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2560" yWindow="0" windowWidth="25600" windowHeight="17460" tabRatio="500"/>
  </bookViews>
  <sheets>
    <sheet name="Look up" sheetId="2" r:id="rId1"/>
    <sheet name="Company Data" sheetId="1" r:id="rId2"/>
    <sheet name="Indian Industry Averages" sheetId="3" r:id="rId3"/>
  </sheets>
  <calcPr calcId="140000" iterateDelta="9.999999999999445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2" i="2" l="1"/>
  <c r="E13" i="2"/>
  <c r="CL3515" i="1"/>
  <c r="CL3514" i="1"/>
  <c r="CL3513" i="1"/>
  <c r="CL3512" i="1"/>
  <c r="CL3511" i="1"/>
  <c r="CL3510" i="1"/>
  <c r="CL3509" i="1"/>
  <c r="CL3508" i="1"/>
  <c r="CL3507" i="1"/>
  <c r="CL3506" i="1"/>
  <c r="CL3505" i="1"/>
  <c r="CL3504" i="1"/>
  <c r="CL3503" i="1"/>
  <c r="CL3502" i="1"/>
  <c r="CL3501" i="1"/>
  <c r="CL3500" i="1"/>
  <c r="CL3499" i="1"/>
  <c r="CL3498" i="1"/>
  <c r="CL3497" i="1"/>
  <c r="CL3496" i="1"/>
  <c r="CL3495" i="1"/>
  <c r="CL3494" i="1"/>
  <c r="CL3493" i="1"/>
  <c r="CL3492" i="1"/>
  <c r="CL3491" i="1"/>
  <c r="CL3490" i="1"/>
  <c r="CL3489" i="1"/>
  <c r="CL3488" i="1"/>
  <c r="CL3487" i="1"/>
  <c r="CL3486" i="1"/>
  <c r="CL3485" i="1"/>
  <c r="CL3484" i="1"/>
  <c r="CL3483" i="1"/>
  <c r="CL3482" i="1"/>
  <c r="CL3481" i="1"/>
  <c r="CL3480" i="1"/>
  <c r="CL3479" i="1"/>
  <c r="CL3478" i="1"/>
  <c r="CL3477" i="1"/>
  <c r="CL3476" i="1"/>
  <c r="CL3475" i="1"/>
  <c r="CL3474" i="1"/>
  <c r="CL3473" i="1"/>
  <c r="CL3472" i="1"/>
  <c r="CL3471" i="1"/>
  <c r="CL3470" i="1"/>
  <c r="CL3469" i="1"/>
  <c r="CL3468" i="1"/>
  <c r="CL3467" i="1"/>
  <c r="CL3466" i="1"/>
  <c r="CL3465" i="1"/>
  <c r="CL3464" i="1"/>
  <c r="CL3463" i="1"/>
  <c r="CL3462" i="1"/>
  <c r="CL3461" i="1"/>
  <c r="CL3460" i="1"/>
  <c r="CL3459" i="1"/>
  <c r="CL3458" i="1"/>
  <c r="CL3457" i="1"/>
  <c r="CL3456" i="1"/>
  <c r="CL3455" i="1"/>
  <c r="CL3454" i="1"/>
  <c r="CL3453" i="1"/>
  <c r="CL3452" i="1"/>
  <c r="CL3451" i="1"/>
  <c r="CL3450" i="1"/>
  <c r="CL3449" i="1"/>
  <c r="CL3448" i="1"/>
  <c r="CL3447" i="1"/>
  <c r="CL3446" i="1"/>
  <c r="CL3445" i="1"/>
  <c r="CL3444" i="1"/>
  <c r="CL3443" i="1"/>
  <c r="CL3442" i="1"/>
  <c r="CL3441" i="1"/>
  <c r="CL3440" i="1"/>
  <c r="CL3439" i="1"/>
  <c r="CL3438" i="1"/>
  <c r="CL3437" i="1"/>
  <c r="CL3436" i="1"/>
  <c r="CL3435" i="1"/>
  <c r="CL3434" i="1"/>
  <c r="CL3433" i="1"/>
  <c r="CL3432" i="1"/>
  <c r="CL3431" i="1"/>
  <c r="CL3430" i="1"/>
  <c r="CL3429" i="1"/>
  <c r="CL3428" i="1"/>
  <c r="CL3427" i="1"/>
  <c r="CL3426" i="1"/>
  <c r="CL3425" i="1"/>
  <c r="CL3424" i="1"/>
  <c r="CL3423" i="1"/>
  <c r="CL3422" i="1"/>
  <c r="CL3421" i="1"/>
  <c r="CL3420" i="1"/>
  <c r="CL3419" i="1"/>
  <c r="CL3418" i="1"/>
  <c r="CL3417" i="1"/>
  <c r="CL3416" i="1"/>
  <c r="CL3415" i="1"/>
  <c r="CL3414" i="1"/>
  <c r="CL3413" i="1"/>
  <c r="CL3412" i="1"/>
  <c r="CL3411" i="1"/>
  <c r="CL3410" i="1"/>
  <c r="CL3409" i="1"/>
  <c r="CL3408" i="1"/>
  <c r="CL3407" i="1"/>
  <c r="CL3406" i="1"/>
  <c r="CL3405" i="1"/>
  <c r="CL3404" i="1"/>
  <c r="CL3403" i="1"/>
  <c r="CL3402" i="1"/>
  <c r="CL3401" i="1"/>
  <c r="CL3400" i="1"/>
  <c r="CL3399" i="1"/>
  <c r="CL3398" i="1"/>
  <c r="CL3397" i="1"/>
  <c r="CL3396" i="1"/>
  <c r="CL3395" i="1"/>
  <c r="CL3394" i="1"/>
  <c r="CL3393" i="1"/>
  <c r="CL3392" i="1"/>
  <c r="CL3391" i="1"/>
  <c r="CL3390" i="1"/>
  <c r="CL3389" i="1"/>
  <c r="CL3388" i="1"/>
  <c r="CL3387" i="1"/>
  <c r="CL3386" i="1"/>
  <c r="CL3385" i="1"/>
  <c r="CL3384" i="1"/>
  <c r="CL3383" i="1"/>
  <c r="CL3382" i="1"/>
  <c r="CL3381" i="1"/>
  <c r="CL3380" i="1"/>
  <c r="CL3379" i="1"/>
  <c r="CL3378" i="1"/>
  <c r="CL3377" i="1"/>
  <c r="CL3376" i="1"/>
  <c r="CL3375" i="1"/>
  <c r="CL3374" i="1"/>
  <c r="CL3373" i="1"/>
  <c r="CL3372" i="1"/>
  <c r="CL3371" i="1"/>
  <c r="CL3370" i="1"/>
  <c r="CL3369" i="1"/>
  <c r="CL3368" i="1"/>
  <c r="CL3367" i="1"/>
  <c r="CL3366" i="1"/>
  <c r="CL3365" i="1"/>
  <c r="CL3364" i="1"/>
  <c r="CL3363" i="1"/>
  <c r="CL3362" i="1"/>
  <c r="CL3361" i="1"/>
  <c r="CL3360" i="1"/>
  <c r="CL3359" i="1"/>
  <c r="CL3358" i="1"/>
  <c r="CL3357" i="1"/>
  <c r="CL3356" i="1"/>
  <c r="CL3355" i="1"/>
  <c r="CL3354" i="1"/>
  <c r="CL3353" i="1"/>
  <c r="CL3352" i="1"/>
  <c r="CL3351" i="1"/>
  <c r="CL3350" i="1"/>
  <c r="CL3349" i="1"/>
  <c r="CL3348" i="1"/>
  <c r="CL3347" i="1"/>
  <c r="CL3346" i="1"/>
  <c r="CL3345" i="1"/>
  <c r="CL3344" i="1"/>
  <c r="CL3343" i="1"/>
  <c r="CL3342" i="1"/>
  <c r="CL3341" i="1"/>
  <c r="CL3340" i="1"/>
  <c r="CL3339" i="1"/>
  <c r="CL3338" i="1"/>
  <c r="CL3337" i="1"/>
  <c r="CL3336" i="1"/>
  <c r="CL3335" i="1"/>
  <c r="CL3334" i="1"/>
  <c r="CL3333" i="1"/>
  <c r="CL3332" i="1"/>
  <c r="CL3331" i="1"/>
  <c r="CL3330" i="1"/>
  <c r="CL3329" i="1"/>
  <c r="CL3328" i="1"/>
  <c r="CL3327" i="1"/>
  <c r="CL3326" i="1"/>
  <c r="CL3325" i="1"/>
  <c r="CL3324" i="1"/>
  <c r="CL3323" i="1"/>
  <c r="CL3322" i="1"/>
  <c r="CL3321" i="1"/>
  <c r="CL3320" i="1"/>
  <c r="CL3319" i="1"/>
  <c r="CL3318" i="1"/>
  <c r="CL3317" i="1"/>
  <c r="CL3316" i="1"/>
  <c r="CL3315" i="1"/>
  <c r="CL3314" i="1"/>
  <c r="CL3313" i="1"/>
  <c r="CL3312" i="1"/>
  <c r="CL3311" i="1"/>
  <c r="CL3310" i="1"/>
  <c r="CL3309" i="1"/>
  <c r="CL3308" i="1"/>
  <c r="CL3307" i="1"/>
  <c r="CL3306" i="1"/>
  <c r="CL3305" i="1"/>
  <c r="CL3304" i="1"/>
  <c r="CL3303" i="1"/>
  <c r="CL3302" i="1"/>
  <c r="CL3301" i="1"/>
  <c r="CL3300" i="1"/>
  <c r="CL3299" i="1"/>
  <c r="CL3298" i="1"/>
  <c r="CL3297" i="1"/>
  <c r="CL3296" i="1"/>
  <c r="CL3295" i="1"/>
  <c r="CL3294" i="1"/>
  <c r="CL3293" i="1"/>
  <c r="CL3292" i="1"/>
  <c r="CL3291" i="1"/>
  <c r="CL3290" i="1"/>
  <c r="CL3289" i="1"/>
  <c r="CL3288" i="1"/>
  <c r="CL3287" i="1"/>
  <c r="CL3286" i="1"/>
  <c r="CL3285" i="1"/>
  <c r="CL3284" i="1"/>
  <c r="CL3283" i="1"/>
  <c r="CL3282" i="1"/>
  <c r="CL3281" i="1"/>
  <c r="CL3280" i="1"/>
  <c r="CL3279" i="1"/>
  <c r="CL3278" i="1"/>
  <c r="CL3277" i="1"/>
  <c r="CL3276" i="1"/>
  <c r="CL3275" i="1"/>
  <c r="CL3274" i="1"/>
  <c r="CL3273" i="1"/>
  <c r="CL3272" i="1"/>
  <c r="CL3271" i="1"/>
  <c r="CL3270" i="1"/>
  <c r="CL3269" i="1"/>
  <c r="CL3268" i="1"/>
  <c r="CL3267" i="1"/>
  <c r="CL3266" i="1"/>
  <c r="CL3265" i="1"/>
  <c r="CL3264" i="1"/>
  <c r="CL3263" i="1"/>
  <c r="CL3262" i="1"/>
  <c r="CL3261" i="1"/>
  <c r="CL3260" i="1"/>
  <c r="CL3259" i="1"/>
  <c r="CL3258" i="1"/>
  <c r="CL3257" i="1"/>
  <c r="CL3256" i="1"/>
  <c r="CL3255" i="1"/>
  <c r="CL3254" i="1"/>
  <c r="CL3253" i="1"/>
  <c r="CL3252" i="1"/>
  <c r="CL3251" i="1"/>
  <c r="CL3250" i="1"/>
  <c r="CL3249" i="1"/>
  <c r="CL3248" i="1"/>
  <c r="CL3247" i="1"/>
  <c r="CL3246" i="1"/>
  <c r="CL3245" i="1"/>
  <c r="CL3244" i="1"/>
  <c r="CL3243" i="1"/>
  <c r="CL3242" i="1"/>
  <c r="CL3241" i="1"/>
  <c r="CL3240" i="1"/>
  <c r="CL3239" i="1"/>
  <c r="CL3238" i="1"/>
  <c r="CL3237" i="1"/>
  <c r="CL3236" i="1"/>
  <c r="CL3235" i="1"/>
  <c r="CL3234" i="1"/>
  <c r="CL3233" i="1"/>
  <c r="CL3232" i="1"/>
  <c r="CL3231" i="1"/>
  <c r="CL3230" i="1"/>
  <c r="CL3229" i="1"/>
  <c r="CL3228" i="1"/>
  <c r="CL3227" i="1"/>
  <c r="CL3226" i="1"/>
  <c r="CL3225" i="1"/>
  <c r="CL3224" i="1"/>
  <c r="CL3223" i="1"/>
  <c r="CL3222" i="1"/>
  <c r="CL3221" i="1"/>
  <c r="CL3220" i="1"/>
  <c r="CL3219" i="1"/>
  <c r="CL3218" i="1"/>
  <c r="CL3217" i="1"/>
  <c r="CL3216" i="1"/>
  <c r="CL3215" i="1"/>
  <c r="CL3214" i="1"/>
  <c r="CL3213" i="1"/>
  <c r="CL3212" i="1"/>
  <c r="CL3211" i="1"/>
  <c r="CL3210" i="1"/>
  <c r="CL3209" i="1"/>
  <c r="CL3208" i="1"/>
  <c r="CL3207" i="1"/>
  <c r="CL3206" i="1"/>
  <c r="CL3205" i="1"/>
  <c r="CL3204" i="1"/>
  <c r="CL3203" i="1"/>
  <c r="CL3202" i="1"/>
  <c r="CL3201" i="1"/>
  <c r="CL3200" i="1"/>
  <c r="CL3199" i="1"/>
  <c r="CL3198" i="1"/>
  <c r="CL3197" i="1"/>
  <c r="CL3196" i="1"/>
  <c r="CL3195" i="1"/>
  <c r="CL3194" i="1"/>
  <c r="CL3193" i="1"/>
  <c r="CL3192" i="1"/>
  <c r="CL3191" i="1"/>
  <c r="CL3190" i="1"/>
  <c r="CL3189" i="1"/>
  <c r="CL3188" i="1"/>
  <c r="CL3187" i="1"/>
  <c r="CL3186" i="1"/>
  <c r="CL3185" i="1"/>
  <c r="CL3184" i="1"/>
  <c r="CL3183" i="1"/>
  <c r="CL3182" i="1"/>
  <c r="CL3181" i="1"/>
  <c r="CL3180" i="1"/>
  <c r="CL3179" i="1"/>
  <c r="CL3178" i="1"/>
  <c r="CL3177" i="1"/>
  <c r="CL3176" i="1"/>
  <c r="CL3175" i="1"/>
  <c r="CL3174" i="1"/>
  <c r="CL3173" i="1"/>
  <c r="CL3172" i="1"/>
  <c r="CL3171" i="1"/>
  <c r="CL3170" i="1"/>
  <c r="CL3169" i="1"/>
  <c r="CL3168" i="1"/>
  <c r="CL3167" i="1"/>
  <c r="CL3166" i="1"/>
  <c r="CL3165" i="1"/>
  <c r="CL3164" i="1"/>
  <c r="CL3163" i="1"/>
  <c r="CL3162" i="1"/>
  <c r="CL3161" i="1"/>
  <c r="CL3160" i="1"/>
  <c r="CL3159" i="1"/>
  <c r="CL3158" i="1"/>
  <c r="CL3157" i="1"/>
  <c r="CL3156" i="1"/>
  <c r="CL3155" i="1"/>
  <c r="CL3154" i="1"/>
  <c r="CL3153" i="1"/>
  <c r="CL3152" i="1"/>
  <c r="CL3151" i="1"/>
  <c r="CL3150" i="1"/>
  <c r="CL3149" i="1"/>
  <c r="CL3148" i="1"/>
  <c r="CL3147" i="1"/>
  <c r="CL3146" i="1"/>
  <c r="CL3145" i="1"/>
  <c r="CL3144" i="1"/>
  <c r="CL3143" i="1"/>
  <c r="CL3142" i="1"/>
  <c r="CL3141" i="1"/>
  <c r="CL3140" i="1"/>
  <c r="CL3139" i="1"/>
  <c r="CL3138" i="1"/>
  <c r="CL3137" i="1"/>
  <c r="CL3136" i="1"/>
  <c r="CL3135" i="1"/>
  <c r="CL3134" i="1"/>
  <c r="CL3133" i="1"/>
  <c r="CL3132" i="1"/>
  <c r="CL3131" i="1"/>
  <c r="CL3130" i="1"/>
  <c r="CL3129" i="1"/>
  <c r="CL3128" i="1"/>
  <c r="CL3127" i="1"/>
  <c r="CL3126" i="1"/>
  <c r="CL3125" i="1"/>
  <c r="CL3124" i="1"/>
  <c r="CL3123" i="1"/>
  <c r="CL3122" i="1"/>
  <c r="CL3121" i="1"/>
  <c r="CL3120" i="1"/>
  <c r="CL3119" i="1"/>
  <c r="CL3118" i="1"/>
  <c r="CL3117" i="1"/>
  <c r="CL3116" i="1"/>
  <c r="CL3115" i="1"/>
  <c r="CL3114" i="1"/>
  <c r="CL3113" i="1"/>
  <c r="CL3112" i="1"/>
  <c r="CL3111" i="1"/>
  <c r="CL3110" i="1"/>
  <c r="CL3109" i="1"/>
  <c r="CL3108" i="1"/>
  <c r="CL3107" i="1"/>
  <c r="CL3106" i="1"/>
  <c r="CL3105" i="1"/>
  <c r="CL3104" i="1"/>
  <c r="CL3103" i="1"/>
  <c r="CL3102" i="1"/>
  <c r="CL3101" i="1"/>
  <c r="CL3100" i="1"/>
  <c r="CL3099" i="1"/>
  <c r="CL3098" i="1"/>
  <c r="CL3097" i="1"/>
  <c r="CL3096" i="1"/>
  <c r="CL3095" i="1"/>
  <c r="CL3094" i="1"/>
  <c r="CL3093" i="1"/>
  <c r="CL3092" i="1"/>
  <c r="CL3091" i="1"/>
  <c r="CL3090" i="1"/>
  <c r="CL3089" i="1"/>
  <c r="CL3088" i="1"/>
  <c r="CL3087" i="1"/>
  <c r="CL3086" i="1"/>
  <c r="CL3085" i="1"/>
  <c r="CL3084" i="1"/>
  <c r="CL3083" i="1"/>
  <c r="CL3082" i="1"/>
  <c r="CL3081" i="1"/>
  <c r="CL3080" i="1"/>
  <c r="CL3079" i="1"/>
  <c r="CL3078" i="1"/>
  <c r="CL3077" i="1"/>
  <c r="CL3076" i="1"/>
  <c r="CL3075" i="1"/>
  <c r="CL3074" i="1"/>
  <c r="CL3073" i="1"/>
  <c r="CL3072" i="1"/>
  <c r="CL3071" i="1"/>
  <c r="CL3070" i="1"/>
  <c r="CL3069" i="1"/>
  <c r="CL3068" i="1"/>
  <c r="CL3067" i="1"/>
  <c r="CL3066" i="1"/>
  <c r="CL3065" i="1"/>
  <c r="CL3064" i="1"/>
  <c r="CL3063" i="1"/>
  <c r="CL3062" i="1"/>
  <c r="CL3061" i="1"/>
  <c r="CL3060" i="1"/>
  <c r="CL3059" i="1"/>
  <c r="CL3058" i="1"/>
  <c r="CL3057" i="1"/>
  <c r="CL3056" i="1"/>
  <c r="CL3055" i="1"/>
  <c r="CL3054" i="1"/>
  <c r="CL3053" i="1"/>
  <c r="CL3052" i="1"/>
  <c r="CL3051" i="1"/>
  <c r="CL3050" i="1"/>
  <c r="CL3049" i="1"/>
  <c r="CL3048" i="1"/>
  <c r="CL3047" i="1"/>
  <c r="CL3046" i="1"/>
  <c r="CL3045" i="1"/>
  <c r="CL3044" i="1"/>
  <c r="CL3043" i="1"/>
  <c r="CL3042" i="1"/>
  <c r="CL3041" i="1"/>
  <c r="CL3040" i="1"/>
  <c r="CL3039" i="1"/>
  <c r="CL3038" i="1"/>
  <c r="CL3037" i="1"/>
  <c r="CL3036" i="1"/>
  <c r="CL3035" i="1"/>
  <c r="CL3034" i="1"/>
  <c r="CL3033" i="1"/>
  <c r="CL3032" i="1"/>
  <c r="CL3031" i="1"/>
  <c r="CL3030" i="1"/>
  <c r="CL3029" i="1"/>
  <c r="CL3028" i="1"/>
  <c r="CL3027" i="1"/>
  <c r="CL3026" i="1"/>
  <c r="CL3025" i="1"/>
  <c r="CL3024" i="1"/>
  <c r="CL3023" i="1"/>
  <c r="CL3022" i="1"/>
  <c r="CL3021" i="1"/>
  <c r="CL3020" i="1"/>
  <c r="CL3019" i="1"/>
  <c r="CL3018" i="1"/>
  <c r="CL3017" i="1"/>
  <c r="CL3016" i="1"/>
  <c r="CL3015" i="1"/>
  <c r="CL3014" i="1"/>
  <c r="CL3013" i="1"/>
  <c r="CL3012" i="1"/>
  <c r="CL3011" i="1"/>
  <c r="CL3010" i="1"/>
  <c r="CL3009" i="1"/>
  <c r="CL3008" i="1"/>
  <c r="CL3007" i="1"/>
  <c r="CL3006" i="1"/>
  <c r="CL3005" i="1"/>
  <c r="CL3004" i="1"/>
  <c r="CL3003" i="1"/>
  <c r="CL3002" i="1"/>
  <c r="CL3001" i="1"/>
  <c r="CL3000" i="1"/>
  <c r="CL2999" i="1"/>
  <c r="CL2998" i="1"/>
  <c r="CL2997" i="1"/>
  <c r="CL2996" i="1"/>
  <c r="CL2995" i="1"/>
  <c r="CL2994" i="1"/>
  <c r="CL2993" i="1"/>
  <c r="CL2992" i="1"/>
  <c r="CL2991" i="1"/>
  <c r="CL2990" i="1"/>
  <c r="CL2989" i="1"/>
  <c r="CL2988" i="1"/>
  <c r="CL2987" i="1"/>
  <c r="CL2986" i="1"/>
  <c r="CL2985" i="1"/>
  <c r="CL2984" i="1"/>
  <c r="CL2983" i="1"/>
  <c r="CL2982" i="1"/>
  <c r="CL2981" i="1"/>
  <c r="CL2980" i="1"/>
  <c r="CL2979" i="1"/>
  <c r="CL2978" i="1"/>
  <c r="CL2977" i="1"/>
  <c r="CL2976" i="1"/>
  <c r="CL2975" i="1"/>
  <c r="CL2974" i="1"/>
  <c r="CL2973" i="1"/>
  <c r="CL2972" i="1"/>
  <c r="CL2971" i="1"/>
  <c r="CL2970" i="1"/>
  <c r="CL2969" i="1"/>
  <c r="CL2968" i="1"/>
  <c r="CL2967" i="1"/>
  <c r="CL2966" i="1"/>
  <c r="CL2965" i="1"/>
  <c r="CL2964" i="1"/>
  <c r="CL2963" i="1"/>
  <c r="CL2962" i="1"/>
  <c r="CL2961" i="1"/>
  <c r="CL2960" i="1"/>
  <c r="CL2959" i="1"/>
  <c r="CL2958" i="1"/>
  <c r="CL2957" i="1"/>
  <c r="CL2956" i="1"/>
  <c r="CL2955" i="1"/>
  <c r="CL2954" i="1"/>
  <c r="CL2953" i="1"/>
  <c r="CL2952" i="1"/>
  <c r="CL2951" i="1"/>
  <c r="CL2950" i="1"/>
  <c r="CL2949" i="1"/>
  <c r="CL2948" i="1"/>
  <c r="CL2947" i="1"/>
  <c r="CL2946" i="1"/>
  <c r="CL2945" i="1"/>
  <c r="CL2944" i="1"/>
  <c r="CL2943" i="1"/>
  <c r="CL2942" i="1"/>
  <c r="CL2941" i="1"/>
  <c r="CL2940" i="1"/>
  <c r="CL2939" i="1"/>
  <c r="CL2938" i="1"/>
  <c r="CL2937" i="1"/>
  <c r="CL2936" i="1"/>
  <c r="CL2935" i="1"/>
  <c r="CL2934" i="1"/>
  <c r="CL2933" i="1"/>
  <c r="CL2932" i="1"/>
  <c r="CL2931" i="1"/>
  <c r="CL2930" i="1"/>
  <c r="CL2929" i="1"/>
  <c r="CL2928" i="1"/>
  <c r="CL2927" i="1"/>
  <c r="CL2926" i="1"/>
  <c r="CL2925" i="1"/>
  <c r="CL2924" i="1"/>
  <c r="CL2923" i="1"/>
  <c r="CL2922" i="1"/>
  <c r="CL2921" i="1"/>
  <c r="CL2920" i="1"/>
  <c r="CL2919" i="1"/>
  <c r="CL2918" i="1"/>
  <c r="CL2917" i="1"/>
  <c r="CL2916" i="1"/>
  <c r="CL2915" i="1"/>
  <c r="CL2914" i="1"/>
  <c r="CL2913" i="1"/>
  <c r="CL2912" i="1"/>
  <c r="CL2911" i="1"/>
  <c r="CL2910" i="1"/>
  <c r="CL2909" i="1"/>
  <c r="CL2908" i="1"/>
  <c r="CL2907" i="1"/>
  <c r="CL2906" i="1"/>
  <c r="CL2905" i="1"/>
  <c r="CL2904" i="1"/>
  <c r="CL2903" i="1"/>
  <c r="CL2902" i="1"/>
  <c r="CL2901" i="1"/>
  <c r="CL2900" i="1"/>
  <c r="CL2899" i="1"/>
  <c r="CL2898" i="1"/>
  <c r="CL2897" i="1"/>
  <c r="CL2896" i="1"/>
  <c r="CL2895" i="1"/>
  <c r="CL2894" i="1"/>
  <c r="CL2893" i="1"/>
  <c r="CL2892" i="1"/>
  <c r="CL2891" i="1"/>
  <c r="CL2890" i="1"/>
  <c r="CL2889" i="1"/>
  <c r="CL2888" i="1"/>
  <c r="CL2887" i="1"/>
  <c r="CL2886" i="1"/>
  <c r="CL2885" i="1"/>
  <c r="CL2884" i="1"/>
  <c r="CL2883" i="1"/>
  <c r="CL2882" i="1"/>
  <c r="CL2881" i="1"/>
  <c r="CL2880" i="1"/>
  <c r="CL2879" i="1"/>
  <c r="CL2878" i="1"/>
  <c r="CL2877" i="1"/>
  <c r="CL2876" i="1"/>
  <c r="CL2875" i="1"/>
  <c r="CL2874" i="1"/>
  <c r="CL2873" i="1"/>
  <c r="CL2872" i="1"/>
  <c r="CL2871" i="1"/>
  <c r="CL2870" i="1"/>
  <c r="CL2869" i="1"/>
  <c r="CL2868" i="1"/>
  <c r="CL2867" i="1"/>
  <c r="CL2866" i="1"/>
  <c r="CL2865" i="1"/>
  <c r="CL2864" i="1"/>
  <c r="CL2863" i="1"/>
  <c r="CL2862" i="1"/>
  <c r="CL2861" i="1"/>
  <c r="CL2860" i="1"/>
  <c r="CL2859" i="1"/>
  <c r="CL2858" i="1"/>
  <c r="CL2857" i="1"/>
  <c r="CL2856" i="1"/>
  <c r="CL2855" i="1"/>
  <c r="CL2854" i="1"/>
  <c r="CL2853" i="1"/>
  <c r="CL2852" i="1"/>
  <c r="CL2851" i="1"/>
  <c r="CL2850" i="1"/>
  <c r="CL2849" i="1"/>
  <c r="CL2848" i="1"/>
  <c r="CL2847" i="1"/>
  <c r="CL2846" i="1"/>
  <c r="CL2845" i="1"/>
  <c r="CL2844" i="1"/>
  <c r="CL2843" i="1"/>
  <c r="CL2842" i="1"/>
  <c r="CL2841" i="1"/>
  <c r="CL2840" i="1"/>
  <c r="CL2839" i="1"/>
  <c r="CL2838" i="1"/>
  <c r="CL2837" i="1"/>
  <c r="CL2836" i="1"/>
  <c r="CL2835" i="1"/>
  <c r="CL2834" i="1"/>
  <c r="CL2833" i="1"/>
  <c r="CL2832" i="1"/>
  <c r="CL2831" i="1"/>
  <c r="CL2830" i="1"/>
  <c r="CL2829" i="1"/>
  <c r="CL2828" i="1"/>
  <c r="CL2827" i="1"/>
  <c r="CL2826" i="1"/>
  <c r="CL2825" i="1"/>
  <c r="CL2824" i="1"/>
  <c r="CL2823" i="1"/>
  <c r="CL2822" i="1"/>
  <c r="CL2821" i="1"/>
  <c r="CL2820" i="1"/>
  <c r="CL2819" i="1"/>
  <c r="CL2818" i="1"/>
  <c r="CL2817" i="1"/>
  <c r="CL2816" i="1"/>
  <c r="CL2815" i="1"/>
  <c r="CL2814" i="1"/>
  <c r="CL2813" i="1"/>
  <c r="CL2812" i="1"/>
  <c r="CL2811" i="1"/>
  <c r="CL2810" i="1"/>
  <c r="CL2809" i="1"/>
  <c r="CL2808" i="1"/>
  <c r="CL2807" i="1"/>
  <c r="CL2806" i="1"/>
  <c r="CL2805" i="1"/>
  <c r="CL2804" i="1"/>
  <c r="CL2803" i="1"/>
  <c r="CL2802" i="1"/>
  <c r="CL2801" i="1"/>
  <c r="CL2800" i="1"/>
  <c r="CL2799" i="1"/>
  <c r="CL2798" i="1"/>
  <c r="CL2797" i="1"/>
  <c r="CL2796" i="1"/>
  <c r="CL2795" i="1"/>
  <c r="CL2794" i="1"/>
  <c r="CL2793" i="1"/>
  <c r="CL2792" i="1"/>
  <c r="CL2791" i="1"/>
  <c r="CL2790" i="1"/>
  <c r="CL2789" i="1"/>
  <c r="CL2788" i="1"/>
  <c r="CL2787" i="1"/>
  <c r="CL2786" i="1"/>
  <c r="CL2785" i="1"/>
  <c r="CL2784" i="1"/>
  <c r="CL2783" i="1"/>
  <c r="CL2782" i="1"/>
  <c r="CL2781" i="1"/>
  <c r="CL2780" i="1"/>
  <c r="CL2779" i="1"/>
  <c r="CL2778" i="1"/>
  <c r="CL2777" i="1"/>
  <c r="CL2776" i="1"/>
  <c r="CL2775" i="1"/>
  <c r="CL2774" i="1"/>
  <c r="CL2773" i="1"/>
  <c r="CL2772" i="1"/>
  <c r="CL2771" i="1"/>
  <c r="CL2770" i="1"/>
  <c r="CL2769" i="1"/>
  <c r="CL2768" i="1"/>
  <c r="CL2767" i="1"/>
  <c r="CL2766" i="1"/>
  <c r="CL2765" i="1"/>
  <c r="CL2764" i="1"/>
  <c r="CL2763" i="1"/>
  <c r="CL2762" i="1"/>
  <c r="CL2761" i="1"/>
  <c r="CL2760" i="1"/>
  <c r="CL2759" i="1"/>
  <c r="CL2758" i="1"/>
  <c r="CL2757" i="1"/>
  <c r="CL2756" i="1"/>
  <c r="CL2755" i="1"/>
  <c r="CL2754" i="1"/>
  <c r="CL2753" i="1"/>
  <c r="CL2752" i="1"/>
  <c r="CL2751" i="1"/>
  <c r="CL2750" i="1"/>
  <c r="CL2749" i="1"/>
  <c r="CL2748" i="1"/>
  <c r="CL2747" i="1"/>
  <c r="CL2746" i="1"/>
  <c r="CL2745" i="1"/>
  <c r="CL2744" i="1"/>
  <c r="CL2743" i="1"/>
  <c r="CL2742" i="1"/>
  <c r="CL2741" i="1"/>
  <c r="CL2740" i="1"/>
  <c r="CL2739" i="1"/>
  <c r="CL2738" i="1"/>
  <c r="CL2737" i="1"/>
  <c r="CL2736" i="1"/>
  <c r="CL2735" i="1"/>
  <c r="CL2734" i="1"/>
  <c r="CL2733" i="1"/>
  <c r="CL2732" i="1"/>
  <c r="CL2731" i="1"/>
  <c r="CL2730" i="1"/>
  <c r="CL2729" i="1"/>
  <c r="CL2728" i="1"/>
  <c r="CL2727" i="1"/>
  <c r="CL2726" i="1"/>
  <c r="CL2725" i="1"/>
  <c r="CL2724" i="1"/>
  <c r="CL2723" i="1"/>
  <c r="CL2722" i="1"/>
  <c r="CL2721" i="1"/>
  <c r="CL2720" i="1"/>
  <c r="CL2719" i="1"/>
  <c r="CL2718" i="1"/>
  <c r="CL2717" i="1"/>
  <c r="CL2716" i="1"/>
  <c r="CL2715" i="1"/>
  <c r="CL2714" i="1"/>
  <c r="CL2713" i="1"/>
  <c r="CL2712" i="1"/>
  <c r="CL2711" i="1"/>
  <c r="CL2710" i="1"/>
  <c r="CL2709" i="1"/>
  <c r="CL2708" i="1"/>
  <c r="CL2707" i="1"/>
  <c r="CL2706" i="1"/>
  <c r="CL2705" i="1"/>
  <c r="CL2704" i="1"/>
  <c r="CL2703" i="1"/>
  <c r="CL2702" i="1"/>
  <c r="CL2701" i="1"/>
  <c r="CL2700" i="1"/>
  <c r="CL2699" i="1"/>
  <c r="CL2698" i="1"/>
  <c r="CL2697" i="1"/>
  <c r="CL2696" i="1"/>
  <c r="CL2695" i="1"/>
  <c r="CL2694" i="1"/>
  <c r="CL2693" i="1"/>
  <c r="CL2692" i="1"/>
  <c r="CL2691" i="1"/>
  <c r="CL2690" i="1"/>
  <c r="CL2689" i="1"/>
  <c r="CL2688" i="1"/>
  <c r="CL2687" i="1"/>
  <c r="CL2686" i="1"/>
  <c r="CL2685" i="1"/>
  <c r="CL2684" i="1"/>
  <c r="CL2683" i="1"/>
  <c r="CL2682" i="1"/>
  <c r="CL2681" i="1"/>
  <c r="CL2680" i="1"/>
  <c r="CL2679" i="1"/>
  <c r="CL2678" i="1"/>
  <c r="CL2677" i="1"/>
  <c r="CL2676" i="1"/>
  <c r="CL2675" i="1"/>
  <c r="CL2674" i="1"/>
  <c r="CL2673" i="1"/>
  <c r="CL2672" i="1"/>
  <c r="CL2671" i="1"/>
  <c r="CL2670" i="1"/>
  <c r="CL2669" i="1"/>
  <c r="CL2668" i="1"/>
  <c r="CL2667" i="1"/>
  <c r="CL2666" i="1"/>
  <c r="CL2665" i="1"/>
  <c r="CL2664" i="1"/>
  <c r="CL2663" i="1"/>
  <c r="CL2662" i="1"/>
  <c r="CL2661" i="1"/>
  <c r="CL2660" i="1"/>
  <c r="CL2659" i="1"/>
  <c r="CL2658" i="1"/>
  <c r="CL2657" i="1"/>
  <c r="CL2656" i="1"/>
  <c r="CL2655" i="1"/>
  <c r="CL2654" i="1"/>
  <c r="CL2653" i="1"/>
  <c r="CL2652" i="1"/>
  <c r="CL2651" i="1"/>
  <c r="CL2650" i="1"/>
  <c r="CL2649" i="1"/>
  <c r="CL2648" i="1"/>
  <c r="CL2647" i="1"/>
  <c r="CL2646" i="1"/>
  <c r="CL2645" i="1"/>
  <c r="CL2644" i="1"/>
  <c r="CL2643" i="1"/>
  <c r="CL2642" i="1"/>
  <c r="CL2641" i="1"/>
  <c r="CL2640" i="1"/>
  <c r="CL2639" i="1"/>
  <c r="CL2638" i="1"/>
  <c r="CL2637" i="1"/>
  <c r="CL2636" i="1"/>
  <c r="CL2635" i="1"/>
  <c r="CL2634" i="1"/>
  <c r="CL2633" i="1"/>
  <c r="CL2632" i="1"/>
  <c r="CL2631" i="1"/>
  <c r="CL2630" i="1"/>
  <c r="CL2629" i="1"/>
  <c r="CL2628" i="1"/>
  <c r="CL2627" i="1"/>
  <c r="CL2626" i="1"/>
  <c r="CL2625" i="1"/>
  <c r="CL2624" i="1"/>
  <c r="CL2623" i="1"/>
  <c r="CL2622" i="1"/>
  <c r="CL2621" i="1"/>
  <c r="CL2620" i="1"/>
  <c r="CL2619" i="1"/>
  <c r="CL2618" i="1"/>
  <c r="CL2617" i="1"/>
  <c r="CL2616" i="1"/>
  <c r="CL2615" i="1"/>
  <c r="CL2614" i="1"/>
  <c r="CL2613" i="1"/>
  <c r="CL2612" i="1"/>
  <c r="CL2611" i="1"/>
  <c r="CL2610" i="1"/>
  <c r="CL2609" i="1"/>
  <c r="CL2608" i="1"/>
  <c r="CL2607" i="1"/>
  <c r="CL2606" i="1"/>
  <c r="CL2605" i="1"/>
  <c r="CL2604" i="1"/>
  <c r="CL2603" i="1"/>
  <c r="CL2602" i="1"/>
  <c r="CL2601" i="1"/>
  <c r="CL2600" i="1"/>
  <c r="CL2599" i="1"/>
  <c r="CL2598" i="1"/>
  <c r="CL2597" i="1"/>
  <c r="CL2596" i="1"/>
  <c r="CL2595" i="1"/>
  <c r="CL2594" i="1"/>
  <c r="CL2593" i="1"/>
  <c r="CL2592" i="1"/>
  <c r="CL2591" i="1"/>
  <c r="CL2590" i="1"/>
  <c r="CL2589" i="1"/>
  <c r="CL2588" i="1"/>
  <c r="CL2587" i="1"/>
  <c r="CL2586" i="1"/>
  <c r="CL2585" i="1"/>
  <c r="CL2584" i="1"/>
  <c r="CL2583" i="1"/>
  <c r="CL2582" i="1"/>
  <c r="CL2581" i="1"/>
  <c r="CL2580" i="1"/>
  <c r="CL2579" i="1"/>
  <c r="CL2578" i="1"/>
  <c r="CL2577" i="1"/>
  <c r="CL2576" i="1"/>
  <c r="CL2575" i="1"/>
  <c r="CL2574" i="1"/>
  <c r="CL2573" i="1"/>
  <c r="CL2572" i="1"/>
  <c r="CL2571" i="1"/>
  <c r="CL2570" i="1"/>
  <c r="CL2569" i="1"/>
  <c r="CL2568" i="1"/>
  <c r="CL2567" i="1"/>
  <c r="CL2566" i="1"/>
  <c r="CL2565" i="1"/>
  <c r="CL2564" i="1"/>
  <c r="CL2563" i="1"/>
  <c r="CL2562" i="1"/>
  <c r="CL2561" i="1"/>
  <c r="CL2560" i="1"/>
  <c r="CL2559" i="1"/>
  <c r="CL2558" i="1"/>
  <c r="CL2557" i="1"/>
  <c r="CL2556" i="1"/>
  <c r="CL2555" i="1"/>
  <c r="CL2554" i="1"/>
  <c r="CL2553" i="1"/>
  <c r="CL2552" i="1"/>
  <c r="CL2551" i="1"/>
  <c r="CL2550" i="1"/>
  <c r="CL2549" i="1"/>
  <c r="CL2548" i="1"/>
  <c r="CL2547" i="1"/>
  <c r="CL2546" i="1"/>
  <c r="CL2545" i="1"/>
  <c r="CL2544" i="1"/>
  <c r="CL2543" i="1"/>
  <c r="CL2542" i="1"/>
  <c r="CL2541" i="1"/>
  <c r="CL2540" i="1"/>
  <c r="CL2539" i="1"/>
  <c r="CL2538" i="1"/>
  <c r="CL2537" i="1"/>
  <c r="CL2536" i="1"/>
  <c r="CL2535" i="1"/>
  <c r="CL2534" i="1"/>
  <c r="CL2533" i="1"/>
  <c r="CL2532" i="1"/>
  <c r="CL2531" i="1"/>
  <c r="CL2530" i="1"/>
  <c r="CL2529" i="1"/>
  <c r="CL2528" i="1"/>
  <c r="CL2527" i="1"/>
  <c r="CL2526" i="1"/>
  <c r="CL2525" i="1"/>
  <c r="CL2524" i="1"/>
  <c r="CL2523" i="1"/>
  <c r="CL2522" i="1"/>
  <c r="CL2521" i="1"/>
  <c r="CL2520" i="1"/>
  <c r="CL2519" i="1"/>
  <c r="CL2518" i="1"/>
  <c r="CL2517" i="1"/>
  <c r="CL2516" i="1"/>
  <c r="CL2515" i="1"/>
  <c r="CL2514" i="1"/>
  <c r="CL2513" i="1"/>
  <c r="CL2512" i="1"/>
  <c r="CL2511" i="1"/>
  <c r="CL2510" i="1"/>
  <c r="CL2509" i="1"/>
  <c r="CL2508" i="1"/>
  <c r="CL2507" i="1"/>
  <c r="CL2506" i="1"/>
  <c r="CL2505" i="1"/>
  <c r="CL2504" i="1"/>
  <c r="CL2503" i="1"/>
  <c r="CL2502" i="1"/>
  <c r="CL2501" i="1"/>
  <c r="CL2500" i="1"/>
  <c r="CL2499" i="1"/>
  <c r="CL2498" i="1"/>
  <c r="CL2497" i="1"/>
  <c r="CL2496" i="1"/>
  <c r="CL2495" i="1"/>
  <c r="CL2494" i="1"/>
  <c r="CL2493" i="1"/>
  <c r="CL2492" i="1"/>
  <c r="CL2491" i="1"/>
  <c r="CL2490" i="1"/>
  <c r="CL2489" i="1"/>
  <c r="CL2488" i="1"/>
  <c r="CL2487" i="1"/>
  <c r="CL2486" i="1"/>
  <c r="CL2485" i="1"/>
  <c r="CL2484" i="1"/>
  <c r="CL2483" i="1"/>
  <c r="CL2482" i="1"/>
  <c r="CL2481" i="1"/>
  <c r="CL2480" i="1"/>
  <c r="CL2479" i="1"/>
  <c r="CL2478" i="1"/>
  <c r="CL2477" i="1"/>
  <c r="CL2476" i="1"/>
  <c r="CL2475" i="1"/>
  <c r="CL2474" i="1"/>
  <c r="CL2473" i="1"/>
  <c r="CL2472" i="1"/>
  <c r="CL2471" i="1"/>
  <c r="CL2470" i="1"/>
  <c r="CL2469" i="1"/>
  <c r="CL2468" i="1"/>
  <c r="CL2467" i="1"/>
  <c r="CL2466" i="1"/>
  <c r="CL2465" i="1"/>
  <c r="CL2464" i="1"/>
  <c r="CL2463" i="1"/>
  <c r="CL2462" i="1"/>
  <c r="CL2461" i="1"/>
  <c r="CL2460" i="1"/>
  <c r="CL2459" i="1"/>
  <c r="CL2458" i="1"/>
  <c r="CL2457" i="1"/>
  <c r="CL2456" i="1"/>
  <c r="CL2455" i="1"/>
  <c r="CL2454" i="1"/>
  <c r="CL2453" i="1"/>
  <c r="CL2452" i="1"/>
  <c r="CL2451" i="1"/>
  <c r="CL2450" i="1"/>
  <c r="CL2449" i="1"/>
  <c r="CL2448" i="1"/>
  <c r="CL2447" i="1"/>
  <c r="CL2446" i="1"/>
  <c r="CL2445" i="1"/>
  <c r="CL2444" i="1"/>
  <c r="CL2443" i="1"/>
  <c r="CL2442" i="1"/>
  <c r="CL2441" i="1"/>
  <c r="CL2440" i="1"/>
  <c r="CL2439" i="1"/>
  <c r="CL2438" i="1"/>
  <c r="CL2437" i="1"/>
  <c r="CL2436" i="1"/>
  <c r="CL2435" i="1"/>
  <c r="CL2434" i="1"/>
  <c r="CL2433" i="1"/>
  <c r="CL2432" i="1"/>
  <c r="CL2431" i="1"/>
  <c r="CL2430" i="1"/>
  <c r="CL2429" i="1"/>
  <c r="CL2428" i="1"/>
  <c r="CL2427" i="1"/>
  <c r="CL2426" i="1"/>
  <c r="CL2425" i="1"/>
  <c r="CL2424" i="1"/>
  <c r="CL2423" i="1"/>
  <c r="CL2422" i="1"/>
  <c r="CL2421" i="1"/>
  <c r="CL2420" i="1"/>
  <c r="CL2419" i="1"/>
  <c r="CL2418" i="1"/>
  <c r="CL2417" i="1"/>
  <c r="CL2416" i="1"/>
  <c r="CL2415" i="1"/>
  <c r="CL2414" i="1"/>
  <c r="CL2413" i="1"/>
  <c r="CL2412" i="1"/>
  <c r="CL2411" i="1"/>
  <c r="CL2410" i="1"/>
  <c r="CL2409" i="1"/>
  <c r="CL2408" i="1"/>
  <c r="CL2407" i="1"/>
  <c r="CL2406" i="1"/>
  <c r="CL2405" i="1"/>
  <c r="CL2404" i="1"/>
  <c r="CL2403" i="1"/>
  <c r="CL2402" i="1"/>
  <c r="CL2401" i="1"/>
  <c r="CL2400" i="1"/>
  <c r="CL2399" i="1"/>
  <c r="CL2398" i="1"/>
  <c r="CL2397" i="1"/>
  <c r="CL2396" i="1"/>
  <c r="CL2395" i="1"/>
  <c r="CL2394" i="1"/>
  <c r="CL2393" i="1"/>
  <c r="CL2392" i="1"/>
  <c r="CL2391" i="1"/>
  <c r="CL2390" i="1"/>
  <c r="CL2389" i="1"/>
  <c r="CL2388" i="1"/>
  <c r="CL2387" i="1"/>
  <c r="CL2386" i="1"/>
  <c r="CL2385" i="1"/>
  <c r="CL2384" i="1"/>
  <c r="CL2383" i="1"/>
  <c r="CL2382" i="1"/>
  <c r="CL2381" i="1"/>
  <c r="CL2380" i="1"/>
  <c r="CL2379" i="1"/>
  <c r="CL2378" i="1"/>
  <c r="CL2377" i="1"/>
  <c r="CL2376" i="1"/>
  <c r="CL2375" i="1"/>
  <c r="CL2374" i="1"/>
  <c r="CL2373" i="1"/>
  <c r="CL2372" i="1"/>
  <c r="CL2371" i="1"/>
  <c r="CL2370" i="1"/>
  <c r="CL2369" i="1"/>
  <c r="CL2368" i="1"/>
  <c r="CL2367" i="1"/>
  <c r="CL2366" i="1"/>
  <c r="CL2365" i="1"/>
  <c r="CL2364" i="1"/>
  <c r="CL2363" i="1"/>
  <c r="CL2362" i="1"/>
  <c r="CL2361" i="1"/>
  <c r="CL2360" i="1"/>
  <c r="CL2359" i="1"/>
  <c r="CL2358" i="1"/>
  <c r="CL2357" i="1"/>
  <c r="CL2356" i="1"/>
  <c r="CL2355" i="1"/>
  <c r="CL2354" i="1"/>
  <c r="CL2353" i="1"/>
  <c r="CL2352" i="1"/>
  <c r="CL2351" i="1"/>
  <c r="CL2350" i="1"/>
  <c r="CL2349" i="1"/>
  <c r="CL2348" i="1"/>
  <c r="CL2347" i="1"/>
  <c r="CL2346" i="1"/>
  <c r="CL2345" i="1"/>
  <c r="CL2344" i="1"/>
  <c r="CL2343" i="1"/>
  <c r="CL2342" i="1"/>
  <c r="CL2341" i="1"/>
  <c r="CL2340" i="1"/>
  <c r="CL2339" i="1"/>
  <c r="CL2338" i="1"/>
  <c r="CL2337" i="1"/>
  <c r="CL2336" i="1"/>
  <c r="CL2335" i="1"/>
  <c r="CL2334" i="1"/>
  <c r="CL2333" i="1"/>
  <c r="CL2332" i="1"/>
  <c r="CL2331" i="1"/>
  <c r="CL2330" i="1"/>
  <c r="CL2329" i="1"/>
  <c r="CL2328" i="1"/>
  <c r="CL2327" i="1"/>
  <c r="CL2326" i="1"/>
  <c r="CL2325" i="1"/>
  <c r="CL2324" i="1"/>
  <c r="CL2323" i="1"/>
  <c r="CL2322" i="1"/>
  <c r="CL2321" i="1"/>
  <c r="CL2320" i="1"/>
  <c r="CL2319" i="1"/>
  <c r="CL2318" i="1"/>
  <c r="CL2317" i="1"/>
  <c r="CL2316" i="1"/>
  <c r="CL2315" i="1"/>
  <c r="CL2314" i="1"/>
  <c r="CL2313" i="1"/>
  <c r="CL2312" i="1"/>
  <c r="CL2311" i="1"/>
  <c r="CL2310" i="1"/>
  <c r="CL2309" i="1"/>
  <c r="CL2308" i="1"/>
  <c r="CL2307" i="1"/>
  <c r="CL2306" i="1"/>
  <c r="CL2305" i="1"/>
  <c r="CL2304" i="1"/>
  <c r="CL2303" i="1"/>
  <c r="CL2302" i="1"/>
  <c r="CL2301" i="1"/>
  <c r="CL2300" i="1"/>
  <c r="CL2299" i="1"/>
  <c r="CL2298" i="1"/>
  <c r="CL2297" i="1"/>
  <c r="CL2296" i="1"/>
  <c r="CL2295" i="1"/>
  <c r="CL2294" i="1"/>
  <c r="CL2293" i="1"/>
  <c r="CL2292" i="1"/>
  <c r="CL2291" i="1"/>
  <c r="CL2290" i="1"/>
  <c r="CL2289" i="1"/>
  <c r="CL2288" i="1"/>
  <c r="CL2287" i="1"/>
  <c r="CL2286" i="1"/>
  <c r="CL2285" i="1"/>
  <c r="CL2284" i="1"/>
  <c r="CL2283" i="1"/>
  <c r="CL2282" i="1"/>
  <c r="CL2281" i="1"/>
  <c r="CL2280" i="1"/>
  <c r="CL2279" i="1"/>
  <c r="CL2278" i="1"/>
  <c r="CL2277" i="1"/>
  <c r="CL2276" i="1"/>
  <c r="CL2275" i="1"/>
  <c r="CL2274" i="1"/>
  <c r="CL2273" i="1"/>
  <c r="CL2272" i="1"/>
  <c r="CL2271" i="1"/>
  <c r="CL2270" i="1"/>
  <c r="CL2269" i="1"/>
  <c r="CL2268" i="1"/>
  <c r="CL2267" i="1"/>
  <c r="CL2266" i="1"/>
  <c r="CL2265" i="1"/>
  <c r="CL2264" i="1"/>
  <c r="CL2263" i="1"/>
  <c r="CL2262" i="1"/>
  <c r="CL2261" i="1"/>
  <c r="CL2260" i="1"/>
  <c r="CL2259" i="1"/>
  <c r="CL2258" i="1"/>
  <c r="CL2257" i="1"/>
  <c r="CL2256" i="1"/>
  <c r="CL2255" i="1"/>
  <c r="CL2254" i="1"/>
  <c r="CL2253" i="1"/>
  <c r="CL2252" i="1"/>
  <c r="CL2251" i="1"/>
  <c r="CL2250" i="1"/>
  <c r="CL2249" i="1"/>
  <c r="CL2248" i="1"/>
  <c r="CL2247" i="1"/>
  <c r="CL2246" i="1"/>
  <c r="CL2245" i="1"/>
  <c r="CL2244" i="1"/>
  <c r="CL2243" i="1"/>
  <c r="CL2242" i="1"/>
  <c r="CL2241" i="1"/>
  <c r="CL2240" i="1"/>
  <c r="CL2239" i="1"/>
  <c r="CL2238" i="1"/>
  <c r="CL2237" i="1"/>
  <c r="CL2236" i="1"/>
  <c r="CL2235" i="1"/>
  <c r="CL2234" i="1"/>
  <c r="CL2233" i="1"/>
  <c r="CL2232" i="1"/>
  <c r="CL2231" i="1"/>
  <c r="CL2230" i="1"/>
  <c r="CL2229" i="1"/>
  <c r="CL2228" i="1"/>
  <c r="CL2227" i="1"/>
  <c r="CL2226" i="1"/>
  <c r="CL2225" i="1"/>
  <c r="CL2224" i="1"/>
  <c r="CL2223" i="1"/>
  <c r="CL2222" i="1"/>
  <c r="CL2221" i="1"/>
  <c r="CL2220" i="1"/>
  <c r="CL2219" i="1"/>
  <c r="CL2218" i="1"/>
  <c r="CL2217" i="1"/>
  <c r="CL2216" i="1"/>
  <c r="CL2215" i="1"/>
  <c r="CL2214" i="1"/>
  <c r="CL2213" i="1"/>
  <c r="CL2212" i="1"/>
  <c r="CL2211" i="1"/>
  <c r="CL2210" i="1"/>
  <c r="CL2209" i="1"/>
  <c r="CL2208" i="1"/>
  <c r="CL2207" i="1"/>
  <c r="CL2206" i="1"/>
  <c r="CL2205" i="1"/>
  <c r="CL2204" i="1"/>
  <c r="CL2203" i="1"/>
  <c r="CL2202" i="1"/>
  <c r="CL2201" i="1"/>
  <c r="CL2200" i="1"/>
  <c r="CL2199" i="1"/>
  <c r="CL2198" i="1"/>
  <c r="CL2197" i="1"/>
  <c r="CL2196" i="1"/>
  <c r="CL2195" i="1"/>
  <c r="CL2194" i="1"/>
  <c r="CL2193" i="1"/>
  <c r="CL2192" i="1"/>
  <c r="CL2191" i="1"/>
  <c r="CL2190" i="1"/>
  <c r="CL2189" i="1"/>
  <c r="CL2188" i="1"/>
  <c r="CL2187" i="1"/>
  <c r="CL2186" i="1"/>
  <c r="CL2185" i="1"/>
  <c r="CL2184" i="1"/>
  <c r="CL2183" i="1"/>
  <c r="CL2182" i="1"/>
  <c r="CL2181" i="1"/>
  <c r="CL2180" i="1"/>
  <c r="CL2179" i="1"/>
  <c r="CL2178" i="1"/>
  <c r="CL2177" i="1"/>
  <c r="CL2176" i="1"/>
  <c r="CL2175" i="1"/>
  <c r="CL2174" i="1"/>
  <c r="CL2173" i="1"/>
  <c r="CL2172" i="1"/>
  <c r="CL2171" i="1"/>
  <c r="CL2170" i="1"/>
  <c r="CL2169" i="1"/>
  <c r="CL2168" i="1"/>
  <c r="CL2167" i="1"/>
  <c r="CL2166" i="1"/>
  <c r="CL2165" i="1"/>
  <c r="CL2164" i="1"/>
  <c r="CL2163" i="1"/>
  <c r="CL2162" i="1"/>
  <c r="CL2161" i="1"/>
  <c r="CL2160" i="1"/>
  <c r="CL2159" i="1"/>
  <c r="CL2158" i="1"/>
  <c r="CL2157" i="1"/>
  <c r="CL2156" i="1"/>
  <c r="CL2155" i="1"/>
  <c r="CL2154" i="1"/>
  <c r="CL2153" i="1"/>
  <c r="CL2152" i="1"/>
  <c r="CL2151" i="1"/>
  <c r="CL2150" i="1"/>
  <c r="CL2149" i="1"/>
  <c r="CL2148" i="1"/>
  <c r="CL2147" i="1"/>
  <c r="CL2146" i="1"/>
  <c r="CL2145" i="1"/>
  <c r="CL2144" i="1"/>
  <c r="CL2143" i="1"/>
  <c r="CL2142" i="1"/>
  <c r="CL2141" i="1"/>
  <c r="CL2140" i="1"/>
  <c r="CL2139" i="1"/>
  <c r="CL2138" i="1"/>
  <c r="CL2137" i="1"/>
  <c r="CL2136" i="1"/>
  <c r="CL2135" i="1"/>
  <c r="CL2134" i="1"/>
  <c r="CL2133" i="1"/>
  <c r="CL2132" i="1"/>
  <c r="CL2131" i="1"/>
  <c r="CL2130" i="1"/>
  <c r="CL2129" i="1"/>
  <c r="CL2128" i="1"/>
  <c r="CL2127" i="1"/>
  <c r="CL2126" i="1"/>
  <c r="CL2125" i="1"/>
  <c r="CL2124" i="1"/>
  <c r="CL2123" i="1"/>
  <c r="CL2122" i="1"/>
  <c r="CL2121" i="1"/>
  <c r="CL2120" i="1"/>
  <c r="CL2119" i="1"/>
  <c r="CL2118" i="1"/>
  <c r="CL2117" i="1"/>
  <c r="CL2116" i="1"/>
  <c r="CL2115" i="1"/>
  <c r="CL2114" i="1"/>
  <c r="CL2113" i="1"/>
  <c r="CL2112" i="1"/>
  <c r="CL2111" i="1"/>
  <c r="CL2110" i="1"/>
  <c r="CL2109" i="1"/>
  <c r="CL2108" i="1"/>
  <c r="CL2107" i="1"/>
  <c r="CL2106" i="1"/>
  <c r="CL2105" i="1"/>
  <c r="CL2104" i="1"/>
  <c r="CL2103" i="1"/>
  <c r="CL2102" i="1"/>
  <c r="CL2101" i="1"/>
  <c r="CL2100" i="1"/>
  <c r="CL2099" i="1"/>
  <c r="CL2098" i="1"/>
  <c r="CL2097" i="1"/>
  <c r="CL2096" i="1"/>
  <c r="CL2095" i="1"/>
  <c r="CL2094" i="1"/>
  <c r="CL2093" i="1"/>
  <c r="CL2092" i="1"/>
  <c r="CL2091" i="1"/>
  <c r="CL2090" i="1"/>
  <c r="CL2089" i="1"/>
  <c r="CL2088" i="1"/>
  <c r="CL2087" i="1"/>
  <c r="CL2086" i="1"/>
  <c r="CL2085" i="1"/>
  <c r="CL2084" i="1"/>
  <c r="CL2083" i="1"/>
  <c r="CL2082" i="1"/>
  <c r="CL2081" i="1"/>
  <c r="CL2080" i="1"/>
  <c r="CL2079" i="1"/>
  <c r="CL2078" i="1"/>
  <c r="CL2077" i="1"/>
  <c r="CL2076" i="1"/>
  <c r="CL2075" i="1"/>
  <c r="CL2074" i="1"/>
  <c r="CL2073" i="1"/>
  <c r="CL2072" i="1"/>
  <c r="CL2071" i="1"/>
  <c r="CL2070" i="1"/>
  <c r="CL2069" i="1"/>
  <c r="CL2068" i="1"/>
  <c r="CL2067" i="1"/>
  <c r="CL2066" i="1"/>
  <c r="CL2065" i="1"/>
  <c r="CL2064" i="1"/>
  <c r="CL2063" i="1"/>
  <c r="CL2062" i="1"/>
  <c r="CL2061" i="1"/>
  <c r="CL2060" i="1"/>
  <c r="CL2059" i="1"/>
  <c r="CL2058" i="1"/>
  <c r="CL2057" i="1"/>
  <c r="CL2056" i="1"/>
  <c r="CL2055" i="1"/>
  <c r="CL2054" i="1"/>
  <c r="CL2053" i="1"/>
  <c r="CL2052" i="1"/>
  <c r="CL2051" i="1"/>
  <c r="CL2050" i="1"/>
  <c r="CL2049" i="1"/>
  <c r="CL2048" i="1"/>
  <c r="CL2047" i="1"/>
  <c r="CL2046" i="1"/>
  <c r="CL2045" i="1"/>
  <c r="CL2044" i="1"/>
  <c r="CL2043" i="1"/>
  <c r="CL2042" i="1"/>
  <c r="CL2041" i="1"/>
  <c r="CL2040" i="1"/>
  <c r="CL2039" i="1"/>
  <c r="CL2038" i="1"/>
  <c r="CL2037" i="1"/>
  <c r="CL2036" i="1"/>
  <c r="CL2035" i="1"/>
  <c r="CL2034" i="1"/>
  <c r="CL2033" i="1"/>
  <c r="CL2032" i="1"/>
  <c r="CL2031" i="1"/>
  <c r="CL2030" i="1"/>
  <c r="CL2029" i="1"/>
  <c r="CL2028" i="1"/>
  <c r="CL2027" i="1"/>
  <c r="CL2026" i="1"/>
  <c r="CL2025" i="1"/>
  <c r="CL2024" i="1"/>
  <c r="CL2023" i="1"/>
  <c r="CL2022" i="1"/>
  <c r="CL2021" i="1"/>
  <c r="CL2020" i="1"/>
  <c r="CL2019" i="1"/>
  <c r="CL2018" i="1"/>
  <c r="CL2017" i="1"/>
  <c r="CL2016" i="1"/>
  <c r="CL2015" i="1"/>
  <c r="CL2014" i="1"/>
  <c r="CL2013" i="1"/>
  <c r="CL2012" i="1"/>
  <c r="CL2011" i="1"/>
  <c r="CL2010" i="1"/>
  <c r="CL2009" i="1"/>
  <c r="CL2008" i="1"/>
  <c r="CL2007" i="1"/>
  <c r="CL2006" i="1"/>
  <c r="CL2005" i="1"/>
  <c r="CL2004" i="1"/>
  <c r="CL2003" i="1"/>
  <c r="CL2002" i="1"/>
  <c r="CL2001" i="1"/>
  <c r="CL2000" i="1"/>
  <c r="CL1999" i="1"/>
  <c r="CL1998" i="1"/>
  <c r="CL1997" i="1"/>
  <c r="CL1996" i="1"/>
  <c r="CL1995" i="1"/>
  <c r="CL1994" i="1"/>
  <c r="CL1993" i="1"/>
  <c r="CL1992" i="1"/>
  <c r="CL1991" i="1"/>
  <c r="CL1990" i="1"/>
  <c r="CL1989" i="1"/>
  <c r="CL1988" i="1"/>
  <c r="CL1987" i="1"/>
  <c r="CL1986" i="1"/>
  <c r="CL1985" i="1"/>
  <c r="CL1984" i="1"/>
  <c r="CL1983" i="1"/>
  <c r="CL1982" i="1"/>
  <c r="CL1981" i="1"/>
  <c r="CL1980" i="1"/>
  <c r="CL1979" i="1"/>
  <c r="CL1978" i="1"/>
  <c r="CL1977" i="1"/>
  <c r="CL1976" i="1"/>
  <c r="CL1975" i="1"/>
  <c r="CL1974" i="1"/>
  <c r="CL1973" i="1"/>
  <c r="CL1972" i="1"/>
  <c r="CL1971" i="1"/>
  <c r="CL1970" i="1"/>
  <c r="CL1969" i="1"/>
  <c r="CL1968" i="1"/>
  <c r="CL1967" i="1"/>
  <c r="CL1966" i="1"/>
  <c r="CL1965" i="1"/>
  <c r="CL1964" i="1"/>
  <c r="CL1963" i="1"/>
  <c r="CL1962" i="1"/>
  <c r="CL1961" i="1"/>
  <c r="CL1960" i="1"/>
  <c r="CL1959" i="1"/>
  <c r="CL1958" i="1"/>
  <c r="CL1957" i="1"/>
  <c r="CL1956" i="1"/>
  <c r="CL1955" i="1"/>
  <c r="CL1954" i="1"/>
  <c r="CL1953" i="1"/>
  <c r="CL1952" i="1"/>
  <c r="CL1951" i="1"/>
  <c r="CL1950" i="1"/>
  <c r="CL1949" i="1"/>
  <c r="CL1948" i="1"/>
  <c r="CL1947" i="1"/>
  <c r="CL1946" i="1"/>
  <c r="CL1945" i="1"/>
  <c r="CL1944" i="1"/>
  <c r="CL1943" i="1"/>
  <c r="CL1942" i="1"/>
  <c r="CL1941" i="1"/>
  <c r="CL1940" i="1"/>
  <c r="CL1939" i="1"/>
  <c r="CL1938" i="1"/>
  <c r="CL1937" i="1"/>
  <c r="CL1936" i="1"/>
  <c r="CL1935" i="1"/>
  <c r="CL1934" i="1"/>
  <c r="CL1933" i="1"/>
  <c r="CL1932" i="1"/>
  <c r="CL1931" i="1"/>
  <c r="CL1930" i="1"/>
  <c r="CL1929" i="1"/>
  <c r="CL1928" i="1"/>
  <c r="CL1927" i="1"/>
  <c r="CL1926" i="1"/>
  <c r="CL1925" i="1"/>
  <c r="CL1924" i="1"/>
  <c r="CL1923" i="1"/>
  <c r="CL1922" i="1"/>
  <c r="CL1921" i="1"/>
  <c r="CL1920" i="1"/>
  <c r="CL1919" i="1"/>
  <c r="CL1918" i="1"/>
  <c r="CL1917" i="1"/>
  <c r="CL1916" i="1"/>
  <c r="CL1915" i="1"/>
  <c r="CL1914" i="1"/>
  <c r="CL1913" i="1"/>
  <c r="CL1912" i="1"/>
  <c r="CL1911" i="1"/>
  <c r="CL1910" i="1"/>
  <c r="CL1909" i="1"/>
  <c r="CL1908" i="1"/>
  <c r="CL1907" i="1"/>
  <c r="CL1906" i="1"/>
  <c r="CL1905" i="1"/>
  <c r="CL1904" i="1"/>
  <c r="CL1903" i="1"/>
  <c r="CL1902" i="1"/>
  <c r="CL1901" i="1"/>
  <c r="CL1900" i="1"/>
  <c r="CL1899" i="1"/>
  <c r="CL1898" i="1"/>
  <c r="CL1897" i="1"/>
  <c r="CL1896" i="1"/>
  <c r="CL1895" i="1"/>
  <c r="CL1894" i="1"/>
  <c r="CL1893" i="1"/>
  <c r="CL1892" i="1"/>
  <c r="CL1891" i="1"/>
  <c r="CL1890" i="1"/>
  <c r="CL1889" i="1"/>
  <c r="CL1888" i="1"/>
  <c r="CL1887" i="1"/>
  <c r="CL1886" i="1"/>
  <c r="CL1885" i="1"/>
  <c r="CL1884" i="1"/>
  <c r="CL1883" i="1"/>
  <c r="CL1882" i="1"/>
  <c r="CL1881" i="1"/>
  <c r="CL1880" i="1"/>
  <c r="CL1879" i="1"/>
  <c r="CL1878" i="1"/>
  <c r="CL1877" i="1"/>
  <c r="CL1876" i="1"/>
  <c r="CL1875" i="1"/>
  <c r="CL1874" i="1"/>
  <c r="CL1873" i="1"/>
  <c r="CL1872" i="1"/>
  <c r="CL1871" i="1"/>
  <c r="CL1870" i="1"/>
  <c r="CL1869" i="1"/>
  <c r="CL1868" i="1"/>
  <c r="CL1867" i="1"/>
  <c r="CL1866" i="1"/>
  <c r="CL1865" i="1"/>
  <c r="CL1864" i="1"/>
  <c r="CL1863" i="1"/>
  <c r="CL1862" i="1"/>
  <c r="CL1861" i="1"/>
  <c r="CL1860" i="1"/>
  <c r="CL1859" i="1"/>
  <c r="CL1858" i="1"/>
  <c r="CL1857" i="1"/>
  <c r="CL1856" i="1"/>
  <c r="CL1855" i="1"/>
  <c r="CL1854" i="1"/>
  <c r="CL1853" i="1"/>
  <c r="CL1852" i="1"/>
  <c r="CL1851" i="1"/>
  <c r="CL1850" i="1"/>
  <c r="CL1849" i="1"/>
  <c r="CL1848" i="1"/>
  <c r="CL1847" i="1"/>
  <c r="CL1846" i="1"/>
  <c r="CL1845" i="1"/>
  <c r="CL1844" i="1"/>
  <c r="CL1843" i="1"/>
  <c r="CL1842" i="1"/>
  <c r="CL1841" i="1"/>
  <c r="CL1840" i="1"/>
  <c r="CL1839" i="1"/>
  <c r="CL1838" i="1"/>
  <c r="CL1837" i="1"/>
  <c r="CL1836" i="1"/>
  <c r="CL1835" i="1"/>
  <c r="CL1834" i="1"/>
  <c r="CL1833" i="1"/>
  <c r="CL1832" i="1"/>
  <c r="CL1831" i="1"/>
  <c r="CL1830" i="1"/>
  <c r="CL1829" i="1"/>
  <c r="CL1828" i="1"/>
  <c r="CL1827" i="1"/>
  <c r="CL1826" i="1"/>
  <c r="CL1825" i="1"/>
  <c r="CL1824" i="1"/>
  <c r="CL1823" i="1"/>
  <c r="CL1822" i="1"/>
  <c r="CL1821" i="1"/>
  <c r="CL1820" i="1"/>
  <c r="CL1819" i="1"/>
  <c r="CL1818" i="1"/>
  <c r="CL1817" i="1"/>
  <c r="CL1816" i="1"/>
  <c r="CL1815" i="1"/>
  <c r="CL1814" i="1"/>
  <c r="CL1813" i="1"/>
  <c r="CL1812" i="1"/>
  <c r="CL1811" i="1"/>
  <c r="CL1810" i="1"/>
  <c r="CL1809" i="1"/>
  <c r="CL1808" i="1"/>
  <c r="CL1807" i="1"/>
  <c r="CL1806" i="1"/>
  <c r="CL1805" i="1"/>
  <c r="CL1804" i="1"/>
  <c r="CL1803" i="1"/>
  <c r="CL1802" i="1"/>
  <c r="CL1801" i="1"/>
  <c r="CL1800" i="1"/>
  <c r="CL1799" i="1"/>
  <c r="CL1798" i="1"/>
  <c r="CL1797" i="1"/>
  <c r="CL1796" i="1"/>
  <c r="CL1795" i="1"/>
  <c r="CL1794" i="1"/>
  <c r="CL1793" i="1"/>
  <c r="CL1792" i="1"/>
  <c r="CL1791" i="1"/>
  <c r="CL1790" i="1"/>
  <c r="CL1789" i="1"/>
  <c r="CL1788" i="1"/>
  <c r="CL1787" i="1"/>
  <c r="CL1786" i="1"/>
  <c r="CL1785" i="1"/>
  <c r="CL1784" i="1"/>
  <c r="CL1783" i="1"/>
  <c r="CL1782" i="1"/>
  <c r="CL1781" i="1"/>
  <c r="CL1780" i="1"/>
  <c r="CL1779" i="1"/>
  <c r="CL1778" i="1"/>
  <c r="CL1777" i="1"/>
  <c r="CL1776" i="1"/>
  <c r="CL1775" i="1"/>
  <c r="CL1774" i="1"/>
  <c r="CL1773" i="1"/>
  <c r="CL1772" i="1"/>
  <c r="CL1771" i="1"/>
  <c r="CL1770" i="1"/>
  <c r="CL1769" i="1"/>
  <c r="CL1768" i="1"/>
  <c r="CL1767" i="1"/>
  <c r="CL1766" i="1"/>
  <c r="CL1765" i="1"/>
  <c r="CL1764" i="1"/>
  <c r="CL1763" i="1"/>
  <c r="CL1762" i="1"/>
  <c r="CL1761" i="1"/>
  <c r="CL1760" i="1"/>
  <c r="CL1759" i="1"/>
  <c r="CL1758" i="1"/>
  <c r="CL1757" i="1"/>
  <c r="CL1756" i="1"/>
  <c r="CL1755" i="1"/>
  <c r="CL1754" i="1"/>
  <c r="CL1753" i="1"/>
  <c r="CL1752" i="1"/>
  <c r="CL1751" i="1"/>
  <c r="CL1750" i="1"/>
  <c r="CL1749" i="1"/>
  <c r="CL1748" i="1"/>
  <c r="CL1747" i="1"/>
  <c r="CL1746" i="1"/>
  <c r="CL1745" i="1"/>
  <c r="CL1744" i="1"/>
  <c r="CL1743" i="1"/>
  <c r="CL1742" i="1"/>
  <c r="CL1741" i="1"/>
  <c r="CL1740" i="1"/>
  <c r="CL1739" i="1"/>
  <c r="CL1738" i="1"/>
  <c r="CL1737" i="1"/>
  <c r="CL1736" i="1"/>
  <c r="CL1735" i="1"/>
  <c r="CL1734" i="1"/>
  <c r="CL1733" i="1"/>
  <c r="CL1732" i="1"/>
  <c r="CL1731" i="1"/>
  <c r="CL1730" i="1"/>
  <c r="CL1729" i="1"/>
  <c r="CL1728" i="1"/>
  <c r="CL1727" i="1"/>
  <c r="CL1726" i="1"/>
  <c r="CL1725" i="1"/>
  <c r="CL1724" i="1"/>
  <c r="CL1723" i="1"/>
  <c r="CL1722" i="1"/>
  <c r="CL1721" i="1"/>
  <c r="CL1720" i="1"/>
  <c r="CL1719" i="1"/>
  <c r="CL1718" i="1"/>
  <c r="CL1717" i="1"/>
  <c r="CL1716" i="1"/>
  <c r="CL1715" i="1"/>
  <c r="CL1714" i="1"/>
  <c r="CL1713" i="1"/>
  <c r="CL1712" i="1"/>
  <c r="CL1711" i="1"/>
  <c r="CL1710" i="1"/>
  <c r="CL1709" i="1"/>
  <c r="CL1708" i="1"/>
  <c r="CL1707" i="1"/>
  <c r="CL1706" i="1"/>
  <c r="CL1705" i="1"/>
  <c r="CL1704" i="1"/>
  <c r="CL1703" i="1"/>
  <c r="CL1702" i="1"/>
  <c r="CL1701" i="1"/>
  <c r="CL1700" i="1"/>
  <c r="CL1699" i="1"/>
  <c r="CL1698" i="1"/>
  <c r="CL1697" i="1"/>
  <c r="CL1696" i="1"/>
  <c r="CL1695" i="1"/>
  <c r="CL1694" i="1"/>
  <c r="CL1693" i="1"/>
  <c r="CL1692" i="1"/>
  <c r="CL1691" i="1"/>
  <c r="CL1690" i="1"/>
  <c r="CL1689" i="1"/>
  <c r="CL1688" i="1"/>
  <c r="CL1687" i="1"/>
  <c r="CL1686" i="1"/>
  <c r="CL1685" i="1"/>
  <c r="CL1684" i="1"/>
  <c r="CL1683" i="1"/>
  <c r="CL1682" i="1"/>
  <c r="CL1681" i="1"/>
  <c r="CL1680" i="1"/>
  <c r="CL1679" i="1"/>
  <c r="CL1678" i="1"/>
  <c r="CL1677" i="1"/>
  <c r="CL1676" i="1"/>
  <c r="CL1675" i="1"/>
  <c r="CL1674" i="1"/>
  <c r="CL1673" i="1"/>
  <c r="CL1672" i="1"/>
  <c r="CL1671" i="1"/>
  <c r="CL1670" i="1"/>
  <c r="CL1669" i="1"/>
  <c r="CL1668" i="1"/>
  <c r="CL1667" i="1"/>
  <c r="CL1666" i="1"/>
  <c r="CL1665" i="1"/>
  <c r="CL1664" i="1"/>
  <c r="CL1663" i="1"/>
  <c r="CL1662" i="1"/>
  <c r="CL1661" i="1"/>
  <c r="CL1660" i="1"/>
  <c r="CL1659" i="1"/>
  <c r="CL1658" i="1"/>
  <c r="CL1657" i="1"/>
  <c r="CL1656" i="1"/>
  <c r="CL1655" i="1"/>
  <c r="CL1654" i="1"/>
  <c r="CL1653" i="1"/>
  <c r="CL1652" i="1"/>
  <c r="CL1651" i="1"/>
  <c r="CL1650" i="1"/>
  <c r="CL1649" i="1"/>
  <c r="CL1648" i="1"/>
  <c r="CL1647" i="1"/>
  <c r="CL1646" i="1"/>
  <c r="CL1645" i="1"/>
  <c r="CL1644" i="1"/>
  <c r="CL1643" i="1"/>
  <c r="CL1642" i="1"/>
  <c r="CL1641" i="1"/>
  <c r="CL1640" i="1"/>
  <c r="CL1639" i="1"/>
  <c r="CL1638" i="1"/>
  <c r="CL1637" i="1"/>
  <c r="CL1636" i="1"/>
  <c r="CL1635" i="1"/>
  <c r="CL1634" i="1"/>
  <c r="CL1633" i="1"/>
  <c r="CL1632" i="1"/>
  <c r="CL1631" i="1"/>
  <c r="CL1630" i="1"/>
  <c r="CL1629" i="1"/>
  <c r="CL1628" i="1"/>
  <c r="CL1627" i="1"/>
  <c r="CL1626" i="1"/>
  <c r="CL1625" i="1"/>
  <c r="CL1624" i="1"/>
  <c r="CL1623" i="1"/>
  <c r="CL1622" i="1"/>
  <c r="CL1621" i="1"/>
  <c r="CL1620" i="1"/>
  <c r="CL1619" i="1"/>
  <c r="CL1618" i="1"/>
  <c r="CL1617" i="1"/>
  <c r="CL1616" i="1"/>
  <c r="CL1615" i="1"/>
  <c r="CL1614" i="1"/>
  <c r="CL1613" i="1"/>
  <c r="CL1612" i="1"/>
  <c r="CL1611" i="1"/>
  <c r="CL1610" i="1"/>
  <c r="CL1609" i="1"/>
  <c r="CL1608" i="1"/>
  <c r="CL1607" i="1"/>
  <c r="CL1606" i="1"/>
  <c r="CL1605" i="1"/>
  <c r="CL1604" i="1"/>
  <c r="CL1603" i="1"/>
  <c r="CL1602" i="1"/>
  <c r="CL1601" i="1"/>
  <c r="CL1600" i="1"/>
  <c r="CL1599" i="1"/>
  <c r="CL1598" i="1"/>
  <c r="CL1597" i="1"/>
  <c r="CL1596" i="1"/>
  <c r="CL1595" i="1"/>
  <c r="CL1594" i="1"/>
  <c r="CL1593" i="1"/>
  <c r="CL1592" i="1"/>
  <c r="CL1591" i="1"/>
  <c r="CL1590" i="1"/>
  <c r="CL1589" i="1"/>
  <c r="CL1588" i="1"/>
  <c r="CL1587" i="1"/>
  <c r="CL1586" i="1"/>
  <c r="CL1585" i="1"/>
  <c r="CL1584" i="1"/>
  <c r="CL1583" i="1"/>
  <c r="CL1582" i="1"/>
  <c r="CL1581" i="1"/>
  <c r="CL1580" i="1"/>
  <c r="CL1579" i="1"/>
  <c r="CL1578" i="1"/>
  <c r="CL1577" i="1"/>
  <c r="CL1576" i="1"/>
  <c r="CL1575" i="1"/>
  <c r="CL1574" i="1"/>
  <c r="CL1573" i="1"/>
  <c r="CL1572" i="1"/>
  <c r="CL1571" i="1"/>
  <c r="CL1570" i="1"/>
  <c r="CL1569" i="1"/>
  <c r="CL1568" i="1"/>
  <c r="CL1567" i="1"/>
  <c r="CL1566" i="1"/>
  <c r="CL1565" i="1"/>
  <c r="CL1564" i="1"/>
  <c r="CL1563" i="1"/>
  <c r="CL1562" i="1"/>
  <c r="CL1561" i="1"/>
  <c r="CL1560" i="1"/>
  <c r="CL1559" i="1"/>
  <c r="CL1558" i="1"/>
  <c r="CL1557" i="1"/>
  <c r="CL1556" i="1"/>
  <c r="CL1555" i="1"/>
  <c r="CL1554" i="1"/>
  <c r="CL1553" i="1"/>
  <c r="CL1552" i="1"/>
  <c r="CL1551" i="1"/>
  <c r="CL1550" i="1"/>
  <c r="CL1549" i="1"/>
  <c r="CL1548" i="1"/>
  <c r="CL1547" i="1"/>
  <c r="CL1546" i="1"/>
  <c r="CL1545" i="1"/>
  <c r="CL1544" i="1"/>
  <c r="CL1543" i="1"/>
  <c r="CL1542" i="1"/>
  <c r="CL1541" i="1"/>
  <c r="CL1540" i="1"/>
  <c r="CL1539" i="1"/>
  <c r="CL1538" i="1"/>
  <c r="CL1537" i="1"/>
  <c r="CL1536" i="1"/>
  <c r="CL1535" i="1"/>
  <c r="CL1534" i="1"/>
  <c r="CL1533" i="1"/>
  <c r="CL1532" i="1"/>
  <c r="CL1531" i="1"/>
  <c r="CL1530" i="1"/>
  <c r="CL1529" i="1"/>
  <c r="CL1528" i="1"/>
  <c r="CL1527" i="1"/>
  <c r="CL1526" i="1"/>
  <c r="CL1525" i="1"/>
  <c r="CL1524" i="1"/>
  <c r="CL1523" i="1"/>
  <c r="CL1522" i="1"/>
  <c r="CL1521" i="1"/>
  <c r="CL1520" i="1"/>
  <c r="CL1519" i="1"/>
  <c r="CL1518" i="1"/>
  <c r="CL1517" i="1"/>
  <c r="CL1516" i="1"/>
  <c r="CL1515" i="1"/>
  <c r="CL1514" i="1"/>
  <c r="CL1513" i="1"/>
  <c r="CL1512" i="1"/>
  <c r="CL1511" i="1"/>
  <c r="CL1510" i="1"/>
  <c r="CL1509" i="1"/>
  <c r="CL1508" i="1"/>
  <c r="CL1507" i="1"/>
  <c r="CL1506" i="1"/>
  <c r="CL1505" i="1"/>
  <c r="CL1504" i="1"/>
  <c r="CL1503" i="1"/>
  <c r="CL1502" i="1"/>
  <c r="CL1501" i="1"/>
  <c r="CL1500" i="1"/>
  <c r="CL1499" i="1"/>
  <c r="CL1498" i="1"/>
  <c r="CL1497" i="1"/>
  <c r="CL1496" i="1"/>
  <c r="CL1495" i="1"/>
  <c r="CL1494" i="1"/>
  <c r="CL1493" i="1"/>
  <c r="CL1492" i="1"/>
  <c r="CL1491" i="1"/>
  <c r="CL1490" i="1"/>
  <c r="CL1489" i="1"/>
  <c r="CL1488" i="1"/>
  <c r="CL1487" i="1"/>
  <c r="CL1486" i="1"/>
  <c r="CL1485" i="1"/>
  <c r="CL1484" i="1"/>
  <c r="CL1483" i="1"/>
  <c r="CL1482" i="1"/>
  <c r="CL1481" i="1"/>
  <c r="CL1480" i="1"/>
  <c r="CL1479" i="1"/>
  <c r="CL1478" i="1"/>
  <c r="CL1477" i="1"/>
  <c r="CL1476" i="1"/>
  <c r="CL1475" i="1"/>
  <c r="CL1474" i="1"/>
  <c r="CL1473" i="1"/>
  <c r="CL1472" i="1"/>
  <c r="CL1471" i="1"/>
  <c r="CL1470" i="1"/>
  <c r="CL1469" i="1"/>
  <c r="CL1468" i="1"/>
  <c r="CL1467" i="1"/>
  <c r="CL1466" i="1"/>
  <c r="CL1465" i="1"/>
  <c r="CL1464" i="1"/>
  <c r="CL1463" i="1"/>
  <c r="CL1462" i="1"/>
  <c r="CL1461" i="1"/>
  <c r="CL1460" i="1"/>
  <c r="CL1459" i="1"/>
  <c r="CL1458" i="1"/>
  <c r="CL1457" i="1"/>
  <c r="CL1456" i="1"/>
  <c r="CL1455" i="1"/>
  <c r="CL1454" i="1"/>
  <c r="CL1453" i="1"/>
  <c r="CL1452" i="1"/>
  <c r="CL1451" i="1"/>
  <c r="CL1450" i="1"/>
  <c r="CL1449" i="1"/>
  <c r="CL1448" i="1"/>
  <c r="CL1447" i="1"/>
  <c r="CL1446" i="1"/>
  <c r="CL1445" i="1"/>
  <c r="CL1444" i="1"/>
  <c r="CL1443" i="1"/>
  <c r="CL1442" i="1"/>
  <c r="CL1441" i="1"/>
  <c r="CL1440" i="1"/>
  <c r="CL1439" i="1"/>
  <c r="CL1438" i="1"/>
  <c r="CL1437" i="1"/>
  <c r="CL1436" i="1"/>
  <c r="CL1435" i="1"/>
  <c r="CL1434" i="1"/>
  <c r="CL1433" i="1"/>
  <c r="CL1432" i="1"/>
  <c r="CL1431" i="1"/>
  <c r="CL1430" i="1"/>
  <c r="CL1429" i="1"/>
  <c r="CL1428" i="1"/>
  <c r="CL1427" i="1"/>
  <c r="CL1426" i="1"/>
  <c r="CL1425" i="1"/>
  <c r="CL1424" i="1"/>
  <c r="CL1423" i="1"/>
  <c r="CL1422" i="1"/>
  <c r="CL1421" i="1"/>
  <c r="CL1420" i="1"/>
  <c r="CL1419" i="1"/>
  <c r="CL1418" i="1"/>
  <c r="CL1417" i="1"/>
  <c r="CL1416" i="1"/>
  <c r="CL1415" i="1"/>
  <c r="CL1414" i="1"/>
  <c r="CL1413" i="1"/>
  <c r="CL1412" i="1"/>
  <c r="CL1411" i="1"/>
  <c r="CL1410" i="1"/>
  <c r="CL1409" i="1"/>
  <c r="CL1408" i="1"/>
  <c r="CL1407" i="1"/>
  <c r="CL1406" i="1"/>
  <c r="CL1405" i="1"/>
  <c r="CL1404" i="1"/>
  <c r="CL1403" i="1"/>
  <c r="CL1402" i="1"/>
  <c r="CL1401" i="1"/>
  <c r="CL1400" i="1"/>
  <c r="CL1399" i="1"/>
  <c r="CL1398" i="1"/>
  <c r="CL1397" i="1"/>
  <c r="CL1396" i="1"/>
  <c r="CL1395" i="1"/>
  <c r="CL1394" i="1"/>
  <c r="CL1393" i="1"/>
  <c r="CL1392" i="1"/>
  <c r="CL1391" i="1"/>
  <c r="CL1390" i="1"/>
  <c r="CL1389" i="1"/>
  <c r="CL1388" i="1"/>
  <c r="CL1387" i="1"/>
  <c r="CL1386" i="1"/>
  <c r="CL1385" i="1"/>
  <c r="CL1384" i="1"/>
  <c r="CL1383" i="1"/>
  <c r="CL1382" i="1"/>
  <c r="CL1381" i="1"/>
  <c r="CL1380" i="1"/>
  <c r="CL1379" i="1"/>
  <c r="CL1378" i="1"/>
  <c r="CL1377" i="1"/>
  <c r="CL1376" i="1"/>
  <c r="CL1375" i="1"/>
  <c r="CL1374" i="1"/>
  <c r="CL1373" i="1"/>
  <c r="CL1372" i="1"/>
  <c r="CL1371" i="1"/>
  <c r="CL1370" i="1"/>
  <c r="CL1369" i="1"/>
  <c r="CL1368" i="1"/>
  <c r="CL1367" i="1"/>
  <c r="CL1366" i="1"/>
  <c r="CL1365" i="1"/>
  <c r="CL1364" i="1"/>
  <c r="CL1363" i="1"/>
  <c r="CL1362" i="1"/>
  <c r="CL1361" i="1"/>
  <c r="CL1360" i="1"/>
  <c r="CL1359" i="1"/>
  <c r="CL1358" i="1"/>
  <c r="CL1357" i="1"/>
  <c r="CL1356" i="1"/>
  <c r="CL1355" i="1"/>
  <c r="CL1354" i="1"/>
  <c r="CL1353" i="1"/>
  <c r="CL1352" i="1"/>
  <c r="CL1351" i="1"/>
  <c r="CL1350" i="1"/>
  <c r="CL1349" i="1"/>
  <c r="CL1348" i="1"/>
  <c r="CL1347" i="1"/>
  <c r="CL1346" i="1"/>
  <c r="CL1345" i="1"/>
  <c r="CL1344" i="1"/>
  <c r="CL1343" i="1"/>
  <c r="CL1342" i="1"/>
  <c r="CL1341" i="1"/>
  <c r="CL1340" i="1"/>
  <c r="CL1339" i="1"/>
  <c r="CL1338" i="1"/>
  <c r="CL1337" i="1"/>
  <c r="CL1336" i="1"/>
  <c r="CL1335" i="1"/>
  <c r="CL1334" i="1"/>
  <c r="CL1333" i="1"/>
  <c r="CL1332" i="1"/>
  <c r="CL1331" i="1"/>
  <c r="CL1330" i="1"/>
  <c r="CL1329" i="1"/>
  <c r="CL1328" i="1"/>
  <c r="CL1327" i="1"/>
  <c r="CL1326" i="1"/>
  <c r="CL1325" i="1"/>
  <c r="CL1324" i="1"/>
  <c r="CL1323" i="1"/>
  <c r="CL1322" i="1"/>
  <c r="CL1321" i="1"/>
  <c r="CL1320" i="1"/>
  <c r="CL1319" i="1"/>
  <c r="CL1318" i="1"/>
  <c r="CL1317" i="1"/>
  <c r="CL1316" i="1"/>
  <c r="CL1315" i="1"/>
  <c r="CL1314" i="1"/>
  <c r="CL1313" i="1"/>
  <c r="CL1312" i="1"/>
  <c r="CL1311" i="1"/>
  <c r="CL1310" i="1"/>
  <c r="CL1309" i="1"/>
  <c r="CL1308" i="1"/>
  <c r="CL1307" i="1"/>
  <c r="CL1306" i="1"/>
  <c r="CL1305" i="1"/>
  <c r="CL1304" i="1"/>
  <c r="CL1303" i="1"/>
  <c r="CL1302" i="1"/>
  <c r="CL1301" i="1"/>
  <c r="CL1300" i="1"/>
  <c r="CL1299" i="1"/>
  <c r="CL1298" i="1"/>
  <c r="CL1297" i="1"/>
  <c r="CL1296" i="1"/>
  <c r="CL1295" i="1"/>
  <c r="CL1294" i="1"/>
  <c r="CL1293" i="1"/>
  <c r="CL1292" i="1"/>
  <c r="CL1291" i="1"/>
  <c r="CL1290" i="1"/>
  <c r="CL1289" i="1"/>
  <c r="CL1288" i="1"/>
  <c r="CL1287" i="1"/>
  <c r="CL1286" i="1"/>
  <c r="CL1285" i="1"/>
  <c r="CL1284" i="1"/>
  <c r="CL1283" i="1"/>
  <c r="CL1282" i="1"/>
  <c r="CL1281" i="1"/>
  <c r="CL1280" i="1"/>
  <c r="CL1279" i="1"/>
  <c r="CL1278" i="1"/>
  <c r="CL1277" i="1"/>
  <c r="CL1276" i="1"/>
  <c r="CL1275" i="1"/>
  <c r="CL1274" i="1"/>
  <c r="CL1273" i="1"/>
  <c r="CL1272" i="1"/>
  <c r="CL1271" i="1"/>
  <c r="CL1270" i="1"/>
  <c r="CL1269" i="1"/>
  <c r="CL1268" i="1"/>
  <c r="CL1267" i="1"/>
  <c r="CL1266" i="1"/>
  <c r="CL1265" i="1"/>
  <c r="CL1264" i="1"/>
  <c r="CL1263" i="1"/>
  <c r="CL1262" i="1"/>
  <c r="CL1261" i="1"/>
  <c r="CL1260" i="1"/>
  <c r="CL1259" i="1"/>
  <c r="CL1258" i="1"/>
  <c r="CL1257" i="1"/>
  <c r="CL1256" i="1"/>
  <c r="CL1255" i="1"/>
  <c r="CL1254" i="1"/>
  <c r="CL1253" i="1"/>
  <c r="CL1252" i="1"/>
  <c r="CL1251" i="1"/>
  <c r="CL1250" i="1"/>
  <c r="CL1249" i="1"/>
  <c r="CL1248" i="1"/>
  <c r="CL1247" i="1"/>
  <c r="CL1246" i="1"/>
  <c r="CL1245" i="1"/>
  <c r="CL1244" i="1"/>
  <c r="CL1243" i="1"/>
  <c r="CL1242" i="1"/>
  <c r="CL1241" i="1"/>
  <c r="CL1240" i="1"/>
  <c r="CL1239" i="1"/>
  <c r="CL1238" i="1"/>
  <c r="CL1237" i="1"/>
  <c r="CL1236" i="1"/>
  <c r="CL1235" i="1"/>
  <c r="CL1234" i="1"/>
  <c r="CL1233" i="1"/>
  <c r="CL1232" i="1"/>
  <c r="CL1231" i="1"/>
  <c r="CL1230" i="1"/>
  <c r="CL1229" i="1"/>
  <c r="CL1228" i="1"/>
  <c r="CL1227" i="1"/>
  <c r="CL1226" i="1"/>
  <c r="CL1225" i="1"/>
  <c r="CL1224" i="1"/>
  <c r="CL1223" i="1"/>
  <c r="CL1222" i="1"/>
  <c r="CL1221" i="1"/>
  <c r="CL1220" i="1"/>
  <c r="CL1219" i="1"/>
  <c r="CL1218" i="1"/>
  <c r="CL1217" i="1"/>
  <c r="CL1216" i="1"/>
  <c r="CL1215" i="1"/>
  <c r="CL1214" i="1"/>
  <c r="CL1213" i="1"/>
  <c r="CL1212" i="1"/>
  <c r="CL1211" i="1"/>
  <c r="CL1210" i="1"/>
  <c r="CL1209" i="1"/>
  <c r="CL1208" i="1"/>
  <c r="CL1207" i="1"/>
  <c r="CL1206" i="1"/>
  <c r="CL1205" i="1"/>
  <c r="CL1204" i="1"/>
  <c r="CL1203" i="1"/>
  <c r="CL1202" i="1"/>
  <c r="CL1201" i="1"/>
  <c r="CL1200" i="1"/>
  <c r="CL1199" i="1"/>
  <c r="CL1198" i="1"/>
  <c r="CL1197" i="1"/>
  <c r="CL1196" i="1"/>
  <c r="CL1195" i="1"/>
  <c r="CL1194" i="1"/>
  <c r="CL1193" i="1"/>
  <c r="CL1192" i="1"/>
  <c r="CL1191" i="1"/>
  <c r="CL1190" i="1"/>
  <c r="CL1189" i="1"/>
  <c r="CL1188" i="1"/>
  <c r="CL1187" i="1"/>
  <c r="CL1186" i="1"/>
  <c r="CL1185" i="1"/>
  <c r="CL1184" i="1"/>
  <c r="CL1183" i="1"/>
  <c r="CL1182" i="1"/>
  <c r="CL1181" i="1"/>
  <c r="CL1180" i="1"/>
  <c r="CL1179" i="1"/>
  <c r="CL1178" i="1"/>
  <c r="CL1177" i="1"/>
  <c r="CL1176" i="1"/>
  <c r="CL1175" i="1"/>
  <c r="CL1174" i="1"/>
  <c r="CL1173" i="1"/>
  <c r="CL1172" i="1"/>
  <c r="CL1171" i="1"/>
  <c r="CL1170" i="1"/>
  <c r="CL1169" i="1"/>
  <c r="CL1168" i="1"/>
  <c r="CL1167" i="1"/>
  <c r="CL1166" i="1"/>
  <c r="CL1165" i="1"/>
  <c r="CL1164" i="1"/>
  <c r="CL1163" i="1"/>
  <c r="CL1162" i="1"/>
  <c r="CL1161" i="1"/>
  <c r="CL1160" i="1"/>
  <c r="CL1159" i="1"/>
  <c r="CL1158" i="1"/>
  <c r="CL1157" i="1"/>
  <c r="CL1156" i="1"/>
  <c r="CL1155" i="1"/>
  <c r="CL1154" i="1"/>
  <c r="CL1153" i="1"/>
  <c r="CL1152" i="1"/>
  <c r="CL1151" i="1"/>
  <c r="CL1150" i="1"/>
  <c r="CL1149" i="1"/>
  <c r="CL1148" i="1"/>
  <c r="CL1147" i="1"/>
  <c r="CL1146" i="1"/>
  <c r="CL1145" i="1"/>
  <c r="CL1144" i="1"/>
  <c r="CL1143" i="1"/>
  <c r="CL1142" i="1"/>
  <c r="CL1141" i="1"/>
  <c r="CL1140" i="1"/>
  <c r="CL1139" i="1"/>
  <c r="CL1138" i="1"/>
  <c r="CL1137" i="1"/>
  <c r="CL1136" i="1"/>
  <c r="CL1135" i="1"/>
  <c r="CL1134" i="1"/>
  <c r="CL1133" i="1"/>
  <c r="CL1132" i="1"/>
  <c r="CL1131" i="1"/>
  <c r="CL1130" i="1"/>
  <c r="CL1129" i="1"/>
  <c r="CL1128" i="1"/>
  <c r="CL1127" i="1"/>
  <c r="CL1126" i="1"/>
  <c r="CL1125" i="1"/>
  <c r="CL1124" i="1"/>
  <c r="CL1123" i="1"/>
  <c r="CL1122" i="1"/>
  <c r="CL1121" i="1"/>
  <c r="CL1120" i="1"/>
  <c r="CL1119" i="1"/>
  <c r="CL1118" i="1"/>
  <c r="CL1117" i="1"/>
  <c r="CL1116" i="1"/>
  <c r="CL1115" i="1"/>
  <c r="CL1114" i="1"/>
  <c r="CL1113" i="1"/>
  <c r="CL1112" i="1"/>
  <c r="CL1111" i="1"/>
  <c r="CL1110" i="1"/>
  <c r="CL1109" i="1"/>
  <c r="CL1108" i="1"/>
  <c r="CL1107" i="1"/>
  <c r="CL1106" i="1"/>
  <c r="CL1105" i="1"/>
  <c r="CL1104" i="1"/>
  <c r="CL1103" i="1"/>
  <c r="CL1102" i="1"/>
  <c r="CL1101" i="1"/>
  <c r="CL1100" i="1"/>
  <c r="CL1099" i="1"/>
  <c r="CL1098" i="1"/>
  <c r="CL1097" i="1"/>
  <c r="CL1096" i="1"/>
  <c r="CL1095" i="1"/>
  <c r="CL1094" i="1"/>
  <c r="CL1093" i="1"/>
  <c r="CL1092" i="1"/>
  <c r="CL1091" i="1"/>
  <c r="CL1090" i="1"/>
  <c r="CL1089" i="1"/>
  <c r="CL1088" i="1"/>
  <c r="CL1087" i="1"/>
  <c r="CL1086" i="1"/>
  <c r="CL1085" i="1"/>
  <c r="CL1084" i="1"/>
  <c r="CL1083" i="1"/>
  <c r="CL1082" i="1"/>
  <c r="CL1081" i="1"/>
  <c r="CL1080" i="1"/>
  <c r="CL1079" i="1"/>
  <c r="CL1078" i="1"/>
  <c r="CL1077" i="1"/>
  <c r="CL1076" i="1"/>
  <c r="CL1075" i="1"/>
  <c r="CL1074" i="1"/>
  <c r="CL1073" i="1"/>
  <c r="CL1072" i="1"/>
  <c r="CL1071" i="1"/>
  <c r="CL1070" i="1"/>
  <c r="CL1069" i="1"/>
  <c r="CL1068" i="1"/>
  <c r="CL1067" i="1"/>
  <c r="CL1066" i="1"/>
  <c r="CL1065" i="1"/>
  <c r="CL1064" i="1"/>
  <c r="CL1063" i="1"/>
  <c r="CL1062" i="1"/>
  <c r="CL1061" i="1"/>
  <c r="CL1060" i="1"/>
  <c r="CL1059" i="1"/>
  <c r="CL1058" i="1"/>
  <c r="CL1057" i="1"/>
  <c r="CL1056" i="1"/>
  <c r="CL1055" i="1"/>
  <c r="CL1054" i="1"/>
  <c r="CL1053" i="1"/>
  <c r="CL1052" i="1"/>
  <c r="CL1051" i="1"/>
  <c r="CL1050" i="1"/>
  <c r="CL1049" i="1"/>
  <c r="CL1048" i="1"/>
  <c r="CL1047" i="1"/>
  <c r="CL1046" i="1"/>
  <c r="CL1045" i="1"/>
  <c r="CL1044" i="1"/>
  <c r="CL1043" i="1"/>
  <c r="CL1042" i="1"/>
  <c r="CL1041" i="1"/>
  <c r="CL1040" i="1"/>
  <c r="CL1039" i="1"/>
  <c r="CL1038" i="1"/>
  <c r="CL1037" i="1"/>
  <c r="CL1036" i="1"/>
  <c r="CL1035" i="1"/>
  <c r="CL1034" i="1"/>
  <c r="CL1033" i="1"/>
  <c r="CL1032" i="1"/>
  <c r="CL1031" i="1"/>
  <c r="CL1030" i="1"/>
  <c r="CL1029" i="1"/>
  <c r="CL1028" i="1"/>
  <c r="CL1027" i="1"/>
  <c r="CL1026" i="1"/>
  <c r="CL1025" i="1"/>
  <c r="CL1024" i="1"/>
  <c r="CL1023" i="1"/>
  <c r="CL1022" i="1"/>
  <c r="CL1021" i="1"/>
  <c r="CL1020" i="1"/>
  <c r="CL1019" i="1"/>
  <c r="CL1018" i="1"/>
  <c r="CL1017" i="1"/>
  <c r="CL1016" i="1"/>
  <c r="CL1015" i="1"/>
  <c r="CL1014" i="1"/>
  <c r="CL1013" i="1"/>
  <c r="CL1012" i="1"/>
  <c r="CL1011" i="1"/>
  <c r="CL1010" i="1"/>
  <c r="CL1009" i="1"/>
  <c r="CL1008" i="1"/>
  <c r="CL1007" i="1"/>
  <c r="CL1006" i="1"/>
  <c r="CL1005" i="1"/>
  <c r="CL1004" i="1"/>
  <c r="CL1003" i="1"/>
  <c r="CL1002" i="1"/>
  <c r="CL1001" i="1"/>
  <c r="CL1000" i="1"/>
  <c r="CL999" i="1"/>
  <c r="CL998" i="1"/>
  <c r="CL997" i="1"/>
  <c r="CL996" i="1"/>
  <c r="CL995" i="1"/>
  <c r="CL994" i="1"/>
  <c r="CL993" i="1"/>
  <c r="CL992" i="1"/>
  <c r="CL991" i="1"/>
  <c r="CL990" i="1"/>
  <c r="CL989" i="1"/>
  <c r="CL988" i="1"/>
  <c r="CL987" i="1"/>
  <c r="CL986" i="1"/>
  <c r="CL985" i="1"/>
  <c r="CL984" i="1"/>
  <c r="CL983" i="1"/>
  <c r="CL982" i="1"/>
  <c r="CL981" i="1"/>
  <c r="CL980" i="1"/>
  <c r="CL979" i="1"/>
  <c r="CL978" i="1"/>
  <c r="CL977" i="1"/>
  <c r="CL976" i="1"/>
  <c r="CL975" i="1"/>
  <c r="CL974" i="1"/>
  <c r="CL973" i="1"/>
  <c r="CL972" i="1"/>
  <c r="CL971" i="1"/>
  <c r="CL970" i="1"/>
  <c r="CL969" i="1"/>
  <c r="CL968" i="1"/>
  <c r="CL967" i="1"/>
  <c r="CL966" i="1"/>
  <c r="CL965" i="1"/>
  <c r="CL964" i="1"/>
  <c r="CL963" i="1"/>
  <c r="CL962" i="1"/>
  <c r="CL961" i="1"/>
  <c r="CL960" i="1"/>
  <c r="CL959" i="1"/>
  <c r="CL958" i="1"/>
  <c r="CL957" i="1"/>
  <c r="CL956" i="1"/>
  <c r="CL955" i="1"/>
  <c r="CL954" i="1"/>
  <c r="CL953" i="1"/>
  <c r="CL952" i="1"/>
  <c r="CL951" i="1"/>
  <c r="CL950" i="1"/>
  <c r="CL949" i="1"/>
  <c r="CL948" i="1"/>
  <c r="CL947" i="1"/>
  <c r="CL946" i="1"/>
  <c r="CL945" i="1"/>
  <c r="CL944" i="1"/>
  <c r="CL943" i="1"/>
  <c r="CL942" i="1"/>
  <c r="CL941" i="1"/>
  <c r="CL940" i="1"/>
  <c r="CL939" i="1"/>
  <c r="CL938" i="1"/>
  <c r="CL937" i="1"/>
  <c r="CL936" i="1"/>
  <c r="CL935" i="1"/>
  <c r="CL934" i="1"/>
  <c r="CL933" i="1"/>
  <c r="CL932" i="1"/>
  <c r="CL931" i="1"/>
  <c r="CL930" i="1"/>
  <c r="CL929" i="1"/>
  <c r="CL928" i="1"/>
  <c r="CL927" i="1"/>
  <c r="CL926" i="1"/>
  <c r="CL925" i="1"/>
  <c r="CL924" i="1"/>
  <c r="CL923" i="1"/>
  <c r="CL922" i="1"/>
  <c r="CL921" i="1"/>
  <c r="CL920" i="1"/>
  <c r="CL919" i="1"/>
  <c r="CL918" i="1"/>
  <c r="CL917" i="1"/>
  <c r="CL916" i="1"/>
  <c r="CL915" i="1"/>
  <c r="CL914" i="1"/>
  <c r="CL913" i="1"/>
  <c r="CL912" i="1"/>
  <c r="CL911" i="1"/>
  <c r="CL910" i="1"/>
  <c r="CL909" i="1"/>
  <c r="CL908" i="1"/>
  <c r="CL907" i="1"/>
  <c r="CL906" i="1"/>
  <c r="CL905" i="1"/>
  <c r="CL904" i="1"/>
  <c r="CL903" i="1"/>
  <c r="CL902" i="1"/>
  <c r="CL901" i="1"/>
  <c r="CL900" i="1"/>
  <c r="CL899" i="1"/>
  <c r="CL898" i="1"/>
  <c r="CL897" i="1"/>
  <c r="CL896" i="1"/>
  <c r="CL895" i="1"/>
  <c r="CL894" i="1"/>
  <c r="CL893" i="1"/>
  <c r="CL892" i="1"/>
  <c r="CL891" i="1"/>
  <c r="CL890" i="1"/>
  <c r="CL889" i="1"/>
  <c r="CL888" i="1"/>
  <c r="CL887" i="1"/>
  <c r="CL886" i="1"/>
  <c r="CL885" i="1"/>
  <c r="CL884" i="1"/>
  <c r="CL883" i="1"/>
  <c r="CL882" i="1"/>
  <c r="CL881" i="1"/>
  <c r="CL880" i="1"/>
  <c r="CL879" i="1"/>
  <c r="CL878" i="1"/>
  <c r="CL877" i="1"/>
  <c r="CL876" i="1"/>
  <c r="CL875" i="1"/>
  <c r="CL874" i="1"/>
  <c r="CL873" i="1"/>
  <c r="CL872" i="1"/>
  <c r="CL871" i="1"/>
  <c r="CL870" i="1"/>
  <c r="CL869" i="1"/>
  <c r="CL868" i="1"/>
  <c r="CL867" i="1"/>
  <c r="CL866" i="1"/>
  <c r="CL865" i="1"/>
  <c r="CL864" i="1"/>
  <c r="CL863" i="1"/>
  <c r="CL862" i="1"/>
  <c r="CL861" i="1"/>
  <c r="CL860" i="1"/>
  <c r="CL859" i="1"/>
  <c r="CL858" i="1"/>
  <c r="CL857" i="1"/>
  <c r="CL856" i="1"/>
  <c r="CL855" i="1"/>
  <c r="CL854" i="1"/>
  <c r="CL853" i="1"/>
  <c r="CL852" i="1"/>
  <c r="CL851" i="1"/>
  <c r="CL850" i="1"/>
  <c r="CL849" i="1"/>
  <c r="CL848" i="1"/>
  <c r="CL847" i="1"/>
  <c r="CL846" i="1"/>
  <c r="CL845" i="1"/>
  <c r="CL844" i="1"/>
  <c r="CL843" i="1"/>
  <c r="CL842" i="1"/>
  <c r="CL841" i="1"/>
  <c r="CL840" i="1"/>
  <c r="CL839" i="1"/>
  <c r="CL838" i="1"/>
  <c r="CL837" i="1"/>
  <c r="CL836" i="1"/>
  <c r="CL835" i="1"/>
  <c r="CL834" i="1"/>
  <c r="CL833" i="1"/>
  <c r="CL832" i="1"/>
  <c r="CL831" i="1"/>
  <c r="CL830" i="1"/>
  <c r="CL829" i="1"/>
  <c r="CL828" i="1"/>
  <c r="CL827" i="1"/>
  <c r="CL826" i="1"/>
  <c r="CL825" i="1"/>
  <c r="CL824" i="1"/>
  <c r="CL823" i="1"/>
  <c r="CL822" i="1"/>
  <c r="CL821" i="1"/>
  <c r="CL820" i="1"/>
  <c r="CL819" i="1"/>
  <c r="CL818" i="1"/>
  <c r="CL817" i="1"/>
  <c r="CL816" i="1"/>
  <c r="CL815" i="1"/>
  <c r="CL814" i="1"/>
  <c r="CL813" i="1"/>
  <c r="CL812" i="1"/>
  <c r="CL811" i="1"/>
  <c r="CL810" i="1"/>
  <c r="CL809" i="1"/>
  <c r="CL808" i="1"/>
  <c r="CL807" i="1"/>
  <c r="CL806" i="1"/>
  <c r="CL805" i="1"/>
  <c r="CL804" i="1"/>
  <c r="CL803" i="1"/>
  <c r="CL802" i="1"/>
  <c r="CL801" i="1"/>
  <c r="CL800" i="1"/>
  <c r="CL799" i="1"/>
  <c r="CL798" i="1"/>
  <c r="CL797" i="1"/>
  <c r="CL796" i="1"/>
  <c r="CL795" i="1"/>
  <c r="CL794" i="1"/>
  <c r="CL793" i="1"/>
  <c r="CL792" i="1"/>
  <c r="CL791" i="1"/>
  <c r="CL790" i="1"/>
  <c r="CL789" i="1"/>
  <c r="CL788" i="1"/>
  <c r="CL787" i="1"/>
  <c r="CL786" i="1"/>
  <c r="CL785" i="1"/>
  <c r="CL784" i="1"/>
  <c r="CL783" i="1"/>
  <c r="CL782" i="1"/>
  <c r="CL781" i="1"/>
  <c r="CL780" i="1"/>
  <c r="CL779" i="1"/>
  <c r="CL778" i="1"/>
  <c r="CL777" i="1"/>
  <c r="CL776" i="1"/>
  <c r="CL775" i="1"/>
  <c r="CL774" i="1"/>
  <c r="CL773" i="1"/>
  <c r="CL772" i="1"/>
  <c r="CL771" i="1"/>
  <c r="CL770" i="1"/>
  <c r="CL769" i="1"/>
  <c r="CL768" i="1"/>
  <c r="CL767" i="1"/>
  <c r="CL766" i="1"/>
  <c r="CL765" i="1"/>
  <c r="CL764" i="1"/>
  <c r="CL763" i="1"/>
  <c r="CL762" i="1"/>
  <c r="CL761" i="1"/>
  <c r="CL760" i="1"/>
  <c r="CL759" i="1"/>
  <c r="CL758" i="1"/>
  <c r="CL757" i="1"/>
  <c r="CL756" i="1"/>
  <c r="CL755" i="1"/>
  <c r="CL754" i="1"/>
  <c r="CL753" i="1"/>
  <c r="CL752" i="1"/>
  <c r="CL751" i="1"/>
  <c r="CL750" i="1"/>
  <c r="CL749" i="1"/>
  <c r="CL748" i="1"/>
  <c r="CL747" i="1"/>
  <c r="CL746" i="1"/>
  <c r="CL745" i="1"/>
  <c r="CL744" i="1"/>
  <c r="CL743" i="1"/>
  <c r="CL742" i="1"/>
  <c r="CL741" i="1"/>
  <c r="CL740" i="1"/>
  <c r="CL739" i="1"/>
  <c r="CL738" i="1"/>
  <c r="CL737" i="1"/>
  <c r="CL736" i="1"/>
  <c r="CL735" i="1"/>
  <c r="CL734" i="1"/>
  <c r="CL733" i="1"/>
  <c r="CL732" i="1"/>
  <c r="CL731" i="1"/>
  <c r="CL730" i="1"/>
  <c r="CL729" i="1"/>
  <c r="CL728" i="1"/>
  <c r="CL727" i="1"/>
  <c r="CL726" i="1"/>
  <c r="CL725" i="1"/>
  <c r="CL724" i="1"/>
  <c r="CL723" i="1"/>
  <c r="CL722" i="1"/>
  <c r="CL721" i="1"/>
  <c r="CL720" i="1"/>
  <c r="CL719" i="1"/>
  <c r="CL718" i="1"/>
  <c r="CL717" i="1"/>
  <c r="CL716" i="1"/>
  <c r="CL715" i="1"/>
  <c r="CL714" i="1"/>
  <c r="CL713" i="1"/>
  <c r="CL712" i="1"/>
  <c r="CL711" i="1"/>
  <c r="CL710" i="1"/>
  <c r="CL709" i="1"/>
  <c r="CL708" i="1"/>
  <c r="CL707" i="1"/>
  <c r="CL706" i="1"/>
  <c r="CL705" i="1"/>
  <c r="CL704" i="1"/>
  <c r="CL703" i="1"/>
  <c r="CL702" i="1"/>
  <c r="CL701" i="1"/>
  <c r="CL700" i="1"/>
  <c r="CL699" i="1"/>
  <c r="CL698" i="1"/>
  <c r="CL697" i="1"/>
  <c r="CL696" i="1"/>
  <c r="CL695" i="1"/>
  <c r="CL694" i="1"/>
  <c r="CL693" i="1"/>
  <c r="CL692" i="1"/>
  <c r="CL691" i="1"/>
  <c r="CL690" i="1"/>
  <c r="CL689" i="1"/>
  <c r="CL688" i="1"/>
  <c r="CL687" i="1"/>
  <c r="CL686" i="1"/>
  <c r="CL685" i="1"/>
  <c r="CL684" i="1"/>
  <c r="CL683" i="1"/>
  <c r="CL682" i="1"/>
  <c r="CL681" i="1"/>
  <c r="CL680" i="1"/>
  <c r="CL679" i="1"/>
  <c r="CL678" i="1"/>
  <c r="CL677" i="1"/>
  <c r="CL676" i="1"/>
  <c r="CL675" i="1"/>
  <c r="CL674" i="1"/>
  <c r="CL673" i="1"/>
  <c r="CL672" i="1"/>
  <c r="CL671" i="1"/>
  <c r="CL670" i="1"/>
  <c r="CL669" i="1"/>
  <c r="CL668" i="1"/>
  <c r="CL667" i="1"/>
  <c r="CL666" i="1"/>
  <c r="CL665" i="1"/>
  <c r="CL664" i="1"/>
  <c r="CL663" i="1"/>
  <c r="CL662" i="1"/>
  <c r="CL661" i="1"/>
  <c r="CL660" i="1"/>
  <c r="CL659" i="1"/>
  <c r="CL658" i="1"/>
  <c r="CL657" i="1"/>
  <c r="CL656" i="1"/>
  <c r="CL655" i="1"/>
  <c r="CL654" i="1"/>
  <c r="CL653" i="1"/>
  <c r="CL652" i="1"/>
  <c r="CL651" i="1"/>
  <c r="CL650" i="1"/>
  <c r="CL649" i="1"/>
  <c r="CL648" i="1"/>
  <c r="CL647" i="1"/>
  <c r="CL646" i="1"/>
  <c r="CL645" i="1"/>
  <c r="CL644" i="1"/>
  <c r="CL643" i="1"/>
  <c r="CL642" i="1"/>
  <c r="CL641" i="1"/>
  <c r="CL640" i="1"/>
  <c r="CL639" i="1"/>
  <c r="CL638" i="1"/>
  <c r="CL637" i="1"/>
  <c r="CL636" i="1"/>
  <c r="CL635" i="1"/>
  <c r="CL634" i="1"/>
  <c r="CL633" i="1"/>
  <c r="CL632" i="1"/>
  <c r="CL631" i="1"/>
  <c r="CL630" i="1"/>
  <c r="CL629" i="1"/>
  <c r="CL628" i="1"/>
  <c r="CL627" i="1"/>
  <c r="CL626" i="1"/>
  <c r="CL625" i="1"/>
  <c r="CL624" i="1"/>
  <c r="CL623" i="1"/>
  <c r="CL622" i="1"/>
  <c r="CL621" i="1"/>
  <c r="CL620" i="1"/>
  <c r="CL619" i="1"/>
  <c r="CL618" i="1"/>
  <c r="CL617" i="1"/>
  <c r="CL616" i="1"/>
  <c r="CL615" i="1"/>
  <c r="CL614" i="1"/>
  <c r="CL613" i="1"/>
  <c r="CL612" i="1"/>
  <c r="CL611" i="1"/>
  <c r="CL610" i="1"/>
  <c r="CL609" i="1"/>
  <c r="CL608" i="1"/>
  <c r="CL607" i="1"/>
  <c r="CL606" i="1"/>
  <c r="CL605" i="1"/>
  <c r="CL604" i="1"/>
  <c r="CL603" i="1"/>
  <c r="CL602" i="1"/>
  <c r="CL601" i="1"/>
  <c r="CL600" i="1"/>
  <c r="CL599" i="1"/>
  <c r="CL598" i="1"/>
  <c r="CL597" i="1"/>
  <c r="CL596" i="1"/>
  <c r="CL595" i="1"/>
  <c r="CL594" i="1"/>
  <c r="CL593" i="1"/>
  <c r="CL592" i="1"/>
  <c r="CL591" i="1"/>
  <c r="CL590" i="1"/>
  <c r="CL589" i="1"/>
  <c r="CL588" i="1"/>
  <c r="CL587" i="1"/>
  <c r="CL586" i="1"/>
  <c r="CL585" i="1"/>
  <c r="CL584" i="1"/>
  <c r="CL583" i="1"/>
  <c r="CL582" i="1"/>
  <c r="CL581" i="1"/>
  <c r="CL580" i="1"/>
  <c r="CL579" i="1"/>
  <c r="CL578" i="1"/>
  <c r="CL577" i="1"/>
  <c r="CL576" i="1"/>
  <c r="CL575" i="1"/>
  <c r="CL574" i="1"/>
  <c r="CL573" i="1"/>
  <c r="CL572" i="1"/>
  <c r="CL571" i="1"/>
  <c r="CL570" i="1"/>
  <c r="CL569" i="1"/>
  <c r="CL568" i="1"/>
  <c r="CL567" i="1"/>
  <c r="CL566" i="1"/>
  <c r="CL565" i="1"/>
  <c r="CL564" i="1"/>
  <c r="CL563" i="1"/>
  <c r="CL562" i="1"/>
  <c r="CL561" i="1"/>
  <c r="CL560" i="1"/>
  <c r="CL559" i="1"/>
  <c r="CL558" i="1"/>
  <c r="CL557" i="1"/>
  <c r="CL556" i="1"/>
  <c r="CL555" i="1"/>
  <c r="CL554" i="1"/>
  <c r="CL553" i="1"/>
  <c r="CL552" i="1"/>
  <c r="CL551" i="1"/>
  <c r="CL550" i="1"/>
  <c r="CL549" i="1"/>
  <c r="CL548" i="1"/>
  <c r="CL547" i="1"/>
  <c r="CL546" i="1"/>
  <c r="CL545" i="1"/>
  <c r="CL544" i="1"/>
  <c r="CL543" i="1"/>
  <c r="CL542" i="1"/>
  <c r="CL541" i="1"/>
  <c r="CL540" i="1"/>
  <c r="CL539" i="1"/>
  <c r="CL538" i="1"/>
  <c r="CL537" i="1"/>
  <c r="CL536" i="1"/>
  <c r="CL535" i="1"/>
  <c r="CL534" i="1"/>
  <c r="CL533" i="1"/>
  <c r="CL532" i="1"/>
  <c r="CL531" i="1"/>
  <c r="CL530" i="1"/>
  <c r="CL529" i="1"/>
  <c r="CL528" i="1"/>
  <c r="CL527" i="1"/>
  <c r="CL526" i="1"/>
  <c r="CL525" i="1"/>
  <c r="CL524" i="1"/>
  <c r="CL523" i="1"/>
  <c r="CL522" i="1"/>
  <c r="CL521" i="1"/>
  <c r="CL520" i="1"/>
  <c r="CL519" i="1"/>
  <c r="CL518" i="1"/>
  <c r="CL517" i="1"/>
  <c r="CL516" i="1"/>
  <c r="CL515" i="1"/>
  <c r="CL514" i="1"/>
  <c r="CL513" i="1"/>
  <c r="CL512" i="1"/>
  <c r="CL511" i="1"/>
  <c r="CL510" i="1"/>
  <c r="CL509" i="1"/>
  <c r="CL508" i="1"/>
  <c r="CL507" i="1"/>
  <c r="CL506" i="1"/>
  <c r="CL505" i="1"/>
  <c r="CL504" i="1"/>
  <c r="CL503" i="1"/>
  <c r="CL502" i="1"/>
  <c r="CL501" i="1"/>
  <c r="CL500" i="1"/>
  <c r="CL499" i="1"/>
  <c r="CL498" i="1"/>
  <c r="CL497" i="1"/>
  <c r="CL496" i="1"/>
  <c r="CL495" i="1"/>
  <c r="CL494" i="1"/>
  <c r="CL493" i="1"/>
  <c r="CL492" i="1"/>
  <c r="CL491" i="1"/>
  <c r="CL490" i="1"/>
  <c r="CL489" i="1"/>
  <c r="CL488" i="1"/>
  <c r="CL487" i="1"/>
  <c r="CL486" i="1"/>
  <c r="CL485" i="1"/>
  <c r="CL484" i="1"/>
  <c r="CL483" i="1"/>
  <c r="CL482" i="1"/>
  <c r="CL481" i="1"/>
  <c r="CL480" i="1"/>
  <c r="CL479" i="1"/>
  <c r="CL478" i="1"/>
  <c r="CL477" i="1"/>
  <c r="CL476" i="1"/>
  <c r="CL475" i="1"/>
  <c r="CL474" i="1"/>
  <c r="CL473" i="1"/>
  <c r="CL472" i="1"/>
  <c r="CL471" i="1"/>
  <c r="CL470" i="1"/>
  <c r="CL469" i="1"/>
  <c r="CL468" i="1"/>
  <c r="CL467" i="1"/>
  <c r="CL466" i="1"/>
  <c r="CL465" i="1"/>
  <c r="CL464" i="1"/>
  <c r="CL463" i="1"/>
  <c r="CL462" i="1"/>
  <c r="CL461" i="1"/>
  <c r="CL460" i="1"/>
  <c r="CL459" i="1"/>
  <c r="CL458" i="1"/>
  <c r="CL457" i="1"/>
  <c r="CL456" i="1"/>
  <c r="CL455" i="1"/>
  <c r="CL454" i="1"/>
  <c r="CL453" i="1"/>
  <c r="CL452" i="1"/>
  <c r="CL451" i="1"/>
  <c r="CL450" i="1"/>
  <c r="CL449" i="1"/>
  <c r="CL448" i="1"/>
  <c r="CL447" i="1"/>
  <c r="CL446" i="1"/>
  <c r="CL445" i="1"/>
  <c r="CL444" i="1"/>
  <c r="CL443" i="1"/>
  <c r="CL442" i="1"/>
  <c r="CL441" i="1"/>
  <c r="CL440" i="1"/>
  <c r="CL439" i="1"/>
  <c r="CL438" i="1"/>
  <c r="CL437" i="1"/>
  <c r="CL436" i="1"/>
  <c r="CL435" i="1"/>
  <c r="CL434" i="1"/>
  <c r="CL433" i="1"/>
  <c r="CL432" i="1"/>
  <c r="CL431" i="1"/>
  <c r="CL430" i="1"/>
  <c r="CL429" i="1"/>
  <c r="CL428" i="1"/>
  <c r="CL427" i="1"/>
  <c r="CL426" i="1"/>
  <c r="CL425" i="1"/>
  <c r="CL424" i="1"/>
  <c r="CL423" i="1"/>
  <c r="CL422" i="1"/>
  <c r="CL421" i="1"/>
  <c r="CL420" i="1"/>
  <c r="CL419" i="1"/>
  <c r="CL418" i="1"/>
  <c r="CL417" i="1"/>
  <c r="CL416" i="1"/>
  <c r="CL415" i="1"/>
  <c r="CL414" i="1"/>
  <c r="CL413" i="1"/>
  <c r="CL412" i="1"/>
  <c r="CL411" i="1"/>
  <c r="CL410" i="1"/>
  <c r="CL409" i="1"/>
  <c r="CL408" i="1"/>
  <c r="CL407" i="1"/>
  <c r="CL406" i="1"/>
  <c r="CL405" i="1"/>
  <c r="CL404" i="1"/>
  <c r="CL403" i="1"/>
  <c r="CL402" i="1"/>
  <c r="CL401" i="1"/>
  <c r="CL400" i="1"/>
  <c r="CL399" i="1"/>
  <c r="CL398" i="1"/>
  <c r="CL397" i="1"/>
  <c r="CL396" i="1"/>
  <c r="CL395" i="1"/>
  <c r="CL394" i="1"/>
  <c r="CL393" i="1"/>
  <c r="CL392" i="1"/>
  <c r="CL391" i="1"/>
  <c r="CL390" i="1"/>
  <c r="CL389" i="1"/>
  <c r="CL388" i="1"/>
  <c r="CL387" i="1"/>
  <c r="CL386" i="1"/>
  <c r="CL385" i="1"/>
  <c r="CL384" i="1"/>
  <c r="CL383" i="1"/>
  <c r="CL382" i="1"/>
  <c r="CL381" i="1"/>
  <c r="CL380" i="1"/>
  <c r="CL379" i="1"/>
  <c r="CL378" i="1"/>
  <c r="CL377" i="1"/>
  <c r="CL376" i="1"/>
  <c r="CL375" i="1"/>
  <c r="CL374" i="1"/>
  <c r="CL373" i="1"/>
  <c r="CL372" i="1"/>
  <c r="CL371" i="1"/>
  <c r="CL370" i="1"/>
  <c r="CL369" i="1"/>
  <c r="CL368" i="1"/>
  <c r="CL367" i="1"/>
  <c r="CL366" i="1"/>
  <c r="CL365" i="1"/>
  <c r="CL364" i="1"/>
  <c r="CL363" i="1"/>
  <c r="CL362" i="1"/>
  <c r="CL361" i="1"/>
  <c r="CL360" i="1"/>
  <c r="CL359" i="1"/>
  <c r="CL358" i="1"/>
  <c r="CL357" i="1"/>
  <c r="CL356" i="1"/>
  <c r="CL355" i="1"/>
  <c r="CL354" i="1"/>
  <c r="CL353" i="1"/>
  <c r="CL352" i="1"/>
  <c r="CL351" i="1"/>
  <c r="CL350" i="1"/>
  <c r="CL349" i="1"/>
  <c r="CL348" i="1"/>
  <c r="CL347" i="1"/>
  <c r="CL346" i="1"/>
  <c r="CL345" i="1"/>
  <c r="CL344" i="1"/>
  <c r="CL343" i="1"/>
  <c r="CL342" i="1"/>
  <c r="CL341" i="1"/>
  <c r="CL340" i="1"/>
  <c r="CL339" i="1"/>
  <c r="CL338" i="1"/>
  <c r="CL337" i="1"/>
  <c r="CL336" i="1"/>
  <c r="CL335" i="1"/>
  <c r="CL334" i="1"/>
  <c r="CL333" i="1"/>
  <c r="CL332" i="1"/>
  <c r="CL331" i="1"/>
  <c r="CL330" i="1"/>
  <c r="CL329" i="1"/>
  <c r="CL328" i="1"/>
  <c r="CL327" i="1"/>
  <c r="CL326" i="1"/>
  <c r="CL325" i="1"/>
  <c r="CL324" i="1"/>
  <c r="CL323" i="1"/>
  <c r="CL322" i="1"/>
  <c r="CL321" i="1"/>
  <c r="CL320" i="1"/>
  <c r="CL319" i="1"/>
  <c r="CL318" i="1"/>
  <c r="CL317" i="1"/>
  <c r="CL316" i="1"/>
  <c r="CL315" i="1"/>
  <c r="CL314" i="1"/>
  <c r="CL313" i="1"/>
  <c r="CL312" i="1"/>
  <c r="CL311" i="1"/>
  <c r="CL310" i="1"/>
  <c r="CL309" i="1"/>
  <c r="CL308" i="1"/>
  <c r="CL307" i="1"/>
  <c r="CL306" i="1"/>
  <c r="CL305" i="1"/>
  <c r="CL304" i="1"/>
  <c r="CL303" i="1"/>
  <c r="CL302" i="1"/>
  <c r="CL301" i="1"/>
  <c r="CL300" i="1"/>
  <c r="CL299" i="1"/>
  <c r="CL298" i="1"/>
  <c r="CL297" i="1"/>
  <c r="CL296" i="1"/>
  <c r="CL295" i="1"/>
  <c r="CL294" i="1"/>
  <c r="CL293" i="1"/>
  <c r="CL292" i="1"/>
  <c r="CL291" i="1"/>
  <c r="CL290" i="1"/>
  <c r="CL289" i="1"/>
  <c r="CL288" i="1"/>
  <c r="CL287" i="1"/>
  <c r="CL286" i="1"/>
  <c r="CL285" i="1"/>
  <c r="CL284" i="1"/>
  <c r="CL283" i="1"/>
  <c r="CL282" i="1"/>
  <c r="CL281" i="1"/>
  <c r="CL280" i="1"/>
  <c r="CL279" i="1"/>
  <c r="CL278" i="1"/>
  <c r="CL277" i="1"/>
  <c r="CL276" i="1"/>
  <c r="CL275" i="1"/>
  <c r="CL274" i="1"/>
  <c r="CL273" i="1"/>
  <c r="CL272" i="1"/>
  <c r="CL271" i="1"/>
  <c r="CL270" i="1"/>
  <c r="CL269" i="1"/>
  <c r="CL268" i="1"/>
  <c r="CL267" i="1"/>
  <c r="CL266" i="1"/>
  <c r="CL265" i="1"/>
  <c r="CL264" i="1"/>
  <c r="CL263" i="1"/>
  <c r="CL262" i="1"/>
  <c r="CL261" i="1"/>
  <c r="CL260" i="1"/>
  <c r="CL259" i="1"/>
  <c r="CL258" i="1"/>
  <c r="CL257" i="1"/>
  <c r="CL256" i="1"/>
  <c r="CL255" i="1"/>
  <c r="CL254" i="1"/>
  <c r="CL253" i="1"/>
  <c r="CL252" i="1"/>
  <c r="CL251" i="1"/>
  <c r="CL250" i="1"/>
  <c r="CL249" i="1"/>
  <c r="CL248" i="1"/>
  <c r="CL247" i="1"/>
  <c r="CL246" i="1"/>
  <c r="CL245" i="1"/>
  <c r="CL244" i="1"/>
  <c r="CL243" i="1"/>
  <c r="CL242" i="1"/>
  <c r="CL241" i="1"/>
  <c r="CL240" i="1"/>
  <c r="CL239" i="1"/>
  <c r="CL238" i="1"/>
  <c r="CL237" i="1"/>
  <c r="CL236" i="1"/>
  <c r="CL235" i="1"/>
  <c r="CL234" i="1"/>
  <c r="CL233" i="1"/>
  <c r="CL232" i="1"/>
  <c r="CL231" i="1"/>
  <c r="CL230" i="1"/>
  <c r="CL229" i="1"/>
  <c r="CL228" i="1"/>
  <c r="CL227" i="1"/>
  <c r="CL226" i="1"/>
  <c r="CL225" i="1"/>
  <c r="CL224" i="1"/>
  <c r="CL223" i="1"/>
  <c r="CL222" i="1"/>
  <c r="CL221" i="1"/>
  <c r="CL220" i="1"/>
  <c r="CL219" i="1"/>
  <c r="CL218" i="1"/>
  <c r="CL217" i="1"/>
  <c r="CL216" i="1"/>
  <c r="CL215" i="1"/>
  <c r="CL214" i="1"/>
  <c r="CL213" i="1"/>
  <c r="CL212" i="1"/>
  <c r="CL211" i="1"/>
  <c r="CL210" i="1"/>
  <c r="CL209" i="1"/>
  <c r="CL208" i="1"/>
  <c r="CL207" i="1"/>
  <c r="CL206" i="1"/>
  <c r="CL205" i="1"/>
  <c r="CL204" i="1"/>
  <c r="CL203" i="1"/>
  <c r="CL202" i="1"/>
  <c r="CL201" i="1"/>
  <c r="CL200" i="1"/>
  <c r="CL199" i="1"/>
  <c r="CL198" i="1"/>
  <c r="CL197" i="1"/>
  <c r="CL196" i="1"/>
  <c r="CL195" i="1"/>
  <c r="CL194" i="1"/>
  <c r="CL193" i="1"/>
  <c r="CL192" i="1"/>
  <c r="CL191" i="1"/>
  <c r="CL190" i="1"/>
  <c r="CL189" i="1"/>
  <c r="CL188" i="1"/>
  <c r="CL187" i="1"/>
  <c r="CL186" i="1"/>
  <c r="CL185" i="1"/>
  <c r="CL184" i="1"/>
  <c r="CL183" i="1"/>
  <c r="CL182" i="1"/>
  <c r="CL181" i="1"/>
  <c r="CL180" i="1"/>
  <c r="CL179" i="1"/>
  <c r="CL178" i="1"/>
  <c r="CL177" i="1"/>
  <c r="CL176" i="1"/>
  <c r="CL175" i="1"/>
  <c r="CL174" i="1"/>
  <c r="CL173" i="1"/>
  <c r="CL172" i="1"/>
  <c r="CL171" i="1"/>
  <c r="CL170" i="1"/>
  <c r="CL169" i="1"/>
  <c r="CL168" i="1"/>
  <c r="CL167" i="1"/>
  <c r="CL166" i="1"/>
  <c r="CL165" i="1"/>
  <c r="CL164" i="1"/>
  <c r="CL163" i="1"/>
  <c r="CL162" i="1"/>
  <c r="CL161" i="1"/>
  <c r="CL160" i="1"/>
  <c r="CL159" i="1"/>
  <c r="CL158" i="1"/>
  <c r="CL157" i="1"/>
  <c r="CL156" i="1"/>
  <c r="CL155" i="1"/>
  <c r="CL154" i="1"/>
  <c r="CL153" i="1"/>
  <c r="CL152" i="1"/>
  <c r="CL151" i="1"/>
  <c r="CL150" i="1"/>
  <c r="CL149" i="1"/>
  <c r="CL148" i="1"/>
  <c r="CL147" i="1"/>
  <c r="CL146" i="1"/>
  <c r="CL145" i="1"/>
  <c r="CL144" i="1"/>
  <c r="CL143" i="1"/>
  <c r="CL142" i="1"/>
  <c r="CL141" i="1"/>
  <c r="CL140" i="1"/>
  <c r="CL139" i="1"/>
  <c r="CL138" i="1"/>
  <c r="CL137" i="1"/>
  <c r="CL136" i="1"/>
  <c r="CL135" i="1"/>
  <c r="CL134" i="1"/>
  <c r="CL133" i="1"/>
  <c r="CL132" i="1"/>
  <c r="CL131" i="1"/>
  <c r="CL130" i="1"/>
  <c r="CL129" i="1"/>
  <c r="CL128" i="1"/>
  <c r="CL127" i="1"/>
  <c r="CL126" i="1"/>
  <c r="CL125" i="1"/>
  <c r="CL124" i="1"/>
  <c r="CL123" i="1"/>
  <c r="CL122" i="1"/>
  <c r="CL121" i="1"/>
  <c r="CL120" i="1"/>
  <c r="CL119" i="1"/>
  <c r="CL118" i="1"/>
  <c r="CL117" i="1"/>
  <c r="CL116" i="1"/>
  <c r="CL115" i="1"/>
  <c r="CL114" i="1"/>
  <c r="CL113" i="1"/>
  <c r="CL112" i="1"/>
  <c r="CL111" i="1"/>
  <c r="CL110" i="1"/>
  <c r="CL109" i="1"/>
  <c r="CL108" i="1"/>
  <c r="CL107" i="1"/>
  <c r="CL106" i="1"/>
  <c r="CL105" i="1"/>
  <c r="CL104" i="1"/>
  <c r="CL103" i="1"/>
  <c r="CL102" i="1"/>
  <c r="CL101" i="1"/>
  <c r="CL100" i="1"/>
  <c r="CL99" i="1"/>
  <c r="CL98" i="1"/>
  <c r="CL97" i="1"/>
  <c r="CL96" i="1"/>
  <c r="CL95" i="1"/>
  <c r="CL94" i="1"/>
  <c r="CL93" i="1"/>
  <c r="CL92" i="1"/>
  <c r="CL91" i="1"/>
  <c r="CL90" i="1"/>
  <c r="CL89" i="1"/>
  <c r="CL88" i="1"/>
  <c r="CL87" i="1"/>
  <c r="CL86" i="1"/>
  <c r="CL85" i="1"/>
  <c r="CL84" i="1"/>
  <c r="CL83" i="1"/>
  <c r="CL82" i="1"/>
  <c r="CL81" i="1"/>
  <c r="CL80" i="1"/>
  <c r="CL79" i="1"/>
  <c r="CL78" i="1"/>
  <c r="CL77" i="1"/>
  <c r="CL76" i="1"/>
  <c r="CL75" i="1"/>
  <c r="CL74" i="1"/>
  <c r="CL73" i="1"/>
  <c r="CL72" i="1"/>
  <c r="CL71" i="1"/>
  <c r="CL70" i="1"/>
  <c r="CL69" i="1"/>
  <c r="CL68" i="1"/>
  <c r="CL67" i="1"/>
  <c r="CL66" i="1"/>
  <c r="CL65" i="1"/>
  <c r="CL64" i="1"/>
  <c r="CL63" i="1"/>
  <c r="CL62" i="1"/>
  <c r="CL61" i="1"/>
  <c r="CL60" i="1"/>
  <c r="CL59" i="1"/>
  <c r="CL58" i="1"/>
  <c r="CL57" i="1"/>
  <c r="CL56" i="1"/>
  <c r="CL55" i="1"/>
  <c r="CL54" i="1"/>
  <c r="CL53" i="1"/>
  <c r="CL52" i="1"/>
  <c r="CL51" i="1"/>
  <c r="CL50" i="1"/>
  <c r="CL49" i="1"/>
  <c r="CL48" i="1"/>
  <c r="CL47" i="1"/>
  <c r="CL46" i="1"/>
  <c r="CL45" i="1"/>
  <c r="CL44" i="1"/>
  <c r="CL43" i="1"/>
  <c r="CL42" i="1"/>
  <c r="CL41" i="1"/>
  <c r="CL40" i="1"/>
  <c r="CL39" i="1"/>
  <c r="CL38" i="1"/>
  <c r="CL37" i="1"/>
  <c r="CL36" i="1"/>
  <c r="CL35" i="1"/>
  <c r="CL34" i="1"/>
  <c r="CL33" i="1"/>
  <c r="CL32" i="1"/>
  <c r="CL31" i="1"/>
  <c r="CL30" i="1"/>
  <c r="CL29" i="1"/>
  <c r="CL28" i="1"/>
  <c r="CL27" i="1"/>
  <c r="CL26" i="1"/>
  <c r="CL25" i="1"/>
  <c r="CL24" i="1"/>
  <c r="CL23" i="1"/>
  <c r="CL22" i="1"/>
  <c r="CL21" i="1"/>
  <c r="CL20" i="1"/>
  <c r="CL19" i="1"/>
  <c r="CL18" i="1"/>
  <c r="CL17" i="1"/>
  <c r="CL16" i="1"/>
  <c r="CL15" i="1"/>
  <c r="CL14" i="1"/>
  <c r="CL13" i="1"/>
  <c r="CL12" i="1"/>
  <c r="CL11" i="1"/>
  <c r="CL10" i="1"/>
  <c r="CL9" i="1"/>
  <c r="CL8" i="1"/>
  <c r="CL7" i="1"/>
  <c r="CL6" i="1"/>
  <c r="CL5" i="1"/>
  <c r="CL4" i="1"/>
  <c r="CL3" i="1"/>
  <c r="CL2" i="1"/>
  <c r="B5" i="2"/>
  <c r="C22" i="2"/>
  <c r="C21" i="2"/>
  <c r="C20" i="2"/>
  <c r="C17" i="2"/>
  <c r="B21" i="2"/>
  <c r="B20" i="2"/>
  <c r="B17" i="2"/>
  <c r="F13" i="2"/>
  <c r="E12" i="2"/>
  <c r="CK3515" i="1"/>
  <c r="CK3514" i="1"/>
  <c r="CK3513" i="1"/>
  <c r="CK3512" i="1"/>
  <c r="CK3511" i="1"/>
  <c r="CK3510" i="1"/>
  <c r="CK3509" i="1"/>
  <c r="CK3508" i="1"/>
  <c r="CK3507" i="1"/>
  <c r="CK3506" i="1"/>
  <c r="CK3505" i="1"/>
  <c r="CK3504" i="1"/>
  <c r="CK3503" i="1"/>
  <c r="CK3502" i="1"/>
  <c r="CK3501" i="1"/>
  <c r="CK3500" i="1"/>
  <c r="CK3499" i="1"/>
  <c r="CK3498" i="1"/>
  <c r="CK3497" i="1"/>
  <c r="CK3496" i="1"/>
  <c r="CK3495" i="1"/>
  <c r="CK3494" i="1"/>
  <c r="CK3493" i="1"/>
  <c r="CK3492" i="1"/>
  <c r="CK3491" i="1"/>
  <c r="CK3490" i="1"/>
  <c r="CK3489" i="1"/>
  <c r="CK3488" i="1"/>
  <c r="CK3487" i="1"/>
  <c r="CK3486" i="1"/>
  <c r="CK3485" i="1"/>
  <c r="CK3484" i="1"/>
  <c r="CK3483" i="1"/>
  <c r="CK3482" i="1"/>
  <c r="CK3481" i="1"/>
  <c r="CK3480" i="1"/>
  <c r="CK3479" i="1"/>
  <c r="CK3478" i="1"/>
  <c r="CK3477" i="1"/>
  <c r="CK3476" i="1"/>
  <c r="CK3475" i="1"/>
  <c r="CK3474" i="1"/>
  <c r="CK3473" i="1"/>
  <c r="CK3472" i="1"/>
  <c r="CK3471" i="1"/>
  <c r="CK3470" i="1"/>
  <c r="CK3469" i="1"/>
  <c r="CK3468" i="1"/>
  <c r="CK3467" i="1"/>
  <c r="CK3466" i="1"/>
  <c r="CK3465" i="1"/>
  <c r="CK3464" i="1"/>
  <c r="CK3463" i="1"/>
  <c r="CK3462" i="1"/>
  <c r="CK3461" i="1"/>
  <c r="CK3460" i="1"/>
  <c r="CK3459" i="1"/>
  <c r="CK3458" i="1"/>
  <c r="CK3457" i="1"/>
  <c r="CK3456" i="1"/>
  <c r="CK3455" i="1"/>
  <c r="CK3454" i="1"/>
  <c r="CK3453" i="1"/>
  <c r="CK3452" i="1"/>
  <c r="CK3451" i="1"/>
  <c r="CK3450" i="1"/>
  <c r="CK3449" i="1"/>
  <c r="CK3448" i="1"/>
  <c r="CK3447" i="1"/>
  <c r="CK3446" i="1"/>
  <c r="CK3445" i="1"/>
  <c r="CK3444" i="1"/>
  <c r="CK3443" i="1"/>
  <c r="CK3442" i="1"/>
  <c r="CK3441" i="1"/>
  <c r="CK3440" i="1"/>
  <c r="CK3439" i="1"/>
  <c r="CK3438" i="1"/>
  <c r="CK3437" i="1"/>
  <c r="CK3436" i="1"/>
  <c r="CK3435" i="1"/>
  <c r="CK3434" i="1"/>
  <c r="CK3433" i="1"/>
  <c r="CK3432" i="1"/>
  <c r="CK3431" i="1"/>
  <c r="CK3430" i="1"/>
  <c r="CK3429" i="1"/>
  <c r="CK3428" i="1"/>
  <c r="CK3427" i="1"/>
  <c r="CK3426" i="1"/>
  <c r="CK3425" i="1"/>
  <c r="CK3424" i="1"/>
  <c r="CK3423" i="1"/>
  <c r="CK3422" i="1"/>
  <c r="CK3421" i="1"/>
  <c r="CK3420" i="1"/>
  <c r="CK3419" i="1"/>
  <c r="CK3418" i="1"/>
  <c r="CK3417" i="1"/>
  <c r="CK3416" i="1"/>
  <c r="CK3415" i="1"/>
  <c r="CK3414" i="1"/>
  <c r="CK3413" i="1"/>
  <c r="CK3412" i="1"/>
  <c r="CK3411" i="1"/>
  <c r="CK3410" i="1"/>
  <c r="CK3409" i="1"/>
  <c r="CK3408" i="1"/>
  <c r="CK3407" i="1"/>
  <c r="CK3406" i="1"/>
  <c r="CK3405" i="1"/>
  <c r="CK3404" i="1"/>
  <c r="CK3403" i="1"/>
  <c r="CK3402" i="1"/>
  <c r="CK3401" i="1"/>
  <c r="CK3400" i="1"/>
  <c r="CK3399" i="1"/>
  <c r="CK3398" i="1"/>
  <c r="CK3397" i="1"/>
  <c r="CK3396" i="1"/>
  <c r="CK3395" i="1"/>
  <c r="CK3394" i="1"/>
  <c r="CK3393" i="1"/>
  <c r="CK3392" i="1"/>
  <c r="CK3391" i="1"/>
  <c r="CK3390" i="1"/>
  <c r="CK3389" i="1"/>
  <c r="CK3388" i="1"/>
  <c r="CK3387" i="1"/>
  <c r="CK3386" i="1"/>
  <c r="CK3385" i="1"/>
  <c r="CK3384" i="1"/>
  <c r="CK3383" i="1"/>
  <c r="CK3382" i="1"/>
  <c r="CK3381" i="1"/>
  <c r="CK3380" i="1"/>
  <c r="CK3379" i="1"/>
  <c r="CK3378" i="1"/>
  <c r="CK3377" i="1"/>
  <c r="CK3376" i="1"/>
  <c r="CK3375" i="1"/>
  <c r="CK3374" i="1"/>
  <c r="CK3373" i="1"/>
  <c r="CK3372" i="1"/>
  <c r="CK3371" i="1"/>
  <c r="CK3370" i="1"/>
  <c r="CK3369" i="1"/>
  <c r="CK3368" i="1"/>
  <c r="CK3367" i="1"/>
  <c r="CK3366" i="1"/>
  <c r="CK3365" i="1"/>
  <c r="CK3364" i="1"/>
  <c r="CK3363" i="1"/>
  <c r="CK3362" i="1"/>
  <c r="CK3361" i="1"/>
  <c r="CK3360" i="1"/>
  <c r="CK3359" i="1"/>
  <c r="CK3358" i="1"/>
  <c r="CK3357" i="1"/>
  <c r="CK3356" i="1"/>
  <c r="CK3355" i="1"/>
  <c r="CK3354" i="1"/>
  <c r="CK3353" i="1"/>
  <c r="CK3352" i="1"/>
  <c r="CK3351" i="1"/>
  <c r="CK3350" i="1"/>
  <c r="CK3349" i="1"/>
  <c r="CK3348" i="1"/>
  <c r="CK3347" i="1"/>
  <c r="CK3346" i="1"/>
  <c r="CK3345" i="1"/>
  <c r="CK3344" i="1"/>
  <c r="CK3343" i="1"/>
  <c r="CK3342" i="1"/>
  <c r="CK3341" i="1"/>
  <c r="CK3340" i="1"/>
  <c r="CK3339" i="1"/>
  <c r="CK3338" i="1"/>
  <c r="CK3337" i="1"/>
  <c r="CK3336" i="1"/>
  <c r="CK3335" i="1"/>
  <c r="CK3334" i="1"/>
  <c r="CK3333" i="1"/>
  <c r="CK3332" i="1"/>
  <c r="CK3331" i="1"/>
  <c r="CK3330" i="1"/>
  <c r="CK3329" i="1"/>
  <c r="CK3328" i="1"/>
  <c r="CK3327" i="1"/>
  <c r="CK3326" i="1"/>
  <c r="CK3325" i="1"/>
  <c r="CK3324" i="1"/>
  <c r="CK3323" i="1"/>
  <c r="CK3322" i="1"/>
  <c r="CK3321" i="1"/>
  <c r="CK3320" i="1"/>
  <c r="CK3319" i="1"/>
  <c r="CK3318" i="1"/>
  <c r="CK3317" i="1"/>
  <c r="CK3316" i="1"/>
  <c r="CK3315" i="1"/>
  <c r="CK3314" i="1"/>
  <c r="CK3313" i="1"/>
  <c r="CK3312" i="1"/>
  <c r="CK3311" i="1"/>
  <c r="CK3310" i="1"/>
  <c r="CK3309" i="1"/>
  <c r="CK3308" i="1"/>
  <c r="CK3307" i="1"/>
  <c r="CK3306" i="1"/>
  <c r="CK3305" i="1"/>
  <c r="CK3304" i="1"/>
  <c r="CK3303" i="1"/>
  <c r="CK3302" i="1"/>
  <c r="CK3301" i="1"/>
  <c r="CK3300" i="1"/>
  <c r="CK3299" i="1"/>
  <c r="CK3298" i="1"/>
  <c r="CK3297" i="1"/>
  <c r="CK3296" i="1"/>
  <c r="CK3295" i="1"/>
  <c r="CK3294" i="1"/>
  <c r="CK3293" i="1"/>
  <c r="CK3292" i="1"/>
  <c r="CK3291" i="1"/>
  <c r="CK3290" i="1"/>
  <c r="CK3289" i="1"/>
  <c r="CK3288" i="1"/>
  <c r="CK3287" i="1"/>
  <c r="CK3286" i="1"/>
  <c r="CK3285" i="1"/>
  <c r="CK3284" i="1"/>
  <c r="CK3283" i="1"/>
  <c r="CK3282" i="1"/>
  <c r="CK3281" i="1"/>
  <c r="CK3280" i="1"/>
  <c r="CK3279" i="1"/>
  <c r="CK3278" i="1"/>
  <c r="CK3277" i="1"/>
  <c r="CK3276" i="1"/>
  <c r="CK3275" i="1"/>
  <c r="CK3274" i="1"/>
  <c r="CK3273" i="1"/>
  <c r="CK3272" i="1"/>
  <c r="CK3271" i="1"/>
  <c r="CK3270" i="1"/>
  <c r="CK3269" i="1"/>
  <c r="CK3268" i="1"/>
  <c r="CK3267" i="1"/>
  <c r="CK3266" i="1"/>
  <c r="CK3265" i="1"/>
  <c r="CK3264" i="1"/>
  <c r="CK3263" i="1"/>
  <c r="CK3262" i="1"/>
  <c r="CK3261" i="1"/>
  <c r="CK3260" i="1"/>
  <c r="CK3259" i="1"/>
  <c r="CK3258" i="1"/>
  <c r="CK3257" i="1"/>
  <c r="CK3256" i="1"/>
  <c r="CK3255" i="1"/>
  <c r="CK3254" i="1"/>
  <c r="CK3253" i="1"/>
  <c r="CK3252" i="1"/>
  <c r="CK3251" i="1"/>
  <c r="CK3250" i="1"/>
  <c r="CK3249" i="1"/>
  <c r="CK3248" i="1"/>
  <c r="CK3247" i="1"/>
  <c r="CK3246" i="1"/>
  <c r="CK3245" i="1"/>
  <c r="CK3244" i="1"/>
  <c r="CK3243" i="1"/>
  <c r="CK3242" i="1"/>
  <c r="CK3241" i="1"/>
  <c r="CK3240" i="1"/>
  <c r="CK3239" i="1"/>
  <c r="CK3238" i="1"/>
  <c r="CK3237" i="1"/>
  <c r="CK3236" i="1"/>
  <c r="CK3235" i="1"/>
  <c r="CK3234" i="1"/>
  <c r="CK3233" i="1"/>
  <c r="CK3232" i="1"/>
  <c r="CK3231" i="1"/>
  <c r="CK3230" i="1"/>
  <c r="CK3229" i="1"/>
  <c r="CK3228" i="1"/>
  <c r="CK3227" i="1"/>
  <c r="CK3226" i="1"/>
  <c r="CK3225" i="1"/>
  <c r="CK3224" i="1"/>
  <c r="CK3223" i="1"/>
  <c r="CK3222" i="1"/>
  <c r="CK3221" i="1"/>
  <c r="CK3220" i="1"/>
  <c r="CK3219" i="1"/>
  <c r="CK3218" i="1"/>
  <c r="CK3217" i="1"/>
  <c r="CK3216" i="1"/>
  <c r="CK3215" i="1"/>
  <c r="CK3214" i="1"/>
  <c r="CK3213" i="1"/>
  <c r="CK3212" i="1"/>
  <c r="CK3211" i="1"/>
  <c r="CK3210" i="1"/>
  <c r="CK3209" i="1"/>
  <c r="CK3208" i="1"/>
  <c r="CK3207" i="1"/>
  <c r="CK3206" i="1"/>
  <c r="CK3205" i="1"/>
  <c r="CK3204" i="1"/>
  <c r="CK3203" i="1"/>
  <c r="CK3202" i="1"/>
  <c r="CK3201" i="1"/>
  <c r="CK3200" i="1"/>
  <c r="CK3199" i="1"/>
  <c r="CK3198" i="1"/>
  <c r="CK3197" i="1"/>
  <c r="CK3196" i="1"/>
  <c r="CK3195" i="1"/>
  <c r="CK3194" i="1"/>
  <c r="CK3193" i="1"/>
  <c r="CK3192" i="1"/>
  <c r="CK3191" i="1"/>
  <c r="CK3190" i="1"/>
  <c r="CK3189" i="1"/>
  <c r="CK3188" i="1"/>
  <c r="CK3187" i="1"/>
  <c r="CK3186" i="1"/>
  <c r="CK3185" i="1"/>
  <c r="CK3184" i="1"/>
  <c r="CK3183" i="1"/>
  <c r="CK3182" i="1"/>
  <c r="CK3181" i="1"/>
  <c r="CK3180" i="1"/>
  <c r="CK3179" i="1"/>
  <c r="CK3178" i="1"/>
  <c r="CK3177" i="1"/>
  <c r="CK3176" i="1"/>
  <c r="CK3175" i="1"/>
  <c r="CK3174" i="1"/>
  <c r="CK3173" i="1"/>
  <c r="CK3172" i="1"/>
  <c r="CK3171" i="1"/>
  <c r="CK3170" i="1"/>
  <c r="CK3169" i="1"/>
  <c r="CK3168" i="1"/>
  <c r="CK3167" i="1"/>
  <c r="CK3166" i="1"/>
  <c r="CK3165" i="1"/>
  <c r="CK3164" i="1"/>
  <c r="CK3163" i="1"/>
  <c r="CK3162" i="1"/>
  <c r="CK3161" i="1"/>
  <c r="CK3160" i="1"/>
  <c r="CK3159" i="1"/>
  <c r="CK3158" i="1"/>
  <c r="CK3157" i="1"/>
  <c r="CK3156" i="1"/>
  <c r="CK3155" i="1"/>
  <c r="CK3154" i="1"/>
  <c r="CK3153" i="1"/>
  <c r="CK3152" i="1"/>
  <c r="CK3151" i="1"/>
  <c r="CK3150" i="1"/>
  <c r="CK3149" i="1"/>
  <c r="CK3148" i="1"/>
  <c r="CK3147" i="1"/>
  <c r="CK3146" i="1"/>
  <c r="CK3145" i="1"/>
  <c r="CK3144" i="1"/>
  <c r="CK3143" i="1"/>
  <c r="CK3142" i="1"/>
  <c r="CK3141" i="1"/>
  <c r="CK3140" i="1"/>
  <c r="CK3139" i="1"/>
  <c r="CK3138" i="1"/>
  <c r="CK3137" i="1"/>
  <c r="CK3136" i="1"/>
  <c r="CK3135" i="1"/>
  <c r="CK3134" i="1"/>
  <c r="CK3133" i="1"/>
  <c r="CK3132" i="1"/>
  <c r="CK3131" i="1"/>
  <c r="CK3130" i="1"/>
  <c r="CK3129" i="1"/>
  <c r="CK3128" i="1"/>
  <c r="CK3127" i="1"/>
  <c r="CK3126" i="1"/>
  <c r="CK3125" i="1"/>
  <c r="CK3124" i="1"/>
  <c r="CK3123" i="1"/>
  <c r="CK3122" i="1"/>
  <c r="CK3121" i="1"/>
  <c r="CK3120" i="1"/>
  <c r="CK3119" i="1"/>
  <c r="CK3118" i="1"/>
  <c r="CK3117" i="1"/>
  <c r="CK3116" i="1"/>
  <c r="CK3115" i="1"/>
  <c r="CK3114" i="1"/>
  <c r="CK3113" i="1"/>
  <c r="CK3112" i="1"/>
  <c r="CK3111" i="1"/>
  <c r="CK3110" i="1"/>
  <c r="CK3109" i="1"/>
  <c r="CK3108" i="1"/>
  <c r="CK3107" i="1"/>
  <c r="CK3106" i="1"/>
  <c r="CK3105" i="1"/>
  <c r="CK3104" i="1"/>
  <c r="CK3103" i="1"/>
  <c r="CK3102" i="1"/>
  <c r="CK3101" i="1"/>
  <c r="CK3100" i="1"/>
  <c r="CK3099" i="1"/>
  <c r="CK3098" i="1"/>
  <c r="CK3097" i="1"/>
  <c r="CK3096" i="1"/>
  <c r="CK3095" i="1"/>
  <c r="CK3094" i="1"/>
  <c r="CK3093" i="1"/>
  <c r="CK3092" i="1"/>
  <c r="CK3091" i="1"/>
  <c r="CK3090" i="1"/>
  <c r="CK3089" i="1"/>
  <c r="CK3088" i="1"/>
  <c r="CK3087" i="1"/>
  <c r="CK3086" i="1"/>
  <c r="CK3085" i="1"/>
  <c r="CK3084" i="1"/>
  <c r="CK3083" i="1"/>
  <c r="CK3082" i="1"/>
  <c r="CK3081" i="1"/>
  <c r="CK3080" i="1"/>
  <c r="CK3079" i="1"/>
  <c r="CK3078" i="1"/>
  <c r="CK3077" i="1"/>
  <c r="CK3076" i="1"/>
  <c r="CK3075" i="1"/>
  <c r="CK3074" i="1"/>
  <c r="CK3073" i="1"/>
  <c r="CK3072" i="1"/>
  <c r="CK3071" i="1"/>
  <c r="CK3070" i="1"/>
  <c r="CK3069" i="1"/>
  <c r="CK3068" i="1"/>
  <c r="CK3067" i="1"/>
  <c r="CK3066" i="1"/>
  <c r="CK3065" i="1"/>
  <c r="CK3064" i="1"/>
  <c r="CK3063" i="1"/>
  <c r="CK3062" i="1"/>
  <c r="CK3061" i="1"/>
  <c r="CK3060" i="1"/>
  <c r="CK3059" i="1"/>
  <c r="CK3058" i="1"/>
  <c r="CK3057" i="1"/>
  <c r="CK3056" i="1"/>
  <c r="CK3055" i="1"/>
  <c r="CK3054" i="1"/>
  <c r="CK3053" i="1"/>
  <c r="CK3052" i="1"/>
  <c r="CK3051" i="1"/>
  <c r="CK3050" i="1"/>
  <c r="CK3049" i="1"/>
  <c r="CK3048" i="1"/>
  <c r="CK3047" i="1"/>
  <c r="CK3046" i="1"/>
  <c r="CK3045" i="1"/>
  <c r="CK3044" i="1"/>
  <c r="CK3043" i="1"/>
  <c r="CK3042" i="1"/>
  <c r="CK3041" i="1"/>
  <c r="CK3040" i="1"/>
  <c r="CK3039" i="1"/>
  <c r="CK3038" i="1"/>
  <c r="CK3037" i="1"/>
  <c r="CK3036" i="1"/>
  <c r="CK3035" i="1"/>
  <c r="CK3034" i="1"/>
  <c r="CK3033" i="1"/>
  <c r="CK3032" i="1"/>
  <c r="CK3031" i="1"/>
  <c r="CK3030" i="1"/>
  <c r="CK3029" i="1"/>
  <c r="CK3028" i="1"/>
  <c r="CK3027" i="1"/>
  <c r="CK3026" i="1"/>
  <c r="CK3025" i="1"/>
  <c r="CK3024" i="1"/>
  <c r="CK3023" i="1"/>
  <c r="CK3022" i="1"/>
  <c r="CK3021" i="1"/>
  <c r="CK3020" i="1"/>
  <c r="CK3019" i="1"/>
  <c r="CK3018" i="1"/>
  <c r="CK3017" i="1"/>
  <c r="CK3016" i="1"/>
  <c r="CK3015" i="1"/>
  <c r="CK3014" i="1"/>
  <c r="CK3013" i="1"/>
  <c r="CK3012" i="1"/>
  <c r="CK3011" i="1"/>
  <c r="CK3010" i="1"/>
  <c r="CK3009" i="1"/>
  <c r="CK3008" i="1"/>
  <c r="CK3007" i="1"/>
  <c r="CK3006" i="1"/>
  <c r="CK3005" i="1"/>
  <c r="CK3004" i="1"/>
  <c r="CK3003" i="1"/>
  <c r="CK3002" i="1"/>
  <c r="CK3001" i="1"/>
  <c r="CK3000" i="1"/>
  <c r="CK2999" i="1"/>
  <c r="CK2998" i="1"/>
  <c r="CK2997" i="1"/>
  <c r="CK2996" i="1"/>
  <c r="CK2995" i="1"/>
  <c r="CK2994" i="1"/>
  <c r="CK2993" i="1"/>
  <c r="CK2992" i="1"/>
  <c r="CK2991" i="1"/>
  <c r="CK2990" i="1"/>
  <c r="CK2989" i="1"/>
  <c r="CK2988" i="1"/>
  <c r="CK2987" i="1"/>
  <c r="CK2986" i="1"/>
  <c r="CK2985" i="1"/>
  <c r="CK2984" i="1"/>
  <c r="CK2983" i="1"/>
  <c r="CK2982" i="1"/>
  <c r="CK2981" i="1"/>
  <c r="CK2980" i="1"/>
  <c r="CK2979" i="1"/>
  <c r="CK2978" i="1"/>
  <c r="CK2977" i="1"/>
  <c r="CK2976" i="1"/>
  <c r="CK2975" i="1"/>
  <c r="CK2974" i="1"/>
  <c r="CK2973" i="1"/>
  <c r="CK2972" i="1"/>
  <c r="CK2971" i="1"/>
  <c r="CK2970" i="1"/>
  <c r="CK2969" i="1"/>
  <c r="CK2968" i="1"/>
  <c r="CK2967" i="1"/>
  <c r="CK2966" i="1"/>
  <c r="CK2965" i="1"/>
  <c r="CK2964" i="1"/>
  <c r="CK2963" i="1"/>
  <c r="CK2962" i="1"/>
  <c r="CK2961" i="1"/>
  <c r="CK2960" i="1"/>
  <c r="CK2959" i="1"/>
  <c r="CK2958" i="1"/>
  <c r="CK2957" i="1"/>
  <c r="CK2956" i="1"/>
  <c r="CK2955" i="1"/>
  <c r="CK2954" i="1"/>
  <c r="CK2953" i="1"/>
  <c r="CK2952" i="1"/>
  <c r="CK2951" i="1"/>
  <c r="CK2950" i="1"/>
  <c r="CK2949" i="1"/>
  <c r="CK2948" i="1"/>
  <c r="CK2947" i="1"/>
  <c r="CK2946" i="1"/>
  <c r="CK2945" i="1"/>
  <c r="CK2944" i="1"/>
  <c r="CK2943" i="1"/>
  <c r="CK2942" i="1"/>
  <c r="CK2941" i="1"/>
  <c r="CK2940" i="1"/>
  <c r="CK2939" i="1"/>
  <c r="CK2938" i="1"/>
  <c r="CK2937" i="1"/>
  <c r="CK2936" i="1"/>
  <c r="CK2935" i="1"/>
  <c r="CK2934" i="1"/>
  <c r="CK2933" i="1"/>
  <c r="CK2932" i="1"/>
  <c r="CK2931" i="1"/>
  <c r="CK2930" i="1"/>
  <c r="CK2929" i="1"/>
  <c r="CK2928" i="1"/>
  <c r="CK2927" i="1"/>
  <c r="CK2926" i="1"/>
  <c r="CK2925" i="1"/>
  <c r="CK2924" i="1"/>
  <c r="CK2923" i="1"/>
  <c r="CK2922" i="1"/>
  <c r="CK2921" i="1"/>
  <c r="CK2920" i="1"/>
  <c r="CK2919" i="1"/>
  <c r="CK2918" i="1"/>
  <c r="CK2917" i="1"/>
  <c r="CK2916" i="1"/>
  <c r="CK2915" i="1"/>
  <c r="CK2914" i="1"/>
  <c r="CK2913" i="1"/>
  <c r="CK2912" i="1"/>
  <c r="CK2911" i="1"/>
  <c r="CK2910" i="1"/>
  <c r="CK2909" i="1"/>
  <c r="CK2908" i="1"/>
  <c r="CK2907" i="1"/>
  <c r="CK2906" i="1"/>
  <c r="CK2905" i="1"/>
  <c r="CK2904" i="1"/>
  <c r="CK2903" i="1"/>
  <c r="CK2902" i="1"/>
  <c r="CK2901" i="1"/>
  <c r="CK2900" i="1"/>
  <c r="CK2899" i="1"/>
  <c r="CK2898" i="1"/>
  <c r="CK2897" i="1"/>
  <c r="CK2896" i="1"/>
  <c r="CK2895" i="1"/>
  <c r="CK2894" i="1"/>
  <c r="CK2893" i="1"/>
  <c r="CK2892" i="1"/>
  <c r="CK2891" i="1"/>
  <c r="CK2890" i="1"/>
  <c r="CK2889" i="1"/>
  <c r="CK2888" i="1"/>
  <c r="CK2887" i="1"/>
  <c r="CK2886" i="1"/>
  <c r="CK2885" i="1"/>
  <c r="CK2884" i="1"/>
  <c r="CK2883" i="1"/>
  <c r="CK2882" i="1"/>
  <c r="CK2881" i="1"/>
  <c r="CK2880" i="1"/>
  <c r="CK2879" i="1"/>
  <c r="CK2878" i="1"/>
  <c r="CK2877" i="1"/>
  <c r="CK2876" i="1"/>
  <c r="CK2875" i="1"/>
  <c r="CK2874" i="1"/>
  <c r="CK2873" i="1"/>
  <c r="CK2872" i="1"/>
  <c r="CK2871" i="1"/>
  <c r="CK2870" i="1"/>
  <c r="CK2869" i="1"/>
  <c r="CK2868" i="1"/>
  <c r="CK2867" i="1"/>
  <c r="CK2866" i="1"/>
  <c r="CK2865" i="1"/>
  <c r="CK2864" i="1"/>
  <c r="CK2863" i="1"/>
  <c r="CK2862" i="1"/>
  <c r="CK2861" i="1"/>
  <c r="CK2860" i="1"/>
  <c r="CK2859" i="1"/>
  <c r="CK2858" i="1"/>
  <c r="CK2857" i="1"/>
  <c r="CK2856" i="1"/>
  <c r="CK2855" i="1"/>
  <c r="CK2854" i="1"/>
  <c r="CK2853" i="1"/>
  <c r="CK2852" i="1"/>
  <c r="CK2851" i="1"/>
  <c r="CK2850" i="1"/>
  <c r="CK2849" i="1"/>
  <c r="CK2848" i="1"/>
  <c r="CK2847" i="1"/>
  <c r="CK2846" i="1"/>
  <c r="CK2845" i="1"/>
  <c r="CK2844" i="1"/>
  <c r="CK2843" i="1"/>
  <c r="CK2842" i="1"/>
  <c r="CK2841" i="1"/>
  <c r="CK2840" i="1"/>
  <c r="CK2839" i="1"/>
  <c r="CK2838" i="1"/>
  <c r="CK2837" i="1"/>
  <c r="CK2836" i="1"/>
  <c r="CK2835" i="1"/>
  <c r="CK2834" i="1"/>
  <c r="CK2833" i="1"/>
  <c r="CK2832" i="1"/>
  <c r="CK2831" i="1"/>
  <c r="CK2830" i="1"/>
  <c r="CK2829" i="1"/>
  <c r="CK2828" i="1"/>
  <c r="CK2827" i="1"/>
  <c r="CK2826" i="1"/>
  <c r="CK2825" i="1"/>
  <c r="CK2824" i="1"/>
  <c r="CK2823" i="1"/>
  <c r="CK2822" i="1"/>
  <c r="CK2821" i="1"/>
  <c r="CK2820" i="1"/>
  <c r="CK2819" i="1"/>
  <c r="CK2818" i="1"/>
  <c r="CK2817" i="1"/>
  <c r="CK2816" i="1"/>
  <c r="CK2815" i="1"/>
  <c r="CK2814" i="1"/>
  <c r="CK2813" i="1"/>
  <c r="CK2812" i="1"/>
  <c r="CK2811" i="1"/>
  <c r="CK2810" i="1"/>
  <c r="CK2809" i="1"/>
  <c r="CK2808" i="1"/>
  <c r="CK2807" i="1"/>
  <c r="CK2806" i="1"/>
  <c r="CK2805" i="1"/>
  <c r="CK2804" i="1"/>
  <c r="CK2803" i="1"/>
  <c r="CK2802" i="1"/>
  <c r="CK2801" i="1"/>
  <c r="CK2800" i="1"/>
  <c r="CK2799" i="1"/>
  <c r="CK2798" i="1"/>
  <c r="CK2797" i="1"/>
  <c r="CK2796" i="1"/>
  <c r="CK2795" i="1"/>
  <c r="CK2794" i="1"/>
  <c r="CK2793" i="1"/>
  <c r="CK2792" i="1"/>
  <c r="CK2791" i="1"/>
  <c r="CK2790" i="1"/>
  <c r="CK2789" i="1"/>
  <c r="CK2788" i="1"/>
  <c r="CK2787" i="1"/>
  <c r="CK2786" i="1"/>
  <c r="CK2785" i="1"/>
  <c r="CK2784" i="1"/>
  <c r="CK2783" i="1"/>
  <c r="CK2782" i="1"/>
  <c r="CK2781" i="1"/>
  <c r="CK2780" i="1"/>
  <c r="CK2779" i="1"/>
  <c r="CK2778" i="1"/>
  <c r="CK2777" i="1"/>
  <c r="CK2776" i="1"/>
  <c r="CK2775" i="1"/>
  <c r="CK2774" i="1"/>
  <c r="CK2773" i="1"/>
  <c r="CK2772" i="1"/>
  <c r="CK2771" i="1"/>
  <c r="CK2770" i="1"/>
  <c r="CK2769" i="1"/>
  <c r="CK2768" i="1"/>
  <c r="CK2767" i="1"/>
  <c r="CK2766" i="1"/>
  <c r="CK2765" i="1"/>
  <c r="CK2764" i="1"/>
  <c r="CK2763" i="1"/>
  <c r="CK2762" i="1"/>
  <c r="CK2761" i="1"/>
  <c r="CK2760" i="1"/>
  <c r="CK2759" i="1"/>
  <c r="CK2758" i="1"/>
  <c r="CK2757" i="1"/>
  <c r="CK2756" i="1"/>
  <c r="CK2755" i="1"/>
  <c r="CK2754" i="1"/>
  <c r="CK2753" i="1"/>
  <c r="CK2752" i="1"/>
  <c r="CK2751" i="1"/>
  <c r="CK2750" i="1"/>
  <c r="CK2749" i="1"/>
  <c r="CK2748" i="1"/>
  <c r="CK2747" i="1"/>
  <c r="CK2746" i="1"/>
  <c r="CK2745" i="1"/>
  <c r="CK2744" i="1"/>
  <c r="CK2743" i="1"/>
  <c r="CK2742" i="1"/>
  <c r="CK2741" i="1"/>
  <c r="CK2740" i="1"/>
  <c r="CK2739" i="1"/>
  <c r="CK2738" i="1"/>
  <c r="CK2737" i="1"/>
  <c r="CK2736" i="1"/>
  <c r="CK2735" i="1"/>
  <c r="CK2734" i="1"/>
  <c r="CK2733" i="1"/>
  <c r="CK2732" i="1"/>
  <c r="CK2731" i="1"/>
  <c r="CK2730" i="1"/>
  <c r="CK2729" i="1"/>
  <c r="CK2728" i="1"/>
  <c r="CK2727" i="1"/>
  <c r="CK2726" i="1"/>
  <c r="CK2725" i="1"/>
  <c r="CK2724" i="1"/>
  <c r="CK2723" i="1"/>
  <c r="CK2722" i="1"/>
  <c r="CK2721" i="1"/>
  <c r="CK2720" i="1"/>
  <c r="CK2719" i="1"/>
  <c r="CK2718" i="1"/>
  <c r="CK2717" i="1"/>
  <c r="CK2716" i="1"/>
  <c r="CK2715" i="1"/>
  <c r="CK2714" i="1"/>
  <c r="CK2713" i="1"/>
  <c r="CK2712" i="1"/>
  <c r="CK2711" i="1"/>
  <c r="CK2710" i="1"/>
  <c r="CK2709" i="1"/>
  <c r="CK2708" i="1"/>
  <c r="CK2707" i="1"/>
  <c r="CK2706" i="1"/>
  <c r="CK2705" i="1"/>
  <c r="CK2704" i="1"/>
  <c r="CK2703" i="1"/>
  <c r="CK2702" i="1"/>
  <c r="CK2701" i="1"/>
  <c r="CK2700" i="1"/>
  <c r="CK2699" i="1"/>
  <c r="CK2698" i="1"/>
  <c r="CK2697" i="1"/>
  <c r="CK2696" i="1"/>
  <c r="CK2695" i="1"/>
  <c r="CK2694" i="1"/>
  <c r="CK2693" i="1"/>
  <c r="CK2692" i="1"/>
  <c r="CK2691" i="1"/>
  <c r="CK2690" i="1"/>
  <c r="CK2689" i="1"/>
  <c r="CK2688" i="1"/>
  <c r="CK2687" i="1"/>
  <c r="CK2686" i="1"/>
  <c r="CK2685" i="1"/>
  <c r="CK2684" i="1"/>
  <c r="CK2683" i="1"/>
  <c r="CK2682" i="1"/>
  <c r="CK2681" i="1"/>
  <c r="CK2680" i="1"/>
  <c r="CK2679" i="1"/>
  <c r="CK2678" i="1"/>
  <c r="CK2677" i="1"/>
  <c r="CK2676" i="1"/>
  <c r="CK2675" i="1"/>
  <c r="CK2674" i="1"/>
  <c r="CK2673" i="1"/>
  <c r="CK2672" i="1"/>
  <c r="CK2671" i="1"/>
  <c r="CK2670" i="1"/>
  <c r="CK2669" i="1"/>
  <c r="CK2668" i="1"/>
  <c r="CK2667" i="1"/>
  <c r="CK2666" i="1"/>
  <c r="CK2665" i="1"/>
  <c r="CK2664" i="1"/>
  <c r="CK2663" i="1"/>
  <c r="CK2662" i="1"/>
  <c r="CK2661" i="1"/>
  <c r="CK2660" i="1"/>
  <c r="CK2659" i="1"/>
  <c r="CK2658" i="1"/>
  <c r="CK2657" i="1"/>
  <c r="CK2656" i="1"/>
  <c r="CK2655" i="1"/>
  <c r="CK2654" i="1"/>
  <c r="CK2653" i="1"/>
  <c r="CK2652" i="1"/>
  <c r="CK2651" i="1"/>
  <c r="CK2650" i="1"/>
  <c r="CK2649" i="1"/>
  <c r="CK2648" i="1"/>
  <c r="CK2647" i="1"/>
  <c r="CK2646" i="1"/>
  <c r="CK2645" i="1"/>
  <c r="CK2644" i="1"/>
  <c r="CK2643" i="1"/>
  <c r="CK2642" i="1"/>
  <c r="CK2641" i="1"/>
  <c r="CK2640" i="1"/>
  <c r="CK2639" i="1"/>
  <c r="CK2638" i="1"/>
  <c r="CK2637" i="1"/>
  <c r="CK2636" i="1"/>
  <c r="CK2635" i="1"/>
  <c r="CK2634" i="1"/>
  <c r="CK2633" i="1"/>
  <c r="CK2632" i="1"/>
  <c r="CK2631" i="1"/>
  <c r="CK2630" i="1"/>
  <c r="CK2629" i="1"/>
  <c r="CK2628" i="1"/>
  <c r="CK2627" i="1"/>
  <c r="CK2626" i="1"/>
  <c r="CK2625" i="1"/>
  <c r="CK2624" i="1"/>
  <c r="CK2623" i="1"/>
  <c r="CK2622" i="1"/>
  <c r="CK2621" i="1"/>
  <c r="CK2620" i="1"/>
  <c r="CK2619" i="1"/>
  <c r="CK2618" i="1"/>
  <c r="CK2617" i="1"/>
  <c r="CK2616" i="1"/>
  <c r="CK2615" i="1"/>
  <c r="CK2614" i="1"/>
  <c r="CK2613" i="1"/>
  <c r="CK2612" i="1"/>
  <c r="CK2611" i="1"/>
  <c r="CK2610" i="1"/>
  <c r="CK2609" i="1"/>
  <c r="CK2608" i="1"/>
  <c r="CK2607" i="1"/>
  <c r="CK2606" i="1"/>
  <c r="CK2605" i="1"/>
  <c r="CK2604" i="1"/>
  <c r="CK2603" i="1"/>
  <c r="CK2602" i="1"/>
  <c r="CK2601" i="1"/>
  <c r="CK2600" i="1"/>
  <c r="CK2599" i="1"/>
  <c r="CK2598" i="1"/>
  <c r="CK2597" i="1"/>
  <c r="CK2596" i="1"/>
  <c r="CK2595" i="1"/>
  <c r="CK2594" i="1"/>
  <c r="CK2593" i="1"/>
  <c r="CK2592" i="1"/>
  <c r="CK2591" i="1"/>
  <c r="CK2590" i="1"/>
  <c r="CK2589" i="1"/>
  <c r="CK2588" i="1"/>
  <c r="CK2587" i="1"/>
  <c r="CK2586" i="1"/>
  <c r="CK2585" i="1"/>
  <c r="CK2584" i="1"/>
  <c r="CK2583" i="1"/>
  <c r="CK2582" i="1"/>
  <c r="CK2581" i="1"/>
  <c r="CK2580" i="1"/>
  <c r="CK2579" i="1"/>
  <c r="CK2578" i="1"/>
  <c r="CK2577" i="1"/>
  <c r="CK2576" i="1"/>
  <c r="CK2575" i="1"/>
  <c r="CK2574" i="1"/>
  <c r="CK2573" i="1"/>
  <c r="CK2572" i="1"/>
  <c r="CK2571" i="1"/>
  <c r="CK2570" i="1"/>
  <c r="CK2569" i="1"/>
  <c r="CK2568" i="1"/>
  <c r="CK2567" i="1"/>
  <c r="CK2566" i="1"/>
  <c r="CK2565" i="1"/>
  <c r="CK2564" i="1"/>
  <c r="CK2563" i="1"/>
  <c r="CK2562" i="1"/>
  <c r="CK2561" i="1"/>
  <c r="CK2560" i="1"/>
  <c r="CK2559" i="1"/>
  <c r="CK2558" i="1"/>
  <c r="CK2557" i="1"/>
  <c r="CK2556" i="1"/>
  <c r="CK2555" i="1"/>
  <c r="CK2554" i="1"/>
  <c r="CK2553" i="1"/>
  <c r="CK2552" i="1"/>
  <c r="CK2551" i="1"/>
  <c r="CK2550" i="1"/>
  <c r="CK2549" i="1"/>
  <c r="CK2548" i="1"/>
  <c r="CK2547" i="1"/>
  <c r="CK2546" i="1"/>
  <c r="CK2545" i="1"/>
  <c r="CK2544" i="1"/>
  <c r="CK2543" i="1"/>
  <c r="CK2542" i="1"/>
  <c r="CK2541" i="1"/>
  <c r="CK2540" i="1"/>
  <c r="CK2539" i="1"/>
  <c r="CK2538" i="1"/>
  <c r="CK2537" i="1"/>
  <c r="CK2536" i="1"/>
  <c r="CK2535" i="1"/>
  <c r="CK2534" i="1"/>
  <c r="CK2533" i="1"/>
  <c r="CK2532" i="1"/>
  <c r="CK2531" i="1"/>
  <c r="CK2530" i="1"/>
  <c r="CK2529" i="1"/>
  <c r="CK2528" i="1"/>
  <c r="CK2527" i="1"/>
  <c r="CK2526" i="1"/>
  <c r="CK2525" i="1"/>
  <c r="CK2524" i="1"/>
  <c r="CK2523" i="1"/>
  <c r="CK2522" i="1"/>
  <c r="CK2521" i="1"/>
  <c r="CK2520" i="1"/>
  <c r="CK2519" i="1"/>
  <c r="CK2518" i="1"/>
  <c r="CK2517" i="1"/>
  <c r="CK2516" i="1"/>
  <c r="CK2515" i="1"/>
  <c r="CK2514" i="1"/>
  <c r="CK2513" i="1"/>
  <c r="CK2512" i="1"/>
  <c r="CK2511" i="1"/>
  <c r="CK2510" i="1"/>
  <c r="CK2509" i="1"/>
  <c r="CK2508" i="1"/>
  <c r="CK2507" i="1"/>
  <c r="CK2506" i="1"/>
  <c r="CK2505" i="1"/>
  <c r="CK2504" i="1"/>
  <c r="CK2503" i="1"/>
  <c r="CK2502" i="1"/>
  <c r="CK2501" i="1"/>
  <c r="CK2500" i="1"/>
  <c r="CK2499" i="1"/>
  <c r="CK2498" i="1"/>
  <c r="CK2497" i="1"/>
  <c r="CK2496" i="1"/>
  <c r="CK2495" i="1"/>
  <c r="CK2494" i="1"/>
  <c r="CK2493" i="1"/>
  <c r="CK2492" i="1"/>
  <c r="CK2491" i="1"/>
  <c r="CK2490" i="1"/>
  <c r="CK2489" i="1"/>
  <c r="CK2488" i="1"/>
  <c r="CK2487" i="1"/>
  <c r="CK2486" i="1"/>
  <c r="CK2485" i="1"/>
  <c r="CK2484" i="1"/>
  <c r="CK2483" i="1"/>
  <c r="CK2482" i="1"/>
  <c r="CK2481" i="1"/>
  <c r="CK2480" i="1"/>
  <c r="CK2479" i="1"/>
  <c r="CK2478" i="1"/>
  <c r="CK2477" i="1"/>
  <c r="CK2476" i="1"/>
  <c r="CK2475" i="1"/>
  <c r="CK2474" i="1"/>
  <c r="CK2473" i="1"/>
  <c r="CK2472" i="1"/>
  <c r="CK2471" i="1"/>
  <c r="CK2470" i="1"/>
  <c r="CK2469" i="1"/>
  <c r="CK2468" i="1"/>
  <c r="CK2467" i="1"/>
  <c r="CK2466" i="1"/>
  <c r="CK2465" i="1"/>
  <c r="CK2464" i="1"/>
  <c r="CK2463" i="1"/>
  <c r="CK2462" i="1"/>
  <c r="CK2461" i="1"/>
  <c r="CK2460" i="1"/>
  <c r="CK2459" i="1"/>
  <c r="CK2458" i="1"/>
  <c r="CK2457" i="1"/>
  <c r="CK2456" i="1"/>
  <c r="CK2455" i="1"/>
  <c r="CK2454" i="1"/>
  <c r="CK2453" i="1"/>
  <c r="CK2452" i="1"/>
  <c r="CK2451" i="1"/>
  <c r="CK2450" i="1"/>
  <c r="CK2449" i="1"/>
  <c r="CK2448" i="1"/>
  <c r="CK2447" i="1"/>
  <c r="CK2446" i="1"/>
  <c r="CK2445" i="1"/>
  <c r="CK2444" i="1"/>
  <c r="CK2443" i="1"/>
  <c r="CK2442" i="1"/>
  <c r="CK2441" i="1"/>
  <c r="CK2440" i="1"/>
  <c r="CK2439" i="1"/>
  <c r="CK2438" i="1"/>
  <c r="CK2437" i="1"/>
  <c r="CK2436" i="1"/>
  <c r="CK2435" i="1"/>
  <c r="CK2434" i="1"/>
  <c r="CK2433" i="1"/>
  <c r="CK2432" i="1"/>
  <c r="CK2431" i="1"/>
  <c r="CK2430" i="1"/>
  <c r="CK2429" i="1"/>
  <c r="CK2428" i="1"/>
  <c r="CK2427" i="1"/>
  <c r="CK2426" i="1"/>
  <c r="CK2425" i="1"/>
  <c r="CK2424" i="1"/>
  <c r="CK2423" i="1"/>
  <c r="CK2422" i="1"/>
  <c r="CK2421" i="1"/>
  <c r="CK2420" i="1"/>
  <c r="CK2419" i="1"/>
  <c r="CK2418" i="1"/>
  <c r="CK2417" i="1"/>
  <c r="CK2416" i="1"/>
  <c r="CK2415" i="1"/>
  <c r="CK2414" i="1"/>
  <c r="CK2413" i="1"/>
  <c r="CK2412" i="1"/>
  <c r="CK2411" i="1"/>
  <c r="CK2410" i="1"/>
  <c r="CK2409" i="1"/>
  <c r="CK2408" i="1"/>
  <c r="CK2407" i="1"/>
  <c r="CK2406" i="1"/>
  <c r="CK2405" i="1"/>
  <c r="CK2404" i="1"/>
  <c r="CK2403" i="1"/>
  <c r="CK2402" i="1"/>
  <c r="CK2401" i="1"/>
  <c r="CK2400" i="1"/>
  <c r="CK2399" i="1"/>
  <c r="CK2398" i="1"/>
  <c r="CK2397" i="1"/>
  <c r="CK2396" i="1"/>
  <c r="CK2395" i="1"/>
  <c r="CK2394" i="1"/>
  <c r="CK2393" i="1"/>
  <c r="CK2392" i="1"/>
  <c r="CK2391" i="1"/>
  <c r="CK2390" i="1"/>
  <c r="CK2389" i="1"/>
  <c r="CK2388" i="1"/>
  <c r="CK2387" i="1"/>
  <c r="CK2386" i="1"/>
  <c r="CK2385" i="1"/>
  <c r="CK2384" i="1"/>
  <c r="CK2383" i="1"/>
  <c r="CK2382" i="1"/>
  <c r="CK2381" i="1"/>
  <c r="CK2380" i="1"/>
  <c r="CK2379" i="1"/>
  <c r="CK2378" i="1"/>
  <c r="CK2377" i="1"/>
  <c r="CK2376" i="1"/>
  <c r="CK2375" i="1"/>
  <c r="CK2374" i="1"/>
  <c r="CK2373" i="1"/>
  <c r="CK2372" i="1"/>
  <c r="CK2371" i="1"/>
  <c r="CK2370" i="1"/>
  <c r="CK2369" i="1"/>
  <c r="CK2368" i="1"/>
  <c r="CK2367" i="1"/>
  <c r="CK2366" i="1"/>
  <c r="CK2365" i="1"/>
  <c r="CK2364" i="1"/>
  <c r="CK2363" i="1"/>
  <c r="CK2362" i="1"/>
  <c r="CK2361" i="1"/>
  <c r="CK2360" i="1"/>
  <c r="CK2359" i="1"/>
  <c r="CK2358" i="1"/>
  <c r="CK2357" i="1"/>
  <c r="CK2356" i="1"/>
  <c r="CK2355" i="1"/>
  <c r="CK2354" i="1"/>
  <c r="CK2353" i="1"/>
  <c r="CK2352" i="1"/>
  <c r="CK2351" i="1"/>
  <c r="CK2350" i="1"/>
  <c r="CK2349" i="1"/>
  <c r="CK2348" i="1"/>
  <c r="CK2347" i="1"/>
  <c r="CK2346" i="1"/>
  <c r="CK2345" i="1"/>
  <c r="CK2344" i="1"/>
  <c r="CK2343" i="1"/>
  <c r="CK2342" i="1"/>
  <c r="CK2341" i="1"/>
  <c r="CK2340" i="1"/>
  <c r="CK2339" i="1"/>
  <c r="CK2338" i="1"/>
  <c r="CK2337" i="1"/>
  <c r="CK2336" i="1"/>
  <c r="CK2335" i="1"/>
  <c r="CK2334" i="1"/>
  <c r="CK2333" i="1"/>
  <c r="CK2332" i="1"/>
  <c r="CK2331" i="1"/>
  <c r="CK2330" i="1"/>
  <c r="CK2329" i="1"/>
  <c r="CK2328" i="1"/>
  <c r="CK2327" i="1"/>
  <c r="CK2326" i="1"/>
  <c r="CK2325" i="1"/>
  <c r="CK2324" i="1"/>
  <c r="CK2323" i="1"/>
  <c r="CK2322" i="1"/>
  <c r="CK2321" i="1"/>
  <c r="CK2320" i="1"/>
  <c r="CK2319" i="1"/>
  <c r="CK2318" i="1"/>
  <c r="CK2317" i="1"/>
  <c r="CK2316" i="1"/>
  <c r="CK2315" i="1"/>
  <c r="CK2314" i="1"/>
  <c r="CK2313" i="1"/>
  <c r="CK2312" i="1"/>
  <c r="CK2311" i="1"/>
  <c r="CK2310" i="1"/>
  <c r="CK2309" i="1"/>
  <c r="CK2308" i="1"/>
  <c r="CK2307" i="1"/>
  <c r="CK2306" i="1"/>
  <c r="CK2305" i="1"/>
  <c r="CK2304" i="1"/>
  <c r="CK2303" i="1"/>
  <c r="CK2302" i="1"/>
  <c r="CK2301" i="1"/>
  <c r="CK2300" i="1"/>
  <c r="CK2299" i="1"/>
  <c r="CK2298" i="1"/>
  <c r="CK2297" i="1"/>
  <c r="CK2296" i="1"/>
  <c r="CK2295" i="1"/>
  <c r="CK2294" i="1"/>
  <c r="CK2293" i="1"/>
  <c r="CK2292" i="1"/>
  <c r="CK2291" i="1"/>
  <c r="CK2290" i="1"/>
  <c r="CK2289" i="1"/>
  <c r="CK2288" i="1"/>
  <c r="CK2287" i="1"/>
  <c r="CK2286" i="1"/>
  <c r="CK2285" i="1"/>
  <c r="CK2284" i="1"/>
  <c r="CK2283" i="1"/>
  <c r="CK2282" i="1"/>
  <c r="CK2281" i="1"/>
  <c r="CK2280" i="1"/>
  <c r="CK2279" i="1"/>
  <c r="CK2278" i="1"/>
  <c r="CK2277" i="1"/>
  <c r="CK2276" i="1"/>
  <c r="CK2275" i="1"/>
  <c r="CK2274" i="1"/>
  <c r="CK2273" i="1"/>
  <c r="CK2272" i="1"/>
  <c r="CK2271" i="1"/>
  <c r="CK2270" i="1"/>
  <c r="CK2269" i="1"/>
  <c r="CK2268" i="1"/>
  <c r="CK2267" i="1"/>
  <c r="CK2266" i="1"/>
  <c r="CK2265" i="1"/>
  <c r="CK2264" i="1"/>
  <c r="CK2263" i="1"/>
  <c r="CK2262" i="1"/>
  <c r="CK2261" i="1"/>
  <c r="CK2260" i="1"/>
  <c r="CK2259" i="1"/>
  <c r="CK2258" i="1"/>
  <c r="CK2257" i="1"/>
  <c r="CK2256" i="1"/>
  <c r="CK2255" i="1"/>
  <c r="CK2254" i="1"/>
  <c r="CK2253" i="1"/>
  <c r="CK2252" i="1"/>
  <c r="CK2251" i="1"/>
  <c r="CK2250" i="1"/>
  <c r="CK2249" i="1"/>
  <c r="CK2248" i="1"/>
  <c r="CK2247" i="1"/>
  <c r="CK2246" i="1"/>
  <c r="CK2245" i="1"/>
  <c r="CK2244" i="1"/>
  <c r="CK2243" i="1"/>
  <c r="CK2242" i="1"/>
  <c r="CK2241" i="1"/>
  <c r="CK2240" i="1"/>
  <c r="CK2239" i="1"/>
  <c r="CK2238" i="1"/>
  <c r="CK2237" i="1"/>
  <c r="CK2236" i="1"/>
  <c r="CK2235" i="1"/>
  <c r="CK2234" i="1"/>
  <c r="CK2233" i="1"/>
  <c r="CK2232" i="1"/>
  <c r="CK2231" i="1"/>
  <c r="CK2230" i="1"/>
  <c r="CK2229" i="1"/>
  <c r="CK2228" i="1"/>
  <c r="CK2227" i="1"/>
  <c r="CK2226" i="1"/>
  <c r="CK2225" i="1"/>
  <c r="CK2224" i="1"/>
  <c r="CK2223" i="1"/>
  <c r="CK2222" i="1"/>
  <c r="CK2221" i="1"/>
  <c r="CK2220" i="1"/>
  <c r="CK2219" i="1"/>
  <c r="CK2218" i="1"/>
  <c r="CK2217" i="1"/>
  <c r="CK2216" i="1"/>
  <c r="CK2215" i="1"/>
  <c r="CK2214" i="1"/>
  <c r="CK2213" i="1"/>
  <c r="CK2212" i="1"/>
  <c r="CK2211" i="1"/>
  <c r="CK2210" i="1"/>
  <c r="CK2209" i="1"/>
  <c r="CK2208" i="1"/>
  <c r="CK2207" i="1"/>
  <c r="CK2206" i="1"/>
  <c r="CK2205" i="1"/>
  <c r="CK2204" i="1"/>
  <c r="CK2203" i="1"/>
  <c r="CK2202" i="1"/>
  <c r="CK2201" i="1"/>
  <c r="CK2200" i="1"/>
  <c r="CK2199" i="1"/>
  <c r="CK2198" i="1"/>
  <c r="CK2197" i="1"/>
  <c r="CK2196" i="1"/>
  <c r="CK2195" i="1"/>
  <c r="CK2194" i="1"/>
  <c r="CK2193" i="1"/>
  <c r="CK2192" i="1"/>
  <c r="CK2191" i="1"/>
  <c r="CK2190" i="1"/>
  <c r="CK2189" i="1"/>
  <c r="CK2188" i="1"/>
  <c r="CK2187" i="1"/>
  <c r="CK2186" i="1"/>
  <c r="CK2185" i="1"/>
  <c r="CK2184" i="1"/>
  <c r="CK2183" i="1"/>
  <c r="CK2182" i="1"/>
  <c r="CK2181" i="1"/>
  <c r="CK2180" i="1"/>
  <c r="CK2179" i="1"/>
  <c r="CK2178" i="1"/>
  <c r="CK2177" i="1"/>
  <c r="CK2176" i="1"/>
  <c r="CK2175" i="1"/>
  <c r="CK2174" i="1"/>
  <c r="CK2173" i="1"/>
  <c r="CK2172" i="1"/>
  <c r="CK2171" i="1"/>
  <c r="CK2170" i="1"/>
  <c r="CK2169" i="1"/>
  <c r="CK2168" i="1"/>
  <c r="CK2167" i="1"/>
  <c r="CK2166" i="1"/>
  <c r="CK2165" i="1"/>
  <c r="CK2164" i="1"/>
  <c r="CK2163" i="1"/>
  <c r="CK2162" i="1"/>
  <c r="CK2161" i="1"/>
  <c r="CK2160" i="1"/>
  <c r="CK2159" i="1"/>
  <c r="CK2158" i="1"/>
  <c r="CK2157" i="1"/>
  <c r="CK2156" i="1"/>
  <c r="CK2155" i="1"/>
  <c r="CK2154" i="1"/>
  <c r="CK2153" i="1"/>
  <c r="CK2152" i="1"/>
  <c r="CK2151" i="1"/>
  <c r="CK2150" i="1"/>
  <c r="CK2149" i="1"/>
  <c r="CK2148" i="1"/>
  <c r="CK2147" i="1"/>
  <c r="CK2146" i="1"/>
  <c r="CK2145" i="1"/>
  <c r="CK2144" i="1"/>
  <c r="CK2143" i="1"/>
  <c r="CK2142" i="1"/>
  <c r="CK2141" i="1"/>
  <c r="CK2140" i="1"/>
  <c r="CK2139" i="1"/>
  <c r="CK2138" i="1"/>
  <c r="CK2137" i="1"/>
  <c r="CK2136" i="1"/>
  <c r="CK2135" i="1"/>
  <c r="CK2134" i="1"/>
  <c r="CK2133" i="1"/>
  <c r="CK2132" i="1"/>
  <c r="CK2131" i="1"/>
  <c r="CK2130" i="1"/>
  <c r="CK2129" i="1"/>
  <c r="CK2128" i="1"/>
  <c r="CK2127" i="1"/>
  <c r="CK2126" i="1"/>
  <c r="CK2125" i="1"/>
  <c r="CK2124" i="1"/>
  <c r="CK2123" i="1"/>
  <c r="CK2122" i="1"/>
  <c r="CK2121" i="1"/>
  <c r="CK2120" i="1"/>
  <c r="CK2119" i="1"/>
  <c r="CK2118" i="1"/>
  <c r="CK2117" i="1"/>
  <c r="CK2116" i="1"/>
  <c r="CK2115" i="1"/>
  <c r="CK2114" i="1"/>
  <c r="CK2113" i="1"/>
  <c r="CK2112" i="1"/>
  <c r="CK2111" i="1"/>
  <c r="CK2110" i="1"/>
  <c r="CK2109" i="1"/>
  <c r="CK2108" i="1"/>
  <c r="CK2107" i="1"/>
  <c r="CK2106" i="1"/>
  <c r="CK2105" i="1"/>
  <c r="CK2104" i="1"/>
  <c r="CK2103" i="1"/>
  <c r="CK2102" i="1"/>
  <c r="CK2101" i="1"/>
  <c r="CK2100" i="1"/>
  <c r="CK2099" i="1"/>
  <c r="CK2098" i="1"/>
  <c r="CK2097" i="1"/>
  <c r="CK2096" i="1"/>
  <c r="CK2095" i="1"/>
  <c r="CK2094" i="1"/>
  <c r="CK2093" i="1"/>
  <c r="CK2092" i="1"/>
  <c r="CK2091" i="1"/>
  <c r="CK2090" i="1"/>
  <c r="CK2089" i="1"/>
  <c r="CK2088" i="1"/>
  <c r="CK2087" i="1"/>
  <c r="CK2086" i="1"/>
  <c r="CK2085" i="1"/>
  <c r="CK2084" i="1"/>
  <c r="CK2083" i="1"/>
  <c r="CK2082" i="1"/>
  <c r="CK2081" i="1"/>
  <c r="CK2080" i="1"/>
  <c r="CK2079" i="1"/>
  <c r="CK2078" i="1"/>
  <c r="CK2077" i="1"/>
  <c r="CK2076" i="1"/>
  <c r="CK2075" i="1"/>
  <c r="CK2074" i="1"/>
  <c r="CK2073" i="1"/>
  <c r="CK2072" i="1"/>
  <c r="CK2071" i="1"/>
  <c r="CK2070" i="1"/>
  <c r="CK2069" i="1"/>
  <c r="CK2068" i="1"/>
  <c r="CK2067" i="1"/>
  <c r="CK2066" i="1"/>
  <c r="CK2065" i="1"/>
  <c r="CK2064" i="1"/>
  <c r="CK2063" i="1"/>
  <c r="CK2062" i="1"/>
  <c r="CK2061" i="1"/>
  <c r="CK2060" i="1"/>
  <c r="CK2059" i="1"/>
  <c r="CK2058" i="1"/>
  <c r="CK2057" i="1"/>
  <c r="CK2056" i="1"/>
  <c r="CK2055" i="1"/>
  <c r="CK2054" i="1"/>
  <c r="CK2053" i="1"/>
  <c r="CK2052" i="1"/>
  <c r="CK2051" i="1"/>
  <c r="CK2050" i="1"/>
  <c r="CK2049" i="1"/>
  <c r="CK2048" i="1"/>
  <c r="CK2047" i="1"/>
  <c r="CK2046" i="1"/>
  <c r="CK2045" i="1"/>
  <c r="CK2044" i="1"/>
  <c r="CK2043" i="1"/>
  <c r="CK2042" i="1"/>
  <c r="CK2041" i="1"/>
  <c r="CK2040" i="1"/>
  <c r="CK2039" i="1"/>
  <c r="CK2038" i="1"/>
  <c r="CK2037" i="1"/>
  <c r="CK2036" i="1"/>
  <c r="CK2035" i="1"/>
  <c r="CK2034" i="1"/>
  <c r="CK2033" i="1"/>
  <c r="CK2032" i="1"/>
  <c r="CK2031" i="1"/>
  <c r="CK2030" i="1"/>
  <c r="CK2029" i="1"/>
  <c r="CK2028" i="1"/>
  <c r="CK2027" i="1"/>
  <c r="CK2026" i="1"/>
  <c r="CK2025" i="1"/>
  <c r="CK2024" i="1"/>
  <c r="CK2023" i="1"/>
  <c r="CK2022" i="1"/>
  <c r="CK2021" i="1"/>
  <c r="CK2020" i="1"/>
  <c r="CK2019" i="1"/>
  <c r="CK2018" i="1"/>
  <c r="CK2017" i="1"/>
  <c r="CK2016" i="1"/>
  <c r="CK2015" i="1"/>
  <c r="CK2014" i="1"/>
  <c r="CK2013" i="1"/>
  <c r="CK2012" i="1"/>
  <c r="CK2011" i="1"/>
  <c r="CK2010" i="1"/>
  <c r="CK2009" i="1"/>
  <c r="CK2008" i="1"/>
  <c r="CK2007" i="1"/>
  <c r="CK2006" i="1"/>
  <c r="CK2005" i="1"/>
  <c r="CK2004" i="1"/>
  <c r="CK2003" i="1"/>
  <c r="CK2002" i="1"/>
  <c r="CK2001" i="1"/>
  <c r="CK2000" i="1"/>
  <c r="CK1999" i="1"/>
  <c r="CK1998" i="1"/>
  <c r="CK1997" i="1"/>
  <c r="CK1996" i="1"/>
  <c r="CK1995" i="1"/>
  <c r="CK1994" i="1"/>
  <c r="CK1993" i="1"/>
  <c r="CK1992" i="1"/>
  <c r="CK1991" i="1"/>
  <c r="CK1990" i="1"/>
  <c r="CK1989" i="1"/>
  <c r="CK1988" i="1"/>
  <c r="CK1987" i="1"/>
  <c r="CK1986" i="1"/>
  <c r="CK1985" i="1"/>
  <c r="CK1984" i="1"/>
  <c r="CK1983" i="1"/>
  <c r="CK1982" i="1"/>
  <c r="CK1981" i="1"/>
  <c r="CK1980" i="1"/>
  <c r="CK1979" i="1"/>
  <c r="CK1978" i="1"/>
  <c r="CK1977" i="1"/>
  <c r="CK1976" i="1"/>
  <c r="CK1975" i="1"/>
  <c r="CK1974" i="1"/>
  <c r="CK1973" i="1"/>
  <c r="CK1972" i="1"/>
  <c r="CK1971" i="1"/>
  <c r="CK1970" i="1"/>
  <c r="CK1969" i="1"/>
  <c r="CK1968" i="1"/>
  <c r="CK1967" i="1"/>
  <c r="CK1966" i="1"/>
  <c r="CK1965" i="1"/>
  <c r="CK1964" i="1"/>
  <c r="CK1963" i="1"/>
  <c r="CK1962" i="1"/>
  <c r="CK1961" i="1"/>
  <c r="CK1960" i="1"/>
  <c r="CK1959" i="1"/>
  <c r="CK1958" i="1"/>
  <c r="CK1957" i="1"/>
  <c r="CK1956" i="1"/>
  <c r="CK1955" i="1"/>
  <c r="CK1954" i="1"/>
  <c r="CK1953" i="1"/>
  <c r="CK1952" i="1"/>
  <c r="CK1951" i="1"/>
  <c r="CK1950" i="1"/>
  <c r="CK1949" i="1"/>
  <c r="CK1948" i="1"/>
  <c r="CK1947" i="1"/>
  <c r="CK1946" i="1"/>
  <c r="CK1945" i="1"/>
  <c r="CK1944" i="1"/>
  <c r="CK1943" i="1"/>
  <c r="CK1942" i="1"/>
  <c r="CK1941" i="1"/>
  <c r="CK1940" i="1"/>
  <c r="CK1939" i="1"/>
  <c r="CK1938" i="1"/>
  <c r="CK1937" i="1"/>
  <c r="CK1936" i="1"/>
  <c r="CK1935" i="1"/>
  <c r="CK1934" i="1"/>
  <c r="CK1933" i="1"/>
  <c r="CK1932" i="1"/>
  <c r="CK1931" i="1"/>
  <c r="CK1930" i="1"/>
  <c r="CK1929" i="1"/>
  <c r="CK1928" i="1"/>
  <c r="CK1927" i="1"/>
  <c r="CK1926" i="1"/>
  <c r="CK1925" i="1"/>
  <c r="CK1924" i="1"/>
  <c r="CK1923" i="1"/>
  <c r="CK1922" i="1"/>
  <c r="CK1921" i="1"/>
  <c r="CK1920" i="1"/>
  <c r="CK1919" i="1"/>
  <c r="CK1918" i="1"/>
  <c r="CK1917" i="1"/>
  <c r="CK1916" i="1"/>
  <c r="CK1915" i="1"/>
  <c r="CK1914" i="1"/>
  <c r="CK1913" i="1"/>
  <c r="CK1912" i="1"/>
  <c r="CK1911" i="1"/>
  <c r="CK1910" i="1"/>
  <c r="CK1909" i="1"/>
  <c r="CK1908" i="1"/>
  <c r="CK1907" i="1"/>
  <c r="CK1906" i="1"/>
  <c r="CK1905" i="1"/>
  <c r="CK1904" i="1"/>
  <c r="CK1903" i="1"/>
  <c r="CK1902" i="1"/>
  <c r="CK1901" i="1"/>
  <c r="CK1900" i="1"/>
  <c r="CK1899" i="1"/>
  <c r="CK1898" i="1"/>
  <c r="CK1897" i="1"/>
  <c r="CK1896" i="1"/>
  <c r="CK1895" i="1"/>
  <c r="CK1894" i="1"/>
  <c r="CK1893" i="1"/>
  <c r="CK1892" i="1"/>
  <c r="CK1891" i="1"/>
  <c r="CK1890" i="1"/>
  <c r="CK1889" i="1"/>
  <c r="CK1888" i="1"/>
  <c r="CK1887" i="1"/>
  <c r="CK1886" i="1"/>
  <c r="CK1885" i="1"/>
  <c r="CK1884" i="1"/>
  <c r="CK1883" i="1"/>
  <c r="CK1882" i="1"/>
  <c r="CK1881" i="1"/>
  <c r="CK1880" i="1"/>
  <c r="CK1879" i="1"/>
  <c r="CK1878" i="1"/>
  <c r="CK1877" i="1"/>
  <c r="CK1876" i="1"/>
  <c r="CK1875" i="1"/>
  <c r="CK1874" i="1"/>
  <c r="CK1873" i="1"/>
  <c r="CK1872" i="1"/>
  <c r="CK1871" i="1"/>
  <c r="CK1870" i="1"/>
  <c r="CK1869" i="1"/>
  <c r="CK1868" i="1"/>
  <c r="CK1867" i="1"/>
  <c r="CK1866" i="1"/>
  <c r="CK1865" i="1"/>
  <c r="CK1864" i="1"/>
  <c r="CK1863" i="1"/>
  <c r="CK1862" i="1"/>
  <c r="CK1861" i="1"/>
  <c r="CK1860" i="1"/>
  <c r="CK1859" i="1"/>
  <c r="CK1858" i="1"/>
  <c r="CK1857" i="1"/>
  <c r="CK1856" i="1"/>
  <c r="CK1855" i="1"/>
  <c r="CK1854" i="1"/>
  <c r="CK1853" i="1"/>
  <c r="CK1852" i="1"/>
  <c r="CK1851" i="1"/>
  <c r="CK1850" i="1"/>
  <c r="CK1849" i="1"/>
  <c r="CK1848" i="1"/>
  <c r="CK1847" i="1"/>
  <c r="CK1846" i="1"/>
  <c r="CK1845" i="1"/>
  <c r="CK1844" i="1"/>
  <c r="CK1843" i="1"/>
  <c r="CK1842" i="1"/>
  <c r="CK1841" i="1"/>
  <c r="CK1840" i="1"/>
  <c r="CK1839" i="1"/>
  <c r="CK1838" i="1"/>
  <c r="CK1837" i="1"/>
  <c r="CK1836" i="1"/>
  <c r="CK1835" i="1"/>
  <c r="CK1834" i="1"/>
  <c r="CK1833" i="1"/>
  <c r="CK1832" i="1"/>
  <c r="CK1831" i="1"/>
  <c r="CK1830" i="1"/>
  <c r="CK1829" i="1"/>
  <c r="CK1828" i="1"/>
  <c r="CK1827" i="1"/>
  <c r="CK1826" i="1"/>
  <c r="CK1825" i="1"/>
  <c r="CK1824" i="1"/>
  <c r="CK1823" i="1"/>
  <c r="CK1822" i="1"/>
  <c r="CK1821" i="1"/>
  <c r="CK1820" i="1"/>
  <c r="CK1819" i="1"/>
  <c r="CK1818" i="1"/>
  <c r="CK1817" i="1"/>
  <c r="CK1816" i="1"/>
  <c r="CK1815" i="1"/>
  <c r="CK1814" i="1"/>
  <c r="CK1813" i="1"/>
  <c r="CK1812" i="1"/>
  <c r="CK1811" i="1"/>
  <c r="CK1810" i="1"/>
  <c r="CK1809" i="1"/>
  <c r="CK1808" i="1"/>
  <c r="CK1807" i="1"/>
  <c r="CK1806" i="1"/>
  <c r="CK1805" i="1"/>
  <c r="CK1804" i="1"/>
  <c r="CK1803" i="1"/>
  <c r="CK1802" i="1"/>
  <c r="CK1801" i="1"/>
  <c r="CK1800" i="1"/>
  <c r="CK1799" i="1"/>
  <c r="CK1798" i="1"/>
  <c r="CK1797" i="1"/>
  <c r="CK1796" i="1"/>
  <c r="CK1795" i="1"/>
  <c r="CK1794" i="1"/>
  <c r="CK1793" i="1"/>
  <c r="CK1792" i="1"/>
  <c r="CK1791" i="1"/>
  <c r="CK1790" i="1"/>
  <c r="CK1789" i="1"/>
  <c r="CK1788" i="1"/>
  <c r="CK1787" i="1"/>
  <c r="CK1786" i="1"/>
  <c r="CK1785" i="1"/>
  <c r="CK1784" i="1"/>
  <c r="CK1783" i="1"/>
  <c r="CK1782" i="1"/>
  <c r="CK1781" i="1"/>
  <c r="CK1780" i="1"/>
  <c r="CK1779" i="1"/>
  <c r="CK1778" i="1"/>
  <c r="CK1777" i="1"/>
  <c r="CK1776" i="1"/>
  <c r="CK1775" i="1"/>
  <c r="CK1774" i="1"/>
  <c r="CK1773" i="1"/>
  <c r="CK1772" i="1"/>
  <c r="CK1771" i="1"/>
  <c r="CK1770" i="1"/>
  <c r="CK1769" i="1"/>
  <c r="CK1768" i="1"/>
  <c r="CK1767" i="1"/>
  <c r="CK1766" i="1"/>
  <c r="CK1765" i="1"/>
  <c r="CK1764" i="1"/>
  <c r="CK1763" i="1"/>
  <c r="CK1762" i="1"/>
  <c r="CK1761" i="1"/>
  <c r="CK1760" i="1"/>
  <c r="CK1759" i="1"/>
  <c r="CK1758" i="1"/>
  <c r="CK1757" i="1"/>
  <c r="CK1756" i="1"/>
  <c r="CK1755" i="1"/>
  <c r="CK1754" i="1"/>
  <c r="CK1753" i="1"/>
  <c r="CK1752" i="1"/>
  <c r="CK1751" i="1"/>
  <c r="CK1750" i="1"/>
  <c r="CK1749" i="1"/>
  <c r="CK1748" i="1"/>
  <c r="CK1747" i="1"/>
  <c r="CK1746" i="1"/>
  <c r="CK1745" i="1"/>
  <c r="CK1744" i="1"/>
  <c r="CK1743" i="1"/>
  <c r="CK1742" i="1"/>
  <c r="CK1741" i="1"/>
  <c r="CK1740" i="1"/>
  <c r="CK1739" i="1"/>
  <c r="CK1738" i="1"/>
  <c r="CK1737" i="1"/>
  <c r="CK1736" i="1"/>
  <c r="CK1735" i="1"/>
  <c r="CK1734" i="1"/>
  <c r="CK1733" i="1"/>
  <c r="CK1732" i="1"/>
  <c r="CK1731" i="1"/>
  <c r="CK1730" i="1"/>
  <c r="CK1729" i="1"/>
  <c r="CK1728" i="1"/>
  <c r="CK1727" i="1"/>
  <c r="CK1726" i="1"/>
  <c r="CK1725" i="1"/>
  <c r="CK1724" i="1"/>
  <c r="CK1723" i="1"/>
  <c r="CK1722" i="1"/>
  <c r="CK1721" i="1"/>
  <c r="CK1720" i="1"/>
  <c r="CK1719" i="1"/>
  <c r="CK1718" i="1"/>
  <c r="CK1717" i="1"/>
  <c r="CK1716" i="1"/>
  <c r="CK1715" i="1"/>
  <c r="CK1714" i="1"/>
  <c r="CK1713" i="1"/>
  <c r="CK1712" i="1"/>
  <c r="CK1711" i="1"/>
  <c r="CK1710" i="1"/>
  <c r="CK1709" i="1"/>
  <c r="CK1708" i="1"/>
  <c r="CK1707" i="1"/>
  <c r="CK1706" i="1"/>
  <c r="CK1705" i="1"/>
  <c r="CK1704" i="1"/>
  <c r="CK1703" i="1"/>
  <c r="CK1702" i="1"/>
  <c r="CK1701" i="1"/>
  <c r="CK1700" i="1"/>
  <c r="CK1699" i="1"/>
  <c r="CK1698" i="1"/>
  <c r="CK1697" i="1"/>
  <c r="CK1696" i="1"/>
  <c r="CK1695" i="1"/>
  <c r="CK1694" i="1"/>
  <c r="CK1693" i="1"/>
  <c r="CK1692" i="1"/>
  <c r="CK1691" i="1"/>
  <c r="CK1690" i="1"/>
  <c r="CK1689" i="1"/>
  <c r="CK1688" i="1"/>
  <c r="CK1687" i="1"/>
  <c r="CK1686" i="1"/>
  <c r="CK1685" i="1"/>
  <c r="CK1684" i="1"/>
  <c r="CK1683" i="1"/>
  <c r="CK1682" i="1"/>
  <c r="CK1681" i="1"/>
  <c r="CK1680" i="1"/>
  <c r="CK1679" i="1"/>
  <c r="CK1678" i="1"/>
  <c r="CK1677" i="1"/>
  <c r="CK1676" i="1"/>
  <c r="CK1675" i="1"/>
  <c r="CK1674" i="1"/>
  <c r="CK1673" i="1"/>
  <c r="CK1672" i="1"/>
  <c r="CK1671" i="1"/>
  <c r="CK1670" i="1"/>
  <c r="CK1669" i="1"/>
  <c r="CK1668" i="1"/>
  <c r="CK1667" i="1"/>
  <c r="CK1666" i="1"/>
  <c r="CK1665" i="1"/>
  <c r="CK1664" i="1"/>
  <c r="CK1663" i="1"/>
  <c r="CK1662" i="1"/>
  <c r="CK1661" i="1"/>
  <c r="CK1660" i="1"/>
  <c r="CK1659" i="1"/>
  <c r="CK1658" i="1"/>
  <c r="CK1657" i="1"/>
  <c r="CK1656" i="1"/>
  <c r="CK1655" i="1"/>
  <c r="CK1654" i="1"/>
  <c r="CK1653" i="1"/>
  <c r="CK1652" i="1"/>
  <c r="CK1651" i="1"/>
  <c r="CK1650" i="1"/>
  <c r="CK1649" i="1"/>
  <c r="CK1648" i="1"/>
  <c r="CK1647" i="1"/>
  <c r="CK1646" i="1"/>
  <c r="CK1645" i="1"/>
  <c r="CK1644" i="1"/>
  <c r="CK1643" i="1"/>
  <c r="CK1642" i="1"/>
  <c r="CK1641" i="1"/>
  <c r="CK1640" i="1"/>
  <c r="CK1639" i="1"/>
  <c r="CK1638" i="1"/>
  <c r="CK1637" i="1"/>
  <c r="CK1636" i="1"/>
  <c r="CK1635" i="1"/>
  <c r="CK1634" i="1"/>
  <c r="CK1633" i="1"/>
  <c r="CK1632" i="1"/>
  <c r="CK1631" i="1"/>
  <c r="CK1630" i="1"/>
  <c r="CK1629" i="1"/>
  <c r="CK1628" i="1"/>
  <c r="CK1627" i="1"/>
  <c r="CK1626" i="1"/>
  <c r="CK1625" i="1"/>
  <c r="CK1624" i="1"/>
  <c r="CK1623" i="1"/>
  <c r="CK1622" i="1"/>
  <c r="CK1621" i="1"/>
  <c r="CK1620" i="1"/>
  <c r="CK1619" i="1"/>
  <c r="CK1618" i="1"/>
  <c r="CK1617" i="1"/>
  <c r="CK1616" i="1"/>
  <c r="CK1615" i="1"/>
  <c r="CK1614" i="1"/>
  <c r="CK1613" i="1"/>
  <c r="CK1612" i="1"/>
  <c r="CK1611" i="1"/>
  <c r="CK1610" i="1"/>
  <c r="CK1609" i="1"/>
  <c r="CK1608" i="1"/>
  <c r="CK1607" i="1"/>
  <c r="CK1606" i="1"/>
  <c r="CK1605" i="1"/>
  <c r="CK1604" i="1"/>
  <c r="CK1603" i="1"/>
  <c r="CK1602" i="1"/>
  <c r="CK1601" i="1"/>
  <c r="CK1600" i="1"/>
  <c r="CK1599" i="1"/>
  <c r="CK1598" i="1"/>
  <c r="CK1597" i="1"/>
  <c r="CK1596" i="1"/>
  <c r="CK1595" i="1"/>
  <c r="CK1594" i="1"/>
  <c r="CK1593" i="1"/>
  <c r="CK1592" i="1"/>
  <c r="CK1591" i="1"/>
  <c r="CK1590" i="1"/>
  <c r="CK1589" i="1"/>
  <c r="CK1588" i="1"/>
  <c r="CK1587" i="1"/>
  <c r="CK1586" i="1"/>
  <c r="CK1585" i="1"/>
  <c r="CK1584" i="1"/>
  <c r="CK1583" i="1"/>
  <c r="CK1582" i="1"/>
  <c r="CK1581" i="1"/>
  <c r="CK1580" i="1"/>
  <c r="CK1579" i="1"/>
  <c r="CK1578" i="1"/>
  <c r="CK1577" i="1"/>
  <c r="CK1576" i="1"/>
  <c r="CK1575" i="1"/>
  <c r="CK1574" i="1"/>
  <c r="CK1573" i="1"/>
  <c r="CK1572" i="1"/>
  <c r="CK1571" i="1"/>
  <c r="CK1570" i="1"/>
  <c r="CK1569" i="1"/>
  <c r="CK1568" i="1"/>
  <c r="CK1567" i="1"/>
  <c r="CK1566" i="1"/>
  <c r="CK1565" i="1"/>
  <c r="CK1564" i="1"/>
  <c r="CK1563" i="1"/>
  <c r="CK1562" i="1"/>
  <c r="CK1561" i="1"/>
  <c r="CK1560" i="1"/>
  <c r="CK1559" i="1"/>
  <c r="CK1558" i="1"/>
  <c r="CK1557" i="1"/>
  <c r="CK1556" i="1"/>
  <c r="CK1555" i="1"/>
  <c r="CK1554" i="1"/>
  <c r="CK1553" i="1"/>
  <c r="CK1552" i="1"/>
  <c r="CK1551" i="1"/>
  <c r="CK1550" i="1"/>
  <c r="CK1549" i="1"/>
  <c r="CK1548" i="1"/>
  <c r="CK1547" i="1"/>
  <c r="CK1546" i="1"/>
  <c r="CK1545" i="1"/>
  <c r="CK1544" i="1"/>
  <c r="CK1543" i="1"/>
  <c r="CK1542" i="1"/>
  <c r="CK1541" i="1"/>
  <c r="CK1540" i="1"/>
  <c r="CK1539" i="1"/>
  <c r="CK1538" i="1"/>
  <c r="CK1537" i="1"/>
  <c r="CK1536" i="1"/>
  <c r="CK1535" i="1"/>
  <c r="CK1534" i="1"/>
  <c r="CK1533" i="1"/>
  <c r="CK1532" i="1"/>
  <c r="CK1531" i="1"/>
  <c r="CK1530" i="1"/>
  <c r="CK1529" i="1"/>
  <c r="CK1528" i="1"/>
  <c r="CK1527" i="1"/>
  <c r="CK1526" i="1"/>
  <c r="CK1525" i="1"/>
  <c r="CK1524" i="1"/>
  <c r="CK1523" i="1"/>
  <c r="CK1522" i="1"/>
  <c r="CK1521" i="1"/>
  <c r="CK1520" i="1"/>
  <c r="CK1519" i="1"/>
  <c r="CK1518" i="1"/>
  <c r="CK1517" i="1"/>
  <c r="CK1516" i="1"/>
  <c r="CK1515" i="1"/>
  <c r="CK1514" i="1"/>
  <c r="CK1513" i="1"/>
  <c r="CK1512" i="1"/>
  <c r="CK1511" i="1"/>
  <c r="CK1510" i="1"/>
  <c r="CK1509" i="1"/>
  <c r="CK1508" i="1"/>
  <c r="CK1507" i="1"/>
  <c r="CK1506" i="1"/>
  <c r="CK1505" i="1"/>
  <c r="CK1504" i="1"/>
  <c r="CK1503" i="1"/>
  <c r="CK1502" i="1"/>
  <c r="CK1501" i="1"/>
  <c r="CK1500" i="1"/>
  <c r="CK1499" i="1"/>
  <c r="CK1498" i="1"/>
  <c r="CK1497" i="1"/>
  <c r="CK1496" i="1"/>
  <c r="CK1495" i="1"/>
  <c r="CK1494" i="1"/>
  <c r="CK1493" i="1"/>
  <c r="CK1492" i="1"/>
  <c r="CK1491" i="1"/>
  <c r="CK1490" i="1"/>
  <c r="CK1489" i="1"/>
  <c r="CK1488" i="1"/>
  <c r="CK1487" i="1"/>
  <c r="CK1486" i="1"/>
  <c r="CK1485" i="1"/>
  <c r="CK1484" i="1"/>
  <c r="CK1483" i="1"/>
  <c r="CK1482" i="1"/>
  <c r="CK1481" i="1"/>
  <c r="CK1480" i="1"/>
  <c r="CK1479" i="1"/>
  <c r="CK1478" i="1"/>
  <c r="CK1477" i="1"/>
  <c r="CK1476" i="1"/>
  <c r="CK1475" i="1"/>
  <c r="CK1474" i="1"/>
  <c r="CK1473" i="1"/>
  <c r="CK1472" i="1"/>
  <c r="CK1471" i="1"/>
  <c r="CK1470" i="1"/>
  <c r="CK1469" i="1"/>
  <c r="CK1468" i="1"/>
  <c r="CK1467" i="1"/>
  <c r="CK1466" i="1"/>
  <c r="CK1465" i="1"/>
  <c r="CK1464" i="1"/>
  <c r="CK1463" i="1"/>
  <c r="CK1462" i="1"/>
  <c r="CK1461" i="1"/>
  <c r="CK1460" i="1"/>
  <c r="CK1459" i="1"/>
  <c r="CK1458" i="1"/>
  <c r="CK1457" i="1"/>
  <c r="CK1456" i="1"/>
  <c r="CK1455" i="1"/>
  <c r="CK1454" i="1"/>
  <c r="CK1453" i="1"/>
  <c r="CK1452" i="1"/>
  <c r="CK1451" i="1"/>
  <c r="CK1450" i="1"/>
  <c r="CK1449" i="1"/>
  <c r="CK1448" i="1"/>
  <c r="CK1447" i="1"/>
  <c r="CK1446" i="1"/>
  <c r="CK1445" i="1"/>
  <c r="CK1444" i="1"/>
  <c r="CK1443" i="1"/>
  <c r="CK1442" i="1"/>
  <c r="CK1441" i="1"/>
  <c r="CK1440" i="1"/>
  <c r="CK1439" i="1"/>
  <c r="CK1438" i="1"/>
  <c r="CK1437" i="1"/>
  <c r="CK1436" i="1"/>
  <c r="CK1435" i="1"/>
  <c r="CK1434" i="1"/>
  <c r="CK1433" i="1"/>
  <c r="CK1432" i="1"/>
  <c r="CK1431" i="1"/>
  <c r="CK1430" i="1"/>
  <c r="CK1429" i="1"/>
  <c r="CK1428" i="1"/>
  <c r="CK1427" i="1"/>
  <c r="CK1426" i="1"/>
  <c r="CK1425" i="1"/>
  <c r="CK1424" i="1"/>
  <c r="CK1423" i="1"/>
  <c r="CK1422" i="1"/>
  <c r="CK1421" i="1"/>
  <c r="CK1420" i="1"/>
  <c r="CK1419" i="1"/>
  <c r="CK1418" i="1"/>
  <c r="CK1417" i="1"/>
  <c r="CK1416" i="1"/>
  <c r="CK1415" i="1"/>
  <c r="CK1414" i="1"/>
  <c r="CK1413" i="1"/>
  <c r="CK1412" i="1"/>
  <c r="CK1411" i="1"/>
  <c r="CK1410" i="1"/>
  <c r="CK1409" i="1"/>
  <c r="CK1408" i="1"/>
  <c r="CK1407" i="1"/>
  <c r="CK1406" i="1"/>
  <c r="CK1405" i="1"/>
  <c r="CK1404" i="1"/>
  <c r="CK1403" i="1"/>
  <c r="CK1402" i="1"/>
  <c r="CK1401" i="1"/>
  <c r="CK1400" i="1"/>
  <c r="CK1399" i="1"/>
  <c r="CK1398" i="1"/>
  <c r="CK1397" i="1"/>
  <c r="CK1396" i="1"/>
  <c r="CK1395" i="1"/>
  <c r="CK1394" i="1"/>
  <c r="CK1393" i="1"/>
  <c r="CK1392" i="1"/>
  <c r="CK1391" i="1"/>
  <c r="CK1390" i="1"/>
  <c r="CK1389" i="1"/>
  <c r="CK1388" i="1"/>
  <c r="CK1387" i="1"/>
  <c r="CK1386" i="1"/>
  <c r="CK1385" i="1"/>
  <c r="CK1384" i="1"/>
  <c r="CK1383" i="1"/>
  <c r="CK1382" i="1"/>
  <c r="CK1381" i="1"/>
  <c r="CK1380" i="1"/>
  <c r="CK1379" i="1"/>
  <c r="CK1378" i="1"/>
  <c r="CK1377" i="1"/>
  <c r="CK1376" i="1"/>
  <c r="CK1375" i="1"/>
  <c r="CK1374" i="1"/>
  <c r="CK1373" i="1"/>
  <c r="CK1372" i="1"/>
  <c r="CK1371" i="1"/>
  <c r="CK1370" i="1"/>
  <c r="CK1369" i="1"/>
  <c r="CK1368" i="1"/>
  <c r="CK1367" i="1"/>
  <c r="CK1366" i="1"/>
  <c r="CK1365" i="1"/>
  <c r="CK1364" i="1"/>
  <c r="CK1363" i="1"/>
  <c r="CK1362" i="1"/>
  <c r="CK1361" i="1"/>
  <c r="CK1360" i="1"/>
  <c r="CK1359" i="1"/>
  <c r="CK1358" i="1"/>
  <c r="CK1357" i="1"/>
  <c r="CK1356" i="1"/>
  <c r="CK1355" i="1"/>
  <c r="CK1354" i="1"/>
  <c r="CK1353" i="1"/>
  <c r="CK1352" i="1"/>
  <c r="CK1351" i="1"/>
  <c r="CK1350" i="1"/>
  <c r="CK1349" i="1"/>
  <c r="CK1348" i="1"/>
  <c r="CK1347" i="1"/>
  <c r="CK1346" i="1"/>
  <c r="CK1345" i="1"/>
  <c r="CK1344" i="1"/>
  <c r="CK1343" i="1"/>
  <c r="CK1342" i="1"/>
  <c r="CK1341" i="1"/>
  <c r="CK1340" i="1"/>
  <c r="CK1339" i="1"/>
  <c r="CK1338" i="1"/>
  <c r="CK1337" i="1"/>
  <c r="CK1336" i="1"/>
  <c r="CK1335" i="1"/>
  <c r="CK1334" i="1"/>
  <c r="CK1333" i="1"/>
  <c r="CK1332" i="1"/>
  <c r="CK1331" i="1"/>
  <c r="CK1330" i="1"/>
  <c r="CK1329" i="1"/>
  <c r="CK1328" i="1"/>
  <c r="CK1327" i="1"/>
  <c r="CK1326" i="1"/>
  <c r="CK1325" i="1"/>
  <c r="CK1324" i="1"/>
  <c r="CK1323" i="1"/>
  <c r="CK1322" i="1"/>
  <c r="CK1321" i="1"/>
  <c r="CK1320" i="1"/>
  <c r="CK1319" i="1"/>
  <c r="CK1318" i="1"/>
  <c r="CK1317" i="1"/>
  <c r="CK1316" i="1"/>
  <c r="CK1315" i="1"/>
  <c r="CK1314" i="1"/>
  <c r="CK1313" i="1"/>
  <c r="CK1312" i="1"/>
  <c r="CK1311" i="1"/>
  <c r="CK1310" i="1"/>
  <c r="CK1309" i="1"/>
  <c r="CK1308" i="1"/>
  <c r="CK1307" i="1"/>
  <c r="CK1306" i="1"/>
  <c r="CK1305" i="1"/>
  <c r="CK1304" i="1"/>
  <c r="CK1303" i="1"/>
  <c r="CK1302" i="1"/>
  <c r="CK1301" i="1"/>
  <c r="CK1300" i="1"/>
  <c r="CK1299" i="1"/>
  <c r="CK1298" i="1"/>
  <c r="CK1297" i="1"/>
  <c r="CK1296" i="1"/>
  <c r="CK1295" i="1"/>
  <c r="CK1294" i="1"/>
  <c r="CK1293" i="1"/>
  <c r="CK1292" i="1"/>
  <c r="CK1291" i="1"/>
  <c r="CK1290" i="1"/>
  <c r="CK1289" i="1"/>
  <c r="CK1288" i="1"/>
  <c r="CK1287" i="1"/>
  <c r="CK1286" i="1"/>
  <c r="CK1285" i="1"/>
  <c r="CK1284" i="1"/>
  <c r="CK1283" i="1"/>
  <c r="CK1282" i="1"/>
  <c r="CK1281" i="1"/>
  <c r="CK1280" i="1"/>
  <c r="CK1279" i="1"/>
  <c r="CK1278" i="1"/>
  <c r="CK1277" i="1"/>
  <c r="CK1276" i="1"/>
  <c r="CK1275" i="1"/>
  <c r="CK1274" i="1"/>
  <c r="CK1273" i="1"/>
  <c r="CK1272" i="1"/>
  <c r="CK1271" i="1"/>
  <c r="CK1270" i="1"/>
  <c r="CK1269" i="1"/>
  <c r="CK1268" i="1"/>
  <c r="CK1267" i="1"/>
  <c r="CK1266" i="1"/>
  <c r="CK1265" i="1"/>
  <c r="CK1264" i="1"/>
  <c r="CK1263" i="1"/>
  <c r="CK1262" i="1"/>
  <c r="CK1261" i="1"/>
  <c r="CK1260" i="1"/>
  <c r="CK1259" i="1"/>
  <c r="CK1258" i="1"/>
  <c r="CK1257" i="1"/>
  <c r="CK1256" i="1"/>
  <c r="CK1255" i="1"/>
  <c r="CK1254" i="1"/>
  <c r="CK1253" i="1"/>
  <c r="CK1252" i="1"/>
  <c r="CK1251" i="1"/>
  <c r="CK1250" i="1"/>
  <c r="CK1249" i="1"/>
  <c r="CK1248" i="1"/>
  <c r="CK1247" i="1"/>
  <c r="CK1246" i="1"/>
  <c r="CK1245" i="1"/>
  <c r="CK1244" i="1"/>
  <c r="CK1243" i="1"/>
  <c r="CK1242" i="1"/>
  <c r="CK1241" i="1"/>
  <c r="CK1240" i="1"/>
  <c r="CK1239" i="1"/>
  <c r="CK1238" i="1"/>
  <c r="CK1237" i="1"/>
  <c r="CK1236" i="1"/>
  <c r="CK1235" i="1"/>
  <c r="CK1234" i="1"/>
  <c r="CK1233" i="1"/>
  <c r="CK1232" i="1"/>
  <c r="CK1231" i="1"/>
  <c r="CK1230" i="1"/>
  <c r="CK1229" i="1"/>
  <c r="CK1228" i="1"/>
  <c r="CK1227" i="1"/>
  <c r="CK1226" i="1"/>
  <c r="CK1225" i="1"/>
  <c r="CK1224" i="1"/>
  <c r="CK1223" i="1"/>
  <c r="CK1222" i="1"/>
  <c r="CK1221" i="1"/>
  <c r="CK1220" i="1"/>
  <c r="CK1219" i="1"/>
  <c r="CK1218" i="1"/>
  <c r="CK1217" i="1"/>
  <c r="CK1216" i="1"/>
  <c r="CK1215" i="1"/>
  <c r="CK1214" i="1"/>
  <c r="CK1213" i="1"/>
  <c r="CK1212" i="1"/>
  <c r="CK1211" i="1"/>
  <c r="CK1210" i="1"/>
  <c r="CK1209" i="1"/>
  <c r="CK1208" i="1"/>
  <c r="CK1207" i="1"/>
  <c r="CK1206" i="1"/>
  <c r="CK1205" i="1"/>
  <c r="CK1204" i="1"/>
  <c r="CK1203" i="1"/>
  <c r="CK1202" i="1"/>
  <c r="CK1201" i="1"/>
  <c r="CK1200" i="1"/>
  <c r="CK1199" i="1"/>
  <c r="CK1198" i="1"/>
  <c r="CK1197" i="1"/>
  <c r="CK1196" i="1"/>
  <c r="CK1195" i="1"/>
  <c r="CK1194" i="1"/>
  <c r="CK1193" i="1"/>
  <c r="CK1192" i="1"/>
  <c r="CK1191" i="1"/>
  <c r="CK1190" i="1"/>
  <c r="CK1189" i="1"/>
  <c r="CK1188" i="1"/>
  <c r="CK1187" i="1"/>
  <c r="CK1186" i="1"/>
  <c r="CK1185" i="1"/>
  <c r="CK1184" i="1"/>
  <c r="CK1183" i="1"/>
  <c r="CK1182" i="1"/>
  <c r="CK1181" i="1"/>
  <c r="CK1180" i="1"/>
  <c r="CK1179" i="1"/>
  <c r="CK1178" i="1"/>
  <c r="CK1177" i="1"/>
  <c r="CK1176" i="1"/>
  <c r="CK1175" i="1"/>
  <c r="CK1174" i="1"/>
  <c r="CK1173" i="1"/>
  <c r="CK1172" i="1"/>
  <c r="CK1171" i="1"/>
  <c r="CK1170" i="1"/>
  <c r="CK1169" i="1"/>
  <c r="CK1168" i="1"/>
  <c r="CK1167" i="1"/>
  <c r="CK1166" i="1"/>
  <c r="CK1165" i="1"/>
  <c r="CK1164" i="1"/>
  <c r="CK1163" i="1"/>
  <c r="CK1162" i="1"/>
  <c r="CK1161" i="1"/>
  <c r="CK1160" i="1"/>
  <c r="CK1159" i="1"/>
  <c r="CK1158" i="1"/>
  <c r="CK1157" i="1"/>
  <c r="CK1156" i="1"/>
  <c r="CK1155" i="1"/>
  <c r="CK1154" i="1"/>
  <c r="CK1153" i="1"/>
  <c r="CK1152" i="1"/>
  <c r="CK1151" i="1"/>
  <c r="CK1150" i="1"/>
  <c r="CK1149" i="1"/>
  <c r="CK1148" i="1"/>
  <c r="CK1147" i="1"/>
  <c r="CK1146" i="1"/>
  <c r="CK1145" i="1"/>
  <c r="CK1144" i="1"/>
  <c r="CK1143" i="1"/>
  <c r="CK1142" i="1"/>
  <c r="CK1141" i="1"/>
  <c r="CK1140" i="1"/>
  <c r="CK1139" i="1"/>
  <c r="CK1138" i="1"/>
  <c r="CK1137" i="1"/>
  <c r="CK1136" i="1"/>
  <c r="CK1135" i="1"/>
  <c r="CK1134" i="1"/>
  <c r="CK1133" i="1"/>
  <c r="CK1132" i="1"/>
  <c r="CK1131" i="1"/>
  <c r="CK1130" i="1"/>
  <c r="CK1129" i="1"/>
  <c r="CK1128" i="1"/>
  <c r="CK1127" i="1"/>
  <c r="CK1126" i="1"/>
  <c r="CK1125" i="1"/>
  <c r="CK1124" i="1"/>
  <c r="CK1123" i="1"/>
  <c r="CK1122" i="1"/>
  <c r="CK1121" i="1"/>
  <c r="CK1120" i="1"/>
  <c r="CK1119" i="1"/>
  <c r="CK1118" i="1"/>
  <c r="CK1117" i="1"/>
  <c r="CK1116" i="1"/>
  <c r="CK1115" i="1"/>
  <c r="CK1114" i="1"/>
  <c r="CK1113" i="1"/>
  <c r="CK1112" i="1"/>
  <c r="CK1111" i="1"/>
  <c r="CK1110" i="1"/>
  <c r="CK1109" i="1"/>
  <c r="CK1108" i="1"/>
  <c r="CK1107" i="1"/>
  <c r="CK1106" i="1"/>
  <c r="CK1105" i="1"/>
  <c r="CK1104" i="1"/>
  <c r="CK1103" i="1"/>
  <c r="CK1102" i="1"/>
  <c r="CK1101" i="1"/>
  <c r="CK1100" i="1"/>
  <c r="CK1099" i="1"/>
  <c r="CK1098" i="1"/>
  <c r="CK1097" i="1"/>
  <c r="CK1096" i="1"/>
  <c r="CK1095" i="1"/>
  <c r="CK1094" i="1"/>
  <c r="CK1093" i="1"/>
  <c r="CK1092" i="1"/>
  <c r="CK1091" i="1"/>
  <c r="CK1090" i="1"/>
  <c r="CK1089" i="1"/>
  <c r="CK1088" i="1"/>
  <c r="CK1087" i="1"/>
  <c r="CK1086" i="1"/>
  <c r="CK1085" i="1"/>
  <c r="CK1084" i="1"/>
  <c r="CK1083" i="1"/>
  <c r="CK1082" i="1"/>
  <c r="CK1081" i="1"/>
  <c r="CK1080" i="1"/>
  <c r="CK1079" i="1"/>
  <c r="CK1078" i="1"/>
  <c r="CK1077" i="1"/>
  <c r="CK1076" i="1"/>
  <c r="CK1075" i="1"/>
  <c r="CK1074" i="1"/>
  <c r="CK1073" i="1"/>
  <c r="CK1072" i="1"/>
  <c r="CK1071" i="1"/>
  <c r="CK1070" i="1"/>
  <c r="CK1069" i="1"/>
  <c r="CK1068" i="1"/>
  <c r="CK1067" i="1"/>
  <c r="CK1066" i="1"/>
  <c r="CK1065" i="1"/>
  <c r="CK1064" i="1"/>
  <c r="CK1063" i="1"/>
  <c r="CK1062" i="1"/>
  <c r="CK1061" i="1"/>
  <c r="CK1060" i="1"/>
  <c r="CK1059" i="1"/>
  <c r="CK1058" i="1"/>
  <c r="CK1057" i="1"/>
  <c r="CK1056" i="1"/>
  <c r="CK1055" i="1"/>
  <c r="CK1054" i="1"/>
  <c r="CK1053" i="1"/>
  <c r="CK1052" i="1"/>
  <c r="CK1051" i="1"/>
  <c r="CK1050" i="1"/>
  <c r="CK1049" i="1"/>
  <c r="CK1048" i="1"/>
  <c r="CK1047" i="1"/>
  <c r="CK1046" i="1"/>
  <c r="CK1045" i="1"/>
  <c r="CK1044" i="1"/>
  <c r="CK1043" i="1"/>
  <c r="CK1042" i="1"/>
  <c r="CK1041" i="1"/>
  <c r="CK1040" i="1"/>
  <c r="CK1039" i="1"/>
  <c r="CK1038" i="1"/>
  <c r="CK1037" i="1"/>
  <c r="CK1036" i="1"/>
  <c r="CK1035" i="1"/>
  <c r="CK1034" i="1"/>
  <c r="CK1033" i="1"/>
  <c r="CK1032" i="1"/>
  <c r="CK1031" i="1"/>
  <c r="CK1030" i="1"/>
  <c r="CK1029" i="1"/>
  <c r="CK1028" i="1"/>
  <c r="CK1027" i="1"/>
  <c r="CK1026" i="1"/>
  <c r="CK1025" i="1"/>
  <c r="CK1024" i="1"/>
  <c r="CK1023" i="1"/>
  <c r="CK1022" i="1"/>
  <c r="CK1021" i="1"/>
  <c r="CK1020" i="1"/>
  <c r="CK1019" i="1"/>
  <c r="CK1018" i="1"/>
  <c r="CK1017" i="1"/>
  <c r="CK1016" i="1"/>
  <c r="CK1015" i="1"/>
  <c r="CK1014" i="1"/>
  <c r="CK1013" i="1"/>
  <c r="CK1012" i="1"/>
  <c r="CK1011" i="1"/>
  <c r="CK1010" i="1"/>
  <c r="CK1009" i="1"/>
  <c r="CK1008" i="1"/>
  <c r="CK1007" i="1"/>
  <c r="CK1006" i="1"/>
  <c r="CK1005" i="1"/>
  <c r="CK1004" i="1"/>
  <c r="CK1003" i="1"/>
  <c r="CK1002" i="1"/>
  <c r="CK1001" i="1"/>
  <c r="CK1000" i="1"/>
  <c r="CK999" i="1"/>
  <c r="CK998" i="1"/>
  <c r="CK997" i="1"/>
  <c r="CK996" i="1"/>
  <c r="CK995" i="1"/>
  <c r="CK994" i="1"/>
  <c r="CK993" i="1"/>
  <c r="CK992" i="1"/>
  <c r="CK991" i="1"/>
  <c r="CK990" i="1"/>
  <c r="CK989" i="1"/>
  <c r="CK988" i="1"/>
  <c r="CK987" i="1"/>
  <c r="CK986" i="1"/>
  <c r="CK985" i="1"/>
  <c r="CK984" i="1"/>
  <c r="CK983" i="1"/>
  <c r="CK982" i="1"/>
  <c r="CK981" i="1"/>
  <c r="CK980" i="1"/>
  <c r="CK979" i="1"/>
  <c r="CK978" i="1"/>
  <c r="CK977" i="1"/>
  <c r="CK976" i="1"/>
  <c r="CK975" i="1"/>
  <c r="CK974" i="1"/>
  <c r="CK973" i="1"/>
  <c r="CK972" i="1"/>
  <c r="CK971" i="1"/>
  <c r="CK970" i="1"/>
  <c r="CK969" i="1"/>
  <c r="CK968" i="1"/>
  <c r="CK967" i="1"/>
  <c r="CK966" i="1"/>
  <c r="CK965" i="1"/>
  <c r="CK964" i="1"/>
  <c r="CK963" i="1"/>
  <c r="CK962" i="1"/>
  <c r="CK961" i="1"/>
  <c r="CK960" i="1"/>
  <c r="CK959" i="1"/>
  <c r="CK958" i="1"/>
  <c r="CK957" i="1"/>
  <c r="CK956" i="1"/>
  <c r="CK955" i="1"/>
  <c r="CK954" i="1"/>
  <c r="CK953" i="1"/>
  <c r="CK952" i="1"/>
  <c r="CK951" i="1"/>
  <c r="CK950" i="1"/>
  <c r="CK949" i="1"/>
  <c r="CK948" i="1"/>
  <c r="CK947" i="1"/>
  <c r="CK946" i="1"/>
  <c r="CK945" i="1"/>
  <c r="CK944" i="1"/>
  <c r="CK943" i="1"/>
  <c r="CK942" i="1"/>
  <c r="CK941" i="1"/>
  <c r="CK940" i="1"/>
  <c r="CK939" i="1"/>
  <c r="CK938" i="1"/>
  <c r="CK937" i="1"/>
  <c r="CK936" i="1"/>
  <c r="CK935" i="1"/>
  <c r="CK934" i="1"/>
  <c r="CK933" i="1"/>
  <c r="CK932" i="1"/>
  <c r="CK931" i="1"/>
  <c r="CK930" i="1"/>
  <c r="CK929" i="1"/>
  <c r="CK928" i="1"/>
  <c r="CK927" i="1"/>
  <c r="CK926" i="1"/>
  <c r="CK925" i="1"/>
  <c r="CK924" i="1"/>
  <c r="CK923" i="1"/>
  <c r="CK922" i="1"/>
  <c r="CK921" i="1"/>
  <c r="CK920" i="1"/>
  <c r="CK919" i="1"/>
  <c r="CK918" i="1"/>
  <c r="CK917" i="1"/>
  <c r="CK916" i="1"/>
  <c r="CK915" i="1"/>
  <c r="CK914" i="1"/>
  <c r="CK913" i="1"/>
  <c r="CK912" i="1"/>
  <c r="CK911" i="1"/>
  <c r="CK910" i="1"/>
  <c r="CK909" i="1"/>
  <c r="CK908" i="1"/>
  <c r="CK907" i="1"/>
  <c r="CK906" i="1"/>
  <c r="CK905" i="1"/>
  <c r="CK904" i="1"/>
  <c r="CK903" i="1"/>
  <c r="CK902" i="1"/>
  <c r="CK901" i="1"/>
  <c r="CK900" i="1"/>
  <c r="CK899" i="1"/>
  <c r="CK898" i="1"/>
  <c r="CK897" i="1"/>
  <c r="CK896" i="1"/>
  <c r="CK895" i="1"/>
  <c r="CK894" i="1"/>
  <c r="CK893" i="1"/>
  <c r="CK892" i="1"/>
  <c r="CK891" i="1"/>
  <c r="CK890" i="1"/>
  <c r="CK889" i="1"/>
  <c r="CK888" i="1"/>
  <c r="CK887" i="1"/>
  <c r="CK886" i="1"/>
  <c r="CK885" i="1"/>
  <c r="CK884" i="1"/>
  <c r="CK883" i="1"/>
  <c r="CK882" i="1"/>
  <c r="CK881" i="1"/>
  <c r="CK880" i="1"/>
  <c r="CK879" i="1"/>
  <c r="CK878" i="1"/>
  <c r="CK877" i="1"/>
  <c r="CK876" i="1"/>
  <c r="CK875" i="1"/>
  <c r="CK874" i="1"/>
  <c r="CK873" i="1"/>
  <c r="CK872" i="1"/>
  <c r="CK871" i="1"/>
  <c r="CK870" i="1"/>
  <c r="CK869" i="1"/>
  <c r="CK868" i="1"/>
  <c r="CK867" i="1"/>
  <c r="CK866" i="1"/>
  <c r="CK865" i="1"/>
  <c r="CK864" i="1"/>
  <c r="CK863" i="1"/>
  <c r="CK862" i="1"/>
  <c r="CK861" i="1"/>
  <c r="CK860" i="1"/>
  <c r="CK859" i="1"/>
  <c r="CK858" i="1"/>
  <c r="CK857" i="1"/>
  <c r="CK856" i="1"/>
  <c r="CK855" i="1"/>
  <c r="CK854" i="1"/>
  <c r="CK853" i="1"/>
  <c r="CK852" i="1"/>
  <c r="CK851" i="1"/>
  <c r="CK850" i="1"/>
  <c r="CK849" i="1"/>
  <c r="CK848" i="1"/>
  <c r="CK847" i="1"/>
  <c r="CK846" i="1"/>
  <c r="CK845" i="1"/>
  <c r="CK844" i="1"/>
  <c r="CK843" i="1"/>
  <c r="CK842" i="1"/>
  <c r="CK841" i="1"/>
  <c r="CK840" i="1"/>
  <c r="CK839" i="1"/>
  <c r="CK838" i="1"/>
  <c r="CK837" i="1"/>
  <c r="CK836" i="1"/>
  <c r="CK835" i="1"/>
  <c r="CK834" i="1"/>
  <c r="CK833" i="1"/>
  <c r="CK832" i="1"/>
  <c r="CK831" i="1"/>
  <c r="CK830" i="1"/>
  <c r="CK829" i="1"/>
  <c r="CK828" i="1"/>
  <c r="CK827" i="1"/>
  <c r="CK826" i="1"/>
  <c r="CK825" i="1"/>
  <c r="CK824" i="1"/>
  <c r="CK823" i="1"/>
  <c r="CK822" i="1"/>
  <c r="CK821" i="1"/>
  <c r="CK820" i="1"/>
  <c r="CK819" i="1"/>
  <c r="CK818" i="1"/>
  <c r="CK817" i="1"/>
  <c r="CK816" i="1"/>
  <c r="CK815" i="1"/>
  <c r="CK814" i="1"/>
  <c r="CK813" i="1"/>
  <c r="CK812" i="1"/>
  <c r="CK811" i="1"/>
  <c r="CK810" i="1"/>
  <c r="CK809" i="1"/>
  <c r="CK808" i="1"/>
  <c r="CK807" i="1"/>
  <c r="CK806" i="1"/>
  <c r="CK805" i="1"/>
  <c r="CK804" i="1"/>
  <c r="CK803" i="1"/>
  <c r="CK802" i="1"/>
  <c r="CK801" i="1"/>
  <c r="CK800" i="1"/>
  <c r="CK799" i="1"/>
  <c r="CK798" i="1"/>
  <c r="CK797" i="1"/>
  <c r="CK796" i="1"/>
  <c r="CK795" i="1"/>
  <c r="CK794" i="1"/>
  <c r="CK793" i="1"/>
  <c r="CK792" i="1"/>
  <c r="CK791" i="1"/>
  <c r="CK790" i="1"/>
  <c r="CK789" i="1"/>
  <c r="CK788" i="1"/>
  <c r="CK787" i="1"/>
  <c r="CK786" i="1"/>
  <c r="CK785" i="1"/>
  <c r="CK784" i="1"/>
  <c r="CK783" i="1"/>
  <c r="CK782" i="1"/>
  <c r="CK781" i="1"/>
  <c r="CK780" i="1"/>
  <c r="CK779" i="1"/>
  <c r="CK778" i="1"/>
  <c r="CK777" i="1"/>
  <c r="CK776" i="1"/>
  <c r="CK775" i="1"/>
  <c r="CK774" i="1"/>
  <c r="CK773" i="1"/>
  <c r="CK772" i="1"/>
  <c r="CK771" i="1"/>
  <c r="CK770" i="1"/>
  <c r="CK769" i="1"/>
  <c r="CK768" i="1"/>
  <c r="CK767" i="1"/>
  <c r="CK766" i="1"/>
  <c r="CK765" i="1"/>
  <c r="CK764" i="1"/>
  <c r="CK763" i="1"/>
  <c r="CK762" i="1"/>
  <c r="CK761" i="1"/>
  <c r="CK760" i="1"/>
  <c r="CK759" i="1"/>
  <c r="CK758" i="1"/>
  <c r="CK757" i="1"/>
  <c r="CK756" i="1"/>
  <c r="CK755" i="1"/>
  <c r="CK754" i="1"/>
  <c r="CK753" i="1"/>
  <c r="CK752" i="1"/>
  <c r="CK751" i="1"/>
  <c r="CK750" i="1"/>
  <c r="CK749" i="1"/>
  <c r="CK748" i="1"/>
  <c r="CK747" i="1"/>
  <c r="CK746" i="1"/>
  <c r="CK745" i="1"/>
  <c r="CK744" i="1"/>
  <c r="CK743" i="1"/>
  <c r="CK742" i="1"/>
  <c r="CK741" i="1"/>
  <c r="CK740" i="1"/>
  <c r="CK739" i="1"/>
  <c r="CK738" i="1"/>
  <c r="CK737" i="1"/>
  <c r="CK736" i="1"/>
  <c r="CK735" i="1"/>
  <c r="CK734" i="1"/>
  <c r="CK733" i="1"/>
  <c r="CK732" i="1"/>
  <c r="CK731" i="1"/>
  <c r="CK730" i="1"/>
  <c r="CK729" i="1"/>
  <c r="CK728" i="1"/>
  <c r="CK727" i="1"/>
  <c r="CK726" i="1"/>
  <c r="CK725" i="1"/>
  <c r="CK724" i="1"/>
  <c r="CK723" i="1"/>
  <c r="CK722" i="1"/>
  <c r="CK721" i="1"/>
  <c r="CK720" i="1"/>
  <c r="CK719" i="1"/>
  <c r="CK718" i="1"/>
  <c r="CK717" i="1"/>
  <c r="CK716" i="1"/>
  <c r="CK715" i="1"/>
  <c r="CK714" i="1"/>
  <c r="CK713" i="1"/>
  <c r="CK712" i="1"/>
  <c r="CK711" i="1"/>
  <c r="CK710" i="1"/>
  <c r="CK709" i="1"/>
  <c r="CK708" i="1"/>
  <c r="CK707" i="1"/>
  <c r="CK706" i="1"/>
  <c r="CK705" i="1"/>
  <c r="CK704" i="1"/>
  <c r="CK703" i="1"/>
  <c r="CK702" i="1"/>
  <c r="CK701" i="1"/>
  <c r="CK700" i="1"/>
  <c r="CK699" i="1"/>
  <c r="CK698" i="1"/>
  <c r="CK697" i="1"/>
  <c r="CK696" i="1"/>
  <c r="CK695" i="1"/>
  <c r="CK694" i="1"/>
  <c r="CK693" i="1"/>
  <c r="CK692" i="1"/>
  <c r="CK691" i="1"/>
  <c r="CK690" i="1"/>
  <c r="CK689" i="1"/>
  <c r="CK688" i="1"/>
  <c r="CK687" i="1"/>
  <c r="CK686" i="1"/>
  <c r="CK685" i="1"/>
  <c r="CK684" i="1"/>
  <c r="CK683" i="1"/>
  <c r="CK682" i="1"/>
  <c r="CK681" i="1"/>
  <c r="CK680" i="1"/>
  <c r="CK679" i="1"/>
  <c r="CK678" i="1"/>
  <c r="CK677" i="1"/>
  <c r="CK676" i="1"/>
  <c r="CK675" i="1"/>
  <c r="CK674" i="1"/>
  <c r="CK673" i="1"/>
  <c r="CK672" i="1"/>
  <c r="CK671" i="1"/>
  <c r="CK670" i="1"/>
  <c r="CK669" i="1"/>
  <c r="CK668" i="1"/>
  <c r="CK667" i="1"/>
  <c r="CK666" i="1"/>
  <c r="CK665" i="1"/>
  <c r="CK664" i="1"/>
  <c r="CK663" i="1"/>
  <c r="CK662" i="1"/>
  <c r="CK661" i="1"/>
  <c r="CK660" i="1"/>
  <c r="CK659" i="1"/>
  <c r="CK658" i="1"/>
  <c r="CK657" i="1"/>
  <c r="CK656" i="1"/>
  <c r="CK655" i="1"/>
  <c r="CK654" i="1"/>
  <c r="CK653" i="1"/>
  <c r="CK652" i="1"/>
  <c r="CK651" i="1"/>
  <c r="CK650" i="1"/>
  <c r="CK649" i="1"/>
  <c r="CK648" i="1"/>
  <c r="CK647" i="1"/>
  <c r="CK646" i="1"/>
  <c r="CK645" i="1"/>
  <c r="CK644" i="1"/>
  <c r="CK643" i="1"/>
  <c r="CK642" i="1"/>
  <c r="CK641" i="1"/>
  <c r="CK640" i="1"/>
  <c r="CK639" i="1"/>
  <c r="CK638" i="1"/>
  <c r="CK637" i="1"/>
  <c r="CK636" i="1"/>
  <c r="CK635" i="1"/>
  <c r="CK634" i="1"/>
  <c r="CK633" i="1"/>
  <c r="CK632" i="1"/>
  <c r="CK631" i="1"/>
  <c r="CK630" i="1"/>
  <c r="CK629" i="1"/>
  <c r="CK628" i="1"/>
  <c r="CK627" i="1"/>
  <c r="CK626" i="1"/>
  <c r="CK625" i="1"/>
  <c r="CK624" i="1"/>
  <c r="CK623" i="1"/>
  <c r="CK622" i="1"/>
  <c r="CK621" i="1"/>
  <c r="CK620" i="1"/>
  <c r="CK619" i="1"/>
  <c r="CK618" i="1"/>
  <c r="CK617" i="1"/>
  <c r="CK616" i="1"/>
  <c r="CK615" i="1"/>
  <c r="CK614" i="1"/>
  <c r="CK613" i="1"/>
  <c r="CK612" i="1"/>
  <c r="CK611" i="1"/>
  <c r="CK610" i="1"/>
  <c r="CK609" i="1"/>
  <c r="CK608" i="1"/>
  <c r="CK607" i="1"/>
  <c r="CK606" i="1"/>
  <c r="CK605" i="1"/>
  <c r="CK604" i="1"/>
  <c r="CK603" i="1"/>
  <c r="CK602" i="1"/>
  <c r="CK601" i="1"/>
  <c r="CK600" i="1"/>
  <c r="CK599" i="1"/>
  <c r="CK598" i="1"/>
  <c r="CK597" i="1"/>
  <c r="CK596" i="1"/>
  <c r="CK595" i="1"/>
  <c r="CK594" i="1"/>
  <c r="CK593" i="1"/>
  <c r="CK592" i="1"/>
  <c r="CK591" i="1"/>
  <c r="CK590" i="1"/>
  <c r="CK589" i="1"/>
  <c r="CK588" i="1"/>
  <c r="CK587" i="1"/>
  <c r="CK586" i="1"/>
  <c r="CK585" i="1"/>
  <c r="CK584" i="1"/>
  <c r="CK583" i="1"/>
  <c r="CK582" i="1"/>
  <c r="CK581" i="1"/>
  <c r="CK580" i="1"/>
  <c r="CK579" i="1"/>
  <c r="CK578" i="1"/>
  <c r="CK577" i="1"/>
  <c r="CK576" i="1"/>
  <c r="CK575" i="1"/>
  <c r="CK574" i="1"/>
  <c r="CK573" i="1"/>
  <c r="CK572" i="1"/>
  <c r="CK571" i="1"/>
  <c r="CK570" i="1"/>
  <c r="CK569" i="1"/>
  <c r="CK568" i="1"/>
  <c r="CK567" i="1"/>
  <c r="CK566" i="1"/>
  <c r="CK565" i="1"/>
  <c r="CK564" i="1"/>
  <c r="CK563" i="1"/>
  <c r="CK562" i="1"/>
  <c r="CK561" i="1"/>
  <c r="CK560" i="1"/>
  <c r="CK559" i="1"/>
  <c r="CK558" i="1"/>
  <c r="CK557" i="1"/>
  <c r="CK556" i="1"/>
  <c r="CK555" i="1"/>
  <c r="CK554" i="1"/>
  <c r="CK553" i="1"/>
  <c r="CK552" i="1"/>
  <c r="CK551" i="1"/>
  <c r="CK550" i="1"/>
  <c r="CK549" i="1"/>
  <c r="CK548" i="1"/>
  <c r="CK547" i="1"/>
  <c r="CK546" i="1"/>
  <c r="CK545" i="1"/>
  <c r="CK544" i="1"/>
  <c r="CK543" i="1"/>
  <c r="CK542" i="1"/>
  <c r="CK541" i="1"/>
  <c r="CK540" i="1"/>
  <c r="CK539" i="1"/>
  <c r="CK538" i="1"/>
  <c r="CK537" i="1"/>
  <c r="CK536" i="1"/>
  <c r="CK535" i="1"/>
  <c r="CK534" i="1"/>
  <c r="CK533" i="1"/>
  <c r="CK532" i="1"/>
  <c r="CK531" i="1"/>
  <c r="CK530" i="1"/>
  <c r="CK529" i="1"/>
  <c r="CK528" i="1"/>
  <c r="CK527" i="1"/>
  <c r="CK526" i="1"/>
  <c r="CK525" i="1"/>
  <c r="CK524" i="1"/>
  <c r="CK523" i="1"/>
  <c r="CK522" i="1"/>
  <c r="CK521" i="1"/>
  <c r="CK520" i="1"/>
  <c r="CK519" i="1"/>
  <c r="CK518" i="1"/>
  <c r="CK517" i="1"/>
  <c r="CK516" i="1"/>
  <c r="CK515" i="1"/>
  <c r="CK514" i="1"/>
  <c r="CK513" i="1"/>
  <c r="CK512" i="1"/>
  <c r="CK511" i="1"/>
  <c r="CK510" i="1"/>
  <c r="CK509" i="1"/>
  <c r="CK508" i="1"/>
  <c r="CK507" i="1"/>
  <c r="CK506" i="1"/>
  <c r="CK505" i="1"/>
  <c r="CK504" i="1"/>
  <c r="CK503" i="1"/>
  <c r="CK502" i="1"/>
  <c r="CK501" i="1"/>
  <c r="CK500" i="1"/>
  <c r="CK499" i="1"/>
  <c r="CK498" i="1"/>
  <c r="CK497" i="1"/>
  <c r="CK496" i="1"/>
  <c r="CK495" i="1"/>
  <c r="CK494" i="1"/>
  <c r="CK493" i="1"/>
  <c r="CK492" i="1"/>
  <c r="CK491" i="1"/>
  <c r="CK490" i="1"/>
  <c r="CK489" i="1"/>
  <c r="CK488" i="1"/>
  <c r="CK487" i="1"/>
  <c r="CK486" i="1"/>
  <c r="CK485" i="1"/>
  <c r="CK484" i="1"/>
  <c r="CK483" i="1"/>
  <c r="CK482" i="1"/>
  <c r="CK481" i="1"/>
  <c r="CK480" i="1"/>
  <c r="CK479" i="1"/>
  <c r="CK478" i="1"/>
  <c r="CK477" i="1"/>
  <c r="CK476" i="1"/>
  <c r="CK475" i="1"/>
  <c r="CK474" i="1"/>
  <c r="CK473" i="1"/>
  <c r="CK472" i="1"/>
  <c r="CK471" i="1"/>
  <c r="CK470" i="1"/>
  <c r="CK469" i="1"/>
  <c r="CK468" i="1"/>
  <c r="CK467" i="1"/>
  <c r="CK466" i="1"/>
  <c r="CK465" i="1"/>
  <c r="CK464" i="1"/>
  <c r="CK463" i="1"/>
  <c r="CK462" i="1"/>
  <c r="CK461" i="1"/>
  <c r="CK460" i="1"/>
  <c r="CK459" i="1"/>
  <c r="CK458" i="1"/>
  <c r="CK457" i="1"/>
  <c r="CK456" i="1"/>
  <c r="CK455" i="1"/>
  <c r="CK454" i="1"/>
  <c r="CK453" i="1"/>
  <c r="CK452" i="1"/>
  <c r="CK451" i="1"/>
  <c r="CK450" i="1"/>
  <c r="CK449" i="1"/>
  <c r="CK448" i="1"/>
  <c r="CK447" i="1"/>
  <c r="CK446" i="1"/>
  <c r="CK445" i="1"/>
  <c r="CK444" i="1"/>
  <c r="CK443" i="1"/>
  <c r="CK442" i="1"/>
  <c r="CK441" i="1"/>
  <c r="CK440" i="1"/>
  <c r="CK439" i="1"/>
  <c r="CK438" i="1"/>
  <c r="CK437" i="1"/>
  <c r="CK436" i="1"/>
  <c r="CK435" i="1"/>
  <c r="CK434" i="1"/>
  <c r="CK433" i="1"/>
  <c r="CK432" i="1"/>
  <c r="CK431" i="1"/>
  <c r="CK430" i="1"/>
  <c r="CK429" i="1"/>
  <c r="CK428" i="1"/>
  <c r="CK427" i="1"/>
  <c r="CK426" i="1"/>
  <c r="CK425" i="1"/>
  <c r="CK424" i="1"/>
  <c r="CK423" i="1"/>
  <c r="CK422" i="1"/>
  <c r="CK421" i="1"/>
  <c r="CK420" i="1"/>
  <c r="CK419" i="1"/>
  <c r="CK418" i="1"/>
  <c r="CK417" i="1"/>
  <c r="CK416" i="1"/>
  <c r="CK415" i="1"/>
  <c r="CK414" i="1"/>
  <c r="CK413" i="1"/>
  <c r="CK412" i="1"/>
  <c r="CK411" i="1"/>
  <c r="CK410" i="1"/>
  <c r="CK409" i="1"/>
  <c r="CK408" i="1"/>
  <c r="CK407" i="1"/>
  <c r="CK406" i="1"/>
  <c r="CK405" i="1"/>
  <c r="CK404" i="1"/>
  <c r="CK403" i="1"/>
  <c r="CK402" i="1"/>
  <c r="CK401" i="1"/>
  <c r="CK400" i="1"/>
  <c r="CK399" i="1"/>
  <c r="CK398" i="1"/>
  <c r="CK397" i="1"/>
  <c r="CK396" i="1"/>
  <c r="CK395" i="1"/>
  <c r="CK394" i="1"/>
  <c r="CK393" i="1"/>
  <c r="CK392" i="1"/>
  <c r="CK391" i="1"/>
  <c r="CK390" i="1"/>
  <c r="CK389" i="1"/>
  <c r="CK388" i="1"/>
  <c r="CK387" i="1"/>
  <c r="CK386" i="1"/>
  <c r="CK385" i="1"/>
  <c r="CK384" i="1"/>
  <c r="CK383" i="1"/>
  <c r="CK382" i="1"/>
  <c r="CK381" i="1"/>
  <c r="CK380" i="1"/>
  <c r="CK379" i="1"/>
  <c r="CK378" i="1"/>
  <c r="CK377" i="1"/>
  <c r="CK376" i="1"/>
  <c r="CK375" i="1"/>
  <c r="CK374" i="1"/>
  <c r="CK373" i="1"/>
  <c r="CK372" i="1"/>
  <c r="CK371" i="1"/>
  <c r="CK370" i="1"/>
  <c r="CK369" i="1"/>
  <c r="CK368" i="1"/>
  <c r="CK367" i="1"/>
  <c r="CK366" i="1"/>
  <c r="CK365" i="1"/>
  <c r="CK364" i="1"/>
  <c r="CK363" i="1"/>
  <c r="CK362" i="1"/>
  <c r="CK361" i="1"/>
  <c r="CK360" i="1"/>
  <c r="CK359" i="1"/>
  <c r="CK358" i="1"/>
  <c r="CK357" i="1"/>
  <c r="CK356" i="1"/>
  <c r="CK355" i="1"/>
  <c r="CK354" i="1"/>
  <c r="CK353" i="1"/>
  <c r="CK352" i="1"/>
  <c r="CK351" i="1"/>
  <c r="CK350" i="1"/>
  <c r="CK349" i="1"/>
  <c r="CK348" i="1"/>
  <c r="CK347" i="1"/>
  <c r="CK346" i="1"/>
  <c r="CK345" i="1"/>
  <c r="CK344" i="1"/>
  <c r="CK343" i="1"/>
  <c r="CK342" i="1"/>
  <c r="CK341" i="1"/>
  <c r="CK340" i="1"/>
  <c r="CK339" i="1"/>
  <c r="CK338" i="1"/>
  <c r="CK337" i="1"/>
  <c r="CK336" i="1"/>
  <c r="CK335" i="1"/>
  <c r="CK334" i="1"/>
  <c r="CK333" i="1"/>
  <c r="CK332" i="1"/>
  <c r="CK331" i="1"/>
  <c r="CK330" i="1"/>
  <c r="CK329" i="1"/>
  <c r="CK328" i="1"/>
  <c r="CK327" i="1"/>
  <c r="CK326" i="1"/>
  <c r="CK325" i="1"/>
  <c r="CK324" i="1"/>
  <c r="CK323" i="1"/>
  <c r="CK322" i="1"/>
  <c r="CK321" i="1"/>
  <c r="CK320" i="1"/>
  <c r="CK319" i="1"/>
  <c r="CK318" i="1"/>
  <c r="CK317" i="1"/>
  <c r="CK316" i="1"/>
  <c r="CK315" i="1"/>
  <c r="CK314" i="1"/>
  <c r="CK313" i="1"/>
  <c r="CK312" i="1"/>
  <c r="CK311" i="1"/>
  <c r="CK310" i="1"/>
  <c r="CK309" i="1"/>
  <c r="CK308" i="1"/>
  <c r="CK307" i="1"/>
  <c r="CK306" i="1"/>
  <c r="CK305" i="1"/>
  <c r="CK304" i="1"/>
  <c r="CK303" i="1"/>
  <c r="CK302" i="1"/>
  <c r="CK301" i="1"/>
  <c r="CK300" i="1"/>
  <c r="CK299" i="1"/>
  <c r="CK298" i="1"/>
  <c r="CK297" i="1"/>
  <c r="CK296" i="1"/>
  <c r="CK295" i="1"/>
  <c r="CK294" i="1"/>
  <c r="CK293" i="1"/>
  <c r="CK292" i="1"/>
  <c r="CK291" i="1"/>
  <c r="CK290" i="1"/>
  <c r="CK289" i="1"/>
  <c r="CK288" i="1"/>
  <c r="CK287" i="1"/>
  <c r="CK286" i="1"/>
  <c r="CK285" i="1"/>
  <c r="CK284" i="1"/>
  <c r="CK283" i="1"/>
  <c r="CK282" i="1"/>
  <c r="CK281" i="1"/>
  <c r="CK280" i="1"/>
  <c r="CK279" i="1"/>
  <c r="CK278" i="1"/>
  <c r="CK277" i="1"/>
  <c r="CK276" i="1"/>
  <c r="CK275" i="1"/>
  <c r="CK274" i="1"/>
  <c r="CK273" i="1"/>
  <c r="CK272" i="1"/>
  <c r="CK271" i="1"/>
  <c r="CK270" i="1"/>
  <c r="CK269" i="1"/>
  <c r="CK268" i="1"/>
  <c r="CK267" i="1"/>
  <c r="CK266" i="1"/>
  <c r="CK265" i="1"/>
  <c r="CK264" i="1"/>
  <c r="CK263" i="1"/>
  <c r="CK262" i="1"/>
  <c r="CK261" i="1"/>
  <c r="CK260" i="1"/>
  <c r="CK259" i="1"/>
  <c r="CK258" i="1"/>
  <c r="CK257" i="1"/>
  <c r="CK256" i="1"/>
  <c r="CK255" i="1"/>
  <c r="CK254" i="1"/>
  <c r="CK253" i="1"/>
  <c r="CK252" i="1"/>
  <c r="CK251" i="1"/>
  <c r="CK250" i="1"/>
  <c r="CK249" i="1"/>
  <c r="CK248" i="1"/>
  <c r="CK247" i="1"/>
  <c r="CK246" i="1"/>
  <c r="CK245" i="1"/>
  <c r="CK244" i="1"/>
  <c r="CK243" i="1"/>
  <c r="CK242" i="1"/>
  <c r="CK241" i="1"/>
  <c r="CK240" i="1"/>
  <c r="CK239" i="1"/>
  <c r="CK238" i="1"/>
  <c r="CK237" i="1"/>
  <c r="CK236" i="1"/>
  <c r="CK235" i="1"/>
  <c r="CK234" i="1"/>
  <c r="CK233" i="1"/>
  <c r="CK232" i="1"/>
  <c r="CK231" i="1"/>
  <c r="CK230" i="1"/>
  <c r="CK229" i="1"/>
  <c r="CK228" i="1"/>
  <c r="CK227" i="1"/>
  <c r="CK226" i="1"/>
  <c r="CK225" i="1"/>
  <c r="CK224" i="1"/>
  <c r="CK223" i="1"/>
  <c r="CK222" i="1"/>
  <c r="CK221" i="1"/>
  <c r="CK220" i="1"/>
  <c r="CK219" i="1"/>
  <c r="CK218" i="1"/>
  <c r="CK217" i="1"/>
  <c r="CK216" i="1"/>
  <c r="CK215" i="1"/>
  <c r="CK214" i="1"/>
  <c r="CK213" i="1"/>
  <c r="CK212" i="1"/>
  <c r="CK211" i="1"/>
  <c r="CK210" i="1"/>
  <c r="CK209" i="1"/>
  <c r="CK208" i="1"/>
  <c r="CK207" i="1"/>
  <c r="CK206" i="1"/>
  <c r="CK205" i="1"/>
  <c r="CK204" i="1"/>
  <c r="CK203" i="1"/>
  <c r="CK202" i="1"/>
  <c r="CK201" i="1"/>
  <c r="CK200" i="1"/>
  <c r="CK199" i="1"/>
  <c r="CK198" i="1"/>
  <c r="CK197" i="1"/>
  <c r="CK196" i="1"/>
  <c r="CK195" i="1"/>
  <c r="CK194" i="1"/>
  <c r="CK193" i="1"/>
  <c r="CK192" i="1"/>
  <c r="CK191" i="1"/>
  <c r="CK190" i="1"/>
  <c r="CK189" i="1"/>
  <c r="CK188" i="1"/>
  <c r="CK187" i="1"/>
  <c r="CK186" i="1"/>
  <c r="CK185" i="1"/>
  <c r="CK184" i="1"/>
  <c r="CK183" i="1"/>
  <c r="CK182" i="1"/>
  <c r="CK181" i="1"/>
  <c r="CK180" i="1"/>
  <c r="CK179" i="1"/>
  <c r="CK178" i="1"/>
  <c r="CK177" i="1"/>
  <c r="CK176" i="1"/>
  <c r="CK175" i="1"/>
  <c r="CK174" i="1"/>
  <c r="CK173" i="1"/>
  <c r="CK172" i="1"/>
  <c r="CK171" i="1"/>
  <c r="CK170" i="1"/>
  <c r="CK169" i="1"/>
  <c r="CK168" i="1"/>
  <c r="CK167" i="1"/>
  <c r="CK166" i="1"/>
  <c r="CK165" i="1"/>
  <c r="CK164" i="1"/>
  <c r="CK163" i="1"/>
  <c r="CK162" i="1"/>
  <c r="CK161" i="1"/>
  <c r="CK160" i="1"/>
  <c r="CK159" i="1"/>
  <c r="CK158" i="1"/>
  <c r="CK157" i="1"/>
  <c r="CK156" i="1"/>
  <c r="CK155" i="1"/>
  <c r="CK154" i="1"/>
  <c r="CK153" i="1"/>
  <c r="CK152" i="1"/>
  <c r="CK151" i="1"/>
  <c r="CK150" i="1"/>
  <c r="CK149" i="1"/>
  <c r="CK148" i="1"/>
  <c r="CK147" i="1"/>
  <c r="CK146" i="1"/>
  <c r="CK145" i="1"/>
  <c r="CK144" i="1"/>
  <c r="CK143" i="1"/>
  <c r="CK142" i="1"/>
  <c r="CK141" i="1"/>
  <c r="CK140" i="1"/>
  <c r="CK139" i="1"/>
  <c r="CK138" i="1"/>
  <c r="CK137" i="1"/>
  <c r="CK136" i="1"/>
  <c r="CK135" i="1"/>
  <c r="CK134" i="1"/>
  <c r="CK133" i="1"/>
  <c r="CK132" i="1"/>
  <c r="CK131" i="1"/>
  <c r="CK130" i="1"/>
  <c r="CK129" i="1"/>
  <c r="CK128" i="1"/>
  <c r="CK127" i="1"/>
  <c r="CK126" i="1"/>
  <c r="CK125" i="1"/>
  <c r="CK124" i="1"/>
  <c r="CK123" i="1"/>
  <c r="CK122" i="1"/>
  <c r="CK121" i="1"/>
  <c r="CK120" i="1"/>
  <c r="CK119" i="1"/>
  <c r="CK118" i="1"/>
  <c r="CK117" i="1"/>
  <c r="CK116" i="1"/>
  <c r="CK115" i="1"/>
  <c r="CK114" i="1"/>
  <c r="CK113" i="1"/>
  <c r="CK112" i="1"/>
  <c r="CK111" i="1"/>
  <c r="CK110" i="1"/>
  <c r="CK109" i="1"/>
  <c r="CK108" i="1"/>
  <c r="CK107" i="1"/>
  <c r="CK106" i="1"/>
  <c r="CK105" i="1"/>
  <c r="CK104" i="1"/>
  <c r="CK103" i="1"/>
  <c r="CK102" i="1"/>
  <c r="CK101" i="1"/>
  <c r="CK100" i="1"/>
  <c r="CK99" i="1"/>
  <c r="CK98" i="1"/>
  <c r="CK97" i="1"/>
  <c r="CK96" i="1"/>
  <c r="CK95" i="1"/>
  <c r="CK94" i="1"/>
  <c r="CK93" i="1"/>
  <c r="CK92" i="1"/>
  <c r="CK91" i="1"/>
  <c r="CK90" i="1"/>
  <c r="CK89" i="1"/>
  <c r="CK88" i="1"/>
  <c r="CK87" i="1"/>
  <c r="CK86" i="1"/>
  <c r="CK85" i="1"/>
  <c r="CK84" i="1"/>
  <c r="CK83" i="1"/>
  <c r="CK82" i="1"/>
  <c r="CK81" i="1"/>
  <c r="CK80" i="1"/>
  <c r="CK79" i="1"/>
  <c r="CK78" i="1"/>
  <c r="CK77" i="1"/>
  <c r="CK76" i="1"/>
  <c r="CK75" i="1"/>
  <c r="CK74" i="1"/>
  <c r="CK73" i="1"/>
  <c r="CK72" i="1"/>
  <c r="CK71" i="1"/>
  <c r="CK70" i="1"/>
  <c r="CK69" i="1"/>
  <c r="CK68" i="1"/>
  <c r="CK67" i="1"/>
  <c r="CK66" i="1"/>
  <c r="CK65" i="1"/>
  <c r="CK64" i="1"/>
  <c r="CK63" i="1"/>
  <c r="CK62" i="1"/>
  <c r="CK61" i="1"/>
  <c r="CK60" i="1"/>
  <c r="CK59" i="1"/>
  <c r="CK58" i="1"/>
  <c r="CK57" i="1"/>
  <c r="CK56" i="1"/>
  <c r="CK55" i="1"/>
  <c r="CK54" i="1"/>
  <c r="CK53" i="1"/>
  <c r="CK52" i="1"/>
  <c r="CK51" i="1"/>
  <c r="CK50" i="1"/>
  <c r="CK49" i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7" i="1"/>
  <c r="CK6" i="1"/>
  <c r="CK5" i="1"/>
  <c r="CK4" i="1"/>
  <c r="CK3" i="1"/>
  <c r="CK2" i="1"/>
  <c r="E8" i="2"/>
  <c r="B15" i="2"/>
  <c r="B14" i="2"/>
  <c r="F20" i="2"/>
  <c r="F19" i="2"/>
  <c r="F18" i="2"/>
  <c r="F17" i="2"/>
  <c r="F16" i="2"/>
  <c r="F12" i="2"/>
  <c r="F11" i="2"/>
  <c r="F8" i="2"/>
  <c r="F7" i="2"/>
  <c r="F6" i="2"/>
  <c r="F5" i="2"/>
  <c r="C16" i="2"/>
  <c r="C15" i="2"/>
  <c r="C14" i="2"/>
  <c r="C11" i="2"/>
  <c r="C10" i="2"/>
  <c r="C9" i="2"/>
  <c r="C8" i="2"/>
  <c r="C7" i="2"/>
  <c r="E20" i="2"/>
  <c r="E19" i="2"/>
  <c r="E18" i="2"/>
  <c r="E17" i="2"/>
  <c r="E16" i="2"/>
  <c r="E11" i="2"/>
  <c r="E6" i="2"/>
  <c r="E5" i="2"/>
  <c r="E7" i="2"/>
  <c r="B16" i="2"/>
  <c r="B8" i="2"/>
  <c r="B11" i="2"/>
  <c r="B9" i="2"/>
  <c r="B10" i="2"/>
  <c r="B7" i="2"/>
</calcChain>
</file>

<file path=xl/sharedStrings.xml><?xml version="1.0" encoding="utf-8"?>
<sst xmlns="http://schemas.openxmlformats.org/spreadsheetml/2006/main" count="80374" uniqueCount="7278">
  <si>
    <t>Company Name</t>
  </si>
  <si>
    <t>Exchange:Ticker</t>
  </si>
  <si>
    <t>Broad Group</t>
  </si>
  <si>
    <t>Bottom up Beta for sector</t>
  </si>
  <si>
    <t>Bottom up levered beta</t>
  </si>
  <si>
    <t>ERP for Country</t>
  </si>
  <si>
    <t>Total Default Spread for cost of debt (Company + Country)</t>
  </si>
  <si>
    <t>ROE - Cost of Equity</t>
  </si>
  <si>
    <t>ROIC - Cost of Capital</t>
  </si>
  <si>
    <t>Market Cap (in US $)</t>
  </si>
  <si>
    <t>PV of lease debt</t>
  </si>
  <si>
    <t>Total Debt</t>
  </si>
  <si>
    <t>Total Debt incl leases (in US $)</t>
  </si>
  <si>
    <t>Liquidity Ratio (Annual trading volume/Shrs outs)</t>
  </si>
  <si>
    <t>Stock price (End of most recent year)in US$</t>
  </si>
  <si>
    <t>Operating Income</t>
  </si>
  <si>
    <t>Trailing Operating Income (adj for leases)</t>
  </si>
  <si>
    <t>Trailing EBITDA (adj for leases)</t>
  </si>
  <si>
    <t>Trailing After-tax Operating Income</t>
  </si>
  <si>
    <t>Net Debt issued (Debt issued - repaid)</t>
  </si>
  <si>
    <t>FCFE without debt</t>
  </si>
  <si>
    <t>Modified 2-year beta</t>
  </si>
  <si>
    <t>Modified 5-year beta</t>
  </si>
  <si>
    <t>Beta adjustment factor</t>
  </si>
  <si>
    <t>Coeff of variation - Op Income</t>
  </si>
  <si>
    <t>Coeff of variation - Net Income</t>
  </si>
  <si>
    <t>Average 10-year EBIT</t>
  </si>
  <si>
    <t>Average 10-yr Net Income</t>
  </si>
  <si>
    <t>Dividends + Buybacks</t>
  </si>
  <si>
    <t>Only +ve Taxable Income</t>
  </si>
  <si>
    <t>Only +ve Taxes</t>
  </si>
  <si>
    <t>Only +'ve Net Income</t>
  </si>
  <si>
    <t>Onlt +'ve Net Income Mkt cap</t>
  </si>
  <si>
    <t>Only +"ve EBITDA</t>
  </si>
  <si>
    <t>Only +ve EBITDA EV</t>
  </si>
  <si>
    <t>Only +ve div FCFE</t>
  </si>
  <si>
    <t>Capitalized R&amp;D</t>
  </si>
  <si>
    <t>Operating Income adjusted for leases &amp; R&amp;D</t>
  </si>
  <si>
    <t>Invested Capital Adjusted for R&amp;D</t>
  </si>
  <si>
    <t>EBITDAR&amp;D</t>
  </si>
  <si>
    <t>ROE (adj for R&amp;D)</t>
  </si>
  <si>
    <t>ROIC (adj for R&amp;D)</t>
  </si>
  <si>
    <t>EV/EBITDAR&amp;D</t>
  </si>
  <si>
    <t>Indian Oil Corporation Limited (BSE:530965)</t>
  </si>
  <si>
    <t>BSE:530965</t>
  </si>
  <si>
    <t>Reliance Industries Limited (NSEI:RELIANCE)</t>
  </si>
  <si>
    <t>NSEI:RELIANCE</t>
  </si>
  <si>
    <t>Tata Motors Limited (BSE:500570)</t>
  </si>
  <si>
    <t>BSE:500570</t>
  </si>
  <si>
    <t>Bharat Petroleum Corp. Ltd. (NSEI:BPCL)</t>
  </si>
  <si>
    <t>NSEI:BPCL</t>
  </si>
  <si>
    <t>Hindustan Petroleum Corporation Limited (BSE:500104)</t>
  </si>
  <si>
    <t>BSE:500104</t>
  </si>
  <si>
    <t>Oil and Natural Gas Corp. Ltd. (NSEI:ONGC)</t>
  </si>
  <si>
    <t>NSEI:ONGC</t>
  </si>
  <si>
    <t>Tata Steel Limited (BSE:500470)</t>
  </si>
  <si>
    <t>BSE:500470</t>
  </si>
  <si>
    <t>Hindalco Industries Ltd. (BSE:500440)</t>
  </si>
  <si>
    <t>BSE:500440</t>
  </si>
  <si>
    <t>Tata Consultancy Services Limited (NSEI:TCS)</t>
  </si>
  <si>
    <t>NSEI:TCS</t>
  </si>
  <si>
    <t>Larsen &amp; Toubro Limited (BSE:500510)</t>
  </si>
  <si>
    <t>BSE:500510</t>
  </si>
  <si>
    <t>Bharti Airtel Limited (BSE:532454)</t>
  </si>
  <si>
    <t>BSE:532454</t>
  </si>
  <si>
    <t>ICICI Bank Ltd. (NSEI:ICICIBANK)</t>
  </si>
  <si>
    <t>NSEI:ICICIBANK</t>
  </si>
  <si>
    <t>Essar Oil Ltd. (BSE:500134)</t>
  </si>
  <si>
    <t>BSE:500134</t>
  </si>
  <si>
    <t>NTPC Ltd. (NSEI:NTPC)</t>
  </si>
  <si>
    <t>NSEI:NTPC</t>
  </si>
  <si>
    <t>Vedanta Limited (NSEI:VEDL)</t>
  </si>
  <si>
    <t>NSEI:VEDL</t>
  </si>
  <si>
    <t>Mahindra &amp; Mahindra Limited (NSEI:M&amp;M)</t>
  </si>
  <si>
    <t>NSEI:M&amp;M</t>
  </si>
  <si>
    <t>Coal India Limited (NSEI:COALINDIA)</t>
  </si>
  <si>
    <t>NSEI:COALINDIA</t>
  </si>
  <si>
    <t>Adani Enterprises Limited (BSE:512599)</t>
  </si>
  <si>
    <t>BSE:512599</t>
  </si>
  <si>
    <t>GAIL (India) Limited (NSEI:GAIL)</t>
  </si>
  <si>
    <t>NSEI:GAIL</t>
  </si>
  <si>
    <t>HDFC Bank Ltd. (NSEI:HDFCBANK)</t>
  </si>
  <si>
    <t>NSEI:HDFCBANK</t>
  </si>
  <si>
    <t>Mangalore Refinery and Petrochemicals Limited (BSE:500109)</t>
  </si>
  <si>
    <t>BSE:500109</t>
  </si>
  <si>
    <t>Infosys Limited (NSEI:INFY)</t>
  </si>
  <si>
    <t>NSEI:INFY</t>
  </si>
  <si>
    <t>Punjab National Bank (BSE:532461)</t>
  </si>
  <si>
    <t>BSE:532461</t>
  </si>
  <si>
    <t>ITC Limited (NSEI:ITC)</t>
  </si>
  <si>
    <t>NSEI:ITC</t>
  </si>
  <si>
    <t>Maruti Suzuki India Limited (BSE:532500)</t>
  </si>
  <si>
    <t>BSE:532500</t>
  </si>
  <si>
    <t>Rajesh Exports Ltd. (BSE:531500)</t>
  </si>
  <si>
    <t>BSE:531500</t>
  </si>
  <si>
    <t>JSW Steel Ltd. (BSE:500228)</t>
  </si>
  <si>
    <t>BSE:500228</t>
  </si>
  <si>
    <t>Bank of Baroda (BSE:532134)</t>
  </si>
  <si>
    <t>BSE:532134</t>
  </si>
  <si>
    <t>Housing Development Finance Corporation Limited (BSE:500010)</t>
  </si>
  <si>
    <t>BSE:500010</t>
  </si>
  <si>
    <t>Canara Bank Limited (BSE:532483)</t>
  </si>
  <si>
    <t>BSE:532483</t>
  </si>
  <si>
    <t>Bank of India Limited (BSE:532149)</t>
  </si>
  <si>
    <t>BSE:532149</t>
  </si>
  <si>
    <t>Wipro Ltd. (BSE:507685)</t>
  </si>
  <si>
    <t>BSE:507685</t>
  </si>
  <si>
    <t>Steel Authority of India Limited (BSE:500113)</t>
  </si>
  <si>
    <t>BSE:500113</t>
  </si>
  <si>
    <t>Chennai Petroleum Corporation Ltd (BSE:500110)</t>
  </si>
  <si>
    <t>BSE:500110</t>
  </si>
  <si>
    <t>Petronet LNG Ltd. (BSE:532522)</t>
  </si>
  <si>
    <t>BSE:532522</t>
  </si>
  <si>
    <t>HCL Technologies Ltd. (NSEI:HCLTECH)</t>
  </si>
  <si>
    <t>NSEI:HCLTECH</t>
  </si>
  <si>
    <t>Union Bank of India (BSE:532477)</t>
  </si>
  <si>
    <t>BSE:532477</t>
  </si>
  <si>
    <t>Motherson Sumi Systems Ltd. (BSE:517334)</t>
  </si>
  <si>
    <t>BSE:517334</t>
  </si>
  <si>
    <t>The Tata Power Company Limited (BSE:500400)</t>
  </si>
  <si>
    <t>BSE:500400</t>
  </si>
  <si>
    <t>Grasim Industries Limited (BSE:500300)</t>
  </si>
  <si>
    <t>BSE:500300</t>
  </si>
  <si>
    <t>IDBI Bank Limited (BSE:500116)</t>
  </si>
  <si>
    <t>BSE:500116</t>
  </si>
  <si>
    <t>Idea Cellular Ltd. (NSEI:IDEA)</t>
  </si>
  <si>
    <t>NSEI:IDEA</t>
  </si>
  <si>
    <t>Hindustan Unilever Limited (BSE:500696)</t>
  </si>
  <si>
    <t>BSE:500696</t>
  </si>
  <si>
    <t>Redington (India) Ltd. (BSE:532805)</t>
  </si>
  <si>
    <t>BSE:532805</t>
  </si>
  <si>
    <t>Bharat Heavy Electricals Ltd. (BSE:500103)</t>
  </si>
  <si>
    <t>BSE:500103</t>
  </si>
  <si>
    <t>Ruchi Soya Industries Limited (BSE:500368)</t>
  </si>
  <si>
    <t>BSE:500368</t>
  </si>
  <si>
    <t>Sun Pharmaceutical Industries Limited (NSEI:SUNPHARMA)</t>
  </si>
  <si>
    <t>NSEI:SUNPHARMA</t>
  </si>
  <si>
    <t>Aditya Birla Nuvo Limited (BSE:500303)</t>
  </si>
  <si>
    <t>BSE:500303</t>
  </si>
  <si>
    <t>Oriental Bank of Commerce (BSE:500315)</t>
  </si>
  <si>
    <t>BSE:500315</t>
  </si>
  <si>
    <t>UltraTech Cement Limited (NSEI:ULTRACEMCO)</t>
  </si>
  <si>
    <t>NSEI:ULTRACEMCO</t>
  </si>
  <si>
    <t>MMTC Ltd. (BSE:513377)</t>
  </si>
  <si>
    <t>BSE:513377</t>
  </si>
  <si>
    <t>Syndicate Bank (BSE:532276)</t>
  </si>
  <si>
    <t>BSE:532276</t>
  </si>
  <si>
    <t>Tech Mahindra Limited (NSEI:TECHM)</t>
  </si>
  <si>
    <t>NSEI:TECHM</t>
  </si>
  <si>
    <t>Bajaj Auto Limited (NSEI:BAJAJ-AUTO)</t>
  </si>
  <si>
    <t>NSEI:BAJAJ-AUTO</t>
  </si>
  <si>
    <t>Allahabad Bank (BSE:532480)</t>
  </si>
  <si>
    <t>BSE:532480</t>
  </si>
  <si>
    <t>Kotak Mahindra Bank Limited (BSE:500247)</t>
  </si>
  <si>
    <t>BSE:500247</t>
  </si>
  <si>
    <t>UCO Bank (BSE:532505)</t>
  </si>
  <si>
    <t>BSE:532505</t>
  </si>
  <si>
    <t>Corporation Bank (BSE:532179)</t>
  </si>
  <si>
    <t>BSE:532179</t>
  </si>
  <si>
    <t>Jet Airways (India) Ltd. (BSE:532617)</t>
  </si>
  <si>
    <t>BSE:532617</t>
  </si>
  <si>
    <t>AXIS Bank Limited (BSE:532215)</t>
  </si>
  <si>
    <t>BSE:532215</t>
  </si>
  <si>
    <t>Suzlon Energy Limited (BSE:532667)</t>
  </si>
  <si>
    <t>BSE:532667</t>
  </si>
  <si>
    <t>Tata Communications Limited (BSE:500483)</t>
  </si>
  <si>
    <t>BSE:500483</t>
  </si>
  <si>
    <t>Jaiprakash Associates Limited (BSE:532532)</t>
  </si>
  <si>
    <t>BSE:532532</t>
  </si>
  <si>
    <t>Jindal Steel &amp; Power Ltd. (NSEI:JINDALSTEL)</t>
  </si>
  <si>
    <t>NSEI:JINDALSTEL</t>
  </si>
  <si>
    <t>Adani Power Limited (BSE:533096)</t>
  </si>
  <si>
    <t>BSE:533096</t>
  </si>
  <si>
    <t>Andhra Bank (BSE:532418)</t>
  </si>
  <si>
    <t>BSE:532418</t>
  </si>
  <si>
    <t>Power Grid Corporation of India Limited (BSE:532898)</t>
  </si>
  <si>
    <t>BSE:532898</t>
  </si>
  <si>
    <t>Indian Bank (BSE:532814)</t>
  </si>
  <si>
    <t>BSE:532814</t>
  </si>
  <si>
    <t>Reliance Infrastructure Ltd (BSE:500390)</t>
  </si>
  <si>
    <t>BSE:500390</t>
  </si>
  <si>
    <t>Tata Chemicals Limited (BSE:500770)</t>
  </si>
  <si>
    <t>BSE:500770</t>
  </si>
  <si>
    <t>Alok Industries Ltd. (BSE:521070)</t>
  </si>
  <si>
    <t>BSE:521070</t>
  </si>
  <si>
    <t>Amtek Auto Ltd. (BSE:520077)</t>
  </si>
  <si>
    <t>BSE:520077</t>
  </si>
  <si>
    <t>Ashok Leyland Limited (BSE:500477)</t>
  </si>
  <si>
    <t>BSE:500477</t>
  </si>
  <si>
    <t>Hindustan Zinc Ltd. (BSE:500188)</t>
  </si>
  <si>
    <t>BSE:500188</t>
  </si>
  <si>
    <t>Max Financial Services Limited (BSE:500271)</t>
  </si>
  <si>
    <t>BSE:500271</t>
  </si>
  <si>
    <t>Dr. Reddy's Laboratories Ltd. (BSE:500124)</t>
  </si>
  <si>
    <t>BSE:500124</t>
  </si>
  <si>
    <t>Asian Paints Limited (NSEI:ASIANPAINT)</t>
  </si>
  <si>
    <t>NSEI:ASIANPAINT</t>
  </si>
  <si>
    <t>E.I.D.- Parry (India) Limited (BSE:500125)</t>
  </si>
  <si>
    <t>BSE:500125</t>
  </si>
  <si>
    <t>PTC India Limited (BSE:532524)</t>
  </si>
  <si>
    <t>BSE:532524</t>
  </si>
  <si>
    <t>Videocon Industries Ltd. (BSE:511389)</t>
  </si>
  <si>
    <t>BSE:511389</t>
  </si>
  <si>
    <t>Jindal Stainless Limited (BSE:532508)</t>
  </si>
  <si>
    <t>BSE:532508</t>
  </si>
  <si>
    <t>Bank of Maharashtra (BSE:532525)</t>
  </si>
  <si>
    <t>BSE:532525</t>
  </si>
  <si>
    <t>Yes Bank Limited (BSE:532648)</t>
  </si>
  <si>
    <t>BSE:532648</t>
  </si>
  <si>
    <t>MRF Ltd. (BSE:500290)</t>
  </si>
  <si>
    <t>BSE:500290</t>
  </si>
  <si>
    <t>Vijaya Bank Ltd. (BSE:532401)</t>
  </si>
  <si>
    <t>BSE:532401</t>
  </si>
  <si>
    <t>Apollo Tyres Ltd. (BSE:500877)</t>
  </si>
  <si>
    <t>BSE:500877</t>
  </si>
  <si>
    <t>Cairn India Limited (NSEI:CAIRN)</t>
  </si>
  <si>
    <t>NSEI:CAIRN</t>
  </si>
  <si>
    <t>IndusInd Bank Limited (BSE:532187)</t>
  </si>
  <si>
    <t>BSE:532187</t>
  </si>
  <si>
    <t>NMDC Limited (BSE:526371)</t>
  </si>
  <si>
    <t>BSE:526371</t>
  </si>
  <si>
    <t>Lupin Limited (BSE:500257)</t>
  </si>
  <si>
    <t>BSE:500257</t>
  </si>
  <si>
    <t>Aurobindo Pharma Limited (BSE:524804)</t>
  </si>
  <si>
    <t>BSE:524804</t>
  </si>
  <si>
    <t>United Bank of India (BSE:533171)</t>
  </si>
  <si>
    <t>BSE:533171</t>
  </si>
  <si>
    <t>Titan Company Limited (BSE:500114)</t>
  </si>
  <si>
    <t>BSE:500114</t>
  </si>
  <si>
    <t>Bharti Infratel Limited (NSEI:INFRATEL)</t>
  </si>
  <si>
    <t>NSEI:INFRATEL</t>
  </si>
  <si>
    <t>ACC Limited (NSEI:ACC)</t>
  </si>
  <si>
    <t>NSEI:ACC</t>
  </si>
  <si>
    <t>Dena Bank Ltd. (BSE:532121)</t>
  </si>
  <si>
    <t>BSE:532121</t>
  </si>
  <si>
    <t>Gitanjali Gems Ltd. (BSE:532715)</t>
  </si>
  <si>
    <t>BSE:532715</t>
  </si>
  <si>
    <t>Coromandel International Limited (BSE:506395)</t>
  </si>
  <si>
    <t>BSE:506395</t>
  </si>
  <si>
    <t>Cipla Limited (NSEI:CIPLA)</t>
  </si>
  <si>
    <t>NSEI:CIPLA</t>
  </si>
  <si>
    <t>Sundaram-Clayton Ltd. (BSE:520056)</t>
  </si>
  <si>
    <t>BSE:520056</t>
  </si>
  <si>
    <t>CESC Limited (BSE:500084)</t>
  </si>
  <si>
    <t>BSE:500084</t>
  </si>
  <si>
    <t>Rain Industries Limited (BSE:500339)</t>
  </si>
  <si>
    <t>BSE:500339</t>
  </si>
  <si>
    <t>GMR Infrastructure Limited (BSE:532754)</t>
  </si>
  <si>
    <t>BSE:532754</t>
  </si>
  <si>
    <t>Future Retail Limited (BSE:523574)</t>
  </si>
  <si>
    <t>BSE:523574</t>
  </si>
  <si>
    <t>Siemens Limited (NSEI:SIEMENS)</t>
  </si>
  <si>
    <t>NSEI:SIEMENS</t>
  </si>
  <si>
    <t>Torrent Power Limited (BSE:532779)</t>
  </si>
  <si>
    <t>BSE:532779</t>
  </si>
  <si>
    <t>State Bank of Travancore (BSE:532191)</t>
  </si>
  <si>
    <t>BSE:532191</t>
  </si>
  <si>
    <t>Hindustan Construction Company Limited (BSE:500185)</t>
  </si>
  <si>
    <t>BSE:500185</t>
  </si>
  <si>
    <t>Exide Industries Limited (BSE:500086)</t>
  </si>
  <si>
    <t>BSE:500086</t>
  </si>
  <si>
    <t>Crompton Greaves Limited (BSE:500093)</t>
  </si>
  <si>
    <t>BSE:500093</t>
  </si>
  <si>
    <t>TVS Motor Company Limited (BSE:532343)</t>
  </si>
  <si>
    <t>BSE:532343</t>
  </si>
  <si>
    <t>Bhushan Steel Limited (BSE:500055)</t>
  </si>
  <si>
    <t>BSE:500055</t>
  </si>
  <si>
    <t>State Bank of Bikaner &amp; Jaipur (BSE:501061)</t>
  </si>
  <si>
    <t>BSE:501061</t>
  </si>
  <si>
    <t>Oil India Limited (NSEI:OIL)</t>
  </si>
  <si>
    <t>NSEI:OIL</t>
  </si>
  <si>
    <t>Ambuja Cements Limited (BSE:500425)</t>
  </si>
  <si>
    <t>BSE:500425</t>
  </si>
  <si>
    <t>Eicher Motors Ltd. (BSE:505200)</t>
  </si>
  <si>
    <t>BSE:505200</t>
  </si>
  <si>
    <t>Chambal Fertilisers and Chemicals Ltd. (BSE:500085)</t>
  </si>
  <si>
    <t>BSE:500085</t>
  </si>
  <si>
    <t>Tube Investments of India Limited (BSE:504973)</t>
  </si>
  <si>
    <t>BSE:504973</t>
  </si>
  <si>
    <t>Bosch Ltd (BSE:500530)</t>
  </si>
  <si>
    <t>BSE:500530</t>
  </si>
  <si>
    <t>IDFC Limited (BSE:532659)</t>
  </si>
  <si>
    <t>BSE:532659</t>
  </si>
  <si>
    <t>Godrej Industries Ltd. (BSE:500164)</t>
  </si>
  <si>
    <t>BSE:500164</t>
  </si>
  <si>
    <t>NCC Limited (BSE:500294)</t>
  </si>
  <si>
    <t>BSE:500294</t>
  </si>
  <si>
    <t>Lanco Infratech Limited (BSE:532778)</t>
  </si>
  <si>
    <t>BSE:532778</t>
  </si>
  <si>
    <t>Nestle India Ltd. (BSE:500790)</t>
  </si>
  <si>
    <t>BSE:500790</t>
  </si>
  <si>
    <t>Shriram Transport Finance Co. Ltd. (BSE:511218)</t>
  </si>
  <si>
    <t>BSE:511218</t>
  </si>
  <si>
    <t>United Spirits Limited (NSEI:UNITDSPR)</t>
  </si>
  <si>
    <t>NSEI:UNITDSPR</t>
  </si>
  <si>
    <t>Punjab and Sind Bank (BSE:533295)</t>
  </si>
  <si>
    <t>BSE:533295</t>
  </si>
  <si>
    <t>Ushdev International Limited (BSE:511736)</t>
  </si>
  <si>
    <t>BSE:511736</t>
  </si>
  <si>
    <t>Reliance Capital Limited (BSE:500111)</t>
  </si>
  <si>
    <t>BSE:500111</t>
  </si>
  <si>
    <t>Uttam Galva Steels Limited (BSE:513216)</t>
  </si>
  <si>
    <t>BSE:513216</t>
  </si>
  <si>
    <t>JSW Energy Limited (BSE:533148)</t>
  </si>
  <si>
    <t>BSE:533148</t>
  </si>
  <si>
    <t>Cadila Healthcare Limited (BSE:532321)</t>
  </si>
  <si>
    <t>BSE:532321</t>
  </si>
  <si>
    <t>National Fertilizers Ltd. (BSE:523630)</t>
  </si>
  <si>
    <t>BSE:523630</t>
  </si>
  <si>
    <t>KEC International Limited (BSE:532714)</t>
  </si>
  <si>
    <t>BSE:532714</t>
  </si>
  <si>
    <t>Welspun Corp Limited (BSE:532144)</t>
  </si>
  <si>
    <t>BSE:532144</t>
  </si>
  <si>
    <t>Federal Bank Ltd. (BSE:500469)</t>
  </si>
  <si>
    <t>BSE:500469</t>
  </si>
  <si>
    <t>Godrej Consumer Products Limited (NSEI:GODREJCP)</t>
  </si>
  <si>
    <t>NSEI:GODREJCP</t>
  </si>
  <si>
    <t>The Bombay Burmah Trading Corporation Limited (BSE:501425)</t>
  </si>
  <si>
    <t>BSE:501425</t>
  </si>
  <si>
    <t>Jindal Saw Ltd. (BSE:500378)</t>
  </si>
  <si>
    <t>BSE:500378</t>
  </si>
  <si>
    <t>Power Finance Corporation Limited (NSEI:PFC)</t>
  </si>
  <si>
    <t>NSEI:PFC</t>
  </si>
  <si>
    <t>Tata Global Beverages Limited (BSE:500800)</t>
  </si>
  <si>
    <t>BSE:500800</t>
  </si>
  <si>
    <t>Dabur India Ltd. (NSEI:DABUR)</t>
  </si>
  <si>
    <t>NSEI:DABUR</t>
  </si>
  <si>
    <t>Arvind Limited (BSE:500101)</t>
  </si>
  <si>
    <t>BSE:500101</t>
  </si>
  <si>
    <t>Britannia Industries Limited (BSE:500825)</t>
  </si>
  <si>
    <t>BSE:500825</t>
  </si>
  <si>
    <t>Rashtriya Chemicals And Fertilizers Limited (BSE:524230)</t>
  </si>
  <si>
    <t>BSE:524230</t>
  </si>
  <si>
    <t>ABB India Limited (BSE:500002)</t>
  </si>
  <si>
    <t>BSE:500002</t>
  </si>
  <si>
    <t>State Bank of Mysore (BSE:532200)</t>
  </si>
  <si>
    <t>BSE:532200</t>
  </si>
  <si>
    <t>DLF Limited (NSEI:DLF)</t>
  </si>
  <si>
    <t>NSEI:DLF</t>
  </si>
  <si>
    <t>Zuari Agro Chemicals Limited (BSE:534742)</t>
  </si>
  <si>
    <t>BSE:534742</t>
  </si>
  <si>
    <t>Bharat Forge Limited (BSE:500493)</t>
  </si>
  <si>
    <t>BSE:500493</t>
  </si>
  <si>
    <t>Indiabulls Housing Finance Limited (BSE:535789)</t>
  </si>
  <si>
    <t>BSE:535789</t>
  </si>
  <si>
    <t>Rural Electrification Corporation Limited (NSEI:RECLTD)</t>
  </si>
  <si>
    <t>NSEI:RECLTD</t>
  </si>
  <si>
    <t>JK Tyre &amp; Industries Limited (BSE:530007)</t>
  </si>
  <si>
    <t>BSE:530007</t>
  </si>
  <si>
    <t>Jindal Poly Films Limited (BSE:500227)</t>
  </si>
  <si>
    <t>BSE:500227</t>
  </si>
  <si>
    <t>Century Textiles and Industries Limited (BSE:500040)</t>
  </si>
  <si>
    <t>BSE:500040</t>
  </si>
  <si>
    <t>National Aluminium Co. Ltd. (BSE:532234)</t>
  </si>
  <si>
    <t>BSE:532234</t>
  </si>
  <si>
    <t>Kalpataru Power Transmission Limited (BSE:522287)</t>
  </si>
  <si>
    <t>BSE:522287</t>
  </si>
  <si>
    <t>Punj Lloyd Ltd. (BSE:532693)</t>
  </si>
  <si>
    <t>BSE:532693</t>
  </si>
  <si>
    <t>Sintex Industries Limited (BSE:502742)</t>
  </si>
  <si>
    <t>BSE:502742</t>
  </si>
  <si>
    <t>Bharat Electronics Limited (BSE:500049)</t>
  </si>
  <si>
    <t>BSE:500049</t>
  </si>
  <si>
    <t>Reliance Power Limited (BSE:532939)</t>
  </si>
  <si>
    <t>BSE:532939</t>
  </si>
  <si>
    <t>Vardhman Textiles Limited (BSE:502986)</t>
  </si>
  <si>
    <t>BSE:502986</t>
  </si>
  <si>
    <t>Kothari Products Ltd (BSE:530299)</t>
  </si>
  <si>
    <t>BSE:530299</t>
  </si>
  <si>
    <t>Glenmark Pharmaceuticals Ltd. (BSE:532296)</t>
  </si>
  <si>
    <t>BSE:532296</t>
  </si>
  <si>
    <t>IL&amp;FS Transportation Networks Limited (BSE:533177)</t>
  </si>
  <si>
    <t>BSE:533177</t>
  </si>
  <si>
    <t>PC Jeweller Limited (BSE:534809)</t>
  </si>
  <si>
    <t>BSE:534809</t>
  </si>
  <si>
    <t>L&amp;T Finance Holdings Limited (BSE:533519)</t>
  </si>
  <si>
    <t>BSE:533519</t>
  </si>
  <si>
    <t>HCL Infosystems Limited (BSE:500179)</t>
  </si>
  <si>
    <t>BSE:500179</t>
  </si>
  <si>
    <t>Simplex Infrastructures Limited (BSE:523838)</t>
  </si>
  <si>
    <t>BSE:523838</t>
  </si>
  <si>
    <t>Jain Irrigation Systems Limited (BSE:500219)</t>
  </si>
  <si>
    <t>BSE:500219</t>
  </si>
  <si>
    <t>Adani Ports and Special Economic Zone Limited (NSEI:ADANIPORTS)</t>
  </si>
  <si>
    <t>NSEI:ADANIPORTS</t>
  </si>
  <si>
    <t>Container Corporation of India Ltd. (NSEI:CONCOR)</t>
  </si>
  <si>
    <t>NSEI:CONCOR</t>
  </si>
  <si>
    <t>Uflex Limited (BSE:500148)</t>
  </si>
  <si>
    <t>BSE:500148</t>
  </si>
  <si>
    <t>Neyveli Lignite Corporation Limited (BSE:513683)</t>
  </si>
  <si>
    <t>BSE:513683</t>
  </si>
  <si>
    <t>Karur Vysya Bank (BSE:590003)</t>
  </si>
  <si>
    <t>BSE:590003</t>
  </si>
  <si>
    <t>Mahindra &amp; Mahindra Financial Services Limited (NSEI:M&amp;MFIN)</t>
  </si>
  <si>
    <t>NSEI:M&amp;MFIN</t>
  </si>
  <si>
    <t>Kwality Limited (BSE:531882)</t>
  </si>
  <si>
    <t>BSE:531882</t>
  </si>
  <si>
    <t>DCM Shriram Limited (BSE:523367)</t>
  </si>
  <si>
    <t>BSE:523367</t>
  </si>
  <si>
    <t>Gokul Refoils And Solvent Limited (BSE:532980)</t>
  </si>
  <si>
    <t>BSE:532980</t>
  </si>
  <si>
    <t>Jubilant Life Sciences Limited (BSE:530019)</t>
  </si>
  <si>
    <t>BSE:530019</t>
  </si>
  <si>
    <t>Marico Limited (BSE:531642)</t>
  </si>
  <si>
    <t>BSE:531642</t>
  </si>
  <si>
    <t>CEAT Limited (BSE:500878)</t>
  </si>
  <si>
    <t>BSE:500878</t>
  </si>
  <si>
    <t>The South Indian Bank Ltd. (BSE:532218)</t>
  </si>
  <si>
    <t>BSE:532218</t>
  </si>
  <si>
    <t>Prism Cement Limited (BSE:500338)</t>
  </si>
  <si>
    <t>BSE:500338</t>
  </si>
  <si>
    <t>Allcargo Logistics Limited (BSE:532749)</t>
  </si>
  <si>
    <t>BSE:532749</t>
  </si>
  <si>
    <t>Shrenuj &amp; Company Limited (BSE:523236)</t>
  </si>
  <si>
    <t>BSE:523236</t>
  </si>
  <si>
    <t>Thermax Ltd. (BSE:500411)</t>
  </si>
  <si>
    <t>BSE:500411</t>
  </si>
  <si>
    <t>Welspun India Ltd. (BSE:514162)</t>
  </si>
  <si>
    <t>BSE:514162</t>
  </si>
  <si>
    <t>Gujarat Fluorochemicals Limited (NSEI:GUJFLUORO)</t>
  </si>
  <si>
    <t>NSEI:GUJFLUORO</t>
  </si>
  <si>
    <t>Torrent Pharmaceuticals Ltd. (BSE:500420)</t>
  </si>
  <si>
    <t>BSE:500420</t>
  </si>
  <si>
    <t>Raymond Limited (BSE:500330)</t>
  </si>
  <si>
    <t>BSE:500330</t>
  </si>
  <si>
    <t>Kesoram Industries Ltd. (BSE:502937)</t>
  </si>
  <si>
    <t>BSE:502937</t>
  </si>
  <si>
    <t>Sujana Universal Industries Ltd. (BSE:517224)</t>
  </si>
  <si>
    <t>BSE:517224</t>
  </si>
  <si>
    <t>Mahindra CIE Automotive Limited (BSE:532756)</t>
  </si>
  <si>
    <t>BSE:532756</t>
  </si>
  <si>
    <t>Apollo Hospitals Enterprise Ltd. (NSEI:APOLLOHOSP)</t>
  </si>
  <si>
    <t>NSEI:APOLLOHOSP</t>
  </si>
  <si>
    <t>Karnataka Bank Ltd. (BSE:532652)</t>
  </si>
  <si>
    <t>BSE:532652</t>
  </si>
  <si>
    <t>Voltas Ltd. (BSE:500575)</t>
  </si>
  <si>
    <t>BSE:500575</t>
  </si>
  <si>
    <t>Piramal Enterprises Limited (BSE:500302)</t>
  </si>
  <si>
    <t>BSE:500302</t>
  </si>
  <si>
    <t>Apar Industries Limited (BSE:532259)</t>
  </si>
  <si>
    <t>BSE:532259</t>
  </si>
  <si>
    <t>Gammon India Limited (BSE:509550)</t>
  </si>
  <si>
    <t>BSE:509550</t>
  </si>
  <si>
    <t>Zee Entertainment Enterprises Limited (NSEI:ZEEL)</t>
  </si>
  <si>
    <t>NSEI:ZEEL</t>
  </si>
  <si>
    <t>The India Cements Limited (BSE:530005)</t>
  </si>
  <si>
    <t>BSE:530005</t>
  </si>
  <si>
    <t>Uttam Value Steels Limited (BSE:500254)</t>
  </si>
  <si>
    <t>BSE:500254</t>
  </si>
  <si>
    <t>Pidilite Industries Limited (BSE:500331)</t>
  </si>
  <si>
    <t>BSE:500331</t>
  </si>
  <si>
    <t>Ballarpur Industries Limited (BSE:500102)</t>
  </si>
  <si>
    <t>BSE:500102</t>
  </si>
  <si>
    <t>Gujarat Narmada Valley Fertilizers &amp; Chemicals Limited (BSE:500670)</t>
  </si>
  <si>
    <t>BSE:500670</t>
  </si>
  <si>
    <t>National Buildings Construction Corporation Limited (BSE:534309)</t>
  </si>
  <si>
    <t>BSE:534309</t>
  </si>
  <si>
    <t>VLS Finance Ltd. (NSEI:VLSFINANCE)</t>
  </si>
  <si>
    <t>NSEI:VLSFINANCE</t>
  </si>
  <si>
    <t>Usha Martin Limited (BSE:517146)</t>
  </si>
  <si>
    <t>BSE:517146</t>
  </si>
  <si>
    <t>Kama Holdings Ltd. (BSE:532468)</t>
  </si>
  <si>
    <t>BSE:532468</t>
  </si>
  <si>
    <t>SRF Limited (BSE:503806)</t>
  </si>
  <si>
    <t>BSE:503806</t>
  </si>
  <si>
    <t>BASF India Limited (BSE:500042)</t>
  </si>
  <si>
    <t>BSE:500042</t>
  </si>
  <si>
    <t>SpiceJet Limited (BSE:500285)</t>
  </si>
  <si>
    <t>BSE:500285</t>
  </si>
  <si>
    <t>Weizmann Forex Limited (BSE:533452)</t>
  </si>
  <si>
    <t>BSE:533452</t>
  </si>
  <si>
    <t>Bajaj Hindusthan Sugar Limited (BSE:500032)</t>
  </si>
  <si>
    <t>BSE:500032</t>
  </si>
  <si>
    <t>The Shipping Corporation of India Limited (BSE:523598)</t>
  </si>
  <si>
    <t>BSE:523598</t>
  </si>
  <si>
    <t>Cummins India Limited (BSE:500480)</t>
  </si>
  <si>
    <t>BSE:500480</t>
  </si>
  <si>
    <t>Wockhardt Ltd. (BSE:532300)</t>
  </si>
  <si>
    <t>BSE:532300</t>
  </si>
  <si>
    <t>Dalmia Bharat Limited (BSE:533309)</t>
  </si>
  <si>
    <t>BSE:533309</t>
  </si>
  <si>
    <t>Binani Industries Limited (BSE:500059)</t>
  </si>
  <si>
    <t>BSE:500059</t>
  </si>
  <si>
    <t>Berger Paints India Limited (BSE:509480)</t>
  </si>
  <si>
    <t>BSE:509480</t>
  </si>
  <si>
    <t>GlaxoSmithKline Consumer Healthcare Limited (BSE:500676)</t>
  </si>
  <si>
    <t>BSE:500676</t>
  </si>
  <si>
    <t>Muthoot Finance Limited (BSE:533398)</t>
  </si>
  <si>
    <t>BSE:533398</t>
  </si>
  <si>
    <t>The Indian Hotels Company Limited (BSE:500850)</t>
  </si>
  <si>
    <t>BSE:500850</t>
  </si>
  <si>
    <t>Shoppers Stop Limited (BSE:532638)</t>
  </si>
  <si>
    <t>BSE:532638</t>
  </si>
  <si>
    <t>Bajaj Electricals Limited (BSE:500031)</t>
  </si>
  <si>
    <t>BSE:500031</t>
  </si>
  <si>
    <t>Sundaram Finance Limited (BSE:590071)</t>
  </si>
  <si>
    <t>BSE:590071</t>
  </si>
  <si>
    <t>Amara Raja Batteries Limited (BSE:500008)</t>
  </si>
  <si>
    <t>BSE:500008</t>
  </si>
  <si>
    <t>Religare Enterprises Limited (BSE:532915)</t>
  </si>
  <si>
    <t>BSE:532915</t>
  </si>
  <si>
    <t>The Supreme Industries Limited (NSEI:SUPREMEIND)</t>
  </si>
  <si>
    <t>NSEI:SUPREMEIND</t>
  </si>
  <si>
    <t>United Breweries Limited (BSE:532478)</t>
  </si>
  <si>
    <t>BSE:532478</t>
  </si>
  <si>
    <t>Dhunseri Petrochem Ltd. (BSE:523736)</t>
  </si>
  <si>
    <t>BSE:523736</t>
  </si>
  <si>
    <t>Jaiprakash Power Ventures Limited (BSE:532627)</t>
  </si>
  <si>
    <t>BSE:532627</t>
  </si>
  <si>
    <t>Escorts Limited (BSE:500495)</t>
  </si>
  <si>
    <t>BSE:500495</t>
  </si>
  <si>
    <t>Fortis Healthcare Limited (BSE:532843)</t>
  </si>
  <si>
    <t>BSE:532843</t>
  </si>
  <si>
    <t>Aban Offshore Limited (BSE:523204)</t>
  </si>
  <si>
    <t>BSE:523204</t>
  </si>
  <si>
    <t>Colgate-Palmolive (India) Limited (BSE:500830)</t>
  </si>
  <si>
    <t>BSE:500830</t>
  </si>
  <si>
    <t>SRS Limited (BSE:533569)</t>
  </si>
  <si>
    <t>BSE:533569</t>
  </si>
  <si>
    <t>ISGEC Heavy Engineering Ltd (BSE:533033)</t>
  </si>
  <si>
    <t>BSE:533033</t>
  </si>
  <si>
    <t>Sujana Metal Products Limited (BSE:513414)</t>
  </si>
  <si>
    <t>BSE:513414</t>
  </si>
  <si>
    <t>Aegis Logistics Limited (BSE:500003)</t>
  </si>
  <si>
    <t>BSE:500003</t>
  </si>
  <si>
    <t>Oracle Financial Services Software Limited (BSE:532466)</t>
  </si>
  <si>
    <t>BSE:532466</t>
  </si>
  <si>
    <t>National Steel and Agro Industries Limited (NSEI:NATNLSTEEL)</t>
  </si>
  <si>
    <t>NSEI:NATNLSTEEL</t>
  </si>
  <si>
    <t>PDS Multinational Fashions Limited (BSE:538730)</t>
  </si>
  <si>
    <t>BSE:538730</t>
  </si>
  <si>
    <t>IRB Infrastructure Developers Limited (BSE:532947)</t>
  </si>
  <si>
    <t>BSE:532947</t>
  </si>
  <si>
    <t>Balkrishna Industries Ltd. (BSE:502355)</t>
  </si>
  <si>
    <t>BSE:502355</t>
  </si>
  <si>
    <t>Deepak Fertilisers And Petrochemicals Corporation Limited (BSE:500645)</t>
  </si>
  <si>
    <t>BSE:500645</t>
  </si>
  <si>
    <t>Castex Technologies Limited (BSE:532282)</t>
  </si>
  <si>
    <t>BSE:532282</t>
  </si>
  <si>
    <t>Trident Limited (BSE:521064)</t>
  </si>
  <si>
    <t>BSE:521064</t>
  </si>
  <si>
    <t>IIFL Holdings Limited (NSEI:IIFL)</t>
  </si>
  <si>
    <t>NSEI:IIFL</t>
  </si>
  <si>
    <t>ALSTOM T&amp;D India Limited (BSE:522275)</t>
  </si>
  <si>
    <t>BSE:522275</t>
  </si>
  <si>
    <t>Bayer CropScience Limited (BSE:506285)</t>
  </si>
  <si>
    <t>BSE:506285</t>
  </si>
  <si>
    <t>The Ramco Cements Limited (BSE:500260)</t>
  </si>
  <si>
    <t>BSE:500260</t>
  </si>
  <si>
    <t>Cholamandalam Investment and Finance Company Ltd. (BSE:511243)</t>
  </si>
  <si>
    <t>BSE:511243</t>
  </si>
  <si>
    <t>The Great Eastern Shipping Company Limited (BSE:500620)</t>
  </si>
  <si>
    <t>BSE:500620</t>
  </si>
  <si>
    <t>Rolta India Limited (BSE:500366)</t>
  </si>
  <si>
    <t>BSE:500366</t>
  </si>
  <si>
    <t>Indraprastha Gas Limited (BSE:532514)</t>
  </si>
  <si>
    <t>BSE:532514</t>
  </si>
  <si>
    <t>MindTree Limited (BSE:532819)</t>
  </si>
  <si>
    <t>BSE:532819</t>
  </si>
  <si>
    <t>Bombay Rayon Fashion Limited (BSE:532678)</t>
  </si>
  <si>
    <t>BSE:532678</t>
  </si>
  <si>
    <t>Kansai Nerolac Paints Limited (BSE:500165)</t>
  </si>
  <si>
    <t>BSE:500165</t>
  </si>
  <si>
    <t>Forbes &amp; Company Limited (BSE:502865)</t>
  </si>
  <si>
    <t>BSE:502865</t>
  </si>
  <si>
    <t>Bajaj Finance Limited (BSE:500034)</t>
  </si>
  <si>
    <t>BSE:500034</t>
  </si>
  <si>
    <t>Sadbhav Engineering, Ltd. (BSE:532710)</t>
  </si>
  <si>
    <t>BSE:532710</t>
  </si>
  <si>
    <t>Unitech Ltd. (BSE:507878)</t>
  </si>
  <si>
    <t>BSE:507878</t>
  </si>
  <si>
    <t>Patel Engineering Ltd. (BSE:531120)</t>
  </si>
  <si>
    <t>BSE:531120</t>
  </si>
  <si>
    <t>J.K. Cement Ltd (BSE:532644)</t>
  </si>
  <si>
    <t>BSE:532644</t>
  </si>
  <si>
    <t>Sterlite Technologies Limited (BSE:532374)</t>
  </si>
  <si>
    <t>BSE:532374</t>
  </si>
  <si>
    <t>BGR Energy Systems Limited (BSE:532930)</t>
  </si>
  <si>
    <t>BSE:532930</t>
  </si>
  <si>
    <t>Castrol India Ltd. (BSE:500870)</t>
  </si>
  <si>
    <t>BSE:500870</t>
  </si>
  <si>
    <t>Prestige Estates Projects Limited (BSE:533274)</t>
  </si>
  <si>
    <t>BSE:533274</t>
  </si>
  <si>
    <t>Whirlpool of India Limited (BSE:500238)</t>
  </si>
  <si>
    <t>BSE:500238</t>
  </si>
  <si>
    <t>Monnet Ispat &amp; Energy Limited (BSE:513446)</t>
  </si>
  <si>
    <t>BSE:513446</t>
  </si>
  <si>
    <t>Jaypee Infratech Limited (BSE:533207)</t>
  </si>
  <si>
    <t>BSE:533207</t>
  </si>
  <si>
    <t>Asian Star Company Limited (BSE:531847)</t>
  </si>
  <si>
    <t>BSE:531847</t>
  </si>
  <si>
    <t>Shirpur Gold Refinery Limited (BSE:512289)</t>
  </si>
  <si>
    <t>BSE:512289</t>
  </si>
  <si>
    <t>Shilpi Cable Technologies Ltd. (BSE:533389)</t>
  </si>
  <si>
    <t>BSE:533389</t>
  </si>
  <si>
    <t>Polyplex Corporation Limited (BSE:524051)</t>
  </si>
  <si>
    <t>BSE:524051</t>
  </si>
  <si>
    <t>Pratibha Industries Ltd. (BSE:532718)</t>
  </si>
  <si>
    <t>BSE:532718</t>
  </si>
  <si>
    <t>Vimal Oil &amp; Foods Limited (BSE:519373)</t>
  </si>
  <si>
    <t>BSE:519373</t>
  </si>
  <si>
    <t>Blue Star Limited (BSE:500067)</t>
  </si>
  <si>
    <t>BSE:500067</t>
  </si>
  <si>
    <t>APL Apollo Tubes Limited (BSE:533758)</t>
  </si>
  <si>
    <t>BSE:533758</t>
  </si>
  <si>
    <t>KRBL Limited (BSE:530813)</t>
  </si>
  <si>
    <t>BSE:530813</t>
  </si>
  <si>
    <t>Sundram Fasteners Limited (BSE:500403)</t>
  </si>
  <si>
    <t>BSE:500403</t>
  </si>
  <si>
    <t>Network18 Media &amp; Investments Limited (BSE:532798)</t>
  </si>
  <si>
    <t>BSE:532798</t>
  </si>
  <si>
    <t>Birla Corporation Limited (BSE:500335)</t>
  </si>
  <si>
    <t>BSE:500335</t>
  </si>
  <si>
    <t>Ipca Laboratories Limited (BSE:524494)</t>
  </si>
  <si>
    <t>BSE:524494</t>
  </si>
  <si>
    <t>Biocon Limited (BSE:532523)</t>
  </si>
  <si>
    <t>BSE:532523</t>
  </si>
  <si>
    <t>Jyoti Structures Limited (BSE:513250)</t>
  </si>
  <si>
    <t>BSE:513250</t>
  </si>
  <si>
    <t>Divi's Laboratories Limited (NSEI:DIVISLAB)</t>
  </si>
  <si>
    <t>NSEI:DIVISLAB</t>
  </si>
  <si>
    <t>City Union Bank Ltd. (BSE:532210)</t>
  </si>
  <si>
    <t>BSE:532210</t>
  </si>
  <si>
    <t>Mercator Limited (BSE:526235)</t>
  </si>
  <si>
    <t>BSE:526235</t>
  </si>
  <si>
    <t>Future Lifestyle Fashions Limited (BSE:536507)</t>
  </si>
  <si>
    <t>BSE:536507</t>
  </si>
  <si>
    <t>GVK Power &amp; Infrastructure Limited (BSE:532708)</t>
  </si>
  <si>
    <t>BSE:532708</t>
  </si>
  <si>
    <t>Hatsun Agro Product Limited (BSE:531531)</t>
  </si>
  <si>
    <t>BSE:531531</t>
  </si>
  <si>
    <t>Jayaswal Neco Industries Ltd (BSE:522285)</t>
  </si>
  <si>
    <t>BSE:522285</t>
  </si>
  <si>
    <t>Mukand Limited (BSE:500460)</t>
  </si>
  <si>
    <t>BSE:500460</t>
  </si>
  <si>
    <t>Firstsource Solutions Limited (BSE:532809)</t>
  </si>
  <si>
    <t>BSE:532809</t>
  </si>
  <si>
    <t>Balrampur Chini Mills Limited (BSE:500038)</t>
  </si>
  <si>
    <t>BSE:500038</t>
  </si>
  <si>
    <t>Inox Wind Limited (NSEI:INOXWIND)</t>
  </si>
  <si>
    <t>NSEI:INOXWIND</t>
  </si>
  <si>
    <t>MphasiS Limited (BSE:526299)</t>
  </si>
  <si>
    <t>BSE:526299</t>
  </si>
  <si>
    <t>Aarti Industries Ltd. (BSE:524208)</t>
  </si>
  <si>
    <t>BSE:524208</t>
  </si>
  <si>
    <t>SEL Manufacturing Company Limited (NSEI:SELMCL)</t>
  </si>
  <si>
    <t>NSEI:SELMCL</t>
  </si>
  <si>
    <t>Surya Roshni Limited (NSEI:SURYAROSNI)</t>
  </si>
  <si>
    <t>NSEI:SURYAROSNI</t>
  </si>
  <si>
    <t>Tata Teleservices (Maharashtra) Limited (BSE:532371)</t>
  </si>
  <si>
    <t>BSE:532371</t>
  </si>
  <si>
    <t>Prakash Industries Limited (BSE:506022)</t>
  </si>
  <si>
    <t>BSE:506022</t>
  </si>
  <si>
    <t>Diamond Power Infrastructure Ltd (BSE:522163)</t>
  </si>
  <si>
    <t>BSE:522163</t>
  </si>
  <si>
    <t>SJVN Limited (NSEI:SJVN)</t>
  </si>
  <si>
    <t>NSEI:SJVN</t>
  </si>
  <si>
    <t>Hinduja Global Solutions Limited (BSE:532859)</t>
  </si>
  <si>
    <t>BSE:532859</t>
  </si>
  <si>
    <t>Cyient Limited (BSE:532175)</t>
  </si>
  <si>
    <t>BSE:532175</t>
  </si>
  <si>
    <t>Atul Ltd. (BSE:500027)</t>
  </si>
  <si>
    <t>BSE:500027</t>
  </si>
  <si>
    <t>Vakrangee Limited (BSE:511431)</t>
  </si>
  <si>
    <t>BSE:511431</t>
  </si>
  <si>
    <t>IL&amp;FS Engineering and Construction Company Ltd. (BSE:532907)</t>
  </si>
  <si>
    <t>BSE:532907</t>
  </si>
  <si>
    <t>Thomas Cook (India) Limited (BSE:500413)</t>
  </si>
  <si>
    <t>BSE:500413</t>
  </si>
  <si>
    <t>Indo Rama Synthetics India Ltd. (BSE:500207)</t>
  </si>
  <si>
    <t>BSE:500207</t>
  </si>
  <si>
    <t>Balmer Lawrie and Company Limited (BSE:523319)</t>
  </si>
  <si>
    <t>BSE:523319</t>
  </si>
  <si>
    <t>LT Foods Limited (BSE:532783)</t>
  </si>
  <si>
    <t>BSE:532783</t>
  </si>
  <si>
    <t>Hexaware Technologies Limited (BSE:532129)</t>
  </si>
  <si>
    <t>BSE:532129</t>
  </si>
  <si>
    <t>Bilcare Ltd. (BSE:526853)</t>
  </si>
  <si>
    <t>BSE:526853</t>
  </si>
  <si>
    <t>Kirloskar Brothers Limited (BSE:500241)</t>
  </si>
  <si>
    <t>BSE:500241</t>
  </si>
  <si>
    <t>Zensar Technologies Limited (BSE:504067)</t>
  </si>
  <si>
    <t>BSE:504067</t>
  </si>
  <si>
    <t>BS Limited (BSE:533276)</t>
  </si>
  <si>
    <t>BSE:533276</t>
  </si>
  <si>
    <t>GlaxoSmithkline Pharmaceuticals Limited (BSE:500660)</t>
  </si>
  <si>
    <t>BSE:500660</t>
  </si>
  <si>
    <t>Garden Silks Mills Ltd. (BSE:500155)</t>
  </si>
  <si>
    <t>BSE:500155</t>
  </si>
  <si>
    <t>Supreme Petrochem Limited (BSE:500405)</t>
  </si>
  <si>
    <t>BSE:500405</t>
  </si>
  <si>
    <t>Indiabulls Real Estate Limited (BSE:532832)</t>
  </si>
  <si>
    <t>BSE:532832</t>
  </si>
  <si>
    <t>Godfrey Phillips India Limited (BSE:500163)</t>
  </si>
  <si>
    <t>BSE:500163</t>
  </si>
  <si>
    <t>Mangalore Chemicals &amp; Fertilizers Limited (BSE:530011)</t>
  </si>
  <si>
    <t>BSE:530011</t>
  </si>
  <si>
    <t>Optiemus Infracom Limited (BSE:530135)</t>
  </si>
  <si>
    <t>BSE:530135</t>
  </si>
  <si>
    <t>The Lakshmi Vilas Bank Limited (BSE:534690)</t>
  </si>
  <si>
    <t>BSE:534690</t>
  </si>
  <si>
    <t>Cox &amp; Kings Limited (BSE:533144)</t>
  </si>
  <si>
    <t>BSE:533144</t>
  </si>
  <si>
    <t>Himachal Futuristic Communications Ltd. (BSE:500183)</t>
  </si>
  <si>
    <t>BSE:500183</t>
  </si>
  <si>
    <t>CMC Limited (BSE:517326)</t>
  </si>
  <si>
    <t>BSE:517326</t>
  </si>
  <si>
    <t>India Glycols Ltd. (BSE:500201)</t>
  </si>
  <si>
    <t>BSE:500201</t>
  </si>
  <si>
    <t>Gujarat Ambuja Exports Limited (BSE:524226)</t>
  </si>
  <si>
    <t>BSE:524226</t>
  </si>
  <si>
    <t>Akzo Nobel India Limited (BSE:500710)</t>
  </si>
  <si>
    <t>BSE:500710</t>
  </si>
  <si>
    <t>Metalyst Forgings Limited (BSE:513335)</t>
  </si>
  <si>
    <t>BSE:513335</t>
  </si>
  <si>
    <t>Kirloskar Oil Engines Limited (BSE:533293)</t>
  </si>
  <si>
    <t>BSE:533293</t>
  </si>
  <si>
    <t>Lakshmi Machine Works Limited (BSE:500252)</t>
  </si>
  <si>
    <t>BSE:500252</t>
  </si>
  <si>
    <t>GTL Ltd. (BSE:500160)</t>
  </si>
  <si>
    <t>BSE:500160</t>
  </si>
  <si>
    <t>Finolex Industries Limited (BSE:500940)</t>
  </si>
  <si>
    <t>BSE:500940</t>
  </si>
  <si>
    <t>Time Technoplast Ltd. (BSE:532856)</t>
  </si>
  <si>
    <t>BSE:532856</t>
  </si>
  <si>
    <t>Phillips Carbon Black Limited (BSE:506590)</t>
  </si>
  <si>
    <t>BSE:506590</t>
  </si>
  <si>
    <t>JMC Projects (India) Ltd. (BSE:522263)</t>
  </si>
  <si>
    <t>BSE:522263</t>
  </si>
  <si>
    <t>K.P.R. Mill Limited (BSE:532889)</t>
  </si>
  <si>
    <t>BSE:532889</t>
  </si>
  <si>
    <t>Finolex Cables Ltd. (BSE:500144)</t>
  </si>
  <si>
    <t>BSE:500144</t>
  </si>
  <si>
    <t>Sobha Limited (BSE:532784)</t>
  </si>
  <si>
    <t>BSE:532784</t>
  </si>
  <si>
    <t>Va Tech Wabag Ltd (NSEI:WABAG)</t>
  </si>
  <si>
    <t>NSEI:WABAG</t>
  </si>
  <si>
    <t>Transport Corp. of India Ltd. (BSE:532349)</t>
  </si>
  <si>
    <t>BSE:532349</t>
  </si>
  <si>
    <t>Videocon d2h Limited (NasdaqGS:VDTH)</t>
  </si>
  <si>
    <t>NasdaqGS:VDTH</t>
  </si>
  <si>
    <t>McNally Bharat Engineering Co. Ltd. (BSE:532629)</t>
  </si>
  <si>
    <t>BSE:532629</t>
  </si>
  <si>
    <t>Sun TV Network Ltd (BSE:532733)</t>
  </si>
  <si>
    <t>BSE:532733</t>
  </si>
  <si>
    <t>Godawari Power &amp; Ispat Ltd. (BSE:532734)</t>
  </si>
  <si>
    <t>BSE:532734</t>
  </si>
  <si>
    <t>NIIT Technologies Limited (BSE:532541)</t>
  </si>
  <si>
    <t>BSE:532541</t>
  </si>
  <si>
    <t>The Bombay Dyeing and Manufacturing Company Limited (BSE:500020)</t>
  </si>
  <si>
    <t>BSE:500020</t>
  </si>
  <si>
    <t>Magma Fincorp Limited (NSEI:MAGMA)</t>
  </si>
  <si>
    <t>NSEI:MAGMA</t>
  </si>
  <si>
    <t>SKF India Ltd. (BSE:500472)</t>
  </si>
  <si>
    <t>BSE:500472</t>
  </si>
  <si>
    <t>Trent Ltd. (BSE:500251)</t>
  </si>
  <si>
    <t>BSE:500251</t>
  </si>
  <si>
    <t>KSK Energy Ventures Limited (BSE:532997)</t>
  </si>
  <si>
    <t>BSE:532997</t>
  </si>
  <si>
    <t>Compuage Infocom Ltd. (BSE:532456)</t>
  </si>
  <si>
    <t>BSE:532456</t>
  </si>
  <si>
    <t>GHCL Limited (BSE:500171)</t>
  </si>
  <si>
    <t>BSE:500171</t>
  </si>
  <si>
    <t>TV18 Broadcast Limited (BSE:532800)</t>
  </si>
  <si>
    <t>BSE:532800</t>
  </si>
  <si>
    <t>Force Motors Ltd. (BSE:500033)</t>
  </si>
  <si>
    <t>BSE:500033</t>
  </si>
  <si>
    <t>Electrosteel Castings Limited (BSE:500128)</t>
  </si>
  <si>
    <t>BSE:500128</t>
  </si>
  <si>
    <t>Essel Propack Limited (BSE:500135)</t>
  </si>
  <si>
    <t>BSE:500135</t>
  </si>
  <si>
    <t>Ashoka Buildcon Ltd. (BSE:533271)</t>
  </si>
  <si>
    <t>BSE:533271</t>
  </si>
  <si>
    <t>JK Lakshmi Cement Limited (BSE:500380)</t>
  </si>
  <si>
    <t>BSE:500380</t>
  </si>
  <si>
    <t>Hindusthan National Glass &amp; Industries Ltd. (BSE:515145)</t>
  </si>
  <si>
    <t>BSE:515145</t>
  </si>
  <si>
    <t>HT Media Limited (BSE:532662)</t>
  </si>
  <si>
    <t>BSE:532662</t>
  </si>
  <si>
    <t>Abbott India Limited (BSE:500488)</t>
  </si>
  <si>
    <t>BSE:500488</t>
  </si>
  <si>
    <t>Blue Dart Express Ltd. (BSE:526612)</t>
  </si>
  <si>
    <t>BSE:526612</t>
  </si>
  <si>
    <t>Sujana Towers Limited (BSE:532887)</t>
  </si>
  <si>
    <t>BSE:532887</t>
  </si>
  <si>
    <t>OCL India Limited (BSE:502165)</t>
  </si>
  <si>
    <t>BSE:502165</t>
  </si>
  <si>
    <t>Procter &amp; Gamble Hygiene and Health Care Limited (BSE:500459)</t>
  </si>
  <si>
    <t>BSE:500459</t>
  </si>
  <si>
    <t>Southern Petrochemical Industries Corporation Limited (BSE:590030)</t>
  </si>
  <si>
    <t>BSE:590030</t>
  </si>
  <si>
    <t>LIC Housing Finance Ltd. (NSEI:LICHSGFIN)</t>
  </si>
  <si>
    <t>NSEI:LICHSGFIN</t>
  </si>
  <si>
    <t>Minda Industries Limited (BSE:532539)</t>
  </si>
  <si>
    <t>BSE:532539</t>
  </si>
  <si>
    <t>Rane Holdings Limited (BSE:505800)</t>
  </si>
  <si>
    <t>BSE:505800</t>
  </si>
  <si>
    <t>Emami Limited (BSE:531162)</t>
  </si>
  <si>
    <t>BSE:531162</t>
  </si>
  <si>
    <t>Shriram City Union Finance Limited (BSE:532498)</t>
  </si>
  <si>
    <t>BSE:532498</t>
  </si>
  <si>
    <t>Kajaria Ceramics Limited (BSE:500233)</t>
  </si>
  <si>
    <t>BSE:500233</t>
  </si>
  <si>
    <t>TVS Srichakra (BSE:509243)</t>
  </si>
  <si>
    <t>BSE:509243</t>
  </si>
  <si>
    <t>Lloyd Electric &amp; Engineering Limited (BSE:517518)</t>
  </si>
  <si>
    <t>BSE:517518</t>
  </si>
  <si>
    <t>JK Paper Ltd. (BSE:532162)</t>
  </si>
  <si>
    <t>BSE:532162</t>
  </si>
  <si>
    <t>Bata India Ltd. (BSE:500043)</t>
  </si>
  <si>
    <t>BSE:500043</t>
  </si>
  <si>
    <t>Nahar Spinning Mills Ltd. (BSE:500296)</t>
  </si>
  <si>
    <t>BSE:500296</t>
  </si>
  <si>
    <t>Spice Mobility Limited (BSE:517214)</t>
  </si>
  <si>
    <t>BSE:517214</t>
  </si>
  <si>
    <t>ALSTOM India Limited (BSE:532309)</t>
  </si>
  <si>
    <t>BSE:532309</t>
  </si>
  <si>
    <t>Asahi India Glass Ltd. (BSE:515030)</t>
  </si>
  <si>
    <t>BSE:515030</t>
  </si>
  <si>
    <t>AIA Engineering Ltd. (BSE:532683)</t>
  </si>
  <si>
    <t>BSE:532683</t>
  </si>
  <si>
    <t>Heritage Foods Limited (NSEI:HERITGFOOD)</t>
  </si>
  <si>
    <t>NSEI:HERITGFOOD</t>
  </si>
  <si>
    <t>Tamil Nadu Newsprint and Papers Limited (BSE:531426)</t>
  </si>
  <si>
    <t>BSE:531426</t>
  </si>
  <si>
    <t>Jubilant FoodWorks Limited (BSE:533155)</t>
  </si>
  <si>
    <t>BSE:533155</t>
  </si>
  <si>
    <t>Triveni Engineering &amp; Industries Ltd (BSE:532356)</t>
  </si>
  <si>
    <t>BSE:532356</t>
  </si>
  <si>
    <t>Alembic Pharmaceuticals Limited (BSE:533573)</t>
  </si>
  <si>
    <t>BSE:533573</t>
  </si>
  <si>
    <t>Electrotherm (India) Limited (BSE:526608)</t>
  </si>
  <si>
    <t>BSE:526608</t>
  </si>
  <si>
    <t>Responsive Industries Limited (BSE:505509)</t>
  </si>
  <si>
    <t>BSE:505509</t>
  </si>
  <si>
    <t>KEI Industries Limited (BSE:517569)</t>
  </si>
  <si>
    <t>BSE:517569</t>
  </si>
  <si>
    <t>Honeywell Automation India Limited (BSE:517174)</t>
  </si>
  <si>
    <t>BSE:517174</t>
  </si>
  <si>
    <t>Carborundum Universal Limited (BSE:513375)</t>
  </si>
  <si>
    <t>BSE:513375</t>
  </si>
  <si>
    <t>Sanofi India Limited (BSE:500674)</t>
  </si>
  <si>
    <t>BSE:500674</t>
  </si>
  <si>
    <t>The Fertilisers And Chemicals Travancore Limited (NSEI:FACT)</t>
  </si>
  <si>
    <t>NSEI:FACT</t>
  </si>
  <si>
    <t>HSIL Limited (BSE:500187)</t>
  </si>
  <si>
    <t>BSE:500187</t>
  </si>
  <si>
    <t>Wheels India Limited (NSEI:WHEELS)</t>
  </si>
  <si>
    <t>NSEI:WHEELS</t>
  </si>
  <si>
    <t>MBL Infrastructures Limited (BSE:533152)</t>
  </si>
  <si>
    <t>BSE:533152</t>
  </si>
  <si>
    <t>D. B. Corp Limited (BSE:533151)</t>
  </si>
  <si>
    <t>BSE:533151</t>
  </si>
  <si>
    <t>Lycos Internet Limited (BSE:532368)</t>
  </si>
  <si>
    <t>BSE:532368</t>
  </si>
  <si>
    <t>Rohit Ferro-Tech Limited (BSE:532731)</t>
  </si>
  <si>
    <t>BSE:532731</t>
  </si>
  <si>
    <t>PI Industries Ltd. (BSE:523642)</t>
  </si>
  <si>
    <t>BSE:523642</t>
  </si>
  <si>
    <t>Tribhovandas Bhimji Zaveri Limited (BSE:534369)</t>
  </si>
  <si>
    <t>BSE:534369</t>
  </si>
  <si>
    <t>Minda Corporation Limited (NSEI:MINDACORP)</t>
  </si>
  <si>
    <t>NSEI:MINDACORP</t>
  </si>
  <si>
    <t>ITD Cementation India Limited (BSE:509496)</t>
  </si>
  <si>
    <t>BSE:509496</t>
  </si>
  <si>
    <t>The Jammu &amp; Kashmir Bank Limited (BSE:532209)</t>
  </si>
  <si>
    <t>BSE:532209</t>
  </si>
  <si>
    <t>Persistent Systems Limited (BSE:533179)</t>
  </si>
  <si>
    <t>BSE:533179</t>
  </si>
  <si>
    <t>Gillette India Limited (BSE:507815)</t>
  </si>
  <si>
    <t>BSE:507815</t>
  </si>
  <si>
    <t>Essar Shipping Limited (BSE:533704)</t>
  </si>
  <si>
    <t>BSE:533704</t>
  </si>
  <si>
    <t>Nilkamal Limited (BSE:523385)</t>
  </si>
  <si>
    <t>BSE:523385</t>
  </si>
  <si>
    <t>Polaris Consulting &amp; Services Limited (BSE:532254)</t>
  </si>
  <si>
    <t>BSE:532254</t>
  </si>
  <si>
    <t>Sutlej Textiles and Industries Ltd. (BSE:532782)</t>
  </si>
  <si>
    <t>BSE:532782</t>
  </si>
  <si>
    <t>Olympic Oil Industries Ltd. (BSE:507609)</t>
  </si>
  <si>
    <t>BSE:507609</t>
  </si>
  <si>
    <t>Gujarat Alkalies and Chemicals Limited (BSE:530001)</t>
  </si>
  <si>
    <t>BSE:530001</t>
  </si>
  <si>
    <t>MakeMyTrip Limited (NasdaqGS:MMYT)</t>
  </si>
  <si>
    <t>NasdaqGS:MMYT</t>
  </si>
  <si>
    <t>Samtex Fashions Ltd. (BSE:521206)</t>
  </si>
  <si>
    <t>BSE:521206</t>
  </si>
  <si>
    <t>Pfizer Limited (BSE:500680)</t>
  </si>
  <si>
    <t>BSE:500680</t>
  </si>
  <si>
    <t>PNC Infratech Ltd (BSE:539150)</t>
  </si>
  <si>
    <t>BSE:539150</t>
  </si>
  <si>
    <t>Savita Oil Technologies Limited (BSE:524667)</t>
  </si>
  <si>
    <t>BSE:524667</t>
  </si>
  <si>
    <t>Godrej Properties Limited (BSE:533150)</t>
  </si>
  <si>
    <t>BSE:533150</t>
  </si>
  <si>
    <t>3M India Limited (BSE:523395)</t>
  </si>
  <si>
    <t>BSE:523395</t>
  </si>
  <si>
    <t>Sunil Hitech Engineers Ltd. (BSE:532711)</t>
  </si>
  <si>
    <t>BSE:532711</t>
  </si>
  <si>
    <t>Hathway Cable &amp; Datacom Ltd. (BSE:533162)</t>
  </si>
  <si>
    <t>BSE:533162</t>
  </si>
  <si>
    <t>Himatsingka Seide Ltd. (BSE:514043)</t>
  </si>
  <si>
    <t>BSE:514043</t>
  </si>
  <si>
    <t>Pantaloons Fashion &amp; Retail Ltd (BSE:535755)</t>
  </si>
  <si>
    <t>BSE:535755</t>
  </si>
  <si>
    <t>Supreme Infrastructure India Ltd (BSE:532904)</t>
  </si>
  <si>
    <t>BSE:532904</t>
  </si>
  <si>
    <t>Nava Bharat Ventures Limited (BSE:513023)</t>
  </si>
  <si>
    <t>BSE:513023</t>
  </si>
  <si>
    <t>Sakuma Exports Ltd. (BSE:532713)</t>
  </si>
  <si>
    <t>BSE:532713</t>
  </si>
  <si>
    <t>Dhampur Sugar Mills Limited (BSE:500119)</t>
  </si>
  <si>
    <t>BSE:500119</t>
  </si>
  <si>
    <t>Electrosteel Steels Limited (NSEI:ESL)</t>
  </si>
  <si>
    <t>NSEI:ESL</t>
  </si>
  <si>
    <t>Nahar Industrial Enterprises Ltd. (BSE:519136)</t>
  </si>
  <si>
    <t>BSE:519136</t>
  </si>
  <si>
    <t>Avanti Feeds Ltd. (BSE:512573)</t>
  </si>
  <si>
    <t>BSE:512573</t>
  </si>
  <si>
    <t>Rallis India Limited (BSE:500355)</t>
  </si>
  <si>
    <t>BSE:500355</t>
  </si>
  <si>
    <t>Sarda Energy &amp; Minerals Limited (BSE:504614)</t>
  </si>
  <si>
    <t>BSE:504614</t>
  </si>
  <si>
    <t>V-Guard Industries Limited (BSE:532953)</t>
  </si>
  <si>
    <t>BSE:532953</t>
  </si>
  <si>
    <t>Ramky Infrastructure Limited (BSE:533262)</t>
  </si>
  <si>
    <t>BSE:533262</t>
  </si>
  <si>
    <t>Engineers India Limited (BSE:532178)</t>
  </si>
  <si>
    <t>BSE:532178</t>
  </si>
  <si>
    <t>Styrolution ABS (India) Limited (BSE:506222)</t>
  </si>
  <si>
    <t>BSE:506222</t>
  </si>
  <si>
    <t>Infinite Computer Solutions (India) Ltd. (BSE:533154)</t>
  </si>
  <si>
    <t>BSE:533154</t>
  </si>
  <si>
    <t>Tara Jewels Limited (BSE:534756)</t>
  </si>
  <si>
    <t>BSE:534756</t>
  </si>
  <si>
    <t>Jagran Prakashan Ltd (BSE:532705)</t>
  </si>
  <si>
    <t>BSE:532705</t>
  </si>
  <si>
    <t>Venky's (India) Limited (BSE:523261)</t>
  </si>
  <si>
    <t>BSE:523261</t>
  </si>
  <si>
    <t>Sunrise Asian Limited (BSE:506615)</t>
  </si>
  <si>
    <t>BSE:506615</t>
  </si>
  <si>
    <t>Ashapura Minechem Limited (BSE:527001)</t>
  </si>
  <si>
    <t>BSE:527001</t>
  </si>
  <si>
    <t>Usher Agro Limited (BSE:532765)</t>
  </si>
  <si>
    <t>BSE:532765</t>
  </si>
  <si>
    <t>Indo Count Industries Ltd. (BSE:521016)</t>
  </si>
  <si>
    <t>BSE:521016</t>
  </si>
  <si>
    <t>Kkalpana Industries (India) Limited (BSE:526409)</t>
  </si>
  <si>
    <t>BSE:526409</t>
  </si>
  <si>
    <t>Graphite India Ltd. (BSE:509488)</t>
  </si>
  <si>
    <t>BSE:509488</t>
  </si>
  <si>
    <t>Madras Fertilizers Ltd. (NSEI:MADRASFERT)</t>
  </si>
  <si>
    <t>NSEI:MADRASFERT</t>
  </si>
  <si>
    <t>Greaves Cotton Limited (BSE:501455)</t>
  </si>
  <si>
    <t>BSE:501455</t>
  </si>
  <si>
    <t>Era Infra Engineering Limited (BSE:530323)</t>
  </si>
  <si>
    <t>BSE:530323</t>
  </si>
  <si>
    <t>Mandhana Industries Limited (BSE:533204)</t>
  </si>
  <si>
    <t>BSE:533204</t>
  </si>
  <si>
    <t>Tata Coffee Ltd. (BSE:532301)</t>
  </si>
  <si>
    <t>BSE:532301</t>
  </si>
  <si>
    <t>Sonata Software Limited (BSE:532221)</t>
  </si>
  <si>
    <t>BSE:532221</t>
  </si>
  <si>
    <t>Puravankara Projects Limited (BSE:532891)</t>
  </si>
  <si>
    <t>BSE:532891</t>
  </si>
  <si>
    <t>Ratnamani Metals &amp; Tubes Limited (BSE:520111)</t>
  </si>
  <si>
    <t>BSE:520111</t>
  </si>
  <si>
    <t>VRL Logistics Ltd (NSEI:VRLLOG)</t>
  </si>
  <si>
    <t>NSEI:VRLLOG</t>
  </si>
  <si>
    <t>Orient Paper &amp; Industries Ltd. (BSE:502420)</t>
  </si>
  <si>
    <t>BSE:502420</t>
  </si>
  <si>
    <t>EIH Ltd. (BSE:500840)</t>
  </si>
  <si>
    <t>BSE:500840</t>
  </si>
  <si>
    <t>Essar Ports Limited (BSE:500630)</t>
  </si>
  <si>
    <t>BSE:500630</t>
  </si>
  <si>
    <t>The Phoenix Mills Limited (BSE:503100)</t>
  </si>
  <si>
    <t>BSE:503100</t>
  </si>
  <si>
    <t>Hitachi Home and Life Solutions (India) Limited (BSE:523398)</t>
  </si>
  <si>
    <t>BSE:523398</t>
  </si>
  <si>
    <t>The West Coast Paper Mills Limited (BSE:500444)</t>
  </si>
  <si>
    <t>BSE:500444</t>
  </si>
  <si>
    <t>Gati Ltd (BSE:532345)</t>
  </si>
  <si>
    <t>BSE:532345</t>
  </si>
  <si>
    <t>HeidelbergCement India Limited (BSE:500292)</t>
  </si>
  <si>
    <t>BSE:500292</t>
  </si>
  <si>
    <t>Cosmo Films Limited (BSE:508814)</t>
  </si>
  <si>
    <t>BSE:508814</t>
  </si>
  <si>
    <t>McLeod Russel India Limited (BSE:532654)</t>
  </si>
  <si>
    <t>BSE:532654</t>
  </si>
  <si>
    <t>Nectar Lifesciences Limited (BSE:532649)</t>
  </si>
  <si>
    <t>BSE:532649</t>
  </si>
  <si>
    <t>Munjal Showa Limited (BSE:520043)</t>
  </si>
  <si>
    <t>BSE:520043</t>
  </si>
  <si>
    <t>DCB Bank Limited (BSE:532772)</t>
  </si>
  <si>
    <t>BSE:532772</t>
  </si>
  <si>
    <t>Ricoh India Limited (BSE:517496)</t>
  </si>
  <si>
    <t>BSE:517496</t>
  </si>
  <si>
    <t>Fag Bearings India Ltd. (BSE:505790)</t>
  </si>
  <si>
    <t>BSE:505790</t>
  </si>
  <si>
    <t>Dynamatic Technologies Limited (BSE:505242)</t>
  </si>
  <si>
    <t>BSE:505242</t>
  </si>
  <si>
    <t>PVR Limited (BSE:532689)</t>
  </si>
  <si>
    <t>BSE:532689</t>
  </si>
  <si>
    <t>Century Plyboards (India) Limited (BSE:532548)</t>
  </si>
  <si>
    <t>BSE:532548</t>
  </si>
  <si>
    <t>Filatex India Ltd. (BSE:526227)</t>
  </si>
  <si>
    <t>BSE:526227</t>
  </si>
  <si>
    <t>Steel Exchange India Ltd. (BSE:534748)</t>
  </si>
  <si>
    <t>BSE:534748</t>
  </si>
  <si>
    <t>Greenply Industries Limited (BSE:526797)</t>
  </si>
  <si>
    <t>BSE:526797</t>
  </si>
  <si>
    <t>Dishman Pharmaceuticals and Chemicals Ltd. (BSE:532526)</t>
  </si>
  <si>
    <t>BSE:532526</t>
  </si>
  <si>
    <t>JBM Auto Limited (BSE:532605)</t>
  </si>
  <si>
    <t>BSE:532605</t>
  </si>
  <si>
    <t>Orient Cement Limited (BSE:535754)</t>
  </si>
  <si>
    <t>BSE:535754</t>
  </si>
  <si>
    <t>Page Industries Limited (BSE:532827)</t>
  </si>
  <si>
    <t>BSE:532827</t>
  </si>
  <si>
    <t>Sona Koyo Steering Systems Limited (BSE:520057)</t>
  </si>
  <si>
    <t>BSE:520057</t>
  </si>
  <si>
    <t>Somany Ceramics Limited (BSE:531548)</t>
  </si>
  <si>
    <t>BSE:531548</t>
  </si>
  <si>
    <t>Linde India Limited (BSE:523457)</t>
  </si>
  <si>
    <t>BSE:523457</t>
  </si>
  <si>
    <t>Relaxo Footwears Limited (BSE:530517)</t>
  </si>
  <si>
    <t>BSE:530517</t>
  </si>
  <si>
    <t>Gujarat Mineral Development Corporation Limited (BSE:532181)</t>
  </si>
  <si>
    <t>BSE:532181</t>
  </si>
  <si>
    <t>Value Industries Ltd (BSE:500945)</t>
  </si>
  <si>
    <t>BSE:500945</t>
  </si>
  <si>
    <t>Siyaram Silk Mills Ltd. (BSE:503811)</t>
  </si>
  <si>
    <t>BSE:503811</t>
  </si>
  <si>
    <t>Dewan Housing Finance Corporation Limited (BSE:511072)</t>
  </si>
  <si>
    <t>BSE:511072</t>
  </si>
  <si>
    <t>Jyothy Laboratories Limited (BSE:532926)</t>
  </si>
  <si>
    <t>BSE:532926</t>
  </si>
  <si>
    <t>Anik Industries Limited (BSE:519383)</t>
  </si>
  <si>
    <t>BSE:519383</t>
  </si>
  <si>
    <t>Gayatri Projects Limited (BSE:532767)</t>
  </si>
  <si>
    <t>BSE:532767</t>
  </si>
  <si>
    <t>Star Ferro and Cement Limited (BSE:536666)</t>
  </si>
  <si>
    <t>BSE:536666</t>
  </si>
  <si>
    <t>ISMT Ltd. (BSE:532479)</t>
  </si>
  <si>
    <t>BSE:532479</t>
  </si>
  <si>
    <t>Trend Electronics Ltd (BSE:517228)</t>
  </si>
  <si>
    <t>BSE:517228</t>
  </si>
  <si>
    <t>Ajanta Pharma Ltd. (BSE:532331)</t>
  </si>
  <si>
    <t>BSE:532331</t>
  </si>
  <si>
    <t>TIL Limited (BSE:505196)</t>
  </si>
  <si>
    <t>BSE:505196</t>
  </si>
  <si>
    <t>Goodyear India Ltd. (BSE:500168)</t>
  </si>
  <si>
    <t>BSE:500168</t>
  </si>
  <si>
    <t>Advanta Limited (BSE:532840)</t>
  </si>
  <si>
    <t>BSE:532840</t>
  </si>
  <si>
    <t>Jayant Agro-Organics Limited (NSEI:JAYAGROGN)</t>
  </si>
  <si>
    <t>NSEI:JAYAGROGN</t>
  </si>
  <si>
    <t>Radico Khaitan Ltd. (BSE:532497)</t>
  </si>
  <si>
    <t>BSE:532497</t>
  </si>
  <si>
    <t>Capital First Limited (BSE:532938)</t>
  </si>
  <si>
    <t>BSE:532938</t>
  </si>
  <si>
    <t>Himadri Chemicals &amp; Industries Limited (BSE:500184)</t>
  </si>
  <si>
    <t>BSE:500184</t>
  </si>
  <si>
    <t>Gabriel India Limited (BSE:505714)</t>
  </si>
  <si>
    <t>BSE:505714</t>
  </si>
  <si>
    <t>Omaxe Ltd. (BSE:532880)</t>
  </si>
  <si>
    <t>BSE:532880</t>
  </si>
  <si>
    <t>Astral Poly Technik Limited (BSE:532830)</t>
  </si>
  <si>
    <t>BSE:532830</t>
  </si>
  <si>
    <t>Maharashtra Seamless Limited (BSE:500265)</t>
  </si>
  <si>
    <t>BSE:500265</t>
  </si>
  <si>
    <t>Eros International Media Limited (NSEI:EROSMEDIA)</t>
  </si>
  <si>
    <t>NSEI:EROSMEDIA</t>
  </si>
  <si>
    <t>Kirloskar Industries Ltd (BSE:500243)</t>
  </si>
  <si>
    <t>BSE:500243</t>
  </si>
  <si>
    <t>JM Financial Limited (BSE:523405)</t>
  </si>
  <si>
    <t>BSE:523405</t>
  </si>
  <si>
    <t>The Oudh Sugar Mills Limited (BSE:507260)</t>
  </si>
  <si>
    <t>BSE:507260</t>
  </si>
  <si>
    <t>Vivimed Labs Limited (BSE:532660)</t>
  </si>
  <si>
    <t>BSE:532660</t>
  </si>
  <si>
    <t>TTK Prestige Ltd. (BSE:517506)</t>
  </si>
  <si>
    <t>BSE:517506</t>
  </si>
  <si>
    <t>Vaibhav Global Limited (BSE:532156)</t>
  </si>
  <si>
    <t>BSE:532156</t>
  </si>
  <si>
    <t>Huhtamaki PPL Limited (BSE:509820)</t>
  </si>
  <si>
    <t>BSE:509820</t>
  </si>
  <si>
    <t>Dhanlaxmi Bank Limited (BSE:532180)</t>
  </si>
  <si>
    <t>BSE:532180</t>
  </si>
  <si>
    <t>Kirloskar Ferrous Industries Limited (BSE:500245)</t>
  </si>
  <si>
    <t>BSE:500245</t>
  </si>
  <si>
    <t>Neo Corp International Ltd (BSE:523820)</t>
  </si>
  <si>
    <t>BSE:523820</t>
  </si>
  <si>
    <t>Tata Metaliks Limited (BSE:513434)</t>
  </si>
  <si>
    <t>BSE:513434</t>
  </si>
  <si>
    <t>Wabco India Limited (NSEI:WABCOINDIA)</t>
  </si>
  <si>
    <t>NSEI:WABCOINDIA</t>
  </si>
  <si>
    <t>3i Infotech Limited (BSE:532628)</t>
  </si>
  <si>
    <t>BSE:532628</t>
  </si>
  <si>
    <t>Skipper Limited (BSE:538562)</t>
  </si>
  <si>
    <t>BSE:538562</t>
  </si>
  <si>
    <t>Bengal &amp; Assam Company Ltd. (BSE:533095)</t>
  </si>
  <si>
    <t>BSE:533095</t>
  </si>
  <si>
    <t>Kohinoor Foods Ltd. (BSE:512559)</t>
  </si>
  <si>
    <t>BSE:512559</t>
  </si>
  <si>
    <t>Elecon Engineering Company Limited (BSE:505700)</t>
  </si>
  <si>
    <t>BSE:505700</t>
  </si>
  <si>
    <t>Thangamayil Jewellery Limited (NSEI:THANGAMAYL)</t>
  </si>
  <si>
    <t>NSEI:THANGAMAYL</t>
  </si>
  <si>
    <t>Deepak Nitrite Ltd. (BSE:506401)</t>
  </si>
  <si>
    <t>BSE:506401</t>
  </si>
  <si>
    <t>Loyal Textile Mills Limited (BSE:514036)</t>
  </si>
  <si>
    <t>BSE:514036</t>
  </si>
  <si>
    <t>Shasun Pharmaceuticals Ltd (BSE:524552)</t>
  </si>
  <si>
    <t>BSE:524552</t>
  </si>
  <si>
    <t>J.Kumar Infraprojects Limited (BSE:532940)</t>
  </si>
  <si>
    <t>BSE:532940</t>
  </si>
  <si>
    <t>ELGI Equipments Limited (BSE:522074)</t>
  </si>
  <si>
    <t>BSE:522074</t>
  </si>
  <si>
    <t>Brigade Enterprises Ltd. (BSE:532929)</t>
  </si>
  <si>
    <t>BSE:532929</t>
  </si>
  <si>
    <t>Schneider Electric Infrastructure Limited (BSE:534139)</t>
  </si>
  <si>
    <t>BSE:534139</t>
  </si>
  <si>
    <t>MAN Industries India Ltd. (BSE:513269)</t>
  </si>
  <si>
    <t>BSE:513269</t>
  </si>
  <si>
    <t>Granules India Limited (BSE:532482)</t>
  </si>
  <si>
    <t>BSE:532482</t>
  </si>
  <si>
    <t>Rico Auto Industries Limited (BSE:520008)</t>
  </si>
  <si>
    <t>BSE:520008</t>
  </si>
  <si>
    <t>DCM Shriram Industries Limited (BSE:523369)</t>
  </si>
  <si>
    <t>BSE:523369</t>
  </si>
  <si>
    <t>Future Consumer Enterprise Limited (BSE:533400)</t>
  </si>
  <si>
    <t>BSE:533400</t>
  </si>
  <si>
    <t>Meghmani Organics Limited (BSE:532865)</t>
  </si>
  <si>
    <t>BSE:532865</t>
  </si>
  <si>
    <t>Indian Metals &amp; Ferro Alloys Limited (BSE:533047)</t>
  </si>
  <si>
    <t>BSE:533047</t>
  </si>
  <si>
    <t>VISA Steel Ltd. (BSE:532721)</t>
  </si>
  <si>
    <t>BSE:532721</t>
  </si>
  <si>
    <t>Eveready Industries India Limited (BSE:531508)</t>
  </si>
  <si>
    <t>BSE:531508</t>
  </si>
  <si>
    <t>Renaissance Jewellery Ltd. (BSE:532923)</t>
  </si>
  <si>
    <t>BSE:532923</t>
  </si>
  <si>
    <t>Federal-Mogul Goetze (India) Limited (BSE:505744)</t>
  </si>
  <si>
    <t>BSE:505744</t>
  </si>
  <si>
    <t>IFB Industries Ltd. (NSEI:IFBIND)</t>
  </si>
  <si>
    <t>NSEI:IFBIND</t>
  </si>
  <si>
    <t>Prime Focus Limited (BSE:532748)</t>
  </si>
  <si>
    <t>BSE:532748</t>
  </si>
  <si>
    <t>DCW Limited (NSEI:DCW)</t>
  </si>
  <si>
    <t>NSEI:DCW</t>
  </si>
  <si>
    <t>GOL Offshore Limited (BSE:532786)</t>
  </si>
  <si>
    <t>BSE:532786</t>
  </si>
  <si>
    <t>HEG Limited (BSE:509631)</t>
  </si>
  <si>
    <t>BSE:509631</t>
  </si>
  <si>
    <t>Everest Industries Limited (BSE:508906)</t>
  </si>
  <si>
    <t>BSE:508906</t>
  </si>
  <si>
    <t>Banswara Syntex Ltd. (BSE:503722)</t>
  </si>
  <si>
    <t>BSE:503722</t>
  </si>
  <si>
    <t>Sudarshan Chemical Industries Limited (BSE:506655)</t>
  </si>
  <si>
    <t>BSE:506655</t>
  </si>
  <si>
    <t>Opto Circuits (India) Ltd. (BSE:532391)</t>
  </si>
  <si>
    <t>BSE:532391</t>
  </si>
  <si>
    <t>Gujarat Industries Power Co. Ltd. (BSE:517300)</t>
  </si>
  <si>
    <t>BSE:517300</t>
  </si>
  <si>
    <t>Jay Bharat Maruti Limited (BSE:520066)</t>
  </si>
  <si>
    <t>BSE:520066</t>
  </si>
  <si>
    <t>Subros (BSE:517168)</t>
  </si>
  <si>
    <t>BSE:517168</t>
  </si>
  <si>
    <t>Unichem Laboratories Limited (BSE:506690)</t>
  </si>
  <si>
    <t>BSE:506690</t>
  </si>
  <si>
    <t>C &amp; C Constructions Limited (BSE:532813)</t>
  </si>
  <si>
    <t>BSE:532813</t>
  </si>
  <si>
    <t>Strides Arcolab Ltd. (BSE:532531)</t>
  </si>
  <si>
    <t>BSE:532531</t>
  </si>
  <si>
    <t>Century Enka Ltd. (BSE:500280)</t>
  </si>
  <si>
    <t>BSE:500280</t>
  </si>
  <si>
    <t>Sharon Bio Medicine Limited (BSE:532908)</t>
  </si>
  <si>
    <t>BSE:532908</t>
  </si>
  <si>
    <t>Kalyani Steels Ltd. (BSE:500235)</t>
  </si>
  <si>
    <t>BSE:500235</t>
  </si>
  <si>
    <t>The KCP Limited (NSEI:KCP)</t>
  </si>
  <si>
    <t>NSEI:KCP</t>
  </si>
  <si>
    <t>L.G. Balakrishnan &amp; Bros Limited (BSE:500250)</t>
  </si>
  <si>
    <t>BSE:500250</t>
  </si>
  <si>
    <t>Flexituff International Limited (NSEI:FLEXITUFF)</t>
  </si>
  <si>
    <t>NSEI:FLEXITUFF</t>
  </si>
  <si>
    <t>Sumeet Industries Ltd. (BSE:514211)</t>
  </si>
  <si>
    <t>BSE:514211</t>
  </si>
  <si>
    <t>Moser-Baer India Ltd. (BSE:517140)</t>
  </si>
  <si>
    <t>BSE:517140</t>
  </si>
  <si>
    <t>Lumax Industries Limited (BSE:517206)</t>
  </si>
  <si>
    <t>BSE:517206</t>
  </si>
  <si>
    <t>Steel Strips Wheels Limited (BSE:513262)</t>
  </si>
  <si>
    <t>BSE:513262</t>
  </si>
  <si>
    <t>Pricol Ltd. (BSE:526109)</t>
  </si>
  <si>
    <t>BSE:526109</t>
  </si>
  <si>
    <t>Ankit Metal &amp; Power Ltd. (BSE:532870)</t>
  </si>
  <si>
    <t>BSE:532870</t>
  </si>
  <si>
    <t>J. B. Chemicals &amp; Pharmaceuticals Ltd. (BSE:506943)</t>
  </si>
  <si>
    <t>BSE:506943</t>
  </si>
  <si>
    <t>Orchid Chemicals &amp; Pharmaceuticals Limited (BSE:524372)</t>
  </si>
  <si>
    <t>BSE:524372</t>
  </si>
  <si>
    <t>TRF Limited (BSE:505854)</t>
  </si>
  <si>
    <t>BSE:505854</t>
  </si>
  <si>
    <t>Nitin Fire Protection Industries Limited (BSE:532854)</t>
  </si>
  <si>
    <t>BSE:532854</t>
  </si>
  <si>
    <t>SREI Infrastructure Finance Limited (BSE:523756)</t>
  </si>
  <si>
    <t>BSE:523756</t>
  </si>
  <si>
    <t>Rainbow Paper Ltd. (BSE:523523)</t>
  </si>
  <si>
    <t>BSE:523523</t>
  </si>
  <si>
    <t>DEN Networks Limited (NSEI:DEN)</t>
  </si>
  <si>
    <t>NSEI:DEN</t>
  </si>
  <si>
    <t>International Paper APPM Limited (BSE:502330)</t>
  </si>
  <si>
    <t>BSE:502330</t>
  </si>
  <si>
    <t>Grindwell Norton Ltd. (BSE:506076)</t>
  </si>
  <si>
    <t>BSE:506076</t>
  </si>
  <si>
    <t>Manaksia Limited (BSE:532932)</t>
  </si>
  <si>
    <t>BSE:532932</t>
  </si>
  <si>
    <t>Dalmia Bharat Sugar and Industries Limited (BSE:500097)</t>
  </si>
  <si>
    <t>BSE:500097</t>
  </si>
  <si>
    <t>Surana Corporation Ltd. (BSE:531102)</t>
  </si>
  <si>
    <t>BSE:531102</t>
  </si>
  <si>
    <t>Manappuram Finance Limited (BSE:531213)</t>
  </si>
  <si>
    <t>BSE:531213</t>
  </si>
  <si>
    <t>Prakash Steelage Ltd. (NSEI:PRAKASHSTL)</t>
  </si>
  <si>
    <t>NSEI:PRAKASHSTL</t>
  </si>
  <si>
    <t>Geometric Limited (BSE:532312)</t>
  </si>
  <si>
    <t>BSE:532312</t>
  </si>
  <si>
    <t>Banco Products (India) Limited (BSE:500039)</t>
  </si>
  <si>
    <t>BSE:500039</t>
  </si>
  <si>
    <t>Gateway Distriparks Limited (BSE:532622)</t>
  </si>
  <si>
    <t>BSE:532622</t>
  </si>
  <si>
    <t>Zicom Electronic Security Systems Limited (BSE:531404)</t>
  </si>
  <si>
    <t>BSE:531404</t>
  </si>
  <si>
    <t>Mawana Sugars Limited (BSE:523371)</t>
  </si>
  <si>
    <t>BSE:523371</t>
  </si>
  <si>
    <t>HIL Limited (BSE:509675)</t>
  </si>
  <si>
    <t>BSE:509675</t>
  </si>
  <si>
    <t>The Andhra Sugars Limited (NSEI:ANDHRSUGAR)</t>
  </si>
  <si>
    <t>NSEI:ANDHRSUGAR</t>
  </si>
  <si>
    <t>IG Petrochemicals Ltd. (BSE:500199)</t>
  </si>
  <si>
    <t>BSE:500199</t>
  </si>
  <si>
    <t>Maithan Alloys Limited (BSE:590078)</t>
  </si>
  <si>
    <t>BSE:590078</t>
  </si>
  <si>
    <t>Srikalahasthi Pipes Limited (BSE:513605)</t>
  </si>
  <si>
    <t>BSE:513605</t>
  </si>
  <si>
    <t>SML ISUZU Ltd (BSE:505192)</t>
  </si>
  <si>
    <t>BSE:505192</t>
  </si>
  <si>
    <t>Nandan Denim Limited (BSE:532641)</t>
  </si>
  <si>
    <t>BSE:532641</t>
  </si>
  <si>
    <t>Omax Autos Ltd. (BSE:520021)</t>
  </si>
  <si>
    <t>BSE:520021</t>
  </si>
  <si>
    <t>Aarti Drugs Limited (BSE:524348)</t>
  </si>
  <si>
    <t>BSE:524348</t>
  </si>
  <si>
    <t>Mahindra Lifespace Developers Ltd. (BSE:532313)</t>
  </si>
  <si>
    <t>BSE:532313</t>
  </si>
  <si>
    <t>Msp Steel &amp; Power Ltd (BSE:532650)</t>
  </si>
  <si>
    <t>BSE:532650</t>
  </si>
  <si>
    <t>Jamna Auto Industries Limited (BSE:520051)</t>
  </si>
  <si>
    <t>BSE:520051</t>
  </si>
  <si>
    <t>Ansal Properties &amp; Infrastructure Ltd. (BSE:500013)</t>
  </si>
  <si>
    <t>BSE:500013</t>
  </si>
  <si>
    <t>Thirumalai Chemicals Ltd. (BSE:500412)</t>
  </si>
  <si>
    <t>BSE:500412</t>
  </si>
  <si>
    <t>Ausom Enterprise Ltd (BSE:509009)</t>
  </si>
  <si>
    <t>BSE:509009</t>
  </si>
  <si>
    <t>MIRC Electronics Limited (BSE:500279)</t>
  </si>
  <si>
    <t>BSE:500279</t>
  </si>
  <si>
    <t>Good Luck Steel Tubes Limited (BSE:530655)</t>
  </si>
  <si>
    <t>BSE:530655</t>
  </si>
  <si>
    <t>Inox Leisure Limited (BSE:532706)</t>
  </si>
  <si>
    <t>BSE:532706</t>
  </si>
  <si>
    <t>Gujarat State Petronet Limited (BSE:532702)</t>
  </si>
  <si>
    <t>BSE:532702</t>
  </si>
  <si>
    <t>Aditya Birla Chemicals (India) Limited (BSE:500057)</t>
  </si>
  <si>
    <t>BSE:500057</t>
  </si>
  <si>
    <t>Ruchi Infrastructure Limited (NSEI:RUCHINFRA)</t>
  </si>
  <si>
    <t>NSEI:RUCHINFRA</t>
  </si>
  <si>
    <t>Sharda Cropchem Limited (BSE:538666)</t>
  </si>
  <si>
    <t>BSE:538666</t>
  </si>
  <si>
    <t>Ahluwalia Contracts (India) Limited (BSE:532811)</t>
  </si>
  <si>
    <t>BSE:532811</t>
  </si>
  <si>
    <t>Unity Infraprojects Limited (BSE:532746)</t>
  </si>
  <si>
    <t>BSE:532746</t>
  </si>
  <si>
    <t>Bannari Amman Sugars Limited (BSE:500041)</t>
  </si>
  <si>
    <t>BSE:500041</t>
  </si>
  <si>
    <t>VIP Industries Limited (BSE:507880)</t>
  </si>
  <si>
    <t>BSE:507880</t>
  </si>
  <si>
    <t>Oricon Enterprises Limited (BSE:513121)</t>
  </si>
  <si>
    <t>BSE:513121</t>
  </si>
  <si>
    <t>Sharda Motor Industries Limited (BSE:535602)</t>
  </si>
  <si>
    <t>BSE:535602</t>
  </si>
  <si>
    <t>OCL Iron and Steel, Ltd. (BSE:533008)</t>
  </si>
  <si>
    <t>BSE:533008</t>
  </si>
  <si>
    <t>Simbhaoli Sugars Limited (BSE:507446)</t>
  </si>
  <si>
    <t>BSE:507446</t>
  </si>
  <si>
    <t>MW Unitexx Limited (BSE:532442)</t>
  </si>
  <si>
    <t>BSE:532442</t>
  </si>
  <si>
    <t>Tide Water Oil Co. (India), Ltd. (BSE:590005)</t>
  </si>
  <si>
    <t>BSE:590005</t>
  </si>
  <si>
    <t>Bodal Chemicals Ltd. (BSE:524370)</t>
  </si>
  <si>
    <t>BSE:524370</t>
  </si>
  <si>
    <t>IFCI Limited (BSE:500106)</t>
  </si>
  <si>
    <t>BSE:500106</t>
  </si>
  <si>
    <t>Vardhman Polytex Ltd. (BSE:514175)</t>
  </si>
  <si>
    <t>BSE:514175</t>
  </si>
  <si>
    <t>Hindustan Copper Ltd. (BSE:513599)</t>
  </si>
  <si>
    <t>BSE:513599</t>
  </si>
  <si>
    <t>Seshasayee Paper and Boards Ltd. (NSEI:SESHAPAPER)</t>
  </si>
  <si>
    <t>NSEI:SESHAPAPER</t>
  </si>
  <si>
    <t>Mafatlal Industries (BSE:500264)</t>
  </si>
  <si>
    <t>BSE:500264</t>
  </si>
  <si>
    <t>Praj Industries Ltd. (BSE:522205)</t>
  </si>
  <si>
    <t>BSE:522205</t>
  </si>
  <si>
    <t>Gokaldas Exports Ltd. (BSE:532630)</t>
  </si>
  <si>
    <t>BSE:532630</t>
  </si>
  <si>
    <t>Housing Development &amp; Infrastructure Limited (BSE:532873)</t>
  </si>
  <si>
    <t>BSE:532873</t>
  </si>
  <si>
    <t>Indian Hume Pipe Co. Ltd. (NSEI:INDIANHUME)</t>
  </si>
  <si>
    <t>NSEI:INDIANHUME</t>
  </si>
  <si>
    <t>Visaka Industries Limited (BSE:509055)</t>
  </si>
  <si>
    <t>BSE:509055</t>
  </si>
  <si>
    <t>SRS Real Infrastructure Ltd. (BSE:533305)</t>
  </si>
  <si>
    <t>BSE:533305</t>
  </si>
  <si>
    <t>Excel Crop Care Limited (BSE:532511)</t>
  </si>
  <si>
    <t>BSE:532511</t>
  </si>
  <si>
    <t>Transcorp International Limited (BSE:532410)</t>
  </si>
  <si>
    <t>BSE:532410</t>
  </si>
  <si>
    <t>Sathavahana Ispat (BSE:526093)</t>
  </si>
  <si>
    <t>BSE:526093</t>
  </si>
  <si>
    <t>Navneet Education Limited (BSE:508989)</t>
  </si>
  <si>
    <t>BSE:508989</t>
  </si>
  <si>
    <t>Pearl Global Industries Limited (BSE:532808)</t>
  </si>
  <si>
    <t>BSE:532808</t>
  </si>
  <si>
    <t>Anil Limited (BSE:532910)</t>
  </si>
  <si>
    <t>BSE:532910</t>
  </si>
  <si>
    <t>Kamdhenu Ispat Limited (BSE:532741)</t>
  </si>
  <si>
    <t>BSE:532741</t>
  </si>
  <si>
    <t>Rupa &amp; Company Limited (BSE:533552)</t>
  </si>
  <si>
    <t>BSE:533552</t>
  </si>
  <si>
    <t>RCI Industries &amp; Technologies Limited (BSE:537254)</t>
  </si>
  <si>
    <t>BSE:537254</t>
  </si>
  <si>
    <t>EMCO Limited (BSE:504008)</t>
  </si>
  <si>
    <t>BSE:504008</t>
  </si>
  <si>
    <t>Gulf Oil Lubricants India Limited (BSE:538567)</t>
  </si>
  <si>
    <t>BSE:538567</t>
  </si>
  <si>
    <t>Insecticides (India) Limited (BSE:532851)</t>
  </si>
  <si>
    <t>BSE:532851</t>
  </si>
  <si>
    <t>DCM Ltd. (BSE:502820)</t>
  </si>
  <si>
    <t>BSE:502820</t>
  </si>
  <si>
    <t>Clariant Chemicals (India) Limited (BSE:506390)</t>
  </si>
  <si>
    <t>BSE:506390</t>
  </si>
  <si>
    <t>Sanghi Industries Limited (BSE:526521)</t>
  </si>
  <si>
    <t>BSE:526521</t>
  </si>
  <si>
    <t>Plethico Pharmaceuticals Limited (BSE:532739)</t>
  </si>
  <si>
    <t>BSE:532739</t>
  </si>
  <si>
    <t>NIIT Ltd. (BSE:500304)</t>
  </si>
  <si>
    <t>BSE:500304</t>
  </si>
  <si>
    <t>Tamilnadu Petroproducts Ltd. (BSE:500777)</t>
  </si>
  <si>
    <t>BSE:500777</t>
  </si>
  <si>
    <t>JCT Ltd. (BSE:500223)</t>
  </si>
  <si>
    <t>BSE:500223</t>
  </si>
  <si>
    <t>eClerx Services Limited (BSE:532927)</t>
  </si>
  <si>
    <t>BSE:532927</t>
  </si>
  <si>
    <t>Oberoi Realty Limited (BSE:533273)</t>
  </si>
  <si>
    <t>BSE:533273</t>
  </si>
  <si>
    <t>KNR Constructions Limited. (BSE:532942)</t>
  </si>
  <si>
    <t>BSE:532942</t>
  </si>
  <si>
    <t>Timken India Limited (BSE:522113)</t>
  </si>
  <si>
    <t>BSE:522113</t>
  </si>
  <si>
    <t>Kiri Industries Limited (BSE:532967)</t>
  </si>
  <si>
    <t>BSE:532967</t>
  </si>
  <si>
    <t>Competent Automobiles Company Limited (BSE:531041)</t>
  </si>
  <si>
    <t>BSE:531041</t>
  </si>
  <si>
    <t>Greenlam Industries Limited (BSE:538979)</t>
  </si>
  <si>
    <t>BSE:538979</t>
  </si>
  <si>
    <t>Automotive Axles Ltd. (BSE:505010)</t>
  </si>
  <si>
    <t>BSE:505010</t>
  </si>
  <si>
    <t>Mangalam Cement Ltd. (BSE:502157)</t>
  </si>
  <si>
    <t>BSE:502157</t>
  </si>
  <si>
    <t>The Tinplate Company Of India Limited (BSE:504966)</t>
  </si>
  <si>
    <t>BSE:504966</t>
  </si>
  <si>
    <t>Mirza International Limited (NSEI:MIRZAINT)</t>
  </si>
  <si>
    <t>NSEI:MIRZAINT</t>
  </si>
  <si>
    <t>Genus Power Infrastructures Limited (BSE:530343)</t>
  </si>
  <si>
    <t>BSE:530343</t>
  </si>
  <si>
    <t>Pipavav Defence and Offshore Engineering Company Limited (BSE:533107)</t>
  </si>
  <si>
    <t>BSE:533107</t>
  </si>
  <si>
    <t>CCL Products (India) Ltd. (BSE:519600)</t>
  </si>
  <si>
    <t>BSE:519600</t>
  </si>
  <si>
    <t>Mastek Limited (BSE:523704)</t>
  </si>
  <si>
    <t>BSE:523704</t>
  </si>
  <si>
    <t>KSE Ltd. (BSE:519421)</t>
  </si>
  <si>
    <t>BSE:519421</t>
  </si>
  <si>
    <t>Ramco Industries Limited (NSEI:RAMCOIND)</t>
  </si>
  <si>
    <t>NSEI:RAMCOIND</t>
  </si>
  <si>
    <t>Ester Industries Ltd. (BSE:500136)</t>
  </si>
  <si>
    <t>BSE:500136</t>
  </si>
  <si>
    <t>Sudar Industries Limited (BSE:533332)</t>
  </si>
  <si>
    <t>BSE:533332</t>
  </si>
  <si>
    <t>Spentex Industries Limited (BSE:521082)</t>
  </si>
  <si>
    <t>BSE:521082</t>
  </si>
  <si>
    <t>Siti Cable Network Limited (BSE:532795)</t>
  </si>
  <si>
    <t>BSE:532795</t>
  </si>
  <si>
    <t>AGC Networks Limited (BSE:500463)</t>
  </si>
  <si>
    <t>BSE:500463</t>
  </si>
  <si>
    <t>Tata Elxsi Limited (BSE:500408)</t>
  </si>
  <si>
    <t>BSE:500408</t>
  </si>
  <si>
    <t>FDC Limited (BSE:531599)</t>
  </si>
  <si>
    <t>BSE:531599</t>
  </si>
  <si>
    <t>Garware Polyester Limited (BSE:500655)</t>
  </si>
  <si>
    <t>BSE:500655</t>
  </si>
  <si>
    <t>Munjal Auto Industries Limited (BSE:520059)</t>
  </si>
  <si>
    <t>BSE:520059</t>
  </si>
  <si>
    <t>Precision Wires India Ltd. (BSE:523539)</t>
  </si>
  <si>
    <t>BSE:523539</t>
  </si>
  <si>
    <t>Gillanders Arbuthnot and Company Limited (BSE:532716)</t>
  </si>
  <si>
    <t>BSE:532716</t>
  </si>
  <si>
    <t>Novartis India Limited (BSE:500672)</t>
  </si>
  <si>
    <t>BSE:500672</t>
  </si>
  <si>
    <t>Merck Ltd. (BSE:500126)</t>
  </si>
  <si>
    <t>BSE:500126</t>
  </si>
  <si>
    <t>Hikal Limited (BSE:524735)</t>
  </si>
  <si>
    <t>BSE:524735</t>
  </si>
  <si>
    <t>Jubilant Industries Limited (BSE:533320)</t>
  </si>
  <si>
    <t>BSE:533320</t>
  </si>
  <si>
    <t>Indoco Remedies Limited (BSE:532612)</t>
  </si>
  <si>
    <t>BSE:532612</t>
  </si>
  <si>
    <t>Ess Dee Aluminium Limited (BSE:532787)</t>
  </si>
  <si>
    <t>BSE:532787</t>
  </si>
  <si>
    <t>Upper Ganges Sugar &amp; Industries Ltd. (BSE:530505)</t>
  </si>
  <si>
    <t>BSE:530505</t>
  </si>
  <si>
    <t>Balasore Alloys Limited (BSE:513142)</t>
  </si>
  <si>
    <t>BSE:513142</t>
  </si>
  <si>
    <t>Ginni Filaments Ltd. (BSE:590025)</t>
  </si>
  <si>
    <t>BSE:590025</t>
  </si>
  <si>
    <t>OnMobile Global Limited (BSE:532944)</t>
  </si>
  <si>
    <t>BSE:532944</t>
  </si>
  <si>
    <t>Asian Granito India Limited (NSEI:ASIANTILES)</t>
  </si>
  <si>
    <t>NSEI:ASIANTILES</t>
  </si>
  <si>
    <t>Cera Sanitaryware Limited (BSE:532443)</t>
  </si>
  <si>
    <t>BSE:532443</t>
  </si>
  <si>
    <t>Nitco Limited (BSE:532722)</t>
  </si>
  <si>
    <t>BSE:532722</t>
  </si>
  <si>
    <t>Jindal Worldwide Limited (BSE:531543)</t>
  </si>
  <si>
    <t>BSE:531543</t>
  </si>
  <si>
    <t>Greenko Group PLC (AIM:GKO)</t>
  </si>
  <si>
    <t>AIM:GKO</t>
  </si>
  <si>
    <t>Lumax Auto Technologies Limited (NSEI:LUMAXTECH)</t>
  </si>
  <si>
    <t>NSEI:LUMAXTECH</t>
  </si>
  <si>
    <t>VST Industries Limited (BSE:509966)</t>
  </si>
  <si>
    <t>BSE:509966</t>
  </si>
  <si>
    <t>Datamatics Global Services Limited (BSE:532528)</t>
  </si>
  <si>
    <t>BSE:532528</t>
  </si>
  <si>
    <t>helios and matheson information technology limited (BSE:532347)</t>
  </si>
  <si>
    <t>BSE:532347</t>
  </si>
  <si>
    <t>Sical Logistics Ltd. (BSE:520086)</t>
  </si>
  <si>
    <t>BSE:520086</t>
  </si>
  <si>
    <t>Bajaj Corp Limited (BSE:533229)</t>
  </si>
  <si>
    <t>BSE:533229</t>
  </si>
  <si>
    <t>MOIL Limited (BSE:533286)</t>
  </si>
  <si>
    <t>BSE:533286</t>
  </si>
  <si>
    <t>Welspun Syntex Limited (BSE:508933)</t>
  </si>
  <si>
    <t>BSE:508933</t>
  </si>
  <si>
    <t>Fiem Industries Ltd. (BSE:532768)</t>
  </si>
  <si>
    <t>BSE:532768</t>
  </si>
  <si>
    <t>Welspun Enterprises Limited (BSE:532553)</t>
  </si>
  <si>
    <t>BSE:532553</t>
  </si>
  <si>
    <t>Mahindra Holidays and Resorts India Ltd. (NSEI:MHRIL)</t>
  </si>
  <si>
    <t>NSEI:MHRIL</t>
  </si>
  <si>
    <t>Hindustan Media Ventures Limited (BSE:533217)</t>
  </si>
  <si>
    <t>BSE:533217</t>
  </si>
  <si>
    <t>Panama Petrochem Ltd. (BSE:524820)</t>
  </si>
  <si>
    <t>BSE:524820</t>
  </si>
  <si>
    <t>Ion Exchange (India) Limited (BSE:500214)</t>
  </si>
  <si>
    <t>BSE:500214</t>
  </si>
  <si>
    <t>Superhouse Ltd. (BSE:523283)</t>
  </si>
  <si>
    <t>BSE:523283</t>
  </si>
  <si>
    <t>Marksans Pharma Ltd. (BSE:524404)</t>
  </si>
  <si>
    <t>BSE:524404</t>
  </si>
  <si>
    <t>Techno Electric &amp; Engineering Company Limited (BSE:533281)</t>
  </si>
  <si>
    <t>BSE:533281</t>
  </si>
  <si>
    <t>Mehta Securities Ltd (BSE:511738)</t>
  </si>
  <si>
    <t>BSE:511738</t>
  </si>
  <si>
    <t>B L Kashyap &amp; Sons Limited (BSE:532719)</t>
  </si>
  <si>
    <t>BSE:532719</t>
  </si>
  <si>
    <t>Tata Sponge Iron Limited (BSE:513010)</t>
  </si>
  <si>
    <t>BSE:513010</t>
  </si>
  <si>
    <t>Technocraft Industries (India) Ltd. (BSE:532804)</t>
  </si>
  <si>
    <t>BSE:532804</t>
  </si>
  <si>
    <t>IFGL Refractories Limited (NSEI:IFGLREFRAC)</t>
  </si>
  <si>
    <t>NSEI:IFGLREFRAC</t>
  </si>
  <si>
    <t>KSB Pumps Limited (BSE:500249)</t>
  </si>
  <si>
    <t>BSE:500249</t>
  </si>
  <si>
    <t>Hinduja Ventures Limited (BSE:500189)</t>
  </si>
  <si>
    <t>BSE:500189</t>
  </si>
  <si>
    <t>Dhanuka Agritech Ltd (BSE:507717)</t>
  </si>
  <si>
    <t>BSE:507717</t>
  </si>
  <si>
    <t>Garware-Wall Ropes Ltd. (BSE:509557)</t>
  </si>
  <si>
    <t>BSE:509557</t>
  </si>
  <si>
    <t>Sicagen India Limited (BSE:533014)</t>
  </si>
  <si>
    <t>BSE:533014</t>
  </si>
  <si>
    <t>Vikas WSP Limited (BSE:519307)</t>
  </si>
  <si>
    <t>BSE:519307</t>
  </si>
  <si>
    <t>Rane (Madras) Limited (BSE:532661)</t>
  </si>
  <si>
    <t>BSE:532661</t>
  </si>
  <si>
    <t>Motilal Oswal Financial Services Limited (BSE:532892)</t>
  </si>
  <si>
    <t>BSE:532892</t>
  </si>
  <si>
    <t>Vinati Organics Limited (BSE:524200)</t>
  </si>
  <si>
    <t>BSE:524200</t>
  </si>
  <si>
    <t>Vijay Solvex Ltd (BSE:531069)</t>
  </si>
  <si>
    <t>BSE:531069</t>
  </si>
  <si>
    <t>Sree Rayalaseema Alkalies &amp; Allied Chemicals Ltd. (BSE:507753)</t>
  </si>
  <si>
    <t>BSE:507753</t>
  </si>
  <si>
    <t>Titagarh Wagons Limited (NSEI:TWL)</t>
  </si>
  <si>
    <t>NSEI:TWL</t>
  </si>
  <si>
    <t>Westlife Development Limited (BSE:505533)</t>
  </si>
  <si>
    <t>BSE:505533</t>
  </si>
  <si>
    <t>Agro Tech Foods Limited (BSE:500215)</t>
  </si>
  <si>
    <t>BSE:500215</t>
  </si>
  <si>
    <t>Parsvnath Developers Limited (BSE:532780)</t>
  </si>
  <si>
    <t>BSE:532780</t>
  </si>
  <si>
    <t>Gammon Infrastructure Projects Limited (BSE:532959)</t>
  </si>
  <si>
    <t>BSE:532959</t>
  </si>
  <si>
    <t>Jaybharat Textiles And Real Estate Limited (BSE:512233)</t>
  </si>
  <si>
    <t>BSE:512233</t>
  </si>
  <si>
    <t>Hotel Leelaventure Limited (BSE:500193)</t>
  </si>
  <si>
    <t>BSE:500193</t>
  </si>
  <si>
    <t>Ramkrishna Forgings Limited (BSE:532527)</t>
  </si>
  <si>
    <t>BSE:532527</t>
  </si>
  <si>
    <t>Aarvee Denims &amp; Exports Ltd. (BSE:514274)</t>
  </si>
  <si>
    <t>BSE:514274</t>
  </si>
  <si>
    <t>Nagarjuna Agrichem Limited (BSE:524709)</t>
  </si>
  <si>
    <t>BSE:524709</t>
  </si>
  <si>
    <t>Ucal Fuel Systems Ltd. (BSE:500464)</t>
  </si>
  <si>
    <t>BSE:500464</t>
  </si>
  <si>
    <t>aurionPro Solutions Limited (BSE:532668)</t>
  </si>
  <si>
    <t>BSE:532668</t>
  </si>
  <si>
    <t>Info Edge (India) Limited (BSE:532777)</t>
  </si>
  <si>
    <t>BSE:532777</t>
  </si>
  <si>
    <t>Manali Petrochemicals Ltd (BSE:500268)</t>
  </si>
  <si>
    <t>BSE:500268</t>
  </si>
  <si>
    <t>Rajshree Sugars &amp; Chemicals Ltd. (BSE:500354)</t>
  </si>
  <si>
    <t>BSE:500354</t>
  </si>
  <si>
    <t>Take Solutions Ltd. (BSE:532890)</t>
  </si>
  <si>
    <t>BSE:532890</t>
  </si>
  <si>
    <t>Rasoya Proteins Limited (BSE:531522)</t>
  </si>
  <si>
    <t>BSE:531522</t>
  </si>
  <si>
    <t>Dredging Corp. of India Ltd. (BSE:523618)</t>
  </si>
  <si>
    <t>BSE:523618</t>
  </si>
  <si>
    <t>NR Agarwal Industries Ltd (BSE:516082)</t>
  </si>
  <si>
    <t>BSE:516082</t>
  </si>
  <si>
    <t>Gujarat Pipavav Port Limited (BSE:533248)</t>
  </si>
  <si>
    <t>BSE:533248</t>
  </si>
  <si>
    <t>Uttam Sugar Mills Limited (BSE:532729)</t>
  </si>
  <si>
    <t>BSE:532729</t>
  </si>
  <si>
    <t>Jay Shree Tea &amp; Industries Ltd. (BSE:509715)</t>
  </si>
  <si>
    <t>BSE:509715</t>
  </si>
  <si>
    <t>Gallantt Metal Ltd. (BSE:532726)</t>
  </si>
  <si>
    <t>BSE:532726</t>
  </si>
  <si>
    <t>Provogue (India) Ltd. (BSE:532647)</t>
  </si>
  <si>
    <t>BSE:532647</t>
  </si>
  <si>
    <t>Ram Ratna Wires Ltd (BSE:522281)</t>
  </si>
  <si>
    <t>BSE:522281</t>
  </si>
  <si>
    <t>NOCIL Limited (BSE:500730)</t>
  </si>
  <si>
    <t>BSE:500730</t>
  </si>
  <si>
    <t>V-Mart Retail Limited (BSE:534976)</t>
  </si>
  <si>
    <t>BSE:534976</t>
  </si>
  <si>
    <t>Natco Pharma Limited (BSE:524816)</t>
  </si>
  <si>
    <t>BSE:524816</t>
  </si>
  <si>
    <t>Precot Meridian Limited (NSEI:PRECOT)</t>
  </si>
  <si>
    <t>NSEI:PRECOT</t>
  </si>
  <si>
    <t>DIC India Ltd. (BSE:500089)</t>
  </si>
  <si>
    <t>BSE:500089</t>
  </si>
  <si>
    <t>Rana Sugars Ltd. (BSE:507490)</t>
  </si>
  <si>
    <t>BSE:507490</t>
  </si>
  <si>
    <t>Jai Corp Limited (BSE:512237)</t>
  </si>
  <si>
    <t>BSE:512237</t>
  </si>
  <si>
    <t>Suryalakshmi Cotton Mills Ltd. (BSE:521200)</t>
  </si>
  <si>
    <t>BSE:521200</t>
  </si>
  <si>
    <t>Sita Shree Food Products Ltd. (BSE:532961)</t>
  </si>
  <si>
    <t>BSE:532961</t>
  </si>
  <si>
    <t>India Power Corporation Limited (NSEI:DPSCLTD)</t>
  </si>
  <si>
    <t>NSEI:DPSCLTD</t>
  </si>
  <si>
    <t>TT Limited (BSE:514142)</t>
  </si>
  <si>
    <t>BSE:514142</t>
  </si>
  <si>
    <t>Kolte-Patil Developers Limited (BSE:532924)</t>
  </si>
  <si>
    <t>BSE:532924</t>
  </si>
  <si>
    <t>Bharat Seats Ltd. (BSE:523229)</t>
  </si>
  <si>
    <t>BSE:523229</t>
  </si>
  <si>
    <t>Universal Cables, Ltd. (BSE:504212)</t>
  </si>
  <si>
    <t>BSE:504212</t>
  </si>
  <si>
    <t>Indraprastha Medical Corp. Ltd. (NSEI:INDRAMEDCO)</t>
  </si>
  <si>
    <t>NSEI:INDRAMEDCO</t>
  </si>
  <si>
    <t>Consolidated Construction Consortium Limited (BSE:532902)</t>
  </si>
  <si>
    <t>BSE:532902</t>
  </si>
  <si>
    <t>Panacea Biotec Ltd. (BSE:531349)</t>
  </si>
  <si>
    <t>BSE:531349</t>
  </si>
  <si>
    <t>Vindhya Telelinks Ltd. (BSE:517015)</t>
  </si>
  <si>
    <t>BSE:517015</t>
  </si>
  <si>
    <t>Valecha Engineering Ltd. (BSE:532389)</t>
  </si>
  <si>
    <t>BSE:532389</t>
  </si>
  <si>
    <t>BCL Industries &amp; Infrastructures Ltd (BSE:524332)</t>
  </si>
  <si>
    <t>BSE:524332</t>
  </si>
  <si>
    <t>Dwarikesh Sugar Industries Limited (BSE:532610)</t>
  </si>
  <si>
    <t>BSE:532610</t>
  </si>
  <si>
    <t>NRB Bearings Ltd. (BSE:530367)</t>
  </si>
  <si>
    <t>BSE:530367</t>
  </si>
  <si>
    <t>Southern Ispat and Energy Limited (BSE:531645)</t>
  </si>
  <si>
    <t>BSE:531645</t>
  </si>
  <si>
    <t>Claris Lifesciences Limited (BSE:533288)</t>
  </si>
  <si>
    <t>BSE:533288</t>
  </si>
  <si>
    <t>Vesuvius India Limited (BSE:520113)</t>
  </si>
  <si>
    <t>BSE:520113</t>
  </si>
  <si>
    <t>Vardhman Special Steels Limited (BSE:534392)</t>
  </si>
  <si>
    <t>BSE:534392</t>
  </si>
  <si>
    <t>Ind-Swift Laboratories Ltd. (BSE:532305)</t>
  </si>
  <si>
    <t>BSE:532305</t>
  </si>
  <si>
    <t>Signet Industries Ltd (BSE:512131)</t>
  </si>
  <si>
    <t>BSE:512131</t>
  </si>
  <si>
    <t>Arcotech Ltd (BSE:532914)</t>
  </si>
  <si>
    <t>BSE:532914</t>
  </si>
  <si>
    <t>Ugar Sugar Works Ltd. (BSE:530363)</t>
  </si>
  <si>
    <t>BSE:530363</t>
  </si>
  <si>
    <t>Kridhan Infra Limited (BSE:533482)</t>
  </si>
  <si>
    <t>BSE:533482</t>
  </si>
  <si>
    <t>Triveni Turbine Limited (BSE:533655)</t>
  </si>
  <si>
    <t>BSE:533655</t>
  </si>
  <si>
    <t>Jay Ushin Limited (BSE:513252)</t>
  </si>
  <si>
    <t>BSE:513252</t>
  </si>
  <si>
    <t>Alps Industries Ltd. (BSE:530715)</t>
  </si>
  <si>
    <t>BSE:530715</t>
  </si>
  <si>
    <t>Intellect Design Arena Limited (BSE:538835)</t>
  </si>
  <si>
    <t>BSE:538835</t>
  </si>
  <si>
    <t>Ingersoll-Rand (India) Limited (BSE:500210)</t>
  </si>
  <si>
    <t>BSE:500210</t>
  </si>
  <si>
    <t>R Systems International Limited (BSE:532735)</t>
  </si>
  <si>
    <t>BSE:532735</t>
  </si>
  <si>
    <t>D-Link (India) Limited (BSE:533146)</t>
  </si>
  <si>
    <t>BSE:533146</t>
  </si>
  <si>
    <t>Lloyds Metals &amp; Energy Ltd (BSE:512455)</t>
  </si>
  <si>
    <t>BSE:512455</t>
  </si>
  <si>
    <t>Hinduja Foundries Limited (BSE:505982)</t>
  </si>
  <si>
    <t>BSE:505982</t>
  </si>
  <si>
    <t>Astra Microwave Products Ltd. (BSE:532493)</t>
  </si>
  <si>
    <t>BSE:532493</t>
  </si>
  <si>
    <t>Elder Pharmaceuticals Limited (BSE:532322)</t>
  </si>
  <si>
    <t>BSE:532322</t>
  </si>
  <si>
    <t>Maral Overseas Ltd. (BSE:521018)</t>
  </si>
  <si>
    <t>BSE:521018</t>
  </si>
  <si>
    <t>Hemang Resources Limited (BSE:531178)</t>
  </si>
  <si>
    <t>BSE:531178</t>
  </si>
  <si>
    <t>Tilaknagar Industries Ltd. (BSE:507205)</t>
  </si>
  <si>
    <t>BSE:507205</t>
  </si>
  <si>
    <t>Honda Siel Power Products Ltd. (BSE:522064)</t>
  </si>
  <si>
    <t>BSE:522064</t>
  </si>
  <si>
    <t>RattanIndia Power Limited (BSE:533122)</t>
  </si>
  <si>
    <t>BSE:533122</t>
  </si>
  <si>
    <t>Modern Dairies Limited (BSE:519287)</t>
  </si>
  <si>
    <t>BSE:519287</t>
  </si>
  <si>
    <t>United Breweries (Holdings) Limited (BSE:507458)</t>
  </si>
  <si>
    <t>BSE:507458</t>
  </si>
  <si>
    <t>Ganesha Ecosphere Ltd (BSE:514167)</t>
  </si>
  <si>
    <t>BSE:514167</t>
  </si>
  <si>
    <t>Vascon Engineers Ltd (NSEI:VASCONEQ)</t>
  </si>
  <si>
    <t>NSEI:VASCONEQ</t>
  </si>
  <si>
    <t>Hubtown Limited (BSE:532799)</t>
  </si>
  <si>
    <t>BSE:532799</t>
  </si>
  <si>
    <t>Rathi Steel and Power Ltd (BSE:504903)</t>
  </si>
  <si>
    <t>BSE:504903</t>
  </si>
  <si>
    <t>Lakshmi Energy and Foods Ltd. (BSE:519570)</t>
  </si>
  <si>
    <t>BSE:519570</t>
  </si>
  <si>
    <t>Shilpa Medicare Limited (BSE:530549)</t>
  </si>
  <si>
    <t>BSE:530549</t>
  </si>
  <si>
    <t>KG Denim Ltd. (BSE:500239)</t>
  </si>
  <si>
    <t>BSE:500239</t>
  </si>
  <si>
    <t>Walchandnagar Industries Ltd. (NSEI:WALCHANNAG)</t>
  </si>
  <si>
    <t>NSEI:WALCHANNAG</t>
  </si>
  <si>
    <t>Suprajit Engineering Ltd. (BSE:532509)</t>
  </si>
  <si>
    <t>BSE:532509</t>
  </si>
  <si>
    <t>Balaji Amines Ltd. (BSE:530999)</t>
  </si>
  <si>
    <t>BSE:530999</t>
  </si>
  <si>
    <t>Bharat Bijlee Limited (BSE:503960)</t>
  </si>
  <si>
    <t>BSE:503960</t>
  </si>
  <si>
    <t>Pincon Spirit Limited (BSE:538771)</t>
  </si>
  <si>
    <t>BSE:538771</t>
  </si>
  <si>
    <t>Bhansali Engineering Polymers Ltd. (BSE:500052)</t>
  </si>
  <si>
    <t>BSE:500052</t>
  </si>
  <si>
    <t>GTL Infrastructure Ltd. (BSE:532775)</t>
  </si>
  <si>
    <t>BSE:532775</t>
  </si>
  <si>
    <t>TD Power Systems Limited (BSE:533553)</t>
  </si>
  <si>
    <t>BSE:533553</t>
  </si>
  <si>
    <t>Goodricke Group Ltd. (BSE:500166)</t>
  </si>
  <si>
    <t>BSE:500166</t>
  </si>
  <si>
    <t>IFB Agro Industries Ltd. (NSEI:IFBAGRO)</t>
  </si>
  <si>
    <t>NSEI:IFBAGRO</t>
  </si>
  <si>
    <t>A2Z Infra Engineering Limited (BSE:533292)</t>
  </si>
  <si>
    <t>BSE:533292</t>
  </si>
  <si>
    <t>Damodar Industries Limited (BSE:521220)</t>
  </si>
  <si>
    <t>BSE:521220</t>
  </si>
  <si>
    <t>Lypsa Gems &amp; Jewellery Limited (BSE:534532)</t>
  </si>
  <si>
    <t>BSE:534532</t>
  </si>
  <si>
    <t>Navin Fluorine International Ltd. (BSE:532504)</t>
  </si>
  <si>
    <t>BSE:532504</t>
  </si>
  <si>
    <t>Just Dial Limited (NSEI:JUSTDIAL)</t>
  </si>
  <si>
    <t>NSEI:JUSTDIAL</t>
  </si>
  <si>
    <t>Action Construction Equipment Ltd (BSE:532762)</t>
  </si>
  <si>
    <t>BSE:532762</t>
  </si>
  <si>
    <t>Lahoti Overseas Limited (BSE:531842)</t>
  </si>
  <si>
    <t>BSE:531842</t>
  </si>
  <si>
    <t>Patel Integrated Logistics Limited (BSE:526381)</t>
  </si>
  <si>
    <t>BSE:526381</t>
  </si>
  <si>
    <t>SKS Microfinance Limited (BSE:533228)</t>
  </si>
  <si>
    <t>BSE:533228</t>
  </si>
  <si>
    <t>K-Lifestyle &amp; Industries Ltd. (BSE:514221)</t>
  </si>
  <si>
    <t>BSE:514221</t>
  </si>
  <si>
    <t>Globus Spirits Ltd. (NSEI:GLOBUSSPR)</t>
  </si>
  <si>
    <t>NSEI:GLOBUSSPR</t>
  </si>
  <si>
    <t>Monte Carlo Fashions Limited (BSE:538836)</t>
  </si>
  <si>
    <t>BSE:538836</t>
  </si>
  <si>
    <t>Alicon Castalloy Limited (BSE:531147)</t>
  </si>
  <si>
    <t>BSE:531147</t>
  </si>
  <si>
    <t>Sterling Biotech Limited (BSE:512299)</t>
  </si>
  <si>
    <t>BSE:512299</t>
  </si>
  <si>
    <t>Harita Seating Systems Limited (BSE:590043)</t>
  </si>
  <si>
    <t>BSE:590043</t>
  </si>
  <si>
    <t>BLB Limited (NSEI:BLBLIMITED)</t>
  </si>
  <si>
    <t>NSEI:BLBLIMITED</t>
  </si>
  <si>
    <t>Sagar Cements Ltd. (BSE:502090)</t>
  </si>
  <si>
    <t>BSE:502090</t>
  </si>
  <si>
    <t>ITI Limited (BSE:523610)</t>
  </si>
  <si>
    <t>BSE:523610</t>
  </si>
  <si>
    <t>New Delhi Television Limited (BSE:532529)</t>
  </si>
  <si>
    <t>BSE:532529</t>
  </si>
  <si>
    <t>Steelco Gujarat Ltd. (BSE:500399)</t>
  </si>
  <si>
    <t>BSE:500399</t>
  </si>
  <si>
    <t>GRM Overseas Ltd. (BSE:531449)</t>
  </si>
  <si>
    <t>BSE:531449</t>
  </si>
  <si>
    <t>Punjab Chemicals &amp; Crop Protection Ltd. (BSE:506618)</t>
  </si>
  <si>
    <t>BSE:506618</t>
  </si>
  <si>
    <t>Camlin Fine Sciences Ltd. (BSE:532834)</t>
  </si>
  <si>
    <t>BSE:532834</t>
  </si>
  <si>
    <t>Kennametal India Limited (BSE:505890)</t>
  </si>
  <si>
    <t>BSE:505890</t>
  </si>
  <si>
    <t>KCP Sugar &amp; Industries Corp Ltd. (BSE:533192)</t>
  </si>
  <si>
    <t>BSE:533192</t>
  </si>
  <si>
    <t>Thiru Arooran Sugars Ltd. (NSEI:THIRUSUGAR)</t>
  </si>
  <si>
    <t>NSEI:THIRUSUGAR</t>
  </si>
  <si>
    <t>Saurashtra Cement Ltd. (BSE:502175)</t>
  </si>
  <si>
    <t>BSE:502175</t>
  </si>
  <si>
    <t>Bhartiya International Ltd. (BSE:526666)</t>
  </si>
  <si>
    <t>BSE:526666</t>
  </si>
  <si>
    <t>Monsanto India Limited (NSEI:MONSANTO)</t>
  </si>
  <si>
    <t>NSEI:MONSANTO</t>
  </si>
  <si>
    <t>Ravindra Energy Limited (BSE:504341)</t>
  </si>
  <si>
    <t>BSE:504341</t>
  </si>
  <si>
    <t>Gallantt Ispat Limited (BSE:533265)</t>
  </si>
  <si>
    <t>BSE:533265</t>
  </si>
  <si>
    <t>Patspin India Ltd. (NSEI:PATSPINLTD)</t>
  </si>
  <si>
    <t>NSEI:PATSPINLTD</t>
  </si>
  <si>
    <t>Kirloskar Electric Company Limited (BSE:533193)</t>
  </si>
  <si>
    <t>BSE:533193</t>
  </si>
  <si>
    <t>Ajanta Soya Limited (BSE:519216)</t>
  </si>
  <si>
    <t>BSE:519216</t>
  </si>
  <si>
    <t>VST Tillers Tractors Limited (BSE:531266)</t>
  </si>
  <si>
    <t>BSE:531266</t>
  </si>
  <si>
    <t>Shriram EPC Limited (BSE:532945)</t>
  </si>
  <si>
    <t>BSE:532945</t>
  </si>
  <si>
    <t>Shreyas Shipping &amp; Logistics Limited (BSE:520151)</t>
  </si>
  <si>
    <t>BSE:520151</t>
  </si>
  <si>
    <t>Nelcast Limited (BSE:532864)</t>
  </si>
  <si>
    <t>BSE:532864</t>
  </si>
  <si>
    <t>Pasupati Acrylon Ltd. (BSE:500456)</t>
  </si>
  <si>
    <t>BSE:500456</t>
  </si>
  <si>
    <t>Zee Media Corporation Limited (BSE:532794)</t>
  </si>
  <si>
    <t>BSE:532794</t>
  </si>
  <si>
    <t>Transformers &amp; Rectifiers (India) Limited (BSE:532928)</t>
  </si>
  <si>
    <t>BSE:532928</t>
  </si>
  <si>
    <t>Kokuyo Camlin Limited (BSE:523207)</t>
  </si>
  <si>
    <t>BSE:523207</t>
  </si>
  <si>
    <t>Atlanta Ltd. (BSE:532759)</t>
  </si>
  <si>
    <t>BSE:532759</t>
  </si>
  <si>
    <t>SMS Pharmaceuticals Limited (BSE:532815)</t>
  </si>
  <si>
    <t>BSE:532815</t>
  </si>
  <si>
    <t>NCL Industries Limited (BSE:502168)</t>
  </si>
  <si>
    <t>BSE:502168</t>
  </si>
  <si>
    <t>Kanoria Chemicals &amp; Industries Ltd. (NSEI:KANORICHEM)</t>
  </si>
  <si>
    <t>NSEI:KANORICHEM</t>
  </si>
  <si>
    <t>North Eastern Carrying Corporation Limited (BSE:534615)</t>
  </si>
  <si>
    <t>BSE:534615</t>
  </si>
  <si>
    <t>Indian Acrylics Ltd. (BSE:514165)</t>
  </si>
  <si>
    <t>BSE:514165</t>
  </si>
  <si>
    <t>Zuari Global Limited (BSE:500780)</t>
  </si>
  <si>
    <t>BSE:500780</t>
  </si>
  <si>
    <t>Butterfly Gandhimathi Appliances Ltd. (BSE:517421)</t>
  </si>
  <si>
    <t>BSE:517421</t>
  </si>
  <si>
    <t>Sterling International Enterprises Ltd. (BSE:508998)</t>
  </si>
  <si>
    <t>BSE:508998</t>
  </si>
  <si>
    <t>Asahi Industries Limited (BSE:514482)</t>
  </si>
  <si>
    <t>BSE:514482</t>
  </si>
  <si>
    <t>Alliance Integrated Metaliks Limited (BSE:534064)</t>
  </si>
  <si>
    <t>BSE:534064</t>
  </si>
  <si>
    <t>Quadrant Televentures Ltd (BSE:511116)</t>
  </si>
  <si>
    <t>BSE:511116</t>
  </si>
  <si>
    <t>India Tourism Development Corp., Ltd. (BSE:532189)</t>
  </si>
  <si>
    <t>BSE:532189</t>
  </si>
  <si>
    <t>Setco Automotive Limited (BSE:505075)</t>
  </si>
  <si>
    <t>BSE:505075</t>
  </si>
  <si>
    <t>Liberty Shoes Ltd. (BSE:526596)</t>
  </si>
  <si>
    <t>BSE:526596</t>
  </si>
  <si>
    <t>Tantia Constructions Limited (BSE:532738)</t>
  </si>
  <si>
    <t>BSE:532738</t>
  </si>
  <si>
    <t>Emami Paper Mills Ltd. (BSE:533208)</t>
  </si>
  <si>
    <t>BSE:533208</t>
  </si>
  <si>
    <t>Simplex Projects Ltd. (BSE:532877)</t>
  </si>
  <si>
    <t>BSE:532877</t>
  </si>
  <si>
    <t>Suven Life Sciences Limited (BSE:530239)</t>
  </si>
  <si>
    <t>BSE:530239</t>
  </si>
  <si>
    <t>Educomp Solutions Limited (BSE:532696)</t>
  </si>
  <si>
    <t>BSE:532696</t>
  </si>
  <si>
    <t>Beekay Steel Industries Limited (BSE:539018)</t>
  </si>
  <si>
    <t>BSE:539018</t>
  </si>
  <si>
    <t>Swaraj Engines Ltd. (BSE:500407)</t>
  </si>
  <si>
    <t>BSE:500407</t>
  </si>
  <si>
    <t>AstraZeneca Pharma India Limited (BSE:506820)</t>
  </si>
  <si>
    <t>BSE:506820</t>
  </si>
  <si>
    <t>Voltamp Transformers Limited (BSE:532757)</t>
  </si>
  <si>
    <t>BSE:532757</t>
  </si>
  <si>
    <t>Donear Industries Limited (BSE:512519)</t>
  </si>
  <si>
    <t>BSE:512519</t>
  </si>
  <si>
    <t>Hawkins Cookers Limited (BSE:508486)</t>
  </si>
  <si>
    <t>BSE:508486</t>
  </si>
  <si>
    <t>India Steel Works Limited (BSE:513361)</t>
  </si>
  <si>
    <t>BSE:513361</t>
  </si>
  <si>
    <t>Chaman Lal Setia Exports Ltd. (BSE:530307)</t>
  </si>
  <si>
    <t>BSE:530307</t>
  </si>
  <si>
    <t>Kitex Garments Ltd. (BSE:521248)</t>
  </si>
  <si>
    <t>BSE:521248</t>
  </si>
  <si>
    <t>Mayur Uniquoters Ltd. (BSE:522249)</t>
  </si>
  <si>
    <t>BSE:522249</t>
  </si>
  <si>
    <t>Impex Ferro Tech Limited (BSE:532614)</t>
  </si>
  <si>
    <t>BSE:532614</t>
  </si>
  <si>
    <t>Vardhman Acrylics Ltd. (NSEI:VARDHACRLC)</t>
  </si>
  <si>
    <t>NSEI:VARDHACRLC</t>
  </si>
  <si>
    <t>JMD Telefilms Industries Ltd. (BSE:511092)</t>
  </si>
  <si>
    <t>BSE:511092</t>
  </si>
  <si>
    <t>Gravita India Limited (BSE:533282)</t>
  </si>
  <si>
    <t>BSE:533282</t>
  </si>
  <si>
    <t>Country Club Hospitality &amp; Holidays Limited (BSE:526550)</t>
  </si>
  <si>
    <t>BSE:526550</t>
  </si>
  <si>
    <t>TCPL Packaging Limited (BSE:523301)</t>
  </si>
  <si>
    <t>BSE:523301</t>
  </si>
  <si>
    <t>Kuantum Papers Limited (BSE:532937)</t>
  </si>
  <si>
    <t>BSE:532937</t>
  </si>
  <si>
    <t>India Motor Parts and Accessories Limited (BSE:590065)</t>
  </si>
  <si>
    <t>BSE:590065</t>
  </si>
  <si>
    <t>Ambika Cotton Mills Ltd. (BSE:531978)</t>
  </si>
  <si>
    <t>BSE:531978</t>
  </si>
  <si>
    <t>Plastiblends India Limited (BSE:523648)</t>
  </si>
  <si>
    <t>BSE:523648</t>
  </si>
  <si>
    <t>Wanbury Ltd. (BSE:524212)</t>
  </si>
  <si>
    <t>BSE:524212</t>
  </si>
  <si>
    <t>Trigyn Technologies Ltd (BSE:517562)</t>
  </si>
  <si>
    <t>BSE:517562</t>
  </si>
  <si>
    <t>Atul Auto Limited (BSE:531795)</t>
  </si>
  <si>
    <t>BSE:531795</t>
  </si>
  <si>
    <t>Orient Green Power Company Limited (NSEI:GREENPOWER)</t>
  </si>
  <si>
    <t>NSEI:GREENPOWER</t>
  </si>
  <si>
    <t>Bajaj Holdings &amp; Investment Limited (BSE:500490)</t>
  </si>
  <si>
    <t>BSE:500490</t>
  </si>
  <si>
    <t>MM Forgings Ltd. (BSE:522241)</t>
  </si>
  <si>
    <t>BSE:522241</t>
  </si>
  <si>
    <t>Centum Electronics Limited (BSE:517544)</t>
  </si>
  <si>
    <t>BSE:517544</t>
  </si>
  <si>
    <t>Gujarat Foils Ltd. (BSE:531410)</t>
  </si>
  <si>
    <t>BSE:531410</t>
  </si>
  <si>
    <t>Accel Frontline Limited (BSE:532774)</t>
  </si>
  <si>
    <t>BSE:532774</t>
  </si>
  <si>
    <t>Rathi Graphic Technologies Ltd. (BSE:524610)</t>
  </si>
  <si>
    <t>BSE:524610</t>
  </si>
  <si>
    <t>Anant Raj Limited (BSE:515055)</t>
  </si>
  <si>
    <t>BSE:515055</t>
  </si>
  <si>
    <t>WPIL Limited (BSE:505872)</t>
  </si>
  <si>
    <t>BSE:505872</t>
  </si>
  <si>
    <t>TTK Healthcare Limited (BSE:507747)</t>
  </si>
  <si>
    <t>BSE:507747</t>
  </si>
  <si>
    <t>Excel Industries Limited (BSE:500650)</t>
  </si>
  <si>
    <t>BSE:500650</t>
  </si>
  <si>
    <t>Gujarat Sidhee Cement Ltd. (BSE:518029)</t>
  </si>
  <si>
    <t>BSE:518029</t>
  </si>
  <si>
    <t>Texmaco Rail &amp; Engineering Limited (BSE:533326)</t>
  </si>
  <si>
    <t>BSE:533326</t>
  </si>
  <si>
    <t>T.V. Today Network Limited (BSE:532515)</t>
  </si>
  <si>
    <t>BSE:532515</t>
  </si>
  <si>
    <t>Alkyl Amines Chemicals Ltd. (BSE:506767)</t>
  </si>
  <si>
    <t>BSE:506767</t>
  </si>
  <si>
    <t>Unisys Softwares &amp; Holdings Industries (BSE:531831)</t>
  </si>
  <si>
    <t>BSE:531831</t>
  </si>
  <si>
    <t>Ferro Alloys Corp. Ltd. (BSE:500141)</t>
  </si>
  <si>
    <t>BSE:500141</t>
  </si>
  <si>
    <t>UFO Moviez India Limited (BSE:539141)</t>
  </si>
  <si>
    <t>BSE:539141</t>
  </si>
  <si>
    <t>Nagreeka Exports Ltd. (BSE:521109)</t>
  </si>
  <si>
    <t>BSE:521109</t>
  </si>
  <si>
    <t>GULF OIL Corporation Limited (BSE:506480)</t>
  </si>
  <si>
    <t>BSE:506480</t>
  </si>
  <si>
    <t>Everest Kanto Cylinder Limited (BSE:532684)</t>
  </si>
  <si>
    <t>BSE:532684</t>
  </si>
  <si>
    <t>Neuland Laboratories Limited (BSE:524558)</t>
  </si>
  <si>
    <t>BSE:524558</t>
  </si>
  <si>
    <t>Hitech Plast Ltd. (BSE:526217)</t>
  </si>
  <si>
    <t>BSE:526217</t>
  </si>
  <si>
    <t>Venus Remedies Ltd. (BSE:526953)</t>
  </si>
  <si>
    <t>BSE:526953</t>
  </si>
  <si>
    <t>Shiva Texyarn Ltd (BSE:511108)</t>
  </si>
  <si>
    <t>BSE:511108</t>
  </si>
  <si>
    <t>Kisan Mouldings Limited (BSE:530145)</t>
  </si>
  <si>
    <t>BSE:530145</t>
  </si>
  <si>
    <t>Shivam Autotech Limited (BSE:532776)</t>
  </si>
  <si>
    <t>BSE:532776</t>
  </si>
  <si>
    <t>Super Spinning Mills Ltd. (BSE:521180)</t>
  </si>
  <si>
    <t>BSE:521180</t>
  </si>
  <si>
    <t>Jindal Drilling &amp; Industries Limited (BSE:511034)</t>
  </si>
  <si>
    <t>BSE:511034</t>
  </si>
  <si>
    <t>Kanani Industries Ltd (BSE:506184)</t>
  </si>
  <si>
    <t>BSE:506184</t>
  </si>
  <si>
    <t>Simran Farms Ltd (BSE:519566)</t>
  </si>
  <si>
    <t>BSE:519566</t>
  </si>
  <si>
    <t>ABG Shipyard Limited (BSE:532682)</t>
  </si>
  <si>
    <t>BSE:532682</t>
  </si>
  <si>
    <t>Orient Refractories Limited (BSE:534076)</t>
  </si>
  <si>
    <t>BSE:534076</t>
  </si>
  <si>
    <t>Paramount Communications Ltd. (BSE:530555)</t>
  </si>
  <si>
    <t>BSE:530555</t>
  </si>
  <si>
    <t>Sequent Scientific Ltd. (BSE:512529)</t>
  </si>
  <si>
    <t>BSE:512529</t>
  </si>
  <si>
    <t>Hind Aluminium Industries Ltd (BSE:531979)</t>
  </si>
  <si>
    <t>BSE:531979</t>
  </si>
  <si>
    <t>Kirloskar Pneumatic Company Ltd (BSE:505283)</t>
  </si>
  <si>
    <t>BSE:505283</t>
  </si>
  <si>
    <t>Elgi Rubber Company Limited (NSEI:ELGIRUBCO)</t>
  </si>
  <si>
    <t>NSEI:ELGIRUBCO</t>
  </si>
  <si>
    <t>Deccan Cements Ltd. (BSE:502137)</t>
  </si>
  <si>
    <t>BSE:502137</t>
  </si>
  <si>
    <t>Sahyadri Industries Ltd (BSE:532841)</t>
  </si>
  <si>
    <t>BSE:532841</t>
  </si>
  <si>
    <t>Bharat Rasayan Ltd. (NSEI:BHARATRAS)</t>
  </si>
  <si>
    <t>NSEI:BHARATRAS</t>
  </si>
  <si>
    <t>ESAB India Limited (BSE:500133)</t>
  </si>
  <si>
    <t>BSE:500133</t>
  </si>
  <si>
    <t>Mytrah Energy Limited (AIM:MYT)</t>
  </si>
  <si>
    <t>AIM:MYT</t>
  </si>
  <si>
    <t>SBEC Sugar Limited (BSE:532102)</t>
  </si>
  <si>
    <t>BSE:532102</t>
  </si>
  <si>
    <t>Entertainment Network (India) Ltd. (BSE:532700)</t>
  </si>
  <si>
    <t>BSE:532700</t>
  </si>
  <si>
    <t>Deepak Spinners Limited (BSE:514030)</t>
  </si>
  <si>
    <t>BSE:514030</t>
  </si>
  <si>
    <t>Kushal Tradelink Limited (BSE:536170)</t>
  </si>
  <si>
    <t>BSE:536170</t>
  </si>
  <si>
    <t>Zydus Wellness Limited (BSE:531335)</t>
  </si>
  <si>
    <t>BSE:531335</t>
  </si>
  <si>
    <t>Supreme Tex Mart Ltd (BSE:531934)</t>
  </si>
  <si>
    <t>BSE:531934</t>
  </si>
  <si>
    <t>JMT Auto Limited (BSE:513691)</t>
  </si>
  <si>
    <t>BSE:513691</t>
  </si>
  <si>
    <t>The Mysore Paper Mills Limited (BSE:502405)</t>
  </si>
  <si>
    <t>BSE:502405</t>
  </si>
  <si>
    <t>Khaitan Electricals Limited (BSE:504269)</t>
  </si>
  <si>
    <t>BSE:504269</t>
  </si>
  <si>
    <t>KIC Metaliks Ltd. (BSE:513693)</t>
  </si>
  <si>
    <t>BSE:513693</t>
  </si>
  <si>
    <t>Lakshmi Precision Screws Limited (BSE:506079)</t>
  </si>
  <si>
    <t>BSE:506079</t>
  </si>
  <si>
    <t>Hi-Tech Gears Limited (BSE:522073)</t>
  </si>
  <si>
    <t>BSE:522073</t>
  </si>
  <si>
    <t>Sasken Communication Technologies Limited (BSE:532663)</t>
  </si>
  <si>
    <t>BSE:532663</t>
  </si>
  <si>
    <t>Eskay K'n'IT (India) Limited (BSE:514118)</t>
  </si>
  <si>
    <t>BSE:514118</t>
  </si>
  <si>
    <t>Grauer &amp; Weil (India) Ltd. (BSE:505710)</t>
  </si>
  <si>
    <t>BSE:505710</t>
  </si>
  <si>
    <t>Technofab Engineering Limited (BSE:533216)</t>
  </si>
  <si>
    <t>BSE:533216</t>
  </si>
  <si>
    <t>Taaza International Limited (BSE:537392)</t>
  </si>
  <si>
    <t>BSE:537392</t>
  </si>
  <si>
    <t>Vishnu Chemicals Limited (BSE:516072)</t>
  </si>
  <si>
    <t>BSE:516072</t>
  </si>
  <si>
    <t>Ind-Swift Ltd. (BSE:524652)</t>
  </si>
  <si>
    <t>BSE:524652</t>
  </si>
  <si>
    <t>Vadilal Enterprises Ltd (BSE:519152)</t>
  </si>
  <si>
    <t>BSE:519152</t>
  </si>
  <si>
    <t>Bharat Gears Ltd. (NSEI:BHARATGEAR)</t>
  </si>
  <si>
    <t>NSEI:BHARATGEAR</t>
  </si>
  <si>
    <t>Petron Engineering Construction Limited. (BSE:530381)</t>
  </si>
  <si>
    <t>BSE:530381</t>
  </si>
  <si>
    <t>Sirpur Paper Mills Ltd. (BSE:502455)</t>
  </si>
  <si>
    <t>BSE:502455</t>
  </si>
  <si>
    <t>Bhageria Dye Chem Ltd. (BSE:530803)</t>
  </si>
  <si>
    <t>BSE:530803</t>
  </si>
  <si>
    <t>Suryajyoti Spinning Mills Ltd. (BSE:521022)</t>
  </si>
  <si>
    <t>BSE:521022</t>
  </si>
  <si>
    <t>Adhunik Industries Limited (BSE:538365)</t>
  </si>
  <si>
    <t>BSE:538365</t>
  </si>
  <si>
    <t>Zylog Systems Limited (BSE:532883)</t>
  </si>
  <si>
    <t>BSE:532883</t>
  </si>
  <si>
    <t>Rane Brake Lining Limited (BSE:532987)</t>
  </si>
  <si>
    <t>BSE:532987</t>
  </si>
  <si>
    <t>PTL Enterprises Limited (BSE:509220)</t>
  </si>
  <si>
    <t>BSE:509220</t>
  </si>
  <si>
    <t>PNB Gilts Ltd. (BSE:532366)</t>
  </si>
  <si>
    <t>BSE:532366</t>
  </si>
  <si>
    <t>Vadilal Industries Limited (BSE:519156)</t>
  </si>
  <si>
    <t>BSE:519156</t>
  </si>
  <si>
    <t>Kewal Kiran Clothing Limited (BSE:532732)</t>
  </si>
  <si>
    <t>BSE:532732</t>
  </si>
  <si>
    <t>GP Petroleums Limited (BSE:532543)</t>
  </si>
  <si>
    <t>BSE:532543</t>
  </si>
  <si>
    <t>Bliss Gvs Pharma Limited (BSE:506197)</t>
  </si>
  <si>
    <t>BSE:506197</t>
  </si>
  <si>
    <t>Rane Engine Valve Limited (BSE:532988)</t>
  </si>
  <si>
    <t>BSE:532988</t>
  </si>
  <si>
    <t>Enkei Wheels (India) Limited (BSE:533477)</t>
  </si>
  <si>
    <t>BSE:533477</t>
  </si>
  <si>
    <t>Kovai Medical Center &amp; Hospital Ltd. (BSE:523323)</t>
  </si>
  <si>
    <t>BSE:523323</t>
  </si>
  <si>
    <t>Sir Shadi Lal Enterprises Limited (BSE:532879)</t>
  </si>
  <si>
    <t>BSE:532879</t>
  </si>
  <si>
    <t>Global Offshore Services Limited (BSE:501848)</t>
  </si>
  <si>
    <t>BSE:501848</t>
  </si>
  <si>
    <t>Gulshan Polyols Limited (BSE:532457)</t>
  </si>
  <si>
    <t>BSE:532457</t>
  </si>
  <si>
    <t>PS IT Infrastructure &amp; Services Limited (BSE:505502)</t>
  </si>
  <si>
    <t>BSE:505502</t>
  </si>
  <si>
    <t>Shalimar Paints Ltd (BSE:509874)</t>
  </si>
  <si>
    <t>BSE:509874</t>
  </si>
  <si>
    <t>Igarashi Motors India Limited (BSE:517380)</t>
  </si>
  <si>
    <t>BSE:517380</t>
  </si>
  <si>
    <t>Repro India Limited (BSE:532687)</t>
  </si>
  <si>
    <t>BSE:532687</t>
  </si>
  <si>
    <t>Shree Digvijay Cement Company Ltd. (BSE:502180)</t>
  </si>
  <si>
    <t>BSE:502180</t>
  </si>
  <si>
    <t>Automobile Corp. of Goa Ltd. (BSE:505036)</t>
  </si>
  <si>
    <t>BSE:505036</t>
  </si>
  <si>
    <t>Intrasoft Technologies Ltd. (BSE:533181)</t>
  </si>
  <si>
    <t>BSE:533181</t>
  </si>
  <si>
    <t>Zodiac Clothing Company Ltd. (BSE:521163)</t>
  </si>
  <si>
    <t>BSE:521163</t>
  </si>
  <si>
    <t>Sree Rayalaseema Hi-Strength Hypo Limited (BSE:532842)</t>
  </si>
  <si>
    <t>BSE:532842</t>
  </si>
  <si>
    <t>Marg Ltd (BSE:530543)</t>
  </si>
  <si>
    <t>BSE:530543</t>
  </si>
  <si>
    <t>Talbros Automotive Components Limited (BSE:505160)</t>
  </si>
  <si>
    <t>BSE:505160</t>
  </si>
  <si>
    <t>Rajapalayam Mills Ltd. (BSE:532503)</t>
  </si>
  <si>
    <t>BSE:532503</t>
  </si>
  <si>
    <t>GPT Infraprojects Limited (BSE:533761)</t>
  </si>
  <si>
    <t>BSE:533761</t>
  </si>
  <si>
    <t>GRUH Finance Limited (BSE:511288)</t>
  </si>
  <si>
    <t>BSE:511288</t>
  </si>
  <si>
    <t>Ador Welding Ltd. (BSE:517041)</t>
  </si>
  <si>
    <t>BSE:517041</t>
  </si>
  <si>
    <t>IOL Chemicals and Pharmaceuticals Ltd. (BSE:524164)</t>
  </si>
  <si>
    <t>BSE:524164</t>
  </si>
  <si>
    <t>Nile Ltd. (BSE:530129)</t>
  </si>
  <si>
    <t>BSE:530129</t>
  </si>
  <si>
    <t>Morepen Laboratories Ltd. (BSE:500288)</t>
  </si>
  <si>
    <t>BSE:500288</t>
  </si>
  <si>
    <t>Poly Medicure Limited (BSE:531768)</t>
  </si>
  <si>
    <t>BSE:531768</t>
  </si>
  <si>
    <t>GTN Industries Limited (BSE:500170)</t>
  </si>
  <si>
    <t>BSE:500170</t>
  </si>
  <si>
    <t>Panchmahal Steels, Ltd. (BSE:513511)</t>
  </si>
  <si>
    <t>BSE:513511</t>
  </si>
  <si>
    <t>Vinyl Chemicals India Ltd. (BSE:524129)</t>
  </si>
  <si>
    <t>BSE:524129</t>
  </si>
  <si>
    <t>Dharani Sugars and Chemicals Limited (BSE:507442)</t>
  </si>
  <si>
    <t>BSE:507442</t>
  </si>
  <si>
    <t>Jullundur Motor Agency (Delhi) Limited (NSEI:JMA)</t>
  </si>
  <si>
    <t>NSEI:JMA</t>
  </si>
  <si>
    <t>Kriti Industries (India) Ltd. (BSE:526423)</t>
  </si>
  <si>
    <t>BSE:526423</t>
  </si>
  <si>
    <t>BSL Limited (BSE:514045)</t>
  </si>
  <si>
    <t>BSE:514045</t>
  </si>
  <si>
    <t>Hindustan Dorr-Oliver Ltd. (BSE:509627)</t>
  </si>
  <si>
    <t>BSE:509627</t>
  </si>
  <si>
    <t>Gujarat NRE Coke Ltd. (BSE:512579)</t>
  </si>
  <si>
    <t>BSE:512579</t>
  </si>
  <si>
    <t>Cigniti Technologies Ltd. (BSE:534758)</t>
  </si>
  <si>
    <t>BSE:534758</t>
  </si>
  <si>
    <t>Shree Rama Newsprint Limited (NSEI:RAMANEWS)</t>
  </si>
  <si>
    <t>NSEI:RAMANEWS</t>
  </si>
  <si>
    <t>Milkfood Ltd. (BSE:507621)</t>
  </si>
  <si>
    <t>BSE:507621</t>
  </si>
  <si>
    <t>Winsome Yarns Ltd. (BSE:514348)</t>
  </si>
  <si>
    <t>BSE:514348</t>
  </si>
  <si>
    <t>Shreyans Industries Limited (NSEI:SHREYANIND)</t>
  </si>
  <si>
    <t>NSEI:SHREYANIND</t>
  </si>
  <si>
    <t>KM Sugar Mills Ltd. (BSE:532673)</t>
  </si>
  <si>
    <t>BSE:532673</t>
  </si>
  <si>
    <t>Oriental Hotels Limited (BSE:500314)</t>
  </si>
  <si>
    <t>BSE:500314</t>
  </si>
  <si>
    <t>Suryalata Spinning Mills Limited (BSE:514138)</t>
  </si>
  <si>
    <t>BSE:514138</t>
  </si>
  <si>
    <t>S.A.L. Steel Limited (BSE:532604)</t>
  </si>
  <si>
    <t>BSE:532604</t>
  </si>
  <si>
    <t>Wim Plast Ltd. (BSE:526586)</t>
  </si>
  <si>
    <t>BSE:526586</t>
  </si>
  <si>
    <t>Morarjee Textiles Limited (BSE:532621)</t>
  </si>
  <si>
    <t>BSE:532621</t>
  </si>
  <si>
    <t>Phoenix Lamps Limited (BSE:517296)</t>
  </si>
  <si>
    <t>BSE:517296</t>
  </si>
  <si>
    <t>PTC India Financial Services Limited (BSE:533344)</t>
  </si>
  <si>
    <t>BSE:533344</t>
  </si>
  <si>
    <t>Ramco Systems Limited (NSEI:RAMCOSYS)</t>
  </si>
  <si>
    <t>NSEI:RAMCOSYS</t>
  </si>
  <si>
    <t>Subex Limited (BSE:532348)</t>
  </si>
  <si>
    <t>BSE:532348</t>
  </si>
  <si>
    <t>Empire Industries Limited (BSE:509525)</t>
  </si>
  <si>
    <t>BSE:509525</t>
  </si>
  <si>
    <t>20 Microns Limited (BSE:533022)</t>
  </si>
  <si>
    <t>BSE:533022</t>
  </si>
  <si>
    <t>Aksh Optifibre Limited (NSEI:AKSHOPTFBR)</t>
  </si>
  <si>
    <t>NSEI:AKSHOPTFBR</t>
  </si>
  <si>
    <t>Websol Energy System Limited (BSE:517498)</t>
  </si>
  <si>
    <t>BSE:517498</t>
  </si>
  <si>
    <t>Andrew Yule &amp; Company Ltd. (BSE:526173)</t>
  </si>
  <si>
    <t>BSE:526173</t>
  </si>
  <si>
    <t>Camphor &amp; Allied Products Ltd. (BSE:500078)</t>
  </si>
  <si>
    <t>BSE:500078</t>
  </si>
  <si>
    <t>Ashok Alco-Chem Ltd (BSE:524594)</t>
  </si>
  <si>
    <t>BSE:524594</t>
  </si>
  <si>
    <t>Apcotex Industries Ltd (BSE:523694)</t>
  </si>
  <si>
    <t>BSE:523694</t>
  </si>
  <si>
    <t>Nucleus Software Exports Limited (BSE:531209)</t>
  </si>
  <si>
    <t>BSE:531209</t>
  </si>
  <si>
    <t>Gokak Textiles Ltd. (BSE:532957)</t>
  </si>
  <si>
    <t>BSE:532957</t>
  </si>
  <si>
    <t>Shekhawati Poly-Yarn Limited (BSE:533301)</t>
  </si>
  <si>
    <t>BSE:533301</t>
  </si>
  <si>
    <t>The Sandur Manganese &amp; Iron Ores Limited (BSE:504918)</t>
  </si>
  <si>
    <t>BSE:504918</t>
  </si>
  <si>
    <t>Nitta Gelatin India Limited (BSE:506532)</t>
  </si>
  <si>
    <t>BSE:506532</t>
  </si>
  <si>
    <t>Seamec Limited (BSE:526807)</t>
  </si>
  <si>
    <t>BSE:526807</t>
  </si>
  <si>
    <t>Alchemist Limited (BSE:526707)</t>
  </si>
  <si>
    <t>BSE:526707</t>
  </si>
  <si>
    <t>R.S. Software (India) Limited (BSE:517447)</t>
  </si>
  <si>
    <t>BSE:517447</t>
  </si>
  <si>
    <t>Foods &amp; Inns Ltd. (BSE:507552)</t>
  </si>
  <si>
    <t>BSE:507552</t>
  </si>
  <si>
    <t>Global Vectra Helicorp Limited (BSE:532773)</t>
  </si>
  <si>
    <t>BSE:532773</t>
  </si>
  <si>
    <t>Oriental Carbon &amp; Chemicals Limited (BSE:506579)</t>
  </si>
  <si>
    <t>BSE:506579</t>
  </si>
  <si>
    <t>Ruchira Papers Ltd. (BSE:532785)</t>
  </si>
  <si>
    <t>BSE:532785</t>
  </si>
  <si>
    <t>ELANTAS Beck India Limited (BSE:500123)</t>
  </si>
  <si>
    <t>BSE:500123</t>
  </si>
  <si>
    <t>The Sandesh Limited (BSE:526725)</t>
  </si>
  <si>
    <t>BSE:526725</t>
  </si>
  <si>
    <t>Tinna Rubber &amp; Infrastructure Limited (BSE:530475)</t>
  </si>
  <si>
    <t>BSE:530475</t>
  </si>
  <si>
    <t>Indiabulls Ventures Limited (BSE:532960)</t>
  </si>
  <si>
    <t>BSE:532960</t>
  </si>
  <si>
    <t>Balaji Telefilms Ltd. (BSE:532382)</t>
  </si>
  <si>
    <t>BSE:532382</t>
  </si>
  <si>
    <t>Anjani Synthetics Ltd. (BSE:531223)</t>
  </si>
  <si>
    <t>BSE:531223</t>
  </si>
  <si>
    <t>Real Strips Limited (BSE:513558)</t>
  </si>
  <si>
    <t>BSE:513558</t>
  </si>
  <si>
    <t>Ennore Coke Limited (BSE:512369)</t>
  </si>
  <si>
    <t>BSE:512369</t>
  </si>
  <si>
    <t>Pitti Laminations Ltd. (BSE:513519)</t>
  </si>
  <si>
    <t>BSE:513519</t>
  </si>
  <si>
    <t>Jocil Ltd. (NSEI:JOCIL)</t>
  </si>
  <si>
    <t>NSEI:JOCIL</t>
  </si>
  <si>
    <t>Kothari Sugars and Chemicals Ltd. (NSEI:KOTARISUG)</t>
  </si>
  <si>
    <t>NSEI:KOTARISUG</t>
  </si>
  <si>
    <t>Bajaj Steel Industries Ltd. (BSE:507944)</t>
  </si>
  <si>
    <t>BSE:507944</t>
  </si>
  <si>
    <t>Piccadily Agro Industries Limited (BSE:530305)</t>
  </si>
  <si>
    <t>BSE:530305</t>
  </si>
  <si>
    <t>GRP Limited (BSE:509152)</t>
  </si>
  <si>
    <t>BSE:509152</t>
  </si>
  <si>
    <t>Sterling Tools Ltd. (BSE:530759)</t>
  </si>
  <si>
    <t>BSE:530759</t>
  </si>
  <si>
    <t>Shyam Telecom Limited (BSE:517411)</t>
  </si>
  <si>
    <t>BSE:517411</t>
  </si>
  <si>
    <t>ZF Steering Gear (India) Ltd. (BSE:505163)</t>
  </si>
  <si>
    <t>BSE:505163</t>
  </si>
  <si>
    <t>Goldiam International Limited (BSE:526729)</t>
  </si>
  <si>
    <t>BSE:526729</t>
  </si>
  <si>
    <t>Pudumjee Pulp &amp; Paper Mills Limited (BSE:500343)</t>
  </si>
  <si>
    <t>BSE:500343</t>
  </si>
  <si>
    <t>RMG Alloy Steel Limited (BSE:500365)</t>
  </si>
  <si>
    <t>BSE:500365</t>
  </si>
  <si>
    <t>Khaitan Chemicals &amp; Fertilizers Ltd. (BSE:507794)</t>
  </si>
  <si>
    <t>BSE:507794</t>
  </si>
  <si>
    <t>Harrisons Malayalam Ltd. (BSE:500467)</t>
  </si>
  <si>
    <t>BSE:500467</t>
  </si>
  <si>
    <t>IMP Powers Ltd. (BSE:517571)</t>
  </si>
  <si>
    <t>BSE:517571</t>
  </si>
  <si>
    <t>Swan Energy Ltd. (BSE:503310)</t>
  </si>
  <si>
    <t>BSE:503310</t>
  </si>
  <si>
    <t>Bedmutha Industries Limited (BSE:533270)</t>
  </si>
  <si>
    <t>BSE:533270</t>
  </si>
  <si>
    <t>India Nippon Electricals Limited (NSEI:INDNIPPON)</t>
  </si>
  <si>
    <t>NSEI:INDNIPPON</t>
  </si>
  <si>
    <t>Pokarna Ltd. (BSE:532486)</t>
  </si>
  <si>
    <t>BSE:532486</t>
  </si>
  <si>
    <t>Borosil Glass Works Limited (BSE:502219)</t>
  </si>
  <si>
    <t>BSE:502219</t>
  </si>
  <si>
    <t>Kopran Limited (BSE:524280)</t>
  </si>
  <si>
    <t>BSE:524280</t>
  </si>
  <si>
    <t>Gloster Limited (BSE:538595)</t>
  </si>
  <si>
    <t>BSE:538595</t>
  </si>
  <si>
    <t>Arshiya Ltd (BSE:506074)</t>
  </si>
  <si>
    <t>BSE:506074</t>
  </si>
  <si>
    <t>Shemaroo Entertainment Limited (BSE:538685)</t>
  </si>
  <si>
    <t>BSE:538685</t>
  </si>
  <si>
    <t>MYNK1906 Industries India Limited (BSE:512253)</t>
  </si>
  <si>
    <t>BSE:512253</t>
  </si>
  <si>
    <t>ICRA Limited (BSE:532835)</t>
  </si>
  <si>
    <t>BSE:532835</t>
  </si>
  <si>
    <t>Albert David Limited (BSE:524075)</t>
  </si>
  <si>
    <t>BSE:524075</t>
  </si>
  <si>
    <t>Delta Corp Limited (BSE:532848)</t>
  </si>
  <si>
    <t>BSE:532848</t>
  </si>
  <si>
    <t>Hindustan Tin Works Ltd. (BSE:530315)</t>
  </si>
  <si>
    <t>BSE:530315</t>
  </si>
  <si>
    <t>Mindteck (India) Limited (BSE:517344)</t>
  </si>
  <si>
    <t>BSE:517344</t>
  </si>
  <si>
    <t>The Rai Saheb Rekhchand Mohota Spinning &amp; Weaving Mills Ltd. (BSE:530047)</t>
  </si>
  <si>
    <t>BSE:530047</t>
  </si>
  <si>
    <t>PPAP Automotive Limited (BSE:532934)</t>
  </si>
  <si>
    <t>BSE:532934</t>
  </si>
  <si>
    <t>Linc Pen &amp; Plastics Limited (BSE:531241)</t>
  </si>
  <si>
    <t>BSE:531241</t>
  </si>
  <si>
    <t>Poddar Pigments Limited (BSE:524570)</t>
  </si>
  <si>
    <t>BSE:524570</t>
  </si>
  <si>
    <t>AXISCADES Engineering Technologies Limited (BSE:532395)</t>
  </si>
  <si>
    <t>BSE:532395</t>
  </si>
  <si>
    <t>Modern Steels Ltd. (BSE:513303)</t>
  </si>
  <si>
    <t>BSE:513303</t>
  </si>
  <si>
    <t>Super Tannery Limited (BSE:523842)</t>
  </si>
  <si>
    <t>BSE:523842</t>
  </si>
  <si>
    <t>Sarla Performance Fibers Limited (BSE:526885)</t>
  </si>
  <si>
    <t>BSE:526885</t>
  </si>
  <si>
    <t>Texmo Pipes and Products Limited (BSE:533164)</t>
  </si>
  <si>
    <t>BSE:533164</t>
  </si>
  <si>
    <t>Kalindee Rail Nirman (Engineers) Limited (BSE:522259)</t>
  </si>
  <si>
    <t>BSE:522259</t>
  </si>
  <si>
    <t>APM Industries (BSE:523537)</t>
  </si>
  <si>
    <t>BSE:523537</t>
  </si>
  <si>
    <t>Shakti Pumps (India) Limited (BSE:531431)</t>
  </si>
  <si>
    <t>BSE:531431</t>
  </si>
  <si>
    <t>Indo National Limited (BSE:504058)</t>
  </si>
  <si>
    <t>BSE:504058</t>
  </si>
  <si>
    <t>GMM Pfaudler Ltd. (BSE:505255)</t>
  </si>
  <si>
    <t>BSE:505255</t>
  </si>
  <si>
    <t>GM Breweries Ltd (NSEI:GMBREW)</t>
  </si>
  <si>
    <t>NSEI:GMBREW</t>
  </si>
  <si>
    <t>Kriti Nutrients Ltd (BSE:533210)</t>
  </si>
  <si>
    <t>BSE:533210</t>
  </si>
  <si>
    <t>Nahar Poly Films Limited (BSE:523391)</t>
  </si>
  <si>
    <t>BSE:523391</t>
  </si>
  <si>
    <t>Visesh Infotecnics Ltd (NSEI:VISESHINFO)</t>
  </si>
  <si>
    <t>NSEI:VISESHINFO</t>
  </si>
  <si>
    <t>Basant Agro Tech (India) Limited (BSE:524687)</t>
  </si>
  <si>
    <t>BSE:524687</t>
  </si>
  <si>
    <t>Sanghvi Movers Limited (BSE:530073)</t>
  </si>
  <si>
    <t>BSE:530073</t>
  </si>
  <si>
    <t>Aries Agro Limited (BSE:532935)</t>
  </si>
  <si>
    <t>BSE:532935</t>
  </si>
  <si>
    <t>Kanishk Steel Industries Ltd. (BSE:513456)</t>
  </si>
  <si>
    <t>BSE:513456</t>
  </si>
  <si>
    <t>Sunteck Realty Limited (BSE:512179)</t>
  </si>
  <si>
    <t>BSE:512179</t>
  </si>
  <si>
    <t>Richa Industries Ltd (BSE:532766)</t>
  </si>
  <si>
    <t>BSE:532766</t>
  </si>
  <si>
    <t>Natraj Proteins Ltd. (BSE:530119)</t>
  </si>
  <si>
    <t>BSE:530119</t>
  </si>
  <si>
    <t>Amines &amp; Plasticizers Ltd. (BSE:506248)</t>
  </si>
  <si>
    <t>BSE:506248</t>
  </si>
  <si>
    <t>AI Champdany Industries Ltd (BSE:532806)</t>
  </si>
  <si>
    <t>BSE:532806</t>
  </si>
  <si>
    <t>Accelya Kale Solutions Limited (NSEI:ACCELYA)</t>
  </si>
  <si>
    <t>NSEI:ACCELYA</t>
  </si>
  <si>
    <t>Chembond Chemicals Ltd. (BSE:530871)</t>
  </si>
  <si>
    <t>BSE:530871</t>
  </si>
  <si>
    <t>Associated Alcohols &amp; Breweries Limited (BSE:507526)</t>
  </si>
  <si>
    <t>BSE:507526</t>
  </si>
  <si>
    <t>Omkar Speciality Chemicals Limited (BSE:533317)</t>
  </si>
  <si>
    <t>BSE:533317</t>
  </si>
  <si>
    <t>Torrent Cables Ltd. (BSE:523856)</t>
  </si>
  <si>
    <t>BSE:523856</t>
  </si>
  <si>
    <t>Vibrant Global Capital Limited (BSE:538732)</t>
  </si>
  <si>
    <t>BSE:538732</t>
  </si>
  <si>
    <t>Shree Rajasthan Syntex Ltd. (BSE:503837)</t>
  </si>
  <si>
    <t>BSE:503837</t>
  </si>
  <si>
    <t>Salora International Ltd. (BSE:500370)</t>
  </si>
  <si>
    <t>BSE:500370</t>
  </si>
  <si>
    <t>Jindal Photo Ltd (BSE:532624)</t>
  </si>
  <si>
    <t>BSE:532624</t>
  </si>
  <si>
    <t>Shree Global Tradefin Limited (BSE:512463)</t>
  </si>
  <si>
    <t>BSE:512463</t>
  </si>
  <si>
    <t>Vikas Granaries Ltd (BSE:531518)</t>
  </si>
  <si>
    <t>BSE:531518</t>
  </si>
  <si>
    <t>Indosolar Limited (BSE:533257)</t>
  </si>
  <si>
    <t>BSE:533257</t>
  </si>
  <si>
    <t>Mahamaya Steel Industries Ltd. (BSE:513554)</t>
  </si>
  <si>
    <t>BSE:513554</t>
  </si>
  <si>
    <t>Indian Terrain Fashions Limited (BSE:533329)</t>
  </si>
  <si>
    <t>BSE:533329</t>
  </si>
  <si>
    <t>Speciality Restaurants Limited (BSE:534425)</t>
  </si>
  <si>
    <t>BSE:534425</t>
  </si>
  <si>
    <t>Dion Global Solutions Limited (BSE:526927)</t>
  </si>
  <si>
    <t>BSE:526927</t>
  </si>
  <si>
    <t>DFM Foods Limited (BSE:519588)</t>
  </si>
  <si>
    <t>BSE:519588</t>
  </si>
  <si>
    <t>Genus Paper &amp; Boards Limited (BSE:538961)</t>
  </si>
  <si>
    <t>BSE:538961</t>
  </si>
  <si>
    <t>Jaihind Projects Ltd (BSE:531339)</t>
  </si>
  <si>
    <t>BSE:531339</t>
  </si>
  <si>
    <t>Metkore Alloys &amp; Industries Limited (BSE:532990)</t>
  </si>
  <si>
    <t>BSE:532990</t>
  </si>
  <si>
    <t>SKM Egg Products Export (India) Ltd. (NSEI:SKMEGGPROD)</t>
  </si>
  <si>
    <t>NSEI:SKMEGGPROD</t>
  </si>
  <si>
    <t>Nitesh Estates Limited (BSE:533202)</t>
  </si>
  <si>
    <t>BSE:533202</t>
  </si>
  <si>
    <t>Transpek Industry Limited (BSE:506687)</t>
  </si>
  <si>
    <t>BSE:506687</t>
  </si>
  <si>
    <t>V2 Retail Limited (BSE:532867)</t>
  </si>
  <si>
    <t>BSE:532867</t>
  </si>
  <si>
    <t>Gopala Polyplast Ltd. (BSE:526717)</t>
  </si>
  <si>
    <t>BSE:526717</t>
  </si>
  <si>
    <t>Mold-Tek Packaging Limited (BSE:533080)</t>
  </si>
  <si>
    <t>BSE:533080</t>
  </si>
  <si>
    <t>Xchanging Solutions Limited (BSE:532616)</t>
  </si>
  <si>
    <t>BSE:532616</t>
  </si>
  <si>
    <t>Anuh Pharma Ltd. (BSE:506260)</t>
  </si>
  <si>
    <t>BSE:506260</t>
  </si>
  <si>
    <t>Salzer Electronics Limited (BSE:517059)</t>
  </si>
  <si>
    <t>BSE:517059</t>
  </si>
  <si>
    <t>Automotive Stampings &amp; Assemblies Ltd. (NSEI:ASAL)</t>
  </si>
  <si>
    <t>NSEI:ASAL</t>
  </si>
  <si>
    <t>Geojit BNP Paribas Financial Services Limited (BSE:532285)</t>
  </si>
  <si>
    <t>BSE:532285</t>
  </si>
  <si>
    <t>Brahmaputra Infrastructure Limited (BSE:535693)</t>
  </si>
  <si>
    <t>BSE:535693</t>
  </si>
  <si>
    <t>The Waterbase Limited (BSE:523660)</t>
  </si>
  <si>
    <t>BSE:523660</t>
  </si>
  <si>
    <t>Eurotex Industries and Exports Ltd. (NSEI:EUROTEXIND)</t>
  </si>
  <si>
    <t>NSEI:EUROTEXIND</t>
  </si>
  <si>
    <t>Singer India Ltd. (BSE:505729)</t>
  </si>
  <si>
    <t>BSE:505729</t>
  </si>
  <si>
    <t>Blue Star Infotech Ltd. (BSE:532346)</t>
  </si>
  <si>
    <t>BSE:532346</t>
  </si>
  <si>
    <t>Man Infraconstruction Limited (BSE:533169)</t>
  </si>
  <si>
    <t>BSE:533169</t>
  </si>
  <si>
    <t>Rajratan Global Wire Limited (BSE:517522)</t>
  </si>
  <si>
    <t>BSE:517522</t>
  </si>
  <si>
    <t>Asian Hotels (West) Limited (BSE:533221)</t>
  </si>
  <si>
    <t>BSE:533221</t>
  </si>
  <si>
    <t>Peninsula Land Limited (BSE:503031)</t>
  </si>
  <si>
    <t>BSE:503031</t>
  </si>
  <si>
    <t>PSL Ltd. (BSE:526801)</t>
  </si>
  <si>
    <t>BSE:526801</t>
  </si>
  <si>
    <t>Pioneer Embroideries Ltd. (BSE:514300)</t>
  </si>
  <si>
    <t>BSE:514300</t>
  </si>
  <si>
    <t>Ashima Ltd (NSEI:ASHIMASYN)</t>
  </si>
  <si>
    <t>NSEI:ASHIMASYN</t>
  </si>
  <si>
    <t>TVS Electronics Limited (NSEI:TVSELECT)</t>
  </si>
  <si>
    <t>NSEI:TVSELECT</t>
  </si>
  <si>
    <t>Hariyana Ship Breakers Ltd. (BSE:526931)</t>
  </si>
  <si>
    <t>BSE:526931</t>
  </si>
  <si>
    <t>Rushil Decor Limited (BSE:533470)</t>
  </si>
  <si>
    <t>BSE:533470</t>
  </si>
  <si>
    <t>Bhagyanagar India Limited (BSE:512296)</t>
  </si>
  <si>
    <t>BSE:512296</t>
  </si>
  <si>
    <t>Parenteral Drugs (India) Limited (BSE:524689)</t>
  </si>
  <si>
    <t>BSE:524689</t>
  </si>
  <si>
    <t>Ashiana Ispat Ltd (BSE:513401)</t>
  </si>
  <si>
    <t>BSE:513401</t>
  </si>
  <si>
    <t>Astec LifeSciences Limited (NSEI:ASTEC)</t>
  </si>
  <si>
    <t>NSEI:ASTEC</t>
  </si>
  <si>
    <t>Cerebra Integrated Technologies Limited (BSE:532413)</t>
  </si>
  <si>
    <t>BSE:532413</t>
  </si>
  <si>
    <t>Kesar Enterprises Limited (BSE:507180)</t>
  </si>
  <si>
    <t>BSE:507180</t>
  </si>
  <si>
    <t>Cheviot Co. Ltd. (BSE:526817)</t>
  </si>
  <si>
    <t>BSE:526817</t>
  </si>
  <si>
    <t>Kabra Extrusiontechnik Ltd. (BSE:524109)</t>
  </si>
  <si>
    <t>BSE:524109</t>
  </si>
  <si>
    <t>Punjab Alkalies and Chemicals Ltd. (BSE:506852)</t>
  </si>
  <si>
    <t>BSE:506852</t>
  </si>
  <si>
    <t>Zenith Exports Limited (BSE:512553)</t>
  </si>
  <si>
    <t>BSE:512553</t>
  </si>
  <si>
    <t>Karuturi Global Limited (BSE:531687)</t>
  </si>
  <si>
    <t>BSE:531687</t>
  </si>
  <si>
    <t>Parker Agrochem Exports Ltd. (BSE:524628)</t>
  </si>
  <si>
    <t>BSE:524628</t>
  </si>
  <si>
    <t>R.P.P Infra Projects Limited (BSE:533284)</t>
  </si>
  <si>
    <t>BSE:533284</t>
  </si>
  <si>
    <t>Batliboi Ltd. (BSE:522004)</t>
  </si>
  <si>
    <t>BSE:522004</t>
  </si>
  <si>
    <t>Foseco India Limited (BSE:500150)</t>
  </si>
  <si>
    <t>BSE:500150</t>
  </si>
  <si>
    <t>Star Paper Mills Ltd. (NSEI:STARPAPER)</t>
  </si>
  <si>
    <t>NSEI:STARPAPER</t>
  </si>
  <si>
    <t>Cords Cable Industries, Ltd. (BSE:532941)</t>
  </si>
  <si>
    <t>BSE:532941</t>
  </si>
  <si>
    <t>Xpro India Ltd. (BSE:590013)</t>
  </si>
  <si>
    <t>BSE:590013</t>
  </si>
  <si>
    <t>Birla Ericsson Optical Ltd. (NSEI:BIRLAERIC)</t>
  </si>
  <si>
    <t>NSEI:BIRLAERIC</t>
  </si>
  <si>
    <t>AVT Natural Products Limited (BSE:519105)</t>
  </si>
  <si>
    <t>BSE:519105</t>
  </si>
  <si>
    <t>Credit Analysis and Research Limited (BSE:534804)</t>
  </si>
  <si>
    <t>BSE:534804</t>
  </si>
  <si>
    <t>Oil Country Tubular Limited (BSE:500313)</t>
  </si>
  <si>
    <t>BSE:500313</t>
  </si>
  <si>
    <t>Archidply Industries Limited (BSE:532994)</t>
  </si>
  <si>
    <t>BSE:532994</t>
  </si>
  <si>
    <t>Windsor Machines Ltd. (BSE:522029)</t>
  </si>
  <si>
    <t>BSE:522029</t>
  </si>
  <si>
    <t>DB Realty Ltd (BSE:533160)</t>
  </si>
  <si>
    <t>BSE:533160</t>
  </si>
  <si>
    <t>Anjani Portland Cement Limited (BSE:518091)</t>
  </si>
  <si>
    <t>BSE:518091</t>
  </si>
  <si>
    <t>Bothra Metals &amp; Alloys Ltd. (BSE:535279)</t>
  </si>
  <si>
    <t>BSE:535279</t>
  </si>
  <si>
    <t>O. P. Chains Limited (BSE:539116)</t>
  </si>
  <si>
    <t>BSE:539116</t>
  </si>
  <si>
    <t>Manugraph India Ltd (BSE:505324)</t>
  </si>
  <si>
    <t>BSE:505324</t>
  </si>
  <si>
    <t>Kamadgiri Fashion Limited (BSE:514322)</t>
  </si>
  <si>
    <t>BSE:514322</t>
  </si>
  <si>
    <t>Gayatri BioOrganics Limited (BSE:524564)</t>
  </si>
  <si>
    <t>BSE:524564</t>
  </si>
  <si>
    <t>Vaswani Industries Limited (BSE:533576)</t>
  </si>
  <si>
    <t>BSE:533576</t>
  </si>
  <si>
    <t>Ajmera Realty &amp; Infra India Limited (BSE:513349)</t>
  </si>
  <si>
    <t>BSE:513349</t>
  </si>
  <si>
    <t>TAJGVK Hotels &amp; Resorts Limited (BSE:532390)</t>
  </si>
  <si>
    <t>BSE:532390</t>
  </si>
  <si>
    <t>Caprihans India Ltd. (BSE:509486)</t>
  </si>
  <si>
    <t>BSE:509486</t>
  </si>
  <si>
    <t>Bambino Agro Industries Ltd. (BSE:519295)</t>
  </si>
  <si>
    <t>BSE:519295</t>
  </si>
  <si>
    <t>Ganesh Housing Corporation Limited (BSE:526367)</t>
  </si>
  <si>
    <t>BSE:526367</t>
  </si>
  <si>
    <t>A. K. Capital Services Limited (BSE:530499)</t>
  </si>
  <si>
    <t>BSE:530499</t>
  </si>
  <si>
    <t>CHD Developers Limited (BSE:526917)</t>
  </si>
  <si>
    <t>BSE:526917</t>
  </si>
  <si>
    <t>Kanpur Plastipack Ltd (BSE:507779)</t>
  </si>
  <si>
    <t>BSE:507779</t>
  </si>
  <si>
    <t>Sri Adhikari Brothers Television Network Limited (BSE:530943)</t>
  </si>
  <si>
    <t>BSE:530943</t>
  </si>
  <si>
    <t>Suraj Limited (BSE:531638)</t>
  </si>
  <si>
    <t>BSE:531638</t>
  </si>
  <si>
    <t>Accurate Transformers Ltd. (BSE:530513)</t>
  </si>
  <si>
    <t>BSE:530513</t>
  </si>
  <si>
    <t>Mohit Industries Limited (BSE:531453)</t>
  </si>
  <si>
    <t>BSE:531453</t>
  </si>
  <si>
    <t>Shree Bhavya Fabrics Limited (BSE:521131)</t>
  </si>
  <si>
    <t>BSE:521131</t>
  </si>
  <si>
    <t>Tiger Logistics (India) Limited (BSE:536264)</t>
  </si>
  <si>
    <t>BSE:536264</t>
  </si>
  <si>
    <t>RPG Life Sciences Limited (BSE:532983)</t>
  </si>
  <si>
    <t>BSE:532983</t>
  </si>
  <si>
    <t>Kallam Spinning Mills Ltd. (BSE:530201)</t>
  </si>
  <si>
    <t>BSE:530201</t>
  </si>
  <si>
    <t>Swarnsarita Gems Limited (BSE:526365)</t>
  </si>
  <si>
    <t>BSE:526365</t>
  </si>
  <si>
    <t>CIL Nova Petrochemicals Limited (BSE:533407)</t>
  </si>
  <si>
    <t>BSE:533407</t>
  </si>
  <si>
    <t>GSS Infotech Limited (BSE:532951)</t>
  </si>
  <si>
    <t>BSE:532951</t>
  </si>
  <si>
    <t>Mangalam Organics Limited (BSE:514418)</t>
  </si>
  <si>
    <t>BSE:514418</t>
  </si>
  <si>
    <t>Tanla Solutions Limited (BSE:532790)</t>
  </si>
  <si>
    <t>BSE:532790</t>
  </si>
  <si>
    <t>BF Utilities Ltd. (BSE:532430)</t>
  </si>
  <si>
    <t>BSE:532430</t>
  </si>
  <si>
    <t>Sambandam Spinning Mills Ltd. (BSE:521240)</t>
  </si>
  <si>
    <t>BSE:521240</t>
  </si>
  <si>
    <t>Indag Rubber Limited (BSE:509162)</t>
  </si>
  <si>
    <t>BSE:509162</t>
  </si>
  <si>
    <t>ARO Granite Industries Ltd. (BSE:513729)</t>
  </si>
  <si>
    <t>BSE:513729</t>
  </si>
  <si>
    <t>Mangal Credit and Fincorp Limited (BSE:505850)</t>
  </si>
  <si>
    <t>BSE:505850</t>
  </si>
  <si>
    <t>Kalyani Forge Ltd. (BSE:513509)</t>
  </si>
  <si>
    <t>BSE:513509</t>
  </si>
  <si>
    <t>Pradip Overseas Limited (BSE:533178)</t>
  </si>
  <si>
    <t>BSE:533178</t>
  </si>
  <si>
    <t>Asahi Songwon Colors Ltd. (BSE:532853)</t>
  </si>
  <si>
    <t>BSE:532853</t>
  </si>
  <si>
    <t>OM Metals Infraprojects Ltd. (BSE:531092)</t>
  </si>
  <si>
    <t>BSE:531092</t>
  </si>
  <si>
    <t>Coromandel Engineering Company Limited (BSE:533167)</t>
  </si>
  <si>
    <t>BSE:533167</t>
  </si>
  <si>
    <t>PG Electroplast Limited (BSE:533581)</t>
  </si>
  <si>
    <t>BSE:533581</t>
  </si>
  <si>
    <t>Fenoplast Ltd. (BSE:526689)</t>
  </si>
  <si>
    <t>BSE:526689</t>
  </si>
  <si>
    <t>Rathi Bars Limited (BSE:532918)</t>
  </si>
  <si>
    <t>BSE:532918</t>
  </si>
  <si>
    <t>Sundaram Brake Linings Ltd. (NSEI:SUNDRMBRAK)</t>
  </si>
  <si>
    <t>NSEI:SUNDRMBRAK</t>
  </si>
  <si>
    <t>Jyoti Ltd. (BSE:504076)</t>
  </si>
  <si>
    <t>BSE:504076</t>
  </si>
  <si>
    <t>Indo Amines Ltd. (BSE:524648)</t>
  </si>
  <si>
    <t>BSE:524648</t>
  </si>
  <si>
    <t>Vipul Ltd (BSE:511726)</t>
  </si>
  <si>
    <t>BSE:511726</t>
  </si>
  <si>
    <t>Modi Naturals Ltd (BSE:519003)</t>
  </si>
  <si>
    <t>BSE:519003</t>
  </si>
  <si>
    <t>Aseem Global Limited (BSE:534564)</t>
  </si>
  <si>
    <t>BSE:534564</t>
  </si>
  <si>
    <t>Allied Digital Services Ltd. (BSE:532875)</t>
  </si>
  <si>
    <t>BSE:532875</t>
  </si>
  <si>
    <t>Parabolic Drugs Ltd. (BSE:533211)</t>
  </si>
  <si>
    <t>BSE:533211</t>
  </si>
  <si>
    <t>VHCL Industries Limited (BSE:522233)</t>
  </si>
  <si>
    <t>BSE:522233</t>
  </si>
  <si>
    <t>Cravatex Limited (BSE:509472)</t>
  </si>
  <si>
    <t>BSE:509472</t>
  </si>
  <si>
    <t>Asian Hotels (North) Ltd (BSE:500023)</t>
  </si>
  <si>
    <t>BSE:500023</t>
  </si>
  <si>
    <t>Great Eastern Energy Corporation Limited (LSE:GEEC)</t>
  </si>
  <si>
    <t>LSE:GEEC</t>
  </si>
  <si>
    <t>Samkrg Pistons and Rings Limited (BSE:520075)</t>
  </si>
  <si>
    <t>BSE:520075</t>
  </si>
  <si>
    <t>Saksoft Limited (NSEI:SAKSOFT)</t>
  </si>
  <si>
    <t>NSEI:SAKSOFT</t>
  </si>
  <si>
    <t>Gayatri Sugars Ltd. (BSE:532183)</t>
  </si>
  <si>
    <t>BSE:532183</t>
  </si>
  <si>
    <t>Malu Paper Mills Ltd. (BSE:532728)</t>
  </si>
  <si>
    <t>BSE:532728</t>
  </si>
  <si>
    <t>Ludlow Jute &amp; Specialities Ltd. (BSE:526179)</t>
  </si>
  <si>
    <t>BSE:526179</t>
  </si>
  <si>
    <t>P G Foils Limited (BSE:526747)</t>
  </si>
  <si>
    <t>BSE:526747</t>
  </si>
  <si>
    <t>EIH Associated Hotels Ltd. (BSE:523127)</t>
  </si>
  <si>
    <t>BSE:523127</t>
  </si>
  <si>
    <t>MPS Limited (BSE:532440)</t>
  </si>
  <si>
    <t>BSE:532440</t>
  </si>
  <si>
    <t>Caplin Point Laboratories Ltd (BSE:524742)</t>
  </si>
  <si>
    <t>BSE:524742</t>
  </si>
  <si>
    <t>Tata Investment Corporation Ltd. (BSE:501301)</t>
  </si>
  <si>
    <t>BSE:501301</t>
  </si>
  <si>
    <t>Panasonic Energy India Company Limited (BSE:504093)</t>
  </si>
  <si>
    <t>BSE:504093</t>
  </si>
  <si>
    <t>Eastern Gases Limited (BSE:590080)</t>
  </si>
  <si>
    <t>BSE:590080</t>
  </si>
  <si>
    <t>Reliance Chemotex Industries Limited (BSE:503162)</t>
  </si>
  <si>
    <t>BSE:503162</t>
  </si>
  <si>
    <t>Bengal Tea &amp; Fabrics Ltd. (BSE:532230)</t>
  </si>
  <si>
    <t>BSE:532230</t>
  </si>
  <si>
    <t>Inducto Steel Ltd. (BSE:532001)</t>
  </si>
  <si>
    <t>BSE:532001</t>
  </si>
  <si>
    <t>Talwalkars Better Value Fitness Limited (BSE:533200)</t>
  </si>
  <si>
    <t>BSE:533200</t>
  </si>
  <si>
    <t>Soma Textiles &amp; Industries Limited (BSE:521034)</t>
  </si>
  <si>
    <t>BSE:521034</t>
  </si>
  <si>
    <t>Agarwal Industrial Corporation Ltd (BSE:531921)</t>
  </si>
  <si>
    <t>BSE:531921</t>
  </si>
  <si>
    <t>Magnum Ventures Ltd. (BSE:532896)</t>
  </si>
  <si>
    <t>BSE:532896</t>
  </si>
  <si>
    <t>Hisar Metal Industries Ltd. (BSE:590018)</t>
  </si>
  <si>
    <t>BSE:590018</t>
  </si>
  <si>
    <t>Umang Dairies Ltd (BSE:500231)</t>
  </si>
  <si>
    <t>BSE:500231</t>
  </si>
  <si>
    <t>KLRF, Ltd. (BSE:507598)</t>
  </si>
  <si>
    <t>BSE:507598</t>
  </si>
  <si>
    <t>Swelect Energy Systems Limited (BSE:532051)</t>
  </si>
  <si>
    <t>BSE:532051</t>
  </si>
  <si>
    <t>Super Sales India Ltd. (BSE:512527)</t>
  </si>
  <si>
    <t>BSE:512527</t>
  </si>
  <si>
    <t>Mangalam Drugs &amp; Organics Limited (BSE:532637)</t>
  </si>
  <si>
    <t>BSE:532637</t>
  </si>
  <si>
    <t>Bhagiradha Chemicals &amp; Industries Ltd. (BSE:531719)</t>
  </si>
  <si>
    <t>BSE:531719</t>
  </si>
  <si>
    <t>CMI FPE Ltd (BSE:500147)</t>
  </si>
  <si>
    <t>BSE:500147</t>
  </si>
  <si>
    <t>La Opala RG Limited (BSE:526947)</t>
  </si>
  <si>
    <t>BSE:526947</t>
  </si>
  <si>
    <t>The Lakshmi Mills Company Limited (BSE:502958)</t>
  </si>
  <si>
    <t>BSE:502958</t>
  </si>
  <si>
    <t>Hydro S&amp;S Industries (BSE:524019)</t>
  </si>
  <si>
    <t>BSE:524019</t>
  </si>
  <si>
    <t>SQS India BFSI Limited (NSEI:SQSBFSI)</t>
  </si>
  <si>
    <t>NSEI:SQSBFSI</t>
  </si>
  <si>
    <t>Fulford (India) Limited (BSE:506803)</t>
  </si>
  <si>
    <t>BSE:506803</t>
  </si>
  <si>
    <t>Repco Home Finance Limited (NSEI:REPCOHOME)</t>
  </si>
  <si>
    <t>NSEI:REPCOHOME</t>
  </si>
  <si>
    <t>Safari Industries India Ltd. (BSE:523025)</t>
  </si>
  <si>
    <t>BSE:523025</t>
  </si>
  <si>
    <t>GIC Housing Finance Limited (BSE:511676)</t>
  </si>
  <si>
    <t>BSE:511676</t>
  </si>
  <si>
    <t>Can Fin Homes Ltd. (BSE:511196)</t>
  </si>
  <si>
    <t>BSE:511196</t>
  </si>
  <si>
    <t>PBM Polytex Limited (BSE:514087)</t>
  </si>
  <si>
    <t>BSE:514087</t>
  </si>
  <si>
    <t>Stylam Industries Ltd (BSE:526951)</t>
  </si>
  <si>
    <t>BSE:526951</t>
  </si>
  <si>
    <t>Aarey Drugs &amp; Pharmaceuticals Ltd. (BSE:524412)</t>
  </si>
  <si>
    <t>BSE:524412</t>
  </si>
  <si>
    <t>Assam Company India Ltd (BSE:500024)</t>
  </si>
  <si>
    <t>BSE:500024</t>
  </si>
  <si>
    <t>Modern India Ltd (BSE:503015)</t>
  </si>
  <si>
    <t>BSE:503015</t>
  </si>
  <si>
    <t>Vikas GlobalOne Limited (BSE:530961)</t>
  </si>
  <si>
    <t>BSE:530961</t>
  </si>
  <si>
    <t>Nirlon Ltd. (BSE:500307)</t>
  </si>
  <si>
    <t>BSE:500307</t>
  </si>
  <si>
    <t>Financial Technologies (India) Limited (BSE:526881)</t>
  </si>
  <si>
    <t>BSE:526881</t>
  </si>
  <si>
    <t>MT Educare Limited (BSE:534312)</t>
  </si>
  <si>
    <t>BSE:534312</t>
  </si>
  <si>
    <t>Associated Stone Industries (Kotah) Ltd. (BSE:502015)</t>
  </si>
  <si>
    <t>BSE:502015</t>
  </si>
  <si>
    <t>Tree House Education &amp; Accessories Limited (BSE:533540)</t>
  </si>
  <si>
    <t>BSE:533540</t>
  </si>
  <si>
    <t>JK Agri Genetics Ltd. (BSE:536493)</t>
  </si>
  <si>
    <t>BSE:536493</t>
  </si>
  <si>
    <t>Som Distilleries &amp; Breweries Ltd (BSE:507514)</t>
  </si>
  <si>
    <t>BSE:507514</t>
  </si>
  <si>
    <t>Mohite Industries Limited (BSE:532140)</t>
  </si>
  <si>
    <t>BSE:532140</t>
  </si>
  <si>
    <t>Celebrity Fashions Limited (BSE:532695)</t>
  </si>
  <si>
    <t>BSE:532695</t>
  </si>
  <si>
    <t>Pudumjee Industries Ltd. (BSE:516092)</t>
  </si>
  <si>
    <t>BSE:516092</t>
  </si>
  <si>
    <t>Shiv-Vani Oil &amp; Gas Exploration Services Ltd (BSE:522175)</t>
  </si>
  <si>
    <t>BSE:522175</t>
  </si>
  <si>
    <t>Pasupati Spinning &amp; Weaving Mills Limited (BSE:503092)</t>
  </si>
  <si>
    <t>BSE:503092</t>
  </si>
  <si>
    <t>Multi Commodity Exchange of India Limited (NSEI:MCX)</t>
  </si>
  <si>
    <t>NSEI:MCX</t>
  </si>
  <si>
    <t>Binayak Tex Processors Limited (BSE:523054)</t>
  </si>
  <si>
    <t>BSE:523054</t>
  </si>
  <si>
    <t>Faze Three Ltd. (BSE:530079)</t>
  </si>
  <si>
    <t>BSE:530079</t>
  </si>
  <si>
    <t>Sarda Plywood Industries (BSE:516003)</t>
  </si>
  <si>
    <t>BSE:516003</t>
  </si>
  <si>
    <t>Camson Bio Technologies Limited (BSE:538858)</t>
  </si>
  <si>
    <t>BSE:538858</t>
  </si>
  <si>
    <t>Snowman Logistics Limited (BSE:538635)</t>
  </si>
  <si>
    <t>BSE:538635</t>
  </si>
  <si>
    <t>Shree Ajit Pulp &amp; Paper limited (BSE:538795)</t>
  </si>
  <si>
    <t>BSE:538795</t>
  </si>
  <si>
    <t>Sunil Industries Limited (BSE:521232)</t>
  </si>
  <si>
    <t>BSE:521232</t>
  </si>
  <si>
    <t>Amarjothi Spinning Mills Limited (BSE:521097)</t>
  </si>
  <si>
    <t>BSE:521097</t>
  </si>
  <si>
    <t>Atlas Jewellery India Limited (BSE:514394)</t>
  </si>
  <si>
    <t>BSE:514394</t>
  </si>
  <si>
    <t>AksharChem India Ltd (BSE:524598)</t>
  </si>
  <si>
    <t>BSE:524598</t>
  </si>
  <si>
    <t>Themis Medicare Ltd (BSE:530199)</t>
  </si>
  <si>
    <t>BSE:530199</t>
  </si>
  <si>
    <t>LML Ltd. (BSE:500255)</t>
  </si>
  <si>
    <t>BSE:500255</t>
  </si>
  <si>
    <t>IL&amp;FS Investment Managers Limited (BSE:511208)</t>
  </si>
  <si>
    <t>BSE:511208</t>
  </si>
  <si>
    <t>Pearl Polymers Ltd. (BSE:523260)</t>
  </si>
  <si>
    <t>BSE:523260</t>
  </si>
  <si>
    <t>The Andhra Petrochemicals Limited (BSE:500012)</t>
  </si>
  <si>
    <t>BSE:500012</t>
  </si>
  <si>
    <t>Universal Starch Chem Allied Ltd. (BSE:524408)</t>
  </si>
  <si>
    <t>BSE:524408</t>
  </si>
  <si>
    <t>The Ruby Mills Limited (BSE:503169)</t>
  </si>
  <si>
    <t>BSE:503169</t>
  </si>
  <si>
    <t>Bala Techno Global Ltd. (BSE:511395)</t>
  </si>
  <si>
    <t>BSE:511395</t>
  </si>
  <si>
    <t>Ashapura Intimates Fashion Limited (BSE:535467)</t>
  </si>
  <si>
    <t>BSE:535467</t>
  </si>
  <si>
    <t>National Peroxide Limited (BSE:500298)</t>
  </si>
  <si>
    <t>BSE:500298</t>
  </si>
  <si>
    <t>Dolphin Offshore Enterprises (India) Limited (BSE:522261)</t>
  </si>
  <si>
    <t>BSE:522261</t>
  </si>
  <si>
    <t>Orient Press Ltd. (NSEI:ORIENTLTD)</t>
  </si>
  <si>
    <t>NSEI:ORIENTLTD</t>
  </si>
  <si>
    <t>Machino Plastics Limited (BSE:523248)</t>
  </si>
  <si>
    <t>BSE:523248</t>
  </si>
  <si>
    <t>Black Rose Industries Ltd (BSE:514183)</t>
  </si>
  <si>
    <t>BSE:514183</t>
  </si>
  <si>
    <t>Eimco Elecon (India) Limited (BSE:523708)</t>
  </si>
  <si>
    <t>BSE:523708</t>
  </si>
  <si>
    <t>Jindal Cotex Limited (NSEI:JINDCOT)</t>
  </si>
  <si>
    <t>NSEI:JINDCOT</t>
  </si>
  <si>
    <t>Archies Ltd. (BSE:532212)</t>
  </si>
  <si>
    <t>BSE:532212</t>
  </si>
  <si>
    <t>ADF Foods Limited (BSE:519183)</t>
  </si>
  <si>
    <t>BSE:519183</t>
  </si>
  <si>
    <t>DQ Entertainment (International) Limited (BSE:533176)</t>
  </si>
  <si>
    <t>BSE:533176</t>
  </si>
  <si>
    <t>Nesco Limited (BSE:505355)</t>
  </si>
  <si>
    <t>BSE:505355</t>
  </si>
  <si>
    <t>Unique Organics Ltd. (BSE:530997)</t>
  </si>
  <si>
    <t>BSE:530997</t>
  </si>
  <si>
    <t>Divya Jyoti Industries Ltd (BSE:526285)</t>
  </si>
  <si>
    <t>BSE:526285</t>
  </si>
  <si>
    <t>Keltech Energies (BSE:506528)</t>
  </si>
  <si>
    <t>BSE:506528</t>
  </si>
  <si>
    <t>Syncom Healthcare Limited (NSEI:SYNCOM)</t>
  </si>
  <si>
    <t>NSEI:SYNCOM</t>
  </si>
  <si>
    <t>Aanchal Ispat Limited (BSE:538812)</t>
  </si>
  <si>
    <t>BSE:538812</t>
  </si>
  <si>
    <t>Onward Technologies Limited (BSE:517536)</t>
  </si>
  <si>
    <t>BSE:517536</t>
  </si>
  <si>
    <t>Adlabs Entertainment Limited (BSE:539056)</t>
  </si>
  <si>
    <t>BSE:539056</t>
  </si>
  <si>
    <t>Kandagiri Spinning Mills Ltd (BSE:521242)</t>
  </si>
  <si>
    <t>BSE:521242</t>
  </si>
  <si>
    <t>Vidhi Dyestuffs Manufacturing Ltd. (BSE:531717)</t>
  </si>
  <si>
    <t>BSE:531717</t>
  </si>
  <si>
    <t>Sharp India Ltd. (BSE:523449)</t>
  </si>
  <si>
    <t>BSE:523449</t>
  </si>
  <si>
    <t>Asian Hotels (East) Limited (BSE:533227)</t>
  </si>
  <si>
    <t>BSE:533227</t>
  </si>
  <si>
    <t>Goa Carbon Limited (BSE:509567)</t>
  </si>
  <si>
    <t>BSE:509567</t>
  </si>
  <si>
    <t>Duncans Industries Limited (BSE:590063)</t>
  </si>
  <si>
    <t>BSE:590063</t>
  </si>
  <si>
    <t>Yuken India Limited (BSE:522108)</t>
  </si>
  <si>
    <t>BSE:522108</t>
  </si>
  <si>
    <t>Kakatiya Cement Sugar and Industries Limited (NSEI:KAKATCEM)</t>
  </si>
  <si>
    <t>NSEI:KAKATCEM</t>
  </si>
  <si>
    <t>GTN Textiles Ltd. (BSE:532744)</t>
  </si>
  <si>
    <t>BSE:532744</t>
  </si>
  <si>
    <t>Poona Dal &amp; Oil Industries Ltd. (BSE:519359)</t>
  </si>
  <si>
    <t>BSE:519359</t>
  </si>
  <si>
    <t>South India Paper Mills Ltd. (BSE:516108)</t>
  </si>
  <si>
    <t>BSE:516108</t>
  </si>
  <si>
    <t>Fairdeal Filaments Ltd (BSE:514474)</t>
  </si>
  <si>
    <t>BSE:514474</t>
  </si>
  <si>
    <t>Golden Goenka Fincorp Limited (BSE:530579)</t>
  </si>
  <si>
    <t>BSE:530579</t>
  </si>
  <si>
    <t>Riga Sugar Co. Ltd. (BSE:507508)</t>
  </si>
  <si>
    <t>BSE:507508</t>
  </si>
  <si>
    <t>Era Buildsys Limited (BSE:531615)</t>
  </si>
  <si>
    <t>BSE:531615</t>
  </si>
  <si>
    <t>Raj Rayon Industries Limited (BSE:530699)</t>
  </si>
  <si>
    <t>BSE:530699</t>
  </si>
  <si>
    <t>TPL Plastech Limited (BSE:526582)</t>
  </si>
  <si>
    <t>BSE:526582</t>
  </si>
  <si>
    <t>Orient Abrasives Limited (BSE:504879)</t>
  </si>
  <si>
    <t>BSE:504879</t>
  </si>
  <si>
    <t>DQ Entertainment Plc (AIM:DQE)</t>
  </si>
  <si>
    <t>AIM:DQE</t>
  </si>
  <si>
    <t>Emmbi Industries Limited (BSE:533161)</t>
  </si>
  <si>
    <t>BSE:533161</t>
  </si>
  <si>
    <t>Bal Pharma Limited (BSE:524824)</t>
  </si>
  <si>
    <t>BSE:524824</t>
  </si>
  <si>
    <t>Lakshmi Electrical Control Systems Ltd (BSE:504258)</t>
  </si>
  <si>
    <t>BSE:504258</t>
  </si>
  <si>
    <t>The Byke Hospitality Ltd. (BSE:531373)</t>
  </si>
  <si>
    <t>BSE:531373</t>
  </si>
  <si>
    <t>Wonderla Holidays Limited (BSE:538268)</t>
  </si>
  <si>
    <t>BSE:538268</t>
  </si>
  <si>
    <t>International Travel House (BSE:500213)</t>
  </si>
  <si>
    <t>BSE:500213</t>
  </si>
  <si>
    <t>Dai-Ichi Karkaria Limited (BSE:526821)</t>
  </si>
  <si>
    <t>BSE:526821</t>
  </si>
  <si>
    <t>GEE Limited (BSE:504028)</t>
  </si>
  <si>
    <t>BSE:504028</t>
  </si>
  <si>
    <t>Servalakshmi Paper Limited (BSE:533401)</t>
  </si>
  <si>
    <t>BSE:533401</t>
  </si>
  <si>
    <t>Shaily Engineering Plastics Limited (BSE:501423)</t>
  </si>
  <si>
    <t>BSE:501423</t>
  </si>
  <si>
    <t>Crest Ventures Limited (BSE:511413)</t>
  </si>
  <si>
    <t>BSE:511413</t>
  </si>
  <si>
    <t>Hindustan Organic Chemicals Limited (BSE:500449)</t>
  </si>
  <si>
    <t>BSE:500449</t>
  </si>
  <si>
    <t>Capri Global Capital Limited (BSE:531595)</t>
  </si>
  <si>
    <t>BSE:531595</t>
  </si>
  <si>
    <t>RISA International Limited (BSE:530251)</t>
  </si>
  <si>
    <t>BSE:530251</t>
  </si>
  <si>
    <t>Tasty Bite Eatables Ltd. (BSE:519091)</t>
  </si>
  <si>
    <t>BSE:519091</t>
  </si>
  <si>
    <t>Sri Nachammai Cotton Mills (BSE:521234)</t>
  </si>
  <si>
    <t>BSE:521234</t>
  </si>
  <si>
    <t>Gyscoal Alloys Limited (BSE:533275)</t>
  </si>
  <si>
    <t>BSE:533275</t>
  </si>
  <si>
    <t>Chartered Logistics Ltd. (BSE:531977)</t>
  </si>
  <si>
    <t>BSE:531977</t>
  </si>
  <si>
    <t>RTS Power Corporation Ltd. (BSE:531215)</t>
  </si>
  <si>
    <t>BSE:531215</t>
  </si>
  <si>
    <t>Lovable Lingerie Limited (BSE:533343)</t>
  </si>
  <si>
    <t>BSE:533343</t>
  </si>
  <si>
    <t>Remi Edelstahl Tubulars Ltd (BSE:513043)</t>
  </si>
  <si>
    <t>BSE:513043</t>
  </si>
  <si>
    <t>Ultramarine &amp; Pigments Ltd. (BSE:506685)</t>
  </si>
  <si>
    <t>BSE:506685</t>
  </si>
  <si>
    <t>Modison Metals Ltd. (BSE:506261)</t>
  </si>
  <si>
    <t>BSE:506261</t>
  </si>
  <si>
    <t>Bala Techno Industries Limited . (BSE:514199)</t>
  </si>
  <si>
    <t>BSE:514199</t>
  </si>
  <si>
    <t>Sterling Holiday Resorts (India) Limited (BSE:523363)</t>
  </si>
  <si>
    <t>BSE:523363</t>
  </si>
  <si>
    <t>Aptech Ltd. (BSE:532475)</t>
  </si>
  <si>
    <t>BSE:532475</t>
  </si>
  <si>
    <t>Syncom Formulations India Ltd (BSE:524470)</t>
  </si>
  <si>
    <t>BSE:524470</t>
  </si>
  <si>
    <t>Welcast Steels Ltd. (BSE:504988)</t>
  </si>
  <si>
    <t>BSE:504988</t>
  </si>
  <si>
    <t>Pba Infrastructure Ltd. (BSE:532676)</t>
  </si>
  <si>
    <t>BSE:532676</t>
  </si>
  <si>
    <t>Gontermann-Peipers (India) Limited (BSE:504701)</t>
  </si>
  <si>
    <t>BSE:504701</t>
  </si>
  <si>
    <t>Simplex Castings Limited (BSE:513472)</t>
  </si>
  <si>
    <t>BSE:513472</t>
  </si>
  <si>
    <t>EPC Industrie Ltd. (BSE:523754)</t>
  </si>
  <si>
    <t>BSE:523754</t>
  </si>
  <si>
    <t>Konark Synthetic, Ltd. (BSE:514128)</t>
  </si>
  <si>
    <t>BSE:514128</t>
  </si>
  <si>
    <t>Neha International Ltd. (BSE:519560)</t>
  </si>
  <si>
    <t>BSE:519560</t>
  </si>
  <si>
    <t>Rainbow Denim Ltd. (BSE:532441)</t>
  </si>
  <si>
    <t>BSE:532441</t>
  </si>
  <si>
    <t>Triton Valves Ltd (BSE:505978)</t>
  </si>
  <si>
    <t>BSE:505978</t>
  </si>
  <si>
    <t>Amrutanjan Health Care Limited (BSE:590006)</t>
  </si>
  <si>
    <t>BSE:590006</t>
  </si>
  <si>
    <t>Premier Ltd. (BSE:500540)</t>
  </si>
  <si>
    <t>BSE:500540</t>
  </si>
  <si>
    <t>Yash Papers Limited (BSE:516030)</t>
  </si>
  <si>
    <t>BSE:516030</t>
  </si>
  <si>
    <t>Mobile Telecommunications Ltd. (BSE:532127)</t>
  </si>
  <si>
    <t>BSE:532127</t>
  </si>
  <si>
    <t>E-Land Apparel Limited (BSE:532820)</t>
  </si>
  <si>
    <t>BSE:532820</t>
  </si>
  <si>
    <t>VTM Limted (BSE:532893)</t>
  </si>
  <si>
    <t>BSE:532893</t>
  </si>
  <si>
    <t>Aimco Pesticides Ltd. (BSE:524288)</t>
  </si>
  <si>
    <t>BSE:524288</t>
  </si>
  <si>
    <t>ASM Technologies Ltd. (BSE:526433)</t>
  </si>
  <si>
    <t>BSE:526433</t>
  </si>
  <si>
    <t>IVP Ltd. (NSEI:IVP)</t>
  </si>
  <si>
    <t>NSEI:IVP</t>
  </si>
  <si>
    <t>Disa India Ltd (BSE:500068)</t>
  </si>
  <si>
    <t>BSE:500068</t>
  </si>
  <si>
    <t>ABC Bearings Ltd. (BSE:505665)</t>
  </si>
  <si>
    <t>BSE:505665</t>
  </si>
  <si>
    <t>Royal India Corporation Limited (BSE:512047)</t>
  </si>
  <si>
    <t>BSE:512047</t>
  </si>
  <si>
    <t>Media Matrix Worldwide Ltd. (BSE:512267)</t>
  </si>
  <si>
    <t>BSE:512267</t>
  </si>
  <si>
    <t>Shetron Ltd. (BSE:526137)</t>
  </si>
  <si>
    <t>BSE:526137</t>
  </si>
  <si>
    <t>Rubfila International Limited (BSE:500367)</t>
  </si>
  <si>
    <t>BSE:500367</t>
  </si>
  <si>
    <t>Garg Furnace Ltd (BSE:530615)</t>
  </si>
  <si>
    <t>BSE:530615</t>
  </si>
  <si>
    <t>Fortune Financial Services (India) Limited (BSE:530023)</t>
  </si>
  <si>
    <t>BSE:530023</t>
  </si>
  <si>
    <t>Lykis Limited (BSE:530689)</t>
  </si>
  <si>
    <t>BSE:530689</t>
  </si>
  <si>
    <t>Ortel Communications, Ltd. (BSE:539015)</t>
  </si>
  <si>
    <t>BSE:539015</t>
  </si>
  <si>
    <t>Prakash Constrowell Limited (BSE:533605)</t>
  </si>
  <si>
    <t>BSE:533605</t>
  </si>
  <si>
    <t>Barak Valley Cement Ltd. (BSE:532916)</t>
  </si>
  <si>
    <t>BSE:532916</t>
  </si>
  <si>
    <t>Bimetal Bearings Limited (BSE:505681)</t>
  </si>
  <si>
    <t>BSE:505681</t>
  </si>
  <si>
    <t>Bright Brothers Limited (BSE:526731)</t>
  </si>
  <si>
    <t>BSE:526731</t>
  </si>
  <si>
    <t>Khoday India Limited (BSE:507435)</t>
  </si>
  <si>
    <t>BSE:507435</t>
  </si>
  <si>
    <t>Future Market Networks Ltd. (BSE:533296)</t>
  </si>
  <si>
    <t>BSE:533296</t>
  </si>
  <si>
    <t>MIC Electronics Limited (BSE:532850)</t>
  </si>
  <si>
    <t>BSE:532850</t>
  </si>
  <si>
    <t>Sun Pharma Advanced Research Company Limited (BSE:532872)</t>
  </si>
  <si>
    <t>BSE:532872</t>
  </si>
  <si>
    <t>Panoramic Universal Limited (BSE:531816)</t>
  </si>
  <si>
    <t>BSE:531816</t>
  </si>
  <si>
    <t>Birla Precision Technologies Ltd (BSE:522105)</t>
  </si>
  <si>
    <t>BSE:522105</t>
  </si>
  <si>
    <t>GS Auto International Limited (BSE:513059)</t>
  </si>
  <si>
    <t>BSE:513059</t>
  </si>
  <si>
    <t>Indo Tech Transformers Limited (BSE:532717)</t>
  </si>
  <si>
    <t>BSE:532717</t>
  </si>
  <si>
    <t>Sree Sakthi Paper Mills Limited (BSE:532701)</t>
  </si>
  <si>
    <t>BSE:532701</t>
  </si>
  <si>
    <t>Kamat Hotels (India) Limited (BSE:526668)</t>
  </si>
  <si>
    <t>BSE:526668</t>
  </si>
  <si>
    <t>Haldyn Glass Ltd (BSE:515147)</t>
  </si>
  <si>
    <t>BSE:515147</t>
  </si>
  <si>
    <t>SSPDL Ltd (BSE:530821)</t>
  </si>
  <si>
    <t>BSE:530821</t>
  </si>
  <si>
    <t>Shristi Infrastructure Development Corporation Ltd. (BSE:511411)</t>
  </si>
  <si>
    <t>BSE:511411</t>
  </si>
  <si>
    <t>High Ground Enterprise Ltd (BSE:517080)</t>
  </si>
  <si>
    <t>BSE:517080</t>
  </si>
  <si>
    <t>Hindoostan Mills Ltd. (BSE:509895)</t>
  </si>
  <si>
    <t>BSE:509895</t>
  </si>
  <si>
    <t>Oasis Tradelink Limited (BSE:538547)</t>
  </si>
  <si>
    <t>BSE:538547</t>
  </si>
  <si>
    <t>Pioneer Distilleries Ltd. (BSE:531879)</t>
  </si>
  <si>
    <t>BSE:531879</t>
  </si>
  <si>
    <t>ANG Industries Ltd. (BSE:530721)</t>
  </si>
  <si>
    <t>BSE:530721</t>
  </si>
  <si>
    <t>Gujarat Borosil Limited (BSE:523768)</t>
  </si>
  <si>
    <t>BSE:523768</t>
  </si>
  <si>
    <t>Shanthi Gears Ltd. (BSE:522034)</t>
  </si>
  <si>
    <t>BSE:522034</t>
  </si>
  <si>
    <t>Hindustan Composites Ltd. (NSEI:HINDCOMPOS)</t>
  </si>
  <si>
    <t>NSEI:HINDCOMPOS</t>
  </si>
  <si>
    <t>Scooters India Ltd. (BSE:505141)</t>
  </si>
  <si>
    <t>BSE:505141</t>
  </si>
  <si>
    <t>Orbit Exports Ltd. (BSE:512626)</t>
  </si>
  <si>
    <t>BSE:512626</t>
  </si>
  <si>
    <t>8K Miles Software Services Ltd (BSE:512161)</t>
  </si>
  <si>
    <t>BSE:512161</t>
  </si>
  <si>
    <t>Andhra Cements Limited (BSE:532141)</t>
  </si>
  <si>
    <t>BSE:532141</t>
  </si>
  <si>
    <t>Gufic Biosciences Ltd. (BSE:509079)</t>
  </si>
  <si>
    <t>BSE:509079</t>
  </si>
  <si>
    <t>Camex Ltd. (BSE:524440)</t>
  </si>
  <si>
    <t>BSE:524440</t>
  </si>
  <si>
    <t>Allsec Technologies Limited (BSE:532633)</t>
  </si>
  <si>
    <t>BSE:532633</t>
  </si>
  <si>
    <t>Trinity Tradelink Limited (BSE:512417)</t>
  </si>
  <si>
    <t>BSE:512417</t>
  </si>
  <si>
    <t>Anil Special Steel Industries Ltd. (BSE:504629)</t>
  </si>
  <si>
    <t>BSE:504629</t>
  </si>
  <si>
    <t>Kanco Enterprises Ltd. (BSE:590084)</t>
  </si>
  <si>
    <t>BSE:590084</t>
  </si>
  <si>
    <t>Premier Explosives Limited (BSE:526247)</t>
  </si>
  <si>
    <t>BSE:526247</t>
  </si>
  <si>
    <t>Acknit Industries Limited (BSE:530043)</t>
  </si>
  <si>
    <t>BSE:530043</t>
  </si>
  <si>
    <t>Royal Orchid Hotels Limited (BSE:532699)</t>
  </si>
  <si>
    <t>BSE:532699</t>
  </si>
  <si>
    <t>Bang Overseas Ltd. (BSE:532946)</t>
  </si>
  <si>
    <t>BSE:532946</t>
  </si>
  <si>
    <t>B&amp;A Ltd. (BSE:508136)</t>
  </si>
  <si>
    <t>BSE:508136</t>
  </si>
  <si>
    <t>Empee Sugars and Chemicals Limited (BSE:500132)</t>
  </si>
  <si>
    <t>BSE:500132</t>
  </si>
  <si>
    <t>Suryaamba Spinning Mills Ltd (BSE:533101)</t>
  </si>
  <si>
    <t>BSE:533101</t>
  </si>
  <si>
    <t>Bharat Immunologicals &amp; Biologicals Corp. Ltd. (BSE:524663)</t>
  </si>
  <si>
    <t>BSE:524663</t>
  </si>
  <si>
    <t>Kesar Petroproducts Limited (BSE:524174)</t>
  </si>
  <si>
    <t>BSE:524174</t>
  </si>
  <si>
    <t>Kaira Can Company Limited (BSE:504840)</t>
  </si>
  <si>
    <t>BSE:504840</t>
  </si>
  <si>
    <t>Mahalaxmi Rubtech Ltd (BSE:514450)</t>
  </si>
  <si>
    <t>BSE:514450</t>
  </si>
  <si>
    <t>Menon Pistons Ltd. (BSE:531727)</t>
  </si>
  <si>
    <t>BSE:531727</t>
  </si>
  <si>
    <t>Alembic Ltd. (BSE:506235)</t>
  </si>
  <si>
    <t>BSE:506235</t>
  </si>
  <si>
    <t>Nath Bio-Genes (India) Ltd (BSE:537291)</t>
  </si>
  <si>
    <t>BSE:537291</t>
  </si>
  <si>
    <t>NHC Foods Limited (BSE:517554)</t>
  </si>
  <si>
    <t>BSE:517554</t>
  </si>
  <si>
    <t>Adi Finechem Limited (BSE:530117)</t>
  </si>
  <si>
    <t>BSE:530117</t>
  </si>
  <si>
    <t>Simmonds-Marshall Ltd (BSE:507998)</t>
  </si>
  <si>
    <t>BSE:507998</t>
  </si>
  <si>
    <t>Suryachakra Power Corporation Limited (BSE:532874)</t>
  </si>
  <si>
    <t>BSE:532874</t>
  </si>
  <si>
    <t>Beardsell Ltd. (NSEI:BEARDSELL)</t>
  </si>
  <si>
    <t>NSEI:BEARDSELL</t>
  </si>
  <si>
    <t>Dil Ltd. (BSE:506414)</t>
  </si>
  <si>
    <t>BSE:506414</t>
  </si>
  <si>
    <t>Rossell India Ltd (BSE:533168)</t>
  </si>
  <si>
    <t>BSE:533168</t>
  </si>
  <si>
    <t>Asian Oilfield Services Ltd. (BSE:530355)</t>
  </si>
  <si>
    <t>BSE:530355</t>
  </si>
  <si>
    <t>Cantabil Retail India Limited (NSEI:CANTABIL)</t>
  </si>
  <si>
    <t>NSEI:CANTABIL</t>
  </si>
  <si>
    <t>Timex Group India Limited (BSE:500414)</t>
  </si>
  <si>
    <t>BSE:500414</t>
  </si>
  <si>
    <t>Mukand Engineers Ltd. (NSEI:MUKANDENGG)</t>
  </si>
  <si>
    <t>NSEI:MUKANDENGG</t>
  </si>
  <si>
    <t>Ador Fontech Ltd. (BSE:530431)</t>
  </si>
  <si>
    <t>BSE:530431</t>
  </si>
  <si>
    <t>Pochiraju Industries Ltd. (BSE:532803)</t>
  </si>
  <si>
    <t>BSE:532803</t>
  </si>
  <si>
    <t>JAGSONPAL Pharmaceuticals Ltd (NSEI:JAGSNPHARM)</t>
  </si>
  <si>
    <t>NSEI:JAGSNPHARM</t>
  </si>
  <si>
    <t>Murudeshwar Ceramics Limited (BSE:515037)</t>
  </si>
  <si>
    <t>BSE:515037</t>
  </si>
  <si>
    <t>Vallabh Steels Limited (BSE:513397)</t>
  </si>
  <si>
    <t>BSE:513397</t>
  </si>
  <si>
    <t>Ponni Sugars (Erode) Limited (BSE:532460)</t>
  </si>
  <si>
    <t>BSE:532460</t>
  </si>
  <si>
    <t>Tuticorin Alkali Chemicals and Fertilisers Limited (BSE:506808)</t>
  </si>
  <si>
    <t>BSE:506808</t>
  </si>
  <si>
    <t>Intec Capital Ltd. (BSE:526871)</t>
  </si>
  <si>
    <t>BSE:526871</t>
  </si>
  <si>
    <t>TGB Banquets And Hotels Limited (BSE:532845)</t>
  </si>
  <si>
    <t>BSE:532845</t>
  </si>
  <si>
    <t>Uniworth Ltd. (BSE:514144)</t>
  </si>
  <si>
    <t>BSE:514144</t>
  </si>
  <si>
    <t>CMI Limited (BSE:517330)</t>
  </si>
  <si>
    <t>BSE:517330</t>
  </si>
  <si>
    <t>Virinchi Technologies Ltd (BSE:532372)</t>
  </si>
  <si>
    <t>BSE:532372</t>
  </si>
  <si>
    <t>Orbit Corporation Limited (BSE:532837)</t>
  </si>
  <si>
    <t>BSE:532837</t>
  </si>
  <si>
    <t>Tayo Rolls Ltd (BSE:504961)</t>
  </si>
  <si>
    <t>BSE:504961</t>
  </si>
  <si>
    <t>Store One Retail India Ltd (BSE:532679)</t>
  </si>
  <si>
    <t>BSE:532679</t>
  </si>
  <si>
    <t>Nelco Limited (BSE:504112)</t>
  </si>
  <si>
    <t>BSE:504112</t>
  </si>
  <si>
    <t>Narmada Gelatines Limited (BSE:526739)</t>
  </si>
  <si>
    <t>BSE:526739</t>
  </si>
  <si>
    <t>Lambodhara Textiles Ltd (BSE:590075)</t>
  </si>
  <si>
    <t>BSE:590075</t>
  </si>
  <si>
    <t>Sanjivani Paranteral Ltd. (BSE:531569)</t>
  </si>
  <si>
    <t>BSE:531569</t>
  </si>
  <si>
    <t>Saint-Gobain Sekurit India Limited (BSE:515043)</t>
  </si>
  <si>
    <t>BSE:515043</t>
  </si>
  <si>
    <t>S.E. Investments Limited (BSE:532900)</t>
  </si>
  <si>
    <t>BSE:532900</t>
  </si>
  <si>
    <t>Priya Ltd. (BSE:524580)</t>
  </si>
  <si>
    <t>BSE:524580</t>
  </si>
  <si>
    <t>James Warren Tea Limited (BSE:538564)</t>
  </si>
  <si>
    <t>BSE:538564</t>
  </si>
  <si>
    <t>Keerthi Industries Limited (BSE:518011)</t>
  </si>
  <si>
    <t>BSE:518011</t>
  </si>
  <si>
    <t>Mukta Arts Ltd (BSE:532357)</t>
  </si>
  <si>
    <t>BSE:532357</t>
  </si>
  <si>
    <t>Dhoot Industrial Finance Ltd. (BSE:526971)</t>
  </si>
  <si>
    <t>BSE:526971</t>
  </si>
  <si>
    <t>Delton Cables Limited (BSE:504240)</t>
  </si>
  <si>
    <t>BSE:504240</t>
  </si>
  <si>
    <t>Shree Hari Chemicals Export Limited (BSE:524336)</t>
  </si>
  <si>
    <t>BSE:524336</t>
  </si>
  <si>
    <t>Warren Tea (BSE:508494)</t>
  </si>
  <si>
    <t>BSE:508494</t>
  </si>
  <si>
    <t>Digjam Ltd (BSE:503796)</t>
  </si>
  <si>
    <t>BSE:503796</t>
  </si>
  <si>
    <t>Eon Electric Limited (BSE:532658)</t>
  </si>
  <si>
    <t>BSE:532658</t>
  </si>
  <si>
    <t>Zee Learn Limited (BSE:533287)</t>
  </si>
  <si>
    <t>BSE:533287</t>
  </si>
  <si>
    <t>B.A.G Films &amp; Media Ltd. (BSE:532507)</t>
  </si>
  <si>
    <t>BSE:532507</t>
  </si>
  <si>
    <t>Pradeep Metals Limited (BSE:513532)</t>
  </si>
  <si>
    <t>BSE:513532</t>
  </si>
  <si>
    <t>Surat Textile Mills Limited (BSE:530185)</t>
  </si>
  <si>
    <t>BSE:530185</t>
  </si>
  <si>
    <t>MFL India Ltd (BSE:526622)</t>
  </si>
  <si>
    <t>BSE:526622</t>
  </si>
  <si>
    <t>Talbros Engineering Ltd. (BSE:538987)</t>
  </si>
  <si>
    <t>BSE:538987</t>
  </si>
  <si>
    <t>Acrysil Ltd. (BSE:524091)</t>
  </si>
  <si>
    <t>BSE:524091</t>
  </si>
  <si>
    <t>Dynemic Products Limited (BSE:532707)</t>
  </si>
  <si>
    <t>BSE:532707</t>
  </si>
  <si>
    <t>Surana Solar Limited (BSE:533298)</t>
  </si>
  <si>
    <t>BSE:533298</t>
  </si>
  <si>
    <t>Bhandari Hosiery Exports Ltd. (BSE:512608)</t>
  </si>
  <si>
    <t>BSE:512608</t>
  </si>
  <si>
    <t>Nila Infrastructures Ltd (BSE:530377)</t>
  </si>
  <si>
    <t>BSE:530377</t>
  </si>
  <si>
    <t>Silverton Spinners Limited (BSE:531118)</t>
  </si>
  <si>
    <t>BSE:531118</t>
  </si>
  <si>
    <t>Noida Toll Bridge Company Limited (BSE:532481)</t>
  </si>
  <si>
    <t>BSE:532481</t>
  </si>
  <si>
    <t>Wendt (India) Limited (BSE:505412)</t>
  </si>
  <si>
    <t>BSE:505412</t>
  </si>
  <si>
    <t>Sheshadri Industries Limited (BSE:539111)</t>
  </si>
  <si>
    <t>BSE:539111</t>
  </si>
  <si>
    <t>Ansal Buildwell Ltd. (BSE:523007)</t>
  </si>
  <si>
    <t>BSE:523007</t>
  </si>
  <si>
    <t>Maa Jagdambe Tradelinks Limited (BSE:511082)</t>
  </si>
  <si>
    <t>BSE:511082</t>
  </si>
  <si>
    <t>Ganesh Benzoplast (BSE:500153)</t>
  </si>
  <si>
    <t>BSE:500153</t>
  </si>
  <si>
    <t>Oscar Investments Ltd. (BSE:501179)</t>
  </si>
  <si>
    <t>BSE:501179</t>
  </si>
  <si>
    <t>Olympia Industries Ltd. (BSE:521105)</t>
  </si>
  <si>
    <t>BSE:521105</t>
  </si>
  <si>
    <t>Rama Paper Mills Ltd. (BSE:500357)</t>
  </si>
  <si>
    <t>BSE:500357</t>
  </si>
  <si>
    <t>Pentokey Organy (india) Ltd (BSE:524210)</t>
  </si>
  <si>
    <t>BSE:524210</t>
  </si>
  <si>
    <t>Urja Global Ltd (BSE:526987)</t>
  </si>
  <si>
    <t>BSE:526987</t>
  </si>
  <si>
    <t>Freshtrop Fruits Limited (BSE:530077)</t>
  </si>
  <si>
    <t>BSE:530077</t>
  </si>
  <si>
    <t>Jayshree Chemicals Ltd. (BSE:506520)</t>
  </si>
  <si>
    <t>BSE:506520</t>
  </si>
  <si>
    <t>Mini Diamonds (India) Limited (BSE:523373)</t>
  </si>
  <si>
    <t>BSE:523373</t>
  </si>
  <si>
    <t>Prima Plastics Ltd. (BSE:530589)</t>
  </si>
  <si>
    <t>BSE:530589</t>
  </si>
  <si>
    <t>JTL Infra Limited (BSE:534600)</t>
  </si>
  <si>
    <t>BSE:534600</t>
  </si>
  <si>
    <t>Kilburn Engineering Limited (BSE:522101)</t>
  </si>
  <si>
    <t>BSE:522101</t>
  </si>
  <si>
    <t>Sunshield Chemicals Ltd. (BSE:530845)</t>
  </si>
  <si>
    <t>BSE:530845</t>
  </si>
  <si>
    <t>TCFC Finance Ltd. (BSE:532284)</t>
  </si>
  <si>
    <t>BSE:532284</t>
  </si>
  <si>
    <t>Cosco (India) Limited (BSE:530545)</t>
  </si>
  <si>
    <t>BSE:530545</t>
  </si>
  <si>
    <t>Dr. Agarwal's Eye Hospital Limited (BSE:526783)</t>
  </si>
  <si>
    <t>BSE:526783</t>
  </si>
  <si>
    <t>Lokesh Machines Limited (BSE:532740)</t>
  </si>
  <si>
    <t>BSE:532740</t>
  </si>
  <si>
    <t>Easun Reyrolle Ltd (BSE:532751)</t>
  </si>
  <si>
    <t>BSE:532751</t>
  </si>
  <si>
    <t>TANFAC Industries Limited (BSE:506854)</t>
  </si>
  <si>
    <t>BSE:506854</t>
  </si>
  <si>
    <t>Mazda Ltd (BSE:523792)</t>
  </si>
  <si>
    <t>BSE:523792</t>
  </si>
  <si>
    <t>Fortis Malar Hospitals Ltd. (BSE:523696)</t>
  </si>
  <si>
    <t>BSE:523696</t>
  </si>
  <si>
    <t>Cochin Minerals &amp; Rutile Ltd. (BSE:513353)</t>
  </si>
  <si>
    <t>BSE:513353</t>
  </si>
  <si>
    <t>Jaysynth Dyestuff India Ltd. (BSE:506910)</t>
  </si>
  <si>
    <t>BSE:506910</t>
  </si>
  <si>
    <t>Ambica Agarbathies Aroma and Industries Limited (BSE:532335)</t>
  </si>
  <si>
    <t>BSE:532335</t>
  </si>
  <si>
    <t>Poddar Developers Limited (BSE:523628)</t>
  </si>
  <si>
    <t>BSE:523628</t>
  </si>
  <si>
    <t>Aditya Birla Money Limited (BSE:532974)</t>
  </si>
  <si>
    <t>BSE:532974</t>
  </si>
  <si>
    <t>Rajoo Engineers Ltd. (BSE:522257)</t>
  </si>
  <si>
    <t>BSE:522257</t>
  </si>
  <si>
    <t>Sri Lakshmi Saraswathi Textiles (Arni) Limited (BSE:521161)</t>
  </si>
  <si>
    <t>BSE:521161</t>
  </si>
  <si>
    <t>Bartronics India Limited (BSE:532694)</t>
  </si>
  <si>
    <t>BSE:532694</t>
  </si>
  <si>
    <t>Murli Industries Ltd. (BSE:519323)</t>
  </si>
  <si>
    <t>BSE:519323</t>
  </si>
  <si>
    <t>WS Industries (India) (BSE:504220)</t>
  </si>
  <si>
    <t>BSE:504220</t>
  </si>
  <si>
    <t>Master Trust Limited (BSE:511768)</t>
  </si>
  <si>
    <t>BSE:511768</t>
  </si>
  <si>
    <t>Remsons Industries Limited (BSE:530919)</t>
  </si>
  <si>
    <t>BSE:530919</t>
  </si>
  <si>
    <t>Majestic Auto Ltd. (BSE:500267)</t>
  </si>
  <si>
    <t>BSE:500267</t>
  </si>
  <si>
    <t>Autolite India Ltd. (BSE:500029)</t>
  </si>
  <si>
    <t>BSE:500029</t>
  </si>
  <si>
    <t>PVV Infra Ltd. (BSE:536659)</t>
  </si>
  <si>
    <t>BSE:536659</t>
  </si>
  <si>
    <t>Muthoot Capital Services Ltd. (BSE:511766)</t>
  </si>
  <si>
    <t>BSE:511766</t>
  </si>
  <si>
    <t>Aurum Soft Systems Limited (BSE:530885)</t>
  </si>
  <si>
    <t>BSE:530885</t>
  </si>
  <si>
    <t>Control Print Ltd (BSE:522295)</t>
  </si>
  <si>
    <t>BSE:522295</t>
  </si>
  <si>
    <t>India Gelatine &amp; Chemicals Ltd. (BSE:531253)</t>
  </si>
  <si>
    <t>BSE:531253</t>
  </si>
  <si>
    <t>Metal Coatings (india) Ltd (BSE:531810)</t>
  </si>
  <si>
    <t>BSE:531810</t>
  </si>
  <si>
    <t>Emkay Global Financial Services Limited (BSE:532737)</t>
  </si>
  <si>
    <t>BSE:532737</t>
  </si>
  <si>
    <t>Radha Madhav Corp. Ltd. (BSE:532692)</t>
  </si>
  <si>
    <t>BSE:532692</t>
  </si>
  <si>
    <t>United Drilling Tools Ltd (BSE:522014)</t>
  </si>
  <si>
    <t>BSE:522014</t>
  </si>
  <si>
    <t>Blue Chip Tex Industries Ltd (BSE:506981)</t>
  </si>
  <si>
    <t>BSE:506981</t>
  </si>
  <si>
    <t>Ujaas Energy Ltd. (BSE:533644)</t>
  </si>
  <si>
    <t>BSE:533644</t>
  </si>
  <si>
    <t>Commercial Engineers &amp; Body Builders Co Limited (BSE:533272)</t>
  </si>
  <si>
    <t>BSE:533272</t>
  </si>
  <si>
    <t>Malwa Cotton Spinning Mills Ltd. (BSE:502995)</t>
  </si>
  <si>
    <t>BSE:502995</t>
  </si>
  <si>
    <t>Shri Jagdamba Polymers Ltd. (BSE:512453)</t>
  </si>
  <si>
    <t>BSE:512453</t>
  </si>
  <si>
    <t>Chemfab Alkalis Limited (BSE:506894)</t>
  </si>
  <si>
    <t>BSE:506894</t>
  </si>
  <si>
    <t>ABG Infralogistics Ltd (BSE:520155)</t>
  </si>
  <si>
    <t>BSE:520155</t>
  </si>
  <si>
    <t>Veejay Lakshmi Engineering Works Limited (BSE:522267)</t>
  </si>
  <si>
    <t>BSE:522267</t>
  </si>
  <si>
    <t>Morganite Crucible India Ltd (BSE:523160)</t>
  </si>
  <si>
    <t>BSE:523160</t>
  </si>
  <si>
    <t>Maan Aluminium Ltd (BSE:532906)</t>
  </si>
  <si>
    <t>BSE:532906</t>
  </si>
  <si>
    <t>Viceroy Hotels Ltd. (BSE:523796)</t>
  </si>
  <si>
    <t>BSE:523796</t>
  </si>
  <si>
    <t>Spectra Industries Ltd. (BSE:513687)</t>
  </si>
  <si>
    <t>BSE:513687</t>
  </si>
  <si>
    <t>Prajay Engineers Syndicate Ltd. (BSE:531746)</t>
  </si>
  <si>
    <t>BSE:531746</t>
  </si>
  <si>
    <t>ADCC Infocad Limited (BSE:538734)</t>
  </si>
  <si>
    <t>BSE:538734</t>
  </si>
  <si>
    <t>Arihant Superstructures Ltd. (BSE:506194)</t>
  </si>
  <si>
    <t>BSE:506194</t>
  </si>
  <si>
    <t>Shree Rama Multi-Tech Ltd. (BSE:532310)</t>
  </si>
  <si>
    <t>BSE:532310</t>
  </si>
  <si>
    <t>Patels Airtemp (India) Limited (BSE:517417)</t>
  </si>
  <si>
    <t>BSE:517417</t>
  </si>
  <si>
    <t>AUNDE India Ltd (BSE:532459)</t>
  </si>
  <si>
    <t>BSE:532459</t>
  </si>
  <si>
    <t>Empower India Limited (BSE:504351)</t>
  </si>
  <si>
    <t>BSE:504351</t>
  </si>
  <si>
    <t>Valson Industries Ltd. (BSE:530459)</t>
  </si>
  <si>
    <t>BSE:530459</t>
  </si>
  <si>
    <t>Choksi Imaging Ltd. (BSE:530427)</t>
  </si>
  <si>
    <t>BSE:530427</t>
  </si>
  <si>
    <t>Avance Technologies Limited (BSE:512149)</t>
  </si>
  <si>
    <t>BSE:512149</t>
  </si>
  <si>
    <t>Suryavanshi Spinning Mills Limited (BSE:514140)</t>
  </si>
  <si>
    <t>BSE:514140</t>
  </si>
  <si>
    <t>Shilchar Electronics Ltd (BSE:531201)</t>
  </si>
  <si>
    <t>BSE:531201</t>
  </si>
  <si>
    <t>Dynacons Systems &amp; Solutions Ltd. (BSE:532365)</t>
  </si>
  <si>
    <t>BSE:532365</t>
  </si>
  <si>
    <t>Vimta Labs Ltd. (BSE:524394)</t>
  </si>
  <si>
    <t>BSE:524394</t>
  </si>
  <si>
    <t>Riba Textiles Limited (BSE:531952)</t>
  </si>
  <si>
    <t>BSE:531952</t>
  </si>
  <si>
    <t>Raunaq Automotive Components Limited (BSE:520073)</t>
  </si>
  <si>
    <t>BSE:520073</t>
  </si>
  <si>
    <t>Polson Ltd. (BSE:507645)</t>
  </si>
  <si>
    <t>BSE:507645</t>
  </si>
  <si>
    <t>Menon Bearings Ltd. (BSE:523828)</t>
  </si>
  <si>
    <t>BSE:523828</t>
  </si>
  <si>
    <t>Regency Hospital Limited (BSE:526403)</t>
  </si>
  <si>
    <t>BSE:526403</t>
  </si>
  <si>
    <t>Parnax Lab Limited (BSE:506128)</t>
  </si>
  <si>
    <t>BSE:506128</t>
  </si>
  <si>
    <t>Goenka Diamond and Jewels Limited (BSE:533189)</t>
  </si>
  <si>
    <t>BSE:533189</t>
  </si>
  <si>
    <t>Tips Industries Limited (NSEI:TIPSINDLTD)</t>
  </si>
  <si>
    <t>NSEI:TIPSINDLTD</t>
  </si>
  <si>
    <t>Magna Electro Castings Ltd. (BSE:517449)</t>
  </si>
  <si>
    <t>BSE:517449</t>
  </si>
  <si>
    <t>Salona Cotspin Ltd. (BSE:590056)</t>
  </si>
  <si>
    <t>BSE:590056</t>
  </si>
  <si>
    <t>Fineotex Chemical Limited (BSE:533333)</t>
  </si>
  <si>
    <t>BSE:533333</t>
  </si>
  <si>
    <t>Nath Pulp &amp; Paper Mills Ltd. (BSE:502407)</t>
  </si>
  <si>
    <t>BSE:502407</t>
  </si>
  <si>
    <t>IP Rings Ltd. (BSE:523638)</t>
  </si>
  <si>
    <t>BSE:523638</t>
  </si>
  <si>
    <t>Deep Industries Ltd (BSE:532760)</t>
  </si>
  <si>
    <t>BSE:532760</t>
  </si>
  <si>
    <t>Photoquip India Ltd. (BSE:526588)</t>
  </si>
  <si>
    <t>BSE:526588</t>
  </si>
  <si>
    <t>Rishi Laser Ltd (BSE:526861)</t>
  </si>
  <si>
    <t>BSE:526861</t>
  </si>
  <si>
    <t>PTC Industries Limited (BSE:539006)</t>
  </si>
  <si>
    <t>BSE:539006</t>
  </si>
  <si>
    <t>PCS Technology Limited (BSE:517119)</t>
  </si>
  <si>
    <t>BSE:517119</t>
  </si>
  <si>
    <t>Stovec Industries, Ltd. (BSE:504959)</t>
  </si>
  <si>
    <t>BSE:504959</t>
  </si>
  <si>
    <t>WeP Solutions Limited (BSE:532373)</t>
  </si>
  <si>
    <t>BSE:532373</t>
  </si>
  <si>
    <t>Rajvir Industries Ltd (BSE:532665)</t>
  </si>
  <si>
    <t>BSE:532665</t>
  </si>
  <si>
    <t>D.S. Kulkarni Developers Limited (BSE:523890)</t>
  </si>
  <si>
    <t>BSE:523890</t>
  </si>
  <si>
    <t>Dhanlaxmi Fabrics Ltd. (BSE:521151)</t>
  </si>
  <si>
    <t>BSE:521151</t>
  </si>
  <si>
    <t>Ecoplast Limited (BSE:526703)</t>
  </si>
  <si>
    <t>BSE:526703</t>
  </si>
  <si>
    <t>Wires &amp; Fabriks (S.A.) Limited (BSE:507817)</t>
  </si>
  <si>
    <t>BSE:507817</t>
  </si>
  <si>
    <t>Aananda Lakshmi Spinning Mills Limited (BSE:539096)</t>
  </si>
  <si>
    <t>BSE:539096</t>
  </si>
  <si>
    <t>Austin Engineering Company Limited (BSE:522005)</t>
  </si>
  <si>
    <t>BSE:522005</t>
  </si>
  <si>
    <t>Raunaq International Ltd. (BSE:537840)</t>
  </si>
  <si>
    <t>BSE:537840</t>
  </si>
  <si>
    <t>Bafna Pharmaceuticals Limited (BSE:532989)</t>
  </si>
  <si>
    <t>BSE:532989</t>
  </si>
  <si>
    <t>Hercules Hoists Limited (BSE:505720)</t>
  </si>
  <si>
    <t>BSE:505720</t>
  </si>
  <si>
    <t>Veto Switchgears and Cables Limited (NSEI:VETO)</t>
  </si>
  <si>
    <t>NSEI:VETO</t>
  </si>
  <si>
    <t>Apollo Sindoori Hotels Limited (NSEI:APOLSINHOT)</t>
  </si>
  <si>
    <t>NSEI:APOLSINHOT</t>
  </si>
  <si>
    <t>Ashiana Housing Limited (BSE:523716)</t>
  </si>
  <si>
    <t>BSE:523716</t>
  </si>
  <si>
    <t>Carnation Industries Limited (BSE:530609)</t>
  </si>
  <si>
    <t>BSE:530609</t>
  </si>
  <si>
    <t>Arms Paper Ltd (BSE:532397)</t>
  </si>
  <si>
    <t>BSE:532397</t>
  </si>
  <si>
    <t>Jumbo Bag Limited (BSE:516078)</t>
  </si>
  <si>
    <t>BSE:516078</t>
  </si>
  <si>
    <t>Nicco Corp. Ltd. (BSE:590028)</t>
  </si>
  <si>
    <t>BSE:590028</t>
  </si>
  <si>
    <t>Rediff.com India Limited (NasdaqGM:REDF)</t>
  </si>
  <si>
    <t>NasdaqGM:REDF</t>
  </si>
  <si>
    <t>International Conveyors Ltd (BSE:509709)</t>
  </si>
  <si>
    <t>BSE:509709</t>
  </si>
  <si>
    <t>CCL International Limited (BSE:531900)</t>
  </si>
  <si>
    <t>BSE:531900</t>
  </si>
  <si>
    <t>Vippy Spinpro Ltd. (BSE:514302)</t>
  </si>
  <si>
    <t>BSE:514302</t>
  </si>
  <si>
    <t>Rama Pulp and Papers Limited (BSE:502587)</t>
  </si>
  <si>
    <t>BSE:502587</t>
  </si>
  <si>
    <t>Shalimar Wires Industries Ltd (BSE:532455)</t>
  </si>
  <si>
    <t>BSE:532455</t>
  </si>
  <si>
    <t>Shivalik Bimetal Controls Limited (BSE:513097)</t>
  </si>
  <si>
    <t>BSE:513097</t>
  </si>
  <si>
    <t>Hind Rectifiers Limited (BSE:504036)</t>
  </si>
  <si>
    <t>BSE:504036</t>
  </si>
  <si>
    <t>Indian Toners &amp; Developers Ltd. (BSE:523586)</t>
  </si>
  <si>
    <t>BSE:523586</t>
  </si>
  <si>
    <t>Golkunda Diamonds &amp; Jewellery Limited (BSE:523676)</t>
  </si>
  <si>
    <t>BSE:523676</t>
  </si>
  <si>
    <t>Roto Pumps Limited (BSE:517500)</t>
  </si>
  <si>
    <t>BSE:517500</t>
  </si>
  <si>
    <t>Sangal Papers Ltd (BSE:516096)</t>
  </si>
  <si>
    <t>BSE:516096</t>
  </si>
  <si>
    <t>Consolidated Securities Ltd. (BSE:530067)</t>
  </si>
  <si>
    <t>BSE:530067</t>
  </si>
  <si>
    <t>Suraj Products Ltd. (BSE:518075)</t>
  </si>
  <si>
    <t>BSE:518075</t>
  </si>
  <si>
    <t>Tera Software Ltd. (BSE:533982)</t>
  </si>
  <si>
    <t>BSE:533982</t>
  </si>
  <si>
    <t>Rajasthan Tube Manufacturing Company Ltd (BSE:530253)</t>
  </si>
  <si>
    <t>BSE:530253</t>
  </si>
  <si>
    <t>Tamilnadu Jai Bharath Mills Ltd. (BSE:521038)</t>
  </si>
  <si>
    <t>BSE:521038</t>
  </si>
  <si>
    <t>Iris Mediaworks Ltd (BSE:531337)</t>
  </si>
  <si>
    <t>BSE:531337</t>
  </si>
  <si>
    <t>Gandhi Special Tubes Ltd. (BSE:513108)</t>
  </si>
  <si>
    <t>BSE:513108</t>
  </si>
  <si>
    <t>HP Cotton Textile Mills Ltd. (BSE:502873)</t>
  </si>
  <si>
    <t>BSE:502873</t>
  </si>
  <si>
    <t>Unitech International Ltd (BSE:531867)</t>
  </si>
  <si>
    <t>BSE:531867</t>
  </si>
  <si>
    <t>Dutron Polymers Limited (BSE:517437)</t>
  </si>
  <si>
    <t>BSE:517437</t>
  </si>
  <si>
    <t>Smartlink Network Systems Limited (NSEI:SMARTLINK)</t>
  </si>
  <si>
    <t>NSEI:SMARTLINK</t>
  </si>
  <si>
    <t>J. L. Morison (India) Limited (BSE:506522)</t>
  </si>
  <si>
    <t>BSE:506522</t>
  </si>
  <si>
    <t>Reliance Industrial Infrastructure Limited (NSEI:RIIL)</t>
  </si>
  <si>
    <t>NSEI:RIIL</t>
  </si>
  <si>
    <t>Mohit Paper Mills Limited (BSE:530169)</t>
  </si>
  <si>
    <t>BSE:530169</t>
  </si>
  <si>
    <t>Madhav Marbles and Granites Ltd (BSE:515093)</t>
  </si>
  <si>
    <t>BSE:515093</t>
  </si>
  <si>
    <t>Hester Biosciences Ltd (BSE:524669)</t>
  </si>
  <si>
    <t>BSE:524669</t>
  </si>
  <si>
    <t>Vijay Textiles Ltd. (BSE:530151)</t>
  </si>
  <si>
    <t>BSE:530151</t>
  </si>
  <si>
    <t>Panyam Cements &amp; Mineral Industries Ltd. (BSE:500322)</t>
  </si>
  <si>
    <t>BSE:500322</t>
  </si>
  <si>
    <t>Ashnoor Textile Mills Ltd. (BSE:507872)</t>
  </si>
  <si>
    <t>BSE:507872</t>
  </si>
  <si>
    <t>Eastern Treads Ltd. (BSE:531346)</t>
  </si>
  <si>
    <t>BSE:531346</t>
  </si>
  <si>
    <t>Swiss Glasscoat Equipments Limited (BSE:522215)</t>
  </si>
  <si>
    <t>BSE:522215</t>
  </si>
  <si>
    <t>LKP Finance Limited (BSE:507912)</t>
  </si>
  <si>
    <t>BSE:507912</t>
  </si>
  <si>
    <t>Hilton Metal Forging Limitied (BSE:532847)</t>
  </si>
  <si>
    <t>BSE:532847</t>
  </si>
  <si>
    <t>Tulsi Extrusions Limited (BSE:532948)</t>
  </si>
  <si>
    <t>BSE:532948</t>
  </si>
  <si>
    <t>Prakash Woollen Mills Ltd (BSE:531437)</t>
  </si>
  <si>
    <t>BSE:531437</t>
  </si>
  <si>
    <t>Joonktollee Tea &amp; Industries Limited (BSE:538092)</t>
  </si>
  <si>
    <t>BSE:538092</t>
  </si>
  <si>
    <t>The Indian Card Clothing Company Limited (NSEI:INDIANCARD)</t>
  </si>
  <si>
    <t>NSEI:INDIANCARD</t>
  </si>
  <si>
    <t>Info-Drive Software Limited (BSE:530703)</t>
  </si>
  <si>
    <t>BSE:530703</t>
  </si>
  <si>
    <t>Indo Borax &amp; Chemicals Ltd. (BSE:524342)</t>
  </si>
  <si>
    <t>BSE:524342</t>
  </si>
  <si>
    <t>Udaipur Cement Works Limited (BSE:530131)</t>
  </si>
  <si>
    <t>BSE:530131</t>
  </si>
  <si>
    <t>Captain Polyplast Limited (BSE:536974)</t>
  </si>
  <si>
    <t>BSE:536974</t>
  </si>
  <si>
    <t>Zandu Realty Limited (BSE:506720)</t>
  </si>
  <si>
    <t>BSE:506720</t>
  </si>
  <si>
    <t>Amulya Leasing &amp; Finance Ltd. (BSE:531761)</t>
  </si>
  <si>
    <t>BSE:531761</t>
  </si>
  <si>
    <t>Gujarat Craft Industries Ltd. (BSE:526965)</t>
  </si>
  <si>
    <t>BSE:526965</t>
  </si>
  <si>
    <t>NGL Fine-Chem Ltd. (BSE:524774)</t>
  </si>
  <si>
    <t>BSE:524774</t>
  </si>
  <si>
    <t>Tirupati Foam Limited (BSE:590035)</t>
  </si>
  <si>
    <t>BSE:590035</t>
  </si>
  <si>
    <t>Sanghvi Forging &amp; Engineering Limited (BSE:533411)</t>
  </si>
  <si>
    <t>BSE:533411</t>
  </si>
  <si>
    <t>Jenburkt Pharmaceuticals Ltd. (BSE:524731)</t>
  </si>
  <si>
    <t>BSE:524731</t>
  </si>
  <si>
    <t>International Combustion (India) Ltd. (BSE:505737)</t>
  </si>
  <si>
    <t>BSE:505737</t>
  </si>
  <si>
    <t>VMS Industries Limited (BSE:533427)</t>
  </si>
  <si>
    <t>BSE:533427</t>
  </si>
  <si>
    <t>Baba Arts Ltd. (BSE:532380)</t>
  </si>
  <si>
    <t>BSE:532380</t>
  </si>
  <si>
    <t>National Plastic Industries Ltd. (BSE:526616)</t>
  </si>
  <si>
    <t>BSE:526616</t>
  </si>
  <si>
    <t>MSR India Ltd (BSE:508922)</t>
  </si>
  <si>
    <t>BSE:508922</t>
  </si>
  <si>
    <t>Kulkarni Power Tools Ltd. (BSE:505299)</t>
  </si>
  <si>
    <t>BSE:505299</t>
  </si>
  <si>
    <t>Silverpoint Infratech Limited (BSE:536073)</t>
  </si>
  <si>
    <t>BSE:536073</t>
  </si>
  <si>
    <t>Stone India Ltd. (BSE:522085)</t>
  </si>
  <si>
    <t>BSE:522085</t>
  </si>
  <si>
    <t>Brooks Laboratories Limited (BSE:533543)</t>
  </si>
  <si>
    <t>BSE:533543</t>
  </si>
  <si>
    <t>Chowgule Steamships Limited (BSE:501833)</t>
  </si>
  <si>
    <t>BSE:501833</t>
  </si>
  <si>
    <t>Sundaram Multi Pap Ltd. (BSE:533166)</t>
  </si>
  <si>
    <t>BSE:533166</t>
  </si>
  <si>
    <t>Kiran Vyapar Limited (BSE:537750)</t>
  </si>
  <si>
    <t>BSE:537750</t>
  </si>
  <si>
    <t>Himachal Fibres Ltd. (BSE:514010)</t>
  </si>
  <si>
    <t>BSE:514010</t>
  </si>
  <si>
    <t>Premier Polyfilm Ltd. (BSE:514354)</t>
  </si>
  <si>
    <t>BSE:514354</t>
  </si>
  <si>
    <t>Tourism Finance Corp. of India Ltd. (BSE:526650)</t>
  </si>
  <si>
    <t>BSE:526650</t>
  </si>
  <si>
    <t>Niraj Cement Structurals Ltd (BSE:532986)</t>
  </si>
  <si>
    <t>BSE:532986</t>
  </si>
  <si>
    <t>Diligent Industries Limited (BSE:531153)</t>
  </si>
  <si>
    <t>BSE:531153</t>
  </si>
  <si>
    <t>Lawreshwar Polymers Ltd. (BSE:532829)</t>
  </si>
  <si>
    <t>BSE:532829</t>
  </si>
  <si>
    <t>Navkar Builders Ltd. (BSE:531494)</t>
  </si>
  <si>
    <t>BSE:531494</t>
  </si>
  <si>
    <t>Indian Infotech &amp; Software Ltd. (BSE:509051)</t>
  </si>
  <si>
    <t>BSE:509051</t>
  </si>
  <si>
    <t>Refex Industries Limited (BSE:532884)</t>
  </si>
  <si>
    <t>BSE:532884</t>
  </si>
  <si>
    <t>ABM Knowledgeware Limited (BSE:531161)</t>
  </si>
  <si>
    <t>BSE:531161</t>
  </si>
  <si>
    <t>Raj Television Network Ltd. (BSE:532826)</t>
  </si>
  <si>
    <t>BSE:532826</t>
  </si>
  <si>
    <t>Nu Tek India Ltd (BSE:533015)</t>
  </si>
  <si>
    <t>BSE:533015</t>
  </si>
  <si>
    <t>Taneja Aerospace and Aviation Limited (BSE:522229)</t>
  </si>
  <si>
    <t>BSE:522229</t>
  </si>
  <si>
    <t>Visagar Polytex Ltd. (BSE:506146)</t>
  </si>
  <si>
    <t>BSE:506146</t>
  </si>
  <si>
    <t>Gujarat Apollo Industries Ltd. (BSE:522217)</t>
  </si>
  <si>
    <t>BSE:522217</t>
  </si>
  <si>
    <t>Sudal Industries Limited (BSE:506003)</t>
  </si>
  <si>
    <t>BSE:506003</t>
  </si>
  <si>
    <t>Pee Cee Cosma Sope Ltd. (BSE:524136)</t>
  </si>
  <si>
    <t>BSE:524136</t>
  </si>
  <si>
    <t>PAE Ltd. (BSE:517230)</t>
  </si>
  <si>
    <t>BSE:517230</t>
  </si>
  <si>
    <t>Omnitech Infosolutions Limited (BSE:532882)</t>
  </si>
  <si>
    <t>BSE:532882</t>
  </si>
  <si>
    <t>FCS Software Solutions Limited (NSEI:FCSSOFT)</t>
  </si>
  <si>
    <t>NSEI:FCSSOFT</t>
  </si>
  <si>
    <t>Selan Exploration Technology Limited (BSE:530075)</t>
  </si>
  <si>
    <t>BSE:530075</t>
  </si>
  <si>
    <t>Steelcast Ltd (BSE:513517)</t>
  </si>
  <si>
    <t>BSE:513517</t>
  </si>
  <si>
    <t>STL Global Ltd (NSEI:SGL)</t>
  </si>
  <si>
    <t>NSEI:SGL</t>
  </si>
  <si>
    <t>Zen Technologies Ltd. (BSE:533339)</t>
  </si>
  <si>
    <t>BSE:533339</t>
  </si>
  <si>
    <t>Arihant Foundation &amp; Housing Limited (BSE:531381)</t>
  </si>
  <si>
    <t>BSE:531381</t>
  </si>
  <si>
    <t>Career Point Limited (NSEI:CAREERP)</t>
  </si>
  <si>
    <t>NSEI:CAREERP</t>
  </si>
  <si>
    <t>Medicamen Biotech Ltd. (BSE:531146)</t>
  </si>
  <si>
    <t>BSE:531146</t>
  </si>
  <si>
    <t>Veljan Denison Limited (BSE:505232)</t>
  </si>
  <si>
    <t>BSE:505232</t>
  </si>
  <si>
    <t>Terai Tea Company Limited (BSE:530533)</t>
  </si>
  <si>
    <t>BSE:530533</t>
  </si>
  <si>
    <t>Oriental Veneer Products Ltd. (BSE:531859)</t>
  </si>
  <si>
    <t>BSE:531859</t>
  </si>
  <si>
    <t>IST Limited (BSE:508807)</t>
  </si>
  <si>
    <t>BSE:508807</t>
  </si>
  <si>
    <t>Megasoft Ltd. (BSE:532408)</t>
  </si>
  <si>
    <t>BSE:532408</t>
  </si>
  <si>
    <t>Hindustan Adhesives Limited (BSE:514428)</t>
  </si>
  <si>
    <t>BSE:514428</t>
  </si>
  <si>
    <t>Uni Abex Alloy Products Ltd. (BSE:504605)</t>
  </si>
  <si>
    <t>BSE:504605</t>
  </si>
  <si>
    <t>Innovative Tech Pack Ltd. (BSE:523840)</t>
  </si>
  <si>
    <t>BSE:523840</t>
  </si>
  <si>
    <t>Vas Infrastructure Limited (BSE:531574)</t>
  </si>
  <si>
    <t>BSE:531574</t>
  </si>
  <si>
    <t>LGB Forge Ltd. (NSEI:LGBFORGE)</t>
  </si>
  <si>
    <t>NSEI:LGBFORGE</t>
  </si>
  <si>
    <t>Sanco Trans Ltd. (BSE:523116)</t>
  </si>
  <si>
    <t>BSE:523116</t>
  </si>
  <si>
    <t>Josts Engineering Company Ltd (BSE:505750)</t>
  </si>
  <si>
    <t>BSE:505750</t>
  </si>
  <si>
    <t>Teesta Agro Industries Ltd. (BSE:524204)</t>
  </si>
  <si>
    <t>BSE:524204</t>
  </si>
  <si>
    <t>Smruthi Organics Limited (BSE:590046)</t>
  </si>
  <si>
    <t>BSE:590046</t>
  </si>
  <si>
    <t>National Plastic Technologies Ltd (BSE:531287)</t>
  </si>
  <si>
    <t>BSE:531287</t>
  </si>
  <si>
    <t>Somi Conveyor Beltings Ltd. (BSE:533001)</t>
  </si>
  <si>
    <t>BSE:533001</t>
  </si>
  <si>
    <t>Royal Cushion Vinyl Products (BSE:526193)</t>
  </si>
  <si>
    <t>BSE:526193</t>
  </si>
  <si>
    <t>APLAB Ltd. (BSE:517096)</t>
  </si>
  <si>
    <t>BSE:517096</t>
  </si>
  <si>
    <t>Gangotri Textiles Ltd. (BSE:521176)</t>
  </si>
  <si>
    <t>BSE:521176</t>
  </si>
  <si>
    <t>Stampede Capital Ltd (BSE:531723)</t>
  </si>
  <si>
    <t>BSE:531723</t>
  </si>
  <si>
    <t>Investment &amp; Precision Castings Ltd (BSE:504786)</t>
  </si>
  <si>
    <t>BSE:504786</t>
  </si>
  <si>
    <t>UV Boards Ltd. (BSE:526957)</t>
  </si>
  <si>
    <t>BSE:526957</t>
  </si>
  <si>
    <t>Supertex Industries Ltd. (BSE:526133)</t>
  </si>
  <si>
    <t>BSE:526133</t>
  </si>
  <si>
    <t>Alphageo (India) Limited (BSE:526397)</t>
  </si>
  <si>
    <t>BSE:526397</t>
  </si>
  <si>
    <t>Sunil Healthcare Ltd. (BSE:537253)</t>
  </si>
  <si>
    <t>BSE:537253</t>
  </si>
  <si>
    <t>Porwal Auto Components Ltd (BSE:532933)</t>
  </si>
  <si>
    <t>BSE:532933</t>
  </si>
  <si>
    <t>Flex Foods Ltd. (BSE:523672)</t>
  </si>
  <si>
    <t>BSE:523672</t>
  </si>
  <si>
    <t>T &amp; I Global Limited (BSE:522294)</t>
  </si>
  <si>
    <t>BSE:522294</t>
  </si>
  <si>
    <t>Dhabriya Polywood Limited (BSE:538715)</t>
  </si>
  <si>
    <t>BSE:538715</t>
  </si>
  <si>
    <t>Chandra Prabhu International Ltd. (BSE:530309)</t>
  </si>
  <si>
    <t>BSE:530309</t>
  </si>
  <si>
    <t>Winsome Breweries Limited (BSE:526471)</t>
  </si>
  <si>
    <t>BSE:526471</t>
  </si>
  <si>
    <t>Shree Ram Urban Infrastructure, Ltd. (BSE:503205)</t>
  </si>
  <si>
    <t>BSE:503205</t>
  </si>
  <si>
    <t>Sri KPR Industries Limited (BSE:514442)</t>
  </si>
  <si>
    <t>BSE:514442</t>
  </si>
  <si>
    <t>Inani Marbles &amp; Industries Limited (BSE:531129)</t>
  </si>
  <si>
    <t>BSE:531129</t>
  </si>
  <si>
    <t>Trilogic Digital Media Limited (BSE:531712)</t>
  </si>
  <si>
    <t>BSE:531712</t>
  </si>
  <si>
    <t>Voith Paper Fabrics India Limited (BSE:522122)</t>
  </si>
  <si>
    <t>BSE:522122</t>
  </si>
  <si>
    <t>Suditi Industries Ltd. (BSE:521113)</t>
  </si>
  <si>
    <t>BSE:521113</t>
  </si>
  <si>
    <t>Sarup Industries Ltd. (BSE:514412)</t>
  </si>
  <si>
    <t>BSE:514412</t>
  </si>
  <si>
    <t>Tijaria Polypipes Limited (BSE:533629)</t>
  </si>
  <si>
    <t>BSE:533629</t>
  </si>
  <si>
    <t>Tarmat Limited (BSE:532869)</t>
  </si>
  <si>
    <t>BSE:532869</t>
  </si>
  <si>
    <t>Dynamic Industries Ltd. (BSE:524818)</t>
  </si>
  <si>
    <t>BSE:524818</t>
  </si>
  <si>
    <t>Newever Trade Wings Limited (BSE:536644)</t>
  </si>
  <si>
    <t>BSE:536644</t>
  </si>
  <si>
    <t>Paushak Limited (BSE:532742)</t>
  </si>
  <si>
    <t>BSE:532742</t>
  </si>
  <si>
    <t>Zenith Birla (India) Ltd (BSE:531845)</t>
  </si>
  <si>
    <t>BSE:531845</t>
  </si>
  <si>
    <t>Premco Global Ltd. (BSE:530331)</t>
  </si>
  <si>
    <t>BSE:530331</t>
  </si>
  <si>
    <t>Lumax Automotive Systems Ltd. (BSE:532537)</t>
  </si>
  <si>
    <t>BSE:532537</t>
  </si>
  <si>
    <t>Alkali Metals Ltd. (BSE:533029)</t>
  </si>
  <si>
    <t>BSE:533029</t>
  </si>
  <si>
    <t>Fiberweb (India) Ltd. (BSE:507910)</t>
  </si>
  <si>
    <t>BSE:507910</t>
  </si>
  <si>
    <t>RDB Rasayans Ltd. (BSE:533608)</t>
  </si>
  <si>
    <t>BSE:533608</t>
  </si>
  <si>
    <t>OK Play India Limited (BSE:526415)</t>
  </si>
  <si>
    <t>BSE:526415</t>
  </si>
  <si>
    <t>Natural Capsules Ltd. (BSE:524654)</t>
  </si>
  <si>
    <t>BSE:524654</t>
  </si>
  <si>
    <t>Vedavaag Systems Ltd (BSE:533056)</t>
  </si>
  <si>
    <t>BSE:533056</t>
  </si>
  <si>
    <t>Zenith Fibres Ltd. (BSE:514266)</t>
  </si>
  <si>
    <t>BSE:514266</t>
  </si>
  <si>
    <t>Vamshi Rubber Limited (BSE:530369)</t>
  </si>
  <si>
    <t>BSE:530369</t>
  </si>
  <si>
    <t>Sreeleathers Limited (BSE:535601)</t>
  </si>
  <si>
    <t>BSE:535601</t>
  </si>
  <si>
    <t>PVP Ventures Ltd (BSE:517556)</t>
  </si>
  <si>
    <t>BSE:517556</t>
  </si>
  <si>
    <t>Artson Engineering Ltd. (BSE:522134)</t>
  </si>
  <si>
    <t>BSE:522134</t>
  </si>
  <si>
    <t>Jainco Projects (India) Limited (BSE:526865)</t>
  </si>
  <si>
    <t>BSE:526865</t>
  </si>
  <si>
    <t>Sacheta Metals Limited (BSE:531869)</t>
  </si>
  <si>
    <t>BSE:531869</t>
  </si>
  <si>
    <t>D &amp; H India Limited (BSE:517514)</t>
  </si>
  <si>
    <t>BSE:517514</t>
  </si>
  <si>
    <t>Shiva Cement Ltd. (BSE:532323)</t>
  </si>
  <si>
    <t>BSE:532323</t>
  </si>
  <si>
    <t>Shilp Gravures Limited (BSE:513709)</t>
  </si>
  <si>
    <t>BSE:513709</t>
  </si>
  <si>
    <t>Softsol India Ltd. (BSE:532344)</t>
  </si>
  <si>
    <t>BSE:532344</t>
  </si>
  <si>
    <t>Borax Morarji Limited (BSE:506315)</t>
  </si>
  <si>
    <t>BSE:506315</t>
  </si>
  <si>
    <t>Next Mediaworks Ltd (BSE:532416)</t>
  </si>
  <si>
    <t>BSE:532416</t>
  </si>
  <si>
    <t>Pranavaditya Spinning Mills Limited (BSE:531172)</t>
  </si>
  <si>
    <t>BSE:531172</t>
  </si>
  <si>
    <t>Nutraplus India Limited (BSE:524764)</t>
  </si>
  <si>
    <t>BSE:524764</t>
  </si>
  <si>
    <t>Makers Laboratories Limited (BSE:506919)</t>
  </si>
  <si>
    <t>BSE:506919</t>
  </si>
  <si>
    <t>Haryana Texprints (Overseas) Ltd. (BSE:514296)</t>
  </si>
  <si>
    <t>BSE:514296</t>
  </si>
  <si>
    <t>Bhagwati Autocast Ltd. (BSE:504646)</t>
  </si>
  <si>
    <t>BSE:504646</t>
  </si>
  <si>
    <t>Kothari Fermentation &amp; Biochem Limited (BSE:507474)</t>
  </si>
  <si>
    <t>BSE:507474</t>
  </si>
  <si>
    <t>Schrader Duncan Limited (BSE:504908)</t>
  </si>
  <si>
    <t>BSE:504908</t>
  </si>
  <si>
    <t>Prozone Intu Properties Limited (BSE:534675)</t>
  </si>
  <si>
    <t>BSE:534675</t>
  </si>
  <si>
    <t>Rungta Irrigation Limited (BSE:530449)</t>
  </si>
  <si>
    <t>BSE:530449</t>
  </si>
  <si>
    <t>Perfectpac Ltd. (BSE:526435)</t>
  </si>
  <si>
    <t>BSE:526435</t>
  </si>
  <si>
    <t>KSS Limited (BSE:532081)</t>
  </si>
  <si>
    <t>BSE:532081</t>
  </si>
  <si>
    <t>Super Crop Safe Ltd (BSE:530883)</t>
  </si>
  <si>
    <t>BSE:530883</t>
  </si>
  <si>
    <t>Sky Industries Limited (BSE:526479)</t>
  </si>
  <si>
    <t>BSE:526479</t>
  </si>
  <si>
    <t>Bloom Dekor Limited (BSE:526225)</t>
  </si>
  <si>
    <t>BSE:526225</t>
  </si>
  <si>
    <t>Virat Crane Industries Ltd. (BSE:519457)</t>
  </si>
  <si>
    <t>BSE:519457</t>
  </si>
  <si>
    <t>Divyashakti Granites Ltd. (BSE:526315)</t>
  </si>
  <si>
    <t>BSE:526315</t>
  </si>
  <si>
    <t>ATV Projects India, Ltd. (BSE:500028)</t>
  </si>
  <si>
    <t>BSE:500028</t>
  </si>
  <si>
    <t>Rasoi Ltd. (BSE:507649)</t>
  </si>
  <si>
    <t>BSE:507649</t>
  </si>
  <si>
    <t>Raj Oil Mills Limited (BSE:533093)</t>
  </si>
  <si>
    <t>BSE:533093</t>
  </si>
  <si>
    <t>CyberTech Systems and Software Limited (BSE:532173)</t>
  </si>
  <si>
    <t>BSE:532173</t>
  </si>
  <si>
    <t>Savera Industries Limited (BSE:512634)</t>
  </si>
  <si>
    <t>BSE:512634</t>
  </si>
  <si>
    <t>Kailash Auto Finance Ltd (BSE:511357)</t>
  </si>
  <si>
    <t>BSE:511357</t>
  </si>
  <si>
    <t>Coastal Roadways Limited (BSE:520131)</t>
  </si>
  <si>
    <t>BSE:520131</t>
  </si>
  <si>
    <t>Almondz Global Securities Limited (BSE:531400)</t>
  </si>
  <si>
    <t>BSE:531400</t>
  </si>
  <si>
    <t>Amco India Ltd. (BSE:530133)</t>
  </si>
  <si>
    <t>BSE:530133</t>
  </si>
  <si>
    <t>Multibase India Ltd (BSE:526169)</t>
  </si>
  <si>
    <t>BSE:526169</t>
  </si>
  <si>
    <t>Lotus Chocolate Company Ltd (BSE:523475)</t>
  </si>
  <si>
    <t>BSE:523475</t>
  </si>
  <si>
    <t>STI India Ltd. (BSE:513151)</t>
  </si>
  <si>
    <t>BSE:513151</t>
  </si>
  <si>
    <t>Manjeera Constructions Ltd. (BSE:533078)</t>
  </si>
  <si>
    <t>BSE:533078</t>
  </si>
  <si>
    <t>Expo Gas Containers Ltd. (BSE:526614)</t>
  </si>
  <si>
    <t>BSE:526614</t>
  </si>
  <si>
    <t>Genesys International Corporation Limited (BSE:506109)</t>
  </si>
  <si>
    <t>BSE:506109</t>
  </si>
  <si>
    <t>Potential Investments And Finance Limited (BSE:538566)</t>
  </si>
  <si>
    <t>BSE:538566</t>
  </si>
  <si>
    <t>Sovereign Diamonds Ltd (BSE:523826)</t>
  </si>
  <si>
    <t>BSE:523826</t>
  </si>
  <si>
    <t>Networth Stock Broking Limited (BSE:511551)</t>
  </si>
  <si>
    <t>BSE:511551</t>
  </si>
  <si>
    <t>Gujarat Intrux Limited (BSE:517372)</t>
  </si>
  <si>
    <t>BSE:517372</t>
  </si>
  <si>
    <t>Tirupati Starch &amp; Chemicals Ltd. (BSE:524582)</t>
  </si>
  <si>
    <t>BSE:524582</t>
  </si>
  <si>
    <t>Cinevista Limited (BSE:532324)</t>
  </si>
  <si>
    <t>BSE:532324</t>
  </si>
  <si>
    <t>S R Industries Limited (BSE:513515)</t>
  </si>
  <si>
    <t>BSE:513515</t>
  </si>
  <si>
    <t>Biopac India Corp. Ltd. (BSE:532330)</t>
  </si>
  <si>
    <t>BSE:532330</t>
  </si>
  <si>
    <t>Bharat Agri Fert &amp; Realty Limited (BSE:531862)</t>
  </si>
  <si>
    <t>BSE:531862</t>
  </si>
  <si>
    <t>Gujarat Metallic Coal &amp; Coke Ltd. (BSE:531881)</t>
  </si>
  <si>
    <t>BSE:531881</t>
  </si>
  <si>
    <t>Venlon Enterprises Limited (BSE:524038)</t>
  </si>
  <si>
    <t>BSE:524038</t>
  </si>
  <si>
    <t>Prime Urban Development India Ltd (BSE:521149)</t>
  </si>
  <si>
    <t>BSE:521149</t>
  </si>
  <si>
    <t>Eastern Silk Industries Ltd. (BSE:590022)</t>
  </si>
  <si>
    <t>BSE:590022</t>
  </si>
  <si>
    <t>Solid Stone Company Limited (BSE:513699)</t>
  </si>
  <si>
    <t>BSE:513699</t>
  </si>
  <si>
    <t>Coral Laboratories Limited (BSE:524506)</t>
  </si>
  <si>
    <t>BSE:524506</t>
  </si>
  <si>
    <t>Pacific Industries Limited (BSE:523483)</t>
  </si>
  <si>
    <t>BSE:523483</t>
  </si>
  <si>
    <t>Insilco Ltd. (BSE:500211)</t>
  </si>
  <si>
    <t>BSE:500211</t>
  </si>
  <si>
    <t>GeeCee Ventures Ltd (BSE:532764)</t>
  </si>
  <si>
    <t>BSE:532764</t>
  </si>
  <si>
    <t>Alpa Laboratories Ltd (NSEI:ALPA)</t>
  </si>
  <si>
    <t>NSEI:ALPA</t>
  </si>
  <si>
    <t>Choice International Limited (BSE:531358)</t>
  </si>
  <si>
    <t>BSE:531358</t>
  </si>
  <si>
    <t>Uniroyal Industries Limited (BSE:521226)</t>
  </si>
  <si>
    <t>BSE:521226</t>
  </si>
  <si>
    <t>Cyber Media (India) Ltd. (BSE:532640)</t>
  </si>
  <si>
    <t>BSE:532640</t>
  </si>
  <si>
    <t>Neogem India Ltd. (BSE:526195)</t>
  </si>
  <si>
    <t>BSE:526195</t>
  </si>
  <si>
    <t>ADC India Communications Ltd (BSE:523411)</t>
  </si>
  <si>
    <t>BSE:523411</t>
  </si>
  <si>
    <t>MRO-tek Ltd. (BSE:532376)</t>
  </si>
  <si>
    <t>BSE:532376</t>
  </si>
  <si>
    <t>Delta Magnets Limited (BSE:504286)</t>
  </si>
  <si>
    <t>BSE:504286</t>
  </si>
  <si>
    <t>Mewar Polytex Limited (BSE:531236)</t>
  </si>
  <si>
    <t>BSE:531236</t>
  </si>
  <si>
    <t>JHS Svendgaard Laboratories Ltd. (BSE:532771)</t>
  </si>
  <si>
    <t>BSE:532771</t>
  </si>
  <si>
    <t>Radix Industries (India) Limited (BSE:531412)</t>
  </si>
  <si>
    <t>BSE:531412</t>
  </si>
  <si>
    <t>Godavari Drugs Ltd. (BSE:530317)</t>
  </si>
  <si>
    <t>BSE:530317</t>
  </si>
  <si>
    <t>Picturehouse Media Limited (BSE:532355)</t>
  </si>
  <si>
    <t>BSE:532355</t>
  </si>
  <si>
    <t>Archit Organosys Limited (BSE:524640)</t>
  </si>
  <si>
    <t>BSE:524640</t>
  </si>
  <si>
    <t>Compucom Software Limited (BSE:532339)</t>
  </si>
  <si>
    <t>BSE:532339</t>
  </si>
  <si>
    <t>RDB Realty &amp; Infrastructure Ltd. (BSE:533285)</t>
  </si>
  <si>
    <t>BSE:533285</t>
  </si>
  <si>
    <t>Shree Surgovind Tradelink Ltd. (BSE:531667)</t>
  </si>
  <si>
    <t>BSE:531667</t>
  </si>
  <si>
    <t>Trident Tools Limited (BSE:531972)</t>
  </si>
  <si>
    <t>BSE:531972</t>
  </si>
  <si>
    <t>Olympic Cards Limited (BSE:534190)</t>
  </si>
  <si>
    <t>BSE:534190</t>
  </si>
  <si>
    <t>Minaxi Textiles Ltd. (BSE:531456)</t>
  </si>
  <si>
    <t>BSE:531456</t>
  </si>
  <si>
    <t>Fomento Resorts &amp; Hotels Limited (BSE:503831)</t>
  </si>
  <si>
    <t>BSE:503831</t>
  </si>
  <si>
    <t>JSL Industries Ltd (BSE:504080)</t>
  </si>
  <si>
    <t>BSE:504080</t>
  </si>
  <si>
    <t>Tyche Industries Ltd (BSE:532384)</t>
  </si>
  <si>
    <t>BSE:532384</t>
  </si>
  <si>
    <t>Polygenta Technologies Limited (BSE:514486)</t>
  </si>
  <si>
    <t>BSE:514486</t>
  </si>
  <si>
    <t>Khator Fibre &amp; Fabrics Limited (BSE:521127)</t>
  </si>
  <si>
    <t>BSE:521127</t>
  </si>
  <si>
    <t>Cosmo Ferrites Limited (BSE:523100)</t>
  </si>
  <si>
    <t>BSE:523100</t>
  </si>
  <si>
    <t>Permanent Magnets Limited (BSE:504132)</t>
  </si>
  <si>
    <t>BSE:504132</t>
  </si>
  <si>
    <t>Span Diagnostics Limited (BSE:524727)</t>
  </si>
  <si>
    <t>BSE:524727</t>
  </si>
  <si>
    <t>Arihant Capital Markets Limited (BSE:511605)</t>
  </si>
  <si>
    <t>BSE:511605</t>
  </si>
  <si>
    <t>El Forge Ltd. (BSE:531144)</t>
  </si>
  <si>
    <t>BSE:531144</t>
  </si>
  <si>
    <t>Today's Writing Instruments Limited (BSE:531830)</t>
  </si>
  <si>
    <t>BSE:531830</t>
  </si>
  <si>
    <t>Kinetic Engineering Limited (BSE:500240)</t>
  </si>
  <si>
    <t>BSE:500240</t>
  </si>
  <si>
    <t>The Jamshri Ranjitsinghji Spinning &amp; Weaving Mills Company Limited (BSE:502901)</t>
  </si>
  <si>
    <t>BSE:502901</t>
  </si>
  <si>
    <t>Cubex Tubings Ltd. (BSE:526027)</t>
  </si>
  <si>
    <t>BSE:526027</t>
  </si>
  <si>
    <t>Golden Tobacco Ltd. (BSE:500151)</t>
  </si>
  <si>
    <t>BSE:500151</t>
  </si>
  <si>
    <t>Tai Industries Limited (BSE:519483)</t>
  </si>
  <si>
    <t>BSE:519483</t>
  </si>
  <si>
    <t>Vipul Dye Chem Ltd. (BSE:530627)</t>
  </si>
  <si>
    <t>BSE:530627</t>
  </si>
  <si>
    <t>Alfa ICA (India) Ltd. (BSE:530973)</t>
  </si>
  <si>
    <t>BSE:530973</t>
  </si>
  <si>
    <t>Rexnord Electronics and Controls Limited (BSE:531888)</t>
  </si>
  <si>
    <t>BSE:531888</t>
  </si>
  <si>
    <t>Tamboli Capital Limited (BSE:533170)</t>
  </si>
  <si>
    <t>BSE:533170</t>
  </si>
  <si>
    <t>Net 4 India Limited (BSE:532912)</t>
  </si>
  <si>
    <t>BSE:532912</t>
  </si>
  <si>
    <t>P G Industry Limited (BSE:531281)</t>
  </si>
  <si>
    <t>BSE:531281</t>
  </si>
  <si>
    <t>Centenial Surgical Suture, Ltd. (BSE:531380)</t>
  </si>
  <si>
    <t>BSE:531380</t>
  </si>
  <si>
    <t>Pioneer Agro Extracts Ltd (BSE:519439)</t>
  </si>
  <si>
    <t>BSE:519439</t>
  </si>
  <si>
    <t>Indokem Limited (BSE:504092)</t>
  </si>
  <si>
    <t>BSE:504092</t>
  </si>
  <si>
    <t>Graviss Hospitality Limited (BSE:509546)</t>
  </si>
  <si>
    <t>BSE:509546</t>
  </si>
  <si>
    <t>Kavveri Telecom Products Limited (BSE:590041)</t>
  </si>
  <si>
    <t>BSE:590041</t>
  </si>
  <si>
    <t>Weizmann Limited (NSEI:WEIZMANIND)</t>
  </si>
  <si>
    <t>NSEI:WEIZMANIND</t>
  </si>
  <si>
    <t>Women's Next Loungeries Limited (BSE:538128)</t>
  </si>
  <si>
    <t>BSE:538128</t>
  </si>
  <si>
    <t>Jenson &amp; Nicholson (India) Limited (NSEI:JENSONICOL)</t>
  </si>
  <si>
    <t>NSEI:JENSONICOL</t>
  </si>
  <si>
    <t>Shri Keshav Cements and Infra Limited (BSE:530977)</t>
  </si>
  <si>
    <t>BSE:530977</t>
  </si>
  <si>
    <t>CHL Ltd. (BSE:532992)</t>
  </si>
  <si>
    <t>BSE:532992</t>
  </si>
  <si>
    <t>Sakthi Finance Ltd. (BSE:511066)</t>
  </si>
  <si>
    <t>BSE:511066</t>
  </si>
  <si>
    <t>The United Nilgiri Tea Estates Company Limited (NSEI:UNITEDTEA)</t>
  </si>
  <si>
    <t>NSEI:UNITEDTEA</t>
  </si>
  <si>
    <t>Euro Ceramics Ltd. (BSE:532823)</t>
  </si>
  <si>
    <t>BSE:532823</t>
  </si>
  <si>
    <t>Rajasthan Cylinders &amp; Containers Limited (BSE:538707)</t>
  </si>
  <si>
    <t>BSE:538707</t>
  </si>
  <si>
    <t>Saffron Industries Ltd. (BSE:531436)</t>
  </si>
  <si>
    <t>BSE:531436</t>
  </si>
  <si>
    <t>Hindustan Hardy Spicer Ltd. (BSE:505893)</t>
  </si>
  <si>
    <t>BSE:505893</t>
  </si>
  <si>
    <t>RR Financial Consultants Limited (BSE:511626)</t>
  </si>
  <si>
    <t>BSE:511626</t>
  </si>
  <si>
    <t>Mahanivesh (India) Limited (BSE:530441)</t>
  </si>
  <si>
    <t>BSE:530441</t>
  </si>
  <si>
    <t>Gemini Communication Limited (BSE:532318)</t>
  </si>
  <si>
    <t>BSE:532318</t>
  </si>
  <si>
    <t>Thakkers Developers Ltd (BSE:526654)</t>
  </si>
  <si>
    <t>BSE:526654</t>
  </si>
  <si>
    <t>Ishan Dyes &amp; Chemicals Ltd. (BSE:531109)</t>
  </si>
  <si>
    <t>BSE:531109</t>
  </si>
  <si>
    <t>National Fittings Limited (BSE:531289)</t>
  </si>
  <si>
    <t>BSE:531289</t>
  </si>
  <si>
    <t>Mahasagar Travels Ltd. (BSE:526795)</t>
  </si>
  <si>
    <t>BSE:526795</t>
  </si>
  <si>
    <t>Arrow Coated Products Limited (BSE:516064)</t>
  </si>
  <si>
    <t>BSE:516064</t>
  </si>
  <si>
    <t>Vama Industries Ltd. (BSE:512175)</t>
  </si>
  <si>
    <t>BSE:512175</t>
  </si>
  <si>
    <t>Rishi Techtex Limited (BSE:523021)</t>
  </si>
  <si>
    <t>BSE:523021</t>
  </si>
  <si>
    <t>Paramount Cosmetics (I) Ltd (BSE:507970)</t>
  </si>
  <si>
    <t>BSE:507970</t>
  </si>
  <si>
    <t>Microsec Financial Services Limited (BSE:533259)</t>
  </si>
  <si>
    <t>BSE:533259</t>
  </si>
  <si>
    <t>Matra Kaushal Enterprise Limited (BSE:526671)</t>
  </si>
  <si>
    <t>BSE:526671</t>
  </si>
  <si>
    <t>JSW Holdings Limited (BSE:532642)</t>
  </si>
  <si>
    <t>BSE:532642</t>
  </si>
  <si>
    <t>Sadhana Nitro Chem Ltd. (BSE:506642)</t>
  </si>
  <si>
    <t>BSE:506642</t>
  </si>
  <si>
    <t>Alfavision Overseas (India) Limited (BSE:531156)</t>
  </si>
  <si>
    <t>BSE:531156</t>
  </si>
  <si>
    <t>Vijay Shanthi Builders Limited (BSE:523724)</t>
  </si>
  <si>
    <t>BSE:523724</t>
  </si>
  <si>
    <t>Npr Finance Ltd. (BSE:530127)</t>
  </si>
  <si>
    <t>BSE:530127</t>
  </si>
  <si>
    <t>Benares Hotels Limited (BSE:509438)</t>
  </si>
  <si>
    <t>BSE:509438</t>
  </si>
  <si>
    <t>SJ Corporation Ltd. (BSE:504398)</t>
  </si>
  <si>
    <t>BSE:504398</t>
  </si>
  <si>
    <t>Arrow Textiles Ltd. (BSE:533068)</t>
  </si>
  <si>
    <t>BSE:533068</t>
  </si>
  <si>
    <t>Samrat Pharmachem Ltd (BSE:530125)</t>
  </si>
  <si>
    <t>BSE:530125</t>
  </si>
  <si>
    <t>Shreyas Intermediates Limited (BSE:526335)</t>
  </si>
  <si>
    <t>BSE:526335</t>
  </si>
  <si>
    <t>SPEL Semiconductor Limited (BSE:517166)</t>
  </si>
  <si>
    <t>BSE:517166</t>
  </si>
  <si>
    <t>Mold Tek Technologies Ltd (BSE:526263)</t>
  </si>
  <si>
    <t>BSE:526263</t>
  </si>
  <si>
    <t>Artefact Projects Ltd (BSE:531297)</t>
  </si>
  <si>
    <t>BSE:531297</t>
  </si>
  <si>
    <t>Raghuvir Synthetics Ltd. (BSE:514316)</t>
  </si>
  <si>
    <t>BSE:514316</t>
  </si>
  <si>
    <t>Oceanaa Biotek Industries Limited (BSE:538019)</t>
  </si>
  <si>
    <t>BSE:538019</t>
  </si>
  <si>
    <t>Bhagwandas Metals Ltd. (BSE:530095)</t>
  </si>
  <si>
    <t>BSE:530095</t>
  </si>
  <si>
    <t>Intense Technologies Ltd. (BSE:532326)</t>
  </si>
  <si>
    <t>BSE:532326</t>
  </si>
  <si>
    <t>Coventry Coil-o-Matic Haryana Limited (BSE:523415)</t>
  </si>
  <si>
    <t>BSE:523415</t>
  </si>
  <si>
    <t>Riddhi Siddhi Gluco Biols Limited (BSE:524480)</t>
  </si>
  <si>
    <t>BSE:524480</t>
  </si>
  <si>
    <t>Organic Coatings Ltd. (BSE:531157)</t>
  </si>
  <si>
    <t>BSE:531157</t>
  </si>
  <si>
    <t>Dhanalaxmi Roto Spinners Ltd (BSE:521216)</t>
  </si>
  <si>
    <t>BSE:521216</t>
  </si>
  <si>
    <t>Deco-Mica Limited (BSE:531227)</t>
  </si>
  <si>
    <t>BSE:531227</t>
  </si>
  <si>
    <t>Pressman Advertising Limited (BSE:509077)</t>
  </si>
  <si>
    <t>BSE:509077</t>
  </si>
  <si>
    <t>Milton Plastics (BSE:526143)</t>
  </si>
  <si>
    <t>BSE:526143</t>
  </si>
  <si>
    <t>Mukesh Strips Ltd (BSE:517374)</t>
  </si>
  <si>
    <t>BSE:517374</t>
  </si>
  <si>
    <t>Raj Packaging Industries Ltd. (BSE:530111)</t>
  </si>
  <si>
    <t>BSE:530111</t>
  </si>
  <si>
    <t>Incap Ltd. (BSE:517370)</t>
  </si>
  <si>
    <t>BSE:517370</t>
  </si>
  <si>
    <t>Ravi Kumar Distilleries Limited (BSE:533294)</t>
  </si>
  <si>
    <t>BSE:533294</t>
  </si>
  <si>
    <t>Advani Hotels &amp; Resorts (India) Limited (BSE:523269)</t>
  </si>
  <si>
    <t>BSE:523269</t>
  </si>
  <si>
    <t>Suncity Synthetics Ltd (BSE:530795)</t>
  </si>
  <si>
    <t>BSE:530795</t>
  </si>
  <si>
    <t>BDH Industries Ltd. (BSE:524828)</t>
  </si>
  <si>
    <t>BSE:524828</t>
  </si>
  <si>
    <t>Diana Tea Company Limited (BSE:530959)</t>
  </si>
  <si>
    <t>BSE:530959</t>
  </si>
  <si>
    <t>Nicco Parks &amp; Resorts Limited (BSE:526721)</t>
  </si>
  <si>
    <t>BSE:526721</t>
  </si>
  <si>
    <t>Arihant Multi Commercial Limited (BSE:506113)</t>
  </si>
  <si>
    <t>BSE:506113</t>
  </si>
  <si>
    <t>Amrit Corp. Ltd (BSE:507525)</t>
  </si>
  <si>
    <t>BSE:507525</t>
  </si>
  <si>
    <t>Diamant Infrastructure Ltd (BSE:508860)</t>
  </si>
  <si>
    <t>BSE:508860</t>
  </si>
  <si>
    <t>Panasonic Carbon India Co., Ltd. (BSE:508941)</t>
  </si>
  <si>
    <t>BSE:508941</t>
  </si>
  <si>
    <t>REI Six Ten Retail Limited (BSE:533065)</t>
  </si>
  <si>
    <t>BSE:533065</t>
  </si>
  <si>
    <t>Vaishnavi Gold Ltd. (BSE:590111)</t>
  </si>
  <si>
    <t>BSE:590111</t>
  </si>
  <si>
    <t>Sonal Adhesives Ltd (BSE:526901)</t>
  </si>
  <si>
    <t>BSE:526901</t>
  </si>
  <si>
    <t>Triveni Glass (BSE:502281)</t>
  </si>
  <si>
    <t>BSE:502281</t>
  </si>
  <si>
    <t>Phyto Chem (India) Limited (BSE:524808)</t>
  </si>
  <si>
    <t>BSE:524808</t>
  </si>
  <si>
    <t>Bodhtree Consulting Limited (BSE:539122)</t>
  </si>
  <si>
    <t>BSE:539122</t>
  </si>
  <si>
    <t>Hexa Tradex Ltd. (NSEI:HEXATRADEX)</t>
  </si>
  <si>
    <t>NSEI:HEXATRADEX</t>
  </si>
  <si>
    <t>Haryana Leather Chemicals, Ltd. (BSE:524080)</t>
  </si>
  <si>
    <t>BSE:524080</t>
  </si>
  <si>
    <t>Euro Leder Fashion Ltd. (BSE:526468)</t>
  </si>
  <si>
    <t>BSE:526468</t>
  </si>
  <si>
    <t>Kesar Terminals &amp; Infrastructure Limited (BSE:533289)</t>
  </si>
  <si>
    <t>BSE:533289</t>
  </si>
  <si>
    <t>Wall Street Finance Ltd. (BSE:511147)</t>
  </si>
  <si>
    <t>BSE:511147</t>
  </si>
  <si>
    <t>Nitin Alloys Global Ltd. (BSE:508875)</t>
  </si>
  <si>
    <t>BSE:508875</t>
  </si>
  <si>
    <t>Anisha Impex Limited (BSE:537785)</t>
  </si>
  <si>
    <t>BSE:537785</t>
  </si>
  <si>
    <t>Bil Energy Systems Ltd. (BSE:533321)</t>
  </si>
  <si>
    <t>BSE:533321</t>
  </si>
  <si>
    <t>Rama Vision Ltd. (BSE:523289)</t>
  </si>
  <si>
    <t>BSE:523289</t>
  </si>
  <si>
    <t>Hindustan Everest Tools Limited (BSE:505725)</t>
  </si>
  <si>
    <t>BSE:505725</t>
  </si>
  <si>
    <t>Cosboard Industries Ltd. (BSE:530859)</t>
  </si>
  <si>
    <t>BSE:530859</t>
  </si>
  <si>
    <t>Lohia Securities Ltd. (BSE:590082)</t>
  </si>
  <si>
    <t>BSE:590082</t>
  </si>
  <si>
    <t>Everlon Synthetics Ltd (BSE:514358)</t>
  </si>
  <si>
    <t>BSE:514358</t>
  </si>
  <si>
    <t>AGI Infra Limited (BSE:539042)</t>
  </si>
  <si>
    <t>BSE:539042</t>
  </si>
  <si>
    <t>Chromatic India Ltd. (BSE:530191)</t>
  </si>
  <si>
    <t>BSE:530191</t>
  </si>
  <si>
    <t>Titan Biotech Limited (BSE:524717)</t>
  </si>
  <si>
    <t>BSE:524717</t>
  </si>
  <si>
    <t>Concord Drugs Limited (BSE:538965)</t>
  </si>
  <si>
    <t>BSE:538965</t>
  </si>
  <si>
    <t>Axtel Industries Ltd (BSE:523850)</t>
  </si>
  <si>
    <t>BSE:523850</t>
  </si>
  <si>
    <t>Peacock Industries Ltd. (BSE:500327)</t>
  </si>
  <si>
    <t>BSE:500327</t>
  </si>
  <si>
    <t>Sandu Pharmaceuticals Limited (BSE:524703)</t>
  </si>
  <si>
    <t>BSE:524703</t>
  </si>
  <si>
    <t>Mangalam Timber Products Ltd. (BSE:516007)</t>
  </si>
  <si>
    <t>BSE:516007</t>
  </si>
  <si>
    <t>Gini Silk Mills Limited (BSE:531744)</t>
  </si>
  <si>
    <t>BSE:531744</t>
  </si>
  <si>
    <t>Alacrity Securities Limited (BSE:535916)</t>
  </si>
  <si>
    <t>BSE:535916</t>
  </si>
  <si>
    <t>Chordia Food Products Limited (BSE:519475)</t>
  </si>
  <si>
    <t>BSE:519475</t>
  </si>
  <si>
    <t>Phoenix International Ltd. (BSE:526481)</t>
  </si>
  <si>
    <t>BSE:526481</t>
  </si>
  <si>
    <t>Seasons Textiles Limited (BSE:514264)</t>
  </si>
  <si>
    <t>BSE:514264</t>
  </si>
  <si>
    <t>MVL Limited (NSEI:MVL)</t>
  </si>
  <si>
    <t>NSEI:MVL</t>
  </si>
  <si>
    <t>Diamines &amp; Chemicals Ltd (BSE:500120)</t>
  </si>
  <si>
    <t>BSE:500120</t>
  </si>
  <si>
    <t>Clutch Auto Ltd. (BSE:505052)</t>
  </si>
  <si>
    <t>BSE:505052</t>
  </si>
  <si>
    <t>Twentyfirst Century Management Services Ltd. (BSE:526921)</t>
  </si>
  <si>
    <t>BSE:526921</t>
  </si>
  <si>
    <t>Gujarat Raffia Industries Ltd. (BSE:523836)</t>
  </si>
  <si>
    <t>BSE:523836</t>
  </si>
  <si>
    <t>Rapicut Carbides Ltd. (BSE:500360)</t>
  </si>
  <si>
    <t>BSE:500360</t>
  </si>
  <si>
    <t>Raja Bahadur International Limited (BSE:503127)</t>
  </si>
  <si>
    <t>BSE:503127</t>
  </si>
  <si>
    <t>Shree Metalloys Ltd (BSE:531962)</t>
  </si>
  <si>
    <t>BSE:531962</t>
  </si>
  <si>
    <t>Uniroyal Marine Exports Ltd. (BSE:526113)</t>
  </si>
  <si>
    <t>BSE:526113</t>
  </si>
  <si>
    <t>Global Infratech &amp; Finance Limited (BSE:531463)</t>
  </si>
  <si>
    <t>BSE:531463</t>
  </si>
  <si>
    <t>Tricom India Limited (BSE:531675)</t>
  </si>
  <si>
    <t>BSE:531675</t>
  </si>
  <si>
    <t>Hind Syntex Ltd. (BSE:503881)</t>
  </si>
  <si>
    <t>BSE:503881</t>
  </si>
  <si>
    <t>Systematix Corporate Services Limited (BSE:526506)</t>
  </si>
  <si>
    <t>BSE:526506</t>
  </si>
  <si>
    <t>Balmer Lawrie Investments Limited (BSE:532485)</t>
  </si>
  <si>
    <t>BSE:532485</t>
  </si>
  <si>
    <t>Energy Development Co. Ltd. (BSE:532219)</t>
  </si>
  <si>
    <t>BSE:532219</t>
  </si>
  <si>
    <t>Resonance Specialties Limited (BSE:524218)</t>
  </si>
  <si>
    <t>BSE:524218</t>
  </si>
  <si>
    <t>Brawn Biotech Limited (BSE:530207)</t>
  </si>
  <si>
    <t>BSE:530207</t>
  </si>
  <si>
    <t>Roselabs Limited (BSE:535503)</t>
  </si>
  <si>
    <t>BSE:535503</t>
  </si>
  <si>
    <t>Tarapur Transformers Limited (BSE:533203)</t>
  </si>
  <si>
    <t>BSE:533203</t>
  </si>
  <si>
    <t>Refnol Resins &amp; Chemicals Ltd. (BSE:530815)</t>
  </si>
  <si>
    <t>BSE:530815</t>
  </si>
  <si>
    <t>SVP Global Ventures Limited (BSE:505590)</t>
  </si>
  <si>
    <t>BSE:505590</t>
  </si>
  <si>
    <t>Vikram Thermo (India) Ltd (BSE:530477)</t>
  </si>
  <si>
    <t>BSE:530477</t>
  </si>
  <si>
    <t>Marsons Limited (BSE:517467)</t>
  </si>
  <si>
    <t>BSE:517467</t>
  </si>
  <si>
    <t>Wallfort Financial Services Limited (BSE:532053)</t>
  </si>
  <si>
    <t>BSE:532053</t>
  </si>
  <si>
    <t>Elpro International Ltd. (BSE:504000)</t>
  </si>
  <si>
    <t>BSE:504000</t>
  </si>
  <si>
    <t>Bharatiya Global Infomedia Limited (BSE:533499)</t>
  </si>
  <si>
    <t>BSE:533499</t>
  </si>
  <si>
    <t>Sejal Glass Limited (BSE:532993)</t>
  </si>
  <si>
    <t>BSE:532993</t>
  </si>
  <si>
    <t>Krypton Industries Ltd. (BSE:523550)</t>
  </si>
  <si>
    <t>BSE:523550</t>
  </si>
  <si>
    <t>KMC Speciality Hospitals (India) Ltd. (BSE:524520)</t>
  </si>
  <si>
    <t>BSE:524520</t>
  </si>
  <si>
    <t>Polylink Polymers ( India ) Limited (BSE:531454)</t>
  </si>
  <si>
    <t>BSE:531454</t>
  </si>
  <si>
    <t>Medi-Caps Limited (BSE:523144)</t>
  </si>
  <si>
    <t>BSE:523144</t>
  </si>
  <si>
    <t>Frontier Springs Ltd. (BSE:522195)</t>
  </si>
  <si>
    <t>BSE:522195</t>
  </si>
  <si>
    <t>Bemco Hydraulics Ltd. (BSE:522650)</t>
  </si>
  <si>
    <t>BSE:522650</t>
  </si>
  <si>
    <t>Tarang Projects &amp; Consultant Ltd. (BSE:538287)</t>
  </si>
  <si>
    <t>BSE:538287</t>
  </si>
  <si>
    <t>Dynacons Technologies Ltd. (BSE:534674)</t>
  </si>
  <si>
    <t>BSE:534674</t>
  </si>
  <si>
    <t>Panchsheel Organics Ltd (BSE:531726)</t>
  </si>
  <si>
    <t>BSE:531726</t>
  </si>
  <si>
    <t>Spenta International Limited (BSE:526161)</t>
  </si>
  <si>
    <t>BSE:526161</t>
  </si>
  <si>
    <t>Radaan Mediaworks India Limited (NSEI:RADAAN)</t>
  </si>
  <si>
    <t>NSEI:RADAAN</t>
  </si>
  <si>
    <t>Arora Fibres (BSE:521174)</t>
  </si>
  <si>
    <t>BSE:521174</t>
  </si>
  <si>
    <t>Rolcon Engineering Company Limited (BSE:505807)</t>
  </si>
  <si>
    <t>BSE:505807</t>
  </si>
  <si>
    <t>Alchemist Realty Limited (BSE:532114)</t>
  </si>
  <si>
    <t>BSE:532114</t>
  </si>
  <si>
    <t>GKB Ophthalmics Ltd (BSE:533212)</t>
  </si>
  <si>
    <t>BSE:533212</t>
  </si>
  <si>
    <t>Ultracab (India) Limited (BSE:538706)</t>
  </si>
  <si>
    <t>BSE:538706</t>
  </si>
  <si>
    <t>ETT Limited (BSE:537707)</t>
  </si>
  <si>
    <t>BSE:537707</t>
  </si>
  <si>
    <t>Goldcrest Corporation Limited (BSE:505576)</t>
  </si>
  <si>
    <t>BSE:505576</t>
  </si>
  <si>
    <t>Santosh Fine Fab Ltd (BSE:530035)</t>
  </si>
  <si>
    <t>BSE:530035</t>
  </si>
  <si>
    <t>DHP India Ltd (BSE:531306)</t>
  </si>
  <si>
    <t>BSE:531306</t>
  </si>
  <si>
    <t>Jagran Production Limited (BSE:531695)</t>
  </si>
  <si>
    <t>BSE:531695</t>
  </si>
  <si>
    <t>Captain Pipes Limited (BSE:538817)</t>
  </si>
  <si>
    <t>BSE:538817</t>
  </si>
  <si>
    <t>Dhampure Speciality Sugars Ltd. (BSE:531923)</t>
  </si>
  <si>
    <t>BSE:531923</t>
  </si>
  <si>
    <t>Punjab Woolcombers Ltd (BSE:509839)</t>
  </si>
  <si>
    <t>BSE:509839</t>
  </si>
  <si>
    <t>IZMO Limited (BSE:532341)</t>
  </si>
  <si>
    <t>BSE:532341</t>
  </si>
  <si>
    <t>Inventure Growth &amp; Securities Ltd. (NSEI:INVENTURE)</t>
  </si>
  <si>
    <t>NSEI:INVENTURE</t>
  </si>
  <si>
    <t>Pioneer Investcorp Limited (BSE:507864)</t>
  </si>
  <si>
    <t>BSE:507864</t>
  </si>
  <si>
    <t>Daikaffil Chemicals India Limited (BSE:530825)</t>
  </si>
  <si>
    <t>BSE:530825</t>
  </si>
  <si>
    <t>Pankaj Polymers Ltd (BSE:531280)</t>
  </si>
  <si>
    <t>BSE:531280</t>
  </si>
  <si>
    <t>Kanco Tea &amp; Industries Limited (BSE:590130)</t>
  </si>
  <si>
    <t>BSE:590130</t>
  </si>
  <si>
    <t>Yashraj Containeurs Ltd (BSE:530063)</t>
  </si>
  <si>
    <t>BSE:530063</t>
  </si>
  <si>
    <t>Dolat Investments Ltd. (BSE:505526)</t>
  </si>
  <si>
    <t>BSE:505526</t>
  </si>
  <si>
    <t>Glittek Granites Ltd. (BSE:513528)</t>
  </si>
  <si>
    <t>BSE:513528</t>
  </si>
  <si>
    <t>Arex Industries Ltd. (BSE:526851)</t>
  </si>
  <si>
    <t>BSE:526851</t>
  </si>
  <si>
    <t>Country Condo'S Limited (NSEI:COUNCODOS)</t>
  </si>
  <si>
    <t>NSEI:COUNCODOS</t>
  </si>
  <si>
    <t>Arnold Holdings Ltd. (BSE:537069)</t>
  </si>
  <si>
    <t>BSE:537069</t>
  </si>
  <si>
    <t>Catvision Limited (BSE:531158)</t>
  </si>
  <si>
    <t>BSE:531158</t>
  </si>
  <si>
    <t>SMIFS Capital Markets Limited (BSE:508905)</t>
  </si>
  <si>
    <t>BSE:508905</t>
  </si>
  <si>
    <t>Auro Laboratories Ltd. (BSE:530233)</t>
  </si>
  <si>
    <t>BSE:530233</t>
  </si>
  <si>
    <t>Everonn Education Limited (BSE:532876)</t>
  </si>
  <si>
    <t>BSE:532876</t>
  </si>
  <si>
    <t>Aditya Ispat Ltd. (BSE:513513)</t>
  </si>
  <si>
    <t>BSE:513513</t>
  </si>
  <si>
    <t>Brady &amp; Morris Engineering Company Limited (BSE:505690)</t>
  </si>
  <si>
    <t>BSE:505690</t>
  </si>
  <si>
    <t>Asis Logistics Ltd. (BSE:506159)</t>
  </si>
  <si>
    <t>BSE:506159</t>
  </si>
  <si>
    <t>High Energy Batteries (India) Ltd. (BSE:504176)</t>
  </si>
  <si>
    <t>BSE:504176</t>
  </si>
  <si>
    <t>Cambridge Technology Enterprises Limited (BSE:532801)</t>
  </si>
  <si>
    <t>BSE:532801</t>
  </si>
  <si>
    <t>Vinyoflex Ltd. (BSE:530401)</t>
  </si>
  <si>
    <t>BSE:530401</t>
  </si>
  <si>
    <t>Gennex Laboratories Limited (BSE:531739)</t>
  </si>
  <si>
    <t>BSE:531739</t>
  </si>
  <si>
    <t>R J Bio-Tech Limited (BSE:536456)</t>
  </si>
  <si>
    <t>BSE:536456</t>
  </si>
  <si>
    <t>Acropetal Technologies Limited (BSE:533330)</t>
  </si>
  <si>
    <t>BSE:533330</t>
  </si>
  <si>
    <t>Cimmco Ltd (BSE:505230)</t>
  </si>
  <si>
    <t>BSE:505230</t>
  </si>
  <si>
    <t>Gujarat Themis Biosyn Ltd. (BSE:506879)</t>
  </si>
  <si>
    <t>BSE:506879</t>
  </si>
  <si>
    <t>ICSA (India) Limited (BSE:531524)</t>
  </si>
  <si>
    <t>BSE:531524</t>
  </si>
  <si>
    <t>Rainbow Foundations Limited (BSE:531694)</t>
  </si>
  <si>
    <t>BSE:531694</t>
  </si>
  <si>
    <t>Starlit Power Systems Limited (BSE:538733)</t>
  </si>
  <si>
    <t>BSE:538733</t>
  </si>
  <si>
    <t>Rishiroop Rubber (International) Ltd. (BSE:523658)</t>
  </si>
  <si>
    <t>BSE:523658</t>
  </si>
  <si>
    <t>De Nora India Limited (BSE:590031)</t>
  </si>
  <si>
    <t>BSE:590031</t>
  </si>
  <si>
    <t>Nalwa Sons Investments Ltd. (BSE:532256)</t>
  </si>
  <si>
    <t>BSE:532256</t>
  </si>
  <si>
    <t>Satra Properties India Ltd (BSE:508996)</t>
  </si>
  <si>
    <t>BSE:508996</t>
  </si>
  <si>
    <t>HealthFore Technologies Limited (BSE:533525)</t>
  </si>
  <si>
    <t>BSE:533525</t>
  </si>
  <si>
    <t>Kay Power And Paper Limited (BSE:530255)</t>
  </si>
  <si>
    <t>BSE:530255</t>
  </si>
  <si>
    <t>Jaipan Industries Ltd (BSE:505840)</t>
  </si>
  <si>
    <t>BSE:505840</t>
  </si>
  <si>
    <t>Excel Castronics Limited (BSE:526735)</t>
  </si>
  <si>
    <t>BSE:526735</t>
  </si>
  <si>
    <t>Roopa Industries Ltd. (BSE:530991)</t>
  </si>
  <si>
    <t>BSE:530991</t>
  </si>
  <si>
    <t>Vardhman Holdings Ltd. (BSE:500439)</t>
  </si>
  <si>
    <t>BSE:500439</t>
  </si>
  <si>
    <t>Asian Tea &amp; Exports Ltd. (BSE:519532)</t>
  </si>
  <si>
    <t>BSE:519532</t>
  </si>
  <si>
    <t>Sika Interplant Systems Ltd. (BSE:523606)</t>
  </si>
  <si>
    <t>BSE:523606</t>
  </si>
  <si>
    <t>Chennai Ferrous Industries Limited (BSE:539011)</t>
  </si>
  <si>
    <t>BSE:539011</t>
  </si>
  <si>
    <t>Eco Recycling Limited (BSE:530643)</t>
  </si>
  <si>
    <t>BSE:530643</t>
  </si>
  <si>
    <t>Lotus Eye Hospital and Institute Limited (BSE:532998)</t>
  </si>
  <si>
    <t>BSE:532998</t>
  </si>
  <si>
    <t>NRB Industrial Bearings Limited (BSE:535458)</t>
  </si>
  <si>
    <t>BSE:535458</t>
  </si>
  <si>
    <t>Gujarat Automotive Gears Ltd. (BSE:505712)</t>
  </si>
  <si>
    <t>BSE:505712</t>
  </si>
  <si>
    <t>Integrated Thermoplastics Limited (BSE:530921)</t>
  </si>
  <si>
    <t>BSE:530921</t>
  </si>
  <si>
    <t>Williamson Magor &amp; Co. Limited (NSEI:WILLAMAGOR)</t>
  </si>
  <si>
    <t>NSEI:WILLAMAGOR</t>
  </si>
  <si>
    <t>Cenlub Industries Limited (BSE:522251)</t>
  </si>
  <si>
    <t>BSE:522251</t>
  </si>
  <si>
    <t>ObjectOne Information Systems Limited (BSE:535657)</t>
  </si>
  <si>
    <t>BSE:535657</t>
  </si>
  <si>
    <t>Mysore Petro Chemicals Limited (BSE:506734)</t>
  </si>
  <si>
    <t>BSE:506734</t>
  </si>
  <si>
    <t>GEI Industrial Systems Ltd. (BSE:530743)</t>
  </si>
  <si>
    <t>BSE:530743</t>
  </si>
  <si>
    <t>Neelamalai Agro Industries Ltd. (BSE:508670)</t>
  </si>
  <si>
    <t>BSE:508670</t>
  </si>
  <si>
    <t>Jindal Hotels Ltd (BSE:507981)</t>
  </si>
  <si>
    <t>BSE:507981</t>
  </si>
  <si>
    <t>Facor Steels Ltd. (BSE:532657)</t>
  </si>
  <si>
    <t>BSE:532657</t>
  </si>
  <si>
    <t>Inditrade Capital Limited (BSE:532745)</t>
  </si>
  <si>
    <t>BSE:532745</t>
  </si>
  <si>
    <t>Sinclairs Hotels Limited (BSE:523023)</t>
  </si>
  <si>
    <t>BSE:523023</t>
  </si>
  <si>
    <t>Magna Industries And Exports Ltd. (BSE:523872)</t>
  </si>
  <si>
    <t>BSE:523872</t>
  </si>
  <si>
    <t>Mid India Industries Ltd (BSE:500277)</t>
  </si>
  <si>
    <t>BSE:500277</t>
  </si>
  <si>
    <t>Hindustan Fluorocarbons Ltd. (BSE:524013)</t>
  </si>
  <si>
    <t>BSE:524013</t>
  </si>
  <si>
    <t>Wintac Ltd. (BSE:524758)</t>
  </si>
  <si>
    <t>BSE:524758</t>
  </si>
  <si>
    <t>Sahara One Media and Entertainment Limited (BSE:503691)</t>
  </si>
  <si>
    <t>BSE:503691</t>
  </si>
  <si>
    <t>Thakral Services India Ltd. (BSE:509015)</t>
  </si>
  <si>
    <t>BSE:509015</t>
  </si>
  <si>
    <t>Tuni Textile Mills Ltd. (BSE:531411)</t>
  </si>
  <si>
    <t>BSE:531411</t>
  </si>
  <si>
    <t>GK Consultants Ltd. (BSE:531758)</t>
  </si>
  <si>
    <t>BSE:531758</t>
  </si>
  <si>
    <t>Ritesh International Ltd. (BSE:519097)</t>
  </si>
  <si>
    <t>BSE:519097</t>
  </si>
  <si>
    <t>Saamya Biotech (India) Limited (BSE:532905)</t>
  </si>
  <si>
    <t>BSE:532905</t>
  </si>
  <si>
    <t>Western India Shipyard Limited (BSE:531217)</t>
  </si>
  <si>
    <t>BSE:531217</t>
  </si>
  <si>
    <t>Puneet Resins Ltd. (BSE:526492)</t>
  </si>
  <si>
    <t>BSE:526492</t>
  </si>
  <si>
    <t>Garnet Construction Ltd. (BSE:526727)</t>
  </si>
  <si>
    <t>BSE:526727</t>
  </si>
  <si>
    <t>Prime Property Development Corporation Ltd. (BSE:530695)</t>
  </si>
  <si>
    <t>BSE:530695</t>
  </si>
  <si>
    <t>Upsurge Investment and Finance Limited (BSE:531390)</t>
  </si>
  <si>
    <t>BSE:531390</t>
  </si>
  <si>
    <t>National Oxygen Ltd. (BSE:507813)</t>
  </si>
  <si>
    <t>BSE:507813</t>
  </si>
  <si>
    <t>Gravity (India) Limited (BSE:532015)</t>
  </si>
  <si>
    <t>BSE:532015</t>
  </si>
  <si>
    <t>Precision Electronics Ltd. (BSE:517258)</t>
  </si>
  <si>
    <t>BSE:517258</t>
  </si>
  <si>
    <t>Orient Beverages Ltd. (BSE:507690)</t>
  </si>
  <si>
    <t>BSE:507690</t>
  </si>
  <si>
    <t>Emami Infrastructure Limited (BSE:533218)</t>
  </si>
  <si>
    <t>BSE:533218</t>
  </si>
  <si>
    <t>Starlite Components Ltd. (BSE:517548)</t>
  </si>
  <si>
    <t>BSE:517548</t>
  </si>
  <si>
    <t>Ruttonsha International Rectifier Ltd. (BSE:517035)</t>
  </si>
  <si>
    <t>BSE:517035</t>
  </si>
  <si>
    <t>Fluidomat Ltd. (BSE:522017)</t>
  </si>
  <si>
    <t>BSE:522017</t>
  </si>
  <si>
    <t>Rajkumar Forge Ltd. (BSE:513369)</t>
  </si>
  <si>
    <t>BSE:513369</t>
  </si>
  <si>
    <t>Khaitan (India) Ltd. (BSE:590068)</t>
  </si>
  <si>
    <t>BSE:590068</t>
  </si>
  <si>
    <t>Jyoti Resins &amp; Adhesives Ltd. (BSE:514448)</t>
  </si>
  <si>
    <t>BSE:514448</t>
  </si>
  <si>
    <t>Elegant Marbles &amp; Grani Industries Ltd. (BSE:526705)</t>
  </si>
  <si>
    <t>BSE:526705</t>
  </si>
  <si>
    <t>SNL Bearings Ltd. (BSE:505827)</t>
  </si>
  <si>
    <t>BSE:505827</t>
  </si>
  <si>
    <t>Gujarat Terce Laboratories Ltd. (BSE:524314)</t>
  </si>
  <si>
    <t>BSE:524314</t>
  </si>
  <si>
    <t>Yogya Enterprises Limited (BSE:539097)</t>
  </si>
  <si>
    <t>BSE:539097</t>
  </si>
  <si>
    <t>Chandni Textiles Engineering Industries Ltd (BSE:522292)</t>
  </si>
  <si>
    <t>BSE:522292</t>
  </si>
  <si>
    <t>Vivid Global Industries Limited (BSE:524576)</t>
  </si>
  <si>
    <t>BSE:524576</t>
  </si>
  <si>
    <t>Monnet Industries Ltd (BSE:532078)</t>
  </si>
  <si>
    <t>BSE:532078</t>
  </si>
  <si>
    <t>Summit Securities Limited (BSE:533306)</t>
  </si>
  <si>
    <t>BSE:533306</t>
  </si>
  <si>
    <t>Alfa Transformers Limited (BSE:517546)</t>
  </si>
  <si>
    <t>BSE:517546</t>
  </si>
  <si>
    <t>Mukesh Steels Ltd (BSE:513265)</t>
  </si>
  <si>
    <t>BSE:513265</t>
  </si>
  <si>
    <t>Jetking Infotrain Limited (BSE:517063)</t>
  </si>
  <si>
    <t>BSE:517063</t>
  </si>
  <si>
    <t>Oswal Agro Mills Ltd. (BSE:500317)</t>
  </si>
  <si>
    <t>BSE:500317</t>
  </si>
  <si>
    <t>Maximaa Systems Ltd (BSE:526538)</t>
  </si>
  <si>
    <t>BSE:526538</t>
  </si>
  <si>
    <t>Nahar Capital and Financial Services Limited (BSE:532952)</t>
  </si>
  <si>
    <t>BSE:532952</t>
  </si>
  <si>
    <t>Jackson Investments Ltd. (BSE:538422)</t>
  </si>
  <si>
    <t>BSE:538422</t>
  </si>
  <si>
    <t>Avantel Ltd (BSE:532406)</t>
  </si>
  <si>
    <t>BSE:532406</t>
  </si>
  <si>
    <t>Indo Asia Finance Limited (BSE:530747)</t>
  </si>
  <si>
    <t>BSE:530747</t>
  </si>
  <si>
    <t>ACE EduTrend Ltd (BSE:530093)</t>
  </si>
  <si>
    <t>BSE:530093</t>
  </si>
  <si>
    <t>NTC Industries Ltd (BSE:526723)</t>
  </si>
  <si>
    <t>BSE:526723</t>
  </si>
  <si>
    <t>Continental Petroleums Ltd. (BSE:523232)</t>
  </si>
  <si>
    <t>BSE:523232</t>
  </si>
  <si>
    <t>Filatex Fashions Limited (BSE:532022)</t>
  </si>
  <si>
    <t>BSE:532022</t>
  </si>
  <si>
    <t>Spice Islands Apparels Ltd. (BSE:526827)</t>
  </si>
  <si>
    <t>BSE:526827</t>
  </si>
  <si>
    <t>Bombay Swadeshi Stores Ltd. (BSE:531276)</t>
  </si>
  <si>
    <t>BSE:531276</t>
  </si>
  <si>
    <t>PMC Fincorp Limited (BSE:534060)</t>
  </si>
  <si>
    <t>BSE:534060</t>
  </si>
  <si>
    <t>Firstobject Technologies Ltd (BSE:532379)</t>
  </si>
  <si>
    <t>BSE:532379</t>
  </si>
  <si>
    <t>Computer Point Ltd. (BSE:507833)</t>
  </si>
  <si>
    <t>BSE:507833</t>
  </si>
  <si>
    <t>Circuit Systems India Ltd (BSE:532913)</t>
  </si>
  <si>
    <t>BSE:532913</t>
  </si>
  <si>
    <t>B.nanji Enterprises Ltd (BSE:526594)</t>
  </si>
  <si>
    <t>BSE:526594</t>
  </si>
  <si>
    <t>Shukra Jewellery Limited (BSE:523790)</t>
  </si>
  <si>
    <t>BSE:523790</t>
  </si>
  <si>
    <t>Shivagrico Implements Ltd. (BSE:522237)</t>
  </si>
  <si>
    <t>BSE:522237</t>
  </si>
  <si>
    <t>Royale Manor Hotels &amp; Industries Ltd. (BSE:526640)</t>
  </si>
  <si>
    <t>BSE:526640</t>
  </si>
  <si>
    <t>GIVO Ltd. (BSE:531613)</t>
  </si>
  <si>
    <t>BSE:531613</t>
  </si>
  <si>
    <t>Ram Minerals and Chemicals Limited (BSE:534734)</t>
  </si>
  <si>
    <t>BSE:534734</t>
  </si>
  <si>
    <t>Baroda Extrusion Ltd. (BSE:513502)</t>
  </si>
  <si>
    <t>BSE:513502</t>
  </si>
  <si>
    <t>Zenith Computers Limited (BSE:517164)</t>
  </si>
  <si>
    <t>BSE:517164</t>
  </si>
  <si>
    <t>Lactose (India) Ltd. (BSE:524202)</t>
  </si>
  <si>
    <t>BSE:524202</t>
  </si>
  <si>
    <t>Fine-Line Circuits Limited (BSE:517264)</t>
  </si>
  <si>
    <t>BSE:517264</t>
  </si>
  <si>
    <t>Kamanwala Housing Construction Limited. (BSE:511131)</t>
  </si>
  <si>
    <t>BSE:511131</t>
  </si>
  <si>
    <t>Banaras Beads Limited (BSE:526849)</t>
  </si>
  <si>
    <t>BSE:526849</t>
  </si>
  <si>
    <t>JJ Exporters Ltd. (BSE:530049)</t>
  </si>
  <si>
    <t>BSE:530049</t>
  </si>
  <si>
    <t>Kuwer Industries Limited (BSE:530421)</t>
  </si>
  <si>
    <t>BSE:530421</t>
  </si>
  <si>
    <t>Polymechplast Machines, Ltd. (BSE:526043)</t>
  </si>
  <si>
    <t>BSE:526043</t>
  </si>
  <si>
    <t>Rasi Electrodes Ltd. (BSE:531233)</t>
  </si>
  <si>
    <t>BSE:531233</t>
  </si>
  <si>
    <t>Jain Studios Ltd. (NSEI:JAINSTUDIO)</t>
  </si>
  <si>
    <t>NSEI:JAINSTUDIO</t>
  </si>
  <si>
    <t>Capital Trust Ltd. (BSE:511505)</t>
  </si>
  <si>
    <t>BSE:511505</t>
  </si>
  <si>
    <t>Dhunseri Investments Limited (BSE:533336)</t>
  </si>
  <si>
    <t>BSE:533336</t>
  </si>
  <si>
    <t>Excel Realty N Infra Limited (BSE:533090)</t>
  </si>
  <si>
    <t>BSE:533090</t>
  </si>
  <si>
    <t>Lippi Systems Ltd. (BSE:526604)</t>
  </si>
  <si>
    <t>BSE:526604</t>
  </si>
  <si>
    <t>Integra Engineering India Limited (BSE:505358)</t>
  </si>
  <si>
    <t>BSE:505358</t>
  </si>
  <si>
    <t>Techtran Polylenses Ltd. (BSE:523455)</t>
  </si>
  <si>
    <t>BSE:523455</t>
  </si>
  <si>
    <t>Kanel Industries Limited (BSE:500236)</t>
  </si>
  <si>
    <t>BSE:500236</t>
  </si>
  <si>
    <t>CNI Research Ltd (BSE:512018)</t>
  </si>
  <si>
    <t>BSE:512018</t>
  </si>
  <si>
    <t>Kaycee Industries Ltd. (BSE:504084)</t>
  </si>
  <si>
    <t>BSE:504084</t>
  </si>
  <si>
    <t>Melstar Information Technologies Ltd. (BSE:532307)</t>
  </si>
  <si>
    <t>BSE:532307</t>
  </si>
  <si>
    <t>Marathon Nextgen Realty Ltd (BSE:503101)</t>
  </si>
  <si>
    <t>BSE:503101</t>
  </si>
  <si>
    <t>Indowind Energy Limited (BSE:532894)</t>
  </si>
  <si>
    <t>BSE:532894</t>
  </si>
  <si>
    <t>Alufluoride Ltd (BSE:524634)</t>
  </si>
  <si>
    <t>BSE:524634</t>
  </si>
  <si>
    <t>Aadhaar Ventures India Limited (BSE:531611)</t>
  </si>
  <si>
    <t>BSE:531611</t>
  </si>
  <si>
    <t>Choksi Laboratories Ltd (BSE:526546)</t>
  </si>
  <si>
    <t>BSE:526546</t>
  </si>
  <si>
    <t>Partani Appliances Limited (BSE:538686)</t>
  </si>
  <si>
    <t>BSE:538686</t>
  </si>
  <si>
    <t>Maruti Infrastructure Limited (BSE:531540)</t>
  </si>
  <si>
    <t>BSE:531540</t>
  </si>
  <si>
    <t>Tyroon Tea Co. Ltd. (BSE:526945)</t>
  </si>
  <si>
    <t>BSE:526945</t>
  </si>
  <si>
    <t>Suyog Telematics Limited (BSE:537259)</t>
  </si>
  <si>
    <t>BSE:537259</t>
  </si>
  <si>
    <t>Ocean Agro (India) Limited (BSE:519491)</t>
  </si>
  <si>
    <t>BSE:519491</t>
  </si>
  <si>
    <t>Elnet Technologies Ltd. (BSE:517477)</t>
  </si>
  <si>
    <t>BSE:517477</t>
  </si>
  <si>
    <t>ISL Consulting Ltd. (BSE:511609)</t>
  </si>
  <si>
    <t>BSE:511609</t>
  </si>
  <si>
    <t>Mishka Exim Ltd (BSE:539220)</t>
  </si>
  <si>
    <t>BSE:539220</t>
  </si>
  <si>
    <t>Farmax India Limited (BSE:590094)</t>
  </si>
  <si>
    <t>BSE:590094</t>
  </si>
  <si>
    <t>James Hotels Ltd (BSE:526558)</t>
  </si>
  <si>
    <t>BSE:526558</t>
  </si>
  <si>
    <t>Synthiko Foils Ltd. (BSE:513307)</t>
  </si>
  <si>
    <t>BSE:513307</t>
  </si>
  <si>
    <t>Hipolin Limited (BSE:530853)</t>
  </si>
  <si>
    <t>BSE:530853</t>
  </si>
  <si>
    <t>Joindre Capital Services Ltd. (BSE:531861)</t>
  </si>
  <si>
    <t>BSE:531861</t>
  </si>
  <si>
    <t>Rodium Realty Ltd (BSE:531822)</t>
  </si>
  <si>
    <t>BSE:531822</t>
  </si>
  <si>
    <t>Cineline India Limited (BSE:532807)</t>
  </si>
  <si>
    <t>BSE:532807</t>
  </si>
  <si>
    <t>Vishal Malleables Ltd. (BSE:505930)</t>
  </si>
  <si>
    <t>BSE:505930</t>
  </si>
  <si>
    <t>Amal Ltd (BSE:506597)</t>
  </si>
  <si>
    <t>BSE:506597</t>
  </si>
  <si>
    <t>HS India Limited (BSE:532145)</t>
  </si>
  <si>
    <t>BSE:532145</t>
  </si>
  <si>
    <t>Zodiac-JRD-MKJ Limited (NSEI:ZODJRDMKJ)</t>
  </si>
  <si>
    <t>NSEI:ZODJRDMKJ</t>
  </si>
  <si>
    <t>Sea TV Network Limited (BSE:533268)</t>
  </si>
  <si>
    <t>BSE:533268</t>
  </si>
  <si>
    <t>Cranex Limited (BSE:522001)</t>
  </si>
  <si>
    <t>BSE:522001</t>
  </si>
  <si>
    <t>Glance Finance Ltd. (BSE:531199)</t>
  </si>
  <si>
    <t>BSE:531199</t>
  </si>
  <si>
    <t>Seasons Furnishings Ltd (BSE:521182)</t>
  </si>
  <si>
    <t>BSE:521182</t>
  </si>
  <si>
    <t>CSS Technergy Ltd (BSE:538922)</t>
  </si>
  <si>
    <t>BSE:538922</t>
  </si>
  <si>
    <t>Centron Industrial Alliance Limited (BSE:509499)</t>
  </si>
  <si>
    <t>BSE:509499</t>
  </si>
  <si>
    <t>Oriental Trimex Ltd. (BSE:532817)</t>
  </si>
  <si>
    <t>BSE:532817</t>
  </si>
  <si>
    <t>Kernex Microsystems India Ltd (BSE:532686)</t>
  </si>
  <si>
    <t>BSE:532686</t>
  </si>
  <si>
    <t>Kalyani Investment Company Ltd. (BSE:533302)</t>
  </si>
  <si>
    <t>BSE:533302</t>
  </si>
  <si>
    <t>IITL Projects Limited (BSE:531968)</t>
  </si>
  <si>
    <t>BSE:531968</t>
  </si>
  <si>
    <t>Coral India Finance and Housing Limited (BSE:531556)</t>
  </si>
  <si>
    <t>BSE:531556</t>
  </si>
  <si>
    <t>Saboo Sodium Chloro Ltd. (BSE:530461)</t>
  </si>
  <si>
    <t>BSE:530461</t>
  </si>
  <si>
    <t>Conart Engineers Limited (BSE:522231)</t>
  </si>
  <si>
    <t>BSE:522231</t>
  </si>
  <si>
    <t>Sphere Global Services Limited (BSE:532172)</t>
  </si>
  <si>
    <t>BSE:532172</t>
  </si>
  <si>
    <t>Link Pharma Chem Ltd. (BSE:524748)</t>
  </si>
  <si>
    <t>BSE:524748</t>
  </si>
  <si>
    <t>Atishay Infotech Limited (BSE:538713)</t>
  </si>
  <si>
    <t>BSE:538713</t>
  </si>
  <si>
    <t>Virat Industries Ltd (BSE:530521)</t>
  </si>
  <si>
    <t>BSE:530521</t>
  </si>
  <si>
    <t>Kilpest India Ltd. (BSE:532067)</t>
  </si>
  <si>
    <t>BSE:532067</t>
  </si>
  <si>
    <t>PM Telelinnks Ltd (BSE:513403)</t>
  </si>
  <si>
    <t>BSE:513403</t>
  </si>
  <si>
    <t>Advance Metering Technology Limited (BSE:534612)</t>
  </si>
  <si>
    <t>BSE:534612</t>
  </si>
  <si>
    <t>Arman Financial Services Ltd (BSE:531179)</t>
  </si>
  <si>
    <t>BSE:531179</t>
  </si>
  <si>
    <t>Inter State Oil Carrier Ltd. (BSE:530259)</t>
  </si>
  <si>
    <t>BSE:530259</t>
  </si>
  <si>
    <t>Chennai Meenakshi Multispeciality Hospital Ltd. (BSE:523489)</t>
  </si>
  <si>
    <t>BSE:523489</t>
  </si>
  <si>
    <t>BN Rathi Securities Ltd. (BSE:523019)</t>
  </si>
  <si>
    <t>BSE:523019</t>
  </si>
  <si>
    <t>Mahalaxmi Seamless Ltd. (BSE:513460)</t>
  </si>
  <si>
    <t>BSE:513460</t>
  </si>
  <si>
    <t>Bilpower Ltd. (BSE:531590)</t>
  </si>
  <si>
    <t>BSE:531590</t>
  </si>
  <si>
    <t>Shahi Shipping Limited (BSE:526508)</t>
  </si>
  <si>
    <t>BSE:526508</t>
  </si>
  <si>
    <t>Kilitch Drugs (India) Limited (BSE:524500)</t>
  </si>
  <si>
    <t>BSE:524500</t>
  </si>
  <si>
    <t>Sumedha Fiscal Services Limited (BSE:530419)</t>
  </si>
  <si>
    <t>BSE:530419</t>
  </si>
  <si>
    <t>Walchand Peoplefirst Limited (BSE:501370)</t>
  </si>
  <si>
    <t>BSE:501370</t>
  </si>
  <si>
    <t>Swastika Investmart Limited (BSE:530585)</t>
  </si>
  <si>
    <t>BSE:530585</t>
  </si>
  <si>
    <t>Surana Telecom and Power Ltd (BSE:517530)</t>
  </si>
  <si>
    <t>BSE:517530</t>
  </si>
  <si>
    <t>MM Rubber Co. Ltd. (BSE:509196)</t>
  </si>
  <si>
    <t>BSE:509196</t>
  </si>
  <si>
    <t>Thomas Scott (India) Limited (BSE:533941)</t>
  </si>
  <si>
    <t>BSE:533941</t>
  </si>
  <si>
    <t>Polychem Ltd. (BSE:506605)</t>
  </si>
  <si>
    <t>BSE:506605</t>
  </si>
  <si>
    <t>Karma Energy Limited (BSE:533451)</t>
  </si>
  <si>
    <t>BSE:533451</t>
  </si>
  <si>
    <t>C.J. Gelatine Products Ltd. (BSE:507515)</t>
  </si>
  <si>
    <t>BSE:507515</t>
  </si>
  <si>
    <t>Jagan Lamps Ltd. (BSE:530711)</t>
  </si>
  <si>
    <t>BSE:530711</t>
  </si>
  <si>
    <t>Alpine Housing Development Corporation Ltd. (BSE:526519)</t>
  </si>
  <si>
    <t>BSE:526519</t>
  </si>
  <si>
    <t>NR International Ltd. (BSE:532623)</t>
  </si>
  <si>
    <t>BSE:532623</t>
  </si>
  <si>
    <t>Switching Technologies Gunther Ltd. (BSE:517201)</t>
  </si>
  <si>
    <t>BSE:517201</t>
  </si>
  <si>
    <t>Hindustan Foods Limited (BSE:519126)</t>
  </si>
  <si>
    <t>BSE:519126</t>
  </si>
  <si>
    <t>Yantra Natural Resources Limited (BSE:531693)</t>
  </si>
  <si>
    <t>BSE:531693</t>
  </si>
  <si>
    <t>Auroma Coke Ltd. (BSE:531336)</t>
  </si>
  <si>
    <t>BSE:531336</t>
  </si>
  <si>
    <t>Ojas Asset Reconstruction Company Limited (BSE:538607)</t>
  </si>
  <si>
    <t>BSE:538607</t>
  </si>
  <si>
    <t>Vinayak Polycon International Limited (BSE:534639)</t>
  </si>
  <si>
    <t>BSE:534639</t>
  </si>
  <si>
    <t>Silveroak Commercials Limited (BSE:512197)</t>
  </si>
  <si>
    <t>BSE:512197</t>
  </si>
  <si>
    <t>Maharashtra Polybutenes Ltd. (BSE:524232)</t>
  </si>
  <si>
    <t>BSE:524232</t>
  </si>
  <si>
    <t>Texmaco Infrastructure &amp; Holdings Limited (BSE:505400)</t>
  </si>
  <si>
    <t>BSE:505400</t>
  </si>
  <si>
    <t>Ecoboard Industries, Ltd. (BSE:523732)</t>
  </si>
  <si>
    <t>BSE:523732</t>
  </si>
  <si>
    <t>Nagreeka Capital &amp; Infrastructure Ltd. (BSE:532895)</t>
  </si>
  <si>
    <t>BSE:532895</t>
  </si>
  <si>
    <t>Arcee Industries Ltd. (BSE:520121)</t>
  </si>
  <si>
    <t>BSE:520121</t>
  </si>
  <si>
    <t>Lws Knitwear Ltd (BSE:531402)</t>
  </si>
  <si>
    <t>BSE:531402</t>
  </si>
  <si>
    <t>Anjani Foods Limited (BSE:511153)</t>
  </si>
  <si>
    <t>BSE:511153</t>
  </si>
  <si>
    <t>SIL Investments Ltd. (BSE:521194)</t>
  </si>
  <si>
    <t>BSE:521194</t>
  </si>
  <si>
    <t>Oscar Global Ltd. (BSE:530173)</t>
  </si>
  <si>
    <t>BSE:530173</t>
  </si>
  <si>
    <t>Raasi Refractories Ltd. (BSE:502271)</t>
  </si>
  <si>
    <t>BSE:502271</t>
  </si>
  <si>
    <t>Lime Chemicals Limited (BSE:507759)</t>
  </si>
  <si>
    <t>BSE:507759</t>
  </si>
  <si>
    <t>Narbada Gems And Jewellery Ltd (BSE:519455)</t>
  </si>
  <si>
    <t>BSE:519455</t>
  </si>
  <si>
    <t>HOV Services Limited (BSE:532761)</t>
  </si>
  <si>
    <t>BSE:532761</t>
  </si>
  <si>
    <t>Hathway Bhawani Cabletel and Datacom Ltd. (BSE:509073)</t>
  </si>
  <si>
    <t>BSE:509073</t>
  </si>
  <si>
    <t>Sibar Auto Parts Ltd (BSE:520141)</t>
  </si>
  <si>
    <t>BSE:520141</t>
  </si>
  <si>
    <t>Axel Polymers Ltd (BSE:513642)</t>
  </si>
  <si>
    <t>BSE:513642</t>
  </si>
  <si>
    <t>Vintron Informatics Ltd (BSE:517393)</t>
  </si>
  <si>
    <t>BSE:517393</t>
  </si>
  <si>
    <t>Premier Synthetics Ltd. (BSE:509835)</t>
  </si>
  <si>
    <t>BSE:509835</t>
  </si>
  <si>
    <t>Swasti Vinayaka Synthetics Limited (BSE:510245)</t>
  </si>
  <si>
    <t>BSE:510245</t>
  </si>
  <si>
    <t>Anar Industries Limited (BSE:531127)</t>
  </si>
  <si>
    <t>BSE:531127</t>
  </si>
  <si>
    <t>Mapro Industries Ltd. (BSE:509762)</t>
  </si>
  <si>
    <t>BSE:509762</t>
  </si>
  <si>
    <t>SPS International Ltd. (BSE:530177)</t>
  </si>
  <si>
    <t>BSE:530177</t>
  </si>
  <si>
    <t>Monotype India Ltd. (BSE:505343)</t>
  </si>
  <si>
    <t>BSE:505343</t>
  </si>
  <si>
    <t>Hindustan Motors Ltd. (BSE:500500)</t>
  </si>
  <si>
    <t>BSE:500500</t>
  </si>
  <si>
    <t>Bgil Films &amp; Technologies Limited (BSE:511664)</t>
  </si>
  <si>
    <t>BSE:511664</t>
  </si>
  <si>
    <t>Tci Finance Ltd (NSEI:TCIFINANCE)</t>
  </si>
  <si>
    <t>NSEI:TCIFINANCE</t>
  </si>
  <si>
    <t>Lok Housing &amp; Constructions Ltd. (BSE:500256)</t>
  </si>
  <si>
    <t>BSE:500256</t>
  </si>
  <si>
    <t>N.G. Industries Limited (BSE:530897)</t>
  </si>
  <si>
    <t>BSE:530897</t>
  </si>
  <si>
    <t>Loyal Equipments Limited (BSE:539227)</t>
  </si>
  <si>
    <t>BSE:539227</t>
  </si>
  <si>
    <t>Euro Multivision Ltd. (BSE:533109)</t>
  </si>
  <si>
    <t>BSE:533109</t>
  </si>
  <si>
    <t>BLS Infotech Ltd. (BSE:531175)</t>
  </si>
  <si>
    <t>BSE:531175</t>
  </si>
  <si>
    <t>Shree Precoated Steels Limited (BSE:533110)</t>
  </si>
  <si>
    <t>BSE:533110</t>
  </si>
  <si>
    <t>City Online Services Limited (BSE:538674)</t>
  </si>
  <si>
    <t>BSE:538674</t>
  </si>
  <si>
    <t>Beryl Drugs Ltd. (BSE:524606)</t>
  </si>
  <si>
    <t>BSE:524606</t>
  </si>
  <si>
    <t>Interworld Digital Ltd. (BSE:532072)</t>
  </si>
  <si>
    <t>BSE:532072</t>
  </si>
  <si>
    <t>Tilak Finance Limited (BSE:503663)</t>
  </si>
  <si>
    <t>BSE:503663</t>
  </si>
  <si>
    <t>Velan Hotels Ltd (BSE:526755)</t>
  </si>
  <si>
    <t>BSE:526755</t>
  </si>
  <si>
    <t>Tamilnadu Telecommunications Limited (BSE:523419)</t>
  </si>
  <si>
    <t>BSE:523419</t>
  </si>
  <si>
    <t>Comfort Intech Ltd (BSE:531216)</t>
  </si>
  <si>
    <t>BSE:531216</t>
  </si>
  <si>
    <t>Garnet International Limited (BSE:512493)</t>
  </si>
  <si>
    <t>BSE:512493</t>
  </si>
  <si>
    <t>McDowell Holdings Limited (BSE:532852)</t>
  </si>
  <si>
    <t>BSE:532852</t>
  </si>
  <si>
    <t>Shri Aster Silicates Limited (BSE:533219)</t>
  </si>
  <si>
    <t>BSE:533219</t>
  </si>
  <si>
    <t>Super Bakers (India) Ltd. (BSE:530735)</t>
  </si>
  <si>
    <t>BSE:530735</t>
  </si>
  <si>
    <t>Alfred Herbert India Ltd. (BSE:505216)</t>
  </si>
  <si>
    <t>BSE:505216</t>
  </si>
  <si>
    <t>Gopal Iron &amp; Steels Company Gujarat Ltd (BSE:531913)</t>
  </si>
  <si>
    <t>BSE:531913</t>
  </si>
  <si>
    <t>Rammaica (India) Ltd. (BSE:515127)</t>
  </si>
  <si>
    <t>BSE:515127</t>
  </si>
  <si>
    <t>Piccadily Sugar &amp; Allied Industries Limited (BSE:507498)</t>
  </si>
  <si>
    <t>BSE:507498</t>
  </si>
  <si>
    <t>Asit C Mehta Financial Services Limited (BSE:530723)</t>
  </si>
  <si>
    <t>BSE:530723</t>
  </si>
  <si>
    <t>Roselabs Finance Limited (BSE:531324)</t>
  </si>
  <si>
    <t>BSE:531324</t>
  </si>
  <si>
    <t>Creative Eye Ltd. (NSEI:CREATIVEYE)</t>
  </si>
  <si>
    <t>NSEI:CREATIVEYE</t>
  </si>
  <si>
    <t>Reliable Ventures India Ltd. (BSE:532124)</t>
  </si>
  <si>
    <t>BSE:532124</t>
  </si>
  <si>
    <t>Jeevan Scientific Technology Limited (BSE:538837)</t>
  </si>
  <si>
    <t>BSE:538837</t>
  </si>
  <si>
    <t>Gujarat Natural Resources Ltd (BSE:513536)</t>
  </si>
  <si>
    <t>BSE:513536</t>
  </si>
  <si>
    <t>Calcom Visions Ltd. (BSE:517236)</t>
  </si>
  <si>
    <t>BSE:517236</t>
  </si>
  <si>
    <t>Rajlaxmi Industries Limited (BSE:512319)</t>
  </si>
  <si>
    <t>BSE:512319</t>
  </si>
  <si>
    <t>Trio Mercantile &amp; Trading Limited (BSE:534755)</t>
  </si>
  <si>
    <t>BSE:534755</t>
  </si>
  <si>
    <t>Bhagawati Oxygen Limited (BSE:509449)</t>
  </si>
  <si>
    <t>BSE:509449</t>
  </si>
  <si>
    <t>Gem Spinners India Ltd. (BSE:521133)</t>
  </si>
  <si>
    <t>BSE:521133</t>
  </si>
  <si>
    <t>Nimbus Foods Industries Ltd (BSE:531598)</t>
  </si>
  <si>
    <t>BSE:531598</t>
  </si>
  <si>
    <t>Keynote Corporate Services Ltd. (BSE:512597)</t>
  </si>
  <si>
    <t>BSE:512597</t>
  </si>
  <si>
    <t>The Rubber Products Limited (BSE:526496)</t>
  </si>
  <si>
    <t>BSE:526496</t>
  </si>
  <si>
    <t>Stewarts &amp; Lloyds Of India Ltd. (BSE:504960)</t>
  </si>
  <si>
    <t>BSE:504960</t>
  </si>
  <si>
    <t>Mercantile Ventures Limited (BSE:538942)</t>
  </si>
  <si>
    <t>BSE:538942</t>
  </si>
  <si>
    <t>Sri Ramakrishna Mills (Coimbatore) Limited (BSE:521178)</t>
  </si>
  <si>
    <t>BSE:521178</t>
  </si>
  <si>
    <t>Kilburn Office Automation Ltd. (BSE:523218)</t>
  </si>
  <si>
    <t>BSE:523218</t>
  </si>
  <si>
    <t>RAM Informatics Limited (BSE:530951)</t>
  </si>
  <si>
    <t>BSE:530951</t>
  </si>
  <si>
    <t>Yuvraaj Hygiene Products Ltd. (BSE:531663)</t>
  </si>
  <si>
    <t>BSE:531663</t>
  </si>
  <si>
    <t>Swadeshi Industries &amp; Leasing Ltd. (BSE:506863)</t>
  </si>
  <si>
    <t>BSE:506863</t>
  </si>
  <si>
    <t>Ace Tours Worldwide Limited (BSE:536492)</t>
  </si>
  <si>
    <t>BSE:536492</t>
  </si>
  <si>
    <t>Danlaw Technologies India Limited (BSE:532329)</t>
  </si>
  <si>
    <t>BSE:532329</t>
  </si>
  <si>
    <t>Phoenix Township Limited (BSE:537839)</t>
  </si>
  <si>
    <t>BSE:537839</t>
  </si>
  <si>
    <t>Junction Fabrics and Apparels Limited (BSE:539216)</t>
  </si>
  <si>
    <t>BSE:539216</t>
  </si>
  <si>
    <t>Infra Industries Ltd. (BSE:530777)</t>
  </si>
  <si>
    <t>BSE:530777</t>
  </si>
  <si>
    <t>Phaarmasia Limited (BSE:523620)</t>
  </si>
  <si>
    <t>BSE:523620</t>
  </si>
  <si>
    <t>Advik Laboratories Ltd. (BSE:531686)</t>
  </si>
  <si>
    <t>BSE:531686</t>
  </si>
  <si>
    <t>Nivedita Mercantile &amp; Financing Ltd. (BSE:512381)</t>
  </si>
  <si>
    <t>BSE:512381</t>
  </si>
  <si>
    <t>Transwarranty Finance Limited (BSE:532812)</t>
  </si>
  <si>
    <t>BSE:532812</t>
  </si>
  <si>
    <t>Yamini Investments Company Limited (BSE:511012)</t>
  </si>
  <si>
    <t>BSE:511012</t>
  </si>
  <si>
    <t>Valiant Communications Limited (BSE:526775)</t>
  </si>
  <si>
    <t>BSE:526775</t>
  </si>
  <si>
    <t>Duro Pack Limited (BSE:526355)</t>
  </si>
  <si>
    <t>BSE:526355</t>
  </si>
  <si>
    <t>CybermateInfotek Limited (BSE:532271)</t>
  </si>
  <si>
    <t>BSE:532271</t>
  </si>
  <si>
    <t>Peeti Securities Ltd (BSE:531352)</t>
  </si>
  <si>
    <t>BSE:531352</t>
  </si>
  <si>
    <t>Mathew Easow Research Securities Ltd. (BSE:511688)</t>
  </si>
  <si>
    <t>BSE:511688</t>
  </si>
  <si>
    <t>Ceejay Finance Ltd. (BSE:530789)</t>
  </si>
  <si>
    <t>BSE:530789</t>
  </si>
  <si>
    <t>Broadcast Initiatives Ltd. (BSE:532816)</t>
  </si>
  <si>
    <t>BSE:532816</t>
  </si>
  <si>
    <t>Aplaya Creations Limited (BSE:511064)</t>
  </si>
  <si>
    <t>BSE:511064</t>
  </si>
  <si>
    <t>Axis Capital Markets India Ltd. (BSE:531278)</t>
  </si>
  <si>
    <t>BSE:531278</t>
  </si>
  <si>
    <t>Syschem India Ltd. (BSE:531173)</t>
  </si>
  <si>
    <t>BSE:531173</t>
  </si>
  <si>
    <t>Creative Merchants Limited (BSE:538504)</t>
  </si>
  <si>
    <t>BSE:538504</t>
  </si>
  <si>
    <t>Gujarat Investa Ltd. (BSE:531341)</t>
  </si>
  <si>
    <t>BSE:531341</t>
  </si>
  <si>
    <t>Virtual Global Education Limited (BSE:534741)</t>
  </si>
  <si>
    <t>BSE:534741</t>
  </si>
  <si>
    <t>SB&amp;T International Ltd. (BSE:513583)</t>
  </si>
  <si>
    <t>BSE:513583</t>
  </si>
  <si>
    <t>Gujarat Poly Avx Electronics Ltd. (BSE:517288)</t>
  </si>
  <si>
    <t>BSE:517288</t>
  </si>
  <si>
    <t>ECONO Trade (India) Limited (BSE:538708)</t>
  </si>
  <si>
    <t>BSE:538708</t>
  </si>
  <si>
    <t>Covidh Technologies Limited (BSE:534920)</t>
  </si>
  <si>
    <t>BSE:534920</t>
  </si>
  <si>
    <t>LCC Infotech Ltd. (NSEI:LCCINFOTEC)</t>
  </si>
  <si>
    <t>NSEI:LCCINFOTEC</t>
  </si>
  <si>
    <t>Esha Media Research Limited (BSE:531259)</t>
  </si>
  <si>
    <t>BSE:531259</t>
  </si>
  <si>
    <t>United Textiles Limited (BSE:521188)</t>
  </si>
  <si>
    <t>BSE:521188</t>
  </si>
  <si>
    <t>Innocorp Ltd (BSE:531929)</t>
  </si>
  <si>
    <t>BSE:531929</t>
  </si>
  <si>
    <t>Prima Agro Limited (BSE:519262)</t>
  </si>
  <si>
    <t>BSE:519262</t>
  </si>
  <si>
    <t>Abhishek Corporation Ltd (BSE:532831)</t>
  </si>
  <si>
    <t>BSE:532831</t>
  </si>
  <si>
    <t>Stanrose Mafatlal Investment and Finance Limited (BSE:506105)</t>
  </si>
  <si>
    <t>BSE:506105</t>
  </si>
  <si>
    <t>Nettlinx Ltd (BSE:511658)</t>
  </si>
  <si>
    <t>BSE:511658</t>
  </si>
  <si>
    <t>Cybele Industries Ltd (BSE:531472)</t>
  </si>
  <si>
    <t>BSE:531472</t>
  </si>
  <si>
    <t>Ad-Manum Finance Ltd (BSE:511359)</t>
  </si>
  <si>
    <t>BSE:511359</t>
  </si>
  <si>
    <t>Solitaire Machine Tools Limited (BSE:522152)</t>
  </si>
  <si>
    <t>BSE:522152</t>
  </si>
  <si>
    <t>Madhur Industries Ltd (BSE:519279)</t>
  </si>
  <si>
    <t>BSE:519279</t>
  </si>
  <si>
    <t>Balurghat Technologies Ltd. (BSE:520127)</t>
  </si>
  <si>
    <t>BSE:520127</t>
  </si>
  <si>
    <t>Ashish Polyplast Ltd (BSE:530429)</t>
  </si>
  <si>
    <t>BSE:530429</t>
  </si>
  <si>
    <t>Standard Industries Ltd. (BSE:530017)</t>
  </si>
  <si>
    <t>BSE:530017</t>
  </si>
  <si>
    <t>Kakatiya Textiles Ltd. (BSE:521054)</t>
  </si>
  <si>
    <t>BSE:521054</t>
  </si>
  <si>
    <t>Geefcee Finance Limited (BSE:530389)</t>
  </si>
  <si>
    <t>BSE:530389</t>
  </si>
  <si>
    <t>Advance Powerinfra Tech Ltd (BSE:531047)</t>
  </si>
  <si>
    <t>BSE:531047</t>
  </si>
  <si>
    <t>Indbank Merchant Banking Services Limited (BSE:511473)</t>
  </si>
  <si>
    <t>BSE:511473</t>
  </si>
  <si>
    <t>Arnav CORPORATION LTD (BSE:531467)</t>
  </si>
  <si>
    <t>BSE:531467</t>
  </si>
  <si>
    <t>A. F. Enterprises Limited (BSE:538351)</t>
  </si>
  <si>
    <t>BSE:538351</t>
  </si>
  <si>
    <t>Starcom Information Technology Ltd (BSE:531616)</t>
  </si>
  <si>
    <t>BSE:531616</t>
  </si>
  <si>
    <t>Le Waterina Resorts &amp; Hotels Ltd (BSE:531134)</t>
  </si>
  <si>
    <t>BSE:531134</t>
  </si>
  <si>
    <t>Quasar India Limited (BSE:538452)</t>
  </si>
  <si>
    <t>BSE:538452</t>
  </si>
  <si>
    <t>Odyssey Technologies Limited (BSE:530175)</t>
  </si>
  <si>
    <t>BSE:530175</t>
  </si>
  <si>
    <t>Ceenik Exports (India) Ltd. (BSE:531119)</t>
  </si>
  <si>
    <t>BSE:531119</t>
  </si>
  <si>
    <t>Vax Housing Finance Corporation Ltd. (BSE:531650)</t>
  </si>
  <si>
    <t>BSE:531650</t>
  </si>
  <si>
    <t>Sawaca Business Machines Limited (BSE:531893)</t>
  </si>
  <si>
    <t>BSE:531893</t>
  </si>
  <si>
    <t>Tainwala Chemicals and Plastics (India) Limited (BSE:507785)</t>
  </si>
  <si>
    <t>BSE:507785</t>
  </si>
  <si>
    <t>RT Exports Ltd. (BSE:512565)</t>
  </si>
  <si>
    <t>BSE:512565</t>
  </si>
  <si>
    <t>SKP Securities Limited (BSE:531169)</t>
  </si>
  <si>
    <t>BSE:531169</t>
  </si>
  <si>
    <t>Five X Finance and Investment Limited (BSE:536751)</t>
  </si>
  <si>
    <t>BSE:536751</t>
  </si>
  <si>
    <t>Ledo Tea Company Ltd. (BSE:508306)</t>
  </si>
  <si>
    <t>BSE:508306</t>
  </si>
  <si>
    <t>Iykot Hitech Toolroom Limited (BSE:522245)</t>
  </si>
  <si>
    <t>BSE:522245</t>
  </si>
  <si>
    <t>Ladderup Finance Limited (BSE:530577)</t>
  </si>
  <si>
    <t>BSE:530577</t>
  </si>
  <si>
    <t>Khoobsurat Ltd (BSE:535730)</t>
  </si>
  <si>
    <t>BSE:535730</t>
  </si>
  <si>
    <t>Aditya Forge Ltd (BSE:522150)</t>
  </si>
  <si>
    <t>BSE:522150</t>
  </si>
  <si>
    <t>Shree Steel Wire Ropes Ltd. (BSE:513488)</t>
  </si>
  <si>
    <t>BSE:513488</t>
  </si>
  <si>
    <t>Sainik Finance &amp; Industries Ltd. (BSE:530265)</t>
  </si>
  <si>
    <t>BSE:530265</t>
  </si>
  <si>
    <t>Mahabir Metallex Limited (BSE:539041)</t>
  </si>
  <si>
    <t>BSE:539041</t>
  </si>
  <si>
    <t>Shalibhadra Finance Limited (BSE:511754)</t>
  </si>
  <si>
    <t>BSE:511754</t>
  </si>
  <si>
    <t>Duke Offshore Ltd (BSE:531471)</t>
  </si>
  <si>
    <t>BSE:531471</t>
  </si>
  <si>
    <t>Howard Hotels Limited (BSE:526761)</t>
  </si>
  <si>
    <t>BSE:526761</t>
  </si>
  <si>
    <t>Nirav Commercials Limited (BSE:512425)</t>
  </si>
  <si>
    <t>BSE:512425</t>
  </si>
  <si>
    <t>Garware Synthetics Limited (BSE:514400)</t>
  </si>
  <si>
    <t>BSE:514400</t>
  </si>
  <si>
    <t>Birla Shloka Edutech Ltd (BSE:511607)</t>
  </si>
  <si>
    <t>BSE:511607</t>
  </si>
  <si>
    <t>Visu International Limited (BSE:590038)</t>
  </si>
  <si>
    <t>BSE:590038</t>
  </si>
  <si>
    <t>Powerhouse Fitness And Realty Limited (BSE:538731)</t>
  </si>
  <si>
    <t>BSE:538731</t>
  </si>
  <si>
    <t>Unjha Formulations Limited (BSE:531762)</t>
  </si>
  <si>
    <t>BSE:531762</t>
  </si>
  <si>
    <t>Sat Industries Limited (BSE:511076)</t>
  </si>
  <si>
    <t>BSE:511076</t>
  </si>
  <si>
    <t>Svaraj Trading and Agencies Limited (BSE:503624)</t>
  </si>
  <si>
    <t>BSE:503624</t>
  </si>
  <si>
    <t>Noida Medicare Centre Ltd (BSE:523670)</t>
  </si>
  <si>
    <t>BSE:523670</t>
  </si>
  <si>
    <t>Globus Power Generation Limited (BSE:526025)</t>
  </si>
  <si>
    <t>BSE:526025</t>
  </si>
  <si>
    <t>Agro Dutch Industries Limited (BSE:519281)</t>
  </si>
  <si>
    <t>BSE:519281</t>
  </si>
  <si>
    <t>Jindal Capital Ltd. (BSE:530405)</t>
  </si>
  <si>
    <t>BSE:530405</t>
  </si>
  <si>
    <t>Dhanada Corporation Limited (BSE:531198)</t>
  </si>
  <si>
    <t>BSE:531198</t>
  </si>
  <si>
    <t>Nyssa Corporation Limited (BSE:504378)</t>
  </si>
  <si>
    <t>BSE:504378</t>
  </si>
  <si>
    <t>Esaar India Ltd (BSE:531502)</t>
  </si>
  <si>
    <t>BSE:531502</t>
  </si>
  <si>
    <t>Baid Leasing &amp; Finance Co Ltd (BSE:511724)</t>
  </si>
  <si>
    <t>BSE:511724</t>
  </si>
  <si>
    <t>Green Field Agri Ventures Limited (BSE:538743)</t>
  </si>
  <si>
    <t>BSE:538743</t>
  </si>
  <si>
    <t>Mount Shivalik Industries Ltd (BSE:507522)</t>
  </si>
  <si>
    <t>BSE:507522</t>
  </si>
  <si>
    <t>Jet Infraventure Limited (BSE:538794)</t>
  </si>
  <si>
    <t>BSE:538794</t>
  </si>
  <si>
    <t>TCI Developers Ltd. (BSE:533393)</t>
  </si>
  <si>
    <t>BSE:533393</t>
  </si>
  <si>
    <t>Aryaman Financial Services Limited (BSE:530245)</t>
  </si>
  <si>
    <t>BSE:530245</t>
  </si>
  <si>
    <t>B2B Software Technologies Ltd. (BSE:531268)</t>
  </si>
  <si>
    <t>BSE:531268</t>
  </si>
  <si>
    <t>Kabra Drugs Limited (BSE:524322)</t>
  </si>
  <si>
    <t>BSE:524322</t>
  </si>
  <si>
    <t>Prithvi Softech Limited (BSE:531688)</t>
  </si>
  <si>
    <t>BSE:531688</t>
  </si>
  <si>
    <t>Ador Multiproducts Ltd (BSE:523120)</t>
  </si>
  <si>
    <t>BSE:523120</t>
  </si>
  <si>
    <t>Amba Enterprises Limited (BSE:539196)</t>
  </si>
  <si>
    <t>BSE:539196</t>
  </si>
  <si>
    <t>Ras Resorts &amp; Apart Hotels Ltd (BSE:507966)</t>
  </si>
  <si>
    <t>BSE:507966</t>
  </si>
  <si>
    <t>Shri Krishna Devcon Limited (BSE:531080)</t>
  </si>
  <si>
    <t>BSE:531080</t>
  </si>
  <si>
    <t>Dhanvantri Jeevan Rekha Ltd (BSE:531043)</t>
  </si>
  <si>
    <t>BSE:531043</t>
  </si>
  <si>
    <t>Industrial &amp; Prudential Investment Company Ltd. (BSE:501298)</t>
  </si>
  <si>
    <t>BSE:501298</t>
  </si>
  <si>
    <t>Superior Industrial Enterprises Limited (BSE:519234)</t>
  </si>
  <si>
    <t>BSE:519234</t>
  </si>
  <si>
    <t>Colinz Laboratories Ltd. (BSE:531210)</t>
  </si>
  <si>
    <t>BSE:531210</t>
  </si>
  <si>
    <t>Saven Technologies Limited (BSE:532404)</t>
  </si>
  <si>
    <t>BSE:532404</t>
  </si>
  <si>
    <t>Maharashtra Scooters Ltd. (BSE:500266)</t>
  </si>
  <si>
    <t>BSE:500266</t>
  </si>
  <si>
    <t>Greycells Education Ltd (BSE:508918)</t>
  </si>
  <si>
    <t>BSE:508918</t>
  </si>
  <si>
    <t>XL Energy Limited (BSE:532788)</t>
  </si>
  <si>
    <t>BSE:532788</t>
  </si>
  <si>
    <t>Medinova Diagnostic Services Limited (BSE:526301)</t>
  </si>
  <si>
    <t>BSE:526301</t>
  </si>
  <si>
    <t>Sanguine Media Ltd. (BSE:531898)</t>
  </si>
  <si>
    <t>BSE:531898</t>
  </si>
  <si>
    <t>Sam Industries Ltd (BSE:532005)</t>
  </si>
  <si>
    <t>BSE:532005</t>
  </si>
  <si>
    <t>Modex International Securities Ltd. (BSE:537092)</t>
  </si>
  <si>
    <t>BSE:537092</t>
  </si>
  <si>
    <t>VJIL Consulting Limited (BSE:517429)</t>
  </si>
  <si>
    <t>BSE:517429</t>
  </si>
  <si>
    <t>Sahara Housingfina Corporation Limited (BSE:511533)</t>
  </si>
  <si>
    <t>BSE:511533</t>
  </si>
  <si>
    <t>Ishita Drugs &amp; Industries Ltd (BSE:524400)</t>
  </si>
  <si>
    <t>BSE:524400</t>
  </si>
  <si>
    <t>Jagjanani Textiles Ltd. (BSE:532825)</t>
  </si>
  <si>
    <t>BSE:532825</t>
  </si>
  <si>
    <t>Shri Krishna Prasadam Limited (BSE:537954)</t>
  </si>
  <si>
    <t>BSE:537954</t>
  </si>
  <si>
    <t>Advanced Micronic Devices Ltd. (BSE:517552)</t>
  </si>
  <si>
    <t>BSE:517552</t>
  </si>
  <si>
    <t>Omkar Overseas Ltd (BSE:531496)</t>
  </si>
  <si>
    <t>BSE:531496</t>
  </si>
  <si>
    <t>DB International Stock Brokers Ltd. (BSE:530393)</t>
  </si>
  <si>
    <t>BSE:530393</t>
  </si>
  <si>
    <t>Hittco Tools Limited (BSE:531661)</t>
  </si>
  <si>
    <t>BSE:531661</t>
  </si>
  <si>
    <t>Surya Industrial Corporation Limited (BSE:531262)</t>
  </si>
  <si>
    <t>BSE:531262</t>
  </si>
  <si>
    <t>Florence Investech Limited (BSE:532518)</t>
  </si>
  <si>
    <t>BSE:532518</t>
  </si>
  <si>
    <t>Kalpa Commercial Limited (BSE:539014)</t>
  </si>
  <si>
    <t>BSE:539014</t>
  </si>
  <si>
    <t>Swadeshi Polytex Ltd. (BSE:503816)</t>
  </si>
  <si>
    <t>BSE:503816</t>
  </si>
  <si>
    <t>Blue Chip India Limited (NSEI:BLUECHIP)</t>
  </si>
  <si>
    <t>NSEI:BLUECHIP</t>
  </si>
  <si>
    <t>Binny Limited (BSE:514215)</t>
  </si>
  <si>
    <t>BSE:514215</t>
  </si>
  <si>
    <t>Binny Mills Ltd. (BSE:535620)</t>
  </si>
  <si>
    <t>BSE:535620</t>
  </si>
  <si>
    <t>Modi Udyog Limited (BSE:539007)</t>
  </si>
  <si>
    <t>BSE:539007</t>
  </si>
  <si>
    <t>Cubical Financial Services Ltd. (BSE:511710)</t>
  </si>
  <si>
    <t>BSE:511710</t>
  </si>
  <si>
    <t>Lesha Industries Limited (BSE:533602)</t>
  </si>
  <si>
    <t>BSE:533602</t>
  </si>
  <si>
    <t>Pankaj Piyush Trade &amp; Investments Ltd. (BSE:506122)</t>
  </si>
  <si>
    <t>BSE:506122</t>
  </si>
  <si>
    <t>Bcc Fuba India Ltd (BSE:517246)</t>
  </si>
  <si>
    <t>BSE:517246</t>
  </si>
  <si>
    <t>Bombay Cycle &amp; Motor Agency Ltd. (BSE:501430)</t>
  </si>
  <si>
    <t>BSE:501430</t>
  </si>
  <si>
    <t>BNK Capital Markets Ltd. (BSE:500069)</t>
  </si>
  <si>
    <t>BSE:500069</t>
  </si>
  <si>
    <t>Banas Finance Ltd. (BSE:509053)</t>
  </si>
  <si>
    <t>BSE:509053</t>
  </si>
  <si>
    <t>Terruzzi Fercalx India Limited (BSE:522080)</t>
  </si>
  <si>
    <t>BSE:522080</t>
  </si>
  <si>
    <t>Frontline Securities Ltd. (BSE:533213)</t>
  </si>
  <si>
    <t>BSE:533213</t>
  </si>
  <si>
    <t>Smiths &amp; Founders (India) Limited (BSE:513418)</t>
  </si>
  <si>
    <t>BSE:513418</t>
  </si>
  <si>
    <t>Explicit Finance Limited (BSE:530571)</t>
  </si>
  <si>
    <t>BSE:530571</t>
  </si>
  <si>
    <t>Source Natural Foods and Herbal Supplements Limited (BSE:531398)</t>
  </si>
  <si>
    <t>BSE:531398</t>
  </si>
  <si>
    <t>Silver Oak India Ltd. (BSE:531635)</t>
  </si>
  <si>
    <t>BSE:531635</t>
  </si>
  <si>
    <t>Lakshmi Finance &amp; Industrial Corporation Ltd (NSEI:LFIC)</t>
  </si>
  <si>
    <t>NSEI:LFIC</t>
  </si>
  <si>
    <t>JRI Industries &amp; Infrastructure Ltd (NSEI:JRIIIL)</t>
  </si>
  <si>
    <t>NSEI:JRIIIL</t>
  </si>
  <si>
    <t>KDJ Holidayscapes and Resorts Limited (BSE:530701)</t>
  </si>
  <si>
    <t>BSE:530701</t>
  </si>
  <si>
    <t>Gorani Industries Ltd (BSE:531608)</t>
  </si>
  <si>
    <t>BSE:531608</t>
  </si>
  <si>
    <t>Skyline Millars Ltd. (BSE:505650)</t>
  </si>
  <si>
    <t>BSE:505650</t>
  </si>
  <si>
    <t>Trimurthi Drugs &amp; Pharmaceuticals Limited (BSE:536565)</t>
  </si>
  <si>
    <t>BSE:536565</t>
  </si>
  <si>
    <t>Galada Power And Telecommunication Limited (BSE:504697)</t>
  </si>
  <si>
    <t>BSE:504697</t>
  </si>
  <si>
    <t>Secunderabad Healthcare Ltd. (BSE:524540)</t>
  </si>
  <si>
    <t>BSE:524540</t>
  </si>
  <si>
    <t>Elder Health Care Limited (BSE:524830)</t>
  </si>
  <si>
    <t>BSE:524830</t>
  </si>
  <si>
    <t>Thacker and Company Limited (BSE:509945)</t>
  </si>
  <si>
    <t>BSE:509945</t>
  </si>
  <si>
    <t>Ace Software Exports Limited (BSE:531525)</t>
  </si>
  <si>
    <t>BSE:531525</t>
  </si>
  <si>
    <t>Goldline International Finvest Limited (BSE:538180)</t>
  </si>
  <si>
    <t>BSE:538180</t>
  </si>
  <si>
    <t>Biofil Chemicals &amp; Pharmaceuticals Ltd. (BSE:524396)</t>
  </si>
  <si>
    <t>BSE:524396</t>
  </si>
  <si>
    <t>Onelife Capital Advisors Limited (BSE:533632)</t>
  </si>
  <si>
    <t>BSE:533632</t>
  </si>
  <si>
    <t>GG Dandekar Machine Works Ltd. (BSE:505250)</t>
  </si>
  <si>
    <t>BSE:505250</t>
  </si>
  <si>
    <t>Mukesh Babu Financial Services Limited (BSE:530341)</t>
  </si>
  <si>
    <t>BSE:530341</t>
  </si>
  <si>
    <t>Oasis Securities Ltd. (BSE:512489)</t>
  </si>
  <si>
    <t>BSE:512489</t>
  </si>
  <si>
    <t>Mukat Pipes Ltd (BSE:523832)</t>
  </si>
  <si>
    <t>BSE:523832</t>
  </si>
  <si>
    <t>Hardcastle &amp; Waud Manufacturing Company Ltd (BSE:509597)</t>
  </si>
  <si>
    <t>BSE:509597</t>
  </si>
  <si>
    <t>Tavernier Resources Limited (BSE:531190)</t>
  </si>
  <si>
    <t>BSE:531190</t>
  </si>
  <si>
    <t>Kaushalya Infrastructure Development Corporation Limited (NSEI:KAUSHALYA)</t>
  </si>
  <si>
    <t>NSEI:KAUSHALYA</t>
  </si>
  <si>
    <t>Gradiente Infotainment Limited (BSE:590126)</t>
  </si>
  <si>
    <t>BSE:590126</t>
  </si>
  <si>
    <t>Manvijay Development Company Limited (BSE:538970)</t>
  </si>
  <si>
    <t>BSE:538970</t>
  </si>
  <si>
    <t>S.E. Power Limited (BSE:534598)</t>
  </si>
  <si>
    <t>BSE:534598</t>
  </si>
  <si>
    <t>Archana Software Ltd. (BSE:530565)</t>
  </si>
  <si>
    <t>BSE:530565</t>
  </si>
  <si>
    <t>Southern Magnesium and Chemicals Limited (BSE:513498)</t>
  </si>
  <si>
    <t>BSE:513498</t>
  </si>
  <si>
    <t>Vyapar Industries Ltd. (BSE:506142)</t>
  </si>
  <si>
    <t>BSE:506142</t>
  </si>
  <si>
    <t>Wisec Global Limited (BSE:511642)</t>
  </si>
  <si>
    <t>BSE:511642</t>
  </si>
  <si>
    <t>eDynamics Solutions Limited (BSE:535694)</t>
  </si>
  <si>
    <t>BSE:535694</t>
  </si>
  <si>
    <t>Ajcon Global Services Ltd. (BSE:511692)</t>
  </si>
  <si>
    <t>BSE:511692</t>
  </si>
  <si>
    <t>KCL Infra Projects Limited (BSE:531784)</t>
  </si>
  <si>
    <t>BSE:531784</t>
  </si>
  <si>
    <t>Commex Technology Limited (BSE:532342)</t>
  </si>
  <si>
    <t>BSE:532342</t>
  </si>
  <si>
    <t>Appu Marketing &amp; Manufacturing Limited (BSE:538653)</t>
  </si>
  <si>
    <t>BSE:538653</t>
  </si>
  <si>
    <t>Karnimata Cold Storage Limited (BSE:537784)</t>
  </si>
  <si>
    <t>BSE:537784</t>
  </si>
  <si>
    <t>R T C L Limited (BSE:531552)</t>
  </si>
  <si>
    <t>BSE:531552</t>
  </si>
  <si>
    <t>Nova Iron &amp; Steel Ltd. (BSE:513566)</t>
  </si>
  <si>
    <t>BSE:513566</t>
  </si>
  <si>
    <t>Amani Trading &amp; Exports Ltd. (BSE:512008)</t>
  </si>
  <si>
    <t>BSE:512008</t>
  </si>
  <si>
    <t>KJMC Corporate Advisors (India) Limited (BSE:532304)</t>
  </si>
  <si>
    <t>BSE:532304</t>
  </si>
  <si>
    <t>Divinus Fabrics Limited (BSE:538432)</t>
  </si>
  <si>
    <t>BSE:538432</t>
  </si>
  <si>
    <t>Futuristic Solutions Limited (BSE:534063)</t>
  </si>
  <si>
    <t>BSE:534063</t>
  </si>
  <si>
    <t>Sarda Proteins Ltd. (BSE:519242)</t>
  </si>
  <si>
    <t>BSE:519242</t>
  </si>
  <si>
    <t>Neil Industries Limited (BSE:539016)</t>
  </si>
  <si>
    <t>BSE:539016</t>
  </si>
  <si>
    <t>Amit Securities Limited (BSE:531557)</t>
  </si>
  <si>
    <t>BSE:531557</t>
  </si>
  <si>
    <t>Shree Nath Commercial &amp; Finance Ltd. (BSE:512105)</t>
  </si>
  <si>
    <t>BSE:512105</t>
  </si>
  <si>
    <t>Best Eastern Hotels Ltd. (BSE:508664)</t>
  </si>
  <si>
    <t>BSE:508664</t>
  </si>
  <si>
    <t>Kore Foods Limited (BSE:500458)</t>
  </si>
  <si>
    <t>BSE:500458</t>
  </si>
  <si>
    <t>CIL Securities Limited (BSE:530829)</t>
  </si>
  <si>
    <t>BSE:530829</t>
  </si>
  <si>
    <t>Simplex Realty Limited (BSE:503229)</t>
  </si>
  <si>
    <t>BSE:503229</t>
  </si>
  <si>
    <t>MCS Limited (BSE:523221)</t>
  </si>
  <si>
    <t>BSE:523221</t>
  </si>
  <si>
    <t>Envair Electrodyne Ltd. (BSE:500246)</t>
  </si>
  <si>
    <t>BSE:500246</t>
  </si>
  <si>
    <t>Piramal Phytocare Limited (BSE:532979)</t>
  </si>
  <si>
    <t>BSE:532979</t>
  </si>
  <si>
    <t>Sugal &amp; Damani Share Brokers Ltd (BSE:511654)</t>
  </si>
  <si>
    <t>BSE:511654</t>
  </si>
  <si>
    <t>Vertex Securities Limited (BSE:531950)</t>
  </si>
  <si>
    <t>BSE:531950</t>
  </si>
  <si>
    <t>Timbor Home Limited (BSE:533444)</t>
  </si>
  <si>
    <t>BSE:533444</t>
  </si>
  <si>
    <t>Winsome Diamonds and Jewellery Limited (BSE:507892)</t>
  </si>
  <si>
    <t>BSE:507892</t>
  </si>
  <si>
    <t>Max Heights Infrastructure Limited (BSE:534338)</t>
  </si>
  <si>
    <t>BSE:534338</t>
  </si>
  <si>
    <t>Arcuttipore Tea Co Ltd (BSE:530261)</t>
  </si>
  <si>
    <t>BSE:530261</t>
  </si>
  <si>
    <t>Avonmore Capital &amp; Management Services Limited (BSE:511589)</t>
  </si>
  <si>
    <t>BSE:511589</t>
  </si>
  <si>
    <t>Rajeswari Infrastructure Ltd (BSE:526823)</t>
  </si>
  <si>
    <t>BSE:526823</t>
  </si>
  <si>
    <t>Muller &amp; Phipps (India) Limited (BSE:501477)</t>
  </si>
  <si>
    <t>BSE:501477</t>
  </si>
  <si>
    <t>SRG Housing Finance Limited (BSE:534680)</t>
  </si>
  <si>
    <t>BSE:534680</t>
  </si>
  <si>
    <t>Khandwala Securities Limited (NSEI:KHANDSE)</t>
  </si>
  <si>
    <t>NSEI:KHANDSE</t>
  </si>
  <si>
    <t>Desh Rakshak Aushdhalaya Limited (BSE:531521)</t>
  </si>
  <si>
    <t>BSE:531521</t>
  </si>
  <si>
    <t>Aarya Global Shares and Securities Limited (BSE:531731)</t>
  </si>
  <si>
    <t>BSE:531731</t>
  </si>
  <si>
    <t>Stellar Capital Services Limited (BSE:536738)</t>
  </si>
  <si>
    <t>BSE:536738</t>
  </si>
  <si>
    <t>India Cements Capital Ltd. (BSE:511355)</t>
  </si>
  <si>
    <t>BSE:511355</t>
  </si>
  <si>
    <t>Bhilwara Tex-Fin Ltd. (BSE:530879)</t>
  </si>
  <si>
    <t>BSE:530879</t>
  </si>
  <si>
    <t>Ramsarup Industries Ltd. (BSE:532690)</t>
  </si>
  <si>
    <t>BSE:532690</t>
  </si>
  <si>
    <t>Continental Controls Ltd. (BSE:531460)</t>
  </si>
  <si>
    <t>BSE:531460</t>
  </si>
  <si>
    <t>Sri Vajra Granites Limited (BSE:515081)</t>
  </si>
  <si>
    <t>BSE:515081</t>
  </si>
  <si>
    <t>Alankit Limited (BSE:531082)</t>
  </si>
  <si>
    <t>BSE:531082</t>
  </si>
  <si>
    <t>Omega Ag-Seeds (Punjab) Ltd. (BSE:519479)</t>
  </si>
  <si>
    <t>BSE:519479</t>
  </si>
  <si>
    <t>Steel Strips Infrastructures Limited (BSE:513173)</t>
  </si>
  <si>
    <t>BSE:513173</t>
  </si>
  <si>
    <t>Vandana Knitwear Limited (BSE:532090)</t>
  </si>
  <si>
    <t>BSE:532090</t>
  </si>
  <si>
    <t>ACIL Cotton Industries Ltd (BSE:530901)</t>
  </si>
  <si>
    <t>BSE:530901</t>
  </si>
  <si>
    <t>Pankaj Polypack Limited (BSE:534796)</t>
  </si>
  <si>
    <t>BSE:534796</t>
  </si>
  <si>
    <t>Gita Renewable Energy Limited (BSE:539013)</t>
  </si>
  <si>
    <t>BSE:539013</t>
  </si>
  <si>
    <t>Citizen Infoline Limited (BSE:538786)</t>
  </si>
  <si>
    <t>BSE:538786</t>
  </si>
  <si>
    <t>Kings Infra Ventures Ltd. (BSE:530215)</t>
  </si>
  <si>
    <t>BSE:530215</t>
  </si>
  <si>
    <t>Oswal Yarns Ltd. (BSE:514460)</t>
  </si>
  <si>
    <t>BSE:514460</t>
  </si>
  <si>
    <t>Zenotech Laboratories Limited (BSE:532039)</t>
  </si>
  <si>
    <t>BSE:532039</t>
  </si>
  <si>
    <t>ABC Gas (International) Ltd. (BSE:513119)</t>
  </si>
  <si>
    <t>BSE:513119</t>
  </si>
  <si>
    <t>Ashirwad Steels &amp; Industries Ltd. (BSE:526847)</t>
  </si>
  <si>
    <t>BSE:526847</t>
  </si>
  <si>
    <t>Facor Alloys Ltd. (BSE:532656)</t>
  </si>
  <si>
    <t>BSE:532656</t>
  </si>
  <si>
    <t>Cindrella Hotels Ltd. (BSE:526373)</t>
  </si>
  <si>
    <t>BSE:526373</t>
  </si>
  <si>
    <t>Channel Nine Entertainment Limited (BSE:535142)</t>
  </si>
  <si>
    <t>BSE:535142</t>
  </si>
  <si>
    <t>Capricorn Systems Global Solutions Limited (BSE:512169)</t>
  </si>
  <si>
    <t>BSE:512169</t>
  </si>
  <si>
    <t>Landmark Property Development Company Limited (BSE:533012)</t>
  </si>
  <si>
    <t>BSE:533012</t>
  </si>
  <si>
    <t>Naturite Agro Products Ltd. (BSE:538926)</t>
  </si>
  <si>
    <t>BSE:538926</t>
  </si>
  <si>
    <t>Shri Mahalaxmi Agricultural Development Limited (BSE:539010)</t>
  </si>
  <si>
    <t>BSE:539010</t>
  </si>
  <si>
    <t>Shelter Infra Projects Limited (BSE:526839)</t>
  </si>
  <si>
    <t>BSE:526839</t>
  </si>
  <si>
    <t>Comfort Fincap Limited (BSE:535267)</t>
  </si>
  <si>
    <t>BSE:535267</t>
  </si>
  <si>
    <t>Bio Green Papers Limited (BSE:534535)</t>
  </si>
  <si>
    <t>BSE:534535</t>
  </si>
  <si>
    <t>Axon Finance Limited (BSE:505506)</t>
  </si>
  <si>
    <t>BSE:505506</t>
  </si>
  <si>
    <t>Norben Tea &amp; Exports Ltd. (NSEI:NORBTEAEXP)</t>
  </si>
  <si>
    <t>NSEI:NORBTEAEXP</t>
  </si>
  <si>
    <t>Orosil Smiths India Limited (BSE:531626)</t>
  </si>
  <si>
    <t>BSE:531626</t>
  </si>
  <si>
    <t>Zenith Healthcare Ltd (BSE:530665)</t>
  </si>
  <si>
    <t>BSE:530665</t>
  </si>
  <si>
    <t>Lakshmi Automatic Loom Works Limited (BSE:505302)</t>
  </si>
  <si>
    <t>BSE:505302</t>
  </si>
  <si>
    <t>Bagadia Colourchem Ltd. (BSE:530197)</t>
  </si>
  <si>
    <t>BSE:530197</t>
  </si>
  <si>
    <t>Deccan Bearings Ltd (BSE:505703)</t>
  </si>
  <si>
    <t>BSE:505703</t>
  </si>
  <si>
    <t>Modern Shares &amp; Stockbrokers Ltd (BSE:509760)</t>
  </si>
  <si>
    <t>BSE:509760</t>
  </si>
  <si>
    <t>Fervent Synergies Limited (BSE:533896)</t>
  </si>
  <si>
    <t>BSE:533896</t>
  </si>
  <si>
    <t>Universal Arts Ltd. (BSE:532378)</t>
  </si>
  <si>
    <t>BSE:532378</t>
  </si>
  <si>
    <t>Esteem Bio Organic Food Processing Limited (BSE:534927)</t>
  </si>
  <si>
    <t>BSE:534927</t>
  </si>
  <si>
    <t>IEC Education Ltd (BSE:531840)</t>
  </si>
  <si>
    <t>BSE:531840</t>
  </si>
  <si>
    <t>Perfect-Octave Media Projects Ltd (BSE:521062)</t>
  </si>
  <si>
    <t>BSE:521062</t>
  </si>
  <si>
    <t>Kothari world Finance Limited (BSE:511138)</t>
  </si>
  <si>
    <t>BSE:511138</t>
  </si>
  <si>
    <t>Apollo Finvest (India) Limited (BSE:512437)</t>
  </si>
  <si>
    <t>BSE:512437</t>
  </si>
  <si>
    <t>Sand Plast India Ltd (BSE:533079)</t>
  </si>
  <si>
    <t>BSE:533079</t>
  </si>
  <si>
    <t>Tridev InfraEstates Ltd (BSE:531568)</t>
  </si>
  <si>
    <t>BSE:531568</t>
  </si>
  <si>
    <t>India Finsec Limited (BSE:535667)</t>
  </si>
  <si>
    <t>BSE:535667</t>
  </si>
  <si>
    <t>Gujarat Hotels Ltd. (BSE:507960)</t>
  </si>
  <si>
    <t>BSE:507960</t>
  </si>
  <si>
    <t>Indovation Technologies Limited (BSE:521005)</t>
  </si>
  <si>
    <t>BSE:521005</t>
  </si>
  <si>
    <t>Prabhav Industries Ltd. (BSE:531855)</t>
  </si>
  <si>
    <t>BSE:531855</t>
  </si>
  <si>
    <t>Midas Infra Trade Ltd (BSE:531192)</t>
  </si>
  <si>
    <t>BSE:531192</t>
  </si>
  <si>
    <t>Eco Friendly Food Processing Park Limited (BSE:534839)</t>
  </si>
  <si>
    <t>BSE:534839</t>
  </si>
  <si>
    <t>KIFS Financial Services Limited (BSE:535566)</t>
  </si>
  <si>
    <t>BSE:535566</t>
  </si>
  <si>
    <t>S R K Industries Ltd. (BSE:531307)</t>
  </si>
  <si>
    <t>BSE:531307</t>
  </si>
  <si>
    <t>Shalimar Productions Limited (BSE:512499)</t>
  </si>
  <si>
    <t>BSE:512499</t>
  </si>
  <si>
    <t>Brahmanand Himghar Ltd. (BSE:590081)</t>
  </si>
  <si>
    <t>BSE:590081</t>
  </si>
  <si>
    <t>Surya Marketing Limited (BSE:538575)</t>
  </si>
  <si>
    <t>BSE:538575</t>
  </si>
  <si>
    <t>Consolidated Finvest &amp; Holdings Limited (NSEI:CONSOFINVT)</t>
  </si>
  <si>
    <t>NSEI:CONSOFINVT</t>
  </si>
  <si>
    <t>Mahadushi International Trade Limited (BSE:537838)</t>
  </si>
  <si>
    <t>BSE:537838</t>
  </si>
  <si>
    <t>S P Capital Financing Ltd. (BSE:530289)</t>
  </si>
  <si>
    <t>BSE:530289</t>
  </si>
  <si>
    <t>Aroni Commercials Limited (BSE:512273)</t>
  </si>
  <si>
    <t>BSE:512273</t>
  </si>
  <si>
    <t>Bonanza Industries Limited (BSE:523133)</t>
  </si>
  <si>
    <t>BSE:523133</t>
  </si>
  <si>
    <t>Softech Infinium Solutions Limited (BSE:530651)</t>
  </si>
  <si>
    <t>BSE:530651</t>
  </si>
  <si>
    <t>Silicon Valley Infotech Limited (BSE:531738)</t>
  </si>
  <si>
    <t>BSE:531738</t>
  </si>
  <si>
    <t>Integrated Financial Services Limited (BSE:500212)</t>
  </si>
  <si>
    <t>BSE:500212</t>
  </si>
  <si>
    <t>VKS Projects Limited (NSEI:VKSPL)</t>
  </si>
  <si>
    <t>NSEI:VKSPL</t>
  </si>
  <si>
    <t>Jointeca Education Solutions Ltd. (BSE:534659)</t>
  </si>
  <si>
    <t>BSE:534659</t>
  </si>
  <si>
    <t>SPS Finquest Limited (BSE:538402)</t>
  </si>
  <si>
    <t>BSE:538402</t>
  </si>
  <si>
    <t>Indo Euro Indchem Limited (BSE:524458)</t>
  </si>
  <si>
    <t>BSE:524458</t>
  </si>
  <si>
    <t>Gujarat Cotex Ltd. (BSE:514386)</t>
  </si>
  <si>
    <t>BSE:514386</t>
  </si>
  <si>
    <t>HB Portfolio Limited (BSE:532333)</t>
  </si>
  <si>
    <t>BSE:532333</t>
  </si>
  <si>
    <t>Nalin Lease Finance Ltd. (BSE:531212)</t>
  </si>
  <si>
    <t>BSE:531212</t>
  </si>
  <si>
    <t>BF Investment Ltd. (BSE:533303)</t>
  </si>
  <si>
    <t>BSE:533303</t>
  </si>
  <si>
    <t>Global Capital Market &amp; Infrastructures Ltd (BSE:530263)</t>
  </si>
  <si>
    <t>BSE:530263</t>
  </si>
  <si>
    <t>Caprolactam Chemicals Limited (BSE:507486)</t>
  </si>
  <si>
    <t>BSE:507486</t>
  </si>
  <si>
    <t>Siddha Ventures Ltd (BSE:530439)</t>
  </si>
  <si>
    <t>BSE:530439</t>
  </si>
  <si>
    <t>Maharashtra Corporation Ltd (BSE:505523)</t>
  </si>
  <si>
    <t>BSE:505523</t>
  </si>
  <si>
    <t>Raghunath International Ltd. (BSE:526813)</t>
  </si>
  <si>
    <t>BSE:526813</t>
  </si>
  <si>
    <t>Yash Management and Satellite Ltd. (BSE:511601)</t>
  </si>
  <si>
    <t>BSE:511601</t>
  </si>
  <si>
    <t>Relish Pharmaceuticals Limited (BSE:524632)</t>
  </si>
  <si>
    <t>BSE:524632</t>
  </si>
  <si>
    <t>Sowbhagya Media Limited (BSE:532025)</t>
  </si>
  <si>
    <t>BSE:532025</t>
  </si>
  <si>
    <t>Venmax Drugs And Pharmaceuticals Ltd (BSE:531015)</t>
  </si>
  <si>
    <t>BSE:531015</t>
  </si>
  <si>
    <t>Tarini International Limited (BSE:538496)</t>
  </si>
  <si>
    <t>BSE:538496</t>
  </si>
  <si>
    <t>Ahmedabad Steelcraft Ltd. (BSE:522273)</t>
  </si>
  <si>
    <t>BSE:522273</t>
  </si>
  <si>
    <t>Informed Technologies India Ltd (BSE:504810)</t>
  </si>
  <si>
    <t>BSE:504810</t>
  </si>
  <si>
    <t>Restile Ceramics Ltd. (BSE:515085)</t>
  </si>
  <si>
    <t>BSE:515085</t>
  </si>
  <si>
    <t>Saral Mining Limited (BSE:532116)</t>
  </si>
  <si>
    <t>BSE:532116</t>
  </si>
  <si>
    <t>Antarctica Ltd (NSEI:ANTGRAPHIC)</t>
  </si>
  <si>
    <t>NSEI:ANTGRAPHIC</t>
  </si>
  <si>
    <t>The Motor and General Finance Limited (NSEI:MOTOGENFIN)</t>
  </si>
  <si>
    <t>NSEI:MOTOGENFIN</t>
  </si>
  <si>
    <t>India Home Loan Limited (BSE:530979)</t>
  </si>
  <si>
    <t>BSE:530979</t>
  </si>
  <si>
    <t>IM+ Capitals Limited (BSE:511628)</t>
  </si>
  <si>
    <t>BSE:511628</t>
  </si>
  <si>
    <t>Kiran Syntex Ltd (BSE:530443)</t>
  </si>
  <si>
    <t>BSE:530443</t>
  </si>
  <si>
    <t>Chokhani Securities Ltd. (BSE:511742)</t>
  </si>
  <si>
    <t>BSE:511742</t>
  </si>
  <si>
    <t>Nikki Global Finance Limited (BSE:531272)</t>
  </si>
  <si>
    <t>BSE:531272</t>
  </si>
  <si>
    <t>Abhinav Capital Services Ltd (BSE:532057)</t>
  </si>
  <si>
    <t>BSE:532057</t>
  </si>
  <si>
    <t>Gemstone Investments Limited (BSE:531137)</t>
  </si>
  <si>
    <t>BSE:531137</t>
  </si>
  <si>
    <t>Dharani Finance Ltd. (BSE:511451)</t>
  </si>
  <si>
    <t>BSE:511451</t>
  </si>
  <si>
    <t>Centerac Technologies Limited (BSE:531621)</t>
  </si>
  <si>
    <t>BSE:531621</t>
  </si>
  <si>
    <t>Mansi Finance (Chennai) Ltd. (BSE:511758)</t>
  </si>
  <si>
    <t>BSE:511758</t>
  </si>
  <si>
    <t>South Asian Enterprises Limited (BSE:526477)</t>
  </si>
  <si>
    <t>BSE:526477</t>
  </si>
  <si>
    <t>Haryana Capfin Limited (BSE:532855)</t>
  </si>
  <si>
    <t>BSE:532855</t>
  </si>
  <si>
    <t>Emmessar Biotech &amp; Nutrition Limited (BSE:524768)</t>
  </si>
  <si>
    <t>BSE:524768</t>
  </si>
  <si>
    <t>Looks Health Services Limited (BSE:534422)</t>
  </si>
  <si>
    <t>BSE:534422</t>
  </si>
  <si>
    <t>Birla Transasia Carpets Limited (BSE:503823)</t>
  </si>
  <si>
    <t>BSE:503823</t>
  </si>
  <si>
    <t>Jayabharat Credit Ltd (BSE:501311)</t>
  </si>
  <si>
    <t>BSE:501311</t>
  </si>
  <si>
    <t>SAR Auto Products Limited (BSE:538992)</t>
  </si>
  <si>
    <t>BSE:538992</t>
  </si>
  <si>
    <t>Padmalaya Telefilms Limited (BSE:532350)</t>
  </si>
  <si>
    <t>BSE:532350</t>
  </si>
  <si>
    <t>Crane Infrastructure Ltd (BSE:538770)</t>
  </si>
  <si>
    <t>BSE:538770</t>
  </si>
  <si>
    <t>Tokyo Finance Ltd. (BSE:531644)</t>
  </si>
  <si>
    <t>BSE:531644</t>
  </si>
  <si>
    <t>Neo Infracon Limited (BSE:514332)</t>
  </si>
  <si>
    <t>BSE:514332</t>
  </si>
  <si>
    <t>Confidence Finance and Trading Limited (BSE:504340)</t>
  </si>
  <si>
    <t>BSE:504340</t>
  </si>
  <si>
    <t>Key Corp Limited (BSE:507948)</t>
  </si>
  <si>
    <t>BSE:507948</t>
  </si>
  <si>
    <t>Flora Textiles Ltd (BSE:530705)</t>
  </si>
  <si>
    <t>BSE:530705</t>
  </si>
  <si>
    <t>Tarai Foods Ltd (BSE:519285)</t>
  </si>
  <si>
    <t>BSE:519285</t>
  </si>
  <si>
    <t>Omansh Enterprises Limited (BSE:538537)</t>
  </si>
  <si>
    <t>BSE:538537</t>
  </si>
  <si>
    <t>Bronze Infra-Tech Limited (BSE:534731)</t>
  </si>
  <si>
    <t>BSE:534731</t>
  </si>
  <si>
    <t>Sancia Global Infraprojects Limited (BSE:532836)</t>
  </si>
  <si>
    <t>BSE:532836</t>
  </si>
  <si>
    <t>Netlink Solutions India Ltd (BSE:509040)</t>
  </si>
  <si>
    <t>BSE:509040</t>
  </si>
  <si>
    <t>S.S. Organics Limited (BSE:524636)</t>
  </si>
  <si>
    <t>BSE:524636</t>
  </si>
  <si>
    <t>Lee &amp; Nee Softwares (Exports) Ltd. (BSE:517415)</t>
  </si>
  <si>
    <t>BSE:517415</t>
  </si>
  <si>
    <t>Zodiac Ventures Ltd. (BSE:503641)</t>
  </si>
  <si>
    <t>BSE:503641</t>
  </si>
  <si>
    <t>Brushman (India) Limited (BSE:590061)</t>
  </si>
  <si>
    <t>BSE:590061</t>
  </si>
  <si>
    <t>United Credit Ltd (BSE:531091)</t>
  </si>
  <si>
    <t>BSE:531091</t>
  </si>
  <si>
    <t>Uniphos Enterprises Ltd. (BSE:500429)</t>
  </si>
  <si>
    <t>BSE:500429</t>
  </si>
  <si>
    <t>Vision Corporation Ltd. (BSE:531668)</t>
  </si>
  <si>
    <t>BSE:531668</t>
  </si>
  <si>
    <t>Ashika Credit Capital Ltd (BSE:590122)</t>
  </si>
  <si>
    <t>BSE:590122</t>
  </si>
  <si>
    <t>Rap Media Ltd. (BSE:531583)</t>
  </si>
  <si>
    <t>BSE:531583</t>
  </si>
  <si>
    <t>TTI Enterprise Limited (BSE:538597)</t>
  </si>
  <si>
    <t>BSE:538597</t>
  </si>
  <si>
    <t>Rajdarshan Industries Limited (BSE:526662)</t>
  </si>
  <si>
    <t>BSE:526662</t>
  </si>
  <si>
    <t>VCU Data Management Limited (BSE:536672)</t>
  </si>
  <si>
    <t>BSE:536672</t>
  </si>
  <si>
    <t>NEPC India Limited (NSEI:NEPCMICON)</t>
  </si>
  <si>
    <t>NSEI:NEPCMICON</t>
  </si>
  <si>
    <t>Pharmaids Pharmaceuticals Ltd. (BSE:524572)</t>
  </si>
  <si>
    <t>BSE:524572</t>
  </si>
  <si>
    <t>ACI Infocom Ltd (BSE:517356)</t>
  </si>
  <si>
    <t>BSE:517356</t>
  </si>
  <si>
    <t>HB Leasing &amp; Finance Co. Ltd. (BSE:508956)</t>
  </si>
  <si>
    <t>BSE:508956</t>
  </si>
  <si>
    <t>Tatia Global Venture Ltd. (BSE:521228)</t>
  </si>
  <si>
    <t>BSE:521228</t>
  </si>
  <si>
    <t>Dhyana Finstock Limited (BSE:538450)</t>
  </si>
  <si>
    <t>BSE:538450</t>
  </si>
  <si>
    <t>Inani Securities Ltd. (BSE:531672)</t>
  </si>
  <si>
    <t>BSE:531672</t>
  </si>
  <si>
    <t>Pawansut Holdings Limited (BSE:535658)</t>
  </si>
  <si>
    <t>BSE:535658</t>
  </si>
  <si>
    <t>Gagan Gases Limited (BSE:524624)</t>
  </si>
  <si>
    <t>BSE:524624</t>
  </si>
  <si>
    <t>Safal Securities Ltd. (BSE:531448)</t>
  </si>
  <si>
    <t>BSE:531448</t>
  </si>
  <si>
    <t>Nihar Info Global Ltd (BSE:531083)</t>
  </si>
  <si>
    <t>BSE:531083</t>
  </si>
  <si>
    <t>OTCO International Ltd. (BSE:523151)</t>
  </si>
  <si>
    <t>BSE:523151</t>
  </si>
  <si>
    <t>Kunststoffe Industries (BSE:523594)</t>
  </si>
  <si>
    <t>BSE:523594</t>
  </si>
  <si>
    <t>Charms Industries Ltd (BSE:531327)</t>
  </si>
  <si>
    <t>BSE:531327</t>
  </si>
  <si>
    <t>Hasti Finance Ltd. (BSE:531387)</t>
  </si>
  <si>
    <t>BSE:531387</t>
  </si>
  <si>
    <t>Pagaria Energy Limited (BSE:531396)</t>
  </si>
  <si>
    <t>BSE:531396</t>
  </si>
  <si>
    <t>Sungold Capital Ltd. (BSE:531433)</t>
  </si>
  <si>
    <t>BSE:531433</t>
  </si>
  <si>
    <t>Gothi Plascon (India) Limited (BSE:531111)</t>
  </si>
  <si>
    <t>BSE:531111</t>
  </si>
  <si>
    <t>Neelkanth Rockminerals Ltd. (BSE:531049)</t>
  </si>
  <si>
    <t>BSE:531049</t>
  </si>
  <si>
    <t>Deccan Polypacks Ltd. (BSE:531989)</t>
  </si>
  <si>
    <t>BSE:531989</t>
  </si>
  <si>
    <t>Shyamkamal Investments Ltd (BSE:505515)</t>
  </si>
  <si>
    <t>BSE:505515</t>
  </si>
  <si>
    <t>Alps Motor Finance Limited (BSE:538423)</t>
  </si>
  <si>
    <t>BSE:538423</t>
  </si>
  <si>
    <t>Sheel International Limited (BSE:526081)</t>
  </si>
  <si>
    <t>BSE:526081</t>
  </si>
  <si>
    <t>Safal Herbs Limited (BSE:532034)</t>
  </si>
  <si>
    <t>BSE:532034</t>
  </si>
  <si>
    <t>Patidar Buildcon Limited (BSE:524031)</t>
  </si>
  <si>
    <t>BSE:524031</t>
  </si>
  <si>
    <t>Shriram Asset Management Company Ltd (BSE:531359)</t>
  </si>
  <si>
    <t>BSE:531359</t>
  </si>
  <si>
    <t>Kilburn Chemicals Limited (BSE:524699)</t>
  </si>
  <si>
    <t>BSE:524699</t>
  </si>
  <si>
    <t>VCK Capital Market Services Limited (BSE:511493)</t>
  </si>
  <si>
    <t>BSE:511493</t>
  </si>
  <si>
    <t>Sun Source (india) Ltd (BSE:517403)</t>
  </si>
  <si>
    <t>BSE:517403</t>
  </si>
  <si>
    <t>Achal Investments Limited (BSE:538570)</t>
  </si>
  <si>
    <t>BSE:538570</t>
  </si>
  <si>
    <t>Adinath Bio-labs Ltd. (BSE:590088)</t>
  </si>
  <si>
    <t>BSE:590088</t>
  </si>
  <si>
    <t>Gowra Leasing &amp; Finance Ltd. (BSE:530709)</t>
  </si>
  <si>
    <t>BSE:530709</t>
  </si>
  <si>
    <t>Tulive Developers Ltd. (BSE:505285)</t>
  </si>
  <si>
    <t>BSE:505285</t>
  </si>
  <si>
    <t>Mahan Industries Ltd. (BSE:531515)</t>
  </si>
  <si>
    <t>BSE:531515</t>
  </si>
  <si>
    <t>Delta Leasing &amp; Finance Limited (BSE:535486)</t>
  </si>
  <si>
    <t>BSE:535486</t>
  </si>
  <si>
    <t>Mega Corporation Ltd. (BSE:531417)</t>
  </si>
  <si>
    <t>BSE:531417</t>
  </si>
  <si>
    <t>Capital Trade Links Limited (BSE:538476)</t>
  </si>
  <si>
    <t>BSE:538476</t>
  </si>
  <si>
    <t>Sai Baba Investment And Commercial Enterprises Limited (BSE:538557)</t>
  </si>
  <si>
    <t>BSE:538557</t>
  </si>
  <si>
    <t>Gyan Developers &amp; Builders Ltd. (BSE:530141)</t>
  </si>
  <si>
    <t>BSE:530141</t>
  </si>
  <si>
    <t>Angels Enterprises Limited (BSE:538541)</t>
  </si>
  <si>
    <t>BSE:538541</t>
  </si>
  <si>
    <t>Kreon Finnancial Services Ltd (BSE:530139)</t>
  </si>
  <si>
    <t>BSE:530139</t>
  </si>
  <si>
    <t>Gratex Industries Limited (BSE:526751)</t>
  </si>
  <si>
    <t>BSE:526751</t>
  </si>
  <si>
    <t>V. B. Desai Financial Services Limited (BSE:511110)</t>
  </si>
  <si>
    <t>BSE:511110</t>
  </si>
  <si>
    <t>East Buildtech Limited (BSE:507917)</t>
  </si>
  <si>
    <t>BSE:507917</t>
  </si>
  <si>
    <t>S R G Securities Finance Limited (BSE:536710)</t>
  </si>
  <si>
    <t>BSE:536710</t>
  </si>
  <si>
    <t>KJMC Financial Services Ltd. (BSE:530235)</t>
  </si>
  <si>
    <t>BSE:530235</t>
  </si>
  <si>
    <t>High Street Filatex limited (BSE:531301)</t>
  </si>
  <si>
    <t>BSE:531301</t>
  </si>
  <si>
    <t>Munoth Financial Services Limited (BSE:531821)</t>
  </si>
  <si>
    <t>BSE:531821</t>
  </si>
  <si>
    <t>BMB Music &amp; Magnetics Limited (BSE:531420)</t>
  </si>
  <si>
    <t>BSE:531420</t>
  </si>
  <si>
    <t>Quintegra Solutions Limited (BSE:532866)</t>
  </si>
  <si>
    <t>BSE:532866</t>
  </si>
  <si>
    <t>Socrus Bio Sciences Limited (BSE:524719)</t>
  </si>
  <si>
    <t>BSE:524719</t>
  </si>
  <si>
    <t>Prag Bosimi Synthetics Ltd. (BSE:500192)</t>
  </si>
  <si>
    <t>BSE:500192</t>
  </si>
  <si>
    <t>Paramount Printpackaging Limited (BSE:533399)</t>
  </si>
  <si>
    <t>BSE:533399</t>
  </si>
  <si>
    <t>Super Domestic Machines Limited (BSE:531699)</t>
  </si>
  <si>
    <t>BSE:531699</t>
  </si>
  <si>
    <t>Action Financial Services India Ltd (BSE:511706)</t>
  </si>
  <si>
    <t>BSE:511706</t>
  </si>
  <si>
    <t>Rishabh Digha Steel &amp; Allied Products Ltd. (BSE:531539)</t>
  </si>
  <si>
    <t>BSE:531539</t>
  </si>
  <si>
    <t>RCL Foods Limited (BSE:530923)</t>
  </si>
  <si>
    <t>BSE:530923</t>
  </si>
  <si>
    <t>Som Datt Finance Corp Ltd (BSE:511571)</t>
  </si>
  <si>
    <t>BSE:511571</t>
  </si>
  <si>
    <t>TCI Industries Ltd. (BSE:532262)</t>
  </si>
  <si>
    <t>BSE:532262</t>
  </si>
  <si>
    <t>T Spiritual World Ltd (BSE:532444)</t>
  </si>
  <si>
    <t>BSE:532444</t>
  </si>
  <si>
    <t>Rander Corporation Ltd. (BSE:531228)</t>
  </si>
  <si>
    <t>BSE:531228</t>
  </si>
  <si>
    <t>Mavens Biotech Limited (BSE:590083)</t>
  </si>
  <si>
    <t>BSE:590083</t>
  </si>
  <si>
    <t>GCM Capital Advisors Limited (BSE:538319)</t>
  </si>
  <si>
    <t>BSE:538319</t>
  </si>
  <si>
    <t>Thambbi Modern Spinning Mills Ltd (BSE:514484)</t>
  </si>
  <si>
    <t>BSE:514484</t>
  </si>
  <si>
    <t>IFL Promoters Limited (BSE:511682)</t>
  </si>
  <si>
    <t>BSE:511682</t>
  </si>
  <si>
    <t>Sterling Powergensys Limited (BSE:513575)</t>
  </si>
  <si>
    <t>BSE:513575</t>
  </si>
  <si>
    <t>JIK Industries Ltd. (BSE:511618)</t>
  </si>
  <si>
    <t>BSE:511618</t>
  </si>
  <si>
    <t>Shree Tulsi Online.Com Limited (BSE:590128)</t>
  </si>
  <si>
    <t>BSE:590128</t>
  </si>
  <si>
    <t>Panafic Industrials Limited (BSE:538860)</t>
  </si>
  <si>
    <t>BSE:538860</t>
  </si>
  <si>
    <t>Chartered Capital and Investment Limited (BSE:511696)</t>
  </si>
  <si>
    <t>BSE:511696</t>
  </si>
  <si>
    <t>Unimin India Limited (BSE:530321)</t>
  </si>
  <si>
    <t>BSE:530321</t>
  </si>
  <si>
    <t>USG Tech Solutions Ltd. (BSE:532402)</t>
  </si>
  <si>
    <t>BSE:532402</t>
  </si>
  <si>
    <t>Nissan Copper Limited (BSE:532789)</t>
  </si>
  <si>
    <t>BSE:532789</t>
  </si>
  <si>
    <t>Oswal Greentech Limited (NSEI:BINDALAGRO)</t>
  </si>
  <si>
    <t>NSEI:BINDALAGRO</t>
  </si>
  <si>
    <t>Natura Hue Chem Ltd. (BSE:531834)</t>
  </si>
  <si>
    <t>BSE:531834</t>
  </si>
  <si>
    <t>Universal Credit and Securities Limited (BSE:531963)</t>
  </si>
  <si>
    <t>BSE:531963</t>
  </si>
  <si>
    <t>Integra Capital Management Ltd. (BSE:531314)</t>
  </si>
  <si>
    <t>BSE:531314</t>
  </si>
  <si>
    <t>Siddarth Businesses Limited (BSE:538520)</t>
  </si>
  <si>
    <t>BSE:538520</t>
  </si>
  <si>
    <t>Upasana Finance Ltd (BSE:511764)</t>
  </si>
  <si>
    <t>BSE:511764</t>
  </si>
  <si>
    <t>Focus Industrial Resources Limited (BSE:534757)</t>
  </si>
  <si>
    <t>BSE:534757</t>
  </si>
  <si>
    <t>Emed.Com Technologies Limited (BSE:524588)</t>
  </si>
  <si>
    <t>BSE:524588</t>
  </si>
  <si>
    <t>Kwality Credit &amp; Leasing Ltd (BSE:531206)</t>
  </si>
  <si>
    <t>BSE:531206</t>
  </si>
  <si>
    <t>Anshu's Clothing Limited (BSE:534707)</t>
  </si>
  <si>
    <t>BSE:534707</t>
  </si>
  <si>
    <t>Green Fire Agri Commodities Limited (BSE:590057)</t>
  </si>
  <si>
    <t>BSE:590057</t>
  </si>
  <si>
    <t>Polytex India Ltd. (BSE:512481)</t>
  </si>
  <si>
    <t>BSE:512481</t>
  </si>
  <si>
    <t>Relic Technologies Ltd. (BSE:511712)</t>
  </si>
  <si>
    <t>BSE:511712</t>
  </si>
  <si>
    <t>Adinath Textiles Ltd (BSE:514113)</t>
  </si>
  <si>
    <t>BSE:514113</t>
  </si>
  <si>
    <t>Galada Finance Limited (BSE:538881)</t>
  </si>
  <si>
    <t>BSE:538881</t>
  </si>
  <si>
    <t>Aravali Securities &amp; Finance Ltd. (BSE:512344)</t>
  </si>
  <si>
    <t>BSE:512344</t>
  </si>
  <si>
    <t>KOA Tools India Limited (BSE:517471)</t>
  </si>
  <si>
    <t>BSE:517471</t>
  </si>
  <si>
    <t>Welspun Investments and Commercials Limited (BSE:533252)</t>
  </si>
  <si>
    <t>BSE:533252</t>
  </si>
  <si>
    <t>Simplex Papers Ltd. (BSE:533019)</t>
  </si>
  <si>
    <t>BSE:533019</t>
  </si>
  <si>
    <t>Libord Finance Ltd (BSE:511593)</t>
  </si>
  <si>
    <t>BSE:511593</t>
  </si>
  <si>
    <t>Djs Stock &amp; Shares Ltd (BSE:511636)</t>
  </si>
  <si>
    <t>BSE:511636</t>
  </si>
  <si>
    <t>Anna Infrastructure Ltd (BSE:530799)</t>
  </si>
  <si>
    <t>BSE:530799</t>
  </si>
  <si>
    <t>Prism Finance Ltd (BSE:531735)</t>
  </si>
  <si>
    <t>BSE:531735</t>
  </si>
  <si>
    <t>Promact Plastics Limited (BSE:526494)</t>
  </si>
  <si>
    <t>BSE:526494</t>
  </si>
  <si>
    <t>JD Orgochem Limited (BSE:524592)</t>
  </si>
  <si>
    <t>BSE:524592</t>
  </si>
  <si>
    <t>Ashirwad Capital Limited (BSE:512247)</t>
  </si>
  <si>
    <t>BSE:512247</t>
  </si>
  <si>
    <t>Vantage Corporate Services Ltd. (BSE:530109)</t>
  </si>
  <si>
    <t>BSE:530109</t>
  </si>
  <si>
    <t>Arman Holdings Limited (BSE:538556)</t>
  </si>
  <si>
    <t>BSE:538556</t>
  </si>
  <si>
    <t>SSK Lifestyles Limited (BSE:514336)</t>
  </si>
  <si>
    <t>BSE:514336</t>
  </si>
  <si>
    <t>Accel Transmatic Ltd. (BSE:517494)</t>
  </si>
  <si>
    <t>BSE:517494</t>
  </si>
  <si>
    <t>Golden Carpets Ltd (BSE:531928)</t>
  </si>
  <si>
    <t>BSE:531928</t>
  </si>
  <si>
    <t>Morgan Ventures Limited (BSE:526237)</t>
  </si>
  <si>
    <t>BSE:526237</t>
  </si>
  <si>
    <t>Daulat Securities Ltd (BSE:530171)</t>
  </si>
  <si>
    <t>BSE:530171</t>
  </si>
  <si>
    <t>Hindustan Bio Sciences Ltd. (BSE:532041)</t>
  </si>
  <si>
    <t>BSE:532041</t>
  </si>
  <si>
    <t>Amit International Ltd. (BSE:531300)</t>
  </si>
  <si>
    <t>BSE:531300</t>
  </si>
  <si>
    <t>Trans Freight Containers Limited (BSE:513063)</t>
  </si>
  <si>
    <t>BSE:513063</t>
  </si>
  <si>
    <t>Incon Engineers Ltd (BSE:531594)</t>
  </si>
  <si>
    <t>BSE:531594</t>
  </si>
  <si>
    <t>Pritish Nandy Communications Ltd. (BSE:532387)</t>
  </si>
  <si>
    <t>BSE:532387</t>
  </si>
  <si>
    <t>Longview Tea Company Ltd. (BSE:526568)</t>
  </si>
  <si>
    <t>BSE:526568</t>
  </si>
  <si>
    <t>LA TIM Metal &amp; Industries Ltd. (BSE:505693)</t>
  </si>
  <si>
    <t>BSE:505693</t>
  </si>
  <si>
    <t>KZ Leasing &amp; Finance Ltd. (BSE:511728)</t>
  </si>
  <si>
    <t>BSE:511728</t>
  </si>
  <si>
    <t>Comfort Commotrade Limited (BSE:534691)</t>
  </si>
  <si>
    <t>BSE:534691</t>
  </si>
  <si>
    <t>Lead Financial Services Ltd. (BSE:531288)</t>
  </si>
  <si>
    <t>BSE:531288</t>
  </si>
  <si>
    <t>Speciality Papers Ltd. (BSE:502465)</t>
  </si>
  <si>
    <t>BSE:502465</t>
  </si>
  <si>
    <t>Sunbright Stock Broking Limited (BSE:530763)</t>
  </si>
  <si>
    <t>BSE:530763</t>
  </si>
  <si>
    <t>Laffans Petrochemicals Limited (BSE:524522)</t>
  </si>
  <si>
    <t>BSE:524522</t>
  </si>
  <si>
    <t>Allied Computers International (Asia) Ltd. (BSE:532919)</t>
  </si>
  <si>
    <t>BSE:532919</t>
  </si>
  <si>
    <t>Insta Finance Limited (BSE:511433)</t>
  </si>
  <si>
    <t>BSE:511433</t>
  </si>
  <si>
    <t>DMC Education Limited (BSE:517973)</t>
  </si>
  <si>
    <t>BSE:517973</t>
  </si>
  <si>
    <t>Golechha Global Finance Ltd. (BSE:531360)</t>
  </si>
  <si>
    <t>BSE:531360</t>
  </si>
  <si>
    <t>Kavit Industries Limited (BSE:524444)</t>
  </si>
  <si>
    <t>BSE:524444</t>
  </si>
  <si>
    <t>JLA Infraville Shoppers Limited (BSE:538765)</t>
  </si>
  <si>
    <t>BSE:538765</t>
  </si>
  <si>
    <t>Athena Constructions Limited (BSE:539099)</t>
  </si>
  <si>
    <t>BSE:539099</t>
  </si>
  <si>
    <t>Modi Rubber Limited (BSE:500890)</t>
  </si>
  <si>
    <t>BSE:500890</t>
  </si>
  <si>
    <t>Bharat Bhushan Finance &amp; Commodity Brokers Ltd. (BSE:511501)</t>
  </si>
  <si>
    <t>BSE:511501</t>
  </si>
  <si>
    <t>M.B. Parikh Finstocks Limited (BSE:526935)</t>
  </si>
  <si>
    <t>BSE:526935</t>
  </si>
  <si>
    <t>Beryl Securities Ltd (BSE:531582)</t>
  </si>
  <si>
    <t>BSE:531582</t>
  </si>
  <si>
    <t>Moongipa Capital Finance Ltd. (BSE:530167)</t>
  </si>
  <si>
    <t>BSE:530167</t>
  </si>
  <si>
    <t>Fast Track Entertainment Ltd. (BSE:532084)</t>
  </si>
  <si>
    <t>BSE:532084</t>
  </si>
  <si>
    <t>Visagar Financial Services Ltd. (BSE:531025)</t>
  </si>
  <si>
    <t>BSE:531025</t>
  </si>
  <si>
    <t>Swagruha Infrastructure Ltd. (BSE:531909)</t>
  </si>
  <si>
    <t>BSE:531909</t>
  </si>
  <si>
    <t>Parth Alluminium Limited (BSE:513430)</t>
  </si>
  <si>
    <t>BSE:513430</t>
  </si>
  <si>
    <t>Bangalore Fort Farms Limited (BSE:539120)</t>
  </si>
  <si>
    <t>BSE:539120</t>
  </si>
  <si>
    <t>SNS Textiles Ltd. (BSE:514240)</t>
  </si>
  <si>
    <t>BSE:514240</t>
  </si>
  <si>
    <t>Kachchh Minerals Ltd. (BSE:531778)</t>
  </si>
  <si>
    <t>BSE:531778</t>
  </si>
  <si>
    <t>SW Investments Limited (BSE:503659)</t>
  </si>
  <si>
    <t>BSE:503659</t>
  </si>
  <si>
    <t>Resurgere Mines &amp; Minerals India Limited (BSE:533017)</t>
  </si>
  <si>
    <t>BSE:533017</t>
  </si>
  <si>
    <t>Polo Hotels Ltd. (BSE:526687)</t>
  </si>
  <si>
    <t>BSE:526687</t>
  </si>
  <si>
    <t>Quest Softech (India) Limited (BSE:535719)</t>
  </si>
  <si>
    <t>BSE:535719</t>
  </si>
  <si>
    <t>Essar Securities Ltd. (BSE:533149)</t>
  </si>
  <si>
    <t>BSE:533149</t>
  </si>
  <si>
    <t>Vaarad Ventures Limited (BSE:532320)</t>
  </si>
  <si>
    <t>BSE:532320</t>
  </si>
  <si>
    <t>Sunitee Chemicals Ltd. (BSE:531945)</t>
  </si>
  <si>
    <t>BSE:531945</t>
  </si>
  <si>
    <t>Contil India Ltd (BSE:531067)</t>
  </si>
  <si>
    <t>BSE:531067</t>
  </si>
  <si>
    <t>Sylph Technologies Ltd. (BSE:511447)</t>
  </si>
  <si>
    <t>BSE:511447</t>
  </si>
  <si>
    <t>LN Industries India Limited (BSE:530745)</t>
  </si>
  <si>
    <t>BSE:530745</t>
  </si>
  <si>
    <t>JPT Securities Ltd. (BSE:530985)</t>
  </si>
  <si>
    <t>BSE:530985</t>
  </si>
  <si>
    <t>RFL International Ltd (BSE:531646)</t>
  </si>
  <si>
    <t>BSE:531646</t>
  </si>
  <si>
    <t>Kyra Landscapes Limited (BSE:530967)</t>
  </si>
  <si>
    <t>BSE:530967</t>
  </si>
  <si>
    <t>GFL Financials India Ltd. (BSE:531055)</t>
  </si>
  <si>
    <t>BSE:531055</t>
  </si>
  <si>
    <t>Klg Capital Services Ltd (BSE:530771)</t>
  </si>
  <si>
    <t>BSE:530771</t>
  </si>
  <si>
    <t>Sapan Chemicals Ltd. (BSE:531781)</t>
  </si>
  <si>
    <t>BSE:531781</t>
  </si>
  <si>
    <t>Brakes Auto (India) Limited (BSE:520115)</t>
  </si>
  <si>
    <t>BSE:520115</t>
  </si>
  <si>
    <t>NovaGold Petro Resources Ltd (BSE:531791)</t>
  </si>
  <si>
    <t>BSE:531791</t>
  </si>
  <si>
    <t>ISF Ltd (BSE:526859)</t>
  </si>
  <si>
    <t>BSE:526859</t>
  </si>
  <si>
    <t>Ensa Steel Industries Ltd. (BSE:512135)</t>
  </si>
  <si>
    <t>BSE:512135</t>
  </si>
  <si>
    <t>Pearl Electronics Limited (BSE:535205)</t>
  </si>
  <si>
    <t>BSE:535205</t>
  </si>
  <si>
    <t>Southern Latex Ltd (BSE:514454)</t>
  </si>
  <si>
    <t>BSE:514454</t>
  </si>
  <si>
    <t>Nardhana Infrastructure Limited (BSE:513611)</t>
  </si>
  <si>
    <t>BSE:513611</t>
  </si>
  <si>
    <t>Jupiter Infomedia Limited (BSE:534623)</t>
  </si>
  <si>
    <t>BSE:534623</t>
  </si>
  <si>
    <t>Clio Infotech Limited (BSE:530839)</t>
  </si>
  <si>
    <t>BSE:530839</t>
  </si>
  <si>
    <t>Unishire Urban Infra Limited (BSE:537582)</t>
  </si>
  <si>
    <t>BSE:537582</t>
  </si>
  <si>
    <t>Tirupati Fincorp Limited (BSE:539008)</t>
  </si>
  <si>
    <t>BSE:539008</t>
  </si>
  <si>
    <t>Libord Securities Ltd (BSE:531027)</t>
  </si>
  <si>
    <t>BSE:531027</t>
  </si>
  <si>
    <t>Kiran Print Pack Ltd (BSE:531413)</t>
  </si>
  <si>
    <t>BSE:531413</t>
  </si>
  <si>
    <t>Zyden Gentec Ltd. (BSE:530091)</t>
  </si>
  <si>
    <t>BSE:530091</t>
  </si>
  <si>
    <t>Vertex Spinning Limited (BSE:531544)</t>
  </si>
  <si>
    <t>BSE:531544</t>
  </si>
  <si>
    <t>Dhoot Industries Ltd. (BSE:523862)</t>
  </si>
  <si>
    <t>BSE:523862</t>
  </si>
  <si>
    <t>PAN India Corporation Ltd. (BSE:511525)</t>
  </si>
  <si>
    <t>BSE:511525</t>
  </si>
  <si>
    <t>Advent Computer Services Ltd. (BSE:531429)</t>
  </si>
  <si>
    <t>BSE:531429</t>
  </si>
  <si>
    <t>Madhusudan Securities Ltd. (BSE:511000)</t>
  </si>
  <si>
    <t>BSE:511000</t>
  </si>
  <si>
    <t>Ashram Online.com Ltd. (BSE:526187)</t>
  </si>
  <si>
    <t>BSE:526187</t>
  </si>
  <si>
    <t>Ind Tra Deco Ltd. (BSE:504336)</t>
  </si>
  <si>
    <t>BSE:504336</t>
  </si>
  <si>
    <t>Radhe Developers (India) Ltd. (BSE:531273)</t>
  </si>
  <si>
    <t>BSE:531273</t>
  </si>
  <si>
    <t>Abhishek Finlease Limited (BSE:538935)</t>
  </si>
  <si>
    <t>BSE:538935</t>
  </si>
  <si>
    <t>Parsharti Investment Ltd (BSE:511702)</t>
  </si>
  <si>
    <t>BSE:511702</t>
  </si>
  <si>
    <t>Gujarat Narmada Flyash Company Limited (BSE:526598)</t>
  </si>
  <si>
    <t>BSE:526598</t>
  </si>
  <si>
    <t>Prime Industries Ltd. (BSE:519299)</t>
  </si>
  <si>
    <t>BSE:519299</t>
  </si>
  <si>
    <t>TSL Industries Limited (BSE:531659)</t>
  </si>
  <si>
    <t>BSE:531659</t>
  </si>
  <si>
    <t>Parab Infra Limited (BSE:513359)</t>
  </si>
  <si>
    <t>BSE:513359</t>
  </si>
  <si>
    <t>B&amp;B Realty Ltd (BSE:506971)</t>
  </si>
  <si>
    <t>BSE:506971</t>
  </si>
  <si>
    <t>Laser Diamonds Ltd (BSE:531164)</t>
  </si>
  <si>
    <t>BSE:531164</t>
  </si>
  <si>
    <t>Jaihind Synthetics Limited (BSE:514312)</t>
  </si>
  <si>
    <t>BSE:514312</t>
  </si>
  <si>
    <t>Margo Finance Ltd. (BSE:500206)</t>
  </si>
  <si>
    <t>BSE:500206</t>
  </si>
  <si>
    <t>SMS Techsoft (India) Limited (BSE:531838)</t>
  </si>
  <si>
    <t>BSE:531838</t>
  </si>
  <si>
    <t>Tricom Fruit Products Ltd (BSE:531716)</t>
  </si>
  <si>
    <t>BSE:531716</t>
  </si>
  <si>
    <t>BKV Industries Ltd. (BSE:519500)</t>
  </si>
  <si>
    <t>BSE:519500</t>
  </si>
  <si>
    <t>Carewell Industries Limited (BSE:538579)</t>
  </si>
  <si>
    <t>BSE:538579</t>
  </si>
  <si>
    <t>Splash Media And Infra Limited (BSE:512048)</t>
  </si>
  <si>
    <t>BSE:512048</t>
  </si>
  <si>
    <t>Amarnath Securities Limited (BSE:538465)</t>
  </si>
  <si>
    <t>BSE:538465</t>
  </si>
  <si>
    <t>Mideast Portfolio Management Limited (BSE:526251)</t>
  </si>
  <si>
    <t>BSE:526251</t>
  </si>
  <si>
    <t>Sequel e-Routers Ltd. (BSE:521238)</t>
  </si>
  <si>
    <t>BSE:521238</t>
  </si>
  <si>
    <t>Adinath Exim Resources Ltd (BSE:532056)</t>
  </si>
  <si>
    <t>BSE:532056</t>
  </si>
  <si>
    <t>Goplee Infotech Ltd. (BSE:531419)</t>
  </si>
  <si>
    <t>BSE:531419</t>
  </si>
  <si>
    <t>Koffee Break Pictures Limited (BSE:531602)</t>
  </si>
  <si>
    <t>BSE:531602</t>
  </si>
  <si>
    <t>Filmcity Media Ltd. (BSE:531486)</t>
  </si>
  <si>
    <t>BSE:531486</t>
  </si>
  <si>
    <t>Unistar Multimedia Limited (BSE:532035)</t>
  </si>
  <si>
    <t>BSE:532035</t>
  </si>
  <si>
    <t>Bits Ltd. (BSE:526709)</t>
  </si>
  <si>
    <t>BSE:526709</t>
  </si>
  <si>
    <t>Sita Enterprises Limited (BSE:512589)</t>
  </si>
  <si>
    <t>BSE:512589</t>
  </si>
  <si>
    <t>Hit Kit Global Solutions Ltd. (BSE:532359)</t>
  </si>
  <si>
    <t>BSE:532359</t>
  </si>
  <si>
    <t>Omnitex Industries (India) Limited (BSE:514324)</t>
  </si>
  <si>
    <t>BSE:514324</t>
  </si>
  <si>
    <t>Warner Multimedia Ltd. (BSE:511690)</t>
  </si>
  <si>
    <t>BSE:511690</t>
  </si>
  <si>
    <t>Minolta Finance Limited (BSE:532164)</t>
  </si>
  <si>
    <t>BSE:532164</t>
  </si>
  <si>
    <t>Enbee Trade &amp; Finance Ltd. (BSE:512441)</t>
  </si>
  <si>
    <t>BSE:512441</t>
  </si>
  <si>
    <t>Haria Apparels Limited (BSE:538081)</t>
  </si>
  <si>
    <t>BSE:538081</t>
  </si>
  <si>
    <t>Bhilwara Spinners Ltd. (BSE:514272)</t>
  </si>
  <si>
    <t>BSE:514272</t>
  </si>
  <si>
    <t>Ramchandra Leasing and Finance Limited (BSE:538540)</t>
  </si>
  <si>
    <t>BSE:538540</t>
  </si>
  <si>
    <t>Rajath Finance Ltd. (BSE:507962)</t>
  </si>
  <si>
    <t>BSE:507962</t>
  </si>
  <si>
    <t>Acrow India Ltd. (BSE:513149)</t>
  </si>
  <si>
    <t>BSE:513149</t>
  </si>
  <si>
    <t>Mangalam Industrial Finance Limited (BSE:537800)</t>
  </si>
  <si>
    <t>BSE:537800</t>
  </si>
  <si>
    <t>Richirich Inventures Limited (BSE:519230)</t>
  </si>
  <si>
    <t>BSE:519230</t>
  </si>
  <si>
    <t>Addi Industries Limited (BSE:507852)</t>
  </si>
  <si>
    <t>BSE:507852</t>
  </si>
  <si>
    <t>Chambal Breweries &amp; Distilleries Ltd (BSE:512301)</t>
  </si>
  <si>
    <t>BSE:512301</t>
  </si>
  <si>
    <t>Prerna Infrabuild Limited (BSE:531802)</t>
  </si>
  <si>
    <t>BSE:531802</t>
  </si>
  <si>
    <t>Subway Finance &amp; Investment Co., Ltd. (BSE:511024)</t>
  </si>
  <si>
    <t>BSE:511024</t>
  </si>
  <si>
    <t>Sumeru Industries Ltd. (BSE:530445)</t>
  </si>
  <si>
    <t>BSE:530445</t>
  </si>
  <si>
    <t>Blue Pearl Texspin Limited (BSE:514440)</t>
  </si>
  <si>
    <t>BSE:514440</t>
  </si>
  <si>
    <t>Nidhi Granites Limited (BSE:512103)</t>
  </si>
  <si>
    <t>BSE:512103</t>
  </si>
  <si>
    <t>ND Metal Industries Ltd (BSE:512024)</t>
  </si>
  <si>
    <t>BSE:512024</t>
  </si>
  <si>
    <t>Hemo Organic Limited (BSE:524590)</t>
  </si>
  <si>
    <t>BSE:524590</t>
  </si>
  <si>
    <t>Savani Financials Ltd. (BSE:511577)</t>
  </si>
  <si>
    <t>BSE:511577</t>
  </si>
  <si>
    <t>Globus Corpooration Limited (BSE:531904)</t>
  </si>
  <si>
    <t>BSE:531904</t>
  </si>
  <si>
    <t>Subhash Silk Mills Limited (BSE:530231)</t>
  </si>
  <si>
    <t>BSE:530231</t>
  </si>
  <si>
    <t>Bervin Investment &amp; Leasing Ltd. (BSE:531340)</t>
  </si>
  <si>
    <t>BSE:531340</t>
  </si>
  <si>
    <t>Jay Energy &amp; S. Energies Ltd (BSE:526523)</t>
  </si>
  <si>
    <t>BSE:526523</t>
  </si>
  <si>
    <t>Shah Foods Limited (BSE:519031)</t>
  </si>
  <si>
    <t>BSE:519031</t>
  </si>
  <si>
    <t>Goyal Associates Limited (BSE:530663)</t>
  </si>
  <si>
    <t>BSE:530663</t>
  </si>
  <si>
    <t>M3 Global Finance Limited (BSE:538772)</t>
  </si>
  <si>
    <t>BSE:538772</t>
  </si>
  <si>
    <t>Intellivate Capital Advisors Limited (BSE:534732)</t>
  </si>
  <si>
    <t>BSE:534732</t>
  </si>
  <si>
    <t>Seshachal Technologies Ltd (BSE:531794)</t>
  </si>
  <si>
    <t>BSE:531794</t>
  </si>
  <si>
    <t>Saumya Capital Limited (BSE:531160)</t>
  </si>
  <si>
    <t>BSE:531160</t>
  </si>
  <si>
    <t>Gujarat  Lease Financing Limited (BSE:500174)</t>
  </si>
  <si>
    <t>BSE:500174</t>
  </si>
  <si>
    <t>Grandma Trading &amp; Agencies Ltd (BSE:504369)</t>
  </si>
  <si>
    <t>BSE:504369</t>
  </si>
  <si>
    <t>Boston Bio Systems Ltd (BSE:531458)</t>
  </si>
  <si>
    <t>BSE:531458</t>
  </si>
  <si>
    <t>Shreejal Info Hubs Ltd (BSE:506874)</t>
  </si>
  <si>
    <t>BSE:506874</t>
  </si>
  <si>
    <t>Dee Kartavya Finance Limited (BSE:531826)</t>
  </si>
  <si>
    <t>BSE:531826</t>
  </si>
  <si>
    <t>E.com Infotech India  Ltd. (BSE:531533)</t>
  </si>
  <si>
    <t>BSE:531533</t>
  </si>
  <si>
    <t>Integrated Hitech Ltd. (BSE:532303)</t>
  </si>
  <si>
    <t>BSE:532303</t>
  </si>
  <si>
    <t>Unimode Overseas Limited (BSE:512595)</t>
  </si>
  <si>
    <t>BSE:512595</t>
  </si>
  <si>
    <t>Jain Marmo Industries Ltd (BSE:539119)</t>
  </si>
  <si>
    <t>BSE:539119</t>
  </si>
  <si>
    <t>Meglon Infra-Real (India) Ltd (BSE:511367)</t>
  </si>
  <si>
    <t>BSE:511367</t>
  </si>
  <si>
    <t>FGP Ltd. (BSE:500142)</t>
  </si>
  <si>
    <t>BSE:500142</t>
  </si>
  <si>
    <t>Combat Drugs Limited (BSE:524752)</t>
  </si>
  <si>
    <t>BSE:524752</t>
  </si>
  <si>
    <t>B.P. Capital Limited (BSE:536965)</t>
  </si>
  <si>
    <t>BSE:536965</t>
  </si>
  <si>
    <t>Fourth Generation Information Systems Limited (BSE:532403)</t>
  </si>
  <si>
    <t>BSE:532403</t>
  </si>
  <si>
    <t>Ventura Textiles Ltd. (BSE:516098)</t>
  </si>
  <si>
    <t>BSE:516098</t>
  </si>
  <si>
    <t>Crestchem Limited (BSE:526269)</t>
  </si>
  <si>
    <t>BSE:526269</t>
  </si>
  <si>
    <t>RCC Cements Limited (BSE:531825)</t>
  </si>
  <si>
    <t>BSE:531825</t>
  </si>
  <si>
    <t>Supra Trends Limited (BSE:511539)</t>
  </si>
  <si>
    <t>BSE:511539</t>
  </si>
  <si>
    <t>Mahavir Industries Limited (BSE:531648)</t>
  </si>
  <si>
    <t>BSE:531648</t>
  </si>
  <si>
    <t>Ser Industries Ltd (BSE:507984)</t>
  </si>
  <si>
    <t>BSE:507984</t>
  </si>
  <si>
    <t>Vishvas Projects Limited (BSE:511276)</t>
  </si>
  <si>
    <t>BSE:511276</t>
  </si>
  <si>
    <t>Bombay Talkies Ltd (BSE:511246)</t>
  </si>
  <si>
    <t>BSE:511246</t>
  </si>
  <si>
    <t>Asya Infosoft Limited (BSE:511144)</t>
  </si>
  <si>
    <t>BSE:511144</t>
  </si>
  <si>
    <t>Kohinoor Broadcasting Corporation Ltd. (BSE:531366)</t>
  </si>
  <si>
    <t>BSE:531366</t>
  </si>
  <si>
    <t>Yuranus Infrastructure Limited (BSE:536846)</t>
  </si>
  <si>
    <t>BSE:536846</t>
  </si>
  <si>
    <t>Abirami Financial Services India Ltd (BSE:511756)</t>
  </si>
  <si>
    <t>BSE:511756</t>
  </si>
  <si>
    <t>Aikyam intellectual property Consultancy Limited (BSE:506822)</t>
  </si>
  <si>
    <t>BSE:506822</t>
  </si>
  <si>
    <t>Rajasthan Petro Synthetics Limited (BSE:506975)</t>
  </si>
  <si>
    <t>BSE:506975</t>
  </si>
  <si>
    <t>Indo Credit Capital Ltd (BSE:526887)</t>
  </si>
  <si>
    <t>BSE:526887</t>
  </si>
  <si>
    <t>Virgo Global Media Ltd. (BSE:532354)</t>
  </si>
  <si>
    <t>BSE:532354</t>
  </si>
  <si>
    <t>Bhoruka Aluminium Limited (BSE:506027)</t>
  </si>
  <si>
    <t>BSE:506027</t>
  </si>
  <si>
    <t>Gujarat Meditech Ltd. (BSE:524754)</t>
  </si>
  <si>
    <t>BSE:524754</t>
  </si>
  <si>
    <t>Premium Capital Market &amp; Investment Ltd. (BSE:511660)</t>
  </si>
  <si>
    <t>BSE:511660</t>
  </si>
  <si>
    <t>Scandent Imaging Limited (BSE:516110)</t>
  </si>
  <si>
    <t>BSE:516110</t>
  </si>
  <si>
    <t>SGN Telecoms Ltd. (BSE:531812)</t>
  </si>
  <si>
    <t>BSE:531812</t>
  </si>
  <si>
    <t>Eduexel Infotainment Ltd (BSE:526483)</t>
  </si>
  <si>
    <t>BSE:526483</t>
  </si>
  <si>
    <t>Saptarishi Agro Industries Limited (BSE:519238)</t>
  </si>
  <si>
    <t>BSE:519238</t>
  </si>
  <si>
    <t>Superb Papers Limited (BSE:532070)</t>
  </si>
  <si>
    <t>BSE:532070</t>
  </si>
  <si>
    <t>Sparc Systems Ltd. (BSE:531370)</t>
  </si>
  <si>
    <t>BSE:531370</t>
  </si>
  <si>
    <t>Bampsl Securities Ltd. (BSE:531591)</t>
  </si>
  <si>
    <t>BSE:531591</t>
  </si>
  <si>
    <t>Mangalya Soft-Tech Ltd. (BSE:530243)</t>
  </si>
  <si>
    <t>BSE:530243</t>
  </si>
  <si>
    <t>Welcure Drugs &amp; Pharmaceuticals Ltd. (BSE:524661)</t>
  </si>
  <si>
    <t>BSE:524661</t>
  </si>
  <si>
    <t>Frontier Informatics Limited (BSE:531225)</t>
  </si>
  <si>
    <t>BSE:531225</t>
  </si>
  <si>
    <t>Simplex Mills Company Limited (BSE:533018)</t>
  </si>
  <si>
    <t>BSE:533018</t>
  </si>
  <si>
    <t>Dynamic Portfolio Management &amp; Services Ltd. (BSE:530779)</t>
  </si>
  <si>
    <t>BSE:530779</t>
  </si>
  <si>
    <t>Madhusudan Industries Ltd. (BSE:515059)</t>
  </si>
  <si>
    <t>BSE:515059</t>
  </si>
  <si>
    <t>Saboo Brothers Limited (BSE:530267)</t>
  </si>
  <si>
    <t>BSE:530267</t>
  </si>
  <si>
    <t>Thirdwave Financial Intermediaries Limited (BSE:531652)</t>
  </si>
  <si>
    <t>BSE:531652</t>
  </si>
  <si>
    <t>GI Engineering Solutions Ltd. (BSE:533048)</t>
  </si>
  <si>
    <t>BSE:533048</t>
  </si>
  <si>
    <t>India Lease Development Limited (BSE:500202)</t>
  </si>
  <si>
    <t>BSE:500202</t>
  </si>
  <si>
    <t>Beckons Industries Ltd. (BSE:531937)</t>
  </si>
  <si>
    <t>BSE:531937</t>
  </si>
  <si>
    <t>Svam Software Ltd. (BSE:523722)</t>
  </si>
  <si>
    <t>BSE:523722</t>
  </si>
  <si>
    <t>Rekvina Laboratories Limited (BSE:526075)</t>
  </si>
  <si>
    <t>BSE:526075</t>
  </si>
  <si>
    <t>Rudraksh Cap-Tech Ltd. (BSE:511463)</t>
  </si>
  <si>
    <t>BSE:511463</t>
  </si>
  <si>
    <t>Baron Infotech Limited (BSE:532336)</t>
  </si>
  <si>
    <t>BSE:532336</t>
  </si>
  <si>
    <t>IB Infotech Enterprises Limited (BSE:519463)</t>
  </si>
  <si>
    <t>BSE:519463</t>
  </si>
  <si>
    <t>Himalaya Granites Ltd. (BSE:513723)</t>
  </si>
  <si>
    <t>BSE:513723</t>
  </si>
  <si>
    <t>Omni Ax's Software Limited (BSE:532340)</t>
  </si>
  <si>
    <t>BSE:532340</t>
  </si>
  <si>
    <t>Mahavir Green Crop Limited (BSE:507652)</t>
  </si>
  <si>
    <t>BSE:507652</t>
  </si>
  <si>
    <t>Redex Protech Ltd. (BSE:523650)</t>
  </si>
  <si>
    <t>BSE:523650</t>
  </si>
  <si>
    <t>Adi Rasayan Limited (BSE:531592)</t>
  </si>
  <si>
    <t>BSE:531592</t>
  </si>
  <si>
    <t>Rajasthan Gases Limited (BSE:526873)</t>
  </si>
  <si>
    <t>BSE:526873</t>
  </si>
  <si>
    <t>Raj Irrigation Pipes &amp; Fittings Ltd. (BSE:513406)</t>
  </si>
  <si>
    <t>BSE:513406</t>
  </si>
  <si>
    <t>The Victoria Mills Limited (BSE:503349)</t>
  </si>
  <si>
    <t>BSE:503349</t>
  </si>
  <si>
    <t>Linaks Microelectronics Ltd. (BSE:517463)</t>
  </si>
  <si>
    <t>BSE:517463</t>
  </si>
  <si>
    <t>Yarn Syndicate Limited (BSE:514378)</t>
  </si>
  <si>
    <t>BSE:514378</t>
  </si>
  <si>
    <t>Pal Credit &amp; Capital Limited (BSE:511306)</t>
  </si>
  <si>
    <t>BSE:511306</t>
  </si>
  <si>
    <t>Munoth Communication Ltd (BSE:511401)</t>
  </si>
  <si>
    <t>BSE:511401</t>
  </si>
  <si>
    <t>Cityman Ltd (BSE:521210)</t>
  </si>
  <si>
    <t>BSE:521210</t>
  </si>
  <si>
    <t>Noesis Industries Limited (BSE:530435)</t>
  </si>
  <si>
    <t>BSE:530435</t>
  </si>
  <si>
    <t>Toheal Pharmachem Limited (BSE:531910)</t>
  </si>
  <si>
    <t>BSE:531910</t>
  </si>
  <si>
    <t>Escorts Finance Ltd. (BSE:511716)</t>
  </si>
  <si>
    <t>BSE:511716</t>
  </si>
  <si>
    <t>DCM Financial Services Ltd. (BSE:511611)</t>
  </si>
  <si>
    <t>BSE:511611</t>
  </si>
  <si>
    <t>HB Stockholdings Limited (BSE:532216)</t>
  </si>
  <si>
    <t>BSE:532216</t>
  </si>
  <si>
    <t>Alka Securities Ltd. (BSE:532166)</t>
  </si>
  <si>
    <t>BSE:532166</t>
  </si>
  <si>
    <t>Maha Rashtra Apex Corporation Limited (BSE:523384)</t>
  </si>
  <si>
    <t>BSE:523384</t>
  </si>
  <si>
    <t>Williamson Financial Services Limited (BSE:519214)</t>
  </si>
  <si>
    <t>BSE:519214</t>
  </si>
  <si>
    <t>RCL Retail Limited (BSE:534708)</t>
  </si>
  <si>
    <t>BSE:534708</t>
  </si>
  <si>
    <t>Ind. Bank Housing Ltd (BSE:523465)</t>
  </si>
  <si>
    <t>BSE:523465</t>
  </si>
  <si>
    <t>DFL Infrastructure Finance Limited (BSE:511393)</t>
  </si>
  <si>
    <t>BSE:511393</t>
  </si>
  <si>
    <t>CFL Capital Financial Services Limited (BSE:511272)</t>
  </si>
  <si>
    <t>BSE:511272</t>
  </si>
  <si>
    <t>Gujarat State Financial Corporation (BSE:532160)</t>
  </si>
  <si>
    <t>BSE:532160</t>
  </si>
  <si>
    <t>Reliance Communications Ltd. (NSEI:RCOM)</t>
  </si>
  <si>
    <t>NSEI:RCOM</t>
  </si>
  <si>
    <t>Bajaj Finserv Limited (BSE:532978)</t>
  </si>
  <si>
    <t>BSE:532978</t>
  </si>
  <si>
    <t>JBF Industries Limited (BSE:514034)</t>
  </si>
  <si>
    <t>BSE:514034</t>
  </si>
  <si>
    <t>NHPC Ltd. (BSE:533098)</t>
  </si>
  <si>
    <t>BSE:533098</t>
  </si>
  <si>
    <t>Amrapali Industries Ltd. (BSE:526241)</t>
  </si>
  <si>
    <t>BSE:526241</t>
  </si>
  <si>
    <t>Central Bank of India (BSE:532885)</t>
  </si>
  <si>
    <t>BSE:532885</t>
  </si>
  <si>
    <t>KPIT Technologies Limited (BSE:532400)</t>
  </si>
  <si>
    <t>BSE:532400</t>
  </si>
  <si>
    <t>Dish TV India Limited (BSE:532839)</t>
  </si>
  <si>
    <t>BSE:532839</t>
  </si>
  <si>
    <t>BEML Limited (BSE:500048)</t>
  </si>
  <si>
    <t>BSE:500048</t>
  </si>
  <si>
    <t>Edelweiss Financial Services Limited (BSE:532922)</t>
  </si>
  <si>
    <t>BSE:532922</t>
  </si>
  <si>
    <t>Madhucon Projects Ltd. (BSE:531497)</t>
  </si>
  <si>
    <t>BSE:531497</t>
  </si>
  <si>
    <t>KSL and Industries Ltd (BSE:530149)</t>
  </si>
  <si>
    <t>BSE:530149</t>
  </si>
  <si>
    <t>Empee Distilleries Limited (BSE:532920)</t>
  </si>
  <si>
    <t>BSE:532920</t>
  </si>
  <si>
    <t>Shree Ganesh Jewellery House (I) Limited (BSE:533180)</t>
  </si>
  <si>
    <t>BSE:533180</t>
  </si>
  <si>
    <t>Shiva Global Agro Industries Limited (BSE:530433)</t>
  </si>
  <si>
    <t>BSE:530433</t>
  </si>
  <si>
    <t>Cranes Software International Limited (BSE:512093)</t>
  </si>
  <si>
    <t>BSE:512093</t>
  </si>
  <si>
    <t>Confidence Petroleum India Ltd. (BSE:526829)</t>
  </si>
  <si>
    <t>BSE:526829</t>
  </si>
  <si>
    <t>Industrial Investment Trust Limited (BSE:501295)</t>
  </si>
  <si>
    <t>BSE:501295</t>
  </si>
  <si>
    <t>Lancor Holdings Ltd. (BSE:509048)</t>
  </si>
  <si>
    <t>BSE:509048</t>
  </si>
  <si>
    <t>Inter Globe Finance Ltd. (BSE:511391)</t>
  </si>
  <si>
    <t>BSE:511391</t>
  </si>
  <si>
    <t>Gagan Polycot India Limited (BSE:531196)</t>
  </si>
  <si>
    <t>BSE:531196</t>
  </si>
  <si>
    <t>Shree Rajeshwaranand Paper Mills Ltd. (BSE:516086)</t>
  </si>
  <si>
    <t>BSE:516086</t>
  </si>
  <si>
    <t>Sunil Agro Foods Ltd (BSE:530953)</t>
  </si>
  <si>
    <t>BSE:530953</t>
  </si>
  <si>
    <t>Uniply Industries Ltd. (BSE:532646)</t>
  </si>
  <si>
    <t>BSE:532646</t>
  </si>
  <si>
    <t>Siddhartha Tubes Ltd. (BSE:523728)</t>
  </si>
  <si>
    <t>BSE:523728</t>
  </si>
  <si>
    <t>VXL Instruments Ltd. (BSE:517399)</t>
  </si>
  <si>
    <t>BSE:517399</t>
  </si>
  <si>
    <t>Enterprise International Limited (BSE:526574)</t>
  </si>
  <si>
    <t>BSE:526574</t>
  </si>
  <si>
    <t>Gsb Finance Ltd (BSE:511543)</t>
  </si>
  <si>
    <t>BSE:511543</t>
  </si>
  <si>
    <t>Rishabhdev Technocable Limited (BSE:533083)</t>
  </si>
  <si>
    <t>BSE:533083</t>
  </si>
  <si>
    <t>Goldstone Technologies Ltd. (BSE:531439)</t>
  </si>
  <si>
    <t>BSE:531439</t>
  </si>
  <si>
    <t>Mac Charles (India) Ltd. (BSE:507836)</t>
  </si>
  <si>
    <t>BSE:507836</t>
  </si>
  <si>
    <t>HB Estate Developers Ltd. (BSE:532334)</t>
  </si>
  <si>
    <t>BSE:532334</t>
  </si>
  <si>
    <t>Hindustan Oil Exploration Company Limited (BSE:500186)</t>
  </si>
  <si>
    <t>BSE:500186</t>
  </si>
  <si>
    <t>Jay Mahesh Infraventures Limited (BSE:590132)</t>
  </si>
  <si>
    <t>BSE:590132</t>
  </si>
  <si>
    <t>Eldeco Housing and Industries Limited (BSE:523329)</t>
  </si>
  <si>
    <t>BSE:523329</t>
  </si>
  <si>
    <t>Nouveau Global Ventures Ltd. (BSE:531465)</t>
  </si>
  <si>
    <t>BSE:531465</t>
  </si>
  <si>
    <t>Prism Informatics Ltd. (BSE:505530)</t>
  </si>
  <si>
    <t>BSE:505530</t>
  </si>
  <si>
    <t>Aqua Pumps Infra Ventures Limited (BSE:531364)</t>
  </si>
  <si>
    <t>BSE:531364</t>
  </si>
  <si>
    <t>Galaxy Entertainment Corporation Limited (BSE:506186)</t>
  </si>
  <si>
    <t>BSE:506186</t>
  </si>
  <si>
    <t>CG-VAK Software and Exports Limited (BSE:531489)</t>
  </si>
  <si>
    <t>BSE:531489</t>
  </si>
  <si>
    <t>Samyak International Limited (BSE:530025)</t>
  </si>
  <si>
    <t>BSE:530025</t>
  </si>
  <si>
    <t>Katare Spinning Mills Ltd. (BSE:502933)</t>
  </si>
  <si>
    <t>BSE:502933</t>
  </si>
  <si>
    <t>The Ravalgaon Sugar Farm Limited (BSE:507300)</t>
  </si>
  <si>
    <t>BSE:507300</t>
  </si>
  <si>
    <t>Venus Power Ventures (India) Ltd. (BSE:531874)</t>
  </si>
  <si>
    <t>BSE:531874</t>
  </si>
  <si>
    <t>Odyssey Corporation Ltd (BSE:531996)</t>
  </si>
  <si>
    <t>BSE:531996</t>
  </si>
  <si>
    <t>Celestial Biolabs Ltd. (BSE:532871)</t>
  </si>
  <si>
    <t>BSE:532871</t>
  </si>
  <si>
    <t>Blue Circle Services Ltd. (BSE:508939)</t>
  </si>
  <si>
    <t>BSE:508939</t>
  </si>
  <si>
    <t>Gujarat Petrosynthese Ltd. (BSE:506858)</t>
  </si>
  <si>
    <t>BSE:506858</t>
  </si>
  <si>
    <t>IndiaNivesh Ltd. (BSE:501700)</t>
  </si>
  <si>
    <t>BSE:501700</t>
  </si>
  <si>
    <t>Sambhaav Media Ltd (BSE:511630)</t>
  </si>
  <si>
    <t>BSE:511630</t>
  </si>
  <si>
    <t>Indo Thai Securities Limited (BSE:533676)</t>
  </si>
  <si>
    <t>BSE:533676</t>
  </si>
  <si>
    <t>Punjab Communications Ltd. (BSE:500346)</t>
  </si>
  <si>
    <t>BSE:500346</t>
  </si>
  <si>
    <t>Dollex Industries Ltd. (BSE:531367)</t>
  </si>
  <si>
    <t>BSE:531367</t>
  </si>
  <si>
    <t>Nagpur Power &amp; Industries Ltd. (BSE:532362)</t>
  </si>
  <si>
    <t>BSE:532362</t>
  </si>
  <si>
    <t>Inanna Fashion and Trends Limited (BSE:521167)</t>
  </si>
  <si>
    <t>BSE:521167</t>
  </si>
  <si>
    <t>GKW Limited (NSEI:GKWLIMITED)</t>
  </si>
  <si>
    <t>NSEI:GKWLIMITED</t>
  </si>
  <si>
    <t>Kohinoor Techno Engineers Limited (BSE:519485)</t>
  </si>
  <si>
    <t>BSE:519485</t>
  </si>
  <si>
    <t>Sree Jayalakshmi Autospin Ltd (BSE:530037)</t>
  </si>
  <si>
    <t>BSE:530037</t>
  </si>
  <si>
    <t>Purohit Construction Ltd. (BSE:538993)</t>
  </si>
  <si>
    <t>BSE:538993</t>
  </si>
  <si>
    <t>Shardul Securities Ltd. (BSE:512393)</t>
  </si>
  <si>
    <t>BSE:512393</t>
  </si>
  <si>
    <t>Greencrest Financial Services Limited (BSE:531737)</t>
  </si>
  <si>
    <t>BSE:531737</t>
  </si>
  <si>
    <t>Lords Chloro Alkali Limited (BSE:500284)</t>
  </si>
  <si>
    <t>BSE:500284</t>
  </si>
  <si>
    <t>Mahaan Foods Limited (BSE:519612)</t>
  </si>
  <si>
    <t>BSE:519612</t>
  </si>
  <si>
    <t>Greenearth Resources and Projects Ltd (BSE:533016)</t>
  </si>
  <si>
    <t>BSE:533016</t>
  </si>
  <si>
    <t>Shree Hanuman Sugar &amp; Industries Ltd. (BSE:537709)</t>
  </si>
  <si>
    <t>BSE:537709</t>
  </si>
  <si>
    <t>Netvista Ventures Ltd (BSE:530811)</t>
  </si>
  <si>
    <t>BSE:530811</t>
  </si>
  <si>
    <t>Paras Petrofils Ltd (BSE:521246)</t>
  </si>
  <si>
    <t>BSE:521246</t>
  </si>
  <si>
    <t>Indus Finance Limited (BSE:531841)</t>
  </si>
  <si>
    <t>BSE:531841</t>
  </si>
  <si>
    <t>Devine Impex Limited (BSE:531585)</t>
  </si>
  <si>
    <t>BSE:531585</t>
  </si>
  <si>
    <t>Atharv Enterprises Limited (BSE:530187)</t>
  </si>
  <si>
    <t>BSE:530187</t>
  </si>
  <si>
    <t>JayKay Enterprises Limited (BSE:500306)</t>
  </si>
  <si>
    <t>BSE:500306</t>
  </si>
  <si>
    <t>White Diamond Industries Ltd. (BSE:513713)</t>
  </si>
  <si>
    <t>BSE:513713</t>
  </si>
  <si>
    <t>Martin Burn Ltd (BSE:523566)</t>
  </si>
  <si>
    <t>BSE:523566</t>
  </si>
  <si>
    <t>Ajwa Fun World &amp; Resort Ltd (BSE:526628)</t>
  </si>
  <si>
    <t>BSE:526628</t>
  </si>
  <si>
    <t>Goenka Business &amp; Finance Limited (BSE:538787)</t>
  </si>
  <si>
    <t>BSE:538787</t>
  </si>
  <si>
    <t>Siddhi Vinayak Shipping Corporation Limited (BSE:537669)</t>
  </si>
  <si>
    <t>BSE:537669</t>
  </si>
  <si>
    <t>RLF Ltd. (BSE:512618)</t>
  </si>
  <si>
    <t>BSE:512618</t>
  </si>
  <si>
    <t>iStreet Network Limited (BSE:524622)</t>
  </si>
  <si>
    <t>BSE:524622</t>
  </si>
  <si>
    <t>Titan Securities Limited (BSE:530045)</t>
  </si>
  <si>
    <t>BSE:530045</t>
  </si>
  <si>
    <t>Mefcom Capital Markets Limited (BSE:531176)</t>
  </si>
  <si>
    <t>BSE:531176</t>
  </si>
  <si>
    <t>Garware Marine Industries Ltd. (BSE:509563)</t>
  </si>
  <si>
    <t>BSE:509563</t>
  </si>
  <si>
    <t>GSL Nova Petrochemicals Limited (BSE:530605)</t>
  </si>
  <si>
    <t>BSE:530605</t>
  </si>
  <si>
    <t>Northlink Fiscal And Capital Services Limited (BSE:539110)</t>
  </si>
  <si>
    <t>BSE:539110</t>
  </si>
  <si>
    <t>Veerhealth Care Limited (BSE:511523)</t>
  </si>
  <si>
    <t>BSE:511523</t>
  </si>
  <si>
    <t>Landmarc Leisure Corporation Limited (BSE:532275)</t>
  </si>
  <si>
    <t>BSE:532275</t>
  </si>
  <si>
    <t>Jagson Airlines Ltd. (BSE:520139)</t>
  </si>
  <si>
    <t>BSE:520139</t>
  </si>
  <si>
    <t>Ankush Finstock Ltd. (BSE:531519)</t>
  </si>
  <si>
    <t>BSE:531519</t>
  </si>
  <si>
    <t>Trishakti Electronics &amp; Industries Ltd. (BSE:531279)</t>
  </si>
  <si>
    <t>BSE:531279</t>
  </si>
  <si>
    <t>Kriptol Industries Limited (BSE:526753)</t>
  </si>
  <si>
    <t>BSE:526753</t>
  </si>
  <si>
    <t>JJ Finance Corporation Ltd (BSE:523062)</t>
  </si>
  <si>
    <t>BSE:523062</t>
  </si>
  <si>
    <t>Dazzel Confindive Ltd. (BSE:531270)</t>
  </si>
  <si>
    <t>BSE:531270</t>
  </si>
  <si>
    <t>Venus Universal Ltd (BSE:530769)</t>
  </si>
  <si>
    <t>BSE:530769</t>
  </si>
  <si>
    <t>UTL Industries Limited (BSE:500426)</t>
  </si>
  <si>
    <t>BSE:500426</t>
  </si>
  <si>
    <t>Jagsonpal Finance &amp; Leasing Ltd (BSE:530601)</t>
  </si>
  <si>
    <t>BSE:530601</t>
  </si>
  <si>
    <t>Prime Securities Limited (BSE:500337)</t>
  </si>
  <si>
    <t>BSE:500337</t>
  </si>
  <si>
    <t>State Bank of India (NSEI:SBIN)</t>
  </si>
  <si>
    <t>NSEI:SBIN</t>
  </si>
  <si>
    <t>Hero MotoCorp Limited (BSE:500182)</t>
  </si>
  <si>
    <t>BSE:500182</t>
  </si>
  <si>
    <t>Shree Cement Limited (BSE:500387)</t>
  </si>
  <si>
    <t>BSE:500387</t>
  </si>
  <si>
    <t>UPL Limited (BSE:512070)</t>
  </si>
  <si>
    <t>BSE:512070</t>
  </si>
  <si>
    <t>Havells India Ltd. (BSE:517354)</t>
  </si>
  <si>
    <t>BSE:517354</t>
  </si>
  <si>
    <t>WNS (Holdings) Ltd. (NYSE:WNS)</t>
  </si>
  <si>
    <t>NYSE:WNS</t>
  </si>
  <si>
    <t>Solar Industries India Limited (BSE:532725)</t>
  </si>
  <si>
    <t>BSE:532725</t>
  </si>
  <si>
    <t>Symphony Limited (BSE:517385)</t>
  </si>
  <si>
    <t>BSE:517385</t>
  </si>
  <si>
    <t>Kaveri Seed Company Limited (BSE:532899)</t>
  </si>
  <si>
    <t>BSE:532899</t>
  </si>
  <si>
    <t>Indian Overseas Bank (BSE:532388)</t>
  </si>
  <si>
    <t>BSE:532388</t>
  </si>
  <si>
    <t>HMT Ltd. (BSE:500191)</t>
  </si>
  <si>
    <t>BSE:500191</t>
  </si>
  <si>
    <t>Gujarat State Fertilizers &amp; Chemicals Ltd. (BSE:500690)</t>
  </si>
  <si>
    <t>BSE:500690</t>
  </si>
  <si>
    <t>Manpasand Beverages Limited (BSE:539207)</t>
  </si>
  <si>
    <t>BSE:539207</t>
  </si>
  <si>
    <t>Rollatainers Limited (BSE:502448)</t>
  </si>
  <si>
    <t>BSE:502448</t>
  </si>
  <si>
    <t>The Orissa Minerals Development Company Limited (BSE:590086)</t>
  </si>
  <si>
    <t>BSE:590086</t>
  </si>
  <si>
    <t>Sify Technologies Limited (NasdaqGS:SIFY)</t>
  </si>
  <si>
    <t>NasdaqGS:SIFY</t>
  </si>
  <si>
    <t>HBL Power Systems Limited (BSE:517271)</t>
  </si>
  <si>
    <t>BSE:517271</t>
  </si>
  <si>
    <t>Mahanagar Telephone Nigam Limited (BSE:500108)</t>
  </si>
  <si>
    <t>BSE:500108</t>
  </si>
  <si>
    <t>The State Trading Corporation of India Ltd. (BSE:512531)</t>
  </si>
  <si>
    <t>BSE:512531</t>
  </si>
  <si>
    <t>MEP Infrastructure Developers Limited (BSE:539126)</t>
  </si>
  <si>
    <t>BSE:539126</t>
  </si>
  <si>
    <t>Sangam (India) Ltd. (BSE:514234)</t>
  </si>
  <si>
    <t>BSE:514234</t>
  </si>
  <si>
    <t>Shree Renuka Sugars Limited (BSE:532670)</t>
  </si>
  <si>
    <t>BSE:532670</t>
  </si>
  <si>
    <t>RSWM Limited (BSE:500350)</t>
  </si>
  <si>
    <t>BSE:500350</t>
  </si>
  <si>
    <t>Sunstar Realty Development Limited (BSE:535141)</t>
  </si>
  <si>
    <t>BSE:535141</t>
  </si>
  <si>
    <t>Saregama India Ltd (BSE:532163)</t>
  </si>
  <si>
    <t>BSE:532163</t>
  </si>
  <si>
    <t>Pennar Industries Limited (BSE:513228)</t>
  </si>
  <si>
    <t>BSE:513228</t>
  </si>
  <si>
    <t>Orissa Sponge Iron And Steel Limited (BSE:504864)</t>
  </si>
  <si>
    <t>BSE:504864</t>
  </si>
  <si>
    <t>Dwitiya Trading Limited (BSE:538608)</t>
  </si>
  <si>
    <t>BSE:538608</t>
  </si>
  <si>
    <t>IVRCL Limited (BSE:530773)</t>
  </si>
  <si>
    <t>BSE:530773</t>
  </si>
  <si>
    <t>Centrum Capital Limited (BSE:501150)</t>
  </si>
  <si>
    <t>BSE:501150</t>
  </si>
  <si>
    <t>SKIL Infrastructure Limited (NSEI:SKIL)</t>
  </si>
  <si>
    <t>NSEI:SKIL</t>
  </si>
  <si>
    <t>Maxwell Industries Limited (BSE:532613)</t>
  </si>
  <si>
    <t>BSE:532613</t>
  </si>
  <si>
    <t>V.B. Industries Limited (BSE:539123)</t>
  </si>
  <si>
    <t>BSE:539123</t>
  </si>
  <si>
    <t>Nitin Spinners Ltd. (BSE:532698)</t>
  </si>
  <si>
    <t>BSE:532698</t>
  </si>
  <si>
    <t>Deccan Gold Mines Ltd (BSE:512068)</t>
  </si>
  <si>
    <t>BSE:512068</t>
  </si>
  <si>
    <t>Newtime Infrastructure Ltd. (BSE:531959)</t>
  </si>
  <si>
    <t>BSE:531959</t>
  </si>
  <si>
    <t>Bannari Amman Spinning Mills Limited (BSE:532674)</t>
  </si>
  <si>
    <t>BSE:532674</t>
  </si>
  <si>
    <t>RattanIndia Infrastructure Limited (BSE:534597)</t>
  </si>
  <si>
    <t>BSE:534597</t>
  </si>
  <si>
    <t>SRS Finance Limited (BSE:536799)</t>
  </si>
  <si>
    <t>BSE:536799</t>
  </si>
  <si>
    <t>Fedders Lloyd Corporation Limited (BSE:500139)</t>
  </si>
  <si>
    <t>BSE:500139</t>
  </si>
  <si>
    <t>Simplex Trading &amp; Agencies Ltd. (BSE:504382)</t>
  </si>
  <si>
    <t>BSE:504382</t>
  </si>
  <si>
    <t>JVL Agro Industries Ltd (BSE:519248)</t>
  </si>
  <si>
    <t>BSE:519248</t>
  </si>
  <si>
    <t>S V Global Mill Limited (BSE:535621)</t>
  </si>
  <si>
    <t>BSE:535621</t>
  </si>
  <si>
    <t>Sunflag Iron And Steel Company Limited (BSE:500404)</t>
  </si>
  <si>
    <t>BSE:500404</t>
  </si>
  <si>
    <t>Paul Merchants Limited (BSE:539113)</t>
  </si>
  <si>
    <t>BSE:539113</t>
  </si>
  <si>
    <t>KDDL Limited (BSE:532054)</t>
  </si>
  <si>
    <t>BSE:532054</t>
  </si>
  <si>
    <t>Sanwaria Agro Oils Limited (BSE:519260)</t>
  </si>
  <si>
    <t>BSE:519260</t>
  </si>
  <si>
    <t>Meenakshi Enterprises Limited (BSE:538834)</t>
  </si>
  <si>
    <t>BSE:538834</t>
  </si>
  <si>
    <t>Orient Bell Limited (BSE:530365)</t>
  </si>
  <si>
    <t>BSE:530365</t>
  </si>
  <si>
    <t>Adhunik Metaliks Limited (BSE:532727)</t>
  </si>
  <si>
    <t>BSE:532727</t>
  </si>
  <si>
    <t>Vitan Agro Industries Limited (BSE:538548)</t>
  </si>
  <si>
    <t>BSE:538548</t>
  </si>
  <si>
    <t>Sayaji Hotels Limited (BSE:523710)</t>
  </si>
  <si>
    <t>BSE:523710</t>
  </si>
  <si>
    <t>Revathi Equipment Limited (BSE:505368)</t>
  </si>
  <si>
    <t>BSE:505368</t>
  </si>
  <si>
    <t>SPML Infra Limited (BSE:500402)</t>
  </si>
  <si>
    <t>BSE:500402</t>
  </si>
  <si>
    <t>Birdhi Chand Pannalal Agencies Limited (BSE:538364)</t>
  </si>
  <si>
    <t>BSE:538364</t>
  </si>
  <si>
    <t>Ellenbarrie Industrial Gases Ltd. (BSE:590087)</t>
  </si>
  <si>
    <t>BSE:590087</t>
  </si>
  <si>
    <t>Lyka Labs Ltd. (BSE:500259)</t>
  </si>
  <si>
    <t>BSE:500259</t>
  </si>
  <si>
    <t>BPL Limited (BSE:500074)</t>
  </si>
  <si>
    <t>BSE:500074</t>
  </si>
  <si>
    <t>Cupid Ltd. (BSE:530843)</t>
  </si>
  <si>
    <t>BSE:530843</t>
  </si>
  <si>
    <t>Lincoln Pharmaceuticals Ltd. (BSE:531633)</t>
  </si>
  <si>
    <t>BSE:531633</t>
  </si>
  <si>
    <t>Dhunseri Tea &amp; Industries Ltd. (BSE:538902)</t>
  </si>
  <si>
    <t>BSE:538902</t>
  </si>
  <si>
    <t>Sukhjit Starch &amp; Chemicals Ltd. (BSE:524542)</t>
  </si>
  <si>
    <t>BSE:524542</t>
  </si>
  <si>
    <t>Nagarjuna Oil Refinery Limited (BSE:534184)</t>
  </si>
  <si>
    <t>BSE:534184</t>
  </si>
  <si>
    <t>Shyam Century Ferrous Limited (NSEI:SCFL)</t>
  </si>
  <si>
    <t>NSEI:SCFL</t>
  </si>
  <si>
    <t>Scan Steels Limited (BSE:511672)</t>
  </si>
  <si>
    <t>BSE:511672</t>
  </si>
  <si>
    <t>Jagatjit Industries Limited (BSE:507155)</t>
  </si>
  <si>
    <t>BSE:507155</t>
  </si>
  <si>
    <t>Haricharan Projects Limited (BSE:539125)</t>
  </si>
  <si>
    <t>BSE:539125</t>
  </si>
  <si>
    <t>Golden Legand Leasing and Finance Limited (BSE:509024)</t>
  </si>
  <si>
    <t>BSE:509024</t>
  </si>
  <si>
    <t>Sharp Investments Limited (BSE:538212)</t>
  </si>
  <si>
    <t>BSE:538212</t>
  </si>
  <si>
    <t>Synergy Bizcon Limited (BSE:539143)</t>
  </si>
  <si>
    <t>BSE:539143</t>
  </si>
  <si>
    <t>Shreekrishna Biotech Ltd. (BSE:505592)</t>
  </si>
  <si>
    <t>BSE:505592</t>
  </si>
  <si>
    <t>Sakthi Sugars Limited (BSE:507315)</t>
  </si>
  <si>
    <t>BSE:507315</t>
  </si>
  <si>
    <t>DUNLOP India Ltd. (BSE:509130)</t>
  </si>
  <si>
    <t>BSE:509130</t>
  </si>
  <si>
    <t>Ansal Housing &amp; Construction Ltd. (BSE:507828)</t>
  </si>
  <si>
    <t>BSE:507828</t>
  </si>
  <si>
    <t>Varun Shipping Co. Ltd. (BSE:500465)</t>
  </si>
  <si>
    <t>BSE:500465</t>
  </si>
  <si>
    <t>Pearl Agriculture Limited (BSE:535204)</t>
  </si>
  <si>
    <t>BSE:535204</t>
  </si>
  <si>
    <t>Pro Fin Capital Services Ltd. (BSE:511557)</t>
  </si>
  <si>
    <t>BSE:511557</t>
  </si>
  <si>
    <t>Entegra Ltd (BSE:532287)</t>
  </si>
  <si>
    <t>BSE:532287</t>
  </si>
  <si>
    <t>Pondy Oxides &amp; Chemicals Limited (BSE:532626)</t>
  </si>
  <si>
    <t>BSE:532626</t>
  </si>
  <si>
    <t>Arvind Remedies Ltd (BSE:531823)</t>
  </si>
  <si>
    <t>BSE:531823</t>
  </si>
  <si>
    <t>Metroglobal Ltd (BSE:500159)</t>
  </si>
  <si>
    <t>BSE:500159</t>
  </si>
  <si>
    <t>Supreme Holdings &amp; Hospitality (India) Limited (BSE:530677)</t>
  </si>
  <si>
    <t>BSE:530677</t>
  </si>
  <si>
    <t>Dharamsi Morarji Chemical Co. Ltd. (BSE:506405)</t>
  </si>
  <si>
    <t>BSE:506405</t>
  </si>
  <si>
    <t>M.D. Inducto Cast Limited (BSE:539226)</t>
  </si>
  <si>
    <t>BSE:539226</t>
  </si>
  <si>
    <t>Surana Industries Limited (BSE:513597)</t>
  </si>
  <si>
    <t>BSE:513597</t>
  </si>
  <si>
    <t>Avon Organics (BSE:531541)</t>
  </si>
  <si>
    <t>BSE:531541</t>
  </si>
  <si>
    <t>Bharati Shipyard Limited (BSE:532609)</t>
  </si>
  <si>
    <t>BSE:532609</t>
  </si>
  <si>
    <t>Indiabulls Wholesale Services Ltd. (BSE:533520)</t>
  </si>
  <si>
    <t>BSE:533520</t>
  </si>
  <si>
    <t>Krebs Biochemicals &amp; Industries Ltd (BSE:524518)</t>
  </si>
  <si>
    <t>BSE:524518</t>
  </si>
  <si>
    <t>Jindal Poly Investment and Finance Company Limited (BSE:536773)</t>
  </si>
  <si>
    <t>BSE:536773</t>
  </si>
  <si>
    <t>Winsome Textile Industries Ltd. (BSE:514470)</t>
  </si>
  <si>
    <t>BSE:514470</t>
  </si>
  <si>
    <t>Presha Metallurgical Ltd (BSE:513613)</t>
  </si>
  <si>
    <t>BSE:513613</t>
  </si>
  <si>
    <t>Burnpur Cement Ltd. (BSE:532931)</t>
  </si>
  <si>
    <t>BSE:532931</t>
  </si>
  <si>
    <t>Scanpoint Geomatics Ltd (BSE:526544)</t>
  </si>
  <si>
    <t>BSE:526544</t>
  </si>
  <si>
    <t>CORE Education &amp; Technologies Limited (BSE:512199)</t>
  </si>
  <si>
    <t>BSE:512199</t>
  </si>
  <si>
    <t>Autoline Industries Limited (BSE:532797)</t>
  </si>
  <si>
    <t>BSE:532797</t>
  </si>
  <si>
    <t>Bhilwara Technical Textiles Ltd (BSE:533108)</t>
  </si>
  <si>
    <t>BSE:533108</t>
  </si>
  <si>
    <t>Atlas Cycles (Haryana) Ltd (BSE:505029)</t>
  </si>
  <si>
    <t>BSE:505029</t>
  </si>
  <si>
    <t>Jai Balaji Industries Ltd. (BSE:532976)</t>
  </si>
  <si>
    <t>BSE:532976</t>
  </si>
  <si>
    <t>Viji Finance Limited (BSE:537820)</t>
  </si>
  <si>
    <t>BSE:537820</t>
  </si>
  <si>
    <t>Unno Industries Ltd., (BSE:519273)</t>
  </si>
  <si>
    <t>BSE:519273</t>
  </si>
  <si>
    <t>Satkar Finlease Limited (BSE:536592)</t>
  </si>
  <si>
    <t>BSE:536592</t>
  </si>
  <si>
    <t>Pix Transmissions Ltd. (BSE:500333)</t>
  </si>
  <si>
    <t>BSE:500333</t>
  </si>
  <si>
    <t>Innoventive Industries Limited (BSE:533402)</t>
  </si>
  <si>
    <t>BSE:533402</t>
  </si>
  <si>
    <t>Kerala Ayurveda Ltd. (BSE:530163)</t>
  </si>
  <si>
    <t>BSE:530163</t>
  </si>
  <si>
    <t>Karur KCP Packkagings Ltd. (BSE:531363)</t>
  </si>
  <si>
    <t>BSE:531363</t>
  </si>
  <si>
    <t>Cressanda Solutions Ltd. (BSE:512379)</t>
  </si>
  <si>
    <t>BSE:512379</t>
  </si>
  <si>
    <t>Falcon Tyres Ltd. (BSE:509527)</t>
  </si>
  <si>
    <t>BSE:509527</t>
  </si>
  <si>
    <t>Deccan Chronicle Holdings Limited (BSE:532608)</t>
  </si>
  <si>
    <t>BSE:532608</t>
  </si>
  <si>
    <t>Shri Dinesh Mills Limited (BSE:503804)</t>
  </si>
  <si>
    <t>BSE:503804</t>
  </si>
  <si>
    <t>Cals Refineries Limited (BSE:526652)</t>
  </si>
  <si>
    <t>BSE:526652</t>
  </si>
  <si>
    <t>Himalya International Ltd. (BSE:526899)</t>
  </si>
  <si>
    <t>BSE:526899</t>
  </si>
  <si>
    <t>Indsil Hydro Power and Manganese Ltd. (BSE:522165)</t>
  </si>
  <si>
    <t>BSE:522165</t>
  </si>
  <si>
    <t>Sun And Shine Worldwide Limited (BSE:532154)</t>
  </si>
  <si>
    <t>BSE:532154</t>
  </si>
  <si>
    <t>KGN Industries Ltd. (BSE:531612)</t>
  </si>
  <si>
    <t>BSE:531612</t>
  </si>
  <si>
    <t>ABC India Limited (BSE:520123)</t>
  </si>
  <si>
    <t>BSE:520123</t>
  </si>
  <si>
    <t>Groupe Athena, Inc. (OTCPK:GATA)</t>
  </si>
  <si>
    <t>OTCPK:GATA</t>
  </si>
  <si>
    <t>Rama Phosphates Limited (BSE:524037)</t>
  </si>
  <si>
    <t>BSE:524037</t>
  </si>
  <si>
    <t>Wagend Infra Venture Limited (BSE:503675)</t>
  </si>
  <si>
    <t>BSE:503675</t>
  </si>
  <si>
    <t>Goldstone Infratech Ltd. (BSE:532439)</t>
  </si>
  <si>
    <t>BSE:532439</t>
  </si>
  <si>
    <t>Citizen Yarns Limited (BSE:514366)</t>
  </si>
  <si>
    <t>BSE:514366</t>
  </si>
  <si>
    <t>Manaksia Steels Limited (BSE:539044)</t>
  </si>
  <si>
    <t>BSE:539044</t>
  </si>
  <si>
    <t>AMD Industries Limited (BSE:532828)</t>
  </si>
  <si>
    <t>BSE:532828</t>
  </si>
  <si>
    <t>STEL Holdings Ltd (BSE:533316)</t>
  </si>
  <si>
    <t>BSE:533316</t>
  </si>
  <si>
    <t>Tirupati Sarjan Limited (BSE:531814)</t>
  </si>
  <si>
    <t>BSE:531814</t>
  </si>
  <si>
    <t>REI Agro Limited (BSE:532106)</t>
  </si>
  <si>
    <t>BSE:532106</t>
  </si>
  <si>
    <t>Govind Rubber Ltd. (BSE:509148)</t>
  </si>
  <si>
    <t>BSE:509148</t>
  </si>
  <si>
    <t>ARSS Infrastructure Projects Limited (BSE:533163)</t>
  </si>
  <si>
    <t>BSE:533163</t>
  </si>
  <si>
    <t>Kemrock Industries &amp; Exports Ltd. (BSE:526015)</t>
  </si>
  <si>
    <t>BSE:526015</t>
  </si>
  <si>
    <t>Tecpro Systems Limited (BSE:533266)</t>
  </si>
  <si>
    <t>BSE:533266</t>
  </si>
  <si>
    <t>Blue Blends (India) Ltd. (BSE:502761)</t>
  </si>
  <si>
    <t>BSE:502761</t>
  </si>
  <si>
    <t>Ambalal Sarabhai Enterprises Ltd. (BSE:500009)</t>
  </si>
  <si>
    <t>BSE:500009</t>
  </si>
  <si>
    <t>Shervani Industrial Syndicate Ltd (BSE:526117)</t>
  </si>
  <si>
    <t>BSE:526117</t>
  </si>
  <si>
    <t>Rutron International Ltd (BSE:504335)</t>
  </si>
  <si>
    <t>BSE:504335</t>
  </si>
  <si>
    <t>Square Four Projects India Limited (BSE:526532)</t>
  </si>
  <si>
    <t>BSE:526532</t>
  </si>
  <si>
    <t>FE (India) Limited (BSE:530863)</t>
  </si>
  <si>
    <t>BSE:530863</t>
  </si>
  <si>
    <t>Rasandik Engineering Industries India Ltd. (BSE:522207)</t>
  </si>
  <si>
    <t>BSE:522207</t>
  </si>
  <si>
    <t>WH Brady &amp; Company Limited (BSE:501391)</t>
  </si>
  <si>
    <t>BSE:501391</t>
  </si>
  <si>
    <t>Integra Telecommunication &amp; Software Limited (BSE:536868)</t>
  </si>
  <si>
    <t>BSE:536868</t>
  </si>
  <si>
    <t>Spl Industries Ltd (BSE:532651)</t>
  </si>
  <si>
    <t>BSE:532651</t>
  </si>
  <si>
    <t>Eastcoast Steel Limited (BSE:520081)</t>
  </si>
  <si>
    <t>BSE:520081</t>
  </si>
  <si>
    <t>Manaksia Aluminium Company Limited (BSE:539045)</t>
  </si>
  <si>
    <t>BSE:539045</t>
  </si>
  <si>
    <t>Tulsyan NEC Ltd. (BSE:513629)</t>
  </si>
  <si>
    <t>BSE:513629</t>
  </si>
  <si>
    <t>Artech Power Products Limited (BSE:517481)</t>
  </si>
  <si>
    <t>BSE:517481</t>
  </si>
  <si>
    <t>JCT Electronics Limited (BSE:500222)</t>
  </si>
  <si>
    <t>BSE:500222</t>
  </si>
  <si>
    <t>Jayavant Products Limited (BSE:531382)</t>
  </si>
  <si>
    <t>BSE:531382</t>
  </si>
  <si>
    <t>Pentamedia Graphics Ltd. (BSE:500329)</t>
  </si>
  <si>
    <t>BSE:500329</t>
  </si>
  <si>
    <t>Parrys Sugar Industries Ltd. (BSE:500162)</t>
  </si>
  <si>
    <t>BSE:500162</t>
  </si>
  <si>
    <t>KGN Enterprises Limited (BSE:533790)</t>
  </si>
  <si>
    <t>BSE:533790</t>
  </si>
  <si>
    <t>Southern Online Bio Technologies Ltd. (BSE:532669)</t>
  </si>
  <si>
    <t>BSE:532669</t>
  </si>
  <si>
    <t>Ruchi Strips &amp; Alloys Ltd. (BSE:513295)</t>
  </si>
  <si>
    <t>BSE:513295</t>
  </si>
  <si>
    <t>Arfin India Ltd (BSE:539151)</t>
  </si>
  <si>
    <t>BSE:539151</t>
  </si>
  <si>
    <t>PFL Infotech Ltd (BSE:531769)</t>
  </si>
  <si>
    <t>BSE:531769</t>
  </si>
  <si>
    <t>Denis Chem Lab Limited (BSE:537536)</t>
  </si>
  <si>
    <t>BSE:537536</t>
  </si>
  <si>
    <t>Tulip Star Hotels Ltd (BSE:531088)</t>
  </si>
  <si>
    <t>BSE:531088</t>
  </si>
  <si>
    <t>Quantum Build-Tech Limited (BSE:538596)</t>
  </si>
  <si>
    <t>BSE:538596</t>
  </si>
  <si>
    <t>Transgene Biotek Ltd. (BSE:526139)</t>
  </si>
  <si>
    <t>BSE:526139</t>
  </si>
  <si>
    <t>South India Projects Limited (BSE:538891)</t>
  </si>
  <si>
    <t>BSE:538891</t>
  </si>
  <si>
    <t>Tokyo Plast International Ltd. (NSEI:TOKYOPLAST)</t>
  </si>
  <si>
    <t>NSEI:TOKYOPLAST</t>
  </si>
  <si>
    <t>Noble Explochem Ltd. (BSE:506991)</t>
  </si>
  <si>
    <t>BSE:506991</t>
  </si>
  <si>
    <t>TCM Limited (BSE:524156)</t>
  </si>
  <si>
    <t>BSE:524156</t>
  </si>
  <si>
    <t>C. Mahendra Exports Limited (BSE:533304)</t>
  </si>
  <si>
    <t>BSE:533304</t>
  </si>
  <si>
    <t>Marathwada Refractories Ltd. (BSE:502250)</t>
  </si>
  <si>
    <t>BSE:502250</t>
  </si>
  <si>
    <t>Veer Energy &amp; Infrastructure Ltd (BSE:503657)</t>
  </si>
  <si>
    <t>BSE:503657</t>
  </si>
  <si>
    <t>Aftek Limited (BSE:530707)</t>
  </si>
  <si>
    <t>BSE:530707</t>
  </si>
  <si>
    <t>IKF Technologies Ltd. (BSE:532414)</t>
  </si>
  <si>
    <t>BSE:532414</t>
  </si>
  <si>
    <t>Manaksia Coated Metals &amp; Industries Limited (BSE:539046)</t>
  </si>
  <si>
    <t>BSE:539046</t>
  </si>
  <si>
    <t>Interlink Petroleum Ltd. (BSE:526512)</t>
  </si>
  <si>
    <t>BSE:526512</t>
  </si>
  <si>
    <t>Jasch Industries Ltd. (BSE:500220)</t>
  </si>
  <si>
    <t>BSE:500220</t>
  </si>
  <si>
    <t>Star Delta Transformers Limited (BSE:590129)</t>
  </si>
  <si>
    <t>BSE:590129</t>
  </si>
  <si>
    <t>Vision Cinemas Limited (BSE:526441)</t>
  </si>
  <si>
    <t>BSE:526441</t>
  </si>
  <si>
    <t>Bihar Sponge Iron Ltd. (BSE:500058)</t>
  </si>
  <si>
    <t>BSE:500058</t>
  </si>
  <si>
    <t>Hanung Toys and Textiles Limited (BSE:532770)</t>
  </si>
  <si>
    <t>BSE:532770</t>
  </si>
  <si>
    <t>Premier Energy and Infrastructure Limited (BSE:533100)</t>
  </si>
  <si>
    <t>BSE:533100</t>
  </si>
  <si>
    <t>VBC Ferro Alloys Limited (BSE:513005)</t>
  </si>
  <si>
    <t>BSE:513005</t>
  </si>
  <si>
    <t>Zenith Capitals Ltd. (BSE:508900)</t>
  </si>
  <si>
    <t>BSE:508900</t>
  </si>
  <si>
    <t>KS Oils Ltd. (BSE:526209)</t>
  </si>
  <si>
    <t>BSE:526209</t>
  </si>
  <si>
    <t>Swasti Vinayaka Art And Heritage Corporation Ltd (BSE:512257)</t>
  </si>
  <si>
    <t>BSE:512257</t>
  </si>
  <si>
    <t>Nimbus Projects Limited (BSE:511714)</t>
  </si>
  <si>
    <t>BSE:511714</t>
  </si>
  <si>
    <t>Vardhman Industries Limited (BSE:513534)</t>
  </si>
  <si>
    <t>BSE:513534</t>
  </si>
  <si>
    <t>MosChip Semiconductor Technology Limited (BSE:532407)</t>
  </si>
  <si>
    <t>BSE:532407</t>
  </si>
  <si>
    <t>Total Hospitality Limited (BSE:523878)</t>
  </si>
  <si>
    <t>BSE:523878</t>
  </si>
  <si>
    <t>Transglobe Foods Limited (BSE:519367)</t>
  </si>
  <si>
    <t>BSE:519367</t>
  </si>
  <si>
    <t>Tirupati Industries (India) Limited (BSE:531547)</t>
  </si>
  <si>
    <t>BSE:531547</t>
  </si>
  <si>
    <t>Transchem Limited (BSE:500422)</t>
  </si>
  <si>
    <t>BSE:500422</t>
  </si>
  <si>
    <t>Kausambi Vanijya Ltd (BSE:538295)</t>
  </si>
  <si>
    <t>BSE:538295</t>
  </si>
  <si>
    <t>Fortune International Limited (BSE:530213)</t>
  </si>
  <si>
    <t>BSE:530213</t>
  </si>
  <si>
    <t>POCL Enterprises Limited (BSE:539195)</t>
  </si>
  <si>
    <t>BSE:539195</t>
  </si>
  <si>
    <t>Sankhya Infotech Ltd. (BSE:532972)</t>
  </si>
  <si>
    <t>BSE:532972</t>
  </si>
  <si>
    <t>Innovassynth Investments Limited (BSE:533315)</t>
  </si>
  <si>
    <t>BSE:533315</t>
  </si>
  <si>
    <t>Infomedia Press Limited (BSE:509069)</t>
  </si>
  <si>
    <t>BSE:509069</t>
  </si>
  <si>
    <t>Mediaone Global Entertainment Ltd. (BSE:503685)</t>
  </si>
  <si>
    <t>BSE:503685</t>
  </si>
  <si>
    <t>Aagam Capital Limited (BSE:531866)</t>
  </si>
  <si>
    <t>BSE:531866</t>
  </si>
  <si>
    <t>TechNVision Ventures Limited (BSE:501421)</t>
  </si>
  <si>
    <t>BSE:501421</t>
  </si>
  <si>
    <t>Minal Industries Ltd. (BSE:522235)</t>
  </si>
  <si>
    <t>BSE:522235</t>
  </si>
  <si>
    <t>Times Guaranty Ltd (BSE:511559)</t>
  </si>
  <si>
    <t>BSE:511559</t>
  </si>
  <si>
    <t>Gemmia Oiltech (India) Limited (BSE:511652)</t>
  </si>
  <si>
    <t>BSE:511652</t>
  </si>
  <si>
    <t>Hind Industries Ltd (BSE:526307)</t>
  </si>
  <si>
    <t>BSE:526307</t>
  </si>
  <si>
    <t>Jiya Eco-Products Limited (BSE:539225)</t>
  </si>
  <si>
    <t>BSE:539225</t>
  </si>
  <si>
    <t>SAB Industries Ltd. (BSE:539112)</t>
  </si>
  <si>
    <t>BSE:539112</t>
  </si>
  <si>
    <t>Solid Carbide Tools Ltd (BSE:500394)</t>
  </si>
  <si>
    <t>BSE:500394</t>
  </si>
  <si>
    <t>Malabar Trading Company Ltd. (BSE:501473)</t>
  </si>
  <si>
    <t>BSE:501473</t>
  </si>
  <si>
    <t>Nikhil Adhesives Ltd. (BSE:526159)</t>
  </si>
  <si>
    <t>BSE:526159</t>
  </si>
  <si>
    <t>Vivo Bio Tech Ltd. (BSE:511509)</t>
  </si>
  <si>
    <t>BSE:511509</t>
  </si>
  <si>
    <t>Shri Lakshmi Cotsyn Limited (BSE:526049)</t>
  </si>
  <si>
    <t>BSE:526049</t>
  </si>
  <si>
    <t>Tirupati Tyres Ltd. (BSE:539040)</t>
  </si>
  <si>
    <t>BSE:539040</t>
  </si>
  <si>
    <t>Vishwamitra Financial Services Limited (BSE:511361)</t>
  </si>
  <si>
    <t>BSE:511361</t>
  </si>
  <si>
    <t>Ambition Mica Limited (BSE:539223)</t>
  </si>
  <si>
    <t>BSE:539223</t>
  </si>
  <si>
    <t>Popular Estate Management Ltd. (BSE:531870)</t>
  </si>
  <si>
    <t>BSE:531870</t>
  </si>
  <si>
    <t>Tirupati Inks Limited (BSE:533258)</t>
  </si>
  <si>
    <t>BSE:533258</t>
  </si>
  <si>
    <t>First Winner Industries Limited (NSEI:FIRSTWIN)</t>
  </si>
  <si>
    <t>NSEI:FIRSTWIN</t>
  </si>
  <si>
    <t>Birla Cotsyn (India) Limited (BSE:533006)</t>
  </si>
  <si>
    <t>BSE:533006</t>
  </si>
  <si>
    <t>ITL Industries Limited (BSE:522183)</t>
  </si>
  <si>
    <t>BSE:522183</t>
  </si>
  <si>
    <t>Shivalik Rasayan Ltd (BSE:539148)</t>
  </si>
  <si>
    <t>BSE:539148</t>
  </si>
  <si>
    <t>SVC Superchem Limited (BSE:524488)</t>
  </si>
  <si>
    <t>BSE:524488</t>
  </si>
  <si>
    <t>Octal Credit Capital Limited (BSE:538894)</t>
  </si>
  <si>
    <t>BSE:538894</t>
  </si>
  <si>
    <t>Akar Tools Ltd. (BSE:530621)</t>
  </si>
  <si>
    <t>BSE:530621</t>
  </si>
  <si>
    <t>Parle Software Limited (BSE:532911)</t>
  </si>
  <si>
    <t>BSE:532911</t>
  </si>
  <si>
    <t>BSEL Infrastructure Realty Limited (BSE:532123)</t>
  </si>
  <si>
    <t>BSE:532123</t>
  </si>
  <si>
    <t>Apple Finance Limited (BSE:500014)</t>
  </si>
  <si>
    <t>BSE:500014</t>
  </si>
  <si>
    <t>Max Alert Systems Limited (BSE:534563)</t>
  </si>
  <si>
    <t>BSE:534563</t>
  </si>
  <si>
    <t>Mayur Leather Products Ltd. (BSE:531680)</t>
  </si>
  <si>
    <t>BSE:531680</t>
  </si>
  <si>
    <t>N2N Technologies Limited (BSE:512279)</t>
  </si>
  <si>
    <t>BSE:512279</t>
  </si>
  <si>
    <t>GoldCoin Health Foods Limited (BSE:538542)</t>
  </si>
  <si>
    <t>BSE:538542</t>
  </si>
  <si>
    <t>Emmsons International Limited (BSE:532038)</t>
  </si>
  <si>
    <t>BSE:532038</t>
  </si>
  <si>
    <t>K G Petrochem Ltd (BSE:531609)</t>
  </si>
  <si>
    <t>BSE:531609</t>
  </si>
  <si>
    <t>M.K. Exim (India) Limited (BSE:538890)</t>
  </si>
  <si>
    <t>BSE:538890</t>
  </si>
  <si>
    <t>Sun Techno Overseas Ltd. (BSE:531752)</t>
  </si>
  <si>
    <t>BSE:531752</t>
  </si>
  <si>
    <t>Runeecha Textiles Ltd. (BSE:590124)</t>
  </si>
  <si>
    <t>BSE:590124</t>
  </si>
  <si>
    <t>Vasundhara Rasayans Limited (BSE:538634)</t>
  </si>
  <si>
    <t>BSE:538634</t>
  </si>
  <si>
    <t>Salguti Industries Limited (BSE:526554)</t>
  </si>
  <si>
    <t>BSE:526554</t>
  </si>
  <si>
    <t>Monnet Project Developers Limited (BSE:532723)</t>
  </si>
  <si>
    <t>BSE:532723</t>
  </si>
  <si>
    <t>CURA Technologies Limited (BSE:532332)</t>
  </si>
  <si>
    <t>BSE:532332</t>
  </si>
  <si>
    <t>Nakoda Limited (BSE:521030)</t>
  </si>
  <si>
    <t>BSE:521030</t>
  </si>
  <si>
    <t>Citadel Realty Developers Limited (BSE:502445)</t>
  </si>
  <si>
    <t>BSE:502445</t>
  </si>
  <si>
    <t>Gala Print City Limited (BSE:539228)</t>
  </si>
  <si>
    <t>BSE:539228</t>
  </si>
  <si>
    <t>Source Industries (India) Limited (BSE:521036)</t>
  </si>
  <si>
    <t>BSE:521036</t>
  </si>
  <si>
    <t>Luminaire Technologies Ltd. (BSE:526045)</t>
  </si>
  <si>
    <t>BSE:526045</t>
  </si>
  <si>
    <t>Majestic Research Services and Solutions Limited (BSE:539229)</t>
  </si>
  <si>
    <t>BSE:539229</t>
  </si>
  <si>
    <t>Century Extrusions Limited (BSE:500083)</t>
  </si>
  <si>
    <t>BSE:500083</t>
  </si>
  <si>
    <t>Atlanta Devcon Limited (BSE:526843)</t>
  </si>
  <si>
    <t>BSE:526843</t>
  </si>
  <si>
    <t>Kaiser Corporation Limited (BSE:531780)</t>
  </si>
  <si>
    <t>BSE:531780</t>
  </si>
  <si>
    <t>Kanchi Karpooram Limited (BSE:538896)</t>
  </si>
  <si>
    <t>BSE:538896</t>
  </si>
  <si>
    <t>Pressure Sensitive Systems (India) Ltd. (BSE:526773)</t>
  </si>
  <si>
    <t>BSE:526773</t>
  </si>
  <si>
    <t>Divine Multimedia (India) Limited (BSE:523810)</t>
  </si>
  <si>
    <t>BSE:523810</t>
  </si>
  <si>
    <t>Cochin Malabar Estates &amp; Industries Ltd. (BSE:508571)</t>
  </si>
  <si>
    <t>BSE:508571</t>
  </si>
  <si>
    <t>Autopal Industries Limited (BSE:517286)</t>
  </si>
  <si>
    <t>BSE:517286</t>
  </si>
  <si>
    <t>Maestros Electronics and Telecommunication Systems Limited (BSE:538401)</t>
  </si>
  <si>
    <t>BSE:538401</t>
  </si>
  <si>
    <t>Shah Alloys Limited (BSE:513436)</t>
  </si>
  <si>
    <t>BSE:513436</t>
  </si>
  <si>
    <t>Sigrun Holdings Limited (BSE:531863)</t>
  </si>
  <si>
    <t>BSE:531863</t>
  </si>
  <si>
    <t>Spine Traders Limited (BSE:512624)</t>
  </si>
  <si>
    <t>BSE:512624</t>
  </si>
  <si>
    <t>Green Fire Agri Commodities Private Limited (NSEI:NGCT)</t>
  </si>
  <si>
    <t>NSEI:NGCT</t>
  </si>
  <si>
    <t>Rama Petrochemicals Ltd. (BSE:500358)</t>
  </si>
  <si>
    <t>BSE:500358</t>
  </si>
  <si>
    <t>Ritesh Properties and Industries Ltd. (BSE:526407)</t>
  </si>
  <si>
    <t>BSE:526407</t>
  </si>
  <si>
    <t>Alumeco India Extrusion Ltd. (BSE:513309)</t>
  </si>
  <si>
    <t>BSE:513309</t>
  </si>
  <si>
    <t>Sturdy Industries Ltd (BSE:530611)</t>
  </si>
  <si>
    <t>BSE:530611</t>
  </si>
  <si>
    <t>Boston Teknowsys (India) Limited (BSE:536820)</t>
  </si>
  <si>
    <t>BSE:536820</t>
  </si>
  <si>
    <t>Vertical Industries Limited (BSE:515099)</t>
  </si>
  <si>
    <t>BSE:515099</t>
  </si>
  <si>
    <t>Sybly Industries Ltd. (BSE:531499)</t>
  </si>
  <si>
    <t>BSE:531499</t>
  </si>
  <si>
    <t>Saumya Consultants Ltd. (BSE:539218)</t>
  </si>
  <si>
    <t>BSE:539218</t>
  </si>
  <si>
    <t>Indian Extractions Ltd (BSE:524614)</t>
  </si>
  <si>
    <t>BSE:524614</t>
  </si>
  <si>
    <t>Century 21st Portfolio Limited (BSE:530881)</t>
  </si>
  <si>
    <t>BSE:530881</t>
  </si>
  <si>
    <t>Regency Ceramics Ltd. (NSEI:REGENCERAM)</t>
  </si>
  <si>
    <t>NSEI:REGENCERAM</t>
  </si>
  <si>
    <t>BNR Udyog Ltd. (BSE:530809)</t>
  </si>
  <si>
    <t>BSE:530809</t>
  </si>
  <si>
    <t>Mavi Industries Ltd (BSE:500248)</t>
  </si>
  <si>
    <t>BSE:500248</t>
  </si>
  <si>
    <t>Usha Martin Education &amp; Solutions Limited (NSEI:UMESLTD)</t>
  </si>
  <si>
    <t>NSEI:UMESLTD</t>
  </si>
  <si>
    <t>Crown Tours Limited (BSE:538521)</t>
  </si>
  <si>
    <t>BSE:538521</t>
  </si>
  <si>
    <t>Unimers India Ltd. (BSE:524264)</t>
  </si>
  <si>
    <t>BSE:524264</t>
  </si>
  <si>
    <t>S. Kumars Online Ltd. (BSE:532316)</t>
  </si>
  <si>
    <t>BSE:532316</t>
  </si>
  <si>
    <t>Bhuwalka Steel Industries Limited (BSE:513333)</t>
  </si>
  <si>
    <t>BSE:513333</t>
  </si>
  <si>
    <t>Integrated Capital Services Limited (BSE:539149)</t>
  </si>
  <si>
    <t>BSE:539149</t>
  </si>
  <si>
    <t>M S Investments Ltd (BSE:539217)</t>
  </si>
  <si>
    <t>BSE:539217</t>
  </si>
  <si>
    <t>Modipon Ltd. (BSE:503776)</t>
  </si>
  <si>
    <t>BSE:503776</t>
  </si>
  <si>
    <t>Aishwarya Technologies and Telecom Limited (BSE:532975)</t>
  </si>
  <si>
    <t>BSE:532975</t>
  </si>
  <si>
    <t>SVC Resources Ltd. (BSE:512449)</t>
  </si>
  <si>
    <t>BSE:512449</t>
  </si>
  <si>
    <t>Sanmit Infra Limited (BSE:532435)</t>
  </si>
  <si>
    <t>BSE:532435</t>
  </si>
  <si>
    <t>Triton Corp Limited (BSE:523387)</t>
  </si>
  <si>
    <t>BSE:523387</t>
  </si>
  <si>
    <t>Mipco Seamless Rings (Gujarat) Limited (BSE:505797)</t>
  </si>
  <si>
    <t>BSE:505797</t>
  </si>
  <si>
    <t>Hotel Rugby Limited (BSE:526683)</t>
  </si>
  <si>
    <t>BSE:526683</t>
  </si>
  <si>
    <t>Infronics Systems Limited (BSE:537985)</t>
  </si>
  <si>
    <t>BSE:537985</t>
  </si>
  <si>
    <t>Genus Prime Infra Limited (BSE:532425)</t>
  </si>
  <si>
    <t>BSE:532425</t>
  </si>
  <si>
    <t>K K Fincorp Limited (BSE:503669)</t>
  </si>
  <si>
    <t>BSE:503669</t>
  </si>
  <si>
    <t>Foundry Fuel Products Ltd. (BSE:513579)</t>
  </si>
  <si>
    <t>BSE:513579</t>
  </si>
  <si>
    <t>Fruition Ventures Limited (BSE:538568)</t>
  </si>
  <si>
    <t>BSE:538568</t>
  </si>
  <si>
    <t>Jauss Polymers Limited (BSE:526001)</t>
  </si>
  <si>
    <t>BSE:526001</t>
  </si>
  <si>
    <t>Integra Garments And Textiles Ltd (BSE:535958)</t>
  </si>
  <si>
    <t>BSE:535958</t>
  </si>
  <si>
    <t>Finaventure Capital Limited (BSE:512219)</t>
  </si>
  <si>
    <t>BSE:512219</t>
  </si>
  <si>
    <t>Epsom Properties Ltd (BSE:531155)</t>
  </si>
  <si>
    <t>BSE:531155</t>
  </si>
  <si>
    <t>VSF Projects Limited (BSE:519331)</t>
  </si>
  <si>
    <t>BSE:519331</t>
  </si>
  <si>
    <t>California Software Company Limited (NSEI:CALSOFT)</t>
  </si>
  <si>
    <t>NSEI:CALSOFT</t>
  </si>
  <si>
    <t>Girdharilal Sugar and Allied Industries Ltd. (BSE:507506)</t>
  </si>
  <si>
    <t>BSE:507506</t>
  </si>
  <si>
    <t>Hind Securities &amp; Credits Limited (BSE:539114)</t>
  </si>
  <si>
    <t>BSE:539114</t>
  </si>
  <si>
    <t>Corporate Courier and Cargo Ltd (BSE:526737)</t>
  </si>
  <si>
    <t>BSE:526737</t>
  </si>
  <si>
    <t>Epic Energy Ltd (BSE:530407)</t>
  </si>
  <si>
    <t>BSE:530407</t>
  </si>
  <si>
    <t>Inland Printers Ltd. (BSE:530787)</t>
  </si>
  <si>
    <t>BSE:530787</t>
  </si>
  <si>
    <t>Nilchem Industries Ltd (BSE:526905)</t>
  </si>
  <si>
    <t>BSE:526905</t>
  </si>
  <si>
    <t>Nam Securities Limited (BSE:538395)</t>
  </si>
  <si>
    <t>BSE:538395</t>
  </si>
  <si>
    <t>IO System Limited (BSE:523752)</t>
  </si>
  <si>
    <t>BSE:523752</t>
  </si>
  <si>
    <t>Samtel Color Ltd. (BSE:500372)</t>
  </si>
  <si>
    <t>BSE:500372</t>
  </si>
  <si>
    <t>Cat Technologies Ltd. (BSE:531682)</t>
  </si>
  <si>
    <t>BSE:531682</t>
  </si>
  <si>
    <t>Universal Office Automation Ltd. (BSE:523519)</t>
  </si>
  <si>
    <t>BSE:523519</t>
  </si>
  <si>
    <t>Gujarat Credit Corporation Limited (BSE:511441)</t>
  </si>
  <si>
    <t>BSE:511441</t>
  </si>
  <si>
    <t>Prism Medico and Pharmacy Limited (BSE:512217)</t>
  </si>
  <si>
    <t>BSE:512217</t>
  </si>
  <si>
    <t>Classic Diamonds (India) (BSE:523200)</t>
  </si>
  <si>
    <t>BSE:523200</t>
  </si>
  <si>
    <t>Rajkamal Synthetics Ltd. (BSE:514028)</t>
  </si>
  <si>
    <t>BSE:514028</t>
  </si>
  <si>
    <t>Archon Industries Limited (BSE:506041)</t>
  </si>
  <si>
    <t>BSE:506041</t>
  </si>
  <si>
    <t>Vmv Holidays Limited (BSE:539222)</t>
  </si>
  <si>
    <t>BSE:539222</t>
  </si>
  <si>
    <t>Techindia Nirman Limited (BSE:526576)</t>
  </si>
  <si>
    <t>BSE:526576</t>
  </si>
  <si>
    <t>7Seas Entertainment Limited (BSE:590116)</t>
  </si>
  <si>
    <t>BSE:590116</t>
  </si>
  <si>
    <t>Narendra Properties Ltd. (BSE:531416)</t>
  </si>
  <si>
    <t>BSE:531416</t>
  </si>
  <si>
    <t>Marg Projects And Infrastructure Ltd. (BSE:513648)</t>
  </si>
  <si>
    <t>BSE:513648</t>
  </si>
  <si>
    <t>Sri Arumuga Enterprise Limited (BSE:507918)</t>
  </si>
  <si>
    <t>BSE:507918</t>
  </si>
  <si>
    <t>Prithvi Information Solutions Limited (BSE:532675)</t>
  </si>
  <si>
    <t>BSE:532675</t>
  </si>
  <si>
    <t>GCM Commodity &amp; Derivatives Limited (BSE:535917)</t>
  </si>
  <si>
    <t>BSE:535917</t>
  </si>
  <si>
    <t>Planter's Polysacks Limited (BSE:523105)</t>
  </si>
  <si>
    <t>BSE:523105</t>
  </si>
  <si>
    <t>Indiaco Ventures Ltd (BSE:506131)</t>
  </si>
  <si>
    <t>BSE:506131</t>
  </si>
  <si>
    <t>Ceeta Industries Ltd. (BSE:514171)</t>
  </si>
  <si>
    <t>BSE:514171</t>
  </si>
  <si>
    <t>Chhattisgarh Industries Limited (BSE:530495)</t>
  </si>
  <si>
    <t>BSE:530495</t>
  </si>
  <si>
    <t>RNB Industries Limited (BSE:531250)</t>
  </si>
  <si>
    <t>BSE:531250</t>
  </si>
  <si>
    <t>Vakharia Power Infrastructure Limited (BSE:536709)</t>
  </si>
  <si>
    <t>BSE:536709</t>
  </si>
  <si>
    <t>Shreeyash Industries Limited (BSE:530219)</t>
  </si>
  <si>
    <t>BSE:530219</t>
  </si>
  <si>
    <t>Magna Colors Limited (BSE:524270)</t>
  </si>
  <si>
    <t>BSE:524270</t>
  </si>
  <si>
    <t>Vallabh Poly-Plast International Limited (BSE:530403)</t>
  </si>
  <si>
    <t>BSE:530403</t>
  </si>
  <si>
    <t>Provestment Services Ltd. (BSE:590120)</t>
  </si>
  <si>
    <t>BSE:590120</t>
  </si>
  <si>
    <t>Dujodwala Paper Chemicals Ltd. (BSE:524276)</t>
  </si>
  <si>
    <t>BSE:524276</t>
  </si>
  <si>
    <t>Transpek Finance Limited (BSE:531254)</t>
  </si>
  <si>
    <t>BSE:531254</t>
  </si>
  <si>
    <t>Standard Batteries Limited (BSE:504180)</t>
  </si>
  <si>
    <t>BSE:504180</t>
  </si>
  <si>
    <t>Brandhouse Retails Limited (BSE:533059)</t>
  </si>
  <si>
    <t>BSE:533059</t>
  </si>
  <si>
    <t>Encore Software Ltd. (BSE:531750)</t>
  </si>
  <si>
    <t>BSE:531750</t>
  </si>
  <si>
    <t>Samtel India Limited (BSE:500371)</t>
  </si>
  <si>
    <t>BSE:500371</t>
  </si>
  <si>
    <t>Asahi Infrastructure &amp; Projects Ltd. (BSE:512535)</t>
  </si>
  <si>
    <t>BSE:512535</t>
  </si>
  <si>
    <t>Genera Agri Corp., Ltd. (BSE:590133)</t>
  </si>
  <si>
    <t>BSE:590133</t>
  </si>
  <si>
    <t>Bacil Pharma Ltd (BSE:524516)</t>
  </si>
  <si>
    <t>BSE:524516</t>
  </si>
  <si>
    <t>Interface Financial Services Limited (BSE:530519)</t>
  </si>
  <si>
    <t>BSE:530519</t>
  </si>
  <si>
    <t>Spectacle Ventures Limited (BSE:512413)</t>
  </si>
  <si>
    <t>BSE:512413</t>
  </si>
  <si>
    <t>Shree Manufacturing Company Limited (BSE:503863)</t>
  </si>
  <si>
    <t>BSE:503863</t>
  </si>
  <si>
    <t>Seven Hill Industries Limited (BSE:511760)</t>
  </si>
  <si>
    <t>BSE:511760</t>
  </si>
  <si>
    <t>Glodyne Technoserve Limited (BSE:532672)</t>
  </si>
  <si>
    <t>BSE:532672</t>
  </si>
  <si>
    <t>Lynx Machinery &amp; Commercials Ltd (BSE:505320)</t>
  </si>
  <si>
    <t>BSE:505320</t>
  </si>
  <si>
    <t>Surya Pharmaceutical Limited (BSE:532516)</t>
  </si>
  <si>
    <t>BSE:532516</t>
  </si>
  <si>
    <t>VTX Industries Limited (BSE:532824)</t>
  </si>
  <si>
    <t>BSE:532824</t>
  </si>
  <si>
    <t>Dalal Street Investments Limited (BSE:501148)</t>
  </si>
  <si>
    <t>BSE:501148</t>
  </si>
  <si>
    <t>Cinerad Communications Ltd. (BSE:530457)</t>
  </si>
  <si>
    <t>BSE:530457</t>
  </si>
  <si>
    <t>Regency Trust Ltd. (BSE:511585)</t>
  </si>
  <si>
    <t>BSE:511585</t>
  </si>
  <si>
    <t>Indus Fila Limited (BSE:532821)</t>
  </si>
  <si>
    <t>BSE:532821</t>
  </si>
  <si>
    <t>Swarnajyothi Agrotech &amp; Power Limited (BSE:590090)</t>
  </si>
  <si>
    <t>BSE:590090</t>
  </si>
  <si>
    <t>JMG Corporation Limited (BSE:523712)</t>
  </si>
  <si>
    <t>BSE:523712</t>
  </si>
  <si>
    <t>Chemo Pharma Laboratories Ltd. (BSE:506365)</t>
  </si>
  <si>
    <t>BSE:506365</t>
  </si>
  <si>
    <t>Rahul Merchandising Limited (BSE:531887)</t>
  </si>
  <si>
    <t>BSE:531887</t>
  </si>
  <si>
    <t>Kumar Wire Cloth Manufacturing Co. Ltd. (BSE:513703)</t>
  </si>
  <si>
    <t>BSE:513703</t>
  </si>
  <si>
    <t>Aviva Industries Limited (BSE:512109)</t>
  </si>
  <si>
    <t>BSE:512109</t>
  </si>
  <si>
    <t>Agri-Tech (India) Ltd (BSE:537292)</t>
  </si>
  <si>
    <t>BSE:537292</t>
  </si>
  <si>
    <t>Real Realty Management Company Limited (BSE:530053)</t>
  </si>
  <si>
    <t>BSE:530053</t>
  </si>
  <si>
    <t>Shricon Industries Ltd. (BSE:508961)</t>
  </si>
  <si>
    <t>BSE:508961</t>
  </si>
  <si>
    <t>Moving Picture Co. (India) Ltd. (BSE:590011)</t>
  </si>
  <si>
    <t>BSE:590011</t>
  </si>
  <si>
    <t>Gilada Finance &amp; Investments Limited (BSE:538788)</t>
  </si>
  <si>
    <t>BSE:538788</t>
  </si>
  <si>
    <t>Invicta Meditek Limited (BSE:523844)</t>
  </si>
  <si>
    <t>BSE:523844</t>
  </si>
  <si>
    <t>Union Quality Plastics Limited (BSE:526799)</t>
  </si>
  <si>
    <t>BSE:526799</t>
  </si>
  <si>
    <t>Santowin Corporation Limited (BSE:512465)</t>
  </si>
  <si>
    <t>BSE:512465</t>
  </si>
  <si>
    <t>Kkalpana Plastick Limited (BSE:523652)</t>
  </si>
  <si>
    <t>BSE:523652</t>
  </si>
  <si>
    <t>Fusion Fittings India Ltd (BSE:531760)</t>
  </si>
  <si>
    <t>BSE:531760</t>
  </si>
  <si>
    <t>York Exports Limited (BSE:530675)</t>
  </si>
  <si>
    <t>BSE:530675</t>
  </si>
  <si>
    <t>Ajel Limited (BSE:530713)</t>
  </si>
  <si>
    <t>BSE:530713</t>
  </si>
  <si>
    <t>Gajra Bevel Gears Ltd. (BSE:505711)</t>
  </si>
  <si>
    <t>BSE:505711</t>
  </si>
  <si>
    <t>NB Footwear Limited (BSE:523242)</t>
  </si>
  <si>
    <t>BSE:523242</t>
  </si>
  <si>
    <t>Crimson Metal Engineering Company Limited (BSE:526977)</t>
  </si>
  <si>
    <t>BSE:526977</t>
  </si>
  <si>
    <t>Farry Industries Limited (BSE:531252)</t>
  </si>
  <si>
    <t>BSE:531252</t>
  </si>
  <si>
    <t>Magnum Limited (BSE:530347)</t>
  </si>
  <si>
    <t>BSE:530347</t>
  </si>
  <si>
    <t>MPIL Corporation Limited (BSE:500450)</t>
  </si>
  <si>
    <t>BSE:500450</t>
  </si>
  <si>
    <t>Dharti Proteins Ltd (BSE:531171)</t>
  </si>
  <si>
    <t>BSE:531171</t>
  </si>
  <si>
    <t>Scope Industries (India) Ltd. (BSE:531886)</t>
  </si>
  <si>
    <t>BSE:531886</t>
  </si>
  <si>
    <t>Sterling Webnet Limited (BSE:531901)</t>
  </si>
  <si>
    <t>BSE:531901</t>
  </si>
  <si>
    <t>Justride Enterprises Limited (BSE:531035)</t>
  </si>
  <si>
    <t>BSE:531035</t>
  </si>
  <si>
    <t>Mehta Housing Finance Ltd. (BSE:511740)</t>
  </si>
  <si>
    <t>BSE:511740</t>
  </si>
  <si>
    <t>DSJ Communications Limited (BSE:526677)</t>
  </si>
  <si>
    <t>BSE:526677</t>
  </si>
  <si>
    <t>Eureka Industries Ltd. (BSE:521137)</t>
  </si>
  <si>
    <t>BSE:521137</t>
  </si>
  <si>
    <t>Servotech Engineering Industries Ltd. (BSE:531944)</t>
  </si>
  <si>
    <t>BSE:531944</t>
  </si>
  <si>
    <t>Anka India Ltd (BSE:531673)</t>
  </si>
  <si>
    <t>BSE:531673</t>
  </si>
  <si>
    <t>Mehta Integrated Finance Limited (BSE:511377)</t>
  </si>
  <si>
    <t>BSE:511377</t>
  </si>
  <si>
    <t>Amforge Industries Limited (BSE:513117)</t>
  </si>
  <si>
    <t>BSE:513117</t>
  </si>
  <si>
    <t>Response Informatics Limited (BSE:538273)</t>
  </si>
  <si>
    <t>BSE:538273</t>
  </si>
  <si>
    <t>GR Cables Ltd. (BSE:517564)</t>
  </si>
  <si>
    <t>BSE:517564</t>
  </si>
  <si>
    <t>CTIL Limited (BSE:532363)</t>
  </si>
  <si>
    <t>BSE:532363</t>
  </si>
  <si>
    <t>Twinstar Industries Ltd. (BSE:531917)</t>
  </si>
  <si>
    <t>BSE:531917</t>
  </si>
  <si>
    <t>Birla Capital &amp; Financial Services Limited (BSE:512332)</t>
  </si>
  <si>
    <t>BSE:512332</t>
  </si>
  <si>
    <t>Sterling Green Woods Limited (BSE:526500)</t>
  </si>
  <si>
    <t>BSE:526500</t>
  </si>
  <si>
    <t>KLK Electrical Ltd (BSE:517170)</t>
  </si>
  <si>
    <t>BSE:517170</t>
  </si>
  <si>
    <t>Mahaveer Infoway Limited (BSE:590117)</t>
  </si>
  <si>
    <t>BSE:590117</t>
  </si>
  <si>
    <t>Tumus Electric Corporation Limited (BSE:504273)</t>
  </si>
  <si>
    <t>BSE:504273</t>
  </si>
  <si>
    <t>Universal Prime Aluminium Ltd. (BSE:504673)</t>
  </si>
  <si>
    <t>BSE:504673</t>
  </si>
  <si>
    <t>Alka India Ltd. (BSE:530889)</t>
  </si>
  <si>
    <t>BSE:530889</t>
  </si>
  <si>
    <t>Nexxoft Infotel Ltd (BSE:532045)</t>
  </si>
  <si>
    <t>BSE:532045</t>
  </si>
  <si>
    <t>Haria Exports Limited (BSE:512604)</t>
  </si>
  <si>
    <t>BSE:512604</t>
  </si>
  <si>
    <t>Dolphin Medical Services Ltd. (BSE:526504)</t>
  </si>
  <si>
    <t>BSE:526504</t>
  </si>
  <si>
    <t>Dera Paints and Chemicals Limited (BSE:523782)</t>
  </si>
  <si>
    <t>BSE:523782</t>
  </si>
  <si>
    <t>MPF Systems Limited (BSE:532470)</t>
  </si>
  <si>
    <t>BSE:532470</t>
  </si>
  <si>
    <t>Suryo Foods &amp; Industries Ltd (BSE:519604)</t>
  </si>
  <si>
    <t>BSE:519604</t>
  </si>
  <si>
    <t>Azure Exim Services Ltd (BSE:531783)</t>
  </si>
  <si>
    <t>BSE:531783</t>
  </si>
  <si>
    <t>Exotic Coal Limited (BSE:531320)</t>
  </si>
  <si>
    <t>BSE:531320</t>
  </si>
  <si>
    <t>Precision Containeurs Limited (BSE:523874)</t>
  </si>
  <si>
    <t>BSE:523874</t>
  </si>
  <si>
    <t>Pasari Spinning Mills Ltd (BSE:521080)</t>
  </si>
  <si>
    <t>BSE:521080</t>
  </si>
  <si>
    <t>STG Lifecare Limited (BSE:532293)</t>
  </si>
  <si>
    <t>BSE:532293</t>
  </si>
  <si>
    <t>Shree Ganesh Forgings Ltd. (BSE:532643)</t>
  </si>
  <si>
    <t>BSE:532643</t>
  </si>
  <si>
    <t>Nu Tech Corporate Services Ltd (BSE:526313)</t>
  </si>
  <si>
    <t>BSE:526313</t>
  </si>
  <si>
    <t>Sheetal Diamonds Ltd (BSE:530525)</t>
  </si>
  <si>
    <t>BSE:530525</t>
  </si>
  <si>
    <t>Palco Limited (BSE:513405)</t>
  </si>
  <si>
    <t>BSE:513405</t>
  </si>
  <si>
    <t>Sunraj Diamond Exports Ltd. (BSE:523425)</t>
  </si>
  <si>
    <t>BSE:523425</t>
  </si>
  <si>
    <t>Gujarat Carbon &amp; Industries Ltd. (BSE:506457)</t>
  </si>
  <si>
    <t>BSE:506457</t>
  </si>
  <si>
    <t>Gujchem Distillers India Ltd (BSE:506640)</t>
  </si>
  <si>
    <t>BSE:506640</t>
  </si>
  <si>
    <t>Agio Paper &amp; Industries Ltd (BSE:516020)</t>
  </si>
  <si>
    <t>BSE:516020</t>
  </si>
  <si>
    <t>Hazoor Multi Projects Ltd (BSE:532467)</t>
  </si>
  <si>
    <t>BSE:532467</t>
  </si>
  <si>
    <t>Bhagawati Gas Ltd (BSE:500051)</t>
  </si>
  <si>
    <t>BSE:500051</t>
  </si>
  <si>
    <t>SSPN Finance Limited (BSE:539026)</t>
  </si>
  <si>
    <t>BSE:539026</t>
  </si>
  <si>
    <t>Skypak Service Specialists Ltd. (BSE:523846)</t>
  </si>
  <si>
    <t>BSE:523846</t>
  </si>
  <si>
    <t>Sanghi Corporate Services Limited (BSE:511640)</t>
  </si>
  <si>
    <t>BSE:511640</t>
  </si>
  <si>
    <t>Nagarjuna Agri Tech Ltd (BSE:531832)</t>
  </si>
  <si>
    <t>BSE:531832</t>
  </si>
  <si>
    <t>Indo-City Infotech Limited (BSE:532100)</t>
  </si>
  <si>
    <t>BSE:532100</t>
  </si>
  <si>
    <t>Benzo Petro International Ltd. (BSE:524737)</t>
  </si>
  <si>
    <t>BSE:524737</t>
  </si>
  <si>
    <t>Naisargik Agritech (India) Limited (BSE:531365)</t>
  </si>
  <si>
    <t>BSE:531365</t>
  </si>
  <si>
    <t>Sagar Soya Products Limited</t>
  </si>
  <si>
    <t>Eastern Sugar &amp; Industries Ltd (BSE:507528)</t>
  </si>
  <si>
    <t>BSE:507528</t>
  </si>
  <si>
    <t>Bell Agromachina Ltd. (BSE:531112)</t>
  </si>
  <si>
    <t>BSE:531112</t>
  </si>
  <si>
    <t>Kew Industries Ltd. (BSE:532758)</t>
  </si>
  <si>
    <t>BSE:532758</t>
  </si>
  <si>
    <t>Rubra Medicaments Ltd. (BSE:531099)</t>
  </si>
  <si>
    <t>BSE:531099</t>
  </si>
  <si>
    <t>Marvel Capital &amp; Finance (India) Ltd. (BSE:530497)</t>
  </si>
  <si>
    <t>BSE:530497</t>
  </si>
  <si>
    <t>Ambitious Plastomac Co. Ltd. (BSE:526439)</t>
  </si>
  <si>
    <t>BSE:526439</t>
  </si>
  <si>
    <t>Beeyu Overseas Ltd. (BSE:532645)</t>
  </si>
  <si>
    <t>BSE:532645</t>
  </si>
  <si>
    <t>ATN International Ltd. (BSE:511427)</t>
  </si>
  <si>
    <t>BSE:511427</t>
  </si>
  <si>
    <t>TRC Financial Services Ltd. (BSE:511730)</t>
  </si>
  <si>
    <t>BSE:511730</t>
  </si>
  <si>
    <t>Soma Papers and Industries Limited (BSE:516038)</t>
  </si>
  <si>
    <t>BSE:516038</t>
  </si>
  <si>
    <t>Raymed Laboratories Ltd. (BSE:531207)</t>
  </si>
  <si>
    <t>BSE:531207</t>
  </si>
  <si>
    <t>Jai Mata Glass Ltd. (BSE:523467)</t>
  </si>
  <si>
    <t>BSE:523467</t>
  </si>
  <si>
    <t>ABL Bio-Technologies Ltd. (BSE:526955)</t>
  </si>
  <si>
    <t>BSE:526955</t>
  </si>
  <si>
    <t>KBS India Limited (BSE:530357)</t>
  </si>
  <si>
    <t>BSE:530357</t>
  </si>
  <si>
    <t>Karma Industries Limited (BSE:512585)</t>
  </si>
  <si>
    <t>BSE:512585</t>
  </si>
  <si>
    <t>Smilax Industries Limited (BSE:519586)</t>
  </si>
  <si>
    <t>BSE:519586</t>
  </si>
  <si>
    <t>Dhruv Estates Ltd. (BSE:507886)</t>
  </si>
  <si>
    <t>BSE:507886</t>
  </si>
  <si>
    <t>Quantum Digital Vision India Ltd. (BSE:530281)</t>
  </si>
  <si>
    <t>BSE:530281</t>
  </si>
  <si>
    <t>Aurangabad Paper Mills Limited (BSE:502352)</t>
  </si>
  <si>
    <t>BSE:502352</t>
  </si>
  <si>
    <t>Sunlake Resorts and Hotels Ltd. (BSE:531295)</t>
  </si>
  <si>
    <t>BSE:531295</t>
  </si>
  <si>
    <t>Integrated Technologies Ltd (BSE:531889)</t>
  </si>
  <si>
    <t>BSE:531889</t>
  </si>
  <si>
    <t>Bisil Plast Limited (BSE:531671)</t>
  </si>
  <si>
    <t>BSE:531671</t>
  </si>
  <si>
    <t>Crazy Infotech Ltd. (BSE:524388)</t>
  </si>
  <si>
    <t>BSE:524388</t>
  </si>
  <si>
    <t>Raj Agro Mills Ltd. (BSE:530291)</t>
  </si>
  <si>
    <t>BSE:530291</t>
  </si>
  <si>
    <t>Matra Realty Ltd (BSE:512167)</t>
  </si>
  <si>
    <t>BSE:512167</t>
  </si>
  <si>
    <t>Savant Infocomm Ltd. (BSE:517320)</t>
  </si>
  <si>
    <t>BSE:517320</t>
  </si>
  <si>
    <t>Brijlaxmi Leasing &amp; Finance Ltd. (BSE:532113)</t>
  </si>
  <si>
    <t>BSE:532113</t>
  </si>
  <si>
    <t>Synergy Cosmetics Exim Ltd. (BSE:531115)</t>
  </si>
  <si>
    <t>BSE:531115</t>
  </si>
  <si>
    <t>Madhur Capital &amp; Finance Limited (BSE:511638)</t>
  </si>
  <si>
    <t>BSE:511638</t>
  </si>
  <si>
    <t>Khyati Multimedia Entertainment Ltd. (BSE:531692)</t>
  </si>
  <si>
    <t>BSE:531692</t>
  </si>
  <si>
    <t>Autoriders Finance Limited (BSE:500030)</t>
  </si>
  <si>
    <t>BSE:500030</t>
  </si>
  <si>
    <t>Gujarat Toolroom Ltd. (BSE:513337)</t>
  </si>
  <si>
    <t>BSE:513337</t>
  </si>
  <si>
    <t>Karan Woo-Sin Limited (BSE:526115)</t>
  </si>
  <si>
    <t>BSE:526115</t>
  </si>
  <si>
    <t>Kanika Infrastructure &amp; Power Ltd. (BSE:532367)</t>
  </si>
  <si>
    <t>BSE:532367</t>
  </si>
  <si>
    <t>Genus Commu Trade Ltd (BSE:531939)</t>
  </si>
  <si>
    <t>BSE:531939</t>
  </si>
  <si>
    <t>Trinethra Infra Ventures Ltd. (BSE:590091)</t>
  </si>
  <si>
    <t>BSE:590091</t>
  </si>
  <si>
    <t>Gangotri Iron &amp; Steel Co., Ltd. (BSE:530945)</t>
  </si>
  <si>
    <t>BSE:530945</t>
  </si>
  <si>
    <t>Maruti Securities Ltd (BSE:531319)</t>
  </si>
  <si>
    <t>BSE:531319</t>
  </si>
  <si>
    <t>Ranjeev Alloys Ltd (BSE:513727)</t>
  </si>
  <si>
    <t>BSE:513727</t>
  </si>
  <si>
    <t>Chitradurga Spintex Limited (BSE:521244)</t>
  </si>
  <si>
    <t>BSE:521244</t>
  </si>
  <si>
    <t>Devki Leasing &amp; Finance Ltd (BSE:530765)</t>
  </si>
  <si>
    <t>BSE:530765</t>
  </si>
  <si>
    <t>Oxford Industries Ltd (BSE:514414)</t>
  </si>
  <si>
    <t>BSE:514414</t>
  </si>
  <si>
    <t>Tribhuvan Housing Limited (BSE:531703)</t>
  </si>
  <si>
    <t>BSE:531703</t>
  </si>
  <si>
    <t>NCC Finance Limited (BSE:531452)</t>
  </si>
  <si>
    <t>BSE:531452</t>
  </si>
  <si>
    <t>Alpha Hi-Tech Fuel Ltd. (BSE:531247)</t>
  </si>
  <si>
    <t>BSE:531247</t>
  </si>
  <si>
    <t>Pasupati Fincap Ltd. (BSE:511734)</t>
  </si>
  <si>
    <t>BSE:511734</t>
  </si>
  <si>
    <t>Procal Electronics India Ltd (BSE:526009)</t>
  </si>
  <si>
    <t>BSE:526009</t>
  </si>
  <si>
    <t>Acclaim Industries Limited (BSE:526347)</t>
  </si>
  <si>
    <t>BSE:526347</t>
  </si>
  <si>
    <t>Innovation Software Exports Ltd. (BSE:517433)</t>
  </si>
  <si>
    <t>BSE:517433</t>
  </si>
  <si>
    <t>Jyoti Overseas Ltd (BSE:523876)</t>
  </si>
  <si>
    <t>BSE:523876</t>
  </si>
  <si>
    <t>Guar Global Limited (OTCPK:GGBL)</t>
  </si>
  <si>
    <t>OTCPK:GGBL</t>
  </si>
  <si>
    <t>Industry Group</t>
  </si>
  <si>
    <t>Country</t>
  </si>
  <si>
    <t>Sub Group</t>
  </si>
  <si>
    <t>Firm Value (in US $)</t>
  </si>
  <si>
    <t>Cash</t>
  </si>
  <si>
    <t>Enterprise Value (in US $)</t>
  </si>
  <si>
    <t>Cash/ Firm Value</t>
  </si>
  <si>
    <t>Book Debt to capital ratio</t>
  </si>
  <si>
    <t>Market Debt to capital ratio</t>
  </si>
  <si>
    <t>Book Debt to Equity Ratio</t>
  </si>
  <si>
    <t>Market Debt to Equity ratio</t>
  </si>
  <si>
    <t>Beta</t>
  </si>
  <si>
    <t>Correlation with market</t>
  </si>
  <si>
    <t>Standard deviation in stock price</t>
  </si>
  <si>
    <t>HiL0 Risk Measure (Hi- lo)/ (Hi+Lo)</t>
  </si>
  <si>
    <t>Interest coverage ratio</t>
  </si>
  <si>
    <t>Current PE</t>
  </si>
  <si>
    <t>Trailing PE</t>
  </si>
  <si>
    <t>Forward PE</t>
  </si>
  <si>
    <t>PEG</t>
  </si>
  <si>
    <t>PBV</t>
  </si>
  <si>
    <t>PS</t>
  </si>
  <si>
    <t>EV/EBIT</t>
  </si>
  <si>
    <t>EV/EBITDA</t>
  </si>
  <si>
    <t>EV/Invested Capital</t>
  </si>
  <si>
    <t>EV/Sales</t>
  </si>
  <si>
    <t>Payout ratio</t>
  </si>
  <si>
    <t>Dividend Yield</t>
  </si>
  <si>
    <t>Historical growth in Net Income - Last 3 years</t>
  </si>
  <si>
    <t>Historical growth in Net Income - Last 5 years</t>
  </si>
  <si>
    <t>Historical growth in Revenues - Last 3 years</t>
  </si>
  <si>
    <t>Historical growth in Revenues - Last 5 years</t>
  </si>
  <si>
    <t>Expected growth rate in EPS- Next 5 years</t>
  </si>
  <si>
    <t>Expected growth in revenues - Next 2 years</t>
  </si>
  <si>
    <t>Return on Equity</t>
  </si>
  <si>
    <t>Return on Capital (ROC or ROIC)</t>
  </si>
  <si>
    <t>Net Profit Margin</t>
  </si>
  <si>
    <t>Pre-tax Operating Margin</t>
  </si>
  <si>
    <t>Effective Tax Rate</t>
  </si>
  <si>
    <t>% held by institutions</t>
  </si>
  <si>
    <t>Net Income</t>
  </si>
  <si>
    <t>Trailing Net Income</t>
  </si>
  <si>
    <t>Revenues</t>
  </si>
  <si>
    <t>Trailing Revenues</t>
  </si>
  <si>
    <t>EBITDA</t>
  </si>
  <si>
    <t>Change in non-cash Working capital</t>
  </si>
  <si>
    <t>Net Cap Ex</t>
  </si>
  <si>
    <t>Reinvestment Rate</t>
  </si>
  <si>
    <t>FCFF</t>
  </si>
  <si>
    <t>FCFE</t>
  </si>
  <si>
    <t>Book Value of Equity - 4 qtrs ago</t>
  </si>
  <si>
    <t>Invested Capital - 4 qtre ago</t>
  </si>
  <si>
    <t>Current Book Value of Equity</t>
  </si>
  <si>
    <t>Current Invested Capital</t>
  </si>
  <si>
    <t>Dividends</t>
  </si>
  <si>
    <t>Oilfield Svcs/Equip.</t>
  </si>
  <si>
    <t>India</t>
  </si>
  <si>
    <t>Emerging Markets</t>
  </si>
  <si>
    <t>NA</t>
  </si>
  <si>
    <t>Auto &amp; Truck</t>
  </si>
  <si>
    <t>Oil/Gas (Production and Exploration)</t>
  </si>
  <si>
    <t>Steel</t>
  </si>
  <si>
    <t>Metals &amp; Mining</t>
  </si>
  <si>
    <t>Computer Services</t>
  </si>
  <si>
    <t>Engineering/Construction</t>
  </si>
  <si>
    <t>Telecom (Wireless)</t>
  </si>
  <si>
    <t>Bank (Money Center)</t>
  </si>
  <si>
    <t>Power</t>
  </si>
  <si>
    <t>Coal &amp; Related Energy</t>
  </si>
  <si>
    <t>Retail (Distributors)</t>
  </si>
  <si>
    <t>Tobacco</t>
  </si>
  <si>
    <t>Apparel</t>
  </si>
  <si>
    <t>Financial Svcs. (Non-bank &amp; Insurance)</t>
  </si>
  <si>
    <t>Oil/Gas Distribution</t>
  </si>
  <si>
    <t>Auto Parts</t>
  </si>
  <si>
    <t>Construction Supplies</t>
  </si>
  <si>
    <t>Household Products</t>
  </si>
  <si>
    <t>Electrical Equipment</t>
  </si>
  <si>
    <t>Food Processing</t>
  </si>
  <si>
    <t>Drugs (Pharmaceutical)</t>
  </si>
  <si>
    <t>Diversified</t>
  </si>
  <si>
    <t>Air Transport</t>
  </si>
  <si>
    <t>Telecom. Services</t>
  </si>
  <si>
    <t>Chemical (Diversified)</t>
  </si>
  <si>
    <t>Insurance (Life)</t>
  </si>
  <si>
    <t>Chemical (Specialty)</t>
  </si>
  <si>
    <t>Electronics (Consumer &amp; Office)</t>
  </si>
  <si>
    <t>Rubber&amp; Tires</t>
  </si>
  <si>
    <t>Retail (General)</t>
  </si>
  <si>
    <t>Beverage (Alcoholic)</t>
  </si>
  <si>
    <t>Real Estate (General/Diversified)</t>
  </si>
  <si>
    <t>Chemical (Basic)</t>
  </si>
  <si>
    <t>Building Materials</t>
  </si>
  <si>
    <t>Aerospace/Defense</t>
  </si>
  <si>
    <t>Transportation</t>
  </si>
  <si>
    <t>Retail (Special Lines)</t>
  </si>
  <si>
    <t>Farming/Agriculture</t>
  </si>
  <si>
    <t>Shipbuilding &amp; Marine</t>
  </si>
  <si>
    <t>Transportation (Railroads)</t>
  </si>
  <si>
    <t>Packaging &amp; Container</t>
  </si>
  <si>
    <t>Machinery</t>
  </si>
  <si>
    <t>Hospitals/Healthcare Facilities</t>
  </si>
  <si>
    <t>Broadcasting</t>
  </si>
  <si>
    <t>Paper/Forest Products</t>
  </si>
  <si>
    <t>Brokerage &amp; Investment Banking</t>
  </si>
  <si>
    <t>Hotel/Gaming</t>
  </si>
  <si>
    <t>Furn/Home Furnishings</t>
  </si>
  <si>
    <t>Green &amp; Renewable Energy</t>
  </si>
  <si>
    <t>Software (System &amp; Application)</t>
  </si>
  <si>
    <t>Real Estate (Development)</t>
  </si>
  <si>
    <t>Precious Metals</t>
  </si>
  <si>
    <t>Entertainment</t>
  </si>
  <si>
    <t>Drugs (Biotechnology)</t>
  </si>
  <si>
    <t>Heathcare Information and Technology</t>
  </si>
  <si>
    <t>Information Services</t>
  </si>
  <si>
    <t>Utility (Water)</t>
  </si>
  <si>
    <t>Cable TV</t>
  </si>
  <si>
    <t>Publshing &amp; Newspapers</t>
  </si>
  <si>
    <t>Shoe</t>
  </si>
  <si>
    <t>Computers/Peripherals</t>
  </si>
  <si>
    <t>Restaurant/Dining</t>
  </si>
  <si>
    <t>Electronics (General)</t>
  </si>
  <si>
    <t>Food Wholesalers</t>
  </si>
  <si>
    <t>Retail (Online)</t>
  </si>
  <si>
    <t>Office Equipment &amp; Services</t>
  </si>
  <si>
    <t>Trucking</t>
  </si>
  <si>
    <t>Banks (Regional)</t>
  </si>
  <si>
    <t>Investments &amp; Asset Management</t>
  </si>
  <si>
    <t>Healthcare Products</t>
  </si>
  <si>
    <t>Retail (Automotive)</t>
  </si>
  <si>
    <t>Environmental &amp; Waste Services</t>
  </si>
  <si>
    <t>Software (Internet)</t>
  </si>
  <si>
    <t>Telecom. Equipment</t>
  </si>
  <si>
    <t>Education</t>
  </si>
  <si>
    <t>Recreation</t>
  </si>
  <si>
    <t>Retail (Grocery and Food)</t>
  </si>
  <si>
    <t>Semiconductor</t>
  </si>
  <si>
    <t>Real Estate (Operations &amp; Services)</t>
  </si>
  <si>
    <t>Healthcare Support Services</t>
  </si>
  <si>
    <t>Business &amp; Consumer Services</t>
  </si>
  <si>
    <t>Advertising</t>
  </si>
  <si>
    <t>Beverage (Soft)</t>
  </si>
  <si>
    <t>Software (Entertainment)</t>
  </si>
  <si>
    <t>Insurance (General)</t>
  </si>
  <si>
    <t>NR</t>
  </si>
  <si>
    <t>BBB+</t>
  </si>
  <si>
    <t>BB</t>
  </si>
  <si>
    <t>BBB-</t>
  </si>
  <si>
    <t>A</t>
  </si>
  <si>
    <t>A-</t>
  </si>
  <si>
    <t>B+</t>
  </si>
  <si>
    <t>BB+</t>
  </si>
  <si>
    <t>BB-</t>
  </si>
  <si>
    <t>B</t>
  </si>
  <si>
    <t>S&amp;P Local Currency Rating (if available)</t>
  </si>
  <si>
    <t>S&amp;P Foreign Currency Rating (if available)</t>
  </si>
  <si>
    <t>Inputs</t>
  </si>
  <si>
    <t>Number of firms</t>
  </si>
  <si>
    <t>Company to look up</t>
  </si>
  <si>
    <t>Risk &amp; Hurdle Rate</t>
  </si>
  <si>
    <t>Cost of Equity</t>
  </si>
  <si>
    <t>Pre-tax cost of debt in INR</t>
  </si>
  <si>
    <t>Cost of capital in INR</t>
  </si>
  <si>
    <t>Cost of equity in INR</t>
  </si>
  <si>
    <t>After-tax cost of debt in INR</t>
  </si>
  <si>
    <t>Industry categorization</t>
  </si>
  <si>
    <t>Indusry grouping</t>
  </si>
  <si>
    <t>After-tax Cost of Debt in INR =</t>
  </si>
  <si>
    <t>Cost of Capital in INR =</t>
  </si>
  <si>
    <t>Cost of Equity in INR =</t>
  </si>
  <si>
    <t>Pre-tax Cost of Debt in INR =</t>
  </si>
  <si>
    <t>Investment Analysis</t>
  </si>
  <si>
    <t>Return on Capital</t>
  </si>
  <si>
    <t xml:space="preserve">ROE - Cost of Equity </t>
  </si>
  <si>
    <t>Capital Structure</t>
  </si>
  <si>
    <t>Market Debt to Capital Ratio</t>
  </si>
  <si>
    <t>Book Debt to Capital Ratio</t>
  </si>
  <si>
    <t>Interest Coverage Ratio</t>
  </si>
  <si>
    <t>Debt/EBITDA</t>
  </si>
  <si>
    <t>Dividend Policy</t>
  </si>
  <si>
    <t>Dividend Payout Ratio</t>
  </si>
  <si>
    <t>Pricing Multiples</t>
  </si>
  <si>
    <t>Price to Book Value =</t>
  </si>
  <si>
    <t>EV/EBITDA =</t>
  </si>
  <si>
    <t>EV/ Invested Capital =</t>
  </si>
  <si>
    <t>EV/ Sales</t>
  </si>
  <si>
    <t>Trailing PE =</t>
  </si>
  <si>
    <t>Industry</t>
  </si>
  <si>
    <t>Unlevered Beta</t>
  </si>
  <si>
    <t>D/E Ratio</t>
  </si>
  <si>
    <t>Levered Beta</t>
  </si>
  <si>
    <t>Pre-tax Cost of Debt</t>
  </si>
  <si>
    <t>After-tax Cost of Debt</t>
  </si>
  <si>
    <t>Cost of Capital</t>
  </si>
  <si>
    <t>ROE</t>
  </si>
  <si>
    <t>Market Debt to Capital</t>
  </si>
  <si>
    <t>Book Debt to Capital</t>
  </si>
  <si>
    <t>Dividend Payout</t>
  </si>
  <si>
    <t>Dividends/FCFE</t>
  </si>
  <si>
    <t>Price to Book</t>
  </si>
  <si>
    <t>Your company</t>
  </si>
  <si>
    <t>Industry Average (Indian)</t>
  </si>
  <si>
    <t>Beta (Levered)</t>
  </si>
  <si>
    <t>Cash Return/ FCFE</t>
  </si>
  <si>
    <t>Operating Profit Margin</t>
  </si>
  <si>
    <t>Sales/Capital Ratio</t>
  </si>
  <si>
    <t>Profit Margins and Turnover Ratio</t>
  </si>
  <si>
    <t>Sales/Invested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</si>
</sst>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&quot;$&quot;#,##0.00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 val="singleAccounting"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u val="singleAccounting"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b/>
      <u val="singleAccounting"/>
      <sz val="10"/>
      <color indexed="8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name val="Calibri"/>
      <scheme val="minor"/>
    </font>
    <font>
      <b/>
      <i/>
      <sz val="12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0">
    <xf numFmtId="0" fontId="0" fillId="0" borderId="0"/>
    <xf numFmtId="9" fontId="1" fillId="0" borderId="0" applyFont="0" applyFill="0" applyBorder="0" applyAlignment="0" applyProtection="0"/>
    <xf numFmtId="0" fontId="3" fillId="2" borderId="0" applyAlignment="0"/>
    <xf numFmtId="0" fontId="5" fillId="0" borderId="0" applyAlignment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37">
    <xf numFmtId="0" fontId="0" fillId="0" borderId="0" xfId="0"/>
    <xf numFmtId="2" fontId="0" fillId="0" borderId="0" xfId="0" applyNumberFormat="1"/>
    <xf numFmtId="0" fontId="7" fillId="0" borderId="0" xfId="0" applyFont="1"/>
    <xf numFmtId="0" fontId="4" fillId="0" borderId="0" xfId="0" applyFont="1"/>
    <xf numFmtId="0" fontId="6" fillId="3" borderId="1" xfId="2" applyFont="1" applyFill="1" applyBorder="1" applyAlignment="1">
      <alignment horizontal="left" wrapText="1"/>
    </xf>
    <xf numFmtId="2" fontId="7" fillId="3" borderId="1" xfId="0" applyNumberFormat="1" applyFont="1" applyFill="1" applyBorder="1"/>
    <xf numFmtId="10" fontId="6" fillId="3" borderId="1" xfId="1" applyNumberFormat="1" applyFont="1" applyFill="1" applyBorder="1" applyAlignment="1">
      <alignment horizontal="left" wrapText="1"/>
    </xf>
    <xf numFmtId="2" fontId="6" fillId="3" borderId="1" xfId="2" applyNumberFormat="1" applyFont="1" applyFill="1" applyBorder="1" applyAlignment="1">
      <alignment horizontal="left" wrapText="1"/>
    </xf>
    <xf numFmtId="0" fontId="8" fillId="3" borderId="1" xfId="3" applyFont="1" applyFill="1" applyBorder="1" applyAlignment="1">
      <alignment horizontal="left" vertical="top" wrapText="1"/>
    </xf>
    <xf numFmtId="49" fontId="4" fillId="3" borderId="1" xfId="0" applyNumberFormat="1" applyFont="1" applyFill="1" applyBorder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164" fontId="4" fillId="3" borderId="1" xfId="0" applyNumberFormat="1" applyFont="1" applyFill="1" applyBorder="1" applyAlignment="1">
      <alignment vertical="top" wrapText="1"/>
    </xf>
    <xf numFmtId="10" fontId="4" fillId="3" borderId="1" xfId="1" applyNumberFormat="1" applyFont="1" applyFill="1" applyBorder="1" applyAlignment="1">
      <alignment vertical="top" wrapText="1"/>
    </xf>
    <xf numFmtId="165" fontId="4" fillId="3" borderId="1" xfId="0" applyNumberFormat="1" applyFont="1" applyFill="1" applyBorder="1" applyAlignment="1">
      <alignment vertical="top" wrapText="1"/>
    </xf>
    <xf numFmtId="10" fontId="4" fillId="3" borderId="1" xfId="0" applyNumberFormat="1" applyFont="1" applyFill="1" applyBorder="1" applyAlignment="1">
      <alignment vertical="top" wrapText="1"/>
    </xf>
    <xf numFmtId="2" fontId="4" fillId="3" borderId="1" xfId="0" applyNumberFormat="1" applyFont="1" applyFill="1" applyBorder="1" applyAlignment="1">
      <alignment vertical="top" wrapText="1"/>
    </xf>
    <xf numFmtId="0" fontId="2" fillId="0" borderId="0" xfId="0" applyFont="1"/>
    <xf numFmtId="0" fontId="0" fillId="4" borderId="1" xfId="0" applyFill="1" applyBorder="1"/>
    <xf numFmtId="0" fontId="9" fillId="3" borderId="1" xfId="2" applyFont="1" applyFill="1" applyBorder="1" applyAlignment="1">
      <alignment horizontal="center" wrapText="1"/>
    </xf>
    <xf numFmtId="49" fontId="4" fillId="3" borderId="1" xfId="0" applyNumberFormat="1" applyFont="1" applyFill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2" fontId="0" fillId="5" borderId="1" xfId="0" applyNumberFormat="1" applyFill="1" applyBorder="1" applyAlignment="1">
      <alignment horizontal="center"/>
    </xf>
    <xf numFmtId="10" fontId="0" fillId="5" borderId="1" xfId="1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0" fontId="0" fillId="0" borderId="0" xfId="0" applyNumberFormat="1"/>
    <xf numFmtId="0" fontId="12" fillId="0" borderId="0" xfId="0" applyFont="1"/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0" fontId="0" fillId="3" borderId="0" xfId="1" applyNumberFormat="1" applyFont="1" applyFill="1" applyBorder="1" applyAlignment="1">
      <alignment horizontal="center"/>
    </xf>
    <xf numFmtId="2" fontId="12" fillId="0" borderId="0" xfId="0" applyNumberFormat="1" applyFont="1"/>
    <xf numFmtId="164" fontId="12" fillId="0" borderId="0" xfId="0" applyNumberFormat="1" applyFont="1"/>
    <xf numFmtId="164" fontId="0" fillId="0" borderId="0" xfId="0" applyNumberFormat="1"/>
    <xf numFmtId="10" fontId="0" fillId="5" borderId="2" xfId="1" applyNumberFormat="1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2" fontId="4" fillId="3" borderId="1" xfId="1" applyNumberFormat="1" applyFont="1" applyFill="1" applyBorder="1" applyAlignment="1">
      <alignment vertical="top" wrapText="1"/>
    </xf>
  </cellXfs>
  <cellStyles count="30">
    <cellStyle name="ColumnHeaderNormal" xfId="2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Normal" xfId="0" builtinId="0"/>
    <cellStyle name="Percent" xfId="1" builtinId="5"/>
    <cellStyle name="TextNormal" xfId="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tabSelected="1" workbookViewId="0">
      <selection activeCell="C27" sqref="C27"/>
    </sheetView>
  </sheetViews>
  <sheetFormatPr baseColWidth="10" defaultRowHeight="15" x14ac:dyDescent="0"/>
  <cols>
    <col min="1" max="1" width="29.5" customWidth="1"/>
    <col min="2" max="2" width="51" customWidth="1"/>
    <col min="3" max="3" width="25.83203125" customWidth="1"/>
    <col min="4" max="4" width="29.5" customWidth="1"/>
    <col min="5" max="5" width="23" style="21" customWidth="1"/>
    <col min="6" max="6" width="22.83203125" style="21" customWidth="1"/>
  </cols>
  <sheetData>
    <row r="1" spans="1:8">
      <c r="A1" s="16" t="s">
        <v>7226</v>
      </c>
    </row>
    <row r="2" spans="1:8">
      <c r="A2" t="s">
        <v>7228</v>
      </c>
      <c r="B2" s="17" t="s">
        <v>431</v>
      </c>
    </row>
    <row r="4" spans="1:8">
      <c r="A4" s="16" t="s">
        <v>7235</v>
      </c>
      <c r="B4" s="27"/>
      <c r="C4" s="28"/>
      <c r="D4" s="16" t="s">
        <v>7244</v>
      </c>
      <c r="E4" s="27" t="s">
        <v>7270</v>
      </c>
      <c r="F4" s="28" t="s">
        <v>7271</v>
      </c>
    </row>
    <row r="5" spans="1:8">
      <c r="A5" t="s">
        <v>7236</v>
      </c>
      <c r="B5" s="24" t="str">
        <f>VLOOKUP(B2,'Company Data'!$A$2:$DB$3515,3)</f>
        <v>Hospitals/Healthcare Facilities</v>
      </c>
      <c r="C5" s="35"/>
      <c r="D5" t="s">
        <v>7245</v>
      </c>
      <c r="E5" s="23">
        <f>VLOOKUP(B2,'Company Data'!$A$2:$DB$3515,27)</f>
        <v>5.9422267836595634E-2</v>
      </c>
      <c r="F5" s="23">
        <f>VLOOKUP(B5,'Indian Industry Averages'!$A$2:$Y$87,14)</f>
        <v>8.3090927521746169E-2</v>
      </c>
    </row>
    <row r="6" spans="1:8">
      <c r="A6" s="16" t="s">
        <v>7229</v>
      </c>
      <c r="B6" s="27" t="s">
        <v>7270</v>
      </c>
      <c r="C6" s="28" t="s">
        <v>7271</v>
      </c>
      <c r="D6" t="s">
        <v>7246</v>
      </c>
      <c r="E6" s="23" t="str">
        <f>VLOOKUP(B2,'Company Data'!$A$2:$DB$3515,26)</f>
        <v>NA</v>
      </c>
      <c r="F6" s="23">
        <f>VLOOKUP(B5,'Indian Industry Averages'!$A$2:$Y$87,15)</f>
        <v>0.18727190445576572</v>
      </c>
    </row>
    <row r="7" spans="1:8">
      <c r="A7" t="s">
        <v>7272</v>
      </c>
      <c r="B7" s="22">
        <f>VLOOKUP(B2,'Company Data'!$A$2:$DB$3515,8)</f>
        <v>0.58547460888959535</v>
      </c>
      <c r="C7" s="22">
        <f>VLOOKUP(B5,'Indian Industry Averages'!$A$2:$Y$87,5)</f>
        <v>0.36743055555555554</v>
      </c>
      <c r="D7" t="s">
        <v>7247</v>
      </c>
      <c r="E7" s="22">
        <f>VLOOKUP(B2,'Company Data'!$A$2:$DB$3515,35)</f>
        <v>5.2060606060606061</v>
      </c>
      <c r="F7" s="22">
        <f>VLOOKUP(B5,'Indian Industry Averages'!$A$2:$Y$87,16)</f>
        <v>1.4780254162147424</v>
      </c>
      <c r="H7" s="1"/>
    </row>
    <row r="8" spans="1:8">
      <c r="A8" t="s">
        <v>7239</v>
      </c>
      <c r="B8" s="23">
        <f>VLOOKUP(B2,'Company Data'!$A$2:$DB$3515,10)</f>
        <v>0.10948545210450839</v>
      </c>
      <c r="C8" s="23">
        <f>VLOOKUP(B5,'Indian Industry Averages'!$A$2:$Y$87,6)</f>
        <v>8.7659445278193818E-2</v>
      </c>
      <c r="D8" t="s">
        <v>7248</v>
      </c>
      <c r="E8" s="29">
        <f>VLOOKUP(B2,'Company Data'!$A$2:$DB$3515,20)/VLOOKUP(B2,'Company Data'!$A$2:$DB$3515,66)</f>
        <v>1.5699881776594697</v>
      </c>
      <c r="F8" s="29">
        <f>VLOOKUP(B5,'Indian Industry Averages'!$A$2:$Y$87,17)</f>
        <v>2.1676249233224225</v>
      </c>
    </row>
    <row r="9" spans="1:8">
      <c r="A9" t="s">
        <v>7240</v>
      </c>
      <c r="B9" s="23">
        <f>VLOOKUP(B2,'Company Data'!$A$2:$DB$3515,12)</f>
        <v>8.8499999999999995E-2</v>
      </c>
      <c r="C9" s="23">
        <f>VLOOKUP(B5,'Indian Industry Averages'!$A$2:$Y$87,7)</f>
        <v>9.35E-2</v>
      </c>
    </row>
    <row r="10" spans="1:8">
      <c r="A10" t="s">
        <v>7237</v>
      </c>
      <c r="B10" s="23">
        <f>VLOOKUP(B2,'Company Data'!$A$2:$DB$3515,13)</f>
        <v>5.8418850000000001E-2</v>
      </c>
      <c r="C10" s="23">
        <f>VLOOKUP(B5,'Indian Industry Averages'!$A$2:$Y$87,8)</f>
        <v>6.1709999999999994E-2</v>
      </c>
      <c r="D10" s="16" t="s">
        <v>7249</v>
      </c>
    </row>
    <row r="11" spans="1:8">
      <c r="A11" t="s">
        <v>7238</v>
      </c>
      <c r="B11" s="23">
        <f>VLOOKUP(B2,'Company Data'!$A$2:$DB$3515,14)</f>
        <v>0.10645095879674943</v>
      </c>
      <c r="C11" s="23">
        <f>VLOOKUP(B5,'Indian Industry Averages'!$A$2:$Y$87,9)</f>
        <v>8.863632727248319E-2</v>
      </c>
      <c r="D11" t="s">
        <v>7097</v>
      </c>
      <c r="E11" s="34">
        <f>VLOOKUP(B2,'Company Data'!$A$2:$DB$3515,47)</f>
        <v>4.3392772391348568E-3</v>
      </c>
      <c r="F11" s="23">
        <f>VLOOKUP(B5,'Indian Industry Averages'!$A$2:$Y$87,18)</f>
        <v>3.6792823932263298E-3</v>
      </c>
    </row>
    <row r="12" spans="1:8">
      <c r="D12" t="s">
        <v>7250</v>
      </c>
      <c r="E12" s="34">
        <f>VLOOKUP(B2,'Company Data'!$A$2:$DB$3515,46)</f>
        <v>0.23529411764705885</v>
      </c>
      <c r="F12" s="23">
        <f>VLOOKUP(B5,'Indian Industry Averages'!$A$2:$Y$87,19)</f>
        <v>0.36075749272857571</v>
      </c>
    </row>
    <row r="13" spans="1:8">
      <c r="A13" s="16" t="s">
        <v>7241</v>
      </c>
      <c r="D13" t="s">
        <v>7273</v>
      </c>
      <c r="E13" s="23">
        <f>VLOOKUP(B2,'Company Data'!$A$2:$DB$3515,89)</f>
        <v>0.51405622489959835</v>
      </c>
      <c r="F13" s="23" t="str">
        <f>IF(VLOOKUP(B5,'Indian Industry Averages'!$A$2:$Y$87,20)&lt;0,"NA",VLOOKUP(B5,'Indian Industry Averages'!$A$2:$Y$87,20))</f>
        <v>NA</v>
      </c>
    </row>
    <row r="14" spans="1:8">
      <c r="A14" t="s">
        <v>7242</v>
      </c>
      <c r="B14" s="23">
        <f>VLOOKUP(B2,'Company Data'!$A$2:$DB$3515,55)</f>
        <v>0.22231883455982532</v>
      </c>
      <c r="C14" s="23">
        <f>VLOOKUP(B5,'Indian Industry Averages'!$A$2:$Y$87,10)</f>
        <v>6.5818082982618181E-2</v>
      </c>
      <c r="F14" s="30"/>
    </row>
    <row r="15" spans="1:8">
      <c r="A15" t="s">
        <v>8</v>
      </c>
      <c r="B15" s="23">
        <f>VLOOKUP(B2,'Company Data'!$A$2:$DB$3515,16)</f>
        <v>0.11586787576307589</v>
      </c>
      <c r="C15" s="23">
        <f>VLOOKUP(B5,'Indian Industry Averages'!$A$2:$Y$87,11)</f>
        <v>-2.1604307845232665E-2</v>
      </c>
      <c r="D15" s="16" t="s">
        <v>7251</v>
      </c>
      <c r="E15" s="35"/>
    </row>
    <row r="16" spans="1:8">
      <c r="A16" t="s">
        <v>7104</v>
      </c>
      <c r="B16" s="23" t="str">
        <f>VLOOKUP(B2,'Company Data'!$A$2:$DB$3515,54)</f>
        <v>NA</v>
      </c>
      <c r="C16" s="23">
        <f>VLOOKUP(B5,'Indian Industry Averages'!$A$2:$Y$87,12)</f>
        <v>6.0382381875358715E-2</v>
      </c>
      <c r="D16" t="s">
        <v>7256</v>
      </c>
      <c r="E16" s="22">
        <f>VLOOKUP(B2,'Company Data'!$A$2:$DB$3515,37)</f>
        <v>54.224264705882355</v>
      </c>
      <c r="F16" s="22">
        <f>VLOOKUP(B5,'Indian Industry Averages'!$A$2:$Y$87,21)</f>
        <v>44.411123525083788</v>
      </c>
    </row>
    <row r="17" spans="1:6">
      <c r="A17" t="s">
        <v>7243</v>
      </c>
      <c r="B17" s="23" t="str">
        <f>VLOOKUP(B2,'Company Data'!$A$2:$DB$3515,15)</f>
        <v>NA</v>
      </c>
      <c r="C17" s="23">
        <f>VLOOKUP(B5,'Indian Industry Averages'!$A$2:$Y$87,13)</f>
        <v>-2.9370083402419062E-2</v>
      </c>
      <c r="D17" t="s">
        <v>7252</v>
      </c>
      <c r="E17" s="22" t="str">
        <f>VLOOKUP(B2,'Company Data'!$A$2:$DB$3515,40)</f>
        <v>NA</v>
      </c>
      <c r="F17" s="22">
        <f>VLOOKUP(B5,'Indian Industry Averages'!$A$2:$Y$87,22)</f>
        <v>5.558870763451087</v>
      </c>
    </row>
    <row r="18" spans="1:6">
      <c r="D18" t="s">
        <v>7253</v>
      </c>
      <c r="E18" s="22">
        <f>VLOOKUP(B2,'Company Data'!$A$2:$DB$3515,43)</f>
        <v>24.576111564048109</v>
      </c>
      <c r="F18" s="22">
        <f>VLOOKUP(B5,'Indian Industry Averages'!$A$2:$Y$87,23)</f>
        <v>24.884155528283571</v>
      </c>
    </row>
    <row r="19" spans="1:6">
      <c r="A19" s="16" t="s">
        <v>7276</v>
      </c>
      <c r="D19" t="s">
        <v>7254</v>
      </c>
      <c r="E19" s="22">
        <f>VLOOKUP(B2,'Company Data'!$A$2:$DB$3515,44)</f>
        <v>16.828708098955165</v>
      </c>
      <c r="F19" s="22">
        <f>VLOOKUP(B5,'Indian Industry Averages'!$A$2:$Y$87,24)</f>
        <v>5.9778091615420132</v>
      </c>
    </row>
    <row r="20" spans="1:6">
      <c r="A20" t="s">
        <v>7106</v>
      </c>
      <c r="B20" s="23">
        <f>VLOOKUP(B2,'Company Data'!$A$2:$DB$3515,56)</f>
        <v>6.56687590535973E-2</v>
      </c>
      <c r="C20" s="23">
        <f>VLOOKUP(B5,'Indian Industry Averages'!$A$2:$AB$87,26)</f>
        <v>2.6791890492396841E-2</v>
      </c>
      <c r="D20" t="s">
        <v>7255</v>
      </c>
      <c r="E20" s="22">
        <f>VLOOKUP(B2,'Company Data'!$A$2:$DB$3515,45)</f>
        <v>3.7858010582908972</v>
      </c>
      <c r="F20" s="22">
        <f>VLOOKUP(B5,'Indian Industry Averages'!$A$2:$Y$87,25)</f>
        <v>2.846135630747856</v>
      </c>
    </row>
    <row r="21" spans="1:6">
      <c r="A21" t="s">
        <v>7107</v>
      </c>
      <c r="B21" s="23">
        <f>VLOOKUP(B2,'Company Data'!$A$2:$DB$3515,57)</f>
        <v>6.9457364392037896E-2</v>
      </c>
      <c r="C21" s="23">
        <f>VLOOKUP(B5,'Indian Industry Averages'!$A$2:$AB$87,27)</f>
        <v>4.2927535665349854E-2</v>
      </c>
    </row>
    <row r="22" spans="1:6">
      <c r="A22" t="s">
        <v>7277</v>
      </c>
      <c r="B22" s="22">
        <f>VLOOKUP(B2,'Company Data'!$A$2:$DB$3515,90)</f>
        <v>4.4452172313968603</v>
      </c>
      <c r="C22" s="22">
        <f>VLOOKUP(B5,'Indian Industry Averages'!$A$2:$AB$87,28)</f>
        <v>1.8713685479942224</v>
      </c>
    </row>
  </sheetData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'Company Data'!$A$2:$A$3515</xm:f>
          </x14:formula1>
          <xm:sqref>B2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3515"/>
  <sheetViews>
    <sheetView topLeftCell="BT1" workbookViewId="0">
      <selection activeCell="CL3" sqref="CL3:CL3515"/>
    </sheetView>
  </sheetViews>
  <sheetFormatPr baseColWidth="10" defaultRowHeight="15" x14ac:dyDescent="0"/>
  <cols>
    <col min="1" max="1" width="35.5" style="2" customWidth="1"/>
    <col min="2" max="2" width="17.5" style="2" customWidth="1"/>
    <col min="3" max="3" width="23.6640625" style="2" bestFit="1" customWidth="1"/>
    <col min="4" max="4" width="7.1640625" style="2" bestFit="1" customWidth="1"/>
    <col min="5" max="5" width="14.83203125" style="2" bestFit="1" customWidth="1"/>
    <col min="6" max="6" width="9.33203125" style="2" bestFit="1" customWidth="1"/>
    <col min="7" max="7" width="8.83203125" style="2" bestFit="1" customWidth="1"/>
    <col min="8" max="8" width="11.1640625" style="2" bestFit="1" customWidth="1"/>
    <col min="9" max="9" width="7.6640625" style="2" bestFit="1" customWidth="1"/>
    <col min="10" max="10" width="11.6640625" style="2" bestFit="1" customWidth="1"/>
    <col min="11" max="11" width="10.5" style="2" bestFit="1" customWidth="1"/>
    <col min="12" max="12" width="11" style="2" bestFit="1" customWidth="1"/>
    <col min="13" max="13" width="9.83203125" style="2" bestFit="1" customWidth="1"/>
    <col min="14" max="14" width="9" style="2" bestFit="1" customWidth="1"/>
    <col min="15" max="15" width="13.6640625" style="2" bestFit="1" customWidth="1"/>
    <col min="16" max="16" width="32.33203125" style="2" bestFit="1" customWidth="1"/>
    <col min="17" max="17" width="13.1640625" style="2" bestFit="1" customWidth="1"/>
    <col min="18" max="18" width="11.83203125" style="2" bestFit="1" customWidth="1"/>
    <col min="19" max="23" width="13.1640625" style="2" bestFit="1" customWidth="1"/>
    <col min="24" max="24" width="11.6640625" style="2" bestFit="1" customWidth="1"/>
    <col min="25" max="25" width="10.5" style="2" bestFit="1" customWidth="1"/>
    <col min="26" max="26" width="11" style="2" bestFit="1" customWidth="1"/>
    <col min="27" max="27" width="10.33203125" style="2" bestFit="1" customWidth="1"/>
    <col min="28" max="29" width="13" style="2" bestFit="1" customWidth="1"/>
    <col min="30" max="30" width="10.83203125" style="2" bestFit="1" customWidth="1"/>
    <col min="31" max="31" width="7.1640625" style="2" bestFit="1" customWidth="1"/>
    <col min="32" max="32" width="9.83203125" style="2" bestFit="1" customWidth="1"/>
    <col min="33" max="33" width="10.33203125" style="2" bestFit="1" customWidth="1"/>
    <col min="34" max="34" width="11" style="2" bestFit="1" customWidth="1"/>
    <col min="35" max="35" width="16.83203125" style="2" bestFit="1" customWidth="1"/>
    <col min="36" max="37" width="9.83203125" style="2" bestFit="1" customWidth="1"/>
    <col min="38" max="38" width="10.1640625" style="2" bestFit="1" customWidth="1"/>
    <col min="39" max="39" width="8.5" style="2" bestFit="1" customWidth="1"/>
    <col min="40" max="40" width="9.83203125" style="2" bestFit="1" customWidth="1"/>
    <col min="41" max="43" width="11.1640625" style="2" bestFit="1" customWidth="1"/>
    <col min="44" max="44" width="12.5" style="2" bestFit="1" customWidth="1"/>
    <col min="45" max="45" width="11.1640625" style="2" bestFit="1" customWidth="1"/>
    <col min="46" max="46" width="11.6640625" style="2" bestFit="1" customWidth="1"/>
    <col min="47" max="47" width="9" style="2" bestFit="1" customWidth="1"/>
    <col min="48" max="48" width="11.6640625" style="2" bestFit="1" customWidth="1"/>
    <col min="49" max="49" width="10.83203125" style="2" bestFit="1" customWidth="1"/>
    <col min="50" max="51" width="11.6640625" style="2" bestFit="1" customWidth="1"/>
    <col min="52" max="52" width="11.1640625" style="2" bestFit="1" customWidth="1"/>
    <col min="53" max="53" width="10.6640625" style="2" bestFit="1" customWidth="1"/>
    <col min="54" max="54" width="13.6640625" style="2" bestFit="1" customWidth="1"/>
    <col min="55" max="55" width="32.33203125" style="2" bestFit="1" customWidth="1"/>
    <col min="56" max="57" width="13.6640625" style="2" bestFit="1" customWidth="1"/>
    <col min="58" max="58" width="10.83203125" style="2" bestFit="1" customWidth="1"/>
    <col min="59" max="59" width="9.1640625" style="2" bestFit="1" customWidth="1"/>
    <col min="60" max="61" width="12.5" style="2" bestFit="1" customWidth="1"/>
    <col min="62" max="63" width="11.83203125" style="2" bestFit="1" customWidth="1"/>
    <col min="64" max="65" width="13.1640625" style="2" bestFit="1" customWidth="1"/>
    <col min="66" max="68" width="11.83203125" style="2" bestFit="1" customWidth="1"/>
    <col min="69" max="69" width="12.5" style="2" bestFit="1" customWidth="1"/>
    <col min="70" max="70" width="10.6640625" style="2" bestFit="1" customWidth="1"/>
    <col min="71" max="71" width="12.5" style="2" bestFit="1" customWidth="1"/>
    <col min="72" max="72" width="14.33203125" style="2" bestFit="1" customWidth="1"/>
    <col min="73" max="73" width="11.83203125" style="2" bestFit="1" customWidth="1"/>
    <col min="74" max="75" width="12.5" style="2" bestFit="1" customWidth="1"/>
    <col min="76" max="79" width="13.1640625" style="2" bestFit="1" customWidth="1"/>
    <col min="80" max="80" width="12.5" style="2" bestFit="1" customWidth="1"/>
    <col min="81" max="82" width="9.33203125" style="2" bestFit="1" customWidth="1"/>
    <col min="83" max="84" width="9.5" style="2" bestFit="1" customWidth="1"/>
    <col min="85" max="85" width="9.83203125" style="2" bestFit="1" customWidth="1"/>
    <col min="86" max="87" width="11.83203125" style="2" bestFit="1" customWidth="1"/>
    <col min="88" max="88" width="12.5" style="2" bestFit="1" customWidth="1"/>
    <col min="89" max="90" width="12.5" style="2" customWidth="1"/>
    <col min="91" max="93" width="11.83203125" style="2" bestFit="1" customWidth="1"/>
    <col min="94" max="94" width="13.1640625" style="2" bestFit="1" customWidth="1"/>
    <col min="95" max="95" width="11.83203125" style="2" bestFit="1" customWidth="1"/>
    <col min="96" max="96" width="13.1640625" style="2" bestFit="1" customWidth="1"/>
    <col min="97" max="97" width="12.5" style="2" bestFit="1" customWidth="1"/>
    <col min="98" max="99" width="11.83203125" style="2" bestFit="1" customWidth="1"/>
    <col min="100" max="100" width="13.1640625" style="2" bestFit="1" customWidth="1"/>
    <col min="101" max="101" width="11.83203125" style="2" bestFit="1" customWidth="1"/>
    <col min="102" max="102" width="12.33203125" style="2" bestFit="1" customWidth="1"/>
    <col min="103" max="103" width="32.33203125" style="2" bestFit="1" customWidth="1"/>
    <col min="104" max="104" width="11.1640625" style="2" bestFit="1" customWidth="1"/>
    <col min="105" max="106" width="10.83203125" style="3"/>
  </cols>
  <sheetData>
    <row r="1" spans="1:106" ht="90">
      <c r="A1" s="4" t="s">
        <v>0</v>
      </c>
      <c r="B1" s="4" t="s">
        <v>1</v>
      </c>
      <c r="C1" s="4" t="s">
        <v>7070</v>
      </c>
      <c r="D1" s="4" t="s">
        <v>7071</v>
      </c>
      <c r="E1" s="4" t="s">
        <v>2</v>
      </c>
      <c r="F1" s="4" t="s">
        <v>7072</v>
      </c>
      <c r="G1" s="4" t="s">
        <v>3</v>
      </c>
      <c r="H1" s="4" t="s">
        <v>4</v>
      </c>
      <c r="I1" s="4" t="s">
        <v>5</v>
      </c>
      <c r="J1" s="4" t="s">
        <v>7233</v>
      </c>
      <c r="K1" s="4" t="s">
        <v>6</v>
      </c>
      <c r="L1" s="4" t="s">
        <v>7231</v>
      </c>
      <c r="M1" s="4" t="s">
        <v>7234</v>
      </c>
      <c r="N1" s="4" t="s">
        <v>7232</v>
      </c>
      <c r="O1" s="4" t="s">
        <v>7</v>
      </c>
      <c r="P1" s="4" t="s">
        <v>8</v>
      </c>
      <c r="Q1" s="4" t="s">
        <v>9</v>
      </c>
      <c r="R1" s="4" t="s">
        <v>10</v>
      </c>
      <c r="S1" s="4" t="s">
        <v>11</v>
      </c>
      <c r="T1" s="4" t="s">
        <v>12</v>
      </c>
      <c r="U1" s="4" t="s">
        <v>7073</v>
      </c>
      <c r="V1" s="4" t="s">
        <v>7074</v>
      </c>
      <c r="W1" s="4" t="s">
        <v>7075</v>
      </c>
      <c r="X1" s="4" t="s">
        <v>7076</v>
      </c>
      <c r="Y1" s="4" t="s">
        <v>13</v>
      </c>
      <c r="Z1" s="4" t="s">
        <v>7077</v>
      </c>
      <c r="AA1" s="4" t="s">
        <v>7078</v>
      </c>
      <c r="AB1" s="4" t="s">
        <v>7079</v>
      </c>
      <c r="AC1" s="4" t="s">
        <v>7080</v>
      </c>
      <c r="AD1" s="4" t="s">
        <v>14</v>
      </c>
      <c r="AE1" s="4" t="s">
        <v>7081</v>
      </c>
      <c r="AF1" s="4" t="s">
        <v>7082</v>
      </c>
      <c r="AG1" s="4" t="s">
        <v>7083</v>
      </c>
      <c r="AH1" s="4" t="s">
        <v>7084</v>
      </c>
      <c r="AI1" s="5" t="s">
        <v>7085</v>
      </c>
      <c r="AJ1" s="4" t="s">
        <v>7086</v>
      </c>
      <c r="AK1" s="4" t="s">
        <v>7087</v>
      </c>
      <c r="AL1" s="4" t="s">
        <v>7088</v>
      </c>
      <c r="AM1" s="4" t="s">
        <v>7089</v>
      </c>
      <c r="AN1" s="4" t="s">
        <v>7090</v>
      </c>
      <c r="AO1" s="4" t="s">
        <v>7091</v>
      </c>
      <c r="AP1" s="4" t="s">
        <v>7092</v>
      </c>
      <c r="AQ1" s="4" t="s">
        <v>7093</v>
      </c>
      <c r="AR1" s="4" t="s">
        <v>7094</v>
      </c>
      <c r="AS1" s="4" t="s">
        <v>7095</v>
      </c>
      <c r="AT1" s="4" t="s">
        <v>7096</v>
      </c>
      <c r="AU1" s="4" t="s">
        <v>7097</v>
      </c>
      <c r="AV1" s="6" t="s">
        <v>7098</v>
      </c>
      <c r="AW1" s="6" t="s">
        <v>7099</v>
      </c>
      <c r="AX1" s="6" t="s">
        <v>7100</v>
      </c>
      <c r="AY1" s="6" t="s">
        <v>7101</v>
      </c>
      <c r="AZ1" s="4" t="s">
        <v>7102</v>
      </c>
      <c r="BA1" s="4" t="s">
        <v>7103</v>
      </c>
      <c r="BB1" s="4" t="s">
        <v>7104</v>
      </c>
      <c r="BC1" s="4" t="s">
        <v>7105</v>
      </c>
      <c r="BD1" s="4" t="s">
        <v>7106</v>
      </c>
      <c r="BE1" s="4" t="s">
        <v>7107</v>
      </c>
      <c r="BF1" s="4" t="s">
        <v>7108</v>
      </c>
      <c r="BG1" s="4" t="s">
        <v>7109</v>
      </c>
      <c r="BH1" s="4" t="s">
        <v>7110</v>
      </c>
      <c r="BI1" s="4" t="s">
        <v>7111</v>
      </c>
      <c r="BJ1" s="4" t="s">
        <v>15</v>
      </c>
      <c r="BK1" s="4" t="s">
        <v>16</v>
      </c>
      <c r="BL1" s="4" t="s">
        <v>7112</v>
      </c>
      <c r="BM1" s="4" t="s">
        <v>7113</v>
      </c>
      <c r="BN1" s="4" t="s">
        <v>7114</v>
      </c>
      <c r="BO1" s="4" t="s">
        <v>17</v>
      </c>
      <c r="BP1" s="4" t="s">
        <v>18</v>
      </c>
      <c r="BQ1" s="4" t="s">
        <v>19</v>
      </c>
      <c r="BR1" s="4" t="s">
        <v>7115</v>
      </c>
      <c r="BS1" s="4" t="s">
        <v>7116</v>
      </c>
      <c r="BT1" s="4" t="s">
        <v>7117</v>
      </c>
      <c r="BU1" s="4" t="s">
        <v>7118</v>
      </c>
      <c r="BV1" s="4" t="s">
        <v>7119</v>
      </c>
      <c r="BW1" s="4" t="s">
        <v>20</v>
      </c>
      <c r="BX1" s="4" t="s">
        <v>7120</v>
      </c>
      <c r="BY1" s="4" t="s">
        <v>7121</v>
      </c>
      <c r="BZ1" s="4" t="s">
        <v>7122</v>
      </c>
      <c r="CA1" s="4" t="s">
        <v>7123</v>
      </c>
      <c r="CB1" s="4" t="s">
        <v>7124</v>
      </c>
      <c r="CC1" s="4" t="s">
        <v>21</v>
      </c>
      <c r="CD1" s="7" t="s">
        <v>22</v>
      </c>
      <c r="CE1" s="7" t="s">
        <v>23</v>
      </c>
      <c r="CF1" s="7" t="s">
        <v>24</v>
      </c>
      <c r="CG1" s="7" t="s">
        <v>25</v>
      </c>
      <c r="CH1" s="7" t="s">
        <v>26</v>
      </c>
      <c r="CI1" s="7" t="s">
        <v>27</v>
      </c>
      <c r="CJ1" s="7" t="s">
        <v>28</v>
      </c>
      <c r="CK1" s="7" t="s">
        <v>7273</v>
      </c>
      <c r="CL1" s="7" t="s">
        <v>7277</v>
      </c>
      <c r="CM1" s="7" t="s">
        <v>29</v>
      </c>
      <c r="CN1" s="7" t="s">
        <v>30</v>
      </c>
      <c r="CO1" s="7" t="s">
        <v>31</v>
      </c>
      <c r="CP1" s="7" t="s">
        <v>32</v>
      </c>
      <c r="CQ1" s="7" t="s">
        <v>33</v>
      </c>
      <c r="CR1" s="7" t="s">
        <v>34</v>
      </c>
      <c r="CS1" s="7" t="s">
        <v>35</v>
      </c>
      <c r="CT1" s="7" t="s">
        <v>36</v>
      </c>
      <c r="CU1" s="7" t="s">
        <v>37</v>
      </c>
      <c r="CV1" s="7" t="s">
        <v>38</v>
      </c>
      <c r="CW1" s="7" t="s">
        <v>39</v>
      </c>
      <c r="CX1" s="7" t="s">
        <v>40</v>
      </c>
      <c r="CY1" s="7" t="s">
        <v>41</v>
      </c>
      <c r="CZ1" s="7" t="s">
        <v>42</v>
      </c>
      <c r="DA1" s="18" t="s">
        <v>7224</v>
      </c>
      <c r="DB1" s="18" t="s">
        <v>7225</v>
      </c>
    </row>
    <row r="2" spans="1:106">
      <c r="A2" s="8" t="s">
        <v>2121</v>
      </c>
      <c r="B2" s="8" t="s">
        <v>2122</v>
      </c>
      <c r="C2" s="9" t="s">
        <v>7155</v>
      </c>
      <c r="D2" s="9" t="s">
        <v>7126</v>
      </c>
      <c r="E2" s="10" t="s">
        <v>7127</v>
      </c>
      <c r="F2" s="10" t="s">
        <v>7126</v>
      </c>
      <c r="G2" s="11">
        <v>0.92</v>
      </c>
      <c r="H2" s="11">
        <v>0.92</v>
      </c>
      <c r="I2" s="12">
        <v>9.0499999999999997E-2</v>
      </c>
      <c r="J2" s="12">
        <v>0.13976</v>
      </c>
      <c r="K2" s="12">
        <v>3.2000000000000001E-2</v>
      </c>
      <c r="L2" s="12">
        <v>8.8499999999999995E-2</v>
      </c>
      <c r="M2" s="12">
        <v>5.8418850000000001E-2</v>
      </c>
      <c r="N2" s="12">
        <v>0.13976</v>
      </c>
      <c r="O2" s="12">
        <v>-0.19601879043600562</v>
      </c>
      <c r="P2" s="12">
        <v>3.2051782962921938E-2</v>
      </c>
      <c r="Q2" s="13">
        <v>15.3</v>
      </c>
      <c r="R2" s="13">
        <v>0</v>
      </c>
      <c r="S2" s="13">
        <v>0</v>
      </c>
      <c r="T2" s="13">
        <v>0</v>
      </c>
      <c r="U2" s="13">
        <v>15.3</v>
      </c>
      <c r="V2" s="13">
        <v>0</v>
      </c>
      <c r="W2" s="13">
        <v>15.3</v>
      </c>
      <c r="X2" s="14">
        <v>0</v>
      </c>
      <c r="Y2" s="15">
        <v>0.37721893491124264</v>
      </c>
      <c r="Z2" s="14" t="s">
        <v>7128</v>
      </c>
      <c r="AA2" s="14">
        <v>0</v>
      </c>
      <c r="AB2" s="14" t="s">
        <v>7128</v>
      </c>
      <c r="AC2" s="14">
        <v>0</v>
      </c>
      <c r="AD2" s="13">
        <v>0.45100000000000001</v>
      </c>
      <c r="AE2" s="15">
        <v>0.84330555555555564</v>
      </c>
      <c r="AF2" s="14">
        <v>6.3245553203367583E-2</v>
      </c>
      <c r="AG2" s="14">
        <v>0.4672265242898781</v>
      </c>
      <c r="AH2" s="15">
        <v>0.28484848484848485</v>
      </c>
      <c r="AI2" s="5">
        <v>0.72429906542056077</v>
      </c>
      <c r="AJ2" s="15" t="s">
        <v>7128</v>
      </c>
      <c r="AK2" s="15" t="s">
        <v>7128</v>
      </c>
      <c r="AL2" s="15" t="s">
        <v>7128</v>
      </c>
      <c r="AM2" s="15" t="s">
        <v>7128</v>
      </c>
      <c r="AN2" s="15" t="s">
        <v>7128</v>
      </c>
      <c r="AO2" s="15">
        <v>0.2674825174825175</v>
      </c>
      <c r="AP2" s="15">
        <v>4.935483870967742</v>
      </c>
      <c r="AQ2" s="15">
        <v>3.2346723044397461</v>
      </c>
      <c r="AR2" s="15" t="s">
        <v>7128</v>
      </c>
      <c r="AS2" s="15">
        <v>0.2674825174825175</v>
      </c>
      <c r="AT2" s="14" t="s">
        <v>7128</v>
      </c>
      <c r="AU2" s="14">
        <v>0</v>
      </c>
      <c r="AV2" s="12" t="s">
        <v>7128</v>
      </c>
      <c r="AW2" s="12" t="s">
        <v>7128</v>
      </c>
      <c r="AX2" s="12">
        <v>5.7800000000000004E-2</v>
      </c>
      <c r="AY2" s="12">
        <v>0.14599999999999999</v>
      </c>
      <c r="AZ2" s="14" t="s">
        <v>7128</v>
      </c>
      <c r="BA2" s="14" t="s">
        <v>7128</v>
      </c>
      <c r="BB2" s="14">
        <v>-5.6258790436005623E-2</v>
      </c>
      <c r="BC2" s="14">
        <v>0.17181178296292193</v>
      </c>
      <c r="BD2" s="14">
        <v>-6.993006993006993E-3</v>
      </c>
      <c r="BE2" s="14">
        <v>5.4195804195804193E-2</v>
      </c>
      <c r="BF2" s="14">
        <v>0</v>
      </c>
      <c r="BG2" s="14">
        <v>1.37E-2</v>
      </c>
      <c r="BH2" s="13">
        <v>-0.4</v>
      </c>
      <c r="BI2" s="13">
        <v>-0.4</v>
      </c>
      <c r="BJ2" s="13">
        <v>3.1</v>
      </c>
      <c r="BK2" s="13">
        <v>3.1</v>
      </c>
      <c r="BL2" s="13">
        <v>57.2</v>
      </c>
      <c r="BM2" s="13">
        <v>57.2</v>
      </c>
      <c r="BN2" s="13">
        <v>4.7300000000000004</v>
      </c>
      <c r="BO2" s="13">
        <v>4.7300000000000004</v>
      </c>
      <c r="BP2" s="13">
        <v>3.1</v>
      </c>
      <c r="BQ2" s="13">
        <v>0</v>
      </c>
      <c r="BR2" s="13">
        <v>0</v>
      </c>
      <c r="BS2" s="13">
        <v>-1.69</v>
      </c>
      <c r="BT2" s="14">
        <v>-0.54516129032258065</v>
      </c>
      <c r="BU2" s="13">
        <v>4.79</v>
      </c>
      <c r="BV2" s="13">
        <v>1.29</v>
      </c>
      <c r="BW2" s="13">
        <v>1.29</v>
      </c>
      <c r="BX2" s="13">
        <v>7.11</v>
      </c>
      <c r="BY2" s="13">
        <v>18.042999999999999</v>
      </c>
      <c r="BZ2" s="13">
        <v>0</v>
      </c>
      <c r="CA2" s="13">
        <v>0</v>
      </c>
      <c r="CB2" s="13">
        <v>0</v>
      </c>
      <c r="CC2" s="15">
        <v>0.19700000000000001</v>
      </c>
      <c r="CD2" s="15">
        <v>0.52</v>
      </c>
      <c r="CE2" s="15">
        <v>0.36</v>
      </c>
      <c r="CF2" s="15" t="s">
        <v>7128</v>
      </c>
      <c r="CG2" s="15" t="s">
        <v>7128</v>
      </c>
      <c r="CH2" s="13" t="s">
        <v>7128</v>
      </c>
      <c r="CI2" s="13" t="s">
        <v>7128</v>
      </c>
      <c r="CJ2" s="13">
        <v>0</v>
      </c>
      <c r="CK2" s="12">
        <f>IF(CJ2=0,0,IF(BV2&gt;0,-CJ2/BV2,"NA"))</f>
        <v>0</v>
      </c>
      <c r="CL2" s="36" t="str">
        <f>IF(CA2&gt;0,IF(BL2&gt;0,BL2/CA2,"NA"),"NA")</f>
        <v>NA</v>
      </c>
      <c r="CM2" s="13" t="s">
        <v>7128</v>
      </c>
      <c r="CN2" s="13" t="s">
        <v>7128</v>
      </c>
      <c r="CO2" s="13" t="s">
        <v>7128</v>
      </c>
      <c r="CP2" s="13" t="s">
        <v>7128</v>
      </c>
      <c r="CQ2" s="13">
        <v>4.7300000000000004</v>
      </c>
      <c r="CR2" s="13">
        <v>15.3</v>
      </c>
      <c r="CS2" s="13" t="s">
        <v>7128</v>
      </c>
      <c r="CT2" s="13">
        <v>0.19900000000000001</v>
      </c>
      <c r="CU2" s="13">
        <v>3.0064000000000002</v>
      </c>
      <c r="CV2" s="13">
        <v>0.19900000000000001</v>
      </c>
      <c r="CW2" s="13">
        <v>4.7300000000000004</v>
      </c>
      <c r="CX2" s="12">
        <v>-6.753317827336161E-2</v>
      </c>
      <c r="CY2" s="12">
        <v>0.16480649051639074</v>
      </c>
      <c r="CZ2" s="15">
        <v>3.2346723044397461</v>
      </c>
      <c r="DA2" s="20"/>
      <c r="DB2" s="20"/>
    </row>
    <row r="3" spans="1:106" ht="24">
      <c r="A3" s="8" t="s">
        <v>1097</v>
      </c>
      <c r="B3" s="8" t="s">
        <v>1098</v>
      </c>
      <c r="C3" s="9" t="s">
        <v>7178</v>
      </c>
      <c r="D3" s="9" t="s">
        <v>7126</v>
      </c>
      <c r="E3" s="10" t="s">
        <v>7127</v>
      </c>
      <c r="F3" s="10" t="s">
        <v>7126</v>
      </c>
      <c r="G3" s="11">
        <v>1.1000000000000001</v>
      </c>
      <c r="H3" s="11">
        <v>10.715934065934066</v>
      </c>
      <c r="I3" s="12">
        <v>9.0499999999999997E-2</v>
      </c>
      <c r="J3" s="12">
        <v>1.0262920329670331</v>
      </c>
      <c r="K3" s="12">
        <v>5.1999999999999998E-2</v>
      </c>
      <c r="L3" s="12">
        <v>0.1085</v>
      </c>
      <c r="M3" s="12">
        <v>7.162085E-2</v>
      </c>
      <c r="N3" s="12">
        <v>0.16961868152848281</v>
      </c>
      <c r="O3" s="12">
        <v>-2.5288147373060847</v>
      </c>
      <c r="P3" s="12">
        <v>-0.1807366050927583</v>
      </c>
      <c r="Q3" s="13">
        <v>36.4</v>
      </c>
      <c r="R3" s="13">
        <v>0</v>
      </c>
      <c r="S3" s="13">
        <v>318.2</v>
      </c>
      <c r="T3" s="13">
        <v>318.2</v>
      </c>
      <c r="U3" s="13">
        <v>354.59999999999997</v>
      </c>
      <c r="V3" s="13">
        <v>0</v>
      </c>
      <c r="W3" s="13">
        <v>354.59999999999997</v>
      </c>
      <c r="X3" s="14">
        <v>0</v>
      </c>
      <c r="Y3" s="15">
        <v>0.50212279555845851</v>
      </c>
      <c r="Z3" s="14" t="s">
        <v>7128</v>
      </c>
      <c r="AA3" s="14">
        <v>0.89734912577552173</v>
      </c>
      <c r="AB3" s="14" t="s">
        <v>7128</v>
      </c>
      <c r="AC3" s="14">
        <v>8.7417582417582409</v>
      </c>
      <c r="AD3" s="13">
        <v>5.8999999999999997E-2</v>
      </c>
      <c r="AE3" s="15">
        <v>1.6244722222222223</v>
      </c>
      <c r="AF3" s="14">
        <v>3.1622776601683791E-2</v>
      </c>
      <c r="AG3" s="14">
        <v>0.96291354752127156</v>
      </c>
      <c r="AH3" s="15">
        <v>0.6512820512820513</v>
      </c>
      <c r="AI3" s="5" t="s">
        <v>7128</v>
      </c>
      <c r="AJ3" s="15" t="s">
        <v>7128</v>
      </c>
      <c r="AK3" s="15" t="s">
        <v>7128</v>
      </c>
      <c r="AL3" s="15" t="s">
        <v>7128</v>
      </c>
      <c r="AM3" s="15" t="s">
        <v>7128</v>
      </c>
      <c r="AN3" s="15" t="s">
        <v>7128</v>
      </c>
      <c r="AO3" s="15">
        <v>0.16930232558139535</v>
      </c>
      <c r="AP3" s="15" t="s">
        <v>7128</v>
      </c>
      <c r="AQ3" s="15">
        <v>24.797202797202793</v>
      </c>
      <c r="AR3" s="15">
        <v>1.3426732298371828</v>
      </c>
      <c r="AS3" s="15">
        <v>1.6493023255813952</v>
      </c>
      <c r="AT3" s="14" t="s">
        <v>7128</v>
      </c>
      <c r="AU3" s="14">
        <v>0</v>
      </c>
      <c r="AV3" s="12" t="s">
        <v>7128</v>
      </c>
      <c r="AW3" s="12" t="s">
        <v>7128</v>
      </c>
      <c r="AX3" s="12">
        <v>-5.1699999999999996E-2</v>
      </c>
      <c r="AY3" s="12">
        <v>-0.128</v>
      </c>
      <c r="AZ3" s="14" t="s">
        <v>7128</v>
      </c>
      <c r="BA3" s="14" t="s">
        <v>7128</v>
      </c>
      <c r="BB3" s="14">
        <v>-1.5025227043390517</v>
      </c>
      <c r="BC3" s="14">
        <v>-1.1117923564275498E-2</v>
      </c>
      <c r="BD3" s="14">
        <v>-0.75507099391480736</v>
      </c>
      <c r="BE3" s="14">
        <v>-2.7586206896551727E-2</v>
      </c>
      <c r="BF3" s="14">
        <v>0</v>
      </c>
      <c r="BG3" s="14">
        <v>0.29100000000000004</v>
      </c>
      <c r="BH3" s="13">
        <v>-156.19999999999999</v>
      </c>
      <c r="BI3" s="13">
        <v>-148.9</v>
      </c>
      <c r="BJ3" s="13">
        <v>-5.44</v>
      </c>
      <c r="BK3" s="13">
        <v>-5.44</v>
      </c>
      <c r="BL3" s="13">
        <v>215</v>
      </c>
      <c r="BM3" s="13">
        <v>197.2</v>
      </c>
      <c r="BN3" s="13">
        <v>7.81</v>
      </c>
      <c r="BO3" s="13">
        <v>14.3</v>
      </c>
      <c r="BP3" s="13">
        <v>-5.44</v>
      </c>
      <c r="BQ3" s="13">
        <v>0</v>
      </c>
      <c r="BR3" s="13">
        <v>0</v>
      </c>
      <c r="BS3" s="13">
        <v>-33.6</v>
      </c>
      <c r="BT3" s="14" t="s">
        <v>7128</v>
      </c>
      <c r="BU3" s="13">
        <v>28.16</v>
      </c>
      <c r="BV3" s="13">
        <v>-115.30000000000001</v>
      </c>
      <c r="BW3" s="13">
        <v>-115.30000000000001</v>
      </c>
      <c r="BX3" s="13">
        <v>99.1</v>
      </c>
      <c r="BY3" s="13">
        <v>489.29999999999995</v>
      </c>
      <c r="BZ3" s="13">
        <v>-54.1</v>
      </c>
      <c r="CA3" s="13">
        <v>264.09999999999997</v>
      </c>
      <c r="CB3" s="13">
        <v>0</v>
      </c>
      <c r="CC3" s="15">
        <v>0.20300000000000001</v>
      </c>
      <c r="CD3" s="15">
        <v>1.36</v>
      </c>
      <c r="CE3" s="15">
        <v>0.36</v>
      </c>
      <c r="CF3" s="15" t="s">
        <v>7128</v>
      </c>
      <c r="CG3" s="15" t="s">
        <v>7128</v>
      </c>
      <c r="CH3" s="13" t="s">
        <v>7128</v>
      </c>
      <c r="CI3" s="13" t="s">
        <v>7128</v>
      </c>
      <c r="CJ3" s="13">
        <v>0</v>
      </c>
      <c r="CK3" s="12">
        <f t="shared" ref="CK3:CK66" si="0">IF(CJ3=0,0,IF(BV3&gt;0,-CJ3/BV3,"NA"))</f>
        <v>0</v>
      </c>
      <c r="CL3" s="36">
        <f t="shared" ref="CL3:CL66" si="1">IF(CA3&gt;0,IF(BL3&gt;0,BL3/CA3,"NA"),"NA")</f>
        <v>0.81408557364634615</v>
      </c>
      <c r="CM3" s="13" t="s">
        <v>7128</v>
      </c>
      <c r="CN3" s="13" t="s">
        <v>7128</v>
      </c>
      <c r="CO3" s="13" t="s">
        <v>7128</v>
      </c>
      <c r="CP3" s="13" t="s">
        <v>7128</v>
      </c>
      <c r="CQ3" s="13">
        <v>14.3</v>
      </c>
      <c r="CR3" s="13">
        <v>354.59999999999997</v>
      </c>
      <c r="CS3" s="13" t="s">
        <v>7128</v>
      </c>
      <c r="CT3" s="13">
        <v>2.6040000000000001</v>
      </c>
      <c r="CU3" s="13">
        <v>-7.03</v>
      </c>
      <c r="CV3" s="13">
        <v>266.70399999999995</v>
      </c>
      <c r="CW3" s="13">
        <v>7.81</v>
      </c>
      <c r="CX3" s="12">
        <v>-1.4796861480374421</v>
      </c>
      <c r="CY3" s="12">
        <v>-1.4291406453291701E-2</v>
      </c>
      <c r="CZ3" s="15">
        <v>45.403329065300895</v>
      </c>
      <c r="DA3" s="20"/>
      <c r="DB3" s="20"/>
    </row>
    <row r="4" spans="1:106">
      <c r="A4" s="8" t="s">
        <v>895</v>
      </c>
      <c r="B4" s="8" t="s">
        <v>896</v>
      </c>
      <c r="C4" s="9" t="s">
        <v>7194</v>
      </c>
      <c r="D4" s="9" t="s">
        <v>7126</v>
      </c>
      <c r="E4" s="10" t="s">
        <v>7127</v>
      </c>
      <c r="F4" s="10" t="s">
        <v>7126</v>
      </c>
      <c r="G4" s="11">
        <v>0.74</v>
      </c>
      <c r="H4" s="11">
        <v>0.74174208012693088</v>
      </c>
      <c r="I4" s="12">
        <v>9.0499999999999997E-2</v>
      </c>
      <c r="J4" s="12">
        <v>0.12362765825148725</v>
      </c>
      <c r="K4" s="12">
        <v>3.2000000000000001E-2</v>
      </c>
      <c r="L4" s="12">
        <v>8.8499999999999995E-2</v>
      </c>
      <c r="M4" s="12">
        <v>5.8418850000000001E-2</v>
      </c>
      <c r="N4" s="12">
        <v>0.12339525043203516</v>
      </c>
      <c r="O4" s="12">
        <v>2.4615700788786971E-2</v>
      </c>
      <c r="P4" s="12">
        <v>1.1287825055634984E-2</v>
      </c>
      <c r="Q4" s="13">
        <v>1527.5</v>
      </c>
      <c r="R4" s="13">
        <v>3.1735674160558807</v>
      </c>
      <c r="S4" s="13">
        <v>2.29</v>
      </c>
      <c r="T4" s="13">
        <v>5.4635674160558807</v>
      </c>
      <c r="U4" s="13">
        <v>1532.9635674160559</v>
      </c>
      <c r="V4" s="13">
        <v>18.2</v>
      </c>
      <c r="W4" s="13">
        <v>1514.7635674160558</v>
      </c>
      <c r="X4" s="14">
        <v>1.1872428273476643E-2</v>
      </c>
      <c r="Y4" s="15" t="s">
        <v>7128</v>
      </c>
      <c r="Z4" s="14">
        <v>4.0571978901878275E-2</v>
      </c>
      <c r="AA4" s="14">
        <v>3.5640556189245913E-3</v>
      </c>
      <c r="AB4" s="14">
        <v>4.2287673498884529E-2</v>
      </c>
      <c r="AC4" s="14">
        <v>3.5768035456994309E-3</v>
      </c>
      <c r="AD4" s="13">
        <v>135.6</v>
      </c>
      <c r="AE4" s="15">
        <v>1.4130277777777778</v>
      </c>
      <c r="AF4" s="14">
        <v>0.18439088914585774</v>
      </c>
      <c r="AG4" s="14">
        <v>0.33515755732982377</v>
      </c>
      <c r="AH4" s="15">
        <v>0.33357091945830364</v>
      </c>
      <c r="AI4" s="5">
        <v>45.98540145985401</v>
      </c>
      <c r="AJ4" s="15">
        <v>88.294797687861262</v>
      </c>
      <c r="AK4" s="15">
        <v>88.294797687861262</v>
      </c>
      <c r="AL4" s="15" t="s">
        <v>7128</v>
      </c>
      <c r="AM4" s="15" t="s">
        <v>7128</v>
      </c>
      <c r="AN4" s="15">
        <v>11.822755417956657</v>
      </c>
      <c r="AO4" s="15">
        <v>5.1885190217391308</v>
      </c>
      <c r="AP4" s="15">
        <v>56.891916128711237</v>
      </c>
      <c r="AQ4" s="15">
        <v>43.204893537252019</v>
      </c>
      <c r="AR4" s="15">
        <v>13.00632979929849</v>
      </c>
      <c r="AS4" s="15">
        <v>5.1452566827991033</v>
      </c>
      <c r="AT4" s="14">
        <v>0</v>
      </c>
      <c r="AU4" s="14">
        <v>0</v>
      </c>
      <c r="AV4" s="12">
        <v>0.187</v>
      </c>
      <c r="AW4" s="12">
        <v>7.8399999999999997E-2</v>
      </c>
      <c r="AX4" s="12">
        <v>9.4100000000000003E-2</v>
      </c>
      <c r="AY4" s="12">
        <v>0.159</v>
      </c>
      <c r="AZ4" s="14" t="s">
        <v>7128</v>
      </c>
      <c r="BA4" s="14" t="s">
        <v>7128</v>
      </c>
      <c r="BB4" s="14">
        <v>0.14824335904027422</v>
      </c>
      <c r="BC4" s="14">
        <v>0.13468307548767014</v>
      </c>
      <c r="BD4" s="14">
        <v>5.8763586956521743E-2</v>
      </c>
      <c r="BE4" s="14">
        <v>9.0439152570614217E-2</v>
      </c>
      <c r="BF4" s="14">
        <v>0.34182509505703423</v>
      </c>
      <c r="BG4" s="14">
        <v>5.04E-2</v>
      </c>
      <c r="BH4" s="13">
        <v>17.3</v>
      </c>
      <c r="BI4" s="13">
        <v>17.3</v>
      </c>
      <c r="BJ4" s="13">
        <v>25.2</v>
      </c>
      <c r="BK4" s="13">
        <v>26.625286516788822</v>
      </c>
      <c r="BL4" s="13">
        <v>294.39999999999998</v>
      </c>
      <c r="BM4" s="13">
        <v>294.39999999999998</v>
      </c>
      <c r="BN4" s="13">
        <v>33</v>
      </c>
      <c r="BO4" s="13">
        <v>35.06</v>
      </c>
      <c r="BP4" s="13">
        <v>17.524095422266711</v>
      </c>
      <c r="BQ4" s="13">
        <v>18.5</v>
      </c>
      <c r="BR4" s="13">
        <v>1.2499999999999991</v>
      </c>
      <c r="BS4" s="13">
        <v>-7.093</v>
      </c>
      <c r="BT4" s="14">
        <v>-0.33342662540947399</v>
      </c>
      <c r="BU4" s="13">
        <v>23.367095422266711</v>
      </c>
      <c r="BV4" s="13">
        <v>4.6430000000000007</v>
      </c>
      <c r="BW4" s="13">
        <v>23.143000000000001</v>
      </c>
      <c r="BX4" s="13">
        <v>116.7</v>
      </c>
      <c r="BY4" s="13">
        <v>130.11356741605587</v>
      </c>
      <c r="BZ4" s="13">
        <v>129.19999999999999</v>
      </c>
      <c r="CA4" s="13">
        <v>116.46356741605585</v>
      </c>
      <c r="CB4" s="13">
        <v>0</v>
      </c>
      <c r="CC4" s="15">
        <v>0.41199999999999998</v>
      </c>
      <c r="CD4" s="15">
        <v>0.70499999999999996</v>
      </c>
      <c r="CE4" s="15">
        <v>0.36</v>
      </c>
      <c r="CF4" s="15">
        <v>0.36276005259920635</v>
      </c>
      <c r="CG4" s="15">
        <v>0.39316188807021624</v>
      </c>
      <c r="CH4" s="13">
        <v>18.34</v>
      </c>
      <c r="CI4" s="13">
        <v>11.886000000000001</v>
      </c>
      <c r="CJ4" s="13">
        <v>0</v>
      </c>
      <c r="CK4" s="12">
        <f t="shared" si="0"/>
        <v>0</v>
      </c>
      <c r="CL4" s="36">
        <f t="shared" si="1"/>
        <v>2.5278291446137988</v>
      </c>
      <c r="CM4" s="13">
        <v>26.3</v>
      </c>
      <c r="CN4" s="13">
        <v>8.99</v>
      </c>
      <c r="CO4" s="13">
        <v>17.3</v>
      </c>
      <c r="CP4" s="13">
        <v>1527.5</v>
      </c>
      <c r="CQ4" s="13">
        <v>35.06</v>
      </c>
      <c r="CR4" s="13">
        <v>1514.7635674160558</v>
      </c>
      <c r="CS4" s="13" t="s">
        <v>7128</v>
      </c>
      <c r="CT4" s="13">
        <v>19.536000000000001</v>
      </c>
      <c r="CU4" s="13">
        <v>26.851286516788825</v>
      </c>
      <c r="CV4" s="13">
        <v>135.99956741605587</v>
      </c>
      <c r="CW4" s="13">
        <v>39.57</v>
      </c>
      <c r="CX4" s="12">
        <v>0.12864441116885406</v>
      </c>
      <c r="CY4" s="12">
        <v>0.11809484822398293</v>
      </c>
      <c r="CZ4" s="15">
        <v>38.280605696640279</v>
      </c>
      <c r="DA4" s="20"/>
      <c r="DB4" s="20"/>
    </row>
    <row r="5" spans="1:106">
      <c r="A5" s="8" t="s">
        <v>6745</v>
      </c>
      <c r="B5" s="8" t="s">
        <v>6746</v>
      </c>
      <c r="C5" s="9" t="s">
        <v>7212</v>
      </c>
      <c r="D5" s="9" t="s">
        <v>7126</v>
      </c>
      <c r="E5" s="10" t="s">
        <v>7127</v>
      </c>
      <c r="F5" s="10" t="s">
        <v>7126</v>
      </c>
      <c r="G5" s="11">
        <v>1.35</v>
      </c>
      <c r="H5" s="11">
        <v>1.35</v>
      </c>
      <c r="I5" s="12">
        <v>9.0499999999999997E-2</v>
      </c>
      <c r="J5" s="12">
        <v>0.178675</v>
      </c>
      <c r="K5" s="12">
        <v>4.7E-2</v>
      </c>
      <c r="L5" s="12">
        <v>0.10350000000000001</v>
      </c>
      <c r="M5" s="12">
        <v>6.8320350000000002E-2</v>
      </c>
      <c r="N5" s="12">
        <v>0.178675</v>
      </c>
      <c r="O5" s="12">
        <v>-0.178675</v>
      </c>
      <c r="P5" s="12">
        <v>-0.178675</v>
      </c>
      <c r="Q5" s="13">
        <v>0.86499999999999999</v>
      </c>
      <c r="R5" s="13">
        <v>0</v>
      </c>
      <c r="S5" s="13">
        <v>0</v>
      </c>
      <c r="T5" s="13">
        <v>0</v>
      </c>
      <c r="U5" s="13">
        <v>0.86499999999999999</v>
      </c>
      <c r="V5" s="13">
        <v>0</v>
      </c>
      <c r="W5" s="13">
        <v>0.86499999999999999</v>
      </c>
      <c r="X5" s="14">
        <v>0</v>
      </c>
      <c r="Y5" s="15">
        <v>0.125</v>
      </c>
      <c r="Z5" s="14" t="s">
        <v>7128</v>
      </c>
      <c r="AA5" s="14">
        <v>0</v>
      </c>
      <c r="AB5" s="14" t="s">
        <v>7128</v>
      </c>
      <c r="AC5" s="14">
        <v>0</v>
      </c>
      <c r="AD5" s="13">
        <v>0.14399999999999999</v>
      </c>
      <c r="AE5" s="15">
        <v>-0.40908333333333335</v>
      </c>
      <c r="AF5" s="14">
        <v>3.1622776601683791E-2</v>
      </c>
      <c r="AG5" s="14" t="s">
        <v>7128</v>
      </c>
      <c r="AH5" s="15">
        <v>0.51562499999999989</v>
      </c>
      <c r="AI5" s="5" t="s">
        <v>7128</v>
      </c>
      <c r="AJ5" s="15" t="s">
        <v>7128</v>
      </c>
      <c r="AK5" s="15" t="s">
        <v>7128</v>
      </c>
      <c r="AL5" s="15" t="s">
        <v>7128</v>
      </c>
      <c r="AM5" s="15" t="s">
        <v>7128</v>
      </c>
      <c r="AN5" s="15" t="s">
        <v>7128</v>
      </c>
      <c r="AO5" s="15" t="s">
        <v>7128</v>
      </c>
      <c r="AP5" s="15" t="s">
        <v>7128</v>
      </c>
      <c r="AQ5" s="15" t="s">
        <v>7128</v>
      </c>
      <c r="AR5" s="15" t="s">
        <v>7128</v>
      </c>
      <c r="AS5" s="15" t="s">
        <v>7128</v>
      </c>
      <c r="AT5" s="14" t="s">
        <v>7128</v>
      </c>
      <c r="AU5" s="14">
        <v>0</v>
      </c>
      <c r="AV5" s="12" t="s">
        <v>7128</v>
      </c>
      <c r="AW5" s="12" t="s">
        <v>7128</v>
      </c>
      <c r="AX5" s="12" t="s">
        <v>7128</v>
      </c>
      <c r="AY5" s="12" t="s">
        <v>7128</v>
      </c>
      <c r="AZ5" s="14" t="s">
        <v>7128</v>
      </c>
      <c r="BA5" s="14" t="s">
        <v>7128</v>
      </c>
      <c r="BB5" s="14">
        <v>0</v>
      </c>
      <c r="BC5" s="14">
        <v>0</v>
      </c>
      <c r="BD5" s="14" t="s">
        <v>7128</v>
      </c>
      <c r="BE5" s="14" t="s">
        <v>7128</v>
      </c>
      <c r="BF5" s="14">
        <v>0</v>
      </c>
      <c r="BG5" s="14" t="s">
        <v>7128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4" t="s">
        <v>7128</v>
      </c>
      <c r="BU5" s="13">
        <v>0</v>
      </c>
      <c r="BV5" s="13">
        <v>0</v>
      </c>
      <c r="BW5" s="13">
        <v>0</v>
      </c>
      <c r="BX5" s="13">
        <v>4.67</v>
      </c>
      <c r="BY5" s="13">
        <v>5.2109999999999994</v>
      </c>
      <c r="BZ5" s="13">
        <v>0</v>
      </c>
      <c r="CA5" s="13">
        <v>0</v>
      </c>
      <c r="CB5" s="13">
        <v>0</v>
      </c>
      <c r="CC5" s="15">
        <v>-0.14099999999999999</v>
      </c>
      <c r="CD5" s="15">
        <v>-0.16</v>
      </c>
      <c r="CE5" s="15">
        <v>0.36</v>
      </c>
      <c r="CF5" s="15" t="s">
        <v>7128</v>
      </c>
      <c r="CG5" s="15" t="s">
        <v>7128</v>
      </c>
      <c r="CH5" s="13" t="s">
        <v>7128</v>
      </c>
      <c r="CI5" s="13" t="s">
        <v>7128</v>
      </c>
      <c r="CJ5" s="13">
        <v>0</v>
      </c>
      <c r="CK5" s="12">
        <f t="shared" si="0"/>
        <v>0</v>
      </c>
      <c r="CL5" s="36" t="str">
        <f t="shared" si="1"/>
        <v>NA</v>
      </c>
      <c r="CM5" s="13" t="s">
        <v>7128</v>
      </c>
      <c r="CN5" s="13" t="s">
        <v>7128</v>
      </c>
      <c r="CO5" s="13" t="s">
        <v>7128</v>
      </c>
      <c r="CP5" s="13" t="s">
        <v>7128</v>
      </c>
      <c r="CQ5" s="13" t="s">
        <v>7128</v>
      </c>
      <c r="CR5" s="13" t="s">
        <v>7128</v>
      </c>
      <c r="CS5" s="13" t="s">
        <v>7128</v>
      </c>
      <c r="CT5" s="13">
        <v>-0.43200000000000005</v>
      </c>
      <c r="CU5" s="13">
        <v>-0.2908</v>
      </c>
      <c r="CV5" s="13">
        <v>-0.43200000000000005</v>
      </c>
      <c r="CW5" s="13">
        <v>0</v>
      </c>
      <c r="CX5" s="12">
        <v>-6.8617272298253901E-2</v>
      </c>
      <c r="CY5" s="12">
        <v>-6.0849550115086852E-2</v>
      </c>
      <c r="CZ5" s="15" t="s">
        <v>7128</v>
      </c>
      <c r="DA5" s="20"/>
      <c r="DB5" s="20"/>
    </row>
    <row r="6" spans="1:106" ht="24">
      <c r="A6" s="8" t="s">
        <v>2923</v>
      </c>
      <c r="B6" s="8" t="s">
        <v>2924</v>
      </c>
      <c r="C6" s="9" t="s">
        <v>7178</v>
      </c>
      <c r="D6" s="9" t="s">
        <v>7126</v>
      </c>
      <c r="E6" s="10" t="s">
        <v>7127</v>
      </c>
      <c r="F6" s="10" t="s">
        <v>7126</v>
      </c>
      <c r="G6" s="11">
        <v>1.1000000000000001</v>
      </c>
      <c r="H6" s="11">
        <v>1.1000000000000001</v>
      </c>
      <c r="I6" s="12">
        <v>9.0499999999999997E-2</v>
      </c>
      <c r="J6" s="12">
        <v>0.15604999999999999</v>
      </c>
      <c r="K6" s="12">
        <v>4.1999999999999996E-2</v>
      </c>
      <c r="L6" s="12">
        <v>9.8500000000000004E-2</v>
      </c>
      <c r="M6" s="12">
        <v>6.5019850000000004E-2</v>
      </c>
      <c r="N6" s="12">
        <v>0.15604999999999999</v>
      </c>
      <c r="O6" s="12">
        <v>0.19540631067961164</v>
      </c>
      <c r="P6" s="12">
        <v>0.26435666788789147</v>
      </c>
      <c r="Q6" s="13">
        <v>136.4</v>
      </c>
      <c r="R6" s="13">
        <v>0</v>
      </c>
      <c r="S6" s="13">
        <v>0</v>
      </c>
      <c r="T6" s="13">
        <v>0</v>
      </c>
      <c r="U6" s="13">
        <v>136.4</v>
      </c>
      <c r="V6" s="13">
        <v>0</v>
      </c>
      <c r="W6" s="13">
        <v>136.4</v>
      </c>
      <c r="X6" s="14">
        <v>0</v>
      </c>
      <c r="Y6" s="15">
        <v>0.8411214953271029</v>
      </c>
      <c r="Z6" s="14">
        <v>0</v>
      </c>
      <c r="AA6" s="14">
        <v>0</v>
      </c>
      <c r="AB6" s="14">
        <v>0</v>
      </c>
      <c r="AC6" s="14">
        <v>0</v>
      </c>
      <c r="AD6" s="13">
        <v>12.7</v>
      </c>
      <c r="AE6" s="15">
        <v>0.98491666666666666</v>
      </c>
      <c r="AF6" s="14">
        <v>0.10954451150103323</v>
      </c>
      <c r="AG6" s="14">
        <v>0.78872048280743912</v>
      </c>
      <c r="AH6" s="15">
        <v>0.69505178365937859</v>
      </c>
      <c r="AI6" s="5">
        <v>100.17241379310343</v>
      </c>
      <c r="AJ6" s="15">
        <v>44.868421052631582</v>
      </c>
      <c r="AK6" s="15">
        <v>37.679558011049721</v>
      </c>
      <c r="AL6" s="15">
        <v>24.42307692307692</v>
      </c>
      <c r="AM6" s="15">
        <v>0.52786377708978327</v>
      </c>
      <c r="AN6" s="15">
        <v>6.344186046511628</v>
      </c>
      <c r="AO6" s="15">
        <v>6.82</v>
      </c>
      <c r="AP6" s="15">
        <v>23.476764199655769</v>
      </c>
      <c r="AQ6" s="15">
        <v>20</v>
      </c>
      <c r="AR6" s="15">
        <v>6.344186046511628</v>
      </c>
      <c r="AS6" s="15">
        <v>6.82</v>
      </c>
      <c r="AT6" s="14">
        <v>0</v>
      </c>
      <c r="AU6" s="14">
        <v>0</v>
      </c>
      <c r="AV6" s="12" t="s">
        <v>7128</v>
      </c>
      <c r="AW6" s="12" t="s">
        <v>7128</v>
      </c>
      <c r="AX6" s="12" t="s">
        <v>7128</v>
      </c>
      <c r="AY6" s="12">
        <v>3.403</v>
      </c>
      <c r="AZ6" s="14">
        <v>0.85</v>
      </c>
      <c r="BA6" s="14" t="s">
        <v>7128</v>
      </c>
      <c r="BB6" s="14">
        <v>0.35145631067961164</v>
      </c>
      <c r="BC6" s="14">
        <v>0.42040666788789149</v>
      </c>
      <c r="BD6" s="14">
        <v>0.14897119341563786</v>
      </c>
      <c r="BE6" s="14">
        <v>0.23909465020576129</v>
      </c>
      <c r="BF6" s="14">
        <v>0.20998278829604131</v>
      </c>
      <c r="BG6" s="14">
        <v>2.8300000000000002E-2</v>
      </c>
      <c r="BH6" s="13">
        <v>3.04</v>
      </c>
      <c r="BI6" s="13">
        <v>3.62</v>
      </c>
      <c r="BJ6" s="13">
        <v>5.81</v>
      </c>
      <c r="BK6" s="13">
        <v>5.81</v>
      </c>
      <c r="BL6" s="13">
        <v>20</v>
      </c>
      <c r="BM6" s="13">
        <v>24.3</v>
      </c>
      <c r="BN6" s="13">
        <v>5.27</v>
      </c>
      <c r="BO6" s="13">
        <v>6.82</v>
      </c>
      <c r="BP6" s="13">
        <v>4.59</v>
      </c>
      <c r="BQ6" s="13">
        <v>0</v>
      </c>
      <c r="BR6" s="13">
        <v>0</v>
      </c>
      <c r="BS6" s="13">
        <v>-1.67</v>
      </c>
      <c r="BT6" s="14">
        <v>-0.36383442265795207</v>
      </c>
      <c r="BU6" s="13">
        <v>6.26</v>
      </c>
      <c r="BV6" s="13">
        <v>5.29</v>
      </c>
      <c r="BW6" s="13">
        <v>5.29</v>
      </c>
      <c r="BX6" s="13">
        <v>10.3</v>
      </c>
      <c r="BY6" s="13">
        <v>10.918000000000001</v>
      </c>
      <c r="BZ6" s="13">
        <v>21.5</v>
      </c>
      <c r="CA6" s="13">
        <v>21.5</v>
      </c>
      <c r="CB6" s="13">
        <v>0</v>
      </c>
      <c r="CC6" s="15">
        <v>0.57599999999999996</v>
      </c>
      <c r="CD6" s="15">
        <v>-9.5000000000000001E-2</v>
      </c>
      <c r="CE6" s="15">
        <v>0.36</v>
      </c>
      <c r="CF6" s="15" t="s">
        <v>7128</v>
      </c>
      <c r="CG6" s="15" t="s">
        <v>7128</v>
      </c>
      <c r="CH6" s="13" t="s">
        <v>7128</v>
      </c>
      <c r="CI6" s="13" t="s">
        <v>7128</v>
      </c>
      <c r="CJ6" s="13">
        <v>0</v>
      </c>
      <c r="CK6" s="12">
        <f t="shared" si="0"/>
        <v>0</v>
      </c>
      <c r="CL6" s="36">
        <f t="shared" si="1"/>
        <v>0.93023255813953487</v>
      </c>
      <c r="CM6" s="13">
        <v>5.81</v>
      </c>
      <c r="CN6" s="13">
        <v>1.22</v>
      </c>
      <c r="CO6" s="13">
        <v>3.62</v>
      </c>
      <c r="CP6" s="13">
        <v>136.4</v>
      </c>
      <c r="CQ6" s="13">
        <v>6.82</v>
      </c>
      <c r="CR6" s="13">
        <v>136.4</v>
      </c>
      <c r="CS6" s="13" t="s">
        <v>7128</v>
      </c>
      <c r="CT6" s="13">
        <v>0</v>
      </c>
      <c r="CU6" s="13">
        <v>5.81</v>
      </c>
      <c r="CV6" s="13">
        <v>21.5</v>
      </c>
      <c r="CW6" s="13">
        <v>5.27</v>
      </c>
      <c r="CX6" s="12">
        <v>0.35145631067961164</v>
      </c>
      <c r="CY6" s="12">
        <v>0.42040666788789149</v>
      </c>
      <c r="CZ6" s="15">
        <v>25.882352941176475</v>
      </c>
      <c r="DA6" s="20"/>
      <c r="DB6" s="20"/>
    </row>
    <row r="7" spans="1:106" ht="24">
      <c r="A7" s="8" t="s">
        <v>4735</v>
      </c>
      <c r="B7" s="8" t="s">
        <v>4736</v>
      </c>
      <c r="C7" s="9" t="s">
        <v>7174</v>
      </c>
      <c r="D7" s="9" t="s">
        <v>7126</v>
      </c>
      <c r="E7" s="10" t="s">
        <v>7127</v>
      </c>
      <c r="F7" s="10" t="s">
        <v>7126</v>
      </c>
      <c r="G7" s="11">
        <v>0.45</v>
      </c>
      <c r="H7" s="11">
        <v>0.45094405594405601</v>
      </c>
      <c r="I7" s="12">
        <v>9.0499999999999997E-2</v>
      </c>
      <c r="J7" s="12">
        <v>9.7310437062937072E-2</v>
      </c>
      <c r="K7" s="12">
        <v>3.6999999999999998E-2</v>
      </c>
      <c r="L7" s="12">
        <v>9.35E-2</v>
      </c>
      <c r="M7" s="12">
        <v>6.1719349999999999E-2</v>
      </c>
      <c r="N7" s="12">
        <v>9.7211159274755932E-2</v>
      </c>
      <c r="O7" s="12">
        <v>-8.6694725810283146E-2</v>
      </c>
      <c r="P7" s="12">
        <v>-8.5282729851296687E-2</v>
      </c>
      <c r="Q7" s="13">
        <v>14.3</v>
      </c>
      <c r="R7" s="13">
        <v>0</v>
      </c>
      <c r="S7" s="13">
        <v>0.04</v>
      </c>
      <c r="T7" s="13">
        <v>0.04</v>
      </c>
      <c r="U7" s="13">
        <v>14.34</v>
      </c>
      <c r="V7" s="13">
        <v>7.4999999999999997E-2</v>
      </c>
      <c r="W7" s="13">
        <v>14.265000000000001</v>
      </c>
      <c r="X7" s="14">
        <v>5.2301255230125521E-3</v>
      </c>
      <c r="Y7" s="15">
        <v>1.8125</v>
      </c>
      <c r="Z7" s="14">
        <v>8.0482897384305835E-2</v>
      </c>
      <c r="AA7" s="14">
        <v>2.7894002789400278E-3</v>
      </c>
      <c r="AB7" s="14">
        <v>8.7527352297592995E-2</v>
      </c>
      <c r="AC7" s="14">
        <v>2.7972027972027972E-3</v>
      </c>
      <c r="AD7" s="13">
        <v>3.58</v>
      </c>
      <c r="AE7" s="15">
        <v>1.2479444444444445</v>
      </c>
      <c r="AF7" s="14">
        <v>4.4721359549995794E-2</v>
      </c>
      <c r="AG7" s="14">
        <v>0.59703014999244375</v>
      </c>
      <c r="AH7" s="15">
        <v>0.56954156954156954</v>
      </c>
      <c r="AI7" s="5" t="s">
        <v>7128</v>
      </c>
      <c r="AJ7" s="15">
        <v>2860</v>
      </c>
      <c r="AK7" s="15">
        <v>2860</v>
      </c>
      <c r="AL7" s="15" t="s">
        <v>7128</v>
      </c>
      <c r="AM7" s="15" t="s">
        <v>7128</v>
      </c>
      <c r="AN7" s="15">
        <v>31.291028446389497</v>
      </c>
      <c r="AO7" s="15">
        <v>8.6144578313253017</v>
      </c>
      <c r="AP7" s="15">
        <v>1783.125</v>
      </c>
      <c r="AQ7" s="15">
        <v>1783.125</v>
      </c>
      <c r="AR7" s="15">
        <v>33.803317535545027</v>
      </c>
      <c r="AS7" s="15">
        <v>8.5933734939759052</v>
      </c>
      <c r="AT7" s="14">
        <v>0</v>
      </c>
      <c r="AU7" s="14">
        <v>0</v>
      </c>
      <c r="AV7" s="12">
        <v>0.31900000000000001</v>
      </c>
      <c r="AW7" s="12" t="s">
        <v>7128</v>
      </c>
      <c r="AX7" s="12">
        <v>3.863</v>
      </c>
      <c r="AY7" s="12" t="s">
        <v>7128</v>
      </c>
      <c r="AZ7" s="14" t="s">
        <v>7128</v>
      </c>
      <c r="BA7" s="14" t="s">
        <v>7128</v>
      </c>
      <c r="BB7" s="14">
        <v>1.0615711252653929E-2</v>
      </c>
      <c r="BC7" s="14">
        <v>1.1928429423459244E-2</v>
      </c>
      <c r="BD7" s="14">
        <v>3.0120481927710845E-3</v>
      </c>
      <c r="BE7" s="14">
        <v>4.8192771084337354E-3</v>
      </c>
      <c r="BF7" s="14">
        <v>0.25</v>
      </c>
      <c r="BG7" s="14" t="s">
        <v>7128</v>
      </c>
      <c r="BH7" s="13">
        <v>5.0000000000000001E-3</v>
      </c>
      <c r="BI7" s="13">
        <v>5.0000000000000001E-3</v>
      </c>
      <c r="BJ7" s="13">
        <v>8.0000000000000002E-3</v>
      </c>
      <c r="BK7" s="13">
        <v>8.0000000000000002E-3</v>
      </c>
      <c r="BL7" s="13">
        <v>1.66</v>
      </c>
      <c r="BM7" s="13">
        <v>1.66</v>
      </c>
      <c r="BN7" s="13">
        <v>8.0000000000000002E-3</v>
      </c>
      <c r="BO7" s="13">
        <v>8.0000000000000002E-3</v>
      </c>
      <c r="BP7" s="13">
        <v>6.0000000000000001E-3</v>
      </c>
      <c r="BQ7" s="13">
        <v>0</v>
      </c>
      <c r="BR7" s="13">
        <v>0</v>
      </c>
      <c r="BS7" s="13">
        <v>0</v>
      </c>
      <c r="BT7" s="14">
        <v>0</v>
      </c>
      <c r="BU7" s="13">
        <v>6.0000000000000001E-3</v>
      </c>
      <c r="BV7" s="13">
        <v>5.0000000000000001E-3</v>
      </c>
      <c r="BW7" s="13">
        <v>5.0000000000000001E-3</v>
      </c>
      <c r="BX7" s="13">
        <v>0.47099999999999997</v>
      </c>
      <c r="BY7" s="13">
        <v>0.503</v>
      </c>
      <c r="BZ7" s="13">
        <v>0.45700000000000002</v>
      </c>
      <c r="CA7" s="13">
        <v>0.42199999999999999</v>
      </c>
      <c r="CB7" s="13">
        <v>0</v>
      </c>
      <c r="CC7" s="15">
        <v>0.17799999999999999</v>
      </c>
      <c r="CD7" s="15" t="s">
        <v>7128</v>
      </c>
      <c r="CE7" s="15">
        <v>0.36</v>
      </c>
      <c r="CF7" s="15" t="s">
        <v>7128</v>
      </c>
      <c r="CG7" s="15" t="s">
        <v>7128</v>
      </c>
      <c r="CH7" s="13" t="s">
        <v>7128</v>
      </c>
      <c r="CI7" s="13" t="s">
        <v>7128</v>
      </c>
      <c r="CJ7" s="13">
        <v>0</v>
      </c>
      <c r="CK7" s="12">
        <f t="shared" si="0"/>
        <v>0</v>
      </c>
      <c r="CL7" s="36">
        <f t="shared" si="1"/>
        <v>3.933649289099526</v>
      </c>
      <c r="CM7" s="13">
        <v>8.0000000000000002E-3</v>
      </c>
      <c r="CN7" s="13">
        <v>2E-3</v>
      </c>
      <c r="CO7" s="13">
        <v>5.0000000000000001E-3</v>
      </c>
      <c r="CP7" s="13">
        <v>14.3</v>
      </c>
      <c r="CQ7" s="13">
        <v>8.0000000000000002E-3</v>
      </c>
      <c r="CR7" s="13">
        <v>14.265000000000001</v>
      </c>
      <c r="CS7" s="13" t="s">
        <v>7128</v>
      </c>
      <c r="CT7" s="13">
        <v>0</v>
      </c>
      <c r="CU7" s="13">
        <v>8.0000000000000002E-3</v>
      </c>
      <c r="CV7" s="13">
        <v>0.42199999999999999</v>
      </c>
      <c r="CW7" s="13">
        <v>8.0000000000000002E-3</v>
      </c>
      <c r="CX7" s="12">
        <v>1.0615711252653929E-2</v>
      </c>
      <c r="CY7" s="12">
        <v>1.1928429423459244E-2</v>
      </c>
      <c r="CZ7" s="15">
        <v>1783.125</v>
      </c>
      <c r="DA7" s="20"/>
      <c r="DB7" s="20"/>
    </row>
    <row r="8" spans="1:106" ht="24">
      <c r="A8" s="8" t="s">
        <v>2455</v>
      </c>
      <c r="B8" s="8" t="s">
        <v>2456</v>
      </c>
      <c r="C8" s="9" t="s">
        <v>7142</v>
      </c>
      <c r="D8" s="9" t="s">
        <v>7126</v>
      </c>
      <c r="E8" s="10" t="s">
        <v>7127</v>
      </c>
      <c r="F8" s="10" t="s">
        <v>7126</v>
      </c>
      <c r="G8" s="11">
        <v>0.1</v>
      </c>
      <c r="H8" s="11">
        <v>0.1</v>
      </c>
      <c r="I8" s="12">
        <v>9.0499999999999997E-2</v>
      </c>
      <c r="J8" s="12">
        <v>6.5549999999999997E-2</v>
      </c>
      <c r="K8" s="12">
        <v>3.6999999999999998E-2</v>
      </c>
      <c r="L8" s="12">
        <v>9.35E-2</v>
      </c>
      <c r="M8" s="12">
        <v>6.1719349999999999E-2</v>
      </c>
      <c r="N8" s="12">
        <v>6.5549999999999997E-2</v>
      </c>
      <c r="O8" s="12" t="s">
        <v>7128</v>
      </c>
      <c r="P8" s="12" t="s">
        <v>7128</v>
      </c>
      <c r="Q8" s="13">
        <v>28.9</v>
      </c>
      <c r="R8" s="13">
        <v>0</v>
      </c>
      <c r="S8" s="13">
        <v>0</v>
      </c>
      <c r="T8" s="13">
        <v>0</v>
      </c>
      <c r="U8" s="13">
        <v>28.9</v>
      </c>
      <c r="V8" s="13">
        <v>0</v>
      </c>
      <c r="W8" s="13">
        <v>28.9</v>
      </c>
      <c r="X8" s="14">
        <v>0</v>
      </c>
      <c r="Y8" s="15">
        <v>0.22727272727272729</v>
      </c>
      <c r="Z8" s="14" t="s">
        <v>7128</v>
      </c>
      <c r="AA8" s="14">
        <v>0</v>
      </c>
      <c r="AB8" s="14" t="s">
        <v>7128</v>
      </c>
      <c r="AC8" s="14">
        <v>0</v>
      </c>
      <c r="AD8" s="13">
        <v>4.38</v>
      </c>
      <c r="AE8" s="15">
        <v>3.0186944444444452</v>
      </c>
      <c r="AF8" s="14">
        <v>0.24083189157584592</v>
      </c>
      <c r="AG8" s="14">
        <v>0.51633527099062815</v>
      </c>
      <c r="AH8" s="15">
        <v>0.32223543400713428</v>
      </c>
      <c r="AI8" s="5">
        <v>1.7235772357723576</v>
      </c>
      <c r="AJ8" s="15">
        <v>4.3920972644376901</v>
      </c>
      <c r="AK8" s="15">
        <v>4.3920972644376901</v>
      </c>
      <c r="AL8" s="15" t="s">
        <v>7128</v>
      </c>
      <c r="AM8" s="15" t="s">
        <v>7128</v>
      </c>
      <c r="AN8" s="15" t="s">
        <v>7128</v>
      </c>
      <c r="AO8" s="15">
        <v>0.71890547263681581</v>
      </c>
      <c r="AP8" s="15">
        <v>1.3632075471698113</v>
      </c>
      <c r="AQ8" s="15">
        <v>1.3441860465116278</v>
      </c>
      <c r="AR8" s="15" t="s">
        <v>7128</v>
      </c>
      <c r="AS8" s="15">
        <v>0.71890547263681581</v>
      </c>
      <c r="AT8" s="14">
        <v>9.6291793313069904E-2</v>
      </c>
      <c r="AU8" s="14">
        <v>2.1923875432525951E-2</v>
      </c>
      <c r="AV8" s="12">
        <v>2.64E-2</v>
      </c>
      <c r="AW8" s="12">
        <v>-6.0700000000000004E-2</v>
      </c>
      <c r="AX8" s="12">
        <v>8.8300000000000003E-2</v>
      </c>
      <c r="AY8" s="12">
        <v>9.2200000000000004E-2</v>
      </c>
      <c r="AZ8" s="14" t="s">
        <v>7128</v>
      </c>
      <c r="BA8" s="14" t="s">
        <v>7128</v>
      </c>
      <c r="BB8" s="14" t="s">
        <v>7128</v>
      </c>
      <c r="BC8" s="14" t="s">
        <v>7128</v>
      </c>
      <c r="BD8" s="14">
        <v>0.16368159203980098</v>
      </c>
      <c r="BE8" s="14">
        <v>0.52736318407960192</v>
      </c>
      <c r="BF8" s="14">
        <v>0.29841269841269841</v>
      </c>
      <c r="BG8" s="14">
        <v>1.03E-2</v>
      </c>
      <c r="BH8" s="13">
        <v>6.58</v>
      </c>
      <c r="BI8" s="13">
        <v>6.58</v>
      </c>
      <c r="BJ8" s="13">
        <v>21.2</v>
      </c>
      <c r="BK8" s="13">
        <v>21.2</v>
      </c>
      <c r="BL8" s="13">
        <v>40.200000000000003</v>
      </c>
      <c r="BM8" s="13">
        <v>40.200000000000003</v>
      </c>
      <c r="BN8" s="13">
        <v>21.5</v>
      </c>
      <c r="BO8" s="13">
        <v>21.5</v>
      </c>
      <c r="BP8" s="13">
        <v>14.873650793650793</v>
      </c>
      <c r="BQ8" s="13">
        <v>0</v>
      </c>
      <c r="BR8" s="13">
        <v>0</v>
      </c>
      <c r="BS8" s="13">
        <v>-0.443</v>
      </c>
      <c r="BT8" s="14">
        <v>-2.978421412106207E-2</v>
      </c>
      <c r="BU8" s="13">
        <v>15.316650793650792</v>
      </c>
      <c r="BV8" s="13">
        <v>7.0229999999999997</v>
      </c>
      <c r="BW8" s="13">
        <v>7.0229999999999997</v>
      </c>
      <c r="BX8" s="13">
        <v>0</v>
      </c>
      <c r="BY8" s="13">
        <v>0</v>
      </c>
      <c r="BZ8" s="13">
        <v>0</v>
      </c>
      <c r="CA8" s="13">
        <v>0</v>
      </c>
      <c r="CB8" s="13">
        <v>-0.63359999999999994</v>
      </c>
      <c r="CC8" s="15">
        <v>0.82899999999999996</v>
      </c>
      <c r="CD8" s="15">
        <v>1.61</v>
      </c>
      <c r="CE8" s="15">
        <v>0.36</v>
      </c>
      <c r="CF8" s="15" t="s">
        <v>7128</v>
      </c>
      <c r="CG8" s="15" t="s">
        <v>7128</v>
      </c>
      <c r="CH8" s="13" t="s">
        <v>7128</v>
      </c>
      <c r="CI8" s="13" t="s">
        <v>7128</v>
      </c>
      <c r="CJ8" s="13">
        <v>-0.63359999999999994</v>
      </c>
      <c r="CK8" s="12">
        <f t="shared" si="0"/>
        <v>9.0217855617257578E-2</v>
      </c>
      <c r="CL8" s="36" t="str">
        <f t="shared" si="1"/>
        <v>NA</v>
      </c>
      <c r="CM8" s="13">
        <v>9.4499999999999993</v>
      </c>
      <c r="CN8" s="13">
        <v>2.82</v>
      </c>
      <c r="CO8" s="13">
        <v>6.58</v>
      </c>
      <c r="CP8" s="13">
        <v>28.9</v>
      </c>
      <c r="CQ8" s="13">
        <v>21.5</v>
      </c>
      <c r="CR8" s="13">
        <v>28.9</v>
      </c>
      <c r="CS8" s="13">
        <v>7.0229999999999997</v>
      </c>
      <c r="CT8" s="13">
        <v>0</v>
      </c>
      <c r="CU8" s="13">
        <v>21.2</v>
      </c>
      <c r="CV8" s="13">
        <v>0</v>
      </c>
      <c r="CW8" s="13">
        <v>21.5</v>
      </c>
      <c r="CX8" s="12" t="s">
        <v>7128</v>
      </c>
      <c r="CY8" s="12" t="s">
        <v>7128</v>
      </c>
      <c r="CZ8" s="15">
        <v>1.3441860465116278</v>
      </c>
      <c r="DA8" s="20"/>
      <c r="DB8" s="20"/>
    </row>
    <row r="9" spans="1:106">
      <c r="A9" s="8" t="s">
        <v>1697</v>
      </c>
      <c r="B9" s="8" t="s">
        <v>1698</v>
      </c>
      <c r="C9" s="9" t="s">
        <v>7134</v>
      </c>
      <c r="D9" s="9" t="s">
        <v>7126</v>
      </c>
      <c r="E9" s="10" t="s">
        <v>7127</v>
      </c>
      <c r="F9" s="10" t="s">
        <v>7126</v>
      </c>
      <c r="G9" s="11">
        <v>0.89</v>
      </c>
      <c r="H9" s="11">
        <v>0.89</v>
      </c>
      <c r="I9" s="12">
        <v>9.0499999999999997E-2</v>
      </c>
      <c r="J9" s="12">
        <v>0.137045</v>
      </c>
      <c r="K9" s="12">
        <v>6.2E-2</v>
      </c>
      <c r="L9" s="12">
        <v>0.11849999999999999</v>
      </c>
      <c r="M9" s="12">
        <v>7.8221849999999996E-2</v>
      </c>
      <c r="N9" s="12">
        <v>0.137045</v>
      </c>
      <c r="O9" s="12" t="s">
        <v>7128</v>
      </c>
      <c r="P9" s="12" t="s">
        <v>7128</v>
      </c>
      <c r="Q9" s="13">
        <v>49.1</v>
      </c>
      <c r="R9" s="13">
        <v>0</v>
      </c>
      <c r="S9" s="13">
        <v>0</v>
      </c>
      <c r="T9" s="13">
        <v>0</v>
      </c>
      <c r="U9" s="13">
        <v>49.1</v>
      </c>
      <c r="V9" s="13">
        <v>0</v>
      </c>
      <c r="W9" s="13">
        <v>49.1</v>
      </c>
      <c r="X9" s="14">
        <v>0</v>
      </c>
      <c r="Y9" s="15">
        <v>0.31508739650413981</v>
      </c>
      <c r="Z9" s="14" t="s">
        <v>7128</v>
      </c>
      <c r="AA9" s="14">
        <v>0</v>
      </c>
      <c r="AB9" s="14" t="s">
        <v>7128</v>
      </c>
      <c r="AC9" s="14">
        <v>0</v>
      </c>
      <c r="AD9" s="13">
        <v>0.45200000000000001</v>
      </c>
      <c r="AE9" s="15">
        <v>2.9499444444444451</v>
      </c>
      <c r="AF9" s="14">
        <v>0.1414213562373095</v>
      </c>
      <c r="AG9" s="14">
        <v>1.0542962107491423</v>
      </c>
      <c r="AH9" s="15">
        <v>0.48422496570644719</v>
      </c>
      <c r="AI9" s="5" t="s">
        <v>7128</v>
      </c>
      <c r="AJ9" s="15" t="s">
        <v>7128</v>
      </c>
      <c r="AK9" s="15" t="s">
        <v>7128</v>
      </c>
      <c r="AL9" s="15" t="s">
        <v>7128</v>
      </c>
      <c r="AM9" s="15" t="s">
        <v>7128</v>
      </c>
      <c r="AN9" s="15" t="s">
        <v>7128</v>
      </c>
      <c r="AO9" s="15">
        <v>0.51902748414376321</v>
      </c>
      <c r="AP9" s="15" t="s">
        <v>7128</v>
      </c>
      <c r="AQ9" s="15" t="s">
        <v>7128</v>
      </c>
      <c r="AR9" s="15" t="s">
        <v>7128</v>
      </c>
      <c r="AS9" s="15">
        <v>0.51902748414376321</v>
      </c>
      <c r="AT9" s="14" t="s">
        <v>7128</v>
      </c>
      <c r="AU9" s="14">
        <v>0</v>
      </c>
      <c r="AV9" s="12" t="s">
        <v>7128</v>
      </c>
      <c r="AW9" s="12" t="s">
        <v>7128</v>
      </c>
      <c r="AX9" s="12">
        <v>-0.24100000000000002</v>
      </c>
      <c r="AY9" s="12">
        <v>-0.13400000000000001</v>
      </c>
      <c r="AZ9" s="14" t="s">
        <v>7128</v>
      </c>
      <c r="BA9" s="14" t="s">
        <v>7128</v>
      </c>
      <c r="BB9" s="14" t="s">
        <v>7128</v>
      </c>
      <c r="BC9" s="14" t="s">
        <v>7128</v>
      </c>
      <c r="BD9" s="14">
        <v>-0.35306553911205074</v>
      </c>
      <c r="BE9" s="14">
        <v>-0.22093023255813954</v>
      </c>
      <c r="BF9" s="14">
        <v>0</v>
      </c>
      <c r="BG9" s="14">
        <v>2.53E-2</v>
      </c>
      <c r="BH9" s="13">
        <v>-33.4</v>
      </c>
      <c r="BI9" s="13">
        <v>-33.4</v>
      </c>
      <c r="BJ9" s="13">
        <v>-20.9</v>
      </c>
      <c r="BK9" s="13">
        <v>-20.9</v>
      </c>
      <c r="BL9" s="13">
        <v>94.6</v>
      </c>
      <c r="BM9" s="13">
        <v>94.6</v>
      </c>
      <c r="BN9" s="13">
        <v>-15.9</v>
      </c>
      <c r="BO9" s="13">
        <v>-15.9</v>
      </c>
      <c r="BP9" s="13">
        <v>-20.9</v>
      </c>
      <c r="BQ9" s="13">
        <v>0</v>
      </c>
      <c r="BR9" s="13">
        <v>0</v>
      </c>
      <c r="BS9" s="13">
        <v>-6.49</v>
      </c>
      <c r="BT9" s="14" t="s">
        <v>7128</v>
      </c>
      <c r="BU9" s="13">
        <v>-14.409999999999998</v>
      </c>
      <c r="BV9" s="13">
        <v>-26.909999999999997</v>
      </c>
      <c r="BW9" s="13">
        <v>-26.909999999999997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5">
        <v>0.99399999999999999</v>
      </c>
      <c r="CD9" s="15">
        <v>1.2</v>
      </c>
      <c r="CE9" s="15">
        <v>0.36</v>
      </c>
      <c r="CF9" s="15" t="s">
        <v>7128</v>
      </c>
      <c r="CG9" s="15" t="s">
        <v>7128</v>
      </c>
      <c r="CH9" s="13" t="s">
        <v>7128</v>
      </c>
      <c r="CI9" s="13" t="s">
        <v>7128</v>
      </c>
      <c r="CJ9" s="13">
        <v>0</v>
      </c>
      <c r="CK9" s="12">
        <f t="shared" si="0"/>
        <v>0</v>
      </c>
      <c r="CL9" s="36" t="str">
        <f t="shared" si="1"/>
        <v>NA</v>
      </c>
      <c r="CM9" s="13" t="s">
        <v>7128</v>
      </c>
      <c r="CN9" s="13" t="s">
        <v>7128</v>
      </c>
      <c r="CO9" s="13" t="s">
        <v>7128</v>
      </c>
      <c r="CP9" s="13" t="s">
        <v>7128</v>
      </c>
      <c r="CQ9" s="13" t="s">
        <v>7128</v>
      </c>
      <c r="CR9" s="13" t="s">
        <v>7128</v>
      </c>
      <c r="CS9" s="13" t="s">
        <v>7128</v>
      </c>
      <c r="CT9" s="13">
        <v>0</v>
      </c>
      <c r="CU9" s="13">
        <v>-20.9</v>
      </c>
      <c r="CV9" s="13">
        <v>0</v>
      </c>
      <c r="CW9" s="13">
        <v>-15.9</v>
      </c>
      <c r="CX9" s="12" t="s">
        <v>7128</v>
      </c>
      <c r="CY9" s="12" t="s">
        <v>7128</v>
      </c>
      <c r="CZ9" s="15" t="s">
        <v>7128</v>
      </c>
      <c r="DA9" s="20"/>
      <c r="DB9" s="20"/>
    </row>
    <row r="10" spans="1:106">
      <c r="A10" s="8" t="s">
        <v>4369</v>
      </c>
      <c r="B10" s="8" t="s">
        <v>4370</v>
      </c>
      <c r="C10" s="9" t="s">
        <v>7139</v>
      </c>
      <c r="D10" s="9" t="s">
        <v>7126</v>
      </c>
      <c r="E10" s="10" t="s">
        <v>7127</v>
      </c>
      <c r="F10" s="10" t="s">
        <v>7126</v>
      </c>
      <c r="G10" s="11">
        <v>0.59</v>
      </c>
      <c r="H10" s="11">
        <v>0.63074925521350544</v>
      </c>
      <c r="I10" s="12">
        <v>9.0499999999999997E-2</v>
      </c>
      <c r="J10" s="12">
        <v>0.11358280759682224</v>
      </c>
      <c r="K10" s="12">
        <v>5.1999999999999998E-2</v>
      </c>
      <c r="L10" s="12">
        <v>0.1085</v>
      </c>
      <c r="M10" s="12">
        <v>7.162085E-2</v>
      </c>
      <c r="N10" s="12">
        <v>0.10973539588914445</v>
      </c>
      <c r="O10" s="12">
        <v>-0.11307300367525361</v>
      </c>
      <c r="P10" s="12">
        <v>-0.10921860535967939</v>
      </c>
      <c r="Q10" s="13">
        <v>3.18</v>
      </c>
      <c r="R10" s="13">
        <v>0</v>
      </c>
      <c r="S10" s="13">
        <v>0.32100000000000001</v>
      </c>
      <c r="T10" s="13">
        <v>0.32100000000000001</v>
      </c>
      <c r="U10" s="13">
        <v>3.5010000000000003</v>
      </c>
      <c r="V10" s="13">
        <v>0.01</v>
      </c>
      <c r="W10" s="13">
        <v>3.4910000000000005</v>
      </c>
      <c r="X10" s="14">
        <v>2.8563267637817763E-3</v>
      </c>
      <c r="Y10" s="15">
        <v>0.84659452577975813</v>
      </c>
      <c r="Z10" s="14">
        <v>3.2815039715398536E-3</v>
      </c>
      <c r="AA10" s="14">
        <v>9.1688089117395025E-2</v>
      </c>
      <c r="AB10" s="14">
        <v>3.2923076923076925E-3</v>
      </c>
      <c r="AC10" s="14">
        <v>0.10094339622641509</v>
      </c>
      <c r="AD10" s="13">
        <v>2E-3</v>
      </c>
      <c r="AE10" s="15">
        <v>3.1822777777777782</v>
      </c>
      <c r="AF10" s="14">
        <v>0.15165750888103102</v>
      </c>
      <c r="AG10" s="14">
        <v>0.96533301305143215</v>
      </c>
      <c r="AH10" s="15">
        <v>0.87499999999999989</v>
      </c>
      <c r="AI10" s="5" t="s">
        <v>7128</v>
      </c>
      <c r="AJ10" s="15">
        <v>61.15384615384616</v>
      </c>
      <c r="AK10" s="15">
        <v>61.15384615384616</v>
      </c>
      <c r="AL10" s="15" t="s">
        <v>7128</v>
      </c>
      <c r="AM10" s="15" t="s">
        <v>7128</v>
      </c>
      <c r="AN10" s="15">
        <v>3.2615384615384616E-2</v>
      </c>
      <c r="AO10" s="15">
        <v>0.90598290598290609</v>
      </c>
      <c r="AP10" s="15">
        <v>45.337662337662344</v>
      </c>
      <c r="AQ10" s="15">
        <v>41.070588235294125</v>
      </c>
      <c r="AR10" s="15">
        <v>3.569128216662748E-2</v>
      </c>
      <c r="AS10" s="15">
        <v>0.99458689458689475</v>
      </c>
      <c r="AT10" s="14">
        <v>0</v>
      </c>
      <c r="AU10" s="14">
        <v>0</v>
      </c>
      <c r="AV10" s="12">
        <v>-0.32400000000000001</v>
      </c>
      <c r="AW10" s="12">
        <v>-0.22899999999999998</v>
      </c>
      <c r="AX10" s="12">
        <v>-0.49700000000000005</v>
      </c>
      <c r="AY10" s="12">
        <v>-0.16300000000000001</v>
      </c>
      <c r="AZ10" s="14" t="s">
        <v>7128</v>
      </c>
      <c r="BA10" s="14" t="s">
        <v>7128</v>
      </c>
      <c r="BB10" s="14">
        <v>5.0980392156862748E-4</v>
      </c>
      <c r="BC10" s="14">
        <v>5.1679052946506244E-4</v>
      </c>
      <c r="BD10" s="14">
        <v>1.4814814814814815E-2</v>
      </c>
      <c r="BE10" s="14">
        <v>2.1937321937321938E-2</v>
      </c>
      <c r="BF10" s="14">
        <v>0.31578947368421056</v>
      </c>
      <c r="BG10" s="14">
        <v>0.1114</v>
      </c>
      <c r="BH10" s="13">
        <v>5.1999999999999998E-2</v>
      </c>
      <c r="BI10" s="13">
        <v>5.1999999999999998E-2</v>
      </c>
      <c r="BJ10" s="13">
        <v>7.6999999999999999E-2</v>
      </c>
      <c r="BK10" s="13">
        <v>7.6999999999999999E-2</v>
      </c>
      <c r="BL10" s="13">
        <v>3.51</v>
      </c>
      <c r="BM10" s="13">
        <v>3.51</v>
      </c>
      <c r="BN10" s="13">
        <v>8.5000000000000006E-2</v>
      </c>
      <c r="BO10" s="13">
        <v>8.5000000000000006E-2</v>
      </c>
      <c r="BP10" s="13">
        <v>5.2684210526315785E-2</v>
      </c>
      <c r="BQ10" s="13">
        <v>0</v>
      </c>
      <c r="BR10" s="13">
        <v>0</v>
      </c>
      <c r="BS10" s="13">
        <v>-8.0000000000000002E-3</v>
      </c>
      <c r="BT10" s="14">
        <v>-0.15184815184815187</v>
      </c>
      <c r="BU10" s="13">
        <v>6.0684210526315785E-2</v>
      </c>
      <c r="BV10" s="13">
        <v>0.06</v>
      </c>
      <c r="BW10" s="13">
        <v>0.06</v>
      </c>
      <c r="BX10" s="13">
        <v>102</v>
      </c>
      <c r="BY10" s="13">
        <v>101.94499999999999</v>
      </c>
      <c r="BZ10" s="13">
        <v>97.5</v>
      </c>
      <c r="CA10" s="13">
        <v>97.810999999999993</v>
      </c>
      <c r="CB10" s="13">
        <v>0</v>
      </c>
      <c r="CC10" s="15">
        <v>0.97599999999999998</v>
      </c>
      <c r="CD10" s="15">
        <v>1.49</v>
      </c>
      <c r="CE10" s="15">
        <v>0.36</v>
      </c>
      <c r="CF10" s="15">
        <v>2.0250448147339517</v>
      </c>
      <c r="CG10" s="15">
        <v>1.7884815891151538</v>
      </c>
      <c r="CH10" s="13">
        <v>0.12090000000000001</v>
      </c>
      <c r="CI10" s="13">
        <v>0.10799999999999998</v>
      </c>
      <c r="CJ10" s="13">
        <v>0</v>
      </c>
      <c r="CK10" s="12">
        <f t="shared" si="0"/>
        <v>0</v>
      </c>
      <c r="CL10" s="36">
        <f t="shared" si="1"/>
        <v>3.5885534346852606E-2</v>
      </c>
      <c r="CM10" s="13">
        <v>7.5999999999999998E-2</v>
      </c>
      <c r="CN10" s="13">
        <v>2.4E-2</v>
      </c>
      <c r="CO10" s="13">
        <v>5.1999999999999998E-2</v>
      </c>
      <c r="CP10" s="13">
        <v>3.18</v>
      </c>
      <c r="CQ10" s="13">
        <v>8.5000000000000006E-2</v>
      </c>
      <c r="CR10" s="13">
        <v>3.4910000000000005</v>
      </c>
      <c r="CS10" s="13" t="s">
        <v>7128</v>
      </c>
      <c r="CT10" s="13">
        <v>0</v>
      </c>
      <c r="CU10" s="13">
        <v>7.6999999999999999E-2</v>
      </c>
      <c r="CV10" s="13">
        <v>97.810999999999993</v>
      </c>
      <c r="CW10" s="13">
        <v>8.5000000000000006E-2</v>
      </c>
      <c r="CX10" s="12">
        <v>5.0980392156862748E-4</v>
      </c>
      <c r="CY10" s="12">
        <v>5.1679052946506244E-4</v>
      </c>
      <c r="CZ10" s="15">
        <v>41.070588235294125</v>
      </c>
      <c r="DA10" s="20"/>
      <c r="DB10" s="20"/>
    </row>
    <row r="11" spans="1:106" ht="24">
      <c r="A11" s="8" t="s">
        <v>6513</v>
      </c>
      <c r="B11" s="8" t="s">
        <v>6514</v>
      </c>
      <c r="C11" s="9" t="s">
        <v>7174</v>
      </c>
      <c r="D11" s="9" t="s">
        <v>7126</v>
      </c>
      <c r="E11" s="10" t="s">
        <v>7127</v>
      </c>
      <c r="F11" s="10" t="s">
        <v>7126</v>
      </c>
      <c r="G11" s="11">
        <v>0.45</v>
      </c>
      <c r="H11" s="11">
        <v>0.45013353115727006</v>
      </c>
      <c r="I11" s="12">
        <v>9.0499999999999997E-2</v>
      </c>
      <c r="J11" s="12">
        <v>9.7237084569732943E-2</v>
      </c>
      <c r="K11" s="12">
        <v>4.7E-2</v>
      </c>
      <c r="L11" s="12">
        <v>0.10350000000000001</v>
      </c>
      <c r="M11" s="12">
        <v>6.8320350000000002E-2</v>
      </c>
      <c r="N11" s="12">
        <v>9.7228506481756155E-2</v>
      </c>
      <c r="O11" s="12">
        <v>-3.9310255301440264E-2</v>
      </c>
      <c r="P11" s="12">
        <v>-4.4759370679287015E-2</v>
      </c>
      <c r="Q11" s="13">
        <v>3.37</v>
      </c>
      <c r="R11" s="13">
        <v>0</v>
      </c>
      <c r="S11" s="13">
        <v>1E-3</v>
      </c>
      <c r="T11" s="13">
        <v>1E-3</v>
      </c>
      <c r="U11" s="13">
        <v>3.371</v>
      </c>
      <c r="V11" s="13">
        <v>5.0000000000000001E-3</v>
      </c>
      <c r="W11" s="13">
        <v>3.3660000000000001</v>
      </c>
      <c r="X11" s="14">
        <v>1.4832393948383269E-3</v>
      </c>
      <c r="Y11" s="15">
        <v>0.4</v>
      </c>
      <c r="Z11" s="14">
        <v>2.9940119760479039E-3</v>
      </c>
      <c r="AA11" s="14">
        <v>2.966478789676654E-4</v>
      </c>
      <c r="AB11" s="14">
        <v>3.003003003003003E-3</v>
      </c>
      <c r="AC11" s="14">
        <v>2.9673590504451037E-4</v>
      </c>
      <c r="AD11" s="13">
        <v>0.67300000000000004</v>
      </c>
      <c r="AE11" s="15">
        <v>0.8391944444444448</v>
      </c>
      <c r="AF11" s="14">
        <v>6.3245553203367583E-2</v>
      </c>
      <c r="AG11" s="14" t="s">
        <v>7128</v>
      </c>
      <c r="AH11" s="15">
        <v>0.72641238887295678</v>
      </c>
      <c r="AI11" s="5" t="s">
        <v>7128</v>
      </c>
      <c r="AJ11" s="15">
        <v>177.36842105263159</v>
      </c>
      <c r="AK11" s="15">
        <v>177.36842105263159</v>
      </c>
      <c r="AL11" s="15" t="s">
        <v>7128</v>
      </c>
      <c r="AM11" s="15" t="s">
        <v>7128</v>
      </c>
      <c r="AN11" s="15">
        <v>10.12012012012012</v>
      </c>
      <c r="AO11" s="15" t="s">
        <v>7128</v>
      </c>
      <c r="AP11" s="15">
        <v>198</v>
      </c>
      <c r="AQ11" s="15">
        <v>187.00000000000003</v>
      </c>
      <c r="AR11" s="15">
        <v>10.231003039513677</v>
      </c>
      <c r="AS11" s="15" t="s">
        <v>7128</v>
      </c>
      <c r="AT11" s="14">
        <v>0</v>
      </c>
      <c r="AU11" s="14">
        <v>0</v>
      </c>
      <c r="AV11" s="12" t="s">
        <v>7128</v>
      </c>
      <c r="AW11" s="12">
        <v>-0.34399999999999997</v>
      </c>
      <c r="AX11" s="12" t="s">
        <v>7128</v>
      </c>
      <c r="AY11" s="12" t="s">
        <v>7128</v>
      </c>
      <c r="AZ11" s="14" t="s">
        <v>7128</v>
      </c>
      <c r="BA11" s="14" t="s">
        <v>7128</v>
      </c>
      <c r="BB11" s="14">
        <v>5.7926829268292679E-2</v>
      </c>
      <c r="BC11" s="14">
        <v>5.246913580246914E-2</v>
      </c>
      <c r="BD11" s="14" t="s">
        <v>7128</v>
      </c>
      <c r="BE11" s="14" t="s">
        <v>7128</v>
      </c>
      <c r="BF11" s="14">
        <v>0</v>
      </c>
      <c r="BG11" s="14">
        <v>0.1555</v>
      </c>
      <c r="BH11" s="13">
        <v>1.9E-2</v>
      </c>
      <c r="BI11" s="13">
        <v>1.9E-2</v>
      </c>
      <c r="BJ11" s="13">
        <v>1.7000000000000001E-2</v>
      </c>
      <c r="BK11" s="13">
        <v>1.7000000000000001E-2</v>
      </c>
      <c r="BL11" s="13">
        <v>0</v>
      </c>
      <c r="BM11" s="13">
        <v>0</v>
      </c>
      <c r="BN11" s="13">
        <v>1.7999999999999999E-2</v>
      </c>
      <c r="BO11" s="13">
        <v>1.7999999999999999E-2</v>
      </c>
      <c r="BP11" s="13">
        <v>1.7000000000000001E-2</v>
      </c>
      <c r="BQ11" s="13">
        <v>0</v>
      </c>
      <c r="BR11" s="13">
        <v>0</v>
      </c>
      <c r="BS11" s="13">
        <v>-1E-3</v>
      </c>
      <c r="BT11" s="14">
        <v>-5.8823529411764705E-2</v>
      </c>
      <c r="BU11" s="13">
        <v>1.8000000000000002E-2</v>
      </c>
      <c r="BV11" s="13">
        <v>0.02</v>
      </c>
      <c r="BW11" s="13">
        <v>0.02</v>
      </c>
      <c r="BX11" s="13">
        <v>0.32800000000000001</v>
      </c>
      <c r="BY11" s="13">
        <v>0.32400000000000001</v>
      </c>
      <c r="BZ11" s="13">
        <v>0.33300000000000002</v>
      </c>
      <c r="CA11" s="13">
        <v>0.32900000000000001</v>
      </c>
      <c r="CB11" s="13">
        <v>0</v>
      </c>
      <c r="CC11" s="15">
        <v>-0.34699999999999998</v>
      </c>
      <c r="CD11" s="15">
        <v>1.62</v>
      </c>
      <c r="CE11" s="15">
        <v>0.36</v>
      </c>
      <c r="CF11" s="15">
        <v>1.4767094482590126</v>
      </c>
      <c r="CG11" s="15">
        <v>1.7942644739724516</v>
      </c>
      <c r="CH11" s="13">
        <v>0.78412500000000007</v>
      </c>
      <c r="CI11" s="13">
        <v>0.12825000000000006</v>
      </c>
      <c r="CJ11" s="13">
        <v>0</v>
      </c>
      <c r="CK11" s="12">
        <f t="shared" si="0"/>
        <v>0</v>
      </c>
      <c r="CL11" s="36" t="str">
        <f t="shared" si="1"/>
        <v>NA</v>
      </c>
      <c r="CM11" s="13">
        <v>1.7000000000000001E-2</v>
      </c>
      <c r="CN11" s="13" t="s">
        <v>7128</v>
      </c>
      <c r="CO11" s="13">
        <v>1.9E-2</v>
      </c>
      <c r="CP11" s="13">
        <v>3.37</v>
      </c>
      <c r="CQ11" s="13">
        <v>1.7999999999999999E-2</v>
      </c>
      <c r="CR11" s="13">
        <v>3.3660000000000001</v>
      </c>
      <c r="CS11" s="13" t="s">
        <v>7128</v>
      </c>
      <c r="CT11" s="13">
        <v>0</v>
      </c>
      <c r="CU11" s="13">
        <v>1.7000000000000001E-2</v>
      </c>
      <c r="CV11" s="13">
        <v>0.32900000000000001</v>
      </c>
      <c r="CW11" s="13">
        <v>1.7999999999999999E-2</v>
      </c>
      <c r="CX11" s="12">
        <v>5.7926829268292679E-2</v>
      </c>
      <c r="CY11" s="12">
        <v>5.246913580246914E-2</v>
      </c>
      <c r="CZ11" s="15">
        <v>187.00000000000003</v>
      </c>
      <c r="DA11" s="20"/>
      <c r="DB11" s="20"/>
    </row>
    <row r="12" spans="1:106" ht="24">
      <c r="A12" s="8" t="s">
        <v>3275</v>
      </c>
      <c r="B12" s="8" t="s">
        <v>3276</v>
      </c>
      <c r="C12" s="9" t="s">
        <v>7141</v>
      </c>
      <c r="D12" s="9" t="s">
        <v>7126</v>
      </c>
      <c r="E12" s="10" t="s">
        <v>7127</v>
      </c>
      <c r="F12" s="10" t="s">
        <v>7126</v>
      </c>
      <c r="G12" s="11">
        <v>0.73</v>
      </c>
      <c r="H12" s="11">
        <v>8.0847842401500944</v>
      </c>
      <c r="I12" s="12">
        <v>9.0499999999999997E-2</v>
      </c>
      <c r="J12" s="12">
        <v>0.78817297373358353</v>
      </c>
      <c r="K12" s="12">
        <v>4.7E-2</v>
      </c>
      <c r="L12" s="12">
        <v>0.10350000000000001</v>
      </c>
      <c r="M12" s="12">
        <v>6.8320350000000002E-2</v>
      </c>
      <c r="N12" s="12">
        <v>0.13331805429442661</v>
      </c>
      <c r="O12" s="12">
        <v>-0.76848793436350482</v>
      </c>
      <c r="P12" s="12">
        <v>-4.8185952757559075E-2</v>
      </c>
      <c r="Q12" s="13">
        <v>0.53300000000000003</v>
      </c>
      <c r="R12" s="13">
        <v>0</v>
      </c>
      <c r="S12" s="13">
        <v>5.37</v>
      </c>
      <c r="T12" s="13">
        <v>5.37</v>
      </c>
      <c r="U12" s="13">
        <v>5.9030000000000005</v>
      </c>
      <c r="V12" s="13">
        <v>0.38700000000000001</v>
      </c>
      <c r="W12" s="13">
        <v>5.516</v>
      </c>
      <c r="X12" s="14">
        <v>6.5559884804336777E-2</v>
      </c>
      <c r="Y12" s="15">
        <v>7.1428571428571425E-2</v>
      </c>
      <c r="Z12" s="14">
        <v>0.82361963190184051</v>
      </c>
      <c r="AA12" s="14">
        <v>0.90970692868033198</v>
      </c>
      <c r="AB12" s="14">
        <v>4.6695652173913045</v>
      </c>
      <c r="AC12" s="14">
        <v>10.075046904315197</v>
      </c>
      <c r="AD12" s="13">
        <v>0.152</v>
      </c>
      <c r="AE12" s="15" t="s">
        <v>7128</v>
      </c>
      <c r="AF12" s="14" t="s">
        <v>7128</v>
      </c>
      <c r="AG12" s="14" t="s">
        <v>7128</v>
      </c>
      <c r="AH12" s="15">
        <v>0.43058823529411766</v>
      </c>
      <c r="AI12" s="5">
        <v>0.73037037037037034</v>
      </c>
      <c r="AJ12" s="15">
        <v>21.32</v>
      </c>
      <c r="AK12" s="15">
        <v>21.32</v>
      </c>
      <c r="AL12" s="15" t="s">
        <v>7128</v>
      </c>
      <c r="AM12" s="15" t="s">
        <v>7128</v>
      </c>
      <c r="AN12" s="15">
        <v>0.46347826086956528</v>
      </c>
      <c r="AO12" s="15">
        <v>3.3734177215189877E-2</v>
      </c>
      <c r="AP12" s="15">
        <v>11.188640973630832</v>
      </c>
      <c r="AQ12" s="15">
        <v>5.5943204868154162</v>
      </c>
      <c r="AR12" s="15">
        <v>0.89939670634273616</v>
      </c>
      <c r="AS12" s="15">
        <v>0.34911392405063291</v>
      </c>
      <c r="AT12" s="14">
        <v>0</v>
      </c>
      <c r="AU12" s="14">
        <v>0</v>
      </c>
      <c r="AV12" s="12" t="s">
        <v>7128</v>
      </c>
      <c r="AW12" s="12" t="s">
        <v>7128</v>
      </c>
      <c r="AX12" s="12" t="s">
        <v>7128</v>
      </c>
      <c r="AY12" s="12" t="s">
        <v>7128</v>
      </c>
      <c r="AZ12" s="14" t="s">
        <v>7128</v>
      </c>
      <c r="BA12" s="14" t="s">
        <v>7128</v>
      </c>
      <c r="BB12" s="14">
        <v>1.968503937007874E-2</v>
      </c>
      <c r="BC12" s="14">
        <v>8.5132101536867538E-2</v>
      </c>
      <c r="BD12" s="14">
        <v>1.5822784810126582E-3</v>
      </c>
      <c r="BE12" s="14">
        <v>3.1202531645569617E-2</v>
      </c>
      <c r="BF12" s="14">
        <v>0</v>
      </c>
      <c r="BG12" s="14" t="s">
        <v>7128</v>
      </c>
      <c r="BH12" s="13">
        <v>2.5000000000000001E-2</v>
      </c>
      <c r="BI12" s="13">
        <v>2.5000000000000001E-2</v>
      </c>
      <c r="BJ12" s="13">
        <v>0.49299999999999999</v>
      </c>
      <c r="BK12" s="13">
        <v>0.49299999999999999</v>
      </c>
      <c r="BL12" s="13">
        <v>15.8</v>
      </c>
      <c r="BM12" s="13">
        <v>15.8</v>
      </c>
      <c r="BN12" s="13">
        <v>0.98599999999999999</v>
      </c>
      <c r="BO12" s="13">
        <v>0.98599999999999999</v>
      </c>
      <c r="BP12" s="13">
        <v>0.49299999999999999</v>
      </c>
      <c r="BQ12" s="13">
        <v>0</v>
      </c>
      <c r="BR12" s="13">
        <v>0</v>
      </c>
      <c r="BS12" s="13">
        <v>-0.252</v>
      </c>
      <c r="BT12" s="14">
        <v>-0.51115618661257611</v>
      </c>
      <c r="BU12" s="13">
        <v>0.745</v>
      </c>
      <c r="BV12" s="13">
        <v>0.27700000000000002</v>
      </c>
      <c r="BW12" s="13">
        <v>0.27700000000000002</v>
      </c>
      <c r="BX12" s="13">
        <v>1.27</v>
      </c>
      <c r="BY12" s="13">
        <v>5.7910000000000013</v>
      </c>
      <c r="BZ12" s="13">
        <v>1.1499999999999999</v>
      </c>
      <c r="CA12" s="13">
        <v>6.1329999999999991</v>
      </c>
      <c r="CB12" s="13">
        <v>0</v>
      </c>
      <c r="CC12" s="15" t="s">
        <v>7128</v>
      </c>
      <c r="CD12" s="15" t="s">
        <v>7128</v>
      </c>
      <c r="CE12" s="15">
        <v>0.36</v>
      </c>
      <c r="CF12" s="15" t="s">
        <v>7128</v>
      </c>
      <c r="CG12" s="15" t="s">
        <v>7128</v>
      </c>
      <c r="CH12" s="13" t="s">
        <v>7128</v>
      </c>
      <c r="CI12" s="13" t="s">
        <v>7128</v>
      </c>
      <c r="CJ12" s="13">
        <v>0</v>
      </c>
      <c r="CK12" s="12">
        <f t="shared" si="0"/>
        <v>0</v>
      </c>
      <c r="CL12" s="36">
        <f t="shared" si="1"/>
        <v>2.5762269688570036</v>
      </c>
      <c r="CM12" s="13">
        <v>2.5000000000000001E-2</v>
      </c>
      <c r="CN12" s="13" t="s">
        <v>7128</v>
      </c>
      <c r="CO12" s="13">
        <v>2.5000000000000001E-2</v>
      </c>
      <c r="CP12" s="13">
        <v>0.53300000000000003</v>
      </c>
      <c r="CQ12" s="13">
        <v>0.98599999999999999</v>
      </c>
      <c r="CR12" s="13">
        <v>5.516</v>
      </c>
      <c r="CS12" s="13" t="s">
        <v>7128</v>
      </c>
      <c r="CT12" s="13">
        <v>0</v>
      </c>
      <c r="CU12" s="13">
        <v>0.49299999999999999</v>
      </c>
      <c r="CV12" s="13">
        <v>6.1329999999999991</v>
      </c>
      <c r="CW12" s="13">
        <v>0.98599999999999999</v>
      </c>
      <c r="CX12" s="12">
        <v>1.968503937007874E-2</v>
      </c>
      <c r="CY12" s="12">
        <v>8.5132101536867538E-2</v>
      </c>
      <c r="CZ12" s="15">
        <v>5.5943204868154162</v>
      </c>
      <c r="DA12" s="20"/>
      <c r="DB12" s="20"/>
    </row>
    <row r="13" spans="1:106">
      <c r="A13" s="8" t="s">
        <v>2715</v>
      </c>
      <c r="B13" s="8" t="s">
        <v>2716</v>
      </c>
      <c r="C13" s="9" t="s">
        <v>7131</v>
      </c>
      <c r="D13" s="9" t="s">
        <v>7126</v>
      </c>
      <c r="E13" s="10" t="s">
        <v>7127</v>
      </c>
      <c r="F13" s="10" t="s">
        <v>7126</v>
      </c>
      <c r="G13" s="11">
        <v>0.79</v>
      </c>
      <c r="H13" s="11">
        <v>1.4073807829181495</v>
      </c>
      <c r="I13" s="12">
        <v>9.0499999999999997E-2</v>
      </c>
      <c r="J13" s="12">
        <v>0.18386796085409252</v>
      </c>
      <c r="K13" s="12">
        <v>4.7E-2</v>
      </c>
      <c r="L13" s="12">
        <v>0.10350000000000001</v>
      </c>
      <c r="M13" s="12">
        <v>6.8320350000000002E-2</v>
      </c>
      <c r="N13" s="12">
        <v>0.11759027207890743</v>
      </c>
      <c r="O13" s="12" t="s">
        <v>7128</v>
      </c>
      <c r="P13" s="12" t="s">
        <v>7128</v>
      </c>
      <c r="Q13" s="13">
        <v>2.81</v>
      </c>
      <c r="R13" s="13">
        <v>0</v>
      </c>
      <c r="S13" s="13">
        <v>3.78</v>
      </c>
      <c r="T13" s="13">
        <v>3.78</v>
      </c>
      <c r="U13" s="13">
        <v>6.59</v>
      </c>
      <c r="V13" s="13">
        <v>0.05</v>
      </c>
      <c r="W13" s="13">
        <v>6.54</v>
      </c>
      <c r="X13" s="14">
        <v>7.5872534142640367E-3</v>
      </c>
      <c r="Y13" s="15">
        <v>0.45454545454545459</v>
      </c>
      <c r="Z13" s="14">
        <v>0.37611940298507462</v>
      </c>
      <c r="AA13" s="14">
        <v>0.57359635811836118</v>
      </c>
      <c r="AB13" s="14">
        <v>0.60287081339712922</v>
      </c>
      <c r="AC13" s="14">
        <v>1.3451957295373664</v>
      </c>
      <c r="AD13" s="13">
        <v>0.13500000000000001</v>
      </c>
      <c r="AE13" s="15" t="s">
        <v>7128</v>
      </c>
      <c r="AF13" s="14" t="s">
        <v>7128</v>
      </c>
      <c r="AG13" s="14" t="s">
        <v>7128</v>
      </c>
      <c r="AH13" s="15">
        <v>0.48347107438016529</v>
      </c>
      <c r="AI13" s="5">
        <v>1.1621621621621621</v>
      </c>
      <c r="AJ13" s="15">
        <v>45.322580645161288</v>
      </c>
      <c r="AK13" s="15">
        <v>45.322580645161288</v>
      </c>
      <c r="AL13" s="15" t="s">
        <v>7128</v>
      </c>
      <c r="AM13" s="15" t="s">
        <v>7128</v>
      </c>
      <c r="AN13" s="15">
        <v>0.44816586921850082</v>
      </c>
      <c r="AO13" s="15">
        <v>9.2131147540983602E-2</v>
      </c>
      <c r="AP13" s="15">
        <v>9.5058139534883725</v>
      </c>
      <c r="AQ13" s="15">
        <v>8.6052631578947363</v>
      </c>
      <c r="AR13" s="15">
        <v>0.65400000000000014</v>
      </c>
      <c r="AS13" s="15">
        <v>0.21442622950819673</v>
      </c>
      <c r="AT13" s="14">
        <v>0</v>
      </c>
      <c r="AU13" s="14">
        <v>0</v>
      </c>
      <c r="AV13" s="12">
        <v>-7.0199999999999999E-2</v>
      </c>
      <c r="AW13" s="12">
        <v>3.7699999999999997E-2</v>
      </c>
      <c r="AX13" s="12">
        <v>7.4499999999999997E-2</v>
      </c>
      <c r="AY13" s="12">
        <v>0.30099999999999999</v>
      </c>
      <c r="AZ13" s="14" t="s">
        <v>7128</v>
      </c>
      <c r="BA13" s="14" t="s">
        <v>7128</v>
      </c>
      <c r="BB13" s="14" t="s">
        <v>7128</v>
      </c>
      <c r="BC13" s="14" t="s">
        <v>7128</v>
      </c>
      <c r="BD13" s="14">
        <v>2.0327868852459017E-3</v>
      </c>
      <c r="BE13" s="14">
        <v>2.2557377049180326E-2</v>
      </c>
      <c r="BF13" s="14">
        <v>0.41904761904761906</v>
      </c>
      <c r="BG13" s="14">
        <v>0.2273</v>
      </c>
      <c r="BH13" s="13">
        <v>6.2E-2</v>
      </c>
      <c r="BI13" s="13">
        <v>6.2E-2</v>
      </c>
      <c r="BJ13" s="13">
        <v>0.68799999999999994</v>
      </c>
      <c r="BK13" s="13">
        <v>0.68799999999999994</v>
      </c>
      <c r="BL13" s="13">
        <v>30.5</v>
      </c>
      <c r="BM13" s="13">
        <v>30.5</v>
      </c>
      <c r="BN13" s="13">
        <v>0.76</v>
      </c>
      <c r="BO13" s="13">
        <v>0.76</v>
      </c>
      <c r="BP13" s="13">
        <v>0.39969523809523799</v>
      </c>
      <c r="BQ13" s="13">
        <v>0</v>
      </c>
      <c r="BR13" s="13">
        <v>0</v>
      </c>
      <c r="BS13" s="13">
        <v>-0.10199999999999999</v>
      </c>
      <c r="BT13" s="14">
        <v>-0.2551944338543653</v>
      </c>
      <c r="BU13" s="13">
        <v>0.50169523809523797</v>
      </c>
      <c r="BV13" s="13">
        <v>0.16399999999999998</v>
      </c>
      <c r="BW13" s="13">
        <v>0.16399999999999998</v>
      </c>
      <c r="BX13" s="13">
        <v>0</v>
      </c>
      <c r="BY13" s="13">
        <v>0</v>
      </c>
      <c r="BZ13" s="13">
        <v>6.27</v>
      </c>
      <c r="CA13" s="13">
        <v>9.9999999999999982</v>
      </c>
      <c r="CB13" s="13">
        <v>0</v>
      </c>
      <c r="CC13" s="15" t="s">
        <v>7128</v>
      </c>
      <c r="CD13" s="15" t="s">
        <v>7128</v>
      </c>
      <c r="CE13" s="15">
        <v>0.36</v>
      </c>
      <c r="CF13" s="15" t="s">
        <v>7128</v>
      </c>
      <c r="CG13" s="15" t="s">
        <v>7128</v>
      </c>
      <c r="CH13" s="13" t="s">
        <v>7128</v>
      </c>
      <c r="CI13" s="13" t="s">
        <v>7128</v>
      </c>
      <c r="CJ13" s="13">
        <v>0</v>
      </c>
      <c r="CK13" s="12">
        <f t="shared" si="0"/>
        <v>0</v>
      </c>
      <c r="CL13" s="36">
        <f t="shared" si="1"/>
        <v>3.0500000000000007</v>
      </c>
      <c r="CM13" s="13">
        <v>0.105</v>
      </c>
      <c r="CN13" s="13">
        <v>4.3999999999999997E-2</v>
      </c>
      <c r="CO13" s="13">
        <v>6.2E-2</v>
      </c>
      <c r="CP13" s="13">
        <v>2.81</v>
      </c>
      <c r="CQ13" s="13">
        <v>0.76</v>
      </c>
      <c r="CR13" s="13">
        <v>6.54</v>
      </c>
      <c r="CS13" s="13" t="s">
        <v>7128</v>
      </c>
      <c r="CT13" s="13">
        <v>0</v>
      </c>
      <c r="CU13" s="13">
        <v>0.68799999999999994</v>
      </c>
      <c r="CV13" s="13">
        <v>9.9999999999999982</v>
      </c>
      <c r="CW13" s="13">
        <v>0.76</v>
      </c>
      <c r="CX13" s="12" t="s">
        <v>7128</v>
      </c>
      <c r="CY13" s="12" t="s">
        <v>7128</v>
      </c>
      <c r="CZ13" s="15">
        <v>8.6052631578947363</v>
      </c>
      <c r="DA13" s="20"/>
      <c r="DB13" s="20"/>
    </row>
    <row r="14" spans="1:106" ht="24">
      <c r="A14" s="8" t="s">
        <v>2613</v>
      </c>
      <c r="B14" s="8" t="s">
        <v>2614</v>
      </c>
      <c r="C14" s="9" t="s">
        <v>7149</v>
      </c>
      <c r="D14" s="9" t="s">
        <v>7126</v>
      </c>
      <c r="E14" s="10" t="s">
        <v>7127</v>
      </c>
      <c r="F14" s="10" t="s">
        <v>7126</v>
      </c>
      <c r="G14" s="11">
        <v>0.85</v>
      </c>
      <c r="H14" s="11">
        <v>0.85</v>
      </c>
      <c r="I14" s="12">
        <v>9.0499999999999997E-2</v>
      </c>
      <c r="J14" s="12">
        <v>0.13342499999999999</v>
      </c>
      <c r="K14" s="12">
        <v>4.1999999999999996E-2</v>
      </c>
      <c r="L14" s="12">
        <v>9.8500000000000004E-2</v>
      </c>
      <c r="M14" s="12">
        <v>6.5019850000000004E-2</v>
      </c>
      <c r="N14" s="12">
        <v>0.13342499999999999</v>
      </c>
      <c r="O14" s="12">
        <v>-0.10321666666666665</v>
      </c>
      <c r="P14" s="12">
        <v>-0.13248241170640798</v>
      </c>
      <c r="Q14" s="13">
        <v>3.73</v>
      </c>
      <c r="R14" s="13">
        <v>0</v>
      </c>
      <c r="S14" s="13">
        <v>0</v>
      </c>
      <c r="T14" s="13">
        <v>0</v>
      </c>
      <c r="U14" s="13">
        <v>3.73</v>
      </c>
      <c r="V14" s="13">
        <v>0</v>
      </c>
      <c r="W14" s="13">
        <v>3.73</v>
      </c>
      <c r="X14" s="14">
        <v>0</v>
      </c>
      <c r="Y14" s="15">
        <v>0.23809523809523808</v>
      </c>
      <c r="Z14" s="14" t="s">
        <v>7128</v>
      </c>
      <c r="AA14" s="14">
        <v>0</v>
      </c>
      <c r="AB14" s="14" t="s">
        <v>7128</v>
      </c>
      <c r="AC14" s="14">
        <v>0</v>
      </c>
      <c r="AD14" s="13">
        <v>0.222</v>
      </c>
      <c r="AE14" s="15">
        <v>0.98983333333333334</v>
      </c>
      <c r="AF14" s="14">
        <v>0.1</v>
      </c>
      <c r="AG14" s="14">
        <v>0.68399999999999994</v>
      </c>
      <c r="AH14" s="15">
        <v>0.33584905660377357</v>
      </c>
      <c r="AI14" s="5">
        <v>4.060913705583756E-2</v>
      </c>
      <c r="AJ14" s="15">
        <v>21.436781609195403</v>
      </c>
      <c r="AK14" s="15">
        <v>21.436781609195403</v>
      </c>
      <c r="AL14" s="15" t="s">
        <v>7128</v>
      </c>
      <c r="AM14" s="15" t="s">
        <v>7128</v>
      </c>
      <c r="AN14" s="15" t="s">
        <v>7128</v>
      </c>
      <c r="AO14" s="15">
        <v>0.10938416422287389</v>
      </c>
      <c r="AP14" s="15">
        <v>466.25</v>
      </c>
      <c r="AQ14" s="15">
        <v>34.859813084112147</v>
      </c>
      <c r="AR14" s="15" t="s">
        <v>7128</v>
      </c>
      <c r="AS14" s="15">
        <v>0.10938416422287389</v>
      </c>
      <c r="AT14" s="14">
        <v>0</v>
      </c>
      <c r="AU14" s="14">
        <v>0</v>
      </c>
      <c r="AV14" s="12">
        <v>0.56499999999999995</v>
      </c>
      <c r="AW14" s="12">
        <v>6.0700000000000004E-2</v>
      </c>
      <c r="AX14" s="12">
        <v>0.17800000000000002</v>
      </c>
      <c r="AY14" s="12">
        <v>0.35600000000000004</v>
      </c>
      <c r="AZ14" s="14" t="s">
        <v>7128</v>
      </c>
      <c r="BA14" s="14" t="s">
        <v>7128</v>
      </c>
      <c r="BB14" s="14">
        <v>3.0208333333333334E-2</v>
      </c>
      <c r="BC14" s="14">
        <v>9.4258829359201556E-4</v>
      </c>
      <c r="BD14" s="14">
        <v>5.1026392961876828E-3</v>
      </c>
      <c r="BE14" s="14">
        <v>2.3460410557184751E-4</v>
      </c>
      <c r="BF14" s="14">
        <v>0.22566371681415928</v>
      </c>
      <c r="BG14" s="14">
        <v>5.3600000000000002E-2</v>
      </c>
      <c r="BH14" s="13">
        <v>0.17399999999999999</v>
      </c>
      <c r="BI14" s="13">
        <v>0.17399999999999999</v>
      </c>
      <c r="BJ14" s="13">
        <v>8.0000000000000002E-3</v>
      </c>
      <c r="BK14" s="13">
        <v>8.0000000000000002E-3</v>
      </c>
      <c r="BL14" s="13">
        <v>34.1</v>
      </c>
      <c r="BM14" s="13">
        <v>34.1</v>
      </c>
      <c r="BN14" s="13">
        <v>0.107</v>
      </c>
      <c r="BO14" s="13">
        <v>0.107</v>
      </c>
      <c r="BP14" s="13">
        <v>6.1946902654867256E-3</v>
      </c>
      <c r="BQ14" s="13">
        <v>0</v>
      </c>
      <c r="BR14" s="13">
        <v>0</v>
      </c>
      <c r="BS14" s="13">
        <v>-0.16800000000000001</v>
      </c>
      <c r="BT14" s="14">
        <v>-27.12</v>
      </c>
      <c r="BU14" s="13">
        <v>0.17419469026548673</v>
      </c>
      <c r="BV14" s="13">
        <v>0.34199999999999997</v>
      </c>
      <c r="BW14" s="13">
        <v>0.34199999999999997</v>
      </c>
      <c r="BX14" s="13">
        <v>5.76</v>
      </c>
      <c r="BY14" s="13">
        <v>6.5719999999999992</v>
      </c>
      <c r="BZ14" s="13">
        <v>0</v>
      </c>
      <c r="CA14" s="13">
        <v>0</v>
      </c>
      <c r="CB14" s="13">
        <v>0</v>
      </c>
      <c r="CC14" s="15">
        <v>0.45600000000000002</v>
      </c>
      <c r="CD14" s="15">
        <v>0.154</v>
      </c>
      <c r="CE14" s="15">
        <v>0.36</v>
      </c>
      <c r="CF14" s="15">
        <v>1.197975808911498</v>
      </c>
      <c r="CG14" s="15">
        <v>1.0625882514046638</v>
      </c>
      <c r="CH14" s="13">
        <v>0.1661</v>
      </c>
      <c r="CI14" s="13">
        <v>0.26700000000000002</v>
      </c>
      <c r="CJ14" s="13">
        <v>0</v>
      </c>
      <c r="CK14" s="12">
        <f t="shared" si="0"/>
        <v>0</v>
      </c>
      <c r="CL14" s="36" t="str">
        <f t="shared" si="1"/>
        <v>NA</v>
      </c>
      <c r="CM14" s="13">
        <v>0.22600000000000001</v>
      </c>
      <c r="CN14" s="13">
        <v>5.0999999999999997E-2</v>
      </c>
      <c r="CO14" s="13">
        <v>0.17399999999999999</v>
      </c>
      <c r="CP14" s="13">
        <v>3.73</v>
      </c>
      <c r="CQ14" s="13">
        <v>0.107</v>
      </c>
      <c r="CR14" s="13">
        <v>3.73</v>
      </c>
      <c r="CS14" s="13" t="s">
        <v>7128</v>
      </c>
      <c r="CT14" s="13">
        <v>0</v>
      </c>
      <c r="CU14" s="13">
        <v>8.0000000000000002E-3</v>
      </c>
      <c r="CV14" s="13">
        <v>0</v>
      </c>
      <c r="CW14" s="13">
        <v>0.107</v>
      </c>
      <c r="CX14" s="12">
        <v>3.0208333333333334E-2</v>
      </c>
      <c r="CY14" s="12">
        <v>9.4258829359201556E-4</v>
      </c>
      <c r="CZ14" s="15">
        <v>34.859813084112147</v>
      </c>
      <c r="DA14" s="20"/>
      <c r="DB14" s="20"/>
    </row>
    <row r="15" spans="1:106">
      <c r="A15" s="8" t="s">
        <v>1253</v>
      </c>
      <c r="B15" s="8" t="s">
        <v>1254</v>
      </c>
      <c r="C15" s="9" t="s">
        <v>7149</v>
      </c>
      <c r="D15" s="9" t="s">
        <v>7126</v>
      </c>
      <c r="E15" s="10" t="s">
        <v>7127</v>
      </c>
      <c r="F15" s="10" t="s">
        <v>7126</v>
      </c>
      <c r="G15" s="11">
        <v>0.85</v>
      </c>
      <c r="H15" s="11">
        <v>1.0177266346509051</v>
      </c>
      <c r="I15" s="12">
        <v>9.0499999999999997E-2</v>
      </c>
      <c r="J15" s="12">
        <v>0.14860426043590691</v>
      </c>
      <c r="K15" s="12">
        <v>3.6999999999999998E-2</v>
      </c>
      <c r="L15" s="12">
        <v>9.35E-2</v>
      </c>
      <c r="M15" s="12">
        <v>6.1719349999999999E-2</v>
      </c>
      <c r="N15" s="12">
        <v>0.13067198927000881</v>
      </c>
      <c r="O15" s="12">
        <v>0.14086942377461942</v>
      </c>
      <c r="P15" s="12">
        <v>3.3675577523884337E-2</v>
      </c>
      <c r="Q15" s="13">
        <v>270.7</v>
      </c>
      <c r="R15" s="13">
        <v>0</v>
      </c>
      <c r="S15" s="13">
        <v>70.400000000000006</v>
      </c>
      <c r="T15" s="13">
        <v>70.400000000000006</v>
      </c>
      <c r="U15" s="13">
        <v>341.1</v>
      </c>
      <c r="V15" s="13">
        <v>0</v>
      </c>
      <c r="W15" s="13">
        <v>341.1</v>
      </c>
      <c r="X15" s="14">
        <v>0</v>
      </c>
      <c r="Y15" s="15">
        <v>0.15495867768595042</v>
      </c>
      <c r="Z15" s="14">
        <v>0.59259259259259256</v>
      </c>
      <c r="AA15" s="14">
        <v>0.20639108765757844</v>
      </c>
      <c r="AB15" s="14">
        <v>1.4545454545454548</v>
      </c>
      <c r="AC15" s="14">
        <v>0.26006649427410422</v>
      </c>
      <c r="AD15" s="13">
        <v>11.18</v>
      </c>
      <c r="AE15" s="15">
        <v>1.0184166666666667</v>
      </c>
      <c r="AF15" s="14">
        <v>4.4721359549995794E-2</v>
      </c>
      <c r="AG15" s="14">
        <v>0.55342682443119795</v>
      </c>
      <c r="AH15" s="15">
        <v>0.47670639219934996</v>
      </c>
      <c r="AI15" s="5">
        <v>3.7091503267973853</v>
      </c>
      <c r="AJ15" s="15">
        <v>21.83064516129032</v>
      </c>
      <c r="AK15" s="15">
        <v>22.371900826446282</v>
      </c>
      <c r="AL15" s="15">
        <v>17.414330218068535</v>
      </c>
      <c r="AM15" s="15">
        <v>0.72768817204301073</v>
      </c>
      <c r="AN15" s="15">
        <v>5.5929752066115705</v>
      </c>
      <c r="AO15" s="15">
        <v>1.5468571428571427</v>
      </c>
      <c r="AP15" s="15">
        <v>15.026431718061675</v>
      </c>
      <c r="AQ15" s="15">
        <v>12.448905109489052</v>
      </c>
      <c r="AR15" s="15">
        <v>2.8712121212121211</v>
      </c>
      <c r="AS15" s="15">
        <v>1.9491428571428573</v>
      </c>
      <c r="AT15" s="14">
        <v>0</v>
      </c>
      <c r="AU15" s="14">
        <v>0</v>
      </c>
      <c r="AV15" s="12" t="s">
        <v>7128</v>
      </c>
      <c r="AW15" s="12" t="s">
        <v>7128</v>
      </c>
      <c r="AX15" s="12" t="s">
        <v>7128</v>
      </c>
      <c r="AY15" s="12" t="s">
        <v>7128</v>
      </c>
      <c r="AZ15" s="14">
        <v>0.3</v>
      </c>
      <c r="BA15" s="14" t="s">
        <v>7128</v>
      </c>
      <c r="BB15" s="14">
        <v>0.28947368421052633</v>
      </c>
      <c r="BC15" s="14">
        <v>0.16434756679389315</v>
      </c>
      <c r="BD15" s="14">
        <v>7.0104287369640791E-2</v>
      </c>
      <c r="BE15" s="14">
        <v>0.13151796060254925</v>
      </c>
      <c r="BF15" s="14">
        <v>0.24124999999999999</v>
      </c>
      <c r="BG15" s="14">
        <v>5.1200000000000002E-2</v>
      </c>
      <c r="BH15" s="13">
        <v>12.4</v>
      </c>
      <c r="BI15" s="13">
        <v>12.1</v>
      </c>
      <c r="BJ15" s="13">
        <v>22.7</v>
      </c>
      <c r="BK15" s="13">
        <v>22.7</v>
      </c>
      <c r="BL15" s="13">
        <v>175</v>
      </c>
      <c r="BM15" s="13">
        <v>172.6</v>
      </c>
      <c r="BN15" s="13">
        <v>27.4</v>
      </c>
      <c r="BO15" s="13">
        <v>27.4</v>
      </c>
      <c r="BP15" s="13">
        <v>17.223625000000002</v>
      </c>
      <c r="BQ15" s="13">
        <v>0</v>
      </c>
      <c r="BR15" s="13">
        <v>0</v>
      </c>
      <c r="BS15" s="13">
        <v>-5.07</v>
      </c>
      <c r="BT15" s="14">
        <v>-0.29436312042325585</v>
      </c>
      <c r="BU15" s="13">
        <v>22.293625000000002</v>
      </c>
      <c r="BV15" s="13">
        <v>17.170000000000002</v>
      </c>
      <c r="BW15" s="13">
        <v>17.170000000000002</v>
      </c>
      <c r="BX15" s="13">
        <v>41.8</v>
      </c>
      <c r="BY15" s="13">
        <v>104.8</v>
      </c>
      <c r="BZ15" s="13">
        <v>48.4</v>
      </c>
      <c r="CA15" s="13">
        <v>118.80000000000001</v>
      </c>
      <c r="CB15" s="13">
        <v>0</v>
      </c>
      <c r="CC15" s="15">
        <v>0.16500000000000001</v>
      </c>
      <c r="CD15" s="15">
        <v>0.77600000000000002</v>
      </c>
      <c r="CE15" s="15">
        <v>0.36</v>
      </c>
      <c r="CF15" s="15">
        <v>1.0302443629969449</v>
      </c>
      <c r="CG15" s="15">
        <v>1.2752801659388153</v>
      </c>
      <c r="CH15" s="13">
        <v>13.342500000000001</v>
      </c>
      <c r="CI15" s="13">
        <v>5.5549999999999997</v>
      </c>
      <c r="CJ15" s="13">
        <v>0</v>
      </c>
      <c r="CK15" s="12">
        <f t="shared" si="0"/>
        <v>0</v>
      </c>
      <c r="CL15" s="36">
        <f t="shared" si="1"/>
        <v>1.473063973063973</v>
      </c>
      <c r="CM15" s="13">
        <v>16</v>
      </c>
      <c r="CN15" s="13">
        <v>3.86</v>
      </c>
      <c r="CO15" s="13">
        <v>12.1</v>
      </c>
      <c r="CP15" s="13">
        <v>270.7</v>
      </c>
      <c r="CQ15" s="13">
        <v>27.4</v>
      </c>
      <c r="CR15" s="13">
        <v>341.1</v>
      </c>
      <c r="CS15" s="13" t="s">
        <v>7128</v>
      </c>
      <c r="CT15" s="13">
        <v>3.3332000000000002</v>
      </c>
      <c r="CU15" s="13">
        <v>22.892399999999999</v>
      </c>
      <c r="CV15" s="13">
        <v>122.13320000000002</v>
      </c>
      <c r="CW15" s="13">
        <v>28.61</v>
      </c>
      <c r="CX15" s="12">
        <v>0.27235826398305463</v>
      </c>
      <c r="CY15" s="12">
        <v>0.16063159603156105</v>
      </c>
      <c r="CZ15" s="15">
        <v>11.922404753582665</v>
      </c>
      <c r="DA15" s="20"/>
      <c r="DB15" s="20"/>
    </row>
    <row r="16" spans="1:106">
      <c r="A16" s="8" t="s">
        <v>643</v>
      </c>
      <c r="B16" s="8" t="s">
        <v>644</v>
      </c>
      <c r="C16" s="9" t="s">
        <v>7155</v>
      </c>
      <c r="D16" s="9" t="s">
        <v>7126</v>
      </c>
      <c r="E16" s="10" t="s">
        <v>7127</v>
      </c>
      <c r="F16" s="10" t="s">
        <v>7126</v>
      </c>
      <c r="G16" s="11">
        <v>0.92</v>
      </c>
      <c r="H16" s="11">
        <v>0.92</v>
      </c>
      <c r="I16" s="12">
        <v>9.0499999999999997E-2</v>
      </c>
      <c r="J16" s="12">
        <v>0.13976</v>
      </c>
      <c r="K16" s="12">
        <v>3.2000000000000001E-2</v>
      </c>
      <c r="L16" s="12">
        <v>8.8499999999999995E-2</v>
      </c>
      <c r="M16" s="12">
        <v>5.8418850000000001E-2</v>
      </c>
      <c r="N16" s="12">
        <v>0.13976</v>
      </c>
      <c r="O16" s="12" t="s">
        <v>7128</v>
      </c>
      <c r="P16" s="12" t="s">
        <v>7128</v>
      </c>
      <c r="Q16" s="13">
        <v>574.1</v>
      </c>
      <c r="R16" s="13">
        <v>0</v>
      </c>
      <c r="S16" s="13">
        <v>0</v>
      </c>
      <c r="T16" s="13">
        <v>0</v>
      </c>
      <c r="U16" s="13">
        <v>574.1</v>
      </c>
      <c r="V16" s="13">
        <v>0</v>
      </c>
      <c r="W16" s="13">
        <v>574.1</v>
      </c>
      <c r="X16" s="14">
        <v>0</v>
      </c>
      <c r="Y16" s="15">
        <v>8.4650112866817159E-2</v>
      </c>
      <c r="Z16" s="14" t="s">
        <v>7128</v>
      </c>
      <c r="AA16" s="14">
        <v>0</v>
      </c>
      <c r="AB16" s="14" t="s">
        <v>7128</v>
      </c>
      <c r="AC16" s="14">
        <v>0</v>
      </c>
      <c r="AD16" s="13">
        <v>6.48</v>
      </c>
      <c r="AE16" s="15">
        <v>1.1840833333333334</v>
      </c>
      <c r="AF16" s="14">
        <v>8.9442719099991588E-2</v>
      </c>
      <c r="AG16" s="14">
        <v>0.48299068313995452</v>
      </c>
      <c r="AH16" s="15">
        <v>0.33198380566801627</v>
      </c>
      <c r="AI16" s="5">
        <v>3.105</v>
      </c>
      <c r="AJ16" s="15">
        <v>17.449848024316111</v>
      </c>
      <c r="AK16" s="15">
        <v>17.449848024316111</v>
      </c>
      <c r="AL16" s="15">
        <v>14.496644295302014</v>
      </c>
      <c r="AM16" s="15">
        <v>0.87249240121580551</v>
      </c>
      <c r="AN16" s="15" t="s">
        <v>7128</v>
      </c>
      <c r="AO16" s="15">
        <v>1.2340928632846089</v>
      </c>
      <c r="AP16" s="15">
        <v>9.2447665056360702</v>
      </c>
      <c r="AQ16" s="15">
        <v>7.6343085106382977</v>
      </c>
      <c r="AR16" s="15" t="s">
        <v>7128</v>
      </c>
      <c r="AS16" s="15">
        <v>1.2340928632846089</v>
      </c>
      <c r="AT16" s="14">
        <v>0.23495440729483286</v>
      </c>
      <c r="AU16" s="14">
        <v>1.3464553213725833E-2</v>
      </c>
      <c r="AV16" s="12">
        <v>0.25900000000000001</v>
      </c>
      <c r="AW16" s="12">
        <v>0.20100000000000001</v>
      </c>
      <c r="AX16" s="12">
        <v>0.20199999999999999</v>
      </c>
      <c r="AY16" s="12">
        <v>0.17399999999999999</v>
      </c>
      <c r="AZ16" s="14">
        <v>0.2</v>
      </c>
      <c r="BA16" s="14">
        <v>0.13900000000000001</v>
      </c>
      <c r="BB16" s="14" t="s">
        <v>7128</v>
      </c>
      <c r="BC16" s="14" t="s">
        <v>7128</v>
      </c>
      <c r="BD16" s="14">
        <v>7.0722269991401548E-2</v>
      </c>
      <c r="BE16" s="14">
        <v>0.13349097162510748</v>
      </c>
      <c r="BF16" s="14">
        <v>0.23018867924528302</v>
      </c>
      <c r="BG16" s="14">
        <v>0.17699999999999999</v>
      </c>
      <c r="BH16" s="13">
        <v>32.9</v>
      </c>
      <c r="BI16" s="13">
        <v>32.9</v>
      </c>
      <c r="BJ16" s="13">
        <v>62.1</v>
      </c>
      <c r="BK16" s="13">
        <v>62.1</v>
      </c>
      <c r="BL16" s="13">
        <v>465.2</v>
      </c>
      <c r="BM16" s="13">
        <v>465.2</v>
      </c>
      <c r="BN16" s="13">
        <v>75.2</v>
      </c>
      <c r="BO16" s="13">
        <v>75.2</v>
      </c>
      <c r="BP16" s="13">
        <v>47.805283018867932</v>
      </c>
      <c r="BQ16" s="13">
        <v>-26.1</v>
      </c>
      <c r="BR16" s="13">
        <v>11.020000000000001</v>
      </c>
      <c r="BS16" s="13">
        <v>35.4</v>
      </c>
      <c r="BT16" s="14">
        <v>0.9710223864102806</v>
      </c>
      <c r="BU16" s="13">
        <v>1.3852830188679324</v>
      </c>
      <c r="BV16" s="13">
        <v>12.58</v>
      </c>
      <c r="BW16" s="13">
        <v>-13.520000000000001</v>
      </c>
      <c r="BX16" s="13">
        <v>0</v>
      </c>
      <c r="BY16" s="13">
        <v>0</v>
      </c>
      <c r="BZ16" s="13">
        <v>0</v>
      </c>
      <c r="CA16" s="13">
        <v>0</v>
      </c>
      <c r="CB16" s="13">
        <v>-7.73</v>
      </c>
      <c r="CC16" s="15">
        <v>0.28799999999999998</v>
      </c>
      <c r="CD16" s="15">
        <v>0.70699999999999996</v>
      </c>
      <c r="CE16" s="15">
        <v>0.36</v>
      </c>
      <c r="CF16" s="15" t="s">
        <v>7128</v>
      </c>
      <c r="CG16" s="15" t="s">
        <v>7128</v>
      </c>
      <c r="CH16" s="13" t="s">
        <v>7128</v>
      </c>
      <c r="CI16" s="13" t="s">
        <v>7128</v>
      </c>
      <c r="CJ16" s="13">
        <v>-7.73</v>
      </c>
      <c r="CK16" s="12">
        <f t="shared" si="0"/>
        <v>0.61446740858505566</v>
      </c>
      <c r="CL16" s="36" t="str">
        <f t="shared" si="1"/>
        <v>NA</v>
      </c>
      <c r="CM16" s="13">
        <v>42.4</v>
      </c>
      <c r="CN16" s="13">
        <v>9.76</v>
      </c>
      <c r="CO16" s="13">
        <v>32.9</v>
      </c>
      <c r="CP16" s="13">
        <v>574.1</v>
      </c>
      <c r="CQ16" s="13">
        <v>75.2</v>
      </c>
      <c r="CR16" s="13">
        <v>574.1</v>
      </c>
      <c r="CS16" s="13">
        <v>12.58</v>
      </c>
      <c r="CT16" s="13">
        <v>3.1794000000000002</v>
      </c>
      <c r="CU16" s="13">
        <v>62.920999999999999</v>
      </c>
      <c r="CV16" s="13">
        <v>3.1794000000000002</v>
      </c>
      <c r="CW16" s="13">
        <v>76.7</v>
      </c>
      <c r="CX16" s="12" t="s">
        <v>7128</v>
      </c>
      <c r="CY16" s="12" t="s">
        <v>7128</v>
      </c>
      <c r="CZ16" s="15">
        <v>7.4850065189048243</v>
      </c>
      <c r="DA16" s="20"/>
      <c r="DB16" s="20"/>
    </row>
    <row r="17" spans="1:106">
      <c r="A17" s="8" t="s">
        <v>1531</v>
      </c>
      <c r="B17" s="8" t="s">
        <v>1532</v>
      </c>
      <c r="C17" s="9" t="s">
        <v>7141</v>
      </c>
      <c r="D17" s="9" t="s">
        <v>7126</v>
      </c>
      <c r="E17" s="10" t="s">
        <v>7127</v>
      </c>
      <c r="F17" s="10" t="s">
        <v>7126</v>
      </c>
      <c r="G17" s="11">
        <v>0.73</v>
      </c>
      <c r="H17" s="11">
        <v>1.4613931297709923</v>
      </c>
      <c r="I17" s="12">
        <v>9.0499999999999997E-2</v>
      </c>
      <c r="J17" s="12">
        <v>0.18875607824427479</v>
      </c>
      <c r="K17" s="12">
        <v>4.1999999999999996E-2</v>
      </c>
      <c r="L17" s="12">
        <v>9.8500000000000004E-2</v>
      </c>
      <c r="M17" s="12">
        <v>6.5019850000000004E-2</v>
      </c>
      <c r="N17" s="12">
        <v>0.10621285101651842</v>
      </c>
      <c r="O17" s="12">
        <v>-0.18805840382567013</v>
      </c>
      <c r="P17" s="12">
        <v>-7.9867767528577799E-2</v>
      </c>
      <c r="Q17" s="13">
        <v>26.2</v>
      </c>
      <c r="R17" s="13">
        <v>0</v>
      </c>
      <c r="S17" s="13">
        <v>52.5</v>
      </c>
      <c r="T17" s="13">
        <v>52.5</v>
      </c>
      <c r="U17" s="13">
        <v>78.7</v>
      </c>
      <c r="V17" s="13">
        <v>1.82</v>
      </c>
      <c r="W17" s="13">
        <v>76.88000000000001</v>
      </c>
      <c r="X17" s="14">
        <v>2.3125794155019058E-2</v>
      </c>
      <c r="Y17" s="15">
        <v>4.2553191489361701E-2</v>
      </c>
      <c r="Z17" s="14">
        <v>0.56209850107066373</v>
      </c>
      <c r="AA17" s="14">
        <v>0.66709021601016516</v>
      </c>
      <c r="AB17" s="14">
        <v>1.2836185819070904</v>
      </c>
      <c r="AC17" s="14">
        <v>2.0038167938931299</v>
      </c>
      <c r="AD17" s="13">
        <v>1.1200000000000001</v>
      </c>
      <c r="AE17" s="15">
        <v>1.0339444444444446</v>
      </c>
      <c r="AF17" s="14">
        <v>5.4772255750516613E-2</v>
      </c>
      <c r="AG17" s="14">
        <v>0.71751655033176764</v>
      </c>
      <c r="AH17" s="15">
        <v>0.36761487964989065</v>
      </c>
      <c r="AI17" s="5">
        <v>1.0179211469534049</v>
      </c>
      <c r="AJ17" s="15">
        <v>873.33333333333337</v>
      </c>
      <c r="AK17" s="15">
        <v>873.33333333333337</v>
      </c>
      <c r="AL17" s="15" t="s">
        <v>7128</v>
      </c>
      <c r="AM17" s="15" t="s">
        <v>7128</v>
      </c>
      <c r="AN17" s="15">
        <v>0.64058679706601462</v>
      </c>
      <c r="AO17" s="15">
        <v>0.22862129144851659</v>
      </c>
      <c r="AP17" s="15">
        <v>13.535211267605636</v>
      </c>
      <c r="AQ17" s="15">
        <v>7.053211009174313</v>
      </c>
      <c r="AR17" s="15">
        <v>0.83948460362524568</v>
      </c>
      <c r="AS17" s="15">
        <v>0.6708551483420595</v>
      </c>
      <c r="AT17" s="14">
        <v>0</v>
      </c>
      <c r="AU17" s="14">
        <v>0</v>
      </c>
      <c r="AV17" s="12">
        <v>-0.76300000000000001</v>
      </c>
      <c r="AW17" s="12">
        <v>-0.61799999999999999</v>
      </c>
      <c r="AX17" s="12">
        <v>2.7099999999999999E-2</v>
      </c>
      <c r="AY17" s="12">
        <v>0.13600000000000001</v>
      </c>
      <c r="AZ17" s="14" t="s">
        <v>7128</v>
      </c>
      <c r="BA17" s="14" t="s">
        <v>7128</v>
      </c>
      <c r="BB17" s="14">
        <v>6.9767441860465117E-4</v>
      </c>
      <c r="BC17" s="14">
        <v>2.6345083487940631E-2</v>
      </c>
      <c r="BD17" s="14">
        <v>2.6178010471204191E-4</v>
      </c>
      <c r="BE17" s="14">
        <v>4.956369982547993E-2</v>
      </c>
      <c r="BF17" s="14">
        <v>0.5</v>
      </c>
      <c r="BG17" s="14">
        <v>8.8900000000000007E-2</v>
      </c>
      <c r="BH17" s="13">
        <v>0.03</v>
      </c>
      <c r="BI17" s="13">
        <v>0.03</v>
      </c>
      <c r="BJ17" s="13">
        <v>5.68</v>
      </c>
      <c r="BK17" s="13">
        <v>5.68</v>
      </c>
      <c r="BL17" s="13">
        <v>114.6</v>
      </c>
      <c r="BM17" s="13">
        <v>114.6</v>
      </c>
      <c r="BN17" s="13">
        <v>10.9</v>
      </c>
      <c r="BO17" s="13">
        <v>10.9</v>
      </c>
      <c r="BP17" s="13">
        <v>2.84</v>
      </c>
      <c r="BQ17" s="13">
        <v>0</v>
      </c>
      <c r="BR17" s="13">
        <v>0</v>
      </c>
      <c r="BS17" s="13">
        <v>-4.91</v>
      </c>
      <c r="BT17" s="14">
        <v>-1.7288732394366197</v>
      </c>
      <c r="BU17" s="13">
        <v>7.75</v>
      </c>
      <c r="BV17" s="13">
        <v>4.9400000000000004</v>
      </c>
      <c r="BW17" s="13">
        <v>4.9400000000000004</v>
      </c>
      <c r="BX17" s="13">
        <v>43</v>
      </c>
      <c r="BY17" s="13">
        <v>107.8</v>
      </c>
      <c r="BZ17" s="13">
        <v>40.9</v>
      </c>
      <c r="CA17" s="13">
        <v>91.580000000000013</v>
      </c>
      <c r="CB17" s="13">
        <v>0</v>
      </c>
      <c r="CC17" s="15">
        <v>0.26200000000000001</v>
      </c>
      <c r="CD17" s="15">
        <v>0.59599999999999997</v>
      </c>
      <c r="CE17" s="15">
        <v>0.36</v>
      </c>
      <c r="CF17" s="15">
        <v>0.54247367370756272</v>
      </c>
      <c r="CG17" s="15">
        <v>0.64611383724969218</v>
      </c>
      <c r="CH17" s="13">
        <v>9.8943000000000012</v>
      </c>
      <c r="CI17" s="13">
        <v>4.9040000000000008</v>
      </c>
      <c r="CJ17" s="13">
        <v>0</v>
      </c>
      <c r="CK17" s="12">
        <f t="shared" si="0"/>
        <v>0</v>
      </c>
      <c r="CL17" s="36">
        <f t="shared" si="1"/>
        <v>1.2513649268399212</v>
      </c>
      <c r="CM17" s="13">
        <v>0.54300000000000004</v>
      </c>
      <c r="CN17" s="13">
        <v>0.51300000000000001</v>
      </c>
      <c r="CO17" s="13">
        <v>0.03</v>
      </c>
      <c r="CP17" s="13">
        <v>26.2</v>
      </c>
      <c r="CQ17" s="13">
        <v>10.9</v>
      </c>
      <c r="CR17" s="13">
        <v>76.88000000000001</v>
      </c>
      <c r="CS17" s="13" t="s">
        <v>7128</v>
      </c>
      <c r="CT17" s="13">
        <v>0</v>
      </c>
      <c r="CU17" s="13">
        <v>5.68</v>
      </c>
      <c r="CV17" s="13">
        <v>91.580000000000013</v>
      </c>
      <c r="CW17" s="13">
        <v>10.9</v>
      </c>
      <c r="CX17" s="12">
        <v>6.9767441860465117E-4</v>
      </c>
      <c r="CY17" s="12">
        <v>2.6345083487940631E-2</v>
      </c>
      <c r="CZ17" s="15">
        <v>7.053211009174313</v>
      </c>
      <c r="DA17" s="20"/>
      <c r="DB17" s="20"/>
    </row>
    <row r="18" spans="1:106" ht="24">
      <c r="A18" s="8" t="s">
        <v>5047</v>
      </c>
      <c r="B18" s="8" t="s">
        <v>5048</v>
      </c>
      <c r="C18" s="9" t="s">
        <v>7174</v>
      </c>
      <c r="D18" s="9" t="s">
        <v>7126</v>
      </c>
      <c r="E18" s="10" t="s">
        <v>7127</v>
      </c>
      <c r="F18" s="10" t="s">
        <v>7126</v>
      </c>
      <c r="G18" s="11">
        <v>0.45</v>
      </c>
      <c r="H18" s="11">
        <v>0.50991269622108459</v>
      </c>
      <c r="I18" s="12">
        <v>9.0499999999999997E-2</v>
      </c>
      <c r="J18" s="12">
        <v>0.10264709900800816</v>
      </c>
      <c r="K18" s="12">
        <v>4.7E-2</v>
      </c>
      <c r="L18" s="12">
        <v>0.10350000000000001</v>
      </c>
      <c r="M18" s="12">
        <v>6.8320350000000002E-2</v>
      </c>
      <c r="N18" s="12">
        <v>9.8046839921324139E-2</v>
      </c>
      <c r="O18" s="12">
        <v>-5.1914498275407416E-2</v>
      </c>
      <c r="P18" s="12">
        <v>-4.7720421706698039E-2</v>
      </c>
      <c r="Q18" s="13">
        <v>5.26</v>
      </c>
      <c r="R18" s="13">
        <v>0</v>
      </c>
      <c r="S18" s="13">
        <v>0.81399999999999995</v>
      </c>
      <c r="T18" s="13">
        <v>0.81399999999999995</v>
      </c>
      <c r="U18" s="13">
        <v>6.0739999999999998</v>
      </c>
      <c r="V18" s="13">
        <v>0.248</v>
      </c>
      <c r="W18" s="13">
        <v>5.8259999999999996</v>
      </c>
      <c r="X18" s="14">
        <v>4.0829766216661179E-2</v>
      </c>
      <c r="Y18" s="15">
        <v>0.57603686635944706</v>
      </c>
      <c r="Z18" s="14">
        <v>0.12251655629139072</v>
      </c>
      <c r="AA18" s="14">
        <v>0.13401382943694434</v>
      </c>
      <c r="AB18" s="14">
        <v>0.13962264150943396</v>
      </c>
      <c r="AC18" s="14">
        <v>0.15475285171102662</v>
      </c>
      <c r="AD18" s="13">
        <v>0.24199999999999999</v>
      </c>
      <c r="AE18" s="15">
        <v>0.88597222222222227</v>
      </c>
      <c r="AF18" s="14" t="s">
        <v>7128</v>
      </c>
      <c r="AG18" s="14" t="s">
        <v>7128</v>
      </c>
      <c r="AH18" s="15">
        <v>0.51619433198380571</v>
      </c>
      <c r="AI18" s="5" t="s">
        <v>7128</v>
      </c>
      <c r="AJ18" s="15">
        <v>18.989169675090249</v>
      </c>
      <c r="AK18" s="15">
        <v>18.989169675090249</v>
      </c>
      <c r="AL18" s="15" t="s">
        <v>7128</v>
      </c>
      <c r="AM18" s="15" t="s">
        <v>7128</v>
      </c>
      <c r="AN18" s="15">
        <v>0.902229845626072</v>
      </c>
      <c r="AO18" s="15">
        <v>7.3876404494382024</v>
      </c>
      <c r="AP18" s="15">
        <v>16.789625360230549</v>
      </c>
      <c r="AQ18" s="15" t="s">
        <v>7128</v>
      </c>
      <c r="AR18" s="15">
        <v>0.96552867086509775</v>
      </c>
      <c r="AS18" s="15">
        <v>8.1825842696629216</v>
      </c>
      <c r="AT18" s="14">
        <v>0</v>
      </c>
      <c r="AU18" s="14">
        <v>0</v>
      </c>
      <c r="AV18" s="12">
        <v>0.14000000000000001</v>
      </c>
      <c r="AW18" s="12">
        <v>0.17399999999999999</v>
      </c>
      <c r="AX18" s="12">
        <v>0.25800000000000001</v>
      </c>
      <c r="AY18" s="12">
        <v>-0.14800000000000002</v>
      </c>
      <c r="AZ18" s="14" t="s">
        <v>7128</v>
      </c>
      <c r="BA18" s="14" t="s">
        <v>7128</v>
      </c>
      <c r="BB18" s="14">
        <v>5.073260073260074E-2</v>
      </c>
      <c r="BC18" s="14">
        <v>5.0326418214626099E-2</v>
      </c>
      <c r="BD18" s="14">
        <v>0.38904494382022475</v>
      </c>
      <c r="BE18" s="14">
        <v>0.48735955056179775</v>
      </c>
      <c r="BF18" s="14">
        <v>0.13966480446927376</v>
      </c>
      <c r="BG18" s="14">
        <v>4.99E-2</v>
      </c>
      <c r="BH18" s="13">
        <v>0.27700000000000002</v>
      </c>
      <c r="BI18" s="13">
        <v>0.27700000000000002</v>
      </c>
      <c r="BJ18" s="13">
        <v>0.34699999999999998</v>
      </c>
      <c r="BK18" s="13">
        <v>0.34699999999999998</v>
      </c>
      <c r="BL18" s="13">
        <v>0.71199999999999997</v>
      </c>
      <c r="BM18" s="13">
        <v>0.71199999999999997</v>
      </c>
      <c r="BN18" s="13">
        <v>0</v>
      </c>
      <c r="BO18" s="13">
        <v>0</v>
      </c>
      <c r="BP18" s="13">
        <v>0.29853631284916199</v>
      </c>
      <c r="BQ18" s="13">
        <v>0</v>
      </c>
      <c r="BR18" s="13">
        <v>0</v>
      </c>
      <c r="BS18" s="13">
        <v>0</v>
      </c>
      <c r="BT18" s="14">
        <v>0</v>
      </c>
      <c r="BU18" s="13">
        <v>0.29853631284916199</v>
      </c>
      <c r="BV18" s="13">
        <v>0.27700000000000002</v>
      </c>
      <c r="BW18" s="13">
        <v>0.27700000000000002</v>
      </c>
      <c r="BX18" s="13">
        <v>5.46</v>
      </c>
      <c r="BY18" s="13">
        <v>5.9319999999999995</v>
      </c>
      <c r="BZ18" s="13">
        <v>5.83</v>
      </c>
      <c r="CA18" s="13">
        <v>6.0339999999999998</v>
      </c>
      <c r="CB18" s="13">
        <v>0</v>
      </c>
      <c r="CC18" s="15">
        <v>-0.115</v>
      </c>
      <c r="CD18" s="15">
        <v>1.2</v>
      </c>
      <c r="CE18" s="15">
        <v>0.36</v>
      </c>
      <c r="CF18" s="15" t="s">
        <v>7128</v>
      </c>
      <c r="CG18" s="15" t="s">
        <v>7128</v>
      </c>
      <c r="CH18" s="13" t="s">
        <v>7128</v>
      </c>
      <c r="CI18" s="13" t="s">
        <v>7128</v>
      </c>
      <c r="CJ18" s="13">
        <v>0</v>
      </c>
      <c r="CK18" s="12">
        <f t="shared" si="0"/>
        <v>0</v>
      </c>
      <c r="CL18" s="36">
        <f t="shared" si="1"/>
        <v>0.11799801126947299</v>
      </c>
      <c r="CM18" s="13">
        <v>0.35799999999999998</v>
      </c>
      <c r="CN18" s="13">
        <v>0.05</v>
      </c>
      <c r="CO18" s="13">
        <v>0.27700000000000002</v>
      </c>
      <c r="CP18" s="13">
        <v>5.26</v>
      </c>
      <c r="CQ18" s="13" t="s">
        <v>7128</v>
      </c>
      <c r="CR18" s="13" t="s">
        <v>7128</v>
      </c>
      <c r="CS18" s="13" t="s">
        <v>7128</v>
      </c>
      <c r="CT18" s="13">
        <v>0</v>
      </c>
      <c r="CU18" s="13">
        <v>0.34699999999999998</v>
      </c>
      <c r="CV18" s="13">
        <v>6.0339999999999998</v>
      </c>
      <c r="CW18" s="13">
        <v>0</v>
      </c>
      <c r="CX18" s="12">
        <v>5.073260073260074E-2</v>
      </c>
      <c r="CY18" s="12">
        <v>5.0326418214626099E-2</v>
      </c>
      <c r="CZ18" s="15" t="s">
        <v>7128</v>
      </c>
      <c r="DA18" s="20"/>
      <c r="DB18" s="20"/>
    </row>
    <row r="19" spans="1:106" ht="24">
      <c r="A19" s="8" t="s">
        <v>513</v>
      </c>
      <c r="B19" s="8" t="s">
        <v>514</v>
      </c>
      <c r="C19" s="9" t="s">
        <v>7130</v>
      </c>
      <c r="D19" s="9" t="s">
        <v>7126</v>
      </c>
      <c r="E19" s="10" t="s">
        <v>7127</v>
      </c>
      <c r="F19" s="10" t="s">
        <v>7126</v>
      </c>
      <c r="G19" s="11">
        <v>1.1000000000000001</v>
      </c>
      <c r="H19" s="11">
        <v>7.8498093898436387</v>
      </c>
      <c r="I19" s="12">
        <v>9.0499999999999997E-2</v>
      </c>
      <c r="J19" s="12">
        <v>0.7669077497808493</v>
      </c>
      <c r="K19" s="12">
        <v>3.6999999999999998E-2</v>
      </c>
      <c r="L19" s="12">
        <v>9.35E-2</v>
      </c>
      <c r="M19" s="12">
        <v>6.1719349999999999E-2</v>
      </c>
      <c r="N19" s="12">
        <v>0.13740255312682678</v>
      </c>
      <c r="O19" s="12">
        <v>-0.63242286390793134</v>
      </c>
      <c r="P19" s="12">
        <v>-3.2244183265943416E-2</v>
      </c>
      <c r="Q19" s="13">
        <v>273.89999999999998</v>
      </c>
      <c r="R19" s="13">
        <v>0</v>
      </c>
      <c r="S19" s="13">
        <v>2278.1999999999998</v>
      </c>
      <c r="T19" s="13">
        <v>2278.1999999999998</v>
      </c>
      <c r="U19" s="13">
        <v>2552.1</v>
      </c>
      <c r="V19" s="13">
        <v>18.5</v>
      </c>
      <c r="W19" s="13">
        <v>2533.6</v>
      </c>
      <c r="X19" s="14">
        <v>7.248932251871008E-3</v>
      </c>
      <c r="Y19" s="15">
        <v>1.3441780821917808</v>
      </c>
      <c r="Z19" s="14">
        <v>0.71412450630054536</v>
      </c>
      <c r="AA19" s="14">
        <v>0.89267661925473141</v>
      </c>
      <c r="AB19" s="14">
        <v>2.4980263157894735</v>
      </c>
      <c r="AC19" s="14">
        <v>8.3176341730558594</v>
      </c>
      <c r="AD19" s="13">
        <v>4.6900000000000004</v>
      </c>
      <c r="AE19" s="15">
        <v>3.7855555555555558</v>
      </c>
      <c r="AF19" s="14">
        <v>0.31304951684997057</v>
      </c>
      <c r="AG19" s="14">
        <v>0.62769622511244094</v>
      </c>
      <c r="AH19" s="15">
        <v>0.49707602339181284</v>
      </c>
      <c r="AI19" s="5">
        <v>1.6326647564469914</v>
      </c>
      <c r="AJ19" s="15">
        <v>3.1410550458715591</v>
      </c>
      <c r="AK19" s="15">
        <v>3.1410550458715591</v>
      </c>
      <c r="AL19" s="15">
        <v>3.3500000000000005</v>
      </c>
      <c r="AM19" s="15">
        <v>1.5705275229357796</v>
      </c>
      <c r="AN19" s="15">
        <v>0.30032894736842103</v>
      </c>
      <c r="AO19" s="15">
        <v>0.42373143564356436</v>
      </c>
      <c r="AP19" s="15">
        <v>8.8929448929448931</v>
      </c>
      <c r="AQ19" s="15">
        <v>6.7997852925389148</v>
      </c>
      <c r="AR19" s="15">
        <v>1.2250858275712007</v>
      </c>
      <c r="AS19" s="15">
        <v>3.9195544554455446</v>
      </c>
      <c r="AT19" s="14">
        <v>0</v>
      </c>
      <c r="AU19" s="14">
        <v>0</v>
      </c>
      <c r="AV19" s="12">
        <v>0.192</v>
      </c>
      <c r="AW19" s="12">
        <v>0.11900000000000001</v>
      </c>
      <c r="AX19" s="12">
        <v>8.3599999999999994E-2</v>
      </c>
      <c r="AY19" s="12">
        <v>3.7699999999999997E-2</v>
      </c>
      <c r="AZ19" s="14">
        <v>0.02</v>
      </c>
      <c r="BA19" s="14">
        <v>1.3100000000000001E-2</v>
      </c>
      <c r="BB19" s="14">
        <v>0.13448488587291796</v>
      </c>
      <c r="BC19" s="14">
        <v>0.10515836986088337</v>
      </c>
      <c r="BD19" s="14">
        <v>0.13490099009900991</v>
      </c>
      <c r="BE19" s="14">
        <v>0.44074876237623761</v>
      </c>
      <c r="BF19" s="14">
        <v>0.26226734348561759</v>
      </c>
      <c r="BG19" s="14">
        <v>0.29109999999999997</v>
      </c>
      <c r="BH19" s="13">
        <v>87.2</v>
      </c>
      <c r="BI19" s="13">
        <v>87.2</v>
      </c>
      <c r="BJ19" s="13">
        <v>284.89999999999998</v>
      </c>
      <c r="BK19" s="13">
        <v>284.89999999999998</v>
      </c>
      <c r="BL19" s="13">
        <v>646.4</v>
      </c>
      <c r="BM19" s="13">
        <v>646.4</v>
      </c>
      <c r="BN19" s="13">
        <v>372.6</v>
      </c>
      <c r="BO19" s="13">
        <v>372.6</v>
      </c>
      <c r="BP19" s="13">
        <v>210.18003384094754</v>
      </c>
      <c r="BQ19" s="13">
        <v>0</v>
      </c>
      <c r="BR19" s="13">
        <v>0</v>
      </c>
      <c r="BS19" s="13">
        <v>-95.6</v>
      </c>
      <c r="BT19" s="14">
        <v>-0.45484815209585849</v>
      </c>
      <c r="BU19" s="13">
        <v>305.78003384094757</v>
      </c>
      <c r="BV19" s="13">
        <v>182.8</v>
      </c>
      <c r="BW19" s="13">
        <v>182.8</v>
      </c>
      <c r="BX19" s="13">
        <v>648.4</v>
      </c>
      <c r="BY19" s="13">
        <v>1998.6999999999996</v>
      </c>
      <c r="BZ19" s="13">
        <v>912</v>
      </c>
      <c r="CA19" s="13">
        <v>2068.1</v>
      </c>
      <c r="CB19" s="13">
        <v>0</v>
      </c>
      <c r="CC19" s="15">
        <v>1.31</v>
      </c>
      <c r="CD19" s="15">
        <v>1.47</v>
      </c>
      <c r="CE19" s="15">
        <v>0.36</v>
      </c>
      <c r="CF19" s="15" t="s">
        <v>7128</v>
      </c>
      <c r="CG19" s="15" t="s">
        <v>7128</v>
      </c>
      <c r="CH19" s="13" t="s">
        <v>7128</v>
      </c>
      <c r="CI19" s="13" t="s">
        <v>7128</v>
      </c>
      <c r="CJ19" s="13">
        <v>0</v>
      </c>
      <c r="CK19" s="12">
        <f t="shared" si="0"/>
        <v>0</v>
      </c>
      <c r="CL19" s="36">
        <f t="shared" si="1"/>
        <v>0.31255741985397223</v>
      </c>
      <c r="CM19" s="13">
        <v>118.2</v>
      </c>
      <c r="CN19" s="13">
        <v>31</v>
      </c>
      <c r="CO19" s="13">
        <v>87.2</v>
      </c>
      <c r="CP19" s="13">
        <v>273.89999999999998</v>
      </c>
      <c r="CQ19" s="13">
        <v>372.6</v>
      </c>
      <c r="CR19" s="13">
        <v>2533.6</v>
      </c>
      <c r="CS19" s="13" t="s">
        <v>7128</v>
      </c>
      <c r="CT19" s="13">
        <v>0</v>
      </c>
      <c r="CU19" s="13">
        <v>284.89999999999998</v>
      </c>
      <c r="CV19" s="13">
        <v>2068.1</v>
      </c>
      <c r="CW19" s="13">
        <v>372.6</v>
      </c>
      <c r="CX19" s="12">
        <v>0.13448488587291796</v>
      </c>
      <c r="CY19" s="12">
        <v>0.10515836986088337</v>
      </c>
      <c r="CZ19" s="15">
        <v>6.7997852925389148</v>
      </c>
      <c r="DA19" s="20"/>
      <c r="DB19" s="20"/>
    </row>
    <row r="20" spans="1:106">
      <c r="A20" s="8" t="s">
        <v>333</v>
      </c>
      <c r="B20" s="8" t="s">
        <v>334</v>
      </c>
      <c r="C20" s="9" t="s">
        <v>7147</v>
      </c>
      <c r="D20" s="9" t="s">
        <v>7126</v>
      </c>
      <c r="E20" s="10" t="s">
        <v>7127</v>
      </c>
      <c r="F20" s="10" t="s">
        <v>7126</v>
      </c>
      <c r="G20" s="11">
        <v>0.99</v>
      </c>
      <c r="H20" s="11">
        <v>1.0054866802015248</v>
      </c>
      <c r="I20" s="12">
        <v>9.0499999999999997E-2</v>
      </c>
      <c r="J20" s="12">
        <v>0.14749654455823799</v>
      </c>
      <c r="K20" s="12">
        <v>3.2000000000000001E-2</v>
      </c>
      <c r="L20" s="12">
        <v>8.8499999999999995E-2</v>
      </c>
      <c r="M20" s="12">
        <v>5.8418850000000001E-2</v>
      </c>
      <c r="N20" s="12">
        <v>0.14537693152913081</v>
      </c>
      <c r="O20" s="12">
        <v>-6.5696068470811039E-2</v>
      </c>
      <c r="P20" s="12">
        <v>-5.0360356533861061E-2</v>
      </c>
      <c r="Q20" s="13">
        <v>4571.3999999999996</v>
      </c>
      <c r="R20" s="13">
        <v>5.9283897582828287</v>
      </c>
      <c r="S20" s="13">
        <v>105.5</v>
      </c>
      <c r="T20" s="13">
        <v>111.42838975828283</v>
      </c>
      <c r="U20" s="13">
        <v>4682.8283897582824</v>
      </c>
      <c r="V20" s="13">
        <v>36.1</v>
      </c>
      <c r="W20" s="13">
        <v>4646.728389758282</v>
      </c>
      <c r="X20" s="14">
        <v>7.7090162174111628E-3</v>
      </c>
      <c r="Y20" s="15">
        <v>1.651722510618216E-2</v>
      </c>
      <c r="Z20" s="14">
        <v>0.19568464053150417</v>
      </c>
      <c r="AA20" s="14">
        <v>2.3795104258354967E-2</v>
      </c>
      <c r="AB20" s="14">
        <v>0.24329342741983151</v>
      </c>
      <c r="AC20" s="14">
        <v>2.4375112604078146E-2</v>
      </c>
      <c r="AD20" s="13">
        <v>21.57</v>
      </c>
      <c r="AE20" s="15">
        <v>2.8098888888888891</v>
      </c>
      <c r="AF20" s="14">
        <v>0.322490309931942</v>
      </c>
      <c r="AG20" s="14">
        <v>0.45024608655882664</v>
      </c>
      <c r="AH20" s="15">
        <v>0.23276308968377399</v>
      </c>
      <c r="AI20" s="5">
        <v>5.5675675675675675</v>
      </c>
      <c r="AJ20" s="15">
        <v>126.63157894736841</v>
      </c>
      <c r="AK20" s="15">
        <v>120.93650793650794</v>
      </c>
      <c r="AL20" s="15">
        <v>74.895833333333343</v>
      </c>
      <c r="AM20" s="15">
        <v>3.0367285119272998</v>
      </c>
      <c r="AN20" s="15">
        <v>9.98122270742358</v>
      </c>
      <c r="AO20" s="15">
        <v>3.7369410610643339</v>
      </c>
      <c r="AP20" s="15">
        <v>55.753388779897591</v>
      </c>
      <c r="AQ20" s="15">
        <v>45.188450741595666</v>
      </c>
      <c r="AR20" s="15">
        <v>8.7126964905511421</v>
      </c>
      <c r="AS20" s="15">
        <v>3.7985190793413572</v>
      </c>
      <c r="AT20" s="14">
        <v>0</v>
      </c>
      <c r="AU20" s="14">
        <v>0</v>
      </c>
      <c r="AV20" s="12" t="s">
        <v>7128</v>
      </c>
      <c r="AW20" s="12">
        <v>2.7200000000000002E-3</v>
      </c>
      <c r="AX20" s="12" t="s">
        <v>7128</v>
      </c>
      <c r="AY20" s="12">
        <v>4.4299999999999999E-2</v>
      </c>
      <c r="AZ20" s="14">
        <v>0.41700000000000004</v>
      </c>
      <c r="BA20" s="14">
        <v>0.11800000000000001</v>
      </c>
      <c r="BB20" s="14">
        <v>8.1800476087426952E-2</v>
      </c>
      <c r="BC20" s="14">
        <v>9.5016574995269748E-2</v>
      </c>
      <c r="BD20" s="14">
        <v>3.0764222348823957E-2</v>
      </c>
      <c r="BE20" s="14">
        <v>6.7831303042519275E-2</v>
      </c>
      <c r="BF20" s="14">
        <v>0.3582342954159593</v>
      </c>
      <c r="BG20" s="14">
        <v>0.1396</v>
      </c>
      <c r="BH20" s="13">
        <v>36.1</v>
      </c>
      <c r="BI20" s="13">
        <v>37.799999999999997</v>
      </c>
      <c r="BJ20" s="13">
        <v>82.4</v>
      </c>
      <c r="BK20" s="13">
        <v>83.344322048343429</v>
      </c>
      <c r="BL20" s="13">
        <v>1223.3</v>
      </c>
      <c r="BM20" s="13">
        <v>1228.7</v>
      </c>
      <c r="BN20" s="13">
        <v>97.8</v>
      </c>
      <c r="BO20" s="13">
        <v>102.83</v>
      </c>
      <c r="BP20" s="13">
        <v>53.487527562434316</v>
      </c>
      <c r="BQ20" s="13">
        <v>0</v>
      </c>
      <c r="BR20" s="13">
        <v>0</v>
      </c>
      <c r="BS20" s="13">
        <v>-21.5</v>
      </c>
      <c r="BT20" s="14">
        <v>-0.40196286835101369</v>
      </c>
      <c r="BU20" s="13">
        <v>74.987527562434309</v>
      </c>
      <c r="BV20" s="13">
        <v>59.3</v>
      </c>
      <c r="BW20" s="13">
        <v>59.3</v>
      </c>
      <c r="BX20" s="13">
        <v>462.1</v>
      </c>
      <c r="BY20" s="13">
        <v>562.92838975828283</v>
      </c>
      <c r="BZ20" s="13">
        <v>458</v>
      </c>
      <c r="CA20" s="13">
        <v>533.32838975828281</v>
      </c>
      <c r="CB20" s="13">
        <v>0</v>
      </c>
      <c r="CC20" s="15">
        <v>0.96799999999999997</v>
      </c>
      <c r="CD20" s="15">
        <v>1.1000000000000001</v>
      </c>
      <c r="CE20" s="15">
        <v>0.36</v>
      </c>
      <c r="CF20" s="15">
        <v>0.56830323448348929</v>
      </c>
      <c r="CG20" s="15">
        <v>0.65881271426983579</v>
      </c>
      <c r="CH20" s="13">
        <v>93.97</v>
      </c>
      <c r="CI20" s="13">
        <v>57.910000000000004</v>
      </c>
      <c r="CJ20" s="13">
        <v>0</v>
      </c>
      <c r="CK20" s="12">
        <f t="shared" si="0"/>
        <v>0</v>
      </c>
      <c r="CL20" s="36">
        <f t="shared" si="1"/>
        <v>2.2937087608526312</v>
      </c>
      <c r="CM20" s="13">
        <v>58.9</v>
      </c>
      <c r="CN20" s="13">
        <v>21.1</v>
      </c>
      <c r="CO20" s="13">
        <v>37.799999999999997</v>
      </c>
      <c r="CP20" s="13">
        <v>4571.3999999999996</v>
      </c>
      <c r="CQ20" s="13">
        <v>102.83</v>
      </c>
      <c r="CR20" s="13">
        <v>4646.728389758282</v>
      </c>
      <c r="CS20" s="13" t="s">
        <v>7128</v>
      </c>
      <c r="CT20" s="13">
        <v>0</v>
      </c>
      <c r="CU20" s="13">
        <v>83.344322048343429</v>
      </c>
      <c r="CV20" s="13">
        <v>533.32838975828281</v>
      </c>
      <c r="CW20" s="13">
        <v>97.8</v>
      </c>
      <c r="CX20" s="12">
        <v>8.1800476087426952E-2</v>
      </c>
      <c r="CY20" s="12">
        <v>9.5016574995269748E-2</v>
      </c>
      <c r="CZ20" s="15">
        <v>47.512560222477319</v>
      </c>
      <c r="DA20" s="20"/>
      <c r="DB20" s="20"/>
    </row>
    <row r="21" spans="1:106">
      <c r="A21" s="8" t="s">
        <v>779</v>
      </c>
      <c r="B21" s="8" t="s">
        <v>780</v>
      </c>
      <c r="C21" s="9" t="s">
        <v>7149</v>
      </c>
      <c r="D21" s="9" t="s">
        <v>7126</v>
      </c>
      <c r="E21" s="10" t="s">
        <v>7127</v>
      </c>
      <c r="F21" s="10" t="s">
        <v>7126</v>
      </c>
      <c r="G21" s="11">
        <v>0.85</v>
      </c>
      <c r="H21" s="11">
        <v>0.85003430196460605</v>
      </c>
      <c r="I21" s="12">
        <v>9.0499999999999997E-2</v>
      </c>
      <c r="J21" s="12">
        <v>0.13342810432779684</v>
      </c>
      <c r="K21" s="12">
        <v>4.7E-2</v>
      </c>
      <c r="L21" s="12">
        <v>0.10350000000000001</v>
      </c>
      <c r="M21" s="12">
        <v>6.8320350000000002E-2</v>
      </c>
      <c r="N21" s="12">
        <v>0.13342414905070227</v>
      </c>
      <c r="O21" s="12">
        <v>0.14489889186992183</v>
      </c>
      <c r="P21" s="12">
        <v>0.46110439058805314</v>
      </c>
      <c r="Q21" s="13">
        <v>1476.7</v>
      </c>
      <c r="R21" s="13">
        <v>8.9714544630720441E-2</v>
      </c>
      <c r="S21" s="13">
        <v>0</v>
      </c>
      <c r="T21" s="13">
        <v>8.9714544630720441E-2</v>
      </c>
      <c r="U21" s="13">
        <v>1476.7897145446307</v>
      </c>
      <c r="V21" s="13">
        <v>103</v>
      </c>
      <c r="W21" s="13">
        <v>1373.7897145446307</v>
      </c>
      <c r="X21" s="14">
        <v>6.9745881208117796E-2</v>
      </c>
      <c r="Y21" s="15">
        <v>2.358490566037736E-2</v>
      </c>
      <c r="Z21" s="14">
        <v>5.9773945804955815E-4</v>
      </c>
      <c r="AA21" s="14">
        <v>6.0749708470433107E-5</v>
      </c>
      <c r="AB21" s="14">
        <v>5.9809696420480292E-4</v>
      </c>
      <c r="AC21" s="14">
        <v>6.075339922172441E-5</v>
      </c>
      <c r="AD21" s="13">
        <v>69.489999999999995</v>
      </c>
      <c r="AE21" s="15">
        <v>-0.18350000000000002</v>
      </c>
      <c r="AF21" s="14">
        <v>6.3245553203367583E-2</v>
      </c>
      <c r="AG21" s="14" t="s">
        <v>7128</v>
      </c>
      <c r="AH21" s="15">
        <v>0.39347990902198632</v>
      </c>
      <c r="AI21" s="5">
        <v>600</v>
      </c>
      <c r="AJ21" s="15">
        <v>40.346994535519123</v>
      </c>
      <c r="AK21" s="15">
        <v>40.346994535519123</v>
      </c>
      <c r="AL21" s="15">
        <v>35.819587628865975</v>
      </c>
      <c r="AM21" s="15">
        <v>2.5216871584699452</v>
      </c>
      <c r="AN21" s="15">
        <v>9.8446666666666669</v>
      </c>
      <c r="AO21" s="15">
        <v>4.0335973777656378</v>
      </c>
      <c r="AP21" s="15">
        <v>28.220211240986558</v>
      </c>
      <c r="AQ21" s="15">
        <v>26.937581414236178</v>
      </c>
      <c r="AR21" s="15">
        <v>29.173880704725438</v>
      </c>
      <c r="AS21" s="15">
        <v>3.7524985374068032</v>
      </c>
      <c r="AT21" s="14">
        <v>0.21366120218579235</v>
      </c>
      <c r="AU21" s="14">
        <v>5.2955915216360804E-3</v>
      </c>
      <c r="AV21" s="12" t="s">
        <v>7128</v>
      </c>
      <c r="AW21" s="12" t="s">
        <v>7128</v>
      </c>
      <c r="AX21" s="12" t="s">
        <v>7128</v>
      </c>
      <c r="AY21" s="12" t="s">
        <v>7128</v>
      </c>
      <c r="AZ21" s="14">
        <v>0.16</v>
      </c>
      <c r="BA21" s="14">
        <v>9.5399999999999985E-2</v>
      </c>
      <c r="BB21" s="14">
        <v>0.27832699619771867</v>
      </c>
      <c r="BC21" s="14">
        <v>0.5945285396387554</v>
      </c>
      <c r="BD21" s="14">
        <v>9.9972685058727126E-2</v>
      </c>
      <c r="BE21" s="14">
        <v>0.13297202155442189</v>
      </c>
      <c r="BF21" s="14">
        <v>0.33575317604355714</v>
      </c>
      <c r="BG21" s="14">
        <v>7.1399999999999991E-2</v>
      </c>
      <c r="BH21" s="13">
        <v>36.6</v>
      </c>
      <c r="BI21" s="13">
        <v>36.6</v>
      </c>
      <c r="BJ21" s="13">
        <v>48.6</v>
      </c>
      <c r="BK21" s="13">
        <v>48.681057091073853</v>
      </c>
      <c r="BL21" s="13">
        <v>366.1</v>
      </c>
      <c r="BM21" s="13">
        <v>366.1</v>
      </c>
      <c r="BN21" s="13">
        <v>50.9</v>
      </c>
      <c r="BO21" s="13">
        <v>50.998999999999995</v>
      </c>
      <c r="BP21" s="13">
        <v>32.336237559588078</v>
      </c>
      <c r="BQ21" s="13">
        <v>0</v>
      </c>
      <c r="BR21" s="13">
        <v>-1.4300000000000015</v>
      </c>
      <c r="BS21" s="13">
        <v>0.5</v>
      </c>
      <c r="BT21" s="14">
        <v>-2.87603033063519E-2</v>
      </c>
      <c r="BU21" s="13">
        <v>33.266237559588077</v>
      </c>
      <c r="BV21" s="13">
        <v>37.53</v>
      </c>
      <c r="BW21" s="13">
        <v>37.53</v>
      </c>
      <c r="BX21" s="13">
        <v>131.5</v>
      </c>
      <c r="BY21" s="13">
        <v>54.389714544630721</v>
      </c>
      <c r="BZ21" s="13">
        <v>150</v>
      </c>
      <c r="CA21" s="13">
        <v>47.089714544630709</v>
      </c>
      <c r="CB21" s="13">
        <v>-7.82</v>
      </c>
      <c r="CC21" s="15">
        <v>-0.13800000000000001</v>
      </c>
      <c r="CD21" s="15">
        <v>0.08</v>
      </c>
      <c r="CE21" s="15">
        <v>0.36</v>
      </c>
      <c r="CF21" s="15">
        <v>0.3114068330720931</v>
      </c>
      <c r="CG21" s="15">
        <v>0.30669426880231287</v>
      </c>
      <c r="CH21" s="13">
        <v>22.82</v>
      </c>
      <c r="CI21" s="13">
        <v>18.36</v>
      </c>
      <c r="CJ21" s="13">
        <v>-7.82</v>
      </c>
      <c r="CK21" s="12">
        <f t="shared" si="0"/>
        <v>0.20836664002131627</v>
      </c>
      <c r="CL21" s="36">
        <f t="shared" si="1"/>
        <v>7.7745215391572957</v>
      </c>
      <c r="CM21" s="13">
        <v>55.1</v>
      </c>
      <c r="CN21" s="13">
        <v>18.5</v>
      </c>
      <c r="CO21" s="13">
        <v>36.6</v>
      </c>
      <c r="CP21" s="13">
        <v>1476.7</v>
      </c>
      <c r="CQ21" s="13">
        <v>50.998999999999995</v>
      </c>
      <c r="CR21" s="13">
        <v>1373.7897145446307</v>
      </c>
      <c r="CS21" s="13">
        <v>37.53</v>
      </c>
      <c r="CT21" s="13">
        <v>0.65620000000000001</v>
      </c>
      <c r="CU21" s="13">
        <v>48.712057091073859</v>
      </c>
      <c r="CV21" s="13">
        <v>47.745914544630708</v>
      </c>
      <c r="CW21" s="13">
        <v>51.088000000000001</v>
      </c>
      <c r="CX21" s="12">
        <v>0.27717957992133546</v>
      </c>
      <c r="CY21" s="12">
        <v>0.5878152716473829</v>
      </c>
      <c r="CZ21" s="15">
        <v>26.89065366709659</v>
      </c>
      <c r="DA21" s="20"/>
      <c r="DB21" s="20"/>
    </row>
    <row r="22" spans="1:106">
      <c r="A22" s="8" t="s">
        <v>2851</v>
      </c>
      <c r="B22" s="8" t="s">
        <v>2852</v>
      </c>
      <c r="C22" s="9" t="s">
        <v>7170</v>
      </c>
      <c r="D22" s="9" t="s">
        <v>7126</v>
      </c>
      <c r="E22" s="10" t="s">
        <v>7127</v>
      </c>
      <c r="F22" s="10" t="s">
        <v>7126</v>
      </c>
      <c r="G22" s="11">
        <v>1.06</v>
      </c>
      <c r="H22" s="11">
        <v>1.5789475790105454</v>
      </c>
      <c r="I22" s="12">
        <v>9.0499999999999997E-2</v>
      </c>
      <c r="J22" s="12">
        <v>0.19939475590045436</v>
      </c>
      <c r="K22" s="12">
        <v>3.6999999999999998E-2</v>
      </c>
      <c r="L22" s="12">
        <v>9.35E-2</v>
      </c>
      <c r="M22" s="12">
        <v>6.1719349999999999E-2</v>
      </c>
      <c r="N22" s="12">
        <v>0.14981734289485032</v>
      </c>
      <c r="O22" s="12">
        <v>-0.16691902774511455</v>
      </c>
      <c r="P22" s="12">
        <v>-0.10428249520303259</v>
      </c>
      <c r="Q22" s="13">
        <v>24.7</v>
      </c>
      <c r="R22" s="13">
        <v>0</v>
      </c>
      <c r="S22" s="13">
        <v>13.9</v>
      </c>
      <c r="T22" s="13">
        <v>13.9</v>
      </c>
      <c r="U22" s="13">
        <v>38.6</v>
      </c>
      <c r="V22" s="13">
        <v>0.33800000000000002</v>
      </c>
      <c r="W22" s="13">
        <v>38.262</v>
      </c>
      <c r="X22" s="14">
        <v>8.7564766839378239E-3</v>
      </c>
      <c r="Y22" s="15">
        <v>0.17241379310344829</v>
      </c>
      <c r="Z22" s="14">
        <v>0.4112426035502959</v>
      </c>
      <c r="AA22" s="14">
        <v>0.36010362694300518</v>
      </c>
      <c r="AB22" s="14">
        <v>0.69849246231155782</v>
      </c>
      <c r="AC22" s="14">
        <v>0.56275303643724695</v>
      </c>
      <c r="AD22" s="13">
        <v>2.14</v>
      </c>
      <c r="AE22" s="15">
        <v>1.7151111111111113</v>
      </c>
      <c r="AF22" s="14">
        <v>0.13038404810405299</v>
      </c>
      <c r="AG22" s="14">
        <v>0.60858671865038838</v>
      </c>
      <c r="AH22" s="15">
        <v>0.33165829145728637</v>
      </c>
      <c r="AI22" s="5">
        <v>2.0291616038882139</v>
      </c>
      <c r="AJ22" s="15">
        <v>36.920777279521673</v>
      </c>
      <c r="AK22" s="15">
        <v>36.920777279521673</v>
      </c>
      <c r="AL22" s="15">
        <v>28.533333333333335</v>
      </c>
      <c r="AM22" s="15" t="s">
        <v>7128</v>
      </c>
      <c r="AN22" s="15">
        <v>1.2412060301507539</v>
      </c>
      <c r="AO22" s="15">
        <v>0.95</v>
      </c>
      <c r="AP22" s="15">
        <v>22.911377245508984</v>
      </c>
      <c r="AQ22" s="15">
        <v>11.026512968299711</v>
      </c>
      <c r="AR22" s="15">
        <v>1.1434462972924513</v>
      </c>
      <c r="AS22" s="15">
        <v>1.4716153846153845</v>
      </c>
      <c r="AT22" s="14">
        <v>0.55306427503736921</v>
      </c>
      <c r="AU22" s="14">
        <v>1.4979757085020242E-2</v>
      </c>
      <c r="AV22" s="12">
        <v>-0.35200000000000004</v>
      </c>
      <c r="AW22" s="12">
        <v>-0.27300000000000002</v>
      </c>
      <c r="AX22" s="12">
        <v>-2.75E-2</v>
      </c>
      <c r="AY22" s="12">
        <v>2.8000000000000004E-3</v>
      </c>
      <c r="AZ22" s="14" t="s">
        <v>7128</v>
      </c>
      <c r="BA22" s="14" t="s">
        <v>7128</v>
      </c>
      <c r="BB22" s="14">
        <v>3.2475728155339806E-2</v>
      </c>
      <c r="BC22" s="14">
        <v>4.5534847691817724E-2</v>
      </c>
      <c r="BD22" s="14">
        <v>2.5730769230769231E-2</v>
      </c>
      <c r="BE22" s="14">
        <v>6.423076923076923E-2</v>
      </c>
      <c r="BF22" s="14">
        <v>0.13003901170351106</v>
      </c>
      <c r="BG22" s="14">
        <v>0.3992</v>
      </c>
      <c r="BH22" s="13">
        <v>0.66900000000000004</v>
      </c>
      <c r="BI22" s="13">
        <v>0.66900000000000004</v>
      </c>
      <c r="BJ22" s="13">
        <v>1.67</v>
      </c>
      <c r="BK22" s="13">
        <v>1.67</v>
      </c>
      <c r="BL22" s="13">
        <v>26</v>
      </c>
      <c r="BM22" s="13">
        <v>26</v>
      </c>
      <c r="BN22" s="13">
        <v>3.47</v>
      </c>
      <c r="BO22" s="13">
        <v>3.47</v>
      </c>
      <c r="BP22" s="13">
        <v>1.4528348504551365</v>
      </c>
      <c r="BQ22" s="13">
        <v>-2.7199999999999998</v>
      </c>
      <c r="BR22" s="13">
        <v>1.17</v>
      </c>
      <c r="BS22" s="13">
        <v>1.2199999999999998</v>
      </c>
      <c r="BT22" s="14">
        <v>1.6450596564718096</v>
      </c>
      <c r="BU22" s="13">
        <v>-0.93716514954486319</v>
      </c>
      <c r="BV22" s="13">
        <v>0.99900000000000011</v>
      </c>
      <c r="BW22" s="13">
        <v>-1.7209999999999996</v>
      </c>
      <c r="BX22" s="13">
        <v>20.6</v>
      </c>
      <c r="BY22" s="13">
        <v>31.906000000000002</v>
      </c>
      <c r="BZ22" s="13">
        <v>19.899999999999999</v>
      </c>
      <c r="CA22" s="13">
        <v>33.461999999999996</v>
      </c>
      <c r="CB22" s="13">
        <v>-0.37</v>
      </c>
      <c r="CC22" s="15">
        <v>0.52900000000000003</v>
      </c>
      <c r="CD22" s="15">
        <v>0.79700000000000004</v>
      </c>
      <c r="CE22" s="15">
        <v>0.36</v>
      </c>
      <c r="CF22" s="15">
        <v>0.49053025342983547</v>
      </c>
      <c r="CG22" s="15">
        <v>0.50608577627261142</v>
      </c>
      <c r="CH22" s="13">
        <v>6.1716999999999995</v>
      </c>
      <c r="CI22" s="13">
        <v>3.1143000000000001</v>
      </c>
      <c r="CJ22" s="13">
        <v>-0.37</v>
      </c>
      <c r="CK22" s="12">
        <f t="shared" si="0"/>
        <v>0.37037037037037035</v>
      </c>
      <c r="CL22" s="36">
        <f t="shared" si="1"/>
        <v>0.77700077700077708</v>
      </c>
      <c r="CM22" s="13">
        <v>0.76900000000000002</v>
      </c>
      <c r="CN22" s="13">
        <v>0.1</v>
      </c>
      <c r="CO22" s="13">
        <v>0.66900000000000004</v>
      </c>
      <c r="CP22" s="13">
        <v>24.7</v>
      </c>
      <c r="CQ22" s="13">
        <v>3.47</v>
      </c>
      <c r="CR22" s="13">
        <v>38.262</v>
      </c>
      <c r="CS22" s="13">
        <v>0.99900000000000011</v>
      </c>
      <c r="CT22" s="13">
        <v>0</v>
      </c>
      <c r="CU22" s="13">
        <v>1.67</v>
      </c>
      <c r="CV22" s="13">
        <v>33.461999999999996</v>
      </c>
      <c r="CW22" s="13">
        <v>3.47</v>
      </c>
      <c r="CX22" s="12">
        <v>3.2475728155339806E-2</v>
      </c>
      <c r="CY22" s="12">
        <v>4.5534847691817724E-2</v>
      </c>
      <c r="CZ22" s="15">
        <v>11.026512968299711</v>
      </c>
      <c r="DA22" s="20"/>
      <c r="DB22" s="20"/>
    </row>
    <row r="23" spans="1:106">
      <c r="A23" s="8" t="s">
        <v>5083</v>
      </c>
      <c r="B23" s="8" t="s">
        <v>5084</v>
      </c>
      <c r="C23" s="9" t="s">
        <v>7139</v>
      </c>
      <c r="D23" s="9" t="s">
        <v>7126</v>
      </c>
      <c r="E23" s="10" t="s">
        <v>7127</v>
      </c>
      <c r="F23" s="10" t="s">
        <v>7126</v>
      </c>
      <c r="G23" s="11">
        <v>0.59</v>
      </c>
      <c r="H23" s="11">
        <v>0.89545599362803663</v>
      </c>
      <c r="I23" s="12">
        <v>9.0499999999999997E-2</v>
      </c>
      <c r="J23" s="12">
        <v>0.13753876742333732</v>
      </c>
      <c r="K23" s="12">
        <v>3.6999999999999998E-2</v>
      </c>
      <c r="L23" s="12">
        <v>9.35E-2</v>
      </c>
      <c r="M23" s="12">
        <v>6.1719349999999999E-2</v>
      </c>
      <c r="N23" s="12">
        <v>0.11034835565772669</v>
      </c>
      <c r="O23" s="12">
        <v>-7.1401201285771182E-2</v>
      </c>
      <c r="P23" s="12">
        <v>-0.10282050260141834</v>
      </c>
      <c r="Q23" s="13">
        <v>0.46500000000000002</v>
      </c>
      <c r="R23" s="13">
        <v>0</v>
      </c>
      <c r="S23" s="13">
        <v>0.26</v>
      </c>
      <c r="T23" s="13">
        <v>0.26</v>
      </c>
      <c r="U23" s="13">
        <v>0.72500000000000009</v>
      </c>
      <c r="V23" s="13">
        <v>8.9999999999999993E-3</v>
      </c>
      <c r="W23" s="13">
        <v>0.71600000000000008</v>
      </c>
      <c r="X23" s="14">
        <v>1.2413793103448274E-2</v>
      </c>
      <c r="Y23" s="15" t="s">
        <v>7128</v>
      </c>
      <c r="Z23" s="14">
        <v>0.40435458786936235</v>
      </c>
      <c r="AA23" s="14">
        <v>0.35862068965517241</v>
      </c>
      <c r="AB23" s="14">
        <v>0.67885117493472591</v>
      </c>
      <c r="AC23" s="14">
        <v>0.55913978494623651</v>
      </c>
      <c r="AD23" s="13">
        <v>0.23499999999999999</v>
      </c>
      <c r="AE23" s="15">
        <v>0.9941944444444446</v>
      </c>
      <c r="AF23" s="14">
        <v>0.16733200530681511</v>
      </c>
      <c r="AG23" s="14">
        <v>0.60867016930354001</v>
      </c>
      <c r="AH23" s="15">
        <v>0.7579092159559836</v>
      </c>
      <c r="AI23" s="5">
        <v>0.19999999999999998</v>
      </c>
      <c r="AJ23" s="15">
        <v>18.600000000000001</v>
      </c>
      <c r="AK23" s="15">
        <v>18.600000000000001</v>
      </c>
      <c r="AL23" s="15" t="s">
        <v>7128</v>
      </c>
      <c r="AM23" s="15" t="s">
        <v>7128</v>
      </c>
      <c r="AN23" s="15">
        <v>1.2140992167101827</v>
      </c>
      <c r="AO23" s="15">
        <v>0.7153846153846154</v>
      </c>
      <c r="AP23" s="15">
        <v>143.20000000000002</v>
      </c>
      <c r="AQ23" s="15">
        <v>47.733333333333341</v>
      </c>
      <c r="AR23" s="15">
        <v>1.1293375394321767</v>
      </c>
      <c r="AS23" s="15">
        <v>1.1015384615384616</v>
      </c>
      <c r="AT23" s="14">
        <v>0</v>
      </c>
      <c r="AU23" s="14">
        <v>0</v>
      </c>
      <c r="AV23" s="12">
        <v>-0.10800000000000001</v>
      </c>
      <c r="AW23" s="12">
        <v>0.18899999999999997</v>
      </c>
      <c r="AX23" s="12">
        <v>-0.61099999999999999</v>
      </c>
      <c r="AY23" s="12">
        <v>-0.214</v>
      </c>
      <c r="AZ23" s="14" t="s">
        <v>7128</v>
      </c>
      <c r="BA23" s="14" t="s">
        <v>7128</v>
      </c>
      <c r="BB23" s="14">
        <v>6.6137566137566134E-2</v>
      </c>
      <c r="BC23" s="14">
        <v>7.527853056308341E-3</v>
      </c>
      <c r="BD23" s="14">
        <v>3.8461538461538464E-2</v>
      </c>
      <c r="BE23" s="14">
        <v>7.6923076923076919E-3</v>
      </c>
      <c r="BF23" s="14">
        <v>7.407407407407407E-2</v>
      </c>
      <c r="BG23" s="14">
        <v>9.98E-2</v>
      </c>
      <c r="BH23" s="13">
        <v>2.5000000000000001E-2</v>
      </c>
      <c r="BI23" s="13">
        <v>2.5000000000000001E-2</v>
      </c>
      <c r="BJ23" s="13">
        <v>5.0000000000000001E-3</v>
      </c>
      <c r="BK23" s="13">
        <v>5.0000000000000001E-3</v>
      </c>
      <c r="BL23" s="13">
        <v>0.65</v>
      </c>
      <c r="BM23" s="13">
        <v>0.65</v>
      </c>
      <c r="BN23" s="13">
        <v>1.4999999999999999E-2</v>
      </c>
      <c r="BO23" s="13">
        <v>1.4999999999999999E-2</v>
      </c>
      <c r="BP23" s="13">
        <v>4.6296296296296294E-3</v>
      </c>
      <c r="BQ23" s="13">
        <v>0</v>
      </c>
      <c r="BR23" s="13">
        <v>0</v>
      </c>
      <c r="BS23" s="13">
        <v>-0.01</v>
      </c>
      <c r="BT23" s="14">
        <v>-2.16</v>
      </c>
      <c r="BU23" s="13">
        <v>1.462962962962963E-2</v>
      </c>
      <c r="BV23" s="13">
        <v>3.5000000000000003E-2</v>
      </c>
      <c r="BW23" s="13">
        <v>3.5000000000000003E-2</v>
      </c>
      <c r="BX23" s="13">
        <v>0.378</v>
      </c>
      <c r="BY23" s="13">
        <v>0.61499999999999999</v>
      </c>
      <c r="BZ23" s="13">
        <v>0.38300000000000001</v>
      </c>
      <c r="CA23" s="13">
        <v>0.63400000000000001</v>
      </c>
      <c r="CB23" s="13">
        <v>0</v>
      </c>
      <c r="CC23" s="15">
        <v>0.67900000000000005</v>
      </c>
      <c r="CD23" s="15">
        <v>-0.29399999999999998</v>
      </c>
      <c r="CE23" s="15">
        <v>0.36</v>
      </c>
      <c r="CF23" s="15" t="s">
        <v>7128</v>
      </c>
      <c r="CG23" s="15" t="s">
        <v>7128</v>
      </c>
      <c r="CH23" s="13" t="s">
        <v>7128</v>
      </c>
      <c r="CI23" s="13" t="s">
        <v>7128</v>
      </c>
      <c r="CJ23" s="13">
        <v>0</v>
      </c>
      <c r="CK23" s="12">
        <f t="shared" si="0"/>
        <v>0</v>
      </c>
      <c r="CL23" s="36">
        <f t="shared" si="1"/>
        <v>1.025236593059937</v>
      </c>
      <c r="CM23" s="13">
        <v>2.7E-2</v>
      </c>
      <c r="CN23" s="13">
        <v>2E-3</v>
      </c>
      <c r="CO23" s="13">
        <v>2.5000000000000001E-2</v>
      </c>
      <c r="CP23" s="13">
        <v>0.46500000000000002</v>
      </c>
      <c r="CQ23" s="13">
        <v>1.4999999999999999E-2</v>
      </c>
      <c r="CR23" s="13">
        <v>0.71600000000000008</v>
      </c>
      <c r="CS23" s="13" t="s">
        <v>7128</v>
      </c>
      <c r="CT23" s="13">
        <v>0</v>
      </c>
      <c r="CU23" s="13">
        <v>5.0000000000000001E-3</v>
      </c>
      <c r="CV23" s="13">
        <v>0.63400000000000001</v>
      </c>
      <c r="CW23" s="13">
        <v>1.4999999999999999E-2</v>
      </c>
      <c r="CX23" s="12">
        <v>6.6137566137566134E-2</v>
      </c>
      <c r="CY23" s="12">
        <v>7.527853056308341E-3</v>
      </c>
      <c r="CZ23" s="15">
        <v>47.733333333333341</v>
      </c>
      <c r="DA23" s="20"/>
      <c r="DB23" s="20"/>
    </row>
    <row r="24" spans="1:106">
      <c r="A24" s="8" t="s">
        <v>6359</v>
      </c>
      <c r="B24" s="8" t="s">
        <v>6360</v>
      </c>
      <c r="C24" s="9" t="s">
        <v>7164</v>
      </c>
      <c r="D24" s="9" t="s">
        <v>7126</v>
      </c>
      <c r="E24" s="10" t="s">
        <v>7127</v>
      </c>
      <c r="F24" s="10" t="s">
        <v>7126</v>
      </c>
      <c r="G24" s="11">
        <v>0.7</v>
      </c>
      <c r="H24" s="11">
        <v>0.7</v>
      </c>
      <c r="I24" s="12">
        <v>9.0499999999999997E-2</v>
      </c>
      <c r="J24" s="12">
        <v>0.11984999999999998</v>
      </c>
      <c r="K24" s="12">
        <v>4.7E-2</v>
      </c>
      <c r="L24" s="12">
        <v>0.10350000000000001</v>
      </c>
      <c r="M24" s="12">
        <v>6.8320350000000002E-2</v>
      </c>
      <c r="N24" s="12">
        <v>0.11984999999999998</v>
      </c>
      <c r="O24" s="12">
        <v>-0.11245042283298096</v>
      </c>
      <c r="P24" s="12">
        <v>-0.14958523421588593</v>
      </c>
      <c r="Q24" s="13">
        <v>8.6</v>
      </c>
      <c r="R24" s="13">
        <v>0</v>
      </c>
      <c r="S24" s="13">
        <v>0</v>
      </c>
      <c r="T24" s="13">
        <v>0</v>
      </c>
      <c r="U24" s="13">
        <v>8.6</v>
      </c>
      <c r="V24" s="13">
        <v>0</v>
      </c>
      <c r="W24" s="13">
        <v>8.6</v>
      </c>
      <c r="X24" s="14">
        <v>0</v>
      </c>
      <c r="Y24" s="15">
        <v>0.18450184501845018</v>
      </c>
      <c r="Z24" s="14" t="s">
        <v>7128</v>
      </c>
      <c r="AA24" s="14">
        <v>0</v>
      </c>
      <c r="AB24" s="14" t="s">
        <v>7128</v>
      </c>
      <c r="AC24" s="14">
        <v>0</v>
      </c>
      <c r="AD24" s="13">
        <v>1.59</v>
      </c>
      <c r="AE24" s="15">
        <v>0.56838888888888894</v>
      </c>
      <c r="AF24" s="14" t="s">
        <v>7128</v>
      </c>
      <c r="AG24" s="14" t="s">
        <v>7128</v>
      </c>
      <c r="AH24" s="15">
        <v>0.30635838150289013</v>
      </c>
      <c r="AI24" s="5" t="s">
        <v>7128</v>
      </c>
      <c r="AJ24" s="15">
        <v>122.85714285714285</v>
      </c>
      <c r="AK24" s="15">
        <v>122.85714285714285</v>
      </c>
      <c r="AL24" s="15" t="s">
        <v>7128</v>
      </c>
      <c r="AM24" s="15" t="s">
        <v>7128</v>
      </c>
      <c r="AN24" s="15" t="s">
        <v>7128</v>
      </c>
      <c r="AO24" s="15">
        <v>0.31386861313868614</v>
      </c>
      <c r="AP24" s="15" t="s">
        <v>7128</v>
      </c>
      <c r="AQ24" s="15">
        <v>13.47962382445141</v>
      </c>
      <c r="AR24" s="15" t="s">
        <v>7128</v>
      </c>
      <c r="AS24" s="15">
        <v>0.31386861313868614</v>
      </c>
      <c r="AT24" s="14">
        <v>1.9428571428571428</v>
      </c>
      <c r="AU24" s="14">
        <v>1.5813953488372095E-2</v>
      </c>
      <c r="AV24" s="12">
        <v>-0.58499999999999996</v>
      </c>
      <c r="AW24" s="12">
        <v>-0.373</v>
      </c>
      <c r="AX24" s="12">
        <v>-7.9600000000000004E-2</v>
      </c>
      <c r="AY24" s="12">
        <v>6.7700000000000008E-3</v>
      </c>
      <c r="AZ24" s="14" t="s">
        <v>7128</v>
      </c>
      <c r="BA24" s="14" t="s">
        <v>7128</v>
      </c>
      <c r="BB24" s="14">
        <v>7.3995771670190271E-3</v>
      </c>
      <c r="BC24" s="14">
        <v>-2.9735234215885947E-2</v>
      </c>
      <c r="BD24" s="14">
        <v>2.5547445255474457E-3</v>
      </c>
      <c r="BE24" s="14">
        <v>-3.1970802919708032E-2</v>
      </c>
      <c r="BF24" s="14">
        <v>0</v>
      </c>
      <c r="BG24" s="14">
        <v>9.4700000000000006E-2</v>
      </c>
      <c r="BH24" s="13">
        <v>7.0000000000000007E-2</v>
      </c>
      <c r="BI24" s="13">
        <v>7.0000000000000007E-2</v>
      </c>
      <c r="BJ24" s="13">
        <v>-0.876</v>
      </c>
      <c r="BK24" s="13">
        <v>-0.876</v>
      </c>
      <c r="BL24" s="13">
        <v>27.4</v>
      </c>
      <c r="BM24" s="13">
        <v>27.4</v>
      </c>
      <c r="BN24" s="13">
        <v>0.63800000000000001</v>
      </c>
      <c r="BO24" s="13">
        <v>0.63800000000000001</v>
      </c>
      <c r="BP24" s="13">
        <v>-0.876</v>
      </c>
      <c r="BQ24" s="13">
        <v>1.93</v>
      </c>
      <c r="BR24" s="13">
        <v>-1.29</v>
      </c>
      <c r="BS24" s="13">
        <v>-1.165</v>
      </c>
      <c r="BT24" s="14" t="s">
        <v>7128</v>
      </c>
      <c r="BU24" s="13">
        <v>1.5790000000000002</v>
      </c>
      <c r="BV24" s="13">
        <v>0.59500000000000042</v>
      </c>
      <c r="BW24" s="13">
        <v>2.5250000000000004</v>
      </c>
      <c r="BX24" s="13">
        <v>9.4600000000000009</v>
      </c>
      <c r="BY24" s="13">
        <v>29.46</v>
      </c>
      <c r="BZ24" s="13">
        <v>0</v>
      </c>
      <c r="CA24" s="13">
        <v>0</v>
      </c>
      <c r="CB24" s="13">
        <v>-0.13600000000000001</v>
      </c>
      <c r="CC24" s="15">
        <v>6.8000000000000005E-2</v>
      </c>
      <c r="CD24" s="15">
        <v>0.48199999999999998</v>
      </c>
      <c r="CE24" s="15">
        <v>0.36</v>
      </c>
      <c r="CF24" s="15">
        <v>0.69875810393210047</v>
      </c>
      <c r="CG24" s="15">
        <v>0.86511358444679387</v>
      </c>
      <c r="CH24" s="13">
        <v>1.5762499999999999</v>
      </c>
      <c r="CI24" s="13">
        <v>0.51312499999999994</v>
      </c>
      <c r="CJ24" s="13">
        <v>-0.13600000000000001</v>
      </c>
      <c r="CK24" s="12">
        <f t="shared" si="0"/>
        <v>0.22857142857142843</v>
      </c>
      <c r="CL24" s="36" t="str">
        <f t="shared" si="1"/>
        <v>NA</v>
      </c>
      <c r="CM24" s="13" t="s">
        <v>7128</v>
      </c>
      <c r="CN24" s="13" t="s">
        <v>7128</v>
      </c>
      <c r="CO24" s="13">
        <v>7.0000000000000007E-2</v>
      </c>
      <c r="CP24" s="13">
        <v>8.6</v>
      </c>
      <c r="CQ24" s="13">
        <v>0.63800000000000001</v>
      </c>
      <c r="CR24" s="13">
        <v>8.6</v>
      </c>
      <c r="CS24" s="13">
        <v>0.59500000000000042</v>
      </c>
      <c r="CT24" s="13">
        <v>0</v>
      </c>
      <c r="CU24" s="13">
        <v>-0.876</v>
      </c>
      <c r="CV24" s="13">
        <v>0</v>
      </c>
      <c r="CW24" s="13">
        <v>0.63800000000000001</v>
      </c>
      <c r="CX24" s="12">
        <v>7.3995771670190271E-3</v>
      </c>
      <c r="CY24" s="12">
        <v>-2.9735234215885947E-2</v>
      </c>
      <c r="CZ24" s="15">
        <v>13.47962382445141</v>
      </c>
      <c r="DA24" s="20"/>
      <c r="DB24" s="20"/>
    </row>
    <row r="25" spans="1:106">
      <c r="A25" s="8" t="s">
        <v>3185</v>
      </c>
      <c r="B25" s="8" t="s">
        <v>3186</v>
      </c>
      <c r="C25" s="9" t="s">
        <v>7167</v>
      </c>
      <c r="D25" s="9" t="s">
        <v>7126</v>
      </c>
      <c r="E25" s="10" t="s">
        <v>7127</v>
      </c>
      <c r="F25" s="10" t="s">
        <v>7126</v>
      </c>
      <c r="G25" s="11">
        <v>0.83</v>
      </c>
      <c r="H25" s="11">
        <v>0.83</v>
      </c>
      <c r="I25" s="12">
        <v>9.0499999999999997E-2</v>
      </c>
      <c r="J25" s="12">
        <v>0.13161499999999998</v>
      </c>
      <c r="K25" s="12">
        <v>5.1999999999999998E-2</v>
      </c>
      <c r="L25" s="12">
        <v>0.1085</v>
      </c>
      <c r="M25" s="12">
        <v>7.162085E-2</v>
      </c>
      <c r="N25" s="12">
        <v>0.13161499999999998</v>
      </c>
      <c r="O25" s="12">
        <v>-0.21484384012539182</v>
      </c>
      <c r="P25" s="12">
        <v>-0.14602941441441439</v>
      </c>
      <c r="Q25" s="13">
        <v>42.9</v>
      </c>
      <c r="R25" s="13">
        <v>0</v>
      </c>
      <c r="S25" s="13">
        <v>0</v>
      </c>
      <c r="T25" s="13">
        <v>0</v>
      </c>
      <c r="U25" s="13">
        <v>42.9</v>
      </c>
      <c r="V25" s="13">
        <v>0</v>
      </c>
      <c r="W25" s="13">
        <v>42.9</v>
      </c>
      <c r="X25" s="14">
        <v>0</v>
      </c>
      <c r="Y25" s="15">
        <v>0.1171875</v>
      </c>
      <c r="Z25" s="14" t="s">
        <v>7128</v>
      </c>
      <c r="AA25" s="14">
        <v>0</v>
      </c>
      <c r="AB25" s="14" t="s">
        <v>7128</v>
      </c>
      <c r="AC25" s="14">
        <v>0</v>
      </c>
      <c r="AD25" s="13">
        <v>3.34</v>
      </c>
      <c r="AE25" s="15">
        <v>2.4926388888888891</v>
      </c>
      <c r="AF25" s="14">
        <v>0.14491376746189438</v>
      </c>
      <c r="AG25" s="14">
        <v>0.96471165196061126</v>
      </c>
      <c r="AH25" s="15">
        <v>0.64583733897327433</v>
      </c>
      <c r="AI25" s="5" t="s">
        <v>7128</v>
      </c>
      <c r="AJ25" s="15" t="s">
        <v>7128</v>
      </c>
      <c r="AK25" s="15" t="s">
        <v>7128</v>
      </c>
      <c r="AL25" s="15" t="s">
        <v>7128</v>
      </c>
      <c r="AM25" s="15" t="s">
        <v>7128</v>
      </c>
      <c r="AN25" s="15" t="s">
        <v>7128</v>
      </c>
      <c r="AO25" s="15">
        <v>2.4237288135593222</v>
      </c>
      <c r="AP25" s="15" t="s">
        <v>7128</v>
      </c>
      <c r="AQ25" s="15">
        <v>5.958333333333333</v>
      </c>
      <c r="AR25" s="15" t="s">
        <v>7128</v>
      </c>
      <c r="AS25" s="15">
        <v>2.4237288135593222</v>
      </c>
      <c r="AT25" s="14" t="s">
        <v>7128</v>
      </c>
      <c r="AU25" s="14">
        <v>0</v>
      </c>
      <c r="AV25" s="12" t="s">
        <v>7128</v>
      </c>
      <c r="AW25" s="12" t="s">
        <v>7128</v>
      </c>
      <c r="AX25" s="12">
        <v>-0.24100000000000002</v>
      </c>
      <c r="AY25" s="12">
        <v>-0.11199999999999999</v>
      </c>
      <c r="AZ25" s="14" t="s">
        <v>7128</v>
      </c>
      <c r="BA25" s="14" t="s">
        <v>7128</v>
      </c>
      <c r="BB25" s="14">
        <v>-8.3228840125391848E-2</v>
      </c>
      <c r="BC25" s="14">
        <v>-1.4414414414414415E-2</v>
      </c>
      <c r="BD25" s="14">
        <v>-0.3</v>
      </c>
      <c r="BE25" s="14">
        <v>-0.13559322033898305</v>
      </c>
      <c r="BF25" s="14">
        <v>0</v>
      </c>
      <c r="BG25" s="14">
        <v>8.3299999999999999E-2</v>
      </c>
      <c r="BH25" s="13">
        <v>-5.31</v>
      </c>
      <c r="BI25" s="13">
        <v>-5.31</v>
      </c>
      <c r="BJ25" s="13">
        <v>-2.4</v>
      </c>
      <c r="BK25" s="13">
        <v>-2.4</v>
      </c>
      <c r="BL25" s="13">
        <v>17.7</v>
      </c>
      <c r="BM25" s="13">
        <v>17.7</v>
      </c>
      <c r="BN25" s="13">
        <v>7.2</v>
      </c>
      <c r="BO25" s="13">
        <v>7.2</v>
      </c>
      <c r="BP25" s="13">
        <v>-2.4</v>
      </c>
      <c r="BQ25" s="13">
        <v>0</v>
      </c>
      <c r="BR25" s="13">
        <v>0</v>
      </c>
      <c r="BS25" s="13">
        <v>-6.83</v>
      </c>
      <c r="BT25" s="14" t="s">
        <v>7128</v>
      </c>
      <c r="BU25" s="13">
        <v>4.43</v>
      </c>
      <c r="BV25" s="13">
        <v>1.5200000000000005</v>
      </c>
      <c r="BW25" s="13">
        <v>1.5200000000000005</v>
      </c>
      <c r="BX25" s="13">
        <v>63.8</v>
      </c>
      <c r="BY25" s="13">
        <v>166.5</v>
      </c>
      <c r="BZ25" s="13">
        <v>0</v>
      </c>
      <c r="CA25" s="13">
        <v>0</v>
      </c>
      <c r="CB25" s="13">
        <v>0</v>
      </c>
      <c r="CC25" s="15">
        <v>0.93200000000000005</v>
      </c>
      <c r="CD25" s="15">
        <v>0.82699999999999996</v>
      </c>
      <c r="CE25" s="15">
        <v>0.36</v>
      </c>
      <c r="CF25" s="15">
        <v>0.94886758692144091</v>
      </c>
      <c r="CG25" s="15">
        <v>1.60095218731316</v>
      </c>
      <c r="CH25" s="13">
        <v>6.9420000000000002</v>
      </c>
      <c r="CI25" s="13">
        <v>4.7679999999999998</v>
      </c>
      <c r="CJ25" s="13">
        <v>0</v>
      </c>
      <c r="CK25" s="12">
        <f t="shared" si="0"/>
        <v>0</v>
      </c>
      <c r="CL25" s="36" t="str">
        <f t="shared" si="1"/>
        <v>NA</v>
      </c>
      <c r="CM25" s="13" t="s">
        <v>7128</v>
      </c>
      <c r="CN25" s="13" t="s">
        <v>7128</v>
      </c>
      <c r="CO25" s="13" t="s">
        <v>7128</v>
      </c>
      <c r="CP25" s="13" t="s">
        <v>7128</v>
      </c>
      <c r="CQ25" s="13">
        <v>7.2</v>
      </c>
      <c r="CR25" s="13">
        <v>42.9</v>
      </c>
      <c r="CS25" s="13" t="s">
        <v>7128</v>
      </c>
      <c r="CT25" s="13">
        <v>0</v>
      </c>
      <c r="CU25" s="13">
        <v>-2.4</v>
      </c>
      <c r="CV25" s="13">
        <v>0</v>
      </c>
      <c r="CW25" s="13">
        <v>7.2</v>
      </c>
      <c r="CX25" s="12">
        <v>-8.3228840125391848E-2</v>
      </c>
      <c r="CY25" s="12">
        <v>-1.4414414414414415E-2</v>
      </c>
      <c r="CZ25" s="15">
        <v>5.958333333333333</v>
      </c>
      <c r="DA25" s="20"/>
      <c r="DB25" s="20"/>
    </row>
    <row r="26" spans="1:106">
      <c r="A26" s="8" t="s">
        <v>1929</v>
      </c>
      <c r="B26" s="8" t="s">
        <v>1930</v>
      </c>
      <c r="C26" s="9" t="s">
        <v>7145</v>
      </c>
      <c r="D26" s="9" t="s">
        <v>7126</v>
      </c>
      <c r="E26" s="10" t="s">
        <v>7127</v>
      </c>
      <c r="F26" s="10" t="s">
        <v>7126</v>
      </c>
      <c r="G26" s="11">
        <v>0.89</v>
      </c>
      <c r="H26" s="11">
        <v>0.89</v>
      </c>
      <c r="I26" s="12">
        <v>9.0499999999999997E-2</v>
      </c>
      <c r="J26" s="12">
        <v>0.137045</v>
      </c>
      <c r="K26" s="12">
        <v>4.7E-2</v>
      </c>
      <c r="L26" s="12">
        <v>0.10350000000000001</v>
      </c>
      <c r="M26" s="12">
        <v>6.8320350000000002E-2</v>
      </c>
      <c r="N26" s="12">
        <v>0.137045</v>
      </c>
      <c r="O26" s="12">
        <v>-0.93229886313465782</v>
      </c>
      <c r="P26" s="12">
        <v>-0.25673070495456551</v>
      </c>
      <c r="Q26" s="13">
        <v>151.6</v>
      </c>
      <c r="R26" s="13">
        <v>0</v>
      </c>
      <c r="S26" s="13">
        <v>0</v>
      </c>
      <c r="T26" s="13">
        <v>0</v>
      </c>
      <c r="U26" s="13">
        <v>151.6</v>
      </c>
      <c r="V26" s="13">
        <v>0</v>
      </c>
      <c r="W26" s="13">
        <v>151.6</v>
      </c>
      <c r="X26" s="14">
        <v>0</v>
      </c>
      <c r="Y26" s="15">
        <v>0.60760667903525045</v>
      </c>
      <c r="Z26" s="14" t="s">
        <v>7128</v>
      </c>
      <c r="AA26" s="14">
        <v>0</v>
      </c>
      <c r="AB26" s="14" t="s">
        <v>7128</v>
      </c>
      <c r="AC26" s="14">
        <v>0</v>
      </c>
      <c r="AD26" s="13">
        <v>2.81</v>
      </c>
      <c r="AE26" s="15">
        <v>0.21213888888888896</v>
      </c>
      <c r="AF26" s="14" t="s">
        <v>7128</v>
      </c>
      <c r="AG26" s="14" t="s">
        <v>7128</v>
      </c>
      <c r="AH26" s="15">
        <v>0.36538461538461536</v>
      </c>
      <c r="AI26" s="5" t="s">
        <v>7128</v>
      </c>
      <c r="AJ26" s="15" t="s">
        <v>7128</v>
      </c>
      <c r="AK26" s="15" t="s">
        <v>7128</v>
      </c>
      <c r="AL26" s="15" t="s">
        <v>7128</v>
      </c>
      <c r="AM26" s="15" t="s">
        <v>7128</v>
      </c>
      <c r="AN26" s="15" t="s">
        <v>7128</v>
      </c>
      <c r="AO26" s="15">
        <v>2.1352112676056336</v>
      </c>
      <c r="AP26" s="15" t="s">
        <v>7128</v>
      </c>
      <c r="AQ26" s="15" t="s">
        <v>7128</v>
      </c>
      <c r="AR26" s="15" t="s">
        <v>7128</v>
      </c>
      <c r="AS26" s="15">
        <v>2.1352112676056336</v>
      </c>
      <c r="AT26" s="14" t="s">
        <v>7128</v>
      </c>
      <c r="AU26" s="14">
        <v>0</v>
      </c>
      <c r="AV26" s="12" t="s">
        <v>7128</v>
      </c>
      <c r="AW26" s="12" t="s">
        <v>7128</v>
      </c>
      <c r="AX26" s="12">
        <v>-0.44</v>
      </c>
      <c r="AY26" s="12">
        <v>-0.245</v>
      </c>
      <c r="AZ26" s="14" t="s">
        <v>7128</v>
      </c>
      <c r="BA26" s="14" t="s">
        <v>7128</v>
      </c>
      <c r="BB26" s="14">
        <v>-0.79525386313465785</v>
      </c>
      <c r="BC26" s="14">
        <v>-0.11968570495456554</v>
      </c>
      <c r="BD26" s="14">
        <v>-2.0295774647887321</v>
      </c>
      <c r="BE26" s="14">
        <v>-0.87746478873239431</v>
      </c>
      <c r="BF26" s="14">
        <v>0</v>
      </c>
      <c r="BG26" s="14">
        <v>0.23319999999999999</v>
      </c>
      <c r="BH26" s="13">
        <v>-144.1</v>
      </c>
      <c r="BI26" s="13">
        <v>-144.1</v>
      </c>
      <c r="BJ26" s="13">
        <v>-62.3</v>
      </c>
      <c r="BK26" s="13">
        <v>-62.3</v>
      </c>
      <c r="BL26" s="13">
        <v>71</v>
      </c>
      <c r="BM26" s="13">
        <v>71</v>
      </c>
      <c r="BN26" s="13">
        <v>-45.6</v>
      </c>
      <c r="BO26" s="13">
        <v>-45.6</v>
      </c>
      <c r="BP26" s="13">
        <v>-62.3</v>
      </c>
      <c r="BQ26" s="13">
        <v>0</v>
      </c>
      <c r="BR26" s="13">
        <v>0</v>
      </c>
      <c r="BS26" s="13">
        <v>-15.9</v>
      </c>
      <c r="BT26" s="14" t="s">
        <v>7128</v>
      </c>
      <c r="BU26" s="13">
        <v>-46.4</v>
      </c>
      <c r="BV26" s="13">
        <v>-128.19999999999999</v>
      </c>
      <c r="BW26" s="13">
        <v>-128.19999999999999</v>
      </c>
      <c r="BX26" s="13">
        <v>181.2</v>
      </c>
      <c r="BY26" s="13">
        <v>520.53</v>
      </c>
      <c r="BZ26" s="13">
        <v>0</v>
      </c>
      <c r="CA26" s="13">
        <v>0</v>
      </c>
      <c r="CB26" s="13">
        <v>0</v>
      </c>
      <c r="CC26" s="15">
        <v>-8.5000000000000006E-2</v>
      </c>
      <c r="CD26" s="15">
        <v>0.40400000000000003</v>
      </c>
      <c r="CE26" s="15">
        <v>0.36</v>
      </c>
      <c r="CF26" s="15" t="s">
        <v>7128</v>
      </c>
      <c r="CG26" s="15" t="s">
        <v>7128</v>
      </c>
      <c r="CH26" s="13" t="s">
        <v>7128</v>
      </c>
      <c r="CI26" s="13" t="s">
        <v>7128</v>
      </c>
      <c r="CJ26" s="13">
        <v>0</v>
      </c>
      <c r="CK26" s="12">
        <f t="shared" si="0"/>
        <v>0</v>
      </c>
      <c r="CL26" s="36" t="str">
        <f t="shared" si="1"/>
        <v>NA</v>
      </c>
      <c r="CM26" s="13" t="s">
        <v>7128</v>
      </c>
      <c r="CN26" s="13" t="s">
        <v>7128</v>
      </c>
      <c r="CO26" s="13" t="s">
        <v>7128</v>
      </c>
      <c r="CP26" s="13" t="s">
        <v>7128</v>
      </c>
      <c r="CQ26" s="13" t="s">
        <v>7128</v>
      </c>
      <c r="CR26" s="13" t="s">
        <v>7128</v>
      </c>
      <c r="CS26" s="13" t="s">
        <v>7128</v>
      </c>
      <c r="CT26" s="13">
        <v>0</v>
      </c>
      <c r="CU26" s="13">
        <v>-62.3</v>
      </c>
      <c r="CV26" s="13">
        <v>0</v>
      </c>
      <c r="CW26" s="13">
        <v>-45.6</v>
      </c>
      <c r="CX26" s="12">
        <v>-0.79525386313465785</v>
      </c>
      <c r="CY26" s="12">
        <v>-0.11968570495456554</v>
      </c>
      <c r="CZ26" s="15" t="s">
        <v>7128</v>
      </c>
      <c r="DA26" s="20"/>
      <c r="DB26" s="20"/>
    </row>
    <row r="27" spans="1:106" ht="24">
      <c r="A27" s="8" t="s">
        <v>5237</v>
      </c>
      <c r="B27" s="8" t="s">
        <v>5238</v>
      </c>
      <c r="C27" s="9" t="s">
        <v>7142</v>
      </c>
      <c r="D27" s="9" t="s">
        <v>7126</v>
      </c>
      <c r="E27" s="10" t="s">
        <v>7127</v>
      </c>
      <c r="F27" s="10" t="s">
        <v>7126</v>
      </c>
      <c r="G27" s="11">
        <v>0.1</v>
      </c>
      <c r="H27" s="11">
        <v>0.1</v>
      </c>
      <c r="I27" s="12">
        <v>9.0499999999999997E-2</v>
      </c>
      <c r="J27" s="12">
        <v>6.5549999999999997E-2</v>
      </c>
      <c r="K27" s="12">
        <v>3.2000000000000001E-2</v>
      </c>
      <c r="L27" s="12">
        <v>8.8499999999999995E-2</v>
      </c>
      <c r="M27" s="12">
        <v>5.8418850000000001E-2</v>
      </c>
      <c r="N27" s="12">
        <v>6.5549999999999997E-2</v>
      </c>
      <c r="O27" s="12">
        <v>2.4008232931726908E-2</v>
      </c>
      <c r="P27" s="12">
        <v>2.4224557165861527E-2</v>
      </c>
      <c r="Q27" s="13">
        <v>8.64</v>
      </c>
      <c r="R27" s="13">
        <v>0</v>
      </c>
      <c r="S27" s="13">
        <v>0</v>
      </c>
      <c r="T27" s="13">
        <v>0</v>
      </c>
      <c r="U27" s="13">
        <v>8.64</v>
      </c>
      <c r="V27" s="13">
        <v>3.9E-2</v>
      </c>
      <c r="W27" s="13">
        <v>8.6010000000000009</v>
      </c>
      <c r="X27" s="14">
        <v>4.5138888888888885E-3</v>
      </c>
      <c r="Y27" s="15">
        <v>0.36127167630057805</v>
      </c>
      <c r="Z27" s="14">
        <v>0</v>
      </c>
      <c r="AA27" s="14">
        <v>0</v>
      </c>
      <c r="AB27" s="14">
        <v>0</v>
      </c>
      <c r="AC27" s="14">
        <v>0</v>
      </c>
      <c r="AD27" s="13">
        <v>1.25</v>
      </c>
      <c r="AE27" s="15">
        <v>4.6944444444444441E-2</v>
      </c>
      <c r="AF27" s="14">
        <v>6.3245553203367583E-2</v>
      </c>
      <c r="AG27" s="14">
        <v>0.40793381816172092</v>
      </c>
      <c r="AH27" s="15">
        <v>0.5730337078651685</v>
      </c>
      <c r="AI27" s="5" t="s">
        <v>7128</v>
      </c>
      <c r="AJ27" s="15">
        <v>38.744394618834086</v>
      </c>
      <c r="AK27" s="15">
        <v>38.744394618834086</v>
      </c>
      <c r="AL27" s="15" t="s">
        <v>7128</v>
      </c>
      <c r="AM27" s="15" t="s">
        <v>7128</v>
      </c>
      <c r="AN27" s="15">
        <v>3.3103448275862073</v>
      </c>
      <c r="AO27" s="15">
        <v>23.040000000000003</v>
      </c>
      <c r="AP27" s="15">
        <v>25.222873900293255</v>
      </c>
      <c r="AQ27" s="15">
        <v>24.786743515850148</v>
      </c>
      <c r="AR27" s="15">
        <v>3.3453908984830814</v>
      </c>
      <c r="AS27" s="15">
        <v>22.936000000000003</v>
      </c>
      <c r="AT27" s="14">
        <v>0</v>
      </c>
      <c r="AU27" s="14">
        <v>0</v>
      </c>
      <c r="AV27" s="12">
        <v>0.40700000000000003</v>
      </c>
      <c r="AW27" s="12" t="s">
        <v>7128</v>
      </c>
      <c r="AX27" s="12">
        <v>0.40700000000000003</v>
      </c>
      <c r="AY27" s="12" t="s">
        <v>7128</v>
      </c>
      <c r="AZ27" s="14" t="s">
        <v>7128</v>
      </c>
      <c r="BA27" s="14" t="s">
        <v>7128</v>
      </c>
      <c r="BB27" s="14">
        <v>8.9558232931726905E-2</v>
      </c>
      <c r="BC27" s="14">
        <v>8.9774557165861524E-2</v>
      </c>
      <c r="BD27" s="14">
        <v>0.59466666666666668</v>
      </c>
      <c r="BE27" s="14">
        <v>0.90933333333333344</v>
      </c>
      <c r="BF27" s="14">
        <v>0.34604105571847504</v>
      </c>
      <c r="BG27" s="14" t="s">
        <v>7128</v>
      </c>
      <c r="BH27" s="13">
        <v>0.223</v>
      </c>
      <c r="BI27" s="13">
        <v>0.223</v>
      </c>
      <c r="BJ27" s="13">
        <v>0.34100000000000003</v>
      </c>
      <c r="BK27" s="13">
        <v>0.34100000000000003</v>
      </c>
      <c r="BL27" s="13">
        <v>0.375</v>
      </c>
      <c r="BM27" s="13">
        <v>0.375</v>
      </c>
      <c r="BN27" s="13">
        <v>0.34699999999999998</v>
      </c>
      <c r="BO27" s="13">
        <v>0.34699999999999998</v>
      </c>
      <c r="BP27" s="13">
        <v>0.22300000000000006</v>
      </c>
      <c r="BQ27" s="13">
        <v>0</v>
      </c>
      <c r="BR27" s="13">
        <v>0</v>
      </c>
      <c r="BS27" s="13">
        <v>-8.0000000000000002E-3</v>
      </c>
      <c r="BT27" s="14">
        <v>-3.5874439461883401E-2</v>
      </c>
      <c r="BU27" s="13">
        <v>0.23100000000000007</v>
      </c>
      <c r="BV27" s="13">
        <v>0.23100000000000001</v>
      </c>
      <c r="BW27" s="13">
        <v>0.23100000000000001</v>
      </c>
      <c r="BX27" s="13">
        <v>2.4900000000000002</v>
      </c>
      <c r="BY27" s="13">
        <v>2.4840000000000004</v>
      </c>
      <c r="BZ27" s="13">
        <v>2.61</v>
      </c>
      <c r="CA27" s="13">
        <v>2.5709999999999997</v>
      </c>
      <c r="CB27" s="13">
        <v>0</v>
      </c>
      <c r="CC27" s="15">
        <v>0.17199999999999999</v>
      </c>
      <c r="CD27" s="15">
        <v>-0.29799999999999999</v>
      </c>
      <c r="CE27" s="15">
        <v>0.36</v>
      </c>
      <c r="CF27" s="15">
        <v>0.9909449839584914</v>
      </c>
      <c r="CG27" s="15">
        <v>1.057444820897586</v>
      </c>
      <c r="CH27" s="13">
        <v>0.20010000000000003</v>
      </c>
      <c r="CI27" s="13">
        <v>0.14790000000000003</v>
      </c>
      <c r="CJ27" s="13">
        <v>0</v>
      </c>
      <c r="CK27" s="12">
        <f t="shared" si="0"/>
        <v>0</v>
      </c>
      <c r="CL27" s="36">
        <f t="shared" si="1"/>
        <v>0.14585764294049008</v>
      </c>
      <c r="CM27" s="13">
        <v>0.34100000000000003</v>
      </c>
      <c r="CN27" s="13">
        <v>0.11799999999999999</v>
      </c>
      <c r="CO27" s="13">
        <v>0.223</v>
      </c>
      <c r="CP27" s="13">
        <v>8.64</v>
      </c>
      <c r="CQ27" s="13">
        <v>0.34699999999999998</v>
      </c>
      <c r="CR27" s="13">
        <v>8.6010000000000009</v>
      </c>
      <c r="CS27" s="13" t="s">
        <v>7128</v>
      </c>
      <c r="CT27" s="13">
        <v>0</v>
      </c>
      <c r="CU27" s="13">
        <v>0.34100000000000003</v>
      </c>
      <c r="CV27" s="13">
        <v>2.5709999999999997</v>
      </c>
      <c r="CW27" s="13">
        <v>0.34699999999999998</v>
      </c>
      <c r="CX27" s="12">
        <v>8.9558232931726905E-2</v>
      </c>
      <c r="CY27" s="12">
        <v>8.9774557165861524E-2</v>
      </c>
      <c r="CZ27" s="15">
        <v>24.786743515850148</v>
      </c>
      <c r="DA27" s="20"/>
      <c r="DB27" s="20"/>
    </row>
    <row r="28" spans="1:106">
      <c r="A28" s="8" t="s">
        <v>4705</v>
      </c>
      <c r="B28" s="8" t="s">
        <v>4706</v>
      </c>
      <c r="C28" s="9" t="s">
        <v>7141</v>
      </c>
      <c r="D28" s="9" t="s">
        <v>7126</v>
      </c>
      <c r="E28" s="10" t="s">
        <v>7127</v>
      </c>
      <c r="F28" s="10" t="s">
        <v>7126</v>
      </c>
      <c r="G28" s="11">
        <v>0.73</v>
      </c>
      <c r="H28" s="11">
        <v>20.518850174216031</v>
      </c>
      <c r="I28" s="12">
        <v>9.0499999999999997E-2</v>
      </c>
      <c r="J28" s="12">
        <v>1.9134559407665508</v>
      </c>
      <c r="K28" s="12">
        <v>4.7E-2</v>
      </c>
      <c r="L28" s="12">
        <v>0.10350000000000001</v>
      </c>
      <c r="M28" s="12">
        <v>6.8320350000000002E-2</v>
      </c>
      <c r="N28" s="12">
        <v>0.13396481690839229</v>
      </c>
      <c r="O28" s="12" t="s">
        <v>7128</v>
      </c>
      <c r="P28" s="12">
        <v>-0.49315171250736611</v>
      </c>
      <c r="Q28" s="13">
        <v>0.28699999999999998</v>
      </c>
      <c r="R28" s="13">
        <v>0</v>
      </c>
      <c r="S28" s="13">
        <v>7.78</v>
      </c>
      <c r="T28" s="13">
        <v>7.78</v>
      </c>
      <c r="U28" s="13">
        <v>8.0670000000000002</v>
      </c>
      <c r="V28" s="13">
        <v>0.253</v>
      </c>
      <c r="W28" s="13">
        <v>7.8140000000000001</v>
      </c>
      <c r="X28" s="14">
        <v>3.1362340399157057E-2</v>
      </c>
      <c r="Y28" s="15">
        <v>1.5625E-2</v>
      </c>
      <c r="Z28" s="14" t="s">
        <v>7128</v>
      </c>
      <c r="AA28" s="14">
        <v>0.96442295772901943</v>
      </c>
      <c r="AB28" s="14" t="s">
        <v>7128</v>
      </c>
      <c r="AC28" s="14">
        <v>27.108013937282234</v>
      </c>
      <c r="AD28" s="13">
        <v>1.7999999999999999E-2</v>
      </c>
      <c r="AE28" s="15">
        <v>-0.55808333333333338</v>
      </c>
      <c r="AF28" s="14">
        <v>5.4772255750516613E-2</v>
      </c>
      <c r="AG28" s="14" t="s">
        <v>7128</v>
      </c>
      <c r="AH28" s="15">
        <v>0.54666666666666663</v>
      </c>
      <c r="AI28" s="5" t="s">
        <v>7128</v>
      </c>
      <c r="AJ28" s="15" t="s">
        <v>7128</v>
      </c>
      <c r="AK28" s="15" t="s">
        <v>7128</v>
      </c>
      <c r="AL28" s="15" t="s">
        <v>7128</v>
      </c>
      <c r="AM28" s="15" t="s">
        <v>7128</v>
      </c>
      <c r="AN28" s="15" t="s">
        <v>7128</v>
      </c>
      <c r="AO28" s="15">
        <v>0.16399999999999998</v>
      </c>
      <c r="AP28" s="15" t="s">
        <v>7128</v>
      </c>
      <c r="AQ28" s="15" t="s">
        <v>7128</v>
      </c>
      <c r="AR28" s="15" t="s">
        <v>7128</v>
      </c>
      <c r="AS28" s="15">
        <v>4.4651428571428573</v>
      </c>
      <c r="AT28" s="14" t="s">
        <v>7128</v>
      </c>
      <c r="AU28" s="14">
        <v>0</v>
      </c>
      <c r="AV28" s="12" t="s">
        <v>7128</v>
      </c>
      <c r="AW28" s="12" t="s">
        <v>7128</v>
      </c>
      <c r="AX28" s="12">
        <v>-0.19600000000000001</v>
      </c>
      <c r="AY28" s="12">
        <v>-0.22800000000000001</v>
      </c>
      <c r="AZ28" s="14" t="s">
        <v>7128</v>
      </c>
      <c r="BA28" s="14" t="s">
        <v>7128</v>
      </c>
      <c r="BB28" s="14" t="s">
        <v>7128</v>
      </c>
      <c r="BC28" s="14">
        <v>-0.35918689559897382</v>
      </c>
      <c r="BD28" s="14">
        <v>-7.6571428571428575</v>
      </c>
      <c r="BE28" s="14">
        <v>-2.08</v>
      </c>
      <c r="BF28" s="14">
        <v>0</v>
      </c>
      <c r="BG28" s="14" t="s">
        <v>7128</v>
      </c>
      <c r="BH28" s="13">
        <v>-13.4</v>
      </c>
      <c r="BI28" s="13">
        <v>-13.4</v>
      </c>
      <c r="BJ28" s="13">
        <v>-3.64</v>
      </c>
      <c r="BK28" s="13">
        <v>-3.64</v>
      </c>
      <c r="BL28" s="13">
        <v>1.75</v>
      </c>
      <c r="BM28" s="13">
        <v>1.75</v>
      </c>
      <c r="BN28" s="13">
        <v>-1.24</v>
      </c>
      <c r="BO28" s="13">
        <v>-1.24</v>
      </c>
      <c r="BP28" s="13">
        <v>-3.64</v>
      </c>
      <c r="BQ28" s="13">
        <v>0</v>
      </c>
      <c r="BR28" s="13">
        <v>0</v>
      </c>
      <c r="BS28" s="13">
        <v>-1.97</v>
      </c>
      <c r="BT28" s="14" t="s">
        <v>7128</v>
      </c>
      <c r="BU28" s="13">
        <v>-1.6700000000000002</v>
      </c>
      <c r="BV28" s="13">
        <v>-11.43</v>
      </c>
      <c r="BW28" s="13">
        <v>-11.43</v>
      </c>
      <c r="BX28" s="13">
        <v>-37.1</v>
      </c>
      <c r="BY28" s="13">
        <v>10.133999999999999</v>
      </c>
      <c r="BZ28" s="13">
        <v>-49.2</v>
      </c>
      <c r="CA28" s="13">
        <v>-41.673000000000002</v>
      </c>
      <c r="CB28" s="13">
        <v>0</v>
      </c>
      <c r="CC28" s="15">
        <v>-0.29099999999999998</v>
      </c>
      <c r="CD28" s="15">
        <v>-1.7999999999999999E-2</v>
      </c>
      <c r="CE28" s="15">
        <v>0.36</v>
      </c>
      <c r="CF28" s="15" t="s">
        <v>7128</v>
      </c>
      <c r="CG28" s="15" t="s">
        <v>7128</v>
      </c>
      <c r="CH28" s="13" t="s">
        <v>7128</v>
      </c>
      <c r="CI28" s="13" t="s">
        <v>7128</v>
      </c>
      <c r="CJ28" s="13">
        <v>0</v>
      </c>
      <c r="CK28" s="12">
        <f t="shared" si="0"/>
        <v>0</v>
      </c>
      <c r="CL28" s="36" t="str">
        <f t="shared" si="1"/>
        <v>NA</v>
      </c>
      <c r="CM28" s="13" t="s">
        <v>7128</v>
      </c>
      <c r="CN28" s="13" t="s">
        <v>7128</v>
      </c>
      <c r="CO28" s="13" t="s">
        <v>7128</v>
      </c>
      <c r="CP28" s="13" t="s">
        <v>7128</v>
      </c>
      <c r="CQ28" s="13" t="s">
        <v>7128</v>
      </c>
      <c r="CR28" s="13" t="s">
        <v>7128</v>
      </c>
      <c r="CS28" s="13" t="s">
        <v>7128</v>
      </c>
      <c r="CT28" s="13">
        <v>0</v>
      </c>
      <c r="CU28" s="13">
        <v>-3.64</v>
      </c>
      <c r="CV28" s="13">
        <v>-41.673000000000002</v>
      </c>
      <c r="CW28" s="13">
        <v>-1.24</v>
      </c>
      <c r="CX28" s="12" t="s">
        <v>7128</v>
      </c>
      <c r="CY28" s="12">
        <v>-0.35918689559897382</v>
      </c>
      <c r="CZ28" s="15" t="s">
        <v>7128</v>
      </c>
      <c r="DA28" s="20"/>
      <c r="DB28" s="20"/>
    </row>
    <row r="29" spans="1:106" ht="24">
      <c r="A29" s="8" t="s">
        <v>5661</v>
      </c>
      <c r="B29" s="8" t="s">
        <v>5662</v>
      </c>
      <c r="C29" s="9" t="s">
        <v>7197</v>
      </c>
      <c r="D29" s="9" t="s">
        <v>7126</v>
      </c>
      <c r="E29" s="10" t="s">
        <v>7127</v>
      </c>
      <c r="F29" s="10" t="s">
        <v>7126</v>
      </c>
      <c r="G29" s="11">
        <v>0.65</v>
      </c>
      <c r="H29" s="11">
        <v>0.65820707070707063</v>
      </c>
      <c r="I29" s="12">
        <v>9.0499999999999997E-2</v>
      </c>
      <c r="J29" s="12">
        <v>0.11606773989898989</v>
      </c>
      <c r="K29" s="12">
        <v>4.7E-2</v>
      </c>
      <c r="L29" s="12">
        <v>0.10350000000000001</v>
      </c>
      <c r="M29" s="12">
        <v>6.8320350000000002E-2</v>
      </c>
      <c r="N29" s="12">
        <v>0.11523838076923075</v>
      </c>
      <c r="O29" s="12">
        <v>-0.10938994357177786</v>
      </c>
      <c r="P29" s="12">
        <v>-0.11523838076923075</v>
      </c>
      <c r="Q29" s="13">
        <v>0.39600000000000002</v>
      </c>
      <c r="R29" s="13">
        <v>0</v>
      </c>
      <c r="S29" s="13">
        <v>7.0000000000000001E-3</v>
      </c>
      <c r="T29" s="13">
        <v>7.0000000000000001E-3</v>
      </c>
      <c r="U29" s="13">
        <v>0.40300000000000002</v>
      </c>
      <c r="V29" s="13">
        <v>0</v>
      </c>
      <c r="W29" s="13">
        <v>0.40300000000000002</v>
      </c>
      <c r="X29" s="14">
        <v>0</v>
      </c>
      <c r="Y29" s="15" t="s">
        <v>7128</v>
      </c>
      <c r="Z29" s="14">
        <v>1.1666666666666667E-2</v>
      </c>
      <c r="AA29" s="14">
        <v>1.7369727047146403E-2</v>
      </c>
      <c r="AB29" s="14">
        <v>1.1804384485666106E-2</v>
      </c>
      <c r="AC29" s="14">
        <v>1.7676767676767676E-2</v>
      </c>
      <c r="AD29" s="13">
        <v>9.2999999999999999E-2</v>
      </c>
      <c r="AE29" s="15" t="s">
        <v>7128</v>
      </c>
      <c r="AF29" s="14" t="s">
        <v>7128</v>
      </c>
      <c r="AG29" s="14" t="s">
        <v>7128</v>
      </c>
      <c r="AH29" s="15">
        <v>0.14678899082568808</v>
      </c>
      <c r="AI29" s="5" t="s">
        <v>7128</v>
      </c>
      <c r="AJ29" s="15">
        <v>79.2</v>
      </c>
      <c r="AK29" s="15">
        <v>99</v>
      </c>
      <c r="AL29" s="15" t="s">
        <v>7128</v>
      </c>
      <c r="AM29" s="15" t="s">
        <v>7128</v>
      </c>
      <c r="AN29" s="15">
        <v>0.66779089376053968</v>
      </c>
      <c r="AO29" s="15">
        <v>8.0816326530612237</v>
      </c>
      <c r="AP29" s="15" t="s">
        <v>7128</v>
      </c>
      <c r="AQ29" s="15" t="s">
        <v>7128</v>
      </c>
      <c r="AR29" s="15">
        <v>0.67166666666666675</v>
      </c>
      <c r="AS29" s="15">
        <v>8.2244897959183678</v>
      </c>
      <c r="AT29" s="14">
        <v>0</v>
      </c>
      <c r="AU29" s="14">
        <v>0</v>
      </c>
      <c r="AV29" s="12" t="s">
        <v>7128</v>
      </c>
      <c r="AW29" s="12" t="s">
        <v>7128</v>
      </c>
      <c r="AX29" s="12" t="s">
        <v>7128</v>
      </c>
      <c r="AY29" s="12" t="s">
        <v>7128</v>
      </c>
      <c r="AZ29" s="14" t="s">
        <v>7128</v>
      </c>
      <c r="BA29" s="14" t="s">
        <v>7128</v>
      </c>
      <c r="BB29" s="14">
        <v>6.6777963272120202E-3</v>
      </c>
      <c r="BC29" s="14">
        <v>0</v>
      </c>
      <c r="BD29" s="14">
        <v>8.3333333333333329E-2</v>
      </c>
      <c r="BE29" s="14">
        <v>0</v>
      </c>
      <c r="BF29" s="14">
        <v>0.2857142857142857</v>
      </c>
      <c r="BG29" s="14">
        <v>7.0199999999999999E-2</v>
      </c>
      <c r="BH29" s="13">
        <v>5.0000000000000001E-3</v>
      </c>
      <c r="BI29" s="13">
        <v>4.0000000000000001E-3</v>
      </c>
      <c r="BJ29" s="13">
        <v>0</v>
      </c>
      <c r="BK29" s="13">
        <v>0</v>
      </c>
      <c r="BL29" s="13">
        <v>4.9000000000000002E-2</v>
      </c>
      <c r="BM29" s="13">
        <v>4.8000000000000001E-2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-8.9999999999999993E-3</v>
      </c>
      <c r="BT29" s="14" t="s">
        <v>7128</v>
      </c>
      <c r="BU29" s="13">
        <v>8.9999999999999993E-3</v>
      </c>
      <c r="BV29" s="13">
        <v>1.2999999999999999E-2</v>
      </c>
      <c r="BW29" s="13">
        <v>1.2999999999999999E-2</v>
      </c>
      <c r="BX29" s="13">
        <v>0.59899999999999998</v>
      </c>
      <c r="BY29" s="13">
        <v>0.59899999999999998</v>
      </c>
      <c r="BZ29" s="13">
        <v>0.59299999999999997</v>
      </c>
      <c r="CA29" s="13">
        <v>0.6</v>
      </c>
      <c r="CB29" s="13">
        <v>0</v>
      </c>
      <c r="CC29" s="15" t="s">
        <v>7128</v>
      </c>
      <c r="CD29" s="15" t="s">
        <v>7128</v>
      </c>
      <c r="CE29" s="15">
        <v>0.36</v>
      </c>
      <c r="CF29" s="15" t="s">
        <v>7128</v>
      </c>
      <c r="CG29" s="15" t="s">
        <v>7128</v>
      </c>
      <c r="CH29" s="13" t="s">
        <v>7128</v>
      </c>
      <c r="CI29" s="13" t="s">
        <v>7128</v>
      </c>
      <c r="CJ29" s="13">
        <v>0</v>
      </c>
      <c r="CK29" s="12">
        <f t="shared" si="0"/>
        <v>0</v>
      </c>
      <c r="CL29" s="36">
        <f t="shared" si="1"/>
        <v>8.1666666666666679E-2</v>
      </c>
      <c r="CM29" s="13">
        <v>7.0000000000000001E-3</v>
      </c>
      <c r="CN29" s="13">
        <v>2E-3</v>
      </c>
      <c r="CO29" s="13">
        <v>4.0000000000000001E-3</v>
      </c>
      <c r="CP29" s="13">
        <v>0.39600000000000002</v>
      </c>
      <c r="CQ29" s="13" t="s">
        <v>7128</v>
      </c>
      <c r="CR29" s="13" t="s">
        <v>7128</v>
      </c>
      <c r="CS29" s="13" t="s">
        <v>7128</v>
      </c>
      <c r="CT29" s="13">
        <v>0</v>
      </c>
      <c r="CU29" s="13">
        <v>0</v>
      </c>
      <c r="CV29" s="13">
        <v>0.6</v>
      </c>
      <c r="CW29" s="13">
        <v>0</v>
      </c>
      <c r="CX29" s="12">
        <v>6.6777963272120202E-3</v>
      </c>
      <c r="CY29" s="12">
        <v>0</v>
      </c>
      <c r="CZ29" s="15" t="s">
        <v>7128</v>
      </c>
      <c r="DA29" s="20"/>
      <c r="DB29" s="20"/>
    </row>
    <row r="30" spans="1:106" ht="24">
      <c r="A30" s="8" t="s">
        <v>5825</v>
      </c>
      <c r="B30" s="8" t="s">
        <v>5826</v>
      </c>
      <c r="C30" s="9" t="s">
        <v>7142</v>
      </c>
      <c r="D30" s="9" t="s">
        <v>7126</v>
      </c>
      <c r="E30" s="10" t="s">
        <v>7127</v>
      </c>
      <c r="F30" s="10" t="s">
        <v>7126</v>
      </c>
      <c r="G30" s="11">
        <v>0.1</v>
      </c>
      <c r="H30" s="11">
        <v>0.1</v>
      </c>
      <c r="I30" s="12">
        <v>9.0499999999999997E-2</v>
      </c>
      <c r="J30" s="12">
        <v>6.5549999999999997E-2</v>
      </c>
      <c r="K30" s="12">
        <v>3.6999999999999998E-2</v>
      </c>
      <c r="L30" s="12">
        <v>9.35E-2</v>
      </c>
      <c r="M30" s="12">
        <v>6.1719349999999999E-2</v>
      </c>
      <c r="N30" s="12">
        <v>6.5549999999999997E-2</v>
      </c>
      <c r="O30" s="12">
        <v>-2.2484306569343068E-2</v>
      </c>
      <c r="P30" s="12">
        <v>-6.5549999999999997E-2</v>
      </c>
      <c r="Q30" s="13">
        <v>1.85</v>
      </c>
      <c r="R30" s="13">
        <v>0</v>
      </c>
      <c r="S30" s="13">
        <v>0</v>
      </c>
      <c r="T30" s="13">
        <v>0</v>
      </c>
      <c r="U30" s="13">
        <v>1.85</v>
      </c>
      <c r="V30" s="13">
        <v>0</v>
      </c>
      <c r="W30" s="13">
        <v>1.85</v>
      </c>
      <c r="X30" s="14">
        <v>0</v>
      </c>
      <c r="Y30" s="15" t="s">
        <v>7128</v>
      </c>
      <c r="Z30" s="14" t="s">
        <v>7128</v>
      </c>
      <c r="AA30" s="14">
        <v>0</v>
      </c>
      <c r="AB30" s="14" t="s">
        <v>7128</v>
      </c>
      <c r="AC30" s="14">
        <v>0</v>
      </c>
      <c r="AD30" s="13">
        <v>0.308</v>
      </c>
      <c r="AE30" s="15">
        <v>0.45750000000000007</v>
      </c>
      <c r="AF30" s="14">
        <v>3.1622776601683791E-2</v>
      </c>
      <c r="AG30" s="14">
        <v>0.64036122618409685</v>
      </c>
      <c r="AH30" s="15">
        <v>0.58139534883720922</v>
      </c>
      <c r="AI30" s="5" t="s">
        <v>7128</v>
      </c>
      <c r="AJ30" s="15">
        <v>31.355932203389834</v>
      </c>
      <c r="AK30" s="15">
        <v>31.355932203389834</v>
      </c>
      <c r="AL30" s="15" t="s">
        <v>7128</v>
      </c>
      <c r="AM30" s="15" t="s">
        <v>7128</v>
      </c>
      <c r="AN30" s="15" t="s">
        <v>7128</v>
      </c>
      <c r="AO30" s="15">
        <v>142.30769230769232</v>
      </c>
      <c r="AP30" s="15" t="s">
        <v>7128</v>
      </c>
      <c r="AQ30" s="15" t="s">
        <v>7128</v>
      </c>
      <c r="AR30" s="15" t="s">
        <v>7128</v>
      </c>
      <c r="AS30" s="15">
        <v>142.30769230769232</v>
      </c>
      <c r="AT30" s="14">
        <v>0</v>
      </c>
      <c r="AU30" s="14">
        <v>0</v>
      </c>
      <c r="AV30" s="12">
        <v>0.50700000000000001</v>
      </c>
      <c r="AW30" s="12">
        <v>0.16899999999999998</v>
      </c>
      <c r="AX30" s="12">
        <v>-0.45299999999999996</v>
      </c>
      <c r="AY30" s="12">
        <v>-0.317</v>
      </c>
      <c r="AZ30" s="14" t="s">
        <v>7128</v>
      </c>
      <c r="BA30" s="14" t="s">
        <v>7128</v>
      </c>
      <c r="BB30" s="14">
        <v>4.3065693430656929E-2</v>
      </c>
      <c r="BC30" s="14">
        <v>0</v>
      </c>
      <c r="BD30" s="14">
        <v>4.5384615384615383</v>
      </c>
      <c r="BE30" s="14">
        <v>0</v>
      </c>
      <c r="BF30" s="14">
        <v>0.18055555555555555</v>
      </c>
      <c r="BG30" s="14">
        <v>8.0700000000000008E-2</v>
      </c>
      <c r="BH30" s="13">
        <v>5.8999999999999997E-2</v>
      </c>
      <c r="BI30" s="13">
        <v>5.8999999999999997E-2</v>
      </c>
      <c r="BJ30" s="13">
        <v>0</v>
      </c>
      <c r="BK30" s="13">
        <v>0</v>
      </c>
      <c r="BL30" s="13">
        <v>1.2999999999999999E-2</v>
      </c>
      <c r="BM30" s="13">
        <v>1.2999999999999999E-2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-3.3000000000000002E-2</v>
      </c>
      <c r="BT30" s="14" t="s">
        <v>7128</v>
      </c>
      <c r="BU30" s="13">
        <v>3.3000000000000002E-2</v>
      </c>
      <c r="BV30" s="13">
        <v>9.1999999999999998E-2</v>
      </c>
      <c r="BW30" s="13">
        <v>9.1999999999999998E-2</v>
      </c>
      <c r="BX30" s="13">
        <v>1.37</v>
      </c>
      <c r="BY30" s="13">
        <v>1.36</v>
      </c>
      <c r="BZ30" s="13">
        <v>0</v>
      </c>
      <c r="CA30" s="13">
        <v>0</v>
      </c>
      <c r="CB30" s="13">
        <v>0</v>
      </c>
      <c r="CC30" s="15">
        <v>0.13500000000000001</v>
      </c>
      <c r="CD30" s="15">
        <v>0.22500000000000001</v>
      </c>
      <c r="CE30" s="15">
        <v>0.36</v>
      </c>
      <c r="CF30" s="15" t="s">
        <v>7128</v>
      </c>
      <c r="CG30" s="15">
        <v>0.51248547917119491</v>
      </c>
      <c r="CH30" s="13" t="s">
        <v>7128</v>
      </c>
      <c r="CI30" s="13">
        <v>3.2300000000000002E-2</v>
      </c>
      <c r="CJ30" s="13">
        <v>0</v>
      </c>
      <c r="CK30" s="12">
        <f t="shared" si="0"/>
        <v>0</v>
      </c>
      <c r="CL30" s="36" t="str">
        <f t="shared" si="1"/>
        <v>NA</v>
      </c>
      <c r="CM30" s="13">
        <v>7.1999999999999995E-2</v>
      </c>
      <c r="CN30" s="13">
        <v>1.2999999999999999E-2</v>
      </c>
      <c r="CO30" s="13">
        <v>5.8999999999999997E-2</v>
      </c>
      <c r="CP30" s="13">
        <v>1.85</v>
      </c>
      <c r="CQ30" s="13" t="s">
        <v>7128</v>
      </c>
      <c r="CR30" s="13" t="s">
        <v>7128</v>
      </c>
      <c r="CS30" s="13" t="s">
        <v>7128</v>
      </c>
      <c r="CT30" s="13">
        <v>0</v>
      </c>
      <c r="CU30" s="13">
        <v>0</v>
      </c>
      <c r="CV30" s="13">
        <v>0</v>
      </c>
      <c r="CW30" s="13">
        <v>0</v>
      </c>
      <c r="CX30" s="12">
        <v>4.3065693430656929E-2</v>
      </c>
      <c r="CY30" s="12">
        <v>0</v>
      </c>
      <c r="CZ30" s="15" t="s">
        <v>7128</v>
      </c>
      <c r="DA30" s="20"/>
      <c r="DB30" s="20"/>
    </row>
    <row r="31" spans="1:106">
      <c r="A31" s="8" t="s">
        <v>6992</v>
      </c>
      <c r="B31" s="8" t="s">
        <v>6993</v>
      </c>
      <c r="C31" s="9" t="s">
        <v>7182</v>
      </c>
      <c r="D31" s="9" t="s">
        <v>7126</v>
      </c>
      <c r="E31" s="10" t="s">
        <v>7127</v>
      </c>
      <c r="F31" s="10" t="s">
        <v>7126</v>
      </c>
      <c r="G31" s="11">
        <v>1.1200000000000001</v>
      </c>
      <c r="H31" s="11">
        <v>1.1200000000000001</v>
      </c>
      <c r="I31" s="12">
        <v>9.0499999999999997E-2</v>
      </c>
      <c r="J31" s="12">
        <v>0.15786</v>
      </c>
      <c r="K31" s="12">
        <v>4.7E-2</v>
      </c>
      <c r="L31" s="12">
        <v>0.10350000000000001</v>
      </c>
      <c r="M31" s="12">
        <v>6.8320350000000002E-2</v>
      </c>
      <c r="N31" s="12">
        <v>0.15786</v>
      </c>
      <c r="O31" s="12">
        <v>-0.16638459016393442</v>
      </c>
      <c r="P31" s="12">
        <v>-0.1603492134085629</v>
      </c>
      <c r="Q31" s="13">
        <v>0.187</v>
      </c>
      <c r="R31" s="13">
        <v>0</v>
      </c>
      <c r="S31" s="13">
        <v>0</v>
      </c>
      <c r="T31" s="13">
        <v>0</v>
      </c>
      <c r="U31" s="13">
        <v>0.187</v>
      </c>
      <c r="V31" s="13">
        <v>0</v>
      </c>
      <c r="W31" s="13">
        <v>0.187</v>
      </c>
      <c r="X31" s="14">
        <v>0</v>
      </c>
      <c r="Y31" s="15">
        <v>0.24390243902439027</v>
      </c>
      <c r="Z31" s="14" t="s">
        <v>7128</v>
      </c>
      <c r="AA31" s="14">
        <v>0</v>
      </c>
      <c r="AB31" s="14" t="s">
        <v>7128</v>
      </c>
      <c r="AC31" s="14">
        <v>0</v>
      </c>
      <c r="AD31" s="13">
        <v>2.3E-2</v>
      </c>
      <c r="AE31" s="15">
        <v>1.3211944444444446</v>
      </c>
      <c r="AF31" s="14">
        <v>7.0710678118654752E-2</v>
      </c>
      <c r="AG31" s="14">
        <v>0.86125605948521489</v>
      </c>
      <c r="AH31" s="15">
        <v>0.61165048543689315</v>
      </c>
      <c r="AI31" s="5" t="s">
        <v>7128</v>
      </c>
      <c r="AJ31" s="15" t="s">
        <v>7128</v>
      </c>
      <c r="AK31" s="15" t="s">
        <v>7128</v>
      </c>
      <c r="AL31" s="15" t="s">
        <v>7128</v>
      </c>
      <c r="AM31" s="15" t="s">
        <v>7128</v>
      </c>
      <c r="AN31" s="15" t="s">
        <v>7128</v>
      </c>
      <c r="AO31" s="15" t="s">
        <v>7128</v>
      </c>
      <c r="AP31" s="15" t="s">
        <v>7128</v>
      </c>
      <c r="AQ31" s="15" t="s">
        <v>7128</v>
      </c>
      <c r="AR31" s="15" t="s">
        <v>7128</v>
      </c>
      <c r="AS31" s="15" t="s">
        <v>7128</v>
      </c>
      <c r="AT31" s="14" t="s">
        <v>7128</v>
      </c>
      <c r="AU31" s="14">
        <v>0</v>
      </c>
      <c r="AV31" s="12" t="s">
        <v>7128</v>
      </c>
      <c r="AW31" s="12" t="s">
        <v>7128</v>
      </c>
      <c r="AX31" s="12" t="s">
        <v>7128</v>
      </c>
      <c r="AY31" s="12" t="s">
        <v>7128</v>
      </c>
      <c r="AZ31" s="14" t="s">
        <v>7128</v>
      </c>
      <c r="BA31" s="14" t="s">
        <v>7128</v>
      </c>
      <c r="BB31" s="14">
        <v>-8.5245901639344271E-3</v>
      </c>
      <c r="BC31" s="14">
        <v>-2.4892134085628941E-3</v>
      </c>
      <c r="BD31" s="14" t="s">
        <v>7128</v>
      </c>
      <c r="BE31" s="14" t="s">
        <v>7128</v>
      </c>
      <c r="BF31" s="14">
        <v>0</v>
      </c>
      <c r="BG31" s="14">
        <v>0.39289999999999997</v>
      </c>
      <c r="BH31" s="13">
        <v>-2.5999999999999999E-2</v>
      </c>
      <c r="BI31" s="13">
        <v>-2.5999999999999999E-2</v>
      </c>
      <c r="BJ31" s="13">
        <v>-1.4999999999999999E-2</v>
      </c>
      <c r="BK31" s="13">
        <v>-1.4999999999999999E-2</v>
      </c>
      <c r="BL31" s="13">
        <v>0</v>
      </c>
      <c r="BM31" s="13">
        <v>0</v>
      </c>
      <c r="BN31" s="13">
        <v>-2E-3</v>
      </c>
      <c r="BO31" s="13">
        <v>-2E-3</v>
      </c>
      <c r="BP31" s="13">
        <v>-1.4999999999999999E-2</v>
      </c>
      <c r="BQ31" s="13">
        <v>0</v>
      </c>
      <c r="BR31" s="13">
        <v>0</v>
      </c>
      <c r="BS31" s="13">
        <v>-1.2999999999999999E-2</v>
      </c>
      <c r="BT31" s="14" t="s">
        <v>7128</v>
      </c>
      <c r="BU31" s="13">
        <v>-2E-3</v>
      </c>
      <c r="BV31" s="13">
        <v>-1.2999999999999999E-2</v>
      </c>
      <c r="BW31" s="13">
        <v>-1.2999999999999999E-2</v>
      </c>
      <c r="BX31" s="13">
        <v>3.05</v>
      </c>
      <c r="BY31" s="13">
        <v>6.0259999999999998</v>
      </c>
      <c r="BZ31" s="13">
        <v>0</v>
      </c>
      <c r="CA31" s="13">
        <v>0</v>
      </c>
      <c r="CB31" s="13">
        <v>0</v>
      </c>
      <c r="CC31" s="15">
        <v>0.40600000000000003</v>
      </c>
      <c r="CD31" s="15">
        <v>0.61699999999999999</v>
      </c>
      <c r="CE31" s="15">
        <v>0.36</v>
      </c>
      <c r="CF31" s="15">
        <v>1.8120249109549684</v>
      </c>
      <c r="CG31" s="15">
        <v>2.2714701423522543</v>
      </c>
      <c r="CH31" s="13">
        <v>-4.9499999999999982E-2</v>
      </c>
      <c r="CI31" s="13">
        <v>-0.3538</v>
      </c>
      <c r="CJ31" s="13">
        <v>0</v>
      </c>
      <c r="CK31" s="12">
        <f t="shared" si="0"/>
        <v>0</v>
      </c>
      <c r="CL31" s="36" t="str">
        <f t="shared" si="1"/>
        <v>NA</v>
      </c>
      <c r="CM31" s="13" t="s">
        <v>7128</v>
      </c>
      <c r="CN31" s="13" t="s">
        <v>7128</v>
      </c>
      <c r="CO31" s="13" t="s">
        <v>7128</v>
      </c>
      <c r="CP31" s="13" t="s">
        <v>7128</v>
      </c>
      <c r="CQ31" s="13" t="s">
        <v>7128</v>
      </c>
      <c r="CR31" s="13" t="s">
        <v>7128</v>
      </c>
      <c r="CS31" s="13" t="s">
        <v>7128</v>
      </c>
      <c r="CT31" s="13">
        <v>0</v>
      </c>
      <c r="CU31" s="13">
        <v>-1.4999999999999999E-2</v>
      </c>
      <c r="CV31" s="13">
        <v>0</v>
      </c>
      <c r="CW31" s="13">
        <v>-2E-3</v>
      </c>
      <c r="CX31" s="12">
        <v>-8.5245901639344271E-3</v>
      </c>
      <c r="CY31" s="12">
        <v>-2.4892134085628941E-3</v>
      </c>
      <c r="CZ31" s="15" t="s">
        <v>7128</v>
      </c>
      <c r="DA31" s="20"/>
      <c r="DB31" s="20"/>
    </row>
    <row r="32" spans="1:106" ht="24">
      <c r="A32" s="8" t="s">
        <v>3441</v>
      </c>
      <c r="B32" s="8" t="s">
        <v>3442</v>
      </c>
      <c r="C32" s="9" t="s">
        <v>7178</v>
      </c>
      <c r="D32" s="9" t="s">
        <v>7126</v>
      </c>
      <c r="E32" s="10" t="s">
        <v>7127</v>
      </c>
      <c r="F32" s="10" t="s">
        <v>7126</v>
      </c>
      <c r="G32" s="11">
        <v>1.1000000000000001</v>
      </c>
      <c r="H32" s="11">
        <v>1.1000000000000001</v>
      </c>
      <c r="I32" s="12">
        <v>9.0499999999999997E-2</v>
      </c>
      <c r="J32" s="12">
        <v>0.15604999999999999</v>
      </c>
      <c r="K32" s="12">
        <v>4.7E-2</v>
      </c>
      <c r="L32" s="12">
        <v>0.10350000000000001</v>
      </c>
      <c r="M32" s="12">
        <v>6.8320350000000002E-2</v>
      </c>
      <c r="N32" s="12">
        <v>0.15604999999999999</v>
      </c>
      <c r="O32" s="12">
        <v>7.9244117647058798E-2</v>
      </c>
      <c r="P32" s="12">
        <v>0.12376769453235012</v>
      </c>
      <c r="Q32" s="13">
        <v>34.4</v>
      </c>
      <c r="R32" s="13">
        <v>0</v>
      </c>
      <c r="S32" s="13">
        <v>0</v>
      </c>
      <c r="T32" s="13">
        <v>0</v>
      </c>
      <c r="U32" s="13">
        <v>34.4</v>
      </c>
      <c r="V32" s="13">
        <v>2.79</v>
      </c>
      <c r="W32" s="13">
        <v>31.61</v>
      </c>
      <c r="X32" s="14">
        <v>8.1104651162790697E-2</v>
      </c>
      <c r="Y32" s="15">
        <v>0.25</v>
      </c>
      <c r="Z32" s="14">
        <v>0</v>
      </c>
      <c r="AA32" s="14">
        <v>0</v>
      </c>
      <c r="AB32" s="14">
        <v>0</v>
      </c>
      <c r="AC32" s="14">
        <v>0</v>
      </c>
      <c r="AD32" s="13">
        <v>3.44</v>
      </c>
      <c r="AE32" s="15">
        <v>1.4781111111111114</v>
      </c>
      <c r="AF32" s="14">
        <v>9.4868329805051374E-2</v>
      </c>
      <c r="AG32" s="14">
        <v>0.86013952356579926</v>
      </c>
      <c r="AH32" s="15">
        <v>0.54913294797687862</v>
      </c>
      <c r="AI32" s="5" t="s">
        <v>7128</v>
      </c>
      <c r="AJ32" s="15">
        <v>12.285714285714286</v>
      </c>
      <c r="AK32" s="15">
        <v>12.285714285714286</v>
      </c>
      <c r="AL32" s="15">
        <v>11.353135313531354</v>
      </c>
      <c r="AM32" s="15">
        <v>0.87755102040816335</v>
      </c>
      <c r="AN32" s="15">
        <v>2.4927536231884058</v>
      </c>
      <c r="AO32" s="15">
        <v>2.6259541984732824</v>
      </c>
      <c r="AP32" s="15">
        <v>7.9823232323232318</v>
      </c>
      <c r="AQ32" s="15">
        <v>7.5441527446300709</v>
      </c>
      <c r="AR32" s="15">
        <v>2.8710263396911895</v>
      </c>
      <c r="AS32" s="15">
        <v>2.4129770992366413</v>
      </c>
      <c r="AT32" s="14">
        <v>0.13214285714285715</v>
      </c>
      <c r="AU32" s="14">
        <v>1.0755813953488373E-2</v>
      </c>
      <c r="AV32" s="12">
        <v>4.82E-2</v>
      </c>
      <c r="AW32" s="12">
        <v>0.20600000000000002</v>
      </c>
      <c r="AX32" s="12">
        <v>-3.9699999999999999E-2</v>
      </c>
      <c r="AY32" s="12">
        <v>0.16800000000000001</v>
      </c>
      <c r="AZ32" s="14">
        <v>0.14000000000000001</v>
      </c>
      <c r="BA32" s="14" t="s">
        <v>7128</v>
      </c>
      <c r="BB32" s="14">
        <v>0.23529411764705879</v>
      </c>
      <c r="BC32" s="14">
        <v>0.27981769453235011</v>
      </c>
      <c r="BD32" s="14">
        <v>0.21374045801526717</v>
      </c>
      <c r="BE32" s="14">
        <v>0.30229007633587784</v>
      </c>
      <c r="BF32" s="14">
        <v>0.33649289099526064</v>
      </c>
      <c r="BG32" s="14">
        <v>1.9199999999999998E-2</v>
      </c>
      <c r="BH32" s="13">
        <v>2.8</v>
      </c>
      <c r="BI32" s="13">
        <v>2.8</v>
      </c>
      <c r="BJ32" s="13">
        <v>3.96</v>
      </c>
      <c r="BK32" s="13">
        <v>3.96</v>
      </c>
      <c r="BL32" s="13">
        <v>13.1</v>
      </c>
      <c r="BM32" s="13">
        <v>13.1</v>
      </c>
      <c r="BN32" s="13">
        <v>4.1900000000000004</v>
      </c>
      <c r="BO32" s="13">
        <v>4.1900000000000004</v>
      </c>
      <c r="BP32" s="13">
        <v>2.6274881516587678</v>
      </c>
      <c r="BQ32" s="13">
        <v>0</v>
      </c>
      <c r="BR32" s="13">
        <v>1.7520000000000002</v>
      </c>
      <c r="BS32" s="13">
        <v>1.699999999999996E-2</v>
      </c>
      <c r="BT32" s="14">
        <v>0.67326659451659454</v>
      </c>
      <c r="BU32" s="13">
        <v>0.85848815165876768</v>
      </c>
      <c r="BV32" s="13">
        <v>1.0309999999999997</v>
      </c>
      <c r="BW32" s="13">
        <v>1.0309999999999997</v>
      </c>
      <c r="BX32" s="13">
        <v>11.9</v>
      </c>
      <c r="BY32" s="13">
        <v>9.39</v>
      </c>
      <c r="BZ32" s="13">
        <v>13.8</v>
      </c>
      <c r="CA32" s="13">
        <v>11.010000000000002</v>
      </c>
      <c r="CB32" s="13">
        <v>-0.37</v>
      </c>
      <c r="CC32" s="15">
        <v>0.54400000000000004</v>
      </c>
      <c r="CD32" s="15">
        <v>0.50800000000000001</v>
      </c>
      <c r="CE32" s="15">
        <v>0.36</v>
      </c>
      <c r="CF32" s="15">
        <v>0.72743402031238191</v>
      </c>
      <c r="CG32" s="15">
        <v>0.73406683051247623</v>
      </c>
      <c r="CH32" s="13">
        <v>1.9651000000000001</v>
      </c>
      <c r="CI32" s="13">
        <v>1.3694</v>
      </c>
      <c r="CJ32" s="13">
        <v>-0.37</v>
      </c>
      <c r="CK32" s="12">
        <f t="shared" si="0"/>
        <v>0.358874878758487</v>
      </c>
      <c r="CL32" s="36">
        <f t="shared" si="1"/>
        <v>1.1898274296094458</v>
      </c>
      <c r="CM32" s="13">
        <v>4.22</v>
      </c>
      <c r="CN32" s="13">
        <v>1.42</v>
      </c>
      <c r="CO32" s="13">
        <v>2.8</v>
      </c>
      <c r="CP32" s="13">
        <v>34.4</v>
      </c>
      <c r="CQ32" s="13">
        <v>4.1900000000000004</v>
      </c>
      <c r="CR32" s="13">
        <v>31.61</v>
      </c>
      <c r="CS32" s="13">
        <v>1.0309999999999997</v>
      </c>
      <c r="CT32" s="13">
        <v>0</v>
      </c>
      <c r="CU32" s="13">
        <v>3.96</v>
      </c>
      <c r="CV32" s="13">
        <v>11.010000000000002</v>
      </c>
      <c r="CW32" s="13">
        <v>4.1900000000000004</v>
      </c>
      <c r="CX32" s="12">
        <v>0.23529411764705879</v>
      </c>
      <c r="CY32" s="12">
        <v>0.27981769453235011</v>
      </c>
      <c r="CZ32" s="15">
        <v>7.5441527446300709</v>
      </c>
      <c r="DA32" s="20"/>
      <c r="DB32" s="20"/>
    </row>
    <row r="33" spans="1:106">
      <c r="A33" s="8" t="s">
        <v>231</v>
      </c>
      <c r="B33" s="8" t="s">
        <v>232</v>
      </c>
      <c r="C33" s="9" t="s">
        <v>7145</v>
      </c>
      <c r="D33" s="9" t="s">
        <v>7126</v>
      </c>
      <c r="E33" s="10" t="s">
        <v>7127</v>
      </c>
      <c r="F33" s="10" t="s">
        <v>7126</v>
      </c>
      <c r="G33" s="11">
        <v>0.89</v>
      </c>
      <c r="H33" s="11">
        <v>0.89382494518265976</v>
      </c>
      <c r="I33" s="12">
        <v>9.0499999999999997E-2</v>
      </c>
      <c r="J33" s="12">
        <v>0.13739115753903069</v>
      </c>
      <c r="K33" s="12">
        <v>3.2000000000000001E-2</v>
      </c>
      <c r="L33" s="12">
        <v>8.8499999999999995E-2</v>
      </c>
      <c r="M33" s="12">
        <v>5.8418850000000001E-2</v>
      </c>
      <c r="N33" s="12">
        <v>0.13704995851546053</v>
      </c>
      <c r="O33" s="12">
        <v>-3.4093316663550088E-2</v>
      </c>
      <c r="P33" s="12">
        <v>-3.8474014706786214E-2</v>
      </c>
      <c r="Q33" s="13">
        <v>4061.4</v>
      </c>
      <c r="R33" s="13">
        <v>17.623377572699763</v>
      </c>
      <c r="S33" s="13">
        <v>0</v>
      </c>
      <c r="T33" s="13">
        <v>17.623377572699763</v>
      </c>
      <c r="U33" s="13">
        <v>4079.0233775726997</v>
      </c>
      <c r="V33" s="13">
        <v>34.4</v>
      </c>
      <c r="W33" s="13">
        <v>4044.6233775726996</v>
      </c>
      <c r="X33" s="14">
        <v>8.4333912350535167E-3</v>
      </c>
      <c r="Y33" s="15">
        <v>0.46084176877996808</v>
      </c>
      <c r="Z33" s="14">
        <v>1.3267384938224672E-2</v>
      </c>
      <c r="AA33" s="14">
        <v>4.3204894753966546E-3</v>
      </c>
      <c r="AB33" s="14">
        <v>1.3445775213778715E-2</v>
      </c>
      <c r="AC33" s="14">
        <v>4.3392371036341561E-3</v>
      </c>
      <c r="AD33" s="13">
        <v>21.63</v>
      </c>
      <c r="AE33" s="15">
        <v>2.2197499999999999</v>
      </c>
      <c r="AF33" s="14">
        <v>0.408656334834051</v>
      </c>
      <c r="AG33" s="14">
        <v>0.32154157124068439</v>
      </c>
      <c r="AH33" s="15">
        <v>0.14173715700433259</v>
      </c>
      <c r="AI33" s="5">
        <v>12.754901960784315</v>
      </c>
      <c r="AJ33" s="15">
        <v>22.096844396082698</v>
      </c>
      <c r="AK33" s="15">
        <v>29.0722977809592</v>
      </c>
      <c r="AL33" s="15" t="s">
        <v>7128</v>
      </c>
      <c r="AM33" s="15" t="s">
        <v>7128</v>
      </c>
      <c r="AN33" s="15">
        <v>3.0986495765621425</v>
      </c>
      <c r="AO33" s="15">
        <v>2.1870759289176092</v>
      </c>
      <c r="AP33" s="15">
        <v>30.829020724903593</v>
      </c>
      <c r="AQ33" s="15">
        <v>18.168283970769469</v>
      </c>
      <c r="AR33" s="15">
        <v>3.1329058612678384</v>
      </c>
      <c r="AS33" s="15">
        <v>2.1780416680520731</v>
      </c>
      <c r="AT33" s="14">
        <v>0.63283249821045096</v>
      </c>
      <c r="AU33" s="14">
        <v>2.1767543211700394E-2</v>
      </c>
      <c r="AV33" s="12">
        <v>-9.2300000000000007E-2</v>
      </c>
      <c r="AW33" s="12">
        <v>-9.1499999999999998E-2</v>
      </c>
      <c r="AX33" s="12">
        <v>2.1899999999999999E-2</v>
      </c>
      <c r="AY33" s="12">
        <v>6.2E-2</v>
      </c>
      <c r="AZ33" s="14" t="s">
        <v>7128</v>
      </c>
      <c r="BA33" s="14">
        <v>8.8599999999999998E-2</v>
      </c>
      <c r="BB33" s="14">
        <v>0.10329784087548061</v>
      </c>
      <c r="BC33" s="14">
        <v>9.8575943808674321E-2</v>
      </c>
      <c r="BD33" s="14">
        <v>7.6585713502549196E-2</v>
      </c>
      <c r="BE33" s="14">
        <v>7.192331806669594E-2</v>
      </c>
      <c r="BF33" s="14">
        <v>9.5744680851063829E-3</v>
      </c>
      <c r="BG33" s="14">
        <v>0.25370000000000004</v>
      </c>
      <c r="BH33" s="13">
        <v>183.8</v>
      </c>
      <c r="BI33" s="13">
        <v>139.69999999999999</v>
      </c>
      <c r="BJ33" s="13">
        <v>130.1</v>
      </c>
      <c r="BK33" s="13">
        <v>131.19532448546005</v>
      </c>
      <c r="BL33" s="13">
        <v>1857</v>
      </c>
      <c r="BM33" s="13">
        <v>1824.1</v>
      </c>
      <c r="BN33" s="13">
        <v>241.9</v>
      </c>
      <c r="BO33" s="13">
        <v>222.62</v>
      </c>
      <c r="BP33" s="13">
        <v>129.93919903825883</v>
      </c>
      <c r="BQ33" s="13">
        <v>0</v>
      </c>
      <c r="BR33" s="13">
        <v>0</v>
      </c>
      <c r="BS33" s="13">
        <v>-98.9</v>
      </c>
      <c r="BT33" s="14">
        <v>-0.76112520880539092</v>
      </c>
      <c r="BU33" s="13">
        <v>228.83919903825884</v>
      </c>
      <c r="BV33" s="13">
        <v>238.6</v>
      </c>
      <c r="BW33" s="13">
        <v>238.6</v>
      </c>
      <c r="BX33" s="13">
        <v>1352.4</v>
      </c>
      <c r="BY33" s="13">
        <v>1318.1633775727</v>
      </c>
      <c r="BZ33" s="13">
        <v>1310.7</v>
      </c>
      <c r="CA33" s="13">
        <v>1291.0133775726997</v>
      </c>
      <c r="CB33" s="13">
        <v>-88.406699999999987</v>
      </c>
      <c r="CC33" s="15">
        <v>0.876</v>
      </c>
      <c r="CD33" s="15">
        <v>0.64300000000000002</v>
      </c>
      <c r="CE33" s="15">
        <v>0.36</v>
      </c>
      <c r="CF33" s="15">
        <v>0.40570921140775529</v>
      </c>
      <c r="CG33" s="15">
        <v>0.37111212225830842</v>
      </c>
      <c r="CH33" s="13">
        <v>287.58</v>
      </c>
      <c r="CI33" s="13">
        <v>229.43999999999997</v>
      </c>
      <c r="CJ33" s="13">
        <v>-88.406699999999987</v>
      </c>
      <c r="CK33" s="12">
        <f t="shared" si="0"/>
        <v>0.37052263202011732</v>
      </c>
      <c r="CL33" s="36">
        <f t="shared" si="1"/>
        <v>1.4384049245805963</v>
      </c>
      <c r="CM33" s="13">
        <v>141</v>
      </c>
      <c r="CN33" s="13">
        <v>1.35</v>
      </c>
      <c r="CO33" s="13">
        <v>139.69999999999999</v>
      </c>
      <c r="CP33" s="13">
        <v>4061.4</v>
      </c>
      <c r="CQ33" s="13">
        <v>222.62</v>
      </c>
      <c r="CR33" s="13">
        <v>4044.6233775726996</v>
      </c>
      <c r="CS33" s="13">
        <v>238.6</v>
      </c>
      <c r="CT33" s="13">
        <v>3.2460000000000004</v>
      </c>
      <c r="CU33" s="13">
        <v>131.07732448546005</v>
      </c>
      <c r="CV33" s="13">
        <v>1294.2593775726998</v>
      </c>
      <c r="CW33" s="13">
        <v>242.94</v>
      </c>
      <c r="CX33" s="12">
        <v>0.10296345801189984</v>
      </c>
      <c r="CY33" s="12">
        <v>9.8245351538191611E-2</v>
      </c>
      <c r="CZ33" s="15">
        <v>16.648651426577342</v>
      </c>
      <c r="DA33" s="20"/>
      <c r="DB33" s="20"/>
    </row>
    <row r="34" spans="1:106">
      <c r="A34" s="8" t="s">
        <v>1877</v>
      </c>
      <c r="B34" s="8" t="s">
        <v>1878</v>
      </c>
      <c r="C34" s="9" t="s">
        <v>7133</v>
      </c>
      <c r="D34" s="9" t="s">
        <v>7126</v>
      </c>
      <c r="E34" s="10" t="s">
        <v>7127</v>
      </c>
      <c r="F34" s="10" t="s">
        <v>7126</v>
      </c>
      <c r="G34" s="11">
        <v>0.92</v>
      </c>
      <c r="H34" s="11">
        <v>1.5191596638655462</v>
      </c>
      <c r="I34" s="12">
        <v>9.0499999999999997E-2</v>
      </c>
      <c r="J34" s="12">
        <v>0.19398394957983192</v>
      </c>
      <c r="K34" s="12">
        <v>4.1999999999999996E-2</v>
      </c>
      <c r="L34" s="12">
        <v>9.8500000000000004E-2</v>
      </c>
      <c r="M34" s="12">
        <v>6.5019850000000004E-2</v>
      </c>
      <c r="N34" s="12">
        <v>0.1431202461832061</v>
      </c>
      <c r="O34" s="12">
        <v>-0.20153296918767505</v>
      </c>
      <c r="P34" s="12">
        <v>1.6300043671866354E-2</v>
      </c>
      <c r="Q34" s="13">
        <v>47.6</v>
      </c>
      <c r="R34" s="13">
        <v>0</v>
      </c>
      <c r="S34" s="13">
        <v>31</v>
      </c>
      <c r="T34" s="13">
        <v>31</v>
      </c>
      <c r="U34" s="13">
        <v>78.599999999999994</v>
      </c>
      <c r="V34" s="13">
        <v>7.4</v>
      </c>
      <c r="W34" s="13">
        <v>71.199999999999989</v>
      </c>
      <c r="X34" s="14">
        <v>9.4147582697201027E-2</v>
      </c>
      <c r="Y34" s="15">
        <v>0.14261744966442952</v>
      </c>
      <c r="Z34" s="14">
        <v>0.59845559845559848</v>
      </c>
      <c r="AA34" s="14">
        <v>0.3944020356234097</v>
      </c>
      <c r="AB34" s="14">
        <v>1.4903846153846154</v>
      </c>
      <c r="AC34" s="14">
        <v>0.65126050420168069</v>
      </c>
      <c r="AD34" s="13">
        <v>1.6</v>
      </c>
      <c r="AE34" s="15">
        <v>0.89500000000000013</v>
      </c>
      <c r="AF34" s="14">
        <v>6.3245553203367583E-2</v>
      </c>
      <c r="AG34" s="14">
        <v>0.73285784774402185</v>
      </c>
      <c r="AH34" s="15">
        <v>0.5302626570232204</v>
      </c>
      <c r="AI34" s="5">
        <v>1.6454293628808865</v>
      </c>
      <c r="AJ34" s="15" t="s">
        <v>7128</v>
      </c>
      <c r="AK34" s="15" t="s">
        <v>7128</v>
      </c>
      <c r="AL34" s="15" t="s">
        <v>7128</v>
      </c>
      <c r="AM34" s="15" t="s">
        <v>7128</v>
      </c>
      <c r="AN34" s="15">
        <v>2.2884615384615383</v>
      </c>
      <c r="AO34" s="15">
        <v>0.61261261261261257</v>
      </c>
      <c r="AP34" s="15">
        <v>11.986531986531984</v>
      </c>
      <c r="AQ34" s="15">
        <v>9.9580419580419566</v>
      </c>
      <c r="AR34" s="15">
        <v>1.6928197812648593</v>
      </c>
      <c r="AS34" s="15">
        <v>0.91634491634491622</v>
      </c>
      <c r="AT34" s="14" t="s">
        <v>7128</v>
      </c>
      <c r="AU34" s="14">
        <v>0</v>
      </c>
      <c r="AV34" s="12" t="s">
        <v>7128</v>
      </c>
      <c r="AW34" s="12" t="s">
        <v>7128</v>
      </c>
      <c r="AX34" s="12">
        <v>1.25E-3</v>
      </c>
      <c r="AY34" s="12">
        <v>0.129</v>
      </c>
      <c r="AZ34" s="14" t="s">
        <v>7128</v>
      </c>
      <c r="BA34" s="14" t="s">
        <v>7128</v>
      </c>
      <c r="BB34" s="14">
        <v>-7.5490196078431375E-3</v>
      </c>
      <c r="BC34" s="14">
        <v>0.15942028985507245</v>
      </c>
      <c r="BD34" s="14">
        <v>-1.9819819819819817E-3</v>
      </c>
      <c r="BE34" s="14">
        <v>7.6447876447876456E-2</v>
      </c>
      <c r="BF34" s="14">
        <v>0</v>
      </c>
      <c r="BG34" s="14">
        <v>4.1700000000000001E-2</v>
      </c>
      <c r="BH34" s="13">
        <v>-0.154</v>
      </c>
      <c r="BI34" s="13">
        <v>-0.154</v>
      </c>
      <c r="BJ34" s="13">
        <v>5.94</v>
      </c>
      <c r="BK34" s="13">
        <v>5.94</v>
      </c>
      <c r="BL34" s="13">
        <v>77.7</v>
      </c>
      <c r="BM34" s="13">
        <v>77.7</v>
      </c>
      <c r="BN34" s="13">
        <v>7.15</v>
      </c>
      <c r="BO34" s="13">
        <v>7.15</v>
      </c>
      <c r="BP34" s="13">
        <v>5.94</v>
      </c>
      <c r="BQ34" s="13">
        <v>0</v>
      </c>
      <c r="BR34" s="13">
        <v>0</v>
      </c>
      <c r="BS34" s="13">
        <v>-1.92</v>
      </c>
      <c r="BT34" s="14">
        <v>-0.3232323232323232</v>
      </c>
      <c r="BU34" s="13">
        <v>7.86</v>
      </c>
      <c r="BV34" s="13">
        <v>1.766</v>
      </c>
      <c r="BW34" s="13">
        <v>1.766</v>
      </c>
      <c r="BX34" s="13">
        <v>20.399999999999999</v>
      </c>
      <c r="BY34" s="13">
        <v>37.260000000000005</v>
      </c>
      <c r="BZ34" s="13">
        <v>20.8</v>
      </c>
      <c r="CA34" s="13">
        <v>42.06</v>
      </c>
      <c r="CB34" s="13">
        <v>0</v>
      </c>
      <c r="CC34" s="15">
        <v>0.309</v>
      </c>
      <c r="CD34" s="15">
        <v>0.34899999999999998</v>
      </c>
      <c r="CE34" s="15">
        <v>0.36</v>
      </c>
      <c r="CF34" s="15" t="s">
        <v>7128</v>
      </c>
      <c r="CG34" s="15" t="s">
        <v>7128</v>
      </c>
      <c r="CH34" s="13" t="s">
        <v>7128</v>
      </c>
      <c r="CI34" s="13" t="s">
        <v>7128</v>
      </c>
      <c r="CJ34" s="13">
        <v>0</v>
      </c>
      <c r="CK34" s="12">
        <f t="shared" si="0"/>
        <v>0</v>
      </c>
      <c r="CL34" s="36">
        <f t="shared" si="1"/>
        <v>1.847360912981455</v>
      </c>
      <c r="CM34" s="13">
        <v>0.16300000000000001</v>
      </c>
      <c r="CN34" s="13" t="s">
        <v>7128</v>
      </c>
      <c r="CO34" s="13" t="s">
        <v>7128</v>
      </c>
      <c r="CP34" s="13" t="s">
        <v>7128</v>
      </c>
      <c r="CQ34" s="13">
        <v>7.15</v>
      </c>
      <c r="CR34" s="13">
        <v>71.199999999999989</v>
      </c>
      <c r="CS34" s="13" t="s">
        <v>7128</v>
      </c>
      <c r="CT34" s="13">
        <v>0</v>
      </c>
      <c r="CU34" s="13">
        <v>5.94</v>
      </c>
      <c r="CV34" s="13">
        <v>42.06</v>
      </c>
      <c r="CW34" s="13">
        <v>7.15</v>
      </c>
      <c r="CX34" s="12">
        <v>-7.5490196078431375E-3</v>
      </c>
      <c r="CY34" s="12">
        <v>0.15942028985507245</v>
      </c>
      <c r="CZ34" s="15">
        <v>9.9580419580419566</v>
      </c>
      <c r="DA34" s="20"/>
      <c r="DB34" s="20"/>
    </row>
    <row r="35" spans="1:106">
      <c r="A35" s="8" t="s">
        <v>5513</v>
      </c>
      <c r="B35" s="8" t="s">
        <v>5514</v>
      </c>
      <c r="C35" s="9" t="s">
        <v>7181</v>
      </c>
      <c r="D35" s="9" t="s">
        <v>7126</v>
      </c>
      <c r="E35" s="10" t="s">
        <v>7127</v>
      </c>
      <c r="F35" s="10" t="s">
        <v>7126</v>
      </c>
      <c r="G35" s="11">
        <v>0.94</v>
      </c>
      <c r="H35" s="11">
        <v>2.8568627450980388</v>
      </c>
      <c r="I35" s="12">
        <v>9.0499999999999997E-2</v>
      </c>
      <c r="J35" s="12">
        <v>0.3150460784313725</v>
      </c>
      <c r="K35" s="12">
        <v>4.7E-2</v>
      </c>
      <c r="L35" s="12">
        <v>0.10350000000000001</v>
      </c>
      <c r="M35" s="12">
        <v>6.8320350000000002E-2</v>
      </c>
      <c r="N35" s="12">
        <v>0.1495010735483871</v>
      </c>
      <c r="O35" s="12" t="s">
        <v>7128</v>
      </c>
      <c r="P35" s="12">
        <v>-0.61029953434684781</v>
      </c>
      <c r="Q35" s="13">
        <v>1.53</v>
      </c>
      <c r="R35" s="13">
        <v>0</v>
      </c>
      <c r="S35" s="13">
        <v>3.12</v>
      </c>
      <c r="T35" s="13">
        <v>3.12</v>
      </c>
      <c r="U35" s="13">
        <v>4.6500000000000004</v>
      </c>
      <c r="V35" s="13">
        <v>2E-3</v>
      </c>
      <c r="W35" s="13">
        <v>4.6480000000000006</v>
      </c>
      <c r="X35" s="14">
        <v>4.3010752688172043E-4</v>
      </c>
      <c r="Y35" s="15">
        <v>9.0909090909090912E-2</v>
      </c>
      <c r="Z35" s="14" t="s">
        <v>7128</v>
      </c>
      <c r="AA35" s="14">
        <v>0.67096774193548381</v>
      </c>
      <c r="AB35" s="14" t="s">
        <v>7128</v>
      </c>
      <c r="AC35" s="14">
        <v>2.0392156862745097</v>
      </c>
      <c r="AD35" s="13">
        <v>0.13900000000000001</v>
      </c>
      <c r="AE35" s="15">
        <v>3.0197222222222222</v>
      </c>
      <c r="AF35" s="14" t="s">
        <v>7128</v>
      </c>
      <c r="AG35" s="14" t="s">
        <v>7128</v>
      </c>
      <c r="AH35" s="15">
        <v>0.58108108108108103</v>
      </c>
      <c r="AI35" s="5" t="s">
        <v>7128</v>
      </c>
      <c r="AJ35" s="15" t="s">
        <v>7128</v>
      </c>
      <c r="AK35" s="15" t="s">
        <v>7128</v>
      </c>
      <c r="AL35" s="15" t="s">
        <v>7128</v>
      </c>
      <c r="AM35" s="15" t="s">
        <v>7128</v>
      </c>
      <c r="AN35" s="15" t="s">
        <v>7128</v>
      </c>
      <c r="AO35" s="15">
        <v>12.338709677419356</v>
      </c>
      <c r="AP35" s="15" t="s">
        <v>7128</v>
      </c>
      <c r="AQ35" s="15" t="s">
        <v>7128</v>
      </c>
      <c r="AR35" s="15">
        <v>3.1447902571041948</v>
      </c>
      <c r="AS35" s="15">
        <v>37.483870967741943</v>
      </c>
      <c r="AT35" s="14" t="s">
        <v>7128</v>
      </c>
      <c r="AU35" s="14">
        <v>0</v>
      </c>
      <c r="AV35" s="12" t="s">
        <v>7128</v>
      </c>
      <c r="AW35" s="12" t="s">
        <v>7128</v>
      </c>
      <c r="AX35" s="12">
        <v>-0.28300000000000003</v>
      </c>
      <c r="AY35" s="12">
        <v>-0.47200000000000003</v>
      </c>
      <c r="AZ35" s="14" t="s">
        <v>7128</v>
      </c>
      <c r="BA35" s="14" t="s">
        <v>7128</v>
      </c>
      <c r="BB35" s="14" t="s">
        <v>7128</v>
      </c>
      <c r="BC35" s="14">
        <v>-0.46079846079846076</v>
      </c>
      <c r="BD35" s="14">
        <v>-9.1129032258064502</v>
      </c>
      <c r="BE35" s="14">
        <v>-7.725806451612903</v>
      </c>
      <c r="BF35" s="14">
        <v>0</v>
      </c>
      <c r="BG35" s="14">
        <v>3.7100000000000001E-2</v>
      </c>
      <c r="BH35" s="13">
        <v>-1.1299999999999999</v>
      </c>
      <c r="BI35" s="13">
        <v>-1.1299999999999999</v>
      </c>
      <c r="BJ35" s="13">
        <v>-0.95799999999999996</v>
      </c>
      <c r="BK35" s="13">
        <v>-0.95799999999999996</v>
      </c>
      <c r="BL35" s="13">
        <v>0.124</v>
      </c>
      <c r="BM35" s="13">
        <v>0.124</v>
      </c>
      <c r="BN35" s="13">
        <v>-0.35299999999999998</v>
      </c>
      <c r="BO35" s="13">
        <v>-0.35299999999999998</v>
      </c>
      <c r="BP35" s="13">
        <v>-0.95799999999999996</v>
      </c>
      <c r="BQ35" s="13">
        <v>0</v>
      </c>
      <c r="BR35" s="13">
        <v>0</v>
      </c>
      <c r="BS35" s="13">
        <v>-0.42399999999999999</v>
      </c>
      <c r="BT35" s="14" t="s">
        <v>7128</v>
      </c>
      <c r="BU35" s="13">
        <v>-0.53400000000000003</v>
      </c>
      <c r="BV35" s="13">
        <v>-0.70599999999999996</v>
      </c>
      <c r="BW35" s="13">
        <v>-0.70599999999999996</v>
      </c>
      <c r="BX35" s="13">
        <v>-1.37</v>
      </c>
      <c r="BY35" s="13">
        <v>2.0790000000000002</v>
      </c>
      <c r="BZ35" s="13">
        <v>-1.64</v>
      </c>
      <c r="CA35" s="13">
        <v>1.4780000000000002</v>
      </c>
      <c r="CB35" s="13">
        <v>0</v>
      </c>
      <c r="CC35" s="15" t="s">
        <v>7128</v>
      </c>
      <c r="CD35" s="15">
        <v>1.1299999999999999</v>
      </c>
      <c r="CE35" s="15">
        <v>0.36</v>
      </c>
      <c r="CF35" s="15" t="s">
        <v>7128</v>
      </c>
      <c r="CG35" s="15" t="s">
        <v>7128</v>
      </c>
      <c r="CH35" s="13" t="s">
        <v>7128</v>
      </c>
      <c r="CI35" s="13" t="s">
        <v>7128</v>
      </c>
      <c r="CJ35" s="13">
        <v>0</v>
      </c>
      <c r="CK35" s="12">
        <f t="shared" si="0"/>
        <v>0</v>
      </c>
      <c r="CL35" s="36">
        <f t="shared" si="1"/>
        <v>8.3897158322056825E-2</v>
      </c>
      <c r="CM35" s="13" t="s">
        <v>7128</v>
      </c>
      <c r="CN35" s="13" t="s">
        <v>7128</v>
      </c>
      <c r="CO35" s="13" t="s">
        <v>7128</v>
      </c>
      <c r="CP35" s="13" t="s">
        <v>7128</v>
      </c>
      <c r="CQ35" s="13" t="s">
        <v>7128</v>
      </c>
      <c r="CR35" s="13" t="s">
        <v>7128</v>
      </c>
      <c r="CS35" s="13" t="s">
        <v>7128</v>
      </c>
      <c r="CT35" s="13">
        <v>0</v>
      </c>
      <c r="CU35" s="13">
        <v>-0.95799999999999996</v>
      </c>
      <c r="CV35" s="13">
        <v>1.4780000000000002</v>
      </c>
      <c r="CW35" s="13">
        <v>-0.35299999999999998</v>
      </c>
      <c r="CX35" s="12" t="s">
        <v>7128</v>
      </c>
      <c r="CY35" s="12">
        <v>-0.46079846079846076</v>
      </c>
      <c r="CZ35" s="15" t="s">
        <v>7128</v>
      </c>
      <c r="DA35" s="20"/>
      <c r="DB35" s="20"/>
    </row>
    <row r="36" spans="1:106" ht="24">
      <c r="A36" s="8" t="s">
        <v>2289</v>
      </c>
      <c r="B36" s="8" t="s">
        <v>2290</v>
      </c>
      <c r="C36" s="9" t="s">
        <v>7133</v>
      </c>
      <c r="D36" s="9" t="s">
        <v>7126</v>
      </c>
      <c r="E36" s="10" t="s">
        <v>7127</v>
      </c>
      <c r="F36" s="10" t="s">
        <v>7126</v>
      </c>
      <c r="G36" s="11">
        <v>0.92</v>
      </c>
      <c r="H36" s="11">
        <v>0.92823228140498015</v>
      </c>
      <c r="I36" s="12">
        <v>9.0499999999999997E-2</v>
      </c>
      <c r="J36" s="12">
        <v>0.14050502146715071</v>
      </c>
      <c r="K36" s="12">
        <v>3.2000000000000001E-2</v>
      </c>
      <c r="L36" s="12">
        <v>8.8499999999999995E-2</v>
      </c>
      <c r="M36" s="12">
        <v>5.8418850000000001E-2</v>
      </c>
      <c r="N36" s="12">
        <v>0.13937698044120791</v>
      </c>
      <c r="O36" s="12">
        <v>0.31441301131973454</v>
      </c>
      <c r="P36" s="12">
        <v>0.25127899472159743</v>
      </c>
      <c r="Q36" s="13">
        <v>259.89999999999998</v>
      </c>
      <c r="R36" s="13">
        <v>3.6213516918531647</v>
      </c>
      <c r="S36" s="13">
        <v>0</v>
      </c>
      <c r="T36" s="13">
        <v>3.6213516918531647</v>
      </c>
      <c r="U36" s="13">
        <v>263.52135169185317</v>
      </c>
      <c r="V36" s="13">
        <v>0</v>
      </c>
      <c r="W36" s="13">
        <v>263.52135169185317</v>
      </c>
      <c r="X36" s="14">
        <v>0</v>
      </c>
      <c r="Y36" s="15">
        <v>0.25167785234899326</v>
      </c>
      <c r="Z36" s="14">
        <v>0.13706156044127685</v>
      </c>
      <c r="AA36" s="14">
        <v>1.3742156635898584E-2</v>
      </c>
      <c r="AB36" s="14">
        <v>0.15883121455496335</v>
      </c>
      <c r="AC36" s="14">
        <v>1.3933634828215333E-2</v>
      </c>
      <c r="AD36" s="13">
        <v>17.41</v>
      </c>
      <c r="AE36" s="15">
        <v>0.55080555555555566</v>
      </c>
      <c r="AF36" s="14">
        <v>6.3245553203367583E-2</v>
      </c>
      <c r="AG36" s="14">
        <v>0.46011139955449926</v>
      </c>
      <c r="AH36" s="15">
        <v>0.30087209302325585</v>
      </c>
      <c r="AI36" s="5" t="s">
        <v>7128</v>
      </c>
      <c r="AJ36" s="15">
        <v>18.564285714285713</v>
      </c>
      <c r="AK36" s="15">
        <v>23.414414414414413</v>
      </c>
      <c r="AL36" s="15">
        <v>22.093908629441625</v>
      </c>
      <c r="AM36" s="15" t="s">
        <v>7128</v>
      </c>
      <c r="AN36" s="15">
        <v>11.399122807017543</v>
      </c>
      <c r="AO36" s="15">
        <v>4.9316888045540788</v>
      </c>
      <c r="AP36" s="15">
        <v>15.459669777882873</v>
      </c>
      <c r="AQ36" s="15">
        <v>13.891478739686514</v>
      </c>
      <c r="AR36" s="15">
        <v>9.9738028078672478</v>
      </c>
      <c r="AS36" s="15">
        <v>5.0004051554431337</v>
      </c>
      <c r="AT36" s="14">
        <v>0.70875675675675687</v>
      </c>
      <c r="AU36" s="14">
        <v>3.0270103886110046E-2</v>
      </c>
      <c r="AV36" s="12">
        <v>0.31900000000000001</v>
      </c>
      <c r="AW36" s="12" t="s">
        <v>7128</v>
      </c>
      <c r="AX36" s="12">
        <v>0.156</v>
      </c>
      <c r="AY36" s="12" t="s">
        <v>7128</v>
      </c>
      <c r="AZ36" s="14" t="s">
        <v>7128</v>
      </c>
      <c r="BA36" s="14">
        <v>2.69E-2</v>
      </c>
      <c r="BB36" s="14">
        <v>0.45491803278688525</v>
      </c>
      <c r="BC36" s="14">
        <v>0.39065597516280537</v>
      </c>
      <c r="BD36" s="14">
        <v>0.23076923076923075</v>
      </c>
      <c r="BE36" s="14">
        <v>0.35438107404634855</v>
      </c>
      <c r="BF36" s="14">
        <v>0.3578034682080925</v>
      </c>
      <c r="BG36" s="14">
        <v>8.4900000000000003E-2</v>
      </c>
      <c r="BH36" s="13">
        <v>14</v>
      </c>
      <c r="BI36" s="13">
        <v>11.1</v>
      </c>
      <c r="BJ36" s="13">
        <v>16.5</v>
      </c>
      <c r="BK36" s="13">
        <v>17.045729661629366</v>
      </c>
      <c r="BL36" s="13">
        <v>52.7</v>
      </c>
      <c r="BM36" s="13">
        <v>48.1</v>
      </c>
      <c r="BN36" s="13">
        <v>22.1</v>
      </c>
      <c r="BO36" s="13">
        <v>18.97</v>
      </c>
      <c r="BP36" s="13">
        <v>10.946708470560823</v>
      </c>
      <c r="BQ36" s="13">
        <v>0</v>
      </c>
      <c r="BR36" s="13">
        <v>0</v>
      </c>
      <c r="BS36" s="13">
        <v>-2.12</v>
      </c>
      <c r="BT36" s="14">
        <v>-0.19366552107433513</v>
      </c>
      <c r="BU36" s="13">
        <v>13.066708470560823</v>
      </c>
      <c r="BV36" s="13">
        <v>13.219999999999999</v>
      </c>
      <c r="BW36" s="13">
        <v>13.219999999999999</v>
      </c>
      <c r="BX36" s="13">
        <v>24.4</v>
      </c>
      <c r="BY36" s="13">
        <v>28.021351691853162</v>
      </c>
      <c r="BZ36" s="13">
        <v>22.8</v>
      </c>
      <c r="CA36" s="13">
        <v>26.421351691853165</v>
      </c>
      <c r="CB36" s="13">
        <v>-7.8672000000000004</v>
      </c>
      <c r="CC36" s="15">
        <v>0.19400000000000001</v>
      </c>
      <c r="CD36" s="15">
        <v>0.20699999999999999</v>
      </c>
      <c r="CE36" s="15">
        <v>0.36</v>
      </c>
      <c r="CF36" s="15" t="s">
        <v>7128</v>
      </c>
      <c r="CG36" s="15" t="s">
        <v>7128</v>
      </c>
      <c r="CH36" s="13" t="s">
        <v>7128</v>
      </c>
      <c r="CI36" s="13" t="s">
        <v>7128</v>
      </c>
      <c r="CJ36" s="13">
        <v>-7.8672000000000004</v>
      </c>
      <c r="CK36" s="12">
        <f t="shared" si="0"/>
        <v>0.59509833585476557</v>
      </c>
      <c r="CL36" s="36">
        <f t="shared" si="1"/>
        <v>1.9945989370502066</v>
      </c>
      <c r="CM36" s="13">
        <v>17.3</v>
      </c>
      <c r="CN36" s="13">
        <v>6.19</v>
      </c>
      <c r="CO36" s="13">
        <v>11.1</v>
      </c>
      <c r="CP36" s="13">
        <v>259.89999999999998</v>
      </c>
      <c r="CQ36" s="13">
        <v>18.97</v>
      </c>
      <c r="CR36" s="13">
        <v>263.52135169185317</v>
      </c>
      <c r="CS36" s="13">
        <v>13.219999999999999</v>
      </c>
      <c r="CT36" s="13">
        <v>0.92220000000000002</v>
      </c>
      <c r="CU36" s="13">
        <v>16.906929661629366</v>
      </c>
      <c r="CV36" s="13">
        <v>27.343551691853165</v>
      </c>
      <c r="CW36" s="13">
        <v>22.287000000000003</v>
      </c>
      <c r="CX36" s="12">
        <v>0.43286918198260815</v>
      </c>
      <c r="CY36" s="12">
        <v>0.37512920693158136</v>
      </c>
      <c r="CZ36" s="15">
        <v>11.823993883961643</v>
      </c>
      <c r="DA36" s="20"/>
      <c r="DB36" s="20"/>
    </row>
    <row r="37" spans="1:106">
      <c r="A37" s="8" t="s">
        <v>7062</v>
      </c>
      <c r="B37" s="8" t="s">
        <v>7063</v>
      </c>
      <c r="C37" s="9" t="s">
        <v>7139</v>
      </c>
      <c r="D37" s="9" t="s">
        <v>7126</v>
      </c>
      <c r="E37" s="10" t="s">
        <v>7127</v>
      </c>
      <c r="F37" s="10" t="s">
        <v>7126</v>
      </c>
      <c r="G37" s="11">
        <v>0.59</v>
      </c>
      <c r="H37" s="11">
        <v>0.59</v>
      </c>
      <c r="I37" s="12">
        <v>9.0499999999999997E-2</v>
      </c>
      <c r="J37" s="12">
        <v>0.10989499999999999</v>
      </c>
      <c r="K37" s="12">
        <v>4.7E-2</v>
      </c>
      <c r="L37" s="12">
        <v>0.10350000000000001</v>
      </c>
      <c r="M37" s="12">
        <v>6.8320350000000002E-2</v>
      </c>
      <c r="N37" s="12">
        <v>0.10989499999999999</v>
      </c>
      <c r="O37" s="12" t="s">
        <v>7128</v>
      </c>
      <c r="P37" s="12" t="s">
        <v>7128</v>
      </c>
      <c r="Q37" s="13">
        <v>4.3999999999999997E-2</v>
      </c>
      <c r="R37" s="13">
        <v>0</v>
      </c>
      <c r="S37" s="13">
        <v>0</v>
      </c>
      <c r="T37" s="13">
        <v>0</v>
      </c>
      <c r="U37" s="13">
        <v>4.3999999999999997E-2</v>
      </c>
      <c r="V37" s="13">
        <v>0</v>
      </c>
      <c r="W37" s="13">
        <v>4.3999999999999997E-2</v>
      </c>
      <c r="X37" s="14">
        <v>0</v>
      </c>
      <c r="Y37" s="15">
        <v>0.3</v>
      </c>
      <c r="Z37" s="14" t="s">
        <v>7128</v>
      </c>
      <c r="AA37" s="14">
        <v>0</v>
      </c>
      <c r="AB37" s="14" t="s">
        <v>7128</v>
      </c>
      <c r="AC37" s="14">
        <v>0</v>
      </c>
      <c r="AD37" s="13">
        <v>8.9999999999999993E-3</v>
      </c>
      <c r="AE37" s="15">
        <v>0.94877777777777794</v>
      </c>
      <c r="AF37" s="14" t="s">
        <v>7128</v>
      </c>
      <c r="AG37" s="14" t="s">
        <v>7128</v>
      </c>
      <c r="AH37" s="15">
        <v>0.58139534883720934</v>
      </c>
      <c r="AI37" s="5" t="s">
        <v>7128</v>
      </c>
      <c r="AJ37" s="15" t="s">
        <v>7128</v>
      </c>
      <c r="AK37" s="15" t="s">
        <v>7128</v>
      </c>
      <c r="AL37" s="15" t="s">
        <v>7128</v>
      </c>
      <c r="AM37" s="15" t="s">
        <v>7128</v>
      </c>
      <c r="AN37" s="15" t="s">
        <v>7128</v>
      </c>
      <c r="AO37" s="15" t="s">
        <v>7128</v>
      </c>
      <c r="AP37" s="15" t="s">
        <v>7128</v>
      </c>
      <c r="AQ37" s="15" t="s">
        <v>7128</v>
      </c>
      <c r="AR37" s="15" t="s">
        <v>7128</v>
      </c>
      <c r="AS37" s="15" t="s">
        <v>7128</v>
      </c>
      <c r="AT37" s="14" t="s">
        <v>7128</v>
      </c>
      <c r="AU37" s="14">
        <v>0</v>
      </c>
      <c r="AV37" s="12" t="s">
        <v>7128</v>
      </c>
      <c r="AW37" s="12" t="s">
        <v>7128</v>
      </c>
      <c r="AX37" s="12" t="s">
        <v>7128</v>
      </c>
      <c r="AY37" s="12" t="s">
        <v>7128</v>
      </c>
      <c r="AZ37" s="14" t="s">
        <v>7128</v>
      </c>
      <c r="BA37" s="14" t="s">
        <v>7128</v>
      </c>
      <c r="BB37" s="14" t="s">
        <v>7128</v>
      </c>
      <c r="BC37" s="14" t="s">
        <v>7128</v>
      </c>
      <c r="BD37" s="14" t="s">
        <v>7128</v>
      </c>
      <c r="BE37" s="14" t="s">
        <v>7128</v>
      </c>
      <c r="BF37" s="14">
        <v>0</v>
      </c>
      <c r="BG37" s="14">
        <v>0.1346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4" t="s">
        <v>7128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5">
        <v>-3.2000000000000001E-2</v>
      </c>
      <c r="CD37" s="15">
        <v>1.1000000000000001</v>
      </c>
      <c r="CE37" s="15">
        <v>0.36</v>
      </c>
      <c r="CF37" s="15">
        <v>1.5986529766886264</v>
      </c>
      <c r="CG37" s="15">
        <v>1.7534296341515472</v>
      </c>
      <c r="CH37" s="13">
        <v>7.3600000000000027E-2</v>
      </c>
      <c r="CI37" s="13">
        <v>-0.18390000000000001</v>
      </c>
      <c r="CJ37" s="13">
        <v>0</v>
      </c>
      <c r="CK37" s="12">
        <f t="shared" si="0"/>
        <v>0</v>
      </c>
      <c r="CL37" s="36" t="str">
        <f t="shared" si="1"/>
        <v>NA</v>
      </c>
      <c r="CM37" s="13" t="s">
        <v>7128</v>
      </c>
      <c r="CN37" s="13" t="s">
        <v>7128</v>
      </c>
      <c r="CO37" s="13" t="s">
        <v>7128</v>
      </c>
      <c r="CP37" s="13" t="s">
        <v>7128</v>
      </c>
      <c r="CQ37" s="13" t="s">
        <v>7128</v>
      </c>
      <c r="CR37" s="13" t="s">
        <v>7128</v>
      </c>
      <c r="CS37" s="13" t="s">
        <v>7128</v>
      </c>
      <c r="CT37" s="13">
        <v>0</v>
      </c>
      <c r="CU37" s="13">
        <v>0</v>
      </c>
      <c r="CV37" s="13">
        <v>0</v>
      </c>
      <c r="CW37" s="13">
        <v>0</v>
      </c>
      <c r="CX37" s="12" t="s">
        <v>7128</v>
      </c>
      <c r="CY37" s="12" t="s">
        <v>7128</v>
      </c>
      <c r="CZ37" s="15" t="s">
        <v>7128</v>
      </c>
      <c r="DA37" s="20"/>
      <c r="DB37" s="20"/>
    </row>
    <row r="38" spans="1:106">
      <c r="A38" s="8" t="s">
        <v>2465</v>
      </c>
      <c r="B38" s="8" t="s">
        <v>2466</v>
      </c>
      <c r="C38" s="9" t="s">
        <v>7147</v>
      </c>
      <c r="D38" s="9" t="s">
        <v>7126</v>
      </c>
      <c r="E38" s="10" t="s">
        <v>7127</v>
      </c>
      <c r="F38" s="10" t="s">
        <v>7126</v>
      </c>
      <c r="G38" s="11">
        <v>0.99</v>
      </c>
      <c r="H38" s="11">
        <v>0.99</v>
      </c>
      <c r="I38" s="12">
        <v>9.0499999999999997E-2</v>
      </c>
      <c r="J38" s="12">
        <v>0.146095</v>
      </c>
      <c r="K38" s="12">
        <v>3.6999999999999998E-2</v>
      </c>
      <c r="L38" s="12">
        <v>9.35E-2</v>
      </c>
      <c r="M38" s="12">
        <v>6.1719349999999999E-2</v>
      </c>
      <c r="N38" s="12">
        <v>0.146095</v>
      </c>
      <c r="O38" s="12">
        <v>-0.1289838888888889</v>
      </c>
      <c r="P38" s="12">
        <v>-1.4549770650038429E-2</v>
      </c>
      <c r="Q38" s="13">
        <v>1.6</v>
      </c>
      <c r="R38" s="13">
        <v>0</v>
      </c>
      <c r="S38" s="13">
        <v>0</v>
      </c>
      <c r="T38" s="13">
        <v>0</v>
      </c>
      <c r="U38" s="13">
        <v>1.6</v>
      </c>
      <c r="V38" s="13">
        <v>0</v>
      </c>
      <c r="W38" s="13">
        <v>1.6</v>
      </c>
      <c r="X38" s="14">
        <v>0</v>
      </c>
      <c r="Y38" s="15">
        <v>8.2236842105263164E-2</v>
      </c>
      <c r="Z38" s="14" t="s">
        <v>7128</v>
      </c>
      <c r="AA38" s="14">
        <v>0</v>
      </c>
      <c r="AB38" s="14" t="s">
        <v>7128</v>
      </c>
      <c r="AC38" s="14">
        <v>0</v>
      </c>
      <c r="AD38" s="13">
        <v>0.52600000000000002</v>
      </c>
      <c r="AE38" s="15">
        <v>0.8143611111111112</v>
      </c>
      <c r="AF38" s="14">
        <v>3.1622776601683791E-2</v>
      </c>
      <c r="AG38" s="14">
        <v>0.53126264690828773</v>
      </c>
      <c r="AH38" s="15">
        <v>0.37209302325581395</v>
      </c>
      <c r="AI38" s="5">
        <v>1.0232945091514145</v>
      </c>
      <c r="AJ38" s="15">
        <v>11.267605633802818</v>
      </c>
      <c r="AK38" s="15">
        <v>10.38961038961039</v>
      </c>
      <c r="AL38" s="15" t="s">
        <v>7128</v>
      </c>
      <c r="AM38" s="15" t="s">
        <v>7128</v>
      </c>
      <c r="AN38" s="15" t="s">
        <v>7128</v>
      </c>
      <c r="AO38" s="15">
        <v>4.790419161676647E-2</v>
      </c>
      <c r="AP38" s="15">
        <v>0.26016260162601623</v>
      </c>
      <c r="AQ38" s="15">
        <v>0.25559105431309909</v>
      </c>
      <c r="AR38" s="15" t="s">
        <v>7128</v>
      </c>
      <c r="AS38" s="15">
        <v>4.790419161676647E-2</v>
      </c>
      <c r="AT38" s="14">
        <v>0</v>
      </c>
      <c r="AU38" s="14">
        <v>0</v>
      </c>
      <c r="AV38" s="12">
        <v>-0.45500000000000002</v>
      </c>
      <c r="AW38" s="12">
        <v>-0.32200000000000001</v>
      </c>
      <c r="AX38" s="12">
        <v>7.0499999999999998E-3</v>
      </c>
      <c r="AY38" s="12">
        <v>4.8000000000000001E-2</v>
      </c>
      <c r="AZ38" s="14" t="s">
        <v>7128</v>
      </c>
      <c r="BA38" s="14" t="s">
        <v>7128</v>
      </c>
      <c r="BB38" s="14">
        <v>1.7111111111111112E-2</v>
      </c>
      <c r="BC38" s="14">
        <v>0.13154522934996157</v>
      </c>
      <c r="BD38" s="14">
        <v>3.8888888888888888E-3</v>
      </c>
      <c r="BE38" s="14">
        <v>0.1553030303030303</v>
      </c>
      <c r="BF38" s="14">
        <v>0.24878048780487805</v>
      </c>
      <c r="BG38" s="14" t="s">
        <v>7128</v>
      </c>
      <c r="BH38" s="13">
        <v>0.14199999999999999</v>
      </c>
      <c r="BI38" s="13">
        <v>0.154</v>
      </c>
      <c r="BJ38" s="13">
        <v>6.15</v>
      </c>
      <c r="BK38" s="13">
        <v>6.15</v>
      </c>
      <c r="BL38" s="13">
        <v>33.4</v>
      </c>
      <c r="BM38" s="13">
        <v>39.6</v>
      </c>
      <c r="BN38" s="13">
        <v>5.82</v>
      </c>
      <c r="BO38" s="13">
        <v>6.26</v>
      </c>
      <c r="BP38" s="13">
        <v>4.62</v>
      </c>
      <c r="BQ38" s="13">
        <v>0</v>
      </c>
      <c r="BR38" s="13">
        <v>0</v>
      </c>
      <c r="BS38" s="13">
        <v>-0.108</v>
      </c>
      <c r="BT38" s="14">
        <v>-2.3376623376623377E-2</v>
      </c>
      <c r="BU38" s="13">
        <v>4.7279999999999998</v>
      </c>
      <c r="BV38" s="13">
        <v>0.26200000000000001</v>
      </c>
      <c r="BW38" s="13">
        <v>0.26200000000000001</v>
      </c>
      <c r="BX38" s="13">
        <v>9</v>
      </c>
      <c r="BY38" s="13">
        <v>35.120999999999995</v>
      </c>
      <c r="BZ38" s="13">
        <v>0</v>
      </c>
      <c r="CA38" s="13">
        <v>0</v>
      </c>
      <c r="CB38" s="13">
        <v>0</v>
      </c>
      <c r="CC38" s="15">
        <v>0.112</v>
      </c>
      <c r="CD38" s="15">
        <v>0.66100000000000003</v>
      </c>
      <c r="CE38" s="15">
        <v>0.36</v>
      </c>
      <c r="CF38" s="15">
        <v>0.6840591171345296</v>
      </c>
      <c r="CG38" s="15">
        <v>0.89810593924877202</v>
      </c>
      <c r="CH38" s="13">
        <v>3.5303749999999994</v>
      </c>
      <c r="CI38" s="13">
        <v>0.86612499999999992</v>
      </c>
      <c r="CJ38" s="13">
        <v>0</v>
      </c>
      <c r="CK38" s="12">
        <f t="shared" si="0"/>
        <v>0</v>
      </c>
      <c r="CL38" s="36" t="str">
        <f t="shared" si="1"/>
        <v>NA</v>
      </c>
      <c r="CM38" s="13">
        <v>0.20499999999999999</v>
      </c>
      <c r="CN38" s="13">
        <v>5.0999999999999997E-2</v>
      </c>
      <c r="CO38" s="13">
        <v>0.154</v>
      </c>
      <c r="CP38" s="13">
        <v>1.6</v>
      </c>
      <c r="CQ38" s="13">
        <v>6.26</v>
      </c>
      <c r="CR38" s="13">
        <v>1.6</v>
      </c>
      <c r="CS38" s="13" t="s">
        <v>7128</v>
      </c>
      <c r="CT38" s="13">
        <v>0</v>
      </c>
      <c r="CU38" s="13">
        <v>6.15</v>
      </c>
      <c r="CV38" s="13">
        <v>0</v>
      </c>
      <c r="CW38" s="13">
        <v>5.82</v>
      </c>
      <c r="CX38" s="12">
        <v>1.7111111111111112E-2</v>
      </c>
      <c r="CY38" s="12">
        <v>0.13154522934996157</v>
      </c>
      <c r="CZ38" s="15">
        <v>0.27491408934707906</v>
      </c>
      <c r="DA38" s="20"/>
      <c r="DB38" s="20"/>
    </row>
    <row r="39" spans="1:106">
      <c r="A39" s="8" t="s">
        <v>4289</v>
      </c>
      <c r="B39" s="8" t="s">
        <v>4290</v>
      </c>
      <c r="C39" s="9" t="s">
        <v>7203</v>
      </c>
      <c r="D39" s="9" t="s">
        <v>7126</v>
      </c>
      <c r="E39" s="10" t="s">
        <v>7127</v>
      </c>
      <c r="F39" s="10" t="s">
        <v>7126</v>
      </c>
      <c r="G39" s="11">
        <v>1.02</v>
      </c>
      <c r="H39" s="11">
        <v>1.02</v>
      </c>
      <c r="I39" s="12">
        <v>9.0499999999999997E-2</v>
      </c>
      <c r="J39" s="12">
        <v>0.14881</v>
      </c>
      <c r="K39" s="12">
        <v>4.7E-2</v>
      </c>
      <c r="L39" s="12">
        <v>0.10350000000000001</v>
      </c>
      <c r="M39" s="12">
        <v>6.8320350000000002E-2</v>
      </c>
      <c r="N39" s="12">
        <v>0.14881</v>
      </c>
      <c r="O39" s="12">
        <v>-0.20505999999999999</v>
      </c>
      <c r="P39" s="12">
        <v>-0.18684131991051453</v>
      </c>
      <c r="Q39" s="13">
        <v>0.8</v>
      </c>
      <c r="R39" s="13">
        <v>0</v>
      </c>
      <c r="S39" s="13">
        <v>0</v>
      </c>
      <c r="T39" s="13">
        <v>0</v>
      </c>
      <c r="U39" s="13">
        <v>0.8</v>
      </c>
      <c r="V39" s="13">
        <v>1.7000000000000001E-2</v>
      </c>
      <c r="W39" s="13">
        <v>0.78300000000000003</v>
      </c>
      <c r="X39" s="14">
        <v>2.1250000000000002E-2</v>
      </c>
      <c r="Y39" s="15">
        <v>2.9748908296943233</v>
      </c>
      <c r="Z39" s="14">
        <v>0</v>
      </c>
      <c r="AA39" s="14">
        <v>0</v>
      </c>
      <c r="AB39" s="14">
        <v>0</v>
      </c>
      <c r="AC39" s="14">
        <v>0</v>
      </c>
      <c r="AD39" s="13">
        <v>8.6999999999999994E-2</v>
      </c>
      <c r="AE39" s="15">
        <v>1.6312777777777778</v>
      </c>
      <c r="AF39" s="14" t="s">
        <v>7128</v>
      </c>
      <c r="AG39" s="14" t="s">
        <v>7128</v>
      </c>
      <c r="AH39" s="15">
        <v>0.77952755905511817</v>
      </c>
      <c r="AI39" s="5" t="s">
        <v>7128</v>
      </c>
      <c r="AJ39" s="15" t="s">
        <v>7128</v>
      </c>
      <c r="AK39" s="15" t="s">
        <v>7128</v>
      </c>
      <c r="AL39" s="15" t="s">
        <v>7128</v>
      </c>
      <c r="AM39" s="15" t="s">
        <v>7128</v>
      </c>
      <c r="AN39" s="15">
        <v>0.38095238095238093</v>
      </c>
      <c r="AO39" s="15">
        <v>0.19900497512437815</v>
      </c>
      <c r="AP39" s="15" t="s">
        <v>7128</v>
      </c>
      <c r="AQ39" s="15">
        <v>2.2827988338192418</v>
      </c>
      <c r="AR39" s="15">
        <v>0.37590014402304367</v>
      </c>
      <c r="AS39" s="15">
        <v>0.19477611940298512</v>
      </c>
      <c r="AT39" s="14" t="s">
        <v>7128</v>
      </c>
      <c r="AU39" s="14">
        <v>0</v>
      </c>
      <c r="AV39" s="12" t="s">
        <v>7128</v>
      </c>
      <c r="AW39" s="12" t="s">
        <v>7128</v>
      </c>
      <c r="AX39" s="12">
        <v>7.2000000000000008E-2</v>
      </c>
      <c r="AY39" s="12">
        <v>0.85199999999999998</v>
      </c>
      <c r="AZ39" s="14" t="s">
        <v>7128</v>
      </c>
      <c r="BA39" s="14" t="s">
        <v>7128</v>
      </c>
      <c r="BB39" s="14">
        <v>-5.6249999999999994E-2</v>
      </c>
      <c r="BC39" s="14">
        <v>-3.803131991051454E-2</v>
      </c>
      <c r="BD39" s="14">
        <v>-3.1343283582089557E-2</v>
      </c>
      <c r="BE39" s="14">
        <v>-2.1144278606965178E-2</v>
      </c>
      <c r="BF39" s="14">
        <v>0</v>
      </c>
      <c r="BG39" s="14">
        <v>0.32100000000000001</v>
      </c>
      <c r="BH39" s="13">
        <v>-0.126</v>
      </c>
      <c r="BI39" s="13">
        <v>-0.126</v>
      </c>
      <c r="BJ39" s="13">
        <v>-8.5000000000000006E-2</v>
      </c>
      <c r="BK39" s="13">
        <v>-8.5000000000000006E-2</v>
      </c>
      <c r="BL39" s="13">
        <v>4.0199999999999996</v>
      </c>
      <c r="BM39" s="13">
        <v>4.0199999999999996</v>
      </c>
      <c r="BN39" s="13">
        <v>0.34300000000000003</v>
      </c>
      <c r="BO39" s="13">
        <v>0.34300000000000003</v>
      </c>
      <c r="BP39" s="13">
        <v>-8.5000000000000006E-2</v>
      </c>
      <c r="BQ39" s="13">
        <v>0</v>
      </c>
      <c r="BR39" s="13">
        <v>0</v>
      </c>
      <c r="BS39" s="13">
        <v>-0.76</v>
      </c>
      <c r="BT39" s="14" t="s">
        <v>7128</v>
      </c>
      <c r="BU39" s="13">
        <v>0.67500000000000004</v>
      </c>
      <c r="BV39" s="13">
        <v>0.63400000000000001</v>
      </c>
      <c r="BW39" s="13">
        <v>0.63400000000000001</v>
      </c>
      <c r="BX39" s="13">
        <v>2.2400000000000002</v>
      </c>
      <c r="BY39" s="13">
        <v>2.2350000000000003</v>
      </c>
      <c r="BZ39" s="13">
        <v>2.1</v>
      </c>
      <c r="CA39" s="13">
        <v>2.0830000000000002</v>
      </c>
      <c r="CB39" s="13">
        <v>0</v>
      </c>
      <c r="CC39" s="15">
        <v>0.11799999999999999</v>
      </c>
      <c r="CD39" s="15">
        <v>1.54</v>
      </c>
      <c r="CE39" s="15">
        <v>0.36</v>
      </c>
      <c r="CF39" s="15">
        <v>2.04615436004037</v>
      </c>
      <c r="CG39" s="15">
        <v>1.998236369138346</v>
      </c>
      <c r="CH39" s="13">
        <v>0.14579999999999999</v>
      </c>
      <c r="CI39" s="13">
        <v>0.1145</v>
      </c>
      <c r="CJ39" s="13">
        <v>0</v>
      </c>
      <c r="CK39" s="12">
        <f t="shared" si="0"/>
        <v>0</v>
      </c>
      <c r="CL39" s="36">
        <f t="shared" si="1"/>
        <v>1.9299087854056645</v>
      </c>
      <c r="CM39" s="13" t="s">
        <v>7128</v>
      </c>
      <c r="CN39" s="13" t="s">
        <v>7128</v>
      </c>
      <c r="CO39" s="13" t="s">
        <v>7128</v>
      </c>
      <c r="CP39" s="13" t="s">
        <v>7128</v>
      </c>
      <c r="CQ39" s="13">
        <v>0.34300000000000003</v>
      </c>
      <c r="CR39" s="13">
        <v>0.78300000000000003</v>
      </c>
      <c r="CS39" s="13" t="s">
        <v>7128</v>
      </c>
      <c r="CT39" s="13">
        <v>0</v>
      </c>
      <c r="CU39" s="13">
        <v>-8.5000000000000006E-2</v>
      </c>
      <c r="CV39" s="13">
        <v>2.0830000000000002</v>
      </c>
      <c r="CW39" s="13">
        <v>0.34300000000000003</v>
      </c>
      <c r="CX39" s="12">
        <v>-5.6249999999999994E-2</v>
      </c>
      <c r="CY39" s="12">
        <v>-3.803131991051454E-2</v>
      </c>
      <c r="CZ39" s="15">
        <v>2.2827988338192418</v>
      </c>
      <c r="DA39" s="20"/>
      <c r="DB39" s="20"/>
    </row>
    <row r="40" spans="1:106">
      <c r="A40" s="8" t="s">
        <v>4941</v>
      </c>
      <c r="B40" s="8" t="s">
        <v>4942</v>
      </c>
      <c r="C40" s="9" t="s">
        <v>7133</v>
      </c>
      <c r="D40" s="9" t="s">
        <v>7126</v>
      </c>
      <c r="E40" s="10" t="s">
        <v>7127</v>
      </c>
      <c r="F40" s="10" t="s">
        <v>7126</v>
      </c>
      <c r="G40" s="11">
        <v>0.92</v>
      </c>
      <c r="H40" s="11">
        <v>0.92</v>
      </c>
      <c r="I40" s="12">
        <v>9.0499999999999997E-2</v>
      </c>
      <c r="J40" s="12">
        <v>0.13976</v>
      </c>
      <c r="K40" s="12">
        <v>4.7E-2</v>
      </c>
      <c r="L40" s="12">
        <v>0.10350000000000001</v>
      </c>
      <c r="M40" s="12">
        <v>6.8320350000000002E-2</v>
      </c>
      <c r="N40" s="12">
        <v>0.13976</v>
      </c>
      <c r="O40" s="12" t="s">
        <v>7128</v>
      </c>
      <c r="P40" s="12" t="s">
        <v>7128</v>
      </c>
      <c r="Q40" s="13">
        <v>0.77500000000000002</v>
      </c>
      <c r="R40" s="13">
        <v>0</v>
      </c>
      <c r="S40" s="13">
        <v>0</v>
      </c>
      <c r="T40" s="13">
        <v>0</v>
      </c>
      <c r="U40" s="13">
        <v>0.77500000000000002</v>
      </c>
      <c r="V40" s="13">
        <v>0</v>
      </c>
      <c r="W40" s="13">
        <v>0.77500000000000002</v>
      </c>
      <c r="X40" s="14">
        <v>0</v>
      </c>
      <c r="Y40" s="15">
        <v>5.3418803418803423E-2</v>
      </c>
      <c r="Z40" s="14" t="s">
        <v>7128</v>
      </c>
      <c r="AA40" s="14">
        <v>0</v>
      </c>
      <c r="AB40" s="14" t="s">
        <v>7128</v>
      </c>
      <c r="AC40" s="14">
        <v>0</v>
      </c>
      <c r="AD40" s="13">
        <v>0.16600000000000001</v>
      </c>
      <c r="AE40" s="15">
        <v>-0.24863888888888891</v>
      </c>
      <c r="AF40" s="14">
        <v>4.4721359549995794E-2</v>
      </c>
      <c r="AG40" s="14" t="s">
        <v>7128</v>
      </c>
      <c r="AH40" s="15">
        <v>0.46666666666666673</v>
      </c>
      <c r="AI40" s="5" t="s">
        <v>7128</v>
      </c>
      <c r="AJ40" s="15">
        <v>10.197368421052632</v>
      </c>
      <c r="AK40" s="15">
        <v>10.197368421052632</v>
      </c>
      <c r="AL40" s="15" t="s">
        <v>7128</v>
      </c>
      <c r="AM40" s="15" t="s">
        <v>7128</v>
      </c>
      <c r="AN40" s="15" t="s">
        <v>7128</v>
      </c>
      <c r="AO40" s="15">
        <v>0.81923890063424953</v>
      </c>
      <c r="AP40" s="15" t="s">
        <v>7128</v>
      </c>
      <c r="AQ40" s="15" t="s">
        <v>7128</v>
      </c>
      <c r="AR40" s="15" t="s">
        <v>7128</v>
      </c>
      <c r="AS40" s="15">
        <v>0.81923890063424953</v>
      </c>
      <c r="AT40" s="14">
        <v>0</v>
      </c>
      <c r="AU40" s="14">
        <v>0</v>
      </c>
      <c r="AV40" s="12">
        <v>-7.7299999999999999E-3</v>
      </c>
      <c r="AW40" s="12">
        <v>7.9100000000000004E-2</v>
      </c>
      <c r="AX40" s="12">
        <v>0.32400000000000001</v>
      </c>
      <c r="AY40" s="12">
        <v>0.25600000000000001</v>
      </c>
      <c r="AZ40" s="14" t="s">
        <v>7128</v>
      </c>
      <c r="BA40" s="14" t="s">
        <v>7128</v>
      </c>
      <c r="BB40" s="14" t="s">
        <v>7128</v>
      </c>
      <c r="BC40" s="14" t="s">
        <v>7128</v>
      </c>
      <c r="BD40" s="14">
        <v>8.033826638477802E-2</v>
      </c>
      <c r="BE40" s="14">
        <v>-7.5052854122621568E-2</v>
      </c>
      <c r="BF40" s="14">
        <v>0.05</v>
      </c>
      <c r="BG40" s="14" t="s">
        <v>7128</v>
      </c>
      <c r="BH40" s="13">
        <v>7.5999999999999998E-2</v>
      </c>
      <c r="BI40" s="13">
        <v>7.5999999999999998E-2</v>
      </c>
      <c r="BJ40" s="13">
        <v>-7.0999999999999994E-2</v>
      </c>
      <c r="BK40" s="13">
        <v>-7.0999999999999994E-2</v>
      </c>
      <c r="BL40" s="13">
        <v>0.94599999999999995</v>
      </c>
      <c r="BM40" s="13">
        <v>0.94599999999999995</v>
      </c>
      <c r="BN40" s="13">
        <v>-3.1E-2</v>
      </c>
      <c r="BO40" s="13">
        <v>-3.1E-2</v>
      </c>
      <c r="BP40" s="13">
        <v>-6.7449999999999996E-2</v>
      </c>
      <c r="BQ40" s="13">
        <v>0</v>
      </c>
      <c r="BR40" s="13">
        <v>0</v>
      </c>
      <c r="BS40" s="13">
        <v>-0.12</v>
      </c>
      <c r="BT40" s="14" t="s">
        <v>7128</v>
      </c>
      <c r="BU40" s="13">
        <v>5.2549999999999999E-2</v>
      </c>
      <c r="BV40" s="13">
        <v>0.19600000000000001</v>
      </c>
      <c r="BW40" s="13">
        <v>0.19600000000000001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5">
        <v>-0.20599999999999999</v>
      </c>
      <c r="CD40" s="15">
        <v>0.14699999999999999</v>
      </c>
      <c r="CE40" s="15">
        <v>0.36</v>
      </c>
      <c r="CF40" s="15" t="s">
        <v>7128</v>
      </c>
      <c r="CG40" s="15" t="s">
        <v>7128</v>
      </c>
      <c r="CH40" s="13" t="s">
        <v>7128</v>
      </c>
      <c r="CI40" s="13" t="s">
        <v>7128</v>
      </c>
      <c r="CJ40" s="13">
        <v>0</v>
      </c>
      <c r="CK40" s="12">
        <f t="shared" si="0"/>
        <v>0</v>
      </c>
      <c r="CL40" s="36" t="str">
        <f t="shared" si="1"/>
        <v>NA</v>
      </c>
      <c r="CM40" s="13">
        <v>0.08</v>
      </c>
      <c r="CN40" s="13">
        <v>4.0000000000000001E-3</v>
      </c>
      <c r="CO40" s="13">
        <v>7.5999999999999998E-2</v>
      </c>
      <c r="CP40" s="13">
        <v>0.77500000000000002</v>
      </c>
      <c r="CQ40" s="13" t="s">
        <v>7128</v>
      </c>
      <c r="CR40" s="13" t="s">
        <v>7128</v>
      </c>
      <c r="CS40" s="13" t="s">
        <v>7128</v>
      </c>
      <c r="CT40" s="13">
        <v>0</v>
      </c>
      <c r="CU40" s="13">
        <v>-7.0999999999999994E-2</v>
      </c>
      <c r="CV40" s="13">
        <v>0</v>
      </c>
      <c r="CW40" s="13">
        <v>-3.1E-2</v>
      </c>
      <c r="CX40" s="12" t="s">
        <v>7128</v>
      </c>
      <c r="CY40" s="12" t="s">
        <v>7128</v>
      </c>
      <c r="CZ40" s="15" t="s">
        <v>7128</v>
      </c>
      <c r="DA40" s="20"/>
      <c r="DB40" s="20"/>
    </row>
    <row r="41" spans="1:106">
      <c r="A41" s="8" t="s">
        <v>4641</v>
      </c>
      <c r="B41" s="8" t="s">
        <v>4642</v>
      </c>
      <c r="C41" s="9" t="s">
        <v>7175</v>
      </c>
      <c r="D41" s="9" t="s">
        <v>7126</v>
      </c>
      <c r="E41" s="10" t="s">
        <v>7127</v>
      </c>
      <c r="F41" s="10" t="s">
        <v>7126</v>
      </c>
      <c r="G41" s="11">
        <v>0.75</v>
      </c>
      <c r="H41" s="11">
        <v>1.4414556962025318</v>
      </c>
      <c r="I41" s="12">
        <v>9.0499999999999997E-2</v>
      </c>
      <c r="J41" s="12">
        <v>0.18695174050632912</v>
      </c>
      <c r="K41" s="12">
        <v>4.7E-2</v>
      </c>
      <c r="L41" s="12">
        <v>0.10350000000000001</v>
      </c>
      <c r="M41" s="12">
        <v>6.8320350000000002E-2</v>
      </c>
      <c r="N41" s="12">
        <v>0.13004513496158066</v>
      </c>
      <c r="O41" s="12">
        <v>-0.18253997580044676</v>
      </c>
      <c r="P41" s="12">
        <v>-9.0712221179327673E-2</v>
      </c>
      <c r="Q41" s="13">
        <v>0.94799999999999995</v>
      </c>
      <c r="R41" s="13">
        <v>0</v>
      </c>
      <c r="S41" s="13">
        <v>0.874</v>
      </c>
      <c r="T41" s="13">
        <v>0.874</v>
      </c>
      <c r="U41" s="13">
        <v>1.8220000000000001</v>
      </c>
      <c r="V41" s="13">
        <v>0.61499999999999999</v>
      </c>
      <c r="W41" s="13">
        <v>1.2070000000000001</v>
      </c>
      <c r="X41" s="14">
        <v>0.33754116355653124</v>
      </c>
      <c r="Y41" s="15">
        <v>0.3346456692913386</v>
      </c>
      <c r="Z41" s="14">
        <v>0.22502574665293512</v>
      </c>
      <c r="AA41" s="14">
        <v>0.47969264544456641</v>
      </c>
      <c r="AB41" s="14">
        <v>0.29036544850498341</v>
      </c>
      <c r="AC41" s="14">
        <v>0.92194092827004226</v>
      </c>
      <c r="AD41" s="13">
        <v>7.4999999999999997E-2</v>
      </c>
      <c r="AE41" s="15">
        <v>1.620166666666667</v>
      </c>
      <c r="AF41" s="14">
        <v>7.0710678118654752E-2</v>
      </c>
      <c r="AG41" s="14">
        <v>0.80185908986554488</v>
      </c>
      <c r="AH41" s="15">
        <v>0.86020503261882575</v>
      </c>
      <c r="AI41" s="5">
        <v>0.98425196850393704</v>
      </c>
      <c r="AJ41" s="15">
        <v>79</v>
      </c>
      <c r="AK41" s="15">
        <v>79</v>
      </c>
      <c r="AL41" s="15" t="s">
        <v>7128</v>
      </c>
      <c r="AM41" s="15" t="s">
        <v>7128</v>
      </c>
      <c r="AN41" s="15">
        <v>0.31495016611295684</v>
      </c>
      <c r="AO41" s="15">
        <v>0.39831932773109241</v>
      </c>
      <c r="AP41" s="15">
        <v>9.6560000000000006</v>
      </c>
      <c r="AQ41" s="15">
        <v>8.4405594405594417</v>
      </c>
      <c r="AR41" s="15">
        <v>0.36922606301621291</v>
      </c>
      <c r="AS41" s="15">
        <v>0.50714285714285723</v>
      </c>
      <c r="AT41" s="14">
        <v>0</v>
      </c>
      <c r="AU41" s="14">
        <v>0</v>
      </c>
      <c r="AV41" s="12">
        <v>-0.16</v>
      </c>
      <c r="AW41" s="12">
        <v>-0.313</v>
      </c>
      <c r="AX41" s="12">
        <v>-8.6899999999999991E-2</v>
      </c>
      <c r="AY41" s="12">
        <v>-7.3800000000000004E-2</v>
      </c>
      <c r="AZ41" s="14" t="s">
        <v>7128</v>
      </c>
      <c r="BA41" s="14" t="s">
        <v>7128</v>
      </c>
      <c r="BB41" s="14">
        <v>4.4117647058823529E-3</v>
      </c>
      <c r="BC41" s="14">
        <v>3.9332913782252982E-2</v>
      </c>
      <c r="BD41" s="14">
        <v>5.0420168067226894E-3</v>
      </c>
      <c r="BE41" s="14">
        <v>5.2521008403361345E-2</v>
      </c>
      <c r="BF41" s="14">
        <v>0</v>
      </c>
      <c r="BG41" s="14">
        <v>5.2000000000000005E-2</v>
      </c>
      <c r="BH41" s="13">
        <v>1.2E-2</v>
      </c>
      <c r="BI41" s="13">
        <v>1.2E-2</v>
      </c>
      <c r="BJ41" s="13">
        <v>0.125</v>
      </c>
      <c r="BK41" s="13">
        <v>0.125</v>
      </c>
      <c r="BL41" s="13">
        <v>2.38</v>
      </c>
      <c r="BM41" s="13">
        <v>2.38</v>
      </c>
      <c r="BN41" s="13">
        <v>0.14299999999999999</v>
      </c>
      <c r="BO41" s="13">
        <v>0.14299999999999999</v>
      </c>
      <c r="BP41" s="13">
        <v>0.125</v>
      </c>
      <c r="BQ41" s="13">
        <v>0</v>
      </c>
      <c r="BR41" s="13">
        <v>0</v>
      </c>
      <c r="BS41" s="13">
        <v>-4.2999999999999997E-2</v>
      </c>
      <c r="BT41" s="14">
        <v>-0.34399999999999997</v>
      </c>
      <c r="BU41" s="13">
        <v>0.16799999999999998</v>
      </c>
      <c r="BV41" s="13">
        <v>5.4999999999999993E-2</v>
      </c>
      <c r="BW41" s="13">
        <v>5.4999999999999993E-2</v>
      </c>
      <c r="BX41" s="13">
        <v>2.72</v>
      </c>
      <c r="BY41" s="13">
        <v>3.1780000000000004</v>
      </c>
      <c r="BZ41" s="13">
        <v>3.01</v>
      </c>
      <c r="CA41" s="13">
        <v>3.2690000000000001</v>
      </c>
      <c r="CB41" s="13">
        <v>0</v>
      </c>
      <c r="CC41" s="15">
        <v>0.378</v>
      </c>
      <c r="CD41" s="15" t="s">
        <v>7128</v>
      </c>
      <c r="CE41" s="15">
        <v>0.36</v>
      </c>
      <c r="CF41" s="15" t="s">
        <v>7128</v>
      </c>
      <c r="CG41" s="15" t="s">
        <v>7128</v>
      </c>
      <c r="CH41" s="13" t="s">
        <v>7128</v>
      </c>
      <c r="CI41" s="13" t="s">
        <v>7128</v>
      </c>
      <c r="CJ41" s="13">
        <v>0</v>
      </c>
      <c r="CK41" s="12">
        <f t="shared" si="0"/>
        <v>0</v>
      </c>
      <c r="CL41" s="36">
        <f t="shared" si="1"/>
        <v>0.72805139186295498</v>
      </c>
      <c r="CM41" s="13">
        <v>8.9999999999999993E-3</v>
      </c>
      <c r="CN41" s="13" t="s">
        <v>7128</v>
      </c>
      <c r="CO41" s="13">
        <v>1.2E-2</v>
      </c>
      <c r="CP41" s="13">
        <v>0.94799999999999995</v>
      </c>
      <c r="CQ41" s="13">
        <v>0.14299999999999999</v>
      </c>
      <c r="CR41" s="13">
        <v>1.2070000000000001</v>
      </c>
      <c r="CS41" s="13" t="s">
        <v>7128</v>
      </c>
      <c r="CT41" s="13">
        <v>0</v>
      </c>
      <c r="CU41" s="13">
        <v>0.125</v>
      </c>
      <c r="CV41" s="13">
        <v>3.2690000000000001</v>
      </c>
      <c r="CW41" s="13">
        <v>0.14299999999999999</v>
      </c>
      <c r="CX41" s="12">
        <v>4.4117647058823529E-3</v>
      </c>
      <c r="CY41" s="12">
        <v>3.9332913782252982E-2</v>
      </c>
      <c r="CZ41" s="15">
        <v>8.4405594405594417</v>
      </c>
      <c r="DA41" s="20"/>
      <c r="DB41" s="20"/>
    </row>
    <row r="42" spans="1:106" ht="24">
      <c r="A42" s="8" t="s">
        <v>5367</v>
      </c>
      <c r="B42" s="8" t="s">
        <v>5368</v>
      </c>
      <c r="C42" s="9" t="s">
        <v>7197</v>
      </c>
      <c r="D42" s="9" t="s">
        <v>7126</v>
      </c>
      <c r="E42" s="10" t="s">
        <v>7127</v>
      </c>
      <c r="F42" s="10" t="s">
        <v>7126</v>
      </c>
      <c r="G42" s="11">
        <v>0.65</v>
      </c>
      <c r="H42" s="11">
        <v>0.65</v>
      </c>
      <c r="I42" s="12">
        <v>9.0499999999999997E-2</v>
      </c>
      <c r="J42" s="12">
        <v>0.11532500000000001</v>
      </c>
      <c r="K42" s="12">
        <v>4.7E-2</v>
      </c>
      <c r="L42" s="12">
        <v>0.10350000000000001</v>
      </c>
      <c r="M42" s="12">
        <v>6.8320350000000002E-2</v>
      </c>
      <c r="N42" s="12">
        <v>0.11532500000000001</v>
      </c>
      <c r="O42" s="12">
        <v>-0.10216710526315791</v>
      </c>
      <c r="P42" s="12">
        <v>-0.10036773504273505</v>
      </c>
      <c r="Q42" s="13">
        <v>46.9</v>
      </c>
      <c r="R42" s="13">
        <v>0</v>
      </c>
      <c r="S42" s="13">
        <v>0</v>
      </c>
      <c r="T42" s="13">
        <v>0</v>
      </c>
      <c r="U42" s="13">
        <v>46.9</v>
      </c>
      <c r="V42" s="13">
        <v>2.7E-2</v>
      </c>
      <c r="W42" s="13">
        <v>46.872999999999998</v>
      </c>
      <c r="X42" s="14">
        <v>5.7569296375266528E-4</v>
      </c>
      <c r="Y42" s="15">
        <v>0.58943089430894313</v>
      </c>
      <c r="Z42" s="14">
        <v>0</v>
      </c>
      <c r="AA42" s="14">
        <v>0</v>
      </c>
      <c r="AB42" s="14">
        <v>0</v>
      </c>
      <c r="AC42" s="14">
        <v>0</v>
      </c>
      <c r="AD42" s="13">
        <v>0.76200000000000001</v>
      </c>
      <c r="AE42" s="15" t="s">
        <v>7128</v>
      </c>
      <c r="AF42" s="14" t="s">
        <v>7128</v>
      </c>
      <c r="AG42" s="14" t="s">
        <v>7128</v>
      </c>
      <c r="AH42" s="15">
        <v>0.25350140056022408</v>
      </c>
      <c r="AI42" s="5">
        <v>2</v>
      </c>
      <c r="AJ42" s="15">
        <v>6700</v>
      </c>
      <c r="AK42" s="15">
        <v>6700</v>
      </c>
      <c r="AL42" s="15" t="s">
        <v>7128</v>
      </c>
      <c r="AM42" s="15" t="s">
        <v>7128</v>
      </c>
      <c r="AN42" s="15">
        <v>87.827715355805239</v>
      </c>
      <c r="AO42" s="15">
        <v>216.12903225806451</v>
      </c>
      <c r="AP42" s="15">
        <v>2130.590909090909</v>
      </c>
      <c r="AQ42" s="15">
        <v>1953.0416666666665</v>
      </c>
      <c r="AR42" s="15">
        <v>92.451676528599606</v>
      </c>
      <c r="AS42" s="15">
        <v>216.00460829493088</v>
      </c>
      <c r="AT42" s="14">
        <v>0</v>
      </c>
      <c r="AU42" s="14">
        <v>0</v>
      </c>
      <c r="AV42" s="12">
        <v>3.5019999999999998</v>
      </c>
      <c r="AW42" s="12" t="s">
        <v>7128</v>
      </c>
      <c r="AX42" s="12">
        <v>4.5680000000000005</v>
      </c>
      <c r="AY42" s="12">
        <v>3.242</v>
      </c>
      <c r="AZ42" s="14" t="s">
        <v>7128</v>
      </c>
      <c r="BA42" s="14" t="s">
        <v>7128</v>
      </c>
      <c r="BB42" s="14">
        <v>1.3157894736842105E-2</v>
      </c>
      <c r="BC42" s="14">
        <v>1.4957264957264954E-2</v>
      </c>
      <c r="BD42" s="14">
        <v>3.2258064516129031E-2</v>
      </c>
      <c r="BE42" s="14">
        <v>0.10138248847926266</v>
      </c>
      <c r="BF42" s="14">
        <v>0.36363636363636365</v>
      </c>
      <c r="BG42" s="14">
        <v>6.3600000000000004E-2</v>
      </c>
      <c r="BH42" s="13">
        <v>7.0000000000000001E-3</v>
      </c>
      <c r="BI42" s="13">
        <v>7.0000000000000001E-3</v>
      </c>
      <c r="BJ42" s="13">
        <v>2.1999999999999999E-2</v>
      </c>
      <c r="BK42" s="13">
        <v>2.1999999999999999E-2</v>
      </c>
      <c r="BL42" s="13">
        <v>0.217</v>
      </c>
      <c r="BM42" s="13">
        <v>0.217</v>
      </c>
      <c r="BN42" s="13">
        <v>2.4E-2</v>
      </c>
      <c r="BO42" s="13">
        <v>2.4E-2</v>
      </c>
      <c r="BP42" s="13">
        <v>1.3999999999999999E-2</v>
      </c>
      <c r="BQ42" s="13">
        <v>0</v>
      </c>
      <c r="BR42" s="13">
        <v>0</v>
      </c>
      <c r="BS42" s="13">
        <v>-2E-3</v>
      </c>
      <c r="BT42" s="14">
        <v>-0.14285714285714288</v>
      </c>
      <c r="BU42" s="13">
        <v>1.6E-2</v>
      </c>
      <c r="BV42" s="13">
        <v>9.0000000000000011E-3</v>
      </c>
      <c r="BW42" s="13">
        <v>9.0000000000000011E-3</v>
      </c>
      <c r="BX42" s="13">
        <v>0.53200000000000003</v>
      </c>
      <c r="BY42" s="13">
        <v>0.93600000000000005</v>
      </c>
      <c r="BZ42" s="13">
        <v>0.53400000000000003</v>
      </c>
      <c r="CA42" s="13">
        <v>0.50700000000000001</v>
      </c>
      <c r="CB42" s="13">
        <v>0</v>
      </c>
      <c r="CC42" s="15" t="s">
        <v>7128</v>
      </c>
      <c r="CD42" s="15" t="s">
        <v>7128</v>
      </c>
      <c r="CE42" s="15">
        <v>0.36</v>
      </c>
      <c r="CF42" s="15" t="s">
        <v>7128</v>
      </c>
      <c r="CG42" s="15" t="s">
        <v>7128</v>
      </c>
      <c r="CH42" s="13" t="s">
        <v>7128</v>
      </c>
      <c r="CI42" s="13" t="s">
        <v>7128</v>
      </c>
      <c r="CJ42" s="13">
        <v>0</v>
      </c>
      <c r="CK42" s="12">
        <f t="shared" si="0"/>
        <v>0</v>
      </c>
      <c r="CL42" s="36">
        <f t="shared" si="1"/>
        <v>0.42800788954635105</v>
      </c>
      <c r="CM42" s="13">
        <v>1.0999999999999999E-2</v>
      </c>
      <c r="CN42" s="13">
        <v>4.0000000000000001E-3</v>
      </c>
      <c r="CO42" s="13">
        <v>7.0000000000000001E-3</v>
      </c>
      <c r="CP42" s="13">
        <v>46.9</v>
      </c>
      <c r="CQ42" s="13">
        <v>2.4E-2</v>
      </c>
      <c r="CR42" s="13">
        <v>46.872999999999998</v>
      </c>
      <c r="CS42" s="13" t="s">
        <v>7128</v>
      </c>
      <c r="CT42" s="13">
        <v>0</v>
      </c>
      <c r="CU42" s="13">
        <v>2.1999999999999999E-2</v>
      </c>
      <c r="CV42" s="13">
        <v>0.50700000000000001</v>
      </c>
      <c r="CW42" s="13">
        <v>2.4E-2</v>
      </c>
      <c r="CX42" s="12">
        <v>1.3157894736842105E-2</v>
      </c>
      <c r="CY42" s="12">
        <v>1.4957264957264954E-2</v>
      </c>
      <c r="CZ42" s="15">
        <v>1953.0416666666665</v>
      </c>
      <c r="DA42" s="20"/>
      <c r="DB42" s="20"/>
    </row>
    <row r="43" spans="1:106">
      <c r="A43" s="8" t="s">
        <v>5313</v>
      </c>
      <c r="B43" s="8" t="s">
        <v>5314</v>
      </c>
      <c r="C43" s="9" t="s">
        <v>7133</v>
      </c>
      <c r="D43" s="9" t="s">
        <v>7126</v>
      </c>
      <c r="E43" s="10" t="s">
        <v>7127</v>
      </c>
      <c r="F43" s="10" t="s">
        <v>7126</v>
      </c>
      <c r="G43" s="11">
        <v>0.92</v>
      </c>
      <c r="H43" s="11">
        <v>0.92</v>
      </c>
      <c r="I43" s="12">
        <v>9.0499999999999997E-2</v>
      </c>
      <c r="J43" s="12">
        <v>0.13976</v>
      </c>
      <c r="K43" s="12">
        <v>5.1999999999999998E-2</v>
      </c>
      <c r="L43" s="12">
        <v>0.1085</v>
      </c>
      <c r="M43" s="12">
        <v>7.162085E-2</v>
      </c>
      <c r="N43" s="12">
        <v>0.13976</v>
      </c>
      <c r="O43" s="12">
        <v>-0.13640179104477612</v>
      </c>
      <c r="P43" s="12">
        <v>-0.14690017286734311</v>
      </c>
      <c r="Q43" s="13">
        <v>17.8</v>
      </c>
      <c r="R43" s="13">
        <v>0</v>
      </c>
      <c r="S43" s="13">
        <v>0</v>
      </c>
      <c r="T43" s="13">
        <v>0</v>
      </c>
      <c r="U43" s="13">
        <v>17.8</v>
      </c>
      <c r="V43" s="13">
        <v>2.4E-2</v>
      </c>
      <c r="W43" s="13">
        <v>17.776</v>
      </c>
      <c r="X43" s="14">
        <v>1.348314606741573E-3</v>
      </c>
      <c r="Y43" s="15">
        <v>0.25565610859728505</v>
      </c>
      <c r="Z43" s="14">
        <v>0</v>
      </c>
      <c r="AA43" s="14">
        <v>0</v>
      </c>
      <c r="AB43" s="14">
        <v>0</v>
      </c>
      <c r="AC43" s="14">
        <v>0</v>
      </c>
      <c r="AD43" s="13">
        <v>0.161</v>
      </c>
      <c r="AE43" s="15">
        <v>3.691444444444445</v>
      </c>
      <c r="AF43" s="14">
        <v>0.28284271247461901</v>
      </c>
      <c r="AG43" s="14">
        <v>0.92807765030734368</v>
      </c>
      <c r="AH43" s="15">
        <v>0.54337899543378987</v>
      </c>
      <c r="AI43" s="5" t="s">
        <v>7128</v>
      </c>
      <c r="AJ43" s="15">
        <v>1977.7777777777781</v>
      </c>
      <c r="AK43" s="15">
        <v>1977.7777777777781</v>
      </c>
      <c r="AL43" s="15" t="s">
        <v>7128</v>
      </c>
      <c r="AM43" s="15" t="s">
        <v>7128</v>
      </c>
      <c r="AN43" s="15">
        <v>6.926070038910507</v>
      </c>
      <c r="AO43" s="15">
        <v>64.96350364963503</v>
      </c>
      <c r="AP43" s="15" t="s">
        <v>7128</v>
      </c>
      <c r="AQ43" s="15" t="s">
        <v>7128</v>
      </c>
      <c r="AR43" s="15">
        <v>6.9819324430479188</v>
      </c>
      <c r="AS43" s="15">
        <v>64.87591240875912</v>
      </c>
      <c r="AT43" s="14">
        <v>0</v>
      </c>
      <c r="AU43" s="14">
        <v>0</v>
      </c>
      <c r="AV43" s="12">
        <v>-0.308</v>
      </c>
      <c r="AW43" s="12">
        <v>-0.39899999999999997</v>
      </c>
      <c r="AX43" s="12">
        <v>-0.57200000000000006</v>
      </c>
      <c r="AY43" s="12">
        <v>-0.41299999999999998</v>
      </c>
      <c r="AZ43" s="14" t="s">
        <v>7128</v>
      </c>
      <c r="BA43" s="14" t="s">
        <v>7128</v>
      </c>
      <c r="BB43" s="14">
        <v>3.3582089552238801E-3</v>
      </c>
      <c r="BC43" s="14">
        <v>-7.1401728673431038E-3</v>
      </c>
      <c r="BD43" s="14">
        <v>3.2846715328467148E-2</v>
      </c>
      <c r="BE43" s="14">
        <v>-0.13868613138686131</v>
      </c>
      <c r="BF43" s="14">
        <v>0.5</v>
      </c>
      <c r="BG43" s="14">
        <v>0.10439999999999999</v>
      </c>
      <c r="BH43" s="13">
        <v>8.9999999999999993E-3</v>
      </c>
      <c r="BI43" s="13">
        <v>8.9999999999999993E-3</v>
      </c>
      <c r="BJ43" s="13">
        <v>-3.7999999999999999E-2</v>
      </c>
      <c r="BK43" s="13">
        <v>-3.7999999999999999E-2</v>
      </c>
      <c r="BL43" s="13">
        <v>0.27400000000000002</v>
      </c>
      <c r="BM43" s="13">
        <v>0.27400000000000002</v>
      </c>
      <c r="BN43" s="13">
        <v>-3.7999999999999999E-2</v>
      </c>
      <c r="BO43" s="13">
        <v>-3.7999999999999999E-2</v>
      </c>
      <c r="BP43" s="13">
        <v>-1.9E-2</v>
      </c>
      <c r="BQ43" s="13">
        <v>0</v>
      </c>
      <c r="BR43" s="13">
        <v>0</v>
      </c>
      <c r="BS43" s="13">
        <v>0</v>
      </c>
      <c r="BT43" s="14" t="s">
        <v>7128</v>
      </c>
      <c r="BU43" s="13">
        <v>-1.9E-2</v>
      </c>
      <c r="BV43" s="13">
        <v>8.9999999999999993E-3</v>
      </c>
      <c r="BW43" s="13">
        <v>8.9999999999999993E-3</v>
      </c>
      <c r="BX43" s="13">
        <v>2.68</v>
      </c>
      <c r="BY43" s="13">
        <v>2.661</v>
      </c>
      <c r="BZ43" s="13">
        <v>2.57</v>
      </c>
      <c r="CA43" s="13">
        <v>2.5459999999999998</v>
      </c>
      <c r="CB43" s="13">
        <v>0</v>
      </c>
      <c r="CC43" s="15">
        <v>1.75</v>
      </c>
      <c r="CD43" s="15">
        <v>0.47399999999999998</v>
      </c>
      <c r="CE43" s="15">
        <v>0.36</v>
      </c>
      <c r="CF43" s="15">
        <v>1.1280322512292247</v>
      </c>
      <c r="CG43" s="15">
        <v>1.2491311710215287</v>
      </c>
      <c r="CH43" s="13">
        <v>-8.5400000000000004E-2</v>
      </c>
      <c r="CI43" s="13">
        <v>-7.6399999999999982E-2</v>
      </c>
      <c r="CJ43" s="13">
        <v>0</v>
      </c>
      <c r="CK43" s="12">
        <f t="shared" si="0"/>
        <v>0</v>
      </c>
      <c r="CL43" s="36">
        <f t="shared" si="1"/>
        <v>0.10761979575805186</v>
      </c>
      <c r="CM43" s="13">
        <v>2.5000000000000001E-2</v>
      </c>
      <c r="CN43" s="13">
        <v>1.6E-2</v>
      </c>
      <c r="CO43" s="13">
        <v>8.9999999999999993E-3</v>
      </c>
      <c r="CP43" s="13">
        <v>17.8</v>
      </c>
      <c r="CQ43" s="13" t="s">
        <v>7128</v>
      </c>
      <c r="CR43" s="13" t="s">
        <v>7128</v>
      </c>
      <c r="CS43" s="13" t="s">
        <v>7128</v>
      </c>
      <c r="CT43" s="13">
        <v>0</v>
      </c>
      <c r="CU43" s="13">
        <v>-3.7999999999999999E-2</v>
      </c>
      <c r="CV43" s="13">
        <v>2.5459999999999998</v>
      </c>
      <c r="CW43" s="13">
        <v>-3.7999999999999999E-2</v>
      </c>
      <c r="CX43" s="12">
        <v>3.3582089552238801E-3</v>
      </c>
      <c r="CY43" s="12">
        <v>-7.1401728673431038E-3</v>
      </c>
      <c r="CZ43" s="15" t="s">
        <v>7128</v>
      </c>
      <c r="DA43" s="20"/>
      <c r="DB43" s="20"/>
    </row>
    <row r="44" spans="1:106">
      <c r="A44" s="8" t="s">
        <v>5069</v>
      </c>
      <c r="B44" s="8" t="s">
        <v>5070</v>
      </c>
      <c r="C44" s="9" t="s">
        <v>7139</v>
      </c>
      <c r="D44" s="9" t="s">
        <v>7126</v>
      </c>
      <c r="E44" s="10" t="s">
        <v>7127</v>
      </c>
      <c r="F44" s="10" t="s">
        <v>7126</v>
      </c>
      <c r="G44" s="11">
        <v>0.59</v>
      </c>
      <c r="H44" s="11">
        <v>0.59</v>
      </c>
      <c r="I44" s="12">
        <v>9.0499999999999997E-2</v>
      </c>
      <c r="J44" s="12">
        <v>0.10989499999999999</v>
      </c>
      <c r="K44" s="12">
        <v>6.2E-2</v>
      </c>
      <c r="L44" s="12">
        <v>0.11849999999999999</v>
      </c>
      <c r="M44" s="12">
        <v>7.8221849999999996E-2</v>
      </c>
      <c r="N44" s="12">
        <v>0.10989499999999999</v>
      </c>
      <c r="O44" s="12">
        <v>-0.66037576923076924</v>
      </c>
      <c r="P44" s="12">
        <v>-0.63730172501151539</v>
      </c>
      <c r="Q44" s="13">
        <v>0.311</v>
      </c>
      <c r="R44" s="13">
        <v>0</v>
      </c>
      <c r="S44" s="13">
        <v>0</v>
      </c>
      <c r="T44" s="13">
        <v>0</v>
      </c>
      <c r="U44" s="13">
        <v>0.311</v>
      </c>
      <c r="V44" s="13">
        <v>0</v>
      </c>
      <c r="W44" s="13">
        <v>0.311</v>
      </c>
      <c r="X44" s="14">
        <v>0</v>
      </c>
      <c r="Y44" s="15">
        <v>0.1049187725631769</v>
      </c>
      <c r="Z44" s="14" t="s">
        <v>7128</v>
      </c>
      <c r="AA44" s="14">
        <v>0</v>
      </c>
      <c r="AB44" s="14" t="s">
        <v>7128</v>
      </c>
      <c r="AC44" s="14">
        <v>0</v>
      </c>
      <c r="AD44" s="13">
        <v>1E-3</v>
      </c>
      <c r="AE44" s="15">
        <v>3.4377777777777778</v>
      </c>
      <c r="AF44" s="14">
        <v>0.13038404810405299</v>
      </c>
      <c r="AG44" s="14">
        <v>1.1504474832710554</v>
      </c>
      <c r="AH44" s="15">
        <v>0.5</v>
      </c>
      <c r="AI44" s="5" t="s">
        <v>7128</v>
      </c>
      <c r="AJ44" s="15" t="s">
        <v>7128</v>
      </c>
      <c r="AK44" s="15" t="s">
        <v>7128</v>
      </c>
      <c r="AL44" s="15" t="s">
        <v>7128</v>
      </c>
      <c r="AM44" s="15" t="s">
        <v>7128</v>
      </c>
      <c r="AN44" s="15" t="s">
        <v>7128</v>
      </c>
      <c r="AO44" s="15">
        <v>0.46907993966817496</v>
      </c>
      <c r="AP44" s="15" t="s">
        <v>7128</v>
      </c>
      <c r="AQ44" s="15" t="s">
        <v>7128</v>
      </c>
      <c r="AR44" s="15" t="s">
        <v>7128</v>
      </c>
      <c r="AS44" s="15">
        <v>0.46907993966817496</v>
      </c>
      <c r="AT44" s="14" t="s">
        <v>7128</v>
      </c>
      <c r="AU44" s="14">
        <v>0</v>
      </c>
      <c r="AV44" s="12" t="s">
        <v>7128</v>
      </c>
      <c r="AW44" s="12" t="s">
        <v>7128</v>
      </c>
      <c r="AX44" s="12">
        <v>-0.251</v>
      </c>
      <c r="AY44" s="12">
        <v>0.85099999999999998</v>
      </c>
      <c r="AZ44" s="14" t="s">
        <v>7128</v>
      </c>
      <c r="BA44" s="14" t="s">
        <v>7128</v>
      </c>
      <c r="BB44" s="14">
        <v>-0.55048076923076927</v>
      </c>
      <c r="BC44" s="14">
        <v>-0.52740672501151542</v>
      </c>
      <c r="BD44" s="14">
        <v>-3.4539969834087478</v>
      </c>
      <c r="BE44" s="14">
        <v>-3.4539969834087478</v>
      </c>
      <c r="BF44" s="14">
        <v>0</v>
      </c>
      <c r="BG44" s="14">
        <v>0.11119999999999999</v>
      </c>
      <c r="BH44" s="13">
        <v>-2.29</v>
      </c>
      <c r="BI44" s="13">
        <v>-2.29</v>
      </c>
      <c r="BJ44" s="13">
        <v>-2.29</v>
      </c>
      <c r="BK44" s="13">
        <v>-2.29</v>
      </c>
      <c r="BL44" s="13">
        <v>0.66300000000000003</v>
      </c>
      <c r="BM44" s="13">
        <v>0.66300000000000003</v>
      </c>
      <c r="BN44" s="13">
        <v>0</v>
      </c>
      <c r="BO44" s="13">
        <v>0</v>
      </c>
      <c r="BP44" s="13">
        <v>-2.29</v>
      </c>
      <c r="BQ44" s="13">
        <v>0</v>
      </c>
      <c r="BR44" s="13">
        <v>0</v>
      </c>
      <c r="BS44" s="13">
        <v>0</v>
      </c>
      <c r="BT44" s="14" t="s">
        <v>7128</v>
      </c>
      <c r="BU44" s="13">
        <v>-2.29</v>
      </c>
      <c r="BV44" s="13">
        <v>-2.29</v>
      </c>
      <c r="BW44" s="13">
        <v>-2.29</v>
      </c>
      <c r="BX44" s="13">
        <v>4.16</v>
      </c>
      <c r="BY44" s="13">
        <v>4.3420000000000005</v>
      </c>
      <c r="BZ44" s="13">
        <v>0</v>
      </c>
      <c r="CA44" s="13">
        <v>0</v>
      </c>
      <c r="CB44" s="13">
        <v>0</v>
      </c>
      <c r="CC44" s="15">
        <v>1</v>
      </c>
      <c r="CD44" s="15">
        <v>1.72</v>
      </c>
      <c r="CE44" s="15">
        <v>0.36</v>
      </c>
      <c r="CF44" s="15">
        <v>2.0541123550737583</v>
      </c>
      <c r="CG44" s="15">
        <v>2.0136645889355025</v>
      </c>
      <c r="CH44" s="13">
        <v>-3.0444444444444448E-2</v>
      </c>
      <c r="CI44" s="13">
        <v>-3.7333333333333329E-2</v>
      </c>
      <c r="CJ44" s="13">
        <v>0</v>
      </c>
      <c r="CK44" s="12">
        <f t="shared" si="0"/>
        <v>0</v>
      </c>
      <c r="CL44" s="36" t="str">
        <f t="shared" si="1"/>
        <v>NA</v>
      </c>
      <c r="CM44" s="13" t="s">
        <v>7128</v>
      </c>
      <c r="CN44" s="13" t="s">
        <v>7128</v>
      </c>
      <c r="CO44" s="13" t="s">
        <v>7128</v>
      </c>
      <c r="CP44" s="13" t="s">
        <v>7128</v>
      </c>
      <c r="CQ44" s="13" t="s">
        <v>7128</v>
      </c>
      <c r="CR44" s="13" t="s">
        <v>7128</v>
      </c>
      <c r="CS44" s="13" t="s">
        <v>7128</v>
      </c>
      <c r="CT44" s="13">
        <v>0</v>
      </c>
      <c r="CU44" s="13">
        <v>-2.29</v>
      </c>
      <c r="CV44" s="13">
        <v>0</v>
      </c>
      <c r="CW44" s="13">
        <v>0</v>
      </c>
      <c r="CX44" s="12">
        <v>-0.55048076923076927</v>
      </c>
      <c r="CY44" s="12">
        <v>-0.52740672501151542</v>
      </c>
      <c r="CZ44" s="15" t="s">
        <v>7128</v>
      </c>
      <c r="DA44" s="20"/>
      <c r="DB44" s="20"/>
    </row>
    <row r="45" spans="1:106">
      <c r="A45" s="8" t="s">
        <v>2941</v>
      </c>
      <c r="B45" s="8" t="s">
        <v>2942</v>
      </c>
      <c r="C45" s="9" t="s">
        <v>7141</v>
      </c>
      <c r="D45" s="9" t="s">
        <v>7126</v>
      </c>
      <c r="E45" s="10" t="s">
        <v>7127</v>
      </c>
      <c r="F45" s="10" t="s">
        <v>7126</v>
      </c>
      <c r="G45" s="11">
        <v>0.73</v>
      </c>
      <c r="H45" s="11">
        <v>2.0384863390852974</v>
      </c>
      <c r="I45" s="12">
        <v>9.0499999999999997E-2</v>
      </c>
      <c r="J45" s="12">
        <v>0.24098301368721942</v>
      </c>
      <c r="K45" s="12">
        <v>4.7E-2</v>
      </c>
      <c r="L45" s="12">
        <v>0.10350000000000001</v>
      </c>
      <c r="M45" s="12">
        <v>6.8320350000000002E-2</v>
      </c>
      <c r="N45" s="12">
        <v>0.11597171544689872</v>
      </c>
      <c r="O45" s="12">
        <v>-0.12395138351690313</v>
      </c>
      <c r="P45" s="12">
        <v>-7.8852518697617113E-2</v>
      </c>
      <c r="Q45" s="13">
        <v>3.24</v>
      </c>
      <c r="R45" s="13">
        <v>0</v>
      </c>
      <c r="S45" s="13">
        <v>8.5</v>
      </c>
      <c r="T45" s="13">
        <v>8.5</v>
      </c>
      <c r="U45" s="13">
        <v>11.74</v>
      </c>
      <c r="V45" s="13">
        <v>0.443</v>
      </c>
      <c r="W45" s="13">
        <v>11.297000000000001</v>
      </c>
      <c r="X45" s="14">
        <v>3.7734241908006817E-2</v>
      </c>
      <c r="Y45" s="15">
        <v>0.3968253968253968</v>
      </c>
      <c r="Z45" s="14">
        <v>0.661993769470405</v>
      </c>
      <c r="AA45" s="14">
        <v>0.72402044293015333</v>
      </c>
      <c r="AB45" s="14">
        <v>1.9585253456221199</v>
      </c>
      <c r="AC45" s="14">
        <v>2.6234567901234565</v>
      </c>
      <c r="AD45" s="13">
        <v>1.29</v>
      </c>
      <c r="AE45" s="15">
        <v>-0.58141666666666669</v>
      </c>
      <c r="AF45" s="14">
        <v>8.9442719099991588E-2</v>
      </c>
      <c r="AG45" s="14" t="s">
        <v>7128</v>
      </c>
      <c r="AH45" s="15">
        <v>0.4904060687193218</v>
      </c>
      <c r="AI45" s="5">
        <v>1.1770428015564203</v>
      </c>
      <c r="AJ45" s="15">
        <v>6.7359667359667368</v>
      </c>
      <c r="AK45" s="15">
        <v>6.7359667359667368</v>
      </c>
      <c r="AL45" s="15" t="s">
        <v>7128</v>
      </c>
      <c r="AM45" s="15" t="s">
        <v>7128</v>
      </c>
      <c r="AN45" s="15">
        <v>0.74654377880184342</v>
      </c>
      <c r="AO45" s="15">
        <v>0.13613445378151262</v>
      </c>
      <c r="AP45" s="15">
        <v>18.672727272727276</v>
      </c>
      <c r="AQ45" s="15">
        <v>12.8375</v>
      </c>
      <c r="AR45" s="15">
        <v>0.91126885536823432</v>
      </c>
      <c r="AS45" s="15">
        <v>0.47466386554621848</v>
      </c>
      <c r="AT45" s="14">
        <v>0.12573804573804573</v>
      </c>
      <c r="AU45" s="14">
        <v>1.8666666666666665E-2</v>
      </c>
      <c r="AV45" s="12">
        <v>0.26600000000000001</v>
      </c>
      <c r="AW45" s="12">
        <v>0.28000000000000003</v>
      </c>
      <c r="AX45" s="12">
        <v>0.187</v>
      </c>
      <c r="AY45" s="12">
        <v>0.27899999999999997</v>
      </c>
      <c r="AZ45" s="14" t="s">
        <v>7128</v>
      </c>
      <c r="BA45" s="14" t="s">
        <v>7128</v>
      </c>
      <c r="BB45" s="14">
        <v>0.11703163017031629</v>
      </c>
      <c r="BC45" s="14">
        <v>3.7119196749281602E-2</v>
      </c>
      <c r="BD45" s="14">
        <v>2.0210084033613445E-2</v>
      </c>
      <c r="BE45" s="14">
        <v>2.5420168067226891E-2</v>
      </c>
      <c r="BF45" s="14">
        <v>0.31676136363636365</v>
      </c>
      <c r="BG45" s="14">
        <v>5.9500000000000004E-2</v>
      </c>
      <c r="BH45" s="13">
        <v>0.48099999999999998</v>
      </c>
      <c r="BI45" s="13">
        <v>0.48099999999999998</v>
      </c>
      <c r="BJ45" s="13">
        <v>0.60499999999999998</v>
      </c>
      <c r="BK45" s="13">
        <v>0.60499999999999998</v>
      </c>
      <c r="BL45" s="13">
        <v>23.8</v>
      </c>
      <c r="BM45" s="13">
        <v>23.8</v>
      </c>
      <c r="BN45" s="13">
        <v>0.88</v>
      </c>
      <c r="BO45" s="13">
        <v>0.88</v>
      </c>
      <c r="BP45" s="13">
        <v>0.41335937499999997</v>
      </c>
      <c r="BQ45" s="13">
        <v>0</v>
      </c>
      <c r="BR45" s="13">
        <v>0</v>
      </c>
      <c r="BS45" s="13">
        <v>-0.23200000000000001</v>
      </c>
      <c r="BT45" s="14">
        <v>-0.56125496125496133</v>
      </c>
      <c r="BU45" s="13">
        <v>0.64535937499999996</v>
      </c>
      <c r="BV45" s="13">
        <v>0.71299999999999997</v>
      </c>
      <c r="BW45" s="13">
        <v>0.71299999999999997</v>
      </c>
      <c r="BX45" s="13">
        <v>4.1100000000000003</v>
      </c>
      <c r="BY45" s="13">
        <v>11.136000000000001</v>
      </c>
      <c r="BZ45" s="13">
        <v>4.34</v>
      </c>
      <c r="CA45" s="13">
        <v>12.397</v>
      </c>
      <c r="CB45" s="13">
        <v>-6.0479999999999999E-2</v>
      </c>
      <c r="CC45" s="15">
        <v>-0.438</v>
      </c>
      <c r="CD45" s="15">
        <v>0.255</v>
      </c>
      <c r="CE45" s="15">
        <v>0.36</v>
      </c>
      <c r="CF45" s="15">
        <v>0.45226289633933953</v>
      </c>
      <c r="CG45" s="15">
        <v>0.47144614458778533</v>
      </c>
      <c r="CH45" s="13">
        <v>0.7</v>
      </c>
      <c r="CI45" s="13">
        <v>0.29599999999999999</v>
      </c>
      <c r="CJ45" s="13">
        <v>-6.0479999999999999E-2</v>
      </c>
      <c r="CK45" s="12">
        <f t="shared" si="0"/>
        <v>8.4824684431977562E-2</v>
      </c>
      <c r="CL45" s="36">
        <f t="shared" si="1"/>
        <v>1.919819311123659</v>
      </c>
      <c r="CM45" s="13">
        <v>0.70399999999999996</v>
      </c>
      <c r="CN45" s="13">
        <v>0.223</v>
      </c>
      <c r="CO45" s="13">
        <v>0.48099999999999998</v>
      </c>
      <c r="CP45" s="13">
        <v>3.24</v>
      </c>
      <c r="CQ45" s="13">
        <v>0.88</v>
      </c>
      <c r="CR45" s="13">
        <v>11.297000000000001</v>
      </c>
      <c r="CS45" s="13">
        <v>0.71299999999999997</v>
      </c>
      <c r="CT45" s="13">
        <v>0</v>
      </c>
      <c r="CU45" s="13">
        <v>0.60499999999999998</v>
      </c>
      <c r="CV45" s="13">
        <v>12.397</v>
      </c>
      <c r="CW45" s="13">
        <v>0.88</v>
      </c>
      <c r="CX45" s="12">
        <v>0.11703163017031629</v>
      </c>
      <c r="CY45" s="12">
        <v>3.7119196749281602E-2</v>
      </c>
      <c r="CZ45" s="15">
        <v>12.8375</v>
      </c>
      <c r="DA45" s="20"/>
      <c r="DB45" s="20"/>
    </row>
    <row r="46" spans="1:106">
      <c r="A46" s="8" t="s">
        <v>4135</v>
      </c>
      <c r="B46" s="8" t="s">
        <v>4136</v>
      </c>
      <c r="C46" s="9" t="s">
        <v>7133</v>
      </c>
      <c r="D46" s="9" t="s">
        <v>7126</v>
      </c>
      <c r="E46" s="10" t="s">
        <v>7127</v>
      </c>
      <c r="F46" s="10" t="s">
        <v>7126</v>
      </c>
      <c r="G46" s="11">
        <v>0.92</v>
      </c>
      <c r="H46" s="11">
        <v>17.355955056179777</v>
      </c>
      <c r="I46" s="12">
        <v>9.0499999999999997E-2</v>
      </c>
      <c r="J46" s="12">
        <v>1.6272139325842698</v>
      </c>
      <c r="K46" s="12">
        <v>4.7E-2</v>
      </c>
      <c r="L46" s="12">
        <v>0.10350000000000001</v>
      </c>
      <c r="M46" s="12">
        <v>6.8320350000000002E-2</v>
      </c>
      <c r="N46" s="12">
        <v>0.15095377992852888</v>
      </c>
      <c r="O46" s="12">
        <v>-2.5763664749571511</v>
      </c>
      <c r="P46" s="12">
        <v>-0.87803765424688784</v>
      </c>
      <c r="Q46" s="13">
        <v>1.78</v>
      </c>
      <c r="R46" s="13">
        <v>0</v>
      </c>
      <c r="S46" s="13">
        <v>31.8</v>
      </c>
      <c r="T46" s="13">
        <v>31.8</v>
      </c>
      <c r="U46" s="13">
        <v>33.58</v>
      </c>
      <c r="V46" s="13">
        <v>0.11899999999999999</v>
      </c>
      <c r="W46" s="13">
        <v>33.460999999999999</v>
      </c>
      <c r="X46" s="14">
        <v>3.543776057176891E-3</v>
      </c>
      <c r="Y46" s="15">
        <v>0.21850899742930591</v>
      </c>
      <c r="Z46" s="14" t="s">
        <v>7128</v>
      </c>
      <c r="AA46" s="14">
        <v>0.94699225729600955</v>
      </c>
      <c r="AB46" s="14" t="s">
        <v>7128</v>
      </c>
      <c r="AC46" s="14">
        <v>17.865168539325843</v>
      </c>
      <c r="AD46" s="13">
        <v>4.5999999999999999E-2</v>
      </c>
      <c r="AE46" s="15">
        <v>0.47413888888888894</v>
      </c>
      <c r="AF46" s="14" t="s">
        <v>7128</v>
      </c>
      <c r="AG46" s="14" t="s">
        <v>7128</v>
      </c>
      <c r="AH46" s="15">
        <v>0.49999999999999989</v>
      </c>
      <c r="AI46" s="5" t="s">
        <v>7128</v>
      </c>
      <c r="AJ46" s="15" t="s">
        <v>7128</v>
      </c>
      <c r="AK46" s="15" t="s">
        <v>7128</v>
      </c>
      <c r="AL46" s="15" t="s">
        <v>7128</v>
      </c>
      <c r="AM46" s="15" t="s">
        <v>7128</v>
      </c>
      <c r="AN46" s="15" t="s">
        <v>7128</v>
      </c>
      <c r="AO46" s="15">
        <v>0.35247524752475251</v>
      </c>
      <c r="AP46" s="15" t="s">
        <v>7128</v>
      </c>
      <c r="AQ46" s="15" t="s">
        <v>7128</v>
      </c>
      <c r="AR46" s="15">
        <v>3.7976393144932454</v>
      </c>
      <c r="AS46" s="15">
        <v>6.6259405940594061</v>
      </c>
      <c r="AT46" s="14" t="s">
        <v>7128</v>
      </c>
      <c r="AU46" s="14">
        <v>0</v>
      </c>
      <c r="AV46" s="12" t="s">
        <v>7128</v>
      </c>
      <c r="AW46" s="12" t="s">
        <v>7128</v>
      </c>
      <c r="AX46" s="12">
        <v>-0.54</v>
      </c>
      <c r="AY46" s="12">
        <v>-0.27</v>
      </c>
      <c r="AZ46" s="14" t="s">
        <v>7128</v>
      </c>
      <c r="BA46" s="14" t="s">
        <v>7128</v>
      </c>
      <c r="BB46" s="14">
        <v>-0.94915254237288138</v>
      </c>
      <c r="BC46" s="14">
        <v>-0.72708387431835897</v>
      </c>
      <c r="BD46" s="14">
        <v>-6.653465346534654</v>
      </c>
      <c r="BE46" s="14">
        <v>-6.653465346534654</v>
      </c>
      <c r="BF46" s="14">
        <v>0</v>
      </c>
      <c r="BG46" s="14">
        <v>2.1099999999999997E-2</v>
      </c>
      <c r="BH46" s="13">
        <v>-33.6</v>
      </c>
      <c r="BI46" s="13">
        <v>-33.6</v>
      </c>
      <c r="BJ46" s="13">
        <v>-33.6</v>
      </c>
      <c r="BK46" s="13">
        <v>-33.6</v>
      </c>
      <c r="BL46" s="13">
        <v>5.05</v>
      </c>
      <c r="BM46" s="13">
        <v>5.05</v>
      </c>
      <c r="BN46" s="13">
        <v>-32.799999999999997</v>
      </c>
      <c r="BO46" s="13">
        <v>-32.799999999999997</v>
      </c>
      <c r="BP46" s="13">
        <v>-33.6</v>
      </c>
      <c r="BQ46" s="13">
        <v>0</v>
      </c>
      <c r="BR46" s="13">
        <v>0</v>
      </c>
      <c r="BS46" s="13">
        <v>-5.43</v>
      </c>
      <c r="BT46" s="14" t="s">
        <v>7128</v>
      </c>
      <c r="BU46" s="13">
        <v>-28.17</v>
      </c>
      <c r="BV46" s="13">
        <v>-28.17</v>
      </c>
      <c r="BW46" s="13">
        <v>-28.17</v>
      </c>
      <c r="BX46" s="13">
        <v>35.4</v>
      </c>
      <c r="BY46" s="13">
        <v>46.211999999999996</v>
      </c>
      <c r="BZ46" s="13">
        <v>-13.6</v>
      </c>
      <c r="CA46" s="13">
        <v>8.8110000000000035</v>
      </c>
      <c r="CB46" s="13">
        <v>0</v>
      </c>
      <c r="CC46" s="15">
        <v>7.3999999999999996E-2</v>
      </c>
      <c r="CD46" s="15">
        <v>0.36699999999999999</v>
      </c>
      <c r="CE46" s="15">
        <v>0.36</v>
      </c>
      <c r="CF46" s="15" t="s">
        <v>7128</v>
      </c>
      <c r="CG46" s="15" t="s">
        <v>7128</v>
      </c>
      <c r="CH46" s="13" t="s">
        <v>7128</v>
      </c>
      <c r="CI46" s="13" t="s">
        <v>7128</v>
      </c>
      <c r="CJ46" s="13">
        <v>0</v>
      </c>
      <c r="CK46" s="12">
        <f t="shared" si="0"/>
        <v>0</v>
      </c>
      <c r="CL46" s="36">
        <f t="shared" si="1"/>
        <v>0.57314720236068528</v>
      </c>
      <c r="CM46" s="13" t="s">
        <v>7128</v>
      </c>
      <c r="CN46" s="13" t="s">
        <v>7128</v>
      </c>
      <c r="CO46" s="13" t="s">
        <v>7128</v>
      </c>
      <c r="CP46" s="13" t="s">
        <v>7128</v>
      </c>
      <c r="CQ46" s="13" t="s">
        <v>7128</v>
      </c>
      <c r="CR46" s="13" t="s">
        <v>7128</v>
      </c>
      <c r="CS46" s="13" t="s">
        <v>7128</v>
      </c>
      <c r="CT46" s="13">
        <v>0</v>
      </c>
      <c r="CU46" s="13">
        <v>-33.6</v>
      </c>
      <c r="CV46" s="13">
        <v>8.8110000000000035</v>
      </c>
      <c r="CW46" s="13">
        <v>-32.799999999999997</v>
      </c>
      <c r="CX46" s="12">
        <v>-0.94915254237288138</v>
      </c>
      <c r="CY46" s="12">
        <v>-0.72708387431835897</v>
      </c>
      <c r="CZ46" s="15" t="s">
        <v>7128</v>
      </c>
      <c r="DA46" s="20"/>
      <c r="DB46" s="20"/>
    </row>
    <row r="47" spans="1:106">
      <c r="A47" s="8" t="s">
        <v>5729</v>
      </c>
      <c r="B47" s="8" t="s">
        <v>5730</v>
      </c>
      <c r="C47" s="9" t="s">
        <v>7170</v>
      </c>
      <c r="D47" s="9" t="s">
        <v>7126</v>
      </c>
      <c r="E47" s="10" t="s">
        <v>7127</v>
      </c>
      <c r="F47" s="10" t="s">
        <v>7126</v>
      </c>
      <c r="G47" s="11">
        <v>1.06</v>
      </c>
      <c r="H47" s="11">
        <v>1.126585024928775</v>
      </c>
      <c r="I47" s="12">
        <v>9.0499999999999997E-2</v>
      </c>
      <c r="J47" s="12">
        <v>0.15845594475605412</v>
      </c>
      <c r="K47" s="12">
        <v>4.1999999999999996E-2</v>
      </c>
      <c r="L47" s="12">
        <v>9.8500000000000004E-2</v>
      </c>
      <c r="M47" s="12">
        <v>6.5019850000000004E-2</v>
      </c>
      <c r="N47" s="12">
        <v>0.14866195471659013</v>
      </c>
      <c r="O47" s="12">
        <v>-1.3385522220842855E-2</v>
      </c>
      <c r="P47" s="12">
        <v>-0.20269372929692586</v>
      </c>
      <c r="Q47" s="13">
        <v>1.17</v>
      </c>
      <c r="R47" s="13">
        <v>0</v>
      </c>
      <c r="S47" s="13">
        <v>0.13700000000000001</v>
      </c>
      <c r="T47" s="13">
        <v>0.13700000000000001</v>
      </c>
      <c r="U47" s="13">
        <v>1.3069999999999999</v>
      </c>
      <c r="V47" s="13">
        <v>4.0000000000000001E-3</v>
      </c>
      <c r="W47" s="13">
        <v>1.3029999999999999</v>
      </c>
      <c r="X47" s="14">
        <v>3.0604437643458305E-3</v>
      </c>
      <c r="Y47" s="15" t="s">
        <v>7128</v>
      </c>
      <c r="Z47" s="14">
        <v>8.1209247184350922E-2</v>
      </c>
      <c r="AA47" s="14">
        <v>0.1048201989288447</v>
      </c>
      <c r="AB47" s="14">
        <v>8.8387096774193555E-2</v>
      </c>
      <c r="AC47" s="14">
        <v>0.11709401709401711</v>
      </c>
      <c r="AD47" s="13">
        <v>1.82</v>
      </c>
      <c r="AE47" s="15">
        <v>0.45763888888888893</v>
      </c>
      <c r="AF47" s="14">
        <v>4.4721359549995794E-2</v>
      </c>
      <c r="AG47" s="14">
        <v>0.69094500504743495</v>
      </c>
      <c r="AH47" s="15">
        <v>0.50039904229848364</v>
      </c>
      <c r="AI47" s="5" t="s">
        <v>7128</v>
      </c>
      <c r="AJ47" s="15">
        <v>5.6796116504854366</v>
      </c>
      <c r="AK47" s="15">
        <v>5.6796116504854366</v>
      </c>
      <c r="AL47" s="15" t="s">
        <v>7128</v>
      </c>
      <c r="AM47" s="15" t="s">
        <v>7128</v>
      </c>
      <c r="AN47" s="15">
        <v>0.75483870967741928</v>
      </c>
      <c r="AO47" s="15">
        <v>35.454545454545453</v>
      </c>
      <c r="AP47" s="15" t="s">
        <v>7128</v>
      </c>
      <c r="AQ47" s="15" t="s">
        <v>7128</v>
      </c>
      <c r="AR47" s="15">
        <v>0.7742127153891859</v>
      </c>
      <c r="AS47" s="15">
        <v>39.484848484848484</v>
      </c>
      <c r="AT47" s="14">
        <v>0</v>
      </c>
      <c r="AU47" s="14">
        <v>0</v>
      </c>
      <c r="AV47" s="12" t="s">
        <v>7128</v>
      </c>
      <c r="AW47" s="12">
        <v>0.315</v>
      </c>
      <c r="AX47" s="12">
        <v>-0.58299999999999996</v>
      </c>
      <c r="AY47" s="12">
        <v>-0.39799999999999996</v>
      </c>
      <c r="AZ47" s="14" t="s">
        <v>7128</v>
      </c>
      <c r="BA47" s="14" t="s">
        <v>7128</v>
      </c>
      <c r="BB47" s="14">
        <v>0.14507042253521127</v>
      </c>
      <c r="BC47" s="14">
        <v>-5.4031774580335742E-2</v>
      </c>
      <c r="BD47" s="14">
        <v>6.2424242424242422</v>
      </c>
      <c r="BE47" s="14">
        <v>-5.0909090909090908</v>
      </c>
      <c r="BF47" s="14">
        <v>0.46354166666666663</v>
      </c>
      <c r="BG47" s="14" t="s">
        <v>7128</v>
      </c>
      <c r="BH47" s="13">
        <v>0.20599999999999999</v>
      </c>
      <c r="BI47" s="13">
        <v>0.20599999999999999</v>
      </c>
      <c r="BJ47" s="13">
        <v>-0.16800000000000001</v>
      </c>
      <c r="BK47" s="13">
        <v>-0.16800000000000001</v>
      </c>
      <c r="BL47" s="13">
        <v>3.3000000000000002E-2</v>
      </c>
      <c r="BM47" s="13">
        <v>3.3000000000000002E-2</v>
      </c>
      <c r="BN47" s="13">
        <v>-0.11799999999999999</v>
      </c>
      <c r="BO47" s="13">
        <v>-0.11799999999999999</v>
      </c>
      <c r="BP47" s="13">
        <v>-9.0125000000000011E-2</v>
      </c>
      <c r="BQ47" s="13">
        <v>0</v>
      </c>
      <c r="BR47" s="13">
        <v>0</v>
      </c>
      <c r="BS47" s="13">
        <v>-4.8000000000000001E-2</v>
      </c>
      <c r="BT47" s="14" t="s">
        <v>7128</v>
      </c>
      <c r="BU47" s="13">
        <v>-4.212500000000001E-2</v>
      </c>
      <c r="BV47" s="13">
        <v>0.254</v>
      </c>
      <c r="BW47" s="13">
        <v>0.254</v>
      </c>
      <c r="BX47" s="13">
        <v>1.42</v>
      </c>
      <c r="BY47" s="13">
        <v>1.6679999999999999</v>
      </c>
      <c r="BZ47" s="13">
        <v>1.55</v>
      </c>
      <c r="CA47" s="13">
        <v>1.6830000000000001</v>
      </c>
      <c r="CB47" s="13">
        <v>0</v>
      </c>
      <c r="CC47" s="15">
        <v>0.20599999999999999</v>
      </c>
      <c r="CD47" s="15">
        <v>8.1000000000000003E-2</v>
      </c>
      <c r="CE47" s="15">
        <v>0.36</v>
      </c>
      <c r="CF47" s="15" t="s">
        <v>7128</v>
      </c>
      <c r="CG47" s="15" t="s">
        <v>7128</v>
      </c>
      <c r="CH47" s="13" t="s">
        <v>7128</v>
      </c>
      <c r="CI47" s="13" t="s">
        <v>7128</v>
      </c>
      <c r="CJ47" s="13">
        <v>0</v>
      </c>
      <c r="CK47" s="12">
        <f t="shared" si="0"/>
        <v>0</v>
      </c>
      <c r="CL47" s="36">
        <f t="shared" si="1"/>
        <v>1.9607843137254902E-2</v>
      </c>
      <c r="CM47" s="13">
        <v>0.38400000000000001</v>
      </c>
      <c r="CN47" s="13">
        <v>0.17799999999999999</v>
      </c>
      <c r="CO47" s="13">
        <v>0.20599999999999999</v>
      </c>
      <c r="CP47" s="13">
        <v>1.17</v>
      </c>
      <c r="CQ47" s="13" t="s">
        <v>7128</v>
      </c>
      <c r="CR47" s="13" t="s">
        <v>7128</v>
      </c>
      <c r="CS47" s="13" t="s">
        <v>7128</v>
      </c>
      <c r="CT47" s="13">
        <v>0</v>
      </c>
      <c r="CU47" s="13">
        <v>-0.16800000000000001</v>
      </c>
      <c r="CV47" s="13">
        <v>1.6830000000000001</v>
      </c>
      <c r="CW47" s="13">
        <v>-0.11799999999999999</v>
      </c>
      <c r="CX47" s="12">
        <v>0.14507042253521127</v>
      </c>
      <c r="CY47" s="12">
        <v>-5.4031774580335742E-2</v>
      </c>
      <c r="CZ47" s="15" t="s">
        <v>7128</v>
      </c>
      <c r="DA47" s="20"/>
      <c r="DB47" s="20"/>
    </row>
    <row r="48" spans="1:106">
      <c r="A48" s="8" t="s">
        <v>3063</v>
      </c>
      <c r="B48" s="8" t="s">
        <v>3064</v>
      </c>
      <c r="C48" s="9" t="s">
        <v>7162</v>
      </c>
      <c r="D48" s="9" t="s">
        <v>7126</v>
      </c>
      <c r="E48" s="10" t="s">
        <v>7127</v>
      </c>
      <c r="F48" s="10" t="s">
        <v>7126</v>
      </c>
      <c r="G48" s="11">
        <v>0.8</v>
      </c>
      <c r="H48" s="11">
        <v>0.8</v>
      </c>
      <c r="I48" s="12">
        <v>9.0499999999999997E-2</v>
      </c>
      <c r="J48" s="12">
        <v>0.12890000000000001</v>
      </c>
      <c r="K48" s="12">
        <v>4.1999999999999996E-2</v>
      </c>
      <c r="L48" s="12">
        <v>9.8500000000000004E-2</v>
      </c>
      <c r="M48" s="12">
        <v>6.5019850000000004E-2</v>
      </c>
      <c r="N48" s="12">
        <v>0.12890000000000001</v>
      </c>
      <c r="O48" s="12">
        <v>0.31838434504792329</v>
      </c>
      <c r="P48" s="12">
        <v>0.22540909704864737</v>
      </c>
      <c r="Q48" s="13">
        <v>49.8</v>
      </c>
      <c r="R48" s="13">
        <v>0</v>
      </c>
      <c r="S48" s="13">
        <v>0</v>
      </c>
      <c r="T48" s="13">
        <v>0</v>
      </c>
      <c r="U48" s="13">
        <v>49.8</v>
      </c>
      <c r="V48" s="13">
        <v>0</v>
      </c>
      <c r="W48" s="13">
        <v>49.8</v>
      </c>
      <c r="X48" s="14">
        <v>0</v>
      </c>
      <c r="Y48" s="15">
        <v>0.42918454935622319</v>
      </c>
      <c r="Z48" s="14" t="s">
        <v>7128</v>
      </c>
      <c r="AA48" s="14">
        <v>0</v>
      </c>
      <c r="AB48" s="14" t="s">
        <v>7128</v>
      </c>
      <c r="AC48" s="14">
        <v>0</v>
      </c>
      <c r="AD48" s="13">
        <v>10.7</v>
      </c>
      <c r="AE48" s="15">
        <v>1.4036111111111114</v>
      </c>
      <c r="AF48" s="14">
        <v>8.3666002653407553E-2</v>
      </c>
      <c r="AG48" s="14">
        <v>0.72251569434264096</v>
      </c>
      <c r="AH48" s="15">
        <v>0.34843205574912889</v>
      </c>
      <c r="AI48" s="5">
        <v>3.2218506131549609</v>
      </c>
      <c r="AJ48" s="15">
        <v>35.571428571428569</v>
      </c>
      <c r="AK48" s="15">
        <v>35.571428571428569</v>
      </c>
      <c r="AL48" s="15">
        <v>28.609625668449198</v>
      </c>
      <c r="AM48" s="15">
        <v>1.482142857142857</v>
      </c>
      <c r="AN48" s="15" t="s">
        <v>7128</v>
      </c>
      <c r="AO48" s="15">
        <v>2.4776119402985071</v>
      </c>
      <c r="AP48" s="15">
        <v>17.231833910034599</v>
      </c>
      <c r="AQ48" s="15">
        <v>13.643835616438356</v>
      </c>
      <c r="AR48" s="15" t="s">
        <v>7128</v>
      </c>
      <c r="AS48" s="15">
        <v>2.4776119402985071</v>
      </c>
      <c r="AT48" s="14">
        <v>0.21302857142857146</v>
      </c>
      <c r="AU48" s="14">
        <v>5.9887550200803221E-3</v>
      </c>
      <c r="AV48" s="12">
        <v>0.748</v>
      </c>
      <c r="AW48" s="12">
        <v>8.1199999999999994E-2</v>
      </c>
      <c r="AX48" s="12">
        <v>0.26200000000000001</v>
      </c>
      <c r="AY48" s="12">
        <v>0.223</v>
      </c>
      <c r="AZ48" s="14">
        <v>0.24</v>
      </c>
      <c r="BA48" s="14">
        <v>0.13699999999999998</v>
      </c>
      <c r="BB48" s="14">
        <v>0.4472843450479233</v>
      </c>
      <c r="BC48" s="14">
        <v>0.35430909704864738</v>
      </c>
      <c r="BD48" s="14">
        <v>6.9651741293532327E-2</v>
      </c>
      <c r="BE48" s="14">
        <v>0.14378109452736318</v>
      </c>
      <c r="BF48" s="14">
        <v>0.31516587677725122</v>
      </c>
      <c r="BG48" s="14">
        <v>2.6499999999999999E-2</v>
      </c>
      <c r="BH48" s="13">
        <v>1.4</v>
      </c>
      <c r="BI48" s="13">
        <v>1.4</v>
      </c>
      <c r="BJ48" s="13">
        <v>2.89</v>
      </c>
      <c r="BK48" s="13">
        <v>2.89</v>
      </c>
      <c r="BL48" s="13">
        <v>20.100000000000001</v>
      </c>
      <c r="BM48" s="13">
        <v>20.100000000000001</v>
      </c>
      <c r="BN48" s="13">
        <v>3.65</v>
      </c>
      <c r="BO48" s="13">
        <v>3.65</v>
      </c>
      <c r="BP48" s="13">
        <v>1.9791706161137441</v>
      </c>
      <c r="BQ48" s="13">
        <v>0</v>
      </c>
      <c r="BR48" s="13">
        <v>0</v>
      </c>
      <c r="BS48" s="13">
        <v>-0.68300000000000005</v>
      </c>
      <c r="BT48" s="14">
        <v>-0.34509404820344586</v>
      </c>
      <c r="BU48" s="13">
        <v>2.6621706161137442</v>
      </c>
      <c r="BV48" s="13">
        <v>2.0830000000000002</v>
      </c>
      <c r="BW48" s="13">
        <v>2.0830000000000002</v>
      </c>
      <c r="BX48" s="13">
        <v>3.13</v>
      </c>
      <c r="BY48" s="13">
        <v>5.5859999999999994</v>
      </c>
      <c r="BZ48" s="13">
        <v>0</v>
      </c>
      <c r="CA48" s="13">
        <v>0</v>
      </c>
      <c r="CB48" s="13">
        <v>-0.29824000000000001</v>
      </c>
      <c r="CC48" s="15">
        <v>0.40300000000000002</v>
      </c>
      <c r="CD48" s="15">
        <v>0.71299999999999997</v>
      </c>
      <c r="CE48" s="15">
        <v>0.36</v>
      </c>
      <c r="CF48" s="15">
        <v>1.5483233405836925</v>
      </c>
      <c r="CG48" s="15">
        <v>1.715883929711022</v>
      </c>
      <c r="CH48" s="13">
        <v>0.98766666666666669</v>
      </c>
      <c r="CI48" s="13">
        <v>0.66283333333333339</v>
      </c>
      <c r="CJ48" s="13">
        <v>-0.29824000000000001</v>
      </c>
      <c r="CK48" s="12">
        <f t="shared" si="0"/>
        <v>0.14317810849735957</v>
      </c>
      <c r="CL48" s="36" t="str">
        <f t="shared" si="1"/>
        <v>NA</v>
      </c>
      <c r="CM48" s="13">
        <v>2.11</v>
      </c>
      <c r="CN48" s="13">
        <v>0.66500000000000004</v>
      </c>
      <c r="CO48" s="13">
        <v>1.4</v>
      </c>
      <c r="CP48" s="13">
        <v>49.8</v>
      </c>
      <c r="CQ48" s="13">
        <v>3.65</v>
      </c>
      <c r="CR48" s="13">
        <v>49.8</v>
      </c>
      <c r="CS48" s="13">
        <v>2.0830000000000002</v>
      </c>
      <c r="CT48" s="13">
        <v>4.8000000000000004E-3</v>
      </c>
      <c r="CU48" s="13">
        <v>2.8888000000000003</v>
      </c>
      <c r="CV48" s="13">
        <v>4.8000000000000004E-3</v>
      </c>
      <c r="CW48" s="13">
        <v>3.65</v>
      </c>
      <c r="CX48" s="12">
        <v>0.44621666454000253</v>
      </c>
      <c r="CY48" s="12">
        <v>0.35385791213527173</v>
      </c>
      <c r="CZ48" s="15">
        <v>13.643835616438356</v>
      </c>
      <c r="DA48" s="20"/>
      <c r="DB48" s="20"/>
    </row>
    <row r="49" spans="1:106" ht="24">
      <c r="A49" s="8" t="s">
        <v>1707</v>
      </c>
      <c r="B49" s="8" t="s">
        <v>1708</v>
      </c>
      <c r="C49" s="9" t="s">
        <v>7145</v>
      </c>
      <c r="D49" s="9" t="s">
        <v>7126</v>
      </c>
      <c r="E49" s="10" t="s">
        <v>7127</v>
      </c>
      <c r="F49" s="10" t="s">
        <v>7126</v>
      </c>
      <c r="G49" s="11">
        <v>0.89</v>
      </c>
      <c r="H49" s="11">
        <v>0.89</v>
      </c>
      <c r="I49" s="12">
        <v>9.0499999999999997E-2</v>
      </c>
      <c r="J49" s="12">
        <v>0.137045</v>
      </c>
      <c r="K49" s="12">
        <v>4.1999999999999996E-2</v>
      </c>
      <c r="L49" s="12">
        <v>9.8500000000000004E-2</v>
      </c>
      <c r="M49" s="12">
        <v>6.5019850000000004E-2</v>
      </c>
      <c r="N49" s="12">
        <v>0.137045</v>
      </c>
      <c r="O49" s="12">
        <v>9.2158695652173883E-3</v>
      </c>
      <c r="P49" s="12">
        <v>6.2424440128064362E-3</v>
      </c>
      <c r="Q49" s="13">
        <v>76.099999999999994</v>
      </c>
      <c r="R49" s="13">
        <v>0</v>
      </c>
      <c r="S49" s="13">
        <v>0</v>
      </c>
      <c r="T49" s="13">
        <v>0</v>
      </c>
      <c r="U49" s="13">
        <v>76.099999999999994</v>
      </c>
      <c r="V49" s="13">
        <v>0</v>
      </c>
      <c r="W49" s="13">
        <v>76.099999999999994</v>
      </c>
      <c r="X49" s="14">
        <v>0</v>
      </c>
      <c r="Y49" s="15">
        <v>0.29069767441860461</v>
      </c>
      <c r="Z49" s="14" t="s">
        <v>7128</v>
      </c>
      <c r="AA49" s="14">
        <v>0</v>
      </c>
      <c r="AB49" s="14" t="s">
        <v>7128</v>
      </c>
      <c r="AC49" s="14">
        <v>0</v>
      </c>
      <c r="AD49" s="13">
        <v>0.76900000000000002</v>
      </c>
      <c r="AE49" s="15">
        <v>2.420666666666667</v>
      </c>
      <c r="AF49" s="14">
        <v>0.2</v>
      </c>
      <c r="AG49" s="14">
        <v>0.68625000000000003</v>
      </c>
      <c r="AH49" s="15">
        <v>0.33169934640522875</v>
      </c>
      <c r="AI49" s="5">
        <v>0.70192307692307687</v>
      </c>
      <c r="AJ49" s="15">
        <v>90.487514863258028</v>
      </c>
      <c r="AK49" s="15">
        <v>90.487514863258028</v>
      </c>
      <c r="AL49" s="15">
        <v>48.0625</v>
      </c>
      <c r="AM49" s="15" t="s">
        <v>7128</v>
      </c>
      <c r="AN49" s="15" t="s">
        <v>7128</v>
      </c>
      <c r="AO49" s="15">
        <v>0.80699893955461288</v>
      </c>
      <c r="AP49" s="15">
        <v>52.123287671232873</v>
      </c>
      <c r="AQ49" s="15">
        <v>20.185676392572944</v>
      </c>
      <c r="AR49" s="15" t="s">
        <v>7128</v>
      </c>
      <c r="AS49" s="15">
        <v>0.80699893955461288</v>
      </c>
      <c r="AT49" s="14">
        <v>0.35279429250891797</v>
      </c>
      <c r="AU49" s="14">
        <v>3.8988173455978981E-3</v>
      </c>
      <c r="AV49" s="12">
        <v>-0.43</v>
      </c>
      <c r="AW49" s="12">
        <v>-0.25900000000000001</v>
      </c>
      <c r="AX49" s="12">
        <v>-0.11699999999999999</v>
      </c>
      <c r="AY49" s="12">
        <v>6.54E-2</v>
      </c>
      <c r="AZ49" s="14" t="s">
        <v>7128</v>
      </c>
      <c r="BA49" s="14">
        <v>0.185</v>
      </c>
      <c r="BB49" s="14">
        <v>0.14626086956521739</v>
      </c>
      <c r="BC49" s="14">
        <v>0.14328744401280644</v>
      </c>
      <c r="BD49" s="14">
        <v>8.9183457051961821E-3</v>
      </c>
      <c r="BE49" s="14">
        <v>1.5482502651113467E-2</v>
      </c>
      <c r="BF49" s="14">
        <v>0.34961240310077518</v>
      </c>
      <c r="BG49" s="14">
        <v>6.0400000000000002E-2</v>
      </c>
      <c r="BH49" s="13">
        <v>0.84099999999999997</v>
      </c>
      <c r="BI49" s="13">
        <v>0.84099999999999997</v>
      </c>
      <c r="BJ49" s="13">
        <v>1.46</v>
      </c>
      <c r="BK49" s="13">
        <v>1.46</v>
      </c>
      <c r="BL49" s="13">
        <v>94.3</v>
      </c>
      <c r="BM49" s="13">
        <v>94.3</v>
      </c>
      <c r="BN49" s="13">
        <v>3.77</v>
      </c>
      <c r="BO49" s="13">
        <v>3.77</v>
      </c>
      <c r="BP49" s="13">
        <v>0.94956589147286818</v>
      </c>
      <c r="BQ49" s="13">
        <v>0</v>
      </c>
      <c r="BR49" s="13">
        <v>0</v>
      </c>
      <c r="BS49" s="13">
        <v>-1.53</v>
      </c>
      <c r="BT49" s="14">
        <v>-1.611262592453508</v>
      </c>
      <c r="BU49" s="13">
        <v>2.479565891472868</v>
      </c>
      <c r="BV49" s="13">
        <v>2.371</v>
      </c>
      <c r="BW49" s="13">
        <v>2.371</v>
      </c>
      <c r="BX49" s="13">
        <v>5.75</v>
      </c>
      <c r="BY49" s="13">
        <v>6.6269999999999998</v>
      </c>
      <c r="BZ49" s="13">
        <v>0</v>
      </c>
      <c r="CA49" s="13">
        <v>0</v>
      </c>
      <c r="CB49" s="13">
        <v>-0.29670000000000002</v>
      </c>
      <c r="CC49" s="15">
        <v>0.91500000000000004</v>
      </c>
      <c r="CD49" s="15">
        <v>0.78300000000000003</v>
      </c>
      <c r="CE49" s="15">
        <v>0.36</v>
      </c>
      <c r="CF49" s="15" t="s">
        <v>7128</v>
      </c>
      <c r="CG49" s="15" t="s">
        <v>7128</v>
      </c>
      <c r="CH49" s="13" t="s">
        <v>7128</v>
      </c>
      <c r="CI49" s="13" t="s">
        <v>7128</v>
      </c>
      <c r="CJ49" s="13">
        <v>-0.29670000000000002</v>
      </c>
      <c r="CK49" s="12">
        <f t="shared" si="0"/>
        <v>0.12513707296499368</v>
      </c>
      <c r="CL49" s="36" t="str">
        <f t="shared" si="1"/>
        <v>NA</v>
      </c>
      <c r="CM49" s="13">
        <v>1.29</v>
      </c>
      <c r="CN49" s="13">
        <v>0.45100000000000001</v>
      </c>
      <c r="CO49" s="13">
        <v>0.84099999999999997</v>
      </c>
      <c r="CP49" s="13">
        <v>76.099999999999994</v>
      </c>
      <c r="CQ49" s="13">
        <v>3.77</v>
      </c>
      <c r="CR49" s="13">
        <v>76.099999999999994</v>
      </c>
      <c r="CS49" s="13">
        <v>2.371</v>
      </c>
      <c r="CT49" s="13">
        <v>1.7016</v>
      </c>
      <c r="CU49" s="13">
        <v>0.95659999999999989</v>
      </c>
      <c r="CV49" s="13">
        <v>1.7016</v>
      </c>
      <c r="CW49" s="13">
        <v>3.77</v>
      </c>
      <c r="CX49" s="12">
        <v>4.5305706157066937E-2</v>
      </c>
      <c r="CY49" s="12">
        <v>7.4701723602261891E-2</v>
      </c>
      <c r="CZ49" s="15">
        <v>20.185676392572944</v>
      </c>
      <c r="DA49" s="20"/>
      <c r="DB49" s="20"/>
    </row>
    <row r="50" spans="1:106" ht="24">
      <c r="A50" s="8" t="s">
        <v>5417</v>
      </c>
      <c r="B50" s="8" t="s">
        <v>5418</v>
      </c>
      <c r="C50" s="9" t="s">
        <v>7174</v>
      </c>
      <c r="D50" s="9" t="s">
        <v>7126</v>
      </c>
      <c r="E50" s="10" t="s">
        <v>7127</v>
      </c>
      <c r="F50" s="10" t="s">
        <v>7126</v>
      </c>
      <c r="G50" s="11">
        <v>0.45</v>
      </c>
      <c r="H50" s="11">
        <v>0.53655456171735239</v>
      </c>
      <c r="I50" s="12">
        <v>9.0499999999999997E-2</v>
      </c>
      <c r="J50" s="12">
        <v>0.1050581878354204</v>
      </c>
      <c r="K50" s="12">
        <v>4.1999999999999996E-2</v>
      </c>
      <c r="L50" s="12">
        <v>9.8500000000000004E-2</v>
      </c>
      <c r="M50" s="12">
        <v>6.5019850000000004E-2</v>
      </c>
      <c r="N50" s="12">
        <v>9.6835155125945302E-2</v>
      </c>
      <c r="O50" s="12">
        <v>-9.7182292847353566E-2</v>
      </c>
      <c r="P50" s="12">
        <v>-9.6835155125945302E-2</v>
      </c>
      <c r="Q50" s="13">
        <v>1.3</v>
      </c>
      <c r="R50" s="13">
        <v>0</v>
      </c>
      <c r="S50" s="13">
        <v>0.33600000000000002</v>
      </c>
      <c r="T50" s="13">
        <v>0.33600000000000002</v>
      </c>
      <c r="U50" s="13">
        <v>1.6360000000000001</v>
      </c>
      <c r="V50" s="13">
        <v>0.35</v>
      </c>
      <c r="W50" s="13">
        <v>1.286</v>
      </c>
      <c r="X50" s="14">
        <v>0.21393643031784837</v>
      </c>
      <c r="Y50" s="15">
        <v>0.04</v>
      </c>
      <c r="Z50" s="14">
        <v>7.456724367509987E-2</v>
      </c>
      <c r="AA50" s="14">
        <v>0.20537897310513448</v>
      </c>
      <c r="AB50" s="14">
        <v>8.0575539568345331E-2</v>
      </c>
      <c r="AC50" s="14">
        <v>0.25846153846153846</v>
      </c>
      <c r="AD50" s="13">
        <v>0.104</v>
      </c>
      <c r="AE50" s="15">
        <v>2.7700277777777784</v>
      </c>
      <c r="AF50" s="14">
        <v>0.18973665961010275</v>
      </c>
      <c r="AG50" s="14">
        <v>0.67435571103090686</v>
      </c>
      <c r="AH50" s="15">
        <v>0.33333333333333331</v>
      </c>
      <c r="AI50" s="5" t="s">
        <v>7128</v>
      </c>
      <c r="AJ50" s="15">
        <v>39.393939393939391</v>
      </c>
      <c r="AK50" s="15">
        <v>39.393939393939391</v>
      </c>
      <c r="AL50" s="15" t="s">
        <v>7128</v>
      </c>
      <c r="AM50" s="15" t="s">
        <v>7128</v>
      </c>
      <c r="AN50" s="15">
        <v>0.3117505995203837</v>
      </c>
      <c r="AO50" s="15">
        <v>7.0652173913043486</v>
      </c>
      <c r="AP50" s="15" t="s">
        <v>7128</v>
      </c>
      <c r="AQ50" s="15" t="s">
        <v>7128</v>
      </c>
      <c r="AR50" s="15">
        <v>0.30943214629451393</v>
      </c>
      <c r="AS50" s="15">
        <v>6.9891304347826093</v>
      </c>
      <c r="AT50" s="14">
        <v>0</v>
      </c>
      <c r="AU50" s="14">
        <v>0</v>
      </c>
      <c r="AV50" s="12" t="s">
        <v>7128</v>
      </c>
      <c r="AW50" s="12">
        <v>0.192</v>
      </c>
      <c r="AX50" s="12">
        <v>-0.36099999999999999</v>
      </c>
      <c r="AY50" s="12">
        <v>-0.16600000000000001</v>
      </c>
      <c r="AZ50" s="14" t="s">
        <v>7128</v>
      </c>
      <c r="BA50" s="14" t="s">
        <v>7128</v>
      </c>
      <c r="BB50" s="14">
        <v>7.8758949880668259E-3</v>
      </c>
      <c r="BC50" s="14">
        <v>0</v>
      </c>
      <c r="BD50" s="14">
        <v>0.17934782608695654</v>
      </c>
      <c r="BE50" s="14">
        <v>0</v>
      </c>
      <c r="BF50" s="14">
        <v>0.2558139534883721</v>
      </c>
      <c r="BG50" s="14">
        <v>0.1492</v>
      </c>
      <c r="BH50" s="13">
        <v>3.3000000000000002E-2</v>
      </c>
      <c r="BI50" s="13">
        <v>3.3000000000000002E-2</v>
      </c>
      <c r="BJ50" s="13">
        <v>0</v>
      </c>
      <c r="BK50" s="13">
        <v>0</v>
      </c>
      <c r="BL50" s="13">
        <v>0.184</v>
      </c>
      <c r="BM50" s="13">
        <v>0.184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-7.0000000000000007E-2</v>
      </c>
      <c r="BT50" s="14" t="s">
        <v>7128</v>
      </c>
      <c r="BU50" s="13">
        <v>7.0000000000000007E-2</v>
      </c>
      <c r="BV50" s="13">
        <v>0.10300000000000001</v>
      </c>
      <c r="BW50" s="13">
        <v>0.10300000000000001</v>
      </c>
      <c r="BX50" s="13">
        <v>4.1900000000000004</v>
      </c>
      <c r="BY50" s="13">
        <v>4.7060000000000004</v>
      </c>
      <c r="BZ50" s="13">
        <v>4.17</v>
      </c>
      <c r="CA50" s="13">
        <v>4.1560000000000006</v>
      </c>
      <c r="CB50" s="13">
        <v>0</v>
      </c>
      <c r="CC50" s="15">
        <v>0.85299999999999998</v>
      </c>
      <c r="CD50" s="15">
        <v>1.29</v>
      </c>
      <c r="CE50" s="15">
        <v>0.36</v>
      </c>
      <c r="CF50" s="15" t="s">
        <v>7128</v>
      </c>
      <c r="CG50" s="15" t="s">
        <v>7128</v>
      </c>
      <c r="CH50" s="13" t="s">
        <v>7128</v>
      </c>
      <c r="CI50" s="13" t="s">
        <v>7128</v>
      </c>
      <c r="CJ50" s="13">
        <v>0</v>
      </c>
      <c r="CK50" s="12">
        <f t="shared" si="0"/>
        <v>0</v>
      </c>
      <c r="CL50" s="36">
        <f t="shared" si="1"/>
        <v>4.4273339749759374E-2</v>
      </c>
      <c r="CM50" s="13">
        <v>4.2999999999999997E-2</v>
      </c>
      <c r="CN50" s="13">
        <v>1.0999999999999999E-2</v>
      </c>
      <c r="CO50" s="13">
        <v>3.3000000000000002E-2</v>
      </c>
      <c r="CP50" s="13">
        <v>1.3</v>
      </c>
      <c r="CQ50" s="13" t="s">
        <v>7128</v>
      </c>
      <c r="CR50" s="13" t="s">
        <v>7128</v>
      </c>
      <c r="CS50" s="13" t="s">
        <v>7128</v>
      </c>
      <c r="CT50" s="13">
        <v>0</v>
      </c>
      <c r="CU50" s="13">
        <v>0</v>
      </c>
      <c r="CV50" s="13">
        <v>4.1560000000000006</v>
      </c>
      <c r="CW50" s="13">
        <v>0</v>
      </c>
      <c r="CX50" s="12">
        <v>7.8758949880668259E-3</v>
      </c>
      <c r="CY50" s="12">
        <v>0</v>
      </c>
      <c r="CZ50" s="15" t="s">
        <v>7128</v>
      </c>
      <c r="DA50" s="20"/>
      <c r="DB50" s="20"/>
    </row>
    <row r="51" spans="1:106" ht="24">
      <c r="A51" s="8" t="s">
        <v>4713</v>
      </c>
      <c r="B51" s="8" t="s">
        <v>4714</v>
      </c>
      <c r="C51" s="9" t="s">
        <v>7142</v>
      </c>
      <c r="D51" s="9" t="s">
        <v>7126</v>
      </c>
      <c r="E51" s="10" t="s">
        <v>7127</v>
      </c>
      <c r="F51" s="10" t="s">
        <v>7126</v>
      </c>
      <c r="G51" s="11">
        <v>0.1</v>
      </c>
      <c r="H51" s="11">
        <v>0.30580020026652011</v>
      </c>
      <c r="I51" s="12">
        <v>9.0499999999999997E-2</v>
      </c>
      <c r="J51" s="12">
        <v>8.4174918124120063E-2</v>
      </c>
      <c r="K51" s="12">
        <v>4.7E-2</v>
      </c>
      <c r="L51" s="12">
        <v>0.10350000000000001</v>
      </c>
      <c r="M51" s="12">
        <v>6.8320350000000002E-2</v>
      </c>
      <c r="N51" s="12">
        <v>7.2897670669714087E-2</v>
      </c>
      <c r="O51" s="12">
        <v>-6.3257239311704405E-2</v>
      </c>
      <c r="P51" s="12">
        <v>-7.2897670669714087E-2</v>
      </c>
      <c r="Q51" s="13">
        <v>3.17</v>
      </c>
      <c r="R51" s="13">
        <v>0</v>
      </c>
      <c r="S51" s="13">
        <v>7.81</v>
      </c>
      <c r="T51" s="13">
        <v>7.81</v>
      </c>
      <c r="U51" s="13">
        <v>10.98</v>
      </c>
      <c r="V51" s="13">
        <v>9.0999999999999998E-2</v>
      </c>
      <c r="W51" s="13">
        <v>10.889000000000001</v>
      </c>
      <c r="X51" s="14">
        <v>8.2877959927140244E-3</v>
      </c>
      <c r="Y51" s="15">
        <v>0.13333333333333333</v>
      </c>
      <c r="Z51" s="14">
        <v>0.52345844504021444</v>
      </c>
      <c r="AA51" s="14">
        <v>0.71129326047358832</v>
      </c>
      <c r="AB51" s="14">
        <v>1.0984528832630098</v>
      </c>
      <c r="AC51" s="14">
        <v>2.4637223974763405</v>
      </c>
      <c r="AD51" s="13">
        <v>0.42299999999999999</v>
      </c>
      <c r="AE51" s="15">
        <v>0.17069444444444443</v>
      </c>
      <c r="AF51" s="14" t="s">
        <v>7128</v>
      </c>
      <c r="AG51" s="14" t="s">
        <v>7128</v>
      </c>
      <c r="AH51" s="15">
        <v>0.24031007751937986</v>
      </c>
      <c r="AI51" s="5" t="s">
        <v>7128</v>
      </c>
      <c r="AJ51" s="15">
        <v>20.451612903225808</v>
      </c>
      <c r="AK51" s="15">
        <v>20.451612903225808</v>
      </c>
      <c r="AL51" s="15" t="s">
        <v>7128</v>
      </c>
      <c r="AM51" s="15" t="s">
        <v>7128</v>
      </c>
      <c r="AN51" s="15">
        <v>0.44585091420534456</v>
      </c>
      <c r="AO51" s="15">
        <v>1.8323699421965318</v>
      </c>
      <c r="AP51" s="15" t="s">
        <v>7128</v>
      </c>
      <c r="AQ51" s="15" t="s">
        <v>7128</v>
      </c>
      <c r="AR51" s="15">
        <v>0.73430440353361659</v>
      </c>
      <c r="AS51" s="15">
        <v>6.2942196531791916</v>
      </c>
      <c r="AT51" s="14">
        <v>0.77419354838709675</v>
      </c>
      <c r="AU51" s="14">
        <v>3.7854889589905363E-2</v>
      </c>
      <c r="AV51" s="12">
        <v>-0.42700000000000005</v>
      </c>
      <c r="AW51" s="12">
        <v>-0.14599999999999999</v>
      </c>
      <c r="AX51" s="12">
        <v>-0.11800000000000001</v>
      </c>
      <c r="AY51" s="12">
        <v>5.8600000000000006E-2</v>
      </c>
      <c r="AZ51" s="14" t="s">
        <v>7128</v>
      </c>
      <c r="BA51" s="14" t="s">
        <v>7128</v>
      </c>
      <c r="BB51" s="14">
        <v>2.0917678812415654E-2</v>
      </c>
      <c r="BC51" s="14">
        <v>0</v>
      </c>
      <c r="BD51" s="14">
        <v>8.9595375722543349E-2</v>
      </c>
      <c r="BE51" s="14">
        <v>0</v>
      </c>
      <c r="BF51" s="14">
        <v>0.16467780429594275</v>
      </c>
      <c r="BG51" s="14">
        <v>3.6000000000000004E-2</v>
      </c>
      <c r="BH51" s="13">
        <v>0.155</v>
      </c>
      <c r="BI51" s="13">
        <v>0.155</v>
      </c>
      <c r="BJ51" s="13">
        <v>0</v>
      </c>
      <c r="BK51" s="13">
        <v>0</v>
      </c>
      <c r="BL51" s="13">
        <v>1.73</v>
      </c>
      <c r="BM51" s="13">
        <v>1.73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-6.0999999999999999E-2</v>
      </c>
      <c r="BT51" s="14" t="s">
        <v>7128</v>
      </c>
      <c r="BU51" s="13">
        <v>6.0999999999999999E-2</v>
      </c>
      <c r="BV51" s="13">
        <v>0.216</v>
      </c>
      <c r="BW51" s="13">
        <v>0.216</v>
      </c>
      <c r="BX51" s="13">
        <v>7.41</v>
      </c>
      <c r="BY51" s="13">
        <v>17.781999999999996</v>
      </c>
      <c r="BZ51" s="13">
        <v>7.11</v>
      </c>
      <c r="CA51" s="13">
        <v>14.829000000000001</v>
      </c>
      <c r="CB51" s="13">
        <v>-0.12</v>
      </c>
      <c r="CC51" s="15">
        <v>-2.5999999999999999E-2</v>
      </c>
      <c r="CD51" s="15">
        <v>0.23899999999999999</v>
      </c>
      <c r="CE51" s="15">
        <v>0.36</v>
      </c>
      <c r="CF51" s="15" t="s">
        <v>7128</v>
      </c>
      <c r="CG51" s="15" t="s">
        <v>7128</v>
      </c>
      <c r="CH51" s="13" t="s">
        <v>7128</v>
      </c>
      <c r="CI51" s="13" t="s">
        <v>7128</v>
      </c>
      <c r="CJ51" s="13">
        <v>-0.12</v>
      </c>
      <c r="CK51" s="12">
        <f t="shared" si="0"/>
        <v>0.55555555555555558</v>
      </c>
      <c r="CL51" s="36">
        <f t="shared" si="1"/>
        <v>0.1166632948951379</v>
      </c>
      <c r="CM51" s="13">
        <v>0.41899999999999998</v>
      </c>
      <c r="CN51" s="13">
        <v>6.9000000000000006E-2</v>
      </c>
      <c r="CO51" s="13">
        <v>0.155</v>
      </c>
      <c r="CP51" s="13">
        <v>3.17</v>
      </c>
      <c r="CQ51" s="13" t="s">
        <v>7128</v>
      </c>
      <c r="CR51" s="13" t="s">
        <v>7128</v>
      </c>
      <c r="CS51" s="13">
        <v>0.216</v>
      </c>
      <c r="CT51" s="13">
        <v>0</v>
      </c>
      <c r="CU51" s="13">
        <v>0</v>
      </c>
      <c r="CV51" s="13">
        <v>14.829000000000001</v>
      </c>
      <c r="CW51" s="13">
        <v>0</v>
      </c>
      <c r="CX51" s="12">
        <v>2.0917678812415654E-2</v>
      </c>
      <c r="CY51" s="12">
        <v>0</v>
      </c>
      <c r="CZ51" s="15" t="s">
        <v>7128</v>
      </c>
      <c r="DA51" s="20"/>
      <c r="DB51" s="20"/>
    </row>
    <row r="52" spans="1:106">
      <c r="A52" s="8" t="s">
        <v>77</v>
      </c>
      <c r="B52" s="8" t="s">
        <v>78</v>
      </c>
      <c r="C52" s="9" t="s">
        <v>7139</v>
      </c>
      <c r="D52" s="9" t="s">
        <v>7126</v>
      </c>
      <c r="E52" s="10" t="s">
        <v>7127</v>
      </c>
      <c r="F52" s="10" t="s">
        <v>7126</v>
      </c>
      <c r="G52" s="11">
        <v>0.59</v>
      </c>
      <c r="H52" s="11">
        <v>5.1524511326190199</v>
      </c>
      <c r="I52" s="12">
        <v>9.0499999999999997E-2</v>
      </c>
      <c r="J52" s="12">
        <v>0.52279682750202128</v>
      </c>
      <c r="K52" s="12">
        <v>4.7E-2</v>
      </c>
      <c r="L52" s="12">
        <v>0.10350000000000001</v>
      </c>
      <c r="M52" s="12">
        <v>6.8320350000000002E-2</v>
      </c>
      <c r="N52" s="12">
        <v>0.11394368510784866</v>
      </c>
      <c r="O52" s="12">
        <v>-0.44420522136804225</v>
      </c>
      <c r="P52" s="12">
        <v>-2.7975783155185313E-2</v>
      </c>
      <c r="Q52" s="13">
        <v>1492.8</v>
      </c>
      <c r="R52" s="13">
        <v>9.6149242433029993</v>
      </c>
      <c r="S52" s="13">
        <v>13368.1</v>
      </c>
      <c r="T52" s="13">
        <v>13377.714924243304</v>
      </c>
      <c r="U52" s="13">
        <v>14870.514924243304</v>
      </c>
      <c r="V52" s="13">
        <v>584</v>
      </c>
      <c r="W52" s="13">
        <v>14286.514924243304</v>
      </c>
      <c r="X52" s="14">
        <v>3.9272345508890791E-2</v>
      </c>
      <c r="Y52" s="15">
        <v>9.9563557010365525E-2</v>
      </c>
      <c r="Z52" s="14">
        <v>0.73709200485434068</v>
      </c>
      <c r="AA52" s="14">
        <v>0.89961342915124631</v>
      </c>
      <c r="AB52" s="14">
        <v>2.8036119800996109</v>
      </c>
      <c r="AC52" s="14">
        <v>8.9614917766903162</v>
      </c>
      <c r="AD52" s="13">
        <v>1.36</v>
      </c>
      <c r="AE52" s="15">
        <v>4.281944444444445</v>
      </c>
      <c r="AF52" s="14">
        <v>0.28284271247461901</v>
      </c>
      <c r="AG52" s="14">
        <v>0.89625784515394902</v>
      </c>
      <c r="AH52" s="15">
        <v>0.81857764876632799</v>
      </c>
      <c r="AI52" s="5">
        <v>1.5682308245199712</v>
      </c>
      <c r="AJ52" s="15">
        <v>4.7907573812580226</v>
      </c>
      <c r="AK52" s="15">
        <v>4.7907573812580226</v>
      </c>
      <c r="AL52" s="15">
        <v>5.1127819548872182</v>
      </c>
      <c r="AM52" s="15" t="s">
        <v>7128</v>
      </c>
      <c r="AN52" s="15">
        <v>0.31285103529214514</v>
      </c>
      <c r="AO52" s="15">
        <v>0.14450273943430197</v>
      </c>
      <c r="AP52" s="15">
        <v>9.3493422010724903</v>
      </c>
      <c r="AQ52" s="15">
        <v>6.8422006342161419</v>
      </c>
      <c r="AR52" s="15">
        <v>0.8290970292952119</v>
      </c>
      <c r="AS52" s="15">
        <v>1.3829317681686739</v>
      </c>
      <c r="AT52" s="14">
        <v>7.5096277278562246E-2</v>
      </c>
      <c r="AU52" s="14">
        <v>1.567524115755627E-2</v>
      </c>
      <c r="AV52" s="12">
        <v>1.9400000000000001E-2</v>
      </c>
      <c r="AW52" s="12">
        <v>0.16200000000000001</v>
      </c>
      <c r="AX52" s="12">
        <v>0.18</v>
      </c>
      <c r="AY52" s="12">
        <v>0.20100000000000001</v>
      </c>
      <c r="AZ52" s="14" t="s">
        <v>7128</v>
      </c>
      <c r="BA52" s="14">
        <v>-0.129</v>
      </c>
      <c r="BB52" s="14">
        <v>7.8591606133979017E-2</v>
      </c>
      <c r="BC52" s="14">
        <v>8.596790195266335E-2</v>
      </c>
      <c r="BD52" s="14">
        <v>3.0162817261340097E-2</v>
      </c>
      <c r="BE52" s="14">
        <v>0.14791754739815105</v>
      </c>
      <c r="BF52" s="14">
        <v>0.13708920187793427</v>
      </c>
      <c r="BG52" s="14">
        <v>0.1613</v>
      </c>
      <c r="BH52" s="13">
        <v>311.60000000000002</v>
      </c>
      <c r="BI52" s="13">
        <v>311.60000000000002</v>
      </c>
      <c r="BJ52" s="13">
        <v>1527.3</v>
      </c>
      <c r="BK52" s="13">
        <v>1528.0770151513393</v>
      </c>
      <c r="BL52" s="13">
        <v>10330.6</v>
      </c>
      <c r="BM52" s="13">
        <v>10330.6</v>
      </c>
      <c r="BN52" s="13">
        <v>2085.3000000000002</v>
      </c>
      <c r="BO52" s="13">
        <v>2088</v>
      </c>
      <c r="BP52" s="13">
        <v>1318.5941567362261</v>
      </c>
      <c r="BQ52" s="13">
        <v>-1845.4</v>
      </c>
      <c r="BR52" s="13">
        <v>458.59999999999997</v>
      </c>
      <c r="BS52" s="13">
        <v>1625.9</v>
      </c>
      <c r="BT52" s="14">
        <v>1.5808503240751028</v>
      </c>
      <c r="BU52" s="13">
        <v>-765.90584326377393</v>
      </c>
      <c r="BV52" s="13">
        <v>72.5</v>
      </c>
      <c r="BW52" s="13">
        <v>-1772.9</v>
      </c>
      <c r="BX52" s="13">
        <v>3964.8</v>
      </c>
      <c r="BY52" s="13">
        <v>15338.214924243304</v>
      </c>
      <c r="BZ52" s="13">
        <v>4771.6000000000004</v>
      </c>
      <c r="CA52" s="13">
        <v>17231.414924243305</v>
      </c>
      <c r="CB52" s="13">
        <v>-23.4</v>
      </c>
      <c r="CC52" s="15">
        <v>1.69</v>
      </c>
      <c r="CD52" s="15">
        <v>1.24</v>
      </c>
      <c r="CE52" s="15">
        <v>0.36</v>
      </c>
      <c r="CF52" s="15" t="s">
        <v>7128</v>
      </c>
      <c r="CG52" s="15" t="s">
        <v>7128</v>
      </c>
      <c r="CH52" s="13" t="s">
        <v>7128</v>
      </c>
      <c r="CI52" s="13" t="s">
        <v>7128</v>
      </c>
      <c r="CJ52" s="13">
        <v>-23.4</v>
      </c>
      <c r="CK52" s="12">
        <f t="shared" si="0"/>
        <v>0.32275862068965516</v>
      </c>
      <c r="CL52" s="36">
        <f t="shared" si="1"/>
        <v>0.59952128396987425</v>
      </c>
      <c r="CM52" s="13">
        <v>426</v>
      </c>
      <c r="CN52" s="13">
        <v>58.4</v>
      </c>
      <c r="CO52" s="13">
        <v>311.60000000000002</v>
      </c>
      <c r="CP52" s="13">
        <v>1492.8</v>
      </c>
      <c r="CQ52" s="13">
        <v>2088</v>
      </c>
      <c r="CR52" s="13">
        <v>14286.514924243304</v>
      </c>
      <c r="CS52" s="13">
        <v>72.5</v>
      </c>
      <c r="CT52" s="13">
        <v>0</v>
      </c>
      <c r="CU52" s="13">
        <v>1528.0770151513393</v>
      </c>
      <c r="CV52" s="13">
        <v>17231.414924243305</v>
      </c>
      <c r="CW52" s="13">
        <v>2085.3000000000002</v>
      </c>
      <c r="CX52" s="12">
        <v>7.8591606133979017E-2</v>
      </c>
      <c r="CY52" s="12">
        <v>8.596790195266335E-2</v>
      </c>
      <c r="CZ52" s="15">
        <v>6.851059763220305</v>
      </c>
      <c r="DA52" s="20"/>
      <c r="DB52" s="20"/>
    </row>
    <row r="53" spans="1:106" ht="24">
      <c r="A53" s="8" t="s">
        <v>383</v>
      </c>
      <c r="B53" s="8" t="s">
        <v>384</v>
      </c>
      <c r="C53" s="9" t="s">
        <v>7167</v>
      </c>
      <c r="D53" s="9" t="s">
        <v>7126</v>
      </c>
      <c r="E53" s="10" t="s">
        <v>7127</v>
      </c>
      <c r="F53" s="10" t="s">
        <v>7126</v>
      </c>
      <c r="G53" s="11">
        <v>0.83</v>
      </c>
      <c r="H53" s="11">
        <v>1.0384687191665565</v>
      </c>
      <c r="I53" s="12">
        <v>9.0499999999999997E-2</v>
      </c>
      <c r="J53" s="12">
        <v>0.15048141908457335</v>
      </c>
      <c r="K53" s="12">
        <v>3.2000000000000001E-2</v>
      </c>
      <c r="L53" s="12">
        <v>8.8499999999999995E-2</v>
      </c>
      <c r="M53" s="12">
        <v>5.8418850000000001E-2</v>
      </c>
      <c r="N53" s="12">
        <v>0.13089279706852627</v>
      </c>
      <c r="O53" s="12">
        <v>0.10667334612798568</v>
      </c>
      <c r="P53" s="12">
        <v>4.8186554956611283E-4</v>
      </c>
      <c r="Q53" s="13">
        <v>10494.3</v>
      </c>
      <c r="R53" s="13">
        <v>0.15205398612173071</v>
      </c>
      <c r="S53" s="13">
        <v>2836.3</v>
      </c>
      <c r="T53" s="13">
        <v>2836.4520539861219</v>
      </c>
      <c r="U53" s="13">
        <v>13330.752053986122</v>
      </c>
      <c r="V53" s="13">
        <v>101.4</v>
      </c>
      <c r="W53" s="13">
        <v>13229.352053986122</v>
      </c>
      <c r="X53" s="14">
        <v>7.6064725822936356E-3</v>
      </c>
      <c r="Y53" s="15">
        <v>0.35369386769676486</v>
      </c>
      <c r="Z53" s="14">
        <v>0.6187247446495322</v>
      </c>
      <c r="AA53" s="14">
        <v>0.21277509644611345</v>
      </c>
      <c r="AB53" s="14">
        <v>1.6227770776280803</v>
      </c>
      <c r="AC53" s="14">
        <v>0.27028501700791113</v>
      </c>
      <c r="AD53" s="13">
        <v>5.07</v>
      </c>
      <c r="AE53" s="15">
        <v>2.4020555555555556</v>
      </c>
      <c r="AF53" s="14">
        <v>0.33316662497915361</v>
      </c>
      <c r="AG53" s="14">
        <v>0.48174093071310059</v>
      </c>
      <c r="AH53" s="15">
        <v>0.18415417558886513</v>
      </c>
      <c r="AI53" s="5">
        <v>2.6219062664560293</v>
      </c>
      <c r="AJ53" s="15">
        <v>28.347649918962723</v>
      </c>
      <c r="AK53" s="15">
        <v>28.347649918962723</v>
      </c>
      <c r="AL53" s="15">
        <v>26.684210526315791</v>
      </c>
      <c r="AM53" s="15">
        <v>1.248795150615098</v>
      </c>
      <c r="AN53" s="15">
        <v>6.0039475942559637</v>
      </c>
      <c r="AO53" s="15">
        <v>10.663855299258204</v>
      </c>
      <c r="AP53" s="15">
        <v>26.57106841587688</v>
      </c>
      <c r="AQ53" s="15">
        <v>20.573908042702083</v>
      </c>
      <c r="AR53" s="15">
        <v>3.2584995778453454</v>
      </c>
      <c r="AS53" s="15">
        <v>13.443097301073186</v>
      </c>
      <c r="AT53" s="14">
        <v>8.941112911939493E-2</v>
      </c>
      <c r="AU53" s="14">
        <v>3.1540931743899072E-3</v>
      </c>
      <c r="AV53" s="12">
        <v>0.28100000000000003</v>
      </c>
      <c r="AW53" s="12">
        <v>0.27899999999999997</v>
      </c>
      <c r="AX53" s="12">
        <v>0.316</v>
      </c>
      <c r="AY53" s="12">
        <v>0.32299999999999995</v>
      </c>
      <c r="AZ53" s="14">
        <v>0.22699999999999998</v>
      </c>
      <c r="BA53" s="14">
        <v>0.13800000000000001</v>
      </c>
      <c r="BB53" s="14">
        <v>0.25715476521255903</v>
      </c>
      <c r="BC53" s="14">
        <v>0.13137466261809239</v>
      </c>
      <c r="BD53" s="14">
        <v>0.37618128239000098</v>
      </c>
      <c r="BE53" s="14">
        <v>0.50592987420259694</v>
      </c>
      <c r="BF53" s="14">
        <v>7.0732316920769811E-2</v>
      </c>
      <c r="BG53" s="14">
        <v>0.23079999999999998</v>
      </c>
      <c r="BH53" s="13">
        <v>370.2</v>
      </c>
      <c r="BI53" s="13">
        <v>370.2</v>
      </c>
      <c r="BJ53" s="13">
        <v>497.9</v>
      </c>
      <c r="BK53" s="13">
        <v>497.88558920277563</v>
      </c>
      <c r="BL53" s="13">
        <v>984.1</v>
      </c>
      <c r="BM53" s="13">
        <v>984.1</v>
      </c>
      <c r="BN53" s="13">
        <v>643</v>
      </c>
      <c r="BO53" s="13">
        <v>643.01599999999996</v>
      </c>
      <c r="BP53" s="13">
        <v>462.66898791700066</v>
      </c>
      <c r="BQ53" s="13">
        <v>-204.39999999999998</v>
      </c>
      <c r="BR53" s="13">
        <v>12.16</v>
      </c>
      <c r="BS53" s="13">
        <v>500.99999999999994</v>
      </c>
      <c r="BT53" s="14">
        <v>1.1091298820574009</v>
      </c>
      <c r="BU53" s="13">
        <v>-50.491012082999276</v>
      </c>
      <c r="BV53" s="13">
        <v>61.440000000000026</v>
      </c>
      <c r="BW53" s="13">
        <v>-142.95999999999995</v>
      </c>
      <c r="BX53" s="13">
        <v>1439.6</v>
      </c>
      <c r="BY53" s="13">
        <v>3521.7520539861221</v>
      </c>
      <c r="BZ53" s="13">
        <v>1747.9</v>
      </c>
      <c r="CA53" s="13">
        <v>4059.9520539861223</v>
      </c>
      <c r="CB53" s="13">
        <v>-33.1</v>
      </c>
      <c r="CC53" s="15">
        <v>1.07</v>
      </c>
      <c r="CD53" s="15">
        <v>0.44800000000000001</v>
      </c>
      <c r="CE53" s="15">
        <v>0.36</v>
      </c>
      <c r="CF53" s="15" t="s">
        <v>7128</v>
      </c>
      <c r="CG53" s="15" t="s">
        <v>7128</v>
      </c>
      <c r="CH53" s="13" t="s">
        <v>7128</v>
      </c>
      <c r="CI53" s="13" t="s">
        <v>7128</v>
      </c>
      <c r="CJ53" s="13">
        <v>-33.1</v>
      </c>
      <c r="CK53" s="12">
        <f t="shared" si="0"/>
        <v>0.53873697916666641</v>
      </c>
      <c r="CL53" s="36">
        <f t="shared" si="1"/>
        <v>0.24239202505699439</v>
      </c>
      <c r="CM53" s="13">
        <v>400.1</v>
      </c>
      <c r="CN53" s="13">
        <v>28.3</v>
      </c>
      <c r="CO53" s="13">
        <v>370.2</v>
      </c>
      <c r="CP53" s="13">
        <v>10494.3</v>
      </c>
      <c r="CQ53" s="13">
        <v>643.01599999999996</v>
      </c>
      <c r="CR53" s="13">
        <v>13229.352053986122</v>
      </c>
      <c r="CS53" s="13">
        <v>61.440000000000026</v>
      </c>
      <c r="CT53" s="13">
        <v>0</v>
      </c>
      <c r="CU53" s="13">
        <v>497.88558920277563</v>
      </c>
      <c r="CV53" s="13">
        <v>4059.9520539861223</v>
      </c>
      <c r="CW53" s="13">
        <v>643</v>
      </c>
      <c r="CX53" s="12">
        <v>0.25715476521255903</v>
      </c>
      <c r="CY53" s="12">
        <v>0.13137466261809239</v>
      </c>
      <c r="CZ53" s="15">
        <v>20.574419990647158</v>
      </c>
      <c r="DA53" s="20" t="s">
        <v>7217</v>
      </c>
      <c r="DB53" s="20" t="s">
        <v>7217</v>
      </c>
    </row>
    <row r="54" spans="1:106">
      <c r="A54" s="8" t="s">
        <v>171</v>
      </c>
      <c r="B54" s="8" t="s">
        <v>172</v>
      </c>
      <c r="C54" s="9" t="s">
        <v>7137</v>
      </c>
      <c r="D54" s="9" t="s">
        <v>7126</v>
      </c>
      <c r="E54" s="10" t="s">
        <v>7127</v>
      </c>
      <c r="F54" s="10" t="s">
        <v>7126</v>
      </c>
      <c r="G54" s="11">
        <v>0.51</v>
      </c>
      <c r="H54" s="11">
        <v>3.4278436477822818</v>
      </c>
      <c r="I54" s="12">
        <v>9.0499999999999997E-2</v>
      </c>
      <c r="J54" s="12">
        <v>0.36671985012429648</v>
      </c>
      <c r="K54" s="12">
        <v>3.6999999999999998E-2</v>
      </c>
      <c r="L54" s="12">
        <v>9.35E-2</v>
      </c>
      <c r="M54" s="12">
        <v>6.1719349999999999E-2</v>
      </c>
      <c r="N54" s="12">
        <v>0.10709780685115414</v>
      </c>
      <c r="O54" s="12">
        <v>-0.486225344629791</v>
      </c>
      <c r="P54" s="12">
        <v>-4.1676019449395363E-2</v>
      </c>
      <c r="Q54" s="13">
        <v>1254.3</v>
      </c>
      <c r="R54" s="13">
        <v>3.5789949280698194</v>
      </c>
      <c r="S54" s="13">
        <v>7172.6</v>
      </c>
      <c r="T54" s="13">
        <v>7176.1789949280701</v>
      </c>
      <c r="U54" s="13">
        <v>8430.4789949280694</v>
      </c>
      <c r="V54" s="13">
        <v>137</v>
      </c>
      <c r="W54" s="13">
        <v>8293.4789949280694</v>
      </c>
      <c r="X54" s="14">
        <v>1.6250559438250389E-2</v>
      </c>
      <c r="Y54" s="15">
        <v>9.0265004428094556E-2</v>
      </c>
      <c r="Z54" s="14">
        <v>0.88683716098894294</v>
      </c>
      <c r="AA54" s="14">
        <v>0.85121841822337629</v>
      </c>
      <c r="AB54" s="14">
        <v>7.8368231898308069</v>
      </c>
      <c r="AC54" s="14">
        <v>5.7212620544750621</v>
      </c>
      <c r="AD54" s="13">
        <v>0.42699999999999999</v>
      </c>
      <c r="AE54" s="15">
        <v>3.3338888888888887</v>
      </c>
      <c r="AF54" s="14">
        <v>0.322490309931942</v>
      </c>
      <c r="AG54" s="14">
        <v>0.5674589107456286</v>
      </c>
      <c r="AH54" s="15">
        <v>0.38975501113585759</v>
      </c>
      <c r="AI54" s="5">
        <v>0.81265860576205406</v>
      </c>
      <c r="AJ54" s="15" t="s">
        <v>7128</v>
      </c>
      <c r="AK54" s="15" t="s">
        <v>7128</v>
      </c>
      <c r="AL54" s="15" t="s">
        <v>7128</v>
      </c>
      <c r="AM54" s="15" t="s">
        <v>7128</v>
      </c>
      <c r="AN54" s="15">
        <v>1.3697717593098175</v>
      </c>
      <c r="AO54" s="15">
        <v>0.41655873268905053</v>
      </c>
      <c r="AP54" s="15">
        <v>15.229346961669423</v>
      </c>
      <c r="AQ54" s="15">
        <v>9.4816425913332179</v>
      </c>
      <c r="AR54" s="15">
        <v>1.0427105690668945</v>
      </c>
      <c r="AS54" s="15">
        <v>2.7543020806110956</v>
      </c>
      <c r="AT54" s="14" t="s">
        <v>7128</v>
      </c>
      <c r="AU54" s="14">
        <v>0</v>
      </c>
      <c r="AV54" s="12" t="s">
        <v>7128</v>
      </c>
      <c r="AW54" s="12" t="s">
        <v>7128</v>
      </c>
      <c r="AX54" s="12">
        <v>0.66299999999999992</v>
      </c>
      <c r="AY54" s="12">
        <v>1.125</v>
      </c>
      <c r="AZ54" s="14">
        <v>-1.71</v>
      </c>
      <c r="BA54" s="14">
        <v>7.4299999999999991E-2</v>
      </c>
      <c r="BB54" s="14">
        <v>-0.11950549450549451</v>
      </c>
      <c r="BC54" s="14">
        <v>6.5421787401758774E-2</v>
      </c>
      <c r="BD54" s="14">
        <v>-4.3339643319717049E-2</v>
      </c>
      <c r="BE54" s="14">
        <v>0.18085490386051145</v>
      </c>
      <c r="BF54" s="14">
        <v>0</v>
      </c>
      <c r="BG54" s="14">
        <v>0.23899999999999999</v>
      </c>
      <c r="BH54" s="13">
        <v>-130.5</v>
      </c>
      <c r="BI54" s="13">
        <v>-130.5</v>
      </c>
      <c r="BJ54" s="13">
        <v>544.4</v>
      </c>
      <c r="BK54" s="13">
        <v>544.572201014386</v>
      </c>
      <c r="BL54" s="13">
        <v>3011.1</v>
      </c>
      <c r="BM54" s="13">
        <v>3011.1</v>
      </c>
      <c r="BN54" s="13">
        <v>873.8</v>
      </c>
      <c r="BO54" s="13">
        <v>874.68799999999999</v>
      </c>
      <c r="BP54" s="13">
        <v>544.572201014386</v>
      </c>
      <c r="BQ54" s="13">
        <v>-716.79999999999973</v>
      </c>
      <c r="BR54" s="13">
        <v>101.60000000000002</v>
      </c>
      <c r="BS54" s="13">
        <v>514.40000000000009</v>
      </c>
      <c r="BT54" s="14">
        <v>1.1311631384278595</v>
      </c>
      <c r="BU54" s="13">
        <v>-71.427798985614118</v>
      </c>
      <c r="BV54" s="13">
        <v>-29.700000000000387</v>
      </c>
      <c r="BW54" s="13">
        <v>-746.50000000000011</v>
      </c>
      <c r="BX54" s="13">
        <v>1092</v>
      </c>
      <c r="BY54" s="13">
        <v>8324.0189949280702</v>
      </c>
      <c r="BZ54" s="13">
        <v>915.7</v>
      </c>
      <c r="CA54" s="13">
        <v>7953.7689949280702</v>
      </c>
      <c r="CB54" s="13">
        <v>0</v>
      </c>
      <c r="CC54" s="15">
        <v>1.22</v>
      </c>
      <c r="CD54" s="15">
        <v>1.1599999999999999</v>
      </c>
      <c r="CE54" s="15">
        <v>0.36</v>
      </c>
      <c r="CF54" s="15" t="s">
        <v>7128</v>
      </c>
      <c r="CG54" s="15" t="s">
        <v>7128</v>
      </c>
      <c r="CH54" s="13" t="s">
        <v>7128</v>
      </c>
      <c r="CI54" s="13" t="s">
        <v>7128</v>
      </c>
      <c r="CJ54" s="13">
        <v>0</v>
      </c>
      <c r="CK54" s="12">
        <f t="shared" si="0"/>
        <v>0</v>
      </c>
      <c r="CL54" s="36">
        <f t="shared" si="1"/>
        <v>0.37857523922559316</v>
      </c>
      <c r="CM54" s="13" t="s">
        <v>7128</v>
      </c>
      <c r="CN54" s="13" t="s">
        <v>7128</v>
      </c>
      <c r="CO54" s="13" t="s">
        <v>7128</v>
      </c>
      <c r="CP54" s="13" t="s">
        <v>7128</v>
      </c>
      <c r="CQ54" s="13">
        <v>874.68799999999999</v>
      </c>
      <c r="CR54" s="13">
        <v>8293.4789949280694</v>
      </c>
      <c r="CS54" s="13" t="s">
        <v>7128</v>
      </c>
      <c r="CT54" s="13">
        <v>0</v>
      </c>
      <c r="CU54" s="13">
        <v>544.572201014386</v>
      </c>
      <c r="CV54" s="13">
        <v>7953.7689949280702</v>
      </c>
      <c r="CW54" s="13">
        <v>873.8</v>
      </c>
      <c r="CX54" s="12">
        <v>-0.11950549450549451</v>
      </c>
      <c r="CY54" s="12">
        <v>6.5421787401758774E-2</v>
      </c>
      <c r="CZ54" s="15">
        <v>9.4912783187549437</v>
      </c>
      <c r="DA54" s="20"/>
      <c r="DB54" s="20"/>
    </row>
    <row r="55" spans="1:106">
      <c r="A55" s="8" t="s">
        <v>3715</v>
      </c>
      <c r="B55" s="8" t="s">
        <v>3716</v>
      </c>
      <c r="C55" s="9" t="s">
        <v>7202</v>
      </c>
      <c r="D55" s="9" t="s">
        <v>7126</v>
      </c>
      <c r="E55" s="10" t="s">
        <v>7127</v>
      </c>
      <c r="F55" s="10" t="s">
        <v>7126</v>
      </c>
      <c r="G55" s="11">
        <v>1.1499999999999999</v>
      </c>
      <c r="H55" s="11">
        <v>1.1530298117285358</v>
      </c>
      <c r="I55" s="12">
        <v>9.0499999999999997E-2</v>
      </c>
      <c r="J55" s="12">
        <v>0.16084919796143249</v>
      </c>
      <c r="K55" s="12">
        <v>3.6999999999999998E-2</v>
      </c>
      <c r="L55" s="12">
        <v>9.35E-2</v>
      </c>
      <c r="M55" s="12">
        <v>6.1719349999999999E-2</v>
      </c>
      <c r="N55" s="12">
        <v>0.16047749784388479</v>
      </c>
      <c r="O55" s="12">
        <v>-6.6694969105711085E-2</v>
      </c>
      <c r="P55" s="12">
        <v>-9.7129053808680768E-2</v>
      </c>
      <c r="Q55" s="13">
        <v>21.4</v>
      </c>
      <c r="R55" s="13">
        <v>8.0544063342448152E-2</v>
      </c>
      <c r="S55" s="13">
        <v>0</v>
      </c>
      <c r="T55" s="13">
        <v>8.0544063342448152E-2</v>
      </c>
      <c r="U55" s="13">
        <v>21.480544063342446</v>
      </c>
      <c r="V55" s="13">
        <v>0</v>
      </c>
      <c r="W55" s="13">
        <v>21.480544063342446</v>
      </c>
      <c r="X55" s="14">
        <v>0</v>
      </c>
      <c r="Y55" s="15">
        <v>0.43478260869565222</v>
      </c>
      <c r="Z55" s="14">
        <v>1.3814159102036705E-2</v>
      </c>
      <c r="AA55" s="14">
        <v>3.7496286455751542E-3</v>
      </c>
      <c r="AB55" s="14">
        <v>1.4007663189990983E-2</v>
      </c>
      <c r="AC55" s="14">
        <v>3.7637412776844932E-3</v>
      </c>
      <c r="AD55" s="13">
        <v>4.6500000000000004</v>
      </c>
      <c r="AE55" s="15">
        <v>1.3045277777777777</v>
      </c>
      <c r="AF55" s="14">
        <v>7.0710678118654752E-2</v>
      </c>
      <c r="AG55" s="14">
        <v>0.56851385207398419</v>
      </c>
      <c r="AH55" s="15">
        <v>0.50530035335689039</v>
      </c>
      <c r="AI55" s="5">
        <v>39.941176470588232</v>
      </c>
      <c r="AJ55" s="15">
        <v>26.884422110552762</v>
      </c>
      <c r="AK55" s="15">
        <v>28.269484808454422</v>
      </c>
      <c r="AL55" s="15">
        <v>23.019801980198022</v>
      </c>
      <c r="AM55" s="15" t="s">
        <v>7128</v>
      </c>
      <c r="AN55" s="15">
        <v>3.7217391304347824</v>
      </c>
      <c r="AO55" s="15">
        <v>2.3135135135135134</v>
      </c>
      <c r="AP55" s="15">
        <v>29.229557291796105</v>
      </c>
      <c r="AQ55" s="15">
        <v>25.481072435756165</v>
      </c>
      <c r="AR55" s="15">
        <v>3.6841405930527169</v>
      </c>
      <c r="AS55" s="15">
        <v>2.3222209798208051</v>
      </c>
      <c r="AT55" s="14">
        <v>0</v>
      </c>
      <c r="AU55" s="14">
        <v>0</v>
      </c>
      <c r="AV55" s="12" t="s">
        <v>7128</v>
      </c>
      <c r="AW55" s="12" t="s">
        <v>7128</v>
      </c>
      <c r="AX55" s="12">
        <v>0.12</v>
      </c>
      <c r="AY55" s="12" t="s">
        <v>7128</v>
      </c>
      <c r="AZ55" s="14" t="s">
        <v>7128</v>
      </c>
      <c r="BA55" s="14">
        <v>0.14499999999999999</v>
      </c>
      <c r="BB55" s="14">
        <v>9.4154228855721403E-2</v>
      </c>
      <c r="BC55" s="14">
        <v>6.3348444035204024E-2</v>
      </c>
      <c r="BD55" s="14">
        <v>8.4204671857619581E-2</v>
      </c>
      <c r="BE55" s="14">
        <v>8.1745404597498378E-2</v>
      </c>
      <c r="BF55" s="14">
        <v>0.3</v>
      </c>
      <c r="BG55" s="14">
        <v>5.0099999999999999E-2</v>
      </c>
      <c r="BH55" s="13">
        <v>0.79600000000000004</v>
      </c>
      <c r="BI55" s="13">
        <v>0.75700000000000001</v>
      </c>
      <c r="BJ55" s="13">
        <v>0.67900000000000005</v>
      </c>
      <c r="BK55" s="13">
        <v>0.73489118733151038</v>
      </c>
      <c r="BL55" s="13">
        <v>9.25</v>
      </c>
      <c r="BM55" s="13">
        <v>8.99</v>
      </c>
      <c r="BN55" s="13">
        <v>0.79500000000000004</v>
      </c>
      <c r="BO55" s="13">
        <v>0.84299999999999997</v>
      </c>
      <c r="BP55" s="13">
        <v>0.51442383113205725</v>
      </c>
      <c r="BQ55" s="13">
        <v>0</v>
      </c>
      <c r="BR55" s="13">
        <v>0</v>
      </c>
      <c r="BS55" s="13">
        <v>-8.5000000000000006E-2</v>
      </c>
      <c r="BT55" s="14">
        <v>-0.16523340260684721</v>
      </c>
      <c r="BU55" s="13">
        <v>0.59942383113205722</v>
      </c>
      <c r="BV55" s="13">
        <v>0.84199999999999997</v>
      </c>
      <c r="BW55" s="13">
        <v>0.84199999999999997</v>
      </c>
      <c r="BX55" s="13">
        <v>8.0399999999999991</v>
      </c>
      <c r="BY55" s="13">
        <v>8.1205440633424466</v>
      </c>
      <c r="BZ55" s="13">
        <v>5.75</v>
      </c>
      <c r="CA55" s="13">
        <v>5.8305440633424483</v>
      </c>
      <c r="CB55" s="13">
        <v>0</v>
      </c>
      <c r="CC55" s="15">
        <v>0.26800000000000002</v>
      </c>
      <c r="CD55" s="15">
        <v>0.879</v>
      </c>
      <c r="CE55" s="15">
        <v>0.36</v>
      </c>
      <c r="CF55" s="15" t="s">
        <v>7128</v>
      </c>
      <c r="CG55" s="15" t="s">
        <v>7128</v>
      </c>
      <c r="CH55" s="13" t="s">
        <v>7128</v>
      </c>
      <c r="CI55" s="13" t="s">
        <v>7128</v>
      </c>
      <c r="CJ55" s="13">
        <v>0</v>
      </c>
      <c r="CK55" s="12">
        <f t="shared" si="0"/>
        <v>0</v>
      </c>
      <c r="CL55" s="36">
        <f t="shared" si="1"/>
        <v>1.5864728744880279</v>
      </c>
      <c r="CM55" s="13">
        <v>1.08</v>
      </c>
      <c r="CN55" s="13">
        <v>0.32400000000000001</v>
      </c>
      <c r="CO55" s="13">
        <v>0.75700000000000001</v>
      </c>
      <c r="CP55" s="13">
        <v>21.4</v>
      </c>
      <c r="CQ55" s="13">
        <v>0.84299999999999997</v>
      </c>
      <c r="CR55" s="13">
        <v>21.480544063342446</v>
      </c>
      <c r="CS55" s="13" t="s">
        <v>7128</v>
      </c>
      <c r="CT55" s="13">
        <v>0</v>
      </c>
      <c r="CU55" s="13">
        <v>0.73489118733151038</v>
      </c>
      <c r="CV55" s="13">
        <v>5.8305440633424483</v>
      </c>
      <c r="CW55" s="13">
        <v>0.79500000000000004</v>
      </c>
      <c r="CX55" s="12">
        <v>9.4154228855721403E-2</v>
      </c>
      <c r="CY55" s="12">
        <v>6.3348444035204024E-2</v>
      </c>
      <c r="CZ55" s="15">
        <v>27.019552280933894</v>
      </c>
      <c r="DA55" s="20"/>
      <c r="DB55" s="20"/>
    </row>
    <row r="56" spans="1:106">
      <c r="A56" s="8" t="s">
        <v>3199</v>
      </c>
      <c r="B56" s="8" t="s">
        <v>3200</v>
      </c>
      <c r="C56" s="9" t="s">
        <v>7202</v>
      </c>
      <c r="D56" s="9" t="s">
        <v>7126</v>
      </c>
      <c r="E56" s="10" t="s">
        <v>7127</v>
      </c>
      <c r="F56" s="10" t="s">
        <v>7126</v>
      </c>
      <c r="G56" s="11">
        <v>1.1499999999999999</v>
      </c>
      <c r="H56" s="11">
        <v>1.1499999999999999</v>
      </c>
      <c r="I56" s="12">
        <v>9.0499999999999997E-2</v>
      </c>
      <c r="J56" s="12">
        <v>0.160575</v>
      </c>
      <c r="K56" s="12">
        <v>4.7E-2</v>
      </c>
      <c r="L56" s="12">
        <v>0.10350000000000001</v>
      </c>
      <c r="M56" s="12">
        <v>6.8320350000000002E-2</v>
      </c>
      <c r="N56" s="12">
        <v>0.160575</v>
      </c>
      <c r="O56" s="12" t="s">
        <v>7128</v>
      </c>
      <c r="P56" s="12" t="s">
        <v>7128</v>
      </c>
      <c r="Q56" s="13">
        <v>10.1</v>
      </c>
      <c r="R56" s="13">
        <v>0</v>
      </c>
      <c r="S56" s="13">
        <v>0</v>
      </c>
      <c r="T56" s="13">
        <v>0</v>
      </c>
      <c r="U56" s="13">
        <v>10.1</v>
      </c>
      <c r="V56" s="13">
        <v>0</v>
      </c>
      <c r="W56" s="13">
        <v>10.1</v>
      </c>
      <c r="X56" s="14">
        <v>0</v>
      </c>
      <c r="Y56" s="15">
        <v>0.60706401766004414</v>
      </c>
      <c r="Z56" s="14" t="s">
        <v>7128</v>
      </c>
      <c r="AA56" s="14">
        <v>0</v>
      </c>
      <c r="AB56" s="14" t="s">
        <v>7128</v>
      </c>
      <c r="AC56" s="14">
        <v>0</v>
      </c>
      <c r="AD56" s="13">
        <v>1.1200000000000001</v>
      </c>
      <c r="AE56" s="15" t="s">
        <v>7128</v>
      </c>
      <c r="AF56" s="14" t="s">
        <v>7128</v>
      </c>
      <c r="AG56" s="14" t="s">
        <v>7128</v>
      </c>
      <c r="AH56" s="15">
        <v>0.22958693563880883</v>
      </c>
      <c r="AI56" s="5">
        <v>2.2500000000000004</v>
      </c>
      <c r="AJ56" s="15">
        <v>9.2660550458715587</v>
      </c>
      <c r="AK56" s="15">
        <v>9.2660550458715587</v>
      </c>
      <c r="AL56" s="15" t="s">
        <v>7128</v>
      </c>
      <c r="AM56" s="15" t="s">
        <v>7128</v>
      </c>
      <c r="AN56" s="15" t="s">
        <v>7128</v>
      </c>
      <c r="AO56" s="15">
        <v>0.58381502890173409</v>
      </c>
      <c r="AP56" s="15">
        <v>3.7407407407407405</v>
      </c>
      <c r="AQ56" s="15">
        <v>3.3554817275747508</v>
      </c>
      <c r="AR56" s="15" t="s">
        <v>7128</v>
      </c>
      <c r="AS56" s="15">
        <v>0.58381502890173409</v>
      </c>
      <c r="AT56" s="14">
        <v>0</v>
      </c>
      <c r="AU56" s="14">
        <v>0</v>
      </c>
      <c r="AV56" s="12" t="s">
        <v>7128</v>
      </c>
      <c r="AW56" s="12" t="s">
        <v>7128</v>
      </c>
      <c r="AX56" s="12" t="s">
        <v>7128</v>
      </c>
      <c r="AY56" s="12" t="s">
        <v>7128</v>
      </c>
      <c r="AZ56" s="14" t="s">
        <v>7128</v>
      </c>
      <c r="BA56" s="14" t="s">
        <v>7128</v>
      </c>
      <c r="BB56" s="14" t="s">
        <v>7128</v>
      </c>
      <c r="BC56" s="14" t="s">
        <v>7128</v>
      </c>
      <c r="BD56" s="14">
        <v>6.3005780346820806E-2</v>
      </c>
      <c r="BE56" s="14">
        <v>0.15606936416184972</v>
      </c>
      <c r="BF56" s="14">
        <v>0.31604938271604938</v>
      </c>
      <c r="BG56" s="14" t="s">
        <v>7128</v>
      </c>
      <c r="BH56" s="13">
        <v>1.0900000000000001</v>
      </c>
      <c r="BI56" s="13">
        <v>1.0900000000000001</v>
      </c>
      <c r="BJ56" s="13">
        <v>2.7</v>
      </c>
      <c r="BK56" s="13">
        <v>2.7</v>
      </c>
      <c r="BL56" s="13">
        <v>17.3</v>
      </c>
      <c r="BM56" s="13">
        <v>17.3</v>
      </c>
      <c r="BN56" s="13">
        <v>3.01</v>
      </c>
      <c r="BO56" s="13">
        <v>3.01</v>
      </c>
      <c r="BP56" s="13">
        <v>1.8466666666666669</v>
      </c>
      <c r="BQ56" s="13">
        <v>0</v>
      </c>
      <c r="BR56" s="13">
        <v>0</v>
      </c>
      <c r="BS56" s="13">
        <v>-0.39200000000000002</v>
      </c>
      <c r="BT56" s="14">
        <v>-0.21227436823104692</v>
      </c>
      <c r="BU56" s="13">
        <v>2.238666666666667</v>
      </c>
      <c r="BV56" s="13">
        <v>1.4820000000000002</v>
      </c>
      <c r="BW56" s="13">
        <v>1.4820000000000002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5" t="s">
        <v>7128</v>
      </c>
      <c r="CD56" s="15" t="s">
        <v>7128</v>
      </c>
      <c r="CE56" s="15">
        <v>0.36</v>
      </c>
      <c r="CF56" s="15" t="s">
        <v>7128</v>
      </c>
      <c r="CG56" s="15" t="s">
        <v>7128</v>
      </c>
      <c r="CH56" s="13" t="s">
        <v>7128</v>
      </c>
      <c r="CI56" s="13" t="s">
        <v>7128</v>
      </c>
      <c r="CJ56" s="13">
        <v>0</v>
      </c>
      <c r="CK56" s="12">
        <f t="shared" si="0"/>
        <v>0</v>
      </c>
      <c r="CL56" s="36" t="str">
        <f t="shared" si="1"/>
        <v>NA</v>
      </c>
      <c r="CM56" s="13">
        <v>1.62</v>
      </c>
      <c r="CN56" s="13">
        <v>0.51200000000000001</v>
      </c>
      <c r="CO56" s="13">
        <v>1.0900000000000001</v>
      </c>
      <c r="CP56" s="13">
        <v>10.1</v>
      </c>
      <c r="CQ56" s="13">
        <v>3.01</v>
      </c>
      <c r="CR56" s="13">
        <v>10.1</v>
      </c>
      <c r="CS56" s="13" t="s">
        <v>7128</v>
      </c>
      <c r="CT56" s="13">
        <v>0</v>
      </c>
      <c r="CU56" s="13">
        <v>2.7</v>
      </c>
      <c r="CV56" s="13">
        <v>0</v>
      </c>
      <c r="CW56" s="13">
        <v>3.01</v>
      </c>
      <c r="CX56" s="12" t="s">
        <v>7128</v>
      </c>
      <c r="CY56" s="12" t="s">
        <v>7128</v>
      </c>
      <c r="CZ56" s="15">
        <v>3.3554817275747508</v>
      </c>
      <c r="DA56" s="20"/>
      <c r="DB56" s="20"/>
    </row>
    <row r="57" spans="1:106">
      <c r="A57" s="8" t="s">
        <v>5735</v>
      </c>
      <c r="B57" s="8" t="s">
        <v>5736</v>
      </c>
      <c r="C57" s="9" t="s">
        <v>7141</v>
      </c>
      <c r="D57" s="9" t="s">
        <v>7126</v>
      </c>
      <c r="E57" s="10" t="s">
        <v>7127</v>
      </c>
      <c r="F57" s="10" t="s">
        <v>7126</v>
      </c>
      <c r="G57" s="11">
        <v>0.73</v>
      </c>
      <c r="H57" s="11">
        <v>0.73545940170940172</v>
      </c>
      <c r="I57" s="12">
        <v>9.0499999999999997E-2</v>
      </c>
      <c r="J57" s="12">
        <v>0.12305907585470086</v>
      </c>
      <c r="K57" s="12">
        <v>4.7E-2</v>
      </c>
      <c r="L57" s="12">
        <v>0.10350000000000001</v>
      </c>
      <c r="M57" s="12">
        <v>6.8320350000000002E-2</v>
      </c>
      <c r="N57" s="12">
        <v>0.12265274384941675</v>
      </c>
      <c r="O57" s="12">
        <v>-7.2418050213675214E-2</v>
      </c>
      <c r="P57" s="12">
        <v>-0.21247105032867628</v>
      </c>
      <c r="Q57" s="13">
        <v>0.93600000000000005</v>
      </c>
      <c r="R57" s="13">
        <v>0</v>
      </c>
      <c r="S57" s="13">
        <v>7.0000000000000001E-3</v>
      </c>
      <c r="T57" s="13">
        <v>7.0000000000000001E-3</v>
      </c>
      <c r="U57" s="13">
        <v>0.94300000000000006</v>
      </c>
      <c r="V57" s="13">
        <v>0.375</v>
      </c>
      <c r="W57" s="13">
        <v>0.56800000000000006</v>
      </c>
      <c r="X57" s="14">
        <v>0.39766702014846234</v>
      </c>
      <c r="Y57" s="15">
        <v>0.30092592592592593</v>
      </c>
      <c r="Z57" s="14">
        <v>2.2314313037934334E-3</v>
      </c>
      <c r="AA57" s="14">
        <v>7.423117709437964E-3</v>
      </c>
      <c r="AB57" s="14">
        <v>2.2364217252396168E-3</v>
      </c>
      <c r="AC57" s="14">
        <v>7.4786324786324781E-3</v>
      </c>
      <c r="AD57" s="13">
        <v>8.6999999999999994E-2</v>
      </c>
      <c r="AE57" s="15">
        <v>-2.0789444444444447</v>
      </c>
      <c r="AF57" s="14">
        <v>0.23021728866442676</v>
      </c>
      <c r="AG57" s="14" t="s">
        <v>7128</v>
      </c>
      <c r="AH57" s="15">
        <v>0.37681159420289856</v>
      </c>
      <c r="AI57" s="5" t="s">
        <v>7128</v>
      </c>
      <c r="AJ57" s="15">
        <v>5.9240506329113929</v>
      </c>
      <c r="AK57" s="15">
        <v>5.9240506329113929</v>
      </c>
      <c r="AL57" s="15" t="s">
        <v>7128</v>
      </c>
      <c r="AM57" s="15" t="s">
        <v>7128</v>
      </c>
      <c r="AN57" s="15">
        <v>0.2990415335463259</v>
      </c>
      <c r="AO57" s="15">
        <v>31.200000000000003</v>
      </c>
      <c r="AP57" s="15" t="s">
        <v>7128</v>
      </c>
      <c r="AQ57" s="15" t="s">
        <v>7128</v>
      </c>
      <c r="AR57" s="15">
        <v>0.20564808110065172</v>
      </c>
      <c r="AS57" s="15">
        <v>18.933333333333337</v>
      </c>
      <c r="AT57" s="14">
        <v>0</v>
      </c>
      <c r="AU57" s="14">
        <v>0</v>
      </c>
      <c r="AV57" s="12" t="s">
        <v>7128</v>
      </c>
      <c r="AW57" s="12">
        <v>0.38500000000000001</v>
      </c>
      <c r="AX57" s="12">
        <v>-0.753</v>
      </c>
      <c r="AY57" s="12">
        <v>-0.61899999999999999</v>
      </c>
      <c r="AZ57" s="14" t="s">
        <v>7128</v>
      </c>
      <c r="BA57" s="14" t="s">
        <v>7128</v>
      </c>
      <c r="BB57" s="14">
        <v>5.0641025641025642E-2</v>
      </c>
      <c r="BC57" s="14">
        <v>-8.9818306479259521E-2</v>
      </c>
      <c r="BD57" s="14">
        <v>5.2666666666666666</v>
      </c>
      <c r="BE57" s="14">
        <v>-8.7333333333333343</v>
      </c>
      <c r="BF57" s="14">
        <v>0</v>
      </c>
      <c r="BG57" s="14">
        <v>0.12039999999999999</v>
      </c>
      <c r="BH57" s="13">
        <v>0.158</v>
      </c>
      <c r="BI57" s="13">
        <v>0.158</v>
      </c>
      <c r="BJ57" s="13">
        <v>-0.26200000000000001</v>
      </c>
      <c r="BK57" s="13">
        <v>-0.26200000000000001</v>
      </c>
      <c r="BL57" s="13">
        <v>0.03</v>
      </c>
      <c r="BM57" s="13">
        <v>0.03</v>
      </c>
      <c r="BN57" s="13">
        <v>-0.17799999999999999</v>
      </c>
      <c r="BO57" s="13">
        <v>-0.17799999999999999</v>
      </c>
      <c r="BP57" s="13">
        <v>-0.26200000000000001</v>
      </c>
      <c r="BQ57" s="13">
        <v>0</v>
      </c>
      <c r="BR57" s="13">
        <v>0</v>
      </c>
      <c r="BS57" s="13">
        <v>-7.8E-2</v>
      </c>
      <c r="BT57" s="14" t="s">
        <v>7128</v>
      </c>
      <c r="BU57" s="13">
        <v>-0.184</v>
      </c>
      <c r="BV57" s="13">
        <v>0.23599999999999999</v>
      </c>
      <c r="BW57" s="13">
        <v>0.23599999999999999</v>
      </c>
      <c r="BX57" s="13">
        <v>3.12</v>
      </c>
      <c r="BY57" s="13">
        <v>2.9169999999999998</v>
      </c>
      <c r="BZ57" s="13">
        <v>3.13</v>
      </c>
      <c r="CA57" s="13">
        <v>2.762</v>
      </c>
      <c r="CB57" s="13">
        <v>0</v>
      </c>
      <c r="CC57" s="15">
        <v>-0.85599999999999998</v>
      </c>
      <c r="CD57" s="15">
        <v>-0.53</v>
      </c>
      <c r="CE57" s="15">
        <v>0.36</v>
      </c>
      <c r="CF57" s="15">
        <v>1.7814190916382044</v>
      </c>
      <c r="CG57" s="15">
        <v>2.1465986466932585</v>
      </c>
      <c r="CH57" s="13">
        <v>-0.62680000000000002</v>
      </c>
      <c r="CI57" s="13">
        <v>-0.98299999999999998</v>
      </c>
      <c r="CJ57" s="13">
        <v>0</v>
      </c>
      <c r="CK57" s="12">
        <f t="shared" si="0"/>
        <v>0</v>
      </c>
      <c r="CL57" s="36">
        <f t="shared" si="1"/>
        <v>1.0861694424330196E-2</v>
      </c>
      <c r="CM57" s="13">
        <v>0.14199999999999999</v>
      </c>
      <c r="CN57" s="13" t="s">
        <v>7128</v>
      </c>
      <c r="CO57" s="13">
        <v>0.158</v>
      </c>
      <c r="CP57" s="13">
        <v>0.93600000000000005</v>
      </c>
      <c r="CQ57" s="13" t="s">
        <v>7128</v>
      </c>
      <c r="CR57" s="13" t="s">
        <v>7128</v>
      </c>
      <c r="CS57" s="13" t="s">
        <v>7128</v>
      </c>
      <c r="CT57" s="13">
        <v>0</v>
      </c>
      <c r="CU57" s="13">
        <v>-0.26200000000000001</v>
      </c>
      <c r="CV57" s="13">
        <v>2.762</v>
      </c>
      <c r="CW57" s="13">
        <v>-0.17799999999999999</v>
      </c>
      <c r="CX57" s="12">
        <v>5.0641025641025642E-2</v>
      </c>
      <c r="CY57" s="12">
        <v>-8.9818306479259521E-2</v>
      </c>
      <c r="CZ57" s="15" t="s">
        <v>7128</v>
      </c>
      <c r="DA57" s="20"/>
      <c r="DB57" s="20"/>
    </row>
    <row r="58" spans="1:106">
      <c r="A58" s="8" t="s">
        <v>2701</v>
      </c>
      <c r="B58" s="8" t="s">
        <v>2702</v>
      </c>
      <c r="C58" s="9" t="s">
        <v>7148</v>
      </c>
      <c r="D58" s="9" t="s">
        <v>7126</v>
      </c>
      <c r="E58" s="10" t="s">
        <v>7127</v>
      </c>
      <c r="F58" s="10" t="s">
        <v>7126</v>
      </c>
      <c r="G58" s="11">
        <v>0.67</v>
      </c>
      <c r="H58" s="11">
        <v>0.69414572971531441</v>
      </c>
      <c r="I58" s="12">
        <v>9.0499999999999997E-2</v>
      </c>
      <c r="J58" s="12">
        <v>0.11932018853923596</v>
      </c>
      <c r="K58" s="12">
        <v>3.2000000000000001E-2</v>
      </c>
      <c r="L58" s="12">
        <v>8.8499999999999995E-2</v>
      </c>
      <c r="M58" s="12">
        <v>5.8418850000000001E-2</v>
      </c>
      <c r="N58" s="12">
        <v>0.116390860785751</v>
      </c>
      <c r="O58" s="12">
        <v>-6.269368251513957E-2</v>
      </c>
      <c r="P58" s="12">
        <v>-0.12423769763369773</v>
      </c>
      <c r="Q58" s="13">
        <v>28.3</v>
      </c>
      <c r="R58" s="13">
        <v>0</v>
      </c>
      <c r="S58" s="13">
        <v>1.43</v>
      </c>
      <c r="T58" s="13">
        <v>1.43</v>
      </c>
      <c r="U58" s="13">
        <v>29.73</v>
      </c>
      <c r="V58" s="13">
        <v>1.74</v>
      </c>
      <c r="W58" s="13">
        <v>27.990000000000002</v>
      </c>
      <c r="X58" s="14">
        <v>5.8526740665993941E-2</v>
      </c>
      <c r="Y58" s="15">
        <v>0.51136363636363635</v>
      </c>
      <c r="Z58" s="14">
        <v>5.4726368159203981E-2</v>
      </c>
      <c r="AA58" s="14">
        <v>4.8099562731247894E-2</v>
      </c>
      <c r="AB58" s="14">
        <v>5.7894736842105263E-2</v>
      </c>
      <c r="AC58" s="14">
        <v>5.053003533568904E-2</v>
      </c>
      <c r="AD58" s="13">
        <v>1.29</v>
      </c>
      <c r="AE58" s="15">
        <v>2.3100555555555555</v>
      </c>
      <c r="AF58" s="14">
        <v>0.23874672772626646</v>
      </c>
      <c r="AG58" s="14">
        <v>0.49885500477540928</v>
      </c>
      <c r="AH58" s="15">
        <v>0.2413154238073183</v>
      </c>
      <c r="AI58" s="5" t="s">
        <v>7128</v>
      </c>
      <c r="AJ58" s="15">
        <v>20.070921985815605</v>
      </c>
      <c r="AK58" s="15">
        <v>20.070921985815605</v>
      </c>
      <c r="AL58" s="15">
        <v>11.621621621621621</v>
      </c>
      <c r="AM58" s="15" t="s">
        <v>7128</v>
      </c>
      <c r="AN58" s="15">
        <v>1.1457489878542511</v>
      </c>
      <c r="AO58" s="15">
        <v>0.90705128205128205</v>
      </c>
      <c r="AP58" s="15" t="s">
        <v>7128</v>
      </c>
      <c r="AQ58" s="15">
        <v>18.912162162162165</v>
      </c>
      <c r="AR58" s="15">
        <v>1.1476014760147601</v>
      </c>
      <c r="AS58" s="15">
        <v>0.89711538461538465</v>
      </c>
      <c r="AT58" s="14">
        <v>0.37446808510638302</v>
      </c>
      <c r="AU58" s="14">
        <v>1.8657243816254419E-2</v>
      </c>
      <c r="AV58" s="12">
        <v>0.115</v>
      </c>
      <c r="AW58" s="12">
        <v>-7.9299999999999995E-2</v>
      </c>
      <c r="AX58" s="12">
        <v>7.7499999999999999E-2</v>
      </c>
      <c r="AY58" s="12">
        <v>0.13300000000000001</v>
      </c>
      <c r="AZ58" s="14" t="s">
        <v>7128</v>
      </c>
      <c r="BA58" s="14" t="s">
        <v>7128</v>
      </c>
      <c r="BB58" s="14">
        <v>5.6626506024096385E-2</v>
      </c>
      <c r="BC58" s="14">
        <v>-7.8468368479467261E-3</v>
      </c>
      <c r="BD58" s="14">
        <v>4.5192307692307691E-2</v>
      </c>
      <c r="BE58" s="14">
        <v>-9.7115384615384607E-3</v>
      </c>
      <c r="BF58" s="14">
        <v>0.28679245283018867</v>
      </c>
      <c r="BG58" s="14">
        <v>2.1099999999999997E-2</v>
      </c>
      <c r="BH58" s="13">
        <v>1.41</v>
      </c>
      <c r="BI58" s="13">
        <v>1.41</v>
      </c>
      <c r="BJ58" s="13">
        <v>-0.30299999999999999</v>
      </c>
      <c r="BK58" s="13">
        <v>-0.30299999999999999</v>
      </c>
      <c r="BL58" s="13">
        <v>31.2</v>
      </c>
      <c r="BM58" s="13">
        <v>31.2</v>
      </c>
      <c r="BN58" s="13">
        <v>1.48</v>
      </c>
      <c r="BO58" s="13">
        <v>1.48</v>
      </c>
      <c r="BP58" s="13">
        <v>-0.21610188679245285</v>
      </c>
      <c r="BQ58" s="13">
        <v>0</v>
      </c>
      <c r="BR58" s="13">
        <v>0</v>
      </c>
      <c r="BS58" s="13">
        <v>-1.82</v>
      </c>
      <c r="BT58" s="14" t="s">
        <v>7128</v>
      </c>
      <c r="BU58" s="13">
        <v>1.6038981132075472</v>
      </c>
      <c r="BV58" s="13">
        <v>3.23</v>
      </c>
      <c r="BW58" s="13">
        <v>3.23</v>
      </c>
      <c r="BX58" s="13">
        <v>24.9</v>
      </c>
      <c r="BY58" s="13">
        <v>27.54</v>
      </c>
      <c r="BZ58" s="13">
        <v>24.7</v>
      </c>
      <c r="CA58" s="13">
        <v>24.39</v>
      </c>
      <c r="CB58" s="13">
        <v>-0.52800000000000002</v>
      </c>
      <c r="CC58" s="15">
        <v>0.79400000000000004</v>
      </c>
      <c r="CD58" s="15">
        <v>0.90800000000000003</v>
      </c>
      <c r="CE58" s="15">
        <v>0.36</v>
      </c>
      <c r="CF58" s="15">
        <v>0.68628568261983103</v>
      </c>
      <c r="CG58" s="15">
        <v>0.54246591680503853</v>
      </c>
      <c r="CH58" s="13">
        <v>2.0329999999999999</v>
      </c>
      <c r="CI58" s="13">
        <v>1.6080999999999999</v>
      </c>
      <c r="CJ58" s="13">
        <v>-0.52800000000000002</v>
      </c>
      <c r="CK58" s="12">
        <f t="shared" si="0"/>
        <v>0.16346749226006194</v>
      </c>
      <c r="CL58" s="36">
        <f t="shared" si="1"/>
        <v>1.2792127921279213</v>
      </c>
      <c r="CM58" s="13">
        <v>1.59</v>
      </c>
      <c r="CN58" s="13">
        <v>0.45600000000000002</v>
      </c>
      <c r="CO58" s="13">
        <v>1.41</v>
      </c>
      <c r="CP58" s="13">
        <v>28.3</v>
      </c>
      <c r="CQ58" s="13">
        <v>1.48</v>
      </c>
      <c r="CR58" s="13">
        <v>27.990000000000002</v>
      </c>
      <c r="CS58" s="13">
        <v>3.23</v>
      </c>
      <c r="CT58" s="13">
        <v>0</v>
      </c>
      <c r="CU58" s="13">
        <v>-0.30299999999999999</v>
      </c>
      <c r="CV58" s="13">
        <v>24.39</v>
      </c>
      <c r="CW58" s="13">
        <v>1.48</v>
      </c>
      <c r="CX58" s="12">
        <v>5.6626506024096385E-2</v>
      </c>
      <c r="CY58" s="12">
        <v>-7.8468368479467261E-3</v>
      </c>
      <c r="CZ58" s="15">
        <v>18.912162162162165</v>
      </c>
      <c r="DA58" s="20"/>
      <c r="DB58" s="20"/>
    </row>
    <row r="59" spans="1:106">
      <c r="A59" s="8" t="s">
        <v>2003</v>
      </c>
      <c r="B59" s="8" t="s">
        <v>2004</v>
      </c>
      <c r="C59" s="9" t="s">
        <v>7131</v>
      </c>
      <c r="D59" s="9" t="s">
        <v>7126</v>
      </c>
      <c r="E59" s="10" t="s">
        <v>7127</v>
      </c>
      <c r="F59" s="10" t="s">
        <v>7126</v>
      </c>
      <c r="G59" s="11">
        <v>0.79</v>
      </c>
      <c r="H59" s="11">
        <v>0.87180092417559341</v>
      </c>
      <c r="I59" s="12">
        <v>9.0499999999999997E-2</v>
      </c>
      <c r="J59" s="12">
        <v>0.13539798363789121</v>
      </c>
      <c r="K59" s="12">
        <v>4.7E-2</v>
      </c>
      <c r="L59" s="12">
        <v>0.10350000000000001</v>
      </c>
      <c r="M59" s="12">
        <v>6.8320350000000002E-2</v>
      </c>
      <c r="N59" s="12">
        <v>0.12656309397249782</v>
      </c>
      <c r="O59" s="12">
        <v>-2.0731316971224545E-2</v>
      </c>
      <c r="P59" s="12">
        <v>-1.3463167892261291E-2</v>
      </c>
      <c r="Q59" s="13">
        <v>103.5</v>
      </c>
      <c r="R59" s="13">
        <v>0</v>
      </c>
      <c r="S59" s="13">
        <v>15.7</v>
      </c>
      <c r="T59" s="13">
        <v>15.7</v>
      </c>
      <c r="U59" s="13">
        <v>119.2</v>
      </c>
      <c r="V59" s="13">
        <v>1.27</v>
      </c>
      <c r="W59" s="13">
        <v>117.93</v>
      </c>
      <c r="X59" s="14">
        <v>1.0654362416107382E-2</v>
      </c>
      <c r="Y59" s="15">
        <v>0.41132478632478636</v>
      </c>
      <c r="Z59" s="14">
        <v>0.49371069182389932</v>
      </c>
      <c r="AA59" s="14">
        <v>0.13171140939597314</v>
      </c>
      <c r="AB59" s="14">
        <v>0.97515527950310543</v>
      </c>
      <c r="AC59" s="14">
        <v>0.15169082125603864</v>
      </c>
      <c r="AD59" s="13">
        <v>2.21</v>
      </c>
      <c r="AE59" s="15">
        <v>1.2553888888888889</v>
      </c>
      <c r="AF59" s="14">
        <v>3.1622776601683791E-2</v>
      </c>
      <c r="AG59" s="14">
        <v>0.86330180122596756</v>
      </c>
      <c r="AH59" s="15">
        <v>0.39696312364425168</v>
      </c>
      <c r="AI59" s="5">
        <v>1.7986577181208054</v>
      </c>
      <c r="AJ59" s="15">
        <v>60.174418604651166</v>
      </c>
      <c r="AK59" s="15">
        <v>60.174418604651166</v>
      </c>
      <c r="AL59" s="15" t="s">
        <v>7128</v>
      </c>
      <c r="AM59" s="15" t="s">
        <v>7128</v>
      </c>
      <c r="AN59" s="15">
        <v>6.4285714285714279</v>
      </c>
      <c r="AO59" s="15">
        <v>1.5729483282674772</v>
      </c>
      <c r="AP59" s="15">
        <v>22.001865671641792</v>
      </c>
      <c r="AQ59" s="15">
        <v>19.786912751677853</v>
      </c>
      <c r="AR59" s="15">
        <v>3.8627579430068786</v>
      </c>
      <c r="AS59" s="15">
        <v>1.7922492401215808</v>
      </c>
      <c r="AT59" s="14">
        <v>0</v>
      </c>
      <c r="AU59" s="14">
        <v>0</v>
      </c>
      <c r="AV59" s="12">
        <v>0.223</v>
      </c>
      <c r="AW59" s="12">
        <v>-4.4600000000000001E-2</v>
      </c>
      <c r="AX59" s="12">
        <v>4.9800000000000004E-2</v>
      </c>
      <c r="AY59" s="12">
        <v>8.3999999999999995E-3</v>
      </c>
      <c r="AZ59" s="14" t="s">
        <v>7128</v>
      </c>
      <c r="BA59" s="14" t="s">
        <v>7128</v>
      </c>
      <c r="BB59" s="14">
        <v>0.11466666666666667</v>
      </c>
      <c r="BC59" s="14">
        <v>0.11309992608023653</v>
      </c>
      <c r="BD59" s="14">
        <v>2.6139817629179333E-2</v>
      </c>
      <c r="BE59" s="14">
        <v>8.1458966565349553E-2</v>
      </c>
      <c r="BF59" s="14">
        <v>0.31739130434782614</v>
      </c>
      <c r="BG59" s="14">
        <v>1.0700000000000001E-2</v>
      </c>
      <c r="BH59" s="13">
        <v>1.72</v>
      </c>
      <c r="BI59" s="13">
        <v>1.72</v>
      </c>
      <c r="BJ59" s="13">
        <v>5.36</v>
      </c>
      <c r="BK59" s="13">
        <v>5.36</v>
      </c>
      <c r="BL59" s="13">
        <v>65.8</v>
      </c>
      <c r="BM59" s="13">
        <v>65.8</v>
      </c>
      <c r="BN59" s="13">
        <v>5.96</v>
      </c>
      <c r="BO59" s="13">
        <v>5.96</v>
      </c>
      <c r="BP59" s="13">
        <v>3.6587826086956521</v>
      </c>
      <c r="BQ59" s="13">
        <v>0</v>
      </c>
      <c r="BR59" s="13">
        <v>0</v>
      </c>
      <c r="BS59" s="13">
        <v>-0.53300000000000003</v>
      </c>
      <c r="BT59" s="14">
        <v>-0.14567687042494534</v>
      </c>
      <c r="BU59" s="13">
        <v>4.191782608695652</v>
      </c>
      <c r="BV59" s="13">
        <v>2.2530000000000001</v>
      </c>
      <c r="BW59" s="13">
        <v>2.2530000000000001</v>
      </c>
      <c r="BX59" s="13">
        <v>15</v>
      </c>
      <c r="BY59" s="13">
        <v>32.35</v>
      </c>
      <c r="BZ59" s="13">
        <v>16.100000000000001</v>
      </c>
      <c r="CA59" s="13">
        <v>30.53</v>
      </c>
      <c r="CB59" s="13">
        <v>0</v>
      </c>
      <c r="CC59" s="15">
        <v>0.182</v>
      </c>
      <c r="CD59" s="15" t="s">
        <v>7128</v>
      </c>
      <c r="CE59" s="15">
        <v>0.36</v>
      </c>
      <c r="CF59" s="15" t="s">
        <v>7128</v>
      </c>
      <c r="CG59" s="15" t="s">
        <v>7128</v>
      </c>
      <c r="CH59" s="13" t="s">
        <v>7128</v>
      </c>
      <c r="CI59" s="13" t="s">
        <v>7128</v>
      </c>
      <c r="CJ59" s="13">
        <v>0</v>
      </c>
      <c r="CK59" s="12">
        <f t="shared" si="0"/>
        <v>0</v>
      </c>
      <c r="CL59" s="36">
        <f t="shared" si="1"/>
        <v>2.1552571241401899</v>
      </c>
      <c r="CM59" s="13">
        <v>2.5299999999999998</v>
      </c>
      <c r="CN59" s="13">
        <v>0.80300000000000005</v>
      </c>
      <c r="CO59" s="13">
        <v>1.72</v>
      </c>
      <c r="CP59" s="13">
        <v>103.5</v>
      </c>
      <c r="CQ59" s="13">
        <v>5.96</v>
      </c>
      <c r="CR59" s="13">
        <v>117.93</v>
      </c>
      <c r="CS59" s="13" t="s">
        <v>7128</v>
      </c>
      <c r="CT59" s="13">
        <v>0</v>
      </c>
      <c r="CU59" s="13">
        <v>5.36</v>
      </c>
      <c r="CV59" s="13">
        <v>30.53</v>
      </c>
      <c r="CW59" s="13">
        <v>5.96</v>
      </c>
      <c r="CX59" s="12">
        <v>0.11466666666666667</v>
      </c>
      <c r="CY59" s="12">
        <v>0.11309992608023653</v>
      </c>
      <c r="CZ59" s="15">
        <v>19.786912751677853</v>
      </c>
      <c r="DA59" s="20"/>
      <c r="DB59" s="20"/>
    </row>
    <row r="60" spans="1:106">
      <c r="A60" s="8" t="s">
        <v>6227</v>
      </c>
      <c r="B60" s="8" t="s">
        <v>6228</v>
      </c>
      <c r="C60" s="9" t="s">
        <v>7131</v>
      </c>
      <c r="D60" s="9" t="s">
        <v>7126</v>
      </c>
      <c r="E60" s="10" t="s">
        <v>7127</v>
      </c>
      <c r="F60" s="10" t="s">
        <v>7126</v>
      </c>
      <c r="G60" s="11">
        <v>0.79</v>
      </c>
      <c r="H60" s="11">
        <v>10.327059112425195</v>
      </c>
      <c r="I60" s="12">
        <v>9.0499999999999997E-2</v>
      </c>
      <c r="J60" s="12">
        <v>0.99109884967448003</v>
      </c>
      <c r="K60" s="12">
        <v>4.1999999999999996E-2</v>
      </c>
      <c r="L60" s="12">
        <v>9.8500000000000004E-2</v>
      </c>
      <c r="M60" s="12">
        <v>6.5019850000000004E-2</v>
      </c>
      <c r="N60" s="12">
        <v>0.13289250113575912</v>
      </c>
      <c r="O60" s="12">
        <v>-0.96541077627998462</v>
      </c>
      <c r="P60" s="12">
        <v>-8.2007007455672062E-2</v>
      </c>
      <c r="Q60" s="13">
        <v>39.200000000000003</v>
      </c>
      <c r="R60" s="13">
        <v>1.1589775081526805</v>
      </c>
      <c r="S60" s="13">
        <v>494.5</v>
      </c>
      <c r="T60" s="13">
        <v>495.6589775081527</v>
      </c>
      <c r="U60" s="13">
        <v>534.85897750815275</v>
      </c>
      <c r="V60" s="13">
        <v>4.83</v>
      </c>
      <c r="W60" s="13">
        <v>530.02897750815271</v>
      </c>
      <c r="X60" s="14">
        <v>9.0304177420792702E-3</v>
      </c>
      <c r="Y60" s="15">
        <v>8.5020242914979755E-2</v>
      </c>
      <c r="Z60" s="14">
        <v>0.65385279010540054</v>
      </c>
      <c r="AA60" s="14">
        <v>0.92670965310776232</v>
      </c>
      <c r="AB60" s="14">
        <v>1.8889442740402163</v>
      </c>
      <c r="AC60" s="14">
        <v>12.644361671126344</v>
      </c>
      <c r="AD60" s="13">
        <v>0.317</v>
      </c>
      <c r="AE60" s="15">
        <v>3.1325000000000007</v>
      </c>
      <c r="AF60" s="14">
        <v>0.17320508075688773</v>
      </c>
      <c r="AG60" s="14">
        <v>0.77942286340599487</v>
      </c>
      <c r="AH60" s="15">
        <v>0.55510204081632653</v>
      </c>
      <c r="AI60" s="5">
        <v>0.94859038142620244</v>
      </c>
      <c r="AJ60" s="15">
        <v>5.8333333333333339</v>
      </c>
      <c r="AK60" s="15">
        <v>5.8333333333333339</v>
      </c>
      <c r="AL60" s="15" t="s">
        <v>7128</v>
      </c>
      <c r="AM60" s="15" t="s">
        <v>7128</v>
      </c>
      <c r="AN60" s="15">
        <v>0.14939024390243905</v>
      </c>
      <c r="AO60" s="15">
        <v>9.2170232776863398E-2</v>
      </c>
      <c r="AP60" s="15">
        <v>9.2552050854544188</v>
      </c>
      <c r="AQ60" s="15">
        <v>6.4875027846775115</v>
      </c>
      <c r="AR60" s="15">
        <v>0.71308601842187169</v>
      </c>
      <c r="AS60" s="15">
        <v>1.2462473019237073</v>
      </c>
      <c r="AT60" s="14">
        <v>0</v>
      </c>
      <c r="AU60" s="14">
        <v>0</v>
      </c>
      <c r="AV60" s="12" t="s">
        <v>7128</v>
      </c>
      <c r="AW60" s="12" t="s">
        <v>7128</v>
      </c>
      <c r="AX60" s="12" t="s">
        <v>7128</v>
      </c>
      <c r="AY60" s="12" t="s">
        <v>7128</v>
      </c>
      <c r="AZ60" s="14" t="s">
        <v>7128</v>
      </c>
      <c r="BA60" s="14" t="s">
        <v>7128</v>
      </c>
      <c r="BB60" s="14">
        <v>2.5688073394495411E-2</v>
      </c>
      <c r="BC60" s="14">
        <v>5.088549368008706E-2</v>
      </c>
      <c r="BD60" s="14">
        <v>1.5800611333176579E-2</v>
      </c>
      <c r="BE60" s="14">
        <v>0.13465366681958491</v>
      </c>
      <c r="BF60" s="14">
        <v>4.524822695035461E-2</v>
      </c>
      <c r="BG60" s="14">
        <v>0.39250000000000002</v>
      </c>
      <c r="BH60" s="13">
        <v>6.72</v>
      </c>
      <c r="BI60" s="13">
        <v>6.72</v>
      </c>
      <c r="BJ60" s="13">
        <v>57.2</v>
      </c>
      <c r="BK60" s="13">
        <v>57.268204498369464</v>
      </c>
      <c r="BL60" s="13">
        <v>425.3</v>
      </c>
      <c r="BM60" s="13">
        <v>425.3</v>
      </c>
      <c r="BN60" s="13">
        <v>81.400000000000006</v>
      </c>
      <c r="BO60" s="13">
        <v>81.7</v>
      </c>
      <c r="BP60" s="13">
        <v>54.676919784187923</v>
      </c>
      <c r="BQ60" s="13">
        <v>-96.199999999999989</v>
      </c>
      <c r="BR60" s="13">
        <v>-45.6</v>
      </c>
      <c r="BS60" s="13">
        <v>52</v>
      </c>
      <c r="BT60" s="14">
        <v>0.11705121695335188</v>
      </c>
      <c r="BU60" s="13">
        <v>48.276919784187925</v>
      </c>
      <c r="BV60" s="13">
        <v>96.519999999999982</v>
      </c>
      <c r="BW60" s="13">
        <v>0.32000000000000028</v>
      </c>
      <c r="BX60" s="13">
        <v>261.60000000000002</v>
      </c>
      <c r="BY60" s="13">
        <v>1074.5089775081528</v>
      </c>
      <c r="BZ60" s="13">
        <v>262.39999999999998</v>
      </c>
      <c r="CA60" s="13">
        <v>743.28897750815258</v>
      </c>
      <c r="CB60" s="13">
        <v>0</v>
      </c>
      <c r="CC60" s="15">
        <v>0.9</v>
      </c>
      <c r="CD60" s="15">
        <v>1.59</v>
      </c>
      <c r="CE60" s="15">
        <v>0.36</v>
      </c>
      <c r="CF60" s="15" t="s">
        <v>7128</v>
      </c>
      <c r="CG60" s="15" t="s">
        <v>7128</v>
      </c>
      <c r="CH60" s="13" t="s">
        <v>7128</v>
      </c>
      <c r="CI60" s="13" t="s">
        <v>7128</v>
      </c>
      <c r="CJ60" s="13">
        <v>0</v>
      </c>
      <c r="CK60" s="12">
        <f t="shared" si="0"/>
        <v>0</v>
      </c>
      <c r="CL60" s="36">
        <f t="shared" si="1"/>
        <v>0.57218660960882506</v>
      </c>
      <c r="CM60" s="13">
        <v>7.05</v>
      </c>
      <c r="CN60" s="13">
        <v>0.31900000000000001</v>
      </c>
      <c r="CO60" s="13">
        <v>6.72</v>
      </c>
      <c r="CP60" s="13">
        <v>39.200000000000003</v>
      </c>
      <c r="CQ60" s="13">
        <v>81.7</v>
      </c>
      <c r="CR60" s="13">
        <v>530.02897750815271</v>
      </c>
      <c r="CS60" s="13" t="s">
        <v>7128</v>
      </c>
      <c r="CT60" s="13">
        <v>0</v>
      </c>
      <c r="CU60" s="13">
        <v>57.268204498369464</v>
      </c>
      <c r="CV60" s="13">
        <v>743.28897750815258</v>
      </c>
      <c r="CW60" s="13">
        <v>81.400000000000006</v>
      </c>
      <c r="CX60" s="12">
        <v>2.5688073394495411E-2</v>
      </c>
      <c r="CY60" s="12">
        <v>5.088549368008706E-2</v>
      </c>
      <c r="CZ60" s="15">
        <v>6.5114125001001559</v>
      </c>
      <c r="DA60" s="20"/>
      <c r="DB60" s="20"/>
    </row>
    <row r="61" spans="1:106">
      <c r="A61" s="8" t="s">
        <v>2969</v>
      </c>
      <c r="B61" s="8" t="s">
        <v>2970</v>
      </c>
      <c r="C61" s="9" t="s">
        <v>7161</v>
      </c>
      <c r="D61" s="9" t="s">
        <v>7126</v>
      </c>
      <c r="E61" s="10" t="s">
        <v>7127</v>
      </c>
      <c r="F61" s="10" t="s">
        <v>7126</v>
      </c>
      <c r="G61" s="11">
        <v>0.75</v>
      </c>
      <c r="H61" s="11">
        <v>0.79595378354534851</v>
      </c>
      <c r="I61" s="12">
        <v>9.0499999999999997E-2</v>
      </c>
      <c r="J61" s="12">
        <v>0.12853381741085404</v>
      </c>
      <c r="K61" s="12">
        <v>3.6999999999999998E-2</v>
      </c>
      <c r="L61" s="12">
        <v>9.35E-2</v>
      </c>
      <c r="M61" s="12">
        <v>6.1719349999999999E-2</v>
      </c>
      <c r="N61" s="12">
        <v>0.12275056592297467</v>
      </c>
      <c r="O61" s="12">
        <v>5.3168850950009977E-2</v>
      </c>
      <c r="P61" s="12">
        <v>1.6134980427744972E-2</v>
      </c>
      <c r="Q61" s="13">
        <v>47.7</v>
      </c>
      <c r="R61" s="13">
        <v>0</v>
      </c>
      <c r="S61" s="13">
        <v>4.5199999999999996</v>
      </c>
      <c r="T61" s="13">
        <v>4.5199999999999996</v>
      </c>
      <c r="U61" s="13">
        <v>52.22</v>
      </c>
      <c r="V61" s="13">
        <v>0</v>
      </c>
      <c r="W61" s="13">
        <v>52.22</v>
      </c>
      <c r="X61" s="14">
        <v>0</v>
      </c>
      <c r="Y61" s="15">
        <v>0.23550724637681159</v>
      </c>
      <c r="Z61" s="14">
        <v>0.33605947955390331</v>
      </c>
      <c r="AA61" s="14">
        <v>8.6556874760628108E-2</v>
      </c>
      <c r="AB61" s="14">
        <v>0.50615901455767076</v>
      </c>
      <c r="AC61" s="14">
        <v>9.4758909853249459E-2</v>
      </c>
      <c r="AD61" s="13">
        <v>3.46</v>
      </c>
      <c r="AE61" s="15">
        <v>0.75480555555555551</v>
      </c>
      <c r="AF61" s="14">
        <v>8.9442719099991588E-2</v>
      </c>
      <c r="AG61" s="14">
        <v>0.57690553819494561</v>
      </c>
      <c r="AH61" s="15">
        <v>0.28467153284671531</v>
      </c>
      <c r="AI61" s="5">
        <v>5.7716701902748415</v>
      </c>
      <c r="AJ61" s="15">
        <v>21.780821917808222</v>
      </c>
      <c r="AK61" s="15">
        <v>33.35664335664336</v>
      </c>
      <c r="AL61" s="15" t="s">
        <v>7128</v>
      </c>
      <c r="AM61" s="15" t="s">
        <v>7128</v>
      </c>
      <c r="AN61" s="15">
        <v>5.3415453527435615</v>
      </c>
      <c r="AO61" s="15">
        <v>1.9792531120331951</v>
      </c>
      <c r="AP61" s="15">
        <v>19.128205128205128</v>
      </c>
      <c r="AQ61" s="15">
        <v>17.065359477124183</v>
      </c>
      <c r="AR61" s="15">
        <v>3.8825278810408923</v>
      </c>
      <c r="AS61" s="15">
        <v>2.1668049792531119</v>
      </c>
      <c r="AT61" s="14">
        <v>0</v>
      </c>
      <c r="AU61" s="14">
        <v>0</v>
      </c>
      <c r="AV61" s="12">
        <v>6.5000000000000002E-2</v>
      </c>
      <c r="AW61" s="12">
        <v>1.8519999999999999</v>
      </c>
      <c r="AX61" s="12">
        <v>0.10800000000000001</v>
      </c>
      <c r="AY61" s="12">
        <v>0.30199999999999999</v>
      </c>
      <c r="AZ61" s="14" t="s">
        <v>7128</v>
      </c>
      <c r="BA61" s="14" t="s">
        <v>7128</v>
      </c>
      <c r="BB61" s="14">
        <v>0.18170266836086402</v>
      </c>
      <c r="BC61" s="14">
        <v>0.13888554635071965</v>
      </c>
      <c r="BD61" s="14">
        <v>6.2445414847161575E-2</v>
      </c>
      <c r="BE61" s="14">
        <v>0.11921397379912664</v>
      </c>
      <c r="BF61" s="14">
        <v>0.35339366515837106</v>
      </c>
      <c r="BG61" s="14">
        <v>0.19750000000000001</v>
      </c>
      <c r="BH61" s="13">
        <v>2.19</v>
      </c>
      <c r="BI61" s="13">
        <v>1.43</v>
      </c>
      <c r="BJ61" s="13">
        <v>2.73</v>
      </c>
      <c r="BK61" s="13">
        <v>2.73</v>
      </c>
      <c r="BL61" s="13">
        <v>24.1</v>
      </c>
      <c r="BM61" s="13">
        <v>22.9</v>
      </c>
      <c r="BN61" s="13">
        <v>4.01</v>
      </c>
      <c r="BO61" s="13">
        <v>3.06</v>
      </c>
      <c r="BP61" s="13">
        <v>1.7652352941176468</v>
      </c>
      <c r="BQ61" s="13">
        <v>0</v>
      </c>
      <c r="BR61" s="13">
        <v>0</v>
      </c>
      <c r="BS61" s="13">
        <v>-0.38700000000000001</v>
      </c>
      <c r="BT61" s="14">
        <v>-0.21923422973108073</v>
      </c>
      <c r="BU61" s="13">
        <v>2.1522352941176468</v>
      </c>
      <c r="BV61" s="13">
        <v>1.8169999999999999</v>
      </c>
      <c r="BW61" s="13">
        <v>1.8169999999999999</v>
      </c>
      <c r="BX61" s="13">
        <v>7.87</v>
      </c>
      <c r="BY61" s="13">
        <v>12.71</v>
      </c>
      <c r="BZ61" s="13">
        <v>8.93</v>
      </c>
      <c r="CA61" s="13">
        <v>13.45</v>
      </c>
      <c r="CB61" s="13">
        <v>0</v>
      </c>
      <c r="CC61" s="15">
        <v>0.34399999999999997</v>
      </c>
      <c r="CD61" s="15">
        <v>0.125</v>
      </c>
      <c r="CE61" s="15">
        <v>0.36</v>
      </c>
      <c r="CF61" s="15">
        <v>0.99917733294893019</v>
      </c>
      <c r="CG61" s="15">
        <v>1.2620512071541012</v>
      </c>
      <c r="CH61" s="13">
        <v>1.3051999999999999</v>
      </c>
      <c r="CI61" s="13">
        <v>0.62190000000000001</v>
      </c>
      <c r="CJ61" s="13">
        <v>0</v>
      </c>
      <c r="CK61" s="12">
        <f t="shared" si="0"/>
        <v>0</v>
      </c>
      <c r="CL61" s="36">
        <f t="shared" si="1"/>
        <v>1.7918215613382902</v>
      </c>
      <c r="CM61" s="13">
        <v>2.21</v>
      </c>
      <c r="CN61" s="13">
        <v>0.78100000000000003</v>
      </c>
      <c r="CO61" s="13">
        <v>1.43</v>
      </c>
      <c r="CP61" s="13">
        <v>47.7</v>
      </c>
      <c r="CQ61" s="13">
        <v>3.06</v>
      </c>
      <c r="CR61" s="13">
        <v>52.22</v>
      </c>
      <c r="CS61" s="13" t="s">
        <v>7128</v>
      </c>
      <c r="CT61" s="13">
        <v>0</v>
      </c>
      <c r="CU61" s="13">
        <v>2.73</v>
      </c>
      <c r="CV61" s="13">
        <v>13.45</v>
      </c>
      <c r="CW61" s="13">
        <v>4.01</v>
      </c>
      <c r="CX61" s="12">
        <v>0.18170266836086402</v>
      </c>
      <c r="CY61" s="12">
        <v>0.13888554635071965</v>
      </c>
      <c r="CZ61" s="15">
        <v>13.022443890274314</v>
      </c>
      <c r="DA61" s="20"/>
      <c r="DB61" s="20"/>
    </row>
    <row r="62" spans="1:106">
      <c r="A62" s="8" t="s">
        <v>5895</v>
      </c>
      <c r="B62" s="8" t="s">
        <v>5896</v>
      </c>
      <c r="C62" s="9" t="s">
        <v>7139</v>
      </c>
      <c r="D62" s="9" t="s">
        <v>7126</v>
      </c>
      <c r="E62" s="10" t="s">
        <v>7127</v>
      </c>
      <c r="F62" s="10" t="s">
        <v>7126</v>
      </c>
      <c r="G62" s="11">
        <v>0.59</v>
      </c>
      <c r="H62" s="11">
        <v>0.73212885154061624</v>
      </c>
      <c r="I62" s="12">
        <v>9.0499999999999997E-2</v>
      </c>
      <c r="J62" s="12">
        <v>0.12275766106442576</v>
      </c>
      <c r="K62" s="12">
        <v>4.7E-2</v>
      </c>
      <c r="L62" s="12">
        <v>0.10350000000000001</v>
      </c>
      <c r="M62" s="12">
        <v>6.8320350000000002E-2</v>
      </c>
      <c r="N62" s="12">
        <v>0.1121896954853273</v>
      </c>
      <c r="O62" s="12" t="s">
        <v>7128</v>
      </c>
      <c r="P62" s="12">
        <v>-24.112189695485284</v>
      </c>
      <c r="Q62" s="13">
        <v>0.71399999999999997</v>
      </c>
      <c r="R62" s="13">
        <v>0</v>
      </c>
      <c r="S62" s="13">
        <v>0.17199999999999999</v>
      </c>
      <c r="T62" s="13">
        <v>0.17199999999999999</v>
      </c>
      <c r="U62" s="13">
        <v>0.8859999999999999</v>
      </c>
      <c r="V62" s="13">
        <v>7.0000000000000001E-3</v>
      </c>
      <c r="W62" s="13">
        <v>0.87899999999999989</v>
      </c>
      <c r="X62" s="14">
        <v>7.900677200902935E-3</v>
      </c>
      <c r="Y62" s="15">
        <v>0.3834355828220859</v>
      </c>
      <c r="Z62" s="14" t="s">
        <v>7128</v>
      </c>
      <c r="AA62" s="14">
        <v>0.19413092550790068</v>
      </c>
      <c r="AB62" s="14" t="s">
        <v>7128</v>
      </c>
      <c r="AC62" s="14">
        <v>0.24089635854341737</v>
      </c>
      <c r="AD62" s="13">
        <v>0.109</v>
      </c>
      <c r="AE62" s="15">
        <v>-1.0188333333333333</v>
      </c>
      <c r="AF62" s="14">
        <v>3.1622776601683791E-2</v>
      </c>
      <c r="AG62" s="14" t="s">
        <v>7128</v>
      </c>
      <c r="AH62" s="15">
        <v>0.40465116279069763</v>
      </c>
      <c r="AI62" s="5" t="s">
        <v>7128</v>
      </c>
      <c r="AJ62" s="15">
        <v>237.99999999999997</v>
      </c>
      <c r="AK62" s="15">
        <v>237.99999999999997</v>
      </c>
      <c r="AL62" s="15" t="s">
        <v>7128</v>
      </c>
      <c r="AM62" s="15" t="s">
        <v>7128</v>
      </c>
      <c r="AN62" s="15" t="s">
        <v>7128</v>
      </c>
      <c r="AO62" s="15">
        <v>237.99999999999997</v>
      </c>
      <c r="AP62" s="15" t="s">
        <v>7128</v>
      </c>
      <c r="AQ62" s="15" t="s">
        <v>7128</v>
      </c>
      <c r="AR62" s="15">
        <v>879.00000000001819</v>
      </c>
      <c r="AS62" s="15">
        <v>292.99999999999994</v>
      </c>
      <c r="AT62" s="14">
        <v>0</v>
      </c>
      <c r="AU62" s="14">
        <v>0</v>
      </c>
      <c r="AV62" s="12" t="s">
        <v>7128</v>
      </c>
      <c r="AW62" s="12" t="s">
        <v>7128</v>
      </c>
      <c r="AX62" s="12">
        <v>-0.59200000000000008</v>
      </c>
      <c r="AY62" s="12" t="s">
        <v>7128</v>
      </c>
      <c r="AZ62" s="14" t="s">
        <v>7128</v>
      </c>
      <c r="BA62" s="14" t="s">
        <v>7128</v>
      </c>
      <c r="BB62" s="14" t="s">
        <v>7128</v>
      </c>
      <c r="BC62" s="14">
        <v>-23.999999999999957</v>
      </c>
      <c r="BD62" s="14">
        <v>1</v>
      </c>
      <c r="BE62" s="14">
        <v>-16</v>
      </c>
      <c r="BF62" s="14">
        <v>0</v>
      </c>
      <c r="BG62" s="14">
        <v>0.1032</v>
      </c>
      <c r="BH62" s="13">
        <v>3.0000000000000001E-3</v>
      </c>
      <c r="BI62" s="13">
        <v>3.0000000000000001E-3</v>
      </c>
      <c r="BJ62" s="13">
        <v>-4.8000000000000001E-2</v>
      </c>
      <c r="BK62" s="13">
        <v>-4.8000000000000001E-2</v>
      </c>
      <c r="BL62" s="13">
        <v>3.0000000000000001E-3</v>
      </c>
      <c r="BM62" s="13">
        <v>3.0000000000000001E-3</v>
      </c>
      <c r="BN62" s="13">
        <v>-4.8000000000000001E-2</v>
      </c>
      <c r="BO62" s="13">
        <v>-4.8000000000000001E-2</v>
      </c>
      <c r="BP62" s="13">
        <v>-4.8000000000000001E-2</v>
      </c>
      <c r="BQ62" s="13">
        <v>0</v>
      </c>
      <c r="BR62" s="13">
        <v>0</v>
      </c>
      <c r="BS62" s="13">
        <v>0</v>
      </c>
      <c r="BT62" s="14" t="s">
        <v>7128</v>
      </c>
      <c r="BU62" s="13">
        <v>-4.8000000000000001E-2</v>
      </c>
      <c r="BV62" s="13">
        <v>3.0000000000000001E-3</v>
      </c>
      <c r="BW62" s="13">
        <v>3.0000000000000001E-3</v>
      </c>
      <c r="BX62" s="13">
        <v>-0.17399999999999999</v>
      </c>
      <c r="BY62" s="13">
        <v>2.0000000000000035E-3</v>
      </c>
      <c r="BZ62" s="13">
        <v>-0.16400000000000001</v>
      </c>
      <c r="CA62" s="13">
        <v>9.999999999999792E-4</v>
      </c>
      <c r="CB62" s="13">
        <v>0</v>
      </c>
      <c r="CC62" s="15">
        <v>-0.14699999999999999</v>
      </c>
      <c r="CD62" s="15">
        <v>-0.81299999999999994</v>
      </c>
      <c r="CE62" s="15">
        <v>0.36</v>
      </c>
      <c r="CF62" s="15">
        <v>2.2214625437610542</v>
      </c>
      <c r="CG62" s="15">
        <v>2.2299344705345079</v>
      </c>
      <c r="CH62" s="13">
        <v>-6.7999999999999979E-3</v>
      </c>
      <c r="CI62" s="13">
        <v>-1.44E-2</v>
      </c>
      <c r="CJ62" s="13">
        <v>0</v>
      </c>
      <c r="CK62" s="12">
        <f t="shared" si="0"/>
        <v>0</v>
      </c>
      <c r="CL62" s="36">
        <f t="shared" si="1"/>
        <v>3.0000000000000626</v>
      </c>
      <c r="CM62" s="13">
        <v>3.0000000000000001E-3</v>
      </c>
      <c r="CN62" s="13" t="s">
        <v>7128</v>
      </c>
      <c r="CO62" s="13">
        <v>3.0000000000000001E-3</v>
      </c>
      <c r="CP62" s="13">
        <v>0.71399999999999997</v>
      </c>
      <c r="CQ62" s="13" t="s">
        <v>7128</v>
      </c>
      <c r="CR62" s="13" t="s">
        <v>7128</v>
      </c>
      <c r="CS62" s="13" t="s">
        <v>7128</v>
      </c>
      <c r="CT62" s="13">
        <v>0</v>
      </c>
      <c r="CU62" s="13">
        <v>-4.8000000000000001E-2</v>
      </c>
      <c r="CV62" s="13">
        <v>9.999999999999792E-4</v>
      </c>
      <c r="CW62" s="13">
        <v>-4.8000000000000001E-2</v>
      </c>
      <c r="CX62" s="12" t="s">
        <v>7128</v>
      </c>
      <c r="CY62" s="12">
        <v>-23.999999999999957</v>
      </c>
      <c r="CZ62" s="15" t="s">
        <v>7128</v>
      </c>
      <c r="DA62" s="20"/>
      <c r="DB62" s="20"/>
    </row>
    <row r="63" spans="1:106">
      <c r="A63" s="8" t="s">
        <v>5369</v>
      </c>
      <c r="B63" s="8" t="s">
        <v>5370</v>
      </c>
      <c r="C63" s="9" t="s">
        <v>7161</v>
      </c>
      <c r="D63" s="9" t="s">
        <v>7126</v>
      </c>
      <c r="E63" s="10" t="s">
        <v>7127</v>
      </c>
      <c r="F63" s="10" t="s">
        <v>7126</v>
      </c>
      <c r="G63" s="11">
        <v>0.75</v>
      </c>
      <c r="H63" s="11">
        <v>0.75</v>
      </c>
      <c r="I63" s="12">
        <v>9.0499999999999997E-2</v>
      </c>
      <c r="J63" s="12">
        <v>0.12437499999999999</v>
      </c>
      <c r="K63" s="12">
        <v>4.7E-2</v>
      </c>
      <c r="L63" s="12">
        <v>0.10350000000000001</v>
      </c>
      <c r="M63" s="12">
        <v>6.8320350000000002E-2</v>
      </c>
      <c r="N63" s="12">
        <v>0.12437499999999999</v>
      </c>
      <c r="O63" s="12">
        <v>-0.11903619096509238</v>
      </c>
      <c r="P63" s="12">
        <v>-0.12127838563170931</v>
      </c>
      <c r="Q63" s="13">
        <v>1.24</v>
      </c>
      <c r="R63" s="13">
        <v>0</v>
      </c>
      <c r="S63" s="13">
        <v>0</v>
      </c>
      <c r="T63" s="13">
        <v>0</v>
      </c>
      <c r="U63" s="13">
        <v>1.24</v>
      </c>
      <c r="V63" s="13">
        <v>1.6E-2</v>
      </c>
      <c r="W63" s="13">
        <v>1.224</v>
      </c>
      <c r="X63" s="14">
        <v>1.2903225806451613E-2</v>
      </c>
      <c r="Y63" s="15">
        <v>4.1912097870412328E-2</v>
      </c>
      <c r="Z63" s="14">
        <v>0</v>
      </c>
      <c r="AA63" s="14">
        <v>0</v>
      </c>
      <c r="AB63" s="14">
        <v>0</v>
      </c>
      <c r="AC63" s="14">
        <v>0</v>
      </c>
      <c r="AD63" s="13">
        <v>6.0000000000000001E-3</v>
      </c>
      <c r="AE63" s="15">
        <v>0.35799999999999998</v>
      </c>
      <c r="AF63" s="14" t="s">
        <v>7128</v>
      </c>
      <c r="AG63" s="14" t="s">
        <v>7128</v>
      </c>
      <c r="AH63" s="15">
        <v>0.6</v>
      </c>
      <c r="AI63" s="5" t="s">
        <v>7128</v>
      </c>
      <c r="AJ63" s="15">
        <v>47.692307692307693</v>
      </c>
      <c r="AK63" s="15">
        <v>47.692307692307693</v>
      </c>
      <c r="AL63" s="15" t="s">
        <v>7128</v>
      </c>
      <c r="AM63" s="15" t="s">
        <v>7128</v>
      </c>
      <c r="AN63" s="15">
        <v>0.26609442060085836</v>
      </c>
      <c r="AO63" s="15">
        <v>5.7407407407407405</v>
      </c>
      <c r="AP63" s="15">
        <v>81.600000000000009</v>
      </c>
      <c r="AQ63" s="15">
        <v>20.065573770491802</v>
      </c>
      <c r="AR63" s="15">
        <v>0.26356589147286819</v>
      </c>
      <c r="AS63" s="15">
        <v>5.666666666666667</v>
      </c>
      <c r="AT63" s="14">
        <v>0</v>
      </c>
      <c r="AU63" s="14">
        <v>0</v>
      </c>
      <c r="AV63" s="12">
        <v>-0.376</v>
      </c>
      <c r="AW63" s="12">
        <v>-0.38600000000000001</v>
      </c>
      <c r="AX63" s="12">
        <v>-0.68200000000000005</v>
      </c>
      <c r="AY63" s="12">
        <v>-0.47100000000000003</v>
      </c>
      <c r="AZ63" s="14" t="s">
        <v>7128</v>
      </c>
      <c r="BA63" s="14" t="s">
        <v>7128</v>
      </c>
      <c r="BB63" s="14">
        <v>5.3388090349075976E-3</v>
      </c>
      <c r="BC63" s="14">
        <v>3.0966143682906685E-3</v>
      </c>
      <c r="BD63" s="14">
        <v>0.12037037037037036</v>
      </c>
      <c r="BE63" s="14">
        <v>6.9444444444444448E-2</v>
      </c>
      <c r="BF63" s="14">
        <v>0</v>
      </c>
      <c r="BG63" s="14">
        <v>9.3399999999999997E-2</v>
      </c>
      <c r="BH63" s="13">
        <v>2.5999999999999999E-2</v>
      </c>
      <c r="BI63" s="13">
        <v>2.5999999999999999E-2</v>
      </c>
      <c r="BJ63" s="13">
        <v>1.4999999999999999E-2</v>
      </c>
      <c r="BK63" s="13">
        <v>1.4999999999999999E-2</v>
      </c>
      <c r="BL63" s="13">
        <v>0.216</v>
      </c>
      <c r="BM63" s="13">
        <v>0.216</v>
      </c>
      <c r="BN63" s="13">
        <v>6.0999999999999999E-2</v>
      </c>
      <c r="BO63" s="13">
        <v>6.0999999999999999E-2</v>
      </c>
      <c r="BP63" s="13">
        <v>1.4999999999999999E-2</v>
      </c>
      <c r="BQ63" s="13">
        <v>0</v>
      </c>
      <c r="BR63" s="13">
        <v>0</v>
      </c>
      <c r="BS63" s="13">
        <v>-4.4999999999999998E-2</v>
      </c>
      <c r="BT63" s="14">
        <v>-3</v>
      </c>
      <c r="BU63" s="13">
        <v>0.06</v>
      </c>
      <c r="BV63" s="13">
        <v>7.0999999999999994E-2</v>
      </c>
      <c r="BW63" s="13">
        <v>7.0999999999999994E-2</v>
      </c>
      <c r="BX63" s="13">
        <v>4.87</v>
      </c>
      <c r="BY63" s="13">
        <v>4.8440000000000003</v>
      </c>
      <c r="BZ63" s="13">
        <v>4.66</v>
      </c>
      <c r="CA63" s="13">
        <v>4.6440000000000001</v>
      </c>
      <c r="CB63" s="13">
        <v>0</v>
      </c>
      <c r="CC63" s="15">
        <v>-0.14699999999999999</v>
      </c>
      <c r="CD63" s="15">
        <v>0.68899999999999995</v>
      </c>
      <c r="CE63" s="15">
        <v>0.36</v>
      </c>
      <c r="CF63" s="15" t="s">
        <v>7128</v>
      </c>
      <c r="CG63" s="15" t="s">
        <v>7128</v>
      </c>
      <c r="CH63" s="13" t="s">
        <v>7128</v>
      </c>
      <c r="CI63" s="13" t="s">
        <v>7128</v>
      </c>
      <c r="CJ63" s="13">
        <v>0</v>
      </c>
      <c r="CK63" s="12">
        <f t="shared" si="0"/>
        <v>0</v>
      </c>
      <c r="CL63" s="36">
        <f t="shared" si="1"/>
        <v>4.6511627906976744E-2</v>
      </c>
      <c r="CM63" s="13">
        <v>2.5999999999999999E-2</v>
      </c>
      <c r="CN63" s="13" t="s">
        <v>7128</v>
      </c>
      <c r="CO63" s="13">
        <v>2.5999999999999999E-2</v>
      </c>
      <c r="CP63" s="13">
        <v>1.24</v>
      </c>
      <c r="CQ63" s="13">
        <v>6.0999999999999999E-2</v>
      </c>
      <c r="CR63" s="13">
        <v>1.224</v>
      </c>
      <c r="CS63" s="13" t="s">
        <v>7128</v>
      </c>
      <c r="CT63" s="13">
        <v>0</v>
      </c>
      <c r="CU63" s="13">
        <v>1.4999999999999999E-2</v>
      </c>
      <c r="CV63" s="13">
        <v>4.6440000000000001</v>
      </c>
      <c r="CW63" s="13">
        <v>6.0999999999999999E-2</v>
      </c>
      <c r="CX63" s="12">
        <v>5.3388090349075976E-3</v>
      </c>
      <c r="CY63" s="12">
        <v>3.0966143682906685E-3</v>
      </c>
      <c r="CZ63" s="15">
        <v>20.065573770491802</v>
      </c>
      <c r="DA63" s="20"/>
      <c r="DB63" s="20"/>
    </row>
    <row r="64" spans="1:106" ht="24">
      <c r="A64" s="8" t="s">
        <v>5697</v>
      </c>
      <c r="B64" s="8" t="s">
        <v>5698</v>
      </c>
      <c r="C64" s="9" t="s">
        <v>7142</v>
      </c>
      <c r="D64" s="9" t="s">
        <v>7126</v>
      </c>
      <c r="E64" s="10" t="s">
        <v>7127</v>
      </c>
      <c r="F64" s="10" t="s">
        <v>7126</v>
      </c>
      <c r="G64" s="11">
        <v>0.1</v>
      </c>
      <c r="H64" s="11">
        <v>0.1</v>
      </c>
      <c r="I64" s="12">
        <v>9.0499999999999997E-2</v>
      </c>
      <c r="J64" s="12">
        <v>6.5549999999999997E-2</v>
      </c>
      <c r="K64" s="12">
        <v>3.6999999999999998E-2</v>
      </c>
      <c r="L64" s="12">
        <v>9.35E-2</v>
      </c>
      <c r="M64" s="12">
        <v>6.1719349999999999E-2</v>
      </c>
      <c r="N64" s="12">
        <v>6.5549999999999997E-2</v>
      </c>
      <c r="O64" s="12">
        <v>-3.4194067796610168E-2</v>
      </c>
      <c r="P64" s="12">
        <v>-6.5549999999999997E-2</v>
      </c>
      <c r="Q64" s="13">
        <v>0.80700000000000005</v>
      </c>
      <c r="R64" s="13">
        <v>0</v>
      </c>
      <c r="S64" s="13">
        <v>0</v>
      </c>
      <c r="T64" s="13">
        <v>0</v>
      </c>
      <c r="U64" s="13">
        <v>0.80700000000000005</v>
      </c>
      <c r="V64" s="13">
        <v>1E-3</v>
      </c>
      <c r="W64" s="13">
        <v>0.80600000000000005</v>
      </c>
      <c r="X64" s="14">
        <v>1.2391573729863693E-3</v>
      </c>
      <c r="Y64" s="15">
        <v>0.36585365853658541</v>
      </c>
      <c r="Z64" s="14">
        <v>0</v>
      </c>
      <c r="AA64" s="14">
        <v>0</v>
      </c>
      <c r="AB64" s="14">
        <v>0</v>
      </c>
      <c r="AC64" s="14">
        <v>0</v>
      </c>
      <c r="AD64" s="13">
        <v>0.19700000000000001</v>
      </c>
      <c r="AE64" s="15">
        <v>2.0676111111111113</v>
      </c>
      <c r="AF64" s="14">
        <v>0.28460498941515416</v>
      </c>
      <c r="AG64" s="14">
        <v>0.51439716605405639</v>
      </c>
      <c r="AH64" s="15">
        <v>0.34426229508196726</v>
      </c>
      <c r="AI64" s="5" t="s">
        <v>7128</v>
      </c>
      <c r="AJ64" s="15">
        <v>21.810810810810814</v>
      </c>
      <c r="AK64" s="15">
        <v>21.810810810810814</v>
      </c>
      <c r="AL64" s="15" t="s">
        <v>7128</v>
      </c>
      <c r="AM64" s="15" t="s">
        <v>7128</v>
      </c>
      <c r="AN64" s="15">
        <v>0.69568965517241388</v>
      </c>
      <c r="AO64" s="15">
        <v>19.682926829268293</v>
      </c>
      <c r="AP64" s="15" t="s">
        <v>7128</v>
      </c>
      <c r="AQ64" s="15" t="s">
        <v>7128</v>
      </c>
      <c r="AR64" s="15">
        <v>0.69542709232096633</v>
      </c>
      <c r="AS64" s="15">
        <v>19.658536585365855</v>
      </c>
      <c r="AT64" s="14">
        <v>0</v>
      </c>
      <c r="AU64" s="14">
        <v>0</v>
      </c>
      <c r="AV64" s="12">
        <v>0.16899999999999998</v>
      </c>
      <c r="AW64" s="12" t="s">
        <v>7128</v>
      </c>
      <c r="AX64" s="12">
        <v>-3.1E-2</v>
      </c>
      <c r="AY64" s="12">
        <v>5.6299999999999996E-2</v>
      </c>
      <c r="AZ64" s="14" t="s">
        <v>7128</v>
      </c>
      <c r="BA64" s="14" t="s">
        <v>7128</v>
      </c>
      <c r="BB64" s="14">
        <v>3.1355932203389829E-2</v>
      </c>
      <c r="BC64" s="14">
        <v>0</v>
      </c>
      <c r="BD64" s="14">
        <v>0.90243902439024382</v>
      </c>
      <c r="BE64" s="14">
        <v>0</v>
      </c>
      <c r="BF64" s="14">
        <v>0.16279069767441862</v>
      </c>
      <c r="BG64" s="14" t="s">
        <v>7128</v>
      </c>
      <c r="BH64" s="13">
        <v>3.6999999999999998E-2</v>
      </c>
      <c r="BI64" s="13">
        <v>3.6999999999999998E-2</v>
      </c>
      <c r="BJ64" s="13">
        <v>0</v>
      </c>
      <c r="BK64" s="13">
        <v>0</v>
      </c>
      <c r="BL64" s="13">
        <v>4.1000000000000002E-2</v>
      </c>
      <c r="BM64" s="13">
        <v>4.1000000000000002E-2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-1E-3</v>
      </c>
      <c r="BT64" s="14" t="s">
        <v>7128</v>
      </c>
      <c r="BU64" s="13">
        <v>1E-3</v>
      </c>
      <c r="BV64" s="13">
        <v>3.7999999999999999E-2</v>
      </c>
      <c r="BW64" s="13">
        <v>3.7999999999999999E-2</v>
      </c>
      <c r="BX64" s="13">
        <v>1.18</v>
      </c>
      <c r="BY64" s="13">
        <v>1.179</v>
      </c>
      <c r="BZ64" s="13">
        <v>1.1599999999999999</v>
      </c>
      <c r="CA64" s="13">
        <v>1.159</v>
      </c>
      <c r="CB64" s="13">
        <v>0</v>
      </c>
      <c r="CC64" s="15">
        <v>0.97599999999999998</v>
      </c>
      <c r="CD64" s="15">
        <v>0.27400000000000002</v>
      </c>
      <c r="CE64" s="15">
        <v>0.36</v>
      </c>
      <c r="CF64" s="15" t="s">
        <v>7128</v>
      </c>
      <c r="CG64" s="15" t="s">
        <v>7128</v>
      </c>
      <c r="CH64" s="13" t="s">
        <v>7128</v>
      </c>
      <c r="CI64" s="13" t="s">
        <v>7128</v>
      </c>
      <c r="CJ64" s="13">
        <v>0</v>
      </c>
      <c r="CK64" s="12">
        <f t="shared" si="0"/>
        <v>0</v>
      </c>
      <c r="CL64" s="36">
        <f t="shared" si="1"/>
        <v>3.5375323554788611E-2</v>
      </c>
      <c r="CM64" s="13">
        <v>4.2999999999999997E-2</v>
      </c>
      <c r="CN64" s="13">
        <v>7.0000000000000001E-3</v>
      </c>
      <c r="CO64" s="13">
        <v>3.6999999999999998E-2</v>
      </c>
      <c r="CP64" s="13">
        <v>0.80700000000000005</v>
      </c>
      <c r="CQ64" s="13" t="s">
        <v>7128</v>
      </c>
      <c r="CR64" s="13" t="s">
        <v>7128</v>
      </c>
      <c r="CS64" s="13" t="s">
        <v>7128</v>
      </c>
      <c r="CT64" s="13">
        <v>0</v>
      </c>
      <c r="CU64" s="13">
        <v>0</v>
      </c>
      <c r="CV64" s="13">
        <v>1.159</v>
      </c>
      <c r="CW64" s="13">
        <v>0</v>
      </c>
      <c r="CX64" s="12">
        <v>3.1355932203389829E-2</v>
      </c>
      <c r="CY64" s="12">
        <v>0</v>
      </c>
      <c r="CZ64" s="15" t="s">
        <v>7128</v>
      </c>
      <c r="DA64" s="20"/>
      <c r="DB64" s="20"/>
    </row>
    <row r="65" spans="1:106">
      <c r="A65" s="8" t="s">
        <v>5481</v>
      </c>
      <c r="B65" s="8" t="s">
        <v>5482</v>
      </c>
      <c r="C65" s="9" t="s">
        <v>7141</v>
      </c>
      <c r="D65" s="9" t="s">
        <v>7126</v>
      </c>
      <c r="E65" s="10" t="s">
        <v>7127</v>
      </c>
      <c r="F65" s="10" t="s">
        <v>7126</v>
      </c>
      <c r="G65" s="11">
        <v>0.73</v>
      </c>
      <c r="H65" s="11">
        <v>1.6355389718076285</v>
      </c>
      <c r="I65" s="12">
        <v>9.0499999999999997E-2</v>
      </c>
      <c r="J65" s="12">
        <v>0.20451627694859037</v>
      </c>
      <c r="K65" s="12">
        <v>3.2000000000000001E-2</v>
      </c>
      <c r="L65" s="12">
        <v>8.8499999999999995E-2</v>
      </c>
      <c r="M65" s="12">
        <v>5.8418850000000001E-2</v>
      </c>
      <c r="N65" s="12">
        <v>0.11397702644523858</v>
      </c>
      <c r="O65" s="12">
        <v>0.18479670015064625</v>
      </c>
      <c r="P65" s="12">
        <v>5.0669958067932286E-2</v>
      </c>
      <c r="Q65" s="13">
        <v>0.13500000000000001</v>
      </c>
      <c r="R65" s="13">
        <v>0</v>
      </c>
      <c r="S65" s="13">
        <v>0.22</v>
      </c>
      <c r="T65" s="13">
        <v>0.22</v>
      </c>
      <c r="U65" s="13">
        <v>0.35499999999999998</v>
      </c>
      <c r="V65" s="13">
        <v>0.13100000000000001</v>
      </c>
      <c r="W65" s="13">
        <v>0.22399999999999998</v>
      </c>
      <c r="X65" s="14">
        <v>0.36901408450704226</v>
      </c>
      <c r="Y65" s="15">
        <v>3.6710719530102791E-2</v>
      </c>
      <c r="Z65" s="14">
        <v>0.55276381909547734</v>
      </c>
      <c r="AA65" s="14">
        <v>0.61971830985915499</v>
      </c>
      <c r="AB65" s="14">
        <v>1.2359550561797754</v>
      </c>
      <c r="AC65" s="14">
        <v>1.6296296296296295</v>
      </c>
      <c r="AD65" s="13">
        <v>0.02</v>
      </c>
      <c r="AE65" s="15">
        <v>1.2905277777777779</v>
      </c>
      <c r="AF65" s="14">
        <v>7.7459666924148338E-2</v>
      </c>
      <c r="AG65" s="14">
        <v>0.43764711812143808</v>
      </c>
      <c r="AH65" s="15">
        <v>0.29411764705882354</v>
      </c>
      <c r="AI65" s="5" t="s">
        <v>7128</v>
      </c>
      <c r="AJ65" s="15">
        <v>2.6470588235294121</v>
      </c>
      <c r="AK65" s="15">
        <v>2.6470588235294121</v>
      </c>
      <c r="AL65" s="15" t="s">
        <v>7128</v>
      </c>
      <c r="AM65" s="15" t="s">
        <v>7128</v>
      </c>
      <c r="AN65" s="15">
        <v>0.75842696629213491</v>
      </c>
      <c r="AO65" s="15">
        <v>0.95070422535211285</v>
      </c>
      <c r="AP65" s="15">
        <v>3.2463768115942022</v>
      </c>
      <c r="AQ65" s="15">
        <v>2.333333333333333</v>
      </c>
      <c r="AR65" s="15">
        <v>0.83895131086142305</v>
      </c>
      <c r="AS65" s="15">
        <v>1.5774647887323943</v>
      </c>
      <c r="AT65" s="14">
        <v>0</v>
      </c>
      <c r="AU65" s="14">
        <v>0</v>
      </c>
      <c r="AV65" s="12">
        <v>-0.23699999999999999</v>
      </c>
      <c r="AW65" s="12">
        <v>-0.28399999999999997</v>
      </c>
      <c r="AX65" s="12">
        <v>-0.439</v>
      </c>
      <c r="AY65" s="12">
        <v>-0.41600000000000004</v>
      </c>
      <c r="AZ65" s="14" t="s">
        <v>7128</v>
      </c>
      <c r="BA65" s="14" t="s">
        <v>7128</v>
      </c>
      <c r="BB65" s="14">
        <v>0.38931297709923662</v>
      </c>
      <c r="BC65" s="14">
        <v>0.16464698451317086</v>
      </c>
      <c r="BD65" s="14">
        <v>0.35915492957746481</v>
      </c>
      <c r="BE65" s="14">
        <v>0.48591549295774655</v>
      </c>
      <c r="BF65" s="14">
        <v>0.23880597014925373</v>
      </c>
      <c r="BG65" s="14">
        <v>0.23530000000000001</v>
      </c>
      <c r="BH65" s="13">
        <v>5.0999999999999997E-2</v>
      </c>
      <c r="BI65" s="13">
        <v>5.0999999999999997E-2</v>
      </c>
      <c r="BJ65" s="13">
        <v>6.9000000000000006E-2</v>
      </c>
      <c r="BK65" s="13">
        <v>6.9000000000000006E-2</v>
      </c>
      <c r="BL65" s="13">
        <v>0.14199999999999999</v>
      </c>
      <c r="BM65" s="13">
        <v>0.14199999999999999</v>
      </c>
      <c r="BN65" s="13">
        <v>9.6000000000000002E-2</v>
      </c>
      <c r="BO65" s="13">
        <v>9.6000000000000002E-2</v>
      </c>
      <c r="BP65" s="13">
        <v>5.2522388059701497E-2</v>
      </c>
      <c r="BQ65" s="13">
        <v>5.0999999999999997E-2</v>
      </c>
      <c r="BR65" s="13">
        <v>-1.0999999999999999E-2</v>
      </c>
      <c r="BS65" s="13">
        <v>-2.8000000000000001E-2</v>
      </c>
      <c r="BT65" s="14">
        <v>-0.742540494458653</v>
      </c>
      <c r="BU65" s="13">
        <v>9.152238805970149E-2</v>
      </c>
      <c r="BV65" s="13">
        <v>3.9E-2</v>
      </c>
      <c r="BW65" s="13">
        <v>0.09</v>
      </c>
      <c r="BX65" s="13">
        <v>0.13100000000000001</v>
      </c>
      <c r="BY65" s="13">
        <v>0.31899999999999995</v>
      </c>
      <c r="BZ65" s="13">
        <v>0.17799999999999999</v>
      </c>
      <c r="CA65" s="13">
        <v>0.26700000000000002</v>
      </c>
      <c r="CB65" s="13">
        <v>0</v>
      </c>
      <c r="CC65" s="15">
        <v>0.22600000000000001</v>
      </c>
      <c r="CD65" s="15">
        <v>0.94899999999999995</v>
      </c>
      <c r="CE65" s="15">
        <v>0.36</v>
      </c>
      <c r="CF65" s="15">
        <v>1.2088040628997552</v>
      </c>
      <c r="CG65" s="15">
        <v>1.3491672595660842</v>
      </c>
      <c r="CH65" s="13">
        <v>3.49E-2</v>
      </c>
      <c r="CI65" s="13">
        <v>0.40129999999999999</v>
      </c>
      <c r="CJ65" s="13">
        <v>0</v>
      </c>
      <c r="CK65" s="12">
        <f t="shared" si="0"/>
        <v>0</v>
      </c>
      <c r="CL65" s="36">
        <f t="shared" si="1"/>
        <v>0.53183520599250933</v>
      </c>
      <c r="CM65" s="13">
        <v>6.7000000000000004E-2</v>
      </c>
      <c r="CN65" s="13">
        <v>1.6E-2</v>
      </c>
      <c r="CO65" s="13">
        <v>5.0999999999999997E-2</v>
      </c>
      <c r="CP65" s="13">
        <v>0.13500000000000001</v>
      </c>
      <c r="CQ65" s="13">
        <v>9.6000000000000002E-2</v>
      </c>
      <c r="CR65" s="13">
        <v>0.22399999999999998</v>
      </c>
      <c r="CS65" s="13" t="s">
        <v>7128</v>
      </c>
      <c r="CT65" s="13">
        <v>0</v>
      </c>
      <c r="CU65" s="13">
        <v>6.9000000000000006E-2</v>
      </c>
      <c r="CV65" s="13">
        <v>0.26700000000000002</v>
      </c>
      <c r="CW65" s="13">
        <v>9.6000000000000002E-2</v>
      </c>
      <c r="CX65" s="12">
        <v>0.38931297709923662</v>
      </c>
      <c r="CY65" s="12">
        <v>0.16464698451317086</v>
      </c>
      <c r="CZ65" s="15">
        <v>2.333333333333333</v>
      </c>
      <c r="DA65" s="20"/>
      <c r="DB65" s="20"/>
    </row>
    <row r="66" spans="1:106" ht="24">
      <c r="A66" s="8" t="s">
        <v>1275</v>
      </c>
      <c r="B66" s="8" t="s">
        <v>1276</v>
      </c>
      <c r="C66" s="9" t="s">
        <v>7161</v>
      </c>
      <c r="D66" s="9" t="s">
        <v>7126</v>
      </c>
      <c r="E66" s="10" t="s">
        <v>7127</v>
      </c>
      <c r="F66" s="10" t="s">
        <v>7126</v>
      </c>
      <c r="G66" s="11">
        <v>0.75</v>
      </c>
      <c r="H66" s="11">
        <v>1.4124848851269647</v>
      </c>
      <c r="I66" s="12">
        <v>9.0499999999999997E-2</v>
      </c>
      <c r="J66" s="12">
        <v>0.18432988210399029</v>
      </c>
      <c r="K66" s="12">
        <v>3.6999999999999998E-2</v>
      </c>
      <c r="L66" s="12">
        <v>9.35E-2</v>
      </c>
      <c r="M66" s="12">
        <v>6.1719349999999999E-2</v>
      </c>
      <c r="N66" s="12">
        <v>0.10603705544143355</v>
      </c>
      <c r="O66" s="12">
        <v>-8.8165109376717579E-2</v>
      </c>
      <c r="P66" s="12">
        <v>-4.1142959001595786E-2</v>
      </c>
      <c r="Q66" s="13">
        <v>82.7</v>
      </c>
      <c r="R66" s="13">
        <v>0</v>
      </c>
      <c r="S66" s="13">
        <v>146.1</v>
      </c>
      <c r="T66" s="13">
        <v>146.1</v>
      </c>
      <c r="U66" s="13">
        <v>228.8</v>
      </c>
      <c r="V66" s="13">
        <v>0</v>
      </c>
      <c r="W66" s="13">
        <v>228.8</v>
      </c>
      <c r="X66" s="14">
        <v>0</v>
      </c>
      <c r="Y66" s="15">
        <v>0.11752136752136753</v>
      </c>
      <c r="Z66" s="14">
        <v>0.67576318223866794</v>
      </c>
      <c r="AA66" s="14">
        <v>0.63854895104895104</v>
      </c>
      <c r="AB66" s="14">
        <v>2.0841654778887304</v>
      </c>
      <c r="AC66" s="14">
        <v>1.766626360338573</v>
      </c>
      <c r="AD66" s="13">
        <v>3.54</v>
      </c>
      <c r="AE66" s="15">
        <v>1.4775277777777782</v>
      </c>
      <c r="AF66" s="14">
        <v>0.1</v>
      </c>
      <c r="AG66" s="14">
        <v>0.58650000000000002</v>
      </c>
      <c r="AH66" s="15">
        <v>0.2805755395683453</v>
      </c>
      <c r="AI66" s="5">
        <v>1.6941176470588235</v>
      </c>
      <c r="AJ66" s="15">
        <v>13.852596314907874</v>
      </c>
      <c r="AK66" s="15">
        <v>12.21565731166913</v>
      </c>
      <c r="AL66" s="15" t="s">
        <v>7128</v>
      </c>
      <c r="AM66" s="15" t="s">
        <v>7128</v>
      </c>
      <c r="AN66" s="15">
        <v>1.1797432239657633</v>
      </c>
      <c r="AO66" s="15">
        <v>0.4799767846778874</v>
      </c>
      <c r="AP66" s="15">
        <v>7.9444444444444446</v>
      </c>
      <c r="AQ66" s="15">
        <v>5.67741935483871</v>
      </c>
      <c r="AR66" s="15">
        <v>1.0582793709528215</v>
      </c>
      <c r="AS66" s="15">
        <v>1.3279164248403947</v>
      </c>
      <c r="AT66" s="14">
        <v>0</v>
      </c>
      <c r="AU66" s="14">
        <v>0</v>
      </c>
      <c r="AV66" s="12">
        <v>1.0209999999999999</v>
      </c>
      <c r="AW66" s="12">
        <v>-4.3400000000000001E-2</v>
      </c>
      <c r="AX66" s="12">
        <v>0.16200000000000001</v>
      </c>
      <c r="AY66" s="12">
        <v>0.371</v>
      </c>
      <c r="AZ66" s="14" t="s">
        <v>7128</v>
      </c>
      <c r="BA66" s="14" t="s">
        <v>7128</v>
      </c>
      <c r="BB66" s="14">
        <v>9.616477272727271E-2</v>
      </c>
      <c r="BC66" s="14">
        <v>6.4894096439837762E-2</v>
      </c>
      <c r="BD66" s="14">
        <v>3.9706744868035188E-2</v>
      </c>
      <c r="BE66" s="14">
        <v>0.16891495601173021</v>
      </c>
      <c r="BF66" s="14">
        <v>0.5</v>
      </c>
      <c r="BG66" s="14">
        <v>0.16839999999999999</v>
      </c>
      <c r="BH66" s="13">
        <v>5.97</v>
      </c>
      <c r="BI66" s="13">
        <v>6.77</v>
      </c>
      <c r="BJ66" s="13">
        <v>28.8</v>
      </c>
      <c r="BK66" s="13">
        <v>28.8</v>
      </c>
      <c r="BL66" s="13">
        <v>172.3</v>
      </c>
      <c r="BM66" s="13">
        <v>170.5</v>
      </c>
      <c r="BN66" s="13">
        <v>41.5</v>
      </c>
      <c r="BO66" s="13">
        <v>40.299999999999997</v>
      </c>
      <c r="BP66" s="13">
        <v>14.4</v>
      </c>
      <c r="BQ66" s="13">
        <v>0</v>
      </c>
      <c r="BR66" s="13">
        <v>0</v>
      </c>
      <c r="BS66" s="13">
        <v>-10.199999999999999</v>
      </c>
      <c r="BT66" s="14">
        <v>-0.70833333333333326</v>
      </c>
      <c r="BU66" s="13">
        <v>24.6</v>
      </c>
      <c r="BV66" s="13">
        <v>16.97</v>
      </c>
      <c r="BW66" s="13">
        <v>16.97</v>
      </c>
      <c r="BX66" s="13">
        <v>70.400000000000006</v>
      </c>
      <c r="BY66" s="13">
        <v>221.9</v>
      </c>
      <c r="BZ66" s="13">
        <v>70.099999999999994</v>
      </c>
      <c r="CA66" s="13">
        <v>216.2</v>
      </c>
      <c r="CB66" s="13">
        <v>0</v>
      </c>
      <c r="CC66" s="15">
        <v>0.39100000000000001</v>
      </c>
      <c r="CD66" s="15">
        <v>0.81799999999999995</v>
      </c>
      <c r="CE66" s="15">
        <v>0.36</v>
      </c>
      <c r="CF66" s="15">
        <v>0.43659205463258316</v>
      </c>
      <c r="CG66" s="15">
        <v>0.47389773709748301</v>
      </c>
      <c r="CH66" s="13">
        <v>15.021000000000001</v>
      </c>
      <c r="CI66" s="13">
        <v>7.9879999999999995</v>
      </c>
      <c r="CJ66" s="13">
        <v>0</v>
      </c>
      <c r="CK66" s="12">
        <f t="shared" si="0"/>
        <v>0</v>
      </c>
      <c r="CL66" s="36">
        <f t="shared" si="1"/>
        <v>0.79694727104532848</v>
      </c>
      <c r="CM66" s="13">
        <v>15.1</v>
      </c>
      <c r="CN66" s="13">
        <v>8.34</v>
      </c>
      <c r="CO66" s="13">
        <v>6.77</v>
      </c>
      <c r="CP66" s="13">
        <v>82.7</v>
      </c>
      <c r="CQ66" s="13">
        <v>40.299999999999997</v>
      </c>
      <c r="CR66" s="13">
        <v>228.8</v>
      </c>
      <c r="CS66" s="13" t="s">
        <v>7128</v>
      </c>
      <c r="CT66" s="13">
        <v>0.31179999999999997</v>
      </c>
      <c r="CU66" s="13">
        <v>28.6096</v>
      </c>
      <c r="CV66" s="13">
        <v>216.51179999999999</v>
      </c>
      <c r="CW66" s="13">
        <v>41.5</v>
      </c>
      <c r="CX66" s="12">
        <v>9.3048119267222701E-2</v>
      </c>
      <c r="CY66" s="12">
        <v>6.4374619169639047E-2</v>
      </c>
      <c r="CZ66" s="15">
        <v>5.5132530120481933</v>
      </c>
      <c r="DA66" s="20"/>
      <c r="DB66" s="20"/>
    </row>
    <row r="67" spans="1:106" ht="24">
      <c r="A67" s="8" t="s">
        <v>3135</v>
      </c>
      <c r="B67" s="8" t="s">
        <v>3136</v>
      </c>
      <c r="C67" s="9" t="s">
        <v>7174</v>
      </c>
      <c r="D67" s="9" t="s">
        <v>7126</v>
      </c>
      <c r="E67" s="10" t="s">
        <v>7127</v>
      </c>
      <c r="F67" s="10" t="s">
        <v>7126</v>
      </c>
      <c r="G67" s="11">
        <v>0.45</v>
      </c>
      <c r="H67" s="11">
        <v>0.68357142857142861</v>
      </c>
      <c r="I67" s="12">
        <v>9.0499999999999997E-2</v>
      </c>
      <c r="J67" s="12">
        <v>0.11836321428571428</v>
      </c>
      <c r="K67" s="12">
        <v>3.6999999999999998E-2</v>
      </c>
      <c r="L67" s="12">
        <v>9.35E-2</v>
      </c>
      <c r="M67" s="12">
        <v>6.1719349999999999E-2</v>
      </c>
      <c r="N67" s="12">
        <v>9.900841426332288E-2</v>
      </c>
      <c r="O67" s="12">
        <v>2.3890306841046288E-2</v>
      </c>
      <c r="P67" s="12">
        <v>-9.900841426332288E-2</v>
      </c>
      <c r="Q67" s="13">
        <v>21</v>
      </c>
      <c r="R67" s="13">
        <v>0</v>
      </c>
      <c r="S67" s="13">
        <v>10.9</v>
      </c>
      <c r="T67" s="13">
        <v>10.9</v>
      </c>
      <c r="U67" s="13">
        <v>31.9</v>
      </c>
      <c r="V67" s="13">
        <v>0</v>
      </c>
      <c r="W67" s="13">
        <v>31.9</v>
      </c>
      <c r="X67" s="14">
        <v>0</v>
      </c>
      <c r="Y67" s="15">
        <v>6.3176895306859202E-2</v>
      </c>
      <c r="Z67" s="14">
        <v>0.6872635561160152</v>
      </c>
      <c r="AA67" s="14">
        <v>0.34169278996865204</v>
      </c>
      <c r="AB67" s="14">
        <v>2.1975806451612905</v>
      </c>
      <c r="AC67" s="14">
        <v>0.51904761904761909</v>
      </c>
      <c r="AD67" s="13">
        <v>0.38</v>
      </c>
      <c r="AE67" s="15">
        <v>2.380444444444445</v>
      </c>
      <c r="AF67" s="14">
        <v>0.22360679774997896</v>
      </c>
      <c r="AG67" s="14">
        <v>0.57220979544219608</v>
      </c>
      <c r="AH67" s="15">
        <v>0.31182795698924731</v>
      </c>
      <c r="AI67" s="5" t="s">
        <v>7128</v>
      </c>
      <c r="AJ67" s="15">
        <v>22.245762711864408</v>
      </c>
      <c r="AK67" s="15">
        <v>25.990099009900987</v>
      </c>
      <c r="AL67" s="15" t="s">
        <v>7128</v>
      </c>
      <c r="AM67" s="15" t="s">
        <v>7128</v>
      </c>
      <c r="AN67" s="15">
        <v>4.2338709677419359</v>
      </c>
      <c r="AO67" s="15">
        <v>1.1229946524064172</v>
      </c>
      <c r="AP67" s="15" t="s">
        <v>7128</v>
      </c>
      <c r="AQ67" s="15" t="s">
        <v>7128</v>
      </c>
      <c r="AR67" s="15">
        <v>2.0113493064312737</v>
      </c>
      <c r="AS67" s="15">
        <v>1.7058823529411764</v>
      </c>
      <c r="AT67" s="14">
        <v>0</v>
      </c>
      <c r="AU67" s="14">
        <v>0</v>
      </c>
      <c r="AV67" s="12" t="s">
        <v>7128</v>
      </c>
      <c r="AW67" s="12">
        <v>-0.16899999999999998</v>
      </c>
      <c r="AX67" s="12">
        <v>8.8800000000000004E-2</v>
      </c>
      <c r="AY67" s="12">
        <v>5.96E-3</v>
      </c>
      <c r="AZ67" s="14" t="s">
        <v>7128</v>
      </c>
      <c r="BA67" s="14" t="s">
        <v>7128</v>
      </c>
      <c r="BB67" s="14">
        <v>0.14225352112676057</v>
      </c>
      <c r="BC67" s="14">
        <v>0</v>
      </c>
      <c r="BD67" s="14">
        <v>4.3675675675675679E-2</v>
      </c>
      <c r="BE67" s="14">
        <v>0</v>
      </c>
      <c r="BF67" s="14">
        <v>0</v>
      </c>
      <c r="BG67" s="14" t="s">
        <v>7128</v>
      </c>
      <c r="BH67" s="13">
        <v>0.94399999999999995</v>
      </c>
      <c r="BI67" s="13">
        <v>0.80800000000000005</v>
      </c>
      <c r="BJ67" s="13">
        <v>0</v>
      </c>
      <c r="BK67" s="13">
        <v>0</v>
      </c>
      <c r="BL67" s="13">
        <v>18.7</v>
      </c>
      <c r="BM67" s="13">
        <v>18.5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-0.85</v>
      </c>
      <c r="BT67" s="14" t="s">
        <v>7128</v>
      </c>
      <c r="BU67" s="13">
        <v>0.85</v>
      </c>
      <c r="BV67" s="13">
        <v>1.6579999999999999</v>
      </c>
      <c r="BW67" s="13">
        <v>1.6579999999999999</v>
      </c>
      <c r="BX67" s="13">
        <v>5.68</v>
      </c>
      <c r="BY67" s="13">
        <v>7.3199999999999994</v>
      </c>
      <c r="BZ67" s="13">
        <v>4.96</v>
      </c>
      <c r="CA67" s="13">
        <v>15.86</v>
      </c>
      <c r="CB67" s="13">
        <v>0</v>
      </c>
      <c r="CC67" s="15">
        <v>0.85299999999999998</v>
      </c>
      <c r="CD67" s="15">
        <v>0.86499999999999999</v>
      </c>
      <c r="CE67" s="15">
        <v>0.36</v>
      </c>
      <c r="CF67" s="15" t="s">
        <v>7128</v>
      </c>
      <c r="CG67" s="15" t="s">
        <v>7128</v>
      </c>
      <c r="CH67" s="13" t="s">
        <v>7128</v>
      </c>
      <c r="CI67" s="13" t="s">
        <v>7128</v>
      </c>
      <c r="CJ67" s="13">
        <v>0</v>
      </c>
      <c r="CK67" s="12">
        <f t="shared" ref="CK67:CK130" si="2">IF(CJ67=0,0,IF(BV67&gt;0,-CJ67/BV67,"NA"))</f>
        <v>0</v>
      </c>
      <c r="CL67" s="36">
        <f t="shared" ref="CL67:CL130" si="3">IF(CA67&gt;0,IF(BL67&gt;0,BL67/CA67,"NA"),"NA")</f>
        <v>1.1790668348045397</v>
      </c>
      <c r="CM67" s="13">
        <v>0.76300000000000001</v>
      </c>
      <c r="CN67" s="13" t="s">
        <v>7128</v>
      </c>
      <c r="CO67" s="13">
        <v>0.80800000000000005</v>
      </c>
      <c r="CP67" s="13">
        <v>21</v>
      </c>
      <c r="CQ67" s="13" t="s">
        <v>7128</v>
      </c>
      <c r="CR67" s="13" t="s">
        <v>7128</v>
      </c>
      <c r="CS67" s="13" t="s">
        <v>7128</v>
      </c>
      <c r="CT67" s="13">
        <v>0</v>
      </c>
      <c r="CU67" s="13">
        <v>0</v>
      </c>
      <c r="CV67" s="13">
        <v>15.86</v>
      </c>
      <c r="CW67" s="13">
        <v>0</v>
      </c>
      <c r="CX67" s="12">
        <v>0.14225352112676057</v>
      </c>
      <c r="CY67" s="12">
        <v>0</v>
      </c>
      <c r="CZ67" s="15" t="s">
        <v>7128</v>
      </c>
      <c r="DA67" s="20"/>
      <c r="DB67" s="20"/>
    </row>
    <row r="68" spans="1:106">
      <c r="A68" s="8" t="s">
        <v>137</v>
      </c>
      <c r="B68" s="8" t="s">
        <v>138</v>
      </c>
      <c r="C68" s="9" t="s">
        <v>7150</v>
      </c>
      <c r="D68" s="9" t="s">
        <v>7126</v>
      </c>
      <c r="E68" s="10" t="s">
        <v>7127</v>
      </c>
      <c r="F68" s="10" t="s">
        <v>7126</v>
      </c>
      <c r="G68" s="11">
        <v>0.76</v>
      </c>
      <c r="H68" s="11">
        <v>1.213480495799808</v>
      </c>
      <c r="I68" s="12">
        <v>9.0499999999999997E-2</v>
      </c>
      <c r="J68" s="12">
        <v>0.16631998486988261</v>
      </c>
      <c r="K68" s="12">
        <v>3.2000000000000001E-2</v>
      </c>
      <c r="L68" s="12">
        <v>8.8499999999999995E-2</v>
      </c>
      <c r="M68" s="12">
        <v>5.8418850000000001E-2</v>
      </c>
      <c r="N68" s="12">
        <v>0.1143210205699792</v>
      </c>
      <c r="O68" s="12">
        <v>-4.5075407137327578E-2</v>
      </c>
      <c r="P68" s="12">
        <v>-2.750124679722793E-2</v>
      </c>
      <c r="Q68" s="13">
        <v>4468.5</v>
      </c>
      <c r="R68" s="13">
        <v>0</v>
      </c>
      <c r="S68" s="13">
        <v>4156.5</v>
      </c>
      <c r="T68" s="13">
        <v>4156.5</v>
      </c>
      <c r="U68" s="13">
        <v>8625</v>
      </c>
      <c r="V68" s="13">
        <v>180.5</v>
      </c>
      <c r="W68" s="13">
        <v>8444.5</v>
      </c>
      <c r="X68" s="14">
        <v>2.0927536231884057E-2</v>
      </c>
      <c r="Y68" s="15">
        <v>3.651037663335896E-2</v>
      </c>
      <c r="Z68" s="14">
        <v>0.65521698693191677</v>
      </c>
      <c r="AA68" s="14">
        <v>0.48191304347826086</v>
      </c>
      <c r="AB68" s="14">
        <v>1.9003749085588881</v>
      </c>
      <c r="AC68" s="14">
        <v>0.93017791205102385</v>
      </c>
      <c r="AD68" s="13">
        <v>34.340000000000003</v>
      </c>
      <c r="AE68" s="15">
        <v>1.1258888888888889</v>
      </c>
      <c r="AF68" s="14">
        <v>0.13784048752090222</v>
      </c>
      <c r="AG68" s="14">
        <v>0.3678164588057759</v>
      </c>
      <c r="AH68" s="15">
        <v>0.23886355664679063</v>
      </c>
      <c r="AI68" s="5">
        <v>2.0985414443258623</v>
      </c>
      <c r="AJ68" s="15">
        <v>19.737190812720847</v>
      </c>
      <c r="AK68" s="15">
        <v>19.737190812720847</v>
      </c>
      <c r="AL68" s="15">
        <v>15.680365296803656</v>
      </c>
      <c r="AM68" s="15" t="s">
        <v>7128</v>
      </c>
      <c r="AN68" s="15">
        <v>2.043023043160205</v>
      </c>
      <c r="AO68" s="15">
        <v>1.0696844927466846</v>
      </c>
      <c r="AP68" s="15">
        <v>14.315138159010003</v>
      </c>
      <c r="AQ68" s="15">
        <v>10.244449836224677</v>
      </c>
      <c r="AR68" s="15">
        <v>1.4768792192801428</v>
      </c>
      <c r="AS68" s="15">
        <v>2.021472686359937</v>
      </c>
      <c r="AT68" s="14">
        <v>6.436042402826854E-2</v>
      </c>
      <c r="AU68" s="14">
        <v>3.2608705382119276E-3</v>
      </c>
      <c r="AV68" s="12">
        <v>0.16699999999999998</v>
      </c>
      <c r="AW68" s="12">
        <v>0.55700000000000005</v>
      </c>
      <c r="AX68" s="12">
        <v>5.8400000000000001E-2</v>
      </c>
      <c r="AY68" s="12">
        <v>0.106</v>
      </c>
      <c r="AZ68" s="14" t="s">
        <v>7128</v>
      </c>
      <c r="BA68" s="14">
        <v>0.14599999999999999</v>
      </c>
      <c r="BB68" s="14">
        <v>0.12124457773255504</v>
      </c>
      <c r="BC68" s="14">
        <v>8.6819773772751269E-2</v>
      </c>
      <c r="BD68" s="14">
        <v>5.4196390099104715E-2</v>
      </c>
      <c r="BE68" s="14">
        <v>0.14121223727677504</v>
      </c>
      <c r="BF68" s="14">
        <v>0.35852608929532009</v>
      </c>
      <c r="BG68" s="14">
        <v>0.1699</v>
      </c>
      <c r="BH68" s="13">
        <v>226.4</v>
      </c>
      <c r="BI68" s="13">
        <v>226.4</v>
      </c>
      <c r="BJ68" s="13">
        <v>589.9</v>
      </c>
      <c r="BK68" s="13">
        <v>589.9</v>
      </c>
      <c r="BL68" s="13">
        <v>4177.3999999999996</v>
      </c>
      <c r="BM68" s="13">
        <v>4177.3999999999996</v>
      </c>
      <c r="BN68" s="13">
        <v>824.3</v>
      </c>
      <c r="BO68" s="13">
        <v>824.3</v>
      </c>
      <c r="BP68" s="13">
        <v>378.4054599246906</v>
      </c>
      <c r="BQ68" s="13">
        <v>0</v>
      </c>
      <c r="BR68" s="13">
        <v>0</v>
      </c>
      <c r="BS68" s="13">
        <v>-272.39999999999998</v>
      </c>
      <c r="BT68" s="14">
        <v>-0.7198627632228467</v>
      </c>
      <c r="BU68" s="13">
        <v>650.80545992469058</v>
      </c>
      <c r="BV68" s="13">
        <v>498.79999999999995</v>
      </c>
      <c r="BW68" s="13">
        <v>498.79999999999995</v>
      </c>
      <c r="BX68" s="13">
        <v>1867.3</v>
      </c>
      <c r="BY68" s="13">
        <v>4358.5170000000007</v>
      </c>
      <c r="BZ68" s="13">
        <v>2187.1999999999998</v>
      </c>
      <c r="CA68" s="13">
        <v>5717.8</v>
      </c>
      <c r="CB68" s="13">
        <v>-14.571199999999999</v>
      </c>
      <c r="CC68" s="15">
        <v>0.33800000000000002</v>
      </c>
      <c r="CD68" s="15">
        <v>0.54200000000000004</v>
      </c>
      <c r="CE68" s="15">
        <v>0.36</v>
      </c>
      <c r="CF68" s="15">
        <v>0.77139120173228004</v>
      </c>
      <c r="CG68" s="15">
        <v>0.99540850205844156</v>
      </c>
      <c r="CH68" s="13">
        <v>732.27</v>
      </c>
      <c r="CI68" s="13">
        <v>77.69</v>
      </c>
      <c r="CJ68" s="13">
        <v>-14.571199999999999</v>
      </c>
      <c r="CK68" s="12">
        <f t="shared" si="2"/>
        <v>2.9212510024057739E-2</v>
      </c>
      <c r="CL68" s="36">
        <f t="shared" si="3"/>
        <v>0.73059568365455241</v>
      </c>
      <c r="CM68" s="13">
        <v>371.8</v>
      </c>
      <c r="CN68" s="13">
        <v>133.30000000000001</v>
      </c>
      <c r="CO68" s="13">
        <v>226.4</v>
      </c>
      <c r="CP68" s="13">
        <v>4468.5</v>
      </c>
      <c r="CQ68" s="13">
        <v>824.3</v>
      </c>
      <c r="CR68" s="13">
        <v>8444.5</v>
      </c>
      <c r="CS68" s="13">
        <v>498.79999999999995</v>
      </c>
      <c r="CT68" s="13">
        <v>2.9660000000000002</v>
      </c>
      <c r="CU68" s="13">
        <v>588.46600000000001</v>
      </c>
      <c r="CV68" s="13">
        <v>5720.7660000000005</v>
      </c>
      <c r="CW68" s="13">
        <v>824.3</v>
      </c>
      <c r="CX68" s="12">
        <v>0.12028556365778986</v>
      </c>
      <c r="CY68" s="12">
        <v>8.6549824070560416E-2</v>
      </c>
      <c r="CZ68" s="15">
        <v>10.244449836224677</v>
      </c>
      <c r="DA68" s="20"/>
      <c r="DB68" s="20"/>
    </row>
    <row r="69" spans="1:106">
      <c r="A69" s="8" t="s">
        <v>4767</v>
      </c>
      <c r="B69" s="8" t="s">
        <v>4768</v>
      </c>
      <c r="C69" s="9" t="s">
        <v>7131</v>
      </c>
      <c r="D69" s="9" t="s">
        <v>7126</v>
      </c>
      <c r="E69" s="10" t="s">
        <v>7127</v>
      </c>
      <c r="F69" s="10" t="s">
        <v>7126</v>
      </c>
      <c r="G69" s="11">
        <v>0.79</v>
      </c>
      <c r="H69" s="11">
        <v>0.79</v>
      </c>
      <c r="I69" s="12">
        <v>9.0499999999999997E-2</v>
      </c>
      <c r="J69" s="12">
        <v>0.127995</v>
      </c>
      <c r="K69" s="12">
        <v>4.7E-2</v>
      </c>
      <c r="L69" s="12">
        <v>0.10350000000000001</v>
      </c>
      <c r="M69" s="12">
        <v>6.8320350000000002E-2</v>
      </c>
      <c r="N69" s="12">
        <v>0.127995</v>
      </c>
      <c r="O69" s="12" t="s">
        <v>7128</v>
      </c>
      <c r="P69" s="12" t="s">
        <v>7128</v>
      </c>
      <c r="Q69" s="13">
        <v>0.28599999999999998</v>
      </c>
      <c r="R69" s="13">
        <v>0</v>
      </c>
      <c r="S69" s="13">
        <v>0</v>
      </c>
      <c r="T69" s="13">
        <v>0</v>
      </c>
      <c r="U69" s="13">
        <v>0.28599999999999998</v>
      </c>
      <c r="V69" s="13">
        <v>0</v>
      </c>
      <c r="W69" s="13">
        <v>0.28599999999999998</v>
      </c>
      <c r="X69" s="14">
        <v>0</v>
      </c>
      <c r="Y69" s="15" t="s">
        <v>7128</v>
      </c>
      <c r="Z69" s="14" t="s">
        <v>7128</v>
      </c>
      <c r="AA69" s="14">
        <v>0</v>
      </c>
      <c r="AB69" s="14" t="s">
        <v>7128</v>
      </c>
      <c r="AC69" s="14">
        <v>0</v>
      </c>
      <c r="AD69" s="13">
        <v>6.6000000000000003E-2</v>
      </c>
      <c r="AE69" s="15">
        <v>-0.51308333333333345</v>
      </c>
      <c r="AF69" s="14">
        <v>0.14832396974191325</v>
      </c>
      <c r="AG69" s="14" t="s">
        <v>7128</v>
      </c>
      <c r="AH69" s="15">
        <v>0.52201257861635209</v>
      </c>
      <c r="AI69" s="5" t="s">
        <v>7128</v>
      </c>
      <c r="AJ69" s="15" t="s">
        <v>7128</v>
      </c>
      <c r="AK69" s="15" t="s">
        <v>7128</v>
      </c>
      <c r="AL69" s="15" t="s">
        <v>7128</v>
      </c>
      <c r="AM69" s="15" t="s">
        <v>7128</v>
      </c>
      <c r="AN69" s="15" t="s">
        <v>7128</v>
      </c>
      <c r="AO69" s="15">
        <v>8.666666666666667E-2</v>
      </c>
      <c r="AP69" s="15" t="s">
        <v>7128</v>
      </c>
      <c r="AQ69" s="15">
        <v>5.0175438596491224</v>
      </c>
      <c r="AR69" s="15" t="s">
        <v>7128</v>
      </c>
      <c r="AS69" s="15">
        <v>8.666666666666667E-2</v>
      </c>
      <c r="AT69" s="14" t="s">
        <v>7128</v>
      </c>
      <c r="AU69" s="14">
        <v>0</v>
      </c>
      <c r="AV69" s="12" t="s">
        <v>7128</v>
      </c>
      <c r="AW69" s="12" t="s">
        <v>7128</v>
      </c>
      <c r="AX69" s="12">
        <v>-0.38</v>
      </c>
      <c r="AY69" s="12">
        <v>-0.19699999999999998</v>
      </c>
      <c r="AZ69" s="14" t="s">
        <v>7128</v>
      </c>
      <c r="BA69" s="14" t="s">
        <v>7128</v>
      </c>
      <c r="BB69" s="14" t="s">
        <v>7128</v>
      </c>
      <c r="BC69" s="14" t="s">
        <v>7128</v>
      </c>
      <c r="BD69" s="14">
        <v>-3.9215686274509803E-2</v>
      </c>
      <c r="BE69" s="14">
        <v>-4.6405228758169929E-2</v>
      </c>
      <c r="BF69" s="14">
        <v>0</v>
      </c>
      <c r="BG69" s="14" t="s">
        <v>7128</v>
      </c>
      <c r="BH69" s="13">
        <v>-4.5999999999999999E-2</v>
      </c>
      <c r="BI69" s="13">
        <v>-0.06</v>
      </c>
      <c r="BJ69" s="13">
        <v>-7.0999999999999994E-2</v>
      </c>
      <c r="BK69" s="13">
        <v>-7.0999999999999994E-2</v>
      </c>
      <c r="BL69" s="13">
        <v>3.3</v>
      </c>
      <c r="BM69" s="13">
        <v>1.53</v>
      </c>
      <c r="BN69" s="13">
        <v>8.7999999999999995E-2</v>
      </c>
      <c r="BO69" s="13">
        <v>5.7000000000000002E-2</v>
      </c>
      <c r="BP69" s="13">
        <v>-7.0999999999999994E-2</v>
      </c>
      <c r="BQ69" s="13">
        <v>0</v>
      </c>
      <c r="BR69" s="13">
        <v>0</v>
      </c>
      <c r="BS69" s="13">
        <v>-0.123</v>
      </c>
      <c r="BT69" s="14" t="s">
        <v>7128</v>
      </c>
      <c r="BU69" s="13">
        <v>5.2000000000000005E-2</v>
      </c>
      <c r="BV69" s="13">
        <v>6.3E-2</v>
      </c>
      <c r="BW69" s="13">
        <v>6.3E-2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5">
        <v>-0.61799999999999999</v>
      </c>
      <c r="CD69" s="15">
        <v>0.69499999999999995</v>
      </c>
      <c r="CE69" s="15">
        <v>0.36</v>
      </c>
      <c r="CF69" s="15" t="s">
        <v>7128</v>
      </c>
      <c r="CG69" s="15" t="s">
        <v>7128</v>
      </c>
      <c r="CH69" s="13" t="s">
        <v>7128</v>
      </c>
      <c r="CI69" s="13" t="s">
        <v>7128</v>
      </c>
      <c r="CJ69" s="13">
        <v>0</v>
      </c>
      <c r="CK69" s="12">
        <f t="shared" si="2"/>
        <v>0</v>
      </c>
      <c r="CL69" s="36" t="str">
        <f t="shared" si="3"/>
        <v>NA</v>
      </c>
      <c r="CM69" s="13" t="s">
        <v>7128</v>
      </c>
      <c r="CN69" s="13" t="s">
        <v>7128</v>
      </c>
      <c r="CO69" s="13" t="s">
        <v>7128</v>
      </c>
      <c r="CP69" s="13" t="s">
        <v>7128</v>
      </c>
      <c r="CQ69" s="13">
        <v>5.7000000000000002E-2</v>
      </c>
      <c r="CR69" s="13">
        <v>0.28599999999999998</v>
      </c>
      <c r="CS69" s="13" t="s">
        <v>7128</v>
      </c>
      <c r="CT69" s="13">
        <v>0</v>
      </c>
      <c r="CU69" s="13">
        <v>-7.0999999999999994E-2</v>
      </c>
      <c r="CV69" s="13">
        <v>0</v>
      </c>
      <c r="CW69" s="13">
        <v>8.7999999999999995E-2</v>
      </c>
      <c r="CX69" s="12" t="s">
        <v>7128</v>
      </c>
      <c r="CY69" s="12" t="s">
        <v>7128</v>
      </c>
      <c r="CZ69" s="15">
        <v>3.25</v>
      </c>
      <c r="DA69" s="20"/>
      <c r="DB69" s="20"/>
    </row>
    <row r="70" spans="1:106">
      <c r="A70" s="8" t="s">
        <v>4119</v>
      </c>
      <c r="B70" s="8" t="s">
        <v>4120</v>
      </c>
      <c r="C70" s="9" t="s">
        <v>7131</v>
      </c>
      <c r="D70" s="9" t="s">
        <v>7126</v>
      </c>
      <c r="E70" s="10" t="s">
        <v>7127</v>
      </c>
      <c r="F70" s="10" t="s">
        <v>7126</v>
      </c>
      <c r="G70" s="11">
        <v>0.79</v>
      </c>
      <c r="H70" s="11">
        <v>4.3517077254245393</v>
      </c>
      <c r="I70" s="12">
        <v>9.0499999999999997E-2</v>
      </c>
      <c r="J70" s="12">
        <v>0.45032954915092077</v>
      </c>
      <c r="K70" s="12">
        <v>4.7E-2</v>
      </c>
      <c r="L70" s="12">
        <v>0.10350000000000001</v>
      </c>
      <c r="M70" s="12">
        <v>6.8320350000000002E-2</v>
      </c>
      <c r="N70" s="12">
        <v>0.11983233031510029</v>
      </c>
      <c r="O70" s="12">
        <v>-0.40872954915092075</v>
      </c>
      <c r="P70" s="12">
        <v>-6.7789500809478459E-2</v>
      </c>
      <c r="Q70" s="13">
        <v>0.22600000000000001</v>
      </c>
      <c r="R70" s="13">
        <v>0</v>
      </c>
      <c r="S70" s="13">
        <v>1.45</v>
      </c>
      <c r="T70" s="13">
        <v>1.45</v>
      </c>
      <c r="U70" s="13">
        <v>1.6759999999999999</v>
      </c>
      <c r="V70" s="13">
        <v>8.5999999999999993E-2</v>
      </c>
      <c r="W70" s="13">
        <v>1.5899999999999999</v>
      </c>
      <c r="X70" s="14">
        <v>5.1312649164677801E-2</v>
      </c>
      <c r="Y70" s="15">
        <v>4.6728971962616828E-2</v>
      </c>
      <c r="Z70" s="14">
        <v>0.53903345724907059</v>
      </c>
      <c r="AA70" s="14">
        <v>0.8651551312649165</v>
      </c>
      <c r="AB70" s="14">
        <v>1.1693548387096775</v>
      </c>
      <c r="AC70" s="14">
        <v>6.4159292035398225</v>
      </c>
      <c r="AD70" s="13">
        <v>4.2000000000000003E-2</v>
      </c>
      <c r="AE70" s="15">
        <v>0.55102777777777789</v>
      </c>
      <c r="AF70" s="14" t="s">
        <v>7128</v>
      </c>
      <c r="AG70" s="14" t="s">
        <v>7128</v>
      </c>
      <c r="AH70" s="15">
        <v>0.39999999999999997</v>
      </c>
      <c r="AI70" s="5">
        <v>1.4615384615384617</v>
      </c>
      <c r="AJ70" s="15">
        <v>4.3461538461538467</v>
      </c>
      <c r="AK70" s="15">
        <v>4.3461538461538467</v>
      </c>
      <c r="AL70" s="15" t="s">
        <v>7128</v>
      </c>
      <c r="AM70" s="15" t="s">
        <v>7128</v>
      </c>
      <c r="AN70" s="15">
        <v>0.18225806451612903</v>
      </c>
      <c r="AO70" s="15">
        <v>4.3461538461538461E-2</v>
      </c>
      <c r="AP70" s="15">
        <v>7.607655502392344</v>
      </c>
      <c r="AQ70" s="15">
        <v>6.5432098765432096</v>
      </c>
      <c r="AR70" s="15">
        <v>0.61059907834101379</v>
      </c>
      <c r="AS70" s="15">
        <v>0.30576923076923074</v>
      </c>
      <c r="AT70" s="14">
        <v>0</v>
      </c>
      <c r="AU70" s="14">
        <v>0</v>
      </c>
      <c r="AV70" s="12">
        <v>0.13600000000000001</v>
      </c>
      <c r="AW70" s="12">
        <v>0.16300000000000001</v>
      </c>
      <c r="AX70" s="12">
        <v>0.24600000000000002</v>
      </c>
      <c r="AY70" s="12">
        <v>0.24399999999999999</v>
      </c>
      <c r="AZ70" s="14" t="s">
        <v>7128</v>
      </c>
      <c r="BA70" s="14" t="s">
        <v>7128</v>
      </c>
      <c r="BB70" s="14">
        <v>4.1599999999999998E-2</v>
      </c>
      <c r="BC70" s="14">
        <v>5.2042829505621835E-2</v>
      </c>
      <c r="BD70" s="14">
        <v>9.9999999999999985E-3</v>
      </c>
      <c r="BE70" s="14">
        <v>4.0192307692307687E-2</v>
      </c>
      <c r="BF70" s="14">
        <v>0.29729729729729731</v>
      </c>
      <c r="BG70" s="14" t="s">
        <v>7128</v>
      </c>
      <c r="BH70" s="13">
        <v>5.1999999999999998E-2</v>
      </c>
      <c r="BI70" s="13">
        <v>5.1999999999999998E-2</v>
      </c>
      <c r="BJ70" s="13">
        <v>0.20899999999999999</v>
      </c>
      <c r="BK70" s="13">
        <v>0.20899999999999999</v>
      </c>
      <c r="BL70" s="13">
        <v>5.2</v>
      </c>
      <c r="BM70" s="13">
        <v>5.2</v>
      </c>
      <c r="BN70" s="13">
        <v>0.24299999999999999</v>
      </c>
      <c r="BO70" s="13">
        <v>0.24299999999999999</v>
      </c>
      <c r="BP70" s="13">
        <v>0.14686486486486483</v>
      </c>
      <c r="BQ70" s="13">
        <v>0</v>
      </c>
      <c r="BR70" s="13">
        <v>0</v>
      </c>
      <c r="BS70" s="13">
        <v>-4.8000000000000001E-2</v>
      </c>
      <c r="BT70" s="14">
        <v>-0.326831063673169</v>
      </c>
      <c r="BU70" s="13">
        <v>0.19486486486486482</v>
      </c>
      <c r="BV70" s="13">
        <v>0.1</v>
      </c>
      <c r="BW70" s="13">
        <v>0.1</v>
      </c>
      <c r="BX70" s="13">
        <v>1.25</v>
      </c>
      <c r="BY70" s="13">
        <v>2.8220000000000001</v>
      </c>
      <c r="BZ70" s="13">
        <v>1.24</v>
      </c>
      <c r="CA70" s="13">
        <v>2.6040000000000001</v>
      </c>
      <c r="CB70" s="13">
        <v>0</v>
      </c>
      <c r="CC70" s="15">
        <v>-6.2E-2</v>
      </c>
      <c r="CD70" s="15">
        <v>0.72699999999999998</v>
      </c>
      <c r="CE70" s="15">
        <v>0.36</v>
      </c>
      <c r="CF70" s="15">
        <v>0.90884039451556931</v>
      </c>
      <c r="CG70" s="15">
        <v>0.59603121763551048</v>
      </c>
      <c r="CH70" s="13">
        <v>8.0200000000000007E-2</v>
      </c>
      <c r="CI70" s="13">
        <v>2.69E-2</v>
      </c>
      <c r="CJ70" s="13">
        <v>0</v>
      </c>
      <c r="CK70" s="12">
        <f t="shared" si="2"/>
        <v>0</v>
      </c>
      <c r="CL70" s="36">
        <f t="shared" si="3"/>
        <v>1.9969278033794162</v>
      </c>
      <c r="CM70" s="13">
        <v>7.3999999999999996E-2</v>
      </c>
      <c r="CN70" s="13">
        <v>2.1999999999999999E-2</v>
      </c>
      <c r="CO70" s="13">
        <v>5.1999999999999998E-2</v>
      </c>
      <c r="CP70" s="13">
        <v>0.22600000000000001</v>
      </c>
      <c r="CQ70" s="13">
        <v>0.24299999999999999</v>
      </c>
      <c r="CR70" s="13">
        <v>1.5899999999999999</v>
      </c>
      <c r="CS70" s="13" t="s">
        <v>7128</v>
      </c>
      <c r="CT70" s="13">
        <v>0</v>
      </c>
      <c r="CU70" s="13">
        <v>0.20899999999999999</v>
      </c>
      <c r="CV70" s="13">
        <v>2.6040000000000001</v>
      </c>
      <c r="CW70" s="13">
        <v>0.24299999999999999</v>
      </c>
      <c r="CX70" s="12">
        <v>4.1599999999999998E-2</v>
      </c>
      <c r="CY70" s="12">
        <v>5.2042829505621835E-2</v>
      </c>
      <c r="CZ70" s="15">
        <v>6.5432098765432096</v>
      </c>
      <c r="DA70" s="20"/>
      <c r="DB70" s="20"/>
    </row>
    <row r="71" spans="1:106">
      <c r="A71" s="8" t="s">
        <v>2719</v>
      </c>
      <c r="B71" s="8" t="s">
        <v>2720</v>
      </c>
      <c r="C71" s="9" t="s">
        <v>7204</v>
      </c>
      <c r="D71" s="9" t="s">
        <v>7126</v>
      </c>
      <c r="E71" s="10" t="s">
        <v>7127</v>
      </c>
      <c r="F71" s="10" t="s">
        <v>7126</v>
      </c>
      <c r="G71" s="11">
        <v>0.95</v>
      </c>
      <c r="H71" s="11">
        <v>1.7775084827920504</v>
      </c>
      <c r="I71" s="12">
        <v>9.0499999999999997E-2</v>
      </c>
      <c r="J71" s="12">
        <v>0.21736451769268056</v>
      </c>
      <c r="K71" s="12">
        <v>4.7E-2</v>
      </c>
      <c r="L71" s="12">
        <v>0.10350000000000001</v>
      </c>
      <c r="M71" s="12">
        <v>6.8320350000000002E-2</v>
      </c>
      <c r="N71" s="12">
        <v>0.1479778935103627</v>
      </c>
      <c r="O71" s="12">
        <v>-0.54623641061811079</v>
      </c>
      <c r="P71" s="12">
        <v>-0.18811986934066777</v>
      </c>
      <c r="Q71" s="13">
        <v>206.3</v>
      </c>
      <c r="R71" s="13">
        <v>0</v>
      </c>
      <c r="S71" s="13">
        <v>179.7</v>
      </c>
      <c r="T71" s="13">
        <v>179.7</v>
      </c>
      <c r="U71" s="13">
        <v>386</v>
      </c>
      <c r="V71" s="13">
        <v>63</v>
      </c>
      <c r="W71" s="13">
        <v>323</v>
      </c>
      <c r="X71" s="14">
        <v>0.16321243523316062</v>
      </c>
      <c r="Y71" s="15">
        <v>0.33479349186483104</v>
      </c>
      <c r="Z71" s="14">
        <v>0.61289222373806274</v>
      </c>
      <c r="AA71" s="14">
        <v>0.46554404145077716</v>
      </c>
      <c r="AB71" s="14">
        <v>1.583259911894273</v>
      </c>
      <c r="AC71" s="14">
        <v>0.8710615608337372</v>
      </c>
      <c r="AD71" s="13">
        <v>2.58</v>
      </c>
      <c r="AE71" s="15" t="s">
        <v>7128</v>
      </c>
      <c r="AF71" s="14" t="s">
        <v>7128</v>
      </c>
      <c r="AG71" s="14" t="s">
        <v>7128</v>
      </c>
      <c r="AH71" s="15">
        <v>0.23282442748091606</v>
      </c>
      <c r="AI71" s="5" t="s">
        <v>7128</v>
      </c>
      <c r="AJ71" s="15" t="s">
        <v>7128</v>
      </c>
      <c r="AK71" s="15" t="s">
        <v>7128</v>
      </c>
      <c r="AL71" s="15" t="s">
        <v>7128</v>
      </c>
      <c r="AM71" s="15" t="s">
        <v>7128</v>
      </c>
      <c r="AN71" s="15">
        <v>1.8176211453744495</v>
      </c>
      <c r="AO71" s="15">
        <v>6.9228187919463089</v>
      </c>
      <c r="AP71" s="15" t="s">
        <v>7128</v>
      </c>
      <c r="AQ71" s="15" t="s">
        <v>7128</v>
      </c>
      <c r="AR71" s="15">
        <v>1.4043478260869566</v>
      </c>
      <c r="AS71" s="15">
        <v>10.838926174496644</v>
      </c>
      <c r="AT71" s="14" t="s">
        <v>7128</v>
      </c>
      <c r="AU71" s="14">
        <v>0</v>
      </c>
      <c r="AV71" s="12" t="s">
        <v>7128</v>
      </c>
      <c r="AW71" s="12" t="s">
        <v>7128</v>
      </c>
      <c r="AX71" s="12" t="s">
        <v>7128</v>
      </c>
      <c r="AY71" s="12" t="s">
        <v>7128</v>
      </c>
      <c r="AZ71" s="14" t="s">
        <v>7128</v>
      </c>
      <c r="BA71" s="14" t="s">
        <v>7128</v>
      </c>
      <c r="BB71" s="14">
        <v>-0.32887189292543023</v>
      </c>
      <c r="BC71" s="14">
        <v>-4.0141975830305078E-2</v>
      </c>
      <c r="BD71" s="14">
        <v>-0.57718120805369122</v>
      </c>
      <c r="BE71" s="14">
        <v>-0.31879194630872482</v>
      </c>
      <c r="BF71" s="14">
        <v>0</v>
      </c>
      <c r="BG71" s="14">
        <v>9.1999999999999998E-2</v>
      </c>
      <c r="BH71" s="13">
        <v>-17.2</v>
      </c>
      <c r="BI71" s="13">
        <v>-17.2</v>
      </c>
      <c r="BJ71" s="13">
        <v>-9.5</v>
      </c>
      <c r="BK71" s="13">
        <v>-9.5</v>
      </c>
      <c r="BL71" s="13">
        <v>29.8</v>
      </c>
      <c r="BM71" s="13">
        <v>29.8</v>
      </c>
      <c r="BN71" s="13">
        <v>-4.62</v>
      </c>
      <c r="BO71" s="13">
        <v>-4.62</v>
      </c>
      <c r="BP71" s="13">
        <v>-9.5</v>
      </c>
      <c r="BQ71" s="13">
        <v>0</v>
      </c>
      <c r="BR71" s="13">
        <v>0</v>
      </c>
      <c r="BS71" s="13">
        <v>-12.8</v>
      </c>
      <c r="BT71" s="14" t="s">
        <v>7128</v>
      </c>
      <c r="BU71" s="13">
        <v>3.3000000000000007</v>
      </c>
      <c r="BV71" s="13">
        <v>-4.3999999999999986</v>
      </c>
      <c r="BW71" s="13">
        <v>-4.3999999999999986</v>
      </c>
      <c r="BX71" s="13">
        <v>52.3</v>
      </c>
      <c r="BY71" s="13">
        <v>236.66000000000003</v>
      </c>
      <c r="BZ71" s="13">
        <v>113.5</v>
      </c>
      <c r="CA71" s="13">
        <v>230</v>
      </c>
      <c r="CB71" s="13">
        <v>0</v>
      </c>
      <c r="CC71" s="15" t="s">
        <v>7128</v>
      </c>
      <c r="CD71" s="15" t="s">
        <v>7128</v>
      </c>
      <c r="CE71" s="15">
        <v>0.36</v>
      </c>
      <c r="CF71" s="15" t="s">
        <v>7128</v>
      </c>
      <c r="CG71" s="15" t="s">
        <v>7128</v>
      </c>
      <c r="CH71" s="13" t="s">
        <v>7128</v>
      </c>
      <c r="CI71" s="13" t="s">
        <v>7128</v>
      </c>
      <c r="CJ71" s="13">
        <v>0</v>
      </c>
      <c r="CK71" s="12">
        <f t="shared" si="2"/>
        <v>0</v>
      </c>
      <c r="CL71" s="36">
        <f t="shared" si="3"/>
        <v>0.12956521739130436</v>
      </c>
      <c r="CM71" s="13" t="s">
        <v>7128</v>
      </c>
      <c r="CN71" s="13" t="s">
        <v>7128</v>
      </c>
      <c r="CO71" s="13" t="s">
        <v>7128</v>
      </c>
      <c r="CP71" s="13" t="s">
        <v>7128</v>
      </c>
      <c r="CQ71" s="13" t="s">
        <v>7128</v>
      </c>
      <c r="CR71" s="13" t="s">
        <v>7128</v>
      </c>
      <c r="CS71" s="13" t="s">
        <v>7128</v>
      </c>
      <c r="CT71" s="13">
        <v>0</v>
      </c>
      <c r="CU71" s="13">
        <v>-9.5</v>
      </c>
      <c r="CV71" s="13">
        <v>230</v>
      </c>
      <c r="CW71" s="13">
        <v>-4.62</v>
      </c>
      <c r="CX71" s="12">
        <v>-0.32887189292543023</v>
      </c>
      <c r="CY71" s="12">
        <v>-4.0141975830305078E-2</v>
      </c>
      <c r="CZ71" s="15" t="s">
        <v>7128</v>
      </c>
      <c r="DA71" s="20"/>
      <c r="DB71" s="20"/>
    </row>
    <row r="72" spans="1:106">
      <c r="A72" s="8" t="s">
        <v>2989</v>
      </c>
      <c r="B72" s="8" t="s">
        <v>2990</v>
      </c>
      <c r="C72" s="9" t="s">
        <v>7170</v>
      </c>
      <c r="D72" s="9" t="s">
        <v>7126</v>
      </c>
      <c r="E72" s="10" t="s">
        <v>7127</v>
      </c>
      <c r="F72" s="10" t="s">
        <v>7126</v>
      </c>
      <c r="G72" s="11">
        <v>1.06</v>
      </c>
      <c r="H72" s="11">
        <v>1.0673060632770459</v>
      </c>
      <c r="I72" s="12">
        <v>9.0499999999999997E-2</v>
      </c>
      <c r="J72" s="12">
        <v>0.15309119872657265</v>
      </c>
      <c r="K72" s="12">
        <v>3.2000000000000001E-2</v>
      </c>
      <c r="L72" s="12">
        <v>8.8499999999999995E-2</v>
      </c>
      <c r="M72" s="12">
        <v>5.8418850000000001E-2</v>
      </c>
      <c r="N72" s="12">
        <v>0.15211633154723925</v>
      </c>
      <c r="O72" s="12">
        <v>-2.7314864963568219E-3</v>
      </c>
      <c r="P72" s="12">
        <v>1.3515373579109369E-2</v>
      </c>
      <c r="Q72" s="13">
        <v>27.2</v>
      </c>
      <c r="R72" s="13">
        <v>0</v>
      </c>
      <c r="S72" s="13">
        <v>0.28299999999999997</v>
      </c>
      <c r="T72" s="13">
        <v>0.28299999999999997</v>
      </c>
      <c r="U72" s="13">
        <v>27.483000000000001</v>
      </c>
      <c r="V72" s="13">
        <v>5.16</v>
      </c>
      <c r="W72" s="13">
        <v>22.323</v>
      </c>
      <c r="X72" s="14">
        <v>0.1877524287741513</v>
      </c>
      <c r="Y72" s="15">
        <v>0.21428571428571427</v>
      </c>
      <c r="Z72" s="14">
        <v>1.8278111477103919E-2</v>
      </c>
      <c r="AA72" s="14">
        <v>1.0297274678892404E-2</v>
      </c>
      <c r="AB72" s="14">
        <v>1.8618421052631579E-2</v>
      </c>
      <c r="AC72" s="14">
        <v>1.0404411764705883E-2</v>
      </c>
      <c r="AD72" s="13">
        <v>1.55</v>
      </c>
      <c r="AE72" s="15">
        <v>1.3603888888888889</v>
      </c>
      <c r="AF72" s="14">
        <v>0.15491933384829668</v>
      </c>
      <c r="AG72" s="14">
        <v>0.48121818076627149</v>
      </c>
      <c r="AH72" s="15">
        <v>0.17283950617283944</v>
      </c>
      <c r="AI72" s="5" t="s">
        <v>7128</v>
      </c>
      <c r="AJ72" s="15">
        <v>13.014354066985646</v>
      </c>
      <c r="AK72" s="15">
        <v>13.014354066985646</v>
      </c>
      <c r="AL72" s="15" t="s">
        <v>7128</v>
      </c>
      <c r="AM72" s="15" t="s">
        <v>7128</v>
      </c>
      <c r="AN72" s="15">
        <v>1.7894736842105263</v>
      </c>
      <c r="AO72" s="15">
        <v>1.2197309417040358</v>
      </c>
      <c r="AP72" s="15">
        <v>8.9291999999999998</v>
      </c>
      <c r="AQ72" s="15">
        <v>7.6187713310580198</v>
      </c>
      <c r="AR72" s="15">
        <v>2.1624527753560017</v>
      </c>
      <c r="AS72" s="15">
        <v>1.0010313901345291</v>
      </c>
      <c r="AT72" s="14">
        <v>0.46889952153110048</v>
      </c>
      <c r="AU72" s="14">
        <v>3.6029411764705879E-2</v>
      </c>
      <c r="AV72" s="12">
        <v>-0.114</v>
      </c>
      <c r="AW72" s="12">
        <v>6.8899999999999994E-3</v>
      </c>
      <c r="AX72" s="12">
        <v>-4.0500000000000001E-2</v>
      </c>
      <c r="AY72" s="12">
        <v>3.2400000000000005E-2</v>
      </c>
      <c r="AZ72" s="14" t="s">
        <v>7128</v>
      </c>
      <c r="BA72" s="14" t="s">
        <v>7128</v>
      </c>
      <c r="BB72" s="14">
        <v>0.15035971223021583</v>
      </c>
      <c r="BC72" s="14">
        <v>0.16563170512634862</v>
      </c>
      <c r="BD72" s="14">
        <v>9.3721973094170394E-2</v>
      </c>
      <c r="BE72" s="14">
        <v>0.11210762331838564</v>
      </c>
      <c r="BF72" s="14">
        <v>0.33753943217665616</v>
      </c>
      <c r="BG72" s="14">
        <v>5.6799999999999996E-2</v>
      </c>
      <c r="BH72" s="13">
        <v>2.09</v>
      </c>
      <c r="BI72" s="13">
        <v>2.09</v>
      </c>
      <c r="BJ72" s="13">
        <v>2.5</v>
      </c>
      <c r="BK72" s="13">
        <v>2.5</v>
      </c>
      <c r="BL72" s="13">
        <v>22.3</v>
      </c>
      <c r="BM72" s="13">
        <v>22.3</v>
      </c>
      <c r="BN72" s="13">
        <v>2.93</v>
      </c>
      <c r="BO72" s="13">
        <v>2.93</v>
      </c>
      <c r="BP72" s="13">
        <v>1.6561514195583595</v>
      </c>
      <c r="BQ72" s="13">
        <v>0</v>
      </c>
      <c r="BR72" s="13">
        <v>0</v>
      </c>
      <c r="BS72" s="13">
        <v>-0.58099999999999996</v>
      </c>
      <c r="BT72" s="14">
        <v>-0.35081333333333331</v>
      </c>
      <c r="BU72" s="13">
        <v>2.2371514195583595</v>
      </c>
      <c r="BV72" s="13">
        <v>2.6709999999999998</v>
      </c>
      <c r="BW72" s="13">
        <v>2.6709999999999998</v>
      </c>
      <c r="BX72" s="13">
        <v>13.9</v>
      </c>
      <c r="BY72" s="13">
        <v>9.9989999999999988</v>
      </c>
      <c r="BZ72" s="13">
        <v>15.2</v>
      </c>
      <c r="CA72" s="13">
        <v>10.322999999999999</v>
      </c>
      <c r="CB72" s="13">
        <v>-0.98</v>
      </c>
      <c r="CC72" s="15">
        <v>0.497</v>
      </c>
      <c r="CD72" s="15">
        <v>0.47499999999999998</v>
      </c>
      <c r="CE72" s="15">
        <v>0.36</v>
      </c>
      <c r="CF72" s="15">
        <v>0.56918848465679128</v>
      </c>
      <c r="CG72" s="15">
        <v>0.54246517228317037</v>
      </c>
      <c r="CH72" s="13">
        <v>2.9817</v>
      </c>
      <c r="CI72" s="13">
        <v>2.2120000000000002</v>
      </c>
      <c r="CJ72" s="13">
        <v>-0.98</v>
      </c>
      <c r="CK72" s="12">
        <f t="shared" si="2"/>
        <v>0.36690378135529766</v>
      </c>
      <c r="CL72" s="36">
        <f t="shared" si="3"/>
        <v>2.1602247408699027</v>
      </c>
      <c r="CM72" s="13">
        <v>3.17</v>
      </c>
      <c r="CN72" s="13">
        <v>1.07</v>
      </c>
      <c r="CO72" s="13">
        <v>2.09</v>
      </c>
      <c r="CP72" s="13">
        <v>27.2</v>
      </c>
      <c r="CQ72" s="13">
        <v>2.93</v>
      </c>
      <c r="CR72" s="13">
        <v>22.323</v>
      </c>
      <c r="CS72" s="13">
        <v>2.6709999999999998</v>
      </c>
      <c r="CT72" s="13">
        <v>0</v>
      </c>
      <c r="CU72" s="13">
        <v>2.5</v>
      </c>
      <c r="CV72" s="13">
        <v>10.322999999999999</v>
      </c>
      <c r="CW72" s="13">
        <v>2.93</v>
      </c>
      <c r="CX72" s="12">
        <v>0.15035971223021583</v>
      </c>
      <c r="CY72" s="12">
        <v>0.16563170512634862</v>
      </c>
      <c r="CZ72" s="15">
        <v>7.6187713310580198</v>
      </c>
      <c r="DA72" s="20"/>
      <c r="DB72" s="20"/>
    </row>
    <row r="73" spans="1:106">
      <c r="A73" s="8" t="s">
        <v>4829</v>
      </c>
      <c r="B73" s="8" t="s">
        <v>4830</v>
      </c>
      <c r="C73" s="9" t="s">
        <v>7146</v>
      </c>
      <c r="D73" s="9" t="s">
        <v>7126</v>
      </c>
      <c r="E73" s="10" t="s">
        <v>7127</v>
      </c>
      <c r="F73" s="10" t="s">
        <v>7126</v>
      </c>
      <c r="G73" s="11">
        <v>0.91</v>
      </c>
      <c r="H73" s="11">
        <v>1.327744966442953</v>
      </c>
      <c r="I73" s="12">
        <v>9.0499999999999997E-2</v>
      </c>
      <c r="J73" s="12">
        <v>0.17666091946308723</v>
      </c>
      <c r="K73" s="12">
        <v>4.7E-2</v>
      </c>
      <c r="L73" s="12">
        <v>0.10350000000000001</v>
      </c>
      <c r="M73" s="12">
        <v>6.8320350000000002E-2</v>
      </c>
      <c r="N73" s="12">
        <v>0.14257400616375343</v>
      </c>
      <c r="O73" s="12">
        <v>-0.36562413016542838</v>
      </c>
      <c r="P73" s="12">
        <v>-0.3786186632610421</v>
      </c>
      <c r="Q73" s="13">
        <v>0.745</v>
      </c>
      <c r="R73" s="13">
        <v>0</v>
      </c>
      <c r="S73" s="13">
        <v>0.34200000000000003</v>
      </c>
      <c r="T73" s="13">
        <v>0.34200000000000003</v>
      </c>
      <c r="U73" s="13">
        <v>1.087</v>
      </c>
      <c r="V73" s="13">
        <v>0.14299999999999999</v>
      </c>
      <c r="W73" s="13">
        <v>0.94399999999999995</v>
      </c>
      <c r="X73" s="14">
        <v>0.13155473781048757</v>
      </c>
      <c r="Y73" s="15" t="s">
        <v>7128</v>
      </c>
      <c r="Z73" s="14">
        <v>0.4125452352231605</v>
      </c>
      <c r="AA73" s="14">
        <v>0.3146274149034039</v>
      </c>
      <c r="AB73" s="14">
        <v>0.70225872689938407</v>
      </c>
      <c r="AC73" s="14">
        <v>0.45906040268456377</v>
      </c>
      <c r="AD73" s="13">
        <v>0.27200000000000002</v>
      </c>
      <c r="AE73" s="15">
        <v>-0.49302777777777773</v>
      </c>
      <c r="AF73" s="14">
        <v>0.1</v>
      </c>
      <c r="AG73" s="14" t="s">
        <v>7128</v>
      </c>
      <c r="AH73" s="15">
        <v>0.31877729257641924</v>
      </c>
      <c r="AI73" s="5" t="s">
        <v>7128</v>
      </c>
      <c r="AJ73" s="15" t="s">
        <v>7128</v>
      </c>
      <c r="AK73" s="15" t="s">
        <v>7128</v>
      </c>
      <c r="AL73" s="15" t="s">
        <v>7128</v>
      </c>
      <c r="AM73" s="15" t="s">
        <v>7128</v>
      </c>
      <c r="AN73" s="15">
        <v>1.5297741273100616</v>
      </c>
      <c r="AO73" s="15">
        <v>0.57307692307692304</v>
      </c>
      <c r="AP73" s="15" t="s">
        <v>7128</v>
      </c>
      <c r="AQ73" s="15" t="s">
        <v>7128</v>
      </c>
      <c r="AR73" s="15">
        <v>1.3760932944606414</v>
      </c>
      <c r="AS73" s="15">
        <v>0.72615384615384604</v>
      </c>
      <c r="AT73" s="14" t="s">
        <v>7128</v>
      </c>
      <c r="AU73" s="14">
        <v>0</v>
      </c>
      <c r="AV73" s="12" t="s">
        <v>7128</v>
      </c>
      <c r="AW73" s="12" t="s">
        <v>7128</v>
      </c>
      <c r="AX73" s="12">
        <v>-0.10099999999999999</v>
      </c>
      <c r="AY73" s="12">
        <v>-7.5899999999999995E-2</v>
      </c>
      <c r="AZ73" s="14" t="s">
        <v>7128</v>
      </c>
      <c r="BA73" s="14" t="s">
        <v>7128</v>
      </c>
      <c r="BB73" s="14">
        <v>-0.18896321070234115</v>
      </c>
      <c r="BC73" s="14">
        <v>-0.23604465709728867</v>
      </c>
      <c r="BD73" s="14">
        <v>-8.6923076923076922E-2</v>
      </c>
      <c r="BE73" s="14">
        <v>-0.11384615384615383</v>
      </c>
      <c r="BF73" s="14">
        <v>0</v>
      </c>
      <c r="BG73" s="14" t="s">
        <v>7128</v>
      </c>
      <c r="BH73" s="13">
        <v>-0.113</v>
      </c>
      <c r="BI73" s="13">
        <v>-0.113</v>
      </c>
      <c r="BJ73" s="13">
        <v>-0.14799999999999999</v>
      </c>
      <c r="BK73" s="13">
        <v>-0.14799999999999999</v>
      </c>
      <c r="BL73" s="13">
        <v>1.3</v>
      </c>
      <c r="BM73" s="13">
        <v>1.3</v>
      </c>
      <c r="BN73" s="13">
        <v>-0.122</v>
      </c>
      <c r="BO73" s="13">
        <v>-0.122</v>
      </c>
      <c r="BP73" s="13">
        <v>-0.14799999999999999</v>
      </c>
      <c r="BQ73" s="13">
        <v>0</v>
      </c>
      <c r="BR73" s="13">
        <v>0</v>
      </c>
      <c r="BS73" s="13">
        <v>-2.4E-2</v>
      </c>
      <c r="BT73" s="14" t="s">
        <v>7128</v>
      </c>
      <c r="BU73" s="13">
        <v>-0.124</v>
      </c>
      <c r="BV73" s="13">
        <v>-8.8999999999999996E-2</v>
      </c>
      <c r="BW73" s="13">
        <v>-8.8999999999999996E-2</v>
      </c>
      <c r="BX73" s="13">
        <v>0.59799999999999998</v>
      </c>
      <c r="BY73" s="13">
        <v>0.627</v>
      </c>
      <c r="BZ73" s="13">
        <v>0.48699999999999999</v>
      </c>
      <c r="CA73" s="13">
        <v>0.68599999999999994</v>
      </c>
      <c r="CB73" s="13">
        <v>0</v>
      </c>
      <c r="CC73" s="15">
        <v>-0.42399999999999999</v>
      </c>
      <c r="CD73" s="15">
        <v>0.32300000000000001</v>
      </c>
      <c r="CE73" s="15">
        <v>0.36</v>
      </c>
      <c r="CF73" s="15">
        <v>1.1972396782199717</v>
      </c>
      <c r="CG73" s="15">
        <v>1.3478080173581533</v>
      </c>
      <c r="CH73" s="13">
        <v>3.9399999999999991E-2</v>
      </c>
      <c r="CI73" s="13">
        <v>1.7900000000000003E-2</v>
      </c>
      <c r="CJ73" s="13">
        <v>0</v>
      </c>
      <c r="CK73" s="12">
        <f t="shared" si="2"/>
        <v>0</v>
      </c>
      <c r="CL73" s="36">
        <f t="shared" si="3"/>
        <v>1.8950437317784259</v>
      </c>
      <c r="CM73" s="13" t="s">
        <v>7128</v>
      </c>
      <c r="CN73" s="13" t="s">
        <v>7128</v>
      </c>
      <c r="CO73" s="13" t="s">
        <v>7128</v>
      </c>
      <c r="CP73" s="13" t="s">
        <v>7128</v>
      </c>
      <c r="CQ73" s="13" t="s">
        <v>7128</v>
      </c>
      <c r="CR73" s="13" t="s">
        <v>7128</v>
      </c>
      <c r="CS73" s="13" t="s">
        <v>7128</v>
      </c>
      <c r="CT73" s="13">
        <v>0</v>
      </c>
      <c r="CU73" s="13">
        <v>-0.14799999999999999</v>
      </c>
      <c r="CV73" s="13">
        <v>0.68599999999999994</v>
      </c>
      <c r="CW73" s="13">
        <v>-0.122</v>
      </c>
      <c r="CX73" s="12">
        <v>-0.18896321070234115</v>
      </c>
      <c r="CY73" s="12">
        <v>-0.23604465709728867</v>
      </c>
      <c r="CZ73" s="15" t="s">
        <v>7128</v>
      </c>
      <c r="DA73" s="20"/>
      <c r="DB73" s="20"/>
    </row>
    <row r="74" spans="1:106">
      <c r="A74" s="8" t="s">
        <v>2061</v>
      </c>
      <c r="B74" s="8" t="s">
        <v>2062</v>
      </c>
      <c r="C74" s="9" t="s">
        <v>7170</v>
      </c>
      <c r="D74" s="9" t="s">
        <v>7126</v>
      </c>
      <c r="E74" s="10" t="s">
        <v>7127</v>
      </c>
      <c r="F74" s="10" t="s">
        <v>7126</v>
      </c>
      <c r="G74" s="11">
        <v>1.06</v>
      </c>
      <c r="H74" s="11">
        <v>1.06</v>
      </c>
      <c r="I74" s="12">
        <v>9.0499999999999997E-2</v>
      </c>
      <c r="J74" s="12">
        <v>0.15243000000000001</v>
      </c>
      <c r="K74" s="12">
        <v>3.2000000000000001E-2</v>
      </c>
      <c r="L74" s="12">
        <v>8.8499999999999995E-2</v>
      </c>
      <c r="M74" s="12">
        <v>5.8418850000000001E-2</v>
      </c>
      <c r="N74" s="12">
        <v>0.15243000000000001</v>
      </c>
      <c r="O74" s="12">
        <v>-4.174186046511652E-3</v>
      </c>
      <c r="P74" s="12">
        <v>-9.5090436693352376E-2</v>
      </c>
      <c r="Q74" s="13">
        <v>62.6</v>
      </c>
      <c r="R74" s="13">
        <v>0</v>
      </c>
      <c r="S74" s="13">
        <v>0</v>
      </c>
      <c r="T74" s="13">
        <v>0</v>
      </c>
      <c r="U74" s="13">
        <v>62.6</v>
      </c>
      <c r="V74" s="13">
        <v>0</v>
      </c>
      <c r="W74" s="13">
        <v>62.6</v>
      </c>
      <c r="X74" s="14">
        <v>0</v>
      </c>
      <c r="Y74" s="15">
        <v>7.3529411764705885E-2</v>
      </c>
      <c r="Z74" s="14" t="s">
        <v>7128</v>
      </c>
      <c r="AA74" s="14">
        <v>0</v>
      </c>
      <c r="AB74" s="14" t="s">
        <v>7128</v>
      </c>
      <c r="AC74" s="14">
        <v>0</v>
      </c>
      <c r="AD74" s="13">
        <v>4.5999999999999996</v>
      </c>
      <c r="AE74" s="15">
        <v>0.94327777777777799</v>
      </c>
      <c r="AF74" s="14">
        <v>7.0710678118654752E-2</v>
      </c>
      <c r="AG74" s="14">
        <v>0.49214631970583705</v>
      </c>
      <c r="AH74" s="15">
        <v>0.2754716981132076</v>
      </c>
      <c r="AI74" s="5">
        <v>56.666666666666671</v>
      </c>
      <c r="AJ74" s="15">
        <v>12.274509803921569</v>
      </c>
      <c r="AK74" s="15">
        <v>12.274509803921569</v>
      </c>
      <c r="AL74" s="15" t="s">
        <v>7128</v>
      </c>
      <c r="AM74" s="15" t="s">
        <v>7128</v>
      </c>
      <c r="AN74" s="15" t="s">
        <v>7128</v>
      </c>
      <c r="AO74" s="15">
        <v>1.0129449838187703</v>
      </c>
      <c r="AP74" s="15">
        <v>21.660899653979239</v>
      </c>
      <c r="AQ74" s="15">
        <v>13.041666666666668</v>
      </c>
      <c r="AR74" s="15" t="s">
        <v>7128</v>
      </c>
      <c r="AS74" s="15">
        <v>1.0129449838187703</v>
      </c>
      <c r="AT74" s="14">
        <v>0.21372549019607845</v>
      </c>
      <c r="AU74" s="14">
        <v>1.7412140575079872E-2</v>
      </c>
      <c r="AV74" s="12">
        <v>0.151</v>
      </c>
      <c r="AW74" s="12">
        <v>4.4800000000000006E-2</v>
      </c>
      <c r="AX74" s="12">
        <v>4.2300000000000004E-2</v>
      </c>
      <c r="AY74" s="12">
        <v>8.1600000000000006E-2</v>
      </c>
      <c r="AZ74" s="14" t="s">
        <v>7128</v>
      </c>
      <c r="BA74" s="14" t="s">
        <v>7128</v>
      </c>
      <c r="BB74" s="14">
        <v>0.14825581395348836</v>
      </c>
      <c r="BC74" s="14">
        <v>5.7339563306647627E-2</v>
      </c>
      <c r="BD74" s="14">
        <v>8.2524271844660199E-2</v>
      </c>
      <c r="BE74" s="14">
        <v>4.676375404530745E-2</v>
      </c>
      <c r="BF74" s="14">
        <v>0.33333333333333331</v>
      </c>
      <c r="BG74" s="14">
        <v>0.19969999999999999</v>
      </c>
      <c r="BH74" s="13">
        <v>5.0999999999999996</v>
      </c>
      <c r="BI74" s="13">
        <v>5.0999999999999996</v>
      </c>
      <c r="BJ74" s="13">
        <v>2.89</v>
      </c>
      <c r="BK74" s="13">
        <v>2.89</v>
      </c>
      <c r="BL74" s="13">
        <v>61.8</v>
      </c>
      <c r="BM74" s="13">
        <v>61.8</v>
      </c>
      <c r="BN74" s="13">
        <v>4.8</v>
      </c>
      <c r="BO74" s="13">
        <v>4.8</v>
      </c>
      <c r="BP74" s="13">
        <v>1.926666666666667</v>
      </c>
      <c r="BQ74" s="13">
        <v>0.154</v>
      </c>
      <c r="BR74" s="13">
        <v>1.103</v>
      </c>
      <c r="BS74" s="13">
        <v>-0.5299999999999998</v>
      </c>
      <c r="BT74" s="14">
        <v>0.2974048442906575</v>
      </c>
      <c r="BU74" s="13">
        <v>1.353666666666667</v>
      </c>
      <c r="BV74" s="13">
        <v>4.3729999999999993</v>
      </c>
      <c r="BW74" s="13">
        <v>4.5269999999999992</v>
      </c>
      <c r="BX74" s="13">
        <v>34.4</v>
      </c>
      <c r="BY74" s="13">
        <v>33.600999999999999</v>
      </c>
      <c r="BZ74" s="13">
        <v>0</v>
      </c>
      <c r="CA74" s="13">
        <v>0</v>
      </c>
      <c r="CB74" s="13">
        <v>-1.0900000000000001</v>
      </c>
      <c r="CC74" s="15">
        <v>0.23200000000000001</v>
      </c>
      <c r="CD74" s="15">
        <v>0.55800000000000005</v>
      </c>
      <c r="CE74" s="15">
        <v>0.36</v>
      </c>
      <c r="CF74" s="15">
        <v>0.31820444270434978</v>
      </c>
      <c r="CG74" s="15">
        <v>0.48865809274242067</v>
      </c>
      <c r="CH74" s="13">
        <v>6.3955555555555561</v>
      </c>
      <c r="CI74" s="13">
        <v>5.434444444444444</v>
      </c>
      <c r="CJ74" s="13">
        <v>-1.0900000000000001</v>
      </c>
      <c r="CK74" s="12">
        <f t="shared" si="2"/>
        <v>0.24925680310999321</v>
      </c>
      <c r="CL74" s="36" t="str">
        <f t="shared" si="3"/>
        <v>NA</v>
      </c>
      <c r="CM74" s="13">
        <v>7.65</v>
      </c>
      <c r="CN74" s="13">
        <v>2.5499999999999998</v>
      </c>
      <c r="CO74" s="13">
        <v>5.0999999999999996</v>
      </c>
      <c r="CP74" s="13">
        <v>62.6</v>
      </c>
      <c r="CQ74" s="13">
        <v>4.8</v>
      </c>
      <c r="CR74" s="13">
        <v>62.6</v>
      </c>
      <c r="CS74" s="13">
        <v>4.3729999999999993</v>
      </c>
      <c r="CT74" s="13">
        <v>0</v>
      </c>
      <c r="CU74" s="13">
        <v>2.89</v>
      </c>
      <c r="CV74" s="13">
        <v>0</v>
      </c>
      <c r="CW74" s="13">
        <v>4.8</v>
      </c>
      <c r="CX74" s="12">
        <v>0.14825581395348836</v>
      </c>
      <c r="CY74" s="12">
        <v>5.7339563306647627E-2</v>
      </c>
      <c r="CZ74" s="15">
        <v>13.041666666666668</v>
      </c>
      <c r="DA74" s="20"/>
      <c r="DB74" s="20"/>
    </row>
    <row r="75" spans="1:106" ht="24">
      <c r="A75" s="8" t="s">
        <v>4449</v>
      </c>
      <c r="B75" s="8" t="s">
        <v>4450</v>
      </c>
      <c r="C75" s="9" t="s">
        <v>7177</v>
      </c>
      <c r="D75" s="9" t="s">
        <v>7126</v>
      </c>
      <c r="E75" s="10" t="s">
        <v>7127</v>
      </c>
      <c r="F75" s="10" t="s">
        <v>7126</v>
      </c>
      <c r="G75" s="11">
        <v>0.74</v>
      </c>
      <c r="H75" s="11">
        <v>0.74</v>
      </c>
      <c r="I75" s="12">
        <v>9.0499999999999997E-2</v>
      </c>
      <c r="J75" s="12">
        <v>0.12347</v>
      </c>
      <c r="K75" s="12">
        <v>4.7E-2</v>
      </c>
      <c r="L75" s="12">
        <v>0.10350000000000001</v>
      </c>
      <c r="M75" s="12">
        <v>6.8320350000000002E-2</v>
      </c>
      <c r="N75" s="12">
        <v>0.12347</v>
      </c>
      <c r="O75" s="12">
        <v>-101.23458111111113</v>
      </c>
      <c r="P75" s="12">
        <v>-4.3013675741239892</v>
      </c>
      <c r="Q75" s="13">
        <v>5.86</v>
      </c>
      <c r="R75" s="13">
        <v>0</v>
      </c>
      <c r="S75" s="13">
        <v>0</v>
      </c>
      <c r="T75" s="13">
        <v>0</v>
      </c>
      <c r="U75" s="13">
        <v>5.86</v>
      </c>
      <c r="V75" s="13">
        <v>0</v>
      </c>
      <c r="W75" s="13">
        <v>5.86</v>
      </c>
      <c r="X75" s="14">
        <v>0</v>
      </c>
      <c r="Y75" s="15">
        <v>9.3167701863354033E-2</v>
      </c>
      <c r="Z75" s="14" t="s">
        <v>7128</v>
      </c>
      <c r="AA75" s="14">
        <v>0</v>
      </c>
      <c r="AB75" s="14" t="s">
        <v>7128</v>
      </c>
      <c r="AC75" s="14">
        <v>0</v>
      </c>
      <c r="AD75" s="13">
        <v>0.36499999999999999</v>
      </c>
      <c r="AE75" s="15">
        <v>-0.43394444444444452</v>
      </c>
      <c r="AF75" s="14">
        <v>4.4721359549995794E-2</v>
      </c>
      <c r="AG75" s="14" t="s">
        <v>7128</v>
      </c>
      <c r="AH75" s="15">
        <v>0.48424068767908318</v>
      </c>
      <c r="AI75" s="5" t="s">
        <v>7128</v>
      </c>
      <c r="AJ75" s="15" t="s">
        <v>7128</v>
      </c>
      <c r="AK75" s="15" t="s">
        <v>7128</v>
      </c>
      <c r="AL75" s="15" t="s">
        <v>7128</v>
      </c>
      <c r="AM75" s="15" t="s">
        <v>7128</v>
      </c>
      <c r="AN75" s="15" t="s">
        <v>7128</v>
      </c>
      <c r="AO75" s="15">
        <v>1.9403973509933776</v>
      </c>
      <c r="AP75" s="15" t="s">
        <v>7128</v>
      </c>
      <c r="AQ75" s="15" t="s">
        <v>7128</v>
      </c>
      <c r="AR75" s="15" t="s">
        <v>7128</v>
      </c>
      <c r="AS75" s="15">
        <v>1.9403973509933776</v>
      </c>
      <c r="AT75" s="14" t="s">
        <v>7128</v>
      </c>
      <c r="AU75" s="14">
        <v>0</v>
      </c>
      <c r="AV75" s="12" t="s">
        <v>7128</v>
      </c>
      <c r="AW75" s="12" t="s">
        <v>7128</v>
      </c>
      <c r="AX75" s="12" t="s">
        <v>7128</v>
      </c>
      <c r="AY75" s="12" t="s">
        <v>7128</v>
      </c>
      <c r="AZ75" s="14" t="s">
        <v>7128</v>
      </c>
      <c r="BA75" s="14" t="s">
        <v>7128</v>
      </c>
      <c r="BB75" s="14">
        <v>-101.11111111111113</v>
      </c>
      <c r="BC75" s="14">
        <v>-4.177897574123989</v>
      </c>
      <c r="BD75" s="14">
        <v>-0.30132450331125826</v>
      </c>
      <c r="BE75" s="14">
        <v>-0.51324503311258274</v>
      </c>
      <c r="BF75" s="14">
        <v>0</v>
      </c>
      <c r="BG75" s="14" t="s">
        <v>7128</v>
      </c>
      <c r="BH75" s="13">
        <v>-0.91</v>
      </c>
      <c r="BI75" s="13">
        <v>-0.91</v>
      </c>
      <c r="BJ75" s="13">
        <v>-1.55</v>
      </c>
      <c r="BK75" s="13">
        <v>-1.55</v>
      </c>
      <c r="BL75" s="13">
        <v>3.02</v>
      </c>
      <c r="BM75" s="13">
        <v>3.02</v>
      </c>
      <c r="BN75" s="13">
        <v>-0.72599999999999998</v>
      </c>
      <c r="BO75" s="13">
        <v>-0.72599999999999998</v>
      </c>
      <c r="BP75" s="13">
        <v>-1.55</v>
      </c>
      <c r="BQ75" s="13">
        <v>0</v>
      </c>
      <c r="BR75" s="13">
        <v>0</v>
      </c>
      <c r="BS75" s="13">
        <v>-0.79400000000000004</v>
      </c>
      <c r="BT75" s="14" t="s">
        <v>7128</v>
      </c>
      <c r="BU75" s="13">
        <v>-0.75600000000000001</v>
      </c>
      <c r="BV75" s="13">
        <v>-0.11599999999999999</v>
      </c>
      <c r="BW75" s="13">
        <v>-0.11599999999999999</v>
      </c>
      <c r="BX75" s="13">
        <v>8.9999999999999993E-3</v>
      </c>
      <c r="BY75" s="13">
        <v>0.371</v>
      </c>
      <c r="BZ75" s="13">
        <v>0</v>
      </c>
      <c r="CA75" s="13">
        <v>0</v>
      </c>
      <c r="CB75" s="13">
        <v>0</v>
      </c>
      <c r="CC75" s="15">
        <v>-0.24399999999999999</v>
      </c>
      <c r="CD75" s="15">
        <v>2.1999999999999999E-2</v>
      </c>
      <c r="CE75" s="15">
        <v>0.36</v>
      </c>
      <c r="CF75" s="15" t="s">
        <v>7128</v>
      </c>
      <c r="CG75" s="15" t="s">
        <v>7128</v>
      </c>
      <c r="CH75" s="13" t="s">
        <v>7128</v>
      </c>
      <c r="CI75" s="13" t="s">
        <v>7128</v>
      </c>
      <c r="CJ75" s="13">
        <v>0</v>
      </c>
      <c r="CK75" s="12">
        <f t="shared" si="2"/>
        <v>0</v>
      </c>
      <c r="CL75" s="36" t="str">
        <f t="shared" si="3"/>
        <v>NA</v>
      </c>
      <c r="CM75" s="13" t="s">
        <v>7128</v>
      </c>
      <c r="CN75" s="13" t="s">
        <v>7128</v>
      </c>
      <c r="CO75" s="13" t="s">
        <v>7128</v>
      </c>
      <c r="CP75" s="13" t="s">
        <v>7128</v>
      </c>
      <c r="CQ75" s="13" t="s">
        <v>7128</v>
      </c>
      <c r="CR75" s="13" t="s">
        <v>7128</v>
      </c>
      <c r="CS75" s="13" t="s">
        <v>7128</v>
      </c>
      <c r="CT75" s="13">
        <v>2.4199999999999999E-2</v>
      </c>
      <c r="CU75" s="13">
        <v>-1.5580000000000001</v>
      </c>
      <c r="CV75" s="13">
        <v>2.4199999999999999E-2</v>
      </c>
      <c r="CW75" s="13">
        <v>-0.72599999999999998</v>
      </c>
      <c r="CX75" s="12">
        <v>-27.650602409638555</v>
      </c>
      <c r="CY75" s="12">
        <v>-3.9423076923076925</v>
      </c>
      <c r="CZ75" s="15" t="s">
        <v>7128</v>
      </c>
      <c r="DA75" s="20"/>
      <c r="DB75" s="20"/>
    </row>
    <row r="76" spans="1:106">
      <c r="A76" s="8" t="s">
        <v>4729</v>
      </c>
      <c r="B76" s="8" t="s">
        <v>4730</v>
      </c>
      <c r="C76" s="9" t="s">
        <v>7147</v>
      </c>
      <c r="D76" s="9" t="s">
        <v>7126</v>
      </c>
      <c r="E76" s="10" t="s">
        <v>7127</v>
      </c>
      <c r="F76" s="10" t="s">
        <v>7126</v>
      </c>
      <c r="G76" s="11">
        <v>0.99</v>
      </c>
      <c r="H76" s="11">
        <v>1.1076388888888888</v>
      </c>
      <c r="I76" s="12">
        <v>9.0499999999999997E-2</v>
      </c>
      <c r="J76" s="12">
        <v>0.15674131944444444</v>
      </c>
      <c r="K76" s="12">
        <v>3.2000000000000001E-2</v>
      </c>
      <c r="L76" s="12">
        <v>8.8499999999999995E-2</v>
      </c>
      <c r="M76" s="12">
        <v>5.8418850000000001E-2</v>
      </c>
      <c r="N76" s="12">
        <v>0.14225169236842106</v>
      </c>
      <c r="O76" s="12">
        <v>-0.15266724537037038</v>
      </c>
      <c r="P76" s="12">
        <v>-0.13778740665413533</v>
      </c>
      <c r="Q76" s="13">
        <v>0.40500000000000003</v>
      </c>
      <c r="R76" s="13">
        <v>0</v>
      </c>
      <c r="S76" s="13">
        <v>7.0000000000000007E-2</v>
      </c>
      <c r="T76" s="13">
        <v>7.0000000000000007E-2</v>
      </c>
      <c r="U76" s="13">
        <v>0.47500000000000003</v>
      </c>
      <c r="V76" s="13">
        <v>0.02</v>
      </c>
      <c r="W76" s="13">
        <v>0.45500000000000002</v>
      </c>
      <c r="X76" s="14">
        <v>4.2105263157894736E-2</v>
      </c>
      <c r="Y76" s="15" t="s">
        <v>7128</v>
      </c>
      <c r="Z76" s="14">
        <v>2.6217228464419477E-2</v>
      </c>
      <c r="AA76" s="14">
        <v>0.14736842105263159</v>
      </c>
      <c r="AB76" s="14">
        <v>2.6923076923076925E-2</v>
      </c>
      <c r="AC76" s="14">
        <v>0.17283950617283952</v>
      </c>
      <c r="AD76" s="13">
        <v>3.4000000000000002E-2</v>
      </c>
      <c r="AE76" s="15">
        <v>1.4352500000000004</v>
      </c>
      <c r="AF76" s="14">
        <v>0.19493588689617927</v>
      </c>
      <c r="AG76" s="14">
        <v>0.47554096619146891</v>
      </c>
      <c r="AH76" s="15">
        <v>0.48872180451127817</v>
      </c>
      <c r="AI76" s="5" t="s">
        <v>7128</v>
      </c>
      <c r="AJ76" s="15">
        <v>36.81818181818182</v>
      </c>
      <c r="AK76" s="15">
        <v>36.81818181818182</v>
      </c>
      <c r="AL76" s="15" t="s">
        <v>7128</v>
      </c>
      <c r="AM76" s="15" t="s">
        <v>7128</v>
      </c>
      <c r="AN76" s="15">
        <v>0.15576923076923077</v>
      </c>
      <c r="AO76" s="15">
        <v>0.2410714285714286</v>
      </c>
      <c r="AP76" s="15">
        <v>28.4375</v>
      </c>
      <c r="AQ76" s="15">
        <v>17.5</v>
      </c>
      <c r="AR76" s="15">
        <v>0.22614314115308151</v>
      </c>
      <c r="AS76" s="15">
        <v>0.27083333333333337</v>
      </c>
      <c r="AT76" s="14">
        <v>0</v>
      </c>
      <c r="AU76" s="14">
        <v>0</v>
      </c>
      <c r="AV76" s="12" t="s">
        <v>7128</v>
      </c>
      <c r="AW76" s="12" t="s">
        <v>7128</v>
      </c>
      <c r="AX76" s="12" t="s">
        <v>7128</v>
      </c>
      <c r="AY76" s="12">
        <v>2.048</v>
      </c>
      <c r="AZ76" s="14" t="s">
        <v>7128</v>
      </c>
      <c r="BA76" s="14" t="s">
        <v>7128</v>
      </c>
      <c r="BB76" s="14">
        <v>4.0740740740740737E-3</v>
      </c>
      <c r="BC76" s="14">
        <v>4.4642857142857132E-3</v>
      </c>
      <c r="BD76" s="14">
        <v>6.5476190476190478E-3</v>
      </c>
      <c r="BE76" s="14">
        <v>9.5238095238095247E-3</v>
      </c>
      <c r="BF76" s="14">
        <v>0.3125</v>
      </c>
      <c r="BG76" s="14">
        <v>2.18E-2</v>
      </c>
      <c r="BH76" s="13">
        <v>1.0999999999999999E-2</v>
      </c>
      <c r="BI76" s="13">
        <v>1.0999999999999999E-2</v>
      </c>
      <c r="BJ76" s="13">
        <v>1.6E-2</v>
      </c>
      <c r="BK76" s="13">
        <v>1.6E-2</v>
      </c>
      <c r="BL76" s="13">
        <v>1.68</v>
      </c>
      <c r="BM76" s="13">
        <v>1.68</v>
      </c>
      <c r="BN76" s="13">
        <v>2.5999999999999999E-2</v>
      </c>
      <c r="BO76" s="13">
        <v>2.5999999999999999E-2</v>
      </c>
      <c r="BP76" s="13">
        <v>1.0999999999999999E-2</v>
      </c>
      <c r="BQ76" s="13">
        <v>0</v>
      </c>
      <c r="BR76" s="13">
        <v>0</v>
      </c>
      <c r="BS76" s="13">
        <v>-8.9999999999999993E-3</v>
      </c>
      <c r="BT76" s="14">
        <v>-0.81818181818181812</v>
      </c>
      <c r="BU76" s="13">
        <v>1.9999999999999997E-2</v>
      </c>
      <c r="BV76" s="13">
        <v>1.9999999999999997E-2</v>
      </c>
      <c r="BW76" s="13">
        <v>1.9999999999999997E-2</v>
      </c>
      <c r="BX76" s="13">
        <v>2.7</v>
      </c>
      <c r="BY76" s="13">
        <v>2.4640000000000004</v>
      </c>
      <c r="BZ76" s="13">
        <v>2.6</v>
      </c>
      <c r="CA76" s="13">
        <v>2.012</v>
      </c>
      <c r="CB76" s="13">
        <v>0</v>
      </c>
      <c r="CC76" s="15">
        <v>0.61799999999999999</v>
      </c>
      <c r="CD76" s="15">
        <v>0.311</v>
      </c>
      <c r="CE76" s="15">
        <v>0.36</v>
      </c>
      <c r="CF76" s="15">
        <v>1.4521768058057913</v>
      </c>
      <c r="CG76" s="15">
        <v>1.848777427165702</v>
      </c>
      <c r="CH76" s="13">
        <v>4.0499999999999994E-2</v>
      </c>
      <c r="CI76" s="13">
        <v>3.7699999999999997E-2</v>
      </c>
      <c r="CJ76" s="13">
        <v>0</v>
      </c>
      <c r="CK76" s="12">
        <f t="shared" si="2"/>
        <v>0</v>
      </c>
      <c r="CL76" s="36">
        <f t="shared" si="3"/>
        <v>0.83499005964214712</v>
      </c>
      <c r="CM76" s="13">
        <v>1.6E-2</v>
      </c>
      <c r="CN76" s="13">
        <v>5.0000000000000001E-3</v>
      </c>
      <c r="CO76" s="13">
        <v>1.0999999999999999E-2</v>
      </c>
      <c r="CP76" s="13">
        <v>0.40500000000000003</v>
      </c>
      <c r="CQ76" s="13">
        <v>2.5999999999999999E-2</v>
      </c>
      <c r="CR76" s="13">
        <v>0.45500000000000002</v>
      </c>
      <c r="CS76" s="13" t="s">
        <v>7128</v>
      </c>
      <c r="CT76" s="13">
        <v>0</v>
      </c>
      <c r="CU76" s="13">
        <v>1.6E-2</v>
      </c>
      <c r="CV76" s="13">
        <v>2.012</v>
      </c>
      <c r="CW76" s="13">
        <v>2.5999999999999999E-2</v>
      </c>
      <c r="CX76" s="12">
        <v>4.0740740740740737E-3</v>
      </c>
      <c r="CY76" s="12">
        <v>4.4642857142857132E-3</v>
      </c>
      <c r="CZ76" s="15">
        <v>17.5</v>
      </c>
      <c r="DA76" s="20"/>
      <c r="DB76" s="20"/>
    </row>
    <row r="77" spans="1:106" ht="24">
      <c r="A77" s="8" t="s">
        <v>4871</v>
      </c>
      <c r="B77" s="8" t="s">
        <v>4872</v>
      </c>
      <c r="C77" s="9" t="s">
        <v>7133</v>
      </c>
      <c r="D77" s="9" t="s">
        <v>7126</v>
      </c>
      <c r="E77" s="10" t="s">
        <v>7127</v>
      </c>
      <c r="F77" s="10" t="s">
        <v>7126</v>
      </c>
      <c r="G77" s="11">
        <v>0.92</v>
      </c>
      <c r="H77" s="11">
        <v>4.9482782212086667</v>
      </c>
      <c r="I77" s="12">
        <v>9.0499999999999997E-2</v>
      </c>
      <c r="J77" s="12">
        <v>0.50431917901938439</v>
      </c>
      <c r="K77" s="12">
        <v>4.1999999999999996E-2</v>
      </c>
      <c r="L77" s="12">
        <v>9.8500000000000004E-2</v>
      </c>
      <c r="M77" s="12">
        <v>6.5019850000000004E-2</v>
      </c>
      <c r="N77" s="12">
        <v>0.14669581174475302</v>
      </c>
      <c r="O77" s="12">
        <v>-1.0579555426557481</v>
      </c>
      <c r="P77" s="12">
        <v>-0.44669581174475292</v>
      </c>
      <c r="Q77" s="13">
        <v>0.877</v>
      </c>
      <c r="R77" s="13">
        <v>0</v>
      </c>
      <c r="S77" s="13">
        <v>3.84</v>
      </c>
      <c r="T77" s="13">
        <v>3.84</v>
      </c>
      <c r="U77" s="13">
        <v>4.7169999999999996</v>
      </c>
      <c r="V77" s="13">
        <v>0.15</v>
      </c>
      <c r="W77" s="13">
        <v>4.5669999999999993</v>
      </c>
      <c r="X77" s="14">
        <v>3.1799872800508798E-2</v>
      </c>
      <c r="Y77" s="15">
        <v>4.7348484848484848E-2</v>
      </c>
      <c r="Z77" s="14">
        <v>0.87992667277726855</v>
      </c>
      <c r="AA77" s="14">
        <v>0.8140767436930253</v>
      </c>
      <c r="AB77" s="14">
        <v>7.3282442748091601</v>
      </c>
      <c r="AC77" s="14">
        <v>4.3785632839224631</v>
      </c>
      <c r="AD77" s="13">
        <v>0.16600000000000001</v>
      </c>
      <c r="AE77" s="15">
        <v>1.4925833333333336</v>
      </c>
      <c r="AF77" s="14">
        <v>9.4868329805051374E-2</v>
      </c>
      <c r="AG77" s="14">
        <v>0.74471638896965331</v>
      </c>
      <c r="AH77" s="15">
        <v>0.36653386454183273</v>
      </c>
      <c r="AI77" s="5" t="s">
        <v>7128</v>
      </c>
      <c r="AJ77" s="15" t="s">
        <v>7128</v>
      </c>
      <c r="AK77" s="15" t="s">
        <v>7128</v>
      </c>
      <c r="AL77" s="15" t="s">
        <v>7128</v>
      </c>
      <c r="AM77" s="15" t="s">
        <v>7128</v>
      </c>
      <c r="AN77" s="15">
        <v>1.6736641221374045</v>
      </c>
      <c r="AO77" s="15">
        <v>0.73083333333333333</v>
      </c>
      <c r="AP77" s="15" t="s">
        <v>7128</v>
      </c>
      <c r="AQ77" s="15" t="s">
        <v>7128</v>
      </c>
      <c r="AR77" s="15">
        <v>1.0837683910773612</v>
      </c>
      <c r="AS77" s="15">
        <v>3.8058333333333327</v>
      </c>
      <c r="AT77" s="14" t="s">
        <v>7128</v>
      </c>
      <c r="AU77" s="14">
        <v>0</v>
      </c>
      <c r="AV77" s="12" t="s">
        <v>7128</v>
      </c>
      <c r="AW77" s="12" t="s">
        <v>7128</v>
      </c>
      <c r="AX77" s="12">
        <v>-0.499</v>
      </c>
      <c r="AY77" s="12">
        <v>-0.35299999999999998</v>
      </c>
      <c r="AZ77" s="14" t="s">
        <v>7128</v>
      </c>
      <c r="BA77" s="14" t="s">
        <v>7128</v>
      </c>
      <c r="BB77" s="14">
        <v>-0.55363636363636359</v>
      </c>
      <c r="BC77" s="14">
        <v>-0.29999999999999993</v>
      </c>
      <c r="BD77" s="14">
        <v>-0.50750000000000006</v>
      </c>
      <c r="BE77" s="14">
        <v>-1.25</v>
      </c>
      <c r="BF77" s="14">
        <v>0</v>
      </c>
      <c r="BG77" s="14" t="s">
        <v>7128</v>
      </c>
      <c r="BH77" s="13">
        <v>-0.60899999999999999</v>
      </c>
      <c r="BI77" s="13">
        <v>-0.60899999999999999</v>
      </c>
      <c r="BJ77" s="13">
        <v>-1.5</v>
      </c>
      <c r="BK77" s="13">
        <v>-1.5</v>
      </c>
      <c r="BL77" s="13">
        <v>1.2</v>
      </c>
      <c r="BM77" s="13">
        <v>1.2</v>
      </c>
      <c r="BN77" s="13">
        <v>-1.25</v>
      </c>
      <c r="BO77" s="13">
        <v>-1.25</v>
      </c>
      <c r="BP77" s="13">
        <v>-1.5</v>
      </c>
      <c r="BQ77" s="13">
        <v>0</v>
      </c>
      <c r="BR77" s="13">
        <v>0</v>
      </c>
      <c r="BS77" s="13">
        <v>-0.60399999999999998</v>
      </c>
      <c r="BT77" s="14" t="s">
        <v>7128</v>
      </c>
      <c r="BU77" s="13">
        <v>-0.89600000000000002</v>
      </c>
      <c r="BV77" s="13">
        <v>-5.0000000000000044E-3</v>
      </c>
      <c r="BW77" s="13">
        <v>-5.0000000000000044E-3</v>
      </c>
      <c r="BX77" s="13">
        <v>1.1000000000000001</v>
      </c>
      <c r="BY77" s="13">
        <v>5.0000000000000009</v>
      </c>
      <c r="BZ77" s="13">
        <v>0.52400000000000002</v>
      </c>
      <c r="CA77" s="13">
        <v>4.2139999999999995</v>
      </c>
      <c r="CB77" s="13">
        <v>0</v>
      </c>
      <c r="CC77" s="15">
        <v>0.47099999999999997</v>
      </c>
      <c r="CD77" s="15">
        <v>0.67200000000000004</v>
      </c>
      <c r="CE77" s="15">
        <v>0.36</v>
      </c>
      <c r="CF77" s="15">
        <v>0.97382620817959076</v>
      </c>
      <c r="CG77" s="15">
        <v>1.5253784952098319</v>
      </c>
      <c r="CH77" s="13">
        <v>0.67930000000000001</v>
      </c>
      <c r="CI77" s="13">
        <v>6.4200000000000035E-2</v>
      </c>
      <c r="CJ77" s="13">
        <v>0</v>
      </c>
      <c r="CK77" s="12">
        <f t="shared" si="2"/>
        <v>0</v>
      </c>
      <c r="CL77" s="36">
        <f t="shared" si="3"/>
        <v>0.284765068818225</v>
      </c>
      <c r="CM77" s="13" t="s">
        <v>7128</v>
      </c>
      <c r="CN77" s="13" t="s">
        <v>7128</v>
      </c>
      <c r="CO77" s="13" t="s">
        <v>7128</v>
      </c>
      <c r="CP77" s="13" t="s">
        <v>7128</v>
      </c>
      <c r="CQ77" s="13" t="s">
        <v>7128</v>
      </c>
      <c r="CR77" s="13" t="s">
        <v>7128</v>
      </c>
      <c r="CS77" s="13" t="s">
        <v>7128</v>
      </c>
      <c r="CT77" s="13">
        <v>0</v>
      </c>
      <c r="CU77" s="13">
        <v>-1.5</v>
      </c>
      <c r="CV77" s="13">
        <v>4.2139999999999995</v>
      </c>
      <c r="CW77" s="13">
        <v>-1.25</v>
      </c>
      <c r="CX77" s="12">
        <v>-0.55363636363636359</v>
      </c>
      <c r="CY77" s="12">
        <v>-0.29999999999999993</v>
      </c>
      <c r="CZ77" s="15" t="s">
        <v>7128</v>
      </c>
      <c r="DA77" s="20"/>
      <c r="DB77" s="20"/>
    </row>
    <row r="78" spans="1:106" ht="24">
      <c r="A78" s="8" t="s">
        <v>3903</v>
      </c>
      <c r="B78" s="8" t="s">
        <v>3904</v>
      </c>
      <c r="C78" s="9" t="s">
        <v>7175</v>
      </c>
      <c r="D78" s="9" t="s">
        <v>7126</v>
      </c>
      <c r="E78" s="10" t="s">
        <v>7127</v>
      </c>
      <c r="F78" s="10" t="s">
        <v>7126</v>
      </c>
      <c r="G78" s="11">
        <v>0.75</v>
      </c>
      <c r="H78" s="11">
        <v>0.77415551903541413</v>
      </c>
      <c r="I78" s="12">
        <v>9.0499999999999997E-2</v>
      </c>
      <c r="J78" s="12">
        <v>0.12656107447270498</v>
      </c>
      <c r="K78" s="12">
        <v>4.7E-2</v>
      </c>
      <c r="L78" s="12">
        <v>0.10350000000000001</v>
      </c>
      <c r="M78" s="12">
        <v>6.8320350000000002E-2</v>
      </c>
      <c r="N78" s="12">
        <v>0.12382082543493979</v>
      </c>
      <c r="O78" s="12">
        <v>-2.2589955339130982E-2</v>
      </c>
      <c r="P78" s="12">
        <v>-4.0069428151478972E-2</v>
      </c>
      <c r="Q78" s="13">
        <v>39.9</v>
      </c>
      <c r="R78" s="13">
        <v>0</v>
      </c>
      <c r="S78" s="13">
        <v>1.97</v>
      </c>
      <c r="T78" s="13">
        <v>1.97</v>
      </c>
      <c r="U78" s="13">
        <v>41.87</v>
      </c>
      <c r="V78" s="13">
        <v>0.153</v>
      </c>
      <c r="W78" s="13">
        <v>41.716999999999999</v>
      </c>
      <c r="X78" s="14">
        <v>3.6541676618103655E-3</v>
      </c>
      <c r="Y78" s="15">
        <v>5.411255411255411E-3</v>
      </c>
      <c r="Z78" s="14">
        <v>0.26585695006747639</v>
      </c>
      <c r="AA78" s="14">
        <v>4.7050394076904707E-2</v>
      </c>
      <c r="AB78" s="14">
        <v>0.36213235294117646</v>
      </c>
      <c r="AC78" s="14">
        <v>4.9373433583959903E-2</v>
      </c>
      <c r="AD78" s="13">
        <v>0.86299999999999999</v>
      </c>
      <c r="AE78" s="15">
        <v>0.90786111111111134</v>
      </c>
      <c r="AF78" s="14">
        <v>6.3245553203367583E-2</v>
      </c>
      <c r="AG78" s="14">
        <v>0.89176230016748304</v>
      </c>
      <c r="AH78" s="15">
        <v>0.3347457627118644</v>
      </c>
      <c r="AI78" s="5">
        <v>3.9483394833948338</v>
      </c>
      <c r="AJ78" s="15">
        <v>69.270833333333343</v>
      </c>
      <c r="AK78" s="15">
        <v>69.270833333333343</v>
      </c>
      <c r="AL78" s="15" t="s">
        <v>7128</v>
      </c>
      <c r="AM78" s="15" t="s">
        <v>7128</v>
      </c>
      <c r="AN78" s="15">
        <v>7.3345588235294112</v>
      </c>
      <c r="AO78" s="15">
        <v>5.5726256983240221</v>
      </c>
      <c r="AP78" s="15">
        <v>38.987850467289718</v>
      </c>
      <c r="AQ78" s="15">
        <v>26.571337579617833</v>
      </c>
      <c r="AR78" s="15">
        <v>5.7485186716273935</v>
      </c>
      <c r="AS78" s="15">
        <v>5.8263966480446925</v>
      </c>
      <c r="AT78" s="14">
        <v>0.56145833333333339</v>
      </c>
      <c r="AU78" s="14">
        <v>8.1052631578947369E-3</v>
      </c>
      <c r="AV78" s="12">
        <v>0.17199999999999999</v>
      </c>
      <c r="AW78" s="12" t="s">
        <v>7128</v>
      </c>
      <c r="AX78" s="12">
        <v>6.9000000000000006E-2</v>
      </c>
      <c r="AY78" s="12">
        <v>6.5700000000000008E-2</v>
      </c>
      <c r="AZ78" s="14" t="s">
        <v>7128</v>
      </c>
      <c r="BA78" s="14" t="s">
        <v>7128</v>
      </c>
      <c r="BB78" s="14">
        <v>0.103971119133574</v>
      </c>
      <c r="BC78" s="14">
        <v>8.3751397283460816E-2</v>
      </c>
      <c r="BD78" s="14">
        <v>8.0446927374301674E-2</v>
      </c>
      <c r="BE78" s="14">
        <v>0.1494413407821229</v>
      </c>
      <c r="BF78" s="14">
        <v>0.34767836919592299</v>
      </c>
      <c r="BG78" s="14">
        <v>8.1899999999999994E-3</v>
      </c>
      <c r="BH78" s="13">
        <v>0.57599999999999996</v>
      </c>
      <c r="BI78" s="13">
        <v>0.57599999999999996</v>
      </c>
      <c r="BJ78" s="13">
        <v>1.07</v>
      </c>
      <c r="BK78" s="13">
        <v>1.07</v>
      </c>
      <c r="BL78" s="13">
        <v>7.16</v>
      </c>
      <c r="BM78" s="13">
        <v>7.16</v>
      </c>
      <c r="BN78" s="13">
        <v>1.57</v>
      </c>
      <c r="BO78" s="13">
        <v>1.57</v>
      </c>
      <c r="BP78" s="13">
        <v>0.69798414496036243</v>
      </c>
      <c r="BQ78" s="13">
        <v>0</v>
      </c>
      <c r="BR78" s="13">
        <v>0</v>
      </c>
      <c r="BS78" s="13">
        <v>-0.72</v>
      </c>
      <c r="BT78" s="14">
        <v>-1.0315420560747663</v>
      </c>
      <c r="BU78" s="13">
        <v>1.4179841449603625</v>
      </c>
      <c r="BV78" s="13">
        <v>1.2959999999999998</v>
      </c>
      <c r="BW78" s="13">
        <v>1.2959999999999998</v>
      </c>
      <c r="BX78" s="13">
        <v>5.54</v>
      </c>
      <c r="BY78" s="13">
        <v>8.3339999999999996</v>
      </c>
      <c r="BZ78" s="13">
        <v>5.44</v>
      </c>
      <c r="CA78" s="13">
        <v>7.2570000000000006</v>
      </c>
      <c r="CB78" s="13">
        <v>-0.32340000000000002</v>
      </c>
      <c r="CC78" s="15">
        <v>0.376</v>
      </c>
      <c r="CD78" s="15">
        <v>0.22700000000000001</v>
      </c>
      <c r="CE78" s="15">
        <v>0.36</v>
      </c>
      <c r="CF78" s="15">
        <v>1.5851547047350598</v>
      </c>
      <c r="CG78" s="15">
        <v>1.6071736385774271</v>
      </c>
      <c r="CH78" s="13">
        <v>1.0444999999999998</v>
      </c>
      <c r="CI78" s="13">
        <v>0.52249999999999996</v>
      </c>
      <c r="CJ78" s="13">
        <v>-0.32340000000000002</v>
      </c>
      <c r="CK78" s="12">
        <f t="shared" si="2"/>
        <v>0.24953703703703708</v>
      </c>
      <c r="CL78" s="36">
        <f t="shared" si="3"/>
        <v>0.98663359514951077</v>
      </c>
      <c r="CM78" s="13">
        <v>0.88300000000000001</v>
      </c>
      <c r="CN78" s="13">
        <v>0.307</v>
      </c>
      <c r="CO78" s="13">
        <v>0.57599999999999996</v>
      </c>
      <c r="CP78" s="13">
        <v>39.9</v>
      </c>
      <c r="CQ78" s="13">
        <v>1.57</v>
      </c>
      <c r="CR78" s="13">
        <v>41.716999999999999</v>
      </c>
      <c r="CS78" s="13">
        <v>1.2959999999999998</v>
      </c>
      <c r="CT78" s="13">
        <v>0</v>
      </c>
      <c r="CU78" s="13">
        <v>1.07</v>
      </c>
      <c r="CV78" s="13">
        <v>7.2570000000000006</v>
      </c>
      <c r="CW78" s="13">
        <v>1.57</v>
      </c>
      <c r="CX78" s="12">
        <v>0.103971119133574</v>
      </c>
      <c r="CY78" s="12">
        <v>8.3751397283460816E-2</v>
      </c>
      <c r="CZ78" s="15">
        <v>26.571337579617833</v>
      </c>
      <c r="DA78" s="20"/>
      <c r="DB78" s="20"/>
    </row>
    <row r="79" spans="1:106">
      <c r="A79" s="8" t="s">
        <v>1053</v>
      </c>
      <c r="B79" s="8" t="s">
        <v>1054</v>
      </c>
      <c r="C79" s="9" t="s">
        <v>7166</v>
      </c>
      <c r="D79" s="9" t="s">
        <v>7126</v>
      </c>
      <c r="E79" s="10" t="s">
        <v>7127</v>
      </c>
      <c r="F79" s="10" t="s">
        <v>7126</v>
      </c>
      <c r="G79" s="11">
        <v>0.64</v>
      </c>
      <c r="H79" s="11">
        <v>0.64</v>
      </c>
      <c r="I79" s="12">
        <v>9.0499999999999997E-2</v>
      </c>
      <c r="J79" s="12">
        <v>0.11441999999999999</v>
      </c>
      <c r="K79" s="12">
        <v>3.6999999999999998E-2</v>
      </c>
      <c r="L79" s="12">
        <v>9.35E-2</v>
      </c>
      <c r="M79" s="12">
        <v>6.1719349999999999E-2</v>
      </c>
      <c r="N79" s="12">
        <v>0.11441999999999999</v>
      </c>
      <c r="O79" s="12" t="s">
        <v>7128</v>
      </c>
      <c r="P79" s="12" t="s">
        <v>7128</v>
      </c>
      <c r="Q79" s="13">
        <v>746.8</v>
      </c>
      <c r="R79" s="13">
        <v>0</v>
      </c>
      <c r="S79" s="13">
        <v>0</v>
      </c>
      <c r="T79" s="13">
        <v>0</v>
      </c>
      <c r="U79" s="13">
        <v>746.8</v>
      </c>
      <c r="V79" s="13">
        <v>0</v>
      </c>
      <c r="W79" s="13">
        <v>746.8</v>
      </c>
      <c r="X79" s="14">
        <v>0</v>
      </c>
      <c r="Y79" s="15">
        <v>5.4112554112554112E-2</v>
      </c>
      <c r="Z79" s="14" t="s">
        <v>7128</v>
      </c>
      <c r="AA79" s="14">
        <v>0</v>
      </c>
      <c r="AB79" s="14" t="s">
        <v>7128</v>
      </c>
      <c r="AC79" s="14">
        <v>0</v>
      </c>
      <c r="AD79" s="13">
        <v>8.09</v>
      </c>
      <c r="AE79" s="15">
        <v>2.0940000000000003</v>
      </c>
      <c r="AF79" s="14">
        <v>0.21213203435596426</v>
      </c>
      <c r="AG79" s="14">
        <v>0.63851742341145235</v>
      </c>
      <c r="AH79" s="15">
        <v>0.35083880379285187</v>
      </c>
      <c r="AI79" s="5">
        <v>2.6764705882352939</v>
      </c>
      <c r="AJ79" s="15">
        <v>56.575757575757578</v>
      </c>
      <c r="AK79" s="15">
        <v>51.861111111111107</v>
      </c>
      <c r="AL79" s="15" t="s">
        <v>7128</v>
      </c>
      <c r="AM79" s="15">
        <v>1.3798965262379896</v>
      </c>
      <c r="AN79" s="15" t="s">
        <v>7128</v>
      </c>
      <c r="AO79" s="15">
        <v>3.1207689093188464</v>
      </c>
      <c r="AP79" s="15">
        <v>20.516483516483515</v>
      </c>
      <c r="AQ79" s="15">
        <v>18.348894348894348</v>
      </c>
      <c r="AR79" s="15" t="s">
        <v>7128</v>
      </c>
      <c r="AS79" s="15">
        <v>3.1207689093188464</v>
      </c>
      <c r="AT79" s="14">
        <v>0</v>
      </c>
      <c r="AU79" s="14">
        <v>0</v>
      </c>
      <c r="AV79" s="12">
        <v>0.52100000000000002</v>
      </c>
      <c r="AW79" s="12">
        <v>0.52400000000000002</v>
      </c>
      <c r="AX79" s="12">
        <v>0.125</v>
      </c>
      <c r="AY79" s="12">
        <v>0.16899999999999998</v>
      </c>
      <c r="AZ79" s="14">
        <v>0.41</v>
      </c>
      <c r="BA79" s="14" t="s">
        <v>7128</v>
      </c>
      <c r="BB79" s="14" t="s">
        <v>7128</v>
      </c>
      <c r="BC79" s="14" t="s">
        <v>7128</v>
      </c>
      <c r="BD79" s="14">
        <v>6.1538461538461542E-2</v>
      </c>
      <c r="BE79" s="14">
        <v>0.15555555555555556</v>
      </c>
      <c r="BF79" s="14">
        <v>0</v>
      </c>
      <c r="BG79" s="14">
        <v>0.19570000000000001</v>
      </c>
      <c r="BH79" s="13">
        <v>13.2</v>
      </c>
      <c r="BI79" s="13">
        <v>14.4</v>
      </c>
      <c r="BJ79" s="13">
        <v>36.4</v>
      </c>
      <c r="BK79" s="13">
        <v>36.4</v>
      </c>
      <c r="BL79" s="13">
        <v>239.3</v>
      </c>
      <c r="BM79" s="13">
        <v>234</v>
      </c>
      <c r="BN79" s="13">
        <v>39.799999999999997</v>
      </c>
      <c r="BO79" s="13">
        <v>40.700000000000003</v>
      </c>
      <c r="BP79" s="13">
        <v>36.4</v>
      </c>
      <c r="BQ79" s="13">
        <v>0</v>
      </c>
      <c r="BR79" s="13">
        <v>0</v>
      </c>
      <c r="BS79" s="13">
        <v>-6.21</v>
      </c>
      <c r="BT79" s="14">
        <v>-0.17060439560439561</v>
      </c>
      <c r="BU79" s="13">
        <v>42.61</v>
      </c>
      <c r="BV79" s="13">
        <v>20.61</v>
      </c>
      <c r="BW79" s="13">
        <v>20.61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5">
        <v>0.90300000000000002</v>
      </c>
      <c r="CD79" s="15">
        <v>0.45100000000000001</v>
      </c>
      <c r="CE79" s="15">
        <v>0.36</v>
      </c>
      <c r="CF79" s="15" t="s">
        <v>7128</v>
      </c>
      <c r="CG79" s="15" t="s">
        <v>7128</v>
      </c>
      <c r="CH79" s="13" t="s">
        <v>7128</v>
      </c>
      <c r="CI79" s="13" t="s">
        <v>7128</v>
      </c>
      <c r="CJ79" s="13">
        <v>0</v>
      </c>
      <c r="CK79" s="12">
        <f t="shared" si="2"/>
        <v>0</v>
      </c>
      <c r="CL79" s="36" t="str">
        <f t="shared" si="3"/>
        <v>NA</v>
      </c>
      <c r="CM79" s="13">
        <v>13.7</v>
      </c>
      <c r="CN79" s="13" t="s">
        <v>7128</v>
      </c>
      <c r="CO79" s="13">
        <v>14.4</v>
      </c>
      <c r="CP79" s="13">
        <v>746.8</v>
      </c>
      <c r="CQ79" s="13">
        <v>40.700000000000003</v>
      </c>
      <c r="CR79" s="13">
        <v>746.8</v>
      </c>
      <c r="CS79" s="13" t="s">
        <v>7128</v>
      </c>
      <c r="CT79" s="13">
        <v>57.519999999999996</v>
      </c>
      <c r="CU79" s="13">
        <v>36.58</v>
      </c>
      <c r="CV79" s="13">
        <v>57.519999999999996</v>
      </c>
      <c r="CW79" s="13">
        <v>59</v>
      </c>
      <c r="CX79" s="12" t="s">
        <v>7128</v>
      </c>
      <c r="CY79" s="12" t="s">
        <v>7128</v>
      </c>
      <c r="CZ79" s="15">
        <v>12.657627118644067</v>
      </c>
      <c r="DA79" s="20"/>
      <c r="DB79" s="20"/>
    </row>
    <row r="80" spans="1:106" ht="24">
      <c r="A80" s="8" t="s">
        <v>5651</v>
      </c>
      <c r="B80" s="8" t="s">
        <v>5652</v>
      </c>
      <c r="C80" s="9" t="s">
        <v>7178</v>
      </c>
      <c r="D80" s="9" t="s">
        <v>7126</v>
      </c>
      <c r="E80" s="10" t="s">
        <v>7127</v>
      </c>
      <c r="F80" s="10" t="s">
        <v>7126</v>
      </c>
      <c r="G80" s="11">
        <v>1.1000000000000001</v>
      </c>
      <c r="H80" s="11">
        <v>1.1967669172932331</v>
      </c>
      <c r="I80" s="12">
        <v>9.0499999999999997E-2</v>
      </c>
      <c r="J80" s="12">
        <v>0.1648074060150376</v>
      </c>
      <c r="K80" s="12">
        <v>4.1999999999999996E-2</v>
      </c>
      <c r="L80" s="12">
        <v>9.8500000000000004E-2</v>
      </c>
      <c r="M80" s="12">
        <v>6.5019850000000004E-2</v>
      </c>
      <c r="N80" s="12">
        <v>0.15673888904630273</v>
      </c>
      <c r="O80" s="12">
        <v>-0.1644198091158128</v>
      </c>
      <c r="P80" s="12">
        <v>-0.15612045985644496</v>
      </c>
      <c r="Q80" s="13">
        <v>1.33</v>
      </c>
      <c r="R80" s="13">
        <v>0</v>
      </c>
      <c r="S80" s="13">
        <v>0.11700000000000001</v>
      </c>
      <c r="T80" s="13">
        <v>0.11700000000000001</v>
      </c>
      <c r="U80" s="13">
        <v>1.4470000000000001</v>
      </c>
      <c r="V80" s="13">
        <v>2E-3</v>
      </c>
      <c r="W80" s="13">
        <v>1.4450000000000001</v>
      </c>
      <c r="X80" s="14">
        <v>1.38217000691085E-3</v>
      </c>
      <c r="Y80" s="15">
        <v>1.5337423312883436E-2</v>
      </c>
      <c r="Z80" s="14">
        <v>4.5226130653266333E-2</v>
      </c>
      <c r="AA80" s="14">
        <v>8.085694540428473E-2</v>
      </c>
      <c r="AB80" s="14">
        <v>4.736842105263158E-2</v>
      </c>
      <c r="AC80" s="14">
        <v>8.7969924812030073E-2</v>
      </c>
      <c r="AD80" s="13">
        <v>8.2000000000000003E-2</v>
      </c>
      <c r="AE80" s="15">
        <v>1.6761388888888891</v>
      </c>
      <c r="AF80" s="14">
        <v>0.10488088481701516</v>
      </c>
      <c r="AG80" s="14">
        <v>0.73225926854061485</v>
      </c>
      <c r="AH80" s="15">
        <v>0.49315068493150693</v>
      </c>
      <c r="AI80" s="5" t="s">
        <v>7128</v>
      </c>
      <c r="AJ80" s="15">
        <v>1330</v>
      </c>
      <c r="AK80" s="15">
        <v>1330</v>
      </c>
      <c r="AL80" s="15" t="s">
        <v>7128</v>
      </c>
      <c r="AM80" s="15" t="s">
        <v>7128</v>
      </c>
      <c r="AN80" s="15">
        <v>0.53846153846153844</v>
      </c>
      <c r="AO80" s="15">
        <v>26.6</v>
      </c>
      <c r="AP80" s="15">
        <v>1445</v>
      </c>
      <c r="AQ80" s="15">
        <v>361.25</v>
      </c>
      <c r="AR80" s="15">
        <v>0.55899419729206956</v>
      </c>
      <c r="AS80" s="15">
        <v>28.9</v>
      </c>
      <c r="AT80" s="14">
        <v>0</v>
      </c>
      <c r="AU80" s="14">
        <v>0</v>
      </c>
      <c r="AV80" s="12" t="s">
        <v>7128</v>
      </c>
      <c r="AW80" s="12" t="s">
        <v>7128</v>
      </c>
      <c r="AX80" s="12">
        <v>0.184</v>
      </c>
      <c r="AY80" s="12">
        <v>5.9800000000000006E-2</v>
      </c>
      <c r="AZ80" s="14" t="s">
        <v>7128</v>
      </c>
      <c r="BA80" s="14" t="s">
        <v>7128</v>
      </c>
      <c r="BB80" s="14">
        <v>3.875968992248062E-4</v>
      </c>
      <c r="BC80" s="14">
        <v>6.1842918985776133E-4</v>
      </c>
      <c r="BD80" s="14">
        <v>0.02</v>
      </c>
      <c r="BE80" s="14">
        <v>0.02</v>
      </c>
      <c r="BF80" s="14">
        <v>0</v>
      </c>
      <c r="BG80" s="14" t="s">
        <v>7128</v>
      </c>
      <c r="BH80" s="13">
        <v>1E-3</v>
      </c>
      <c r="BI80" s="13">
        <v>1E-3</v>
      </c>
      <c r="BJ80" s="13">
        <v>1E-3</v>
      </c>
      <c r="BK80" s="13">
        <v>1E-3</v>
      </c>
      <c r="BL80" s="13">
        <v>0.05</v>
      </c>
      <c r="BM80" s="13">
        <v>0.05</v>
      </c>
      <c r="BN80" s="13">
        <v>4.0000000000000001E-3</v>
      </c>
      <c r="BO80" s="13">
        <v>4.0000000000000001E-3</v>
      </c>
      <c r="BP80" s="13">
        <v>1E-3</v>
      </c>
      <c r="BQ80" s="13">
        <v>0</v>
      </c>
      <c r="BR80" s="13">
        <v>0</v>
      </c>
      <c r="BS80" s="13">
        <v>-3.0000000000000001E-3</v>
      </c>
      <c r="BT80" s="14">
        <v>-3</v>
      </c>
      <c r="BU80" s="13">
        <v>4.0000000000000001E-3</v>
      </c>
      <c r="BV80" s="13">
        <v>4.0000000000000001E-3</v>
      </c>
      <c r="BW80" s="13">
        <v>4.0000000000000001E-3</v>
      </c>
      <c r="BX80" s="13">
        <v>2.58</v>
      </c>
      <c r="BY80" s="13">
        <v>1.617</v>
      </c>
      <c r="BZ80" s="13">
        <v>2.4700000000000002</v>
      </c>
      <c r="CA80" s="13">
        <v>2.5850000000000004</v>
      </c>
      <c r="CB80" s="13">
        <v>0</v>
      </c>
      <c r="CC80" s="15">
        <v>0.51200000000000001</v>
      </c>
      <c r="CD80" s="15">
        <v>0.78900000000000003</v>
      </c>
      <c r="CE80" s="15">
        <v>0.36</v>
      </c>
      <c r="CF80" s="15">
        <v>3.2421844490670875</v>
      </c>
      <c r="CG80" s="15">
        <v>3.6941810936511503</v>
      </c>
      <c r="CH80" s="13">
        <v>-0.16057142857142856</v>
      </c>
      <c r="CI80" s="13">
        <v>-1.1990000000000001</v>
      </c>
      <c r="CJ80" s="13">
        <v>0</v>
      </c>
      <c r="CK80" s="12">
        <f t="shared" si="2"/>
        <v>0</v>
      </c>
      <c r="CL80" s="36">
        <f t="shared" si="3"/>
        <v>1.9342359767891681E-2</v>
      </c>
      <c r="CM80" s="13">
        <v>1E-3</v>
      </c>
      <c r="CN80" s="13" t="s">
        <v>7128</v>
      </c>
      <c r="CO80" s="13">
        <v>1E-3</v>
      </c>
      <c r="CP80" s="13">
        <v>1.33</v>
      </c>
      <c r="CQ80" s="13">
        <v>4.0000000000000001E-3</v>
      </c>
      <c r="CR80" s="13">
        <v>1.4450000000000001</v>
      </c>
      <c r="CS80" s="13" t="s">
        <v>7128</v>
      </c>
      <c r="CT80" s="13">
        <v>0</v>
      </c>
      <c r="CU80" s="13">
        <v>1E-3</v>
      </c>
      <c r="CV80" s="13">
        <v>2.5850000000000004</v>
      </c>
      <c r="CW80" s="13">
        <v>4.0000000000000001E-3</v>
      </c>
      <c r="CX80" s="12">
        <v>3.875968992248062E-4</v>
      </c>
      <c r="CY80" s="12">
        <v>6.1842918985776133E-4</v>
      </c>
      <c r="CZ80" s="15">
        <v>361.25</v>
      </c>
      <c r="DA80" s="20"/>
      <c r="DB80" s="20"/>
    </row>
    <row r="81" spans="1:106">
      <c r="A81" s="8" t="s">
        <v>4653</v>
      </c>
      <c r="B81" s="8" t="s">
        <v>4654</v>
      </c>
      <c r="C81" s="9" t="s">
        <v>7149</v>
      </c>
      <c r="D81" s="9" t="s">
        <v>7126</v>
      </c>
      <c r="E81" s="10" t="s">
        <v>7127</v>
      </c>
      <c r="F81" s="10" t="s">
        <v>7126</v>
      </c>
      <c r="G81" s="11">
        <v>0.85</v>
      </c>
      <c r="H81" s="11">
        <v>1.4198591549295774</v>
      </c>
      <c r="I81" s="12">
        <v>9.0499999999999997E-2</v>
      </c>
      <c r="J81" s="12">
        <v>0.18499725352112675</v>
      </c>
      <c r="K81" s="12">
        <v>4.7E-2</v>
      </c>
      <c r="L81" s="12">
        <v>0.10350000000000001</v>
      </c>
      <c r="M81" s="12">
        <v>6.8320350000000002E-2</v>
      </c>
      <c r="N81" s="12">
        <v>0.13816908650927487</v>
      </c>
      <c r="O81" s="12">
        <v>-0.217236059491276</v>
      </c>
      <c r="P81" s="12">
        <v>-0.13286235757698872</v>
      </c>
      <c r="Q81" s="13">
        <v>1.42</v>
      </c>
      <c r="R81" s="13">
        <v>0</v>
      </c>
      <c r="S81" s="13">
        <v>0.95199999999999996</v>
      </c>
      <c r="T81" s="13">
        <v>0.95199999999999996</v>
      </c>
      <c r="U81" s="13">
        <v>2.3719999999999999</v>
      </c>
      <c r="V81" s="13">
        <v>4.0000000000000001E-3</v>
      </c>
      <c r="W81" s="13">
        <v>2.3679999999999999</v>
      </c>
      <c r="X81" s="14">
        <v>1.6863406408094436E-3</v>
      </c>
      <c r="Y81" s="15">
        <v>3.3333333333333333E-2</v>
      </c>
      <c r="Z81" s="14">
        <v>0.23669816011934358</v>
      </c>
      <c r="AA81" s="14">
        <v>0.40134907251264756</v>
      </c>
      <c r="AB81" s="14">
        <v>0.31009771986970686</v>
      </c>
      <c r="AC81" s="14">
        <v>0.6704225352112676</v>
      </c>
      <c r="AD81" s="13">
        <v>9.4E-2</v>
      </c>
      <c r="AE81" s="15">
        <v>1.7676111111111115</v>
      </c>
      <c r="AF81" s="14">
        <v>9.4868329805051374E-2</v>
      </c>
      <c r="AG81" s="14">
        <v>0.85065269058529414</v>
      </c>
      <c r="AH81" s="15">
        <v>0.44915254237288138</v>
      </c>
      <c r="AI81" s="5">
        <v>0.14534883720930233</v>
      </c>
      <c r="AJ81" s="15" t="s">
        <v>7128</v>
      </c>
      <c r="AK81" s="15" t="s">
        <v>7128</v>
      </c>
      <c r="AL81" s="15" t="s">
        <v>7128</v>
      </c>
      <c r="AM81" s="15" t="s">
        <v>7128</v>
      </c>
      <c r="AN81" s="15">
        <v>0.46254071661237783</v>
      </c>
      <c r="AO81" s="15">
        <v>0.72820512820512817</v>
      </c>
      <c r="AP81" s="15">
        <v>94.719999999999985</v>
      </c>
      <c r="AQ81" s="15">
        <v>17.540740740740738</v>
      </c>
      <c r="AR81" s="15">
        <v>0.58934793429566934</v>
      </c>
      <c r="AS81" s="15">
        <v>1.2143589743589742</v>
      </c>
      <c r="AT81" s="14" t="s">
        <v>7128</v>
      </c>
      <c r="AU81" s="14">
        <v>0</v>
      </c>
      <c r="AV81" s="12" t="s">
        <v>7128</v>
      </c>
      <c r="AW81" s="12" t="s">
        <v>7128</v>
      </c>
      <c r="AX81" s="12">
        <v>-0.153</v>
      </c>
      <c r="AY81" s="12">
        <v>-9.0500000000000011E-2</v>
      </c>
      <c r="AZ81" s="14" t="s">
        <v>7128</v>
      </c>
      <c r="BA81" s="14" t="s">
        <v>7128</v>
      </c>
      <c r="BB81" s="14">
        <v>-3.2238805970149255E-2</v>
      </c>
      <c r="BC81" s="14">
        <v>5.3067289322861391E-3</v>
      </c>
      <c r="BD81" s="14">
        <v>-5.5384615384615386E-2</v>
      </c>
      <c r="BE81" s="14">
        <v>1.2820512820512822E-2</v>
      </c>
      <c r="BF81" s="14">
        <v>0</v>
      </c>
      <c r="BG81" s="14">
        <v>1.3500000000000002E-2</v>
      </c>
      <c r="BH81" s="13">
        <v>-0.108</v>
      </c>
      <c r="BI81" s="13">
        <v>-0.108</v>
      </c>
      <c r="BJ81" s="13">
        <v>2.5000000000000001E-2</v>
      </c>
      <c r="BK81" s="13">
        <v>2.5000000000000001E-2</v>
      </c>
      <c r="BL81" s="13">
        <v>1.95</v>
      </c>
      <c r="BM81" s="13">
        <v>1.95</v>
      </c>
      <c r="BN81" s="13">
        <v>0.13500000000000001</v>
      </c>
      <c r="BO81" s="13">
        <v>0.13500000000000001</v>
      </c>
      <c r="BP81" s="13">
        <v>2.5000000000000001E-2</v>
      </c>
      <c r="BQ81" s="13">
        <v>0</v>
      </c>
      <c r="BR81" s="13">
        <v>0</v>
      </c>
      <c r="BS81" s="13">
        <v>-0.104</v>
      </c>
      <c r="BT81" s="14">
        <v>-4.1599999999999993</v>
      </c>
      <c r="BU81" s="13">
        <v>0.129</v>
      </c>
      <c r="BV81" s="13">
        <v>-4.0000000000000036E-3</v>
      </c>
      <c r="BW81" s="13">
        <v>-4.0000000000000036E-3</v>
      </c>
      <c r="BX81" s="13">
        <v>3.35</v>
      </c>
      <c r="BY81" s="13">
        <v>4.7110000000000003</v>
      </c>
      <c r="BZ81" s="13">
        <v>3.07</v>
      </c>
      <c r="CA81" s="13">
        <v>4.0180000000000007</v>
      </c>
      <c r="CB81" s="13">
        <v>0</v>
      </c>
      <c r="CC81" s="15">
        <v>0.53800000000000003</v>
      </c>
      <c r="CD81" s="15">
        <v>0.83599999999999997</v>
      </c>
      <c r="CE81" s="15">
        <v>0.36</v>
      </c>
      <c r="CF81" s="15">
        <v>1.4935076184344374</v>
      </c>
      <c r="CG81" s="15">
        <v>1.2781058052298413</v>
      </c>
      <c r="CH81" s="13">
        <v>4.8299999999999996E-2</v>
      </c>
      <c r="CI81" s="13">
        <v>-5.2400000000000016E-2</v>
      </c>
      <c r="CJ81" s="13">
        <v>0</v>
      </c>
      <c r="CK81" s="12">
        <f t="shared" si="2"/>
        <v>0</v>
      </c>
      <c r="CL81" s="36">
        <f t="shared" si="3"/>
        <v>0.48531607765057233</v>
      </c>
      <c r="CM81" s="13" t="s">
        <v>7128</v>
      </c>
      <c r="CN81" s="13" t="s">
        <v>7128</v>
      </c>
      <c r="CO81" s="13" t="s">
        <v>7128</v>
      </c>
      <c r="CP81" s="13" t="s">
        <v>7128</v>
      </c>
      <c r="CQ81" s="13">
        <v>0.13500000000000001</v>
      </c>
      <c r="CR81" s="13">
        <v>2.3679999999999999</v>
      </c>
      <c r="CS81" s="13" t="s">
        <v>7128</v>
      </c>
      <c r="CT81" s="13">
        <v>0</v>
      </c>
      <c r="CU81" s="13">
        <v>2.5000000000000001E-2</v>
      </c>
      <c r="CV81" s="13">
        <v>4.0180000000000007</v>
      </c>
      <c r="CW81" s="13">
        <v>0.13500000000000001</v>
      </c>
      <c r="CX81" s="12">
        <v>-3.2238805970149255E-2</v>
      </c>
      <c r="CY81" s="12">
        <v>5.3067289322861391E-3</v>
      </c>
      <c r="CZ81" s="15">
        <v>17.540740740740738</v>
      </c>
      <c r="DA81" s="20"/>
      <c r="DB81" s="20"/>
    </row>
    <row r="82" spans="1:106">
      <c r="A82" s="8" t="s">
        <v>523</v>
      </c>
      <c r="B82" s="8" t="s">
        <v>524</v>
      </c>
      <c r="C82" s="9" t="s">
        <v>7143</v>
      </c>
      <c r="D82" s="9" t="s">
        <v>7126</v>
      </c>
      <c r="E82" s="10" t="s">
        <v>7127</v>
      </c>
      <c r="F82" s="10" t="s">
        <v>7126</v>
      </c>
      <c r="G82" s="11">
        <v>0.85</v>
      </c>
      <c r="H82" s="11">
        <v>0.9015308079074017</v>
      </c>
      <c r="I82" s="12">
        <v>9.0499999999999997E-2</v>
      </c>
      <c r="J82" s="12">
        <v>0.13808853811561986</v>
      </c>
      <c r="K82" s="12">
        <v>3.6999999999999998E-2</v>
      </c>
      <c r="L82" s="12">
        <v>9.35E-2</v>
      </c>
      <c r="M82" s="12">
        <v>6.1719349999999999E-2</v>
      </c>
      <c r="N82" s="12">
        <v>0.13263917261728592</v>
      </c>
      <c r="O82" s="12">
        <v>0.14444570845972263</v>
      </c>
      <c r="P82" s="12">
        <v>6.1304853409528709E-2</v>
      </c>
      <c r="Q82" s="13">
        <v>454.2</v>
      </c>
      <c r="R82" s="13">
        <v>0</v>
      </c>
      <c r="S82" s="13">
        <v>34.9</v>
      </c>
      <c r="T82" s="13">
        <v>34.9</v>
      </c>
      <c r="U82" s="13">
        <v>489.09999999999997</v>
      </c>
      <c r="V82" s="13">
        <v>16.899999999999999</v>
      </c>
      <c r="W82" s="13">
        <v>472.2</v>
      </c>
      <c r="X82" s="14">
        <v>3.455326109180127E-2</v>
      </c>
      <c r="Y82" s="15">
        <v>0.18712574850299402</v>
      </c>
      <c r="Z82" s="14">
        <v>0.32465116279069767</v>
      </c>
      <c r="AA82" s="14">
        <v>7.1355551012062979E-2</v>
      </c>
      <c r="AB82" s="14">
        <v>0.4807162534435262</v>
      </c>
      <c r="AC82" s="14">
        <v>7.6838397181858212E-2</v>
      </c>
      <c r="AD82" s="13">
        <v>13.6</v>
      </c>
      <c r="AE82" s="15">
        <v>3.1455555555555557</v>
      </c>
      <c r="AF82" s="14">
        <v>0.26267851073127396</v>
      </c>
      <c r="AG82" s="14">
        <v>0.59388185034896712</v>
      </c>
      <c r="AH82" s="15">
        <v>0.5086796422935298</v>
      </c>
      <c r="AI82" s="5">
        <v>7.3144876325088335</v>
      </c>
      <c r="AJ82" s="15">
        <v>27.527272727272727</v>
      </c>
      <c r="AK82" s="15">
        <v>27.527272727272727</v>
      </c>
      <c r="AL82" s="15" t="s">
        <v>7128</v>
      </c>
      <c r="AM82" s="15" t="s">
        <v>7128</v>
      </c>
      <c r="AN82" s="15">
        <v>6.2561983471074383</v>
      </c>
      <c r="AO82" s="15">
        <v>0.72509578544061304</v>
      </c>
      <c r="AP82" s="15">
        <v>22.811594202898551</v>
      </c>
      <c r="AQ82" s="15">
        <v>19.432098765432098</v>
      </c>
      <c r="AR82" s="15">
        <v>5.3410247709535117</v>
      </c>
      <c r="AS82" s="15">
        <v>0.75383141762452111</v>
      </c>
      <c r="AT82" s="14">
        <v>0.32606060606060605</v>
      </c>
      <c r="AU82" s="14">
        <v>1.1845002201673272E-2</v>
      </c>
      <c r="AV82" s="12">
        <v>0.73799999999999999</v>
      </c>
      <c r="AW82" s="12">
        <v>0.192</v>
      </c>
      <c r="AX82" s="12">
        <v>-4.2699999999999995E-2</v>
      </c>
      <c r="AY82" s="12">
        <v>0.66599999999999993</v>
      </c>
      <c r="AZ82" s="14" t="s">
        <v>7128</v>
      </c>
      <c r="BA82" s="14" t="s">
        <v>7128</v>
      </c>
      <c r="BB82" s="14">
        <v>0.28253424657534248</v>
      </c>
      <c r="BC82" s="14">
        <v>0.19394402602681463</v>
      </c>
      <c r="BD82" s="14">
        <v>2.6340996168582376E-2</v>
      </c>
      <c r="BE82" s="14">
        <v>3.3045977011494254E-2</v>
      </c>
      <c r="BF82" s="14">
        <v>0.21101321585903085</v>
      </c>
      <c r="BG82" s="14">
        <v>9.7200000000000009E-2</v>
      </c>
      <c r="BH82" s="13">
        <v>16.5</v>
      </c>
      <c r="BI82" s="13">
        <v>16.5</v>
      </c>
      <c r="BJ82" s="13">
        <v>20.7</v>
      </c>
      <c r="BK82" s="13">
        <v>20.7</v>
      </c>
      <c r="BL82" s="13">
        <v>626.4</v>
      </c>
      <c r="BM82" s="13">
        <v>626.4</v>
      </c>
      <c r="BN82" s="13">
        <v>24.3</v>
      </c>
      <c r="BO82" s="13">
        <v>24.3</v>
      </c>
      <c r="BP82" s="13">
        <v>16.332026431718059</v>
      </c>
      <c r="BQ82" s="13">
        <v>3.7000000000000011</v>
      </c>
      <c r="BR82" s="13">
        <v>2.04</v>
      </c>
      <c r="BS82" s="13">
        <v>3.98</v>
      </c>
      <c r="BT82" s="14">
        <v>0.36860092194736432</v>
      </c>
      <c r="BU82" s="13">
        <v>10.31202643171806</v>
      </c>
      <c r="BV82" s="13">
        <v>6.7799999999999994</v>
      </c>
      <c r="BW82" s="13">
        <v>10.48</v>
      </c>
      <c r="BX82" s="13">
        <v>58.4</v>
      </c>
      <c r="BY82" s="13">
        <v>84.21</v>
      </c>
      <c r="BZ82" s="13">
        <v>72.599999999999994</v>
      </c>
      <c r="CA82" s="13">
        <v>88.41</v>
      </c>
      <c r="CB82" s="13">
        <v>-5.38</v>
      </c>
      <c r="CC82" s="15">
        <v>1.04</v>
      </c>
      <c r="CD82" s="15">
        <v>1.32</v>
      </c>
      <c r="CE82" s="15">
        <v>0.36</v>
      </c>
      <c r="CF82" s="15">
        <v>0.85590116865524923</v>
      </c>
      <c r="CG82" s="15">
        <v>0.85199755098840391</v>
      </c>
      <c r="CH82" s="13">
        <v>14.304000000000002</v>
      </c>
      <c r="CI82" s="13">
        <v>6.6870000000000003</v>
      </c>
      <c r="CJ82" s="13">
        <v>-5.38</v>
      </c>
      <c r="CK82" s="12">
        <f t="shared" si="2"/>
        <v>0.7935103244837759</v>
      </c>
      <c r="CL82" s="36">
        <f t="shared" si="3"/>
        <v>7.0851713607058029</v>
      </c>
      <c r="CM82" s="13">
        <v>22.7</v>
      </c>
      <c r="CN82" s="13">
        <v>4.79</v>
      </c>
      <c r="CO82" s="13">
        <v>16.5</v>
      </c>
      <c r="CP82" s="13">
        <v>454.2</v>
      </c>
      <c r="CQ82" s="13">
        <v>24.3</v>
      </c>
      <c r="CR82" s="13">
        <v>472.2</v>
      </c>
      <c r="CS82" s="13">
        <v>6.7799999999999994</v>
      </c>
      <c r="CT82" s="13">
        <v>0</v>
      </c>
      <c r="CU82" s="13">
        <v>20.7</v>
      </c>
      <c r="CV82" s="13">
        <v>88.41</v>
      </c>
      <c r="CW82" s="13">
        <v>24.3</v>
      </c>
      <c r="CX82" s="12">
        <v>0.28253424657534248</v>
      </c>
      <c r="CY82" s="12">
        <v>0.19394402602681463</v>
      </c>
      <c r="CZ82" s="15">
        <v>19.432098765432098</v>
      </c>
      <c r="DA82" s="20"/>
      <c r="DB82" s="20"/>
    </row>
    <row r="83" spans="1:106" ht="24">
      <c r="A83" s="8" t="s">
        <v>6457</v>
      </c>
      <c r="B83" s="8" t="s">
        <v>6458</v>
      </c>
      <c r="C83" s="9" t="s">
        <v>7178</v>
      </c>
      <c r="D83" s="9" t="s">
        <v>7126</v>
      </c>
      <c r="E83" s="10" t="s">
        <v>7127</v>
      </c>
      <c r="F83" s="10" t="s">
        <v>7126</v>
      </c>
      <c r="G83" s="11">
        <v>1.1000000000000001</v>
      </c>
      <c r="H83" s="11">
        <v>1.1499780809049005</v>
      </c>
      <c r="I83" s="12">
        <v>9.0499999999999997E-2</v>
      </c>
      <c r="J83" s="12">
        <v>0.1605730163218935</v>
      </c>
      <c r="K83" s="12">
        <v>5.1999999999999998E-2</v>
      </c>
      <c r="L83" s="12">
        <v>0.1085</v>
      </c>
      <c r="M83" s="12">
        <v>7.162085E-2</v>
      </c>
      <c r="N83" s="12">
        <v>0.15670715258160067</v>
      </c>
      <c r="O83" s="12" t="s">
        <v>7128</v>
      </c>
      <c r="P83" s="12">
        <v>-22.269329490939189</v>
      </c>
      <c r="Q83" s="13">
        <v>4.3099999999999996</v>
      </c>
      <c r="R83" s="13">
        <v>0.19582320790920096</v>
      </c>
      <c r="S83" s="13">
        <v>0</v>
      </c>
      <c r="T83" s="13">
        <v>0.19582320790920096</v>
      </c>
      <c r="U83" s="13">
        <v>4.5058232079092004</v>
      </c>
      <c r="V83" s="13">
        <v>0</v>
      </c>
      <c r="W83" s="13">
        <v>4.5058232079092004</v>
      </c>
      <c r="X83" s="14">
        <v>0</v>
      </c>
      <c r="Y83" s="15">
        <v>0.19056261343012704</v>
      </c>
      <c r="Z83" s="14" t="s">
        <v>7128</v>
      </c>
      <c r="AA83" s="14">
        <v>4.3460029138619308E-2</v>
      </c>
      <c r="AB83" s="14" t="s">
        <v>7128</v>
      </c>
      <c r="AC83" s="14">
        <v>4.5434619004454987E-2</v>
      </c>
      <c r="AD83" s="13">
        <v>3.9E-2</v>
      </c>
      <c r="AE83" s="15">
        <v>1.905805555555556</v>
      </c>
      <c r="AF83" s="14">
        <v>7.7459666924148338E-2</v>
      </c>
      <c r="AG83" s="14">
        <v>0.96243636153254297</v>
      </c>
      <c r="AH83" s="15">
        <v>0.54716981132075471</v>
      </c>
      <c r="AI83" s="5" t="s">
        <v>7128</v>
      </c>
      <c r="AJ83" s="15" t="s">
        <v>7128</v>
      </c>
      <c r="AK83" s="15" t="s">
        <v>7128</v>
      </c>
      <c r="AL83" s="15" t="s">
        <v>7128</v>
      </c>
      <c r="AM83" s="15" t="s">
        <v>7128</v>
      </c>
      <c r="AN83" s="15" t="s">
        <v>7128</v>
      </c>
      <c r="AO83" s="15">
        <v>0.34206349206349207</v>
      </c>
      <c r="AP83" s="15" t="s">
        <v>7128</v>
      </c>
      <c r="AQ83" s="15">
        <v>0.79622251420908285</v>
      </c>
      <c r="AR83" s="15">
        <v>23.009648631629272</v>
      </c>
      <c r="AS83" s="15">
        <v>0.35760501650073018</v>
      </c>
      <c r="AT83" s="14" t="s">
        <v>7128</v>
      </c>
      <c r="AU83" s="14">
        <v>0</v>
      </c>
      <c r="AV83" s="12" t="s">
        <v>7128</v>
      </c>
      <c r="AW83" s="12" t="s">
        <v>7128</v>
      </c>
      <c r="AX83" s="12">
        <v>-0.23300000000000001</v>
      </c>
      <c r="AY83" s="12">
        <v>-0.192</v>
      </c>
      <c r="AZ83" s="14" t="s">
        <v>7128</v>
      </c>
      <c r="BA83" s="14" t="s">
        <v>7128</v>
      </c>
      <c r="BB83" s="14" t="s">
        <v>7128</v>
      </c>
      <c r="BC83" s="14">
        <v>-22.112622338357589</v>
      </c>
      <c r="BD83" s="14">
        <v>-0.24365079365079365</v>
      </c>
      <c r="BE83" s="14">
        <v>-0.34366386044300318</v>
      </c>
      <c r="BF83" s="14">
        <v>0</v>
      </c>
      <c r="BG83" s="14">
        <v>0.15920000000000001</v>
      </c>
      <c r="BH83" s="13">
        <v>-3.07</v>
      </c>
      <c r="BI83" s="13">
        <v>-3.07</v>
      </c>
      <c r="BJ83" s="13">
        <v>-4.34</v>
      </c>
      <c r="BK83" s="13">
        <v>-4.33016464158184</v>
      </c>
      <c r="BL83" s="13">
        <v>12.6</v>
      </c>
      <c r="BM83" s="13">
        <v>12.6</v>
      </c>
      <c r="BN83" s="13">
        <v>5.61</v>
      </c>
      <c r="BO83" s="13">
        <v>5.6590000000000007</v>
      </c>
      <c r="BP83" s="13">
        <v>-4.33016464158184</v>
      </c>
      <c r="BQ83" s="13">
        <v>0.23400000000000001</v>
      </c>
      <c r="BR83" s="13">
        <v>9.1380000000000017</v>
      </c>
      <c r="BS83" s="13">
        <v>-12.9</v>
      </c>
      <c r="BT83" s="14" t="s">
        <v>7128</v>
      </c>
      <c r="BU83" s="13">
        <v>-0.56816464158184132</v>
      </c>
      <c r="BV83" s="13">
        <v>0.45799999999999841</v>
      </c>
      <c r="BW83" s="13">
        <v>0.69199999999999839</v>
      </c>
      <c r="BX83" s="13">
        <v>0</v>
      </c>
      <c r="BY83" s="13">
        <v>0.19582320790920096</v>
      </c>
      <c r="BZ83" s="13">
        <v>0</v>
      </c>
      <c r="CA83" s="13">
        <v>0.19582320790920096</v>
      </c>
      <c r="CB83" s="13">
        <v>0</v>
      </c>
      <c r="CC83" s="15">
        <v>0.497</v>
      </c>
      <c r="CD83" s="15">
        <v>1.07</v>
      </c>
      <c r="CE83" s="15">
        <v>0.36</v>
      </c>
      <c r="CF83" s="15" t="s">
        <v>7128</v>
      </c>
      <c r="CG83" s="15" t="s">
        <v>7128</v>
      </c>
      <c r="CH83" s="13" t="s">
        <v>7128</v>
      </c>
      <c r="CI83" s="13" t="s">
        <v>7128</v>
      </c>
      <c r="CJ83" s="13">
        <v>0</v>
      </c>
      <c r="CK83" s="12">
        <f t="shared" si="2"/>
        <v>0</v>
      </c>
      <c r="CL83" s="36">
        <f t="shared" si="3"/>
        <v>64.343752380169107</v>
      </c>
      <c r="CM83" s="13" t="s">
        <v>7128</v>
      </c>
      <c r="CN83" s="13" t="s">
        <v>7128</v>
      </c>
      <c r="CO83" s="13" t="s">
        <v>7128</v>
      </c>
      <c r="CP83" s="13" t="s">
        <v>7128</v>
      </c>
      <c r="CQ83" s="13">
        <v>5.6590000000000007</v>
      </c>
      <c r="CR83" s="13">
        <v>4.5058232079092004</v>
      </c>
      <c r="CS83" s="13" t="s">
        <v>7128</v>
      </c>
      <c r="CT83" s="13">
        <v>5.9934000000000003</v>
      </c>
      <c r="CU83" s="13">
        <v>-9.6195646415818388</v>
      </c>
      <c r="CV83" s="13">
        <v>6.1892232079092011</v>
      </c>
      <c r="CW83" s="13">
        <v>6.7200000000000006</v>
      </c>
      <c r="CX83" s="12" t="s">
        <v>7128</v>
      </c>
      <c r="CY83" s="12">
        <v>-1.5542442594878478</v>
      </c>
      <c r="CZ83" s="15">
        <v>0.6705094059388691</v>
      </c>
      <c r="DA83" s="20"/>
      <c r="DB83" s="20"/>
    </row>
    <row r="84" spans="1:106" ht="24">
      <c r="A84" s="8" t="s">
        <v>2571</v>
      </c>
      <c r="B84" s="8" t="s">
        <v>2572</v>
      </c>
      <c r="C84" s="9" t="s">
        <v>7143</v>
      </c>
      <c r="D84" s="9" t="s">
        <v>7126</v>
      </c>
      <c r="E84" s="10" t="s">
        <v>7127</v>
      </c>
      <c r="F84" s="10" t="s">
        <v>7126</v>
      </c>
      <c r="G84" s="11">
        <v>0.85</v>
      </c>
      <c r="H84" s="11">
        <v>1.2746918635875402</v>
      </c>
      <c r="I84" s="12">
        <v>9.0499999999999997E-2</v>
      </c>
      <c r="J84" s="12">
        <v>0.17185961365467239</v>
      </c>
      <c r="K84" s="12">
        <v>4.7E-2</v>
      </c>
      <c r="L84" s="12">
        <v>0.10350000000000001</v>
      </c>
      <c r="M84" s="12">
        <v>6.8320350000000002E-2</v>
      </c>
      <c r="N84" s="12">
        <v>0.1288443454557584</v>
      </c>
      <c r="O84" s="12">
        <v>-1.6487712828226114E-2</v>
      </c>
      <c r="P84" s="12">
        <v>-4.7453656117822651E-3</v>
      </c>
      <c r="Q84" s="13">
        <v>8.4</v>
      </c>
      <c r="R84" s="13">
        <v>0</v>
      </c>
      <c r="S84" s="13">
        <v>5.97</v>
      </c>
      <c r="T84" s="13">
        <v>5.97</v>
      </c>
      <c r="U84" s="13">
        <v>14.370000000000001</v>
      </c>
      <c r="V84" s="13">
        <v>0.74099999999999999</v>
      </c>
      <c r="W84" s="13">
        <v>13.629000000000001</v>
      </c>
      <c r="X84" s="14">
        <v>5.1565762004175363E-2</v>
      </c>
      <c r="Y84" s="15">
        <v>0.54446460980036304</v>
      </c>
      <c r="Z84" s="14">
        <v>0.46350931677018636</v>
      </c>
      <c r="AA84" s="14">
        <v>0.41544885177453023</v>
      </c>
      <c r="AB84" s="14">
        <v>0.86396526772793047</v>
      </c>
      <c r="AC84" s="14">
        <v>0.71071428571428563</v>
      </c>
      <c r="AD84" s="13">
        <v>1.52</v>
      </c>
      <c r="AE84" s="15">
        <v>-0.43916666666666682</v>
      </c>
      <c r="AF84" s="14">
        <v>0.1</v>
      </c>
      <c r="AG84" s="14" t="s">
        <v>7128</v>
      </c>
      <c r="AH84" s="15">
        <v>0.30919220055710311</v>
      </c>
      <c r="AI84" s="5">
        <v>2.9746835443037973</v>
      </c>
      <c r="AJ84" s="15">
        <v>8.9361702127659584</v>
      </c>
      <c r="AK84" s="15">
        <v>8.9361702127659584</v>
      </c>
      <c r="AL84" s="15">
        <v>6.9724770642201834</v>
      </c>
      <c r="AM84" s="15">
        <v>0.28826355525051478</v>
      </c>
      <c r="AN84" s="15">
        <v>1.215629522431259</v>
      </c>
      <c r="AO84" s="15">
        <v>0.28187919463087246</v>
      </c>
      <c r="AP84" s="15">
        <v>7.2494680851063844</v>
      </c>
      <c r="AQ84" s="15">
        <v>5.3447058823529421</v>
      </c>
      <c r="AR84" s="15">
        <v>1.1572556678271209</v>
      </c>
      <c r="AS84" s="15">
        <v>0.45734899328859063</v>
      </c>
      <c r="AT84" s="14">
        <v>0.1406808510638298</v>
      </c>
      <c r="AU84" s="14">
        <v>1.5742857142857142E-2</v>
      </c>
      <c r="AV84" s="12">
        <v>0.36299999999999999</v>
      </c>
      <c r="AW84" s="12">
        <v>0.3</v>
      </c>
      <c r="AX84" s="12">
        <v>0.312</v>
      </c>
      <c r="AY84" s="12">
        <v>0.36799999999999999</v>
      </c>
      <c r="AZ84" s="14">
        <v>0.31</v>
      </c>
      <c r="BA84" s="14" t="s">
        <v>7128</v>
      </c>
      <c r="BB84" s="14">
        <v>0.15537190082644628</v>
      </c>
      <c r="BC84" s="14">
        <v>0.12409897984397614</v>
      </c>
      <c r="BD84" s="14">
        <v>3.154362416107382E-2</v>
      </c>
      <c r="BE84" s="14">
        <v>6.308724832214764E-2</v>
      </c>
      <c r="BF84" s="14">
        <v>0.29699248120300753</v>
      </c>
      <c r="BG84" s="14">
        <v>1.04E-2</v>
      </c>
      <c r="BH84" s="13">
        <v>0.94</v>
      </c>
      <c r="BI84" s="13">
        <v>0.94</v>
      </c>
      <c r="BJ84" s="13">
        <v>1.88</v>
      </c>
      <c r="BK84" s="13">
        <v>1.88</v>
      </c>
      <c r="BL84" s="13">
        <v>29.8</v>
      </c>
      <c r="BM84" s="13">
        <v>29.8</v>
      </c>
      <c r="BN84" s="13">
        <v>2.5499999999999998</v>
      </c>
      <c r="BO84" s="13">
        <v>2.5499999999999998</v>
      </c>
      <c r="BP84" s="13">
        <v>1.3216541353383457</v>
      </c>
      <c r="BQ84" s="13">
        <v>0</v>
      </c>
      <c r="BR84" s="13">
        <v>0</v>
      </c>
      <c r="BS84" s="13">
        <v>-0.68799999999999994</v>
      </c>
      <c r="BT84" s="14">
        <v>-0.52055979064740021</v>
      </c>
      <c r="BU84" s="13">
        <v>2.0096541353383457</v>
      </c>
      <c r="BV84" s="13">
        <v>1.6279999999999999</v>
      </c>
      <c r="BW84" s="13">
        <v>1.6279999999999999</v>
      </c>
      <c r="BX84" s="13">
        <v>6.05</v>
      </c>
      <c r="BY84" s="13">
        <v>10.649999999999999</v>
      </c>
      <c r="BZ84" s="13">
        <v>6.91</v>
      </c>
      <c r="CA84" s="13">
        <v>11.776999999999999</v>
      </c>
      <c r="CB84" s="13">
        <v>-0.13224</v>
      </c>
      <c r="CC84" s="15">
        <v>-0.46500000000000002</v>
      </c>
      <c r="CD84" s="15">
        <v>0.46500000000000002</v>
      </c>
      <c r="CE84" s="15">
        <v>0.36</v>
      </c>
      <c r="CF84" s="15">
        <v>0.63448881742037722</v>
      </c>
      <c r="CG84" s="15">
        <v>0.88765829223074677</v>
      </c>
      <c r="CH84" s="13">
        <v>0.62140000000000006</v>
      </c>
      <c r="CI84" s="13">
        <v>0.28429999999999994</v>
      </c>
      <c r="CJ84" s="13">
        <v>-0.13224</v>
      </c>
      <c r="CK84" s="12">
        <f t="shared" si="2"/>
        <v>8.1228501228501226E-2</v>
      </c>
      <c r="CL84" s="36">
        <f t="shared" si="3"/>
        <v>2.5303557782117689</v>
      </c>
      <c r="CM84" s="13">
        <v>1.33</v>
      </c>
      <c r="CN84" s="13">
        <v>0.39500000000000002</v>
      </c>
      <c r="CO84" s="13">
        <v>0.94</v>
      </c>
      <c r="CP84" s="13">
        <v>8.4</v>
      </c>
      <c r="CQ84" s="13">
        <v>2.5499999999999998</v>
      </c>
      <c r="CR84" s="13">
        <v>13.629000000000001</v>
      </c>
      <c r="CS84" s="13">
        <v>1.6279999999999999</v>
      </c>
      <c r="CT84" s="13">
        <v>0</v>
      </c>
      <c r="CU84" s="13">
        <v>1.88</v>
      </c>
      <c r="CV84" s="13">
        <v>11.776999999999999</v>
      </c>
      <c r="CW84" s="13">
        <v>2.5499999999999998</v>
      </c>
      <c r="CX84" s="12">
        <v>0.15537190082644628</v>
      </c>
      <c r="CY84" s="12">
        <v>0.12409897984397614</v>
      </c>
      <c r="CZ84" s="15">
        <v>5.3447058823529421</v>
      </c>
      <c r="DA84" s="20"/>
      <c r="DB84" s="20"/>
    </row>
    <row r="85" spans="1:106">
      <c r="A85" s="8" t="s">
        <v>1405</v>
      </c>
      <c r="B85" s="8" t="s">
        <v>1406</v>
      </c>
      <c r="C85" s="9" t="s">
        <v>7133</v>
      </c>
      <c r="D85" s="9" t="s">
        <v>7126</v>
      </c>
      <c r="E85" s="10" t="s">
        <v>7127</v>
      </c>
      <c r="F85" s="10" t="s">
        <v>7126</v>
      </c>
      <c r="G85" s="11">
        <v>0.92</v>
      </c>
      <c r="H85" s="11">
        <v>1.2116266601681491</v>
      </c>
      <c r="I85" s="12">
        <v>9.0499999999999997E-2</v>
      </c>
      <c r="J85" s="12">
        <v>0.16615221274521749</v>
      </c>
      <c r="K85" s="12">
        <v>4.1999999999999996E-2</v>
      </c>
      <c r="L85" s="12">
        <v>9.8500000000000004E-2</v>
      </c>
      <c r="M85" s="12">
        <v>6.5019850000000004E-2</v>
      </c>
      <c r="N85" s="12">
        <v>0.13834081299028267</v>
      </c>
      <c r="O85" s="12">
        <v>2.5717705953969466E-2</v>
      </c>
      <c r="P85" s="12">
        <v>-0.10559180208756153</v>
      </c>
      <c r="Q85" s="13">
        <v>60.9</v>
      </c>
      <c r="R85" s="13">
        <v>0</v>
      </c>
      <c r="S85" s="13">
        <v>23.1</v>
      </c>
      <c r="T85" s="13">
        <v>23.1</v>
      </c>
      <c r="U85" s="13">
        <v>84</v>
      </c>
      <c r="V85" s="13">
        <v>5.39</v>
      </c>
      <c r="W85" s="13">
        <v>78.61</v>
      </c>
      <c r="X85" s="14">
        <v>6.4166666666666664E-2</v>
      </c>
      <c r="Y85" s="15">
        <v>8.771929824561403E-2</v>
      </c>
      <c r="Z85" s="14">
        <v>0.58629441624365475</v>
      </c>
      <c r="AA85" s="14">
        <v>0.27500000000000002</v>
      </c>
      <c r="AB85" s="14">
        <v>1.4171779141104295</v>
      </c>
      <c r="AC85" s="14">
        <v>0.37931034482758624</v>
      </c>
      <c r="AD85" s="13">
        <v>2.14</v>
      </c>
      <c r="AE85" s="15">
        <v>1.0241944444444444</v>
      </c>
      <c r="AF85" s="14">
        <v>0.12649110640673517</v>
      </c>
      <c r="AG85" s="14">
        <v>0.67712270398355423</v>
      </c>
      <c r="AH85" s="15">
        <v>0.46254458977407853</v>
      </c>
      <c r="AI85" s="5">
        <v>0.22096385542168673</v>
      </c>
      <c r="AJ85" s="15">
        <v>25.805084745762713</v>
      </c>
      <c r="AK85" s="15">
        <v>25.805084745762713</v>
      </c>
      <c r="AL85" s="15" t="s">
        <v>7128</v>
      </c>
      <c r="AM85" s="15" t="s">
        <v>7128</v>
      </c>
      <c r="AN85" s="15">
        <v>3.7361963190184047</v>
      </c>
      <c r="AO85" s="15">
        <v>0.4288732394366197</v>
      </c>
      <c r="AP85" s="15">
        <v>85.725190839694648</v>
      </c>
      <c r="AQ85" s="15">
        <v>10.933240611961056</v>
      </c>
      <c r="AR85" s="15">
        <v>2.3113790061746542</v>
      </c>
      <c r="AS85" s="15">
        <v>0.5535915492957747</v>
      </c>
      <c r="AT85" s="14">
        <v>0</v>
      </c>
      <c r="AU85" s="14">
        <v>0</v>
      </c>
      <c r="AV85" s="12">
        <v>-0.38500000000000001</v>
      </c>
      <c r="AW85" s="12" t="s">
        <v>7128</v>
      </c>
      <c r="AX85" s="12">
        <v>-3.7200000000000004E-2</v>
      </c>
      <c r="AY85" s="12" t="s">
        <v>7128</v>
      </c>
      <c r="AZ85" s="14" t="s">
        <v>7128</v>
      </c>
      <c r="BA85" s="14" t="s">
        <v>7128</v>
      </c>
      <c r="BB85" s="14">
        <v>0.19186991869918696</v>
      </c>
      <c r="BC85" s="14">
        <v>3.274901090272115E-2</v>
      </c>
      <c r="BD85" s="14">
        <v>1.6619718309859154E-2</v>
      </c>
      <c r="BE85" s="14">
        <v>6.45774647887324E-3</v>
      </c>
      <c r="BF85" s="14">
        <v>0.16431095406360424</v>
      </c>
      <c r="BG85" s="14">
        <v>5.9000000000000004E-2</v>
      </c>
      <c r="BH85" s="13">
        <v>2.36</v>
      </c>
      <c r="BI85" s="13">
        <v>2.36</v>
      </c>
      <c r="BJ85" s="13">
        <v>0.91700000000000004</v>
      </c>
      <c r="BK85" s="13">
        <v>0.91700000000000004</v>
      </c>
      <c r="BL85" s="13">
        <v>142</v>
      </c>
      <c r="BM85" s="13">
        <v>142</v>
      </c>
      <c r="BN85" s="13">
        <v>7.19</v>
      </c>
      <c r="BO85" s="13">
        <v>7.19</v>
      </c>
      <c r="BP85" s="13">
        <v>0.76632685512367493</v>
      </c>
      <c r="BQ85" s="13">
        <v>0</v>
      </c>
      <c r="BR85" s="13">
        <v>0</v>
      </c>
      <c r="BS85" s="13">
        <v>-2.95</v>
      </c>
      <c r="BT85" s="14">
        <v>-3.8495323245900206</v>
      </c>
      <c r="BU85" s="13">
        <v>3.716326855123675</v>
      </c>
      <c r="BV85" s="13">
        <v>5.3100000000000005</v>
      </c>
      <c r="BW85" s="13">
        <v>5.3100000000000005</v>
      </c>
      <c r="BX85" s="13">
        <v>12.3</v>
      </c>
      <c r="BY85" s="13">
        <v>23.4</v>
      </c>
      <c r="BZ85" s="13">
        <v>16.3</v>
      </c>
      <c r="CA85" s="13">
        <v>34.010000000000005</v>
      </c>
      <c r="CB85" s="13">
        <v>0</v>
      </c>
      <c r="CC85" s="15">
        <v>0.57099999999999995</v>
      </c>
      <c r="CD85" s="15">
        <v>-4.2000000000000003E-2</v>
      </c>
      <c r="CE85" s="15">
        <v>0.36</v>
      </c>
      <c r="CF85" s="15" t="s">
        <v>7128</v>
      </c>
      <c r="CG85" s="15" t="s">
        <v>7128</v>
      </c>
      <c r="CH85" s="13" t="s">
        <v>7128</v>
      </c>
      <c r="CI85" s="13" t="s">
        <v>7128</v>
      </c>
      <c r="CJ85" s="13">
        <v>0</v>
      </c>
      <c r="CK85" s="12">
        <f t="shared" si="2"/>
        <v>0</v>
      </c>
      <c r="CL85" s="36">
        <f t="shared" si="3"/>
        <v>4.1752425757130247</v>
      </c>
      <c r="CM85" s="13">
        <v>2.83</v>
      </c>
      <c r="CN85" s="13">
        <v>0.46500000000000002</v>
      </c>
      <c r="CO85" s="13">
        <v>2.36</v>
      </c>
      <c r="CP85" s="13">
        <v>60.9</v>
      </c>
      <c r="CQ85" s="13">
        <v>7.19</v>
      </c>
      <c r="CR85" s="13">
        <v>78.61</v>
      </c>
      <c r="CS85" s="13" t="s">
        <v>7128</v>
      </c>
      <c r="CT85" s="13">
        <v>0</v>
      </c>
      <c r="CU85" s="13">
        <v>0.91700000000000004</v>
      </c>
      <c r="CV85" s="13">
        <v>34.010000000000005</v>
      </c>
      <c r="CW85" s="13">
        <v>7.19</v>
      </c>
      <c r="CX85" s="12">
        <v>0.19186991869918696</v>
      </c>
      <c r="CY85" s="12">
        <v>3.274901090272115E-2</v>
      </c>
      <c r="CZ85" s="15">
        <v>10.933240611961056</v>
      </c>
      <c r="DA85" s="20"/>
      <c r="DB85" s="20"/>
    </row>
    <row r="86" spans="1:106">
      <c r="A86" s="8" t="s">
        <v>3959</v>
      </c>
      <c r="B86" s="8" t="s">
        <v>3960</v>
      </c>
      <c r="C86" s="9" t="s">
        <v>7179</v>
      </c>
      <c r="D86" s="9" t="s">
        <v>7126</v>
      </c>
      <c r="E86" s="10" t="s">
        <v>7127</v>
      </c>
      <c r="F86" s="10" t="s">
        <v>7126</v>
      </c>
      <c r="G86" s="11">
        <v>0.79</v>
      </c>
      <c r="H86" s="11">
        <v>0.95671063044051707</v>
      </c>
      <c r="I86" s="12">
        <v>9.0499999999999997E-2</v>
      </c>
      <c r="J86" s="12">
        <v>0.14308231205486679</v>
      </c>
      <c r="K86" s="12">
        <v>4.7E-2</v>
      </c>
      <c r="L86" s="12">
        <v>0.10350000000000001</v>
      </c>
      <c r="M86" s="12">
        <v>6.8320350000000002E-2</v>
      </c>
      <c r="N86" s="12">
        <v>0.12522870917609263</v>
      </c>
      <c r="O86" s="12" t="s">
        <v>7128</v>
      </c>
      <c r="P86" s="12" t="s">
        <v>7128</v>
      </c>
      <c r="Q86" s="13">
        <v>15.3</v>
      </c>
      <c r="R86" s="13">
        <v>0</v>
      </c>
      <c r="S86" s="13">
        <v>4.8</v>
      </c>
      <c r="T86" s="13">
        <v>4.8</v>
      </c>
      <c r="U86" s="13">
        <v>20.100000000000001</v>
      </c>
      <c r="V86" s="13">
        <v>1.49</v>
      </c>
      <c r="W86" s="13">
        <v>18.610000000000003</v>
      </c>
      <c r="X86" s="14">
        <v>7.4129353233830839E-2</v>
      </c>
      <c r="Y86" s="15">
        <v>0.61274509803921573</v>
      </c>
      <c r="Z86" s="14">
        <v>0.5133689839572193</v>
      </c>
      <c r="AA86" s="14">
        <v>0.2388059701492537</v>
      </c>
      <c r="AB86" s="14">
        <v>1.054945054945055</v>
      </c>
      <c r="AC86" s="14">
        <v>0.31372549019607843</v>
      </c>
      <c r="AD86" s="13">
        <v>1.5</v>
      </c>
      <c r="AE86" s="15" t="s">
        <v>7128</v>
      </c>
      <c r="AF86" s="14" t="s">
        <v>7128</v>
      </c>
      <c r="AG86" s="14" t="s">
        <v>7128</v>
      </c>
      <c r="AH86" s="15">
        <v>0.30128470783257355</v>
      </c>
      <c r="AI86" s="5">
        <v>1.8664850136239783</v>
      </c>
      <c r="AJ86" s="15">
        <v>34</v>
      </c>
      <c r="AK86" s="15">
        <v>34</v>
      </c>
      <c r="AL86" s="15" t="s">
        <v>7128</v>
      </c>
      <c r="AM86" s="15" t="s">
        <v>7128</v>
      </c>
      <c r="AN86" s="15">
        <v>3.3626373626373631</v>
      </c>
      <c r="AO86" s="15">
        <v>2.343032159264931</v>
      </c>
      <c r="AP86" s="15">
        <v>13.583941605839417</v>
      </c>
      <c r="AQ86" s="15">
        <v>12.489932885906043</v>
      </c>
      <c r="AR86" s="15">
        <v>2.3676844783715016</v>
      </c>
      <c r="AS86" s="15">
        <v>2.849923430321593</v>
      </c>
      <c r="AT86" s="14">
        <v>0</v>
      </c>
      <c r="AU86" s="14">
        <v>0</v>
      </c>
      <c r="AV86" s="12">
        <v>4.4569999999999999</v>
      </c>
      <c r="AW86" s="12">
        <v>0.25900000000000001</v>
      </c>
      <c r="AX86" s="12">
        <v>3.9569999999999999</v>
      </c>
      <c r="AY86" s="12">
        <v>0.53200000000000003</v>
      </c>
      <c r="AZ86" s="14" t="s">
        <v>7128</v>
      </c>
      <c r="BA86" s="14" t="s">
        <v>7128</v>
      </c>
      <c r="BB86" s="14" t="s">
        <v>7128</v>
      </c>
      <c r="BC86" s="14" t="s">
        <v>7128</v>
      </c>
      <c r="BD86" s="14">
        <v>6.8912710566615618E-2</v>
      </c>
      <c r="BE86" s="14">
        <v>0.20980091883614091</v>
      </c>
      <c r="BF86" s="14">
        <v>0.3273542600896861</v>
      </c>
      <c r="BG86" s="14" t="s">
        <v>7128</v>
      </c>
      <c r="BH86" s="13">
        <v>0.45</v>
      </c>
      <c r="BI86" s="13">
        <v>0.45</v>
      </c>
      <c r="BJ86" s="13">
        <v>1.37</v>
      </c>
      <c r="BK86" s="13">
        <v>1.37</v>
      </c>
      <c r="BL86" s="13">
        <v>6.53</v>
      </c>
      <c r="BM86" s="13">
        <v>6.53</v>
      </c>
      <c r="BN86" s="13">
        <v>1.49</v>
      </c>
      <c r="BO86" s="13">
        <v>1.49</v>
      </c>
      <c r="BP86" s="13">
        <v>0.92152466367713004</v>
      </c>
      <c r="BQ86" s="13">
        <v>0</v>
      </c>
      <c r="BR86" s="13">
        <v>0</v>
      </c>
      <c r="BS86" s="13">
        <v>-0.245</v>
      </c>
      <c r="BT86" s="14">
        <v>-0.26586374695863746</v>
      </c>
      <c r="BU86" s="13">
        <v>1.16652466367713</v>
      </c>
      <c r="BV86" s="13">
        <v>0.69500000000000006</v>
      </c>
      <c r="BW86" s="13">
        <v>0.69500000000000006</v>
      </c>
      <c r="BX86" s="13">
        <v>0</v>
      </c>
      <c r="BY86" s="13">
        <v>0</v>
      </c>
      <c r="BZ86" s="13">
        <v>4.55</v>
      </c>
      <c r="CA86" s="13">
        <v>7.8599999999999994</v>
      </c>
      <c r="CB86" s="13">
        <v>0</v>
      </c>
      <c r="CC86" s="15" t="s">
        <v>7128</v>
      </c>
      <c r="CD86" s="15" t="s">
        <v>7128</v>
      </c>
      <c r="CE86" s="15">
        <v>0.36</v>
      </c>
      <c r="CF86" s="15" t="s">
        <v>7128</v>
      </c>
      <c r="CG86" s="15" t="s">
        <v>7128</v>
      </c>
      <c r="CH86" s="13" t="s">
        <v>7128</v>
      </c>
      <c r="CI86" s="13" t="s">
        <v>7128</v>
      </c>
      <c r="CJ86" s="13">
        <v>0</v>
      </c>
      <c r="CK86" s="12">
        <f t="shared" si="2"/>
        <v>0</v>
      </c>
      <c r="CL86" s="36">
        <f t="shared" si="3"/>
        <v>0.83078880407124689</v>
      </c>
      <c r="CM86" s="13">
        <v>0.66900000000000004</v>
      </c>
      <c r="CN86" s="13">
        <v>0.219</v>
      </c>
      <c r="CO86" s="13">
        <v>0.45</v>
      </c>
      <c r="CP86" s="13">
        <v>15.3</v>
      </c>
      <c r="CQ86" s="13">
        <v>1.49</v>
      </c>
      <c r="CR86" s="13">
        <v>18.610000000000003</v>
      </c>
      <c r="CS86" s="13" t="s">
        <v>7128</v>
      </c>
      <c r="CT86" s="13">
        <v>0</v>
      </c>
      <c r="CU86" s="13">
        <v>1.37</v>
      </c>
      <c r="CV86" s="13">
        <v>7.8599999999999994</v>
      </c>
      <c r="CW86" s="13">
        <v>1.49</v>
      </c>
      <c r="CX86" s="12" t="s">
        <v>7128</v>
      </c>
      <c r="CY86" s="12" t="s">
        <v>7128</v>
      </c>
      <c r="CZ86" s="15">
        <v>12.489932885906043</v>
      </c>
      <c r="DA86" s="20"/>
      <c r="DB86" s="20"/>
    </row>
    <row r="87" spans="1:106">
      <c r="A87" s="8" t="s">
        <v>6947</v>
      </c>
      <c r="B87" s="8" t="s">
        <v>6948</v>
      </c>
      <c r="C87" s="9" t="s">
        <v>7173</v>
      </c>
      <c r="D87" s="9" t="s">
        <v>7126</v>
      </c>
      <c r="E87" s="10" t="s">
        <v>7127</v>
      </c>
      <c r="F87" s="10" t="s">
        <v>7126</v>
      </c>
      <c r="G87" s="11">
        <v>0.62</v>
      </c>
      <c r="H87" s="11">
        <v>15.525479452054794</v>
      </c>
      <c r="I87" s="12">
        <v>9.0499999999999997E-2</v>
      </c>
      <c r="J87" s="12">
        <v>1.4615558904109589</v>
      </c>
      <c r="K87" s="12">
        <v>4.7E-2</v>
      </c>
      <c r="L87" s="12">
        <v>0.10350000000000001</v>
      </c>
      <c r="M87" s="12">
        <v>6.8320350000000002E-2</v>
      </c>
      <c r="N87" s="12">
        <v>0.12395831195295398</v>
      </c>
      <c r="O87" s="12" t="s">
        <v>7128</v>
      </c>
      <c r="P87" s="12">
        <v>-0.15803014813959379</v>
      </c>
      <c r="Q87" s="13">
        <v>0.29199999999999998</v>
      </c>
      <c r="R87" s="13">
        <v>0</v>
      </c>
      <c r="S87" s="13">
        <v>7.02</v>
      </c>
      <c r="T87" s="13">
        <v>7.02</v>
      </c>
      <c r="U87" s="13">
        <v>7.3119999999999994</v>
      </c>
      <c r="V87" s="13">
        <v>2.3E-2</v>
      </c>
      <c r="W87" s="13">
        <v>7.2889999999999997</v>
      </c>
      <c r="X87" s="14">
        <v>3.1455142231947486E-3</v>
      </c>
      <c r="Y87" s="15">
        <v>1.5527950310559004E-2</v>
      </c>
      <c r="Z87" s="14" t="s">
        <v>7128</v>
      </c>
      <c r="AA87" s="14">
        <v>0.96006564551422324</v>
      </c>
      <c r="AB87" s="14" t="s">
        <v>7128</v>
      </c>
      <c r="AC87" s="14">
        <v>24.041095890410958</v>
      </c>
      <c r="AD87" s="13">
        <v>1.7999999999999999E-2</v>
      </c>
      <c r="AE87" s="15">
        <v>-0.96533333333333349</v>
      </c>
      <c r="AF87" s="14">
        <v>6.3245553203367583E-2</v>
      </c>
      <c r="AG87" s="14" t="s">
        <v>7128</v>
      </c>
      <c r="AH87" s="15">
        <v>0.56626506024096379</v>
      </c>
      <c r="AI87" s="5" t="s">
        <v>7128</v>
      </c>
      <c r="AJ87" s="15">
        <v>0.53090909090909089</v>
      </c>
      <c r="AK87" s="15">
        <v>0.53090909090909089</v>
      </c>
      <c r="AL87" s="15" t="s">
        <v>7128</v>
      </c>
      <c r="AM87" s="15" t="s">
        <v>7128</v>
      </c>
      <c r="AN87" s="15" t="s">
        <v>7128</v>
      </c>
      <c r="AO87" s="15" t="s">
        <v>7128</v>
      </c>
      <c r="AP87" s="15" t="s">
        <v>7128</v>
      </c>
      <c r="AQ87" s="15" t="s">
        <v>7128</v>
      </c>
      <c r="AR87" s="15">
        <v>1.1013901480809911</v>
      </c>
      <c r="AS87" s="15" t="s">
        <v>7128</v>
      </c>
      <c r="AT87" s="14">
        <v>0</v>
      </c>
      <c r="AU87" s="14">
        <v>0</v>
      </c>
      <c r="AV87" s="12" t="s">
        <v>7128</v>
      </c>
      <c r="AW87" s="12" t="s">
        <v>7128</v>
      </c>
      <c r="AX87" s="12" t="s">
        <v>7128</v>
      </c>
      <c r="AY87" s="12" t="s">
        <v>7128</v>
      </c>
      <c r="AZ87" s="14" t="s">
        <v>7128</v>
      </c>
      <c r="BA87" s="14" t="s">
        <v>7128</v>
      </c>
      <c r="BB87" s="14" t="s">
        <v>7128</v>
      </c>
      <c r="BC87" s="14">
        <v>-3.4071836186639816E-2</v>
      </c>
      <c r="BD87" s="14" t="s">
        <v>7128</v>
      </c>
      <c r="BE87" s="14" t="s">
        <v>7128</v>
      </c>
      <c r="BF87" s="14">
        <v>0</v>
      </c>
      <c r="BG87" s="14" t="s">
        <v>7128</v>
      </c>
      <c r="BH87" s="13">
        <v>0.55000000000000004</v>
      </c>
      <c r="BI87" s="13">
        <v>0.55000000000000004</v>
      </c>
      <c r="BJ87" s="13">
        <v>-0.20300000000000001</v>
      </c>
      <c r="BK87" s="13">
        <v>-0.20300000000000001</v>
      </c>
      <c r="BL87" s="13">
        <v>0</v>
      </c>
      <c r="BM87" s="13">
        <v>0</v>
      </c>
      <c r="BN87" s="13">
        <v>-0.156</v>
      </c>
      <c r="BO87" s="13">
        <v>-0.156</v>
      </c>
      <c r="BP87" s="13">
        <v>-0.20300000000000001</v>
      </c>
      <c r="BQ87" s="13">
        <v>0.11899999999999999</v>
      </c>
      <c r="BR87" s="13">
        <v>2.3E-2</v>
      </c>
      <c r="BS87" s="13">
        <v>-4.5999999999999999E-2</v>
      </c>
      <c r="BT87" s="14" t="s">
        <v>7128</v>
      </c>
      <c r="BU87" s="13">
        <v>-0.18000000000000002</v>
      </c>
      <c r="BV87" s="13">
        <v>0.45400000000000007</v>
      </c>
      <c r="BW87" s="13">
        <v>0.57300000000000006</v>
      </c>
      <c r="BX87" s="13">
        <v>-0.96899999999999997</v>
      </c>
      <c r="BY87" s="13">
        <v>5.9580000000000002</v>
      </c>
      <c r="BZ87" s="13">
        <v>-0.379</v>
      </c>
      <c r="CA87" s="13">
        <v>6.6180000000000003</v>
      </c>
      <c r="CB87" s="13">
        <v>0</v>
      </c>
      <c r="CC87" s="15">
        <v>-0.3</v>
      </c>
      <c r="CD87" s="15">
        <v>-0.44400000000000001</v>
      </c>
      <c r="CE87" s="15">
        <v>0.36</v>
      </c>
      <c r="CF87" s="15" t="s">
        <v>7128</v>
      </c>
      <c r="CG87" s="15" t="s">
        <v>7128</v>
      </c>
      <c r="CH87" s="13" t="s">
        <v>7128</v>
      </c>
      <c r="CI87" s="13" t="s">
        <v>7128</v>
      </c>
      <c r="CJ87" s="13">
        <v>0</v>
      </c>
      <c r="CK87" s="12">
        <f t="shared" si="2"/>
        <v>0</v>
      </c>
      <c r="CL87" s="36" t="str">
        <f t="shared" si="3"/>
        <v>NA</v>
      </c>
      <c r="CM87" s="13">
        <v>0.55000000000000004</v>
      </c>
      <c r="CN87" s="13" t="s">
        <v>7128</v>
      </c>
      <c r="CO87" s="13">
        <v>0.55000000000000004</v>
      </c>
      <c r="CP87" s="13">
        <v>0.29199999999999998</v>
      </c>
      <c r="CQ87" s="13" t="s">
        <v>7128</v>
      </c>
      <c r="CR87" s="13" t="s">
        <v>7128</v>
      </c>
      <c r="CS87" s="13" t="s">
        <v>7128</v>
      </c>
      <c r="CT87" s="13">
        <v>0</v>
      </c>
      <c r="CU87" s="13">
        <v>-0.20300000000000001</v>
      </c>
      <c r="CV87" s="13">
        <v>6.6180000000000003</v>
      </c>
      <c r="CW87" s="13">
        <v>-0.156</v>
      </c>
      <c r="CX87" s="12" t="s">
        <v>7128</v>
      </c>
      <c r="CY87" s="12">
        <v>-3.4071836186639816E-2</v>
      </c>
      <c r="CZ87" s="15" t="s">
        <v>7128</v>
      </c>
      <c r="DA87" s="20"/>
      <c r="DB87" s="20"/>
    </row>
    <row r="88" spans="1:106">
      <c r="A88" s="8" t="s">
        <v>6831</v>
      </c>
      <c r="B88" s="8" t="s">
        <v>6832</v>
      </c>
      <c r="C88" s="9" t="s">
        <v>7166</v>
      </c>
      <c r="D88" s="9" t="s">
        <v>7126</v>
      </c>
      <c r="E88" s="10" t="s">
        <v>7127</v>
      </c>
      <c r="F88" s="10" t="s">
        <v>7126</v>
      </c>
      <c r="G88" s="11">
        <v>0.64</v>
      </c>
      <c r="H88" s="11">
        <v>0.64</v>
      </c>
      <c r="I88" s="12">
        <v>9.0499999999999997E-2</v>
      </c>
      <c r="J88" s="12">
        <v>0.11441999999999999</v>
      </c>
      <c r="K88" s="12">
        <v>4.7E-2</v>
      </c>
      <c r="L88" s="12">
        <v>0.10350000000000001</v>
      </c>
      <c r="M88" s="12">
        <v>6.8320350000000002E-2</v>
      </c>
      <c r="N88" s="12">
        <v>0.11441999999999999</v>
      </c>
      <c r="O88" s="12" t="s">
        <v>7128</v>
      </c>
      <c r="P88" s="12" t="s">
        <v>7128</v>
      </c>
      <c r="Q88" s="13">
        <v>0.55600000000000005</v>
      </c>
      <c r="R88" s="13">
        <v>0</v>
      </c>
      <c r="S88" s="13">
        <v>0</v>
      </c>
      <c r="T88" s="13">
        <v>0</v>
      </c>
      <c r="U88" s="13">
        <v>0.55600000000000005</v>
      </c>
      <c r="V88" s="13">
        <v>0</v>
      </c>
      <c r="W88" s="13">
        <v>0.55600000000000005</v>
      </c>
      <c r="X88" s="14">
        <v>0</v>
      </c>
      <c r="Y88" s="15">
        <v>8.4175084175084167E-2</v>
      </c>
      <c r="Z88" s="14" t="s">
        <v>7128</v>
      </c>
      <c r="AA88" s="14">
        <v>0</v>
      </c>
      <c r="AB88" s="14" t="s">
        <v>7128</v>
      </c>
      <c r="AC88" s="14">
        <v>0</v>
      </c>
      <c r="AD88" s="13">
        <v>9.4E-2</v>
      </c>
      <c r="AE88" s="15" t="s">
        <v>7128</v>
      </c>
      <c r="AF88" s="14" t="s">
        <v>7128</v>
      </c>
      <c r="AG88" s="14" t="s">
        <v>7128</v>
      </c>
      <c r="AH88" s="15">
        <v>0.3116279069767442</v>
      </c>
      <c r="AI88" s="5" t="s">
        <v>7128</v>
      </c>
      <c r="AJ88" s="15" t="s">
        <v>7128</v>
      </c>
      <c r="AK88" s="15" t="s">
        <v>7128</v>
      </c>
      <c r="AL88" s="15" t="s">
        <v>7128</v>
      </c>
      <c r="AM88" s="15" t="s">
        <v>7128</v>
      </c>
      <c r="AN88" s="15" t="s">
        <v>7128</v>
      </c>
      <c r="AO88" s="15" t="s">
        <v>7128</v>
      </c>
      <c r="AP88" s="15" t="s">
        <v>7128</v>
      </c>
      <c r="AQ88" s="15" t="s">
        <v>7128</v>
      </c>
      <c r="AR88" s="15" t="s">
        <v>7128</v>
      </c>
      <c r="AS88" s="15" t="s">
        <v>7128</v>
      </c>
      <c r="AT88" s="14" t="s">
        <v>7128</v>
      </c>
      <c r="AU88" s="14">
        <v>0</v>
      </c>
      <c r="AV88" s="12" t="s">
        <v>7128</v>
      </c>
      <c r="AW88" s="12" t="s">
        <v>7128</v>
      </c>
      <c r="AX88" s="12" t="s">
        <v>7128</v>
      </c>
      <c r="AY88" s="12" t="s">
        <v>7128</v>
      </c>
      <c r="AZ88" s="14" t="s">
        <v>7128</v>
      </c>
      <c r="BA88" s="14" t="s">
        <v>7128</v>
      </c>
      <c r="BB88" s="14" t="s">
        <v>7128</v>
      </c>
      <c r="BC88" s="14" t="s">
        <v>7128</v>
      </c>
      <c r="BD88" s="14" t="s">
        <v>7128</v>
      </c>
      <c r="BE88" s="14" t="s">
        <v>7128</v>
      </c>
      <c r="BF88" s="14">
        <v>0</v>
      </c>
      <c r="BG88" s="14">
        <v>1.6899999999999998E-2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4" t="s">
        <v>7128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5" t="s">
        <v>7128</v>
      </c>
      <c r="CD88" s="15" t="s">
        <v>7128</v>
      </c>
      <c r="CE88" s="15">
        <v>0.36</v>
      </c>
      <c r="CF88" s="15" t="s">
        <v>7128</v>
      </c>
      <c r="CG88" s="15" t="s">
        <v>7128</v>
      </c>
      <c r="CH88" s="13" t="s">
        <v>7128</v>
      </c>
      <c r="CI88" s="13" t="s">
        <v>7128</v>
      </c>
      <c r="CJ88" s="13">
        <v>0</v>
      </c>
      <c r="CK88" s="12">
        <f t="shared" si="2"/>
        <v>0</v>
      </c>
      <c r="CL88" s="36" t="str">
        <f t="shared" si="3"/>
        <v>NA</v>
      </c>
      <c r="CM88" s="13" t="s">
        <v>7128</v>
      </c>
      <c r="CN88" s="13" t="s">
        <v>7128</v>
      </c>
      <c r="CO88" s="13" t="s">
        <v>7128</v>
      </c>
      <c r="CP88" s="13" t="s">
        <v>7128</v>
      </c>
      <c r="CQ88" s="13" t="s">
        <v>7128</v>
      </c>
      <c r="CR88" s="13" t="s">
        <v>7128</v>
      </c>
      <c r="CS88" s="13" t="s">
        <v>7128</v>
      </c>
      <c r="CT88" s="13">
        <v>0</v>
      </c>
      <c r="CU88" s="13">
        <v>0</v>
      </c>
      <c r="CV88" s="13">
        <v>0</v>
      </c>
      <c r="CW88" s="13">
        <v>0</v>
      </c>
      <c r="CX88" s="12" t="s">
        <v>7128</v>
      </c>
      <c r="CY88" s="12" t="s">
        <v>7128</v>
      </c>
      <c r="CZ88" s="15" t="s">
        <v>7128</v>
      </c>
      <c r="DA88" s="20"/>
      <c r="DB88" s="20"/>
    </row>
    <row r="89" spans="1:106">
      <c r="A89" s="8" t="s">
        <v>4801</v>
      </c>
      <c r="B89" s="8" t="s">
        <v>4802</v>
      </c>
      <c r="C89" s="9" t="s">
        <v>7148</v>
      </c>
      <c r="D89" s="9" t="s">
        <v>7126</v>
      </c>
      <c r="E89" s="10" t="s">
        <v>7127</v>
      </c>
      <c r="F89" s="10" t="s">
        <v>7126</v>
      </c>
      <c r="G89" s="11">
        <v>0.67</v>
      </c>
      <c r="H89" s="11">
        <v>0.72973993808049542</v>
      </c>
      <c r="I89" s="12">
        <v>9.0499999999999997E-2</v>
      </c>
      <c r="J89" s="12">
        <v>0.12254146439628483</v>
      </c>
      <c r="K89" s="12">
        <v>6.2E-2</v>
      </c>
      <c r="L89" s="12">
        <v>0.11849999999999999</v>
      </c>
      <c r="M89" s="12">
        <v>7.8221849999999996E-2</v>
      </c>
      <c r="N89" s="12">
        <v>0.11891325264354746</v>
      </c>
      <c r="O89" s="12" t="s">
        <v>7128</v>
      </c>
      <c r="P89" s="12">
        <v>-0.22047323112660286</v>
      </c>
      <c r="Q89" s="13">
        <v>3.23</v>
      </c>
      <c r="R89" s="13">
        <v>0</v>
      </c>
      <c r="S89" s="13">
        <v>0.28799999999999998</v>
      </c>
      <c r="T89" s="13">
        <v>0.28799999999999998</v>
      </c>
      <c r="U89" s="13">
        <v>3.5179999999999998</v>
      </c>
      <c r="V89" s="13">
        <v>0.13700000000000001</v>
      </c>
      <c r="W89" s="13">
        <v>3.3809999999999998</v>
      </c>
      <c r="X89" s="14">
        <v>3.8942581011938607E-2</v>
      </c>
      <c r="Y89" s="15">
        <v>0.10110294117647059</v>
      </c>
      <c r="Z89" s="14" t="s">
        <v>7128</v>
      </c>
      <c r="AA89" s="14">
        <v>8.1864695849914723E-2</v>
      </c>
      <c r="AB89" s="14" t="s">
        <v>7128</v>
      </c>
      <c r="AC89" s="14">
        <v>8.9164086687306493E-2</v>
      </c>
      <c r="AD89" s="13">
        <v>5.8999999999999997E-2</v>
      </c>
      <c r="AE89" s="15">
        <v>1.4579444444444445</v>
      </c>
      <c r="AF89" s="14">
        <v>5.4772255750516613E-2</v>
      </c>
      <c r="AG89" s="14">
        <v>1.1283084684606421</v>
      </c>
      <c r="AH89" s="15">
        <v>0.55263157894736836</v>
      </c>
      <c r="AI89" s="5" t="s">
        <v>7128</v>
      </c>
      <c r="AJ89" s="15" t="s">
        <v>7128</v>
      </c>
      <c r="AK89" s="15" t="s">
        <v>7128</v>
      </c>
      <c r="AL89" s="15" t="s">
        <v>7128</v>
      </c>
      <c r="AM89" s="15" t="s">
        <v>7128</v>
      </c>
      <c r="AN89" s="15" t="s">
        <v>7128</v>
      </c>
      <c r="AO89" s="15">
        <v>2.2907801418439719</v>
      </c>
      <c r="AP89" s="15" t="s">
        <v>7128</v>
      </c>
      <c r="AQ89" s="15" t="s">
        <v>7128</v>
      </c>
      <c r="AR89" s="15" t="s">
        <v>7128</v>
      </c>
      <c r="AS89" s="15">
        <v>2.3978723404255318</v>
      </c>
      <c r="AT89" s="14" t="s">
        <v>7128</v>
      </c>
      <c r="AU89" s="14">
        <v>0</v>
      </c>
      <c r="AV89" s="12" t="s">
        <v>7128</v>
      </c>
      <c r="AW89" s="12" t="s">
        <v>7128</v>
      </c>
      <c r="AX89" s="12">
        <v>-0.63200000000000001</v>
      </c>
      <c r="AY89" s="12">
        <v>-0.38500000000000001</v>
      </c>
      <c r="AZ89" s="14" t="s">
        <v>7128</v>
      </c>
      <c r="BA89" s="14" t="s">
        <v>7128</v>
      </c>
      <c r="BB89" s="14" t="s">
        <v>7128</v>
      </c>
      <c r="BC89" s="14">
        <v>-0.1015599784830554</v>
      </c>
      <c r="BD89" s="14">
        <v>-8.7943262411347529</v>
      </c>
      <c r="BE89" s="14">
        <v>-3.3475177304964538</v>
      </c>
      <c r="BF89" s="14">
        <v>0</v>
      </c>
      <c r="BG89" s="14" t="s">
        <v>7128</v>
      </c>
      <c r="BH89" s="13">
        <v>-12.4</v>
      </c>
      <c r="BI89" s="13">
        <v>-12.4</v>
      </c>
      <c r="BJ89" s="13">
        <v>-4.72</v>
      </c>
      <c r="BK89" s="13">
        <v>-4.72</v>
      </c>
      <c r="BL89" s="13">
        <v>1.41</v>
      </c>
      <c r="BM89" s="13">
        <v>1.41</v>
      </c>
      <c r="BN89" s="13">
        <v>-2.1</v>
      </c>
      <c r="BO89" s="13">
        <v>-2.1</v>
      </c>
      <c r="BP89" s="13">
        <v>-4.72</v>
      </c>
      <c r="BQ89" s="13">
        <v>0</v>
      </c>
      <c r="BR89" s="13">
        <v>0</v>
      </c>
      <c r="BS89" s="13">
        <v>-3.24</v>
      </c>
      <c r="BT89" s="14" t="s">
        <v>7128</v>
      </c>
      <c r="BU89" s="13">
        <v>-1.4799999999999995</v>
      </c>
      <c r="BV89" s="13">
        <v>-9.16</v>
      </c>
      <c r="BW89" s="13">
        <v>-9.16</v>
      </c>
      <c r="BX89" s="13">
        <v>-37.799999999999997</v>
      </c>
      <c r="BY89" s="13">
        <v>46.475000000000001</v>
      </c>
      <c r="BZ89" s="13">
        <v>-42.2</v>
      </c>
      <c r="CA89" s="13">
        <v>-42.049000000000007</v>
      </c>
      <c r="CB89" s="13">
        <v>0</v>
      </c>
      <c r="CC89" s="15">
        <v>0.41199999999999998</v>
      </c>
      <c r="CD89" s="15">
        <v>0.754</v>
      </c>
      <c r="CE89" s="15">
        <v>0.36</v>
      </c>
      <c r="CF89" s="15">
        <v>1.2274241888274713</v>
      </c>
      <c r="CG89" s="15">
        <v>1.1665488742132681</v>
      </c>
      <c r="CH89" s="13">
        <v>-0.44799999999999984</v>
      </c>
      <c r="CI89" s="13">
        <v>-6.0277999999999992</v>
      </c>
      <c r="CJ89" s="13">
        <v>0</v>
      </c>
      <c r="CK89" s="12">
        <f t="shared" si="2"/>
        <v>0</v>
      </c>
      <c r="CL89" s="36" t="str">
        <f t="shared" si="3"/>
        <v>NA</v>
      </c>
      <c r="CM89" s="13" t="s">
        <v>7128</v>
      </c>
      <c r="CN89" s="13" t="s">
        <v>7128</v>
      </c>
      <c r="CO89" s="13" t="s">
        <v>7128</v>
      </c>
      <c r="CP89" s="13" t="s">
        <v>7128</v>
      </c>
      <c r="CQ89" s="13" t="s">
        <v>7128</v>
      </c>
      <c r="CR89" s="13" t="s">
        <v>7128</v>
      </c>
      <c r="CS89" s="13" t="s">
        <v>7128</v>
      </c>
      <c r="CT89" s="13">
        <v>0</v>
      </c>
      <c r="CU89" s="13">
        <v>-4.72</v>
      </c>
      <c r="CV89" s="13">
        <v>-42.049000000000007</v>
      </c>
      <c r="CW89" s="13">
        <v>-2.1</v>
      </c>
      <c r="CX89" s="12" t="s">
        <v>7128</v>
      </c>
      <c r="CY89" s="12">
        <v>-0.1015599784830554</v>
      </c>
      <c r="CZ89" s="15" t="s">
        <v>7128</v>
      </c>
      <c r="DA89" s="20"/>
      <c r="DB89" s="20"/>
    </row>
    <row r="90" spans="1:106">
      <c r="A90" s="8" t="s">
        <v>1519</v>
      </c>
      <c r="B90" s="8" t="s">
        <v>1520</v>
      </c>
      <c r="C90" s="9" t="s">
        <v>7148</v>
      </c>
      <c r="D90" s="9" t="s">
        <v>7126</v>
      </c>
      <c r="E90" s="10" t="s">
        <v>7127</v>
      </c>
      <c r="F90" s="10" t="s">
        <v>7126</v>
      </c>
      <c r="G90" s="11">
        <v>0.67</v>
      </c>
      <c r="H90" s="11">
        <v>0.67351578441767879</v>
      </c>
      <c r="I90" s="12">
        <v>9.0499999999999997E-2</v>
      </c>
      <c r="J90" s="12">
        <v>0.11745317848979993</v>
      </c>
      <c r="K90" s="12">
        <v>3.2000000000000001E-2</v>
      </c>
      <c r="L90" s="12">
        <v>8.8499999999999995E-2</v>
      </c>
      <c r="M90" s="12">
        <v>5.8418850000000001E-2</v>
      </c>
      <c r="N90" s="12">
        <v>0.11707973258447867</v>
      </c>
      <c r="O90" s="12" t="s">
        <v>7128</v>
      </c>
      <c r="P90" s="12">
        <v>4.0128797979530466</v>
      </c>
      <c r="Q90" s="13">
        <v>237.8</v>
      </c>
      <c r="R90" s="13">
        <v>1.5138782843491385</v>
      </c>
      <c r="S90" s="13">
        <v>0</v>
      </c>
      <c r="T90" s="13">
        <v>1.5138782843491385</v>
      </c>
      <c r="U90" s="13">
        <v>239.31387828434916</v>
      </c>
      <c r="V90" s="13">
        <v>0</v>
      </c>
      <c r="W90" s="13">
        <v>239.31387828434916</v>
      </c>
      <c r="X90" s="14">
        <v>0</v>
      </c>
      <c r="Y90" s="15">
        <v>5.1229508196721313E-2</v>
      </c>
      <c r="Z90" s="14" t="s">
        <v>7128</v>
      </c>
      <c r="AA90" s="14">
        <v>6.3259109551113083E-3</v>
      </c>
      <c r="AB90" s="14" t="s">
        <v>7128</v>
      </c>
      <c r="AC90" s="14">
        <v>6.3661828610140385E-3</v>
      </c>
      <c r="AD90" s="13">
        <v>9.76</v>
      </c>
      <c r="AE90" s="15">
        <v>1.0655277777777779</v>
      </c>
      <c r="AF90" s="14">
        <v>0.19235384061671346</v>
      </c>
      <c r="AG90" s="14">
        <v>0.29320963812926049</v>
      </c>
      <c r="AH90" s="15">
        <v>0.1671031953902567</v>
      </c>
      <c r="AI90" s="5">
        <v>38.680203045685275</v>
      </c>
      <c r="AJ90" s="15">
        <v>40.236886632825723</v>
      </c>
      <c r="AK90" s="15">
        <v>40.236886632825723</v>
      </c>
      <c r="AL90" s="15">
        <v>34.245614035087719</v>
      </c>
      <c r="AM90" s="15">
        <v>1.8628188255937834</v>
      </c>
      <c r="AN90" s="15" t="s">
        <v>7128</v>
      </c>
      <c r="AO90" s="15">
        <v>1.957201646090535</v>
      </c>
      <c r="AP90" s="15">
        <v>31.550006625854415</v>
      </c>
      <c r="AQ90" s="15">
        <v>24.499782789143033</v>
      </c>
      <c r="AR90" s="15">
        <v>158.07999940182597</v>
      </c>
      <c r="AS90" s="15">
        <v>1.9696615496654253</v>
      </c>
      <c r="AT90" s="14">
        <v>0.13079526226734348</v>
      </c>
      <c r="AU90" s="14">
        <v>3.2506307821698905E-3</v>
      </c>
      <c r="AV90" s="12">
        <v>5.8799999999999998E-3</v>
      </c>
      <c r="AW90" s="12">
        <v>7.9899999999999999E-2</v>
      </c>
      <c r="AX90" s="12">
        <v>2.58E-2</v>
      </c>
      <c r="AY90" s="12">
        <v>3.1800000000000002E-2</v>
      </c>
      <c r="AZ90" s="14">
        <v>0.21600000000000003</v>
      </c>
      <c r="BA90" s="14">
        <v>9.01E-2</v>
      </c>
      <c r="BB90" s="14" t="s">
        <v>7128</v>
      </c>
      <c r="BC90" s="14">
        <v>4.1299595305375254</v>
      </c>
      <c r="BD90" s="14">
        <v>4.8641975308641977E-2</v>
      </c>
      <c r="BE90" s="14">
        <v>6.2429829984610476E-2</v>
      </c>
      <c r="BF90" s="14">
        <v>0.17573221757322177</v>
      </c>
      <c r="BG90" s="14">
        <v>0.184</v>
      </c>
      <c r="BH90" s="13">
        <v>5.91</v>
      </c>
      <c r="BI90" s="13">
        <v>5.91</v>
      </c>
      <c r="BJ90" s="13">
        <v>7.62</v>
      </c>
      <c r="BK90" s="13">
        <v>7.5852243431301725</v>
      </c>
      <c r="BL90" s="13">
        <v>121.5</v>
      </c>
      <c r="BM90" s="13">
        <v>121.5</v>
      </c>
      <c r="BN90" s="13">
        <v>9.5</v>
      </c>
      <c r="BO90" s="13">
        <v>9.7680000000000007</v>
      </c>
      <c r="BP90" s="13">
        <v>6.2522560485215228</v>
      </c>
      <c r="BQ90" s="13">
        <v>-1.6999999999999993</v>
      </c>
      <c r="BR90" s="13">
        <v>1.7369999999999999</v>
      </c>
      <c r="BS90" s="13">
        <v>4.42</v>
      </c>
      <c r="BT90" s="14">
        <v>0.98476453174945577</v>
      </c>
      <c r="BU90" s="13">
        <v>9.5256048521523029E-2</v>
      </c>
      <c r="BV90" s="13">
        <v>1.4529999999999996</v>
      </c>
      <c r="BW90" s="13">
        <v>-0.24699999999999966</v>
      </c>
      <c r="BX90" s="13">
        <v>0</v>
      </c>
      <c r="BY90" s="13">
        <v>1.5138782843491385</v>
      </c>
      <c r="BZ90" s="13">
        <v>0</v>
      </c>
      <c r="CA90" s="13">
        <v>1.5138782843491385</v>
      </c>
      <c r="CB90" s="13">
        <v>-0.77300000000000002</v>
      </c>
      <c r="CC90" s="15">
        <v>0.376</v>
      </c>
      <c r="CD90" s="15">
        <v>0.39900000000000002</v>
      </c>
      <c r="CE90" s="15">
        <v>0.36</v>
      </c>
      <c r="CF90" s="15">
        <v>7.0710678118654755</v>
      </c>
      <c r="CG90" s="15">
        <v>2.1622273474299383</v>
      </c>
      <c r="CH90" s="13">
        <v>0.76500000000000012</v>
      </c>
      <c r="CI90" s="13">
        <v>0.66549999999999998</v>
      </c>
      <c r="CJ90" s="13">
        <v>-0.77300000000000002</v>
      </c>
      <c r="CK90" s="12">
        <f t="shared" si="2"/>
        <v>0.53200275292498289</v>
      </c>
      <c r="CL90" s="36">
        <f t="shared" si="3"/>
        <v>80.257442923977521</v>
      </c>
      <c r="CM90" s="13">
        <v>7.17</v>
      </c>
      <c r="CN90" s="13">
        <v>1.26</v>
      </c>
      <c r="CO90" s="13">
        <v>5.91</v>
      </c>
      <c r="CP90" s="13">
        <v>237.8</v>
      </c>
      <c r="CQ90" s="13">
        <v>9.7680000000000007</v>
      </c>
      <c r="CR90" s="13">
        <v>239.31387828434916</v>
      </c>
      <c r="CS90" s="13">
        <v>1.4529999999999996</v>
      </c>
      <c r="CT90" s="13">
        <v>1.4730000000000001</v>
      </c>
      <c r="CU90" s="13">
        <v>7.7926243431301732</v>
      </c>
      <c r="CV90" s="13">
        <v>2.9868782843491388</v>
      </c>
      <c r="CW90" s="13">
        <v>10.023</v>
      </c>
      <c r="CX90" s="12" t="s">
        <v>7128</v>
      </c>
      <c r="CY90" s="12">
        <v>2.1504757057740296</v>
      </c>
      <c r="CZ90" s="15">
        <v>23.876471942966095</v>
      </c>
      <c r="DA90" s="20"/>
      <c r="DB90" s="20"/>
    </row>
    <row r="91" spans="1:106" ht="24">
      <c r="A91" s="8" t="s">
        <v>1281</v>
      </c>
      <c r="B91" s="8" t="s">
        <v>1282</v>
      </c>
      <c r="C91" s="9" t="s">
        <v>7134</v>
      </c>
      <c r="D91" s="9" t="s">
        <v>7126</v>
      </c>
      <c r="E91" s="10" t="s">
        <v>7127</v>
      </c>
      <c r="F91" s="10" t="s">
        <v>7126</v>
      </c>
      <c r="G91" s="11">
        <v>0.89</v>
      </c>
      <c r="H91" s="11">
        <v>0.89</v>
      </c>
      <c r="I91" s="12">
        <v>9.0499999999999997E-2</v>
      </c>
      <c r="J91" s="12">
        <v>0.137045</v>
      </c>
      <c r="K91" s="12">
        <v>4.7E-2</v>
      </c>
      <c r="L91" s="12">
        <v>0.10350000000000001</v>
      </c>
      <c r="M91" s="12">
        <v>6.8320350000000002E-2</v>
      </c>
      <c r="N91" s="12">
        <v>0.137045</v>
      </c>
      <c r="O91" s="12">
        <v>0.18883359424920124</v>
      </c>
      <c r="P91" s="12">
        <v>0.66357805295950156</v>
      </c>
      <c r="Q91" s="13">
        <v>261</v>
      </c>
      <c r="R91" s="13">
        <v>0</v>
      </c>
      <c r="S91" s="13">
        <v>0</v>
      </c>
      <c r="T91" s="13">
        <v>0</v>
      </c>
      <c r="U91" s="13">
        <v>261</v>
      </c>
      <c r="V91" s="13">
        <v>0</v>
      </c>
      <c r="W91" s="13">
        <v>261</v>
      </c>
      <c r="X91" s="14">
        <v>0</v>
      </c>
      <c r="Y91" s="15">
        <v>0.23134328358208955</v>
      </c>
      <c r="Z91" s="14" t="s">
        <v>7128</v>
      </c>
      <c r="AA91" s="14">
        <v>0</v>
      </c>
      <c r="AB91" s="14" t="s">
        <v>7128</v>
      </c>
      <c r="AC91" s="14">
        <v>0</v>
      </c>
      <c r="AD91" s="13">
        <v>3.9</v>
      </c>
      <c r="AE91" s="15">
        <v>2.8367500000000003</v>
      </c>
      <c r="AF91" s="14">
        <v>0.15811388300841897</v>
      </c>
      <c r="AG91" s="14">
        <v>0.83389261898640155</v>
      </c>
      <c r="AH91" s="15">
        <v>0.37744360902255641</v>
      </c>
      <c r="AI91" s="5">
        <v>2.4271844660194177</v>
      </c>
      <c r="AJ91" s="15">
        <v>25.588235294117649</v>
      </c>
      <c r="AK91" s="15">
        <v>25.588235294117649</v>
      </c>
      <c r="AL91" s="15">
        <v>17.972350230414747</v>
      </c>
      <c r="AM91" s="15">
        <v>0.36039768019884011</v>
      </c>
      <c r="AN91" s="15" t="s">
        <v>7128</v>
      </c>
      <c r="AO91" s="15">
        <v>1.5425531914893618</v>
      </c>
      <c r="AP91" s="15">
        <v>17.399999999999999</v>
      </c>
      <c r="AQ91" s="15">
        <v>15.443786982248522</v>
      </c>
      <c r="AR91" s="15" t="s">
        <v>7128</v>
      </c>
      <c r="AS91" s="15">
        <v>1.5425531914893618</v>
      </c>
      <c r="AT91" s="14">
        <v>0</v>
      </c>
      <c r="AU91" s="14">
        <v>0</v>
      </c>
      <c r="AV91" s="12" t="s">
        <v>7128</v>
      </c>
      <c r="AW91" s="12">
        <v>-4.7800000000000002E-2</v>
      </c>
      <c r="AX91" s="12">
        <v>-9.8900000000000002E-2</v>
      </c>
      <c r="AY91" s="12">
        <v>-8.14E-2</v>
      </c>
      <c r="AZ91" s="14">
        <v>0.71</v>
      </c>
      <c r="BA91" s="14">
        <v>0.252</v>
      </c>
      <c r="BB91" s="14">
        <v>0.32587859424920124</v>
      </c>
      <c r="BC91" s="14">
        <v>0.80062305295950154</v>
      </c>
      <c r="BD91" s="14">
        <v>6.0283687943262408E-2</v>
      </c>
      <c r="BE91" s="14">
        <v>8.8652482269503549E-2</v>
      </c>
      <c r="BF91" s="14">
        <v>3.925233644859813E-2</v>
      </c>
      <c r="BG91" s="14">
        <v>0.1525</v>
      </c>
      <c r="BH91" s="13">
        <v>10.199999999999999</v>
      </c>
      <c r="BI91" s="13">
        <v>10.199999999999999</v>
      </c>
      <c r="BJ91" s="13">
        <v>15</v>
      </c>
      <c r="BK91" s="13">
        <v>15</v>
      </c>
      <c r="BL91" s="13">
        <v>169.2</v>
      </c>
      <c r="BM91" s="13">
        <v>169.2</v>
      </c>
      <c r="BN91" s="13">
        <v>16.899999999999999</v>
      </c>
      <c r="BO91" s="13">
        <v>16.899999999999999</v>
      </c>
      <c r="BP91" s="13">
        <v>14.411214953271028</v>
      </c>
      <c r="BQ91" s="13">
        <v>0</v>
      </c>
      <c r="BR91" s="13">
        <v>0</v>
      </c>
      <c r="BS91" s="13">
        <v>-3.39</v>
      </c>
      <c r="BT91" s="14">
        <v>-0.23523346303501946</v>
      </c>
      <c r="BU91" s="13">
        <v>17.801214953271028</v>
      </c>
      <c r="BV91" s="13">
        <v>13.59</v>
      </c>
      <c r="BW91" s="13">
        <v>13.59</v>
      </c>
      <c r="BX91" s="13">
        <v>31.3</v>
      </c>
      <c r="BY91" s="13">
        <v>18</v>
      </c>
      <c r="BZ91" s="13">
        <v>0</v>
      </c>
      <c r="CA91" s="13">
        <v>0</v>
      </c>
      <c r="CB91" s="13">
        <v>0</v>
      </c>
      <c r="CC91" s="15">
        <v>0.879</v>
      </c>
      <c r="CD91" s="15">
        <v>1.31</v>
      </c>
      <c r="CE91" s="15">
        <v>0.36</v>
      </c>
      <c r="CF91" s="15" t="s">
        <v>7128</v>
      </c>
      <c r="CG91" s="15" t="s">
        <v>7128</v>
      </c>
      <c r="CH91" s="13" t="s">
        <v>7128</v>
      </c>
      <c r="CI91" s="13" t="s">
        <v>7128</v>
      </c>
      <c r="CJ91" s="13">
        <v>0</v>
      </c>
      <c r="CK91" s="12">
        <f t="shared" si="2"/>
        <v>0</v>
      </c>
      <c r="CL91" s="36" t="str">
        <f t="shared" si="3"/>
        <v>NA</v>
      </c>
      <c r="CM91" s="13">
        <v>10.7</v>
      </c>
      <c r="CN91" s="13">
        <v>0.42</v>
      </c>
      <c r="CO91" s="13">
        <v>10.199999999999999</v>
      </c>
      <c r="CP91" s="13">
        <v>261</v>
      </c>
      <c r="CQ91" s="13">
        <v>16.899999999999999</v>
      </c>
      <c r="CR91" s="13">
        <v>261</v>
      </c>
      <c r="CS91" s="13" t="s">
        <v>7128</v>
      </c>
      <c r="CT91" s="13">
        <v>0</v>
      </c>
      <c r="CU91" s="13">
        <v>15</v>
      </c>
      <c r="CV91" s="13">
        <v>0</v>
      </c>
      <c r="CW91" s="13">
        <v>16.899999999999999</v>
      </c>
      <c r="CX91" s="12">
        <v>0.32587859424920124</v>
      </c>
      <c r="CY91" s="12">
        <v>0.80062305295950154</v>
      </c>
      <c r="CZ91" s="15">
        <v>15.443786982248522</v>
      </c>
      <c r="DA91" s="20"/>
      <c r="DB91" s="20"/>
    </row>
    <row r="92" spans="1:106">
      <c r="A92" s="8" t="s">
        <v>5215</v>
      </c>
      <c r="B92" s="8" t="s">
        <v>5216</v>
      </c>
      <c r="C92" s="9" t="s">
        <v>7131</v>
      </c>
      <c r="D92" s="9" t="s">
        <v>7126</v>
      </c>
      <c r="E92" s="10" t="s">
        <v>7127</v>
      </c>
      <c r="F92" s="10" t="s">
        <v>7126</v>
      </c>
      <c r="G92" s="11">
        <v>0.79</v>
      </c>
      <c r="H92" s="11">
        <v>0.79</v>
      </c>
      <c r="I92" s="12">
        <v>9.0499999999999997E-2</v>
      </c>
      <c r="J92" s="12">
        <v>0.127995</v>
      </c>
      <c r="K92" s="12">
        <v>3.6999999999999998E-2</v>
      </c>
      <c r="L92" s="12">
        <v>9.35E-2</v>
      </c>
      <c r="M92" s="12">
        <v>6.1719349999999999E-2</v>
      </c>
      <c r="N92" s="12">
        <v>0.127995</v>
      </c>
      <c r="O92" s="12">
        <v>-0.20577277777777778</v>
      </c>
      <c r="P92" s="12">
        <v>-0.18834828753680077</v>
      </c>
      <c r="Q92" s="13">
        <v>1.88</v>
      </c>
      <c r="R92" s="13">
        <v>0</v>
      </c>
      <c r="S92" s="13">
        <v>0</v>
      </c>
      <c r="T92" s="13">
        <v>0</v>
      </c>
      <c r="U92" s="13">
        <v>1.88</v>
      </c>
      <c r="V92" s="13">
        <v>0.40400000000000003</v>
      </c>
      <c r="W92" s="13">
        <v>1.476</v>
      </c>
      <c r="X92" s="14">
        <v>0.21489361702127663</v>
      </c>
      <c r="Y92" s="15">
        <v>6.1124694376528121E-2</v>
      </c>
      <c r="Z92" s="14">
        <v>0</v>
      </c>
      <c r="AA92" s="14">
        <v>0</v>
      </c>
      <c r="AB92" s="14">
        <v>0</v>
      </c>
      <c r="AC92" s="14">
        <v>0</v>
      </c>
      <c r="AD92" s="13">
        <v>0.46</v>
      </c>
      <c r="AE92" s="15">
        <v>1.2118055555555556</v>
      </c>
      <c r="AF92" s="14">
        <v>9.4868329805051374E-2</v>
      </c>
      <c r="AG92" s="14">
        <v>0.52019467509769846</v>
      </c>
      <c r="AH92" s="15">
        <v>0.39744847890088325</v>
      </c>
      <c r="AI92" s="5" t="s">
        <v>7128</v>
      </c>
      <c r="AJ92" s="15" t="s">
        <v>7128</v>
      </c>
      <c r="AK92" s="15" t="s">
        <v>7128</v>
      </c>
      <c r="AL92" s="15" t="s">
        <v>7128</v>
      </c>
      <c r="AM92" s="15" t="s">
        <v>7128</v>
      </c>
      <c r="AN92" s="15">
        <v>0.47474747474747475</v>
      </c>
      <c r="AO92" s="15">
        <v>4.6882793017456352</v>
      </c>
      <c r="AP92" s="15" t="s">
        <v>7128</v>
      </c>
      <c r="AQ92" s="15" t="s">
        <v>7128</v>
      </c>
      <c r="AR92" s="15">
        <v>0.41507311586051743</v>
      </c>
      <c r="AS92" s="15">
        <v>3.6807980049875311</v>
      </c>
      <c r="AT92" s="14" t="s">
        <v>7128</v>
      </c>
      <c r="AU92" s="14">
        <v>0</v>
      </c>
      <c r="AV92" s="12" t="s">
        <v>7128</v>
      </c>
      <c r="AW92" s="12" t="s">
        <v>7128</v>
      </c>
      <c r="AX92" s="12">
        <v>1.7499999999999998E-3</v>
      </c>
      <c r="AY92" s="12">
        <v>-5.9800000000000006E-2</v>
      </c>
      <c r="AZ92" s="14" t="s">
        <v>7128</v>
      </c>
      <c r="BA92" s="14" t="s">
        <v>7128</v>
      </c>
      <c r="BB92" s="14">
        <v>-7.7777777777777779E-2</v>
      </c>
      <c r="BC92" s="14">
        <v>-6.035328753680079E-2</v>
      </c>
      <c r="BD92" s="14">
        <v>-0.89027431421446379</v>
      </c>
      <c r="BE92" s="14">
        <v>-0.61346633416458851</v>
      </c>
      <c r="BF92" s="14">
        <v>0</v>
      </c>
      <c r="BG92" s="14" t="s">
        <v>7128</v>
      </c>
      <c r="BH92" s="13">
        <v>-0.35699999999999998</v>
      </c>
      <c r="BI92" s="13">
        <v>-0.35699999999999998</v>
      </c>
      <c r="BJ92" s="13">
        <v>-0.246</v>
      </c>
      <c r="BK92" s="13">
        <v>-0.246</v>
      </c>
      <c r="BL92" s="13">
        <v>0.40100000000000002</v>
      </c>
      <c r="BM92" s="13">
        <v>0.40100000000000002</v>
      </c>
      <c r="BN92" s="13">
        <v>-0.219</v>
      </c>
      <c r="BO92" s="13">
        <v>-0.219</v>
      </c>
      <c r="BP92" s="13">
        <v>-0.246</v>
      </c>
      <c r="BQ92" s="13">
        <v>0</v>
      </c>
      <c r="BR92" s="13">
        <v>0</v>
      </c>
      <c r="BS92" s="13">
        <v>-5.1999999999999998E-2</v>
      </c>
      <c r="BT92" s="14" t="s">
        <v>7128</v>
      </c>
      <c r="BU92" s="13">
        <v>-0.19400000000000001</v>
      </c>
      <c r="BV92" s="13">
        <v>-0.30499999999999999</v>
      </c>
      <c r="BW92" s="13">
        <v>-0.30499999999999999</v>
      </c>
      <c r="BX92" s="13">
        <v>4.59</v>
      </c>
      <c r="BY92" s="13">
        <v>4.0759999999999996</v>
      </c>
      <c r="BZ92" s="13">
        <v>3.96</v>
      </c>
      <c r="CA92" s="13">
        <v>3.556</v>
      </c>
      <c r="CB92" s="13">
        <v>0</v>
      </c>
      <c r="CC92" s="15">
        <v>0.32900000000000001</v>
      </c>
      <c r="CD92" s="15">
        <v>0.65400000000000003</v>
      </c>
      <c r="CE92" s="15">
        <v>0.36</v>
      </c>
      <c r="CF92" s="15">
        <v>1.1622497104853835</v>
      </c>
      <c r="CG92" s="15">
        <v>2.3761360890296435</v>
      </c>
      <c r="CH92" s="13">
        <v>-0.13412499999999999</v>
      </c>
      <c r="CI92" s="13">
        <v>0.55325000000000002</v>
      </c>
      <c r="CJ92" s="13">
        <v>0</v>
      </c>
      <c r="CK92" s="12">
        <f t="shared" si="2"/>
        <v>0</v>
      </c>
      <c r="CL92" s="36">
        <f t="shared" si="3"/>
        <v>0.11276715410573679</v>
      </c>
      <c r="CM92" s="13" t="s">
        <v>7128</v>
      </c>
      <c r="CN92" s="13" t="s">
        <v>7128</v>
      </c>
      <c r="CO92" s="13" t="s">
        <v>7128</v>
      </c>
      <c r="CP92" s="13" t="s">
        <v>7128</v>
      </c>
      <c r="CQ92" s="13" t="s">
        <v>7128</v>
      </c>
      <c r="CR92" s="13" t="s">
        <v>7128</v>
      </c>
      <c r="CS92" s="13" t="s">
        <v>7128</v>
      </c>
      <c r="CT92" s="13">
        <v>0</v>
      </c>
      <c r="CU92" s="13">
        <v>-0.246</v>
      </c>
      <c r="CV92" s="13">
        <v>3.556</v>
      </c>
      <c r="CW92" s="13">
        <v>-0.219</v>
      </c>
      <c r="CX92" s="12">
        <v>-7.7777777777777779E-2</v>
      </c>
      <c r="CY92" s="12">
        <v>-6.035328753680079E-2</v>
      </c>
      <c r="CZ92" s="15" t="s">
        <v>7128</v>
      </c>
      <c r="DA92" s="20"/>
      <c r="DB92" s="20"/>
    </row>
    <row r="93" spans="1:106">
      <c r="A93" s="8" t="s">
        <v>2287</v>
      </c>
      <c r="B93" s="8" t="s">
        <v>2288</v>
      </c>
      <c r="C93" s="9" t="s">
        <v>7141</v>
      </c>
      <c r="D93" s="9" t="s">
        <v>7126</v>
      </c>
      <c r="E93" s="10" t="s">
        <v>7127</v>
      </c>
      <c r="F93" s="10" t="s">
        <v>7126</v>
      </c>
      <c r="G93" s="11">
        <v>0.73</v>
      </c>
      <c r="H93" s="11">
        <v>0.73</v>
      </c>
      <c r="I93" s="12">
        <v>9.0499999999999997E-2</v>
      </c>
      <c r="J93" s="12">
        <v>0.12256500000000001</v>
      </c>
      <c r="K93" s="12">
        <v>4.7E-2</v>
      </c>
      <c r="L93" s="12">
        <v>0.10350000000000001</v>
      </c>
      <c r="M93" s="12">
        <v>6.8320350000000002E-2</v>
      </c>
      <c r="N93" s="12">
        <v>0.12256500000000001</v>
      </c>
      <c r="O93" s="12" t="s">
        <v>7128</v>
      </c>
      <c r="P93" s="12" t="s">
        <v>7128</v>
      </c>
      <c r="Q93" s="13">
        <v>7.01</v>
      </c>
      <c r="R93" s="13">
        <v>0</v>
      </c>
      <c r="S93" s="13">
        <v>0</v>
      </c>
      <c r="T93" s="13">
        <v>0</v>
      </c>
      <c r="U93" s="13">
        <v>7.01</v>
      </c>
      <c r="V93" s="13">
        <v>0</v>
      </c>
      <c r="W93" s="13">
        <v>7.01</v>
      </c>
      <c r="X93" s="14">
        <v>0</v>
      </c>
      <c r="Y93" s="15">
        <v>9.1240875912408769E-3</v>
      </c>
      <c r="Z93" s="14" t="s">
        <v>7128</v>
      </c>
      <c r="AA93" s="14">
        <v>0</v>
      </c>
      <c r="AB93" s="14" t="s">
        <v>7128</v>
      </c>
      <c r="AC93" s="14">
        <v>0</v>
      </c>
      <c r="AD93" s="13">
        <v>0.25600000000000001</v>
      </c>
      <c r="AE93" s="15">
        <v>-0.3211944444444445</v>
      </c>
      <c r="AF93" s="14">
        <v>3.1622776601683791E-2</v>
      </c>
      <c r="AG93" s="14" t="s">
        <v>7128</v>
      </c>
      <c r="AH93" s="15">
        <v>0.22014925373134331</v>
      </c>
      <c r="AI93" s="5">
        <v>0.43451776649746193</v>
      </c>
      <c r="AJ93" s="15" t="s">
        <v>7128</v>
      </c>
      <c r="AK93" s="15" t="s">
        <v>7128</v>
      </c>
      <c r="AL93" s="15" t="s">
        <v>7128</v>
      </c>
      <c r="AM93" s="15" t="s">
        <v>7128</v>
      </c>
      <c r="AN93" s="15" t="s">
        <v>7128</v>
      </c>
      <c r="AO93" s="15">
        <v>0.14513457556935819</v>
      </c>
      <c r="AP93" s="15">
        <v>8.1892523364485985</v>
      </c>
      <c r="AQ93" s="15">
        <v>3.9829545454545454</v>
      </c>
      <c r="AR93" s="15" t="s">
        <v>7128</v>
      </c>
      <c r="AS93" s="15">
        <v>0.14513457556935819</v>
      </c>
      <c r="AT93" s="14" t="s">
        <v>7128</v>
      </c>
      <c r="AU93" s="14">
        <v>0</v>
      </c>
      <c r="AV93" s="12" t="s">
        <v>7128</v>
      </c>
      <c r="AW93" s="12" t="s">
        <v>7128</v>
      </c>
      <c r="AX93" s="12">
        <v>-8.2599999999999993E-2</v>
      </c>
      <c r="AY93" s="12">
        <v>4.2800000000000005E-2</v>
      </c>
      <c r="AZ93" s="14" t="s">
        <v>7128</v>
      </c>
      <c r="BA93" s="14" t="s">
        <v>7128</v>
      </c>
      <c r="BB93" s="14" t="s">
        <v>7128</v>
      </c>
      <c r="BC93" s="14" t="s">
        <v>7128</v>
      </c>
      <c r="BD93" s="14">
        <v>-1.4306418219461697E-2</v>
      </c>
      <c r="BE93" s="14">
        <v>1.772256728778468E-2</v>
      </c>
      <c r="BF93" s="14">
        <v>0</v>
      </c>
      <c r="BG93" s="14">
        <v>0.33020000000000005</v>
      </c>
      <c r="BH93" s="13">
        <v>-0.69099999999999995</v>
      </c>
      <c r="BI93" s="13">
        <v>-0.69099999999999995</v>
      </c>
      <c r="BJ93" s="13">
        <v>0.85599999999999998</v>
      </c>
      <c r="BK93" s="13">
        <v>0.85599999999999998</v>
      </c>
      <c r="BL93" s="13">
        <v>48.3</v>
      </c>
      <c r="BM93" s="13">
        <v>48.3</v>
      </c>
      <c r="BN93" s="13">
        <v>1.76</v>
      </c>
      <c r="BO93" s="13">
        <v>1.76</v>
      </c>
      <c r="BP93" s="13">
        <v>0.85599999999999998</v>
      </c>
      <c r="BQ93" s="13">
        <v>-2.4059999999999997</v>
      </c>
      <c r="BR93" s="13">
        <v>0.81800000000000006</v>
      </c>
      <c r="BS93" s="13">
        <v>-0.17100000000000004</v>
      </c>
      <c r="BT93" s="14">
        <v>0.75584112149532712</v>
      </c>
      <c r="BU93" s="13">
        <v>0.20900000000000007</v>
      </c>
      <c r="BV93" s="13">
        <v>1.0679999999999996</v>
      </c>
      <c r="BW93" s="13">
        <v>-1.3380000000000001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5">
        <v>-7.9000000000000001E-2</v>
      </c>
      <c r="CD93" s="15">
        <v>-0.19</v>
      </c>
      <c r="CE93" s="15">
        <v>0.36</v>
      </c>
      <c r="CF93" s="15" t="s">
        <v>7128</v>
      </c>
      <c r="CG93" s="15" t="s">
        <v>7128</v>
      </c>
      <c r="CH93" s="13" t="s">
        <v>7128</v>
      </c>
      <c r="CI93" s="13" t="s">
        <v>7128</v>
      </c>
      <c r="CJ93" s="13">
        <v>0</v>
      </c>
      <c r="CK93" s="12">
        <f t="shared" si="2"/>
        <v>0</v>
      </c>
      <c r="CL93" s="36" t="str">
        <f t="shared" si="3"/>
        <v>NA</v>
      </c>
      <c r="CM93" s="13" t="s">
        <v>7128</v>
      </c>
      <c r="CN93" s="13" t="s">
        <v>7128</v>
      </c>
      <c r="CO93" s="13" t="s">
        <v>7128</v>
      </c>
      <c r="CP93" s="13" t="s">
        <v>7128</v>
      </c>
      <c r="CQ93" s="13">
        <v>1.76</v>
      </c>
      <c r="CR93" s="13">
        <v>7.01</v>
      </c>
      <c r="CS93" s="13" t="s">
        <v>7128</v>
      </c>
      <c r="CT93" s="13">
        <v>0</v>
      </c>
      <c r="CU93" s="13">
        <v>0.85599999999999998</v>
      </c>
      <c r="CV93" s="13">
        <v>0</v>
      </c>
      <c r="CW93" s="13">
        <v>1.76</v>
      </c>
      <c r="CX93" s="12" t="s">
        <v>7128</v>
      </c>
      <c r="CY93" s="12" t="s">
        <v>7128</v>
      </c>
      <c r="CZ93" s="15">
        <v>3.9829545454545454</v>
      </c>
      <c r="DA93" s="20"/>
      <c r="DB93" s="20"/>
    </row>
    <row r="94" spans="1:106">
      <c r="A94" s="8" t="s">
        <v>819</v>
      </c>
      <c r="B94" s="8" t="s">
        <v>820</v>
      </c>
      <c r="C94" s="9" t="s">
        <v>7170</v>
      </c>
      <c r="D94" s="9" t="s">
        <v>7126</v>
      </c>
      <c r="E94" s="10" t="s">
        <v>7127</v>
      </c>
      <c r="F94" s="10" t="s">
        <v>7126</v>
      </c>
      <c r="G94" s="11">
        <v>1.06</v>
      </c>
      <c r="H94" s="11">
        <v>1.0654302010467962</v>
      </c>
      <c r="I94" s="12">
        <v>9.0499999999999997E-2</v>
      </c>
      <c r="J94" s="12">
        <v>0.15292143319473506</v>
      </c>
      <c r="K94" s="12">
        <v>3.2000000000000001E-2</v>
      </c>
      <c r="L94" s="12">
        <v>8.8499999999999995E-2</v>
      </c>
      <c r="M94" s="12">
        <v>5.8418850000000001E-2</v>
      </c>
      <c r="N94" s="12">
        <v>0.1522588665846297</v>
      </c>
      <c r="O94" s="12">
        <v>8.4501034069220854E-2</v>
      </c>
      <c r="P94" s="12">
        <v>6.9086890390529621E-2</v>
      </c>
      <c r="Q94" s="13">
        <v>1458.8</v>
      </c>
      <c r="R94" s="13">
        <v>0</v>
      </c>
      <c r="S94" s="13">
        <v>10.3</v>
      </c>
      <c r="T94" s="13">
        <v>10.3</v>
      </c>
      <c r="U94" s="13">
        <v>1469.1</v>
      </c>
      <c r="V94" s="13">
        <v>29.9</v>
      </c>
      <c r="W94" s="13">
        <v>1439.1999999999998</v>
      </c>
      <c r="X94" s="14">
        <v>2.0352596827989927E-2</v>
      </c>
      <c r="Y94" s="15">
        <v>3.4464475079533402E-2</v>
      </c>
      <c r="Z94" s="14">
        <v>2.9872389791183295E-2</v>
      </c>
      <c r="AA94" s="14">
        <v>7.0110952283711121E-3</v>
      </c>
      <c r="AB94" s="14">
        <v>3.0792227204783262E-2</v>
      </c>
      <c r="AC94" s="14">
        <v>7.0605977515766387E-3</v>
      </c>
      <c r="AD94" s="13">
        <v>15.47</v>
      </c>
      <c r="AE94" s="15">
        <v>0.74922222222222234</v>
      </c>
      <c r="AF94" s="14">
        <v>7.7459666924148338E-2</v>
      </c>
      <c r="AG94" s="14">
        <v>0.404726759678675</v>
      </c>
      <c r="AH94" s="15">
        <v>0.30104230533415083</v>
      </c>
      <c r="AI94" s="5">
        <v>130.79365079365081</v>
      </c>
      <c r="AJ94" s="15">
        <v>21.172714078374455</v>
      </c>
      <c r="AK94" s="15">
        <v>21.172714078374455</v>
      </c>
      <c r="AL94" s="15">
        <v>21.396957123098204</v>
      </c>
      <c r="AM94" s="15">
        <v>1.2989395140107027</v>
      </c>
      <c r="AN94" s="15">
        <v>4.3611360239162931</v>
      </c>
      <c r="AO94" s="15">
        <v>4.3262158956109138</v>
      </c>
      <c r="AP94" s="15">
        <v>17.466019417475724</v>
      </c>
      <c r="AQ94" s="15">
        <v>16.262146892655366</v>
      </c>
      <c r="AR94" s="15">
        <v>4.6160754378087105</v>
      </c>
      <c r="AS94" s="15">
        <v>4.2680901542111505</v>
      </c>
      <c r="AT94" s="14">
        <v>0.17518722786647312</v>
      </c>
      <c r="AU94" s="14">
        <v>8.2741979709350152E-3</v>
      </c>
      <c r="AV94" s="12">
        <v>0.33700000000000002</v>
      </c>
      <c r="AW94" s="12">
        <v>0.20300000000000001</v>
      </c>
      <c r="AX94" s="12">
        <v>0.14199999999999999</v>
      </c>
      <c r="AY94" s="12">
        <v>0.16899999999999998</v>
      </c>
      <c r="AZ94" s="14">
        <v>0.16300000000000001</v>
      </c>
      <c r="BA94" s="14">
        <v>0.16399999999999998</v>
      </c>
      <c r="BB94" s="14">
        <v>0.23742246726395591</v>
      </c>
      <c r="BC94" s="14">
        <v>0.22134575697515932</v>
      </c>
      <c r="BD94" s="14">
        <v>0.20432977461447216</v>
      </c>
      <c r="BE94" s="14">
        <v>0.24436536180308424</v>
      </c>
      <c r="BF94" s="14">
        <v>0.27444794952681389</v>
      </c>
      <c r="BG94" s="14">
        <v>0.26860000000000001</v>
      </c>
      <c r="BH94" s="13">
        <v>68.900000000000006</v>
      </c>
      <c r="BI94" s="13">
        <v>68.900000000000006</v>
      </c>
      <c r="BJ94" s="13">
        <v>82.4</v>
      </c>
      <c r="BK94" s="13">
        <v>82.4</v>
      </c>
      <c r="BL94" s="13">
        <v>337.2</v>
      </c>
      <c r="BM94" s="13">
        <v>337.2</v>
      </c>
      <c r="BN94" s="13">
        <v>88.5</v>
      </c>
      <c r="BO94" s="13">
        <v>88.5</v>
      </c>
      <c r="BP94" s="13">
        <v>59.785488958990534</v>
      </c>
      <c r="BQ94" s="13">
        <v>0</v>
      </c>
      <c r="BR94" s="13">
        <v>0</v>
      </c>
      <c r="BS94" s="13">
        <v>-11.2</v>
      </c>
      <c r="BT94" s="14">
        <v>-0.18733642887294216</v>
      </c>
      <c r="BU94" s="13">
        <v>70.98548895899053</v>
      </c>
      <c r="BV94" s="13">
        <v>80.100000000000009</v>
      </c>
      <c r="BW94" s="13">
        <v>80.100000000000009</v>
      </c>
      <c r="BX94" s="13">
        <v>290.2</v>
      </c>
      <c r="BY94" s="13">
        <v>270.10000000000002</v>
      </c>
      <c r="BZ94" s="13">
        <v>334.5</v>
      </c>
      <c r="CA94" s="13">
        <v>311.78000000000003</v>
      </c>
      <c r="CB94" s="13">
        <v>-12.070399999999999</v>
      </c>
      <c r="CC94" s="15">
        <v>0.20899999999999999</v>
      </c>
      <c r="CD94" s="15">
        <v>0.39300000000000002</v>
      </c>
      <c r="CE94" s="15">
        <v>0.36</v>
      </c>
      <c r="CF94" s="15" t="s">
        <v>7128</v>
      </c>
      <c r="CG94" s="15" t="s">
        <v>7128</v>
      </c>
      <c r="CH94" s="13" t="s">
        <v>7128</v>
      </c>
      <c r="CI94" s="13" t="s">
        <v>7128</v>
      </c>
      <c r="CJ94" s="13">
        <v>-12.070399999999999</v>
      </c>
      <c r="CK94" s="12">
        <f t="shared" si="2"/>
        <v>0.15069163545568037</v>
      </c>
      <c r="CL94" s="36">
        <f t="shared" si="3"/>
        <v>1.0815318493809736</v>
      </c>
      <c r="CM94" s="13">
        <v>95.1</v>
      </c>
      <c r="CN94" s="13">
        <v>26.1</v>
      </c>
      <c r="CO94" s="13">
        <v>68.900000000000006</v>
      </c>
      <c r="CP94" s="13">
        <v>1458.8</v>
      </c>
      <c r="CQ94" s="13">
        <v>88.5</v>
      </c>
      <c r="CR94" s="13">
        <v>1439.1999999999998</v>
      </c>
      <c r="CS94" s="13">
        <v>80.100000000000009</v>
      </c>
      <c r="CT94" s="13">
        <v>0</v>
      </c>
      <c r="CU94" s="13">
        <v>82.4</v>
      </c>
      <c r="CV94" s="13">
        <v>311.78000000000003</v>
      </c>
      <c r="CW94" s="13">
        <v>88.5</v>
      </c>
      <c r="CX94" s="12">
        <v>0.23742246726395591</v>
      </c>
      <c r="CY94" s="12">
        <v>0.22134575697515932</v>
      </c>
      <c r="CZ94" s="15">
        <v>16.262146892655366</v>
      </c>
      <c r="DA94" s="20"/>
      <c r="DB94" s="20"/>
    </row>
    <row r="95" spans="1:106" ht="24">
      <c r="A95" s="8" t="s">
        <v>5827</v>
      </c>
      <c r="B95" s="8" t="s">
        <v>5828</v>
      </c>
      <c r="C95" s="9" t="s">
        <v>7169</v>
      </c>
      <c r="D95" s="9" t="s">
        <v>7126</v>
      </c>
      <c r="E95" s="10" t="s">
        <v>7127</v>
      </c>
      <c r="F95" s="10" t="s">
        <v>7126</v>
      </c>
      <c r="G95" s="11">
        <v>0.61</v>
      </c>
      <c r="H95" s="11">
        <v>0.61</v>
      </c>
      <c r="I95" s="12">
        <v>9.0499999999999997E-2</v>
      </c>
      <c r="J95" s="12">
        <v>0.111705</v>
      </c>
      <c r="K95" s="12">
        <v>5.1999999999999998E-2</v>
      </c>
      <c r="L95" s="12">
        <v>0.1085</v>
      </c>
      <c r="M95" s="12">
        <v>7.162085E-2</v>
      </c>
      <c r="N95" s="12">
        <v>0.111705</v>
      </c>
      <c r="O95" s="12" t="s">
        <v>7128</v>
      </c>
      <c r="P95" s="12" t="s">
        <v>7128</v>
      </c>
      <c r="Q95" s="13">
        <v>6.37</v>
      </c>
      <c r="R95" s="13">
        <v>0</v>
      </c>
      <c r="S95" s="13">
        <v>0</v>
      </c>
      <c r="T95" s="13">
        <v>0</v>
      </c>
      <c r="U95" s="13">
        <v>6.37</v>
      </c>
      <c r="V95" s="13">
        <v>0</v>
      </c>
      <c r="W95" s="13">
        <v>6.37</v>
      </c>
      <c r="X95" s="14">
        <v>0</v>
      </c>
      <c r="Y95" s="15">
        <v>0.23861171366594358</v>
      </c>
      <c r="Z95" s="14" t="s">
        <v>7128</v>
      </c>
      <c r="AA95" s="14">
        <v>0</v>
      </c>
      <c r="AB95" s="14" t="s">
        <v>7128</v>
      </c>
      <c r="AC95" s="14">
        <v>0</v>
      </c>
      <c r="AD95" s="13">
        <v>0.13800000000000001</v>
      </c>
      <c r="AE95" s="15">
        <v>3.7972222222222225</v>
      </c>
      <c r="AF95" s="14">
        <v>0.22583179581272428</v>
      </c>
      <c r="AG95" s="14">
        <v>0.92989562981710006</v>
      </c>
      <c r="AH95" s="15">
        <v>0.68275862068965509</v>
      </c>
      <c r="AI95" s="5" t="s">
        <v>7128</v>
      </c>
      <c r="AJ95" s="15" t="s">
        <v>7128</v>
      </c>
      <c r="AK95" s="15" t="s">
        <v>7128</v>
      </c>
      <c r="AL95" s="15" t="s">
        <v>7128</v>
      </c>
      <c r="AM95" s="15" t="s">
        <v>7128</v>
      </c>
      <c r="AN95" s="15" t="s">
        <v>7128</v>
      </c>
      <c r="AO95" s="15">
        <v>530.83333333333337</v>
      </c>
      <c r="AP95" s="15" t="s">
        <v>7128</v>
      </c>
      <c r="AQ95" s="15" t="s">
        <v>7128</v>
      </c>
      <c r="AR95" s="15" t="s">
        <v>7128</v>
      </c>
      <c r="AS95" s="15">
        <v>530.83333333333337</v>
      </c>
      <c r="AT95" s="14" t="s">
        <v>7128</v>
      </c>
      <c r="AU95" s="14">
        <v>0</v>
      </c>
      <c r="AV95" s="12" t="s">
        <v>7128</v>
      </c>
      <c r="AW95" s="12" t="s">
        <v>7128</v>
      </c>
      <c r="AX95" s="12" t="s">
        <v>7128</v>
      </c>
      <c r="AY95" s="12" t="s">
        <v>7128</v>
      </c>
      <c r="AZ95" s="14" t="s">
        <v>7128</v>
      </c>
      <c r="BA95" s="14" t="s">
        <v>7128</v>
      </c>
      <c r="BB95" s="14" t="s">
        <v>7128</v>
      </c>
      <c r="BC95" s="14" t="s">
        <v>7128</v>
      </c>
      <c r="BD95" s="14">
        <v>-0.16666666666666666</v>
      </c>
      <c r="BE95" s="14">
        <v>-0.5</v>
      </c>
      <c r="BF95" s="14">
        <v>0</v>
      </c>
      <c r="BG95" s="14">
        <v>5.9000000000000004E-2</v>
      </c>
      <c r="BH95" s="13">
        <v>-2E-3</v>
      </c>
      <c r="BI95" s="13">
        <v>-2E-3</v>
      </c>
      <c r="BJ95" s="13">
        <v>-6.0000000000000001E-3</v>
      </c>
      <c r="BK95" s="13">
        <v>-6.0000000000000001E-3</v>
      </c>
      <c r="BL95" s="13">
        <v>1.2E-2</v>
      </c>
      <c r="BM95" s="13">
        <v>1.2E-2</v>
      </c>
      <c r="BN95" s="13">
        <v>0</v>
      </c>
      <c r="BO95" s="13">
        <v>0</v>
      </c>
      <c r="BP95" s="13">
        <v>-6.0000000000000001E-3</v>
      </c>
      <c r="BQ95" s="13">
        <v>0</v>
      </c>
      <c r="BR95" s="13">
        <v>0</v>
      </c>
      <c r="BS95" s="13">
        <v>0</v>
      </c>
      <c r="BT95" s="14" t="s">
        <v>7128</v>
      </c>
      <c r="BU95" s="13">
        <v>-6.0000000000000001E-3</v>
      </c>
      <c r="BV95" s="13">
        <v>-2E-3</v>
      </c>
      <c r="BW95" s="13">
        <v>-2E-3</v>
      </c>
      <c r="BX95" s="13">
        <v>-0.72</v>
      </c>
      <c r="BY95" s="13">
        <v>-0.72</v>
      </c>
      <c r="BZ95" s="13">
        <v>0</v>
      </c>
      <c r="CA95" s="13">
        <v>0</v>
      </c>
      <c r="CB95" s="13">
        <v>0</v>
      </c>
      <c r="CC95" s="15">
        <v>1.4</v>
      </c>
      <c r="CD95" s="15">
        <v>1.3</v>
      </c>
      <c r="CE95" s="15">
        <v>0.36</v>
      </c>
      <c r="CF95" s="15">
        <v>2.3134323852323124</v>
      </c>
      <c r="CG95" s="15">
        <v>1.4116056055030126</v>
      </c>
      <c r="CH95" s="13">
        <v>-8.533333333333333E-2</v>
      </c>
      <c r="CI95" s="13">
        <v>-5.6000000000000001E-2</v>
      </c>
      <c r="CJ95" s="13">
        <v>0</v>
      </c>
      <c r="CK95" s="12">
        <f t="shared" si="2"/>
        <v>0</v>
      </c>
      <c r="CL95" s="36" t="str">
        <f t="shared" si="3"/>
        <v>NA</v>
      </c>
      <c r="CM95" s="13" t="s">
        <v>7128</v>
      </c>
      <c r="CN95" s="13" t="s">
        <v>7128</v>
      </c>
      <c r="CO95" s="13" t="s">
        <v>7128</v>
      </c>
      <c r="CP95" s="13" t="s">
        <v>7128</v>
      </c>
      <c r="CQ95" s="13" t="s">
        <v>7128</v>
      </c>
      <c r="CR95" s="13" t="s">
        <v>7128</v>
      </c>
      <c r="CS95" s="13" t="s">
        <v>7128</v>
      </c>
      <c r="CT95" s="13">
        <v>0</v>
      </c>
      <c r="CU95" s="13">
        <v>-6.0000000000000001E-3</v>
      </c>
      <c r="CV95" s="13">
        <v>0</v>
      </c>
      <c r="CW95" s="13">
        <v>0</v>
      </c>
      <c r="CX95" s="12" t="s">
        <v>7128</v>
      </c>
      <c r="CY95" s="12" t="s">
        <v>7128</v>
      </c>
      <c r="CZ95" s="15" t="s">
        <v>7128</v>
      </c>
      <c r="DA95" s="20"/>
      <c r="DB95" s="20"/>
    </row>
    <row r="96" spans="1:106">
      <c r="A96" s="8" t="s">
        <v>2843</v>
      </c>
      <c r="B96" s="8" t="s">
        <v>2844</v>
      </c>
      <c r="C96" s="9" t="s">
        <v>7155</v>
      </c>
      <c r="D96" s="9" t="s">
        <v>7126</v>
      </c>
      <c r="E96" s="10" t="s">
        <v>7127</v>
      </c>
      <c r="F96" s="10" t="s">
        <v>7126</v>
      </c>
      <c r="G96" s="11">
        <v>0.92</v>
      </c>
      <c r="H96" s="11">
        <v>0.92</v>
      </c>
      <c r="I96" s="12">
        <v>9.0499999999999997E-2</v>
      </c>
      <c r="J96" s="12">
        <v>0.13976</v>
      </c>
      <c r="K96" s="12">
        <v>4.1999999999999996E-2</v>
      </c>
      <c r="L96" s="12">
        <v>9.8500000000000004E-2</v>
      </c>
      <c r="M96" s="12">
        <v>6.5019850000000004E-2</v>
      </c>
      <c r="N96" s="12">
        <v>0.13976</v>
      </c>
      <c r="O96" s="12">
        <v>11.485239999999999</v>
      </c>
      <c r="P96" s="12">
        <v>0.15573851048711213</v>
      </c>
      <c r="Q96" s="13">
        <v>6.91</v>
      </c>
      <c r="R96" s="13">
        <v>0</v>
      </c>
      <c r="S96" s="13">
        <v>0</v>
      </c>
      <c r="T96" s="13">
        <v>0</v>
      </c>
      <c r="U96" s="13">
        <v>6.91</v>
      </c>
      <c r="V96" s="13">
        <v>0</v>
      </c>
      <c r="W96" s="13">
        <v>6.91</v>
      </c>
      <c r="X96" s="14">
        <v>0</v>
      </c>
      <c r="Y96" s="15">
        <v>0.45995670995670995</v>
      </c>
      <c r="Z96" s="14" t="s">
        <v>7128</v>
      </c>
      <c r="AA96" s="14">
        <v>0</v>
      </c>
      <c r="AB96" s="14" t="s">
        <v>7128</v>
      </c>
      <c r="AC96" s="14">
        <v>0</v>
      </c>
      <c r="AD96" s="13">
        <v>0.748</v>
      </c>
      <c r="AE96" s="15">
        <v>0.99586111111111109</v>
      </c>
      <c r="AF96" s="14">
        <v>7.7459666924148338E-2</v>
      </c>
      <c r="AG96" s="14">
        <v>0.7920250942994167</v>
      </c>
      <c r="AH96" s="15">
        <v>0.58857142857142841</v>
      </c>
      <c r="AI96" s="5">
        <v>11.812499999999998</v>
      </c>
      <c r="AJ96" s="15">
        <v>14.86021505376344</v>
      </c>
      <c r="AK96" s="15">
        <v>14.86021505376344</v>
      </c>
      <c r="AL96" s="15" t="s">
        <v>7128</v>
      </c>
      <c r="AM96" s="15" t="s">
        <v>7128</v>
      </c>
      <c r="AN96" s="15" t="s">
        <v>7128</v>
      </c>
      <c r="AO96" s="15">
        <v>0.26174242424242428</v>
      </c>
      <c r="AP96" s="15">
        <v>12.186948853615522</v>
      </c>
      <c r="AQ96" s="15">
        <v>11.091492776886035</v>
      </c>
      <c r="AR96" s="15" t="s">
        <v>7128</v>
      </c>
      <c r="AS96" s="15">
        <v>0.26174242424242428</v>
      </c>
      <c r="AT96" s="14">
        <v>0</v>
      </c>
      <c r="AU96" s="14">
        <v>0</v>
      </c>
      <c r="AV96" s="12" t="s">
        <v>7128</v>
      </c>
      <c r="AW96" s="12" t="s">
        <v>7128</v>
      </c>
      <c r="AX96" s="12">
        <v>0.128</v>
      </c>
      <c r="AY96" s="12">
        <v>0.433</v>
      </c>
      <c r="AZ96" s="14" t="s">
        <v>7128</v>
      </c>
      <c r="BA96" s="14" t="s">
        <v>7128</v>
      </c>
      <c r="BB96" s="14">
        <v>11.625</v>
      </c>
      <c r="BC96" s="14">
        <v>0.29549851048711212</v>
      </c>
      <c r="BD96" s="14">
        <v>1.7613636363636366E-2</v>
      </c>
      <c r="BE96" s="14">
        <v>2.1477272727272727E-2</v>
      </c>
      <c r="BF96" s="14">
        <v>0.11089866156787763</v>
      </c>
      <c r="BG96" s="14">
        <v>5.9200000000000003E-2</v>
      </c>
      <c r="BH96" s="13">
        <v>0.46500000000000002</v>
      </c>
      <c r="BI96" s="13">
        <v>0.46500000000000002</v>
      </c>
      <c r="BJ96" s="13">
        <v>0.56699999999999995</v>
      </c>
      <c r="BK96" s="13">
        <v>0.56699999999999995</v>
      </c>
      <c r="BL96" s="13">
        <v>26.4</v>
      </c>
      <c r="BM96" s="13">
        <v>26.4</v>
      </c>
      <c r="BN96" s="13">
        <v>0.623</v>
      </c>
      <c r="BO96" s="13">
        <v>0.623</v>
      </c>
      <c r="BP96" s="13">
        <v>0.50412045889101331</v>
      </c>
      <c r="BQ96" s="13">
        <v>0</v>
      </c>
      <c r="BR96" s="13">
        <v>0</v>
      </c>
      <c r="BS96" s="13">
        <v>-9.8000000000000004E-2</v>
      </c>
      <c r="BT96" s="14">
        <v>-0.19439798221160232</v>
      </c>
      <c r="BU96" s="13">
        <v>0.60212045889101329</v>
      </c>
      <c r="BV96" s="13">
        <v>0.56300000000000006</v>
      </c>
      <c r="BW96" s="13">
        <v>0.56300000000000006</v>
      </c>
      <c r="BX96" s="13">
        <v>0.04</v>
      </c>
      <c r="BY96" s="13">
        <v>1.7060000000000002</v>
      </c>
      <c r="BZ96" s="13">
        <v>0</v>
      </c>
      <c r="CA96" s="13">
        <v>0</v>
      </c>
      <c r="CB96" s="13">
        <v>0</v>
      </c>
      <c r="CC96" s="15">
        <v>0.40899999999999997</v>
      </c>
      <c r="CD96" s="15">
        <v>0.25600000000000001</v>
      </c>
      <c r="CE96" s="15">
        <v>0.36</v>
      </c>
      <c r="CF96" s="15" t="s">
        <v>7128</v>
      </c>
      <c r="CG96" s="15" t="s">
        <v>7128</v>
      </c>
      <c r="CH96" s="13" t="s">
        <v>7128</v>
      </c>
      <c r="CI96" s="13" t="s">
        <v>7128</v>
      </c>
      <c r="CJ96" s="13">
        <v>0</v>
      </c>
      <c r="CK96" s="12">
        <f t="shared" si="2"/>
        <v>0</v>
      </c>
      <c r="CL96" s="36" t="str">
        <f t="shared" si="3"/>
        <v>NA</v>
      </c>
      <c r="CM96" s="13">
        <v>0.52300000000000002</v>
      </c>
      <c r="CN96" s="13">
        <v>5.8000000000000003E-2</v>
      </c>
      <c r="CO96" s="13">
        <v>0.46500000000000002</v>
      </c>
      <c r="CP96" s="13">
        <v>6.91</v>
      </c>
      <c r="CQ96" s="13">
        <v>0.623</v>
      </c>
      <c r="CR96" s="13">
        <v>6.91</v>
      </c>
      <c r="CS96" s="13" t="s">
        <v>7128</v>
      </c>
      <c r="CT96" s="13">
        <v>5.62E-2</v>
      </c>
      <c r="CU96" s="13">
        <v>0.54479999999999995</v>
      </c>
      <c r="CV96" s="13">
        <v>5.62E-2</v>
      </c>
      <c r="CW96" s="13">
        <v>0.623</v>
      </c>
      <c r="CX96" s="12">
        <v>4.6029106029106028</v>
      </c>
      <c r="CY96" s="12">
        <v>0.27487368583464994</v>
      </c>
      <c r="CZ96" s="15">
        <v>11.091492776886035</v>
      </c>
      <c r="DA96" s="20"/>
      <c r="DB96" s="20"/>
    </row>
    <row r="97" spans="1:106" ht="24">
      <c r="A97" s="8" t="s">
        <v>6675</v>
      </c>
      <c r="B97" s="8" t="s">
        <v>6676</v>
      </c>
      <c r="C97" s="9" t="s">
        <v>7202</v>
      </c>
      <c r="D97" s="9" t="s">
        <v>7126</v>
      </c>
      <c r="E97" s="10" t="s">
        <v>7127</v>
      </c>
      <c r="F97" s="10" t="s">
        <v>7126</v>
      </c>
      <c r="G97" s="11">
        <v>1.1499999999999999</v>
      </c>
      <c r="H97" s="11">
        <v>1.1499999999999999</v>
      </c>
      <c r="I97" s="12">
        <v>9.0499999999999997E-2</v>
      </c>
      <c r="J97" s="12">
        <v>0.160575</v>
      </c>
      <c r="K97" s="12">
        <v>4.7E-2</v>
      </c>
      <c r="L97" s="12">
        <v>0.10350000000000001</v>
      </c>
      <c r="M97" s="12">
        <v>6.8320350000000002E-2</v>
      </c>
      <c r="N97" s="12">
        <v>0.160575</v>
      </c>
      <c r="O97" s="12" t="s">
        <v>7128</v>
      </c>
      <c r="P97" s="12" t="s">
        <v>7128</v>
      </c>
      <c r="Q97" s="13">
        <v>1.21</v>
      </c>
      <c r="R97" s="13">
        <v>0</v>
      </c>
      <c r="S97" s="13">
        <v>0</v>
      </c>
      <c r="T97" s="13">
        <v>0</v>
      </c>
      <c r="U97" s="13">
        <v>1.21</v>
      </c>
      <c r="V97" s="13">
        <v>0</v>
      </c>
      <c r="W97" s="13">
        <v>1.21</v>
      </c>
      <c r="X97" s="14">
        <v>0</v>
      </c>
      <c r="Y97" s="15">
        <v>0.13888888888888887</v>
      </c>
      <c r="Z97" s="14" t="s">
        <v>7128</v>
      </c>
      <c r="AA97" s="14">
        <v>0</v>
      </c>
      <c r="AB97" s="14" t="s">
        <v>7128</v>
      </c>
      <c r="AC97" s="14">
        <v>0</v>
      </c>
      <c r="AD97" s="13">
        <v>5.6000000000000001E-2</v>
      </c>
      <c r="AE97" s="15">
        <v>0.43405555555555553</v>
      </c>
      <c r="AF97" s="14" t="s">
        <v>7128</v>
      </c>
      <c r="AG97" s="14" t="s">
        <v>7128</v>
      </c>
      <c r="AH97" s="15">
        <v>0.35849056603773588</v>
      </c>
      <c r="AI97" s="5" t="s">
        <v>7128</v>
      </c>
      <c r="AJ97" s="15" t="s">
        <v>7128</v>
      </c>
      <c r="AK97" s="15" t="s">
        <v>7128</v>
      </c>
      <c r="AL97" s="15" t="s">
        <v>7128</v>
      </c>
      <c r="AM97" s="15" t="s">
        <v>7128</v>
      </c>
      <c r="AN97" s="15" t="s">
        <v>7128</v>
      </c>
      <c r="AO97" s="15">
        <v>0.27069351230425054</v>
      </c>
      <c r="AP97" s="15" t="s">
        <v>7128</v>
      </c>
      <c r="AQ97" s="15" t="s">
        <v>7128</v>
      </c>
      <c r="AR97" s="15" t="s">
        <v>7128</v>
      </c>
      <c r="AS97" s="15">
        <v>0.27069351230425054</v>
      </c>
      <c r="AT97" s="14" t="s">
        <v>7128</v>
      </c>
      <c r="AU97" s="14">
        <v>0</v>
      </c>
      <c r="AV97" s="12" t="s">
        <v>7128</v>
      </c>
      <c r="AW97" s="12" t="s">
        <v>7128</v>
      </c>
      <c r="AX97" s="12" t="s">
        <v>7128</v>
      </c>
      <c r="AY97" s="12" t="s">
        <v>7128</v>
      </c>
      <c r="AZ97" s="14" t="s">
        <v>7128</v>
      </c>
      <c r="BA97" s="14" t="s">
        <v>7128</v>
      </c>
      <c r="BB97" s="14" t="s">
        <v>7128</v>
      </c>
      <c r="BC97" s="14" t="s">
        <v>7128</v>
      </c>
      <c r="BD97" s="14" t="s">
        <v>7128</v>
      </c>
      <c r="BE97" s="14" t="s">
        <v>7128</v>
      </c>
      <c r="BF97" s="14">
        <v>0</v>
      </c>
      <c r="BG97" s="14">
        <v>5.3499999999999999E-2</v>
      </c>
      <c r="BH97" s="13">
        <v>-4.2000000000000003E-2</v>
      </c>
      <c r="BI97" s="13">
        <v>0</v>
      </c>
      <c r="BJ97" s="13">
        <v>0</v>
      </c>
      <c r="BK97" s="13">
        <v>0</v>
      </c>
      <c r="BL97" s="13">
        <v>4.47</v>
      </c>
      <c r="BM97" s="13">
        <v>0</v>
      </c>
      <c r="BN97" s="13">
        <v>0.504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4" t="s">
        <v>7128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5">
        <v>-0.115</v>
      </c>
      <c r="CD97" s="15">
        <v>0.70699999999999996</v>
      </c>
      <c r="CE97" s="15">
        <v>0.36</v>
      </c>
      <c r="CF97" s="15" t="s">
        <v>7128</v>
      </c>
      <c r="CG97" s="15" t="s">
        <v>7128</v>
      </c>
      <c r="CH97" s="13" t="s">
        <v>7128</v>
      </c>
      <c r="CI97" s="13" t="s">
        <v>7128</v>
      </c>
      <c r="CJ97" s="13">
        <v>0</v>
      </c>
      <c r="CK97" s="12">
        <f t="shared" si="2"/>
        <v>0</v>
      </c>
      <c r="CL97" s="36" t="str">
        <f t="shared" si="3"/>
        <v>NA</v>
      </c>
      <c r="CM97" s="13" t="s">
        <v>7128</v>
      </c>
      <c r="CN97" s="13" t="s">
        <v>7128</v>
      </c>
      <c r="CO97" s="13" t="s">
        <v>7128</v>
      </c>
      <c r="CP97" s="13" t="s">
        <v>7128</v>
      </c>
      <c r="CQ97" s="13" t="s">
        <v>7128</v>
      </c>
      <c r="CR97" s="13" t="s">
        <v>7128</v>
      </c>
      <c r="CS97" s="13" t="s">
        <v>7128</v>
      </c>
      <c r="CT97" s="13">
        <v>0</v>
      </c>
      <c r="CU97" s="13">
        <v>0</v>
      </c>
      <c r="CV97" s="13">
        <v>0</v>
      </c>
      <c r="CW97" s="13">
        <v>0.504</v>
      </c>
      <c r="CX97" s="12" t="s">
        <v>7128</v>
      </c>
      <c r="CY97" s="12" t="s">
        <v>7128</v>
      </c>
      <c r="CZ97" s="15">
        <v>2.4007936507936507</v>
      </c>
      <c r="DA97" s="20"/>
      <c r="DB97" s="20"/>
    </row>
    <row r="98" spans="1:106">
      <c r="A98" s="8" t="s">
        <v>1047</v>
      </c>
      <c r="B98" s="8" t="s">
        <v>1048</v>
      </c>
      <c r="C98" s="9" t="s">
        <v>7149</v>
      </c>
      <c r="D98" s="9" t="s">
        <v>7126</v>
      </c>
      <c r="E98" s="10" t="s">
        <v>7127</v>
      </c>
      <c r="F98" s="10" t="s">
        <v>7126</v>
      </c>
      <c r="G98" s="11">
        <v>0.85</v>
      </c>
      <c r="H98" s="11">
        <v>0.85086570779837667</v>
      </c>
      <c r="I98" s="12">
        <v>9.0499999999999997E-2</v>
      </c>
      <c r="J98" s="12">
        <v>0.13350334655575308</v>
      </c>
      <c r="K98" s="12">
        <v>3.6999999999999998E-2</v>
      </c>
      <c r="L98" s="12">
        <v>9.35E-2</v>
      </c>
      <c r="M98" s="12">
        <v>6.1719349999999999E-2</v>
      </c>
      <c r="N98" s="12">
        <v>0.13339583591792697</v>
      </c>
      <c r="O98" s="12" t="s">
        <v>7128</v>
      </c>
      <c r="P98" s="12">
        <v>15.27387886371103</v>
      </c>
      <c r="Q98" s="13">
        <v>2143.6</v>
      </c>
      <c r="R98" s="13">
        <v>3.2152776505803677</v>
      </c>
      <c r="S98" s="13">
        <v>0</v>
      </c>
      <c r="T98" s="13">
        <v>3.2152776505803677</v>
      </c>
      <c r="U98" s="13">
        <v>2146.8152776505804</v>
      </c>
      <c r="V98" s="13">
        <v>0</v>
      </c>
      <c r="W98" s="13">
        <v>2146.8152776505804</v>
      </c>
      <c r="X98" s="14">
        <v>0</v>
      </c>
      <c r="Y98" s="15">
        <v>8.8168373151308294E-2</v>
      </c>
      <c r="Z98" s="14" t="s">
        <v>7128</v>
      </c>
      <c r="AA98" s="14">
        <v>1.4976964641778986E-3</v>
      </c>
      <c r="AB98" s="14" t="s">
        <v>7128</v>
      </c>
      <c r="AC98" s="14">
        <v>1.4999429233907295E-3</v>
      </c>
      <c r="AD98" s="13">
        <v>24.37</v>
      </c>
      <c r="AE98" s="15">
        <v>1.3759166666666669</v>
      </c>
      <c r="AF98" s="14">
        <v>0.1224744871391589</v>
      </c>
      <c r="AG98" s="14">
        <v>0.52541554982699168</v>
      </c>
      <c r="AH98" s="15">
        <v>0.48912122068380903</v>
      </c>
      <c r="AI98" s="5">
        <v>123.05084745762711</v>
      </c>
      <c r="AJ98" s="15">
        <v>43.217741935483865</v>
      </c>
      <c r="AK98" s="15">
        <v>43.217741935483865</v>
      </c>
      <c r="AL98" s="15">
        <v>35.473071324599708</v>
      </c>
      <c r="AM98" s="15">
        <v>1.8790322580645158</v>
      </c>
      <c r="AN98" s="15" t="s">
        <v>7128</v>
      </c>
      <c r="AO98" s="15">
        <v>9.0523648648648649</v>
      </c>
      <c r="AP98" s="15">
        <v>29.425783840724986</v>
      </c>
      <c r="AQ98" s="15">
        <v>26.276808783972832</v>
      </c>
      <c r="AR98" s="15">
        <v>667.69203501385755</v>
      </c>
      <c r="AS98" s="15">
        <v>9.0659428954838699</v>
      </c>
      <c r="AT98" s="14">
        <v>0.11310483870967743</v>
      </c>
      <c r="AU98" s="14">
        <v>2.6170927411830569E-3</v>
      </c>
      <c r="AV98" s="12">
        <v>0.58899999999999997</v>
      </c>
      <c r="AW98" s="12">
        <v>0.55600000000000005</v>
      </c>
      <c r="AX98" s="12">
        <v>0.29799999999999999</v>
      </c>
      <c r="AY98" s="12">
        <v>0.29299999999999998</v>
      </c>
      <c r="AZ98" s="14">
        <v>0.23</v>
      </c>
      <c r="BA98" s="14">
        <v>0.21199999999999999</v>
      </c>
      <c r="BB98" s="14" t="s">
        <v>7128</v>
      </c>
      <c r="BC98" s="14">
        <v>15.407274699628957</v>
      </c>
      <c r="BD98" s="14">
        <v>0.20945945945945946</v>
      </c>
      <c r="BE98" s="14">
        <v>0.30809520468700979</v>
      </c>
      <c r="BF98" s="14">
        <v>0.32098765432098764</v>
      </c>
      <c r="BG98" s="14">
        <v>0.16510000000000002</v>
      </c>
      <c r="BH98" s="13">
        <v>49.6</v>
      </c>
      <c r="BI98" s="13">
        <v>49.6</v>
      </c>
      <c r="BJ98" s="13">
        <v>72.599999999999994</v>
      </c>
      <c r="BK98" s="13">
        <v>72.956944469883922</v>
      </c>
      <c r="BL98" s="13">
        <v>236.8</v>
      </c>
      <c r="BM98" s="13">
        <v>236.8</v>
      </c>
      <c r="BN98" s="13">
        <v>80.7</v>
      </c>
      <c r="BO98" s="13">
        <v>81.7</v>
      </c>
      <c r="BP98" s="13">
        <v>49.538665998069334</v>
      </c>
      <c r="BQ98" s="13">
        <v>9.3000000000000007</v>
      </c>
      <c r="BR98" s="13">
        <v>12.371</v>
      </c>
      <c r="BS98" s="13">
        <v>8.3400000000000016</v>
      </c>
      <c r="BT98" s="14">
        <v>0.41807746701954329</v>
      </c>
      <c r="BU98" s="13">
        <v>28.827665998069328</v>
      </c>
      <c r="BV98" s="13">
        <v>19.588999999999995</v>
      </c>
      <c r="BW98" s="13">
        <v>28.888999999999996</v>
      </c>
      <c r="BX98" s="13">
        <v>0</v>
      </c>
      <c r="BY98" s="13">
        <v>3.2152776505803677</v>
      </c>
      <c r="BZ98" s="13">
        <v>0</v>
      </c>
      <c r="CA98" s="13">
        <v>3.2152776505803677</v>
      </c>
      <c r="CB98" s="13">
        <v>-5.61</v>
      </c>
      <c r="CC98" s="15">
        <v>0.42899999999999999</v>
      </c>
      <c r="CD98" s="15">
        <v>0.63</v>
      </c>
      <c r="CE98" s="15">
        <v>0.36</v>
      </c>
      <c r="CF98" s="15" t="s">
        <v>7128</v>
      </c>
      <c r="CG98" s="15" t="s">
        <v>7128</v>
      </c>
      <c r="CH98" s="13" t="s">
        <v>7128</v>
      </c>
      <c r="CI98" s="13" t="s">
        <v>7128</v>
      </c>
      <c r="CJ98" s="13">
        <v>-5.61</v>
      </c>
      <c r="CK98" s="12">
        <f t="shared" si="2"/>
        <v>0.2863852161927613</v>
      </c>
      <c r="CL98" s="36">
        <f t="shared" si="3"/>
        <v>73.648383043143056</v>
      </c>
      <c r="CM98" s="13">
        <v>72.900000000000006</v>
      </c>
      <c r="CN98" s="13">
        <v>23.4</v>
      </c>
      <c r="CO98" s="13">
        <v>49.6</v>
      </c>
      <c r="CP98" s="13">
        <v>2143.6</v>
      </c>
      <c r="CQ98" s="13">
        <v>81.7</v>
      </c>
      <c r="CR98" s="13">
        <v>2146.8152776505804</v>
      </c>
      <c r="CS98" s="13">
        <v>19.588999999999995</v>
      </c>
      <c r="CT98" s="13">
        <v>27.919999999999998</v>
      </c>
      <c r="CU98" s="13">
        <v>77.066944469883921</v>
      </c>
      <c r="CV98" s="13">
        <v>31.135277650580367</v>
      </c>
      <c r="CW98" s="13">
        <v>91.9</v>
      </c>
      <c r="CX98" s="12" t="s">
        <v>7128</v>
      </c>
      <c r="CY98" s="12">
        <v>1.6807110996755361</v>
      </c>
      <c r="CZ98" s="15">
        <v>23.360340344402395</v>
      </c>
      <c r="DA98" s="20"/>
      <c r="DB98" s="20"/>
    </row>
    <row r="99" spans="1:106">
      <c r="A99" s="8" t="s">
        <v>1763</v>
      </c>
      <c r="B99" s="8" t="s">
        <v>1764</v>
      </c>
      <c r="C99" s="9" t="s">
        <v>7148</v>
      </c>
      <c r="D99" s="9" t="s">
        <v>7126</v>
      </c>
      <c r="E99" s="10" t="s">
        <v>7127</v>
      </c>
      <c r="F99" s="10" t="s">
        <v>7126</v>
      </c>
      <c r="G99" s="11">
        <v>0.67</v>
      </c>
      <c r="H99" s="11">
        <v>0.94801271860095404</v>
      </c>
      <c r="I99" s="12">
        <v>9.0499999999999997E-2</v>
      </c>
      <c r="J99" s="12">
        <v>0.14229515103338633</v>
      </c>
      <c r="K99" s="12">
        <v>4.7E-2</v>
      </c>
      <c r="L99" s="12">
        <v>0.10350000000000001</v>
      </c>
      <c r="M99" s="12">
        <v>6.8320350000000002E-2</v>
      </c>
      <c r="N99" s="12">
        <v>0.12060141724719102</v>
      </c>
      <c r="O99" s="12">
        <v>-5.3983462721698031E-2</v>
      </c>
      <c r="P99" s="12">
        <v>-1.3233775632974093E-2</v>
      </c>
      <c r="Q99" s="13">
        <v>6.29</v>
      </c>
      <c r="R99" s="13">
        <v>0</v>
      </c>
      <c r="S99" s="13">
        <v>2.61</v>
      </c>
      <c r="T99" s="13">
        <v>2.61</v>
      </c>
      <c r="U99" s="13">
        <v>8.9</v>
      </c>
      <c r="V99" s="13">
        <v>1.38</v>
      </c>
      <c r="W99" s="13">
        <v>7.5200000000000005</v>
      </c>
      <c r="X99" s="14">
        <v>0.15505617977528088</v>
      </c>
      <c r="Y99" s="15">
        <v>8.0645161290322578E-2</v>
      </c>
      <c r="Z99" s="14">
        <v>0.37936046511627913</v>
      </c>
      <c r="AA99" s="14">
        <v>0.29325842696629212</v>
      </c>
      <c r="AB99" s="14">
        <v>0.61124121779859486</v>
      </c>
      <c r="AC99" s="14">
        <v>0.4149443561208267</v>
      </c>
      <c r="AD99" s="13">
        <v>0.40600000000000003</v>
      </c>
      <c r="AE99" s="15">
        <v>-0.483027777777778</v>
      </c>
      <c r="AF99" s="14">
        <v>0.11832159566199232</v>
      </c>
      <c r="AG99" s="14" t="s">
        <v>7128</v>
      </c>
      <c r="AH99" s="15">
        <v>0.4009216589861751</v>
      </c>
      <c r="AI99" s="5">
        <v>1.2340425531914894</v>
      </c>
      <c r="AJ99" s="15">
        <v>15.416666666666668</v>
      </c>
      <c r="AK99" s="15">
        <v>15.416666666666668</v>
      </c>
      <c r="AL99" s="15" t="s">
        <v>7128</v>
      </c>
      <c r="AM99" s="15" t="s">
        <v>7128</v>
      </c>
      <c r="AN99" s="15">
        <v>1.4730679156908666</v>
      </c>
      <c r="AO99" s="15">
        <v>7.1153846153846151E-2</v>
      </c>
      <c r="AP99" s="15">
        <v>25.931034482758623</v>
      </c>
      <c r="AQ99" s="15">
        <v>13.574007220216606</v>
      </c>
      <c r="AR99" s="15">
        <v>1.3672727272727276</v>
      </c>
      <c r="AS99" s="15">
        <v>8.5067873303167424E-2</v>
      </c>
      <c r="AT99" s="14">
        <v>0</v>
      </c>
      <c r="AU99" s="14">
        <v>0</v>
      </c>
      <c r="AV99" s="12">
        <v>1.2890000000000001</v>
      </c>
      <c r="AW99" s="12">
        <v>0.41399999999999998</v>
      </c>
      <c r="AX99" s="12">
        <v>0.14400000000000002</v>
      </c>
      <c r="AY99" s="12">
        <v>0.19</v>
      </c>
      <c r="AZ99" s="14" t="s">
        <v>7128</v>
      </c>
      <c r="BA99" s="14" t="s">
        <v>7128</v>
      </c>
      <c r="BB99" s="14">
        <v>8.8311688311688299E-2</v>
      </c>
      <c r="BC99" s="14">
        <v>0.10736764161421693</v>
      </c>
      <c r="BD99" s="14">
        <v>4.6153846153846149E-3</v>
      </c>
      <c r="BE99" s="14">
        <v>3.280542986425339E-3</v>
      </c>
      <c r="BF99" s="14">
        <v>0</v>
      </c>
      <c r="BG99" s="14">
        <v>0.1162</v>
      </c>
      <c r="BH99" s="13">
        <v>0.40799999999999997</v>
      </c>
      <c r="BI99" s="13">
        <v>0.40799999999999997</v>
      </c>
      <c r="BJ99" s="13">
        <v>0.28999999999999998</v>
      </c>
      <c r="BK99" s="13">
        <v>0.28999999999999998</v>
      </c>
      <c r="BL99" s="13">
        <v>88.4</v>
      </c>
      <c r="BM99" s="13">
        <v>88.4</v>
      </c>
      <c r="BN99" s="13">
        <v>0.55400000000000005</v>
      </c>
      <c r="BO99" s="13">
        <v>0.55400000000000005</v>
      </c>
      <c r="BP99" s="13">
        <v>0.28999999999999998</v>
      </c>
      <c r="BQ99" s="13">
        <v>0</v>
      </c>
      <c r="BR99" s="13">
        <v>0</v>
      </c>
      <c r="BS99" s="13">
        <v>-0.251</v>
      </c>
      <c r="BT99" s="14">
        <v>-0.86551724137931041</v>
      </c>
      <c r="BU99" s="13">
        <v>0.54099999999999993</v>
      </c>
      <c r="BV99" s="13">
        <v>0.65900000000000003</v>
      </c>
      <c r="BW99" s="13">
        <v>0.65900000000000003</v>
      </c>
      <c r="BX99" s="13">
        <v>4.62</v>
      </c>
      <c r="BY99" s="13">
        <v>2.7010000000000005</v>
      </c>
      <c r="BZ99" s="13">
        <v>4.2699999999999996</v>
      </c>
      <c r="CA99" s="13">
        <v>5.4999999999999991</v>
      </c>
      <c r="CB99" s="13">
        <v>0</v>
      </c>
      <c r="CC99" s="15">
        <v>-0.55900000000000005</v>
      </c>
      <c r="CD99" s="15">
        <v>0.60799999999999998</v>
      </c>
      <c r="CE99" s="15">
        <v>0.36</v>
      </c>
      <c r="CF99" s="15" t="s">
        <v>7128</v>
      </c>
      <c r="CG99" s="15" t="s">
        <v>7128</v>
      </c>
      <c r="CH99" s="13" t="s">
        <v>7128</v>
      </c>
      <c r="CI99" s="13" t="s">
        <v>7128</v>
      </c>
      <c r="CJ99" s="13">
        <v>0</v>
      </c>
      <c r="CK99" s="12">
        <f t="shared" si="2"/>
        <v>0</v>
      </c>
      <c r="CL99" s="36">
        <f t="shared" si="3"/>
        <v>16.072727272727278</v>
      </c>
      <c r="CM99" s="13">
        <v>0.36</v>
      </c>
      <c r="CN99" s="13" t="s">
        <v>7128</v>
      </c>
      <c r="CO99" s="13">
        <v>0.40799999999999997</v>
      </c>
      <c r="CP99" s="13">
        <v>6.29</v>
      </c>
      <c r="CQ99" s="13">
        <v>0.55400000000000005</v>
      </c>
      <c r="CR99" s="13">
        <v>7.5200000000000005</v>
      </c>
      <c r="CS99" s="13" t="s">
        <v>7128</v>
      </c>
      <c r="CT99" s="13">
        <v>1.6000000000000001E-3</v>
      </c>
      <c r="CU99" s="13">
        <v>0.28899999999999998</v>
      </c>
      <c r="CV99" s="13">
        <v>5.5015999999999989</v>
      </c>
      <c r="CW99" s="13">
        <v>0.55400000000000005</v>
      </c>
      <c r="CX99" s="12">
        <v>8.8064739484161325E-2</v>
      </c>
      <c r="CY99" s="12">
        <v>0.10693406349441277</v>
      </c>
      <c r="CZ99" s="15">
        <v>13.574007220216606</v>
      </c>
      <c r="DA99" s="20"/>
      <c r="DB99" s="20"/>
    </row>
    <row r="100" spans="1:106" ht="24">
      <c r="A100" s="8" t="s">
        <v>4979</v>
      </c>
      <c r="B100" s="8" t="s">
        <v>4980</v>
      </c>
      <c r="C100" s="9" t="s">
        <v>7142</v>
      </c>
      <c r="D100" s="9" t="s">
        <v>7126</v>
      </c>
      <c r="E100" s="10" t="s">
        <v>7127</v>
      </c>
      <c r="F100" s="10" t="s">
        <v>7126</v>
      </c>
      <c r="G100" s="11">
        <v>0.1</v>
      </c>
      <c r="H100" s="11">
        <v>0.30998994301039223</v>
      </c>
      <c r="I100" s="12">
        <v>9.0499999999999997E-2</v>
      </c>
      <c r="J100" s="12">
        <v>8.4554089842440505E-2</v>
      </c>
      <c r="K100" s="12">
        <v>4.7E-2</v>
      </c>
      <c r="L100" s="12">
        <v>0.10350000000000001</v>
      </c>
      <c r="M100" s="12">
        <v>6.8320350000000002E-2</v>
      </c>
      <c r="N100" s="12">
        <v>7.207395405782499E-2</v>
      </c>
      <c r="O100" s="12">
        <v>-6.6907031018911101E-2</v>
      </c>
      <c r="P100" s="12">
        <v>-7.207395405782499E-2</v>
      </c>
      <c r="Q100" s="13">
        <v>1.57</v>
      </c>
      <c r="R100" s="13">
        <v>0</v>
      </c>
      <c r="S100" s="13">
        <v>5.22</v>
      </c>
      <c r="T100" s="13">
        <v>5.22</v>
      </c>
      <c r="U100" s="13">
        <v>6.79</v>
      </c>
      <c r="V100" s="13">
        <v>0.36099999999999999</v>
      </c>
      <c r="W100" s="13">
        <v>6.4290000000000003</v>
      </c>
      <c r="X100" s="14">
        <v>5.316642120765832E-2</v>
      </c>
      <c r="Y100" s="15">
        <v>0.32679738562091504</v>
      </c>
      <c r="Z100" s="14">
        <v>0.63196125907990308</v>
      </c>
      <c r="AA100" s="14">
        <v>0.76877761413843881</v>
      </c>
      <c r="AB100" s="14">
        <v>1.7171052631578947</v>
      </c>
      <c r="AC100" s="14">
        <v>3.3248407643312099</v>
      </c>
      <c r="AD100" s="13">
        <v>0.25700000000000001</v>
      </c>
      <c r="AE100" s="15">
        <v>-0.26919444444444446</v>
      </c>
      <c r="AF100" s="14">
        <v>0.13038404810405299</v>
      </c>
      <c r="AG100" s="14" t="s">
        <v>7128</v>
      </c>
      <c r="AH100" s="15">
        <v>0.31590413943355122</v>
      </c>
      <c r="AI100" s="5" t="s">
        <v>7128</v>
      </c>
      <c r="AJ100" s="15">
        <v>30.7843137254902</v>
      </c>
      <c r="AK100" s="15">
        <v>30.7843137254902</v>
      </c>
      <c r="AL100" s="15" t="s">
        <v>7128</v>
      </c>
      <c r="AM100" s="15" t="s">
        <v>7128</v>
      </c>
      <c r="AN100" s="15">
        <v>0.51644736842105265</v>
      </c>
      <c r="AO100" s="15">
        <v>1.8601895734597158</v>
      </c>
      <c r="AP100" s="15" t="s">
        <v>7128</v>
      </c>
      <c r="AQ100" s="15" t="s">
        <v>7128</v>
      </c>
      <c r="AR100" s="15">
        <v>0.81390049373338402</v>
      </c>
      <c r="AS100" s="15">
        <v>7.617298578199053</v>
      </c>
      <c r="AT100" s="14">
        <v>0</v>
      </c>
      <c r="AU100" s="14">
        <v>0</v>
      </c>
      <c r="AV100" s="12">
        <v>-0.33299999999999996</v>
      </c>
      <c r="AW100" s="12">
        <v>-8.5099999999999995E-2</v>
      </c>
      <c r="AX100" s="12">
        <v>-0.14000000000000001</v>
      </c>
      <c r="AY100" s="12">
        <v>5.8200000000000002E-2</v>
      </c>
      <c r="AZ100" s="14" t="s">
        <v>7128</v>
      </c>
      <c r="BA100" s="14" t="s">
        <v>7128</v>
      </c>
      <c r="BB100" s="14">
        <v>1.7647058823529412E-2</v>
      </c>
      <c r="BC100" s="14">
        <v>0</v>
      </c>
      <c r="BD100" s="14">
        <v>6.0426540284360189E-2</v>
      </c>
      <c r="BE100" s="14">
        <v>0</v>
      </c>
      <c r="BF100" s="14">
        <v>0.36842105263157898</v>
      </c>
      <c r="BG100" s="14" t="s">
        <v>7128</v>
      </c>
      <c r="BH100" s="13">
        <v>5.0999999999999997E-2</v>
      </c>
      <c r="BI100" s="13">
        <v>5.0999999999999997E-2</v>
      </c>
      <c r="BJ100" s="13">
        <v>0</v>
      </c>
      <c r="BK100" s="13">
        <v>0</v>
      </c>
      <c r="BL100" s="13">
        <v>0.84399999999999997</v>
      </c>
      <c r="BM100" s="13">
        <v>0.84399999999999997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-7.5999999999999998E-2</v>
      </c>
      <c r="BT100" s="14" t="s">
        <v>7128</v>
      </c>
      <c r="BU100" s="13">
        <v>7.5999999999999998E-2</v>
      </c>
      <c r="BV100" s="13">
        <v>0.127</v>
      </c>
      <c r="BW100" s="13">
        <v>0.127</v>
      </c>
      <c r="BX100" s="13">
        <v>2.89</v>
      </c>
      <c r="BY100" s="13">
        <v>5.9260000000000002</v>
      </c>
      <c r="BZ100" s="13">
        <v>3.04</v>
      </c>
      <c r="CA100" s="13">
        <v>7.899</v>
      </c>
      <c r="CB100" s="13">
        <v>0</v>
      </c>
      <c r="CC100" s="15">
        <v>-0.41799999999999998</v>
      </c>
      <c r="CD100" s="15">
        <v>0.55500000000000005</v>
      </c>
      <c r="CE100" s="15">
        <v>0.36</v>
      </c>
      <c r="CF100" s="15" t="s">
        <v>7128</v>
      </c>
      <c r="CG100" s="15" t="s">
        <v>7128</v>
      </c>
      <c r="CH100" s="13" t="s">
        <v>7128</v>
      </c>
      <c r="CI100" s="13" t="s">
        <v>7128</v>
      </c>
      <c r="CJ100" s="13">
        <v>0</v>
      </c>
      <c r="CK100" s="12">
        <f t="shared" si="2"/>
        <v>0</v>
      </c>
      <c r="CL100" s="36">
        <f t="shared" si="3"/>
        <v>0.10684896822382579</v>
      </c>
      <c r="CM100" s="13">
        <v>7.5999999999999998E-2</v>
      </c>
      <c r="CN100" s="13">
        <v>2.8000000000000001E-2</v>
      </c>
      <c r="CO100" s="13">
        <v>5.0999999999999997E-2</v>
      </c>
      <c r="CP100" s="13">
        <v>1.57</v>
      </c>
      <c r="CQ100" s="13" t="s">
        <v>7128</v>
      </c>
      <c r="CR100" s="13" t="s">
        <v>7128</v>
      </c>
      <c r="CS100" s="13" t="s">
        <v>7128</v>
      </c>
      <c r="CT100" s="13">
        <v>0</v>
      </c>
      <c r="CU100" s="13">
        <v>0</v>
      </c>
      <c r="CV100" s="13">
        <v>7.899</v>
      </c>
      <c r="CW100" s="13">
        <v>0</v>
      </c>
      <c r="CX100" s="12">
        <v>1.7647058823529412E-2</v>
      </c>
      <c r="CY100" s="12">
        <v>0</v>
      </c>
      <c r="CZ100" s="15" t="s">
        <v>7128</v>
      </c>
      <c r="DA100" s="20"/>
      <c r="DB100" s="20"/>
    </row>
    <row r="101" spans="1:106">
      <c r="A101" s="8" t="s">
        <v>6853</v>
      </c>
      <c r="B101" s="8" t="s">
        <v>6854</v>
      </c>
      <c r="C101" s="9" t="s">
        <v>7133</v>
      </c>
      <c r="D101" s="9" t="s">
        <v>7126</v>
      </c>
      <c r="E101" s="10" t="s">
        <v>7127</v>
      </c>
      <c r="F101" s="10" t="s">
        <v>7126</v>
      </c>
      <c r="G101" s="11">
        <v>0.92</v>
      </c>
      <c r="H101" s="11">
        <v>0.92</v>
      </c>
      <c r="I101" s="12">
        <v>9.0499999999999997E-2</v>
      </c>
      <c r="J101" s="12">
        <v>0.13976</v>
      </c>
      <c r="K101" s="12">
        <v>4.1999999999999996E-2</v>
      </c>
      <c r="L101" s="12">
        <v>9.8500000000000004E-2</v>
      </c>
      <c r="M101" s="12">
        <v>6.5019850000000004E-2</v>
      </c>
      <c r="N101" s="12">
        <v>0.13976</v>
      </c>
      <c r="O101" s="12">
        <v>-2.9688057553956829E-2</v>
      </c>
      <c r="P101" s="12">
        <v>-0.23533774607703281</v>
      </c>
      <c r="Q101" s="13">
        <v>0.503</v>
      </c>
      <c r="R101" s="13">
        <v>0</v>
      </c>
      <c r="S101" s="13">
        <v>0</v>
      </c>
      <c r="T101" s="13">
        <v>0</v>
      </c>
      <c r="U101" s="13">
        <v>0.503</v>
      </c>
      <c r="V101" s="13">
        <v>0</v>
      </c>
      <c r="W101" s="13">
        <v>0.503</v>
      </c>
      <c r="X101" s="14">
        <v>0</v>
      </c>
      <c r="Y101" s="15">
        <v>2.3148148148148147E-2</v>
      </c>
      <c r="Z101" s="14" t="s">
        <v>7128</v>
      </c>
      <c r="AA101" s="14">
        <v>0</v>
      </c>
      <c r="AB101" s="14" t="s">
        <v>7128</v>
      </c>
      <c r="AC101" s="14">
        <v>0</v>
      </c>
      <c r="AD101" s="13">
        <v>4.7E-2</v>
      </c>
      <c r="AE101" s="15">
        <v>0.80380555555555566</v>
      </c>
      <c r="AF101" s="14">
        <v>4.4721359549995794E-2</v>
      </c>
      <c r="AG101" s="14">
        <v>0.65069578145243878</v>
      </c>
      <c r="AH101" s="15">
        <v>0.3666666666666667</v>
      </c>
      <c r="AI101" s="5" t="s">
        <v>7128</v>
      </c>
      <c r="AJ101" s="15">
        <v>1.6437908496732025</v>
      </c>
      <c r="AK101" s="15">
        <v>1.6437908496732025</v>
      </c>
      <c r="AL101" s="15" t="s">
        <v>7128</v>
      </c>
      <c r="AM101" s="15" t="s">
        <v>7128</v>
      </c>
      <c r="AN101" s="15" t="s">
        <v>7128</v>
      </c>
      <c r="AO101" s="15">
        <v>0.12930591259640103</v>
      </c>
      <c r="AP101" s="15" t="s">
        <v>7128</v>
      </c>
      <c r="AQ101" s="15" t="s">
        <v>7128</v>
      </c>
      <c r="AR101" s="15" t="s">
        <v>7128</v>
      </c>
      <c r="AS101" s="15">
        <v>0.12930591259640103</v>
      </c>
      <c r="AT101" s="14">
        <v>0</v>
      </c>
      <c r="AU101" s="14">
        <v>0</v>
      </c>
      <c r="AV101" s="12">
        <v>0.17699999999999999</v>
      </c>
      <c r="AW101" s="12">
        <v>0.13</v>
      </c>
      <c r="AX101" s="12">
        <v>-0.14800000000000002</v>
      </c>
      <c r="AY101" s="12">
        <v>-0.127</v>
      </c>
      <c r="AZ101" s="14" t="s">
        <v>7128</v>
      </c>
      <c r="BA101" s="14" t="s">
        <v>7128</v>
      </c>
      <c r="BB101" s="14">
        <v>0.11007194244604317</v>
      </c>
      <c r="BC101" s="14">
        <v>-9.5577746077032816E-2</v>
      </c>
      <c r="BD101" s="14">
        <v>7.8663239074550126E-2</v>
      </c>
      <c r="BE101" s="14">
        <v>-8.611825192802057E-2</v>
      </c>
      <c r="BF101" s="14">
        <v>0</v>
      </c>
      <c r="BG101" s="14" t="s">
        <v>7128</v>
      </c>
      <c r="BH101" s="13">
        <v>0.30599999999999999</v>
      </c>
      <c r="BI101" s="13">
        <v>0.30599999999999999</v>
      </c>
      <c r="BJ101" s="13">
        <v>-0.33500000000000002</v>
      </c>
      <c r="BK101" s="13">
        <v>-0.33500000000000002</v>
      </c>
      <c r="BL101" s="13">
        <v>3.89</v>
      </c>
      <c r="BM101" s="13">
        <v>3.89</v>
      </c>
      <c r="BN101" s="13">
        <v>-0.27800000000000002</v>
      </c>
      <c r="BO101" s="13">
        <v>-0.27800000000000002</v>
      </c>
      <c r="BP101" s="13">
        <v>-0.33500000000000002</v>
      </c>
      <c r="BQ101" s="13">
        <v>0</v>
      </c>
      <c r="BR101" s="13">
        <v>0</v>
      </c>
      <c r="BS101" s="13">
        <v>-0.192</v>
      </c>
      <c r="BT101" s="14" t="s">
        <v>7128</v>
      </c>
      <c r="BU101" s="13">
        <v>-0.14300000000000002</v>
      </c>
      <c r="BV101" s="13">
        <v>0.498</v>
      </c>
      <c r="BW101" s="13">
        <v>0.498</v>
      </c>
      <c r="BX101" s="13">
        <v>2.78</v>
      </c>
      <c r="BY101" s="13">
        <v>3.5049999999999999</v>
      </c>
      <c r="BZ101" s="13">
        <v>0</v>
      </c>
      <c r="CA101" s="13">
        <v>0</v>
      </c>
      <c r="CB101" s="13">
        <v>0</v>
      </c>
      <c r="CC101" s="15">
        <v>0.19400000000000001</v>
      </c>
      <c r="CD101" s="15">
        <v>0.48299999999999998</v>
      </c>
      <c r="CE101" s="15">
        <v>0.36</v>
      </c>
      <c r="CF101" s="15">
        <v>1.9853586269874128</v>
      </c>
      <c r="CG101" s="15">
        <v>1.8394716013856858</v>
      </c>
      <c r="CH101" s="13">
        <v>0.27344444444444443</v>
      </c>
      <c r="CI101" s="13">
        <v>0.15577777777777779</v>
      </c>
      <c r="CJ101" s="13">
        <v>0</v>
      </c>
      <c r="CK101" s="12">
        <f t="shared" si="2"/>
        <v>0</v>
      </c>
      <c r="CL101" s="36" t="str">
        <f t="shared" si="3"/>
        <v>NA</v>
      </c>
      <c r="CM101" s="13">
        <v>0.30599999999999999</v>
      </c>
      <c r="CN101" s="13" t="s">
        <v>7128</v>
      </c>
      <c r="CO101" s="13">
        <v>0.30599999999999999</v>
      </c>
      <c r="CP101" s="13">
        <v>0.503</v>
      </c>
      <c r="CQ101" s="13" t="s">
        <v>7128</v>
      </c>
      <c r="CR101" s="13" t="s">
        <v>7128</v>
      </c>
      <c r="CS101" s="13" t="s">
        <v>7128</v>
      </c>
      <c r="CT101" s="13">
        <v>0</v>
      </c>
      <c r="CU101" s="13">
        <v>-0.33500000000000002</v>
      </c>
      <c r="CV101" s="13">
        <v>0</v>
      </c>
      <c r="CW101" s="13">
        <v>-0.27800000000000002</v>
      </c>
      <c r="CX101" s="12">
        <v>0.11007194244604317</v>
      </c>
      <c r="CY101" s="12">
        <v>-9.5577746077032816E-2</v>
      </c>
      <c r="CZ101" s="15" t="s">
        <v>7128</v>
      </c>
      <c r="DA101" s="20"/>
      <c r="DB101" s="20"/>
    </row>
    <row r="102" spans="1:106" ht="24">
      <c r="A102" s="8" t="s">
        <v>2445</v>
      </c>
      <c r="B102" s="8" t="s">
        <v>2446</v>
      </c>
      <c r="C102" s="9" t="s">
        <v>7160</v>
      </c>
      <c r="D102" s="9" t="s">
        <v>7126</v>
      </c>
      <c r="E102" s="10" t="s">
        <v>7127</v>
      </c>
      <c r="F102" s="10" t="s">
        <v>7126</v>
      </c>
      <c r="G102" s="11">
        <v>0.7</v>
      </c>
      <c r="H102" s="11">
        <v>1.0353170731707317</v>
      </c>
      <c r="I102" s="12">
        <v>9.0499999999999997E-2</v>
      </c>
      <c r="J102" s="12">
        <v>0.15019619512195123</v>
      </c>
      <c r="K102" s="12">
        <v>4.7E-2</v>
      </c>
      <c r="L102" s="12">
        <v>0.10350000000000001</v>
      </c>
      <c r="M102" s="12">
        <v>6.8320350000000002E-2</v>
      </c>
      <c r="N102" s="12">
        <v>0.11949275320121952</v>
      </c>
      <c r="O102" s="12">
        <v>-7.7206817276731218E-2</v>
      </c>
      <c r="P102" s="12">
        <v>-5.789634981996717E-2</v>
      </c>
      <c r="Q102" s="13">
        <v>75.5</v>
      </c>
      <c r="R102" s="13">
        <v>0</v>
      </c>
      <c r="S102" s="13">
        <v>45.3</v>
      </c>
      <c r="T102" s="13">
        <v>45.3</v>
      </c>
      <c r="U102" s="13">
        <v>120.8</v>
      </c>
      <c r="V102" s="13">
        <v>0</v>
      </c>
      <c r="W102" s="13">
        <v>120.8</v>
      </c>
      <c r="X102" s="14">
        <v>0</v>
      </c>
      <c r="Y102" s="15">
        <v>0.28169014084507044</v>
      </c>
      <c r="Z102" s="14">
        <v>0.35952380952380952</v>
      </c>
      <c r="AA102" s="14">
        <v>0.375</v>
      </c>
      <c r="AB102" s="14">
        <v>0.5613382899628252</v>
      </c>
      <c r="AC102" s="14">
        <v>0.6</v>
      </c>
      <c r="AD102" s="13">
        <v>2.13</v>
      </c>
      <c r="AE102" s="15">
        <v>1.1732222222222224</v>
      </c>
      <c r="AF102" s="14">
        <v>6.3245553203367583E-2</v>
      </c>
      <c r="AG102" s="14">
        <v>0.8514432600003361</v>
      </c>
      <c r="AH102" s="15">
        <v>0.54163444186646037</v>
      </c>
      <c r="AI102" s="5">
        <v>2.1133786848072562</v>
      </c>
      <c r="AJ102" s="15">
        <v>18.369829683698295</v>
      </c>
      <c r="AK102" s="15">
        <v>15.696465696465697</v>
      </c>
      <c r="AL102" s="15" t="s">
        <v>7128</v>
      </c>
      <c r="AM102" s="15" t="s">
        <v>7128</v>
      </c>
      <c r="AN102" s="15">
        <v>0.93556381660470878</v>
      </c>
      <c r="AO102" s="15">
        <v>2.35202492211838</v>
      </c>
      <c r="AP102" s="15">
        <v>12.96137339055794</v>
      </c>
      <c r="AQ102" s="15">
        <v>11.843137254901961</v>
      </c>
      <c r="AR102" s="15">
        <v>0.95873015873015865</v>
      </c>
      <c r="AS102" s="15">
        <v>3.7632398753894076</v>
      </c>
      <c r="AT102" s="14">
        <v>0</v>
      </c>
      <c r="AU102" s="14">
        <v>0</v>
      </c>
      <c r="AV102" s="12">
        <v>-6.7500000000000004E-2</v>
      </c>
      <c r="AW102" s="12">
        <v>0.16399999999999998</v>
      </c>
      <c r="AX102" s="12">
        <v>4.4800000000000006E-2</v>
      </c>
      <c r="AY102" s="12">
        <v>0.52900000000000003</v>
      </c>
      <c r="AZ102" s="14" t="s">
        <v>7128</v>
      </c>
      <c r="BA102" s="14" t="s">
        <v>7128</v>
      </c>
      <c r="BB102" s="14">
        <v>7.2989377845220013E-2</v>
      </c>
      <c r="BC102" s="14">
        <v>6.159640338125235E-2</v>
      </c>
      <c r="BD102" s="14">
        <v>0.12826666666666667</v>
      </c>
      <c r="BE102" s="14">
        <v>0.24853333333333333</v>
      </c>
      <c r="BF102" s="14">
        <v>0.20162601626016258</v>
      </c>
      <c r="BG102" s="14">
        <v>2.7300000000000001E-2</v>
      </c>
      <c r="BH102" s="13">
        <v>4.1100000000000003</v>
      </c>
      <c r="BI102" s="13">
        <v>4.8099999999999996</v>
      </c>
      <c r="BJ102" s="13">
        <v>9.32</v>
      </c>
      <c r="BK102" s="13">
        <v>9.32</v>
      </c>
      <c r="BL102" s="13">
        <v>32.1</v>
      </c>
      <c r="BM102" s="13">
        <v>37.5</v>
      </c>
      <c r="BN102" s="13">
        <v>8.67</v>
      </c>
      <c r="BO102" s="13">
        <v>10.199999999999999</v>
      </c>
      <c r="BP102" s="13">
        <v>7.4408455284552844</v>
      </c>
      <c r="BQ102" s="13">
        <v>0</v>
      </c>
      <c r="BR102" s="13">
        <v>0</v>
      </c>
      <c r="BS102" s="13">
        <v>-1.0900000000000001</v>
      </c>
      <c r="BT102" s="14">
        <v>-0.14648872844243596</v>
      </c>
      <c r="BU102" s="13">
        <v>8.5308455284552842</v>
      </c>
      <c r="BV102" s="13">
        <v>5.8999999999999995</v>
      </c>
      <c r="BW102" s="13">
        <v>5.8999999999999995</v>
      </c>
      <c r="BX102" s="13">
        <v>65.900000000000006</v>
      </c>
      <c r="BY102" s="13">
        <v>120.80000000000001</v>
      </c>
      <c r="BZ102" s="13">
        <v>80.7</v>
      </c>
      <c r="CA102" s="13">
        <v>126</v>
      </c>
      <c r="CB102" s="13">
        <v>0</v>
      </c>
      <c r="CC102" s="15">
        <v>0.35899999999999999</v>
      </c>
      <c r="CD102" s="15">
        <v>0.55100000000000005</v>
      </c>
      <c r="CE102" s="15">
        <v>0.36</v>
      </c>
      <c r="CF102" s="15">
        <v>0.93822648086168847</v>
      </c>
      <c r="CG102" s="15">
        <v>0.89445754702655023</v>
      </c>
      <c r="CH102" s="13">
        <v>8.5322857142857149</v>
      </c>
      <c r="CI102" s="13">
        <v>5.6542857142857139</v>
      </c>
      <c r="CJ102" s="13">
        <v>0</v>
      </c>
      <c r="CK102" s="12">
        <f t="shared" si="2"/>
        <v>0</v>
      </c>
      <c r="CL102" s="36">
        <f t="shared" si="3"/>
        <v>0.2547619047619048</v>
      </c>
      <c r="CM102" s="13">
        <v>6.15</v>
      </c>
      <c r="CN102" s="13">
        <v>1.24</v>
      </c>
      <c r="CO102" s="13">
        <v>4.8099999999999996</v>
      </c>
      <c r="CP102" s="13">
        <v>75.5</v>
      </c>
      <c r="CQ102" s="13">
        <v>10.199999999999999</v>
      </c>
      <c r="CR102" s="13">
        <v>120.8</v>
      </c>
      <c r="CS102" s="13" t="s">
        <v>7128</v>
      </c>
      <c r="CT102" s="13">
        <v>0</v>
      </c>
      <c r="CU102" s="13">
        <v>9.32</v>
      </c>
      <c r="CV102" s="13">
        <v>126</v>
      </c>
      <c r="CW102" s="13">
        <v>8.67</v>
      </c>
      <c r="CX102" s="12">
        <v>7.2989377845220013E-2</v>
      </c>
      <c r="CY102" s="12">
        <v>6.159640338125235E-2</v>
      </c>
      <c r="CZ102" s="15">
        <v>13.933102652825836</v>
      </c>
      <c r="DA102" s="20"/>
      <c r="DB102" s="20"/>
    </row>
    <row r="103" spans="1:106">
      <c r="A103" s="8" t="s">
        <v>6085</v>
      </c>
      <c r="B103" s="8" t="s">
        <v>6086</v>
      </c>
      <c r="C103" s="9" t="s">
        <v>7204</v>
      </c>
      <c r="D103" s="9" t="s">
        <v>7126</v>
      </c>
      <c r="E103" s="10" t="s">
        <v>7127</v>
      </c>
      <c r="F103" s="10" t="s">
        <v>7126</v>
      </c>
      <c r="G103" s="11">
        <v>0.95</v>
      </c>
      <c r="H103" s="11">
        <v>1.8591851851851853</v>
      </c>
      <c r="I103" s="12">
        <v>9.0499999999999997E-2</v>
      </c>
      <c r="J103" s="12">
        <v>0.22475625925925927</v>
      </c>
      <c r="K103" s="12">
        <v>4.7E-2</v>
      </c>
      <c r="L103" s="12">
        <v>0.10350000000000001</v>
      </c>
      <c r="M103" s="12">
        <v>6.8320350000000002E-2</v>
      </c>
      <c r="N103" s="12">
        <v>0.14825542853898563</v>
      </c>
      <c r="O103" s="12" t="s">
        <v>7128</v>
      </c>
      <c r="P103" s="12" t="s">
        <v>7128</v>
      </c>
      <c r="Q103" s="13">
        <v>0.67500000000000004</v>
      </c>
      <c r="R103" s="13">
        <v>0</v>
      </c>
      <c r="S103" s="13">
        <v>0.64600000000000002</v>
      </c>
      <c r="T103" s="13">
        <v>0.64600000000000002</v>
      </c>
      <c r="U103" s="13">
        <v>1.3210000000000002</v>
      </c>
      <c r="V103" s="13">
        <v>6.7000000000000004E-2</v>
      </c>
      <c r="W103" s="13">
        <v>1.2540000000000002</v>
      </c>
      <c r="X103" s="14">
        <v>5.0719152157456468E-2</v>
      </c>
      <c r="Y103" s="15">
        <v>3.912363067292645E-2</v>
      </c>
      <c r="Z103" s="14">
        <v>0.67643979057591619</v>
      </c>
      <c r="AA103" s="14">
        <v>0.48902346707040117</v>
      </c>
      <c r="AB103" s="14">
        <v>2.0906148867313918</v>
      </c>
      <c r="AC103" s="14">
        <v>0.95703703703703702</v>
      </c>
      <c r="AD103" s="13">
        <v>0.106</v>
      </c>
      <c r="AE103" s="15">
        <v>-0.43352777777777785</v>
      </c>
      <c r="AF103" s="14" t="s">
        <v>7128</v>
      </c>
      <c r="AG103" s="14" t="s">
        <v>7128</v>
      </c>
      <c r="AH103" s="15">
        <v>0.3587786259541984</v>
      </c>
      <c r="AI103" s="5" t="s">
        <v>7128</v>
      </c>
      <c r="AJ103" s="15">
        <v>675</v>
      </c>
      <c r="AK103" s="15">
        <v>675</v>
      </c>
      <c r="AL103" s="15" t="s">
        <v>7128</v>
      </c>
      <c r="AM103" s="15" t="s">
        <v>7128</v>
      </c>
      <c r="AN103" s="15">
        <v>2.1844660194174761</v>
      </c>
      <c r="AO103" s="15">
        <v>1.0975609756097562</v>
      </c>
      <c r="AP103" s="15" t="s">
        <v>7128</v>
      </c>
      <c r="AQ103" s="15">
        <v>20.557377049180332</v>
      </c>
      <c r="AR103" s="15">
        <v>1.4121621621621623</v>
      </c>
      <c r="AS103" s="15">
        <v>2.0390243902439029</v>
      </c>
      <c r="AT103" s="14">
        <v>0</v>
      </c>
      <c r="AU103" s="14">
        <v>0</v>
      </c>
      <c r="AV103" s="12">
        <v>-0.74900000000000011</v>
      </c>
      <c r="AW103" s="12">
        <v>-0.64400000000000002</v>
      </c>
      <c r="AX103" s="12">
        <v>4.24E-2</v>
      </c>
      <c r="AY103" s="12">
        <v>8.1000000000000013E-3</v>
      </c>
      <c r="AZ103" s="14" t="s">
        <v>7128</v>
      </c>
      <c r="BA103" s="14" t="s">
        <v>7128</v>
      </c>
      <c r="BB103" s="14" t="s">
        <v>7128</v>
      </c>
      <c r="BC103" s="14" t="s">
        <v>7128</v>
      </c>
      <c r="BD103" s="14">
        <v>1.6260162601626016E-3</v>
      </c>
      <c r="BE103" s="14">
        <v>-7.3170731707317069E-2</v>
      </c>
      <c r="BF103" s="14">
        <v>0</v>
      </c>
      <c r="BG103" s="14">
        <v>1.23E-2</v>
      </c>
      <c r="BH103" s="13">
        <v>1E-3</v>
      </c>
      <c r="BI103" s="13">
        <v>1E-3</v>
      </c>
      <c r="BJ103" s="13">
        <v>-4.4999999999999998E-2</v>
      </c>
      <c r="BK103" s="13">
        <v>-4.4999999999999998E-2</v>
      </c>
      <c r="BL103" s="13">
        <v>0.61499999999999999</v>
      </c>
      <c r="BM103" s="13">
        <v>0.61499999999999999</v>
      </c>
      <c r="BN103" s="13">
        <v>6.0999999999999999E-2</v>
      </c>
      <c r="BO103" s="13">
        <v>6.0999999999999999E-2</v>
      </c>
      <c r="BP103" s="13">
        <v>-4.4999999999999998E-2</v>
      </c>
      <c r="BQ103" s="13">
        <v>0</v>
      </c>
      <c r="BR103" s="13">
        <v>0</v>
      </c>
      <c r="BS103" s="13">
        <v>-0.106</v>
      </c>
      <c r="BT103" s="14" t="s">
        <v>7128</v>
      </c>
      <c r="BU103" s="13">
        <v>6.0999999999999999E-2</v>
      </c>
      <c r="BV103" s="13">
        <v>0.107</v>
      </c>
      <c r="BW103" s="13">
        <v>0.107</v>
      </c>
      <c r="BX103" s="13">
        <v>0</v>
      </c>
      <c r="BY103" s="13">
        <v>0</v>
      </c>
      <c r="BZ103" s="13">
        <v>0.309</v>
      </c>
      <c r="CA103" s="13">
        <v>0.88800000000000012</v>
      </c>
      <c r="CB103" s="13">
        <v>0</v>
      </c>
      <c r="CC103" s="15">
        <v>3.5000000000000003E-2</v>
      </c>
      <c r="CD103" s="15">
        <v>-0.54400000000000004</v>
      </c>
      <c r="CE103" s="15">
        <v>0.36</v>
      </c>
      <c r="CF103" s="15">
        <v>1.4980933602590161</v>
      </c>
      <c r="CG103" s="15">
        <v>1.532506979027511</v>
      </c>
      <c r="CH103" s="13">
        <v>0.13039999999999999</v>
      </c>
      <c r="CI103" s="13">
        <v>9.8399999999999987E-2</v>
      </c>
      <c r="CJ103" s="13">
        <v>0</v>
      </c>
      <c r="CK103" s="12">
        <f t="shared" si="2"/>
        <v>0</v>
      </c>
      <c r="CL103" s="36">
        <f t="shared" si="3"/>
        <v>0.69256756756756743</v>
      </c>
      <c r="CM103" s="13">
        <v>1E-3</v>
      </c>
      <c r="CN103" s="13" t="s">
        <v>7128</v>
      </c>
      <c r="CO103" s="13">
        <v>1E-3</v>
      </c>
      <c r="CP103" s="13">
        <v>0.67500000000000004</v>
      </c>
      <c r="CQ103" s="13">
        <v>6.0999999999999999E-2</v>
      </c>
      <c r="CR103" s="13">
        <v>1.2540000000000002</v>
      </c>
      <c r="CS103" s="13" t="s">
        <v>7128</v>
      </c>
      <c r="CT103" s="13">
        <v>0</v>
      </c>
      <c r="CU103" s="13">
        <v>-4.4999999999999998E-2</v>
      </c>
      <c r="CV103" s="13">
        <v>0.88800000000000012</v>
      </c>
      <c r="CW103" s="13">
        <v>6.0999999999999999E-2</v>
      </c>
      <c r="CX103" s="12" t="s">
        <v>7128</v>
      </c>
      <c r="CY103" s="12" t="s">
        <v>7128</v>
      </c>
      <c r="CZ103" s="15">
        <v>20.557377049180332</v>
      </c>
      <c r="DA103" s="20"/>
      <c r="DB103" s="20"/>
    </row>
    <row r="104" spans="1:106">
      <c r="A104" s="8" t="s">
        <v>6561</v>
      </c>
      <c r="B104" s="8" t="s">
        <v>6562</v>
      </c>
      <c r="C104" s="9" t="s">
        <v>7176</v>
      </c>
      <c r="D104" s="9" t="s">
        <v>7126</v>
      </c>
      <c r="E104" s="10" t="s">
        <v>7127</v>
      </c>
      <c r="F104" s="10" t="s">
        <v>7126</v>
      </c>
      <c r="G104" s="11">
        <v>0.99</v>
      </c>
      <c r="H104" s="11">
        <v>2.4754445998674814</v>
      </c>
      <c r="I104" s="12">
        <v>9.0499999999999997E-2</v>
      </c>
      <c r="J104" s="12">
        <v>0.28052773628800709</v>
      </c>
      <c r="K104" s="12">
        <v>4.1999999999999996E-2</v>
      </c>
      <c r="L104" s="12">
        <v>9.8500000000000004E-2</v>
      </c>
      <c r="M104" s="12">
        <v>6.5019850000000004E-2</v>
      </c>
      <c r="N104" s="12">
        <v>0.12848395185173142</v>
      </c>
      <c r="O104" s="12">
        <v>-0.23691327845668181</v>
      </c>
      <c r="P104" s="12">
        <v>-5.0849015356842275E-2</v>
      </c>
      <c r="Q104" s="13">
        <v>2.35</v>
      </c>
      <c r="R104" s="13">
        <v>0</v>
      </c>
      <c r="S104" s="13">
        <v>5.63</v>
      </c>
      <c r="T104" s="13">
        <v>5.63</v>
      </c>
      <c r="U104" s="13">
        <v>7.98</v>
      </c>
      <c r="V104" s="13">
        <v>0.223</v>
      </c>
      <c r="W104" s="13">
        <v>7.7570000000000006</v>
      </c>
      <c r="X104" s="14">
        <v>2.794486215538847E-2</v>
      </c>
      <c r="Y104" s="15">
        <v>0.1855287569573284</v>
      </c>
      <c r="Z104" s="14">
        <v>0.57981462409886708</v>
      </c>
      <c r="AA104" s="14">
        <v>0.70551378446115287</v>
      </c>
      <c r="AB104" s="14">
        <v>1.3799019607843137</v>
      </c>
      <c r="AC104" s="14">
        <v>2.3957446808510636</v>
      </c>
      <c r="AD104" s="13">
        <v>0.437</v>
      </c>
      <c r="AE104" s="15">
        <v>2.3962222222222227</v>
      </c>
      <c r="AF104" s="14">
        <v>0.14491376746189438</v>
      </c>
      <c r="AG104" s="14">
        <v>0.68523510042695779</v>
      </c>
      <c r="AH104" s="15">
        <v>0.26067415730337079</v>
      </c>
      <c r="AI104" s="5">
        <v>1.3132400430570506</v>
      </c>
      <c r="AJ104" s="15">
        <v>12.983425414364643</v>
      </c>
      <c r="AK104" s="15">
        <v>12.983425414364643</v>
      </c>
      <c r="AL104" s="15" t="s">
        <v>7128</v>
      </c>
      <c r="AM104" s="15" t="s">
        <v>7128</v>
      </c>
      <c r="AN104" s="15">
        <v>0.57598039215686281</v>
      </c>
      <c r="AO104" s="15">
        <v>8.834586466165413E-2</v>
      </c>
      <c r="AP104" s="15">
        <v>6.3581967213114758</v>
      </c>
      <c r="AQ104" s="15">
        <v>4.8481250000000005</v>
      </c>
      <c r="AR104" s="15">
        <v>0.81764519869294827</v>
      </c>
      <c r="AS104" s="15">
        <v>0.29161654135338344</v>
      </c>
      <c r="AT104" s="14">
        <v>0</v>
      </c>
      <c r="AU104" s="14">
        <v>0</v>
      </c>
      <c r="AV104" s="12">
        <v>-0.20199999999999999</v>
      </c>
      <c r="AW104" s="12">
        <v>-0.11199999999999999</v>
      </c>
      <c r="AX104" s="12">
        <v>5.21E-2</v>
      </c>
      <c r="AY104" s="12">
        <v>7.9399999999999998E-2</v>
      </c>
      <c r="AZ104" s="14" t="s">
        <v>7128</v>
      </c>
      <c r="BA104" s="14" t="s">
        <v>7128</v>
      </c>
      <c r="BB104" s="14">
        <v>4.3614457831325296E-2</v>
      </c>
      <c r="BC104" s="14">
        <v>7.7634936494889145E-2</v>
      </c>
      <c r="BD104" s="14">
        <v>6.8045112781954884E-3</v>
      </c>
      <c r="BE104" s="14">
        <v>4.5864661654135337E-2</v>
      </c>
      <c r="BF104" s="14">
        <v>0.37370242214532873</v>
      </c>
      <c r="BG104" s="14">
        <v>6.2199999999999998E-2</v>
      </c>
      <c r="BH104" s="13">
        <v>0.18099999999999999</v>
      </c>
      <c r="BI104" s="13">
        <v>0.18099999999999999</v>
      </c>
      <c r="BJ104" s="13">
        <v>1.22</v>
      </c>
      <c r="BK104" s="13">
        <v>1.22</v>
      </c>
      <c r="BL104" s="13">
        <v>26.6</v>
      </c>
      <c r="BM104" s="13">
        <v>26.6</v>
      </c>
      <c r="BN104" s="13">
        <v>1.6</v>
      </c>
      <c r="BO104" s="13">
        <v>1.6</v>
      </c>
      <c r="BP104" s="13">
        <v>0.76408304498269897</v>
      </c>
      <c r="BQ104" s="13">
        <v>0</v>
      </c>
      <c r="BR104" s="13">
        <v>0</v>
      </c>
      <c r="BS104" s="13">
        <v>-0.42599999999999999</v>
      </c>
      <c r="BT104" s="14">
        <v>-0.55753102074087491</v>
      </c>
      <c r="BU104" s="13">
        <v>1.1900830449826989</v>
      </c>
      <c r="BV104" s="13">
        <v>0.60699999999999998</v>
      </c>
      <c r="BW104" s="13">
        <v>0.60699999999999998</v>
      </c>
      <c r="BX104" s="13">
        <v>4.1500000000000004</v>
      </c>
      <c r="BY104" s="13">
        <v>9.8420000000000005</v>
      </c>
      <c r="BZ104" s="13">
        <v>4.08</v>
      </c>
      <c r="CA104" s="13">
        <v>9.4870000000000001</v>
      </c>
      <c r="CB104" s="13">
        <v>0</v>
      </c>
      <c r="CC104" s="15">
        <v>0.66200000000000003</v>
      </c>
      <c r="CD104" s="15">
        <v>1.27</v>
      </c>
      <c r="CE104" s="15">
        <v>0.36</v>
      </c>
      <c r="CF104" s="15" t="s">
        <v>7128</v>
      </c>
      <c r="CG104" s="15" t="s">
        <v>7128</v>
      </c>
      <c r="CH104" s="13" t="s">
        <v>7128</v>
      </c>
      <c r="CI104" s="13" t="s">
        <v>7128</v>
      </c>
      <c r="CJ104" s="13">
        <v>0</v>
      </c>
      <c r="CK104" s="12">
        <f t="shared" si="2"/>
        <v>0</v>
      </c>
      <c r="CL104" s="36">
        <f t="shared" si="3"/>
        <v>2.8038368293454203</v>
      </c>
      <c r="CM104" s="13">
        <v>0.28899999999999998</v>
      </c>
      <c r="CN104" s="13">
        <v>0.108</v>
      </c>
      <c r="CO104" s="13">
        <v>0.18099999999999999</v>
      </c>
      <c r="CP104" s="13">
        <v>2.35</v>
      </c>
      <c r="CQ104" s="13">
        <v>1.6</v>
      </c>
      <c r="CR104" s="13">
        <v>7.7570000000000006</v>
      </c>
      <c r="CS104" s="13" t="s">
        <v>7128</v>
      </c>
      <c r="CT104" s="13">
        <v>0</v>
      </c>
      <c r="CU104" s="13">
        <v>1.22</v>
      </c>
      <c r="CV104" s="13">
        <v>9.4870000000000001</v>
      </c>
      <c r="CW104" s="13">
        <v>1.6</v>
      </c>
      <c r="CX104" s="12">
        <v>4.3614457831325296E-2</v>
      </c>
      <c r="CY104" s="12">
        <v>7.7634936494889145E-2</v>
      </c>
      <c r="CZ104" s="15">
        <v>4.8481250000000005</v>
      </c>
      <c r="DA104" s="20"/>
      <c r="DB104" s="20"/>
    </row>
    <row r="105" spans="1:106">
      <c r="A105" s="8" t="s">
        <v>2123</v>
      </c>
      <c r="B105" s="8" t="s">
        <v>2124</v>
      </c>
      <c r="C105" s="9" t="s">
        <v>7202</v>
      </c>
      <c r="D105" s="9" t="s">
        <v>7126</v>
      </c>
      <c r="E105" s="10" t="s">
        <v>7127</v>
      </c>
      <c r="F105" s="10" t="s">
        <v>7126</v>
      </c>
      <c r="G105" s="11">
        <v>1.1499999999999999</v>
      </c>
      <c r="H105" s="11">
        <v>1.1499999999999999</v>
      </c>
      <c r="I105" s="12">
        <v>9.0499999999999997E-2</v>
      </c>
      <c r="J105" s="12">
        <v>0.160575</v>
      </c>
      <c r="K105" s="12">
        <v>3.6999999999999998E-2</v>
      </c>
      <c r="L105" s="12">
        <v>9.35E-2</v>
      </c>
      <c r="M105" s="12">
        <v>6.1719349999999999E-2</v>
      </c>
      <c r="N105" s="12">
        <v>0.160575</v>
      </c>
      <c r="O105" s="12">
        <v>-0.10119083577712609</v>
      </c>
      <c r="P105" s="12">
        <v>-0.10584063456285617</v>
      </c>
      <c r="Q105" s="13">
        <v>38.200000000000003</v>
      </c>
      <c r="R105" s="13">
        <v>0</v>
      </c>
      <c r="S105" s="13">
        <v>0</v>
      </c>
      <c r="T105" s="13">
        <v>0</v>
      </c>
      <c r="U105" s="13">
        <v>38.200000000000003</v>
      </c>
      <c r="V105" s="13">
        <v>0</v>
      </c>
      <c r="W105" s="13">
        <v>38.200000000000003</v>
      </c>
      <c r="X105" s="14">
        <v>0</v>
      </c>
      <c r="Y105" s="15">
        <v>1.0082508250825082</v>
      </c>
      <c r="Z105" s="14" t="s">
        <v>7128</v>
      </c>
      <c r="AA105" s="14">
        <v>0</v>
      </c>
      <c r="AB105" s="14" t="s">
        <v>7128</v>
      </c>
      <c r="AC105" s="14">
        <v>0</v>
      </c>
      <c r="AD105" s="13">
        <v>0.252</v>
      </c>
      <c r="AE105" s="15">
        <v>1.2650833333333333</v>
      </c>
      <c r="AF105" s="14">
        <v>0.15165750888103102</v>
      </c>
      <c r="AG105" s="14">
        <v>0.59047521392592717</v>
      </c>
      <c r="AH105" s="15">
        <v>0.29499072356215211</v>
      </c>
      <c r="AI105" s="5">
        <v>2.8491620111731839</v>
      </c>
      <c r="AJ105" s="15">
        <v>9.4320987654320998</v>
      </c>
      <c r="AK105" s="15">
        <v>9.4320987654320998</v>
      </c>
      <c r="AL105" s="15" t="s">
        <v>7128</v>
      </c>
      <c r="AM105" s="15" t="s">
        <v>7128</v>
      </c>
      <c r="AN105" s="15" t="s">
        <v>7128</v>
      </c>
      <c r="AO105" s="15">
        <v>0.67017543859649131</v>
      </c>
      <c r="AP105" s="15">
        <v>7.4901960784313735</v>
      </c>
      <c r="AQ105" s="15">
        <v>5.2981969486823859</v>
      </c>
      <c r="AR105" s="15" t="s">
        <v>7128</v>
      </c>
      <c r="AS105" s="15">
        <v>0.67017543859649131</v>
      </c>
      <c r="AT105" s="14">
        <v>0</v>
      </c>
      <c r="AU105" s="14">
        <v>0</v>
      </c>
      <c r="AV105" s="12">
        <v>8.9099999999999999E-2</v>
      </c>
      <c r="AW105" s="12" t="s">
        <v>7128</v>
      </c>
      <c r="AX105" s="12">
        <v>9.1999999999999998E-2</v>
      </c>
      <c r="AY105" s="12">
        <v>0.21600000000000003</v>
      </c>
      <c r="AZ105" s="14" t="s">
        <v>7128</v>
      </c>
      <c r="BA105" s="14" t="s">
        <v>7128</v>
      </c>
      <c r="BB105" s="14">
        <v>5.9384164222873896E-2</v>
      </c>
      <c r="BC105" s="14">
        <v>5.4734365437143821E-2</v>
      </c>
      <c r="BD105" s="14">
        <v>7.1052631578947367E-2</v>
      </c>
      <c r="BE105" s="14">
        <v>8.9473684210526316E-2</v>
      </c>
      <c r="BF105" s="14">
        <v>2.733812949640288E-2</v>
      </c>
      <c r="BG105" s="14">
        <v>0.501</v>
      </c>
      <c r="BH105" s="13">
        <v>4.05</v>
      </c>
      <c r="BI105" s="13">
        <v>4.05</v>
      </c>
      <c r="BJ105" s="13">
        <v>5.0999999999999996</v>
      </c>
      <c r="BK105" s="13">
        <v>5.0999999999999996</v>
      </c>
      <c r="BL105" s="13">
        <v>57</v>
      </c>
      <c r="BM105" s="13">
        <v>57</v>
      </c>
      <c r="BN105" s="13">
        <v>7.21</v>
      </c>
      <c r="BO105" s="13">
        <v>7.21</v>
      </c>
      <c r="BP105" s="13">
        <v>4.9605755395683451</v>
      </c>
      <c r="BQ105" s="13">
        <v>0</v>
      </c>
      <c r="BR105" s="13">
        <v>0</v>
      </c>
      <c r="BS105" s="13">
        <v>-2.75</v>
      </c>
      <c r="BT105" s="14">
        <v>-0.55437115674672244</v>
      </c>
      <c r="BU105" s="13">
        <v>7.7105755395683451</v>
      </c>
      <c r="BV105" s="13">
        <v>6.8</v>
      </c>
      <c r="BW105" s="13">
        <v>6.8</v>
      </c>
      <c r="BX105" s="13">
        <v>68.2</v>
      </c>
      <c r="BY105" s="13">
        <v>90.63000000000001</v>
      </c>
      <c r="BZ105" s="13">
        <v>0</v>
      </c>
      <c r="CA105" s="13">
        <v>0</v>
      </c>
      <c r="CB105" s="13">
        <v>0</v>
      </c>
      <c r="CC105" s="15">
        <v>0.59699999999999998</v>
      </c>
      <c r="CD105" s="15">
        <v>0.16800000000000001</v>
      </c>
      <c r="CE105" s="15">
        <v>0.36</v>
      </c>
      <c r="CF105" s="15">
        <v>1.5425391359336105</v>
      </c>
      <c r="CG105" s="15">
        <v>2.1483990065579204</v>
      </c>
      <c r="CH105" s="13">
        <v>2.1588333333333334</v>
      </c>
      <c r="CI105" s="13">
        <v>0.66016666666666668</v>
      </c>
      <c r="CJ105" s="13">
        <v>0</v>
      </c>
      <c r="CK105" s="12">
        <f t="shared" si="2"/>
        <v>0</v>
      </c>
      <c r="CL105" s="36" t="str">
        <f t="shared" si="3"/>
        <v>NA</v>
      </c>
      <c r="CM105" s="13">
        <v>4.17</v>
      </c>
      <c r="CN105" s="13">
        <v>0.114</v>
      </c>
      <c r="CO105" s="13">
        <v>4.05</v>
      </c>
      <c r="CP105" s="13">
        <v>38.200000000000003</v>
      </c>
      <c r="CQ105" s="13">
        <v>7.21</v>
      </c>
      <c r="CR105" s="13">
        <v>38.200000000000003</v>
      </c>
      <c r="CS105" s="13" t="s">
        <v>7128</v>
      </c>
      <c r="CT105" s="13">
        <v>0</v>
      </c>
      <c r="CU105" s="13">
        <v>5.0999999999999996</v>
      </c>
      <c r="CV105" s="13">
        <v>0</v>
      </c>
      <c r="CW105" s="13">
        <v>7.21</v>
      </c>
      <c r="CX105" s="12">
        <v>5.9384164222873896E-2</v>
      </c>
      <c r="CY105" s="12">
        <v>5.4734365437143821E-2</v>
      </c>
      <c r="CZ105" s="15">
        <v>5.2981969486823859</v>
      </c>
      <c r="DA105" s="20"/>
      <c r="DB105" s="20"/>
    </row>
    <row r="106" spans="1:106">
      <c r="A106" s="8" t="s">
        <v>2665</v>
      </c>
      <c r="B106" s="8" t="s">
        <v>2666</v>
      </c>
      <c r="C106" s="9" t="s">
        <v>7155</v>
      </c>
      <c r="D106" s="9" t="s">
        <v>7126</v>
      </c>
      <c r="E106" s="10" t="s">
        <v>7127</v>
      </c>
      <c r="F106" s="10" t="s">
        <v>7126</v>
      </c>
      <c r="G106" s="11">
        <v>0.92</v>
      </c>
      <c r="H106" s="11">
        <v>1.0517564196625093</v>
      </c>
      <c r="I106" s="12">
        <v>9.0499999999999997E-2</v>
      </c>
      <c r="J106" s="12">
        <v>0.15168395597945708</v>
      </c>
      <c r="K106" s="12">
        <v>4.7E-2</v>
      </c>
      <c r="L106" s="12">
        <v>0.10350000000000001</v>
      </c>
      <c r="M106" s="12">
        <v>6.8320350000000002E-2</v>
      </c>
      <c r="N106" s="12">
        <v>0.13719626377220101</v>
      </c>
      <c r="O106" s="12">
        <v>0.29822817055832851</v>
      </c>
      <c r="P106" s="12">
        <v>0.25563927826299837</v>
      </c>
      <c r="Q106" s="13">
        <v>17.399999999999999</v>
      </c>
      <c r="R106" s="13">
        <v>0</v>
      </c>
      <c r="S106" s="13">
        <v>3.66</v>
      </c>
      <c r="T106" s="13">
        <v>3.66</v>
      </c>
      <c r="U106" s="13">
        <v>21.06</v>
      </c>
      <c r="V106" s="13">
        <v>0.13800000000000001</v>
      </c>
      <c r="W106" s="13">
        <v>20.921999999999997</v>
      </c>
      <c r="X106" s="14">
        <v>6.5527065527065534E-3</v>
      </c>
      <c r="Y106" s="15">
        <v>0.20519835841313269</v>
      </c>
      <c r="Z106" s="14">
        <v>0.24302788844621515</v>
      </c>
      <c r="AA106" s="14">
        <v>0.1737891737891738</v>
      </c>
      <c r="AB106" s="14">
        <v>0.32105263157894737</v>
      </c>
      <c r="AC106" s="14">
        <v>0.21034482758620693</v>
      </c>
      <c r="AD106" s="13">
        <v>2.38</v>
      </c>
      <c r="AE106" s="15">
        <v>0.23294444444444451</v>
      </c>
      <c r="AF106" s="14" t="s">
        <v>7128</v>
      </c>
      <c r="AG106" s="14" t="s">
        <v>7128</v>
      </c>
      <c r="AH106" s="15">
        <v>0.47730829420970267</v>
      </c>
      <c r="AI106" s="5">
        <v>7.8846153846153832</v>
      </c>
      <c r="AJ106" s="15">
        <v>6.7968749999999991</v>
      </c>
      <c r="AK106" s="15">
        <v>6.7968749999999991</v>
      </c>
      <c r="AL106" s="15" t="s">
        <v>7128</v>
      </c>
      <c r="AM106" s="15" t="s">
        <v>7128</v>
      </c>
      <c r="AN106" s="15">
        <v>1.5263157894736841</v>
      </c>
      <c r="AO106" s="15">
        <v>0.54374999999999996</v>
      </c>
      <c r="AP106" s="15">
        <v>5.1029268292682923</v>
      </c>
      <c r="AQ106" s="15">
        <v>4.8769230769230765</v>
      </c>
      <c r="AR106" s="15">
        <v>1.4020908725371932</v>
      </c>
      <c r="AS106" s="15">
        <v>0.65381249999999991</v>
      </c>
      <c r="AT106" s="14">
        <v>0.15990625</v>
      </c>
      <c r="AU106" s="14">
        <v>2.3526436781609199E-2</v>
      </c>
      <c r="AV106" s="12" t="s">
        <v>7128</v>
      </c>
      <c r="AW106" s="12">
        <v>0.60299999999999998</v>
      </c>
      <c r="AX106" s="12">
        <v>0.56700000000000006</v>
      </c>
      <c r="AY106" s="12">
        <v>0.19600000000000001</v>
      </c>
      <c r="AZ106" s="14" t="s">
        <v>7128</v>
      </c>
      <c r="BA106" s="14" t="s">
        <v>7128</v>
      </c>
      <c r="BB106" s="14">
        <v>0.44991212653778556</v>
      </c>
      <c r="BC106" s="14">
        <v>0.39283554203519938</v>
      </c>
      <c r="BD106" s="14">
        <v>0.08</v>
      </c>
      <c r="BE106" s="14">
        <v>0.12812499999999999</v>
      </c>
      <c r="BF106" s="14">
        <v>0.31914893617021278</v>
      </c>
      <c r="BG106" s="14" t="s">
        <v>7128</v>
      </c>
      <c r="BH106" s="13">
        <v>2.56</v>
      </c>
      <c r="BI106" s="13">
        <v>2.56</v>
      </c>
      <c r="BJ106" s="13">
        <v>4.0999999999999996</v>
      </c>
      <c r="BK106" s="13">
        <v>4.0999999999999996</v>
      </c>
      <c r="BL106" s="13">
        <v>32</v>
      </c>
      <c r="BM106" s="13">
        <v>32</v>
      </c>
      <c r="BN106" s="13">
        <v>4.29</v>
      </c>
      <c r="BO106" s="13">
        <v>4.29</v>
      </c>
      <c r="BP106" s="13">
        <v>2.7914893617021272</v>
      </c>
      <c r="BQ106" s="13">
        <v>0</v>
      </c>
      <c r="BR106" s="13">
        <v>0</v>
      </c>
      <c r="BS106" s="13">
        <v>-0.625</v>
      </c>
      <c r="BT106" s="14">
        <v>-0.22389481707317077</v>
      </c>
      <c r="BU106" s="13">
        <v>3.4164893617021272</v>
      </c>
      <c r="BV106" s="13">
        <v>3.1850000000000001</v>
      </c>
      <c r="BW106" s="13">
        <v>3.1850000000000001</v>
      </c>
      <c r="BX106" s="13">
        <v>5.69</v>
      </c>
      <c r="BY106" s="13">
        <v>7.1060000000000008</v>
      </c>
      <c r="BZ106" s="13">
        <v>11.4</v>
      </c>
      <c r="CA106" s="13">
        <v>14.922000000000001</v>
      </c>
      <c r="CB106" s="13">
        <v>-0.40936</v>
      </c>
      <c r="CC106" s="15">
        <v>-6.2E-2</v>
      </c>
      <c r="CD106" s="15">
        <v>0.38</v>
      </c>
      <c r="CE106" s="15">
        <v>0.36</v>
      </c>
      <c r="CF106" s="15">
        <v>2.4816340694898753</v>
      </c>
      <c r="CG106" s="15">
        <v>2.3656629515220531</v>
      </c>
      <c r="CH106" s="13">
        <v>0.70724999999999993</v>
      </c>
      <c r="CI106" s="13">
        <v>0.51774999999999993</v>
      </c>
      <c r="CJ106" s="13">
        <v>-0.40936</v>
      </c>
      <c r="CK106" s="12">
        <f t="shared" si="2"/>
        <v>0.12852747252747251</v>
      </c>
      <c r="CL106" s="36">
        <f t="shared" si="3"/>
        <v>2.1444846535316979</v>
      </c>
      <c r="CM106" s="13">
        <v>3.76</v>
      </c>
      <c r="CN106" s="13">
        <v>1.2</v>
      </c>
      <c r="CO106" s="13">
        <v>2.56</v>
      </c>
      <c r="CP106" s="13">
        <v>17.399999999999999</v>
      </c>
      <c r="CQ106" s="13">
        <v>4.29</v>
      </c>
      <c r="CR106" s="13">
        <v>20.921999999999997</v>
      </c>
      <c r="CS106" s="13">
        <v>3.1850000000000001</v>
      </c>
      <c r="CT106" s="13">
        <v>1.7999999999999999E-2</v>
      </c>
      <c r="CU106" s="13">
        <v>4.0917999999999992</v>
      </c>
      <c r="CV106" s="13">
        <v>14.940000000000001</v>
      </c>
      <c r="CW106" s="13">
        <v>4.29</v>
      </c>
      <c r="CX106" s="12">
        <v>0.44705676243868253</v>
      </c>
      <c r="CY106" s="12">
        <v>0.39105929014299867</v>
      </c>
      <c r="CZ106" s="15">
        <v>4.8769230769230765</v>
      </c>
      <c r="DA106" s="20"/>
      <c r="DB106" s="20"/>
    </row>
    <row r="107" spans="1:106">
      <c r="A107" s="8" t="s">
        <v>711</v>
      </c>
      <c r="B107" s="8" t="s">
        <v>712</v>
      </c>
      <c r="C107" s="9" t="s">
        <v>7155</v>
      </c>
      <c r="D107" s="9" t="s">
        <v>7126</v>
      </c>
      <c r="E107" s="10" t="s">
        <v>7127</v>
      </c>
      <c r="F107" s="10" t="s">
        <v>7126</v>
      </c>
      <c r="G107" s="11">
        <v>0.92</v>
      </c>
      <c r="H107" s="11">
        <v>0.92013408545544295</v>
      </c>
      <c r="I107" s="12">
        <v>9.0499999999999997E-2</v>
      </c>
      <c r="J107" s="12">
        <v>0.13977213473371758</v>
      </c>
      <c r="K107" s="12">
        <v>3.2000000000000001E-2</v>
      </c>
      <c r="L107" s="12">
        <v>8.8499999999999995E-2</v>
      </c>
      <c r="M107" s="12">
        <v>5.8418850000000001E-2</v>
      </c>
      <c r="N107" s="12">
        <v>0.139754631757536</v>
      </c>
      <c r="O107" s="12">
        <v>7.0828571980063343E-2</v>
      </c>
      <c r="P107" s="12">
        <v>3.8369458399413081E-2</v>
      </c>
      <c r="Q107" s="13">
        <v>1016.1</v>
      </c>
      <c r="R107" s="13">
        <v>0.2186586728963294</v>
      </c>
      <c r="S107" s="13">
        <v>0</v>
      </c>
      <c r="T107" s="13">
        <v>0.2186586728963294</v>
      </c>
      <c r="U107" s="13">
        <v>1016.3186586728964</v>
      </c>
      <c r="V107" s="13">
        <v>9.61</v>
      </c>
      <c r="W107" s="13">
        <v>1006.7086586728964</v>
      </c>
      <c r="X107" s="14">
        <v>9.4556957288855527E-3</v>
      </c>
      <c r="Y107" s="15">
        <v>3.125E-2</v>
      </c>
      <c r="Z107" s="14">
        <v>1.4832496433270757E-3</v>
      </c>
      <c r="AA107" s="14">
        <v>2.1514775019662903E-4</v>
      </c>
      <c r="AB107" s="14">
        <v>1.4854529408718032E-3</v>
      </c>
      <c r="AC107" s="14">
        <v>2.1519404871206516E-4</v>
      </c>
      <c r="AD107" s="13">
        <v>21.19</v>
      </c>
      <c r="AE107" s="15">
        <v>1.0716666666666668</v>
      </c>
      <c r="AF107" s="14">
        <v>0.2</v>
      </c>
      <c r="AG107" s="14">
        <v>0.34875</v>
      </c>
      <c r="AH107" s="15">
        <v>0.21548906210711596</v>
      </c>
      <c r="AI107" s="5">
        <v>141.66666666666669</v>
      </c>
      <c r="AJ107" s="15">
        <v>34.097315436241608</v>
      </c>
      <c r="AK107" s="15">
        <v>34.097315436241608</v>
      </c>
      <c r="AL107" s="15">
        <v>31.392592592592592</v>
      </c>
      <c r="AM107" s="15" t="s">
        <v>7128</v>
      </c>
      <c r="AN107" s="15">
        <v>6.9028532608695663</v>
      </c>
      <c r="AO107" s="15">
        <v>2.5364453320019971</v>
      </c>
      <c r="AP107" s="15">
        <v>29.508170437657959</v>
      </c>
      <c r="AQ107" s="15">
        <v>23.653868859795502</v>
      </c>
      <c r="AR107" s="15">
        <v>7.3051190568687527</v>
      </c>
      <c r="AS107" s="15">
        <v>2.5130021434670402</v>
      </c>
      <c r="AT107" s="14">
        <v>0.3758389261744966</v>
      </c>
      <c r="AU107" s="14">
        <v>1.1022537151855132E-2</v>
      </c>
      <c r="AV107" s="12">
        <v>-2.63E-2</v>
      </c>
      <c r="AW107" s="12">
        <v>3.1800000000000002E-2</v>
      </c>
      <c r="AX107" s="12">
        <v>8.3199999999999996E-2</v>
      </c>
      <c r="AY107" s="12">
        <v>0.215</v>
      </c>
      <c r="AZ107" s="14" t="s">
        <v>7128</v>
      </c>
      <c r="BA107" s="14">
        <v>0.34499999999999997</v>
      </c>
      <c r="BB107" s="14">
        <v>0.21060070671378092</v>
      </c>
      <c r="BC107" s="14">
        <v>0.17812409015694908</v>
      </c>
      <c r="BD107" s="14">
        <v>7.4388417373939086E-2</v>
      </c>
      <c r="BE107" s="14">
        <v>8.5162926274140613E-2</v>
      </c>
      <c r="BF107" s="14">
        <v>0.3227272727272727</v>
      </c>
      <c r="BG107" s="14">
        <v>9.6500000000000002E-2</v>
      </c>
      <c r="BH107" s="13">
        <v>29.8</v>
      </c>
      <c r="BI107" s="13">
        <v>29.8</v>
      </c>
      <c r="BJ107" s="13">
        <v>34</v>
      </c>
      <c r="BK107" s="13">
        <v>34.116268265420729</v>
      </c>
      <c r="BL107" s="13">
        <v>400.6</v>
      </c>
      <c r="BM107" s="13">
        <v>400.6</v>
      </c>
      <c r="BN107" s="13">
        <v>42.4</v>
      </c>
      <c r="BO107" s="13">
        <v>42.559999999999995</v>
      </c>
      <c r="BP107" s="13">
        <v>23.106018052489492</v>
      </c>
      <c r="BQ107" s="13">
        <v>0</v>
      </c>
      <c r="BR107" s="13">
        <v>2</v>
      </c>
      <c r="BS107" s="13">
        <v>-0.21000000000000085</v>
      </c>
      <c r="BT107" s="14">
        <v>7.7468995130778956E-2</v>
      </c>
      <c r="BU107" s="13">
        <v>21.316018052489493</v>
      </c>
      <c r="BV107" s="13">
        <v>28.01</v>
      </c>
      <c r="BW107" s="13">
        <v>28.01</v>
      </c>
      <c r="BX107" s="13">
        <v>141.5</v>
      </c>
      <c r="BY107" s="13">
        <v>129.71865867289634</v>
      </c>
      <c r="BZ107" s="13">
        <v>147.19999999999999</v>
      </c>
      <c r="CA107" s="13">
        <v>137.80865867289634</v>
      </c>
      <c r="CB107" s="13">
        <v>-11.2</v>
      </c>
      <c r="CC107" s="15">
        <v>0.46500000000000002</v>
      </c>
      <c r="CD107" s="15">
        <v>0.22500000000000001</v>
      </c>
      <c r="CE107" s="15">
        <v>0.36</v>
      </c>
      <c r="CF107" s="15" t="s">
        <v>7128</v>
      </c>
      <c r="CG107" s="15" t="s">
        <v>7128</v>
      </c>
      <c r="CH107" s="13" t="s">
        <v>7128</v>
      </c>
      <c r="CI107" s="13" t="s">
        <v>7128</v>
      </c>
      <c r="CJ107" s="13">
        <v>-11.2</v>
      </c>
      <c r="CK107" s="12">
        <f t="shared" si="2"/>
        <v>0.39985719385933588</v>
      </c>
      <c r="CL107" s="36">
        <f t="shared" si="3"/>
        <v>2.9069290990696541</v>
      </c>
      <c r="CM107" s="13">
        <v>44</v>
      </c>
      <c r="CN107" s="13">
        <v>14.2</v>
      </c>
      <c r="CO107" s="13">
        <v>29.8</v>
      </c>
      <c r="CP107" s="13">
        <v>1016.1</v>
      </c>
      <c r="CQ107" s="13">
        <v>42.559999999999995</v>
      </c>
      <c r="CR107" s="13">
        <v>1006.7086586728964</v>
      </c>
      <c r="CS107" s="13">
        <v>28.01</v>
      </c>
      <c r="CT107" s="13">
        <v>4.9980000000000002</v>
      </c>
      <c r="CU107" s="13">
        <v>34.158268265420723</v>
      </c>
      <c r="CV107" s="13">
        <v>142.80665867289633</v>
      </c>
      <c r="CW107" s="13">
        <v>44.129999999999995</v>
      </c>
      <c r="CX107" s="12">
        <v>0.20370243962374915</v>
      </c>
      <c r="CY107" s="12">
        <v>0.17172682083221361</v>
      </c>
      <c r="CZ107" s="15">
        <v>22.812342140786232</v>
      </c>
      <c r="DA107" s="20"/>
      <c r="DB107" s="20"/>
    </row>
    <row r="108" spans="1:106" ht="24">
      <c r="A108" s="8" t="s">
        <v>3977</v>
      </c>
      <c r="B108" s="8" t="s">
        <v>3978</v>
      </c>
      <c r="C108" s="9" t="s">
        <v>7174</v>
      </c>
      <c r="D108" s="9" t="s">
        <v>7126</v>
      </c>
      <c r="E108" s="10" t="s">
        <v>7127</v>
      </c>
      <c r="F108" s="10" t="s">
        <v>7126</v>
      </c>
      <c r="G108" s="11">
        <v>0.45</v>
      </c>
      <c r="H108" s="11">
        <v>0.89323308270676693</v>
      </c>
      <c r="I108" s="12">
        <v>9.0499999999999997E-2</v>
      </c>
      <c r="J108" s="12">
        <v>0.1373375939849624</v>
      </c>
      <c r="K108" s="12">
        <v>3.6999999999999998E-2</v>
      </c>
      <c r="L108" s="12">
        <v>9.35E-2</v>
      </c>
      <c r="M108" s="12">
        <v>6.1719349999999999E-2</v>
      </c>
      <c r="N108" s="12">
        <v>9.981490473484847E-2</v>
      </c>
      <c r="O108" s="12">
        <v>-0.17708118372855214</v>
      </c>
      <c r="P108" s="12">
        <v>-9.981490473484847E-2</v>
      </c>
      <c r="Q108" s="13">
        <v>1.33</v>
      </c>
      <c r="R108" s="13">
        <v>0</v>
      </c>
      <c r="S108" s="13">
        <v>1.31</v>
      </c>
      <c r="T108" s="13">
        <v>1.31</v>
      </c>
      <c r="U108" s="13">
        <v>2.64</v>
      </c>
      <c r="V108" s="13">
        <v>1.51</v>
      </c>
      <c r="W108" s="13">
        <v>1.1300000000000001</v>
      </c>
      <c r="X108" s="14">
        <v>0.57196969696969691</v>
      </c>
      <c r="Y108" s="15">
        <v>0.1777251184834123</v>
      </c>
      <c r="Z108" s="14">
        <v>0.23392857142857146</v>
      </c>
      <c r="AA108" s="14">
        <v>0.49621212121212122</v>
      </c>
      <c r="AB108" s="14">
        <v>0.30536130536130535</v>
      </c>
      <c r="AC108" s="14">
        <v>0.98496240601503759</v>
      </c>
      <c r="AD108" s="13">
        <v>6.3E-2</v>
      </c>
      <c r="AE108" s="15">
        <v>2.0686944444444451</v>
      </c>
      <c r="AF108" s="14">
        <v>0.14491376746189438</v>
      </c>
      <c r="AG108" s="14">
        <v>0.64072587184937591</v>
      </c>
      <c r="AH108" s="15">
        <v>0.34715025906735753</v>
      </c>
      <c r="AI108" s="5" t="s">
        <v>7128</v>
      </c>
      <c r="AJ108" s="15" t="s">
        <v>7128</v>
      </c>
      <c r="AK108" s="15" t="s">
        <v>7128</v>
      </c>
      <c r="AL108" s="15" t="s">
        <v>7128</v>
      </c>
      <c r="AM108" s="15" t="s">
        <v>7128</v>
      </c>
      <c r="AN108" s="15">
        <v>0.31002331002331002</v>
      </c>
      <c r="AO108" s="15">
        <v>0.21111111111111114</v>
      </c>
      <c r="AP108" s="15" t="s">
        <v>7128</v>
      </c>
      <c r="AQ108" s="15" t="s">
        <v>7128</v>
      </c>
      <c r="AR108" s="15">
        <v>0.27628361858190714</v>
      </c>
      <c r="AS108" s="15">
        <v>0.17936507936507939</v>
      </c>
      <c r="AT108" s="14" t="s">
        <v>7128</v>
      </c>
      <c r="AU108" s="14">
        <v>0</v>
      </c>
      <c r="AV108" s="12" t="s">
        <v>7128</v>
      </c>
      <c r="AW108" s="12" t="s">
        <v>7128</v>
      </c>
      <c r="AX108" s="12">
        <v>0.67700000000000005</v>
      </c>
      <c r="AY108" s="12">
        <v>0.87599999999999989</v>
      </c>
      <c r="AZ108" s="14" t="s">
        <v>7128</v>
      </c>
      <c r="BA108" s="14" t="s">
        <v>7128</v>
      </c>
      <c r="BB108" s="14">
        <v>-3.9743589743589748E-2</v>
      </c>
      <c r="BC108" s="14">
        <v>0</v>
      </c>
      <c r="BD108" s="14">
        <v>-2.9523809523809525E-2</v>
      </c>
      <c r="BE108" s="14">
        <v>0</v>
      </c>
      <c r="BF108" s="14">
        <v>0</v>
      </c>
      <c r="BG108" s="14" t="s">
        <v>7128</v>
      </c>
      <c r="BH108" s="13">
        <v>-0.186</v>
      </c>
      <c r="BI108" s="13">
        <v>-0.186</v>
      </c>
      <c r="BJ108" s="13">
        <v>0</v>
      </c>
      <c r="BK108" s="13">
        <v>0</v>
      </c>
      <c r="BL108" s="13">
        <v>6.3</v>
      </c>
      <c r="BM108" s="13">
        <v>6.3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-6.7000000000000004E-2</v>
      </c>
      <c r="BT108" s="14" t="s">
        <v>7128</v>
      </c>
      <c r="BU108" s="13">
        <v>6.7000000000000004E-2</v>
      </c>
      <c r="BV108" s="13">
        <v>-0.11899999999999999</v>
      </c>
      <c r="BW108" s="13">
        <v>-0.11899999999999999</v>
      </c>
      <c r="BX108" s="13">
        <v>4.68</v>
      </c>
      <c r="BY108" s="13">
        <v>3.6479999999999997</v>
      </c>
      <c r="BZ108" s="13">
        <v>4.29</v>
      </c>
      <c r="CA108" s="13">
        <v>4.09</v>
      </c>
      <c r="CB108" s="13">
        <v>0</v>
      </c>
      <c r="CC108" s="15">
        <v>0.61899999999999999</v>
      </c>
      <c r="CD108" s="15" t="s">
        <v>7128</v>
      </c>
      <c r="CE108" s="15">
        <v>0.36</v>
      </c>
      <c r="CF108" s="15" t="s">
        <v>7128</v>
      </c>
      <c r="CG108" s="15" t="s">
        <v>7128</v>
      </c>
      <c r="CH108" s="13" t="s">
        <v>7128</v>
      </c>
      <c r="CI108" s="13" t="s">
        <v>7128</v>
      </c>
      <c r="CJ108" s="13">
        <v>0</v>
      </c>
      <c r="CK108" s="12">
        <f t="shared" si="2"/>
        <v>0</v>
      </c>
      <c r="CL108" s="36">
        <f t="shared" si="3"/>
        <v>1.5403422982885087</v>
      </c>
      <c r="CM108" s="13" t="s">
        <v>7128</v>
      </c>
      <c r="CN108" s="13" t="s">
        <v>7128</v>
      </c>
      <c r="CO108" s="13" t="s">
        <v>7128</v>
      </c>
      <c r="CP108" s="13" t="s">
        <v>7128</v>
      </c>
      <c r="CQ108" s="13" t="s">
        <v>7128</v>
      </c>
      <c r="CR108" s="13" t="s">
        <v>7128</v>
      </c>
      <c r="CS108" s="13" t="s">
        <v>7128</v>
      </c>
      <c r="CT108" s="13">
        <v>0</v>
      </c>
      <c r="CU108" s="13">
        <v>0</v>
      </c>
      <c r="CV108" s="13">
        <v>4.09</v>
      </c>
      <c r="CW108" s="13">
        <v>0</v>
      </c>
      <c r="CX108" s="12">
        <v>-3.9743589743589748E-2</v>
      </c>
      <c r="CY108" s="12">
        <v>0</v>
      </c>
      <c r="CZ108" s="15" t="s">
        <v>7128</v>
      </c>
      <c r="DA108" s="20"/>
      <c r="DB108" s="20"/>
    </row>
    <row r="109" spans="1:106" ht="24">
      <c r="A109" s="8" t="s">
        <v>5061</v>
      </c>
      <c r="B109" s="8" t="s">
        <v>5062</v>
      </c>
      <c r="C109" s="9" t="s">
        <v>7174</v>
      </c>
      <c r="D109" s="9" t="s">
        <v>7126</v>
      </c>
      <c r="E109" s="10" t="s">
        <v>7127</v>
      </c>
      <c r="F109" s="10" t="s">
        <v>7126</v>
      </c>
      <c r="G109" s="11">
        <v>0.45</v>
      </c>
      <c r="H109" s="11">
        <v>0.45</v>
      </c>
      <c r="I109" s="12">
        <v>9.0499999999999997E-2</v>
      </c>
      <c r="J109" s="12">
        <v>9.7225000000000006E-2</v>
      </c>
      <c r="K109" s="12">
        <v>4.7E-2</v>
      </c>
      <c r="L109" s="12">
        <v>0.10350000000000001</v>
      </c>
      <c r="M109" s="12">
        <v>6.8320350000000002E-2</v>
      </c>
      <c r="N109" s="12">
        <v>9.7225000000000006E-2</v>
      </c>
      <c r="O109" s="12">
        <v>-1.580907079646017E-2</v>
      </c>
      <c r="P109" s="12">
        <v>-9.7225000000000006E-2</v>
      </c>
      <c r="Q109" s="13">
        <v>24.9</v>
      </c>
      <c r="R109" s="13">
        <v>0</v>
      </c>
      <c r="S109" s="13">
        <v>0</v>
      </c>
      <c r="T109" s="13">
        <v>0</v>
      </c>
      <c r="U109" s="13">
        <v>24.9</v>
      </c>
      <c r="V109" s="13">
        <v>0</v>
      </c>
      <c r="W109" s="13">
        <v>24.9</v>
      </c>
      <c r="X109" s="14">
        <v>0</v>
      </c>
      <c r="Y109" s="15">
        <v>2.2027972027972025</v>
      </c>
      <c r="Z109" s="14">
        <v>0</v>
      </c>
      <c r="AA109" s="14">
        <v>0</v>
      </c>
      <c r="AB109" s="14">
        <v>0</v>
      </c>
      <c r="AC109" s="14">
        <v>0</v>
      </c>
      <c r="AD109" s="13">
        <v>3.48</v>
      </c>
      <c r="AE109" s="15">
        <v>-1.3612500000000001</v>
      </c>
      <c r="AF109" s="14">
        <v>0.161245154965971</v>
      </c>
      <c r="AG109" s="14" t="s">
        <v>7128</v>
      </c>
      <c r="AH109" s="15">
        <v>0.6472655392049198</v>
      </c>
      <c r="AI109" s="5" t="s">
        <v>7128</v>
      </c>
      <c r="AJ109" s="15">
        <v>422.03389830508473</v>
      </c>
      <c r="AK109" s="15">
        <v>270.65217391304344</v>
      </c>
      <c r="AL109" s="15" t="s">
        <v>7128</v>
      </c>
      <c r="AM109" s="15" t="s">
        <v>7128</v>
      </c>
      <c r="AN109" s="15">
        <v>5.0100603621730384</v>
      </c>
      <c r="AO109" s="15">
        <v>36.191860465116278</v>
      </c>
      <c r="AP109" s="15" t="s">
        <v>7128</v>
      </c>
      <c r="AQ109" s="15" t="s">
        <v>7128</v>
      </c>
      <c r="AR109" s="15">
        <v>5.0100603621730384</v>
      </c>
      <c r="AS109" s="15">
        <v>36.191860465116278</v>
      </c>
      <c r="AT109" s="14">
        <v>1.2434782608695654</v>
      </c>
      <c r="AU109" s="14">
        <v>4.5943775100401613E-3</v>
      </c>
      <c r="AV109" s="12">
        <v>0.97599999999999998</v>
      </c>
      <c r="AW109" s="12">
        <v>0.27699999999999997</v>
      </c>
      <c r="AX109" s="12">
        <v>-0.30599999999999999</v>
      </c>
      <c r="AY109" s="12">
        <v>-8.5900000000000004E-2</v>
      </c>
      <c r="AZ109" s="14" t="s">
        <v>7128</v>
      </c>
      <c r="BA109" s="14" t="s">
        <v>7128</v>
      </c>
      <c r="BB109" s="14">
        <v>8.1415929203539836E-2</v>
      </c>
      <c r="BC109" s="14">
        <v>0</v>
      </c>
      <c r="BD109" s="14">
        <v>0.12867132867132869</v>
      </c>
      <c r="BE109" s="14">
        <v>0</v>
      </c>
      <c r="BF109" s="14">
        <v>0.2072072072072072</v>
      </c>
      <c r="BG109" s="14">
        <v>0.1741</v>
      </c>
      <c r="BH109" s="13">
        <v>5.8999999999999997E-2</v>
      </c>
      <c r="BI109" s="13">
        <v>9.1999999999999998E-2</v>
      </c>
      <c r="BJ109" s="13">
        <v>0</v>
      </c>
      <c r="BK109" s="13">
        <v>0</v>
      </c>
      <c r="BL109" s="13">
        <v>0.68799999999999994</v>
      </c>
      <c r="BM109" s="13">
        <v>0.71499999999999997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-2.3E-2</v>
      </c>
      <c r="BT109" s="14" t="s">
        <v>7128</v>
      </c>
      <c r="BU109" s="13">
        <v>2.3E-2</v>
      </c>
      <c r="BV109" s="13">
        <v>0.11499999999999999</v>
      </c>
      <c r="BW109" s="13">
        <v>0.11499999999999999</v>
      </c>
      <c r="BX109" s="13">
        <v>1.1299999999999999</v>
      </c>
      <c r="BY109" s="13">
        <v>1.1299999999999999</v>
      </c>
      <c r="BZ109" s="13">
        <v>4.97</v>
      </c>
      <c r="CA109" s="13">
        <v>4.97</v>
      </c>
      <c r="CB109" s="13">
        <v>-0.1144</v>
      </c>
      <c r="CC109" s="15">
        <v>-0.89100000000000001</v>
      </c>
      <c r="CD109" s="15">
        <v>0.32400000000000001</v>
      </c>
      <c r="CE109" s="15">
        <v>0.36</v>
      </c>
      <c r="CF109" s="15" t="s">
        <v>7128</v>
      </c>
      <c r="CG109" s="15">
        <v>1.3289650847305854</v>
      </c>
      <c r="CH109" s="13" t="s">
        <v>7128</v>
      </c>
      <c r="CI109" s="13">
        <v>6.2000000000000059E-3</v>
      </c>
      <c r="CJ109" s="13">
        <v>-0.1144</v>
      </c>
      <c r="CK109" s="12">
        <f t="shared" si="2"/>
        <v>0.99478260869565227</v>
      </c>
      <c r="CL109" s="36">
        <f t="shared" si="3"/>
        <v>0.13843058350100604</v>
      </c>
      <c r="CM109" s="13">
        <v>0.111</v>
      </c>
      <c r="CN109" s="13">
        <v>2.3E-2</v>
      </c>
      <c r="CO109" s="13">
        <v>9.1999999999999998E-2</v>
      </c>
      <c r="CP109" s="13">
        <v>24.9</v>
      </c>
      <c r="CQ109" s="13" t="s">
        <v>7128</v>
      </c>
      <c r="CR109" s="13" t="s">
        <v>7128</v>
      </c>
      <c r="CS109" s="13">
        <v>0.11499999999999999</v>
      </c>
      <c r="CT109" s="13">
        <v>0</v>
      </c>
      <c r="CU109" s="13">
        <v>0</v>
      </c>
      <c r="CV109" s="13">
        <v>4.97</v>
      </c>
      <c r="CW109" s="13">
        <v>0</v>
      </c>
      <c r="CX109" s="12">
        <v>8.1415929203539836E-2</v>
      </c>
      <c r="CY109" s="12">
        <v>0</v>
      </c>
      <c r="CZ109" s="15" t="s">
        <v>7128</v>
      </c>
      <c r="DA109" s="20"/>
      <c r="DB109" s="20"/>
    </row>
    <row r="110" spans="1:106">
      <c r="A110" s="8" t="s">
        <v>2227</v>
      </c>
      <c r="B110" s="8" t="s">
        <v>2228</v>
      </c>
      <c r="C110" s="9" t="s">
        <v>7149</v>
      </c>
      <c r="D110" s="9" t="s">
        <v>7126</v>
      </c>
      <c r="E110" s="10" t="s">
        <v>7127</v>
      </c>
      <c r="F110" s="10" t="s">
        <v>7126</v>
      </c>
      <c r="G110" s="11">
        <v>0.85</v>
      </c>
      <c r="H110" s="11">
        <v>0.93286591880341874</v>
      </c>
      <c r="I110" s="12">
        <v>9.0499999999999997E-2</v>
      </c>
      <c r="J110" s="12">
        <v>0.1409243656517094</v>
      </c>
      <c r="K110" s="12">
        <v>3.6999999999999998E-2</v>
      </c>
      <c r="L110" s="12">
        <v>9.35E-2</v>
      </c>
      <c r="M110" s="12">
        <v>6.1719349999999999E-2</v>
      </c>
      <c r="N110" s="12">
        <v>0.13094054014939308</v>
      </c>
      <c r="O110" s="12">
        <v>4.1087469310720492E-3</v>
      </c>
      <c r="P110" s="12">
        <v>-1.9654047245610207E-2</v>
      </c>
      <c r="Q110" s="13">
        <v>31.2</v>
      </c>
      <c r="R110" s="13">
        <v>0</v>
      </c>
      <c r="S110" s="13">
        <v>4.5</v>
      </c>
      <c r="T110" s="13">
        <v>4.5</v>
      </c>
      <c r="U110" s="13">
        <v>35.700000000000003</v>
      </c>
      <c r="V110" s="13">
        <v>1.6</v>
      </c>
      <c r="W110" s="13">
        <v>34.1</v>
      </c>
      <c r="X110" s="14">
        <v>4.4817927170868348E-2</v>
      </c>
      <c r="Y110" s="15">
        <v>0.91943957968476353</v>
      </c>
      <c r="Z110" s="14">
        <v>0.23316062176165803</v>
      </c>
      <c r="AA110" s="14">
        <v>0.12605042016806722</v>
      </c>
      <c r="AB110" s="14">
        <v>0.30405405405405406</v>
      </c>
      <c r="AC110" s="14">
        <v>0.14423076923076925</v>
      </c>
      <c r="AD110" s="13">
        <v>5.47</v>
      </c>
      <c r="AE110" s="15">
        <v>1.4050833333333335</v>
      </c>
      <c r="AF110" s="14">
        <v>0.15165750888103102</v>
      </c>
      <c r="AG110" s="14">
        <v>0.61421291096817554</v>
      </c>
      <c r="AH110" s="15">
        <v>0.41097424412094063</v>
      </c>
      <c r="AI110" s="5">
        <v>7.8654292343387473</v>
      </c>
      <c r="AJ110" s="15">
        <v>14.246575342465754</v>
      </c>
      <c r="AK110" s="15">
        <v>14.246575342465754</v>
      </c>
      <c r="AL110" s="15" t="s">
        <v>7128</v>
      </c>
      <c r="AM110" s="15" t="s">
        <v>7128</v>
      </c>
      <c r="AN110" s="15">
        <v>2.1081081081081079</v>
      </c>
      <c r="AO110" s="15">
        <v>0.60818713450292394</v>
      </c>
      <c r="AP110" s="15">
        <v>10.058997050147493</v>
      </c>
      <c r="AQ110" s="15">
        <v>6.6213592233009706</v>
      </c>
      <c r="AR110" s="15">
        <v>1.9265536723163843</v>
      </c>
      <c r="AS110" s="15">
        <v>0.66471734892787526</v>
      </c>
      <c r="AT110" s="14">
        <v>0.2294429223744292</v>
      </c>
      <c r="AU110" s="14">
        <v>1.6105128205128202E-2</v>
      </c>
      <c r="AV110" s="12">
        <v>0.21600000000000003</v>
      </c>
      <c r="AW110" s="12">
        <v>5.9299999999999999E-2</v>
      </c>
      <c r="AX110" s="12">
        <v>0.11599999999999999</v>
      </c>
      <c r="AY110" s="12">
        <v>9.5899999999999999E-2</v>
      </c>
      <c r="AZ110" s="14" t="s">
        <v>7128</v>
      </c>
      <c r="BA110" s="14" t="s">
        <v>7128</v>
      </c>
      <c r="BB110" s="14">
        <v>0.14503311258278145</v>
      </c>
      <c r="BC110" s="14">
        <v>0.11128649290378287</v>
      </c>
      <c r="BD110" s="14">
        <v>4.2690058479532167E-2</v>
      </c>
      <c r="BE110" s="14">
        <v>6.6081871345029242E-2</v>
      </c>
      <c r="BF110" s="14">
        <v>0.32407407407407407</v>
      </c>
      <c r="BG110" s="14">
        <v>7.3200000000000001E-2</v>
      </c>
      <c r="BH110" s="13">
        <v>2.19</v>
      </c>
      <c r="BI110" s="13">
        <v>2.19</v>
      </c>
      <c r="BJ110" s="13">
        <v>3.39</v>
      </c>
      <c r="BK110" s="13">
        <v>3.39</v>
      </c>
      <c r="BL110" s="13">
        <v>51.3</v>
      </c>
      <c r="BM110" s="13">
        <v>51.3</v>
      </c>
      <c r="BN110" s="13">
        <v>5.15</v>
      </c>
      <c r="BO110" s="13">
        <v>5.15</v>
      </c>
      <c r="BP110" s="13">
        <v>2.2913888888888891</v>
      </c>
      <c r="BQ110" s="13">
        <v>0</v>
      </c>
      <c r="BR110" s="13">
        <v>0</v>
      </c>
      <c r="BS110" s="13">
        <v>-2.4700000000000002</v>
      </c>
      <c r="BT110" s="14">
        <v>-1.0779488422839132</v>
      </c>
      <c r="BU110" s="13">
        <v>4.7613888888888898</v>
      </c>
      <c r="BV110" s="13">
        <v>4.66</v>
      </c>
      <c r="BW110" s="13">
        <v>4.66</v>
      </c>
      <c r="BX110" s="13">
        <v>15.1</v>
      </c>
      <c r="BY110" s="13">
        <v>20.59</v>
      </c>
      <c r="BZ110" s="13">
        <v>14.8</v>
      </c>
      <c r="CA110" s="13">
        <v>17.7</v>
      </c>
      <c r="CB110" s="13">
        <v>-0.50247999999999993</v>
      </c>
      <c r="CC110" s="15">
        <v>0.621</v>
      </c>
      <c r="CD110" s="15">
        <v>0.27200000000000002</v>
      </c>
      <c r="CE110" s="15">
        <v>0.36</v>
      </c>
      <c r="CF110" s="15">
        <v>0.39885133124753924</v>
      </c>
      <c r="CG110" s="15">
        <v>0.44894673482102798</v>
      </c>
      <c r="CH110" s="13">
        <v>3.2210000000000001</v>
      </c>
      <c r="CI110" s="13">
        <v>1.8160000000000003</v>
      </c>
      <c r="CJ110" s="13">
        <v>-0.50247999999999993</v>
      </c>
      <c r="CK110" s="12">
        <f t="shared" si="2"/>
        <v>0.10782832618025749</v>
      </c>
      <c r="CL110" s="36">
        <f t="shared" si="3"/>
        <v>2.8983050847457625</v>
      </c>
      <c r="CM110" s="13">
        <v>3.24</v>
      </c>
      <c r="CN110" s="13">
        <v>1.05</v>
      </c>
      <c r="CO110" s="13">
        <v>2.19</v>
      </c>
      <c r="CP110" s="13">
        <v>31.2</v>
      </c>
      <c r="CQ110" s="13">
        <v>5.15</v>
      </c>
      <c r="CR110" s="13">
        <v>34.1</v>
      </c>
      <c r="CS110" s="13">
        <v>4.66</v>
      </c>
      <c r="CT110" s="13">
        <v>1.4038000000000002</v>
      </c>
      <c r="CU110" s="13">
        <v>2.7434000000000003</v>
      </c>
      <c r="CV110" s="13">
        <v>19.1038</v>
      </c>
      <c r="CW110" s="13">
        <v>5.15</v>
      </c>
      <c r="CX110" s="12">
        <v>9.3517856493656029E-2</v>
      </c>
      <c r="CY110" s="12">
        <v>8.4311723539596858E-2</v>
      </c>
      <c r="CZ110" s="15">
        <v>6.6213592233009706</v>
      </c>
      <c r="DA110" s="20"/>
      <c r="DB110" s="20"/>
    </row>
    <row r="111" spans="1:106">
      <c r="A111" s="8" t="s">
        <v>2147</v>
      </c>
      <c r="B111" s="8" t="s">
        <v>2148</v>
      </c>
      <c r="C111" s="9" t="s">
        <v>7148</v>
      </c>
      <c r="D111" s="9" t="s">
        <v>7126</v>
      </c>
      <c r="E111" s="10" t="s">
        <v>7127</v>
      </c>
      <c r="F111" s="10" t="s">
        <v>7126</v>
      </c>
      <c r="G111" s="11">
        <v>0.67</v>
      </c>
      <c r="H111" s="11">
        <v>0.67</v>
      </c>
      <c r="I111" s="12">
        <v>9.0499999999999997E-2</v>
      </c>
      <c r="J111" s="12">
        <v>0.117135</v>
      </c>
      <c r="K111" s="12">
        <v>4.1999999999999996E-2</v>
      </c>
      <c r="L111" s="12">
        <v>9.8500000000000004E-2</v>
      </c>
      <c r="M111" s="12">
        <v>6.5019850000000004E-2</v>
      </c>
      <c r="N111" s="12">
        <v>0.117135</v>
      </c>
      <c r="O111" s="12" t="s">
        <v>7128</v>
      </c>
      <c r="P111" s="12" t="s">
        <v>7128</v>
      </c>
      <c r="Q111" s="13">
        <v>5.5</v>
      </c>
      <c r="R111" s="13">
        <v>0</v>
      </c>
      <c r="S111" s="13">
        <v>0</v>
      </c>
      <c r="T111" s="13">
        <v>0</v>
      </c>
      <c r="U111" s="13">
        <v>5.5</v>
      </c>
      <c r="V111" s="13">
        <v>0</v>
      </c>
      <c r="W111" s="13">
        <v>5.5</v>
      </c>
      <c r="X111" s="14">
        <v>0</v>
      </c>
      <c r="Y111" s="15">
        <v>9.1911764705882359E-2</v>
      </c>
      <c r="Z111" s="14" t="s">
        <v>7128</v>
      </c>
      <c r="AA111" s="14">
        <v>0</v>
      </c>
      <c r="AB111" s="14" t="s">
        <v>7128</v>
      </c>
      <c r="AC111" s="14">
        <v>0</v>
      </c>
      <c r="AD111" s="13">
        <v>0.40500000000000003</v>
      </c>
      <c r="AE111" s="15">
        <v>1.7931944444444448</v>
      </c>
      <c r="AF111" s="14">
        <v>0.16431676725154984</v>
      </c>
      <c r="AG111" s="14">
        <v>0.78963335373661447</v>
      </c>
      <c r="AH111" s="15">
        <v>0.49326999208234368</v>
      </c>
      <c r="AI111" s="5" t="s">
        <v>7128</v>
      </c>
      <c r="AJ111" s="15" t="s">
        <v>7128</v>
      </c>
      <c r="AK111" s="15" t="s">
        <v>7128</v>
      </c>
      <c r="AL111" s="15" t="s">
        <v>7128</v>
      </c>
      <c r="AM111" s="15" t="s">
        <v>7128</v>
      </c>
      <c r="AN111" s="15" t="s">
        <v>7128</v>
      </c>
      <c r="AO111" s="15">
        <v>9.8920863309352514E-2</v>
      </c>
      <c r="AP111" s="15" t="s">
        <v>7128</v>
      </c>
      <c r="AQ111" s="15" t="s">
        <v>7128</v>
      </c>
      <c r="AR111" s="15" t="s">
        <v>7128</v>
      </c>
      <c r="AS111" s="15">
        <v>9.8920863309352514E-2</v>
      </c>
      <c r="AT111" s="14" t="s">
        <v>7128</v>
      </c>
      <c r="AU111" s="14">
        <v>0</v>
      </c>
      <c r="AV111" s="12" t="s">
        <v>7128</v>
      </c>
      <c r="AW111" s="12" t="s">
        <v>7128</v>
      </c>
      <c r="AX111" s="12">
        <v>-0.26800000000000002</v>
      </c>
      <c r="AY111" s="12">
        <v>-2.7099999999999999E-2</v>
      </c>
      <c r="AZ111" s="14" t="s">
        <v>7128</v>
      </c>
      <c r="BA111" s="14" t="s">
        <v>7128</v>
      </c>
      <c r="BB111" s="14" t="s">
        <v>7128</v>
      </c>
      <c r="BC111" s="14" t="s">
        <v>7128</v>
      </c>
      <c r="BD111" s="14">
        <v>-0.10287769784172661</v>
      </c>
      <c r="BE111" s="14">
        <v>-0.14010791366906475</v>
      </c>
      <c r="BF111" s="14">
        <v>0</v>
      </c>
      <c r="BG111" s="14">
        <v>0.26039999999999996</v>
      </c>
      <c r="BH111" s="13">
        <v>-5.72</v>
      </c>
      <c r="BI111" s="13">
        <v>-5.72</v>
      </c>
      <c r="BJ111" s="13">
        <v>-7.79</v>
      </c>
      <c r="BK111" s="13">
        <v>-7.79</v>
      </c>
      <c r="BL111" s="13">
        <v>55.6</v>
      </c>
      <c r="BM111" s="13">
        <v>55.6</v>
      </c>
      <c r="BN111" s="13">
        <v>-5.96</v>
      </c>
      <c r="BO111" s="13">
        <v>-5.96</v>
      </c>
      <c r="BP111" s="13">
        <v>-7.79</v>
      </c>
      <c r="BQ111" s="13">
        <v>0</v>
      </c>
      <c r="BR111" s="13">
        <v>0</v>
      </c>
      <c r="BS111" s="13">
        <v>-3.68</v>
      </c>
      <c r="BT111" s="14" t="s">
        <v>7128</v>
      </c>
      <c r="BU111" s="13">
        <v>-4.1099999999999994</v>
      </c>
      <c r="BV111" s="13">
        <v>-2.0399999999999996</v>
      </c>
      <c r="BW111" s="13">
        <v>-2.0399999999999996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5">
        <v>0.86499999999999999</v>
      </c>
      <c r="CD111" s="15">
        <v>0.2</v>
      </c>
      <c r="CE111" s="15">
        <v>0.36</v>
      </c>
      <c r="CF111" s="15">
        <v>0.29783585064310047</v>
      </c>
      <c r="CG111" s="15">
        <v>0.29391697854964555</v>
      </c>
      <c r="CH111" s="13">
        <v>5.2344444444444447</v>
      </c>
      <c r="CI111" s="13">
        <v>3.3188888888888886</v>
      </c>
      <c r="CJ111" s="13">
        <v>0</v>
      </c>
      <c r="CK111" s="12">
        <f t="shared" si="2"/>
        <v>0</v>
      </c>
      <c r="CL111" s="36" t="str">
        <f t="shared" si="3"/>
        <v>NA</v>
      </c>
      <c r="CM111" s="13" t="s">
        <v>7128</v>
      </c>
      <c r="CN111" s="13" t="s">
        <v>7128</v>
      </c>
      <c r="CO111" s="13" t="s">
        <v>7128</v>
      </c>
      <c r="CP111" s="13" t="s">
        <v>7128</v>
      </c>
      <c r="CQ111" s="13" t="s">
        <v>7128</v>
      </c>
      <c r="CR111" s="13" t="s">
        <v>7128</v>
      </c>
      <c r="CS111" s="13" t="s">
        <v>7128</v>
      </c>
      <c r="CT111" s="13">
        <v>0.48180000000000001</v>
      </c>
      <c r="CU111" s="13">
        <v>-8.0180000000000007</v>
      </c>
      <c r="CV111" s="13">
        <v>0.48180000000000001</v>
      </c>
      <c r="CW111" s="13">
        <v>-5.96</v>
      </c>
      <c r="CX111" s="12" t="s">
        <v>7128</v>
      </c>
      <c r="CY111" s="12" t="s">
        <v>7128</v>
      </c>
      <c r="CZ111" s="15" t="s">
        <v>7128</v>
      </c>
      <c r="DA111" s="20"/>
      <c r="DB111" s="20"/>
    </row>
    <row r="112" spans="1:106">
      <c r="A112" s="8" t="s">
        <v>4065</v>
      </c>
      <c r="B112" s="8" t="s">
        <v>4066</v>
      </c>
      <c r="C112" s="9" t="s">
        <v>7179</v>
      </c>
      <c r="D112" s="9" t="s">
        <v>7126</v>
      </c>
      <c r="E112" s="10" t="s">
        <v>7127</v>
      </c>
      <c r="F112" s="10" t="s">
        <v>7126</v>
      </c>
      <c r="G112" s="11">
        <v>0.79</v>
      </c>
      <c r="H112" s="11">
        <v>8.9390990990990975</v>
      </c>
      <c r="I112" s="12">
        <v>9.0499999999999997E-2</v>
      </c>
      <c r="J112" s="12">
        <v>0.86548846846846827</v>
      </c>
      <c r="K112" s="12">
        <v>4.1999999999999996E-2</v>
      </c>
      <c r="L112" s="12">
        <v>9.8500000000000004E-2</v>
      </c>
      <c r="M112" s="12">
        <v>6.5019850000000004E-2</v>
      </c>
      <c r="N112" s="12">
        <v>0.13576190147292988</v>
      </c>
      <c r="O112" s="12">
        <v>-0.88916338012924567</v>
      </c>
      <c r="P112" s="12">
        <v>-0.18367933604720191</v>
      </c>
      <c r="Q112" s="13">
        <v>4.4400000000000004</v>
      </c>
      <c r="R112" s="13">
        <v>0</v>
      </c>
      <c r="S112" s="13">
        <v>45.8</v>
      </c>
      <c r="T112" s="13">
        <v>45.8</v>
      </c>
      <c r="U112" s="13">
        <v>50.239999999999995</v>
      </c>
      <c r="V112" s="13">
        <v>4.7E-2</v>
      </c>
      <c r="W112" s="13">
        <v>50.192999999999998</v>
      </c>
      <c r="X112" s="14">
        <v>9.3550955414012751E-4</v>
      </c>
      <c r="Y112" s="15">
        <v>6.7476383265856954E-3</v>
      </c>
      <c r="Z112" s="14">
        <v>0.90086546026750591</v>
      </c>
      <c r="AA112" s="14">
        <v>0.9116242038216561</v>
      </c>
      <c r="AB112" s="14">
        <v>9.087301587301587</v>
      </c>
      <c r="AC112" s="14">
        <v>10.315315315315313</v>
      </c>
      <c r="AD112" s="13">
        <v>0.06</v>
      </c>
      <c r="AE112" s="15">
        <v>1.4281944444444445</v>
      </c>
      <c r="AF112" s="14">
        <v>0.10488088481701516</v>
      </c>
      <c r="AG112" s="14">
        <v>0.75657256456637756</v>
      </c>
      <c r="AH112" s="15">
        <v>0.34615384615384615</v>
      </c>
      <c r="AI112" s="5" t="s">
        <v>7128</v>
      </c>
      <c r="AJ112" s="15" t="s">
        <v>7128</v>
      </c>
      <c r="AK112" s="15" t="s">
        <v>7128</v>
      </c>
      <c r="AL112" s="15" t="s">
        <v>7128</v>
      </c>
      <c r="AM112" s="15" t="s">
        <v>7128</v>
      </c>
      <c r="AN112" s="15">
        <v>0.88095238095238104</v>
      </c>
      <c r="AO112" s="15">
        <v>0.79003558718861211</v>
      </c>
      <c r="AP112" s="15" t="s">
        <v>7128</v>
      </c>
      <c r="AQ112" s="15" t="s">
        <v>7128</v>
      </c>
      <c r="AR112" s="15">
        <v>0.98818734865040458</v>
      </c>
      <c r="AS112" s="15">
        <v>8.9311387900355861</v>
      </c>
      <c r="AT112" s="14" t="s">
        <v>7128</v>
      </c>
      <c r="AU112" s="14">
        <v>0</v>
      </c>
      <c r="AV112" s="12" t="s">
        <v>7128</v>
      </c>
      <c r="AW112" s="12" t="s">
        <v>7128</v>
      </c>
      <c r="AX112" s="12">
        <v>-0.36499999999999999</v>
      </c>
      <c r="AY112" s="12">
        <v>-0.19699999999999998</v>
      </c>
      <c r="AZ112" s="14" t="s">
        <v>7128</v>
      </c>
      <c r="BA112" s="14" t="s">
        <v>7128</v>
      </c>
      <c r="BB112" s="14">
        <v>-2.3674911660777388E-2</v>
      </c>
      <c r="BC112" s="14">
        <v>-4.7917434574272021E-2</v>
      </c>
      <c r="BD112" s="14">
        <v>-2.3843416370106764E-2</v>
      </c>
      <c r="BE112" s="14">
        <v>-0.25444839857651241</v>
      </c>
      <c r="BF112" s="14">
        <v>0</v>
      </c>
      <c r="BG112" s="14">
        <v>0.20469999999999999</v>
      </c>
      <c r="BH112" s="13">
        <v>-0.13400000000000001</v>
      </c>
      <c r="BI112" s="13">
        <v>-0.13400000000000001</v>
      </c>
      <c r="BJ112" s="13">
        <v>-1.43</v>
      </c>
      <c r="BK112" s="13">
        <v>-1.43</v>
      </c>
      <c r="BL112" s="13">
        <v>5.62</v>
      </c>
      <c r="BM112" s="13">
        <v>5.62</v>
      </c>
      <c r="BN112" s="13">
        <v>-1.4</v>
      </c>
      <c r="BO112" s="13">
        <v>-1.4</v>
      </c>
      <c r="BP112" s="13">
        <v>-1.43</v>
      </c>
      <c r="BQ112" s="13">
        <v>0</v>
      </c>
      <c r="BR112" s="13">
        <v>0</v>
      </c>
      <c r="BS112" s="13">
        <v>-8.4000000000000005E-2</v>
      </c>
      <c r="BT112" s="14" t="s">
        <v>7128</v>
      </c>
      <c r="BU112" s="13">
        <v>-1.3459999999999999</v>
      </c>
      <c r="BV112" s="13">
        <v>-0.05</v>
      </c>
      <c r="BW112" s="13">
        <v>-0.05</v>
      </c>
      <c r="BX112" s="13">
        <v>5.66</v>
      </c>
      <c r="BY112" s="13">
        <v>29.843</v>
      </c>
      <c r="BZ112" s="13">
        <v>5.04</v>
      </c>
      <c r="CA112" s="13">
        <v>50.792999999999999</v>
      </c>
      <c r="CB112" s="13">
        <v>0</v>
      </c>
      <c r="CC112" s="15">
        <v>0.52900000000000003</v>
      </c>
      <c r="CD112" s="15">
        <v>0.48399999999999999</v>
      </c>
      <c r="CE112" s="15">
        <v>0.36</v>
      </c>
      <c r="CF112" s="15">
        <v>1.4466510718736463</v>
      </c>
      <c r="CG112" s="15">
        <v>1.4948467138220105</v>
      </c>
      <c r="CH112" s="13">
        <v>0.40274999999999994</v>
      </c>
      <c r="CI112" s="13">
        <v>0.27237500000000003</v>
      </c>
      <c r="CJ112" s="13">
        <v>0</v>
      </c>
      <c r="CK112" s="12">
        <f t="shared" si="2"/>
        <v>0</v>
      </c>
      <c r="CL112" s="36">
        <f t="shared" si="3"/>
        <v>0.11064516764121041</v>
      </c>
      <c r="CM112" s="13" t="s">
        <v>7128</v>
      </c>
      <c r="CN112" s="13" t="s">
        <v>7128</v>
      </c>
      <c r="CO112" s="13" t="s">
        <v>7128</v>
      </c>
      <c r="CP112" s="13" t="s">
        <v>7128</v>
      </c>
      <c r="CQ112" s="13" t="s">
        <v>7128</v>
      </c>
      <c r="CR112" s="13" t="s">
        <v>7128</v>
      </c>
      <c r="CS112" s="13" t="s">
        <v>7128</v>
      </c>
      <c r="CT112" s="13">
        <v>0</v>
      </c>
      <c r="CU112" s="13">
        <v>-1.43</v>
      </c>
      <c r="CV112" s="13">
        <v>50.792999999999999</v>
      </c>
      <c r="CW112" s="13">
        <v>-1.4</v>
      </c>
      <c r="CX112" s="12">
        <v>-2.3674911660777388E-2</v>
      </c>
      <c r="CY112" s="12">
        <v>-4.7917434574272021E-2</v>
      </c>
      <c r="CZ112" s="15" t="s">
        <v>7128</v>
      </c>
      <c r="DA112" s="20"/>
      <c r="DB112" s="20"/>
    </row>
    <row r="113" spans="1:106">
      <c r="A113" s="8" t="s">
        <v>2963</v>
      </c>
      <c r="B113" s="8" t="s">
        <v>2964</v>
      </c>
      <c r="C113" s="9" t="s">
        <v>7149</v>
      </c>
      <c r="D113" s="9" t="s">
        <v>7126</v>
      </c>
      <c r="E113" s="10" t="s">
        <v>7127</v>
      </c>
      <c r="F113" s="10" t="s">
        <v>7126</v>
      </c>
      <c r="G113" s="11">
        <v>0.85</v>
      </c>
      <c r="H113" s="11">
        <v>0.85</v>
      </c>
      <c r="I113" s="12">
        <v>9.0499999999999997E-2</v>
      </c>
      <c r="J113" s="12">
        <v>0.13342499999999999</v>
      </c>
      <c r="K113" s="12">
        <v>4.1999999999999996E-2</v>
      </c>
      <c r="L113" s="12">
        <v>9.8500000000000004E-2</v>
      </c>
      <c r="M113" s="12">
        <v>6.5019850000000004E-2</v>
      </c>
      <c r="N113" s="12">
        <v>0.13342499999999999</v>
      </c>
      <c r="O113" s="12">
        <v>-3.3165259740259731E-2</v>
      </c>
      <c r="P113" s="12">
        <v>-0.11315795183595612</v>
      </c>
      <c r="Q113" s="13">
        <v>205.9</v>
      </c>
      <c r="R113" s="13">
        <v>0</v>
      </c>
      <c r="S113" s="13">
        <v>0</v>
      </c>
      <c r="T113" s="13">
        <v>0</v>
      </c>
      <c r="U113" s="13">
        <v>205.9</v>
      </c>
      <c r="V113" s="13">
        <v>0.42299999999999999</v>
      </c>
      <c r="W113" s="13">
        <v>205.477</v>
      </c>
      <c r="X113" s="14">
        <v>2.0543953375424962E-3</v>
      </c>
      <c r="Y113" s="15">
        <v>0.36797752808988765</v>
      </c>
      <c r="Z113" s="14">
        <v>0</v>
      </c>
      <c r="AA113" s="14">
        <v>0</v>
      </c>
      <c r="AB113" s="14">
        <v>0</v>
      </c>
      <c r="AC113" s="14">
        <v>0</v>
      </c>
      <c r="AD113" s="13">
        <v>0.77100000000000002</v>
      </c>
      <c r="AE113" s="15">
        <v>1.3788333333333336</v>
      </c>
      <c r="AF113" s="14">
        <v>8.9442719099991588E-2</v>
      </c>
      <c r="AG113" s="14">
        <v>0.72951717765930646</v>
      </c>
      <c r="AH113" s="15">
        <v>0.46143437077131255</v>
      </c>
      <c r="AI113" s="5">
        <v>6.3909774436090219</v>
      </c>
      <c r="AJ113" s="15">
        <v>53.3419689119171</v>
      </c>
      <c r="AK113" s="15">
        <v>53.3419689119171</v>
      </c>
      <c r="AL113" s="15" t="s">
        <v>7128</v>
      </c>
      <c r="AM113" s="15" t="s">
        <v>7128</v>
      </c>
      <c r="AN113" s="15">
        <v>4.8676122931442087</v>
      </c>
      <c r="AO113" s="15">
        <v>8.9134199134199132</v>
      </c>
      <c r="AP113" s="15">
        <v>241.73764705882354</v>
      </c>
      <c r="AQ113" s="15">
        <v>112.28251366120219</v>
      </c>
      <c r="AR113" s="15">
        <v>4.9066790839840495</v>
      </c>
      <c r="AS113" s="15">
        <v>8.8951082251082241</v>
      </c>
      <c r="AT113" s="14">
        <v>0.20025906735751298</v>
      </c>
      <c r="AU113" s="14">
        <v>3.7542496357455073E-3</v>
      </c>
      <c r="AV113" s="12" t="s">
        <v>7128</v>
      </c>
      <c r="AW113" s="12">
        <v>-9.3900000000000011E-2</v>
      </c>
      <c r="AX113" s="12">
        <v>6.1200000000000004E-2</v>
      </c>
      <c r="AY113" s="12">
        <v>-0.33899999999999997</v>
      </c>
      <c r="AZ113" s="14" t="s">
        <v>7128</v>
      </c>
      <c r="BA113" s="14" t="s">
        <v>7128</v>
      </c>
      <c r="BB113" s="14">
        <v>0.10025974025974026</v>
      </c>
      <c r="BC113" s="14">
        <v>2.0267048164043868E-2</v>
      </c>
      <c r="BD113" s="14">
        <v>0.16709956709956708</v>
      </c>
      <c r="BE113" s="14">
        <v>3.6796536796536793E-2</v>
      </c>
      <c r="BF113" s="14">
        <v>0</v>
      </c>
      <c r="BG113" s="14">
        <v>0.2505</v>
      </c>
      <c r="BH113" s="13">
        <v>3.86</v>
      </c>
      <c r="BI113" s="13">
        <v>3.86</v>
      </c>
      <c r="BJ113" s="13">
        <v>0.85</v>
      </c>
      <c r="BK113" s="13">
        <v>0.85</v>
      </c>
      <c r="BL113" s="13">
        <v>23.1</v>
      </c>
      <c r="BM113" s="13">
        <v>23.1</v>
      </c>
      <c r="BN113" s="13">
        <v>1.83</v>
      </c>
      <c r="BO113" s="13">
        <v>1.83</v>
      </c>
      <c r="BP113" s="13">
        <v>0.85</v>
      </c>
      <c r="BQ113" s="13">
        <v>3.0860000000000003</v>
      </c>
      <c r="BR113" s="13">
        <v>-1.5599999999999998</v>
      </c>
      <c r="BS113" s="13">
        <v>-0.93399999999999994</v>
      </c>
      <c r="BT113" s="14">
        <v>-2.9341176470588235</v>
      </c>
      <c r="BU113" s="13">
        <v>3.3439999999999994</v>
      </c>
      <c r="BV113" s="13">
        <v>3.2679999999999989</v>
      </c>
      <c r="BW113" s="13">
        <v>6.3539999999999992</v>
      </c>
      <c r="BX113" s="13">
        <v>38.5</v>
      </c>
      <c r="BY113" s="13">
        <v>41.940000000000005</v>
      </c>
      <c r="BZ113" s="13">
        <v>42.3</v>
      </c>
      <c r="CA113" s="13">
        <v>41.876999999999995</v>
      </c>
      <c r="CB113" s="13">
        <v>-0.77300000000000002</v>
      </c>
      <c r="CC113" s="15">
        <v>0.435</v>
      </c>
      <c r="CD113" s="15">
        <v>0.621</v>
      </c>
      <c r="CE113" s="15">
        <v>0.36</v>
      </c>
      <c r="CF113" s="15">
        <v>0.94742807659807049</v>
      </c>
      <c r="CG113" s="15">
        <v>0.94517289593187226</v>
      </c>
      <c r="CH113" s="13">
        <v>13.287899999999999</v>
      </c>
      <c r="CI113" s="13">
        <v>9.0637999999999987</v>
      </c>
      <c r="CJ113" s="13">
        <v>-0.77300000000000002</v>
      </c>
      <c r="CK113" s="12">
        <f t="shared" si="2"/>
        <v>0.23653610771113839</v>
      </c>
      <c r="CL113" s="36">
        <f t="shared" si="3"/>
        <v>0.55161544523246664</v>
      </c>
      <c r="CM113" s="13">
        <v>3.75</v>
      </c>
      <c r="CN113" s="13" t="s">
        <v>7128</v>
      </c>
      <c r="CO113" s="13">
        <v>3.86</v>
      </c>
      <c r="CP113" s="13">
        <v>205.9</v>
      </c>
      <c r="CQ113" s="13">
        <v>1.83</v>
      </c>
      <c r="CR113" s="13">
        <v>205.477</v>
      </c>
      <c r="CS113" s="13">
        <v>3.2679999999999989</v>
      </c>
      <c r="CT113" s="13">
        <v>1.0980000000000001</v>
      </c>
      <c r="CU113" s="13">
        <v>1.0057999999999998</v>
      </c>
      <c r="CV113" s="13">
        <v>42.974999999999994</v>
      </c>
      <c r="CW113" s="13">
        <v>2.2549999999999999</v>
      </c>
      <c r="CX113" s="12">
        <v>0.10141421283903229</v>
      </c>
      <c r="CY113" s="12">
        <v>2.3370045076444065E-2</v>
      </c>
      <c r="CZ113" s="15">
        <v>91.120620842572066</v>
      </c>
      <c r="DA113" s="20"/>
      <c r="DB113" s="20"/>
    </row>
    <row r="114" spans="1:106" ht="24">
      <c r="A114" s="8" t="s">
        <v>829</v>
      </c>
      <c r="B114" s="8" t="s">
        <v>830</v>
      </c>
      <c r="C114" s="9" t="s">
        <v>7149</v>
      </c>
      <c r="D114" s="9" t="s">
        <v>7126</v>
      </c>
      <c r="E114" s="10" t="s">
        <v>7127</v>
      </c>
      <c r="F114" s="10" t="s">
        <v>7126</v>
      </c>
      <c r="G114" s="11">
        <v>0.85</v>
      </c>
      <c r="H114" s="11">
        <v>0.86335361661079535</v>
      </c>
      <c r="I114" s="12">
        <v>9.0499999999999997E-2</v>
      </c>
      <c r="J114" s="12">
        <v>0.13463350230327698</v>
      </c>
      <c r="K114" s="12">
        <v>4.7E-2</v>
      </c>
      <c r="L114" s="12">
        <v>0.10350000000000001</v>
      </c>
      <c r="M114" s="12">
        <v>6.8320350000000002E-2</v>
      </c>
      <c r="N114" s="12">
        <v>0.13334526406698791</v>
      </c>
      <c r="O114" s="12">
        <v>0.26839140872875145</v>
      </c>
      <c r="P114" s="12">
        <v>0.20910657763527693</v>
      </c>
      <c r="Q114" s="13">
        <v>2089.6999999999998</v>
      </c>
      <c r="R114" s="13">
        <v>0</v>
      </c>
      <c r="S114" s="13">
        <v>41.4</v>
      </c>
      <c r="T114" s="13">
        <v>41.4</v>
      </c>
      <c r="U114" s="13">
        <v>2131.1</v>
      </c>
      <c r="V114" s="13">
        <v>0</v>
      </c>
      <c r="W114" s="13">
        <v>2131.1</v>
      </c>
      <c r="X114" s="14">
        <v>0</v>
      </c>
      <c r="Y114" s="15">
        <v>5.8355437665782495E-2</v>
      </c>
      <c r="Z114" s="14">
        <v>0.22949002217294898</v>
      </c>
      <c r="AA114" s="14">
        <v>1.9426587208483882E-2</v>
      </c>
      <c r="AB114" s="14">
        <v>0.297841726618705</v>
      </c>
      <c r="AC114" s="14">
        <v>1.9811456189883718E-2</v>
      </c>
      <c r="AD114" s="13">
        <v>11.09</v>
      </c>
      <c r="AE114" s="15">
        <v>8.2916666666666708E-2</v>
      </c>
      <c r="AF114" s="14">
        <v>4.4721359549995794E-2</v>
      </c>
      <c r="AG114" s="14" t="s">
        <v>7128</v>
      </c>
      <c r="AH114" s="15">
        <v>0.408675799086758</v>
      </c>
      <c r="AI114" s="5">
        <v>92.763157894736835</v>
      </c>
      <c r="AJ114" s="15">
        <v>46.130242825607063</v>
      </c>
      <c r="AK114" s="15">
        <v>46.130242825607063</v>
      </c>
      <c r="AL114" s="15">
        <v>32.332361516034986</v>
      </c>
      <c r="AM114" s="15">
        <v>2.4935266392220035</v>
      </c>
      <c r="AN114" s="15">
        <v>15.033812949640286</v>
      </c>
      <c r="AO114" s="15">
        <v>6.3478128797083837</v>
      </c>
      <c r="AP114" s="15">
        <v>37.785460992907801</v>
      </c>
      <c r="AQ114" s="15">
        <v>33.560629921259839</v>
      </c>
      <c r="AR114" s="15">
        <v>11.813192904656319</v>
      </c>
      <c r="AS114" s="15">
        <v>6.4735722964763065</v>
      </c>
      <c r="AT114" s="14">
        <v>0</v>
      </c>
      <c r="AU114" s="14">
        <v>0</v>
      </c>
      <c r="AV114" s="12">
        <v>0.29299999999999998</v>
      </c>
      <c r="AW114" s="12" t="s">
        <v>7128</v>
      </c>
      <c r="AX114" s="12">
        <v>0.13</v>
      </c>
      <c r="AY114" s="12" t="s">
        <v>7128</v>
      </c>
      <c r="AZ114" s="14">
        <v>0.185</v>
      </c>
      <c r="BA114" s="14">
        <v>0.21299999999999999</v>
      </c>
      <c r="BB114" s="14">
        <v>0.40302491103202842</v>
      </c>
      <c r="BC114" s="14">
        <v>0.34245184170226484</v>
      </c>
      <c r="BD114" s="14">
        <v>0.1343018084790987</v>
      </c>
      <c r="BE114" s="14">
        <v>0.16721019863622888</v>
      </c>
      <c r="BF114" s="14">
        <v>0.20701754385964913</v>
      </c>
      <c r="BG114" s="14">
        <v>0.18920000000000001</v>
      </c>
      <c r="BH114" s="13">
        <v>45.3</v>
      </c>
      <c r="BI114" s="13">
        <v>45.3</v>
      </c>
      <c r="BJ114" s="13">
        <v>56.4</v>
      </c>
      <c r="BK114" s="13">
        <v>56.4</v>
      </c>
      <c r="BL114" s="13">
        <v>329.2</v>
      </c>
      <c r="BM114" s="13">
        <v>337.3</v>
      </c>
      <c r="BN114" s="13">
        <v>63.9</v>
      </c>
      <c r="BO114" s="13">
        <v>63.5</v>
      </c>
      <c r="BP114" s="13">
        <v>44.724210526315787</v>
      </c>
      <c r="BQ114" s="13">
        <v>0</v>
      </c>
      <c r="BR114" s="13">
        <v>0</v>
      </c>
      <c r="BS114" s="13">
        <v>-7.29</v>
      </c>
      <c r="BT114" s="14">
        <v>-0.16299896441348147</v>
      </c>
      <c r="BU114" s="13">
        <v>52.014210526315786</v>
      </c>
      <c r="BV114" s="13">
        <v>52.589999999999996</v>
      </c>
      <c r="BW114" s="13">
        <v>52.589999999999996</v>
      </c>
      <c r="BX114" s="13">
        <v>112.4</v>
      </c>
      <c r="BY114" s="13">
        <v>130.6</v>
      </c>
      <c r="BZ114" s="13">
        <v>139</v>
      </c>
      <c r="CA114" s="13">
        <v>180.4</v>
      </c>
      <c r="CB114" s="13">
        <v>0</v>
      </c>
      <c r="CC114" s="15">
        <v>-0.15</v>
      </c>
      <c r="CD114" s="15">
        <v>0.39500000000000002</v>
      </c>
      <c r="CE114" s="15">
        <v>0.36</v>
      </c>
      <c r="CF114" s="15" t="s">
        <v>7128</v>
      </c>
      <c r="CG114" s="15" t="s">
        <v>7128</v>
      </c>
      <c r="CH114" s="13" t="s">
        <v>7128</v>
      </c>
      <c r="CI114" s="13" t="s">
        <v>7128</v>
      </c>
      <c r="CJ114" s="13">
        <v>0</v>
      </c>
      <c r="CK114" s="12">
        <f t="shared" si="2"/>
        <v>0</v>
      </c>
      <c r="CL114" s="36">
        <f t="shared" si="3"/>
        <v>1.8248337028824833</v>
      </c>
      <c r="CM114" s="13">
        <v>57</v>
      </c>
      <c r="CN114" s="13">
        <v>11.8</v>
      </c>
      <c r="CO114" s="13">
        <v>45.3</v>
      </c>
      <c r="CP114" s="13">
        <v>2089.6999999999998</v>
      </c>
      <c r="CQ114" s="13">
        <v>63.5</v>
      </c>
      <c r="CR114" s="13">
        <v>2131.1</v>
      </c>
      <c r="CS114" s="13" t="s">
        <v>7128</v>
      </c>
      <c r="CT114" s="13">
        <v>61.160000000000004</v>
      </c>
      <c r="CU114" s="13">
        <v>58.720000000000006</v>
      </c>
      <c r="CV114" s="13">
        <v>241.56</v>
      </c>
      <c r="CW114" s="13">
        <v>85.9</v>
      </c>
      <c r="CX114" s="12">
        <v>0.27437197510947214</v>
      </c>
      <c r="CY114" s="12">
        <v>0.2428239978335493</v>
      </c>
      <c r="CZ114" s="15">
        <v>24.809080325960416</v>
      </c>
      <c r="DA114" s="20"/>
      <c r="DB114" s="20"/>
    </row>
    <row r="115" spans="1:106">
      <c r="A115" s="8" t="s">
        <v>3779</v>
      </c>
      <c r="B115" s="8" t="s">
        <v>3780</v>
      </c>
      <c r="C115" s="9" t="s">
        <v>7176</v>
      </c>
      <c r="D115" s="9" t="s">
        <v>7126</v>
      </c>
      <c r="E115" s="10" t="s">
        <v>7127</v>
      </c>
      <c r="F115" s="10" t="s">
        <v>7126</v>
      </c>
      <c r="G115" s="11">
        <v>0.99</v>
      </c>
      <c r="H115" s="11">
        <v>2.2124134537062177</v>
      </c>
      <c r="I115" s="12">
        <v>9.0499999999999997E-2</v>
      </c>
      <c r="J115" s="12">
        <v>0.25672341756041273</v>
      </c>
      <c r="K115" s="12">
        <v>3.6999999999999998E-2</v>
      </c>
      <c r="L115" s="12">
        <v>9.35E-2</v>
      </c>
      <c r="M115" s="12">
        <v>6.1719349999999999E-2</v>
      </c>
      <c r="N115" s="12">
        <v>0.13722397372003786</v>
      </c>
      <c r="O115" s="12" t="s">
        <v>7128</v>
      </c>
      <c r="P115" s="12" t="s">
        <v>7128</v>
      </c>
      <c r="Q115" s="13">
        <v>1.27</v>
      </c>
      <c r="R115" s="13">
        <v>0</v>
      </c>
      <c r="S115" s="13">
        <v>2.0099999999999998</v>
      </c>
      <c r="T115" s="13">
        <v>2.0099999999999998</v>
      </c>
      <c r="U115" s="13">
        <v>3.28</v>
      </c>
      <c r="V115" s="13">
        <v>0</v>
      </c>
      <c r="W115" s="13">
        <v>3.28</v>
      </c>
      <c r="X115" s="14">
        <v>0</v>
      </c>
      <c r="Y115" s="15">
        <v>6.1881188118811881E-2</v>
      </c>
      <c r="Z115" s="14">
        <v>0.54619565217391308</v>
      </c>
      <c r="AA115" s="14">
        <v>0.61280487804878048</v>
      </c>
      <c r="AB115" s="14">
        <v>1.2035928143712573</v>
      </c>
      <c r="AC115" s="14">
        <v>1.5826771653543306</v>
      </c>
      <c r="AD115" s="13">
        <v>0.313</v>
      </c>
      <c r="AE115" s="15">
        <v>0.24866666666666673</v>
      </c>
      <c r="AF115" s="14">
        <v>7.7459666924148338E-2</v>
      </c>
      <c r="AG115" s="14">
        <v>0.59256645196973479</v>
      </c>
      <c r="AH115" s="15">
        <v>0.57820738137082606</v>
      </c>
      <c r="AI115" s="5">
        <v>1.946058091286307</v>
      </c>
      <c r="AJ115" s="15">
        <v>7.4705882352941169</v>
      </c>
      <c r="AK115" s="15">
        <v>7.0165745856353592</v>
      </c>
      <c r="AL115" s="15" t="s">
        <v>7128</v>
      </c>
      <c r="AM115" s="15" t="s">
        <v>7128</v>
      </c>
      <c r="AN115" s="15">
        <v>0.76047904191616766</v>
      </c>
      <c r="AO115" s="15">
        <v>0.14431818181818182</v>
      </c>
      <c r="AP115" s="15">
        <v>6.9936034115138597</v>
      </c>
      <c r="AQ115" s="15">
        <v>5.290322580645161</v>
      </c>
      <c r="AR115" s="15">
        <v>0.89130434782608692</v>
      </c>
      <c r="AS115" s="15">
        <v>0.37272727272727268</v>
      </c>
      <c r="AT115" s="14">
        <v>0</v>
      </c>
      <c r="AU115" s="14">
        <v>0</v>
      </c>
      <c r="AV115" s="12">
        <v>0.69799999999999995</v>
      </c>
      <c r="AW115" s="12">
        <v>0.13600000000000001</v>
      </c>
      <c r="AX115" s="12">
        <v>1.8500000000000003E-2</v>
      </c>
      <c r="AY115" s="12">
        <v>7.2499999999999995E-2</v>
      </c>
      <c r="AZ115" s="14" t="s">
        <v>7128</v>
      </c>
      <c r="BA115" s="14" t="s">
        <v>7128</v>
      </c>
      <c r="BB115" s="14" t="s">
        <v>7128</v>
      </c>
      <c r="BC115" s="14" t="s">
        <v>7128</v>
      </c>
      <c r="BD115" s="14">
        <v>2.1676646706586828E-2</v>
      </c>
      <c r="BE115" s="14">
        <v>5.616766467065868E-2</v>
      </c>
      <c r="BF115" s="14">
        <v>0.21982758620689652</v>
      </c>
      <c r="BG115" s="14" t="s">
        <v>7128</v>
      </c>
      <c r="BH115" s="13">
        <v>0.17</v>
      </c>
      <c r="BI115" s="13">
        <v>0.18099999999999999</v>
      </c>
      <c r="BJ115" s="13">
        <v>0.46899999999999997</v>
      </c>
      <c r="BK115" s="13">
        <v>0.46899999999999997</v>
      </c>
      <c r="BL115" s="13">
        <v>8.8000000000000007</v>
      </c>
      <c r="BM115" s="13">
        <v>8.35</v>
      </c>
      <c r="BN115" s="13">
        <v>0.64400000000000002</v>
      </c>
      <c r="BO115" s="13">
        <v>0.62</v>
      </c>
      <c r="BP115" s="13">
        <v>0.36590086206896549</v>
      </c>
      <c r="BQ115" s="13">
        <v>0</v>
      </c>
      <c r="BR115" s="13">
        <v>0</v>
      </c>
      <c r="BS115" s="13">
        <v>-8.3000000000000004E-2</v>
      </c>
      <c r="BT115" s="14">
        <v>-0.22683739942748768</v>
      </c>
      <c r="BU115" s="13">
        <v>0.44890086206896551</v>
      </c>
      <c r="BV115" s="13">
        <v>0.26400000000000001</v>
      </c>
      <c r="BW115" s="13">
        <v>0.26400000000000001</v>
      </c>
      <c r="BX115" s="13">
        <v>0</v>
      </c>
      <c r="BY115" s="13">
        <v>0</v>
      </c>
      <c r="BZ115" s="13">
        <v>1.67</v>
      </c>
      <c r="CA115" s="13">
        <v>3.6799999999999997</v>
      </c>
      <c r="CB115" s="13">
        <v>0</v>
      </c>
      <c r="CC115" s="15">
        <v>0.30599999999999999</v>
      </c>
      <c r="CD115" s="15">
        <v>-0.35</v>
      </c>
      <c r="CE115" s="15">
        <v>0.36</v>
      </c>
      <c r="CF115" s="15">
        <v>0.33053975272587982</v>
      </c>
      <c r="CG115" s="15">
        <v>0.58571527150373792</v>
      </c>
      <c r="CH115" s="13">
        <v>0.44800000000000006</v>
      </c>
      <c r="CI115" s="13">
        <v>0.10079999999999997</v>
      </c>
      <c r="CJ115" s="13">
        <v>0</v>
      </c>
      <c r="CK115" s="12">
        <f t="shared" si="2"/>
        <v>0</v>
      </c>
      <c r="CL115" s="36">
        <f t="shared" si="3"/>
        <v>2.3913043478260874</v>
      </c>
      <c r="CM115" s="13">
        <v>0.23200000000000001</v>
      </c>
      <c r="CN115" s="13">
        <v>5.0999999999999997E-2</v>
      </c>
      <c r="CO115" s="13">
        <v>0.18099999999999999</v>
      </c>
      <c r="CP115" s="13">
        <v>1.27</v>
      </c>
      <c r="CQ115" s="13">
        <v>0.62</v>
      </c>
      <c r="CR115" s="13">
        <v>3.28</v>
      </c>
      <c r="CS115" s="13" t="s">
        <v>7128</v>
      </c>
      <c r="CT115" s="13">
        <v>0</v>
      </c>
      <c r="CU115" s="13">
        <v>0.46899999999999997</v>
      </c>
      <c r="CV115" s="13">
        <v>3.6799999999999997</v>
      </c>
      <c r="CW115" s="13">
        <v>0.64400000000000002</v>
      </c>
      <c r="CX115" s="12" t="s">
        <v>7128</v>
      </c>
      <c r="CY115" s="12" t="s">
        <v>7128</v>
      </c>
      <c r="CZ115" s="15">
        <v>5.0931677018633534</v>
      </c>
      <c r="DA115" s="20"/>
      <c r="DB115" s="20"/>
    </row>
    <row r="116" spans="1:106">
      <c r="A116" s="8" t="s">
        <v>4271</v>
      </c>
      <c r="B116" s="8" t="s">
        <v>4272</v>
      </c>
      <c r="C116" s="9" t="s">
        <v>7147</v>
      </c>
      <c r="D116" s="9" t="s">
        <v>7126</v>
      </c>
      <c r="E116" s="10" t="s">
        <v>7127</v>
      </c>
      <c r="F116" s="10" t="s">
        <v>7126</v>
      </c>
      <c r="G116" s="11">
        <v>0.99</v>
      </c>
      <c r="H116" s="11">
        <v>0.99</v>
      </c>
      <c r="I116" s="12">
        <v>9.0499999999999997E-2</v>
      </c>
      <c r="J116" s="12">
        <v>0.146095</v>
      </c>
      <c r="K116" s="12">
        <v>4.7E-2</v>
      </c>
      <c r="L116" s="12">
        <v>0.10350000000000001</v>
      </c>
      <c r="M116" s="12">
        <v>6.8320350000000002E-2</v>
      </c>
      <c r="N116" s="12">
        <v>0.146095</v>
      </c>
      <c r="O116" s="12">
        <v>-0.17600154205607477</v>
      </c>
      <c r="P116" s="12">
        <v>-0.13238177939022766</v>
      </c>
      <c r="Q116" s="13">
        <v>1.51</v>
      </c>
      <c r="R116" s="13">
        <v>0</v>
      </c>
      <c r="S116" s="13">
        <v>0</v>
      </c>
      <c r="T116" s="13">
        <v>0</v>
      </c>
      <c r="U116" s="13">
        <v>1.51</v>
      </c>
      <c r="V116" s="13">
        <v>0</v>
      </c>
      <c r="W116" s="13">
        <v>1.51</v>
      </c>
      <c r="X116" s="14">
        <v>0</v>
      </c>
      <c r="Y116" s="15">
        <v>4.6641791044776115E-2</v>
      </c>
      <c r="Z116" s="14" t="s">
        <v>7128</v>
      </c>
      <c r="AA116" s="14">
        <v>0</v>
      </c>
      <c r="AB116" s="14" t="s">
        <v>7128</v>
      </c>
      <c r="AC116" s="14">
        <v>0</v>
      </c>
      <c r="AD116" s="13">
        <v>0.28199999999999997</v>
      </c>
      <c r="AE116" s="15">
        <v>-0.50516666666666676</v>
      </c>
      <c r="AF116" s="14">
        <v>8.9442719099991588E-2</v>
      </c>
      <c r="AG116" s="14" t="s">
        <v>7128</v>
      </c>
      <c r="AH116" s="15">
        <v>0.28725038402457753</v>
      </c>
      <c r="AI116" s="5">
        <v>0.39163498098859312</v>
      </c>
      <c r="AJ116" s="15" t="s">
        <v>7128</v>
      </c>
      <c r="AK116" s="15" t="s">
        <v>7128</v>
      </c>
      <c r="AL116" s="15" t="s">
        <v>7128</v>
      </c>
      <c r="AM116" s="15" t="s">
        <v>7128</v>
      </c>
      <c r="AN116" s="15" t="s">
        <v>7128</v>
      </c>
      <c r="AO116" s="15">
        <v>0.36385542168674695</v>
      </c>
      <c r="AP116" s="15">
        <v>14.660194174757283</v>
      </c>
      <c r="AQ116" s="15">
        <v>6.344537815126051</v>
      </c>
      <c r="AR116" s="15" t="s">
        <v>7128</v>
      </c>
      <c r="AS116" s="15">
        <v>0.36385542168674695</v>
      </c>
      <c r="AT116" s="14" t="s">
        <v>7128</v>
      </c>
      <c r="AU116" s="14">
        <v>0</v>
      </c>
      <c r="AV116" s="12" t="s">
        <v>7128</v>
      </c>
      <c r="AW116" s="12" t="s">
        <v>7128</v>
      </c>
      <c r="AX116" s="12">
        <v>0.114</v>
      </c>
      <c r="AY116" s="12">
        <v>5.5300000000000002E-2</v>
      </c>
      <c r="AZ116" s="14" t="s">
        <v>7128</v>
      </c>
      <c r="BA116" s="14" t="s">
        <v>7128</v>
      </c>
      <c r="BB116" s="14">
        <v>-2.9906542056074768E-2</v>
      </c>
      <c r="BC116" s="14">
        <v>1.3713220609772332E-2</v>
      </c>
      <c r="BD116" s="14">
        <v>-3.8554216867469876E-2</v>
      </c>
      <c r="BE116" s="14">
        <v>2.4819277108433731E-2</v>
      </c>
      <c r="BF116" s="14">
        <v>0</v>
      </c>
      <c r="BG116" s="14" t="s">
        <v>7128</v>
      </c>
      <c r="BH116" s="13">
        <v>-0.16</v>
      </c>
      <c r="BI116" s="13">
        <v>-0.16</v>
      </c>
      <c r="BJ116" s="13">
        <v>0.10299999999999999</v>
      </c>
      <c r="BK116" s="13">
        <v>0.10299999999999999</v>
      </c>
      <c r="BL116" s="13">
        <v>4.1500000000000004</v>
      </c>
      <c r="BM116" s="13">
        <v>4.1500000000000004</v>
      </c>
      <c r="BN116" s="13">
        <v>0.23799999999999999</v>
      </c>
      <c r="BO116" s="13">
        <v>0.23799999999999999</v>
      </c>
      <c r="BP116" s="13">
        <v>0.10299999999999999</v>
      </c>
      <c r="BQ116" s="13">
        <v>0</v>
      </c>
      <c r="BR116" s="13">
        <v>0</v>
      </c>
      <c r="BS116" s="13">
        <v>-0.24399999999999999</v>
      </c>
      <c r="BT116" s="14">
        <v>-2.3689320388349517</v>
      </c>
      <c r="BU116" s="13">
        <v>0.34699999999999998</v>
      </c>
      <c r="BV116" s="13">
        <v>8.3999999999999991E-2</v>
      </c>
      <c r="BW116" s="13">
        <v>8.3999999999999991E-2</v>
      </c>
      <c r="BX116" s="13">
        <v>5.35</v>
      </c>
      <c r="BY116" s="13">
        <v>7.511000000000001</v>
      </c>
      <c r="BZ116" s="13">
        <v>0</v>
      </c>
      <c r="CA116" s="13">
        <v>0</v>
      </c>
      <c r="CB116" s="13">
        <v>0</v>
      </c>
      <c r="CC116" s="15">
        <v>-0.432</v>
      </c>
      <c r="CD116" s="15">
        <v>0.32600000000000001</v>
      </c>
      <c r="CE116" s="15">
        <v>0.36</v>
      </c>
      <c r="CF116" s="15">
        <v>1.249642800952605</v>
      </c>
      <c r="CG116" s="15">
        <v>1.6657460189982241</v>
      </c>
      <c r="CH116" s="13">
        <v>0.7238</v>
      </c>
      <c r="CI116" s="13">
        <v>0.37619999999999998</v>
      </c>
      <c r="CJ116" s="13">
        <v>0</v>
      </c>
      <c r="CK116" s="12">
        <f t="shared" si="2"/>
        <v>0</v>
      </c>
      <c r="CL116" s="36" t="str">
        <f t="shared" si="3"/>
        <v>NA</v>
      </c>
      <c r="CM116" s="13" t="s">
        <v>7128</v>
      </c>
      <c r="CN116" s="13" t="s">
        <v>7128</v>
      </c>
      <c r="CO116" s="13" t="s">
        <v>7128</v>
      </c>
      <c r="CP116" s="13" t="s">
        <v>7128</v>
      </c>
      <c r="CQ116" s="13">
        <v>0.23799999999999999</v>
      </c>
      <c r="CR116" s="13">
        <v>1.51</v>
      </c>
      <c r="CS116" s="13" t="s">
        <v>7128</v>
      </c>
      <c r="CT116" s="13">
        <v>3.0000000000000001E-3</v>
      </c>
      <c r="CU116" s="13">
        <v>0.1002</v>
      </c>
      <c r="CV116" s="13">
        <v>3.0000000000000001E-3</v>
      </c>
      <c r="CW116" s="13">
        <v>0.23799999999999999</v>
      </c>
      <c r="CX116" s="12">
        <v>-3.0412852606015318E-2</v>
      </c>
      <c r="CY116" s="12">
        <v>1.3335107798775616E-2</v>
      </c>
      <c r="CZ116" s="15">
        <v>6.344537815126051</v>
      </c>
      <c r="DA116" s="20"/>
      <c r="DB116" s="20"/>
    </row>
    <row r="117" spans="1:106" ht="24">
      <c r="A117" s="8" t="s">
        <v>3851</v>
      </c>
      <c r="B117" s="8" t="s">
        <v>3852</v>
      </c>
      <c r="C117" s="9" t="s">
        <v>7166</v>
      </c>
      <c r="D117" s="9" t="s">
        <v>7126</v>
      </c>
      <c r="E117" s="10" t="s">
        <v>7127</v>
      </c>
      <c r="F117" s="10" t="s">
        <v>7126</v>
      </c>
      <c r="G117" s="11">
        <v>0.64</v>
      </c>
      <c r="H117" s="11">
        <v>0.7556288659793815</v>
      </c>
      <c r="I117" s="12">
        <v>9.0499999999999997E-2</v>
      </c>
      <c r="J117" s="12">
        <v>0.12488441237113401</v>
      </c>
      <c r="K117" s="12">
        <v>4.1999999999999996E-2</v>
      </c>
      <c r="L117" s="12">
        <v>9.8500000000000004E-2</v>
      </c>
      <c r="M117" s="12">
        <v>6.5019850000000004E-2</v>
      </c>
      <c r="N117" s="12">
        <v>0.11572373605108055</v>
      </c>
      <c r="O117" s="12">
        <v>-8.5229239957340913E-2</v>
      </c>
      <c r="P117" s="12">
        <v>-0.11102890037032938</v>
      </c>
      <c r="Q117" s="13">
        <v>3.88</v>
      </c>
      <c r="R117" s="13">
        <v>0</v>
      </c>
      <c r="S117" s="13">
        <v>0.70099999999999996</v>
      </c>
      <c r="T117" s="13">
        <v>0.70099999999999996</v>
      </c>
      <c r="U117" s="13">
        <v>4.5809999999999995</v>
      </c>
      <c r="V117" s="13">
        <v>0.123</v>
      </c>
      <c r="W117" s="13">
        <v>4.4579999999999993</v>
      </c>
      <c r="X117" s="14">
        <v>2.6850032743942372E-2</v>
      </c>
      <c r="Y117" s="15">
        <v>1.3492063492063493</v>
      </c>
      <c r="Z117" s="14">
        <v>0.37667920472864053</v>
      </c>
      <c r="AA117" s="14">
        <v>0.15302335734555775</v>
      </c>
      <c r="AB117" s="14">
        <v>0.60431034482758617</v>
      </c>
      <c r="AC117" s="14">
        <v>0.1806701030927835</v>
      </c>
      <c r="AD117" s="13">
        <v>1.23</v>
      </c>
      <c r="AE117" s="15">
        <v>0.48477777777777792</v>
      </c>
      <c r="AF117" s="14">
        <v>4.4721359549995794E-2</v>
      </c>
      <c r="AG117" s="14">
        <v>0.75802704437242874</v>
      </c>
      <c r="AH117" s="15">
        <v>0.63408913213448004</v>
      </c>
      <c r="AI117" s="5" t="s">
        <v>7128</v>
      </c>
      <c r="AJ117" s="15">
        <v>84.347826086956516</v>
      </c>
      <c r="AK117" s="15">
        <v>84.347826086956516</v>
      </c>
      <c r="AL117" s="15" t="s">
        <v>7128</v>
      </c>
      <c r="AM117" s="15" t="s">
        <v>7128</v>
      </c>
      <c r="AN117" s="15">
        <v>3.3448275862068968</v>
      </c>
      <c r="AO117" s="15">
        <v>0.50718954248366011</v>
      </c>
      <c r="AP117" s="15">
        <v>557.24999999999989</v>
      </c>
      <c r="AQ117" s="15">
        <v>445.7999999999999</v>
      </c>
      <c r="AR117" s="15">
        <v>2.565017261219793</v>
      </c>
      <c r="AS117" s="15">
        <v>0.58274509803921559</v>
      </c>
      <c r="AT117" s="14">
        <v>0</v>
      </c>
      <c r="AU117" s="14">
        <v>0</v>
      </c>
      <c r="AV117" s="12">
        <v>0.59699999999999998</v>
      </c>
      <c r="AW117" s="12">
        <v>0.151</v>
      </c>
      <c r="AX117" s="12">
        <v>1.0290000000000001</v>
      </c>
      <c r="AY117" s="12">
        <v>0.51400000000000001</v>
      </c>
      <c r="AZ117" s="14" t="s">
        <v>7128</v>
      </c>
      <c r="BA117" s="14" t="s">
        <v>7128</v>
      </c>
      <c r="BB117" s="14">
        <v>3.9655172413793106E-2</v>
      </c>
      <c r="BC117" s="14">
        <v>4.6948356807511747E-3</v>
      </c>
      <c r="BD117" s="14">
        <v>6.0130718954248359E-3</v>
      </c>
      <c r="BE117" s="14">
        <v>1.045751633986928E-3</v>
      </c>
      <c r="BF117" s="14">
        <v>0</v>
      </c>
      <c r="BG117" s="14" t="s">
        <v>7128</v>
      </c>
      <c r="BH117" s="13">
        <v>4.5999999999999999E-2</v>
      </c>
      <c r="BI117" s="13">
        <v>4.5999999999999999E-2</v>
      </c>
      <c r="BJ117" s="13">
        <v>8.0000000000000002E-3</v>
      </c>
      <c r="BK117" s="13">
        <v>8.0000000000000002E-3</v>
      </c>
      <c r="BL117" s="13">
        <v>7.65</v>
      </c>
      <c r="BM117" s="13">
        <v>7.65</v>
      </c>
      <c r="BN117" s="13">
        <v>0.01</v>
      </c>
      <c r="BO117" s="13">
        <v>0.01</v>
      </c>
      <c r="BP117" s="13">
        <v>8.0000000000000002E-3</v>
      </c>
      <c r="BQ117" s="13">
        <v>0</v>
      </c>
      <c r="BR117" s="13">
        <v>0</v>
      </c>
      <c r="BS117" s="13">
        <v>-2E-3</v>
      </c>
      <c r="BT117" s="14">
        <v>-0.25</v>
      </c>
      <c r="BU117" s="13">
        <v>0.01</v>
      </c>
      <c r="BV117" s="13">
        <v>4.8000000000000001E-2</v>
      </c>
      <c r="BW117" s="13">
        <v>4.8000000000000001E-2</v>
      </c>
      <c r="BX117" s="13">
        <v>1.1599999999999999</v>
      </c>
      <c r="BY117" s="13">
        <v>1.7039999999999997</v>
      </c>
      <c r="BZ117" s="13">
        <v>1.1599999999999999</v>
      </c>
      <c r="CA117" s="13">
        <v>1.7379999999999998</v>
      </c>
      <c r="CB117" s="13">
        <v>0</v>
      </c>
      <c r="CC117" s="15">
        <v>0.22600000000000001</v>
      </c>
      <c r="CD117" s="15">
        <v>7.0000000000000007E-2</v>
      </c>
      <c r="CE117" s="15">
        <v>0.36</v>
      </c>
      <c r="CF117" s="15">
        <v>0.84471800511347095</v>
      </c>
      <c r="CG117" s="15">
        <v>0.92917251688903746</v>
      </c>
      <c r="CH117" s="13">
        <v>8.7600000000000011E-2</v>
      </c>
      <c r="CI117" s="13">
        <v>8.5499999999999993E-2</v>
      </c>
      <c r="CJ117" s="13">
        <v>0</v>
      </c>
      <c r="CK117" s="12">
        <f t="shared" si="2"/>
        <v>0</v>
      </c>
      <c r="CL117" s="36">
        <f t="shared" si="3"/>
        <v>4.4016110471806682</v>
      </c>
      <c r="CM117" s="13">
        <v>4.5999999999999999E-2</v>
      </c>
      <c r="CN117" s="13" t="s">
        <v>7128</v>
      </c>
      <c r="CO117" s="13">
        <v>4.5999999999999999E-2</v>
      </c>
      <c r="CP117" s="13">
        <v>3.88</v>
      </c>
      <c r="CQ117" s="13">
        <v>0.01</v>
      </c>
      <c r="CR117" s="13">
        <v>4.4579999999999993</v>
      </c>
      <c r="CS117" s="13" t="s">
        <v>7128</v>
      </c>
      <c r="CT117" s="13">
        <v>0</v>
      </c>
      <c r="CU117" s="13">
        <v>8.0000000000000002E-3</v>
      </c>
      <c r="CV117" s="13">
        <v>1.7379999999999998</v>
      </c>
      <c r="CW117" s="13">
        <v>0.01</v>
      </c>
      <c r="CX117" s="12">
        <v>3.9655172413793106E-2</v>
      </c>
      <c r="CY117" s="12">
        <v>4.6948356807511747E-3</v>
      </c>
      <c r="CZ117" s="15">
        <v>445.7999999999999</v>
      </c>
      <c r="DA117" s="20"/>
      <c r="DB117" s="20"/>
    </row>
    <row r="118" spans="1:106">
      <c r="A118" s="8" t="s">
        <v>4591</v>
      </c>
      <c r="B118" s="8" t="s">
        <v>4592</v>
      </c>
      <c r="C118" s="9" t="s">
        <v>7170</v>
      </c>
      <c r="D118" s="9" t="s">
        <v>7126</v>
      </c>
      <c r="E118" s="10" t="s">
        <v>7127</v>
      </c>
      <c r="F118" s="10" t="s">
        <v>7126</v>
      </c>
      <c r="G118" s="11">
        <v>1.06</v>
      </c>
      <c r="H118" s="11">
        <v>1.06</v>
      </c>
      <c r="I118" s="12">
        <v>9.0499999999999997E-2</v>
      </c>
      <c r="J118" s="12">
        <v>0.15243000000000001</v>
      </c>
      <c r="K118" s="12">
        <v>4.7E-2</v>
      </c>
      <c r="L118" s="12">
        <v>0.10350000000000001</v>
      </c>
      <c r="M118" s="12">
        <v>6.8320350000000002E-2</v>
      </c>
      <c r="N118" s="12">
        <v>0.15243000000000001</v>
      </c>
      <c r="O118" s="12" t="s">
        <v>7128</v>
      </c>
      <c r="P118" s="12" t="s">
        <v>7128</v>
      </c>
      <c r="Q118" s="13">
        <v>4.8499999999999996</v>
      </c>
      <c r="R118" s="13">
        <v>0</v>
      </c>
      <c r="S118" s="13">
        <v>0</v>
      </c>
      <c r="T118" s="13">
        <v>0</v>
      </c>
      <c r="U118" s="13">
        <v>4.8499999999999996</v>
      </c>
      <c r="V118" s="13">
        <v>0</v>
      </c>
      <c r="W118" s="13">
        <v>4.8499999999999996</v>
      </c>
      <c r="X118" s="14">
        <v>0</v>
      </c>
      <c r="Y118" s="15" t="s">
        <v>7128</v>
      </c>
      <c r="Z118" s="14" t="s">
        <v>7128</v>
      </c>
      <c r="AA118" s="14">
        <v>0</v>
      </c>
      <c r="AB118" s="14" t="s">
        <v>7128</v>
      </c>
      <c r="AC118" s="14">
        <v>0</v>
      </c>
      <c r="AD118" s="13">
        <v>6.28</v>
      </c>
      <c r="AE118" s="15">
        <v>-0.27036111111111111</v>
      </c>
      <c r="AF118" s="14">
        <v>7.7459666924148338E-2</v>
      </c>
      <c r="AG118" s="14" t="s">
        <v>7128</v>
      </c>
      <c r="AH118" s="15">
        <v>0.39641109298531807</v>
      </c>
      <c r="AI118" s="5" t="s">
        <v>7128</v>
      </c>
      <c r="AJ118" s="15" t="s">
        <v>7128</v>
      </c>
      <c r="AK118" s="15" t="s">
        <v>7128</v>
      </c>
      <c r="AL118" s="15" t="s">
        <v>7128</v>
      </c>
      <c r="AM118" s="15" t="s">
        <v>7128</v>
      </c>
      <c r="AN118" s="15" t="s">
        <v>7128</v>
      </c>
      <c r="AO118" s="15">
        <v>2.1846846846846844</v>
      </c>
      <c r="AP118" s="15" t="s">
        <v>7128</v>
      </c>
      <c r="AQ118" s="15" t="s">
        <v>7128</v>
      </c>
      <c r="AR118" s="15" t="s">
        <v>7128</v>
      </c>
      <c r="AS118" s="15">
        <v>2.1846846846846844</v>
      </c>
      <c r="AT118" s="14" t="s">
        <v>7128</v>
      </c>
      <c r="AU118" s="14">
        <v>4.9484536082474231E-3</v>
      </c>
      <c r="AV118" s="12" t="s">
        <v>7128</v>
      </c>
      <c r="AW118" s="12" t="s">
        <v>7128</v>
      </c>
      <c r="AX118" s="12">
        <v>-4.5400000000000003E-2</v>
      </c>
      <c r="AY118" s="12">
        <v>-8.9200000000000002E-2</v>
      </c>
      <c r="AZ118" s="14" t="s">
        <v>7128</v>
      </c>
      <c r="BA118" s="14" t="s">
        <v>7128</v>
      </c>
      <c r="BB118" s="14" t="s">
        <v>7128</v>
      </c>
      <c r="BC118" s="14" t="s">
        <v>7128</v>
      </c>
      <c r="BD118" s="14">
        <v>-8.6486486486486477E-2</v>
      </c>
      <c r="BE118" s="14">
        <v>-8.3783783783783775E-2</v>
      </c>
      <c r="BF118" s="14">
        <v>0</v>
      </c>
      <c r="BG118" s="14">
        <v>1.54E-2</v>
      </c>
      <c r="BH118" s="13">
        <v>-0.192</v>
      </c>
      <c r="BI118" s="13">
        <v>-0.192</v>
      </c>
      <c r="BJ118" s="13">
        <v>-0.186</v>
      </c>
      <c r="BK118" s="13">
        <v>-0.186</v>
      </c>
      <c r="BL118" s="13">
        <v>2.2200000000000002</v>
      </c>
      <c r="BM118" s="13">
        <v>2.2200000000000002</v>
      </c>
      <c r="BN118" s="13">
        <v>-0.16600000000000001</v>
      </c>
      <c r="BO118" s="13">
        <v>-0.16600000000000001</v>
      </c>
      <c r="BP118" s="13">
        <v>-0.186</v>
      </c>
      <c r="BQ118" s="13">
        <v>-0.29299999999999998</v>
      </c>
      <c r="BR118" s="13">
        <v>-4.4999999999999998E-2</v>
      </c>
      <c r="BS118" s="13">
        <v>0.89400000000000002</v>
      </c>
      <c r="BT118" s="14" t="s">
        <v>7128</v>
      </c>
      <c r="BU118" s="13">
        <v>-1.0350000000000001</v>
      </c>
      <c r="BV118" s="13">
        <v>-0.74800000000000022</v>
      </c>
      <c r="BW118" s="13">
        <v>-1.0410000000000001</v>
      </c>
      <c r="BX118" s="13">
        <v>0</v>
      </c>
      <c r="BY118" s="13">
        <v>0</v>
      </c>
      <c r="BZ118" s="13">
        <v>0</v>
      </c>
      <c r="CA118" s="13">
        <v>0</v>
      </c>
      <c r="CB118" s="13">
        <v>-2.4E-2</v>
      </c>
      <c r="CC118" s="15">
        <v>-0.22900000000000001</v>
      </c>
      <c r="CD118" s="15">
        <v>0.17</v>
      </c>
      <c r="CE118" s="15">
        <v>0.36</v>
      </c>
      <c r="CF118" s="15" t="s">
        <v>7128</v>
      </c>
      <c r="CG118" s="15" t="s">
        <v>7128</v>
      </c>
      <c r="CH118" s="13" t="s">
        <v>7128</v>
      </c>
      <c r="CI118" s="13" t="s">
        <v>7128</v>
      </c>
      <c r="CJ118" s="13">
        <v>-2.4E-2</v>
      </c>
      <c r="CK118" s="12" t="str">
        <f t="shared" si="2"/>
        <v>NA</v>
      </c>
      <c r="CL118" s="36" t="str">
        <f t="shared" si="3"/>
        <v>NA</v>
      </c>
      <c r="CM118" s="13" t="s">
        <v>7128</v>
      </c>
      <c r="CN118" s="13" t="s">
        <v>7128</v>
      </c>
      <c r="CO118" s="13" t="s">
        <v>7128</v>
      </c>
      <c r="CP118" s="13" t="s">
        <v>7128</v>
      </c>
      <c r="CQ118" s="13" t="s">
        <v>7128</v>
      </c>
      <c r="CR118" s="13" t="s">
        <v>7128</v>
      </c>
      <c r="CS118" s="13">
        <v>-0.74800000000000022</v>
      </c>
      <c r="CT118" s="13">
        <v>0</v>
      </c>
      <c r="CU118" s="13">
        <v>-0.186</v>
      </c>
      <c r="CV118" s="13">
        <v>0</v>
      </c>
      <c r="CW118" s="13">
        <v>-0.16600000000000001</v>
      </c>
      <c r="CX118" s="12" t="s">
        <v>7128</v>
      </c>
      <c r="CY118" s="12" t="s">
        <v>7128</v>
      </c>
      <c r="CZ118" s="15" t="s">
        <v>7128</v>
      </c>
      <c r="DA118" s="20"/>
      <c r="DB118" s="20"/>
    </row>
    <row r="119" spans="1:106">
      <c r="A119" s="8" t="s">
        <v>1721</v>
      </c>
      <c r="B119" s="8" t="s">
        <v>1722</v>
      </c>
      <c r="C119" s="9" t="s">
        <v>7144</v>
      </c>
      <c r="D119" s="9" t="s">
        <v>7126</v>
      </c>
      <c r="E119" s="10" t="s">
        <v>7127</v>
      </c>
      <c r="F119" s="10" t="s">
        <v>7126</v>
      </c>
      <c r="G119" s="11">
        <v>1.1499999999999999</v>
      </c>
      <c r="H119" s="11">
        <v>1.4338966584819044</v>
      </c>
      <c r="I119" s="12">
        <v>9.0499999999999997E-2</v>
      </c>
      <c r="J119" s="12">
        <v>0.18626764759261233</v>
      </c>
      <c r="K119" s="12">
        <v>4.1999999999999996E-2</v>
      </c>
      <c r="L119" s="12">
        <v>9.8500000000000004E-2</v>
      </c>
      <c r="M119" s="12">
        <v>6.5019850000000004E-2</v>
      </c>
      <c r="N119" s="12">
        <v>0.15338960724011827</v>
      </c>
      <c r="O119" s="12">
        <v>-2.6945613694307258E-2</v>
      </c>
      <c r="P119" s="12">
        <v>-4.2243784205021867E-2</v>
      </c>
      <c r="Q119" s="13">
        <v>55.1</v>
      </c>
      <c r="R119" s="13">
        <v>0</v>
      </c>
      <c r="S119" s="13">
        <v>20.5</v>
      </c>
      <c r="T119" s="13">
        <v>20.5</v>
      </c>
      <c r="U119" s="13">
        <v>75.599999999999994</v>
      </c>
      <c r="V119" s="13">
        <v>0</v>
      </c>
      <c r="W119" s="13">
        <v>75.599999999999994</v>
      </c>
      <c r="X119" s="14">
        <v>0</v>
      </c>
      <c r="Y119" s="15">
        <v>0.22727272727272727</v>
      </c>
      <c r="Z119" s="14">
        <v>0.51122194513715713</v>
      </c>
      <c r="AA119" s="14">
        <v>0.27116402116402116</v>
      </c>
      <c r="AB119" s="14">
        <v>1.0459183673469388</v>
      </c>
      <c r="AC119" s="14">
        <v>0.3720508166969147</v>
      </c>
      <c r="AD119" s="13">
        <v>5.01</v>
      </c>
      <c r="AE119" s="15">
        <v>2.2113888888888895</v>
      </c>
      <c r="AF119" s="14">
        <v>0.24083189157584592</v>
      </c>
      <c r="AG119" s="14">
        <v>0.66643997582626324</v>
      </c>
      <c r="AH119" s="15">
        <v>0.45600000000000002</v>
      </c>
      <c r="AI119" s="5">
        <v>2.9029126213592233</v>
      </c>
      <c r="AJ119" s="15">
        <v>20.183150183150182</v>
      </c>
      <c r="AK119" s="15">
        <v>19.539007092198585</v>
      </c>
      <c r="AL119" s="15">
        <v>17.517482517482517</v>
      </c>
      <c r="AM119" s="15">
        <v>4.0366300366300365</v>
      </c>
      <c r="AN119" s="15">
        <v>2.8112244897959182</v>
      </c>
      <c r="AO119" s="15">
        <v>0.59439050701186624</v>
      </c>
      <c r="AP119" s="15">
        <v>12.642140468227423</v>
      </c>
      <c r="AQ119" s="15">
        <v>8.0855614973262036</v>
      </c>
      <c r="AR119" s="15">
        <v>1.8852867830423938</v>
      </c>
      <c r="AS119" s="15">
        <v>0.81553398058252413</v>
      </c>
      <c r="AT119" s="14">
        <v>0</v>
      </c>
      <c r="AU119" s="14">
        <v>0</v>
      </c>
      <c r="AV119" s="12">
        <v>-6.3E-2</v>
      </c>
      <c r="AW119" s="12">
        <v>-2.6099999999999999E-3</v>
      </c>
      <c r="AX119" s="12">
        <v>0.13699999999999998</v>
      </c>
      <c r="AY119" s="12">
        <v>0.249</v>
      </c>
      <c r="AZ119" s="14">
        <v>0.05</v>
      </c>
      <c r="BA119" s="14">
        <v>8.1799999999999998E-2</v>
      </c>
      <c r="BB119" s="14">
        <v>0.15932203389830507</v>
      </c>
      <c r="BC119" s="14">
        <v>0.1111458230350964</v>
      </c>
      <c r="BD119" s="14">
        <v>2.9436325678496869E-2</v>
      </c>
      <c r="BE119" s="14">
        <v>6.2421711899791239E-2</v>
      </c>
      <c r="BF119" s="14">
        <v>0.33647058823529408</v>
      </c>
      <c r="BG119" s="14" t="s">
        <v>7128</v>
      </c>
      <c r="BH119" s="13">
        <v>2.73</v>
      </c>
      <c r="BI119" s="13">
        <v>2.82</v>
      </c>
      <c r="BJ119" s="13">
        <v>5.98</v>
      </c>
      <c r="BK119" s="13">
        <v>5.98</v>
      </c>
      <c r="BL119" s="13">
        <v>92.7</v>
      </c>
      <c r="BM119" s="13">
        <v>95.8</v>
      </c>
      <c r="BN119" s="13">
        <v>9.0500000000000007</v>
      </c>
      <c r="BO119" s="13">
        <v>9.35</v>
      </c>
      <c r="BP119" s="13">
        <v>3.9679058823529418</v>
      </c>
      <c r="BQ119" s="13">
        <v>0</v>
      </c>
      <c r="BR119" s="13">
        <v>0</v>
      </c>
      <c r="BS119" s="13">
        <v>-3.63</v>
      </c>
      <c r="BT119" s="14">
        <v>-0.91484024763395699</v>
      </c>
      <c r="BU119" s="13">
        <v>7.5979058823529417</v>
      </c>
      <c r="BV119" s="13">
        <v>6.4499999999999993</v>
      </c>
      <c r="BW119" s="13">
        <v>6.4499999999999993</v>
      </c>
      <c r="BX119" s="13">
        <v>17.7</v>
      </c>
      <c r="BY119" s="13">
        <v>35.700000000000003</v>
      </c>
      <c r="BZ119" s="13">
        <v>19.600000000000001</v>
      </c>
      <c r="CA119" s="13">
        <v>40.1</v>
      </c>
      <c r="CB119" s="13">
        <v>0</v>
      </c>
      <c r="CC119" s="15">
        <v>1.07</v>
      </c>
      <c r="CD119" s="15">
        <v>0.24</v>
      </c>
      <c r="CE119" s="15">
        <v>0.36</v>
      </c>
      <c r="CF119" s="15">
        <v>0.46251341562865744</v>
      </c>
      <c r="CG119" s="15">
        <v>0.85412070911587024</v>
      </c>
      <c r="CH119" s="13">
        <v>4.3410000000000002</v>
      </c>
      <c r="CI119" s="13">
        <v>1.8752000000000002</v>
      </c>
      <c r="CJ119" s="13">
        <v>0</v>
      </c>
      <c r="CK119" s="12">
        <f t="shared" si="2"/>
        <v>0</v>
      </c>
      <c r="CL119" s="36">
        <f t="shared" si="3"/>
        <v>2.3117206982543639</v>
      </c>
      <c r="CM119" s="13">
        <v>4.25</v>
      </c>
      <c r="CN119" s="13">
        <v>1.43</v>
      </c>
      <c r="CO119" s="13">
        <v>2.82</v>
      </c>
      <c r="CP119" s="13">
        <v>55.1</v>
      </c>
      <c r="CQ119" s="13">
        <v>9.35</v>
      </c>
      <c r="CR119" s="13">
        <v>75.599999999999994</v>
      </c>
      <c r="CS119" s="13" t="s">
        <v>7128</v>
      </c>
      <c r="CT119" s="13">
        <v>0.75740000000000007</v>
      </c>
      <c r="CU119" s="13">
        <v>5.5180000000000007</v>
      </c>
      <c r="CV119" s="13">
        <v>40.857399999999998</v>
      </c>
      <c r="CW119" s="13">
        <v>9.0500000000000007</v>
      </c>
      <c r="CX119" s="12">
        <v>0.12775363810720902</v>
      </c>
      <c r="CY119" s="12">
        <v>0.10042831617497813</v>
      </c>
      <c r="CZ119" s="15">
        <v>8.3535911602209936</v>
      </c>
      <c r="DA119" s="20"/>
      <c r="DB119" s="20"/>
    </row>
    <row r="120" spans="1:106">
      <c r="A120" s="8" t="s">
        <v>6909</v>
      </c>
      <c r="B120" s="8" t="s">
        <v>6910</v>
      </c>
      <c r="C120" s="9" t="s">
        <v>7141</v>
      </c>
      <c r="D120" s="9" t="s">
        <v>7126</v>
      </c>
      <c r="E120" s="10" t="s">
        <v>7127</v>
      </c>
      <c r="F120" s="10" t="s">
        <v>7126</v>
      </c>
      <c r="G120" s="11">
        <v>0.73</v>
      </c>
      <c r="H120" s="11">
        <v>0.78989743589743577</v>
      </c>
      <c r="I120" s="12">
        <v>9.0499999999999997E-2</v>
      </c>
      <c r="J120" s="12">
        <v>0.12798571794871794</v>
      </c>
      <c r="K120" s="12">
        <v>4.7E-2</v>
      </c>
      <c r="L120" s="12">
        <v>0.10350000000000001</v>
      </c>
      <c r="M120" s="12">
        <v>6.8320350000000002E-2</v>
      </c>
      <c r="N120" s="12">
        <v>0.12346132985781989</v>
      </c>
      <c r="O120" s="12">
        <v>-9.2260288931557244E-2</v>
      </c>
      <c r="P120" s="12">
        <v>-0.13313522594145227</v>
      </c>
      <c r="Q120" s="13">
        <v>0.39</v>
      </c>
      <c r="R120" s="13">
        <v>0</v>
      </c>
      <c r="S120" s="13">
        <v>3.2000000000000001E-2</v>
      </c>
      <c r="T120" s="13">
        <v>3.2000000000000001E-2</v>
      </c>
      <c r="U120" s="13">
        <v>0.42200000000000004</v>
      </c>
      <c r="V120" s="13">
        <v>1.7000000000000001E-2</v>
      </c>
      <c r="W120" s="13">
        <v>0.40500000000000003</v>
      </c>
      <c r="X120" s="14">
        <v>4.0284360189573459E-2</v>
      </c>
      <c r="Y120" s="15">
        <v>0.06</v>
      </c>
      <c r="Z120" s="14">
        <v>4.9984379881287096E-3</v>
      </c>
      <c r="AA120" s="14">
        <v>7.5829383886255916E-2</v>
      </c>
      <c r="AB120" s="14">
        <v>5.023547880690738E-3</v>
      </c>
      <c r="AC120" s="14">
        <v>8.2051282051282051E-2</v>
      </c>
      <c r="AD120" s="13">
        <v>2E-3</v>
      </c>
      <c r="AE120" s="15">
        <v>0.36311111111111122</v>
      </c>
      <c r="AF120" s="14" t="s">
        <v>7128</v>
      </c>
      <c r="AG120" s="14" t="s">
        <v>7128</v>
      </c>
      <c r="AH120" s="15">
        <v>0.5</v>
      </c>
      <c r="AI120" s="5" t="s">
        <v>7128</v>
      </c>
      <c r="AJ120" s="15" t="s">
        <v>7128</v>
      </c>
      <c r="AK120" s="15">
        <v>1.7030567685589519</v>
      </c>
      <c r="AL120" s="15" t="s">
        <v>7128</v>
      </c>
      <c r="AM120" s="15" t="s">
        <v>7128</v>
      </c>
      <c r="AN120" s="15">
        <v>6.1224489795918366E-2</v>
      </c>
      <c r="AO120" s="15">
        <v>3.046875</v>
      </c>
      <c r="AP120" s="15" t="s">
        <v>7128</v>
      </c>
      <c r="AQ120" s="15" t="s">
        <v>7128</v>
      </c>
      <c r="AR120" s="15">
        <v>6.3429913860610809E-2</v>
      </c>
      <c r="AS120" s="15">
        <v>3.1640625</v>
      </c>
      <c r="AT120" s="14">
        <v>0</v>
      </c>
      <c r="AU120" s="14">
        <v>0</v>
      </c>
      <c r="AV120" s="12" t="s">
        <v>7128</v>
      </c>
      <c r="AW120" s="12" t="s">
        <v>7128</v>
      </c>
      <c r="AX120" s="12">
        <v>-2.1499999999999998E-2</v>
      </c>
      <c r="AY120" s="12">
        <v>-0.22800000000000001</v>
      </c>
      <c r="AZ120" s="14" t="s">
        <v>7128</v>
      </c>
      <c r="BA120" s="14" t="s">
        <v>7128</v>
      </c>
      <c r="BB120" s="14">
        <v>3.5725429017160686E-2</v>
      </c>
      <c r="BC120" s="14">
        <v>-9.6738960836323922E-3</v>
      </c>
      <c r="BD120" s="14">
        <v>1.4967320261437909</v>
      </c>
      <c r="BE120" s="14">
        <v>-0.40522875816993464</v>
      </c>
      <c r="BF120" s="14">
        <v>0</v>
      </c>
      <c r="BG120" s="14" t="s">
        <v>7128</v>
      </c>
      <c r="BH120" s="13">
        <v>-0.25600000000000001</v>
      </c>
      <c r="BI120" s="13">
        <v>0.22900000000000001</v>
      </c>
      <c r="BJ120" s="13">
        <v>-6.2E-2</v>
      </c>
      <c r="BK120" s="13">
        <v>-6.2E-2</v>
      </c>
      <c r="BL120" s="13">
        <v>0.128</v>
      </c>
      <c r="BM120" s="13">
        <v>0.153</v>
      </c>
      <c r="BN120" s="13">
        <v>-3.1E-2</v>
      </c>
      <c r="BO120" s="13">
        <v>-3.1E-2</v>
      </c>
      <c r="BP120" s="13">
        <v>-6.2E-2</v>
      </c>
      <c r="BQ120" s="13">
        <v>0</v>
      </c>
      <c r="BR120" s="13">
        <v>0</v>
      </c>
      <c r="BS120" s="13">
        <v>-2.8000000000000001E-2</v>
      </c>
      <c r="BT120" s="14" t="s">
        <v>7128</v>
      </c>
      <c r="BU120" s="13">
        <v>-3.4000000000000002E-2</v>
      </c>
      <c r="BV120" s="13">
        <v>0.25700000000000001</v>
      </c>
      <c r="BW120" s="13">
        <v>0.25700000000000001</v>
      </c>
      <c r="BX120" s="13">
        <v>6.41</v>
      </c>
      <c r="BY120" s="13">
        <v>6.4089999999999998</v>
      </c>
      <c r="BZ120" s="13">
        <v>6.37</v>
      </c>
      <c r="CA120" s="13">
        <v>6.3849999999999998</v>
      </c>
      <c r="CB120" s="13">
        <v>0</v>
      </c>
      <c r="CC120" s="15">
        <v>-6.2E-2</v>
      </c>
      <c r="CD120" s="15">
        <v>0.52200000000000002</v>
      </c>
      <c r="CE120" s="15">
        <v>0.36</v>
      </c>
      <c r="CF120" s="15">
        <v>1.5538655415872857</v>
      </c>
      <c r="CG120" s="15">
        <v>1.3393130407830582</v>
      </c>
      <c r="CH120" s="13">
        <v>-0.13779999999999998</v>
      </c>
      <c r="CI120" s="13">
        <v>-0.59160000000000001</v>
      </c>
      <c r="CJ120" s="13">
        <v>0</v>
      </c>
      <c r="CK120" s="12">
        <f t="shared" si="2"/>
        <v>0</v>
      </c>
      <c r="CL120" s="36">
        <f t="shared" si="3"/>
        <v>2.004698512137823E-2</v>
      </c>
      <c r="CM120" s="13">
        <v>0.22900000000000001</v>
      </c>
      <c r="CN120" s="13" t="s">
        <v>7128</v>
      </c>
      <c r="CO120" s="13">
        <v>0.22900000000000001</v>
      </c>
      <c r="CP120" s="13">
        <v>0.39</v>
      </c>
      <c r="CQ120" s="13" t="s">
        <v>7128</v>
      </c>
      <c r="CR120" s="13" t="s">
        <v>7128</v>
      </c>
      <c r="CS120" s="13" t="s">
        <v>7128</v>
      </c>
      <c r="CT120" s="13">
        <v>0</v>
      </c>
      <c r="CU120" s="13">
        <v>-6.2E-2</v>
      </c>
      <c r="CV120" s="13">
        <v>6.3849999999999998</v>
      </c>
      <c r="CW120" s="13">
        <v>-3.1E-2</v>
      </c>
      <c r="CX120" s="12">
        <v>3.5725429017160686E-2</v>
      </c>
      <c r="CY120" s="12">
        <v>-9.6738960836323922E-3</v>
      </c>
      <c r="CZ120" s="15" t="s">
        <v>7128</v>
      </c>
      <c r="DA120" s="20"/>
      <c r="DB120" s="20"/>
    </row>
    <row r="121" spans="1:106" ht="24">
      <c r="A121" s="8" t="s">
        <v>5923</v>
      </c>
      <c r="B121" s="8" t="s">
        <v>5924</v>
      </c>
      <c r="C121" s="9" t="s">
        <v>7174</v>
      </c>
      <c r="D121" s="9" t="s">
        <v>7126</v>
      </c>
      <c r="E121" s="10" t="s">
        <v>7127</v>
      </c>
      <c r="F121" s="10" t="s">
        <v>7126</v>
      </c>
      <c r="G121" s="11">
        <v>0.45</v>
      </c>
      <c r="H121" s="11">
        <v>1.4038563829787234</v>
      </c>
      <c r="I121" s="12">
        <v>9.0499999999999997E-2</v>
      </c>
      <c r="J121" s="12">
        <v>0.18354900265957447</v>
      </c>
      <c r="K121" s="12">
        <v>4.7E-2</v>
      </c>
      <c r="L121" s="12">
        <v>0.10350000000000001</v>
      </c>
      <c r="M121" s="12">
        <v>6.8320350000000002E-2</v>
      </c>
      <c r="N121" s="12">
        <v>0.10525638870417733</v>
      </c>
      <c r="O121" s="12">
        <v>-0.24968656879714063</v>
      </c>
      <c r="P121" s="12">
        <v>-0.10525638870417733</v>
      </c>
      <c r="Q121" s="13">
        <v>0.376</v>
      </c>
      <c r="R121" s="13">
        <v>0</v>
      </c>
      <c r="S121" s="13">
        <v>0.79700000000000004</v>
      </c>
      <c r="T121" s="13">
        <v>0.79700000000000004</v>
      </c>
      <c r="U121" s="13">
        <v>1.173</v>
      </c>
      <c r="V121" s="13">
        <v>-3.0000000000000001E-3</v>
      </c>
      <c r="W121" s="13">
        <v>1.1759999999999999</v>
      </c>
      <c r="X121" s="14">
        <v>-2.5575447570332479E-3</v>
      </c>
      <c r="Y121" s="15">
        <v>2.5000000000000001E-2</v>
      </c>
      <c r="Z121" s="14" t="s">
        <v>7128</v>
      </c>
      <c r="AA121" s="14">
        <v>0.67945439045183287</v>
      </c>
      <c r="AB121" s="14" t="s">
        <v>7128</v>
      </c>
      <c r="AC121" s="14">
        <v>2.1196808510638299</v>
      </c>
      <c r="AD121" s="13">
        <v>4.0000000000000001E-3</v>
      </c>
      <c r="AE121" s="15">
        <v>-1.0916666666666637E-2</v>
      </c>
      <c r="AF121" s="14">
        <v>6.3245553203367583E-2</v>
      </c>
      <c r="AG121" s="14" t="s">
        <v>7128</v>
      </c>
      <c r="AH121" s="15">
        <v>0.42857142857142855</v>
      </c>
      <c r="AI121" s="5" t="s">
        <v>7128</v>
      </c>
      <c r="AJ121" s="15" t="s">
        <v>7128</v>
      </c>
      <c r="AK121" s="15" t="s">
        <v>7128</v>
      </c>
      <c r="AL121" s="15" t="s">
        <v>7128</v>
      </c>
      <c r="AM121" s="15" t="s">
        <v>7128</v>
      </c>
      <c r="AN121" s="15" t="s">
        <v>7128</v>
      </c>
      <c r="AO121" s="15" t="s">
        <v>7128</v>
      </c>
      <c r="AP121" s="15" t="s">
        <v>7128</v>
      </c>
      <c r="AQ121" s="15" t="s">
        <v>7128</v>
      </c>
      <c r="AR121" s="15">
        <v>2.5846153846153839</v>
      </c>
      <c r="AS121" s="15" t="s">
        <v>7128</v>
      </c>
      <c r="AT121" s="14" t="s">
        <v>7128</v>
      </c>
      <c r="AU121" s="14">
        <v>0</v>
      </c>
      <c r="AV121" s="12" t="s">
        <v>7128</v>
      </c>
      <c r="AW121" s="12" t="s">
        <v>7128</v>
      </c>
      <c r="AX121" s="12" t="s">
        <v>7128</v>
      </c>
      <c r="AY121" s="12" t="s">
        <v>7128</v>
      </c>
      <c r="AZ121" s="14" t="s">
        <v>7128</v>
      </c>
      <c r="BA121" s="14" t="s">
        <v>7128</v>
      </c>
      <c r="BB121" s="14">
        <v>-6.6137566137566148E-2</v>
      </c>
      <c r="BC121" s="14">
        <v>0</v>
      </c>
      <c r="BD121" s="14" t="s">
        <v>7128</v>
      </c>
      <c r="BE121" s="14" t="s">
        <v>7128</v>
      </c>
      <c r="BF121" s="14">
        <v>0</v>
      </c>
      <c r="BG121" s="14">
        <v>2.8500000000000001E-2</v>
      </c>
      <c r="BH121" s="13">
        <v>-0.125</v>
      </c>
      <c r="BI121" s="13">
        <v>-0.125</v>
      </c>
      <c r="BJ121" s="13">
        <v>0</v>
      </c>
      <c r="BK121" s="13">
        <v>0</v>
      </c>
      <c r="BL121" s="13">
        <v>-0.108</v>
      </c>
      <c r="BM121" s="13">
        <v>-0.108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-3.0000000000000001E-3</v>
      </c>
      <c r="BT121" s="14" t="s">
        <v>7128</v>
      </c>
      <c r="BU121" s="13">
        <v>3.0000000000000001E-3</v>
      </c>
      <c r="BV121" s="13">
        <v>-0.122</v>
      </c>
      <c r="BW121" s="13">
        <v>-0.122</v>
      </c>
      <c r="BX121" s="13">
        <v>1.89</v>
      </c>
      <c r="BY121" s="13">
        <v>2.6439999999999997</v>
      </c>
      <c r="BZ121" s="13">
        <v>-0.34499999999999997</v>
      </c>
      <c r="CA121" s="13">
        <v>0.45500000000000007</v>
      </c>
      <c r="CB121" s="13">
        <v>0</v>
      </c>
      <c r="CC121" s="15">
        <v>-0.29399999999999998</v>
      </c>
      <c r="CD121" s="15">
        <v>0.58499999999999996</v>
      </c>
      <c r="CE121" s="15">
        <v>0.36</v>
      </c>
      <c r="CF121" s="15" t="s">
        <v>7128</v>
      </c>
      <c r="CG121" s="15">
        <v>3.3293935391538532</v>
      </c>
      <c r="CH121" s="13" t="s">
        <v>7128</v>
      </c>
      <c r="CI121" s="13">
        <v>-4.7000000000000007E-2</v>
      </c>
      <c r="CJ121" s="13">
        <v>0</v>
      </c>
      <c r="CK121" s="12">
        <f t="shared" si="2"/>
        <v>0</v>
      </c>
      <c r="CL121" s="36" t="str">
        <f t="shared" si="3"/>
        <v>NA</v>
      </c>
      <c r="CM121" s="13" t="s">
        <v>7128</v>
      </c>
      <c r="CN121" s="13" t="s">
        <v>7128</v>
      </c>
      <c r="CO121" s="13" t="s">
        <v>7128</v>
      </c>
      <c r="CP121" s="13" t="s">
        <v>7128</v>
      </c>
      <c r="CQ121" s="13" t="s">
        <v>7128</v>
      </c>
      <c r="CR121" s="13" t="s">
        <v>7128</v>
      </c>
      <c r="CS121" s="13" t="s">
        <v>7128</v>
      </c>
      <c r="CT121" s="13">
        <v>0</v>
      </c>
      <c r="CU121" s="13">
        <v>0</v>
      </c>
      <c r="CV121" s="13">
        <v>0.45500000000000007</v>
      </c>
      <c r="CW121" s="13">
        <v>0</v>
      </c>
      <c r="CX121" s="12">
        <v>-6.6137566137566148E-2</v>
      </c>
      <c r="CY121" s="12">
        <v>0</v>
      </c>
      <c r="CZ121" s="15" t="s">
        <v>7128</v>
      </c>
      <c r="DA121" s="20"/>
      <c r="DB121" s="20"/>
    </row>
    <row r="122" spans="1:106">
      <c r="A122" s="8" t="s">
        <v>3569</v>
      </c>
      <c r="B122" s="8" t="s">
        <v>3570</v>
      </c>
      <c r="C122" s="9" t="s">
        <v>7161</v>
      </c>
      <c r="D122" s="9" t="s">
        <v>7126</v>
      </c>
      <c r="E122" s="10" t="s">
        <v>7127</v>
      </c>
      <c r="F122" s="10" t="s">
        <v>7126</v>
      </c>
      <c r="G122" s="11">
        <v>0.75</v>
      </c>
      <c r="H122" s="11">
        <v>1.1439484894312133</v>
      </c>
      <c r="I122" s="12">
        <v>9.0499999999999997E-2</v>
      </c>
      <c r="J122" s="12">
        <v>0.16002733829352481</v>
      </c>
      <c r="K122" s="12">
        <v>6.2E-2</v>
      </c>
      <c r="L122" s="12">
        <v>0.11849999999999999</v>
      </c>
      <c r="M122" s="12">
        <v>7.8221849999999996E-2</v>
      </c>
      <c r="N122" s="12">
        <v>0.13130704726454812</v>
      </c>
      <c r="O122" s="12">
        <v>-0.15471446934429223</v>
      </c>
      <c r="P122" s="12">
        <v>-7.4812383821588224E-2</v>
      </c>
      <c r="Q122" s="13">
        <v>8.41</v>
      </c>
      <c r="R122" s="13">
        <v>0</v>
      </c>
      <c r="S122" s="13">
        <v>4.55</v>
      </c>
      <c r="T122" s="13">
        <v>4.55</v>
      </c>
      <c r="U122" s="13">
        <v>12.96</v>
      </c>
      <c r="V122" s="13">
        <v>0.498</v>
      </c>
      <c r="W122" s="13">
        <v>12.462000000000002</v>
      </c>
      <c r="X122" s="14">
        <v>3.8425925925925926E-2</v>
      </c>
      <c r="Y122" s="15">
        <v>0.31862745098039219</v>
      </c>
      <c r="Z122" s="14">
        <v>0.36546184738955823</v>
      </c>
      <c r="AA122" s="14">
        <v>0.3510802469135802</v>
      </c>
      <c r="AB122" s="14">
        <v>0.57594936708860756</v>
      </c>
      <c r="AC122" s="14">
        <v>0.54102259215219972</v>
      </c>
      <c r="AD122" s="13">
        <v>0.82599999999999996</v>
      </c>
      <c r="AE122" s="15">
        <v>3.136944444444445</v>
      </c>
      <c r="AF122" s="14">
        <v>0.15165750888103102</v>
      </c>
      <c r="AG122" s="14">
        <v>1.0484149526993012</v>
      </c>
      <c r="AH122" s="15">
        <v>0.56441717791411039</v>
      </c>
      <c r="AI122" s="5">
        <v>1.1472222222222221</v>
      </c>
      <c r="AJ122" s="15">
        <v>186.88888888888889</v>
      </c>
      <c r="AK122" s="15">
        <v>186.88888888888889</v>
      </c>
      <c r="AL122" s="15" t="s">
        <v>7128</v>
      </c>
      <c r="AM122" s="15" t="s">
        <v>7128</v>
      </c>
      <c r="AN122" s="15">
        <v>1.0645569620253164</v>
      </c>
      <c r="AO122" s="15">
        <v>0.77155963302752295</v>
      </c>
      <c r="AP122" s="15">
        <v>15.087167070217919</v>
      </c>
      <c r="AQ122" s="15">
        <v>9.0304347826086975</v>
      </c>
      <c r="AR122" s="15">
        <v>1.0426706827309238</v>
      </c>
      <c r="AS122" s="15">
        <v>1.1433027522935781</v>
      </c>
      <c r="AT122" s="14">
        <v>0</v>
      </c>
      <c r="AU122" s="14">
        <v>0</v>
      </c>
      <c r="AV122" s="12" t="s">
        <v>7128</v>
      </c>
      <c r="AW122" s="12">
        <v>-0.46600000000000003</v>
      </c>
      <c r="AX122" s="12">
        <v>4.9200000000000001E-2</v>
      </c>
      <c r="AY122" s="12">
        <v>3.6499999999999998E-2</v>
      </c>
      <c r="AZ122" s="14" t="s">
        <v>7128</v>
      </c>
      <c r="BA122" s="14" t="s">
        <v>7128</v>
      </c>
      <c r="BB122" s="14">
        <v>5.312868949232585E-3</v>
      </c>
      <c r="BC122" s="14">
        <v>5.6494663442959885E-2</v>
      </c>
      <c r="BD122" s="14">
        <v>4.1284403669724764E-3</v>
      </c>
      <c r="BE122" s="14">
        <v>7.5779816513761464E-2</v>
      </c>
      <c r="BF122" s="14">
        <v>2.9126213592233011E-2</v>
      </c>
      <c r="BG122" s="14" t="s">
        <v>7128</v>
      </c>
      <c r="BH122" s="13">
        <v>4.4999999999999998E-2</v>
      </c>
      <c r="BI122" s="13">
        <v>4.4999999999999998E-2</v>
      </c>
      <c r="BJ122" s="13">
        <v>0.82599999999999996</v>
      </c>
      <c r="BK122" s="13">
        <v>0.82599999999999996</v>
      </c>
      <c r="BL122" s="13">
        <v>10.9</v>
      </c>
      <c r="BM122" s="13">
        <v>10.9</v>
      </c>
      <c r="BN122" s="13">
        <v>1.38</v>
      </c>
      <c r="BO122" s="13">
        <v>1.38</v>
      </c>
      <c r="BP122" s="13">
        <v>0.80194174757281556</v>
      </c>
      <c r="BQ122" s="13">
        <v>0</v>
      </c>
      <c r="BR122" s="13">
        <v>0</v>
      </c>
      <c r="BS122" s="13">
        <v>-0.68400000000000005</v>
      </c>
      <c r="BT122" s="14">
        <v>-0.85292978208232451</v>
      </c>
      <c r="BU122" s="13">
        <v>1.4859417475728156</v>
      </c>
      <c r="BV122" s="13">
        <v>0.72900000000000009</v>
      </c>
      <c r="BW122" s="13">
        <v>0.72900000000000009</v>
      </c>
      <c r="BX122" s="13">
        <v>8.4700000000000006</v>
      </c>
      <c r="BY122" s="13">
        <v>14.195</v>
      </c>
      <c r="BZ122" s="13">
        <v>7.9</v>
      </c>
      <c r="CA122" s="13">
        <v>11.952</v>
      </c>
      <c r="CB122" s="13">
        <v>0</v>
      </c>
      <c r="CC122" s="15">
        <v>1.06</v>
      </c>
      <c r="CD122" s="15">
        <v>1.27</v>
      </c>
      <c r="CE122" s="15">
        <v>0.36</v>
      </c>
      <c r="CF122" s="15" t="s">
        <v>7128</v>
      </c>
      <c r="CG122" s="15" t="s">
        <v>7128</v>
      </c>
      <c r="CH122" s="13" t="s">
        <v>7128</v>
      </c>
      <c r="CI122" s="13" t="s">
        <v>7128</v>
      </c>
      <c r="CJ122" s="13">
        <v>0</v>
      </c>
      <c r="CK122" s="12">
        <f t="shared" si="2"/>
        <v>0</v>
      </c>
      <c r="CL122" s="36">
        <f t="shared" si="3"/>
        <v>0.91198125836680055</v>
      </c>
      <c r="CM122" s="13">
        <v>0.10299999999999999</v>
      </c>
      <c r="CN122" s="13">
        <v>3.0000000000000001E-3</v>
      </c>
      <c r="CO122" s="13">
        <v>4.4999999999999998E-2</v>
      </c>
      <c r="CP122" s="13">
        <v>8.41</v>
      </c>
      <c r="CQ122" s="13">
        <v>1.38</v>
      </c>
      <c r="CR122" s="13">
        <v>12.462000000000002</v>
      </c>
      <c r="CS122" s="13" t="s">
        <v>7128</v>
      </c>
      <c r="CT122" s="13">
        <v>0.36799999999999999</v>
      </c>
      <c r="CU122" s="13">
        <v>0.73159999999999992</v>
      </c>
      <c r="CV122" s="13">
        <v>12.32</v>
      </c>
      <c r="CW122" s="13">
        <v>1.458</v>
      </c>
      <c r="CX122" s="12">
        <v>-5.5894998868522318E-3</v>
      </c>
      <c r="CY122" s="12">
        <v>4.8773691007067382E-2</v>
      </c>
      <c r="CZ122" s="15">
        <v>8.5473251028806594</v>
      </c>
      <c r="DA122" s="20"/>
      <c r="DB122" s="20"/>
    </row>
    <row r="123" spans="1:106">
      <c r="A123" s="8" t="s">
        <v>1895</v>
      </c>
      <c r="B123" s="8" t="s">
        <v>1896</v>
      </c>
      <c r="C123" s="9" t="s">
        <v>7155</v>
      </c>
      <c r="D123" s="9" t="s">
        <v>7126</v>
      </c>
      <c r="E123" s="10" t="s">
        <v>7127</v>
      </c>
      <c r="F123" s="10" t="s">
        <v>7126</v>
      </c>
      <c r="G123" s="11">
        <v>0.92</v>
      </c>
      <c r="H123" s="11">
        <v>0.92027840563595142</v>
      </c>
      <c r="I123" s="12">
        <v>9.0499999999999997E-2</v>
      </c>
      <c r="J123" s="12">
        <v>0.1397851957100536</v>
      </c>
      <c r="K123" s="12">
        <v>3.2000000000000001E-2</v>
      </c>
      <c r="L123" s="12">
        <v>8.8499999999999995E-2</v>
      </c>
      <c r="M123" s="12">
        <v>5.8418850000000001E-2</v>
      </c>
      <c r="N123" s="12">
        <v>0.13974887227956648</v>
      </c>
      <c r="O123" s="12" t="s">
        <v>7128</v>
      </c>
      <c r="P123" s="12">
        <v>207.4176658584347</v>
      </c>
      <c r="Q123" s="13">
        <v>90</v>
      </c>
      <c r="R123" s="13">
        <v>4.0195596315019989E-2</v>
      </c>
      <c r="S123" s="13">
        <v>0</v>
      </c>
      <c r="T123" s="13">
        <v>4.0195596315019989E-2</v>
      </c>
      <c r="U123" s="13">
        <v>90.040195596315016</v>
      </c>
      <c r="V123" s="13">
        <v>0</v>
      </c>
      <c r="W123" s="13">
        <v>90.040195596315016</v>
      </c>
      <c r="X123" s="14">
        <v>0</v>
      </c>
      <c r="Y123" s="15">
        <v>6.1274509803921573E-2</v>
      </c>
      <c r="Z123" s="14" t="s">
        <v>7128</v>
      </c>
      <c r="AA123" s="14">
        <v>4.464183584766117E-4</v>
      </c>
      <c r="AB123" s="14" t="s">
        <v>7128</v>
      </c>
      <c r="AC123" s="14">
        <v>4.4661773683355544E-4</v>
      </c>
      <c r="AD123" s="13">
        <v>4.41</v>
      </c>
      <c r="AE123" s="15">
        <v>1.5161666666666667</v>
      </c>
      <c r="AF123" s="14">
        <v>0.18165902124584951</v>
      </c>
      <c r="AG123" s="14">
        <v>0.49047935736379361</v>
      </c>
      <c r="AH123" s="15">
        <v>0.2441860465116279</v>
      </c>
      <c r="AI123" s="5">
        <v>8.3108108108108105</v>
      </c>
      <c r="AJ123" s="15">
        <v>12.465373961218837</v>
      </c>
      <c r="AK123" s="15">
        <v>12.465373961218837</v>
      </c>
      <c r="AL123" s="15">
        <v>11.666666666666666</v>
      </c>
      <c r="AM123" s="15">
        <v>0.46168051708217916</v>
      </c>
      <c r="AN123" s="15" t="s">
        <v>7128</v>
      </c>
      <c r="AO123" s="15">
        <v>1.1811023622047243</v>
      </c>
      <c r="AP123" s="15">
        <v>7.3126355608892029</v>
      </c>
      <c r="AQ123" s="15">
        <v>6.3763328090301687</v>
      </c>
      <c r="AR123" s="15">
        <v>2240.0512456801011</v>
      </c>
      <c r="AS123" s="15">
        <v>1.181629863468701</v>
      </c>
      <c r="AT123" s="14">
        <v>0.18144044321329642</v>
      </c>
      <c r="AU123" s="14">
        <v>1.4555555555555556E-2</v>
      </c>
      <c r="AV123" s="12">
        <v>0.36899999999999999</v>
      </c>
      <c r="AW123" s="12">
        <v>0.309</v>
      </c>
      <c r="AX123" s="12">
        <v>0.183</v>
      </c>
      <c r="AY123" s="12">
        <v>0.17199999999999999</v>
      </c>
      <c r="AZ123" s="14">
        <v>0.27</v>
      </c>
      <c r="BA123" s="14" t="s">
        <v>7128</v>
      </c>
      <c r="BB123" s="14" t="s">
        <v>7128</v>
      </c>
      <c r="BC123" s="14">
        <v>207.55741473071427</v>
      </c>
      <c r="BD123" s="14">
        <v>9.4750656167978994E-2</v>
      </c>
      <c r="BE123" s="14">
        <v>0.16158741313303146</v>
      </c>
      <c r="BF123" s="14">
        <v>0.32242990654205611</v>
      </c>
      <c r="BG123" s="14">
        <v>1.21E-2</v>
      </c>
      <c r="BH123" s="13">
        <v>7.22</v>
      </c>
      <c r="BI123" s="13">
        <v>7.22</v>
      </c>
      <c r="BJ123" s="13">
        <v>12.3</v>
      </c>
      <c r="BK123" s="13">
        <v>12.312960880736998</v>
      </c>
      <c r="BL123" s="13">
        <v>76.2</v>
      </c>
      <c r="BM123" s="13">
        <v>76.2</v>
      </c>
      <c r="BN123" s="13">
        <v>14.1</v>
      </c>
      <c r="BO123" s="13">
        <v>14.121</v>
      </c>
      <c r="BP123" s="13">
        <v>8.3428940547049741</v>
      </c>
      <c r="BQ123" s="13">
        <v>2.57</v>
      </c>
      <c r="BR123" s="13">
        <v>0.45499999999999985</v>
      </c>
      <c r="BS123" s="13">
        <v>4.76</v>
      </c>
      <c r="BT123" s="14">
        <v>0.62508285084346737</v>
      </c>
      <c r="BU123" s="13">
        <v>3.1278940547049743</v>
      </c>
      <c r="BV123" s="13">
        <v>-0.56499999999999995</v>
      </c>
      <c r="BW123" s="13">
        <v>2.0049999999999999</v>
      </c>
      <c r="BX123" s="13">
        <v>0</v>
      </c>
      <c r="BY123" s="13">
        <v>4.0195596315019989E-2</v>
      </c>
      <c r="BZ123" s="13">
        <v>0</v>
      </c>
      <c r="CA123" s="13">
        <v>4.0195596315019989E-2</v>
      </c>
      <c r="CB123" s="13">
        <v>-1.31</v>
      </c>
      <c r="CC123" s="15">
        <v>0.59399999999999997</v>
      </c>
      <c r="CD123" s="15">
        <v>0.44800000000000001</v>
      </c>
      <c r="CE123" s="15">
        <v>0.36</v>
      </c>
      <c r="CF123" s="15" t="s">
        <v>7128</v>
      </c>
      <c r="CG123" s="15" t="s">
        <v>7128</v>
      </c>
      <c r="CH123" s="13" t="s">
        <v>7128</v>
      </c>
      <c r="CI123" s="13" t="s">
        <v>7128</v>
      </c>
      <c r="CJ123" s="13">
        <v>-1.31</v>
      </c>
      <c r="CK123" s="12" t="str">
        <f t="shared" si="2"/>
        <v>NA</v>
      </c>
      <c r="CL123" s="36">
        <f t="shared" si="3"/>
        <v>1895.7300546758192</v>
      </c>
      <c r="CM123" s="13">
        <v>10.7</v>
      </c>
      <c r="CN123" s="13">
        <v>3.45</v>
      </c>
      <c r="CO123" s="13">
        <v>7.22</v>
      </c>
      <c r="CP123" s="13">
        <v>90</v>
      </c>
      <c r="CQ123" s="13">
        <v>14.121</v>
      </c>
      <c r="CR123" s="13">
        <v>90.040195596315016</v>
      </c>
      <c r="CS123" s="13">
        <v>-0.56499999999999995</v>
      </c>
      <c r="CT123" s="13">
        <v>1.8332000000000002</v>
      </c>
      <c r="CU123" s="13">
        <v>12.517760880736997</v>
      </c>
      <c r="CV123" s="13">
        <v>1.8733955963150202</v>
      </c>
      <c r="CW123" s="13">
        <v>14.776999999999999</v>
      </c>
      <c r="CX123" s="12" t="s">
        <v>7128</v>
      </c>
      <c r="CY123" s="12">
        <v>4.5274262555803135</v>
      </c>
      <c r="CZ123" s="15">
        <v>6.0932662648924021</v>
      </c>
      <c r="DA123" s="20"/>
      <c r="DB123" s="20"/>
    </row>
    <row r="124" spans="1:106">
      <c r="A124" s="8" t="s">
        <v>151</v>
      </c>
      <c r="B124" s="8" t="s">
        <v>152</v>
      </c>
      <c r="C124" s="9" t="s">
        <v>7136</v>
      </c>
      <c r="D124" s="9" t="s">
        <v>7126</v>
      </c>
      <c r="E124" s="10" t="s">
        <v>7127</v>
      </c>
      <c r="F124" s="10" t="s">
        <v>7126</v>
      </c>
      <c r="G124" s="11">
        <v>0.39</v>
      </c>
      <c r="H124" s="11">
        <v>1.4804397628899457</v>
      </c>
      <c r="I124" s="12">
        <v>9.0499999999999997E-2</v>
      </c>
      <c r="J124" s="12">
        <v>0.19047979854154007</v>
      </c>
      <c r="K124" s="12">
        <v>3.2000000000000001E-2</v>
      </c>
      <c r="L124" s="12">
        <v>8.8499999999999995E-2</v>
      </c>
      <c r="M124" s="12">
        <v>5.8418850000000001E-2</v>
      </c>
      <c r="N124" s="12">
        <v>9.3208357295224781E-2</v>
      </c>
      <c r="O124" s="12" t="s">
        <v>7128</v>
      </c>
      <c r="P124" s="12">
        <v>3.3466408963074817E-2</v>
      </c>
      <c r="Q124" s="13">
        <v>819.2</v>
      </c>
      <c r="R124" s="13">
        <v>39.182701947291285</v>
      </c>
      <c r="S124" s="13">
        <v>2251.3000000000002</v>
      </c>
      <c r="T124" s="13">
        <v>2290.4827019472914</v>
      </c>
      <c r="U124" s="13">
        <v>3109.6827019472912</v>
      </c>
      <c r="V124" s="13">
        <v>0</v>
      </c>
      <c r="W124" s="13">
        <v>3109.6827019472912</v>
      </c>
      <c r="X124" s="14">
        <v>0</v>
      </c>
      <c r="Y124" s="15">
        <v>0.14088204410220512</v>
      </c>
      <c r="Z124" s="14">
        <v>0.53040289850050626</v>
      </c>
      <c r="AA124" s="14">
        <v>0.73656476286567285</v>
      </c>
      <c r="AB124" s="14">
        <v>1.1294850347390362</v>
      </c>
      <c r="AC124" s="14">
        <v>2.795999392025502</v>
      </c>
      <c r="AD124" s="13">
        <v>1.43</v>
      </c>
      <c r="AE124" s="15">
        <v>3.3194444444444446</v>
      </c>
      <c r="AF124" s="14">
        <v>0.30983866769659335</v>
      </c>
      <c r="AG124" s="14">
        <v>0.49864660582420489</v>
      </c>
      <c r="AH124" s="15">
        <v>0.25294117647058822</v>
      </c>
      <c r="AI124" s="5" t="s">
        <v>7128</v>
      </c>
      <c r="AJ124" s="15">
        <v>7.8921001926782282</v>
      </c>
      <c r="AK124" s="15">
        <v>7.8921001926782282</v>
      </c>
      <c r="AL124" s="15">
        <v>5.5212355212355204</v>
      </c>
      <c r="AM124" s="15" t="s">
        <v>7128</v>
      </c>
      <c r="AN124" s="15">
        <v>0.40396469253907985</v>
      </c>
      <c r="AO124" s="15">
        <v>1.1411060036216745</v>
      </c>
      <c r="AP124" s="15">
        <v>626.51516199360799</v>
      </c>
      <c r="AQ124" s="15">
        <v>242.94396108963213</v>
      </c>
      <c r="AR124" s="15">
        <v>0.72010354722499226</v>
      </c>
      <c r="AS124" s="15">
        <v>4.3316376959845257</v>
      </c>
      <c r="AT124" s="14">
        <v>0.14312524084778419</v>
      </c>
      <c r="AU124" s="14">
        <v>1.8135253906249999E-2</v>
      </c>
      <c r="AV124" s="12">
        <v>-0.29600000000000004</v>
      </c>
      <c r="AW124" s="12">
        <v>-0.12</v>
      </c>
      <c r="AX124" s="12">
        <v>-5.7999999999999996E-3</v>
      </c>
      <c r="AY124" s="12">
        <v>9.4700000000000006E-2</v>
      </c>
      <c r="AZ124" s="14" t="s">
        <v>7128</v>
      </c>
      <c r="BA124" s="14">
        <v>0.106</v>
      </c>
      <c r="BB124" s="14" t="s">
        <v>7128</v>
      </c>
      <c r="BC124" s="14">
        <v>0.1266747662582996</v>
      </c>
      <c r="BD124" s="14">
        <v>0.14458838278311742</v>
      </c>
      <c r="BE124" s="14">
        <v>6.9138593265660169E-3</v>
      </c>
      <c r="BF124" s="14">
        <v>0</v>
      </c>
      <c r="BG124" s="14">
        <v>0.12189999999999999</v>
      </c>
      <c r="BH124" s="13">
        <v>103.8</v>
      </c>
      <c r="BI124" s="13">
        <v>103.8</v>
      </c>
      <c r="BJ124" s="13">
        <v>0</v>
      </c>
      <c r="BK124" s="13">
        <v>4.9634596105417437</v>
      </c>
      <c r="BL124" s="13">
        <v>717.9</v>
      </c>
      <c r="BM124" s="13">
        <v>717.9</v>
      </c>
      <c r="BN124" s="13">
        <v>0</v>
      </c>
      <c r="BO124" s="13">
        <v>12.8</v>
      </c>
      <c r="BP124" s="13">
        <v>4.9634596105417437</v>
      </c>
      <c r="BQ124" s="13">
        <v>-350.2</v>
      </c>
      <c r="BR124" s="13">
        <v>0</v>
      </c>
      <c r="BS124" s="13">
        <v>32.299999999999997</v>
      </c>
      <c r="BT124" s="14">
        <v>6.5075577388398589</v>
      </c>
      <c r="BU124" s="13">
        <v>-27.336540389458253</v>
      </c>
      <c r="BV124" s="13">
        <v>421.7</v>
      </c>
      <c r="BW124" s="13">
        <v>71.5</v>
      </c>
      <c r="BX124" s="13">
        <v>0</v>
      </c>
      <c r="BY124" s="13">
        <v>39.182701947291285</v>
      </c>
      <c r="BZ124" s="13">
        <v>2027.9</v>
      </c>
      <c r="CA124" s="13">
        <v>4318.3827019472919</v>
      </c>
      <c r="CB124" s="13">
        <v>-14.856399999999999</v>
      </c>
      <c r="CC124" s="15">
        <v>1.03</v>
      </c>
      <c r="CD124" s="15">
        <v>1.53</v>
      </c>
      <c r="CE124" s="15">
        <v>0.36</v>
      </c>
      <c r="CF124" s="15" t="s">
        <v>7128</v>
      </c>
      <c r="CG124" s="15" t="s">
        <v>7128</v>
      </c>
      <c r="CH124" s="13" t="s">
        <v>7128</v>
      </c>
      <c r="CI124" s="13">
        <v>188.2</v>
      </c>
      <c r="CJ124" s="13">
        <v>-14.856399999999999</v>
      </c>
      <c r="CK124" s="12">
        <f t="shared" si="2"/>
        <v>3.5229784206782071E-2</v>
      </c>
      <c r="CL124" s="36">
        <f t="shared" si="3"/>
        <v>0.16624279262610903</v>
      </c>
      <c r="CM124" s="13">
        <v>103.8</v>
      </c>
      <c r="CN124" s="13" t="s">
        <v>7128</v>
      </c>
      <c r="CO124" s="13">
        <v>103.8</v>
      </c>
      <c r="CP124" s="13">
        <v>819.2</v>
      </c>
      <c r="CQ124" s="13">
        <v>12.8</v>
      </c>
      <c r="CR124" s="13">
        <v>3109.6827019472912</v>
      </c>
      <c r="CS124" s="13">
        <v>421.7</v>
      </c>
      <c r="CT124" s="13">
        <v>0</v>
      </c>
      <c r="CU124" s="13">
        <v>4.9634596105417437</v>
      </c>
      <c r="CV124" s="13">
        <v>4318.3827019472919</v>
      </c>
      <c r="CW124" s="13">
        <v>0</v>
      </c>
      <c r="CX124" s="12" t="s">
        <v>7128</v>
      </c>
      <c r="CY124" s="12">
        <v>0.1266747662582996</v>
      </c>
      <c r="CZ124" s="15" t="s">
        <v>7128</v>
      </c>
      <c r="DA124" s="20"/>
      <c r="DB124" s="20"/>
    </row>
    <row r="125" spans="1:106">
      <c r="A125" s="8" t="s">
        <v>411</v>
      </c>
      <c r="B125" s="8" t="s">
        <v>412</v>
      </c>
      <c r="C125" s="9" t="s">
        <v>7164</v>
      </c>
      <c r="D125" s="9" t="s">
        <v>7126</v>
      </c>
      <c r="E125" s="10" t="s">
        <v>7127</v>
      </c>
      <c r="F125" s="10" t="s">
        <v>7126</v>
      </c>
      <c r="G125" s="11">
        <v>0.7</v>
      </c>
      <c r="H125" s="11">
        <v>0.79704256542045138</v>
      </c>
      <c r="I125" s="12">
        <v>9.0499999999999997E-2</v>
      </c>
      <c r="J125" s="12">
        <v>0.12863235217055086</v>
      </c>
      <c r="K125" s="12">
        <v>3.6999999999999998E-2</v>
      </c>
      <c r="L125" s="12">
        <v>9.35E-2</v>
      </c>
      <c r="M125" s="12">
        <v>6.1719349999999999E-2</v>
      </c>
      <c r="N125" s="12">
        <v>0.11853871461499592</v>
      </c>
      <c r="O125" s="12">
        <v>-2.9010618124603038E-4</v>
      </c>
      <c r="P125" s="12">
        <v>2.3803493686887625E-2</v>
      </c>
      <c r="Q125" s="13">
        <v>590.70000000000005</v>
      </c>
      <c r="R125" s="13">
        <v>6.6345015465504718</v>
      </c>
      <c r="S125" s="13">
        <v>98.3</v>
      </c>
      <c r="T125" s="13">
        <v>104.93450154655046</v>
      </c>
      <c r="U125" s="13">
        <v>695.6345015465505</v>
      </c>
      <c r="V125" s="13">
        <v>27.8</v>
      </c>
      <c r="W125" s="13">
        <v>667.83450154655054</v>
      </c>
      <c r="X125" s="14">
        <v>3.9963515234213376E-2</v>
      </c>
      <c r="Y125" s="15">
        <v>4.3512658227848097E-2</v>
      </c>
      <c r="Z125" s="14">
        <v>0.25368894798235569</v>
      </c>
      <c r="AA125" s="14">
        <v>0.1508471780989265</v>
      </c>
      <c r="AB125" s="14">
        <v>0.33992387932151108</v>
      </c>
      <c r="AC125" s="14">
        <v>0.17764432291611723</v>
      </c>
      <c r="AD125" s="13">
        <v>4.67</v>
      </c>
      <c r="AE125" s="15">
        <v>1.3779166666666669</v>
      </c>
      <c r="AF125" s="14">
        <v>0.12649110640673517</v>
      </c>
      <c r="AG125" s="14">
        <v>0.51584654331496693</v>
      </c>
      <c r="AH125" s="15">
        <v>0.30386740331491713</v>
      </c>
      <c r="AI125" s="5">
        <v>6.103286384976526</v>
      </c>
      <c r="AJ125" s="15">
        <v>15.382812500000002</v>
      </c>
      <c r="AK125" s="15">
        <v>15.382812500000002</v>
      </c>
      <c r="AL125" s="15" t="s">
        <v>7128</v>
      </c>
      <c r="AM125" s="15" t="s">
        <v>7128</v>
      </c>
      <c r="AN125" s="15">
        <v>1.9135082604470361</v>
      </c>
      <c r="AO125" s="15">
        <v>0.65655218406135385</v>
      </c>
      <c r="AP125" s="15">
        <v>12.264398268235468</v>
      </c>
      <c r="AQ125" s="15">
        <v>8.3709513856423978</v>
      </c>
      <c r="AR125" s="15">
        <v>2.6413899110347199</v>
      </c>
      <c r="AS125" s="15">
        <v>0.74228576363960264</v>
      </c>
      <c r="AT125" s="14">
        <v>0.11015625000000001</v>
      </c>
      <c r="AU125" s="14">
        <v>7.1609954291518537E-3</v>
      </c>
      <c r="AV125" s="12">
        <v>1.77E-2</v>
      </c>
      <c r="AW125" s="12" t="s">
        <v>7128</v>
      </c>
      <c r="AX125" s="12">
        <v>0.18</v>
      </c>
      <c r="AY125" s="12" t="s">
        <v>7128</v>
      </c>
      <c r="AZ125" s="14" t="s">
        <v>7128</v>
      </c>
      <c r="BA125" s="14" t="s">
        <v>7128</v>
      </c>
      <c r="BB125" s="14">
        <v>0.12834224598930483</v>
      </c>
      <c r="BC125" s="14">
        <v>0.14234220830188354</v>
      </c>
      <c r="BD125" s="14">
        <v>4.2680893631210401E-2</v>
      </c>
      <c r="BE125" s="14">
        <v>6.0523618640313324E-2</v>
      </c>
      <c r="BF125" s="14">
        <v>0.2196078431372549</v>
      </c>
      <c r="BG125" s="14">
        <v>5.0499999999999996E-2</v>
      </c>
      <c r="BH125" s="13">
        <v>38.4</v>
      </c>
      <c r="BI125" s="13">
        <v>38.4</v>
      </c>
      <c r="BJ125" s="13">
        <v>52</v>
      </c>
      <c r="BK125" s="13">
        <v>54.453099690689903</v>
      </c>
      <c r="BL125" s="13">
        <v>899.7</v>
      </c>
      <c r="BM125" s="13">
        <v>899.7</v>
      </c>
      <c r="BN125" s="13">
        <v>76</v>
      </c>
      <c r="BO125" s="13">
        <v>79.78</v>
      </c>
      <c r="BP125" s="13">
        <v>42.494771915479575</v>
      </c>
      <c r="BQ125" s="13">
        <v>50.900000000000006</v>
      </c>
      <c r="BR125" s="13">
        <v>-0.55799999999999983</v>
      </c>
      <c r="BS125" s="13">
        <v>-7.52</v>
      </c>
      <c r="BT125" s="14">
        <v>-0.19009397240834291</v>
      </c>
      <c r="BU125" s="13">
        <v>50.572771915479571</v>
      </c>
      <c r="BV125" s="13">
        <v>-4.4220000000000041</v>
      </c>
      <c r="BW125" s="13">
        <v>46.478000000000002</v>
      </c>
      <c r="BX125" s="13">
        <v>299.2</v>
      </c>
      <c r="BY125" s="13">
        <v>298.53950154655047</v>
      </c>
      <c r="BZ125" s="13">
        <v>308.7</v>
      </c>
      <c r="CA125" s="13">
        <v>252.83450154655043</v>
      </c>
      <c r="CB125" s="13">
        <v>-4.2300000000000004</v>
      </c>
      <c r="CC125" s="15">
        <v>0.435</v>
      </c>
      <c r="CD125" s="15">
        <v>0.62</v>
      </c>
      <c r="CE125" s="15">
        <v>0.36</v>
      </c>
      <c r="CF125" s="15" t="s">
        <v>7128</v>
      </c>
      <c r="CG125" s="15" t="s">
        <v>7128</v>
      </c>
      <c r="CH125" s="13" t="s">
        <v>7128</v>
      </c>
      <c r="CI125" s="13" t="s">
        <v>7128</v>
      </c>
      <c r="CJ125" s="13">
        <v>-4.2300000000000004</v>
      </c>
      <c r="CK125" s="12" t="str">
        <f t="shared" si="2"/>
        <v>NA</v>
      </c>
      <c r="CL125" s="36">
        <f t="shared" si="3"/>
        <v>3.558454223995029</v>
      </c>
      <c r="CM125" s="13">
        <v>51</v>
      </c>
      <c r="CN125" s="13">
        <v>11.2</v>
      </c>
      <c r="CO125" s="13">
        <v>38.4</v>
      </c>
      <c r="CP125" s="13">
        <v>590.70000000000005</v>
      </c>
      <c r="CQ125" s="13">
        <v>79.78</v>
      </c>
      <c r="CR125" s="13">
        <v>667.83450154655054</v>
      </c>
      <c r="CS125" s="13">
        <v>-4.4220000000000041</v>
      </c>
      <c r="CT125" s="13">
        <v>0</v>
      </c>
      <c r="CU125" s="13">
        <v>54.453099690689903</v>
      </c>
      <c r="CV125" s="13">
        <v>252.83450154655043</v>
      </c>
      <c r="CW125" s="13">
        <v>76</v>
      </c>
      <c r="CX125" s="12">
        <v>0.12834224598930483</v>
      </c>
      <c r="CY125" s="12">
        <v>0.14234220830188354</v>
      </c>
      <c r="CZ125" s="15">
        <v>8.7872960729809275</v>
      </c>
      <c r="DA125" s="20"/>
      <c r="DB125" s="20"/>
    </row>
    <row r="126" spans="1:106" ht="24">
      <c r="A126" s="8" t="s">
        <v>1801</v>
      </c>
      <c r="B126" s="8" t="s">
        <v>1802</v>
      </c>
      <c r="C126" s="9" t="s">
        <v>7131</v>
      </c>
      <c r="D126" s="9" t="s">
        <v>7126</v>
      </c>
      <c r="E126" s="10" t="s">
        <v>7127</v>
      </c>
      <c r="F126" s="10" t="s">
        <v>7126</v>
      </c>
      <c r="G126" s="11">
        <v>0.79</v>
      </c>
      <c r="H126" s="11">
        <v>2.1525435540069688</v>
      </c>
      <c r="I126" s="12">
        <v>9.0499999999999997E-2</v>
      </c>
      <c r="J126" s="12">
        <v>0.25130519163763071</v>
      </c>
      <c r="K126" s="12">
        <v>3.2000000000000001E-2</v>
      </c>
      <c r="L126" s="12">
        <v>8.8499999999999995E-2</v>
      </c>
      <c r="M126" s="12">
        <v>5.8418850000000001E-2</v>
      </c>
      <c r="N126" s="12">
        <v>0.12920961732736574</v>
      </c>
      <c r="O126" s="12">
        <v>-0.26513303046546954</v>
      </c>
      <c r="P126" s="12">
        <v>-0.10311437923212764</v>
      </c>
      <c r="Q126" s="13">
        <v>28.7</v>
      </c>
      <c r="R126" s="13">
        <v>0</v>
      </c>
      <c r="S126" s="13">
        <v>49.5</v>
      </c>
      <c r="T126" s="13">
        <v>49.5</v>
      </c>
      <c r="U126" s="13">
        <v>78.2</v>
      </c>
      <c r="V126" s="13">
        <v>0</v>
      </c>
      <c r="W126" s="13">
        <v>78.2</v>
      </c>
      <c r="X126" s="14">
        <v>0</v>
      </c>
      <c r="Y126" s="15">
        <v>1.6129032258064516E-2</v>
      </c>
      <c r="Z126" s="14">
        <v>0.33719346049046317</v>
      </c>
      <c r="AA126" s="14">
        <v>0.63299232736572886</v>
      </c>
      <c r="AB126" s="14">
        <v>0.5087358684480987</v>
      </c>
      <c r="AC126" s="14">
        <v>1.7247386759581882</v>
      </c>
      <c r="AD126" s="13">
        <v>1.86</v>
      </c>
      <c r="AE126" s="15">
        <v>0.53350000000000009</v>
      </c>
      <c r="AF126" s="14">
        <v>9.4868329805051374E-2</v>
      </c>
      <c r="AG126" s="14">
        <v>0.2608879069638913</v>
      </c>
      <c r="AH126" s="15">
        <v>0.25450901803607207</v>
      </c>
      <c r="AI126" s="5">
        <v>0.60441176470588243</v>
      </c>
      <c r="AJ126" s="15">
        <v>173.93939393939394</v>
      </c>
      <c r="AK126" s="15" t="s">
        <v>7128</v>
      </c>
      <c r="AL126" s="15" t="s">
        <v>7128</v>
      </c>
      <c r="AM126" s="15" t="s">
        <v>7128</v>
      </c>
      <c r="AN126" s="15">
        <v>0.29496402877697842</v>
      </c>
      <c r="AO126" s="15">
        <v>0.33026467203682391</v>
      </c>
      <c r="AP126" s="15">
        <v>19.026763990267639</v>
      </c>
      <c r="AQ126" s="15">
        <v>7.1743119266055047</v>
      </c>
      <c r="AR126" s="15">
        <v>0.53269754768392363</v>
      </c>
      <c r="AS126" s="15">
        <v>0.89988492520138086</v>
      </c>
      <c r="AT126" s="14" t="s">
        <v>7128</v>
      </c>
      <c r="AU126" s="14">
        <v>0</v>
      </c>
      <c r="AV126" s="12" t="s">
        <v>7128</v>
      </c>
      <c r="AW126" s="12" t="s">
        <v>7128</v>
      </c>
      <c r="AX126" s="12">
        <v>3.7489999999999997</v>
      </c>
      <c r="AY126" s="12" t="s">
        <v>7128</v>
      </c>
      <c r="AZ126" s="14" t="s">
        <v>7128</v>
      </c>
      <c r="BA126" s="14" t="s">
        <v>7128</v>
      </c>
      <c r="BB126" s="14">
        <v>-1.3827838827838827E-2</v>
      </c>
      <c r="BC126" s="14">
        <v>2.6095238095238098E-2</v>
      </c>
      <c r="BD126" s="14">
        <v>-1.7933491686460808E-2</v>
      </c>
      <c r="BE126" s="14">
        <v>4.8812351543942992E-2</v>
      </c>
      <c r="BF126" s="14">
        <v>0</v>
      </c>
      <c r="BG126" s="14">
        <v>0.59140000000000004</v>
      </c>
      <c r="BH126" s="13">
        <v>0.16500000000000001</v>
      </c>
      <c r="BI126" s="13">
        <v>-1.51</v>
      </c>
      <c r="BJ126" s="13">
        <v>4.1100000000000003</v>
      </c>
      <c r="BK126" s="13">
        <v>4.1100000000000003</v>
      </c>
      <c r="BL126" s="13">
        <v>86.9</v>
      </c>
      <c r="BM126" s="13">
        <v>84.2</v>
      </c>
      <c r="BN126" s="13">
        <v>9.2799999999999994</v>
      </c>
      <c r="BO126" s="13">
        <v>10.9</v>
      </c>
      <c r="BP126" s="13">
        <v>4.1100000000000003</v>
      </c>
      <c r="BQ126" s="13">
        <v>0</v>
      </c>
      <c r="BR126" s="13">
        <v>0</v>
      </c>
      <c r="BS126" s="13">
        <v>-3.82</v>
      </c>
      <c r="BT126" s="14">
        <v>-0.92944038929440376</v>
      </c>
      <c r="BU126" s="13">
        <v>7.93</v>
      </c>
      <c r="BV126" s="13">
        <v>2.3099999999999996</v>
      </c>
      <c r="BW126" s="13">
        <v>2.3099999999999996</v>
      </c>
      <c r="BX126" s="13">
        <v>109.2</v>
      </c>
      <c r="BY126" s="13">
        <v>157.5</v>
      </c>
      <c r="BZ126" s="13">
        <v>97.3</v>
      </c>
      <c r="CA126" s="13">
        <v>146.80000000000001</v>
      </c>
      <c r="CB126" s="13">
        <v>0</v>
      </c>
      <c r="CC126" s="15">
        <v>0.16500000000000001</v>
      </c>
      <c r="CD126" s="15">
        <v>0.247</v>
      </c>
      <c r="CE126" s="15">
        <v>0.36</v>
      </c>
      <c r="CF126" s="15" t="s">
        <v>7128</v>
      </c>
      <c r="CG126" s="15" t="s">
        <v>7128</v>
      </c>
      <c r="CH126" s="13" t="s">
        <v>7128</v>
      </c>
      <c r="CI126" s="13" t="s">
        <v>7128</v>
      </c>
      <c r="CJ126" s="13">
        <v>0</v>
      </c>
      <c r="CK126" s="12">
        <f t="shared" si="2"/>
        <v>0</v>
      </c>
      <c r="CL126" s="36">
        <f t="shared" si="3"/>
        <v>0.59196185286103542</v>
      </c>
      <c r="CM126" s="13" t="s">
        <v>7128</v>
      </c>
      <c r="CN126" s="13" t="s">
        <v>7128</v>
      </c>
      <c r="CO126" s="13" t="s">
        <v>7128</v>
      </c>
      <c r="CP126" s="13" t="s">
        <v>7128</v>
      </c>
      <c r="CQ126" s="13">
        <v>10.9</v>
      </c>
      <c r="CR126" s="13">
        <v>78.2</v>
      </c>
      <c r="CS126" s="13" t="s">
        <v>7128</v>
      </c>
      <c r="CT126" s="13">
        <v>0</v>
      </c>
      <c r="CU126" s="13">
        <v>4.1100000000000003</v>
      </c>
      <c r="CV126" s="13">
        <v>146.80000000000001</v>
      </c>
      <c r="CW126" s="13">
        <v>9.2799999999999994</v>
      </c>
      <c r="CX126" s="12">
        <v>-1.3827838827838827E-2</v>
      </c>
      <c r="CY126" s="12">
        <v>2.6095238095238098E-2</v>
      </c>
      <c r="CZ126" s="15">
        <v>8.4267241379310356</v>
      </c>
      <c r="DA126" s="20"/>
      <c r="DB126" s="20"/>
    </row>
    <row r="127" spans="1:106" ht="24">
      <c r="A127" s="8" t="s">
        <v>5547</v>
      </c>
      <c r="B127" s="8" t="s">
        <v>5548</v>
      </c>
      <c r="C127" s="9" t="s">
        <v>7189</v>
      </c>
      <c r="D127" s="9" t="s">
        <v>7126</v>
      </c>
      <c r="E127" s="10" t="s">
        <v>7127</v>
      </c>
      <c r="F127" s="10" t="s">
        <v>7126</v>
      </c>
      <c r="G127" s="11">
        <v>1.1299999999999999</v>
      </c>
      <c r="H127" s="11">
        <v>8.2412068965517218</v>
      </c>
      <c r="I127" s="12">
        <v>9.0499999999999997E-2</v>
      </c>
      <c r="J127" s="12">
        <v>0.80232922413793084</v>
      </c>
      <c r="K127" s="12">
        <v>4.7E-2</v>
      </c>
      <c r="L127" s="12">
        <v>0.10350000000000001</v>
      </c>
      <c r="M127" s="12">
        <v>6.8320350000000002E-2</v>
      </c>
      <c r="N127" s="12">
        <v>0.16896459278959808</v>
      </c>
      <c r="O127" s="12">
        <v>-0.80174782878909368</v>
      </c>
      <c r="P127" s="12">
        <v>-0.16842499209411274</v>
      </c>
      <c r="Q127" s="13">
        <v>0.92800000000000005</v>
      </c>
      <c r="R127" s="13">
        <v>0</v>
      </c>
      <c r="S127" s="13">
        <v>5.84</v>
      </c>
      <c r="T127" s="13">
        <v>5.84</v>
      </c>
      <c r="U127" s="13">
        <v>6.7679999999999998</v>
      </c>
      <c r="V127" s="13">
        <v>2E-3</v>
      </c>
      <c r="W127" s="13">
        <v>6.766</v>
      </c>
      <c r="X127" s="14">
        <v>2.9550827423167848E-4</v>
      </c>
      <c r="Y127" s="15">
        <v>1.9642857142857142</v>
      </c>
      <c r="Z127" s="14">
        <v>0.1598248494800219</v>
      </c>
      <c r="AA127" s="14">
        <v>0.86288416075650121</v>
      </c>
      <c r="AB127" s="14">
        <v>0.19022801302931597</v>
      </c>
      <c r="AC127" s="14">
        <v>6.2931034482758612</v>
      </c>
      <c r="AD127" s="13">
        <v>1E-3</v>
      </c>
      <c r="AE127" s="15">
        <v>1.1195277777777779</v>
      </c>
      <c r="AF127" s="14">
        <v>0.16733200530681511</v>
      </c>
      <c r="AG127" s="14" t="s">
        <v>7128</v>
      </c>
      <c r="AH127" s="15">
        <v>1</v>
      </c>
      <c r="AI127" s="5" t="s">
        <v>7128</v>
      </c>
      <c r="AJ127" s="15">
        <v>61.866666666666674</v>
      </c>
      <c r="AK127" s="15">
        <v>61.866666666666674</v>
      </c>
      <c r="AL127" s="15" t="s">
        <v>7128</v>
      </c>
      <c r="AM127" s="15" t="s">
        <v>7128</v>
      </c>
      <c r="AN127" s="15">
        <v>3.0228013029315964E-2</v>
      </c>
      <c r="AO127" s="15">
        <v>9.009708737864079</v>
      </c>
      <c r="AP127" s="15">
        <v>375.88888888888891</v>
      </c>
      <c r="AQ127" s="15" t="s">
        <v>7128</v>
      </c>
      <c r="AR127" s="15">
        <v>0.18517707592095903</v>
      </c>
      <c r="AS127" s="15">
        <v>65.689320388349515</v>
      </c>
      <c r="AT127" s="14">
        <v>0</v>
      </c>
      <c r="AU127" s="14">
        <v>0</v>
      </c>
      <c r="AV127" s="12">
        <v>-8.8599999999999998E-2</v>
      </c>
      <c r="AW127" s="12">
        <v>-2.9500000000000002E-2</v>
      </c>
      <c r="AX127" s="12">
        <v>-0.42200000000000004</v>
      </c>
      <c r="AY127" s="12">
        <v>-0.433</v>
      </c>
      <c r="AZ127" s="14" t="s">
        <v>7128</v>
      </c>
      <c r="BA127" s="14" t="s">
        <v>7128</v>
      </c>
      <c r="BB127" s="14">
        <v>5.8139534883720929E-4</v>
      </c>
      <c r="BC127" s="14">
        <v>5.3960069548534076E-4</v>
      </c>
      <c r="BD127" s="14">
        <v>0.14563106796116504</v>
      </c>
      <c r="BE127" s="14">
        <v>0.17475728155339806</v>
      </c>
      <c r="BF127" s="14">
        <v>0</v>
      </c>
      <c r="BG127" s="14">
        <v>0.34840000000000004</v>
      </c>
      <c r="BH127" s="13">
        <v>1.4999999999999999E-2</v>
      </c>
      <c r="BI127" s="13">
        <v>1.4999999999999999E-2</v>
      </c>
      <c r="BJ127" s="13">
        <v>1.7999999999999999E-2</v>
      </c>
      <c r="BK127" s="13">
        <v>1.7999999999999999E-2</v>
      </c>
      <c r="BL127" s="13">
        <v>0.10299999999999999</v>
      </c>
      <c r="BM127" s="13">
        <v>0.10299999999999999</v>
      </c>
      <c r="BN127" s="13">
        <v>0</v>
      </c>
      <c r="BO127" s="13">
        <v>0</v>
      </c>
      <c r="BP127" s="13">
        <v>1.7999999999999999E-2</v>
      </c>
      <c r="BQ127" s="13">
        <v>0</v>
      </c>
      <c r="BR127" s="13">
        <v>0</v>
      </c>
      <c r="BS127" s="13">
        <v>0</v>
      </c>
      <c r="BT127" s="14">
        <v>0</v>
      </c>
      <c r="BU127" s="13">
        <v>1.7999999999999999E-2</v>
      </c>
      <c r="BV127" s="13">
        <v>1.4999999999999999E-2</v>
      </c>
      <c r="BW127" s="13">
        <v>1.4999999999999999E-2</v>
      </c>
      <c r="BX127" s="13">
        <v>25.8</v>
      </c>
      <c r="BY127" s="13">
        <v>33.358000000000004</v>
      </c>
      <c r="BZ127" s="13">
        <v>30.7</v>
      </c>
      <c r="CA127" s="13">
        <v>36.537999999999997</v>
      </c>
      <c r="CB127" s="13">
        <v>0</v>
      </c>
      <c r="CC127" s="15" t="s">
        <v>7128</v>
      </c>
      <c r="CD127" s="15">
        <v>0.109</v>
      </c>
      <c r="CE127" s="15">
        <v>0.36</v>
      </c>
      <c r="CF127" s="15" t="s">
        <v>7128</v>
      </c>
      <c r="CG127" s="15" t="s">
        <v>7128</v>
      </c>
      <c r="CH127" s="13" t="s">
        <v>7128</v>
      </c>
      <c r="CI127" s="13" t="s">
        <v>7128</v>
      </c>
      <c r="CJ127" s="13">
        <v>0</v>
      </c>
      <c r="CK127" s="12">
        <f t="shared" si="2"/>
        <v>0</v>
      </c>
      <c r="CL127" s="36">
        <f t="shared" si="3"/>
        <v>2.8189829766270733E-3</v>
      </c>
      <c r="CM127" s="13">
        <v>1.4999999999999999E-2</v>
      </c>
      <c r="CN127" s="13" t="s">
        <v>7128</v>
      </c>
      <c r="CO127" s="13">
        <v>1.4999999999999999E-2</v>
      </c>
      <c r="CP127" s="13">
        <v>0.92800000000000005</v>
      </c>
      <c r="CQ127" s="13" t="s">
        <v>7128</v>
      </c>
      <c r="CR127" s="13" t="s">
        <v>7128</v>
      </c>
      <c r="CS127" s="13" t="s">
        <v>7128</v>
      </c>
      <c r="CT127" s="13">
        <v>0</v>
      </c>
      <c r="CU127" s="13">
        <v>1.7999999999999999E-2</v>
      </c>
      <c r="CV127" s="13">
        <v>36.537999999999997</v>
      </c>
      <c r="CW127" s="13">
        <v>0</v>
      </c>
      <c r="CX127" s="12">
        <v>5.8139534883720929E-4</v>
      </c>
      <c r="CY127" s="12">
        <v>5.3960069548534076E-4</v>
      </c>
      <c r="CZ127" s="15" t="s">
        <v>7128</v>
      </c>
      <c r="DA127" s="20"/>
      <c r="DB127" s="20"/>
    </row>
    <row r="128" spans="1:106">
      <c r="A128" s="8" t="s">
        <v>2525</v>
      </c>
      <c r="B128" s="8" t="s">
        <v>2526</v>
      </c>
      <c r="C128" s="9" t="s">
        <v>7133</v>
      </c>
      <c r="D128" s="9" t="s">
        <v>7126</v>
      </c>
      <c r="E128" s="10" t="s">
        <v>7127</v>
      </c>
      <c r="F128" s="10" t="s">
        <v>7126</v>
      </c>
      <c r="G128" s="11">
        <v>0.92</v>
      </c>
      <c r="H128" s="11">
        <v>1.5358995815899581</v>
      </c>
      <c r="I128" s="12">
        <v>9.0499999999999997E-2</v>
      </c>
      <c r="J128" s="12">
        <v>0.1954989121338912</v>
      </c>
      <c r="K128" s="12">
        <v>5.1999999999999998E-2</v>
      </c>
      <c r="L128" s="12">
        <v>0.1085</v>
      </c>
      <c r="M128" s="12">
        <v>7.162085E-2</v>
      </c>
      <c r="N128" s="12">
        <v>0.14582349874686718</v>
      </c>
      <c r="O128" s="12">
        <v>-0.18985788649286556</v>
      </c>
      <c r="P128" s="12">
        <v>-0.13048943522003256</v>
      </c>
      <c r="Q128" s="13">
        <v>23.9</v>
      </c>
      <c r="R128" s="13">
        <v>0</v>
      </c>
      <c r="S128" s="13">
        <v>16</v>
      </c>
      <c r="T128" s="13">
        <v>16</v>
      </c>
      <c r="U128" s="13">
        <v>39.9</v>
      </c>
      <c r="V128" s="13">
        <v>3.7</v>
      </c>
      <c r="W128" s="13">
        <v>36.199999999999996</v>
      </c>
      <c r="X128" s="14">
        <v>9.2731829573934846E-2</v>
      </c>
      <c r="Y128" s="15">
        <v>0.36796536796536794</v>
      </c>
      <c r="Z128" s="14">
        <v>0.13029315960912052</v>
      </c>
      <c r="AA128" s="14">
        <v>0.40100250626566419</v>
      </c>
      <c r="AB128" s="14">
        <v>0.14981273408239701</v>
      </c>
      <c r="AC128" s="14">
        <v>0.66945606694560678</v>
      </c>
      <c r="AD128" s="13">
        <v>0.51800000000000002</v>
      </c>
      <c r="AE128" s="15">
        <v>2.8526944444444449</v>
      </c>
      <c r="AF128" s="14">
        <v>0.15165750888103102</v>
      </c>
      <c r="AG128" s="14">
        <v>0.98016907370283735</v>
      </c>
      <c r="AH128" s="15">
        <v>0.45644599303135891</v>
      </c>
      <c r="AI128" s="5">
        <v>0.65116279069767435</v>
      </c>
      <c r="AJ128" s="15">
        <v>37.460815047021939</v>
      </c>
      <c r="AK128" s="15">
        <v>37.460815047021939</v>
      </c>
      <c r="AL128" s="15" t="s">
        <v>7128</v>
      </c>
      <c r="AM128" s="15" t="s">
        <v>7128</v>
      </c>
      <c r="AN128" s="15">
        <v>0.22378277153558052</v>
      </c>
      <c r="AO128" s="15">
        <v>0.63903743315508021</v>
      </c>
      <c r="AP128" s="15">
        <v>21.547619047619047</v>
      </c>
      <c r="AQ128" s="15">
        <v>6.1669505962521285</v>
      </c>
      <c r="AR128" s="15">
        <v>0.34908389585342331</v>
      </c>
      <c r="AS128" s="15">
        <v>0.96791443850267367</v>
      </c>
      <c r="AT128" s="14">
        <v>0</v>
      </c>
      <c r="AU128" s="14">
        <v>0</v>
      </c>
      <c r="AV128" s="12">
        <v>-0.248</v>
      </c>
      <c r="AW128" s="12">
        <v>-0.47100000000000003</v>
      </c>
      <c r="AX128" s="12">
        <v>-0.26300000000000001</v>
      </c>
      <c r="AY128" s="12">
        <v>-0.191</v>
      </c>
      <c r="AZ128" s="14" t="s">
        <v>7128</v>
      </c>
      <c r="BA128" s="14" t="s">
        <v>7128</v>
      </c>
      <c r="BB128" s="14">
        <v>5.6410256410256415E-3</v>
      </c>
      <c r="BC128" s="14">
        <v>1.5334063526834614E-2</v>
      </c>
      <c r="BD128" s="14">
        <v>1.7058823529411765E-2</v>
      </c>
      <c r="BE128" s="14">
        <v>4.4919786096256686E-2</v>
      </c>
      <c r="BF128" s="14">
        <v>0</v>
      </c>
      <c r="BG128" s="14">
        <v>2.06E-2</v>
      </c>
      <c r="BH128" s="13">
        <v>0.63800000000000001</v>
      </c>
      <c r="BI128" s="13">
        <v>0.63800000000000001</v>
      </c>
      <c r="BJ128" s="13">
        <v>1.68</v>
      </c>
      <c r="BK128" s="13">
        <v>1.68</v>
      </c>
      <c r="BL128" s="13">
        <v>37.4</v>
      </c>
      <c r="BM128" s="13">
        <v>37.4</v>
      </c>
      <c r="BN128" s="13">
        <v>5.87</v>
      </c>
      <c r="BO128" s="13">
        <v>5.87</v>
      </c>
      <c r="BP128" s="13">
        <v>1.68</v>
      </c>
      <c r="BQ128" s="13">
        <v>0</v>
      </c>
      <c r="BR128" s="13">
        <v>0</v>
      </c>
      <c r="BS128" s="13">
        <v>-4.43</v>
      </c>
      <c r="BT128" s="14">
        <v>-2.6369047619047619</v>
      </c>
      <c r="BU128" s="13">
        <v>6.1099999999999994</v>
      </c>
      <c r="BV128" s="13">
        <v>5.0679999999999996</v>
      </c>
      <c r="BW128" s="13">
        <v>5.0679999999999996</v>
      </c>
      <c r="BX128" s="13">
        <v>113.1</v>
      </c>
      <c r="BY128" s="13">
        <v>109.55999999999997</v>
      </c>
      <c r="BZ128" s="13">
        <v>106.8</v>
      </c>
      <c r="CA128" s="13">
        <v>103.69999999999999</v>
      </c>
      <c r="CB128" s="13">
        <v>0</v>
      </c>
      <c r="CC128" s="15">
        <v>0.99099999999999999</v>
      </c>
      <c r="CD128" s="15">
        <v>1.1000000000000001</v>
      </c>
      <c r="CE128" s="15">
        <v>0.36</v>
      </c>
      <c r="CF128" s="15" t="s">
        <v>7128</v>
      </c>
      <c r="CG128" s="15" t="s">
        <v>7128</v>
      </c>
      <c r="CH128" s="13" t="s">
        <v>7128</v>
      </c>
      <c r="CI128" s="13" t="s">
        <v>7128</v>
      </c>
      <c r="CJ128" s="13">
        <v>0</v>
      </c>
      <c r="CK128" s="12">
        <f t="shared" si="2"/>
        <v>0</v>
      </c>
      <c r="CL128" s="36">
        <f t="shared" si="3"/>
        <v>0.36065573770491804</v>
      </c>
      <c r="CM128" s="13">
        <v>0.214</v>
      </c>
      <c r="CN128" s="13" t="s">
        <v>7128</v>
      </c>
      <c r="CO128" s="13">
        <v>0.63800000000000001</v>
      </c>
      <c r="CP128" s="13">
        <v>23.9</v>
      </c>
      <c r="CQ128" s="13">
        <v>5.87</v>
      </c>
      <c r="CR128" s="13">
        <v>36.199999999999996</v>
      </c>
      <c r="CS128" s="13" t="s">
        <v>7128</v>
      </c>
      <c r="CT128" s="13">
        <v>0</v>
      </c>
      <c r="CU128" s="13">
        <v>1.68</v>
      </c>
      <c r="CV128" s="13">
        <v>103.69999999999999</v>
      </c>
      <c r="CW128" s="13">
        <v>5.87</v>
      </c>
      <c r="CX128" s="12">
        <v>5.6410256410256415E-3</v>
      </c>
      <c r="CY128" s="12">
        <v>1.5334063526834614E-2</v>
      </c>
      <c r="CZ128" s="15">
        <v>6.1669505962521285</v>
      </c>
      <c r="DA128" s="20"/>
      <c r="DB128" s="20"/>
    </row>
    <row r="129" spans="1:106">
      <c r="A129" s="8" t="s">
        <v>2931</v>
      </c>
      <c r="B129" s="8" t="s">
        <v>2932</v>
      </c>
      <c r="C129" s="9" t="s">
        <v>7194</v>
      </c>
      <c r="D129" s="9" t="s">
        <v>7126</v>
      </c>
      <c r="E129" s="10" t="s">
        <v>7127</v>
      </c>
      <c r="F129" s="10" t="s">
        <v>7126</v>
      </c>
      <c r="G129" s="11">
        <v>0.74</v>
      </c>
      <c r="H129" s="11">
        <v>1.3339362761822635</v>
      </c>
      <c r="I129" s="12">
        <v>9.0499999999999997E-2</v>
      </c>
      <c r="J129" s="12">
        <v>0.17722123299449485</v>
      </c>
      <c r="K129" s="12">
        <v>4.7E-2</v>
      </c>
      <c r="L129" s="12">
        <v>0.10350000000000001</v>
      </c>
      <c r="M129" s="12">
        <v>6.8320350000000002E-2</v>
      </c>
      <c r="N129" s="12">
        <v>0.12873302102096201</v>
      </c>
      <c r="O129" s="12">
        <v>-0.34639416532532191</v>
      </c>
      <c r="P129" s="12">
        <v>-0.21843045856916618</v>
      </c>
      <c r="Q129" s="13">
        <v>8.57</v>
      </c>
      <c r="R129" s="13">
        <v>4.5684241714621603</v>
      </c>
      <c r="S129" s="13">
        <v>2.31</v>
      </c>
      <c r="T129" s="13">
        <v>6.8784241714621608</v>
      </c>
      <c r="U129" s="13">
        <v>15.448424171462161</v>
      </c>
      <c r="V129" s="13">
        <v>1.07</v>
      </c>
      <c r="W129" s="13">
        <v>14.378424171462161</v>
      </c>
      <c r="X129" s="14">
        <v>6.926272790830075E-2</v>
      </c>
      <c r="Y129" s="15">
        <v>0.18092105263157895</v>
      </c>
      <c r="Z129" s="14">
        <v>0.41167402149213134</v>
      </c>
      <c r="AA129" s="14">
        <v>0.44525086151949778</v>
      </c>
      <c r="AB129" s="14">
        <v>0.69973796250886677</v>
      </c>
      <c r="AC129" s="14">
        <v>0.8026165894354913</v>
      </c>
      <c r="AD129" s="13">
        <v>0.56200000000000006</v>
      </c>
      <c r="AE129" s="15">
        <v>-0.4809166666666666</v>
      </c>
      <c r="AF129" s="14">
        <v>0.11832159566199232</v>
      </c>
      <c r="AG129" s="14" t="s">
        <v>7128</v>
      </c>
      <c r="AH129" s="15">
        <v>0.32489451476793252</v>
      </c>
      <c r="AI129" s="5" t="s">
        <v>7128</v>
      </c>
      <c r="AJ129" s="15" t="s">
        <v>7128</v>
      </c>
      <c r="AK129" s="15" t="s">
        <v>7128</v>
      </c>
      <c r="AL129" s="15" t="s">
        <v>7128</v>
      </c>
      <c r="AM129" s="15" t="s">
        <v>7128</v>
      </c>
      <c r="AN129" s="15">
        <v>0.87182095625635814</v>
      </c>
      <c r="AO129" s="15">
        <v>0.35560165975103736</v>
      </c>
      <c r="AP129" s="15" t="s">
        <v>7128</v>
      </c>
      <c r="AQ129" s="15">
        <v>22.822895510257403</v>
      </c>
      <c r="AR129" s="15">
        <v>1.0542584678916511</v>
      </c>
      <c r="AS129" s="15">
        <v>0.59661511084905228</v>
      </c>
      <c r="AT129" s="14" t="s">
        <v>7128</v>
      </c>
      <c r="AU129" s="14">
        <v>0</v>
      </c>
      <c r="AV129" s="12" t="s">
        <v>7128</v>
      </c>
      <c r="AW129" s="12" t="s">
        <v>7128</v>
      </c>
      <c r="AX129" s="12">
        <v>-6.2600000000000003E-2</v>
      </c>
      <c r="AY129" s="12">
        <v>2.2799999999999997E-2</v>
      </c>
      <c r="AZ129" s="14" t="s">
        <v>7128</v>
      </c>
      <c r="BA129" s="14" t="s">
        <v>7128</v>
      </c>
      <c r="BB129" s="14">
        <v>-0.16917293233082706</v>
      </c>
      <c r="BC129" s="14">
        <v>-8.9697437548204167E-2</v>
      </c>
      <c r="BD129" s="14">
        <v>-9.3360995850622408E-2</v>
      </c>
      <c r="BE129" s="14">
        <v>-6.3638374866905892E-2</v>
      </c>
      <c r="BF129" s="14">
        <v>0</v>
      </c>
      <c r="BG129" s="14">
        <v>7.46E-2</v>
      </c>
      <c r="BH129" s="13">
        <v>-2.25</v>
      </c>
      <c r="BI129" s="13">
        <v>-2.25</v>
      </c>
      <c r="BJ129" s="13">
        <v>-2.3199999999999998</v>
      </c>
      <c r="BK129" s="13">
        <v>-1.5336848342924321</v>
      </c>
      <c r="BL129" s="13">
        <v>24.1</v>
      </c>
      <c r="BM129" s="13">
        <v>24.1</v>
      </c>
      <c r="BN129" s="13">
        <v>-1.07</v>
      </c>
      <c r="BO129" s="13">
        <v>0.62999999999999989</v>
      </c>
      <c r="BP129" s="13">
        <v>-1.5336848342924321</v>
      </c>
      <c r="BQ129" s="13">
        <v>0.18700000000000003</v>
      </c>
      <c r="BR129" s="13">
        <v>0.12</v>
      </c>
      <c r="BS129" s="13">
        <v>-1.3120000000000001</v>
      </c>
      <c r="BT129" s="14" t="s">
        <v>7128</v>
      </c>
      <c r="BU129" s="13">
        <v>-0.34168483429243202</v>
      </c>
      <c r="BV129" s="13">
        <v>-1.2449999999999999</v>
      </c>
      <c r="BW129" s="13">
        <v>-1.0579999999999998</v>
      </c>
      <c r="BX129" s="13">
        <v>13.3</v>
      </c>
      <c r="BY129" s="13">
        <v>17.098424171462163</v>
      </c>
      <c r="BZ129" s="13">
        <v>9.83</v>
      </c>
      <c r="CA129" s="13">
        <v>13.638424171462162</v>
      </c>
      <c r="CB129" s="13">
        <v>0</v>
      </c>
      <c r="CC129" s="15">
        <v>-0.58199999999999996</v>
      </c>
      <c r="CD129" s="15">
        <v>0.65700000000000003</v>
      </c>
      <c r="CE129" s="15">
        <v>0.36</v>
      </c>
      <c r="CF129" s="15" t="s">
        <v>7128</v>
      </c>
      <c r="CG129" s="15" t="s">
        <v>7128</v>
      </c>
      <c r="CH129" s="13" t="s">
        <v>7128</v>
      </c>
      <c r="CI129" s="13" t="s">
        <v>7128</v>
      </c>
      <c r="CJ129" s="13">
        <v>0</v>
      </c>
      <c r="CK129" s="12">
        <f t="shared" si="2"/>
        <v>0</v>
      </c>
      <c r="CL129" s="36">
        <f t="shared" si="3"/>
        <v>1.7670663191740474</v>
      </c>
      <c r="CM129" s="13" t="s">
        <v>7128</v>
      </c>
      <c r="CN129" s="13" t="s">
        <v>7128</v>
      </c>
      <c r="CO129" s="13" t="s">
        <v>7128</v>
      </c>
      <c r="CP129" s="13" t="s">
        <v>7128</v>
      </c>
      <c r="CQ129" s="13">
        <v>0.62999999999999989</v>
      </c>
      <c r="CR129" s="13">
        <v>14.378424171462161</v>
      </c>
      <c r="CS129" s="13" t="s">
        <v>7128</v>
      </c>
      <c r="CT129" s="13">
        <v>0</v>
      </c>
      <c r="CU129" s="13">
        <v>-1.5336848342924321</v>
      </c>
      <c r="CV129" s="13">
        <v>13.638424171462162</v>
      </c>
      <c r="CW129" s="13">
        <v>-1.07</v>
      </c>
      <c r="CX129" s="12">
        <v>-0.16917293233082706</v>
      </c>
      <c r="CY129" s="12">
        <v>-8.9697437548204167E-2</v>
      </c>
      <c r="CZ129" s="15" t="s">
        <v>7128</v>
      </c>
      <c r="DA129" s="20"/>
      <c r="DB129" s="20"/>
    </row>
    <row r="130" spans="1:106" ht="24">
      <c r="A130" s="8" t="s">
        <v>3653</v>
      </c>
      <c r="B130" s="8" t="s">
        <v>3654</v>
      </c>
      <c r="C130" s="9" t="s">
        <v>7174</v>
      </c>
      <c r="D130" s="9" t="s">
        <v>7126</v>
      </c>
      <c r="E130" s="10" t="s">
        <v>7127</v>
      </c>
      <c r="F130" s="10" t="s">
        <v>7126</v>
      </c>
      <c r="G130" s="11">
        <v>0.45</v>
      </c>
      <c r="H130" s="11">
        <v>1.3078990984297532</v>
      </c>
      <c r="I130" s="12">
        <v>9.0499999999999997E-2</v>
      </c>
      <c r="J130" s="12">
        <v>0.17486486840789267</v>
      </c>
      <c r="K130" s="12">
        <v>4.1999999999999996E-2</v>
      </c>
      <c r="L130" s="12">
        <v>9.8500000000000004E-2</v>
      </c>
      <c r="M130" s="12">
        <v>6.5019850000000004E-2</v>
      </c>
      <c r="N130" s="12">
        <v>9.3825619414812905E-2</v>
      </c>
      <c r="O130" s="12">
        <v>-0.11375375729678155</v>
      </c>
      <c r="P130" s="12">
        <v>-9.3825619414812905E-2</v>
      </c>
      <c r="Q130" s="13">
        <v>3.91</v>
      </c>
      <c r="R130" s="13">
        <v>0</v>
      </c>
      <c r="S130" s="13">
        <v>11</v>
      </c>
      <c r="T130" s="13">
        <v>11</v>
      </c>
      <c r="U130" s="13">
        <v>14.91</v>
      </c>
      <c r="V130" s="13">
        <v>2.72</v>
      </c>
      <c r="W130" s="13">
        <v>12.19</v>
      </c>
      <c r="X130" s="14">
        <v>0.18242790073775991</v>
      </c>
      <c r="Y130" s="15">
        <v>0.20270270270270271</v>
      </c>
      <c r="Z130" s="14">
        <v>0.35369774919614144</v>
      </c>
      <c r="AA130" s="14">
        <v>0.73775989268947018</v>
      </c>
      <c r="AB130" s="14">
        <v>0.54726368159203975</v>
      </c>
      <c r="AC130" s="14">
        <v>2.8132992327365729</v>
      </c>
      <c r="AD130" s="13">
        <v>0.151</v>
      </c>
      <c r="AE130" s="15">
        <v>3.0942777777777781</v>
      </c>
      <c r="AF130" s="14">
        <v>0.23874672772626646</v>
      </c>
      <c r="AG130" s="14">
        <v>0.77906826942255358</v>
      </c>
      <c r="AH130" s="15">
        <v>0.48412698412698413</v>
      </c>
      <c r="AI130" s="5" t="s">
        <v>7128</v>
      </c>
      <c r="AJ130" s="15">
        <v>3.2314049586776861</v>
      </c>
      <c r="AK130" s="15">
        <v>3.2314049586776861</v>
      </c>
      <c r="AL130" s="15" t="s">
        <v>7128</v>
      </c>
      <c r="AM130" s="15" t="s">
        <v>7128</v>
      </c>
      <c r="AN130" s="15">
        <v>0.19452736318407959</v>
      </c>
      <c r="AO130" s="15">
        <v>0.4378499440089586</v>
      </c>
      <c r="AP130" s="15" t="s">
        <v>7128</v>
      </c>
      <c r="AQ130" s="15" t="s">
        <v>7128</v>
      </c>
      <c r="AR130" s="15">
        <v>0.42989138101283675</v>
      </c>
      <c r="AS130" s="15">
        <v>1.3650615901455767</v>
      </c>
      <c r="AT130" s="14">
        <v>0</v>
      </c>
      <c r="AU130" s="14">
        <v>0</v>
      </c>
      <c r="AV130" s="12" t="s">
        <v>7128</v>
      </c>
      <c r="AW130" s="12">
        <v>-7.8600000000000003E-2</v>
      </c>
      <c r="AX130" s="12">
        <v>-0.17399999999999999</v>
      </c>
      <c r="AY130" s="12">
        <v>-6.8900000000000003E-2</v>
      </c>
      <c r="AZ130" s="14" t="s">
        <v>7128</v>
      </c>
      <c r="BA130" s="14" t="s">
        <v>7128</v>
      </c>
      <c r="BB130" s="14">
        <v>6.1111111111111109E-2</v>
      </c>
      <c r="BC130" s="14">
        <v>0</v>
      </c>
      <c r="BD130" s="14">
        <v>0.13549832026875699</v>
      </c>
      <c r="BE130" s="14">
        <v>0</v>
      </c>
      <c r="BF130" s="14">
        <v>0.32234636871508376</v>
      </c>
      <c r="BG130" s="14">
        <v>1.3300000000000001E-2</v>
      </c>
      <c r="BH130" s="13">
        <v>1.21</v>
      </c>
      <c r="BI130" s="13">
        <v>1.21</v>
      </c>
      <c r="BJ130" s="13">
        <v>0</v>
      </c>
      <c r="BK130" s="13">
        <v>0</v>
      </c>
      <c r="BL130" s="13">
        <v>8.93</v>
      </c>
      <c r="BM130" s="13">
        <v>8.93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-0.376</v>
      </c>
      <c r="BT130" s="14" t="s">
        <v>7128</v>
      </c>
      <c r="BU130" s="13">
        <v>0.376</v>
      </c>
      <c r="BV130" s="13">
        <v>1.5859999999999999</v>
      </c>
      <c r="BW130" s="13">
        <v>1.5859999999999999</v>
      </c>
      <c r="BX130" s="13">
        <v>19.8</v>
      </c>
      <c r="BY130" s="13">
        <v>23.45</v>
      </c>
      <c r="BZ130" s="13">
        <v>20.100000000000001</v>
      </c>
      <c r="CA130" s="13">
        <v>28.356000000000002</v>
      </c>
      <c r="CB130" s="13">
        <v>0</v>
      </c>
      <c r="CC130" s="15">
        <v>1.24</v>
      </c>
      <c r="CD130" s="15">
        <v>0.85799999999999998</v>
      </c>
      <c r="CE130" s="15">
        <v>0.36</v>
      </c>
      <c r="CF130" s="15" t="s">
        <v>7128</v>
      </c>
      <c r="CG130" s="15" t="s">
        <v>7128</v>
      </c>
      <c r="CH130" s="13" t="s">
        <v>7128</v>
      </c>
      <c r="CI130" s="13" t="s">
        <v>7128</v>
      </c>
      <c r="CJ130" s="13">
        <v>0</v>
      </c>
      <c r="CK130" s="12">
        <f t="shared" si="2"/>
        <v>0</v>
      </c>
      <c r="CL130" s="36">
        <f t="shared" si="3"/>
        <v>0.31492453096346451</v>
      </c>
      <c r="CM130" s="13">
        <v>1.79</v>
      </c>
      <c r="CN130" s="13">
        <v>0.57699999999999996</v>
      </c>
      <c r="CO130" s="13">
        <v>1.21</v>
      </c>
      <c r="CP130" s="13">
        <v>3.91</v>
      </c>
      <c r="CQ130" s="13" t="s">
        <v>7128</v>
      </c>
      <c r="CR130" s="13" t="s">
        <v>7128</v>
      </c>
      <c r="CS130" s="13" t="s">
        <v>7128</v>
      </c>
      <c r="CT130" s="13">
        <v>0</v>
      </c>
      <c r="CU130" s="13">
        <v>0</v>
      </c>
      <c r="CV130" s="13">
        <v>28.356000000000002</v>
      </c>
      <c r="CW130" s="13">
        <v>0</v>
      </c>
      <c r="CX130" s="12">
        <v>6.1111111111111109E-2</v>
      </c>
      <c r="CY130" s="12">
        <v>0</v>
      </c>
      <c r="CZ130" s="15" t="s">
        <v>7128</v>
      </c>
      <c r="DA130" s="20"/>
      <c r="DB130" s="20"/>
    </row>
    <row r="131" spans="1:106">
      <c r="A131" s="8" t="s">
        <v>183</v>
      </c>
      <c r="B131" s="8" t="s">
        <v>184</v>
      </c>
      <c r="C131" s="9" t="s">
        <v>7141</v>
      </c>
      <c r="D131" s="9" t="s">
        <v>7126</v>
      </c>
      <c r="E131" s="10" t="s">
        <v>7127</v>
      </c>
      <c r="F131" s="10" t="s">
        <v>7126</v>
      </c>
      <c r="G131" s="11">
        <v>0.73</v>
      </c>
      <c r="H131" s="11">
        <v>8.4795051610160392</v>
      </c>
      <c r="I131" s="12">
        <v>9.0499999999999997E-2</v>
      </c>
      <c r="J131" s="12">
        <v>0.82389521707195157</v>
      </c>
      <c r="K131" s="12">
        <v>4.1999999999999996E-2</v>
      </c>
      <c r="L131" s="12">
        <v>9.8500000000000004E-2</v>
      </c>
      <c r="M131" s="12">
        <v>6.5019850000000004E-2</v>
      </c>
      <c r="N131" s="12">
        <v>0.10203691379336802</v>
      </c>
      <c r="O131" s="12">
        <v>-0.76478085765664627</v>
      </c>
      <c r="P131" s="12">
        <v>1.3608761646932657E-2</v>
      </c>
      <c r="Q131" s="13">
        <v>139.80000000000001</v>
      </c>
      <c r="R131" s="13">
        <v>11.496528219135453</v>
      </c>
      <c r="S131" s="13">
        <v>2714.7</v>
      </c>
      <c r="T131" s="13">
        <v>2726.1965282191354</v>
      </c>
      <c r="U131" s="13">
        <v>2865.9965282191356</v>
      </c>
      <c r="V131" s="13">
        <v>192</v>
      </c>
      <c r="W131" s="13">
        <v>2673.9965282191356</v>
      </c>
      <c r="X131" s="14">
        <v>6.6992404948691409E-2</v>
      </c>
      <c r="Y131" s="15">
        <v>0.42655921004864594</v>
      </c>
      <c r="Z131" s="14">
        <v>0.82302843424511052</v>
      </c>
      <c r="AA131" s="14">
        <v>0.951221155146734</v>
      </c>
      <c r="AB131" s="14">
        <v>4.6506252613768941</v>
      </c>
      <c r="AC131" s="14">
        <v>19.500690473670495</v>
      </c>
      <c r="AD131" s="13">
        <v>0.10199999999999999</v>
      </c>
      <c r="AE131" s="15">
        <v>3.3997222222222225</v>
      </c>
      <c r="AF131" s="14">
        <v>0.27386127875258304</v>
      </c>
      <c r="AG131" s="14">
        <v>0.70108487360661265</v>
      </c>
      <c r="AH131" s="15">
        <v>0.41935483870967744</v>
      </c>
      <c r="AI131" s="5">
        <v>1.238532110091743</v>
      </c>
      <c r="AJ131" s="15">
        <v>5.083636363636364</v>
      </c>
      <c r="AK131" s="15">
        <v>5.083636363636364</v>
      </c>
      <c r="AL131" s="15" t="s">
        <v>7128</v>
      </c>
      <c r="AM131" s="15" t="s">
        <v>7128</v>
      </c>
      <c r="AN131" s="15">
        <v>0.23848515864892528</v>
      </c>
      <c r="AO131" s="15">
        <v>5.4276507357223287E-2</v>
      </c>
      <c r="AP131" s="15">
        <v>6.6322369434186479</v>
      </c>
      <c r="AQ131" s="15">
        <v>4.7153696354121113</v>
      </c>
      <c r="AR131" s="15">
        <v>0.86548405391963767</v>
      </c>
      <c r="AS131" s="15">
        <v>1.0381630345999673</v>
      </c>
      <c r="AT131" s="14">
        <v>0.1578181818181818</v>
      </c>
      <c r="AU131" s="14">
        <v>3.104434907010014E-2</v>
      </c>
      <c r="AV131" s="12">
        <v>0.22800000000000001</v>
      </c>
      <c r="AW131" s="12">
        <v>4.5700000000000005E-2</v>
      </c>
      <c r="AX131" s="12">
        <v>0.18100000000000002</v>
      </c>
      <c r="AY131" s="12">
        <v>0.29499999999999998</v>
      </c>
      <c r="AZ131" s="14" t="s">
        <v>7128</v>
      </c>
      <c r="BA131" s="14" t="s">
        <v>7128</v>
      </c>
      <c r="BB131" s="14">
        <v>5.9114359415305247E-2</v>
      </c>
      <c r="BC131" s="14">
        <v>0.11564567544030067</v>
      </c>
      <c r="BD131" s="14">
        <v>1.0676709244088986E-2</v>
      </c>
      <c r="BE131" s="14">
        <v>0.15653286266109132</v>
      </c>
      <c r="BF131" s="14">
        <v>0.45562130177514792</v>
      </c>
      <c r="BG131" s="14">
        <v>0.17949999999999999</v>
      </c>
      <c r="BH131" s="13">
        <v>27.5</v>
      </c>
      <c r="BI131" s="13">
        <v>27.5</v>
      </c>
      <c r="BJ131" s="13">
        <v>405</v>
      </c>
      <c r="BK131" s="13">
        <v>403.1816943561729</v>
      </c>
      <c r="BL131" s="13">
        <v>2575.6999999999998</v>
      </c>
      <c r="BM131" s="13">
        <v>2575.6999999999998</v>
      </c>
      <c r="BN131" s="13">
        <v>566.6</v>
      </c>
      <c r="BO131" s="13">
        <v>567.08100000000002</v>
      </c>
      <c r="BP131" s="13">
        <v>219.4835259217036</v>
      </c>
      <c r="BQ131" s="13">
        <v>184.5</v>
      </c>
      <c r="BR131" s="13">
        <v>544.5</v>
      </c>
      <c r="BS131" s="13">
        <v>-142.9</v>
      </c>
      <c r="BT131" s="14">
        <v>1.8297500840371175</v>
      </c>
      <c r="BU131" s="13">
        <v>-182.11647407829639</v>
      </c>
      <c r="BV131" s="13">
        <v>-558.6</v>
      </c>
      <c r="BW131" s="13">
        <v>-374.1</v>
      </c>
      <c r="BX131" s="13">
        <v>465.2</v>
      </c>
      <c r="BY131" s="13">
        <v>1897.8965282191355</v>
      </c>
      <c r="BZ131" s="13">
        <v>586.20000000000005</v>
      </c>
      <c r="CA131" s="13">
        <v>3089.5965282191355</v>
      </c>
      <c r="CB131" s="13">
        <v>-4.34</v>
      </c>
      <c r="CC131" s="15">
        <v>1.28</v>
      </c>
      <c r="CD131" s="15">
        <v>1.1100000000000001</v>
      </c>
      <c r="CE131" s="15">
        <v>0.36</v>
      </c>
      <c r="CF131" s="15">
        <v>1.9947907685530235</v>
      </c>
      <c r="CG131" s="15">
        <v>0.41695234552034482</v>
      </c>
      <c r="CH131" s="13">
        <v>78.425000000000011</v>
      </c>
      <c r="CI131" s="13">
        <v>25.174999999999997</v>
      </c>
      <c r="CJ131" s="13">
        <v>-4.34</v>
      </c>
      <c r="CK131" s="12" t="str">
        <f t="shared" ref="CK131:CK194" si="4">IF(CJ131=0,0,IF(BV131&gt;0,-CJ131/BV131,"NA"))</f>
        <v>NA</v>
      </c>
      <c r="CL131" s="36">
        <f t="shared" ref="CL131:CL194" si="5">IF(CA131&gt;0,IF(BL131&gt;0,BL131/CA131,"NA"),"NA")</f>
        <v>0.83366872550334292</v>
      </c>
      <c r="CM131" s="13">
        <v>50.7</v>
      </c>
      <c r="CN131" s="13">
        <v>23.1</v>
      </c>
      <c r="CO131" s="13">
        <v>27.5</v>
      </c>
      <c r="CP131" s="13">
        <v>139.80000000000001</v>
      </c>
      <c r="CQ131" s="13">
        <v>567.08100000000002</v>
      </c>
      <c r="CR131" s="13">
        <v>2673.9965282191356</v>
      </c>
      <c r="CS131" s="13">
        <v>-558.6</v>
      </c>
      <c r="CT131" s="13">
        <v>1.41</v>
      </c>
      <c r="CU131" s="13">
        <v>404.59169435617292</v>
      </c>
      <c r="CV131" s="13">
        <v>3091.0065282191354</v>
      </c>
      <c r="CW131" s="13">
        <v>568.01</v>
      </c>
      <c r="CX131" s="12">
        <v>6.1957523413557362E-2</v>
      </c>
      <c r="CY131" s="12">
        <v>0.11596395664090973</v>
      </c>
      <c r="CZ131" s="15">
        <v>4.7076574852892303</v>
      </c>
      <c r="DA131" s="20"/>
      <c r="DB131" s="20"/>
    </row>
    <row r="132" spans="1:106">
      <c r="A132" s="8" t="s">
        <v>3705</v>
      </c>
      <c r="B132" s="8" t="s">
        <v>3706</v>
      </c>
      <c r="C132" s="9" t="s">
        <v>7149</v>
      </c>
      <c r="D132" s="9" t="s">
        <v>7126</v>
      </c>
      <c r="E132" s="10" t="s">
        <v>7127</v>
      </c>
      <c r="F132" s="10" t="s">
        <v>7126</v>
      </c>
      <c r="G132" s="11">
        <v>0.85</v>
      </c>
      <c r="H132" s="11">
        <v>1.5693518518518519</v>
      </c>
      <c r="I132" s="12">
        <v>9.0499999999999997E-2</v>
      </c>
      <c r="J132" s="12">
        <v>0.19852634259259258</v>
      </c>
      <c r="K132" s="12">
        <v>3.6999999999999998E-2</v>
      </c>
      <c r="L132" s="12">
        <v>9.35E-2</v>
      </c>
      <c r="M132" s="12">
        <v>6.1719349999999999E-2</v>
      </c>
      <c r="N132" s="12">
        <v>0.1358174202106319</v>
      </c>
      <c r="O132" s="12">
        <v>-0.21376443783068783</v>
      </c>
      <c r="P132" s="12">
        <v>-0.16107054707185881</v>
      </c>
      <c r="Q132" s="13">
        <v>5.4</v>
      </c>
      <c r="R132" s="13">
        <v>0</v>
      </c>
      <c r="S132" s="13">
        <v>4.57</v>
      </c>
      <c r="T132" s="13">
        <v>4.57</v>
      </c>
      <c r="U132" s="13">
        <v>9.9700000000000006</v>
      </c>
      <c r="V132" s="13">
        <v>11.5</v>
      </c>
      <c r="W132" s="13">
        <v>-1.5299999999999994</v>
      </c>
      <c r="X132" s="14">
        <v>1.1534603811434303</v>
      </c>
      <c r="Y132" s="15">
        <v>0.13095238095238096</v>
      </c>
      <c r="Z132" s="14">
        <v>0.24877517691888951</v>
      </c>
      <c r="AA132" s="14">
        <v>0.4583751253761284</v>
      </c>
      <c r="AB132" s="14">
        <v>0.33115942028985507</v>
      </c>
      <c r="AC132" s="14">
        <v>0.84629629629629632</v>
      </c>
      <c r="AD132" s="13">
        <v>0.25600000000000001</v>
      </c>
      <c r="AE132" s="15">
        <v>1.0833333333333335</v>
      </c>
      <c r="AF132" s="14">
        <v>3.1622776601683791E-2</v>
      </c>
      <c r="AG132" s="14">
        <v>0.59767047777182369</v>
      </c>
      <c r="AH132" s="15">
        <v>0.41226215644820297</v>
      </c>
      <c r="AI132" s="5" t="s">
        <v>7128</v>
      </c>
      <c r="AJ132" s="15" t="s">
        <v>7128</v>
      </c>
      <c r="AK132" s="15" t="s">
        <v>7128</v>
      </c>
      <c r="AL132" s="15" t="s">
        <v>7128</v>
      </c>
      <c r="AM132" s="15" t="s">
        <v>7128</v>
      </c>
      <c r="AN132" s="15">
        <v>0.39130434782608697</v>
      </c>
      <c r="AO132" s="15">
        <v>0.59536934950385889</v>
      </c>
      <c r="AP132" s="15" t="s">
        <v>7128</v>
      </c>
      <c r="AQ132" s="15" t="s">
        <v>7128</v>
      </c>
      <c r="AR132" s="15" t="s">
        <v>7128</v>
      </c>
      <c r="AS132" s="15" t="s">
        <v>7128</v>
      </c>
      <c r="AT132" s="14" t="s">
        <v>7128</v>
      </c>
      <c r="AU132" s="14">
        <v>0</v>
      </c>
      <c r="AV132" s="12" t="s">
        <v>7128</v>
      </c>
      <c r="AW132" s="12" t="s">
        <v>7128</v>
      </c>
      <c r="AX132" s="12">
        <v>9.4399999999999987E-3</v>
      </c>
      <c r="AY132" s="12">
        <v>-9.6699999999999994E-2</v>
      </c>
      <c r="AZ132" s="14" t="s">
        <v>7128</v>
      </c>
      <c r="BA132" s="14" t="s">
        <v>7128</v>
      </c>
      <c r="BB132" s="14">
        <v>-1.523809523809524E-2</v>
      </c>
      <c r="BC132" s="14">
        <v>-2.525312686122692E-2</v>
      </c>
      <c r="BD132" s="14">
        <v>-2.4696802646085998E-2</v>
      </c>
      <c r="BE132" s="14">
        <v>-4.6747519294377066E-2</v>
      </c>
      <c r="BF132" s="14">
        <v>0</v>
      </c>
      <c r="BG132" s="14" t="s">
        <v>7128</v>
      </c>
      <c r="BH132" s="13">
        <v>-0.224</v>
      </c>
      <c r="BI132" s="13">
        <v>-0.224</v>
      </c>
      <c r="BJ132" s="13">
        <v>-0.42399999999999999</v>
      </c>
      <c r="BK132" s="13">
        <v>-0.42399999999999999</v>
      </c>
      <c r="BL132" s="13">
        <v>9.07</v>
      </c>
      <c r="BM132" s="13">
        <v>9.07</v>
      </c>
      <c r="BN132" s="13">
        <v>1.03</v>
      </c>
      <c r="BO132" s="13">
        <v>1.03</v>
      </c>
      <c r="BP132" s="13">
        <v>-0.42399999999999999</v>
      </c>
      <c r="BQ132" s="13">
        <v>0</v>
      </c>
      <c r="BR132" s="13">
        <v>0</v>
      </c>
      <c r="BS132" s="13">
        <v>-0.97</v>
      </c>
      <c r="BT132" s="14" t="s">
        <v>7128</v>
      </c>
      <c r="BU132" s="13">
        <v>0.54600000000000004</v>
      </c>
      <c r="BV132" s="13">
        <v>0.746</v>
      </c>
      <c r="BW132" s="13">
        <v>0.746</v>
      </c>
      <c r="BX132" s="13">
        <v>14.7</v>
      </c>
      <c r="BY132" s="13">
        <v>16.79</v>
      </c>
      <c r="BZ132" s="13">
        <v>13.8</v>
      </c>
      <c r="CA132" s="13">
        <v>6.870000000000001</v>
      </c>
      <c r="CB132" s="13">
        <v>0</v>
      </c>
      <c r="CC132" s="15">
        <v>0.126</v>
      </c>
      <c r="CD132" s="15">
        <v>0.92600000000000005</v>
      </c>
      <c r="CE132" s="15">
        <v>0.36</v>
      </c>
      <c r="CF132" s="15" t="s">
        <v>7128</v>
      </c>
      <c r="CG132" s="15" t="s">
        <v>7128</v>
      </c>
      <c r="CH132" s="13" t="s">
        <v>7128</v>
      </c>
      <c r="CI132" s="13" t="s">
        <v>7128</v>
      </c>
      <c r="CJ132" s="13">
        <v>0</v>
      </c>
      <c r="CK132" s="12">
        <f t="shared" si="4"/>
        <v>0</v>
      </c>
      <c r="CL132" s="36">
        <f t="shared" si="5"/>
        <v>1.3202328966521104</v>
      </c>
      <c r="CM132" s="13" t="s">
        <v>7128</v>
      </c>
      <c r="CN132" s="13" t="s">
        <v>7128</v>
      </c>
      <c r="CO132" s="13" t="s">
        <v>7128</v>
      </c>
      <c r="CP132" s="13" t="s">
        <v>7128</v>
      </c>
      <c r="CQ132" s="13">
        <v>1.03</v>
      </c>
      <c r="CR132" s="13">
        <v>-1.5299999999999994</v>
      </c>
      <c r="CS132" s="13" t="s">
        <v>7128</v>
      </c>
      <c r="CT132" s="13">
        <v>0</v>
      </c>
      <c r="CU132" s="13">
        <v>-0.42399999999999999</v>
      </c>
      <c r="CV132" s="13">
        <v>6.870000000000001</v>
      </c>
      <c r="CW132" s="13">
        <v>1.03</v>
      </c>
      <c r="CX132" s="12">
        <v>-1.523809523809524E-2</v>
      </c>
      <c r="CY132" s="12">
        <v>-2.525312686122692E-2</v>
      </c>
      <c r="CZ132" s="15">
        <v>-1.4854368932038828</v>
      </c>
      <c r="DA132" s="20"/>
      <c r="DB132" s="20"/>
    </row>
    <row r="133" spans="1:106" ht="24">
      <c r="A133" s="8" t="s">
        <v>7056</v>
      </c>
      <c r="B133" s="8" t="s">
        <v>7057</v>
      </c>
      <c r="C133" s="9" t="s">
        <v>7200</v>
      </c>
      <c r="D133" s="9" t="s">
        <v>7126</v>
      </c>
      <c r="E133" s="10" t="s">
        <v>7127</v>
      </c>
      <c r="F133" s="10" t="s">
        <v>7126</v>
      </c>
      <c r="G133" s="11">
        <v>1</v>
      </c>
      <c r="H133" s="11">
        <v>1</v>
      </c>
      <c r="I133" s="12">
        <v>9.0499999999999997E-2</v>
      </c>
      <c r="J133" s="12">
        <v>0.14699999999999999</v>
      </c>
      <c r="K133" s="12">
        <v>4.7E-2</v>
      </c>
      <c r="L133" s="12">
        <v>0.10350000000000001</v>
      </c>
      <c r="M133" s="12">
        <v>6.8320350000000002E-2</v>
      </c>
      <c r="N133" s="12">
        <v>0.14699999999999999</v>
      </c>
      <c r="O133" s="12">
        <v>-0.22361290322580646</v>
      </c>
      <c r="P133" s="12">
        <v>-0.21054515050167222</v>
      </c>
      <c r="Q133" s="13">
        <v>5.1999999999999998E-2</v>
      </c>
      <c r="R133" s="13">
        <v>0</v>
      </c>
      <c r="S133" s="13">
        <v>0</v>
      </c>
      <c r="T133" s="13">
        <v>0</v>
      </c>
      <c r="U133" s="13">
        <v>5.1999999999999998E-2</v>
      </c>
      <c r="V133" s="13">
        <v>0</v>
      </c>
      <c r="W133" s="13">
        <v>5.1999999999999998E-2</v>
      </c>
      <c r="X133" s="14">
        <v>0</v>
      </c>
      <c r="Y133" s="15">
        <v>0.1358695652173913</v>
      </c>
      <c r="Z133" s="14" t="s">
        <v>7128</v>
      </c>
      <c r="AA133" s="14">
        <v>0</v>
      </c>
      <c r="AB133" s="14" t="s">
        <v>7128</v>
      </c>
      <c r="AC133" s="14">
        <v>0</v>
      </c>
      <c r="AD133" s="13">
        <v>1.4E-2</v>
      </c>
      <c r="AE133" s="15">
        <v>-1.5376944444444445</v>
      </c>
      <c r="AF133" s="14">
        <v>0.15165750888103102</v>
      </c>
      <c r="AG133" s="14" t="s">
        <v>7128</v>
      </c>
      <c r="AH133" s="15">
        <v>0.73170731707317083</v>
      </c>
      <c r="AI133" s="5" t="s">
        <v>7128</v>
      </c>
      <c r="AJ133" s="15" t="s">
        <v>7128</v>
      </c>
      <c r="AK133" s="15" t="s">
        <v>7128</v>
      </c>
      <c r="AL133" s="15" t="s">
        <v>7128</v>
      </c>
      <c r="AM133" s="15" t="s">
        <v>7128</v>
      </c>
      <c r="AN133" s="15" t="s">
        <v>7128</v>
      </c>
      <c r="AO133" s="15" t="s">
        <v>7128</v>
      </c>
      <c r="AP133" s="15" t="s">
        <v>7128</v>
      </c>
      <c r="AQ133" s="15" t="s">
        <v>7128</v>
      </c>
      <c r="AR133" s="15" t="s">
        <v>7128</v>
      </c>
      <c r="AS133" s="15" t="s">
        <v>7128</v>
      </c>
      <c r="AT133" s="14" t="s">
        <v>7128</v>
      </c>
      <c r="AU133" s="14">
        <v>0</v>
      </c>
      <c r="AV133" s="12" t="s">
        <v>7128</v>
      </c>
      <c r="AW133" s="12" t="s">
        <v>7128</v>
      </c>
      <c r="AX133" s="12" t="s">
        <v>7128</v>
      </c>
      <c r="AY133" s="12" t="s">
        <v>7128</v>
      </c>
      <c r="AZ133" s="14" t="s">
        <v>7128</v>
      </c>
      <c r="BA133" s="14" t="s">
        <v>7128</v>
      </c>
      <c r="BB133" s="14">
        <v>-7.6612903225806453E-2</v>
      </c>
      <c r="BC133" s="14">
        <v>-6.354515050167224E-2</v>
      </c>
      <c r="BD133" s="14" t="s">
        <v>7128</v>
      </c>
      <c r="BE133" s="14" t="s">
        <v>7128</v>
      </c>
      <c r="BF133" s="14">
        <v>0</v>
      </c>
      <c r="BG133" s="14">
        <v>6.2699999999999992E-2</v>
      </c>
      <c r="BH133" s="13">
        <v>-3.3000000000000002E-2</v>
      </c>
      <c r="BI133" s="13">
        <v>-3.7999999999999999E-2</v>
      </c>
      <c r="BJ133" s="13">
        <v>-3.7999999999999999E-2</v>
      </c>
      <c r="BK133" s="13">
        <v>-3.7999999999999999E-2</v>
      </c>
      <c r="BL133" s="13">
        <v>0</v>
      </c>
      <c r="BM133" s="13">
        <v>0</v>
      </c>
      <c r="BN133" s="13">
        <v>-1.2E-2</v>
      </c>
      <c r="BO133" s="13">
        <v>-1.7999999999999999E-2</v>
      </c>
      <c r="BP133" s="13">
        <v>-3.7999999999999999E-2</v>
      </c>
      <c r="BQ133" s="13">
        <v>0</v>
      </c>
      <c r="BR133" s="13">
        <v>0</v>
      </c>
      <c r="BS133" s="13">
        <v>-2.5000000000000001E-2</v>
      </c>
      <c r="BT133" s="14" t="s">
        <v>7128</v>
      </c>
      <c r="BU133" s="13">
        <v>-1.2999999999999998E-2</v>
      </c>
      <c r="BV133" s="13">
        <v>-1.2999999999999998E-2</v>
      </c>
      <c r="BW133" s="13">
        <v>-1.2999999999999998E-2</v>
      </c>
      <c r="BX133" s="13">
        <v>0.496</v>
      </c>
      <c r="BY133" s="13">
        <v>0.59799999999999998</v>
      </c>
      <c r="BZ133" s="13">
        <v>0</v>
      </c>
      <c r="CA133" s="13">
        <v>0</v>
      </c>
      <c r="CB133" s="13">
        <v>0</v>
      </c>
      <c r="CC133" s="15">
        <v>-0.67600000000000005</v>
      </c>
      <c r="CD133" s="15">
        <v>-0.30499999999999999</v>
      </c>
      <c r="CE133" s="15">
        <v>0.36</v>
      </c>
      <c r="CF133" s="15" t="s">
        <v>7128</v>
      </c>
      <c r="CG133" s="15" t="s">
        <v>7128</v>
      </c>
      <c r="CH133" s="13" t="s">
        <v>7128</v>
      </c>
      <c r="CI133" s="13" t="s">
        <v>7128</v>
      </c>
      <c r="CJ133" s="13">
        <v>0</v>
      </c>
      <c r="CK133" s="12">
        <f t="shared" si="4"/>
        <v>0</v>
      </c>
      <c r="CL133" s="36" t="str">
        <f t="shared" si="5"/>
        <v>NA</v>
      </c>
      <c r="CM133" s="13" t="s">
        <v>7128</v>
      </c>
      <c r="CN133" s="13" t="s">
        <v>7128</v>
      </c>
      <c r="CO133" s="13" t="s">
        <v>7128</v>
      </c>
      <c r="CP133" s="13" t="s">
        <v>7128</v>
      </c>
      <c r="CQ133" s="13" t="s">
        <v>7128</v>
      </c>
      <c r="CR133" s="13" t="s">
        <v>7128</v>
      </c>
      <c r="CS133" s="13" t="s">
        <v>7128</v>
      </c>
      <c r="CT133" s="13">
        <v>0</v>
      </c>
      <c r="CU133" s="13">
        <v>-3.7999999999999999E-2</v>
      </c>
      <c r="CV133" s="13">
        <v>0</v>
      </c>
      <c r="CW133" s="13">
        <v>-1.2E-2</v>
      </c>
      <c r="CX133" s="12">
        <v>-7.6612903225806453E-2</v>
      </c>
      <c r="CY133" s="12">
        <v>-6.354515050167224E-2</v>
      </c>
      <c r="CZ133" s="15" t="s">
        <v>7128</v>
      </c>
      <c r="DA133" s="20"/>
      <c r="DB133" s="20"/>
    </row>
    <row r="134" spans="1:106">
      <c r="A134" s="8" t="s">
        <v>3523</v>
      </c>
      <c r="B134" s="8" t="s">
        <v>3524</v>
      </c>
      <c r="C134" s="9" t="s">
        <v>7125</v>
      </c>
      <c r="D134" s="9" t="s">
        <v>7126</v>
      </c>
      <c r="E134" s="10" t="s">
        <v>7127</v>
      </c>
      <c r="F134" s="10" t="s">
        <v>7126</v>
      </c>
      <c r="G134" s="11">
        <v>1.05</v>
      </c>
      <c r="H134" s="11">
        <v>1.05</v>
      </c>
      <c r="I134" s="12">
        <v>9.0499999999999997E-2</v>
      </c>
      <c r="J134" s="12">
        <v>0.15152499999999999</v>
      </c>
      <c r="K134" s="12">
        <v>4.7E-2</v>
      </c>
      <c r="L134" s="12">
        <v>0.10350000000000001</v>
      </c>
      <c r="M134" s="12">
        <v>6.8320350000000002E-2</v>
      </c>
      <c r="N134" s="12">
        <v>0.15152499999999999</v>
      </c>
      <c r="O134" s="12">
        <v>1.3014007092198576E-2</v>
      </c>
      <c r="P134" s="12">
        <v>2.0529281411859002E-2</v>
      </c>
      <c r="Q134" s="13">
        <v>36.200000000000003</v>
      </c>
      <c r="R134" s="13">
        <v>0</v>
      </c>
      <c r="S134" s="13">
        <v>0</v>
      </c>
      <c r="T134" s="13">
        <v>0</v>
      </c>
      <c r="U134" s="13">
        <v>36.200000000000003</v>
      </c>
      <c r="V134" s="13">
        <v>0</v>
      </c>
      <c r="W134" s="13">
        <v>36.200000000000003</v>
      </c>
      <c r="X134" s="14">
        <v>0</v>
      </c>
      <c r="Y134" s="15">
        <v>0.39964476021314388</v>
      </c>
      <c r="Z134" s="14" t="s">
        <v>7128</v>
      </c>
      <c r="AA134" s="14">
        <v>0</v>
      </c>
      <c r="AB134" s="14" t="s">
        <v>7128</v>
      </c>
      <c r="AC134" s="14">
        <v>0</v>
      </c>
      <c r="AD134" s="13">
        <v>6.43</v>
      </c>
      <c r="AE134" s="15">
        <v>2.1563333333333334</v>
      </c>
      <c r="AF134" s="14">
        <v>8.3666002653407553E-2</v>
      </c>
      <c r="AG134" s="14">
        <v>0.84980754123675384</v>
      </c>
      <c r="AH134" s="15">
        <v>0.41713483146067409</v>
      </c>
      <c r="AI134" s="5">
        <v>18.270676691729324</v>
      </c>
      <c r="AJ134" s="15">
        <v>15.603448275862071</v>
      </c>
      <c r="AK134" s="15">
        <v>15.603448275862071</v>
      </c>
      <c r="AL134" s="15" t="s">
        <v>7128</v>
      </c>
      <c r="AM134" s="15" t="s">
        <v>7128</v>
      </c>
      <c r="AN134" s="15" t="s">
        <v>7128</v>
      </c>
      <c r="AO134" s="15">
        <v>3.1206896551724141</v>
      </c>
      <c r="AP134" s="15">
        <v>14.897119341563787</v>
      </c>
      <c r="AQ134" s="15">
        <v>9.4270833333333339</v>
      </c>
      <c r="AR134" s="15" t="s">
        <v>7128</v>
      </c>
      <c r="AS134" s="15">
        <v>3.1206896551724141</v>
      </c>
      <c r="AT134" s="14">
        <v>7.7655172413793105E-2</v>
      </c>
      <c r="AU134" s="14">
        <v>4.9767955801104961E-3</v>
      </c>
      <c r="AV134" s="12" t="s">
        <v>7128</v>
      </c>
      <c r="AW134" s="12">
        <v>8.3000000000000004E-2</v>
      </c>
      <c r="AX134" s="12">
        <v>0.183</v>
      </c>
      <c r="AY134" s="12">
        <v>-1.49E-2</v>
      </c>
      <c r="AZ134" s="14" t="s">
        <v>7128</v>
      </c>
      <c r="BA134" s="14" t="s">
        <v>7128</v>
      </c>
      <c r="BB134" s="14">
        <v>0.16453900709219857</v>
      </c>
      <c r="BC134" s="14">
        <v>0.17205428141185899</v>
      </c>
      <c r="BD134" s="14">
        <v>0.19999999999999998</v>
      </c>
      <c r="BE134" s="14">
        <v>0.20948275862068969</v>
      </c>
      <c r="BF134" s="14">
        <v>4.1735537190082647E-2</v>
      </c>
      <c r="BG134" s="14">
        <v>1.9299999999999998E-2</v>
      </c>
      <c r="BH134" s="13">
        <v>2.3199999999999998</v>
      </c>
      <c r="BI134" s="13">
        <v>2.3199999999999998</v>
      </c>
      <c r="BJ134" s="13">
        <v>2.4300000000000002</v>
      </c>
      <c r="BK134" s="13">
        <v>2.4300000000000002</v>
      </c>
      <c r="BL134" s="13">
        <v>11.6</v>
      </c>
      <c r="BM134" s="13">
        <v>11.6</v>
      </c>
      <c r="BN134" s="13">
        <v>3.84</v>
      </c>
      <c r="BO134" s="13">
        <v>3.84</v>
      </c>
      <c r="BP134" s="13">
        <v>2.3285826446280993</v>
      </c>
      <c r="BQ134" s="13">
        <v>0</v>
      </c>
      <c r="BR134" s="13">
        <v>0</v>
      </c>
      <c r="BS134" s="13">
        <v>-1.71</v>
      </c>
      <c r="BT134" s="14">
        <v>-0.73435229105776756</v>
      </c>
      <c r="BU134" s="13">
        <v>4.0385826446280992</v>
      </c>
      <c r="BV134" s="13">
        <v>4.0299999999999994</v>
      </c>
      <c r="BW134" s="13">
        <v>4.0299999999999994</v>
      </c>
      <c r="BX134" s="13">
        <v>14.1</v>
      </c>
      <c r="BY134" s="13">
        <v>13.533999999999999</v>
      </c>
      <c r="BZ134" s="13">
        <v>0</v>
      </c>
      <c r="CA134" s="13">
        <v>0</v>
      </c>
      <c r="CB134" s="13">
        <v>-0.18015999999999999</v>
      </c>
      <c r="CC134" s="15">
        <v>0.47399999999999998</v>
      </c>
      <c r="CD134" s="15">
        <v>1.39</v>
      </c>
      <c r="CE134" s="15">
        <v>0.36</v>
      </c>
      <c r="CF134" s="15">
        <v>1.4085247682760238</v>
      </c>
      <c r="CG134" s="15">
        <v>1.5013844028453238</v>
      </c>
      <c r="CH134" s="13">
        <v>2.2782857142857145</v>
      </c>
      <c r="CI134" s="13">
        <v>1.1252857142857142</v>
      </c>
      <c r="CJ134" s="13">
        <v>-0.18015999999999999</v>
      </c>
      <c r="CK134" s="12">
        <f t="shared" si="4"/>
        <v>4.4704714640198512E-2</v>
      </c>
      <c r="CL134" s="36" t="str">
        <f t="shared" si="5"/>
        <v>NA</v>
      </c>
      <c r="CM134" s="13">
        <v>2.42</v>
      </c>
      <c r="CN134" s="13">
        <v>0.10100000000000001</v>
      </c>
      <c r="CO134" s="13">
        <v>2.3199999999999998</v>
      </c>
      <c r="CP134" s="13">
        <v>36.200000000000003</v>
      </c>
      <c r="CQ134" s="13">
        <v>3.84</v>
      </c>
      <c r="CR134" s="13">
        <v>36.200000000000003</v>
      </c>
      <c r="CS134" s="13">
        <v>4.0299999999999994</v>
      </c>
      <c r="CT134" s="13">
        <v>0</v>
      </c>
      <c r="CU134" s="13">
        <v>2.4300000000000002</v>
      </c>
      <c r="CV134" s="13">
        <v>0</v>
      </c>
      <c r="CW134" s="13">
        <v>3.84</v>
      </c>
      <c r="CX134" s="12">
        <v>0.16453900709219857</v>
      </c>
      <c r="CY134" s="12">
        <v>0.17205428141185899</v>
      </c>
      <c r="CZ134" s="15">
        <v>9.4270833333333339</v>
      </c>
      <c r="DA134" s="20"/>
      <c r="DB134" s="20"/>
    </row>
    <row r="135" spans="1:106" ht="24">
      <c r="A135" s="8" t="s">
        <v>4487</v>
      </c>
      <c r="B135" s="8" t="s">
        <v>4488</v>
      </c>
      <c r="C135" s="9" t="s">
        <v>7179</v>
      </c>
      <c r="D135" s="9" t="s">
        <v>7126</v>
      </c>
      <c r="E135" s="10" t="s">
        <v>7127</v>
      </c>
      <c r="F135" s="10" t="s">
        <v>7126</v>
      </c>
      <c r="G135" s="11">
        <v>0.79</v>
      </c>
      <c r="H135" s="11">
        <v>2.3579874580315763</v>
      </c>
      <c r="I135" s="12">
        <v>9.0499999999999997E-2</v>
      </c>
      <c r="J135" s="12">
        <v>0.26989786495185764</v>
      </c>
      <c r="K135" s="12">
        <v>3.6999999999999998E-2</v>
      </c>
      <c r="L135" s="12">
        <v>9.35E-2</v>
      </c>
      <c r="M135" s="12">
        <v>6.1719349999999999E-2</v>
      </c>
      <c r="N135" s="12">
        <v>0.12838197828513037</v>
      </c>
      <c r="O135" s="12">
        <v>-0.24402609892261129</v>
      </c>
      <c r="P135" s="12">
        <v>-0.10455999911614489</v>
      </c>
      <c r="Q135" s="13">
        <v>2.93</v>
      </c>
      <c r="R135" s="13">
        <v>0</v>
      </c>
      <c r="S135" s="13">
        <v>6.22</v>
      </c>
      <c r="T135" s="13">
        <v>6.22</v>
      </c>
      <c r="U135" s="13">
        <v>9.15</v>
      </c>
      <c r="V135" s="13">
        <v>0.107</v>
      </c>
      <c r="W135" s="13">
        <v>9.043000000000001</v>
      </c>
      <c r="X135" s="14">
        <v>1.169398907103825E-2</v>
      </c>
      <c r="Y135" s="15">
        <v>3.8461538461538464E-2</v>
      </c>
      <c r="Z135" s="14">
        <v>0.41885521885521881</v>
      </c>
      <c r="AA135" s="14">
        <v>0.67978142076502723</v>
      </c>
      <c r="AB135" s="14">
        <v>0.72074159907300106</v>
      </c>
      <c r="AC135" s="14">
        <v>2.1228668941979518</v>
      </c>
      <c r="AD135" s="13">
        <v>0.45100000000000001</v>
      </c>
      <c r="AE135" s="15">
        <v>2.1277777777777777E-2</v>
      </c>
      <c r="AF135" s="14">
        <v>3.1622776601683791E-2</v>
      </c>
      <c r="AG135" s="14">
        <v>0.50280214796677225</v>
      </c>
      <c r="AH135" s="15">
        <v>0.27415143603133152</v>
      </c>
      <c r="AI135" s="5">
        <v>3.8505747126436787</v>
      </c>
      <c r="AJ135" s="15">
        <v>12.739130434782609</v>
      </c>
      <c r="AK135" s="15">
        <v>12.739130434782609</v>
      </c>
      <c r="AL135" s="15" t="s">
        <v>7128</v>
      </c>
      <c r="AM135" s="15" t="s">
        <v>7128</v>
      </c>
      <c r="AN135" s="15">
        <v>0.33951332560834296</v>
      </c>
      <c r="AO135" s="15">
        <v>1.1140684410646389</v>
      </c>
      <c r="AP135" s="15">
        <v>26.994029850746269</v>
      </c>
      <c r="AQ135" s="15">
        <v>17.731372549019611</v>
      </c>
      <c r="AR135" s="15">
        <v>0.61337583938140128</v>
      </c>
      <c r="AS135" s="15">
        <v>3.4384030418250955</v>
      </c>
      <c r="AT135" s="14">
        <v>0.45217391304347826</v>
      </c>
      <c r="AU135" s="14">
        <v>3.5494880546075087E-2</v>
      </c>
      <c r="AV135" s="12">
        <v>0.17699999999999999</v>
      </c>
      <c r="AW135" s="12">
        <v>-4.6900000000000004E-2</v>
      </c>
      <c r="AX135" s="12">
        <v>-4.1599999999999998E-2</v>
      </c>
      <c r="AY135" s="12">
        <v>-1.3500000000000002E-2</v>
      </c>
      <c r="AZ135" s="14" t="s">
        <v>7128</v>
      </c>
      <c r="BA135" s="14" t="s">
        <v>7128</v>
      </c>
      <c r="BB135" s="14">
        <v>2.5871766029246342E-2</v>
      </c>
      <c r="BC135" s="14">
        <v>2.3821979168985485E-2</v>
      </c>
      <c r="BD135" s="14">
        <v>8.7452471482889746E-2</v>
      </c>
      <c r="BE135" s="14">
        <v>0.12737642585551331</v>
      </c>
      <c r="BF135" s="14">
        <v>6.5040650406504072E-2</v>
      </c>
      <c r="BG135" s="14">
        <v>6.3E-3</v>
      </c>
      <c r="BH135" s="13">
        <v>0.23</v>
      </c>
      <c r="BI135" s="13">
        <v>0.23</v>
      </c>
      <c r="BJ135" s="13">
        <v>0.33500000000000002</v>
      </c>
      <c r="BK135" s="13">
        <v>0.33500000000000002</v>
      </c>
      <c r="BL135" s="13">
        <v>2.63</v>
      </c>
      <c r="BM135" s="13">
        <v>2.63</v>
      </c>
      <c r="BN135" s="13">
        <v>0.51</v>
      </c>
      <c r="BO135" s="13">
        <v>0.51</v>
      </c>
      <c r="BP135" s="13">
        <v>0.31321138211382116</v>
      </c>
      <c r="BQ135" s="13">
        <v>0</v>
      </c>
      <c r="BR135" s="13">
        <v>0</v>
      </c>
      <c r="BS135" s="13">
        <v>-0.17599999999999999</v>
      </c>
      <c r="BT135" s="14">
        <v>-0.5619208306294613</v>
      </c>
      <c r="BU135" s="13">
        <v>0.48921138211382115</v>
      </c>
      <c r="BV135" s="13">
        <v>0.40600000000000003</v>
      </c>
      <c r="BW135" s="13">
        <v>0.40600000000000003</v>
      </c>
      <c r="BX135" s="13">
        <v>8.89</v>
      </c>
      <c r="BY135" s="13">
        <v>13.148</v>
      </c>
      <c r="BZ135" s="13">
        <v>8.6300000000000008</v>
      </c>
      <c r="CA135" s="13">
        <v>14.743000000000002</v>
      </c>
      <c r="CB135" s="13">
        <v>-0.10400000000000001</v>
      </c>
      <c r="CC135" s="15">
        <v>0.106</v>
      </c>
      <c r="CD135" s="15">
        <v>-0.192</v>
      </c>
      <c r="CE135" s="15">
        <v>0.36</v>
      </c>
      <c r="CF135" s="15" t="s">
        <v>7128</v>
      </c>
      <c r="CG135" s="15" t="s">
        <v>7128</v>
      </c>
      <c r="CH135" s="13" t="s">
        <v>7128</v>
      </c>
      <c r="CI135" s="13" t="s">
        <v>7128</v>
      </c>
      <c r="CJ135" s="13">
        <v>-0.10400000000000001</v>
      </c>
      <c r="CK135" s="12">
        <f t="shared" si="4"/>
        <v>0.25615763546798032</v>
      </c>
      <c r="CL135" s="36">
        <f t="shared" si="5"/>
        <v>0.17838974428542356</v>
      </c>
      <c r="CM135" s="13">
        <v>0.246</v>
      </c>
      <c r="CN135" s="13">
        <v>1.6E-2</v>
      </c>
      <c r="CO135" s="13">
        <v>0.23</v>
      </c>
      <c r="CP135" s="13">
        <v>2.93</v>
      </c>
      <c r="CQ135" s="13">
        <v>0.51</v>
      </c>
      <c r="CR135" s="13">
        <v>9.043000000000001</v>
      </c>
      <c r="CS135" s="13">
        <v>0.40600000000000003</v>
      </c>
      <c r="CT135" s="13">
        <v>0</v>
      </c>
      <c r="CU135" s="13">
        <v>0.33500000000000002</v>
      </c>
      <c r="CV135" s="13">
        <v>14.743000000000002</v>
      </c>
      <c r="CW135" s="13">
        <v>0.51</v>
      </c>
      <c r="CX135" s="12">
        <v>2.5871766029246342E-2</v>
      </c>
      <c r="CY135" s="12">
        <v>2.3821979168985485E-2</v>
      </c>
      <c r="CZ135" s="15">
        <v>17.731372549019611</v>
      </c>
      <c r="DA135" s="20"/>
      <c r="DB135" s="20"/>
    </row>
    <row r="136" spans="1:106">
      <c r="A136" s="8" t="s">
        <v>1631</v>
      </c>
      <c r="B136" s="8" t="s">
        <v>1632</v>
      </c>
      <c r="C136" s="9" t="s">
        <v>7141</v>
      </c>
      <c r="D136" s="9" t="s">
        <v>7126</v>
      </c>
      <c r="E136" s="10" t="s">
        <v>7127</v>
      </c>
      <c r="F136" s="10" t="s">
        <v>7126</v>
      </c>
      <c r="G136" s="11">
        <v>0.73</v>
      </c>
      <c r="H136" s="11">
        <v>31.962911392405061</v>
      </c>
      <c r="I136" s="12">
        <v>9.0499999999999997E-2</v>
      </c>
      <c r="J136" s="12">
        <v>2.949143481012658</v>
      </c>
      <c r="K136" s="12">
        <v>4.7E-2</v>
      </c>
      <c r="L136" s="12">
        <v>0.10350000000000001</v>
      </c>
      <c r="M136" s="12">
        <v>6.8320350000000002E-2</v>
      </c>
      <c r="N136" s="12">
        <v>0.13411538537149451</v>
      </c>
      <c r="O136" s="12" t="s">
        <v>7128</v>
      </c>
      <c r="P136" s="12">
        <v>-0.17978231651845739</v>
      </c>
      <c r="Q136" s="13">
        <v>3.95</v>
      </c>
      <c r="R136" s="13">
        <v>0</v>
      </c>
      <c r="S136" s="13">
        <v>169</v>
      </c>
      <c r="T136" s="13">
        <v>169</v>
      </c>
      <c r="U136" s="13">
        <v>172.95</v>
      </c>
      <c r="V136" s="13">
        <v>5.05</v>
      </c>
      <c r="W136" s="13">
        <v>167.89999999999998</v>
      </c>
      <c r="X136" s="14">
        <v>2.9199190517490606E-2</v>
      </c>
      <c r="Y136" s="15">
        <v>0.21739130434782608</v>
      </c>
      <c r="Z136" s="14" t="s">
        <v>7128</v>
      </c>
      <c r="AA136" s="14">
        <v>0.97716102919919057</v>
      </c>
      <c r="AB136" s="14" t="s">
        <v>7128</v>
      </c>
      <c r="AC136" s="14">
        <v>42.784810126582279</v>
      </c>
      <c r="AD136" s="13">
        <v>0.10100000000000001</v>
      </c>
      <c r="AE136" s="15">
        <v>0.44300000000000006</v>
      </c>
      <c r="AF136" s="14" t="s">
        <v>7128</v>
      </c>
      <c r="AG136" s="14" t="s">
        <v>7128</v>
      </c>
      <c r="AH136" s="15">
        <v>0.72058823529411764</v>
      </c>
      <c r="AI136" s="5" t="s">
        <v>7128</v>
      </c>
      <c r="AJ136" s="15" t="s">
        <v>7128</v>
      </c>
      <c r="AK136" s="15" t="s">
        <v>7128</v>
      </c>
      <c r="AL136" s="15" t="s">
        <v>7128</v>
      </c>
      <c r="AM136" s="15" t="s">
        <v>7128</v>
      </c>
      <c r="AN136" s="15" t="s">
        <v>7128</v>
      </c>
      <c r="AO136" s="15">
        <v>4.0429887410440124E-2</v>
      </c>
      <c r="AP136" s="15" t="s">
        <v>7128</v>
      </c>
      <c r="AQ136" s="15">
        <v>83.118811881188108</v>
      </c>
      <c r="AR136" s="15">
        <v>1.6151996151996149</v>
      </c>
      <c r="AS136" s="15">
        <v>1.7185261003070622</v>
      </c>
      <c r="AT136" s="14" t="s">
        <v>7128</v>
      </c>
      <c r="AU136" s="14">
        <v>0</v>
      </c>
      <c r="AV136" s="12" t="s">
        <v>7128</v>
      </c>
      <c r="AW136" s="12" t="s">
        <v>7128</v>
      </c>
      <c r="AX136" s="12">
        <v>-2.41E-2</v>
      </c>
      <c r="AY136" s="12">
        <v>-1.21E-2</v>
      </c>
      <c r="AZ136" s="14" t="s">
        <v>7128</v>
      </c>
      <c r="BA136" s="14" t="s">
        <v>7128</v>
      </c>
      <c r="BB136" s="14" t="s">
        <v>7128</v>
      </c>
      <c r="BC136" s="14">
        <v>-4.566693114696288E-2</v>
      </c>
      <c r="BD136" s="14">
        <v>-4.8208802456499486E-2</v>
      </c>
      <c r="BE136" s="14">
        <v>-5.3019447287615144E-2</v>
      </c>
      <c r="BF136" s="14">
        <v>0</v>
      </c>
      <c r="BG136" s="14">
        <v>5.5599999999999997E-2</v>
      </c>
      <c r="BH136" s="13">
        <v>-4.71</v>
      </c>
      <c r="BI136" s="13">
        <v>-4.71</v>
      </c>
      <c r="BJ136" s="13">
        <v>-5.18</v>
      </c>
      <c r="BK136" s="13">
        <v>-5.18</v>
      </c>
      <c r="BL136" s="13">
        <v>97.7</v>
      </c>
      <c r="BM136" s="13">
        <v>97.7</v>
      </c>
      <c r="BN136" s="13">
        <v>2.02</v>
      </c>
      <c r="BO136" s="13">
        <v>2.02</v>
      </c>
      <c r="BP136" s="13">
        <v>-5.18</v>
      </c>
      <c r="BQ136" s="13">
        <v>0</v>
      </c>
      <c r="BR136" s="13">
        <v>0</v>
      </c>
      <c r="BS136" s="13">
        <v>-7.18</v>
      </c>
      <c r="BT136" s="14" t="s">
        <v>7128</v>
      </c>
      <c r="BU136" s="13">
        <v>2</v>
      </c>
      <c r="BV136" s="13">
        <v>2.4699999999999998</v>
      </c>
      <c r="BW136" s="13">
        <v>2.4699999999999998</v>
      </c>
      <c r="BX136" s="13">
        <v>-102.5</v>
      </c>
      <c r="BY136" s="13">
        <v>113.43</v>
      </c>
      <c r="BZ136" s="13">
        <v>-60</v>
      </c>
      <c r="CA136" s="13">
        <v>103.95</v>
      </c>
      <c r="CB136" s="13">
        <v>0</v>
      </c>
      <c r="CC136" s="15">
        <v>0.14099999999999999</v>
      </c>
      <c r="CD136" s="15">
        <v>0.19700000000000001</v>
      </c>
      <c r="CE136" s="15">
        <v>0.36</v>
      </c>
      <c r="CF136" s="15" t="s">
        <v>7128</v>
      </c>
      <c r="CG136" s="15" t="s">
        <v>7128</v>
      </c>
      <c r="CH136" s="13" t="s">
        <v>7128</v>
      </c>
      <c r="CI136" s="13" t="s">
        <v>7128</v>
      </c>
      <c r="CJ136" s="13">
        <v>0</v>
      </c>
      <c r="CK136" s="12">
        <f t="shared" si="4"/>
        <v>0</v>
      </c>
      <c r="CL136" s="36">
        <f t="shared" si="5"/>
        <v>0.93987493987493986</v>
      </c>
      <c r="CM136" s="13" t="s">
        <v>7128</v>
      </c>
      <c r="CN136" s="13" t="s">
        <v>7128</v>
      </c>
      <c r="CO136" s="13" t="s">
        <v>7128</v>
      </c>
      <c r="CP136" s="13" t="s">
        <v>7128</v>
      </c>
      <c r="CQ136" s="13">
        <v>2.02</v>
      </c>
      <c r="CR136" s="13">
        <v>167.89999999999998</v>
      </c>
      <c r="CS136" s="13" t="s">
        <v>7128</v>
      </c>
      <c r="CT136" s="13">
        <v>0</v>
      </c>
      <c r="CU136" s="13">
        <v>-5.18</v>
      </c>
      <c r="CV136" s="13">
        <v>103.95</v>
      </c>
      <c r="CW136" s="13">
        <v>2.02</v>
      </c>
      <c r="CX136" s="12" t="s">
        <v>7128</v>
      </c>
      <c r="CY136" s="12">
        <v>-4.566693114696288E-2</v>
      </c>
      <c r="CZ136" s="15">
        <v>83.118811881188108</v>
      </c>
      <c r="DA136" s="20"/>
      <c r="DB136" s="20"/>
    </row>
    <row r="137" spans="1:106" ht="24">
      <c r="A137" s="8" t="s">
        <v>5351</v>
      </c>
      <c r="B137" s="8" t="s">
        <v>5352</v>
      </c>
      <c r="C137" s="9" t="s">
        <v>7142</v>
      </c>
      <c r="D137" s="9" t="s">
        <v>7126</v>
      </c>
      <c r="E137" s="10" t="s">
        <v>7127</v>
      </c>
      <c r="F137" s="10" t="s">
        <v>7126</v>
      </c>
      <c r="G137" s="11">
        <v>0.1</v>
      </c>
      <c r="H137" s="11">
        <v>0.10080557784911717</v>
      </c>
      <c r="I137" s="12">
        <v>9.0499999999999997E-2</v>
      </c>
      <c r="J137" s="12">
        <v>6.5622904795345105E-2</v>
      </c>
      <c r="K137" s="12">
        <v>4.7E-2</v>
      </c>
      <c r="L137" s="12">
        <v>0.10350000000000001</v>
      </c>
      <c r="M137" s="12">
        <v>6.8320350000000002E-2</v>
      </c>
      <c r="N137" s="12">
        <v>6.5654146029668417E-2</v>
      </c>
      <c r="O137" s="12">
        <v>-5.9152316560050988E-2</v>
      </c>
      <c r="P137" s="12">
        <v>-6.5654146029668417E-2</v>
      </c>
      <c r="Q137" s="13">
        <v>62.3</v>
      </c>
      <c r="R137" s="13">
        <v>0</v>
      </c>
      <c r="S137" s="13">
        <v>0.73</v>
      </c>
      <c r="T137" s="13">
        <v>0.73</v>
      </c>
      <c r="U137" s="13">
        <v>63.029999999999994</v>
      </c>
      <c r="V137" s="13">
        <v>1.2E-2</v>
      </c>
      <c r="W137" s="13">
        <v>63.017999999999994</v>
      </c>
      <c r="X137" s="14">
        <v>1.9038553069966686E-4</v>
      </c>
      <c r="Y137" s="15">
        <v>0.38059701492537312</v>
      </c>
      <c r="Z137" s="14">
        <v>0.30801687763713076</v>
      </c>
      <c r="AA137" s="14">
        <v>1.1581786450896399E-2</v>
      </c>
      <c r="AB137" s="14">
        <v>0.4451219512195122</v>
      </c>
      <c r="AC137" s="14">
        <v>1.1717495987158908E-2</v>
      </c>
      <c r="AD137" s="13">
        <v>0.62</v>
      </c>
      <c r="AE137" s="15">
        <v>-0.29305555555555568</v>
      </c>
      <c r="AF137" s="14">
        <v>0.1414213562373095</v>
      </c>
      <c r="AG137" s="14" t="s">
        <v>7128</v>
      </c>
      <c r="AH137" s="15">
        <v>0.35483870967741937</v>
      </c>
      <c r="AI137" s="5" t="s">
        <v>7128</v>
      </c>
      <c r="AJ137" s="15">
        <v>5663.636363636364</v>
      </c>
      <c r="AK137" s="15">
        <v>5663.636363636364</v>
      </c>
      <c r="AL137" s="15" t="s">
        <v>7128</v>
      </c>
      <c r="AM137" s="15" t="s">
        <v>7128</v>
      </c>
      <c r="AN137" s="15">
        <v>37.987804878048784</v>
      </c>
      <c r="AO137" s="15">
        <v>268.53448275862064</v>
      </c>
      <c r="AP137" s="15" t="s">
        <v>7128</v>
      </c>
      <c r="AQ137" s="15" t="s">
        <v>7128</v>
      </c>
      <c r="AR137" s="15">
        <v>26.725190839694651</v>
      </c>
      <c r="AS137" s="15">
        <v>271.62931034482756</v>
      </c>
      <c r="AT137" s="14">
        <v>0</v>
      </c>
      <c r="AU137" s="14">
        <v>0</v>
      </c>
      <c r="AV137" s="12">
        <v>3.395</v>
      </c>
      <c r="AW137" s="12">
        <v>1.83E-3</v>
      </c>
      <c r="AX137" s="12">
        <v>2.4990000000000001</v>
      </c>
      <c r="AY137" s="12">
        <v>0.55600000000000005</v>
      </c>
      <c r="AZ137" s="14" t="s">
        <v>7128</v>
      </c>
      <c r="BA137" s="14" t="s">
        <v>7128</v>
      </c>
      <c r="BB137" s="14">
        <v>6.4705882352941177E-3</v>
      </c>
      <c r="BC137" s="14">
        <v>0</v>
      </c>
      <c r="BD137" s="14">
        <v>4.7413793103448273E-2</v>
      </c>
      <c r="BE137" s="14">
        <v>0</v>
      </c>
      <c r="BF137" s="14">
        <v>0.3125</v>
      </c>
      <c r="BG137" s="14">
        <v>5.0900000000000001E-2</v>
      </c>
      <c r="BH137" s="13">
        <v>1.0999999999999999E-2</v>
      </c>
      <c r="BI137" s="13">
        <v>1.0999999999999999E-2</v>
      </c>
      <c r="BJ137" s="13">
        <v>0</v>
      </c>
      <c r="BK137" s="13">
        <v>0</v>
      </c>
      <c r="BL137" s="13">
        <v>0.23200000000000001</v>
      </c>
      <c r="BM137" s="13">
        <v>0.23200000000000001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-1E-3</v>
      </c>
      <c r="BT137" s="14" t="s">
        <v>7128</v>
      </c>
      <c r="BU137" s="13">
        <v>1E-3</v>
      </c>
      <c r="BV137" s="13">
        <v>1.2E-2</v>
      </c>
      <c r="BW137" s="13">
        <v>1.2E-2</v>
      </c>
      <c r="BX137" s="13">
        <v>1.7</v>
      </c>
      <c r="BY137" s="13">
        <v>2.3029999999999999</v>
      </c>
      <c r="BZ137" s="13">
        <v>1.64</v>
      </c>
      <c r="CA137" s="13">
        <v>2.3580000000000001</v>
      </c>
      <c r="CB137" s="13">
        <v>0</v>
      </c>
      <c r="CC137" s="15">
        <v>-0.65</v>
      </c>
      <c r="CD137" s="15" t="s">
        <v>7128</v>
      </c>
      <c r="CE137" s="15">
        <v>0.36</v>
      </c>
      <c r="CF137" s="15" t="s">
        <v>7128</v>
      </c>
      <c r="CG137" s="15" t="s">
        <v>7128</v>
      </c>
      <c r="CH137" s="13" t="s">
        <v>7128</v>
      </c>
      <c r="CI137" s="13" t="s">
        <v>7128</v>
      </c>
      <c r="CJ137" s="13">
        <v>0</v>
      </c>
      <c r="CK137" s="12">
        <f t="shared" si="4"/>
        <v>0</v>
      </c>
      <c r="CL137" s="36">
        <f t="shared" si="5"/>
        <v>9.8388464800678546E-2</v>
      </c>
      <c r="CM137" s="13">
        <v>1.6E-2</v>
      </c>
      <c r="CN137" s="13">
        <v>5.0000000000000001E-3</v>
      </c>
      <c r="CO137" s="13">
        <v>1.0999999999999999E-2</v>
      </c>
      <c r="CP137" s="13">
        <v>62.3</v>
      </c>
      <c r="CQ137" s="13" t="s">
        <v>7128</v>
      </c>
      <c r="CR137" s="13" t="s">
        <v>7128</v>
      </c>
      <c r="CS137" s="13" t="s">
        <v>7128</v>
      </c>
      <c r="CT137" s="13">
        <v>0</v>
      </c>
      <c r="CU137" s="13">
        <v>0</v>
      </c>
      <c r="CV137" s="13">
        <v>2.3580000000000001</v>
      </c>
      <c r="CW137" s="13">
        <v>0</v>
      </c>
      <c r="CX137" s="12">
        <v>6.4705882352941177E-3</v>
      </c>
      <c r="CY137" s="12">
        <v>0</v>
      </c>
      <c r="CZ137" s="15" t="s">
        <v>7128</v>
      </c>
      <c r="DA137" s="20"/>
      <c r="DB137" s="20"/>
    </row>
    <row r="138" spans="1:106">
      <c r="A138" s="8" t="s">
        <v>815</v>
      </c>
      <c r="B138" s="8" t="s">
        <v>816</v>
      </c>
      <c r="C138" s="9" t="s">
        <v>7134</v>
      </c>
      <c r="D138" s="9" t="s">
        <v>7126</v>
      </c>
      <c r="E138" s="10" t="s">
        <v>7127</v>
      </c>
      <c r="F138" s="10" t="s">
        <v>7126</v>
      </c>
      <c r="G138" s="11">
        <v>0.89</v>
      </c>
      <c r="H138" s="11">
        <v>0.90674629779361338</v>
      </c>
      <c r="I138" s="12">
        <v>9.0499999999999997E-2</v>
      </c>
      <c r="J138" s="12">
        <v>0.138560539950322</v>
      </c>
      <c r="K138" s="12">
        <v>3.2000000000000001E-2</v>
      </c>
      <c r="L138" s="12">
        <v>8.8499999999999995E-2</v>
      </c>
      <c r="M138" s="12">
        <v>5.8418850000000001E-2</v>
      </c>
      <c r="N138" s="12">
        <v>0.13635314236472307</v>
      </c>
      <c r="O138" s="12" t="s">
        <v>7128</v>
      </c>
      <c r="P138" s="12">
        <v>0.40098746226665516</v>
      </c>
      <c r="Q138" s="13">
        <v>860.2</v>
      </c>
      <c r="R138" s="13">
        <v>24.364157876047955</v>
      </c>
      <c r="S138" s="13">
        <v>0</v>
      </c>
      <c r="T138" s="13">
        <v>24.364157876047955</v>
      </c>
      <c r="U138" s="13">
        <v>884.56415787604806</v>
      </c>
      <c r="V138" s="13">
        <v>0</v>
      </c>
      <c r="W138" s="13">
        <v>884.56415787604806</v>
      </c>
      <c r="X138" s="14">
        <v>0</v>
      </c>
      <c r="Y138" s="15">
        <v>5.9523809523809521E-2</v>
      </c>
      <c r="Z138" s="14" t="s">
        <v>7128</v>
      </c>
      <c r="AA138" s="14">
        <v>2.7543686525293338E-2</v>
      </c>
      <c r="AB138" s="14" t="s">
        <v>7128</v>
      </c>
      <c r="AC138" s="14">
        <v>2.8323829197916709E-2</v>
      </c>
      <c r="AD138" s="13">
        <v>12.8</v>
      </c>
      <c r="AE138" s="15">
        <v>1.6172500000000001</v>
      </c>
      <c r="AF138" s="14">
        <v>0.18973665961010275</v>
      </c>
      <c r="AG138" s="14">
        <v>0.34626940378843751</v>
      </c>
      <c r="AH138" s="15">
        <v>0.30112249877989261</v>
      </c>
      <c r="AI138" s="5">
        <v>111.44578313253011</v>
      </c>
      <c r="AJ138" s="15">
        <v>30.395759717314487</v>
      </c>
      <c r="AK138" s="15">
        <v>30.395759717314487</v>
      </c>
      <c r="AL138" s="15" t="s">
        <v>7128</v>
      </c>
      <c r="AM138" s="15" t="s">
        <v>7128</v>
      </c>
      <c r="AN138" s="15" t="s">
        <v>7128</v>
      </c>
      <c r="AO138" s="15">
        <v>2.5314891112419069</v>
      </c>
      <c r="AP138" s="15">
        <v>44.885401028151804</v>
      </c>
      <c r="AQ138" s="15">
        <v>24.584884877044139</v>
      </c>
      <c r="AR138" s="15">
        <v>36.305960681105667</v>
      </c>
      <c r="AS138" s="15">
        <v>2.6031905764451091</v>
      </c>
      <c r="AT138" s="14">
        <v>0.38162544169611307</v>
      </c>
      <c r="AU138" s="14">
        <v>1.2555219716345037E-2</v>
      </c>
      <c r="AV138" s="12">
        <v>1.7399999999999999E-2</v>
      </c>
      <c r="AW138" s="12">
        <v>1.1000000000000001E-2</v>
      </c>
      <c r="AX138" s="12">
        <v>-4.2500000000000003E-2</v>
      </c>
      <c r="AY138" s="12">
        <v>7.9900000000000006E-3</v>
      </c>
      <c r="AZ138" s="14" t="s">
        <v>7128</v>
      </c>
      <c r="BA138" s="14" t="s">
        <v>7128</v>
      </c>
      <c r="BB138" s="14" t="s">
        <v>7128</v>
      </c>
      <c r="BC138" s="14">
        <v>0.53734060463137823</v>
      </c>
      <c r="BD138" s="14">
        <v>8.3284284873454975E-2</v>
      </c>
      <c r="BE138" s="14">
        <v>5.7996375587964701E-2</v>
      </c>
      <c r="BF138" s="14">
        <v>0.33568075117370894</v>
      </c>
      <c r="BG138" s="14">
        <v>0.21289999999999998</v>
      </c>
      <c r="BH138" s="13">
        <v>28.3</v>
      </c>
      <c r="BI138" s="13">
        <v>28.3</v>
      </c>
      <c r="BJ138" s="13">
        <v>18.5</v>
      </c>
      <c r="BK138" s="13">
        <v>19.707168424790407</v>
      </c>
      <c r="BL138" s="13">
        <v>339.8</v>
      </c>
      <c r="BM138" s="13">
        <v>339.8</v>
      </c>
      <c r="BN138" s="13">
        <v>29.9</v>
      </c>
      <c r="BO138" s="13">
        <v>35.979999999999997</v>
      </c>
      <c r="BP138" s="13">
        <v>13.091851324449964</v>
      </c>
      <c r="BQ138" s="13">
        <v>0</v>
      </c>
      <c r="BR138" s="13">
        <v>-3.4620000000000002</v>
      </c>
      <c r="BS138" s="13">
        <v>-3.2899999999999991</v>
      </c>
      <c r="BT138" s="14">
        <v>-0.51574065673891045</v>
      </c>
      <c r="BU138" s="13">
        <v>19.843851324449961</v>
      </c>
      <c r="BV138" s="13">
        <v>35.052</v>
      </c>
      <c r="BW138" s="13">
        <v>35.052</v>
      </c>
      <c r="BX138" s="13">
        <v>0</v>
      </c>
      <c r="BY138" s="13">
        <v>24.364157876047955</v>
      </c>
      <c r="BZ138" s="13">
        <v>0</v>
      </c>
      <c r="CA138" s="13">
        <v>24.364157876047955</v>
      </c>
      <c r="CB138" s="13">
        <v>-10.8</v>
      </c>
      <c r="CC138" s="15">
        <v>0.438</v>
      </c>
      <c r="CD138" s="15">
        <v>0.875</v>
      </c>
      <c r="CE138" s="15">
        <v>0.36</v>
      </c>
      <c r="CF138" s="15" t="s">
        <v>7128</v>
      </c>
      <c r="CG138" s="15" t="s">
        <v>7128</v>
      </c>
      <c r="CH138" s="13" t="s">
        <v>7128</v>
      </c>
      <c r="CI138" s="13" t="s">
        <v>7128</v>
      </c>
      <c r="CJ138" s="13">
        <v>-10.8</v>
      </c>
      <c r="CK138" s="12">
        <f t="shared" si="4"/>
        <v>0.3081136597055803</v>
      </c>
      <c r="CL138" s="36">
        <f t="shared" si="5"/>
        <v>13.946716390885499</v>
      </c>
      <c r="CM138" s="13">
        <v>42.6</v>
      </c>
      <c r="CN138" s="13">
        <v>14.3</v>
      </c>
      <c r="CO138" s="13">
        <v>28.3</v>
      </c>
      <c r="CP138" s="13">
        <v>860.2</v>
      </c>
      <c r="CQ138" s="13">
        <v>35.979999999999997</v>
      </c>
      <c r="CR138" s="13">
        <v>884.56415787604806</v>
      </c>
      <c r="CS138" s="13">
        <v>35.052</v>
      </c>
      <c r="CT138" s="13">
        <v>3.7999999999999999E-2</v>
      </c>
      <c r="CU138" s="13">
        <v>19.745168424790407</v>
      </c>
      <c r="CV138" s="13">
        <v>24.402157876047955</v>
      </c>
      <c r="CW138" s="13">
        <v>29.937999999999999</v>
      </c>
      <c r="CX138" s="12" t="s">
        <v>7128</v>
      </c>
      <c r="CY138" s="12">
        <v>0.53753834077028506</v>
      </c>
      <c r="CZ138" s="15">
        <v>29.54653476772156</v>
      </c>
      <c r="DA138" s="20"/>
      <c r="DB138" s="20"/>
    </row>
    <row r="139" spans="1:106">
      <c r="A139" s="8" t="s">
        <v>543</v>
      </c>
      <c r="B139" s="8" t="s">
        <v>544</v>
      </c>
      <c r="C139" s="9" t="s">
        <v>7147</v>
      </c>
      <c r="D139" s="9" t="s">
        <v>7126</v>
      </c>
      <c r="E139" s="10" t="s">
        <v>7127</v>
      </c>
      <c r="F139" s="10" t="s">
        <v>7126</v>
      </c>
      <c r="G139" s="11">
        <v>0.99</v>
      </c>
      <c r="H139" s="11">
        <v>1.0039089098726819</v>
      </c>
      <c r="I139" s="12">
        <v>9.0499999999999997E-2</v>
      </c>
      <c r="J139" s="12">
        <v>0.14735375634347772</v>
      </c>
      <c r="K139" s="12">
        <v>3.2000000000000001E-2</v>
      </c>
      <c r="L139" s="12">
        <v>8.8499999999999995E-2</v>
      </c>
      <c r="M139" s="12">
        <v>5.8418850000000001E-2</v>
      </c>
      <c r="N139" s="12">
        <v>0.14563220890701589</v>
      </c>
      <c r="O139" s="12">
        <v>-6.2656932474372803E-2</v>
      </c>
      <c r="P139" s="12">
        <v>-3.7606685656641964E-2</v>
      </c>
      <c r="Q139" s="13">
        <v>2234.1</v>
      </c>
      <c r="R139" s="13">
        <v>0</v>
      </c>
      <c r="S139" s="13">
        <v>44.1</v>
      </c>
      <c r="T139" s="13">
        <v>44.1</v>
      </c>
      <c r="U139" s="13">
        <v>2278.1999999999998</v>
      </c>
      <c r="V139" s="13">
        <v>0</v>
      </c>
      <c r="W139" s="13">
        <v>2278.1999999999998</v>
      </c>
      <c r="X139" s="14">
        <v>0</v>
      </c>
      <c r="Y139" s="15">
        <v>2.734375E-2</v>
      </c>
      <c r="Z139" s="14">
        <v>0.17625899280575541</v>
      </c>
      <c r="AA139" s="14">
        <v>1.9357387411114039E-2</v>
      </c>
      <c r="AB139" s="14">
        <v>0.21397379912663755</v>
      </c>
      <c r="AC139" s="14">
        <v>1.9739492413052236E-2</v>
      </c>
      <c r="AD139" s="13">
        <v>8.73</v>
      </c>
      <c r="AE139" s="15">
        <v>0.94094444444444458</v>
      </c>
      <c r="AF139" s="14">
        <v>0.14491376746189438</v>
      </c>
      <c r="AG139" s="14">
        <v>0.42646051567357485</v>
      </c>
      <c r="AH139" s="15">
        <v>0.36218375499334227</v>
      </c>
      <c r="AI139" s="5">
        <v>4.5548654244306421</v>
      </c>
      <c r="AJ139" s="15">
        <v>115.75647668393782</v>
      </c>
      <c r="AK139" s="15">
        <v>126.93749999999999</v>
      </c>
      <c r="AL139" s="15">
        <v>50.462427745664748</v>
      </c>
      <c r="AM139" s="15" t="s">
        <v>7128</v>
      </c>
      <c r="AN139" s="15">
        <v>10.839883551673944</v>
      </c>
      <c r="AO139" s="15">
        <v>3.7636455525606465</v>
      </c>
      <c r="AP139" s="15">
        <v>51.777272727272724</v>
      </c>
      <c r="AQ139" s="15">
        <v>40.179894179894177</v>
      </c>
      <c r="AR139" s="15">
        <v>9.1055155875299754</v>
      </c>
      <c r="AS139" s="15">
        <v>3.8379380053908352</v>
      </c>
      <c r="AT139" s="14">
        <v>0</v>
      </c>
      <c r="AU139" s="14">
        <v>0</v>
      </c>
      <c r="AV139" s="12" t="s">
        <v>7128</v>
      </c>
      <c r="AW139" s="12" t="s">
        <v>7128</v>
      </c>
      <c r="AX139" s="12" t="s">
        <v>7128</v>
      </c>
      <c r="AY139" s="12" t="s">
        <v>7128</v>
      </c>
      <c r="AZ139" s="14" t="s">
        <v>7128</v>
      </c>
      <c r="BA139" s="14">
        <v>0.24100000000000002</v>
      </c>
      <c r="BB139" s="14">
        <v>8.4696823869104917E-2</v>
      </c>
      <c r="BC139" s="14">
        <v>0.10802552325037393</v>
      </c>
      <c r="BD139" s="14">
        <v>2.9211618257261412E-2</v>
      </c>
      <c r="BE139" s="14">
        <v>7.3029045643153531E-2</v>
      </c>
      <c r="BF139" s="14">
        <v>0.28825910931174092</v>
      </c>
      <c r="BG139" s="14">
        <v>0.17249999999999999</v>
      </c>
      <c r="BH139" s="13">
        <v>19.3</v>
      </c>
      <c r="BI139" s="13">
        <v>17.600000000000001</v>
      </c>
      <c r="BJ139" s="13">
        <v>44</v>
      </c>
      <c r="BK139" s="13">
        <v>44</v>
      </c>
      <c r="BL139" s="13">
        <v>593.6</v>
      </c>
      <c r="BM139" s="13">
        <v>602.5</v>
      </c>
      <c r="BN139" s="13">
        <v>60.4</v>
      </c>
      <c r="BO139" s="13">
        <v>56.7</v>
      </c>
      <c r="BP139" s="13">
        <v>31.316599190283398</v>
      </c>
      <c r="BQ139" s="13">
        <v>0</v>
      </c>
      <c r="BR139" s="13">
        <v>0</v>
      </c>
      <c r="BS139" s="13">
        <v>-13.1</v>
      </c>
      <c r="BT139" s="14">
        <v>-0.41830851173854589</v>
      </c>
      <c r="BU139" s="13">
        <v>44.416599190283399</v>
      </c>
      <c r="BV139" s="13">
        <v>30.700000000000003</v>
      </c>
      <c r="BW139" s="13">
        <v>30.700000000000003</v>
      </c>
      <c r="BX139" s="13">
        <v>207.8</v>
      </c>
      <c r="BY139" s="13">
        <v>289.89999999999998</v>
      </c>
      <c r="BZ139" s="13">
        <v>206.1</v>
      </c>
      <c r="CA139" s="13">
        <v>250.2</v>
      </c>
      <c r="CB139" s="13">
        <v>0</v>
      </c>
      <c r="CC139" s="15">
        <v>0.41199999999999998</v>
      </c>
      <c r="CD139" s="15">
        <v>0.19</v>
      </c>
      <c r="CE139" s="15">
        <v>0.36</v>
      </c>
      <c r="CF139" s="15">
        <v>0.71106073280907733</v>
      </c>
      <c r="CG139" s="15">
        <v>0.74544888779601803</v>
      </c>
      <c r="CH139" s="13">
        <v>56.676249999999996</v>
      </c>
      <c r="CI139" s="13">
        <v>30.950000000000003</v>
      </c>
      <c r="CJ139" s="13">
        <v>0</v>
      </c>
      <c r="CK139" s="12">
        <f t="shared" si="4"/>
        <v>0</v>
      </c>
      <c r="CL139" s="36">
        <f t="shared" si="5"/>
        <v>2.3725019984012792</v>
      </c>
      <c r="CM139" s="13">
        <v>24.7</v>
      </c>
      <c r="CN139" s="13">
        <v>7.12</v>
      </c>
      <c r="CO139" s="13">
        <v>17.600000000000001</v>
      </c>
      <c r="CP139" s="13">
        <v>2234.1</v>
      </c>
      <c r="CQ139" s="13">
        <v>56.7</v>
      </c>
      <c r="CR139" s="13">
        <v>2278.1999999999998</v>
      </c>
      <c r="CS139" s="13" t="s">
        <v>7128</v>
      </c>
      <c r="CT139" s="13">
        <v>12.84</v>
      </c>
      <c r="CU139" s="13">
        <v>44.782000000000004</v>
      </c>
      <c r="CV139" s="13">
        <v>263.03999999999996</v>
      </c>
      <c r="CW139" s="13">
        <v>64.64</v>
      </c>
      <c r="CX139" s="12">
        <v>8.3312182741116764E-2</v>
      </c>
      <c r="CY139" s="12">
        <v>0.10528235636784576</v>
      </c>
      <c r="CZ139" s="15">
        <v>35.244430693069305</v>
      </c>
      <c r="DA139" s="20"/>
      <c r="DB139" s="20"/>
    </row>
    <row r="140" spans="1:106">
      <c r="A140" s="8" t="s">
        <v>4367</v>
      </c>
      <c r="B140" s="8" t="s">
        <v>4368</v>
      </c>
      <c r="C140" s="9" t="s">
        <v>7161</v>
      </c>
      <c r="D140" s="9" t="s">
        <v>7126</v>
      </c>
      <c r="E140" s="10" t="s">
        <v>7127</v>
      </c>
      <c r="F140" s="10" t="s">
        <v>7126</v>
      </c>
      <c r="G140" s="11">
        <v>0.75</v>
      </c>
      <c r="H140" s="11">
        <v>0.75</v>
      </c>
      <c r="I140" s="12">
        <v>9.0499999999999997E-2</v>
      </c>
      <c r="J140" s="12">
        <v>0.12437499999999999</v>
      </c>
      <c r="K140" s="12">
        <v>4.7E-2</v>
      </c>
      <c r="L140" s="12">
        <v>0.10350000000000001</v>
      </c>
      <c r="M140" s="12">
        <v>6.8320350000000002E-2</v>
      </c>
      <c r="N140" s="12">
        <v>0.12437499999999999</v>
      </c>
      <c r="O140" s="12">
        <v>6.4730058365758764E-2</v>
      </c>
      <c r="P140" s="12">
        <v>0.11287972217128192</v>
      </c>
      <c r="Q140" s="13">
        <v>1.56</v>
      </c>
      <c r="R140" s="13">
        <v>0</v>
      </c>
      <c r="S140" s="13">
        <v>0</v>
      </c>
      <c r="T140" s="13">
        <v>0</v>
      </c>
      <c r="U140" s="13">
        <v>1.56</v>
      </c>
      <c r="V140" s="13">
        <v>0.436</v>
      </c>
      <c r="W140" s="13">
        <v>1.1240000000000001</v>
      </c>
      <c r="X140" s="14">
        <v>0.27948717948717949</v>
      </c>
      <c r="Y140" s="15">
        <v>7.1428571428571425E-2</v>
      </c>
      <c r="Z140" s="14">
        <v>0</v>
      </c>
      <c r="AA140" s="14">
        <v>0</v>
      </c>
      <c r="AB140" s="14">
        <v>0</v>
      </c>
      <c r="AC140" s="14">
        <v>0</v>
      </c>
      <c r="AD140" s="13">
        <v>0.223</v>
      </c>
      <c r="AE140" s="15">
        <v>-4.091666666666665E-2</v>
      </c>
      <c r="AF140" s="14">
        <v>3.1622776601683791E-2</v>
      </c>
      <c r="AG140" s="14" t="s">
        <v>7128</v>
      </c>
      <c r="AH140" s="15">
        <v>0.35820895522388063</v>
      </c>
      <c r="AI140" s="5" t="s">
        <v>7128</v>
      </c>
      <c r="AJ140" s="15">
        <v>3.2098765432098766</v>
      </c>
      <c r="AK140" s="15">
        <v>3.2098765432098766</v>
      </c>
      <c r="AL140" s="15" t="s">
        <v>7128</v>
      </c>
      <c r="AM140" s="15" t="s">
        <v>7128</v>
      </c>
      <c r="AN140" s="15">
        <v>0.56727272727272726</v>
      </c>
      <c r="AO140" s="15">
        <v>0.44444444444444448</v>
      </c>
      <c r="AP140" s="15">
        <v>1.9547826086956526</v>
      </c>
      <c r="AQ140" s="15">
        <v>1.6313497822931788</v>
      </c>
      <c r="AR140" s="15">
        <v>0.48573898012100264</v>
      </c>
      <c r="AS140" s="15">
        <v>0.32022792022792029</v>
      </c>
      <c r="AT140" s="14">
        <v>0</v>
      </c>
      <c r="AU140" s="14">
        <v>0</v>
      </c>
      <c r="AV140" s="12">
        <v>0.318</v>
      </c>
      <c r="AW140" s="12">
        <v>0.14599999999999999</v>
      </c>
      <c r="AX140" s="12">
        <v>-4.4900000000000002E-2</v>
      </c>
      <c r="AY140" s="12">
        <v>-4.07E-2</v>
      </c>
      <c r="AZ140" s="14" t="s">
        <v>7128</v>
      </c>
      <c r="BA140" s="14" t="s">
        <v>7128</v>
      </c>
      <c r="BB140" s="14">
        <v>0.18910505836575875</v>
      </c>
      <c r="BC140" s="14">
        <v>0.23725472217128191</v>
      </c>
      <c r="BD140" s="14">
        <v>0.13846153846153847</v>
      </c>
      <c r="BE140" s="14">
        <v>0.16381766381766383</v>
      </c>
      <c r="BF140" s="14">
        <v>0.15331010452961671</v>
      </c>
      <c r="BG140" s="14">
        <v>1.3899999999999999E-2</v>
      </c>
      <c r="BH140" s="13">
        <v>0.48599999999999999</v>
      </c>
      <c r="BI140" s="13">
        <v>0.48599999999999999</v>
      </c>
      <c r="BJ140" s="13">
        <v>0.57499999999999996</v>
      </c>
      <c r="BK140" s="13">
        <v>0.57499999999999996</v>
      </c>
      <c r="BL140" s="13">
        <v>3.51</v>
      </c>
      <c r="BM140" s="13">
        <v>3.51</v>
      </c>
      <c r="BN140" s="13">
        <v>0.68899999999999995</v>
      </c>
      <c r="BO140" s="13">
        <v>0.68899999999999995</v>
      </c>
      <c r="BP140" s="13">
        <v>0.48684668989547036</v>
      </c>
      <c r="BQ140" s="13">
        <v>0</v>
      </c>
      <c r="BR140" s="13">
        <v>0</v>
      </c>
      <c r="BS140" s="13">
        <v>-9.8000000000000004E-2</v>
      </c>
      <c r="BT140" s="14">
        <v>-0.20129540168187512</v>
      </c>
      <c r="BU140" s="13">
        <v>0.5848466898954704</v>
      </c>
      <c r="BV140" s="13">
        <v>0.58399999999999996</v>
      </c>
      <c r="BW140" s="13">
        <v>0.58399999999999996</v>
      </c>
      <c r="BX140" s="13">
        <v>2.57</v>
      </c>
      <c r="BY140" s="13">
        <v>2.0519999999999996</v>
      </c>
      <c r="BZ140" s="13">
        <v>2.75</v>
      </c>
      <c r="CA140" s="13">
        <v>2.3140000000000001</v>
      </c>
      <c r="CB140" s="13">
        <v>0</v>
      </c>
      <c r="CC140" s="15">
        <v>-0.153</v>
      </c>
      <c r="CD140" s="15">
        <v>0.26600000000000001</v>
      </c>
      <c r="CE140" s="15">
        <v>0.36</v>
      </c>
      <c r="CF140" s="15">
        <v>1.0503341070609455</v>
      </c>
      <c r="CG140" s="15">
        <v>1.0585173073953051</v>
      </c>
      <c r="CH140" s="13">
        <v>0.35933333333333334</v>
      </c>
      <c r="CI140" s="13">
        <v>0.20555555555555557</v>
      </c>
      <c r="CJ140" s="13">
        <v>0</v>
      </c>
      <c r="CK140" s="12">
        <f t="shared" si="4"/>
        <v>0</v>
      </c>
      <c r="CL140" s="36">
        <f t="shared" si="5"/>
        <v>1.5168539325842696</v>
      </c>
      <c r="CM140" s="13">
        <v>0.57399999999999995</v>
      </c>
      <c r="CN140" s="13">
        <v>8.7999999999999995E-2</v>
      </c>
      <c r="CO140" s="13">
        <v>0.48599999999999999</v>
      </c>
      <c r="CP140" s="13">
        <v>1.56</v>
      </c>
      <c r="CQ140" s="13">
        <v>0.68899999999999995</v>
      </c>
      <c r="CR140" s="13">
        <v>1.1240000000000001</v>
      </c>
      <c r="CS140" s="13" t="s">
        <v>7128</v>
      </c>
      <c r="CT140" s="13">
        <v>0</v>
      </c>
      <c r="CU140" s="13">
        <v>0.57499999999999996</v>
      </c>
      <c r="CV140" s="13">
        <v>2.3140000000000001</v>
      </c>
      <c r="CW140" s="13">
        <v>0.68899999999999995</v>
      </c>
      <c r="CX140" s="12">
        <v>0.18910505836575875</v>
      </c>
      <c r="CY140" s="12">
        <v>0.23725472217128191</v>
      </c>
      <c r="CZ140" s="15">
        <v>1.6313497822931788</v>
      </c>
      <c r="DA140" s="20"/>
      <c r="DB140" s="20"/>
    </row>
    <row r="141" spans="1:106">
      <c r="A141" s="8" t="s">
        <v>6637</v>
      </c>
      <c r="B141" s="8" t="s">
        <v>6638</v>
      </c>
      <c r="C141" s="9" t="s">
        <v>7132</v>
      </c>
      <c r="D141" s="9" t="s">
        <v>7126</v>
      </c>
      <c r="E141" s="10" t="s">
        <v>7127</v>
      </c>
      <c r="F141" s="10" t="s">
        <v>7126</v>
      </c>
      <c r="G141" s="11">
        <v>1.07</v>
      </c>
      <c r="H141" s="11">
        <v>1.07</v>
      </c>
      <c r="I141" s="12">
        <v>9.0499999999999997E-2</v>
      </c>
      <c r="J141" s="12">
        <v>0.153335</v>
      </c>
      <c r="K141" s="12">
        <v>4.7E-2</v>
      </c>
      <c r="L141" s="12">
        <v>0.10350000000000001</v>
      </c>
      <c r="M141" s="12">
        <v>6.8320350000000002E-2</v>
      </c>
      <c r="N141" s="12">
        <v>0.153335</v>
      </c>
      <c r="O141" s="12" t="s">
        <v>7128</v>
      </c>
      <c r="P141" s="12" t="s">
        <v>7128</v>
      </c>
      <c r="Q141" s="13">
        <v>1.45</v>
      </c>
      <c r="R141" s="13">
        <v>0</v>
      </c>
      <c r="S141" s="13">
        <v>0</v>
      </c>
      <c r="T141" s="13">
        <v>0</v>
      </c>
      <c r="U141" s="13">
        <v>1.45</v>
      </c>
      <c r="V141" s="13">
        <v>0</v>
      </c>
      <c r="W141" s="13">
        <v>1.45</v>
      </c>
      <c r="X141" s="14">
        <v>0</v>
      </c>
      <c r="Y141" s="15">
        <v>8.0645161290322578E-2</v>
      </c>
      <c r="Z141" s="14">
        <v>0</v>
      </c>
      <c r="AA141" s="14">
        <v>0</v>
      </c>
      <c r="AB141" s="14">
        <v>0</v>
      </c>
      <c r="AC141" s="14">
        <v>0</v>
      </c>
      <c r="AD141" s="13">
        <v>0.11700000000000001</v>
      </c>
      <c r="AE141" s="15">
        <v>0.77533333333333343</v>
      </c>
      <c r="AF141" s="14">
        <v>5.4772255750516613E-2</v>
      </c>
      <c r="AG141" s="14">
        <v>0.88731054315836899</v>
      </c>
      <c r="AH141" s="15">
        <v>0.45251396648044695</v>
      </c>
      <c r="AI141" s="5" t="s">
        <v>7128</v>
      </c>
      <c r="AJ141" s="15" t="s">
        <v>7128</v>
      </c>
      <c r="AK141" s="15">
        <v>0.62770562770562766</v>
      </c>
      <c r="AL141" s="15" t="s">
        <v>7128</v>
      </c>
      <c r="AM141" s="15" t="s">
        <v>7128</v>
      </c>
      <c r="AN141" s="15">
        <v>19.078947368421051</v>
      </c>
      <c r="AO141" s="15">
        <v>4.4753086419753085</v>
      </c>
      <c r="AP141" s="15" t="s">
        <v>7128</v>
      </c>
      <c r="AQ141" s="15" t="s">
        <v>7128</v>
      </c>
      <c r="AR141" s="15">
        <v>19.078947368421051</v>
      </c>
      <c r="AS141" s="15">
        <v>4.4753086419753085</v>
      </c>
      <c r="AT141" s="14">
        <v>0</v>
      </c>
      <c r="AU141" s="14">
        <v>0</v>
      </c>
      <c r="AV141" s="12">
        <v>1.2770000000000001</v>
      </c>
      <c r="AW141" s="12">
        <v>0.23399999999999999</v>
      </c>
      <c r="AX141" s="12">
        <v>-0.80500000000000005</v>
      </c>
      <c r="AY141" s="12">
        <v>-0.62</v>
      </c>
      <c r="AZ141" s="14" t="s">
        <v>7128</v>
      </c>
      <c r="BA141" s="14" t="s">
        <v>7128</v>
      </c>
      <c r="BB141" s="14" t="s">
        <v>7128</v>
      </c>
      <c r="BC141" s="14" t="s">
        <v>7128</v>
      </c>
      <c r="BD141" s="14">
        <v>22.211538461538463</v>
      </c>
      <c r="BE141" s="14">
        <v>-2.7403846153846154</v>
      </c>
      <c r="BF141" s="14">
        <v>0</v>
      </c>
      <c r="BG141" s="14" t="s">
        <v>7128</v>
      </c>
      <c r="BH141" s="13">
        <v>-0.315</v>
      </c>
      <c r="BI141" s="13">
        <v>2.31</v>
      </c>
      <c r="BJ141" s="13">
        <v>-0.28499999999999998</v>
      </c>
      <c r="BK141" s="13">
        <v>-0.28499999999999998</v>
      </c>
      <c r="BL141" s="13">
        <v>0.32400000000000001</v>
      </c>
      <c r="BM141" s="13">
        <v>0.104</v>
      </c>
      <c r="BN141" s="13">
        <v>-0.73099999999999998</v>
      </c>
      <c r="BO141" s="13">
        <v>-0.23100000000000001</v>
      </c>
      <c r="BP141" s="13">
        <v>-0.28499999999999998</v>
      </c>
      <c r="BQ141" s="13">
        <v>0</v>
      </c>
      <c r="BR141" s="13">
        <v>0</v>
      </c>
      <c r="BS141" s="13">
        <v>-0.13</v>
      </c>
      <c r="BT141" s="14" t="s">
        <v>7128</v>
      </c>
      <c r="BU141" s="13">
        <v>-0.15499999999999997</v>
      </c>
      <c r="BV141" s="13">
        <v>2.44</v>
      </c>
      <c r="BW141" s="13">
        <v>2.44</v>
      </c>
      <c r="BX141" s="13">
        <v>-2.2400000000000002</v>
      </c>
      <c r="BY141" s="13">
        <v>-2.2400000000000002</v>
      </c>
      <c r="BZ141" s="13">
        <v>7.5999999999999998E-2</v>
      </c>
      <c r="CA141" s="13">
        <v>7.5999999999999998E-2</v>
      </c>
      <c r="CB141" s="13">
        <v>0</v>
      </c>
      <c r="CC141" s="15">
        <v>0.32400000000000001</v>
      </c>
      <c r="CD141" s="15">
        <v>0.188</v>
      </c>
      <c r="CE141" s="15">
        <v>0.36</v>
      </c>
      <c r="CF141" s="15">
        <v>1.5387275173510313</v>
      </c>
      <c r="CG141" s="15">
        <v>1.7894050076832499</v>
      </c>
      <c r="CH141" s="13">
        <v>-0.22620000000000001</v>
      </c>
      <c r="CI141" s="13">
        <v>-0.21159999999999995</v>
      </c>
      <c r="CJ141" s="13">
        <v>0</v>
      </c>
      <c r="CK141" s="12">
        <f t="shared" si="4"/>
        <v>0</v>
      </c>
      <c r="CL141" s="36">
        <f t="shared" si="5"/>
        <v>4.2631578947368425</v>
      </c>
      <c r="CM141" s="13">
        <v>0.76400000000000001</v>
      </c>
      <c r="CN141" s="13" t="s">
        <v>7128</v>
      </c>
      <c r="CO141" s="13">
        <v>2.31</v>
      </c>
      <c r="CP141" s="13">
        <v>1.45</v>
      </c>
      <c r="CQ141" s="13" t="s">
        <v>7128</v>
      </c>
      <c r="CR141" s="13" t="s">
        <v>7128</v>
      </c>
      <c r="CS141" s="13" t="s">
        <v>7128</v>
      </c>
      <c r="CT141" s="13">
        <v>0</v>
      </c>
      <c r="CU141" s="13">
        <v>-0.28499999999999998</v>
      </c>
      <c r="CV141" s="13">
        <v>7.5999999999999998E-2</v>
      </c>
      <c r="CW141" s="13">
        <v>-0.73099999999999998</v>
      </c>
      <c r="CX141" s="12" t="s">
        <v>7128</v>
      </c>
      <c r="CY141" s="12" t="s">
        <v>7128</v>
      </c>
      <c r="CZ141" s="15" t="s">
        <v>7128</v>
      </c>
      <c r="DA141" s="20"/>
      <c r="DB141" s="20"/>
    </row>
    <row r="142" spans="1:106">
      <c r="A142" s="8" t="s">
        <v>4405</v>
      </c>
      <c r="B142" s="8" t="s">
        <v>4406</v>
      </c>
      <c r="C142" s="9" t="s">
        <v>7161</v>
      </c>
      <c r="D142" s="9" t="s">
        <v>7126</v>
      </c>
      <c r="E142" s="10" t="s">
        <v>7127</v>
      </c>
      <c r="F142" s="10" t="s">
        <v>7126</v>
      </c>
      <c r="G142" s="11">
        <v>0.75</v>
      </c>
      <c r="H142" s="11">
        <v>1.4915094339622643</v>
      </c>
      <c r="I142" s="12">
        <v>9.0499999999999997E-2</v>
      </c>
      <c r="J142" s="12">
        <v>0.19148160377358492</v>
      </c>
      <c r="K142" s="12">
        <v>4.1999999999999996E-2</v>
      </c>
      <c r="L142" s="12">
        <v>9.8500000000000004E-2</v>
      </c>
      <c r="M142" s="12">
        <v>6.5019850000000004E-2</v>
      </c>
      <c r="N142" s="12">
        <v>0.12861067495256168</v>
      </c>
      <c r="O142" s="12" t="s">
        <v>7128</v>
      </c>
      <c r="P142" s="12">
        <v>-0.1470317275841406</v>
      </c>
      <c r="Q142" s="13">
        <v>2.65</v>
      </c>
      <c r="R142" s="13">
        <v>0</v>
      </c>
      <c r="S142" s="13">
        <v>2.62</v>
      </c>
      <c r="T142" s="13">
        <v>2.62</v>
      </c>
      <c r="U142" s="13">
        <v>5.27</v>
      </c>
      <c r="V142" s="13">
        <v>0</v>
      </c>
      <c r="W142" s="13">
        <v>5.27</v>
      </c>
      <c r="X142" s="14">
        <v>0</v>
      </c>
      <c r="Y142" s="15">
        <v>0.21337126600284495</v>
      </c>
      <c r="Z142" s="14" t="s">
        <v>7128</v>
      </c>
      <c r="AA142" s="14">
        <v>0.49715370018975336</v>
      </c>
      <c r="AB142" s="14" t="s">
        <v>7128</v>
      </c>
      <c r="AC142" s="14">
        <v>0.98867924528301898</v>
      </c>
      <c r="AD142" s="13">
        <v>0.377</v>
      </c>
      <c r="AE142" s="15">
        <v>1.8556666666666666</v>
      </c>
      <c r="AF142" s="14">
        <v>0.12649110640673517</v>
      </c>
      <c r="AG142" s="14">
        <v>0.71862759827326417</v>
      </c>
      <c r="AH142" s="15">
        <v>0.43492063492063493</v>
      </c>
      <c r="AI142" s="5" t="s">
        <v>7128</v>
      </c>
      <c r="AJ142" s="15" t="s">
        <v>7128</v>
      </c>
      <c r="AK142" s="15">
        <v>98.148148148148152</v>
      </c>
      <c r="AL142" s="15" t="s">
        <v>7128</v>
      </c>
      <c r="AM142" s="15" t="s">
        <v>7128</v>
      </c>
      <c r="AN142" s="15" t="s">
        <v>7128</v>
      </c>
      <c r="AO142" s="15">
        <v>0.88926174496644295</v>
      </c>
      <c r="AP142" s="15" t="s">
        <v>7128</v>
      </c>
      <c r="AQ142" s="15">
        <v>117.1111111111111</v>
      </c>
      <c r="AR142" s="15">
        <v>19.518518518518515</v>
      </c>
      <c r="AS142" s="15">
        <v>1.768456375838926</v>
      </c>
      <c r="AT142" s="14">
        <v>0</v>
      </c>
      <c r="AU142" s="14">
        <v>0</v>
      </c>
      <c r="AV142" s="12" t="s">
        <v>7128</v>
      </c>
      <c r="AW142" s="12">
        <v>-0.48499999999999999</v>
      </c>
      <c r="AX142" s="12">
        <v>0.152</v>
      </c>
      <c r="AY142" s="12">
        <v>0.16300000000000001</v>
      </c>
      <c r="AZ142" s="14" t="s">
        <v>7128</v>
      </c>
      <c r="BA142" s="14" t="s">
        <v>7128</v>
      </c>
      <c r="BB142" s="14" t="s">
        <v>7128</v>
      </c>
      <c r="BC142" s="14">
        <v>-1.8421052631578932E-2</v>
      </c>
      <c r="BD142" s="14">
        <v>8.3333333333333332E-3</v>
      </c>
      <c r="BE142" s="14">
        <v>-2.1604938271604936E-3</v>
      </c>
      <c r="BF142" s="14">
        <v>0</v>
      </c>
      <c r="BG142" s="14" t="s">
        <v>7128</v>
      </c>
      <c r="BH142" s="13">
        <v>-9.1999999999999998E-2</v>
      </c>
      <c r="BI142" s="13">
        <v>2.7E-2</v>
      </c>
      <c r="BJ142" s="13">
        <v>-7.0000000000000001E-3</v>
      </c>
      <c r="BK142" s="13">
        <v>-7.0000000000000001E-3</v>
      </c>
      <c r="BL142" s="13">
        <v>2.98</v>
      </c>
      <c r="BM142" s="13">
        <v>3.24</v>
      </c>
      <c r="BN142" s="13">
        <v>-8.3000000000000004E-2</v>
      </c>
      <c r="BO142" s="13">
        <v>4.4999999999999998E-2</v>
      </c>
      <c r="BP142" s="13">
        <v>-7.0000000000000001E-3</v>
      </c>
      <c r="BQ142" s="13">
        <v>0</v>
      </c>
      <c r="BR142" s="13">
        <v>0</v>
      </c>
      <c r="BS142" s="13">
        <v>-5.5E-2</v>
      </c>
      <c r="BT142" s="14" t="s">
        <v>7128</v>
      </c>
      <c r="BU142" s="13">
        <v>4.8000000000000001E-2</v>
      </c>
      <c r="BV142" s="13">
        <v>8.2000000000000003E-2</v>
      </c>
      <c r="BW142" s="13">
        <v>8.2000000000000003E-2</v>
      </c>
      <c r="BX142" s="13">
        <v>-4.0599999999999996</v>
      </c>
      <c r="BY142" s="13">
        <v>0.38000000000000034</v>
      </c>
      <c r="BZ142" s="13">
        <v>-2.35</v>
      </c>
      <c r="CA142" s="13">
        <v>0.27</v>
      </c>
      <c r="CB142" s="13">
        <v>0</v>
      </c>
      <c r="CC142" s="15">
        <v>0.60599999999999998</v>
      </c>
      <c r="CD142" s="15">
        <v>0.79400000000000004</v>
      </c>
      <c r="CE142" s="15">
        <v>0.36</v>
      </c>
      <c r="CF142" s="15">
        <v>1.5286458755101635</v>
      </c>
      <c r="CG142" s="15">
        <v>1.4509812244909734</v>
      </c>
      <c r="CH142" s="13">
        <v>-0.6653</v>
      </c>
      <c r="CI142" s="13">
        <v>-1.0365000000000002</v>
      </c>
      <c r="CJ142" s="13">
        <v>0</v>
      </c>
      <c r="CK142" s="12">
        <f t="shared" si="4"/>
        <v>0</v>
      </c>
      <c r="CL142" s="36">
        <f t="shared" si="5"/>
        <v>11.037037037037036</v>
      </c>
      <c r="CM142" s="13">
        <v>2.7E-2</v>
      </c>
      <c r="CN142" s="13" t="s">
        <v>7128</v>
      </c>
      <c r="CO142" s="13">
        <v>2.7E-2</v>
      </c>
      <c r="CP142" s="13">
        <v>2.65</v>
      </c>
      <c r="CQ142" s="13">
        <v>4.4999999999999998E-2</v>
      </c>
      <c r="CR142" s="13">
        <v>5.27</v>
      </c>
      <c r="CS142" s="13" t="s">
        <v>7128</v>
      </c>
      <c r="CT142" s="13">
        <v>0</v>
      </c>
      <c r="CU142" s="13">
        <v>-7.0000000000000001E-3</v>
      </c>
      <c r="CV142" s="13">
        <v>0.27</v>
      </c>
      <c r="CW142" s="13">
        <v>-8.3000000000000004E-2</v>
      </c>
      <c r="CX142" s="12" t="s">
        <v>7128</v>
      </c>
      <c r="CY142" s="12">
        <v>-1.8421052631578932E-2</v>
      </c>
      <c r="CZ142" s="15" t="s">
        <v>7128</v>
      </c>
      <c r="DA142" s="20"/>
      <c r="DB142" s="20"/>
    </row>
    <row r="143" spans="1:106">
      <c r="A143" s="8" t="s">
        <v>4993</v>
      </c>
      <c r="B143" s="8" t="s">
        <v>4994</v>
      </c>
      <c r="C143" s="9" t="s">
        <v>7139</v>
      </c>
      <c r="D143" s="9" t="s">
        <v>7126</v>
      </c>
      <c r="E143" s="10" t="s">
        <v>7127</v>
      </c>
      <c r="F143" s="10" t="s">
        <v>7126</v>
      </c>
      <c r="G143" s="11">
        <v>0.59</v>
      </c>
      <c r="H143" s="11">
        <v>0.5919057303505203</v>
      </c>
      <c r="I143" s="12">
        <v>9.0499999999999997E-2</v>
      </c>
      <c r="J143" s="12">
        <v>0.11006746859672209</v>
      </c>
      <c r="K143" s="12">
        <v>4.7E-2</v>
      </c>
      <c r="L143" s="12">
        <v>0.10350000000000001</v>
      </c>
      <c r="M143" s="12">
        <v>6.8320350000000002E-2</v>
      </c>
      <c r="N143" s="12">
        <v>0.10987359652893544</v>
      </c>
      <c r="O143" s="12">
        <v>-7.1274365148446234E-2</v>
      </c>
      <c r="P143" s="12">
        <v>-0.12485861151395042</v>
      </c>
      <c r="Q143" s="13">
        <v>0.64300000000000002</v>
      </c>
      <c r="R143" s="13">
        <v>0</v>
      </c>
      <c r="S143" s="13">
        <v>3.0000000000000001E-3</v>
      </c>
      <c r="T143" s="13">
        <v>3.0000000000000001E-3</v>
      </c>
      <c r="U143" s="13">
        <v>0.64600000000000002</v>
      </c>
      <c r="V143" s="13">
        <v>2E-3</v>
      </c>
      <c r="W143" s="13">
        <v>0.64400000000000002</v>
      </c>
      <c r="X143" s="14">
        <v>3.0959752321981426E-3</v>
      </c>
      <c r="Y143" s="15" t="s">
        <v>7128</v>
      </c>
      <c r="Z143" s="14">
        <v>1.282051282051282E-2</v>
      </c>
      <c r="AA143" s="14">
        <v>4.6439628482972135E-3</v>
      </c>
      <c r="AB143" s="14">
        <v>1.2987012987012986E-2</v>
      </c>
      <c r="AC143" s="14">
        <v>4.6656298600311038E-3</v>
      </c>
      <c r="AD143" s="13">
        <v>0.91900000000000004</v>
      </c>
      <c r="AE143" s="15">
        <v>-0.58027777777777789</v>
      </c>
      <c r="AF143" s="14">
        <v>3.1622776601683791E-2</v>
      </c>
      <c r="AG143" s="14" t="s">
        <v>7128</v>
      </c>
      <c r="AH143" s="15">
        <v>0.523988711194732</v>
      </c>
      <c r="AI143" s="5" t="s">
        <v>7128</v>
      </c>
      <c r="AJ143" s="15">
        <v>71.444444444444457</v>
      </c>
      <c r="AK143" s="15">
        <v>71.444444444444457</v>
      </c>
      <c r="AL143" s="15" t="s">
        <v>7128</v>
      </c>
      <c r="AM143" s="15" t="s">
        <v>7128</v>
      </c>
      <c r="AN143" s="15">
        <v>2.7835497835497836</v>
      </c>
      <c r="AO143" s="15">
        <v>0.79677819083023538</v>
      </c>
      <c r="AP143" s="15" t="s">
        <v>7128</v>
      </c>
      <c r="AQ143" s="15" t="s">
        <v>7128</v>
      </c>
      <c r="AR143" s="15">
        <v>2.7758620689655173</v>
      </c>
      <c r="AS143" s="15">
        <v>0.79801734820322179</v>
      </c>
      <c r="AT143" s="14">
        <v>0</v>
      </c>
      <c r="AU143" s="14">
        <v>0</v>
      </c>
      <c r="AV143" s="12">
        <v>8.5000000000000006E-2</v>
      </c>
      <c r="AW143" s="12">
        <v>1.21E-2</v>
      </c>
      <c r="AX143" s="12">
        <v>0.188</v>
      </c>
      <c r="AY143" s="12">
        <v>0.03</v>
      </c>
      <c r="AZ143" s="14" t="s">
        <v>7128</v>
      </c>
      <c r="BA143" s="14" t="s">
        <v>7128</v>
      </c>
      <c r="BB143" s="14">
        <v>3.8793103448275856E-2</v>
      </c>
      <c r="BC143" s="14">
        <v>-1.4985014985014984E-2</v>
      </c>
      <c r="BD143" s="14">
        <v>1.1152416356877321E-2</v>
      </c>
      <c r="BE143" s="14">
        <v>-6.1957868649318458E-3</v>
      </c>
      <c r="BF143" s="14">
        <v>0.30769230769230771</v>
      </c>
      <c r="BG143" s="14" t="s">
        <v>7128</v>
      </c>
      <c r="BH143" s="13">
        <v>8.9999999999999993E-3</v>
      </c>
      <c r="BI143" s="13">
        <v>8.9999999999999993E-3</v>
      </c>
      <c r="BJ143" s="13">
        <v>-5.0000000000000001E-3</v>
      </c>
      <c r="BK143" s="13">
        <v>-5.0000000000000001E-3</v>
      </c>
      <c r="BL143" s="13">
        <v>0.80700000000000005</v>
      </c>
      <c r="BM143" s="13">
        <v>0.80700000000000005</v>
      </c>
      <c r="BN143" s="13">
        <v>0</v>
      </c>
      <c r="BO143" s="13">
        <v>0</v>
      </c>
      <c r="BP143" s="13">
        <v>-3.4615384615384616E-3</v>
      </c>
      <c r="BQ143" s="13">
        <v>0</v>
      </c>
      <c r="BR143" s="13">
        <v>0</v>
      </c>
      <c r="BS143" s="13">
        <v>0</v>
      </c>
      <c r="BT143" s="14" t="s">
        <v>7128</v>
      </c>
      <c r="BU143" s="13">
        <v>-3.4615384615384616E-3</v>
      </c>
      <c r="BV143" s="13">
        <v>8.9999999999999993E-3</v>
      </c>
      <c r="BW143" s="13">
        <v>8.9999999999999993E-3</v>
      </c>
      <c r="BX143" s="13">
        <v>0.23200000000000001</v>
      </c>
      <c r="BY143" s="13">
        <v>0.23100000000000001</v>
      </c>
      <c r="BZ143" s="13">
        <v>0.23100000000000001</v>
      </c>
      <c r="CA143" s="13">
        <v>0.23200000000000001</v>
      </c>
      <c r="CB143" s="13">
        <v>0</v>
      </c>
      <c r="CC143" s="15">
        <v>-6.7000000000000004E-2</v>
      </c>
      <c r="CD143" s="15">
        <v>-0.497</v>
      </c>
      <c r="CE143" s="15">
        <v>0.36</v>
      </c>
      <c r="CF143" s="15">
        <v>2.4086517391554771</v>
      </c>
      <c r="CG143" s="15">
        <v>2.0959552885089341</v>
      </c>
      <c r="CH143" s="13">
        <v>-7.8749999999999983E-3</v>
      </c>
      <c r="CI143" s="13">
        <v>8.7500000000000008E-3</v>
      </c>
      <c r="CJ143" s="13">
        <v>0</v>
      </c>
      <c r="CK143" s="12">
        <f t="shared" si="4"/>
        <v>0</v>
      </c>
      <c r="CL143" s="36">
        <f t="shared" si="5"/>
        <v>3.478448275862069</v>
      </c>
      <c r="CM143" s="13">
        <v>1.2999999999999999E-2</v>
      </c>
      <c r="CN143" s="13">
        <v>4.0000000000000001E-3</v>
      </c>
      <c r="CO143" s="13">
        <v>8.9999999999999993E-3</v>
      </c>
      <c r="CP143" s="13">
        <v>0.64300000000000002</v>
      </c>
      <c r="CQ143" s="13" t="s">
        <v>7128</v>
      </c>
      <c r="CR143" s="13" t="s">
        <v>7128</v>
      </c>
      <c r="CS143" s="13" t="s">
        <v>7128</v>
      </c>
      <c r="CT143" s="13">
        <v>0</v>
      </c>
      <c r="CU143" s="13">
        <v>-5.0000000000000001E-3</v>
      </c>
      <c r="CV143" s="13">
        <v>0.23200000000000001</v>
      </c>
      <c r="CW143" s="13">
        <v>0</v>
      </c>
      <c r="CX143" s="12">
        <v>3.8793103448275856E-2</v>
      </c>
      <c r="CY143" s="12">
        <v>-1.4985014985014984E-2</v>
      </c>
      <c r="CZ143" s="15" t="s">
        <v>7128</v>
      </c>
      <c r="DA143" s="20"/>
      <c r="DB143" s="20"/>
    </row>
    <row r="144" spans="1:106">
      <c r="A144" s="8" t="s">
        <v>497</v>
      </c>
      <c r="B144" s="8" t="s">
        <v>498</v>
      </c>
      <c r="C144" s="9" t="s">
        <v>7147</v>
      </c>
      <c r="D144" s="9" t="s">
        <v>7126</v>
      </c>
      <c r="E144" s="10" t="s">
        <v>7127</v>
      </c>
      <c r="F144" s="10" t="s">
        <v>7126</v>
      </c>
      <c r="G144" s="11">
        <v>0.99</v>
      </c>
      <c r="H144" s="11">
        <v>0.99344407273126412</v>
      </c>
      <c r="I144" s="12">
        <v>9.0499999999999997E-2</v>
      </c>
      <c r="J144" s="12">
        <v>0.1464066885821794</v>
      </c>
      <c r="K144" s="12">
        <v>3.2000000000000001E-2</v>
      </c>
      <c r="L144" s="12">
        <v>8.8499999999999995E-2</v>
      </c>
      <c r="M144" s="12">
        <v>5.8418850000000001E-2</v>
      </c>
      <c r="N144" s="12">
        <v>0.1459549903018042</v>
      </c>
      <c r="O144" s="12">
        <v>0.14251151722256997</v>
      </c>
      <c r="P144" s="12">
        <v>0.19131028540609446</v>
      </c>
      <c r="Q144" s="13">
        <v>2344.9</v>
      </c>
      <c r="R144" s="13">
        <v>0</v>
      </c>
      <c r="S144" s="13">
        <v>12.1</v>
      </c>
      <c r="T144" s="13">
        <v>12.1</v>
      </c>
      <c r="U144" s="13">
        <v>2357</v>
      </c>
      <c r="V144" s="13">
        <v>35.5</v>
      </c>
      <c r="W144" s="13">
        <v>2321.5</v>
      </c>
      <c r="X144" s="14">
        <v>1.5061518879932118E-2</v>
      </c>
      <c r="Y144" s="15">
        <v>3.8056206088992975E-2</v>
      </c>
      <c r="Z144" s="14">
        <v>4.26056338028169E-2</v>
      </c>
      <c r="AA144" s="14">
        <v>5.1336444633008063E-3</v>
      </c>
      <c r="AB144" s="14">
        <v>4.4501655020228029E-2</v>
      </c>
      <c r="AC144" s="14">
        <v>5.1601347605441591E-3</v>
      </c>
      <c r="AD144" s="13">
        <v>13.73</v>
      </c>
      <c r="AE144" s="15">
        <v>1.4882500000000001</v>
      </c>
      <c r="AF144" s="14">
        <v>0.2588435821108957</v>
      </c>
      <c r="AG144" s="14">
        <v>0.33553082248255656</v>
      </c>
      <c r="AH144" s="15">
        <v>0.32643884892086328</v>
      </c>
      <c r="AI144" s="5" t="s">
        <v>7128</v>
      </c>
      <c r="AJ144" s="15">
        <v>35.691019786910196</v>
      </c>
      <c r="AK144" s="15">
        <v>35.691019786910196</v>
      </c>
      <c r="AL144" s="15">
        <v>27.963340122199593</v>
      </c>
      <c r="AM144" s="15">
        <v>1.7845509893455098</v>
      </c>
      <c r="AN144" s="15">
        <v>8.6241265171018764</v>
      </c>
      <c r="AO144" s="15">
        <v>3.4811460807600949</v>
      </c>
      <c r="AP144" s="15">
        <v>24.106957424714434</v>
      </c>
      <c r="AQ144" s="15">
        <v>19.978485370051633</v>
      </c>
      <c r="AR144" s="15">
        <v>9.3420523138833005</v>
      </c>
      <c r="AS144" s="15">
        <v>3.4464073634204273</v>
      </c>
      <c r="AT144" s="14">
        <v>0.1343987823439878</v>
      </c>
      <c r="AU144" s="14">
        <v>3.7656190029425559E-3</v>
      </c>
      <c r="AV144" s="12">
        <v>0.24100000000000002</v>
      </c>
      <c r="AW144" s="12">
        <v>0.19699999999999998</v>
      </c>
      <c r="AX144" s="12">
        <v>0.21199999999999999</v>
      </c>
      <c r="AY144" s="12">
        <v>0.23499999999999999</v>
      </c>
      <c r="AZ144" s="14">
        <v>0.2</v>
      </c>
      <c r="BA144" s="14">
        <v>0.21899999999999997</v>
      </c>
      <c r="BB144" s="14">
        <v>0.28891820580474936</v>
      </c>
      <c r="BC144" s="14">
        <v>0.33726527570789866</v>
      </c>
      <c r="BD144" s="14">
        <v>9.7535629453681716E-2</v>
      </c>
      <c r="BE144" s="14">
        <v>0.14296318289786222</v>
      </c>
      <c r="BF144" s="14">
        <v>0.32581967213114754</v>
      </c>
      <c r="BG144" s="14">
        <v>0.21160000000000001</v>
      </c>
      <c r="BH144" s="13">
        <v>65.7</v>
      </c>
      <c r="BI144" s="13">
        <v>65.7</v>
      </c>
      <c r="BJ144" s="13">
        <v>96.3</v>
      </c>
      <c r="BK144" s="13">
        <v>96.3</v>
      </c>
      <c r="BL144" s="13">
        <v>673.6</v>
      </c>
      <c r="BM144" s="13">
        <v>673.6</v>
      </c>
      <c r="BN144" s="13">
        <v>116.2</v>
      </c>
      <c r="BO144" s="13">
        <v>116.2</v>
      </c>
      <c r="BP144" s="13">
        <v>64.923565573770489</v>
      </c>
      <c r="BQ144" s="13">
        <v>1.63</v>
      </c>
      <c r="BR144" s="13">
        <v>18.600000000000001</v>
      </c>
      <c r="BS144" s="13">
        <v>52.699999999999996</v>
      </c>
      <c r="BT144" s="14">
        <v>1.0982144829828266</v>
      </c>
      <c r="BU144" s="13">
        <v>-6.3764344262295083</v>
      </c>
      <c r="BV144" s="13">
        <v>-7.2299999999999942</v>
      </c>
      <c r="BW144" s="13">
        <v>-5.5999999999999943</v>
      </c>
      <c r="BX144" s="13">
        <v>227.4</v>
      </c>
      <c r="BY144" s="13">
        <v>192.5</v>
      </c>
      <c r="BZ144" s="13">
        <v>271.89999999999998</v>
      </c>
      <c r="CA144" s="13">
        <v>248.5</v>
      </c>
      <c r="CB144" s="13">
        <v>-8.83</v>
      </c>
      <c r="CC144" s="15">
        <v>0.57899999999999996</v>
      </c>
      <c r="CD144" s="15">
        <v>0.44800000000000001</v>
      </c>
      <c r="CE144" s="15">
        <v>0.36</v>
      </c>
      <c r="CF144" s="15">
        <v>0.68559951158263333</v>
      </c>
      <c r="CG144" s="15">
        <v>0.72390544740030727</v>
      </c>
      <c r="CH144" s="13">
        <v>39.487000000000002</v>
      </c>
      <c r="CI144" s="13">
        <v>26.4</v>
      </c>
      <c r="CJ144" s="13">
        <v>-8.83</v>
      </c>
      <c r="CK144" s="12" t="str">
        <f t="shared" si="4"/>
        <v>NA</v>
      </c>
      <c r="CL144" s="36">
        <f t="shared" si="5"/>
        <v>2.7106639839034208</v>
      </c>
      <c r="CM144" s="13">
        <v>97.6</v>
      </c>
      <c r="CN144" s="13">
        <v>31.8</v>
      </c>
      <c r="CO144" s="13">
        <v>65.7</v>
      </c>
      <c r="CP144" s="13">
        <v>2344.9</v>
      </c>
      <c r="CQ144" s="13">
        <v>116.2</v>
      </c>
      <c r="CR144" s="13">
        <v>2321.5</v>
      </c>
      <c r="CS144" s="13">
        <v>-7.2299999999999942</v>
      </c>
      <c r="CT144" s="13">
        <v>2.1501999999999999</v>
      </c>
      <c r="CU144" s="13">
        <v>96.457999999999998</v>
      </c>
      <c r="CV144" s="13">
        <v>250.65020000000001</v>
      </c>
      <c r="CW144" s="13">
        <v>117.01300000000001</v>
      </c>
      <c r="CX144" s="12">
        <v>0.28690020744917671</v>
      </c>
      <c r="CY144" s="12">
        <v>0.33408692138807855</v>
      </c>
      <c r="CZ144" s="15">
        <v>19.839675933443292</v>
      </c>
      <c r="DA144" s="20"/>
      <c r="DB144" s="20"/>
    </row>
    <row r="145" spans="1:106" ht="24">
      <c r="A145" s="8" t="s">
        <v>2661</v>
      </c>
      <c r="B145" s="8" t="s">
        <v>2662</v>
      </c>
      <c r="C145" s="9" t="s">
        <v>7141</v>
      </c>
      <c r="D145" s="9" t="s">
        <v>7126</v>
      </c>
      <c r="E145" s="10" t="s">
        <v>7127</v>
      </c>
      <c r="F145" s="10" t="s">
        <v>7126</v>
      </c>
      <c r="G145" s="11">
        <v>0.73</v>
      </c>
      <c r="H145" s="11">
        <v>1.4243264357474885</v>
      </c>
      <c r="I145" s="12">
        <v>9.0499999999999997E-2</v>
      </c>
      <c r="J145" s="12">
        <v>0.1854015424351477</v>
      </c>
      <c r="K145" s="12">
        <v>3.6999999999999998E-2</v>
      </c>
      <c r="L145" s="12">
        <v>9.35E-2</v>
      </c>
      <c r="M145" s="12">
        <v>6.1719349999999999E-2</v>
      </c>
      <c r="N145" s="12">
        <v>0.11624047972651409</v>
      </c>
      <c r="O145" s="12">
        <v>-4.7341840942610375E-2</v>
      </c>
      <c r="P145" s="12">
        <v>-8.2865937061738226E-3</v>
      </c>
      <c r="Q145" s="13">
        <v>10.8</v>
      </c>
      <c r="R145" s="13">
        <v>0</v>
      </c>
      <c r="S145" s="13">
        <v>13.7</v>
      </c>
      <c r="T145" s="13">
        <v>13.7</v>
      </c>
      <c r="U145" s="13">
        <v>24.5</v>
      </c>
      <c r="V145" s="13">
        <v>0.35199999999999998</v>
      </c>
      <c r="W145" s="13">
        <v>24.148</v>
      </c>
      <c r="X145" s="14">
        <v>1.436734693877551E-2</v>
      </c>
      <c r="Y145" s="15">
        <v>0.18518518518518517</v>
      </c>
      <c r="Z145" s="14">
        <v>0.50929368029739774</v>
      </c>
      <c r="AA145" s="14">
        <v>0.55918367346938769</v>
      </c>
      <c r="AB145" s="14">
        <v>1.0378787878787878</v>
      </c>
      <c r="AC145" s="14">
        <v>1.2685185185185184</v>
      </c>
      <c r="AD145" s="13">
        <v>1.6</v>
      </c>
      <c r="AE145" s="15">
        <v>1.4038888888888892</v>
      </c>
      <c r="AF145" s="14">
        <v>0.11401754250991379</v>
      </c>
      <c r="AG145" s="14">
        <v>0.63016618687210046</v>
      </c>
      <c r="AH145" s="15">
        <v>0.42954856361149102</v>
      </c>
      <c r="AI145" s="5">
        <v>1.8512396694214879</v>
      </c>
      <c r="AJ145" s="15">
        <v>5.1184834123222753</v>
      </c>
      <c r="AK145" s="15">
        <v>5.8378378378378377</v>
      </c>
      <c r="AL145" s="15" t="s">
        <v>7128</v>
      </c>
      <c r="AM145" s="15" t="s">
        <v>7128</v>
      </c>
      <c r="AN145" s="15">
        <v>0.81818181818181823</v>
      </c>
      <c r="AO145" s="15">
        <v>0.3354037267080745</v>
      </c>
      <c r="AP145" s="15">
        <v>5.3901785714285708</v>
      </c>
      <c r="AQ145" s="15">
        <v>3.504789550072569</v>
      </c>
      <c r="AR145" s="15">
        <v>0.90959770980864851</v>
      </c>
      <c r="AS145" s="15">
        <v>0.74993788819875773</v>
      </c>
      <c r="AT145" s="14">
        <v>0</v>
      </c>
      <c r="AU145" s="14">
        <v>0</v>
      </c>
      <c r="AV145" s="12">
        <v>0.65200000000000002</v>
      </c>
      <c r="AW145" s="12">
        <v>2.6699999999999998E-2</v>
      </c>
      <c r="AX145" s="12">
        <v>0.13500000000000001</v>
      </c>
      <c r="AY145" s="12">
        <v>0.126</v>
      </c>
      <c r="AZ145" s="14" t="s">
        <v>7128</v>
      </c>
      <c r="BA145" s="14" t="s">
        <v>7128</v>
      </c>
      <c r="BB145" s="14">
        <v>0.13805970149253732</v>
      </c>
      <c r="BC145" s="14">
        <v>0.10795388602034027</v>
      </c>
      <c r="BD145" s="14">
        <v>6.0260586319218247E-2</v>
      </c>
      <c r="BE145" s="14">
        <v>0.145928338762215</v>
      </c>
      <c r="BF145" s="14">
        <v>0.25020242914979757</v>
      </c>
      <c r="BG145" s="14" t="s">
        <v>7128</v>
      </c>
      <c r="BH145" s="13">
        <v>2.11</v>
      </c>
      <c r="BI145" s="13">
        <v>1.85</v>
      </c>
      <c r="BJ145" s="13">
        <v>4.4800000000000004</v>
      </c>
      <c r="BK145" s="13">
        <v>4.4800000000000004</v>
      </c>
      <c r="BL145" s="13">
        <v>32.200000000000003</v>
      </c>
      <c r="BM145" s="13">
        <v>30.7</v>
      </c>
      <c r="BN145" s="13">
        <v>7.55</v>
      </c>
      <c r="BO145" s="13">
        <v>6.89</v>
      </c>
      <c r="BP145" s="13">
        <v>3.3590931174089076</v>
      </c>
      <c r="BQ145" s="13">
        <v>0</v>
      </c>
      <c r="BR145" s="13">
        <v>0</v>
      </c>
      <c r="BS145" s="13">
        <v>-2.0099999999999998</v>
      </c>
      <c r="BT145" s="14">
        <v>-0.59837579065103341</v>
      </c>
      <c r="BU145" s="13">
        <v>5.3690931174089069</v>
      </c>
      <c r="BV145" s="13">
        <v>3.86</v>
      </c>
      <c r="BW145" s="13">
        <v>3.86</v>
      </c>
      <c r="BX145" s="13">
        <v>13.4</v>
      </c>
      <c r="BY145" s="13">
        <v>31.115999999999996</v>
      </c>
      <c r="BZ145" s="13">
        <v>13.2</v>
      </c>
      <c r="CA145" s="13">
        <v>26.547999999999998</v>
      </c>
      <c r="CB145" s="13">
        <v>0</v>
      </c>
      <c r="CC145" s="15">
        <v>0.47899999999999998</v>
      </c>
      <c r="CD145" s="15">
        <v>0.55900000000000005</v>
      </c>
      <c r="CE145" s="15">
        <v>0.36</v>
      </c>
      <c r="CF145" s="15">
        <v>0.42665946071332395</v>
      </c>
      <c r="CG145" s="15">
        <v>0.96454527185154681</v>
      </c>
      <c r="CH145" s="13">
        <v>3.0720000000000001</v>
      </c>
      <c r="CI145" s="13">
        <v>1.0904</v>
      </c>
      <c r="CJ145" s="13">
        <v>0</v>
      </c>
      <c r="CK145" s="12">
        <f t="shared" si="4"/>
        <v>0</v>
      </c>
      <c r="CL145" s="36">
        <f t="shared" si="5"/>
        <v>1.2128973934006331</v>
      </c>
      <c r="CM145" s="13">
        <v>2.4700000000000002</v>
      </c>
      <c r="CN145" s="13">
        <v>0.61799999999999999</v>
      </c>
      <c r="CO145" s="13">
        <v>1.85</v>
      </c>
      <c r="CP145" s="13">
        <v>10.8</v>
      </c>
      <c r="CQ145" s="13">
        <v>6.89</v>
      </c>
      <c r="CR145" s="13">
        <v>24.148</v>
      </c>
      <c r="CS145" s="13" t="s">
        <v>7128</v>
      </c>
      <c r="CT145" s="13">
        <v>0</v>
      </c>
      <c r="CU145" s="13">
        <v>4.4800000000000004</v>
      </c>
      <c r="CV145" s="13">
        <v>26.547999999999998</v>
      </c>
      <c r="CW145" s="13">
        <v>7.55</v>
      </c>
      <c r="CX145" s="12">
        <v>0.13805970149253732</v>
      </c>
      <c r="CY145" s="12">
        <v>0.10795388602034027</v>
      </c>
      <c r="CZ145" s="15">
        <v>3.1984105960264899</v>
      </c>
      <c r="DA145" s="20"/>
      <c r="DB145" s="20"/>
    </row>
    <row r="146" spans="1:106" ht="24">
      <c r="A146" s="8" t="s">
        <v>5691</v>
      </c>
      <c r="B146" s="8" t="s">
        <v>5692</v>
      </c>
      <c r="C146" s="9" t="s">
        <v>7142</v>
      </c>
      <c r="D146" s="9" t="s">
        <v>7126</v>
      </c>
      <c r="E146" s="10" t="s">
        <v>7127</v>
      </c>
      <c r="F146" s="10" t="s">
        <v>7126</v>
      </c>
      <c r="G146" s="11">
        <v>0.1</v>
      </c>
      <c r="H146" s="11">
        <v>0.1</v>
      </c>
      <c r="I146" s="12">
        <v>9.0499999999999997E-2</v>
      </c>
      <c r="J146" s="12">
        <v>6.5549999999999997E-2</v>
      </c>
      <c r="K146" s="12">
        <v>3.6999999999999998E-2</v>
      </c>
      <c r="L146" s="12">
        <v>9.35E-2</v>
      </c>
      <c r="M146" s="12">
        <v>6.1719349999999999E-2</v>
      </c>
      <c r="N146" s="12">
        <v>6.5549999999999997E-2</v>
      </c>
      <c r="O146" s="12">
        <v>-4.804027237354086E-2</v>
      </c>
      <c r="P146" s="12">
        <v>-4.7549999999999995E-2</v>
      </c>
      <c r="Q146" s="13">
        <v>0.93200000000000005</v>
      </c>
      <c r="R146" s="13">
        <v>0</v>
      </c>
      <c r="S146" s="13">
        <v>0</v>
      </c>
      <c r="T146" s="13">
        <v>0</v>
      </c>
      <c r="U146" s="13">
        <v>0.93200000000000005</v>
      </c>
      <c r="V146" s="13">
        <v>1.4999999999999999E-2</v>
      </c>
      <c r="W146" s="13">
        <v>0.91700000000000004</v>
      </c>
      <c r="X146" s="14">
        <v>1.6094420600858368E-2</v>
      </c>
      <c r="Y146" s="15">
        <v>8.3333333333333329E-2</v>
      </c>
      <c r="Z146" s="14">
        <v>0</v>
      </c>
      <c r="AA146" s="14">
        <v>0</v>
      </c>
      <c r="AB146" s="14">
        <v>0</v>
      </c>
      <c r="AC146" s="14">
        <v>0</v>
      </c>
      <c r="AD146" s="13">
        <v>0.311</v>
      </c>
      <c r="AE146" s="15">
        <v>1.1493055555555556</v>
      </c>
      <c r="AF146" s="14">
        <v>3.1622776601683791E-2</v>
      </c>
      <c r="AG146" s="14">
        <v>0.59292706128157113</v>
      </c>
      <c r="AH146" s="15">
        <v>0.73766343315056948</v>
      </c>
      <c r="AI146" s="5" t="s">
        <v>7128</v>
      </c>
      <c r="AJ146" s="15">
        <v>103.55555555555557</v>
      </c>
      <c r="AK146" s="15">
        <v>103.55555555555557</v>
      </c>
      <c r="AL146" s="15" t="s">
        <v>7128</v>
      </c>
      <c r="AM146" s="15" t="s">
        <v>7128</v>
      </c>
      <c r="AN146" s="15">
        <v>1.8602794411177646</v>
      </c>
      <c r="AO146" s="15">
        <v>22.73170731707317</v>
      </c>
      <c r="AP146" s="15">
        <v>83.363636363636374</v>
      </c>
      <c r="AQ146" s="15">
        <v>76.416666666666671</v>
      </c>
      <c r="AR146" s="15">
        <v>1.8868312757201646</v>
      </c>
      <c r="AS146" s="15">
        <v>22.365853658536587</v>
      </c>
      <c r="AT146" s="14">
        <v>0</v>
      </c>
      <c r="AU146" s="14">
        <v>0</v>
      </c>
      <c r="AV146" s="12">
        <v>-4.1999999999999997E-3</v>
      </c>
      <c r="AW146" s="12">
        <v>0.48599999999999999</v>
      </c>
      <c r="AX146" s="12">
        <v>0.49399999999999999</v>
      </c>
      <c r="AY146" s="12">
        <v>0.29899999999999999</v>
      </c>
      <c r="AZ146" s="14" t="s">
        <v>7128</v>
      </c>
      <c r="BA146" s="14" t="s">
        <v>7128</v>
      </c>
      <c r="BB146" s="14">
        <v>1.7509727626459141E-2</v>
      </c>
      <c r="BC146" s="14">
        <v>1.7999999999999999E-2</v>
      </c>
      <c r="BD146" s="14">
        <v>0.21951219512195119</v>
      </c>
      <c r="BE146" s="14">
        <v>0.26829268292682923</v>
      </c>
      <c r="BF146" s="14">
        <v>0.18181818181818182</v>
      </c>
      <c r="BG146" s="14" t="s">
        <v>7128</v>
      </c>
      <c r="BH146" s="13">
        <v>8.9999999999999993E-3</v>
      </c>
      <c r="BI146" s="13">
        <v>8.9999999999999993E-3</v>
      </c>
      <c r="BJ146" s="13">
        <v>1.0999999999999999E-2</v>
      </c>
      <c r="BK146" s="13">
        <v>1.0999999999999999E-2</v>
      </c>
      <c r="BL146" s="13">
        <v>4.1000000000000002E-2</v>
      </c>
      <c r="BM146" s="13">
        <v>4.1000000000000002E-2</v>
      </c>
      <c r="BN146" s="13">
        <v>1.2E-2</v>
      </c>
      <c r="BO146" s="13">
        <v>1.2E-2</v>
      </c>
      <c r="BP146" s="13">
        <v>8.9999999999999993E-3</v>
      </c>
      <c r="BQ146" s="13">
        <v>0</v>
      </c>
      <c r="BR146" s="13">
        <v>0</v>
      </c>
      <c r="BS146" s="13">
        <v>-4.0000000000000001E-3</v>
      </c>
      <c r="BT146" s="14">
        <v>-0.44444444444444448</v>
      </c>
      <c r="BU146" s="13">
        <v>1.2999999999999999E-2</v>
      </c>
      <c r="BV146" s="13">
        <v>1.2999999999999999E-2</v>
      </c>
      <c r="BW146" s="13">
        <v>1.2999999999999999E-2</v>
      </c>
      <c r="BX146" s="13">
        <v>0.51400000000000001</v>
      </c>
      <c r="BY146" s="13">
        <v>0.5</v>
      </c>
      <c r="BZ146" s="13">
        <v>0.501</v>
      </c>
      <c r="CA146" s="13">
        <v>0.48599999999999999</v>
      </c>
      <c r="CB146" s="13">
        <v>0</v>
      </c>
      <c r="CC146" s="15">
        <v>0.125</v>
      </c>
      <c r="CD146" s="15" t="s">
        <v>7128</v>
      </c>
      <c r="CE146" s="15">
        <v>0.36</v>
      </c>
      <c r="CF146" s="15" t="s">
        <v>7128</v>
      </c>
      <c r="CG146" s="15" t="s">
        <v>7128</v>
      </c>
      <c r="CH146" s="13" t="s">
        <v>7128</v>
      </c>
      <c r="CI146" s="13" t="s">
        <v>7128</v>
      </c>
      <c r="CJ146" s="13">
        <v>0</v>
      </c>
      <c r="CK146" s="12">
        <f t="shared" si="4"/>
        <v>0</v>
      </c>
      <c r="CL146" s="36">
        <f t="shared" si="5"/>
        <v>8.4362139917695478E-2</v>
      </c>
      <c r="CM146" s="13">
        <v>1.0999999999999999E-2</v>
      </c>
      <c r="CN146" s="13">
        <v>2E-3</v>
      </c>
      <c r="CO146" s="13">
        <v>8.9999999999999993E-3</v>
      </c>
      <c r="CP146" s="13">
        <v>0.93200000000000005</v>
      </c>
      <c r="CQ146" s="13">
        <v>1.2E-2</v>
      </c>
      <c r="CR146" s="13">
        <v>0.91700000000000004</v>
      </c>
      <c r="CS146" s="13" t="s">
        <v>7128</v>
      </c>
      <c r="CT146" s="13">
        <v>0</v>
      </c>
      <c r="CU146" s="13">
        <v>1.0999999999999999E-2</v>
      </c>
      <c r="CV146" s="13">
        <v>0.48599999999999999</v>
      </c>
      <c r="CW146" s="13">
        <v>1.2E-2</v>
      </c>
      <c r="CX146" s="12">
        <v>1.7509727626459141E-2</v>
      </c>
      <c r="CY146" s="12">
        <v>1.7999999999999999E-2</v>
      </c>
      <c r="CZ146" s="15">
        <v>76.416666666666671</v>
      </c>
      <c r="DA146" s="20"/>
      <c r="DB146" s="20"/>
    </row>
    <row r="147" spans="1:106">
      <c r="A147" s="8" t="s">
        <v>4831</v>
      </c>
      <c r="B147" s="8" t="s">
        <v>4832</v>
      </c>
      <c r="C147" s="9" t="s">
        <v>7131</v>
      </c>
      <c r="D147" s="9" t="s">
        <v>7126</v>
      </c>
      <c r="E147" s="10" t="s">
        <v>7127</v>
      </c>
      <c r="F147" s="10" t="s">
        <v>7126</v>
      </c>
      <c r="G147" s="11">
        <v>0.79</v>
      </c>
      <c r="H147" s="11">
        <v>0.79</v>
      </c>
      <c r="I147" s="12">
        <v>9.0499999999999997E-2</v>
      </c>
      <c r="J147" s="12">
        <v>0.127995</v>
      </c>
      <c r="K147" s="12">
        <v>4.7E-2</v>
      </c>
      <c r="L147" s="12">
        <v>0.10350000000000001</v>
      </c>
      <c r="M147" s="12">
        <v>6.8320350000000002E-2</v>
      </c>
      <c r="N147" s="12">
        <v>0.127995</v>
      </c>
      <c r="O147" s="12">
        <v>-5.350520408163266E-2</v>
      </c>
      <c r="P147" s="12">
        <v>-0.10636983270647855</v>
      </c>
      <c r="Q147" s="13">
        <v>9.7100000000000009</v>
      </c>
      <c r="R147" s="13">
        <v>0</v>
      </c>
      <c r="S147" s="13">
        <v>0</v>
      </c>
      <c r="T147" s="13">
        <v>0</v>
      </c>
      <c r="U147" s="13">
        <v>9.7100000000000009</v>
      </c>
      <c r="V147" s="13">
        <v>0.8</v>
      </c>
      <c r="W147" s="13">
        <v>8.91</v>
      </c>
      <c r="X147" s="14">
        <v>8.2389289392378995E-2</v>
      </c>
      <c r="Y147" s="15">
        <v>4.7348484848484848E-2</v>
      </c>
      <c r="Z147" s="14">
        <v>0</v>
      </c>
      <c r="AA147" s="14">
        <v>0</v>
      </c>
      <c r="AB147" s="14">
        <v>0</v>
      </c>
      <c r="AC147" s="14">
        <v>0</v>
      </c>
      <c r="AD147" s="13">
        <v>1.84</v>
      </c>
      <c r="AE147" s="15" t="s">
        <v>7128</v>
      </c>
      <c r="AF147" s="14" t="s">
        <v>7128</v>
      </c>
      <c r="AG147" s="14" t="s">
        <v>7128</v>
      </c>
      <c r="AH147" s="15">
        <v>0.40511645666284835</v>
      </c>
      <c r="AI147" s="5">
        <v>14</v>
      </c>
      <c r="AJ147" s="15">
        <v>66.506849315068507</v>
      </c>
      <c r="AK147" s="15">
        <v>66.506849315068507</v>
      </c>
      <c r="AL147" s="15" t="s">
        <v>7128</v>
      </c>
      <c r="AM147" s="15" t="s">
        <v>7128</v>
      </c>
      <c r="AN147" s="15">
        <v>4.7832512315270943</v>
      </c>
      <c r="AO147" s="15">
        <v>7.5271317829457365</v>
      </c>
      <c r="AP147" s="15">
        <v>318.21428571428572</v>
      </c>
      <c r="AQ147" s="15">
        <v>228.46153846153845</v>
      </c>
      <c r="AR147" s="15">
        <v>7.2439024390243913</v>
      </c>
      <c r="AS147" s="15">
        <v>6.9069767441860463</v>
      </c>
      <c r="AT147" s="14">
        <v>0</v>
      </c>
      <c r="AU147" s="14">
        <v>0</v>
      </c>
      <c r="AV147" s="12" t="s">
        <v>7128</v>
      </c>
      <c r="AW147" s="12" t="s">
        <v>7128</v>
      </c>
      <c r="AX147" s="12" t="s">
        <v>7128</v>
      </c>
      <c r="AY147" s="12" t="s">
        <v>7128</v>
      </c>
      <c r="AZ147" s="14" t="s">
        <v>7128</v>
      </c>
      <c r="BA147" s="14" t="s">
        <v>7128</v>
      </c>
      <c r="BB147" s="14">
        <v>7.4489795918367338E-2</v>
      </c>
      <c r="BC147" s="14">
        <v>2.1625167293521444E-2</v>
      </c>
      <c r="BD147" s="14">
        <v>0.1131782945736434</v>
      </c>
      <c r="BE147" s="14">
        <v>2.1705426356589147E-2</v>
      </c>
      <c r="BF147" s="14">
        <v>0.20218579234972678</v>
      </c>
      <c r="BG147" s="14" t="s">
        <v>7128</v>
      </c>
      <c r="BH147" s="13">
        <v>0.14599999999999999</v>
      </c>
      <c r="BI147" s="13">
        <v>0.14599999999999999</v>
      </c>
      <c r="BJ147" s="13">
        <v>2.8000000000000001E-2</v>
      </c>
      <c r="BK147" s="13">
        <v>2.8000000000000001E-2</v>
      </c>
      <c r="BL147" s="13">
        <v>1.29</v>
      </c>
      <c r="BM147" s="13">
        <v>1.29</v>
      </c>
      <c r="BN147" s="13">
        <v>3.9E-2</v>
      </c>
      <c r="BO147" s="13">
        <v>3.9E-2</v>
      </c>
      <c r="BP147" s="13">
        <v>2.233879781420765E-2</v>
      </c>
      <c r="BQ147" s="13">
        <v>0</v>
      </c>
      <c r="BR147" s="13">
        <v>0</v>
      </c>
      <c r="BS147" s="13">
        <v>-1.0999999999999999E-2</v>
      </c>
      <c r="BT147" s="14">
        <v>-0.49241682974559686</v>
      </c>
      <c r="BU147" s="13">
        <v>3.3338797814207649E-2</v>
      </c>
      <c r="BV147" s="13">
        <v>0.157</v>
      </c>
      <c r="BW147" s="13">
        <v>0.157</v>
      </c>
      <c r="BX147" s="13">
        <v>1.96</v>
      </c>
      <c r="BY147" s="13">
        <v>1.0329999999999999</v>
      </c>
      <c r="BZ147" s="13">
        <v>2.0299999999999998</v>
      </c>
      <c r="CA147" s="13">
        <v>1.2299999999999998</v>
      </c>
      <c r="CB147" s="13">
        <v>0</v>
      </c>
      <c r="CC147" s="15" t="s">
        <v>7128</v>
      </c>
      <c r="CD147" s="15" t="s">
        <v>7128</v>
      </c>
      <c r="CE147" s="15">
        <v>0.36</v>
      </c>
      <c r="CF147" s="15" t="s">
        <v>7128</v>
      </c>
      <c r="CG147" s="15" t="s">
        <v>7128</v>
      </c>
      <c r="CH147" s="13" t="s">
        <v>7128</v>
      </c>
      <c r="CI147" s="13" t="s">
        <v>7128</v>
      </c>
      <c r="CJ147" s="13">
        <v>0</v>
      </c>
      <c r="CK147" s="12">
        <f t="shared" si="4"/>
        <v>0</v>
      </c>
      <c r="CL147" s="36">
        <f t="shared" si="5"/>
        <v>1.0487804878048783</v>
      </c>
      <c r="CM147" s="13">
        <v>0.183</v>
      </c>
      <c r="CN147" s="13">
        <v>3.6999999999999998E-2</v>
      </c>
      <c r="CO147" s="13">
        <v>0.14599999999999999</v>
      </c>
      <c r="CP147" s="13">
        <v>9.7100000000000009</v>
      </c>
      <c r="CQ147" s="13">
        <v>3.9E-2</v>
      </c>
      <c r="CR147" s="13">
        <v>8.91</v>
      </c>
      <c r="CS147" s="13" t="s">
        <v>7128</v>
      </c>
      <c r="CT147" s="13">
        <v>0</v>
      </c>
      <c r="CU147" s="13">
        <v>2.8000000000000001E-2</v>
      </c>
      <c r="CV147" s="13">
        <v>1.2299999999999998</v>
      </c>
      <c r="CW147" s="13">
        <v>3.9E-2</v>
      </c>
      <c r="CX147" s="12">
        <v>7.4489795918367338E-2</v>
      </c>
      <c r="CY147" s="12">
        <v>2.1625167293521444E-2</v>
      </c>
      <c r="CZ147" s="15">
        <v>228.46153846153845</v>
      </c>
      <c r="DA147" s="20"/>
      <c r="DB147" s="20"/>
    </row>
    <row r="148" spans="1:106" ht="24">
      <c r="A148" s="8" t="s">
        <v>6391</v>
      </c>
      <c r="B148" s="8" t="s">
        <v>6392</v>
      </c>
      <c r="C148" s="9" t="s">
        <v>7149</v>
      </c>
      <c r="D148" s="9" t="s">
        <v>7126</v>
      </c>
      <c r="E148" s="10" t="s">
        <v>7127</v>
      </c>
      <c r="F148" s="10" t="s">
        <v>7126</v>
      </c>
      <c r="G148" s="11">
        <v>0.85</v>
      </c>
      <c r="H148" s="11">
        <v>0.85</v>
      </c>
      <c r="I148" s="12">
        <v>9.0499999999999997E-2</v>
      </c>
      <c r="J148" s="12">
        <v>0.13342499999999999</v>
      </c>
      <c r="K148" s="12">
        <v>5.1999999999999998E-2</v>
      </c>
      <c r="L148" s="12">
        <v>0.1085</v>
      </c>
      <c r="M148" s="12">
        <v>7.162085E-2</v>
      </c>
      <c r="N148" s="12">
        <v>0.13342499999999999</v>
      </c>
      <c r="O148" s="12" t="s">
        <v>7128</v>
      </c>
      <c r="P148" s="12" t="s">
        <v>7128</v>
      </c>
      <c r="Q148" s="13">
        <v>6.7</v>
      </c>
      <c r="R148" s="13">
        <v>0</v>
      </c>
      <c r="S148" s="13">
        <v>0</v>
      </c>
      <c r="T148" s="13">
        <v>0</v>
      </c>
      <c r="U148" s="13">
        <v>6.7</v>
      </c>
      <c r="V148" s="13">
        <v>0</v>
      </c>
      <c r="W148" s="13">
        <v>6.7</v>
      </c>
      <c r="X148" s="14">
        <v>0</v>
      </c>
      <c r="Y148" s="15">
        <v>4.563233376792699E-2</v>
      </c>
      <c r="Z148" s="14" t="s">
        <v>7128</v>
      </c>
      <c r="AA148" s="14">
        <v>0</v>
      </c>
      <c r="AB148" s="14" t="s">
        <v>7128</v>
      </c>
      <c r="AC148" s="14">
        <v>0</v>
      </c>
      <c r="AD148" s="13">
        <v>8.6999999999999994E-2</v>
      </c>
      <c r="AE148" s="15">
        <v>2.3513611111111112</v>
      </c>
      <c r="AF148" s="14">
        <v>0.17029386365926402</v>
      </c>
      <c r="AG148" s="14">
        <v>0.93368014902837848</v>
      </c>
      <c r="AH148" s="15">
        <v>0.4</v>
      </c>
      <c r="AI148" s="5" t="s">
        <v>7128</v>
      </c>
      <c r="AJ148" s="15" t="s">
        <v>7128</v>
      </c>
      <c r="AK148" s="15" t="s">
        <v>7128</v>
      </c>
      <c r="AL148" s="15" t="s">
        <v>7128</v>
      </c>
      <c r="AM148" s="15" t="s">
        <v>7128</v>
      </c>
      <c r="AN148" s="15" t="s">
        <v>7128</v>
      </c>
      <c r="AO148" s="15">
        <v>0.38285714285714284</v>
      </c>
      <c r="AP148" s="15" t="s">
        <v>7128</v>
      </c>
      <c r="AQ148" s="15" t="s">
        <v>7128</v>
      </c>
      <c r="AR148" s="15" t="s">
        <v>7128</v>
      </c>
      <c r="AS148" s="15">
        <v>0.38285714285714284</v>
      </c>
      <c r="AT148" s="14" t="s">
        <v>7128</v>
      </c>
      <c r="AU148" s="14">
        <v>0</v>
      </c>
      <c r="AV148" s="12" t="s">
        <v>7128</v>
      </c>
      <c r="AW148" s="12" t="s">
        <v>7128</v>
      </c>
      <c r="AX148" s="12" t="s">
        <v>7128</v>
      </c>
      <c r="AY148" s="12" t="s">
        <v>7128</v>
      </c>
      <c r="AZ148" s="14" t="s">
        <v>7128</v>
      </c>
      <c r="BA148" s="14" t="s">
        <v>7128</v>
      </c>
      <c r="BB148" s="14" t="s">
        <v>7128</v>
      </c>
      <c r="BC148" s="14" t="s">
        <v>7128</v>
      </c>
      <c r="BD148" s="14" t="s">
        <v>7128</v>
      </c>
      <c r="BE148" s="14" t="s">
        <v>7128</v>
      </c>
      <c r="BF148" s="14">
        <v>0</v>
      </c>
      <c r="BG148" s="14">
        <v>4.0999999999999995E-2</v>
      </c>
      <c r="BH148" s="13">
        <v>-3.37</v>
      </c>
      <c r="BI148" s="13">
        <v>0</v>
      </c>
      <c r="BJ148" s="13">
        <v>0</v>
      </c>
      <c r="BK148" s="13">
        <v>0</v>
      </c>
      <c r="BL148" s="13">
        <v>17.5</v>
      </c>
      <c r="BM148" s="13">
        <v>0</v>
      </c>
      <c r="BN148" s="13">
        <v>-0.94299999999999995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4" t="s">
        <v>7128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5">
        <v>1.06</v>
      </c>
      <c r="CD148" s="15">
        <v>0.41299999999999998</v>
      </c>
      <c r="CE148" s="15">
        <v>0.36</v>
      </c>
      <c r="CF148" s="15" t="s">
        <v>7128</v>
      </c>
      <c r="CG148" s="15" t="s">
        <v>7128</v>
      </c>
      <c r="CH148" s="13" t="s">
        <v>7128</v>
      </c>
      <c r="CI148" s="13" t="s">
        <v>7128</v>
      </c>
      <c r="CJ148" s="13">
        <v>0</v>
      </c>
      <c r="CK148" s="12">
        <f t="shared" si="4"/>
        <v>0</v>
      </c>
      <c r="CL148" s="36" t="str">
        <f t="shared" si="5"/>
        <v>NA</v>
      </c>
      <c r="CM148" s="13" t="s">
        <v>7128</v>
      </c>
      <c r="CN148" s="13" t="s">
        <v>7128</v>
      </c>
      <c r="CO148" s="13" t="s">
        <v>7128</v>
      </c>
      <c r="CP148" s="13" t="s">
        <v>7128</v>
      </c>
      <c r="CQ148" s="13" t="s">
        <v>7128</v>
      </c>
      <c r="CR148" s="13" t="s">
        <v>7128</v>
      </c>
      <c r="CS148" s="13" t="s">
        <v>7128</v>
      </c>
      <c r="CT148" s="13">
        <v>1.9E-2</v>
      </c>
      <c r="CU148" s="13">
        <v>-9.4000000000000004E-3</v>
      </c>
      <c r="CV148" s="13">
        <v>1.9E-2</v>
      </c>
      <c r="CW148" s="13">
        <v>-0.94299999999999995</v>
      </c>
      <c r="CX148" s="12" t="s">
        <v>7128</v>
      </c>
      <c r="CY148" s="12" t="s">
        <v>7128</v>
      </c>
      <c r="CZ148" s="15" t="s">
        <v>7128</v>
      </c>
      <c r="DA148" s="20"/>
      <c r="DB148" s="20"/>
    </row>
    <row r="149" spans="1:106" ht="24">
      <c r="A149" s="8" t="s">
        <v>3131</v>
      </c>
      <c r="B149" s="8" t="s">
        <v>3132</v>
      </c>
      <c r="C149" s="9" t="s">
        <v>7155</v>
      </c>
      <c r="D149" s="9" t="s">
        <v>7126</v>
      </c>
      <c r="E149" s="10" t="s">
        <v>7127</v>
      </c>
      <c r="F149" s="10" t="s">
        <v>7126</v>
      </c>
      <c r="G149" s="11">
        <v>0.92</v>
      </c>
      <c r="H149" s="11">
        <v>0.92</v>
      </c>
      <c r="I149" s="12">
        <v>9.0499999999999997E-2</v>
      </c>
      <c r="J149" s="12">
        <v>0.13976</v>
      </c>
      <c r="K149" s="12">
        <v>4.7E-2</v>
      </c>
      <c r="L149" s="12">
        <v>0.10350000000000001</v>
      </c>
      <c r="M149" s="12">
        <v>6.8320350000000002E-2</v>
      </c>
      <c r="N149" s="12">
        <v>0.13976</v>
      </c>
      <c r="O149" s="12">
        <v>-0.10003633851468047</v>
      </c>
      <c r="P149" s="12">
        <v>-6.1491228422381403E-2</v>
      </c>
      <c r="Q149" s="13">
        <v>1.18</v>
      </c>
      <c r="R149" s="13">
        <v>0</v>
      </c>
      <c r="S149" s="13">
        <v>0</v>
      </c>
      <c r="T149" s="13">
        <v>0</v>
      </c>
      <c r="U149" s="13">
        <v>1.18</v>
      </c>
      <c r="V149" s="13">
        <v>0</v>
      </c>
      <c r="W149" s="13">
        <v>1.18</v>
      </c>
      <c r="X149" s="14">
        <v>0</v>
      </c>
      <c r="Y149" s="15">
        <v>4.3604651162790699E-2</v>
      </c>
      <c r="Z149" s="14" t="s">
        <v>7128</v>
      </c>
      <c r="AA149" s="14">
        <v>0</v>
      </c>
      <c r="AB149" s="14" t="s">
        <v>7128</v>
      </c>
      <c r="AC149" s="14">
        <v>0</v>
      </c>
      <c r="AD149" s="13">
        <v>6.9000000000000006E-2</v>
      </c>
      <c r="AE149" s="15">
        <v>-0.98527777777777781</v>
      </c>
      <c r="AF149" s="14">
        <v>0.16733200530681511</v>
      </c>
      <c r="AG149" s="14" t="s">
        <v>7128</v>
      </c>
      <c r="AH149" s="15">
        <v>0.45794392523364491</v>
      </c>
      <c r="AI149" s="5">
        <v>1.2094594594594594</v>
      </c>
      <c r="AJ149" s="15">
        <v>5.1304347826086953</v>
      </c>
      <c r="AK149" s="15">
        <v>5.1304347826086953</v>
      </c>
      <c r="AL149" s="15" t="s">
        <v>7128</v>
      </c>
      <c r="AM149" s="15" t="s">
        <v>7128</v>
      </c>
      <c r="AN149" s="15" t="s">
        <v>7128</v>
      </c>
      <c r="AO149" s="15">
        <v>6.3783783783783785E-2</v>
      </c>
      <c r="AP149" s="15">
        <v>0.65921787709497204</v>
      </c>
      <c r="AQ149" s="15">
        <v>0.5</v>
      </c>
      <c r="AR149" s="15" t="s">
        <v>7128</v>
      </c>
      <c r="AS149" s="15">
        <v>6.3783783783783785E-2</v>
      </c>
      <c r="AT149" s="14">
        <v>0</v>
      </c>
      <c r="AU149" s="14">
        <v>0</v>
      </c>
      <c r="AV149" s="12">
        <v>-8.6599999999999996E-2</v>
      </c>
      <c r="AW149" s="12">
        <v>1.49E-2</v>
      </c>
      <c r="AX149" s="12">
        <v>0.106</v>
      </c>
      <c r="AY149" s="12">
        <v>0.12300000000000001</v>
      </c>
      <c r="AZ149" s="14" t="s">
        <v>7128</v>
      </c>
      <c r="BA149" s="14" t="s">
        <v>7128</v>
      </c>
      <c r="BB149" s="14">
        <v>3.9723661485319521E-2</v>
      </c>
      <c r="BC149" s="14">
        <v>7.8268771577618593E-2</v>
      </c>
      <c r="BD149" s="14">
        <v>1.2432432432432434E-2</v>
      </c>
      <c r="BE149" s="14">
        <v>9.6756756756756754E-2</v>
      </c>
      <c r="BF149" s="14">
        <v>0.25806451612903225</v>
      </c>
      <c r="BG149" s="14" t="s">
        <v>7128</v>
      </c>
      <c r="BH149" s="13">
        <v>0.23</v>
      </c>
      <c r="BI149" s="13">
        <v>0.23</v>
      </c>
      <c r="BJ149" s="13">
        <v>1.79</v>
      </c>
      <c r="BK149" s="13">
        <v>1.79</v>
      </c>
      <c r="BL149" s="13">
        <v>18.5</v>
      </c>
      <c r="BM149" s="13">
        <v>18.5</v>
      </c>
      <c r="BN149" s="13">
        <v>2.36</v>
      </c>
      <c r="BO149" s="13">
        <v>2.36</v>
      </c>
      <c r="BP149" s="13">
        <v>1.3280645161290323</v>
      </c>
      <c r="BQ149" s="13">
        <v>0</v>
      </c>
      <c r="BR149" s="13">
        <v>0</v>
      </c>
      <c r="BS149" s="13">
        <v>-0.57199999999999995</v>
      </c>
      <c r="BT149" s="14">
        <v>-0.4307019674520281</v>
      </c>
      <c r="BU149" s="13">
        <v>1.9000645161290324</v>
      </c>
      <c r="BV149" s="13">
        <v>0.80199999999999994</v>
      </c>
      <c r="BW149" s="13">
        <v>0.80199999999999994</v>
      </c>
      <c r="BX149" s="13">
        <v>5.79</v>
      </c>
      <c r="BY149" s="13">
        <v>16.968</v>
      </c>
      <c r="BZ149" s="13">
        <v>0</v>
      </c>
      <c r="CA149" s="13">
        <v>0</v>
      </c>
      <c r="CB149" s="13">
        <v>0</v>
      </c>
      <c r="CC149" s="15">
        <v>-0.85299999999999998</v>
      </c>
      <c r="CD149" s="15">
        <v>0.65700000000000003</v>
      </c>
      <c r="CE149" s="15">
        <v>0.36</v>
      </c>
      <c r="CF149" s="15">
        <v>0.30873469706914081</v>
      </c>
      <c r="CG149" s="15">
        <v>0.76913776363598974</v>
      </c>
      <c r="CH149" s="13">
        <v>1.4077999999999999</v>
      </c>
      <c r="CI149" s="13">
        <v>0.33520000000000005</v>
      </c>
      <c r="CJ149" s="13">
        <v>0</v>
      </c>
      <c r="CK149" s="12">
        <f t="shared" si="4"/>
        <v>0</v>
      </c>
      <c r="CL149" s="36" t="str">
        <f t="shared" si="5"/>
        <v>NA</v>
      </c>
      <c r="CM149" s="13">
        <v>0.31</v>
      </c>
      <c r="CN149" s="13">
        <v>0.08</v>
      </c>
      <c r="CO149" s="13">
        <v>0.23</v>
      </c>
      <c r="CP149" s="13">
        <v>1.18</v>
      </c>
      <c r="CQ149" s="13">
        <v>2.36</v>
      </c>
      <c r="CR149" s="13">
        <v>1.18</v>
      </c>
      <c r="CS149" s="13" t="s">
        <v>7128</v>
      </c>
      <c r="CT149" s="13">
        <v>0</v>
      </c>
      <c r="CU149" s="13">
        <v>1.79</v>
      </c>
      <c r="CV149" s="13">
        <v>0</v>
      </c>
      <c r="CW149" s="13">
        <v>2.36</v>
      </c>
      <c r="CX149" s="12">
        <v>3.9723661485319521E-2</v>
      </c>
      <c r="CY149" s="12">
        <v>7.8268771577618593E-2</v>
      </c>
      <c r="CZ149" s="15">
        <v>0.5</v>
      </c>
      <c r="DA149" s="20"/>
      <c r="DB149" s="20"/>
    </row>
    <row r="150" spans="1:106">
      <c r="A150" s="8" t="s">
        <v>1857</v>
      </c>
      <c r="B150" s="8" t="s">
        <v>1858</v>
      </c>
      <c r="C150" s="9" t="s">
        <v>7141</v>
      </c>
      <c r="D150" s="9" t="s">
        <v>7126</v>
      </c>
      <c r="E150" s="10" t="s">
        <v>7127</v>
      </c>
      <c r="F150" s="10" t="s">
        <v>7126</v>
      </c>
      <c r="G150" s="11">
        <v>0.73</v>
      </c>
      <c r="H150" s="11">
        <v>0.77831752782193953</v>
      </c>
      <c r="I150" s="12">
        <v>9.0499999999999997E-2</v>
      </c>
      <c r="J150" s="12">
        <v>0.12693773626788551</v>
      </c>
      <c r="K150" s="12">
        <v>4.7E-2</v>
      </c>
      <c r="L150" s="12">
        <v>0.10350000000000001</v>
      </c>
      <c r="M150" s="12">
        <v>6.8320350000000002E-2</v>
      </c>
      <c r="N150" s="12">
        <v>0.12247374055959462</v>
      </c>
      <c r="O150" s="12">
        <v>6.1771941151469306E-2</v>
      </c>
      <c r="P150" s="12">
        <v>3.100081448156275E-2</v>
      </c>
      <c r="Q150" s="13">
        <v>96.2</v>
      </c>
      <c r="R150" s="13">
        <v>0</v>
      </c>
      <c r="S150" s="13">
        <v>7.93</v>
      </c>
      <c r="T150" s="13">
        <v>7.93</v>
      </c>
      <c r="U150" s="13">
        <v>104.13</v>
      </c>
      <c r="V150" s="13">
        <v>0.44900000000000001</v>
      </c>
      <c r="W150" s="13">
        <v>103.681</v>
      </c>
      <c r="X150" s="14">
        <v>4.311917795063863E-3</v>
      </c>
      <c r="Y150" s="15">
        <v>0.25510204081632654</v>
      </c>
      <c r="Z150" s="14">
        <v>0.14127917334758594</v>
      </c>
      <c r="AA150" s="14">
        <v>7.6154806491885149E-2</v>
      </c>
      <c r="AB150" s="14">
        <v>0.16452282157676346</v>
      </c>
      <c r="AC150" s="14">
        <v>8.2432432432432423E-2</v>
      </c>
      <c r="AD150" s="13">
        <v>16.38</v>
      </c>
      <c r="AE150" s="15">
        <v>0.27699999999999997</v>
      </c>
      <c r="AF150" s="14" t="s">
        <v>7128</v>
      </c>
      <c r="AG150" s="14" t="s">
        <v>7128</v>
      </c>
      <c r="AH150" s="15">
        <v>0.44799344799344792</v>
      </c>
      <c r="AI150" s="5">
        <v>11.287128712871286</v>
      </c>
      <c r="AJ150" s="15">
        <v>11.746031746031747</v>
      </c>
      <c r="AK150" s="15">
        <v>11.746031746031747</v>
      </c>
      <c r="AL150" s="15" t="s">
        <v>7128</v>
      </c>
      <c r="AM150" s="15" t="s">
        <v>7128</v>
      </c>
      <c r="AN150" s="15">
        <v>1.995850622406639</v>
      </c>
      <c r="AO150" s="15">
        <v>1.2428940568475451</v>
      </c>
      <c r="AP150" s="15">
        <v>9.0948245614035077</v>
      </c>
      <c r="AQ150" s="15">
        <v>6.3220121951219515</v>
      </c>
      <c r="AR150" s="15">
        <v>1.8620534832348554</v>
      </c>
      <c r="AS150" s="15">
        <v>1.339547803617571</v>
      </c>
      <c r="AT150" s="14">
        <v>0.16082051282051285</v>
      </c>
      <c r="AU150" s="14">
        <v>1.3691476091476092E-2</v>
      </c>
      <c r="AV150" s="12">
        <v>0.28899999999999998</v>
      </c>
      <c r="AW150" s="12">
        <v>0.24100000000000002</v>
      </c>
      <c r="AX150" s="12">
        <v>7.4999999999999997E-2</v>
      </c>
      <c r="AY150" s="12">
        <v>0.17499999999999999</v>
      </c>
      <c r="AZ150" s="14" t="s">
        <v>7128</v>
      </c>
      <c r="BA150" s="14" t="s">
        <v>7128</v>
      </c>
      <c r="BB150" s="14">
        <v>0.18870967741935482</v>
      </c>
      <c r="BC150" s="14">
        <v>0.15347455504115737</v>
      </c>
      <c r="BD150" s="14">
        <v>0.10581395348837208</v>
      </c>
      <c r="BE150" s="14">
        <v>0.14728682170542634</v>
      </c>
      <c r="BF150" s="14">
        <v>0.19705882352941176</v>
      </c>
      <c r="BG150" s="14">
        <v>0.11210000000000001</v>
      </c>
      <c r="BH150" s="13">
        <v>8.19</v>
      </c>
      <c r="BI150" s="13">
        <v>8.19</v>
      </c>
      <c r="BJ150" s="13">
        <v>11.4</v>
      </c>
      <c r="BK150" s="13">
        <v>11.4</v>
      </c>
      <c r="BL150" s="13">
        <v>77.400000000000006</v>
      </c>
      <c r="BM150" s="13">
        <v>77.400000000000006</v>
      </c>
      <c r="BN150" s="13">
        <v>16.399999999999999</v>
      </c>
      <c r="BO150" s="13">
        <v>16.399999999999999</v>
      </c>
      <c r="BP150" s="13">
        <v>9.1535294117647066</v>
      </c>
      <c r="BQ150" s="13">
        <v>0</v>
      </c>
      <c r="BR150" s="13">
        <v>0</v>
      </c>
      <c r="BS150" s="13">
        <v>-4.6900000000000004</v>
      </c>
      <c r="BT150" s="14">
        <v>-0.51237067026540706</v>
      </c>
      <c r="BU150" s="13">
        <v>13.843529411764706</v>
      </c>
      <c r="BV150" s="13">
        <v>12.879999999999999</v>
      </c>
      <c r="BW150" s="13">
        <v>12.879999999999999</v>
      </c>
      <c r="BX150" s="13">
        <v>43.4</v>
      </c>
      <c r="BY150" s="13">
        <v>59.641999999999996</v>
      </c>
      <c r="BZ150" s="13">
        <v>48.2</v>
      </c>
      <c r="CA150" s="13">
        <v>55.681000000000004</v>
      </c>
      <c r="CB150" s="13">
        <v>-1.3171200000000001</v>
      </c>
      <c r="CC150" s="15">
        <v>6.0000000000000001E-3</v>
      </c>
      <c r="CD150" s="15">
        <v>0.28999999999999998</v>
      </c>
      <c r="CE150" s="15">
        <v>0.36</v>
      </c>
      <c r="CF150" s="15">
        <v>0.37715680565807103</v>
      </c>
      <c r="CG150" s="15">
        <v>0.59549488128923245</v>
      </c>
      <c r="CH150" s="13">
        <v>8.859</v>
      </c>
      <c r="CI150" s="13">
        <v>4.2877999999999998</v>
      </c>
      <c r="CJ150" s="13">
        <v>-1.3171200000000001</v>
      </c>
      <c r="CK150" s="12">
        <f t="shared" si="4"/>
        <v>0.1022608695652174</v>
      </c>
      <c r="CL150" s="36">
        <f t="shared" si="5"/>
        <v>1.3900612417162048</v>
      </c>
      <c r="CM150" s="13">
        <v>10.199999999999999</v>
      </c>
      <c r="CN150" s="13">
        <v>2.0099999999999998</v>
      </c>
      <c r="CO150" s="13">
        <v>8.19</v>
      </c>
      <c r="CP150" s="13">
        <v>96.2</v>
      </c>
      <c r="CQ150" s="13">
        <v>16.399999999999999</v>
      </c>
      <c r="CR150" s="13">
        <v>103.681</v>
      </c>
      <c r="CS150" s="13">
        <v>12.879999999999999</v>
      </c>
      <c r="CT150" s="13">
        <v>0</v>
      </c>
      <c r="CU150" s="13">
        <v>11.4</v>
      </c>
      <c r="CV150" s="13">
        <v>55.681000000000004</v>
      </c>
      <c r="CW150" s="13">
        <v>16.399999999999999</v>
      </c>
      <c r="CX150" s="12">
        <v>0.18870967741935482</v>
      </c>
      <c r="CY150" s="12">
        <v>0.15347455504115737</v>
      </c>
      <c r="CZ150" s="15">
        <v>6.3220121951219515</v>
      </c>
      <c r="DA150" s="20"/>
      <c r="DB150" s="20"/>
    </row>
    <row r="151" spans="1:106">
      <c r="A151" s="8" t="s">
        <v>6543</v>
      </c>
      <c r="B151" s="8" t="s">
        <v>6544</v>
      </c>
      <c r="C151" s="9" t="s">
        <v>7162</v>
      </c>
      <c r="D151" s="9" t="s">
        <v>7126</v>
      </c>
      <c r="E151" s="10" t="s">
        <v>7127</v>
      </c>
      <c r="F151" s="10" t="s">
        <v>7126</v>
      </c>
      <c r="G151" s="11">
        <v>0.8</v>
      </c>
      <c r="H151" s="11">
        <v>0.8126414671481561</v>
      </c>
      <c r="I151" s="12">
        <v>9.0499999999999997E-2</v>
      </c>
      <c r="J151" s="12">
        <v>0.13004405277690811</v>
      </c>
      <c r="K151" s="12">
        <v>4.7E-2</v>
      </c>
      <c r="L151" s="12">
        <v>0.10350000000000001</v>
      </c>
      <c r="M151" s="12">
        <v>6.8320350000000002E-2</v>
      </c>
      <c r="N151" s="12">
        <v>0.12908387760438694</v>
      </c>
      <c r="O151" s="12" t="s">
        <v>7128</v>
      </c>
      <c r="P151" s="12">
        <v>-9.295031874756618E-2</v>
      </c>
      <c r="Q151" s="13">
        <v>2.68</v>
      </c>
      <c r="R151" s="13">
        <v>4.2348914946322751E-2</v>
      </c>
      <c r="S151" s="13">
        <v>0</v>
      </c>
      <c r="T151" s="13">
        <v>4.2348914946322751E-2</v>
      </c>
      <c r="U151" s="13">
        <v>2.7223489149463229</v>
      </c>
      <c r="V151" s="13">
        <v>0</v>
      </c>
      <c r="W151" s="13">
        <v>2.7223489149463229</v>
      </c>
      <c r="X151" s="14">
        <v>0</v>
      </c>
      <c r="Y151" s="15">
        <v>2.4559193954659948</v>
      </c>
      <c r="Z151" s="14" t="s">
        <v>7128</v>
      </c>
      <c r="AA151" s="14">
        <v>1.5556020285944041E-2</v>
      </c>
      <c r="AB151" s="14" t="s">
        <v>7128</v>
      </c>
      <c r="AC151" s="14">
        <v>1.5801833935195055E-2</v>
      </c>
      <c r="AD151" s="13">
        <v>0.67400000000000004</v>
      </c>
      <c r="AE151" s="15" t="s">
        <v>7128</v>
      </c>
      <c r="AF151" s="14" t="s">
        <v>7128</v>
      </c>
      <c r="AG151" s="14" t="s">
        <v>7128</v>
      </c>
      <c r="AH151" s="15">
        <v>8.9743589743589744E-2</v>
      </c>
      <c r="AI151" s="5" t="s">
        <v>7128</v>
      </c>
      <c r="AJ151" s="15">
        <v>14.331550802139038</v>
      </c>
      <c r="AK151" s="15" t="s">
        <v>7128</v>
      </c>
      <c r="AL151" s="15" t="s">
        <v>7128</v>
      </c>
      <c r="AM151" s="15" t="s">
        <v>7128</v>
      </c>
      <c r="AN151" s="15" t="s">
        <v>7128</v>
      </c>
      <c r="AO151" s="15">
        <v>0.45193929173693093</v>
      </c>
      <c r="AP151" s="15">
        <v>1779.0606795293131</v>
      </c>
      <c r="AQ151" s="15">
        <v>272.23489149463228</v>
      </c>
      <c r="AR151" s="15">
        <v>64.283793773627977</v>
      </c>
      <c r="AS151" s="15">
        <v>0.45908076137374754</v>
      </c>
      <c r="AT151" s="14" t="s">
        <v>7128</v>
      </c>
      <c r="AU151" s="14">
        <v>0</v>
      </c>
      <c r="AV151" s="12" t="s">
        <v>7128</v>
      </c>
      <c r="AW151" s="12" t="s">
        <v>7128</v>
      </c>
      <c r="AX151" s="12" t="s">
        <v>7128</v>
      </c>
      <c r="AY151" s="12" t="s">
        <v>7128</v>
      </c>
      <c r="AZ151" s="14" t="s">
        <v>7128</v>
      </c>
      <c r="BA151" s="14" t="s">
        <v>7128</v>
      </c>
      <c r="BB151" s="14" t="s">
        <v>7128</v>
      </c>
      <c r="BC151" s="14">
        <v>3.6133558856820756E-2</v>
      </c>
      <c r="BD151" s="14" t="s">
        <v>7128</v>
      </c>
      <c r="BE151" s="14" t="s">
        <v>7128</v>
      </c>
      <c r="BF151" s="14">
        <v>0</v>
      </c>
      <c r="BG151" s="14" t="s">
        <v>7128</v>
      </c>
      <c r="BH151" s="13">
        <v>0.187</v>
      </c>
      <c r="BI151" s="13">
        <v>0</v>
      </c>
      <c r="BJ151" s="13">
        <v>0</v>
      </c>
      <c r="BK151" s="13">
        <v>1.5302170107354494E-3</v>
      </c>
      <c r="BL151" s="13">
        <v>5.93</v>
      </c>
      <c r="BM151" s="13">
        <v>0</v>
      </c>
      <c r="BN151" s="13">
        <v>0.496</v>
      </c>
      <c r="BO151" s="13">
        <v>0.01</v>
      </c>
      <c r="BP151" s="13">
        <v>1.5302170107354494E-3</v>
      </c>
      <c r="BQ151" s="13">
        <v>0</v>
      </c>
      <c r="BR151" s="13">
        <v>0</v>
      </c>
      <c r="BS151" s="13">
        <v>0</v>
      </c>
      <c r="BT151" s="14">
        <v>0</v>
      </c>
      <c r="BU151" s="13">
        <v>1.5302170107354494E-3</v>
      </c>
      <c r="BV151" s="13">
        <v>0</v>
      </c>
      <c r="BW151" s="13">
        <v>0</v>
      </c>
      <c r="BX151" s="13">
        <v>0</v>
      </c>
      <c r="BY151" s="13">
        <v>4.2348914946322751E-2</v>
      </c>
      <c r="BZ151" s="13">
        <v>0</v>
      </c>
      <c r="CA151" s="13">
        <v>4.2348914946322751E-2</v>
      </c>
      <c r="CB151" s="13">
        <v>0</v>
      </c>
      <c r="CC151" s="15" t="s">
        <v>7128</v>
      </c>
      <c r="CD151" s="15" t="s">
        <v>7128</v>
      </c>
      <c r="CE151" s="15">
        <v>0.36</v>
      </c>
      <c r="CF151" s="15" t="s">
        <v>7128</v>
      </c>
      <c r="CG151" s="15" t="s">
        <v>7128</v>
      </c>
      <c r="CH151" s="13" t="s">
        <v>7128</v>
      </c>
      <c r="CI151" s="13" t="s">
        <v>7128</v>
      </c>
      <c r="CJ151" s="13">
        <v>0</v>
      </c>
      <c r="CK151" s="12">
        <f t="shared" si="4"/>
        <v>0</v>
      </c>
      <c r="CL151" s="36">
        <f t="shared" si="5"/>
        <v>140.02720040209471</v>
      </c>
      <c r="CM151" s="13" t="s">
        <v>7128</v>
      </c>
      <c r="CN151" s="13" t="s">
        <v>7128</v>
      </c>
      <c r="CO151" s="13" t="s">
        <v>7128</v>
      </c>
      <c r="CP151" s="13" t="s">
        <v>7128</v>
      </c>
      <c r="CQ151" s="13">
        <v>0.01</v>
      </c>
      <c r="CR151" s="13">
        <v>2.7223489149463229</v>
      </c>
      <c r="CS151" s="13" t="s">
        <v>7128</v>
      </c>
      <c r="CT151" s="13">
        <v>0</v>
      </c>
      <c r="CU151" s="13">
        <v>1.5302170107354494E-3</v>
      </c>
      <c r="CV151" s="13">
        <v>4.2348914946322751E-2</v>
      </c>
      <c r="CW151" s="13">
        <v>0.496</v>
      </c>
      <c r="CX151" s="12" t="s">
        <v>7128</v>
      </c>
      <c r="CY151" s="12">
        <v>3.6133558856820756E-2</v>
      </c>
      <c r="CZ151" s="15">
        <v>5.4886066833595217</v>
      </c>
      <c r="DA151" s="20"/>
      <c r="DB151" s="20"/>
    </row>
    <row r="152" spans="1:106">
      <c r="A152" s="8" t="s">
        <v>6978</v>
      </c>
      <c r="B152" s="8" t="s">
        <v>6979</v>
      </c>
      <c r="C152" s="9" t="s">
        <v>7146</v>
      </c>
      <c r="D152" s="9" t="s">
        <v>7126</v>
      </c>
      <c r="E152" s="10" t="s">
        <v>7127</v>
      </c>
      <c r="F152" s="10" t="s">
        <v>7126</v>
      </c>
      <c r="G152" s="11">
        <v>0.91</v>
      </c>
      <c r="H152" s="11">
        <v>1.2133333333333334</v>
      </c>
      <c r="I152" s="12">
        <v>9.0499999999999997E-2</v>
      </c>
      <c r="J152" s="12">
        <v>0.16630666666666666</v>
      </c>
      <c r="K152" s="12">
        <v>4.7E-2</v>
      </c>
      <c r="L152" s="12">
        <v>0.10350000000000001</v>
      </c>
      <c r="M152" s="12">
        <v>6.8320350000000002E-2</v>
      </c>
      <c r="N152" s="12">
        <v>0.14181008749999999</v>
      </c>
      <c r="O152" s="12" t="s">
        <v>7128</v>
      </c>
      <c r="P152" s="12" t="s">
        <v>7128</v>
      </c>
      <c r="Q152" s="13">
        <v>0.222</v>
      </c>
      <c r="R152" s="13">
        <v>0</v>
      </c>
      <c r="S152" s="13">
        <v>7.3999999999999996E-2</v>
      </c>
      <c r="T152" s="13">
        <v>7.3999999999999996E-2</v>
      </c>
      <c r="U152" s="13">
        <v>0.29599999999999999</v>
      </c>
      <c r="V152" s="13">
        <v>1E-3</v>
      </c>
      <c r="W152" s="13">
        <v>0.29499999999999998</v>
      </c>
      <c r="X152" s="14">
        <v>3.3783783783783786E-3</v>
      </c>
      <c r="Y152" s="15">
        <v>8.6058519793459562E-2</v>
      </c>
      <c r="Z152" s="14">
        <v>0.43023255813953487</v>
      </c>
      <c r="AA152" s="14">
        <v>0.25</v>
      </c>
      <c r="AB152" s="14">
        <v>0.75510204081632648</v>
      </c>
      <c r="AC152" s="14">
        <v>0.33333333333333331</v>
      </c>
      <c r="AD152" s="13">
        <v>3.7999999999999999E-2</v>
      </c>
      <c r="AE152" s="15">
        <v>-1.1431666666666667</v>
      </c>
      <c r="AF152" s="14">
        <v>4.4721359549995794E-2</v>
      </c>
      <c r="AG152" s="14" t="s">
        <v>7128</v>
      </c>
      <c r="AH152" s="15">
        <v>0.55555555555555547</v>
      </c>
      <c r="AI152" s="5" t="s">
        <v>7128</v>
      </c>
      <c r="AJ152" s="15">
        <v>55.5</v>
      </c>
      <c r="AK152" s="15">
        <v>55.5</v>
      </c>
      <c r="AL152" s="15" t="s">
        <v>7128</v>
      </c>
      <c r="AM152" s="15" t="s">
        <v>7128</v>
      </c>
      <c r="AN152" s="15">
        <v>2.2653061224489797</v>
      </c>
      <c r="AO152" s="15" t="s">
        <v>7128</v>
      </c>
      <c r="AP152" s="15">
        <v>73.75</v>
      </c>
      <c r="AQ152" s="15" t="s">
        <v>7128</v>
      </c>
      <c r="AR152" s="15">
        <v>1.7251461988304093</v>
      </c>
      <c r="AS152" s="15" t="s">
        <v>7128</v>
      </c>
      <c r="AT152" s="14">
        <v>0</v>
      </c>
      <c r="AU152" s="14">
        <v>0</v>
      </c>
      <c r="AV152" s="12" t="s">
        <v>7128</v>
      </c>
      <c r="AW152" s="12">
        <v>0.20100000000000001</v>
      </c>
      <c r="AX152" s="12" t="s">
        <v>7128</v>
      </c>
      <c r="AY152" s="12" t="s">
        <v>7128</v>
      </c>
      <c r="AZ152" s="14" t="s">
        <v>7128</v>
      </c>
      <c r="BA152" s="14" t="s">
        <v>7128</v>
      </c>
      <c r="BB152" s="14" t="s">
        <v>7128</v>
      </c>
      <c r="BC152" s="14" t="s">
        <v>7128</v>
      </c>
      <c r="BD152" s="14" t="s">
        <v>7128</v>
      </c>
      <c r="BE152" s="14" t="s">
        <v>7128</v>
      </c>
      <c r="BF152" s="14">
        <v>0</v>
      </c>
      <c r="BG152" s="14" t="s">
        <v>7128</v>
      </c>
      <c r="BH152" s="13">
        <v>4.0000000000000001E-3</v>
      </c>
      <c r="BI152" s="13">
        <v>4.0000000000000001E-3</v>
      </c>
      <c r="BJ152" s="13">
        <v>4.0000000000000001E-3</v>
      </c>
      <c r="BK152" s="13">
        <v>4.0000000000000001E-3</v>
      </c>
      <c r="BL152" s="13">
        <v>0</v>
      </c>
      <c r="BM152" s="13">
        <v>0</v>
      </c>
      <c r="BN152" s="13">
        <v>0</v>
      </c>
      <c r="BO152" s="13">
        <v>0</v>
      </c>
      <c r="BP152" s="13">
        <v>4.0000000000000001E-3</v>
      </c>
      <c r="BQ152" s="13">
        <v>0</v>
      </c>
      <c r="BR152" s="13">
        <v>0</v>
      </c>
      <c r="BS152" s="13">
        <v>0</v>
      </c>
      <c r="BT152" s="14">
        <v>0</v>
      </c>
      <c r="BU152" s="13">
        <v>4.0000000000000001E-3</v>
      </c>
      <c r="BV152" s="13">
        <v>4.0000000000000001E-3</v>
      </c>
      <c r="BW152" s="13">
        <v>4.0000000000000001E-3</v>
      </c>
      <c r="BX152" s="13">
        <v>0</v>
      </c>
      <c r="BY152" s="13">
        <v>0</v>
      </c>
      <c r="BZ152" s="13">
        <v>9.8000000000000004E-2</v>
      </c>
      <c r="CA152" s="13">
        <v>0.17099999999999999</v>
      </c>
      <c r="CB152" s="13">
        <v>0</v>
      </c>
      <c r="CC152" s="15">
        <v>-0.16800000000000001</v>
      </c>
      <c r="CD152" s="15">
        <v>-0.90600000000000003</v>
      </c>
      <c r="CE152" s="15">
        <v>0.36</v>
      </c>
      <c r="CF152" s="15" t="s">
        <v>7128</v>
      </c>
      <c r="CG152" s="15" t="s">
        <v>7128</v>
      </c>
      <c r="CH152" s="13" t="s">
        <v>7128</v>
      </c>
      <c r="CI152" s="13" t="s">
        <v>7128</v>
      </c>
      <c r="CJ152" s="13">
        <v>0</v>
      </c>
      <c r="CK152" s="12">
        <f t="shared" si="4"/>
        <v>0</v>
      </c>
      <c r="CL152" s="36" t="str">
        <f t="shared" si="5"/>
        <v>NA</v>
      </c>
      <c r="CM152" s="13">
        <v>4.0000000000000001E-3</v>
      </c>
      <c r="CN152" s="13" t="s">
        <v>7128</v>
      </c>
      <c r="CO152" s="13">
        <v>4.0000000000000001E-3</v>
      </c>
      <c r="CP152" s="13">
        <v>0.222</v>
      </c>
      <c r="CQ152" s="13" t="s">
        <v>7128</v>
      </c>
      <c r="CR152" s="13" t="s">
        <v>7128</v>
      </c>
      <c r="CS152" s="13" t="s">
        <v>7128</v>
      </c>
      <c r="CT152" s="13">
        <v>0</v>
      </c>
      <c r="CU152" s="13">
        <v>4.0000000000000001E-3</v>
      </c>
      <c r="CV152" s="13">
        <v>0.17099999999999999</v>
      </c>
      <c r="CW152" s="13">
        <v>0</v>
      </c>
      <c r="CX152" s="12" t="s">
        <v>7128</v>
      </c>
      <c r="CY152" s="12" t="s">
        <v>7128</v>
      </c>
      <c r="CZ152" s="15" t="s">
        <v>7128</v>
      </c>
      <c r="DA152" s="20"/>
      <c r="DB152" s="20"/>
    </row>
    <row r="153" spans="1:106">
      <c r="A153" s="8" t="s">
        <v>271</v>
      </c>
      <c r="B153" s="8" t="s">
        <v>272</v>
      </c>
      <c r="C153" s="9" t="s">
        <v>7145</v>
      </c>
      <c r="D153" s="9" t="s">
        <v>7126</v>
      </c>
      <c r="E153" s="10" t="s">
        <v>7127</v>
      </c>
      <c r="F153" s="10" t="s">
        <v>7126</v>
      </c>
      <c r="G153" s="11">
        <v>0.89</v>
      </c>
      <c r="H153" s="11">
        <v>0.89</v>
      </c>
      <c r="I153" s="12">
        <v>9.0499999999999997E-2</v>
      </c>
      <c r="J153" s="12">
        <v>0.137045</v>
      </c>
      <c r="K153" s="12">
        <v>3.2000000000000001E-2</v>
      </c>
      <c r="L153" s="12">
        <v>8.8499999999999995E-2</v>
      </c>
      <c r="M153" s="12">
        <v>5.8418850000000001E-2</v>
      </c>
      <c r="N153" s="12">
        <v>0.137045</v>
      </c>
      <c r="O153" s="12" t="s">
        <v>7128</v>
      </c>
      <c r="P153" s="12" t="s">
        <v>7128</v>
      </c>
      <c r="Q153" s="13">
        <v>5624.6</v>
      </c>
      <c r="R153" s="13">
        <v>0</v>
      </c>
      <c r="S153" s="13">
        <v>0</v>
      </c>
      <c r="T153" s="13">
        <v>0</v>
      </c>
      <c r="U153" s="13">
        <v>5624.6</v>
      </c>
      <c r="V153" s="13">
        <v>0</v>
      </c>
      <c r="W153" s="13">
        <v>5624.6</v>
      </c>
      <c r="X153" s="14">
        <v>0</v>
      </c>
      <c r="Y153" s="15">
        <v>1.7075842515626004E-2</v>
      </c>
      <c r="Z153" s="14" t="s">
        <v>7128</v>
      </c>
      <c r="AA153" s="14">
        <v>0</v>
      </c>
      <c r="AB153" s="14" t="s">
        <v>7128</v>
      </c>
      <c r="AC153" s="14">
        <v>0</v>
      </c>
      <c r="AD153" s="13">
        <v>3.62</v>
      </c>
      <c r="AE153" s="15">
        <v>2.0476666666666667</v>
      </c>
      <c r="AF153" s="14">
        <v>0.44158804331639234</v>
      </c>
      <c r="AG153" s="14">
        <v>0.31182909520342167</v>
      </c>
      <c r="AH153" s="15">
        <v>0.19678714859437749</v>
      </c>
      <c r="AI153" s="5">
        <v>14.857142857142858</v>
      </c>
      <c r="AJ153" s="15">
        <v>23.924287537218206</v>
      </c>
      <c r="AK153" s="15">
        <v>23.924287537218206</v>
      </c>
      <c r="AL153" s="15">
        <v>22.767295597484278</v>
      </c>
      <c r="AM153" s="15">
        <v>5.8209945346029697</v>
      </c>
      <c r="AN153" s="15" t="s">
        <v>7128</v>
      </c>
      <c r="AO153" s="15">
        <v>3.5695881195659074</v>
      </c>
      <c r="AP153" s="15">
        <v>24.58304195804196</v>
      </c>
      <c r="AQ153" s="15">
        <v>18.149725717973542</v>
      </c>
      <c r="AR153" s="15" t="s">
        <v>7128</v>
      </c>
      <c r="AS153" s="15">
        <v>3.5695881195659074</v>
      </c>
      <c r="AT153" s="14">
        <v>0.41556784347086351</v>
      </c>
      <c r="AU153" s="14">
        <v>1.7370124097713616E-2</v>
      </c>
      <c r="AV153" s="12">
        <v>6.5799999999999997E-2</v>
      </c>
      <c r="AW153" s="12">
        <v>4.0899999999999999E-2</v>
      </c>
      <c r="AX153" s="12">
        <v>5.2400000000000002E-2</v>
      </c>
      <c r="AY153" s="12">
        <v>6.9500000000000006E-2</v>
      </c>
      <c r="AZ153" s="14">
        <v>4.1100000000000005E-2</v>
      </c>
      <c r="BA153" s="14">
        <v>9.0700000000000003E-2</v>
      </c>
      <c r="BB153" s="14" t="s">
        <v>7128</v>
      </c>
      <c r="BC153" s="14" t="s">
        <v>7128</v>
      </c>
      <c r="BD153" s="14">
        <v>0.14920352859046773</v>
      </c>
      <c r="BE153" s="14">
        <v>0.14520530557847305</v>
      </c>
      <c r="BF153" s="14">
        <v>0.16215253029223092</v>
      </c>
      <c r="BG153" s="14">
        <v>0.65709999999999991</v>
      </c>
      <c r="BH153" s="13">
        <v>235.1</v>
      </c>
      <c r="BI153" s="13">
        <v>235.1</v>
      </c>
      <c r="BJ153" s="13">
        <v>228.8</v>
      </c>
      <c r="BK153" s="13">
        <v>228.8</v>
      </c>
      <c r="BL153" s="13">
        <v>1575.7</v>
      </c>
      <c r="BM153" s="13">
        <v>1575.7</v>
      </c>
      <c r="BN153" s="13">
        <v>309.89999999999998</v>
      </c>
      <c r="BO153" s="13">
        <v>309.89999999999998</v>
      </c>
      <c r="BP153" s="13">
        <v>191.6995010691376</v>
      </c>
      <c r="BQ153" s="13">
        <v>2.25</v>
      </c>
      <c r="BR153" s="13">
        <v>-2.3599999999999994</v>
      </c>
      <c r="BS153" s="13">
        <v>49.7</v>
      </c>
      <c r="BT153" s="14">
        <v>0.24694899953300631</v>
      </c>
      <c r="BU153" s="13">
        <v>144.35950106913759</v>
      </c>
      <c r="BV153" s="13">
        <v>185.51</v>
      </c>
      <c r="BW153" s="13">
        <v>187.76</v>
      </c>
      <c r="BX153" s="13">
        <v>0</v>
      </c>
      <c r="BY153" s="13">
        <v>0</v>
      </c>
      <c r="BZ153" s="13">
        <v>0</v>
      </c>
      <c r="CA153" s="13">
        <v>0</v>
      </c>
      <c r="CB153" s="13">
        <v>-97.7</v>
      </c>
      <c r="CC153" s="15">
        <v>0.91800000000000004</v>
      </c>
      <c r="CD153" s="15">
        <v>0.37</v>
      </c>
      <c r="CE153" s="15">
        <v>0.36</v>
      </c>
      <c r="CF153" s="15">
        <v>0.36549653987981617</v>
      </c>
      <c r="CG153" s="15">
        <v>0.4027014488766445</v>
      </c>
      <c r="CH153" s="13">
        <v>293.28000000000009</v>
      </c>
      <c r="CI153" s="13">
        <v>245.98000000000002</v>
      </c>
      <c r="CJ153" s="13">
        <v>-97.7</v>
      </c>
      <c r="CK153" s="12">
        <f t="shared" si="4"/>
        <v>0.52665624494636409</v>
      </c>
      <c r="CL153" s="36" t="str">
        <f t="shared" si="5"/>
        <v>NA</v>
      </c>
      <c r="CM153" s="13">
        <v>280.60000000000002</v>
      </c>
      <c r="CN153" s="13">
        <v>45.5</v>
      </c>
      <c r="CO153" s="13">
        <v>235.1</v>
      </c>
      <c r="CP153" s="13">
        <v>5624.6</v>
      </c>
      <c r="CQ153" s="13">
        <v>309.89999999999998</v>
      </c>
      <c r="CR153" s="13">
        <v>5624.6</v>
      </c>
      <c r="CS153" s="13">
        <v>185.51</v>
      </c>
      <c r="CT153" s="13">
        <v>0.82539999999999991</v>
      </c>
      <c r="CU153" s="13">
        <v>229.62220000000002</v>
      </c>
      <c r="CV153" s="13">
        <v>0.82539999999999991</v>
      </c>
      <c r="CW153" s="13">
        <v>310.72299999999996</v>
      </c>
      <c r="CX153" s="12" t="s">
        <v>7128</v>
      </c>
      <c r="CY153" s="12" t="s">
        <v>7128</v>
      </c>
      <c r="CZ153" s="15">
        <v>18.101653240989567</v>
      </c>
      <c r="DA153" s="20"/>
      <c r="DB153" s="20"/>
    </row>
    <row r="154" spans="1:106">
      <c r="A154" s="8" t="s">
        <v>3655</v>
      </c>
      <c r="B154" s="8" t="s">
        <v>3656</v>
      </c>
      <c r="C154" s="9" t="s">
        <v>7161</v>
      </c>
      <c r="D154" s="9" t="s">
        <v>7126</v>
      </c>
      <c r="E154" s="10" t="s">
        <v>7127</v>
      </c>
      <c r="F154" s="10" t="s">
        <v>7126</v>
      </c>
      <c r="G154" s="11">
        <v>0.75</v>
      </c>
      <c r="H154" s="11">
        <v>1.4144736842105263</v>
      </c>
      <c r="I154" s="12">
        <v>9.0499999999999997E-2</v>
      </c>
      <c r="J154" s="12">
        <v>0.18450986842105263</v>
      </c>
      <c r="K154" s="12">
        <v>4.1999999999999996E-2</v>
      </c>
      <c r="L154" s="12">
        <v>9.8500000000000004E-2</v>
      </c>
      <c r="M154" s="12">
        <v>6.5019850000000004E-2</v>
      </c>
      <c r="N154" s="12">
        <v>0.12837734813953489</v>
      </c>
      <c r="O154" s="12">
        <v>-0.19012211331901183</v>
      </c>
      <c r="P154" s="12">
        <v>-0.13264857077701486</v>
      </c>
      <c r="Q154" s="13">
        <v>1.1399999999999999</v>
      </c>
      <c r="R154" s="13">
        <v>0</v>
      </c>
      <c r="S154" s="13">
        <v>1.01</v>
      </c>
      <c r="T154" s="13">
        <v>1.01</v>
      </c>
      <c r="U154" s="13">
        <v>2.15</v>
      </c>
      <c r="V154" s="13">
        <v>0.04</v>
      </c>
      <c r="W154" s="13">
        <v>2.11</v>
      </c>
      <c r="X154" s="14">
        <v>1.8604651162790697E-2</v>
      </c>
      <c r="Y154" s="15">
        <v>6.0827250608272501E-2</v>
      </c>
      <c r="Z154" s="14">
        <v>0.21535181236673773</v>
      </c>
      <c r="AA154" s="14">
        <v>0.46976744186046515</v>
      </c>
      <c r="AB154" s="14">
        <v>0.27445652173913043</v>
      </c>
      <c r="AC154" s="14">
        <v>0.88596491228070184</v>
      </c>
      <c r="AD154" s="13">
        <v>0.27800000000000002</v>
      </c>
      <c r="AE154" s="15">
        <v>1.1145</v>
      </c>
      <c r="AF154" s="14">
        <v>7.0710678118654752E-2</v>
      </c>
      <c r="AG154" s="14">
        <v>0.6873077913133242</v>
      </c>
      <c r="AH154" s="15">
        <v>0.29499072356215211</v>
      </c>
      <c r="AI154" s="5" t="s">
        <v>7128</v>
      </c>
      <c r="AJ154" s="15" t="s">
        <v>7128</v>
      </c>
      <c r="AK154" s="15" t="s">
        <v>7128</v>
      </c>
      <c r="AL154" s="15" t="s">
        <v>7128</v>
      </c>
      <c r="AM154" s="15" t="s">
        <v>7128</v>
      </c>
      <c r="AN154" s="15">
        <v>0.30978260869565211</v>
      </c>
      <c r="AO154" s="15">
        <v>0.11644535240040858</v>
      </c>
      <c r="AP154" s="15" t="s">
        <v>7128</v>
      </c>
      <c r="AQ154" s="15">
        <v>14.964539007092199</v>
      </c>
      <c r="AR154" s="15">
        <v>0.45376344086021497</v>
      </c>
      <c r="AS154" s="15">
        <v>0.21552604698672115</v>
      </c>
      <c r="AT154" s="14" t="s">
        <v>7128</v>
      </c>
      <c r="AU154" s="14">
        <v>0</v>
      </c>
      <c r="AV154" s="12" t="s">
        <v>7128</v>
      </c>
      <c r="AW154" s="12" t="s">
        <v>7128</v>
      </c>
      <c r="AX154" s="12">
        <v>-0.24</v>
      </c>
      <c r="AY154" s="12">
        <v>-0.13300000000000001</v>
      </c>
      <c r="AZ154" s="14" t="s">
        <v>7128</v>
      </c>
      <c r="BA154" s="14" t="s">
        <v>7128</v>
      </c>
      <c r="BB154" s="14">
        <v>-5.6122448979591833E-3</v>
      </c>
      <c r="BC154" s="14">
        <v>-4.2712226374799793E-3</v>
      </c>
      <c r="BD154" s="14">
        <v>-2.5462962962962961E-3</v>
      </c>
      <c r="BE154" s="14">
        <v>-2.7777777777777775E-3</v>
      </c>
      <c r="BF154" s="14">
        <v>0</v>
      </c>
      <c r="BG154" s="14">
        <v>2.4300000000000002E-2</v>
      </c>
      <c r="BH154" s="13">
        <v>-0.14499999999999999</v>
      </c>
      <c r="BI154" s="13">
        <v>-2.1999999999999999E-2</v>
      </c>
      <c r="BJ154" s="13">
        <v>-2.4E-2</v>
      </c>
      <c r="BK154" s="13">
        <v>-2.4E-2</v>
      </c>
      <c r="BL154" s="13">
        <v>9.7899999999999991</v>
      </c>
      <c r="BM154" s="13">
        <v>8.64</v>
      </c>
      <c r="BN154" s="13">
        <v>3.1E-2</v>
      </c>
      <c r="BO154" s="13">
        <v>0.14099999999999999</v>
      </c>
      <c r="BP154" s="13">
        <v>-2.4E-2</v>
      </c>
      <c r="BQ154" s="13">
        <v>0</v>
      </c>
      <c r="BR154" s="13">
        <v>0</v>
      </c>
      <c r="BS154" s="13">
        <v>-0.26500000000000001</v>
      </c>
      <c r="BT154" s="14" t="s">
        <v>7128</v>
      </c>
      <c r="BU154" s="13">
        <v>0.24100000000000002</v>
      </c>
      <c r="BV154" s="13">
        <v>0.24300000000000002</v>
      </c>
      <c r="BW154" s="13">
        <v>0.24300000000000002</v>
      </c>
      <c r="BX154" s="13">
        <v>3.92</v>
      </c>
      <c r="BY154" s="13">
        <v>5.6189999999999998</v>
      </c>
      <c r="BZ154" s="13">
        <v>3.68</v>
      </c>
      <c r="CA154" s="13">
        <v>4.6500000000000004</v>
      </c>
      <c r="CB154" s="13">
        <v>0</v>
      </c>
      <c r="CC154" s="15">
        <v>0.32400000000000001</v>
      </c>
      <c r="CD154" s="15">
        <v>0.55800000000000005</v>
      </c>
      <c r="CE154" s="15">
        <v>0.36</v>
      </c>
      <c r="CF154" s="15">
        <v>0.79908056607694311</v>
      </c>
      <c r="CG154" s="15">
        <v>1.2157857058141806</v>
      </c>
      <c r="CH154" s="13">
        <v>0.71809999999999996</v>
      </c>
      <c r="CI154" s="13">
        <v>0.2412</v>
      </c>
      <c r="CJ154" s="13">
        <v>0</v>
      </c>
      <c r="CK154" s="12">
        <f t="shared" si="4"/>
        <v>0</v>
      </c>
      <c r="CL154" s="36">
        <f t="shared" si="5"/>
        <v>2.1053763440860211</v>
      </c>
      <c r="CM154" s="13" t="s">
        <v>7128</v>
      </c>
      <c r="CN154" s="13" t="s">
        <v>7128</v>
      </c>
      <c r="CO154" s="13" t="s">
        <v>7128</v>
      </c>
      <c r="CP154" s="13" t="s">
        <v>7128</v>
      </c>
      <c r="CQ154" s="13">
        <v>0.14099999999999999</v>
      </c>
      <c r="CR154" s="13">
        <v>2.11</v>
      </c>
      <c r="CS154" s="13" t="s">
        <v>7128</v>
      </c>
      <c r="CT154" s="13">
        <v>0</v>
      </c>
      <c r="CU154" s="13">
        <v>-2.4E-2</v>
      </c>
      <c r="CV154" s="13">
        <v>4.6500000000000004</v>
      </c>
      <c r="CW154" s="13">
        <v>3.1E-2</v>
      </c>
      <c r="CX154" s="12">
        <v>-5.6122448979591833E-3</v>
      </c>
      <c r="CY154" s="12">
        <v>-4.2712226374799793E-3</v>
      </c>
      <c r="CZ154" s="15">
        <v>68.064516129032256</v>
      </c>
      <c r="DA154" s="20"/>
      <c r="DB154" s="20"/>
    </row>
    <row r="155" spans="1:106">
      <c r="A155" s="8" t="s">
        <v>6373</v>
      </c>
      <c r="B155" s="8" t="s">
        <v>6374</v>
      </c>
      <c r="C155" s="9" t="s">
        <v>7169</v>
      </c>
      <c r="D155" s="9" t="s">
        <v>7126</v>
      </c>
      <c r="E155" s="10" t="s">
        <v>7127</v>
      </c>
      <c r="F155" s="10" t="s">
        <v>7126</v>
      </c>
      <c r="G155" s="11">
        <v>0.61</v>
      </c>
      <c r="H155" s="11">
        <v>0.61</v>
      </c>
      <c r="I155" s="12">
        <v>9.0499999999999997E-2</v>
      </c>
      <c r="J155" s="12">
        <v>0.111705</v>
      </c>
      <c r="K155" s="12">
        <v>3.6999999999999998E-2</v>
      </c>
      <c r="L155" s="12">
        <v>9.35E-2</v>
      </c>
      <c r="M155" s="12">
        <v>6.1719349999999999E-2</v>
      </c>
      <c r="N155" s="12">
        <v>0.111705</v>
      </c>
      <c r="O155" s="12" t="s">
        <v>7128</v>
      </c>
      <c r="P155" s="12" t="s">
        <v>7128</v>
      </c>
      <c r="Q155" s="13">
        <v>7.77</v>
      </c>
      <c r="R155" s="13">
        <v>0</v>
      </c>
      <c r="S155" s="13">
        <v>0</v>
      </c>
      <c r="T155" s="13">
        <v>0</v>
      </c>
      <c r="U155" s="13">
        <v>7.77</v>
      </c>
      <c r="V155" s="13">
        <v>0</v>
      </c>
      <c r="W155" s="13">
        <v>7.77</v>
      </c>
      <c r="X155" s="14">
        <v>0</v>
      </c>
      <c r="Y155" s="15">
        <v>0.10416666666666667</v>
      </c>
      <c r="Z155" s="14" t="s">
        <v>7128</v>
      </c>
      <c r="AA155" s="14">
        <v>0</v>
      </c>
      <c r="AB155" s="14" t="s">
        <v>7128</v>
      </c>
      <c r="AC155" s="14">
        <v>0</v>
      </c>
      <c r="AD155" s="13">
        <v>0.40500000000000003</v>
      </c>
      <c r="AE155" s="15">
        <v>1.1526111111111113</v>
      </c>
      <c r="AF155" s="14">
        <v>0.10488088481701516</v>
      </c>
      <c r="AG155" s="14">
        <v>0.53775290033451406</v>
      </c>
      <c r="AH155" s="15">
        <v>0.32487309644670048</v>
      </c>
      <c r="AI155" s="5" t="s">
        <v>7128</v>
      </c>
      <c r="AJ155" s="15">
        <v>7.9124236252545819</v>
      </c>
      <c r="AK155" s="15" t="s">
        <v>7128</v>
      </c>
      <c r="AL155" s="15" t="s">
        <v>7128</v>
      </c>
      <c r="AM155" s="15" t="s">
        <v>7128</v>
      </c>
      <c r="AN155" s="15" t="s">
        <v>7128</v>
      </c>
      <c r="AO155" s="15">
        <v>0.24433962264150941</v>
      </c>
      <c r="AP155" s="15" t="s">
        <v>7128</v>
      </c>
      <c r="AQ155" s="15" t="s">
        <v>7128</v>
      </c>
      <c r="AR155" s="15" t="s">
        <v>7128</v>
      </c>
      <c r="AS155" s="15">
        <v>0.24433962264150941</v>
      </c>
      <c r="AT155" s="14" t="s">
        <v>7128</v>
      </c>
      <c r="AU155" s="14">
        <v>0</v>
      </c>
      <c r="AV155" s="12" t="s">
        <v>7128</v>
      </c>
      <c r="AW155" s="12" t="s">
        <v>7128</v>
      </c>
      <c r="AX155" s="12" t="s">
        <v>7128</v>
      </c>
      <c r="AY155" s="12" t="s">
        <v>7128</v>
      </c>
      <c r="AZ155" s="14" t="s">
        <v>7128</v>
      </c>
      <c r="BA155" s="14" t="s">
        <v>7128</v>
      </c>
      <c r="BB155" s="14" t="s">
        <v>7128</v>
      </c>
      <c r="BC155" s="14" t="s">
        <v>7128</v>
      </c>
      <c r="BD155" s="14" t="s">
        <v>7128</v>
      </c>
      <c r="BE155" s="14" t="s">
        <v>7128</v>
      </c>
      <c r="BF155" s="14">
        <v>0</v>
      </c>
      <c r="BG155" s="14" t="s">
        <v>7128</v>
      </c>
      <c r="BH155" s="13">
        <v>0.98199999999999998</v>
      </c>
      <c r="BI155" s="13">
        <v>0</v>
      </c>
      <c r="BJ155" s="13">
        <v>0</v>
      </c>
      <c r="BK155" s="13">
        <v>0</v>
      </c>
      <c r="BL155" s="13">
        <v>31.8</v>
      </c>
      <c r="BM155" s="13">
        <v>0</v>
      </c>
      <c r="BN155" s="13">
        <v>5.14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4" t="s">
        <v>7128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5">
        <v>0.376</v>
      </c>
      <c r="CD155" s="15">
        <v>0.49399999999999999</v>
      </c>
      <c r="CE155" s="15">
        <v>0.36</v>
      </c>
      <c r="CF155" s="15" t="s">
        <v>7128</v>
      </c>
      <c r="CG155" s="15" t="s">
        <v>7128</v>
      </c>
      <c r="CH155" s="13" t="s">
        <v>7128</v>
      </c>
      <c r="CI155" s="13" t="s">
        <v>7128</v>
      </c>
      <c r="CJ155" s="13">
        <v>0</v>
      </c>
      <c r="CK155" s="12">
        <f t="shared" si="4"/>
        <v>0</v>
      </c>
      <c r="CL155" s="36" t="str">
        <f t="shared" si="5"/>
        <v>NA</v>
      </c>
      <c r="CM155" s="13" t="s">
        <v>7128</v>
      </c>
      <c r="CN155" s="13" t="s">
        <v>7128</v>
      </c>
      <c r="CO155" s="13" t="s">
        <v>7128</v>
      </c>
      <c r="CP155" s="13" t="s">
        <v>7128</v>
      </c>
      <c r="CQ155" s="13" t="s">
        <v>7128</v>
      </c>
      <c r="CR155" s="13" t="s">
        <v>7128</v>
      </c>
      <c r="CS155" s="13" t="s">
        <v>7128</v>
      </c>
      <c r="CT155" s="13">
        <v>0</v>
      </c>
      <c r="CU155" s="13">
        <v>0</v>
      </c>
      <c r="CV155" s="13">
        <v>0</v>
      </c>
      <c r="CW155" s="13">
        <v>5.14</v>
      </c>
      <c r="CX155" s="12" t="s">
        <v>7128</v>
      </c>
      <c r="CY155" s="12" t="s">
        <v>7128</v>
      </c>
      <c r="CZ155" s="15">
        <v>1.5116731517509727</v>
      </c>
      <c r="DA155" s="20"/>
      <c r="DB155" s="20"/>
    </row>
    <row r="156" spans="1:106">
      <c r="A156" s="8" t="s">
        <v>6887</v>
      </c>
      <c r="B156" s="8" t="s">
        <v>6888</v>
      </c>
      <c r="C156" s="9" t="s">
        <v>7139</v>
      </c>
      <c r="D156" s="9" t="s">
        <v>7126</v>
      </c>
      <c r="E156" s="10" t="s">
        <v>7127</v>
      </c>
      <c r="F156" s="10" t="s">
        <v>7126</v>
      </c>
      <c r="G156" s="11">
        <v>0.59</v>
      </c>
      <c r="H156" s="11">
        <v>1.1718745849208292</v>
      </c>
      <c r="I156" s="12">
        <v>9.0499999999999997E-2</v>
      </c>
      <c r="J156" s="12">
        <v>0.16255464993533503</v>
      </c>
      <c r="K156" s="12">
        <v>4.7E-2</v>
      </c>
      <c r="L156" s="12">
        <v>0.10350000000000001</v>
      </c>
      <c r="M156" s="12">
        <v>6.8320350000000002E-2</v>
      </c>
      <c r="N156" s="12">
        <v>0.1119624823995532</v>
      </c>
      <c r="O156" s="12">
        <v>-7.0619166064367286E-2</v>
      </c>
      <c r="P156" s="12">
        <v>-0.23115989358631706</v>
      </c>
      <c r="Q156" s="13">
        <v>0.42699999999999999</v>
      </c>
      <c r="R156" s="13">
        <v>0</v>
      </c>
      <c r="S156" s="13">
        <v>0.495</v>
      </c>
      <c r="T156" s="13">
        <v>0.495</v>
      </c>
      <c r="U156" s="13">
        <v>0.92199999999999993</v>
      </c>
      <c r="V156" s="13">
        <v>0.17599999999999999</v>
      </c>
      <c r="W156" s="13">
        <v>0.746</v>
      </c>
      <c r="X156" s="14">
        <v>0.19088937093275488</v>
      </c>
      <c r="Y156" s="15">
        <v>5.0675675675675672E-2</v>
      </c>
      <c r="Z156" s="14">
        <v>0.11366245694603905</v>
      </c>
      <c r="AA156" s="14">
        <v>0.53687635574837311</v>
      </c>
      <c r="AB156" s="14">
        <v>0.12823834196891193</v>
      </c>
      <c r="AC156" s="14">
        <v>1.1592505854800936</v>
      </c>
      <c r="AD156" s="13">
        <v>2.9000000000000001E-2</v>
      </c>
      <c r="AE156" s="15">
        <v>0.34813888888888889</v>
      </c>
      <c r="AF156" s="14" t="s">
        <v>7128</v>
      </c>
      <c r="AG156" s="14" t="s">
        <v>7128</v>
      </c>
      <c r="AH156" s="15">
        <v>0.44827586206896552</v>
      </c>
      <c r="AI156" s="5" t="s">
        <v>7128</v>
      </c>
      <c r="AJ156" s="15">
        <v>1.2485380116959064</v>
      </c>
      <c r="AK156" s="15">
        <v>1.2485380116959064</v>
      </c>
      <c r="AL156" s="15" t="s">
        <v>7128</v>
      </c>
      <c r="AM156" s="15" t="s">
        <v>7128</v>
      </c>
      <c r="AN156" s="15">
        <v>0.11062176165803109</v>
      </c>
      <c r="AO156" s="15" t="s">
        <v>7128</v>
      </c>
      <c r="AP156" s="15" t="s">
        <v>7128</v>
      </c>
      <c r="AQ156" s="15" t="s">
        <v>7128</v>
      </c>
      <c r="AR156" s="15">
        <v>0.17851160564728408</v>
      </c>
      <c r="AS156" s="15" t="s">
        <v>7128</v>
      </c>
      <c r="AT156" s="14">
        <v>0</v>
      </c>
      <c r="AU156" s="14">
        <v>0</v>
      </c>
      <c r="AV156" s="12" t="s">
        <v>7128</v>
      </c>
      <c r="AW156" s="12" t="s">
        <v>7128</v>
      </c>
      <c r="AX156" s="12" t="s">
        <v>7128</v>
      </c>
      <c r="AY156" s="12" t="s">
        <v>7128</v>
      </c>
      <c r="AZ156" s="14" t="s">
        <v>7128</v>
      </c>
      <c r="BA156" s="14" t="s">
        <v>7128</v>
      </c>
      <c r="BB156" s="14">
        <v>9.1935483870967741E-2</v>
      </c>
      <c r="BC156" s="14">
        <v>-0.11919741118676387</v>
      </c>
      <c r="BD156" s="14" t="s">
        <v>7128</v>
      </c>
      <c r="BE156" s="14" t="s">
        <v>7128</v>
      </c>
      <c r="BF156" s="14">
        <v>0.14925373134328357</v>
      </c>
      <c r="BG156" s="14" t="s">
        <v>7128</v>
      </c>
      <c r="BH156" s="13">
        <v>0.34200000000000003</v>
      </c>
      <c r="BI156" s="13">
        <v>0.34200000000000003</v>
      </c>
      <c r="BJ156" s="13">
        <v>-0.59</v>
      </c>
      <c r="BK156" s="13">
        <v>-0.59</v>
      </c>
      <c r="BL156" s="13">
        <v>0</v>
      </c>
      <c r="BM156" s="13">
        <v>0</v>
      </c>
      <c r="BN156" s="13">
        <v>-0.53200000000000003</v>
      </c>
      <c r="BO156" s="13">
        <v>-0.53200000000000003</v>
      </c>
      <c r="BP156" s="13">
        <v>-0.50194029850746269</v>
      </c>
      <c r="BQ156" s="13">
        <v>0</v>
      </c>
      <c r="BR156" s="13">
        <v>0</v>
      </c>
      <c r="BS156" s="13">
        <v>-0.11799999999999999</v>
      </c>
      <c r="BT156" s="14" t="s">
        <v>7128</v>
      </c>
      <c r="BU156" s="13">
        <v>-0.3839402985074627</v>
      </c>
      <c r="BV156" s="13">
        <v>0.46</v>
      </c>
      <c r="BW156" s="13">
        <v>0.46</v>
      </c>
      <c r="BX156" s="13">
        <v>3.72</v>
      </c>
      <c r="BY156" s="13">
        <v>4.2110000000000003</v>
      </c>
      <c r="BZ156" s="13">
        <v>3.86</v>
      </c>
      <c r="CA156" s="13">
        <v>4.1789999999999994</v>
      </c>
      <c r="CB156" s="13">
        <v>0</v>
      </c>
      <c r="CC156" s="15">
        <v>2.5999999999999999E-2</v>
      </c>
      <c r="CD156" s="15">
        <v>0.32700000000000001</v>
      </c>
      <c r="CE156" s="15">
        <v>0.36</v>
      </c>
      <c r="CF156" s="15" t="s">
        <v>7128</v>
      </c>
      <c r="CG156" s="15" t="s">
        <v>7128</v>
      </c>
      <c r="CH156" s="13" t="s">
        <v>7128</v>
      </c>
      <c r="CI156" s="13" t="s">
        <v>7128</v>
      </c>
      <c r="CJ156" s="13">
        <v>0</v>
      </c>
      <c r="CK156" s="12">
        <f t="shared" si="4"/>
        <v>0</v>
      </c>
      <c r="CL156" s="36" t="str">
        <f t="shared" si="5"/>
        <v>NA</v>
      </c>
      <c r="CM156" s="13">
        <v>0.40200000000000002</v>
      </c>
      <c r="CN156" s="13">
        <v>0.06</v>
      </c>
      <c r="CO156" s="13">
        <v>0.34200000000000003</v>
      </c>
      <c r="CP156" s="13">
        <v>0.42699999999999999</v>
      </c>
      <c r="CQ156" s="13" t="s">
        <v>7128</v>
      </c>
      <c r="CR156" s="13" t="s">
        <v>7128</v>
      </c>
      <c r="CS156" s="13" t="s">
        <v>7128</v>
      </c>
      <c r="CT156" s="13">
        <v>0</v>
      </c>
      <c r="CU156" s="13">
        <v>-0.59</v>
      </c>
      <c r="CV156" s="13">
        <v>4.1789999999999994</v>
      </c>
      <c r="CW156" s="13">
        <v>-0.53200000000000003</v>
      </c>
      <c r="CX156" s="12">
        <v>9.1935483870967741E-2</v>
      </c>
      <c r="CY156" s="12">
        <v>-0.11919741118676387</v>
      </c>
      <c r="CZ156" s="15" t="s">
        <v>7128</v>
      </c>
      <c r="DA156" s="20"/>
      <c r="DB156" s="20"/>
    </row>
    <row r="157" spans="1:106">
      <c r="A157" s="8" t="s">
        <v>2285</v>
      </c>
      <c r="B157" s="8" t="s">
        <v>2286</v>
      </c>
      <c r="C157" s="9" t="s">
        <v>7161</v>
      </c>
      <c r="D157" s="9" t="s">
        <v>7126</v>
      </c>
      <c r="E157" s="10" t="s">
        <v>7127</v>
      </c>
      <c r="F157" s="10" t="s">
        <v>7126</v>
      </c>
      <c r="G157" s="11">
        <v>0.75</v>
      </c>
      <c r="H157" s="11">
        <v>0.75</v>
      </c>
      <c r="I157" s="12">
        <v>9.0499999999999997E-2</v>
      </c>
      <c r="J157" s="12">
        <v>0.12437499999999999</v>
      </c>
      <c r="K157" s="12">
        <v>4.1999999999999996E-2</v>
      </c>
      <c r="L157" s="12">
        <v>9.8500000000000004E-2</v>
      </c>
      <c r="M157" s="12">
        <v>6.5019850000000004E-2</v>
      </c>
      <c r="N157" s="12">
        <v>0.12437499999999999</v>
      </c>
      <c r="O157" s="12">
        <v>8.4830020920502097E-2</v>
      </c>
      <c r="P157" s="12">
        <v>2.8908045291065915E-2</v>
      </c>
      <c r="Q157" s="13">
        <v>11.9</v>
      </c>
      <c r="R157" s="13">
        <v>0</v>
      </c>
      <c r="S157" s="13">
        <v>0</v>
      </c>
      <c r="T157" s="13">
        <v>0</v>
      </c>
      <c r="U157" s="13">
        <v>11.9</v>
      </c>
      <c r="V157" s="13">
        <v>0</v>
      </c>
      <c r="W157" s="13">
        <v>11.9</v>
      </c>
      <c r="X157" s="14">
        <v>0</v>
      </c>
      <c r="Y157" s="15">
        <v>9.0909090909090912E-2</v>
      </c>
      <c r="Z157" s="14" t="s">
        <v>7128</v>
      </c>
      <c r="AA157" s="14">
        <v>0</v>
      </c>
      <c r="AB157" s="14" t="s">
        <v>7128</v>
      </c>
      <c r="AC157" s="14">
        <v>0</v>
      </c>
      <c r="AD157" s="13">
        <v>0.432</v>
      </c>
      <c r="AE157" s="15">
        <v>0.99594444444444474</v>
      </c>
      <c r="AF157" s="14">
        <v>8.3666002653407553E-2</v>
      </c>
      <c r="AG157" s="14">
        <v>0.67948746440660279</v>
      </c>
      <c r="AH157" s="15">
        <v>0.66114649681528659</v>
      </c>
      <c r="AI157" s="5">
        <v>2.0975609756097562</v>
      </c>
      <c r="AJ157" s="15">
        <v>11.9</v>
      </c>
      <c r="AK157" s="15">
        <v>11.9</v>
      </c>
      <c r="AL157" s="15" t="s">
        <v>7128</v>
      </c>
      <c r="AM157" s="15" t="s">
        <v>7128</v>
      </c>
      <c r="AN157" s="15" t="s">
        <v>7128</v>
      </c>
      <c r="AO157" s="15">
        <v>0.24637681159420291</v>
      </c>
      <c r="AP157" s="15">
        <v>3.4593023255813957</v>
      </c>
      <c r="AQ157" s="15">
        <v>3.1564986737400531</v>
      </c>
      <c r="AR157" s="15" t="s">
        <v>7128</v>
      </c>
      <c r="AS157" s="15">
        <v>0.24637681159420291</v>
      </c>
      <c r="AT157" s="14">
        <v>8.2500000000000004E-2</v>
      </c>
      <c r="AU157" s="14">
        <v>6.932773109243698E-3</v>
      </c>
      <c r="AV157" s="12">
        <v>0.29600000000000004</v>
      </c>
      <c r="AW157" s="12">
        <v>0.193</v>
      </c>
      <c r="AX157" s="12">
        <v>0.16899999999999998</v>
      </c>
      <c r="AY157" s="12">
        <v>0.121</v>
      </c>
      <c r="AZ157" s="14" t="s">
        <v>7128</v>
      </c>
      <c r="BA157" s="14" t="s">
        <v>7128</v>
      </c>
      <c r="BB157" s="14">
        <v>0.20920502092050208</v>
      </c>
      <c r="BC157" s="14">
        <v>0.1532830452910659</v>
      </c>
      <c r="BD157" s="14">
        <v>2.0703933747412008E-2</v>
      </c>
      <c r="BE157" s="14">
        <v>7.1221532091097314E-2</v>
      </c>
      <c r="BF157" s="14">
        <v>0.37777777777777777</v>
      </c>
      <c r="BG157" s="14" t="s">
        <v>7128</v>
      </c>
      <c r="BH157" s="13">
        <v>1</v>
      </c>
      <c r="BI157" s="13">
        <v>1</v>
      </c>
      <c r="BJ157" s="13">
        <v>3.44</v>
      </c>
      <c r="BK157" s="13">
        <v>3.44</v>
      </c>
      <c r="BL157" s="13">
        <v>48.3</v>
      </c>
      <c r="BM157" s="13">
        <v>48.3</v>
      </c>
      <c r="BN157" s="13">
        <v>3.77</v>
      </c>
      <c r="BO157" s="13">
        <v>3.77</v>
      </c>
      <c r="BP157" s="13">
        <v>2.1404444444444444</v>
      </c>
      <c r="BQ157" s="13">
        <v>0</v>
      </c>
      <c r="BR157" s="13">
        <v>0</v>
      </c>
      <c r="BS157" s="13">
        <v>-0.34</v>
      </c>
      <c r="BT157" s="14">
        <v>-0.15884551495016613</v>
      </c>
      <c r="BU157" s="13">
        <v>2.4804444444444442</v>
      </c>
      <c r="BV157" s="13">
        <v>1.34</v>
      </c>
      <c r="BW157" s="13">
        <v>1.34</v>
      </c>
      <c r="BX157" s="13">
        <v>4.78</v>
      </c>
      <c r="BY157" s="13">
        <v>13.964</v>
      </c>
      <c r="BZ157" s="13">
        <v>0</v>
      </c>
      <c r="CA157" s="13">
        <v>0</v>
      </c>
      <c r="CB157" s="13">
        <v>-8.2500000000000004E-2</v>
      </c>
      <c r="CC157" s="15">
        <v>0.379</v>
      </c>
      <c r="CD157" s="15">
        <v>0.317</v>
      </c>
      <c r="CE157" s="15">
        <v>0.36</v>
      </c>
      <c r="CF157" s="15">
        <v>0.43019245273414136</v>
      </c>
      <c r="CG157" s="15">
        <v>0.40419351690974037</v>
      </c>
      <c r="CH157" s="13">
        <v>1.5993750000000002</v>
      </c>
      <c r="CI157" s="13">
        <v>0.39499999999999996</v>
      </c>
      <c r="CJ157" s="13">
        <v>-8.2500000000000004E-2</v>
      </c>
      <c r="CK157" s="12">
        <f t="shared" si="4"/>
        <v>6.1567164179104475E-2</v>
      </c>
      <c r="CL157" s="36" t="str">
        <f t="shared" si="5"/>
        <v>NA</v>
      </c>
      <c r="CM157" s="13">
        <v>1.62</v>
      </c>
      <c r="CN157" s="13">
        <v>0.61199999999999999</v>
      </c>
      <c r="CO157" s="13">
        <v>1</v>
      </c>
      <c r="CP157" s="13">
        <v>11.9</v>
      </c>
      <c r="CQ157" s="13">
        <v>3.77</v>
      </c>
      <c r="CR157" s="13">
        <v>11.9</v>
      </c>
      <c r="CS157" s="13">
        <v>1.34</v>
      </c>
      <c r="CT157" s="13">
        <v>0.33340000000000003</v>
      </c>
      <c r="CU157" s="13">
        <v>3.2810000000000001</v>
      </c>
      <c r="CV157" s="13">
        <v>0.33340000000000003</v>
      </c>
      <c r="CW157" s="13">
        <v>3.77</v>
      </c>
      <c r="CX157" s="12">
        <v>0.16446982438299368</v>
      </c>
      <c r="CY157" s="12">
        <v>0.14278897639508661</v>
      </c>
      <c r="CZ157" s="15">
        <v>3.1564986737400531</v>
      </c>
      <c r="DA157" s="20"/>
      <c r="DB157" s="20"/>
    </row>
    <row r="158" spans="1:106">
      <c r="A158" s="8" t="s">
        <v>5523</v>
      </c>
      <c r="B158" s="8" t="s">
        <v>5524</v>
      </c>
      <c r="C158" s="9" t="s">
        <v>7141</v>
      </c>
      <c r="D158" s="9" t="s">
        <v>7126</v>
      </c>
      <c r="E158" s="10" t="s">
        <v>7127</v>
      </c>
      <c r="F158" s="10" t="s">
        <v>7126</v>
      </c>
      <c r="G158" s="11">
        <v>0.73</v>
      </c>
      <c r="H158" s="11">
        <v>0.73</v>
      </c>
      <c r="I158" s="12">
        <v>9.0499999999999997E-2</v>
      </c>
      <c r="J158" s="12">
        <v>0.12256500000000001</v>
      </c>
      <c r="K158" s="12">
        <v>4.7E-2</v>
      </c>
      <c r="L158" s="12">
        <v>0.10350000000000001</v>
      </c>
      <c r="M158" s="12">
        <v>6.8320350000000002E-2</v>
      </c>
      <c r="N158" s="12">
        <v>0.12256500000000001</v>
      </c>
      <c r="O158" s="12">
        <v>-0.12784450310559006</v>
      </c>
      <c r="P158" s="12">
        <v>-0.1282522037914692</v>
      </c>
      <c r="Q158" s="13">
        <v>2.81</v>
      </c>
      <c r="R158" s="13">
        <v>0</v>
      </c>
      <c r="S158" s="13">
        <v>0</v>
      </c>
      <c r="T158" s="13">
        <v>0</v>
      </c>
      <c r="U158" s="13">
        <v>2.81</v>
      </c>
      <c r="V158" s="13">
        <v>0</v>
      </c>
      <c r="W158" s="13">
        <v>2.81</v>
      </c>
      <c r="X158" s="14">
        <v>0</v>
      </c>
      <c r="Y158" s="15">
        <v>0.14550264550264552</v>
      </c>
      <c r="Z158" s="14" t="s">
        <v>7128</v>
      </c>
      <c r="AA158" s="14">
        <v>0</v>
      </c>
      <c r="AB158" s="14" t="s">
        <v>7128</v>
      </c>
      <c r="AC158" s="14">
        <v>0</v>
      </c>
      <c r="AD158" s="13">
        <v>0.14799999999999999</v>
      </c>
      <c r="AE158" s="15">
        <v>-1.2254166666666668</v>
      </c>
      <c r="AF158" s="14">
        <v>5.4772255750516613E-2</v>
      </c>
      <c r="AG158" s="14" t="s">
        <v>7128</v>
      </c>
      <c r="AH158" s="15">
        <v>0.62162162162162149</v>
      </c>
      <c r="AI158" s="5" t="s">
        <v>7128</v>
      </c>
      <c r="AJ158" s="15" t="s">
        <v>7128</v>
      </c>
      <c r="AK158" s="15" t="s">
        <v>7128</v>
      </c>
      <c r="AL158" s="15" t="s">
        <v>7128</v>
      </c>
      <c r="AM158" s="15" t="s">
        <v>7128</v>
      </c>
      <c r="AN158" s="15" t="s">
        <v>7128</v>
      </c>
      <c r="AO158" s="15">
        <v>23.613445378151262</v>
      </c>
      <c r="AP158" s="15" t="s">
        <v>7128</v>
      </c>
      <c r="AQ158" s="15" t="s">
        <v>7128</v>
      </c>
      <c r="AR158" s="15" t="s">
        <v>7128</v>
      </c>
      <c r="AS158" s="15">
        <v>23.613445378151262</v>
      </c>
      <c r="AT158" s="14" t="s">
        <v>7128</v>
      </c>
      <c r="AU158" s="14">
        <v>0</v>
      </c>
      <c r="AV158" s="12" t="s">
        <v>7128</v>
      </c>
      <c r="AW158" s="12" t="s">
        <v>7128</v>
      </c>
      <c r="AX158" s="12">
        <v>-0.23499999999999999</v>
      </c>
      <c r="AY158" s="12">
        <v>0.90700000000000003</v>
      </c>
      <c r="AZ158" s="14" t="s">
        <v>7128</v>
      </c>
      <c r="BA158" s="14" t="s">
        <v>7128</v>
      </c>
      <c r="BB158" s="14">
        <v>-5.2795031055900624E-3</v>
      </c>
      <c r="BC158" s="14">
        <v>-5.6872037914691941E-3</v>
      </c>
      <c r="BD158" s="14">
        <v>-0.14285714285714288</v>
      </c>
      <c r="BE158" s="14">
        <v>-0.15126050420168066</v>
      </c>
      <c r="BF158" s="14">
        <v>0</v>
      </c>
      <c r="BG158" s="14">
        <v>3.6900000000000002E-2</v>
      </c>
      <c r="BH158" s="13">
        <v>-1.7000000000000001E-2</v>
      </c>
      <c r="BI158" s="13">
        <v>-1.7000000000000001E-2</v>
      </c>
      <c r="BJ158" s="13">
        <v>-1.7999999999999999E-2</v>
      </c>
      <c r="BK158" s="13">
        <v>-1.7999999999999999E-2</v>
      </c>
      <c r="BL158" s="13">
        <v>0.11899999999999999</v>
      </c>
      <c r="BM158" s="13">
        <v>0.11899999999999999</v>
      </c>
      <c r="BN158" s="13">
        <v>-1.0999999999999999E-2</v>
      </c>
      <c r="BO158" s="13">
        <v>-1.0999999999999999E-2</v>
      </c>
      <c r="BP158" s="13">
        <v>-1.7999999999999999E-2</v>
      </c>
      <c r="BQ158" s="13">
        <v>0</v>
      </c>
      <c r="BR158" s="13">
        <v>0</v>
      </c>
      <c r="BS158" s="13">
        <v>-7.0000000000000001E-3</v>
      </c>
      <c r="BT158" s="14" t="s">
        <v>7128</v>
      </c>
      <c r="BU158" s="13">
        <v>-1.0999999999999999E-2</v>
      </c>
      <c r="BV158" s="13">
        <v>-1.0000000000000002E-2</v>
      </c>
      <c r="BW158" s="13">
        <v>-1.0000000000000002E-2</v>
      </c>
      <c r="BX158" s="13">
        <v>3.22</v>
      </c>
      <c r="BY158" s="13">
        <v>3.165</v>
      </c>
      <c r="BZ158" s="13">
        <v>0</v>
      </c>
      <c r="CA158" s="13">
        <v>0</v>
      </c>
      <c r="CB158" s="13">
        <v>0</v>
      </c>
      <c r="CC158" s="15">
        <v>-0.29099999999999998</v>
      </c>
      <c r="CD158" s="15">
        <v>-0.746</v>
      </c>
      <c r="CE158" s="15">
        <v>0.36</v>
      </c>
      <c r="CF158" s="15">
        <v>2.0299059242717963</v>
      </c>
      <c r="CG158" s="15">
        <v>2.1109257524505942</v>
      </c>
      <c r="CH158" s="13">
        <v>-4.7142857142857143E-3</v>
      </c>
      <c r="CI158" s="13">
        <v>1.2857142857142869E-3</v>
      </c>
      <c r="CJ158" s="13">
        <v>0</v>
      </c>
      <c r="CK158" s="12">
        <f t="shared" si="4"/>
        <v>0</v>
      </c>
      <c r="CL158" s="36" t="str">
        <f t="shared" si="5"/>
        <v>NA</v>
      </c>
      <c r="CM158" s="13" t="s">
        <v>7128</v>
      </c>
      <c r="CN158" s="13" t="s">
        <v>7128</v>
      </c>
      <c r="CO158" s="13" t="s">
        <v>7128</v>
      </c>
      <c r="CP158" s="13" t="s">
        <v>7128</v>
      </c>
      <c r="CQ158" s="13" t="s">
        <v>7128</v>
      </c>
      <c r="CR158" s="13" t="s">
        <v>7128</v>
      </c>
      <c r="CS158" s="13" t="s">
        <v>7128</v>
      </c>
      <c r="CT158" s="13">
        <v>0</v>
      </c>
      <c r="CU158" s="13">
        <v>-1.7999999999999999E-2</v>
      </c>
      <c r="CV158" s="13">
        <v>0</v>
      </c>
      <c r="CW158" s="13">
        <v>-1.0999999999999999E-2</v>
      </c>
      <c r="CX158" s="12">
        <v>-5.2795031055900624E-3</v>
      </c>
      <c r="CY158" s="12">
        <v>-5.6872037914691941E-3</v>
      </c>
      <c r="CZ158" s="15" t="s">
        <v>7128</v>
      </c>
      <c r="DA158" s="20"/>
      <c r="DB158" s="20"/>
    </row>
    <row r="159" spans="1:106" ht="24">
      <c r="A159" s="8" t="s">
        <v>5005</v>
      </c>
      <c r="B159" s="8" t="s">
        <v>5006</v>
      </c>
      <c r="C159" s="9" t="s">
        <v>7197</v>
      </c>
      <c r="D159" s="9" t="s">
        <v>7126</v>
      </c>
      <c r="E159" s="10" t="s">
        <v>7127</v>
      </c>
      <c r="F159" s="10" t="s">
        <v>7126</v>
      </c>
      <c r="G159" s="11">
        <v>0.65</v>
      </c>
      <c r="H159" s="11">
        <v>0.65</v>
      </c>
      <c r="I159" s="12">
        <v>9.0499999999999997E-2</v>
      </c>
      <c r="J159" s="12">
        <v>0.11532500000000001</v>
      </c>
      <c r="K159" s="12">
        <v>4.7E-2</v>
      </c>
      <c r="L159" s="12">
        <v>0.10350000000000001</v>
      </c>
      <c r="M159" s="12">
        <v>6.8320350000000002E-2</v>
      </c>
      <c r="N159" s="12">
        <v>0.11532500000000001</v>
      </c>
      <c r="O159" s="12">
        <v>-7.161242514970062E-2</v>
      </c>
      <c r="P159" s="12">
        <v>-0.11532500000000001</v>
      </c>
      <c r="Q159" s="13">
        <v>0.69199999999999995</v>
      </c>
      <c r="R159" s="13">
        <v>0</v>
      </c>
      <c r="S159" s="13">
        <v>0</v>
      </c>
      <c r="T159" s="13">
        <v>0</v>
      </c>
      <c r="U159" s="13">
        <v>0.69199999999999995</v>
      </c>
      <c r="V159" s="13">
        <v>2.8000000000000001E-2</v>
      </c>
      <c r="W159" s="13">
        <v>0.66399999999999992</v>
      </c>
      <c r="X159" s="14">
        <v>4.046242774566474E-2</v>
      </c>
      <c r="Y159" s="15" t="s">
        <v>7128</v>
      </c>
      <c r="Z159" s="14">
        <v>0</v>
      </c>
      <c r="AA159" s="14">
        <v>0</v>
      </c>
      <c r="AB159" s="14">
        <v>0</v>
      </c>
      <c r="AC159" s="14">
        <v>0</v>
      </c>
      <c r="AD159" s="13">
        <v>9.7000000000000003E-2</v>
      </c>
      <c r="AE159" s="15">
        <v>-0.77313888888888882</v>
      </c>
      <c r="AF159" s="14">
        <v>0.14832396974191325</v>
      </c>
      <c r="AG159" s="14" t="s">
        <v>7128</v>
      </c>
      <c r="AH159" s="15">
        <v>0.31929824561403503</v>
      </c>
      <c r="AI159" s="5" t="s">
        <v>7128</v>
      </c>
      <c r="AJ159" s="15">
        <v>9.4794520547945211</v>
      </c>
      <c r="AK159" s="15">
        <v>9.4794520547945211</v>
      </c>
      <c r="AL159" s="15" t="s">
        <v>7128</v>
      </c>
      <c r="AM159" s="15" t="s">
        <v>7128</v>
      </c>
      <c r="AN159" s="15">
        <v>0.41437125748502995</v>
      </c>
      <c r="AO159" s="15">
        <v>0.883780332056194</v>
      </c>
      <c r="AP159" s="15" t="s">
        <v>7128</v>
      </c>
      <c r="AQ159" s="15" t="s">
        <v>7128</v>
      </c>
      <c r="AR159" s="15">
        <v>0.40438489646772224</v>
      </c>
      <c r="AS159" s="15">
        <v>0.84802043422733064</v>
      </c>
      <c r="AT159" s="14">
        <v>0</v>
      </c>
      <c r="AU159" s="14">
        <v>0</v>
      </c>
      <c r="AV159" s="12">
        <v>3.2239999999999998</v>
      </c>
      <c r="AW159" s="12">
        <v>0.35600000000000004</v>
      </c>
      <c r="AX159" s="12">
        <v>0.504</v>
      </c>
      <c r="AY159" s="12">
        <v>0.39299999999999996</v>
      </c>
      <c r="AZ159" s="14" t="s">
        <v>7128</v>
      </c>
      <c r="BA159" s="14" t="s">
        <v>7128</v>
      </c>
      <c r="BB159" s="14">
        <v>4.3712574850299397E-2</v>
      </c>
      <c r="BC159" s="14">
        <v>0</v>
      </c>
      <c r="BD159" s="14">
        <v>9.3231162196679429E-2</v>
      </c>
      <c r="BE159" s="14">
        <v>0</v>
      </c>
      <c r="BF159" s="14">
        <v>0.22340425531914895</v>
      </c>
      <c r="BG159" s="14" t="s">
        <v>7128</v>
      </c>
      <c r="BH159" s="13">
        <v>7.2999999999999995E-2</v>
      </c>
      <c r="BI159" s="13">
        <v>7.2999999999999995E-2</v>
      </c>
      <c r="BJ159" s="13">
        <v>0</v>
      </c>
      <c r="BK159" s="13">
        <v>0</v>
      </c>
      <c r="BL159" s="13">
        <v>0.78300000000000003</v>
      </c>
      <c r="BM159" s="13">
        <v>0.78300000000000003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4" t="s">
        <v>7128</v>
      </c>
      <c r="BU159" s="13">
        <v>0</v>
      </c>
      <c r="BV159" s="13">
        <v>7.2999999999999995E-2</v>
      </c>
      <c r="BW159" s="13">
        <v>7.2999999999999995E-2</v>
      </c>
      <c r="BX159" s="13">
        <v>1.67</v>
      </c>
      <c r="BY159" s="13">
        <v>1.6659999999999999</v>
      </c>
      <c r="BZ159" s="13">
        <v>1.67</v>
      </c>
      <c r="CA159" s="13">
        <v>1.6419999999999999</v>
      </c>
      <c r="CB159" s="13">
        <v>0</v>
      </c>
      <c r="CC159" s="15">
        <v>-0.21199999999999999</v>
      </c>
      <c r="CD159" s="15">
        <v>-0.41299999999999998</v>
      </c>
      <c r="CE159" s="15">
        <v>0.36</v>
      </c>
      <c r="CF159" s="15" t="s">
        <v>7128</v>
      </c>
      <c r="CG159" s="15">
        <v>0.85630712777790807</v>
      </c>
      <c r="CH159" s="13" t="s">
        <v>7128</v>
      </c>
      <c r="CI159" s="13">
        <v>1.7500000000000002E-2</v>
      </c>
      <c r="CJ159" s="13">
        <v>0</v>
      </c>
      <c r="CK159" s="12">
        <f t="shared" si="4"/>
        <v>0</v>
      </c>
      <c r="CL159" s="36">
        <f t="shared" si="5"/>
        <v>0.47685749086479906</v>
      </c>
      <c r="CM159" s="13">
        <v>9.4E-2</v>
      </c>
      <c r="CN159" s="13">
        <v>2.1000000000000001E-2</v>
      </c>
      <c r="CO159" s="13">
        <v>7.2999999999999995E-2</v>
      </c>
      <c r="CP159" s="13">
        <v>0.69199999999999995</v>
      </c>
      <c r="CQ159" s="13" t="s">
        <v>7128</v>
      </c>
      <c r="CR159" s="13" t="s">
        <v>7128</v>
      </c>
      <c r="CS159" s="13" t="s">
        <v>7128</v>
      </c>
      <c r="CT159" s="13">
        <v>0</v>
      </c>
      <c r="CU159" s="13">
        <v>0</v>
      </c>
      <c r="CV159" s="13">
        <v>1.6419999999999999</v>
      </c>
      <c r="CW159" s="13">
        <v>0</v>
      </c>
      <c r="CX159" s="12">
        <v>4.3712574850299397E-2</v>
      </c>
      <c r="CY159" s="12">
        <v>0</v>
      </c>
      <c r="CZ159" s="15" t="s">
        <v>7128</v>
      </c>
      <c r="DA159" s="20"/>
      <c r="DB159" s="20"/>
    </row>
    <row r="160" spans="1:106" ht="24">
      <c r="A160" s="8" t="s">
        <v>5947</v>
      </c>
      <c r="B160" s="8" t="s">
        <v>5948</v>
      </c>
      <c r="C160" s="9" t="s">
        <v>7174</v>
      </c>
      <c r="D160" s="9" t="s">
        <v>7126</v>
      </c>
      <c r="E160" s="10" t="s">
        <v>7127</v>
      </c>
      <c r="F160" s="10" t="s">
        <v>7126</v>
      </c>
      <c r="G160" s="11">
        <v>0.45</v>
      </c>
      <c r="H160" s="11">
        <v>0.46937861271676301</v>
      </c>
      <c r="I160" s="12">
        <v>9.0499999999999997E-2</v>
      </c>
      <c r="J160" s="12">
        <v>9.8978764450867063E-2</v>
      </c>
      <c r="K160" s="12">
        <v>4.1999999999999996E-2</v>
      </c>
      <c r="L160" s="12">
        <v>9.8500000000000004E-2</v>
      </c>
      <c r="M160" s="12">
        <v>6.5019850000000004E-2</v>
      </c>
      <c r="N160" s="12">
        <v>9.6285907477381596E-2</v>
      </c>
      <c r="O160" s="12">
        <v>-8.2603218599338682E-2</v>
      </c>
      <c r="P160" s="12">
        <v>-0.18328399543149249</v>
      </c>
      <c r="Q160" s="13">
        <v>3.46</v>
      </c>
      <c r="R160" s="13">
        <v>0</v>
      </c>
      <c r="S160" s="13">
        <v>0.29799999999999999</v>
      </c>
      <c r="T160" s="13">
        <v>0.29799999999999999</v>
      </c>
      <c r="U160" s="13">
        <v>3.758</v>
      </c>
      <c r="V160" s="13">
        <v>2.2000000000000002</v>
      </c>
      <c r="W160" s="13">
        <v>1.5579999999999998</v>
      </c>
      <c r="X160" s="14">
        <v>0.58541777541245343</v>
      </c>
      <c r="Y160" s="15">
        <v>1.5432098765432098E-2</v>
      </c>
      <c r="Z160" s="14">
        <v>4.5789797172710506E-2</v>
      </c>
      <c r="AA160" s="14">
        <v>7.9297498669505057E-2</v>
      </c>
      <c r="AB160" s="14">
        <v>4.7987117552334944E-2</v>
      </c>
      <c r="AC160" s="14">
        <v>8.6127167630057802E-2</v>
      </c>
      <c r="AD160" s="13">
        <v>7.0999999999999994E-2</v>
      </c>
      <c r="AE160" s="15">
        <v>3.158611111111111</v>
      </c>
      <c r="AF160" s="14">
        <v>0.17029386365926402</v>
      </c>
      <c r="AG160" s="14">
        <v>0.74870577988124687</v>
      </c>
      <c r="AH160" s="15">
        <v>0.27272727272727276</v>
      </c>
      <c r="AI160" s="5" t="s">
        <v>7128</v>
      </c>
      <c r="AJ160" s="15">
        <v>46.133333333333333</v>
      </c>
      <c r="AK160" s="15">
        <v>46.133333333333333</v>
      </c>
      <c r="AL160" s="15" t="s">
        <v>7128</v>
      </c>
      <c r="AM160" s="15" t="s">
        <v>7128</v>
      </c>
      <c r="AN160" s="15">
        <v>0.55716586151368763</v>
      </c>
      <c r="AO160" s="15">
        <v>3.1889400921658985E-3</v>
      </c>
      <c r="AP160" s="15" t="s">
        <v>7128</v>
      </c>
      <c r="AQ160" s="15" t="s">
        <v>7128</v>
      </c>
      <c r="AR160" s="15">
        <v>0.41825503355704696</v>
      </c>
      <c r="AS160" s="15">
        <v>1.4359447004608293E-3</v>
      </c>
      <c r="AT160" s="14">
        <v>0</v>
      </c>
      <c r="AU160" s="14">
        <v>0</v>
      </c>
      <c r="AV160" s="12">
        <v>0.23899999999999999</v>
      </c>
      <c r="AW160" s="12">
        <v>5.1900000000000002E-2</v>
      </c>
      <c r="AX160" s="12">
        <v>0.129</v>
      </c>
      <c r="AY160" s="12">
        <v>0.27399999999999997</v>
      </c>
      <c r="AZ160" s="14" t="s">
        <v>7128</v>
      </c>
      <c r="BA160" s="14" t="s">
        <v>7128</v>
      </c>
      <c r="BB160" s="14">
        <v>1.6375545851528384E-2</v>
      </c>
      <c r="BC160" s="14">
        <v>-8.6998087954110889E-2</v>
      </c>
      <c r="BD160" s="14">
        <v>6.912442396313364E-5</v>
      </c>
      <c r="BE160" s="14">
        <v>-8.3870967741935486E-4</v>
      </c>
      <c r="BF160" s="14">
        <v>0.5</v>
      </c>
      <c r="BG160" s="14" t="s">
        <v>7128</v>
      </c>
      <c r="BH160" s="13">
        <v>7.4999999999999997E-2</v>
      </c>
      <c r="BI160" s="13">
        <v>7.4999999999999997E-2</v>
      </c>
      <c r="BJ160" s="13">
        <v>-0.91</v>
      </c>
      <c r="BK160" s="13">
        <v>-0.91</v>
      </c>
      <c r="BL160" s="13">
        <v>1085</v>
      </c>
      <c r="BM160" s="13">
        <v>1085</v>
      </c>
      <c r="BN160" s="13">
        <v>-0.443</v>
      </c>
      <c r="BO160" s="13">
        <v>-0.443</v>
      </c>
      <c r="BP160" s="13">
        <v>-0.45500000000000002</v>
      </c>
      <c r="BQ160" s="13">
        <v>0</v>
      </c>
      <c r="BR160" s="13">
        <v>0</v>
      </c>
      <c r="BS160" s="13">
        <v>-0.46700000000000003</v>
      </c>
      <c r="BT160" s="14" t="s">
        <v>7128</v>
      </c>
      <c r="BU160" s="13">
        <v>1.2000000000000011E-2</v>
      </c>
      <c r="BV160" s="13">
        <v>0.54200000000000004</v>
      </c>
      <c r="BW160" s="13">
        <v>0.54200000000000004</v>
      </c>
      <c r="BX160" s="13">
        <v>4.58</v>
      </c>
      <c r="BY160" s="13">
        <v>5.23</v>
      </c>
      <c r="BZ160" s="13">
        <v>6.21</v>
      </c>
      <c r="CA160" s="13">
        <v>3.7249999999999996</v>
      </c>
      <c r="CB160" s="13">
        <v>0</v>
      </c>
      <c r="CC160" s="15">
        <v>0.85</v>
      </c>
      <c r="CD160" s="15">
        <v>1.72</v>
      </c>
      <c r="CE160" s="15">
        <v>0.36</v>
      </c>
      <c r="CF160" s="15">
        <v>1.4827619730289756</v>
      </c>
      <c r="CG160" s="15" t="s">
        <v>7128</v>
      </c>
      <c r="CH160" s="13">
        <v>3.6699999999999997E-2</v>
      </c>
      <c r="CI160" s="13" t="s">
        <v>7128</v>
      </c>
      <c r="CJ160" s="13">
        <v>0</v>
      </c>
      <c r="CK160" s="12">
        <f t="shared" si="4"/>
        <v>0</v>
      </c>
      <c r="CL160" s="36">
        <f t="shared" si="5"/>
        <v>291.27516778523494</v>
      </c>
      <c r="CM160" s="13">
        <v>0.36099999999999999</v>
      </c>
      <c r="CN160" s="13">
        <v>0.28599999999999998</v>
      </c>
      <c r="CO160" s="13">
        <v>7.4999999999999997E-2</v>
      </c>
      <c r="CP160" s="13">
        <v>3.46</v>
      </c>
      <c r="CQ160" s="13" t="s">
        <v>7128</v>
      </c>
      <c r="CR160" s="13" t="s">
        <v>7128</v>
      </c>
      <c r="CS160" s="13" t="s">
        <v>7128</v>
      </c>
      <c r="CT160" s="13">
        <v>0</v>
      </c>
      <c r="CU160" s="13">
        <v>-0.91</v>
      </c>
      <c r="CV160" s="13">
        <v>3.7249999999999996</v>
      </c>
      <c r="CW160" s="13">
        <v>-0.443</v>
      </c>
      <c r="CX160" s="12">
        <v>1.6375545851528384E-2</v>
      </c>
      <c r="CY160" s="12">
        <v>-8.6998087954110889E-2</v>
      </c>
      <c r="CZ160" s="15" t="s">
        <v>7128</v>
      </c>
      <c r="DA160" s="20"/>
      <c r="DB160" s="20"/>
    </row>
    <row r="161" spans="1:106">
      <c r="A161" s="8" t="s">
        <v>3915</v>
      </c>
      <c r="B161" s="8" t="s">
        <v>3916</v>
      </c>
      <c r="C161" s="9" t="s">
        <v>7148</v>
      </c>
      <c r="D161" s="9" t="s">
        <v>7126</v>
      </c>
      <c r="E161" s="10" t="s">
        <v>7127</v>
      </c>
      <c r="F161" s="10" t="s">
        <v>7126</v>
      </c>
      <c r="G161" s="11">
        <v>0.67</v>
      </c>
      <c r="H161" s="11">
        <v>0.7520661264096512</v>
      </c>
      <c r="I161" s="12">
        <v>9.0499999999999997E-2</v>
      </c>
      <c r="J161" s="12">
        <v>0.12456198444007344</v>
      </c>
      <c r="K161" s="12">
        <v>3.6999999999999998E-2</v>
      </c>
      <c r="L161" s="12">
        <v>9.35E-2</v>
      </c>
      <c r="M161" s="12">
        <v>6.1719349999999999E-2</v>
      </c>
      <c r="N161" s="12">
        <v>0.11670330245503652</v>
      </c>
      <c r="O161" s="12">
        <v>-5.9664025256399966E-2</v>
      </c>
      <c r="P161" s="12">
        <v>-0.12515680610972074</v>
      </c>
      <c r="Q161" s="13">
        <v>20.5</v>
      </c>
      <c r="R161" s="13">
        <v>0</v>
      </c>
      <c r="S161" s="13">
        <v>2.93</v>
      </c>
      <c r="T161" s="13">
        <v>2.93</v>
      </c>
      <c r="U161" s="13">
        <v>23.43</v>
      </c>
      <c r="V161" s="13">
        <v>0</v>
      </c>
      <c r="W161" s="13">
        <v>23.43</v>
      </c>
      <c r="X161" s="14">
        <v>0</v>
      </c>
      <c r="Y161" s="15" t="s">
        <v>7128</v>
      </c>
      <c r="Z161" s="14">
        <v>0.10642934980021794</v>
      </c>
      <c r="AA161" s="14">
        <v>0.12505335040546309</v>
      </c>
      <c r="AB161" s="14">
        <v>0.11910569105691057</v>
      </c>
      <c r="AC161" s="14">
        <v>0.1429268292682927</v>
      </c>
      <c r="AD161" s="13">
        <v>6.39</v>
      </c>
      <c r="AE161" s="15">
        <v>0.74461111111111122</v>
      </c>
      <c r="AF161" s="14">
        <v>7.0710678118654752E-2</v>
      </c>
      <c r="AG161" s="14">
        <v>0.58124177413534217</v>
      </c>
      <c r="AH161" s="15">
        <v>0.23973509933774831</v>
      </c>
      <c r="AI161" s="5" t="s">
        <v>7128</v>
      </c>
      <c r="AJ161" s="15">
        <v>11.714285714285714</v>
      </c>
      <c r="AK161" s="15">
        <v>12.893081761006288</v>
      </c>
      <c r="AL161" s="15" t="s">
        <v>7128</v>
      </c>
      <c r="AM161" s="15" t="s">
        <v>7128</v>
      </c>
      <c r="AN161" s="15">
        <v>0.83333333333333326</v>
      </c>
      <c r="AO161" s="15">
        <v>2.5851197982345524</v>
      </c>
      <c r="AP161" s="15" t="s">
        <v>7128</v>
      </c>
      <c r="AQ161" s="15">
        <v>289.25925925925924</v>
      </c>
      <c r="AR161" s="15">
        <v>0.85107155830003622</v>
      </c>
      <c r="AS161" s="15">
        <v>2.9546027742749055</v>
      </c>
      <c r="AT161" s="14">
        <v>0</v>
      </c>
      <c r="AU161" s="14">
        <v>0</v>
      </c>
      <c r="AV161" s="12">
        <v>-0.53</v>
      </c>
      <c r="AW161" s="12" t="s">
        <v>7128</v>
      </c>
      <c r="AX161" s="12">
        <v>-0.11599999999999999</v>
      </c>
      <c r="AY161" s="12" t="s">
        <v>7128</v>
      </c>
      <c r="AZ161" s="14" t="s">
        <v>7128</v>
      </c>
      <c r="BA161" s="14" t="s">
        <v>7128</v>
      </c>
      <c r="BB161" s="14">
        <v>6.489795918367347E-2</v>
      </c>
      <c r="BC161" s="14">
        <v>-8.4535036546842211E-3</v>
      </c>
      <c r="BD161" s="14">
        <v>0.22585227272727273</v>
      </c>
      <c r="BE161" s="14">
        <v>-3.9204545454545457E-2</v>
      </c>
      <c r="BF161" s="14">
        <v>0.14301075268817204</v>
      </c>
      <c r="BG161" s="14">
        <v>5.4800000000000001E-2</v>
      </c>
      <c r="BH161" s="13">
        <v>1.75</v>
      </c>
      <c r="BI161" s="13">
        <v>1.59</v>
      </c>
      <c r="BJ161" s="13">
        <v>-0.27600000000000002</v>
      </c>
      <c r="BK161" s="13">
        <v>-0.27600000000000002</v>
      </c>
      <c r="BL161" s="13">
        <v>7.93</v>
      </c>
      <c r="BM161" s="13">
        <v>7.04</v>
      </c>
      <c r="BN161" s="13">
        <v>0.33400000000000002</v>
      </c>
      <c r="BO161" s="13">
        <v>8.1000000000000003E-2</v>
      </c>
      <c r="BP161" s="13">
        <v>-0.23652903225806451</v>
      </c>
      <c r="BQ161" s="13">
        <v>0</v>
      </c>
      <c r="BR161" s="13">
        <v>0</v>
      </c>
      <c r="BS161" s="13">
        <v>-0.316</v>
      </c>
      <c r="BT161" s="14" t="s">
        <v>7128</v>
      </c>
      <c r="BU161" s="13">
        <v>7.9470967741935489E-2</v>
      </c>
      <c r="BV161" s="13">
        <v>1.9060000000000001</v>
      </c>
      <c r="BW161" s="13">
        <v>1.9060000000000001</v>
      </c>
      <c r="BX161" s="13">
        <v>24.5</v>
      </c>
      <c r="BY161" s="13">
        <v>27.98</v>
      </c>
      <c r="BZ161" s="13">
        <v>24.6</v>
      </c>
      <c r="CA161" s="13">
        <v>27.53</v>
      </c>
      <c r="CB161" s="13">
        <v>0</v>
      </c>
      <c r="CC161" s="15">
        <v>0.27400000000000002</v>
      </c>
      <c r="CD161" s="15">
        <v>0.25600000000000001</v>
      </c>
      <c r="CE161" s="15">
        <v>0.36</v>
      </c>
      <c r="CF161" s="15">
        <v>1.399108261571554</v>
      </c>
      <c r="CG161" s="15">
        <v>1.754930645859923</v>
      </c>
      <c r="CH161" s="13">
        <v>1.7848749999999998</v>
      </c>
      <c r="CI161" s="13">
        <v>4.22</v>
      </c>
      <c r="CJ161" s="13">
        <v>0</v>
      </c>
      <c r="CK161" s="12">
        <f t="shared" si="4"/>
        <v>0</v>
      </c>
      <c r="CL161" s="36">
        <f t="shared" si="5"/>
        <v>0.28804940065383217</v>
      </c>
      <c r="CM161" s="13">
        <v>1.86</v>
      </c>
      <c r="CN161" s="13">
        <v>0.26600000000000001</v>
      </c>
      <c r="CO161" s="13">
        <v>1.59</v>
      </c>
      <c r="CP161" s="13">
        <v>20.5</v>
      </c>
      <c r="CQ161" s="13">
        <v>8.1000000000000003E-2</v>
      </c>
      <c r="CR161" s="13">
        <v>23.43</v>
      </c>
      <c r="CS161" s="13" t="s">
        <v>7128</v>
      </c>
      <c r="CT161" s="13">
        <v>2.52E-2</v>
      </c>
      <c r="CU161" s="13">
        <v>-0.28700000000000003</v>
      </c>
      <c r="CV161" s="13">
        <v>27.555200000000003</v>
      </c>
      <c r="CW161" s="13">
        <v>0.33700000000000002</v>
      </c>
      <c r="CX161" s="12">
        <v>6.4382757327157369E-2</v>
      </c>
      <c r="CY161" s="12">
        <v>-8.7825087476073958E-3</v>
      </c>
      <c r="CZ161" s="15">
        <v>69.525222551928778</v>
      </c>
      <c r="DA161" s="20"/>
      <c r="DB161" s="20"/>
    </row>
    <row r="162" spans="1:106" ht="24">
      <c r="A162" s="8" t="s">
        <v>2831</v>
      </c>
      <c r="B162" s="8" t="s">
        <v>2832</v>
      </c>
      <c r="C162" s="9" t="s">
        <v>7149</v>
      </c>
      <c r="D162" s="9" t="s">
        <v>7126</v>
      </c>
      <c r="E162" s="10" t="s">
        <v>7127</v>
      </c>
      <c r="F162" s="10" t="s">
        <v>7126</v>
      </c>
      <c r="G162" s="11">
        <v>0.85</v>
      </c>
      <c r="H162" s="11">
        <v>0.85</v>
      </c>
      <c r="I162" s="12">
        <v>9.0499999999999997E-2</v>
      </c>
      <c r="J162" s="12">
        <v>0.13342499999999999</v>
      </c>
      <c r="K162" s="12">
        <v>3.6999999999999998E-2</v>
      </c>
      <c r="L162" s="12">
        <v>9.35E-2</v>
      </c>
      <c r="M162" s="12">
        <v>6.1719349999999999E-2</v>
      </c>
      <c r="N162" s="12">
        <v>0.13342499999999999</v>
      </c>
      <c r="O162" s="12">
        <v>0.31122444649446501</v>
      </c>
      <c r="P162" s="12">
        <v>0.24435567711671261</v>
      </c>
      <c r="Q162" s="13">
        <v>105.6</v>
      </c>
      <c r="R162" s="13">
        <v>0</v>
      </c>
      <c r="S162" s="13">
        <v>0</v>
      </c>
      <c r="T162" s="13">
        <v>0</v>
      </c>
      <c r="U162" s="13">
        <v>105.6</v>
      </c>
      <c r="V162" s="13">
        <v>0</v>
      </c>
      <c r="W162" s="13">
        <v>105.6</v>
      </c>
      <c r="X162" s="14">
        <v>0</v>
      </c>
      <c r="Y162" s="15">
        <v>0.90753424657534254</v>
      </c>
      <c r="Z162" s="14" t="s">
        <v>7128</v>
      </c>
      <c r="AA162" s="14">
        <v>0</v>
      </c>
      <c r="AB162" s="14" t="s">
        <v>7128</v>
      </c>
      <c r="AC162" s="14">
        <v>0</v>
      </c>
      <c r="AD162" s="13">
        <v>7.22</v>
      </c>
      <c r="AE162" s="15">
        <v>2.1014166666666667</v>
      </c>
      <c r="AF162" s="14">
        <v>0.17320508075688773</v>
      </c>
      <c r="AG162" s="14">
        <v>0.64172482420426902</v>
      </c>
      <c r="AH162" s="15">
        <v>0.53310104529616731</v>
      </c>
      <c r="AI162" s="5">
        <v>27.333333333333332</v>
      </c>
      <c r="AJ162" s="15">
        <v>43.81742738589211</v>
      </c>
      <c r="AK162" s="15">
        <v>43.81742738589211</v>
      </c>
      <c r="AL162" s="15">
        <v>32.376681614349771</v>
      </c>
      <c r="AM162" s="15">
        <v>2.1908713692946056</v>
      </c>
      <c r="AN162" s="15" t="s">
        <v>7128</v>
      </c>
      <c r="AO162" s="15">
        <v>3.9849056603773585</v>
      </c>
      <c r="AP162" s="15">
        <v>32.195121951219512</v>
      </c>
      <c r="AQ162" s="15">
        <v>27.428571428571427</v>
      </c>
      <c r="AR162" s="15" t="s">
        <v>7128</v>
      </c>
      <c r="AS162" s="15">
        <v>3.9849056603773585</v>
      </c>
      <c r="AT162" s="14">
        <v>0.33925311203319503</v>
      </c>
      <c r="AU162" s="14">
        <v>7.7424242424242425E-3</v>
      </c>
      <c r="AV162" s="12">
        <v>0.161</v>
      </c>
      <c r="AW162" s="12">
        <v>5.6100000000000004E-2</v>
      </c>
      <c r="AX162" s="12">
        <v>5.0099999999999999E-2</v>
      </c>
      <c r="AY162" s="12">
        <v>0.13100000000000001</v>
      </c>
      <c r="AZ162" s="14">
        <v>0.2</v>
      </c>
      <c r="BA162" s="14" t="s">
        <v>7128</v>
      </c>
      <c r="BB162" s="14">
        <v>0.44464944649446497</v>
      </c>
      <c r="BC162" s="14">
        <v>0.37778067711671259</v>
      </c>
      <c r="BD162" s="14">
        <v>9.0943396226415105E-2</v>
      </c>
      <c r="BE162" s="14">
        <v>0.12377358490566037</v>
      </c>
      <c r="BF162" s="14">
        <v>0.38046272493573263</v>
      </c>
      <c r="BG162" s="14">
        <v>5.4199999999999998E-2</v>
      </c>
      <c r="BH162" s="13">
        <v>2.41</v>
      </c>
      <c r="BI162" s="13">
        <v>2.41</v>
      </c>
      <c r="BJ162" s="13">
        <v>3.28</v>
      </c>
      <c r="BK162" s="13">
        <v>3.28</v>
      </c>
      <c r="BL162" s="13">
        <v>26.5</v>
      </c>
      <c r="BM162" s="13">
        <v>26.5</v>
      </c>
      <c r="BN162" s="13">
        <v>3.85</v>
      </c>
      <c r="BO162" s="13">
        <v>3.85</v>
      </c>
      <c r="BP162" s="13">
        <v>2.032082262210797</v>
      </c>
      <c r="BQ162" s="13">
        <v>0</v>
      </c>
      <c r="BR162" s="13">
        <v>0</v>
      </c>
      <c r="BS162" s="13">
        <v>-0.51300000000000001</v>
      </c>
      <c r="BT162" s="14">
        <v>-0.25245040987754275</v>
      </c>
      <c r="BU162" s="13">
        <v>2.5450822622107969</v>
      </c>
      <c r="BV162" s="13">
        <v>2.923</v>
      </c>
      <c r="BW162" s="13">
        <v>2.923</v>
      </c>
      <c r="BX162" s="13">
        <v>5.42</v>
      </c>
      <c r="BY162" s="13">
        <v>5.3789999999999996</v>
      </c>
      <c r="BZ162" s="13">
        <v>0</v>
      </c>
      <c r="CA162" s="13">
        <v>0</v>
      </c>
      <c r="CB162" s="13">
        <v>-0.81759999999999999</v>
      </c>
      <c r="CC162" s="15">
        <v>0.74099999999999999</v>
      </c>
      <c r="CD162" s="15">
        <v>0.78800000000000003</v>
      </c>
      <c r="CE162" s="15">
        <v>0.36</v>
      </c>
      <c r="CF162" s="15" t="s">
        <v>7128</v>
      </c>
      <c r="CG162" s="15" t="s">
        <v>7128</v>
      </c>
      <c r="CH162" s="13" t="s">
        <v>7128</v>
      </c>
      <c r="CI162" s="13" t="s">
        <v>7128</v>
      </c>
      <c r="CJ162" s="13">
        <v>-0.81759999999999999</v>
      </c>
      <c r="CK162" s="12">
        <f t="shared" si="4"/>
        <v>0.2797126240164215</v>
      </c>
      <c r="CL162" s="36" t="str">
        <f t="shared" si="5"/>
        <v>NA</v>
      </c>
      <c r="CM162" s="13">
        <v>3.89</v>
      </c>
      <c r="CN162" s="13">
        <v>1.48</v>
      </c>
      <c r="CO162" s="13">
        <v>2.41</v>
      </c>
      <c r="CP162" s="13">
        <v>105.6</v>
      </c>
      <c r="CQ162" s="13">
        <v>3.85</v>
      </c>
      <c r="CR162" s="13">
        <v>105.6</v>
      </c>
      <c r="CS162" s="13">
        <v>2.923</v>
      </c>
      <c r="CT162" s="13">
        <v>6.0000000000000005E-2</v>
      </c>
      <c r="CU162" s="13">
        <v>3.2079999999999997</v>
      </c>
      <c r="CV162" s="13">
        <v>6.0000000000000005E-2</v>
      </c>
      <c r="CW162" s="13">
        <v>3.85</v>
      </c>
      <c r="CX162" s="12">
        <v>0.42664233576642341</v>
      </c>
      <c r="CY162" s="12">
        <v>0.36541194675605254</v>
      </c>
      <c r="CZ162" s="15">
        <v>27.428571428571427</v>
      </c>
      <c r="DA162" s="20"/>
      <c r="DB162" s="20"/>
    </row>
    <row r="163" spans="1:106">
      <c r="A163" s="8" t="s">
        <v>185</v>
      </c>
      <c r="B163" s="8" t="s">
        <v>186</v>
      </c>
      <c r="C163" s="9" t="s">
        <v>7144</v>
      </c>
      <c r="D163" s="9" t="s">
        <v>7126</v>
      </c>
      <c r="E163" s="10" t="s">
        <v>7127</v>
      </c>
      <c r="F163" s="10" t="s">
        <v>7126</v>
      </c>
      <c r="G163" s="11">
        <v>1.1499999999999999</v>
      </c>
      <c r="H163" s="11">
        <v>1.1565144362199287</v>
      </c>
      <c r="I163" s="12">
        <v>9.0499999999999997E-2</v>
      </c>
      <c r="J163" s="12">
        <v>0.16116455647790354</v>
      </c>
      <c r="K163" s="12">
        <v>3.6999999999999998E-2</v>
      </c>
      <c r="L163" s="12">
        <v>9.35E-2</v>
      </c>
      <c r="M163" s="12">
        <v>6.1719349999999999E-2</v>
      </c>
      <c r="N163" s="12">
        <v>0.16037311815968652</v>
      </c>
      <c r="O163" s="12">
        <v>4.1708240797381529E-2</v>
      </c>
      <c r="P163" s="12">
        <v>1.3199390128414396E-2</v>
      </c>
      <c r="Q163" s="13">
        <v>582.79999999999995</v>
      </c>
      <c r="R163" s="13">
        <v>4.6754448457586291</v>
      </c>
      <c r="S163" s="13">
        <v>0</v>
      </c>
      <c r="T163" s="13">
        <v>4.6754448457586291</v>
      </c>
      <c r="U163" s="13">
        <v>587.4754448457586</v>
      </c>
      <c r="V163" s="13">
        <v>0</v>
      </c>
      <c r="W163" s="13">
        <v>587.4754448457586</v>
      </c>
      <c r="X163" s="14">
        <v>0</v>
      </c>
      <c r="Y163" s="15">
        <v>0.35746709033136631</v>
      </c>
      <c r="Z163" s="14" t="s">
        <v>7128</v>
      </c>
      <c r="AA163" s="14">
        <v>7.958536627834998E-3</v>
      </c>
      <c r="AB163" s="14" t="s">
        <v>7128</v>
      </c>
      <c r="AC163" s="14">
        <v>8.0223830572385534E-3</v>
      </c>
      <c r="AD163" s="13">
        <v>2.65</v>
      </c>
      <c r="AE163" s="15">
        <v>3.0411944444444443</v>
      </c>
      <c r="AF163" s="14">
        <v>0.24289915602982237</v>
      </c>
      <c r="AG163" s="14">
        <v>0.60457188242337989</v>
      </c>
      <c r="AH163" s="15">
        <v>0.35161290322580652</v>
      </c>
      <c r="AI163" s="5">
        <v>2.0891938250428814</v>
      </c>
      <c r="AJ163" s="15">
        <v>4.2540145985401461</v>
      </c>
      <c r="AK163" s="15">
        <v>4.2540145985401461</v>
      </c>
      <c r="AL163" s="15" t="s">
        <v>7128</v>
      </c>
      <c r="AM163" s="15" t="s">
        <v>7128</v>
      </c>
      <c r="AN163" s="15" t="s">
        <v>7128</v>
      </c>
      <c r="AO163" s="15">
        <v>0.23346552898289466</v>
      </c>
      <c r="AP163" s="15">
        <v>1.6037880660472077</v>
      </c>
      <c r="AQ163" s="15">
        <v>1.1167885424031605</v>
      </c>
      <c r="AR163" s="15">
        <v>125.651240518577</v>
      </c>
      <c r="AS163" s="15">
        <v>0.23533847888705628</v>
      </c>
      <c r="AT163" s="14">
        <v>2.2992700729927006E-2</v>
      </c>
      <c r="AU163" s="14">
        <v>5.404941660947152E-3</v>
      </c>
      <c r="AV163" s="12" t="s">
        <v>7128</v>
      </c>
      <c r="AW163" s="12" t="s">
        <v>7128</v>
      </c>
      <c r="AX163" s="12" t="s">
        <v>7128</v>
      </c>
      <c r="AY163" s="12" t="s">
        <v>7128</v>
      </c>
      <c r="AZ163" s="14" t="s">
        <v>7128</v>
      </c>
      <c r="BA163" s="14" t="s">
        <v>7128</v>
      </c>
      <c r="BB163" s="14">
        <v>0.20287279727528507</v>
      </c>
      <c r="BC163" s="14">
        <v>0.17357250828810092</v>
      </c>
      <c r="BD163" s="14">
        <v>5.4881224211833508E-2</v>
      </c>
      <c r="BE163" s="14">
        <v>0.14673913833707816</v>
      </c>
      <c r="BF163" s="14">
        <v>0.29388473383194014</v>
      </c>
      <c r="BG163" s="14">
        <v>0.40639999999999998</v>
      </c>
      <c r="BH163" s="13">
        <v>137</v>
      </c>
      <c r="BI163" s="13">
        <v>137</v>
      </c>
      <c r="BJ163" s="13">
        <v>365.4</v>
      </c>
      <c r="BK163" s="13">
        <v>366.30491103084825</v>
      </c>
      <c r="BL163" s="13">
        <v>2496.3000000000002</v>
      </c>
      <c r="BM163" s="13">
        <v>2496.3000000000002</v>
      </c>
      <c r="BN163" s="13">
        <v>524.20000000000005</v>
      </c>
      <c r="BO163" s="13">
        <v>526.04000000000008</v>
      </c>
      <c r="BP163" s="13">
        <v>258.65348975121492</v>
      </c>
      <c r="BQ163" s="13">
        <v>-221.60000000000002</v>
      </c>
      <c r="BR163" s="13">
        <v>291.10000000000002</v>
      </c>
      <c r="BS163" s="13">
        <v>528.59999999999991</v>
      </c>
      <c r="BT163" s="14">
        <v>3.1691047384994726</v>
      </c>
      <c r="BU163" s="13">
        <v>-561.04651024878501</v>
      </c>
      <c r="BV163" s="13">
        <v>-461.09999999999991</v>
      </c>
      <c r="BW163" s="13">
        <v>-682.69999999999993</v>
      </c>
      <c r="BX163" s="13">
        <v>675.3</v>
      </c>
      <c r="BY163" s="13">
        <v>1490.1754448457586</v>
      </c>
      <c r="BZ163" s="13">
        <v>0</v>
      </c>
      <c r="CA163" s="13">
        <v>4.6754448457586291</v>
      </c>
      <c r="CB163" s="13">
        <v>-3.15</v>
      </c>
      <c r="CC163" s="15">
        <v>0.97899999999999998</v>
      </c>
      <c r="CD163" s="15">
        <v>1.33</v>
      </c>
      <c r="CE163" s="15">
        <v>0.36</v>
      </c>
      <c r="CF163" s="15" t="s">
        <v>7128</v>
      </c>
      <c r="CG163" s="15" t="s">
        <v>7128</v>
      </c>
      <c r="CH163" s="13" t="s">
        <v>7128</v>
      </c>
      <c r="CI163" s="13" t="s">
        <v>7128</v>
      </c>
      <c r="CJ163" s="13">
        <v>-3.15</v>
      </c>
      <c r="CK163" s="12" t="str">
        <f t="shared" si="4"/>
        <v>NA</v>
      </c>
      <c r="CL163" s="36">
        <f t="shared" si="5"/>
        <v>533.91710999746704</v>
      </c>
      <c r="CM163" s="13">
        <v>227.3</v>
      </c>
      <c r="CN163" s="13">
        <v>66.8</v>
      </c>
      <c r="CO163" s="13">
        <v>137</v>
      </c>
      <c r="CP163" s="13">
        <v>582.79999999999995</v>
      </c>
      <c r="CQ163" s="13">
        <v>526.04000000000008</v>
      </c>
      <c r="CR163" s="13">
        <v>587.4754448457586</v>
      </c>
      <c r="CS163" s="13">
        <v>-461.09999999999991</v>
      </c>
      <c r="CT163" s="13">
        <v>0</v>
      </c>
      <c r="CU163" s="13">
        <v>366.30491103084825</v>
      </c>
      <c r="CV163" s="13">
        <v>4.6754448457586291</v>
      </c>
      <c r="CW163" s="13">
        <v>524.20000000000005</v>
      </c>
      <c r="CX163" s="12">
        <v>0.20287279727528507</v>
      </c>
      <c r="CY163" s="12">
        <v>0.17357250828810092</v>
      </c>
      <c r="CZ163" s="15">
        <v>1.1207085937538317</v>
      </c>
      <c r="DA163" s="20"/>
      <c r="DB163" s="20"/>
    </row>
    <row r="164" spans="1:106" ht="24">
      <c r="A164" s="8" t="s">
        <v>3387</v>
      </c>
      <c r="B164" s="8" t="s">
        <v>3388</v>
      </c>
      <c r="C164" s="9" t="s">
        <v>7142</v>
      </c>
      <c r="D164" s="9" t="s">
        <v>7126</v>
      </c>
      <c r="E164" s="10" t="s">
        <v>7127</v>
      </c>
      <c r="F164" s="10" t="s">
        <v>7126</v>
      </c>
      <c r="G164" s="11">
        <v>0.1</v>
      </c>
      <c r="H164" s="11">
        <v>0.13985196401532021</v>
      </c>
      <c r="I164" s="12">
        <v>9.0499999999999997E-2</v>
      </c>
      <c r="J164" s="12">
        <v>6.9156602743386475E-2</v>
      </c>
      <c r="K164" s="12">
        <v>4.7E-2</v>
      </c>
      <c r="L164" s="12">
        <v>0.10350000000000001</v>
      </c>
      <c r="M164" s="12">
        <v>6.8320350000000002E-2</v>
      </c>
      <c r="N164" s="12">
        <v>6.8846933183299402E-2</v>
      </c>
      <c r="O164" s="12">
        <v>0.62116597790177486</v>
      </c>
      <c r="P164" s="12">
        <v>-6.8846933183299402E-2</v>
      </c>
      <c r="Q164" s="13">
        <v>10.9</v>
      </c>
      <c r="R164" s="13">
        <v>0</v>
      </c>
      <c r="S164" s="13">
        <v>6.41</v>
      </c>
      <c r="T164" s="13">
        <v>6.41</v>
      </c>
      <c r="U164" s="13">
        <v>17.310000000000002</v>
      </c>
      <c r="V164" s="13">
        <v>0</v>
      </c>
      <c r="W164" s="13">
        <v>17.310000000000002</v>
      </c>
      <c r="X164" s="14">
        <v>0</v>
      </c>
      <c r="Y164" s="15">
        <v>3.25</v>
      </c>
      <c r="Z164" s="14">
        <v>0.47516679021497404</v>
      </c>
      <c r="AA164" s="14">
        <v>0.37030618139803578</v>
      </c>
      <c r="AB164" s="14">
        <v>0.90536723163841804</v>
      </c>
      <c r="AC164" s="14">
        <v>0.58807339449541285</v>
      </c>
      <c r="AD164" s="13">
        <v>2.19</v>
      </c>
      <c r="AE164" s="15">
        <v>0.11358333333333333</v>
      </c>
      <c r="AF164" s="14">
        <v>3.1622776601683791E-2</v>
      </c>
      <c r="AG164" s="14" t="s">
        <v>7128</v>
      </c>
      <c r="AH164" s="15">
        <v>0.37016574585635359</v>
      </c>
      <c r="AI164" s="5" t="s">
        <v>7128</v>
      </c>
      <c r="AJ164" s="15">
        <v>11.720430107526882</v>
      </c>
      <c r="AK164" s="15">
        <v>10.186915887850468</v>
      </c>
      <c r="AL164" s="15" t="s">
        <v>7128</v>
      </c>
      <c r="AM164" s="15" t="s">
        <v>7128</v>
      </c>
      <c r="AN164" s="15">
        <v>1.53954802259887</v>
      </c>
      <c r="AO164" s="15">
        <v>0.78417266187050361</v>
      </c>
      <c r="AP164" s="15" t="s">
        <v>7128</v>
      </c>
      <c r="AQ164" s="15" t="s">
        <v>7128</v>
      </c>
      <c r="AR164" s="15">
        <v>1.2831727205337289</v>
      </c>
      <c r="AS164" s="15">
        <v>1.2453237410071945</v>
      </c>
      <c r="AT164" s="14">
        <v>0</v>
      </c>
      <c r="AU164" s="14">
        <v>0</v>
      </c>
      <c r="AV164" s="12">
        <v>1.7280000000000002</v>
      </c>
      <c r="AW164" s="12">
        <v>0.18100000000000002</v>
      </c>
      <c r="AX164" s="12">
        <v>4.97</v>
      </c>
      <c r="AY164" s="12">
        <v>0.58499999999999996</v>
      </c>
      <c r="AZ164" s="14" t="s">
        <v>7128</v>
      </c>
      <c r="BA164" s="14" t="s">
        <v>7128</v>
      </c>
      <c r="BB164" s="14">
        <v>0.69032258064516128</v>
      </c>
      <c r="BC164" s="14">
        <v>0</v>
      </c>
      <c r="BD164" s="14">
        <v>4.9082568807339452E-2</v>
      </c>
      <c r="BE164" s="14">
        <v>0</v>
      </c>
      <c r="BF164" s="14">
        <v>0.32233009708737864</v>
      </c>
      <c r="BG164" s="14">
        <v>7.0199999999999999E-2</v>
      </c>
      <c r="BH164" s="13">
        <v>0.93</v>
      </c>
      <c r="BI164" s="13">
        <v>1.07</v>
      </c>
      <c r="BJ164" s="13">
        <v>0</v>
      </c>
      <c r="BK164" s="13">
        <v>0</v>
      </c>
      <c r="BL164" s="13">
        <v>13.9</v>
      </c>
      <c r="BM164" s="13">
        <v>21.8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-0.46100000000000002</v>
      </c>
      <c r="BT164" s="14" t="s">
        <v>7128</v>
      </c>
      <c r="BU164" s="13">
        <v>0.46100000000000002</v>
      </c>
      <c r="BV164" s="13">
        <v>1.5310000000000001</v>
      </c>
      <c r="BW164" s="13">
        <v>1.5310000000000001</v>
      </c>
      <c r="BX164" s="13">
        <v>1.55</v>
      </c>
      <c r="BY164" s="13">
        <v>1.55</v>
      </c>
      <c r="BZ164" s="13">
        <v>7.08</v>
      </c>
      <c r="CA164" s="13">
        <v>13.49</v>
      </c>
      <c r="CB164" s="13">
        <v>0</v>
      </c>
      <c r="CC164" s="15">
        <v>-0.13500000000000001</v>
      </c>
      <c r="CD164" s="15">
        <v>0.39800000000000002</v>
      </c>
      <c r="CE164" s="15">
        <v>0.36</v>
      </c>
      <c r="CF164" s="15" t="s">
        <v>7128</v>
      </c>
      <c r="CG164" s="15">
        <v>1.4639583069965858</v>
      </c>
      <c r="CH164" s="13" t="s">
        <v>7128</v>
      </c>
      <c r="CI164" s="13">
        <v>9.0999999999999998E-2</v>
      </c>
      <c r="CJ164" s="13">
        <v>0</v>
      </c>
      <c r="CK164" s="12">
        <f t="shared" si="4"/>
        <v>0</v>
      </c>
      <c r="CL164" s="36">
        <f t="shared" si="5"/>
        <v>1.0303928836174945</v>
      </c>
      <c r="CM164" s="13">
        <v>1.03</v>
      </c>
      <c r="CN164" s="13">
        <v>0.33200000000000002</v>
      </c>
      <c r="CO164" s="13">
        <v>1.07</v>
      </c>
      <c r="CP164" s="13">
        <v>10.9</v>
      </c>
      <c r="CQ164" s="13" t="s">
        <v>7128</v>
      </c>
      <c r="CR164" s="13" t="s">
        <v>7128</v>
      </c>
      <c r="CS164" s="13" t="s">
        <v>7128</v>
      </c>
      <c r="CT164" s="13">
        <v>0</v>
      </c>
      <c r="CU164" s="13">
        <v>0</v>
      </c>
      <c r="CV164" s="13">
        <v>13.49</v>
      </c>
      <c r="CW164" s="13">
        <v>0</v>
      </c>
      <c r="CX164" s="12">
        <v>0.69032258064516128</v>
      </c>
      <c r="CY164" s="12">
        <v>0</v>
      </c>
      <c r="CZ164" s="15" t="s">
        <v>7128</v>
      </c>
      <c r="DA164" s="20"/>
      <c r="DB164" s="20"/>
    </row>
    <row r="165" spans="1:106" ht="24">
      <c r="A165" s="8" t="s">
        <v>1881</v>
      </c>
      <c r="B165" s="8" t="s">
        <v>1882</v>
      </c>
      <c r="C165" s="9" t="s">
        <v>7160</v>
      </c>
      <c r="D165" s="9" t="s">
        <v>7126</v>
      </c>
      <c r="E165" s="10" t="s">
        <v>7127</v>
      </c>
      <c r="F165" s="10" t="s">
        <v>7126</v>
      </c>
      <c r="G165" s="11">
        <v>0.7</v>
      </c>
      <c r="H165" s="11">
        <v>1.1586530061809326</v>
      </c>
      <c r="I165" s="12">
        <v>9.0499999999999997E-2</v>
      </c>
      <c r="J165" s="12">
        <v>0.1613580970593744</v>
      </c>
      <c r="K165" s="12">
        <v>3.6999999999999998E-2</v>
      </c>
      <c r="L165" s="12">
        <v>9.35E-2</v>
      </c>
      <c r="M165" s="12">
        <v>6.1719349999999999E-2</v>
      </c>
      <c r="N165" s="12">
        <v>0.11680041471132131</v>
      </c>
      <c r="O165" s="12">
        <v>-0.12722636053242831</v>
      </c>
      <c r="P165" s="12">
        <v>-8.3587563578969265E-2</v>
      </c>
      <c r="Q165" s="13">
        <v>190</v>
      </c>
      <c r="R165" s="13">
        <v>0</v>
      </c>
      <c r="S165" s="13">
        <v>153.69999999999999</v>
      </c>
      <c r="T165" s="13">
        <v>153.69999999999999</v>
      </c>
      <c r="U165" s="13">
        <v>343.7</v>
      </c>
      <c r="V165" s="13">
        <v>16.5</v>
      </c>
      <c r="W165" s="13">
        <v>327.2</v>
      </c>
      <c r="X165" s="14">
        <v>4.8006982833866743E-2</v>
      </c>
      <c r="Y165" s="15">
        <v>0.21856997627922736</v>
      </c>
      <c r="Z165" s="14">
        <v>0.18442524598032153</v>
      </c>
      <c r="AA165" s="14">
        <v>0.44719231888274658</v>
      </c>
      <c r="AB165" s="14">
        <v>0.22612917463586873</v>
      </c>
      <c r="AC165" s="14">
        <v>0.80894736842105253</v>
      </c>
      <c r="AD165" s="13">
        <v>0.64400000000000002</v>
      </c>
      <c r="AE165" s="15">
        <v>2.8898055555555562</v>
      </c>
      <c r="AF165" s="14">
        <v>0.20248456731316589</v>
      </c>
      <c r="AG165" s="14">
        <v>0.59930493276713848</v>
      </c>
      <c r="AH165" s="15">
        <v>0.34742404227212681</v>
      </c>
      <c r="AI165" s="5">
        <v>4.0732265446224254</v>
      </c>
      <c r="AJ165" s="15">
        <v>8.3333333333333339</v>
      </c>
      <c r="AK165" s="15">
        <v>8.3333333333333339</v>
      </c>
      <c r="AL165" s="15" t="s">
        <v>7128</v>
      </c>
      <c r="AM165" s="15" t="s">
        <v>7128</v>
      </c>
      <c r="AN165" s="15">
        <v>0.2795350890098573</v>
      </c>
      <c r="AO165" s="15">
        <v>2.4547803617571056</v>
      </c>
      <c r="AP165" s="15">
        <v>9.191011235955056</v>
      </c>
      <c r="AQ165" s="15">
        <v>8.6105263157894729</v>
      </c>
      <c r="AR165" s="15">
        <v>0.41214258722761049</v>
      </c>
      <c r="AS165" s="15">
        <v>4.2273901808785528</v>
      </c>
      <c r="AT165" s="14">
        <v>5.1771929824561407E-2</v>
      </c>
      <c r="AU165" s="14">
        <v>6.2126315789473689E-3</v>
      </c>
      <c r="AV165" s="12">
        <v>7.85E-2</v>
      </c>
      <c r="AW165" s="12">
        <v>-9.7799999999999998E-2</v>
      </c>
      <c r="AX165" s="12">
        <v>0.158</v>
      </c>
      <c r="AY165" s="12">
        <v>9.3599999999999989E-2</v>
      </c>
      <c r="AZ165" s="14" t="s">
        <v>7128</v>
      </c>
      <c r="BA165" s="14" t="s">
        <v>7128</v>
      </c>
      <c r="BB165" s="14">
        <v>3.4131736526946108E-2</v>
      </c>
      <c r="BC165" s="14">
        <v>3.3212851132352054E-2</v>
      </c>
      <c r="BD165" s="14">
        <v>0.29457364341085268</v>
      </c>
      <c r="BE165" s="14">
        <v>0.4599483204134367</v>
      </c>
      <c r="BF165" s="14">
        <v>0.19003558718861208</v>
      </c>
      <c r="BG165" s="14">
        <v>0.12740000000000001</v>
      </c>
      <c r="BH165" s="13">
        <v>22.8</v>
      </c>
      <c r="BI165" s="13">
        <v>22.8</v>
      </c>
      <c r="BJ165" s="13">
        <v>35.6</v>
      </c>
      <c r="BK165" s="13">
        <v>35.6</v>
      </c>
      <c r="BL165" s="13">
        <v>77.400000000000006</v>
      </c>
      <c r="BM165" s="13">
        <v>77.400000000000006</v>
      </c>
      <c r="BN165" s="13">
        <v>38</v>
      </c>
      <c r="BO165" s="13">
        <v>38</v>
      </c>
      <c r="BP165" s="13">
        <v>28.834733096085408</v>
      </c>
      <c r="BQ165" s="13">
        <v>0</v>
      </c>
      <c r="BR165" s="13">
        <v>0</v>
      </c>
      <c r="BS165" s="13">
        <v>-4.55</v>
      </c>
      <c r="BT165" s="14">
        <v>-0.15779580774471277</v>
      </c>
      <c r="BU165" s="13">
        <v>33.384733096085405</v>
      </c>
      <c r="BV165" s="13">
        <v>27.35</v>
      </c>
      <c r="BW165" s="13">
        <v>27.35</v>
      </c>
      <c r="BX165" s="13">
        <v>668</v>
      </c>
      <c r="BY165" s="13">
        <v>868.18</v>
      </c>
      <c r="BZ165" s="13">
        <v>679.7</v>
      </c>
      <c r="CA165" s="13">
        <v>793.90000000000009</v>
      </c>
      <c r="CB165" s="13">
        <v>-1.1804000000000001</v>
      </c>
      <c r="CC165" s="15">
        <v>0.80900000000000005</v>
      </c>
      <c r="CD165" s="15">
        <v>1.51</v>
      </c>
      <c r="CE165" s="15">
        <v>0.36</v>
      </c>
      <c r="CF165" s="15">
        <v>1.244240628592074</v>
      </c>
      <c r="CG165" s="15">
        <v>1.0760526177497496</v>
      </c>
      <c r="CH165" s="13">
        <v>25.017285714285716</v>
      </c>
      <c r="CI165" s="13">
        <v>29.433</v>
      </c>
      <c r="CJ165" s="13">
        <v>-1.1804000000000001</v>
      </c>
      <c r="CK165" s="12">
        <f t="shared" si="4"/>
        <v>4.3159049360146251E-2</v>
      </c>
      <c r="CL165" s="36">
        <f t="shared" si="5"/>
        <v>9.7493387076457994E-2</v>
      </c>
      <c r="CM165" s="13">
        <v>28.1</v>
      </c>
      <c r="CN165" s="13">
        <v>5.34</v>
      </c>
      <c r="CO165" s="13">
        <v>22.8</v>
      </c>
      <c r="CP165" s="13">
        <v>190</v>
      </c>
      <c r="CQ165" s="13">
        <v>38</v>
      </c>
      <c r="CR165" s="13">
        <v>327.2</v>
      </c>
      <c r="CS165" s="13">
        <v>27.35</v>
      </c>
      <c r="CT165" s="13">
        <v>0</v>
      </c>
      <c r="CU165" s="13">
        <v>35.6</v>
      </c>
      <c r="CV165" s="13">
        <v>793.90000000000009</v>
      </c>
      <c r="CW165" s="13">
        <v>38</v>
      </c>
      <c r="CX165" s="12">
        <v>3.4131736526946108E-2</v>
      </c>
      <c r="CY165" s="12">
        <v>3.3212851132352054E-2</v>
      </c>
      <c r="CZ165" s="15">
        <v>8.6105263157894729</v>
      </c>
      <c r="DA165" s="20"/>
      <c r="DB165" s="20"/>
    </row>
    <row r="166" spans="1:106">
      <c r="A166" s="8" t="s">
        <v>4543</v>
      </c>
      <c r="B166" s="8" t="s">
        <v>4544</v>
      </c>
      <c r="C166" s="9" t="s">
        <v>7133</v>
      </c>
      <c r="D166" s="9" t="s">
        <v>7126</v>
      </c>
      <c r="E166" s="10" t="s">
        <v>7127</v>
      </c>
      <c r="F166" s="10" t="s">
        <v>7126</v>
      </c>
      <c r="G166" s="11">
        <v>0.92</v>
      </c>
      <c r="H166" s="11">
        <v>0.92183999999999999</v>
      </c>
      <c r="I166" s="12">
        <v>9.0499999999999997E-2</v>
      </c>
      <c r="J166" s="12">
        <v>0.13992652</v>
      </c>
      <c r="K166" s="12">
        <v>4.7E-2</v>
      </c>
      <c r="L166" s="12">
        <v>0.10350000000000001</v>
      </c>
      <c r="M166" s="12">
        <v>6.8320350000000002E-2</v>
      </c>
      <c r="N166" s="12">
        <v>0.13978359351297404</v>
      </c>
      <c r="O166" s="12">
        <v>-0.25360861255533201</v>
      </c>
      <c r="P166" s="12">
        <v>-0.2569958427209994</v>
      </c>
      <c r="Q166" s="13">
        <v>2.5</v>
      </c>
      <c r="R166" s="13">
        <v>0</v>
      </c>
      <c r="S166" s="13">
        <v>5.0000000000000001E-3</v>
      </c>
      <c r="T166" s="13">
        <v>5.0000000000000001E-3</v>
      </c>
      <c r="U166" s="13">
        <v>2.5049999999999999</v>
      </c>
      <c r="V166" s="13">
        <v>0.19700000000000001</v>
      </c>
      <c r="W166" s="13">
        <v>2.3079999999999998</v>
      </c>
      <c r="X166" s="14">
        <v>7.8642714570858294E-2</v>
      </c>
      <c r="Y166" s="15" t="s">
        <v>7128</v>
      </c>
      <c r="Z166" s="14">
        <v>5.9311981020166073E-3</v>
      </c>
      <c r="AA166" s="14">
        <v>1.9960079840319364E-3</v>
      </c>
      <c r="AB166" s="14">
        <v>5.9665871121718384E-3</v>
      </c>
      <c r="AC166" s="14">
        <v>2E-3</v>
      </c>
      <c r="AD166" s="13">
        <v>0.249</v>
      </c>
      <c r="AE166" s="15">
        <v>-0.63488888888888884</v>
      </c>
      <c r="AF166" s="14" t="s">
        <v>7128</v>
      </c>
      <c r="AG166" s="14" t="s">
        <v>7128</v>
      </c>
      <c r="AH166" s="15">
        <v>0.4111675126903554</v>
      </c>
      <c r="AI166" s="5" t="s">
        <v>7128</v>
      </c>
      <c r="AJ166" s="15" t="s">
        <v>7128</v>
      </c>
      <c r="AK166" s="15" t="s">
        <v>7128</v>
      </c>
      <c r="AL166" s="15" t="s">
        <v>7128</v>
      </c>
      <c r="AM166" s="15" t="s">
        <v>7128</v>
      </c>
      <c r="AN166" s="15">
        <v>2.9832935560859188</v>
      </c>
      <c r="AO166" s="15">
        <v>0.98039215686274517</v>
      </c>
      <c r="AP166" s="15" t="s">
        <v>7128</v>
      </c>
      <c r="AQ166" s="15" t="s">
        <v>7128</v>
      </c>
      <c r="AR166" s="15">
        <v>3.5727554179566567</v>
      </c>
      <c r="AS166" s="15">
        <v>0.90509803921568632</v>
      </c>
      <c r="AT166" s="14" t="s">
        <v>7128</v>
      </c>
      <c r="AU166" s="14">
        <v>0</v>
      </c>
      <c r="AV166" s="12" t="s">
        <v>7128</v>
      </c>
      <c r="AW166" s="12" t="s">
        <v>7128</v>
      </c>
      <c r="AX166" s="12">
        <v>3.99</v>
      </c>
      <c r="AY166" s="12">
        <v>1.1079999999999999</v>
      </c>
      <c r="AZ166" s="14" t="s">
        <v>7128</v>
      </c>
      <c r="BA166" s="14" t="s">
        <v>7128</v>
      </c>
      <c r="BB166" s="14">
        <v>-0.113682092555332</v>
      </c>
      <c r="BC166" s="14">
        <v>-0.11721224920802534</v>
      </c>
      <c r="BD166" s="14">
        <v>-4.4313725490196083E-2</v>
      </c>
      <c r="BE166" s="14">
        <v>-4.3529411764705886E-2</v>
      </c>
      <c r="BF166" s="14">
        <v>0</v>
      </c>
      <c r="BG166" s="14" t="s">
        <v>7128</v>
      </c>
      <c r="BH166" s="13">
        <v>-0.113</v>
      </c>
      <c r="BI166" s="13">
        <v>-0.113</v>
      </c>
      <c r="BJ166" s="13">
        <v>-0.111</v>
      </c>
      <c r="BK166" s="13">
        <v>-0.111</v>
      </c>
      <c r="BL166" s="13">
        <v>2.5499999999999998</v>
      </c>
      <c r="BM166" s="13">
        <v>2.5499999999999998</v>
      </c>
      <c r="BN166" s="13">
        <v>-9.6000000000000002E-2</v>
      </c>
      <c r="BO166" s="13">
        <v>-9.6000000000000002E-2</v>
      </c>
      <c r="BP166" s="13">
        <v>-0.111</v>
      </c>
      <c r="BQ166" s="13">
        <v>0</v>
      </c>
      <c r="BR166" s="13">
        <v>0</v>
      </c>
      <c r="BS166" s="13">
        <v>-0.06</v>
      </c>
      <c r="BT166" s="14" t="s">
        <v>7128</v>
      </c>
      <c r="BU166" s="13">
        <v>-5.1000000000000004E-2</v>
      </c>
      <c r="BV166" s="13">
        <v>-5.3000000000000005E-2</v>
      </c>
      <c r="BW166" s="13">
        <v>-5.3000000000000005E-2</v>
      </c>
      <c r="BX166" s="13">
        <v>0.99399999999999999</v>
      </c>
      <c r="BY166" s="13">
        <v>0.94700000000000006</v>
      </c>
      <c r="BZ166" s="13">
        <v>0.83799999999999997</v>
      </c>
      <c r="CA166" s="13">
        <v>0.64599999999999991</v>
      </c>
      <c r="CB166" s="13">
        <v>0</v>
      </c>
      <c r="CC166" s="15">
        <v>-5.2999999999999999E-2</v>
      </c>
      <c r="CD166" s="15">
        <v>-0.58499999999999996</v>
      </c>
      <c r="CE166" s="15">
        <v>0.36</v>
      </c>
      <c r="CF166" s="15" t="s">
        <v>7128</v>
      </c>
      <c r="CG166" s="15" t="s">
        <v>7128</v>
      </c>
      <c r="CH166" s="13" t="s">
        <v>7128</v>
      </c>
      <c r="CI166" s="13" t="s">
        <v>7128</v>
      </c>
      <c r="CJ166" s="13">
        <v>0</v>
      </c>
      <c r="CK166" s="12">
        <f t="shared" si="4"/>
        <v>0</v>
      </c>
      <c r="CL166" s="36">
        <f t="shared" si="5"/>
        <v>3.9473684210526319</v>
      </c>
      <c r="CM166" s="13" t="s">
        <v>7128</v>
      </c>
      <c r="CN166" s="13" t="s">
        <v>7128</v>
      </c>
      <c r="CO166" s="13" t="s">
        <v>7128</v>
      </c>
      <c r="CP166" s="13" t="s">
        <v>7128</v>
      </c>
      <c r="CQ166" s="13" t="s">
        <v>7128</v>
      </c>
      <c r="CR166" s="13" t="s">
        <v>7128</v>
      </c>
      <c r="CS166" s="13" t="s">
        <v>7128</v>
      </c>
      <c r="CT166" s="13">
        <v>0</v>
      </c>
      <c r="CU166" s="13">
        <v>-0.111</v>
      </c>
      <c r="CV166" s="13">
        <v>0.64599999999999991</v>
      </c>
      <c r="CW166" s="13">
        <v>-9.6000000000000002E-2</v>
      </c>
      <c r="CX166" s="12">
        <v>-0.113682092555332</v>
      </c>
      <c r="CY166" s="12">
        <v>-0.11721224920802534</v>
      </c>
      <c r="CZ166" s="15" t="s">
        <v>7128</v>
      </c>
      <c r="DA166" s="20"/>
      <c r="DB166" s="20"/>
    </row>
    <row r="167" spans="1:106">
      <c r="A167" s="8" t="s">
        <v>173</v>
      </c>
      <c r="B167" s="8" t="s">
        <v>174</v>
      </c>
      <c r="C167" s="9" t="s">
        <v>7136</v>
      </c>
      <c r="D167" s="9" t="s">
        <v>7126</v>
      </c>
      <c r="E167" s="10" t="s">
        <v>7127</v>
      </c>
      <c r="F167" s="10" t="s">
        <v>7126</v>
      </c>
      <c r="G167" s="11">
        <v>0.39</v>
      </c>
      <c r="H167" s="11">
        <v>1.1044128714024175</v>
      </c>
      <c r="I167" s="12">
        <v>9.0499999999999997E-2</v>
      </c>
      <c r="J167" s="12">
        <v>0.15644936486191879</v>
      </c>
      <c r="K167" s="12">
        <v>3.6999999999999998E-2</v>
      </c>
      <c r="L167" s="12">
        <v>9.35E-2</v>
      </c>
      <c r="M167" s="12">
        <v>6.1719349999999999E-2</v>
      </c>
      <c r="N167" s="12">
        <v>8.297904239610969E-2</v>
      </c>
      <c r="O167" s="12" t="s">
        <v>7128</v>
      </c>
      <c r="P167" s="12" t="s">
        <v>7128</v>
      </c>
      <c r="Q167" s="13">
        <v>696.5</v>
      </c>
      <c r="R167" s="13">
        <v>0</v>
      </c>
      <c r="S167" s="13">
        <v>2407</v>
      </c>
      <c r="T167" s="13">
        <v>2407</v>
      </c>
      <c r="U167" s="13">
        <v>3103.5</v>
      </c>
      <c r="V167" s="13">
        <v>0</v>
      </c>
      <c r="W167" s="13">
        <v>3103.5</v>
      </c>
      <c r="X167" s="14">
        <v>0</v>
      </c>
      <c r="Y167" s="15">
        <v>0.16340411413404116</v>
      </c>
      <c r="Z167" s="14">
        <v>0.60280490859003255</v>
      </c>
      <c r="AA167" s="14">
        <v>0.77557596262284523</v>
      </c>
      <c r="AB167" s="14">
        <v>1.5176544766708702</v>
      </c>
      <c r="AC167" s="14">
        <v>3.4558506819813353</v>
      </c>
      <c r="AD167" s="13">
        <v>1.1599999999999999</v>
      </c>
      <c r="AE167" s="15">
        <v>2.4717777777777776</v>
      </c>
      <c r="AF167" s="14">
        <v>0.24899799195977465</v>
      </c>
      <c r="AG167" s="14">
        <v>0.50663059170525104</v>
      </c>
      <c r="AH167" s="15">
        <v>0.24850894632206763</v>
      </c>
      <c r="AI167" s="5" t="s">
        <v>7128</v>
      </c>
      <c r="AJ167" s="15">
        <v>6.6396568160152523</v>
      </c>
      <c r="AK167" s="15">
        <v>6.6396568160152523</v>
      </c>
      <c r="AL167" s="15">
        <v>3.9862542955326461</v>
      </c>
      <c r="AM167" s="15" t="s">
        <v>7128</v>
      </c>
      <c r="AN167" s="15">
        <v>0.43915510718789408</v>
      </c>
      <c r="AO167" s="15">
        <v>0.892948717948718</v>
      </c>
      <c r="AP167" s="15" t="s">
        <v>7128</v>
      </c>
      <c r="AQ167" s="15" t="s">
        <v>7128</v>
      </c>
      <c r="AR167" s="15">
        <v>0.77723516153268224</v>
      </c>
      <c r="AS167" s="15">
        <v>3.9788461538461539</v>
      </c>
      <c r="AT167" s="14">
        <v>0.18388560533841752</v>
      </c>
      <c r="AU167" s="14">
        <v>2.7695046661880832E-2</v>
      </c>
      <c r="AV167" s="12">
        <v>-0.21100000000000002</v>
      </c>
      <c r="AW167" s="12">
        <v>-8.9800000000000005E-2</v>
      </c>
      <c r="AX167" s="12">
        <v>6.54E-2</v>
      </c>
      <c r="AY167" s="12">
        <v>0.153</v>
      </c>
      <c r="AZ167" s="14" t="s">
        <v>7128</v>
      </c>
      <c r="BA167" s="14">
        <v>0.13500000000000001</v>
      </c>
      <c r="BB167" s="14" t="s">
        <v>7128</v>
      </c>
      <c r="BC167" s="14" t="s">
        <v>7128</v>
      </c>
      <c r="BD167" s="14">
        <v>0.1344871794871795</v>
      </c>
      <c r="BE167" s="14">
        <v>0</v>
      </c>
      <c r="BF167" s="14">
        <v>0.46993431025770588</v>
      </c>
      <c r="BG167" s="14">
        <v>0.13880000000000001</v>
      </c>
      <c r="BH167" s="13">
        <v>104.9</v>
      </c>
      <c r="BI167" s="13">
        <v>104.9</v>
      </c>
      <c r="BJ167" s="13">
        <v>0</v>
      </c>
      <c r="BK167" s="13">
        <v>0</v>
      </c>
      <c r="BL167" s="13">
        <v>780</v>
      </c>
      <c r="BM167" s="13">
        <v>780</v>
      </c>
      <c r="BN167" s="13">
        <v>0</v>
      </c>
      <c r="BO167" s="13">
        <v>0</v>
      </c>
      <c r="BP167" s="13">
        <v>0</v>
      </c>
      <c r="BQ167" s="13">
        <v>-340.1</v>
      </c>
      <c r="BR167" s="13">
        <v>0</v>
      </c>
      <c r="BS167" s="13">
        <v>38</v>
      </c>
      <c r="BT167" s="14" t="s">
        <v>7128</v>
      </c>
      <c r="BU167" s="13">
        <v>-38</v>
      </c>
      <c r="BV167" s="13">
        <v>407</v>
      </c>
      <c r="BW167" s="13">
        <v>66.900000000000006</v>
      </c>
      <c r="BX167" s="13">
        <v>0</v>
      </c>
      <c r="BY167" s="13">
        <v>0</v>
      </c>
      <c r="BZ167" s="13">
        <v>1586</v>
      </c>
      <c r="CA167" s="13">
        <v>3993</v>
      </c>
      <c r="CB167" s="13">
        <v>-19.2896</v>
      </c>
      <c r="CC167" s="15">
        <v>0.84099999999999997</v>
      </c>
      <c r="CD167" s="15">
        <v>0.98899999999999999</v>
      </c>
      <c r="CE167" s="15">
        <v>0.36</v>
      </c>
      <c r="CF167" s="15" t="s">
        <v>7128</v>
      </c>
      <c r="CG167" s="15" t="s">
        <v>7128</v>
      </c>
      <c r="CH167" s="13" t="s">
        <v>7128</v>
      </c>
      <c r="CI167" s="13" t="s">
        <v>7128</v>
      </c>
      <c r="CJ167" s="13">
        <v>-19.2896</v>
      </c>
      <c r="CK167" s="12">
        <f t="shared" si="4"/>
        <v>4.7394594594594594E-2</v>
      </c>
      <c r="CL167" s="36">
        <f t="shared" si="5"/>
        <v>0.19534184823441023</v>
      </c>
      <c r="CM167" s="13">
        <v>197.9</v>
      </c>
      <c r="CN167" s="13">
        <v>93</v>
      </c>
      <c r="CO167" s="13">
        <v>104.9</v>
      </c>
      <c r="CP167" s="13">
        <v>696.5</v>
      </c>
      <c r="CQ167" s="13" t="s">
        <v>7128</v>
      </c>
      <c r="CR167" s="13" t="s">
        <v>7128</v>
      </c>
      <c r="CS167" s="13">
        <v>407</v>
      </c>
      <c r="CT167" s="13">
        <v>0</v>
      </c>
      <c r="CU167" s="13">
        <v>0</v>
      </c>
      <c r="CV167" s="13">
        <v>3993</v>
      </c>
      <c r="CW167" s="13">
        <v>0</v>
      </c>
      <c r="CX167" s="12" t="s">
        <v>7128</v>
      </c>
      <c r="CY167" s="12" t="s">
        <v>7128</v>
      </c>
      <c r="CZ167" s="15" t="s">
        <v>7128</v>
      </c>
      <c r="DA167" s="20"/>
      <c r="DB167" s="20"/>
    </row>
    <row r="168" spans="1:106">
      <c r="A168" s="8" t="s">
        <v>2925</v>
      </c>
      <c r="B168" s="8" t="s">
        <v>2926</v>
      </c>
      <c r="C168" s="9" t="s">
        <v>7145</v>
      </c>
      <c r="D168" s="9" t="s">
        <v>7126</v>
      </c>
      <c r="E168" s="10" t="s">
        <v>7127</v>
      </c>
      <c r="F168" s="10" t="s">
        <v>7126</v>
      </c>
      <c r="G168" s="11">
        <v>0.89</v>
      </c>
      <c r="H168" s="11">
        <v>3.5571382636655948</v>
      </c>
      <c r="I168" s="12">
        <v>9.0499999999999997E-2</v>
      </c>
      <c r="J168" s="12">
        <v>0.37842101286173629</v>
      </c>
      <c r="K168" s="12">
        <v>5.1999999999999998E-2</v>
      </c>
      <c r="L168" s="12">
        <v>0.1085</v>
      </c>
      <c r="M168" s="12">
        <v>7.162085E-2</v>
      </c>
      <c r="N168" s="12">
        <v>0.14838259629927594</v>
      </c>
      <c r="O168" s="12">
        <v>-0.70450796938347549</v>
      </c>
      <c r="P168" s="12">
        <v>-0.15456623152725846</v>
      </c>
      <c r="Q168" s="13">
        <v>31.1</v>
      </c>
      <c r="R168" s="13">
        <v>0</v>
      </c>
      <c r="S168" s="13">
        <v>93.2</v>
      </c>
      <c r="T168" s="13">
        <v>93.2</v>
      </c>
      <c r="U168" s="13">
        <v>124.30000000000001</v>
      </c>
      <c r="V168" s="13">
        <v>4.29</v>
      </c>
      <c r="W168" s="13">
        <v>120.01</v>
      </c>
      <c r="X168" s="14">
        <v>3.4513274336283185E-2</v>
      </c>
      <c r="Y168" s="15">
        <v>3.2367972742759793E-2</v>
      </c>
      <c r="Z168" s="14">
        <v>0.78716216216216217</v>
      </c>
      <c r="AA168" s="14">
        <v>0.74979887369267895</v>
      </c>
      <c r="AB168" s="14">
        <v>3.6984126984126986</v>
      </c>
      <c r="AC168" s="14">
        <v>2.9967845659163985</v>
      </c>
      <c r="AD168" s="13">
        <v>0.106</v>
      </c>
      <c r="AE168" s="15">
        <v>1.641305555555556</v>
      </c>
      <c r="AF168" s="14">
        <v>0.13038404810405299</v>
      </c>
      <c r="AG168" s="14">
        <v>0.93071201396628389</v>
      </c>
      <c r="AH168" s="15">
        <v>0.41891891891891891</v>
      </c>
      <c r="AI168" s="5" t="s">
        <v>7128</v>
      </c>
      <c r="AJ168" s="15" t="s">
        <v>7128</v>
      </c>
      <c r="AK168" s="15" t="s">
        <v>7128</v>
      </c>
      <c r="AL168" s="15" t="s">
        <v>7128</v>
      </c>
      <c r="AM168" s="15" t="s">
        <v>7128</v>
      </c>
      <c r="AN168" s="15">
        <v>1.2341269841269842</v>
      </c>
      <c r="AO168" s="15">
        <v>1.2851239669421488</v>
      </c>
      <c r="AP168" s="15" t="s">
        <v>7128</v>
      </c>
      <c r="AQ168" s="15" t="s">
        <v>7128</v>
      </c>
      <c r="AR168" s="15">
        <v>1.0517044956620805</v>
      </c>
      <c r="AS168" s="15">
        <v>4.9590909090909099</v>
      </c>
      <c r="AT168" s="14" t="s">
        <v>7128</v>
      </c>
      <c r="AU168" s="14">
        <v>0</v>
      </c>
      <c r="AV168" s="12" t="s">
        <v>7128</v>
      </c>
      <c r="AW168" s="12" t="s">
        <v>7128</v>
      </c>
      <c r="AX168" s="12">
        <v>12.789000000000001</v>
      </c>
      <c r="AY168" s="12">
        <v>-0.124</v>
      </c>
      <c r="AZ168" s="14" t="s">
        <v>7128</v>
      </c>
      <c r="BA168" s="14" t="s">
        <v>7128</v>
      </c>
      <c r="BB168" s="14">
        <v>-0.32608695652173914</v>
      </c>
      <c r="BC168" s="14">
        <v>-6.1836352279825112E-3</v>
      </c>
      <c r="BD168" s="14">
        <v>-0.55785123966942152</v>
      </c>
      <c r="BE168" s="14">
        <v>-4.0909090909090909E-2</v>
      </c>
      <c r="BF168" s="14">
        <v>0</v>
      </c>
      <c r="BG168" s="14">
        <v>0.18539999999999998</v>
      </c>
      <c r="BH168" s="13">
        <v>-13.5</v>
      </c>
      <c r="BI168" s="13">
        <v>-13.5</v>
      </c>
      <c r="BJ168" s="13">
        <v>-0.99</v>
      </c>
      <c r="BK168" s="13">
        <v>-0.99</v>
      </c>
      <c r="BL168" s="13">
        <v>24.2</v>
      </c>
      <c r="BM168" s="13">
        <v>24.2</v>
      </c>
      <c r="BN168" s="13">
        <v>-0.59099999999999997</v>
      </c>
      <c r="BO168" s="13">
        <v>-0.59099999999999997</v>
      </c>
      <c r="BP168" s="13">
        <v>-0.99</v>
      </c>
      <c r="BQ168" s="13">
        <v>0</v>
      </c>
      <c r="BR168" s="13">
        <v>0</v>
      </c>
      <c r="BS168" s="13">
        <v>-2.4700000000000002</v>
      </c>
      <c r="BT168" s="14" t="s">
        <v>7128</v>
      </c>
      <c r="BU168" s="13">
        <v>1.4800000000000002</v>
      </c>
      <c r="BV168" s="13">
        <v>-11.03</v>
      </c>
      <c r="BW168" s="13">
        <v>-11.03</v>
      </c>
      <c r="BX168" s="13">
        <v>41.4</v>
      </c>
      <c r="BY168" s="13">
        <v>160.1</v>
      </c>
      <c r="BZ168" s="13">
        <v>25.2</v>
      </c>
      <c r="CA168" s="13">
        <v>114.11</v>
      </c>
      <c r="CB168" s="13">
        <v>0</v>
      </c>
      <c r="CC168" s="15">
        <v>0.80900000000000005</v>
      </c>
      <c r="CD168" s="15">
        <v>0.14799999999999999</v>
      </c>
      <c r="CE168" s="15">
        <v>0.36</v>
      </c>
      <c r="CF168" s="15">
        <v>1.580133424436905</v>
      </c>
      <c r="CG168" s="15">
        <v>1.49118610005802</v>
      </c>
      <c r="CH168" s="13">
        <v>-0.30488888888888865</v>
      </c>
      <c r="CI168" s="13">
        <v>3.106666666666666</v>
      </c>
      <c r="CJ168" s="13">
        <v>0</v>
      </c>
      <c r="CK168" s="12">
        <f t="shared" si="4"/>
        <v>0</v>
      </c>
      <c r="CL168" s="36">
        <f t="shared" si="5"/>
        <v>0.21207606695294015</v>
      </c>
      <c r="CM168" s="13" t="s">
        <v>7128</v>
      </c>
      <c r="CN168" s="13" t="s">
        <v>7128</v>
      </c>
      <c r="CO168" s="13" t="s">
        <v>7128</v>
      </c>
      <c r="CP168" s="13" t="s">
        <v>7128</v>
      </c>
      <c r="CQ168" s="13" t="s">
        <v>7128</v>
      </c>
      <c r="CR168" s="13" t="s">
        <v>7128</v>
      </c>
      <c r="CS168" s="13" t="s">
        <v>7128</v>
      </c>
      <c r="CT168" s="13">
        <v>0</v>
      </c>
      <c r="CU168" s="13">
        <v>-0.99</v>
      </c>
      <c r="CV168" s="13">
        <v>114.11</v>
      </c>
      <c r="CW168" s="13">
        <v>-0.59099999999999997</v>
      </c>
      <c r="CX168" s="12">
        <v>-0.32608695652173914</v>
      </c>
      <c r="CY168" s="12">
        <v>-6.1836352279825112E-3</v>
      </c>
      <c r="CZ168" s="15" t="s">
        <v>7128</v>
      </c>
      <c r="DA168" s="20"/>
      <c r="DB168" s="20"/>
    </row>
    <row r="169" spans="1:106">
      <c r="A169" s="8" t="s">
        <v>2127</v>
      </c>
      <c r="B169" s="8" t="s">
        <v>2128</v>
      </c>
      <c r="C169" s="9" t="s">
        <v>7166</v>
      </c>
      <c r="D169" s="9" t="s">
        <v>7126</v>
      </c>
      <c r="E169" s="10" t="s">
        <v>7127</v>
      </c>
      <c r="F169" s="10" t="s">
        <v>7126</v>
      </c>
      <c r="G169" s="11">
        <v>0.64</v>
      </c>
      <c r="H169" s="11">
        <v>0.64</v>
      </c>
      <c r="I169" s="12">
        <v>9.0499999999999997E-2</v>
      </c>
      <c r="J169" s="12">
        <v>0.11441999999999999</v>
      </c>
      <c r="K169" s="12">
        <v>4.1999999999999996E-2</v>
      </c>
      <c r="L169" s="12">
        <v>9.8500000000000004E-2</v>
      </c>
      <c r="M169" s="12">
        <v>6.5019850000000004E-2</v>
      </c>
      <c r="N169" s="12">
        <v>0.11441999999999999</v>
      </c>
      <c r="O169" s="12" t="s">
        <v>7128</v>
      </c>
      <c r="P169" s="12" t="s">
        <v>7128</v>
      </c>
      <c r="Q169" s="13">
        <v>138.9</v>
      </c>
      <c r="R169" s="13">
        <v>0</v>
      </c>
      <c r="S169" s="13">
        <v>0</v>
      </c>
      <c r="T169" s="13">
        <v>0</v>
      </c>
      <c r="U169" s="13">
        <v>138.9</v>
      </c>
      <c r="V169" s="13">
        <v>0</v>
      </c>
      <c r="W169" s="13">
        <v>138.9</v>
      </c>
      <c r="X169" s="14">
        <v>0</v>
      </c>
      <c r="Y169" s="15">
        <v>0.17610911270983212</v>
      </c>
      <c r="Z169" s="14" t="s">
        <v>7128</v>
      </c>
      <c r="AA169" s="14">
        <v>0</v>
      </c>
      <c r="AB169" s="14" t="s">
        <v>7128</v>
      </c>
      <c r="AC169" s="14">
        <v>0</v>
      </c>
      <c r="AD169" s="13">
        <v>0.41599999999999998</v>
      </c>
      <c r="AE169" s="15">
        <v>1.6531111111111114</v>
      </c>
      <c r="AF169" s="14">
        <v>7.7459666924148338E-2</v>
      </c>
      <c r="AG169" s="14">
        <v>0.72812086908699436</v>
      </c>
      <c r="AH169" s="15">
        <v>0.30544993662864384</v>
      </c>
      <c r="AI169" s="5">
        <v>3.2960893854748603E-2</v>
      </c>
      <c r="AJ169" s="15">
        <v>18.495339547270309</v>
      </c>
      <c r="AK169" s="15">
        <v>18.495339547270309</v>
      </c>
      <c r="AL169" s="15" t="s">
        <v>7128</v>
      </c>
      <c r="AM169" s="15" t="s">
        <v>7128</v>
      </c>
      <c r="AN169" s="15" t="s">
        <v>7128</v>
      </c>
      <c r="AO169" s="15">
        <v>2.342327150084317</v>
      </c>
      <c r="AP169" s="15">
        <v>2354.2372881355936</v>
      </c>
      <c r="AQ169" s="15">
        <v>172.33250620347394</v>
      </c>
      <c r="AR169" s="15" t="s">
        <v>7128</v>
      </c>
      <c r="AS169" s="15">
        <v>2.342327150084317</v>
      </c>
      <c r="AT169" s="14">
        <v>8.8841544607190417E-2</v>
      </c>
      <c r="AU169" s="14">
        <v>4.8034557235421167E-3</v>
      </c>
      <c r="AV169" s="12">
        <v>0.223</v>
      </c>
      <c r="AW169" s="12">
        <v>-0.121</v>
      </c>
      <c r="AX169" s="12">
        <v>6.5799999999999997E-2</v>
      </c>
      <c r="AY169" s="12">
        <v>0.13</v>
      </c>
      <c r="AZ169" s="14" t="s">
        <v>7128</v>
      </c>
      <c r="BA169" s="14" t="s">
        <v>7128</v>
      </c>
      <c r="BB169" s="14" t="s">
        <v>7128</v>
      </c>
      <c r="BC169" s="14" t="s">
        <v>7128</v>
      </c>
      <c r="BD169" s="14">
        <v>0.1266441821247892</v>
      </c>
      <c r="BE169" s="14">
        <v>9.9494097807757177E-4</v>
      </c>
      <c r="BF169" s="14">
        <v>2.0078226857887876E-2</v>
      </c>
      <c r="BG169" s="14">
        <v>4.82E-2</v>
      </c>
      <c r="BH169" s="13">
        <v>7.51</v>
      </c>
      <c r="BI169" s="13">
        <v>7.51</v>
      </c>
      <c r="BJ169" s="13">
        <v>5.8999999999999997E-2</v>
      </c>
      <c r="BK169" s="13">
        <v>5.8999999999999997E-2</v>
      </c>
      <c r="BL169" s="13">
        <v>59.3</v>
      </c>
      <c r="BM169" s="13">
        <v>59.3</v>
      </c>
      <c r="BN169" s="13">
        <v>0.80600000000000005</v>
      </c>
      <c r="BO169" s="13">
        <v>0.80600000000000005</v>
      </c>
      <c r="BP169" s="13">
        <v>5.7815384615384616E-2</v>
      </c>
      <c r="BQ169" s="13">
        <v>0</v>
      </c>
      <c r="BR169" s="13">
        <v>0</v>
      </c>
      <c r="BS169" s="13">
        <v>-1.06</v>
      </c>
      <c r="BT169" s="14">
        <v>-18.334220329962747</v>
      </c>
      <c r="BU169" s="13">
        <v>1.1178153846153847</v>
      </c>
      <c r="BV169" s="13">
        <v>8.57</v>
      </c>
      <c r="BW169" s="13">
        <v>8.57</v>
      </c>
      <c r="BX169" s="13">
        <v>0</v>
      </c>
      <c r="BY169" s="13">
        <v>0</v>
      </c>
      <c r="BZ169" s="13">
        <v>0</v>
      </c>
      <c r="CA169" s="13">
        <v>0</v>
      </c>
      <c r="CB169" s="13">
        <v>-0.66720000000000002</v>
      </c>
      <c r="CC169" s="15">
        <v>0.376</v>
      </c>
      <c r="CD169" s="15">
        <v>1.04</v>
      </c>
      <c r="CE169" s="15">
        <v>0.36</v>
      </c>
      <c r="CF169" s="15" t="s">
        <v>7128</v>
      </c>
      <c r="CG169" s="15" t="s">
        <v>7128</v>
      </c>
      <c r="CH169" s="13" t="s">
        <v>7128</v>
      </c>
      <c r="CI169" s="13" t="s">
        <v>7128</v>
      </c>
      <c r="CJ169" s="13">
        <v>-0.66720000000000002</v>
      </c>
      <c r="CK169" s="12">
        <f t="shared" si="4"/>
        <v>7.785297549591598E-2</v>
      </c>
      <c r="CL169" s="36" t="str">
        <f t="shared" si="5"/>
        <v>NA</v>
      </c>
      <c r="CM169" s="13">
        <v>7.67</v>
      </c>
      <c r="CN169" s="13">
        <v>0.154</v>
      </c>
      <c r="CO169" s="13">
        <v>7.51</v>
      </c>
      <c r="CP169" s="13">
        <v>138.9</v>
      </c>
      <c r="CQ169" s="13">
        <v>0.80600000000000005</v>
      </c>
      <c r="CR169" s="13">
        <v>138.9</v>
      </c>
      <c r="CS169" s="13">
        <v>8.57</v>
      </c>
      <c r="CT169" s="13">
        <v>4.2999999999999997E-2</v>
      </c>
      <c r="CU169" s="13">
        <v>2.0999999999999991E-2</v>
      </c>
      <c r="CV169" s="13">
        <v>4.2999999999999997E-2</v>
      </c>
      <c r="CW169" s="13">
        <v>0.80600000000000005</v>
      </c>
      <c r="CX169" s="12" t="s">
        <v>7128</v>
      </c>
      <c r="CY169" s="12" t="s">
        <v>7128</v>
      </c>
      <c r="CZ169" s="15">
        <v>172.33250620347394</v>
      </c>
      <c r="DA169" s="20"/>
      <c r="DB169" s="20"/>
    </row>
    <row r="170" spans="1:106">
      <c r="A170" s="8" t="s">
        <v>2911</v>
      </c>
      <c r="B170" s="8" t="s">
        <v>2912</v>
      </c>
      <c r="C170" s="9" t="s">
        <v>7144</v>
      </c>
      <c r="D170" s="9" t="s">
        <v>7126</v>
      </c>
      <c r="E170" s="10" t="s">
        <v>7127</v>
      </c>
      <c r="F170" s="10" t="s">
        <v>7126</v>
      </c>
      <c r="G170" s="11">
        <v>1.1499999999999999</v>
      </c>
      <c r="H170" s="11">
        <v>3.3123931623931626</v>
      </c>
      <c r="I170" s="12">
        <v>9.0499999999999997E-2</v>
      </c>
      <c r="J170" s="12">
        <v>0.3562715811965812</v>
      </c>
      <c r="K170" s="12">
        <v>4.7E-2</v>
      </c>
      <c r="L170" s="12">
        <v>0.10350000000000001</v>
      </c>
      <c r="M170" s="12">
        <v>6.8320350000000002E-2</v>
      </c>
      <c r="N170" s="12">
        <v>0.16829154896142437</v>
      </c>
      <c r="O170" s="12">
        <v>-0.45897428389928391</v>
      </c>
      <c r="P170" s="12">
        <v>-0.12177394423256288</v>
      </c>
      <c r="Q170" s="13">
        <v>11.7</v>
      </c>
      <c r="R170" s="13">
        <v>0</v>
      </c>
      <c r="S170" s="13">
        <v>22</v>
      </c>
      <c r="T170" s="13">
        <v>22</v>
      </c>
      <c r="U170" s="13">
        <v>33.700000000000003</v>
      </c>
      <c r="V170" s="13">
        <v>1.01</v>
      </c>
      <c r="W170" s="13">
        <v>32.690000000000005</v>
      </c>
      <c r="X170" s="14">
        <v>2.9970326409495547E-2</v>
      </c>
      <c r="Y170" s="15">
        <v>1.0714285714285714</v>
      </c>
      <c r="Z170" s="14">
        <v>0.63218390804597702</v>
      </c>
      <c r="AA170" s="14">
        <v>0.65281899109792274</v>
      </c>
      <c r="AB170" s="14">
        <v>1.71875</v>
      </c>
      <c r="AC170" s="14">
        <v>1.8803418803418805</v>
      </c>
      <c r="AD170" s="13">
        <v>0.72399999999999998</v>
      </c>
      <c r="AE170" s="15">
        <v>1.1453055555555556</v>
      </c>
      <c r="AF170" s="14">
        <v>8.9442719099991588E-2</v>
      </c>
      <c r="AG170" s="14">
        <v>0.8536189504105447</v>
      </c>
      <c r="AH170" s="15">
        <v>0.5992063492063493</v>
      </c>
      <c r="AI170" s="5">
        <v>0.67037037037037039</v>
      </c>
      <c r="AJ170" s="15" t="s">
        <v>7128</v>
      </c>
      <c r="AK170" s="15" t="s">
        <v>7128</v>
      </c>
      <c r="AL170" s="15" t="s">
        <v>7128</v>
      </c>
      <c r="AM170" s="15" t="s">
        <v>7128</v>
      </c>
      <c r="AN170" s="15">
        <v>0.91406249999999989</v>
      </c>
      <c r="AO170" s="15">
        <v>0.47950819672131145</v>
      </c>
      <c r="AP170" s="15">
        <v>18.060773480662984</v>
      </c>
      <c r="AQ170" s="15">
        <v>11.233676975945018</v>
      </c>
      <c r="AR170" s="15">
        <v>0.96744598993785158</v>
      </c>
      <c r="AS170" s="15">
        <v>1.339754098360656</v>
      </c>
      <c r="AT170" s="14" t="s">
        <v>7128</v>
      </c>
      <c r="AU170" s="14">
        <v>0</v>
      </c>
      <c r="AV170" s="12" t="s">
        <v>7128</v>
      </c>
      <c r="AW170" s="12" t="s">
        <v>7128</v>
      </c>
      <c r="AX170" s="12">
        <v>-3.7699999999999997E-2</v>
      </c>
      <c r="AY170" s="12">
        <v>4.1799999999999997E-2</v>
      </c>
      <c r="AZ170" s="14" t="s">
        <v>7128</v>
      </c>
      <c r="BA170" s="14" t="s">
        <v>7128</v>
      </c>
      <c r="BB170" s="14">
        <v>-0.10270270270270269</v>
      </c>
      <c r="BC170" s="14">
        <v>4.6517604728861482E-2</v>
      </c>
      <c r="BD170" s="14">
        <v>-6.2295081967213117E-2</v>
      </c>
      <c r="BE170" s="14">
        <v>7.4180327868852466E-2</v>
      </c>
      <c r="BF170" s="14">
        <v>0</v>
      </c>
      <c r="BG170" s="14">
        <v>3.78E-2</v>
      </c>
      <c r="BH170" s="13">
        <v>-1.52</v>
      </c>
      <c r="BI170" s="13">
        <v>-1.52</v>
      </c>
      <c r="BJ170" s="13">
        <v>1.81</v>
      </c>
      <c r="BK170" s="13">
        <v>1.81</v>
      </c>
      <c r="BL170" s="13">
        <v>24.4</v>
      </c>
      <c r="BM170" s="13">
        <v>24.4</v>
      </c>
      <c r="BN170" s="13">
        <v>2.91</v>
      </c>
      <c r="BO170" s="13">
        <v>2.91</v>
      </c>
      <c r="BP170" s="13">
        <v>1.81</v>
      </c>
      <c r="BQ170" s="13">
        <v>0</v>
      </c>
      <c r="BR170" s="13">
        <v>0</v>
      </c>
      <c r="BS170" s="13">
        <v>-1.23</v>
      </c>
      <c r="BT170" s="14">
        <v>-0.67955801104972369</v>
      </c>
      <c r="BU170" s="13">
        <v>3.04</v>
      </c>
      <c r="BV170" s="13">
        <v>-0.29000000000000004</v>
      </c>
      <c r="BW170" s="13">
        <v>-0.29000000000000004</v>
      </c>
      <c r="BX170" s="13">
        <v>14.8</v>
      </c>
      <c r="BY170" s="13">
        <v>38.909999999999997</v>
      </c>
      <c r="BZ170" s="13">
        <v>12.8</v>
      </c>
      <c r="CA170" s="13">
        <v>33.79</v>
      </c>
      <c r="CB170" s="13">
        <v>0</v>
      </c>
      <c r="CC170" s="15">
        <v>0.50900000000000001</v>
      </c>
      <c r="CD170" s="15">
        <v>0.216</v>
      </c>
      <c r="CE170" s="15">
        <v>0.36</v>
      </c>
      <c r="CF170" s="15">
        <v>0.78138319976411807</v>
      </c>
      <c r="CG170" s="15">
        <v>1.7045183750311821</v>
      </c>
      <c r="CH170" s="13">
        <v>3.7066249999999998</v>
      </c>
      <c r="CI170" s="13">
        <v>0.75550000000000006</v>
      </c>
      <c r="CJ170" s="13">
        <v>0</v>
      </c>
      <c r="CK170" s="12">
        <f t="shared" si="4"/>
        <v>0</v>
      </c>
      <c r="CL170" s="36">
        <f t="shared" si="5"/>
        <v>0.72210713228765899</v>
      </c>
      <c r="CM170" s="13" t="s">
        <v>7128</v>
      </c>
      <c r="CN170" s="13" t="s">
        <v>7128</v>
      </c>
      <c r="CO170" s="13" t="s">
        <v>7128</v>
      </c>
      <c r="CP170" s="13" t="s">
        <v>7128</v>
      </c>
      <c r="CQ170" s="13">
        <v>2.91</v>
      </c>
      <c r="CR170" s="13">
        <v>32.690000000000005</v>
      </c>
      <c r="CS170" s="13" t="s">
        <v>7128</v>
      </c>
      <c r="CT170" s="13">
        <v>0.44379999999999997</v>
      </c>
      <c r="CU170" s="13">
        <v>1.5720000000000001</v>
      </c>
      <c r="CV170" s="13">
        <v>34.233800000000002</v>
      </c>
      <c r="CW170" s="13">
        <v>2.91</v>
      </c>
      <c r="CX170" s="12">
        <v>-0.11532557498786392</v>
      </c>
      <c r="CY170" s="12">
        <v>3.9945316589503427E-2</v>
      </c>
      <c r="CZ170" s="15">
        <v>11.233676975945018</v>
      </c>
      <c r="DA170" s="20"/>
      <c r="DB170" s="20"/>
    </row>
    <row r="171" spans="1:106">
      <c r="A171" s="8" t="s">
        <v>5387</v>
      </c>
      <c r="B171" s="8" t="s">
        <v>5388</v>
      </c>
      <c r="C171" s="9" t="s">
        <v>7192</v>
      </c>
      <c r="D171" s="9" t="s">
        <v>7126</v>
      </c>
      <c r="E171" s="10" t="s">
        <v>7127</v>
      </c>
      <c r="F171" s="10" t="s">
        <v>7126</v>
      </c>
      <c r="G171" s="11">
        <v>0.54</v>
      </c>
      <c r="H171" s="11">
        <v>0.54684188481675389</v>
      </c>
      <c r="I171" s="12">
        <v>9.0499999999999997E-2</v>
      </c>
      <c r="J171" s="12">
        <v>0.10598919057591623</v>
      </c>
      <c r="K171" s="12">
        <v>3.6999999999999998E-2</v>
      </c>
      <c r="L171" s="12">
        <v>9.35E-2</v>
      </c>
      <c r="M171" s="12">
        <v>6.1719349999999999E-2</v>
      </c>
      <c r="N171" s="12">
        <v>0.1050736802854213</v>
      </c>
      <c r="O171" s="12">
        <v>-9.117437576110142E-2</v>
      </c>
      <c r="P171" s="12">
        <v>-9.8080673292414308E-2</v>
      </c>
      <c r="Q171" s="13">
        <v>5.73</v>
      </c>
      <c r="R171" s="13">
        <v>0</v>
      </c>
      <c r="S171" s="13">
        <v>0.121</v>
      </c>
      <c r="T171" s="13">
        <v>0.121</v>
      </c>
      <c r="U171" s="13">
        <v>5.8510000000000009</v>
      </c>
      <c r="V171" s="13">
        <v>1.7999999999999999E-2</v>
      </c>
      <c r="W171" s="13">
        <v>5.8330000000000011</v>
      </c>
      <c r="X171" s="14">
        <v>3.076397197060331E-3</v>
      </c>
      <c r="Y171" s="15">
        <v>0.87591240875912402</v>
      </c>
      <c r="Z171" s="14">
        <v>0.31592689295039161</v>
      </c>
      <c r="AA171" s="14">
        <v>2.0680225602461116E-2</v>
      </c>
      <c r="AB171" s="14">
        <v>0.46183206106870228</v>
      </c>
      <c r="AC171" s="14">
        <v>2.1116928446771377E-2</v>
      </c>
      <c r="AD171" s="13">
        <v>0.13900000000000001</v>
      </c>
      <c r="AE171" s="15">
        <v>1.6778611111111115</v>
      </c>
      <c r="AF171" s="14">
        <v>0.10954451150103323</v>
      </c>
      <c r="AG171" s="14">
        <v>0.56004631504903224</v>
      </c>
      <c r="AH171" s="15">
        <v>0.81988304093567266</v>
      </c>
      <c r="AI171" s="5" t="s">
        <v>7128</v>
      </c>
      <c r="AJ171" s="15">
        <v>1432.5</v>
      </c>
      <c r="AK171" s="15">
        <v>1432.5</v>
      </c>
      <c r="AL171" s="15" t="s">
        <v>7128</v>
      </c>
      <c r="AM171" s="15" t="s">
        <v>7128</v>
      </c>
      <c r="AN171" s="15">
        <v>21.87022900763359</v>
      </c>
      <c r="AO171" s="15">
        <v>28.226600985221676</v>
      </c>
      <c r="AP171" s="15">
        <v>1166.6000000000001</v>
      </c>
      <c r="AQ171" s="15">
        <v>833.28571428571445</v>
      </c>
      <c r="AR171" s="15">
        <v>15.980821917808223</v>
      </c>
      <c r="AS171" s="15">
        <v>28.733990147783256</v>
      </c>
      <c r="AT171" s="14">
        <v>0</v>
      </c>
      <c r="AU171" s="14">
        <v>0</v>
      </c>
      <c r="AV171" s="12" t="s">
        <v>7128</v>
      </c>
      <c r="AW171" s="12" t="s">
        <v>7128</v>
      </c>
      <c r="AX171" s="12">
        <v>6.9529999999999994</v>
      </c>
      <c r="AY171" s="12" t="s">
        <v>7128</v>
      </c>
      <c r="AZ171" s="14" t="s">
        <v>7128</v>
      </c>
      <c r="BA171" s="14" t="s">
        <v>7128</v>
      </c>
      <c r="BB171" s="14">
        <v>1.4814814814814814E-2</v>
      </c>
      <c r="BC171" s="14">
        <v>6.9930069930069921E-3</v>
      </c>
      <c r="BD171" s="14">
        <v>1.9704433497536946E-2</v>
      </c>
      <c r="BE171" s="14">
        <v>2.463054187192118E-2</v>
      </c>
      <c r="BF171" s="14">
        <v>0.4</v>
      </c>
      <c r="BG171" s="14">
        <v>3.8100000000000002E-2</v>
      </c>
      <c r="BH171" s="13">
        <v>4.0000000000000001E-3</v>
      </c>
      <c r="BI171" s="13">
        <v>4.0000000000000001E-3</v>
      </c>
      <c r="BJ171" s="13">
        <v>5.0000000000000001E-3</v>
      </c>
      <c r="BK171" s="13">
        <v>5.0000000000000001E-3</v>
      </c>
      <c r="BL171" s="13">
        <v>0.20300000000000001</v>
      </c>
      <c r="BM171" s="13">
        <v>0.20300000000000001</v>
      </c>
      <c r="BN171" s="13">
        <v>7.0000000000000001E-3</v>
      </c>
      <c r="BO171" s="13">
        <v>7.0000000000000001E-3</v>
      </c>
      <c r="BP171" s="13">
        <v>3.0000000000000001E-3</v>
      </c>
      <c r="BQ171" s="13">
        <v>0</v>
      </c>
      <c r="BR171" s="13">
        <v>0</v>
      </c>
      <c r="BS171" s="13">
        <v>-1E-3</v>
      </c>
      <c r="BT171" s="14">
        <v>-0.33333333333333331</v>
      </c>
      <c r="BU171" s="13">
        <v>4.0000000000000001E-3</v>
      </c>
      <c r="BV171" s="13">
        <v>5.0000000000000001E-3</v>
      </c>
      <c r="BW171" s="13">
        <v>5.0000000000000001E-3</v>
      </c>
      <c r="BX171" s="13">
        <v>0.27</v>
      </c>
      <c r="BY171" s="13">
        <v>0.42900000000000005</v>
      </c>
      <c r="BZ171" s="13">
        <v>0.26200000000000001</v>
      </c>
      <c r="CA171" s="13">
        <v>0.36499999999999999</v>
      </c>
      <c r="CB171" s="13">
        <v>0</v>
      </c>
      <c r="CC171" s="15">
        <v>0.40899999999999997</v>
      </c>
      <c r="CD171" s="15" t="s">
        <v>7128</v>
      </c>
      <c r="CE171" s="15">
        <v>0.36</v>
      </c>
      <c r="CF171" s="15" t="s">
        <v>7128</v>
      </c>
      <c r="CG171" s="15" t="s">
        <v>7128</v>
      </c>
      <c r="CH171" s="13" t="s">
        <v>7128</v>
      </c>
      <c r="CI171" s="13" t="s">
        <v>7128</v>
      </c>
      <c r="CJ171" s="13">
        <v>0</v>
      </c>
      <c r="CK171" s="12">
        <f t="shared" si="4"/>
        <v>0</v>
      </c>
      <c r="CL171" s="36">
        <f t="shared" si="5"/>
        <v>0.55616438356164388</v>
      </c>
      <c r="CM171" s="13">
        <v>5.0000000000000001E-3</v>
      </c>
      <c r="CN171" s="13">
        <v>2E-3</v>
      </c>
      <c r="CO171" s="13">
        <v>4.0000000000000001E-3</v>
      </c>
      <c r="CP171" s="13">
        <v>5.73</v>
      </c>
      <c r="CQ171" s="13">
        <v>7.0000000000000001E-3</v>
      </c>
      <c r="CR171" s="13">
        <v>5.8330000000000011</v>
      </c>
      <c r="CS171" s="13" t="s">
        <v>7128</v>
      </c>
      <c r="CT171" s="13">
        <v>0</v>
      </c>
      <c r="CU171" s="13">
        <v>5.0000000000000001E-3</v>
      </c>
      <c r="CV171" s="13">
        <v>0.36499999999999999</v>
      </c>
      <c r="CW171" s="13">
        <v>7.0000000000000001E-3</v>
      </c>
      <c r="CX171" s="12">
        <v>1.4814814814814814E-2</v>
      </c>
      <c r="CY171" s="12">
        <v>6.9930069930069921E-3</v>
      </c>
      <c r="CZ171" s="15">
        <v>833.28571428571445</v>
      </c>
      <c r="DA171" s="20"/>
      <c r="DB171" s="20"/>
    </row>
    <row r="172" spans="1:106">
      <c r="A172" s="8" t="s">
        <v>1037</v>
      </c>
      <c r="B172" s="8" t="s">
        <v>1038</v>
      </c>
      <c r="C172" s="9" t="s">
        <v>7148</v>
      </c>
      <c r="D172" s="9" t="s">
        <v>7126</v>
      </c>
      <c r="E172" s="10" t="s">
        <v>7127</v>
      </c>
      <c r="F172" s="10" t="s">
        <v>7126</v>
      </c>
      <c r="G172" s="11">
        <v>0.67</v>
      </c>
      <c r="H172" s="11">
        <v>2.09452048914804</v>
      </c>
      <c r="I172" s="12">
        <v>9.0499999999999997E-2</v>
      </c>
      <c r="J172" s="12">
        <v>0.24605410426789762</v>
      </c>
      <c r="K172" s="12">
        <v>4.1999999999999996E-2</v>
      </c>
      <c r="L172" s="12">
        <v>9.8500000000000004E-2</v>
      </c>
      <c r="M172" s="12">
        <v>6.5019850000000004E-2</v>
      </c>
      <c r="N172" s="12">
        <v>0.11627898716349461</v>
      </c>
      <c r="O172" s="12">
        <v>-0.20667462932756347</v>
      </c>
      <c r="P172" s="12">
        <v>2.3698111716289189E-3</v>
      </c>
      <c r="Q172" s="13">
        <v>12.6</v>
      </c>
      <c r="R172" s="13">
        <v>0</v>
      </c>
      <c r="S172" s="13">
        <v>31.9</v>
      </c>
      <c r="T172" s="13">
        <v>31.9</v>
      </c>
      <c r="U172" s="13">
        <v>44.5</v>
      </c>
      <c r="V172" s="13">
        <v>9.81</v>
      </c>
      <c r="W172" s="13">
        <v>34.69</v>
      </c>
      <c r="X172" s="14">
        <v>0.22044943820224719</v>
      </c>
      <c r="Y172" s="15">
        <v>2.6978417266187049E-2</v>
      </c>
      <c r="Z172" s="14">
        <v>0.43401360544217688</v>
      </c>
      <c r="AA172" s="14">
        <v>0.71685393258426966</v>
      </c>
      <c r="AB172" s="14">
        <v>0.76682692307692302</v>
      </c>
      <c r="AC172" s="14">
        <v>2.5317460317460316</v>
      </c>
      <c r="AD172" s="13">
        <v>0.45300000000000001</v>
      </c>
      <c r="AE172" s="15">
        <v>1.8658333333333337</v>
      </c>
      <c r="AF172" s="14">
        <v>0.16431676725154984</v>
      </c>
      <c r="AG172" s="14">
        <v>0.67643735851888009</v>
      </c>
      <c r="AH172" s="15">
        <v>0.26607538802660752</v>
      </c>
      <c r="AI172" s="5">
        <v>0.80280373831775709</v>
      </c>
      <c r="AJ172" s="15">
        <v>7.6363636363636367</v>
      </c>
      <c r="AK172" s="15">
        <v>7.6363636363636367</v>
      </c>
      <c r="AL172" s="15" t="s">
        <v>7128</v>
      </c>
      <c r="AM172" s="15" t="s">
        <v>7128</v>
      </c>
      <c r="AN172" s="15">
        <v>0.30288461538461536</v>
      </c>
      <c r="AO172" s="15">
        <v>5.3662691652470181E-2</v>
      </c>
      <c r="AP172" s="15">
        <v>4.0384167636786961</v>
      </c>
      <c r="AQ172" s="15">
        <v>3.6708994708994709</v>
      </c>
      <c r="AR172" s="15">
        <v>0.54466949285602129</v>
      </c>
      <c r="AS172" s="15">
        <v>0.14774275979557069</v>
      </c>
      <c r="AT172" s="14">
        <v>0</v>
      </c>
      <c r="AU172" s="14">
        <v>0</v>
      </c>
      <c r="AV172" s="12">
        <v>-8.0100000000000005E-2</v>
      </c>
      <c r="AW172" s="12">
        <v>-1.3999999999999999E-2</v>
      </c>
      <c r="AX172" s="12">
        <v>-2.9900000000000003E-2</v>
      </c>
      <c r="AY172" s="12">
        <v>3.7100000000000001E-2</v>
      </c>
      <c r="AZ172" s="14" t="s">
        <v>7128</v>
      </c>
      <c r="BA172" s="14" t="s">
        <v>7128</v>
      </c>
      <c r="BB172" s="14">
        <v>3.9379474940334128E-2</v>
      </c>
      <c r="BC172" s="14">
        <v>0.11864879833512353</v>
      </c>
      <c r="BD172" s="14">
        <v>7.0272572402044287E-3</v>
      </c>
      <c r="BE172" s="14">
        <v>3.6584327086882452E-2</v>
      </c>
      <c r="BF172" s="14">
        <v>0.16020408163265307</v>
      </c>
      <c r="BG172" s="14">
        <v>9.98E-2</v>
      </c>
      <c r="BH172" s="13">
        <v>1.65</v>
      </c>
      <c r="BI172" s="13">
        <v>1.65</v>
      </c>
      <c r="BJ172" s="13">
        <v>8.59</v>
      </c>
      <c r="BK172" s="13">
        <v>8.59</v>
      </c>
      <c r="BL172" s="13">
        <v>234.8</v>
      </c>
      <c r="BM172" s="13">
        <v>234.8</v>
      </c>
      <c r="BN172" s="13">
        <v>9.4499999999999993</v>
      </c>
      <c r="BO172" s="13">
        <v>9.4499999999999993</v>
      </c>
      <c r="BP172" s="13">
        <v>7.21384693877551</v>
      </c>
      <c r="BQ172" s="13">
        <v>0</v>
      </c>
      <c r="BR172" s="13">
        <v>0</v>
      </c>
      <c r="BS172" s="13">
        <v>-0.95</v>
      </c>
      <c r="BT172" s="14">
        <v>-0.13169117782269643</v>
      </c>
      <c r="BU172" s="13">
        <v>8.1638469387755102</v>
      </c>
      <c r="BV172" s="13">
        <v>2.5999999999999996</v>
      </c>
      <c r="BW172" s="13">
        <v>2.5999999999999996</v>
      </c>
      <c r="BX172" s="13">
        <v>41.9</v>
      </c>
      <c r="BY172" s="13">
        <v>60.8</v>
      </c>
      <c r="BZ172" s="13">
        <v>41.6</v>
      </c>
      <c r="CA172" s="13">
        <v>63.69</v>
      </c>
      <c r="CB172" s="13">
        <v>0</v>
      </c>
      <c r="CC172" s="15">
        <v>0.74099999999999999</v>
      </c>
      <c r="CD172" s="15">
        <v>0.53100000000000003</v>
      </c>
      <c r="CE172" s="15">
        <v>0.36</v>
      </c>
      <c r="CF172" s="15">
        <v>0.5306360848025693</v>
      </c>
      <c r="CG172" s="15">
        <v>0.42506955062725604</v>
      </c>
      <c r="CH172" s="13">
        <v>6.6949999999999985</v>
      </c>
      <c r="CI172" s="13">
        <v>2.661</v>
      </c>
      <c r="CJ172" s="13">
        <v>0</v>
      </c>
      <c r="CK172" s="12">
        <f t="shared" si="4"/>
        <v>0</v>
      </c>
      <c r="CL172" s="36">
        <f t="shared" si="5"/>
        <v>3.6866070026691791</v>
      </c>
      <c r="CM172" s="13">
        <v>1.96</v>
      </c>
      <c r="CN172" s="13">
        <v>0.314</v>
      </c>
      <c r="CO172" s="13">
        <v>1.65</v>
      </c>
      <c r="CP172" s="13">
        <v>12.6</v>
      </c>
      <c r="CQ172" s="13">
        <v>9.4499999999999993</v>
      </c>
      <c r="CR172" s="13">
        <v>34.69</v>
      </c>
      <c r="CS172" s="13" t="s">
        <v>7128</v>
      </c>
      <c r="CT172" s="13">
        <v>0</v>
      </c>
      <c r="CU172" s="13">
        <v>8.59</v>
      </c>
      <c r="CV172" s="13">
        <v>63.69</v>
      </c>
      <c r="CW172" s="13">
        <v>9.4499999999999993</v>
      </c>
      <c r="CX172" s="12">
        <v>3.9379474940334128E-2</v>
      </c>
      <c r="CY172" s="12">
        <v>0.11864879833512353</v>
      </c>
      <c r="CZ172" s="15">
        <v>3.6708994708994709</v>
      </c>
      <c r="DA172" s="20"/>
      <c r="DB172" s="20"/>
    </row>
    <row r="173" spans="1:106">
      <c r="A173" s="8" t="s">
        <v>1335</v>
      </c>
      <c r="B173" s="8" t="s">
        <v>1336</v>
      </c>
      <c r="C173" s="9" t="s">
        <v>7155</v>
      </c>
      <c r="D173" s="9" t="s">
        <v>7126</v>
      </c>
      <c r="E173" s="10" t="s">
        <v>7127</v>
      </c>
      <c r="F173" s="10" t="s">
        <v>7126</v>
      </c>
      <c r="G173" s="11">
        <v>0.92</v>
      </c>
      <c r="H173" s="11">
        <v>0.92</v>
      </c>
      <c r="I173" s="12">
        <v>9.0499999999999997E-2</v>
      </c>
      <c r="J173" s="12">
        <v>0.13976</v>
      </c>
      <c r="K173" s="12">
        <v>3.6999999999999998E-2</v>
      </c>
      <c r="L173" s="12">
        <v>9.35E-2</v>
      </c>
      <c r="M173" s="12">
        <v>6.1719349999999999E-2</v>
      </c>
      <c r="N173" s="12">
        <v>0.13976</v>
      </c>
      <c r="O173" s="12">
        <v>0.11281142857142856</v>
      </c>
      <c r="P173" s="12">
        <v>4.3495297641056613E-2</v>
      </c>
      <c r="Q173" s="13">
        <v>43.6</v>
      </c>
      <c r="R173" s="13">
        <v>0</v>
      </c>
      <c r="S173" s="13">
        <v>0</v>
      </c>
      <c r="T173" s="13">
        <v>0</v>
      </c>
      <c r="U173" s="13">
        <v>43.6</v>
      </c>
      <c r="V173" s="13">
        <v>0</v>
      </c>
      <c r="W173" s="13">
        <v>43.6</v>
      </c>
      <c r="X173" s="14">
        <v>0</v>
      </c>
      <c r="Y173" s="15">
        <v>0.15353121801432959</v>
      </c>
      <c r="Z173" s="14" t="s">
        <v>7128</v>
      </c>
      <c r="AA173" s="14">
        <v>0</v>
      </c>
      <c r="AB173" s="14" t="s">
        <v>7128</v>
      </c>
      <c r="AC173" s="14">
        <v>0</v>
      </c>
      <c r="AD173" s="13">
        <v>4.46</v>
      </c>
      <c r="AE173" s="15">
        <v>3.1358888888888887</v>
      </c>
      <c r="AF173" s="14">
        <v>0.232379000772445</v>
      </c>
      <c r="AG173" s="14">
        <v>0.61709534649571518</v>
      </c>
      <c r="AH173" s="15">
        <v>0.31119311193111937</v>
      </c>
      <c r="AI173" s="5">
        <v>1.9687499999999998</v>
      </c>
      <c r="AJ173" s="15">
        <v>4.9321266968325794</v>
      </c>
      <c r="AK173" s="15">
        <v>4.9321266968325794</v>
      </c>
      <c r="AL173" s="15">
        <v>4.5837615621788288</v>
      </c>
      <c r="AM173" s="15">
        <v>0.49321266968325794</v>
      </c>
      <c r="AN173" s="15" t="s">
        <v>7128</v>
      </c>
      <c r="AO173" s="15">
        <v>0.2816537467700258</v>
      </c>
      <c r="AP173" s="15">
        <v>1.7301587301587302</v>
      </c>
      <c r="AQ173" s="15">
        <v>1.6029411764705883</v>
      </c>
      <c r="AR173" s="15" t="s">
        <v>7128</v>
      </c>
      <c r="AS173" s="15">
        <v>0.2816537467700258</v>
      </c>
      <c r="AT173" s="14">
        <v>3.5366515837104068E-2</v>
      </c>
      <c r="AU173" s="14">
        <v>7.1706422018348618E-3</v>
      </c>
      <c r="AV173" s="12">
        <v>3.1200000000000002E-2</v>
      </c>
      <c r="AW173" s="12">
        <v>0.182</v>
      </c>
      <c r="AX173" s="12">
        <v>0.14499999999999999</v>
      </c>
      <c r="AY173" s="12">
        <v>0.20899999999999999</v>
      </c>
      <c r="AZ173" s="14">
        <v>0.1</v>
      </c>
      <c r="BA173" s="14">
        <v>0.09</v>
      </c>
      <c r="BB173" s="14">
        <v>0.25257142857142856</v>
      </c>
      <c r="BC173" s="14">
        <v>0.18325529764105661</v>
      </c>
      <c r="BD173" s="14">
        <v>5.7105943152454777E-2</v>
      </c>
      <c r="BE173" s="14">
        <v>0.16279069767441859</v>
      </c>
      <c r="BF173" s="14">
        <v>0.32290076335877865</v>
      </c>
      <c r="BG173" s="14" t="s">
        <v>7128</v>
      </c>
      <c r="BH173" s="13">
        <v>8.84</v>
      </c>
      <c r="BI173" s="13">
        <v>8.84</v>
      </c>
      <c r="BJ173" s="13">
        <v>25.2</v>
      </c>
      <c r="BK173" s="13">
        <v>25.2</v>
      </c>
      <c r="BL173" s="13">
        <v>154.80000000000001</v>
      </c>
      <c r="BM173" s="13">
        <v>154.80000000000001</v>
      </c>
      <c r="BN173" s="13">
        <v>27.2</v>
      </c>
      <c r="BO173" s="13">
        <v>27.2</v>
      </c>
      <c r="BP173" s="13">
        <v>17.06290076335878</v>
      </c>
      <c r="BQ173" s="13">
        <v>0</v>
      </c>
      <c r="BR173" s="13">
        <v>0</v>
      </c>
      <c r="BS173" s="13">
        <v>-1.86</v>
      </c>
      <c r="BT173" s="14">
        <v>-0.10900842862511408</v>
      </c>
      <c r="BU173" s="13">
        <v>18.922900763358779</v>
      </c>
      <c r="BV173" s="13">
        <v>10.7</v>
      </c>
      <c r="BW173" s="13">
        <v>10.7</v>
      </c>
      <c r="BX173" s="13">
        <v>35</v>
      </c>
      <c r="BY173" s="13">
        <v>93.11</v>
      </c>
      <c r="BZ173" s="13">
        <v>0</v>
      </c>
      <c r="CA173" s="13">
        <v>0</v>
      </c>
      <c r="CB173" s="13">
        <v>-0.31263999999999997</v>
      </c>
      <c r="CC173" s="15">
        <v>0.95599999999999996</v>
      </c>
      <c r="CD173" s="15">
        <v>1.48</v>
      </c>
      <c r="CE173" s="15">
        <v>0.36</v>
      </c>
      <c r="CF173" s="15" t="s">
        <v>7128</v>
      </c>
      <c r="CG173" s="15" t="s">
        <v>7128</v>
      </c>
      <c r="CH173" s="13" t="s">
        <v>7128</v>
      </c>
      <c r="CI173" s="13" t="s">
        <v>7128</v>
      </c>
      <c r="CJ173" s="13">
        <v>-0.31263999999999997</v>
      </c>
      <c r="CK173" s="12">
        <f t="shared" si="4"/>
        <v>2.9218691588785047E-2</v>
      </c>
      <c r="CL173" s="36" t="str">
        <f t="shared" si="5"/>
        <v>NA</v>
      </c>
      <c r="CM173" s="13">
        <v>13.1</v>
      </c>
      <c r="CN173" s="13">
        <v>4.2300000000000004</v>
      </c>
      <c r="CO173" s="13">
        <v>8.84</v>
      </c>
      <c r="CP173" s="13">
        <v>43.6</v>
      </c>
      <c r="CQ173" s="13">
        <v>27.2</v>
      </c>
      <c r="CR173" s="13">
        <v>43.6</v>
      </c>
      <c r="CS173" s="13">
        <v>10.7</v>
      </c>
      <c r="CT173" s="13">
        <v>0.53820000000000001</v>
      </c>
      <c r="CU173" s="13">
        <v>24.984400000000001</v>
      </c>
      <c r="CV173" s="13">
        <v>0.53820000000000001</v>
      </c>
      <c r="CW173" s="13">
        <v>27.2</v>
      </c>
      <c r="CX173" s="12">
        <v>0.24267970803248332</v>
      </c>
      <c r="CY173" s="12">
        <v>0.1806432816427751</v>
      </c>
      <c r="CZ173" s="15">
        <v>1.6029411764705883</v>
      </c>
      <c r="DA173" s="20"/>
      <c r="DB173" s="20"/>
    </row>
    <row r="174" spans="1:106" ht="24">
      <c r="A174" s="8" t="s">
        <v>2935</v>
      </c>
      <c r="B174" s="8" t="s">
        <v>2936</v>
      </c>
      <c r="C174" s="9" t="s">
        <v>7131</v>
      </c>
      <c r="D174" s="9" t="s">
        <v>7126</v>
      </c>
      <c r="E174" s="10" t="s">
        <v>7127</v>
      </c>
      <c r="F174" s="10" t="s">
        <v>7126</v>
      </c>
      <c r="G174" s="11">
        <v>0.79</v>
      </c>
      <c r="H174" s="11">
        <v>12.161864776444929</v>
      </c>
      <c r="I174" s="12">
        <v>9.0499999999999997E-2</v>
      </c>
      <c r="J174" s="12">
        <v>1.1571487622682661</v>
      </c>
      <c r="K174" s="12">
        <v>4.1999999999999996E-2</v>
      </c>
      <c r="L174" s="12">
        <v>9.8500000000000004E-2</v>
      </c>
      <c r="M174" s="12">
        <v>6.5019850000000004E-2</v>
      </c>
      <c r="N174" s="12">
        <v>0.13596142487780694</v>
      </c>
      <c r="O174" s="12" t="s">
        <v>7128</v>
      </c>
      <c r="P174" s="12" t="s">
        <v>7128</v>
      </c>
      <c r="Q174" s="13">
        <v>0.91700000000000004</v>
      </c>
      <c r="R174" s="13">
        <v>0</v>
      </c>
      <c r="S174" s="13">
        <v>13.2</v>
      </c>
      <c r="T174" s="13">
        <v>13.2</v>
      </c>
      <c r="U174" s="13">
        <v>14.116999999999999</v>
      </c>
      <c r="V174" s="13">
        <v>0.254</v>
      </c>
      <c r="W174" s="13">
        <v>13.863</v>
      </c>
      <c r="X174" s="14">
        <v>1.7992491322518952E-2</v>
      </c>
      <c r="Y174" s="15">
        <v>3.90625E-2</v>
      </c>
      <c r="Z174" s="14">
        <v>0.77922077922077926</v>
      </c>
      <c r="AA174" s="14">
        <v>0.93504285613090599</v>
      </c>
      <c r="AB174" s="14">
        <v>3.5294117647058818</v>
      </c>
      <c r="AC174" s="14">
        <v>14.394765539803707</v>
      </c>
      <c r="AD174" s="13">
        <v>3.5999999999999997E-2</v>
      </c>
      <c r="AE174" s="15">
        <v>1.2228055555555557</v>
      </c>
      <c r="AF174" s="14">
        <v>6.3245553203367583E-2</v>
      </c>
      <c r="AG174" s="14">
        <v>0.78029201264654757</v>
      </c>
      <c r="AH174" s="15">
        <v>0.47008547008547008</v>
      </c>
      <c r="AI174" s="5" t="s">
        <v>7128</v>
      </c>
      <c r="AJ174" s="15" t="s">
        <v>7128</v>
      </c>
      <c r="AK174" s="15" t="s">
        <v>7128</v>
      </c>
      <c r="AL174" s="15" t="s">
        <v>7128</v>
      </c>
      <c r="AM174" s="15" t="s">
        <v>7128</v>
      </c>
      <c r="AN174" s="15">
        <v>0.24518716577540106</v>
      </c>
      <c r="AO174" s="15">
        <v>3.8208333333333337E-2</v>
      </c>
      <c r="AP174" s="15" t="s">
        <v>7128</v>
      </c>
      <c r="AQ174" s="15" t="s">
        <v>7128</v>
      </c>
      <c r="AR174" s="15">
        <v>0.83081625314635044</v>
      </c>
      <c r="AS174" s="15">
        <v>0.57762499999999994</v>
      </c>
      <c r="AT174" s="14" t="s">
        <v>7128</v>
      </c>
      <c r="AU174" s="14">
        <v>0</v>
      </c>
      <c r="AV174" s="12" t="s">
        <v>7128</v>
      </c>
      <c r="AW174" s="12" t="s">
        <v>7128</v>
      </c>
      <c r="AX174" s="12">
        <v>2.3E-2</v>
      </c>
      <c r="AY174" s="12">
        <v>6.5599999999999992E-2</v>
      </c>
      <c r="AZ174" s="14" t="s">
        <v>7128</v>
      </c>
      <c r="BA174" s="14" t="s">
        <v>7128</v>
      </c>
      <c r="BB174" s="14" t="s">
        <v>7128</v>
      </c>
      <c r="BC174" s="14" t="s">
        <v>7128</v>
      </c>
      <c r="BD174" s="14">
        <v>-0.19416666666666668</v>
      </c>
      <c r="BE174" s="14">
        <v>-0.11749999999999999</v>
      </c>
      <c r="BF174" s="14">
        <v>0</v>
      </c>
      <c r="BG174" s="14">
        <v>8.3900000000000002E-2</v>
      </c>
      <c r="BH174" s="13">
        <v>-4.66</v>
      </c>
      <c r="BI174" s="13">
        <v>-4.66</v>
      </c>
      <c r="BJ174" s="13">
        <v>-2.82</v>
      </c>
      <c r="BK174" s="13">
        <v>-2.82</v>
      </c>
      <c r="BL174" s="13">
        <v>24</v>
      </c>
      <c r="BM174" s="13">
        <v>24</v>
      </c>
      <c r="BN174" s="13">
        <v>-2.2999999999999998</v>
      </c>
      <c r="BO174" s="13">
        <v>-2.2999999999999998</v>
      </c>
      <c r="BP174" s="13">
        <v>-2.82</v>
      </c>
      <c r="BQ174" s="13">
        <v>0</v>
      </c>
      <c r="BR174" s="13">
        <v>0</v>
      </c>
      <c r="BS174" s="13">
        <v>-0.51800000000000002</v>
      </c>
      <c r="BT174" s="14" t="s">
        <v>7128</v>
      </c>
      <c r="BU174" s="13">
        <v>-2.3019999999999996</v>
      </c>
      <c r="BV174" s="13">
        <v>-4.1420000000000003</v>
      </c>
      <c r="BW174" s="13">
        <v>-4.1420000000000003</v>
      </c>
      <c r="BX174" s="13">
        <v>0</v>
      </c>
      <c r="BY174" s="13">
        <v>0</v>
      </c>
      <c r="BZ174" s="13">
        <v>3.74</v>
      </c>
      <c r="CA174" s="13">
        <v>16.685999999999996</v>
      </c>
      <c r="CB174" s="13">
        <v>0</v>
      </c>
      <c r="CC174" s="15">
        <v>0.32900000000000001</v>
      </c>
      <c r="CD174" s="15">
        <v>0.66600000000000004</v>
      </c>
      <c r="CE174" s="15">
        <v>0.36</v>
      </c>
      <c r="CF174" s="15" t="s">
        <v>7128</v>
      </c>
      <c r="CG174" s="15" t="s">
        <v>7128</v>
      </c>
      <c r="CH174" s="13" t="s">
        <v>7128</v>
      </c>
      <c r="CI174" s="13" t="s">
        <v>7128</v>
      </c>
      <c r="CJ174" s="13">
        <v>0</v>
      </c>
      <c r="CK174" s="12">
        <f t="shared" si="4"/>
        <v>0</v>
      </c>
      <c r="CL174" s="36">
        <f t="shared" si="5"/>
        <v>1.4383315354189143</v>
      </c>
      <c r="CM174" s="13" t="s">
        <v>7128</v>
      </c>
      <c r="CN174" s="13" t="s">
        <v>7128</v>
      </c>
      <c r="CO174" s="13" t="s">
        <v>7128</v>
      </c>
      <c r="CP174" s="13" t="s">
        <v>7128</v>
      </c>
      <c r="CQ174" s="13" t="s">
        <v>7128</v>
      </c>
      <c r="CR174" s="13" t="s">
        <v>7128</v>
      </c>
      <c r="CS174" s="13" t="s">
        <v>7128</v>
      </c>
      <c r="CT174" s="13">
        <v>0</v>
      </c>
      <c r="CU174" s="13">
        <v>-2.82</v>
      </c>
      <c r="CV174" s="13">
        <v>16.685999999999996</v>
      </c>
      <c r="CW174" s="13">
        <v>-2.2999999999999998</v>
      </c>
      <c r="CX174" s="12" t="s">
        <v>7128</v>
      </c>
      <c r="CY174" s="12" t="s">
        <v>7128</v>
      </c>
      <c r="CZ174" s="15" t="s">
        <v>7128</v>
      </c>
      <c r="DA174" s="20"/>
      <c r="DB174" s="20"/>
    </row>
    <row r="175" spans="1:106">
      <c r="A175" s="8" t="s">
        <v>3945</v>
      </c>
      <c r="B175" s="8" t="s">
        <v>3946</v>
      </c>
      <c r="C175" s="9" t="s">
        <v>7139</v>
      </c>
      <c r="D175" s="9" t="s">
        <v>7126</v>
      </c>
      <c r="E175" s="10" t="s">
        <v>7127</v>
      </c>
      <c r="F175" s="10" t="s">
        <v>7126</v>
      </c>
      <c r="G175" s="11">
        <v>0.59</v>
      </c>
      <c r="H175" s="11">
        <v>0.66810386141636147</v>
      </c>
      <c r="I175" s="12">
        <v>9.0499999999999997E-2</v>
      </c>
      <c r="J175" s="12">
        <v>0.11696339945818071</v>
      </c>
      <c r="K175" s="12">
        <v>6.2E-2</v>
      </c>
      <c r="L175" s="12">
        <v>0.11849999999999999</v>
      </c>
      <c r="M175" s="12">
        <v>7.8221849999999996E-2</v>
      </c>
      <c r="N175" s="12">
        <v>0.11063923806799317</v>
      </c>
      <c r="O175" s="12">
        <v>-0.1101533636158868</v>
      </c>
      <c r="P175" s="12">
        <v>-8.4624998694862619E-2</v>
      </c>
      <c r="Q175" s="13">
        <v>4.68</v>
      </c>
      <c r="R175" s="13">
        <v>0</v>
      </c>
      <c r="S175" s="13">
        <v>0.91300000000000003</v>
      </c>
      <c r="T175" s="13">
        <v>0.91300000000000003</v>
      </c>
      <c r="U175" s="13">
        <v>5.593</v>
      </c>
      <c r="V175" s="13">
        <v>2E-3</v>
      </c>
      <c r="W175" s="13">
        <v>5.5910000000000002</v>
      </c>
      <c r="X175" s="14">
        <v>3.5758984444841767E-4</v>
      </c>
      <c r="Y175" s="15">
        <v>0.42682926829268297</v>
      </c>
      <c r="Z175" s="14">
        <v>0.25339994449070224</v>
      </c>
      <c r="AA175" s="14">
        <v>0.16323976399070267</v>
      </c>
      <c r="AB175" s="14">
        <v>0.33940520446096656</v>
      </c>
      <c r="AC175" s="14">
        <v>0.19508547008547011</v>
      </c>
      <c r="AD175" s="13">
        <v>0.28499999999999998</v>
      </c>
      <c r="AE175" s="15">
        <v>4.1177777777777784</v>
      </c>
      <c r="AF175" s="14">
        <v>0.23664319132398465</v>
      </c>
      <c r="AG175" s="14">
        <v>1.0902489885997864</v>
      </c>
      <c r="AH175" s="15">
        <v>0.5280373831775701</v>
      </c>
      <c r="AI175" s="5">
        <v>1.2745098039215688</v>
      </c>
      <c r="AJ175" s="15">
        <v>246.31578947368419</v>
      </c>
      <c r="AK175" s="15">
        <v>246.31578947368419</v>
      </c>
      <c r="AL175" s="15" t="s">
        <v>7128</v>
      </c>
      <c r="AM175" s="15" t="s">
        <v>7128</v>
      </c>
      <c r="AN175" s="15">
        <v>1.7397769516728623</v>
      </c>
      <c r="AO175" s="15">
        <v>0.69539375928677549</v>
      </c>
      <c r="AP175" s="15">
        <v>43.007692307692309</v>
      </c>
      <c r="AQ175" s="15">
        <v>35.839743589743591</v>
      </c>
      <c r="AR175" s="15">
        <v>1.5526242710358233</v>
      </c>
      <c r="AS175" s="15">
        <v>0.8307578008915304</v>
      </c>
      <c r="AT175" s="14">
        <v>0</v>
      </c>
      <c r="AU175" s="14">
        <v>0</v>
      </c>
      <c r="AV175" s="12">
        <v>2.1299999999999999E-2</v>
      </c>
      <c r="AW175" s="12">
        <v>2.2499999999999999E-2</v>
      </c>
      <c r="AX175" s="12">
        <v>9.6199999999999994E-2</v>
      </c>
      <c r="AY175" s="12">
        <v>7.3499999999999996E-2</v>
      </c>
      <c r="AZ175" s="14" t="s">
        <v>7128</v>
      </c>
      <c r="BA175" s="14" t="s">
        <v>7128</v>
      </c>
      <c r="BB175" s="14">
        <v>6.8100358422939064E-3</v>
      </c>
      <c r="BC175" s="14">
        <v>2.6014239373130556E-2</v>
      </c>
      <c r="BD175" s="14">
        <v>2.8231797919762258E-3</v>
      </c>
      <c r="BE175" s="14">
        <v>1.9316493313521546E-2</v>
      </c>
      <c r="BF175" s="14">
        <v>0.3214285714285714</v>
      </c>
      <c r="BG175" s="14" t="s">
        <v>7128</v>
      </c>
      <c r="BH175" s="13">
        <v>1.9E-2</v>
      </c>
      <c r="BI175" s="13">
        <v>1.9E-2</v>
      </c>
      <c r="BJ175" s="13">
        <v>0.13</v>
      </c>
      <c r="BK175" s="13">
        <v>0.13</v>
      </c>
      <c r="BL175" s="13">
        <v>6.73</v>
      </c>
      <c r="BM175" s="13">
        <v>6.73</v>
      </c>
      <c r="BN175" s="13">
        <v>0.156</v>
      </c>
      <c r="BO175" s="13">
        <v>0.156</v>
      </c>
      <c r="BP175" s="13">
        <v>8.8214285714285717E-2</v>
      </c>
      <c r="BQ175" s="13">
        <v>0</v>
      </c>
      <c r="BR175" s="13">
        <v>0</v>
      </c>
      <c r="BS175" s="13">
        <v>-3.4000000000000002E-2</v>
      </c>
      <c r="BT175" s="14">
        <v>-0.38542510121457491</v>
      </c>
      <c r="BU175" s="13">
        <v>0.12221428571428572</v>
      </c>
      <c r="BV175" s="13">
        <v>5.3000000000000005E-2</v>
      </c>
      <c r="BW175" s="13">
        <v>5.3000000000000005E-2</v>
      </c>
      <c r="BX175" s="13">
        <v>2.79</v>
      </c>
      <c r="BY175" s="13">
        <v>3.391</v>
      </c>
      <c r="BZ175" s="13">
        <v>2.69</v>
      </c>
      <c r="CA175" s="13">
        <v>3.601</v>
      </c>
      <c r="CB175" s="13">
        <v>0</v>
      </c>
      <c r="CC175" s="15">
        <v>1.72</v>
      </c>
      <c r="CD175" s="15" t="s">
        <v>7128</v>
      </c>
      <c r="CE175" s="15">
        <v>0.36</v>
      </c>
      <c r="CF175" s="15" t="s">
        <v>7128</v>
      </c>
      <c r="CG175" s="15" t="s">
        <v>7128</v>
      </c>
      <c r="CH175" s="13" t="s">
        <v>7128</v>
      </c>
      <c r="CI175" s="13" t="s">
        <v>7128</v>
      </c>
      <c r="CJ175" s="13">
        <v>0</v>
      </c>
      <c r="CK175" s="12">
        <f t="shared" si="4"/>
        <v>0</v>
      </c>
      <c r="CL175" s="36">
        <f t="shared" si="5"/>
        <v>1.8689252985281868</v>
      </c>
      <c r="CM175" s="13">
        <v>2.8000000000000001E-2</v>
      </c>
      <c r="CN175" s="13">
        <v>8.9999999999999993E-3</v>
      </c>
      <c r="CO175" s="13">
        <v>1.9E-2</v>
      </c>
      <c r="CP175" s="13">
        <v>4.68</v>
      </c>
      <c r="CQ175" s="13">
        <v>0.156</v>
      </c>
      <c r="CR175" s="13">
        <v>5.5910000000000002</v>
      </c>
      <c r="CS175" s="13" t="s">
        <v>7128</v>
      </c>
      <c r="CT175" s="13">
        <v>0</v>
      </c>
      <c r="CU175" s="13">
        <v>0.13</v>
      </c>
      <c r="CV175" s="13">
        <v>3.601</v>
      </c>
      <c r="CW175" s="13">
        <v>0.156</v>
      </c>
      <c r="CX175" s="12">
        <v>6.8100358422939064E-3</v>
      </c>
      <c r="CY175" s="12">
        <v>2.6014239373130556E-2</v>
      </c>
      <c r="CZ175" s="15">
        <v>35.839743589743591</v>
      </c>
      <c r="DA175" s="20"/>
      <c r="DB175" s="20"/>
    </row>
    <row r="176" spans="1:106">
      <c r="A176" s="8" t="s">
        <v>4517</v>
      </c>
      <c r="B176" s="8" t="s">
        <v>4518</v>
      </c>
      <c r="C176" s="9" t="s">
        <v>7148</v>
      </c>
      <c r="D176" s="9" t="s">
        <v>7126</v>
      </c>
      <c r="E176" s="10" t="s">
        <v>7127</v>
      </c>
      <c r="F176" s="10" t="s">
        <v>7126</v>
      </c>
      <c r="G176" s="11">
        <v>0.67</v>
      </c>
      <c r="H176" s="11">
        <v>1.8136942675159238</v>
      </c>
      <c r="I176" s="12">
        <v>9.0499999999999997E-2</v>
      </c>
      <c r="J176" s="12">
        <v>0.22063933121019108</v>
      </c>
      <c r="K176" s="12">
        <v>4.7E-2</v>
      </c>
      <c r="L176" s="12">
        <v>0.10350000000000001</v>
      </c>
      <c r="M176" s="12">
        <v>6.8320350000000002E-2</v>
      </c>
      <c r="N176" s="12">
        <v>0.12458877364705882</v>
      </c>
      <c r="O176" s="12">
        <v>-0.25063933121019111</v>
      </c>
      <c r="P176" s="12">
        <v>-0.15318655962491862</v>
      </c>
      <c r="Q176" s="13">
        <v>0.314</v>
      </c>
      <c r="R176" s="13">
        <v>0</v>
      </c>
      <c r="S176" s="13">
        <v>0.53600000000000003</v>
      </c>
      <c r="T176" s="13">
        <v>0.53600000000000003</v>
      </c>
      <c r="U176" s="13">
        <v>0.85000000000000009</v>
      </c>
      <c r="V176" s="13">
        <v>4.1000000000000002E-2</v>
      </c>
      <c r="W176" s="13">
        <v>0.80900000000000005</v>
      </c>
      <c r="X176" s="14">
        <v>4.8235294117647057E-2</v>
      </c>
      <c r="Y176" s="15" t="s">
        <v>7128</v>
      </c>
      <c r="Z176" s="14">
        <v>0.25211665098777042</v>
      </c>
      <c r="AA176" s="14">
        <v>0.63058823529411767</v>
      </c>
      <c r="AB176" s="14">
        <v>0.33710691823899369</v>
      </c>
      <c r="AC176" s="14">
        <v>1.7070063694267517</v>
      </c>
      <c r="AD176" s="13">
        <v>7.8E-2</v>
      </c>
      <c r="AE176" s="15">
        <v>-0.39338888888888895</v>
      </c>
      <c r="AF176" s="14">
        <v>9.4868329805051374E-2</v>
      </c>
      <c r="AG176" s="14" t="s">
        <v>7128</v>
      </c>
      <c r="AH176" s="15">
        <v>0.28502415458937203</v>
      </c>
      <c r="AI176" s="5" t="s">
        <v>7128</v>
      </c>
      <c r="AJ176" s="15" t="s">
        <v>7128</v>
      </c>
      <c r="AK176" s="15" t="s">
        <v>7128</v>
      </c>
      <c r="AL176" s="15" t="s">
        <v>7128</v>
      </c>
      <c r="AM176" s="15" t="s">
        <v>7128</v>
      </c>
      <c r="AN176" s="15">
        <v>0.19748427672955973</v>
      </c>
      <c r="AO176" s="15">
        <v>0.11804511278195488</v>
      </c>
      <c r="AP176" s="15" t="s">
        <v>7128</v>
      </c>
      <c r="AQ176" s="15">
        <v>23.114285714285714</v>
      </c>
      <c r="AR176" s="15">
        <v>0.428042328042328</v>
      </c>
      <c r="AS176" s="15">
        <v>0.30413533834586465</v>
      </c>
      <c r="AT176" s="14" t="s">
        <v>7128</v>
      </c>
      <c r="AU176" s="14">
        <v>0</v>
      </c>
      <c r="AV176" s="12" t="s">
        <v>7128</v>
      </c>
      <c r="AW176" s="12" t="s">
        <v>7128</v>
      </c>
      <c r="AX176" s="12">
        <v>5.2300000000000006E-2</v>
      </c>
      <c r="AY176" s="12">
        <v>0.105</v>
      </c>
      <c r="AZ176" s="14" t="s">
        <v>7128</v>
      </c>
      <c r="BA176" s="14" t="s">
        <v>7128</v>
      </c>
      <c r="BB176" s="14">
        <v>-0.03</v>
      </c>
      <c r="BC176" s="14">
        <v>-2.8597785977859783E-2</v>
      </c>
      <c r="BD176" s="14">
        <v>-1.6917293233082706E-2</v>
      </c>
      <c r="BE176" s="14">
        <v>-2.3308270676691729E-2</v>
      </c>
      <c r="BF176" s="14">
        <v>0</v>
      </c>
      <c r="BG176" s="14">
        <v>2.7600000000000003E-3</v>
      </c>
      <c r="BH176" s="13">
        <v>-4.4999999999999998E-2</v>
      </c>
      <c r="BI176" s="13">
        <v>-4.4999999999999998E-2</v>
      </c>
      <c r="BJ176" s="13">
        <v>-6.2E-2</v>
      </c>
      <c r="BK176" s="13">
        <v>-6.2E-2</v>
      </c>
      <c r="BL176" s="13">
        <v>2.66</v>
      </c>
      <c r="BM176" s="13">
        <v>2.66</v>
      </c>
      <c r="BN176" s="13">
        <v>3.5000000000000003E-2</v>
      </c>
      <c r="BO176" s="13">
        <v>3.5000000000000003E-2</v>
      </c>
      <c r="BP176" s="13">
        <v>-6.2E-2</v>
      </c>
      <c r="BQ176" s="13">
        <v>0</v>
      </c>
      <c r="BR176" s="13">
        <v>0</v>
      </c>
      <c r="BS176" s="13">
        <v>-0.104</v>
      </c>
      <c r="BT176" s="14" t="s">
        <v>7128</v>
      </c>
      <c r="BU176" s="13">
        <v>4.1999999999999996E-2</v>
      </c>
      <c r="BV176" s="13">
        <v>5.8999999999999997E-2</v>
      </c>
      <c r="BW176" s="13">
        <v>5.8999999999999997E-2</v>
      </c>
      <c r="BX176" s="13">
        <v>1.5</v>
      </c>
      <c r="BY176" s="13">
        <v>2.1679999999999997</v>
      </c>
      <c r="BZ176" s="13">
        <v>1.59</v>
      </c>
      <c r="CA176" s="13">
        <v>1.8900000000000003</v>
      </c>
      <c r="CB176" s="13">
        <v>0</v>
      </c>
      <c r="CC176" s="15">
        <v>-0.20300000000000001</v>
      </c>
      <c r="CD176" s="15">
        <v>-1.7000000000000001E-2</v>
      </c>
      <c r="CE176" s="15">
        <v>0.36</v>
      </c>
      <c r="CF176" s="15" t="s">
        <v>7128</v>
      </c>
      <c r="CG176" s="15" t="s">
        <v>7128</v>
      </c>
      <c r="CH176" s="13" t="s">
        <v>7128</v>
      </c>
      <c r="CI176" s="13" t="s">
        <v>7128</v>
      </c>
      <c r="CJ176" s="13">
        <v>0</v>
      </c>
      <c r="CK176" s="12">
        <f t="shared" si="4"/>
        <v>0</v>
      </c>
      <c r="CL176" s="36">
        <f t="shared" si="5"/>
        <v>1.4074074074074072</v>
      </c>
      <c r="CM176" s="13" t="s">
        <v>7128</v>
      </c>
      <c r="CN176" s="13" t="s">
        <v>7128</v>
      </c>
      <c r="CO176" s="13" t="s">
        <v>7128</v>
      </c>
      <c r="CP176" s="13" t="s">
        <v>7128</v>
      </c>
      <c r="CQ176" s="13">
        <v>3.5000000000000003E-2</v>
      </c>
      <c r="CR176" s="13">
        <v>0.80900000000000005</v>
      </c>
      <c r="CS176" s="13" t="s">
        <v>7128</v>
      </c>
      <c r="CT176" s="13">
        <v>0</v>
      </c>
      <c r="CU176" s="13">
        <v>-6.2E-2</v>
      </c>
      <c r="CV176" s="13">
        <v>1.8900000000000003</v>
      </c>
      <c r="CW176" s="13">
        <v>3.5000000000000003E-2</v>
      </c>
      <c r="CX176" s="12">
        <v>-0.03</v>
      </c>
      <c r="CY176" s="12">
        <v>-2.8597785977859783E-2</v>
      </c>
      <c r="CZ176" s="15">
        <v>23.114285714285714</v>
      </c>
      <c r="DA176" s="20"/>
      <c r="DB176" s="20"/>
    </row>
    <row r="177" spans="1:106" ht="24">
      <c r="A177" s="8" t="s">
        <v>2431</v>
      </c>
      <c r="B177" s="8" t="s">
        <v>2432</v>
      </c>
      <c r="C177" s="9" t="s">
        <v>7145</v>
      </c>
      <c r="D177" s="9" t="s">
        <v>7126</v>
      </c>
      <c r="E177" s="10" t="s">
        <v>7127</v>
      </c>
      <c r="F177" s="10" t="s">
        <v>7126</v>
      </c>
      <c r="G177" s="11">
        <v>0.89</v>
      </c>
      <c r="H177" s="11">
        <v>1.4314314115308151</v>
      </c>
      <c r="I177" s="12">
        <v>9.0499999999999997E-2</v>
      </c>
      <c r="J177" s="12">
        <v>0.18604454274353877</v>
      </c>
      <c r="K177" s="12">
        <v>4.7E-2</v>
      </c>
      <c r="L177" s="12">
        <v>0.10350000000000001</v>
      </c>
      <c r="M177" s="12">
        <v>6.8320350000000002E-2</v>
      </c>
      <c r="N177" s="12">
        <v>0.14151598529048207</v>
      </c>
      <c r="O177" s="12">
        <v>1.1733235034239009E-2</v>
      </c>
      <c r="P177" s="12">
        <v>-9.9370379220610205E-3</v>
      </c>
      <c r="Q177" s="13">
        <v>50.3</v>
      </c>
      <c r="R177" s="13">
        <v>0</v>
      </c>
      <c r="S177" s="13">
        <v>30.6</v>
      </c>
      <c r="T177" s="13">
        <v>30.6</v>
      </c>
      <c r="U177" s="13">
        <v>80.900000000000006</v>
      </c>
      <c r="V177" s="13">
        <v>0.495</v>
      </c>
      <c r="W177" s="13">
        <v>80.405000000000001</v>
      </c>
      <c r="X177" s="14">
        <v>6.1186650185414086E-3</v>
      </c>
      <c r="Y177" s="15">
        <v>0.12228260869565219</v>
      </c>
      <c r="Z177" s="14">
        <v>0.71162790697674427</v>
      </c>
      <c r="AA177" s="14">
        <v>0.37824474660074164</v>
      </c>
      <c r="AB177" s="14">
        <v>2.467741935483871</v>
      </c>
      <c r="AC177" s="14">
        <v>0.60834990059642158</v>
      </c>
      <c r="AD177" s="13">
        <v>2.74</v>
      </c>
      <c r="AE177" s="15">
        <v>1.4750000000000001</v>
      </c>
      <c r="AF177" s="14">
        <v>0.20493901531919198</v>
      </c>
      <c r="AG177" s="14" t="s">
        <v>7128</v>
      </c>
      <c r="AH177" s="15">
        <v>0.60361377752682099</v>
      </c>
      <c r="AI177" s="5">
        <v>1.4606741573033708</v>
      </c>
      <c r="AJ177" s="15">
        <v>18.838951310861422</v>
      </c>
      <c r="AK177" s="15">
        <v>18.838951310861422</v>
      </c>
      <c r="AL177" s="15" t="s">
        <v>7128</v>
      </c>
      <c r="AM177" s="15" t="s">
        <v>7128</v>
      </c>
      <c r="AN177" s="15">
        <v>4.0564516129032251</v>
      </c>
      <c r="AO177" s="15">
        <v>1.2149758454106281</v>
      </c>
      <c r="AP177" s="15">
        <v>12.370000000000001</v>
      </c>
      <c r="AQ177" s="15">
        <v>9.0546171171171164</v>
      </c>
      <c r="AR177" s="15">
        <v>1.8916598047288553</v>
      </c>
      <c r="AS177" s="15">
        <v>1.9421497584541063</v>
      </c>
      <c r="AT177" s="14">
        <v>0</v>
      </c>
      <c r="AU177" s="14">
        <v>0</v>
      </c>
      <c r="AV177" s="12">
        <v>-8.8100000000000001E-3</v>
      </c>
      <c r="AW177" s="12">
        <v>6.4699999999999994E-2</v>
      </c>
      <c r="AX177" s="12">
        <v>-7.7399999999999997E-2</v>
      </c>
      <c r="AY177" s="12">
        <v>0.11800000000000001</v>
      </c>
      <c r="AZ177" s="14" t="s">
        <v>7128</v>
      </c>
      <c r="BA177" s="14" t="s">
        <v>7128</v>
      </c>
      <c r="BB177" s="14">
        <v>0.19777777777777777</v>
      </c>
      <c r="BC177" s="14">
        <v>0.13157894736842105</v>
      </c>
      <c r="BD177" s="14">
        <v>6.4492753623188404E-2</v>
      </c>
      <c r="BE177" s="14">
        <v>0.1570048309178744</v>
      </c>
      <c r="BF177" s="14">
        <v>0</v>
      </c>
      <c r="BG177" s="14">
        <v>8.2299999999999998E-2</v>
      </c>
      <c r="BH177" s="13">
        <v>2.67</v>
      </c>
      <c r="BI177" s="13">
        <v>2.67</v>
      </c>
      <c r="BJ177" s="13">
        <v>6.5</v>
      </c>
      <c r="BK177" s="13">
        <v>6.5</v>
      </c>
      <c r="BL177" s="13">
        <v>41.4</v>
      </c>
      <c r="BM177" s="13">
        <v>41.4</v>
      </c>
      <c r="BN177" s="13">
        <v>8.8800000000000008</v>
      </c>
      <c r="BO177" s="13">
        <v>8.8800000000000008</v>
      </c>
      <c r="BP177" s="13">
        <v>6.5</v>
      </c>
      <c r="BQ177" s="13">
        <v>0</v>
      </c>
      <c r="BR177" s="13">
        <v>0</v>
      </c>
      <c r="BS177" s="13">
        <v>-1.69</v>
      </c>
      <c r="BT177" s="14">
        <v>-0.26</v>
      </c>
      <c r="BU177" s="13">
        <v>8.19</v>
      </c>
      <c r="BV177" s="13">
        <v>4.3599999999999994</v>
      </c>
      <c r="BW177" s="13">
        <v>4.3599999999999994</v>
      </c>
      <c r="BX177" s="13">
        <v>13.5</v>
      </c>
      <c r="BY177" s="13">
        <v>49.4</v>
      </c>
      <c r="BZ177" s="13">
        <v>12.4</v>
      </c>
      <c r="CA177" s="13">
        <v>42.505000000000003</v>
      </c>
      <c r="CB177" s="13">
        <v>0</v>
      </c>
      <c r="CC177" s="15" t="s">
        <v>7128</v>
      </c>
      <c r="CD177" s="15">
        <v>0.3</v>
      </c>
      <c r="CE177" s="15">
        <v>0.36</v>
      </c>
      <c r="CF177" s="15" t="s">
        <v>7128</v>
      </c>
      <c r="CG177" s="15" t="s">
        <v>7128</v>
      </c>
      <c r="CH177" s="13" t="s">
        <v>7128</v>
      </c>
      <c r="CI177" s="13" t="s">
        <v>7128</v>
      </c>
      <c r="CJ177" s="13">
        <v>0</v>
      </c>
      <c r="CK177" s="12">
        <f t="shared" si="4"/>
        <v>0</v>
      </c>
      <c r="CL177" s="36">
        <f t="shared" si="5"/>
        <v>0.97400305846371005</v>
      </c>
      <c r="CM177" s="13">
        <v>2.23</v>
      </c>
      <c r="CN177" s="13" t="s">
        <v>7128</v>
      </c>
      <c r="CO177" s="13">
        <v>2.67</v>
      </c>
      <c r="CP177" s="13">
        <v>50.3</v>
      </c>
      <c r="CQ177" s="13">
        <v>8.8800000000000008</v>
      </c>
      <c r="CR177" s="13">
        <v>80.405000000000001</v>
      </c>
      <c r="CS177" s="13" t="s">
        <v>7128</v>
      </c>
      <c r="CT177" s="13">
        <v>0</v>
      </c>
      <c r="CU177" s="13">
        <v>6.5</v>
      </c>
      <c r="CV177" s="13">
        <v>42.505000000000003</v>
      </c>
      <c r="CW177" s="13">
        <v>8.8800000000000008</v>
      </c>
      <c r="CX177" s="12">
        <v>0.19777777777777777</v>
      </c>
      <c r="CY177" s="12">
        <v>0.13157894736842105</v>
      </c>
      <c r="CZ177" s="15">
        <v>9.0546171171171164</v>
      </c>
      <c r="DA177" s="20"/>
      <c r="DB177" s="20"/>
    </row>
    <row r="178" spans="1:106">
      <c r="A178" s="8" t="s">
        <v>2169</v>
      </c>
      <c r="B178" s="8" t="s">
        <v>2170</v>
      </c>
      <c r="C178" s="9" t="s">
        <v>7141</v>
      </c>
      <c r="D178" s="9" t="s">
        <v>7126</v>
      </c>
      <c r="E178" s="10" t="s">
        <v>7127</v>
      </c>
      <c r="F178" s="10" t="s">
        <v>7126</v>
      </c>
      <c r="G178" s="11">
        <v>0.73</v>
      </c>
      <c r="H178" s="11">
        <v>2.4963164597262018</v>
      </c>
      <c r="I178" s="12">
        <v>9.0499999999999997E-2</v>
      </c>
      <c r="J178" s="12">
        <v>0.28241663960522129</v>
      </c>
      <c r="K178" s="12">
        <v>4.7E-2</v>
      </c>
      <c r="L178" s="12">
        <v>0.10350000000000001</v>
      </c>
      <c r="M178" s="12">
        <v>6.8320350000000002E-2</v>
      </c>
      <c r="N178" s="12">
        <v>0.11988667510160264</v>
      </c>
      <c r="O178" s="12">
        <v>-0.16492092776988682</v>
      </c>
      <c r="P178" s="12">
        <v>-3.6245725886882921E-2</v>
      </c>
      <c r="Q178" s="13">
        <v>3.49</v>
      </c>
      <c r="R178" s="13">
        <v>0</v>
      </c>
      <c r="S178" s="13">
        <v>11</v>
      </c>
      <c r="T178" s="13">
        <v>11</v>
      </c>
      <c r="U178" s="13">
        <v>14.49</v>
      </c>
      <c r="V178" s="13">
        <v>9.6000000000000002E-2</v>
      </c>
      <c r="W178" s="13">
        <v>14.394</v>
      </c>
      <c r="X178" s="14">
        <v>6.6252587991718426E-3</v>
      </c>
      <c r="Y178" s="15">
        <v>0.11574074074074073</v>
      </c>
      <c r="Z178" s="14">
        <v>0.63805104408352664</v>
      </c>
      <c r="AA178" s="14">
        <v>0.75914423740510695</v>
      </c>
      <c r="AB178" s="14">
        <v>1.7628205128205128</v>
      </c>
      <c r="AC178" s="14">
        <v>3.151862464183381</v>
      </c>
      <c r="AD178" s="13">
        <v>0.32400000000000001</v>
      </c>
      <c r="AE178" s="15">
        <v>-0.62816666666666676</v>
      </c>
      <c r="AF178" s="14">
        <v>8.3666002653407553E-2</v>
      </c>
      <c r="AG178" s="14" t="s">
        <v>7128</v>
      </c>
      <c r="AH178" s="15">
        <v>0.66881720430107527</v>
      </c>
      <c r="AI178" s="5">
        <v>1.3333333333333333</v>
      </c>
      <c r="AJ178" s="15">
        <v>5.0948905109489049</v>
      </c>
      <c r="AK178" s="15">
        <v>5.0948905109489049</v>
      </c>
      <c r="AL178" s="15" t="s">
        <v>7128</v>
      </c>
      <c r="AM178" s="15" t="s">
        <v>7128</v>
      </c>
      <c r="AN178" s="15">
        <v>0.55929487179487181</v>
      </c>
      <c r="AO178" s="15">
        <v>6.3802559414990856E-2</v>
      </c>
      <c r="AP178" s="15">
        <v>6.6638888888888888</v>
      </c>
      <c r="AQ178" s="15">
        <v>5.8275303643724694</v>
      </c>
      <c r="AR178" s="15">
        <v>0.8395940270648623</v>
      </c>
      <c r="AS178" s="15">
        <v>0.26314442413162703</v>
      </c>
      <c r="AT178" s="14">
        <v>0</v>
      </c>
      <c r="AU178" s="14">
        <v>0</v>
      </c>
      <c r="AV178" s="12">
        <v>0.127</v>
      </c>
      <c r="AW178" s="12">
        <v>0.121</v>
      </c>
      <c r="AX178" s="12">
        <v>4.4400000000000002E-2</v>
      </c>
      <c r="AY178" s="12">
        <v>9.0500000000000011E-2</v>
      </c>
      <c r="AZ178" s="14" t="s">
        <v>7128</v>
      </c>
      <c r="BA178" s="14" t="s">
        <v>7128</v>
      </c>
      <c r="BB178" s="14">
        <v>0.11749571183533448</v>
      </c>
      <c r="BC178" s="14">
        <v>8.364094921471972E-2</v>
      </c>
      <c r="BD178" s="14">
        <v>1.2522851919561243E-2</v>
      </c>
      <c r="BE178" s="14">
        <v>3.9488117001828152E-2</v>
      </c>
      <c r="BF178" s="14">
        <v>0.23232323232323232</v>
      </c>
      <c r="BG178" s="14" t="s">
        <v>7128</v>
      </c>
      <c r="BH178" s="13">
        <v>0.68500000000000005</v>
      </c>
      <c r="BI178" s="13">
        <v>0.68500000000000005</v>
      </c>
      <c r="BJ178" s="13">
        <v>2.16</v>
      </c>
      <c r="BK178" s="13">
        <v>2.16</v>
      </c>
      <c r="BL178" s="13">
        <v>54.7</v>
      </c>
      <c r="BM178" s="13">
        <v>54.7</v>
      </c>
      <c r="BN178" s="13">
        <v>2.4700000000000002</v>
      </c>
      <c r="BO178" s="13">
        <v>2.4700000000000002</v>
      </c>
      <c r="BP178" s="13">
        <v>1.6581818181818184</v>
      </c>
      <c r="BQ178" s="13">
        <v>0</v>
      </c>
      <c r="BR178" s="13">
        <v>0</v>
      </c>
      <c r="BS178" s="13">
        <v>-0.441</v>
      </c>
      <c r="BT178" s="14">
        <v>-0.26595394736842104</v>
      </c>
      <c r="BU178" s="13">
        <v>2.0991818181818185</v>
      </c>
      <c r="BV178" s="13">
        <v>1.1260000000000001</v>
      </c>
      <c r="BW178" s="13">
        <v>1.1260000000000001</v>
      </c>
      <c r="BX178" s="13">
        <v>5.83</v>
      </c>
      <c r="BY178" s="13">
        <v>19.824999999999999</v>
      </c>
      <c r="BZ178" s="13">
        <v>6.24</v>
      </c>
      <c r="CA178" s="13">
        <v>17.144000000000002</v>
      </c>
      <c r="CB178" s="13">
        <v>0</v>
      </c>
      <c r="CC178" s="15">
        <v>-0.47099999999999997</v>
      </c>
      <c r="CD178" s="15">
        <v>0.27100000000000002</v>
      </c>
      <c r="CE178" s="15">
        <v>0.36</v>
      </c>
      <c r="CF178" s="15">
        <v>0.47961769984403629</v>
      </c>
      <c r="CG178" s="15">
        <v>0.31695257491306855</v>
      </c>
      <c r="CH178" s="13">
        <v>1.8114000000000001</v>
      </c>
      <c r="CI178" s="13">
        <v>0.50040000000000007</v>
      </c>
      <c r="CJ178" s="13">
        <v>0</v>
      </c>
      <c r="CK178" s="12">
        <f t="shared" si="4"/>
        <v>0</v>
      </c>
      <c r="CL178" s="36">
        <f t="shared" si="5"/>
        <v>3.1906206252916469</v>
      </c>
      <c r="CM178" s="13">
        <v>0.89100000000000001</v>
      </c>
      <c r="CN178" s="13">
        <v>0.20699999999999999</v>
      </c>
      <c r="CO178" s="13">
        <v>0.68500000000000005</v>
      </c>
      <c r="CP178" s="13">
        <v>3.49</v>
      </c>
      <c r="CQ178" s="13">
        <v>2.4700000000000002</v>
      </c>
      <c r="CR178" s="13">
        <v>14.394</v>
      </c>
      <c r="CS178" s="13" t="s">
        <v>7128</v>
      </c>
      <c r="CT178" s="13">
        <v>0</v>
      </c>
      <c r="CU178" s="13">
        <v>2.16</v>
      </c>
      <c r="CV178" s="13">
        <v>17.144000000000002</v>
      </c>
      <c r="CW178" s="13">
        <v>2.4700000000000002</v>
      </c>
      <c r="CX178" s="12">
        <v>0.11749571183533448</v>
      </c>
      <c r="CY178" s="12">
        <v>8.364094921471972E-2</v>
      </c>
      <c r="CZ178" s="15">
        <v>5.8275303643724694</v>
      </c>
      <c r="DA178" s="20"/>
      <c r="DB178" s="20"/>
    </row>
    <row r="179" spans="1:106">
      <c r="A179" s="8" t="s">
        <v>6883</v>
      </c>
      <c r="B179" s="8" t="s">
        <v>6884</v>
      </c>
      <c r="C179" s="9" t="s">
        <v>7188</v>
      </c>
      <c r="D179" s="9" t="s">
        <v>7126</v>
      </c>
      <c r="E179" s="10" t="s">
        <v>7127</v>
      </c>
      <c r="F179" s="10" t="s">
        <v>7126</v>
      </c>
      <c r="G179" s="11">
        <v>0.84</v>
      </c>
      <c r="H179" s="11">
        <v>1.4405345211581291</v>
      </c>
      <c r="I179" s="12">
        <v>9.0499999999999997E-2</v>
      </c>
      <c r="J179" s="12">
        <v>0.18686837416481067</v>
      </c>
      <c r="K179" s="12">
        <v>3.6999999999999998E-2</v>
      </c>
      <c r="L179" s="12">
        <v>9.35E-2</v>
      </c>
      <c r="M179" s="12">
        <v>6.1719349999999999E-2</v>
      </c>
      <c r="N179" s="12">
        <v>0.13469585889610389</v>
      </c>
      <c r="O179" s="12" t="s">
        <v>7128</v>
      </c>
      <c r="P179" s="12" t="s">
        <v>7128</v>
      </c>
      <c r="Q179" s="13">
        <v>0.44900000000000001</v>
      </c>
      <c r="R179" s="13">
        <v>0</v>
      </c>
      <c r="S179" s="13">
        <v>0.32100000000000001</v>
      </c>
      <c r="T179" s="13">
        <v>0.32100000000000001</v>
      </c>
      <c r="U179" s="13">
        <v>0.77</v>
      </c>
      <c r="V179" s="13">
        <v>3.0000000000000001E-3</v>
      </c>
      <c r="W179" s="13">
        <v>0.76700000000000002</v>
      </c>
      <c r="X179" s="14">
        <v>3.8961038961038961E-3</v>
      </c>
      <c r="Y179" s="15">
        <v>0.36363636363636365</v>
      </c>
      <c r="Z179" s="14" t="s">
        <v>7128</v>
      </c>
      <c r="AA179" s="14">
        <v>0.41688311688311691</v>
      </c>
      <c r="AB179" s="14" t="s">
        <v>7128</v>
      </c>
      <c r="AC179" s="14">
        <v>0.71492204899777279</v>
      </c>
      <c r="AD179" s="13">
        <v>0.16300000000000001</v>
      </c>
      <c r="AE179" s="15">
        <v>8.0333333333333382E-2</v>
      </c>
      <c r="AF179" s="14">
        <v>5.4772255750516613E-2</v>
      </c>
      <c r="AG179" s="14">
        <v>0.50938197847980438</v>
      </c>
      <c r="AH179" s="15">
        <v>0.24747474747474749</v>
      </c>
      <c r="AI179" s="5" t="s">
        <v>7128</v>
      </c>
      <c r="AJ179" s="15" t="s">
        <v>7128</v>
      </c>
      <c r="AK179" s="15" t="s">
        <v>7128</v>
      </c>
      <c r="AL179" s="15" t="s">
        <v>7128</v>
      </c>
      <c r="AM179" s="15" t="s">
        <v>7128</v>
      </c>
      <c r="AN179" s="15" t="s">
        <v>7128</v>
      </c>
      <c r="AO179" s="15" t="s">
        <v>7128</v>
      </c>
      <c r="AP179" s="15" t="s">
        <v>7128</v>
      </c>
      <c r="AQ179" s="15" t="s">
        <v>7128</v>
      </c>
      <c r="AR179" s="15">
        <v>54.785714285714228</v>
      </c>
      <c r="AS179" s="15" t="s">
        <v>7128</v>
      </c>
      <c r="AT179" s="14" t="s">
        <v>7128</v>
      </c>
      <c r="AU179" s="14">
        <v>0</v>
      </c>
      <c r="AV179" s="12" t="s">
        <v>7128</v>
      </c>
      <c r="AW179" s="12" t="s">
        <v>7128</v>
      </c>
      <c r="AX179" s="12" t="s">
        <v>7128</v>
      </c>
      <c r="AY179" s="12" t="s">
        <v>7128</v>
      </c>
      <c r="AZ179" s="14" t="s">
        <v>7128</v>
      </c>
      <c r="BA179" s="14" t="s">
        <v>7128</v>
      </c>
      <c r="BB179" s="14" t="s">
        <v>7128</v>
      </c>
      <c r="BC179" s="14" t="s">
        <v>7128</v>
      </c>
      <c r="BD179" s="14" t="s">
        <v>7128</v>
      </c>
      <c r="BE179" s="14" t="s">
        <v>7128</v>
      </c>
      <c r="BF179" s="14">
        <v>0</v>
      </c>
      <c r="BG179" s="14">
        <v>1.6200000000000003E-2</v>
      </c>
      <c r="BH179" s="13">
        <v>-1.6E-2</v>
      </c>
      <c r="BI179" s="13">
        <v>-1.6E-2</v>
      </c>
      <c r="BJ179" s="13">
        <v>-1.4999999999999999E-2</v>
      </c>
      <c r="BK179" s="13">
        <v>-1.4999999999999999E-2</v>
      </c>
      <c r="BL179" s="13">
        <v>0</v>
      </c>
      <c r="BM179" s="13">
        <v>0</v>
      </c>
      <c r="BN179" s="13">
        <v>0</v>
      </c>
      <c r="BO179" s="13">
        <v>0</v>
      </c>
      <c r="BP179" s="13">
        <v>-1.4999999999999999E-2</v>
      </c>
      <c r="BQ179" s="13">
        <v>0</v>
      </c>
      <c r="BR179" s="13">
        <v>0</v>
      </c>
      <c r="BS179" s="13">
        <v>0</v>
      </c>
      <c r="BT179" s="14" t="s">
        <v>7128</v>
      </c>
      <c r="BU179" s="13">
        <v>-1.4999999999999999E-2</v>
      </c>
      <c r="BV179" s="13">
        <v>-1.6E-2</v>
      </c>
      <c r="BW179" s="13">
        <v>-1.6E-2</v>
      </c>
      <c r="BX179" s="13">
        <v>-0.46</v>
      </c>
      <c r="BY179" s="13">
        <v>-2.200000000000002E-2</v>
      </c>
      <c r="BZ179" s="13">
        <v>-0.30399999999999999</v>
      </c>
      <c r="CA179" s="13">
        <v>1.4000000000000016E-2</v>
      </c>
      <c r="CB179" s="13">
        <v>0</v>
      </c>
      <c r="CC179" s="15">
        <v>0.186</v>
      </c>
      <c r="CD179" s="15">
        <v>-0.28999999999999998</v>
      </c>
      <c r="CE179" s="15">
        <v>0.36</v>
      </c>
      <c r="CF179" s="15" t="s">
        <v>7128</v>
      </c>
      <c r="CG179" s="15" t="s">
        <v>7128</v>
      </c>
      <c r="CH179" s="13" t="s">
        <v>7128</v>
      </c>
      <c r="CI179" s="13" t="s">
        <v>7128</v>
      </c>
      <c r="CJ179" s="13">
        <v>0</v>
      </c>
      <c r="CK179" s="12">
        <f t="shared" si="4"/>
        <v>0</v>
      </c>
      <c r="CL179" s="36" t="str">
        <f t="shared" si="5"/>
        <v>NA</v>
      </c>
      <c r="CM179" s="13" t="s">
        <v>7128</v>
      </c>
      <c r="CN179" s="13" t="s">
        <v>7128</v>
      </c>
      <c r="CO179" s="13" t="s">
        <v>7128</v>
      </c>
      <c r="CP179" s="13" t="s">
        <v>7128</v>
      </c>
      <c r="CQ179" s="13" t="s">
        <v>7128</v>
      </c>
      <c r="CR179" s="13" t="s">
        <v>7128</v>
      </c>
      <c r="CS179" s="13" t="s">
        <v>7128</v>
      </c>
      <c r="CT179" s="13">
        <v>0</v>
      </c>
      <c r="CU179" s="13">
        <v>-1.4999999999999999E-2</v>
      </c>
      <c r="CV179" s="13">
        <v>1.4000000000000016E-2</v>
      </c>
      <c r="CW179" s="13">
        <v>0</v>
      </c>
      <c r="CX179" s="12" t="s">
        <v>7128</v>
      </c>
      <c r="CY179" s="12" t="s">
        <v>7128</v>
      </c>
      <c r="CZ179" s="15" t="s">
        <v>7128</v>
      </c>
      <c r="DA179" s="20"/>
      <c r="DB179" s="20"/>
    </row>
    <row r="180" spans="1:106">
      <c r="A180" s="8" t="s">
        <v>1197</v>
      </c>
      <c r="B180" s="8" t="s">
        <v>1198</v>
      </c>
      <c r="C180" s="9" t="s">
        <v>7131</v>
      </c>
      <c r="D180" s="9" t="s">
        <v>7126</v>
      </c>
      <c r="E180" s="10" t="s">
        <v>7127</v>
      </c>
      <c r="F180" s="10" t="s">
        <v>7126</v>
      </c>
      <c r="G180" s="11">
        <v>0.79</v>
      </c>
      <c r="H180" s="11">
        <v>39.544336734693879</v>
      </c>
      <c r="I180" s="12">
        <v>9.0499999999999997E-2</v>
      </c>
      <c r="J180" s="12">
        <v>3.6352624744897959</v>
      </c>
      <c r="K180" s="12">
        <v>4.7E-2</v>
      </c>
      <c r="L180" s="12">
        <v>0.10350000000000001</v>
      </c>
      <c r="M180" s="12">
        <v>6.8320350000000002E-2</v>
      </c>
      <c r="N180" s="12">
        <v>0.13957920805728236</v>
      </c>
      <c r="O180" s="12">
        <v>-4.0035580644778772</v>
      </c>
      <c r="P180" s="12">
        <v>-0.2062366805898066</v>
      </c>
      <c r="Q180" s="13">
        <v>3.92</v>
      </c>
      <c r="R180" s="13">
        <v>0</v>
      </c>
      <c r="S180" s="13">
        <v>192.3</v>
      </c>
      <c r="T180" s="13">
        <v>192.3</v>
      </c>
      <c r="U180" s="13">
        <v>196.22</v>
      </c>
      <c r="V180" s="13">
        <v>4</v>
      </c>
      <c r="W180" s="13">
        <v>192.22</v>
      </c>
      <c r="X180" s="14">
        <v>2.0385281826521252E-2</v>
      </c>
      <c r="Y180" s="15">
        <v>0.18837018837018837</v>
      </c>
      <c r="Z180" s="14">
        <v>0.79561439801406697</v>
      </c>
      <c r="AA180" s="14">
        <v>0.98002242381000926</v>
      </c>
      <c r="AB180" s="14">
        <v>3.8927125506072877</v>
      </c>
      <c r="AC180" s="14">
        <v>49.056122448979593</v>
      </c>
      <c r="AD180" s="13">
        <v>3.2000000000000001E-2</v>
      </c>
      <c r="AE180" s="15">
        <v>1.4380833333333334</v>
      </c>
      <c r="AF180" s="14">
        <v>8.3666002653407553E-2</v>
      </c>
      <c r="AG180" s="14">
        <v>0.81753636878472524</v>
      </c>
      <c r="AH180" s="15">
        <v>0.67045454545454541</v>
      </c>
      <c r="AI180" s="5" t="s">
        <v>7128</v>
      </c>
      <c r="AJ180" s="15" t="s">
        <v>7128</v>
      </c>
      <c r="AK180" s="15" t="s">
        <v>7128</v>
      </c>
      <c r="AL180" s="15" t="s">
        <v>7128</v>
      </c>
      <c r="AM180" s="15" t="s">
        <v>7128</v>
      </c>
      <c r="AN180" s="15">
        <v>7.9352226720647775E-2</v>
      </c>
      <c r="AO180" s="15">
        <v>2.1409066084107045E-2</v>
      </c>
      <c r="AP180" s="15" t="s">
        <v>7128</v>
      </c>
      <c r="AQ180" s="15" t="s">
        <v>7128</v>
      </c>
      <c r="AR180" s="15">
        <v>0.80866638620109377</v>
      </c>
      <c r="AS180" s="15">
        <v>1.0498088476242491</v>
      </c>
      <c r="AT180" s="14" t="s">
        <v>7128</v>
      </c>
      <c r="AU180" s="14">
        <v>0</v>
      </c>
      <c r="AV180" s="12" t="s">
        <v>7128</v>
      </c>
      <c r="AW180" s="12" t="s">
        <v>7128</v>
      </c>
      <c r="AX180" s="12">
        <v>7.3300000000000004E-2</v>
      </c>
      <c r="AY180" s="12">
        <v>0.127</v>
      </c>
      <c r="AZ180" s="14" t="s">
        <v>7128</v>
      </c>
      <c r="BA180" s="14" t="s">
        <v>7128</v>
      </c>
      <c r="BB180" s="14">
        <v>-0.36829558998808098</v>
      </c>
      <c r="BC180" s="14">
        <v>-6.6657472532524242E-2</v>
      </c>
      <c r="BD180" s="14">
        <v>-0.1687602403058438</v>
      </c>
      <c r="BE180" s="14">
        <v>-7.9191698525395968E-2</v>
      </c>
      <c r="BF180" s="14">
        <v>0</v>
      </c>
      <c r="BG180" s="14">
        <v>0.12140000000000001</v>
      </c>
      <c r="BH180" s="13">
        <v>-30.9</v>
      </c>
      <c r="BI180" s="13">
        <v>-30.9</v>
      </c>
      <c r="BJ180" s="13">
        <v>-14.5</v>
      </c>
      <c r="BK180" s="13">
        <v>-14.5</v>
      </c>
      <c r="BL180" s="13">
        <v>183.1</v>
      </c>
      <c r="BM180" s="13">
        <v>183.1</v>
      </c>
      <c r="BN180" s="13">
        <v>-4.9400000000000004</v>
      </c>
      <c r="BO180" s="13">
        <v>-4.9400000000000004</v>
      </c>
      <c r="BP180" s="13">
        <v>-14.5</v>
      </c>
      <c r="BQ180" s="13">
        <v>0</v>
      </c>
      <c r="BR180" s="13">
        <v>0</v>
      </c>
      <c r="BS180" s="13">
        <v>-11.8</v>
      </c>
      <c r="BT180" s="14" t="s">
        <v>7128</v>
      </c>
      <c r="BU180" s="13">
        <v>-2.6999999999999993</v>
      </c>
      <c r="BV180" s="13">
        <v>-19.099999999999998</v>
      </c>
      <c r="BW180" s="13">
        <v>-19.099999999999998</v>
      </c>
      <c r="BX180" s="13">
        <v>83.9</v>
      </c>
      <c r="BY180" s="13">
        <v>217.53</v>
      </c>
      <c r="BZ180" s="13">
        <v>49.4</v>
      </c>
      <c r="CA180" s="13">
        <v>237.70000000000002</v>
      </c>
      <c r="CB180" s="13">
        <v>0</v>
      </c>
      <c r="CC180" s="15">
        <v>0.45600000000000002</v>
      </c>
      <c r="CD180" s="15">
        <v>0.64300000000000002</v>
      </c>
      <c r="CE180" s="15">
        <v>0.36</v>
      </c>
      <c r="CF180" s="15" t="s">
        <v>7128</v>
      </c>
      <c r="CG180" s="15" t="s">
        <v>7128</v>
      </c>
      <c r="CH180" s="13" t="s">
        <v>7128</v>
      </c>
      <c r="CI180" s="13" t="s">
        <v>7128</v>
      </c>
      <c r="CJ180" s="13">
        <v>0</v>
      </c>
      <c r="CK180" s="12">
        <f t="shared" si="4"/>
        <v>0</v>
      </c>
      <c r="CL180" s="36">
        <f t="shared" si="5"/>
        <v>0.77029869583508614</v>
      </c>
      <c r="CM180" s="13" t="s">
        <v>7128</v>
      </c>
      <c r="CN180" s="13" t="s">
        <v>7128</v>
      </c>
      <c r="CO180" s="13" t="s">
        <v>7128</v>
      </c>
      <c r="CP180" s="13" t="s">
        <v>7128</v>
      </c>
      <c r="CQ180" s="13" t="s">
        <v>7128</v>
      </c>
      <c r="CR180" s="13" t="s">
        <v>7128</v>
      </c>
      <c r="CS180" s="13" t="s">
        <v>7128</v>
      </c>
      <c r="CT180" s="13">
        <v>0</v>
      </c>
      <c r="CU180" s="13">
        <v>-14.5</v>
      </c>
      <c r="CV180" s="13">
        <v>237.70000000000002</v>
      </c>
      <c r="CW180" s="13">
        <v>-4.9400000000000004</v>
      </c>
      <c r="CX180" s="12">
        <v>-0.36829558998808098</v>
      </c>
      <c r="CY180" s="12">
        <v>-6.6657472532524242E-2</v>
      </c>
      <c r="CZ180" s="15" t="s">
        <v>7128</v>
      </c>
      <c r="DA180" s="20"/>
      <c r="DB180" s="20"/>
    </row>
    <row r="181" spans="1:106" ht="24">
      <c r="A181" s="8" t="s">
        <v>6111</v>
      </c>
      <c r="B181" s="8" t="s">
        <v>6112</v>
      </c>
      <c r="C181" s="9" t="s">
        <v>7174</v>
      </c>
      <c r="D181" s="9" t="s">
        <v>7126</v>
      </c>
      <c r="E181" s="10" t="s">
        <v>7127</v>
      </c>
      <c r="F181" s="10" t="s">
        <v>7126</v>
      </c>
      <c r="G181" s="11">
        <v>0.45</v>
      </c>
      <c r="H181" s="11">
        <v>0.45</v>
      </c>
      <c r="I181" s="12">
        <v>9.0499999999999997E-2</v>
      </c>
      <c r="J181" s="12">
        <v>9.7225000000000006E-2</v>
      </c>
      <c r="K181" s="12">
        <v>5.1999999999999998E-2</v>
      </c>
      <c r="L181" s="12">
        <v>0.1085</v>
      </c>
      <c r="M181" s="12">
        <v>7.162085E-2</v>
      </c>
      <c r="N181" s="12">
        <v>9.7225000000000006E-2</v>
      </c>
      <c r="O181" s="12">
        <v>-0.12974532520325205</v>
      </c>
      <c r="P181" s="12">
        <v>-9.7225000000000006E-2</v>
      </c>
      <c r="Q181" s="13">
        <v>0.63700000000000001</v>
      </c>
      <c r="R181" s="13">
        <v>0</v>
      </c>
      <c r="S181" s="13">
        <v>0</v>
      </c>
      <c r="T181" s="13">
        <v>0</v>
      </c>
      <c r="U181" s="13">
        <v>0.63700000000000001</v>
      </c>
      <c r="V181" s="13">
        <v>0</v>
      </c>
      <c r="W181" s="13">
        <v>0.63700000000000001</v>
      </c>
      <c r="X181" s="14">
        <v>0</v>
      </c>
      <c r="Y181" s="15">
        <v>1.5</v>
      </c>
      <c r="Z181" s="14">
        <v>0</v>
      </c>
      <c r="AA181" s="14">
        <v>0</v>
      </c>
      <c r="AB181" s="14">
        <v>0</v>
      </c>
      <c r="AC181" s="14">
        <v>0</v>
      </c>
      <c r="AD181" s="13">
        <v>0.106</v>
      </c>
      <c r="AE181" s="15">
        <v>2.4821111111111112</v>
      </c>
      <c r="AF181" s="14">
        <v>0.11401754250991379</v>
      </c>
      <c r="AG181" s="14">
        <v>0.94459148679367044</v>
      </c>
      <c r="AH181" s="15">
        <v>0.62011173184357538</v>
      </c>
      <c r="AI181" s="5" t="s">
        <v>7128</v>
      </c>
      <c r="AJ181" s="15" t="s">
        <v>7128</v>
      </c>
      <c r="AK181" s="15" t="s">
        <v>7128</v>
      </c>
      <c r="AL181" s="15" t="s">
        <v>7128</v>
      </c>
      <c r="AM181" s="15" t="s">
        <v>7128</v>
      </c>
      <c r="AN181" s="15">
        <v>6.2450980392156872</v>
      </c>
      <c r="AO181" s="15">
        <v>3.1225490196078436</v>
      </c>
      <c r="AP181" s="15" t="s">
        <v>7128</v>
      </c>
      <c r="AQ181" s="15" t="s">
        <v>7128</v>
      </c>
      <c r="AR181" s="15">
        <v>6.2450980392156872</v>
      </c>
      <c r="AS181" s="15">
        <v>3.1225490196078436</v>
      </c>
      <c r="AT181" s="14" t="s">
        <v>7128</v>
      </c>
      <c r="AU181" s="14">
        <v>0</v>
      </c>
      <c r="AV181" s="12" t="s">
        <v>7128</v>
      </c>
      <c r="AW181" s="12" t="s">
        <v>7128</v>
      </c>
      <c r="AX181" s="12">
        <v>8.8000000000000005E-3</v>
      </c>
      <c r="AY181" s="12">
        <v>-3.8199999999999998E-2</v>
      </c>
      <c r="AZ181" s="14" t="s">
        <v>7128</v>
      </c>
      <c r="BA181" s="14" t="s">
        <v>7128</v>
      </c>
      <c r="BB181" s="14">
        <v>-3.2520325203252036E-2</v>
      </c>
      <c r="BC181" s="14">
        <v>0</v>
      </c>
      <c r="BD181" s="14">
        <v>-1.9607843137254905E-2</v>
      </c>
      <c r="BE181" s="14">
        <v>0</v>
      </c>
      <c r="BF181" s="14">
        <v>0</v>
      </c>
      <c r="BG181" s="14" t="s">
        <v>7128</v>
      </c>
      <c r="BH181" s="13">
        <v>-4.0000000000000001E-3</v>
      </c>
      <c r="BI181" s="13">
        <v>-4.0000000000000001E-3</v>
      </c>
      <c r="BJ181" s="13">
        <v>0</v>
      </c>
      <c r="BK181" s="13">
        <v>0</v>
      </c>
      <c r="BL181" s="13">
        <v>0.20399999999999999</v>
      </c>
      <c r="BM181" s="13">
        <v>0.20399999999999999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4" t="s">
        <v>7128</v>
      </c>
      <c r="BU181" s="13">
        <v>0</v>
      </c>
      <c r="BV181" s="13">
        <v>-4.0000000000000001E-3</v>
      </c>
      <c r="BW181" s="13">
        <v>-4.0000000000000001E-3</v>
      </c>
      <c r="BX181" s="13">
        <v>0.123</v>
      </c>
      <c r="BY181" s="13">
        <v>0.123</v>
      </c>
      <c r="BZ181" s="13">
        <v>0.10199999999999999</v>
      </c>
      <c r="CA181" s="13">
        <v>0.10199999999999999</v>
      </c>
      <c r="CB181" s="13">
        <v>0</v>
      </c>
      <c r="CC181" s="15">
        <v>0.71799999999999997</v>
      </c>
      <c r="CD181" s="15">
        <v>1.25</v>
      </c>
      <c r="CE181" s="15">
        <v>0.36</v>
      </c>
      <c r="CF181" s="15" t="s">
        <v>7128</v>
      </c>
      <c r="CG181" s="15">
        <v>1.914606309932559</v>
      </c>
      <c r="CH181" s="13" t="s">
        <v>7128</v>
      </c>
      <c r="CI181" s="13">
        <v>3.61E-2</v>
      </c>
      <c r="CJ181" s="13">
        <v>0</v>
      </c>
      <c r="CK181" s="12">
        <f t="shared" si="4"/>
        <v>0</v>
      </c>
      <c r="CL181" s="36">
        <f t="shared" si="5"/>
        <v>2</v>
      </c>
      <c r="CM181" s="13" t="s">
        <v>7128</v>
      </c>
      <c r="CN181" s="13" t="s">
        <v>7128</v>
      </c>
      <c r="CO181" s="13" t="s">
        <v>7128</v>
      </c>
      <c r="CP181" s="13" t="s">
        <v>7128</v>
      </c>
      <c r="CQ181" s="13" t="s">
        <v>7128</v>
      </c>
      <c r="CR181" s="13" t="s">
        <v>7128</v>
      </c>
      <c r="CS181" s="13" t="s">
        <v>7128</v>
      </c>
      <c r="CT181" s="13">
        <v>0</v>
      </c>
      <c r="CU181" s="13">
        <v>0</v>
      </c>
      <c r="CV181" s="13">
        <v>0.10199999999999999</v>
      </c>
      <c r="CW181" s="13">
        <v>0</v>
      </c>
      <c r="CX181" s="12">
        <v>-3.2520325203252036E-2</v>
      </c>
      <c r="CY181" s="12">
        <v>0</v>
      </c>
      <c r="CZ181" s="15" t="s">
        <v>7128</v>
      </c>
      <c r="DA181" s="20"/>
      <c r="DB181" s="20"/>
    </row>
    <row r="182" spans="1:106">
      <c r="A182" s="8" t="s">
        <v>5497</v>
      </c>
      <c r="B182" s="8" t="s">
        <v>5498</v>
      </c>
      <c r="C182" s="9" t="s">
        <v>7179</v>
      </c>
      <c r="D182" s="9" t="s">
        <v>7126</v>
      </c>
      <c r="E182" s="10" t="s">
        <v>7127</v>
      </c>
      <c r="F182" s="10" t="s">
        <v>7126</v>
      </c>
      <c r="G182" s="11">
        <v>0.79</v>
      </c>
      <c r="H182" s="11">
        <v>0.79</v>
      </c>
      <c r="I182" s="12">
        <v>9.0499999999999997E-2</v>
      </c>
      <c r="J182" s="12">
        <v>0.127995</v>
      </c>
      <c r="K182" s="12">
        <v>4.7E-2</v>
      </c>
      <c r="L182" s="12">
        <v>0.10350000000000001</v>
      </c>
      <c r="M182" s="12">
        <v>6.8320350000000002E-2</v>
      </c>
      <c r="N182" s="12">
        <v>0.127995</v>
      </c>
      <c r="O182" s="12">
        <v>-0.10086321705426356</v>
      </c>
      <c r="P182" s="12">
        <v>-0.127995</v>
      </c>
      <c r="Q182" s="13">
        <v>0.73499999999999999</v>
      </c>
      <c r="R182" s="13">
        <v>0</v>
      </c>
      <c r="S182" s="13">
        <v>0</v>
      </c>
      <c r="T182" s="13">
        <v>0</v>
      </c>
      <c r="U182" s="13">
        <v>0.73499999999999999</v>
      </c>
      <c r="V182" s="13">
        <v>0.307</v>
      </c>
      <c r="W182" s="13">
        <v>0.42799999999999999</v>
      </c>
      <c r="X182" s="14">
        <v>0.41768707482993195</v>
      </c>
      <c r="Y182" s="15" t="s">
        <v>7128</v>
      </c>
      <c r="Z182" s="14">
        <v>0</v>
      </c>
      <c r="AA182" s="14">
        <v>0</v>
      </c>
      <c r="AB182" s="14">
        <v>0</v>
      </c>
      <c r="AC182" s="14">
        <v>0</v>
      </c>
      <c r="AD182" s="13">
        <v>0.193</v>
      </c>
      <c r="AE182" s="15">
        <v>-1.0051944444444445</v>
      </c>
      <c r="AF182" s="14">
        <v>0.13416407864998739</v>
      </c>
      <c r="AG182" s="14" t="s">
        <v>7128</v>
      </c>
      <c r="AH182" s="15">
        <v>0.26060606060606062</v>
      </c>
      <c r="AI182" s="5" t="s">
        <v>7128</v>
      </c>
      <c r="AJ182" s="15">
        <v>20.999999999999996</v>
      </c>
      <c r="AK182" s="15">
        <v>20.999999999999996</v>
      </c>
      <c r="AL182" s="15" t="s">
        <v>7128</v>
      </c>
      <c r="AM182" s="15" t="s">
        <v>7128</v>
      </c>
      <c r="AN182" s="15">
        <v>0.58333333333333337</v>
      </c>
      <c r="AO182" s="15">
        <v>5.287769784172661</v>
      </c>
      <c r="AP182" s="15" t="s">
        <v>7128</v>
      </c>
      <c r="AQ182" s="15" t="s">
        <v>7128</v>
      </c>
      <c r="AR182" s="15">
        <v>0.44910807974816364</v>
      </c>
      <c r="AS182" s="15">
        <v>3.0791366906474815</v>
      </c>
      <c r="AT182" s="14">
        <v>0</v>
      </c>
      <c r="AU182" s="14">
        <v>0</v>
      </c>
      <c r="AV182" s="12">
        <v>-9.5000000000000001E-2</v>
      </c>
      <c r="AW182" s="12">
        <v>4.0800000000000003E-2</v>
      </c>
      <c r="AX182" s="12">
        <v>-0.28699999999999998</v>
      </c>
      <c r="AY182" s="12">
        <v>9.5500000000000002E-2</v>
      </c>
      <c r="AZ182" s="14" t="s">
        <v>7128</v>
      </c>
      <c r="BA182" s="14" t="s">
        <v>7128</v>
      </c>
      <c r="BB182" s="14">
        <v>2.7131782945736437E-2</v>
      </c>
      <c r="BC182" s="14">
        <v>0</v>
      </c>
      <c r="BD182" s="14">
        <v>0.25179856115107913</v>
      </c>
      <c r="BE182" s="14">
        <v>0</v>
      </c>
      <c r="BF182" s="14">
        <v>0.39285714285714285</v>
      </c>
      <c r="BG182" s="14" t="s">
        <v>7128</v>
      </c>
      <c r="BH182" s="13">
        <v>3.5000000000000003E-2</v>
      </c>
      <c r="BI182" s="13">
        <v>3.5000000000000003E-2</v>
      </c>
      <c r="BJ182" s="13">
        <v>0</v>
      </c>
      <c r="BK182" s="13">
        <v>0</v>
      </c>
      <c r="BL182" s="13">
        <v>0.13900000000000001</v>
      </c>
      <c r="BM182" s="13">
        <v>0.13900000000000001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-0.01</v>
      </c>
      <c r="BT182" s="14" t="s">
        <v>7128</v>
      </c>
      <c r="BU182" s="13">
        <v>0.01</v>
      </c>
      <c r="BV182" s="13">
        <v>4.5000000000000005E-2</v>
      </c>
      <c r="BW182" s="13">
        <v>4.5000000000000005E-2</v>
      </c>
      <c r="BX182" s="13">
        <v>1.29</v>
      </c>
      <c r="BY182" s="13">
        <v>1.2269999999999999</v>
      </c>
      <c r="BZ182" s="13">
        <v>1.26</v>
      </c>
      <c r="CA182" s="13">
        <v>0.95300000000000007</v>
      </c>
      <c r="CB182" s="13">
        <v>0</v>
      </c>
      <c r="CC182" s="15">
        <v>-0.25</v>
      </c>
      <c r="CD182" s="15">
        <v>-0.58899999999999997</v>
      </c>
      <c r="CE182" s="15">
        <v>0.36</v>
      </c>
      <c r="CF182" s="15" t="s">
        <v>7128</v>
      </c>
      <c r="CG182" s="15">
        <v>0.38497176120976073</v>
      </c>
      <c r="CH182" s="13" t="s">
        <v>7128</v>
      </c>
      <c r="CI182" s="13">
        <v>3.2333333333333332E-2</v>
      </c>
      <c r="CJ182" s="13">
        <v>0</v>
      </c>
      <c r="CK182" s="12">
        <f t="shared" si="4"/>
        <v>0</v>
      </c>
      <c r="CL182" s="36">
        <f t="shared" si="5"/>
        <v>0.14585519412381953</v>
      </c>
      <c r="CM182" s="13">
        <v>5.6000000000000001E-2</v>
      </c>
      <c r="CN182" s="13">
        <v>2.1999999999999999E-2</v>
      </c>
      <c r="CO182" s="13">
        <v>3.5000000000000003E-2</v>
      </c>
      <c r="CP182" s="13">
        <v>0.73499999999999999</v>
      </c>
      <c r="CQ182" s="13" t="s">
        <v>7128</v>
      </c>
      <c r="CR182" s="13" t="s">
        <v>7128</v>
      </c>
      <c r="CS182" s="13" t="s">
        <v>7128</v>
      </c>
      <c r="CT182" s="13">
        <v>0</v>
      </c>
      <c r="CU182" s="13">
        <v>0</v>
      </c>
      <c r="CV182" s="13">
        <v>0.95300000000000007</v>
      </c>
      <c r="CW182" s="13">
        <v>0</v>
      </c>
      <c r="CX182" s="12">
        <v>2.7131782945736437E-2</v>
      </c>
      <c r="CY182" s="12">
        <v>0</v>
      </c>
      <c r="CZ182" s="15" t="s">
        <v>7128</v>
      </c>
      <c r="DA182" s="20"/>
      <c r="DB182" s="20"/>
    </row>
    <row r="183" spans="1:106">
      <c r="A183" s="8" t="s">
        <v>3081</v>
      </c>
      <c r="B183" s="8" t="s">
        <v>3082</v>
      </c>
      <c r="C183" s="9" t="s">
        <v>7179</v>
      </c>
      <c r="D183" s="9" t="s">
        <v>7126</v>
      </c>
      <c r="E183" s="10" t="s">
        <v>7127</v>
      </c>
      <c r="F183" s="10" t="s">
        <v>7126</v>
      </c>
      <c r="G183" s="11">
        <v>0.79</v>
      </c>
      <c r="H183" s="11">
        <v>0.79</v>
      </c>
      <c r="I183" s="12">
        <v>9.0499999999999997E-2</v>
      </c>
      <c r="J183" s="12">
        <v>0.127995</v>
      </c>
      <c r="K183" s="12">
        <v>4.1999999999999996E-2</v>
      </c>
      <c r="L183" s="12">
        <v>9.8500000000000004E-2</v>
      </c>
      <c r="M183" s="12">
        <v>6.5019850000000004E-2</v>
      </c>
      <c r="N183" s="12">
        <v>0.127995</v>
      </c>
      <c r="O183" s="12" t="s">
        <v>7128</v>
      </c>
      <c r="P183" s="12" t="s">
        <v>7128</v>
      </c>
      <c r="Q183" s="13">
        <v>10.6</v>
      </c>
      <c r="R183" s="13">
        <v>0</v>
      </c>
      <c r="S183" s="13">
        <v>0</v>
      </c>
      <c r="T183" s="13">
        <v>0</v>
      </c>
      <c r="U183" s="13">
        <v>10.6</v>
      </c>
      <c r="V183" s="13">
        <v>0</v>
      </c>
      <c r="W183" s="13">
        <v>10.6</v>
      </c>
      <c r="X183" s="14">
        <v>0</v>
      </c>
      <c r="Y183" s="15">
        <v>0.5420054200542006</v>
      </c>
      <c r="Z183" s="14" t="s">
        <v>7128</v>
      </c>
      <c r="AA183" s="14">
        <v>0</v>
      </c>
      <c r="AB183" s="14" t="s">
        <v>7128</v>
      </c>
      <c r="AC183" s="14">
        <v>0</v>
      </c>
      <c r="AD183" s="13">
        <v>1.44</v>
      </c>
      <c r="AE183" s="15">
        <v>2.6895277777777777</v>
      </c>
      <c r="AF183" s="14">
        <v>0.16431676725154984</v>
      </c>
      <c r="AG183" s="14">
        <v>0.78415612816156277</v>
      </c>
      <c r="AH183" s="15">
        <v>0.48199445983379507</v>
      </c>
      <c r="AI183" s="5">
        <v>3.954081632653061</v>
      </c>
      <c r="AJ183" s="15">
        <v>7.4125874125874125</v>
      </c>
      <c r="AK183" s="15">
        <v>7.4125874125874125</v>
      </c>
      <c r="AL183" s="15" t="s">
        <v>7128</v>
      </c>
      <c r="AM183" s="15" t="s">
        <v>7128</v>
      </c>
      <c r="AN183" s="15" t="s">
        <v>7128</v>
      </c>
      <c r="AO183" s="15">
        <v>0.54081632653061218</v>
      </c>
      <c r="AP183" s="15">
        <v>3.419354838709677</v>
      </c>
      <c r="AQ183" s="15">
        <v>3.1268436578171088</v>
      </c>
      <c r="AR183" s="15" t="s">
        <v>7128</v>
      </c>
      <c r="AS183" s="15">
        <v>0.54081632653061218</v>
      </c>
      <c r="AT183" s="14">
        <v>8.2573426573426575E-2</v>
      </c>
      <c r="AU183" s="14">
        <v>1.1139622641509434E-2</v>
      </c>
      <c r="AV183" s="12">
        <v>-4.9100000000000005E-2</v>
      </c>
      <c r="AW183" s="12">
        <v>-3.0699999999999998E-2</v>
      </c>
      <c r="AX183" s="12">
        <v>4.41E-2</v>
      </c>
      <c r="AY183" s="12">
        <v>-6.5799999999999999E-3</v>
      </c>
      <c r="AZ183" s="14" t="s">
        <v>7128</v>
      </c>
      <c r="BA183" s="14" t="s">
        <v>7128</v>
      </c>
      <c r="BB183" s="14" t="s">
        <v>7128</v>
      </c>
      <c r="BC183" s="14" t="s">
        <v>7128</v>
      </c>
      <c r="BD183" s="14">
        <v>7.2959183673469374E-2</v>
      </c>
      <c r="BE183" s="14">
        <v>0.15816326530612243</v>
      </c>
      <c r="BF183" s="14">
        <v>0.38103448275862073</v>
      </c>
      <c r="BG183" s="14">
        <v>1.34E-2</v>
      </c>
      <c r="BH183" s="13">
        <v>1.43</v>
      </c>
      <c r="BI183" s="13">
        <v>1.43</v>
      </c>
      <c r="BJ183" s="13">
        <v>3.1</v>
      </c>
      <c r="BK183" s="13">
        <v>3.1</v>
      </c>
      <c r="BL183" s="13">
        <v>19.600000000000001</v>
      </c>
      <c r="BM183" s="13">
        <v>19.600000000000001</v>
      </c>
      <c r="BN183" s="13">
        <v>3.39</v>
      </c>
      <c r="BO183" s="13">
        <v>3.39</v>
      </c>
      <c r="BP183" s="13">
        <v>1.9187931034482757</v>
      </c>
      <c r="BQ183" s="13">
        <v>0</v>
      </c>
      <c r="BR183" s="13">
        <v>0</v>
      </c>
      <c r="BS183" s="13">
        <v>-0.24099999999999999</v>
      </c>
      <c r="BT183" s="14">
        <v>-0.12559978434720101</v>
      </c>
      <c r="BU183" s="13">
        <v>2.1597931034482758</v>
      </c>
      <c r="BV183" s="13">
        <v>1.6709999999999998</v>
      </c>
      <c r="BW183" s="13">
        <v>1.6709999999999998</v>
      </c>
      <c r="BX183" s="13">
        <v>0</v>
      </c>
      <c r="BY183" s="13">
        <v>0</v>
      </c>
      <c r="BZ183" s="13">
        <v>0</v>
      </c>
      <c r="CA183" s="13">
        <v>0</v>
      </c>
      <c r="CB183" s="13">
        <v>-0.11808</v>
      </c>
      <c r="CC183" s="15">
        <v>0.85899999999999999</v>
      </c>
      <c r="CD183" s="15">
        <v>1.19</v>
      </c>
      <c r="CE183" s="15">
        <v>0.36</v>
      </c>
      <c r="CF183" s="15" t="s">
        <v>7128</v>
      </c>
      <c r="CG183" s="15" t="s">
        <v>7128</v>
      </c>
      <c r="CH183" s="13" t="s">
        <v>7128</v>
      </c>
      <c r="CI183" s="13" t="s">
        <v>7128</v>
      </c>
      <c r="CJ183" s="13">
        <v>-0.11808</v>
      </c>
      <c r="CK183" s="12">
        <f t="shared" si="4"/>
        <v>7.0664272890484756E-2</v>
      </c>
      <c r="CL183" s="36" t="str">
        <f t="shared" si="5"/>
        <v>NA</v>
      </c>
      <c r="CM183" s="13">
        <v>2.3199999999999998</v>
      </c>
      <c r="CN183" s="13">
        <v>0.88400000000000001</v>
      </c>
      <c r="CO183" s="13">
        <v>1.43</v>
      </c>
      <c r="CP183" s="13">
        <v>10.6</v>
      </c>
      <c r="CQ183" s="13">
        <v>3.39</v>
      </c>
      <c r="CR183" s="13">
        <v>10.6</v>
      </c>
      <c r="CS183" s="13">
        <v>1.6709999999999998</v>
      </c>
      <c r="CT183" s="13">
        <v>0</v>
      </c>
      <c r="CU183" s="13">
        <v>3.1</v>
      </c>
      <c r="CV183" s="13">
        <v>0</v>
      </c>
      <c r="CW183" s="13">
        <v>3.39</v>
      </c>
      <c r="CX183" s="12" t="s">
        <v>7128</v>
      </c>
      <c r="CY183" s="12" t="s">
        <v>7128</v>
      </c>
      <c r="CZ183" s="15">
        <v>3.1268436578171088</v>
      </c>
      <c r="DA183" s="20"/>
      <c r="DB183" s="20"/>
    </row>
    <row r="184" spans="1:106" ht="24">
      <c r="A184" s="8" t="s">
        <v>6275</v>
      </c>
      <c r="B184" s="8" t="s">
        <v>6276</v>
      </c>
      <c r="C184" s="9" t="s">
        <v>7179</v>
      </c>
      <c r="D184" s="9" t="s">
        <v>7126</v>
      </c>
      <c r="E184" s="10" t="s">
        <v>7127</v>
      </c>
      <c r="F184" s="10" t="s">
        <v>7126</v>
      </c>
      <c r="G184" s="11">
        <v>0.79</v>
      </c>
      <c r="H184" s="11">
        <v>0.79</v>
      </c>
      <c r="I184" s="12">
        <v>9.0499999999999997E-2</v>
      </c>
      <c r="J184" s="12">
        <v>0.127995</v>
      </c>
      <c r="K184" s="12">
        <v>3.6999999999999998E-2</v>
      </c>
      <c r="L184" s="12">
        <v>9.35E-2</v>
      </c>
      <c r="M184" s="12">
        <v>6.1719349999999999E-2</v>
      </c>
      <c r="N184" s="12">
        <v>0.127995</v>
      </c>
      <c r="O184" s="12" t="s">
        <v>7128</v>
      </c>
      <c r="P184" s="12" t="s">
        <v>7128</v>
      </c>
      <c r="Q184" s="13">
        <v>23.5</v>
      </c>
      <c r="R184" s="13">
        <v>0</v>
      </c>
      <c r="S184" s="13">
        <v>0</v>
      </c>
      <c r="T184" s="13">
        <v>0</v>
      </c>
      <c r="U184" s="13">
        <v>23.5</v>
      </c>
      <c r="V184" s="13">
        <v>0</v>
      </c>
      <c r="W184" s="13">
        <v>23.5</v>
      </c>
      <c r="X184" s="14">
        <v>0</v>
      </c>
      <c r="Y184" s="15">
        <v>8.4175084175084181E-2</v>
      </c>
      <c r="Z184" s="14" t="s">
        <v>7128</v>
      </c>
      <c r="AA184" s="14">
        <v>0</v>
      </c>
      <c r="AB184" s="14" t="s">
        <v>7128</v>
      </c>
      <c r="AC184" s="14">
        <v>0</v>
      </c>
      <c r="AD184" s="13">
        <v>0.39600000000000002</v>
      </c>
      <c r="AE184" s="15">
        <v>3.0500000000000003</v>
      </c>
      <c r="AF184" s="14">
        <v>0.30822070014844882</v>
      </c>
      <c r="AG184" s="14">
        <v>0.59859704397251379</v>
      </c>
      <c r="AH184" s="15">
        <v>0.26157158234660915</v>
      </c>
      <c r="AI184" s="5">
        <v>1.6939078751857355</v>
      </c>
      <c r="AJ184" s="15">
        <v>5.1086956521739131</v>
      </c>
      <c r="AK184" s="15">
        <v>5.1086956521739131</v>
      </c>
      <c r="AL184" s="15" t="s">
        <v>7128</v>
      </c>
      <c r="AM184" s="15" t="s">
        <v>7128</v>
      </c>
      <c r="AN184" s="15" t="s">
        <v>7128</v>
      </c>
      <c r="AO184" s="15">
        <v>0.18921095008051531</v>
      </c>
      <c r="AP184" s="15">
        <v>2.0614035087719298</v>
      </c>
      <c r="AQ184" s="15">
        <v>1.9747899159663864</v>
      </c>
      <c r="AR184" s="15" t="s">
        <v>7128</v>
      </c>
      <c r="AS184" s="15">
        <v>0.18921095008051531</v>
      </c>
      <c r="AT184" s="14">
        <v>0.16786956521739133</v>
      </c>
      <c r="AU184" s="14">
        <v>3.2859574468085108E-2</v>
      </c>
      <c r="AV184" s="12">
        <v>-7.1099999999999997E-2</v>
      </c>
      <c r="AW184" s="12">
        <v>2.8999999999999998E-2</v>
      </c>
      <c r="AX184" s="12">
        <v>0.22600000000000001</v>
      </c>
      <c r="AY184" s="12">
        <v>0.19800000000000001</v>
      </c>
      <c r="AZ184" s="14" t="s">
        <v>7128</v>
      </c>
      <c r="BA184" s="14" t="s">
        <v>7128</v>
      </c>
      <c r="BB184" s="14" t="s">
        <v>7128</v>
      </c>
      <c r="BC184" s="14" t="s">
        <v>7128</v>
      </c>
      <c r="BD184" s="14">
        <v>3.7037037037037035E-2</v>
      </c>
      <c r="BE184" s="14">
        <v>9.1787439613526575E-2</v>
      </c>
      <c r="BF184" s="14">
        <v>0.4140127388535032</v>
      </c>
      <c r="BG184" s="14">
        <v>2.4500000000000001E-2</v>
      </c>
      <c r="BH184" s="13">
        <v>4.5999999999999996</v>
      </c>
      <c r="BI184" s="13">
        <v>4.5999999999999996</v>
      </c>
      <c r="BJ184" s="13">
        <v>11.4</v>
      </c>
      <c r="BK184" s="13">
        <v>11.4</v>
      </c>
      <c r="BL184" s="13">
        <v>124.2</v>
      </c>
      <c r="BM184" s="13">
        <v>124.2</v>
      </c>
      <c r="BN184" s="13">
        <v>11.9</v>
      </c>
      <c r="BO184" s="13">
        <v>11.9</v>
      </c>
      <c r="BP184" s="13">
        <v>6.680254777070064</v>
      </c>
      <c r="BQ184" s="13">
        <v>0</v>
      </c>
      <c r="BR184" s="13">
        <v>0</v>
      </c>
      <c r="BS184" s="13">
        <v>-0.65500000000000003</v>
      </c>
      <c r="BT184" s="14">
        <v>-9.8050152555301293E-2</v>
      </c>
      <c r="BU184" s="13">
        <v>7.3352547770700642</v>
      </c>
      <c r="BV184" s="13">
        <v>5.2549999999999999</v>
      </c>
      <c r="BW184" s="13">
        <v>5.2549999999999999</v>
      </c>
      <c r="BX184" s="13">
        <v>0</v>
      </c>
      <c r="BY184" s="13">
        <v>0</v>
      </c>
      <c r="BZ184" s="13">
        <v>0</v>
      </c>
      <c r="CA184" s="13">
        <v>0</v>
      </c>
      <c r="CB184" s="13">
        <v>-0.7722</v>
      </c>
      <c r="CC184" s="15">
        <v>1.23</v>
      </c>
      <c r="CD184" s="15">
        <v>0.83</v>
      </c>
      <c r="CE184" s="15">
        <v>0.36</v>
      </c>
      <c r="CF184" s="15" t="s">
        <v>7128</v>
      </c>
      <c r="CG184" s="15" t="s">
        <v>7128</v>
      </c>
      <c r="CH184" s="13" t="s">
        <v>7128</v>
      </c>
      <c r="CI184" s="13" t="s">
        <v>7128</v>
      </c>
      <c r="CJ184" s="13">
        <v>-0.7722</v>
      </c>
      <c r="CK184" s="12">
        <f t="shared" si="4"/>
        <v>0.14694576593720265</v>
      </c>
      <c r="CL184" s="36" t="str">
        <f t="shared" si="5"/>
        <v>NA</v>
      </c>
      <c r="CM184" s="13">
        <v>7.85</v>
      </c>
      <c r="CN184" s="13">
        <v>3.25</v>
      </c>
      <c r="CO184" s="13">
        <v>4.5999999999999996</v>
      </c>
      <c r="CP184" s="13">
        <v>23.5</v>
      </c>
      <c r="CQ184" s="13">
        <v>11.9</v>
      </c>
      <c r="CR184" s="13">
        <v>23.5</v>
      </c>
      <c r="CS184" s="13">
        <v>5.2549999999999999</v>
      </c>
      <c r="CT184" s="13">
        <v>0</v>
      </c>
      <c r="CU184" s="13">
        <v>11.4</v>
      </c>
      <c r="CV184" s="13">
        <v>0</v>
      </c>
      <c r="CW184" s="13">
        <v>11.9</v>
      </c>
      <c r="CX184" s="12" t="s">
        <v>7128</v>
      </c>
      <c r="CY184" s="12" t="s">
        <v>7128</v>
      </c>
      <c r="CZ184" s="15">
        <v>1.9747899159663864</v>
      </c>
      <c r="DA184" s="20"/>
      <c r="DB184" s="20"/>
    </row>
    <row r="185" spans="1:106" ht="24">
      <c r="A185" s="8" t="s">
        <v>1261</v>
      </c>
      <c r="B185" s="8" t="s">
        <v>1262</v>
      </c>
      <c r="C185" s="9" t="s">
        <v>7179</v>
      </c>
      <c r="D185" s="9" t="s">
        <v>7126</v>
      </c>
      <c r="E185" s="10" t="s">
        <v>7127</v>
      </c>
      <c r="F185" s="10" t="s">
        <v>7126</v>
      </c>
      <c r="G185" s="11">
        <v>0.79</v>
      </c>
      <c r="H185" s="11">
        <v>2.9179034774194825</v>
      </c>
      <c r="I185" s="12">
        <v>9.0499999999999997E-2</v>
      </c>
      <c r="J185" s="12">
        <v>0.32057026470646316</v>
      </c>
      <c r="K185" s="12">
        <v>4.1999999999999996E-2</v>
      </c>
      <c r="L185" s="12">
        <v>9.8500000000000004E-2</v>
      </c>
      <c r="M185" s="12">
        <v>6.5019850000000004E-2</v>
      </c>
      <c r="N185" s="12">
        <v>0.10961590276250044</v>
      </c>
      <c r="O185" s="12">
        <v>-0.30825388052567221</v>
      </c>
      <c r="P185" s="12">
        <v>-9.4097642463923797E-2</v>
      </c>
      <c r="Q185" s="13">
        <v>44.5</v>
      </c>
      <c r="R185" s="13">
        <v>0</v>
      </c>
      <c r="S185" s="13">
        <v>210.5</v>
      </c>
      <c r="T185" s="13">
        <v>210.5</v>
      </c>
      <c r="U185" s="13">
        <v>255</v>
      </c>
      <c r="V185" s="13">
        <v>15.1</v>
      </c>
      <c r="W185" s="13">
        <v>239.9</v>
      </c>
      <c r="X185" s="14">
        <v>5.92156862745098E-2</v>
      </c>
      <c r="Y185" s="15">
        <v>8.4180432020330362E-2</v>
      </c>
      <c r="Z185" s="14">
        <v>0.42388240032219088</v>
      </c>
      <c r="AA185" s="14">
        <v>0.82549019607843133</v>
      </c>
      <c r="AB185" s="14">
        <v>0.73575672841663753</v>
      </c>
      <c r="AC185" s="14">
        <v>4.7303370786516856</v>
      </c>
      <c r="AD185" s="13">
        <v>0.28299999999999997</v>
      </c>
      <c r="AE185" s="15">
        <v>3.9150000000000009</v>
      </c>
      <c r="AF185" s="14">
        <v>0.29832867780352595</v>
      </c>
      <c r="AG185" s="14">
        <v>0.6787815421934158</v>
      </c>
      <c r="AH185" s="15">
        <v>0.42035398230088494</v>
      </c>
      <c r="AI185" s="5">
        <v>1.8262150220913107</v>
      </c>
      <c r="AJ185" s="15">
        <v>13.608562691131498</v>
      </c>
      <c r="AK185" s="15">
        <v>13.608562691131498</v>
      </c>
      <c r="AL185" s="15" t="s">
        <v>7128</v>
      </c>
      <c r="AM185" s="15" t="s">
        <v>7128</v>
      </c>
      <c r="AN185" s="15">
        <v>0.1555400209716882</v>
      </c>
      <c r="AO185" s="15">
        <v>0.25917297612114154</v>
      </c>
      <c r="AP185" s="15">
        <v>19.346774193548388</v>
      </c>
      <c r="AQ185" s="15">
        <v>16.100671140939596</v>
      </c>
      <c r="AR185" s="15">
        <v>0.52061631944444442</v>
      </c>
      <c r="AS185" s="15">
        <v>1.3972044263249856</v>
      </c>
      <c r="AT185" s="14">
        <v>0</v>
      </c>
      <c r="AU185" s="14">
        <v>0</v>
      </c>
      <c r="AV185" s="12">
        <v>0.58799999999999997</v>
      </c>
      <c r="AW185" s="12">
        <v>-0.20499999999999999</v>
      </c>
      <c r="AX185" s="12">
        <v>-2.5699999999999997E-2</v>
      </c>
      <c r="AY185" s="12">
        <v>3.8399999999999997E-2</v>
      </c>
      <c r="AZ185" s="14" t="s">
        <v>7128</v>
      </c>
      <c r="BA185" s="14" t="s">
        <v>7128</v>
      </c>
      <c r="BB185" s="14">
        <v>1.231638418079096E-2</v>
      </c>
      <c r="BC185" s="14">
        <v>1.5518260298576643E-2</v>
      </c>
      <c r="BD185" s="14">
        <v>1.9044845661036692E-2</v>
      </c>
      <c r="BE185" s="14">
        <v>7.2218986604542817E-2</v>
      </c>
      <c r="BF185" s="14">
        <v>0.43057996485061512</v>
      </c>
      <c r="BG185" s="14">
        <v>0.2089</v>
      </c>
      <c r="BH185" s="13">
        <v>3.27</v>
      </c>
      <c r="BI185" s="13">
        <v>3.27</v>
      </c>
      <c r="BJ185" s="13">
        <v>12.4</v>
      </c>
      <c r="BK185" s="13">
        <v>12.4</v>
      </c>
      <c r="BL185" s="13">
        <v>171.7</v>
      </c>
      <c r="BM185" s="13">
        <v>171.7</v>
      </c>
      <c r="BN185" s="13">
        <v>14.9</v>
      </c>
      <c r="BO185" s="13">
        <v>14.9</v>
      </c>
      <c r="BP185" s="13">
        <v>7.0608084358523726</v>
      </c>
      <c r="BQ185" s="13">
        <v>0</v>
      </c>
      <c r="BR185" s="13">
        <v>0</v>
      </c>
      <c r="BS185" s="13">
        <v>-2.0699999999999998</v>
      </c>
      <c r="BT185" s="14">
        <v>-0.29316756272401429</v>
      </c>
      <c r="BU185" s="13">
        <v>9.1308084358523729</v>
      </c>
      <c r="BV185" s="13">
        <v>5.34</v>
      </c>
      <c r="BW185" s="13">
        <v>5.34</v>
      </c>
      <c r="BX185" s="13">
        <v>265.5</v>
      </c>
      <c r="BY185" s="13">
        <v>455</v>
      </c>
      <c r="BZ185" s="13">
        <v>286.10000000000002</v>
      </c>
      <c r="CA185" s="13">
        <v>460.8</v>
      </c>
      <c r="CB185" s="13">
        <v>0</v>
      </c>
      <c r="CC185" s="15">
        <v>1.35</v>
      </c>
      <c r="CD185" s="15">
        <v>1.53</v>
      </c>
      <c r="CE185" s="15">
        <v>0.36</v>
      </c>
      <c r="CF185" s="15" t="s">
        <v>7128</v>
      </c>
      <c r="CG185" s="15" t="s">
        <v>7128</v>
      </c>
      <c r="CH185" s="13" t="s">
        <v>7128</v>
      </c>
      <c r="CI185" s="13" t="s">
        <v>7128</v>
      </c>
      <c r="CJ185" s="13">
        <v>0</v>
      </c>
      <c r="CK185" s="12">
        <f t="shared" si="4"/>
        <v>0</v>
      </c>
      <c r="CL185" s="36">
        <f t="shared" si="5"/>
        <v>0.37261284722222221</v>
      </c>
      <c r="CM185" s="13">
        <v>5.69</v>
      </c>
      <c r="CN185" s="13">
        <v>2.4500000000000002</v>
      </c>
      <c r="CO185" s="13">
        <v>3.27</v>
      </c>
      <c r="CP185" s="13">
        <v>44.5</v>
      </c>
      <c r="CQ185" s="13">
        <v>14.9</v>
      </c>
      <c r="CR185" s="13">
        <v>239.9</v>
      </c>
      <c r="CS185" s="13" t="s">
        <v>7128</v>
      </c>
      <c r="CT185" s="13">
        <v>0</v>
      </c>
      <c r="CU185" s="13">
        <v>12.4</v>
      </c>
      <c r="CV185" s="13">
        <v>460.8</v>
      </c>
      <c r="CW185" s="13">
        <v>14.9</v>
      </c>
      <c r="CX185" s="12">
        <v>1.231638418079096E-2</v>
      </c>
      <c r="CY185" s="12">
        <v>1.5518260298576643E-2</v>
      </c>
      <c r="CZ185" s="15">
        <v>16.100671140939596</v>
      </c>
      <c r="DA185" s="20"/>
      <c r="DB185" s="20"/>
    </row>
    <row r="186" spans="1:106">
      <c r="A186" s="8" t="s">
        <v>5473</v>
      </c>
      <c r="B186" s="8" t="s">
        <v>5474</v>
      </c>
      <c r="C186" s="9" t="s">
        <v>7165</v>
      </c>
      <c r="D186" s="9" t="s">
        <v>7126</v>
      </c>
      <c r="E186" s="10" t="s">
        <v>7127</v>
      </c>
      <c r="F186" s="10" t="s">
        <v>7126</v>
      </c>
      <c r="G186" s="11">
        <v>0.87</v>
      </c>
      <c r="H186" s="11">
        <v>2.0300000000000002</v>
      </c>
      <c r="I186" s="12">
        <v>9.0499999999999997E-2</v>
      </c>
      <c r="J186" s="12">
        <v>0.24021500000000001</v>
      </c>
      <c r="K186" s="12">
        <v>4.7E-2</v>
      </c>
      <c r="L186" s="12">
        <v>0.10350000000000001</v>
      </c>
      <c r="M186" s="12">
        <v>6.8320350000000002E-2</v>
      </c>
      <c r="N186" s="12">
        <v>0.14198948571428571</v>
      </c>
      <c r="O186" s="12">
        <v>-0.31739620805369129</v>
      </c>
      <c r="P186" s="12">
        <v>-0.19997635661144109</v>
      </c>
      <c r="Q186" s="13">
        <v>1.17</v>
      </c>
      <c r="R186" s="13">
        <v>0</v>
      </c>
      <c r="S186" s="13">
        <v>1.56</v>
      </c>
      <c r="T186" s="13">
        <v>1.56</v>
      </c>
      <c r="U186" s="13">
        <v>2.73</v>
      </c>
      <c r="V186" s="13">
        <v>8.0000000000000002E-3</v>
      </c>
      <c r="W186" s="13">
        <v>2.722</v>
      </c>
      <c r="X186" s="14">
        <v>2.9304029304029304E-3</v>
      </c>
      <c r="Y186" s="15">
        <v>1.64</v>
      </c>
      <c r="Z186" s="14">
        <v>0.37231503579952274</v>
      </c>
      <c r="AA186" s="14">
        <v>0.5714285714285714</v>
      </c>
      <c r="AB186" s="14">
        <v>0.59315589353612175</v>
      </c>
      <c r="AC186" s="14">
        <v>1.3333333333333335</v>
      </c>
      <c r="AD186" s="13">
        <v>9.4E-2</v>
      </c>
      <c r="AE186" s="15">
        <v>2.0726111111111112</v>
      </c>
      <c r="AF186" s="14">
        <v>9.4868329805051374E-2</v>
      </c>
      <c r="AG186" s="14">
        <v>0.88860002250731462</v>
      </c>
      <c r="AH186" s="15">
        <v>0.56481481481481477</v>
      </c>
      <c r="AI186" s="5" t="s">
        <v>7128</v>
      </c>
      <c r="AJ186" s="15" t="s">
        <v>7128</v>
      </c>
      <c r="AK186" s="15" t="s">
        <v>7128</v>
      </c>
      <c r="AL186" s="15" t="s">
        <v>7128</v>
      </c>
      <c r="AM186" s="15" t="s">
        <v>7128</v>
      </c>
      <c r="AN186" s="15">
        <v>0.44486692015209123</v>
      </c>
      <c r="AO186" s="15">
        <v>8.068965517241379</v>
      </c>
      <c r="AP186" s="15" t="s">
        <v>7128</v>
      </c>
      <c r="AQ186" s="15" t="s">
        <v>7128</v>
      </c>
      <c r="AR186" s="15">
        <v>0.65088474414155917</v>
      </c>
      <c r="AS186" s="15">
        <v>18.77241379310345</v>
      </c>
      <c r="AT186" s="14" t="s">
        <v>7128</v>
      </c>
      <c r="AU186" s="14">
        <v>0</v>
      </c>
      <c r="AV186" s="12" t="s">
        <v>7128</v>
      </c>
      <c r="AW186" s="12" t="s">
        <v>7128</v>
      </c>
      <c r="AX186" s="12">
        <v>-0.68099999999999994</v>
      </c>
      <c r="AY186" s="12">
        <v>-0.38200000000000001</v>
      </c>
      <c r="AZ186" s="14" t="s">
        <v>7128</v>
      </c>
      <c r="BA186" s="14" t="s">
        <v>7128</v>
      </c>
      <c r="BB186" s="14">
        <v>-7.7181208053691275E-2</v>
      </c>
      <c r="BC186" s="14">
        <v>-5.798687089715536E-2</v>
      </c>
      <c r="BD186" s="14">
        <v>-1.5862068965517244</v>
      </c>
      <c r="BE186" s="14">
        <v>-2.1931034482758625</v>
      </c>
      <c r="BF186" s="14">
        <v>0</v>
      </c>
      <c r="BG186" s="14">
        <v>1.15E-2</v>
      </c>
      <c r="BH186" s="13">
        <v>-0.23</v>
      </c>
      <c r="BI186" s="13">
        <v>-0.23</v>
      </c>
      <c r="BJ186" s="13">
        <v>-0.318</v>
      </c>
      <c r="BK186" s="13">
        <v>-0.318</v>
      </c>
      <c r="BL186" s="13">
        <v>0.14499999999999999</v>
      </c>
      <c r="BM186" s="13">
        <v>0.14499999999999999</v>
      </c>
      <c r="BN186" s="13">
        <v>-0.29299999999999998</v>
      </c>
      <c r="BO186" s="13">
        <v>-0.29299999999999998</v>
      </c>
      <c r="BP186" s="13">
        <v>-0.318</v>
      </c>
      <c r="BQ186" s="13">
        <v>0</v>
      </c>
      <c r="BR186" s="13">
        <v>0</v>
      </c>
      <c r="BS186" s="13">
        <v>-5.2999999999999999E-2</v>
      </c>
      <c r="BT186" s="14" t="s">
        <v>7128</v>
      </c>
      <c r="BU186" s="13">
        <v>-0.26500000000000001</v>
      </c>
      <c r="BV186" s="13">
        <v>-0.17700000000000002</v>
      </c>
      <c r="BW186" s="13">
        <v>-0.17700000000000002</v>
      </c>
      <c r="BX186" s="13">
        <v>2.98</v>
      </c>
      <c r="BY186" s="13">
        <v>5.484</v>
      </c>
      <c r="BZ186" s="13">
        <v>2.63</v>
      </c>
      <c r="CA186" s="13">
        <v>4.1819999999999995</v>
      </c>
      <c r="CB186" s="13">
        <v>0</v>
      </c>
      <c r="CC186" s="15">
        <v>0.56200000000000006</v>
      </c>
      <c r="CD186" s="15">
        <v>1.1200000000000001</v>
      </c>
      <c r="CE186" s="15">
        <v>0.36</v>
      </c>
      <c r="CF186" s="15" t="s">
        <v>7128</v>
      </c>
      <c r="CG186" s="15" t="s">
        <v>7128</v>
      </c>
      <c r="CH186" s="13" t="s">
        <v>7128</v>
      </c>
      <c r="CI186" s="13" t="s">
        <v>7128</v>
      </c>
      <c r="CJ186" s="13">
        <v>0</v>
      </c>
      <c r="CK186" s="12">
        <f t="shared" si="4"/>
        <v>0</v>
      </c>
      <c r="CL186" s="36">
        <f t="shared" si="5"/>
        <v>3.4672405547584891E-2</v>
      </c>
      <c r="CM186" s="13" t="s">
        <v>7128</v>
      </c>
      <c r="CN186" s="13" t="s">
        <v>7128</v>
      </c>
      <c r="CO186" s="13" t="s">
        <v>7128</v>
      </c>
      <c r="CP186" s="13" t="s">
        <v>7128</v>
      </c>
      <c r="CQ186" s="13" t="s">
        <v>7128</v>
      </c>
      <c r="CR186" s="13" t="s">
        <v>7128</v>
      </c>
      <c r="CS186" s="13" t="s">
        <v>7128</v>
      </c>
      <c r="CT186" s="13">
        <v>0</v>
      </c>
      <c r="CU186" s="13">
        <v>-0.318</v>
      </c>
      <c r="CV186" s="13">
        <v>4.1819999999999995</v>
      </c>
      <c r="CW186" s="13">
        <v>-0.29299999999999998</v>
      </c>
      <c r="CX186" s="12">
        <v>-7.7181208053691275E-2</v>
      </c>
      <c r="CY186" s="12">
        <v>-5.798687089715536E-2</v>
      </c>
      <c r="CZ186" s="15" t="s">
        <v>7128</v>
      </c>
      <c r="DA186" s="20"/>
      <c r="DB186" s="20"/>
    </row>
    <row r="187" spans="1:106">
      <c r="A187" s="8" t="s">
        <v>5223</v>
      </c>
      <c r="B187" s="8" t="s">
        <v>5224</v>
      </c>
      <c r="C187" s="9" t="s">
        <v>7169</v>
      </c>
      <c r="D187" s="9" t="s">
        <v>7126</v>
      </c>
      <c r="E187" s="10" t="s">
        <v>7127</v>
      </c>
      <c r="F187" s="10" t="s">
        <v>7126</v>
      </c>
      <c r="G187" s="11">
        <v>0.61</v>
      </c>
      <c r="H187" s="11">
        <v>1.3607692307692307</v>
      </c>
      <c r="I187" s="12">
        <v>9.0499999999999997E-2</v>
      </c>
      <c r="J187" s="12">
        <v>0.17964961538461538</v>
      </c>
      <c r="K187" s="12">
        <v>4.7E-2</v>
      </c>
      <c r="L187" s="12">
        <v>0.10350000000000001</v>
      </c>
      <c r="M187" s="12">
        <v>6.8320350000000002E-2</v>
      </c>
      <c r="N187" s="12">
        <v>0.1182265724137931</v>
      </c>
      <c r="O187" s="12">
        <v>-0.19300701610663704</v>
      </c>
      <c r="P187" s="12">
        <v>-0.13004690338306024</v>
      </c>
      <c r="Q187" s="13">
        <v>0.16900000000000001</v>
      </c>
      <c r="R187" s="13">
        <v>0</v>
      </c>
      <c r="S187" s="13">
        <v>0.20799999999999999</v>
      </c>
      <c r="T187" s="13">
        <v>0.20799999999999999</v>
      </c>
      <c r="U187" s="13">
        <v>0.377</v>
      </c>
      <c r="V187" s="13">
        <v>5.8000000000000003E-2</v>
      </c>
      <c r="W187" s="13">
        <v>0.31900000000000001</v>
      </c>
      <c r="X187" s="14">
        <v>0.15384615384615385</v>
      </c>
      <c r="Y187" s="15">
        <v>7.8413284132841321E-2</v>
      </c>
      <c r="Z187" s="14">
        <v>7.3811213626685593E-2</v>
      </c>
      <c r="AA187" s="14">
        <v>0.55172413793103448</v>
      </c>
      <c r="AB187" s="14">
        <v>7.9693486590038318E-2</v>
      </c>
      <c r="AC187" s="14">
        <v>1.2307692307692306</v>
      </c>
      <c r="AD187" s="13">
        <v>2E-3</v>
      </c>
      <c r="AE187" s="15">
        <v>0.90541666666666676</v>
      </c>
      <c r="AF187" s="14">
        <v>3.1622776601683791E-2</v>
      </c>
      <c r="AG187" s="14" t="s">
        <v>7128</v>
      </c>
      <c r="AH187" s="15">
        <v>0.6</v>
      </c>
      <c r="AI187" s="5" t="s">
        <v>7128</v>
      </c>
      <c r="AJ187" s="15" t="s">
        <v>7128</v>
      </c>
      <c r="AK187" s="15" t="s">
        <v>7128</v>
      </c>
      <c r="AL187" s="15" t="s">
        <v>7128</v>
      </c>
      <c r="AM187" s="15" t="s">
        <v>7128</v>
      </c>
      <c r="AN187" s="15">
        <v>6.4750957854406141E-2</v>
      </c>
      <c r="AO187" s="15">
        <v>0.43112244897959184</v>
      </c>
      <c r="AP187" s="15" t="s">
        <v>7128</v>
      </c>
      <c r="AQ187" s="15">
        <v>18.764705882352938</v>
      </c>
      <c r="AR187" s="15">
        <v>0.11557971014492753</v>
      </c>
      <c r="AS187" s="15">
        <v>0.81377551020408156</v>
      </c>
      <c r="AT187" s="14" t="s">
        <v>7128</v>
      </c>
      <c r="AU187" s="14">
        <v>0</v>
      </c>
      <c r="AV187" s="12" t="s">
        <v>7128</v>
      </c>
      <c r="AW187" s="12" t="s">
        <v>7128</v>
      </c>
      <c r="AX187" s="12">
        <v>-0.14400000000000002</v>
      </c>
      <c r="AY187" s="12">
        <v>-8.199999999999999E-2</v>
      </c>
      <c r="AZ187" s="14" t="s">
        <v>7128</v>
      </c>
      <c r="BA187" s="14" t="s">
        <v>7128</v>
      </c>
      <c r="BB187" s="14">
        <v>-1.335740072202166E-2</v>
      </c>
      <c r="BC187" s="14">
        <v>-1.1820330969267141E-2</v>
      </c>
      <c r="BD187" s="14">
        <v>-9.438775510204081E-2</v>
      </c>
      <c r="BE187" s="14">
        <v>-8.9285714285714288E-2</v>
      </c>
      <c r="BF187" s="14">
        <v>0</v>
      </c>
      <c r="BG187" s="14" t="s">
        <v>7128</v>
      </c>
      <c r="BH187" s="13">
        <v>-3.6999999999999998E-2</v>
      </c>
      <c r="BI187" s="13">
        <v>-3.6999999999999998E-2</v>
      </c>
      <c r="BJ187" s="13">
        <v>-3.5000000000000003E-2</v>
      </c>
      <c r="BK187" s="13">
        <v>-3.5000000000000003E-2</v>
      </c>
      <c r="BL187" s="13">
        <v>0.39200000000000002</v>
      </c>
      <c r="BM187" s="13">
        <v>0.39200000000000002</v>
      </c>
      <c r="BN187" s="13">
        <v>1.7000000000000001E-2</v>
      </c>
      <c r="BO187" s="13">
        <v>1.7000000000000001E-2</v>
      </c>
      <c r="BP187" s="13">
        <v>-3.5000000000000003E-2</v>
      </c>
      <c r="BQ187" s="13">
        <v>0</v>
      </c>
      <c r="BR187" s="13">
        <v>0</v>
      </c>
      <c r="BS187" s="13">
        <v>-8.3000000000000004E-2</v>
      </c>
      <c r="BT187" s="14" t="s">
        <v>7128</v>
      </c>
      <c r="BU187" s="13">
        <v>4.8000000000000001E-2</v>
      </c>
      <c r="BV187" s="13">
        <v>4.6000000000000006E-2</v>
      </c>
      <c r="BW187" s="13">
        <v>4.6000000000000006E-2</v>
      </c>
      <c r="BX187" s="13">
        <v>2.77</v>
      </c>
      <c r="BY187" s="13">
        <v>2.9609999999999999</v>
      </c>
      <c r="BZ187" s="13">
        <v>2.61</v>
      </c>
      <c r="CA187" s="13">
        <v>2.7600000000000002</v>
      </c>
      <c r="CB187" s="13">
        <v>0</v>
      </c>
      <c r="CC187" s="15">
        <v>0.45300000000000001</v>
      </c>
      <c r="CD187" s="15">
        <v>6.8000000000000005E-2</v>
      </c>
      <c r="CE187" s="15">
        <v>0.36</v>
      </c>
      <c r="CF187" s="15" t="s">
        <v>7128</v>
      </c>
      <c r="CG187" s="15" t="s">
        <v>7128</v>
      </c>
      <c r="CH187" s="13" t="s">
        <v>7128</v>
      </c>
      <c r="CI187" s="13" t="s">
        <v>7128</v>
      </c>
      <c r="CJ187" s="13">
        <v>0</v>
      </c>
      <c r="CK187" s="12">
        <f t="shared" si="4"/>
        <v>0</v>
      </c>
      <c r="CL187" s="36">
        <f t="shared" si="5"/>
        <v>0.14202898550724638</v>
      </c>
      <c r="CM187" s="13" t="s">
        <v>7128</v>
      </c>
      <c r="CN187" s="13" t="s">
        <v>7128</v>
      </c>
      <c r="CO187" s="13" t="s">
        <v>7128</v>
      </c>
      <c r="CP187" s="13" t="s">
        <v>7128</v>
      </c>
      <c r="CQ187" s="13">
        <v>1.7000000000000001E-2</v>
      </c>
      <c r="CR187" s="13">
        <v>0.31900000000000001</v>
      </c>
      <c r="CS187" s="13" t="s">
        <v>7128</v>
      </c>
      <c r="CT187" s="13">
        <v>0</v>
      </c>
      <c r="CU187" s="13">
        <v>-3.5000000000000003E-2</v>
      </c>
      <c r="CV187" s="13">
        <v>2.7600000000000002</v>
      </c>
      <c r="CW187" s="13">
        <v>1.7000000000000001E-2</v>
      </c>
      <c r="CX187" s="12">
        <v>-1.335740072202166E-2</v>
      </c>
      <c r="CY187" s="12">
        <v>-1.1820330969267141E-2</v>
      </c>
      <c r="CZ187" s="15">
        <v>18.764705882352938</v>
      </c>
      <c r="DA187" s="20"/>
      <c r="DB187" s="20"/>
    </row>
    <row r="188" spans="1:106">
      <c r="A188" s="8" t="s">
        <v>2343</v>
      </c>
      <c r="B188" s="8" t="s">
        <v>2344</v>
      </c>
      <c r="C188" s="9" t="s">
        <v>7149</v>
      </c>
      <c r="D188" s="9" t="s">
        <v>7126</v>
      </c>
      <c r="E188" s="10" t="s">
        <v>7127</v>
      </c>
      <c r="F188" s="10" t="s">
        <v>7126</v>
      </c>
      <c r="G188" s="11">
        <v>0.85</v>
      </c>
      <c r="H188" s="11">
        <v>0.85003747254597073</v>
      </c>
      <c r="I188" s="12">
        <v>9.0499999999999997E-2</v>
      </c>
      <c r="J188" s="12">
        <v>0.13342839126541034</v>
      </c>
      <c r="K188" s="12">
        <v>4.7E-2</v>
      </c>
      <c r="L188" s="12">
        <v>0.10350000000000001</v>
      </c>
      <c r="M188" s="12">
        <v>6.8320350000000002E-2</v>
      </c>
      <c r="N188" s="12">
        <v>0.13342423284226942</v>
      </c>
      <c r="O188" s="12">
        <v>0.1127254548884358</v>
      </c>
      <c r="P188" s="12">
        <v>0.15475754487073981</v>
      </c>
      <c r="Q188" s="13">
        <v>113.5</v>
      </c>
      <c r="R188" s="13">
        <v>7.2496601721794294E-3</v>
      </c>
      <c r="S188" s="13">
        <v>0</v>
      </c>
      <c r="T188" s="13">
        <v>7.2496601721794294E-3</v>
      </c>
      <c r="U188" s="13">
        <v>113.50724966017218</v>
      </c>
      <c r="V188" s="13">
        <v>2.2599999999999998</v>
      </c>
      <c r="W188" s="13">
        <v>111.24724966017217</v>
      </c>
      <c r="X188" s="14">
        <v>1.9910622508836955E-2</v>
      </c>
      <c r="Y188" s="15">
        <v>0.47904191616766467</v>
      </c>
      <c r="Z188" s="14">
        <v>4.5008678235772335E-4</v>
      </c>
      <c r="AA188" s="14">
        <v>6.3869578321068383E-5</v>
      </c>
      <c r="AB188" s="14">
        <v>4.5028945168816326E-4</v>
      </c>
      <c r="AC188" s="14">
        <v>6.3873657904664575E-5</v>
      </c>
      <c r="AD188" s="13">
        <v>13.59</v>
      </c>
      <c r="AE188" s="15">
        <v>0.75775000000000015</v>
      </c>
      <c r="AF188" s="14" t="s">
        <v>7128</v>
      </c>
      <c r="AG188" s="14" t="s">
        <v>7128</v>
      </c>
      <c r="AH188" s="15">
        <v>0.5807086614173228</v>
      </c>
      <c r="AI188" s="5">
        <v>977.99999999999989</v>
      </c>
      <c r="AJ188" s="15">
        <v>32.24431818181818</v>
      </c>
      <c r="AK188" s="15">
        <v>32.24431818181818</v>
      </c>
      <c r="AL188" s="15" t="s">
        <v>7128</v>
      </c>
      <c r="AM188" s="15" t="s">
        <v>7128</v>
      </c>
      <c r="AN188" s="15">
        <v>7.049689440993788</v>
      </c>
      <c r="AO188" s="15">
        <v>2.5</v>
      </c>
      <c r="AP188" s="15">
        <v>22.719516417891668</v>
      </c>
      <c r="AQ188" s="15">
        <v>20.5328995312241</v>
      </c>
      <c r="AR188" s="15">
        <v>8.0338877676297269</v>
      </c>
      <c r="AS188" s="15">
        <v>2.4503799484619422</v>
      </c>
      <c r="AT188" s="14">
        <v>0.375</v>
      </c>
      <c r="AU188" s="14">
        <v>1.1629955947136564E-2</v>
      </c>
      <c r="AV188" s="12">
        <v>0.19600000000000001</v>
      </c>
      <c r="AW188" s="12">
        <v>0.113</v>
      </c>
      <c r="AX188" s="12">
        <v>7.9199999999999993E-2</v>
      </c>
      <c r="AY188" s="12">
        <v>0.113</v>
      </c>
      <c r="AZ188" s="14" t="s">
        <v>7128</v>
      </c>
      <c r="BA188" s="14" t="s">
        <v>7128</v>
      </c>
      <c r="BB188" s="14">
        <v>0.24615384615384614</v>
      </c>
      <c r="BC188" s="14">
        <v>0.28818177771300924</v>
      </c>
      <c r="BD188" s="14">
        <v>7.7533039647577101E-2</v>
      </c>
      <c r="BE188" s="14">
        <v>0.10785352572611373</v>
      </c>
      <c r="BF188" s="14">
        <v>0.30980392156862746</v>
      </c>
      <c r="BG188" s="14" t="s">
        <v>7128</v>
      </c>
      <c r="BH188" s="13">
        <v>3.52</v>
      </c>
      <c r="BI188" s="13">
        <v>3.52</v>
      </c>
      <c r="BJ188" s="13">
        <v>4.8899999999999997</v>
      </c>
      <c r="BK188" s="13">
        <v>4.8965500679655634</v>
      </c>
      <c r="BL188" s="13">
        <v>45.4</v>
      </c>
      <c r="BM188" s="13">
        <v>45.4</v>
      </c>
      <c r="BN188" s="13">
        <v>5.41</v>
      </c>
      <c r="BO188" s="13">
        <v>5.4180000000000001</v>
      </c>
      <c r="BP188" s="13">
        <v>3.3795796547527024</v>
      </c>
      <c r="BQ188" s="13">
        <v>0</v>
      </c>
      <c r="BR188" s="13">
        <v>0.28499999999999992</v>
      </c>
      <c r="BS188" s="13">
        <v>-0.39900000000000002</v>
      </c>
      <c r="BT188" s="14">
        <v>-3.3732005647412959E-2</v>
      </c>
      <c r="BU188" s="13">
        <v>3.4935796547527023</v>
      </c>
      <c r="BV188" s="13">
        <v>3.6340000000000003</v>
      </c>
      <c r="BW188" s="13">
        <v>3.6340000000000003</v>
      </c>
      <c r="BX188" s="13">
        <v>14.3</v>
      </c>
      <c r="BY188" s="13">
        <v>11.727249660172181</v>
      </c>
      <c r="BZ188" s="13">
        <v>16.100000000000001</v>
      </c>
      <c r="CA188" s="13">
        <v>13.84724966017218</v>
      </c>
      <c r="CB188" s="13">
        <v>-1.32</v>
      </c>
      <c r="CC188" s="15">
        <v>2.1000000000000001E-2</v>
      </c>
      <c r="CD188" s="15">
        <v>0.78400000000000003</v>
      </c>
      <c r="CE188" s="15">
        <v>0.36</v>
      </c>
      <c r="CF188" s="15">
        <v>0.40368244429173372</v>
      </c>
      <c r="CG188" s="15">
        <v>0.25155140625569344</v>
      </c>
      <c r="CH188" s="13">
        <v>2.6190000000000007</v>
      </c>
      <c r="CI188" s="13">
        <v>2.02</v>
      </c>
      <c r="CJ188" s="13">
        <v>-1.32</v>
      </c>
      <c r="CK188" s="12">
        <f t="shared" si="4"/>
        <v>0.36323610346725371</v>
      </c>
      <c r="CL188" s="36">
        <f t="shared" si="5"/>
        <v>3.2786294111949652</v>
      </c>
      <c r="CM188" s="13">
        <v>5.0999999999999996</v>
      </c>
      <c r="CN188" s="13">
        <v>1.58</v>
      </c>
      <c r="CO188" s="13">
        <v>3.52</v>
      </c>
      <c r="CP188" s="13">
        <v>113.5</v>
      </c>
      <c r="CQ188" s="13">
        <v>5.4180000000000001</v>
      </c>
      <c r="CR188" s="13">
        <v>111.24724966017217</v>
      </c>
      <c r="CS188" s="13">
        <v>3.6340000000000003</v>
      </c>
      <c r="CT188" s="13">
        <v>0.85899999999999999</v>
      </c>
      <c r="CU188" s="13">
        <v>4.976750067965563</v>
      </c>
      <c r="CV188" s="13">
        <v>14.70624966017218</v>
      </c>
      <c r="CW188" s="13">
        <v>5.74</v>
      </c>
      <c r="CX188" s="12">
        <v>0.23749587703674385</v>
      </c>
      <c r="CY188" s="12">
        <v>0.27291158788247877</v>
      </c>
      <c r="CZ188" s="15">
        <v>19.381053947765185</v>
      </c>
      <c r="DA188" s="20"/>
      <c r="DB188" s="20"/>
    </row>
    <row r="189" spans="1:106">
      <c r="A189" s="8" t="s">
        <v>439</v>
      </c>
      <c r="B189" s="8" t="s">
        <v>440</v>
      </c>
      <c r="C189" s="9" t="s">
        <v>7150</v>
      </c>
      <c r="D189" s="9" t="s">
        <v>7126</v>
      </c>
      <c r="E189" s="10" t="s">
        <v>7127</v>
      </c>
      <c r="F189" s="10" t="s">
        <v>7126</v>
      </c>
      <c r="G189" s="11">
        <v>0.76</v>
      </c>
      <c r="H189" s="11">
        <v>0.92338744703031295</v>
      </c>
      <c r="I189" s="12">
        <v>9.0499999999999997E-2</v>
      </c>
      <c r="J189" s="12">
        <v>0.14006656395624331</v>
      </c>
      <c r="K189" s="12">
        <v>3.6999999999999998E-2</v>
      </c>
      <c r="L189" s="12">
        <v>9.35E-2</v>
      </c>
      <c r="M189" s="12">
        <v>6.1719349999999999E-2</v>
      </c>
      <c r="N189" s="12">
        <v>0.12128661983479155</v>
      </c>
      <c r="O189" s="12">
        <v>-7.1908216279823342E-2</v>
      </c>
      <c r="P189" s="12">
        <v>1.3199908150534484E-3</v>
      </c>
      <c r="Q189" s="13">
        <v>254.7</v>
      </c>
      <c r="R189" s="13">
        <v>0</v>
      </c>
      <c r="S189" s="13">
        <v>80.3</v>
      </c>
      <c r="T189" s="13">
        <v>80.3</v>
      </c>
      <c r="U189" s="13">
        <v>335</v>
      </c>
      <c r="V189" s="13">
        <v>16.100000000000001</v>
      </c>
      <c r="W189" s="13">
        <v>318.89999999999998</v>
      </c>
      <c r="X189" s="14">
        <v>4.805970149253732E-2</v>
      </c>
      <c r="Y189" s="15">
        <v>0.11688311688311688</v>
      </c>
      <c r="Z189" s="14">
        <v>0.40720081135902636</v>
      </c>
      <c r="AA189" s="14">
        <v>0.23970149253731343</v>
      </c>
      <c r="AB189" s="14">
        <v>0.6869118905047048</v>
      </c>
      <c r="AC189" s="14">
        <v>0.31527287004318805</v>
      </c>
      <c r="AD189" s="13">
        <v>6.62</v>
      </c>
      <c r="AE189" s="15">
        <v>1.7061111111111114</v>
      </c>
      <c r="AF189" s="14">
        <v>0.13416407864998739</v>
      </c>
      <c r="AG189" s="14">
        <v>0.59814818398119374</v>
      </c>
      <c r="AH189" s="15">
        <v>0.21061359867330018</v>
      </c>
      <c r="AI189" s="5">
        <v>3.6568627450980391</v>
      </c>
      <c r="AJ189" s="15">
        <v>32.159090909090907</v>
      </c>
      <c r="AK189" s="15">
        <v>32.159090909090907</v>
      </c>
      <c r="AL189" s="15">
        <v>16.029055690072639</v>
      </c>
      <c r="AM189" s="15" t="s">
        <v>7128</v>
      </c>
      <c r="AN189" s="15">
        <v>2.1787852865697177</v>
      </c>
      <c r="AO189" s="15">
        <v>0.31087513731233979</v>
      </c>
      <c r="AP189" s="15">
        <v>8.5495978552278817</v>
      </c>
      <c r="AQ189" s="15">
        <v>7.5568720379146912</v>
      </c>
      <c r="AR189" s="15">
        <v>1.7953048471541968</v>
      </c>
      <c r="AS189" s="15">
        <v>0.38923471255950198</v>
      </c>
      <c r="AT189" s="14">
        <v>0.40656565656565657</v>
      </c>
      <c r="AU189" s="14">
        <v>1.264232430310169E-2</v>
      </c>
      <c r="AV189" s="12">
        <v>-0.122</v>
      </c>
      <c r="AW189" s="12">
        <v>0.152</v>
      </c>
      <c r="AX189" s="12">
        <v>0.125</v>
      </c>
      <c r="AY189" s="12">
        <v>0.18</v>
      </c>
      <c r="AZ189" s="14" t="s">
        <v>7128</v>
      </c>
      <c r="BA189" s="14">
        <v>9.8000000000000004E-2</v>
      </c>
      <c r="BB189" s="14">
        <v>6.815834767641997E-2</v>
      </c>
      <c r="BC189" s="14">
        <v>0.122606610649845</v>
      </c>
      <c r="BD189" s="14">
        <v>9.6667887220798238E-3</v>
      </c>
      <c r="BE189" s="14">
        <v>4.5526669107774927E-2</v>
      </c>
      <c r="BF189" s="14">
        <v>0.31810344827586207</v>
      </c>
      <c r="BG189" s="14">
        <v>0.30030000000000001</v>
      </c>
      <c r="BH189" s="13">
        <v>7.92</v>
      </c>
      <c r="BI189" s="13">
        <v>7.92</v>
      </c>
      <c r="BJ189" s="13">
        <v>37.299999999999997</v>
      </c>
      <c r="BK189" s="13">
        <v>37.299999999999997</v>
      </c>
      <c r="BL189" s="13">
        <v>819.3</v>
      </c>
      <c r="BM189" s="13">
        <v>819.3</v>
      </c>
      <c r="BN189" s="13">
        <v>42.2</v>
      </c>
      <c r="BO189" s="13">
        <v>42.2</v>
      </c>
      <c r="BP189" s="13">
        <v>25.434741379310346</v>
      </c>
      <c r="BQ189" s="13">
        <v>43.86</v>
      </c>
      <c r="BR189" s="13">
        <v>-23.299999999999997</v>
      </c>
      <c r="BS189" s="13">
        <v>4.6400000000000015</v>
      </c>
      <c r="BT189" s="14">
        <v>-0.73364221486359604</v>
      </c>
      <c r="BU189" s="13">
        <v>44.094741379310342</v>
      </c>
      <c r="BV189" s="13">
        <v>-17.280000000000005</v>
      </c>
      <c r="BW189" s="13">
        <v>26.579999999999995</v>
      </c>
      <c r="BX189" s="13">
        <v>116.2</v>
      </c>
      <c r="BY189" s="13">
        <v>207.45</v>
      </c>
      <c r="BZ189" s="13">
        <v>116.9</v>
      </c>
      <c r="CA189" s="13">
        <v>177.63</v>
      </c>
      <c r="CB189" s="13">
        <v>-3.22</v>
      </c>
      <c r="CC189" s="15">
        <v>0.53500000000000003</v>
      </c>
      <c r="CD189" s="15">
        <v>0.77500000000000002</v>
      </c>
      <c r="CE189" s="15">
        <v>0.36</v>
      </c>
      <c r="CF189" s="15">
        <v>2.1668747669032595</v>
      </c>
      <c r="CG189" s="15">
        <v>1.5702442224805628</v>
      </c>
      <c r="CH189" s="13">
        <v>37.183333333333337</v>
      </c>
      <c r="CI189" s="13">
        <v>16.796666666666663</v>
      </c>
      <c r="CJ189" s="13">
        <v>-3.22</v>
      </c>
      <c r="CK189" s="12" t="str">
        <f t="shared" si="4"/>
        <v>NA</v>
      </c>
      <c r="CL189" s="36">
        <f t="shared" si="5"/>
        <v>4.6123965546360415</v>
      </c>
      <c r="CM189" s="13">
        <v>11.6</v>
      </c>
      <c r="CN189" s="13">
        <v>3.69</v>
      </c>
      <c r="CO189" s="13">
        <v>7.92</v>
      </c>
      <c r="CP189" s="13">
        <v>254.7</v>
      </c>
      <c r="CQ189" s="13">
        <v>42.2</v>
      </c>
      <c r="CR189" s="13">
        <v>318.89999999999998</v>
      </c>
      <c r="CS189" s="13">
        <v>-17.280000000000005</v>
      </c>
      <c r="CT189" s="13">
        <v>1.9379999999999999</v>
      </c>
      <c r="CU189" s="13">
        <v>37.823599999999999</v>
      </c>
      <c r="CV189" s="13">
        <v>179.56799999999998</v>
      </c>
      <c r="CW189" s="13">
        <v>43.2</v>
      </c>
      <c r="CX189" s="12">
        <v>7.1472345900556969E-2</v>
      </c>
      <c r="CY189" s="12">
        <v>0.1231769844202777</v>
      </c>
      <c r="CZ189" s="15">
        <v>7.3819444444444438</v>
      </c>
      <c r="DA189" s="20"/>
      <c r="DB189" s="20"/>
    </row>
    <row r="190" spans="1:106">
      <c r="A190" s="8" t="s">
        <v>2133</v>
      </c>
      <c r="B190" s="8" t="s">
        <v>2134</v>
      </c>
      <c r="C190" s="9" t="s">
        <v>7161</v>
      </c>
      <c r="D190" s="9" t="s">
        <v>7126</v>
      </c>
      <c r="E190" s="10" t="s">
        <v>7127</v>
      </c>
      <c r="F190" s="10" t="s">
        <v>7126</v>
      </c>
      <c r="G190" s="11">
        <v>0.75</v>
      </c>
      <c r="H190" s="11">
        <v>0.7742045063807057</v>
      </c>
      <c r="I190" s="12">
        <v>9.0499999999999997E-2</v>
      </c>
      <c r="J190" s="12">
        <v>0.12656550782745388</v>
      </c>
      <c r="K190" s="12">
        <v>4.7E-2</v>
      </c>
      <c r="L190" s="12">
        <v>0.10350000000000001</v>
      </c>
      <c r="M190" s="12">
        <v>6.8320350000000002E-2</v>
      </c>
      <c r="N190" s="12">
        <v>0.12405290571960002</v>
      </c>
      <c r="O190" s="12">
        <v>0.15019505555282783</v>
      </c>
      <c r="P190" s="12">
        <v>4.5278806917529182E-2</v>
      </c>
      <c r="Q190" s="13">
        <v>109.4</v>
      </c>
      <c r="R190" s="13">
        <v>4.2102378045843811E-2</v>
      </c>
      <c r="S190" s="13">
        <v>4.8899999999999997</v>
      </c>
      <c r="T190" s="13">
        <v>4.9321023780458431</v>
      </c>
      <c r="U190" s="13">
        <v>114.33210237804585</v>
      </c>
      <c r="V190" s="13">
        <v>0</v>
      </c>
      <c r="W190" s="13">
        <v>114.33210237804585</v>
      </c>
      <c r="X190" s="14">
        <v>0</v>
      </c>
      <c r="Y190" s="15">
        <v>0.24038461538461536</v>
      </c>
      <c r="Z190" s="14">
        <v>0.23904991782582383</v>
      </c>
      <c r="AA190" s="14">
        <v>4.3138386117816285E-2</v>
      </c>
      <c r="AB190" s="14">
        <v>0.31414664828317473</v>
      </c>
      <c r="AC190" s="14">
        <v>4.5083202724367853E-2</v>
      </c>
      <c r="AD190" s="13">
        <v>10.55</v>
      </c>
      <c r="AE190" s="15">
        <v>8.5361111111111054E-2</v>
      </c>
      <c r="AF190" s="14">
        <v>4.4721359549995794E-2</v>
      </c>
      <c r="AG190" s="14" t="s">
        <v>7128</v>
      </c>
      <c r="AH190" s="15">
        <v>0.57122905027932958</v>
      </c>
      <c r="AI190" s="5">
        <v>10.606060606060606</v>
      </c>
      <c r="AJ190" s="15">
        <v>27.696202531645572</v>
      </c>
      <c r="AK190" s="15">
        <v>27.837150127226462</v>
      </c>
      <c r="AL190" s="15">
        <v>23.496659242761694</v>
      </c>
      <c r="AM190" s="15">
        <v>0.83927886459532031</v>
      </c>
      <c r="AN190" s="15">
        <v>6.9681528662420389</v>
      </c>
      <c r="AO190" s="15">
        <v>1.9260563380281692</v>
      </c>
      <c r="AP190" s="15">
        <v>21.750284923406625</v>
      </c>
      <c r="AQ190" s="15">
        <v>16.925551795417594</v>
      </c>
      <c r="AR190" s="15">
        <v>5.5414664139949243</v>
      </c>
      <c r="AS190" s="15">
        <v>2.0128891263740467</v>
      </c>
      <c r="AT190" s="14">
        <v>0</v>
      </c>
      <c r="AU190" s="14">
        <v>0</v>
      </c>
      <c r="AV190" s="12">
        <v>0.314</v>
      </c>
      <c r="AW190" s="12">
        <v>0.23600000000000002</v>
      </c>
      <c r="AX190" s="12">
        <v>6.83E-2</v>
      </c>
      <c r="AY190" s="12">
        <v>0.152</v>
      </c>
      <c r="AZ190" s="14">
        <v>0.33</v>
      </c>
      <c r="BA190" s="14">
        <v>0.11900000000000001</v>
      </c>
      <c r="BB190" s="14">
        <v>0.27676056338028171</v>
      </c>
      <c r="BC190" s="14">
        <v>0.16933171263712921</v>
      </c>
      <c r="BD190" s="14">
        <v>7.8443113772455095E-2</v>
      </c>
      <c r="BE190" s="14">
        <v>0.10492174699382895</v>
      </c>
      <c r="BF190" s="14">
        <v>0.28415300546448086</v>
      </c>
      <c r="BG190" s="14">
        <v>1.7399999999999999E-2</v>
      </c>
      <c r="BH190" s="13">
        <v>3.95</v>
      </c>
      <c r="BI190" s="13">
        <v>3.93</v>
      </c>
      <c r="BJ190" s="13">
        <v>5.25</v>
      </c>
      <c r="BK190" s="13">
        <v>5.2565795243908306</v>
      </c>
      <c r="BL190" s="13">
        <v>56.8</v>
      </c>
      <c r="BM190" s="13">
        <v>50.1</v>
      </c>
      <c r="BN190" s="13">
        <v>6.83</v>
      </c>
      <c r="BO190" s="13">
        <v>6.7549999999999999</v>
      </c>
      <c r="BP190" s="13">
        <v>3.7629066540721245</v>
      </c>
      <c r="BQ190" s="13">
        <v>0</v>
      </c>
      <c r="BR190" s="13">
        <v>0</v>
      </c>
      <c r="BS190" s="13">
        <v>-1.36</v>
      </c>
      <c r="BT190" s="14">
        <v>-0.3614227311560444</v>
      </c>
      <c r="BU190" s="13">
        <v>5.1229066540721249</v>
      </c>
      <c r="BV190" s="13">
        <v>5.29</v>
      </c>
      <c r="BW190" s="13">
        <v>5.29</v>
      </c>
      <c r="BX190" s="13">
        <v>14.2</v>
      </c>
      <c r="BY190" s="13">
        <v>22.222102378045843</v>
      </c>
      <c r="BZ190" s="13">
        <v>15.7</v>
      </c>
      <c r="CA190" s="13">
        <v>20.632102378045843</v>
      </c>
      <c r="CB190" s="13">
        <v>0</v>
      </c>
      <c r="CC190" s="15">
        <v>-0.19400000000000001</v>
      </c>
      <c r="CD190" s="15">
        <v>0.48699999999999999</v>
      </c>
      <c r="CE190" s="15">
        <v>0.36</v>
      </c>
      <c r="CF190" s="15">
        <v>0.86137537850614732</v>
      </c>
      <c r="CG190" s="15">
        <v>0.67922389145605333</v>
      </c>
      <c r="CH190" s="13">
        <v>1.7884</v>
      </c>
      <c r="CI190" s="13">
        <v>1.2946</v>
      </c>
      <c r="CJ190" s="13">
        <v>0</v>
      </c>
      <c r="CK190" s="12">
        <f t="shared" si="4"/>
        <v>0</v>
      </c>
      <c r="CL190" s="36">
        <f t="shared" si="5"/>
        <v>2.7529913800951085</v>
      </c>
      <c r="CM190" s="13">
        <v>5.49</v>
      </c>
      <c r="CN190" s="13">
        <v>1.56</v>
      </c>
      <c r="CO190" s="13">
        <v>3.93</v>
      </c>
      <c r="CP190" s="13">
        <v>109.4</v>
      </c>
      <c r="CQ190" s="13">
        <v>6.7549999999999999</v>
      </c>
      <c r="CR190" s="13">
        <v>114.33210237804585</v>
      </c>
      <c r="CS190" s="13" t="s">
        <v>7128</v>
      </c>
      <c r="CT190" s="13">
        <v>0.78699999999999992</v>
      </c>
      <c r="CU190" s="13">
        <v>5.2001795243908306</v>
      </c>
      <c r="CV190" s="13">
        <v>21.419102378045842</v>
      </c>
      <c r="CW190" s="13">
        <v>7.0629999999999997</v>
      </c>
      <c r="CX190" s="12">
        <v>0.25846400213518389</v>
      </c>
      <c r="CY190" s="12">
        <v>0.16178522840300716</v>
      </c>
      <c r="CZ190" s="15">
        <v>16.187470250325052</v>
      </c>
      <c r="DA190" s="20"/>
      <c r="DB190" s="20"/>
    </row>
    <row r="191" spans="1:106">
      <c r="A191" s="8" t="s">
        <v>603</v>
      </c>
      <c r="B191" s="8" t="s">
        <v>604</v>
      </c>
      <c r="C191" s="9" t="s">
        <v>7131</v>
      </c>
      <c r="D191" s="9" t="s">
        <v>7126</v>
      </c>
      <c r="E191" s="10" t="s">
        <v>7127</v>
      </c>
      <c r="F191" s="10" t="s">
        <v>7126</v>
      </c>
      <c r="G191" s="11">
        <v>0.79</v>
      </c>
      <c r="H191" s="11">
        <v>1.0071021263851454</v>
      </c>
      <c r="I191" s="12">
        <v>9.0499999999999997E-2</v>
      </c>
      <c r="J191" s="12">
        <v>0.14764274243785566</v>
      </c>
      <c r="K191" s="12">
        <v>3.6999999999999998E-2</v>
      </c>
      <c r="L191" s="12">
        <v>9.35E-2</v>
      </c>
      <c r="M191" s="12">
        <v>6.1719349999999999E-2</v>
      </c>
      <c r="N191" s="12">
        <v>0.12215350640365925</v>
      </c>
      <c r="O191" s="12">
        <v>-2.1625164491550775E-3</v>
      </c>
      <c r="P191" s="12">
        <v>-1.3558118562988372E-2</v>
      </c>
      <c r="Q191" s="13">
        <v>161.69999999999999</v>
      </c>
      <c r="R191" s="13">
        <v>0</v>
      </c>
      <c r="S191" s="13">
        <v>68.2</v>
      </c>
      <c r="T191" s="13">
        <v>68.2</v>
      </c>
      <c r="U191" s="13">
        <v>229.89999999999998</v>
      </c>
      <c r="V191" s="13">
        <v>0</v>
      </c>
      <c r="W191" s="13">
        <v>229.89999999999998</v>
      </c>
      <c r="X191" s="14">
        <v>0</v>
      </c>
      <c r="Y191" s="15">
        <v>0.12820512820512822</v>
      </c>
      <c r="Z191" s="14">
        <v>0.4789325842696629</v>
      </c>
      <c r="AA191" s="14">
        <v>0.29665071770334933</v>
      </c>
      <c r="AB191" s="14">
        <v>0.91913746630727766</v>
      </c>
      <c r="AC191" s="14">
        <v>0.42176870748299322</v>
      </c>
      <c r="AD191" s="13">
        <v>6.9</v>
      </c>
      <c r="AE191" s="15">
        <v>1.9335</v>
      </c>
      <c r="AF191" s="14">
        <v>0.13038404810405299</v>
      </c>
      <c r="AG191" s="14">
        <v>0.50389599767272231</v>
      </c>
      <c r="AH191" s="15">
        <v>0.26120033812341503</v>
      </c>
      <c r="AI191" s="5">
        <v>2.4571428571428573</v>
      </c>
      <c r="AJ191" s="15">
        <v>15.852941176470589</v>
      </c>
      <c r="AK191" s="15">
        <v>15.69902912621359</v>
      </c>
      <c r="AL191" s="15">
        <v>10.935023771790808</v>
      </c>
      <c r="AM191" s="15">
        <v>1.9816176470588236</v>
      </c>
      <c r="AN191" s="15">
        <v>2.1792452830188678</v>
      </c>
      <c r="AO191" s="15">
        <v>0.33540759178593649</v>
      </c>
      <c r="AP191" s="15">
        <v>8.9108527131782935</v>
      </c>
      <c r="AQ191" s="15">
        <v>7.9550173010380618</v>
      </c>
      <c r="AR191" s="15">
        <v>1.6144662921348312</v>
      </c>
      <c r="AS191" s="15">
        <v>0.47687201825347431</v>
      </c>
      <c r="AT191" s="14">
        <v>0</v>
      </c>
      <c r="AU191" s="14">
        <v>0</v>
      </c>
      <c r="AV191" s="12">
        <v>8.0799999999999997E-2</v>
      </c>
      <c r="AW191" s="12">
        <v>0.187</v>
      </c>
      <c r="AX191" s="12">
        <v>0.28300000000000003</v>
      </c>
      <c r="AY191" s="12">
        <v>0.38200000000000001</v>
      </c>
      <c r="AZ191" s="14">
        <v>0.08</v>
      </c>
      <c r="BA191" s="14" t="s">
        <v>7128</v>
      </c>
      <c r="BB191" s="14">
        <v>0.14548022598870058</v>
      </c>
      <c r="BC191" s="14">
        <v>0.10859538784067088</v>
      </c>
      <c r="BD191" s="14">
        <v>2.025565388397247E-2</v>
      </c>
      <c r="BE191" s="14">
        <v>5.0737463126843657E-2</v>
      </c>
      <c r="BF191" s="14">
        <v>0.34842767295597482</v>
      </c>
      <c r="BG191" s="14">
        <v>0.26329999999999998</v>
      </c>
      <c r="BH191" s="13">
        <v>10.199999999999999</v>
      </c>
      <c r="BI191" s="13">
        <v>10.3</v>
      </c>
      <c r="BJ191" s="13">
        <v>25.8</v>
      </c>
      <c r="BK191" s="13">
        <v>25.8</v>
      </c>
      <c r="BL191" s="13">
        <v>482.1</v>
      </c>
      <c r="BM191" s="13">
        <v>508.5</v>
      </c>
      <c r="BN191" s="13">
        <v>28.4</v>
      </c>
      <c r="BO191" s="13">
        <v>28.9</v>
      </c>
      <c r="BP191" s="13">
        <v>16.810566037735853</v>
      </c>
      <c r="BQ191" s="13">
        <v>0</v>
      </c>
      <c r="BR191" s="13">
        <v>0</v>
      </c>
      <c r="BS191" s="13">
        <v>-3.88</v>
      </c>
      <c r="BT191" s="14">
        <v>-0.23080721917931213</v>
      </c>
      <c r="BU191" s="13">
        <v>20.690566037735852</v>
      </c>
      <c r="BV191" s="13">
        <v>14.18</v>
      </c>
      <c r="BW191" s="13">
        <v>14.18</v>
      </c>
      <c r="BX191" s="13">
        <v>70.8</v>
      </c>
      <c r="BY191" s="13">
        <v>154.80000000000001</v>
      </c>
      <c r="BZ191" s="13">
        <v>74.2</v>
      </c>
      <c r="CA191" s="13">
        <v>142.4</v>
      </c>
      <c r="CB191" s="13">
        <v>0</v>
      </c>
      <c r="CC191" s="15">
        <v>0.438</v>
      </c>
      <c r="CD191" s="15">
        <v>1.22</v>
      </c>
      <c r="CE191" s="15">
        <v>0.36</v>
      </c>
      <c r="CF191" s="15" t="s">
        <v>7128</v>
      </c>
      <c r="CG191" s="15" t="s">
        <v>7128</v>
      </c>
      <c r="CH191" s="13" t="s">
        <v>7128</v>
      </c>
      <c r="CI191" s="13" t="s">
        <v>7128</v>
      </c>
      <c r="CJ191" s="13">
        <v>0</v>
      </c>
      <c r="CK191" s="12">
        <f t="shared" si="4"/>
        <v>0</v>
      </c>
      <c r="CL191" s="36">
        <f t="shared" si="5"/>
        <v>3.3855337078651684</v>
      </c>
      <c r="CM191" s="13">
        <v>15.9</v>
      </c>
      <c r="CN191" s="13">
        <v>5.54</v>
      </c>
      <c r="CO191" s="13">
        <v>10.3</v>
      </c>
      <c r="CP191" s="13">
        <v>161.69999999999999</v>
      </c>
      <c r="CQ191" s="13">
        <v>28.9</v>
      </c>
      <c r="CR191" s="13">
        <v>229.89999999999998</v>
      </c>
      <c r="CS191" s="13" t="s">
        <v>7128</v>
      </c>
      <c r="CT191" s="13">
        <v>0</v>
      </c>
      <c r="CU191" s="13">
        <v>25.8</v>
      </c>
      <c r="CV191" s="13">
        <v>142.4</v>
      </c>
      <c r="CW191" s="13">
        <v>28.4</v>
      </c>
      <c r="CX191" s="12">
        <v>0.14548022598870058</v>
      </c>
      <c r="CY191" s="12">
        <v>0.10859538784067088</v>
      </c>
      <c r="CZ191" s="15">
        <v>8.0950704225352101</v>
      </c>
      <c r="DA191" s="20"/>
      <c r="DB191" s="20"/>
    </row>
    <row r="192" spans="1:106">
      <c r="A192" s="8" t="s">
        <v>3511</v>
      </c>
      <c r="B192" s="8" t="s">
        <v>3512</v>
      </c>
      <c r="C192" s="9" t="s">
        <v>7191</v>
      </c>
      <c r="D192" s="9" t="s">
        <v>7126</v>
      </c>
      <c r="E192" s="10" t="s">
        <v>7127</v>
      </c>
      <c r="F192" s="10" t="s">
        <v>7126</v>
      </c>
      <c r="G192" s="11">
        <v>1.04</v>
      </c>
      <c r="H192" s="11">
        <v>1.04</v>
      </c>
      <c r="I192" s="12">
        <v>9.0499999999999997E-2</v>
      </c>
      <c r="J192" s="12">
        <v>0.15062</v>
      </c>
      <c r="K192" s="12">
        <v>3.6999999999999998E-2</v>
      </c>
      <c r="L192" s="12">
        <v>9.35E-2</v>
      </c>
      <c r="M192" s="12">
        <v>6.1719349999999999E-2</v>
      </c>
      <c r="N192" s="12">
        <v>0.15062</v>
      </c>
      <c r="O192" s="12" t="s">
        <v>7128</v>
      </c>
      <c r="P192" s="12" t="s">
        <v>7128</v>
      </c>
      <c r="Q192" s="13">
        <v>2.0299999999999998</v>
      </c>
      <c r="R192" s="13">
        <v>0</v>
      </c>
      <c r="S192" s="13">
        <v>0</v>
      </c>
      <c r="T192" s="13">
        <v>0</v>
      </c>
      <c r="U192" s="13">
        <v>2.0299999999999998</v>
      </c>
      <c r="V192" s="13">
        <v>0</v>
      </c>
      <c r="W192" s="13">
        <v>2.0299999999999998</v>
      </c>
      <c r="X192" s="14">
        <v>0</v>
      </c>
      <c r="Y192" s="15">
        <v>0.1</v>
      </c>
      <c r="Z192" s="14" t="s">
        <v>7128</v>
      </c>
      <c r="AA192" s="14">
        <v>0</v>
      </c>
      <c r="AB192" s="14" t="s">
        <v>7128</v>
      </c>
      <c r="AC192" s="14">
        <v>0</v>
      </c>
      <c r="AD192" s="13">
        <v>0.40699999999999997</v>
      </c>
      <c r="AE192" s="15">
        <v>2.4922500000000003</v>
      </c>
      <c r="AF192" s="14">
        <v>0.29832867780352595</v>
      </c>
      <c r="AG192" s="14">
        <v>0.52794119948376783</v>
      </c>
      <c r="AH192" s="15">
        <v>0.35331516802906449</v>
      </c>
      <c r="AI192" s="5" t="s">
        <v>7128</v>
      </c>
      <c r="AJ192" s="15" t="s">
        <v>7128</v>
      </c>
      <c r="AK192" s="15" t="s">
        <v>7128</v>
      </c>
      <c r="AL192" s="15" t="s">
        <v>7128</v>
      </c>
      <c r="AM192" s="15" t="s">
        <v>7128</v>
      </c>
      <c r="AN192" s="15" t="s">
        <v>7128</v>
      </c>
      <c r="AO192" s="15">
        <v>0.17058823529411762</v>
      </c>
      <c r="AP192" s="15" t="s">
        <v>7128</v>
      </c>
      <c r="AQ192" s="15" t="s">
        <v>7128</v>
      </c>
      <c r="AR192" s="15" t="s">
        <v>7128</v>
      </c>
      <c r="AS192" s="15">
        <v>0.17058823529411762</v>
      </c>
      <c r="AT192" s="14" t="s">
        <v>7128</v>
      </c>
      <c r="AU192" s="14">
        <v>0</v>
      </c>
      <c r="AV192" s="12" t="s">
        <v>7128</v>
      </c>
      <c r="AW192" s="12" t="s">
        <v>7128</v>
      </c>
      <c r="AX192" s="12">
        <v>-8.4399999999999989E-2</v>
      </c>
      <c r="AY192" s="12">
        <v>-5.7500000000000002E-2</v>
      </c>
      <c r="AZ192" s="14" t="s">
        <v>7128</v>
      </c>
      <c r="BA192" s="14" t="s">
        <v>7128</v>
      </c>
      <c r="BB192" s="14" t="s">
        <v>7128</v>
      </c>
      <c r="BC192" s="14" t="s">
        <v>7128</v>
      </c>
      <c r="BD192" s="14">
        <v>-0.19075630252100839</v>
      </c>
      <c r="BE192" s="14">
        <v>-4.9747899159663864E-2</v>
      </c>
      <c r="BF192" s="14">
        <v>0</v>
      </c>
      <c r="BG192" s="14" t="s">
        <v>7128</v>
      </c>
      <c r="BH192" s="13">
        <v>-2.27</v>
      </c>
      <c r="BI192" s="13">
        <v>-2.27</v>
      </c>
      <c r="BJ192" s="13">
        <v>-0.59199999999999997</v>
      </c>
      <c r="BK192" s="13">
        <v>-0.59199999999999997</v>
      </c>
      <c r="BL192" s="13">
        <v>11.9</v>
      </c>
      <c r="BM192" s="13">
        <v>11.9</v>
      </c>
      <c r="BN192" s="13">
        <v>-0.27100000000000002</v>
      </c>
      <c r="BO192" s="13">
        <v>-0.27100000000000002</v>
      </c>
      <c r="BP192" s="13">
        <v>-0.59199999999999997</v>
      </c>
      <c r="BQ192" s="13">
        <v>0.33100000000000002</v>
      </c>
      <c r="BR192" s="13">
        <v>0</v>
      </c>
      <c r="BS192" s="13">
        <v>-8.7999999999999995E-2</v>
      </c>
      <c r="BT192" s="14" t="s">
        <v>7128</v>
      </c>
      <c r="BU192" s="13">
        <v>-0.504</v>
      </c>
      <c r="BV192" s="13">
        <v>-2.5129999999999999</v>
      </c>
      <c r="BW192" s="13">
        <v>-2.1819999999999999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5">
        <v>1.05</v>
      </c>
      <c r="CD192" s="15">
        <v>0.58699999999999997</v>
      </c>
      <c r="CE192" s="15">
        <v>0.36</v>
      </c>
      <c r="CF192" s="15" t="s">
        <v>7128</v>
      </c>
      <c r="CG192" s="15" t="s">
        <v>7128</v>
      </c>
      <c r="CH192" s="13" t="s">
        <v>7128</v>
      </c>
      <c r="CI192" s="13" t="s">
        <v>7128</v>
      </c>
      <c r="CJ192" s="13">
        <v>0</v>
      </c>
      <c r="CK192" s="12">
        <f t="shared" si="4"/>
        <v>0</v>
      </c>
      <c r="CL192" s="36" t="str">
        <f t="shared" si="5"/>
        <v>NA</v>
      </c>
      <c r="CM192" s="13" t="s">
        <v>7128</v>
      </c>
      <c r="CN192" s="13" t="s">
        <v>7128</v>
      </c>
      <c r="CO192" s="13" t="s">
        <v>7128</v>
      </c>
      <c r="CP192" s="13" t="s">
        <v>7128</v>
      </c>
      <c r="CQ192" s="13" t="s">
        <v>7128</v>
      </c>
      <c r="CR192" s="13" t="s">
        <v>7128</v>
      </c>
      <c r="CS192" s="13" t="s">
        <v>7128</v>
      </c>
      <c r="CT192" s="13">
        <v>0</v>
      </c>
      <c r="CU192" s="13">
        <v>-0.56540000000000001</v>
      </c>
      <c r="CV192" s="13">
        <v>0</v>
      </c>
      <c r="CW192" s="13">
        <v>-0.27100000000000002</v>
      </c>
      <c r="CX192" s="12" t="s">
        <v>7128</v>
      </c>
      <c r="CY192" s="12" t="s">
        <v>7128</v>
      </c>
      <c r="CZ192" s="15" t="s">
        <v>7128</v>
      </c>
      <c r="DA192" s="20"/>
      <c r="DB192" s="20"/>
    </row>
    <row r="193" spans="1:106">
      <c r="A193" s="8" t="s">
        <v>4675</v>
      </c>
      <c r="B193" s="8" t="s">
        <v>4676</v>
      </c>
      <c r="C193" s="9" t="s">
        <v>7203</v>
      </c>
      <c r="D193" s="9" t="s">
        <v>7126</v>
      </c>
      <c r="E193" s="10" t="s">
        <v>7127</v>
      </c>
      <c r="F193" s="10" t="s">
        <v>7126</v>
      </c>
      <c r="G193" s="11">
        <v>1.02</v>
      </c>
      <c r="H193" s="11">
        <v>1.0202981700071299</v>
      </c>
      <c r="I193" s="12">
        <v>9.0499999999999997E-2</v>
      </c>
      <c r="J193" s="12">
        <v>0.14883698438564524</v>
      </c>
      <c r="K193" s="12">
        <v>3.2000000000000001E-2</v>
      </c>
      <c r="L193" s="12">
        <v>8.8499999999999995E-2</v>
      </c>
      <c r="M193" s="12">
        <v>5.8418850000000001E-2</v>
      </c>
      <c r="N193" s="12">
        <v>0.1487988218846435</v>
      </c>
      <c r="O193" s="12">
        <v>-0.13667482222348309</v>
      </c>
      <c r="P193" s="12">
        <v>-0.13588123649545183</v>
      </c>
      <c r="Q193" s="13">
        <v>97.1</v>
      </c>
      <c r="R193" s="13">
        <v>0</v>
      </c>
      <c r="S193" s="13">
        <v>4.1000000000000002E-2</v>
      </c>
      <c r="T193" s="13">
        <v>4.1000000000000002E-2</v>
      </c>
      <c r="U193" s="13">
        <v>97.140999999999991</v>
      </c>
      <c r="V193" s="13">
        <v>4.0000000000000001E-3</v>
      </c>
      <c r="W193" s="13">
        <v>97.136999999999986</v>
      </c>
      <c r="X193" s="14">
        <v>4.1177257800516776E-5</v>
      </c>
      <c r="Y193" s="15">
        <v>0.42593880389429761</v>
      </c>
      <c r="Z193" s="14">
        <v>1.1291655191407327E-2</v>
      </c>
      <c r="AA193" s="14">
        <v>4.2206689245529702E-4</v>
      </c>
      <c r="AB193" s="14">
        <v>1.1420612813370475E-2</v>
      </c>
      <c r="AC193" s="14">
        <v>4.2224510813594239E-4</v>
      </c>
      <c r="AD193" s="13">
        <v>0.67500000000000004</v>
      </c>
      <c r="AE193" s="15">
        <v>0.31830555555555562</v>
      </c>
      <c r="AF193" s="14">
        <v>3.1622776601683791E-2</v>
      </c>
      <c r="AG193" s="14">
        <v>0.35101282027869007</v>
      </c>
      <c r="AH193" s="15">
        <v>0.69871794871794868</v>
      </c>
      <c r="AI193" s="5" t="s">
        <v>7128</v>
      </c>
      <c r="AJ193" s="15">
        <v>2157.7777777777778</v>
      </c>
      <c r="AK193" s="15">
        <v>2157.7777777777778</v>
      </c>
      <c r="AL193" s="15" t="s">
        <v>7128</v>
      </c>
      <c r="AM193" s="15" t="s">
        <v>7128</v>
      </c>
      <c r="AN193" s="15">
        <v>27.047353760445681</v>
      </c>
      <c r="AO193" s="15">
        <v>53.060109289617479</v>
      </c>
      <c r="AP193" s="15">
        <v>1407.7826086956518</v>
      </c>
      <c r="AQ193" s="15">
        <v>1407.7826086956518</v>
      </c>
      <c r="AR193" s="15">
        <v>26.781637717121587</v>
      </c>
      <c r="AS193" s="15">
        <v>53.08032786885245</v>
      </c>
      <c r="AT193" s="14">
        <v>0</v>
      </c>
      <c r="AU193" s="14">
        <v>0</v>
      </c>
      <c r="AV193" s="12">
        <v>0.53400000000000003</v>
      </c>
      <c r="AW193" s="12">
        <v>0.64</v>
      </c>
      <c r="AX193" s="12">
        <v>3.2749999999999999</v>
      </c>
      <c r="AY193" s="12">
        <v>2.2810000000000001</v>
      </c>
      <c r="AZ193" s="14" t="s">
        <v>7128</v>
      </c>
      <c r="BA193" s="14" t="s">
        <v>7128</v>
      </c>
      <c r="BB193" s="14">
        <v>1.2162162162162161E-2</v>
      </c>
      <c r="BC193" s="14">
        <v>1.2917585389191662E-2</v>
      </c>
      <c r="BD193" s="14">
        <v>2.4590163934426229E-2</v>
      </c>
      <c r="BE193" s="14">
        <v>3.7704918032786888E-2</v>
      </c>
      <c r="BF193" s="14">
        <v>0.30769230769230771</v>
      </c>
      <c r="BG193" s="14" t="s">
        <v>7128</v>
      </c>
      <c r="BH193" s="13">
        <v>4.4999999999999998E-2</v>
      </c>
      <c r="BI193" s="13">
        <v>4.4999999999999998E-2</v>
      </c>
      <c r="BJ193" s="13">
        <v>6.9000000000000006E-2</v>
      </c>
      <c r="BK193" s="13">
        <v>6.9000000000000006E-2</v>
      </c>
      <c r="BL193" s="13">
        <v>1.83</v>
      </c>
      <c r="BM193" s="13">
        <v>1.83</v>
      </c>
      <c r="BN193" s="13">
        <v>6.9000000000000006E-2</v>
      </c>
      <c r="BO193" s="13">
        <v>6.9000000000000006E-2</v>
      </c>
      <c r="BP193" s="13">
        <v>4.7769230769230772E-2</v>
      </c>
      <c r="BQ193" s="13">
        <v>0</v>
      </c>
      <c r="BR193" s="13">
        <v>0</v>
      </c>
      <c r="BS193" s="13">
        <v>-1E-3</v>
      </c>
      <c r="BT193" s="14">
        <v>-2.0933977455716585E-2</v>
      </c>
      <c r="BU193" s="13">
        <v>4.8769230769230773E-2</v>
      </c>
      <c r="BV193" s="13">
        <v>4.5999999999999999E-2</v>
      </c>
      <c r="BW193" s="13">
        <v>4.5999999999999999E-2</v>
      </c>
      <c r="BX193" s="13">
        <v>3.7</v>
      </c>
      <c r="BY193" s="13">
        <v>3.6980000000000004</v>
      </c>
      <c r="BZ193" s="13">
        <v>3.59</v>
      </c>
      <c r="CA193" s="13">
        <v>3.6269999999999998</v>
      </c>
      <c r="CB193" s="13">
        <v>0</v>
      </c>
      <c r="CC193" s="15">
        <v>7.3999999999999996E-2</v>
      </c>
      <c r="CD193" s="15">
        <v>0.19700000000000001</v>
      </c>
      <c r="CE193" s="15">
        <v>0.36</v>
      </c>
      <c r="CF193" s="15">
        <v>1.8833303418579568</v>
      </c>
      <c r="CG193" s="15">
        <v>2.064815185541049</v>
      </c>
      <c r="CH193" s="13">
        <v>1.5E-3</v>
      </c>
      <c r="CI193" s="13">
        <v>8.5000000000000006E-3</v>
      </c>
      <c r="CJ193" s="13">
        <v>0</v>
      </c>
      <c r="CK193" s="12">
        <f t="shared" si="4"/>
        <v>0</v>
      </c>
      <c r="CL193" s="36">
        <f t="shared" si="5"/>
        <v>0.50454921422663368</v>
      </c>
      <c r="CM193" s="13">
        <v>6.5000000000000002E-2</v>
      </c>
      <c r="CN193" s="13">
        <v>0.02</v>
      </c>
      <c r="CO193" s="13">
        <v>4.4999999999999998E-2</v>
      </c>
      <c r="CP193" s="13">
        <v>97.1</v>
      </c>
      <c r="CQ193" s="13">
        <v>6.9000000000000006E-2</v>
      </c>
      <c r="CR193" s="13">
        <v>97.136999999999986</v>
      </c>
      <c r="CS193" s="13" t="s">
        <v>7128</v>
      </c>
      <c r="CT193" s="13">
        <v>0</v>
      </c>
      <c r="CU193" s="13">
        <v>6.9000000000000006E-2</v>
      </c>
      <c r="CV193" s="13">
        <v>3.6269999999999998</v>
      </c>
      <c r="CW193" s="13">
        <v>6.9000000000000006E-2</v>
      </c>
      <c r="CX193" s="12">
        <v>1.2162162162162161E-2</v>
      </c>
      <c r="CY193" s="12">
        <v>1.2917585389191662E-2</v>
      </c>
      <c r="CZ193" s="15">
        <v>1407.7826086956518</v>
      </c>
      <c r="DA193" s="20"/>
      <c r="DB193" s="20"/>
    </row>
    <row r="194" spans="1:106">
      <c r="A194" s="8" t="s">
        <v>2255</v>
      </c>
      <c r="B194" s="8" t="s">
        <v>2256</v>
      </c>
      <c r="C194" s="9" t="s">
        <v>7141</v>
      </c>
      <c r="D194" s="9" t="s">
        <v>7126</v>
      </c>
      <c r="E194" s="10" t="s">
        <v>7127</v>
      </c>
      <c r="F194" s="10" t="s">
        <v>7126</v>
      </c>
      <c r="G194" s="11">
        <v>0.73</v>
      </c>
      <c r="H194" s="11">
        <v>0.77295965307501691</v>
      </c>
      <c r="I194" s="12">
        <v>9.0499999999999997E-2</v>
      </c>
      <c r="J194" s="12">
        <v>0.12645284860328904</v>
      </c>
      <c r="K194" s="12">
        <v>3.6999999999999998E-2</v>
      </c>
      <c r="L194" s="12">
        <v>9.35E-2</v>
      </c>
      <c r="M194" s="12">
        <v>6.1719349999999999E-2</v>
      </c>
      <c r="N194" s="12">
        <v>0.12112764876573839</v>
      </c>
      <c r="O194" s="12">
        <v>-1.8979538994748121E-2</v>
      </c>
      <c r="P194" s="12">
        <v>-2.5747637913130381E-2</v>
      </c>
      <c r="Q194" s="13">
        <v>19.3</v>
      </c>
      <c r="R194" s="13">
        <v>0</v>
      </c>
      <c r="S194" s="13">
        <v>1.73</v>
      </c>
      <c r="T194" s="13">
        <v>1.73</v>
      </c>
      <c r="U194" s="13">
        <v>21.03</v>
      </c>
      <c r="V194" s="13">
        <v>0.318</v>
      </c>
      <c r="W194" s="13">
        <v>20.712</v>
      </c>
      <c r="X194" s="14">
        <v>1.5121255349500713E-2</v>
      </c>
      <c r="Y194" s="15">
        <v>0.25462962962962959</v>
      </c>
      <c r="Z194" s="14">
        <v>5.70392350807781E-2</v>
      </c>
      <c r="AA194" s="14">
        <v>8.2263433190679983E-2</v>
      </c>
      <c r="AB194" s="14">
        <v>6.0489510489510484E-2</v>
      </c>
      <c r="AC194" s="14">
        <v>8.9637305699481862E-2</v>
      </c>
      <c r="AD194" s="13">
        <v>0.89300000000000002</v>
      </c>
      <c r="AE194" s="15">
        <v>1.8639722222222224</v>
      </c>
      <c r="AF194" s="14">
        <v>0.18708286933869708</v>
      </c>
      <c r="AG194" s="14">
        <v>0.51394336819759201</v>
      </c>
      <c r="AH194" s="15">
        <v>0.36250911743253106</v>
      </c>
      <c r="AI194" s="5">
        <v>15</v>
      </c>
      <c r="AJ194" s="15">
        <v>6.3907284768211925</v>
      </c>
      <c r="AK194" s="15">
        <v>6.3907284768211925</v>
      </c>
      <c r="AL194" s="15">
        <v>5.9139072847682126</v>
      </c>
      <c r="AM194" s="15">
        <v>1.065121412803532</v>
      </c>
      <c r="AN194" s="15">
        <v>0.67482517482517479</v>
      </c>
      <c r="AO194" s="15">
        <v>0.3914807302231238</v>
      </c>
      <c r="AP194" s="15">
        <v>4.6335570469798659</v>
      </c>
      <c r="AQ194" s="15">
        <v>3.9907514450867048</v>
      </c>
      <c r="AR194" s="15">
        <v>0.6901239504198321</v>
      </c>
      <c r="AS194" s="15">
        <v>0.42012170385395542</v>
      </c>
      <c r="AT194" s="14">
        <v>0.30754966887417218</v>
      </c>
      <c r="AU194" s="14">
        <v>4.8124352331606217E-2</v>
      </c>
      <c r="AV194" s="12">
        <v>0.14400000000000002</v>
      </c>
      <c r="AW194" s="12">
        <v>0.23399999999999999</v>
      </c>
      <c r="AX194" s="12">
        <v>6.0199999999999997E-2</v>
      </c>
      <c r="AY194" s="12">
        <v>9.4800000000000009E-2</v>
      </c>
      <c r="AZ194" s="14">
        <v>0.06</v>
      </c>
      <c r="BA194" s="14">
        <v>9.0200000000000002E-2</v>
      </c>
      <c r="BB194" s="14">
        <v>0.10747330960854092</v>
      </c>
      <c r="BC194" s="14">
        <v>9.5380010852608013E-2</v>
      </c>
      <c r="BD194" s="14">
        <v>6.1257606490872217E-2</v>
      </c>
      <c r="BE194" s="14">
        <v>9.066937119675457E-2</v>
      </c>
      <c r="BF194" s="14">
        <v>0.34347826086956523</v>
      </c>
      <c r="BG194" s="14">
        <v>2.6099999999999999E-3</v>
      </c>
      <c r="BH194" s="13">
        <v>3.02</v>
      </c>
      <c r="BI194" s="13">
        <v>3.02</v>
      </c>
      <c r="BJ194" s="13">
        <v>4.47</v>
      </c>
      <c r="BK194" s="13">
        <v>4.47</v>
      </c>
      <c r="BL194" s="13">
        <v>49.3</v>
      </c>
      <c r="BM194" s="13">
        <v>49.3</v>
      </c>
      <c r="BN194" s="13">
        <v>5.19</v>
      </c>
      <c r="BO194" s="13">
        <v>5.19</v>
      </c>
      <c r="BP194" s="13">
        <v>2.9346521739130433</v>
      </c>
      <c r="BQ194" s="13">
        <v>0</v>
      </c>
      <c r="BR194" s="13">
        <v>0</v>
      </c>
      <c r="BS194" s="13">
        <v>-0.47299999999999998</v>
      </c>
      <c r="BT194" s="14">
        <v>-0.16117753381631778</v>
      </c>
      <c r="BU194" s="13">
        <v>3.4076521739130432</v>
      </c>
      <c r="BV194" s="13">
        <v>3.4929999999999999</v>
      </c>
      <c r="BW194" s="13">
        <v>3.4929999999999999</v>
      </c>
      <c r="BX194" s="13">
        <v>28.1</v>
      </c>
      <c r="BY194" s="13">
        <v>30.768000000000001</v>
      </c>
      <c r="BZ194" s="13">
        <v>28.6</v>
      </c>
      <c r="CA194" s="13">
        <v>30.012</v>
      </c>
      <c r="CB194" s="13">
        <v>-0.92879999999999996</v>
      </c>
      <c r="CC194" s="15">
        <v>0.64100000000000001</v>
      </c>
      <c r="CD194" s="15">
        <v>0.73199999999999998</v>
      </c>
      <c r="CE194" s="15">
        <v>0.36</v>
      </c>
      <c r="CF194" s="15">
        <v>0.66776400301026173</v>
      </c>
      <c r="CG194" s="15">
        <v>0.80351231878905605</v>
      </c>
      <c r="CH194" s="13">
        <v>3.1419999999999995</v>
      </c>
      <c r="CI194" s="13">
        <v>1.7017</v>
      </c>
      <c r="CJ194" s="13">
        <v>-0.92879999999999996</v>
      </c>
      <c r="CK194" s="12">
        <f t="shared" si="4"/>
        <v>0.26590323504151159</v>
      </c>
      <c r="CL194" s="36">
        <f t="shared" si="5"/>
        <v>1.6426762628282019</v>
      </c>
      <c r="CM194" s="13">
        <v>4.5999999999999996</v>
      </c>
      <c r="CN194" s="13">
        <v>1.58</v>
      </c>
      <c r="CO194" s="13">
        <v>3.02</v>
      </c>
      <c r="CP194" s="13">
        <v>19.3</v>
      </c>
      <c r="CQ194" s="13">
        <v>5.19</v>
      </c>
      <c r="CR194" s="13">
        <v>20.712</v>
      </c>
      <c r="CS194" s="13">
        <v>3.4929999999999999</v>
      </c>
      <c r="CT194" s="13">
        <v>0</v>
      </c>
      <c r="CU194" s="13">
        <v>4.47</v>
      </c>
      <c r="CV194" s="13">
        <v>30.012</v>
      </c>
      <c r="CW194" s="13">
        <v>5.19</v>
      </c>
      <c r="CX194" s="12">
        <v>0.10747330960854092</v>
      </c>
      <c r="CY194" s="12">
        <v>9.5380010852608013E-2</v>
      </c>
      <c r="CZ194" s="15">
        <v>3.9907514450867048</v>
      </c>
      <c r="DA194" s="20"/>
      <c r="DB194" s="20"/>
    </row>
    <row r="195" spans="1:106" ht="24">
      <c r="A195" s="8" t="s">
        <v>5135</v>
      </c>
      <c r="B195" s="8" t="s">
        <v>5136</v>
      </c>
      <c r="C195" s="9" t="s">
        <v>7142</v>
      </c>
      <c r="D195" s="9" t="s">
        <v>7126</v>
      </c>
      <c r="E195" s="10" t="s">
        <v>7127</v>
      </c>
      <c r="F195" s="10" t="s">
        <v>7126</v>
      </c>
      <c r="G195" s="11">
        <v>0.1</v>
      </c>
      <c r="H195" s="11">
        <v>0.1</v>
      </c>
      <c r="I195" s="12">
        <v>9.0499999999999997E-2</v>
      </c>
      <c r="J195" s="12">
        <v>6.5549999999999997E-2</v>
      </c>
      <c r="K195" s="12">
        <v>4.7E-2</v>
      </c>
      <c r="L195" s="12">
        <v>0.10350000000000001</v>
      </c>
      <c r="M195" s="12">
        <v>6.8320350000000002E-2</v>
      </c>
      <c r="N195" s="12">
        <v>6.5549999999999997E-2</v>
      </c>
      <c r="O195" s="12">
        <v>6.6374882629108012E-2</v>
      </c>
      <c r="P195" s="12">
        <v>-6.5549999999999997E-2</v>
      </c>
      <c r="Q195" s="13">
        <v>0.89400000000000002</v>
      </c>
      <c r="R195" s="13">
        <v>0</v>
      </c>
      <c r="S195" s="13">
        <v>0</v>
      </c>
      <c r="T195" s="13">
        <v>0</v>
      </c>
      <c r="U195" s="13">
        <v>0.89400000000000002</v>
      </c>
      <c r="V195" s="13">
        <v>4.1000000000000002E-2</v>
      </c>
      <c r="W195" s="13">
        <v>0.85299999999999998</v>
      </c>
      <c r="X195" s="14">
        <v>4.5861297539149887E-2</v>
      </c>
      <c r="Y195" s="15">
        <v>0.20053475935828877</v>
      </c>
      <c r="Z195" s="14">
        <v>0</v>
      </c>
      <c r="AA195" s="14">
        <v>0</v>
      </c>
      <c r="AB195" s="14">
        <v>0</v>
      </c>
      <c r="AC195" s="14">
        <v>0</v>
      </c>
      <c r="AD195" s="13">
        <v>0.23899999999999999</v>
      </c>
      <c r="AE195" s="15">
        <v>-0.68577777777777782</v>
      </c>
      <c r="AF195" s="14">
        <v>7.0710678118654752E-2</v>
      </c>
      <c r="AG195" s="14" t="s">
        <v>7128</v>
      </c>
      <c r="AH195" s="15">
        <v>0.38571428571428568</v>
      </c>
      <c r="AI195" s="5" t="s">
        <v>7128</v>
      </c>
      <c r="AJ195" s="15">
        <v>3.1814946619217079</v>
      </c>
      <c r="AK195" s="15">
        <v>3.1814946619217079</v>
      </c>
      <c r="AL195" s="15" t="s">
        <v>7128</v>
      </c>
      <c r="AM195" s="15" t="s">
        <v>7128</v>
      </c>
      <c r="AN195" s="15">
        <v>0.38369098712446353</v>
      </c>
      <c r="AO195" s="15">
        <v>1.6836158192090396</v>
      </c>
      <c r="AP195" s="15" t="s">
        <v>7128</v>
      </c>
      <c r="AQ195" s="15" t="s">
        <v>7128</v>
      </c>
      <c r="AR195" s="15">
        <v>0.37265181301878547</v>
      </c>
      <c r="AS195" s="15">
        <v>1.6064030131826741</v>
      </c>
      <c r="AT195" s="14">
        <v>0</v>
      </c>
      <c r="AU195" s="14">
        <v>0</v>
      </c>
      <c r="AV195" s="12" t="s">
        <v>7128</v>
      </c>
      <c r="AW195" s="12">
        <v>-9.3299999999999994E-2</v>
      </c>
      <c r="AX195" s="12">
        <v>0.76500000000000001</v>
      </c>
      <c r="AY195" s="12">
        <v>1.47E-2</v>
      </c>
      <c r="AZ195" s="14" t="s">
        <v>7128</v>
      </c>
      <c r="BA195" s="14" t="s">
        <v>7128</v>
      </c>
      <c r="BB195" s="14">
        <v>0.13192488262910801</v>
      </c>
      <c r="BC195" s="14">
        <v>0</v>
      </c>
      <c r="BD195" s="14">
        <v>0.52919020715630882</v>
      </c>
      <c r="BE195" s="14">
        <v>0</v>
      </c>
      <c r="BF195" s="14">
        <v>0.2446236559139785</v>
      </c>
      <c r="BG195" s="14" t="s">
        <v>7128</v>
      </c>
      <c r="BH195" s="13">
        <v>0.28100000000000003</v>
      </c>
      <c r="BI195" s="13">
        <v>0.28100000000000003</v>
      </c>
      <c r="BJ195" s="13">
        <v>0</v>
      </c>
      <c r="BK195" s="13">
        <v>0</v>
      </c>
      <c r="BL195" s="13">
        <v>0.53100000000000003</v>
      </c>
      <c r="BM195" s="13">
        <v>0.53100000000000003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-1.0999999999999999E-2</v>
      </c>
      <c r="BT195" s="14" t="s">
        <v>7128</v>
      </c>
      <c r="BU195" s="13">
        <v>1.0999999999999999E-2</v>
      </c>
      <c r="BV195" s="13">
        <v>0.29200000000000004</v>
      </c>
      <c r="BW195" s="13">
        <v>0.29200000000000004</v>
      </c>
      <c r="BX195" s="13">
        <v>2.13</v>
      </c>
      <c r="BY195" s="13">
        <v>2.1149999999999998</v>
      </c>
      <c r="BZ195" s="13">
        <v>2.33</v>
      </c>
      <c r="CA195" s="13">
        <v>2.2890000000000001</v>
      </c>
      <c r="CB195" s="13">
        <v>0</v>
      </c>
      <c r="CC195" s="15">
        <v>-0.4</v>
      </c>
      <c r="CD195" s="15">
        <v>6.4000000000000001E-2</v>
      </c>
      <c r="CE195" s="15">
        <v>0.36</v>
      </c>
      <c r="CF195" s="15" t="s">
        <v>7128</v>
      </c>
      <c r="CG195" s="15">
        <v>1.3668117309172945</v>
      </c>
      <c r="CH195" s="13" t="s">
        <v>7128</v>
      </c>
      <c r="CI195" s="13">
        <v>7.0099999999999996E-2</v>
      </c>
      <c r="CJ195" s="13">
        <v>0</v>
      </c>
      <c r="CK195" s="12">
        <f t="shared" ref="CK195:CK258" si="6">IF(CJ195=0,0,IF(BV195&gt;0,-CJ195/BV195,"NA"))</f>
        <v>0</v>
      </c>
      <c r="CL195" s="36">
        <f t="shared" ref="CL195:CL258" si="7">IF(CA195&gt;0,IF(BL195&gt;0,BL195/CA195,"NA"),"NA")</f>
        <v>0.23197903014416776</v>
      </c>
      <c r="CM195" s="13">
        <v>0.372</v>
      </c>
      <c r="CN195" s="13">
        <v>9.0999999999999998E-2</v>
      </c>
      <c r="CO195" s="13">
        <v>0.28100000000000003</v>
      </c>
      <c r="CP195" s="13">
        <v>0.89400000000000002</v>
      </c>
      <c r="CQ195" s="13" t="s">
        <v>7128</v>
      </c>
      <c r="CR195" s="13" t="s">
        <v>7128</v>
      </c>
      <c r="CS195" s="13" t="s">
        <v>7128</v>
      </c>
      <c r="CT195" s="13">
        <v>0</v>
      </c>
      <c r="CU195" s="13">
        <v>0</v>
      </c>
      <c r="CV195" s="13">
        <v>2.2890000000000001</v>
      </c>
      <c r="CW195" s="13">
        <v>0</v>
      </c>
      <c r="CX195" s="12">
        <v>0.13192488262910801</v>
      </c>
      <c r="CY195" s="12">
        <v>0</v>
      </c>
      <c r="CZ195" s="15" t="s">
        <v>7128</v>
      </c>
      <c r="DA195" s="20"/>
      <c r="DB195" s="20"/>
    </row>
    <row r="196" spans="1:106" ht="24">
      <c r="A196" s="8" t="s">
        <v>431</v>
      </c>
      <c r="B196" s="8" t="s">
        <v>432</v>
      </c>
      <c r="C196" s="9" t="s">
        <v>7171</v>
      </c>
      <c r="D196" s="9" t="s">
        <v>7126</v>
      </c>
      <c r="E196" s="10" t="s">
        <v>7127</v>
      </c>
      <c r="F196" s="10" t="s">
        <v>7126</v>
      </c>
      <c r="G196" s="11">
        <v>0.56000000000000005</v>
      </c>
      <c r="H196" s="11">
        <v>0.58547460888959535</v>
      </c>
      <c r="I196" s="12">
        <v>9.0499999999999997E-2</v>
      </c>
      <c r="J196" s="12">
        <v>0.10948545210450839</v>
      </c>
      <c r="K196" s="12">
        <v>3.2000000000000001E-2</v>
      </c>
      <c r="L196" s="12">
        <v>8.8499999999999995E-2</v>
      </c>
      <c r="M196" s="12">
        <v>5.8418850000000001E-2</v>
      </c>
      <c r="N196" s="12">
        <v>0.10645095879674943</v>
      </c>
      <c r="O196" s="12" t="s">
        <v>7128</v>
      </c>
      <c r="P196" s="12">
        <v>0.11586787576307589</v>
      </c>
      <c r="Q196" s="13">
        <v>2949.8</v>
      </c>
      <c r="R196" s="13">
        <v>186.35759668817906</v>
      </c>
      <c r="S196" s="13">
        <v>0</v>
      </c>
      <c r="T196" s="13">
        <v>186.35759668817906</v>
      </c>
      <c r="U196" s="13">
        <v>3136.1575966881792</v>
      </c>
      <c r="V196" s="13">
        <v>0</v>
      </c>
      <c r="W196" s="13">
        <v>3136.1575966881792</v>
      </c>
      <c r="X196" s="14">
        <v>0</v>
      </c>
      <c r="Y196" s="15">
        <v>0.37383177570093462</v>
      </c>
      <c r="Z196" s="14" t="s">
        <v>7128</v>
      </c>
      <c r="AA196" s="14">
        <v>5.9422267836595634E-2</v>
      </c>
      <c r="AB196" s="14" t="s">
        <v>7128</v>
      </c>
      <c r="AC196" s="14">
        <v>6.3176349816319421E-2</v>
      </c>
      <c r="AD196" s="13">
        <v>21.2</v>
      </c>
      <c r="AE196" s="15">
        <v>0.94611111111111124</v>
      </c>
      <c r="AF196" s="14">
        <v>0.232379000772445</v>
      </c>
      <c r="AG196" s="14">
        <v>0.34340452336372429</v>
      </c>
      <c r="AH196" s="15">
        <v>0.21177088807146607</v>
      </c>
      <c r="AI196" s="5">
        <v>5.2060606060606061</v>
      </c>
      <c r="AJ196" s="15">
        <v>54.224264705882355</v>
      </c>
      <c r="AK196" s="15">
        <v>54.224264705882355</v>
      </c>
      <c r="AL196" s="15">
        <v>43.265306122448976</v>
      </c>
      <c r="AM196" s="15">
        <v>2.5577483351831298</v>
      </c>
      <c r="AN196" s="15" t="s">
        <v>7128</v>
      </c>
      <c r="AO196" s="15">
        <v>3.5608401738290683</v>
      </c>
      <c r="AP196" s="15">
        <v>54.505394660855785</v>
      </c>
      <c r="AQ196" s="15">
        <v>24.576111564048109</v>
      </c>
      <c r="AR196" s="15">
        <v>16.828708098955165</v>
      </c>
      <c r="AS196" s="15">
        <v>3.7858010582908972</v>
      </c>
      <c r="AT196" s="14">
        <v>0.23529411764705885</v>
      </c>
      <c r="AU196" s="14">
        <v>4.3392772391348568E-3</v>
      </c>
      <c r="AV196" s="12">
        <v>0.157</v>
      </c>
      <c r="AW196" s="12">
        <v>0.19800000000000001</v>
      </c>
      <c r="AX196" s="12">
        <v>0.18100000000000002</v>
      </c>
      <c r="AY196" s="12">
        <v>0.20600000000000002</v>
      </c>
      <c r="AZ196" s="14">
        <v>0.21199999999999999</v>
      </c>
      <c r="BA196" s="14">
        <v>0.20800000000000002</v>
      </c>
      <c r="BB196" s="14" t="s">
        <v>7128</v>
      </c>
      <c r="BC196" s="14">
        <v>0.22231883455982532</v>
      </c>
      <c r="BD196" s="14">
        <v>6.56687590535973E-2</v>
      </c>
      <c r="BE196" s="14">
        <v>6.9457364392037896E-2</v>
      </c>
      <c r="BF196" s="14">
        <v>0.27994616419919249</v>
      </c>
      <c r="BG196" s="14">
        <v>0.55189999999999995</v>
      </c>
      <c r="BH196" s="13">
        <v>54.4</v>
      </c>
      <c r="BI196" s="13">
        <v>54.4</v>
      </c>
      <c r="BJ196" s="13">
        <v>85.9</v>
      </c>
      <c r="BK196" s="13">
        <v>57.538480662364194</v>
      </c>
      <c r="BL196" s="13">
        <v>828.4</v>
      </c>
      <c r="BM196" s="13">
        <v>828.4</v>
      </c>
      <c r="BN196" s="13">
        <v>118.7</v>
      </c>
      <c r="BO196" s="13">
        <v>127.61</v>
      </c>
      <c r="BP196" s="13">
        <v>41.430803707085929</v>
      </c>
      <c r="BQ196" s="13">
        <v>-87.600000000000009</v>
      </c>
      <c r="BR196" s="13">
        <v>12.100000000000001</v>
      </c>
      <c r="BS196" s="13">
        <v>105</v>
      </c>
      <c r="BT196" s="14">
        <v>2.8263994304308495</v>
      </c>
      <c r="BU196" s="13">
        <v>-75.66919629291408</v>
      </c>
      <c r="BV196" s="13">
        <v>24.900000000000006</v>
      </c>
      <c r="BW196" s="13">
        <v>-62.7</v>
      </c>
      <c r="BX196" s="13">
        <v>0</v>
      </c>
      <c r="BY196" s="13">
        <v>186.35759668817906</v>
      </c>
      <c r="BZ196" s="13">
        <v>0</v>
      </c>
      <c r="CA196" s="13">
        <v>186.35759668817906</v>
      </c>
      <c r="CB196" s="13">
        <v>-12.8</v>
      </c>
      <c r="CC196" s="15">
        <v>0.53200000000000003</v>
      </c>
      <c r="CD196" s="15">
        <v>-4.8000000000000001E-2</v>
      </c>
      <c r="CE196" s="15">
        <v>0.36</v>
      </c>
      <c r="CF196" s="15" t="s">
        <v>7128</v>
      </c>
      <c r="CG196" s="15" t="s">
        <v>7128</v>
      </c>
      <c r="CH196" s="13" t="s">
        <v>7128</v>
      </c>
      <c r="CI196" s="13" t="s">
        <v>7128</v>
      </c>
      <c r="CJ196" s="13">
        <v>-12.8</v>
      </c>
      <c r="CK196" s="12">
        <f t="shared" si="6"/>
        <v>0.51405622489959835</v>
      </c>
      <c r="CL196" s="36">
        <f t="shared" si="7"/>
        <v>4.4452172313968603</v>
      </c>
      <c r="CM196" s="13">
        <v>74.3</v>
      </c>
      <c r="CN196" s="13">
        <v>20.8</v>
      </c>
      <c r="CO196" s="13">
        <v>54.4</v>
      </c>
      <c r="CP196" s="13">
        <v>2949.8</v>
      </c>
      <c r="CQ196" s="13">
        <v>127.61</v>
      </c>
      <c r="CR196" s="13">
        <v>3136.1575966881792</v>
      </c>
      <c r="CS196" s="13">
        <v>24.900000000000006</v>
      </c>
      <c r="CT196" s="13">
        <v>0</v>
      </c>
      <c r="CU196" s="13">
        <v>57.538480662364194</v>
      </c>
      <c r="CV196" s="13">
        <v>186.35759668817906</v>
      </c>
      <c r="CW196" s="13">
        <v>118.7</v>
      </c>
      <c r="CX196" s="12" t="s">
        <v>7128</v>
      </c>
      <c r="CY196" s="12">
        <v>0.22231883455982532</v>
      </c>
      <c r="CZ196" s="15">
        <v>26.420872760641778</v>
      </c>
      <c r="DA196" s="20"/>
      <c r="DB196" s="20"/>
    </row>
    <row r="197" spans="1:106" ht="24">
      <c r="A197" s="8" t="s">
        <v>3287</v>
      </c>
      <c r="B197" s="8" t="s">
        <v>3288</v>
      </c>
      <c r="C197" s="9" t="s">
        <v>7190</v>
      </c>
      <c r="D197" s="9" t="s">
        <v>7126</v>
      </c>
      <c r="E197" s="10" t="s">
        <v>7127</v>
      </c>
      <c r="F197" s="10" t="s">
        <v>7126</v>
      </c>
      <c r="G197" s="11">
        <v>0.7</v>
      </c>
      <c r="H197" s="11">
        <v>0.80292301328934301</v>
      </c>
      <c r="I197" s="12">
        <v>9.0499999999999997E-2</v>
      </c>
      <c r="J197" s="12">
        <v>0.12916453270268555</v>
      </c>
      <c r="K197" s="12">
        <v>4.7E-2</v>
      </c>
      <c r="L197" s="12">
        <v>0.10350000000000001</v>
      </c>
      <c r="M197" s="12">
        <v>6.8320350000000002E-2</v>
      </c>
      <c r="N197" s="12">
        <v>0.11826775682787552</v>
      </c>
      <c r="O197" s="12">
        <v>3.1008627470474615E-2</v>
      </c>
      <c r="P197" s="12">
        <v>5.3331176280254272E-2</v>
      </c>
      <c r="Q197" s="13">
        <v>3.97</v>
      </c>
      <c r="R197" s="13">
        <v>0.1541150392066481</v>
      </c>
      <c r="S197" s="13">
        <v>0.71199999999999997</v>
      </c>
      <c r="T197" s="13">
        <v>0.86611503920664812</v>
      </c>
      <c r="U197" s="13">
        <v>4.8361150392066481</v>
      </c>
      <c r="V197" s="13">
        <v>0.45</v>
      </c>
      <c r="W197" s="13">
        <v>4.3861150392066479</v>
      </c>
      <c r="X197" s="14">
        <v>9.3049895701782417E-2</v>
      </c>
      <c r="Y197" s="15" t="s">
        <v>7128</v>
      </c>
      <c r="Z197" s="14">
        <v>0.25807072436092326</v>
      </c>
      <c r="AA197" s="14">
        <v>0.17909314236427512</v>
      </c>
      <c r="AB197" s="14">
        <v>0.34783736514323216</v>
      </c>
      <c r="AC197" s="14">
        <v>0.21816499728127156</v>
      </c>
      <c r="AD197" s="13">
        <v>3.05</v>
      </c>
      <c r="AE197" s="15" t="s">
        <v>7128</v>
      </c>
      <c r="AF197" s="14" t="s">
        <v>7128</v>
      </c>
      <c r="AG197" s="14" t="s">
        <v>7128</v>
      </c>
      <c r="AH197" s="15">
        <v>0.39912917271407838</v>
      </c>
      <c r="AI197" s="5">
        <v>8.6557377049180335</v>
      </c>
      <c r="AJ197" s="15">
        <v>10.72972972972973</v>
      </c>
      <c r="AK197" s="15">
        <v>10.72972972972973</v>
      </c>
      <c r="AL197" s="15" t="s">
        <v>7128</v>
      </c>
      <c r="AM197" s="15" t="s">
        <v>7128</v>
      </c>
      <c r="AN197" s="15">
        <v>1.5943775100401605</v>
      </c>
      <c r="AO197" s="15">
        <v>0.25779220779220779</v>
      </c>
      <c r="AP197" s="15">
        <v>7.2958797432637077</v>
      </c>
      <c r="AQ197" s="15">
        <v>6.2126275342870372</v>
      </c>
      <c r="AR197" s="15">
        <v>1.50927096141522</v>
      </c>
      <c r="AS197" s="15">
        <v>0.28481266488354856</v>
      </c>
      <c r="AT197" s="14">
        <v>0.16756756756756758</v>
      </c>
      <c r="AU197" s="14">
        <v>1.5617128463476069E-2</v>
      </c>
      <c r="AV197" s="12">
        <v>0.16699999999999998</v>
      </c>
      <c r="AW197" s="12">
        <v>-0.13699999999999998</v>
      </c>
      <c r="AX197" s="12">
        <v>0.17800000000000002</v>
      </c>
      <c r="AY197" s="12">
        <v>0.21299999999999999</v>
      </c>
      <c r="AZ197" s="14" t="s">
        <v>7128</v>
      </c>
      <c r="BA197" s="14" t="s">
        <v>7128</v>
      </c>
      <c r="BB197" s="14">
        <v>0.16017316017316016</v>
      </c>
      <c r="BC197" s="14">
        <v>0.17159893310812979</v>
      </c>
      <c r="BD197" s="14">
        <v>2.4025974025974024E-2</v>
      </c>
      <c r="BE197" s="14">
        <v>3.9037467023290286E-2</v>
      </c>
      <c r="BF197" s="14">
        <v>0.32604735883424402</v>
      </c>
      <c r="BG197" s="14">
        <v>0.10920000000000001</v>
      </c>
      <c r="BH197" s="13">
        <v>0.37</v>
      </c>
      <c r="BI197" s="13">
        <v>0.37</v>
      </c>
      <c r="BJ197" s="13">
        <v>0.52800000000000002</v>
      </c>
      <c r="BK197" s="13">
        <v>0.60117699215867038</v>
      </c>
      <c r="BL197" s="13">
        <v>15.4</v>
      </c>
      <c r="BM197" s="13">
        <v>15.4</v>
      </c>
      <c r="BN197" s="13">
        <v>0.60199999999999998</v>
      </c>
      <c r="BO197" s="13">
        <v>0.70599999999999996</v>
      </c>
      <c r="BP197" s="13">
        <v>0.40516482167342083</v>
      </c>
      <c r="BQ197" s="13">
        <v>-0.378</v>
      </c>
      <c r="BR197" s="13">
        <v>0.77300000000000013</v>
      </c>
      <c r="BS197" s="13">
        <v>5.6000000000000008E-2</v>
      </c>
      <c r="BT197" s="14">
        <v>2.046080892650171</v>
      </c>
      <c r="BU197" s="13">
        <v>-0.4238351783265793</v>
      </c>
      <c r="BV197" s="13">
        <v>-8.1000000000000127E-2</v>
      </c>
      <c r="BW197" s="13">
        <v>-0.45900000000000013</v>
      </c>
      <c r="BX197" s="13">
        <v>2.31</v>
      </c>
      <c r="BY197" s="13">
        <v>2.361115039206648</v>
      </c>
      <c r="BZ197" s="13">
        <v>2.4900000000000002</v>
      </c>
      <c r="CA197" s="13">
        <v>2.9061150392066484</v>
      </c>
      <c r="CB197" s="13">
        <v>-6.2E-2</v>
      </c>
      <c r="CC197" s="15" t="s">
        <v>7128</v>
      </c>
      <c r="CD197" s="15" t="s">
        <v>7128</v>
      </c>
      <c r="CE197" s="15">
        <v>0.36</v>
      </c>
      <c r="CF197" s="15" t="s">
        <v>7128</v>
      </c>
      <c r="CG197" s="15" t="s">
        <v>7128</v>
      </c>
      <c r="CH197" s="13" t="s">
        <v>7128</v>
      </c>
      <c r="CI197" s="13" t="s">
        <v>7128</v>
      </c>
      <c r="CJ197" s="13">
        <v>-6.2E-2</v>
      </c>
      <c r="CK197" s="12" t="str">
        <f t="shared" si="6"/>
        <v>NA</v>
      </c>
      <c r="CL197" s="36">
        <f t="shared" si="7"/>
        <v>5.2991708147259393</v>
      </c>
      <c r="CM197" s="13">
        <v>0.54900000000000004</v>
      </c>
      <c r="CN197" s="13">
        <v>0.17899999999999999</v>
      </c>
      <c r="CO197" s="13">
        <v>0.37</v>
      </c>
      <c r="CP197" s="13">
        <v>3.97</v>
      </c>
      <c r="CQ197" s="13">
        <v>0.70599999999999996</v>
      </c>
      <c r="CR197" s="13">
        <v>4.3861150392066479</v>
      </c>
      <c r="CS197" s="13">
        <v>-8.1000000000000127E-2</v>
      </c>
      <c r="CT197" s="13">
        <v>0</v>
      </c>
      <c r="CU197" s="13">
        <v>0.60117699215867038</v>
      </c>
      <c r="CV197" s="13">
        <v>2.9061150392066484</v>
      </c>
      <c r="CW197" s="13">
        <v>0.60199999999999998</v>
      </c>
      <c r="CX197" s="12">
        <v>0.16017316017316016</v>
      </c>
      <c r="CY197" s="12">
        <v>0.17159893310812979</v>
      </c>
      <c r="CZ197" s="15">
        <v>7.2859053807419407</v>
      </c>
      <c r="DA197" s="20"/>
      <c r="DB197" s="20"/>
    </row>
    <row r="198" spans="1:106">
      <c r="A198" s="8" t="s">
        <v>213</v>
      </c>
      <c r="B198" s="8" t="s">
        <v>214</v>
      </c>
      <c r="C198" s="9" t="s">
        <v>7157</v>
      </c>
      <c r="D198" s="9" t="s">
        <v>7126</v>
      </c>
      <c r="E198" s="10" t="s">
        <v>7127</v>
      </c>
      <c r="F198" s="10" t="s">
        <v>7126</v>
      </c>
      <c r="G198" s="11">
        <v>0.93</v>
      </c>
      <c r="H198" s="11">
        <v>1.0265023012149193</v>
      </c>
      <c r="I198" s="12">
        <v>9.0499999999999997E-2</v>
      </c>
      <c r="J198" s="12">
        <v>0.14939845825995018</v>
      </c>
      <c r="K198" s="12">
        <v>3.2000000000000001E-2</v>
      </c>
      <c r="L198" s="12">
        <v>8.8499999999999995E-2</v>
      </c>
      <c r="M198" s="12">
        <v>5.8418850000000001E-2</v>
      </c>
      <c r="N198" s="12">
        <v>0.13813799481469241</v>
      </c>
      <c r="O198" s="12">
        <v>5.5447645210907726E-2</v>
      </c>
      <c r="P198" s="12">
        <v>4.9643807860824507E-2</v>
      </c>
      <c r="Q198" s="13">
        <v>1607.2</v>
      </c>
      <c r="R198" s="13">
        <v>50.019706386549458</v>
      </c>
      <c r="S198" s="13">
        <v>177</v>
      </c>
      <c r="T198" s="13">
        <v>227.01970638654944</v>
      </c>
      <c r="U198" s="13">
        <v>1834.2197063865494</v>
      </c>
      <c r="V198" s="13">
        <v>95.1</v>
      </c>
      <c r="W198" s="13">
        <v>1739.1197063865495</v>
      </c>
      <c r="X198" s="14">
        <v>5.1847660162450744E-2</v>
      </c>
      <c r="Y198" s="15">
        <v>0.2156188605108055</v>
      </c>
      <c r="Z198" s="14">
        <v>0.2196356212868579</v>
      </c>
      <c r="AA198" s="14">
        <v>0.12376909134499647</v>
      </c>
      <c r="AB198" s="14">
        <v>0.281452648631973</v>
      </c>
      <c r="AC198" s="14">
        <v>0.14125168391398049</v>
      </c>
      <c r="AD198" s="13">
        <v>3.16</v>
      </c>
      <c r="AE198" s="15">
        <v>1.6738611111111115</v>
      </c>
      <c r="AF198" s="14">
        <v>0.17320508075688773</v>
      </c>
      <c r="AG198" s="14">
        <v>0.48670627692685453</v>
      </c>
      <c r="AH198" s="15">
        <v>0.23492063492063489</v>
      </c>
      <c r="AI198" s="5">
        <v>8.443661971830986</v>
      </c>
      <c r="AJ198" s="15">
        <v>10.276214833759591</v>
      </c>
      <c r="AK198" s="15">
        <v>10.276214833759591</v>
      </c>
      <c r="AL198" s="15">
        <v>9.2397660818713447</v>
      </c>
      <c r="AM198" s="15">
        <v>0.48019695484857905</v>
      </c>
      <c r="AN198" s="15">
        <v>1.9925613687081578</v>
      </c>
      <c r="AO198" s="15">
        <v>0.78954607977991753</v>
      </c>
      <c r="AP198" s="15">
        <v>7.156987300651048</v>
      </c>
      <c r="AQ198" s="15">
        <v>5.599226356685608</v>
      </c>
      <c r="AR198" s="15">
        <v>1.8905125026811556</v>
      </c>
      <c r="AS198" s="15">
        <v>0.85435238081477183</v>
      </c>
      <c r="AT198" s="14">
        <v>4.5652173913043471E-2</v>
      </c>
      <c r="AU198" s="14">
        <v>4.4425087108013938E-3</v>
      </c>
      <c r="AV198" s="12">
        <v>0.33600000000000002</v>
      </c>
      <c r="AW198" s="12">
        <v>8.3900000000000002E-2</v>
      </c>
      <c r="AX198" s="12">
        <v>1.55E-2</v>
      </c>
      <c r="AY198" s="12">
        <v>9.4E-2</v>
      </c>
      <c r="AZ198" s="14">
        <v>0.214</v>
      </c>
      <c r="BA198" s="14">
        <v>0.107</v>
      </c>
      <c r="BB198" s="14">
        <v>0.20484610347085791</v>
      </c>
      <c r="BC198" s="14">
        <v>0.18778180267551692</v>
      </c>
      <c r="BD198" s="14">
        <v>7.6832383572411095E-2</v>
      </c>
      <c r="BE198" s="14">
        <v>0.11937318663916788</v>
      </c>
      <c r="BF198" s="14">
        <v>0.2653828088304368</v>
      </c>
      <c r="BG198" s="14">
        <v>0.42100000000000004</v>
      </c>
      <c r="BH198" s="13">
        <v>156.4</v>
      </c>
      <c r="BI198" s="13">
        <v>156.4</v>
      </c>
      <c r="BJ198" s="13">
        <v>239.8</v>
      </c>
      <c r="BK198" s="13">
        <v>242.99605872269012</v>
      </c>
      <c r="BL198" s="13">
        <v>2035.6</v>
      </c>
      <c r="BM198" s="13">
        <v>2035.6</v>
      </c>
      <c r="BN198" s="13">
        <v>297.39999999999998</v>
      </c>
      <c r="BO198" s="13">
        <v>310.59999999999997</v>
      </c>
      <c r="BP198" s="13">
        <v>178.50908212413685</v>
      </c>
      <c r="BQ198" s="13">
        <v>77.2</v>
      </c>
      <c r="BR198" s="13">
        <v>24.299999999999997</v>
      </c>
      <c r="BS198" s="13">
        <v>38.199999999999996</v>
      </c>
      <c r="BT198" s="14">
        <v>0.35012224171617734</v>
      </c>
      <c r="BU198" s="13">
        <v>116.00908212413687</v>
      </c>
      <c r="BV198" s="13">
        <v>16.700000000000017</v>
      </c>
      <c r="BW198" s="13">
        <v>93.90000000000002</v>
      </c>
      <c r="BX198" s="13">
        <v>763.5</v>
      </c>
      <c r="BY198" s="13">
        <v>950.61970638654941</v>
      </c>
      <c r="BZ198" s="13">
        <v>806.6</v>
      </c>
      <c r="CA198" s="13">
        <v>919.91970638654948</v>
      </c>
      <c r="CB198" s="13">
        <v>-7.14</v>
      </c>
      <c r="CC198" s="15">
        <v>0.56200000000000006</v>
      </c>
      <c r="CD198" s="15">
        <v>0.68500000000000005</v>
      </c>
      <c r="CE198" s="15">
        <v>0.36</v>
      </c>
      <c r="CF198" s="15">
        <v>0.95976675028918224</v>
      </c>
      <c r="CG198" s="15">
        <v>1.023604622085027</v>
      </c>
      <c r="CH198" s="13">
        <v>153.54</v>
      </c>
      <c r="CI198" s="13">
        <v>93.66</v>
      </c>
      <c r="CJ198" s="13">
        <v>-7.14</v>
      </c>
      <c r="CK198" s="12">
        <f t="shared" si="6"/>
        <v>0.42754491017964025</v>
      </c>
      <c r="CL198" s="36">
        <f t="shared" si="7"/>
        <v>2.2128018194064456</v>
      </c>
      <c r="CM198" s="13">
        <v>212.9</v>
      </c>
      <c r="CN198" s="13">
        <v>56.5</v>
      </c>
      <c r="CO198" s="13">
        <v>156.4</v>
      </c>
      <c r="CP198" s="13">
        <v>1607.2</v>
      </c>
      <c r="CQ198" s="13">
        <v>310.59999999999997</v>
      </c>
      <c r="CR198" s="13">
        <v>1739.1197063865495</v>
      </c>
      <c r="CS198" s="13">
        <v>16.700000000000017</v>
      </c>
      <c r="CT198" s="13">
        <v>81.960000000000008</v>
      </c>
      <c r="CU198" s="13">
        <v>249.0160587226901</v>
      </c>
      <c r="CV198" s="13">
        <v>1001.8797063865495</v>
      </c>
      <c r="CW198" s="13">
        <v>327.79999999999995</v>
      </c>
      <c r="CX198" s="12">
        <v>0.19210843801007738</v>
      </c>
      <c r="CY198" s="12">
        <v>0.17715966765910529</v>
      </c>
      <c r="CZ198" s="15">
        <v>5.3054292446203473</v>
      </c>
      <c r="DA198" s="20"/>
      <c r="DB198" s="20"/>
    </row>
    <row r="199" spans="1:106" ht="24">
      <c r="A199" s="8" t="s">
        <v>6567</v>
      </c>
      <c r="B199" s="8" t="s">
        <v>6568</v>
      </c>
      <c r="C199" s="9" t="s">
        <v>7142</v>
      </c>
      <c r="D199" s="9" t="s">
        <v>7126</v>
      </c>
      <c r="E199" s="10" t="s">
        <v>7127</v>
      </c>
      <c r="F199" s="10" t="s">
        <v>7126</v>
      </c>
      <c r="G199" s="11">
        <v>0.1</v>
      </c>
      <c r="H199" s="11">
        <v>0.1</v>
      </c>
      <c r="I199" s="12">
        <v>9.0499999999999997E-2</v>
      </c>
      <c r="J199" s="12">
        <v>6.5549999999999997E-2</v>
      </c>
      <c r="K199" s="12">
        <v>4.7E-2</v>
      </c>
      <c r="L199" s="12">
        <v>0.10350000000000001</v>
      </c>
      <c r="M199" s="12">
        <v>6.8320350000000002E-2</v>
      </c>
      <c r="N199" s="12">
        <v>6.5549999999999997E-2</v>
      </c>
      <c r="O199" s="12" t="s">
        <v>7128</v>
      </c>
      <c r="P199" s="12" t="s">
        <v>7128</v>
      </c>
      <c r="Q199" s="13">
        <v>2.29</v>
      </c>
      <c r="R199" s="13">
        <v>0</v>
      </c>
      <c r="S199" s="13">
        <v>0</v>
      </c>
      <c r="T199" s="13">
        <v>0</v>
      </c>
      <c r="U199" s="13">
        <v>2.29</v>
      </c>
      <c r="V199" s="13">
        <v>0</v>
      </c>
      <c r="W199" s="13">
        <v>2.29</v>
      </c>
      <c r="X199" s="14">
        <v>0</v>
      </c>
      <c r="Y199" s="15">
        <v>6.7324955116696589E-2</v>
      </c>
      <c r="Z199" s="14" t="s">
        <v>7128</v>
      </c>
      <c r="AA199" s="14">
        <v>0</v>
      </c>
      <c r="AB199" s="14" t="s">
        <v>7128</v>
      </c>
      <c r="AC199" s="14">
        <v>0</v>
      </c>
      <c r="AD199" s="13">
        <v>4.1000000000000002E-2</v>
      </c>
      <c r="AE199" s="15">
        <v>-0.4034166666666667</v>
      </c>
      <c r="AF199" s="14">
        <v>5.4772255750516613E-2</v>
      </c>
      <c r="AG199" s="14" t="s">
        <v>7128</v>
      </c>
      <c r="AH199" s="15">
        <v>0.4285714285714286</v>
      </c>
      <c r="AI199" s="5" t="s">
        <v>7128</v>
      </c>
      <c r="AJ199" s="15">
        <v>36.935483870967744</v>
      </c>
      <c r="AK199" s="15" t="s">
        <v>7128</v>
      </c>
      <c r="AL199" s="15" t="s">
        <v>7128</v>
      </c>
      <c r="AM199" s="15" t="s">
        <v>7128</v>
      </c>
      <c r="AN199" s="15" t="s">
        <v>7128</v>
      </c>
      <c r="AO199" s="15">
        <v>7.5827814569536427</v>
      </c>
      <c r="AP199" s="15" t="s">
        <v>7128</v>
      </c>
      <c r="AQ199" s="15" t="s">
        <v>7128</v>
      </c>
      <c r="AR199" s="15" t="s">
        <v>7128</v>
      </c>
      <c r="AS199" s="15">
        <v>7.5827814569536427</v>
      </c>
      <c r="AT199" s="14" t="s">
        <v>7128</v>
      </c>
      <c r="AU199" s="14">
        <v>0</v>
      </c>
      <c r="AV199" s="12" t="s">
        <v>7128</v>
      </c>
      <c r="AW199" s="12" t="s">
        <v>7128</v>
      </c>
      <c r="AX199" s="12" t="s">
        <v>7128</v>
      </c>
      <c r="AY199" s="12" t="s">
        <v>7128</v>
      </c>
      <c r="AZ199" s="14" t="s">
        <v>7128</v>
      </c>
      <c r="BA199" s="14" t="s">
        <v>7128</v>
      </c>
      <c r="BB199" s="14" t="s">
        <v>7128</v>
      </c>
      <c r="BC199" s="14" t="s">
        <v>7128</v>
      </c>
      <c r="BD199" s="14" t="s">
        <v>7128</v>
      </c>
      <c r="BE199" s="14" t="s">
        <v>7128</v>
      </c>
      <c r="BF199" s="14">
        <v>0</v>
      </c>
      <c r="BG199" s="14">
        <v>7.4299999999999991E-2</v>
      </c>
      <c r="BH199" s="13">
        <v>6.2E-2</v>
      </c>
      <c r="BI199" s="13">
        <v>0</v>
      </c>
      <c r="BJ199" s="13">
        <v>0</v>
      </c>
      <c r="BK199" s="13">
        <v>0</v>
      </c>
      <c r="BL199" s="13">
        <v>0.30199999999999999</v>
      </c>
      <c r="BM199" s="13">
        <v>0</v>
      </c>
      <c r="BN199" s="13">
        <v>0.124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4" t="s">
        <v>7128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5">
        <v>-0.3</v>
      </c>
      <c r="CD199" s="15">
        <v>0.16900000000000001</v>
      </c>
      <c r="CE199" s="15">
        <v>0.36</v>
      </c>
      <c r="CF199" s="15" t="s">
        <v>7128</v>
      </c>
      <c r="CG199" s="15" t="s">
        <v>7128</v>
      </c>
      <c r="CH199" s="13" t="s">
        <v>7128</v>
      </c>
      <c r="CI199" s="13" t="s">
        <v>7128</v>
      </c>
      <c r="CJ199" s="13">
        <v>0</v>
      </c>
      <c r="CK199" s="12">
        <f t="shared" si="6"/>
        <v>0</v>
      </c>
      <c r="CL199" s="36" t="str">
        <f t="shared" si="7"/>
        <v>NA</v>
      </c>
      <c r="CM199" s="13" t="s">
        <v>7128</v>
      </c>
      <c r="CN199" s="13" t="s">
        <v>7128</v>
      </c>
      <c r="CO199" s="13" t="s">
        <v>7128</v>
      </c>
      <c r="CP199" s="13" t="s">
        <v>7128</v>
      </c>
      <c r="CQ199" s="13" t="s">
        <v>7128</v>
      </c>
      <c r="CR199" s="13" t="s">
        <v>7128</v>
      </c>
      <c r="CS199" s="13" t="s">
        <v>7128</v>
      </c>
      <c r="CT199" s="13">
        <v>0</v>
      </c>
      <c r="CU199" s="13">
        <v>0</v>
      </c>
      <c r="CV199" s="13">
        <v>0</v>
      </c>
      <c r="CW199" s="13">
        <v>0.124</v>
      </c>
      <c r="CX199" s="12" t="s">
        <v>7128</v>
      </c>
      <c r="CY199" s="12" t="s">
        <v>7128</v>
      </c>
      <c r="CZ199" s="15">
        <v>18.467741935483872</v>
      </c>
      <c r="DA199" s="20"/>
      <c r="DB199" s="20"/>
    </row>
    <row r="200" spans="1:106" ht="24">
      <c r="A200" s="8" t="s">
        <v>4985</v>
      </c>
      <c r="B200" s="8" t="s">
        <v>4986</v>
      </c>
      <c r="C200" s="9" t="s">
        <v>7139</v>
      </c>
      <c r="D200" s="9" t="s">
        <v>7126</v>
      </c>
      <c r="E200" s="10" t="s">
        <v>7127</v>
      </c>
      <c r="F200" s="10" t="s">
        <v>7126</v>
      </c>
      <c r="G200" s="11">
        <v>0.59</v>
      </c>
      <c r="H200" s="11">
        <v>0.59</v>
      </c>
      <c r="I200" s="12">
        <v>9.0499999999999997E-2</v>
      </c>
      <c r="J200" s="12">
        <v>0.10989499999999999</v>
      </c>
      <c r="K200" s="12">
        <v>4.7E-2</v>
      </c>
      <c r="L200" s="12">
        <v>0.10350000000000001</v>
      </c>
      <c r="M200" s="12">
        <v>6.8320350000000002E-2</v>
      </c>
      <c r="N200" s="12">
        <v>0.10989499999999999</v>
      </c>
      <c r="O200" s="12">
        <v>-0.10165324175824175</v>
      </c>
      <c r="P200" s="12">
        <v>-0.12338151348651348</v>
      </c>
      <c r="Q200" s="13">
        <v>98.9</v>
      </c>
      <c r="R200" s="13">
        <v>0</v>
      </c>
      <c r="S200" s="13">
        <v>0</v>
      </c>
      <c r="T200" s="13">
        <v>0</v>
      </c>
      <c r="U200" s="13">
        <v>98.9</v>
      </c>
      <c r="V200" s="13">
        <v>0</v>
      </c>
      <c r="W200" s="13">
        <v>98.9</v>
      </c>
      <c r="X200" s="14">
        <v>0</v>
      </c>
      <c r="Y200" s="15">
        <v>0.6678082191780822</v>
      </c>
      <c r="Z200" s="14" t="s">
        <v>7128</v>
      </c>
      <c r="AA200" s="14">
        <v>0</v>
      </c>
      <c r="AB200" s="14" t="s">
        <v>7128</v>
      </c>
      <c r="AC200" s="14">
        <v>0</v>
      </c>
      <c r="AD200" s="13">
        <v>6.78</v>
      </c>
      <c r="AE200" s="15" t="s">
        <v>7128</v>
      </c>
      <c r="AF200" s="14" t="s">
        <v>7128</v>
      </c>
      <c r="AG200" s="14" t="s">
        <v>7128</v>
      </c>
      <c r="AH200" s="15">
        <v>0.41690626797009772</v>
      </c>
      <c r="AI200" s="5" t="s">
        <v>7128</v>
      </c>
      <c r="AJ200" s="15">
        <v>6593.3333333333339</v>
      </c>
      <c r="AK200" s="15">
        <v>6593.3333333333339</v>
      </c>
      <c r="AL200" s="15" t="s">
        <v>7128</v>
      </c>
      <c r="AM200" s="15" t="s">
        <v>7128</v>
      </c>
      <c r="AN200" s="15" t="s">
        <v>7128</v>
      </c>
      <c r="AO200" s="15">
        <v>119.15662650602411</v>
      </c>
      <c r="AP200" s="15" t="s">
        <v>7128</v>
      </c>
      <c r="AQ200" s="15" t="s">
        <v>7128</v>
      </c>
      <c r="AR200" s="15" t="s">
        <v>7128</v>
      </c>
      <c r="AS200" s="15">
        <v>119.15662650602411</v>
      </c>
      <c r="AT200" s="14">
        <v>0</v>
      </c>
      <c r="AU200" s="14">
        <v>0</v>
      </c>
      <c r="AV200" s="12">
        <v>0.26600000000000001</v>
      </c>
      <c r="AW200" s="12">
        <v>1.75</v>
      </c>
      <c r="AX200" s="12">
        <v>3.153</v>
      </c>
      <c r="AY200" s="12">
        <v>2.8539999999999996</v>
      </c>
      <c r="AZ200" s="14" t="s">
        <v>7128</v>
      </c>
      <c r="BA200" s="14" t="s">
        <v>7128</v>
      </c>
      <c r="BB200" s="14">
        <v>8.241758241758242E-3</v>
      </c>
      <c r="BC200" s="14">
        <v>-1.3486513486513483E-2</v>
      </c>
      <c r="BD200" s="14">
        <v>1.8072289156626505E-2</v>
      </c>
      <c r="BE200" s="14">
        <v>-4.3373493975903614E-2</v>
      </c>
      <c r="BF200" s="14">
        <v>0.31818181818181823</v>
      </c>
      <c r="BG200" s="14" t="s">
        <v>7128</v>
      </c>
      <c r="BH200" s="13">
        <v>1.4999999999999999E-2</v>
      </c>
      <c r="BI200" s="13">
        <v>1.4999999999999999E-2</v>
      </c>
      <c r="BJ200" s="13">
        <v>-3.5999999999999997E-2</v>
      </c>
      <c r="BK200" s="13">
        <v>-3.5999999999999997E-2</v>
      </c>
      <c r="BL200" s="13">
        <v>0.83</v>
      </c>
      <c r="BM200" s="13">
        <v>0.83</v>
      </c>
      <c r="BN200" s="13">
        <v>-3.5999999999999997E-2</v>
      </c>
      <c r="BO200" s="13">
        <v>-3.5999999999999997E-2</v>
      </c>
      <c r="BP200" s="13">
        <v>-2.454545454545454E-2</v>
      </c>
      <c r="BQ200" s="13">
        <v>0</v>
      </c>
      <c r="BR200" s="13">
        <v>0</v>
      </c>
      <c r="BS200" s="13">
        <v>0</v>
      </c>
      <c r="BT200" s="14" t="s">
        <v>7128</v>
      </c>
      <c r="BU200" s="13">
        <v>-2.454545454545454E-2</v>
      </c>
      <c r="BV200" s="13">
        <v>1.4999999999999999E-2</v>
      </c>
      <c r="BW200" s="13">
        <v>1.4999999999999999E-2</v>
      </c>
      <c r="BX200" s="13">
        <v>1.82</v>
      </c>
      <c r="BY200" s="13">
        <v>1.82</v>
      </c>
      <c r="BZ200" s="13">
        <v>0</v>
      </c>
      <c r="CA200" s="13">
        <v>0</v>
      </c>
      <c r="CB200" s="13">
        <v>0</v>
      </c>
      <c r="CC200" s="15" t="s">
        <v>7128</v>
      </c>
      <c r="CD200" s="15" t="s">
        <v>7128</v>
      </c>
      <c r="CE200" s="15">
        <v>0.36</v>
      </c>
      <c r="CF200" s="15" t="s">
        <v>7128</v>
      </c>
      <c r="CG200" s="15" t="s">
        <v>7128</v>
      </c>
      <c r="CH200" s="13" t="s">
        <v>7128</v>
      </c>
      <c r="CI200" s="13" t="s">
        <v>7128</v>
      </c>
      <c r="CJ200" s="13">
        <v>0</v>
      </c>
      <c r="CK200" s="12">
        <f t="shared" si="6"/>
        <v>0</v>
      </c>
      <c r="CL200" s="36" t="str">
        <f t="shared" si="7"/>
        <v>NA</v>
      </c>
      <c r="CM200" s="13">
        <v>2.1999999999999999E-2</v>
      </c>
      <c r="CN200" s="13">
        <v>7.0000000000000001E-3</v>
      </c>
      <c r="CO200" s="13">
        <v>1.4999999999999999E-2</v>
      </c>
      <c r="CP200" s="13">
        <v>98.9</v>
      </c>
      <c r="CQ200" s="13" t="s">
        <v>7128</v>
      </c>
      <c r="CR200" s="13" t="s">
        <v>7128</v>
      </c>
      <c r="CS200" s="13" t="s">
        <v>7128</v>
      </c>
      <c r="CT200" s="13">
        <v>0</v>
      </c>
      <c r="CU200" s="13">
        <v>-3.5999999999999997E-2</v>
      </c>
      <c r="CV200" s="13">
        <v>0</v>
      </c>
      <c r="CW200" s="13">
        <v>-3.5999999999999997E-2</v>
      </c>
      <c r="CX200" s="12">
        <v>8.241758241758242E-3</v>
      </c>
      <c r="CY200" s="12">
        <v>-1.3486513486513483E-2</v>
      </c>
      <c r="CZ200" s="15" t="s">
        <v>7128</v>
      </c>
      <c r="DA200" s="20"/>
      <c r="DB200" s="20"/>
    </row>
    <row r="201" spans="1:106">
      <c r="A201" s="8" t="s">
        <v>2809</v>
      </c>
      <c r="B201" s="8" t="s">
        <v>2810</v>
      </c>
      <c r="C201" s="9" t="s">
        <v>7203</v>
      </c>
      <c r="D201" s="9" t="s">
        <v>7126</v>
      </c>
      <c r="E201" s="10" t="s">
        <v>7127</v>
      </c>
      <c r="F201" s="10" t="s">
        <v>7126</v>
      </c>
      <c r="G201" s="11">
        <v>1.02</v>
      </c>
      <c r="H201" s="11">
        <v>1.02</v>
      </c>
      <c r="I201" s="12">
        <v>9.0499999999999997E-2</v>
      </c>
      <c r="J201" s="12">
        <v>0.14881</v>
      </c>
      <c r="K201" s="12">
        <v>3.2000000000000001E-2</v>
      </c>
      <c r="L201" s="12">
        <v>8.8499999999999995E-2</v>
      </c>
      <c r="M201" s="12">
        <v>5.8418850000000001E-2</v>
      </c>
      <c r="N201" s="12">
        <v>0.14881</v>
      </c>
      <c r="O201" s="12">
        <v>-8.2143333333333332E-2</v>
      </c>
      <c r="P201" s="12">
        <v>-9.3938570645320463E-2</v>
      </c>
      <c r="Q201" s="13">
        <v>55.1</v>
      </c>
      <c r="R201" s="13">
        <v>0</v>
      </c>
      <c r="S201" s="13">
        <v>0</v>
      </c>
      <c r="T201" s="13">
        <v>0</v>
      </c>
      <c r="U201" s="13">
        <v>55.1</v>
      </c>
      <c r="V201" s="13">
        <v>6.06</v>
      </c>
      <c r="W201" s="13">
        <v>49.04</v>
      </c>
      <c r="X201" s="14">
        <v>0.10998185117967331</v>
      </c>
      <c r="Y201" s="15">
        <v>0.40471311475409838</v>
      </c>
      <c r="Z201" s="14">
        <v>0</v>
      </c>
      <c r="AA201" s="14">
        <v>0</v>
      </c>
      <c r="AB201" s="14">
        <v>0</v>
      </c>
      <c r="AC201" s="14">
        <v>0</v>
      </c>
      <c r="AD201" s="13">
        <v>1.1299999999999999</v>
      </c>
      <c r="AE201" s="15">
        <v>2.3778888888888892</v>
      </c>
      <c r="AF201" s="14">
        <v>0.27202941017470889</v>
      </c>
      <c r="AG201" s="14">
        <v>0.43782030745686246</v>
      </c>
      <c r="AH201" s="15">
        <v>0.36162687886825823</v>
      </c>
      <c r="AI201" s="5">
        <v>33.559322033898304</v>
      </c>
      <c r="AJ201" s="15">
        <v>22.04</v>
      </c>
      <c r="AK201" s="15">
        <v>22.04</v>
      </c>
      <c r="AL201" s="15" t="s">
        <v>7128</v>
      </c>
      <c r="AM201" s="15" t="s">
        <v>7128</v>
      </c>
      <c r="AN201" s="15">
        <v>1.5434173669467786</v>
      </c>
      <c r="AO201" s="15">
        <v>2.0559701492537314</v>
      </c>
      <c r="AP201" s="15">
        <v>24.767676767676768</v>
      </c>
      <c r="AQ201" s="15">
        <v>14.682634730538922</v>
      </c>
      <c r="AR201" s="15">
        <v>1.655693980215402</v>
      </c>
      <c r="AS201" s="15">
        <v>1.8298507462686566</v>
      </c>
      <c r="AT201" s="14">
        <v>1.208</v>
      </c>
      <c r="AU201" s="14">
        <v>5.4809437386569869E-2</v>
      </c>
      <c r="AV201" s="12">
        <v>-0.41</v>
      </c>
      <c r="AW201" s="12" t="s">
        <v>7128</v>
      </c>
      <c r="AX201" s="12">
        <v>-1.3300000000000001E-2</v>
      </c>
      <c r="AY201" s="12">
        <v>5.8499999999999996E-2</v>
      </c>
      <c r="AZ201" s="14" t="s">
        <v>7128</v>
      </c>
      <c r="BA201" s="14" t="s">
        <v>7128</v>
      </c>
      <c r="BB201" s="14">
        <v>6.6666666666666666E-2</v>
      </c>
      <c r="BC201" s="14">
        <v>5.4871429354679535E-2</v>
      </c>
      <c r="BD201" s="14">
        <v>9.3283582089552231E-2</v>
      </c>
      <c r="BE201" s="14">
        <v>7.3880597014925373E-2</v>
      </c>
      <c r="BF201" s="14">
        <v>0.17967213114754102</v>
      </c>
      <c r="BG201" s="14">
        <v>2.7099999999999999E-2</v>
      </c>
      <c r="BH201" s="13">
        <v>2.5</v>
      </c>
      <c r="BI201" s="13">
        <v>2.5</v>
      </c>
      <c r="BJ201" s="13">
        <v>1.98</v>
      </c>
      <c r="BK201" s="13">
        <v>1.98</v>
      </c>
      <c r="BL201" s="13">
        <v>26.8</v>
      </c>
      <c r="BM201" s="13">
        <v>26.8</v>
      </c>
      <c r="BN201" s="13">
        <v>3.34</v>
      </c>
      <c r="BO201" s="13">
        <v>3.34</v>
      </c>
      <c r="BP201" s="13">
        <v>1.6242491803278689</v>
      </c>
      <c r="BQ201" s="13">
        <v>0</v>
      </c>
      <c r="BR201" s="13">
        <v>3.2000000000000001E-2</v>
      </c>
      <c r="BS201" s="13">
        <v>0.33999999999999986</v>
      </c>
      <c r="BT201" s="14">
        <v>0.22902889809364621</v>
      </c>
      <c r="BU201" s="13">
        <v>1.252249180327869</v>
      </c>
      <c r="BV201" s="13">
        <v>2.1280000000000001</v>
      </c>
      <c r="BW201" s="13">
        <v>2.1280000000000001</v>
      </c>
      <c r="BX201" s="13">
        <v>37.5</v>
      </c>
      <c r="BY201" s="13">
        <v>29.600999999999999</v>
      </c>
      <c r="BZ201" s="13">
        <v>35.700000000000003</v>
      </c>
      <c r="CA201" s="13">
        <v>29.619000000000003</v>
      </c>
      <c r="CB201" s="13">
        <v>-3.02</v>
      </c>
      <c r="CC201" s="15">
        <v>0.79400000000000004</v>
      </c>
      <c r="CD201" s="15">
        <v>0.98199999999999998</v>
      </c>
      <c r="CE201" s="15">
        <v>0.36</v>
      </c>
      <c r="CF201" s="15">
        <v>1.1554404362905843</v>
      </c>
      <c r="CG201" s="15">
        <v>1.3239602241564525</v>
      </c>
      <c r="CH201" s="13">
        <v>2.58</v>
      </c>
      <c r="CI201" s="13">
        <v>2.8233333333333333</v>
      </c>
      <c r="CJ201" s="13">
        <v>-3.02</v>
      </c>
      <c r="CK201" s="12">
        <f t="shared" si="6"/>
        <v>1.4191729323308271</v>
      </c>
      <c r="CL201" s="36">
        <f t="shared" si="7"/>
        <v>0.90482460582734048</v>
      </c>
      <c r="CM201" s="13">
        <v>3.05</v>
      </c>
      <c r="CN201" s="13">
        <v>0.54800000000000004</v>
      </c>
      <c r="CO201" s="13">
        <v>2.5</v>
      </c>
      <c r="CP201" s="13">
        <v>55.1</v>
      </c>
      <c r="CQ201" s="13">
        <v>3.34</v>
      </c>
      <c r="CR201" s="13">
        <v>49.04</v>
      </c>
      <c r="CS201" s="13">
        <v>2.1280000000000001</v>
      </c>
      <c r="CT201" s="13">
        <v>0</v>
      </c>
      <c r="CU201" s="13">
        <v>1.98</v>
      </c>
      <c r="CV201" s="13">
        <v>29.619000000000003</v>
      </c>
      <c r="CW201" s="13">
        <v>3.34</v>
      </c>
      <c r="CX201" s="12">
        <v>6.6666666666666666E-2</v>
      </c>
      <c r="CY201" s="12">
        <v>5.4871429354679535E-2</v>
      </c>
      <c r="CZ201" s="15">
        <v>14.682634730538922</v>
      </c>
      <c r="DA201" s="20"/>
      <c r="DB201" s="20"/>
    </row>
    <row r="202" spans="1:106" ht="24">
      <c r="A202" s="8" t="s">
        <v>6013</v>
      </c>
      <c r="B202" s="8" t="s">
        <v>6014</v>
      </c>
      <c r="C202" s="9" t="s">
        <v>7134</v>
      </c>
      <c r="D202" s="9" t="s">
        <v>7126</v>
      </c>
      <c r="E202" s="10" t="s">
        <v>7127</v>
      </c>
      <c r="F202" s="10" t="s">
        <v>7126</v>
      </c>
      <c r="G202" s="11">
        <v>0.89</v>
      </c>
      <c r="H202" s="11">
        <v>0.89</v>
      </c>
      <c r="I202" s="12">
        <v>9.0499999999999997E-2</v>
      </c>
      <c r="J202" s="12">
        <v>0.137045</v>
      </c>
      <c r="K202" s="12">
        <v>4.7E-2</v>
      </c>
      <c r="L202" s="12">
        <v>0.10350000000000001</v>
      </c>
      <c r="M202" s="12">
        <v>6.8320350000000002E-2</v>
      </c>
      <c r="N202" s="12">
        <v>0.137045</v>
      </c>
      <c r="O202" s="12">
        <v>-6.886269841269832E-3</v>
      </c>
      <c r="P202" s="12">
        <v>-7.4817718649212661E-2</v>
      </c>
      <c r="Q202" s="13">
        <v>4.72</v>
      </c>
      <c r="R202" s="13">
        <v>0</v>
      </c>
      <c r="S202" s="13">
        <v>0</v>
      </c>
      <c r="T202" s="13">
        <v>0</v>
      </c>
      <c r="U202" s="13">
        <v>4.72</v>
      </c>
      <c r="V202" s="13">
        <v>0</v>
      </c>
      <c r="W202" s="13">
        <v>4.72</v>
      </c>
      <c r="X202" s="14">
        <v>0</v>
      </c>
      <c r="Y202" s="15">
        <v>8.2781456953642391E-2</v>
      </c>
      <c r="Z202" s="14" t="s">
        <v>7128</v>
      </c>
      <c r="AA202" s="14">
        <v>0</v>
      </c>
      <c r="AB202" s="14" t="s">
        <v>7128</v>
      </c>
      <c r="AC202" s="14">
        <v>0</v>
      </c>
      <c r="AD202" s="13">
        <v>0.312</v>
      </c>
      <c r="AE202" s="15">
        <v>-0.84519444444444458</v>
      </c>
      <c r="AF202" s="14">
        <v>0.15491933384829668</v>
      </c>
      <c r="AG202" s="14" t="s">
        <v>7128</v>
      </c>
      <c r="AH202" s="15">
        <v>0.46736842105263154</v>
      </c>
      <c r="AI202" s="5" t="s">
        <v>7128</v>
      </c>
      <c r="AJ202" s="15">
        <v>28.780487804878046</v>
      </c>
      <c r="AK202" s="15">
        <v>28.780487804878046</v>
      </c>
      <c r="AL202" s="15" t="s">
        <v>7128</v>
      </c>
      <c r="AM202" s="15" t="s">
        <v>7128</v>
      </c>
      <c r="AN202" s="15" t="s">
        <v>7128</v>
      </c>
      <c r="AO202" s="15">
        <v>0.65829846582984652</v>
      </c>
      <c r="AP202" s="15">
        <v>39.333333333333336</v>
      </c>
      <c r="AQ202" s="15">
        <v>38.373983739837399</v>
      </c>
      <c r="AR202" s="15" t="s">
        <v>7128</v>
      </c>
      <c r="AS202" s="15">
        <v>0.65829846582984652</v>
      </c>
      <c r="AT202" s="14">
        <v>0</v>
      </c>
      <c r="AU202" s="14">
        <v>0</v>
      </c>
      <c r="AV202" s="12">
        <v>0.496</v>
      </c>
      <c r="AW202" s="12">
        <v>0.80599999999999994</v>
      </c>
      <c r="AX202" s="12">
        <v>1.1279999999999999</v>
      </c>
      <c r="AY202" s="12">
        <v>1.883</v>
      </c>
      <c r="AZ202" s="14" t="s">
        <v>7128</v>
      </c>
      <c r="BA202" s="14" t="s">
        <v>7128</v>
      </c>
      <c r="BB202" s="14">
        <v>0.13015873015873017</v>
      </c>
      <c r="BC202" s="14">
        <v>6.2227281350787339E-2</v>
      </c>
      <c r="BD202" s="14">
        <v>2.2873082287308229E-2</v>
      </c>
      <c r="BE202" s="14">
        <v>1.6736401673640166E-2</v>
      </c>
      <c r="BF202" s="14">
        <v>0.34661354581673304</v>
      </c>
      <c r="BG202" s="14">
        <v>0.14829999999999999</v>
      </c>
      <c r="BH202" s="13">
        <v>0.16400000000000001</v>
      </c>
      <c r="BI202" s="13">
        <v>0.16400000000000001</v>
      </c>
      <c r="BJ202" s="13">
        <v>0.12</v>
      </c>
      <c r="BK202" s="13">
        <v>0.12</v>
      </c>
      <c r="BL202" s="13">
        <v>7.17</v>
      </c>
      <c r="BM202" s="13">
        <v>7.17</v>
      </c>
      <c r="BN202" s="13">
        <v>0.123</v>
      </c>
      <c r="BO202" s="13">
        <v>0.123</v>
      </c>
      <c r="BP202" s="13">
        <v>7.8406374501992046E-2</v>
      </c>
      <c r="BQ202" s="13">
        <v>0</v>
      </c>
      <c r="BR202" s="13">
        <v>0</v>
      </c>
      <c r="BS202" s="13">
        <v>-1.0999999999999999E-2</v>
      </c>
      <c r="BT202" s="14">
        <v>-0.14029471544715444</v>
      </c>
      <c r="BU202" s="13">
        <v>8.9406374501992042E-2</v>
      </c>
      <c r="BV202" s="13">
        <v>0.17500000000000002</v>
      </c>
      <c r="BW202" s="13">
        <v>0.17500000000000002</v>
      </c>
      <c r="BX202" s="13">
        <v>1.26</v>
      </c>
      <c r="BY202" s="13">
        <v>1.26</v>
      </c>
      <c r="BZ202" s="13">
        <v>0</v>
      </c>
      <c r="CA202" s="13">
        <v>0</v>
      </c>
      <c r="CB202" s="13">
        <v>0</v>
      </c>
      <c r="CC202" s="15">
        <v>-0.99099999999999999</v>
      </c>
      <c r="CD202" s="15">
        <v>1.0900000000000001</v>
      </c>
      <c r="CE202" s="15">
        <v>0.36</v>
      </c>
      <c r="CF202" s="15" t="s">
        <v>7128</v>
      </c>
      <c r="CG202" s="15" t="s">
        <v>7128</v>
      </c>
      <c r="CH202" s="13" t="s">
        <v>7128</v>
      </c>
      <c r="CI202" s="13" t="s">
        <v>7128</v>
      </c>
      <c r="CJ202" s="13">
        <v>0</v>
      </c>
      <c r="CK202" s="12">
        <f t="shared" si="6"/>
        <v>0</v>
      </c>
      <c r="CL202" s="36" t="str">
        <f t="shared" si="7"/>
        <v>NA</v>
      </c>
      <c r="CM202" s="13">
        <v>0.251</v>
      </c>
      <c r="CN202" s="13">
        <v>8.6999999999999994E-2</v>
      </c>
      <c r="CO202" s="13">
        <v>0.16400000000000001</v>
      </c>
      <c r="CP202" s="13">
        <v>4.72</v>
      </c>
      <c r="CQ202" s="13">
        <v>0.123</v>
      </c>
      <c r="CR202" s="13">
        <v>4.72</v>
      </c>
      <c r="CS202" s="13" t="s">
        <v>7128</v>
      </c>
      <c r="CT202" s="13">
        <v>0</v>
      </c>
      <c r="CU202" s="13">
        <v>0.12</v>
      </c>
      <c r="CV202" s="13">
        <v>0</v>
      </c>
      <c r="CW202" s="13">
        <v>0.123</v>
      </c>
      <c r="CX202" s="12">
        <v>0.13015873015873017</v>
      </c>
      <c r="CY202" s="12">
        <v>6.2227281350787339E-2</v>
      </c>
      <c r="CZ202" s="15">
        <v>38.373983739837399</v>
      </c>
      <c r="DA202" s="20"/>
      <c r="DB202" s="20"/>
    </row>
    <row r="203" spans="1:106" ht="24">
      <c r="A203" s="8" t="s">
        <v>5485</v>
      </c>
      <c r="B203" s="8" t="s">
        <v>5486</v>
      </c>
      <c r="C203" s="9" t="s">
        <v>7197</v>
      </c>
      <c r="D203" s="9" t="s">
        <v>7126</v>
      </c>
      <c r="E203" s="10" t="s">
        <v>7127</v>
      </c>
      <c r="F203" s="10" t="s">
        <v>7126</v>
      </c>
      <c r="G203" s="11">
        <v>0.65</v>
      </c>
      <c r="H203" s="11">
        <v>1.6472602739726028</v>
      </c>
      <c r="I203" s="12">
        <v>9.0499999999999997E-2</v>
      </c>
      <c r="J203" s="12">
        <v>0.20557705479452054</v>
      </c>
      <c r="K203" s="12">
        <v>4.7E-2</v>
      </c>
      <c r="L203" s="12">
        <v>0.10350000000000001</v>
      </c>
      <c r="M203" s="12">
        <v>6.8320350000000002E-2</v>
      </c>
      <c r="N203" s="12">
        <v>0.12248110378378377</v>
      </c>
      <c r="O203" s="12">
        <v>-0.31148614570361144</v>
      </c>
      <c r="P203" s="12">
        <v>-0.10363965259115999</v>
      </c>
      <c r="Q203" s="13">
        <v>1.46</v>
      </c>
      <c r="R203" s="13">
        <v>0</v>
      </c>
      <c r="S203" s="13">
        <v>2.2400000000000002</v>
      </c>
      <c r="T203" s="13">
        <v>2.2400000000000002</v>
      </c>
      <c r="U203" s="13">
        <v>3.7</v>
      </c>
      <c r="V203" s="13">
        <v>0.72499999999999998</v>
      </c>
      <c r="W203" s="13">
        <v>2.9750000000000001</v>
      </c>
      <c r="X203" s="14">
        <v>0.19594594594594594</v>
      </c>
      <c r="Y203" s="15">
        <v>6.5789473684210523E-2</v>
      </c>
      <c r="Z203" s="14">
        <v>0.37395659432387313</v>
      </c>
      <c r="AA203" s="14">
        <v>0.60540540540540544</v>
      </c>
      <c r="AB203" s="14">
        <v>0.59733333333333338</v>
      </c>
      <c r="AC203" s="14">
        <v>1.5342465753424659</v>
      </c>
      <c r="AD203" s="13">
        <v>9.7000000000000003E-2</v>
      </c>
      <c r="AE203" s="15">
        <v>0.18488888888888885</v>
      </c>
      <c r="AF203" s="14">
        <v>4.4721359549995794E-2</v>
      </c>
      <c r="AG203" s="14" t="s">
        <v>7128</v>
      </c>
      <c r="AH203" s="15">
        <v>0.47368421052631582</v>
      </c>
      <c r="AI203" s="5">
        <v>0.35338345864661652</v>
      </c>
      <c r="AJ203" s="15" t="s">
        <v>7128</v>
      </c>
      <c r="AK203" s="15" t="s">
        <v>7128</v>
      </c>
      <c r="AL203" s="15" t="s">
        <v>7128</v>
      </c>
      <c r="AM203" s="15" t="s">
        <v>7128</v>
      </c>
      <c r="AN203" s="15">
        <v>0.38933333333333331</v>
      </c>
      <c r="AO203" s="15">
        <v>10.20979020979021</v>
      </c>
      <c r="AP203" s="15">
        <v>31.648936170212767</v>
      </c>
      <c r="AQ203" s="15">
        <v>26.801801801801801</v>
      </c>
      <c r="AR203" s="15">
        <v>0.56505223171889829</v>
      </c>
      <c r="AS203" s="15">
        <v>20.804195804195807</v>
      </c>
      <c r="AT203" s="14" t="s">
        <v>7128</v>
      </c>
      <c r="AU203" s="14">
        <v>0</v>
      </c>
      <c r="AV203" s="12" t="s">
        <v>7128</v>
      </c>
      <c r="AW203" s="12" t="s">
        <v>7128</v>
      </c>
      <c r="AX203" s="12">
        <v>-0.11699999999999999</v>
      </c>
      <c r="AY203" s="12">
        <v>-0.33100000000000002</v>
      </c>
      <c r="AZ203" s="14" t="s">
        <v>7128</v>
      </c>
      <c r="BA203" s="14" t="s">
        <v>7128</v>
      </c>
      <c r="BB203" s="14">
        <v>-0.10590909090909091</v>
      </c>
      <c r="BC203" s="14">
        <v>1.884145119262377E-2</v>
      </c>
      <c r="BD203" s="14">
        <v>-3.2587412587412592</v>
      </c>
      <c r="BE203" s="14">
        <v>0.6573426573426574</v>
      </c>
      <c r="BF203" s="14">
        <v>0</v>
      </c>
      <c r="BG203" s="14">
        <v>1.44E-2</v>
      </c>
      <c r="BH203" s="13">
        <v>-0.46600000000000003</v>
      </c>
      <c r="BI203" s="13">
        <v>-0.46600000000000003</v>
      </c>
      <c r="BJ203" s="13">
        <v>9.4E-2</v>
      </c>
      <c r="BK203" s="13">
        <v>9.4E-2</v>
      </c>
      <c r="BL203" s="13">
        <v>0.14299999999999999</v>
      </c>
      <c r="BM203" s="13">
        <v>0.14299999999999999</v>
      </c>
      <c r="BN203" s="13">
        <v>0.111</v>
      </c>
      <c r="BO203" s="13">
        <v>0.111</v>
      </c>
      <c r="BP203" s="13">
        <v>9.4E-2</v>
      </c>
      <c r="BQ203" s="13">
        <v>-1.67</v>
      </c>
      <c r="BR203" s="13">
        <v>1.512</v>
      </c>
      <c r="BS203" s="13">
        <v>-1.7000000000000001E-2</v>
      </c>
      <c r="BT203" s="14">
        <v>15.904255319148938</v>
      </c>
      <c r="BU203" s="13">
        <v>-1.401</v>
      </c>
      <c r="BV203" s="13">
        <v>-0.29100000000000015</v>
      </c>
      <c r="BW203" s="13">
        <v>-1.9610000000000001</v>
      </c>
      <c r="BX203" s="13">
        <v>4.4000000000000004</v>
      </c>
      <c r="BY203" s="13">
        <v>4.9890000000000008</v>
      </c>
      <c r="BZ203" s="13">
        <v>3.75</v>
      </c>
      <c r="CA203" s="13">
        <v>5.2650000000000006</v>
      </c>
      <c r="CB203" s="13">
        <v>0</v>
      </c>
      <c r="CC203" s="15">
        <v>-0.24099999999999999</v>
      </c>
      <c r="CD203" s="15">
        <v>0.69099999999999995</v>
      </c>
      <c r="CE203" s="15">
        <v>0.36</v>
      </c>
      <c r="CF203" s="15">
        <v>1.0806405147016884</v>
      </c>
      <c r="CG203" s="15">
        <v>1.2815195548845775</v>
      </c>
      <c r="CH203" s="13">
        <v>0.46710000000000002</v>
      </c>
      <c r="CI203" s="13">
        <v>5.0500000000000024E-2</v>
      </c>
      <c r="CJ203" s="13">
        <v>0</v>
      </c>
      <c r="CK203" s="12">
        <f t="shared" si="6"/>
        <v>0</v>
      </c>
      <c r="CL203" s="36">
        <f t="shared" si="7"/>
        <v>2.716049382716049E-2</v>
      </c>
      <c r="CM203" s="13" t="s">
        <v>7128</v>
      </c>
      <c r="CN203" s="13" t="s">
        <v>7128</v>
      </c>
      <c r="CO203" s="13" t="s">
        <v>7128</v>
      </c>
      <c r="CP203" s="13" t="s">
        <v>7128</v>
      </c>
      <c r="CQ203" s="13">
        <v>0.111</v>
      </c>
      <c r="CR203" s="13">
        <v>2.9750000000000001</v>
      </c>
      <c r="CS203" s="13" t="s">
        <v>7128</v>
      </c>
      <c r="CT203" s="13">
        <v>0</v>
      </c>
      <c r="CU203" s="13">
        <v>9.4E-2</v>
      </c>
      <c r="CV203" s="13">
        <v>5.2650000000000006</v>
      </c>
      <c r="CW203" s="13">
        <v>0.111</v>
      </c>
      <c r="CX203" s="12">
        <v>-0.10590909090909091</v>
      </c>
      <c r="CY203" s="12">
        <v>1.884145119262377E-2</v>
      </c>
      <c r="CZ203" s="15">
        <v>26.801801801801801</v>
      </c>
      <c r="DA203" s="20"/>
      <c r="DB203" s="20"/>
    </row>
    <row r="204" spans="1:106">
      <c r="A204" s="8" t="s">
        <v>4513</v>
      </c>
      <c r="B204" s="8" t="s">
        <v>4514</v>
      </c>
      <c r="C204" s="9" t="s">
        <v>7162</v>
      </c>
      <c r="D204" s="9" t="s">
        <v>7126</v>
      </c>
      <c r="E204" s="10" t="s">
        <v>7127</v>
      </c>
      <c r="F204" s="10" t="s">
        <v>7126</v>
      </c>
      <c r="G204" s="11">
        <v>0.8</v>
      </c>
      <c r="H204" s="11">
        <v>2.1838203332528372</v>
      </c>
      <c r="I204" s="12">
        <v>9.0499999999999997E-2</v>
      </c>
      <c r="J204" s="12">
        <v>0.25413574015938178</v>
      </c>
      <c r="K204" s="12">
        <v>3.2000000000000001E-2</v>
      </c>
      <c r="L204" s="12">
        <v>8.8499999999999995E-2</v>
      </c>
      <c r="M204" s="12">
        <v>5.8418850000000001E-2</v>
      </c>
      <c r="N204" s="12">
        <v>0.11522174053476311</v>
      </c>
      <c r="O204" s="12">
        <v>-0.22311969737863313</v>
      </c>
      <c r="P204" s="12">
        <v>-6.5860038407103541E-2</v>
      </c>
      <c r="Q204" s="13">
        <v>0.10100000000000001</v>
      </c>
      <c r="R204" s="13">
        <v>0</v>
      </c>
      <c r="S204" s="13">
        <v>0.247</v>
      </c>
      <c r="T204" s="13">
        <v>0.247</v>
      </c>
      <c r="U204" s="13">
        <v>0.34799999999999998</v>
      </c>
      <c r="V204" s="13">
        <v>0.11899999999999999</v>
      </c>
      <c r="W204" s="13">
        <v>0.22899999999999998</v>
      </c>
      <c r="X204" s="14">
        <v>0.34195402298850575</v>
      </c>
      <c r="Y204" s="15" t="s">
        <v>7128</v>
      </c>
      <c r="Z204" s="14">
        <v>0.21256454388984511</v>
      </c>
      <c r="AA204" s="14">
        <v>0.70977011494252873</v>
      </c>
      <c r="AB204" s="14">
        <v>0.26994535519125684</v>
      </c>
      <c r="AC204" s="14">
        <v>2.4455445544554455</v>
      </c>
      <c r="AD204" s="13">
        <v>0.02</v>
      </c>
      <c r="AE204" s="15">
        <v>0.58997222222222223</v>
      </c>
      <c r="AF204" s="14">
        <v>0.10954451150103323</v>
      </c>
      <c r="AG204" s="14">
        <v>0.47925723781702034</v>
      </c>
      <c r="AH204" s="15">
        <v>0.57777777777777772</v>
      </c>
      <c r="AI204" s="5">
        <v>2</v>
      </c>
      <c r="AJ204" s="15">
        <v>3.4827586206896552</v>
      </c>
      <c r="AK204" s="15">
        <v>3.4827586206896552</v>
      </c>
      <c r="AL204" s="15" t="s">
        <v>7128</v>
      </c>
      <c r="AM204" s="15" t="s">
        <v>7128</v>
      </c>
      <c r="AN204" s="15">
        <v>0.11038251366120219</v>
      </c>
      <c r="AO204" s="15">
        <v>3.740740740740741E-2</v>
      </c>
      <c r="AP204" s="15">
        <v>2.7926829268292681</v>
      </c>
      <c r="AQ204" s="15">
        <v>1.9243697478991595</v>
      </c>
      <c r="AR204" s="15">
        <v>0.21955896452540746</v>
      </c>
      <c r="AS204" s="15">
        <v>8.4814814814814801E-2</v>
      </c>
      <c r="AT204" s="14">
        <v>0</v>
      </c>
      <c r="AU204" s="14">
        <v>0</v>
      </c>
      <c r="AV204" s="12">
        <v>0.17699999999999999</v>
      </c>
      <c r="AW204" s="12">
        <v>-5.77E-3</v>
      </c>
      <c r="AX204" s="12">
        <v>0.127</v>
      </c>
      <c r="AY204" s="12">
        <v>-3.78E-2</v>
      </c>
      <c r="AZ204" s="14" t="s">
        <v>7128</v>
      </c>
      <c r="BA204" s="14" t="s">
        <v>7128</v>
      </c>
      <c r="BB204" s="14">
        <v>3.1016042780748664E-2</v>
      </c>
      <c r="BC204" s="14">
        <v>4.9361702127659571E-2</v>
      </c>
      <c r="BD204" s="14">
        <v>1.074074074074074E-2</v>
      </c>
      <c r="BE204" s="14">
        <v>3.037037037037037E-2</v>
      </c>
      <c r="BF204" s="14">
        <v>0.29268292682926828</v>
      </c>
      <c r="BG204" s="14">
        <v>2.53E-2</v>
      </c>
      <c r="BH204" s="13">
        <v>2.9000000000000001E-2</v>
      </c>
      <c r="BI204" s="13">
        <v>2.9000000000000001E-2</v>
      </c>
      <c r="BJ204" s="13">
        <v>8.2000000000000003E-2</v>
      </c>
      <c r="BK204" s="13">
        <v>8.2000000000000003E-2</v>
      </c>
      <c r="BL204" s="13">
        <v>2.7</v>
      </c>
      <c r="BM204" s="13">
        <v>2.7</v>
      </c>
      <c r="BN204" s="13">
        <v>0.11899999999999999</v>
      </c>
      <c r="BO204" s="13">
        <v>0.11899999999999999</v>
      </c>
      <c r="BP204" s="13">
        <v>5.7999999999999996E-2</v>
      </c>
      <c r="BQ204" s="13">
        <v>0</v>
      </c>
      <c r="BR204" s="13">
        <v>0</v>
      </c>
      <c r="BS204" s="13">
        <v>-2.4E-2</v>
      </c>
      <c r="BT204" s="14">
        <v>-0.41379310344827591</v>
      </c>
      <c r="BU204" s="13">
        <v>8.199999999999999E-2</v>
      </c>
      <c r="BV204" s="13">
        <v>5.3000000000000005E-2</v>
      </c>
      <c r="BW204" s="13">
        <v>5.3000000000000005E-2</v>
      </c>
      <c r="BX204" s="13">
        <v>0.93500000000000005</v>
      </c>
      <c r="BY204" s="13">
        <v>1.175</v>
      </c>
      <c r="BZ204" s="13">
        <v>0.91500000000000004</v>
      </c>
      <c r="CA204" s="13">
        <v>1.0429999999999999</v>
      </c>
      <c r="CB204" s="13">
        <v>0</v>
      </c>
      <c r="CC204" s="15">
        <v>0.35</v>
      </c>
      <c r="CD204" s="15">
        <v>-6.7000000000000004E-2</v>
      </c>
      <c r="CE204" s="15">
        <v>0.36</v>
      </c>
      <c r="CF204" s="15">
        <v>1.1795105382511466</v>
      </c>
      <c r="CG204" s="15">
        <v>1.2066946150626066</v>
      </c>
      <c r="CH204" s="13">
        <v>4.7099999999999996E-2</v>
      </c>
      <c r="CI204" s="13">
        <v>4.9999999999999903E-4</v>
      </c>
      <c r="CJ204" s="13">
        <v>0</v>
      </c>
      <c r="CK204" s="12">
        <f t="shared" si="6"/>
        <v>0</v>
      </c>
      <c r="CL204" s="36">
        <f t="shared" si="7"/>
        <v>2.5886864813039314</v>
      </c>
      <c r="CM204" s="13">
        <v>4.1000000000000002E-2</v>
      </c>
      <c r="CN204" s="13">
        <v>1.2E-2</v>
      </c>
      <c r="CO204" s="13">
        <v>2.9000000000000001E-2</v>
      </c>
      <c r="CP204" s="13">
        <v>0.10100000000000001</v>
      </c>
      <c r="CQ204" s="13">
        <v>0.11899999999999999</v>
      </c>
      <c r="CR204" s="13">
        <v>0.22899999999999998</v>
      </c>
      <c r="CS204" s="13" t="s">
        <v>7128</v>
      </c>
      <c r="CT204" s="13">
        <v>0</v>
      </c>
      <c r="CU204" s="13">
        <v>8.2000000000000003E-2</v>
      </c>
      <c r="CV204" s="13">
        <v>1.0429999999999999</v>
      </c>
      <c r="CW204" s="13">
        <v>0.11899999999999999</v>
      </c>
      <c r="CX204" s="12">
        <v>3.1016042780748664E-2</v>
      </c>
      <c r="CY204" s="12">
        <v>4.9361702127659571E-2</v>
      </c>
      <c r="CZ204" s="15">
        <v>1.9243697478991595</v>
      </c>
      <c r="DA204" s="20"/>
      <c r="DB204" s="20"/>
    </row>
    <row r="205" spans="1:106">
      <c r="A205" s="8" t="s">
        <v>4969</v>
      </c>
      <c r="B205" s="8" t="s">
        <v>4970</v>
      </c>
      <c r="C205" s="9" t="s">
        <v>7133</v>
      </c>
      <c r="D205" s="9" t="s">
        <v>7126</v>
      </c>
      <c r="E205" s="10" t="s">
        <v>7127</v>
      </c>
      <c r="F205" s="10" t="s">
        <v>7126</v>
      </c>
      <c r="G205" s="11">
        <v>0.92</v>
      </c>
      <c r="H205" s="11">
        <v>0.92</v>
      </c>
      <c r="I205" s="12">
        <v>9.0499999999999997E-2</v>
      </c>
      <c r="J205" s="12">
        <v>0.13976</v>
      </c>
      <c r="K205" s="12">
        <v>4.1999999999999996E-2</v>
      </c>
      <c r="L205" s="12">
        <v>9.8500000000000004E-2</v>
      </c>
      <c r="M205" s="12">
        <v>6.5019850000000004E-2</v>
      </c>
      <c r="N205" s="12">
        <v>0.13976</v>
      </c>
      <c r="O205" s="12">
        <v>-0.13137425576519915</v>
      </c>
      <c r="P205" s="12">
        <v>-0.13113931034482759</v>
      </c>
      <c r="Q205" s="13">
        <v>8.4000000000000005E-2</v>
      </c>
      <c r="R205" s="13">
        <v>0</v>
      </c>
      <c r="S205" s="13">
        <v>0</v>
      </c>
      <c r="T205" s="13">
        <v>0</v>
      </c>
      <c r="U205" s="13">
        <v>8.4000000000000005E-2</v>
      </c>
      <c r="V205" s="13">
        <v>0</v>
      </c>
      <c r="W205" s="13">
        <v>8.4000000000000005E-2</v>
      </c>
      <c r="X205" s="14">
        <v>0</v>
      </c>
      <c r="Y205" s="15">
        <v>4.118616144975288E-2</v>
      </c>
      <c r="Z205" s="14" t="s">
        <v>7128</v>
      </c>
      <c r="AA205" s="14">
        <v>0</v>
      </c>
      <c r="AB205" s="14" t="s">
        <v>7128</v>
      </c>
      <c r="AC205" s="14">
        <v>0</v>
      </c>
      <c r="AD205" s="13">
        <v>1.4E-2</v>
      </c>
      <c r="AE205" s="15">
        <v>1.4803888888888888</v>
      </c>
      <c r="AF205" s="14">
        <v>0.15811388300841897</v>
      </c>
      <c r="AG205" s="14">
        <v>0.78171503759362326</v>
      </c>
      <c r="AH205" s="15">
        <v>0.54999999999999993</v>
      </c>
      <c r="AI205" s="5" t="s">
        <v>7128</v>
      </c>
      <c r="AJ205" s="15">
        <v>21</v>
      </c>
      <c r="AK205" s="15">
        <v>21</v>
      </c>
      <c r="AL205" s="15" t="s">
        <v>7128</v>
      </c>
      <c r="AM205" s="15" t="s">
        <v>7128</v>
      </c>
      <c r="AN205" s="15" t="s">
        <v>7128</v>
      </c>
      <c r="AO205" s="15">
        <v>9.5671981776765377E-2</v>
      </c>
      <c r="AP205" s="15">
        <v>21</v>
      </c>
      <c r="AQ205" s="15">
        <v>14</v>
      </c>
      <c r="AR205" s="15" t="s">
        <v>7128</v>
      </c>
      <c r="AS205" s="15">
        <v>9.5671981776765377E-2</v>
      </c>
      <c r="AT205" s="14">
        <v>0</v>
      </c>
      <c r="AU205" s="14">
        <v>0</v>
      </c>
      <c r="AV205" s="12">
        <v>-0.65200000000000002</v>
      </c>
      <c r="AW205" s="12">
        <v>-0.24299999999999999</v>
      </c>
      <c r="AX205" s="12">
        <v>5.8899999999999994E-2</v>
      </c>
      <c r="AY205" s="12">
        <v>0.70400000000000007</v>
      </c>
      <c r="AZ205" s="14" t="s">
        <v>7128</v>
      </c>
      <c r="BA205" s="14" t="s">
        <v>7128</v>
      </c>
      <c r="BB205" s="14">
        <v>8.385744234800839E-3</v>
      </c>
      <c r="BC205" s="14">
        <v>8.6206896551724154E-3</v>
      </c>
      <c r="BD205" s="14">
        <v>4.5558086560364463E-3</v>
      </c>
      <c r="BE205" s="14">
        <v>4.5558086560364463E-3</v>
      </c>
      <c r="BF205" s="14">
        <v>0</v>
      </c>
      <c r="BG205" s="14">
        <v>2.2499999999999999E-2</v>
      </c>
      <c r="BH205" s="13">
        <v>4.0000000000000001E-3</v>
      </c>
      <c r="BI205" s="13">
        <v>4.0000000000000001E-3</v>
      </c>
      <c r="BJ205" s="13">
        <v>4.0000000000000001E-3</v>
      </c>
      <c r="BK205" s="13">
        <v>4.0000000000000001E-3</v>
      </c>
      <c r="BL205" s="13">
        <v>0.878</v>
      </c>
      <c r="BM205" s="13">
        <v>0.878</v>
      </c>
      <c r="BN205" s="13">
        <v>6.0000000000000001E-3</v>
      </c>
      <c r="BO205" s="13">
        <v>6.0000000000000001E-3</v>
      </c>
      <c r="BP205" s="13">
        <v>4.0000000000000001E-3</v>
      </c>
      <c r="BQ205" s="13">
        <v>0</v>
      </c>
      <c r="BR205" s="13">
        <v>0</v>
      </c>
      <c r="BS205" s="13">
        <v>-2E-3</v>
      </c>
      <c r="BT205" s="14">
        <v>-0.5</v>
      </c>
      <c r="BU205" s="13">
        <v>6.0000000000000001E-3</v>
      </c>
      <c r="BV205" s="13">
        <v>6.0000000000000001E-3</v>
      </c>
      <c r="BW205" s="13">
        <v>6.0000000000000001E-3</v>
      </c>
      <c r="BX205" s="13">
        <v>0.47699999999999998</v>
      </c>
      <c r="BY205" s="13">
        <v>0.46399999999999997</v>
      </c>
      <c r="BZ205" s="13">
        <v>0</v>
      </c>
      <c r="CA205" s="13">
        <v>0</v>
      </c>
      <c r="CB205" s="13">
        <v>0</v>
      </c>
      <c r="CC205" s="15">
        <v>0.82399999999999995</v>
      </c>
      <c r="CD205" s="15">
        <v>-5.8000000000000003E-2</v>
      </c>
      <c r="CE205" s="15">
        <v>0.36</v>
      </c>
      <c r="CF205" s="15">
        <v>1.5522403623362733</v>
      </c>
      <c r="CG205" s="15">
        <v>2.047735917298422</v>
      </c>
      <c r="CH205" s="13">
        <v>2.7749999999999997E-2</v>
      </c>
      <c r="CI205" s="13">
        <v>1.5000000000000013E-3</v>
      </c>
      <c r="CJ205" s="13">
        <v>0</v>
      </c>
      <c r="CK205" s="12">
        <f t="shared" si="6"/>
        <v>0</v>
      </c>
      <c r="CL205" s="36" t="str">
        <f t="shared" si="7"/>
        <v>NA</v>
      </c>
      <c r="CM205" s="13">
        <v>4.0000000000000001E-3</v>
      </c>
      <c r="CN205" s="13" t="s">
        <v>7128</v>
      </c>
      <c r="CO205" s="13">
        <v>4.0000000000000001E-3</v>
      </c>
      <c r="CP205" s="13">
        <v>8.4000000000000005E-2</v>
      </c>
      <c r="CQ205" s="13">
        <v>6.0000000000000001E-3</v>
      </c>
      <c r="CR205" s="13">
        <v>8.4000000000000005E-2</v>
      </c>
      <c r="CS205" s="13" t="s">
        <v>7128</v>
      </c>
      <c r="CT205" s="13">
        <v>0</v>
      </c>
      <c r="CU205" s="13">
        <v>-6.1200000000000004E-2</v>
      </c>
      <c r="CV205" s="13">
        <v>0</v>
      </c>
      <c r="CW205" s="13">
        <v>6.0000000000000001E-3</v>
      </c>
      <c r="CX205" s="12">
        <v>-0.12830188679245286</v>
      </c>
      <c r="CY205" s="12">
        <v>-0.13189655172413794</v>
      </c>
      <c r="CZ205" s="15">
        <v>14</v>
      </c>
      <c r="DA205" s="20"/>
      <c r="DB205" s="20"/>
    </row>
    <row r="206" spans="1:106">
      <c r="A206" s="8" t="s">
        <v>2425</v>
      </c>
      <c r="B206" s="8" t="s">
        <v>2426</v>
      </c>
      <c r="C206" s="9" t="s">
        <v>7173</v>
      </c>
      <c r="D206" s="9" t="s">
        <v>7126</v>
      </c>
      <c r="E206" s="10" t="s">
        <v>7127</v>
      </c>
      <c r="F206" s="10" t="s">
        <v>7126</v>
      </c>
      <c r="G206" s="11">
        <v>0.62</v>
      </c>
      <c r="H206" s="11">
        <v>0.85598310092789387</v>
      </c>
      <c r="I206" s="12">
        <v>9.0499999999999997E-2</v>
      </c>
      <c r="J206" s="12">
        <v>0.1339664706339744</v>
      </c>
      <c r="K206" s="12">
        <v>4.7E-2</v>
      </c>
      <c r="L206" s="12">
        <v>0.10350000000000001</v>
      </c>
      <c r="M206" s="12">
        <v>6.8320350000000002E-2</v>
      </c>
      <c r="N206" s="12">
        <v>0.11416462437326916</v>
      </c>
      <c r="O206" s="12">
        <v>-8.6426363682102741E-2</v>
      </c>
      <c r="P206" s="12">
        <v>-3.0690322640492707E-2</v>
      </c>
      <c r="Q206" s="13">
        <v>19.100000000000001</v>
      </c>
      <c r="R206" s="13">
        <v>0</v>
      </c>
      <c r="S206" s="13">
        <v>8.25</v>
      </c>
      <c r="T206" s="13">
        <v>8.25</v>
      </c>
      <c r="U206" s="13">
        <v>27.35</v>
      </c>
      <c r="V206" s="13">
        <v>1.53</v>
      </c>
      <c r="W206" s="13">
        <v>25.82</v>
      </c>
      <c r="X206" s="14">
        <v>5.5941499085923219E-2</v>
      </c>
      <c r="Y206" s="15">
        <v>0.47511312217194568</v>
      </c>
      <c r="Z206" s="14">
        <v>0.30612244897959184</v>
      </c>
      <c r="AA206" s="14">
        <v>0.3016453382084095</v>
      </c>
      <c r="AB206" s="14">
        <v>0.44117647058823534</v>
      </c>
      <c r="AC206" s="14">
        <v>0.43193717277486909</v>
      </c>
      <c r="AD206" s="13">
        <v>0.86499999999999999</v>
      </c>
      <c r="AE206" s="15">
        <v>0.30030555555555555</v>
      </c>
      <c r="AF206" s="14">
        <v>8.3666002653407553E-2</v>
      </c>
      <c r="AG206" s="14">
        <v>0.86415028454876652</v>
      </c>
      <c r="AH206" s="15">
        <v>0.60757314974182441</v>
      </c>
      <c r="AI206" s="5">
        <v>1.6339869281045751</v>
      </c>
      <c r="AJ206" s="15">
        <v>21.484814398200225</v>
      </c>
      <c r="AK206" s="15">
        <v>21.484814398200225</v>
      </c>
      <c r="AL206" s="15" t="s">
        <v>7128</v>
      </c>
      <c r="AM206" s="15" t="s">
        <v>7128</v>
      </c>
      <c r="AN206" s="15">
        <v>1.0213903743315509</v>
      </c>
      <c r="AO206" s="15">
        <v>0.46024096385542174</v>
      </c>
      <c r="AP206" s="15">
        <v>10.327999999999999</v>
      </c>
      <c r="AQ206" s="15">
        <v>7.6390532544378704</v>
      </c>
      <c r="AR206" s="15">
        <v>1.0385327005067977</v>
      </c>
      <c r="AS206" s="15">
        <v>0.62216867469879522</v>
      </c>
      <c r="AT206" s="14">
        <v>0</v>
      </c>
      <c r="AU206" s="14">
        <v>0</v>
      </c>
      <c r="AV206" s="12">
        <v>0.82499999999999996</v>
      </c>
      <c r="AW206" s="12">
        <v>-6.8000000000000005E-2</v>
      </c>
      <c r="AX206" s="12">
        <v>0.10099999999999999</v>
      </c>
      <c r="AY206" s="12">
        <v>0.113</v>
      </c>
      <c r="AZ206" s="14" t="s">
        <v>7128</v>
      </c>
      <c r="BA206" s="14" t="s">
        <v>7128</v>
      </c>
      <c r="BB206" s="14">
        <v>4.7540106951871663E-2</v>
      </c>
      <c r="BC206" s="14">
        <v>8.3474301732776451E-2</v>
      </c>
      <c r="BD206" s="14">
        <v>2.1421686746987953E-2</v>
      </c>
      <c r="BE206" s="14">
        <v>6.0240963855421686E-2</v>
      </c>
      <c r="BF206" s="14">
        <v>0.11881188118811881</v>
      </c>
      <c r="BG206" s="14">
        <v>1.8000000000000002E-2</v>
      </c>
      <c r="BH206" s="13">
        <v>0.88900000000000001</v>
      </c>
      <c r="BI206" s="13">
        <v>0.88900000000000001</v>
      </c>
      <c r="BJ206" s="13">
        <v>2.5</v>
      </c>
      <c r="BK206" s="13">
        <v>2.5</v>
      </c>
      <c r="BL206" s="13">
        <v>41.5</v>
      </c>
      <c r="BM206" s="13">
        <v>41.5</v>
      </c>
      <c r="BN206" s="13">
        <v>3.38</v>
      </c>
      <c r="BO206" s="13">
        <v>3.38</v>
      </c>
      <c r="BP206" s="13">
        <v>2.2029702970297032</v>
      </c>
      <c r="BQ206" s="13">
        <v>0</v>
      </c>
      <c r="BR206" s="13">
        <v>0</v>
      </c>
      <c r="BS206" s="13">
        <v>-0.78700000000000003</v>
      </c>
      <c r="BT206" s="14">
        <v>-0.3572449438202247</v>
      </c>
      <c r="BU206" s="13">
        <v>2.9899702970297031</v>
      </c>
      <c r="BV206" s="13">
        <v>1.6760000000000002</v>
      </c>
      <c r="BW206" s="13">
        <v>1.6760000000000002</v>
      </c>
      <c r="BX206" s="13">
        <v>18.7</v>
      </c>
      <c r="BY206" s="13">
        <v>26.390999999999998</v>
      </c>
      <c r="BZ206" s="13">
        <v>18.7</v>
      </c>
      <c r="CA206" s="13">
        <v>24.861999999999998</v>
      </c>
      <c r="CB206" s="13">
        <v>0</v>
      </c>
      <c r="CC206" s="15">
        <v>0.48199999999999998</v>
      </c>
      <c r="CD206" s="15">
        <v>-0.65100000000000002</v>
      </c>
      <c r="CE206" s="15">
        <v>0.36</v>
      </c>
      <c r="CF206" s="15" t="s">
        <v>7128</v>
      </c>
      <c r="CG206" s="15" t="s">
        <v>7128</v>
      </c>
      <c r="CH206" s="13" t="s">
        <v>7128</v>
      </c>
      <c r="CI206" s="13" t="s">
        <v>7128</v>
      </c>
      <c r="CJ206" s="13">
        <v>0</v>
      </c>
      <c r="CK206" s="12">
        <f t="shared" si="6"/>
        <v>0</v>
      </c>
      <c r="CL206" s="36">
        <f t="shared" si="7"/>
        <v>1.6692140616201434</v>
      </c>
      <c r="CM206" s="13">
        <v>1.01</v>
      </c>
      <c r="CN206" s="13">
        <v>0.12</v>
      </c>
      <c r="CO206" s="13">
        <v>0.88900000000000001</v>
      </c>
      <c r="CP206" s="13">
        <v>19.100000000000001</v>
      </c>
      <c r="CQ206" s="13">
        <v>3.38</v>
      </c>
      <c r="CR206" s="13">
        <v>25.82</v>
      </c>
      <c r="CS206" s="13" t="s">
        <v>7128</v>
      </c>
      <c r="CT206" s="13">
        <v>0</v>
      </c>
      <c r="CU206" s="13">
        <v>2.5</v>
      </c>
      <c r="CV206" s="13">
        <v>24.861999999999998</v>
      </c>
      <c r="CW206" s="13">
        <v>3.38</v>
      </c>
      <c r="CX206" s="12">
        <v>4.7540106951871663E-2</v>
      </c>
      <c r="CY206" s="12">
        <v>8.3474301732776451E-2</v>
      </c>
      <c r="CZ206" s="15">
        <v>7.6390532544378704</v>
      </c>
      <c r="DA206" s="20"/>
      <c r="DB206" s="20"/>
    </row>
    <row r="207" spans="1:106">
      <c r="A207" s="8" t="s">
        <v>2699</v>
      </c>
      <c r="B207" s="8" t="s">
        <v>2700</v>
      </c>
      <c r="C207" s="9" t="s">
        <v>7165</v>
      </c>
      <c r="D207" s="9" t="s">
        <v>7126</v>
      </c>
      <c r="E207" s="10" t="s">
        <v>7127</v>
      </c>
      <c r="F207" s="10" t="s">
        <v>7126</v>
      </c>
      <c r="G207" s="11">
        <v>0.87</v>
      </c>
      <c r="H207" s="11">
        <v>0.90748654959835617</v>
      </c>
      <c r="I207" s="12">
        <v>9.0499999999999997E-2</v>
      </c>
      <c r="J207" s="12">
        <v>0.13862753273865122</v>
      </c>
      <c r="K207" s="12">
        <v>4.7E-2</v>
      </c>
      <c r="L207" s="12">
        <v>0.10350000000000001</v>
      </c>
      <c r="M207" s="12">
        <v>6.8320350000000002E-2</v>
      </c>
      <c r="N207" s="12">
        <v>0.13427222053360202</v>
      </c>
      <c r="O207" s="12">
        <v>-0.1041249149376041</v>
      </c>
      <c r="P207" s="12">
        <v>-9.4363476826583165E-2</v>
      </c>
      <c r="Q207" s="13">
        <v>15.9</v>
      </c>
      <c r="R207" s="13">
        <v>0</v>
      </c>
      <c r="S207" s="13">
        <v>1.05</v>
      </c>
      <c r="T207" s="13">
        <v>1.05</v>
      </c>
      <c r="U207" s="13">
        <v>16.95</v>
      </c>
      <c r="V207" s="13">
        <v>0.29699999999999999</v>
      </c>
      <c r="W207" s="13">
        <v>16.652999999999999</v>
      </c>
      <c r="X207" s="14">
        <v>1.7522123893805308E-2</v>
      </c>
      <c r="Y207" s="15">
        <v>0.92455621301775159</v>
      </c>
      <c r="Z207" s="14">
        <v>5.7220708446866483E-2</v>
      </c>
      <c r="AA207" s="14">
        <v>6.1946902654867263E-2</v>
      </c>
      <c r="AB207" s="14">
        <v>6.0693641618497107E-2</v>
      </c>
      <c r="AC207" s="14">
        <v>6.6037735849056603E-2</v>
      </c>
      <c r="AD207" s="13">
        <v>0.46899999999999997</v>
      </c>
      <c r="AE207" s="15">
        <v>0.41544444444444451</v>
      </c>
      <c r="AF207" s="14" t="s">
        <v>7128</v>
      </c>
      <c r="AG207" s="14" t="s">
        <v>7128</v>
      </c>
      <c r="AH207" s="15">
        <v>0.36602870813397126</v>
      </c>
      <c r="AI207" s="5">
        <v>2.5684210526315789</v>
      </c>
      <c r="AJ207" s="15">
        <v>24.127465857359635</v>
      </c>
      <c r="AK207" s="15">
        <v>24.127465857359635</v>
      </c>
      <c r="AL207" s="15" t="s">
        <v>7128</v>
      </c>
      <c r="AM207" s="15" t="s">
        <v>7128</v>
      </c>
      <c r="AN207" s="15">
        <v>0.91907514450867045</v>
      </c>
      <c r="AO207" s="15">
        <v>0.50798722044728439</v>
      </c>
      <c r="AP207" s="15">
        <v>13.649999999999999</v>
      </c>
      <c r="AQ207" s="15">
        <v>8.163235294117646</v>
      </c>
      <c r="AR207" s="15">
        <v>0.9224505622334237</v>
      </c>
      <c r="AS207" s="15">
        <v>0.53204472843450479</v>
      </c>
      <c r="AT207" s="14">
        <v>0.25644916540212437</v>
      </c>
      <c r="AU207" s="14">
        <v>1.0628930817610061E-2</v>
      </c>
      <c r="AV207" s="12">
        <v>-0.24299999999999999</v>
      </c>
      <c r="AW207" s="12">
        <v>-0.14099999999999999</v>
      </c>
      <c r="AX207" s="12">
        <v>-8.9700000000000005E-3</v>
      </c>
      <c r="AY207" s="12">
        <v>4.6300000000000001E-2</v>
      </c>
      <c r="AZ207" s="14" t="s">
        <v>7128</v>
      </c>
      <c r="BA207" s="14" t="s">
        <v>7128</v>
      </c>
      <c r="BB207" s="14">
        <v>3.4502617801047117E-2</v>
      </c>
      <c r="BC207" s="14">
        <v>3.990874370701885E-2</v>
      </c>
      <c r="BD207" s="14">
        <v>2.1054313099041534E-2</v>
      </c>
      <c r="BE207" s="14">
        <v>3.8977635782747599E-2</v>
      </c>
      <c r="BF207" s="14">
        <v>0.3475247524752475</v>
      </c>
      <c r="BG207" s="14" t="s">
        <v>7128</v>
      </c>
      <c r="BH207" s="13">
        <v>0.65900000000000003</v>
      </c>
      <c r="BI207" s="13">
        <v>0.65900000000000003</v>
      </c>
      <c r="BJ207" s="13">
        <v>1.22</v>
      </c>
      <c r="BK207" s="13">
        <v>1.22</v>
      </c>
      <c r="BL207" s="13">
        <v>31.3</v>
      </c>
      <c r="BM207" s="13">
        <v>31.3</v>
      </c>
      <c r="BN207" s="13">
        <v>2.04</v>
      </c>
      <c r="BO207" s="13">
        <v>2.04</v>
      </c>
      <c r="BP207" s="13">
        <v>0.79601980198019806</v>
      </c>
      <c r="BQ207" s="13">
        <v>0</v>
      </c>
      <c r="BR207" s="13">
        <v>0</v>
      </c>
      <c r="BS207" s="13">
        <v>-1.02</v>
      </c>
      <c r="BT207" s="14">
        <v>-1.2813751585860345</v>
      </c>
      <c r="BU207" s="13">
        <v>1.8160198019801981</v>
      </c>
      <c r="BV207" s="13">
        <v>1.679</v>
      </c>
      <c r="BW207" s="13">
        <v>1.679</v>
      </c>
      <c r="BX207" s="13">
        <v>19.100000000000001</v>
      </c>
      <c r="BY207" s="13">
        <v>19.946000000000002</v>
      </c>
      <c r="BZ207" s="13">
        <v>17.3</v>
      </c>
      <c r="CA207" s="13">
        <v>18.053000000000001</v>
      </c>
      <c r="CB207" s="13">
        <v>-0.16899999999999998</v>
      </c>
      <c r="CC207" s="15">
        <v>-2.5999999999999999E-2</v>
      </c>
      <c r="CD207" s="15">
        <v>0.50600000000000001</v>
      </c>
      <c r="CE207" s="15">
        <v>0.36</v>
      </c>
      <c r="CF207" s="15" t="s">
        <v>7128</v>
      </c>
      <c r="CG207" s="15" t="s">
        <v>7128</v>
      </c>
      <c r="CH207" s="13" t="s">
        <v>7128</v>
      </c>
      <c r="CI207" s="13" t="s">
        <v>7128</v>
      </c>
      <c r="CJ207" s="13">
        <v>-0.16899999999999998</v>
      </c>
      <c r="CK207" s="12">
        <f t="shared" si="6"/>
        <v>0.10065515187611672</v>
      </c>
      <c r="CL207" s="36">
        <f t="shared" si="7"/>
        <v>1.7337838586384533</v>
      </c>
      <c r="CM207" s="13">
        <v>1.01</v>
      </c>
      <c r="CN207" s="13">
        <v>0.35099999999999998</v>
      </c>
      <c r="CO207" s="13">
        <v>0.65900000000000003</v>
      </c>
      <c r="CP207" s="13">
        <v>15.9</v>
      </c>
      <c r="CQ207" s="13">
        <v>2.04</v>
      </c>
      <c r="CR207" s="13">
        <v>16.652999999999999</v>
      </c>
      <c r="CS207" s="13">
        <v>1.679</v>
      </c>
      <c r="CT207" s="13">
        <v>0</v>
      </c>
      <c r="CU207" s="13">
        <v>1.22</v>
      </c>
      <c r="CV207" s="13">
        <v>18.053000000000001</v>
      </c>
      <c r="CW207" s="13">
        <v>2.04</v>
      </c>
      <c r="CX207" s="12">
        <v>3.4502617801047117E-2</v>
      </c>
      <c r="CY207" s="12">
        <v>3.990874370701885E-2</v>
      </c>
      <c r="CZ207" s="15">
        <v>8.163235294117646</v>
      </c>
      <c r="DA207" s="20"/>
      <c r="DB207" s="20"/>
    </row>
    <row r="208" spans="1:106">
      <c r="A208" s="8" t="s">
        <v>3731</v>
      </c>
      <c r="B208" s="8" t="s">
        <v>3732</v>
      </c>
      <c r="C208" s="9" t="s">
        <v>7161</v>
      </c>
      <c r="D208" s="9" t="s">
        <v>7126</v>
      </c>
      <c r="E208" s="10" t="s">
        <v>7127</v>
      </c>
      <c r="F208" s="10" t="s">
        <v>7126</v>
      </c>
      <c r="G208" s="11">
        <v>0.75</v>
      </c>
      <c r="H208" s="11">
        <v>1.5318821459982408</v>
      </c>
      <c r="I208" s="12">
        <v>9.0499999999999997E-2</v>
      </c>
      <c r="J208" s="12">
        <v>0.19513533421284079</v>
      </c>
      <c r="K208" s="12">
        <v>4.7E-2</v>
      </c>
      <c r="L208" s="12">
        <v>0.10350000000000001</v>
      </c>
      <c r="M208" s="12">
        <v>6.8320350000000002E-2</v>
      </c>
      <c r="N208" s="12">
        <v>0.11286426011739265</v>
      </c>
      <c r="O208" s="12">
        <v>-3.4375840541954722E-2</v>
      </c>
      <c r="P208" s="12">
        <v>-4.3814575346729223E-2</v>
      </c>
      <c r="Q208" s="13">
        <v>0.75800000000000001</v>
      </c>
      <c r="R208" s="13">
        <v>0</v>
      </c>
      <c r="S208" s="13">
        <v>1.4</v>
      </c>
      <c r="T208" s="13">
        <v>1.4</v>
      </c>
      <c r="U208" s="13">
        <v>2.1579999999999999</v>
      </c>
      <c r="V208" s="13">
        <v>0.14599999999999999</v>
      </c>
      <c r="W208" s="13">
        <v>2.012</v>
      </c>
      <c r="X208" s="14">
        <v>6.7655236329935128E-2</v>
      </c>
      <c r="Y208" s="15">
        <v>8.1967213114754106E-2</v>
      </c>
      <c r="Z208" s="14">
        <v>0.61322820849759085</v>
      </c>
      <c r="AA208" s="14">
        <v>0.64874884151992585</v>
      </c>
      <c r="AB208" s="14">
        <v>1.5855039637599093</v>
      </c>
      <c r="AC208" s="14">
        <v>1.8469656992084431</v>
      </c>
      <c r="AD208" s="13">
        <v>0.249</v>
      </c>
      <c r="AE208" s="15">
        <v>-0.14705555555555558</v>
      </c>
      <c r="AF208" s="14" t="s">
        <v>7128</v>
      </c>
      <c r="AG208" s="14" t="s">
        <v>7128</v>
      </c>
      <c r="AH208" s="15">
        <v>0.36941176470588227</v>
      </c>
      <c r="AI208" s="5">
        <v>1.6433566433566433</v>
      </c>
      <c r="AJ208" s="15">
        <v>5.9685039370078741</v>
      </c>
      <c r="AK208" s="15">
        <v>5.9685039370078741</v>
      </c>
      <c r="AL208" s="15" t="s">
        <v>7128</v>
      </c>
      <c r="AM208" s="15" t="s">
        <v>7128</v>
      </c>
      <c r="AN208" s="15">
        <v>0.85843714609286526</v>
      </c>
      <c r="AO208" s="15">
        <v>8.6529680365296804E-2</v>
      </c>
      <c r="AP208" s="15">
        <v>8.5617021276595757</v>
      </c>
      <c r="AQ208" s="15">
        <v>6.6184210526315788</v>
      </c>
      <c r="AR208" s="15">
        <v>0.94150678521291531</v>
      </c>
      <c r="AS208" s="15">
        <v>0.22968036529680366</v>
      </c>
      <c r="AT208" s="14">
        <v>0</v>
      </c>
      <c r="AU208" s="14">
        <v>0</v>
      </c>
      <c r="AV208" s="12">
        <v>5.7999999999999996E-2</v>
      </c>
      <c r="AW208" s="12">
        <v>-4.1299999999999996E-2</v>
      </c>
      <c r="AX208" s="12">
        <v>5.28E-2</v>
      </c>
      <c r="AY208" s="12">
        <v>0.22</v>
      </c>
      <c r="AZ208" s="14" t="s">
        <v>7128</v>
      </c>
      <c r="BA208" s="14" t="s">
        <v>7128</v>
      </c>
      <c r="BB208" s="14">
        <v>0.16075949367088607</v>
      </c>
      <c r="BC208" s="14">
        <v>6.9049684770663422E-2</v>
      </c>
      <c r="BD208" s="14">
        <v>1.449771689497717E-2</v>
      </c>
      <c r="BE208" s="14">
        <v>2.6826484018264839E-2</v>
      </c>
      <c r="BF208" s="14">
        <v>0.43555555555555558</v>
      </c>
      <c r="BG208" s="14" t="s">
        <v>7128</v>
      </c>
      <c r="BH208" s="13">
        <v>0.127</v>
      </c>
      <c r="BI208" s="13">
        <v>0.127</v>
      </c>
      <c r="BJ208" s="13">
        <v>0.23499999999999999</v>
      </c>
      <c r="BK208" s="13">
        <v>0.23499999999999999</v>
      </c>
      <c r="BL208" s="13">
        <v>8.76</v>
      </c>
      <c r="BM208" s="13">
        <v>8.76</v>
      </c>
      <c r="BN208" s="13">
        <v>0.30399999999999999</v>
      </c>
      <c r="BO208" s="13">
        <v>0.30399999999999999</v>
      </c>
      <c r="BP208" s="13">
        <v>0.13264444444444443</v>
      </c>
      <c r="BQ208" s="13">
        <v>0</v>
      </c>
      <c r="BR208" s="13">
        <v>0</v>
      </c>
      <c r="BS208" s="13">
        <v>-6.9000000000000006E-2</v>
      </c>
      <c r="BT208" s="14">
        <v>-0.52018763611995322</v>
      </c>
      <c r="BU208" s="13">
        <v>0.20164444444444443</v>
      </c>
      <c r="BV208" s="13">
        <v>0.19600000000000001</v>
      </c>
      <c r="BW208" s="13">
        <v>0.19600000000000001</v>
      </c>
      <c r="BX208" s="13">
        <v>0.79</v>
      </c>
      <c r="BY208" s="13">
        <v>1.9209999999999998</v>
      </c>
      <c r="BZ208" s="13">
        <v>0.88300000000000001</v>
      </c>
      <c r="CA208" s="13">
        <v>2.137</v>
      </c>
      <c r="CB208" s="13">
        <v>0</v>
      </c>
      <c r="CC208" s="15">
        <v>8.5000000000000006E-2</v>
      </c>
      <c r="CD208" s="15">
        <v>-0.33300000000000002</v>
      </c>
      <c r="CE208" s="15">
        <v>0.36</v>
      </c>
      <c r="CF208" s="15" t="s">
        <v>7128</v>
      </c>
      <c r="CG208" s="15" t="s">
        <v>7128</v>
      </c>
      <c r="CH208" s="13" t="s">
        <v>7128</v>
      </c>
      <c r="CI208" s="13" t="s">
        <v>7128</v>
      </c>
      <c r="CJ208" s="13">
        <v>0</v>
      </c>
      <c r="CK208" s="12">
        <f t="shared" si="6"/>
        <v>0</v>
      </c>
      <c r="CL208" s="36">
        <f t="shared" si="7"/>
        <v>4.0992044922788953</v>
      </c>
      <c r="CM208" s="13">
        <v>0.22500000000000001</v>
      </c>
      <c r="CN208" s="13">
        <v>9.8000000000000004E-2</v>
      </c>
      <c r="CO208" s="13">
        <v>0.127</v>
      </c>
      <c r="CP208" s="13">
        <v>0.75800000000000001</v>
      </c>
      <c r="CQ208" s="13">
        <v>0.30399999999999999</v>
      </c>
      <c r="CR208" s="13">
        <v>2.012</v>
      </c>
      <c r="CS208" s="13" t="s">
        <v>7128</v>
      </c>
      <c r="CT208" s="13">
        <v>0</v>
      </c>
      <c r="CU208" s="13">
        <v>0.23499999999999999</v>
      </c>
      <c r="CV208" s="13">
        <v>2.137</v>
      </c>
      <c r="CW208" s="13">
        <v>0.30399999999999999</v>
      </c>
      <c r="CX208" s="12">
        <v>0.16075949367088607</v>
      </c>
      <c r="CY208" s="12">
        <v>6.9049684770663422E-2</v>
      </c>
      <c r="CZ208" s="15">
        <v>6.6184210526315788</v>
      </c>
      <c r="DA208" s="20"/>
      <c r="DB208" s="20"/>
    </row>
    <row r="209" spans="1:106">
      <c r="A209" s="8" t="s">
        <v>6739</v>
      </c>
      <c r="B209" s="8" t="s">
        <v>6740</v>
      </c>
      <c r="C209" s="9" t="s">
        <v>7131</v>
      </c>
      <c r="D209" s="9" t="s">
        <v>7126</v>
      </c>
      <c r="E209" s="10" t="s">
        <v>7127</v>
      </c>
      <c r="F209" s="10" t="s">
        <v>7126</v>
      </c>
      <c r="G209" s="11">
        <v>0.79</v>
      </c>
      <c r="H209" s="11">
        <v>0.79281276856967464</v>
      </c>
      <c r="I209" s="12">
        <v>9.0499999999999997E-2</v>
      </c>
      <c r="J209" s="12">
        <v>0.12824955555555556</v>
      </c>
      <c r="K209" s="12">
        <v>4.7E-2</v>
      </c>
      <c r="L209" s="12">
        <v>0.10350000000000001</v>
      </c>
      <c r="M209" s="12">
        <v>6.8320350000000002E-2</v>
      </c>
      <c r="N209" s="12">
        <v>0.12798438207964605</v>
      </c>
      <c r="O209" s="12">
        <v>0.54616904909560726</v>
      </c>
      <c r="P209" s="12">
        <v>-0.24177770201937487</v>
      </c>
      <c r="Q209" s="13">
        <v>0.9</v>
      </c>
      <c r="R209" s="13">
        <v>0</v>
      </c>
      <c r="S209" s="13">
        <v>4.0000000000000001E-3</v>
      </c>
      <c r="T209" s="13">
        <v>4.0000000000000001E-3</v>
      </c>
      <c r="U209" s="13">
        <v>0.90400000000000003</v>
      </c>
      <c r="V209" s="13">
        <v>0</v>
      </c>
      <c r="W209" s="13">
        <v>0.90400000000000003</v>
      </c>
      <c r="X209" s="14">
        <v>0</v>
      </c>
      <c r="Y209" s="15">
        <v>0.41322314049586778</v>
      </c>
      <c r="Z209" s="14">
        <v>5.6657223796033997E-3</v>
      </c>
      <c r="AA209" s="14">
        <v>4.4247787610619468E-3</v>
      </c>
      <c r="AB209" s="14">
        <v>5.6980056980056983E-3</v>
      </c>
      <c r="AC209" s="14">
        <v>4.4444444444444444E-3</v>
      </c>
      <c r="AD209" s="13">
        <v>0.745</v>
      </c>
      <c r="AE209" s="15">
        <v>-0.99000000000000021</v>
      </c>
      <c r="AF209" s="14">
        <v>3.1622776601683791E-2</v>
      </c>
      <c r="AG209" s="14" t="s">
        <v>7128</v>
      </c>
      <c r="AH209" s="15">
        <v>0.48069498069498068</v>
      </c>
      <c r="AI209" s="5" t="s">
        <v>7128</v>
      </c>
      <c r="AJ209" s="15">
        <v>3.1034482758620694</v>
      </c>
      <c r="AK209" s="15">
        <v>3.1034482758620694</v>
      </c>
      <c r="AL209" s="15" t="s">
        <v>7128</v>
      </c>
      <c r="AM209" s="15" t="s">
        <v>7128</v>
      </c>
      <c r="AN209" s="15">
        <v>1.2820512820512822</v>
      </c>
      <c r="AO209" s="15" t="s">
        <v>7128</v>
      </c>
      <c r="AP209" s="15" t="s">
        <v>7128</v>
      </c>
      <c r="AQ209" s="15" t="s">
        <v>7128</v>
      </c>
      <c r="AR209" s="15">
        <v>1.2804532577903684</v>
      </c>
      <c r="AS209" s="15" t="s">
        <v>7128</v>
      </c>
      <c r="AT209" s="14">
        <v>0</v>
      </c>
      <c r="AU209" s="14">
        <v>0</v>
      </c>
      <c r="AV209" s="12" t="s">
        <v>7128</v>
      </c>
      <c r="AW209" s="12">
        <v>2.323</v>
      </c>
      <c r="AX209" s="12" t="s">
        <v>7128</v>
      </c>
      <c r="AY209" s="12" t="s">
        <v>7128</v>
      </c>
      <c r="AZ209" s="14" t="s">
        <v>7128</v>
      </c>
      <c r="BA209" s="14" t="s">
        <v>7128</v>
      </c>
      <c r="BB209" s="14">
        <v>0.67441860465116277</v>
      </c>
      <c r="BC209" s="14">
        <v>-0.11379331993972881</v>
      </c>
      <c r="BD209" s="14" t="s">
        <v>7128</v>
      </c>
      <c r="BE209" s="14" t="s">
        <v>7128</v>
      </c>
      <c r="BF209" s="14">
        <v>0.19889502762430938</v>
      </c>
      <c r="BG209" s="14" t="s">
        <v>7128</v>
      </c>
      <c r="BH209" s="13">
        <v>0.28999999999999998</v>
      </c>
      <c r="BI209" s="13">
        <v>0.28999999999999998</v>
      </c>
      <c r="BJ209" s="13">
        <v>-2.5000000000000001E-2</v>
      </c>
      <c r="BK209" s="13">
        <v>-2.5000000000000001E-2</v>
      </c>
      <c r="BL209" s="13">
        <v>0</v>
      </c>
      <c r="BM209" s="13">
        <v>0</v>
      </c>
      <c r="BN209" s="13">
        <v>-2.5000000000000001E-2</v>
      </c>
      <c r="BO209" s="13">
        <v>-2.5000000000000001E-2</v>
      </c>
      <c r="BP209" s="13">
        <v>-2.002762430939227E-2</v>
      </c>
      <c r="BQ209" s="13">
        <v>0</v>
      </c>
      <c r="BR209" s="13">
        <v>0</v>
      </c>
      <c r="BS209" s="13">
        <v>0</v>
      </c>
      <c r="BT209" s="14" t="s">
        <v>7128</v>
      </c>
      <c r="BU209" s="13">
        <v>-2.002762430939227E-2</v>
      </c>
      <c r="BV209" s="13">
        <v>0.28999999999999998</v>
      </c>
      <c r="BW209" s="13">
        <v>0.28999999999999998</v>
      </c>
      <c r="BX209" s="13">
        <v>0.43</v>
      </c>
      <c r="BY209" s="13">
        <v>0.17599999999999999</v>
      </c>
      <c r="BZ209" s="13">
        <v>0.70199999999999996</v>
      </c>
      <c r="CA209" s="13">
        <v>0.70599999999999996</v>
      </c>
      <c r="CB209" s="13">
        <v>0</v>
      </c>
      <c r="CC209" s="15">
        <v>-0.16500000000000001</v>
      </c>
      <c r="CD209" s="15">
        <v>-0.745</v>
      </c>
      <c r="CE209" s="15">
        <v>0.36</v>
      </c>
      <c r="CF209" s="15">
        <v>1.0695308917657043</v>
      </c>
      <c r="CG209" s="15">
        <v>1.8032749865804756</v>
      </c>
      <c r="CH209" s="13">
        <v>5.5500000000000015E-2</v>
      </c>
      <c r="CI209" s="13">
        <v>3.1E-2</v>
      </c>
      <c r="CJ209" s="13">
        <v>0</v>
      </c>
      <c r="CK209" s="12">
        <f t="shared" si="6"/>
        <v>0</v>
      </c>
      <c r="CL209" s="36" t="str">
        <f t="shared" si="7"/>
        <v>NA</v>
      </c>
      <c r="CM209" s="13">
        <v>0.36199999999999999</v>
      </c>
      <c r="CN209" s="13">
        <v>7.1999999999999995E-2</v>
      </c>
      <c r="CO209" s="13">
        <v>0.28999999999999998</v>
      </c>
      <c r="CP209" s="13">
        <v>0.9</v>
      </c>
      <c r="CQ209" s="13" t="s">
        <v>7128</v>
      </c>
      <c r="CR209" s="13" t="s">
        <v>7128</v>
      </c>
      <c r="CS209" s="13" t="s">
        <v>7128</v>
      </c>
      <c r="CT209" s="13">
        <v>0</v>
      </c>
      <c r="CU209" s="13">
        <v>-2.5000000000000001E-2</v>
      </c>
      <c r="CV209" s="13">
        <v>0.70599999999999996</v>
      </c>
      <c r="CW209" s="13">
        <v>-2.5000000000000001E-2</v>
      </c>
      <c r="CX209" s="12">
        <v>0.67441860465116277</v>
      </c>
      <c r="CY209" s="12">
        <v>-0.11379331993972881</v>
      </c>
      <c r="CZ209" s="15" t="s">
        <v>7128</v>
      </c>
      <c r="DA209" s="20"/>
      <c r="DB209" s="20"/>
    </row>
    <row r="210" spans="1:106">
      <c r="A210" s="8" t="s">
        <v>1621</v>
      </c>
      <c r="B210" s="8" t="s">
        <v>1622</v>
      </c>
      <c r="C210" s="9" t="s">
        <v>7132</v>
      </c>
      <c r="D210" s="9" t="s">
        <v>7126</v>
      </c>
      <c r="E210" s="10" t="s">
        <v>7127</v>
      </c>
      <c r="F210" s="10" t="s">
        <v>7126</v>
      </c>
      <c r="G210" s="11">
        <v>1.07</v>
      </c>
      <c r="H210" s="11">
        <v>1.2662057432822054</v>
      </c>
      <c r="I210" s="12">
        <v>9.0499999999999997E-2</v>
      </c>
      <c r="J210" s="12">
        <v>0.17109161976703957</v>
      </c>
      <c r="K210" s="12">
        <v>3.2000000000000001E-2</v>
      </c>
      <c r="L210" s="12">
        <v>8.8499999999999995E-2</v>
      </c>
      <c r="M210" s="12">
        <v>5.8418850000000001E-2</v>
      </c>
      <c r="N210" s="12">
        <v>0.1463642624268611</v>
      </c>
      <c r="O210" s="12">
        <v>6.7846433330305572E-2</v>
      </c>
      <c r="P210" s="12">
        <v>5.9033537650429457E-3</v>
      </c>
      <c r="Q210" s="13">
        <v>113.1</v>
      </c>
      <c r="R210" s="13">
        <v>0</v>
      </c>
      <c r="S210" s="13">
        <v>31.8</v>
      </c>
      <c r="T210" s="13">
        <v>31.8</v>
      </c>
      <c r="U210" s="13">
        <v>144.9</v>
      </c>
      <c r="V210" s="13">
        <v>3.33</v>
      </c>
      <c r="W210" s="13">
        <v>141.57</v>
      </c>
      <c r="X210" s="14">
        <v>2.2981366459627329E-2</v>
      </c>
      <c r="Y210" s="15">
        <v>0.40476190476190477</v>
      </c>
      <c r="Z210" s="14">
        <v>0.54358974358974366</v>
      </c>
      <c r="AA210" s="14">
        <v>0.21946169772256729</v>
      </c>
      <c r="AB210" s="14">
        <v>1.1910112359550562</v>
      </c>
      <c r="AC210" s="14">
        <v>0.28116710875331569</v>
      </c>
      <c r="AD210" s="13">
        <v>5.39</v>
      </c>
      <c r="AE210" s="15">
        <v>0.99391666666666678</v>
      </c>
      <c r="AF210" s="14">
        <v>9.4868329805051374E-2</v>
      </c>
      <c r="AG210" s="14">
        <v>0.48382848200576201</v>
      </c>
      <c r="AH210" s="15">
        <v>0.12097476066144479</v>
      </c>
      <c r="AI210" s="5">
        <v>2.5896414342629486</v>
      </c>
      <c r="AJ210" s="15">
        <v>20.944444444444443</v>
      </c>
      <c r="AK210" s="15">
        <v>20.944444444444443</v>
      </c>
      <c r="AL210" s="15" t="s">
        <v>7128</v>
      </c>
      <c r="AM210" s="15" t="s">
        <v>7128</v>
      </c>
      <c r="AN210" s="15">
        <v>4.2359550561797752</v>
      </c>
      <c r="AO210" s="15">
        <v>1.0781696854146805</v>
      </c>
      <c r="AP210" s="15">
        <v>10.889999999999999</v>
      </c>
      <c r="AQ210" s="15">
        <v>10.333576642335766</v>
      </c>
      <c r="AR210" s="15">
        <v>2.5660685154975527</v>
      </c>
      <c r="AS210" s="15">
        <v>1.3495710200190656</v>
      </c>
      <c r="AT210" s="14">
        <v>6.222222222222222E-2</v>
      </c>
      <c r="AU210" s="14">
        <v>2.9708222811671093E-3</v>
      </c>
      <c r="AV210" s="12">
        <v>0.23899999999999999</v>
      </c>
      <c r="AW210" s="12">
        <v>0.34499999999999997</v>
      </c>
      <c r="AX210" s="12">
        <v>0.374</v>
      </c>
      <c r="AY210" s="12">
        <v>0.47799999999999998</v>
      </c>
      <c r="AZ210" s="14" t="s">
        <v>7128</v>
      </c>
      <c r="BA210" s="14" t="s">
        <v>7128</v>
      </c>
      <c r="BB210" s="14">
        <v>0.23893805309734514</v>
      </c>
      <c r="BC210" s="14">
        <v>0.15226761619190404</v>
      </c>
      <c r="BD210" s="14">
        <v>5.1477597712106769E-2</v>
      </c>
      <c r="BE210" s="14">
        <v>0.12392755004766444</v>
      </c>
      <c r="BF210" s="14">
        <v>0.34782608695652173</v>
      </c>
      <c r="BG210" s="14">
        <v>0.13400000000000001</v>
      </c>
      <c r="BH210" s="13">
        <v>5.4</v>
      </c>
      <c r="BI210" s="13">
        <v>5.4</v>
      </c>
      <c r="BJ210" s="13">
        <v>13</v>
      </c>
      <c r="BK210" s="13">
        <v>13</v>
      </c>
      <c r="BL210" s="13">
        <v>104.9</v>
      </c>
      <c r="BM210" s="13">
        <v>104.9</v>
      </c>
      <c r="BN210" s="13">
        <v>13.7</v>
      </c>
      <c r="BO210" s="13">
        <v>13.7</v>
      </c>
      <c r="BP210" s="13">
        <v>8.4782608695652169</v>
      </c>
      <c r="BQ210" s="13">
        <v>0</v>
      </c>
      <c r="BR210" s="13">
        <v>0</v>
      </c>
      <c r="BS210" s="13">
        <v>-0.59899999999999998</v>
      </c>
      <c r="BT210" s="14">
        <v>-7.0651282051282058E-2</v>
      </c>
      <c r="BU210" s="13">
        <v>9.077260869565217</v>
      </c>
      <c r="BV210" s="13">
        <v>5.9990000000000006</v>
      </c>
      <c r="BW210" s="13">
        <v>5.9990000000000006</v>
      </c>
      <c r="BX210" s="13">
        <v>22.6</v>
      </c>
      <c r="BY210" s="13">
        <v>55.68</v>
      </c>
      <c r="BZ210" s="13">
        <v>26.7</v>
      </c>
      <c r="CA210" s="13">
        <v>55.17</v>
      </c>
      <c r="CB210" s="13">
        <v>-0.33600000000000002</v>
      </c>
      <c r="CC210" s="15">
        <v>0.30599999999999999</v>
      </c>
      <c r="CD210" s="15">
        <v>0.46300000000000002</v>
      </c>
      <c r="CE210" s="15">
        <v>0.36</v>
      </c>
      <c r="CF210" s="15" t="s">
        <v>7128</v>
      </c>
      <c r="CG210" s="15" t="s">
        <v>7128</v>
      </c>
      <c r="CH210" s="13" t="s">
        <v>7128</v>
      </c>
      <c r="CI210" s="13" t="s">
        <v>7128</v>
      </c>
      <c r="CJ210" s="13">
        <v>-0.33600000000000002</v>
      </c>
      <c r="CK210" s="12">
        <f t="shared" si="6"/>
        <v>5.6009334889148187E-2</v>
      </c>
      <c r="CL210" s="36">
        <f t="shared" si="7"/>
        <v>1.9013956860612653</v>
      </c>
      <c r="CM210" s="13">
        <v>8.2799999999999994</v>
      </c>
      <c r="CN210" s="13">
        <v>2.88</v>
      </c>
      <c r="CO210" s="13">
        <v>5.4</v>
      </c>
      <c r="CP210" s="13">
        <v>113.1</v>
      </c>
      <c r="CQ210" s="13">
        <v>13.7</v>
      </c>
      <c r="CR210" s="13">
        <v>141.57</v>
      </c>
      <c r="CS210" s="13">
        <v>5.9990000000000006</v>
      </c>
      <c r="CT210" s="13">
        <v>0</v>
      </c>
      <c r="CU210" s="13">
        <v>13</v>
      </c>
      <c r="CV210" s="13">
        <v>55.17</v>
      </c>
      <c r="CW210" s="13">
        <v>13.7</v>
      </c>
      <c r="CX210" s="12">
        <v>0.23893805309734514</v>
      </c>
      <c r="CY210" s="12">
        <v>0.15226761619190404</v>
      </c>
      <c r="CZ210" s="15">
        <v>10.333576642335766</v>
      </c>
      <c r="DA210" s="20"/>
      <c r="DB210" s="20"/>
    </row>
    <row r="211" spans="1:106">
      <c r="A211" s="8" t="s">
        <v>5033</v>
      </c>
      <c r="B211" s="8" t="s">
        <v>5034</v>
      </c>
      <c r="C211" s="9" t="s">
        <v>7148</v>
      </c>
      <c r="D211" s="9" t="s">
        <v>7126</v>
      </c>
      <c r="E211" s="10" t="s">
        <v>7127</v>
      </c>
      <c r="F211" s="10" t="s">
        <v>7126</v>
      </c>
      <c r="G211" s="11">
        <v>0.67</v>
      </c>
      <c r="H211" s="11">
        <v>2.9333818181818181</v>
      </c>
      <c r="I211" s="12">
        <v>9.0499999999999997E-2</v>
      </c>
      <c r="J211" s="12">
        <v>0.32197105454545455</v>
      </c>
      <c r="K211" s="12">
        <v>4.7E-2</v>
      </c>
      <c r="L211" s="12">
        <v>0.10350000000000001</v>
      </c>
      <c r="M211" s="12">
        <v>6.8320350000000002E-2</v>
      </c>
      <c r="N211" s="12">
        <v>0.12625551922757475</v>
      </c>
      <c r="O211" s="12">
        <v>-0.44046816437204417</v>
      </c>
      <c r="P211" s="12">
        <v>-0.11260364209446894</v>
      </c>
      <c r="Q211" s="13">
        <v>0.27500000000000002</v>
      </c>
      <c r="R211" s="13">
        <v>0</v>
      </c>
      <c r="S211" s="13">
        <v>0.92900000000000005</v>
      </c>
      <c r="T211" s="13">
        <v>0.92900000000000005</v>
      </c>
      <c r="U211" s="13">
        <v>1.2040000000000002</v>
      </c>
      <c r="V211" s="13">
        <v>7.0000000000000001E-3</v>
      </c>
      <c r="W211" s="13">
        <v>1.1970000000000003</v>
      </c>
      <c r="X211" s="14">
        <v>5.8139534883720921E-3</v>
      </c>
      <c r="Y211" s="15">
        <v>4.9800796812749008E-2</v>
      </c>
      <c r="Z211" s="14">
        <v>0.77805695142378561</v>
      </c>
      <c r="AA211" s="14">
        <v>0.77159468438538203</v>
      </c>
      <c r="AB211" s="14">
        <v>3.5056603773584905</v>
      </c>
      <c r="AC211" s="14">
        <v>3.378181818181818</v>
      </c>
      <c r="AD211" s="13">
        <v>5.5E-2</v>
      </c>
      <c r="AE211" s="15">
        <v>1.5771388888888893</v>
      </c>
      <c r="AF211" s="14">
        <v>7.7459666924148338E-2</v>
      </c>
      <c r="AG211" s="14" t="s">
        <v>7128</v>
      </c>
      <c r="AH211" s="15">
        <v>0.53271028037383172</v>
      </c>
      <c r="AI211" s="5">
        <v>0.27586206896551724</v>
      </c>
      <c r="AJ211" s="15" t="s">
        <v>7128</v>
      </c>
      <c r="AK211" s="15" t="s">
        <v>7128</v>
      </c>
      <c r="AL211" s="15" t="s">
        <v>7128</v>
      </c>
      <c r="AM211" s="15" t="s">
        <v>7128</v>
      </c>
      <c r="AN211" s="15">
        <v>1.0377358490566038</v>
      </c>
      <c r="AO211" s="15">
        <v>0.37364130434782611</v>
      </c>
      <c r="AP211" s="15">
        <v>74.812500000000014</v>
      </c>
      <c r="AQ211" s="15">
        <v>18.703125000000004</v>
      </c>
      <c r="AR211" s="15">
        <v>1.0084245998315082</v>
      </c>
      <c r="AS211" s="15">
        <v>1.6263586956521743</v>
      </c>
      <c r="AT211" s="14" t="s">
        <v>7128</v>
      </c>
      <c r="AU211" s="14">
        <v>0</v>
      </c>
      <c r="AV211" s="12" t="s">
        <v>7128</v>
      </c>
      <c r="AW211" s="12" t="s">
        <v>7128</v>
      </c>
      <c r="AX211" s="12">
        <v>0.21100000000000002</v>
      </c>
      <c r="AY211" s="12">
        <v>3.6699999999999997E-2</v>
      </c>
      <c r="AZ211" s="14" t="s">
        <v>7128</v>
      </c>
      <c r="BA211" s="14" t="s">
        <v>7128</v>
      </c>
      <c r="BB211" s="14">
        <v>-0.11849710982658961</v>
      </c>
      <c r="BC211" s="14">
        <v>1.3651877133105804E-2</v>
      </c>
      <c r="BD211" s="14">
        <v>-5.5706521739130439E-2</v>
      </c>
      <c r="BE211" s="14">
        <v>2.1739130434782608E-2</v>
      </c>
      <c r="BF211" s="14">
        <v>0</v>
      </c>
      <c r="BG211" s="14">
        <v>0.23250000000000001</v>
      </c>
      <c r="BH211" s="13">
        <v>-4.1000000000000002E-2</v>
      </c>
      <c r="BI211" s="13">
        <v>-4.1000000000000002E-2</v>
      </c>
      <c r="BJ211" s="13">
        <v>1.6E-2</v>
      </c>
      <c r="BK211" s="13">
        <v>1.6E-2</v>
      </c>
      <c r="BL211" s="13">
        <v>0.73599999999999999</v>
      </c>
      <c r="BM211" s="13">
        <v>0.73599999999999999</v>
      </c>
      <c r="BN211" s="13">
        <v>6.4000000000000001E-2</v>
      </c>
      <c r="BO211" s="13">
        <v>6.4000000000000001E-2</v>
      </c>
      <c r="BP211" s="13">
        <v>1.6E-2</v>
      </c>
      <c r="BQ211" s="13">
        <v>0</v>
      </c>
      <c r="BR211" s="13">
        <v>0</v>
      </c>
      <c r="BS211" s="13">
        <v>-1.0999999999999999E-2</v>
      </c>
      <c r="BT211" s="14">
        <v>-0.6875</v>
      </c>
      <c r="BU211" s="13">
        <v>2.7E-2</v>
      </c>
      <c r="BV211" s="13">
        <v>-3.0000000000000002E-2</v>
      </c>
      <c r="BW211" s="13">
        <v>-3.0000000000000002E-2</v>
      </c>
      <c r="BX211" s="13">
        <v>0.34599999999999997</v>
      </c>
      <c r="BY211" s="13">
        <v>1.1719999999999999</v>
      </c>
      <c r="BZ211" s="13">
        <v>0.26500000000000001</v>
      </c>
      <c r="CA211" s="13">
        <v>1.1870000000000001</v>
      </c>
      <c r="CB211" s="13">
        <v>0</v>
      </c>
      <c r="CC211" s="15">
        <v>-0.379</v>
      </c>
      <c r="CD211" s="15">
        <v>2.4900000000000002</v>
      </c>
      <c r="CE211" s="15">
        <v>0.36</v>
      </c>
      <c r="CF211" s="15">
        <v>1.9243658445837013</v>
      </c>
      <c r="CG211" s="15">
        <v>1.5618201648616545</v>
      </c>
      <c r="CH211" s="13">
        <v>-6.7285714285714296E-2</v>
      </c>
      <c r="CI211" s="13">
        <v>-0.27171428571428569</v>
      </c>
      <c r="CJ211" s="13">
        <v>0</v>
      </c>
      <c r="CK211" s="12">
        <f t="shared" si="6"/>
        <v>0</v>
      </c>
      <c r="CL211" s="36">
        <f t="shared" si="7"/>
        <v>0.62005054759898903</v>
      </c>
      <c r="CM211" s="13" t="s">
        <v>7128</v>
      </c>
      <c r="CN211" s="13" t="s">
        <v>7128</v>
      </c>
      <c r="CO211" s="13" t="s">
        <v>7128</v>
      </c>
      <c r="CP211" s="13" t="s">
        <v>7128</v>
      </c>
      <c r="CQ211" s="13">
        <v>6.4000000000000001E-2</v>
      </c>
      <c r="CR211" s="13">
        <v>1.1970000000000003</v>
      </c>
      <c r="CS211" s="13" t="s">
        <v>7128</v>
      </c>
      <c r="CT211" s="13">
        <v>0</v>
      </c>
      <c r="CU211" s="13">
        <v>1.6E-2</v>
      </c>
      <c r="CV211" s="13">
        <v>1.1870000000000001</v>
      </c>
      <c r="CW211" s="13">
        <v>6.4000000000000001E-2</v>
      </c>
      <c r="CX211" s="12">
        <v>-0.11849710982658961</v>
      </c>
      <c r="CY211" s="12">
        <v>1.3651877133105804E-2</v>
      </c>
      <c r="CZ211" s="15">
        <v>18.703125000000004</v>
      </c>
      <c r="DA211" s="20"/>
      <c r="DB211" s="20"/>
    </row>
    <row r="212" spans="1:106">
      <c r="A212" s="8" t="s">
        <v>4105</v>
      </c>
      <c r="B212" s="8" t="s">
        <v>4106</v>
      </c>
      <c r="C212" s="9" t="s">
        <v>7141</v>
      </c>
      <c r="D212" s="9" t="s">
        <v>7126</v>
      </c>
      <c r="E212" s="10" t="s">
        <v>7127</v>
      </c>
      <c r="F212" s="10" t="s">
        <v>7126</v>
      </c>
      <c r="G212" s="11">
        <v>0.73</v>
      </c>
      <c r="H212" s="11">
        <v>0.90372991335547159</v>
      </c>
      <c r="I212" s="12">
        <v>9.0499999999999997E-2</v>
      </c>
      <c r="J212" s="12">
        <v>0.13828755715867017</v>
      </c>
      <c r="K212" s="12">
        <v>4.1999999999999996E-2</v>
      </c>
      <c r="L212" s="12">
        <v>9.8500000000000004E-2</v>
      </c>
      <c r="M212" s="12">
        <v>6.5019850000000004E-2</v>
      </c>
      <c r="N212" s="12">
        <v>0.11914554357667526</v>
      </c>
      <c r="O212" s="12">
        <v>3.9398393254552966E-2</v>
      </c>
      <c r="P212" s="12">
        <v>1.1837281068121208E-2</v>
      </c>
      <c r="Q212" s="13">
        <v>2.46</v>
      </c>
      <c r="R212" s="13">
        <v>0</v>
      </c>
      <c r="S212" s="13">
        <v>0.87</v>
      </c>
      <c r="T212" s="13">
        <v>0.87</v>
      </c>
      <c r="U212" s="13">
        <v>3.33</v>
      </c>
      <c r="V212" s="13">
        <v>6.6000000000000003E-2</v>
      </c>
      <c r="W212" s="13">
        <v>3.2640000000000002</v>
      </c>
      <c r="X212" s="14">
        <v>1.9819819819819819E-2</v>
      </c>
      <c r="Y212" s="15">
        <v>6.3131313131313135E-2</v>
      </c>
      <c r="Z212" s="14">
        <v>0.24507042253521125</v>
      </c>
      <c r="AA212" s="14">
        <v>0.26126126126126126</v>
      </c>
      <c r="AB212" s="14">
        <v>0.32462686567164178</v>
      </c>
      <c r="AC212" s="14">
        <v>0.35365853658536583</v>
      </c>
      <c r="AD212" s="13">
        <v>0.621</v>
      </c>
      <c r="AE212" s="15">
        <v>0.79216666666666669</v>
      </c>
      <c r="AF212" s="14">
        <v>3.1622776601683791E-2</v>
      </c>
      <c r="AG212" s="14">
        <v>0.65459147565485454</v>
      </c>
      <c r="AH212" s="15">
        <v>0.29982046678635549</v>
      </c>
      <c r="AI212" s="5">
        <v>6.139344262295082</v>
      </c>
      <c r="AJ212" s="15">
        <v>5.7209302325581399</v>
      </c>
      <c r="AK212" s="15">
        <v>5.7209302325581399</v>
      </c>
      <c r="AL212" s="15">
        <v>5.0901639344262293</v>
      </c>
      <c r="AM212" s="15">
        <v>0.11918604651162791</v>
      </c>
      <c r="AN212" s="15">
        <v>0.91791044776119401</v>
      </c>
      <c r="AO212" s="15">
        <v>0.46590909090909088</v>
      </c>
      <c r="AP212" s="15">
        <v>4.357810413885181</v>
      </c>
      <c r="AQ212" s="15">
        <v>2.3482014388489212</v>
      </c>
      <c r="AR212" s="15">
        <v>0.93685419058553387</v>
      </c>
      <c r="AS212" s="15">
        <v>0.61818181818181817</v>
      </c>
      <c r="AT212" s="14">
        <v>0.12893023255813954</v>
      </c>
      <c r="AU212" s="14">
        <v>2.2536585365853661E-2</v>
      </c>
      <c r="AV212" s="12">
        <v>0.94099999999999995</v>
      </c>
      <c r="AW212" s="12">
        <v>0.22899999999999998</v>
      </c>
      <c r="AX212" s="12">
        <v>0.14599999999999999</v>
      </c>
      <c r="AY212" s="12">
        <v>9.0500000000000011E-2</v>
      </c>
      <c r="AZ212" s="14">
        <v>0.48</v>
      </c>
      <c r="BA212" s="14">
        <v>8.9499999999999996E-2</v>
      </c>
      <c r="BB212" s="14">
        <v>0.17768595041322313</v>
      </c>
      <c r="BC212" s="14">
        <v>0.13098282464479646</v>
      </c>
      <c r="BD212" s="14">
        <v>8.1439393939393936E-2</v>
      </c>
      <c r="BE212" s="14">
        <v>0.1418560606060606</v>
      </c>
      <c r="BF212" s="14">
        <v>0.3270735524256651</v>
      </c>
      <c r="BG212" s="14" t="s">
        <v>7128</v>
      </c>
      <c r="BH212" s="13">
        <v>0.43</v>
      </c>
      <c r="BI212" s="13">
        <v>0.43</v>
      </c>
      <c r="BJ212" s="13">
        <v>0.749</v>
      </c>
      <c r="BK212" s="13">
        <v>0.749</v>
      </c>
      <c r="BL212" s="13">
        <v>5.28</v>
      </c>
      <c r="BM212" s="13">
        <v>5.28</v>
      </c>
      <c r="BN212" s="13">
        <v>1.39</v>
      </c>
      <c r="BO212" s="13">
        <v>1.39</v>
      </c>
      <c r="BP212" s="13">
        <v>0.5040219092331768</v>
      </c>
      <c r="BQ212" s="13">
        <v>0</v>
      </c>
      <c r="BR212" s="13">
        <v>0</v>
      </c>
      <c r="BS212" s="13">
        <v>-0.501</v>
      </c>
      <c r="BT212" s="14">
        <v>-0.99400440897941444</v>
      </c>
      <c r="BU212" s="13">
        <v>1.0050219092331769</v>
      </c>
      <c r="BV212" s="13">
        <v>0.93100000000000005</v>
      </c>
      <c r="BW212" s="13">
        <v>0.93100000000000005</v>
      </c>
      <c r="BX212" s="13">
        <v>2.42</v>
      </c>
      <c r="BY212" s="13">
        <v>3.8479999999999999</v>
      </c>
      <c r="BZ212" s="13">
        <v>2.68</v>
      </c>
      <c r="CA212" s="13">
        <v>3.4840000000000004</v>
      </c>
      <c r="CB212" s="13">
        <v>-5.5440000000000003E-2</v>
      </c>
      <c r="CC212" s="15">
        <v>0.13800000000000001</v>
      </c>
      <c r="CD212" s="15">
        <v>0.58399999999999996</v>
      </c>
      <c r="CE212" s="15">
        <v>0.36</v>
      </c>
      <c r="CF212" s="15">
        <v>0.22253240591477916</v>
      </c>
      <c r="CG212" s="15">
        <v>0.36819193262064864</v>
      </c>
      <c r="CH212" s="13">
        <v>0.59840000000000004</v>
      </c>
      <c r="CI212" s="13">
        <v>0.23199999999999998</v>
      </c>
      <c r="CJ212" s="13">
        <v>-5.5440000000000003E-2</v>
      </c>
      <c r="CK212" s="12">
        <f t="shared" si="6"/>
        <v>5.9548872180451129E-2</v>
      </c>
      <c r="CL212" s="36">
        <f t="shared" si="7"/>
        <v>1.515499425947187</v>
      </c>
      <c r="CM212" s="13">
        <v>0.63900000000000001</v>
      </c>
      <c r="CN212" s="13">
        <v>0.20899999999999999</v>
      </c>
      <c r="CO212" s="13">
        <v>0.43</v>
      </c>
      <c r="CP212" s="13">
        <v>2.46</v>
      </c>
      <c r="CQ212" s="13">
        <v>1.39</v>
      </c>
      <c r="CR212" s="13">
        <v>3.2640000000000002</v>
      </c>
      <c r="CS212" s="13">
        <v>0.93100000000000005</v>
      </c>
      <c r="CT212" s="13">
        <v>0</v>
      </c>
      <c r="CU212" s="13">
        <v>0.749</v>
      </c>
      <c r="CV212" s="13">
        <v>3.4840000000000004</v>
      </c>
      <c r="CW212" s="13">
        <v>1.39</v>
      </c>
      <c r="CX212" s="12">
        <v>0.17768595041322313</v>
      </c>
      <c r="CY212" s="12">
        <v>0.13098282464479646</v>
      </c>
      <c r="CZ212" s="15">
        <v>2.3482014388489212</v>
      </c>
      <c r="DA212" s="20"/>
      <c r="DB212" s="20"/>
    </row>
    <row r="213" spans="1:106">
      <c r="A213" s="8" t="s">
        <v>6431</v>
      </c>
      <c r="B213" s="8" t="s">
        <v>6432</v>
      </c>
      <c r="C213" s="9" t="e">
        <v>#N/A</v>
      </c>
      <c r="D213" s="9" t="s">
        <v>7126</v>
      </c>
      <c r="E213" s="10" t="s">
        <v>7127</v>
      </c>
      <c r="F213" s="10" t="s">
        <v>7126</v>
      </c>
      <c r="G213" s="11" t="e">
        <v>#N/A</v>
      </c>
      <c r="H213" s="11" t="e">
        <v>#N/A</v>
      </c>
      <c r="I213" s="12">
        <v>9.0499999999999997E-2</v>
      </c>
      <c r="J213" s="12" t="e">
        <v>#N/A</v>
      </c>
      <c r="K213" s="12">
        <v>4.7E-2</v>
      </c>
      <c r="L213" s="12">
        <v>0.10350000000000001</v>
      </c>
      <c r="M213" s="12">
        <v>6.8320350000000002E-2</v>
      </c>
      <c r="N213" s="12" t="e">
        <v>#N/A</v>
      </c>
      <c r="O213" s="12" t="e">
        <v>#N/A</v>
      </c>
      <c r="P213" s="12" t="e">
        <v>#N/A</v>
      </c>
      <c r="Q213" s="13">
        <v>4.68</v>
      </c>
      <c r="R213" s="13">
        <v>0</v>
      </c>
      <c r="S213" s="13">
        <v>0</v>
      </c>
      <c r="T213" s="13">
        <v>0</v>
      </c>
      <c r="U213" s="13">
        <v>4.68</v>
      </c>
      <c r="V213" s="13">
        <v>0</v>
      </c>
      <c r="W213" s="13">
        <v>4.68</v>
      </c>
      <c r="X213" s="14">
        <v>0</v>
      </c>
      <c r="Y213" s="15" t="s">
        <v>7128</v>
      </c>
      <c r="Z213" s="14" t="s">
        <v>7128</v>
      </c>
      <c r="AA213" s="14">
        <v>0</v>
      </c>
      <c r="AB213" s="14" t="s">
        <v>7128</v>
      </c>
      <c r="AC213" s="14">
        <v>0</v>
      </c>
      <c r="AD213" s="13">
        <v>1.55</v>
      </c>
      <c r="AE213" s="15" t="s">
        <v>7128</v>
      </c>
      <c r="AF213" s="14" t="s">
        <v>7128</v>
      </c>
      <c r="AG213" s="14" t="s">
        <v>7128</v>
      </c>
      <c r="AH213" s="15">
        <v>0.597938144329897</v>
      </c>
      <c r="AI213" s="5" t="s">
        <v>7128</v>
      </c>
      <c r="AJ213" s="15" t="s">
        <v>7128</v>
      </c>
      <c r="AK213" s="15" t="s">
        <v>7128</v>
      </c>
      <c r="AL213" s="15" t="s">
        <v>7128</v>
      </c>
      <c r="AM213" s="15" t="s">
        <v>7128</v>
      </c>
      <c r="AN213" s="15" t="s">
        <v>7128</v>
      </c>
      <c r="AO213" s="15" t="s">
        <v>7128</v>
      </c>
      <c r="AP213" s="15" t="s">
        <v>7128</v>
      </c>
      <c r="AQ213" s="15" t="s">
        <v>7128</v>
      </c>
      <c r="AR213" s="15" t="s">
        <v>7128</v>
      </c>
      <c r="AS213" s="15" t="s">
        <v>7128</v>
      </c>
      <c r="AT213" s="14" t="s">
        <v>7128</v>
      </c>
      <c r="AU213" s="14">
        <v>0</v>
      </c>
      <c r="AV213" s="12" t="s">
        <v>7128</v>
      </c>
      <c r="AW213" s="12" t="s">
        <v>7128</v>
      </c>
      <c r="AX213" s="12" t="s">
        <v>7128</v>
      </c>
      <c r="AY213" s="12" t="s">
        <v>7128</v>
      </c>
      <c r="AZ213" s="14" t="s">
        <v>7128</v>
      </c>
      <c r="BA213" s="14" t="s">
        <v>7128</v>
      </c>
      <c r="BB213" s="14" t="s">
        <v>7128</v>
      </c>
      <c r="BC213" s="14" t="s">
        <v>7128</v>
      </c>
      <c r="BD213" s="14" t="s">
        <v>7128</v>
      </c>
      <c r="BE213" s="14" t="s">
        <v>7128</v>
      </c>
      <c r="BF213" s="14">
        <v>0</v>
      </c>
      <c r="BG213" s="14" t="s">
        <v>7128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4" t="s">
        <v>7128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5" t="s">
        <v>7128</v>
      </c>
      <c r="CD213" s="15" t="s">
        <v>7128</v>
      </c>
      <c r="CE213" s="15">
        <v>0.36</v>
      </c>
      <c r="CF213" s="15" t="s">
        <v>7128</v>
      </c>
      <c r="CG213" s="15" t="s">
        <v>7128</v>
      </c>
      <c r="CH213" s="13" t="s">
        <v>7128</v>
      </c>
      <c r="CI213" s="13" t="s">
        <v>7128</v>
      </c>
      <c r="CJ213" s="13">
        <v>0</v>
      </c>
      <c r="CK213" s="12">
        <f t="shared" si="6"/>
        <v>0</v>
      </c>
      <c r="CL213" s="36" t="str">
        <f t="shared" si="7"/>
        <v>NA</v>
      </c>
      <c r="CM213" s="13" t="s">
        <v>7128</v>
      </c>
      <c r="CN213" s="13" t="s">
        <v>7128</v>
      </c>
      <c r="CO213" s="13" t="s">
        <v>7128</v>
      </c>
      <c r="CP213" s="13" t="s">
        <v>7128</v>
      </c>
      <c r="CQ213" s="13" t="s">
        <v>7128</v>
      </c>
      <c r="CR213" s="13" t="s">
        <v>7128</v>
      </c>
      <c r="CS213" s="13" t="s">
        <v>7128</v>
      </c>
      <c r="CT213" s="13">
        <v>0</v>
      </c>
      <c r="CU213" s="13">
        <v>0</v>
      </c>
      <c r="CV213" s="13">
        <v>0</v>
      </c>
      <c r="CW213" s="13">
        <v>0</v>
      </c>
      <c r="CX213" s="12" t="s">
        <v>7128</v>
      </c>
      <c r="CY213" s="12" t="s">
        <v>7128</v>
      </c>
      <c r="CZ213" s="15" t="s">
        <v>7128</v>
      </c>
      <c r="DA213" s="20"/>
      <c r="DB213" s="20"/>
    </row>
    <row r="214" spans="1:106">
      <c r="A214" s="8" t="s">
        <v>2275</v>
      </c>
      <c r="B214" s="8" t="s">
        <v>2276</v>
      </c>
      <c r="C214" s="9" t="s">
        <v>7155</v>
      </c>
      <c r="D214" s="9" t="s">
        <v>7126</v>
      </c>
      <c r="E214" s="10" t="s">
        <v>7127</v>
      </c>
      <c r="F214" s="10" t="s">
        <v>7126</v>
      </c>
      <c r="G214" s="11">
        <v>0.92</v>
      </c>
      <c r="H214" s="11">
        <v>1.6970862214160782</v>
      </c>
      <c r="I214" s="12">
        <v>9.0499999999999997E-2</v>
      </c>
      <c r="J214" s="12">
        <v>0.21008630303815506</v>
      </c>
      <c r="K214" s="12">
        <v>4.1999999999999996E-2</v>
      </c>
      <c r="L214" s="12">
        <v>9.8500000000000004E-2</v>
      </c>
      <c r="M214" s="12">
        <v>6.5019850000000004E-2</v>
      </c>
      <c r="N214" s="12">
        <v>0.13797724743439377</v>
      </c>
      <c r="O214" s="12">
        <v>-0.1185608793093415</v>
      </c>
      <c r="P214" s="12">
        <v>-2.9088511275569495E-2</v>
      </c>
      <c r="Q214" s="13">
        <v>25.8</v>
      </c>
      <c r="R214" s="13">
        <v>0</v>
      </c>
      <c r="S214" s="13">
        <v>25.5</v>
      </c>
      <c r="T214" s="13">
        <v>25.5</v>
      </c>
      <c r="U214" s="13">
        <v>51.3</v>
      </c>
      <c r="V214" s="13">
        <v>1.45</v>
      </c>
      <c r="W214" s="13">
        <v>49.849999999999994</v>
      </c>
      <c r="X214" s="14">
        <v>2.8265107212475635E-2</v>
      </c>
      <c r="Y214" s="15">
        <v>1.0192307692307692</v>
      </c>
      <c r="Z214" s="14">
        <v>0.42642140468227424</v>
      </c>
      <c r="AA214" s="14">
        <v>0.49707602339181289</v>
      </c>
      <c r="AB214" s="14">
        <v>0.74344023323615172</v>
      </c>
      <c r="AC214" s="14">
        <v>0.98837209302325579</v>
      </c>
      <c r="AD214" s="13">
        <v>1.98</v>
      </c>
      <c r="AE214" s="15">
        <v>2.603388888888889</v>
      </c>
      <c r="AF214" s="14">
        <v>0.18165902124584951</v>
      </c>
      <c r="AG214" s="14">
        <v>0.79186818806713466</v>
      </c>
      <c r="AH214" s="15">
        <v>0.37265415549597858</v>
      </c>
      <c r="AI214" s="5">
        <v>1.8756476683937826</v>
      </c>
      <c r="AJ214" s="15">
        <v>9.5555555555555554</v>
      </c>
      <c r="AK214" s="15">
        <v>9.5555555555555554</v>
      </c>
      <c r="AL214" s="15" t="s">
        <v>7128</v>
      </c>
      <c r="AM214" s="15" t="s">
        <v>7128</v>
      </c>
      <c r="AN214" s="15">
        <v>0.75218658892128287</v>
      </c>
      <c r="AO214" s="15">
        <v>0.52977412731006157</v>
      </c>
      <c r="AP214" s="15">
        <v>6.8853591160220988</v>
      </c>
      <c r="AQ214" s="15">
        <v>5.8100233100233094</v>
      </c>
      <c r="AR214" s="15">
        <v>0.85432733504712943</v>
      </c>
      <c r="AS214" s="15">
        <v>1.0236139630390142</v>
      </c>
      <c r="AT214" s="14">
        <v>0.15407407407407409</v>
      </c>
      <c r="AU214" s="14">
        <v>1.6124031007751938E-2</v>
      </c>
      <c r="AV214" s="12">
        <v>6.9500000000000006E-2</v>
      </c>
      <c r="AW214" s="12">
        <v>2.6200000000000001E-2</v>
      </c>
      <c r="AX214" s="12">
        <v>8.8499999999999995E-2</v>
      </c>
      <c r="AY214" s="12">
        <v>0.151</v>
      </c>
      <c r="AZ214" s="14" t="s">
        <v>7128</v>
      </c>
      <c r="BA214" s="14" t="s">
        <v>7128</v>
      </c>
      <c r="BB214" s="14">
        <v>9.152542372881356E-2</v>
      </c>
      <c r="BC214" s="14">
        <v>0.10888873615882427</v>
      </c>
      <c r="BD214" s="14">
        <v>5.5441478439425054E-2</v>
      </c>
      <c r="BE214" s="14">
        <v>0.1486652977412731</v>
      </c>
      <c r="BF214" s="14">
        <v>0.14540389972144849</v>
      </c>
      <c r="BG214" s="14">
        <v>0.16309999999999999</v>
      </c>
      <c r="BH214" s="13">
        <v>2.7</v>
      </c>
      <c r="BI214" s="13">
        <v>2.7</v>
      </c>
      <c r="BJ214" s="13">
        <v>7.24</v>
      </c>
      <c r="BK214" s="13">
        <v>7.24</v>
      </c>
      <c r="BL214" s="13">
        <v>48.7</v>
      </c>
      <c r="BM214" s="13">
        <v>48.7</v>
      </c>
      <c r="BN214" s="13">
        <v>8.58</v>
      </c>
      <c r="BO214" s="13">
        <v>8.58</v>
      </c>
      <c r="BP214" s="13">
        <v>6.1872757660167128</v>
      </c>
      <c r="BQ214" s="13">
        <v>0</v>
      </c>
      <c r="BR214" s="13">
        <v>0</v>
      </c>
      <c r="BS214" s="13">
        <v>-1.58</v>
      </c>
      <c r="BT214" s="14">
        <v>-0.25536278965907211</v>
      </c>
      <c r="BU214" s="13">
        <v>7.7672757660167129</v>
      </c>
      <c r="BV214" s="13">
        <v>4.28</v>
      </c>
      <c r="BW214" s="13">
        <v>4.28</v>
      </c>
      <c r="BX214" s="13">
        <v>29.5</v>
      </c>
      <c r="BY214" s="13">
        <v>56.822000000000003</v>
      </c>
      <c r="BZ214" s="13">
        <v>34.299999999999997</v>
      </c>
      <c r="CA214" s="13">
        <v>58.349999999999994</v>
      </c>
      <c r="CB214" s="13">
        <v>-0.41600000000000004</v>
      </c>
      <c r="CC214" s="15">
        <v>0.95899999999999996</v>
      </c>
      <c r="CD214" s="15">
        <v>0.89300000000000002</v>
      </c>
      <c r="CE214" s="15">
        <v>0.36</v>
      </c>
      <c r="CF214" s="15" t="s">
        <v>7128</v>
      </c>
      <c r="CG214" s="15" t="s">
        <v>7128</v>
      </c>
      <c r="CH214" s="13" t="s">
        <v>7128</v>
      </c>
      <c r="CI214" s="13" t="s">
        <v>7128</v>
      </c>
      <c r="CJ214" s="13">
        <v>-0.41600000000000004</v>
      </c>
      <c r="CK214" s="12">
        <f t="shared" si="6"/>
        <v>9.719626168224299E-2</v>
      </c>
      <c r="CL214" s="36">
        <f t="shared" si="7"/>
        <v>0.83461868037703524</v>
      </c>
      <c r="CM214" s="13">
        <v>3.59</v>
      </c>
      <c r="CN214" s="13">
        <v>0.52200000000000002</v>
      </c>
      <c r="CO214" s="13">
        <v>2.7</v>
      </c>
      <c r="CP214" s="13">
        <v>25.8</v>
      </c>
      <c r="CQ214" s="13">
        <v>8.58</v>
      </c>
      <c r="CR214" s="13">
        <v>49.849999999999994</v>
      </c>
      <c r="CS214" s="13">
        <v>4.28</v>
      </c>
      <c r="CT214" s="13">
        <v>0</v>
      </c>
      <c r="CU214" s="13">
        <v>7.24</v>
      </c>
      <c r="CV214" s="13">
        <v>58.349999999999994</v>
      </c>
      <c r="CW214" s="13">
        <v>8.58</v>
      </c>
      <c r="CX214" s="12">
        <v>9.152542372881356E-2</v>
      </c>
      <c r="CY214" s="12">
        <v>0.10888873615882427</v>
      </c>
      <c r="CZ214" s="15">
        <v>5.8100233100233094</v>
      </c>
      <c r="DA214" s="20"/>
      <c r="DB214" s="20"/>
    </row>
    <row r="215" spans="1:106" ht="24">
      <c r="A215" s="8" t="s">
        <v>3761</v>
      </c>
      <c r="B215" s="8" t="s">
        <v>3762</v>
      </c>
      <c r="C215" s="9" t="s">
        <v>7174</v>
      </c>
      <c r="D215" s="9" t="s">
        <v>7126</v>
      </c>
      <c r="E215" s="10" t="s">
        <v>7127</v>
      </c>
      <c r="F215" s="10" t="s">
        <v>7126</v>
      </c>
      <c r="G215" s="11">
        <v>0.45</v>
      </c>
      <c r="H215" s="11">
        <v>0.45</v>
      </c>
      <c r="I215" s="12">
        <v>9.0499999999999997E-2</v>
      </c>
      <c r="J215" s="12">
        <v>9.7225000000000006E-2</v>
      </c>
      <c r="K215" s="12">
        <v>3.6999999999999998E-2</v>
      </c>
      <c r="L215" s="12">
        <v>9.35E-2</v>
      </c>
      <c r="M215" s="12">
        <v>6.1719349999999999E-2</v>
      </c>
      <c r="N215" s="12">
        <v>9.7225000000000006E-2</v>
      </c>
      <c r="O215" s="12">
        <v>5.8038157894736819E-2</v>
      </c>
      <c r="P215" s="12">
        <v>-9.7225000000000006E-2</v>
      </c>
      <c r="Q215" s="13">
        <v>7.78</v>
      </c>
      <c r="R215" s="13">
        <v>0</v>
      </c>
      <c r="S215" s="13">
        <v>0</v>
      </c>
      <c r="T215" s="13">
        <v>0</v>
      </c>
      <c r="U215" s="13">
        <v>7.78</v>
      </c>
      <c r="V215" s="13">
        <v>9.2200000000000006</v>
      </c>
      <c r="W215" s="13">
        <v>-1.4400000000000004</v>
      </c>
      <c r="X215" s="14">
        <v>1.1850899742930592</v>
      </c>
      <c r="Y215" s="15">
        <v>8.4134615384615377E-2</v>
      </c>
      <c r="Z215" s="14">
        <v>0</v>
      </c>
      <c r="AA215" s="14">
        <v>0</v>
      </c>
      <c r="AB215" s="14">
        <v>0</v>
      </c>
      <c r="AC215" s="14">
        <v>0</v>
      </c>
      <c r="AD215" s="13">
        <v>0.373</v>
      </c>
      <c r="AE215" s="15">
        <v>1.029277777777778</v>
      </c>
      <c r="AF215" s="14">
        <v>6.3245553203367583E-2</v>
      </c>
      <c r="AG215" s="14">
        <v>0.53600606339854029</v>
      </c>
      <c r="AH215" s="15">
        <v>0.31104651162790703</v>
      </c>
      <c r="AI215" s="5" t="s">
        <v>7128</v>
      </c>
      <c r="AJ215" s="15">
        <v>4.3954802259887007</v>
      </c>
      <c r="AK215" s="15">
        <v>4.3954802259887007</v>
      </c>
      <c r="AL215" s="15" t="s">
        <v>7128</v>
      </c>
      <c r="AM215" s="15" t="s">
        <v>7128</v>
      </c>
      <c r="AN215" s="15">
        <v>0.63252032520325197</v>
      </c>
      <c r="AO215" s="15">
        <v>0.90360046457607446</v>
      </c>
      <c r="AP215" s="15" t="s">
        <v>7128</v>
      </c>
      <c r="AQ215" s="15" t="s">
        <v>7128</v>
      </c>
      <c r="AR215" s="15" t="s">
        <v>7128</v>
      </c>
      <c r="AS215" s="15" t="s">
        <v>7128</v>
      </c>
      <c r="AT215" s="14">
        <v>0.14124293785310735</v>
      </c>
      <c r="AU215" s="14">
        <v>3.2133676092544985E-2</v>
      </c>
      <c r="AV215" s="12">
        <v>0.38500000000000001</v>
      </c>
      <c r="AW215" s="12">
        <v>-1.3900000000000002E-3</v>
      </c>
      <c r="AX215" s="12">
        <v>-7.46E-2</v>
      </c>
      <c r="AY215" s="12">
        <v>-3.1E-2</v>
      </c>
      <c r="AZ215" s="14" t="s">
        <v>7128</v>
      </c>
      <c r="BA215" s="14" t="s">
        <v>7128</v>
      </c>
      <c r="BB215" s="14">
        <v>0.15526315789473683</v>
      </c>
      <c r="BC215" s="14">
        <v>0</v>
      </c>
      <c r="BD215" s="14">
        <v>0.20557491289198607</v>
      </c>
      <c r="BE215" s="14">
        <v>0</v>
      </c>
      <c r="BF215" s="14">
        <v>0.30585937499999999</v>
      </c>
      <c r="BG215" s="14" t="s">
        <v>7128</v>
      </c>
      <c r="BH215" s="13">
        <v>1.77</v>
      </c>
      <c r="BI215" s="13">
        <v>1.77</v>
      </c>
      <c r="BJ215" s="13">
        <v>0</v>
      </c>
      <c r="BK215" s="13">
        <v>0</v>
      </c>
      <c r="BL215" s="13">
        <v>8.61</v>
      </c>
      <c r="BM215" s="13">
        <v>8.61</v>
      </c>
      <c r="BN215" s="13">
        <v>0</v>
      </c>
      <c r="BO215" s="13">
        <v>0</v>
      </c>
      <c r="BP215" s="13">
        <v>0</v>
      </c>
      <c r="BQ215" s="13">
        <v>1E-3</v>
      </c>
      <c r="BR215" s="13">
        <v>1.7260000000000002</v>
      </c>
      <c r="BS215" s="13">
        <v>-0.19800000000000001</v>
      </c>
      <c r="BT215" s="14" t="s">
        <v>7128</v>
      </c>
      <c r="BU215" s="13">
        <v>-1.5280000000000002</v>
      </c>
      <c r="BV215" s="13">
        <v>0.24099999999999977</v>
      </c>
      <c r="BW215" s="13">
        <v>0.24199999999999977</v>
      </c>
      <c r="BX215" s="13">
        <v>11.4</v>
      </c>
      <c r="BY215" s="13">
        <v>2.7409999999999997</v>
      </c>
      <c r="BZ215" s="13">
        <v>12.3</v>
      </c>
      <c r="CA215" s="13">
        <v>3.08</v>
      </c>
      <c r="CB215" s="13">
        <v>-0.25</v>
      </c>
      <c r="CC215" s="15">
        <v>0.22600000000000001</v>
      </c>
      <c r="CD215" s="15">
        <v>0.66400000000000003</v>
      </c>
      <c r="CE215" s="15">
        <v>0.36</v>
      </c>
      <c r="CF215" s="15" t="s">
        <v>7128</v>
      </c>
      <c r="CG215" s="15">
        <v>0.96923844312305163</v>
      </c>
      <c r="CH215" s="13" t="s">
        <v>7128</v>
      </c>
      <c r="CI215" s="13">
        <v>1.0778749999999999</v>
      </c>
      <c r="CJ215" s="13">
        <v>-0.25</v>
      </c>
      <c r="CK215" s="12">
        <f t="shared" si="6"/>
        <v>1.0373443983402499</v>
      </c>
      <c r="CL215" s="36">
        <f t="shared" si="7"/>
        <v>2.7954545454545454</v>
      </c>
      <c r="CM215" s="13">
        <v>2.56</v>
      </c>
      <c r="CN215" s="13">
        <v>0.78300000000000003</v>
      </c>
      <c r="CO215" s="13">
        <v>1.77</v>
      </c>
      <c r="CP215" s="13">
        <v>7.78</v>
      </c>
      <c r="CQ215" s="13" t="s">
        <v>7128</v>
      </c>
      <c r="CR215" s="13" t="s">
        <v>7128</v>
      </c>
      <c r="CS215" s="13">
        <v>0.24099999999999977</v>
      </c>
      <c r="CT215" s="13">
        <v>0</v>
      </c>
      <c r="CU215" s="13">
        <v>0</v>
      </c>
      <c r="CV215" s="13">
        <v>3.08</v>
      </c>
      <c r="CW215" s="13">
        <v>0</v>
      </c>
      <c r="CX215" s="12">
        <v>0.15526315789473683</v>
      </c>
      <c r="CY215" s="12">
        <v>0</v>
      </c>
      <c r="CZ215" s="15" t="s">
        <v>7128</v>
      </c>
      <c r="DA215" s="20"/>
      <c r="DB215" s="20"/>
    </row>
    <row r="216" spans="1:106" ht="24">
      <c r="A216" s="8" t="s">
        <v>3471</v>
      </c>
      <c r="B216" s="8" t="s">
        <v>3472</v>
      </c>
      <c r="C216" s="9" t="s">
        <v>7179</v>
      </c>
      <c r="D216" s="9" t="s">
        <v>7126</v>
      </c>
      <c r="E216" s="10" t="s">
        <v>7127</v>
      </c>
      <c r="F216" s="10" t="s">
        <v>7126</v>
      </c>
      <c r="G216" s="11">
        <v>0.79</v>
      </c>
      <c r="H216" s="11">
        <v>0.81738828629197102</v>
      </c>
      <c r="I216" s="12">
        <v>9.0499999999999997E-2</v>
      </c>
      <c r="J216" s="12">
        <v>0.13047363990942337</v>
      </c>
      <c r="K216" s="12">
        <v>4.7E-2</v>
      </c>
      <c r="L216" s="12">
        <v>0.10350000000000001</v>
      </c>
      <c r="M216" s="12">
        <v>6.8320350000000002E-2</v>
      </c>
      <c r="N216" s="12">
        <v>0.12839106529149066</v>
      </c>
      <c r="O216" s="12" t="s">
        <v>7128</v>
      </c>
      <c r="P216" s="12">
        <v>-7.1190585711015917</v>
      </c>
      <c r="Q216" s="13">
        <v>5.9</v>
      </c>
      <c r="R216" s="13">
        <v>0.2045454292691507</v>
      </c>
      <c r="S216" s="13">
        <v>0</v>
      </c>
      <c r="T216" s="13">
        <v>0.2045454292691507</v>
      </c>
      <c r="U216" s="13">
        <v>6.1045454292691508</v>
      </c>
      <c r="V216" s="13">
        <v>0</v>
      </c>
      <c r="W216" s="13">
        <v>6.1045454292691508</v>
      </c>
      <c r="X216" s="14">
        <v>0</v>
      </c>
      <c r="Y216" s="15">
        <v>2.9069767441860465E-2</v>
      </c>
      <c r="Z216" s="14" t="s">
        <v>7128</v>
      </c>
      <c r="AA216" s="14">
        <v>3.3507069713729583E-2</v>
      </c>
      <c r="AB216" s="14" t="s">
        <v>7128</v>
      </c>
      <c r="AC216" s="14">
        <v>3.4668716825279777E-2</v>
      </c>
      <c r="AD216" s="13">
        <v>0.68600000000000005</v>
      </c>
      <c r="AE216" s="15">
        <v>-0.49202777777777784</v>
      </c>
      <c r="AF216" s="14" t="s">
        <v>7128</v>
      </c>
      <c r="AG216" s="14" t="s">
        <v>7128</v>
      </c>
      <c r="AH216" s="15">
        <v>0.40515222482435598</v>
      </c>
      <c r="AI216" s="5" t="s">
        <v>7128</v>
      </c>
      <c r="AJ216" s="15" t="s">
        <v>7128</v>
      </c>
      <c r="AK216" s="15" t="s">
        <v>7128</v>
      </c>
      <c r="AL216" s="15" t="s">
        <v>7128</v>
      </c>
      <c r="AM216" s="15" t="s">
        <v>7128</v>
      </c>
      <c r="AN216" s="15" t="s">
        <v>7128</v>
      </c>
      <c r="AO216" s="15">
        <v>0.47200000000000003</v>
      </c>
      <c r="AP216" s="15" t="s">
        <v>7128</v>
      </c>
      <c r="AQ216" s="15" t="s">
        <v>7128</v>
      </c>
      <c r="AR216" s="15">
        <v>29.844448008840601</v>
      </c>
      <c r="AS216" s="15">
        <v>0.48836363434153207</v>
      </c>
      <c r="AT216" s="14" t="s">
        <v>7128</v>
      </c>
      <c r="AU216" s="14">
        <v>0</v>
      </c>
      <c r="AV216" s="12" t="s">
        <v>7128</v>
      </c>
      <c r="AW216" s="12" t="s">
        <v>7128</v>
      </c>
      <c r="AX216" s="12" t="s">
        <v>7128</v>
      </c>
      <c r="AY216" s="12" t="s">
        <v>7128</v>
      </c>
      <c r="AZ216" s="14" t="s">
        <v>7128</v>
      </c>
      <c r="BA216" s="14" t="s">
        <v>7128</v>
      </c>
      <c r="BB216" s="14" t="s">
        <v>7128</v>
      </c>
      <c r="BC216" s="14">
        <v>-6.9906675058101007</v>
      </c>
      <c r="BD216" s="14">
        <v>-0.1888</v>
      </c>
      <c r="BE216" s="14">
        <v>-0.11439272686830641</v>
      </c>
      <c r="BF216" s="14">
        <v>0</v>
      </c>
      <c r="BG216" s="14">
        <v>0.2109</v>
      </c>
      <c r="BH216" s="13">
        <v>-2.36</v>
      </c>
      <c r="BI216" s="13">
        <v>-2.36</v>
      </c>
      <c r="BJ216" s="13">
        <v>-1.47</v>
      </c>
      <c r="BK216" s="13">
        <v>-1.4299090858538301</v>
      </c>
      <c r="BL216" s="13">
        <v>12.5</v>
      </c>
      <c r="BM216" s="13">
        <v>12.5</v>
      </c>
      <c r="BN216" s="13">
        <v>-1.35</v>
      </c>
      <c r="BO216" s="13">
        <v>-1.2690000000000001</v>
      </c>
      <c r="BP216" s="13">
        <v>-1.4299090858538301</v>
      </c>
      <c r="BQ216" s="13">
        <v>-3.49</v>
      </c>
      <c r="BR216" s="13">
        <v>-6.819</v>
      </c>
      <c r="BS216" s="13">
        <v>-7.6000000000000012E-2</v>
      </c>
      <c r="BT216" s="14" t="s">
        <v>7128</v>
      </c>
      <c r="BU216" s="13">
        <v>5.4650909141461703</v>
      </c>
      <c r="BV216" s="13">
        <v>8.0250000000000004</v>
      </c>
      <c r="BW216" s="13">
        <v>4.5350000000000001</v>
      </c>
      <c r="BX216" s="13">
        <v>0</v>
      </c>
      <c r="BY216" s="13">
        <v>0.2045454292691507</v>
      </c>
      <c r="BZ216" s="13">
        <v>0</v>
      </c>
      <c r="CA216" s="13">
        <v>0.2045454292691507</v>
      </c>
      <c r="CB216" s="13">
        <v>0</v>
      </c>
      <c r="CC216" s="15">
        <v>-9.0999999999999998E-2</v>
      </c>
      <c r="CD216" s="15">
        <v>-0.35199999999999998</v>
      </c>
      <c r="CE216" s="15">
        <v>0.36</v>
      </c>
      <c r="CF216" s="15">
        <v>4.921752180672649</v>
      </c>
      <c r="CG216" s="15">
        <v>6.3410416031974908</v>
      </c>
      <c r="CH216" s="13">
        <v>1.9575</v>
      </c>
      <c r="CI216" s="13">
        <v>1.2495000000000001</v>
      </c>
      <c r="CJ216" s="13">
        <v>0</v>
      </c>
      <c r="CK216" s="12">
        <f t="shared" si="6"/>
        <v>0</v>
      </c>
      <c r="CL216" s="36">
        <f t="shared" si="7"/>
        <v>61.111118662797885</v>
      </c>
      <c r="CM216" s="13" t="s">
        <v>7128</v>
      </c>
      <c r="CN216" s="13" t="s">
        <v>7128</v>
      </c>
      <c r="CO216" s="13" t="s">
        <v>7128</v>
      </c>
      <c r="CP216" s="13" t="s">
        <v>7128</v>
      </c>
      <c r="CQ216" s="13" t="s">
        <v>7128</v>
      </c>
      <c r="CR216" s="13" t="s">
        <v>7128</v>
      </c>
      <c r="CS216" s="13" t="s">
        <v>7128</v>
      </c>
      <c r="CT216" s="13">
        <v>0</v>
      </c>
      <c r="CU216" s="13">
        <v>-1.4299090858538301</v>
      </c>
      <c r="CV216" s="13">
        <v>0.2045454292691507</v>
      </c>
      <c r="CW216" s="13">
        <v>-1.35</v>
      </c>
      <c r="CX216" s="12" t="s">
        <v>7128</v>
      </c>
      <c r="CY216" s="12">
        <v>-6.9906675058101007</v>
      </c>
      <c r="CZ216" s="15" t="s">
        <v>7128</v>
      </c>
      <c r="DA216" s="20"/>
      <c r="DB216" s="20"/>
    </row>
    <row r="217" spans="1:106" ht="24">
      <c r="A217" s="8" t="s">
        <v>3913</v>
      </c>
      <c r="B217" s="8" t="s">
        <v>3914</v>
      </c>
      <c r="C217" s="9" t="s">
        <v>7139</v>
      </c>
      <c r="D217" s="9" t="s">
        <v>7126</v>
      </c>
      <c r="E217" s="10" t="s">
        <v>7127</v>
      </c>
      <c r="F217" s="10" t="s">
        <v>7126</v>
      </c>
      <c r="G217" s="11">
        <v>0.59</v>
      </c>
      <c r="H217" s="11">
        <v>0.59</v>
      </c>
      <c r="I217" s="12">
        <v>9.0499999999999997E-2</v>
      </c>
      <c r="J217" s="12">
        <v>0.10989499999999999</v>
      </c>
      <c r="K217" s="12">
        <v>3.2000000000000001E-2</v>
      </c>
      <c r="L217" s="12">
        <v>8.8499999999999995E-2</v>
      </c>
      <c r="M217" s="12">
        <v>5.8418850000000001E-2</v>
      </c>
      <c r="N217" s="12">
        <v>0.10989499999999999</v>
      </c>
      <c r="O217" s="12">
        <v>-8.1725985915492946E-2</v>
      </c>
      <c r="P217" s="12">
        <v>-0.13326315646846279</v>
      </c>
      <c r="Q217" s="13">
        <v>112.4</v>
      </c>
      <c r="R217" s="13">
        <v>0</v>
      </c>
      <c r="S217" s="13">
        <v>0</v>
      </c>
      <c r="T217" s="13">
        <v>0</v>
      </c>
      <c r="U217" s="13">
        <v>112.4</v>
      </c>
      <c r="V217" s="13">
        <v>0.34499999999999997</v>
      </c>
      <c r="W217" s="13">
        <v>112.05500000000001</v>
      </c>
      <c r="X217" s="14">
        <v>3.0693950177935938E-3</v>
      </c>
      <c r="Y217" s="15">
        <v>0.53176795580110492</v>
      </c>
      <c r="Z217" s="14">
        <v>0</v>
      </c>
      <c r="AA217" s="14">
        <v>0</v>
      </c>
      <c r="AB217" s="14">
        <v>0</v>
      </c>
      <c r="AC217" s="14">
        <v>0</v>
      </c>
      <c r="AD217" s="13">
        <v>3.1</v>
      </c>
      <c r="AE217" s="15">
        <v>0.30016666666666664</v>
      </c>
      <c r="AF217" s="14">
        <v>4.4721359549995794E-2</v>
      </c>
      <c r="AG217" s="14">
        <v>0.49305298903870354</v>
      </c>
      <c r="AH217" s="15">
        <v>0.35883905013192613</v>
      </c>
      <c r="AI217" s="5" t="s">
        <v>7128</v>
      </c>
      <c r="AJ217" s="15">
        <v>1124</v>
      </c>
      <c r="AK217" s="15">
        <v>1124</v>
      </c>
      <c r="AL217" s="15" t="s">
        <v>7128</v>
      </c>
      <c r="AM217" s="15" t="s">
        <v>7128</v>
      </c>
      <c r="AN217" s="15">
        <v>32.579710144927539</v>
      </c>
      <c r="AO217" s="15">
        <v>16.456808199121522</v>
      </c>
      <c r="AP217" s="15" t="s">
        <v>7128</v>
      </c>
      <c r="AQ217" s="15" t="s">
        <v>7128</v>
      </c>
      <c r="AR217" s="15">
        <v>36.088566827697257</v>
      </c>
      <c r="AS217" s="15">
        <v>16.406295754026356</v>
      </c>
      <c r="AT217" s="14">
        <v>0</v>
      </c>
      <c r="AU217" s="14">
        <v>0</v>
      </c>
      <c r="AV217" s="12">
        <v>1.6850000000000001</v>
      </c>
      <c r="AW217" s="12">
        <v>0.18600000000000003</v>
      </c>
      <c r="AX217" s="12">
        <v>5.82</v>
      </c>
      <c r="AY217" s="12">
        <v>-7.2599999999999998E-2</v>
      </c>
      <c r="AZ217" s="14" t="s">
        <v>7128</v>
      </c>
      <c r="BA217" s="14" t="s">
        <v>7128</v>
      </c>
      <c r="BB217" s="14">
        <v>2.8169014084507046E-2</v>
      </c>
      <c r="BC217" s="14">
        <v>-2.3368156468462808E-2</v>
      </c>
      <c r="BD217" s="14">
        <v>1.4641288433382138E-2</v>
      </c>
      <c r="BE217" s="14">
        <v>-1.7423133235724742E-2</v>
      </c>
      <c r="BF217" s="14">
        <v>0.31034482758620691</v>
      </c>
      <c r="BG217" s="14">
        <v>1.38E-2</v>
      </c>
      <c r="BH217" s="13">
        <v>0.1</v>
      </c>
      <c r="BI217" s="13">
        <v>0.1</v>
      </c>
      <c r="BJ217" s="13">
        <v>-0.11899999999999999</v>
      </c>
      <c r="BK217" s="13">
        <v>-0.11899999999999999</v>
      </c>
      <c r="BL217" s="13">
        <v>6.83</v>
      </c>
      <c r="BM217" s="13">
        <v>6.83</v>
      </c>
      <c r="BN217" s="13">
        <v>-0.11899999999999999</v>
      </c>
      <c r="BO217" s="13">
        <v>-0.11899999999999999</v>
      </c>
      <c r="BP217" s="13">
        <v>-8.2068965517241382E-2</v>
      </c>
      <c r="BQ217" s="13">
        <v>0</v>
      </c>
      <c r="BR217" s="13">
        <v>0</v>
      </c>
      <c r="BS217" s="13">
        <v>-1E-3</v>
      </c>
      <c r="BT217" s="14" t="s">
        <v>7128</v>
      </c>
      <c r="BU217" s="13">
        <v>-8.1068965517241381E-2</v>
      </c>
      <c r="BV217" s="13">
        <v>0.10100000000000001</v>
      </c>
      <c r="BW217" s="13">
        <v>0.10100000000000001</v>
      </c>
      <c r="BX217" s="13">
        <v>3.55</v>
      </c>
      <c r="BY217" s="13">
        <v>3.512</v>
      </c>
      <c r="BZ217" s="13">
        <v>3.45</v>
      </c>
      <c r="CA217" s="13">
        <v>3.1050000000000004</v>
      </c>
      <c r="CB217" s="13">
        <v>0</v>
      </c>
      <c r="CC217" s="15">
        <v>0.14699999999999999</v>
      </c>
      <c r="CD217" s="15">
        <v>2.9000000000000001E-2</v>
      </c>
      <c r="CE217" s="15">
        <v>0.36</v>
      </c>
      <c r="CF217" s="15">
        <v>0.80082752972009152</v>
      </c>
      <c r="CG217" s="15">
        <v>0.86965187187761372</v>
      </c>
      <c r="CH217" s="13">
        <v>6.0899999999999996E-2</v>
      </c>
      <c r="CI217" s="13">
        <v>4.1300000000000003E-2</v>
      </c>
      <c r="CJ217" s="13">
        <v>0</v>
      </c>
      <c r="CK217" s="12">
        <f t="shared" si="6"/>
        <v>0</v>
      </c>
      <c r="CL217" s="36">
        <f t="shared" si="7"/>
        <v>2.1996779388083731</v>
      </c>
      <c r="CM217" s="13">
        <v>0.14499999999999999</v>
      </c>
      <c r="CN217" s="13">
        <v>4.4999999999999998E-2</v>
      </c>
      <c r="CO217" s="13">
        <v>0.1</v>
      </c>
      <c r="CP217" s="13">
        <v>112.4</v>
      </c>
      <c r="CQ217" s="13" t="s">
        <v>7128</v>
      </c>
      <c r="CR217" s="13" t="s">
        <v>7128</v>
      </c>
      <c r="CS217" s="13" t="s">
        <v>7128</v>
      </c>
      <c r="CT217" s="13">
        <v>0</v>
      </c>
      <c r="CU217" s="13">
        <v>-0.11899999999999999</v>
      </c>
      <c r="CV217" s="13">
        <v>3.1050000000000004</v>
      </c>
      <c r="CW217" s="13">
        <v>-0.11899999999999999</v>
      </c>
      <c r="CX217" s="12">
        <v>2.8169014084507046E-2</v>
      </c>
      <c r="CY217" s="12">
        <v>-2.3368156468462808E-2</v>
      </c>
      <c r="CZ217" s="15" t="s">
        <v>7128</v>
      </c>
      <c r="DA217" s="20"/>
      <c r="DB217" s="20"/>
    </row>
    <row r="218" spans="1:106">
      <c r="A218" s="8" t="s">
        <v>3201</v>
      </c>
      <c r="B218" s="8" t="s">
        <v>3202</v>
      </c>
      <c r="C218" s="9" t="s">
        <v>7179</v>
      </c>
      <c r="D218" s="9" t="s">
        <v>7126</v>
      </c>
      <c r="E218" s="10" t="s">
        <v>7127</v>
      </c>
      <c r="F218" s="10" t="s">
        <v>7126</v>
      </c>
      <c r="G218" s="11">
        <v>0.79</v>
      </c>
      <c r="H218" s="11">
        <v>1.2738153580672993</v>
      </c>
      <c r="I218" s="12">
        <v>9.0499999999999997E-2</v>
      </c>
      <c r="J218" s="12">
        <v>0.17178028990509059</v>
      </c>
      <c r="K218" s="12">
        <v>3.2000000000000001E-2</v>
      </c>
      <c r="L218" s="12">
        <v>8.8499999999999995E-2</v>
      </c>
      <c r="M218" s="12">
        <v>5.8418850000000001E-2</v>
      </c>
      <c r="N218" s="12">
        <v>0.11436345670640835</v>
      </c>
      <c r="O218" s="12">
        <v>1.7472046543507536E-2</v>
      </c>
      <c r="P218" s="12">
        <v>-4.4388050184827749E-2</v>
      </c>
      <c r="Q218" s="13">
        <v>22.8</v>
      </c>
      <c r="R218" s="13">
        <v>0</v>
      </c>
      <c r="S218" s="13">
        <v>23.4</v>
      </c>
      <c r="T218" s="13">
        <v>23.4</v>
      </c>
      <c r="U218" s="13">
        <v>46.2</v>
      </c>
      <c r="V218" s="13">
        <v>0.49299999999999999</v>
      </c>
      <c r="W218" s="13">
        <v>45.707000000000001</v>
      </c>
      <c r="X218" s="14">
        <v>1.067099567099567E-2</v>
      </c>
      <c r="Y218" s="15">
        <v>7.281553398058252E-2</v>
      </c>
      <c r="Z218" s="14">
        <v>0.69436201780415419</v>
      </c>
      <c r="AA218" s="14">
        <v>0.50649350649350644</v>
      </c>
      <c r="AB218" s="14">
        <v>2.2718446601941746</v>
      </c>
      <c r="AC218" s="14">
        <v>1.0263157894736841</v>
      </c>
      <c r="AD218" s="13">
        <v>0.55400000000000005</v>
      </c>
      <c r="AE218" s="15">
        <v>0.94141666666666679</v>
      </c>
      <c r="AF218" s="14">
        <v>6.3245553203367583E-2</v>
      </c>
      <c r="AG218" s="14">
        <v>0.31306548835666959</v>
      </c>
      <c r="AH218" s="15">
        <v>0.26552795031055904</v>
      </c>
      <c r="AI218" s="5">
        <v>3.6601941747572813</v>
      </c>
      <c r="AJ218" s="15">
        <v>14.074074074074074</v>
      </c>
      <c r="AK218" s="15">
        <v>14.074074074074074</v>
      </c>
      <c r="AL218" s="15" t="s">
        <v>7128</v>
      </c>
      <c r="AM218" s="15" t="s">
        <v>7128</v>
      </c>
      <c r="AN218" s="15">
        <v>2.2135922330097086</v>
      </c>
      <c r="AO218" s="15">
        <v>1.3179190751445087</v>
      </c>
      <c r="AP218" s="15">
        <v>12.123872679045093</v>
      </c>
      <c r="AQ218" s="15">
        <v>11.871948051948053</v>
      </c>
      <c r="AR218" s="15">
        <v>1.3764266570301442</v>
      </c>
      <c r="AS218" s="15">
        <v>2.6420231213872833</v>
      </c>
      <c r="AT218" s="14">
        <v>0.12716049382716049</v>
      </c>
      <c r="AU218" s="14">
        <v>9.0350877192982466E-3</v>
      </c>
      <c r="AV218" s="12">
        <v>0.23800000000000002</v>
      </c>
      <c r="AW218" s="12">
        <v>0.50600000000000001</v>
      </c>
      <c r="AX218" s="12">
        <v>0.187</v>
      </c>
      <c r="AY218" s="12">
        <v>0.51600000000000001</v>
      </c>
      <c r="AZ218" s="14" t="s">
        <v>7128</v>
      </c>
      <c r="BA218" s="14" t="s">
        <v>7128</v>
      </c>
      <c r="BB218" s="14">
        <v>0.18925233644859812</v>
      </c>
      <c r="BC218" s="14">
        <v>6.9975406521580602E-2</v>
      </c>
      <c r="BD218" s="14">
        <v>9.3641618497109835E-2</v>
      </c>
      <c r="BE218" s="14">
        <v>0.21791907514450867</v>
      </c>
      <c r="BF218" s="14">
        <v>0.4032786885245902</v>
      </c>
      <c r="BG218" s="14" t="s">
        <v>7128</v>
      </c>
      <c r="BH218" s="13">
        <v>1.62</v>
      </c>
      <c r="BI218" s="13">
        <v>1.62</v>
      </c>
      <c r="BJ218" s="13">
        <v>3.77</v>
      </c>
      <c r="BK218" s="13">
        <v>3.77</v>
      </c>
      <c r="BL218" s="13">
        <v>17.3</v>
      </c>
      <c r="BM218" s="13">
        <v>17.3</v>
      </c>
      <c r="BN218" s="13">
        <v>3.85</v>
      </c>
      <c r="BO218" s="13">
        <v>3.85</v>
      </c>
      <c r="BP218" s="13">
        <v>2.2496393442622948</v>
      </c>
      <c r="BQ218" s="13">
        <v>0</v>
      </c>
      <c r="BR218" s="13">
        <v>0</v>
      </c>
      <c r="BS218" s="13">
        <v>-0.17799999999999999</v>
      </c>
      <c r="BT218" s="14">
        <v>-7.9123793977905393E-2</v>
      </c>
      <c r="BU218" s="13">
        <v>2.4276393442622948</v>
      </c>
      <c r="BV218" s="13">
        <v>1.798</v>
      </c>
      <c r="BW218" s="13">
        <v>1.798</v>
      </c>
      <c r="BX218" s="13">
        <v>8.56</v>
      </c>
      <c r="BY218" s="13">
        <v>32.149000000000001</v>
      </c>
      <c r="BZ218" s="13">
        <v>10.3</v>
      </c>
      <c r="CA218" s="13">
        <v>33.207000000000001</v>
      </c>
      <c r="CB218" s="13">
        <v>-0.20600000000000002</v>
      </c>
      <c r="CC218" s="15">
        <v>0.13200000000000001</v>
      </c>
      <c r="CD218" s="15">
        <v>0.75900000000000001</v>
      </c>
      <c r="CE218" s="15">
        <v>0.36</v>
      </c>
      <c r="CF218" s="15" t="s">
        <v>7128</v>
      </c>
      <c r="CG218" s="15" t="s">
        <v>7128</v>
      </c>
      <c r="CH218" s="13" t="s">
        <v>7128</v>
      </c>
      <c r="CI218" s="13" t="s">
        <v>7128</v>
      </c>
      <c r="CJ218" s="13">
        <v>-0.20600000000000002</v>
      </c>
      <c r="CK218" s="12">
        <f t="shared" si="6"/>
        <v>0.11457174638487208</v>
      </c>
      <c r="CL218" s="36">
        <f t="shared" si="7"/>
        <v>0.52097449332971968</v>
      </c>
      <c r="CM218" s="13">
        <v>3.05</v>
      </c>
      <c r="CN218" s="13">
        <v>1.23</v>
      </c>
      <c r="CO218" s="13">
        <v>1.62</v>
      </c>
      <c r="CP218" s="13">
        <v>22.8</v>
      </c>
      <c r="CQ218" s="13">
        <v>3.85</v>
      </c>
      <c r="CR218" s="13">
        <v>45.707000000000001</v>
      </c>
      <c r="CS218" s="13">
        <v>1.798</v>
      </c>
      <c r="CT218" s="13">
        <v>0</v>
      </c>
      <c r="CU218" s="13">
        <v>3.77</v>
      </c>
      <c r="CV218" s="13">
        <v>33.207000000000001</v>
      </c>
      <c r="CW218" s="13">
        <v>3.85</v>
      </c>
      <c r="CX218" s="12">
        <v>0.18925233644859812</v>
      </c>
      <c r="CY218" s="12">
        <v>6.9975406521580602E-2</v>
      </c>
      <c r="CZ218" s="15">
        <v>11.871948051948053</v>
      </c>
      <c r="DA218" s="20"/>
      <c r="DB218" s="20"/>
    </row>
    <row r="219" spans="1:106" ht="24">
      <c r="A219" s="8" t="s">
        <v>4451</v>
      </c>
      <c r="B219" s="8" t="s">
        <v>4452</v>
      </c>
      <c r="C219" s="9" t="s">
        <v>7142</v>
      </c>
      <c r="D219" s="9" t="s">
        <v>7126</v>
      </c>
      <c r="E219" s="10" t="s">
        <v>7127</v>
      </c>
      <c r="F219" s="10" t="s">
        <v>7126</v>
      </c>
      <c r="G219" s="11">
        <v>0.1</v>
      </c>
      <c r="H219" s="11">
        <v>0.15270690379498669</v>
      </c>
      <c r="I219" s="12">
        <v>9.0499999999999997E-2</v>
      </c>
      <c r="J219" s="12">
        <v>7.0319974793446302E-2</v>
      </c>
      <c r="K219" s="12">
        <v>4.7E-2</v>
      </c>
      <c r="L219" s="12">
        <v>0.10350000000000001</v>
      </c>
      <c r="M219" s="12">
        <v>6.8320350000000002E-2</v>
      </c>
      <c r="N219" s="12">
        <v>6.9435747644899237E-2</v>
      </c>
      <c r="O219" s="12">
        <v>0.10494692912114444</v>
      </c>
      <c r="P219" s="12">
        <v>-6.9435747644899237E-2</v>
      </c>
      <c r="Q219" s="13">
        <v>19.3</v>
      </c>
      <c r="R219" s="13">
        <v>0</v>
      </c>
      <c r="S219" s="13">
        <v>15.3</v>
      </c>
      <c r="T219" s="13">
        <v>15.3</v>
      </c>
      <c r="U219" s="13">
        <v>34.6</v>
      </c>
      <c r="V219" s="13">
        <v>2.68</v>
      </c>
      <c r="W219" s="13">
        <v>31.92</v>
      </c>
      <c r="X219" s="14">
        <v>7.7456647398843934E-2</v>
      </c>
      <c r="Y219" s="15">
        <v>0.18063583815028902</v>
      </c>
      <c r="Z219" s="14">
        <v>0.70377184912603497</v>
      </c>
      <c r="AA219" s="14">
        <v>0.44219653179190754</v>
      </c>
      <c r="AB219" s="14">
        <v>2.3757763975155277</v>
      </c>
      <c r="AC219" s="14">
        <v>0.79274611398963735</v>
      </c>
      <c r="AD219" s="13">
        <v>2.79</v>
      </c>
      <c r="AE219" s="15">
        <v>1.4016111111111111</v>
      </c>
      <c r="AF219" s="14">
        <v>7.0710678118654752E-2</v>
      </c>
      <c r="AG219" s="14">
        <v>0.84216417639317809</v>
      </c>
      <c r="AH219" s="15">
        <v>0.8134110787172012</v>
      </c>
      <c r="AI219" s="5" t="s">
        <v>7128</v>
      </c>
      <c r="AJ219" s="15">
        <v>19.593908629441625</v>
      </c>
      <c r="AK219" s="15">
        <v>19.593908629441625</v>
      </c>
      <c r="AL219" s="15" t="s">
        <v>7128</v>
      </c>
      <c r="AM219" s="15" t="s">
        <v>7128</v>
      </c>
      <c r="AN219" s="15">
        <v>2.9968944099378882</v>
      </c>
      <c r="AO219" s="15">
        <v>6.3907284768211925</v>
      </c>
      <c r="AP219" s="15" t="s">
        <v>7128</v>
      </c>
      <c r="AQ219" s="15" t="s">
        <v>7128</v>
      </c>
      <c r="AR219" s="15">
        <v>1.6747114375655823</v>
      </c>
      <c r="AS219" s="15">
        <v>10.569536423841059</v>
      </c>
      <c r="AT219" s="14">
        <v>0.13348223350253804</v>
      </c>
      <c r="AU219" s="14">
        <v>6.8124352331606205E-3</v>
      </c>
      <c r="AV219" s="12">
        <v>0.26200000000000001</v>
      </c>
      <c r="AW219" s="12">
        <v>0.50900000000000001</v>
      </c>
      <c r="AX219" s="12">
        <v>0.24600000000000002</v>
      </c>
      <c r="AY219" s="12">
        <v>0.39700000000000002</v>
      </c>
      <c r="AZ219" s="14" t="s">
        <v>7128</v>
      </c>
      <c r="BA219" s="14" t="s">
        <v>7128</v>
      </c>
      <c r="BB219" s="14">
        <v>0.17526690391459074</v>
      </c>
      <c r="BC219" s="14">
        <v>0</v>
      </c>
      <c r="BD219" s="14">
        <v>0.32615894039735099</v>
      </c>
      <c r="BE219" s="14">
        <v>0</v>
      </c>
      <c r="BF219" s="14">
        <v>0.33513513513513515</v>
      </c>
      <c r="BG219" s="14" t="s">
        <v>7128</v>
      </c>
      <c r="BH219" s="13">
        <v>0.98499999999999999</v>
      </c>
      <c r="BI219" s="13">
        <v>0.98499999999999999</v>
      </c>
      <c r="BJ219" s="13">
        <v>0</v>
      </c>
      <c r="BK219" s="13">
        <v>0</v>
      </c>
      <c r="BL219" s="13">
        <v>3.02</v>
      </c>
      <c r="BM219" s="13">
        <v>3.02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-3.7999999999999999E-2</v>
      </c>
      <c r="BT219" s="14" t="s">
        <v>7128</v>
      </c>
      <c r="BU219" s="13">
        <v>3.7999999999999999E-2</v>
      </c>
      <c r="BV219" s="13">
        <v>1.0229999999999999</v>
      </c>
      <c r="BW219" s="13">
        <v>1.0229999999999999</v>
      </c>
      <c r="BX219" s="13">
        <v>5.62</v>
      </c>
      <c r="BY219" s="13">
        <v>15.600000000000001</v>
      </c>
      <c r="BZ219" s="13">
        <v>6.44</v>
      </c>
      <c r="CA219" s="13">
        <v>19.060000000000002</v>
      </c>
      <c r="CB219" s="13">
        <v>-0.13147999999999999</v>
      </c>
      <c r="CC219" s="15">
        <v>0.39700000000000002</v>
      </c>
      <c r="CD219" s="15">
        <v>0.72299999999999998</v>
      </c>
      <c r="CE219" s="15">
        <v>0.36</v>
      </c>
      <c r="CF219" s="15" t="s">
        <v>7128</v>
      </c>
      <c r="CG219" s="15">
        <v>0.83565432231632009</v>
      </c>
      <c r="CH219" s="13" t="s">
        <v>7128</v>
      </c>
      <c r="CI219" s="13">
        <v>0.29060000000000002</v>
      </c>
      <c r="CJ219" s="13">
        <v>-0.13147999999999999</v>
      </c>
      <c r="CK219" s="12">
        <f t="shared" si="6"/>
        <v>0.12852394916911045</v>
      </c>
      <c r="CL219" s="36">
        <f t="shared" si="7"/>
        <v>0.15844700944386148</v>
      </c>
      <c r="CM219" s="13">
        <v>1.48</v>
      </c>
      <c r="CN219" s="13">
        <v>0.496</v>
      </c>
      <c r="CO219" s="13">
        <v>0.98499999999999999</v>
      </c>
      <c r="CP219" s="13">
        <v>19.3</v>
      </c>
      <c r="CQ219" s="13" t="s">
        <v>7128</v>
      </c>
      <c r="CR219" s="13" t="s">
        <v>7128</v>
      </c>
      <c r="CS219" s="13">
        <v>1.0229999999999999</v>
      </c>
      <c r="CT219" s="13">
        <v>0</v>
      </c>
      <c r="CU219" s="13">
        <v>0</v>
      </c>
      <c r="CV219" s="13">
        <v>19.060000000000002</v>
      </c>
      <c r="CW219" s="13">
        <v>0</v>
      </c>
      <c r="CX219" s="12">
        <v>0.17526690391459074</v>
      </c>
      <c r="CY219" s="12">
        <v>0</v>
      </c>
      <c r="CZ219" s="15" t="s">
        <v>7128</v>
      </c>
      <c r="DA219" s="20"/>
      <c r="DB219" s="20"/>
    </row>
    <row r="220" spans="1:106">
      <c r="A220" s="8" t="s">
        <v>5509</v>
      </c>
      <c r="B220" s="8" t="s">
        <v>5510</v>
      </c>
      <c r="C220" s="9" t="s">
        <v>7141</v>
      </c>
      <c r="D220" s="9" t="s">
        <v>7126</v>
      </c>
      <c r="E220" s="10" t="s">
        <v>7127</v>
      </c>
      <c r="F220" s="10" t="s">
        <v>7126</v>
      </c>
      <c r="G220" s="11">
        <v>0.73</v>
      </c>
      <c r="H220" s="11">
        <v>0.73</v>
      </c>
      <c r="I220" s="12">
        <v>9.0499999999999997E-2</v>
      </c>
      <c r="J220" s="12">
        <v>0.12256500000000001</v>
      </c>
      <c r="K220" s="12">
        <v>4.7E-2</v>
      </c>
      <c r="L220" s="12">
        <v>0.10350000000000001</v>
      </c>
      <c r="M220" s="12">
        <v>6.8320350000000002E-2</v>
      </c>
      <c r="N220" s="12">
        <v>0.12256500000000001</v>
      </c>
      <c r="O220" s="12">
        <v>-0.11991013274336283</v>
      </c>
      <c r="P220" s="12">
        <v>-0.1338351252236136</v>
      </c>
      <c r="Q220" s="13">
        <v>10.6</v>
      </c>
      <c r="R220" s="13">
        <v>0</v>
      </c>
      <c r="S220" s="13">
        <v>0</v>
      </c>
      <c r="T220" s="13">
        <v>0</v>
      </c>
      <c r="U220" s="13">
        <v>10.6</v>
      </c>
      <c r="V220" s="13">
        <v>2E-3</v>
      </c>
      <c r="W220" s="13">
        <v>10.597999999999999</v>
      </c>
      <c r="X220" s="14">
        <v>1.8867924528301889E-4</v>
      </c>
      <c r="Y220" s="15">
        <v>4.7984644913627639E-2</v>
      </c>
      <c r="Z220" s="14">
        <v>0</v>
      </c>
      <c r="AA220" s="14">
        <v>0</v>
      </c>
      <c r="AB220" s="14">
        <v>0</v>
      </c>
      <c r="AC220" s="14">
        <v>0</v>
      </c>
      <c r="AD220" s="13">
        <v>2.0299999999999998</v>
      </c>
      <c r="AE220" s="15">
        <v>0.1833888888888888</v>
      </c>
      <c r="AF220" s="14">
        <v>0.2</v>
      </c>
      <c r="AG220" s="14" t="s">
        <v>7128</v>
      </c>
      <c r="AH220" s="15">
        <v>0.32679738562091498</v>
      </c>
      <c r="AI220" s="5" t="s">
        <v>7128</v>
      </c>
      <c r="AJ220" s="15">
        <v>3533.333333333333</v>
      </c>
      <c r="AK220" s="15">
        <v>3533.333333333333</v>
      </c>
      <c r="AL220" s="15" t="s">
        <v>7128</v>
      </c>
      <c r="AM220" s="15" t="s">
        <v>7128</v>
      </c>
      <c r="AN220" s="15">
        <v>9.7247706422018343</v>
      </c>
      <c r="AO220" s="15">
        <v>85.483870967741936</v>
      </c>
      <c r="AP220" s="15" t="s">
        <v>7128</v>
      </c>
      <c r="AQ220" s="15" t="s">
        <v>7128</v>
      </c>
      <c r="AR220" s="15">
        <v>9.7408088235294095</v>
      </c>
      <c r="AS220" s="15">
        <v>85.467741935483858</v>
      </c>
      <c r="AT220" s="14">
        <v>0</v>
      </c>
      <c r="AU220" s="14">
        <v>0</v>
      </c>
      <c r="AV220" s="12" t="s">
        <v>7128</v>
      </c>
      <c r="AW220" s="12">
        <v>0.81099999999999994</v>
      </c>
      <c r="AX220" s="12">
        <v>1.994</v>
      </c>
      <c r="AY220" s="12" t="s">
        <v>7128</v>
      </c>
      <c r="AZ220" s="14" t="s">
        <v>7128</v>
      </c>
      <c r="BA220" s="14" t="s">
        <v>7128</v>
      </c>
      <c r="BB220" s="14">
        <v>2.6548672566371685E-3</v>
      </c>
      <c r="BC220" s="14">
        <v>-1.1270125223613597E-2</v>
      </c>
      <c r="BD220" s="14">
        <v>2.4193548387096774E-2</v>
      </c>
      <c r="BE220" s="14">
        <v>-0.16935483870967744</v>
      </c>
      <c r="BF220" s="14">
        <v>0.4</v>
      </c>
      <c r="BG220" s="14" t="s">
        <v>7128</v>
      </c>
      <c r="BH220" s="13">
        <v>3.0000000000000001E-3</v>
      </c>
      <c r="BI220" s="13">
        <v>3.0000000000000001E-3</v>
      </c>
      <c r="BJ220" s="13">
        <v>-2.1000000000000001E-2</v>
      </c>
      <c r="BK220" s="13">
        <v>-2.1000000000000001E-2</v>
      </c>
      <c r="BL220" s="13">
        <v>0.124</v>
      </c>
      <c r="BM220" s="13">
        <v>0.124</v>
      </c>
      <c r="BN220" s="13">
        <v>-2.1000000000000001E-2</v>
      </c>
      <c r="BO220" s="13">
        <v>-2.1000000000000001E-2</v>
      </c>
      <c r="BP220" s="13">
        <v>-1.26E-2</v>
      </c>
      <c r="BQ220" s="13">
        <v>0</v>
      </c>
      <c r="BR220" s="13">
        <v>0</v>
      </c>
      <c r="BS220" s="13">
        <v>0</v>
      </c>
      <c r="BT220" s="14" t="s">
        <v>7128</v>
      </c>
      <c r="BU220" s="13">
        <v>-1.26E-2</v>
      </c>
      <c r="BV220" s="13">
        <v>3.0000000000000001E-3</v>
      </c>
      <c r="BW220" s="13">
        <v>3.0000000000000001E-3</v>
      </c>
      <c r="BX220" s="13">
        <v>1.1299999999999999</v>
      </c>
      <c r="BY220" s="13">
        <v>1.1179999999999999</v>
      </c>
      <c r="BZ220" s="13">
        <v>1.0900000000000001</v>
      </c>
      <c r="CA220" s="13">
        <v>1.0880000000000001</v>
      </c>
      <c r="CB220" s="13">
        <v>0</v>
      </c>
      <c r="CC220" s="15">
        <v>-0.39400000000000002</v>
      </c>
      <c r="CD220" s="15" t="s">
        <v>7128</v>
      </c>
      <c r="CE220" s="15">
        <v>0.36</v>
      </c>
      <c r="CF220" s="15" t="s">
        <v>7128</v>
      </c>
      <c r="CG220" s="15" t="s">
        <v>7128</v>
      </c>
      <c r="CH220" s="13" t="s">
        <v>7128</v>
      </c>
      <c r="CI220" s="13" t="s">
        <v>7128</v>
      </c>
      <c r="CJ220" s="13">
        <v>0</v>
      </c>
      <c r="CK220" s="12">
        <f t="shared" si="6"/>
        <v>0</v>
      </c>
      <c r="CL220" s="36">
        <f t="shared" si="7"/>
        <v>0.11397058823529412</v>
      </c>
      <c r="CM220" s="13">
        <v>5.0000000000000001E-3</v>
      </c>
      <c r="CN220" s="13">
        <v>2E-3</v>
      </c>
      <c r="CO220" s="13">
        <v>3.0000000000000001E-3</v>
      </c>
      <c r="CP220" s="13">
        <v>10.6</v>
      </c>
      <c r="CQ220" s="13" t="s">
        <v>7128</v>
      </c>
      <c r="CR220" s="13" t="s">
        <v>7128</v>
      </c>
      <c r="CS220" s="13" t="s">
        <v>7128</v>
      </c>
      <c r="CT220" s="13">
        <v>0</v>
      </c>
      <c r="CU220" s="13">
        <v>-2.1000000000000001E-2</v>
      </c>
      <c r="CV220" s="13">
        <v>1.0880000000000001</v>
      </c>
      <c r="CW220" s="13">
        <v>-2.1000000000000001E-2</v>
      </c>
      <c r="CX220" s="12">
        <v>2.6548672566371685E-3</v>
      </c>
      <c r="CY220" s="12">
        <v>-1.1270125223613597E-2</v>
      </c>
      <c r="CZ220" s="15" t="s">
        <v>7128</v>
      </c>
      <c r="DA220" s="20"/>
      <c r="DB220" s="20"/>
    </row>
    <row r="221" spans="1:106">
      <c r="A221" s="8" t="s">
        <v>3293</v>
      </c>
      <c r="B221" s="8" t="s">
        <v>3294</v>
      </c>
      <c r="C221" s="9" t="s">
        <v>7139</v>
      </c>
      <c r="D221" s="9" t="s">
        <v>7126</v>
      </c>
      <c r="E221" s="10" t="s">
        <v>7127</v>
      </c>
      <c r="F221" s="10" t="s">
        <v>7126</v>
      </c>
      <c r="G221" s="11">
        <v>0.59</v>
      </c>
      <c r="H221" s="11">
        <v>0.78434383202099744</v>
      </c>
      <c r="I221" s="12">
        <v>9.0499999999999997E-2</v>
      </c>
      <c r="J221" s="12">
        <v>0.12748311679790028</v>
      </c>
      <c r="K221" s="12">
        <v>4.7E-2</v>
      </c>
      <c r="L221" s="12">
        <v>0.10350000000000001</v>
      </c>
      <c r="M221" s="12">
        <v>6.8320350000000002E-2</v>
      </c>
      <c r="N221" s="12">
        <v>0.10791809115063682</v>
      </c>
      <c r="O221" s="12">
        <v>-9.7083116797900285E-2</v>
      </c>
      <c r="P221" s="12">
        <v>-7.6785509293417264E-2</v>
      </c>
      <c r="Q221" s="13">
        <v>0.50800000000000001</v>
      </c>
      <c r="R221" s="13">
        <v>0</v>
      </c>
      <c r="S221" s="13">
        <v>0.251</v>
      </c>
      <c r="T221" s="13">
        <v>0.251</v>
      </c>
      <c r="U221" s="13">
        <v>0.75900000000000001</v>
      </c>
      <c r="V221" s="13">
        <v>5.0000000000000001E-3</v>
      </c>
      <c r="W221" s="13">
        <v>0.754</v>
      </c>
      <c r="X221" s="14">
        <v>6.587615283267457E-3</v>
      </c>
      <c r="Y221" s="15" t="s">
        <v>7128</v>
      </c>
      <c r="Z221" s="14">
        <v>0.16834339369550635</v>
      </c>
      <c r="AA221" s="14">
        <v>0.33069828722002637</v>
      </c>
      <c r="AB221" s="14">
        <v>0.20241935483870968</v>
      </c>
      <c r="AC221" s="14">
        <v>0.49409448818897639</v>
      </c>
      <c r="AD221" s="13">
        <v>9.1999999999999998E-2</v>
      </c>
      <c r="AE221" s="15">
        <v>9.5722222222222236E-2</v>
      </c>
      <c r="AF221" s="14" t="s">
        <v>7128</v>
      </c>
      <c r="AG221" s="14" t="s">
        <v>7128</v>
      </c>
      <c r="AH221" s="15">
        <v>0.49230769230769228</v>
      </c>
      <c r="AI221" s="5">
        <v>29</v>
      </c>
      <c r="AJ221" s="15">
        <v>13.368421052631579</v>
      </c>
      <c r="AK221" s="15">
        <v>13.368421052631579</v>
      </c>
      <c r="AL221" s="15" t="s">
        <v>7128</v>
      </c>
      <c r="AM221" s="15" t="s">
        <v>7128</v>
      </c>
      <c r="AN221" s="15">
        <v>0.4096774193548387</v>
      </c>
      <c r="AO221" s="15">
        <v>3.2987012987012988E-2</v>
      </c>
      <c r="AP221" s="15">
        <v>13</v>
      </c>
      <c r="AQ221" s="15">
        <v>12.779661016949154</v>
      </c>
      <c r="AR221" s="15">
        <v>0.5074024226110363</v>
      </c>
      <c r="AS221" s="15">
        <v>4.8961038961038962E-2</v>
      </c>
      <c r="AT221" s="14">
        <v>0</v>
      </c>
      <c r="AU221" s="14">
        <v>0</v>
      </c>
      <c r="AV221" s="12">
        <v>4.0599999999999997E-2</v>
      </c>
      <c r="AW221" s="12">
        <v>-0.32100000000000001</v>
      </c>
      <c r="AX221" s="12">
        <v>1.151</v>
      </c>
      <c r="AY221" s="12">
        <v>0.37200000000000005</v>
      </c>
      <c r="AZ221" s="14" t="s">
        <v>7128</v>
      </c>
      <c r="BA221" s="14" t="s">
        <v>7128</v>
      </c>
      <c r="BB221" s="14">
        <v>3.04E-2</v>
      </c>
      <c r="BC221" s="14">
        <v>3.1132581857219545E-2</v>
      </c>
      <c r="BD221" s="14">
        <v>2.4675324675324673E-3</v>
      </c>
      <c r="BE221" s="14">
        <v>3.7662337662337664E-3</v>
      </c>
      <c r="BF221" s="14">
        <v>0.33333333333333331</v>
      </c>
      <c r="BG221" s="14">
        <v>0.126</v>
      </c>
      <c r="BH221" s="13">
        <v>3.7999999999999999E-2</v>
      </c>
      <c r="BI221" s="13">
        <v>3.7999999999999999E-2</v>
      </c>
      <c r="BJ221" s="13">
        <v>5.8000000000000003E-2</v>
      </c>
      <c r="BK221" s="13">
        <v>5.8000000000000003E-2</v>
      </c>
      <c r="BL221" s="13">
        <v>15.4</v>
      </c>
      <c r="BM221" s="13">
        <v>15.4</v>
      </c>
      <c r="BN221" s="13">
        <v>5.8999999999999997E-2</v>
      </c>
      <c r="BO221" s="13">
        <v>5.8999999999999997E-2</v>
      </c>
      <c r="BP221" s="13">
        <v>3.8666666666666676E-2</v>
      </c>
      <c r="BQ221" s="13">
        <v>0</v>
      </c>
      <c r="BR221" s="13">
        <v>0</v>
      </c>
      <c r="BS221" s="13">
        <v>-1E-3</v>
      </c>
      <c r="BT221" s="14">
        <v>-2.5862068965517238E-2</v>
      </c>
      <c r="BU221" s="13">
        <v>3.9666666666666676E-2</v>
      </c>
      <c r="BV221" s="13">
        <v>3.9E-2</v>
      </c>
      <c r="BW221" s="13">
        <v>3.9E-2</v>
      </c>
      <c r="BX221" s="13">
        <v>1.25</v>
      </c>
      <c r="BY221" s="13">
        <v>1.242</v>
      </c>
      <c r="BZ221" s="13">
        <v>1.24</v>
      </c>
      <c r="CA221" s="13">
        <v>1.4860000000000002</v>
      </c>
      <c r="CB221" s="13">
        <v>0</v>
      </c>
      <c r="CC221" s="15">
        <v>4.7E-2</v>
      </c>
      <c r="CD221" s="15">
        <v>8.9999999999999993E-3</v>
      </c>
      <c r="CE221" s="15">
        <v>0.36</v>
      </c>
      <c r="CF221" s="15">
        <v>1.5614950894960351</v>
      </c>
      <c r="CG221" s="15">
        <v>1.6480553736854937</v>
      </c>
      <c r="CH221" s="13">
        <v>7.0333333333333331E-2</v>
      </c>
      <c r="CI221" s="13">
        <v>5.0333333333333341E-2</v>
      </c>
      <c r="CJ221" s="13">
        <v>0</v>
      </c>
      <c r="CK221" s="12">
        <f t="shared" si="6"/>
        <v>0</v>
      </c>
      <c r="CL221" s="36">
        <f t="shared" si="7"/>
        <v>10.363391655450874</v>
      </c>
      <c r="CM221" s="13">
        <v>5.7000000000000002E-2</v>
      </c>
      <c r="CN221" s="13">
        <v>1.9E-2</v>
      </c>
      <c r="CO221" s="13">
        <v>3.7999999999999999E-2</v>
      </c>
      <c r="CP221" s="13">
        <v>0.50800000000000001</v>
      </c>
      <c r="CQ221" s="13">
        <v>5.8999999999999997E-2</v>
      </c>
      <c r="CR221" s="13">
        <v>0.754</v>
      </c>
      <c r="CS221" s="13" t="s">
        <v>7128</v>
      </c>
      <c r="CT221" s="13">
        <v>0</v>
      </c>
      <c r="CU221" s="13">
        <v>5.8000000000000003E-2</v>
      </c>
      <c r="CV221" s="13">
        <v>1.4860000000000002</v>
      </c>
      <c r="CW221" s="13">
        <v>5.8999999999999997E-2</v>
      </c>
      <c r="CX221" s="12">
        <v>3.04E-2</v>
      </c>
      <c r="CY221" s="12">
        <v>3.1132581857219545E-2</v>
      </c>
      <c r="CZ221" s="15">
        <v>12.779661016949154</v>
      </c>
      <c r="DA221" s="20"/>
      <c r="DB221" s="20"/>
    </row>
    <row r="222" spans="1:106">
      <c r="A222" s="8" t="s">
        <v>4733</v>
      </c>
      <c r="B222" s="8" t="s">
        <v>4734</v>
      </c>
      <c r="C222" s="9" t="s">
        <v>7139</v>
      </c>
      <c r="D222" s="9" t="s">
        <v>7126</v>
      </c>
      <c r="E222" s="10" t="s">
        <v>7127</v>
      </c>
      <c r="F222" s="10" t="s">
        <v>7126</v>
      </c>
      <c r="G222" s="11">
        <v>0.59</v>
      </c>
      <c r="H222" s="11">
        <v>0.59</v>
      </c>
      <c r="I222" s="12">
        <v>9.0499999999999997E-2</v>
      </c>
      <c r="J222" s="12">
        <v>0.10989499999999999</v>
      </c>
      <c r="K222" s="12">
        <v>4.7E-2</v>
      </c>
      <c r="L222" s="12">
        <v>0.10350000000000001</v>
      </c>
      <c r="M222" s="12">
        <v>6.8320350000000002E-2</v>
      </c>
      <c r="N222" s="12">
        <v>0.10989499999999999</v>
      </c>
      <c r="O222" s="12">
        <v>-0.10976077181208053</v>
      </c>
      <c r="P222" s="12">
        <v>-0.10971596900525903</v>
      </c>
      <c r="Q222" s="13">
        <v>2.33</v>
      </c>
      <c r="R222" s="13">
        <v>0</v>
      </c>
      <c r="S222" s="13">
        <v>0</v>
      </c>
      <c r="T222" s="13">
        <v>0</v>
      </c>
      <c r="U222" s="13">
        <v>2.33</v>
      </c>
      <c r="V222" s="13">
        <v>3.0000000000000001E-3</v>
      </c>
      <c r="W222" s="13">
        <v>2.327</v>
      </c>
      <c r="X222" s="14">
        <v>1.2875536480686696E-3</v>
      </c>
      <c r="Y222" s="15">
        <v>0.43624161073825501</v>
      </c>
      <c r="Z222" s="14">
        <v>0</v>
      </c>
      <c r="AA222" s="14">
        <v>0</v>
      </c>
      <c r="AB222" s="14">
        <v>0</v>
      </c>
      <c r="AC222" s="14">
        <v>0</v>
      </c>
      <c r="AD222" s="13">
        <v>2.5999999999999999E-2</v>
      </c>
      <c r="AE222" s="15">
        <v>1.616888888888889</v>
      </c>
      <c r="AF222" s="14">
        <v>8.3666002653407553E-2</v>
      </c>
      <c r="AG222" s="14">
        <v>0.88028587077478082</v>
      </c>
      <c r="AH222" s="15">
        <v>0.81818181818181823</v>
      </c>
      <c r="AI222" s="5" t="s">
        <v>7128</v>
      </c>
      <c r="AJ222" s="15">
        <v>1165</v>
      </c>
      <c r="AK222" s="15">
        <v>1165</v>
      </c>
      <c r="AL222" s="15" t="s">
        <v>7128</v>
      </c>
      <c r="AM222" s="15" t="s">
        <v>7128</v>
      </c>
      <c r="AN222" s="15">
        <v>0.16293706293706292</v>
      </c>
      <c r="AO222" s="15">
        <v>1.3952095808383234</v>
      </c>
      <c r="AP222" s="15">
        <v>581.75</v>
      </c>
      <c r="AQ222" s="15">
        <v>581.75</v>
      </c>
      <c r="AR222" s="15">
        <v>0.16276141847940126</v>
      </c>
      <c r="AS222" s="15">
        <v>1.3934131736526947</v>
      </c>
      <c r="AT222" s="14">
        <v>0</v>
      </c>
      <c r="AU222" s="14">
        <v>0</v>
      </c>
      <c r="AV222" s="12">
        <v>-0.56799999999999995</v>
      </c>
      <c r="AW222" s="12">
        <v>-0.38799999999999996</v>
      </c>
      <c r="AX222" s="12">
        <v>0.54400000000000004</v>
      </c>
      <c r="AY222" s="12">
        <v>-0.13200000000000001</v>
      </c>
      <c r="AZ222" s="14" t="s">
        <v>7128</v>
      </c>
      <c r="BA222" s="14" t="s">
        <v>7128</v>
      </c>
      <c r="BB222" s="14">
        <v>1.3422818791946307E-4</v>
      </c>
      <c r="BC222" s="14">
        <v>1.7903099474096457E-4</v>
      </c>
      <c r="BD222" s="14">
        <v>1.1976047904191617E-3</v>
      </c>
      <c r="BE222" s="14">
        <v>2.3952095808383233E-3</v>
      </c>
      <c r="BF222" s="14">
        <v>0.33333333333333331</v>
      </c>
      <c r="BG222" s="14" t="s">
        <v>7128</v>
      </c>
      <c r="BH222" s="13">
        <v>2E-3</v>
      </c>
      <c r="BI222" s="13">
        <v>2E-3</v>
      </c>
      <c r="BJ222" s="13">
        <v>4.0000000000000001E-3</v>
      </c>
      <c r="BK222" s="13">
        <v>4.0000000000000001E-3</v>
      </c>
      <c r="BL222" s="13">
        <v>1.67</v>
      </c>
      <c r="BM222" s="13">
        <v>1.67</v>
      </c>
      <c r="BN222" s="13">
        <v>4.0000000000000001E-3</v>
      </c>
      <c r="BO222" s="13">
        <v>4.0000000000000001E-3</v>
      </c>
      <c r="BP222" s="13">
        <v>2.666666666666667E-3</v>
      </c>
      <c r="BQ222" s="13">
        <v>0</v>
      </c>
      <c r="BR222" s="13">
        <v>0</v>
      </c>
      <c r="BS222" s="13">
        <v>0</v>
      </c>
      <c r="BT222" s="14">
        <v>0</v>
      </c>
      <c r="BU222" s="13">
        <v>2.666666666666667E-3</v>
      </c>
      <c r="BV222" s="13">
        <v>2E-3</v>
      </c>
      <c r="BW222" s="13">
        <v>2E-3</v>
      </c>
      <c r="BX222" s="13">
        <v>14.9</v>
      </c>
      <c r="BY222" s="13">
        <v>14.895</v>
      </c>
      <c r="BZ222" s="13">
        <v>14.3</v>
      </c>
      <c r="CA222" s="13">
        <v>14.297000000000001</v>
      </c>
      <c r="CB222" s="13">
        <v>0</v>
      </c>
      <c r="CC222" s="15">
        <v>0.49099999999999999</v>
      </c>
      <c r="CD222" s="15">
        <v>0.76700000000000002</v>
      </c>
      <c r="CE222" s="15">
        <v>0.36</v>
      </c>
      <c r="CF222" s="15">
        <v>1.7579374168349355</v>
      </c>
      <c r="CG222" s="15">
        <v>1.469909122697171</v>
      </c>
      <c r="CH222" s="13">
        <v>6.6200000000000009E-2</v>
      </c>
      <c r="CI222" s="13">
        <v>7.2200000000000014E-2</v>
      </c>
      <c r="CJ222" s="13">
        <v>0</v>
      </c>
      <c r="CK222" s="12">
        <f t="shared" si="6"/>
        <v>0</v>
      </c>
      <c r="CL222" s="36">
        <f t="shared" si="7"/>
        <v>0.11680772189969922</v>
      </c>
      <c r="CM222" s="13">
        <v>3.0000000000000001E-3</v>
      </c>
      <c r="CN222" s="13">
        <v>1E-3</v>
      </c>
      <c r="CO222" s="13">
        <v>2E-3</v>
      </c>
      <c r="CP222" s="13">
        <v>2.33</v>
      </c>
      <c r="CQ222" s="13">
        <v>4.0000000000000001E-3</v>
      </c>
      <c r="CR222" s="13">
        <v>2.327</v>
      </c>
      <c r="CS222" s="13" t="s">
        <v>7128</v>
      </c>
      <c r="CT222" s="13">
        <v>0</v>
      </c>
      <c r="CU222" s="13">
        <v>4.0000000000000001E-3</v>
      </c>
      <c r="CV222" s="13">
        <v>14.297000000000001</v>
      </c>
      <c r="CW222" s="13">
        <v>4.0000000000000001E-3</v>
      </c>
      <c r="CX222" s="12">
        <v>1.3422818791946307E-4</v>
      </c>
      <c r="CY222" s="12">
        <v>1.7903099474096457E-4</v>
      </c>
      <c r="CZ222" s="15">
        <v>581.75</v>
      </c>
      <c r="DA222" s="20"/>
      <c r="DB222" s="20"/>
    </row>
    <row r="223" spans="1:106" ht="24">
      <c r="A223" s="8" t="s">
        <v>4109</v>
      </c>
      <c r="B223" s="8" t="s">
        <v>4110</v>
      </c>
      <c r="C223" s="9" t="s">
        <v>7142</v>
      </c>
      <c r="D223" s="9" t="s">
        <v>7126</v>
      </c>
      <c r="E223" s="10" t="s">
        <v>7127</v>
      </c>
      <c r="F223" s="10" t="s">
        <v>7126</v>
      </c>
      <c r="G223" s="11">
        <v>0.1</v>
      </c>
      <c r="H223" s="11">
        <v>0.10790177664974619</v>
      </c>
      <c r="I223" s="12">
        <v>9.0499999999999997E-2</v>
      </c>
      <c r="J223" s="12">
        <v>6.6265110786802028E-2</v>
      </c>
      <c r="K223" s="12">
        <v>2.7E-2</v>
      </c>
      <c r="L223" s="12">
        <v>8.3500000000000005E-2</v>
      </c>
      <c r="M223" s="12">
        <v>5.5118350000000003E-2</v>
      </c>
      <c r="N223" s="12">
        <v>6.5293394077409431E-2</v>
      </c>
      <c r="O223" s="12">
        <v>-4.6482239857972112E-2</v>
      </c>
      <c r="P223" s="12">
        <v>-3.6604590790917407E-2</v>
      </c>
      <c r="Q223" s="13">
        <v>20</v>
      </c>
      <c r="R223" s="13">
        <v>0</v>
      </c>
      <c r="S223" s="13">
        <v>1.91</v>
      </c>
      <c r="T223" s="13">
        <v>1.91</v>
      </c>
      <c r="U223" s="13">
        <v>21.91</v>
      </c>
      <c r="V223" s="13">
        <v>0.377</v>
      </c>
      <c r="W223" s="13">
        <v>21.533000000000001</v>
      </c>
      <c r="X223" s="14">
        <v>1.7206754906435417E-2</v>
      </c>
      <c r="Y223" s="15">
        <v>0.63745019920318724</v>
      </c>
      <c r="Z223" s="14">
        <v>0.19157472417251753</v>
      </c>
      <c r="AA223" s="14">
        <v>8.7174806024646279E-2</v>
      </c>
      <c r="AB223" s="14">
        <v>0.23697270471464019</v>
      </c>
      <c r="AC223" s="14">
        <v>9.5500000000000002E-2</v>
      </c>
      <c r="AD223" s="13">
        <v>0.79800000000000004</v>
      </c>
      <c r="AE223" s="15">
        <v>0.95388888888888901</v>
      </c>
      <c r="AF223" s="14">
        <v>3.1622776601683791E-2</v>
      </c>
      <c r="AG223" s="14">
        <v>9.4868329805051388E-2</v>
      </c>
      <c r="AH223" s="15">
        <v>0.21495327102803735</v>
      </c>
      <c r="AI223" s="5">
        <v>2.7747747747747749</v>
      </c>
      <c r="AJ223" s="15">
        <v>121.95121951219512</v>
      </c>
      <c r="AK223" s="15">
        <v>121.95121951219512</v>
      </c>
      <c r="AL223" s="15" t="s">
        <v>7128</v>
      </c>
      <c r="AM223" s="15" t="s">
        <v>7128</v>
      </c>
      <c r="AN223" s="15">
        <v>2.4813895781637716</v>
      </c>
      <c r="AO223" s="15">
        <v>3.8022813688212929</v>
      </c>
      <c r="AP223" s="15">
        <v>69.912337662337663</v>
      </c>
      <c r="AQ223" s="15">
        <v>69.912337662337663</v>
      </c>
      <c r="AR223" s="15">
        <v>2.2446575628062129</v>
      </c>
      <c r="AS223" s="15">
        <v>4.0937262357414452</v>
      </c>
      <c r="AT223" s="14">
        <v>0</v>
      </c>
      <c r="AU223" s="14">
        <v>0</v>
      </c>
      <c r="AV223" s="12">
        <v>1.266</v>
      </c>
      <c r="AW223" s="12">
        <v>2.157</v>
      </c>
      <c r="AX223" s="12">
        <v>0.28300000000000003</v>
      </c>
      <c r="AY223" s="12">
        <v>2.5869999999999997</v>
      </c>
      <c r="AZ223" s="14" t="s">
        <v>7128</v>
      </c>
      <c r="BA223" s="14" t="s">
        <v>7128</v>
      </c>
      <c r="BB223" s="14">
        <v>1.9782870928829917E-2</v>
      </c>
      <c r="BC223" s="14">
        <v>2.8688803286492023E-2</v>
      </c>
      <c r="BD223" s="14">
        <v>3.1178707224334603E-2</v>
      </c>
      <c r="BE223" s="14">
        <v>5.8555133079847908E-2</v>
      </c>
      <c r="BF223" s="14">
        <v>0.17258883248730966</v>
      </c>
      <c r="BG223" s="14" t="s">
        <v>7128</v>
      </c>
      <c r="BH223" s="13">
        <v>0.16400000000000001</v>
      </c>
      <c r="BI223" s="13">
        <v>0.16400000000000001</v>
      </c>
      <c r="BJ223" s="13">
        <v>0.308</v>
      </c>
      <c r="BK223" s="13">
        <v>0.308</v>
      </c>
      <c r="BL223" s="13">
        <v>5.26</v>
      </c>
      <c r="BM223" s="13">
        <v>5.26</v>
      </c>
      <c r="BN223" s="13">
        <v>0.308</v>
      </c>
      <c r="BO223" s="13">
        <v>0.308</v>
      </c>
      <c r="BP223" s="13">
        <v>0.25484263959390863</v>
      </c>
      <c r="BQ223" s="13">
        <v>0</v>
      </c>
      <c r="BR223" s="13">
        <v>0</v>
      </c>
      <c r="BS223" s="13">
        <v>-1E-3</v>
      </c>
      <c r="BT223" s="14">
        <v>-3.923990120309139E-3</v>
      </c>
      <c r="BU223" s="13">
        <v>0.25584263959390863</v>
      </c>
      <c r="BV223" s="13">
        <v>0.16500000000000001</v>
      </c>
      <c r="BW223" s="13">
        <v>0.16500000000000001</v>
      </c>
      <c r="BX223" s="13">
        <v>8.2899999999999991</v>
      </c>
      <c r="BY223" s="13">
        <v>8.8829999999999991</v>
      </c>
      <c r="BZ223" s="13">
        <v>8.06</v>
      </c>
      <c r="CA223" s="13">
        <v>9.593</v>
      </c>
      <c r="CB223" s="13">
        <v>0</v>
      </c>
      <c r="CC223" s="15">
        <v>0.02</v>
      </c>
      <c r="CD223" s="15" t="s">
        <v>7128</v>
      </c>
      <c r="CE223" s="15">
        <v>0.36</v>
      </c>
      <c r="CF223" s="15" t="s">
        <v>7128</v>
      </c>
      <c r="CG223" s="15" t="s">
        <v>7128</v>
      </c>
      <c r="CH223" s="13" t="s">
        <v>7128</v>
      </c>
      <c r="CI223" s="13" t="s">
        <v>7128</v>
      </c>
      <c r="CJ223" s="13">
        <v>0</v>
      </c>
      <c r="CK223" s="12">
        <f t="shared" si="6"/>
        <v>0</v>
      </c>
      <c r="CL223" s="36">
        <f t="shared" si="7"/>
        <v>0.54831648076722606</v>
      </c>
      <c r="CM223" s="13">
        <v>0.19700000000000001</v>
      </c>
      <c r="CN223" s="13">
        <v>3.4000000000000002E-2</v>
      </c>
      <c r="CO223" s="13">
        <v>0.16400000000000001</v>
      </c>
      <c r="CP223" s="13">
        <v>20</v>
      </c>
      <c r="CQ223" s="13">
        <v>0.308</v>
      </c>
      <c r="CR223" s="13">
        <v>21.533000000000001</v>
      </c>
      <c r="CS223" s="13" t="s">
        <v>7128</v>
      </c>
      <c r="CT223" s="13">
        <v>0</v>
      </c>
      <c r="CU223" s="13">
        <v>0.308</v>
      </c>
      <c r="CV223" s="13">
        <v>9.593</v>
      </c>
      <c r="CW223" s="13">
        <v>0.308</v>
      </c>
      <c r="CX223" s="12">
        <v>1.9782870928829917E-2</v>
      </c>
      <c r="CY223" s="12">
        <v>2.8688803286492023E-2</v>
      </c>
      <c r="CZ223" s="15">
        <v>69.912337662337663</v>
      </c>
      <c r="DA223" s="20"/>
      <c r="DB223" s="20"/>
    </row>
    <row r="224" spans="1:106">
      <c r="A224" s="8" t="s">
        <v>2493</v>
      </c>
      <c r="B224" s="8" t="s">
        <v>2494</v>
      </c>
      <c r="C224" s="9" t="s">
        <v>7162</v>
      </c>
      <c r="D224" s="9" t="s">
        <v>7126</v>
      </c>
      <c r="E224" s="10" t="s">
        <v>7127</v>
      </c>
      <c r="F224" s="10" t="s">
        <v>7126</v>
      </c>
      <c r="G224" s="11">
        <v>0.8</v>
      </c>
      <c r="H224" s="11">
        <v>1.7680590245616277</v>
      </c>
      <c r="I224" s="12">
        <v>9.0499999999999997E-2</v>
      </c>
      <c r="J224" s="12">
        <v>0.21650934172282729</v>
      </c>
      <c r="K224" s="12">
        <v>3.6999999999999998E-2</v>
      </c>
      <c r="L224" s="12">
        <v>9.35E-2</v>
      </c>
      <c r="M224" s="12">
        <v>6.1719349999999999E-2</v>
      </c>
      <c r="N224" s="12">
        <v>0.12548503841412068</v>
      </c>
      <c r="O224" s="12">
        <v>-0.13049239257028494</v>
      </c>
      <c r="P224" s="12">
        <v>-6.9715384152944732E-2</v>
      </c>
      <c r="Q224" s="13">
        <v>13.1</v>
      </c>
      <c r="R224" s="13">
        <v>0</v>
      </c>
      <c r="S224" s="13">
        <v>18.7</v>
      </c>
      <c r="T224" s="13">
        <v>18.7</v>
      </c>
      <c r="U224" s="13">
        <v>31.799999999999997</v>
      </c>
      <c r="V224" s="13">
        <v>0</v>
      </c>
      <c r="W224" s="13">
        <v>31.799999999999997</v>
      </c>
      <c r="X224" s="14">
        <v>0</v>
      </c>
      <c r="Y224" s="15">
        <v>0.19607843137254902</v>
      </c>
      <c r="Z224" s="14">
        <v>0.43488372093023253</v>
      </c>
      <c r="AA224" s="14">
        <v>0.58805031446540879</v>
      </c>
      <c r="AB224" s="14">
        <v>0.7695473251028806</v>
      </c>
      <c r="AC224" s="14">
        <v>1.4274809160305344</v>
      </c>
      <c r="AD224" s="13">
        <v>0.85799999999999998</v>
      </c>
      <c r="AE224" s="15">
        <v>2.2323333333333339</v>
      </c>
      <c r="AF224" s="14">
        <v>0.21447610589527216</v>
      </c>
      <c r="AG224" s="14">
        <v>0.62944074556221186</v>
      </c>
      <c r="AH224" s="15">
        <v>0.36708860759493672</v>
      </c>
      <c r="AI224" s="5">
        <v>2.806122448979592</v>
      </c>
      <c r="AJ224" s="15">
        <v>4.9063670411985019</v>
      </c>
      <c r="AK224" s="15">
        <v>6.4532019704433505</v>
      </c>
      <c r="AL224" s="15">
        <v>3.8303571428571428</v>
      </c>
      <c r="AM224" s="15">
        <v>0.19625468164794008</v>
      </c>
      <c r="AN224" s="15">
        <v>0.53909465020576131</v>
      </c>
      <c r="AO224" s="15">
        <v>0.32107843137254904</v>
      </c>
      <c r="AP224" s="15">
        <v>11.563636363636363</v>
      </c>
      <c r="AQ224" s="15">
        <v>8.5714285714285712</v>
      </c>
      <c r="AR224" s="15">
        <v>0.73953488372093013</v>
      </c>
      <c r="AS224" s="15">
        <v>0.77941176470588236</v>
      </c>
      <c r="AT224" s="14">
        <v>0.12059113300492613</v>
      </c>
      <c r="AU224" s="14">
        <v>1.8687022900763361E-2</v>
      </c>
      <c r="AV224" s="12">
        <v>9.35E-2</v>
      </c>
      <c r="AW224" s="12">
        <v>3.1200000000000002E-2</v>
      </c>
      <c r="AX224" s="12">
        <v>0.14400000000000002</v>
      </c>
      <c r="AY224" s="12">
        <v>0.12</v>
      </c>
      <c r="AZ224" s="14">
        <v>0.25</v>
      </c>
      <c r="BA224" s="14" t="s">
        <v>7128</v>
      </c>
      <c r="BB224" s="14">
        <v>8.6016949152542363E-2</v>
      </c>
      <c r="BC224" s="14">
        <v>5.5769654261175951E-2</v>
      </c>
      <c r="BD224" s="14">
        <v>5.2454780361757096E-2</v>
      </c>
      <c r="BE224" s="14">
        <v>7.10594315245478E-2</v>
      </c>
      <c r="BF224" s="14">
        <v>0.1523012552301255</v>
      </c>
      <c r="BG224" s="14">
        <v>5.4199999999999998E-2</v>
      </c>
      <c r="BH224" s="13">
        <v>2.67</v>
      </c>
      <c r="BI224" s="13">
        <v>2.0299999999999998</v>
      </c>
      <c r="BJ224" s="13">
        <v>2.75</v>
      </c>
      <c r="BK224" s="13">
        <v>2.75</v>
      </c>
      <c r="BL224" s="13">
        <v>40.799999999999997</v>
      </c>
      <c r="BM224" s="13">
        <v>38.700000000000003</v>
      </c>
      <c r="BN224" s="13">
        <v>4.01</v>
      </c>
      <c r="BO224" s="13">
        <v>3.71</v>
      </c>
      <c r="BP224" s="13">
        <v>2.3311715481171547</v>
      </c>
      <c r="BQ224" s="13">
        <v>0</v>
      </c>
      <c r="BR224" s="13">
        <v>0</v>
      </c>
      <c r="BS224" s="13">
        <v>-1.35</v>
      </c>
      <c r="BT224" s="14">
        <v>-0.57910796015435706</v>
      </c>
      <c r="BU224" s="13">
        <v>3.6811715481171547</v>
      </c>
      <c r="BV224" s="13">
        <v>3.38</v>
      </c>
      <c r="BW224" s="13">
        <v>3.38</v>
      </c>
      <c r="BX224" s="13">
        <v>23.6</v>
      </c>
      <c r="BY224" s="13">
        <v>41.8</v>
      </c>
      <c r="BZ224" s="13">
        <v>24.3</v>
      </c>
      <c r="CA224" s="13">
        <v>43</v>
      </c>
      <c r="CB224" s="13">
        <v>-0.24480000000000002</v>
      </c>
      <c r="CC224" s="15">
        <v>0.9</v>
      </c>
      <c r="CD224" s="15">
        <v>0.60799999999999998</v>
      </c>
      <c r="CE224" s="15">
        <v>0.36</v>
      </c>
      <c r="CF224" s="15" t="s">
        <v>7128</v>
      </c>
      <c r="CG224" s="15" t="s">
        <v>7128</v>
      </c>
      <c r="CH224" s="13" t="s">
        <v>7128</v>
      </c>
      <c r="CI224" s="13" t="s">
        <v>7128</v>
      </c>
      <c r="CJ224" s="13">
        <v>-0.24480000000000002</v>
      </c>
      <c r="CK224" s="12">
        <f t="shared" si="6"/>
        <v>7.2426035502958591E-2</v>
      </c>
      <c r="CL224" s="36">
        <f t="shared" si="7"/>
        <v>0.94883720930232551</v>
      </c>
      <c r="CM224" s="13">
        <v>2.39</v>
      </c>
      <c r="CN224" s="13">
        <v>0.36399999999999999</v>
      </c>
      <c r="CO224" s="13">
        <v>2.0299999999999998</v>
      </c>
      <c r="CP224" s="13">
        <v>13.1</v>
      </c>
      <c r="CQ224" s="13">
        <v>3.71</v>
      </c>
      <c r="CR224" s="13">
        <v>31.799999999999997</v>
      </c>
      <c r="CS224" s="13">
        <v>3.38</v>
      </c>
      <c r="CT224" s="13">
        <v>0</v>
      </c>
      <c r="CU224" s="13">
        <v>2.75</v>
      </c>
      <c r="CV224" s="13">
        <v>43</v>
      </c>
      <c r="CW224" s="13">
        <v>4.01</v>
      </c>
      <c r="CX224" s="12">
        <v>8.6016949152542363E-2</v>
      </c>
      <c r="CY224" s="12">
        <v>5.5769654261175951E-2</v>
      </c>
      <c r="CZ224" s="15">
        <v>7.9301745635910219</v>
      </c>
      <c r="DA224" s="20"/>
      <c r="DB224" s="20"/>
    </row>
    <row r="225" spans="1:106" ht="24">
      <c r="A225" s="8" t="s">
        <v>5169</v>
      </c>
      <c r="B225" s="8" t="s">
        <v>5170</v>
      </c>
      <c r="C225" s="9" t="s">
        <v>7174</v>
      </c>
      <c r="D225" s="9" t="s">
        <v>7126</v>
      </c>
      <c r="E225" s="10" t="s">
        <v>7127</v>
      </c>
      <c r="F225" s="10" t="s">
        <v>7126</v>
      </c>
      <c r="G225" s="11">
        <v>0.45</v>
      </c>
      <c r="H225" s="11">
        <v>0.45104449617336256</v>
      </c>
      <c r="I225" s="12">
        <v>9.0499999999999997E-2</v>
      </c>
      <c r="J225" s="12">
        <v>9.7319526903689307E-2</v>
      </c>
      <c r="K225" s="12">
        <v>3.6999999999999998E-2</v>
      </c>
      <c r="L225" s="12">
        <v>9.35E-2</v>
      </c>
      <c r="M225" s="12">
        <v>6.1719349999999999E-2</v>
      </c>
      <c r="N225" s="12">
        <v>9.7231687200366845E-2</v>
      </c>
      <c r="O225" s="12">
        <v>-5.8872924961941735E-2</v>
      </c>
      <c r="P225" s="12">
        <v>-6.8129415028095691E-2</v>
      </c>
      <c r="Q225" s="13">
        <v>2.83</v>
      </c>
      <c r="R225" s="13">
        <v>0</v>
      </c>
      <c r="S225" s="13">
        <v>7.0000000000000001E-3</v>
      </c>
      <c r="T225" s="13">
        <v>7.0000000000000001E-3</v>
      </c>
      <c r="U225" s="13">
        <v>2.8370000000000002</v>
      </c>
      <c r="V225" s="13">
        <v>1.2E-2</v>
      </c>
      <c r="W225" s="13">
        <v>2.8250000000000002</v>
      </c>
      <c r="X225" s="14">
        <v>4.2298202326401125E-3</v>
      </c>
      <c r="Y225" s="15" t="s">
        <v>7128</v>
      </c>
      <c r="Z225" s="14">
        <v>6.7915009217036964E-4</v>
      </c>
      <c r="AA225" s="14">
        <v>2.4673951357067321E-3</v>
      </c>
      <c r="AB225" s="14">
        <v>6.7961165048543689E-4</v>
      </c>
      <c r="AC225" s="14">
        <v>2.4734982332155478E-3</v>
      </c>
      <c r="AD225" s="13">
        <v>0.68600000000000005</v>
      </c>
      <c r="AE225" s="15">
        <v>1.46675</v>
      </c>
      <c r="AF225" s="14">
        <v>0.1414213562373095</v>
      </c>
      <c r="AG225" s="14">
        <v>0.63321412255255327</v>
      </c>
      <c r="AH225" s="15">
        <v>0.24829157175398631</v>
      </c>
      <c r="AI225" s="5">
        <v>53.166666666666664</v>
      </c>
      <c r="AJ225" s="15">
        <v>7.1464646464646462</v>
      </c>
      <c r="AK225" s="15">
        <v>7.1464646464646462</v>
      </c>
      <c r="AL225" s="15" t="s">
        <v>7128</v>
      </c>
      <c r="AM225" s="15" t="s">
        <v>7128</v>
      </c>
      <c r="AN225" s="15">
        <v>0.27475728155339807</v>
      </c>
      <c r="AO225" s="15">
        <v>6.086021505376344</v>
      </c>
      <c r="AP225" s="15">
        <v>8.8557993730407532</v>
      </c>
      <c r="AQ225" s="15">
        <v>8.6656441717791406</v>
      </c>
      <c r="AR225" s="15">
        <v>0.27440505099562895</v>
      </c>
      <c r="AS225" s="15">
        <v>6.075268817204301</v>
      </c>
      <c r="AT225" s="14">
        <v>0</v>
      </c>
      <c r="AU225" s="14">
        <v>0</v>
      </c>
      <c r="AV225" s="12">
        <v>0.61</v>
      </c>
      <c r="AW225" s="12">
        <v>0.247</v>
      </c>
      <c r="AX225" s="12">
        <v>0.55600000000000005</v>
      </c>
      <c r="AY225" s="12">
        <v>0.20800000000000002</v>
      </c>
      <c r="AZ225" s="14" t="s">
        <v>7128</v>
      </c>
      <c r="BA225" s="14" t="s">
        <v>7128</v>
      </c>
      <c r="BB225" s="14">
        <v>3.8446601941747573E-2</v>
      </c>
      <c r="BC225" s="14">
        <v>2.9102272172271147E-2</v>
      </c>
      <c r="BD225" s="14">
        <v>0.85161290322580641</v>
      </c>
      <c r="BE225" s="14">
        <v>0.6860215053763441</v>
      </c>
      <c r="BF225" s="14">
        <v>6.1611374407582936E-2</v>
      </c>
      <c r="BG225" s="14">
        <v>1.72E-2</v>
      </c>
      <c r="BH225" s="13">
        <v>0.39600000000000002</v>
      </c>
      <c r="BI225" s="13">
        <v>0.39600000000000002</v>
      </c>
      <c r="BJ225" s="13">
        <v>0.31900000000000001</v>
      </c>
      <c r="BK225" s="13">
        <v>0.31900000000000001</v>
      </c>
      <c r="BL225" s="13">
        <v>0.46500000000000002</v>
      </c>
      <c r="BM225" s="13">
        <v>0.46500000000000002</v>
      </c>
      <c r="BN225" s="13">
        <v>0.32600000000000001</v>
      </c>
      <c r="BO225" s="13">
        <v>0.32600000000000001</v>
      </c>
      <c r="BP225" s="13">
        <v>0.29934597156398107</v>
      </c>
      <c r="BQ225" s="13">
        <v>0</v>
      </c>
      <c r="BR225" s="13">
        <v>0</v>
      </c>
      <c r="BS225" s="13">
        <v>-1.0999999999999999E-2</v>
      </c>
      <c r="BT225" s="14">
        <v>-3.6746778126088467E-2</v>
      </c>
      <c r="BU225" s="13">
        <v>0.31034597156398108</v>
      </c>
      <c r="BV225" s="13">
        <v>0.40700000000000003</v>
      </c>
      <c r="BW225" s="13">
        <v>0.40700000000000003</v>
      </c>
      <c r="BX225" s="13">
        <v>10.3</v>
      </c>
      <c r="BY225" s="13">
        <v>10.286000000000001</v>
      </c>
      <c r="BZ225" s="13">
        <v>10.3</v>
      </c>
      <c r="CA225" s="13">
        <v>10.295</v>
      </c>
      <c r="CB225" s="13">
        <v>0</v>
      </c>
      <c r="CC225" s="15">
        <v>0.59699999999999998</v>
      </c>
      <c r="CD225" s="15">
        <v>0.38800000000000001</v>
      </c>
      <c r="CE225" s="15">
        <v>0.36</v>
      </c>
      <c r="CF225" s="15">
        <v>1.0474848180789791</v>
      </c>
      <c r="CG225" s="15">
        <v>1.1008286915884566</v>
      </c>
      <c r="CH225" s="13">
        <v>0.98370000000000013</v>
      </c>
      <c r="CI225" s="13">
        <v>0.89380000000000004</v>
      </c>
      <c r="CJ225" s="13">
        <v>0</v>
      </c>
      <c r="CK225" s="12">
        <f t="shared" si="6"/>
        <v>0</v>
      </c>
      <c r="CL225" s="36">
        <f t="shared" si="7"/>
        <v>4.5167557066537155E-2</v>
      </c>
      <c r="CM225" s="13">
        <v>0.42199999999999999</v>
      </c>
      <c r="CN225" s="13">
        <v>2.5999999999999999E-2</v>
      </c>
      <c r="CO225" s="13">
        <v>0.39600000000000002</v>
      </c>
      <c r="CP225" s="13">
        <v>2.83</v>
      </c>
      <c r="CQ225" s="13">
        <v>0.32600000000000001</v>
      </c>
      <c r="CR225" s="13">
        <v>2.8250000000000002</v>
      </c>
      <c r="CS225" s="13" t="s">
        <v>7128</v>
      </c>
      <c r="CT225" s="13">
        <v>0</v>
      </c>
      <c r="CU225" s="13">
        <v>0.31900000000000001</v>
      </c>
      <c r="CV225" s="13">
        <v>10.295</v>
      </c>
      <c r="CW225" s="13">
        <v>0.32600000000000001</v>
      </c>
      <c r="CX225" s="12">
        <v>3.8446601941747573E-2</v>
      </c>
      <c r="CY225" s="12">
        <v>2.9102272172271147E-2</v>
      </c>
      <c r="CZ225" s="15">
        <v>8.6656441717791406</v>
      </c>
      <c r="DA225" s="20"/>
      <c r="DB225" s="20"/>
    </row>
    <row r="226" spans="1:106">
      <c r="A226" s="8" t="s">
        <v>4061</v>
      </c>
      <c r="B226" s="8" t="s">
        <v>4062</v>
      </c>
      <c r="C226" s="9" t="s">
        <v>7141</v>
      </c>
      <c r="D226" s="9" t="s">
        <v>7126</v>
      </c>
      <c r="E226" s="10" t="s">
        <v>7127</v>
      </c>
      <c r="F226" s="10" t="s">
        <v>7126</v>
      </c>
      <c r="G226" s="11">
        <v>0.73</v>
      </c>
      <c r="H226" s="11">
        <v>1.3940361445783134</v>
      </c>
      <c r="I226" s="12">
        <v>9.0499999999999997E-2</v>
      </c>
      <c r="J226" s="12">
        <v>0.18266027108433736</v>
      </c>
      <c r="K226" s="12">
        <v>4.7E-2</v>
      </c>
      <c r="L226" s="12">
        <v>0.10350000000000001</v>
      </c>
      <c r="M226" s="12">
        <v>6.8320350000000002E-2</v>
      </c>
      <c r="N226" s="12">
        <v>0.12819551372239749</v>
      </c>
      <c r="O226" s="12">
        <v>0.29789528447121816</v>
      </c>
      <c r="P226" s="12">
        <v>-0.14211303949559337</v>
      </c>
      <c r="Q226" s="13">
        <v>1.66</v>
      </c>
      <c r="R226" s="13">
        <v>0</v>
      </c>
      <c r="S226" s="13">
        <v>1.51</v>
      </c>
      <c r="T226" s="13">
        <v>1.51</v>
      </c>
      <c r="U226" s="13">
        <v>3.17</v>
      </c>
      <c r="V226" s="13">
        <v>2.5999999999999999E-2</v>
      </c>
      <c r="W226" s="13">
        <v>3.1440000000000001</v>
      </c>
      <c r="X226" s="14">
        <v>8.2018927444794942E-3</v>
      </c>
      <c r="Y226" s="15">
        <v>1.0643564356435644</v>
      </c>
      <c r="Z226" s="14">
        <v>0.59215686274509804</v>
      </c>
      <c r="AA226" s="14">
        <v>0.47634069400630918</v>
      </c>
      <c r="AB226" s="14">
        <v>1.4519230769230769</v>
      </c>
      <c r="AC226" s="14">
        <v>0.90963855421686757</v>
      </c>
      <c r="AD226" s="13">
        <v>0.16500000000000001</v>
      </c>
      <c r="AE226" s="15">
        <v>2.2690555555555556</v>
      </c>
      <c r="AF226" s="14">
        <v>0.11401754250991379</v>
      </c>
      <c r="AG226" s="14">
        <v>0.83934452447682695</v>
      </c>
      <c r="AH226" s="15">
        <v>0.62292609351432882</v>
      </c>
      <c r="AI226" s="5" t="s">
        <v>7128</v>
      </c>
      <c r="AJ226" s="15">
        <v>4.797687861271676</v>
      </c>
      <c r="AK226" s="15">
        <v>4.797687861271676</v>
      </c>
      <c r="AL226" s="15" t="s">
        <v>7128</v>
      </c>
      <c r="AM226" s="15" t="s">
        <v>7128</v>
      </c>
      <c r="AN226" s="15">
        <v>1.596153846153846</v>
      </c>
      <c r="AO226" s="15">
        <v>0.29225352112676056</v>
      </c>
      <c r="AP226" s="15" t="s">
        <v>7128</v>
      </c>
      <c r="AQ226" s="15">
        <v>24.372093023255815</v>
      </c>
      <c r="AR226" s="15">
        <v>1.2456418383518226</v>
      </c>
      <c r="AS226" s="15">
        <v>0.55352112676056342</v>
      </c>
      <c r="AT226" s="14">
        <v>0</v>
      </c>
      <c r="AU226" s="14">
        <v>0</v>
      </c>
      <c r="AV226" s="12" t="s">
        <v>7128</v>
      </c>
      <c r="AW226" s="12" t="s">
        <v>7128</v>
      </c>
      <c r="AX226" s="12">
        <v>0.125</v>
      </c>
      <c r="AY226" s="12">
        <v>0.16800000000000001</v>
      </c>
      <c r="AZ226" s="14" t="s">
        <v>7128</v>
      </c>
      <c r="BA226" s="14" t="s">
        <v>7128</v>
      </c>
      <c r="BB226" s="14">
        <v>0.48055555555555551</v>
      </c>
      <c r="BC226" s="14">
        <v>-1.3917525773195877E-2</v>
      </c>
      <c r="BD226" s="14">
        <v>6.0915492957746474E-2</v>
      </c>
      <c r="BE226" s="14">
        <v>-4.753521126760564E-3</v>
      </c>
      <c r="BF226" s="14">
        <v>0</v>
      </c>
      <c r="BG226" s="14" t="s">
        <v>7128</v>
      </c>
      <c r="BH226" s="13">
        <v>0.34599999999999997</v>
      </c>
      <c r="BI226" s="13">
        <v>0.34599999999999997</v>
      </c>
      <c r="BJ226" s="13">
        <v>-2.7E-2</v>
      </c>
      <c r="BK226" s="13">
        <v>-2.7E-2</v>
      </c>
      <c r="BL226" s="13">
        <v>5.68</v>
      </c>
      <c r="BM226" s="13">
        <v>5.68</v>
      </c>
      <c r="BN226" s="13">
        <v>0.129</v>
      </c>
      <c r="BO226" s="13">
        <v>0.129</v>
      </c>
      <c r="BP226" s="13">
        <v>-2.7E-2</v>
      </c>
      <c r="BQ226" s="13">
        <v>0</v>
      </c>
      <c r="BR226" s="13">
        <v>0</v>
      </c>
      <c r="BS226" s="13">
        <v>-0.17399999999999999</v>
      </c>
      <c r="BT226" s="14" t="s">
        <v>7128</v>
      </c>
      <c r="BU226" s="13">
        <v>0.14699999999999999</v>
      </c>
      <c r="BV226" s="13">
        <v>0.52</v>
      </c>
      <c r="BW226" s="13">
        <v>0.52</v>
      </c>
      <c r="BX226" s="13">
        <v>0.72</v>
      </c>
      <c r="BY226" s="13">
        <v>1.94</v>
      </c>
      <c r="BZ226" s="13">
        <v>1.04</v>
      </c>
      <c r="CA226" s="13">
        <v>2.524</v>
      </c>
      <c r="CB226" s="13">
        <v>0</v>
      </c>
      <c r="CC226" s="15">
        <v>0.63800000000000001</v>
      </c>
      <c r="CD226" s="15">
        <v>1.18</v>
      </c>
      <c r="CE226" s="15">
        <v>0.36</v>
      </c>
      <c r="CF226" s="15">
        <v>1.3530096220416437</v>
      </c>
      <c r="CG226" s="15">
        <v>0.94780697641261058</v>
      </c>
      <c r="CH226" s="13">
        <v>-3.6900000000000023E-2</v>
      </c>
      <c r="CI226" s="13">
        <v>-0.42080000000000001</v>
      </c>
      <c r="CJ226" s="13">
        <v>0</v>
      </c>
      <c r="CK226" s="12">
        <f t="shared" si="6"/>
        <v>0</v>
      </c>
      <c r="CL226" s="36">
        <f t="shared" si="7"/>
        <v>2.2503961965134707</v>
      </c>
      <c r="CM226" s="13" t="s">
        <v>7128</v>
      </c>
      <c r="CN226" s="13" t="s">
        <v>7128</v>
      </c>
      <c r="CO226" s="13">
        <v>0.34599999999999997</v>
      </c>
      <c r="CP226" s="13">
        <v>1.66</v>
      </c>
      <c r="CQ226" s="13">
        <v>0.129</v>
      </c>
      <c r="CR226" s="13">
        <v>3.1440000000000001</v>
      </c>
      <c r="CS226" s="13" t="s">
        <v>7128</v>
      </c>
      <c r="CT226" s="13">
        <v>0</v>
      </c>
      <c r="CU226" s="13">
        <v>-2.7E-2</v>
      </c>
      <c r="CV226" s="13">
        <v>2.524</v>
      </c>
      <c r="CW226" s="13">
        <v>0.129</v>
      </c>
      <c r="CX226" s="12">
        <v>0.48055555555555551</v>
      </c>
      <c r="CY226" s="12">
        <v>-1.3917525773195877E-2</v>
      </c>
      <c r="CZ226" s="15">
        <v>24.372093023255815</v>
      </c>
      <c r="DA226" s="20"/>
      <c r="DB226" s="20"/>
    </row>
    <row r="227" spans="1:106">
      <c r="A227" s="8" t="s">
        <v>3835</v>
      </c>
      <c r="B227" s="8" t="s">
        <v>3836</v>
      </c>
      <c r="C227" s="9" t="s">
        <v>7169</v>
      </c>
      <c r="D227" s="9" t="s">
        <v>7126</v>
      </c>
      <c r="E227" s="10" t="s">
        <v>7127</v>
      </c>
      <c r="F227" s="10" t="s">
        <v>7126</v>
      </c>
      <c r="G227" s="11">
        <v>0.61</v>
      </c>
      <c r="H227" s="11">
        <v>0.61</v>
      </c>
      <c r="I227" s="12">
        <v>9.0499999999999997E-2</v>
      </c>
      <c r="J227" s="12">
        <v>0.111705</v>
      </c>
      <c r="K227" s="12">
        <v>6.2E-2</v>
      </c>
      <c r="L227" s="12">
        <v>0.11849999999999999</v>
      </c>
      <c r="M227" s="12">
        <v>7.8221849999999996E-2</v>
      </c>
      <c r="N227" s="12">
        <v>0.111705</v>
      </c>
      <c r="O227" s="12">
        <v>1.3757950000000001</v>
      </c>
      <c r="P227" s="12">
        <v>0.71917149960197291</v>
      </c>
      <c r="Q227" s="13">
        <v>89.1</v>
      </c>
      <c r="R227" s="13">
        <v>0</v>
      </c>
      <c r="S227" s="13">
        <v>0</v>
      </c>
      <c r="T227" s="13">
        <v>0</v>
      </c>
      <c r="U227" s="13">
        <v>89.1</v>
      </c>
      <c r="V227" s="13">
        <v>0</v>
      </c>
      <c r="W227" s="13">
        <v>89.1</v>
      </c>
      <c r="X227" s="14">
        <v>0</v>
      </c>
      <c r="Y227" s="15">
        <v>0.47008547008547014</v>
      </c>
      <c r="Z227" s="14" t="s">
        <v>7128</v>
      </c>
      <c r="AA227" s="14">
        <v>0</v>
      </c>
      <c r="AB227" s="14" t="s">
        <v>7128</v>
      </c>
      <c r="AC227" s="14">
        <v>0</v>
      </c>
      <c r="AD227" s="13">
        <v>7.59</v>
      </c>
      <c r="AE227" s="15">
        <v>2.0221666666666671</v>
      </c>
      <c r="AF227" s="14">
        <v>8.3666002653407553E-2</v>
      </c>
      <c r="AG227" s="14">
        <v>1.0649486909169448</v>
      </c>
      <c r="AH227" s="15">
        <v>0.69585253456221186</v>
      </c>
      <c r="AI227" s="5" t="s">
        <v>7128</v>
      </c>
      <c r="AJ227" s="15">
        <v>24.957983193277311</v>
      </c>
      <c r="AK227" s="15">
        <v>24.957983193277311</v>
      </c>
      <c r="AL227" s="15">
        <v>78.24742268041237</v>
      </c>
      <c r="AM227" s="15">
        <v>0.49915966386554622</v>
      </c>
      <c r="AN227" s="15" t="s">
        <v>7128</v>
      </c>
      <c r="AO227" s="15">
        <v>11.481958762886597</v>
      </c>
      <c r="AP227" s="15">
        <v>19.62555066079295</v>
      </c>
      <c r="AQ227" s="15">
        <v>19.369565217391305</v>
      </c>
      <c r="AR227" s="15" t="s">
        <v>7128</v>
      </c>
      <c r="AS227" s="15">
        <v>11.481958762886597</v>
      </c>
      <c r="AT227" s="14">
        <v>0.13109243697478992</v>
      </c>
      <c r="AU227" s="14">
        <v>5.2525252525252525E-3</v>
      </c>
      <c r="AV227" s="12" t="s">
        <v>7128</v>
      </c>
      <c r="AW227" s="12" t="s">
        <v>7128</v>
      </c>
      <c r="AX227" s="12">
        <v>1.2969999999999999</v>
      </c>
      <c r="AY227" s="12">
        <v>0.88800000000000001</v>
      </c>
      <c r="AZ227" s="14">
        <v>0.5</v>
      </c>
      <c r="BA227" s="14">
        <v>0.14499999999999999</v>
      </c>
      <c r="BB227" s="14">
        <v>1.4875</v>
      </c>
      <c r="BC227" s="14">
        <v>0.83087649960197285</v>
      </c>
      <c r="BD227" s="14">
        <v>0.46005154639175255</v>
      </c>
      <c r="BE227" s="14">
        <v>0.58505154639175261</v>
      </c>
      <c r="BF227" s="14">
        <v>0.22457627118644069</v>
      </c>
      <c r="BG227" s="14" t="s">
        <v>7128</v>
      </c>
      <c r="BH227" s="13">
        <v>3.57</v>
      </c>
      <c r="BI227" s="13">
        <v>3.57</v>
      </c>
      <c r="BJ227" s="13">
        <v>4.54</v>
      </c>
      <c r="BK227" s="13">
        <v>4.54</v>
      </c>
      <c r="BL227" s="13">
        <v>7.76</v>
      </c>
      <c r="BM227" s="13">
        <v>7.76</v>
      </c>
      <c r="BN227" s="13">
        <v>4.5999999999999996</v>
      </c>
      <c r="BO227" s="13">
        <v>4.5999999999999996</v>
      </c>
      <c r="BP227" s="13">
        <v>3.5204237288135589</v>
      </c>
      <c r="BQ227" s="13">
        <v>0</v>
      </c>
      <c r="BR227" s="13">
        <v>0</v>
      </c>
      <c r="BS227" s="13">
        <v>-0.153</v>
      </c>
      <c r="BT227" s="14">
        <v>-4.3460677403047598E-2</v>
      </c>
      <c r="BU227" s="13">
        <v>3.6734237288135589</v>
      </c>
      <c r="BV227" s="13">
        <v>3.7229999999999999</v>
      </c>
      <c r="BW227" s="13">
        <v>3.7229999999999999</v>
      </c>
      <c r="BX227" s="13">
        <v>2.4</v>
      </c>
      <c r="BY227" s="13">
        <v>4.2370000000000001</v>
      </c>
      <c r="BZ227" s="13">
        <v>0</v>
      </c>
      <c r="CA227" s="13">
        <v>0</v>
      </c>
      <c r="CB227" s="13">
        <v>-0.46799999999999997</v>
      </c>
      <c r="CC227" s="15">
        <v>0.59399999999999997</v>
      </c>
      <c r="CD227" s="15" t="s">
        <v>7128</v>
      </c>
      <c r="CE227" s="15">
        <v>0.36</v>
      </c>
      <c r="CF227" s="15">
        <v>1.5787835344930621</v>
      </c>
      <c r="CG227" s="15">
        <v>2.1318773436734855</v>
      </c>
      <c r="CH227" s="13">
        <v>0.23700000000000002</v>
      </c>
      <c r="CI227" s="13">
        <v>0.13379999999999997</v>
      </c>
      <c r="CJ227" s="13">
        <v>-0.46799999999999997</v>
      </c>
      <c r="CK227" s="12">
        <f t="shared" si="6"/>
        <v>0.12570507655116842</v>
      </c>
      <c r="CL227" s="36" t="str">
        <f t="shared" si="7"/>
        <v>NA</v>
      </c>
      <c r="CM227" s="13">
        <v>4.72</v>
      </c>
      <c r="CN227" s="13">
        <v>1.06</v>
      </c>
      <c r="CO227" s="13">
        <v>3.57</v>
      </c>
      <c r="CP227" s="13">
        <v>89.1</v>
      </c>
      <c r="CQ227" s="13">
        <v>4.5999999999999996</v>
      </c>
      <c r="CR227" s="13">
        <v>89.1</v>
      </c>
      <c r="CS227" s="13">
        <v>3.7229999999999999</v>
      </c>
      <c r="CT227" s="13">
        <v>0.67399999999999993</v>
      </c>
      <c r="CU227" s="13">
        <v>4.3712</v>
      </c>
      <c r="CV227" s="13">
        <v>0.67399999999999993</v>
      </c>
      <c r="CW227" s="13">
        <v>4.5999999999999996</v>
      </c>
      <c r="CX227" s="12">
        <v>1.10644111906311</v>
      </c>
      <c r="CY227" s="12">
        <v>0.69019185570959696</v>
      </c>
      <c r="CZ227" s="15">
        <v>19.369565217391305</v>
      </c>
      <c r="DA227" s="20"/>
      <c r="DB227" s="20"/>
    </row>
    <row r="228" spans="1:106">
      <c r="A228" s="8" t="s">
        <v>3861</v>
      </c>
      <c r="B228" s="8" t="s">
        <v>3862</v>
      </c>
      <c r="C228" s="9" t="s">
        <v>7141</v>
      </c>
      <c r="D228" s="9" t="s">
        <v>7126</v>
      </c>
      <c r="E228" s="10" t="s">
        <v>7127</v>
      </c>
      <c r="F228" s="10" t="s">
        <v>7126</v>
      </c>
      <c r="G228" s="11">
        <v>0.73</v>
      </c>
      <c r="H228" s="11">
        <v>0.81510987308076255</v>
      </c>
      <c r="I228" s="12">
        <v>9.0499999999999997E-2</v>
      </c>
      <c r="J228" s="12">
        <v>0.13026744351380901</v>
      </c>
      <c r="K228" s="12">
        <v>4.7E-2</v>
      </c>
      <c r="L228" s="12">
        <v>0.10350000000000001</v>
      </c>
      <c r="M228" s="12">
        <v>6.8320350000000002E-2</v>
      </c>
      <c r="N228" s="12">
        <v>0.12136289236098109</v>
      </c>
      <c r="O228" s="12">
        <v>4.6601715364695651E-2</v>
      </c>
      <c r="P228" s="12">
        <v>4.8344633333990292E-2</v>
      </c>
      <c r="Q228" s="13">
        <v>9.65</v>
      </c>
      <c r="R228" s="13">
        <v>0</v>
      </c>
      <c r="S228" s="13">
        <v>1.62</v>
      </c>
      <c r="T228" s="13">
        <v>1.62</v>
      </c>
      <c r="U228" s="13">
        <v>11.27</v>
      </c>
      <c r="V228" s="13">
        <v>0</v>
      </c>
      <c r="W228" s="13">
        <v>11.27</v>
      </c>
      <c r="X228" s="14">
        <v>0</v>
      </c>
      <c r="Y228" s="15">
        <v>0.52631578947368418</v>
      </c>
      <c r="Z228" s="14">
        <v>0.25391849529780569</v>
      </c>
      <c r="AA228" s="14">
        <v>0.14374445430346053</v>
      </c>
      <c r="AB228" s="14">
        <v>0.34033613445378152</v>
      </c>
      <c r="AC228" s="14">
        <v>0.16787564766839377</v>
      </c>
      <c r="AD228" s="13">
        <v>0.50700000000000001</v>
      </c>
      <c r="AE228" s="15">
        <v>0.5912777777777779</v>
      </c>
      <c r="AF228" s="14" t="s">
        <v>7128</v>
      </c>
      <c r="AG228" s="14" t="s">
        <v>7128</v>
      </c>
      <c r="AH228" s="15">
        <v>0.66400000000000003</v>
      </c>
      <c r="AI228" s="5">
        <v>5.8035714285714288</v>
      </c>
      <c r="AJ228" s="15">
        <v>12.747688243064729</v>
      </c>
      <c r="AK228" s="15">
        <v>12.747688243064729</v>
      </c>
      <c r="AL228" s="15">
        <v>11.790697674418606</v>
      </c>
      <c r="AM228" s="15">
        <v>0.74986401429792526</v>
      </c>
      <c r="AN228" s="15">
        <v>2.0273109243697482</v>
      </c>
      <c r="AO228" s="15">
        <v>1.2597911227154048</v>
      </c>
      <c r="AP228" s="15">
        <v>8.6692307692307686</v>
      </c>
      <c r="AQ228" s="15">
        <v>6.1249999999999991</v>
      </c>
      <c r="AR228" s="15">
        <v>1.7664576802507836</v>
      </c>
      <c r="AS228" s="15">
        <v>1.4712793733681462</v>
      </c>
      <c r="AT228" s="14">
        <v>0</v>
      </c>
      <c r="AU228" s="14">
        <v>0</v>
      </c>
      <c r="AV228" s="12">
        <v>2.9169999999999998</v>
      </c>
      <c r="AW228" s="12">
        <v>0.77599999999999991</v>
      </c>
      <c r="AX228" s="12">
        <v>0.14199999999999999</v>
      </c>
      <c r="AY228" s="12">
        <v>0.14099999999999999</v>
      </c>
      <c r="AZ228" s="14">
        <v>0.17</v>
      </c>
      <c r="BA228" s="14">
        <v>8.9900000000000008E-2</v>
      </c>
      <c r="BB228" s="14">
        <v>0.17686915887850466</v>
      </c>
      <c r="BC228" s="14">
        <v>0.16970752569497138</v>
      </c>
      <c r="BD228" s="14">
        <v>9.9605263157894738E-2</v>
      </c>
      <c r="BE228" s="14">
        <v>0.17105263157894737</v>
      </c>
      <c r="BF228" s="14">
        <v>0.30550458715596329</v>
      </c>
      <c r="BG228" s="14">
        <v>4.53E-2</v>
      </c>
      <c r="BH228" s="13">
        <v>0.75700000000000001</v>
      </c>
      <c r="BI228" s="13">
        <v>0.75700000000000001</v>
      </c>
      <c r="BJ228" s="13">
        <v>1.3</v>
      </c>
      <c r="BK228" s="13">
        <v>1.3</v>
      </c>
      <c r="BL228" s="13">
        <v>7.66</v>
      </c>
      <c r="BM228" s="13">
        <v>7.6</v>
      </c>
      <c r="BN228" s="13">
        <v>1.81</v>
      </c>
      <c r="BO228" s="13">
        <v>1.84</v>
      </c>
      <c r="BP228" s="13">
        <v>0.90284403669724778</v>
      </c>
      <c r="BQ228" s="13">
        <v>0</v>
      </c>
      <c r="BR228" s="13">
        <v>0</v>
      </c>
      <c r="BS228" s="13">
        <v>-0.65</v>
      </c>
      <c r="BT228" s="14">
        <v>-0.7199471598414795</v>
      </c>
      <c r="BU228" s="13">
        <v>1.5528440366972478</v>
      </c>
      <c r="BV228" s="13">
        <v>1.407</v>
      </c>
      <c r="BW228" s="13">
        <v>1.407</v>
      </c>
      <c r="BX228" s="13">
        <v>4.28</v>
      </c>
      <c r="BY228" s="13">
        <v>5.32</v>
      </c>
      <c r="BZ228" s="13">
        <v>4.76</v>
      </c>
      <c r="CA228" s="13">
        <v>6.38</v>
      </c>
      <c r="CB228" s="13">
        <v>0</v>
      </c>
      <c r="CC228" s="15">
        <v>-6.5000000000000002E-2</v>
      </c>
      <c r="CD228" s="15">
        <v>0.77700000000000002</v>
      </c>
      <c r="CE228" s="15">
        <v>0.36</v>
      </c>
      <c r="CF228" s="15" t="s">
        <v>7128</v>
      </c>
      <c r="CG228" s="15" t="s">
        <v>7128</v>
      </c>
      <c r="CH228" s="13" t="s">
        <v>7128</v>
      </c>
      <c r="CI228" s="13" t="s">
        <v>7128</v>
      </c>
      <c r="CJ228" s="13">
        <v>0</v>
      </c>
      <c r="CK228" s="12">
        <f t="shared" si="6"/>
        <v>0</v>
      </c>
      <c r="CL228" s="36">
        <f t="shared" si="7"/>
        <v>1.2006269592476488</v>
      </c>
      <c r="CM228" s="13">
        <v>1.0900000000000001</v>
      </c>
      <c r="CN228" s="13">
        <v>0.33300000000000002</v>
      </c>
      <c r="CO228" s="13">
        <v>0.75700000000000001</v>
      </c>
      <c r="CP228" s="13">
        <v>9.65</v>
      </c>
      <c r="CQ228" s="13">
        <v>1.84</v>
      </c>
      <c r="CR228" s="13">
        <v>11.27</v>
      </c>
      <c r="CS228" s="13" t="s">
        <v>7128</v>
      </c>
      <c r="CT228" s="13">
        <v>0</v>
      </c>
      <c r="CU228" s="13">
        <v>1.3</v>
      </c>
      <c r="CV228" s="13">
        <v>6.38</v>
      </c>
      <c r="CW228" s="13">
        <v>1.81</v>
      </c>
      <c r="CX228" s="12">
        <v>0.17686915887850466</v>
      </c>
      <c r="CY228" s="12">
        <v>0.16970752569497138</v>
      </c>
      <c r="CZ228" s="15">
        <v>6.2265193370165743</v>
      </c>
      <c r="DA228" s="20"/>
      <c r="DB228" s="20"/>
    </row>
    <row r="229" spans="1:106">
      <c r="A229" s="8" t="s">
        <v>2219</v>
      </c>
      <c r="B229" s="8" t="s">
        <v>2220</v>
      </c>
      <c r="C229" s="9" t="s">
        <v>7164</v>
      </c>
      <c r="D229" s="9" t="s">
        <v>7126</v>
      </c>
      <c r="E229" s="10" t="s">
        <v>7127</v>
      </c>
      <c r="F229" s="10" t="s">
        <v>7126</v>
      </c>
      <c r="G229" s="11">
        <v>0.7</v>
      </c>
      <c r="H229" s="11">
        <v>4.9909909909909906</v>
      </c>
      <c r="I229" s="12">
        <v>9.0499999999999997E-2</v>
      </c>
      <c r="J229" s="12">
        <v>0.5081846846846847</v>
      </c>
      <c r="K229" s="12">
        <v>5.1999999999999998E-2</v>
      </c>
      <c r="L229" s="12">
        <v>0.1085</v>
      </c>
      <c r="M229" s="12">
        <v>7.162085E-2</v>
      </c>
      <c r="N229" s="12">
        <v>0.13285010984657039</v>
      </c>
      <c r="O229" s="12">
        <v>-1.3052404154943589</v>
      </c>
      <c r="P229" s="12">
        <v>-0.14945208259110501</v>
      </c>
      <c r="Q229" s="13">
        <v>77.7</v>
      </c>
      <c r="R229" s="13">
        <v>0</v>
      </c>
      <c r="S229" s="13">
        <v>476.3</v>
      </c>
      <c r="T229" s="13">
        <v>476.3</v>
      </c>
      <c r="U229" s="13">
        <v>554</v>
      </c>
      <c r="V229" s="13">
        <v>0.98399999999999999</v>
      </c>
      <c r="W229" s="13">
        <v>553.01599999999996</v>
      </c>
      <c r="X229" s="14">
        <v>1.776173285198556E-3</v>
      </c>
      <c r="Y229" s="15">
        <v>0.14215314632297193</v>
      </c>
      <c r="Z229" s="14">
        <v>0.93027343750000002</v>
      </c>
      <c r="AA229" s="14">
        <v>0.85974729241877257</v>
      </c>
      <c r="AB229" s="14">
        <v>13.34173669467787</v>
      </c>
      <c r="AC229" s="14">
        <v>6.1299871299871302</v>
      </c>
      <c r="AD229" s="13">
        <v>0.58899999999999997</v>
      </c>
      <c r="AE229" s="15">
        <v>3.9555555555555562</v>
      </c>
      <c r="AF229" s="14">
        <v>0.23874672772626646</v>
      </c>
      <c r="AG229" s="14">
        <v>0.93613848503193942</v>
      </c>
      <c r="AH229" s="15">
        <v>0.58608695652173926</v>
      </c>
      <c r="AI229" s="5" t="s">
        <v>7128</v>
      </c>
      <c r="AJ229" s="15" t="s">
        <v>7128</v>
      </c>
      <c r="AK229" s="15" t="s">
        <v>7128</v>
      </c>
      <c r="AL229" s="15" t="s">
        <v>7128</v>
      </c>
      <c r="AM229" s="15" t="s">
        <v>7128</v>
      </c>
      <c r="AN229" s="15">
        <v>2.1764705882352939</v>
      </c>
      <c r="AO229" s="15">
        <v>1.4971098265895955</v>
      </c>
      <c r="AP229" s="15" t="s">
        <v>7128</v>
      </c>
      <c r="AQ229" s="15">
        <v>87.919872813990452</v>
      </c>
      <c r="AR229" s="15">
        <v>1.0821892073829389</v>
      </c>
      <c r="AS229" s="15">
        <v>10.655414258188824</v>
      </c>
      <c r="AT229" s="14" t="s">
        <v>7128</v>
      </c>
      <c r="AU229" s="14">
        <v>0</v>
      </c>
      <c r="AV229" s="12" t="s">
        <v>7128</v>
      </c>
      <c r="AW229" s="12" t="s">
        <v>7128</v>
      </c>
      <c r="AX229" s="12">
        <v>-0.32600000000000001</v>
      </c>
      <c r="AY229" s="12">
        <v>-9.2200000000000004E-2</v>
      </c>
      <c r="AZ229" s="14" t="s">
        <v>7128</v>
      </c>
      <c r="BA229" s="14" t="s">
        <v>7128</v>
      </c>
      <c r="BB229" s="14">
        <v>-0.79705573080967407</v>
      </c>
      <c r="BC229" s="14">
        <v>-1.6601972744534628E-2</v>
      </c>
      <c r="BD229" s="14">
        <v>-1.4605009633911368</v>
      </c>
      <c r="BE229" s="14">
        <v>-0.19036608863198459</v>
      </c>
      <c r="BF229" s="14">
        <v>0</v>
      </c>
      <c r="BG229" s="14">
        <v>3.49E-2</v>
      </c>
      <c r="BH229" s="13">
        <v>-75.8</v>
      </c>
      <c r="BI229" s="13">
        <v>-75.8</v>
      </c>
      <c r="BJ229" s="13">
        <v>-9.8800000000000008</v>
      </c>
      <c r="BK229" s="13">
        <v>-9.8800000000000008</v>
      </c>
      <c r="BL229" s="13">
        <v>51.9</v>
      </c>
      <c r="BM229" s="13">
        <v>51.9</v>
      </c>
      <c r="BN229" s="13">
        <v>6.29</v>
      </c>
      <c r="BO229" s="13">
        <v>6.29</v>
      </c>
      <c r="BP229" s="13">
        <v>-9.8800000000000008</v>
      </c>
      <c r="BQ229" s="13">
        <v>4.6000000000000014</v>
      </c>
      <c r="BR229" s="13">
        <v>-6.9999999999996732E-3</v>
      </c>
      <c r="BS229" s="13">
        <v>-16.07</v>
      </c>
      <c r="BT229" s="14" t="s">
        <v>7128</v>
      </c>
      <c r="BU229" s="13">
        <v>6.1969999999999992</v>
      </c>
      <c r="BV229" s="13">
        <v>-64.323000000000008</v>
      </c>
      <c r="BW229" s="13">
        <v>-59.722999999999999</v>
      </c>
      <c r="BX229" s="13">
        <v>95.1</v>
      </c>
      <c r="BY229" s="13">
        <v>595.1099999999999</v>
      </c>
      <c r="BZ229" s="13">
        <v>35.700000000000003</v>
      </c>
      <c r="CA229" s="13">
        <v>511.01600000000002</v>
      </c>
      <c r="CB229" s="13">
        <v>0</v>
      </c>
      <c r="CC229" s="15">
        <v>1.49</v>
      </c>
      <c r="CD229" s="15">
        <v>1.29</v>
      </c>
      <c r="CE229" s="15">
        <v>0.36</v>
      </c>
      <c r="CF229" s="15" t="s">
        <v>7128</v>
      </c>
      <c r="CG229" s="15" t="s">
        <v>7128</v>
      </c>
      <c r="CH229" s="13" t="s">
        <v>7128</v>
      </c>
      <c r="CI229" s="13" t="s">
        <v>7128</v>
      </c>
      <c r="CJ229" s="13">
        <v>0</v>
      </c>
      <c r="CK229" s="12">
        <f t="shared" si="6"/>
        <v>0</v>
      </c>
      <c r="CL229" s="36">
        <f t="shared" si="7"/>
        <v>0.10156237769463186</v>
      </c>
      <c r="CM229" s="13" t="s">
        <v>7128</v>
      </c>
      <c r="CN229" s="13" t="s">
        <v>7128</v>
      </c>
      <c r="CO229" s="13" t="s">
        <v>7128</v>
      </c>
      <c r="CP229" s="13" t="s">
        <v>7128</v>
      </c>
      <c r="CQ229" s="13">
        <v>6.29</v>
      </c>
      <c r="CR229" s="13">
        <v>553.01599999999996</v>
      </c>
      <c r="CS229" s="13" t="s">
        <v>7128</v>
      </c>
      <c r="CT229" s="13">
        <v>0</v>
      </c>
      <c r="CU229" s="13">
        <v>-9.8800000000000008</v>
      </c>
      <c r="CV229" s="13">
        <v>511.01600000000002</v>
      </c>
      <c r="CW229" s="13">
        <v>6.29</v>
      </c>
      <c r="CX229" s="12">
        <v>-0.79705573080967407</v>
      </c>
      <c r="CY229" s="12">
        <v>-1.6601972744534628E-2</v>
      </c>
      <c r="CZ229" s="15">
        <v>87.919872813990452</v>
      </c>
      <c r="DA229" s="20"/>
      <c r="DB229" s="20"/>
    </row>
    <row r="230" spans="1:106" ht="24">
      <c r="A230" s="8" t="s">
        <v>6383</v>
      </c>
      <c r="B230" s="8" t="s">
        <v>6384</v>
      </c>
      <c r="C230" s="9" t="s">
        <v>7134</v>
      </c>
      <c r="D230" s="9" t="s">
        <v>7126</v>
      </c>
      <c r="E230" s="10" t="s">
        <v>7127</v>
      </c>
      <c r="F230" s="10" t="s">
        <v>7126</v>
      </c>
      <c r="G230" s="11">
        <v>0.89</v>
      </c>
      <c r="H230" s="11">
        <v>0.89</v>
      </c>
      <c r="I230" s="12">
        <v>9.0499999999999997E-2</v>
      </c>
      <c r="J230" s="12">
        <v>0.137045</v>
      </c>
      <c r="K230" s="12">
        <v>4.7E-2</v>
      </c>
      <c r="L230" s="12">
        <v>0.10350000000000001</v>
      </c>
      <c r="M230" s="12">
        <v>6.8320350000000002E-2</v>
      </c>
      <c r="N230" s="12">
        <v>0.137045</v>
      </c>
      <c r="O230" s="12">
        <v>-0.137045</v>
      </c>
      <c r="P230" s="12">
        <v>-0.137045</v>
      </c>
      <c r="Q230" s="13">
        <v>6.99</v>
      </c>
      <c r="R230" s="13">
        <v>0</v>
      </c>
      <c r="S230" s="13">
        <v>0</v>
      </c>
      <c r="T230" s="13">
        <v>0</v>
      </c>
      <c r="U230" s="13">
        <v>6.99</v>
      </c>
      <c r="V230" s="13">
        <v>0</v>
      </c>
      <c r="W230" s="13">
        <v>6.99</v>
      </c>
      <c r="X230" s="14">
        <v>0</v>
      </c>
      <c r="Y230" s="15">
        <v>0.82770270270270263</v>
      </c>
      <c r="Z230" s="14" t="s">
        <v>7128</v>
      </c>
      <c r="AA230" s="14">
        <v>0</v>
      </c>
      <c r="AB230" s="14" t="s">
        <v>7128</v>
      </c>
      <c r="AC230" s="14">
        <v>0</v>
      </c>
      <c r="AD230" s="13">
        <v>0.47099999999999997</v>
      </c>
      <c r="AE230" s="15">
        <v>3.9041666666666668</v>
      </c>
      <c r="AF230" s="14">
        <v>0.232379000772445</v>
      </c>
      <c r="AG230" s="14">
        <v>0.83269141943459468</v>
      </c>
      <c r="AH230" s="15">
        <v>0.4409847936278059</v>
      </c>
      <c r="AI230" s="5" t="s">
        <v>7128</v>
      </c>
      <c r="AJ230" s="15" t="s">
        <v>7128</v>
      </c>
      <c r="AK230" s="15" t="s">
        <v>7128</v>
      </c>
      <c r="AL230" s="15" t="s">
        <v>7128</v>
      </c>
      <c r="AM230" s="15" t="s">
        <v>7128</v>
      </c>
      <c r="AN230" s="15" t="s">
        <v>7128</v>
      </c>
      <c r="AO230" s="15" t="s">
        <v>7128</v>
      </c>
      <c r="AP230" s="15" t="s">
        <v>7128</v>
      </c>
      <c r="AQ230" s="15" t="s">
        <v>7128</v>
      </c>
      <c r="AR230" s="15" t="s">
        <v>7128</v>
      </c>
      <c r="AS230" s="15" t="s">
        <v>7128</v>
      </c>
      <c r="AT230" s="14" t="s">
        <v>7128</v>
      </c>
      <c r="AU230" s="14">
        <v>0</v>
      </c>
      <c r="AV230" s="12" t="s">
        <v>7128</v>
      </c>
      <c r="AW230" s="12" t="s">
        <v>7128</v>
      </c>
      <c r="AX230" s="12" t="s">
        <v>7128</v>
      </c>
      <c r="AY230" s="12" t="s">
        <v>7128</v>
      </c>
      <c r="AZ230" s="14" t="s">
        <v>7128</v>
      </c>
      <c r="BA230" s="14" t="s">
        <v>7128</v>
      </c>
      <c r="BB230" s="14">
        <v>0</v>
      </c>
      <c r="BC230" s="14">
        <v>0</v>
      </c>
      <c r="BD230" s="14" t="s">
        <v>7128</v>
      </c>
      <c r="BE230" s="14" t="s">
        <v>7128</v>
      </c>
      <c r="BF230" s="14">
        <v>0</v>
      </c>
      <c r="BG230" s="14">
        <v>2.12E-2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4" t="s">
        <v>7128</v>
      </c>
      <c r="BU230" s="13">
        <v>0</v>
      </c>
      <c r="BV230" s="13">
        <v>0</v>
      </c>
      <c r="BW230" s="13">
        <v>0</v>
      </c>
      <c r="BX230" s="13">
        <v>100.6</v>
      </c>
      <c r="BY230" s="13">
        <v>277.59999999999997</v>
      </c>
      <c r="BZ230" s="13">
        <v>0</v>
      </c>
      <c r="CA230" s="13">
        <v>0</v>
      </c>
      <c r="CB230" s="13">
        <v>0</v>
      </c>
      <c r="CC230" s="15">
        <v>1.29</v>
      </c>
      <c r="CD230" s="15">
        <v>1.64</v>
      </c>
      <c r="CE230" s="15">
        <v>0.36</v>
      </c>
      <c r="CF230" s="15" t="s">
        <v>7128</v>
      </c>
      <c r="CG230" s="15" t="s">
        <v>7128</v>
      </c>
      <c r="CH230" s="13" t="s">
        <v>7128</v>
      </c>
      <c r="CI230" s="13" t="s">
        <v>7128</v>
      </c>
      <c r="CJ230" s="13">
        <v>0</v>
      </c>
      <c r="CK230" s="12">
        <f t="shared" si="6"/>
        <v>0</v>
      </c>
      <c r="CL230" s="36" t="str">
        <f t="shared" si="7"/>
        <v>NA</v>
      </c>
      <c r="CM230" s="13" t="s">
        <v>7128</v>
      </c>
      <c r="CN230" s="13" t="s">
        <v>7128</v>
      </c>
      <c r="CO230" s="13" t="s">
        <v>7128</v>
      </c>
      <c r="CP230" s="13" t="s">
        <v>7128</v>
      </c>
      <c r="CQ230" s="13" t="s">
        <v>7128</v>
      </c>
      <c r="CR230" s="13" t="s">
        <v>7128</v>
      </c>
      <c r="CS230" s="13" t="s">
        <v>7128</v>
      </c>
      <c r="CT230" s="13">
        <v>0</v>
      </c>
      <c r="CU230" s="13">
        <v>0</v>
      </c>
      <c r="CV230" s="13">
        <v>0</v>
      </c>
      <c r="CW230" s="13">
        <v>0</v>
      </c>
      <c r="CX230" s="12">
        <v>0</v>
      </c>
      <c r="CY230" s="12">
        <v>0</v>
      </c>
      <c r="CZ230" s="15" t="s">
        <v>7128</v>
      </c>
      <c r="DA230" s="20"/>
      <c r="DB230" s="20"/>
    </row>
    <row r="231" spans="1:106" ht="24">
      <c r="A231" s="8" t="s">
        <v>6415</v>
      </c>
      <c r="B231" s="8" t="s">
        <v>6416</v>
      </c>
      <c r="C231" s="9" t="s">
        <v>7209</v>
      </c>
      <c r="D231" s="9" t="s">
        <v>7126</v>
      </c>
      <c r="E231" s="10" t="s">
        <v>7127</v>
      </c>
      <c r="F231" s="10" t="s">
        <v>7126</v>
      </c>
      <c r="G231" s="11">
        <v>0.91</v>
      </c>
      <c r="H231" s="11">
        <v>0.91</v>
      </c>
      <c r="I231" s="12">
        <v>9.0499999999999997E-2</v>
      </c>
      <c r="J231" s="12">
        <v>0.13885500000000001</v>
      </c>
      <c r="K231" s="12">
        <v>4.7E-2</v>
      </c>
      <c r="L231" s="12">
        <v>0.10350000000000001</v>
      </c>
      <c r="M231" s="12">
        <v>6.8320350000000002E-2</v>
      </c>
      <c r="N231" s="12">
        <v>0.13885500000000001</v>
      </c>
      <c r="O231" s="12" t="s">
        <v>7128</v>
      </c>
      <c r="P231" s="12">
        <v>-2.0055216666666666</v>
      </c>
      <c r="Q231" s="13">
        <v>5.19</v>
      </c>
      <c r="R231" s="13">
        <v>0</v>
      </c>
      <c r="S231" s="13">
        <v>0</v>
      </c>
      <c r="T231" s="13">
        <v>0</v>
      </c>
      <c r="U231" s="13">
        <v>5.19</v>
      </c>
      <c r="V231" s="13">
        <v>0</v>
      </c>
      <c r="W231" s="13">
        <v>5.19</v>
      </c>
      <c r="X231" s="14">
        <v>0</v>
      </c>
      <c r="Y231" s="15" t="s">
        <v>7128</v>
      </c>
      <c r="Z231" s="14" t="s">
        <v>7128</v>
      </c>
      <c r="AA231" s="14">
        <v>0</v>
      </c>
      <c r="AB231" s="14" t="s">
        <v>7128</v>
      </c>
      <c r="AC231" s="14">
        <v>0</v>
      </c>
      <c r="AD231" s="13">
        <v>0.35</v>
      </c>
      <c r="AE231" s="15">
        <v>0.6225277777777779</v>
      </c>
      <c r="AF231" s="14" t="s">
        <v>7128</v>
      </c>
      <c r="AG231" s="14" t="s">
        <v>7128</v>
      </c>
      <c r="AH231" s="15">
        <v>0.76222088111044051</v>
      </c>
      <c r="AI231" s="5" t="s">
        <v>7128</v>
      </c>
      <c r="AJ231" s="15" t="s">
        <v>7128</v>
      </c>
      <c r="AK231" s="15" t="s">
        <v>7128</v>
      </c>
      <c r="AL231" s="15" t="s">
        <v>7128</v>
      </c>
      <c r="AM231" s="15" t="s">
        <v>7128</v>
      </c>
      <c r="AN231" s="15" t="s">
        <v>7128</v>
      </c>
      <c r="AO231" s="15" t="s">
        <v>7128</v>
      </c>
      <c r="AP231" s="15" t="s">
        <v>7128</v>
      </c>
      <c r="AQ231" s="15" t="s">
        <v>7128</v>
      </c>
      <c r="AR231" s="15" t="s">
        <v>7128</v>
      </c>
      <c r="AS231" s="15" t="s">
        <v>7128</v>
      </c>
      <c r="AT231" s="14" t="s">
        <v>7128</v>
      </c>
      <c r="AU231" s="14">
        <v>0</v>
      </c>
      <c r="AV231" s="12" t="s">
        <v>7128</v>
      </c>
      <c r="AW231" s="12" t="s">
        <v>7128</v>
      </c>
      <c r="AX231" s="12" t="s">
        <v>7128</v>
      </c>
      <c r="AY231" s="12" t="s">
        <v>7128</v>
      </c>
      <c r="AZ231" s="14" t="s">
        <v>7128</v>
      </c>
      <c r="BA231" s="14" t="s">
        <v>7128</v>
      </c>
      <c r="BB231" s="14" t="s">
        <v>7128</v>
      </c>
      <c r="BC231" s="14">
        <v>-1.8666666666666665</v>
      </c>
      <c r="BD231" s="14" t="s">
        <v>7128</v>
      </c>
      <c r="BE231" s="14" t="s">
        <v>7128</v>
      </c>
      <c r="BF231" s="14">
        <v>0</v>
      </c>
      <c r="BG231" s="14" t="s">
        <v>7128</v>
      </c>
      <c r="BH231" s="13">
        <v>-5.6000000000000001E-2</v>
      </c>
      <c r="BI231" s="13">
        <v>-5.6000000000000001E-2</v>
      </c>
      <c r="BJ231" s="13">
        <v>-5.6000000000000001E-2</v>
      </c>
      <c r="BK231" s="13">
        <v>-5.6000000000000001E-2</v>
      </c>
      <c r="BL231" s="13">
        <v>0</v>
      </c>
      <c r="BM231" s="13">
        <v>0</v>
      </c>
      <c r="BN231" s="13">
        <v>0</v>
      </c>
      <c r="BO231" s="13">
        <v>0</v>
      </c>
      <c r="BP231" s="13">
        <v>-5.6000000000000001E-2</v>
      </c>
      <c r="BQ231" s="13">
        <v>0</v>
      </c>
      <c r="BR231" s="13">
        <v>0</v>
      </c>
      <c r="BS231" s="13">
        <v>0</v>
      </c>
      <c r="BT231" s="14" t="s">
        <v>7128</v>
      </c>
      <c r="BU231" s="13">
        <v>-5.6000000000000001E-2</v>
      </c>
      <c r="BV231" s="13">
        <v>-5.6000000000000001E-2</v>
      </c>
      <c r="BW231" s="13">
        <v>-5.6000000000000001E-2</v>
      </c>
      <c r="BX231" s="13">
        <v>-1.2E-2</v>
      </c>
      <c r="BY231" s="13">
        <v>3.0000000000000002E-2</v>
      </c>
      <c r="BZ231" s="13">
        <v>0</v>
      </c>
      <c r="CA231" s="13">
        <v>0</v>
      </c>
      <c r="CB231" s="13">
        <v>0</v>
      </c>
      <c r="CC231" s="15">
        <v>-9.5000000000000001E-2</v>
      </c>
      <c r="CD231" s="15">
        <v>0.872</v>
      </c>
      <c r="CE231" s="15">
        <v>0.36</v>
      </c>
      <c r="CF231" s="15">
        <v>2.3766891628026894</v>
      </c>
      <c r="CG231" s="15">
        <v>1.9792367042788952</v>
      </c>
      <c r="CH231" s="13">
        <v>-6.4899999999999999E-2</v>
      </c>
      <c r="CI231" s="13">
        <v>4.5999999999999982E-3</v>
      </c>
      <c r="CJ231" s="13">
        <v>0</v>
      </c>
      <c r="CK231" s="12">
        <f t="shared" si="6"/>
        <v>0</v>
      </c>
      <c r="CL231" s="36" t="str">
        <f t="shared" si="7"/>
        <v>NA</v>
      </c>
      <c r="CM231" s="13" t="s">
        <v>7128</v>
      </c>
      <c r="CN231" s="13" t="s">
        <v>7128</v>
      </c>
      <c r="CO231" s="13" t="s">
        <v>7128</v>
      </c>
      <c r="CP231" s="13" t="s">
        <v>7128</v>
      </c>
      <c r="CQ231" s="13" t="s">
        <v>7128</v>
      </c>
      <c r="CR231" s="13" t="s">
        <v>7128</v>
      </c>
      <c r="CS231" s="13" t="s">
        <v>7128</v>
      </c>
      <c r="CT231" s="13">
        <v>0</v>
      </c>
      <c r="CU231" s="13">
        <v>-5.6000000000000001E-2</v>
      </c>
      <c r="CV231" s="13">
        <v>0</v>
      </c>
      <c r="CW231" s="13">
        <v>0</v>
      </c>
      <c r="CX231" s="12" t="s">
        <v>7128</v>
      </c>
      <c r="CY231" s="12">
        <v>-1.8666666666666665</v>
      </c>
      <c r="CZ231" s="15" t="s">
        <v>7128</v>
      </c>
      <c r="DA231" s="20"/>
      <c r="DB231" s="20"/>
    </row>
    <row r="232" spans="1:106">
      <c r="A232" s="8" t="s">
        <v>3871</v>
      </c>
      <c r="B232" s="8" t="s">
        <v>3872</v>
      </c>
      <c r="C232" s="9" t="s">
        <v>7134</v>
      </c>
      <c r="D232" s="9" t="s">
        <v>7126</v>
      </c>
      <c r="E232" s="10" t="s">
        <v>7127</v>
      </c>
      <c r="F232" s="10" t="s">
        <v>7126</v>
      </c>
      <c r="G232" s="11">
        <v>0.89</v>
      </c>
      <c r="H232" s="11">
        <v>0.89</v>
      </c>
      <c r="I232" s="12">
        <v>9.0499999999999997E-2</v>
      </c>
      <c r="J232" s="12">
        <v>0.137045</v>
      </c>
      <c r="K232" s="12">
        <v>4.1999999999999996E-2</v>
      </c>
      <c r="L232" s="12">
        <v>9.8500000000000004E-2</v>
      </c>
      <c r="M232" s="12">
        <v>6.5019850000000004E-2</v>
      </c>
      <c r="N232" s="12">
        <v>0.137045</v>
      </c>
      <c r="O232" s="12">
        <v>-9.2845293685756239E-2</v>
      </c>
      <c r="P232" s="12">
        <v>-7.3375764709204011E-2</v>
      </c>
      <c r="Q232" s="13">
        <v>2.67</v>
      </c>
      <c r="R232" s="13">
        <v>0</v>
      </c>
      <c r="S232" s="13">
        <v>0</v>
      </c>
      <c r="T232" s="13">
        <v>0</v>
      </c>
      <c r="U232" s="13">
        <v>2.67</v>
      </c>
      <c r="V232" s="13">
        <v>0</v>
      </c>
      <c r="W232" s="13">
        <v>2.67</v>
      </c>
      <c r="X232" s="14">
        <v>0</v>
      </c>
      <c r="Y232" s="15">
        <v>4.5207956600361664E-2</v>
      </c>
      <c r="Z232" s="14" t="s">
        <v>7128</v>
      </c>
      <c r="AA232" s="14">
        <v>0</v>
      </c>
      <c r="AB232" s="14" t="s">
        <v>7128</v>
      </c>
      <c r="AC232" s="14">
        <v>0</v>
      </c>
      <c r="AD232" s="13">
        <v>0.48299999999999998</v>
      </c>
      <c r="AE232" s="15">
        <v>0.91702777777777778</v>
      </c>
      <c r="AF232" s="14">
        <v>8.3666002653407553E-2</v>
      </c>
      <c r="AG232" s="14">
        <v>0.73327275182665042</v>
      </c>
      <c r="AH232" s="15">
        <v>0.54143201930812557</v>
      </c>
      <c r="AI232" s="5">
        <v>1.7177914110429449</v>
      </c>
      <c r="AJ232" s="15">
        <v>8.8704318936877069</v>
      </c>
      <c r="AK232" s="15">
        <v>8.8704318936877069</v>
      </c>
      <c r="AL232" s="15" t="s">
        <v>7128</v>
      </c>
      <c r="AM232" s="15" t="s">
        <v>7128</v>
      </c>
      <c r="AN232" s="15" t="s">
        <v>7128</v>
      </c>
      <c r="AO232" s="15">
        <v>0.35790884718498661</v>
      </c>
      <c r="AP232" s="15">
        <v>2.3839285714285712</v>
      </c>
      <c r="AQ232" s="15">
        <v>2.1023622047244093</v>
      </c>
      <c r="AR232" s="15" t="s">
        <v>7128</v>
      </c>
      <c r="AS232" s="15">
        <v>0.35790884718498661</v>
      </c>
      <c r="AT232" s="14">
        <v>0</v>
      </c>
      <c r="AU232" s="14">
        <v>0</v>
      </c>
      <c r="AV232" s="12">
        <v>-0.19500000000000001</v>
      </c>
      <c r="AW232" s="12">
        <v>-4.9200000000000001E-2</v>
      </c>
      <c r="AX232" s="12">
        <v>0.161</v>
      </c>
      <c r="AY232" s="12">
        <v>0.16699999999999998</v>
      </c>
      <c r="AZ232" s="14" t="s">
        <v>7128</v>
      </c>
      <c r="BA232" s="14" t="s">
        <v>7128</v>
      </c>
      <c r="BB232" s="14">
        <v>4.4199706314243761E-2</v>
      </c>
      <c r="BC232" s="14">
        <v>6.3669235290795989E-2</v>
      </c>
      <c r="BD232" s="14">
        <v>4.0348525469168901E-2</v>
      </c>
      <c r="BE232" s="14">
        <v>0.15013404825737267</v>
      </c>
      <c r="BF232" s="14">
        <v>0.35205183585313177</v>
      </c>
      <c r="BG232" s="14" t="s">
        <v>7128</v>
      </c>
      <c r="BH232" s="13">
        <v>0.30099999999999999</v>
      </c>
      <c r="BI232" s="13">
        <v>0.30099999999999999</v>
      </c>
      <c r="BJ232" s="13">
        <v>1.1200000000000001</v>
      </c>
      <c r="BK232" s="13">
        <v>1.1200000000000001</v>
      </c>
      <c r="BL232" s="13">
        <v>7.46</v>
      </c>
      <c r="BM232" s="13">
        <v>7.46</v>
      </c>
      <c r="BN232" s="13">
        <v>1.27</v>
      </c>
      <c r="BO232" s="13">
        <v>1.27</v>
      </c>
      <c r="BP232" s="13">
        <v>0.7257019438444926</v>
      </c>
      <c r="BQ232" s="13">
        <v>0</v>
      </c>
      <c r="BR232" s="13">
        <v>0</v>
      </c>
      <c r="BS232" s="13">
        <v>-0.154</v>
      </c>
      <c r="BT232" s="14">
        <v>-0.21220833333333328</v>
      </c>
      <c r="BU232" s="13">
        <v>0.87970194384449263</v>
      </c>
      <c r="BV232" s="13">
        <v>0.45499999999999996</v>
      </c>
      <c r="BW232" s="13">
        <v>0.45499999999999996</v>
      </c>
      <c r="BX232" s="13">
        <v>6.81</v>
      </c>
      <c r="BY232" s="13">
        <v>11.398</v>
      </c>
      <c r="BZ232" s="13">
        <v>0</v>
      </c>
      <c r="CA232" s="13">
        <v>0</v>
      </c>
      <c r="CB232" s="13">
        <v>0</v>
      </c>
      <c r="CC232" s="15">
        <v>0.40899999999999997</v>
      </c>
      <c r="CD232" s="15">
        <v>0.17</v>
      </c>
      <c r="CE232" s="15">
        <v>0.36</v>
      </c>
      <c r="CF232" s="15">
        <v>1.4858301935267935</v>
      </c>
      <c r="CG232" s="15">
        <v>0.87512304662549945</v>
      </c>
      <c r="CH232" s="13">
        <v>0.90799999999999992</v>
      </c>
      <c r="CI232" s="13">
        <v>0.360375</v>
      </c>
      <c r="CJ232" s="13">
        <v>0</v>
      </c>
      <c r="CK232" s="12">
        <f t="shared" si="6"/>
        <v>0</v>
      </c>
      <c r="CL232" s="36" t="str">
        <f t="shared" si="7"/>
        <v>NA</v>
      </c>
      <c r="CM232" s="13">
        <v>0.46300000000000002</v>
      </c>
      <c r="CN232" s="13">
        <v>0.16300000000000001</v>
      </c>
      <c r="CO232" s="13">
        <v>0.30099999999999999</v>
      </c>
      <c r="CP232" s="13">
        <v>2.67</v>
      </c>
      <c r="CQ232" s="13">
        <v>1.27</v>
      </c>
      <c r="CR232" s="13">
        <v>2.67</v>
      </c>
      <c r="CS232" s="13" t="s">
        <v>7128</v>
      </c>
      <c r="CT232" s="13">
        <v>0</v>
      </c>
      <c r="CU232" s="13">
        <v>1.1200000000000001</v>
      </c>
      <c r="CV232" s="13">
        <v>0</v>
      </c>
      <c r="CW232" s="13">
        <v>1.27</v>
      </c>
      <c r="CX232" s="12">
        <v>4.4199706314243761E-2</v>
      </c>
      <c r="CY232" s="12">
        <v>6.3669235290795989E-2</v>
      </c>
      <c r="CZ232" s="15">
        <v>2.1023622047244093</v>
      </c>
      <c r="DA232" s="20"/>
      <c r="DB232" s="20"/>
    </row>
    <row r="233" spans="1:106">
      <c r="A233" s="8" t="s">
        <v>3589</v>
      </c>
      <c r="B233" s="8" t="s">
        <v>3590</v>
      </c>
      <c r="C233" s="9" t="s">
        <v>7134</v>
      </c>
      <c r="D233" s="9" t="s">
        <v>7126</v>
      </c>
      <c r="E233" s="10" t="s">
        <v>7127</v>
      </c>
      <c r="F233" s="10" t="s">
        <v>7126</v>
      </c>
      <c r="G233" s="11">
        <v>0.89</v>
      </c>
      <c r="H233" s="11">
        <v>1.1450803571428572</v>
      </c>
      <c r="I233" s="12">
        <v>9.0499999999999997E-2</v>
      </c>
      <c r="J233" s="12">
        <v>0.16012977232142858</v>
      </c>
      <c r="K233" s="12">
        <v>4.1999999999999996E-2</v>
      </c>
      <c r="L233" s="12">
        <v>9.8500000000000004E-2</v>
      </c>
      <c r="M233" s="12">
        <v>6.5019850000000004E-2</v>
      </c>
      <c r="N233" s="12">
        <v>0.13894289857737682</v>
      </c>
      <c r="O233" s="12" t="s">
        <v>7128</v>
      </c>
      <c r="P233" s="12" t="s">
        <v>7128</v>
      </c>
      <c r="Q233" s="13">
        <v>33.6</v>
      </c>
      <c r="R233" s="13">
        <v>0</v>
      </c>
      <c r="S233" s="13">
        <v>9.6300000000000008</v>
      </c>
      <c r="T233" s="13">
        <v>9.6300000000000008</v>
      </c>
      <c r="U233" s="13">
        <v>43.230000000000004</v>
      </c>
      <c r="V233" s="13">
        <v>0</v>
      </c>
      <c r="W233" s="13">
        <v>43.230000000000004</v>
      </c>
      <c r="X233" s="14">
        <v>0</v>
      </c>
      <c r="Y233" s="15">
        <v>9.4850948509485097E-2</v>
      </c>
      <c r="Z233" s="14" t="s">
        <v>7128</v>
      </c>
      <c r="AA233" s="14">
        <v>0.22276197085357391</v>
      </c>
      <c r="AB233" s="14" t="s">
        <v>7128</v>
      </c>
      <c r="AC233" s="14">
        <v>0.28660714285714289</v>
      </c>
      <c r="AD233" s="13">
        <v>0.90900000000000003</v>
      </c>
      <c r="AE233" s="15">
        <v>2.6301111111111117</v>
      </c>
      <c r="AF233" s="14">
        <v>0.16733200530681511</v>
      </c>
      <c r="AG233" s="14">
        <v>0.7458226522246616</v>
      </c>
      <c r="AH233" s="15">
        <v>0.43693693693693697</v>
      </c>
      <c r="AI233" s="5">
        <v>1.1565420560747663</v>
      </c>
      <c r="AJ233" s="15" t="s">
        <v>7128</v>
      </c>
      <c r="AK233" s="15" t="s">
        <v>7128</v>
      </c>
      <c r="AL233" s="15" t="s">
        <v>7128</v>
      </c>
      <c r="AM233" s="15" t="s">
        <v>7128</v>
      </c>
      <c r="AN233" s="15" t="s">
        <v>7128</v>
      </c>
      <c r="AO233" s="15">
        <v>3.2307692307692308</v>
      </c>
      <c r="AP233" s="15">
        <v>87.333333333333343</v>
      </c>
      <c r="AQ233" s="15">
        <v>48.19397993311037</v>
      </c>
      <c r="AR233" s="15" t="s">
        <v>7128</v>
      </c>
      <c r="AS233" s="15">
        <v>4.1567307692307693</v>
      </c>
      <c r="AT233" s="14" t="s">
        <v>7128</v>
      </c>
      <c r="AU233" s="14">
        <v>0</v>
      </c>
      <c r="AV233" s="12" t="s">
        <v>7128</v>
      </c>
      <c r="AW233" s="12" t="s">
        <v>7128</v>
      </c>
      <c r="AX233" s="12">
        <v>6.3899999999999998E-2</v>
      </c>
      <c r="AY233" s="12">
        <v>-0.13500000000000001</v>
      </c>
      <c r="AZ233" s="14" t="s">
        <v>7128</v>
      </c>
      <c r="BA233" s="14" t="s">
        <v>7128</v>
      </c>
      <c r="BB233" s="14" t="s">
        <v>7128</v>
      </c>
      <c r="BC233" s="14" t="s">
        <v>7128</v>
      </c>
      <c r="BD233" s="14">
        <v>-1.528301886792453E-2</v>
      </c>
      <c r="BE233" s="14">
        <v>4.6698113207547173E-2</v>
      </c>
      <c r="BF233" s="14">
        <v>0</v>
      </c>
      <c r="BG233" s="14" t="s">
        <v>7128</v>
      </c>
      <c r="BH233" s="13">
        <v>-0.31900000000000001</v>
      </c>
      <c r="BI233" s="13">
        <v>-0.16200000000000001</v>
      </c>
      <c r="BJ233" s="13">
        <v>0.495</v>
      </c>
      <c r="BK233" s="13">
        <v>0.495</v>
      </c>
      <c r="BL233" s="13">
        <v>10.4</v>
      </c>
      <c r="BM233" s="13">
        <v>10.6</v>
      </c>
      <c r="BN233" s="13">
        <v>0.74</v>
      </c>
      <c r="BO233" s="13">
        <v>0.89700000000000002</v>
      </c>
      <c r="BP233" s="13">
        <v>0.495</v>
      </c>
      <c r="BQ233" s="13">
        <v>0</v>
      </c>
      <c r="BR233" s="13">
        <v>0</v>
      </c>
      <c r="BS233" s="13">
        <v>-0.39500000000000002</v>
      </c>
      <c r="BT233" s="14">
        <v>-0.79797979797979801</v>
      </c>
      <c r="BU233" s="13">
        <v>0.89</v>
      </c>
      <c r="BV233" s="13">
        <v>0.23300000000000001</v>
      </c>
      <c r="BW233" s="13">
        <v>0.23300000000000001</v>
      </c>
      <c r="BX233" s="13">
        <v>-10.6</v>
      </c>
      <c r="BY233" s="13">
        <v>-0.5</v>
      </c>
      <c r="BZ233" s="13">
        <v>-10.3</v>
      </c>
      <c r="CA233" s="13">
        <v>-0.66999999999999993</v>
      </c>
      <c r="CB233" s="13">
        <v>0</v>
      </c>
      <c r="CC233" s="15">
        <v>0.83199999999999996</v>
      </c>
      <c r="CD233" s="15">
        <v>1.18</v>
      </c>
      <c r="CE233" s="15">
        <v>0.36</v>
      </c>
      <c r="CF233" s="15">
        <v>2.093235323731736</v>
      </c>
      <c r="CG233" s="15">
        <v>1.9858229918219159</v>
      </c>
      <c r="CH233" s="13">
        <v>-0.33771428571428569</v>
      </c>
      <c r="CI233" s="13">
        <v>-0.46657142857142858</v>
      </c>
      <c r="CJ233" s="13">
        <v>0</v>
      </c>
      <c r="CK233" s="12">
        <f t="shared" si="6"/>
        <v>0</v>
      </c>
      <c r="CL233" s="36" t="str">
        <f t="shared" si="7"/>
        <v>NA</v>
      </c>
      <c r="CM233" s="13" t="s">
        <v>7128</v>
      </c>
      <c r="CN233" s="13" t="s">
        <v>7128</v>
      </c>
      <c r="CO233" s="13" t="s">
        <v>7128</v>
      </c>
      <c r="CP233" s="13" t="s">
        <v>7128</v>
      </c>
      <c r="CQ233" s="13">
        <v>0.89700000000000002</v>
      </c>
      <c r="CR233" s="13">
        <v>43.230000000000004</v>
      </c>
      <c r="CS233" s="13" t="s">
        <v>7128</v>
      </c>
      <c r="CT233" s="13">
        <v>0</v>
      </c>
      <c r="CU233" s="13">
        <v>0.495</v>
      </c>
      <c r="CV233" s="13">
        <v>-0.66999999999999993</v>
      </c>
      <c r="CW233" s="13">
        <v>0.74</v>
      </c>
      <c r="CX233" s="12" t="s">
        <v>7128</v>
      </c>
      <c r="CY233" s="12" t="s">
        <v>7128</v>
      </c>
      <c r="CZ233" s="15">
        <v>58.418918918918926</v>
      </c>
      <c r="DA233" s="20"/>
      <c r="DB233" s="20"/>
    </row>
    <row r="234" spans="1:106">
      <c r="A234" s="8" t="s">
        <v>327</v>
      </c>
      <c r="B234" s="8" t="s">
        <v>328</v>
      </c>
      <c r="C234" s="9" t="s">
        <v>7141</v>
      </c>
      <c r="D234" s="9" t="s">
        <v>7126</v>
      </c>
      <c r="E234" s="10" t="s">
        <v>7127</v>
      </c>
      <c r="F234" s="10" t="s">
        <v>7126</v>
      </c>
      <c r="G234" s="11">
        <v>0.73</v>
      </c>
      <c r="H234" s="11">
        <v>0.99271876844710838</v>
      </c>
      <c r="I234" s="12">
        <v>9.0499999999999997E-2</v>
      </c>
      <c r="J234" s="12">
        <v>0.14634104854446331</v>
      </c>
      <c r="K234" s="12">
        <v>3.2000000000000001E-2</v>
      </c>
      <c r="L234" s="12">
        <v>8.8499999999999995E-2</v>
      </c>
      <c r="M234" s="12">
        <v>5.8418850000000001E-2</v>
      </c>
      <c r="N234" s="12">
        <v>0.11842425556050905</v>
      </c>
      <c r="O234" s="12">
        <v>-1.9688299762278205E-2</v>
      </c>
      <c r="P234" s="12">
        <v>-6.5594592509563565E-3</v>
      </c>
      <c r="Q234" s="13">
        <v>1281.2</v>
      </c>
      <c r="R234" s="13">
        <v>50.162885284143435</v>
      </c>
      <c r="S234" s="13">
        <v>545.9</v>
      </c>
      <c r="T234" s="13">
        <v>596.06288528414336</v>
      </c>
      <c r="U234" s="13">
        <v>1877.2628852841435</v>
      </c>
      <c r="V234" s="13">
        <v>13.3</v>
      </c>
      <c r="W234" s="13">
        <v>1863.9628852841436</v>
      </c>
      <c r="X234" s="14">
        <v>7.0847829061441792E-3</v>
      </c>
      <c r="Y234" s="15">
        <v>0.36018590240123938</v>
      </c>
      <c r="Z234" s="14">
        <v>0.57459438132961171</v>
      </c>
      <c r="AA234" s="14">
        <v>0.31751700305624642</v>
      </c>
      <c r="AB234" s="14">
        <v>1.3506976779608959</v>
      </c>
      <c r="AC234" s="14">
        <v>0.46523796853273752</v>
      </c>
      <c r="AD234" s="13">
        <v>4.96</v>
      </c>
      <c r="AE234" s="15">
        <v>2.084888888888889</v>
      </c>
      <c r="AF234" s="14">
        <v>0.2</v>
      </c>
      <c r="AG234" s="14">
        <v>0.48074999999999996</v>
      </c>
      <c r="AH234" s="15">
        <v>0.2243958573072497</v>
      </c>
      <c r="AI234" s="5">
        <v>2.2331081081081079</v>
      </c>
      <c r="AJ234" s="15">
        <v>23.465201465201467</v>
      </c>
      <c r="AK234" s="15">
        <v>23.465201465201467</v>
      </c>
      <c r="AL234" s="15">
        <v>17.841726618705035</v>
      </c>
      <c r="AM234" s="15">
        <v>1.2683892683892686</v>
      </c>
      <c r="AN234" s="15">
        <v>2.9032404260140496</v>
      </c>
      <c r="AO234" s="15">
        <v>1.0201449159964966</v>
      </c>
      <c r="AP234" s="15">
        <v>13.307611763803193</v>
      </c>
      <c r="AQ234" s="15">
        <v>10.213495261830923</v>
      </c>
      <c r="AR234" s="15">
        <v>1.8519936626951838</v>
      </c>
      <c r="AS234" s="15">
        <v>1.4841650491951137</v>
      </c>
      <c r="AT234" s="14">
        <v>0.17600732600732599</v>
      </c>
      <c r="AU234" s="14">
        <v>7.5007805182641264E-3</v>
      </c>
      <c r="AV234" s="12">
        <v>-7.85E-2</v>
      </c>
      <c r="AW234" s="12">
        <v>0.46799999999999997</v>
      </c>
      <c r="AX234" s="12">
        <v>0.16800000000000001</v>
      </c>
      <c r="AY234" s="12">
        <v>0.19399999999999998</v>
      </c>
      <c r="AZ234" s="14">
        <v>0.185</v>
      </c>
      <c r="BA234" s="14">
        <v>0.151</v>
      </c>
      <c r="BB234" s="14">
        <v>0.1266527487821851</v>
      </c>
      <c r="BC234" s="14">
        <v>0.11186479630955269</v>
      </c>
      <c r="BD234" s="14">
        <v>4.3474798948960905E-2</v>
      </c>
      <c r="BE234" s="14">
        <v>0.11152752842039278</v>
      </c>
      <c r="BF234" s="14">
        <v>0.22644163150492269</v>
      </c>
      <c r="BG234" s="14">
        <v>0.33210000000000001</v>
      </c>
      <c r="BH234" s="13">
        <v>54.6</v>
      </c>
      <c r="BI234" s="13">
        <v>54.6</v>
      </c>
      <c r="BJ234" s="13">
        <v>132.19999999999999</v>
      </c>
      <c r="BK234" s="13">
        <v>140.06742294317129</v>
      </c>
      <c r="BL234" s="13">
        <v>1255.9000000000001</v>
      </c>
      <c r="BM234" s="13">
        <v>1255.9000000000001</v>
      </c>
      <c r="BN234" s="13">
        <v>164.6</v>
      </c>
      <c r="BO234" s="13">
        <v>182.5</v>
      </c>
      <c r="BP234" s="13">
        <v>108.35032717122955</v>
      </c>
      <c r="BQ234" s="13">
        <v>-64.8</v>
      </c>
      <c r="BR234" s="13">
        <v>44</v>
      </c>
      <c r="BS234" s="13">
        <v>61.5</v>
      </c>
      <c r="BT234" s="14">
        <v>0.97369341426422196</v>
      </c>
      <c r="BU234" s="13">
        <v>2.8503271712295515</v>
      </c>
      <c r="BV234" s="13">
        <v>13.899999999999999</v>
      </c>
      <c r="BW234" s="13">
        <v>-50.9</v>
      </c>
      <c r="BX234" s="13">
        <v>431.1</v>
      </c>
      <c r="BY234" s="13">
        <v>968.58288528414346</v>
      </c>
      <c r="BZ234" s="13">
        <v>441.3</v>
      </c>
      <c r="CA234" s="13">
        <v>1006.4628852841435</v>
      </c>
      <c r="CB234" s="13">
        <v>-9.61</v>
      </c>
      <c r="CC234" s="15">
        <v>0.64100000000000001</v>
      </c>
      <c r="CD234" s="15">
        <v>0.97299999999999998</v>
      </c>
      <c r="CE234" s="15">
        <v>0.36</v>
      </c>
      <c r="CF234" s="15" t="s">
        <v>7128</v>
      </c>
      <c r="CG234" s="15" t="s">
        <v>7128</v>
      </c>
      <c r="CH234" s="13" t="s">
        <v>7128</v>
      </c>
      <c r="CI234" s="13" t="s">
        <v>7128</v>
      </c>
      <c r="CJ234" s="13">
        <v>-9.61</v>
      </c>
      <c r="CK234" s="12">
        <f t="shared" si="6"/>
        <v>0.69136690647482013</v>
      </c>
      <c r="CL234" s="36">
        <f t="shared" si="7"/>
        <v>1.2478353830657509</v>
      </c>
      <c r="CM234" s="13">
        <v>71.099999999999994</v>
      </c>
      <c r="CN234" s="13">
        <v>16.100000000000001</v>
      </c>
      <c r="CO234" s="13">
        <v>54.6</v>
      </c>
      <c r="CP234" s="13">
        <v>1281.2</v>
      </c>
      <c r="CQ234" s="13">
        <v>182.5</v>
      </c>
      <c r="CR234" s="13">
        <v>1863.9628852841436</v>
      </c>
      <c r="CS234" s="13">
        <v>13.899999999999999</v>
      </c>
      <c r="CT234" s="13">
        <v>0</v>
      </c>
      <c r="CU234" s="13">
        <v>140.06742294317129</v>
      </c>
      <c r="CV234" s="13">
        <v>1006.4628852841435</v>
      </c>
      <c r="CW234" s="13">
        <v>164.6</v>
      </c>
      <c r="CX234" s="12">
        <v>0.1266527487821851</v>
      </c>
      <c r="CY234" s="12">
        <v>0.11186479630955269</v>
      </c>
      <c r="CZ234" s="15">
        <v>11.324197358955916</v>
      </c>
      <c r="DA234" s="20"/>
      <c r="DB234" s="20"/>
    </row>
    <row r="235" spans="1:106">
      <c r="A235" s="8" t="s">
        <v>6287</v>
      </c>
      <c r="B235" s="8" t="s">
        <v>6288</v>
      </c>
      <c r="C235" s="9" t="s">
        <v>7149</v>
      </c>
      <c r="D235" s="9" t="s">
        <v>7126</v>
      </c>
      <c r="E235" s="10" t="s">
        <v>7127</v>
      </c>
      <c r="F235" s="10" t="s">
        <v>7126</v>
      </c>
      <c r="G235" s="11">
        <v>0.85</v>
      </c>
      <c r="H235" s="11">
        <v>0.85</v>
      </c>
      <c r="I235" s="12">
        <v>9.0499999999999997E-2</v>
      </c>
      <c r="J235" s="12">
        <v>0.13342499999999999</v>
      </c>
      <c r="K235" s="12">
        <v>5.1999999999999998E-2</v>
      </c>
      <c r="L235" s="12">
        <v>0.1085</v>
      </c>
      <c r="M235" s="12">
        <v>7.162085E-2</v>
      </c>
      <c r="N235" s="12">
        <v>0.13342499999999999</v>
      </c>
      <c r="O235" s="12">
        <v>0.22408415750915753</v>
      </c>
      <c r="P235" s="12">
        <v>0.16582996428069105</v>
      </c>
      <c r="Q235" s="13">
        <v>17.600000000000001</v>
      </c>
      <c r="R235" s="13">
        <v>0</v>
      </c>
      <c r="S235" s="13">
        <v>0</v>
      </c>
      <c r="T235" s="13">
        <v>0</v>
      </c>
      <c r="U235" s="13">
        <v>17.600000000000001</v>
      </c>
      <c r="V235" s="13">
        <v>0</v>
      </c>
      <c r="W235" s="13">
        <v>17.600000000000001</v>
      </c>
      <c r="X235" s="14">
        <v>0</v>
      </c>
      <c r="Y235" s="15">
        <v>2.2834067547723937</v>
      </c>
      <c r="Z235" s="14" t="s">
        <v>7128</v>
      </c>
      <c r="AA235" s="14">
        <v>0</v>
      </c>
      <c r="AB235" s="14" t="s">
        <v>7128</v>
      </c>
      <c r="AC235" s="14">
        <v>0</v>
      </c>
      <c r="AD235" s="13">
        <v>0.25900000000000001</v>
      </c>
      <c r="AE235" s="15">
        <v>3.3106111111111116</v>
      </c>
      <c r="AF235" s="14">
        <v>0.26076809620810598</v>
      </c>
      <c r="AG235" s="14">
        <v>0.90310127436777854</v>
      </c>
      <c r="AH235" s="15">
        <v>0.73693086003372688</v>
      </c>
      <c r="AI235" s="5">
        <v>2.2741935483870965</v>
      </c>
      <c r="AJ235" s="15">
        <v>1.8032786885245904</v>
      </c>
      <c r="AK235" s="15">
        <v>1.8032786885245904</v>
      </c>
      <c r="AL235" s="15" t="s">
        <v>7128</v>
      </c>
      <c r="AM235" s="15" t="s">
        <v>7128</v>
      </c>
      <c r="AN235" s="15" t="s">
        <v>7128</v>
      </c>
      <c r="AO235" s="15">
        <v>0.10952084629744868</v>
      </c>
      <c r="AP235" s="15">
        <v>0.62411347517730498</v>
      </c>
      <c r="AQ235" s="15">
        <v>0.57516339869281052</v>
      </c>
      <c r="AR235" s="15" t="s">
        <v>7128</v>
      </c>
      <c r="AS235" s="15">
        <v>0.10952084629744868</v>
      </c>
      <c r="AT235" s="14">
        <v>0.10963114754098362</v>
      </c>
      <c r="AU235" s="14">
        <v>6.0795454545454541E-2</v>
      </c>
      <c r="AV235" s="12">
        <v>0.51300000000000001</v>
      </c>
      <c r="AW235" s="12">
        <v>0.64800000000000002</v>
      </c>
      <c r="AX235" s="12">
        <v>0.38500000000000001</v>
      </c>
      <c r="AY235" s="12">
        <v>0.34600000000000003</v>
      </c>
      <c r="AZ235" s="14" t="s">
        <v>7128</v>
      </c>
      <c r="BA235" s="14" t="s">
        <v>7128</v>
      </c>
      <c r="BB235" s="14">
        <v>0.35750915750915752</v>
      </c>
      <c r="BC235" s="14">
        <v>0.29925496428069104</v>
      </c>
      <c r="BD235" s="14">
        <v>6.0734287492221532E-2</v>
      </c>
      <c r="BE235" s="14">
        <v>0.17548226509023024</v>
      </c>
      <c r="BF235" s="14">
        <v>0.32147651006711409</v>
      </c>
      <c r="BG235" s="14">
        <v>3.7699999999999997E-2</v>
      </c>
      <c r="BH235" s="13">
        <v>9.76</v>
      </c>
      <c r="BI235" s="13">
        <v>9.76</v>
      </c>
      <c r="BJ235" s="13">
        <v>28.2</v>
      </c>
      <c r="BK235" s="13">
        <v>28.2</v>
      </c>
      <c r="BL235" s="13">
        <v>160.69999999999999</v>
      </c>
      <c r="BM235" s="13">
        <v>160.69999999999999</v>
      </c>
      <c r="BN235" s="13">
        <v>30.6</v>
      </c>
      <c r="BO235" s="13">
        <v>30.6</v>
      </c>
      <c r="BP235" s="13">
        <v>19.134362416107383</v>
      </c>
      <c r="BQ235" s="13">
        <v>-18.739999999999998</v>
      </c>
      <c r="BR235" s="13">
        <v>39.17</v>
      </c>
      <c r="BS235" s="13">
        <v>1.7899999999999996</v>
      </c>
      <c r="BT235" s="14">
        <v>2.1406514159844545</v>
      </c>
      <c r="BU235" s="13">
        <v>-21.825637583892618</v>
      </c>
      <c r="BV235" s="13">
        <v>-12.460000000000004</v>
      </c>
      <c r="BW235" s="13">
        <v>-31.200000000000003</v>
      </c>
      <c r="BX235" s="13">
        <v>27.3</v>
      </c>
      <c r="BY235" s="13">
        <v>63.94</v>
      </c>
      <c r="BZ235" s="13">
        <v>0</v>
      </c>
      <c r="CA235" s="13">
        <v>0</v>
      </c>
      <c r="CB235" s="13">
        <v>-1.07</v>
      </c>
      <c r="CC235" s="15">
        <v>1.57</v>
      </c>
      <c r="CD235" s="15">
        <v>0.42399999999999999</v>
      </c>
      <c r="CE235" s="15">
        <v>0.36</v>
      </c>
      <c r="CF235" s="15">
        <v>0.82898952165636841</v>
      </c>
      <c r="CG235" s="15">
        <v>1.0310995160343039</v>
      </c>
      <c r="CH235" s="13">
        <v>4.7450000000000001</v>
      </c>
      <c r="CI235" s="13">
        <v>1.7069999999999999</v>
      </c>
      <c r="CJ235" s="13">
        <v>-1.07</v>
      </c>
      <c r="CK235" s="12" t="str">
        <f t="shared" si="6"/>
        <v>NA</v>
      </c>
      <c r="CL235" s="36" t="str">
        <f t="shared" si="7"/>
        <v>NA</v>
      </c>
      <c r="CM235" s="13">
        <v>14.9</v>
      </c>
      <c r="CN235" s="13">
        <v>4.79</v>
      </c>
      <c r="CO235" s="13">
        <v>9.76</v>
      </c>
      <c r="CP235" s="13">
        <v>17.600000000000001</v>
      </c>
      <c r="CQ235" s="13">
        <v>30.6</v>
      </c>
      <c r="CR235" s="13">
        <v>17.600000000000001</v>
      </c>
      <c r="CS235" s="13">
        <v>-12.460000000000004</v>
      </c>
      <c r="CT235" s="13">
        <v>2.6755999999999998</v>
      </c>
      <c r="CU235" s="13">
        <v>29.835999999999999</v>
      </c>
      <c r="CV235" s="13">
        <v>2.6755999999999998</v>
      </c>
      <c r="CW235" s="13">
        <v>32.58</v>
      </c>
      <c r="CX235" s="12">
        <v>0.38017587637945532</v>
      </c>
      <c r="CY235" s="12">
        <v>0.30389918946369293</v>
      </c>
      <c r="CZ235" s="15">
        <v>0.54020871700429718</v>
      </c>
      <c r="DA235" s="20"/>
      <c r="DB235" s="20"/>
    </row>
    <row r="236" spans="1:106" ht="24">
      <c r="A236" s="8" t="s">
        <v>4821</v>
      </c>
      <c r="B236" s="8" t="s">
        <v>4822</v>
      </c>
      <c r="C236" s="9" t="s">
        <v>7174</v>
      </c>
      <c r="D236" s="9" t="s">
        <v>7126</v>
      </c>
      <c r="E236" s="10" t="s">
        <v>7127</v>
      </c>
      <c r="F236" s="10" t="s">
        <v>7126</v>
      </c>
      <c r="G236" s="11">
        <v>0.45</v>
      </c>
      <c r="H236" s="11">
        <v>0.45</v>
      </c>
      <c r="I236" s="12">
        <v>9.0499999999999997E-2</v>
      </c>
      <c r="J236" s="12">
        <v>9.7225000000000006E-2</v>
      </c>
      <c r="K236" s="12">
        <v>4.7E-2</v>
      </c>
      <c r="L236" s="12">
        <v>0.10350000000000001</v>
      </c>
      <c r="M236" s="12">
        <v>6.8320350000000002E-2</v>
      </c>
      <c r="N236" s="12">
        <v>9.7225000000000006E-2</v>
      </c>
      <c r="O236" s="12">
        <v>-5.0713372093023262E-2</v>
      </c>
      <c r="P236" s="12">
        <v>-4.1624684237082619E-2</v>
      </c>
      <c r="Q236" s="13">
        <v>2.52</v>
      </c>
      <c r="R236" s="13">
        <v>0</v>
      </c>
      <c r="S236" s="13">
        <v>0</v>
      </c>
      <c r="T236" s="13">
        <v>0</v>
      </c>
      <c r="U236" s="13">
        <v>2.52</v>
      </c>
      <c r="V236" s="13">
        <v>0</v>
      </c>
      <c r="W236" s="13">
        <v>2.52</v>
      </c>
      <c r="X236" s="14">
        <v>0</v>
      </c>
      <c r="Y236" s="15">
        <v>0.15909090909090909</v>
      </c>
      <c r="Z236" s="14" t="s">
        <v>7128</v>
      </c>
      <c r="AA236" s="14">
        <v>0</v>
      </c>
      <c r="AB236" s="14" t="s">
        <v>7128</v>
      </c>
      <c r="AC236" s="14">
        <v>0</v>
      </c>
      <c r="AD236" s="13">
        <v>0.23</v>
      </c>
      <c r="AE236" s="15">
        <v>0.38549999999999995</v>
      </c>
      <c r="AF236" s="14" t="s">
        <v>7128</v>
      </c>
      <c r="AG236" s="14" t="s">
        <v>7128</v>
      </c>
      <c r="AH236" s="15">
        <v>0.36899862825788754</v>
      </c>
      <c r="AI236" s="5">
        <v>3.6129032258064515</v>
      </c>
      <c r="AJ236" s="15">
        <v>42</v>
      </c>
      <c r="AK236" s="15">
        <v>42</v>
      </c>
      <c r="AL236" s="15" t="s">
        <v>7128</v>
      </c>
      <c r="AM236" s="15" t="s">
        <v>7128</v>
      </c>
      <c r="AN236" s="15" t="s">
        <v>7128</v>
      </c>
      <c r="AO236" s="15">
        <v>1.8947368421052631</v>
      </c>
      <c r="AP236" s="15">
        <v>22.5</v>
      </c>
      <c r="AQ236" s="15">
        <v>21.176470588235293</v>
      </c>
      <c r="AR236" s="15" t="s">
        <v>7128</v>
      </c>
      <c r="AS236" s="15">
        <v>1.8947368421052631</v>
      </c>
      <c r="AT236" s="14">
        <v>0</v>
      </c>
      <c r="AU236" s="14">
        <v>0</v>
      </c>
      <c r="AV236" s="12">
        <v>-2.8900000000000002E-2</v>
      </c>
      <c r="AW236" s="12" t="s">
        <v>7128</v>
      </c>
      <c r="AX236" s="12">
        <v>0.77500000000000002</v>
      </c>
      <c r="AY236" s="12">
        <v>0.75</v>
      </c>
      <c r="AZ236" s="14" t="s">
        <v>7128</v>
      </c>
      <c r="BA236" s="14" t="s">
        <v>7128</v>
      </c>
      <c r="BB236" s="14">
        <v>4.6511627906976744E-2</v>
      </c>
      <c r="BC236" s="14">
        <v>5.5600315762917386E-2</v>
      </c>
      <c r="BD236" s="14">
        <v>4.5112781954887216E-2</v>
      </c>
      <c r="BE236" s="14">
        <v>8.4210526315789472E-2</v>
      </c>
      <c r="BF236" s="14">
        <v>0.24691358024691357</v>
      </c>
      <c r="BG236" s="14">
        <v>6.4000000000000001E-2</v>
      </c>
      <c r="BH236" s="13">
        <v>0.06</v>
      </c>
      <c r="BI236" s="13">
        <v>0.06</v>
      </c>
      <c r="BJ236" s="13">
        <v>0.112</v>
      </c>
      <c r="BK236" s="13">
        <v>0.112</v>
      </c>
      <c r="BL236" s="13">
        <v>1.33</v>
      </c>
      <c r="BM236" s="13">
        <v>1.33</v>
      </c>
      <c r="BN236" s="13">
        <v>0.11899999999999999</v>
      </c>
      <c r="BO236" s="13">
        <v>0.11899999999999999</v>
      </c>
      <c r="BP236" s="13">
        <v>8.4345679012345687E-2</v>
      </c>
      <c r="BQ236" s="13">
        <v>0</v>
      </c>
      <c r="BR236" s="13">
        <v>0</v>
      </c>
      <c r="BS236" s="13">
        <v>-6.0000000000000001E-3</v>
      </c>
      <c r="BT236" s="14">
        <v>-7.1135831381733017E-2</v>
      </c>
      <c r="BU236" s="13">
        <v>9.0345679012345692E-2</v>
      </c>
      <c r="BV236" s="13">
        <v>6.6000000000000003E-2</v>
      </c>
      <c r="BW236" s="13">
        <v>6.6000000000000003E-2</v>
      </c>
      <c r="BX236" s="13">
        <v>1.29</v>
      </c>
      <c r="BY236" s="13">
        <v>1.5170000000000001</v>
      </c>
      <c r="BZ236" s="13">
        <v>0</v>
      </c>
      <c r="CA236" s="13">
        <v>0</v>
      </c>
      <c r="CB236" s="13">
        <v>0</v>
      </c>
      <c r="CC236" s="15">
        <v>1.7999999999999999E-2</v>
      </c>
      <c r="CD236" s="15">
        <v>0.38400000000000001</v>
      </c>
      <c r="CE236" s="15">
        <v>0.36</v>
      </c>
      <c r="CF236" s="15" t="s">
        <v>7128</v>
      </c>
      <c r="CG236" s="15" t="s">
        <v>7128</v>
      </c>
      <c r="CH236" s="13" t="s">
        <v>7128</v>
      </c>
      <c r="CI236" s="13" t="s">
        <v>7128</v>
      </c>
      <c r="CJ236" s="13">
        <v>0</v>
      </c>
      <c r="CK236" s="12">
        <f t="shared" si="6"/>
        <v>0</v>
      </c>
      <c r="CL236" s="36" t="str">
        <f t="shared" si="7"/>
        <v>NA</v>
      </c>
      <c r="CM236" s="13">
        <v>8.1000000000000003E-2</v>
      </c>
      <c r="CN236" s="13">
        <v>0.02</v>
      </c>
      <c r="CO236" s="13">
        <v>0.06</v>
      </c>
      <c r="CP236" s="13">
        <v>2.52</v>
      </c>
      <c r="CQ236" s="13">
        <v>0.11899999999999999</v>
      </c>
      <c r="CR236" s="13">
        <v>2.52</v>
      </c>
      <c r="CS236" s="13" t="s">
        <v>7128</v>
      </c>
      <c r="CT236" s="13">
        <v>0</v>
      </c>
      <c r="CU236" s="13">
        <v>0.112</v>
      </c>
      <c r="CV236" s="13">
        <v>0</v>
      </c>
      <c r="CW236" s="13">
        <v>0.11899999999999999</v>
      </c>
      <c r="CX236" s="12">
        <v>4.6511627906976744E-2</v>
      </c>
      <c r="CY236" s="12">
        <v>5.5600315762917386E-2</v>
      </c>
      <c r="CZ236" s="15">
        <v>21.176470588235293</v>
      </c>
      <c r="DA236" s="20"/>
      <c r="DB236" s="20"/>
    </row>
    <row r="237" spans="1:106">
      <c r="A237" s="8" t="s">
        <v>817</v>
      </c>
      <c r="B237" s="8" t="s">
        <v>818</v>
      </c>
      <c r="C237" s="9" t="s">
        <v>7144</v>
      </c>
      <c r="D237" s="9" t="s">
        <v>7126</v>
      </c>
      <c r="E237" s="10" t="s">
        <v>7127</v>
      </c>
      <c r="F237" s="10" t="s">
        <v>7126</v>
      </c>
      <c r="G237" s="11">
        <v>1.1499999999999999</v>
      </c>
      <c r="H237" s="11">
        <v>1.4557014656238858</v>
      </c>
      <c r="I237" s="12">
        <v>9.0499999999999997E-2</v>
      </c>
      <c r="J237" s="12">
        <v>0.18824098263896166</v>
      </c>
      <c r="K237" s="12">
        <v>3.2000000000000001E-2</v>
      </c>
      <c r="L237" s="12">
        <v>8.8499999999999995E-2</v>
      </c>
      <c r="M237" s="12">
        <v>5.8418850000000001E-2</v>
      </c>
      <c r="N237" s="12">
        <v>0.15441513784512481</v>
      </c>
      <c r="O237" s="12">
        <v>-2.149160298635619E-2</v>
      </c>
      <c r="P237" s="12">
        <v>-5.7347465817024768E-2</v>
      </c>
      <c r="Q237" s="13">
        <v>644.5</v>
      </c>
      <c r="R237" s="13">
        <v>0</v>
      </c>
      <c r="S237" s="13">
        <v>227.1</v>
      </c>
      <c r="T237" s="13">
        <v>227.1</v>
      </c>
      <c r="U237" s="13">
        <v>871.6</v>
      </c>
      <c r="V237" s="13">
        <v>5.07</v>
      </c>
      <c r="W237" s="13">
        <v>866.53</v>
      </c>
      <c r="X237" s="14">
        <v>5.8168884809545662E-3</v>
      </c>
      <c r="Y237" s="15">
        <v>3.0851501439736733E-2</v>
      </c>
      <c r="Z237" s="14">
        <v>0.83738938053097345</v>
      </c>
      <c r="AA237" s="14">
        <v>0.26055530059660392</v>
      </c>
      <c r="AB237" s="14">
        <v>5.149659863945578</v>
      </c>
      <c r="AC237" s="14">
        <v>0.35236617532971293</v>
      </c>
      <c r="AD237" s="13">
        <v>2.65</v>
      </c>
      <c r="AE237" s="15">
        <v>1.0406944444444446</v>
      </c>
      <c r="AF237" s="14">
        <v>7.7459666924148338E-2</v>
      </c>
      <c r="AG237" s="14">
        <v>0.46669449321799367</v>
      </c>
      <c r="AH237" s="15">
        <v>0.37185929648241206</v>
      </c>
      <c r="AI237" s="5">
        <v>1.4978354978354977</v>
      </c>
      <c r="AJ237" s="15">
        <v>95.907738095238102</v>
      </c>
      <c r="AK237" s="15">
        <v>95.907738095238102</v>
      </c>
      <c r="AL237" s="15" t="s">
        <v>7128</v>
      </c>
      <c r="AM237" s="15" t="s">
        <v>7128</v>
      </c>
      <c r="AN237" s="15">
        <v>14.614512471655328</v>
      </c>
      <c r="AO237" s="15">
        <v>1.9198689305927912</v>
      </c>
      <c r="AP237" s="15">
        <v>25.044219653179187</v>
      </c>
      <c r="AQ237" s="15">
        <v>16.600191570881226</v>
      </c>
      <c r="AR237" s="15">
        <v>3.2560402810656446</v>
      </c>
      <c r="AS237" s="15">
        <v>2.581263032469467</v>
      </c>
      <c r="AT237" s="14">
        <v>0</v>
      </c>
      <c r="AU237" s="14">
        <v>0</v>
      </c>
      <c r="AV237" s="12" t="s">
        <v>7128</v>
      </c>
      <c r="AW237" s="12">
        <v>0.84</v>
      </c>
      <c r="AX237" s="12">
        <v>7.6499999999999999E-2</v>
      </c>
      <c r="AY237" s="12">
        <v>0.10099999999999999</v>
      </c>
      <c r="AZ237" s="14" t="s">
        <v>7128</v>
      </c>
      <c r="BA237" s="14" t="s">
        <v>7128</v>
      </c>
      <c r="BB237" s="14">
        <v>0.16674937965260547</v>
      </c>
      <c r="BC237" s="14">
        <v>9.7067672028100044E-2</v>
      </c>
      <c r="BD237" s="14">
        <v>2.0017873100983019E-2</v>
      </c>
      <c r="BE237" s="14">
        <v>0.10306821566875186</v>
      </c>
      <c r="BF237" s="14">
        <v>0.24559341950646296</v>
      </c>
      <c r="BG237" s="14">
        <v>1.18E-2</v>
      </c>
      <c r="BH237" s="13">
        <v>6.72</v>
      </c>
      <c r="BI237" s="13">
        <v>6.72</v>
      </c>
      <c r="BJ237" s="13">
        <v>34.6</v>
      </c>
      <c r="BK237" s="13">
        <v>34.6</v>
      </c>
      <c r="BL237" s="13">
        <v>335.7</v>
      </c>
      <c r="BM237" s="13">
        <v>335.7</v>
      </c>
      <c r="BN237" s="13">
        <v>52.2</v>
      </c>
      <c r="BO237" s="13">
        <v>52.2</v>
      </c>
      <c r="BP237" s="13">
        <v>26.102467685076384</v>
      </c>
      <c r="BQ237" s="13">
        <v>-3.7999999999999972</v>
      </c>
      <c r="BR237" s="13">
        <v>14.26</v>
      </c>
      <c r="BS237" s="13">
        <v>-4.4999999999999982</v>
      </c>
      <c r="BT237" s="14">
        <v>0.3739110078691949</v>
      </c>
      <c r="BU237" s="13">
        <v>16.342467685076386</v>
      </c>
      <c r="BV237" s="13">
        <v>0.75999999999999623</v>
      </c>
      <c r="BW237" s="13">
        <v>-3.0400000000000009</v>
      </c>
      <c r="BX237" s="13">
        <v>40.299999999999997</v>
      </c>
      <c r="BY237" s="13">
        <v>268.91000000000003</v>
      </c>
      <c r="BZ237" s="13">
        <v>44.1</v>
      </c>
      <c r="CA237" s="13">
        <v>266.13</v>
      </c>
      <c r="CB237" s="13">
        <v>0</v>
      </c>
      <c r="CC237" s="15">
        <v>0.24099999999999999</v>
      </c>
      <c r="CD237" s="15">
        <v>0.64600000000000002</v>
      </c>
      <c r="CE237" s="15">
        <v>0.36</v>
      </c>
      <c r="CF237" s="15">
        <v>0.64163912746221674</v>
      </c>
      <c r="CG237" s="15">
        <v>1.2045194960609604</v>
      </c>
      <c r="CH237" s="13">
        <v>15.919000000000002</v>
      </c>
      <c r="CI237" s="13">
        <v>1.2129999999999996</v>
      </c>
      <c r="CJ237" s="13">
        <v>0</v>
      </c>
      <c r="CK237" s="12">
        <f t="shared" si="6"/>
        <v>0</v>
      </c>
      <c r="CL237" s="36">
        <f t="shared" si="7"/>
        <v>1.261413594859655</v>
      </c>
      <c r="CM237" s="13">
        <v>8.51</v>
      </c>
      <c r="CN237" s="13">
        <v>2.09</v>
      </c>
      <c r="CO237" s="13">
        <v>6.72</v>
      </c>
      <c r="CP237" s="13">
        <v>644.5</v>
      </c>
      <c r="CQ237" s="13">
        <v>52.2</v>
      </c>
      <c r="CR237" s="13">
        <v>866.53</v>
      </c>
      <c r="CS237" s="13" t="s">
        <v>7128</v>
      </c>
      <c r="CT237" s="13">
        <v>0</v>
      </c>
      <c r="CU237" s="13">
        <v>34.6</v>
      </c>
      <c r="CV237" s="13">
        <v>266.13</v>
      </c>
      <c r="CW237" s="13">
        <v>52.2</v>
      </c>
      <c r="CX237" s="12">
        <v>0.16674937965260547</v>
      </c>
      <c r="CY237" s="12">
        <v>9.7067672028100044E-2</v>
      </c>
      <c r="CZ237" s="15">
        <v>16.600191570881226</v>
      </c>
      <c r="DA237" s="20"/>
      <c r="DB237" s="20"/>
    </row>
    <row r="238" spans="1:106">
      <c r="A238" s="8" t="s">
        <v>1799</v>
      </c>
      <c r="B238" s="8" t="s">
        <v>1800</v>
      </c>
      <c r="C238" s="9" t="s">
        <v>7141</v>
      </c>
      <c r="D238" s="9" t="s">
        <v>7126</v>
      </c>
      <c r="E238" s="10" t="s">
        <v>7127</v>
      </c>
      <c r="F238" s="10" t="s">
        <v>7126</v>
      </c>
      <c r="G238" s="11">
        <v>0.73</v>
      </c>
      <c r="H238" s="11">
        <v>4.9490860215053765</v>
      </c>
      <c r="I238" s="12">
        <v>9.0499999999999997E-2</v>
      </c>
      <c r="J238" s="12">
        <v>0.50439228494623656</v>
      </c>
      <c r="K238" s="12">
        <v>2.7E-2</v>
      </c>
      <c r="L238" s="12">
        <v>8.3500000000000005E-2</v>
      </c>
      <c r="M238" s="12">
        <v>5.5118350000000003E-2</v>
      </c>
      <c r="N238" s="12">
        <v>0.12138714611419504</v>
      </c>
      <c r="O238" s="12">
        <v>-0.48807649547255233</v>
      </c>
      <c r="P238" s="12">
        <v>-0.12249076352682534</v>
      </c>
      <c r="Q238" s="13">
        <v>3.72</v>
      </c>
      <c r="R238" s="13">
        <v>0</v>
      </c>
      <c r="S238" s="13">
        <v>21.5</v>
      </c>
      <c r="T238" s="13">
        <v>21.5</v>
      </c>
      <c r="U238" s="13">
        <v>25.22</v>
      </c>
      <c r="V238" s="13">
        <v>0.26800000000000002</v>
      </c>
      <c r="W238" s="13">
        <v>24.951999999999998</v>
      </c>
      <c r="X238" s="14">
        <v>1.0626486915146709E-2</v>
      </c>
      <c r="Y238" s="15" t="s">
        <v>7128</v>
      </c>
      <c r="Z238" s="14">
        <v>0.92077087794432544</v>
      </c>
      <c r="AA238" s="14">
        <v>0.85249801744647113</v>
      </c>
      <c r="AB238" s="14">
        <v>11.621621621621621</v>
      </c>
      <c r="AC238" s="14">
        <v>5.779569892473118</v>
      </c>
      <c r="AD238" s="13">
        <v>5.6000000000000001E-2</v>
      </c>
      <c r="AE238" s="15">
        <v>0.6002777777777778</v>
      </c>
      <c r="AF238" s="14">
        <v>0.18165902124584951</v>
      </c>
      <c r="AG238" s="14">
        <v>0.21386221137579556</v>
      </c>
      <c r="AH238" s="15">
        <v>0.19354838709677413</v>
      </c>
      <c r="AI238" s="5" t="s">
        <v>7128</v>
      </c>
      <c r="AJ238" s="15">
        <v>120.00000000000001</v>
      </c>
      <c r="AK238" s="15">
        <v>120.00000000000001</v>
      </c>
      <c r="AL238" s="15" t="s">
        <v>7128</v>
      </c>
      <c r="AM238" s="15" t="s">
        <v>7128</v>
      </c>
      <c r="AN238" s="15">
        <v>2.0108108108108107</v>
      </c>
      <c r="AO238" s="15">
        <v>4.3971631205673767E-2</v>
      </c>
      <c r="AP238" s="15" t="s">
        <v>7128</v>
      </c>
      <c r="AQ238" s="15">
        <v>11.55185185185185</v>
      </c>
      <c r="AR238" s="15">
        <v>1.0810155099211505</v>
      </c>
      <c r="AS238" s="15">
        <v>0.29494089834515369</v>
      </c>
      <c r="AT238" s="14">
        <v>0</v>
      </c>
      <c r="AU238" s="14">
        <v>0</v>
      </c>
      <c r="AV238" s="12">
        <v>-0.53200000000000003</v>
      </c>
      <c r="AW238" s="12">
        <v>-0.31</v>
      </c>
      <c r="AX238" s="12">
        <v>0.46100000000000002</v>
      </c>
      <c r="AY238" s="12">
        <v>0.435</v>
      </c>
      <c r="AZ238" s="14" t="s">
        <v>7128</v>
      </c>
      <c r="BA238" s="14" t="s">
        <v>7128</v>
      </c>
      <c r="BB238" s="14">
        <v>1.6315789473684211E-2</v>
      </c>
      <c r="BC238" s="14">
        <v>-1.1036174126302881E-3</v>
      </c>
      <c r="BD238" s="14">
        <v>3.6643026004728134E-4</v>
      </c>
      <c r="BE238" s="14">
        <v>-3.191489361702128E-4</v>
      </c>
      <c r="BF238" s="14">
        <v>0</v>
      </c>
      <c r="BG238" s="14" t="s">
        <v>7128</v>
      </c>
      <c r="BH238" s="13">
        <v>3.1E-2</v>
      </c>
      <c r="BI238" s="13">
        <v>3.1E-2</v>
      </c>
      <c r="BJ238" s="13">
        <v>-2.7E-2</v>
      </c>
      <c r="BK238" s="13">
        <v>-2.7E-2</v>
      </c>
      <c r="BL238" s="13">
        <v>84.6</v>
      </c>
      <c r="BM238" s="13">
        <v>84.6</v>
      </c>
      <c r="BN238" s="13">
        <v>2.16</v>
      </c>
      <c r="BO238" s="13">
        <v>2.16</v>
      </c>
      <c r="BP238" s="13">
        <v>-2.7E-2</v>
      </c>
      <c r="BQ238" s="13">
        <v>0</v>
      </c>
      <c r="BR238" s="13">
        <v>0</v>
      </c>
      <c r="BS238" s="13">
        <v>-2.1800000000000002</v>
      </c>
      <c r="BT238" s="14" t="s">
        <v>7128</v>
      </c>
      <c r="BU238" s="13">
        <v>2.153</v>
      </c>
      <c r="BV238" s="13">
        <v>2.2110000000000003</v>
      </c>
      <c r="BW238" s="13">
        <v>2.2110000000000003</v>
      </c>
      <c r="BX238" s="13">
        <v>1.9</v>
      </c>
      <c r="BY238" s="13">
        <v>24.465</v>
      </c>
      <c r="BZ238" s="13">
        <v>1.85</v>
      </c>
      <c r="CA238" s="13">
        <v>23.082000000000001</v>
      </c>
      <c r="CB238" s="13">
        <v>0</v>
      </c>
      <c r="CC238" s="15">
        <v>0.25900000000000001</v>
      </c>
      <c r="CD238" s="15">
        <v>0.129</v>
      </c>
      <c r="CE238" s="15">
        <v>0.36</v>
      </c>
      <c r="CF238" s="15">
        <v>1.5815473494529706</v>
      </c>
      <c r="CG238" s="15">
        <v>1.7803002874732694</v>
      </c>
      <c r="CH238" s="13">
        <v>0.42730000000000007</v>
      </c>
      <c r="CI238" s="13">
        <v>0.27410000000000001</v>
      </c>
      <c r="CJ238" s="13">
        <v>0</v>
      </c>
      <c r="CK238" s="12">
        <f t="shared" si="6"/>
        <v>0</v>
      </c>
      <c r="CL238" s="36">
        <f t="shared" si="7"/>
        <v>3.6651936573953727</v>
      </c>
      <c r="CM238" s="13" t="s">
        <v>7128</v>
      </c>
      <c r="CN238" s="13" t="s">
        <v>7128</v>
      </c>
      <c r="CO238" s="13">
        <v>3.1E-2</v>
      </c>
      <c r="CP238" s="13">
        <v>3.72</v>
      </c>
      <c r="CQ238" s="13">
        <v>2.16</v>
      </c>
      <c r="CR238" s="13">
        <v>24.951999999999998</v>
      </c>
      <c r="CS238" s="13" t="s">
        <v>7128</v>
      </c>
      <c r="CT238" s="13">
        <v>0</v>
      </c>
      <c r="CU238" s="13">
        <v>-2.7E-2</v>
      </c>
      <c r="CV238" s="13">
        <v>23.082000000000001</v>
      </c>
      <c r="CW238" s="13">
        <v>2.16</v>
      </c>
      <c r="CX238" s="12">
        <v>1.6315789473684211E-2</v>
      </c>
      <c r="CY238" s="12">
        <v>-1.1036174126302881E-3</v>
      </c>
      <c r="CZ238" s="15">
        <v>11.55185185185185</v>
      </c>
      <c r="DA238" s="20"/>
      <c r="DB238" s="20"/>
    </row>
    <row r="239" spans="1:106" ht="24">
      <c r="A239" s="8" t="s">
        <v>6789</v>
      </c>
      <c r="B239" s="8" t="s">
        <v>6790</v>
      </c>
      <c r="C239" s="9" t="s">
        <v>7179</v>
      </c>
      <c r="D239" s="9" t="s">
        <v>7126</v>
      </c>
      <c r="E239" s="10" t="s">
        <v>7127</v>
      </c>
      <c r="F239" s="10" t="s">
        <v>7126</v>
      </c>
      <c r="G239" s="11">
        <v>0.79</v>
      </c>
      <c r="H239" s="11">
        <v>0.79</v>
      </c>
      <c r="I239" s="12">
        <v>9.0499999999999997E-2</v>
      </c>
      <c r="J239" s="12">
        <v>0.127995</v>
      </c>
      <c r="K239" s="12">
        <v>4.7E-2</v>
      </c>
      <c r="L239" s="12">
        <v>0.10350000000000001</v>
      </c>
      <c r="M239" s="12">
        <v>6.8320350000000002E-2</v>
      </c>
      <c r="N239" s="12">
        <v>0.127995</v>
      </c>
      <c r="O239" s="12" t="s">
        <v>7128</v>
      </c>
      <c r="P239" s="12" t="s">
        <v>7128</v>
      </c>
      <c r="Q239" s="13">
        <v>0.66700000000000004</v>
      </c>
      <c r="R239" s="13">
        <v>0</v>
      </c>
      <c r="S239" s="13">
        <v>0</v>
      </c>
      <c r="T239" s="13">
        <v>0</v>
      </c>
      <c r="U239" s="13">
        <v>0.66700000000000004</v>
      </c>
      <c r="V239" s="13">
        <v>0</v>
      </c>
      <c r="W239" s="13">
        <v>0.66700000000000004</v>
      </c>
      <c r="X239" s="14">
        <v>0</v>
      </c>
      <c r="Y239" s="15">
        <v>0.14957264957264957</v>
      </c>
      <c r="Z239" s="14" t="s">
        <v>7128</v>
      </c>
      <c r="AA239" s="14">
        <v>0</v>
      </c>
      <c r="AB239" s="14" t="s">
        <v>7128</v>
      </c>
      <c r="AC239" s="14">
        <v>0</v>
      </c>
      <c r="AD239" s="13">
        <v>1.9E-2</v>
      </c>
      <c r="AE239" s="15">
        <v>0.76783333333333337</v>
      </c>
      <c r="AF239" s="14">
        <v>3.1622776601683791E-2</v>
      </c>
      <c r="AG239" s="14" t="s">
        <v>7128</v>
      </c>
      <c r="AH239" s="15">
        <v>0.5161290322580645</v>
      </c>
      <c r="AI239" s="5" t="s">
        <v>7128</v>
      </c>
      <c r="AJ239" s="15">
        <v>7.6666666666666679</v>
      </c>
      <c r="AK239" s="15">
        <v>7.6666666666666679</v>
      </c>
      <c r="AL239" s="15" t="s">
        <v>7128</v>
      </c>
      <c r="AM239" s="15" t="s">
        <v>7128</v>
      </c>
      <c r="AN239" s="15" t="s">
        <v>7128</v>
      </c>
      <c r="AO239" s="15">
        <v>3.9467455621301779E-2</v>
      </c>
      <c r="AP239" s="15">
        <v>5.3360000000000003</v>
      </c>
      <c r="AQ239" s="15">
        <v>2.7004048582995952</v>
      </c>
      <c r="AR239" s="15" t="s">
        <v>7128</v>
      </c>
      <c r="AS239" s="15">
        <v>3.9467455621301779E-2</v>
      </c>
      <c r="AT239" s="14">
        <v>0</v>
      </c>
      <c r="AU239" s="14">
        <v>0</v>
      </c>
      <c r="AV239" s="12">
        <v>-0.7659999999999999</v>
      </c>
      <c r="AW239" s="12">
        <v>0.25600000000000001</v>
      </c>
      <c r="AX239" s="12">
        <v>-0.42100000000000004</v>
      </c>
      <c r="AY239" s="12">
        <v>0.17300000000000001</v>
      </c>
      <c r="AZ239" s="14" t="s">
        <v>7128</v>
      </c>
      <c r="BA239" s="14" t="s">
        <v>7128</v>
      </c>
      <c r="BB239" s="14" t="s">
        <v>7128</v>
      </c>
      <c r="BC239" s="14" t="s">
        <v>7128</v>
      </c>
      <c r="BD239" s="14">
        <v>5.1479289940828399E-3</v>
      </c>
      <c r="BE239" s="14">
        <v>7.3964497041420123E-3</v>
      </c>
      <c r="BF239" s="14">
        <v>0.29599999999999999</v>
      </c>
      <c r="BG239" s="14">
        <v>0.46100000000000002</v>
      </c>
      <c r="BH239" s="13">
        <v>8.6999999999999994E-2</v>
      </c>
      <c r="BI239" s="13">
        <v>8.6999999999999994E-2</v>
      </c>
      <c r="BJ239" s="13">
        <v>0.125</v>
      </c>
      <c r="BK239" s="13">
        <v>0.125</v>
      </c>
      <c r="BL239" s="13">
        <v>16.899999999999999</v>
      </c>
      <c r="BM239" s="13">
        <v>16.899999999999999</v>
      </c>
      <c r="BN239" s="13">
        <v>0.247</v>
      </c>
      <c r="BO239" s="13">
        <v>0.247</v>
      </c>
      <c r="BP239" s="13">
        <v>8.7999999999999995E-2</v>
      </c>
      <c r="BQ239" s="13">
        <v>0</v>
      </c>
      <c r="BR239" s="13">
        <v>0</v>
      </c>
      <c r="BS239" s="13">
        <v>-0.122</v>
      </c>
      <c r="BT239" s="14">
        <v>-1.3863636363636365</v>
      </c>
      <c r="BU239" s="13">
        <v>0.21</v>
      </c>
      <c r="BV239" s="13">
        <v>0.20899999999999999</v>
      </c>
      <c r="BW239" s="13">
        <v>0.20899999999999999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5">
        <v>-0.14399999999999999</v>
      </c>
      <c r="CD239" s="15">
        <v>1.1299999999999999</v>
      </c>
      <c r="CE239" s="15">
        <v>0.36</v>
      </c>
      <c r="CF239" s="15">
        <v>2.8293057983115646</v>
      </c>
      <c r="CG239" s="15">
        <v>2.8497129284777558</v>
      </c>
      <c r="CH239" s="13">
        <v>2.4287500000000004</v>
      </c>
      <c r="CI239" s="13">
        <v>2.4238749999999998</v>
      </c>
      <c r="CJ239" s="13">
        <v>0</v>
      </c>
      <c r="CK239" s="12">
        <f t="shared" si="6"/>
        <v>0</v>
      </c>
      <c r="CL239" s="36" t="str">
        <f t="shared" si="7"/>
        <v>NA</v>
      </c>
      <c r="CM239" s="13">
        <v>0.125</v>
      </c>
      <c r="CN239" s="13">
        <v>3.6999999999999998E-2</v>
      </c>
      <c r="CO239" s="13">
        <v>8.6999999999999994E-2</v>
      </c>
      <c r="CP239" s="13">
        <v>0.66700000000000004</v>
      </c>
      <c r="CQ239" s="13">
        <v>0.247</v>
      </c>
      <c r="CR239" s="13">
        <v>0.66700000000000004</v>
      </c>
      <c r="CS239" s="13" t="s">
        <v>7128</v>
      </c>
      <c r="CT239" s="13">
        <v>0</v>
      </c>
      <c r="CU239" s="13">
        <v>0.125</v>
      </c>
      <c r="CV239" s="13">
        <v>0</v>
      </c>
      <c r="CW239" s="13">
        <v>0.247</v>
      </c>
      <c r="CX239" s="12" t="s">
        <v>7128</v>
      </c>
      <c r="CY239" s="12" t="s">
        <v>7128</v>
      </c>
      <c r="CZ239" s="15">
        <v>2.7004048582995952</v>
      </c>
      <c r="DA239" s="20"/>
      <c r="DB239" s="20"/>
    </row>
    <row r="240" spans="1:106">
      <c r="A240" s="8" t="s">
        <v>2501</v>
      </c>
      <c r="B240" s="8" t="s">
        <v>2502</v>
      </c>
      <c r="C240" s="9" t="s">
        <v>7161</v>
      </c>
      <c r="D240" s="9" t="s">
        <v>7126</v>
      </c>
      <c r="E240" s="10" t="s">
        <v>7127</v>
      </c>
      <c r="F240" s="10" t="s">
        <v>7126</v>
      </c>
      <c r="G240" s="11">
        <v>0.75</v>
      </c>
      <c r="H240" s="11">
        <v>0.90030291707811783</v>
      </c>
      <c r="I240" s="12">
        <v>9.0499999999999997E-2</v>
      </c>
      <c r="J240" s="12">
        <v>0.13797741399556968</v>
      </c>
      <c r="K240" s="12">
        <v>4.1999999999999996E-2</v>
      </c>
      <c r="L240" s="12">
        <v>9.8500000000000004E-2</v>
      </c>
      <c r="M240" s="12">
        <v>6.5019850000000004E-2</v>
      </c>
      <c r="N240" s="12">
        <v>0.12122201268556579</v>
      </c>
      <c r="O240" s="12">
        <v>-7.5626674517908776E-3</v>
      </c>
      <c r="P240" s="12">
        <v>-2.5950122135612763E-2</v>
      </c>
      <c r="Q240" s="13">
        <v>26.7</v>
      </c>
      <c r="R240" s="13">
        <v>0</v>
      </c>
      <c r="S240" s="13">
        <v>7.96</v>
      </c>
      <c r="T240" s="13">
        <v>7.96</v>
      </c>
      <c r="U240" s="13">
        <v>34.659999999999997</v>
      </c>
      <c r="V240" s="13">
        <v>0.433</v>
      </c>
      <c r="W240" s="13">
        <v>34.226999999999997</v>
      </c>
      <c r="X240" s="14">
        <v>1.2492787074437394E-2</v>
      </c>
      <c r="Y240" s="15">
        <v>0.26422764227642276</v>
      </c>
      <c r="Z240" s="14">
        <v>0.29635145197319435</v>
      </c>
      <c r="AA240" s="14">
        <v>0.22965954991344492</v>
      </c>
      <c r="AB240" s="14">
        <v>0.42116402116402119</v>
      </c>
      <c r="AC240" s="14">
        <v>0.29812734082397002</v>
      </c>
      <c r="AD240" s="13">
        <v>2.1800000000000002</v>
      </c>
      <c r="AE240" s="15">
        <v>2.2531388888888895</v>
      </c>
      <c r="AF240" s="14">
        <v>0.14832396974191325</v>
      </c>
      <c r="AG240" s="14">
        <v>0.66644656404491487</v>
      </c>
      <c r="AH240" s="15">
        <v>0.29157667386609076</v>
      </c>
      <c r="AI240" s="5">
        <v>6.4313725490196072</v>
      </c>
      <c r="AJ240" s="15">
        <v>9.4346289752650172</v>
      </c>
      <c r="AK240" s="15">
        <v>9.4346289752650172</v>
      </c>
      <c r="AL240" s="15" t="s">
        <v>7128</v>
      </c>
      <c r="AM240" s="15" t="s">
        <v>7128</v>
      </c>
      <c r="AN240" s="15">
        <v>1.4126984126984128</v>
      </c>
      <c r="AO240" s="15">
        <v>0.69712793733681466</v>
      </c>
      <c r="AP240" s="15">
        <v>6.9567073170731701</v>
      </c>
      <c r="AQ240" s="15">
        <v>5.7140233722871443</v>
      </c>
      <c r="AR240" s="15">
        <v>1.2951526847542285</v>
      </c>
      <c r="AS240" s="15">
        <v>0.89365535248041772</v>
      </c>
      <c r="AT240" s="14">
        <v>0.24339222614840991</v>
      </c>
      <c r="AU240" s="14">
        <v>2.5797752808988769E-2</v>
      </c>
      <c r="AV240" s="12">
        <v>-7.7100000000000002E-2</v>
      </c>
      <c r="AW240" s="12">
        <v>0.13200000000000001</v>
      </c>
      <c r="AX240" s="12">
        <v>8.2799999999999992E-3</v>
      </c>
      <c r="AY240" s="12">
        <v>0.13600000000000001</v>
      </c>
      <c r="AZ240" s="14" t="s">
        <v>7128</v>
      </c>
      <c r="BA240" s="14" t="s">
        <v>7128</v>
      </c>
      <c r="BB240" s="14">
        <v>0.1304147465437788</v>
      </c>
      <c r="BC240" s="14">
        <v>9.5271890549953026E-2</v>
      </c>
      <c r="BD240" s="14">
        <v>7.3890339425587481E-2</v>
      </c>
      <c r="BE240" s="14">
        <v>0.12845953002610966</v>
      </c>
      <c r="BF240" s="14">
        <v>0.32779097387173395</v>
      </c>
      <c r="BG240" s="14" t="s">
        <v>7128</v>
      </c>
      <c r="BH240" s="13">
        <v>2.83</v>
      </c>
      <c r="BI240" s="13">
        <v>2.83</v>
      </c>
      <c r="BJ240" s="13">
        <v>4.92</v>
      </c>
      <c r="BK240" s="13">
        <v>4.92</v>
      </c>
      <c r="BL240" s="13">
        <v>38.299999999999997</v>
      </c>
      <c r="BM240" s="13">
        <v>38.299999999999997</v>
      </c>
      <c r="BN240" s="13">
        <v>5.99</v>
      </c>
      <c r="BO240" s="13">
        <v>5.99</v>
      </c>
      <c r="BP240" s="13">
        <v>3.3072684085510691</v>
      </c>
      <c r="BQ240" s="13">
        <v>0</v>
      </c>
      <c r="BR240" s="13">
        <v>0</v>
      </c>
      <c r="BS240" s="13">
        <v>-0.97</v>
      </c>
      <c r="BT240" s="14">
        <v>-0.29329340113189117</v>
      </c>
      <c r="BU240" s="13">
        <v>4.2772684085510688</v>
      </c>
      <c r="BV240" s="13">
        <v>3.8</v>
      </c>
      <c r="BW240" s="13">
        <v>3.8</v>
      </c>
      <c r="BX240" s="13">
        <v>21.7</v>
      </c>
      <c r="BY240" s="13">
        <v>34.713999999999999</v>
      </c>
      <c r="BZ240" s="13">
        <v>18.899999999999999</v>
      </c>
      <c r="CA240" s="13">
        <v>26.427</v>
      </c>
      <c r="CB240" s="13">
        <v>-0.68880000000000008</v>
      </c>
      <c r="CC240" s="15">
        <v>0.65900000000000003</v>
      </c>
      <c r="CD240" s="15">
        <v>1.1200000000000001</v>
      </c>
      <c r="CE240" s="15">
        <v>0.36</v>
      </c>
      <c r="CF240" s="15" t="s">
        <v>7128</v>
      </c>
      <c r="CG240" s="15" t="s">
        <v>7128</v>
      </c>
      <c r="CH240" s="13" t="s">
        <v>7128</v>
      </c>
      <c r="CI240" s="13" t="s">
        <v>7128</v>
      </c>
      <c r="CJ240" s="13">
        <v>-0.68880000000000008</v>
      </c>
      <c r="CK240" s="12">
        <f t="shared" si="6"/>
        <v>0.18126315789473688</v>
      </c>
      <c r="CL240" s="36">
        <f t="shared" si="7"/>
        <v>1.4492753623188406</v>
      </c>
      <c r="CM240" s="13">
        <v>4.21</v>
      </c>
      <c r="CN240" s="13">
        <v>1.38</v>
      </c>
      <c r="CO240" s="13">
        <v>2.83</v>
      </c>
      <c r="CP240" s="13">
        <v>26.7</v>
      </c>
      <c r="CQ240" s="13">
        <v>5.99</v>
      </c>
      <c r="CR240" s="13">
        <v>34.226999999999997</v>
      </c>
      <c r="CS240" s="13">
        <v>3.8</v>
      </c>
      <c r="CT240" s="13">
        <v>4.9000000000000002E-2</v>
      </c>
      <c r="CU240" s="13">
        <v>4.8941999999999997</v>
      </c>
      <c r="CV240" s="13">
        <v>26.475999999999999</v>
      </c>
      <c r="CW240" s="13">
        <v>5.99</v>
      </c>
      <c r="CX240" s="12">
        <v>0.12893466366269715</v>
      </c>
      <c r="CY240" s="12">
        <v>9.4638708272501204E-2</v>
      </c>
      <c r="CZ240" s="15">
        <v>5.7140233722871443</v>
      </c>
      <c r="DA240" s="20"/>
      <c r="DB240" s="20"/>
    </row>
    <row r="241" spans="1:106">
      <c r="A241" s="8" t="s">
        <v>2523</v>
      </c>
      <c r="B241" s="8" t="s">
        <v>2524</v>
      </c>
      <c r="C241" s="9" t="s">
        <v>7139</v>
      </c>
      <c r="D241" s="9" t="s">
        <v>7126</v>
      </c>
      <c r="E241" s="10" t="s">
        <v>7127</v>
      </c>
      <c r="F241" s="10" t="s">
        <v>7126</v>
      </c>
      <c r="G241" s="11">
        <v>0.59</v>
      </c>
      <c r="H241" s="11">
        <v>7.215950782997762</v>
      </c>
      <c r="I241" s="12">
        <v>9.0499999999999997E-2</v>
      </c>
      <c r="J241" s="12">
        <v>0.70954354586129742</v>
      </c>
      <c r="K241" s="12">
        <v>4.7E-2</v>
      </c>
      <c r="L241" s="12">
        <v>0.10350000000000001</v>
      </c>
      <c r="M241" s="12">
        <v>6.8320350000000002E-2</v>
      </c>
      <c r="N241" s="12">
        <v>0.12074887909273824</v>
      </c>
      <c r="O241" s="12">
        <v>-1.0884404283553022</v>
      </c>
      <c r="P241" s="12">
        <v>-0.20213577829340262</v>
      </c>
      <c r="Q241" s="13">
        <v>0.44700000000000001</v>
      </c>
      <c r="R241" s="13">
        <v>0</v>
      </c>
      <c r="S241" s="13">
        <v>5.0199999999999996</v>
      </c>
      <c r="T241" s="13">
        <v>5.0199999999999996</v>
      </c>
      <c r="U241" s="13">
        <v>5.4669999999999996</v>
      </c>
      <c r="V241" s="13">
        <v>0.156</v>
      </c>
      <c r="W241" s="13">
        <v>5.3109999999999999</v>
      </c>
      <c r="X241" s="14">
        <v>2.853484543625389E-2</v>
      </c>
      <c r="Y241" s="15">
        <v>0.35377358490566041</v>
      </c>
      <c r="Z241" s="14">
        <v>0.67292225201072386</v>
      </c>
      <c r="AA241" s="14">
        <v>0.91823669288458021</v>
      </c>
      <c r="AB241" s="14">
        <v>2.0573770491803276</v>
      </c>
      <c r="AC241" s="14">
        <v>11.230425055928411</v>
      </c>
      <c r="AD241" s="13">
        <v>4.2000000000000003E-2</v>
      </c>
      <c r="AE241" s="15">
        <v>1.3965277777777778</v>
      </c>
      <c r="AF241" s="14" t="s">
        <v>7128</v>
      </c>
      <c r="AG241" s="14" t="s">
        <v>7128</v>
      </c>
      <c r="AH241" s="15">
        <v>0.46268656716417911</v>
      </c>
      <c r="AI241" s="5" t="s">
        <v>7128</v>
      </c>
      <c r="AJ241" s="15" t="s">
        <v>7128</v>
      </c>
      <c r="AK241" s="15" t="s">
        <v>7128</v>
      </c>
      <c r="AL241" s="15" t="s">
        <v>7128</v>
      </c>
      <c r="AM241" s="15" t="s">
        <v>7128</v>
      </c>
      <c r="AN241" s="15">
        <v>0.18319672131147541</v>
      </c>
      <c r="AO241" s="15">
        <v>1.1951871657754012E-2</v>
      </c>
      <c r="AP241" s="15" t="s">
        <v>7128</v>
      </c>
      <c r="AQ241" s="15" t="s">
        <v>7128</v>
      </c>
      <c r="AR241" s="15">
        <v>0.72713581599123778</v>
      </c>
      <c r="AS241" s="15">
        <v>0.14200534759358288</v>
      </c>
      <c r="AT241" s="14" t="s">
        <v>7128</v>
      </c>
      <c r="AU241" s="14">
        <v>0</v>
      </c>
      <c r="AV241" s="12" t="s">
        <v>7128</v>
      </c>
      <c r="AW241" s="12" t="s">
        <v>7128</v>
      </c>
      <c r="AX241" s="12">
        <v>-3.5900000000000001E-2</v>
      </c>
      <c r="AY241" s="12">
        <v>-8.5600000000000009E-2</v>
      </c>
      <c r="AZ241" s="14" t="s">
        <v>7128</v>
      </c>
      <c r="BA241" s="14" t="s">
        <v>7128</v>
      </c>
      <c r="BB241" s="14">
        <v>-0.37889688249400483</v>
      </c>
      <c r="BC241" s="14">
        <v>-8.1386899200664387E-2</v>
      </c>
      <c r="BD241" s="14">
        <v>-4.2245989304812839E-2</v>
      </c>
      <c r="BE241" s="14">
        <v>-2.0962566844919789E-2</v>
      </c>
      <c r="BF241" s="14">
        <v>0</v>
      </c>
      <c r="BG241" s="14">
        <v>3.4500000000000003E-2</v>
      </c>
      <c r="BH241" s="13">
        <v>-1.58</v>
      </c>
      <c r="BI241" s="13">
        <v>-1.58</v>
      </c>
      <c r="BJ241" s="13">
        <v>-0.78400000000000003</v>
      </c>
      <c r="BK241" s="13">
        <v>-0.78400000000000003</v>
      </c>
      <c r="BL241" s="13">
        <v>37.4</v>
      </c>
      <c r="BM241" s="13">
        <v>37.4</v>
      </c>
      <c r="BN241" s="13">
        <v>-0.70099999999999996</v>
      </c>
      <c r="BO241" s="13">
        <v>-0.70099999999999996</v>
      </c>
      <c r="BP241" s="13">
        <v>-0.78400000000000003</v>
      </c>
      <c r="BQ241" s="13">
        <v>0</v>
      </c>
      <c r="BR241" s="13">
        <v>0</v>
      </c>
      <c r="BS241" s="13">
        <v>-3.9E-2</v>
      </c>
      <c r="BT241" s="14" t="s">
        <v>7128</v>
      </c>
      <c r="BU241" s="13">
        <v>-0.745</v>
      </c>
      <c r="BV241" s="13">
        <v>-1.5410000000000001</v>
      </c>
      <c r="BW241" s="13">
        <v>-1.5410000000000001</v>
      </c>
      <c r="BX241" s="13">
        <v>4.17</v>
      </c>
      <c r="BY241" s="13">
        <v>9.6329999999999991</v>
      </c>
      <c r="BZ241" s="13">
        <v>2.44</v>
      </c>
      <c r="CA241" s="13">
        <v>7.3039999999999994</v>
      </c>
      <c r="CB241" s="13">
        <v>0</v>
      </c>
      <c r="CC241" s="15">
        <v>0.115</v>
      </c>
      <c r="CD241" s="15">
        <v>1.29</v>
      </c>
      <c r="CE241" s="15">
        <v>0.36</v>
      </c>
      <c r="CF241" s="15" t="s">
        <v>7128</v>
      </c>
      <c r="CG241" s="15" t="s">
        <v>7128</v>
      </c>
      <c r="CH241" s="13" t="s">
        <v>7128</v>
      </c>
      <c r="CI241" s="13" t="s">
        <v>7128</v>
      </c>
      <c r="CJ241" s="13">
        <v>0</v>
      </c>
      <c r="CK241" s="12">
        <f t="shared" si="6"/>
        <v>0</v>
      </c>
      <c r="CL241" s="36">
        <f t="shared" si="7"/>
        <v>5.120481927710844</v>
      </c>
      <c r="CM241" s="13" t="s">
        <v>7128</v>
      </c>
      <c r="CN241" s="13" t="s">
        <v>7128</v>
      </c>
      <c r="CO241" s="13" t="s">
        <v>7128</v>
      </c>
      <c r="CP241" s="13" t="s">
        <v>7128</v>
      </c>
      <c r="CQ241" s="13" t="s">
        <v>7128</v>
      </c>
      <c r="CR241" s="13" t="s">
        <v>7128</v>
      </c>
      <c r="CS241" s="13" t="s">
        <v>7128</v>
      </c>
      <c r="CT241" s="13">
        <v>0</v>
      </c>
      <c r="CU241" s="13">
        <v>-0.78400000000000003</v>
      </c>
      <c r="CV241" s="13">
        <v>7.3039999999999994</v>
      </c>
      <c r="CW241" s="13">
        <v>-0.70099999999999996</v>
      </c>
      <c r="CX241" s="12">
        <v>-0.37889688249400483</v>
      </c>
      <c r="CY241" s="12">
        <v>-8.1386899200664387E-2</v>
      </c>
      <c r="CZ241" s="15" t="s">
        <v>7128</v>
      </c>
      <c r="DA241" s="20"/>
      <c r="DB241" s="20"/>
    </row>
    <row r="242" spans="1:106" ht="24">
      <c r="A242" s="8" t="s">
        <v>2683</v>
      </c>
      <c r="B242" s="8" t="s">
        <v>2684</v>
      </c>
      <c r="C242" s="9" t="s">
        <v>7141</v>
      </c>
      <c r="D242" s="9" t="s">
        <v>7126</v>
      </c>
      <c r="E242" s="10" t="s">
        <v>7127</v>
      </c>
      <c r="F242" s="10" t="s">
        <v>7126</v>
      </c>
      <c r="G242" s="11">
        <v>0.73</v>
      </c>
      <c r="H242" s="11">
        <v>0.73917621339835615</v>
      </c>
      <c r="I242" s="12">
        <v>9.0499999999999997E-2</v>
      </c>
      <c r="J242" s="12">
        <v>0.12339544731255123</v>
      </c>
      <c r="K242" s="12">
        <v>3.2000000000000001E-2</v>
      </c>
      <c r="L242" s="12">
        <v>8.8499999999999995E-2</v>
      </c>
      <c r="M242" s="12">
        <v>5.8418850000000001E-2</v>
      </c>
      <c r="N242" s="12">
        <v>0.12200589664942832</v>
      </c>
      <c r="O242" s="12">
        <v>9.4058057694601849E-2</v>
      </c>
      <c r="P242" s="12">
        <v>5.6372815077006255E-2</v>
      </c>
      <c r="Q242" s="13">
        <v>84.2</v>
      </c>
      <c r="R242" s="13">
        <v>0</v>
      </c>
      <c r="S242" s="13">
        <v>1.84</v>
      </c>
      <c r="T242" s="13">
        <v>1.84</v>
      </c>
      <c r="U242" s="13">
        <v>86.04</v>
      </c>
      <c r="V242" s="13">
        <v>0.45800000000000002</v>
      </c>
      <c r="W242" s="13">
        <v>85.582000000000008</v>
      </c>
      <c r="X242" s="14">
        <v>5.3231055323105531E-3</v>
      </c>
      <c r="Y242" s="15">
        <v>0.74358974358974361</v>
      </c>
      <c r="Z242" s="14">
        <v>0.18949536560247168</v>
      </c>
      <c r="AA242" s="14">
        <v>2.1385402138540212E-2</v>
      </c>
      <c r="AB242" s="14">
        <v>0.23379923761118171</v>
      </c>
      <c r="AC242" s="14">
        <v>2.1852731591448932E-2</v>
      </c>
      <c r="AD242" s="13">
        <v>4.33</v>
      </c>
      <c r="AE242" s="15">
        <v>2.2316111111111114</v>
      </c>
      <c r="AF242" s="14">
        <v>0.16733200530681511</v>
      </c>
      <c r="AG242" s="14">
        <v>0.48765327260843266</v>
      </c>
      <c r="AH242" s="15">
        <v>0.4</v>
      </c>
      <c r="AI242" s="5">
        <v>2.7525773195876289</v>
      </c>
      <c r="AJ242" s="15">
        <v>55.394736842105267</v>
      </c>
      <c r="AK242" s="15">
        <v>55.394736842105267</v>
      </c>
      <c r="AL242" s="15" t="s">
        <v>7128</v>
      </c>
      <c r="AM242" s="15" t="s">
        <v>7128</v>
      </c>
      <c r="AN242" s="15">
        <v>10.698856416772554</v>
      </c>
      <c r="AO242" s="15">
        <v>2.6730158730158733</v>
      </c>
      <c r="AP242" s="15">
        <v>16.026591760299628</v>
      </c>
      <c r="AQ242" s="15">
        <v>15.120494699646644</v>
      </c>
      <c r="AR242" s="15">
        <v>9.2501080847384358</v>
      </c>
      <c r="AS242" s="15">
        <v>2.7168888888888891</v>
      </c>
      <c r="AT242" s="14">
        <v>0.29868421052631577</v>
      </c>
      <c r="AU242" s="14">
        <v>5.3919239904988122E-3</v>
      </c>
      <c r="AV242" s="12">
        <v>0.40600000000000003</v>
      </c>
      <c r="AW242" s="12">
        <v>0.8640000000000001</v>
      </c>
      <c r="AX242" s="12">
        <v>0.247</v>
      </c>
      <c r="AY242" s="12">
        <v>0.52</v>
      </c>
      <c r="AZ242" s="14" t="s">
        <v>7128</v>
      </c>
      <c r="BA242" s="14" t="s">
        <v>7128</v>
      </c>
      <c r="BB242" s="14">
        <v>0.21745350500715308</v>
      </c>
      <c r="BC242" s="14">
        <v>0.17837871172643457</v>
      </c>
      <c r="BD242" s="14">
        <v>4.8253968253968257E-2</v>
      </c>
      <c r="BE242" s="14">
        <v>0.16952380952380952</v>
      </c>
      <c r="BF242" s="14">
        <v>0.4247787610619469</v>
      </c>
      <c r="BG242" s="14">
        <v>0.12369999999999999</v>
      </c>
      <c r="BH242" s="13">
        <v>1.52</v>
      </c>
      <c r="BI242" s="13">
        <v>1.52</v>
      </c>
      <c r="BJ242" s="13">
        <v>5.34</v>
      </c>
      <c r="BK242" s="13">
        <v>5.34</v>
      </c>
      <c r="BL242" s="13">
        <v>31.5</v>
      </c>
      <c r="BM242" s="13">
        <v>31.5</v>
      </c>
      <c r="BN242" s="13">
        <v>5.66</v>
      </c>
      <c r="BO242" s="13">
        <v>5.66</v>
      </c>
      <c r="BP242" s="13">
        <v>3.0716814159292034</v>
      </c>
      <c r="BQ242" s="13">
        <v>-0.375</v>
      </c>
      <c r="BR242" s="13">
        <v>10.59</v>
      </c>
      <c r="BS242" s="13">
        <v>9.9999999999999978E-2</v>
      </c>
      <c r="BT242" s="14">
        <v>3.4801786228752523</v>
      </c>
      <c r="BU242" s="13">
        <v>-7.6183185840707965</v>
      </c>
      <c r="BV242" s="13">
        <v>-8.7949999999999999</v>
      </c>
      <c r="BW242" s="13">
        <v>-9.17</v>
      </c>
      <c r="BX242" s="13">
        <v>6.99</v>
      </c>
      <c r="BY242" s="13">
        <v>17.22</v>
      </c>
      <c r="BZ242" s="13">
        <v>7.87</v>
      </c>
      <c r="CA242" s="13">
        <v>9.2520000000000007</v>
      </c>
      <c r="CB242" s="13">
        <v>-0.45400000000000001</v>
      </c>
      <c r="CC242" s="15">
        <v>0.54400000000000004</v>
      </c>
      <c r="CD242" s="15">
        <v>1.33</v>
      </c>
      <c r="CE242" s="15">
        <v>0.36</v>
      </c>
      <c r="CF242" s="15" t="s">
        <v>7128</v>
      </c>
      <c r="CG242" s="15" t="s">
        <v>7128</v>
      </c>
      <c r="CH242" s="13" t="s">
        <v>7128</v>
      </c>
      <c r="CI242" s="13" t="s">
        <v>7128</v>
      </c>
      <c r="CJ242" s="13">
        <v>-0.45400000000000001</v>
      </c>
      <c r="CK242" s="12" t="str">
        <f t="shared" si="6"/>
        <v>NA</v>
      </c>
      <c r="CL242" s="36">
        <f t="shared" si="7"/>
        <v>3.404669260700389</v>
      </c>
      <c r="CM242" s="13">
        <v>3.39</v>
      </c>
      <c r="CN242" s="13">
        <v>1.44</v>
      </c>
      <c r="CO242" s="13">
        <v>1.52</v>
      </c>
      <c r="CP242" s="13">
        <v>84.2</v>
      </c>
      <c r="CQ242" s="13">
        <v>5.66</v>
      </c>
      <c r="CR242" s="13">
        <v>85.582000000000008</v>
      </c>
      <c r="CS242" s="13">
        <v>-8.7949999999999999</v>
      </c>
      <c r="CT242" s="13">
        <v>0</v>
      </c>
      <c r="CU242" s="13">
        <v>5.34</v>
      </c>
      <c r="CV242" s="13">
        <v>9.2520000000000007</v>
      </c>
      <c r="CW242" s="13">
        <v>5.66</v>
      </c>
      <c r="CX242" s="12">
        <v>0.21745350500715308</v>
      </c>
      <c r="CY242" s="12">
        <v>0.17837871172643457</v>
      </c>
      <c r="CZ242" s="15">
        <v>15.120494699646644</v>
      </c>
      <c r="DA242" s="20"/>
      <c r="DB242" s="20"/>
    </row>
    <row r="243" spans="1:106">
      <c r="A243" s="8" t="s">
        <v>941</v>
      </c>
      <c r="B243" s="8" t="s">
        <v>942</v>
      </c>
      <c r="C243" s="9" t="s">
        <v>7132</v>
      </c>
      <c r="D243" s="9" t="s">
        <v>7126</v>
      </c>
      <c r="E243" s="10" t="s">
        <v>7127</v>
      </c>
      <c r="F243" s="10" t="s">
        <v>7126</v>
      </c>
      <c r="G243" s="11">
        <v>1.07</v>
      </c>
      <c r="H243" s="11">
        <v>1.4069761606022584</v>
      </c>
      <c r="I243" s="12">
        <v>9.0499999999999997E-2</v>
      </c>
      <c r="J243" s="12">
        <v>0.18383134253450437</v>
      </c>
      <c r="K243" s="12">
        <v>4.1999999999999996E-2</v>
      </c>
      <c r="L243" s="12">
        <v>9.8500000000000004E-2</v>
      </c>
      <c r="M243" s="12">
        <v>6.5019850000000004E-2</v>
      </c>
      <c r="N243" s="12">
        <v>0.15537553659351144</v>
      </c>
      <c r="O243" s="12" t="s">
        <v>7128</v>
      </c>
      <c r="P243" s="12">
        <v>1.4340847268999009</v>
      </c>
      <c r="Q243" s="13">
        <v>79.7</v>
      </c>
      <c r="R243" s="13">
        <v>0</v>
      </c>
      <c r="S243" s="13">
        <v>25.1</v>
      </c>
      <c r="T243" s="13">
        <v>25.1</v>
      </c>
      <c r="U243" s="13">
        <v>104.80000000000001</v>
      </c>
      <c r="V243" s="13">
        <v>9.25</v>
      </c>
      <c r="W243" s="13">
        <v>95.550000000000011</v>
      </c>
      <c r="X243" s="14">
        <v>8.8263358778625942E-2</v>
      </c>
      <c r="Y243" s="15">
        <v>0.21839080459770116</v>
      </c>
      <c r="Z243" s="14" t="s">
        <v>7128</v>
      </c>
      <c r="AA243" s="14">
        <v>0.23950381679389313</v>
      </c>
      <c r="AB243" s="14" t="s">
        <v>7128</v>
      </c>
      <c r="AC243" s="14">
        <v>0.31493099121706397</v>
      </c>
      <c r="AD243" s="13">
        <v>0.91700000000000004</v>
      </c>
      <c r="AE243" s="15">
        <v>1.9976944444444444</v>
      </c>
      <c r="AF243" s="14">
        <v>0.12649110640673517</v>
      </c>
      <c r="AG243" s="14">
        <v>0.67712270398355423</v>
      </c>
      <c r="AH243" s="15">
        <v>0.26478616924476789</v>
      </c>
      <c r="AI243" s="5">
        <v>12.02572347266881</v>
      </c>
      <c r="AJ243" s="15" t="s">
        <v>7128</v>
      </c>
      <c r="AK243" s="15" t="s">
        <v>7128</v>
      </c>
      <c r="AL243" s="15" t="s">
        <v>7128</v>
      </c>
      <c r="AM243" s="15" t="s">
        <v>7128</v>
      </c>
      <c r="AN243" s="15" t="s">
        <v>7128</v>
      </c>
      <c r="AO243" s="15">
        <v>0.28887277999275102</v>
      </c>
      <c r="AP243" s="15">
        <v>2.5548128342245993</v>
      </c>
      <c r="AQ243" s="15">
        <v>2.302409638554217</v>
      </c>
      <c r="AR243" s="15" t="s">
        <v>7128</v>
      </c>
      <c r="AS243" s="15">
        <v>0.34632113084450894</v>
      </c>
      <c r="AT243" s="14" t="s">
        <v>7128</v>
      </c>
      <c r="AU243" s="14">
        <v>0</v>
      </c>
      <c r="AV243" s="12" t="s">
        <v>7128</v>
      </c>
      <c r="AW243" s="12" t="s">
        <v>7128</v>
      </c>
      <c r="AX243" s="12">
        <v>0.38299999999999995</v>
      </c>
      <c r="AY243" s="12">
        <v>0.193</v>
      </c>
      <c r="AZ243" s="14" t="s">
        <v>7128</v>
      </c>
      <c r="BA243" s="14" t="s">
        <v>7128</v>
      </c>
      <c r="BB243" s="14" t="s">
        <v>7128</v>
      </c>
      <c r="BC243" s="14">
        <v>1.5894602634934123</v>
      </c>
      <c r="BD243" s="14">
        <v>-2.1130844508880031E-2</v>
      </c>
      <c r="BE243" s="14">
        <v>0.13555636100036245</v>
      </c>
      <c r="BF243" s="14">
        <v>0</v>
      </c>
      <c r="BG243" s="14">
        <v>0.2011</v>
      </c>
      <c r="BH243" s="13">
        <v>-5.83</v>
      </c>
      <c r="BI243" s="13">
        <v>-5.83</v>
      </c>
      <c r="BJ243" s="13">
        <v>37.4</v>
      </c>
      <c r="BK243" s="13">
        <v>37.4</v>
      </c>
      <c r="BL243" s="13">
        <v>275.89999999999998</v>
      </c>
      <c r="BM243" s="13">
        <v>275.89999999999998</v>
      </c>
      <c r="BN243" s="13">
        <v>41.5</v>
      </c>
      <c r="BO243" s="13">
        <v>41.5</v>
      </c>
      <c r="BP243" s="13">
        <v>37.4</v>
      </c>
      <c r="BQ243" s="13">
        <v>0</v>
      </c>
      <c r="BR243" s="13">
        <v>0</v>
      </c>
      <c r="BS243" s="13">
        <v>-5.58</v>
      </c>
      <c r="BT243" s="14">
        <v>-0.14919786096256685</v>
      </c>
      <c r="BU243" s="13">
        <v>42.98</v>
      </c>
      <c r="BV243" s="13">
        <v>-0.25</v>
      </c>
      <c r="BW243" s="13">
        <v>-0.25</v>
      </c>
      <c r="BX243" s="13">
        <v>-16.7</v>
      </c>
      <c r="BY243" s="13">
        <v>23.530000000000005</v>
      </c>
      <c r="BZ243" s="13">
        <v>-23.1</v>
      </c>
      <c r="CA243" s="13">
        <v>-8.93</v>
      </c>
      <c r="CB243" s="13">
        <v>0</v>
      </c>
      <c r="CC243" s="15">
        <v>0.57099999999999995</v>
      </c>
      <c r="CD243" s="15">
        <v>1.02</v>
      </c>
      <c r="CE243" s="15">
        <v>0.36</v>
      </c>
      <c r="CF243" s="15" t="s">
        <v>7128</v>
      </c>
      <c r="CG243" s="15" t="s">
        <v>7128</v>
      </c>
      <c r="CH243" s="13" t="s">
        <v>7128</v>
      </c>
      <c r="CI243" s="13" t="s">
        <v>7128</v>
      </c>
      <c r="CJ243" s="13">
        <v>0</v>
      </c>
      <c r="CK243" s="12">
        <f t="shared" si="6"/>
        <v>0</v>
      </c>
      <c r="CL243" s="36" t="str">
        <f t="shared" si="7"/>
        <v>NA</v>
      </c>
      <c r="CM243" s="13" t="s">
        <v>7128</v>
      </c>
      <c r="CN243" s="13" t="s">
        <v>7128</v>
      </c>
      <c r="CO243" s="13" t="s">
        <v>7128</v>
      </c>
      <c r="CP243" s="13" t="s">
        <v>7128</v>
      </c>
      <c r="CQ243" s="13">
        <v>41.5</v>
      </c>
      <c r="CR243" s="13">
        <v>95.550000000000011</v>
      </c>
      <c r="CS243" s="13" t="s">
        <v>7128</v>
      </c>
      <c r="CT243" s="13">
        <v>0</v>
      </c>
      <c r="CU243" s="13">
        <v>37.352800000000002</v>
      </c>
      <c r="CV243" s="13">
        <v>-8.93</v>
      </c>
      <c r="CW243" s="13">
        <v>41.5</v>
      </c>
      <c r="CX243" s="12" t="s">
        <v>7128</v>
      </c>
      <c r="CY243" s="12">
        <v>1.5874543136421586</v>
      </c>
      <c r="CZ243" s="15">
        <v>2.302409638554217</v>
      </c>
      <c r="DA243" s="20"/>
      <c r="DB243" s="20"/>
    </row>
    <row r="244" spans="1:106">
      <c r="A244" s="8" t="s">
        <v>3289</v>
      </c>
      <c r="B244" s="8" t="s">
        <v>3290</v>
      </c>
      <c r="C244" s="9" t="s">
        <v>7179</v>
      </c>
      <c r="D244" s="9" t="s">
        <v>7126</v>
      </c>
      <c r="E244" s="10" t="s">
        <v>7127</v>
      </c>
      <c r="F244" s="10" t="s">
        <v>7126</v>
      </c>
      <c r="G244" s="11">
        <v>0.79</v>
      </c>
      <c r="H244" s="11">
        <v>0.80301772103594382</v>
      </c>
      <c r="I244" s="12">
        <v>9.0499999999999997E-2</v>
      </c>
      <c r="J244" s="12">
        <v>0.1291731037537529</v>
      </c>
      <c r="K244" s="12">
        <v>3.6999999999999998E-2</v>
      </c>
      <c r="L244" s="12">
        <v>9.35E-2</v>
      </c>
      <c r="M244" s="12">
        <v>6.1719349999999999E-2</v>
      </c>
      <c r="N244" s="12">
        <v>0.12802038098306351</v>
      </c>
      <c r="O244" s="12">
        <v>2.7458475193615522E-2</v>
      </c>
      <c r="P244" s="12">
        <v>-0.1905576129171182</v>
      </c>
      <c r="Q244" s="13">
        <v>340.5</v>
      </c>
      <c r="R244" s="13">
        <v>0</v>
      </c>
      <c r="S244" s="13">
        <v>5.92</v>
      </c>
      <c r="T244" s="13">
        <v>5.92</v>
      </c>
      <c r="U244" s="13">
        <v>346.42</v>
      </c>
      <c r="V244" s="13">
        <v>10.199999999999999</v>
      </c>
      <c r="W244" s="13">
        <v>336.22</v>
      </c>
      <c r="X244" s="14">
        <v>2.9444027481092313E-2</v>
      </c>
      <c r="Y244" s="15">
        <v>2.44140625E-2</v>
      </c>
      <c r="Z244" s="14">
        <v>6.7104964860575836E-2</v>
      </c>
      <c r="AA244" s="14">
        <v>1.7089082616477107E-2</v>
      </c>
      <c r="AB244" s="14">
        <v>7.1931956257594173E-2</v>
      </c>
      <c r="AC244" s="14">
        <v>1.7386196769456682E-2</v>
      </c>
      <c r="AD244" s="13">
        <v>3.33</v>
      </c>
      <c r="AE244" s="15">
        <v>1.3571666666666669</v>
      </c>
      <c r="AF244" s="14">
        <v>0.16733200530681511</v>
      </c>
      <c r="AG244" s="14">
        <v>0.51902802360346045</v>
      </c>
      <c r="AH244" s="15">
        <v>0.4468085106382978</v>
      </c>
      <c r="AI244" s="5" t="s">
        <v>7128</v>
      </c>
      <c r="AJ244" s="15">
        <v>45.766129032258064</v>
      </c>
      <c r="AK244" s="15">
        <v>45.766129032258064</v>
      </c>
      <c r="AL244" s="15">
        <v>11.026490066225167</v>
      </c>
      <c r="AM244" s="15" t="s">
        <v>7128</v>
      </c>
      <c r="AN244" s="15">
        <v>4.1373025516403406</v>
      </c>
      <c r="AO244" s="15">
        <v>21.967741935483872</v>
      </c>
      <c r="AP244" s="15" t="s">
        <v>7128</v>
      </c>
      <c r="AQ244" s="15" t="s">
        <v>7128</v>
      </c>
      <c r="AR244" s="15">
        <v>4.3094078441425285</v>
      </c>
      <c r="AS244" s="15">
        <v>21.69161290322581</v>
      </c>
      <c r="AT244" s="14">
        <v>0.1135752688172043</v>
      </c>
      <c r="AU244" s="14">
        <v>2.4816446402349487E-3</v>
      </c>
      <c r="AV244" s="12">
        <v>-0.126</v>
      </c>
      <c r="AW244" s="12">
        <v>4.8000000000000001E-2</v>
      </c>
      <c r="AX244" s="12">
        <v>-0.26200000000000001</v>
      </c>
      <c r="AY244" s="12">
        <v>-3.0099999999999998E-2</v>
      </c>
      <c r="AZ244" s="14" t="s">
        <v>7128</v>
      </c>
      <c r="BA244" s="14">
        <v>1.4609999999999999</v>
      </c>
      <c r="BB244" s="14">
        <v>0.15663157894736843</v>
      </c>
      <c r="BC244" s="14">
        <v>-6.2537231934054693E-2</v>
      </c>
      <c r="BD244" s="14">
        <v>0.48000000000000004</v>
      </c>
      <c r="BE244" s="14">
        <v>-0.17032258064516129</v>
      </c>
      <c r="BF244" s="14">
        <v>5.2229299363057327E-2</v>
      </c>
      <c r="BG244" s="14">
        <v>7.9600000000000004E-2</v>
      </c>
      <c r="BH244" s="13">
        <v>7.44</v>
      </c>
      <c r="BI244" s="13">
        <v>7.44</v>
      </c>
      <c r="BJ244" s="13">
        <v>-2.64</v>
      </c>
      <c r="BK244" s="13">
        <v>-2.64</v>
      </c>
      <c r="BL244" s="13">
        <v>15.5</v>
      </c>
      <c r="BM244" s="13">
        <v>15.5</v>
      </c>
      <c r="BN244" s="13">
        <v>-1.29</v>
      </c>
      <c r="BO244" s="13">
        <v>-1.29</v>
      </c>
      <c r="BP244" s="13">
        <v>-2.5021146496815287</v>
      </c>
      <c r="BQ244" s="13">
        <v>-4.07</v>
      </c>
      <c r="BR244" s="13">
        <v>-0.69000000000000483</v>
      </c>
      <c r="BS244" s="13">
        <v>2.8099999999999996</v>
      </c>
      <c r="BT244" s="14" t="s">
        <v>7128</v>
      </c>
      <c r="BU244" s="13">
        <v>-4.6221146496815235</v>
      </c>
      <c r="BV244" s="13">
        <v>9.3900000000000059</v>
      </c>
      <c r="BW244" s="13">
        <v>5.3200000000000056</v>
      </c>
      <c r="BX244" s="13">
        <v>47.5</v>
      </c>
      <c r="BY244" s="13">
        <v>40.010000000000005</v>
      </c>
      <c r="BZ244" s="13">
        <v>82.3</v>
      </c>
      <c r="CA244" s="13">
        <v>78.02</v>
      </c>
      <c r="CB244" s="13">
        <v>-0.84499999999999997</v>
      </c>
      <c r="CC244" s="15">
        <v>0.57899999999999996</v>
      </c>
      <c r="CD244" s="15">
        <v>0.30499999999999999</v>
      </c>
      <c r="CE244" s="15">
        <v>0.36</v>
      </c>
      <c r="CF244" s="15" t="s">
        <v>7128</v>
      </c>
      <c r="CG244" s="15" t="s">
        <v>7128</v>
      </c>
      <c r="CH244" s="13" t="s">
        <v>7128</v>
      </c>
      <c r="CI244" s="13" t="s">
        <v>7128</v>
      </c>
      <c r="CJ244" s="13">
        <v>-0.84499999999999997</v>
      </c>
      <c r="CK244" s="12">
        <f t="shared" si="6"/>
        <v>8.9989350372736893E-2</v>
      </c>
      <c r="CL244" s="36">
        <f t="shared" si="7"/>
        <v>0.19866700845936941</v>
      </c>
      <c r="CM244" s="13">
        <v>7.85</v>
      </c>
      <c r="CN244" s="13">
        <v>0.41</v>
      </c>
      <c r="CO244" s="13">
        <v>7.44</v>
      </c>
      <c r="CP244" s="13">
        <v>340.5</v>
      </c>
      <c r="CQ244" s="13" t="s">
        <v>7128</v>
      </c>
      <c r="CR244" s="13" t="s">
        <v>7128</v>
      </c>
      <c r="CS244" s="13">
        <v>9.3900000000000059</v>
      </c>
      <c r="CT244" s="13">
        <v>0</v>
      </c>
      <c r="CU244" s="13">
        <v>-2.64</v>
      </c>
      <c r="CV244" s="13">
        <v>78.02</v>
      </c>
      <c r="CW244" s="13">
        <v>-1.29</v>
      </c>
      <c r="CX244" s="12">
        <v>0.15663157894736843</v>
      </c>
      <c r="CY244" s="12">
        <v>-6.2537231934054693E-2</v>
      </c>
      <c r="CZ244" s="15" t="s">
        <v>7128</v>
      </c>
      <c r="DA244" s="20"/>
      <c r="DB244" s="20"/>
    </row>
    <row r="245" spans="1:106">
      <c r="A245" s="8" t="s">
        <v>2385</v>
      </c>
      <c r="B245" s="8" t="s">
        <v>2386</v>
      </c>
      <c r="C245" s="9" t="s">
        <v>7131</v>
      </c>
      <c r="D245" s="9" t="s">
        <v>7126</v>
      </c>
      <c r="E245" s="10" t="s">
        <v>7127</v>
      </c>
      <c r="F245" s="10" t="s">
        <v>7126</v>
      </c>
      <c r="G245" s="11">
        <v>0.79</v>
      </c>
      <c r="H245" s="11">
        <v>9.4340398034600952</v>
      </c>
      <c r="I245" s="12">
        <v>9.0499999999999997E-2</v>
      </c>
      <c r="J245" s="12">
        <v>0.91028060221313856</v>
      </c>
      <c r="K245" s="12">
        <v>4.7E-2</v>
      </c>
      <c r="L245" s="12">
        <v>0.10350000000000001</v>
      </c>
      <c r="M245" s="12">
        <v>6.8320350000000002E-2</v>
      </c>
      <c r="N245" s="12">
        <v>0.11754898352079456</v>
      </c>
      <c r="O245" s="12">
        <v>-0.81810668916966034</v>
      </c>
      <c r="P245" s="12">
        <v>-2.021868028180733E-2</v>
      </c>
      <c r="Q245" s="13">
        <v>0.621</v>
      </c>
      <c r="R245" s="13">
        <v>0</v>
      </c>
      <c r="S245" s="13">
        <v>10</v>
      </c>
      <c r="T245" s="13">
        <v>10</v>
      </c>
      <c r="U245" s="13">
        <v>10.621</v>
      </c>
      <c r="V245" s="13">
        <v>0.99</v>
      </c>
      <c r="W245" s="13">
        <v>9.6310000000000002</v>
      </c>
      <c r="X245" s="14">
        <v>9.321156199981169E-2</v>
      </c>
      <c r="Y245" s="15">
        <v>0.11210762331838565</v>
      </c>
      <c r="Z245" s="14">
        <v>0.73475385745775168</v>
      </c>
      <c r="AA245" s="14">
        <v>0.94153092929102722</v>
      </c>
      <c r="AB245" s="14">
        <v>2.770083102493075</v>
      </c>
      <c r="AC245" s="14">
        <v>16.103059581320451</v>
      </c>
      <c r="AD245" s="13">
        <v>0.13900000000000001</v>
      </c>
      <c r="AE245" s="15">
        <v>-0.33102777777777787</v>
      </c>
      <c r="AF245" s="14">
        <v>6.3245553203367583E-2</v>
      </c>
      <c r="AG245" s="14" t="s">
        <v>7128</v>
      </c>
      <c r="AH245" s="15">
        <v>0.38139534883720927</v>
      </c>
      <c r="AI245" s="5">
        <v>1.4754098360655739</v>
      </c>
      <c r="AJ245" s="15">
        <v>1.9528301886792452</v>
      </c>
      <c r="AK245" s="15">
        <v>1.9528301886792452</v>
      </c>
      <c r="AL245" s="15" t="s">
        <v>7128</v>
      </c>
      <c r="AM245" s="15" t="s">
        <v>7128</v>
      </c>
      <c r="AN245" s="15">
        <v>0.17202216066481996</v>
      </c>
      <c r="AO245" s="15">
        <v>1.4475524475524476E-2</v>
      </c>
      <c r="AP245" s="15">
        <v>6.688194444444445</v>
      </c>
      <c r="AQ245" s="15">
        <v>5.6988165680473379</v>
      </c>
      <c r="AR245" s="15">
        <v>0.76315372424722672</v>
      </c>
      <c r="AS245" s="15">
        <v>0.22449883449883451</v>
      </c>
      <c r="AT245" s="14">
        <v>0</v>
      </c>
      <c r="AU245" s="14">
        <v>0</v>
      </c>
      <c r="AV245" s="12">
        <v>-5.7999999999999996E-2</v>
      </c>
      <c r="AW245" s="12">
        <v>-6.5400000000000007E-3</v>
      </c>
      <c r="AX245" s="12">
        <v>-6.7600000000000004E-3</v>
      </c>
      <c r="AY245" s="12">
        <v>6.8000000000000005E-2</v>
      </c>
      <c r="AZ245" s="14" t="s">
        <v>7128</v>
      </c>
      <c r="BA245" s="14" t="s">
        <v>7128</v>
      </c>
      <c r="BB245" s="14">
        <v>9.2173913043478259E-2</v>
      </c>
      <c r="BC245" s="14">
        <v>9.7330303238987226E-2</v>
      </c>
      <c r="BD245" s="14">
        <v>7.412587412587413E-3</v>
      </c>
      <c r="BE245" s="14">
        <v>3.3566433566433566E-2</v>
      </c>
      <c r="BF245" s="14">
        <v>0.32051282051282048</v>
      </c>
      <c r="BG245" s="14" t="s">
        <v>7128</v>
      </c>
      <c r="BH245" s="13">
        <v>0.318</v>
      </c>
      <c r="BI245" s="13">
        <v>0.318</v>
      </c>
      <c r="BJ245" s="13">
        <v>1.44</v>
      </c>
      <c r="BK245" s="13">
        <v>1.44</v>
      </c>
      <c r="BL245" s="13">
        <v>42.9</v>
      </c>
      <c r="BM245" s="13">
        <v>42.9</v>
      </c>
      <c r="BN245" s="13">
        <v>1.69</v>
      </c>
      <c r="BO245" s="13">
        <v>1.69</v>
      </c>
      <c r="BP245" s="13">
        <v>0.97846153846153849</v>
      </c>
      <c r="BQ245" s="13">
        <v>0</v>
      </c>
      <c r="BR245" s="13">
        <v>0</v>
      </c>
      <c r="BS245" s="13">
        <v>-0.24399999999999999</v>
      </c>
      <c r="BT245" s="14">
        <v>-0.24937106918238994</v>
      </c>
      <c r="BU245" s="13">
        <v>1.2224615384615385</v>
      </c>
      <c r="BV245" s="13">
        <v>0.56200000000000006</v>
      </c>
      <c r="BW245" s="13">
        <v>0.56200000000000006</v>
      </c>
      <c r="BX245" s="13">
        <v>3.45</v>
      </c>
      <c r="BY245" s="13">
        <v>10.052999999999999</v>
      </c>
      <c r="BZ245" s="13">
        <v>3.61</v>
      </c>
      <c r="CA245" s="13">
        <v>12.62</v>
      </c>
      <c r="CB245" s="13">
        <v>0</v>
      </c>
      <c r="CC245" s="15">
        <v>-0.26800000000000002</v>
      </c>
      <c r="CD245" s="15">
        <v>0.183</v>
      </c>
      <c r="CE245" s="15">
        <v>0.36</v>
      </c>
      <c r="CF245" s="15" t="s">
        <v>7128</v>
      </c>
      <c r="CG245" s="15" t="s">
        <v>7128</v>
      </c>
      <c r="CH245" s="13" t="s">
        <v>7128</v>
      </c>
      <c r="CI245" s="13" t="s">
        <v>7128</v>
      </c>
      <c r="CJ245" s="13">
        <v>0</v>
      </c>
      <c r="CK245" s="12">
        <f t="shared" si="6"/>
        <v>0</v>
      </c>
      <c r="CL245" s="36">
        <f t="shared" si="7"/>
        <v>3.3993660855784471</v>
      </c>
      <c r="CM245" s="13">
        <v>0.46800000000000003</v>
      </c>
      <c r="CN245" s="13">
        <v>0.15</v>
      </c>
      <c r="CO245" s="13">
        <v>0.318</v>
      </c>
      <c r="CP245" s="13">
        <v>0.621</v>
      </c>
      <c r="CQ245" s="13">
        <v>1.69</v>
      </c>
      <c r="CR245" s="13">
        <v>9.6310000000000002</v>
      </c>
      <c r="CS245" s="13" t="s">
        <v>7128</v>
      </c>
      <c r="CT245" s="13">
        <v>0</v>
      </c>
      <c r="CU245" s="13">
        <v>1.44</v>
      </c>
      <c r="CV245" s="13">
        <v>12.62</v>
      </c>
      <c r="CW245" s="13">
        <v>1.69</v>
      </c>
      <c r="CX245" s="12">
        <v>9.2173913043478259E-2</v>
      </c>
      <c r="CY245" s="12">
        <v>9.7330303238987226E-2</v>
      </c>
      <c r="CZ245" s="15">
        <v>5.6988165680473379</v>
      </c>
      <c r="DA245" s="20"/>
      <c r="DB245" s="20"/>
    </row>
    <row r="246" spans="1:106" ht="24">
      <c r="A246" s="8" t="s">
        <v>5299</v>
      </c>
      <c r="B246" s="8" t="s">
        <v>5300</v>
      </c>
      <c r="C246" s="9" t="s">
        <v>7174</v>
      </c>
      <c r="D246" s="9" t="s">
        <v>7126</v>
      </c>
      <c r="E246" s="10" t="s">
        <v>7127</v>
      </c>
      <c r="F246" s="10" t="s">
        <v>7126</v>
      </c>
      <c r="G246" s="11">
        <v>0.45</v>
      </c>
      <c r="H246" s="11">
        <v>0.45</v>
      </c>
      <c r="I246" s="12">
        <v>9.0499999999999997E-2</v>
      </c>
      <c r="J246" s="12">
        <v>9.7225000000000006E-2</v>
      </c>
      <c r="K246" s="12">
        <v>4.1999999999999996E-2</v>
      </c>
      <c r="L246" s="12">
        <v>9.8500000000000004E-2</v>
      </c>
      <c r="M246" s="12">
        <v>6.5019850000000004E-2</v>
      </c>
      <c r="N246" s="12">
        <v>9.7225000000000006E-2</v>
      </c>
      <c r="O246" s="12">
        <v>-6.3741853932584275E-2</v>
      </c>
      <c r="P246" s="12">
        <v>-9.7225000000000006E-2</v>
      </c>
      <c r="Q246" s="13">
        <v>3.89</v>
      </c>
      <c r="R246" s="13">
        <v>0</v>
      </c>
      <c r="S246" s="13">
        <v>0</v>
      </c>
      <c r="T246" s="13">
        <v>0</v>
      </c>
      <c r="U246" s="13">
        <v>3.89</v>
      </c>
      <c r="V246" s="13">
        <v>1.01</v>
      </c>
      <c r="W246" s="13">
        <v>2.88</v>
      </c>
      <c r="X246" s="14">
        <v>0.25964010282776351</v>
      </c>
      <c r="Y246" s="15">
        <v>0.57224606580829751</v>
      </c>
      <c r="Z246" s="14">
        <v>0</v>
      </c>
      <c r="AA246" s="14">
        <v>0</v>
      </c>
      <c r="AB246" s="14">
        <v>0</v>
      </c>
      <c r="AC246" s="14">
        <v>0</v>
      </c>
      <c r="AD246" s="13">
        <v>0.55700000000000005</v>
      </c>
      <c r="AE246" s="15">
        <v>2.6959166666666663</v>
      </c>
      <c r="AF246" s="14">
        <v>8.3666002653407553E-2</v>
      </c>
      <c r="AG246" s="14">
        <v>0.76912961010668224</v>
      </c>
      <c r="AH246" s="15">
        <v>0.60736709920468823</v>
      </c>
      <c r="AI246" s="5" t="s">
        <v>7128</v>
      </c>
      <c r="AJ246" s="15">
        <v>26.107382550335572</v>
      </c>
      <c r="AK246" s="15">
        <v>26.107382550335572</v>
      </c>
      <c r="AL246" s="15" t="s">
        <v>7128</v>
      </c>
      <c r="AM246" s="15" t="s">
        <v>7128</v>
      </c>
      <c r="AN246" s="15">
        <v>0.88208616780045357</v>
      </c>
      <c r="AO246" s="15">
        <v>13.32191780821918</v>
      </c>
      <c r="AP246" s="15" t="s">
        <v>7128</v>
      </c>
      <c r="AQ246" s="15" t="s">
        <v>7128</v>
      </c>
      <c r="AR246" s="15">
        <v>0.84705882352941164</v>
      </c>
      <c r="AS246" s="15">
        <v>9.8630136986301373</v>
      </c>
      <c r="AT246" s="14">
        <v>0</v>
      </c>
      <c r="AU246" s="14">
        <v>0</v>
      </c>
      <c r="AV246" s="12">
        <v>5.9900000000000002E-2</v>
      </c>
      <c r="AW246" s="12">
        <v>0.25900000000000001</v>
      </c>
      <c r="AX246" s="12">
        <v>-0.32899999999999996</v>
      </c>
      <c r="AY246" s="12">
        <v>0.217</v>
      </c>
      <c r="AZ246" s="14" t="s">
        <v>7128</v>
      </c>
      <c r="BA246" s="14" t="s">
        <v>7128</v>
      </c>
      <c r="BB246" s="14">
        <v>3.3483146067415724E-2</v>
      </c>
      <c r="BC246" s="14">
        <v>0</v>
      </c>
      <c r="BD246" s="14">
        <v>0.51027397260273977</v>
      </c>
      <c r="BE246" s="14">
        <v>0</v>
      </c>
      <c r="BF246" s="14">
        <v>0.13872832369942198</v>
      </c>
      <c r="BG246" s="14">
        <v>0.13019999999999998</v>
      </c>
      <c r="BH246" s="13">
        <v>0.14899999999999999</v>
      </c>
      <c r="BI246" s="13">
        <v>0.14899999999999999</v>
      </c>
      <c r="BJ246" s="13">
        <v>0</v>
      </c>
      <c r="BK246" s="13">
        <v>0</v>
      </c>
      <c r="BL246" s="13">
        <v>0.29199999999999998</v>
      </c>
      <c r="BM246" s="13">
        <v>0.29199999999999998</v>
      </c>
      <c r="BN246" s="13">
        <v>0</v>
      </c>
      <c r="BO246" s="13">
        <v>0</v>
      </c>
      <c r="BP246" s="13">
        <v>0</v>
      </c>
      <c r="BQ246" s="13">
        <v>1.2</v>
      </c>
      <c r="BR246" s="13">
        <v>1E-3</v>
      </c>
      <c r="BS246" s="13">
        <v>-1E-3</v>
      </c>
      <c r="BT246" s="14" t="s">
        <v>7128</v>
      </c>
      <c r="BU246" s="13">
        <v>0</v>
      </c>
      <c r="BV246" s="13">
        <v>-1.0509999999999999</v>
      </c>
      <c r="BW246" s="13">
        <v>0.14899999999999999</v>
      </c>
      <c r="BX246" s="13">
        <v>4.45</v>
      </c>
      <c r="BY246" s="13">
        <v>4</v>
      </c>
      <c r="BZ246" s="13">
        <v>4.41</v>
      </c>
      <c r="CA246" s="13">
        <v>3.4000000000000004</v>
      </c>
      <c r="CB246" s="13">
        <v>0</v>
      </c>
      <c r="CC246" s="15">
        <v>0.42899999999999999</v>
      </c>
      <c r="CD246" s="15">
        <v>2.0699999999999998</v>
      </c>
      <c r="CE246" s="15">
        <v>0.36</v>
      </c>
      <c r="CF246" s="15" t="s">
        <v>7128</v>
      </c>
      <c r="CG246" s="15" t="s">
        <v>7128</v>
      </c>
      <c r="CH246" s="13" t="s">
        <v>7128</v>
      </c>
      <c r="CI246" s="13" t="s">
        <v>7128</v>
      </c>
      <c r="CJ246" s="13">
        <v>0</v>
      </c>
      <c r="CK246" s="12">
        <f t="shared" si="6"/>
        <v>0</v>
      </c>
      <c r="CL246" s="36">
        <f t="shared" si="7"/>
        <v>8.5882352941176451E-2</v>
      </c>
      <c r="CM246" s="13">
        <v>0.17299999999999999</v>
      </c>
      <c r="CN246" s="13">
        <v>2.4E-2</v>
      </c>
      <c r="CO246" s="13">
        <v>0.14899999999999999</v>
      </c>
      <c r="CP246" s="13">
        <v>3.89</v>
      </c>
      <c r="CQ246" s="13" t="s">
        <v>7128</v>
      </c>
      <c r="CR246" s="13" t="s">
        <v>7128</v>
      </c>
      <c r="CS246" s="13" t="s">
        <v>7128</v>
      </c>
      <c r="CT246" s="13">
        <v>0</v>
      </c>
      <c r="CU246" s="13">
        <v>0</v>
      </c>
      <c r="CV246" s="13">
        <v>3.4000000000000004</v>
      </c>
      <c r="CW246" s="13">
        <v>0</v>
      </c>
      <c r="CX246" s="12">
        <v>3.3483146067415724E-2</v>
      </c>
      <c r="CY246" s="12">
        <v>0</v>
      </c>
      <c r="CZ246" s="15" t="s">
        <v>7128</v>
      </c>
      <c r="DA246" s="20"/>
      <c r="DB246" s="20"/>
    </row>
    <row r="247" spans="1:106">
      <c r="A247" s="8" t="s">
        <v>2373</v>
      </c>
      <c r="B247" s="8" t="s">
        <v>2374</v>
      </c>
      <c r="C247" s="9" t="s">
        <v>7141</v>
      </c>
      <c r="D247" s="9" t="s">
        <v>7126</v>
      </c>
      <c r="E247" s="10" t="s">
        <v>7127</v>
      </c>
      <c r="F247" s="10" t="s">
        <v>7126</v>
      </c>
      <c r="G247" s="11">
        <v>0.73</v>
      </c>
      <c r="H247" s="11">
        <v>10.333506097560976</v>
      </c>
      <c r="I247" s="12">
        <v>9.0499999999999997E-2</v>
      </c>
      <c r="J247" s="12">
        <v>0.99168230182926831</v>
      </c>
      <c r="K247" s="12">
        <v>5.1999999999999998E-2</v>
      </c>
      <c r="L247" s="12">
        <v>0.1085</v>
      </c>
      <c r="M247" s="12">
        <v>7.162085E-2</v>
      </c>
      <c r="N247" s="12">
        <v>0.13661765297221629</v>
      </c>
      <c r="O247" s="12" t="s">
        <v>7128</v>
      </c>
      <c r="P247" s="12">
        <v>-0.19218945759345057</v>
      </c>
      <c r="Q247" s="13">
        <v>6.56</v>
      </c>
      <c r="R247" s="13">
        <v>0</v>
      </c>
      <c r="S247" s="13">
        <v>86.3</v>
      </c>
      <c r="T247" s="13">
        <v>86.3</v>
      </c>
      <c r="U247" s="13">
        <v>92.86</v>
      </c>
      <c r="V247" s="13">
        <v>1.2</v>
      </c>
      <c r="W247" s="13">
        <v>91.66</v>
      </c>
      <c r="X247" s="14">
        <v>1.2922679302175317E-2</v>
      </c>
      <c r="Y247" s="15">
        <v>0.17215568862275449</v>
      </c>
      <c r="Z247" s="14" t="s">
        <v>7128</v>
      </c>
      <c r="AA247" s="14">
        <v>0.92935601981477489</v>
      </c>
      <c r="AB247" s="14" t="s">
        <v>7128</v>
      </c>
      <c r="AC247" s="14">
        <v>13.155487804878049</v>
      </c>
      <c r="AD247" s="13">
        <v>0.19600000000000001</v>
      </c>
      <c r="AE247" s="15">
        <v>1.7334444444444446</v>
      </c>
      <c r="AF247" s="14">
        <v>8.3666002653407553E-2</v>
      </c>
      <c r="AG247" s="14">
        <v>0.94841390150684146</v>
      </c>
      <c r="AH247" s="15">
        <v>0.37620578778135044</v>
      </c>
      <c r="AI247" s="5" t="s">
        <v>7128</v>
      </c>
      <c r="AJ247" s="15" t="s">
        <v>7128</v>
      </c>
      <c r="AK247" s="15" t="s">
        <v>7128</v>
      </c>
      <c r="AL247" s="15" t="s">
        <v>7128</v>
      </c>
      <c r="AM247" s="15" t="s">
        <v>7128</v>
      </c>
      <c r="AN247" s="15" t="s">
        <v>7128</v>
      </c>
      <c r="AO247" s="15">
        <v>0.15115207373271888</v>
      </c>
      <c r="AP247" s="15" t="s">
        <v>7128</v>
      </c>
      <c r="AQ247" s="15">
        <v>4364.7619047619046</v>
      </c>
      <c r="AR247" s="15">
        <v>2.1771971496437055</v>
      </c>
      <c r="AS247" s="15">
        <v>2.1119815668202766</v>
      </c>
      <c r="AT247" s="14" t="s">
        <v>7128</v>
      </c>
      <c r="AU247" s="14">
        <v>0</v>
      </c>
      <c r="AV247" s="12" t="s">
        <v>7128</v>
      </c>
      <c r="AW247" s="12" t="s">
        <v>7128</v>
      </c>
      <c r="AX247" s="12">
        <v>3.3300000000000003E-2</v>
      </c>
      <c r="AY247" s="12">
        <v>3.8199999999999998E-2</v>
      </c>
      <c r="AZ247" s="14" t="s">
        <v>7128</v>
      </c>
      <c r="BA247" s="14" t="s">
        <v>7128</v>
      </c>
      <c r="BB247" s="14" t="s">
        <v>7128</v>
      </c>
      <c r="BC247" s="14">
        <v>-5.5571804621234282E-2</v>
      </c>
      <c r="BD247" s="14">
        <v>-5.9677419354838709E-2</v>
      </c>
      <c r="BE247" s="14">
        <v>-4.377880184331797E-2</v>
      </c>
      <c r="BF247" s="14">
        <v>0</v>
      </c>
      <c r="BG247" s="14">
        <v>0.37310000000000004</v>
      </c>
      <c r="BH247" s="13">
        <v>-2.59</v>
      </c>
      <c r="BI247" s="13">
        <v>-2.59</v>
      </c>
      <c r="BJ247" s="13">
        <v>-1.9</v>
      </c>
      <c r="BK247" s="13">
        <v>-1.9</v>
      </c>
      <c r="BL247" s="13">
        <v>43.4</v>
      </c>
      <c r="BM247" s="13">
        <v>43.4</v>
      </c>
      <c r="BN247" s="13">
        <v>2.1000000000000001E-2</v>
      </c>
      <c r="BO247" s="13">
        <v>2.1000000000000001E-2</v>
      </c>
      <c r="BP247" s="13">
        <v>-1.9</v>
      </c>
      <c r="BQ247" s="13">
        <v>0</v>
      </c>
      <c r="BR247" s="13">
        <v>0</v>
      </c>
      <c r="BS247" s="13">
        <v>-0.72799999999999998</v>
      </c>
      <c r="BT247" s="14" t="s">
        <v>7128</v>
      </c>
      <c r="BU247" s="13">
        <v>-1.1719999999999999</v>
      </c>
      <c r="BV247" s="13">
        <v>-1.8619999999999999</v>
      </c>
      <c r="BW247" s="13">
        <v>-1.8619999999999999</v>
      </c>
      <c r="BX247" s="13">
        <v>-46.3</v>
      </c>
      <c r="BY247" s="13">
        <v>34.19</v>
      </c>
      <c r="BZ247" s="13">
        <v>-43</v>
      </c>
      <c r="CA247" s="13">
        <v>42.099999999999994</v>
      </c>
      <c r="CB247" s="13">
        <v>0</v>
      </c>
      <c r="CC247" s="15">
        <v>0.52900000000000003</v>
      </c>
      <c r="CD247" s="15">
        <v>0.81699999999999995</v>
      </c>
      <c r="CE247" s="15">
        <v>0.36</v>
      </c>
      <c r="CF247" s="15">
        <v>1.0351732366608355</v>
      </c>
      <c r="CG247" s="15">
        <v>2.1148723960457625</v>
      </c>
      <c r="CH247" s="13">
        <v>-1.2728333333333335</v>
      </c>
      <c r="CI247" s="13">
        <v>-6.9249999999999998</v>
      </c>
      <c r="CJ247" s="13">
        <v>0</v>
      </c>
      <c r="CK247" s="12">
        <f t="shared" si="6"/>
        <v>0</v>
      </c>
      <c r="CL247" s="36">
        <f t="shared" si="7"/>
        <v>1.0308788598574823</v>
      </c>
      <c r="CM247" s="13" t="s">
        <v>7128</v>
      </c>
      <c r="CN247" s="13" t="s">
        <v>7128</v>
      </c>
      <c r="CO247" s="13" t="s">
        <v>7128</v>
      </c>
      <c r="CP247" s="13" t="s">
        <v>7128</v>
      </c>
      <c r="CQ247" s="13">
        <v>2.1000000000000001E-2</v>
      </c>
      <c r="CR247" s="13">
        <v>91.66</v>
      </c>
      <c r="CS247" s="13" t="s">
        <v>7128</v>
      </c>
      <c r="CT247" s="13">
        <v>0</v>
      </c>
      <c r="CU247" s="13">
        <v>-1.9</v>
      </c>
      <c r="CV247" s="13">
        <v>42.099999999999994</v>
      </c>
      <c r="CW247" s="13">
        <v>2.1000000000000001E-2</v>
      </c>
      <c r="CX247" s="12" t="s">
        <v>7128</v>
      </c>
      <c r="CY247" s="12">
        <v>-5.5571804621234282E-2</v>
      </c>
      <c r="CZ247" s="15">
        <v>4364.7619047619046</v>
      </c>
      <c r="DA247" s="20"/>
      <c r="DB247" s="20"/>
    </row>
    <row r="248" spans="1:106" ht="24">
      <c r="A248" s="8" t="s">
        <v>5505</v>
      </c>
      <c r="B248" s="8" t="s">
        <v>5506</v>
      </c>
      <c r="C248" s="9" t="s">
        <v>7197</v>
      </c>
      <c r="D248" s="9" t="s">
        <v>7126</v>
      </c>
      <c r="E248" s="10" t="s">
        <v>7127</v>
      </c>
      <c r="F248" s="10" t="s">
        <v>7126</v>
      </c>
      <c r="G248" s="11">
        <v>0.65</v>
      </c>
      <c r="H248" s="11">
        <v>0.65</v>
      </c>
      <c r="I248" s="12">
        <v>9.0499999999999997E-2</v>
      </c>
      <c r="J248" s="12">
        <v>0.11532500000000001</v>
      </c>
      <c r="K248" s="12">
        <v>3.2000000000000001E-2</v>
      </c>
      <c r="L248" s="12">
        <v>8.8499999999999995E-2</v>
      </c>
      <c r="M248" s="12">
        <v>5.8418850000000001E-2</v>
      </c>
      <c r="N248" s="12">
        <v>0.11532500000000001</v>
      </c>
      <c r="O248" s="12">
        <v>-3.0325000000000005E-2</v>
      </c>
      <c r="P248" s="12">
        <v>-2.9725805639476355E-2</v>
      </c>
      <c r="Q248" s="13">
        <v>1.66</v>
      </c>
      <c r="R248" s="13">
        <v>0</v>
      </c>
      <c r="S248" s="13">
        <v>0</v>
      </c>
      <c r="T248" s="13">
        <v>0</v>
      </c>
      <c r="U248" s="13">
        <v>1.66</v>
      </c>
      <c r="V248" s="13">
        <v>0.01</v>
      </c>
      <c r="W248" s="13">
        <v>1.65</v>
      </c>
      <c r="X248" s="14">
        <v>6.024096385542169E-3</v>
      </c>
      <c r="Y248" s="15">
        <v>0.1875</v>
      </c>
      <c r="Z248" s="14">
        <v>0</v>
      </c>
      <c r="AA248" s="14">
        <v>0</v>
      </c>
      <c r="AB248" s="14">
        <v>0</v>
      </c>
      <c r="AC248" s="14">
        <v>0</v>
      </c>
      <c r="AD248" s="13">
        <v>4.1000000000000002E-2</v>
      </c>
      <c r="AE248" s="15">
        <v>0.67733333333333334</v>
      </c>
      <c r="AF248" s="14">
        <v>4.4721359549995794E-2</v>
      </c>
      <c r="AG248" s="14">
        <v>0.43267915364620929</v>
      </c>
      <c r="AH248" s="15">
        <v>0.21518987341772153</v>
      </c>
      <c r="AI248" s="5" t="s">
        <v>7128</v>
      </c>
      <c r="AJ248" s="15">
        <v>19.52941176470588</v>
      </c>
      <c r="AK248" s="15">
        <v>19.52941176470588</v>
      </c>
      <c r="AL248" s="15" t="s">
        <v>7128</v>
      </c>
      <c r="AM248" s="15" t="s">
        <v>7128</v>
      </c>
      <c r="AN248" s="15">
        <v>1.7008196721311475</v>
      </c>
      <c r="AO248" s="15">
        <v>12.868217054263566</v>
      </c>
      <c r="AP248" s="15">
        <v>15</v>
      </c>
      <c r="AQ248" s="15">
        <v>14.601769911504423</v>
      </c>
      <c r="AR248" s="15">
        <v>1.7080745341614907</v>
      </c>
      <c r="AS248" s="15">
        <v>12.790697674418604</v>
      </c>
      <c r="AT248" s="14">
        <v>0.47058823529411764</v>
      </c>
      <c r="AU248" s="14">
        <v>2.4096385542168676E-2</v>
      </c>
      <c r="AV248" s="12">
        <v>-0.154</v>
      </c>
      <c r="AW248" s="12">
        <v>-0.11</v>
      </c>
      <c r="AX248" s="12">
        <v>-0.156</v>
      </c>
      <c r="AY248" s="12">
        <v>-7.8899999999999998E-2</v>
      </c>
      <c r="AZ248" s="14" t="s">
        <v>7128</v>
      </c>
      <c r="BA248" s="14" t="s">
        <v>7128</v>
      </c>
      <c r="BB248" s="14">
        <v>8.5000000000000006E-2</v>
      </c>
      <c r="BC248" s="14">
        <v>8.5599194360523656E-2</v>
      </c>
      <c r="BD248" s="14">
        <v>0.6589147286821706</v>
      </c>
      <c r="BE248" s="14">
        <v>0.8527131782945736</v>
      </c>
      <c r="BF248" s="14">
        <v>0.22727272727272729</v>
      </c>
      <c r="BG248" s="14">
        <v>5.9000000000000004E-2</v>
      </c>
      <c r="BH248" s="13">
        <v>8.5000000000000006E-2</v>
      </c>
      <c r="BI248" s="13">
        <v>8.5000000000000006E-2</v>
      </c>
      <c r="BJ248" s="13">
        <v>0.11</v>
      </c>
      <c r="BK248" s="13">
        <v>0.11</v>
      </c>
      <c r="BL248" s="13">
        <v>0.129</v>
      </c>
      <c r="BM248" s="13">
        <v>0.129</v>
      </c>
      <c r="BN248" s="13">
        <v>0.113</v>
      </c>
      <c r="BO248" s="13">
        <v>0.113</v>
      </c>
      <c r="BP248" s="13">
        <v>8.4999999999999992E-2</v>
      </c>
      <c r="BQ248" s="13">
        <v>0</v>
      </c>
      <c r="BR248" s="13">
        <v>0</v>
      </c>
      <c r="BS248" s="13">
        <v>-4.0000000000000001E-3</v>
      </c>
      <c r="BT248" s="14">
        <v>-4.7058823529411771E-2</v>
      </c>
      <c r="BU248" s="13">
        <v>8.8999999999999996E-2</v>
      </c>
      <c r="BV248" s="13">
        <v>8.900000000000001E-2</v>
      </c>
      <c r="BW248" s="13">
        <v>8.900000000000001E-2</v>
      </c>
      <c r="BX248" s="13">
        <v>1</v>
      </c>
      <c r="BY248" s="13">
        <v>0.99299999999999999</v>
      </c>
      <c r="BZ248" s="13">
        <v>0.97599999999999998</v>
      </c>
      <c r="CA248" s="13">
        <v>0.96599999999999997</v>
      </c>
      <c r="CB248" s="13">
        <v>-0.04</v>
      </c>
      <c r="CC248" s="15">
        <v>0.129</v>
      </c>
      <c r="CD248" s="15">
        <v>0.47699999999999998</v>
      </c>
      <c r="CE248" s="15">
        <v>0.36</v>
      </c>
      <c r="CF248" s="15">
        <v>0.63904607289649951</v>
      </c>
      <c r="CG248" s="15">
        <v>0.64351609546922062</v>
      </c>
      <c r="CH248" s="13">
        <v>0.2404</v>
      </c>
      <c r="CI248" s="13">
        <v>0.19400000000000001</v>
      </c>
      <c r="CJ248" s="13">
        <v>-0.04</v>
      </c>
      <c r="CK248" s="12">
        <f t="shared" si="6"/>
        <v>0.449438202247191</v>
      </c>
      <c r="CL248" s="36">
        <f t="shared" si="7"/>
        <v>0.13354037267080746</v>
      </c>
      <c r="CM248" s="13">
        <v>0.11</v>
      </c>
      <c r="CN248" s="13">
        <v>2.5000000000000001E-2</v>
      </c>
      <c r="CO248" s="13">
        <v>8.5000000000000006E-2</v>
      </c>
      <c r="CP248" s="13">
        <v>1.66</v>
      </c>
      <c r="CQ248" s="13">
        <v>0.113</v>
      </c>
      <c r="CR248" s="13">
        <v>1.65</v>
      </c>
      <c r="CS248" s="13">
        <v>8.900000000000001E-2</v>
      </c>
      <c r="CT248" s="13">
        <v>0</v>
      </c>
      <c r="CU248" s="13">
        <v>0.11</v>
      </c>
      <c r="CV248" s="13">
        <v>0.96599999999999997</v>
      </c>
      <c r="CW248" s="13">
        <v>0.113</v>
      </c>
      <c r="CX248" s="12">
        <v>8.5000000000000006E-2</v>
      </c>
      <c r="CY248" s="12">
        <v>8.5599194360523656E-2</v>
      </c>
      <c r="CZ248" s="15">
        <v>14.601769911504423</v>
      </c>
      <c r="DA248" s="20"/>
      <c r="DB248" s="20"/>
    </row>
    <row r="249" spans="1:106" ht="24">
      <c r="A249" s="8" t="s">
        <v>5085</v>
      </c>
      <c r="B249" s="8" t="s">
        <v>5086</v>
      </c>
      <c r="C249" s="9" t="s">
        <v>7131</v>
      </c>
      <c r="D249" s="9" t="s">
        <v>7126</v>
      </c>
      <c r="E249" s="10" t="s">
        <v>7127</v>
      </c>
      <c r="F249" s="10" t="s">
        <v>7126</v>
      </c>
      <c r="G249" s="11">
        <v>0.79</v>
      </c>
      <c r="H249" s="11">
        <v>0.79</v>
      </c>
      <c r="I249" s="12">
        <v>9.0499999999999997E-2</v>
      </c>
      <c r="J249" s="12">
        <v>0.127995</v>
      </c>
      <c r="K249" s="12">
        <v>4.1999999999999996E-2</v>
      </c>
      <c r="L249" s="12">
        <v>9.8500000000000004E-2</v>
      </c>
      <c r="M249" s="12">
        <v>6.5019850000000004E-2</v>
      </c>
      <c r="N249" s="12">
        <v>0.127995</v>
      </c>
      <c r="O249" s="12">
        <v>-0.1304772695035461</v>
      </c>
      <c r="P249" s="12">
        <v>-0.12505836939721793</v>
      </c>
      <c r="Q249" s="13">
        <v>0.72</v>
      </c>
      <c r="R249" s="13">
        <v>0</v>
      </c>
      <c r="S249" s="13">
        <v>0</v>
      </c>
      <c r="T249" s="13">
        <v>0</v>
      </c>
      <c r="U249" s="13">
        <v>0.72</v>
      </c>
      <c r="V249" s="13">
        <v>1.99</v>
      </c>
      <c r="W249" s="13">
        <v>-1.27</v>
      </c>
      <c r="X249" s="14">
        <v>2.7638888888888888</v>
      </c>
      <c r="Y249" s="15">
        <v>0.08</v>
      </c>
      <c r="Z249" s="14">
        <v>0</v>
      </c>
      <c r="AA249" s="14">
        <v>0</v>
      </c>
      <c r="AB249" s="14">
        <v>0</v>
      </c>
      <c r="AC249" s="14">
        <v>0</v>
      </c>
      <c r="AD249" s="13">
        <v>5.8000000000000003E-2</v>
      </c>
      <c r="AE249" s="15">
        <v>1.2037777777777781</v>
      </c>
      <c r="AF249" s="14">
        <v>0.1224744871391589</v>
      </c>
      <c r="AG249" s="14">
        <v>0.65523850619450019</v>
      </c>
      <c r="AH249" s="15">
        <v>0.25161290322580643</v>
      </c>
      <c r="AI249" s="5">
        <v>0.41304347826086957</v>
      </c>
      <c r="AJ249" s="15" t="s">
        <v>7128</v>
      </c>
      <c r="AK249" s="15" t="s">
        <v>7128</v>
      </c>
      <c r="AL249" s="15" t="s">
        <v>7128</v>
      </c>
      <c r="AM249" s="15" t="s">
        <v>7128</v>
      </c>
      <c r="AN249" s="15">
        <v>8.8998763906056863E-2</v>
      </c>
      <c r="AO249" s="15">
        <v>1.1267605633802815</v>
      </c>
      <c r="AP249" s="15" t="s">
        <v>7128</v>
      </c>
      <c r="AQ249" s="15" t="s">
        <v>7128</v>
      </c>
      <c r="AR249" s="15" t="s">
        <v>7128</v>
      </c>
      <c r="AS249" s="15" t="s">
        <v>7128</v>
      </c>
      <c r="AT249" s="14" t="s">
        <v>7128</v>
      </c>
      <c r="AU249" s="14">
        <v>0</v>
      </c>
      <c r="AV249" s="12" t="s">
        <v>7128</v>
      </c>
      <c r="AW249" s="12" t="s">
        <v>7128</v>
      </c>
      <c r="AX249" s="12">
        <v>-0.60199999999999998</v>
      </c>
      <c r="AY249" s="12">
        <v>-0.376</v>
      </c>
      <c r="AZ249" s="14" t="s">
        <v>7128</v>
      </c>
      <c r="BA249" s="14" t="s">
        <v>7128</v>
      </c>
      <c r="BB249" s="14">
        <v>-2.4822695035460994E-3</v>
      </c>
      <c r="BC249" s="14">
        <v>2.9366306027820708E-3</v>
      </c>
      <c r="BD249" s="14">
        <v>-3.2863849765258218E-2</v>
      </c>
      <c r="BE249" s="14">
        <v>2.9733959311424099E-2</v>
      </c>
      <c r="BF249" s="14">
        <v>0</v>
      </c>
      <c r="BG249" s="14">
        <v>4.2699999999999995E-2</v>
      </c>
      <c r="BH249" s="13">
        <v>-2.1000000000000001E-2</v>
      </c>
      <c r="BI249" s="13">
        <v>-2.1000000000000001E-2</v>
      </c>
      <c r="BJ249" s="13">
        <v>1.9E-2</v>
      </c>
      <c r="BK249" s="13">
        <v>1.9E-2</v>
      </c>
      <c r="BL249" s="13">
        <v>0.63900000000000001</v>
      </c>
      <c r="BM249" s="13">
        <v>0.63900000000000001</v>
      </c>
      <c r="BN249" s="13">
        <v>0.2</v>
      </c>
      <c r="BO249" s="13">
        <v>0.2</v>
      </c>
      <c r="BP249" s="13">
        <v>1.9E-2</v>
      </c>
      <c r="BQ249" s="13">
        <v>0</v>
      </c>
      <c r="BR249" s="13">
        <v>0</v>
      </c>
      <c r="BS249" s="13">
        <v>-0.108</v>
      </c>
      <c r="BT249" s="14">
        <v>-5.6842105263157894</v>
      </c>
      <c r="BU249" s="13">
        <v>0.127</v>
      </c>
      <c r="BV249" s="13">
        <v>8.6999999999999994E-2</v>
      </c>
      <c r="BW249" s="13">
        <v>8.6999999999999994E-2</v>
      </c>
      <c r="BX249" s="13">
        <v>8.4600000000000009</v>
      </c>
      <c r="BY249" s="13">
        <v>6.4700000000000006</v>
      </c>
      <c r="BZ249" s="13">
        <v>8.09</v>
      </c>
      <c r="CA249" s="13">
        <v>6.1</v>
      </c>
      <c r="CB249" s="13">
        <v>0</v>
      </c>
      <c r="CC249" s="15">
        <v>0.53500000000000003</v>
      </c>
      <c r="CD249" s="15">
        <v>0.22700000000000001</v>
      </c>
      <c r="CE249" s="15">
        <v>0.36</v>
      </c>
      <c r="CF249" s="15">
        <v>1.8817921011782526</v>
      </c>
      <c r="CG249" s="15">
        <v>1.6800945796774127</v>
      </c>
      <c r="CH249" s="13">
        <v>9.4125E-2</v>
      </c>
      <c r="CI249" s="13">
        <v>0.11562500000000002</v>
      </c>
      <c r="CJ249" s="13">
        <v>0</v>
      </c>
      <c r="CK249" s="12">
        <f t="shared" si="6"/>
        <v>0</v>
      </c>
      <c r="CL249" s="36">
        <f t="shared" si="7"/>
        <v>0.10475409836065575</v>
      </c>
      <c r="CM249" s="13" t="s">
        <v>7128</v>
      </c>
      <c r="CN249" s="13" t="s">
        <v>7128</v>
      </c>
      <c r="CO249" s="13" t="s">
        <v>7128</v>
      </c>
      <c r="CP249" s="13" t="s">
        <v>7128</v>
      </c>
      <c r="CQ249" s="13">
        <v>0.2</v>
      </c>
      <c r="CR249" s="13">
        <v>-1.27</v>
      </c>
      <c r="CS249" s="13" t="s">
        <v>7128</v>
      </c>
      <c r="CT249" s="13">
        <v>0</v>
      </c>
      <c r="CU249" s="13">
        <v>1.9E-2</v>
      </c>
      <c r="CV249" s="13">
        <v>6.1</v>
      </c>
      <c r="CW249" s="13">
        <v>0.2</v>
      </c>
      <c r="CX249" s="12">
        <v>-2.4822695035460994E-3</v>
      </c>
      <c r="CY249" s="12">
        <v>2.9366306027820708E-3</v>
      </c>
      <c r="CZ249" s="15">
        <v>-6.35</v>
      </c>
      <c r="DA249" s="20"/>
      <c r="DB249" s="20"/>
    </row>
    <row r="250" spans="1:106">
      <c r="A250" s="8" t="s">
        <v>4721</v>
      </c>
      <c r="B250" s="8" t="s">
        <v>4722</v>
      </c>
      <c r="C250" s="9" t="s">
        <v>7162</v>
      </c>
      <c r="D250" s="9" t="s">
        <v>7126</v>
      </c>
      <c r="E250" s="10" t="s">
        <v>7127</v>
      </c>
      <c r="F250" s="10" t="s">
        <v>7126</v>
      </c>
      <c r="G250" s="11">
        <v>0.8</v>
      </c>
      <c r="H250" s="11">
        <v>1.3236815920398008</v>
      </c>
      <c r="I250" s="12">
        <v>9.0499999999999997E-2</v>
      </c>
      <c r="J250" s="12">
        <v>0.17629318407960198</v>
      </c>
      <c r="K250" s="12">
        <v>4.7E-2</v>
      </c>
      <c r="L250" s="12">
        <v>0.10350000000000001</v>
      </c>
      <c r="M250" s="12">
        <v>6.8320350000000002E-2</v>
      </c>
      <c r="N250" s="12">
        <v>0.12742312682461873</v>
      </c>
      <c r="O250" s="12">
        <v>-0.1511941087823761</v>
      </c>
      <c r="P250" s="12">
        <v>-8.7221303907952075E-2</v>
      </c>
      <c r="Q250" s="13">
        <v>0.33500000000000002</v>
      </c>
      <c r="R250" s="13">
        <v>0</v>
      </c>
      <c r="S250" s="13">
        <v>0.27700000000000002</v>
      </c>
      <c r="T250" s="13">
        <v>0.27700000000000002</v>
      </c>
      <c r="U250" s="13">
        <v>0.6120000000000001</v>
      </c>
      <c r="V250" s="13">
        <v>1.7000000000000001E-2</v>
      </c>
      <c r="W250" s="13">
        <v>0.59500000000000008</v>
      </c>
      <c r="X250" s="14">
        <v>2.7777777777777776E-2</v>
      </c>
      <c r="Y250" s="15">
        <v>7.3529411764705885E-2</v>
      </c>
      <c r="Z250" s="14">
        <v>0.27317554240631164</v>
      </c>
      <c r="AA250" s="14">
        <v>0.45261437908496727</v>
      </c>
      <c r="AB250" s="14">
        <v>0.37584803256445054</v>
      </c>
      <c r="AC250" s="14">
        <v>0.82686567164179103</v>
      </c>
      <c r="AD250" s="13">
        <v>9.9000000000000005E-2</v>
      </c>
      <c r="AE250" s="15">
        <v>0.59283333333333332</v>
      </c>
      <c r="AF250" s="14">
        <v>3.1622776601683791E-2</v>
      </c>
      <c r="AG250" s="14" t="s">
        <v>7128</v>
      </c>
      <c r="AH250" s="15">
        <v>0.44939271255060725</v>
      </c>
      <c r="AI250" s="5">
        <v>1.4054054054054055</v>
      </c>
      <c r="AJ250" s="15">
        <v>17.631578947368421</v>
      </c>
      <c r="AK250" s="15">
        <v>17.631578947368421</v>
      </c>
      <c r="AL250" s="15" t="s">
        <v>7128</v>
      </c>
      <c r="AM250" s="15" t="s">
        <v>7128</v>
      </c>
      <c r="AN250" s="15">
        <v>0.45454545454545459</v>
      </c>
      <c r="AO250" s="15">
        <v>0.19705882352941179</v>
      </c>
      <c r="AP250" s="15">
        <v>11.442307692307695</v>
      </c>
      <c r="AQ250" s="15">
        <v>7.4375000000000009</v>
      </c>
      <c r="AR250" s="15">
        <v>0.5967903711133401</v>
      </c>
      <c r="AS250" s="15">
        <v>0.35000000000000003</v>
      </c>
      <c r="AT250" s="14">
        <v>0</v>
      </c>
      <c r="AU250" s="14">
        <v>0</v>
      </c>
      <c r="AV250" s="12">
        <v>-0.20399999999999999</v>
      </c>
      <c r="AW250" s="12">
        <v>-5.6799999999999996E-2</v>
      </c>
      <c r="AX250" s="12">
        <v>8.7400000000000005E-2</v>
      </c>
      <c r="AY250" s="12">
        <v>0.13100000000000001</v>
      </c>
      <c r="AZ250" s="14" t="s">
        <v>7128</v>
      </c>
      <c r="BA250" s="14" t="s">
        <v>7128</v>
      </c>
      <c r="BB250" s="14">
        <v>2.5099075297225892E-2</v>
      </c>
      <c r="BC250" s="14">
        <v>4.0201822916666664E-2</v>
      </c>
      <c r="BD250" s="14">
        <v>1.1176470588235295E-2</v>
      </c>
      <c r="BE250" s="14">
        <v>3.0588235294117645E-2</v>
      </c>
      <c r="BF250" s="14">
        <v>0.20833333333333334</v>
      </c>
      <c r="BG250" s="14">
        <v>1.5700000000000002E-2</v>
      </c>
      <c r="BH250" s="13">
        <v>1.9E-2</v>
      </c>
      <c r="BI250" s="13">
        <v>1.9E-2</v>
      </c>
      <c r="BJ250" s="13">
        <v>5.1999999999999998E-2</v>
      </c>
      <c r="BK250" s="13">
        <v>5.1999999999999998E-2</v>
      </c>
      <c r="BL250" s="13">
        <v>1.7</v>
      </c>
      <c r="BM250" s="13">
        <v>1.7</v>
      </c>
      <c r="BN250" s="13">
        <v>0.08</v>
      </c>
      <c r="BO250" s="13">
        <v>0.08</v>
      </c>
      <c r="BP250" s="13">
        <v>4.1166666666666664E-2</v>
      </c>
      <c r="BQ250" s="13">
        <v>0</v>
      </c>
      <c r="BR250" s="13">
        <v>0</v>
      </c>
      <c r="BS250" s="13">
        <v>-2.8000000000000001E-2</v>
      </c>
      <c r="BT250" s="14">
        <v>-0.68016194331983815</v>
      </c>
      <c r="BU250" s="13">
        <v>6.9166666666666668E-2</v>
      </c>
      <c r="BV250" s="13">
        <v>4.7E-2</v>
      </c>
      <c r="BW250" s="13">
        <v>4.7E-2</v>
      </c>
      <c r="BX250" s="13">
        <v>0.75700000000000001</v>
      </c>
      <c r="BY250" s="13">
        <v>1.024</v>
      </c>
      <c r="BZ250" s="13">
        <v>0.73699999999999999</v>
      </c>
      <c r="CA250" s="13">
        <v>0.997</v>
      </c>
      <c r="CB250" s="13">
        <v>0</v>
      </c>
      <c r="CC250" s="15">
        <v>-0.17399999999999999</v>
      </c>
      <c r="CD250" s="15" t="s">
        <v>7128</v>
      </c>
      <c r="CE250" s="15">
        <v>0.36</v>
      </c>
      <c r="CF250" s="15" t="s">
        <v>7128</v>
      </c>
      <c r="CG250" s="15" t="s">
        <v>7128</v>
      </c>
      <c r="CH250" s="13" t="s">
        <v>7128</v>
      </c>
      <c r="CI250" s="13" t="s">
        <v>7128</v>
      </c>
      <c r="CJ250" s="13">
        <v>0</v>
      </c>
      <c r="CK250" s="12">
        <f t="shared" si="6"/>
        <v>0</v>
      </c>
      <c r="CL250" s="36">
        <f t="shared" si="7"/>
        <v>1.7051153460381143</v>
      </c>
      <c r="CM250" s="13">
        <v>2.4E-2</v>
      </c>
      <c r="CN250" s="13">
        <v>5.0000000000000001E-3</v>
      </c>
      <c r="CO250" s="13">
        <v>1.9E-2</v>
      </c>
      <c r="CP250" s="13">
        <v>0.33500000000000002</v>
      </c>
      <c r="CQ250" s="13">
        <v>0.08</v>
      </c>
      <c r="CR250" s="13">
        <v>0.59500000000000008</v>
      </c>
      <c r="CS250" s="13" t="s">
        <v>7128</v>
      </c>
      <c r="CT250" s="13">
        <v>0</v>
      </c>
      <c r="CU250" s="13">
        <v>5.1999999999999998E-2</v>
      </c>
      <c r="CV250" s="13">
        <v>0.997</v>
      </c>
      <c r="CW250" s="13">
        <v>0.08</v>
      </c>
      <c r="CX250" s="12">
        <v>2.5099075297225892E-2</v>
      </c>
      <c r="CY250" s="12">
        <v>4.0201822916666664E-2</v>
      </c>
      <c r="CZ250" s="15">
        <v>7.4375000000000009</v>
      </c>
      <c r="DA250" s="20"/>
      <c r="DB250" s="20"/>
    </row>
    <row r="251" spans="1:106">
      <c r="A251" s="8" t="s">
        <v>3359</v>
      </c>
      <c r="B251" s="8" t="s">
        <v>3360</v>
      </c>
      <c r="C251" s="9" t="s">
        <v>7141</v>
      </c>
      <c r="D251" s="9" t="s">
        <v>7126</v>
      </c>
      <c r="E251" s="10" t="s">
        <v>7127</v>
      </c>
      <c r="F251" s="10" t="s">
        <v>7126</v>
      </c>
      <c r="G251" s="11">
        <v>0.73</v>
      </c>
      <c r="H251" s="11">
        <v>2.7467736798703331</v>
      </c>
      <c r="I251" s="12">
        <v>9.0499999999999997E-2</v>
      </c>
      <c r="J251" s="12">
        <v>0.30508301802826515</v>
      </c>
      <c r="K251" s="12">
        <v>4.7E-2</v>
      </c>
      <c r="L251" s="12">
        <v>0.10350000000000001</v>
      </c>
      <c r="M251" s="12">
        <v>6.8320350000000002E-2</v>
      </c>
      <c r="N251" s="12">
        <v>0.12636269718858703</v>
      </c>
      <c r="O251" s="12">
        <v>-0.22342834176927234</v>
      </c>
      <c r="P251" s="12">
        <v>-4.0268961179274823E-2</v>
      </c>
      <c r="Q251" s="13">
        <v>1.39</v>
      </c>
      <c r="R251" s="13">
        <v>0</v>
      </c>
      <c r="S251" s="13">
        <v>4.28</v>
      </c>
      <c r="T251" s="13">
        <v>4.28</v>
      </c>
      <c r="U251" s="13">
        <v>5.67</v>
      </c>
      <c r="V251" s="13">
        <v>0.26200000000000001</v>
      </c>
      <c r="W251" s="13">
        <v>5.4079999999999995</v>
      </c>
      <c r="X251" s="14">
        <v>4.6208112874779543E-2</v>
      </c>
      <c r="Y251" s="15">
        <v>2.3364485981308414E-2</v>
      </c>
      <c r="Z251" s="14">
        <v>0.59693165969316597</v>
      </c>
      <c r="AA251" s="14">
        <v>0.75485008818342159</v>
      </c>
      <c r="AB251" s="14">
        <v>1.4809688581314879</v>
      </c>
      <c r="AC251" s="14">
        <v>3.0791366906474824</v>
      </c>
      <c r="AD251" s="13">
        <v>0.129</v>
      </c>
      <c r="AE251" s="15">
        <v>-0.49033333333333351</v>
      </c>
      <c r="AF251" s="14">
        <v>0.15165750888103102</v>
      </c>
      <c r="AG251" s="14" t="s">
        <v>7128</v>
      </c>
      <c r="AH251" s="15">
        <v>0.76068376068376076</v>
      </c>
      <c r="AI251" s="5">
        <v>2.2209737827715355</v>
      </c>
      <c r="AJ251" s="15">
        <v>6.1233480176211446</v>
      </c>
      <c r="AK251" s="15">
        <v>6.1233480176211446</v>
      </c>
      <c r="AL251" s="15" t="s">
        <v>7128</v>
      </c>
      <c r="AM251" s="15" t="s">
        <v>7128</v>
      </c>
      <c r="AN251" s="15">
        <v>0.48096885813148782</v>
      </c>
      <c r="AO251" s="15">
        <v>9.7887323943661966E-2</v>
      </c>
      <c r="AP251" s="15">
        <v>9.1197301854974704</v>
      </c>
      <c r="AQ251" s="15">
        <v>6.2810685249709639</v>
      </c>
      <c r="AR251" s="15">
        <v>0.78286045165026052</v>
      </c>
      <c r="AS251" s="15">
        <v>0.38084507042253518</v>
      </c>
      <c r="AT251" s="14">
        <v>0</v>
      </c>
      <c r="AU251" s="14">
        <v>0</v>
      </c>
      <c r="AV251" s="12">
        <v>3.028</v>
      </c>
      <c r="AW251" s="12">
        <v>7.5899999999999995E-2</v>
      </c>
      <c r="AX251" s="12">
        <v>0.21299999999999999</v>
      </c>
      <c r="AY251" s="12">
        <v>0.23899999999999999</v>
      </c>
      <c r="AZ251" s="14" t="s">
        <v>7128</v>
      </c>
      <c r="BA251" s="14" t="s">
        <v>7128</v>
      </c>
      <c r="BB251" s="14">
        <v>8.1654676258992809E-2</v>
      </c>
      <c r="BC251" s="14">
        <v>8.6093736009312208E-2</v>
      </c>
      <c r="BD251" s="14">
        <v>1.5985915492957747E-2</v>
      </c>
      <c r="BE251" s="14">
        <v>4.1760563380281689E-2</v>
      </c>
      <c r="BF251" s="14">
        <v>0.10276679841897232</v>
      </c>
      <c r="BG251" s="14" t="s">
        <v>7128</v>
      </c>
      <c r="BH251" s="13">
        <v>0.22700000000000001</v>
      </c>
      <c r="BI251" s="13">
        <v>0.22700000000000001</v>
      </c>
      <c r="BJ251" s="13">
        <v>0.59299999999999997</v>
      </c>
      <c r="BK251" s="13">
        <v>0.59299999999999997</v>
      </c>
      <c r="BL251" s="13">
        <v>14.2</v>
      </c>
      <c r="BM251" s="13">
        <v>14.2</v>
      </c>
      <c r="BN251" s="13">
        <v>0.86099999999999999</v>
      </c>
      <c r="BO251" s="13">
        <v>0.86099999999999999</v>
      </c>
      <c r="BP251" s="13">
        <v>0.53205928853754936</v>
      </c>
      <c r="BQ251" s="13">
        <v>0</v>
      </c>
      <c r="BR251" s="13">
        <v>0</v>
      </c>
      <c r="BS251" s="13">
        <v>-0.20200000000000001</v>
      </c>
      <c r="BT251" s="14">
        <v>-0.37965693739738959</v>
      </c>
      <c r="BU251" s="13">
        <v>0.73405928853754943</v>
      </c>
      <c r="BV251" s="13">
        <v>0.42900000000000005</v>
      </c>
      <c r="BW251" s="13">
        <v>0.42900000000000005</v>
      </c>
      <c r="BX251" s="13">
        <v>2.78</v>
      </c>
      <c r="BY251" s="13">
        <v>6.1799999999999988</v>
      </c>
      <c r="BZ251" s="13">
        <v>2.89</v>
      </c>
      <c r="CA251" s="13">
        <v>6.9079999999999995</v>
      </c>
      <c r="CB251" s="13">
        <v>0</v>
      </c>
      <c r="CC251" s="15">
        <v>-0.75600000000000001</v>
      </c>
      <c r="CD251" s="15" t="s">
        <v>7128</v>
      </c>
      <c r="CE251" s="15">
        <v>0.36</v>
      </c>
      <c r="CF251" s="15" t="s">
        <v>7128</v>
      </c>
      <c r="CG251" s="15" t="s">
        <v>7128</v>
      </c>
      <c r="CH251" s="13" t="s">
        <v>7128</v>
      </c>
      <c r="CI251" s="13" t="s">
        <v>7128</v>
      </c>
      <c r="CJ251" s="13">
        <v>0</v>
      </c>
      <c r="CK251" s="12">
        <f t="shared" si="6"/>
        <v>0</v>
      </c>
      <c r="CL251" s="36">
        <f t="shared" si="7"/>
        <v>2.0555877243775336</v>
      </c>
      <c r="CM251" s="13">
        <v>0.253</v>
      </c>
      <c r="CN251" s="13">
        <v>2.5999999999999999E-2</v>
      </c>
      <c r="CO251" s="13">
        <v>0.22700000000000001</v>
      </c>
      <c r="CP251" s="13">
        <v>1.39</v>
      </c>
      <c r="CQ251" s="13">
        <v>0.86099999999999999</v>
      </c>
      <c r="CR251" s="13">
        <v>5.4079999999999995</v>
      </c>
      <c r="CS251" s="13" t="s">
        <v>7128</v>
      </c>
      <c r="CT251" s="13">
        <v>0</v>
      </c>
      <c r="CU251" s="13">
        <v>0.59299999999999997</v>
      </c>
      <c r="CV251" s="13">
        <v>6.9079999999999995</v>
      </c>
      <c r="CW251" s="13">
        <v>0.86099999999999999</v>
      </c>
      <c r="CX251" s="12">
        <v>8.1654676258992809E-2</v>
      </c>
      <c r="CY251" s="12">
        <v>8.6093736009312208E-2</v>
      </c>
      <c r="CZ251" s="15">
        <v>6.2810685249709639</v>
      </c>
      <c r="DA251" s="20"/>
      <c r="DB251" s="20"/>
    </row>
    <row r="252" spans="1:106">
      <c r="A252" s="8" t="s">
        <v>2131</v>
      </c>
      <c r="B252" s="8" t="s">
        <v>2132</v>
      </c>
      <c r="C252" s="9" t="s">
        <v>7161</v>
      </c>
      <c r="D252" s="9" t="s">
        <v>7126</v>
      </c>
      <c r="E252" s="10" t="s">
        <v>7127</v>
      </c>
      <c r="F252" s="10" t="s">
        <v>7126</v>
      </c>
      <c r="G252" s="11">
        <v>0.75</v>
      </c>
      <c r="H252" s="11">
        <v>0.75743804629718559</v>
      </c>
      <c r="I252" s="12">
        <v>9.0499999999999997E-2</v>
      </c>
      <c r="J252" s="12">
        <v>0.12504814318989529</v>
      </c>
      <c r="K252" s="12">
        <v>4.7E-2</v>
      </c>
      <c r="L252" s="12">
        <v>0.10350000000000001</v>
      </c>
      <c r="M252" s="12">
        <v>6.8320350000000002E-2</v>
      </c>
      <c r="N252" s="12">
        <v>0.12420505496838942</v>
      </c>
      <c r="O252" s="12">
        <v>0.6487223486133834</v>
      </c>
      <c r="P252" s="12">
        <v>0.49116567430509517</v>
      </c>
      <c r="Q252" s="13">
        <v>11.6</v>
      </c>
      <c r="R252" s="13">
        <v>0</v>
      </c>
      <c r="S252" s="13">
        <v>0.17499999999999999</v>
      </c>
      <c r="T252" s="13">
        <v>0.17499999999999999</v>
      </c>
      <c r="U252" s="13">
        <v>11.775</v>
      </c>
      <c r="V252" s="13">
        <v>0</v>
      </c>
      <c r="W252" s="13">
        <v>11.775</v>
      </c>
      <c r="X252" s="14">
        <v>0</v>
      </c>
      <c r="Y252" s="15">
        <v>0.81521739130434789</v>
      </c>
      <c r="Z252" s="14">
        <v>3.2377428307123028E-2</v>
      </c>
      <c r="AA252" s="14">
        <v>1.4861995753715497E-2</v>
      </c>
      <c r="AB252" s="14">
        <v>3.3460803059273417E-2</v>
      </c>
      <c r="AC252" s="14">
        <v>1.5086206896551723E-2</v>
      </c>
      <c r="AD252" s="13">
        <v>2.5099999999999998</v>
      </c>
      <c r="AE252" s="15">
        <v>0.27283333333333337</v>
      </c>
      <c r="AF252" s="14">
        <v>3.1622776601683791E-2</v>
      </c>
      <c r="AG252" s="14" t="s">
        <v>7128</v>
      </c>
      <c r="AH252" s="15">
        <v>0.79961357990615511</v>
      </c>
      <c r="AI252" s="5">
        <v>26.000000000000004</v>
      </c>
      <c r="AJ252" s="15">
        <v>5</v>
      </c>
      <c r="AK252" s="15">
        <v>4.9152542372881358</v>
      </c>
      <c r="AL252" s="15">
        <v>4.0946166394779766</v>
      </c>
      <c r="AM252" s="15">
        <v>0.14285714285714285</v>
      </c>
      <c r="AN252" s="15">
        <v>2.2179732313575524</v>
      </c>
      <c r="AO252" s="15">
        <v>0.20640569395017791</v>
      </c>
      <c r="AP252" s="15">
        <v>3.7740384615384617</v>
      </c>
      <c r="AQ252" s="15">
        <v>3.5899390243902443</v>
      </c>
      <c r="AR252" s="15">
        <v>2.1785383903792783</v>
      </c>
      <c r="AS252" s="15">
        <v>0.20951957295373666</v>
      </c>
      <c r="AT252" s="14">
        <v>0</v>
      </c>
      <c r="AU252" s="14">
        <v>0</v>
      </c>
      <c r="AV252" s="12">
        <v>0.755</v>
      </c>
      <c r="AW252" s="12">
        <v>0.67799999999999994</v>
      </c>
      <c r="AX252" s="12">
        <v>8.8100000000000012E-2</v>
      </c>
      <c r="AY252" s="12">
        <v>4.5199999999999997E-2</v>
      </c>
      <c r="AZ252" s="14">
        <v>0.35</v>
      </c>
      <c r="BA252" s="14" t="s">
        <v>7128</v>
      </c>
      <c r="BB252" s="14">
        <v>0.77377049180327873</v>
      </c>
      <c r="BC252" s="14">
        <v>0.61537072927348457</v>
      </c>
      <c r="BD252" s="14">
        <v>4.2831215970961886E-2</v>
      </c>
      <c r="BE252" s="14">
        <v>5.6624319419237748E-2</v>
      </c>
      <c r="BF252" s="14">
        <v>0.3426183844011142</v>
      </c>
      <c r="BG252" s="14">
        <v>8.2799999999999999E-2</v>
      </c>
      <c r="BH252" s="13">
        <v>2.3199999999999998</v>
      </c>
      <c r="BI252" s="13">
        <v>2.36</v>
      </c>
      <c r="BJ252" s="13">
        <v>3.12</v>
      </c>
      <c r="BK252" s="13">
        <v>3.12</v>
      </c>
      <c r="BL252" s="13">
        <v>56.2</v>
      </c>
      <c r="BM252" s="13">
        <v>55.1</v>
      </c>
      <c r="BN252" s="13">
        <v>3.2</v>
      </c>
      <c r="BO252" s="13">
        <v>3.28</v>
      </c>
      <c r="BP252" s="13">
        <v>2.0510306406685239</v>
      </c>
      <c r="BQ252" s="13">
        <v>0</v>
      </c>
      <c r="BR252" s="13">
        <v>0</v>
      </c>
      <c r="BS252" s="13">
        <v>-0.13200000000000001</v>
      </c>
      <c r="BT252" s="14">
        <v>-6.4357887874837025E-2</v>
      </c>
      <c r="BU252" s="13">
        <v>2.183030640668524</v>
      </c>
      <c r="BV252" s="13">
        <v>2.492</v>
      </c>
      <c r="BW252" s="13">
        <v>2.492</v>
      </c>
      <c r="BX252" s="13">
        <v>3.05</v>
      </c>
      <c r="BY252" s="13">
        <v>3.3329999999999997</v>
      </c>
      <c r="BZ252" s="13">
        <v>5.23</v>
      </c>
      <c r="CA252" s="13">
        <v>5.4050000000000002</v>
      </c>
      <c r="CB252" s="13">
        <v>0</v>
      </c>
      <c r="CC252" s="15">
        <v>-0.14399999999999999</v>
      </c>
      <c r="CD252" s="15">
        <v>0.59</v>
      </c>
      <c r="CE252" s="15">
        <v>0.36</v>
      </c>
      <c r="CF252" s="15">
        <v>1.5099560680670459</v>
      </c>
      <c r="CG252" s="15">
        <v>1.3427122227456374</v>
      </c>
      <c r="CH252" s="13">
        <v>9.9555555555555564E-2</v>
      </c>
      <c r="CI252" s="13">
        <v>6.7444444444444418E-2</v>
      </c>
      <c r="CJ252" s="13">
        <v>0</v>
      </c>
      <c r="CK252" s="12">
        <f t="shared" si="6"/>
        <v>0</v>
      </c>
      <c r="CL252" s="36">
        <f t="shared" si="7"/>
        <v>10.397779833487512</v>
      </c>
      <c r="CM252" s="13">
        <v>3.59</v>
      </c>
      <c r="CN252" s="13">
        <v>1.23</v>
      </c>
      <c r="CO252" s="13">
        <v>2.36</v>
      </c>
      <c r="CP252" s="13">
        <v>11.6</v>
      </c>
      <c r="CQ252" s="13">
        <v>3.28</v>
      </c>
      <c r="CR252" s="13">
        <v>11.775</v>
      </c>
      <c r="CS252" s="13" t="s">
        <v>7128</v>
      </c>
      <c r="CT252" s="13">
        <v>0</v>
      </c>
      <c r="CU252" s="13">
        <v>3.12</v>
      </c>
      <c r="CV252" s="13">
        <v>5.4050000000000002</v>
      </c>
      <c r="CW252" s="13">
        <v>3.2</v>
      </c>
      <c r="CX252" s="12">
        <v>0.77377049180327873</v>
      </c>
      <c r="CY252" s="12">
        <v>0.61537072927348457</v>
      </c>
      <c r="CZ252" s="15">
        <v>3.6796875</v>
      </c>
      <c r="DA252" s="20"/>
      <c r="DB252" s="20"/>
    </row>
    <row r="253" spans="1:106">
      <c r="A253" s="8" t="s">
        <v>187</v>
      </c>
      <c r="B253" s="8" t="s">
        <v>188</v>
      </c>
      <c r="C253" s="9" t="s">
        <v>7145</v>
      </c>
      <c r="D253" s="9" t="s">
        <v>7126</v>
      </c>
      <c r="E253" s="10" t="s">
        <v>7127</v>
      </c>
      <c r="F253" s="10" t="s">
        <v>7126</v>
      </c>
      <c r="G253" s="11">
        <v>0.89</v>
      </c>
      <c r="H253" s="11">
        <v>0.8900644009536034</v>
      </c>
      <c r="I253" s="12">
        <v>9.0499999999999997E-2</v>
      </c>
      <c r="J253" s="12">
        <v>0.13705082828630111</v>
      </c>
      <c r="K253" s="12">
        <v>3.6999999999999998E-2</v>
      </c>
      <c r="L253" s="12">
        <v>9.35E-2</v>
      </c>
      <c r="M253" s="12">
        <v>6.1719349999999999E-2</v>
      </c>
      <c r="N253" s="12">
        <v>0.13704537764808572</v>
      </c>
      <c r="O253" s="12">
        <v>-0.11096917076040227</v>
      </c>
      <c r="P253" s="12">
        <v>-3.0866287903769149E-2</v>
      </c>
      <c r="Q253" s="13">
        <v>3749.5</v>
      </c>
      <c r="R253" s="13">
        <v>0.27131615228771039</v>
      </c>
      <c r="S253" s="13">
        <v>0</v>
      </c>
      <c r="T253" s="13">
        <v>0.27131615228771039</v>
      </c>
      <c r="U253" s="13">
        <v>3749.7713161522879</v>
      </c>
      <c r="V253" s="13">
        <v>0</v>
      </c>
      <c r="W253" s="13">
        <v>3749.7713161522879</v>
      </c>
      <c r="X253" s="14">
        <v>0</v>
      </c>
      <c r="Y253" s="15">
        <v>0.16339295126322076</v>
      </c>
      <c r="Z253" s="14" t="s">
        <v>7128</v>
      </c>
      <c r="AA253" s="14">
        <v>7.2355386345563351E-5</v>
      </c>
      <c r="AB253" s="14" t="s">
        <v>7128</v>
      </c>
      <c r="AC253" s="14">
        <v>7.2360622026326285E-5</v>
      </c>
      <c r="AD253" s="13">
        <v>1.32</v>
      </c>
      <c r="AE253" s="15">
        <v>1.9847222222222227</v>
      </c>
      <c r="AF253" s="14">
        <v>0.19493588689617927</v>
      </c>
      <c r="AG253" s="14">
        <v>0.51170670310247068</v>
      </c>
      <c r="AH253" s="15">
        <v>0.44462279293739965</v>
      </c>
      <c r="AI253" s="5">
        <v>1.3281853281853282</v>
      </c>
      <c r="AJ253" s="15">
        <v>175.21028037383178</v>
      </c>
      <c r="AK253" s="15">
        <v>175.21028037383178</v>
      </c>
      <c r="AL253" s="15">
        <v>30.000000000000004</v>
      </c>
      <c r="AM253" s="15">
        <v>2.1289219972519051</v>
      </c>
      <c r="AN253" s="15" t="s">
        <v>7128</v>
      </c>
      <c r="AO253" s="15">
        <v>1.5279136104319477</v>
      </c>
      <c r="AP253" s="15">
        <v>21.794313688685765</v>
      </c>
      <c r="AQ253" s="15">
        <v>14.427357924766502</v>
      </c>
      <c r="AR253" s="15">
        <v>13820.67114152473</v>
      </c>
      <c r="AS253" s="15">
        <v>1.5280241712112013</v>
      </c>
      <c r="AT253" s="14">
        <v>0.93090186915887863</v>
      </c>
      <c r="AU253" s="14">
        <v>5.3130550740098682E-3</v>
      </c>
      <c r="AV253" s="12">
        <v>-0.38200000000000001</v>
      </c>
      <c r="AW253" s="12">
        <v>-0.20600000000000002</v>
      </c>
      <c r="AX253" s="12">
        <v>5.9400000000000001E-2</v>
      </c>
      <c r="AY253" s="12">
        <v>0.16200000000000001</v>
      </c>
      <c r="AZ253" s="14">
        <v>0.82299999999999995</v>
      </c>
      <c r="BA253" s="14">
        <v>0.23</v>
      </c>
      <c r="BB253" s="14">
        <v>2.608165752589884E-2</v>
      </c>
      <c r="BC253" s="14">
        <v>0.10617908974431657</v>
      </c>
      <c r="BD253" s="14">
        <v>8.720456397718011E-3</v>
      </c>
      <c r="BE253" s="14">
        <v>7.0111139677890164E-2</v>
      </c>
      <c r="BF253" s="14">
        <v>0</v>
      </c>
      <c r="BG253" s="14">
        <v>0.29930000000000001</v>
      </c>
      <c r="BH253" s="13">
        <v>21.4</v>
      </c>
      <c r="BI253" s="13">
        <v>21.4</v>
      </c>
      <c r="BJ253" s="13">
        <v>172</v>
      </c>
      <c r="BK253" s="13">
        <v>172.05273676954246</v>
      </c>
      <c r="BL253" s="13">
        <v>2454</v>
      </c>
      <c r="BM253" s="13">
        <v>2454</v>
      </c>
      <c r="BN253" s="13">
        <v>259.8</v>
      </c>
      <c r="BO253" s="13">
        <v>259.90700000000004</v>
      </c>
      <c r="BP253" s="13">
        <v>172.05273676954246</v>
      </c>
      <c r="BQ253" s="13">
        <v>-73.399999999999977</v>
      </c>
      <c r="BR253" s="13">
        <v>13.190000000000001</v>
      </c>
      <c r="BS253" s="13">
        <v>-51.84</v>
      </c>
      <c r="BT253" s="14">
        <v>-0.22464042552121727</v>
      </c>
      <c r="BU253" s="13">
        <v>210.70273676954247</v>
      </c>
      <c r="BV253" s="13">
        <v>133.44999999999999</v>
      </c>
      <c r="BW253" s="13">
        <v>60.050000000000011</v>
      </c>
      <c r="BX253" s="13">
        <v>820.5</v>
      </c>
      <c r="BY253" s="13">
        <v>1620.4013161522878</v>
      </c>
      <c r="BZ253" s="13">
        <v>0</v>
      </c>
      <c r="CA253" s="13">
        <v>0.27131615228771039</v>
      </c>
      <c r="CB253" s="13">
        <v>-19.921300000000002</v>
      </c>
      <c r="CC253" s="15">
        <v>0.66500000000000004</v>
      </c>
      <c r="CD253" s="15">
        <v>0.81499999999999995</v>
      </c>
      <c r="CE253" s="15">
        <v>0.36</v>
      </c>
      <c r="CF253" s="15">
        <v>0.5695850966361472</v>
      </c>
      <c r="CG253" s="15">
        <v>0.55535264608586243</v>
      </c>
      <c r="CH253" s="13">
        <v>104.74000000000001</v>
      </c>
      <c r="CI253" s="13">
        <v>76.100000000000009</v>
      </c>
      <c r="CJ253" s="13">
        <v>-19.921300000000002</v>
      </c>
      <c r="CK253" s="12">
        <f t="shared" si="6"/>
        <v>0.14927913076058452</v>
      </c>
      <c r="CL253" s="36">
        <f t="shared" si="7"/>
        <v>9044.7987681828745</v>
      </c>
      <c r="CM253" s="13" t="s">
        <v>7128</v>
      </c>
      <c r="CN253" s="13" t="s">
        <v>7128</v>
      </c>
      <c r="CO253" s="13">
        <v>21.4</v>
      </c>
      <c r="CP253" s="13">
        <v>3749.5</v>
      </c>
      <c r="CQ253" s="13">
        <v>259.90700000000004</v>
      </c>
      <c r="CR253" s="13">
        <v>3749.7713161522879</v>
      </c>
      <c r="CS253" s="13">
        <v>133.44999999999999</v>
      </c>
      <c r="CT253" s="13">
        <v>105.04</v>
      </c>
      <c r="CU253" s="13">
        <v>134.63273676954245</v>
      </c>
      <c r="CV253" s="13">
        <v>105.31131615228772</v>
      </c>
      <c r="CW253" s="13">
        <v>275.3</v>
      </c>
      <c r="CX253" s="12">
        <v>-1.730881431380599E-2</v>
      </c>
      <c r="CY253" s="12">
        <v>7.8028001015862852E-2</v>
      </c>
      <c r="CZ253" s="15">
        <v>13.620673142580049</v>
      </c>
      <c r="DA253" s="20"/>
      <c r="DB253" s="20"/>
    </row>
    <row r="254" spans="1:106">
      <c r="A254" s="8" t="s">
        <v>771</v>
      </c>
      <c r="B254" s="8" t="s">
        <v>772</v>
      </c>
      <c r="C254" s="9" t="s">
        <v>7134</v>
      </c>
      <c r="D254" s="9" t="s">
        <v>7126</v>
      </c>
      <c r="E254" s="10" t="s">
        <v>7127</v>
      </c>
      <c r="F254" s="10" t="s">
        <v>7126</v>
      </c>
      <c r="G254" s="11">
        <v>0.89</v>
      </c>
      <c r="H254" s="11">
        <v>0.89</v>
      </c>
      <c r="I254" s="12">
        <v>9.0499999999999997E-2</v>
      </c>
      <c r="J254" s="12">
        <v>0.137045</v>
      </c>
      <c r="K254" s="12">
        <v>3.6999999999999998E-2</v>
      </c>
      <c r="L254" s="12">
        <v>9.35E-2</v>
      </c>
      <c r="M254" s="12">
        <v>6.1719349999999999E-2</v>
      </c>
      <c r="N254" s="12">
        <v>0.137045</v>
      </c>
      <c r="O254" s="12">
        <v>-5.0895547358400753E-2</v>
      </c>
      <c r="P254" s="12">
        <v>-9.610893309954141E-2</v>
      </c>
      <c r="Q254" s="13">
        <v>540.20000000000005</v>
      </c>
      <c r="R254" s="13">
        <v>0</v>
      </c>
      <c r="S254" s="13">
        <v>0</v>
      </c>
      <c r="T254" s="13">
        <v>0</v>
      </c>
      <c r="U254" s="13">
        <v>540.20000000000005</v>
      </c>
      <c r="V254" s="13">
        <v>0</v>
      </c>
      <c r="W254" s="13">
        <v>540.20000000000005</v>
      </c>
      <c r="X254" s="14">
        <v>0</v>
      </c>
      <c r="Y254" s="15">
        <v>7.0817744521646186E-2</v>
      </c>
      <c r="Z254" s="14" t="s">
        <v>7128</v>
      </c>
      <c r="AA254" s="14">
        <v>0</v>
      </c>
      <c r="AB254" s="14" t="s">
        <v>7128</v>
      </c>
      <c r="AC254" s="14">
        <v>0</v>
      </c>
      <c r="AD254" s="13">
        <v>2.89</v>
      </c>
      <c r="AE254" s="15">
        <v>1.6789444444444448</v>
      </c>
      <c r="AF254" s="14">
        <v>0.18165902124584951</v>
      </c>
      <c r="AG254" s="14">
        <v>0.58791465057747649</v>
      </c>
      <c r="AH254" s="15">
        <v>0.31416837782340867</v>
      </c>
      <c r="AI254" s="5" t="s">
        <v>7128</v>
      </c>
      <c r="AJ254" s="15">
        <v>41.553846153846159</v>
      </c>
      <c r="AK254" s="15">
        <v>29.845303867403317</v>
      </c>
      <c r="AL254" s="15">
        <v>17.621951219512194</v>
      </c>
      <c r="AM254" s="15">
        <v>2.8267922553636846</v>
      </c>
      <c r="AN254" s="15" t="s">
        <v>7128</v>
      </c>
      <c r="AO254" s="15">
        <v>1.4584233261339095</v>
      </c>
      <c r="AP254" s="15">
        <v>8.8995057660626031</v>
      </c>
      <c r="AQ254" s="15">
        <v>6.0970654627539513</v>
      </c>
      <c r="AR254" s="15" t="s">
        <v>7128</v>
      </c>
      <c r="AS254" s="15">
        <v>1.4584233261339095</v>
      </c>
      <c r="AT254" s="14">
        <v>0</v>
      </c>
      <c r="AU254" s="14">
        <v>0</v>
      </c>
      <c r="AV254" s="12">
        <v>-4.9100000000000005E-2</v>
      </c>
      <c r="AW254" s="12">
        <v>5.7300000000000004E-2</v>
      </c>
      <c r="AX254" s="12">
        <v>0.13699999999999998</v>
      </c>
      <c r="AY254" s="12">
        <v>0.20800000000000002</v>
      </c>
      <c r="AZ254" s="14">
        <v>0.14699999999999999</v>
      </c>
      <c r="BA254" s="14">
        <v>7.0499999999999993E-2</v>
      </c>
      <c r="BB254" s="14">
        <v>8.6149452641599247E-2</v>
      </c>
      <c r="BC254" s="14">
        <v>4.0936066900458597E-2</v>
      </c>
      <c r="BD254" s="14">
        <v>4.964344487109161E-2</v>
      </c>
      <c r="BE254" s="14">
        <v>0.16648381788261107</v>
      </c>
      <c r="BF254" s="14">
        <v>0.5</v>
      </c>
      <c r="BG254" s="14">
        <v>0.2873</v>
      </c>
      <c r="BH254" s="13">
        <v>13</v>
      </c>
      <c r="BI254" s="13">
        <v>18.100000000000001</v>
      </c>
      <c r="BJ254" s="13">
        <v>60.7</v>
      </c>
      <c r="BK254" s="13">
        <v>60.7</v>
      </c>
      <c r="BL254" s="13">
        <v>370.4</v>
      </c>
      <c r="BM254" s="13">
        <v>364.6</v>
      </c>
      <c r="BN254" s="13">
        <v>82.2</v>
      </c>
      <c r="BO254" s="13">
        <v>88.6</v>
      </c>
      <c r="BP254" s="13">
        <v>30.35</v>
      </c>
      <c r="BQ254" s="13">
        <v>0</v>
      </c>
      <c r="BR254" s="13">
        <v>0</v>
      </c>
      <c r="BS254" s="13">
        <v>-26.3</v>
      </c>
      <c r="BT254" s="14">
        <v>-0.86655683690280061</v>
      </c>
      <c r="BU254" s="13">
        <v>56.650000000000006</v>
      </c>
      <c r="BV254" s="13">
        <v>44.400000000000006</v>
      </c>
      <c r="BW254" s="13">
        <v>44.400000000000006</v>
      </c>
      <c r="BX254" s="13">
        <v>210.1</v>
      </c>
      <c r="BY254" s="13">
        <v>741.4</v>
      </c>
      <c r="BZ254" s="13">
        <v>0</v>
      </c>
      <c r="CA254" s="13">
        <v>0</v>
      </c>
      <c r="CB254" s="13">
        <v>0</v>
      </c>
      <c r="CC254" s="15">
        <v>0.71199999999999997</v>
      </c>
      <c r="CD254" s="15">
        <v>0.38600000000000001</v>
      </c>
      <c r="CE254" s="15">
        <v>0.36</v>
      </c>
      <c r="CF254" s="15" t="s">
        <v>7128</v>
      </c>
      <c r="CG254" s="15" t="s">
        <v>7128</v>
      </c>
      <c r="CH254" s="13" t="s">
        <v>7128</v>
      </c>
      <c r="CI254" s="13" t="s">
        <v>7128</v>
      </c>
      <c r="CJ254" s="13">
        <v>0</v>
      </c>
      <c r="CK254" s="12">
        <f t="shared" si="6"/>
        <v>0</v>
      </c>
      <c r="CL254" s="36" t="str">
        <f t="shared" si="7"/>
        <v>NA</v>
      </c>
      <c r="CM254" s="13">
        <v>15.8</v>
      </c>
      <c r="CN254" s="13">
        <v>12.7</v>
      </c>
      <c r="CO254" s="13">
        <v>18.100000000000001</v>
      </c>
      <c r="CP254" s="13">
        <v>540.20000000000005</v>
      </c>
      <c r="CQ254" s="13">
        <v>88.6</v>
      </c>
      <c r="CR254" s="13">
        <v>540.20000000000005</v>
      </c>
      <c r="CS254" s="13" t="s">
        <v>7128</v>
      </c>
      <c r="CT254" s="13">
        <v>0</v>
      </c>
      <c r="CU254" s="13">
        <v>60.7</v>
      </c>
      <c r="CV254" s="13">
        <v>0</v>
      </c>
      <c r="CW254" s="13">
        <v>82.2</v>
      </c>
      <c r="CX254" s="12">
        <v>8.6149452641599247E-2</v>
      </c>
      <c r="CY254" s="12">
        <v>4.0936066900458597E-2</v>
      </c>
      <c r="CZ254" s="15">
        <v>6.5717761557177621</v>
      </c>
      <c r="DA254" s="20"/>
      <c r="DB254" s="20"/>
    </row>
    <row r="255" spans="1:106">
      <c r="A255" s="8" t="s">
        <v>5655</v>
      </c>
      <c r="B255" s="8" t="s">
        <v>5656</v>
      </c>
      <c r="C255" s="9" t="s">
        <v>7134</v>
      </c>
      <c r="D255" s="9" t="s">
        <v>7126</v>
      </c>
      <c r="E255" s="10" t="s">
        <v>7127</v>
      </c>
      <c r="F255" s="10" t="s">
        <v>7126</v>
      </c>
      <c r="G255" s="11">
        <v>0.89</v>
      </c>
      <c r="H255" s="11">
        <v>0.89</v>
      </c>
      <c r="I255" s="12">
        <v>9.0499999999999997E-2</v>
      </c>
      <c r="J255" s="12">
        <v>0.137045</v>
      </c>
      <c r="K255" s="12">
        <v>3.6999999999999998E-2</v>
      </c>
      <c r="L255" s="12">
        <v>9.35E-2</v>
      </c>
      <c r="M255" s="12">
        <v>6.1719349999999999E-2</v>
      </c>
      <c r="N255" s="12">
        <v>0.137045</v>
      </c>
      <c r="O255" s="12">
        <v>-0.13962231958762886</v>
      </c>
      <c r="P255" s="12">
        <v>-0.13652873773877131</v>
      </c>
      <c r="Q255" s="13">
        <v>0.48499999999999999</v>
      </c>
      <c r="R255" s="13">
        <v>0</v>
      </c>
      <c r="S255" s="13">
        <v>0</v>
      </c>
      <c r="T255" s="13">
        <v>0</v>
      </c>
      <c r="U255" s="13">
        <v>0.48499999999999999</v>
      </c>
      <c r="V255" s="13">
        <v>8.9999999999999993E-3</v>
      </c>
      <c r="W255" s="13">
        <v>0.47599999999999998</v>
      </c>
      <c r="X255" s="14">
        <v>1.8556701030927835E-2</v>
      </c>
      <c r="Y255" s="15">
        <v>4.1666666666666664E-2</v>
      </c>
      <c r="Z255" s="14">
        <v>0</v>
      </c>
      <c r="AA255" s="14">
        <v>0</v>
      </c>
      <c r="AB255" s="14">
        <v>0</v>
      </c>
      <c r="AC255" s="14">
        <v>0</v>
      </c>
      <c r="AD255" s="13">
        <v>0.04</v>
      </c>
      <c r="AE255" s="15">
        <v>0.99327777777777781</v>
      </c>
      <c r="AF255" s="14">
        <v>7.7459666924148338E-2</v>
      </c>
      <c r="AG255" s="14">
        <v>0.54802714348834947</v>
      </c>
      <c r="AH255" s="15">
        <v>0.4038461538461538</v>
      </c>
      <c r="AI255" s="5" t="s">
        <v>7128</v>
      </c>
      <c r="AJ255" s="15" t="s">
        <v>7128</v>
      </c>
      <c r="AK255" s="15" t="s">
        <v>7128</v>
      </c>
      <c r="AL255" s="15" t="s">
        <v>7128</v>
      </c>
      <c r="AM255" s="15" t="s">
        <v>7128</v>
      </c>
      <c r="AN255" s="15">
        <v>0.26216216216216215</v>
      </c>
      <c r="AO255" s="15">
        <v>10.104166666666666</v>
      </c>
      <c r="AP255" s="15">
        <v>237.99999999999997</v>
      </c>
      <c r="AQ255" s="15">
        <v>237.99999999999997</v>
      </c>
      <c r="AR255" s="15">
        <v>0.25855513307984784</v>
      </c>
      <c r="AS255" s="15">
        <v>9.9166666666666661</v>
      </c>
      <c r="AT255" s="14" t="s">
        <v>7128</v>
      </c>
      <c r="AU255" s="14">
        <v>0</v>
      </c>
      <c r="AV255" s="12" t="s">
        <v>7128</v>
      </c>
      <c r="AW255" s="12" t="s">
        <v>7128</v>
      </c>
      <c r="AX255" s="12" t="s">
        <v>7128</v>
      </c>
      <c r="AY255" s="12" t="s">
        <v>7128</v>
      </c>
      <c r="AZ255" s="14" t="s">
        <v>7128</v>
      </c>
      <c r="BA255" s="14" t="s">
        <v>7128</v>
      </c>
      <c r="BB255" s="14">
        <v>-2.5773195876288659E-3</v>
      </c>
      <c r="BC255" s="14">
        <v>5.1626226122870422E-4</v>
      </c>
      <c r="BD255" s="14">
        <v>-0.10416666666666667</v>
      </c>
      <c r="BE255" s="14">
        <v>4.1666666666666664E-2</v>
      </c>
      <c r="BF255" s="14">
        <v>0.5</v>
      </c>
      <c r="BG255" s="14">
        <v>1.3500000000000002E-2</v>
      </c>
      <c r="BH255" s="13">
        <v>-5.0000000000000001E-3</v>
      </c>
      <c r="BI255" s="13">
        <v>-5.0000000000000001E-3</v>
      </c>
      <c r="BJ255" s="13">
        <v>2E-3</v>
      </c>
      <c r="BK255" s="13">
        <v>2E-3</v>
      </c>
      <c r="BL255" s="13">
        <v>4.8000000000000001E-2</v>
      </c>
      <c r="BM255" s="13">
        <v>4.8000000000000001E-2</v>
      </c>
      <c r="BN255" s="13">
        <v>2E-3</v>
      </c>
      <c r="BO255" s="13">
        <v>2E-3</v>
      </c>
      <c r="BP255" s="13">
        <v>1E-3</v>
      </c>
      <c r="BQ255" s="13">
        <v>0</v>
      </c>
      <c r="BR255" s="13">
        <v>0</v>
      </c>
      <c r="BS255" s="13">
        <v>-2.5000000000000001E-2</v>
      </c>
      <c r="BT255" s="14">
        <v>-25</v>
      </c>
      <c r="BU255" s="13">
        <v>2.6000000000000002E-2</v>
      </c>
      <c r="BV255" s="13">
        <v>0.02</v>
      </c>
      <c r="BW255" s="13">
        <v>0.02</v>
      </c>
      <c r="BX255" s="13">
        <v>1.94</v>
      </c>
      <c r="BY255" s="13">
        <v>1.9370000000000001</v>
      </c>
      <c r="BZ255" s="13">
        <v>1.85</v>
      </c>
      <c r="CA255" s="13">
        <v>1.8410000000000002</v>
      </c>
      <c r="CB255" s="13">
        <v>0</v>
      </c>
      <c r="CC255" s="15">
        <v>0.28299999999999997</v>
      </c>
      <c r="CD255" s="15">
        <v>0.50900000000000001</v>
      </c>
      <c r="CE255" s="15">
        <v>0.36</v>
      </c>
      <c r="CF255" s="15" t="s">
        <v>7128</v>
      </c>
      <c r="CG255" s="15" t="s">
        <v>7128</v>
      </c>
      <c r="CH255" s="13" t="s">
        <v>7128</v>
      </c>
      <c r="CI255" s="13" t="s">
        <v>7128</v>
      </c>
      <c r="CJ255" s="13">
        <v>0</v>
      </c>
      <c r="CK255" s="12">
        <f t="shared" si="6"/>
        <v>0</v>
      </c>
      <c r="CL255" s="36">
        <f t="shared" si="7"/>
        <v>2.6072786529060293E-2</v>
      </c>
      <c r="CM255" s="13">
        <v>2E-3</v>
      </c>
      <c r="CN255" s="13">
        <v>7.0000000000000001E-3</v>
      </c>
      <c r="CO255" s="13" t="s">
        <v>7128</v>
      </c>
      <c r="CP255" s="13" t="s">
        <v>7128</v>
      </c>
      <c r="CQ255" s="13">
        <v>2E-3</v>
      </c>
      <c r="CR255" s="13">
        <v>0.47599999999999998</v>
      </c>
      <c r="CS255" s="13" t="s">
        <v>7128</v>
      </c>
      <c r="CT255" s="13">
        <v>0</v>
      </c>
      <c r="CU255" s="13">
        <v>2E-3</v>
      </c>
      <c r="CV255" s="13">
        <v>1.8410000000000002</v>
      </c>
      <c r="CW255" s="13">
        <v>2E-3</v>
      </c>
      <c r="CX255" s="12">
        <v>-2.5773195876288659E-3</v>
      </c>
      <c r="CY255" s="12">
        <v>5.1626226122870422E-4</v>
      </c>
      <c r="CZ255" s="15">
        <v>237.99999999999997</v>
      </c>
      <c r="DA255" s="20"/>
      <c r="DB255" s="20"/>
    </row>
    <row r="256" spans="1:106" ht="24">
      <c r="A256" s="8" t="s">
        <v>1439</v>
      </c>
      <c r="B256" s="8" t="s">
        <v>1440</v>
      </c>
      <c r="C256" s="9" t="s">
        <v>7162</v>
      </c>
      <c r="D256" s="9" t="s">
        <v>7126</v>
      </c>
      <c r="E256" s="10" t="s">
        <v>7127</v>
      </c>
      <c r="F256" s="10" t="s">
        <v>7126</v>
      </c>
      <c r="G256" s="11">
        <v>0.8</v>
      </c>
      <c r="H256" s="11">
        <v>0.8</v>
      </c>
      <c r="I256" s="12">
        <v>9.0499999999999997E-2</v>
      </c>
      <c r="J256" s="12">
        <v>0.12890000000000001</v>
      </c>
      <c r="K256" s="12">
        <v>4.7E-2</v>
      </c>
      <c r="L256" s="12">
        <v>0.10350000000000001</v>
      </c>
      <c r="M256" s="12">
        <v>6.8320350000000002E-2</v>
      </c>
      <c r="N256" s="12">
        <v>0.12890000000000001</v>
      </c>
      <c r="O256" s="12">
        <v>-8.1261396303901459E-2</v>
      </c>
      <c r="P256" s="12">
        <v>-7.5142678259964096E-2</v>
      </c>
      <c r="Q256" s="13">
        <v>37.9</v>
      </c>
      <c r="R256" s="13">
        <v>0</v>
      </c>
      <c r="S256" s="13">
        <v>0</v>
      </c>
      <c r="T256" s="13">
        <v>0</v>
      </c>
      <c r="U256" s="13">
        <v>37.9</v>
      </c>
      <c r="V256" s="13">
        <v>0</v>
      </c>
      <c r="W256" s="13">
        <v>37.9</v>
      </c>
      <c r="X256" s="14">
        <v>0</v>
      </c>
      <c r="Y256" s="15">
        <v>0.81858407079646012</v>
      </c>
      <c r="Z256" s="14" t="s">
        <v>7128</v>
      </c>
      <c r="AA256" s="14">
        <v>0</v>
      </c>
      <c r="AB256" s="14" t="s">
        <v>7128</v>
      </c>
      <c r="AC256" s="14">
        <v>0</v>
      </c>
      <c r="AD256" s="13">
        <v>1.68</v>
      </c>
      <c r="AE256" s="15">
        <v>2.8678333333333339</v>
      </c>
      <c r="AF256" s="14">
        <v>0.15811388300841897</v>
      </c>
      <c r="AG256" s="14">
        <v>0.83104656909224994</v>
      </c>
      <c r="AH256" s="15">
        <v>0.43617021276595747</v>
      </c>
      <c r="AI256" s="5">
        <v>1.8429752066115703</v>
      </c>
      <c r="AJ256" s="15">
        <v>16.336206896551726</v>
      </c>
      <c r="AK256" s="15">
        <v>16.336206896551726</v>
      </c>
      <c r="AL256" s="15">
        <v>13.884297520661157</v>
      </c>
      <c r="AM256" s="15" t="s">
        <v>7128</v>
      </c>
      <c r="AN256" s="15" t="s">
        <v>7128</v>
      </c>
      <c r="AO256" s="15">
        <v>0.28199404761904762</v>
      </c>
      <c r="AP256" s="15">
        <v>5.6651718983557542</v>
      </c>
      <c r="AQ256" s="15">
        <v>3.7524752475247523</v>
      </c>
      <c r="AR256" s="15" t="s">
        <v>7128</v>
      </c>
      <c r="AS256" s="15">
        <v>0.28199404761904762</v>
      </c>
      <c r="AT256" s="14">
        <v>0</v>
      </c>
      <c r="AU256" s="14">
        <v>0</v>
      </c>
      <c r="AV256" s="12">
        <v>-7.0499999999999993E-2</v>
      </c>
      <c r="AW256" s="12">
        <v>-5.2999999999999999E-2</v>
      </c>
      <c r="AX256" s="12">
        <v>0.10400000000000001</v>
      </c>
      <c r="AY256" s="12">
        <v>0.156</v>
      </c>
      <c r="AZ256" s="14" t="s">
        <v>7128</v>
      </c>
      <c r="BA256" s="14" t="s">
        <v>7128</v>
      </c>
      <c r="BB256" s="14">
        <v>4.7638603696098555E-2</v>
      </c>
      <c r="BC256" s="14">
        <v>5.3757321740035918E-2</v>
      </c>
      <c r="BD256" s="14">
        <v>1.726190476190476E-2</v>
      </c>
      <c r="BE256" s="14">
        <v>4.9776785714285718E-2</v>
      </c>
      <c r="BF256" s="14">
        <v>0.27881619937694707</v>
      </c>
      <c r="BG256" s="14">
        <v>5.5099999999999996E-2</v>
      </c>
      <c r="BH256" s="13">
        <v>2.3199999999999998</v>
      </c>
      <c r="BI256" s="13">
        <v>2.3199999999999998</v>
      </c>
      <c r="BJ256" s="13">
        <v>6.69</v>
      </c>
      <c r="BK256" s="13">
        <v>6.69</v>
      </c>
      <c r="BL256" s="13">
        <v>134.4</v>
      </c>
      <c r="BM256" s="13">
        <v>134.4</v>
      </c>
      <c r="BN256" s="13">
        <v>10.1</v>
      </c>
      <c r="BO256" s="13">
        <v>10.1</v>
      </c>
      <c r="BP256" s="13">
        <v>4.8247196261682239</v>
      </c>
      <c r="BQ256" s="13">
        <v>0</v>
      </c>
      <c r="BR256" s="13">
        <v>0</v>
      </c>
      <c r="BS256" s="13">
        <v>-3.05</v>
      </c>
      <c r="BT256" s="14">
        <v>-0.63216108630592061</v>
      </c>
      <c r="BU256" s="13">
        <v>7.8747196261682237</v>
      </c>
      <c r="BV256" s="13">
        <v>5.3699999999999992</v>
      </c>
      <c r="BW256" s="13">
        <v>5.3699999999999992</v>
      </c>
      <c r="BX256" s="13">
        <v>48.7</v>
      </c>
      <c r="BY256" s="13">
        <v>89.75</v>
      </c>
      <c r="BZ256" s="13">
        <v>0</v>
      </c>
      <c r="CA256" s="13">
        <v>0</v>
      </c>
      <c r="CB256" s="13">
        <v>0</v>
      </c>
      <c r="CC256" s="15">
        <v>0.876</v>
      </c>
      <c r="CD256" s="15">
        <v>1.35</v>
      </c>
      <c r="CE256" s="15">
        <v>0.36</v>
      </c>
      <c r="CF256" s="15" t="s">
        <v>7128</v>
      </c>
      <c r="CG256" s="15" t="s">
        <v>7128</v>
      </c>
      <c r="CH256" s="13" t="s">
        <v>7128</v>
      </c>
      <c r="CI256" s="13" t="s">
        <v>7128</v>
      </c>
      <c r="CJ256" s="13">
        <v>0</v>
      </c>
      <c r="CK256" s="12">
        <f t="shared" si="6"/>
        <v>0</v>
      </c>
      <c r="CL256" s="36" t="str">
        <f t="shared" si="7"/>
        <v>NA</v>
      </c>
      <c r="CM256" s="13">
        <v>3.21</v>
      </c>
      <c r="CN256" s="13">
        <v>0.89500000000000002</v>
      </c>
      <c r="CO256" s="13">
        <v>2.3199999999999998</v>
      </c>
      <c r="CP256" s="13">
        <v>37.9</v>
      </c>
      <c r="CQ256" s="13">
        <v>10.1</v>
      </c>
      <c r="CR256" s="13">
        <v>37.9</v>
      </c>
      <c r="CS256" s="13" t="s">
        <v>7128</v>
      </c>
      <c r="CT256" s="13">
        <v>0</v>
      </c>
      <c r="CU256" s="13">
        <v>6.69</v>
      </c>
      <c r="CV256" s="13">
        <v>0</v>
      </c>
      <c r="CW256" s="13">
        <v>10.1</v>
      </c>
      <c r="CX256" s="12">
        <v>4.7638603696098555E-2</v>
      </c>
      <c r="CY256" s="12">
        <v>5.3757321740035918E-2</v>
      </c>
      <c r="CZ256" s="15">
        <v>3.7524752475247523</v>
      </c>
      <c r="DA256" s="20"/>
      <c r="DB256" s="20"/>
    </row>
    <row r="257" spans="1:106">
      <c r="A257" s="8" t="s">
        <v>2727</v>
      </c>
      <c r="B257" s="8" t="s">
        <v>2728</v>
      </c>
      <c r="C257" s="9" t="s">
        <v>7175</v>
      </c>
      <c r="D257" s="9" t="s">
        <v>7126</v>
      </c>
      <c r="E257" s="10" t="s">
        <v>7127</v>
      </c>
      <c r="F257" s="10" t="s">
        <v>7126</v>
      </c>
      <c r="G257" s="11">
        <v>0.75</v>
      </c>
      <c r="H257" s="11">
        <v>0.75743608887523095</v>
      </c>
      <c r="I257" s="12">
        <v>9.0499999999999997E-2</v>
      </c>
      <c r="J257" s="12">
        <v>0.12504796604320839</v>
      </c>
      <c r="K257" s="12">
        <v>3.2000000000000001E-2</v>
      </c>
      <c r="L257" s="12">
        <v>8.8499999999999995E-2</v>
      </c>
      <c r="M257" s="12">
        <v>5.8418850000000001E-2</v>
      </c>
      <c r="N257" s="12">
        <v>0.12439383820872521</v>
      </c>
      <c r="O257" s="12" t="s">
        <v>7128</v>
      </c>
      <c r="P257" s="12">
        <v>7.557957001004298</v>
      </c>
      <c r="Q257" s="13">
        <v>30.3</v>
      </c>
      <c r="R257" s="13">
        <v>0.30041799055932683</v>
      </c>
      <c r="S257" s="13">
        <v>0</v>
      </c>
      <c r="T257" s="13">
        <v>0.30041799055932683</v>
      </c>
      <c r="U257" s="13">
        <v>30.600417990559329</v>
      </c>
      <c r="V257" s="13">
        <v>0</v>
      </c>
      <c r="W257" s="13">
        <v>30.600417990559329</v>
      </c>
      <c r="X257" s="14">
        <v>0</v>
      </c>
      <c r="Y257" s="15">
        <v>2.1929824561403508E-2</v>
      </c>
      <c r="Z257" s="14" t="s">
        <v>7128</v>
      </c>
      <c r="AA257" s="14">
        <v>9.8174472862432825E-3</v>
      </c>
      <c r="AB257" s="14" t="s">
        <v>7128</v>
      </c>
      <c r="AC257" s="14">
        <v>9.9147851669744835E-3</v>
      </c>
      <c r="AD257" s="13">
        <v>2.65</v>
      </c>
      <c r="AE257" s="15">
        <v>1.260388888888889</v>
      </c>
      <c r="AF257" s="14">
        <v>0.20493901531919198</v>
      </c>
      <c r="AG257" s="14">
        <v>0.48233861105481252</v>
      </c>
      <c r="AH257" s="15">
        <v>0.15460526315789472</v>
      </c>
      <c r="AI257" s="5">
        <v>0.25304136253041359</v>
      </c>
      <c r="AJ257" s="15" t="s">
        <v>7128</v>
      </c>
      <c r="AK257" s="15" t="s">
        <v>7128</v>
      </c>
      <c r="AL257" s="15" t="s">
        <v>7128</v>
      </c>
      <c r="AM257" s="15" t="s">
        <v>7128</v>
      </c>
      <c r="AN257" s="15" t="s">
        <v>7128</v>
      </c>
      <c r="AO257" s="15">
        <v>1.0066445182724253</v>
      </c>
      <c r="AP257" s="15">
        <v>13.258893591433708</v>
      </c>
      <c r="AQ257" s="15">
        <v>4.1815274652308458</v>
      </c>
      <c r="AR257" s="15">
        <v>101.85947230918693</v>
      </c>
      <c r="AS257" s="15">
        <v>1.016625182410609</v>
      </c>
      <c r="AT257" s="14" t="s">
        <v>7128</v>
      </c>
      <c r="AU257" s="14">
        <v>1.7755775577557757E-2</v>
      </c>
      <c r="AV257" s="12" t="s">
        <v>7128</v>
      </c>
      <c r="AW257" s="12" t="s">
        <v>7128</v>
      </c>
      <c r="AX257" s="12">
        <v>0.30199999999999999</v>
      </c>
      <c r="AY257" s="12">
        <v>0.27899999999999997</v>
      </c>
      <c r="AZ257" s="14" t="s">
        <v>7128</v>
      </c>
      <c r="BA257" s="14" t="s">
        <v>7128</v>
      </c>
      <c r="BB257" s="14" t="s">
        <v>7128</v>
      </c>
      <c r="BC257" s="14">
        <v>7.6823508392130231</v>
      </c>
      <c r="BD257" s="14">
        <v>-0.11627906976744186</v>
      </c>
      <c r="BE257" s="14">
        <v>7.6674963517878211E-2</v>
      </c>
      <c r="BF257" s="14">
        <v>0</v>
      </c>
      <c r="BG257" s="14">
        <v>0.1176</v>
      </c>
      <c r="BH257" s="13">
        <v>-3.5</v>
      </c>
      <c r="BI257" s="13">
        <v>-3.5</v>
      </c>
      <c r="BJ257" s="13">
        <v>2.08</v>
      </c>
      <c r="BK257" s="13">
        <v>2.3079164018881344</v>
      </c>
      <c r="BL257" s="13">
        <v>30.1</v>
      </c>
      <c r="BM257" s="13">
        <v>30.1</v>
      </c>
      <c r="BN257" s="13">
        <v>7.03</v>
      </c>
      <c r="BO257" s="13">
        <v>7.3180000000000005</v>
      </c>
      <c r="BP257" s="13">
        <v>2.3079164018881344</v>
      </c>
      <c r="BQ257" s="13">
        <v>5.3000000000000007</v>
      </c>
      <c r="BR257" s="13">
        <v>-1.202</v>
      </c>
      <c r="BS257" s="13">
        <v>-4.4749999999999996</v>
      </c>
      <c r="BT257" s="14">
        <v>-2.459794468879192</v>
      </c>
      <c r="BU257" s="13">
        <v>7.9849164018881336</v>
      </c>
      <c r="BV257" s="13">
        <v>-3.1230000000000011</v>
      </c>
      <c r="BW257" s="13">
        <v>2.1769999999999996</v>
      </c>
      <c r="BX257" s="13">
        <v>0</v>
      </c>
      <c r="BY257" s="13">
        <v>0.30041799055932683</v>
      </c>
      <c r="BZ257" s="13">
        <v>0</v>
      </c>
      <c r="CA257" s="13">
        <v>0.30041799055932683</v>
      </c>
      <c r="CB257" s="13">
        <v>-0.53800000000000003</v>
      </c>
      <c r="CC257" s="15">
        <v>0.65900000000000003</v>
      </c>
      <c r="CD257" s="15">
        <v>3.6999999999999998E-2</v>
      </c>
      <c r="CE257" s="15">
        <v>0.36</v>
      </c>
      <c r="CF257" s="15" t="s">
        <v>7128</v>
      </c>
      <c r="CG257" s="15" t="s">
        <v>7128</v>
      </c>
      <c r="CH257" s="13" t="s">
        <v>7128</v>
      </c>
      <c r="CI257" s="13" t="s">
        <v>7128</v>
      </c>
      <c r="CJ257" s="13">
        <v>-0.53800000000000003</v>
      </c>
      <c r="CK257" s="12" t="str">
        <f t="shared" si="6"/>
        <v>NA</v>
      </c>
      <c r="CL257" s="36">
        <f t="shared" si="7"/>
        <v>100.19373321803717</v>
      </c>
      <c r="CM257" s="13" t="s">
        <v>7128</v>
      </c>
      <c r="CN257" s="13" t="s">
        <v>7128</v>
      </c>
      <c r="CO257" s="13" t="s">
        <v>7128</v>
      </c>
      <c r="CP257" s="13" t="s">
        <v>7128</v>
      </c>
      <c r="CQ257" s="13">
        <v>7.3180000000000005</v>
      </c>
      <c r="CR257" s="13">
        <v>30.600417990559329</v>
      </c>
      <c r="CS257" s="13">
        <v>-3.1230000000000011</v>
      </c>
      <c r="CT257" s="13">
        <v>0</v>
      </c>
      <c r="CU257" s="13">
        <v>2.3079164018881344</v>
      </c>
      <c r="CV257" s="13">
        <v>0.30041799055932683</v>
      </c>
      <c r="CW257" s="13">
        <v>7.03</v>
      </c>
      <c r="CX257" s="12" t="s">
        <v>7128</v>
      </c>
      <c r="CY257" s="12">
        <v>7.6823508392130231</v>
      </c>
      <c r="CZ257" s="15">
        <v>4.3528332845745847</v>
      </c>
      <c r="DA257" s="20"/>
      <c r="DB257" s="20"/>
    </row>
    <row r="258" spans="1:106">
      <c r="A258" s="8" t="s">
        <v>2533</v>
      </c>
      <c r="B258" s="8" t="s">
        <v>2534</v>
      </c>
      <c r="C258" s="9" t="s">
        <v>7175</v>
      </c>
      <c r="D258" s="9" t="s">
        <v>7126</v>
      </c>
      <c r="E258" s="10" t="s">
        <v>7127</v>
      </c>
      <c r="F258" s="10" t="s">
        <v>7126</v>
      </c>
      <c r="G258" s="11">
        <v>0.75</v>
      </c>
      <c r="H258" s="11">
        <v>0.75</v>
      </c>
      <c r="I258" s="12">
        <v>9.0499999999999997E-2</v>
      </c>
      <c r="J258" s="12">
        <v>0.12437499999999999</v>
      </c>
      <c r="K258" s="12">
        <v>3.2000000000000001E-2</v>
      </c>
      <c r="L258" s="12">
        <v>8.8499999999999995E-2</v>
      </c>
      <c r="M258" s="12">
        <v>5.8418850000000001E-2</v>
      </c>
      <c r="N258" s="12">
        <v>0.12437499999999999</v>
      </c>
      <c r="O258" s="12">
        <v>-0.17095742389431359</v>
      </c>
      <c r="P258" s="12">
        <v>-0.11486702848776253</v>
      </c>
      <c r="Q258" s="13">
        <v>33</v>
      </c>
      <c r="R258" s="13">
        <v>0</v>
      </c>
      <c r="S258" s="13">
        <v>0</v>
      </c>
      <c r="T258" s="13">
        <v>0</v>
      </c>
      <c r="U258" s="13">
        <v>33</v>
      </c>
      <c r="V258" s="13">
        <v>0</v>
      </c>
      <c r="W258" s="13">
        <v>33</v>
      </c>
      <c r="X258" s="14">
        <v>0</v>
      </c>
      <c r="Y258" s="15">
        <v>3.8461538461538464E-2</v>
      </c>
      <c r="Z258" s="14" t="s">
        <v>7128</v>
      </c>
      <c r="AA258" s="14">
        <v>0</v>
      </c>
      <c r="AB258" s="14" t="s">
        <v>7128</v>
      </c>
      <c r="AC258" s="14">
        <v>0</v>
      </c>
      <c r="AD258" s="13">
        <v>1.7</v>
      </c>
      <c r="AE258" s="15">
        <v>1.1545000000000001</v>
      </c>
      <c r="AF258" s="14">
        <v>0.16733200530681511</v>
      </c>
      <c r="AG258" s="14">
        <v>0.39801112690835305</v>
      </c>
      <c r="AH258" s="15">
        <v>0.28643216080402012</v>
      </c>
      <c r="AI258" s="5">
        <v>0.18920863309352517</v>
      </c>
      <c r="AJ258" s="15" t="s">
        <v>7128</v>
      </c>
      <c r="AK258" s="15" t="s">
        <v>7128</v>
      </c>
      <c r="AL258" s="15" t="s">
        <v>7128</v>
      </c>
      <c r="AM258" s="15" t="s">
        <v>7128</v>
      </c>
      <c r="AN258" s="15" t="s">
        <v>7128</v>
      </c>
      <c r="AO258" s="15">
        <v>0.88709677419354827</v>
      </c>
      <c r="AP258" s="15">
        <v>12.547528517110267</v>
      </c>
      <c r="AQ258" s="15">
        <v>7.3991031390134534</v>
      </c>
      <c r="AR258" s="15" t="s">
        <v>7128</v>
      </c>
      <c r="AS258" s="15">
        <v>0.88709677419354827</v>
      </c>
      <c r="AT258" s="14" t="s">
        <v>7128</v>
      </c>
      <c r="AU258" s="14">
        <v>0</v>
      </c>
      <c r="AV258" s="12" t="s">
        <v>7128</v>
      </c>
      <c r="AW258" s="12" t="s">
        <v>7128</v>
      </c>
      <c r="AX258" s="12">
        <v>-0.13</v>
      </c>
      <c r="AY258" s="12">
        <v>-6.6199999999999995E-2</v>
      </c>
      <c r="AZ258" s="14" t="s">
        <v>7128</v>
      </c>
      <c r="BA258" s="14" t="s">
        <v>7128</v>
      </c>
      <c r="BB258" s="14">
        <v>-4.6582423894313614E-2</v>
      </c>
      <c r="BC258" s="14">
        <v>9.5079715122374456E-3</v>
      </c>
      <c r="BD258" s="14">
        <v>-0.21801075268817202</v>
      </c>
      <c r="BE258" s="14">
        <v>7.0698924731182791E-2</v>
      </c>
      <c r="BF258" s="14">
        <v>0</v>
      </c>
      <c r="BG258" s="14">
        <v>6.1799999999999994E-2</v>
      </c>
      <c r="BH258" s="13">
        <v>-8.11</v>
      </c>
      <c r="BI258" s="13">
        <v>-8.11</v>
      </c>
      <c r="BJ258" s="13">
        <v>2.63</v>
      </c>
      <c r="BK258" s="13">
        <v>2.63</v>
      </c>
      <c r="BL258" s="13">
        <v>37.200000000000003</v>
      </c>
      <c r="BM258" s="13">
        <v>37.200000000000003</v>
      </c>
      <c r="BN258" s="13">
        <v>4.46</v>
      </c>
      <c r="BO258" s="13">
        <v>4.46</v>
      </c>
      <c r="BP258" s="13">
        <v>2.63</v>
      </c>
      <c r="BQ258" s="13">
        <v>0</v>
      </c>
      <c r="BR258" s="13">
        <v>0</v>
      </c>
      <c r="BS258" s="13">
        <v>-4.25</v>
      </c>
      <c r="BT258" s="14">
        <v>-1.6159695817490496</v>
      </c>
      <c r="BU258" s="13">
        <v>6.88</v>
      </c>
      <c r="BV258" s="13">
        <v>-3.8599999999999994</v>
      </c>
      <c r="BW258" s="13">
        <v>-3.8599999999999994</v>
      </c>
      <c r="BX258" s="13">
        <v>174.1</v>
      </c>
      <c r="BY258" s="13">
        <v>276.61</v>
      </c>
      <c r="BZ258" s="13">
        <v>0</v>
      </c>
      <c r="CA258" s="13">
        <v>0</v>
      </c>
      <c r="CB258" s="13">
        <v>0</v>
      </c>
      <c r="CC258" s="15">
        <v>0.44400000000000001</v>
      </c>
      <c r="CD258" s="15">
        <v>0.35799999999999998</v>
      </c>
      <c r="CE258" s="15">
        <v>0.36</v>
      </c>
      <c r="CF258" s="15" t="s">
        <v>7128</v>
      </c>
      <c r="CG258" s="15" t="s">
        <v>7128</v>
      </c>
      <c r="CH258" s="13" t="s">
        <v>7128</v>
      </c>
      <c r="CI258" s="13" t="s">
        <v>7128</v>
      </c>
      <c r="CJ258" s="13">
        <v>0</v>
      </c>
      <c r="CK258" s="12">
        <f t="shared" si="6"/>
        <v>0</v>
      </c>
      <c r="CL258" s="36" t="str">
        <f t="shared" si="7"/>
        <v>NA</v>
      </c>
      <c r="CM258" s="13" t="s">
        <v>7128</v>
      </c>
      <c r="CN258" s="13" t="s">
        <v>7128</v>
      </c>
      <c r="CO258" s="13" t="s">
        <v>7128</v>
      </c>
      <c r="CP258" s="13" t="s">
        <v>7128</v>
      </c>
      <c r="CQ258" s="13">
        <v>4.46</v>
      </c>
      <c r="CR258" s="13">
        <v>33</v>
      </c>
      <c r="CS258" s="13" t="s">
        <v>7128</v>
      </c>
      <c r="CT258" s="13">
        <v>0</v>
      </c>
      <c r="CU258" s="13">
        <v>2.63</v>
      </c>
      <c r="CV258" s="13">
        <v>0</v>
      </c>
      <c r="CW258" s="13">
        <v>4.46</v>
      </c>
      <c r="CX258" s="12">
        <v>-4.6582423894313614E-2</v>
      </c>
      <c r="CY258" s="12">
        <v>9.5079715122374456E-3</v>
      </c>
      <c r="CZ258" s="15">
        <v>7.3991031390134534</v>
      </c>
      <c r="DA258" s="20"/>
      <c r="DB258" s="20"/>
    </row>
    <row r="259" spans="1:106">
      <c r="A259" s="8" t="s">
        <v>2365</v>
      </c>
      <c r="B259" s="8" t="s">
        <v>2366</v>
      </c>
      <c r="C259" s="9" t="s">
        <v>7175</v>
      </c>
      <c r="D259" s="9" t="s">
        <v>7126</v>
      </c>
      <c r="E259" s="10" t="s">
        <v>7127</v>
      </c>
      <c r="F259" s="10" t="s">
        <v>7126</v>
      </c>
      <c r="G259" s="11">
        <v>0.75</v>
      </c>
      <c r="H259" s="11">
        <v>0.75</v>
      </c>
      <c r="I259" s="12">
        <v>9.0499999999999997E-2</v>
      </c>
      <c r="J259" s="12">
        <v>0.12437499999999999</v>
      </c>
      <c r="K259" s="12">
        <v>3.2000000000000001E-2</v>
      </c>
      <c r="L259" s="12">
        <v>8.8499999999999995E-2</v>
      </c>
      <c r="M259" s="12">
        <v>5.8418850000000001E-2</v>
      </c>
      <c r="N259" s="12">
        <v>0.12437499999999999</v>
      </c>
      <c r="O259" s="12">
        <v>-0.30974085365853654</v>
      </c>
      <c r="P259" s="12">
        <v>-0.11737771739130433</v>
      </c>
      <c r="Q259" s="13">
        <v>20.399999999999999</v>
      </c>
      <c r="R259" s="13">
        <v>0</v>
      </c>
      <c r="S259" s="13">
        <v>0</v>
      </c>
      <c r="T259" s="13">
        <v>0</v>
      </c>
      <c r="U259" s="13">
        <v>20.399999999999999</v>
      </c>
      <c r="V259" s="13">
        <v>0</v>
      </c>
      <c r="W259" s="13">
        <v>20.399999999999999</v>
      </c>
      <c r="X259" s="14">
        <v>0</v>
      </c>
      <c r="Y259" s="15">
        <v>2.1739130434782608E-2</v>
      </c>
      <c r="Z259" s="14" t="s">
        <v>7128</v>
      </c>
      <c r="AA259" s="14">
        <v>0</v>
      </c>
      <c r="AB259" s="14" t="s">
        <v>7128</v>
      </c>
      <c r="AC259" s="14">
        <v>0</v>
      </c>
      <c r="AD259" s="13">
        <v>1.78</v>
      </c>
      <c r="AE259" s="15">
        <v>0.69811111111111124</v>
      </c>
      <c r="AF259" s="14">
        <v>4.4721359549995794E-2</v>
      </c>
      <c r="AG259" s="14">
        <v>0.39578403201746271</v>
      </c>
      <c r="AH259" s="15">
        <v>0.17402597402597397</v>
      </c>
      <c r="AI259" s="5">
        <v>4.7434210526315787E-2</v>
      </c>
      <c r="AJ259" s="15" t="s">
        <v>7128</v>
      </c>
      <c r="AK259" s="15" t="s">
        <v>7128</v>
      </c>
      <c r="AL259" s="15" t="s">
        <v>7128</v>
      </c>
      <c r="AM259" s="15" t="s">
        <v>7128</v>
      </c>
      <c r="AN259" s="15" t="s">
        <v>7128</v>
      </c>
      <c r="AO259" s="15">
        <v>0.46469248291571752</v>
      </c>
      <c r="AP259" s="15">
        <v>28.29403606102635</v>
      </c>
      <c r="AQ259" s="15">
        <v>8.3265306122448965</v>
      </c>
      <c r="AR259" s="15" t="s">
        <v>7128</v>
      </c>
      <c r="AS259" s="15">
        <v>0.46469248291571752</v>
      </c>
      <c r="AT259" s="14" t="s">
        <v>7128</v>
      </c>
      <c r="AU259" s="14">
        <v>9.0196078431372551E-3</v>
      </c>
      <c r="AV259" s="12" t="s">
        <v>7128</v>
      </c>
      <c r="AW259" s="12" t="s">
        <v>7128</v>
      </c>
      <c r="AX259" s="12">
        <v>0.26500000000000001</v>
      </c>
      <c r="AY259" s="12">
        <v>0.35499999999999998</v>
      </c>
      <c r="AZ259" s="14" t="s">
        <v>7128</v>
      </c>
      <c r="BA259" s="14" t="s">
        <v>7128</v>
      </c>
      <c r="BB259" s="14">
        <v>-0.18536585365853658</v>
      </c>
      <c r="BC259" s="14">
        <v>6.9972826086956517E-3</v>
      </c>
      <c r="BD259" s="14">
        <v>-0.25968109339407747</v>
      </c>
      <c r="BE259" s="14">
        <v>1.6423690205011391E-2</v>
      </c>
      <c r="BF259" s="14">
        <v>0</v>
      </c>
      <c r="BG259" s="14">
        <v>5.6999999999999998E-4</v>
      </c>
      <c r="BH259" s="13">
        <v>-11.4</v>
      </c>
      <c r="BI259" s="13">
        <v>-11.4</v>
      </c>
      <c r="BJ259" s="13">
        <v>0.72099999999999997</v>
      </c>
      <c r="BK259" s="13">
        <v>0.72099999999999997</v>
      </c>
      <c r="BL259" s="13">
        <v>43.9</v>
      </c>
      <c r="BM259" s="13">
        <v>43.9</v>
      </c>
      <c r="BN259" s="13">
        <v>2.4500000000000002</v>
      </c>
      <c r="BO259" s="13">
        <v>2.4500000000000002</v>
      </c>
      <c r="BP259" s="13">
        <v>0.72099999999999997</v>
      </c>
      <c r="BQ259" s="13">
        <v>0</v>
      </c>
      <c r="BR259" s="13">
        <v>0</v>
      </c>
      <c r="BS259" s="13">
        <v>-7.9</v>
      </c>
      <c r="BT259" s="14">
        <v>-10.957004160887656</v>
      </c>
      <c r="BU259" s="13">
        <v>8.6210000000000004</v>
      </c>
      <c r="BV259" s="13">
        <v>-3.5</v>
      </c>
      <c r="BW259" s="13">
        <v>-3.5</v>
      </c>
      <c r="BX259" s="13">
        <v>61.5</v>
      </c>
      <c r="BY259" s="13">
        <v>103.04</v>
      </c>
      <c r="BZ259" s="13">
        <v>0</v>
      </c>
      <c r="CA259" s="13">
        <v>0</v>
      </c>
      <c r="CB259" s="13">
        <v>-0.184</v>
      </c>
      <c r="CC259" s="15">
        <v>0.11799999999999999</v>
      </c>
      <c r="CD259" s="15">
        <v>0.52200000000000002</v>
      </c>
      <c r="CE259" s="15">
        <v>0.36</v>
      </c>
      <c r="CF259" s="15" t="s">
        <v>7128</v>
      </c>
      <c r="CG259" s="15" t="s">
        <v>7128</v>
      </c>
      <c r="CH259" s="13" t="s">
        <v>7128</v>
      </c>
      <c r="CI259" s="13" t="s">
        <v>7128</v>
      </c>
      <c r="CJ259" s="13">
        <v>-0.184</v>
      </c>
      <c r="CK259" s="12" t="str">
        <f t="shared" ref="CK259:CK322" si="8">IF(CJ259=0,0,IF(BV259&gt;0,-CJ259/BV259,"NA"))</f>
        <v>NA</v>
      </c>
      <c r="CL259" s="36" t="str">
        <f t="shared" ref="CL259:CL322" si="9">IF(CA259&gt;0,IF(BL259&gt;0,BL259/CA259,"NA"),"NA")</f>
        <v>NA</v>
      </c>
      <c r="CM259" s="13" t="s">
        <v>7128</v>
      </c>
      <c r="CN259" s="13" t="s">
        <v>7128</v>
      </c>
      <c r="CO259" s="13" t="s">
        <v>7128</v>
      </c>
      <c r="CP259" s="13" t="s">
        <v>7128</v>
      </c>
      <c r="CQ259" s="13">
        <v>2.4500000000000002</v>
      </c>
      <c r="CR259" s="13">
        <v>20.399999999999999</v>
      </c>
      <c r="CS259" s="13">
        <v>-3.5</v>
      </c>
      <c r="CT259" s="13">
        <v>0</v>
      </c>
      <c r="CU259" s="13">
        <v>0.72099999999999997</v>
      </c>
      <c r="CV259" s="13">
        <v>0</v>
      </c>
      <c r="CW259" s="13">
        <v>2.4500000000000002</v>
      </c>
      <c r="CX259" s="12">
        <v>-0.18536585365853658</v>
      </c>
      <c r="CY259" s="12">
        <v>6.9972826086956517E-3</v>
      </c>
      <c r="CZ259" s="15">
        <v>8.3265306122448965</v>
      </c>
      <c r="DA259" s="20"/>
      <c r="DB259" s="20"/>
    </row>
    <row r="260" spans="1:106">
      <c r="A260" s="8" t="s">
        <v>2981</v>
      </c>
      <c r="B260" s="8" t="s">
        <v>2982</v>
      </c>
      <c r="C260" s="9" t="s">
        <v>7125</v>
      </c>
      <c r="D260" s="9" t="s">
        <v>7126</v>
      </c>
      <c r="E260" s="10" t="s">
        <v>7127</v>
      </c>
      <c r="F260" s="10" t="s">
        <v>7126</v>
      </c>
      <c r="G260" s="11">
        <v>1.05</v>
      </c>
      <c r="H260" s="11">
        <v>1.4041093117408907</v>
      </c>
      <c r="I260" s="12">
        <v>9.0499999999999997E-2</v>
      </c>
      <c r="J260" s="12">
        <v>0.18357189271255059</v>
      </c>
      <c r="K260" s="12">
        <v>4.7E-2</v>
      </c>
      <c r="L260" s="12">
        <v>0.10350000000000001</v>
      </c>
      <c r="M260" s="12">
        <v>6.8320350000000002E-2</v>
      </c>
      <c r="N260" s="12">
        <v>0.15450603286406295</v>
      </c>
      <c r="O260" s="12">
        <v>-0.58357189271255061</v>
      </c>
      <c r="P260" s="12">
        <v>-0.37659768973832847</v>
      </c>
      <c r="Q260" s="13">
        <v>24.7</v>
      </c>
      <c r="R260" s="13">
        <v>0</v>
      </c>
      <c r="S260" s="13">
        <v>8.33</v>
      </c>
      <c r="T260" s="13">
        <v>8.33</v>
      </c>
      <c r="U260" s="13">
        <v>33.03</v>
      </c>
      <c r="V260" s="13">
        <v>1.26</v>
      </c>
      <c r="W260" s="13">
        <v>31.77</v>
      </c>
      <c r="X260" s="14">
        <v>3.8147138964577658E-2</v>
      </c>
      <c r="Y260" s="15">
        <v>0.2914798206278027</v>
      </c>
      <c r="Z260" s="14">
        <v>0.58333333333333326</v>
      </c>
      <c r="AA260" s="14">
        <v>0.25219497426581894</v>
      </c>
      <c r="AB260" s="14">
        <v>1.4</v>
      </c>
      <c r="AC260" s="14">
        <v>0.33724696356275302</v>
      </c>
      <c r="AD260" s="13">
        <v>1.1100000000000001</v>
      </c>
      <c r="AE260" s="15">
        <v>1.6601388888888891</v>
      </c>
      <c r="AF260" s="14">
        <v>6.3245553203367583E-2</v>
      </c>
      <c r="AG260" s="14">
        <v>0.86567350947109389</v>
      </c>
      <c r="AH260" s="15">
        <v>0.44638403990024939</v>
      </c>
      <c r="AI260" s="5" t="s">
        <v>7128</v>
      </c>
      <c r="AJ260" s="15" t="s">
        <v>7128</v>
      </c>
      <c r="AK260" s="15" t="s">
        <v>7128</v>
      </c>
      <c r="AL260" s="15" t="s">
        <v>7128</v>
      </c>
      <c r="AM260" s="15" t="s">
        <v>7128</v>
      </c>
      <c r="AN260" s="15">
        <v>4.1512605042016801</v>
      </c>
      <c r="AO260" s="15">
        <v>1.0977777777777777</v>
      </c>
      <c r="AP260" s="15" t="s">
        <v>7128</v>
      </c>
      <c r="AQ260" s="15" t="s">
        <v>7128</v>
      </c>
      <c r="AR260" s="15">
        <v>2.4400921658986174</v>
      </c>
      <c r="AS260" s="15">
        <v>1.4119999999999999</v>
      </c>
      <c r="AT260" s="14" t="s">
        <v>7128</v>
      </c>
      <c r="AU260" s="14">
        <v>0</v>
      </c>
      <c r="AV260" s="12" t="s">
        <v>7128</v>
      </c>
      <c r="AW260" s="12" t="s">
        <v>7128</v>
      </c>
      <c r="AX260" s="12">
        <v>0.504</v>
      </c>
      <c r="AY260" s="12">
        <v>0.41600000000000004</v>
      </c>
      <c r="AZ260" s="14" t="s">
        <v>7128</v>
      </c>
      <c r="BA260" s="14" t="s">
        <v>7128</v>
      </c>
      <c r="BB260" s="14">
        <v>-0.4</v>
      </c>
      <c r="BC260" s="14">
        <v>-0.22209165687426552</v>
      </c>
      <c r="BD260" s="14">
        <v>-0.192</v>
      </c>
      <c r="BE260" s="14">
        <v>-0.16799999999999998</v>
      </c>
      <c r="BF260" s="14">
        <v>0</v>
      </c>
      <c r="BG260" s="14">
        <v>6.5299999999999997E-2</v>
      </c>
      <c r="BH260" s="13">
        <v>-4.32</v>
      </c>
      <c r="BI260" s="13">
        <v>-4.32</v>
      </c>
      <c r="BJ260" s="13">
        <v>-3.78</v>
      </c>
      <c r="BK260" s="13">
        <v>-3.78</v>
      </c>
      <c r="BL260" s="13">
        <v>22.5</v>
      </c>
      <c r="BM260" s="13">
        <v>22.5</v>
      </c>
      <c r="BN260" s="13">
        <v>-1.55</v>
      </c>
      <c r="BO260" s="13">
        <v>-1.55</v>
      </c>
      <c r="BP260" s="13">
        <v>-3.78</v>
      </c>
      <c r="BQ260" s="13">
        <v>0</v>
      </c>
      <c r="BR260" s="13">
        <v>0</v>
      </c>
      <c r="BS260" s="13">
        <v>-2.9</v>
      </c>
      <c r="BT260" s="14" t="s">
        <v>7128</v>
      </c>
      <c r="BU260" s="13">
        <v>-0.87999999999999989</v>
      </c>
      <c r="BV260" s="13">
        <v>-1.4200000000000004</v>
      </c>
      <c r="BW260" s="13">
        <v>-1.4200000000000004</v>
      </c>
      <c r="BX260" s="13">
        <v>10.8</v>
      </c>
      <c r="BY260" s="13">
        <v>17.020000000000003</v>
      </c>
      <c r="BZ260" s="13">
        <v>5.95</v>
      </c>
      <c r="CA260" s="13">
        <v>13.020000000000001</v>
      </c>
      <c r="CB260" s="13">
        <v>0</v>
      </c>
      <c r="CC260" s="15">
        <v>0.36499999999999999</v>
      </c>
      <c r="CD260" s="15">
        <v>1.07</v>
      </c>
      <c r="CE260" s="15">
        <v>0.36</v>
      </c>
      <c r="CF260" s="15">
        <v>1.9379382900746853</v>
      </c>
      <c r="CG260" s="15">
        <v>1.8862108281606382</v>
      </c>
      <c r="CH260" s="13">
        <v>1.0068571428571429</v>
      </c>
      <c r="CI260" s="13">
        <v>0.45599999999999996</v>
      </c>
      <c r="CJ260" s="13">
        <v>0</v>
      </c>
      <c r="CK260" s="12">
        <f t="shared" si="8"/>
        <v>0</v>
      </c>
      <c r="CL260" s="36">
        <f t="shared" si="9"/>
        <v>1.7281105990783407</v>
      </c>
      <c r="CM260" s="13" t="s">
        <v>7128</v>
      </c>
      <c r="CN260" s="13" t="s">
        <v>7128</v>
      </c>
      <c r="CO260" s="13" t="s">
        <v>7128</v>
      </c>
      <c r="CP260" s="13" t="s">
        <v>7128</v>
      </c>
      <c r="CQ260" s="13" t="s">
        <v>7128</v>
      </c>
      <c r="CR260" s="13" t="s">
        <v>7128</v>
      </c>
      <c r="CS260" s="13" t="s">
        <v>7128</v>
      </c>
      <c r="CT260" s="13">
        <v>0</v>
      </c>
      <c r="CU260" s="13">
        <v>-3.78</v>
      </c>
      <c r="CV260" s="13">
        <v>13.020000000000001</v>
      </c>
      <c r="CW260" s="13">
        <v>-1.55</v>
      </c>
      <c r="CX260" s="12">
        <v>-0.4</v>
      </c>
      <c r="CY260" s="12">
        <v>-0.22209165687426552</v>
      </c>
      <c r="CZ260" s="15" t="s">
        <v>7128</v>
      </c>
      <c r="DA260" s="20"/>
      <c r="DB260" s="20"/>
    </row>
    <row r="261" spans="1:106">
      <c r="A261" s="8" t="s">
        <v>195</v>
      </c>
      <c r="B261" s="8" t="s">
        <v>196</v>
      </c>
      <c r="C261" s="9" t="s">
        <v>7155</v>
      </c>
      <c r="D261" s="9" t="s">
        <v>7126</v>
      </c>
      <c r="E261" s="10" t="s">
        <v>7127</v>
      </c>
      <c r="F261" s="10" t="s">
        <v>7126</v>
      </c>
      <c r="G261" s="11">
        <v>0.92</v>
      </c>
      <c r="H261" s="11">
        <v>0.9235683721371859</v>
      </c>
      <c r="I261" s="12">
        <v>9.0499999999999997E-2</v>
      </c>
      <c r="J261" s="12">
        <v>0.14008293767841531</v>
      </c>
      <c r="K261" s="12">
        <v>3.2000000000000001E-2</v>
      </c>
      <c r="L261" s="12">
        <v>8.8499999999999995E-2</v>
      </c>
      <c r="M261" s="12">
        <v>5.8418850000000001E-2</v>
      </c>
      <c r="N261" s="12">
        <v>0.1396250561541364</v>
      </c>
      <c r="O261" s="12">
        <v>0.21328709654268271</v>
      </c>
      <c r="P261" s="12">
        <v>0.17949148850744168</v>
      </c>
      <c r="Q261" s="13">
        <v>13203</v>
      </c>
      <c r="R261" s="13">
        <v>8.7451692962977372</v>
      </c>
      <c r="S261" s="13">
        <v>65.7</v>
      </c>
      <c r="T261" s="13">
        <v>74.445169296297735</v>
      </c>
      <c r="U261" s="13">
        <v>13277.445169296298</v>
      </c>
      <c r="V261" s="13">
        <v>0</v>
      </c>
      <c r="W261" s="13">
        <v>13277.445169296298</v>
      </c>
      <c r="X261" s="14">
        <v>0</v>
      </c>
      <c r="Y261" s="15">
        <v>0.37010008340283568</v>
      </c>
      <c r="Z261" s="14">
        <v>8.645907549442404E-2</v>
      </c>
      <c r="AA261" s="14">
        <v>5.6068896046695795E-3</v>
      </c>
      <c r="AB261" s="14">
        <v>9.4641710267350285E-2</v>
      </c>
      <c r="AC261" s="14">
        <v>5.6385040745510666E-3</v>
      </c>
      <c r="AD261" s="13">
        <v>13.76</v>
      </c>
      <c r="AE261" s="15">
        <v>1.0664444444444445</v>
      </c>
      <c r="AF261" s="14">
        <v>0.19235384061671346</v>
      </c>
      <c r="AG261" s="14">
        <v>0.31894346275230728</v>
      </c>
      <c r="AH261" s="15">
        <v>0.209928481278923</v>
      </c>
      <c r="AI261" s="5">
        <v>55.057660626029651</v>
      </c>
      <c r="AJ261" s="15">
        <v>59.153225806451616</v>
      </c>
      <c r="AK261" s="15">
        <v>55.591578947368419</v>
      </c>
      <c r="AL261" s="15">
        <v>43.406940063091483</v>
      </c>
      <c r="AM261" s="15">
        <v>2.5497080088987767</v>
      </c>
      <c r="AN261" s="15">
        <v>16.784897025171624</v>
      </c>
      <c r="AO261" s="15">
        <v>5.8669569854248129</v>
      </c>
      <c r="AP261" s="15">
        <v>39.622222884668886</v>
      </c>
      <c r="AQ261" s="15">
        <v>35.251414228849853</v>
      </c>
      <c r="AR261" s="15">
        <v>15.4201494216006</v>
      </c>
      <c r="AS261" s="15">
        <v>5.9000378462923466</v>
      </c>
      <c r="AT261" s="14">
        <v>0</v>
      </c>
      <c r="AU261" s="14">
        <v>0</v>
      </c>
      <c r="AV261" s="12">
        <v>0.14300000000000002</v>
      </c>
      <c r="AW261" s="12">
        <v>0.114</v>
      </c>
      <c r="AX261" s="12">
        <v>0.13</v>
      </c>
      <c r="AY261" s="12">
        <v>0.152</v>
      </c>
      <c r="AZ261" s="14">
        <v>0.23199999999999998</v>
      </c>
      <c r="BA261" s="14">
        <v>0.14599999999999999</v>
      </c>
      <c r="BB261" s="14">
        <v>0.35337003422109803</v>
      </c>
      <c r="BC261" s="14">
        <v>0.31911654466157807</v>
      </c>
      <c r="BD261" s="14">
        <v>0.1055508644060264</v>
      </c>
      <c r="BE261" s="14">
        <v>0.14892714374505153</v>
      </c>
      <c r="BF261" s="14">
        <v>0.31211092246745897</v>
      </c>
      <c r="BG261" s="14">
        <v>0.2586</v>
      </c>
      <c r="BH261" s="13">
        <v>223.2</v>
      </c>
      <c r="BI261" s="13">
        <v>237.5</v>
      </c>
      <c r="BJ261" s="13">
        <v>334.2</v>
      </c>
      <c r="BK261" s="13">
        <v>335.10096614074041</v>
      </c>
      <c r="BL261" s="13">
        <v>2250.4</v>
      </c>
      <c r="BM261" s="13">
        <v>2250.1</v>
      </c>
      <c r="BN261" s="13">
        <v>359.7</v>
      </c>
      <c r="BO261" s="13">
        <v>376.65</v>
      </c>
      <c r="BP261" s="13">
        <v>230.51229447881718</v>
      </c>
      <c r="BQ261" s="13">
        <v>0</v>
      </c>
      <c r="BR261" s="13">
        <v>0</v>
      </c>
      <c r="BS261" s="13">
        <v>-42.3</v>
      </c>
      <c r="BT261" s="14">
        <v>-0.1835043119745057</v>
      </c>
      <c r="BU261" s="13">
        <v>272.81229447881719</v>
      </c>
      <c r="BV261" s="13">
        <v>279.8</v>
      </c>
      <c r="BW261" s="13">
        <v>279.8</v>
      </c>
      <c r="BX261" s="13">
        <v>672.1</v>
      </c>
      <c r="BY261" s="13">
        <v>722.34516929629774</v>
      </c>
      <c r="BZ261" s="13">
        <v>786.6</v>
      </c>
      <c r="CA261" s="13">
        <v>861.04516929629779</v>
      </c>
      <c r="CB261" s="13">
        <v>0</v>
      </c>
      <c r="CC261" s="15">
        <v>0.40899999999999997</v>
      </c>
      <c r="CD261" s="15">
        <v>0.33300000000000002</v>
      </c>
      <c r="CE261" s="15">
        <v>0.36</v>
      </c>
      <c r="CF261" s="15">
        <v>0.50245448727952435</v>
      </c>
      <c r="CG261" s="15">
        <v>0.53380855850160225</v>
      </c>
      <c r="CH261" s="13">
        <v>181.17999999999998</v>
      </c>
      <c r="CI261" s="13">
        <v>123.97</v>
      </c>
      <c r="CJ261" s="13">
        <v>0</v>
      </c>
      <c r="CK261" s="12">
        <f t="shared" si="8"/>
        <v>0</v>
      </c>
      <c r="CL261" s="36">
        <f t="shared" si="9"/>
        <v>2.6135678826688888</v>
      </c>
      <c r="CM261" s="13">
        <v>353.4</v>
      </c>
      <c r="CN261" s="13">
        <v>110.3</v>
      </c>
      <c r="CO261" s="13">
        <v>237.5</v>
      </c>
      <c r="CP261" s="13">
        <v>13203</v>
      </c>
      <c r="CQ261" s="13">
        <v>376.65</v>
      </c>
      <c r="CR261" s="13">
        <v>13277.445169296298</v>
      </c>
      <c r="CS261" s="13" t="s">
        <v>7128</v>
      </c>
      <c r="CT261" s="13">
        <v>0</v>
      </c>
      <c r="CU261" s="13">
        <v>335.10096614074041</v>
      </c>
      <c r="CV261" s="13">
        <v>861.04516929629779</v>
      </c>
      <c r="CW261" s="13">
        <v>359.7</v>
      </c>
      <c r="CX261" s="12">
        <v>0.35337003422109803</v>
      </c>
      <c r="CY261" s="12">
        <v>0.31911654466157807</v>
      </c>
      <c r="CZ261" s="15">
        <v>36.912552597432018</v>
      </c>
      <c r="DA261" s="20"/>
      <c r="DB261" s="20"/>
    </row>
    <row r="262" spans="1:106">
      <c r="A262" s="8" t="s">
        <v>589</v>
      </c>
      <c r="B262" s="8" t="s">
        <v>590</v>
      </c>
      <c r="C262" s="9" t="s">
        <v>7139</v>
      </c>
      <c r="D262" s="9" t="s">
        <v>7126</v>
      </c>
      <c r="E262" s="10" t="s">
        <v>7127</v>
      </c>
      <c r="F262" s="10" t="s">
        <v>7126</v>
      </c>
      <c r="G262" s="11">
        <v>0.59</v>
      </c>
      <c r="H262" s="11">
        <v>0.92038690212610186</v>
      </c>
      <c r="I262" s="12">
        <v>9.0499999999999997E-2</v>
      </c>
      <c r="J262" s="12">
        <v>0.13979501464241223</v>
      </c>
      <c r="K262" s="12">
        <v>3.6999999999999998E-2</v>
      </c>
      <c r="L262" s="12">
        <v>9.35E-2</v>
      </c>
      <c r="M262" s="12">
        <v>6.1719349999999999E-2</v>
      </c>
      <c r="N262" s="12">
        <v>0.10784995603766147</v>
      </c>
      <c r="O262" s="12">
        <v>3.0621282147306195E-3</v>
      </c>
      <c r="P262" s="12">
        <v>-3.7801526399165994E-2</v>
      </c>
      <c r="Q262" s="13">
        <v>209.1</v>
      </c>
      <c r="R262" s="13">
        <v>0</v>
      </c>
      <c r="S262" s="13">
        <v>144.80000000000001</v>
      </c>
      <c r="T262" s="13">
        <v>144.80000000000001</v>
      </c>
      <c r="U262" s="13">
        <v>353.9</v>
      </c>
      <c r="V262" s="13">
        <v>35.9</v>
      </c>
      <c r="W262" s="13">
        <v>318</v>
      </c>
      <c r="X262" s="14">
        <v>0.10144108505227466</v>
      </c>
      <c r="Y262" s="15" t="s">
        <v>7128</v>
      </c>
      <c r="Z262" s="14">
        <v>0.59005704971475148</v>
      </c>
      <c r="AA262" s="14">
        <v>0.409155128567392</v>
      </c>
      <c r="AB262" s="14">
        <v>1.4393638170974157</v>
      </c>
      <c r="AC262" s="14">
        <v>0.69249163079866105</v>
      </c>
      <c r="AD262" s="13">
        <v>13.07</v>
      </c>
      <c r="AE262" s="15">
        <v>1.6695</v>
      </c>
      <c r="AF262" s="14">
        <v>0.17606816861659008</v>
      </c>
      <c r="AG262" s="14">
        <v>0.51372147907647003</v>
      </c>
      <c r="AH262" s="15">
        <v>0.36752136752136749</v>
      </c>
      <c r="AI262" s="5">
        <v>4.4883720930232558</v>
      </c>
      <c r="AJ262" s="15">
        <v>15.961832061068701</v>
      </c>
      <c r="AK262" s="15">
        <v>15.961832061068701</v>
      </c>
      <c r="AL262" s="15" t="s">
        <v>7128</v>
      </c>
      <c r="AM262" s="15" t="s">
        <v>7128</v>
      </c>
      <c r="AN262" s="15">
        <v>2.0785288270377733</v>
      </c>
      <c r="AO262" s="15">
        <v>0.40578303900640406</v>
      </c>
      <c r="AP262" s="15">
        <v>16.476683937823832</v>
      </c>
      <c r="AQ262" s="15">
        <v>15.21531100478469</v>
      </c>
      <c r="AR262" s="15">
        <v>1.5178997613365155</v>
      </c>
      <c r="AS262" s="15">
        <v>0.61711624296526302</v>
      </c>
      <c r="AT262" s="14">
        <v>2.9312977099236644E-2</v>
      </c>
      <c r="AU262" s="14">
        <v>1.8364418938307031E-3</v>
      </c>
      <c r="AV262" s="12">
        <v>0.25600000000000001</v>
      </c>
      <c r="AW262" s="12">
        <v>0.22600000000000001</v>
      </c>
      <c r="AX262" s="12">
        <v>0.20600000000000002</v>
      </c>
      <c r="AY262" s="12">
        <v>0.17</v>
      </c>
      <c r="AZ262" s="14" t="s">
        <v>7128</v>
      </c>
      <c r="BA262" s="14" t="s">
        <v>7128</v>
      </c>
      <c r="BB262" s="14">
        <v>0.14285714285714285</v>
      </c>
      <c r="BC262" s="14">
        <v>7.0048429638495474E-2</v>
      </c>
      <c r="BD262" s="14">
        <v>2.5422084222782845E-2</v>
      </c>
      <c r="BE262" s="14">
        <v>3.7453910343489237E-2</v>
      </c>
      <c r="BF262" s="14">
        <v>0.19135802469135804</v>
      </c>
      <c r="BG262" s="14">
        <v>8.2500000000000004E-2</v>
      </c>
      <c r="BH262" s="13">
        <v>13.1</v>
      </c>
      <c r="BI262" s="13">
        <v>13.1</v>
      </c>
      <c r="BJ262" s="13">
        <v>19.3</v>
      </c>
      <c r="BK262" s="13">
        <v>19.3</v>
      </c>
      <c r="BL262" s="13">
        <v>515.29999999999995</v>
      </c>
      <c r="BM262" s="13">
        <v>515.29999999999995</v>
      </c>
      <c r="BN262" s="13">
        <v>20.9</v>
      </c>
      <c r="BO262" s="13">
        <v>20.9</v>
      </c>
      <c r="BP262" s="13">
        <v>15.606790123456792</v>
      </c>
      <c r="BQ262" s="13">
        <v>0</v>
      </c>
      <c r="BR262" s="13">
        <v>0</v>
      </c>
      <c r="BS262" s="13">
        <v>-2.58</v>
      </c>
      <c r="BT262" s="14">
        <v>-0.16531266068109005</v>
      </c>
      <c r="BU262" s="13">
        <v>18.186790123456792</v>
      </c>
      <c r="BV262" s="13">
        <v>15.68</v>
      </c>
      <c r="BW262" s="13">
        <v>15.68</v>
      </c>
      <c r="BX262" s="13">
        <v>91.7</v>
      </c>
      <c r="BY262" s="13">
        <v>222.79999999999998</v>
      </c>
      <c r="BZ262" s="13">
        <v>100.6</v>
      </c>
      <c r="CA262" s="13">
        <v>209.5</v>
      </c>
      <c r="CB262" s="13">
        <v>-0.38400000000000001</v>
      </c>
      <c r="CC262" s="15">
        <v>0.60299999999999998</v>
      </c>
      <c r="CD262" s="15">
        <v>0.59699999999999998</v>
      </c>
      <c r="CE262" s="15">
        <v>0.36</v>
      </c>
      <c r="CF262" s="15" t="s">
        <v>7128</v>
      </c>
      <c r="CG262" s="15" t="s">
        <v>7128</v>
      </c>
      <c r="CH262" s="13" t="s">
        <v>7128</v>
      </c>
      <c r="CI262" s="13" t="s">
        <v>7128</v>
      </c>
      <c r="CJ262" s="13">
        <v>-0.38400000000000001</v>
      </c>
      <c r="CK262" s="12">
        <f t="shared" si="8"/>
        <v>2.4489795918367349E-2</v>
      </c>
      <c r="CL262" s="36">
        <f t="shared" si="9"/>
        <v>2.4596658711217181</v>
      </c>
      <c r="CM262" s="13">
        <v>16.2</v>
      </c>
      <c r="CN262" s="13">
        <v>3.1</v>
      </c>
      <c r="CO262" s="13">
        <v>13.1</v>
      </c>
      <c r="CP262" s="13">
        <v>209.1</v>
      </c>
      <c r="CQ262" s="13">
        <v>20.9</v>
      </c>
      <c r="CR262" s="13">
        <v>318</v>
      </c>
      <c r="CS262" s="13">
        <v>15.68</v>
      </c>
      <c r="CT262" s="13">
        <v>0</v>
      </c>
      <c r="CU262" s="13">
        <v>19.3</v>
      </c>
      <c r="CV262" s="13">
        <v>209.5</v>
      </c>
      <c r="CW262" s="13">
        <v>20.9</v>
      </c>
      <c r="CX262" s="12">
        <v>0.14285714285714285</v>
      </c>
      <c r="CY262" s="12">
        <v>7.0048429638495474E-2</v>
      </c>
      <c r="CZ262" s="15">
        <v>15.21531100478469</v>
      </c>
      <c r="DA262" s="20"/>
      <c r="DB262" s="20"/>
    </row>
    <row r="263" spans="1:106">
      <c r="A263" s="8" t="s">
        <v>4167</v>
      </c>
      <c r="B263" s="8" t="s">
        <v>4168</v>
      </c>
      <c r="C263" s="9" t="s">
        <v>7148</v>
      </c>
      <c r="D263" s="9" t="s">
        <v>7126</v>
      </c>
      <c r="E263" s="10" t="s">
        <v>7127</v>
      </c>
      <c r="F263" s="10" t="s">
        <v>7126</v>
      </c>
      <c r="G263" s="11">
        <v>0.67</v>
      </c>
      <c r="H263" s="11">
        <v>0.92997109986194204</v>
      </c>
      <c r="I263" s="12">
        <v>9.0499999999999997E-2</v>
      </c>
      <c r="J263" s="12">
        <v>0.14066238453750576</v>
      </c>
      <c r="K263" s="12">
        <v>4.1999999999999996E-2</v>
      </c>
      <c r="L263" s="12">
        <v>9.8500000000000004E-2</v>
      </c>
      <c r="M263" s="12">
        <v>6.5019850000000004E-2</v>
      </c>
      <c r="N263" s="12">
        <v>0.11838089466685714</v>
      </c>
      <c r="O263" s="12" t="s">
        <v>7128</v>
      </c>
      <c r="P263" s="12" t="s">
        <v>7128</v>
      </c>
      <c r="Q263" s="13">
        <v>2.0499999999999998</v>
      </c>
      <c r="R263" s="13">
        <v>0</v>
      </c>
      <c r="S263" s="13">
        <v>0.85599999999999998</v>
      </c>
      <c r="T263" s="13">
        <v>0.85599999999999998</v>
      </c>
      <c r="U263" s="13">
        <v>2.9059999999999997</v>
      </c>
      <c r="V263" s="13">
        <v>0.20599999999999999</v>
      </c>
      <c r="W263" s="13">
        <v>2.6999999999999997</v>
      </c>
      <c r="X263" s="14">
        <v>7.0887818306951136E-2</v>
      </c>
      <c r="Y263" s="15">
        <v>7.4999999999999997E-2</v>
      </c>
      <c r="Z263" s="14">
        <v>0.14642490591857679</v>
      </c>
      <c r="AA263" s="14">
        <v>0.29456297315898144</v>
      </c>
      <c r="AB263" s="14">
        <v>0.17154308617234468</v>
      </c>
      <c r="AC263" s="14">
        <v>0.41756097560975614</v>
      </c>
      <c r="AD263" s="13">
        <v>0.20499999999999999</v>
      </c>
      <c r="AE263" s="15">
        <v>1.3491944444444448</v>
      </c>
      <c r="AF263" s="14">
        <v>0.10954451150103323</v>
      </c>
      <c r="AG263" s="14">
        <v>0.76133435493218093</v>
      </c>
      <c r="AH263" s="15">
        <v>0.30929791271347251</v>
      </c>
      <c r="AI263" s="5">
        <v>2.4825174825174825</v>
      </c>
      <c r="AJ263" s="15">
        <v>10.406091370558375</v>
      </c>
      <c r="AK263" s="15">
        <v>10.406091370558375</v>
      </c>
      <c r="AL263" s="15" t="s">
        <v>7128</v>
      </c>
      <c r="AM263" s="15" t="s">
        <v>7128</v>
      </c>
      <c r="AN263" s="15">
        <v>0.41082164328657311</v>
      </c>
      <c r="AO263" s="15">
        <v>0.42443064182194612</v>
      </c>
      <c r="AP263" s="15">
        <v>7.605633802816901</v>
      </c>
      <c r="AQ263" s="15">
        <v>6.7331670822942629</v>
      </c>
      <c r="AR263" s="15">
        <v>0.52858261550509</v>
      </c>
      <c r="AS263" s="15">
        <v>0.55900621118012417</v>
      </c>
      <c r="AT263" s="14">
        <v>0</v>
      </c>
      <c r="AU263" s="14">
        <v>0</v>
      </c>
      <c r="AV263" s="12">
        <v>8.7499999999999994E-2</v>
      </c>
      <c r="AW263" s="12">
        <v>-2.7200000000000002E-2</v>
      </c>
      <c r="AX263" s="12">
        <v>-0.37200000000000005</v>
      </c>
      <c r="AY263" s="12">
        <v>-0.254</v>
      </c>
      <c r="AZ263" s="14" t="s">
        <v>7128</v>
      </c>
      <c r="BA263" s="14" t="s">
        <v>7128</v>
      </c>
      <c r="BB263" s="14" t="s">
        <v>7128</v>
      </c>
      <c r="BC263" s="14" t="s">
        <v>7128</v>
      </c>
      <c r="BD263" s="14">
        <v>4.0786749482401657E-2</v>
      </c>
      <c r="BE263" s="14">
        <v>7.3498964803312625E-2</v>
      </c>
      <c r="BF263" s="14">
        <v>7.0754716981132074E-2</v>
      </c>
      <c r="BG263" s="14">
        <v>0.15789999999999998</v>
      </c>
      <c r="BH263" s="13">
        <v>0.19700000000000001</v>
      </c>
      <c r="BI263" s="13">
        <v>0.19700000000000001</v>
      </c>
      <c r="BJ263" s="13">
        <v>0.35499999999999998</v>
      </c>
      <c r="BK263" s="13">
        <v>0.35499999999999998</v>
      </c>
      <c r="BL263" s="13">
        <v>4.83</v>
      </c>
      <c r="BM263" s="13">
        <v>4.83</v>
      </c>
      <c r="BN263" s="13">
        <v>0.40100000000000002</v>
      </c>
      <c r="BO263" s="13">
        <v>0.40100000000000002</v>
      </c>
      <c r="BP263" s="13">
        <v>0.32988207547169807</v>
      </c>
      <c r="BQ263" s="13">
        <v>0</v>
      </c>
      <c r="BR263" s="13">
        <v>0</v>
      </c>
      <c r="BS263" s="13">
        <v>-0.05</v>
      </c>
      <c r="BT263" s="14">
        <v>-0.15156931436333743</v>
      </c>
      <c r="BU263" s="13">
        <v>0.37988207547169806</v>
      </c>
      <c r="BV263" s="13">
        <v>0.247</v>
      </c>
      <c r="BW263" s="13">
        <v>0.247</v>
      </c>
      <c r="BX263" s="13">
        <v>0</v>
      </c>
      <c r="BY263" s="13">
        <v>0</v>
      </c>
      <c r="BZ263" s="13">
        <v>4.99</v>
      </c>
      <c r="CA263" s="13">
        <v>5.1079999999999997</v>
      </c>
      <c r="CB263" s="13">
        <v>0</v>
      </c>
      <c r="CC263" s="15">
        <v>0.55600000000000005</v>
      </c>
      <c r="CD263" s="15">
        <v>0.34300000000000003</v>
      </c>
      <c r="CE263" s="15">
        <v>0.36</v>
      </c>
      <c r="CF263" s="15">
        <v>0.51986248822287173</v>
      </c>
      <c r="CG263" s="15">
        <v>1.3542284591053282</v>
      </c>
      <c r="CH263" s="13">
        <v>0.48016666666666669</v>
      </c>
      <c r="CI263" s="13">
        <v>9.3999999999999986E-2</v>
      </c>
      <c r="CJ263" s="13">
        <v>0</v>
      </c>
      <c r="CK263" s="12">
        <f t="shared" si="8"/>
        <v>0</v>
      </c>
      <c r="CL263" s="36">
        <f t="shared" si="9"/>
        <v>0.94557556773688345</v>
      </c>
      <c r="CM263" s="13">
        <v>0.21199999999999999</v>
      </c>
      <c r="CN263" s="13">
        <v>1.4999999999999999E-2</v>
      </c>
      <c r="CO263" s="13">
        <v>0.19700000000000001</v>
      </c>
      <c r="CP263" s="13">
        <v>2.0499999999999998</v>
      </c>
      <c r="CQ263" s="13">
        <v>0.40100000000000002</v>
      </c>
      <c r="CR263" s="13">
        <v>2.6999999999999997</v>
      </c>
      <c r="CS263" s="13" t="s">
        <v>7128</v>
      </c>
      <c r="CT263" s="13">
        <v>0</v>
      </c>
      <c r="CU263" s="13">
        <v>0.35499999999999998</v>
      </c>
      <c r="CV263" s="13">
        <v>5.1079999999999997</v>
      </c>
      <c r="CW263" s="13">
        <v>0.40100000000000002</v>
      </c>
      <c r="CX263" s="12" t="s">
        <v>7128</v>
      </c>
      <c r="CY263" s="12" t="s">
        <v>7128</v>
      </c>
      <c r="CZ263" s="15">
        <v>6.7331670822942629</v>
      </c>
      <c r="DA263" s="20"/>
      <c r="DB263" s="20"/>
    </row>
    <row r="264" spans="1:106">
      <c r="A264" s="8" t="s">
        <v>4123</v>
      </c>
      <c r="B264" s="8" t="s">
        <v>4124</v>
      </c>
      <c r="C264" s="9" t="s">
        <v>7164</v>
      </c>
      <c r="D264" s="9" t="s">
        <v>7126</v>
      </c>
      <c r="E264" s="10" t="s">
        <v>7127</v>
      </c>
      <c r="F264" s="10" t="s">
        <v>7126</v>
      </c>
      <c r="G264" s="11">
        <v>0.7</v>
      </c>
      <c r="H264" s="11">
        <v>4.4560975609756097</v>
      </c>
      <c r="I264" s="12">
        <v>9.0499999999999997E-2</v>
      </c>
      <c r="J264" s="12">
        <v>0.45977682926829266</v>
      </c>
      <c r="K264" s="12">
        <v>4.7E-2</v>
      </c>
      <c r="L264" s="12">
        <v>0.10350000000000001</v>
      </c>
      <c r="M264" s="12">
        <v>6.8320350000000002E-2</v>
      </c>
      <c r="N264" s="12">
        <v>0.12981351340996167</v>
      </c>
      <c r="O264" s="12">
        <v>-0.76723650668764742</v>
      </c>
      <c r="P264" s="12">
        <v>-0.38079733501031149</v>
      </c>
      <c r="Q264" s="13">
        <v>2.0499999999999998</v>
      </c>
      <c r="R264" s="13">
        <v>0</v>
      </c>
      <c r="S264" s="13">
        <v>11</v>
      </c>
      <c r="T264" s="13">
        <v>11</v>
      </c>
      <c r="U264" s="13">
        <v>13.05</v>
      </c>
      <c r="V264" s="13">
        <v>0.11</v>
      </c>
      <c r="W264" s="13">
        <v>12.940000000000001</v>
      </c>
      <c r="X264" s="14">
        <v>8.4291187739463595E-3</v>
      </c>
      <c r="Y264" s="15">
        <v>0.29880478087649404</v>
      </c>
      <c r="Z264" s="14">
        <v>0.64935064935064934</v>
      </c>
      <c r="AA264" s="14">
        <v>0.84291187739463602</v>
      </c>
      <c r="AB264" s="14">
        <v>1.8518518518518516</v>
      </c>
      <c r="AC264" s="14">
        <v>5.3658536585365857</v>
      </c>
      <c r="AD264" s="13">
        <v>0.27300000000000002</v>
      </c>
      <c r="AE264" s="15">
        <v>-0.67644444444444451</v>
      </c>
      <c r="AF264" s="14">
        <v>0.18708286933869708</v>
      </c>
      <c r="AG264" s="14" t="s">
        <v>7128</v>
      </c>
      <c r="AH264" s="15">
        <v>0.53719008264462809</v>
      </c>
      <c r="AI264" s="5" t="s">
        <v>7128</v>
      </c>
      <c r="AJ264" s="15" t="s">
        <v>7128</v>
      </c>
      <c r="AK264" s="15" t="s">
        <v>7128</v>
      </c>
      <c r="AL264" s="15" t="s">
        <v>7128</v>
      </c>
      <c r="AM264" s="15" t="s">
        <v>7128</v>
      </c>
      <c r="AN264" s="15">
        <v>0.34511784511784505</v>
      </c>
      <c r="AO264" s="15">
        <v>0.39651837524177946</v>
      </c>
      <c r="AP264" s="15" t="s">
        <v>7128</v>
      </c>
      <c r="AQ264" s="15" t="s">
        <v>7128</v>
      </c>
      <c r="AR264" s="15">
        <v>0.76886512180629829</v>
      </c>
      <c r="AS264" s="15">
        <v>2.5029013539651839</v>
      </c>
      <c r="AT264" s="14" t="s">
        <v>7128</v>
      </c>
      <c r="AU264" s="14">
        <v>0</v>
      </c>
      <c r="AV264" s="12" t="s">
        <v>7128</v>
      </c>
      <c r="AW264" s="12" t="s">
        <v>7128</v>
      </c>
      <c r="AX264" s="12" t="s">
        <v>7128</v>
      </c>
      <c r="AY264" s="12" t="s">
        <v>7128</v>
      </c>
      <c r="AZ264" s="14" t="s">
        <v>7128</v>
      </c>
      <c r="BA264" s="14" t="s">
        <v>7128</v>
      </c>
      <c r="BB264" s="14">
        <v>-0.30745967741935482</v>
      </c>
      <c r="BC264" s="14">
        <v>-0.25098382160034982</v>
      </c>
      <c r="BD264" s="14">
        <v>-0.58994197292069628</v>
      </c>
      <c r="BE264" s="14">
        <v>-0.55512572533849136</v>
      </c>
      <c r="BF264" s="14">
        <v>0</v>
      </c>
      <c r="BG264" s="14">
        <v>0.19190000000000002</v>
      </c>
      <c r="BH264" s="13">
        <v>-3.05</v>
      </c>
      <c r="BI264" s="13">
        <v>-3.05</v>
      </c>
      <c r="BJ264" s="13">
        <v>-2.87</v>
      </c>
      <c r="BK264" s="13">
        <v>-2.87</v>
      </c>
      <c r="BL264" s="13">
        <v>5.17</v>
      </c>
      <c r="BM264" s="13">
        <v>5.17</v>
      </c>
      <c r="BN264" s="13">
        <v>-1.56</v>
      </c>
      <c r="BO264" s="13">
        <v>-1.56</v>
      </c>
      <c r="BP264" s="13">
        <v>-2.87</v>
      </c>
      <c r="BQ264" s="13">
        <v>0</v>
      </c>
      <c r="BR264" s="13">
        <v>0</v>
      </c>
      <c r="BS264" s="13">
        <v>-0.88400000000000001</v>
      </c>
      <c r="BT264" s="14" t="s">
        <v>7128</v>
      </c>
      <c r="BU264" s="13">
        <v>-1.9860000000000002</v>
      </c>
      <c r="BV264" s="13">
        <v>-2.1659999999999999</v>
      </c>
      <c r="BW264" s="13">
        <v>-2.1659999999999999</v>
      </c>
      <c r="BX264" s="13">
        <v>9.92</v>
      </c>
      <c r="BY264" s="13">
        <v>11.435</v>
      </c>
      <c r="BZ264" s="13">
        <v>5.94</v>
      </c>
      <c r="CA264" s="13">
        <v>16.830000000000002</v>
      </c>
      <c r="CB264" s="13">
        <v>0</v>
      </c>
      <c r="CC264" s="15">
        <v>-0.85599999999999998</v>
      </c>
      <c r="CD264" s="15" t="s">
        <v>7128</v>
      </c>
      <c r="CE264" s="15">
        <v>0.36</v>
      </c>
      <c r="CF264" s="15" t="s">
        <v>7128</v>
      </c>
      <c r="CG264" s="15" t="s">
        <v>7128</v>
      </c>
      <c r="CH264" s="13" t="s">
        <v>7128</v>
      </c>
      <c r="CI264" s="13" t="s">
        <v>7128</v>
      </c>
      <c r="CJ264" s="13">
        <v>0</v>
      </c>
      <c r="CK264" s="12">
        <f t="shared" si="8"/>
        <v>0</v>
      </c>
      <c r="CL264" s="36">
        <f t="shared" si="9"/>
        <v>0.30718954248366009</v>
      </c>
      <c r="CM264" s="13" t="s">
        <v>7128</v>
      </c>
      <c r="CN264" s="13" t="s">
        <v>7128</v>
      </c>
      <c r="CO264" s="13" t="s">
        <v>7128</v>
      </c>
      <c r="CP264" s="13" t="s">
        <v>7128</v>
      </c>
      <c r="CQ264" s="13" t="s">
        <v>7128</v>
      </c>
      <c r="CR264" s="13" t="s">
        <v>7128</v>
      </c>
      <c r="CS264" s="13" t="s">
        <v>7128</v>
      </c>
      <c r="CT264" s="13">
        <v>0</v>
      </c>
      <c r="CU264" s="13">
        <v>-2.87</v>
      </c>
      <c r="CV264" s="13">
        <v>16.830000000000002</v>
      </c>
      <c r="CW264" s="13">
        <v>-1.56</v>
      </c>
      <c r="CX264" s="12">
        <v>-0.30745967741935482</v>
      </c>
      <c r="CY264" s="12">
        <v>-0.25098382160034982</v>
      </c>
      <c r="CZ264" s="15" t="s">
        <v>7128</v>
      </c>
      <c r="DA264" s="20"/>
      <c r="DB264" s="20"/>
    </row>
    <row r="265" spans="1:106" ht="24">
      <c r="A265" s="8" t="s">
        <v>4599</v>
      </c>
      <c r="B265" s="8" t="s">
        <v>4600</v>
      </c>
      <c r="C265" s="9" t="s">
        <v>7184</v>
      </c>
      <c r="D265" s="9" t="s">
        <v>7126</v>
      </c>
      <c r="E265" s="10" t="s">
        <v>7127</v>
      </c>
      <c r="F265" s="10" t="s">
        <v>7126</v>
      </c>
      <c r="G265" s="11">
        <v>1</v>
      </c>
      <c r="H265" s="11">
        <v>1</v>
      </c>
      <c r="I265" s="12">
        <v>9.0499999999999997E-2</v>
      </c>
      <c r="J265" s="12">
        <v>0.14699999999999999</v>
      </c>
      <c r="K265" s="12">
        <v>4.1999999999999996E-2</v>
      </c>
      <c r="L265" s="12">
        <v>9.8500000000000004E-2</v>
      </c>
      <c r="M265" s="12">
        <v>6.5019850000000004E-2</v>
      </c>
      <c r="N265" s="12">
        <v>0.14699999999999999</v>
      </c>
      <c r="O265" s="12">
        <v>-0.18237037037037035</v>
      </c>
      <c r="P265" s="12">
        <v>-0.15673859559200409</v>
      </c>
      <c r="Q265" s="13">
        <v>3.55</v>
      </c>
      <c r="R265" s="13">
        <v>0</v>
      </c>
      <c r="S265" s="13">
        <v>0</v>
      </c>
      <c r="T265" s="13">
        <v>0</v>
      </c>
      <c r="U265" s="13">
        <v>3.55</v>
      </c>
      <c r="V265" s="13">
        <v>0</v>
      </c>
      <c r="W265" s="13">
        <v>3.55</v>
      </c>
      <c r="X265" s="14">
        <v>0</v>
      </c>
      <c r="Y265" s="15">
        <v>0.10101010101010101</v>
      </c>
      <c r="Z265" s="14" t="s">
        <v>7128</v>
      </c>
      <c r="AA265" s="14">
        <v>0</v>
      </c>
      <c r="AB265" s="14" t="s">
        <v>7128</v>
      </c>
      <c r="AC265" s="14">
        <v>0</v>
      </c>
      <c r="AD265" s="13">
        <v>0.71599999999999997</v>
      </c>
      <c r="AE265" s="15">
        <v>1.2291666666666667</v>
      </c>
      <c r="AF265" s="14">
        <v>6.3245553203367583E-2</v>
      </c>
      <c r="AG265" s="14">
        <v>0.69728222406712759</v>
      </c>
      <c r="AH265" s="15">
        <v>0.32564841498559077</v>
      </c>
      <c r="AI265" s="5" t="s">
        <v>7128</v>
      </c>
      <c r="AJ265" s="15" t="s">
        <v>7128</v>
      </c>
      <c r="AK265" s="15" t="s">
        <v>7128</v>
      </c>
      <c r="AL265" s="15" t="s">
        <v>7128</v>
      </c>
      <c r="AM265" s="15" t="s">
        <v>7128</v>
      </c>
      <c r="AN265" s="15" t="s">
        <v>7128</v>
      </c>
      <c r="AO265" s="15">
        <v>1.628440366972477</v>
      </c>
      <c r="AP265" s="15" t="s">
        <v>7128</v>
      </c>
      <c r="AQ265" s="15" t="s">
        <v>7128</v>
      </c>
      <c r="AR265" s="15" t="s">
        <v>7128</v>
      </c>
      <c r="AS265" s="15">
        <v>1.628440366972477</v>
      </c>
      <c r="AT265" s="14" t="s">
        <v>7128</v>
      </c>
      <c r="AU265" s="14">
        <v>0</v>
      </c>
      <c r="AV265" s="12" t="s">
        <v>7128</v>
      </c>
      <c r="AW265" s="12" t="s">
        <v>7128</v>
      </c>
      <c r="AX265" s="12">
        <v>0.61</v>
      </c>
      <c r="AY265" s="12">
        <v>0.16699999999999998</v>
      </c>
      <c r="AZ265" s="14" t="s">
        <v>7128</v>
      </c>
      <c r="BA265" s="14" t="s">
        <v>7128</v>
      </c>
      <c r="BB265" s="14">
        <v>-3.5370370370370371E-2</v>
      </c>
      <c r="BC265" s="14">
        <v>-9.7385955920040995E-3</v>
      </c>
      <c r="BD265" s="14">
        <v>-0.17522935779816512</v>
      </c>
      <c r="BE265" s="14">
        <v>-5.2293577981651372E-2</v>
      </c>
      <c r="BF265" s="14">
        <v>0</v>
      </c>
      <c r="BG265" s="14">
        <v>2.5499999999999998E-2</v>
      </c>
      <c r="BH265" s="13">
        <v>-0.38200000000000001</v>
      </c>
      <c r="BI265" s="13">
        <v>-0.38200000000000001</v>
      </c>
      <c r="BJ265" s="13">
        <v>-0.114</v>
      </c>
      <c r="BK265" s="13">
        <v>-0.114</v>
      </c>
      <c r="BL265" s="13">
        <v>2.1800000000000002</v>
      </c>
      <c r="BM265" s="13">
        <v>2.1800000000000002</v>
      </c>
      <c r="BN265" s="13">
        <v>-6.7000000000000004E-2</v>
      </c>
      <c r="BO265" s="13">
        <v>-6.7000000000000004E-2</v>
      </c>
      <c r="BP265" s="13">
        <v>-0.114</v>
      </c>
      <c r="BQ265" s="13">
        <v>0</v>
      </c>
      <c r="BR265" s="13">
        <v>0</v>
      </c>
      <c r="BS265" s="13">
        <v>-0.18099999999999999</v>
      </c>
      <c r="BT265" s="14" t="s">
        <v>7128</v>
      </c>
      <c r="BU265" s="13">
        <v>6.699999999999999E-2</v>
      </c>
      <c r="BV265" s="13">
        <v>-0.20100000000000001</v>
      </c>
      <c r="BW265" s="13">
        <v>-0.20100000000000001</v>
      </c>
      <c r="BX265" s="13">
        <v>10.8</v>
      </c>
      <c r="BY265" s="13">
        <v>11.706000000000001</v>
      </c>
      <c r="BZ265" s="13">
        <v>0</v>
      </c>
      <c r="CA265" s="13">
        <v>0</v>
      </c>
      <c r="CB265" s="13">
        <v>0</v>
      </c>
      <c r="CC265" s="15">
        <v>0.29399999999999998</v>
      </c>
      <c r="CD265" s="15">
        <v>0.74399999999999999</v>
      </c>
      <c r="CE265" s="15">
        <v>0.36</v>
      </c>
      <c r="CF265" s="15">
        <v>2.1500877409268129</v>
      </c>
      <c r="CG265" s="15">
        <v>2.3016946779362017</v>
      </c>
      <c r="CH265" s="13">
        <v>0.25650000000000001</v>
      </c>
      <c r="CI265" s="13">
        <v>3.0500000000000017E-2</v>
      </c>
      <c r="CJ265" s="13">
        <v>0</v>
      </c>
      <c r="CK265" s="12">
        <f t="shared" si="8"/>
        <v>0</v>
      </c>
      <c r="CL265" s="36" t="str">
        <f t="shared" si="9"/>
        <v>NA</v>
      </c>
      <c r="CM265" s="13" t="s">
        <v>7128</v>
      </c>
      <c r="CN265" s="13" t="s">
        <v>7128</v>
      </c>
      <c r="CO265" s="13" t="s">
        <v>7128</v>
      </c>
      <c r="CP265" s="13" t="s">
        <v>7128</v>
      </c>
      <c r="CQ265" s="13" t="s">
        <v>7128</v>
      </c>
      <c r="CR265" s="13" t="s">
        <v>7128</v>
      </c>
      <c r="CS265" s="13" t="s">
        <v>7128</v>
      </c>
      <c r="CT265" s="13">
        <v>0</v>
      </c>
      <c r="CU265" s="13">
        <v>-0.114</v>
      </c>
      <c r="CV265" s="13">
        <v>0</v>
      </c>
      <c r="CW265" s="13">
        <v>-6.7000000000000004E-2</v>
      </c>
      <c r="CX265" s="12">
        <v>-3.5370370370370371E-2</v>
      </c>
      <c r="CY265" s="12">
        <v>-9.7385955920040995E-3</v>
      </c>
      <c r="CZ265" s="15" t="s">
        <v>7128</v>
      </c>
      <c r="DA265" s="20"/>
      <c r="DB265" s="20"/>
    </row>
    <row r="266" spans="1:106" ht="24">
      <c r="A266" s="8" t="s">
        <v>2845</v>
      </c>
      <c r="B266" s="8" t="s">
        <v>2846</v>
      </c>
      <c r="C266" s="9" t="s">
        <v>7178</v>
      </c>
      <c r="D266" s="9" t="s">
        <v>7126</v>
      </c>
      <c r="E266" s="10" t="s">
        <v>7127</v>
      </c>
      <c r="F266" s="10" t="s">
        <v>7126</v>
      </c>
      <c r="G266" s="11">
        <v>1.1000000000000001</v>
      </c>
      <c r="H266" s="11">
        <v>1.4469656865543821</v>
      </c>
      <c r="I266" s="12">
        <v>9.0499999999999997E-2</v>
      </c>
      <c r="J266" s="12">
        <v>0.18745039463317156</v>
      </c>
      <c r="K266" s="12">
        <v>3.6999999999999998E-2</v>
      </c>
      <c r="L266" s="12">
        <v>9.35E-2</v>
      </c>
      <c r="M266" s="12">
        <v>6.1719349999999999E-2</v>
      </c>
      <c r="N266" s="12">
        <v>0.13986900920543666</v>
      </c>
      <c r="O266" s="12">
        <v>-9.1273572649897952E-2</v>
      </c>
      <c r="P266" s="12">
        <v>7.1946125157370477E-2</v>
      </c>
      <c r="Q266" s="13">
        <v>11.3</v>
      </c>
      <c r="R266" s="13">
        <v>0</v>
      </c>
      <c r="S266" s="13">
        <v>6.88</v>
      </c>
      <c r="T266" s="13">
        <v>6.88</v>
      </c>
      <c r="U266" s="13">
        <v>18.18</v>
      </c>
      <c r="V266" s="13">
        <v>1.6</v>
      </c>
      <c r="W266" s="13">
        <v>16.579999999999998</v>
      </c>
      <c r="X266" s="14">
        <v>8.8008800880088014E-2</v>
      </c>
      <c r="Y266" s="15">
        <v>0.15</v>
      </c>
      <c r="Z266" s="14">
        <v>0.45233399079552922</v>
      </c>
      <c r="AA266" s="14">
        <v>0.37843784378437845</v>
      </c>
      <c r="AB266" s="14">
        <v>0.82593037214885956</v>
      </c>
      <c r="AC266" s="14">
        <v>0.60884955752212389</v>
      </c>
      <c r="AD266" s="13">
        <v>2.2599999999999998</v>
      </c>
      <c r="AE266" s="15">
        <v>1.977555555555556</v>
      </c>
      <c r="AF266" s="14">
        <v>0.16733200530681511</v>
      </c>
      <c r="AG266" s="14">
        <v>0.60149879764753367</v>
      </c>
      <c r="AH266" s="15">
        <v>0.4593495934959349</v>
      </c>
      <c r="AI266" s="5">
        <v>2.9447852760736195</v>
      </c>
      <c r="AJ266" s="15">
        <v>14.037267080745341</v>
      </c>
      <c r="AK266" s="15">
        <v>14.037267080745341</v>
      </c>
      <c r="AL266" s="15" t="s">
        <v>7128</v>
      </c>
      <c r="AM266" s="15" t="s">
        <v>7128</v>
      </c>
      <c r="AN266" s="15">
        <v>1.3565426170468189</v>
      </c>
      <c r="AO266" s="15">
        <v>0.43129770992366417</v>
      </c>
      <c r="AP266" s="15">
        <v>6.9083333333333332</v>
      </c>
      <c r="AQ266" s="15">
        <v>6.1865671641791034</v>
      </c>
      <c r="AR266" s="15">
        <v>2.834188034188033</v>
      </c>
      <c r="AS266" s="15">
        <v>0.63282442748091594</v>
      </c>
      <c r="AT266" s="14">
        <v>0.19875776397515527</v>
      </c>
      <c r="AU266" s="14">
        <v>1.415929203539823E-2</v>
      </c>
      <c r="AV266" s="12">
        <v>-0.24199999999999999</v>
      </c>
      <c r="AW266" s="12">
        <v>9.3599999999999989E-2</v>
      </c>
      <c r="AX266" s="12">
        <v>4.0199999999999993E-2</v>
      </c>
      <c r="AY266" s="12">
        <v>0.18899999999999997</v>
      </c>
      <c r="AZ266" s="14" t="s">
        <v>7128</v>
      </c>
      <c r="BA266" s="14" t="s">
        <v>7128</v>
      </c>
      <c r="BB266" s="14">
        <v>9.6176821983273611E-2</v>
      </c>
      <c r="BC266" s="14">
        <v>0.21181513436280713</v>
      </c>
      <c r="BD266" s="14">
        <v>3.072519083969466E-2</v>
      </c>
      <c r="BE266" s="14">
        <v>9.1603053435114504E-2</v>
      </c>
      <c r="BF266" s="14">
        <v>0.48193548387096774</v>
      </c>
      <c r="BG266" s="14" t="s">
        <v>7128</v>
      </c>
      <c r="BH266" s="13">
        <v>0.80500000000000005</v>
      </c>
      <c r="BI266" s="13">
        <v>0.80500000000000005</v>
      </c>
      <c r="BJ266" s="13">
        <v>2.4</v>
      </c>
      <c r="BK266" s="13">
        <v>2.4</v>
      </c>
      <c r="BL266" s="13">
        <v>26.2</v>
      </c>
      <c r="BM266" s="13">
        <v>26.2</v>
      </c>
      <c r="BN266" s="13">
        <v>2.68</v>
      </c>
      <c r="BO266" s="13">
        <v>2.68</v>
      </c>
      <c r="BP266" s="13">
        <v>1.2433548387096773</v>
      </c>
      <c r="BQ266" s="13">
        <v>0.36499999999999999</v>
      </c>
      <c r="BR266" s="13">
        <v>0.19400000000000001</v>
      </c>
      <c r="BS266" s="13">
        <v>0.10699999999999998</v>
      </c>
      <c r="BT266" s="14">
        <v>0.24208696554586967</v>
      </c>
      <c r="BU266" s="13">
        <v>0.9423548387096774</v>
      </c>
      <c r="BV266" s="13">
        <v>0.13900000000000001</v>
      </c>
      <c r="BW266" s="13">
        <v>0.504</v>
      </c>
      <c r="BX266" s="13">
        <v>8.3699999999999992</v>
      </c>
      <c r="BY266" s="13">
        <v>5.8699999999999974</v>
      </c>
      <c r="BZ266" s="13">
        <v>8.33</v>
      </c>
      <c r="CA266" s="13">
        <v>5.8500000000000014</v>
      </c>
      <c r="CB266" s="13">
        <v>-0.16</v>
      </c>
      <c r="CC266" s="15">
        <v>0.67100000000000004</v>
      </c>
      <c r="CD266" s="15">
        <v>0.79500000000000004</v>
      </c>
      <c r="CE266" s="15">
        <v>0.36</v>
      </c>
      <c r="CF266" s="15" t="s">
        <v>7128</v>
      </c>
      <c r="CG266" s="15" t="s">
        <v>7128</v>
      </c>
      <c r="CH266" s="13" t="s">
        <v>7128</v>
      </c>
      <c r="CI266" s="13" t="s">
        <v>7128</v>
      </c>
      <c r="CJ266" s="13">
        <v>-0.16</v>
      </c>
      <c r="CK266" s="12">
        <f t="shared" si="8"/>
        <v>1.1510791366906474</v>
      </c>
      <c r="CL266" s="36">
        <f t="shared" si="9"/>
        <v>4.4786324786324778</v>
      </c>
      <c r="CM266" s="13">
        <v>1.55</v>
      </c>
      <c r="CN266" s="13">
        <v>0.747</v>
      </c>
      <c r="CO266" s="13">
        <v>0.80500000000000005</v>
      </c>
      <c r="CP266" s="13">
        <v>11.3</v>
      </c>
      <c r="CQ266" s="13">
        <v>2.68</v>
      </c>
      <c r="CR266" s="13">
        <v>16.579999999999998</v>
      </c>
      <c r="CS266" s="13">
        <v>0.13900000000000001</v>
      </c>
      <c r="CT266" s="13">
        <v>0</v>
      </c>
      <c r="CU266" s="13">
        <v>2.4</v>
      </c>
      <c r="CV266" s="13">
        <v>5.8500000000000014</v>
      </c>
      <c r="CW266" s="13">
        <v>2.68</v>
      </c>
      <c r="CX266" s="12">
        <v>9.6176821983273611E-2</v>
      </c>
      <c r="CY266" s="12">
        <v>0.21181513436280713</v>
      </c>
      <c r="CZ266" s="15">
        <v>6.1865671641791034</v>
      </c>
      <c r="DA266" s="20"/>
      <c r="DB266" s="20"/>
    </row>
    <row r="267" spans="1:106">
      <c r="A267" s="8" t="s">
        <v>2615</v>
      </c>
      <c r="B267" s="8" t="s">
        <v>2616</v>
      </c>
      <c r="C267" s="9" t="s">
        <v>7148</v>
      </c>
      <c r="D267" s="9" t="s">
        <v>7126</v>
      </c>
      <c r="E267" s="10" t="s">
        <v>7127</v>
      </c>
      <c r="F267" s="10" t="s">
        <v>7126</v>
      </c>
      <c r="G267" s="11">
        <v>0.67</v>
      </c>
      <c r="H267" s="11">
        <v>0.67</v>
      </c>
      <c r="I267" s="12">
        <v>9.0499999999999997E-2</v>
      </c>
      <c r="J267" s="12">
        <v>0.117135</v>
      </c>
      <c r="K267" s="12">
        <v>4.1999999999999996E-2</v>
      </c>
      <c r="L267" s="12">
        <v>9.8500000000000004E-2</v>
      </c>
      <c r="M267" s="12">
        <v>6.5019850000000004E-2</v>
      </c>
      <c r="N267" s="12">
        <v>0.117135</v>
      </c>
      <c r="O267" s="12">
        <v>-0.113915</v>
      </c>
      <c r="P267" s="12">
        <v>-9.8527585551330801E-2</v>
      </c>
      <c r="Q267" s="13">
        <v>17.2</v>
      </c>
      <c r="R267" s="13">
        <v>0</v>
      </c>
      <c r="S267" s="13">
        <v>0</v>
      </c>
      <c r="T267" s="13">
        <v>0</v>
      </c>
      <c r="U267" s="13">
        <v>17.2</v>
      </c>
      <c r="V267" s="13">
        <v>0</v>
      </c>
      <c r="W267" s="13">
        <v>17.2</v>
      </c>
      <c r="X267" s="14">
        <v>0</v>
      </c>
      <c r="Y267" s="15">
        <v>0.28889606197546802</v>
      </c>
      <c r="Z267" s="14" t="s">
        <v>7128</v>
      </c>
      <c r="AA267" s="14">
        <v>0</v>
      </c>
      <c r="AB267" s="14" t="s">
        <v>7128</v>
      </c>
      <c r="AC267" s="14">
        <v>0</v>
      </c>
      <c r="AD267" s="13">
        <v>5.6000000000000001E-2</v>
      </c>
      <c r="AE267" s="15">
        <v>1.9179166666666667</v>
      </c>
      <c r="AF267" s="14">
        <v>0.11401754250991379</v>
      </c>
      <c r="AG267" s="14">
        <v>0.79329897846320785</v>
      </c>
      <c r="AH267" s="15">
        <v>0.28275862068965518</v>
      </c>
      <c r="AI267" s="5">
        <v>1.1582840236686391</v>
      </c>
      <c r="AJ267" s="15">
        <v>106.83229813664596</v>
      </c>
      <c r="AK267" s="15">
        <v>106.83229813664596</v>
      </c>
      <c r="AL267" s="15" t="s">
        <v>7128</v>
      </c>
      <c r="AM267" s="15" t="s">
        <v>7128</v>
      </c>
      <c r="AN267" s="15" t="s">
        <v>7128</v>
      </c>
      <c r="AO267" s="15">
        <v>0.50292397660818711</v>
      </c>
      <c r="AP267" s="15">
        <v>2.1966794380587484</v>
      </c>
      <c r="AQ267" s="15">
        <v>1.9976771196283392</v>
      </c>
      <c r="AR267" s="15" t="s">
        <v>7128</v>
      </c>
      <c r="AS267" s="15">
        <v>0.50292397660818711</v>
      </c>
      <c r="AT267" s="14">
        <v>0</v>
      </c>
      <c r="AU267" s="14">
        <v>0</v>
      </c>
      <c r="AV267" s="12" t="s">
        <v>7128</v>
      </c>
      <c r="AW267" s="12">
        <v>-0.44900000000000001</v>
      </c>
      <c r="AX267" s="12">
        <v>-9.2399999999999996E-2</v>
      </c>
      <c r="AY267" s="12">
        <v>-8.9099999999999995E-3</v>
      </c>
      <c r="AZ267" s="14" t="s">
        <v>7128</v>
      </c>
      <c r="BA267" s="14" t="s">
        <v>7128</v>
      </c>
      <c r="BB267" s="14">
        <v>3.2200000000000002E-3</v>
      </c>
      <c r="BC267" s="14">
        <v>1.8607414448669202E-2</v>
      </c>
      <c r="BD267" s="14">
        <v>4.7076023391812863E-3</v>
      </c>
      <c r="BE267" s="14">
        <v>0.22894736842105262</v>
      </c>
      <c r="BF267" s="14">
        <v>0.5</v>
      </c>
      <c r="BG267" s="14">
        <v>3.6900000000000002E-2</v>
      </c>
      <c r="BH267" s="13">
        <v>0.161</v>
      </c>
      <c r="BI267" s="13">
        <v>0.161</v>
      </c>
      <c r="BJ267" s="13">
        <v>7.83</v>
      </c>
      <c r="BK267" s="13">
        <v>7.83</v>
      </c>
      <c r="BL267" s="13">
        <v>34.200000000000003</v>
      </c>
      <c r="BM267" s="13">
        <v>34.200000000000003</v>
      </c>
      <c r="BN267" s="13">
        <v>8.61</v>
      </c>
      <c r="BO267" s="13">
        <v>8.61</v>
      </c>
      <c r="BP267" s="13">
        <v>3.915</v>
      </c>
      <c r="BQ267" s="13">
        <v>28.3</v>
      </c>
      <c r="BR267" s="13">
        <v>-54.567999999999998</v>
      </c>
      <c r="BS267" s="13">
        <v>8.9779999999999998</v>
      </c>
      <c r="BT267" s="14">
        <v>-11.644955300127712</v>
      </c>
      <c r="BU267" s="13">
        <v>49.504999999999995</v>
      </c>
      <c r="BV267" s="13">
        <v>17.450999999999997</v>
      </c>
      <c r="BW267" s="13">
        <v>45.750999999999998</v>
      </c>
      <c r="BX267" s="13">
        <v>50</v>
      </c>
      <c r="BY267" s="13">
        <v>210.4</v>
      </c>
      <c r="BZ267" s="13">
        <v>0</v>
      </c>
      <c r="CA267" s="13">
        <v>0</v>
      </c>
      <c r="CB267" s="13">
        <v>0</v>
      </c>
      <c r="CC267" s="15">
        <v>0.60299999999999998</v>
      </c>
      <c r="CD267" s="15">
        <v>0.86799999999999999</v>
      </c>
      <c r="CE267" s="15">
        <v>0.36</v>
      </c>
      <c r="CF267" s="15">
        <v>0.46256910811576452</v>
      </c>
      <c r="CG267" s="15">
        <v>1.0119590928127478</v>
      </c>
      <c r="CH267" s="13">
        <v>5.4910000000000005</v>
      </c>
      <c r="CI267" s="13">
        <v>1.1009</v>
      </c>
      <c r="CJ267" s="13">
        <v>0</v>
      </c>
      <c r="CK267" s="12">
        <f t="shared" si="8"/>
        <v>0</v>
      </c>
      <c r="CL267" s="36" t="str">
        <f t="shared" si="9"/>
        <v>NA</v>
      </c>
      <c r="CM267" s="13">
        <v>0.73499999999999999</v>
      </c>
      <c r="CN267" s="13">
        <v>0.57499999999999996</v>
      </c>
      <c r="CO267" s="13">
        <v>0.161</v>
      </c>
      <c r="CP267" s="13">
        <v>17.2</v>
      </c>
      <c r="CQ267" s="13">
        <v>8.61</v>
      </c>
      <c r="CR267" s="13">
        <v>17.2</v>
      </c>
      <c r="CS267" s="13" t="s">
        <v>7128</v>
      </c>
      <c r="CT267" s="13">
        <v>0</v>
      </c>
      <c r="CU267" s="13">
        <v>7.83</v>
      </c>
      <c r="CV267" s="13">
        <v>0</v>
      </c>
      <c r="CW267" s="13">
        <v>8.61</v>
      </c>
      <c r="CX267" s="12">
        <v>3.2200000000000002E-3</v>
      </c>
      <c r="CY267" s="12">
        <v>1.8607414448669202E-2</v>
      </c>
      <c r="CZ267" s="15">
        <v>1.9976771196283392</v>
      </c>
      <c r="DA267" s="20"/>
      <c r="DB267" s="20"/>
    </row>
    <row r="268" spans="1:106" ht="24">
      <c r="A268" s="8" t="s">
        <v>2293</v>
      </c>
      <c r="B268" s="8" t="s">
        <v>2294</v>
      </c>
      <c r="C268" s="9" t="s">
        <v>7159</v>
      </c>
      <c r="D268" s="9" t="s">
        <v>7126</v>
      </c>
      <c r="E268" s="10" t="s">
        <v>7127</v>
      </c>
      <c r="F268" s="10" t="s">
        <v>7126</v>
      </c>
      <c r="G268" s="11">
        <v>0.69</v>
      </c>
      <c r="H268" s="11">
        <v>0.84447966101694905</v>
      </c>
      <c r="I268" s="12">
        <v>9.0499999999999997E-2</v>
      </c>
      <c r="J268" s="12">
        <v>0.13292540932203389</v>
      </c>
      <c r="K268" s="12">
        <v>4.7E-2</v>
      </c>
      <c r="L268" s="12">
        <v>0.10350000000000001</v>
      </c>
      <c r="M268" s="12">
        <v>6.8320350000000002E-2</v>
      </c>
      <c r="N268" s="12">
        <v>0.11674124985846938</v>
      </c>
      <c r="O268" s="12">
        <v>7.3790225515321828E-2</v>
      </c>
      <c r="P268" s="12">
        <v>-6.0203797308935048E-3</v>
      </c>
      <c r="Q268" s="13">
        <v>18.399999999999999</v>
      </c>
      <c r="R268" s="13">
        <v>0</v>
      </c>
      <c r="S268" s="13">
        <v>6.15</v>
      </c>
      <c r="T268" s="13">
        <v>6.15</v>
      </c>
      <c r="U268" s="13">
        <v>24.549999999999997</v>
      </c>
      <c r="V268" s="13">
        <v>1.96</v>
      </c>
      <c r="W268" s="13">
        <v>22.589999999999996</v>
      </c>
      <c r="X268" s="14">
        <v>7.9837067209775972E-2</v>
      </c>
      <c r="Y268" s="15">
        <v>0.22123893805309736</v>
      </c>
      <c r="Z268" s="14">
        <v>0.36070381231671556</v>
      </c>
      <c r="AA268" s="14">
        <v>0.25050916496945014</v>
      </c>
      <c r="AB268" s="14">
        <v>0.56422018348623859</v>
      </c>
      <c r="AC268" s="14">
        <v>0.33423913043478265</v>
      </c>
      <c r="AD268" s="13">
        <v>2.0299999999999998</v>
      </c>
      <c r="AE268" s="15">
        <v>1.548</v>
      </c>
      <c r="AF268" s="14">
        <v>8.3666002653407553E-2</v>
      </c>
      <c r="AG268" s="14">
        <v>0.8121578400427204</v>
      </c>
      <c r="AH268" s="15">
        <v>0.64339848424411639</v>
      </c>
      <c r="AI268" s="5">
        <v>3.4285714285714284</v>
      </c>
      <c r="AJ268" s="15">
        <v>9.3401015228426392</v>
      </c>
      <c r="AK268" s="15">
        <v>9.3401015228426392</v>
      </c>
      <c r="AL268" s="15" t="s">
        <v>7128</v>
      </c>
      <c r="AM268" s="15" t="s">
        <v>7128</v>
      </c>
      <c r="AN268" s="15">
        <v>1.6880733944954127</v>
      </c>
      <c r="AO268" s="15">
        <v>0.38574423480083853</v>
      </c>
      <c r="AP268" s="15">
        <v>6.2749999999999986</v>
      </c>
      <c r="AQ268" s="15">
        <v>4.8580645161290308</v>
      </c>
      <c r="AR268" s="15">
        <v>1.4970178926441349</v>
      </c>
      <c r="AS268" s="15">
        <v>0.47358490566037725</v>
      </c>
      <c r="AT268" s="14">
        <v>0</v>
      </c>
      <c r="AU268" s="14">
        <v>0</v>
      </c>
      <c r="AV268" s="12">
        <v>0.68299999999999994</v>
      </c>
      <c r="AW268" s="12">
        <v>0.59499999999999997</v>
      </c>
      <c r="AX268" s="12">
        <v>0.29199999999999998</v>
      </c>
      <c r="AY268" s="12">
        <v>0.22399999999999998</v>
      </c>
      <c r="AZ268" s="14" t="s">
        <v>7128</v>
      </c>
      <c r="BA268" s="14" t="s">
        <v>7128</v>
      </c>
      <c r="BB268" s="14">
        <v>0.20671563483735572</v>
      </c>
      <c r="BC268" s="14">
        <v>0.11072087012757588</v>
      </c>
      <c r="BD268" s="14">
        <v>4.1299790356394125E-2</v>
      </c>
      <c r="BE268" s="14">
        <v>7.5471698113207544E-2</v>
      </c>
      <c r="BF268" s="14">
        <v>0.33016949152542369</v>
      </c>
      <c r="BG268" s="14" t="s">
        <v>7128</v>
      </c>
      <c r="BH268" s="13">
        <v>1.97</v>
      </c>
      <c r="BI268" s="13">
        <v>1.97</v>
      </c>
      <c r="BJ268" s="13">
        <v>3.6</v>
      </c>
      <c r="BK268" s="13">
        <v>3.6</v>
      </c>
      <c r="BL268" s="13">
        <v>47.7</v>
      </c>
      <c r="BM268" s="13">
        <v>47.7</v>
      </c>
      <c r="BN268" s="13">
        <v>4.6500000000000004</v>
      </c>
      <c r="BO268" s="13">
        <v>4.6500000000000004</v>
      </c>
      <c r="BP268" s="13">
        <v>2.4113898305084751</v>
      </c>
      <c r="BQ268" s="13">
        <v>0</v>
      </c>
      <c r="BR268" s="13">
        <v>0</v>
      </c>
      <c r="BS268" s="13">
        <v>-1.62</v>
      </c>
      <c r="BT268" s="14">
        <v>-0.67181174089068818</v>
      </c>
      <c r="BU268" s="13">
        <v>4.0313898305084752</v>
      </c>
      <c r="BV268" s="13">
        <v>3.59</v>
      </c>
      <c r="BW268" s="13">
        <v>3.59</v>
      </c>
      <c r="BX268" s="13">
        <v>9.5299999999999994</v>
      </c>
      <c r="BY268" s="13">
        <v>21.779</v>
      </c>
      <c r="BZ268" s="13">
        <v>10.9</v>
      </c>
      <c r="CA268" s="13">
        <v>15.09</v>
      </c>
      <c r="CB268" s="13">
        <v>0</v>
      </c>
      <c r="CC268" s="15">
        <v>0.45300000000000001</v>
      </c>
      <c r="CD268" s="15">
        <v>0.76900000000000002</v>
      </c>
      <c r="CE268" s="15">
        <v>0.36</v>
      </c>
      <c r="CF268" s="15">
        <v>0.89493914726323154</v>
      </c>
      <c r="CG268" s="15">
        <v>1.1526895676580076</v>
      </c>
      <c r="CH268" s="13">
        <v>1.1157142857142859</v>
      </c>
      <c r="CI268" s="13">
        <v>0.43771428571428578</v>
      </c>
      <c r="CJ268" s="13">
        <v>0</v>
      </c>
      <c r="CK268" s="12">
        <f t="shared" si="8"/>
        <v>0</v>
      </c>
      <c r="CL268" s="36">
        <f t="shared" si="9"/>
        <v>3.1610337972167</v>
      </c>
      <c r="CM268" s="13">
        <v>2.95</v>
      </c>
      <c r="CN268" s="13">
        <v>0.97399999999999998</v>
      </c>
      <c r="CO268" s="13">
        <v>1.97</v>
      </c>
      <c r="CP268" s="13">
        <v>18.399999999999999</v>
      </c>
      <c r="CQ268" s="13">
        <v>4.6500000000000004</v>
      </c>
      <c r="CR268" s="13">
        <v>22.589999999999996</v>
      </c>
      <c r="CS268" s="13" t="s">
        <v>7128</v>
      </c>
      <c r="CT268" s="13">
        <v>0</v>
      </c>
      <c r="CU268" s="13">
        <v>3.6</v>
      </c>
      <c r="CV268" s="13">
        <v>15.09</v>
      </c>
      <c r="CW268" s="13">
        <v>4.6500000000000004</v>
      </c>
      <c r="CX268" s="12">
        <v>0.20671563483735572</v>
      </c>
      <c r="CY268" s="12">
        <v>0.11072087012757588</v>
      </c>
      <c r="CZ268" s="15">
        <v>4.8580645161290308</v>
      </c>
      <c r="DA268" s="20"/>
      <c r="DB268" s="20"/>
    </row>
    <row r="269" spans="1:106" ht="24">
      <c r="A269" s="8" t="s">
        <v>2627</v>
      </c>
      <c r="B269" s="8" t="s">
        <v>2628</v>
      </c>
      <c r="C269" s="9" t="s">
        <v>7145</v>
      </c>
      <c r="D269" s="9" t="s">
        <v>7126</v>
      </c>
      <c r="E269" s="10" t="s">
        <v>7127</v>
      </c>
      <c r="F269" s="10" t="s">
        <v>7126</v>
      </c>
      <c r="G269" s="11">
        <v>0.89</v>
      </c>
      <c r="H269" s="11">
        <v>1.1968266436257955</v>
      </c>
      <c r="I269" s="12">
        <v>9.0499999999999997E-2</v>
      </c>
      <c r="J269" s="12">
        <v>0.16481281124813449</v>
      </c>
      <c r="K269" s="12">
        <v>3.6999999999999998E-2</v>
      </c>
      <c r="L269" s="12">
        <v>9.35E-2</v>
      </c>
      <c r="M269" s="12">
        <v>6.1719349999999999E-2</v>
      </c>
      <c r="N269" s="12">
        <v>0.1240049828374146</v>
      </c>
      <c r="O269" s="12">
        <v>-8.6241382676705905E-2</v>
      </c>
      <c r="P269" s="12">
        <v>-5.50620543993742E-2</v>
      </c>
      <c r="Q269" s="13">
        <v>23.2</v>
      </c>
      <c r="R269" s="13">
        <v>0</v>
      </c>
      <c r="S269" s="13">
        <v>15.2</v>
      </c>
      <c r="T269" s="13">
        <v>15.2</v>
      </c>
      <c r="U269" s="13">
        <v>38.4</v>
      </c>
      <c r="V269" s="13">
        <v>2.71</v>
      </c>
      <c r="W269" s="13">
        <v>35.69</v>
      </c>
      <c r="X269" s="14">
        <v>7.0572916666666666E-2</v>
      </c>
      <c r="Y269" s="15">
        <v>0.24436090225563908</v>
      </c>
      <c r="Z269" s="14">
        <v>0.33628318584070793</v>
      </c>
      <c r="AA269" s="14">
        <v>0.39583333333333331</v>
      </c>
      <c r="AB269" s="14">
        <v>0.5066666666666666</v>
      </c>
      <c r="AC269" s="14">
        <v>0.65517241379310343</v>
      </c>
      <c r="AD269" s="13">
        <v>1.75</v>
      </c>
      <c r="AE269" s="15">
        <v>1.6467222222222224</v>
      </c>
      <c r="AF269" s="14">
        <v>0.11832159566199232</v>
      </c>
      <c r="AG269" s="14">
        <v>0.6452752734852224</v>
      </c>
      <c r="AH269" s="15">
        <v>0.52081563296516564</v>
      </c>
      <c r="AI269" s="5">
        <v>3.5606060606060606</v>
      </c>
      <c r="AJ269" s="15">
        <v>10.043290043290042</v>
      </c>
      <c r="AK269" s="15">
        <v>10.043290043290042</v>
      </c>
      <c r="AL269" s="15">
        <v>6.5543071161048685</v>
      </c>
      <c r="AM269" s="15">
        <v>0.50216450216450215</v>
      </c>
      <c r="AN269" s="15">
        <v>0.77333333333333332</v>
      </c>
      <c r="AO269" s="15">
        <v>0.69461077844311381</v>
      </c>
      <c r="AP269" s="15">
        <v>7.5936170212765948</v>
      </c>
      <c r="AQ269" s="15">
        <v>5.9882550335570466</v>
      </c>
      <c r="AR269" s="15">
        <v>0.9024020227560049</v>
      </c>
      <c r="AS269" s="15">
        <v>1.068562874251497</v>
      </c>
      <c r="AT269" s="14">
        <v>0.13818181818181818</v>
      </c>
      <c r="AU269" s="14">
        <v>1.3758620689655174E-2</v>
      </c>
      <c r="AV269" s="12">
        <v>0.153</v>
      </c>
      <c r="AW269" s="12">
        <v>9.8900000000000002E-2</v>
      </c>
      <c r="AX269" s="12">
        <v>7.1800000000000003E-2</v>
      </c>
      <c r="AY269" s="12">
        <v>5.4400000000000004E-2</v>
      </c>
      <c r="AZ269" s="14">
        <v>0.2</v>
      </c>
      <c r="BA269" s="14" t="s">
        <v>7128</v>
      </c>
      <c r="BB269" s="14">
        <v>7.8571428571428584E-2</v>
      </c>
      <c r="BC269" s="14">
        <v>6.8942928438040396E-2</v>
      </c>
      <c r="BD269" s="14">
        <v>6.9161676646706596E-2</v>
      </c>
      <c r="BE269" s="14">
        <v>0.1407185628742515</v>
      </c>
      <c r="BF269" s="14">
        <v>0.47380410022779046</v>
      </c>
      <c r="BG269" s="14" t="s">
        <v>7128</v>
      </c>
      <c r="BH269" s="13">
        <v>2.31</v>
      </c>
      <c r="BI269" s="13">
        <v>2.31</v>
      </c>
      <c r="BJ269" s="13">
        <v>4.7</v>
      </c>
      <c r="BK269" s="13">
        <v>4.7</v>
      </c>
      <c r="BL269" s="13">
        <v>33.4</v>
      </c>
      <c r="BM269" s="13">
        <v>33.4</v>
      </c>
      <c r="BN269" s="13">
        <v>5.96</v>
      </c>
      <c r="BO269" s="13">
        <v>5.96</v>
      </c>
      <c r="BP269" s="13">
        <v>2.4731207289293851</v>
      </c>
      <c r="BQ269" s="13">
        <v>0</v>
      </c>
      <c r="BR269" s="13">
        <v>0</v>
      </c>
      <c r="BS269" s="13">
        <v>-1.03</v>
      </c>
      <c r="BT269" s="14">
        <v>-0.41647784839274199</v>
      </c>
      <c r="BU269" s="13">
        <v>3.5031207289293853</v>
      </c>
      <c r="BV269" s="13">
        <v>3.34</v>
      </c>
      <c r="BW269" s="13">
        <v>3.34</v>
      </c>
      <c r="BX269" s="13">
        <v>29.4</v>
      </c>
      <c r="BY269" s="13">
        <v>35.872</v>
      </c>
      <c r="BZ269" s="13">
        <v>30</v>
      </c>
      <c r="CA269" s="13">
        <v>39.550000000000004</v>
      </c>
      <c r="CB269" s="13">
        <v>-0.31920000000000004</v>
      </c>
      <c r="CC269" s="15">
        <v>0.50900000000000001</v>
      </c>
      <c r="CD269" s="15">
        <v>0.76300000000000001</v>
      </c>
      <c r="CE269" s="15">
        <v>0.36</v>
      </c>
      <c r="CF269" s="15">
        <v>0.4647766825455637</v>
      </c>
      <c r="CG269" s="15">
        <v>0.58191902244336446</v>
      </c>
      <c r="CH269" s="13">
        <v>2.9170000000000003</v>
      </c>
      <c r="CI269" s="13">
        <v>1.4123999999999999</v>
      </c>
      <c r="CJ269" s="13">
        <v>-0.31920000000000004</v>
      </c>
      <c r="CK269" s="12">
        <f t="shared" si="8"/>
        <v>9.5568862275449112E-2</v>
      </c>
      <c r="CL269" s="36">
        <f t="shared" si="9"/>
        <v>0.84450063211125148</v>
      </c>
      <c r="CM269" s="13">
        <v>4.3899999999999997</v>
      </c>
      <c r="CN269" s="13">
        <v>2.08</v>
      </c>
      <c r="CO269" s="13">
        <v>2.31</v>
      </c>
      <c r="CP269" s="13">
        <v>23.2</v>
      </c>
      <c r="CQ269" s="13">
        <v>5.96</v>
      </c>
      <c r="CR269" s="13">
        <v>35.69</v>
      </c>
      <c r="CS269" s="13">
        <v>3.34</v>
      </c>
      <c r="CT269" s="13">
        <v>0</v>
      </c>
      <c r="CU269" s="13">
        <v>4.7</v>
      </c>
      <c r="CV269" s="13">
        <v>39.550000000000004</v>
      </c>
      <c r="CW269" s="13">
        <v>5.96</v>
      </c>
      <c r="CX269" s="12">
        <v>7.8571428571428584E-2</v>
      </c>
      <c r="CY269" s="12">
        <v>6.8942928438040396E-2</v>
      </c>
      <c r="CZ269" s="15">
        <v>5.9882550335570466</v>
      </c>
      <c r="DA269" s="20"/>
      <c r="DB269" s="20"/>
    </row>
    <row r="270" spans="1:106">
      <c r="A270" s="8" t="s">
        <v>2387</v>
      </c>
      <c r="B270" s="8" t="s">
        <v>2388</v>
      </c>
      <c r="C270" s="9" t="s">
        <v>7155</v>
      </c>
      <c r="D270" s="9" t="s">
        <v>7126</v>
      </c>
      <c r="E270" s="10" t="s">
        <v>7127</v>
      </c>
      <c r="F270" s="10" t="s">
        <v>7126</v>
      </c>
      <c r="G270" s="11">
        <v>0.92</v>
      </c>
      <c r="H270" s="11">
        <v>1.0262428672904933</v>
      </c>
      <c r="I270" s="12">
        <v>9.0499999999999997E-2</v>
      </c>
      <c r="J270" s="12">
        <v>0.14937497948978964</v>
      </c>
      <c r="K270" s="12">
        <v>4.7E-2</v>
      </c>
      <c r="L270" s="12">
        <v>0.10350000000000001</v>
      </c>
      <c r="M270" s="12">
        <v>6.8320350000000002E-2</v>
      </c>
      <c r="N270" s="12">
        <v>0.13727218518111445</v>
      </c>
      <c r="O270" s="12">
        <v>-1.9216249331059476E-2</v>
      </c>
      <c r="P270" s="12">
        <v>1.1856019947090679E-2</v>
      </c>
      <c r="Q270" s="13">
        <v>80.900000000000006</v>
      </c>
      <c r="R270" s="13">
        <v>0</v>
      </c>
      <c r="S270" s="13">
        <v>14.2</v>
      </c>
      <c r="T270" s="13">
        <v>14.2</v>
      </c>
      <c r="U270" s="13">
        <v>95.100000000000009</v>
      </c>
      <c r="V270" s="13">
        <v>0</v>
      </c>
      <c r="W270" s="13">
        <v>95.100000000000009</v>
      </c>
      <c r="X270" s="14">
        <v>0</v>
      </c>
      <c r="Y270" s="15">
        <v>4.6794871794871797</v>
      </c>
      <c r="Z270" s="14">
        <v>0.39999999999999997</v>
      </c>
      <c r="AA270" s="14">
        <v>0.14931650893796003</v>
      </c>
      <c r="AB270" s="14">
        <v>0.66666666666666663</v>
      </c>
      <c r="AC270" s="14">
        <v>0.17552533992583436</v>
      </c>
      <c r="AD270" s="13">
        <v>4.16</v>
      </c>
      <c r="AE270" s="15">
        <v>1.2532500000000002</v>
      </c>
      <c r="AF270" s="14">
        <v>5.4772255750516613E-2</v>
      </c>
      <c r="AG270" s="14">
        <v>0.82979967462032656</v>
      </c>
      <c r="AH270" s="15">
        <v>0.67254763585038813</v>
      </c>
      <c r="AI270" s="5">
        <v>3.4492753623188408</v>
      </c>
      <c r="AJ270" s="15">
        <v>34.279661016949156</v>
      </c>
      <c r="AK270" s="15">
        <v>32.886178861788622</v>
      </c>
      <c r="AL270" s="15">
        <v>29.090909090909093</v>
      </c>
      <c r="AM270" s="15">
        <v>1.0082253240279164</v>
      </c>
      <c r="AN270" s="15">
        <v>3.7981220657276995</v>
      </c>
      <c r="AO270" s="15">
        <v>1.8990610328638498</v>
      </c>
      <c r="AP270" s="15">
        <v>13.319327731092439</v>
      </c>
      <c r="AQ270" s="15">
        <v>10.12779552715655</v>
      </c>
      <c r="AR270" s="15">
        <v>2.6788732394366201</v>
      </c>
      <c r="AS270" s="15">
        <v>2.232394366197183</v>
      </c>
      <c r="AT270" s="14">
        <v>0</v>
      </c>
      <c r="AU270" s="14">
        <v>0</v>
      </c>
      <c r="AV270" s="12" t="s">
        <v>7128</v>
      </c>
      <c r="AW270" s="12">
        <v>3.61E-2</v>
      </c>
      <c r="AX270" s="12">
        <v>0.315</v>
      </c>
      <c r="AY270" s="12">
        <v>0.193</v>
      </c>
      <c r="AZ270" s="14">
        <v>0.34</v>
      </c>
      <c r="BA270" s="14">
        <v>9.5000000000000001E-2</v>
      </c>
      <c r="BB270" s="14">
        <v>0.13015873015873017</v>
      </c>
      <c r="BC270" s="14">
        <v>0.14912820512820513</v>
      </c>
      <c r="BD270" s="14">
        <v>5.7342657342657345E-2</v>
      </c>
      <c r="BE270" s="14">
        <v>0.16643356643356644</v>
      </c>
      <c r="BF270" s="14">
        <v>0.34208144796380091</v>
      </c>
      <c r="BG270" s="14">
        <v>0.13449999999999998</v>
      </c>
      <c r="BH270" s="13">
        <v>2.36</v>
      </c>
      <c r="BI270" s="13">
        <v>2.46</v>
      </c>
      <c r="BJ270" s="13">
        <v>7.14</v>
      </c>
      <c r="BK270" s="13">
        <v>7.14</v>
      </c>
      <c r="BL270" s="13">
        <v>42.6</v>
      </c>
      <c r="BM270" s="13">
        <v>42.9</v>
      </c>
      <c r="BN270" s="13">
        <v>9.14</v>
      </c>
      <c r="BO270" s="13">
        <v>9.39</v>
      </c>
      <c r="BP270" s="13">
        <v>4.6975384615384614</v>
      </c>
      <c r="BQ270" s="13">
        <v>0</v>
      </c>
      <c r="BR270" s="13">
        <v>0</v>
      </c>
      <c r="BS270" s="13">
        <v>-1.91</v>
      </c>
      <c r="BT270" s="14">
        <v>-0.4065959258531473</v>
      </c>
      <c r="BU270" s="13">
        <v>6.6075384615384616</v>
      </c>
      <c r="BV270" s="13">
        <v>4.37</v>
      </c>
      <c r="BW270" s="13">
        <v>4.37</v>
      </c>
      <c r="BX270" s="13">
        <v>18.899999999999999</v>
      </c>
      <c r="BY270" s="13">
        <v>31.5</v>
      </c>
      <c r="BZ270" s="13">
        <v>21.3</v>
      </c>
      <c r="CA270" s="13">
        <v>35.5</v>
      </c>
      <c r="CB270" s="13">
        <v>0</v>
      </c>
      <c r="CC270" s="15">
        <v>0.30299999999999999</v>
      </c>
      <c r="CD270" s="15">
        <v>0.752</v>
      </c>
      <c r="CE270" s="15">
        <v>0.36</v>
      </c>
      <c r="CF270" s="15" t="s">
        <v>7128</v>
      </c>
      <c r="CG270" s="15" t="s">
        <v>7128</v>
      </c>
      <c r="CH270" s="13" t="s">
        <v>7128</v>
      </c>
      <c r="CI270" s="13" t="s">
        <v>7128</v>
      </c>
      <c r="CJ270" s="13">
        <v>0</v>
      </c>
      <c r="CK270" s="12">
        <f t="shared" si="8"/>
        <v>0</v>
      </c>
      <c r="CL270" s="36">
        <f t="shared" si="9"/>
        <v>1.2</v>
      </c>
      <c r="CM270" s="13">
        <v>2.21</v>
      </c>
      <c r="CN270" s="13">
        <v>0.75600000000000001</v>
      </c>
      <c r="CO270" s="13">
        <v>2.46</v>
      </c>
      <c r="CP270" s="13">
        <v>80.900000000000006</v>
      </c>
      <c r="CQ270" s="13">
        <v>9.39</v>
      </c>
      <c r="CR270" s="13">
        <v>95.100000000000009</v>
      </c>
      <c r="CS270" s="13" t="s">
        <v>7128</v>
      </c>
      <c r="CT270" s="13">
        <v>4.4399999999999995E-2</v>
      </c>
      <c r="CU270" s="13">
        <v>7.1129999999999995</v>
      </c>
      <c r="CV270" s="13">
        <v>35.544400000000003</v>
      </c>
      <c r="CW270" s="13">
        <v>9.14</v>
      </c>
      <c r="CX270" s="12">
        <v>0.12842845379109394</v>
      </c>
      <c r="CY270" s="12">
        <v>0.1483551648036889</v>
      </c>
      <c r="CZ270" s="15">
        <v>10.404814004376368</v>
      </c>
      <c r="DA270" s="20"/>
      <c r="DB270" s="20"/>
    </row>
    <row r="271" spans="1:106">
      <c r="A271" s="8" t="s">
        <v>1645</v>
      </c>
      <c r="B271" s="8" t="s">
        <v>1646</v>
      </c>
      <c r="C271" s="9" t="s">
        <v>7202</v>
      </c>
      <c r="D271" s="9" t="s">
        <v>7126</v>
      </c>
      <c r="E271" s="10" t="s">
        <v>7127</v>
      </c>
      <c r="F271" s="10" t="s">
        <v>7126</v>
      </c>
      <c r="G271" s="11">
        <v>1.1499999999999999</v>
      </c>
      <c r="H271" s="11">
        <v>1.1499999999999999</v>
      </c>
      <c r="I271" s="12">
        <v>9.0499999999999997E-2</v>
      </c>
      <c r="J271" s="12">
        <v>0.160575</v>
      </c>
      <c r="K271" s="12">
        <v>3.6999999999999998E-2</v>
      </c>
      <c r="L271" s="12">
        <v>9.35E-2</v>
      </c>
      <c r="M271" s="12">
        <v>6.1719349999999999E-2</v>
      </c>
      <c r="N271" s="12">
        <v>0.160575</v>
      </c>
      <c r="O271" s="12">
        <v>0.10969527027027029</v>
      </c>
      <c r="P271" s="12">
        <v>0.3605404498340139</v>
      </c>
      <c r="Q271" s="13">
        <v>161.4</v>
      </c>
      <c r="R271" s="13">
        <v>0</v>
      </c>
      <c r="S271" s="13">
        <v>0</v>
      </c>
      <c r="T271" s="13">
        <v>0</v>
      </c>
      <c r="U271" s="13">
        <v>161.4</v>
      </c>
      <c r="V271" s="13">
        <v>0</v>
      </c>
      <c r="W271" s="13">
        <v>161.4</v>
      </c>
      <c r="X271" s="14">
        <v>0</v>
      </c>
      <c r="Y271" s="15">
        <v>0.73044009779951102</v>
      </c>
      <c r="Z271" s="14" t="s">
        <v>7128</v>
      </c>
      <c r="AA271" s="14">
        <v>0</v>
      </c>
      <c r="AB271" s="14" t="s">
        <v>7128</v>
      </c>
      <c r="AC271" s="14">
        <v>0</v>
      </c>
      <c r="AD271" s="13">
        <v>1.97</v>
      </c>
      <c r="AE271" s="15">
        <v>2.3903055555555555</v>
      </c>
      <c r="AF271" s="14">
        <v>0.22135943621178655</v>
      </c>
      <c r="AG271" s="14">
        <v>0.63968359525691776</v>
      </c>
      <c r="AH271" s="15">
        <v>0.24819277108433729</v>
      </c>
      <c r="AI271" s="5">
        <v>10.880503144654089</v>
      </c>
      <c r="AJ271" s="15">
        <v>16.14</v>
      </c>
      <c r="AK271" s="15">
        <v>16.14</v>
      </c>
      <c r="AL271" s="15">
        <v>19.504950495049503</v>
      </c>
      <c r="AM271" s="15">
        <v>0.62076923076923074</v>
      </c>
      <c r="AN271" s="15" t="s">
        <v>7128</v>
      </c>
      <c r="AO271" s="15">
        <v>1.5870206489675516</v>
      </c>
      <c r="AP271" s="15">
        <v>9.3294797687861273</v>
      </c>
      <c r="AQ271" s="15">
        <v>7.759615384615385</v>
      </c>
      <c r="AR271" s="15" t="s">
        <v>7128</v>
      </c>
      <c r="AS271" s="15">
        <v>1.5870206489675516</v>
      </c>
      <c r="AT271" s="14">
        <v>0.14399999999999999</v>
      </c>
      <c r="AU271" s="14">
        <v>8.9219330855018573E-3</v>
      </c>
      <c r="AV271" s="12">
        <v>0.23600000000000002</v>
      </c>
      <c r="AW271" s="12">
        <v>0.55200000000000005</v>
      </c>
      <c r="AX271" s="12">
        <v>0.46100000000000002</v>
      </c>
      <c r="AY271" s="12">
        <v>0.42499999999999999</v>
      </c>
      <c r="AZ271" s="14">
        <v>0.26</v>
      </c>
      <c r="BA271" s="14">
        <v>8.1000000000000013E-3</v>
      </c>
      <c r="BB271" s="14">
        <v>0.27027027027027029</v>
      </c>
      <c r="BC271" s="14">
        <v>0.52111544983401392</v>
      </c>
      <c r="BD271" s="14">
        <v>9.8328416912487712E-2</v>
      </c>
      <c r="BE271" s="14">
        <v>0.17010816125860373</v>
      </c>
      <c r="BF271" s="14">
        <v>0.25808823529411762</v>
      </c>
      <c r="BG271" s="14">
        <v>0.33520000000000005</v>
      </c>
      <c r="BH271" s="13">
        <v>10</v>
      </c>
      <c r="BI271" s="13">
        <v>10</v>
      </c>
      <c r="BJ271" s="13">
        <v>17.3</v>
      </c>
      <c r="BK271" s="13">
        <v>17.3</v>
      </c>
      <c r="BL271" s="13">
        <v>101.7</v>
      </c>
      <c r="BM271" s="13">
        <v>101.7</v>
      </c>
      <c r="BN271" s="13">
        <v>20.8</v>
      </c>
      <c r="BO271" s="13">
        <v>20.8</v>
      </c>
      <c r="BP271" s="13">
        <v>12.835073529411765</v>
      </c>
      <c r="BQ271" s="13">
        <v>-5.03</v>
      </c>
      <c r="BR271" s="13">
        <v>15.459999999999999</v>
      </c>
      <c r="BS271" s="13">
        <v>1.8800000000000003</v>
      </c>
      <c r="BT271" s="14">
        <v>1.3509856379291578</v>
      </c>
      <c r="BU271" s="13">
        <v>-4.5049264705882344</v>
      </c>
      <c r="BV271" s="13">
        <v>-2.3099999999999996</v>
      </c>
      <c r="BW271" s="13">
        <v>-7.34</v>
      </c>
      <c r="BX271" s="13">
        <v>37</v>
      </c>
      <c r="BY271" s="13">
        <v>24.630000000000003</v>
      </c>
      <c r="BZ271" s="13">
        <v>0</v>
      </c>
      <c r="CA271" s="13">
        <v>0</v>
      </c>
      <c r="CB271" s="13">
        <v>-1.44</v>
      </c>
      <c r="CC271" s="15">
        <v>0.94399999999999995</v>
      </c>
      <c r="CD271" s="15">
        <v>0.69099999999999995</v>
      </c>
      <c r="CE271" s="15">
        <v>0.36</v>
      </c>
      <c r="CF271" s="15" t="s">
        <v>7128</v>
      </c>
      <c r="CG271" s="15" t="s">
        <v>7128</v>
      </c>
      <c r="CH271" s="13" t="s">
        <v>7128</v>
      </c>
      <c r="CI271" s="13" t="s">
        <v>7128</v>
      </c>
      <c r="CJ271" s="13">
        <v>-1.44</v>
      </c>
      <c r="CK271" s="12" t="str">
        <f t="shared" si="8"/>
        <v>NA</v>
      </c>
      <c r="CL271" s="36" t="str">
        <f t="shared" si="9"/>
        <v>NA</v>
      </c>
      <c r="CM271" s="13">
        <v>13.6</v>
      </c>
      <c r="CN271" s="13">
        <v>3.51</v>
      </c>
      <c r="CO271" s="13">
        <v>10</v>
      </c>
      <c r="CP271" s="13">
        <v>161.4</v>
      </c>
      <c r="CQ271" s="13">
        <v>20.8</v>
      </c>
      <c r="CR271" s="13">
        <v>161.4</v>
      </c>
      <c r="CS271" s="13">
        <v>-2.3099999999999996</v>
      </c>
      <c r="CT271" s="13">
        <v>5.6660000000000004</v>
      </c>
      <c r="CU271" s="13">
        <v>18.739999999999998</v>
      </c>
      <c r="CV271" s="13">
        <v>5.6660000000000004</v>
      </c>
      <c r="CW271" s="13">
        <v>23.59</v>
      </c>
      <c r="CX271" s="12">
        <v>0.26812918951858622</v>
      </c>
      <c r="CY271" s="12">
        <v>0.45891954286335601</v>
      </c>
      <c r="CZ271" s="15">
        <v>6.8418821534548542</v>
      </c>
      <c r="DA271" s="20"/>
      <c r="DB271" s="20"/>
    </row>
    <row r="272" spans="1:106">
      <c r="A272" s="8" t="s">
        <v>1067</v>
      </c>
      <c r="B272" s="8" t="s">
        <v>1068</v>
      </c>
      <c r="C272" s="9" t="s">
        <v>7162</v>
      </c>
      <c r="D272" s="9" t="s">
        <v>7126</v>
      </c>
      <c r="E272" s="10" t="s">
        <v>7127</v>
      </c>
      <c r="F272" s="10" t="s">
        <v>7126</v>
      </c>
      <c r="G272" s="11">
        <v>0.8</v>
      </c>
      <c r="H272" s="11">
        <v>0.82708561388830804</v>
      </c>
      <c r="I272" s="12">
        <v>9.0499999999999997E-2</v>
      </c>
      <c r="J272" s="12">
        <v>0.13135124805689188</v>
      </c>
      <c r="K272" s="12">
        <v>3.2000000000000001E-2</v>
      </c>
      <c r="L272" s="12">
        <v>8.8499999999999995E-2</v>
      </c>
      <c r="M272" s="12">
        <v>5.8418850000000001E-2</v>
      </c>
      <c r="N272" s="12">
        <v>0.12804818725588085</v>
      </c>
      <c r="O272" s="12">
        <v>0.52985093773545777</v>
      </c>
      <c r="P272" s="12">
        <v>0.37135063312453465</v>
      </c>
      <c r="Q272" s="13">
        <v>683</v>
      </c>
      <c r="R272" s="13">
        <v>0</v>
      </c>
      <c r="S272" s="13">
        <v>32.4</v>
      </c>
      <c r="T272" s="13">
        <v>32.4</v>
      </c>
      <c r="U272" s="13">
        <v>715.4</v>
      </c>
      <c r="V272" s="13">
        <v>1.84</v>
      </c>
      <c r="W272" s="13">
        <v>713.56</v>
      </c>
      <c r="X272" s="14">
        <v>2.5719876991892651E-3</v>
      </c>
      <c r="Y272" s="15">
        <v>5.4898648648648643E-2</v>
      </c>
      <c r="Z272" s="14">
        <v>0.2417910447761194</v>
      </c>
      <c r="AA272" s="14">
        <v>4.5289348616158791E-2</v>
      </c>
      <c r="AB272" s="14">
        <v>0.31889763779527558</v>
      </c>
      <c r="AC272" s="14">
        <v>4.7437774524158122E-2</v>
      </c>
      <c r="AD272" s="13">
        <v>5.77</v>
      </c>
      <c r="AE272" s="15">
        <v>2.1872500000000001</v>
      </c>
      <c r="AF272" s="14">
        <v>0.24289915602982237</v>
      </c>
      <c r="AG272" s="14">
        <v>0.45018682562476403</v>
      </c>
      <c r="AH272" s="15">
        <v>0.26403641881638851</v>
      </c>
      <c r="AI272" s="5">
        <v>10.193236714975846</v>
      </c>
      <c r="AJ272" s="15">
        <v>56.446280991735541</v>
      </c>
      <c r="AK272" s="15">
        <v>56.446280991735541</v>
      </c>
      <c r="AL272" s="15">
        <v>29.896373056994815</v>
      </c>
      <c r="AM272" s="15">
        <v>1.3127042091101289</v>
      </c>
      <c r="AN272" s="15">
        <v>6.7224409448818898</v>
      </c>
      <c r="AO272" s="15">
        <v>2.9877515310586178</v>
      </c>
      <c r="AP272" s="15">
        <v>33.818009478672984</v>
      </c>
      <c r="AQ272" s="15">
        <v>26.526394052044608</v>
      </c>
      <c r="AR272" s="15">
        <v>7.2916411199672995</v>
      </c>
      <c r="AS272" s="15">
        <v>3.1214348206474187</v>
      </c>
      <c r="AT272" s="14">
        <v>6.1487603305785128E-2</v>
      </c>
      <c r="AU272" s="14">
        <v>1.089311859443631E-3</v>
      </c>
      <c r="AV272" s="12">
        <v>0.24299999999999999</v>
      </c>
      <c r="AW272" s="12">
        <v>0.223</v>
      </c>
      <c r="AX272" s="12">
        <v>0.34899999999999998</v>
      </c>
      <c r="AY272" s="12">
        <v>0.375</v>
      </c>
      <c r="AZ272" s="14">
        <v>0.43</v>
      </c>
      <c r="BA272" s="14">
        <v>0.26899999999999996</v>
      </c>
      <c r="BB272" s="14">
        <v>0.66120218579234968</v>
      </c>
      <c r="BC272" s="14">
        <v>0.4993988203804155</v>
      </c>
      <c r="BD272" s="14">
        <v>5.2930883639545054E-2</v>
      </c>
      <c r="BE272" s="14">
        <v>9.2300962379702547E-2</v>
      </c>
      <c r="BF272" s="14">
        <v>0.28628571428571425</v>
      </c>
      <c r="BG272" s="14">
        <v>0.18629999999999999</v>
      </c>
      <c r="BH272" s="13">
        <v>12.1</v>
      </c>
      <c r="BI272" s="13">
        <v>12.1</v>
      </c>
      <c r="BJ272" s="13">
        <v>21.1</v>
      </c>
      <c r="BK272" s="13">
        <v>21.1</v>
      </c>
      <c r="BL272" s="13">
        <v>228.6</v>
      </c>
      <c r="BM272" s="13">
        <v>228.6</v>
      </c>
      <c r="BN272" s="13">
        <v>26.9</v>
      </c>
      <c r="BO272" s="13">
        <v>26.9</v>
      </c>
      <c r="BP272" s="13">
        <v>15.05937142857143</v>
      </c>
      <c r="BQ272" s="13">
        <v>-4.9799999999999986</v>
      </c>
      <c r="BR272" s="13">
        <v>4.9009999999999998</v>
      </c>
      <c r="BS272" s="13">
        <v>49.269999999999996</v>
      </c>
      <c r="BT272" s="14">
        <v>3.5971620898614618</v>
      </c>
      <c r="BU272" s="13">
        <v>-39.111628571428568</v>
      </c>
      <c r="BV272" s="13">
        <v>-37.091000000000001</v>
      </c>
      <c r="BW272" s="13">
        <v>-42.070999999999998</v>
      </c>
      <c r="BX272" s="13">
        <v>18.3</v>
      </c>
      <c r="BY272" s="13">
        <v>30.155000000000001</v>
      </c>
      <c r="BZ272" s="13">
        <v>101.6</v>
      </c>
      <c r="CA272" s="13">
        <v>97.86</v>
      </c>
      <c r="CB272" s="13">
        <v>-0.74399999999999999</v>
      </c>
      <c r="CC272" s="15">
        <v>0.72899999999999998</v>
      </c>
      <c r="CD272" s="15">
        <v>0.90600000000000003</v>
      </c>
      <c r="CE272" s="15">
        <v>0.36</v>
      </c>
      <c r="CF272" s="15" t="s">
        <v>7128</v>
      </c>
      <c r="CG272" s="15" t="s">
        <v>7128</v>
      </c>
      <c r="CH272" s="13" t="s">
        <v>7128</v>
      </c>
      <c r="CI272" s="13" t="s">
        <v>7128</v>
      </c>
      <c r="CJ272" s="13">
        <v>-0.74399999999999999</v>
      </c>
      <c r="CK272" s="12" t="str">
        <f t="shared" si="8"/>
        <v>NA</v>
      </c>
      <c r="CL272" s="36">
        <f t="shared" si="9"/>
        <v>2.3359901900674434</v>
      </c>
      <c r="CM272" s="13">
        <v>17.5</v>
      </c>
      <c r="CN272" s="13">
        <v>5.01</v>
      </c>
      <c r="CO272" s="13">
        <v>12.1</v>
      </c>
      <c r="CP272" s="13">
        <v>683</v>
      </c>
      <c r="CQ272" s="13">
        <v>26.9</v>
      </c>
      <c r="CR272" s="13">
        <v>713.56</v>
      </c>
      <c r="CS272" s="13">
        <v>-37.091000000000001</v>
      </c>
      <c r="CT272" s="13">
        <v>0</v>
      </c>
      <c r="CU272" s="13">
        <v>21.0808</v>
      </c>
      <c r="CV272" s="13">
        <v>97.86</v>
      </c>
      <c r="CW272" s="13">
        <v>26.9</v>
      </c>
      <c r="CX272" s="12">
        <v>0.66015300546448086</v>
      </c>
      <c r="CY272" s="12">
        <v>0.49894439112205979</v>
      </c>
      <c r="CZ272" s="15">
        <v>26.526394052044608</v>
      </c>
      <c r="DA272" s="20"/>
      <c r="DB272" s="20"/>
    </row>
    <row r="273" spans="1:106" ht="24">
      <c r="A273" s="8" t="s">
        <v>1825</v>
      </c>
      <c r="B273" s="8" t="s">
        <v>1826</v>
      </c>
      <c r="C273" s="9" t="s">
        <v>7149</v>
      </c>
      <c r="D273" s="9" t="s">
        <v>7126</v>
      </c>
      <c r="E273" s="10" t="s">
        <v>7127</v>
      </c>
      <c r="F273" s="10" t="s">
        <v>7126</v>
      </c>
      <c r="G273" s="11">
        <v>0.85</v>
      </c>
      <c r="H273" s="11">
        <v>0.85</v>
      </c>
      <c r="I273" s="12">
        <v>9.0499999999999997E-2</v>
      </c>
      <c r="J273" s="12">
        <v>0.13342499999999999</v>
      </c>
      <c r="K273" s="12">
        <v>4.7E-2</v>
      </c>
      <c r="L273" s="12">
        <v>0.10350000000000001</v>
      </c>
      <c r="M273" s="12">
        <v>6.8320350000000002E-2</v>
      </c>
      <c r="N273" s="12">
        <v>0.13342499999999999</v>
      </c>
      <c r="O273" s="12">
        <v>-0.24985856643356641</v>
      </c>
      <c r="P273" s="12">
        <v>-0.44510383211678828</v>
      </c>
      <c r="Q273" s="13">
        <v>458.5</v>
      </c>
      <c r="R273" s="13">
        <v>0</v>
      </c>
      <c r="S273" s="13">
        <v>0</v>
      </c>
      <c r="T273" s="13">
        <v>0</v>
      </c>
      <c r="U273" s="13">
        <v>458.5</v>
      </c>
      <c r="V273" s="13">
        <v>4.01</v>
      </c>
      <c r="W273" s="13">
        <v>454.49</v>
      </c>
      <c r="X273" s="14">
        <v>8.7459105779716471E-3</v>
      </c>
      <c r="Y273" s="15">
        <v>0.08</v>
      </c>
      <c r="Z273" s="14">
        <v>0</v>
      </c>
      <c r="AA273" s="14">
        <v>0</v>
      </c>
      <c r="AB273" s="14">
        <v>0</v>
      </c>
      <c r="AC273" s="14">
        <v>0</v>
      </c>
      <c r="AD273" s="13">
        <v>18.34</v>
      </c>
      <c r="AE273" s="15">
        <v>0.49130555555555566</v>
      </c>
      <c r="AF273" s="14" t="s">
        <v>7128</v>
      </c>
      <c r="AG273" s="14" t="s">
        <v>7128</v>
      </c>
      <c r="AH273" s="15">
        <v>0.24807395993836673</v>
      </c>
      <c r="AI273" s="5" t="s">
        <v>7128</v>
      </c>
      <c r="AJ273" s="15" t="s">
        <v>7128</v>
      </c>
      <c r="AK273" s="15" t="s">
        <v>7128</v>
      </c>
      <c r="AL273" s="15" t="s">
        <v>7128</v>
      </c>
      <c r="AM273" s="15" t="s">
        <v>7128</v>
      </c>
      <c r="AN273" s="15">
        <v>19.024896265560166</v>
      </c>
      <c r="AO273" s="15">
        <v>6.1133333333333333</v>
      </c>
      <c r="AP273" s="15" t="s">
        <v>7128</v>
      </c>
      <c r="AQ273" s="15" t="s">
        <v>7128</v>
      </c>
      <c r="AR273" s="15">
        <v>22.622697859631653</v>
      </c>
      <c r="AS273" s="15">
        <v>6.0598666666666672</v>
      </c>
      <c r="AT273" s="14" t="s">
        <v>7128</v>
      </c>
      <c r="AU273" s="14">
        <v>0</v>
      </c>
      <c r="AV273" s="12" t="s">
        <v>7128</v>
      </c>
      <c r="AW273" s="12" t="s">
        <v>7128</v>
      </c>
      <c r="AX273" s="12">
        <v>-4.07E-2</v>
      </c>
      <c r="AY273" s="12" t="s">
        <v>7128</v>
      </c>
      <c r="AZ273" s="14" t="s">
        <v>7128</v>
      </c>
      <c r="BA273" s="14" t="s">
        <v>7128</v>
      </c>
      <c r="BB273" s="14">
        <v>-0.11643356643356643</v>
      </c>
      <c r="BC273" s="14">
        <v>-0.31167883211678826</v>
      </c>
      <c r="BD273" s="14">
        <v>-4.4400000000000002E-2</v>
      </c>
      <c r="BE273" s="14">
        <v>-5.6933333333333329E-2</v>
      </c>
      <c r="BF273" s="14">
        <v>0</v>
      </c>
      <c r="BG273" s="14">
        <v>0.12720000000000001</v>
      </c>
      <c r="BH273" s="13">
        <v>-3.33</v>
      </c>
      <c r="BI273" s="13">
        <v>-3.33</v>
      </c>
      <c r="BJ273" s="13">
        <v>-4.2699999999999996</v>
      </c>
      <c r="BK273" s="13">
        <v>-4.2699999999999996</v>
      </c>
      <c r="BL273" s="13">
        <v>75</v>
      </c>
      <c r="BM273" s="13">
        <v>75</v>
      </c>
      <c r="BN273" s="13">
        <v>-2.76</v>
      </c>
      <c r="BO273" s="13">
        <v>-2.76</v>
      </c>
      <c r="BP273" s="13">
        <v>-4.2699999999999996</v>
      </c>
      <c r="BQ273" s="13">
        <v>0</v>
      </c>
      <c r="BR273" s="13">
        <v>0</v>
      </c>
      <c r="BS273" s="13">
        <v>-2.44</v>
      </c>
      <c r="BT273" s="14" t="s">
        <v>7128</v>
      </c>
      <c r="BU273" s="13">
        <v>-1.8299999999999996</v>
      </c>
      <c r="BV273" s="13">
        <v>-0.89000000000000012</v>
      </c>
      <c r="BW273" s="13">
        <v>-0.89000000000000012</v>
      </c>
      <c r="BX273" s="13">
        <v>28.6</v>
      </c>
      <c r="BY273" s="13">
        <v>13.700000000000001</v>
      </c>
      <c r="BZ273" s="13">
        <v>24.1</v>
      </c>
      <c r="CA273" s="13">
        <v>20.090000000000003</v>
      </c>
      <c r="CB273" s="13">
        <v>0</v>
      </c>
      <c r="CC273" s="15">
        <v>3.2000000000000001E-2</v>
      </c>
      <c r="CD273" s="15">
        <v>0.47099999999999997</v>
      </c>
      <c r="CE273" s="15">
        <v>0.36</v>
      </c>
      <c r="CF273" s="15">
        <v>0.93927454618731421</v>
      </c>
      <c r="CG273" s="15">
        <v>1.0706649251769089</v>
      </c>
      <c r="CH273" s="13">
        <v>10.907777777777776</v>
      </c>
      <c r="CI273" s="13">
        <v>6.74</v>
      </c>
      <c r="CJ273" s="13">
        <v>0</v>
      </c>
      <c r="CK273" s="12">
        <f t="shared" si="8"/>
        <v>0</v>
      </c>
      <c r="CL273" s="36">
        <f t="shared" si="9"/>
        <v>3.733200597312095</v>
      </c>
      <c r="CM273" s="13" t="s">
        <v>7128</v>
      </c>
      <c r="CN273" s="13" t="s">
        <v>7128</v>
      </c>
      <c r="CO273" s="13" t="s">
        <v>7128</v>
      </c>
      <c r="CP273" s="13" t="s">
        <v>7128</v>
      </c>
      <c r="CQ273" s="13" t="s">
        <v>7128</v>
      </c>
      <c r="CR273" s="13" t="s">
        <v>7128</v>
      </c>
      <c r="CS273" s="13" t="s">
        <v>7128</v>
      </c>
      <c r="CT273" s="13">
        <v>2.6439999999999997</v>
      </c>
      <c r="CU273" s="13">
        <v>-5.8019999999999996</v>
      </c>
      <c r="CV273" s="13">
        <v>22.734000000000002</v>
      </c>
      <c r="CW273" s="13">
        <v>-2.76</v>
      </c>
      <c r="CX273" s="12">
        <v>-0.15561387786455</v>
      </c>
      <c r="CY273" s="12">
        <v>-0.35499265785609391</v>
      </c>
      <c r="CZ273" s="15" t="s">
        <v>7128</v>
      </c>
      <c r="DA273" s="20"/>
      <c r="DB273" s="20"/>
    </row>
    <row r="274" spans="1:106">
      <c r="A274" s="8" t="s">
        <v>5819</v>
      </c>
      <c r="B274" s="8" t="s">
        <v>5820</v>
      </c>
      <c r="C274" s="9" t="s">
        <v>7133</v>
      </c>
      <c r="D274" s="9" t="s">
        <v>7126</v>
      </c>
      <c r="E274" s="10" t="s">
        <v>7127</v>
      </c>
      <c r="F274" s="10" t="s">
        <v>7126</v>
      </c>
      <c r="G274" s="11">
        <v>0.92</v>
      </c>
      <c r="H274" s="11">
        <v>0.92</v>
      </c>
      <c r="I274" s="12">
        <v>9.0499999999999997E-2</v>
      </c>
      <c r="J274" s="12">
        <v>0.13976</v>
      </c>
      <c r="K274" s="12">
        <v>4.1999999999999996E-2</v>
      </c>
      <c r="L274" s="12">
        <v>9.8500000000000004E-2</v>
      </c>
      <c r="M274" s="12">
        <v>6.5019850000000004E-2</v>
      </c>
      <c r="N274" s="12">
        <v>0.13976</v>
      </c>
      <c r="O274" s="12">
        <v>-9.7407058823529402E-2</v>
      </c>
      <c r="P274" s="12">
        <v>-9.9665660377358481E-2</v>
      </c>
      <c r="Q274" s="13">
        <v>4.62</v>
      </c>
      <c r="R274" s="13">
        <v>0</v>
      </c>
      <c r="S274" s="13">
        <v>0</v>
      </c>
      <c r="T274" s="13">
        <v>0</v>
      </c>
      <c r="U274" s="13">
        <v>4.62</v>
      </c>
      <c r="V274" s="13">
        <v>5.7000000000000002E-2</v>
      </c>
      <c r="W274" s="13">
        <v>4.5629999999999997</v>
      </c>
      <c r="X274" s="14">
        <v>1.2337662337662338E-2</v>
      </c>
      <c r="Y274" s="15">
        <v>2.0833333333333335</v>
      </c>
      <c r="Z274" s="14">
        <v>0</v>
      </c>
      <c r="AA274" s="14">
        <v>0</v>
      </c>
      <c r="AB274" s="14">
        <v>0</v>
      </c>
      <c r="AC274" s="14">
        <v>0</v>
      </c>
      <c r="AD274" s="13">
        <v>1.54</v>
      </c>
      <c r="AE274" s="15">
        <v>0.88261111111111124</v>
      </c>
      <c r="AF274" s="14">
        <v>4.4721359549995794E-2</v>
      </c>
      <c r="AG274" s="14">
        <v>0.75802704437242874</v>
      </c>
      <c r="AH274" s="15">
        <v>0.75593594699061284</v>
      </c>
      <c r="AI274" s="5" t="s">
        <v>7128</v>
      </c>
      <c r="AJ274" s="15">
        <v>256.66666666666669</v>
      </c>
      <c r="AK274" s="15">
        <v>256.66666666666669</v>
      </c>
      <c r="AL274" s="15" t="s">
        <v>7128</v>
      </c>
      <c r="AM274" s="15" t="s">
        <v>7128</v>
      </c>
      <c r="AN274" s="15">
        <v>10.845070422535212</v>
      </c>
      <c r="AO274" s="15">
        <v>355.38461538461542</v>
      </c>
      <c r="AP274" s="15">
        <v>268.41176470588232</v>
      </c>
      <c r="AQ274" s="15">
        <v>268.41176470588232</v>
      </c>
      <c r="AR274" s="15">
        <v>12.365853658536585</v>
      </c>
      <c r="AS274" s="15">
        <v>351</v>
      </c>
      <c r="AT274" s="14">
        <v>0</v>
      </c>
      <c r="AU274" s="14">
        <v>0</v>
      </c>
      <c r="AV274" s="12" t="s">
        <v>7128</v>
      </c>
      <c r="AW274" s="12">
        <v>0.38500000000000001</v>
      </c>
      <c r="AX274" s="12">
        <v>-0.34700000000000003</v>
      </c>
      <c r="AY274" s="12">
        <v>-0.218</v>
      </c>
      <c r="AZ274" s="14" t="s">
        <v>7128</v>
      </c>
      <c r="BA274" s="14" t="s">
        <v>7128</v>
      </c>
      <c r="BB274" s="14">
        <v>4.2352941176470586E-2</v>
      </c>
      <c r="BC274" s="14">
        <v>4.0094339622641514E-2</v>
      </c>
      <c r="BD274" s="14">
        <v>1.3846153846153846</v>
      </c>
      <c r="BE274" s="14">
        <v>1.3076923076923079</v>
      </c>
      <c r="BF274" s="14">
        <v>0</v>
      </c>
      <c r="BG274" s="14">
        <v>1.11E-2</v>
      </c>
      <c r="BH274" s="13">
        <v>1.7999999999999999E-2</v>
      </c>
      <c r="BI274" s="13">
        <v>1.7999999999999999E-2</v>
      </c>
      <c r="BJ274" s="13">
        <v>1.7000000000000001E-2</v>
      </c>
      <c r="BK274" s="13">
        <v>1.7000000000000001E-2</v>
      </c>
      <c r="BL274" s="13">
        <v>1.2999999999999999E-2</v>
      </c>
      <c r="BM274" s="13">
        <v>1.2999999999999999E-2</v>
      </c>
      <c r="BN274" s="13">
        <v>1.7000000000000001E-2</v>
      </c>
      <c r="BO274" s="13">
        <v>1.7000000000000001E-2</v>
      </c>
      <c r="BP274" s="13">
        <v>1.7000000000000001E-2</v>
      </c>
      <c r="BQ274" s="13">
        <v>0</v>
      </c>
      <c r="BR274" s="13">
        <v>0</v>
      </c>
      <c r="BS274" s="13">
        <v>0</v>
      </c>
      <c r="BT274" s="14">
        <v>0</v>
      </c>
      <c r="BU274" s="13">
        <v>1.7000000000000001E-2</v>
      </c>
      <c r="BV274" s="13">
        <v>1.7999999999999999E-2</v>
      </c>
      <c r="BW274" s="13">
        <v>1.7999999999999999E-2</v>
      </c>
      <c r="BX274" s="13">
        <v>0.42499999999999999</v>
      </c>
      <c r="BY274" s="13">
        <v>0.42399999999999999</v>
      </c>
      <c r="BZ274" s="13">
        <v>0.42599999999999999</v>
      </c>
      <c r="CA274" s="13">
        <v>0.36899999999999999</v>
      </c>
      <c r="CB274" s="13">
        <v>0</v>
      </c>
      <c r="CC274" s="15">
        <v>0.22600000000000001</v>
      </c>
      <c r="CD274" s="15">
        <v>0.504</v>
      </c>
      <c r="CE274" s="15">
        <v>0.36</v>
      </c>
      <c r="CF274" s="15">
        <v>2.097947299608776</v>
      </c>
      <c r="CG274" s="15">
        <v>1.6216302299341809</v>
      </c>
      <c r="CH274" s="13">
        <v>2.7499999999999981E-3</v>
      </c>
      <c r="CI274" s="13">
        <v>-2.1124999999999998E-2</v>
      </c>
      <c r="CJ274" s="13">
        <v>0</v>
      </c>
      <c r="CK274" s="12">
        <f t="shared" si="8"/>
        <v>0</v>
      </c>
      <c r="CL274" s="36">
        <f t="shared" si="9"/>
        <v>3.5230352303523033E-2</v>
      </c>
      <c r="CM274" s="13">
        <v>1.7000000000000001E-2</v>
      </c>
      <c r="CN274" s="13" t="s">
        <v>7128</v>
      </c>
      <c r="CO274" s="13">
        <v>1.7999999999999999E-2</v>
      </c>
      <c r="CP274" s="13">
        <v>4.62</v>
      </c>
      <c r="CQ274" s="13">
        <v>1.7000000000000001E-2</v>
      </c>
      <c r="CR274" s="13">
        <v>4.5629999999999997</v>
      </c>
      <c r="CS274" s="13" t="s">
        <v>7128</v>
      </c>
      <c r="CT274" s="13">
        <v>0</v>
      </c>
      <c r="CU274" s="13">
        <v>1.7000000000000001E-2</v>
      </c>
      <c r="CV274" s="13">
        <v>0.36899999999999999</v>
      </c>
      <c r="CW274" s="13">
        <v>1.7000000000000001E-2</v>
      </c>
      <c r="CX274" s="12">
        <v>4.2352941176470586E-2</v>
      </c>
      <c r="CY274" s="12">
        <v>4.0094339622641514E-2</v>
      </c>
      <c r="CZ274" s="15">
        <v>268.41176470588232</v>
      </c>
      <c r="DA274" s="20"/>
      <c r="DB274" s="20"/>
    </row>
    <row r="275" spans="1:106">
      <c r="A275" s="8" t="s">
        <v>6077</v>
      </c>
      <c r="B275" s="8" t="s">
        <v>6078</v>
      </c>
      <c r="C275" s="9" t="s">
        <v>7139</v>
      </c>
      <c r="D275" s="9" t="s">
        <v>7126</v>
      </c>
      <c r="E275" s="10" t="s">
        <v>7127</v>
      </c>
      <c r="F275" s="10" t="s">
        <v>7126</v>
      </c>
      <c r="G275" s="11">
        <v>0.59</v>
      </c>
      <c r="H275" s="11">
        <v>0.59021851851851848</v>
      </c>
      <c r="I275" s="12">
        <v>9.0499999999999997E-2</v>
      </c>
      <c r="J275" s="12">
        <v>0.10991477592592591</v>
      </c>
      <c r="K275" s="12">
        <v>4.7E-2</v>
      </c>
      <c r="L275" s="12">
        <v>0.10350000000000001</v>
      </c>
      <c r="M275" s="12">
        <v>6.8320350000000002E-2</v>
      </c>
      <c r="N275" s="12">
        <v>0.10989552815826005</v>
      </c>
      <c r="O275" s="12">
        <v>-9.4530160541310526E-2</v>
      </c>
      <c r="P275" s="12">
        <v>-9.4381630291421006E-2</v>
      </c>
      <c r="Q275" s="13">
        <v>2.16</v>
      </c>
      <c r="R275" s="13">
        <v>0</v>
      </c>
      <c r="S275" s="13">
        <v>1E-3</v>
      </c>
      <c r="T275" s="13">
        <v>1E-3</v>
      </c>
      <c r="U275" s="13">
        <v>2.161</v>
      </c>
      <c r="V275" s="13">
        <v>5.0000000000000001E-3</v>
      </c>
      <c r="W275" s="13">
        <v>2.1560000000000001</v>
      </c>
      <c r="X275" s="14">
        <v>2.3137436372049976E-3</v>
      </c>
      <c r="Y275" s="15">
        <v>0.24705882352941178</v>
      </c>
      <c r="Z275" s="14">
        <v>3.2883919763235779E-4</v>
      </c>
      <c r="AA275" s="14">
        <v>4.6274872744099955E-4</v>
      </c>
      <c r="AB275" s="14">
        <v>3.2894736842105262E-4</v>
      </c>
      <c r="AC275" s="14">
        <v>4.6296296296296293E-4</v>
      </c>
      <c r="AD275" s="13">
        <v>2.5000000000000001E-2</v>
      </c>
      <c r="AE275" s="15">
        <v>0.48091666666666677</v>
      </c>
      <c r="AF275" s="14">
        <v>5.4772255750516613E-2</v>
      </c>
      <c r="AG275" s="14">
        <v>0.8708788664332141</v>
      </c>
      <c r="AH275" s="15">
        <v>0.72222222222222221</v>
      </c>
      <c r="AI275" s="5">
        <v>60</v>
      </c>
      <c r="AJ275" s="15">
        <v>45</v>
      </c>
      <c r="AK275" s="15">
        <v>45</v>
      </c>
      <c r="AL275" s="15" t="s">
        <v>7128</v>
      </c>
      <c r="AM275" s="15" t="s">
        <v>7128</v>
      </c>
      <c r="AN275" s="15">
        <v>0.71052631578947367</v>
      </c>
      <c r="AO275" s="15">
        <v>2.9189189189189193</v>
      </c>
      <c r="AP275" s="15">
        <v>35.933333333333337</v>
      </c>
      <c r="AQ275" s="15">
        <v>31.705882352941178</v>
      </c>
      <c r="AR275" s="15">
        <v>0.71014492753623193</v>
      </c>
      <c r="AS275" s="15">
        <v>2.913513513513514</v>
      </c>
      <c r="AT275" s="14">
        <v>0</v>
      </c>
      <c r="AU275" s="14">
        <v>0</v>
      </c>
      <c r="AV275" s="12">
        <v>0.14899999999999999</v>
      </c>
      <c r="AW275" s="12">
        <v>0.17699999999999999</v>
      </c>
      <c r="AX275" s="12">
        <v>0.47700000000000004</v>
      </c>
      <c r="AY275" s="12">
        <v>-3.7400000000000003E-2</v>
      </c>
      <c r="AZ275" s="14" t="s">
        <v>7128</v>
      </c>
      <c r="BA275" s="14" t="s">
        <v>7128</v>
      </c>
      <c r="BB275" s="14">
        <v>1.5384615384615384E-2</v>
      </c>
      <c r="BC275" s="14">
        <v>1.5513897866839042E-2</v>
      </c>
      <c r="BD275" s="14">
        <v>6.4864864864864868E-2</v>
      </c>
      <c r="BE275" s="14">
        <v>8.1081081081081086E-2</v>
      </c>
      <c r="BF275" s="14">
        <v>0.2</v>
      </c>
      <c r="BG275" s="14">
        <v>1.0500000000000001E-2</v>
      </c>
      <c r="BH275" s="13">
        <v>4.8000000000000001E-2</v>
      </c>
      <c r="BI275" s="13">
        <v>4.8000000000000001E-2</v>
      </c>
      <c r="BJ275" s="13">
        <v>0.06</v>
      </c>
      <c r="BK275" s="13">
        <v>0.06</v>
      </c>
      <c r="BL275" s="13">
        <v>0.74</v>
      </c>
      <c r="BM275" s="13">
        <v>0.74</v>
      </c>
      <c r="BN275" s="13">
        <v>6.8000000000000005E-2</v>
      </c>
      <c r="BO275" s="13">
        <v>6.8000000000000005E-2</v>
      </c>
      <c r="BP275" s="13">
        <v>4.8000000000000001E-2</v>
      </c>
      <c r="BQ275" s="13">
        <v>0</v>
      </c>
      <c r="BR275" s="13">
        <v>0</v>
      </c>
      <c r="BS275" s="13">
        <v>-1.2E-2</v>
      </c>
      <c r="BT275" s="14">
        <v>-0.25</v>
      </c>
      <c r="BU275" s="13">
        <v>0.06</v>
      </c>
      <c r="BV275" s="13">
        <v>0.06</v>
      </c>
      <c r="BW275" s="13">
        <v>0.06</v>
      </c>
      <c r="BX275" s="13">
        <v>3.12</v>
      </c>
      <c r="BY275" s="13">
        <v>3.0940000000000003</v>
      </c>
      <c r="BZ275" s="13">
        <v>3.04</v>
      </c>
      <c r="CA275" s="13">
        <v>3.036</v>
      </c>
      <c r="CB275" s="13">
        <v>0</v>
      </c>
      <c r="CC275" s="15">
        <v>0.318</v>
      </c>
      <c r="CD275" s="15">
        <v>-0.121</v>
      </c>
      <c r="CE275" s="15">
        <v>0.36</v>
      </c>
      <c r="CF275" s="15" t="s">
        <v>7128</v>
      </c>
      <c r="CG275" s="15" t="s">
        <v>7128</v>
      </c>
      <c r="CH275" s="13" t="s">
        <v>7128</v>
      </c>
      <c r="CI275" s="13" t="s">
        <v>7128</v>
      </c>
      <c r="CJ275" s="13">
        <v>0</v>
      </c>
      <c r="CK275" s="12">
        <f t="shared" si="8"/>
        <v>0</v>
      </c>
      <c r="CL275" s="36">
        <f t="shared" si="9"/>
        <v>0.24374176548089591</v>
      </c>
      <c r="CM275" s="13">
        <v>0.06</v>
      </c>
      <c r="CN275" s="13">
        <v>1.2E-2</v>
      </c>
      <c r="CO275" s="13">
        <v>4.8000000000000001E-2</v>
      </c>
      <c r="CP275" s="13">
        <v>2.16</v>
      </c>
      <c r="CQ275" s="13">
        <v>6.8000000000000005E-2</v>
      </c>
      <c r="CR275" s="13">
        <v>2.1560000000000001</v>
      </c>
      <c r="CS275" s="13" t="s">
        <v>7128</v>
      </c>
      <c r="CT275" s="13">
        <v>0</v>
      </c>
      <c r="CU275" s="13">
        <v>0.06</v>
      </c>
      <c r="CV275" s="13">
        <v>3.036</v>
      </c>
      <c r="CW275" s="13">
        <v>6.8000000000000005E-2</v>
      </c>
      <c r="CX275" s="12">
        <v>1.5384615384615384E-2</v>
      </c>
      <c r="CY275" s="12">
        <v>1.5513897866839042E-2</v>
      </c>
      <c r="CZ275" s="15">
        <v>31.705882352941178</v>
      </c>
      <c r="DA275" s="20"/>
      <c r="DB275" s="20"/>
    </row>
    <row r="276" spans="1:106">
      <c r="A276" s="8" t="s">
        <v>5559</v>
      </c>
      <c r="B276" s="8" t="s">
        <v>5560</v>
      </c>
      <c r="C276" s="9" t="s">
        <v>7179</v>
      </c>
      <c r="D276" s="9" t="s">
        <v>7126</v>
      </c>
      <c r="E276" s="10" t="s">
        <v>7127</v>
      </c>
      <c r="F276" s="10" t="s">
        <v>7126</v>
      </c>
      <c r="G276" s="11">
        <v>0.79</v>
      </c>
      <c r="H276" s="11">
        <v>0.97872222222222227</v>
      </c>
      <c r="I276" s="12">
        <v>9.0499999999999997E-2</v>
      </c>
      <c r="J276" s="12">
        <v>0.14507436111111111</v>
      </c>
      <c r="K276" s="12">
        <v>4.7E-2</v>
      </c>
      <c r="L276" s="12">
        <v>0.10350000000000001</v>
      </c>
      <c r="M276" s="12">
        <v>6.8320350000000002E-2</v>
      </c>
      <c r="N276" s="12">
        <v>0.12321725860927152</v>
      </c>
      <c r="O276" s="12" t="s">
        <v>7128</v>
      </c>
      <c r="P276" s="12" t="s">
        <v>7128</v>
      </c>
      <c r="Q276" s="13">
        <v>1.62</v>
      </c>
      <c r="R276" s="13">
        <v>0</v>
      </c>
      <c r="S276" s="13">
        <v>0.64500000000000002</v>
      </c>
      <c r="T276" s="13">
        <v>0.64500000000000002</v>
      </c>
      <c r="U276" s="13">
        <v>2.2650000000000001</v>
      </c>
      <c r="V276" s="13">
        <v>0.376</v>
      </c>
      <c r="W276" s="13">
        <v>1.8890000000000002</v>
      </c>
      <c r="X276" s="14">
        <v>0.16600441501103752</v>
      </c>
      <c r="Y276" s="15">
        <v>0.6</v>
      </c>
      <c r="Z276" s="14">
        <v>0.35149863760217986</v>
      </c>
      <c r="AA276" s="14">
        <v>0.28476821192052981</v>
      </c>
      <c r="AB276" s="14">
        <v>0.54201680672268915</v>
      </c>
      <c r="AC276" s="14">
        <v>0.39814814814814814</v>
      </c>
      <c r="AD276" s="13">
        <v>0.215</v>
      </c>
      <c r="AE276" s="15" t="s">
        <v>7128</v>
      </c>
      <c r="AF276" s="14" t="s">
        <v>7128</v>
      </c>
      <c r="AG276" s="14" t="s">
        <v>7128</v>
      </c>
      <c r="AH276" s="15">
        <v>0.48687350835322202</v>
      </c>
      <c r="AI276" s="5">
        <v>0.72499999999999998</v>
      </c>
      <c r="AJ276" s="15">
        <v>540</v>
      </c>
      <c r="AK276" s="15">
        <v>540</v>
      </c>
      <c r="AL276" s="15" t="s">
        <v>7128</v>
      </c>
      <c r="AM276" s="15" t="s">
        <v>7128</v>
      </c>
      <c r="AN276" s="15">
        <v>1.3613445378151261</v>
      </c>
      <c r="AO276" s="15">
        <v>16.363636363636363</v>
      </c>
      <c r="AP276" s="15">
        <v>65.137931034482762</v>
      </c>
      <c r="AQ276" s="15">
        <v>65.137931034482762</v>
      </c>
      <c r="AR276" s="15">
        <v>1.2947224126113777</v>
      </c>
      <c r="AS276" s="15">
        <v>19.080808080808083</v>
      </c>
      <c r="AT276" s="14">
        <v>0</v>
      </c>
      <c r="AU276" s="14">
        <v>0</v>
      </c>
      <c r="AV276" s="12">
        <v>0.215</v>
      </c>
      <c r="AW276" s="12" t="s">
        <v>7128</v>
      </c>
      <c r="AX276" s="12">
        <v>0.69299999999999995</v>
      </c>
      <c r="AY276" s="12" t="s">
        <v>7128</v>
      </c>
      <c r="AZ276" s="14" t="s">
        <v>7128</v>
      </c>
      <c r="BA276" s="14" t="s">
        <v>7128</v>
      </c>
      <c r="BB276" s="14" t="s">
        <v>7128</v>
      </c>
      <c r="BC276" s="14" t="s">
        <v>7128</v>
      </c>
      <c r="BD276" s="14">
        <v>3.0303030303030304E-2</v>
      </c>
      <c r="BE276" s="14">
        <v>0.29292929292929293</v>
      </c>
      <c r="BF276" s="14">
        <v>0.4</v>
      </c>
      <c r="BG276" s="14" t="s">
        <v>7128</v>
      </c>
      <c r="BH276" s="13">
        <v>3.0000000000000001E-3</v>
      </c>
      <c r="BI276" s="13">
        <v>3.0000000000000001E-3</v>
      </c>
      <c r="BJ276" s="13">
        <v>2.9000000000000001E-2</v>
      </c>
      <c r="BK276" s="13">
        <v>2.9000000000000001E-2</v>
      </c>
      <c r="BL276" s="13">
        <v>9.9000000000000005E-2</v>
      </c>
      <c r="BM276" s="13">
        <v>9.9000000000000005E-2</v>
      </c>
      <c r="BN276" s="13">
        <v>2.9000000000000001E-2</v>
      </c>
      <c r="BO276" s="13">
        <v>2.9000000000000001E-2</v>
      </c>
      <c r="BP276" s="13">
        <v>1.7399999999999999E-2</v>
      </c>
      <c r="BQ276" s="13">
        <v>0</v>
      </c>
      <c r="BR276" s="13">
        <v>0</v>
      </c>
      <c r="BS276" s="13">
        <v>0</v>
      </c>
      <c r="BT276" s="14">
        <v>0</v>
      </c>
      <c r="BU276" s="13">
        <v>1.7399999999999999E-2</v>
      </c>
      <c r="BV276" s="13">
        <v>3.0000000000000001E-3</v>
      </c>
      <c r="BW276" s="13">
        <v>3.0000000000000001E-3</v>
      </c>
      <c r="BX276" s="13">
        <v>0</v>
      </c>
      <c r="BY276" s="13">
        <v>0</v>
      </c>
      <c r="BZ276" s="13">
        <v>1.19</v>
      </c>
      <c r="CA276" s="13">
        <v>1.4590000000000001</v>
      </c>
      <c r="CB276" s="13">
        <v>0</v>
      </c>
      <c r="CC276" s="15" t="s">
        <v>7128</v>
      </c>
      <c r="CD276" s="15" t="s">
        <v>7128</v>
      </c>
      <c r="CE276" s="15">
        <v>0.36</v>
      </c>
      <c r="CF276" s="15" t="s">
        <v>7128</v>
      </c>
      <c r="CG276" s="15" t="s">
        <v>7128</v>
      </c>
      <c r="CH276" s="13" t="s">
        <v>7128</v>
      </c>
      <c r="CI276" s="13" t="s">
        <v>7128</v>
      </c>
      <c r="CJ276" s="13">
        <v>0</v>
      </c>
      <c r="CK276" s="12">
        <f t="shared" si="8"/>
        <v>0</v>
      </c>
      <c r="CL276" s="36">
        <f t="shared" si="9"/>
        <v>6.7854694996572998E-2</v>
      </c>
      <c r="CM276" s="13">
        <v>5.0000000000000001E-3</v>
      </c>
      <c r="CN276" s="13">
        <v>2E-3</v>
      </c>
      <c r="CO276" s="13">
        <v>3.0000000000000001E-3</v>
      </c>
      <c r="CP276" s="13">
        <v>1.62</v>
      </c>
      <c r="CQ276" s="13">
        <v>2.9000000000000001E-2</v>
      </c>
      <c r="CR276" s="13">
        <v>1.8890000000000002</v>
      </c>
      <c r="CS276" s="13" t="s">
        <v>7128</v>
      </c>
      <c r="CT276" s="13">
        <v>0</v>
      </c>
      <c r="CU276" s="13">
        <v>2.9000000000000001E-2</v>
      </c>
      <c r="CV276" s="13">
        <v>1.4590000000000001</v>
      </c>
      <c r="CW276" s="13">
        <v>2.9000000000000001E-2</v>
      </c>
      <c r="CX276" s="12" t="s">
        <v>7128</v>
      </c>
      <c r="CY276" s="12" t="s">
        <v>7128</v>
      </c>
      <c r="CZ276" s="15">
        <v>65.137931034482762</v>
      </c>
      <c r="DA276" s="20"/>
      <c r="DB276" s="20"/>
    </row>
    <row r="277" spans="1:106">
      <c r="A277" s="8" t="s">
        <v>4441</v>
      </c>
      <c r="B277" s="8" t="s">
        <v>4442</v>
      </c>
      <c r="C277" s="9" t="s">
        <v>7133</v>
      </c>
      <c r="D277" s="9" t="s">
        <v>7126</v>
      </c>
      <c r="E277" s="10" t="s">
        <v>7127</v>
      </c>
      <c r="F277" s="10" t="s">
        <v>7126</v>
      </c>
      <c r="G277" s="11">
        <v>0.92</v>
      </c>
      <c r="H277" s="11">
        <v>0.92</v>
      </c>
      <c r="I277" s="12">
        <v>9.0499999999999997E-2</v>
      </c>
      <c r="J277" s="12">
        <v>0.13976</v>
      </c>
      <c r="K277" s="12">
        <v>4.7E-2</v>
      </c>
      <c r="L277" s="12">
        <v>0.10350000000000001</v>
      </c>
      <c r="M277" s="12">
        <v>6.8320350000000002E-2</v>
      </c>
      <c r="N277" s="12">
        <v>0.13976</v>
      </c>
      <c r="O277" s="12" t="s">
        <v>7128</v>
      </c>
      <c r="P277" s="12" t="s">
        <v>7128</v>
      </c>
      <c r="Q277" s="13">
        <v>6.99</v>
      </c>
      <c r="R277" s="13">
        <v>0</v>
      </c>
      <c r="S277" s="13">
        <v>0</v>
      </c>
      <c r="T277" s="13">
        <v>0</v>
      </c>
      <c r="U277" s="13">
        <v>6.99</v>
      </c>
      <c r="V277" s="13">
        <v>0</v>
      </c>
      <c r="W277" s="13">
        <v>6.99</v>
      </c>
      <c r="X277" s="14">
        <v>0</v>
      </c>
      <c r="Y277" s="15">
        <v>1.1660978384527874</v>
      </c>
      <c r="Z277" s="14" t="s">
        <v>7128</v>
      </c>
      <c r="AA277" s="14">
        <v>0</v>
      </c>
      <c r="AB277" s="14" t="s">
        <v>7128</v>
      </c>
      <c r="AC277" s="14">
        <v>0</v>
      </c>
      <c r="AD277" s="13">
        <v>0.79500000000000004</v>
      </c>
      <c r="AE277" s="15" t="s">
        <v>7128</v>
      </c>
      <c r="AF277" s="14" t="s">
        <v>7128</v>
      </c>
      <c r="AG277" s="14" t="s">
        <v>7128</v>
      </c>
      <c r="AH277" s="15">
        <v>0.5</v>
      </c>
      <c r="AI277" s="5">
        <v>28.333333333333329</v>
      </c>
      <c r="AJ277" s="15">
        <v>12.802197802197801</v>
      </c>
      <c r="AK277" s="15">
        <v>12.802197802197801</v>
      </c>
      <c r="AL277" s="15" t="s">
        <v>7128</v>
      </c>
      <c r="AM277" s="15" t="s">
        <v>7128</v>
      </c>
      <c r="AN277" s="15" t="s">
        <v>7128</v>
      </c>
      <c r="AO277" s="15">
        <v>2.299342105263158</v>
      </c>
      <c r="AP277" s="15">
        <v>11.747899159663866</v>
      </c>
      <c r="AQ277" s="15">
        <v>9.27055702917772</v>
      </c>
      <c r="AR277" s="15" t="s">
        <v>7128</v>
      </c>
      <c r="AS277" s="15">
        <v>2.299342105263158</v>
      </c>
      <c r="AT277" s="14">
        <v>0.11355311355311354</v>
      </c>
      <c r="AU277" s="14">
        <v>8.8698140200286126E-3</v>
      </c>
      <c r="AV277" s="12">
        <v>0.157</v>
      </c>
      <c r="AW277" s="12">
        <v>0.13100000000000001</v>
      </c>
      <c r="AX277" s="12">
        <v>0.18600000000000003</v>
      </c>
      <c r="AY277" s="12">
        <v>-2.5200000000000001E-3</v>
      </c>
      <c r="AZ277" s="14" t="s">
        <v>7128</v>
      </c>
      <c r="BA277" s="14" t="s">
        <v>7128</v>
      </c>
      <c r="BB277" s="14" t="s">
        <v>7128</v>
      </c>
      <c r="BC277" s="14" t="s">
        <v>7128</v>
      </c>
      <c r="BD277" s="14">
        <v>0.17960526315789474</v>
      </c>
      <c r="BE277" s="14">
        <v>0.1957236842105263</v>
      </c>
      <c r="BF277" s="14">
        <v>0.27296937416777628</v>
      </c>
      <c r="BG277" s="14">
        <v>7.2900000000000006E-2</v>
      </c>
      <c r="BH277" s="13">
        <v>0.54600000000000004</v>
      </c>
      <c r="BI277" s="13">
        <v>0.54600000000000004</v>
      </c>
      <c r="BJ277" s="13">
        <v>0.59499999999999997</v>
      </c>
      <c r="BK277" s="13">
        <v>0.59499999999999997</v>
      </c>
      <c r="BL277" s="13">
        <v>3.04</v>
      </c>
      <c r="BM277" s="13">
        <v>3.04</v>
      </c>
      <c r="BN277" s="13">
        <v>0.754</v>
      </c>
      <c r="BO277" s="13">
        <v>0.754</v>
      </c>
      <c r="BP277" s="13">
        <v>0.43258322237017305</v>
      </c>
      <c r="BQ277" s="13">
        <v>0.11</v>
      </c>
      <c r="BR277" s="13">
        <v>-0.40899999999999997</v>
      </c>
      <c r="BS277" s="13">
        <v>-0.159</v>
      </c>
      <c r="BT277" s="14">
        <v>-1.3130421399328962</v>
      </c>
      <c r="BU277" s="13">
        <v>1.0005832223701729</v>
      </c>
      <c r="BV277" s="13">
        <v>1.004</v>
      </c>
      <c r="BW277" s="13">
        <v>1.1140000000000001</v>
      </c>
      <c r="BX277" s="13">
        <v>0</v>
      </c>
      <c r="BY277" s="13">
        <v>0</v>
      </c>
      <c r="BZ277" s="13">
        <v>0</v>
      </c>
      <c r="CA277" s="13">
        <v>0</v>
      </c>
      <c r="CB277" s="13">
        <v>-6.2E-2</v>
      </c>
      <c r="CC277" s="15" t="s">
        <v>7128</v>
      </c>
      <c r="CD277" s="15" t="s">
        <v>7128</v>
      </c>
      <c r="CE277" s="15">
        <v>0.36</v>
      </c>
      <c r="CF277" s="15" t="s">
        <v>7128</v>
      </c>
      <c r="CG277" s="15" t="s">
        <v>7128</v>
      </c>
      <c r="CH277" s="13" t="s">
        <v>7128</v>
      </c>
      <c r="CI277" s="13" t="s">
        <v>7128</v>
      </c>
      <c r="CJ277" s="13">
        <v>-6.2E-2</v>
      </c>
      <c r="CK277" s="12">
        <f t="shared" si="8"/>
        <v>6.1752988047808766E-2</v>
      </c>
      <c r="CL277" s="36" t="str">
        <f t="shared" si="9"/>
        <v>NA</v>
      </c>
      <c r="CM277" s="13">
        <v>0.751</v>
      </c>
      <c r="CN277" s="13">
        <v>0.20499999999999999</v>
      </c>
      <c r="CO277" s="13">
        <v>0.54600000000000004</v>
      </c>
      <c r="CP277" s="13">
        <v>6.99</v>
      </c>
      <c r="CQ277" s="13">
        <v>0.754</v>
      </c>
      <c r="CR277" s="13">
        <v>6.99</v>
      </c>
      <c r="CS277" s="13">
        <v>1.004</v>
      </c>
      <c r="CT277" s="13">
        <v>1.2999999999999999E-2</v>
      </c>
      <c r="CU277" s="13">
        <v>0.60799999999999998</v>
      </c>
      <c r="CV277" s="13">
        <v>1.2999999999999999E-2</v>
      </c>
      <c r="CW277" s="13">
        <v>0.76700000000000002</v>
      </c>
      <c r="CX277" s="12" t="s">
        <v>7128</v>
      </c>
      <c r="CY277" s="12" t="s">
        <v>7128</v>
      </c>
      <c r="CZ277" s="15">
        <v>9.1134289439374179</v>
      </c>
      <c r="DA277" s="20"/>
      <c r="DB277" s="20"/>
    </row>
    <row r="278" spans="1:106">
      <c r="A278" s="8" t="s">
        <v>6609</v>
      </c>
      <c r="B278" s="8" t="s">
        <v>6610</v>
      </c>
      <c r="C278" s="9" t="s">
        <v>7134</v>
      </c>
      <c r="D278" s="9" t="s">
        <v>7126</v>
      </c>
      <c r="E278" s="10" t="s">
        <v>7127</v>
      </c>
      <c r="F278" s="10" t="s">
        <v>7126</v>
      </c>
      <c r="G278" s="11">
        <v>0.89</v>
      </c>
      <c r="H278" s="11">
        <v>0.89</v>
      </c>
      <c r="I278" s="12">
        <v>9.0499999999999997E-2</v>
      </c>
      <c r="J278" s="12">
        <v>0.137045</v>
      </c>
      <c r="K278" s="12">
        <v>4.7E-2</v>
      </c>
      <c r="L278" s="12">
        <v>0.10350000000000001</v>
      </c>
      <c r="M278" s="12">
        <v>6.8320350000000002E-2</v>
      </c>
      <c r="N278" s="12">
        <v>0.137045</v>
      </c>
      <c r="O278" s="12">
        <v>-0.13960091054313098</v>
      </c>
      <c r="P278" s="12">
        <v>-0.13945972985209779</v>
      </c>
      <c r="Q278" s="13">
        <v>1.71</v>
      </c>
      <c r="R278" s="13">
        <v>0</v>
      </c>
      <c r="S278" s="13">
        <v>0</v>
      </c>
      <c r="T278" s="13">
        <v>0</v>
      </c>
      <c r="U278" s="13">
        <v>1.71</v>
      </c>
      <c r="V278" s="13">
        <v>1E-3</v>
      </c>
      <c r="W278" s="13">
        <v>1.7090000000000001</v>
      </c>
      <c r="X278" s="14">
        <v>5.8479532163742691E-4</v>
      </c>
      <c r="Y278" s="15">
        <v>1.7730496453900711E-2</v>
      </c>
      <c r="Z278" s="14">
        <v>0</v>
      </c>
      <c r="AA278" s="14">
        <v>0</v>
      </c>
      <c r="AB278" s="14">
        <v>0</v>
      </c>
      <c r="AC278" s="14">
        <v>0</v>
      </c>
      <c r="AD278" s="13">
        <v>0.122</v>
      </c>
      <c r="AE278" s="15">
        <v>-0.16847222222222219</v>
      </c>
      <c r="AF278" s="14">
        <v>7.0710678118654752E-2</v>
      </c>
      <c r="AG278" s="14" t="s">
        <v>7128</v>
      </c>
      <c r="AH278" s="15">
        <v>0.34296028880866425</v>
      </c>
      <c r="AI278" s="5" t="s">
        <v>7128</v>
      </c>
      <c r="AJ278" s="15" t="s">
        <v>7128</v>
      </c>
      <c r="AK278" s="15" t="s">
        <v>7128</v>
      </c>
      <c r="AL278" s="15" t="s">
        <v>7128</v>
      </c>
      <c r="AM278" s="15" t="s">
        <v>7128</v>
      </c>
      <c r="AN278" s="15">
        <v>0.57190635451505012</v>
      </c>
      <c r="AO278" s="15" t="s">
        <v>7128</v>
      </c>
      <c r="AP278" s="15" t="s">
        <v>7128</v>
      </c>
      <c r="AQ278" s="15" t="s">
        <v>7128</v>
      </c>
      <c r="AR278" s="15">
        <v>0.57176313148210101</v>
      </c>
      <c r="AS278" s="15" t="s">
        <v>7128</v>
      </c>
      <c r="AT278" s="14" t="s">
        <v>7128</v>
      </c>
      <c r="AU278" s="14">
        <v>0</v>
      </c>
      <c r="AV278" s="12" t="s">
        <v>7128</v>
      </c>
      <c r="AW278" s="12" t="s">
        <v>7128</v>
      </c>
      <c r="AX278" s="12" t="s">
        <v>7128</v>
      </c>
      <c r="AY278" s="12" t="s">
        <v>7128</v>
      </c>
      <c r="AZ278" s="14" t="s">
        <v>7128</v>
      </c>
      <c r="BA278" s="14" t="s">
        <v>7128</v>
      </c>
      <c r="BB278" s="14">
        <v>-2.5559105431309905E-3</v>
      </c>
      <c r="BC278" s="14">
        <v>-2.4147298520977964E-3</v>
      </c>
      <c r="BD278" s="14" t="s">
        <v>7128</v>
      </c>
      <c r="BE278" s="14" t="s">
        <v>7128</v>
      </c>
      <c r="BF278" s="14">
        <v>0</v>
      </c>
      <c r="BG278" s="14">
        <v>0.3579</v>
      </c>
      <c r="BH278" s="13">
        <v>-8.0000000000000002E-3</v>
      </c>
      <c r="BI278" s="13">
        <v>-8.0000000000000002E-3</v>
      </c>
      <c r="BJ278" s="13">
        <v>-8.0000000000000002E-3</v>
      </c>
      <c r="BK278" s="13">
        <v>-8.0000000000000002E-3</v>
      </c>
      <c r="BL278" s="13">
        <v>0</v>
      </c>
      <c r="BM278" s="13">
        <v>0</v>
      </c>
      <c r="BN278" s="13">
        <v>0</v>
      </c>
      <c r="BO278" s="13">
        <v>0</v>
      </c>
      <c r="BP278" s="13">
        <v>-8.0000000000000002E-3</v>
      </c>
      <c r="BQ278" s="13">
        <v>0</v>
      </c>
      <c r="BR278" s="13">
        <v>0</v>
      </c>
      <c r="BS278" s="13">
        <v>0</v>
      </c>
      <c r="BT278" s="14" t="s">
        <v>7128</v>
      </c>
      <c r="BU278" s="13">
        <v>-8.0000000000000002E-3</v>
      </c>
      <c r="BV278" s="13">
        <v>-8.0000000000000002E-3</v>
      </c>
      <c r="BW278" s="13">
        <v>-8.0000000000000002E-3</v>
      </c>
      <c r="BX278" s="13">
        <v>3.13</v>
      </c>
      <c r="BY278" s="13">
        <v>3.3130000000000002</v>
      </c>
      <c r="BZ278" s="13">
        <v>2.99</v>
      </c>
      <c r="CA278" s="13">
        <v>2.9890000000000003</v>
      </c>
      <c r="CB278" s="13">
        <v>0</v>
      </c>
      <c r="CC278" s="15">
        <v>-0.35599999999999998</v>
      </c>
      <c r="CD278" s="15">
        <v>0.53900000000000003</v>
      </c>
      <c r="CE278" s="15">
        <v>0.36</v>
      </c>
      <c r="CF278" s="15">
        <v>2.1815444696448485</v>
      </c>
      <c r="CG278" s="15">
        <v>2.2709883829162041</v>
      </c>
      <c r="CH278" s="13">
        <v>7.3999999999999996E-2</v>
      </c>
      <c r="CI278" s="13">
        <v>4.9999999999999989E-2</v>
      </c>
      <c r="CJ278" s="13">
        <v>0</v>
      </c>
      <c r="CK278" s="12">
        <f t="shared" si="8"/>
        <v>0</v>
      </c>
      <c r="CL278" s="36" t="str">
        <f t="shared" si="9"/>
        <v>NA</v>
      </c>
      <c r="CM278" s="13" t="s">
        <v>7128</v>
      </c>
      <c r="CN278" s="13" t="s">
        <v>7128</v>
      </c>
      <c r="CO278" s="13" t="s">
        <v>7128</v>
      </c>
      <c r="CP278" s="13" t="s">
        <v>7128</v>
      </c>
      <c r="CQ278" s="13" t="s">
        <v>7128</v>
      </c>
      <c r="CR278" s="13" t="s">
        <v>7128</v>
      </c>
      <c r="CS278" s="13" t="s">
        <v>7128</v>
      </c>
      <c r="CT278" s="13">
        <v>0</v>
      </c>
      <c r="CU278" s="13">
        <v>-8.0000000000000002E-3</v>
      </c>
      <c r="CV278" s="13">
        <v>2.9890000000000003</v>
      </c>
      <c r="CW278" s="13">
        <v>0</v>
      </c>
      <c r="CX278" s="12">
        <v>-2.5559105431309905E-3</v>
      </c>
      <c r="CY278" s="12">
        <v>-2.4147298520977964E-3</v>
      </c>
      <c r="CZ278" s="15" t="s">
        <v>7128</v>
      </c>
      <c r="DA278" s="20"/>
      <c r="DB278" s="20"/>
    </row>
    <row r="279" spans="1:106">
      <c r="A279" s="8" t="s">
        <v>1781</v>
      </c>
      <c r="B279" s="8" t="s">
        <v>1782</v>
      </c>
      <c r="C279" s="9" t="s">
        <v>7134</v>
      </c>
      <c r="D279" s="9" t="s">
        <v>7126</v>
      </c>
      <c r="E279" s="10" t="s">
        <v>7127</v>
      </c>
      <c r="F279" s="10" t="s">
        <v>7126</v>
      </c>
      <c r="G279" s="11">
        <v>0.89</v>
      </c>
      <c r="H279" s="11">
        <v>0.89</v>
      </c>
      <c r="I279" s="12">
        <v>9.0499999999999997E-2</v>
      </c>
      <c r="J279" s="12">
        <v>0.137045</v>
      </c>
      <c r="K279" s="12">
        <v>4.1999999999999996E-2</v>
      </c>
      <c r="L279" s="12">
        <v>9.8500000000000004E-2</v>
      </c>
      <c r="M279" s="12">
        <v>6.5019850000000004E-2</v>
      </c>
      <c r="N279" s="12">
        <v>0.137045</v>
      </c>
      <c r="O279" s="12">
        <v>4.6130355450236971E-2</v>
      </c>
      <c r="P279" s="12">
        <v>2.0533936053083318E-2</v>
      </c>
      <c r="Q279" s="13">
        <v>64.400000000000006</v>
      </c>
      <c r="R279" s="13">
        <v>0</v>
      </c>
      <c r="S279" s="13">
        <v>0</v>
      </c>
      <c r="T279" s="13">
        <v>0</v>
      </c>
      <c r="U279" s="13">
        <v>64.400000000000006</v>
      </c>
      <c r="V279" s="13">
        <v>0</v>
      </c>
      <c r="W279" s="13">
        <v>64.400000000000006</v>
      </c>
      <c r="X279" s="14">
        <v>0</v>
      </c>
      <c r="Y279" s="15">
        <v>0.37423312883435583</v>
      </c>
      <c r="Z279" s="14" t="s">
        <v>7128</v>
      </c>
      <c r="AA279" s="14">
        <v>0</v>
      </c>
      <c r="AB279" s="14" t="s">
        <v>7128</v>
      </c>
      <c r="AC279" s="14">
        <v>0</v>
      </c>
      <c r="AD279" s="13">
        <v>0.79</v>
      </c>
      <c r="AE279" s="15">
        <v>2.640138888888889</v>
      </c>
      <c r="AF279" s="14">
        <v>0.2</v>
      </c>
      <c r="AG279" s="14">
        <v>0.72149999999999992</v>
      </c>
      <c r="AH279" s="15">
        <v>0.3995680345572355</v>
      </c>
      <c r="AI279" s="5">
        <v>2.0702634880803013</v>
      </c>
      <c r="AJ279" s="15">
        <v>8.3311772315653307</v>
      </c>
      <c r="AK279" s="15">
        <v>8.3311772315653307</v>
      </c>
      <c r="AL279" s="15">
        <v>3.5585585585585586</v>
      </c>
      <c r="AM279" s="15">
        <v>9.4672468540515128E-2</v>
      </c>
      <c r="AN279" s="15" t="s">
        <v>7128</v>
      </c>
      <c r="AO279" s="15">
        <v>0.74450867052023129</v>
      </c>
      <c r="AP279" s="15">
        <v>3.9030303030303033</v>
      </c>
      <c r="AQ279" s="15">
        <v>3.7441860465116283</v>
      </c>
      <c r="AR279" s="15" t="s">
        <v>7128</v>
      </c>
      <c r="AS279" s="15">
        <v>0.74450867052023129</v>
      </c>
      <c r="AT279" s="14">
        <v>5.2716688227684348E-2</v>
      </c>
      <c r="AU279" s="14">
        <v>6.3276397515527952E-3</v>
      </c>
      <c r="AV279" s="12" t="s">
        <v>7128</v>
      </c>
      <c r="AW279" s="12">
        <v>3.6600000000000001E-2</v>
      </c>
      <c r="AX279" s="12">
        <v>0.40700000000000003</v>
      </c>
      <c r="AY279" s="12">
        <v>0.217</v>
      </c>
      <c r="AZ279" s="14">
        <v>0.88</v>
      </c>
      <c r="BA279" s="14" t="s">
        <v>7128</v>
      </c>
      <c r="BB279" s="14">
        <v>0.18317535545023697</v>
      </c>
      <c r="BC279" s="14">
        <v>0.15757893605308332</v>
      </c>
      <c r="BD279" s="14">
        <v>8.9364161849710994E-2</v>
      </c>
      <c r="BE279" s="14">
        <v>0.19075144508670519</v>
      </c>
      <c r="BF279" s="14">
        <v>0.12837837837837834</v>
      </c>
      <c r="BG279" s="14">
        <v>5.5399999999999998E-2</v>
      </c>
      <c r="BH279" s="13">
        <v>7.73</v>
      </c>
      <c r="BI279" s="13">
        <v>7.73</v>
      </c>
      <c r="BJ279" s="13">
        <v>16.5</v>
      </c>
      <c r="BK279" s="13">
        <v>16.5</v>
      </c>
      <c r="BL279" s="13">
        <v>86.5</v>
      </c>
      <c r="BM279" s="13">
        <v>86.5</v>
      </c>
      <c r="BN279" s="13">
        <v>17.2</v>
      </c>
      <c r="BO279" s="13">
        <v>17.2</v>
      </c>
      <c r="BP279" s="13">
        <v>14.381756756756758</v>
      </c>
      <c r="BQ279" s="13">
        <v>0</v>
      </c>
      <c r="BR279" s="13">
        <v>0</v>
      </c>
      <c r="BS279" s="13">
        <v>-1.83</v>
      </c>
      <c r="BT279" s="14">
        <v>-0.12724453840732911</v>
      </c>
      <c r="BU279" s="13">
        <v>16.211756756756756</v>
      </c>
      <c r="BV279" s="13">
        <v>9.56</v>
      </c>
      <c r="BW279" s="13">
        <v>9.56</v>
      </c>
      <c r="BX279" s="13">
        <v>42.2</v>
      </c>
      <c r="BY279" s="13">
        <v>91.26700000000001</v>
      </c>
      <c r="BZ279" s="13">
        <v>0</v>
      </c>
      <c r="CA279" s="13">
        <v>0</v>
      </c>
      <c r="CB279" s="13">
        <v>-0.40750000000000003</v>
      </c>
      <c r="CC279" s="15">
        <v>0.96199999999999997</v>
      </c>
      <c r="CD279" s="15">
        <v>0.92700000000000005</v>
      </c>
      <c r="CE279" s="15">
        <v>0.36</v>
      </c>
      <c r="CF279" s="15" t="s">
        <v>7128</v>
      </c>
      <c r="CG279" s="15" t="s">
        <v>7128</v>
      </c>
      <c r="CH279" s="13" t="s">
        <v>7128</v>
      </c>
      <c r="CI279" s="13" t="s">
        <v>7128</v>
      </c>
      <c r="CJ279" s="13">
        <v>-0.40750000000000003</v>
      </c>
      <c r="CK279" s="12">
        <f t="shared" si="8"/>
        <v>4.2625523012552305E-2</v>
      </c>
      <c r="CL279" s="36" t="str">
        <f t="shared" si="9"/>
        <v>NA</v>
      </c>
      <c r="CM279" s="13">
        <v>8.8800000000000008</v>
      </c>
      <c r="CN279" s="13">
        <v>1.1399999999999999</v>
      </c>
      <c r="CO279" s="13">
        <v>7.73</v>
      </c>
      <c r="CP279" s="13">
        <v>64.400000000000006</v>
      </c>
      <c r="CQ279" s="13">
        <v>17.2</v>
      </c>
      <c r="CR279" s="13">
        <v>64.400000000000006</v>
      </c>
      <c r="CS279" s="13">
        <v>9.56</v>
      </c>
      <c r="CT279" s="13">
        <v>3.2600000000000004E-2</v>
      </c>
      <c r="CU279" s="13">
        <v>16.447399999999998</v>
      </c>
      <c r="CV279" s="13">
        <v>3.2600000000000004E-2</v>
      </c>
      <c r="CW279" s="13">
        <v>17.2</v>
      </c>
      <c r="CX279" s="12">
        <v>0.18178847620084956</v>
      </c>
      <c r="CY279" s="12">
        <v>0.15702050676519347</v>
      </c>
      <c r="CZ279" s="15">
        <v>3.7441860465116283</v>
      </c>
      <c r="DA279" s="20"/>
      <c r="DB279" s="20"/>
    </row>
    <row r="280" spans="1:106">
      <c r="A280" s="8" t="s">
        <v>6323</v>
      </c>
      <c r="B280" s="8" t="s">
        <v>6324</v>
      </c>
      <c r="C280" s="9" t="s">
        <v>7204</v>
      </c>
      <c r="D280" s="9" t="s">
        <v>7126</v>
      </c>
      <c r="E280" s="10" t="s">
        <v>7127</v>
      </c>
      <c r="F280" s="10" t="s">
        <v>7126</v>
      </c>
      <c r="G280" s="11">
        <v>0.95</v>
      </c>
      <c r="H280" s="11">
        <v>0.95</v>
      </c>
      <c r="I280" s="12">
        <v>9.0499999999999997E-2</v>
      </c>
      <c r="J280" s="12">
        <v>0.14247499999999999</v>
      </c>
      <c r="K280" s="12">
        <v>3.2000000000000001E-2</v>
      </c>
      <c r="L280" s="12">
        <v>8.8499999999999995E-2</v>
      </c>
      <c r="M280" s="12">
        <v>5.8418850000000001E-2</v>
      </c>
      <c r="N280" s="12">
        <v>0.14247499999999999</v>
      </c>
      <c r="O280" s="12" t="s">
        <v>7128</v>
      </c>
      <c r="P280" s="12" t="s">
        <v>7128</v>
      </c>
      <c r="Q280" s="13">
        <v>11.1</v>
      </c>
      <c r="R280" s="13">
        <v>0</v>
      </c>
      <c r="S280" s="13">
        <v>0</v>
      </c>
      <c r="T280" s="13">
        <v>0</v>
      </c>
      <c r="U280" s="13">
        <v>11.1</v>
      </c>
      <c r="V280" s="13">
        <v>0</v>
      </c>
      <c r="W280" s="13">
        <v>11.1</v>
      </c>
      <c r="X280" s="14">
        <v>0</v>
      </c>
      <c r="Y280" s="15">
        <v>1.2307692307692308</v>
      </c>
      <c r="Z280" s="14" t="s">
        <v>7128</v>
      </c>
      <c r="AA280" s="14">
        <v>0</v>
      </c>
      <c r="AB280" s="14" t="s">
        <v>7128</v>
      </c>
      <c r="AC280" s="14">
        <v>0</v>
      </c>
      <c r="AD280" s="13">
        <v>3.42</v>
      </c>
      <c r="AE280" s="15">
        <v>2.9166666666666674</v>
      </c>
      <c r="AF280" s="14">
        <v>0.34351128074635334</v>
      </c>
      <c r="AG280" s="14">
        <v>0.45850022641992083</v>
      </c>
      <c r="AH280" s="15">
        <v>0.2515489467162329</v>
      </c>
      <c r="AI280" s="5" t="s">
        <v>7128</v>
      </c>
      <c r="AJ280" s="15" t="s">
        <v>7128</v>
      </c>
      <c r="AK280" s="15" t="s">
        <v>7128</v>
      </c>
      <c r="AL280" s="15" t="s">
        <v>7128</v>
      </c>
      <c r="AM280" s="15" t="s">
        <v>7128</v>
      </c>
      <c r="AN280" s="15" t="s">
        <v>7128</v>
      </c>
      <c r="AO280" s="15">
        <v>0.10230414746543778</v>
      </c>
      <c r="AP280" s="15" t="s">
        <v>7128</v>
      </c>
      <c r="AQ280" s="15" t="s">
        <v>7128</v>
      </c>
      <c r="AR280" s="15" t="s">
        <v>7128</v>
      </c>
      <c r="AS280" s="15">
        <v>0.10230414746543778</v>
      </c>
      <c r="AT280" s="14" t="s">
        <v>7128</v>
      </c>
      <c r="AU280" s="14">
        <v>0</v>
      </c>
      <c r="AV280" s="12" t="s">
        <v>7128</v>
      </c>
      <c r="AW280" s="12" t="s">
        <v>7128</v>
      </c>
      <c r="AX280" s="12" t="s">
        <v>7128</v>
      </c>
      <c r="AY280" s="12" t="s">
        <v>7128</v>
      </c>
      <c r="AZ280" s="14" t="s">
        <v>7128</v>
      </c>
      <c r="BA280" s="14" t="s">
        <v>7128</v>
      </c>
      <c r="BB280" s="14" t="s">
        <v>7128</v>
      </c>
      <c r="BC280" s="14" t="s">
        <v>7128</v>
      </c>
      <c r="BD280" s="14" t="s">
        <v>7128</v>
      </c>
      <c r="BE280" s="14" t="s">
        <v>7128</v>
      </c>
      <c r="BF280" s="14">
        <v>0</v>
      </c>
      <c r="BG280" s="14" t="s">
        <v>7128</v>
      </c>
      <c r="BH280" s="13">
        <v>-1.68</v>
      </c>
      <c r="BI280" s="13">
        <v>0</v>
      </c>
      <c r="BJ280" s="13">
        <v>0</v>
      </c>
      <c r="BK280" s="13">
        <v>0</v>
      </c>
      <c r="BL280" s="13">
        <v>108.5</v>
      </c>
      <c r="BM280" s="13">
        <v>0</v>
      </c>
      <c r="BN280" s="13">
        <v>-5.7000000000000002E-2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4" t="s">
        <v>7128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5">
        <v>1.05</v>
      </c>
      <c r="CD280" s="15">
        <v>1.05</v>
      </c>
      <c r="CE280" s="15">
        <v>0.36</v>
      </c>
      <c r="CF280" s="15" t="s">
        <v>7128</v>
      </c>
      <c r="CG280" s="15" t="s">
        <v>7128</v>
      </c>
      <c r="CH280" s="13" t="s">
        <v>7128</v>
      </c>
      <c r="CI280" s="13" t="s">
        <v>7128</v>
      </c>
      <c r="CJ280" s="13">
        <v>0</v>
      </c>
      <c r="CK280" s="12">
        <f t="shared" si="8"/>
        <v>0</v>
      </c>
      <c r="CL280" s="36" t="str">
        <f t="shared" si="9"/>
        <v>NA</v>
      </c>
      <c r="CM280" s="13" t="s">
        <v>7128</v>
      </c>
      <c r="CN280" s="13" t="s">
        <v>7128</v>
      </c>
      <c r="CO280" s="13" t="s">
        <v>7128</v>
      </c>
      <c r="CP280" s="13" t="s">
        <v>7128</v>
      </c>
      <c r="CQ280" s="13" t="s">
        <v>7128</v>
      </c>
      <c r="CR280" s="13" t="s">
        <v>7128</v>
      </c>
      <c r="CS280" s="13" t="s">
        <v>7128</v>
      </c>
      <c r="CT280" s="13">
        <v>4.8000000000000004E-3</v>
      </c>
      <c r="CU280" s="13">
        <v>-4.0000000000000001E-3</v>
      </c>
      <c r="CV280" s="13">
        <v>4.8000000000000004E-3</v>
      </c>
      <c r="CW280" s="13">
        <v>-5.7000000000000002E-2</v>
      </c>
      <c r="CX280" s="12" t="s">
        <v>7128</v>
      </c>
      <c r="CY280" s="12" t="s">
        <v>7128</v>
      </c>
      <c r="CZ280" s="15" t="s">
        <v>7128</v>
      </c>
      <c r="DA280" s="20"/>
      <c r="DB280" s="20"/>
    </row>
    <row r="281" spans="1:106">
      <c r="A281" s="8" t="s">
        <v>2663</v>
      </c>
      <c r="B281" s="8" t="s">
        <v>2664</v>
      </c>
      <c r="C281" s="9" t="s">
        <v>7141</v>
      </c>
      <c r="D281" s="9" t="s">
        <v>7126</v>
      </c>
      <c r="E281" s="10" t="s">
        <v>7127</v>
      </c>
      <c r="F281" s="10" t="s">
        <v>7126</v>
      </c>
      <c r="G281" s="11">
        <v>0.73</v>
      </c>
      <c r="H281" s="11">
        <v>0.73</v>
      </c>
      <c r="I281" s="12">
        <v>9.0499999999999997E-2</v>
      </c>
      <c r="J281" s="12">
        <v>0.12256500000000001</v>
      </c>
      <c r="K281" s="12">
        <v>5.1999999999999998E-2</v>
      </c>
      <c r="L281" s="12">
        <v>0.1085</v>
      </c>
      <c r="M281" s="12">
        <v>7.162085E-2</v>
      </c>
      <c r="N281" s="12">
        <v>0.12256500000000001</v>
      </c>
      <c r="O281" s="12">
        <v>-8.0664173553719021E-2</v>
      </c>
      <c r="P281" s="12">
        <v>-0.12095367531435708</v>
      </c>
      <c r="Q281" s="13">
        <v>101.7</v>
      </c>
      <c r="R281" s="13">
        <v>0</v>
      </c>
      <c r="S281" s="13">
        <v>0</v>
      </c>
      <c r="T281" s="13">
        <v>0</v>
      </c>
      <c r="U281" s="13">
        <v>101.7</v>
      </c>
      <c r="V281" s="13">
        <v>0.246</v>
      </c>
      <c r="W281" s="13">
        <v>101.45400000000001</v>
      </c>
      <c r="X281" s="14">
        <v>2.4188790560471973E-3</v>
      </c>
      <c r="Y281" s="15">
        <v>7.4478649453823239E-3</v>
      </c>
      <c r="Z281" s="14">
        <v>0</v>
      </c>
      <c r="AA281" s="14">
        <v>0</v>
      </c>
      <c r="AB281" s="14">
        <v>0</v>
      </c>
      <c r="AC281" s="14">
        <v>0</v>
      </c>
      <c r="AD281" s="13">
        <v>1.01</v>
      </c>
      <c r="AE281" s="15">
        <v>1.4470833333333335</v>
      </c>
      <c r="AF281" s="14">
        <v>4.4721359549995794E-2</v>
      </c>
      <c r="AG281" s="14">
        <v>0.95591906038116004</v>
      </c>
      <c r="AH281" s="15">
        <v>0.70833333333333326</v>
      </c>
      <c r="AI281" s="5">
        <v>0.61702127659574468</v>
      </c>
      <c r="AJ281" s="15">
        <v>200.59171597633136</v>
      </c>
      <c r="AK281" s="15">
        <v>200.59171597633136</v>
      </c>
      <c r="AL281" s="15" t="s">
        <v>7128</v>
      </c>
      <c r="AM281" s="15" t="s">
        <v>7128</v>
      </c>
      <c r="AN281" s="15">
        <v>3.6981818181818182</v>
      </c>
      <c r="AO281" s="15">
        <v>3.1682242990654204</v>
      </c>
      <c r="AP281" s="15">
        <v>3498.4137931034484</v>
      </c>
      <c r="AQ281" s="15">
        <v>3498.4137931034484</v>
      </c>
      <c r="AR281" s="15">
        <v>3.7225361414838192</v>
      </c>
      <c r="AS281" s="15">
        <v>3.1605607476635513</v>
      </c>
      <c r="AT281" s="14">
        <v>0</v>
      </c>
      <c r="AU281" s="14">
        <v>0</v>
      </c>
      <c r="AV281" s="12">
        <v>2.35</v>
      </c>
      <c r="AW281" s="12">
        <v>0.86099999999999999</v>
      </c>
      <c r="AX281" s="12" t="s">
        <v>7128</v>
      </c>
      <c r="AY281" s="12" t="s">
        <v>7128</v>
      </c>
      <c r="AZ281" s="14" t="s">
        <v>7128</v>
      </c>
      <c r="BA281" s="14" t="s">
        <v>7128</v>
      </c>
      <c r="BB281" s="14">
        <v>4.1900826446280993E-2</v>
      </c>
      <c r="BC281" s="14">
        <v>1.6113246856429349E-3</v>
      </c>
      <c r="BD281" s="14">
        <v>1.5794392523364485E-2</v>
      </c>
      <c r="BE281" s="14">
        <v>9.0342679127725859E-4</v>
      </c>
      <c r="BF281" s="14">
        <v>0.33507853403141363</v>
      </c>
      <c r="BG281" s="14" t="s">
        <v>7128</v>
      </c>
      <c r="BH281" s="13">
        <v>0.50700000000000001</v>
      </c>
      <c r="BI281" s="13">
        <v>0.50700000000000001</v>
      </c>
      <c r="BJ281" s="13">
        <v>2.9000000000000001E-2</v>
      </c>
      <c r="BK281" s="13">
        <v>2.9000000000000001E-2</v>
      </c>
      <c r="BL281" s="13">
        <v>32.1</v>
      </c>
      <c r="BM281" s="13">
        <v>32.1</v>
      </c>
      <c r="BN281" s="13">
        <v>2.9000000000000001E-2</v>
      </c>
      <c r="BO281" s="13">
        <v>2.9000000000000001E-2</v>
      </c>
      <c r="BP281" s="13">
        <v>1.9282722513089004E-2</v>
      </c>
      <c r="BQ281" s="13">
        <v>0</v>
      </c>
      <c r="BR281" s="13">
        <v>0</v>
      </c>
      <c r="BS281" s="13">
        <v>-0.123</v>
      </c>
      <c r="BT281" s="14">
        <v>-6.3787673092587571</v>
      </c>
      <c r="BU281" s="13">
        <v>0.14228272251308899</v>
      </c>
      <c r="BV281" s="13">
        <v>0.63</v>
      </c>
      <c r="BW281" s="13">
        <v>0.63</v>
      </c>
      <c r="BX281" s="13">
        <v>12.1</v>
      </c>
      <c r="BY281" s="13">
        <v>11.967000000000001</v>
      </c>
      <c r="BZ281" s="13">
        <v>27.5</v>
      </c>
      <c r="CA281" s="13">
        <v>27.254000000000001</v>
      </c>
      <c r="CB281" s="13">
        <v>0</v>
      </c>
      <c r="CC281" s="15">
        <v>0.28499999999999998</v>
      </c>
      <c r="CD281" s="15" t="s">
        <v>7128</v>
      </c>
      <c r="CE281" s="15">
        <v>0.36</v>
      </c>
      <c r="CF281" s="15">
        <v>1.7478136041932528</v>
      </c>
      <c r="CG281" s="15">
        <v>1.2718967430292962</v>
      </c>
      <c r="CH281" s="13">
        <v>8.9000000000000017E-3</v>
      </c>
      <c r="CI281" s="13">
        <v>3.3999999999999996E-2</v>
      </c>
      <c r="CJ281" s="13">
        <v>0</v>
      </c>
      <c r="CK281" s="12">
        <f t="shared" si="8"/>
        <v>0</v>
      </c>
      <c r="CL281" s="36">
        <f t="shared" si="9"/>
        <v>1.1778087620165847</v>
      </c>
      <c r="CM281" s="13">
        <v>0.76400000000000001</v>
      </c>
      <c r="CN281" s="13">
        <v>0.25600000000000001</v>
      </c>
      <c r="CO281" s="13">
        <v>0.50700000000000001</v>
      </c>
      <c r="CP281" s="13">
        <v>101.7</v>
      </c>
      <c r="CQ281" s="13">
        <v>2.9000000000000001E-2</v>
      </c>
      <c r="CR281" s="13">
        <v>101.45400000000001</v>
      </c>
      <c r="CS281" s="13" t="s">
        <v>7128</v>
      </c>
      <c r="CT281" s="13">
        <v>0</v>
      </c>
      <c r="CU281" s="13">
        <v>2.9000000000000001E-2</v>
      </c>
      <c r="CV281" s="13">
        <v>27.254000000000001</v>
      </c>
      <c r="CW281" s="13">
        <v>2.9000000000000001E-2</v>
      </c>
      <c r="CX281" s="12">
        <v>4.1900826446280993E-2</v>
      </c>
      <c r="CY281" s="12">
        <v>1.6113246856429349E-3</v>
      </c>
      <c r="CZ281" s="15">
        <v>3498.4137931034484</v>
      </c>
      <c r="DA281" s="20"/>
      <c r="DB281" s="20"/>
    </row>
    <row r="282" spans="1:106" ht="24">
      <c r="A282" s="8" t="s">
        <v>6982</v>
      </c>
      <c r="B282" s="8" t="s">
        <v>6983</v>
      </c>
      <c r="C282" s="9" t="s">
        <v>7174</v>
      </c>
      <c r="D282" s="9" t="s">
        <v>7126</v>
      </c>
      <c r="E282" s="10" t="s">
        <v>7127</v>
      </c>
      <c r="F282" s="10" t="s">
        <v>7126</v>
      </c>
      <c r="G282" s="11">
        <v>0.45</v>
      </c>
      <c r="H282" s="11">
        <v>3.7442583732057417</v>
      </c>
      <c r="I282" s="12">
        <v>9.0499999999999997E-2</v>
      </c>
      <c r="J282" s="12">
        <v>0.39535538277511961</v>
      </c>
      <c r="K282" s="12">
        <v>4.7E-2</v>
      </c>
      <c r="L282" s="12">
        <v>0.10350000000000001</v>
      </c>
      <c r="M282" s="12">
        <v>6.8320350000000002E-2</v>
      </c>
      <c r="N282" s="12">
        <v>0.10762473289246696</v>
      </c>
      <c r="O282" s="12">
        <v>-0.41542622102777604</v>
      </c>
      <c r="P282" s="12">
        <v>-0.16920598040935214</v>
      </c>
      <c r="Q282" s="13">
        <v>0.20899999999999999</v>
      </c>
      <c r="R282" s="13">
        <v>0</v>
      </c>
      <c r="S282" s="13">
        <v>1.53</v>
      </c>
      <c r="T282" s="13">
        <v>1.53</v>
      </c>
      <c r="U282" s="13">
        <v>1.7390000000000001</v>
      </c>
      <c r="V282" s="13">
        <v>8.0000000000000002E-3</v>
      </c>
      <c r="W282" s="13">
        <v>1.7310000000000001</v>
      </c>
      <c r="X282" s="14">
        <v>4.6003450258769408E-3</v>
      </c>
      <c r="Y282" s="15">
        <v>3.7974683544303799E-2</v>
      </c>
      <c r="Z282" s="14">
        <v>0.65806451612903227</v>
      </c>
      <c r="AA282" s="14">
        <v>0.87981598619896484</v>
      </c>
      <c r="AB282" s="14">
        <v>1.9245283018867925</v>
      </c>
      <c r="AC282" s="14">
        <v>7.3205741626794261</v>
      </c>
      <c r="AD282" s="13">
        <v>5.0000000000000001E-3</v>
      </c>
      <c r="AE282" s="15">
        <v>1.0334722222222223</v>
      </c>
      <c r="AF282" s="14">
        <v>3.1622776601683791E-2</v>
      </c>
      <c r="AG282" s="14">
        <v>0.84907155175520987</v>
      </c>
      <c r="AH282" s="15">
        <v>0.38461538461538458</v>
      </c>
      <c r="AI282" s="5" t="s">
        <v>7128</v>
      </c>
      <c r="AJ282" s="15" t="s">
        <v>7128</v>
      </c>
      <c r="AK282" s="15" t="s">
        <v>7128</v>
      </c>
      <c r="AL282" s="15" t="s">
        <v>7128</v>
      </c>
      <c r="AM282" s="15" t="s">
        <v>7128</v>
      </c>
      <c r="AN282" s="15">
        <v>0.26289308176100629</v>
      </c>
      <c r="AO282" s="15" t="s">
        <v>7128</v>
      </c>
      <c r="AP282" s="15" t="s">
        <v>7128</v>
      </c>
      <c r="AQ282" s="15" t="s">
        <v>7128</v>
      </c>
      <c r="AR282" s="15">
        <v>0.74708675010789816</v>
      </c>
      <c r="AS282" s="15" t="s">
        <v>7128</v>
      </c>
      <c r="AT282" s="14" t="s">
        <v>7128</v>
      </c>
      <c r="AU282" s="14">
        <v>0</v>
      </c>
      <c r="AV282" s="12" t="s">
        <v>7128</v>
      </c>
      <c r="AW282" s="12" t="s">
        <v>7128</v>
      </c>
      <c r="AX282" s="12" t="s">
        <v>7128</v>
      </c>
      <c r="AY282" s="12" t="s">
        <v>7128</v>
      </c>
      <c r="AZ282" s="14" t="s">
        <v>7128</v>
      </c>
      <c r="BA282" s="14" t="s">
        <v>7128</v>
      </c>
      <c r="BB282" s="14">
        <v>-2.0070838252656438E-2</v>
      </c>
      <c r="BC282" s="14">
        <v>-6.1581247516885172E-2</v>
      </c>
      <c r="BD282" s="14" t="s">
        <v>7128</v>
      </c>
      <c r="BE282" s="14" t="s">
        <v>7128</v>
      </c>
      <c r="BF282" s="14">
        <v>0</v>
      </c>
      <c r="BG282" s="14">
        <v>2.6099999999999998E-2</v>
      </c>
      <c r="BH282" s="13">
        <v>-1.7000000000000001E-2</v>
      </c>
      <c r="BI282" s="13">
        <v>-1.7000000000000001E-2</v>
      </c>
      <c r="BJ282" s="13">
        <v>-0.155</v>
      </c>
      <c r="BK282" s="13">
        <v>-0.155</v>
      </c>
      <c r="BL282" s="13">
        <v>0</v>
      </c>
      <c r="BM282" s="13">
        <v>0</v>
      </c>
      <c r="BN282" s="13">
        <v>0</v>
      </c>
      <c r="BO282" s="13">
        <v>0</v>
      </c>
      <c r="BP282" s="13">
        <v>-0.155</v>
      </c>
      <c r="BQ282" s="13">
        <v>0</v>
      </c>
      <c r="BR282" s="13">
        <v>0</v>
      </c>
      <c r="BS282" s="13">
        <v>-5.3999999999999999E-2</v>
      </c>
      <c r="BT282" s="14" t="s">
        <v>7128</v>
      </c>
      <c r="BU282" s="13">
        <v>-0.10100000000000001</v>
      </c>
      <c r="BV282" s="13">
        <v>3.6999999999999998E-2</v>
      </c>
      <c r="BW282" s="13">
        <v>3.6999999999999998E-2</v>
      </c>
      <c r="BX282" s="13">
        <v>0.84699999999999998</v>
      </c>
      <c r="BY282" s="13">
        <v>2.5170000000000003</v>
      </c>
      <c r="BZ282" s="13">
        <v>0.79500000000000004</v>
      </c>
      <c r="CA282" s="13">
        <v>2.3170000000000002</v>
      </c>
      <c r="CB282" s="13">
        <v>0</v>
      </c>
      <c r="CC282" s="15">
        <v>0.17899999999999999</v>
      </c>
      <c r="CD282" s="15">
        <v>0.76400000000000001</v>
      </c>
      <c r="CE282" s="15">
        <v>0.36</v>
      </c>
      <c r="CF282" s="15">
        <v>1.0553777229827626</v>
      </c>
      <c r="CG282" s="15">
        <v>1.1970945507703057</v>
      </c>
      <c r="CH282" s="13">
        <v>-0.13109999999999999</v>
      </c>
      <c r="CI282" s="13">
        <v>-0.20369999999999999</v>
      </c>
      <c r="CJ282" s="13">
        <v>0</v>
      </c>
      <c r="CK282" s="12">
        <f t="shared" si="8"/>
        <v>0</v>
      </c>
      <c r="CL282" s="36" t="str">
        <f t="shared" si="9"/>
        <v>NA</v>
      </c>
      <c r="CM282" s="13" t="s">
        <v>7128</v>
      </c>
      <c r="CN282" s="13" t="s">
        <v>7128</v>
      </c>
      <c r="CO282" s="13" t="s">
        <v>7128</v>
      </c>
      <c r="CP282" s="13" t="s">
        <v>7128</v>
      </c>
      <c r="CQ282" s="13" t="s">
        <v>7128</v>
      </c>
      <c r="CR282" s="13" t="s">
        <v>7128</v>
      </c>
      <c r="CS282" s="13" t="s">
        <v>7128</v>
      </c>
      <c r="CT282" s="13">
        <v>0</v>
      </c>
      <c r="CU282" s="13">
        <v>-0.155</v>
      </c>
      <c r="CV282" s="13">
        <v>2.3170000000000002</v>
      </c>
      <c r="CW282" s="13">
        <v>0</v>
      </c>
      <c r="CX282" s="12">
        <v>-2.0070838252656438E-2</v>
      </c>
      <c r="CY282" s="12">
        <v>-6.1581247516885172E-2</v>
      </c>
      <c r="CZ282" s="15" t="s">
        <v>7128</v>
      </c>
      <c r="DA282" s="20"/>
      <c r="DB282" s="20"/>
    </row>
    <row r="283" spans="1:106">
      <c r="A283" s="8" t="s">
        <v>1865</v>
      </c>
      <c r="B283" s="8" t="s">
        <v>1866</v>
      </c>
      <c r="C283" s="9" t="s">
        <v>7129</v>
      </c>
      <c r="D283" s="9" t="s">
        <v>7126</v>
      </c>
      <c r="E283" s="10" t="s">
        <v>7127</v>
      </c>
      <c r="F283" s="10" t="s">
        <v>7126</v>
      </c>
      <c r="G283" s="11">
        <v>0.84</v>
      </c>
      <c r="H283" s="11">
        <v>0.84</v>
      </c>
      <c r="I283" s="12">
        <v>9.0499999999999997E-2</v>
      </c>
      <c r="J283" s="12">
        <v>0.13252</v>
      </c>
      <c r="K283" s="12">
        <v>3.6999999999999998E-2</v>
      </c>
      <c r="L283" s="12">
        <v>9.35E-2</v>
      </c>
      <c r="M283" s="12">
        <v>6.1719349999999999E-2</v>
      </c>
      <c r="N283" s="12">
        <v>0.13252</v>
      </c>
      <c r="O283" s="12">
        <v>0.27823949367088607</v>
      </c>
      <c r="P283" s="12">
        <v>0.63817143209914351</v>
      </c>
      <c r="Q283" s="13">
        <v>158.4</v>
      </c>
      <c r="R283" s="13">
        <v>0</v>
      </c>
      <c r="S283" s="13">
        <v>0</v>
      </c>
      <c r="T283" s="13">
        <v>0</v>
      </c>
      <c r="U283" s="13">
        <v>158.4</v>
      </c>
      <c r="V283" s="13">
        <v>4.38</v>
      </c>
      <c r="W283" s="13">
        <v>154.02000000000001</v>
      </c>
      <c r="X283" s="14">
        <v>2.7651515151515149E-2</v>
      </c>
      <c r="Y283" s="15">
        <v>0.62785388127853881</v>
      </c>
      <c r="Z283" s="14">
        <v>0</v>
      </c>
      <c r="AA283" s="14">
        <v>0</v>
      </c>
      <c r="AB283" s="14">
        <v>0</v>
      </c>
      <c r="AC283" s="14">
        <v>0</v>
      </c>
      <c r="AD283" s="13">
        <v>7.22</v>
      </c>
      <c r="AE283" s="15">
        <v>1.3466388888888892</v>
      </c>
      <c r="AF283" s="14">
        <v>8.9442719099991588E-2</v>
      </c>
      <c r="AG283" s="14">
        <v>0.61212360884056738</v>
      </c>
      <c r="AH283" s="15">
        <v>0.40662086196127423</v>
      </c>
      <c r="AI283" s="5">
        <v>99.042553191489361</v>
      </c>
      <c r="AJ283" s="15">
        <v>24.406779661016948</v>
      </c>
      <c r="AK283" s="15">
        <v>24.406779661016948</v>
      </c>
      <c r="AL283" s="15">
        <v>21.235294117647058</v>
      </c>
      <c r="AM283" s="15">
        <v>0.92101055324592251</v>
      </c>
      <c r="AN283" s="15">
        <v>8.1649484536082486</v>
      </c>
      <c r="AO283" s="15">
        <v>2.0101522842639596</v>
      </c>
      <c r="AP283" s="15">
        <v>16.543501611170786</v>
      </c>
      <c r="AQ283" s="15">
        <v>15.402000000000001</v>
      </c>
      <c r="AR283" s="15">
        <v>10.254327563249003</v>
      </c>
      <c r="AS283" s="15">
        <v>1.9545685279187819</v>
      </c>
      <c r="AT283" s="14">
        <v>0.2699537750385208</v>
      </c>
      <c r="AU283" s="14">
        <v>1.1060606060606061E-2</v>
      </c>
      <c r="AV283" s="12">
        <v>0.375</v>
      </c>
      <c r="AW283" s="12">
        <v>0.55000000000000004</v>
      </c>
      <c r="AX283" s="12">
        <v>0.18100000000000002</v>
      </c>
      <c r="AY283" s="12">
        <v>0.32600000000000001</v>
      </c>
      <c r="AZ283" s="14">
        <v>0.26500000000000001</v>
      </c>
      <c r="BA283" s="14">
        <v>0.19699999999999998</v>
      </c>
      <c r="BB283" s="14">
        <v>0.41075949367088604</v>
      </c>
      <c r="BC283" s="14">
        <v>0.77069143209914348</v>
      </c>
      <c r="BD283" s="14">
        <v>8.2360406091370561E-2</v>
      </c>
      <c r="BE283" s="14">
        <v>0.11814720812182743</v>
      </c>
      <c r="BF283" s="14">
        <v>0.31540084388185657</v>
      </c>
      <c r="BG283" s="14">
        <v>0.1542</v>
      </c>
      <c r="BH283" s="13">
        <v>6.49</v>
      </c>
      <c r="BI283" s="13">
        <v>6.49</v>
      </c>
      <c r="BJ283" s="13">
        <v>9.31</v>
      </c>
      <c r="BK283" s="13">
        <v>9.31</v>
      </c>
      <c r="BL283" s="13">
        <v>78.8</v>
      </c>
      <c r="BM283" s="13">
        <v>78.8</v>
      </c>
      <c r="BN283" s="13">
        <v>10</v>
      </c>
      <c r="BO283" s="13">
        <v>10</v>
      </c>
      <c r="BP283" s="13">
        <v>6.3736181434599164</v>
      </c>
      <c r="BQ283" s="13">
        <v>0</v>
      </c>
      <c r="BR283" s="13">
        <v>0</v>
      </c>
      <c r="BS283" s="13">
        <v>-0.89300000000000002</v>
      </c>
      <c r="BT283" s="14">
        <v>-0.14010880161001224</v>
      </c>
      <c r="BU283" s="13">
        <v>7.2666181434599162</v>
      </c>
      <c r="BV283" s="13">
        <v>7.383</v>
      </c>
      <c r="BW283" s="13">
        <v>7.383</v>
      </c>
      <c r="BX283" s="13">
        <v>15.8</v>
      </c>
      <c r="BY283" s="13">
        <v>8.27</v>
      </c>
      <c r="BZ283" s="13">
        <v>19.399999999999999</v>
      </c>
      <c r="CA283" s="13">
        <v>15.02</v>
      </c>
      <c r="CB283" s="13">
        <v>-1.752</v>
      </c>
      <c r="CC283" s="15">
        <v>0.36499999999999999</v>
      </c>
      <c r="CD283" s="15">
        <v>0.72799999999999998</v>
      </c>
      <c r="CE283" s="15">
        <v>0.36</v>
      </c>
      <c r="CF283" s="15" t="s">
        <v>7128</v>
      </c>
      <c r="CG283" s="15" t="s">
        <v>7128</v>
      </c>
      <c r="CH283" s="13" t="s">
        <v>7128</v>
      </c>
      <c r="CI283" s="13" t="s">
        <v>7128</v>
      </c>
      <c r="CJ283" s="13">
        <v>-1.752</v>
      </c>
      <c r="CK283" s="12">
        <f t="shared" si="8"/>
        <v>0.23730190979276716</v>
      </c>
      <c r="CL283" s="36">
        <f t="shared" si="9"/>
        <v>5.2463382157123837</v>
      </c>
      <c r="CM283" s="13">
        <v>9.48</v>
      </c>
      <c r="CN283" s="13">
        <v>2.99</v>
      </c>
      <c r="CO283" s="13">
        <v>6.49</v>
      </c>
      <c r="CP283" s="13">
        <v>158.4</v>
      </c>
      <c r="CQ283" s="13">
        <v>10</v>
      </c>
      <c r="CR283" s="13">
        <v>154.02000000000001</v>
      </c>
      <c r="CS283" s="13">
        <v>7.383</v>
      </c>
      <c r="CT283" s="13">
        <v>0.15560000000000002</v>
      </c>
      <c r="CU283" s="13">
        <v>9.2320000000000011</v>
      </c>
      <c r="CV283" s="13">
        <v>15.175599999999999</v>
      </c>
      <c r="CW283" s="13">
        <v>10</v>
      </c>
      <c r="CX283" s="12">
        <v>0.40186517586301984</v>
      </c>
      <c r="CY283" s="12">
        <v>0.75012098951798123</v>
      </c>
      <c r="CZ283" s="15">
        <v>15.402000000000001</v>
      </c>
      <c r="DA283" s="20"/>
      <c r="DB283" s="20"/>
    </row>
    <row r="284" spans="1:106">
      <c r="A284" s="8" t="s">
        <v>661</v>
      </c>
      <c r="B284" s="8" t="s">
        <v>662</v>
      </c>
      <c r="C284" s="9" t="s">
        <v>7153</v>
      </c>
      <c r="D284" s="9" t="s">
        <v>7126</v>
      </c>
      <c r="E284" s="10" t="s">
        <v>7127</v>
      </c>
      <c r="F284" s="10" t="s">
        <v>7126</v>
      </c>
      <c r="G284" s="11">
        <v>1.1399999999999999</v>
      </c>
      <c r="H284" s="11">
        <v>1.1914804409512656</v>
      </c>
      <c r="I284" s="12">
        <v>9.0499999999999997E-2</v>
      </c>
      <c r="J284" s="12">
        <v>0.16432897990608952</v>
      </c>
      <c r="K284" s="12">
        <v>3.2000000000000001E-2</v>
      </c>
      <c r="L284" s="12">
        <v>8.8499999999999995E-2</v>
      </c>
      <c r="M284" s="12">
        <v>5.8418850000000001E-2</v>
      </c>
      <c r="N284" s="12">
        <v>0.15797640493571469</v>
      </c>
      <c r="O284" s="12" t="s">
        <v>7128</v>
      </c>
      <c r="P284" s="12" t="s">
        <v>7128</v>
      </c>
      <c r="Q284" s="13">
        <v>587.70000000000005</v>
      </c>
      <c r="R284" s="13">
        <v>0</v>
      </c>
      <c r="S284" s="13">
        <v>37.5</v>
      </c>
      <c r="T284" s="13">
        <v>37.5</v>
      </c>
      <c r="U284" s="13">
        <v>625.20000000000005</v>
      </c>
      <c r="V284" s="13">
        <v>5.88</v>
      </c>
      <c r="W284" s="13">
        <v>619.32000000000005</v>
      </c>
      <c r="X284" s="14">
        <v>9.404990403071016E-3</v>
      </c>
      <c r="Y284" s="15">
        <v>9.2592592592592601E-2</v>
      </c>
      <c r="Z284" s="14">
        <v>0.18328445747800587</v>
      </c>
      <c r="AA284" s="14">
        <v>5.9980806142034541E-2</v>
      </c>
      <c r="AB284" s="14">
        <v>0.2244165170556553</v>
      </c>
      <c r="AC284" s="14">
        <v>6.3808065339458903E-2</v>
      </c>
      <c r="AD284" s="13">
        <v>19.809999999999999</v>
      </c>
      <c r="AE284" s="15">
        <v>1.6992777777777781</v>
      </c>
      <c r="AF284" s="14">
        <v>0.17320508075688773</v>
      </c>
      <c r="AG284" s="14">
        <v>0.4789120482927946</v>
      </c>
      <c r="AH284" s="15">
        <v>0.18912112817929988</v>
      </c>
      <c r="AI284" s="5">
        <v>14.24</v>
      </c>
      <c r="AJ284" s="15">
        <v>15.264935064935067</v>
      </c>
      <c r="AK284" s="15">
        <v>15.264935064935067</v>
      </c>
      <c r="AL284" s="15">
        <v>16.105691056910569</v>
      </c>
      <c r="AM284" s="15">
        <v>2.5441558441558443</v>
      </c>
      <c r="AN284" s="15">
        <v>3.5170556552962302</v>
      </c>
      <c r="AO284" s="15">
        <v>1.3831489762297013</v>
      </c>
      <c r="AP284" s="15">
        <v>11.597752808988766</v>
      </c>
      <c r="AQ284" s="15">
        <v>9.8304761904761921</v>
      </c>
      <c r="AR284" s="15">
        <v>3.1165458937198069</v>
      </c>
      <c r="AS284" s="15">
        <v>1.4575664862320548</v>
      </c>
      <c r="AT284" s="14">
        <v>9.2207792207792197E-2</v>
      </c>
      <c r="AU284" s="14">
        <v>6.0404968521354423E-3</v>
      </c>
      <c r="AV284" s="12">
        <v>0.38200000000000001</v>
      </c>
      <c r="AW284" s="12">
        <v>0.34100000000000003</v>
      </c>
      <c r="AX284" s="12">
        <v>0.14000000000000001</v>
      </c>
      <c r="AY284" s="12">
        <v>0.17100000000000001</v>
      </c>
      <c r="AZ284" s="14">
        <v>0.06</v>
      </c>
      <c r="BA284" s="14">
        <v>8.6999999999999994E-2</v>
      </c>
      <c r="BB284" s="14" t="s">
        <v>7128</v>
      </c>
      <c r="BC284" s="14" t="s">
        <v>7128</v>
      </c>
      <c r="BD284" s="14">
        <v>9.0609555189456348E-2</v>
      </c>
      <c r="BE284" s="14">
        <v>0.12567662979524594</v>
      </c>
      <c r="BF284" s="14">
        <v>0.2922794117647059</v>
      </c>
      <c r="BG284" s="14">
        <v>0.31259999999999999</v>
      </c>
      <c r="BH284" s="13">
        <v>38.5</v>
      </c>
      <c r="BI284" s="13">
        <v>38.5</v>
      </c>
      <c r="BJ284" s="13">
        <v>53.4</v>
      </c>
      <c r="BK284" s="13">
        <v>53.4</v>
      </c>
      <c r="BL284" s="13">
        <v>424.9</v>
      </c>
      <c r="BM284" s="13">
        <v>424.9</v>
      </c>
      <c r="BN284" s="13">
        <v>63</v>
      </c>
      <c r="BO284" s="13">
        <v>63</v>
      </c>
      <c r="BP284" s="13">
        <v>37.79227941176471</v>
      </c>
      <c r="BQ284" s="13">
        <v>11.3</v>
      </c>
      <c r="BR284" s="13">
        <v>5.7089999999999996</v>
      </c>
      <c r="BS284" s="13">
        <v>22.442999999999998</v>
      </c>
      <c r="BT284" s="14">
        <v>0.74491405223989482</v>
      </c>
      <c r="BU284" s="13">
        <v>9.6402794117647126</v>
      </c>
      <c r="BV284" s="13">
        <v>-0.95199999999999818</v>
      </c>
      <c r="BW284" s="13">
        <v>10.348000000000003</v>
      </c>
      <c r="BX284" s="13">
        <v>0</v>
      </c>
      <c r="BY284" s="13">
        <v>0</v>
      </c>
      <c r="BZ284" s="13">
        <v>167.1</v>
      </c>
      <c r="CA284" s="13">
        <v>198.72</v>
      </c>
      <c r="CB284" s="13">
        <v>-3.55</v>
      </c>
      <c r="CC284" s="15">
        <v>0.55300000000000005</v>
      </c>
      <c r="CD284" s="15">
        <v>0.73099999999999998</v>
      </c>
      <c r="CE284" s="15">
        <v>0.36</v>
      </c>
      <c r="CF284" s="15">
        <v>0.60766989008218952</v>
      </c>
      <c r="CG284" s="15">
        <v>6.4205055567605243</v>
      </c>
      <c r="CH284" s="13">
        <v>25.6</v>
      </c>
      <c r="CI284" s="13">
        <v>10.0105</v>
      </c>
      <c r="CJ284" s="13">
        <v>-3.55</v>
      </c>
      <c r="CK284" s="12" t="str">
        <f t="shared" si="8"/>
        <v>NA</v>
      </c>
      <c r="CL284" s="36">
        <f t="shared" si="9"/>
        <v>2.138184380032206</v>
      </c>
      <c r="CM284" s="13">
        <v>54.4</v>
      </c>
      <c r="CN284" s="13">
        <v>15.9</v>
      </c>
      <c r="CO284" s="13">
        <v>38.5</v>
      </c>
      <c r="CP284" s="13">
        <v>587.70000000000005</v>
      </c>
      <c r="CQ284" s="13">
        <v>63</v>
      </c>
      <c r="CR284" s="13">
        <v>619.32000000000005</v>
      </c>
      <c r="CS284" s="13">
        <v>-0.95199999999999818</v>
      </c>
      <c r="CT284" s="13">
        <v>2.5939999999999999</v>
      </c>
      <c r="CU284" s="13">
        <v>52.165999999999997</v>
      </c>
      <c r="CV284" s="13">
        <v>201.31399999999999</v>
      </c>
      <c r="CW284" s="13">
        <v>63</v>
      </c>
      <c r="CX284" s="12" t="s">
        <v>7128</v>
      </c>
      <c r="CY284" s="12" t="s">
        <v>7128</v>
      </c>
      <c r="CZ284" s="15">
        <v>9.8304761904761921</v>
      </c>
      <c r="DA284" s="20"/>
      <c r="DB284" s="20"/>
    </row>
    <row r="285" spans="1:106">
      <c r="A285" s="8" t="s">
        <v>3639</v>
      </c>
      <c r="B285" s="8" t="s">
        <v>3640</v>
      </c>
      <c r="C285" s="9" t="s">
        <v>7134</v>
      </c>
      <c r="D285" s="9" t="s">
        <v>7126</v>
      </c>
      <c r="E285" s="10" t="s">
        <v>7127</v>
      </c>
      <c r="F285" s="10" t="s">
        <v>7126</v>
      </c>
      <c r="G285" s="11">
        <v>0.89</v>
      </c>
      <c r="H285" s="11">
        <v>7.7265339578454348</v>
      </c>
      <c r="I285" s="12">
        <v>9.0499999999999997E-2</v>
      </c>
      <c r="J285" s="12">
        <v>0.75575132318501181</v>
      </c>
      <c r="K285" s="12">
        <v>5.1999999999999998E-2</v>
      </c>
      <c r="L285" s="12">
        <v>0.1085</v>
      </c>
      <c r="M285" s="12">
        <v>7.162085E-2</v>
      </c>
      <c r="N285" s="12">
        <v>0.15042411734556238</v>
      </c>
      <c r="O285" s="12" t="s">
        <v>7128</v>
      </c>
      <c r="P285" s="12">
        <v>-0.14373016116930426</v>
      </c>
      <c r="Q285" s="13">
        <v>8.5399999999999991</v>
      </c>
      <c r="R285" s="13">
        <v>0</v>
      </c>
      <c r="S285" s="13">
        <v>65.599999999999994</v>
      </c>
      <c r="T285" s="13">
        <v>65.599999999999994</v>
      </c>
      <c r="U285" s="13">
        <v>74.139999999999986</v>
      </c>
      <c r="V285" s="13">
        <v>0.13700000000000001</v>
      </c>
      <c r="W285" s="13">
        <v>74.002999999999986</v>
      </c>
      <c r="X285" s="14">
        <v>1.8478554086862697E-3</v>
      </c>
      <c r="Y285" s="15">
        <v>7.0621468926553674E-2</v>
      </c>
      <c r="Z285" s="14" t="s">
        <v>7128</v>
      </c>
      <c r="AA285" s="14">
        <v>0.88481251685999474</v>
      </c>
      <c r="AB285" s="14" t="s">
        <v>7128</v>
      </c>
      <c r="AC285" s="14">
        <v>7.6814988290398132</v>
      </c>
      <c r="AD285" s="13">
        <v>0.161</v>
      </c>
      <c r="AE285" s="15">
        <v>2.214</v>
      </c>
      <c r="AF285" s="14">
        <v>0.12649110640673517</v>
      </c>
      <c r="AG285" s="14">
        <v>0.91073596612849328</v>
      </c>
      <c r="AH285" s="15">
        <v>0.67708333333333337</v>
      </c>
      <c r="AI285" s="5" t="s">
        <v>7128</v>
      </c>
      <c r="AJ285" s="15">
        <v>1.467353951890034</v>
      </c>
      <c r="AK285" s="15">
        <v>1.467353951890034</v>
      </c>
      <c r="AL285" s="15" t="s">
        <v>7128</v>
      </c>
      <c r="AM285" s="15" t="s">
        <v>7128</v>
      </c>
      <c r="AN285" s="15" t="s">
        <v>7128</v>
      </c>
      <c r="AO285" s="15">
        <v>0.85399999999999987</v>
      </c>
      <c r="AP285" s="15">
        <v>266.19784172661861</v>
      </c>
      <c r="AQ285" s="15">
        <v>172.09999999999997</v>
      </c>
      <c r="AR285" s="15">
        <v>1.7805018886990831</v>
      </c>
      <c r="AS285" s="15">
        <v>7.4002999999999988</v>
      </c>
      <c r="AT285" s="14">
        <v>0</v>
      </c>
      <c r="AU285" s="14">
        <v>0</v>
      </c>
      <c r="AV285" s="12">
        <v>2.1390000000000002</v>
      </c>
      <c r="AW285" s="12">
        <v>0.503</v>
      </c>
      <c r="AX285" s="12">
        <v>0.22699999999999998</v>
      </c>
      <c r="AY285" s="12">
        <v>0.20699999999999999</v>
      </c>
      <c r="AZ285" s="14" t="s">
        <v>7128</v>
      </c>
      <c r="BA285" s="14" t="s">
        <v>7128</v>
      </c>
      <c r="BB285" s="14" t="s">
        <v>7128</v>
      </c>
      <c r="BC285" s="14">
        <v>6.6939561762581279E-3</v>
      </c>
      <c r="BD285" s="14">
        <v>0.58200000000000007</v>
      </c>
      <c r="BE285" s="14">
        <v>2.7800000000000002E-2</v>
      </c>
      <c r="BF285" s="14">
        <v>0</v>
      </c>
      <c r="BG285" s="14">
        <v>7.9500000000000001E-2</v>
      </c>
      <c r="BH285" s="13">
        <v>5.82</v>
      </c>
      <c r="BI285" s="13">
        <v>5.82</v>
      </c>
      <c r="BJ285" s="13">
        <v>0.27800000000000002</v>
      </c>
      <c r="BK285" s="13">
        <v>0.27800000000000002</v>
      </c>
      <c r="BL285" s="13">
        <v>10</v>
      </c>
      <c r="BM285" s="13">
        <v>10</v>
      </c>
      <c r="BN285" s="13">
        <v>0.43</v>
      </c>
      <c r="BO285" s="13">
        <v>0.43</v>
      </c>
      <c r="BP285" s="13">
        <v>0.27800000000000002</v>
      </c>
      <c r="BQ285" s="13">
        <v>0</v>
      </c>
      <c r="BR285" s="13">
        <v>0</v>
      </c>
      <c r="BS285" s="13">
        <v>-3.5999999999999997E-2</v>
      </c>
      <c r="BT285" s="14">
        <v>-0.12949640287769781</v>
      </c>
      <c r="BU285" s="13">
        <v>0.314</v>
      </c>
      <c r="BV285" s="13">
        <v>5.8559999999999999</v>
      </c>
      <c r="BW285" s="13">
        <v>5.8559999999999999</v>
      </c>
      <c r="BX285" s="13">
        <v>-39.700000000000003</v>
      </c>
      <c r="BY285" s="13">
        <v>41.529999999999994</v>
      </c>
      <c r="BZ285" s="13">
        <v>-23.9</v>
      </c>
      <c r="CA285" s="13">
        <v>41.562999999999995</v>
      </c>
      <c r="CB285" s="13">
        <v>0</v>
      </c>
      <c r="CC285" s="15">
        <v>0.76800000000000002</v>
      </c>
      <c r="CD285" s="15">
        <v>0.85599999999999998</v>
      </c>
      <c r="CE285" s="15">
        <v>0.36</v>
      </c>
      <c r="CF285" s="15" t="s">
        <v>7128</v>
      </c>
      <c r="CG285" s="15" t="s">
        <v>7128</v>
      </c>
      <c r="CH285" s="13" t="s">
        <v>7128</v>
      </c>
      <c r="CI285" s="13" t="s">
        <v>7128</v>
      </c>
      <c r="CJ285" s="13">
        <v>0</v>
      </c>
      <c r="CK285" s="12">
        <f t="shared" si="8"/>
        <v>0</v>
      </c>
      <c r="CL285" s="36">
        <f t="shared" si="9"/>
        <v>0.24059860934003804</v>
      </c>
      <c r="CM285" s="13">
        <v>0.39800000000000002</v>
      </c>
      <c r="CN285" s="13" t="s">
        <v>7128</v>
      </c>
      <c r="CO285" s="13">
        <v>5.82</v>
      </c>
      <c r="CP285" s="13">
        <v>8.5399999999999991</v>
      </c>
      <c r="CQ285" s="13">
        <v>0.43</v>
      </c>
      <c r="CR285" s="13">
        <v>74.002999999999986</v>
      </c>
      <c r="CS285" s="13" t="s">
        <v>7128</v>
      </c>
      <c r="CT285" s="13">
        <v>0</v>
      </c>
      <c r="CU285" s="13">
        <v>0.27800000000000002</v>
      </c>
      <c r="CV285" s="13">
        <v>41.562999999999995</v>
      </c>
      <c r="CW285" s="13">
        <v>0.43</v>
      </c>
      <c r="CX285" s="12" t="s">
        <v>7128</v>
      </c>
      <c r="CY285" s="12">
        <v>6.6939561762581279E-3</v>
      </c>
      <c r="CZ285" s="15">
        <v>172.09999999999997</v>
      </c>
      <c r="DA285" s="20"/>
      <c r="DB285" s="20"/>
    </row>
    <row r="286" spans="1:106">
      <c r="A286" s="8" t="s">
        <v>3207</v>
      </c>
      <c r="B286" s="8" t="s">
        <v>3208</v>
      </c>
      <c r="C286" s="9" t="s">
        <v>7144</v>
      </c>
      <c r="D286" s="9" t="s">
        <v>7126</v>
      </c>
      <c r="E286" s="10" t="s">
        <v>7127</v>
      </c>
      <c r="F286" s="10" t="s">
        <v>7126</v>
      </c>
      <c r="G286" s="11">
        <v>1.1499999999999999</v>
      </c>
      <c r="H286" s="11">
        <v>3.0182965299684543</v>
      </c>
      <c r="I286" s="12">
        <v>9.0499999999999997E-2</v>
      </c>
      <c r="J286" s="12">
        <v>0.32965583596214509</v>
      </c>
      <c r="K286" s="12">
        <v>4.1999999999999996E-2</v>
      </c>
      <c r="L286" s="12">
        <v>9.8500000000000004E-2</v>
      </c>
      <c r="M286" s="12">
        <v>6.5019850000000004E-2</v>
      </c>
      <c r="N286" s="12">
        <v>0.16584870522836537</v>
      </c>
      <c r="O286" s="12">
        <v>-0.45335525792746301</v>
      </c>
      <c r="P286" s="12">
        <v>-0.14637103596467613</v>
      </c>
      <c r="Q286" s="13">
        <v>6.34</v>
      </c>
      <c r="R286" s="13">
        <v>0</v>
      </c>
      <c r="S286" s="13">
        <v>10.3</v>
      </c>
      <c r="T286" s="13">
        <v>10.3</v>
      </c>
      <c r="U286" s="13">
        <v>16.64</v>
      </c>
      <c r="V286" s="13">
        <v>0.55800000000000005</v>
      </c>
      <c r="W286" s="13">
        <v>16.082000000000001</v>
      </c>
      <c r="X286" s="14">
        <v>3.3533653846153845E-2</v>
      </c>
      <c r="Y286" s="15">
        <v>4.6728971962616828E-2</v>
      </c>
      <c r="Z286" s="14">
        <v>0.66753078418664946</v>
      </c>
      <c r="AA286" s="14">
        <v>0.61899038461538469</v>
      </c>
      <c r="AB286" s="14">
        <v>2.0077972709551659</v>
      </c>
      <c r="AC286" s="14">
        <v>1.6246056782334386</v>
      </c>
      <c r="AD286" s="13">
        <v>0.59099999999999997</v>
      </c>
      <c r="AE286" s="15">
        <v>1.4845000000000002</v>
      </c>
      <c r="AF286" s="14">
        <v>0.1224744871391589</v>
      </c>
      <c r="AG286" s="14">
        <v>0.70545304592155522</v>
      </c>
      <c r="AH286" s="15">
        <v>0.31550068587105623</v>
      </c>
      <c r="AI286" s="5">
        <v>1.1716171617161717</v>
      </c>
      <c r="AJ286" s="15" t="s">
        <v>7128</v>
      </c>
      <c r="AK286" s="15" t="s">
        <v>7128</v>
      </c>
      <c r="AL286" s="15" t="s">
        <v>7128</v>
      </c>
      <c r="AM286" s="15" t="s">
        <v>7128</v>
      </c>
      <c r="AN286" s="15">
        <v>1.2358674463937622</v>
      </c>
      <c r="AO286" s="15">
        <v>0.36860465116279073</v>
      </c>
      <c r="AP286" s="15">
        <v>45.30140845070423</v>
      </c>
      <c r="AQ286" s="15">
        <v>16.082000000000001</v>
      </c>
      <c r="AR286" s="15">
        <v>1.0813609467455623</v>
      </c>
      <c r="AS286" s="15">
        <v>0.93500000000000005</v>
      </c>
      <c r="AT286" s="14" t="s">
        <v>7128</v>
      </c>
      <c r="AU286" s="14">
        <v>0</v>
      </c>
      <c r="AV286" s="12" t="s">
        <v>7128</v>
      </c>
      <c r="AW286" s="12" t="s">
        <v>7128</v>
      </c>
      <c r="AX286" s="12">
        <v>0.127</v>
      </c>
      <c r="AY286" s="12">
        <v>0.18600000000000003</v>
      </c>
      <c r="AZ286" s="14" t="s">
        <v>7128</v>
      </c>
      <c r="BA286" s="14" t="s">
        <v>7128</v>
      </c>
      <c r="BB286" s="14">
        <v>-0.12369942196531791</v>
      </c>
      <c r="BC286" s="14">
        <v>1.947766926368923E-2</v>
      </c>
      <c r="BD286" s="14">
        <v>-4.7292817679558008E-2</v>
      </c>
      <c r="BE286" s="14">
        <v>1.9613259668508284E-2</v>
      </c>
      <c r="BF286" s="14">
        <v>0</v>
      </c>
      <c r="BG286" s="14">
        <v>0.18590000000000001</v>
      </c>
      <c r="BH286" s="13">
        <v>-1.03</v>
      </c>
      <c r="BI286" s="13">
        <v>-0.85599999999999998</v>
      </c>
      <c r="BJ286" s="13">
        <v>0.35499999999999998</v>
      </c>
      <c r="BK286" s="13">
        <v>0.35499999999999998</v>
      </c>
      <c r="BL286" s="13">
        <v>17.2</v>
      </c>
      <c r="BM286" s="13">
        <v>18.100000000000001</v>
      </c>
      <c r="BN286" s="13">
        <v>0</v>
      </c>
      <c r="BO286" s="13">
        <v>1</v>
      </c>
      <c r="BP286" s="13">
        <v>0.35499999999999998</v>
      </c>
      <c r="BQ286" s="13">
        <v>0</v>
      </c>
      <c r="BR286" s="13">
        <v>0</v>
      </c>
      <c r="BS286" s="13">
        <v>-0.624</v>
      </c>
      <c r="BT286" s="14">
        <v>-1.7577464788732395</v>
      </c>
      <c r="BU286" s="13">
        <v>0.97899999999999998</v>
      </c>
      <c r="BV286" s="13">
        <v>-0.23199999999999998</v>
      </c>
      <c r="BW286" s="13">
        <v>-0.23199999999999998</v>
      </c>
      <c r="BX286" s="13">
        <v>6.92</v>
      </c>
      <c r="BY286" s="13">
        <v>18.226000000000003</v>
      </c>
      <c r="BZ286" s="13">
        <v>5.13</v>
      </c>
      <c r="CA286" s="13">
        <v>14.872</v>
      </c>
      <c r="CB286" s="13">
        <v>0</v>
      </c>
      <c r="CC286" s="15">
        <v>0.57599999999999996</v>
      </c>
      <c r="CD286" s="15">
        <v>0.45</v>
      </c>
      <c r="CE286" s="15">
        <v>0.36</v>
      </c>
      <c r="CF286" s="15">
        <v>0.296587356534183</v>
      </c>
      <c r="CG286" s="15">
        <v>0.4917861391324258</v>
      </c>
      <c r="CH286" s="13">
        <v>1.5635999999999999</v>
      </c>
      <c r="CI286" s="13">
        <v>0.58810000000000007</v>
      </c>
      <c r="CJ286" s="13">
        <v>0</v>
      </c>
      <c r="CK286" s="12">
        <f t="shared" si="8"/>
        <v>0</v>
      </c>
      <c r="CL286" s="36">
        <f t="shared" si="9"/>
        <v>1.1565357719203873</v>
      </c>
      <c r="CM286" s="13" t="s">
        <v>7128</v>
      </c>
      <c r="CN286" s="13" t="s">
        <v>7128</v>
      </c>
      <c r="CO286" s="13" t="s">
        <v>7128</v>
      </c>
      <c r="CP286" s="13" t="s">
        <v>7128</v>
      </c>
      <c r="CQ286" s="13">
        <v>1</v>
      </c>
      <c r="CR286" s="13">
        <v>16.082000000000001</v>
      </c>
      <c r="CS286" s="13" t="s">
        <v>7128</v>
      </c>
      <c r="CT286" s="13">
        <v>0</v>
      </c>
      <c r="CU286" s="13">
        <v>0.35499999999999998</v>
      </c>
      <c r="CV286" s="13">
        <v>14.872</v>
      </c>
      <c r="CW286" s="13">
        <v>0</v>
      </c>
      <c r="CX286" s="12">
        <v>-0.12369942196531791</v>
      </c>
      <c r="CY286" s="12">
        <v>1.947766926368923E-2</v>
      </c>
      <c r="CZ286" s="15" t="s">
        <v>7128</v>
      </c>
      <c r="DA286" s="20"/>
      <c r="DB286" s="20"/>
    </row>
    <row r="287" spans="1:106" ht="24">
      <c r="A287" s="8" t="s">
        <v>7004</v>
      </c>
      <c r="B287" s="8" t="s">
        <v>7005</v>
      </c>
      <c r="C287" s="9" t="s">
        <v>7173</v>
      </c>
      <c r="D287" s="9" t="s">
        <v>7126</v>
      </c>
      <c r="E287" s="10" t="s">
        <v>7127</v>
      </c>
      <c r="F287" s="10" t="s">
        <v>7126</v>
      </c>
      <c r="G287" s="11">
        <v>0.62</v>
      </c>
      <c r="H287" s="11">
        <v>0.62</v>
      </c>
      <c r="I287" s="12">
        <v>9.0499999999999997E-2</v>
      </c>
      <c r="J287" s="12">
        <v>0.11261</v>
      </c>
      <c r="K287" s="12">
        <v>4.7E-2</v>
      </c>
      <c r="L287" s="12">
        <v>0.10350000000000001</v>
      </c>
      <c r="M287" s="12">
        <v>6.8320350000000002E-2</v>
      </c>
      <c r="N287" s="12">
        <v>0.11261</v>
      </c>
      <c r="O287" s="12" t="s">
        <v>7128</v>
      </c>
      <c r="P287" s="12">
        <v>-0.19152832229580574</v>
      </c>
      <c r="Q287" s="13">
        <v>0.17499999999999999</v>
      </c>
      <c r="R287" s="13">
        <v>0</v>
      </c>
      <c r="S287" s="13">
        <v>0</v>
      </c>
      <c r="T287" s="13">
        <v>0</v>
      </c>
      <c r="U287" s="13">
        <v>0.17499999999999999</v>
      </c>
      <c r="V287" s="13">
        <v>0</v>
      </c>
      <c r="W287" s="13">
        <v>0.17499999999999999</v>
      </c>
      <c r="X287" s="14">
        <v>0</v>
      </c>
      <c r="Y287" s="15">
        <v>4.3029259896729781E-2</v>
      </c>
      <c r="Z287" s="14" t="s">
        <v>7128</v>
      </c>
      <c r="AA287" s="14">
        <v>0</v>
      </c>
      <c r="AB287" s="14" t="s">
        <v>7128</v>
      </c>
      <c r="AC287" s="14">
        <v>0</v>
      </c>
      <c r="AD287" s="13">
        <v>0.03</v>
      </c>
      <c r="AE287" s="15">
        <v>0.2006944444444444</v>
      </c>
      <c r="AF287" s="14">
        <v>8.9442719099991588E-2</v>
      </c>
      <c r="AG287" s="14" t="s">
        <v>7128</v>
      </c>
      <c r="AH287" s="15">
        <v>0.23636363636363636</v>
      </c>
      <c r="AI287" s="5" t="s">
        <v>7128</v>
      </c>
      <c r="AJ287" s="15" t="s">
        <v>7128</v>
      </c>
      <c r="AK287" s="15" t="s">
        <v>7128</v>
      </c>
      <c r="AL287" s="15" t="s">
        <v>7128</v>
      </c>
      <c r="AM287" s="15" t="s">
        <v>7128</v>
      </c>
      <c r="AN287" s="15" t="s">
        <v>7128</v>
      </c>
      <c r="AO287" s="15" t="s">
        <v>7128</v>
      </c>
      <c r="AP287" s="15" t="s">
        <v>7128</v>
      </c>
      <c r="AQ287" s="15" t="s">
        <v>7128</v>
      </c>
      <c r="AR287" s="15" t="s">
        <v>7128</v>
      </c>
      <c r="AS287" s="15" t="s">
        <v>7128</v>
      </c>
      <c r="AT287" s="14" t="s">
        <v>7128</v>
      </c>
      <c r="AU287" s="14">
        <v>0</v>
      </c>
      <c r="AV287" s="12" t="s">
        <v>7128</v>
      </c>
      <c r="AW287" s="12" t="s">
        <v>7128</v>
      </c>
      <c r="AX287" s="12" t="s">
        <v>7128</v>
      </c>
      <c r="AY287" s="12" t="s">
        <v>7128</v>
      </c>
      <c r="AZ287" s="14" t="s">
        <v>7128</v>
      </c>
      <c r="BA287" s="14" t="s">
        <v>7128</v>
      </c>
      <c r="BB287" s="14" t="s">
        <v>7128</v>
      </c>
      <c r="BC287" s="14">
        <v>-7.8918322295805726E-2</v>
      </c>
      <c r="BD287" s="14" t="s">
        <v>7128</v>
      </c>
      <c r="BE287" s="14" t="s">
        <v>7128</v>
      </c>
      <c r="BF287" s="14">
        <v>0</v>
      </c>
      <c r="BG287" s="14">
        <v>0.15210000000000001</v>
      </c>
      <c r="BH287" s="13">
        <v>-0.22</v>
      </c>
      <c r="BI287" s="13">
        <v>-0.22</v>
      </c>
      <c r="BJ287" s="13">
        <v>-0.14299999999999999</v>
      </c>
      <c r="BK287" s="13">
        <v>-0.14299999999999999</v>
      </c>
      <c r="BL287" s="13">
        <v>0</v>
      </c>
      <c r="BM287" s="13">
        <v>0</v>
      </c>
      <c r="BN287" s="13">
        <v>0</v>
      </c>
      <c r="BO287" s="13">
        <v>0</v>
      </c>
      <c r="BP287" s="13">
        <v>-0.14299999999999999</v>
      </c>
      <c r="BQ287" s="13">
        <v>0</v>
      </c>
      <c r="BR287" s="13">
        <v>0</v>
      </c>
      <c r="BS287" s="13">
        <v>0</v>
      </c>
      <c r="BT287" s="14" t="s">
        <v>7128</v>
      </c>
      <c r="BU287" s="13">
        <v>-0.14299999999999999</v>
      </c>
      <c r="BV287" s="13">
        <v>-0.22</v>
      </c>
      <c r="BW287" s="13">
        <v>-0.22</v>
      </c>
      <c r="BX287" s="13">
        <v>-1.92</v>
      </c>
      <c r="BY287" s="13">
        <v>1.8120000000000001</v>
      </c>
      <c r="BZ287" s="13">
        <v>0</v>
      </c>
      <c r="CA287" s="13">
        <v>0</v>
      </c>
      <c r="CB287" s="13">
        <v>0</v>
      </c>
      <c r="CC287" s="15">
        <v>-0.33200000000000002</v>
      </c>
      <c r="CD287" s="15">
        <v>0.89300000000000002</v>
      </c>
      <c r="CE287" s="15">
        <v>0.36</v>
      </c>
      <c r="CF287" s="15" t="s">
        <v>7128</v>
      </c>
      <c r="CG287" s="15" t="s">
        <v>7128</v>
      </c>
      <c r="CH287" s="13" t="s">
        <v>7128</v>
      </c>
      <c r="CI287" s="13" t="s">
        <v>7128</v>
      </c>
      <c r="CJ287" s="13">
        <v>0</v>
      </c>
      <c r="CK287" s="12">
        <f t="shared" si="8"/>
        <v>0</v>
      </c>
      <c r="CL287" s="36" t="str">
        <f t="shared" si="9"/>
        <v>NA</v>
      </c>
      <c r="CM287" s="13" t="s">
        <v>7128</v>
      </c>
      <c r="CN287" s="13" t="s">
        <v>7128</v>
      </c>
      <c r="CO287" s="13" t="s">
        <v>7128</v>
      </c>
      <c r="CP287" s="13" t="s">
        <v>7128</v>
      </c>
      <c r="CQ287" s="13" t="s">
        <v>7128</v>
      </c>
      <c r="CR287" s="13" t="s">
        <v>7128</v>
      </c>
      <c r="CS287" s="13" t="s">
        <v>7128</v>
      </c>
      <c r="CT287" s="13">
        <v>0</v>
      </c>
      <c r="CU287" s="13">
        <v>-0.14299999999999999</v>
      </c>
      <c r="CV287" s="13">
        <v>0</v>
      </c>
      <c r="CW287" s="13">
        <v>0</v>
      </c>
      <c r="CX287" s="12" t="s">
        <v>7128</v>
      </c>
      <c r="CY287" s="12">
        <v>-7.8918322295805726E-2</v>
      </c>
      <c r="CZ287" s="15" t="s">
        <v>7128</v>
      </c>
      <c r="DA287" s="20"/>
      <c r="DB287" s="20"/>
    </row>
    <row r="288" spans="1:106" ht="24">
      <c r="A288" s="8" t="s">
        <v>1537</v>
      </c>
      <c r="B288" s="8" t="s">
        <v>1538</v>
      </c>
      <c r="C288" s="9" t="s">
        <v>7178</v>
      </c>
      <c r="D288" s="9" t="s">
        <v>7126</v>
      </c>
      <c r="E288" s="10" t="s">
        <v>7127</v>
      </c>
      <c r="F288" s="10" t="s">
        <v>7126</v>
      </c>
      <c r="G288" s="11">
        <v>1.1000000000000001</v>
      </c>
      <c r="H288" s="11">
        <v>1.5754946727549468</v>
      </c>
      <c r="I288" s="12">
        <v>9.0499999999999997E-2</v>
      </c>
      <c r="J288" s="12">
        <v>0.19908226788432268</v>
      </c>
      <c r="K288" s="12">
        <v>4.7E-2</v>
      </c>
      <c r="L288" s="12">
        <v>0.10350000000000001</v>
      </c>
      <c r="M288" s="12">
        <v>6.8320350000000002E-2</v>
      </c>
      <c r="N288" s="12">
        <v>0.15961745951115835</v>
      </c>
      <c r="O288" s="12">
        <v>-0.42862318604799532</v>
      </c>
      <c r="P288" s="12">
        <v>-2.3285486180478709E-2</v>
      </c>
      <c r="Q288" s="13">
        <v>65.7</v>
      </c>
      <c r="R288" s="13">
        <v>0</v>
      </c>
      <c r="S288" s="13">
        <v>28.4</v>
      </c>
      <c r="T288" s="13">
        <v>28.4</v>
      </c>
      <c r="U288" s="13">
        <v>94.1</v>
      </c>
      <c r="V288" s="13">
        <v>4.0599999999999996</v>
      </c>
      <c r="W288" s="13">
        <v>90.039999999999992</v>
      </c>
      <c r="X288" s="14">
        <v>4.3145589798087143E-2</v>
      </c>
      <c r="Y288" s="15">
        <v>0.42091836734693877</v>
      </c>
      <c r="Z288" s="14">
        <v>0.26767200754005654</v>
      </c>
      <c r="AA288" s="14">
        <v>0.3018065887353879</v>
      </c>
      <c r="AB288" s="14">
        <v>0.36550836550836546</v>
      </c>
      <c r="AC288" s="14">
        <v>0.43226788432267882</v>
      </c>
      <c r="AD288" s="13">
        <v>3.35</v>
      </c>
      <c r="AE288" s="15">
        <v>0.18313888888888891</v>
      </c>
      <c r="AF288" s="14" t="s">
        <v>7128</v>
      </c>
      <c r="AG288" s="14" t="s">
        <v>7128</v>
      </c>
      <c r="AH288" s="15">
        <v>0.36340852130325818</v>
      </c>
      <c r="AI288" s="5">
        <v>3.9142857142857141</v>
      </c>
      <c r="AJ288" s="15" t="s">
        <v>7128</v>
      </c>
      <c r="AK288" s="15" t="s">
        <v>7128</v>
      </c>
      <c r="AL288" s="15">
        <v>4.827089337175793</v>
      </c>
      <c r="AM288" s="15" t="s">
        <v>7128</v>
      </c>
      <c r="AN288" s="15">
        <v>0.84555984555984554</v>
      </c>
      <c r="AO288" s="15">
        <v>0.5572519083969466</v>
      </c>
      <c r="AP288" s="15">
        <v>6.5722627737226276</v>
      </c>
      <c r="AQ288" s="15">
        <v>5.735031847133758</v>
      </c>
      <c r="AR288" s="15">
        <v>1.1277555110220441</v>
      </c>
      <c r="AS288" s="15">
        <v>0.76369804919423234</v>
      </c>
      <c r="AT288" s="14" t="s">
        <v>7128</v>
      </c>
      <c r="AU288" s="14">
        <v>1.4319634703196348E-2</v>
      </c>
      <c r="AV288" s="12" t="s">
        <v>7128</v>
      </c>
      <c r="AW288" s="12" t="s">
        <v>7128</v>
      </c>
      <c r="AX288" s="12">
        <v>0.152</v>
      </c>
      <c r="AY288" s="12">
        <v>0.16899999999999998</v>
      </c>
      <c r="AZ288" s="14">
        <v>0.2</v>
      </c>
      <c r="BA288" s="14" t="s">
        <v>7128</v>
      </c>
      <c r="BB288" s="14">
        <v>-0.22954091816367264</v>
      </c>
      <c r="BC288" s="14">
        <v>0.13633197333067965</v>
      </c>
      <c r="BD288" s="14">
        <v>-0.19508057675996607</v>
      </c>
      <c r="BE288" s="14">
        <v>0.11620016963528412</v>
      </c>
      <c r="BF288" s="14">
        <v>0</v>
      </c>
      <c r="BG288" s="14">
        <v>8.4000000000000005E-2</v>
      </c>
      <c r="BH288" s="13">
        <v>-23</v>
      </c>
      <c r="BI288" s="13">
        <v>-23</v>
      </c>
      <c r="BJ288" s="13">
        <v>13.7</v>
      </c>
      <c r="BK288" s="13">
        <v>13.7</v>
      </c>
      <c r="BL288" s="13">
        <v>117.9</v>
      </c>
      <c r="BM288" s="13">
        <v>117.9</v>
      </c>
      <c r="BN288" s="13">
        <v>15.7</v>
      </c>
      <c r="BO288" s="13">
        <v>15.7</v>
      </c>
      <c r="BP288" s="13">
        <v>13.7</v>
      </c>
      <c r="BQ288" s="13">
        <v>0</v>
      </c>
      <c r="BR288" s="13">
        <v>0</v>
      </c>
      <c r="BS288" s="13">
        <v>-6.03</v>
      </c>
      <c r="BT288" s="14">
        <v>-0.44014598540145988</v>
      </c>
      <c r="BU288" s="13">
        <v>19.73</v>
      </c>
      <c r="BV288" s="13">
        <v>-16.97</v>
      </c>
      <c r="BW288" s="13">
        <v>-16.97</v>
      </c>
      <c r="BX288" s="13">
        <v>100.2</v>
      </c>
      <c r="BY288" s="13">
        <v>100.49000000000001</v>
      </c>
      <c r="BZ288" s="13">
        <v>77.7</v>
      </c>
      <c r="CA288" s="13">
        <v>79.839999999999989</v>
      </c>
      <c r="CB288" s="13">
        <v>-0.94080000000000008</v>
      </c>
      <c r="CC288" s="15">
        <v>5.8999999999999997E-2</v>
      </c>
      <c r="CD288" s="15">
        <v>0.08</v>
      </c>
      <c r="CE288" s="15">
        <v>0.36</v>
      </c>
      <c r="CF288" s="15" t="s">
        <v>7128</v>
      </c>
      <c r="CG288" s="15" t="s">
        <v>7128</v>
      </c>
      <c r="CH288" s="13" t="s">
        <v>7128</v>
      </c>
      <c r="CI288" s="13" t="s">
        <v>7128</v>
      </c>
      <c r="CJ288" s="13">
        <v>-0.94080000000000008</v>
      </c>
      <c r="CK288" s="12" t="str">
        <f t="shared" si="8"/>
        <v>NA</v>
      </c>
      <c r="CL288" s="36">
        <f t="shared" si="9"/>
        <v>1.4767034068136276</v>
      </c>
      <c r="CM288" s="13" t="s">
        <v>7128</v>
      </c>
      <c r="CN288" s="13" t="s">
        <v>7128</v>
      </c>
      <c r="CO288" s="13" t="s">
        <v>7128</v>
      </c>
      <c r="CP288" s="13" t="s">
        <v>7128</v>
      </c>
      <c r="CQ288" s="13">
        <v>15.7</v>
      </c>
      <c r="CR288" s="13">
        <v>90.039999999999992</v>
      </c>
      <c r="CS288" s="13">
        <v>-16.97</v>
      </c>
      <c r="CT288" s="13">
        <v>58.5</v>
      </c>
      <c r="CU288" s="13">
        <v>39.903999999999996</v>
      </c>
      <c r="CV288" s="13">
        <v>138.33999999999997</v>
      </c>
      <c r="CW288" s="13">
        <v>57.3</v>
      </c>
      <c r="CX288" s="12">
        <v>2.0189035916824201E-2</v>
      </c>
      <c r="CY288" s="12">
        <v>0.25098433863765013</v>
      </c>
      <c r="CZ288" s="15">
        <v>1.5713787085514834</v>
      </c>
      <c r="DA288" s="20"/>
      <c r="DB288" s="20"/>
    </row>
    <row r="289" spans="1:106">
      <c r="A289" s="8" t="s">
        <v>4115</v>
      </c>
      <c r="B289" s="8" t="s">
        <v>4116</v>
      </c>
      <c r="C289" s="9" t="s">
        <v>7149</v>
      </c>
      <c r="D289" s="9" t="s">
        <v>7126</v>
      </c>
      <c r="E289" s="10" t="s">
        <v>7127</v>
      </c>
      <c r="F289" s="10" t="s">
        <v>7126</v>
      </c>
      <c r="G289" s="11">
        <v>0.85</v>
      </c>
      <c r="H289" s="11">
        <v>2.1915662650602408</v>
      </c>
      <c r="I289" s="12">
        <v>9.0499999999999997E-2</v>
      </c>
      <c r="J289" s="12">
        <v>0.25483674698795178</v>
      </c>
      <c r="K289" s="12">
        <v>4.7E-2</v>
      </c>
      <c r="L289" s="12">
        <v>0.10350000000000001</v>
      </c>
      <c r="M289" s="12">
        <v>6.8320350000000002E-2</v>
      </c>
      <c r="N289" s="12">
        <v>0.14066082172897196</v>
      </c>
      <c r="O289" s="12">
        <v>-0.14266283394447349</v>
      </c>
      <c r="P289" s="12">
        <v>-4.0779025038664637E-2</v>
      </c>
      <c r="Q289" s="13">
        <v>1.66</v>
      </c>
      <c r="R289" s="13">
        <v>0</v>
      </c>
      <c r="S289" s="13">
        <v>2.62</v>
      </c>
      <c r="T289" s="13">
        <v>2.62</v>
      </c>
      <c r="U289" s="13">
        <v>4.28</v>
      </c>
      <c r="V289" s="13">
        <v>7.0000000000000007E-2</v>
      </c>
      <c r="W289" s="13">
        <v>4.21</v>
      </c>
      <c r="X289" s="14">
        <v>1.635514018691589E-2</v>
      </c>
      <c r="Y289" s="15">
        <v>4.0128410914927769E-2</v>
      </c>
      <c r="Z289" s="14">
        <v>0.68051948051948052</v>
      </c>
      <c r="AA289" s="14">
        <v>0.61214953271028039</v>
      </c>
      <c r="AB289" s="14">
        <v>2.1300813008130084</v>
      </c>
      <c r="AC289" s="14">
        <v>1.5783132530120483</v>
      </c>
      <c r="AD289" s="13">
        <v>0.26700000000000002</v>
      </c>
      <c r="AE289" s="15">
        <v>-2.3027777777777834E-2</v>
      </c>
      <c r="AF289" s="14">
        <v>5.4772255750516613E-2</v>
      </c>
      <c r="AG289" s="14" t="s">
        <v>7128</v>
      </c>
      <c r="AH289" s="15">
        <v>0.48484848484848492</v>
      </c>
      <c r="AI289" s="5">
        <v>1.3629032258064517</v>
      </c>
      <c r="AJ289" s="15">
        <v>12.868217054263566</v>
      </c>
      <c r="AK289" s="15">
        <v>12.868217054263566</v>
      </c>
      <c r="AL289" s="15" t="s">
        <v>7128</v>
      </c>
      <c r="AM289" s="15" t="s">
        <v>7128</v>
      </c>
      <c r="AN289" s="15">
        <v>1.3495934959349594</v>
      </c>
      <c r="AO289" s="15">
        <v>0.31800766283524906</v>
      </c>
      <c r="AP289" s="15">
        <v>12.455621301775148</v>
      </c>
      <c r="AQ289" s="15">
        <v>9.2324561403508767</v>
      </c>
      <c r="AR289" s="15">
        <v>1.1137566137566137</v>
      </c>
      <c r="AS289" s="15">
        <v>0.80651340996168586</v>
      </c>
      <c r="AT289" s="14">
        <v>0</v>
      </c>
      <c r="AU289" s="14">
        <v>0</v>
      </c>
      <c r="AV289" s="12">
        <v>0.45399999999999996</v>
      </c>
      <c r="AW289" s="12">
        <v>0.58099999999999996</v>
      </c>
      <c r="AX289" s="12">
        <v>8.6699999999999999E-2</v>
      </c>
      <c r="AY289" s="12">
        <v>0.23</v>
      </c>
      <c r="AZ289" s="14" t="s">
        <v>7128</v>
      </c>
      <c r="BA289" s="14" t="s">
        <v>7128</v>
      </c>
      <c r="BB289" s="14">
        <v>0.11217391304347828</v>
      </c>
      <c r="BC289" s="14">
        <v>9.988179669030732E-2</v>
      </c>
      <c r="BD289" s="14">
        <v>2.4712643678160923E-2</v>
      </c>
      <c r="BE289" s="14">
        <v>6.4750957854406141E-2</v>
      </c>
      <c r="BF289" s="14">
        <v>0</v>
      </c>
      <c r="BG289" s="14" t="s">
        <v>7128</v>
      </c>
      <c r="BH289" s="13">
        <v>0.129</v>
      </c>
      <c r="BI289" s="13">
        <v>0.129</v>
      </c>
      <c r="BJ289" s="13">
        <v>0.33800000000000002</v>
      </c>
      <c r="BK289" s="13">
        <v>0.33800000000000002</v>
      </c>
      <c r="BL289" s="13">
        <v>5.22</v>
      </c>
      <c r="BM289" s="13">
        <v>5.22</v>
      </c>
      <c r="BN289" s="13">
        <v>0.45600000000000002</v>
      </c>
      <c r="BO289" s="13">
        <v>0.45600000000000002</v>
      </c>
      <c r="BP289" s="13">
        <v>0.33800000000000002</v>
      </c>
      <c r="BQ289" s="13">
        <v>0</v>
      </c>
      <c r="BR289" s="13">
        <v>0</v>
      </c>
      <c r="BS289" s="13">
        <v>-0.115</v>
      </c>
      <c r="BT289" s="14">
        <v>-0.34023668639053256</v>
      </c>
      <c r="BU289" s="13">
        <v>0.45300000000000001</v>
      </c>
      <c r="BV289" s="13">
        <v>0.24399999999999999</v>
      </c>
      <c r="BW289" s="13">
        <v>0.24399999999999999</v>
      </c>
      <c r="BX289" s="13">
        <v>1.1499999999999999</v>
      </c>
      <c r="BY289" s="13">
        <v>3.3840000000000003</v>
      </c>
      <c r="BZ289" s="13">
        <v>1.23</v>
      </c>
      <c r="CA289" s="13">
        <v>3.7800000000000002</v>
      </c>
      <c r="CB289" s="13">
        <v>0</v>
      </c>
      <c r="CC289" s="15">
        <v>-0.26800000000000002</v>
      </c>
      <c r="CD289" s="15">
        <v>0.51900000000000002</v>
      </c>
      <c r="CE289" s="15">
        <v>0.36</v>
      </c>
      <c r="CF289" s="15">
        <v>1.2592246088378483</v>
      </c>
      <c r="CG289" s="15">
        <v>1.3592273382536371</v>
      </c>
      <c r="CH289" s="13">
        <v>0.15719999999999998</v>
      </c>
      <c r="CI289" s="13">
        <v>4.0800000000000003E-2</v>
      </c>
      <c r="CJ289" s="13">
        <v>0</v>
      </c>
      <c r="CK289" s="12">
        <f t="shared" si="8"/>
        <v>0</v>
      </c>
      <c r="CL289" s="36">
        <f t="shared" si="9"/>
        <v>1.3809523809523807</v>
      </c>
      <c r="CM289" s="13">
        <v>0.129</v>
      </c>
      <c r="CN289" s="13" t="s">
        <v>7128</v>
      </c>
      <c r="CO289" s="13">
        <v>0.129</v>
      </c>
      <c r="CP289" s="13">
        <v>1.66</v>
      </c>
      <c r="CQ289" s="13">
        <v>0.45600000000000002</v>
      </c>
      <c r="CR289" s="13">
        <v>4.21</v>
      </c>
      <c r="CS289" s="13" t="s">
        <v>7128</v>
      </c>
      <c r="CT289" s="13">
        <v>0</v>
      </c>
      <c r="CU289" s="13">
        <v>0.33800000000000002</v>
      </c>
      <c r="CV289" s="13">
        <v>3.7800000000000002</v>
      </c>
      <c r="CW289" s="13">
        <v>0.45600000000000002</v>
      </c>
      <c r="CX289" s="12">
        <v>0.11217391304347828</v>
      </c>
      <c r="CY289" s="12">
        <v>9.988179669030732E-2</v>
      </c>
      <c r="CZ289" s="15">
        <v>9.2324561403508767</v>
      </c>
      <c r="DA289" s="20"/>
      <c r="DB289" s="20"/>
    </row>
    <row r="290" spans="1:106">
      <c r="A290" s="8" t="s">
        <v>223</v>
      </c>
      <c r="B290" s="8" t="s">
        <v>224</v>
      </c>
      <c r="C290" s="9" t="s">
        <v>7149</v>
      </c>
      <c r="D290" s="9" t="s">
        <v>7126</v>
      </c>
      <c r="E290" s="10" t="s">
        <v>7127</v>
      </c>
      <c r="F290" s="10" t="s">
        <v>7126</v>
      </c>
      <c r="G290" s="11">
        <v>0.85</v>
      </c>
      <c r="H290" s="11">
        <v>0.90513763648024681</v>
      </c>
      <c r="I290" s="12">
        <v>9.0499999999999997E-2</v>
      </c>
      <c r="J290" s="12">
        <v>0.13841495610146234</v>
      </c>
      <c r="K290" s="12">
        <v>4.7E-2</v>
      </c>
      <c r="L290" s="12">
        <v>0.10350000000000001</v>
      </c>
      <c r="M290" s="12">
        <v>6.8320350000000002E-2</v>
      </c>
      <c r="N290" s="12">
        <v>0.13265781370008234</v>
      </c>
      <c r="O290" s="12">
        <v>0.26436504070313904</v>
      </c>
      <c r="P290" s="12">
        <v>8.0738446855491558E-2</v>
      </c>
      <c r="Q290" s="13">
        <v>6906.3</v>
      </c>
      <c r="R290" s="13">
        <v>0</v>
      </c>
      <c r="S290" s="13">
        <v>618</v>
      </c>
      <c r="T290" s="13">
        <v>618</v>
      </c>
      <c r="U290" s="13">
        <v>7524.3</v>
      </c>
      <c r="V290" s="13">
        <v>75</v>
      </c>
      <c r="W290" s="13">
        <v>7449.3</v>
      </c>
      <c r="X290" s="14">
        <v>9.9677046369761966E-3</v>
      </c>
      <c r="Y290" s="15">
        <v>0.11215753424657535</v>
      </c>
      <c r="Z290" s="14">
        <v>0.42712004976155915</v>
      </c>
      <c r="AA290" s="14">
        <v>8.2133886208683865E-2</v>
      </c>
      <c r="AB290" s="14">
        <v>0.74556641331885631</v>
      </c>
      <c r="AC290" s="14">
        <v>8.9483515051474741E-2</v>
      </c>
      <c r="AD290" s="13">
        <v>11.83</v>
      </c>
      <c r="AE290" s="15">
        <v>7.9916666666666636E-2</v>
      </c>
      <c r="AF290" s="14">
        <v>0.11401754250991379</v>
      </c>
      <c r="AG290" s="14" t="s">
        <v>7128</v>
      </c>
      <c r="AH290" s="15">
        <v>0.38005698005697996</v>
      </c>
      <c r="AI290" s="5">
        <v>26.437037037037037</v>
      </c>
      <c r="AJ290" s="15">
        <v>27.395081316937723</v>
      </c>
      <c r="AK290" s="15">
        <v>27.395081316937723</v>
      </c>
      <c r="AL290" s="15">
        <v>22.029795158286777</v>
      </c>
      <c r="AM290" s="15">
        <v>1.1757545629587005</v>
      </c>
      <c r="AN290" s="15">
        <v>8.3318856315598993</v>
      </c>
      <c r="AO290" s="15">
        <v>3.5848948871009605</v>
      </c>
      <c r="AP290" s="15">
        <v>20.872233118520597</v>
      </c>
      <c r="AQ290" s="15">
        <v>18.334481909918779</v>
      </c>
      <c r="AR290" s="15">
        <v>5.4705882352941178</v>
      </c>
      <c r="AS290" s="15">
        <v>3.8667531793407734</v>
      </c>
      <c r="AT290" s="14">
        <v>8.3395477984926608E-2</v>
      </c>
      <c r="AU290" s="14">
        <v>3.0441770557317225E-3</v>
      </c>
      <c r="AV290" s="12" t="s">
        <v>7128</v>
      </c>
      <c r="AW290" s="12">
        <v>0.22800000000000001</v>
      </c>
      <c r="AX290" s="12">
        <v>0.374</v>
      </c>
      <c r="AY290" s="12">
        <v>0.27399999999999997</v>
      </c>
      <c r="AZ290" s="14">
        <v>0.23300000000000001</v>
      </c>
      <c r="BA290" s="14">
        <v>0.157</v>
      </c>
      <c r="BB290" s="14">
        <v>0.40277999680460136</v>
      </c>
      <c r="BC290" s="14">
        <v>0.2133962605555739</v>
      </c>
      <c r="BD290" s="14">
        <v>0.1308590708538801</v>
      </c>
      <c r="BE290" s="14">
        <v>0.18525824033220867</v>
      </c>
      <c r="BF290" s="14">
        <v>0.27508650519031141</v>
      </c>
      <c r="BG290" s="14">
        <v>0.17120000000000002</v>
      </c>
      <c r="BH290" s="13">
        <v>252.1</v>
      </c>
      <c r="BI290" s="13">
        <v>252.1</v>
      </c>
      <c r="BJ290" s="13">
        <v>356.9</v>
      </c>
      <c r="BK290" s="13">
        <v>356.9</v>
      </c>
      <c r="BL290" s="13">
        <v>1926.5</v>
      </c>
      <c r="BM290" s="13">
        <v>1926.5</v>
      </c>
      <c r="BN290" s="13">
        <v>406.3</v>
      </c>
      <c r="BO290" s="13">
        <v>406.3</v>
      </c>
      <c r="BP290" s="13">
        <v>258.72162629757781</v>
      </c>
      <c r="BQ290" s="13">
        <v>0</v>
      </c>
      <c r="BR290" s="13">
        <v>0</v>
      </c>
      <c r="BS290" s="13">
        <v>-53.2</v>
      </c>
      <c r="BT290" s="14">
        <v>-0.20562641307306156</v>
      </c>
      <c r="BU290" s="13">
        <v>311.9216262975778</v>
      </c>
      <c r="BV290" s="13">
        <v>305.3</v>
      </c>
      <c r="BW290" s="13">
        <v>305.3</v>
      </c>
      <c r="BX290" s="13">
        <v>625.9</v>
      </c>
      <c r="BY290" s="13">
        <v>1212.4000000000001</v>
      </c>
      <c r="BZ290" s="13">
        <v>828.9</v>
      </c>
      <c r="CA290" s="13">
        <v>1361.7</v>
      </c>
      <c r="CB290" s="13">
        <v>-21.023999999999997</v>
      </c>
      <c r="CC290" s="15">
        <v>-0.32400000000000001</v>
      </c>
      <c r="CD290" s="15">
        <v>0.745</v>
      </c>
      <c r="CE290" s="15">
        <v>0.36</v>
      </c>
      <c r="CF290" s="15" t="s">
        <v>7128</v>
      </c>
      <c r="CG290" s="15" t="s">
        <v>7128</v>
      </c>
      <c r="CH290" s="13" t="s">
        <v>7128</v>
      </c>
      <c r="CI290" s="13" t="s">
        <v>7128</v>
      </c>
      <c r="CJ290" s="13">
        <v>-21.023999999999997</v>
      </c>
      <c r="CK290" s="12">
        <f t="shared" si="8"/>
        <v>6.8863413036357665E-2</v>
      </c>
      <c r="CL290" s="36">
        <f t="shared" si="9"/>
        <v>1.41477564808695</v>
      </c>
      <c r="CM290" s="13">
        <v>346.8</v>
      </c>
      <c r="CN290" s="13">
        <v>95.4</v>
      </c>
      <c r="CO290" s="13">
        <v>252.1</v>
      </c>
      <c r="CP290" s="13">
        <v>6906.3</v>
      </c>
      <c r="CQ290" s="13">
        <v>406.3</v>
      </c>
      <c r="CR290" s="13">
        <v>7449.3</v>
      </c>
      <c r="CS290" s="13">
        <v>305.3</v>
      </c>
      <c r="CT290" s="13">
        <v>90.300000000000011</v>
      </c>
      <c r="CU290" s="13">
        <v>312.77999999999997</v>
      </c>
      <c r="CV290" s="13">
        <v>1452</v>
      </c>
      <c r="CW290" s="13">
        <v>406.3</v>
      </c>
      <c r="CX290" s="12">
        <v>0.29039374476403235</v>
      </c>
      <c r="CY290" s="12">
        <v>0.17405269279694047</v>
      </c>
      <c r="CZ290" s="15">
        <v>18.334481909918779</v>
      </c>
      <c r="DA290" s="20"/>
      <c r="DB290" s="20"/>
    </row>
    <row r="291" spans="1:106">
      <c r="A291" s="8" t="s">
        <v>4497</v>
      </c>
      <c r="B291" s="8" t="s">
        <v>4498</v>
      </c>
      <c r="C291" s="9" t="s">
        <v>7131</v>
      </c>
      <c r="D291" s="9" t="s">
        <v>7126</v>
      </c>
      <c r="E291" s="10" t="s">
        <v>7127</v>
      </c>
      <c r="F291" s="10" t="s">
        <v>7126</v>
      </c>
      <c r="G291" s="11">
        <v>0.79</v>
      </c>
      <c r="H291" s="11">
        <v>3.9825773195876288</v>
      </c>
      <c r="I291" s="12">
        <v>9.0499999999999997E-2</v>
      </c>
      <c r="J291" s="12">
        <v>0.41692324742268039</v>
      </c>
      <c r="K291" s="12">
        <v>3.6999999999999998E-2</v>
      </c>
      <c r="L291" s="12">
        <v>9.35E-2</v>
      </c>
      <c r="M291" s="12">
        <v>6.1719349999999999E-2</v>
      </c>
      <c r="N291" s="12">
        <v>0.1321790188139059</v>
      </c>
      <c r="O291" s="12">
        <v>-0.43768107279335583</v>
      </c>
      <c r="P291" s="12">
        <v>-0.1291564096977168</v>
      </c>
      <c r="Q291" s="13">
        <v>0.48499999999999999</v>
      </c>
      <c r="R291" s="13">
        <v>0</v>
      </c>
      <c r="S291" s="13">
        <v>1.96</v>
      </c>
      <c r="T291" s="13">
        <v>1.96</v>
      </c>
      <c r="U291" s="13">
        <v>2.4449999999999998</v>
      </c>
      <c r="V291" s="13">
        <v>4.2999999999999997E-2</v>
      </c>
      <c r="W291" s="13">
        <v>2.4019999999999997</v>
      </c>
      <c r="X291" s="14">
        <v>1.7586912065439674E-2</v>
      </c>
      <c r="Y291" s="15" t="s">
        <v>7128</v>
      </c>
      <c r="Z291" s="14">
        <v>0.2596026490066225</v>
      </c>
      <c r="AA291" s="14">
        <v>0.80163599182004097</v>
      </c>
      <c r="AB291" s="14">
        <v>0.35062611806797855</v>
      </c>
      <c r="AC291" s="14">
        <v>4.0412371134020617</v>
      </c>
      <c r="AD291" s="13">
        <v>7.6999999999999999E-2</v>
      </c>
      <c r="AE291" s="15">
        <v>0.2464166666666667</v>
      </c>
      <c r="AF291" s="14">
        <v>4.4721359549995794E-2</v>
      </c>
      <c r="AG291" s="14">
        <v>0.53330221263369981</v>
      </c>
      <c r="AH291" s="15">
        <v>0.64347826086956517</v>
      </c>
      <c r="AI291" s="5">
        <v>8.5324232081911269E-2</v>
      </c>
      <c r="AJ291" s="15" t="s">
        <v>7128</v>
      </c>
      <c r="AK291" s="15" t="s">
        <v>7128</v>
      </c>
      <c r="AL291" s="15" t="s">
        <v>7128</v>
      </c>
      <c r="AM291" s="15" t="s">
        <v>7128</v>
      </c>
      <c r="AN291" s="15">
        <v>8.6762075134168157E-2</v>
      </c>
      <c r="AO291" s="15">
        <v>0.17700729927007297</v>
      </c>
      <c r="AP291" s="15">
        <v>96.079999999999984</v>
      </c>
      <c r="AQ291" s="15">
        <v>19.215999999999998</v>
      </c>
      <c r="AR291" s="15">
        <v>0.31996802983881706</v>
      </c>
      <c r="AS291" s="15">
        <v>0.87664233576642314</v>
      </c>
      <c r="AT291" s="14" t="s">
        <v>7128</v>
      </c>
      <c r="AU291" s="14">
        <v>0</v>
      </c>
      <c r="AV291" s="12" t="s">
        <v>7128</v>
      </c>
      <c r="AW291" s="12" t="s">
        <v>7128</v>
      </c>
      <c r="AX291" s="12">
        <v>-0.23499999999999999</v>
      </c>
      <c r="AY291" s="12">
        <v>-0.20499999999999999</v>
      </c>
      <c r="AZ291" s="14" t="s">
        <v>7128</v>
      </c>
      <c r="BA291" s="14" t="s">
        <v>7128</v>
      </c>
      <c r="BB291" s="14">
        <v>-2.0757825370675453E-2</v>
      </c>
      <c r="BC291" s="14">
        <v>3.0226091161890943E-3</v>
      </c>
      <c r="BD291" s="14">
        <v>-4.5985401459854011E-2</v>
      </c>
      <c r="BE291" s="14">
        <v>9.1240875912408752E-3</v>
      </c>
      <c r="BF291" s="14">
        <v>0</v>
      </c>
      <c r="BG291" s="14">
        <v>7.6200000000000004E-2</v>
      </c>
      <c r="BH291" s="13">
        <v>-0.126</v>
      </c>
      <c r="BI291" s="13">
        <v>-0.126</v>
      </c>
      <c r="BJ291" s="13">
        <v>2.5000000000000001E-2</v>
      </c>
      <c r="BK291" s="13">
        <v>2.5000000000000001E-2</v>
      </c>
      <c r="BL291" s="13">
        <v>2.74</v>
      </c>
      <c r="BM291" s="13">
        <v>2.74</v>
      </c>
      <c r="BN291" s="13">
        <v>0.125</v>
      </c>
      <c r="BO291" s="13">
        <v>0.125</v>
      </c>
      <c r="BP291" s="13">
        <v>2.5000000000000001E-2</v>
      </c>
      <c r="BQ291" s="13">
        <v>0</v>
      </c>
      <c r="BR291" s="13">
        <v>0</v>
      </c>
      <c r="BS291" s="13">
        <v>-8.3000000000000004E-2</v>
      </c>
      <c r="BT291" s="14">
        <v>-3.32</v>
      </c>
      <c r="BU291" s="13">
        <v>0.10800000000000001</v>
      </c>
      <c r="BV291" s="13">
        <v>-4.2999999999999997E-2</v>
      </c>
      <c r="BW291" s="13">
        <v>-4.2999999999999997E-2</v>
      </c>
      <c r="BX291" s="13">
        <v>6.07</v>
      </c>
      <c r="BY291" s="13">
        <v>8.2710000000000008</v>
      </c>
      <c r="BZ291" s="13">
        <v>5.59</v>
      </c>
      <c r="CA291" s="13">
        <v>7.5069999999999997</v>
      </c>
      <c r="CB291" s="13">
        <v>0</v>
      </c>
      <c r="CC291" s="15">
        <v>0.159</v>
      </c>
      <c r="CD291" s="15">
        <v>-5.3999999999999999E-2</v>
      </c>
      <c r="CE291" s="15">
        <v>0.36</v>
      </c>
      <c r="CF291" s="15">
        <v>1.1216981714781284</v>
      </c>
      <c r="CG291" s="15">
        <v>1.2767638453718466</v>
      </c>
      <c r="CH291" s="13">
        <v>0.40162500000000001</v>
      </c>
      <c r="CI291" s="13">
        <v>7.8249999999999986E-2</v>
      </c>
      <c r="CJ291" s="13">
        <v>0</v>
      </c>
      <c r="CK291" s="12">
        <f t="shared" si="8"/>
        <v>0</v>
      </c>
      <c r="CL291" s="36">
        <f t="shared" si="9"/>
        <v>0.36499267350472897</v>
      </c>
      <c r="CM291" s="13" t="s">
        <v>7128</v>
      </c>
      <c r="CN291" s="13" t="s">
        <v>7128</v>
      </c>
      <c r="CO291" s="13" t="s">
        <v>7128</v>
      </c>
      <c r="CP291" s="13" t="s">
        <v>7128</v>
      </c>
      <c r="CQ291" s="13">
        <v>0.125</v>
      </c>
      <c r="CR291" s="13">
        <v>2.4019999999999997</v>
      </c>
      <c r="CS291" s="13" t="s">
        <v>7128</v>
      </c>
      <c r="CT291" s="13">
        <v>0</v>
      </c>
      <c r="CU291" s="13">
        <v>2.5000000000000001E-2</v>
      </c>
      <c r="CV291" s="13">
        <v>7.5069999999999997</v>
      </c>
      <c r="CW291" s="13">
        <v>0.125</v>
      </c>
      <c r="CX291" s="12">
        <v>-2.0757825370675453E-2</v>
      </c>
      <c r="CY291" s="12">
        <v>3.0226091161890943E-3</v>
      </c>
      <c r="CZ291" s="15">
        <v>19.215999999999998</v>
      </c>
      <c r="DA291" s="20"/>
      <c r="DB291" s="20"/>
    </row>
    <row r="292" spans="1:106">
      <c r="A292" s="8" t="s">
        <v>3159</v>
      </c>
      <c r="B292" s="8" t="s">
        <v>3160</v>
      </c>
      <c r="C292" s="9" t="s">
        <v>7133</v>
      </c>
      <c r="D292" s="9" t="s">
        <v>7126</v>
      </c>
      <c r="E292" s="10" t="s">
        <v>7127</v>
      </c>
      <c r="F292" s="10" t="s">
        <v>7126</v>
      </c>
      <c r="G292" s="11">
        <v>0.92</v>
      </c>
      <c r="H292" s="11">
        <v>0.92</v>
      </c>
      <c r="I292" s="12">
        <v>9.0499999999999997E-2</v>
      </c>
      <c r="J292" s="12">
        <v>0.13976</v>
      </c>
      <c r="K292" s="12">
        <v>4.7E-2</v>
      </c>
      <c r="L292" s="12">
        <v>0.10350000000000001</v>
      </c>
      <c r="M292" s="12">
        <v>6.8320350000000002E-2</v>
      </c>
      <c r="N292" s="12">
        <v>0.13976</v>
      </c>
      <c r="O292" s="12" t="s">
        <v>7128</v>
      </c>
      <c r="P292" s="12" t="s">
        <v>7128</v>
      </c>
      <c r="Q292" s="13">
        <v>1.1299999999999999</v>
      </c>
      <c r="R292" s="13">
        <v>0</v>
      </c>
      <c r="S292" s="13">
        <v>0</v>
      </c>
      <c r="T292" s="13">
        <v>0</v>
      </c>
      <c r="U292" s="13">
        <v>1.1299999999999999</v>
      </c>
      <c r="V292" s="13">
        <v>0</v>
      </c>
      <c r="W292" s="13">
        <v>1.1299999999999999</v>
      </c>
      <c r="X292" s="14">
        <v>0</v>
      </c>
      <c r="Y292" s="15">
        <v>8.0645161290322592E-2</v>
      </c>
      <c r="Z292" s="14" t="s">
        <v>7128</v>
      </c>
      <c r="AA292" s="14">
        <v>0</v>
      </c>
      <c r="AB292" s="14" t="s">
        <v>7128</v>
      </c>
      <c r="AC292" s="14">
        <v>0</v>
      </c>
      <c r="AD292" s="13">
        <v>1.7000000000000001E-2</v>
      </c>
      <c r="AE292" s="15">
        <v>-1.1006666666666669</v>
      </c>
      <c r="AF292" s="14">
        <v>0.12649110640673517</v>
      </c>
      <c r="AG292" s="14" t="s">
        <v>7128</v>
      </c>
      <c r="AH292" s="15">
        <v>0.6428571428571429</v>
      </c>
      <c r="AI292" s="5" t="s">
        <v>7128</v>
      </c>
      <c r="AJ292" s="15" t="s">
        <v>7128</v>
      </c>
      <c r="AK292" s="15" t="s">
        <v>7128</v>
      </c>
      <c r="AL292" s="15" t="s">
        <v>7128</v>
      </c>
      <c r="AM292" s="15" t="s">
        <v>7128</v>
      </c>
      <c r="AN292" s="15" t="s">
        <v>7128</v>
      </c>
      <c r="AO292" s="15">
        <v>6.2430939226519329E-2</v>
      </c>
      <c r="AP292" s="15" t="s">
        <v>7128</v>
      </c>
      <c r="AQ292" s="15">
        <v>8.129496402877697</v>
      </c>
      <c r="AR292" s="15" t="s">
        <v>7128</v>
      </c>
      <c r="AS292" s="15">
        <v>6.2430939226519329E-2</v>
      </c>
      <c r="AT292" s="14" t="s">
        <v>7128</v>
      </c>
      <c r="AU292" s="14">
        <v>0</v>
      </c>
      <c r="AV292" s="12" t="s">
        <v>7128</v>
      </c>
      <c r="AW292" s="12" t="s">
        <v>7128</v>
      </c>
      <c r="AX292" s="12">
        <v>5.2300000000000006E-2</v>
      </c>
      <c r="AY292" s="12">
        <v>0.187</v>
      </c>
      <c r="AZ292" s="14" t="s">
        <v>7128</v>
      </c>
      <c r="BA292" s="14" t="s">
        <v>7128</v>
      </c>
      <c r="BB292" s="14" t="s">
        <v>7128</v>
      </c>
      <c r="BC292" s="14" t="s">
        <v>7128</v>
      </c>
      <c r="BD292" s="14">
        <v>-4.0441988950276238E-2</v>
      </c>
      <c r="BE292" s="14">
        <v>-1.298342541436464E-2</v>
      </c>
      <c r="BF292" s="14">
        <v>0</v>
      </c>
      <c r="BG292" s="14">
        <v>0.58229999999999993</v>
      </c>
      <c r="BH292" s="13">
        <v>-0.73199999999999998</v>
      </c>
      <c r="BI292" s="13">
        <v>-0.73199999999999998</v>
      </c>
      <c r="BJ292" s="13">
        <v>-0.23499999999999999</v>
      </c>
      <c r="BK292" s="13">
        <v>-0.23499999999999999</v>
      </c>
      <c r="BL292" s="13">
        <v>18.100000000000001</v>
      </c>
      <c r="BM292" s="13">
        <v>18.100000000000001</v>
      </c>
      <c r="BN292" s="13">
        <v>0.13900000000000001</v>
      </c>
      <c r="BO292" s="13">
        <v>0.13900000000000001</v>
      </c>
      <c r="BP292" s="13">
        <v>-0.23499999999999999</v>
      </c>
      <c r="BQ292" s="13">
        <v>0</v>
      </c>
      <c r="BR292" s="13">
        <v>0</v>
      </c>
      <c r="BS292" s="13">
        <v>-0.51</v>
      </c>
      <c r="BT292" s="14" t="s">
        <v>7128</v>
      </c>
      <c r="BU292" s="13">
        <v>0.27500000000000002</v>
      </c>
      <c r="BV292" s="13">
        <v>-0.22199999999999998</v>
      </c>
      <c r="BW292" s="13">
        <v>-0.22199999999999998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5">
        <v>-0.61799999999999999</v>
      </c>
      <c r="CD292" s="15">
        <v>5.3999999999999999E-2</v>
      </c>
      <c r="CE292" s="15">
        <v>0.36</v>
      </c>
      <c r="CF292" s="15" t="s">
        <v>7128</v>
      </c>
      <c r="CG292" s="15" t="s">
        <v>7128</v>
      </c>
      <c r="CH292" s="13" t="s">
        <v>7128</v>
      </c>
      <c r="CI292" s="13" t="s">
        <v>7128</v>
      </c>
      <c r="CJ292" s="13">
        <v>0</v>
      </c>
      <c r="CK292" s="12">
        <f t="shared" si="8"/>
        <v>0</v>
      </c>
      <c r="CL292" s="36" t="str">
        <f t="shared" si="9"/>
        <v>NA</v>
      </c>
      <c r="CM292" s="13" t="s">
        <v>7128</v>
      </c>
      <c r="CN292" s="13" t="s">
        <v>7128</v>
      </c>
      <c r="CO292" s="13" t="s">
        <v>7128</v>
      </c>
      <c r="CP292" s="13" t="s">
        <v>7128</v>
      </c>
      <c r="CQ292" s="13">
        <v>0.13900000000000001</v>
      </c>
      <c r="CR292" s="13">
        <v>1.1299999999999999</v>
      </c>
      <c r="CS292" s="13" t="s">
        <v>7128</v>
      </c>
      <c r="CT292" s="13">
        <v>0</v>
      </c>
      <c r="CU292" s="13">
        <v>-0.23499999999999999</v>
      </c>
      <c r="CV292" s="13">
        <v>0</v>
      </c>
      <c r="CW292" s="13">
        <v>0.13900000000000001</v>
      </c>
      <c r="CX292" s="12" t="s">
        <v>7128</v>
      </c>
      <c r="CY292" s="12" t="s">
        <v>7128</v>
      </c>
      <c r="CZ292" s="15">
        <v>8.129496402877697</v>
      </c>
      <c r="DA292" s="20"/>
      <c r="DB292" s="20"/>
    </row>
    <row r="293" spans="1:106">
      <c r="A293" s="8" t="s">
        <v>1265</v>
      </c>
      <c r="B293" s="8" t="s">
        <v>1266</v>
      </c>
      <c r="C293" s="9" t="s">
        <v>7139</v>
      </c>
      <c r="D293" s="9" t="s">
        <v>7126</v>
      </c>
      <c r="E293" s="10" t="s">
        <v>7127</v>
      </c>
      <c r="F293" s="10" t="s">
        <v>7126</v>
      </c>
      <c r="G293" s="11">
        <v>0.59</v>
      </c>
      <c r="H293" s="11">
        <v>0.91855156069364152</v>
      </c>
      <c r="I293" s="12">
        <v>9.0499999999999997E-2</v>
      </c>
      <c r="J293" s="12">
        <v>0.13962891624277457</v>
      </c>
      <c r="K293" s="12">
        <v>4.7E-2</v>
      </c>
      <c r="L293" s="12">
        <v>0.10350000000000001</v>
      </c>
      <c r="M293" s="12">
        <v>6.8320350000000002E-2</v>
      </c>
      <c r="N293" s="12">
        <v>0.11100679276816608</v>
      </c>
      <c r="O293" s="12">
        <v>0.86946199284813463</v>
      </c>
      <c r="P293" s="12">
        <v>0.28462950952603105</v>
      </c>
      <c r="Q293" s="13">
        <v>6.92</v>
      </c>
      <c r="R293" s="13">
        <v>0</v>
      </c>
      <c r="S293" s="13">
        <v>4.6399999999999997</v>
      </c>
      <c r="T293" s="13">
        <v>4.6399999999999997</v>
      </c>
      <c r="U293" s="13">
        <v>11.559999999999999</v>
      </c>
      <c r="V293" s="13">
        <v>6.29</v>
      </c>
      <c r="W293" s="13">
        <v>5.2699999999999987</v>
      </c>
      <c r="X293" s="14">
        <v>0.54411764705882359</v>
      </c>
      <c r="Y293" s="15">
        <v>9.1911764705882359E-2</v>
      </c>
      <c r="Z293" s="14">
        <v>0.32379623168178645</v>
      </c>
      <c r="AA293" s="14">
        <v>0.40138408304498274</v>
      </c>
      <c r="AB293" s="14">
        <v>0.47884416924664602</v>
      </c>
      <c r="AC293" s="14">
        <v>0.67052023121387283</v>
      </c>
      <c r="AD293" s="13">
        <v>0.50800000000000001</v>
      </c>
      <c r="AE293" s="15">
        <v>-1.7596666666666669</v>
      </c>
      <c r="AF293" s="14">
        <v>0.11401754250991379</v>
      </c>
      <c r="AG293" s="14" t="s">
        <v>7128</v>
      </c>
      <c r="AH293" s="15">
        <v>0.68126094570928208</v>
      </c>
      <c r="AI293" s="5">
        <v>17.649999999999999</v>
      </c>
      <c r="AJ293" s="15">
        <v>2.0780780780780779</v>
      </c>
      <c r="AK293" s="15">
        <v>2.0780780780780779</v>
      </c>
      <c r="AL293" s="15" t="s">
        <v>7128</v>
      </c>
      <c r="AM293" s="15" t="s">
        <v>7128</v>
      </c>
      <c r="AN293" s="15">
        <v>0.71413828689370484</v>
      </c>
      <c r="AO293" s="15">
        <v>4.0444184687317357E-2</v>
      </c>
      <c r="AP293" s="15">
        <v>1.4929178470254956</v>
      </c>
      <c r="AQ293" s="15">
        <v>1.4929178470254956</v>
      </c>
      <c r="AR293" s="15">
        <v>0.65547263681592027</v>
      </c>
      <c r="AS293" s="15">
        <v>3.0800701344243127E-2</v>
      </c>
      <c r="AT293" s="14">
        <v>0</v>
      </c>
      <c r="AU293" s="14">
        <v>0</v>
      </c>
      <c r="AV293" s="12">
        <v>0.27100000000000002</v>
      </c>
      <c r="AW293" s="12">
        <v>1.4480000000000002</v>
      </c>
      <c r="AX293" s="12">
        <v>7.3800000000000004E-2</v>
      </c>
      <c r="AY293" s="12">
        <v>0.495</v>
      </c>
      <c r="AZ293" s="14" t="s">
        <v>7128</v>
      </c>
      <c r="BA293" s="14" t="s">
        <v>7128</v>
      </c>
      <c r="BB293" s="14">
        <v>1.0090909090909093</v>
      </c>
      <c r="BC293" s="14">
        <v>0.39563630229419711</v>
      </c>
      <c r="BD293" s="14">
        <v>1.9462302746931621E-2</v>
      </c>
      <c r="BE293" s="14">
        <v>2.0631209818819402E-2</v>
      </c>
      <c r="BF293" s="14">
        <v>0.16950000000000001</v>
      </c>
      <c r="BG293" s="14" t="s">
        <v>7128</v>
      </c>
      <c r="BH293" s="13">
        <v>3.33</v>
      </c>
      <c r="BI293" s="13">
        <v>3.33</v>
      </c>
      <c r="BJ293" s="13">
        <v>3.53</v>
      </c>
      <c r="BK293" s="13">
        <v>3.53</v>
      </c>
      <c r="BL293" s="13">
        <v>171.1</v>
      </c>
      <c r="BM293" s="13">
        <v>171.1</v>
      </c>
      <c r="BN293" s="13">
        <v>3.53</v>
      </c>
      <c r="BO293" s="13">
        <v>3.53</v>
      </c>
      <c r="BP293" s="13">
        <v>2.9316649999999997</v>
      </c>
      <c r="BQ293" s="13">
        <v>0</v>
      </c>
      <c r="BR293" s="13">
        <v>0</v>
      </c>
      <c r="BS293" s="13">
        <v>-2E-3</v>
      </c>
      <c r="BT293" s="14">
        <v>-6.8220618658680317E-4</v>
      </c>
      <c r="BU293" s="13">
        <v>2.9336649999999995</v>
      </c>
      <c r="BV293" s="13">
        <v>3.3319999999999999</v>
      </c>
      <c r="BW293" s="13">
        <v>3.3319999999999999</v>
      </c>
      <c r="BX293" s="13">
        <v>3.3</v>
      </c>
      <c r="BY293" s="13">
        <v>7.4099999999999984</v>
      </c>
      <c r="BZ293" s="13">
        <v>9.69</v>
      </c>
      <c r="CA293" s="13">
        <v>8.0399999999999991</v>
      </c>
      <c r="CB293" s="13">
        <v>0</v>
      </c>
      <c r="CC293" s="15">
        <v>-0.747</v>
      </c>
      <c r="CD293" s="15">
        <v>-0.40300000000000002</v>
      </c>
      <c r="CE293" s="15">
        <v>0.36</v>
      </c>
      <c r="CF293" s="15">
        <v>1.3637094101031129</v>
      </c>
      <c r="CG293" s="15">
        <v>1.2589332448622113</v>
      </c>
      <c r="CH293" s="13">
        <v>1.8821999999999999</v>
      </c>
      <c r="CI293" s="13">
        <v>0.60960000000000003</v>
      </c>
      <c r="CJ293" s="13">
        <v>0</v>
      </c>
      <c r="CK293" s="12">
        <f t="shared" si="8"/>
        <v>0</v>
      </c>
      <c r="CL293" s="36">
        <f t="shared" si="9"/>
        <v>21.281094527363187</v>
      </c>
      <c r="CM293" s="13">
        <v>4</v>
      </c>
      <c r="CN293" s="13">
        <v>0.67800000000000005</v>
      </c>
      <c r="CO293" s="13">
        <v>3.33</v>
      </c>
      <c r="CP293" s="13">
        <v>6.92</v>
      </c>
      <c r="CQ293" s="13">
        <v>3.53</v>
      </c>
      <c r="CR293" s="13">
        <v>5.2699999999999987</v>
      </c>
      <c r="CS293" s="13" t="s">
        <v>7128</v>
      </c>
      <c r="CT293" s="13">
        <v>0</v>
      </c>
      <c r="CU293" s="13">
        <v>3.53</v>
      </c>
      <c r="CV293" s="13">
        <v>8.0399999999999991</v>
      </c>
      <c r="CW293" s="13">
        <v>3.53</v>
      </c>
      <c r="CX293" s="12">
        <v>1.0090909090909093</v>
      </c>
      <c r="CY293" s="12">
        <v>0.39563630229419711</v>
      </c>
      <c r="CZ293" s="15">
        <v>1.4929178470254956</v>
      </c>
      <c r="DA293" s="20"/>
      <c r="DB293" s="20"/>
    </row>
    <row r="294" spans="1:106" ht="24">
      <c r="A294" s="8" t="s">
        <v>3277</v>
      </c>
      <c r="B294" s="8" t="s">
        <v>3278</v>
      </c>
      <c r="C294" s="9" t="s">
        <v>7170</v>
      </c>
      <c r="D294" s="9" t="s">
        <v>7126</v>
      </c>
      <c r="E294" s="10" t="s">
        <v>7127</v>
      </c>
      <c r="F294" s="10" t="s">
        <v>7126</v>
      </c>
      <c r="G294" s="11">
        <v>1.06</v>
      </c>
      <c r="H294" s="11">
        <v>1.313094966184148</v>
      </c>
      <c r="I294" s="12">
        <v>9.0499999999999997E-2</v>
      </c>
      <c r="J294" s="12">
        <v>0.17533509443966538</v>
      </c>
      <c r="K294" s="12">
        <v>3.6999999999999998E-2</v>
      </c>
      <c r="L294" s="12">
        <v>9.35E-2</v>
      </c>
      <c r="M294" s="12">
        <v>6.1719349999999999E-2</v>
      </c>
      <c r="N294" s="12">
        <v>0.14557413337556854</v>
      </c>
      <c r="O294" s="12">
        <v>-0.13181955317492797</v>
      </c>
      <c r="P294" s="12">
        <v>-9.9878625647704902E-2</v>
      </c>
      <c r="Q294" s="13">
        <v>4.4800000000000004</v>
      </c>
      <c r="R294" s="13">
        <v>0</v>
      </c>
      <c r="S294" s="13">
        <v>1.59</v>
      </c>
      <c r="T294" s="13">
        <v>1.59</v>
      </c>
      <c r="U294" s="13">
        <v>6.07</v>
      </c>
      <c r="V294" s="13">
        <v>0</v>
      </c>
      <c r="W294" s="13">
        <v>6.07</v>
      </c>
      <c r="X294" s="14">
        <v>0</v>
      </c>
      <c r="Y294" s="15">
        <v>1.0057471264367817</v>
      </c>
      <c r="Z294" s="14">
        <v>0.1476323119777159</v>
      </c>
      <c r="AA294" s="14">
        <v>0.26194398682042835</v>
      </c>
      <c r="AB294" s="14">
        <v>0.17320261437908499</v>
      </c>
      <c r="AC294" s="14">
        <v>0.35491071428571425</v>
      </c>
      <c r="AD294" s="13">
        <v>1.29</v>
      </c>
      <c r="AE294" s="15">
        <v>0.73252777777777778</v>
      </c>
      <c r="AF294" s="14">
        <v>6.3245553203367583E-2</v>
      </c>
      <c r="AG294" s="14">
        <v>0.63561780969384429</v>
      </c>
      <c r="AH294" s="15">
        <v>0.33526850507982581</v>
      </c>
      <c r="AI294" s="5">
        <v>4.2865853658536581</v>
      </c>
      <c r="AJ294" s="15">
        <v>9.1056910569105707</v>
      </c>
      <c r="AK294" s="15">
        <v>11.03448275862069</v>
      </c>
      <c r="AL294" s="15">
        <v>6.5482233502538074</v>
      </c>
      <c r="AM294" s="15">
        <v>0.8277900960827792</v>
      </c>
      <c r="AN294" s="15">
        <v>0.48801742919389984</v>
      </c>
      <c r="AO294" s="15">
        <v>0.28176100628930817</v>
      </c>
      <c r="AP294" s="15">
        <v>8.6344238975817937</v>
      </c>
      <c r="AQ294" s="15">
        <v>5.9509803921568629</v>
      </c>
      <c r="AR294" s="15">
        <v>0.56360259981429905</v>
      </c>
      <c r="AS294" s="15">
        <v>0.3817610062893082</v>
      </c>
      <c r="AT294" s="14">
        <v>0</v>
      </c>
      <c r="AU294" s="14">
        <v>0</v>
      </c>
      <c r="AV294" s="12">
        <v>-0.19899999999999998</v>
      </c>
      <c r="AW294" s="12">
        <v>-0.13</v>
      </c>
      <c r="AX294" s="12">
        <v>-1.5600000000000001E-2</v>
      </c>
      <c r="AY294" s="12">
        <v>7.1300000000000002E-2</v>
      </c>
      <c r="AZ294" s="14">
        <v>0.11</v>
      </c>
      <c r="BA294" s="14" t="s">
        <v>7128</v>
      </c>
      <c r="BB294" s="14">
        <v>4.351554126473741E-2</v>
      </c>
      <c r="BC294" s="14">
        <v>4.5695507727863641E-2</v>
      </c>
      <c r="BD294" s="14">
        <v>2.6535947712418302E-2</v>
      </c>
      <c r="BE294" s="14">
        <v>4.5947712418300646E-2</v>
      </c>
      <c r="BF294" s="14">
        <v>0.32724252491694356</v>
      </c>
      <c r="BG294" s="14">
        <v>2.1700000000000001E-2</v>
      </c>
      <c r="BH294" s="13">
        <v>0.49199999999999999</v>
      </c>
      <c r="BI294" s="13">
        <v>0.40600000000000003</v>
      </c>
      <c r="BJ294" s="13">
        <v>0.70299999999999996</v>
      </c>
      <c r="BK294" s="13">
        <v>0.70299999999999996</v>
      </c>
      <c r="BL294" s="13">
        <v>15.9</v>
      </c>
      <c r="BM294" s="13">
        <v>15.3</v>
      </c>
      <c r="BN294" s="13">
        <v>1.2</v>
      </c>
      <c r="BO294" s="13">
        <v>1.02</v>
      </c>
      <c r="BP294" s="13">
        <v>0.4729485049833887</v>
      </c>
      <c r="BQ294" s="13">
        <v>0</v>
      </c>
      <c r="BR294" s="13">
        <v>0</v>
      </c>
      <c r="BS294" s="13">
        <v>-0.20499999999999999</v>
      </c>
      <c r="BT294" s="14">
        <v>-0.43345099485450361</v>
      </c>
      <c r="BU294" s="13">
        <v>0.67794850498338866</v>
      </c>
      <c r="BV294" s="13">
        <v>0.61099999999999999</v>
      </c>
      <c r="BW294" s="13">
        <v>0.61099999999999999</v>
      </c>
      <c r="BX294" s="13">
        <v>9.33</v>
      </c>
      <c r="BY294" s="13">
        <v>10.35</v>
      </c>
      <c r="BZ294" s="13">
        <v>9.18</v>
      </c>
      <c r="CA294" s="13">
        <v>10.77</v>
      </c>
      <c r="CB294" s="13">
        <v>0</v>
      </c>
      <c r="CC294" s="15">
        <v>0.26800000000000002</v>
      </c>
      <c r="CD294" s="15">
        <v>0.255</v>
      </c>
      <c r="CE294" s="15">
        <v>0.36</v>
      </c>
      <c r="CF294" s="15" t="s">
        <v>7128</v>
      </c>
      <c r="CG294" s="15" t="s">
        <v>7128</v>
      </c>
      <c r="CH294" s="13" t="s">
        <v>7128</v>
      </c>
      <c r="CI294" s="13" t="s">
        <v>7128</v>
      </c>
      <c r="CJ294" s="13">
        <v>0</v>
      </c>
      <c r="CK294" s="12">
        <f t="shared" si="8"/>
        <v>0</v>
      </c>
      <c r="CL294" s="36">
        <f t="shared" si="9"/>
        <v>1.4763231197771589</v>
      </c>
      <c r="CM294" s="13">
        <v>0.60199999999999998</v>
      </c>
      <c r="CN294" s="13">
        <v>0.19700000000000001</v>
      </c>
      <c r="CO294" s="13">
        <v>0.40600000000000003</v>
      </c>
      <c r="CP294" s="13">
        <v>4.4800000000000004</v>
      </c>
      <c r="CQ294" s="13">
        <v>1.02</v>
      </c>
      <c r="CR294" s="13">
        <v>6.07</v>
      </c>
      <c r="CS294" s="13" t="s">
        <v>7128</v>
      </c>
      <c r="CT294" s="13">
        <v>0</v>
      </c>
      <c r="CU294" s="13">
        <v>0.70299999999999996</v>
      </c>
      <c r="CV294" s="13">
        <v>10.77</v>
      </c>
      <c r="CW294" s="13">
        <v>1.2</v>
      </c>
      <c r="CX294" s="12">
        <v>4.351554126473741E-2</v>
      </c>
      <c r="CY294" s="12">
        <v>4.5695507727863641E-2</v>
      </c>
      <c r="CZ294" s="15">
        <v>5.0583333333333336</v>
      </c>
      <c r="DA294" s="20"/>
      <c r="DB294" s="20"/>
    </row>
    <row r="295" spans="1:106">
      <c r="A295" s="8" t="s">
        <v>6319</v>
      </c>
      <c r="B295" s="8" t="s">
        <v>6320</v>
      </c>
      <c r="C295" s="9" t="s">
        <v>7144</v>
      </c>
      <c r="D295" s="9" t="s">
        <v>7126</v>
      </c>
      <c r="E295" s="10" t="s">
        <v>7127</v>
      </c>
      <c r="F295" s="10" t="s">
        <v>7126</v>
      </c>
      <c r="G295" s="11">
        <v>1.1499999999999999</v>
      </c>
      <c r="H295" s="11">
        <v>4.6399999999999997</v>
      </c>
      <c r="I295" s="12">
        <v>9.0499999999999997E-2</v>
      </c>
      <c r="J295" s="12">
        <v>0.47641999999999995</v>
      </c>
      <c r="K295" s="12">
        <v>3.6999999999999998E-2</v>
      </c>
      <c r="L295" s="12">
        <v>9.35E-2</v>
      </c>
      <c r="M295" s="12">
        <v>6.1719349999999999E-2</v>
      </c>
      <c r="N295" s="12">
        <v>0.16450076109913792</v>
      </c>
      <c r="O295" s="12">
        <v>-0.67024978723404249</v>
      </c>
      <c r="P295" s="12">
        <v>-0.22205804325087786</v>
      </c>
      <c r="Q295" s="13">
        <v>11.5</v>
      </c>
      <c r="R295" s="13">
        <v>0</v>
      </c>
      <c r="S295" s="13">
        <v>34.9</v>
      </c>
      <c r="T295" s="13">
        <v>34.9</v>
      </c>
      <c r="U295" s="13">
        <v>46.4</v>
      </c>
      <c r="V295" s="13">
        <v>0.74199999999999999</v>
      </c>
      <c r="W295" s="13">
        <v>45.658000000000001</v>
      </c>
      <c r="X295" s="14">
        <v>1.5991379310344826E-2</v>
      </c>
      <c r="Y295" s="15">
        <v>0.81300813008130079</v>
      </c>
      <c r="Z295" s="14">
        <v>0.50143678160919547</v>
      </c>
      <c r="AA295" s="14">
        <v>0.75215517241379315</v>
      </c>
      <c r="AB295" s="14">
        <v>1.0057636887608068</v>
      </c>
      <c r="AC295" s="14">
        <v>3.034782608695652</v>
      </c>
      <c r="AD295" s="13">
        <v>0.93400000000000005</v>
      </c>
      <c r="AE295" s="15">
        <v>2.5476111111111113</v>
      </c>
      <c r="AF295" s="14">
        <v>0.19493588689617927</v>
      </c>
      <c r="AG295" s="14">
        <v>0.6402104917011362</v>
      </c>
      <c r="AH295" s="15">
        <v>0.40572703607288946</v>
      </c>
      <c r="AI295" s="5" t="s">
        <v>7128</v>
      </c>
      <c r="AJ295" s="15" t="s">
        <v>7128</v>
      </c>
      <c r="AK295" s="15" t="s">
        <v>7128</v>
      </c>
      <c r="AL295" s="15" t="s">
        <v>7128</v>
      </c>
      <c r="AM295" s="15" t="s">
        <v>7128</v>
      </c>
      <c r="AN295" s="15">
        <v>0.33141210374639768</v>
      </c>
      <c r="AO295" s="15">
        <v>0.14180024660912455</v>
      </c>
      <c r="AP295" s="15" t="s">
        <v>7128</v>
      </c>
      <c r="AQ295" s="15" t="s">
        <v>7128</v>
      </c>
      <c r="AR295" s="15">
        <v>0.66307473350954149</v>
      </c>
      <c r="AS295" s="15">
        <v>0.56298397040690507</v>
      </c>
      <c r="AT295" s="14" t="s">
        <v>7128</v>
      </c>
      <c r="AU295" s="14">
        <v>0</v>
      </c>
      <c r="AV295" s="12" t="s">
        <v>7128</v>
      </c>
      <c r="AW295" s="12" t="s">
        <v>7128</v>
      </c>
      <c r="AX295" s="12">
        <v>-0.122</v>
      </c>
      <c r="AY295" s="12">
        <v>2.35E-2</v>
      </c>
      <c r="AZ295" s="14" t="s">
        <v>7128</v>
      </c>
      <c r="BA295" s="14" t="s">
        <v>7128</v>
      </c>
      <c r="BB295" s="14">
        <v>-0.19382978723404254</v>
      </c>
      <c r="BC295" s="14">
        <v>-5.7557282151739927E-2</v>
      </c>
      <c r="BD295" s="14">
        <v>-0.1123304562268804</v>
      </c>
      <c r="BE295" s="14">
        <v>-6.448828606658448E-2</v>
      </c>
      <c r="BF295" s="14">
        <v>0</v>
      </c>
      <c r="BG295" s="14">
        <v>4.7E-2</v>
      </c>
      <c r="BH295" s="13">
        <v>-9.11</v>
      </c>
      <c r="BI295" s="13">
        <v>-9.11</v>
      </c>
      <c r="BJ295" s="13">
        <v>-5.23</v>
      </c>
      <c r="BK295" s="13">
        <v>-5.23</v>
      </c>
      <c r="BL295" s="13">
        <v>81.099999999999994</v>
      </c>
      <c r="BM295" s="13">
        <v>81.099999999999994</v>
      </c>
      <c r="BN295" s="13">
        <v>-1.28</v>
      </c>
      <c r="BO295" s="13">
        <v>-1.28</v>
      </c>
      <c r="BP295" s="13">
        <v>-5.23</v>
      </c>
      <c r="BQ295" s="13">
        <v>0</v>
      </c>
      <c r="BR295" s="13">
        <v>0</v>
      </c>
      <c r="BS295" s="13">
        <v>-4.42</v>
      </c>
      <c r="BT295" s="14" t="s">
        <v>7128</v>
      </c>
      <c r="BU295" s="13">
        <v>-0.8100000000000005</v>
      </c>
      <c r="BV295" s="13">
        <v>-4.6899999999999995</v>
      </c>
      <c r="BW295" s="13">
        <v>-4.6899999999999995</v>
      </c>
      <c r="BX295" s="13">
        <v>47</v>
      </c>
      <c r="BY295" s="13">
        <v>90.866</v>
      </c>
      <c r="BZ295" s="13">
        <v>34.700000000000003</v>
      </c>
      <c r="CA295" s="13">
        <v>68.85799999999999</v>
      </c>
      <c r="CB295" s="13">
        <v>0</v>
      </c>
      <c r="CC295" s="15">
        <v>0.83199999999999996</v>
      </c>
      <c r="CD295" s="15">
        <v>1.0900000000000001</v>
      </c>
      <c r="CE295" s="15">
        <v>0.36</v>
      </c>
      <c r="CF295" s="15" t="s">
        <v>7128</v>
      </c>
      <c r="CG295" s="15" t="s">
        <v>7128</v>
      </c>
      <c r="CH295" s="13" t="s">
        <v>7128</v>
      </c>
      <c r="CI295" s="13" t="s">
        <v>7128</v>
      </c>
      <c r="CJ295" s="13">
        <v>0</v>
      </c>
      <c r="CK295" s="12">
        <f t="shared" si="8"/>
        <v>0</v>
      </c>
      <c r="CL295" s="36">
        <f t="shared" si="9"/>
        <v>1.1777861686369051</v>
      </c>
      <c r="CM295" s="13" t="s">
        <v>7128</v>
      </c>
      <c r="CN295" s="13" t="s">
        <v>7128</v>
      </c>
      <c r="CO295" s="13" t="s">
        <v>7128</v>
      </c>
      <c r="CP295" s="13" t="s">
        <v>7128</v>
      </c>
      <c r="CQ295" s="13" t="s">
        <v>7128</v>
      </c>
      <c r="CR295" s="13" t="s">
        <v>7128</v>
      </c>
      <c r="CS295" s="13" t="s">
        <v>7128</v>
      </c>
      <c r="CT295" s="13">
        <v>0</v>
      </c>
      <c r="CU295" s="13">
        <v>-5.23</v>
      </c>
      <c r="CV295" s="13">
        <v>68.85799999999999</v>
      </c>
      <c r="CW295" s="13">
        <v>-1.28</v>
      </c>
      <c r="CX295" s="12">
        <v>-0.19382978723404254</v>
      </c>
      <c r="CY295" s="12">
        <v>-5.7557282151739927E-2</v>
      </c>
      <c r="CZ295" s="15" t="s">
        <v>7128</v>
      </c>
      <c r="DA295" s="20"/>
      <c r="DB295" s="20"/>
    </row>
    <row r="296" spans="1:106">
      <c r="A296" s="8" t="s">
        <v>3153</v>
      </c>
      <c r="B296" s="8" t="s">
        <v>3154</v>
      </c>
      <c r="C296" s="9" t="s">
        <v>7144</v>
      </c>
      <c r="D296" s="9" t="s">
        <v>7126</v>
      </c>
      <c r="E296" s="10" t="s">
        <v>7127</v>
      </c>
      <c r="F296" s="10" t="s">
        <v>7126</v>
      </c>
      <c r="G296" s="11">
        <v>1.1499999999999999</v>
      </c>
      <c r="H296" s="11">
        <v>1.4238873859704309</v>
      </c>
      <c r="I296" s="12">
        <v>9.0499999999999997E-2</v>
      </c>
      <c r="J296" s="12">
        <v>0.18536180843032399</v>
      </c>
      <c r="K296" s="12">
        <v>4.7E-2</v>
      </c>
      <c r="L296" s="12">
        <v>0.10350000000000001</v>
      </c>
      <c r="M296" s="12">
        <v>6.8320350000000002E-2</v>
      </c>
      <c r="N296" s="12">
        <v>0.15428560030035579</v>
      </c>
      <c r="O296" s="12">
        <v>-0.17525350518122651</v>
      </c>
      <c r="P296" s="12">
        <v>-9.1176368354186188E-2</v>
      </c>
      <c r="Q296" s="13">
        <v>9.35</v>
      </c>
      <c r="R296" s="13">
        <v>0</v>
      </c>
      <c r="S296" s="13">
        <v>3.38</v>
      </c>
      <c r="T296" s="13">
        <v>3.38</v>
      </c>
      <c r="U296" s="13">
        <v>12.73</v>
      </c>
      <c r="V296" s="13">
        <v>0.14599999999999999</v>
      </c>
      <c r="W296" s="13">
        <v>12.584</v>
      </c>
      <c r="X296" s="14">
        <v>1.1468970934799684E-2</v>
      </c>
      <c r="Y296" s="15">
        <v>0.23584905660377359</v>
      </c>
      <c r="Z296" s="14">
        <v>0.38409090909090904</v>
      </c>
      <c r="AA296" s="14">
        <v>0.26551453260015712</v>
      </c>
      <c r="AB296" s="14">
        <v>0.62361623616236161</v>
      </c>
      <c r="AC296" s="14">
        <v>0.36149732620320857</v>
      </c>
      <c r="AD296" s="13">
        <v>0.88300000000000001</v>
      </c>
      <c r="AE296" s="15">
        <v>0.27433333333333332</v>
      </c>
      <c r="AF296" s="14" t="s">
        <v>7128</v>
      </c>
      <c r="AG296" s="14" t="s">
        <v>7128</v>
      </c>
      <c r="AH296" s="15">
        <v>0.51159196290571862</v>
      </c>
      <c r="AI296" s="5">
        <v>0.85625000000000007</v>
      </c>
      <c r="AJ296" s="15">
        <v>166.96428571428569</v>
      </c>
      <c r="AK296" s="15">
        <v>166.96428571428569</v>
      </c>
      <c r="AL296" s="15" t="s">
        <v>7128</v>
      </c>
      <c r="AM296" s="15" t="s">
        <v>7128</v>
      </c>
      <c r="AN296" s="15">
        <v>1.7250922509225093</v>
      </c>
      <c r="AO296" s="15">
        <v>0.51373626373626369</v>
      </c>
      <c r="AP296" s="15">
        <v>18.370802919708026</v>
      </c>
      <c r="AQ296" s="15">
        <v>10.574789915966386</v>
      </c>
      <c r="AR296" s="15">
        <v>1.4541252599953778</v>
      </c>
      <c r="AS296" s="15">
        <v>0.69142857142857139</v>
      </c>
      <c r="AT296" s="14">
        <v>0</v>
      </c>
      <c r="AU296" s="14">
        <v>0</v>
      </c>
      <c r="AV296" s="12" t="s">
        <v>7128</v>
      </c>
      <c r="AW296" s="12" t="s">
        <v>7128</v>
      </c>
      <c r="AX296" s="12" t="s">
        <v>7128</v>
      </c>
      <c r="AY296" s="12">
        <v>4.1200000000000001E-2</v>
      </c>
      <c r="AZ296" s="14" t="s">
        <v>7128</v>
      </c>
      <c r="BA296" s="14" t="s">
        <v>7128</v>
      </c>
      <c r="BB296" s="14">
        <v>1.0108303249097473E-2</v>
      </c>
      <c r="BC296" s="14">
        <v>6.3109231946169603E-2</v>
      </c>
      <c r="BD296" s="14">
        <v>3.0769230769230769E-3</v>
      </c>
      <c r="BE296" s="14">
        <v>3.7637362637362642E-2</v>
      </c>
      <c r="BF296" s="14">
        <v>0.3411764705882353</v>
      </c>
      <c r="BG296" s="14">
        <v>3.1600000000000003E-2</v>
      </c>
      <c r="BH296" s="13">
        <v>5.6000000000000001E-2</v>
      </c>
      <c r="BI296" s="13">
        <v>5.6000000000000001E-2</v>
      </c>
      <c r="BJ296" s="13">
        <v>0.68500000000000005</v>
      </c>
      <c r="BK296" s="13">
        <v>0.68500000000000005</v>
      </c>
      <c r="BL296" s="13">
        <v>18.2</v>
      </c>
      <c r="BM296" s="13">
        <v>18.2</v>
      </c>
      <c r="BN296" s="13">
        <v>1.19</v>
      </c>
      <c r="BO296" s="13">
        <v>1.19</v>
      </c>
      <c r="BP296" s="13">
        <v>0.45129411764705885</v>
      </c>
      <c r="BQ296" s="13">
        <v>0</v>
      </c>
      <c r="BR296" s="13">
        <v>0</v>
      </c>
      <c r="BS296" s="13">
        <v>-0.32600000000000001</v>
      </c>
      <c r="BT296" s="14">
        <v>-0.72236704900938475</v>
      </c>
      <c r="BU296" s="13">
        <v>0.77729411764705891</v>
      </c>
      <c r="BV296" s="13">
        <v>0.38200000000000001</v>
      </c>
      <c r="BW296" s="13">
        <v>0.38200000000000001</v>
      </c>
      <c r="BX296" s="13">
        <v>5.54</v>
      </c>
      <c r="BY296" s="13">
        <v>7.1509999999999998</v>
      </c>
      <c r="BZ296" s="13">
        <v>5.42</v>
      </c>
      <c r="CA296" s="13">
        <v>8.6539999999999999</v>
      </c>
      <c r="CB296" s="13">
        <v>0</v>
      </c>
      <c r="CC296" s="15">
        <v>-2.4E-2</v>
      </c>
      <c r="CD296" s="15">
        <v>0.34799999999999998</v>
      </c>
      <c r="CE296" s="15">
        <v>0.36</v>
      </c>
      <c r="CF296" s="15" t="s">
        <v>7128</v>
      </c>
      <c r="CG296" s="15" t="s">
        <v>7128</v>
      </c>
      <c r="CH296" s="13" t="s">
        <v>7128</v>
      </c>
      <c r="CI296" s="13" t="s">
        <v>7128</v>
      </c>
      <c r="CJ296" s="13">
        <v>0</v>
      </c>
      <c r="CK296" s="12">
        <f t="shared" si="8"/>
        <v>0</v>
      </c>
      <c r="CL296" s="36">
        <f t="shared" si="9"/>
        <v>2.1030737231338108</v>
      </c>
      <c r="CM296" s="13">
        <v>8.5000000000000006E-2</v>
      </c>
      <c r="CN296" s="13">
        <v>2.9000000000000001E-2</v>
      </c>
      <c r="CO296" s="13">
        <v>5.6000000000000001E-2</v>
      </c>
      <c r="CP296" s="13">
        <v>9.35</v>
      </c>
      <c r="CQ296" s="13">
        <v>1.19</v>
      </c>
      <c r="CR296" s="13">
        <v>12.584</v>
      </c>
      <c r="CS296" s="13" t="s">
        <v>7128</v>
      </c>
      <c r="CT296" s="13">
        <v>0.1638</v>
      </c>
      <c r="CU296" s="13">
        <v>0.62160000000000004</v>
      </c>
      <c r="CV296" s="13">
        <v>8.8178000000000001</v>
      </c>
      <c r="CW296" s="13">
        <v>1.19</v>
      </c>
      <c r="CX296" s="12">
        <v>-1.2973806935727052E-3</v>
      </c>
      <c r="CY296" s="12">
        <v>5.5985769382943203E-2</v>
      </c>
      <c r="CZ296" s="15">
        <v>10.574789915966386</v>
      </c>
      <c r="DA296" s="20"/>
      <c r="DB296" s="20"/>
    </row>
    <row r="297" spans="1:106">
      <c r="A297" s="8" t="s">
        <v>2043</v>
      </c>
      <c r="B297" s="8" t="s">
        <v>2044</v>
      </c>
      <c r="C297" s="9" t="s">
        <v>7145</v>
      </c>
      <c r="D297" s="9" t="s">
        <v>7126</v>
      </c>
      <c r="E297" s="10" t="s">
        <v>7127</v>
      </c>
      <c r="F297" s="10" t="s">
        <v>7126</v>
      </c>
      <c r="G297" s="11">
        <v>0.89</v>
      </c>
      <c r="H297" s="11">
        <v>0.89581717249437176</v>
      </c>
      <c r="I297" s="12">
        <v>9.0499999999999997E-2</v>
      </c>
      <c r="J297" s="12">
        <v>0.13757145411074065</v>
      </c>
      <c r="K297" s="12">
        <v>3.6999999999999998E-2</v>
      </c>
      <c r="L297" s="12">
        <v>9.35E-2</v>
      </c>
      <c r="M297" s="12">
        <v>6.1719349999999999E-2</v>
      </c>
      <c r="N297" s="12">
        <v>0.13681109959064863</v>
      </c>
      <c r="O297" s="12">
        <v>-5.1957419023021353E-2</v>
      </c>
      <c r="P297" s="12">
        <v>-7.5284741598021704E-2</v>
      </c>
      <c r="Q297" s="13">
        <v>55.7</v>
      </c>
      <c r="R297" s="13">
        <v>0</v>
      </c>
      <c r="S297" s="13">
        <v>0.56399999999999995</v>
      </c>
      <c r="T297" s="13">
        <v>0.56399999999999995</v>
      </c>
      <c r="U297" s="13">
        <v>56.264000000000003</v>
      </c>
      <c r="V297" s="13">
        <v>0.26800000000000002</v>
      </c>
      <c r="W297" s="13">
        <v>55.996000000000002</v>
      </c>
      <c r="X297" s="14">
        <v>4.7632589222238019E-3</v>
      </c>
      <c r="Y297" s="15">
        <v>0.1557632398753894</v>
      </c>
      <c r="Z297" s="14">
        <v>1.9814502529510961E-2</v>
      </c>
      <c r="AA297" s="14">
        <v>1.0024171761694865E-2</v>
      </c>
      <c r="AB297" s="14">
        <v>2.0215053763440859E-2</v>
      </c>
      <c r="AC297" s="14">
        <v>1.0125673249551166E-2</v>
      </c>
      <c r="AD297" s="13">
        <v>8.68</v>
      </c>
      <c r="AE297" s="15">
        <v>0.93394444444444469</v>
      </c>
      <c r="AF297" s="14">
        <v>6.3245553203367583E-2</v>
      </c>
      <c r="AG297" s="14">
        <v>0.53600606339854029</v>
      </c>
      <c r="AH297" s="15">
        <v>0.24412532637075712</v>
      </c>
      <c r="AI297" s="5">
        <v>50.943396226415096</v>
      </c>
      <c r="AJ297" s="15">
        <v>22.827868852459019</v>
      </c>
      <c r="AK297" s="15">
        <v>22.827868852459019</v>
      </c>
      <c r="AL297" s="15" t="s">
        <v>7128</v>
      </c>
      <c r="AM297" s="15" t="s">
        <v>7128</v>
      </c>
      <c r="AN297" s="15">
        <v>1.9964157706093193</v>
      </c>
      <c r="AO297" s="15">
        <v>0.88132911392405067</v>
      </c>
      <c r="AP297" s="15">
        <v>20.73925925925926</v>
      </c>
      <c r="AQ297" s="15">
        <v>19.308965517241379</v>
      </c>
      <c r="AR297" s="15">
        <v>1.985955454674422</v>
      </c>
      <c r="AS297" s="15">
        <v>0.88601265822784814</v>
      </c>
      <c r="AT297" s="14">
        <v>0.73360655737704916</v>
      </c>
      <c r="AU297" s="14">
        <v>3.2136445242369839E-2</v>
      </c>
      <c r="AV297" s="12">
        <v>-0.15</v>
      </c>
      <c r="AW297" s="12" t="s">
        <v>7128</v>
      </c>
      <c r="AX297" s="12">
        <v>5.8899999999999994E-2</v>
      </c>
      <c r="AY297" s="12">
        <v>0.12</v>
      </c>
      <c r="AZ297" s="14" t="s">
        <v>7128</v>
      </c>
      <c r="BA297" s="14" t="s">
        <v>7128</v>
      </c>
      <c r="BB297" s="14">
        <v>8.5614035087719295E-2</v>
      </c>
      <c r="BC297" s="14">
        <v>6.1526357992626929E-2</v>
      </c>
      <c r="BD297" s="14">
        <v>3.8607594936708858E-2</v>
      </c>
      <c r="BE297" s="14">
        <v>4.2721518987341771E-2</v>
      </c>
      <c r="BF297" s="14">
        <v>0.35449735449735453</v>
      </c>
      <c r="BG297" s="14">
        <v>2.7000000000000003E-2</v>
      </c>
      <c r="BH297" s="13">
        <v>2.44</v>
      </c>
      <c r="BI297" s="13">
        <v>2.44</v>
      </c>
      <c r="BJ297" s="13">
        <v>2.7</v>
      </c>
      <c r="BK297" s="13">
        <v>2.7</v>
      </c>
      <c r="BL297" s="13">
        <v>63.2</v>
      </c>
      <c r="BM297" s="13">
        <v>63.2</v>
      </c>
      <c r="BN297" s="13">
        <v>2.9</v>
      </c>
      <c r="BO297" s="13">
        <v>2.9</v>
      </c>
      <c r="BP297" s="13">
        <v>1.7428571428571429</v>
      </c>
      <c r="BQ297" s="13">
        <v>-0.17</v>
      </c>
      <c r="BR297" s="13">
        <v>-1.5289999999999999</v>
      </c>
      <c r="BS297" s="13">
        <v>1.6820000000000002</v>
      </c>
      <c r="BT297" s="14">
        <v>8.778688524590178E-2</v>
      </c>
      <c r="BU297" s="13">
        <v>1.5898571428571426</v>
      </c>
      <c r="BV297" s="13">
        <v>2.4569999999999999</v>
      </c>
      <c r="BW297" s="13">
        <v>2.2869999999999999</v>
      </c>
      <c r="BX297" s="13">
        <v>28.5</v>
      </c>
      <c r="BY297" s="13">
        <v>28.326999999999998</v>
      </c>
      <c r="BZ297" s="13">
        <v>27.9</v>
      </c>
      <c r="CA297" s="13">
        <v>28.195999999999998</v>
      </c>
      <c r="CB297" s="13">
        <v>-1.79</v>
      </c>
      <c r="CC297" s="15">
        <v>0.22600000000000001</v>
      </c>
      <c r="CD297" s="15">
        <v>0.56000000000000005</v>
      </c>
      <c r="CE297" s="15">
        <v>0.36</v>
      </c>
      <c r="CF297" s="15">
        <v>0.56858907493231936</v>
      </c>
      <c r="CG297" s="15">
        <v>0.52558243909763747</v>
      </c>
      <c r="CH297" s="13">
        <v>4.319</v>
      </c>
      <c r="CI297" s="13">
        <v>3.6079999999999997</v>
      </c>
      <c r="CJ297" s="13">
        <v>-1.79</v>
      </c>
      <c r="CK297" s="12">
        <f t="shared" si="8"/>
        <v>0.72853072853072864</v>
      </c>
      <c r="CL297" s="36">
        <f t="shared" si="9"/>
        <v>2.2414526883245851</v>
      </c>
      <c r="CM297" s="13">
        <v>3.78</v>
      </c>
      <c r="CN297" s="13">
        <v>1.34</v>
      </c>
      <c r="CO297" s="13">
        <v>2.44</v>
      </c>
      <c r="CP297" s="13">
        <v>55.7</v>
      </c>
      <c r="CQ297" s="13">
        <v>2.9</v>
      </c>
      <c r="CR297" s="13">
        <v>55.996000000000002</v>
      </c>
      <c r="CS297" s="13">
        <v>2.4569999999999999</v>
      </c>
      <c r="CT297" s="13">
        <v>0.64600000000000002</v>
      </c>
      <c r="CU297" s="13">
        <v>2.8152000000000004</v>
      </c>
      <c r="CV297" s="13">
        <v>28.841999999999999</v>
      </c>
      <c r="CW297" s="13">
        <v>3.1719999999999997</v>
      </c>
      <c r="CX297" s="12">
        <v>8.7668976875042881E-2</v>
      </c>
      <c r="CY297" s="12">
        <v>6.2721121306700989E-2</v>
      </c>
      <c r="CZ297" s="15">
        <v>17.653215636822196</v>
      </c>
      <c r="DA297" s="20"/>
      <c r="DB297" s="20"/>
    </row>
    <row r="298" spans="1:106">
      <c r="A298" s="8" t="s">
        <v>1377</v>
      </c>
      <c r="B298" s="8" t="s">
        <v>1378</v>
      </c>
      <c r="C298" s="9" t="s">
        <v>7144</v>
      </c>
      <c r="D298" s="9" t="s">
        <v>7126</v>
      </c>
      <c r="E298" s="10" t="s">
        <v>7127</v>
      </c>
      <c r="F298" s="10" t="s">
        <v>7126</v>
      </c>
      <c r="G298" s="11">
        <v>1.1499999999999999</v>
      </c>
      <c r="H298" s="11">
        <v>1.1876429321181106</v>
      </c>
      <c r="I298" s="12">
        <v>9.0499999999999997E-2</v>
      </c>
      <c r="J298" s="12">
        <v>0.163981685356689</v>
      </c>
      <c r="K298" s="12">
        <v>3.2000000000000001E-2</v>
      </c>
      <c r="L298" s="12">
        <v>8.8499999999999995E-2</v>
      </c>
      <c r="M298" s="12">
        <v>5.8418850000000001E-2</v>
      </c>
      <c r="N298" s="12">
        <v>0.15884128363498851</v>
      </c>
      <c r="O298" s="12" t="s">
        <v>7128</v>
      </c>
      <c r="P298" s="12" t="s">
        <v>7128</v>
      </c>
      <c r="Q298" s="13">
        <v>176.8</v>
      </c>
      <c r="R298" s="13">
        <v>0</v>
      </c>
      <c r="S298" s="13">
        <v>9.0500000000000007</v>
      </c>
      <c r="T298" s="13">
        <v>9.0500000000000007</v>
      </c>
      <c r="U298" s="13">
        <v>185.85000000000002</v>
      </c>
      <c r="V298" s="13">
        <v>0.57099999999999995</v>
      </c>
      <c r="W298" s="13">
        <v>185.27900000000002</v>
      </c>
      <c r="X298" s="14">
        <v>3.0723701910142583E-3</v>
      </c>
      <c r="Y298" s="15">
        <v>4.9668874172185434E-2</v>
      </c>
      <c r="Z298" s="14">
        <v>0.15752828546562228</v>
      </c>
      <c r="AA298" s="14">
        <v>4.8695184288404622E-2</v>
      </c>
      <c r="AB298" s="14">
        <v>0.18698347107438018</v>
      </c>
      <c r="AC298" s="14">
        <v>5.1187782805429863E-2</v>
      </c>
      <c r="AD298" s="13">
        <v>11.7</v>
      </c>
      <c r="AE298" s="15">
        <v>1.568027777777778</v>
      </c>
      <c r="AF298" s="14">
        <v>0.15811388300841897</v>
      </c>
      <c r="AG298" s="14">
        <v>0.36239701985529627</v>
      </c>
      <c r="AH298" s="15">
        <v>0.20808988764044939</v>
      </c>
      <c r="AI298" s="5">
        <v>4.9770992366412212</v>
      </c>
      <c r="AJ298" s="15">
        <v>52.462908011869438</v>
      </c>
      <c r="AK298" s="15">
        <v>52.462908011869438</v>
      </c>
      <c r="AL298" s="15" t="s">
        <v>7128</v>
      </c>
      <c r="AM298" s="15" t="s">
        <v>7128</v>
      </c>
      <c r="AN298" s="15">
        <v>3.6528925619834713</v>
      </c>
      <c r="AO298" s="15">
        <v>1.1986440677966101</v>
      </c>
      <c r="AP298" s="15">
        <v>28.417024539877307</v>
      </c>
      <c r="AQ298" s="15">
        <v>15.56966386554622</v>
      </c>
      <c r="AR298" s="15">
        <v>3.257423653721057</v>
      </c>
      <c r="AS298" s="15">
        <v>1.2561288135593223</v>
      </c>
      <c r="AT298" s="14">
        <v>0.35905044510385753</v>
      </c>
      <c r="AU298" s="14">
        <v>6.8438914027149312E-3</v>
      </c>
      <c r="AV298" s="12" t="s">
        <v>7128</v>
      </c>
      <c r="AW298" s="12" t="s">
        <v>7128</v>
      </c>
      <c r="AX298" s="12" t="s">
        <v>7128</v>
      </c>
      <c r="AY298" s="12" t="s">
        <v>7128</v>
      </c>
      <c r="AZ298" s="14" t="s">
        <v>7128</v>
      </c>
      <c r="BA298" s="14" t="s">
        <v>7128</v>
      </c>
      <c r="BB298" s="14" t="s">
        <v>7128</v>
      </c>
      <c r="BC298" s="14" t="s">
        <v>7128</v>
      </c>
      <c r="BD298" s="14">
        <v>2.2847457627118643E-2</v>
      </c>
      <c r="BE298" s="14">
        <v>4.420338983050847E-2</v>
      </c>
      <c r="BF298" s="14">
        <v>0.36053130929791272</v>
      </c>
      <c r="BG298" s="14">
        <v>0.54899999999999993</v>
      </c>
      <c r="BH298" s="13">
        <v>3.37</v>
      </c>
      <c r="BI298" s="13">
        <v>3.37</v>
      </c>
      <c r="BJ298" s="13">
        <v>6.52</v>
      </c>
      <c r="BK298" s="13">
        <v>6.52</v>
      </c>
      <c r="BL298" s="13">
        <v>147.5</v>
      </c>
      <c r="BM298" s="13">
        <v>147.5</v>
      </c>
      <c r="BN298" s="13">
        <v>11.9</v>
      </c>
      <c r="BO298" s="13">
        <v>11.9</v>
      </c>
      <c r="BP298" s="13">
        <v>4.1693358633776088</v>
      </c>
      <c r="BQ298" s="13">
        <v>19.600000000000001</v>
      </c>
      <c r="BR298" s="13">
        <v>-11.875</v>
      </c>
      <c r="BS298" s="13">
        <v>0.62999999999999989</v>
      </c>
      <c r="BT298" s="14">
        <v>-2.6970722360779891</v>
      </c>
      <c r="BU298" s="13">
        <v>15.414335863377609</v>
      </c>
      <c r="BV298" s="13">
        <v>-4.9850000000000012</v>
      </c>
      <c r="BW298" s="13">
        <v>14.615</v>
      </c>
      <c r="BX298" s="13">
        <v>0</v>
      </c>
      <c r="BY298" s="13">
        <v>0</v>
      </c>
      <c r="BZ298" s="13">
        <v>48.4</v>
      </c>
      <c r="CA298" s="13">
        <v>56.879000000000005</v>
      </c>
      <c r="CB298" s="13">
        <v>-1.21</v>
      </c>
      <c r="CC298" s="15">
        <v>0.38200000000000001</v>
      </c>
      <c r="CD298" s="15">
        <v>0.93500000000000005</v>
      </c>
      <c r="CE298" s="15">
        <v>0.36</v>
      </c>
      <c r="CF298" s="15">
        <v>0.44252885949844661</v>
      </c>
      <c r="CG298" s="15">
        <v>0.49234712254981139</v>
      </c>
      <c r="CH298" s="13">
        <v>13.299000000000001</v>
      </c>
      <c r="CI298" s="13">
        <v>8.1440000000000019</v>
      </c>
      <c r="CJ298" s="13">
        <v>-1.21</v>
      </c>
      <c r="CK298" s="12" t="str">
        <f t="shared" si="8"/>
        <v>NA</v>
      </c>
      <c r="CL298" s="36">
        <f t="shared" si="9"/>
        <v>2.5932242128026157</v>
      </c>
      <c r="CM298" s="13">
        <v>5.27</v>
      </c>
      <c r="CN298" s="13">
        <v>1.9</v>
      </c>
      <c r="CO298" s="13">
        <v>3.37</v>
      </c>
      <c r="CP298" s="13">
        <v>176.8</v>
      </c>
      <c r="CQ298" s="13">
        <v>11.9</v>
      </c>
      <c r="CR298" s="13">
        <v>185.27900000000002</v>
      </c>
      <c r="CS298" s="13">
        <v>-4.9850000000000012</v>
      </c>
      <c r="CT298" s="13">
        <v>0</v>
      </c>
      <c r="CU298" s="13">
        <v>6.52</v>
      </c>
      <c r="CV298" s="13">
        <v>56.879000000000005</v>
      </c>
      <c r="CW298" s="13">
        <v>11.9</v>
      </c>
      <c r="CX298" s="12" t="s">
        <v>7128</v>
      </c>
      <c r="CY298" s="12" t="s">
        <v>7128</v>
      </c>
      <c r="CZ298" s="15">
        <v>15.56966386554622</v>
      </c>
      <c r="DA298" s="20"/>
      <c r="DB298" s="20"/>
    </row>
    <row r="299" spans="1:106" ht="24">
      <c r="A299" s="8" t="s">
        <v>2347</v>
      </c>
      <c r="B299" s="8" t="s">
        <v>2348</v>
      </c>
      <c r="C299" s="9" t="s">
        <v>7144</v>
      </c>
      <c r="D299" s="9" t="s">
        <v>7126</v>
      </c>
      <c r="E299" s="10" t="s">
        <v>7127</v>
      </c>
      <c r="F299" s="10" t="s">
        <v>7126</v>
      </c>
      <c r="G299" s="11">
        <v>1.1499999999999999</v>
      </c>
      <c r="H299" s="11">
        <v>2.2254629629629625</v>
      </c>
      <c r="I299" s="12">
        <v>9.0499999999999997E-2</v>
      </c>
      <c r="J299" s="12">
        <v>0.25790439814814808</v>
      </c>
      <c r="K299" s="12">
        <v>3.6999999999999998E-2</v>
      </c>
      <c r="L299" s="12">
        <v>9.35E-2</v>
      </c>
      <c r="M299" s="12">
        <v>6.1719349999999999E-2</v>
      </c>
      <c r="N299" s="12">
        <v>0.16309726961722487</v>
      </c>
      <c r="O299" s="12">
        <v>-0.60699530723905715</v>
      </c>
      <c r="P299" s="12">
        <v>-0.27394632622099846</v>
      </c>
      <c r="Q299" s="13">
        <v>10.8</v>
      </c>
      <c r="R299" s="13">
        <v>0</v>
      </c>
      <c r="S299" s="13">
        <v>10.1</v>
      </c>
      <c r="T299" s="13">
        <v>10.1</v>
      </c>
      <c r="U299" s="13">
        <v>20.9</v>
      </c>
      <c r="V299" s="13">
        <v>0</v>
      </c>
      <c r="W299" s="13">
        <v>20.9</v>
      </c>
      <c r="X299" s="14">
        <v>0</v>
      </c>
      <c r="Y299" s="15">
        <v>9.4339622641509427E-2</v>
      </c>
      <c r="Z299" s="14">
        <v>0.60226595110316039</v>
      </c>
      <c r="AA299" s="14">
        <v>0.48325358851674644</v>
      </c>
      <c r="AB299" s="14">
        <v>1.5142428785607196</v>
      </c>
      <c r="AC299" s="14">
        <v>0.93518518518518512</v>
      </c>
      <c r="AD299" s="13">
        <v>0.68100000000000005</v>
      </c>
      <c r="AE299" s="15">
        <v>1.0274166666666669</v>
      </c>
      <c r="AF299" s="14">
        <v>3.1622776601683791E-2</v>
      </c>
      <c r="AG299" s="14">
        <v>0.59767047777182369</v>
      </c>
      <c r="AH299" s="15">
        <v>0.37096774193548382</v>
      </c>
      <c r="AI299" s="5" t="s">
        <v>7128</v>
      </c>
      <c r="AJ299" s="15" t="s">
        <v>7128</v>
      </c>
      <c r="AK299" s="15" t="s">
        <v>7128</v>
      </c>
      <c r="AL299" s="15" t="s">
        <v>7128</v>
      </c>
      <c r="AM299" s="15" t="s">
        <v>7128</v>
      </c>
      <c r="AN299" s="15">
        <v>1.6191904047976013</v>
      </c>
      <c r="AO299" s="15">
        <v>0.23225806451612904</v>
      </c>
      <c r="AP299" s="15" t="s">
        <v>7128</v>
      </c>
      <c r="AQ299" s="15" t="s">
        <v>7128</v>
      </c>
      <c r="AR299" s="15">
        <v>1.2462731067382229</v>
      </c>
      <c r="AS299" s="15">
        <v>0.44946236559139779</v>
      </c>
      <c r="AT299" s="14" t="s">
        <v>7128</v>
      </c>
      <c r="AU299" s="14">
        <v>0</v>
      </c>
      <c r="AV299" s="12" t="s">
        <v>7128</v>
      </c>
      <c r="AW299" s="12" t="s">
        <v>7128</v>
      </c>
      <c r="AX299" s="12">
        <v>-0.21199999999999999</v>
      </c>
      <c r="AY299" s="12">
        <v>-8.9800000000000005E-2</v>
      </c>
      <c r="AZ299" s="14" t="s">
        <v>7128</v>
      </c>
      <c r="BA299" s="14" t="s">
        <v>7128</v>
      </c>
      <c r="BB299" s="14">
        <v>-0.34909090909090906</v>
      </c>
      <c r="BC299" s="14">
        <v>-0.11084905660377359</v>
      </c>
      <c r="BD299" s="14">
        <v>-8.5144124168514412E-2</v>
      </c>
      <c r="BE299" s="14">
        <v>-5.2106430155210645E-2</v>
      </c>
      <c r="BF299" s="14">
        <v>0</v>
      </c>
      <c r="BG299" s="14">
        <v>2.9500000000000002E-2</v>
      </c>
      <c r="BH299" s="13">
        <v>-3.71</v>
      </c>
      <c r="BI299" s="13">
        <v>-3.84</v>
      </c>
      <c r="BJ299" s="13">
        <v>-2.35</v>
      </c>
      <c r="BK299" s="13">
        <v>-2.35</v>
      </c>
      <c r="BL299" s="13">
        <v>46.5</v>
      </c>
      <c r="BM299" s="13">
        <v>45.1</v>
      </c>
      <c r="BN299" s="13">
        <v>-1.03</v>
      </c>
      <c r="BO299" s="13">
        <v>-1.05</v>
      </c>
      <c r="BP299" s="13">
        <v>-2.35</v>
      </c>
      <c r="BQ299" s="13">
        <v>0</v>
      </c>
      <c r="BR299" s="13">
        <v>0</v>
      </c>
      <c r="BS299" s="13">
        <v>-1.38</v>
      </c>
      <c r="BT299" s="14" t="s">
        <v>7128</v>
      </c>
      <c r="BU299" s="13">
        <v>-0.9700000000000002</v>
      </c>
      <c r="BV299" s="13">
        <v>-2.46</v>
      </c>
      <c r="BW299" s="13">
        <v>-2.46</v>
      </c>
      <c r="BX299" s="13">
        <v>11</v>
      </c>
      <c r="BY299" s="13">
        <v>21.2</v>
      </c>
      <c r="BZ299" s="13">
        <v>6.67</v>
      </c>
      <c r="CA299" s="13">
        <v>16.77</v>
      </c>
      <c r="CB299" s="13">
        <v>0</v>
      </c>
      <c r="CC299" s="15">
        <v>0.126</v>
      </c>
      <c r="CD299" s="15">
        <v>0.86499999999999999</v>
      </c>
      <c r="CE299" s="15">
        <v>0.36</v>
      </c>
      <c r="CF299" s="15">
        <v>0.71779757213268547</v>
      </c>
      <c r="CG299" s="15">
        <v>0.95344878088546847</v>
      </c>
      <c r="CH299" s="13">
        <v>2.1292</v>
      </c>
      <c r="CI299" s="13">
        <v>0.8172999999999998</v>
      </c>
      <c r="CJ299" s="13">
        <v>0</v>
      </c>
      <c r="CK299" s="12">
        <f t="shared" si="8"/>
        <v>0</v>
      </c>
      <c r="CL299" s="36">
        <f t="shared" si="9"/>
        <v>2.7728085867620753</v>
      </c>
      <c r="CM299" s="13" t="s">
        <v>7128</v>
      </c>
      <c r="CN299" s="13" t="s">
        <v>7128</v>
      </c>
      <c r="CO299" s="13" t="s">
        <v>7128</v>
      </c>
      <c r="CP299" s="13" t="s">
        <v>7128</v>
      </c>
      <c r="CQ299" s="13" t="s">
        <v>7128</v>
      </c>
      <c r="CR299" s="13" t="s">
        <v>7128</v>
      </c>
      <c r="CS299" s="13" t="s">
        <v>7128</v>
      </c>
      <c r="CT299" s="13">
        <v>0</v>
      </c>
      <c r="CU299" s="13">
        <v>-2.35</v>
      </c>
      <c r="CV299" s="13">
        <v>16.77</v>
      </c>
      <c r="CW299" s="13">
        <v>-1.03</v>
      </c>
      <c r="CX299" s="12">
        <v>-0.34909090909090906</v>
      </c>
      <c r="CY299" s="12">
        <v>-0.11084905660377359</v>
      </c>
      <c r="CZ299" s="15" t="s">
        <v>7128</v>
      </c>
      <c r="DA299" s="20"/>
      <c r="DB299" s="20"/>
    </row>
    <row r="300" spans="1:106">
      <c r="A300" s="8" t="s">
        <v>6621</v>
      </c>
      <c r="B300" s="8" t="s">
        <v>6622</v>
      </c>
      <c r="C300" s="9" t="s">
        <v>7147</v>
      </c>
      <c r="D300" s="9" t="s">
        <v>7126</v>
      </c>
      <c r="E300" s="10" t="s">
        <v>7127</v>
      </c>
      <c r="F300" s="10" t="s">
        <v>7126</v>
      </c>
      <c r="G300" s="11">
        <v>0.99</v>
      </c>
      <c r="H300" s="11">
        <v>0.99</v>
      </c>
      <c r="I300" s="12">
        <v>9.0499999999999997E-2</v>
      </c>
      <c r="J300" s="12">
        <v>0.146095</v>
      </c>
      <c r="K300" s="12">
        <v>4.7E-2</v>
      </c>
      <c r="L300" s="12">
        <v>0.10350000000000001</v>
      </c>
      <c r="M300" s="12">
        <v>6.8320350000000002E-2</v>
      </c>
      <c r="N300" s="12">
        <v>0.146095</v>
      </c>
      <c r="O300" s="12" t="s">
        <v>7128</v>
      </c>
      <c r="P300" s="12" t="s">
        <v>7128</v>
      </c>
      <c r="Q300" s="13">
        <v>1.55</v>
      </c>
      <c r="R300" s="13">
        <v>0</v>
      </c>
      <c r="S300" s="13">
        <v>0</v>
      </c>
      <c r="T300" s="13">
        <v>0</v>
      </c>
      <c r="U300" s="13">
        <v>1.55</v>
      </c>
      <c r="V300" s="13">
        <v>0</v>
      </c>
      <c r="W300" s="13">
        <v>1.55</v>
      </c>
      <c r="X300" s="14">
        <v>0</v>
      </c>
      <c r="Y300" s="15">
        <v>0.14285714285714285</v>
      </c>
      <c r="Z300" s="14" t="s">
        <v>7128</v>
      </c>
      <c r="AA300" s="14">
        <v>0</v>
      </c>
      <c r="AB300" s="14" t="s">
        <v>7128</v>
      </c>
      <c r="AC300" s="14">
        <v>0</v>
      </c>
      <c r="AD300" s="13">
        <v>0.44400000000000001</v>
      </c>
      <c r="AE300" s="15" t="s">
        <v>7128</v>
      </c>
      <c r="AF300" s="14" t="s">
        <v>7128</v>
      </c>
      <c r="AG300" s="14" t="s">
        <v>7128</v>
      </c>
      <c r="AH300" s="15">
        <v>0.60645812310797165</v>
      </c>
      <c r="AI300" s="5" t="s">
        <v>7128</v>
      </c>
      <c r="AJ300" s="15" t="s">
        <v>7128</v>
      </c>
      <c r="AK300" s="15" t="s">
        <v>7128</v>
      </c>
      <c r="AL300" s="15" t="s">
        <v>7128</v>
      </c>
      <c r="AM300" s="15" t="s">
        <v>7128</v>
      </c>
      <c r="AN300" s="15" t="s">
        <v>7128</v>
      </c>
      <c r="AO300" s="15" t="s">
        <v>7128</v>
      </c>
      <c r="AP300" s="15" t="s">
        <v>7128</v>
      </c>
      <c r="AQ300" s="15" t="s">
        <v>7128</v>
      </c>
      <c r="AR300" s="15" t="s">
        <v>7128</v>
      </c>
      <c r="AS300" s="15" t="s">
        <v>7128</v>
      </c>
      <c r="AT300" s="14" t="s">
        <v>7128</v>
      </c>
      <c r="AU300" s="14">
        <v>0</v>
      </c>
      <c r="AV300" s="12" t="s">
        <v>7128</v>
      </c>
      <c r="AW300" s="12" t="s">
        <v>7128</v>
      </c>
      <c r="AX300" s="12" t="s">
        <v>7128</v>
      </c>
      <c r="AY300" s="12" t="s">
        <v>7128</v>
      </c>
      <c r="AZ300" s="14" t="s">
        <v>7128</v>
      </c>
      <c r="BA300" s="14" t="s">
        <v>7128</v>
      </c>
      <c r="BB300" s="14" t="s">
        <v>7128</v>
      </c>
      <c r="BC300" s="14" t="s">
        <v>7128</v>
      </c>
      <c r="BD300" s="14" t="s">
        <v>7128</v>
      </c>
      <c r="BE300" s="14" t="s">
        <v>7128</v>
      </c>
      <c r="BF300" s="14">
        <v>0</v>
      </c>
      <c r="BG300" s="14">
        <v>7.2000000000000008E-2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4" t="s">
        <v>7128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5" t="s">
        <v>7128</v>
      </c>
      <c r="CD300" s="15" t="s">
        <v>7128</v>
      </c>
      <c r="CE300" s="15">
        <v>0.36</v>
      </c>
      <c r="CF300" s="15" t="s">
        <v>7128</v>
      </c>
      <c r="CG300" s="15" t="s">
        <v>7128</v>
      </c>
      <c r="CH300" s="13" t="s">
        <v>7128</v>
      </c>
      <c r="CI300" s="13" t="s">
        <v>7128</v>
      </c>
      <c r="CJ300" s="13">
        <v>0</v>
      </c>
      <c r="CK300" s="12">
        <f t="shared" si="8"/>
        <v>0</v>
      </c>
      <c r="CL300" s="36" t="str">
        <f t="shared" si="9"/>
        <v>NA</v>
      </c>
      <c r="CM300" s="13" t="s">
        <v>7128</v>
      </c>
      <c r="CN300" s="13" t="s">
        <v>7128</v>
      </c>
      <c r="CO300" s="13" t="s">
        <v>7128</v>
      </c>
      <c r="CP300" s="13" t="s">
        <v>7128</v>
      </c>
      <c r="CQ300" s="13" t="s">
        <v>7128</v>
      </c>
      <c r="CR300" s="13" t="s">
        <v>7128</v>
      </c>
      <c r="CS300" s="13" t="s">
        <v>7128</v>
      </c>
      <c r="CT300" s="13">
        <v>0</v>
      </c>
      <c r="CU300" s="13">
        <v>0</v>
      </c>
      <c r="CV300" s="13">
        <v>0</v>
      </c>
      <c r="CW300" s="13">
        <v>0</v>
      </c>
      <c r="CX300" s="12" t="s">
        <v>7128</v>
      </c>
      <c r="CY300" s="12" t="s">
        <v>7128</v>
      </c>
      <c r="CZ300" s="15" t="s">
        <v>7128</v>
      </c>
      <c r="DA300" s="20"/>
      <c r="DB300" s="20"/>
    </row>
    <row r="301" spans="1:106" ht="24">
      <c r="A301" s="8" t="s">
        <v>7028</v>
      </c>
      <c r="B301" s="8" t="s">
        <v>7029</v>
      </c>
      <c r="C301" s="9" t="s">
        <v>7142</v>
      </c>
      <c r="D301" s="9" t="s">
        <v>7126</v>
      </c>
      <c r="E301" s="10" t="s">
        <v>7127</v>
      </c>
      <c r="F301" s="10" t="s">
        <v>7126</v>
      </c>
      <c r="G301" s="11">
        <v>0.1</v>
      </c>
      <c r="H301" s="11">
        <v>0.70279720279720292</v>
      </c>
      <c r="I301" s="12">
        <v>9.0499999999999997E-2</v>
      </c>
      <c r="J301" s="12">
        <v>0.12010314685314685</v>
      </c>
      <c r="K301" s="12">
        <v>4.7E-2</v>
      </c>
      <c r="L301" s="12">
        <v>0.10350000000000001</v>
      </c>
      <c r="M301" s="12">
        <v>6.8320350000000002E-2</v>
      </c>
      <c r="N301" s="12">
        <v>7.5688449452736312E-2</v>
      </c>
      <c r="O301" s="12" t="s">
        <v>7128</v>
      </c>
      <c r="P301" s="12" t="s">
        <v>7128</v>
      </c>
      <c r="Q301" s="13">
        <v>0.14299999999999999</v>
      </c>
      <c r="R301" s="13">
        <v>0</v>
      </c>
      <c r="S301" s="13">
        <v>0.86199999999999999</v>
      </c>
      <c r="T301" s="13">
        <v>0.86199999999999999</v>
      </c>
      <c r="U301" s="13">
        <v>1.0049999999999999</v>
      </c>
      <c r="V301" s="13">
        <v>1E-3</v>
      </c>
      <c r="W301" s="13">
        <v>1.004</v>
      </c>
      <c r="X301" s="14">
        <v>9.950248756218907E-4</v>
      </c>
      <c r="Y301" s="15">
        <v>7.6335877862595422E-2</v>
      </c>
      <c r="Z301" s="14" t="s">
        <v>7128</v>
      </c>
      <c r="AA301" s="14">
        <v>0.8577114427860697</v>
      </c>
      <c r="AB301" s="14" t="s">
        <v>7128</v>
      </c>
      <c r="AC301" s="14">
        <v>6.0279720279720284</v>
      </c>
      <c r="AD301" s="13">
        <v>1.0999999999999999E-2</v>
      </c>
      <c r="AE301" s="15">
        <v>-6.4305555555555574E-2</v>
      </c>
      <c r="AF301" s="14">
        <v>9.4868329805051374E-2</v>
      </c>
      <c r="AG301" s="14" t="s">
        <v>7128</v>
      </c>
      <c r="AH301" s="15">
        <v>0.68888888888888888</v>
      </c>
      <c r="AI301" s="5" t="s">
        <v>7128</v>
      </c>
      <c r="AJ301" s="15" t="s">
        <v>7128</v>
      </c>
      <c r="AK301" s="15" t="s">
        <v>7128</v>
      </c>
      <c r="AL301" s="15" t="s">
        <v>7128</v>
      </c>
      <c r="AM301" s="15" t="s">
        <v>7128</v>
      </c>
      <c r="AN301" s="15" t="s">
        <v>7128</v>
      </c>
      <c r="AO301" s="15" t="s">
        <v>7128</v>
      </c>
      <c r="AP301" s="15" t="s">
        <v>7128</v>
      </c>
      <c r="AQ301" s="15" t="s">
        <v>7128</v>
      </c>
      <c r="AR301" s="15" t="s">
        <v>7128</v>
      </c>
      <c r="AS301" s="15" t="s">
        <v>7128</v>
      </c>
      <c r="AT301" s="14" t="s">
        <v>7128</v>
      </c>
      <c r="AU301" s="14">
        <v>0</v>
      </c>
      <c r="AV301" s="12" t="s">
        <v>7128</v>
      </c>
      <c r="AW301" s="12" t="s">
        <v>7128</v>
      </c>
      <c r="AX301" s="12" t="s">
        <v>7128</v>
      </c>
      <c r="AY301" s="12" t="s">
        <v>7128</v>
      </c>
      <c r="AZ301" s="14" t="s">
        <v>7128</v>
      </c>
      <c r="BA301" s="14" t="s">
        <v>7128</v>
      </c>
      <c r="BB301" s="14" t="s">
        <v>7128</v>
      </c>
      <c r="BC301" s="14" t="s">
        <v>7128</v>
      </c>
      <c r="BD301" s="14" t="s">
        <v>7128</v>
      </c>
      <c r="BE301" s="14" t="s">
        <v>7128</v>
      </c>
      <c r="BF301" s="14">
        <v>0</v>
      </c>
      <c r="BG301" s="14" t="s">
        <v>7128</v>
      </c>
      <c r="BH301" s="13">
        <v>-0.01</v>
      </c>
      <c r="BI301" s="13">
        <v>-0.01</v>
      </c>
      <c r="BJ301" s="13">
        <v>-1.0999999999999999E-2</v>
      </c>
      <c r="BK301" s="13">
        <v>-1.0999999999999999E-2</v>
      </c>
      <c r="BL301" s="13">
        <v>0</v>
      </c>
      <c r="BM301" s="13">
        <v>0</v>
      </c>
      <c r="BN301" s="13">
        <v>0</v>
      </c>
      <c r="BO301" s="13">
        <v>0</v>
      </c>
      <c r="BP301" s="13">
        <v>-1.0999999999999999E-2</v>
      </c>
      <c r="BQ301" s="13">
        <v>0</v>
      </c>
      <c r="BR301" s="13">
        <v>0</v>
      </c>
      <c r="BS301" s="13">
        <v>0</v>
      </c>
      <c r="BT301" s="14" t="s">
        <v>7128</v>
      </c>
      <c r="BU301" s="13">
        <v>-1.0999999999999999E-2</v>
      </c>
      <c r="BV301" s="13">
        <v>-0.01</v>
      </c>
      <c r="BW301" s="13">
        <v>-0.01</v>
      </c>
      <c r="BX301" s="13">
        <v>-20.399999999999999</v>
      </c>
      <c r="BY301" s="13">
        <v>-0.40099999999999858</v>
      </c>
      <c r="BZ301" s="13">
        <v>-2.13</v>
      </c>
      <c r="CA301" s="13">
        <v>-1.2689999999999997</v>
      </c>
      <c r="CB301" s="13">
        <v>0</v>
      </c>
      <c r="CC301" s="15">
        <v>-0.66500000000000004</v>
      </c>
      <c r="CD301" s="15">
        <v>1.28</v>
      </c>
      <c r="CE301" s="15">
        <v>0.36</v>
      </c>
      <c r="CF301" s="15" t="s">
        <v>7128</v>
      </c>
      <c r="CG301" s="15" t="s">
        <v>7128</v>
      </c>
      <c r="CH301" s="13" t="s">
        <v>7128</v>
      </c>
      <c r="CI301" s="13" t="s">
        <v>7128</v>
      </c>
      <c r="CJ301" s="13">
        <v>0</v>
      </c>
      <c r="CK301" s="12">
        <f t="shared" si="8"/>
        <v>0</v>
      </c>
      <c r="CL301" s="36" t="str">
        <f t="shared" si="9"/>
        <v>NA</v>
      </c>
      <c r="CM301" s="13" t="s">
        <v>7128</v>
      </c>
      <c r="CN301" s="13" t="s">
        <v>7128</v>
      </c>
      <c r="CO301" s="13" t="s">
        <v>7128</v>
      </c>
      <c r="CP301" s="13" t="s">
        <v>7128</v>
      </c>
      <c r="CQ301" s="13" t="s">
        <v>7128</v>
      </c>
      <c r="CR301" s="13" t="s">
        <v>7128</v>
      </c>
      <c r="CS301" s="13" t="s">
        <v>7128</v>
      </c>
      <c r="CT301" s="13">
        <v>0</v>
      </c>
      <c r="CU301" s="13">
        <v>-1.0999999999999999E-2</v>
      </c>
      <c r="CV301" s="13">
        <v>-1.2689999999999997</v>
      </c>
      <c r="CW301" s="13">
        <v>0</v>
      </c>
      <c r="CX301" s="12" t="s">
        <v>7128</v>
      </c>
      <c r="CY301" s="12" t="s">
        <v>7128</v>
      </c>
      <c r="CZ301" s="15" t="s">
        <v>7128</v>
      </c>
      <c r="DA301" s="20"/>
      <c r="DB301" s="20"/>
    </row>
    <row r="302" spans="1:106" ht="24">
      <c r="A302" s="8" t="s">
        <v>3215</v>
      </c>
      <c r="B302" s="8" t="s">
        <v>3216</v>
      </c>
      <c r="C302" s="9" t="s">
        <v>7178</v>
      </c>
      <c r="D302" s="9" t="s">
        <v>7126</v>
      </c>
      <c r="E302" s="10" t="s">
        <v>7127</v>
      </c>
      <c r="F302" s="10" t="s">
        <v>7126</v>
      </c>
      <c r="G302" s="11">
        <v>1.1000000000000001</v>
      </c>
      <c r="H302" s="11">
        <v>1.1010476190476193</v>
      </c>
      <c r="I302" s="12">
        <v>9.0499999999999997E-2</v>
      </c>
      <c r="J302" s="12">
        <v>0.15614480952380955</v>
      </c>
      <c r="K302" s="12">
        <v>6.2E-2</v>
      </c>
      <c r="L302" s="12">
        <v>0.11849999999999999</v>
      </c>
      <c r="M302" s="12">
        <v>7.8221849999999996E-2</v>
      </c>
      <c r="N302" s="12">
        <v>0.1560706677925785</v>
      </c>
      <c r="O302" s="12">
        <v>-0.16186365936406513</v>
      </c>
      <c r="P302" s="12">
        <v>-0.15899246314257229</v>
      </c>
      <c r="Q302" s="13">
        <v>5.25</v>
      </c>
      <c r="R302" s="13">
        <v>0</v>
      </c>
      <c r="S302" s="13">
        <v>5.0000000000000001E-3</v>
      </c>
      <c r="T302" s="13">
        <v>5.0000000000000001E-3</v>
      </c>
      <c r="U302" s="13">
        <v>5.2549999999999999</v>
      </c>
      <c r="V302" s="13">
        <v>5.6000000000000001E-2</v>
      </c>
      <c r="W302" s="13">
        <v>5.1989999999999998</v>
      </c>
      <c r="X302" s="14">
        <v>1.065651760228354E-2</v>
      </c>
      <c r="Y302" s="15">
        <v>0.33932085372622228</v>
      </c>
      <c r="Z302" s="14">
        <v>8.0638658172727998E-5</v>
      </c>
      <c r="AA302" s="14">
        <v>9.5147478591817321E-4</v>
      </c>
      <c r="AB302" s="14">
        <v>8.0645161290322581E-5</v>
      </c>
      <c r="AC302" s="14">
        <v>9.5238095238095238E-4</v>
      </c>
      <c r="AD302" s="13">
        <v>3.0000000000000001E-3</v>
      </c>
      <c r="AE302" s="15">
        <v>1.7047777777777779</v>
      </c>
      <c r="AF302" s="14">
        <v>3.1622776601683791E-2</v>
      </c>
      <c r="AG302" s="14">
        <v>1.2143146215046576</v>
      </c>
      <c r="AH302" s="15">
        <v>0.63636363636363635</v>
      </c>
      <c r="AI302" s="5" t="s">
        <v>7128</v>
      </c>
      <c r="AJ302" s="15" t="s">
        <v>7128</v>
      </c>
      <c r="AK302" s="15" t="s">
        <v>7128</v>
      </c>
      <c r="AL302" s="15" t="s">
        <v>7128</v>
      </c>
      <c r="AM302" s="15" t="s">
        <v>7128</v>
      </c>
      <c r="AN302" s="15">
        <v>8.4677419354838704E-2</v>
      </c>
      <c r="AO302" s="15">
        <v>0.30882352941176472</v>
      </c>
      <c r="AP302" s="15" t="s">
        <v>7128</v>
      </c>
      <c r="AQ302" s="15" t="s">
        <v>7128</v>
      </c>
      <c r="AR302" s="15">
        <v>8.3923872863161622E-2</v>
      </c>
      <c r="AS302" s="15">
        <v>0.30582352941176472</v>
      </c>
      <c r="AT302" s="14" t="s">
        <v>7128</v>
      </c>
      <c r="AU302" s="14">
        <v>0</v>
      </c>
      <c r="AV302" s="12" t="s">
        <v>7128</v>
      </c>
      <c r="AW302" s="12" t="s">
        <v>7128</v>
      </c>
      <c r="AX302" s="12">
        <v>-0.11900000000000001</v>
      </c>
      <c r="AY302" s="12">
        <v>7.8700000000000006E-2</v>
      </c>
      <c r="AZ302" s="14" t="s">
        <v>7128</v>
      </c>
      <c r="BA302" s="14" t="s">
        <v>7128</v>
      </c>
      <c r="BB302" s="14">
        <v>-5.7188498402555906E-3</v>
      </c>
      <c r="BC302" s="14">
        <v>-2.9217953499937831E-3</v>
      </c>
      <c r="BD302" s="14">
        <v>-1.0529411764705883E-2</v>
      </c>
      <c r="BE302" s="14">
        <v>-1.1058823529411765E-2</v>
      </c>
      <c r="BF302" s="14">
        <v>0</v>
      </c>
      <c r="BG302" s="14" t="s">
        <v>7128</v>
      </c>
      <c r="BH302" s="13">
        <v>-0.17899999999999999</v>
      </c>
      <c r="BI302" s="13">
        <v>-0.17899999999999999</v>
      </c>
      <c r="BJ302" s="13">
        <v>-0.188</v>
      </c>
      <c r="BK302" s="13">
        <v>-0.188</v>
      </c>
      <c r="BL302" s="13">
        <v>17</v>
      </c>
      <c r="BM302" s="13">
        <v>17</v>
      </c>
      <c r="BN302" s="13">
        <v>-0.17699999999999999</v>
      </c>
      <c r="BO302" s="13">
        <v>-0.17699999999999999</v>
      </c>
      <c r="BP302" s="13">
        <v>-0.188</v>
      </c>
      <c r="BQ302" s="13">
        <v>0</v>
      </c>
      <c r="BR302" s="13">
        <v>0</v>
      </c>
      <c r="BS302" s="13">
        <v>-1.0999999999999999E-2</v>
      </c>
      <c r="BT302" s="14" t="s">
        <v>7128</v>
      </c>
      <c r="BU302" s="13">
        <v>-0.17699999999999999</v>
      </c>
      <c r="BV302" s="13">
        <v>-0.16799999999999998</v>
      </c>
      <c r="BW302" s="13">
        <v>-0.16799999999999998</v>
      </c>
      <c r="BX302" s="13">
        <v>31.3</v>
      </c>
      <c r="BY302" s="13">
        <v>64.344000000000008</v>
      </c>
      <c r="BZ302" s="13">
        <v>62</v>
      </c>
      <c r="CA302" s="13">
        <v>61.949000000000005</v>
      </c>
      <c r="CB302" s="13">
        <v>0</v>
      </c>
      <c r="CC302" s="15">
        <v>0.25600000000000001</v>
      </c>
      <c r="CD302" s="15">
        <v>1.34</v>
      </c>
      <c r="CE302" s="15">
        <v>0.36</v>
      </c>
      <c r="CF302" s="15" t="s">
        <v>7128</v>
      </c>
      <c r="CG302" s="15" t="s">
        <v>7128</v>
      </c>
      <c r="CH302" s="13" t="s">
        <v>7128</v>
      </c>
      <c r="CI302" s="13" t="s">
        <v>7128</v>
      </c>
      <c r="CJ302" s="13">
        <v>0</v>
      </c>
      <c r="CK302" s="12">
        <f t="shared" si="8"/>
        <v>0</v>
      </c>
      <c r="CL302" s="36">
        <f t="shared" si="9"/>
        <v>0.274419280375793</v>
      </c>
      <c r="CM302" s="13" t="s">
        <v>7128</v>
      </c>
      <c r="CN302" s="13" t="s">
        <v>7128</v>
      </c>
      <c r="CO302" s="13" t="s">
        <v>7128</v>
      </c>
      <c r="CP302" s="13" t="s">
        <v>7128</v>
      </c>
      <c r="CQ302" s="13" t="s">
        <v>7128</v>
      </c>
      <c r="CR302" s="13" t="s">
        <v>7128</v>
      </c>
      <c r="CS302" s="13" t="s">
        <v>7128</v>
      </c>
      <c r="CT302" s="13">
        <v>0</v>
      </c>
      <c r="CU302" s="13">
        <v>-0.188</v>
      </c>
      <c r="CV302" s="13">
        <v>61.949000000000005</v>
      </c>
      <c r="CW302" s="13">
        <v>-0.17699999999999999</v>
      </c>
      <c r="CX302" s="12">
        <v>-5.7188498402555906E-3</v>
      </c>
      <c r="CY302" s="12">
        <v>-2.9217953499937831E-3</v>
      </c>
      <c r="CZ302" s="15" t="s">
        <v>7128</v>
      </c>
      <c r="DA302" s="20"/>
      <c r="DB302" s="20"/>
    </row>
    <row r="303" spans="1:106">
      <c r="A303" s="8" t="s">
        <v>4285</v>
      </c>
      <c r="B303" s="8" t="s">
        <v>4286</v>
      </c>
      <c r="C303" s="9" t="s">
        <v>7202</v>
      </c>
      <c r="D303" s="9" t="s">
        <v>7126</v>
      </c>
      <c r="E303" s="10" t="s">
        <v>7127</v>
      </c>
      <c r="F303" s="10" t="s">
        <v>7126</v>
      </c>
      <c r="G303" s="11">
        <v>1.1499999999999999</v>
      </c>
      <c r="H303" s="11">
        <v>1.3558244258752892</v>
      </c>
      <c r="I303" s="12">
        <v>9.0499999999999997E-2</v>
      </c>
      <c r="J303" s="12">
        <v>0.17920211054171367</v>
      </c>
      <c r="K303" s="12">
        <v>4.7E-2</v>
      </c>
      <c r="L303" s="12">
        <v>0.10350000000000001</v>
      </c>
      <c r="M303" s="12">
        <v>6.8320350000000002E-2</v>
      </c>
      <c r="N303" s="12">
        <v>0.16074547946562817</v>
      </c>
      <c r="O303" s="12">
        <v>-5.3984719237365864E-2</v>
      </c>
      <c r="P303" s="12">
        <v>-5.5089558622985341E-2</v>
      </c>
      <c r="Q303" s="13">
        <v>6.51</v>
      </c>
      <c r="R303" s="13">
        <v>0</v>
      </c>
      <c r="S303" s="13">
        <v>1.3</v>
      </c>
      <c r="T303" s="13">
        <v>1.3</v>
      </c>
      <c r="U303" s="13">
        <v>7.81</v>
      </c>
      <c r="V303" s="13">
        <v>0</v>
      </c>
      <c r="W303" s="13">
        <v>7.81</v>
      </c>
      <c r="X303" s="14">
        <v>0</v>
      </c>
      <c r="Y303" s="15">
        <v>0.55555555555555558</v>
      </c>
      <c r="Z303" s="14">
        <v>0.28824833702882485</v>
      </c>
      <c r="AA303" s="14">
        <v>0.16645326504481436</v>
      </c>
      <c r="AB303" s="14">
        <v>0.40498442367601251</v>
      </c>
      <c r="AC303" s="14">
        <v>0.19969278033794163</v>
      </c>
      <c r="AD303" s="13">
        <v>1.6</v>
      </c>
      <c r="AE303" s="15">
        <v>0.63369444444444445</v>
      </c>
      <c r="AF303" s="14" t="s">
        <v>7128</v>
      </c>
      <c r="AG303" s="14" t="s">
        <v>7128</v>
      </c>
      <c r="AH303" s="15">
        <v>0.42650602409638549</v>
      </c>
      <c r="AI303" s="5">
        <v>2.2129963898916967</v>
      </c>
      <c r="AJ303" s="15">
        <v>45.524475524475527</v>
      </c>
      <c r="AK303" s="15">
        <v>15.069444444444445</v>
      </c>
      <c r="AL303" s="15" t="s">
        <v>7128</v>
      </c>
      <c r="AM303" s="15" t="s">
        <v>7128</v>
      </c>
      <c r="AN303" s="15">
        <v>2.02803738317757</v>
      </c>
      <c r="AO303" s="15">
        <v>1.6113861386138613</v>
      </c>
      <c r="AP303" s="15">
        <v>12.740619902120716</v>
      </c>
      <c r="AQ303" s="15">
        <v>8.5076252723311541</v>
      </c>
      <c r="AR303" s="15">
        <v>1.7317073170731707</v>
      </c>
      <c r="AS303" s="15">
        <v>1.9331683168316831</v>
      </c>
      <c r="AT303" s="14">
        <v>0</v>
      </c>
      <c r="AU303" s="14">
        <v>0</v>
      </c>
      <c r="AV303" s="12">
        <v>-0.17399999999999999</v>
      </c>
      <c r="AW303" s="12">
        <v>0.20800000000000002</v>
      </c>
      <c r="AX303" s="12">
        <v>-2.0499999999999997E-2</v>
      </c>
      <c r="AY303" s="12">
        <v>2.98E-2</v>
      </c>
      <c r="AZ303" s="14" t="s">
        <v>7128</v>
      </c>
      <c r="BA303" s="14" t="s">
        <v>7128</v>
      </c>
      <c r="BB303" s="14">
        <v>0.12521739130434781</v>
      </c>
      <c r="BC303" s="14">
        <v>0.10565592084264283</v>
      </c>
      <c r="BD303" s="14">
        <v>0.11134020618556702</v>
      </c>
      <c r="BE303" s="14">
        <v>0.15798969072164948</v>
      </c>
      <c r="BF303" s="14">
        <v>0.1037344398340249</v>
      </c>
      <c r="BG303" s="14" t="s">
        <v>7128</v>
      </c>
      <c r="BH303" s="13">
        <v>0.14299999999999999</v>
      </c>
      <c r="BI303" s="13">
        <v>0.432</v>
      </c>
      <c r="BJ303" s="13">
        <v>0.61299999999999999</v>
      </c>
      <c r="BK303" s="13">
        <v>0.61299999999999999</v>
      </c>
      <c r="BL303" s="13">
        <v>4.04</v>
      </c>
      <c r="BM303" s="13">
        <v>3.88</v>
      </c>
      <c r="BN303" s="13">
        <v>0.66100000000000003</v>
      </c>
      <c r="BO303" s="13">
        <v>0.91800000000000004</v>
      </c>
      <c r="BP303" s="13">
        <v>0.54941078838174273</v>
      </c>
      <c r="BQ303" s="13">
        <v>0</v>
      </c>
      <c r="BR303" s="13">
        <v>0</v>
      </c>
      <c r="BS303" s="13">
        <v>-0.28899999999999998</v>
      </c>
      <c r="BT303" s="14">
        <v>-0.52601806537369344</v>
      </c>
      <c r="BU303" s="13">
        <v>0.83841078838174266</v>
      </c>
      <c r="BV303" s="13">
        <v>0.72099999999999997</v>
      </c>
      <c r="BW303" s="13">
        <v>0.72099999999999997</v>
      </c>
      <c r="BX303" s="13">
        <v>3.45</v>
      </c>
      <c r="BY303" s="13">
        <v>5.2</v>
      </c>
      <c r="BZ303" s="13">
        <v>3.21</v>
      </c>
      <c r="CA303" s="13">
        <v>4.51</v>
      </c>
      <c r="CB303" s="13">
        <v>0</v>
      </c>
      <c r="CC303" s="15">
        <v>7.5999999999999998E-2</v>
      </c>
      <c r="CD303" s="15">
        <v>0.53700000000000003</v>
      </c>
      <c r="CE303" s="15">
        <v>0.36</v>
      </c>
      <c r="CF303" s="15" t="s">
        <v>7128</v>
      </c>
      <c r="CG303" s="15" t="s">
        <v>7128</v>
      </c>
      <c r="CH303" s="13" t="s">
        <v>7128</v>
      </c>
      <c r="CI303" s="13" t="s">
        <v>7128</v>
      </c>
      <c r="CJ303" s="13">
        <v>0</v>
      </c>
      <c r="CK303" s="12">
        <f t="shared" si="8"/>
        <v>0</v>
      </c>
      <c r="CL303" s="36">
        <f t="shared" si="9"/>
        <v>0.89578713968957879</v>
      </c>
      <c r="CM303" s="13">
        <v>0.48199999999999998</v>
      </c>
      <c r="CN303" s="13">
        <v>0.05</v>
      </c>
      <c r="CO303" s="13">
        <v>0.432</v>
      </c>
      <c r="CP303" s="13">
        <v>6.51</v>
      </c>
      <c r="CQ303" s="13">
        <v>0.91800000000000004</v>
      </c>
      <c r="CR303" s="13">
        <v>7.81</v>
      </c>
      <c r="CS303" s="13" t="s">
        <v>7128</v>
      </c>
      <c r="CT303" s="13">
        <v>2.2042000000000002</v>
      </c>
      <c r="CU303" s="13">
        <v>0.51459999999999995</v>
      </c>
      <c r="CV303" s="13">
        <v>6.7141999999999999</v>
      </c>
      <c r="CW303" s="13">
        <v>1.377</v>
      </c>
      <c r="CX303" s="12">
        <v>5.9000389091294944E-2</v>
      </c>
      <c r="CY303" s="12">
        <v>6.2291436922477877E-2</v>
      </c>
      <c r="CZ303" s="15">
        <v>5.6717501815541027</v>
      </c>
      <c r="DA303" s="20"/>
      <c r="DB303" s="20"/>
    </row>
    <row r="304" spans="1:106">
      <c r="A304" s="8" t="s">
        <v>917</v>
      </c>
      <c r="B304" s="8" t="s">
        <v>918</v>
      </c>
      <c r="C304" s="9" t="s">
        <v>7148</v>
      </c>
      <c r="D304" s="9" t="s">
        <v>7126</v>
      </c>
      <c r="E304" s="10" t="s">
        <v>7127</v>
      </c>
      <c r="F304" s="10" t="s">
        <v>7126</v>
      </c>
      <c r="G304" s="11">
        <v>0.67</v>
      </c>
      <c r="H304" s="11">
        <v>0.67</v>
      </c>
      <c r="I304" s="12">
        <v>9.0499999999999997E-2</v>
      </c>
      <c r="J304" s="12">
        <v>0.117135</v>
      </c>
      <c r="K304" s="12">
        <v>4.7E-2</v>
      </c>
      <c r="L304" s="12">
        <v>0.10350000000000001</v>
      </c>
      <c r="M304" s="12">
        <v>6.8320350000000002E-2</v>
      </c>
      <c r="N304" s="12">
        <v>0.117135</v>
      </c>
      <c r="O304" s="12" t="s">
        <v>7128</v>
      </c>
      <c r="P304" s="12" t="s">
        <v>7128</v>
      </c>
      <c r="Q304" s="13">
        <v>339.8</v>
      </c>
      <c r="R304" s="13">
        <v>0</v>
      </c>
      <c r="S304" s="13">
        <v>0</v>
      </c>
      <c r="T304" s="13">
        <v>0</v>
      </c>
      <c r="U304" s="13">
        <v>339.8</v>
      </c>
      <c r="V304" s="13">
        <v>0</v>
      </c>
      <c r="W304" s="13">
        <v>339.8</v>
      </c>
      <c r="X304" s="14">
        <v>0</v>
      </c>
      <c r="Y304" s="15">
        <v>0.16519823788546256</v>
      </c>
      <c r="Z304" s="14" t="s">
        <v>7128</v>
      </c>
      <c r="AA304" s="14">
        <v>0</v>
      </c>
      <c r="AB304" s="14" t="s">
        <v>7128</v>
      </c>
      <c r="AC304" s="14">
        <v>0</v>
      </c>
      <c r="AD304" s="13">
        <v>37.409999999999997</v>
      </c>
      <c r="AE304" s="15">
        <v>0.19691666666666666</v>
      </c>
      <c r="AF304" s="14">
        <v>3.1622776601683791E-2</v>
      </c>
      <c r="AG304" s="14" t="s">
        <v>7128</v>
      </c>
      <c r="AH304" s="15">
        <v>0.42285929837797059</v>
      </c>
      <c r="AI304" s="5">
        <v>229.75206611570249</v>
      </c>
      <c r="AJ304" s="15">
        <v>18.367567567567569</v>
      </c>
      <c r="AK304" s="15">
        <v>18.367567567567569</v>
      </c>
      <c r="AL304" s="15">
        <v>14.116981132075471</v>
      </c>
      <c r="AM304" s="15">
        <v>0.25510510510510515</v>
      </c>
      <c r="AN304" s="15" t="s">
        <v>7128</v>
      </c>
      <c r="AO304" s="15">
        <v>1.196057726152763</v>
      </c>
      <c r="AP304" s="15">
        <v>12.223021582733812</v>
      </c>
      <c r="AQ304" s="15">
        <v>11.636986301369864</v>
      </c>
      <c r="AR304" s="15" t="s">
        <v>7128</v>
      </c>
      <c r="AS304" s="15">
        <v>1.196057726152763</v>
      </c>
      <c r="AT304" s="14">
        <v>0.11783783783783784</v>
      </c>
      <c r="AU304" s="14">
        <v>6.4155385520894646E-3</v>
      </c>
      <c r="AV304" s="12">
        <v>0.60499999999999998</v>
      </c>
      <c r="AW304" s="12" t="s">
        <v>7128</v>
      </c>
      <c r="AX304" s="12">
        <v>0.65300000000000002</v>
      </c>
      <c r="AY304" s="12">
        <v>0.79200000000000004</v>
      </c>
      <c r="AZ304" s="14">
        <v>0.72</v>
      </c>
      <c r="BA304" s="14" t="s">
        <v>7128</v>
      </c>
      <c r="BB304" s="14" t="s">
        <v>7128</v>
      </c>
      <c r="BC304" s="14" t="s">
        <v>7128</v>
      </c>
      <c r="BD304" s="14">
        <v>6.5117916226680742E-2</v>
      </c>
      <c r="BE304" s="14">
        <v>9.7852868708201327E-2</v>
      </c>
      <c r="BF304" s="14">
        <v>0.3519163763066202</v>
      </c>
      <c r="BG304" s="14">
        <v>2.8300000000000002E-2</v>
      </c>
      <c r="BH304" s="13">
        <v>18.5</v>
      </c>
      <c r="BI304" s="13">
        <v>18.5</v>
      </c>
      <c r="BJ304" s="13">
        <v>27.8</v>
      </c>
      <c r="BK304" s="13">
        <v>27.8</v>
      </c>
      <c r="BL304" s="13">
        <v>284.10000000000002</v>
      </c>
      <c r="BM304" s="13">
        <v>284.10000000000002</v>
      </c>
      <c r="BN304" s="13">
        <v>29.2</v>
      </c>
      <c r="BO304" s="13">
        <v>29.2</v>
      </c>
      <c r="BP304" s="13">
        <v>18.016724738675958</v>
      </c>
      <c r="BQ304" s="13">
        <v>-0.3610000000000001</v>
      </c>
      <c r="BR304" s="13">
        <v>6.62</v>
      </c>
      <c r="BS304" s="13">
        <v>1.2100000000000002</v>
      </c>
      <c r="BT304" s="14">
        <v>0.43459619401253191</v>
      </c>
      <c r="BU304" s="13">
        <v>10.186724738675956</v>
      </c>
      <c r="BV304" s="13">
        <v>11.030999999999999</v>
      </c>
      <c r="BW304" s="13">
        <v>10.669999999999998</v>
      </c>
      <c r="BX304" s="13">
        <v>0</v>
      </c>
      <c r="BY304" s="13">
        <v>0</v>
      </c>
      <c r="BZ304" s="13">
        <v>0</v>
      </c>
      <c r="CA304" s="13">
        <v>0</v>
      </c>
      <c r="CB304" s="13">
        <v>-2.1800000000000002</v>
      </c>
      <c r="CC304" s="15">
        <v>-0.17100000000000001</v>
      </c>
      <c r="CD304" s="15">
        <v>0.56200000000000006</v>
      </c>
      <c r="CE304" s="15">
        <v>0.36</v>
      </c>
      <c r="CF304" s="15" t="s">
        <v>7128</v>
      </c>
      <c r="CG304" s="15" t="s">
        <v>7128</v>
      </c>
      <c r="CH304" s="13" t="s">
        <v>7128</v>
      </c>
      <c r="CI304" s="13" t="s">
        <v>7128</v>
      </c>
      <c r="CJ304" s="13">
        <v>-2.1800000000000002</v>
      </c>
      <c r="CK304" s="12">
        <f t="shared" si="8"/>
        <v>0.19762487535128279</v>
      </c>
      <c r="CL304" s="36" t="str">
        <f t="shared" si="9"/>
        <v>NA</v>
      </c>
      <c r="CM304" s="13">
        <v>28.7</v>
      </c>
      <c r="CN304" s="13">
        <v>10.1</v>
      </c>
      <c r="CO304" s="13">
        <v>18.5</v>
      </c>
      <c r="CP304" s="13">
        <v>339.8</v>
      </c>
      <c r="CQ304" s="13">
        <v>29.2</v>
      </c>
      <c r="CR304" s="13">
        <v>339.8</v>
      </c>
      <c r="CS304" s="13">
        <v>11.030999999999999</v>
      </c>
      <c r="CT304" s="13">
        <v>0</v>
      </c>
      <c r="CU304" s="13">
        <v>27.8</v>
      </c>
      <c r="CV304" s="13">
        <v>0</v>
      </c>
      <c r="CW304" s="13">
        <v>29.2</v>
      </c>
      <c r="CX304" s="12" t="s">
        <v>7128</v>
      </c>
      <c r="CY304" s="12" t="s">
        <v>7128</v>
      </c>
      <c r="CZ304" s="15">
        <v>11.636986301369864</v>
      </c>
      <c r="DA304" s="20"/>
      <c r="DB304" s="20"/>
    </row>
    <row r="305" spans="1:106">
      <c r="A305" s="8" t="s">
        <v>6829</v>
      </c>
      <c r="B305" s="8" t="s">
        <v>6830</v>
      </c>
      <c r="C305" s="9" t="s">
        <v>7141</v>
      </c>
      <c r="D305" s="9" t="s">
        <v>7126</v>
      </c>
      <c r="E305" s="10" t="s">
        <v>7127</v>
      </c>
      <c r="F305" s="10" t="s">
        <v>7126</v>
      </c>
      <c r="G305" s="11">
        <v>0.73</v>
      </c>
      <c r="H305" s="11">
        <v>0.78316163410301964</v>
      </c>
      <c r="I305" s="12">
        <v>9.0499999999999997E-2</v>
      </c>
      <c r="J305" s="12">
        <v>0.12737612788632327</v>
      </c>
      <c r="K305" s="12">
        <v>3.2000000000000001E-2</v>
      </c>
      <c r="L305" s="12">
        <v>8.8499999999999995E-2</v>
      </c>
      <c r="M305" s="12">
        <v>5.8418850000000001E-2</v>
      </c>
      <c r="N305" s="12">
        <v>0.12269525306291391</v>
      </c>
      <c r="O305" s="12">
        <v>-0.13419741028741466</v>
      </c>
      <c r="P305" s="12">
        <v>-0.13053839031781589</v>
      </c>
      <c r="Q305" s="13">
        <v>0.56299999999999994</v>
      </c>
      <c r="R305" s="13">
        <v>0</v>
      </c>
      <c r="S305" s="13">
        <v>4.1000000000000002E-2</v>
      </c>
      <c r="T305" s="13">
        <v>4.1000000000000002E-2</v>
      </c>
      <c r="U305" s="13">
        <v>0.60399999999999998</v>
      </c>
      <c r="V305" s="13">
        <v>7.0000000000000001E-3</v>
      </c>
      <c r="W305" s="13">
        <v>0.59699999999999998</v>
      </c>
      <c r="X305" s="14">
        <v>1.1589403973509934E-2</v>
      </c>
      <c r="Y305" s="15">
        <v>0.33333333333333331</v>
      </c>
      <c r="Z305" s="14">
        <v>5.5480378890392423E-2</v>
      </c>
      <c r="AA305" s="14">
        <v>6.7880794701986755E-2</v>
      </c>
      <c r="AB305" s="14">
        <v>5.8739255014326655E-2</v>
      </c>
      <c r="AC305" s="14">
        <v>7.2824156305506232E-2</v>
      </c>
      <c r="AD305" s="13">
        <v>0.375</v>
      </c>
      <c r="AE305" s="15">
        <v>0.33836111111111111</v>
      </c>
      <c r="AF305" s="14">
        <v>3.1622776601683791E-2</v>
      </c>
      <c r="AG305" s="14">
        <v>0.48857189849601457</v>
      </c>
      <c r="AH305" s="15">
        <v>0.52049689440993796</v>
      </c>
      <c r="AI305" s="5" t="s">
        <v>7128</v>
      </c>
      <c r="AJ305" s="15" t="s">
        <v>7128</v>
      </c>
      <c r="AK305" s="15" t="s">
        <v>7128</v>
      </c>
      <c r="AL305" s="15" t="s">
        <v>7128</v>
      </c>
      <c r="AM305" s="15" t="s">
        <v>7128</v>
      </c>
      <c r="AN305" s="15">
        <v>0.8065902578796561</v>
      </c>
      <c r="AO305" s="15" t="s">
        <v>7128</v>
      </c>
      <c r="AP305" s="15" t="s">
        <v>7128</v>
      </c>
      <c r="AQ305" s="15" t="s">
        <v>7128</v>
      </c>
      <c r="AR305" s="15">
        <v>0.81557377049180324</v>
      </c>
      <c r="AS305" s="15" t="s">
        <v>7128</v>
      </c>
      <c r="AT305" s="14" t="s">
        <v>7128</v>
      </c>
      <c r="AU305" s="14">
        <v>0</v>
      </c>
      <c r="AV305" s="12" t="s">
        <v>7128</v>
      </c>
      <c r="AW305" s="12" t="s">
        <v>7128</v>
      </c>
      <c r="AX305" s="12" t="s">
        <v>7128</v>
      </c>
      <c r="AY305" s="12" t="s">
        <v>7128</v>
      </c>
      <c r="AZ305" s="14" t="s">
        <v>7128</v>
      </c>
      <c r="BA305" s="14" t="s">
        <v>7128</v>
      </c>
      <c r="BB305" s="14">
        <v>-6.8212824010914054E-3</v>
      </c>
      <c r="BC305" s="14">
        <v>-7.8431372549019607E-3</v>
      </c>
      <c r="BD305" s="14" t="s">
        <v>7128</v>
      </c>
      <c r="BE305" s="14" t="s">
        <v>7128</v>
      </c>
      <c r="BF305" s="14">
        <v>0</v>
      </c>
      <c r="BG305" s="14">
        <v>0.1075</v>
      </c>
      <c r="BH305" s="13">
        <v>-5.0000000000000001E-3</v>
      </c>
      <c r="BI305" s="13">
        <v>-5.0000000000000001E-3</v>
      </c>
      <c r="BJ305" s="13">
        <v>-6.0000000000000001E-3</v>
      </c>
      <c r="BK305" s="13">
        <v>-6.0000000000000001E-3</v>
      </c>
      <c r="BL305" s="13">
        <v>0</v>
      </c>
      <c r="BM305" s="13">
        <v>0</v>
      </c>
      <c r="BN305" s="13">
        <v>-6.0000000000000001E-3</v>
      </c>
      <c r="BO305" s="13">
        <v>-6.0000000000000001E-3</v>
      </c>
      <c r="BP305" s="13">
        <v>-6.0000000000000001E-3</v>
      </c>
      <c r="BQ305" s="13">
        <v>0</v>
      </c>
      <c r="BR305" s="13">
        <v>0</v>
      </c>
      <c r="BS305" s="13">
        <v>0</v>
      </c>
      <c r="BT305" s="14" t="s">
        <v>7128</v>
      </c>
      <c r="BU305" s="13">
        <v>-6.0000000000000001E-3</v>
      </c>
      <c r="BV305" s="13">
        <v>-5.0000000000000001E-3</v>
      </c>
      <c r="BW305" s="13">
        <v>-5.0000000000000001E-3</v>
      </c>
      <c r="BX305" s="13">
        <v>0.73299999999999998</v>
      </c>
      <c r="BY305" s="13">
        <v>0.76500000000000001</v>
      </c>
      <c r="BZ305" s="13">
        <v>0.69799999999999995</v>
      </c>
      <c r="CA305" s="13">
        <v>0.73199999999999998</v>
      </c>
      <c r="CB305" s="13">
        <v>0</v>
      </c>
      <c r="CC305" s="15">
        <v>0.10299999999999999</v>
      </c>
      <c r="CD305" s="15">
        <v>0.16</v>
      </c>
      <c r="CE305" s="15">
        <v>0.36</v>
      </c>
      <c r="CF305" s="15" t="s">
        <v>7128</v>
      </c>
      <c r="CG305" s="15" t="s">
        <v>7128</v>
      </c>
      <c r="CH305" s="13" t="s">
        <v>7128</v>
      </c>
      <c r="CI305" s="13" t="s">
        <v>7128</v>
      </c>
      <c r="CJ305" s="13">
        <v>0</v>
      </c>
      <c r="CK305" s="12">
        <f t="shared" si="8"/>
        <v>0</v>
      </c>
      <c r="CL305" s="36" t="str">
        <f t="shared" si="9"/>
        <v>NA</v>
      </c>
      <c r="CM305" s="13" t="s">
        <v>7128</v>
      </c>
      <c r="CN305" s="13" t="s">
        <v>7128</v>
      </c>
      <c r="CO305" s="13" t="s">
        <v>7128</v>
      </c>
      <c r="CP305" s="13" t="s">
        <v>7128</v>
      </c>
      <c r="CQ305" s="13" t="s">
        <v>7128</v>
      </c>
      <c r="CR305" s="13" t="s">
        <v>7128</v>
      </c>
      <c r="CS305" s="13" t="s">
        <v>7128</v>
      </c>
      <c r="CT305" s="13">
        <v>0</v>
      </c>
      <c r="CU305" s="13">
        <v>-6.0000000000000001E-3</v>
      </c>
      <c r="CV305" s="13">
        <v>0.73199999999999998</v>
      </c>
      <c r="CW305" s="13">
        <v>-6.0000000000000001E-3</v>
      </c>
      <c r="CX305" s="12">
        <v>-6.8212824010914054E-3</v>
      </c>
      <c r="CY305" s="12">
        <v>-7.8431372549019607E-3</v>
      </c>
      <c r="CZ305" s="15" t="s">
        <v>7128</v>
      </c>
      <c r="DA305" s="20"/>
      <c r="DB305" s="20"/>
    </row>
    <row r="306" spans="1:106">
      <c r="A306" s="8" t="s">
        <v>6299</v>
      </c>
      <c r="B306" s="8" t="s">
        <v>6300</v>
      </c>
      <c r="C306" s="9" t="s">
        <v>7155</v>
      </c>
      <c r="D306" s="9" t="s">
        <v>7126</v>
      </c>
      <c r="E306" s="10" t="s">
        <v>7127</v>
      </c>
      <c r="F306" s="10" t="s">
        <v>7126</v>
      </c>
      <c r="G306" s="11">
        <v>0.92</v>
      </c>
      <c r="H306" s="11">
        <v>0.92</v>
      </c>
      <c r="I306" s="12">
        <v>9.0499999999999997E-2</v>
      </c>
      <c r="J306" s="12">
        <v>0.13976</v>
      </c>
      <c r="K306" s="12">
        <v>5.1999999999999998E-2</v>
      </c>
      <c r="L306" s="12">
        <v>0.1085</v>
      </c>
      <c r="M306" s="12">
        <v>7.162085E-2</v>
      </c>
      <c r="N306" s="12">
        <v>0.13976</v>
      </c>
      <c r="O306" s="12">
        <v>-0.13976</v>
      </c>
      <c r="P306" s="12">
        <v>-0.13976</v>
      </c>
      <c r="Q306" s="13">
        <v>14.4</v>
      </c>
      <c r="R306" s="13">
        <v>0</v>
      </c>
      <c r="S306" s="13">
        <v>0</v>
      </c>
      <c r="T306" s="13">
        <v>0</v>
      </c>
      <c r="U306" s="13">
        <v>14.4</v>
      </c>
      <c r="V306" s="13">
        <v>0</v>
      </c>
      <c r="W306" s="13">
        <v>14.4</v>
      </c>
      <c r="X306" s="14">
        <v>0</v>
      </c>
      <c r="Y306" s="15">
        <v>0.8</v>
      </c>
      <c r="Z306" s="14" t="s">
        <v>7128</v>
      </c>
      <c r="AA306" s="14">
        <v>0</v>
      </c>
      <c r="AB306" s="14" t="s">
        <v>7128</v>
      </c>
      <c r="AC306" s="14">
        <v>0</v>
      </c>
      <c r="AD306" s="13">
        <v>0.63900000000000001</v>
      </c>
      <c r="AE306" s="15">
        <v>2.7341388888888893</v>
      </c>
      <c r="AF306" s="14">
        <v>0.14832396974191325</v>
      </c>
      <c r="AG306" s="14">
        <v>0.95770090462903534</v>
      </c>
      <c r="AH306" s="15">
        <v>0.625</v>
      </c>
      <c r="AI306" s="5" t="s">
        <v>7128</v>
      </c>
      <c r="AJ306" s="15" t="s">
        <v>7128</v>
      </c>
      <c r="AK306" s="15" t="s">
        <v>7128</v>
      </c>
      <c r="AL306" s="15" t="s">
        <v>7128</v>
      </c>
      <c r="AM306" s="15" t="s">
        <v>7128</v>
      </c>
      <c r="AN306" s="15" t="s">
        <v>7128</v>
      </c>
      <c r="AO306" s="15">
        <v>0.83720930232558144</v>
      </c>
      <c r="AP306" s="15" t="s">
        <v>7128</v>
      </c>
      <c r="AQ306" s="15" t="s">
        <v>7128</v>
      </c>
      <c r="AR306" s="15" t="s">
        <v>7128</v>
      </c>
      <c r="AS306" s="15">
        <v>0.83720930232558144</v>
      </c>
      <c r="AT306" s="14" t="s">
        <v>7128</v>
      </c>
      <c r="AU306" s="14">
        <v>0</v>
      </c>
      <c r="AV306" s="12" t="s">
        <v>7128</v>
      </c>
      <c r="AW306" s="12" t="s">
        <v>7128</v>
      </c>
      <c r="AX306" s="12" t="s">
        <v>7128</v>
      </c>
      <c r="AY306" s="12" t="s">
        <v>7128</v>
      </c>
      <c r="AZ306" s="14" t="s">
        <v>7128</v>
      </c>
      <c r="BA306" s="14" t="s">
        <v>7128</v>
      </c>
      <c r="BB306" s="14">
        <v>0</v>
      </c>
      <c r="BC306" s="14">
        <v>0</v>
      </c>
      <c r="BD306" s="14" t="s">
        <v>7128</v>
      </c>
      <c r="BE306" s="14" t="s">
        <v>7128</v>
      </c>
      <c r="BF306" s="14">
        <v>0</v>
      </c>
      <c r="BG306" s="14" t="s">
        <v>7128</v>
      </c>
      <c r="BH306" s="13">
        <v>-5.81</v>
      </c>
      <c r="BI306" s="13">
        <v>0</v>
      </c>
      <c r="BJ306" s="13">
        <v>0</v>
      </c>
      <c r="BK306" s="13">
        <v>0</v>
      </c>
      <c r="BL306" s="13">
        <v>17.2</v>
      </c>
      <c r="BM306" s="13">
        <v>0</v>
      </c>
      <c r="BN306" s="13">
        <v>-0.93600000000000005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4" t="s">
        <v>7128</v>
      </c>
      <c r="BU306" s="13">
        <v>0</v>
      </c>
      <c r="BV306" s="13">
        <v>0</v>
      </c>
      <c r="BW306" s="13">
        <v>0</v>
      </c>
      <c r="BX306" s="13">
        <v>12.1</v>
      </c>
      <c r="BY306" s="13">
        <v>40.770000000000003</v>
      </c>
      <c r="BZ306" s="13">
        <v>0</v>
      </c>
      <c r="CA306" s="13">
        <v>0</v>
      </c>
      <c r="CB306" s="13">
        <v>0</v>
      </c>
      <c r="CC306" s="15">
        <v>0.94699999999999995</v>
      </c>
      <c r="CD306" s="15">
        <v>1.06</v>
      </c>
      <c r="CE306" s="15">
        <v>0.36</v>
      </c>
      <c r="CF306" s="15">
        <v>1.2943744150756109</v>
      </c>
      <c r="CG306" s="15">
        <v>1.8969863052418818</v>
      </c>
      <c r="CH306" s="13">
        <v>1.972</v>
      </c>
      <c r="CI306" s="13">
        <v>-0.151</v>
      </c>
      <c r="CJ306" s="13">
        <v>0</v>
      </c>
      <c r="CK306" s="12">
        <f t="shared" si="8"/>
        <v>0</v>
      </c>
      <c r="CL306" s="36" t="str">
        <f t="shared" si="9"/>
        <v>NA</v>
      </c>
      <c r="CM306" s="13" t="s">
        <v>7128</v>
      </c>
      <c r="CN306" s="13" t="s">
        <v>7128</v>
      </c>
      <c r="CO306" s="13" t="s">
        <v>7128</v>
      </c>
      <c r="CP306" s="13" t="s">
        <v>7128</v>
      </c>
      <c r="CQ306" s="13" t="s">
        <v>7128</v>
      </c>
      <c r="CR306" s="13" t="s">
        <v>7128</v>
      </c>
      <c r="CS306" s="13" t="s">
        <v>7128</v>
      </c>
      <c r="CT306" s="13">
        <v>7.640000000000001E-2</v>
      </c>
      <c r="CU306" s="13">
        <v>-4.1000000000000002E-2</v>
      </c>
      <c r="CV306" s="13">
        <v>7.640000000000001E-2</v>
      </c>
      <c r="CW306" s="13">
        <v>-0.93600000000000005</v>
      </c>
      <c r="CX306" s="12">
        <v>-3.3671692782760105E-3</v>
      </c>
      <c r="CY306" s="12">
        <v>-1.0037604293156803E-3</v>
      </c>
      <c r="CZ306" s="15" t="s">
        <v>7128</v>
      </c>
      <c r="DA306" s="20"/>
      <c r="DB306" s="20"/>
    </row>
    <row r="307" spans="1:106" ht="24">
      <c r="A307" s="8" t="s">
        <v>5035</v>
      </c>
      <c r="B307" s="8" t="s">
        <v>5036</v>
      </c>
      <c r="C307" s="9" t="s">
        <v>7174</v>
      </c>
      <c r="D307" s="9" t="s">
        <v>7126</v>
      </c>
      <c r="E307" s="10" t="s">
        <v>7127</v>
      </c>
      <c r="F307" s="10" t="s">
        <v>7126</v>
      </c>
      <c r="G307" s="11">
        <v>0.45</v>
      </c>
      <c r="H307" s="11">
        <v>0.45412941176470589</v>
      </c>
      <c r="I307" s="12">
        <v>9.0499999999999997E-2</v>
      </c>
      <c r="J307" s="12">
        <v>9.7598711764705887E-2</v>
      </c>
      <c r="K307" s="12">
        <v>4.1999999999999996E-2</v>
      </c>
      <c r="L307" s="12">
        <v>9.8500000000000004E-2</v>
      </c>
      <c r="M307" s="12">
        <v>6.5019850000000004E-2</v>
      </c>
      <c r="N307" s="12">
        <v>9.7294946153846151E-2</v>
      </c>
      <c r="O307" s="12">
        <v>4.2030900370959023E-3</v>
      </c>
      <c r="P307" s="12">
        <v>-5.0572236602189236E-2</v>
      </c>
      <c r="Q307" s="13">
        <v>10.199999999999999</v>
      </c>
      <c r="R307" s="13">
        <v>0</v>
      </c>
      <c r="S307" s="13">
        <v>9.6000000000000002E-2</v>
      </c>
      <c r="T307" s="13">
        <v>9.6000000000000002E-2</v>
      </c>
      <c r="U307" s="13">
        <v>10.295999999999999</v>
      </c>
      <c r="V307" s="13">
        <v>4.4999999999999998E-2</v>
      </c>
      <c r="W307" s="13">
        <v>10.250999999999999</v>
      </c>
      <c r="X307" s="14">
        <v>4.370629370629371E-3</v>
      </c>
      <c r="Y307" s="15">
        <v>6.1728395061728392E-2</v>
      </c>
      <c r="Z307" s="14">
        <v>7.3304825901038487E-3</v>
      </c>
      <c r="AA307" s="14">
        <v>9.324009324009324E-3</v>
      </c>
      <c r="AB307" s="14">
        <v>7.3846153846153844E-3</v>
      </c>
      <c r="AC307" s="14">
        <v>9.4117647058823539E-3</v>
      </c>
      <c r="AD307" s="13">
        <v>0.41899999999999998</v>
      </c>
      <c r="AE307" s="15">
        <v>1.6911666666666667</v>
      </c>
      <c r="AF307" s="14">
        <v>8.9442719099991588E-2</v>
      </c>
      <c r="AG307" s="14">
        <v>0.71442371881118283</v>
      </c>
      <c r="AH307" s="15">
        <v>0.55056179775280889</v>
      </c>
      <c r="AI307" s="5">
        <v>12.826086956521738</v>
      </c>
      <c r="AJ307" s="15">
        <v>9.0265486725663724</v>
      </c>
      <c r="AK307" s="15">
        <v>9.0265486725663724</v>
      </c>
      <c r="AL307" s="15" t="s">
        <v>7128</v>
      </c>
      <c r="AM307" s="15" t="s">
        <v>7128</v>
      </c>
      <c r="AN307" s="15">
        <v>0.7846153846153846</v>
      </c>
      <c r="AO307" s="15">
        <v>13.858695652173912</v>
      </c>
      <c r="AP307" s="15">
        <v>17.374576271186442</v>
      </c>
      <c r="AQ307" s="15">
        <v>17.374576271186442</v>
      </c>
      <c r="AR307" s="15">
        <v>0.7854570530993793</v>
      </c>
      <c r="AS307" s="15">
        <v>13.927989130434781</v>
      </c>
      <c r="AT307" s="14">
        <v>0</v>
      </c>
      <c r="AU307" s="14">
        <v>0</v>
      </c>
      <c r="AV307" s="12" t="s">
        <v>7128</v>
      </c>
      <c r="AW307" s="12">
        <v>2.5300000000000001E-3</v>
      </c>
      <c r="AX307" s="12">
        <v>0.27500000000000002</v>
      </c>
      <c r="AY307" s="12">
        <v>-0.44799999999999995</v>
      </c>
      <c r="AZ307" s="14" t="s">
        <v>7128</v>
      </c>
      <c r="BA307" s="14" t="s">
        <v>7128</v>
      </c>
      <c r="BB307" s="14">
        <v>0.10180180180180179</v>
      </c>
      <c r="BC307" s="14">
        <v>4.6722709551656916E-2</v>
      </c>
      <c r="BD307" s="14">
        <v>1.5353260869565217</v>
      </c>
      <c r="BE307" s="14">
        <v>0.80163043478260865</v>
      </c>
      <c r="BF307" s="14">
        <v>2.5000000000000001E-2</v>
      </c>
      <c r="BG307" s="14">
        <v>5.1299999999999998E-2</v>
      </c>
      <c r="BH307" s="13">
        <v>1.1299999999999999</v>
      </c>
      <c r="BI307" s="13">
        <v>1.1299999999999999</v>
      </c>
      <c r="BJ307" s="13">
        <v>0.59</v>
      </c>
      <c r="BK307" s="13">
        <v>0.59</v>
      </c>
      <c r="BL307" s="13">
        <v>0.73599999999999999</v>
      </c>
      <c r="BM307" s="13">
        <v>0.73599999999999999</v>
      </c>
      <c r="BN307" s="13">
        <v>0.59</v>
      </c>
      <c r="BO307" s="13">
        <v>0.59</v>
      </c>
      <c r="BP307" s="13">
        <v>0.57524999999999993</v>
      </c>
      <c r="BQ307" s="13">
        <v>0</v>
      </c>
      <c r="BR307" s="13">
        <v>0</v>
      </c>
      <c r="BS307" s="13">
        <v>0</v>
      </c>
      <c r="BT307" s="14">
        <v>0</v>
      </c>
      <c r="BU307" s="13">
        <v>0.57524999999999993</v>
      </c>
      <c r="BV307" s="13">
        <v>1.1299999999999999</v>
      </c>
      <c r="BW307" s="13">
        <v>1.1299999999999999</v>
      </c>
      <c r="BX307" s="13">
        <v>11.1</v>
      </c>
      <c r="BY307" s="13">
        <v>12.311999999999999</v>
      </c>
      <c r="BZ307" s="13">
        <v>13</v>
      </c>
      <c r="CA307" s="13">
        <v>13.051</v>
      </c>
      <c r="CB307" s="13">
        <v>0</v>
      </c>
      <c r="CC307" s="15">
        <v>0.42599999999999999</v>
      </c>
      <c r="CD307" s="15">
        <v>0.98</v>
      </c>
      <c r="CE307" s="15">
        <v>0.36</v>
      </c>
      <c r="CF307" s="15">
        <v>1.769523641930991</v>
      </c>
      <c r="CG307" s="15">
        <v>1.21169119714272</v>
      </c>
      <c r="CH307" s="13">
        <v>0.89480000000000004</v>
      </c>
      <c r="CI307" s="13">
        <v>0.54020000000000001</v>
      </c>
      <c r="CJ307" s="13">
        <v>0</v>
      </c>
      <c r="CK307" s="12">
        <f t="shared" si="8"/>
        <v>0</v>
      </c>
      <c r="CL307" s="36">
        <f t="shared" si="9"/>
        <v>5.6394146042448856E-2</v>
      </c>
      <c r="CM307" s="13">
        <v>1.1599999999999999</v>
      </c>
      <c r="CN307" s="13">
        <v>2.9000000000000001E-2</v>
      </c>
      <c r="CO307" s="13">
        <v>1.1299999999999999</v>
      </c>
      <c r="CP307" s="13">
        <v>10.199999999999999</v>
      </c>
      <c r="CQ307" s="13">
        <v>0.59</v>
      </c>
      <c r="CR307" s="13">
        <v>10.250999999999999</v>
      </c>
      <c r="CS307" s="13" t="s">
        <v>7128</v>
      </c>
      <c r="CT307" s="13">
        <v>0</v>
      </c>
      <c r="CU307" s="13">
        <v>0.59</v>
      </c>
      <c r="CV307" s="13">
        <v>13.051</v>
      </c>
      <c r="CW307" s="13">
        <v>0.59</v>
      </c>
      <c r="CX307" s="12">
        <v>0.10180180180180179</v>
      </c>
      <c r="CY307" s="12">
        <v>4.6722709551656916E-2</v>
      </c>
      <c r="CZ307" s="15">
        <v>17.374576271186442</v>
      </c>
      <c r="DA307" s="20"/>
      <c r="DB307" s="20"/>
    </row>
    <row r="308" spans="1:106">
      <c r="A308" s="8" t="s">
        <v>2419</v>
      </c>
      <c r="B308" s="8" t="s">
        <v>2420</v>
      </c>
      <c r="C308" s="9" t="s">
        <v>7148</v>
      </c>
      <c r="D308" s="9" t="s">
        <v>7126</v>
      </c>
      <c r="E308" s="10" t="s">
        <v>7127</v>
      </c>
      <c r="F308" s="10" t="s">
        <v>7126</v>
      </c>
      <c r="G308" s="11">
        <v>0.67</v>
      </c>
      <c r="H308" s="11">
        <v>0.67</v>
      </c>
      <c r="I308" s="12">
        <v>9.0499999999999997E-2</v>
      </c>
      <c r="J308" s="12">
        <v>0.117135</v>
      </c>
      <c r="K308" s="12">
        <v>4.1999999999999996E-2</v>
      </c>
      <c r="L308" s="12">
        <v>9.8500000000000004E-2</v>
      </c>
      <c r="M308" s="12">
        <v>6.5019850000000004E-2</v>
      </c>
      <c r="N308" s="12">
        <v>0.117135</v>
      </c>
      <c r="O308" s="12">
        <v>0.52713980916030534</v>
      </c>
      <c r="P308" s="12">
        <v>0.25967622621707631</v>
      </c>
      <c r="Q308" s="13">
        <v>84.9</v>
      </c>
      <c r="R308" s="13">
        <v>0</v>
      </c>
      <c r="S308" s="13">
        <v>0</v>
      </c>
      <c r="T308" s="13">
        <v>0</v>
      </c>
      <c r="U308" s="13">
        <v>84.9</v>
      </c>
      <c r="V308" s="13">
        <v>0</v>
      </c>
      <c r="W308" s="13">
        <v>84.9</v>
      </c>
      <c r="X308" s="14">
        <v>0</v>
      </c>
      <c r="Y308" s="15">
        <v>7.7150361129349962E-2</v>
      </c>
      <c r="Z308" s="14" t="s">
        <v>7128</v>
      </c>
      <c r="AA308" s="14">
        <v>0</v>
      </c>
      <c r="AB308" s="14" t="s">
        <v>7128</v>
      </c>
      <c r="AC308" s="14">
        <v>0</v>
      </c>
      <c r="AD308" s="13">
        <v>0.55700000000000005</v>
      </c>
      <c r="AE308" s="15">
        <v>2.146555555555556</v>
      </c>
      <c r="AF308" s="14">
        <v>0.18165902124584951</v>
      </c>
      <c r="AG308" s="14">
        <v>0.67296410143348784</v>
      </c>
      <c r="AH308" s="15">
        <v>0.37389911929543629</v>
      </c>
      <c r="AI308" s="5">
        <v>14.48512585812357</v>
      </c>
      <c r="AJ308" s="15">
        <v>20.118483412322277</v>
      </c>
      <c r="AK308" s="15">
        <v>20.118483412322277</v>
      </c>
      <c r="AL308" s="15" t="s">
        <v>7128</v>
      </c>
      <c r="AM308" s="15" t="s">
        <v>7128</v>
      </c>
      <c r="AN308" s="15" t="s">
        <v>7128</v>
      </c>
      <c r="AO308" s="15">
        <v>2.0311004784689</v>
      </c>
      <c r="AP308" s="15">
        <v>13.412322274881518</v>
      </c>
      <c r="AQ308" s="15">
        <v>11.924157303370787</v>
      </c>
      <c r="AR308" s="15" t="s">
        <v>7128</v>
      </c>
      <c r="AS308" s="15">
        <v>2.0311004784689</v>
      </c>
      <c r="AT308" s="14">
        <v>0.2887203791469195</v>
      </c>
      <c r="AU308" s="14">
        <v>1.4351001177856303E-2</v>
      </c>
      <c r="AV308" s="12">
        <v>-0.21600000000000003</v>
      </c>
      <c r="AW308" s="12">
        <v>0.315</v>
      </c>
      <c r="AX308" s="12">
        <v>3.0800000000000001E-2</v>
      </c>
      <c r="AY308" s="12">
        <v>0.249</v>
      </c>
      <c r="AZ308" s="14" t="s">
        <v>7128</v>
      </c>
      <c r="BA308" s="14" t="s">
        <v>7128</v>
      </c>
      <c r="BB308" s="14">
        <v>0.64427480916030533</v>
      </c>
      <c r="BC308" s="14">
        <v>0.3768112262170763</v>
      </c>
      <c r="BD308" s="14">
        <v>0.10095693779904306</v>
      </c>
      <c r="BE308" s="14">
        <v>0.15143540669856462</v>
      </c>
      <c r="BF308" s="14">
        <v>0.34876543209876537</v>
      </c>
      <c r="BG308" s="14" t="s">
        <v>7128</v>
      </c>
      <c r="BH308" s="13">
        <v>4.22</v>
      </c>
      <c r="BI308" s="13">
        <v>4.22</v>
      </c>
      <c r="BJ308" s="13">
        <v>6.33</v>
      </c>
      <c r="BK308" s="13">
        <v>6.33</v>
      </c>
      <c r="BL308" s="13">
        <v>41.8</v>
      </c>
      <c r="BM308" s="13">
        <v>41.8</v>
      </c>
      <c r="BN308" s="13">
        <v>7.12</v>
      </c>
      <c r="BO308" s="13">
        <v>7.12</v>
      </c>
      <c r="BP308" s="13">
        <v>4.122314814814815</v>
      </c>
      <c r="BQ308" s="13">
        <v>0</v>
      </c>
      <c r="BR308" s="13">
        <v>0</v>
      </c>
      <c r="BS308" s="13">
        <v>-0.91500000000000004</v>
      </c>
      <c r="BT308" s="14">
        <v>-0.22196266930212707</v>
      </c>
      <c r="BU308" s="13">
        <v>5.037314814814815</v>
      </c>
      <c r="BV308" s="13">
        <v>5.1349999999999998</v>
      </c>
      <c r="BW308" s="13">
        <v>5.1349999999999998</v>
      </c>
      <c r="BX308" s="13">
        <v>6.55</v>
      </c>
      <c r="BY308" s="13">
        <v>10.940000000000001</v>
      </c>
      <c r="BZ308" s="13">
        <v>0</v>
      </c>
      <c r="CA308" s="13">
        <v>0</v>
      </c>
      <c r="CB308" s="13">
        <v>-1.2184000000000001</v>
      </c>
      <c r="CC308" s="15">
        <v>0.81499999999999995</v>
      </c>
      <c r="CD308" s="15">
        <v>0.68700000000000006</v>
      </c>
      <c r="CE308" s="15">
        <v>0.36</v>
      </c>
      <c r="CF308" s="15">
        <v>0.59690134846373732</v>
      </c>
      <c r="CG308" s="15">
        <v>0.39094650205761333</v>
      </c>
      <c r="CH308" s="13">
        <v>2.7733333333333334</v>
      </c>
      <c r="CI308" s="13">
        <v>1.6199999999999999</v>
      </c>
      <c r="CJ308" s="13">
        <v>-1.2184000000000001</v>
      </c>
      <c r="CK308" s="12">
        <f t="shared" si="8"/>
        <v>0.23727361246348591</v>
      </c>
      <c r="CL308" s="36" t="str">
        <f t="shared" si="9"/>
        <v>NA</v>
      </c>
      <c r="CM308" s="13">
        <v>6.48</v>
      </c>
      <c r="CN308" s="13">
        <v>2.2599999999999998</v>
      </c>
      <c r="CO308" s="13">
        <v>4.22</v>
      </c>
      <c r="CP308" s="13">
        <v>84.9</v>
      </c>
      <c r="CQ308" s="13">
        <v>7.12</v>
      </c>
      <c r="CR308" s="13">
        <v>84.9</v>
      </c>
      <c r="CS308" s="13">
        <v>5.1349999999999998</v>
      </c>
      <c r="CT308" s="13">
        <v>1.262</v>
      </c>
      <c r="CU308" s="13">
        <v>5.7770000000000001</v>
      </c>
      <c r="CV308" s="13">
        <v>1.262</v>
      </c>
      <c r="CW308" s="13">
        <v>7.12</v>
      </c>
      <c r="CX308" s="12">
        <v>0.46940604198668717</v>
      </c>
      <c r="CY308" s="12">
        <v>0.30832503677802259</v>
      </c>
      <c r="CZ308" s="15">
        <v>11.924157303370787</v>
      </c>
      <c r="DA308" s="20"/>
      <c r="DB308" s="20"/>
    </row>
    <row r="309" spans="1:106">
      <c r="A309" s="8" t="s">
        <v>4535</v>
      </c>
      <c r="B309" s="8" t="s">
        <v>4536</v>
      </c>
      <c r="C309" s="9" t="s">
        <v>7161</v>
      </c>
      <c r="D309" s="9" t="s">
        <v>7126</v>
      </c>
      <c r="E309" s="10" t="s">
        <v>7127</v>
      </c>
      <c r="F309" s="10" t="s">
        <v>7126</v>
      </c>
      <c r="G309" s="11">
        <v>0.75</v>
      </c>
      <c r="H309" s="11">
        <v>2.5629139072847682</v>
      </c>
      <c r="I309" s="12">
        <v>9.0499999999999997E-2</v>
      </c>
      <c r="J309" s="12">
        <v>0.28844370860927154</v>
      </c>
      <c r="K309" s="12">
        <v>4.1999999999999996E-2</v>
      </c>
      <c r="L309" s="12">
        <v>9.8500000000000004E-2</v>
      </c>
      <c r="M309" s="12">
        <v>6.5019850000000004E-2</v>
      </c>
      <c r="N309" s="12">
        <v>0.13040163808139538</v>
      </c>
      <c r="O309" s="12">
        <v>-0.16723158739715033</v>
      </c>
      <c r="P309" s="12">
        <v>5.9622114887725786E-2</v>
      </c>
      <c r="Q309" s="13">
        <v>0.30199999999999999</v>
      </c>
      <c r="R309" s="13">
        <v>0</v>
      </c>
      <c r="S309" s="13">
        <v>0.73</v>
      </c>
      <c r="T309" s="13">
        <v>0.73</v>
      </c>
      <c r="U309" s="13">
        <v>1.032</v>
      </c>
      <c r="V309" s="13">
        <v>0.16500000000000001</v>
      </c>
      <c r="W309" s="13">
        <v>0.86699999999999999</v>
      </c>
      <c r="X309" s="14">
        <v>0.15988372093023256</v>
      </c>
      <c r="Y309" s="15">
        <v>0.11627906976744186</v>
      </c>
      <c r="Z309" s="14">
        <v>0.84198385236447515</v>
      </c>
      <c r="AA309" s="14">
        <v>0.70736434108527124</v>
      </c>
      <c r="AB309" s="14">
        <v>5.328467153284671</v>
      </c>
      <c r="AC309" s="14">
        <v>2.4172185430463577</v>
      </c>
      <c r="AD309" s="13">
        <v>7.0000000000000007E-2</v>
      </c>
      <c r="AE309" s="15">
        <v>1.5553055555555557</v>
      </c>
      <c r="AF309" s="14">
        <v>0.1</v>
      </c>
      <c r="AG309" s="14">
        <v>0.77700000000000002</v>
      </c>
      <c r="AH309" s="15">
        <v>0.61194029850746268</v>
      </c>
      <c r="AI309" s="5">
        <v>1.1428571428571428</v>
      </c>
      <c r="AJ309" s="15">
        <v>15.1</v>
      </c>
      <c r="AK309" s="15">
        <v>15.1</v>
      </c>
      <c r="AL309" s="15" t="s">
        <v>7128</v>
      </c>
      <c r="AM309" s="15" t="s">
        <v>7128</v>
      </c>
      <c r="AN309" s="15">
        <v>2.2043795620437954</v>
      </c>
      <c r="AO309" s="15">
        <v>0.11660231660231661</v>
      </c>
      <c r="AP309" s="15">
        <v>5.4187500000000002</v>
      </c>
      <c r="AQ309" s="15">
        <v>3.7210300429184548</v>
      </c>
      <c r="AR309" s="15">
        <v>1.2350427350427351</v>
      </c>
      <c r="AS309" s="15">
        <v>0.33474903474903478</v>
      </c>
      <c r="AT309" s="14">
        <v>0</v>
      </c>
      <c r="AU309" s="14">
        <v>0</v>
      </c>
      <c r="AV309" s="12">
        <v>0.25800000000000001</v>
      </c>
      <c r="AW309" s="12">
        <v>0.17300000000000001</v>
      </c>
      <c r="AX309" s="12">
        <v>0.20399999999999999</v>
      </c>
      <c r="AY309" s="12">
        <v>0.34700000000000003</v>
      </c>
      <c r="AZ309" s="14" t="s">
        <v>7128</v>
      </c>
      <c r="BA309" s="14" t="s">
        <v>7128</v>
      </c>
      <c r="BB309" s="14">
        <v>0.12121212121212122</v>
      </c>
      <c r="BC309" s="14">
        <v>0.19002375296912116</v>
      </c>
      <c r="BD309" s="14">
        <v>7.7220077220077222E-3</v>
      </c>
      <c r="BE309" s="14">
        <v>6.1776061776061778E-2</v>
      </c>
      <c r="BF309" s="14">
        <v>0</v>
      </c>
      <c r="BG309" s="14" t="s">
        <v>7128</v>
      </c>
      <c r="BH309" s="13">
        <v>0.02</v>
      </c>
      <c r="BI309" s="13">
        <v>0.02</v>
      </c>
      <c r="BJ309" s="13">
        <v>0.16</v>
      </c>
      <c r="BK309" s="13">
        <v>0.16</v>
      </c>
      <c r="BL309" s="13">
        <v>2.59</v>
      </c>
      <c r="BM309" s="13">
        <v>2.59</v>
      </c>
      <c r="BN309" s="13">
        <v>0.23300000000000001</v>
      </c>
      <c r="BO309" s="13">
        <v>0.23300000000000001</v>
      </c>
      <c r="BP309" s="13">
        <v>0.16</v>
      </c>
      <c r="BQ309" s="13">
        <v>0</v>
      </c>
      <c r="BR309" s="13">
        <v>0</v>
      </c>
      <c r="BS309" s="13">
        <v>-7.6999999999999999E-2</v>
      </c>
      <c r="BT309" s="14">
        <v>-0.48125000000000001</v>
      </c>
      <c r="BU309" s="13">
        <v>0.23699999999999999</v>
      </c>
      <c r="BV309" s="13">
        <v>9.7000000000000003E-2</v>
      </c>
      <c r="BW309" s="13">
        <v>9.7000000000000003E-2</v>
      </c>
      <c r="BX309" s="13">
        <v>0.16500000000000001</v>
      </c>
      <c r="BY309" s="13">
        <v>0.84199999999999997</v>
      </c>
      <c r="BZ309" s="13">
        <v>0.13700000000000001</v>
      </c>
      <c r="CA309" s="13">
        <v>0.70199999999999996</v>
      </c>
      <c r="CB309" s="13">
        <v>0</v>
      </c>
      <c r="CC309" s="15">
        <v>0.51800000000000002</v>
      </c>
      <c r="CD309" s="15">
        <v>0.64500000000000002</v>
      </c>
      <c r="CE309" s="15">
        <v>0.36</v>
      </c>
      <c r="CF309" s="15">
        <v>0.96326715859178447</v>
      </c>
      <c r="CG309" s="15">
        <v>1.4472767243996145</v>
      </c>
      <c r="CH309" s="13">
        <v>0.11100000000000002</v>
      </c>
      <c r="CI309" s="13">
        <v>-2.7500000000000007E-2</v>
      </c>
      <c r="CJ309" s="13">
        <v>0</v>
      </c>
      <c r="CK309" s="12">
        <f t="shared" si="8"/>
        <v>0</v>
      </c>
      <c r="CL309" s="36">
        <f t="shared" si="9"/>
        <v>3.6894586894586894</v>
      </c>
      <c r="CM309" s="13">
        <v>0.02</v>
      </c>
      <c r="CN309" s="13" t="s">
        <v>7128</v>
      </c>
      <c r="CO309" s="13">
        <v>0.02</v>
      </c>
      <c r="CP309" s="13">
        <v>0.30199999999999999</v>
      </c>
      <c r="CQ309" s="13">
        <v>0.23300000000000001</v>
      </c>
      <c r="CR309" s="13">
        <v>0.86699999999999999</v>
      </c>
      <c r="CS309" s="13" t="s">
        <v>7128</v>
      </c>
      <c r="CT309" s="13">
        <v>0</v>
      </c>
      <c r="CU309" s="13">
        <v>0.16</v>
      </c>
      <c r="CV309" s="13">
        <v>0.70199999999999996</v>
      </c>
      <c r="CW309" s="13">
        <v>0.23300000000000001</v>
      </c>
      <c r="CX309" s="12">
        <v>0.12121212121212122</v>
      </c>
      <c r="CY309" s="12">
        <v>0.19002375296912116</v>
      </c>
      <c r="CZ309" s="15">
        <v>3.7210300429184548</v>
      </c>
      <c r="DA309" s="20"/>
      <c r="DB309" s="20"/>
    </row>
    <row r="310" spans="1:106">
      <c r="A310" s="8" t="s">
        <v>161</v>
      </c>
      <c r="B310" s="8" t="s">
        <v>162</v>
      </c>
      <c r="C310" s="9" t="s">
        <v>7136</v>
      </c>
      <c r="D310" s="9" t="s">
        <v>7126</v>
      </c>
      <c r="E310" s="10" t="s">
        <v>7127</v>
      </c>
      <c r="F310" s="10" t="s">
        <v>7126</v>
      </c>
      <c r="G310" s="11">
        <v>0.39</v>
      </c>
      <c r="H310" s="11">
        <v>0.39504389717877347</v>
      </c>
      <c r="I310" s="12">
        <v>9.0499999999999997E-2</v>
      </c>
      <c r="J310" s="12">
        <v>9.225147269467901E-2</v>
      </c>
      <c r="K310" s="12">
        <v>3.2000000000000001E-2</v>
      </c>
      <c r="L310" s="12">
        <v>8.8499999999999995E-2</v>
      </c>
      <c r="M310" s="12">
        <v>5.8418850000000001E-2</v>
      </c>
      <c r="N310" s="12">
        <v>9.1601423815538346E-2</v>
      </c>
      <c r="O310" s="12">
        <v>1.7443447967673218</v>
      </c>
      <c r="P310" s="12">
        <v>-8.2295296399530052E-2</v>
      </c>
      <c r="Q310" s="13">
        <v>21251.9</v>
      </c>
      <c r="R310" s="13">
        <v>416.32616720468167</v>
      </c>
      <c r="S310" s="13">
        <v>0</v>
      </c>
      <c r="T310" s="13">
        <v>416.32616720468167</v>
      </c>
      <c r="U310" s="13">
        <v>21668.226167204684</v>
      </c>
      <c r="V310" s="13">
        <v>0</v>
      </c>
      <c r="W310" s="13">
        <v>21668.226167204684</v>
      </c>
      <c r="X310" s="14">
        <v>0</v>
      </c>
      <c r="Y310" s="15">
        <v>6.5036201380703831E-2</v>
      </c>
      <c r="Z310" s="14" t="s">
        <v>7128</v>
      </c>
      <c r="AA310" s="14">
        <v>1.9213670929593678E-2</v>
      </c>
      <c r="AB310" s="14" t="s">
        <v>7128</v>
      </c>
      <c r="AC310" s="14">
        <v>1.9590068050606375E-2</v>
      </c>
      <c r="AD310" s="13">
        <v>8.9499999999999993</v>
      </c>
      <c r="AE310" s="15">
        <v>2.9511666666666665</v>
      </c>
      <c r="AF310" s="14">
        <v>0.32863353450309968</v>
      </c>
      <c r="AG310" s="14">
        <v>0.41353053091640041</v>
      </c>
      <c r="AH310" s="15">
        <v>0.27909887359199004</v>
      </c>
      <c r="AI310" s="5" t="s">
        <v>7128</v>
      </c>
      <c r="AJ310" s="15">
        <v>17.837753902971293</v>
      </c>
      <c r="AK310" s="15">
        <v>17.837753902971293</v>
      </c>
      <c r="AL310" s="15">
        <v>13.919129082426126</v>
      </c>
      <c r="AM310" s="15">
        <v>0.91947185066862347</v>
      </c>
      <c r="AN310" s="15" t="s">
        <v>7128</v>
      </c>
      <c r="AO310" s="15">
        <v>6.3588462344035195</v>
      </c>
      <c r="AP310" s="15">
        <v>1228.722030123384</v>
      </c>
      <c r="AQ310" s="15">
        <v>214.74951602779666</v>
      </c>
      <c r="AR310" s="15">
        <v>52.046274949976336</v>
      </c>
      <c r="AS310" s="15">
        <v>6.4834164648588271</v>
      </c>
      <c r="AT310" s="14">
        <v>0.14890045324827933</v>
      </c>
      <c r="AU310" s="14">
        <v>8.3474889304015164E-3</v>
      </c>
      <c r="AV310" s="12">
        <v>0.20899999999999999</v>
      </c>
      <c r="AW310" s="12">
        <v>0.24600000000000002</v>
      </c>
      <c r="AX310" s="12">
        <v>0.191</v>
      </c>
      <c r="AY310" s="12">
        <v>0.22500000000000001</v>
      </c>
      <c r="AZ310" s="14">
        <v>0.19399999999999998</v>
      </c>
      <c r="BA310" s="14">
        <v>0.16500000000000001</v>
      </c>
      <c r="BB310" s="14">
        <v>1.8365962694620008</v>
      </c>
      <c r="BC310" s="14">
        <v>9.3061274160082912E-3</v>
      </c>
      <c r="BD310" s="14">
        <v>0.35648245115346644</v>
      </c>
      <c r="BE310" s="14">
        <v>5.2765526342909187E-3</v>
      </c>
      <c r="BF310" s="14">
        <v>0.33981496869979505</v>
      </c>
      <c r="BG310" s="14">
        <v>0.54700000000000004</v>
      </c>
      <c r="BH310" s="13">
        <v>1191.4000000000001</v>
      </c>
      <c r="BI310" s="13">
        <v>1191.4000000000001</v>
      </c>
      <c r="BJ310" s="13">
        <v>0</v>
      </c>
      <c r="BK310" s="13">
        <v>17.634766559063678</v>
      </c>
      <c r="BL310" s="13">
        <v>3342.1</v>
      </c>
      <c r="BM310" s="13">
        <v>3342.1</v>
      </c>
      <c r="BN310" s="13">
        <v>0</v>
      </c>
      <c r="BO310" s="13">
        <v>100.9</v>
      </c>
      <c r="BP310" s="13">
        <v>11.642208912767261</v>
      </c>
      <c r="BQ310" s="13">
        <v>-5063.5</v>
      </c>
      <c r="BR310" s="13">
        <v>0</v>
      </c>
      <c r="BS310" s="13">
        <v>86.1</v>
      </c>
      <c r="BT310" s="14">
        <v>7.3955037781171979</v>
      </c>
      <c r="BU310" s="13">
        <v>-74.457791087232735</v>
      </c>
      <c r="BV310" s="13">
        <v>6168.8</v>
      </c>
      <c r="BW310" s="13">
        <v>1105.3000000000002</v>
      </c>
      <c r="BX310" s="13">
        <v>648.70000000000005</v>
      </c>
      <c r="BY310" s="13">
        <v>1251.0261672046818</v>
      </c>
      <c r="BZ310" s="13">
        <v>0</v>
      </c>
      <c r="CA310" s="13">
        <v>416.32616720468167</v>
      </c>
      <c r="CB310" s="13">
        <v>-177.4</v>
      </c>
      <c r="CC310" s="15">
        <v>0.90600000000000003</v>
      </c>
      <c r="CD310" s="15">
        <v>1.38</v>
      </c>
      <c r="CE310" s="15">
        <v>0.36</v>
      </c>
      <c r="CF310" s="15" t="s">
        <v>7128</v>
      </c>
      <c r="CG310" s="15">
        <v>1.0658171676260264</v>
      </c>
      <c r="CH310" s="13" t="s">
        <v>7128</v>
      </c>
      <c r="CI310" s="13">
        <v>102.09999999999998</v>
      </c>
      <c r="CJ310" s="13">
        <v>-177.4</v>
      </c>
      <c r="CK310" s="12">
        <f t="shared" si="8"/>
        <v>2.8757618985864351E-2</v>
      </c>
      <c r="CL310" s="36">
        <f t="shared" si="9"/>
        <v>8.0276001444725367</v>
      </c>
      <c r="CM310" s="13">
        <v>1805.1</v>
      </c>
      <c r="CN310" s="13">
        <v>613.4</v>
      </c>
      <c r="CO310" s="13">
        <v>1191.4000000000001</v>
      </c>
      <c r="CP310" s="13">
        <v>21251.9</v>
      </c>
      <c r="CQ310" s="13">
        <v>100.9</v>
      </c>
      <c r="CR310" s="13">
        <v>21668.226167204684</v>
      </c>
      <c r="CS310" s="13">
        <v>6168.8</v>
      </c>
      <c r="CT310" s="13">
        <v>0</v>
      </c>
      <c r="CU310" s="13">
        <v>17.634766559063678</v>
      </c>
      <c r="CV310" s="13">
        <v>416.32616720468167</v>
      </c>
      <c r="CW310" s="13">
        <v>0</v>
      </c>
      <c r="CX310" s="12">
        <v>1.8365962694620008</v>
      </c>
      <c r="CY310" s="12">
        <v>9.3061274160082912E-3</v>
      </c>
      <c r="CZ310" s="15" t="s">
        <v>7128</v>
      </c>
      <c r="DA310" s="20" t="s">
        <v>7217</v>
      </c>
      <c r="DB310" s="20" t="s">
        <v>7217</v>
      </c>
    </row>
    <row r="311" spans="1:106" ht="24">
      <c r="A311" s="8" t="s">
        <v>4677</v>
      </c>
      <c r="B311" s="8" t="s">
        <v>4678</v>
      </c>
      <c r="C311" s="9" t="s">
        <v>7174</v>
      </c>
      <c r="D311" s="9" t="s">
        <v>7126</v>
      </c>
      <c r="E311" s="10" t="s">
        <v>7127</v>
      </c>
      <c r="F311" s="10" t="s">
        <v>7126</v>
      </c>
      <c r="G311" s="11">
        <v>0.45</v>
      </c>
      <c r="H311" s="11">
        <v>0.45568033464566932</v>
      </c>
      <c r="I311" s="12">
        <v>9.0499999999999997E-2</v>
      </c>
      <c r="J311" s="12">
        <v>9.7739070285433077E-2</v>
      </c>
      <c r="K311" s="12">
        <v>4.7E-2</v>
      </c>
      <c r="L311" s="12">
        <v>0.10350000000000001</v>
      </c>
      <c r="M311" s="12">
        <v>6.8320350000000002E-2</v>
      </c>
      <c r="N311" s="12">
        <v>9.7221355424482694E-2</v>
      </c>
      <c r="O311" s="12">
        <v>0.20574930180759018</v>
      </c>
      <c r="P311" s="12">
        <v>-9.7221355424482694E-2</v>
      </c>
      <c r="Q311" s="13">
        <v>5.08</v>
      </c>
      <c r="R311" s="13">
        <v>0</v>
      </c>
      <c r="S311" s="13">
        <v>9.0999999999999998E-2</v>
      </c>
      <c r="T311" s="13">
        <v>9.0999999999999998E-2</v>
      </c>
      <c r="U311" s="13">
        <v>5.1710000000000003</v>
      </c>
      <c r="V311" s="13">
        <v>0.54500000000000004</v>
      </c>
      <c r="W311" s="13">
        <v>4.6260000000000003</v>
      </c>
      <c r="X311" s="14">
        <v>0.10539547476310192</v>
      </c>
      <c r="Y311" s="15">
        <v>0.17241379310344829</v>
      </c>
      <c r="Z311" s="14">
        <v>2.1108791463697516E-2</v>
      </c>
      <c r="AA311" s="14">
        <v>1.7598143492554629E-2</v>
      </c>
      <c r="AB311" s="14">
        <v>2.1563981042654029E-2</v>
      </c>
      <c r="AC311" s="14">
        <v>1.7913385826771652E-2</v>
      </c>
      <c r="AD311" s="13">
        <v>0.875</v>
      </c>
      <c r="AE311" s="15">
        <v>2.0426388888888889</v>
      </c>
      <c r="AF311" s="14">
        <v>0.17888543819998318</v>
      </c>
      <c r="AG311" s="14" t="s">
        <v>7128</v>
      </c>
      <c r="AH311" s="15">
        <v>0.53439153439153442</v>
      </c>
      <c r="AI311" s="5" t="s">
        <v>7128</v>
      </c>
      <c r="AJ311" s="15">
        <v>6.4878671775223502</v>
      </c>
      <c r="AK311" s="15">
        <v>6.4878671775223502</v>
      </c>
      <c r="AL311" s="15" t="s">
        <v>7128</v>
      </c>
      <c r="AM311" s="15" t="s">
        <v>7128</v>
      </c>
      <c r="AN311" s="15">
        <v>1.2037914691943128</v>
      </c>
      <c r="AO311" s="15">
        <v>2.7759562841530054</v>
      </c>
      <c r="AP311" s="15" t="s">
        <v>7128</v>
      </c>
      <c r="AQ311" s="15" t="s">
        <v>7128</v>
      </c>
      <c r="AR311" s="15">
        <v>1.3209594517418619</v>
      </c>
      <c r="AS311" s="15">
        <v>2.5278688524590165</v>
      </c>
      <c r="AT311" s="14">
        <v>0.14814814814814814</v>
      </c>
      <c r="AU311" s="14">
        <v>2.2834645669291338E-2</v>
      </c>
      <c r="AV311" s="12">
        <v>1.1499999999999999</v>
      </c>
      <c r="AW311" s="12">
        <v>0.25600000000000001</v>
      </c>
      <c r="AX311" s="12">
        <v>0.82400000000000007</v>
      </c>
      <c r="AY311" s="12">
        <v>0.316</v>
      </c>
      <c r="AZ311" s="14" t="s">
        <v>7128</v>
      </c>
      <c r="BA311" s="14" t="s">
        <v>7128</v>
      </c>
      <c r="BB311" s="14">
        <v>0.30348837209302326</v>
      </c>
      <c r="BC311" s="14">
        <v>0</v>
      </c>
      <c r="BD311" s="14">
        <v>0.4278688524590164</v>
      </c>
      <c r="BE311" s="14">
        <v>0</v>
      </c>
      <c r="BF311" s="14">
        <v>0.29533333333333334</v>
      </c>
      <c r="BG311" s="14" t="s">
        <v>7128</v>
      </c>
      <c r="BH311" s="13">
        <v>0.78300000000000003</v>
      </c>
      <c r="BI311" s="13">
        <v>0.78300000000000003</v>
      </c>
      <c r="BJ311" s="13">
        <v>0</v>
      </c>
      <c r="BK311" s="13">
        <v>0</v>
      </c>
      <c r="BL311" s="13">
        <v>1.83</v>
      </c>
      <c r="BM311" s="13">
        <v>1.83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-7.5999999999999998E-2</v>
      </c>
      <c r="BT311" s="14" t="s">
        <v>7128</v>
      </c>
      <c r="BU311" s="13">
        <v>7.5999999999999998E-2</v>
      </c>
      <c r="BV311" s="13">
        <v>0.85899999999999999</v>
      </c>
      <c r="BW311" s="13">
        <v>0.85899999999999999</v>
      </c>
      <c r="BX311" s="13">
        <v>2.58</v>
      </c>
      <c r="BY311" s="13">
        <v>2.0550000000000002</v>
      </c>
      <c r="BZ311" s="13">
        <v>4.22</v>
      </c>
      <c r="CA311" s="13">
        <v>3.5019999999999998</v>
      </c>
      <c r="CB311" s="13">
        <v>-0.11599999999999999</v>
      </c>
      <c r="CC311" s="15" t="s">
        <v>7128</v>
      </c>
      <c r="CD311" s="15">
        <v>0.60499999999999998</v>
      </c>
      <c r="CE311" s="15">
        <v>0.36</v>
      </c>
      <c r="CF311" s="15" t="s">
        <v>7128</v>
      </c>
      <c r="CG311" s="15" t="s">
        <v>7128</v>
      </c>
      <c r="CH311" s="13" t="s">
        <v>7128</v>
      </c>
      <c r="CI311" s="13" t="s">
        <v>7128</v>
      </c>
      <c r="CJ311" s="13">
        <v>-0.11599999999999999</v>
      </c>
      <c r="CK311" s="12">
        <f t="shared" si="8"/>
        <v>0.1350407450523865</v>
      </c>
      <c r="CL311" s="36">
        <f t="shared" si="9"/>
        <v>0.52255853797829821</v>
      </c>
      <c r="CM311" s="13">
        <v>1.5</v>
      </c>
      <c r="CN311" s="13">
        <v>0.443</v>
      </c>
      <c r="CO311" s="13">
        <v>0.78300000000000003</v>
      </c>
      <c r="CP311" s="13">
        <v>5.08</v>
      </c>
      <c r="CQ311" s="13" t="s">
        <v>7128</v>
      </c>
      <c r="CR311" s="13" t="s">
        <v>7128</v>
      </c>
      <c r="CS311" s="13">
        <v>0.85899999999999999</v>
      </c>
      <c r="CT311" s="13">
        <v>0</v>
      </c>
      <c r="CU311" s="13">
        <v>0</v>
      </c>
      <c r="CV311" s="13">
        <v>3.5019999999999998</v>
      </c>
      <c r="CW311" s="13">
        <v>0</v>
      </c>
      <c r="CX311" s="12">
        <v>0.30348837209302326</v>
      </c>
      <c r="CY311" s="12">
        <v>0</v>
      </c>
      <c r="CZ311" s="15" t="s">
        <v>7128</v>
      </c>
      <c r="DA311" s="20"/>
      <c r="DB311" s="20"/>
    </row>
    <row r="312" spans="1:106" ht="24">
      <c r="A312" s="8" t="s">
        <v>2243</v>
      </c>
      <c r="B312" s="8" t="s">
        <v>2244</v>
      </c>
      <c r="C312" s="9" t="s">
        <v>7134</v>
      </c>
      <c r="D312" s="9" t="s">
        <v>7126</v>
      </c>
      <c r="E312" s="10" t="s">
        <v>7127</v>
      </c>
      <c r="F312" s="10" t="s">
        <v>7126</v>
      </c>
      <c r="G312" s="11">
        <v>0.89</v>
      </c>
      <c r="H312" s="11">
        <v>0.91400994215473608</v>
      </c>
      <c r="I312" s="12">
        <v>9.0499999999999997E-2</v>
      </c>
      <c r="J312" s="12">
        <v>0.13921789976500362</v>
      </c>
      <c r="K312" s="12">
        <v>5.1999999999999998E-2</v>
      </c>
      <c r="L312" s="12">
        <v>0.1085</v>
      </c>
      <c r="M312" s="12">
        <v>7.162085E-2</v>
      </c>
      <c r="N312" s="12">
        <v>0.13666603348411918</v>
      </c>
      <c r="O312" s="12">
        <v>4.4805768874049634E-2</v>
      </c>
      <c r="P312" s="12">
        <v>6.3653573751399767E-2</v>
      </c>
      <c r="Q312" s="13">
        <v>106.8</v>
      </c>
      <c r="R312" s="13">
        <v>0</v>
      </c>
      <c r="S312" s="13">
        <v>4.1900000000000004</v>
      </c>
      <c r="T312" s="13">
        <v>4.1900000000000004</v>
      </c>
      <c r="U312" s="13">
        <v>110.99</v>
      </c>
      <c r="V312" s="13">
        <v>4.26</v>
      </c>
      <c r="W312" s="13">
        <v>106.72999999999999</v>
      </c>
      <c r="X312" s="14">
        <v>3.8381836201459588E-2</v>
      </c>
      <c r="Y312" s="15">
        <v>1.0110294117647058</v>
      </c>
      <c r="Z312" s="14">
        <v>0.17039446929646199</v>
      </c>
      <c r="AA312" s="14">
        <v>3.7751148752139835E-2</v>
      </c>
      <c r="AB312" s="14">
        <v>0.20539215686274512</v>
      </c>
      <c r="AC312" s="14">
        <v>3.923220973782772E-2</v>
      </c>
      <c r="AD312" s="13">
        <v>3.93</v>
      </c>
      <c r="AE312" s="15">
        <v>2.7295833333333337</v>
      </c>
      <c r="AF312" s="14">
        <v>0.16733200530681511</v>
      </c>
      <c r="AG312" s="14">
        <v>0.96813517356085887</v>
      </c>
      <c r="AH312" s="15">
        <v>0.59637774902975405</v>
      </c>
      <c r="AI312" s="5">
        <v>13.829787234042554</v>
      </c>
      <c r="AJ312" s="15">
        <v>34.340836012861736</v>
      </c>
      <c r="AK312" s="15">
        <v>34.340836012861736</v>
      </c>
      <c r="AL312" s="15">
        <v>25.519480519480521</v>
      </c>
      <c r="AM312" s="15">
        <v>1.4930798266461625</v>
      </c>
      <c r="AN312" s="15">
        <v>5.2352941176470589</v>
      </c>
      <c r="AO312" s="15">
        <v>2.1023622047244097</v>
      </c>
      <c r="AP312" s="15">
        <v>20.524999999999999</v>
      </c>
      <c r="AQ312" s="15">
        <v>18.691768826619963</v>
      </c>
      <c r="AR312" s="15">
        <v>6.4724075197089146</v>
      </c>
      <c r="AS312" s="15">
        <v>2.1009842519685038</v>
      </c>
      <c r="AT312" s="14">
        <v>0</v>
      </c>
      <c r="AU312" s="14">
        <v>0</v>
      </c>
      <c r="AV312" s="12">
        <v>0.16699999999999998</v>
      </c>
      <c r="AW312" s="12">
        <v>0.43</v>
      </c>
      <c r="AX312" s="12">
        <v>0.11599999999999999</v>
      </c>
      <c r="AY312" s="12">
        <v>0.32700000000000001</v>
      </c>
      <c r="AZ312" s="14">
        <v>0.23</v>
      </c>
      <c r="BA312" s="14" t="s">
        <v>7128</v>
      </c>
      <c r="BB312" s="14">
        <v>0.18402366863905326</v>
      </c>
      <c r="BC312" s="14">
        <v>0.20031960723551895</v>
      </c>
      <c r="BD312" s="14">
        <v>6.1220472440944883E-2</v>
      </c>
      <c r="BE312" s="14">
        <v>0.10236220472440946</v>
      </c>
      <c r="BF312" s="14">
        <v>0.31236442516268975</v>
      </c>
      <c r="BG312" s="14">
        <v>2.3799999999999998E-2</v>
      </c>
      <c r="BH312" s="13">
        <v>3.11</v>
      </c>
      <c r="BI312" s="13">
        <v>3.11</v>
      </c>
      <c r="BJ312" s="13">
        <v>5.2</v>
      </c>
      <c r="BK312" s="13">
        <v>5.2</v>
      </c>
      <c r="BL312" s="13">
        <v>50.8</v>
      </c>
      <c r="BM312" s="13">
        <v>50.8</v>
      </c>
      <c r="BN312" s="13">
        <v>5.71</v>
      </c>
      <c r="BO312" s="13">
        <v>5.71</v>
      </c>
      <c r="BP312" s="13">
        <v>3.5757049891540129</v>
      </c>
      <c r="BQ312" s="13">
        <v>0</v>
      </c>
      <c r="BR312" s="13">
        <v>0</v>
      </c>
      <c r="BS312" s="13">
        <v>-1.49</v>
      </c>
      <c r="BT312" s="14">
        <v>-0.41670104343605924</v>
      </c>
      <c r="BU312" s="13">
        <v>5.0657049891540131</v>
      </c>
      <c r="BV312" s="13">
        <v>4.5999999999999996</v>
      </c>
      <c r="BW312" s="13">
        <v>4.5999999999999996</v>
      </c>
      <c r="BX312" s="13">
        <v>16.899999999999999</v>
      </c>
      <c r="BY312" s="13">
        <v>17.849999999999998</v>
      </c>
      <c r="BZ312" s="13">
        <v>20.399999999999999</v>
      </c>
      <c r="CA312" s="13">
        <v>16.489999999999998</v>
      </c>
      <c r="CB312" s="13">
        <v>0</v>
      </c>
      <c r="CC312" s="15">
        <v>1.08</v>
      </c>
      <c r="CD312" s="15">
        <v>0.78500000000000003</v>
      </c>
      <c r="CE312" s="15">
        <v>0.36</v>
      </c>
      <c r="CF312" s="15" t="s">
        <v>7128</v>
      </c>
      <c r="CG312" s="15" t="s">
        <v>7128</v>
      </c>
      <c r="CH312" s="13" t="s">
        <v>7128</v>
      </c>
      <c r="CI312" s="13" t="s">
        <v>7128</v>
      </c>
      <c r="CJ312" s="13">
        <v>0</v>
      </c>
      <c r="CK312" s="12">
        <f t="shared" si="8"/>
        <v>0</v>
      </c>
      <c r="CL312" s="36">
        <f t="shared" si="9"/>
        <v>3.080654942389327</v>
      </c>
      <c r="CM312" s="13">
        <v>4.6100000000000003</v>
      </c>
      <c r="CN312" s="13">
        <v>1.44</v>
      </c>
      <c r="CO312" s="13">
        <v>3.11</v>
      </c>
      <c r="CP312" s="13">
        <v>106.8</v>
      </c>
      <c r="CQ312" s="13">
        <v>5.71</v>
      </c>
      <c r="CR312" s="13">
        <v>106.72999999999999</v>
      </c>
      <c r="CS312" s="13" t="s">
        <v>7128</v>
      </c>
      <c r="CT312" s="13">
        <v>0.79920000000000002</v>
      </c>
      <c r="CU312" s="13">
        <v>4.8971999999999998</v>
      </c>
      <c r="CV312" s="13">
        <v>17.289199999999997</v>
      </c>
      <c r="CW312" s="13">
        <v>5.71</v>
      </c>
      <c r="CX312" s="12">
        <v>0.15860603869101431</v>
      </c>
      <c r="CY312" s="12">
        <v>0.18057015513229929</v>
      </c>
      <c r="CZ312" s="15">
        <v>18.691768826619963</v>
      </c>
      <c r="DA312" s="20"/>
      <c r="DB312" s="20"/>
    </row>
    <row r="313" spans="1:106" ht="24">
      <c r="A313" s="8" t="s">
        <v>5107</v>
      </c>
      <c r="B313" s="8" t="s">
        <v>5108</v>
      </c>
      <c r="C313" s="9" t="s">
        <v>7174</v>
      </c>
      <c r="D313" s="9" t="s">
        <v>7126</v>
      </c>
      <c r="E313" s="10" t="s">
        <v>7127</v>
      </c>
      <c r="F313" s="10" t="s">
        <v>7126</v>
      </c>
      <c r="G313" s="11">
        <v>0.45</v>
      </c>
      <c r="H313" s="11">
        <v>0.45</v>
      </c>
      <c r="I313" s="12">
        <v>9.0499999999999997E-2</v>
      </c>
      <c r="J313" s="12">
        <v>9.7225000000000006E-2</v>
      </c>
      <c r="K313" s="12">
        <v>4.1999999999999996E-2</v>
      </c>
      <c r="L313" s="12">
        <v>9.8500000000000004E-2</v>
      </c>
      <c r="M313" s="12">
        <v>6.5019850000000004E-2</v>
      </c>
      <c r="N313" s="12">
        <v>9.7225000000000006E-2</v>
      </c>
      <c r="O313" s="12">
        <v>-9.9952272727272737E-2</v>
      </c>
      <c r="P313" s="12">
        <v>-9.9989976958525351E-2</v>
      </c>
      <c r="Q313" s="13">
        <v>0.35899999999999999</v>
      </c>
      <c r="R313" s="13">
        <v>0</v>
      </c>
      <c r="S313" s="13">
        <v>0</v>
      </c>
      <c r="T313" s="13">
        <v>0</v>
      </c>
      <c r="U313" s="13">
        <v>0.35899999999999999</v>
      </c>
      <c r="V313" s="13">
        <v>2.5999999999999999E-2</v>
      </c>
      <c r="W313" s="13">
        <v>0.33299999999999996</v>
      </c>
      <c r="X313" s="14">
        <v>7.2423398328690811E-2</v>
      </c>
      <c r="Y313" s="15">
        <v>6.5445026178010471E-2</v>
      </c>
      <c r="Z313" s="14">
        <v>0</v>
      </c>
      <c r="AA313" s="14">
        <v>0</v>
      </c>
      <c r="AB313" s="14">
        <v>0</v>
      </c>
      <c r="AC313" s="14">
        <v>0</v>
      </c>
      <c r="AD313" s="13">
        <v>4.7E-2</v>
      </c>
      <c r="AE313" s="15">
        <v>1.6516666666666668</v>
      </c>
      <c r="AF313" s="14">
        <v>0.12649110640673517</v>
      </c>
      <c r="AG313" s="14">
        <v>0.69728222406712759</v>
      </c>
      <c r="AH313" s="15">
        <v>0.60869565217391297</v>
      </c>
      <c r="AI313" s="5" t="s">
        <v>7128</v>
      </c>
      <c r="AJ313" s="15" t="s">
        <v>7128</v>
      </c>
      <c r="AK313" s="15" t="s">
        <v>7128</v>
      </c>
      <c r="AL313" s="15" t="s">
        <v>7128</v>
      </c>
      <c r="AM313" s="15" t="s">
        <v>7128</v>
      </c>
      <c r="AN313" s="15">
        <v>0.17095238095238094</v>
      </c>
      <c r="AO313" s="15">
        <v>0.59240924092409242</v>
      </c>
      <c r="AP313" s="15" t="s">
        <v>7128</v>
      </c>
      <c r="AQ313" s="15" t="s">
        <v>7128</v>
      </c>
      <c r="AR313" s="15">
        <v>0.16055930568948887</v>
      </c>
      <c r="AS313" s="15">
        <v>0.54950495049504944</v>
      </c>
      <c r="AT313" s="14" t="s">
        <v>7128</v>
      </c>
      <c r="AU313" s="14">
        <v>0</v>
      </c>
      <c r="AV313" s="12" t="s">
        <v>7128</v>
      </c>
      <c r="AW313" s="12" t="s">
        <v>7128</v>
      </c>
      <c r="AX313" s="12">
        <v>-0.28600000000000003</v>
      </c>
      <c r="AY313" s="12">
        <v>-0.28499999999999998</v>
      </c>
      <c r="AZ313" s="14" t="s">
        <v>7128</v>
      </c>
      <c r="BA313" s="14" t="s">
        <v>7128</v>
      </c>
      <c r="BB313" s="14">
        <v>-2.7272727272727271E-3</v>
      </c>
      <c r="BC313" s="14">
        <v>-2.7649769585253452E-3</v>
      </c>
      <c r="BD313" s="14">
        <v>-9.9009900990099011E-3</v>
      </c>
      <c r="BE313" s="14">
        <v>-9.9009900990099011E-3</v>
      </c>
      <c r="BF313" s="14">
        <v>0</v>
      </c>
      <c r="BG313" s="14">
        <v>0.17010000000000003</v>
      </c>
      <c r="BH313" s="13">
        <v>-6.0000000000000001E-3</v>
      </c>
      <c r="BI313" s="13">
        <v>-6.0000000000000001E-3</v>
      </c>
      <c r="BJ313" s="13">
        <v>-6.0000000000000001E-3</v>
      </c>
      <c r="BK313" s="13">
        <v>-6.0000000000000001E-3</v>
      </c>
      <c r="BL313" s="13">
        <v>0.60599999999999998</v>
      </c>
      <c r="BM313" s="13">
        <v>0.60599999999999998</v>
      </c>
      <c r="BN313" s="13">
        <v>-5.0000000000000001E-3</v>
      </c>
      <c r="BO313" s="13">
        <v>-5.0000000000000001E-3</v>
      </c>
      <c r="BP313" s="13">
        <v>-6.0000000000000001E-3</v>
      </c>
      <c r="BQ313" s="13">
        <v>0</v>
      </c>
      <c r="BR313" s="13">
        <v>0</v>
      </c>
      <c r="BS313" s="13">
        <v>-4.0000000000000001E-3</v>
      </c>
      <c r="BT313" s="14" t="s">
        <v>7128</v>
      </c>
      <c r="BU313" s="13">
        <v>-2E-3</v>
      </c>
      <c r="BV313" s="13">
        <v>-2E-3</v>
      </c>
      <c r="BW313" s="13">
        <v>-2E-3</v>
      </c>
      <c r="BX313" s="13">
        <v>2.2000000000000002</v>
      </c>
      <c r="BY313" s="13">
        <v>2.1700000000000004</v>
      </c>
      <c r="BZ313" s="13">
        <v>2.1</v>
      </c>
      <c r="CA313" s="13">
        <v>2.0740000000000003</v>
      </c>
      <c r="CB313" s="13">
        <v>0</v>
      </c>
      <c r="CC313" s="15">
        <v>0.58799999999999997</v>
      </c>
      <c r="CD313" s="15">
        <v>0.60799999999999998</v>
      </c>
      <c r="CE313" s="15">
        <v>0.36</v>
      </c>
      <c r="CF313" s="15">
        <v>1.7505296919348976</v>
      </c>
      <c r="CG313" s="15">
        <v>1.8214507598488114</v>
      </c>
      <c r="CH313" s="13">
        <v>0.18149999999999997</v>
      </c>
      <c r="CI313" s="13">
        <v>6.2400000000000011E-2</v>
      </c>
      <c r="CJ313" s="13">
        <v>0</v>
      </c>
      <c r="CK313" s="12">
        <f t="shared" si="8"/>
        <v>0</v>
      </c>
      <c r="CL313" s="36">
        <f t="shared" si="9"/>
        <v>0.29218900675024101</v>
      </c>
      <c r="CM313" s="13" t="s">
        <v>7128</v>
      </c>
      <c r="CN313" s="13" t="s">
        <v>7128</v>
      </c>
      <c r="CO313" s="13" t="s">
        <v>7128</v>
      </c>
      <c r="CP313" s="13" t="s">
        <v>7128</v>
      </c>
      <c r="CQ313" s="13" t="s">
        <v>7128</v>
      </c>
      <c r="CR313" s="13" t="s">
        <v>7128</v>
      </c>
      <c r="CS313" s="13" t="s">
        <v>7128</v>
      </c>
      <c r="CT313" s="13">
        <v>0</v>
      </c>
      <c r="CU313" s="13">
        <v>-6.0000000000000001E-3</v>
      </c>
      <c r="CV313" s="13">
        <v>2.0740000000000003</v>
      </c>
      <c r="CW313" s="13">
        <v>-5.0000000000000001E-3</v>
      </c>
      <c r="CX313" s="12">
        <v>-2.7272727272727271E-3</v>
      </c>
      <c r="CY313" s="12">
        <v>-2.7649769585253452E-3</v>
      </c>
      <c r="CZ313" s="15" t="s">
        <v>7128</v>
      </c>
      <c r="DA313" s="20"/>
      <c r="DB313" s="20"/>
    </row>
    <row r="314" spans="1:106">
      <c r="A314" s="8" t="s">
        <v>3967</v>
      </c>
      <c r="B314" s="8" t="s">
        <v>3968</v>
      </c>
      <c r="C314" s="9" t="s">
        <v>7170</v>
      </c>
      <c r="D314" s="9" t="s">
        <v>7126</v>
      </c>
      <c r="E314" s="10" t="s">
        <v>7127</v>
      </c>
      <c r="F314" s="10" t="s">
        <v>7126</v>
      </c>
      <c r="G314" s="11">
        <v>1.06</v>
      </c>
      <c r="H314" s="11">
        <v>2.678320610687023</v>
      </c>
      <c r="I314" s="12">
        <v>9.0499999999999997E-2</v>
      </c>
      <c r="J314" s="12">
        <v>0.29888801526717557</v>
      </c>
      <c r="K314" s="12">
        <v>4.7E-2</v>
      </c>
      <c r="L314" s="12">
        <v>0.10350000000000001</v>
      </c>
      <c r="M314" s="12">
        <v>6.8320350000000002E-2</v>
      </c>
      <c r="N314" s="12">
        <v>0.15957220543806649</v>
      </c>
      <c r="O314" s="12">
        <v>-0.55097134860050889</v>
      </c>
      <c r="P314" s="12">
        <v>-0.29484781752943567</v>
      </c>
      <c r="Q314" s="13">
        <v>1.31</v>
      </c>
      <c r="R314" s="13">
        <v>0</v>
      </c>
      <c r="S314" s="13">
        <v>2</v>
      </c>
      <c r="T314" s="13">
        <v>2</v>
      </c>
      <c r="U314" s="13">
        <v>3.31</v>
      </c>
      <c r="V314" s="13">
        <v>1.01</v>
      </c>
      <c r="W314" s="13">
        <v>2.2999999999999998</v>
      </c>
      <c r="X314" s="14">
        <v>0.30513595166163143</v>
      </c>
      <c r="Y314" s="15">
        <v>7.4999999999999997E-2</v>
      </c>
      <c r="Z314" s="14">
        <v>0.32626427406199021</v>
      </c>
      <c r="AA314" s="14">
        <v>0.60422960725075525</v>
      </c>
      <c r="AB314" s="14">
        <v>0.48426150121065376</v>
      </c>
      <c r="AC314" s="14">
        <v>1.5267175572519083</v>
      </c>
      <c r="AD314" s="13">
        <v>0.13100000000000001</v>
      </c>
      <c r="AE314" s="15">
        <v>0.64152777777777781</v>
      </c>
      <c r="AF314" s="14">
        <v>4.4721359549995794E-2</v>
      </c>
      <c r="AG314" s="14">
        <v>0.86871240925866833</v>
      </c>
      <c r="AH314" s="15">
        <v>0.37297297297297299</v>
      </c>
      <c r="AI314" s="5" t="s">
        <v>7128</v>
      </c>
      <c r="AJ314" s="15" t="s">
        <v>7128</v>
      </c>
      <c r="AK314" s="15" t="s">
        <v>7128</v>
      </c>
      <c r="AL314" s="15" t="s">
        <v>7128</v>
      </c>
      <c r="AM314" s="15" t="s">
        <v>7128</v>
      </c>
      <c r="AN314" s="15">
        <v>0.31719128329297824</v>
      </c>
      <c r="AO314" s="15">
        <v>0.2050078247261346</v>
      </c>
      <c r="AP314" s="15" t="s">
        <v>7128</v>
      </c>
      <c r="AQ314" s="15" t="s">
        <v>7128</v>
      </c>
      <c r="AR314" s="15">
        <v>0.44921874999999994</v>
      </c>
      <c r="AS314" s="15">
        <v>0.35993740219092329</v>
      </c>
      <c r="AT314" s="14" t="s">
        <v>7128</v>
      </c>
      <c r="AU314" s="14">
        <v>0</v>
      </c>
      <c r="AV314" s="12" t="s">
        <v>7128</v>
      </c>
      <c r="AW314" s="12" t="s">
        <v>7128</v>
      </c>
      <c r="AX314" s="12">
        <v>-0.124</v>
      </c>
      <c r="AY314" s="12">
        <v>8.0799999999999997E-2</v>
      </c>
      <c r="AZ314" s="14" t="s">
        <v>7128</v>
      </c>
      <c r="BA314" s="14" t="s">
        <v>7128</v>
      </c>
      <c r="BB314" s="14">
        <v>-0.25208333333333333</v>
      </c>
      <c r="BC314" s="14">
        <v>-0.13527561209136918</v>
      </c>
      <c r="BD314" s="14">
        <v>-0.18935837245696402</v>
      </c>
      <c r="BE314" s="14">
        <v>-0.15477308294209705</v>
      </c>
      <c r="BF314" s="14">
        <v>0</v>
      </c>
      <c r="BG314" s="14" t="s">
        <v>7128</v>
      </c>
      <c r="BH314" s="13">
        <v>-1.21</v>
      </c>
      <c r="BI314" s="13">
        <v>-1.21</v>
      </c>
      <c r="BJ314" s="13">
        <v>-0.98899999999999999</v>
      </c>
      <c r="BK314" s="13">
        <v>-0.98899999999999999</v>
      </c>
      <c r="BL314" s="13">
        <v>6.39</v>
      </c>
      <c r="BM314" s="13">
        <v>6.39</v>
      </c>
      <c r="BN314" s="13">
        <v>-0.55500000000000005</v>
      </c>
      <c r="BO314" s="13">
        <v>-0.55500000000000005</v>
      </c>
      <c r="BP314" s="13">
        <v>-0.98899999999999999</v>
      </c>
      <c r="BQ314" s="13">
        <v>0</v>
      </c>
      <c r="BR314" s="13">
        <v>0</v>
      </c>
      <c r="BS314" s="13">
        <v>-0.622</v>
      </c>
      <c r="BT314" s="14" t="s">
        <v>7128</v>
      </c>
      <c r="BU314" s="13">
        <v>-0.36699999999999999</v>
      </c>
      <c r="BV314" s="13">
        <v>-0.58799999999999997</v>
      </c>
      <c r="BW314" s="13">
        <v>-0.58799999999999997</v>
      </c>
      <c r="BX314" s="13">
        <v>4.8</v>
      </c>
      <c r="BY314" s="13">
        <v>7.3109999999999999</v>
      </c>
      <c r="BZ314" s="13">
        <v>4.13</v>
      </c>
      <c r="CA314" s="13">
        <v>5.12</v>
      </c>
      <c r="CB314" s="13">
        <v>0</v>
      </c>
      <c r="CC314" s="15">
        <v>0.25900000000000001</v>
      </c>
      <c r="CD314" s="15">
        <v>0.17399999999999999</v>
      </c>
      <c r="CE314" s="15">
        <v>0.36</v>
      </c>
      <c r="CF314" s="15" t="s">
        <v>7128</v>
      </c>
      <c r="CG314" s="15" t="s">
        <v>7128</v>
      </c>
      <c r="CH314" s="13" t="s">
        <v>7128</v>
      </c>
      <c r="CI314" s="13" t="s">
        <v>7128</v>
      </c>
      <c r="CJ314" s="13">
        <v>0</v>
      </c>
      <c r="CK314" s="12">
        <f t="shared" si="8"/>
        <v>0</v>
      </c>
      <c r="CL314" s="36">
        <f t="shared" si="9"/>
        <v>1.248046875</v>
      </c>
      <c r="CM314" s="13" t="s">
        <v>7128</v>
      </c>
      <c r="CN314" s="13" t="s">
        <v>7128</v>
      </c>
      <c r="CO314" s="13" t="s">
        <v>7128</v>
      </c>
      <c r="CP314" s="13" t="s">
        <v>7128</v>
      </c>
      <c r="CQ314" s="13" t="s">
        <v>7128</v>
      </c>
      <c r="CR314" s="13" t="s">
        <v>7128</v>
      </c>
      <c r="CS314" s="13" t="s">
        <v>7128</v>
      </c>
      <c r="CT314" s="13">
        <v>0</v>
      </c>
      <c r="CU314" s="13">
        <v>-0.98899999999999999</v>
      </c>
      <c r="CV314" s="13">
        <v>5.12</v>
      </c>
      <c r="CW314" s="13">
        <v>-0.55500000000000005</v>
      </c>
      <c r="CX314" s="12">
        <v>-0.25208333333333333</v>
      </c>
      <c r="CY314" s="12">
        <v>-0.13527561209136918</v>
      </c>
      <c r="CZ314" s="15" t="s">
        <v>7128</v>
      </c>
      <c r="DA314" s="20"/>
      <c r="DB314" s="20"/>
    </row>
    <row r="315" spans="1:106">
      <c r="A315" s="8" t="s">
        <v>6923</v>
      </c>
      <c r="B315" s="8" t="s">
        <v>6924</v>
      </c>
      <c r="C315" s="9" t="s">
        <v>7148</v>
      </c>
      <c r="D315" s="9" t="s">
        <v>7126</v>
      </c>
      <c r="E315" s="10" t="s">
        <v>7127</v>
      </c>
      <c r="F315" s="10" t="s">
        <v>7126</v>
      </c>
      <c r="G315" s="11">
        <v>0.67</v>
      </c>
      <c r="H315" s="11">
        <v>0.68151862464183388</v>
      </c>
      <c r="I315" s="12">
        <v>9.0499999999999997E-2</v>
      </c>
      <c r="J315" s="12">
        <v>0.11817743553008597</v>
      </c>
      <c r="K315" s="12">
        <v>3.2000000000000001E-2</v>
      </c>
      <c r="L315" s="12">
        <v>8.8499999999999995E-2</v>
      </c>
      <c r="M315" s="12">
        <v>5.8418850000000001E-2</v>
      </c>
      <c r="N315" s="12">
        <v>0.11716743126760565</v>
      </c>
      <c r="O315" s="12">
        <v>-0.13713168389609903</v>
      </c>
      <c r="P315" s="12">
        <v>-0.15689807099824538</v>
      </c>
      <c r="Q315" s="13">
        <v>0.34899999999999998</v>
      </c>
      <c r="R315" s="13">
        <v>0</v>
      </c>
      <c r="S315" s="13">
        <v>6.0000000000000001E-3</v>
      </c>
      <c r="T315" s="13">
        <v>6.0000000000000001E-3</v>
      </c>
      <c r="U315" s="13">
        <v>0.35499999999999998</v>
      </c>
      <c r="V315" s="13">
        <v>3.5000000000000003E-2</v>
      </c>
      <c r="W315" s="13">
        <v>0.31999999999999995</v>
      </c>
      <c r="X315" s="14">
        <v>9.8591549295774655E-2</v>
      </c>
      <c r="Y315" s="15">
        <v>2.7901785714285712E-2</v>
      </c>
      <c r="Z315" s="14">
        <v>4.1493775933609959E-3</v>
      </c>
      <c r="AA315" s="14">
        <v>1.6901408450704227E-2</v>
      </c>
      <c r="AB315" s="14">
        <v>4.1666666666666666E-3</v>
      </c>
      <c r="AC315" s="14">
        <v>1.7191977077363897E-2</v>
      </c>
      <c r="AD315" s="13">
        <v>3.9E-2</v>
      </c>
      <c r="AE315" s="15">
        <v>-0.40225</v>
      </c>
      <c r="AF315" s="14">
        <v>6.3245553203367583E-2</v>
      </c>
      <c r="AG315" s="14">
        <v>0.32729573782742727</v>
      </c>
      <c r="AH315" s="15">
        <v>0.5609756097560975</v>
      </c>
      <c r="AI315" s="5" t="s">
        <v>7128</v>
      </c>
      <c r="AJ315" s="15" t="s">
        <v>7128</v>
      </c>
      <c r="AK315" s="15" t="s">
        <v>7128</v>
      </c>
      <c r="AL315" s="15" t="s">
        <v>7128</v>
      </c>
      <c r="AM315" s="15" t="s">
        <v>7128</v>
      </c>
      <c r="AN315" s="15">
        <v>0.24236111111111111</v>
      </c>
      <c r="AO315" s="15" t="s">
        <v>7128</v>
      </c>
      <c r="AP315" s="15" t="s">
        <v>7128</v>
      </c>
      <c r="AQ315" s="15" t="s">
        <v>7128</v>
      </c>
      <c r="AR315" s="15">
        <v>0.2267895109851169</v>
      </c>
      <c r="AS315" s="15" t="s">
        <v>7128</v>
      </c>
      <c r="AT315" s="14" t="s">
        <v>7128</v>
      </c>
      <c r="AU315" s="14">
        <v>0</v>
      </c>
      <c r="AV315" s="12" t="s">
        <v>7128</v>
      </c>
      <c r="AW315" s="12" t="s">
        <v>7128</v>
      </c>
      <c r="AX315" s="12" t="s">
        <v>7128</v>
      </c>
      <c r="AY315" s="12" t="s">
        <v>7128</v>
      </c>
      <c r="AZ315" s="14" t="s">
        <v>7128</v>
      </c>
      <c r="BA315" s="14" t="s">
        <v>7128</v>
      </c>
      <c r="BB315" s="14">
        <v>-1.8954248366013074E-2</v>
      </c>
      <c r="BC315" s="14">
        <v>-3.9730639730639734E-2</v>
      </c>
      <c r="BD315" s="14" t="s">
        <v>7128</v>
      </c>
      <c r="BE315" s="14" t="s">
        <v>7128</v>
      </c>
      <c r="BF315" s="14">
        <v>0</v>
      </c>
      <c r="BG315" s="14">
        <v>0.1101</v>
      </c>
      <c r="BH315" s="13">
        <v>-2.9000000000000001E-2</v>
      </c>
      <c r="BI315" s="13">
        <v>-2.9000000000000001E-2</v>
      </c>
      <c r="BJ315" s="13">
        <v>-5.8999999999999997E-2</v>
      </c>
      <c r="BK315" s="13">
        <v>-5.8999999999999997E-2</v>
      </c>
      <c r="BL315" s="13">
        <v>0</v>
      </c>
      <c r="BM315" s="13">
        <v>0</v>
      </c>
      <c r="BN315" s="13">
        <v>-1.6E-2</v>
      </c>
      <c r="BO315" s="13">
        <v>-1.6E-2</v>
      </c>
      <c r="BP315" s="13">
        <v>-5.8999999999999997E-2</v>
      </c>
      <c r="BQ315" s="13">
        <v>0</v>
      </c>
      <c r="BR315" s="13">
        <v>0</v>
      </c>
      <c r="BS315" s="13">
        <v>-4.2999999999999997E-2</v>
      </c>
      <c r="BT315" s="14" t="s">
        <v>7128</v>
      </c>
      <c r="BU315" s="13">
        <v>-1.6E-2</v>
      </c>
      <c r="BV315" s="13">
        <v>1.3999999999999995E-2</v>
      </c>
      <c r="BW315" s="13">
        <v>1.3999999999999995E-2</v>
      </c>
      <c r="BX315" s="13">
        <v>1.53</v>
      </c>
      <c r="BY315" s="13">
        <v>1.4849999999999999</v>
      </c>
      <c r="BZ315" s="13">
        <v>1.44</v>
      </c>
      <c r="CA315" s="13">
        <v>1.411</v>
      </c>
      <c r="CB315" s="13">
        <v>0</v>
      </c>
      <c r="CC315" s="15">
        <v>0.13800000000000001</v>
      </c>
      <c r="CD315" s="15">
        <v>-0.71899999999999997</v>
      </c>
      <c r="CE315" s="15">
        <v>0.36</v>
      </c>
      <c r="CF315" s="15">
        <v>1.3106217607485122</v>
      </c>
      <c r="CG315" s="15">
        <v>1.659955564385432</v>
      </c>
      <c r="CH315" s="13">
        <v>5.8100000000000006E-2</v>
      </c>
      <c r="CI315" s="13">
        <v>1.6199999999999999E-2</v>
      </c>
      <c r="CJ315" s="13">
        <v>0</v>
      </c>
      <c r="CK315" s="12">
        <f t="shared" si="8"/>
        <v>0</v>
      </c>
      <c r="CL315" s="36" t="str">
        <f t="shared" si="9"/>
        <v>NA</v>
      </c>
      <c r="CM315" s="13" t="s">
        <v>7128</v>
      </c>
      <c r="CN315" s="13" t="s">
        <v>7128</v>
      </c>
      <c r="CO315" s="13" t="s">
        <v>7128</v>
      </c>
      <c r="CP315" s="13" t="s">
        <v>7128</v>
      </c>
      <c r="CQ315" s="13" t="s">
        <v>7128</v>
      </c>
      <c r="CR315" s="13" t="s">
        <v>7128</v>
      </c>
      <c r="CS315" s="13" t="s">
        <v>7128</v>
      </c>
      <c r="CT315" s="13">
        <v>0</v>
      </c>
      <c r="CU315" s="13">
        <v>-5.8999999999999997E-2</v>
      </c>
      <c r="CV315" s="13">
        <v>1.411</v>
      </c>
      <c r="CW315" s="13">
        <v>-1.6E-2</v>
      </c>
      <c r="CX315" s="12">
        <v>-1.8954248366013074E-2</v>
      </c>
      <c r="CY315" s="12">
        <v>-3.9730639730639734E-2</v>
      </c>
      <c r="CZ315" s="15" t="s">
        <v>7128</v>
      </c>
      <c r="DA315" s="20"/>
      <c r="DB315" s="20"/>
    </row>
    <row r="316" spans="1:106">
      <c r="A316" s="8" t="s">
        <v>1485</v>
      </c>
      <c r="B316" s="8" t="s">
        <v>1486</v>
      </c>
      <c r="C316" s="9" t="s">
        <v>7134</v>
      </c>
      <c r="D316" s="9" t="s">
        <v>7126</v>
      </c>
      <c r="E316" s="10" t="s">
        <v>7127</v>
      </c>
      <c r="F316" s="10" t="s">
        <v>7126</v>
      </c>
      <c r="G316" s="11">
        <v>0.89</v>
      </c>
      <c r="H316" s="11">
        <v>0.89</v>
      </c>
      <c r="I316" s="12">
        <v>9.0499999999999997E-2</v>
      </c>
      <c r="J316" s="12">
        <v>0.137045</v>
      </c>
      <c r="K316" s="12">
        <v>5.1999999999999998E-2</v>
      </c>
      <c r="L316" s="12">
        <v>0.1085</v>
      </c>
      <c r="M316" s="12">
        <v>7.162085E-2</v>
      </c>
      <c r="N316" s="12">
        <v>0.137045</v>
      </c>
      <c r="O316" s="12" t="s">
        <v>7128</v>
      </c>
      <c r="P316" s="12" t="s">
        <v>7128</v>
      </c>
      <c r="Q316" s="13">
        <v>39</v>
      </c>
      <c r="R316" s="13">
        <v>0</v>
      </c>
      <c r="S316" s="13">
        <v>0</v>
      </c>
      <c r="T316" s="13">
        <v>0</v>
      </c>
      <c r="U316" s="13">
        <v>39</v>
      </c>
      <c r="V316" s="13">
        <v>0</v>
      </c>
      <c r="W316" s="13">
        <v>39</v>
      </c>
      <c r="X316" s="14">
        <v>0</v>
      </c>
      <c r="Y316" s="15">
        <v>0.12171372930866602</v>
      </c>
      <c r="Z316" s="14" t="s">
        <v>7128</v>
      </c>
      <c r="AA316" s="14">
        <v>0</v>
      </c>
      <c r="AB316" s="14" t="s">
        <v>7128</v>
      </c>
      <c r="AC316" s="14">
        <v>0</v>
      </c>
      <c r="AD316" s="13">
        <v>0.19</v>
      </c>
      <c r="AE316" s="15">
        <v>2.4356388888888891</v>
      </c>
      <c r="AF316" s="14">
        <v>0.1</v>
      </c>
      <c r="AG316" s="14">
        <v>0.94350000000000001</v>
      </c>
      <c r="AH316" s="15">
        <v>0.45578231292517007</v>
      </c>
      <c r="AI316" s="5" t="s">
        <v>7128</v>
      </c>
      <c r="AJ316" s="15" t="s">
        <v>7128</v>
      </c>
      <c r="AK316" s="15" t="s">
        <v>7128</v>
      </c>
      <c r="AL316" s="15" t="s">
        <v>7128</v>
      </c>
      <c r="AM316" s="15" t="s">
        <v>7128</v>
      </c>
      <c r="AN316" s="15" t="s">
        <v>7128</v>
      </c>
      <c r="AO316" s="15">
        <v>0.30854430379746833</v>
      </c>
      <c r="AP316" s="15" t="s">
        <v>7128</v>
      </c>
      <c r="AQ316" s="15" t="s">
        <v>7128</v>
      </c>
      <c r="AR316" s="15" t="s">
        <v>7128</v>
      </c>
      <c r="AS316" s="15">
        <v>0.30854430379746833</v>
      </c>
      <c r="AT316" s="14" t="s">
        <v>7128</v>
      </c>
      <c r="AU316" s="14">
        <v>0</v>
      </c>
      <c r="AV316" s="12" t="s">
        <v>7128</v>
      </c>
      <c r="AW316" s="12" t="s">
        <v>7128</v>
      </c>
      <c r="AX316" s="12">
        <v>-0.26100000000000001</v>
      </c>
      <c r="AY316" s="12">
        <v>-5.5E-2</v>
      </c>
      <c r="AZ316" s="14" t="s">
        <v>7128</v>
      </c>
      <c r="BA316" s="14" t="s">
        <v>7128</v>
      </c>
      <c r="BB316" s="14" t="s">
        <v>7128</v>
      </c>
      <c r="BC316" s="14" t="s">
        <v>7128</v>
      </c>
      <c r="BD316" s="14">
        <v>-7.3338607594936697E-2</v>
      </c>
      <c r="BE316" s="14">
        <v>-3.5680379746835439E-2</v>
      </c>
      <c r="BF316" s="14">
        <v>0</v>
      </c>
      <c r="BG316" s="14">
        <v>0.12659999999999999</v>
      </c>
      <c r="BH316" s="13">
        <v>-9.27</v>
      </c>
      <c r="BI316" s="13">
        <v>-9.27</v>
      </c>
      <c r="BJ316" s="13">
        <v>-4.51</v>
      </c>
      <c r="BK316" s="13">
        <v>-4.51</v>
      </c>
      <c r="BL316" s="13">
        <v>126.4</v>
      </c>
      <c r="BM316" s="13">
        <v>126.4</v>
      </c>
      <c r="BN316" s="13">
        <v>-0.90700000000000003</v>
      </c>
      <c r="BO316" s="13">
        <v>-0.90700000000000003</v>
      </c>
      <c r="BP316" s="13">
        <v>-4.51</v>
      </c>
      <c r="BQ316" s="13">
        <v>0</v>
      </c>
      <c r="BR316" s="13">
        <v>0</v>
      </c>
      <c r="BS316" s="13">
        <v>-7.49</v>
      </c>
      <c r="BT316" s="14" t="s">
        <v>7128</v>
      </c>
      <c r="BU316" s="13">
        <v>2.9800000000000004</v>
      </c>
      <c r="BV316" s="13">
        <v>-1.7799999999999994</v>
      </c>
      <c r="BW316" s="13">
        <v>-1.7799999999999994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5">
        <v>0.629</v>
      </c>
      <c r="CD316" s="15">
        <v>1.38</v>
      </c>
      <c r="CE316" s="15">
        <v>0.36</v>
      </c>
      <c r="CF316" s="15" t="s">
        <v>7128</v>
      </c>
      <c r="CG316" s="15" t="s">
        <v>7128</v>
      </c>
      <c r="CH316" s="13" t="s">
        <v>7128</v>
      </c>
      <c r="CI316" s="13" t="s">
        <v>7128</v>
      </c>
      <c r="CJ316" s="13">
        <v>0</v>
      </c>
      <c r="CK316" s="12">
        <f t="shared" si="8"/>
        <v>0</v>
      </c>
      <c r="CL316" s="36" t="str">
        <f t="shared" si="9"/>
        <v>NA</v>
      </c>
      <c r="CM316" s="13" t="s">
        <v>7128</v>
      </c>
      <c r="CN316" s="13" t="s">
        <v>7128</v>
      </c>
      <c r="CO316" s="13" t="s">
        <v>7128</v>
      </c>
      <c r="CP316" s="13" t="s">
        <v>7128</v>
      </c>
      <c r="CQ316" s="13" t="s">
        <v>7128</v>
      </c>
      <c r="CR316" s="13" t="s">
        <v>7128</v>
      </c>
      <c r="CS316" s="13" t="s">
        <v>7128</v>
      </c>
      <c r="CT316" s="13">
        <v>0</v>
      </c>
      <c r="CU316" s="13">
        <v>-4.51</v>
      </c>
      <c r="CV316" s="13">
        <v>0</v>
      </c>
      <c r="CW316" s="13">
        <v>-0.90700000000000003</v>
      </c>
      <c r="CX316" s="12" t="s">
        <v>7128</v>
      </c>
      <c r="CY316" s="12" t="s">
        <v>7128</v>
      </c>
      <c r="CZ316" s="15" t="s">
        <v>7128</v>
      </c>
      <c r="DA316" s="20"/>
      <c r="DB316" s="20"/>
    </row>
    <row r="317" spans="1:106">
      <c r="A317" s="8" t="s">
        <v>3053</v>
      </c>
      <c r="B317" s="8" t="s">
        <v>3054</v>
      </c>
      <c r="C317" s="9" t="s">
        <v>7181</v>
      </c>
      <c r="D317" s="9" t="s">
        <v>7126</v>
      </c>
      <c r="E317" s="10" t="s">
        <v>7127</v>
      </c>
      <c r="F317" s="10" t="s">
        <v>7126</v>
      </c>
      <c r="G317" s="11">
        <v>0.94</v>
      </c>
      <c r="H317" s="11">
        <v>3.4375845410628019</v>
      </c>
      <c r="I317" s="12">
        <v>9.0499999999999997E-2</v>
      </c>
      <c r="J317" s="12">
        <v>0.36760140096618354</v>
      </c>
      <c r="K317" s="12">
        <v>4.1999999999999996E-2</v>
      </c>
      <c r="L317" s="12">
        <v>9.8500000000000004E-2</v>
      </c>
      <c r="M317" s="12">
        <v>6.5019850000000004E-2</v>
      </c>
      <c r="N317" s="12">
        <v>0.14776011558784677</v>
      </c>
      <c r="O317" s="12">
        <v>-0.49364306763285021</v>
      </c>
      <c r="P317" s="12">
        <v>-0.14373326995026287</v>
      </c>
      <c r="Q317" s="13">
        <v>8.2799999999999994</v>
      </c>
      <c r="R317" s="13">
        <v>0</v>
      </c>
      <c r="S317" s="13">
        <v>22</v>
      </c>
      <c r="T317" s="13">
        <v>22</v>
      </c>
      <c r="U317" s="13">
        <v>30.28</v>
      </c>
      <c r="V317" s="13">
        <v>3.41</v>
      </c>
      <c r="W317" s="13">
        <v>26.87</v>
      </c>
      <c r="X317" s="14">
        <v>0.11261558784676354</v>
      </c>
      <c r="Y317" s="15">
        <v>8.3939563514269733E-2</v>
      </c>
      <c r="Z317" s="14">
        <v>0.46709129511677283</v>
      </c>
      <c r="AA317" s="14">
        <v>0.72655217965653895</v>
      </c>
      <c r="AB317" s="14">
        <v>0.87649402390438247</v>
      </c>
      <c r="AC317" s="14">
        <v>2.6570048309178746</v>
      </c>
      <c r="AD317" s="13">
        <v>4.5999999999999999E-2</v>
      </c>
      <c r="AE317" s="15">
        <v>1.9564722222222226</v>
      </c>
      <c r="AF317" s="14">
        <v>0.13038404810405299</v>
      </c>
      <c r="AG317" s="14">
        <v>0.77195026127487831</v>
      </c>
      <c r="AH317" s="15">
        <v>0.32727272727272727</v>
      </c>
      <c r="AI317" s="5">
        <v>6.7181467181467183E-2</v>
      </c>
      <c r="AJ317" s="15" t="s">
        <v>7128</v>
      </c>
      <c r="AK317" s="15" t="s">
        <v>7128</v>
      </c>
      <c r="AL317" s="15" t="s">
        <v>7128</v>
      </c>
      <c r="AM317" s="15" t="s">
        <v>7128</v>
      </c>
      <c r="AN317" s="15">
        <v>0.32988047808764936</v>
      </c>
      <c r="AO317" s="15">
        <v>0.40588235294117647</v>
      </c>
      <c r="AP317" s="15">
        <v>154.42528735632186</v>
      </c>
      <c r="AQ317" s="15">
        <v>8.8973509933774846</v>
      </c>
      <c r="AR317" s="15">
        <v>0.61501487754634931</v>
      </c>
      <c r="AS317" s="15">
        <v>1.3171568627450982</v>
      </c>
      <c r="AT317" s="14" t="s">
        <v>7128</v>
      </c>
      <c r="AU317" s="14">
        <v>0</v>
      </c>
      <c r="AV317" s="12" t="s">
        <v>7128</v>
      </c>
      <c r="AW317" s="12" t="s">
        <v>7128</v>
      </c>
      <c r="AX317" s="12">
        <v>2.9700000000000001E-2</v>
      </c>
      <c r="AY317" s="12">
        <v>0.13</v>
      </c>
      <c r="AZ317" s="14" t="s">
        <v>7128</v>
      </c>
      <c r="BA317" s="14" t="s">
        <v>7128</v>
      </c>
      <c r="BB317" s="14">
        <v>-0.12604166666666666</v>
      </c>
      <c r="BC317" s="14">
        <v>4.0268456375838931E-3</v>
      </c>
      <c r="BD317" s="14">
        <v>-0.11862745098039217</v>
      </c>
      <c r="BE317" s="14">
        <v>8.5294117647058826E-3</v>
      </c>
      <c r="BF317" s="14">
        <v>0</v>
      </c>
      <c r="BG317" s="14">
        <v>2.3199999999999998E-2</v>
      </c>
      <c r="BH317" s="13">
        <v>-2.42</v>
      </c>
      <c r="BI317" s="13">
        <v>-2.42</v>
      </c>
      <c r="BJ317" s="13">
        <v>0.17399999999999999</v>
      </c>
      <c r="BK317" s="13">
        <v>0.17399999999999999</v>
      </c>
      <c r="BL317" s="13">
        <v>20.399999999999999</v>
      </c>
      <c r="BM317" s="13">
        <v>20.399999999999999</v>
      </c>
      <c r="BN317" s="13">
        <v>3.02</v>
      </c>
      <c r="BO317" s="13">
        <v>3.02</v>
      </c>
      <c r="BP317" s="13">
        <v>0.17399999999999999</v>
      </c>
      <c r="BQ317" s="13">
        <v>0</v>
      </c>
      <c r="BR317" s="13">
        <v>0</v>
      </c>
      <c r="BS317" s="13">
        <v>-3.91</v>
      </c>
      <c r="BT317" s="14">
        <v>-22.471264367816094</v>
      </c>
      <c r="BU317" s="13">
        <v>4.0840000000000005</v>
      </c>
      <c r="BV317" s="13">
        <v>1.4900000000000002</v>
      </c>
      <c r="BW317" s="13">
        <v>1.4900000000000002</v>
      </c>
      <c r="BX317" s="13">
        <v>19.2</v>
      </c>
      <c r="BY317" s="13">
        <v>43.209999999999994</v>
      </c>
      <c r="BZ317" s="13">
        <v>25.1</v>
      </c>
      <c r="CA317" s="13">
        <v>43.69</v>
      </c>
      <c r="CB317" s="13">
        <v>0</v>
      </c>
      <c r="CC317" s="15">
        <v>0.67100000000000004</v>
      </c>
      <c r="CD317" s="15">
        <v>0.77200000000000002</v>
      </c>
      <c r="CE317" s="15">
        <v>0.36</v>
      </c>
      <c r="CF317" s="15" t="s">
        <v>7128</v>
      </c>
      <c r="CG317" s="15" t="s">
        <v>7128</v>
      </c>
      <c r="CH317" s="13" t="s">
        <v>7128</v>
      </c>
      <c r="CI317" s="13" t="s">
        <v>7128</v>
      </c>
      <c r="CJ317" s="13">
        <v>0</v>
      </c>
      <c r="CK317" s="12">
        <f t="shared" si="8"/>
        <v>0</v>
      </c>
      <c r="CL317" s="36">
        <f t="shared" si="9"/>
        <v>0.46692607003891051</v>
      </c>
      <c r="CM317" s="13" t="s">
        <v>7128</v>
      </c>
      <c r="CN317" s="13" t="s">
        <v>7128</v>
      </c>
      <c r="CO317" s="13" t="s">
        <v>7128</v>
      </c>
      <c r="CP317" s="13" t="s">
        <v>7128</v>
      </c>
      <c r="CQ317" s="13">
        <v>3.02</v>
      </c>
      <c r="CR317" s="13">
        <v>26.87</v>
      </c>
      <c r="CS317" s="13" t="s">
        <v>7128</v>
      </c>
      <c r="CT317" s="13">
        <v>0</v>
      </c>
      <c r="CU317" s="13">
        <v>0.17399999999999999</v>
      </c>
      <c r="CV317" s="13">
        <v>43.69</v>
      </c>
      <c r="CW317" s="13">
        <v>3.02</v>
      </c>
      <c r="CX317" s="12">
        <v>-0.12604166666666666</v>
      </c>
      <c r="CY317" s="12">
        <v>4.0268456375838931E-3</v>
      </c>
      <c r="CZ317" s="15">
        <v>8.8973509933774846</v>
      </c>
      <c r="DA317" s="20"/>
      <c r="DB317" s="20"/>
    </row>
    <row r="318" spans="1:106">
      <c r="A318" s="8" t="s">
        <v>4309</v>
      </c>
      <c r="B318" s="8" t="s">
        <v>4310</v>
      </c>
      <c r="C318" s="9" t="s">
        <v>7179</v>
      </c>
      <c r="D318" s="9" t="s">
        <v>7126</v>
      </c>
      <c r="E318" s="10" t="s">
        <v>7127</v>
      </c>
      <c r="F318" s="10" t="s">
        <v>7126</v>
      </c>
      <c r="G318" s="11">
        <v>0.79</v>
      </c>
      <c r="H318" s="11">
        <v>4.8547863247863248</v>
      </c>
      <c r="I318" s="12">
        <v>9.0499999999999997E-2</v>
      </c>
      <c r="J318" s="12">
        <v>0.49585816239316238</v>
      </c>
      <c r="K318" s="12">
        <v>4.7E-2</v>
      </c>
      <c r="L318" s="12">
        <v>0.10350000000000001</v>
      </c>
      <c r="M318" s="12">
        <v>6.8320350000000002E-2</v>
      </c>
      <c r="N318" s="12">
        <v>0.11736145200980394</v>
      </c>
      <c r="O318" s="12">
        <v>-0.4342452591673559</v>
      </c>
      <c r="P318" s="12">
        <v>-6.6708566409031111E-3</v>
      </c>
      <c r="Q318" s="13">
        <v>1.17</v>
      </c>
      <c r="R318" s="13">
        <v>0</v>
      </c>
      <c r="S318" s="13">
        <v>9.0299999999999994</v>
      </c>
      <c r="T318" s="13">
        <v>9.0299999999999994</v>
      </c>
      <c r="U318" s="13">
        <v>10.199999999999999</v>
      </c>
      <c r="V318" s="13">
        <v>0.35699999999999998</v>
      </c>
      <c r="W318" s="13">
        <v>9.843</v>
      </c>
      <c r="X318" s="14">
        <v>3.5000000000000003E-2</v>
      </c>
      <c r="Y318" s="15" t="s">
        <v>7128</v>
      </c>
      <c r="Z318" s="14">
        <v>0.74077112387202626</v>
      </c>
      <c r="AA318" s="14">
        <v>0.88529411764705879</v>
      </c>
      <c r="AB318" s="14">
        <v>2.8575949367088604</v>
      </c>
      <c r="AC318" s="14">
        <v>7.7179487179487181</v>
      </c>
      <c r="AD318" s="13">
        <v>0.21299999999999999</v>
      </c>
      <c r="AE318" s="15">
        <v>-0.6885555555555557</v>
      </c>
      <c r="AF318" s="14">
        <v>7.0710678118654752E-2</v>
      </c>
      <c r="AG318" s="14" t="s">
        <v>7128</v>
      </c>
      <c r="AH318" s="15">
        <v>0.32298136645962733</v>
      </c>
      <c r="AI318" s="5">
        <v>1.2592592592592593</v>
      </c>
      <c r="AJ318" s="15">
        <v>6.1256544502617798</v>
      </c>
      <c r="AK318" s="15">
        <v>6.1256544502617798</v>
      </c>
      <c r="AL318" s="15" t="s">
        <v>7128</v>
      </c>
      <c r="AM318" s="15" t="s">
        <v>7128</v>
      </c>
      <c r="AN318" s="15">
        <v>0.370253164556962</v>
      </c>
      <c r="AO318" s="15">
        <v>0.30077120822622105</v>
      </c>
      <c r="AP318" s="15">
        <v>7.2374999999999998</v>
      </c>
      <c r="AQ318" s="15">
        <v>7.0307142857142866</v>
      </c>
      <c r="AR318" s="15">
        <v>0.83182624862672183</v>
      </c>
      <c r="AS318" s="15">
        <v>2.5303341902313625</v>
      </c>
      <c r="AT318" s="14">
        <v>0</v>
      </c>
      <c r="AU318" s="14">
        <v>0</v>
      </c>
      <c r="AV318" s="12">
        <v>0.53400000000000003</v>
      </c>
      <c r="AW318" s="12">
        <v>0.16200000000000001</v>
      </c>
      <c r="AX318" s="12">
        <v>1.177</v>
      </c>
      <c r="AY318" s="12">
        <v>0.29299999999999998</v>
      </c>
      <c r="AZ318" s="14" t="s">
        <v>7128</v>
      </c>
      <c r="BA318" s="14" t="s">
        <v>7128</v>
      </c>
      <c r="BB318" s="14">
        <v>6.1612903225806454E-2</v>
      </c>
      <c r="BC318" s="14">
        <v>0.11069059536890083</v>
      </c>
      <c r="BD318" s="14">
        <v>4.9100257069408737E-2</v>
      </c>
      <c r="BE318" s="14">
        <v>0.34961439588688947</v>
      </c>
      <c r="BF318" s="14">
        <v>0.33333333333333337</v>
      </c>
      <c r="BG318" s="14">
        <v>5.0200000000000002E-3</v>
      </c>
      <c r="BH318" s="13">
        <v>0.191</v>
      </c>
      <c r="BI318" s="13">
        <v>0.191</v>
      </c>
      <c r="BJ318" s="13">
        <v>1.36</v>
      </c>
      <c r="BK318" s="13">
        <v>1.36</v>
      </c>
      <c r="BL318" s="13">
        <v>3.89</v>
      </c>
      <c r="BM318" s="13">
        <v>3.89</v>
      </c>
      <c r="BN318" s="13">
        <v>1.4</v>
      </c>
      <c r="BO318" s="13">
        <v>1.4</v>
      </c>
      <c r="BP318" s="13">
        <v>0.90666666666666673</v>
      </c>
      <c r="BQ318" s="13">
        <v>0</v>
      </c>
      <c r="BR318" s="13">
        <v>0</v>
      </c>
      <c r="BS318" s="13">
        <v>-0.06</v>
      </c>
      <c r="BT318" s="14">
        <v>-6.6176470588235281E-2</v>
      </c>
      <c r="BU318" s="13">
        <v>0.96666666666666679</v>
      </c>
      <c r="BV318" s="13">
        <v>0.251</v>
      </c>
      <c r="BW318" s="13">
        <v>0.251</v>
      </c>
      <c r="BX318" s="13">
        <v>3.1</v>
      </c>
      <c r="BY318" s="13">
        <v>8.1910000000000007</v>
      </c>
      <c r="BZ318" s="13">
        <v>3.16</v>
      </c>
      <c r="CA318" s="13">
        <v>11.833</v>
      </c>
      <c r="CB318" s="13">
        <v>0</v>
      </c>
      <c r="CC318" s="15">
        <v>-0.20300000000000001</v>
      </c>
      <c r="CD318" s="15">
        <v>-0.33900000000000002</v>
      </c>
      <c r="CE318" s="15">
        <v>0.36</v>
      </c>
      <c r="CF318" s="15" t="s">
        <v>7128</v>
      </c>
      <c r="CG318" s="15" t="s">
        <v>7128</v>
      </c>
      <c r="CH318" s="13" t="s">
        <v>7128</v>
      </c>
      <c r="CI318" s="13" t="s">
        <v>7128</v>
      </c>
      <c r="CJ318" s="13">
        <v>0</v>
      </c>
      <c r="CK318" s="12">
        <f t="shared" si="8"/>
        <v>0</v>
      </c>
      <c r="CL318" s="36">
        <f t="shared" si="9"/>
        <v>0.32874165469449845</v>
      </c>
      <c r="CM318" s="13">
        <v>0.28799999999999998</v>
      </c>
      <c r="CN318" s="13">
        <v>9.6000000000000002E-2</v>
      </c>
      <c r="CO318" s="13">
        <v>0.191</v>
      </c>
      <c r="CP318" s="13">
        <v>1.17</v>
      </c>
      <c r="CQ318" s="13">
        <v>1.4</v>
      </c>
      <c r="CR318" s="13">
        <v>9.843</v>
      </c>
      <c r="CS318" s="13" t="s">
        <v>7128</v>
      </c>
      <c r="CT318" s="13">
        <v>0</v>
      </c>
      <c r="CU318" s="13">
        <v>1.36</v>
      </c>
      <c r="CV318" s="13">
        <v>11.833</v>
      </c>
      <c r="CW318" s="13">
        <v>1.4</v>
      </c>
      <c r="CX318" s="12">
        <v>6.1612903225806454E-2</v>
      </c>
      <c r="CY318" s="12">
        <v>0.11069059536890083</v>
      </c>
      <c r="CZ318" s="15">
        <v>7.0307142857142866</v>
      </c>
      <c r="DA318" s="20"/>
      <c r="DB318" s="20"/>
    </row>
    <row r="319" spans="1:106" ht="24">
      <c r="A319" s="8" t="s">
        <v>5799</v>
      </c>
      <c r="B319" s="8" t="s">
        <v>5800</v>
      </c>
      <c r="C319" s="9" t="s">
        <v>7197</v>
      </c>
      <c r="D319" s="9" t="s">
        <v>7126</v>
      </c>
      <c r="E319" s="10" t="s">
        <v>7127</v>
      </c>
      <c r="F319" s="10" t="s">
        <v>7126</v>
      </c>
      <c r="G319" s="11">
        <v>0.65</v>
      </c>
      <c r="H319" s="11">
        <v>0.65</v>
      </c>
      <c r="I319" s="12">
        <v>9.0499999999999997E-2</v>
      </c>
      <c r="J319" s="12">
        <v>0.11532500000000001</v>
      </c>
      <c r="K319" s="12">
        <v>4.7E-2</v>
      </c>
      <c r="L319" s="12">
        <v>0.10350000000000001</v>
      </c>
      <c r="M319" s="12">
        <v>6.8320350000000002E-2</v>
      </c>
      <c r="N319" s="12">
        <v>0.11532500000000001</v>
      </c>
      <c r="O319" s="12">
        <v>-0.11323731732776619</v>
      </c>
      <c r="P319" s="12">
        <v>-0.11320185774946923</v>
      </c>
      <c r="Q319" s="13">
        <v>0.91900000000000004</v>
      </c>
      <c r="R319" s="13">
        <v>0</v>
      </c>
      <c r="S319" s="13">
        <v>0</v>
      </c>
      <c r="T319" s="13">
        <v>0</v>
      </c>
      <c r="U319" s="13">
        <v>0.91900000000000004</v>
      </c>
      <c r="V319" s="13">
        <v>6.0000000000000001E-3</v>
      </c>
      <c r="W319" s="13">
        <v>0.91300000000000003</v>
      </c>
      <c r="X319" s="14">
        <v>6.5288356909684441E-3</v>
      </c>
      <c r="Y319" s="15">
        <v>8.3056478405315617E-2</v>
      </c>
      <c r="Z319" s="14">
        <v>0</v>
      </c>
      <c r="AA319" s="14">
        <v>0</v>
      </c>
      <c r="AB319" s="14">
        <v>0</v>
      </c>
      <c r="AC319" s="14">
        <v>0</v>
      </c>
      <c r="AD319" s="13">
        <v>0.30499999999999999</v>
      </c>
      <c r="AE319" s="15">
        <v>6.9861111111111124E-2</v>
      </c>
      <c r="AF319" s="14">
        <v>7.7459666924148338E-2</v>
      </c>
      <c r="AG319" s="14" t="s">
        <v>7128</v>
      </c>
      <c r="AH319" s="15">
        <v>0.46846846846846851</v>
      </c>
      <c r="AI319" s="5" t="s">
        <v>7128</v>
      </c>
      <c r="AJ319" s="15">
        <v>919</v>
      </c>
      <c r="AK319" s="15">
        <v>919</v>
      </c>
      <c r="AL319" s="15" t="s">
        <v>7128</v>
      </c>
      <c r="AM319" s="15" t="s">
        <v>7128</v>
      </c>
      <c r="AN319" s="15">
        <v>2.0065502183406112</v>
      </c>
      <c r="AO319" s="15">
        <v>61.266666666666673</v>
      </c>
      <c r="AP319" s="15">
        <v>913</v>
      </c>
      <c r="AQ319" s="15">
        <v>913</v>
      </c>
      <c r="AR319" s="15">
        <v>2.0199115044247788</v>
      </c>
      <c r="AS319" s="15">
        <v>60.866666666666674</v>
      </c>
      <c r="AT319" s="14">
        <v>0</v>
      </c>
      <c r="AU319" s="14">
        <v>0</v>
      </c>
      <c r="AV319" s="12">
        <v>0.65900000000000003</v>
      </c>
      <c r="AW319" s="12">
        <v>0.67799999999999994</v>
      </c>
      <c r="AX319" s="12">
        <v>0.28499999999999998</v>
      </c>
      <c r="AY319" s="12">
        <v>0.161</v>
      </c>
      <c r="AZ319" s="14" t="s">
        <v>7128</v>
      </c>
      <c r="BA319" s="14" t="s">
        <v>7128</v>
      </c>
      <c r="BB319" s="14">
        <v>2.0876826722338207E-3</v>
      </c>
      <c r="BC319" s="14">
        <v>2.1231422505307855E-3</v>
      </c>
      <c r="BD319" s="14">
        <v>6.6666666666666666E-2</v>
      </c>
      <c r="BE319" s="14">
        <v>6.6666666666666666E-2</v>
      </c>
      <c r="BF319" s="14">
        <v>0</v>
      </c>
      <c r="BG319" s="14" t="s">
        <v>7128</v>
      </c>
      <c r="BH319" s="13">
        <v>1E-3</v>
      </c>
      <c r="BI319" s="13">
        <v>1E-3</v>
      </c>
      <c r="BJ319" s="13">
        <v>1E-3</v>
      </c>
      <c r="BK319" s="13">
        <v>1E-3</v>
      </c>
      <c r="BL319" s="13">
        <v>1.4999999999999999E-2</v>
      </c>
      <c r="BM319" s="13">
        <v>1.4999999999999999E-2</v>
      </c>
      <c r="BN319" s="13">
        <v>1E-3</v>
      </c>
      <c r="BO319" s="13">
        <v>1E-3</v>
      </c>
      <c r="BP319" s="13">
        <v>1E-3</v>
      </c>
      <c r="BQ319" s="13">
        <v>0</v>
      </c>
      <c r="BR319" s="13">
        <v>0</v>
      </c>
      <c r="BS319" s="13">
        <v>0</v>
      </c>
      <c r="BT319" s="14">
        <v>0</v>
      </c>
      <c r="BU319" s="13">
        <v>1E-3</v>
      </c>
      <c r="BV319" s="13">
        <v>1E-3</v>
      </c>
      <c r="BW319" s="13">
        <v>1E-3</v>
      </c>
      <c r="BX319" s="13">
        <v>0.47899999999999998</v>
      </c>
      <c r="BY319" s="13">
        <v>0.47099999999999997</v>
      </c>
      <c r="BZ319" s="13">
        <v>0.45800000000000002</v>
      </c>
      <c r="CA319" s="13">
        <v>0.45200000000000001</v>
      </c>
      <c r="CB319" s="13">
        <v>0</v>
      </c>
      <c r="CC319" s="15">
        <v>-0.45500000000000002</v>
      </c>
      <c r="CD319" s="15" t="s">
        <v>7128</v>
      </c>
      <c r="CE319" s="15">
        <v>0.36</v>
      </c>
      <c r="CF319" s="15" t="s">
        <v>7128</v>
      </c>
      <c r="CG319" s="15" t="s">
        <v>7128</v>
      </c>
      <c r="CH319" s="13" t="s">
        <v>7128</v>
      </c>
      <c r="CI319" s="13" t="s">
        <v>7128</v>
      </c>
      <c r="CJ319" s="13">
        <v>0</v>
      </c>
      <c r="CK319" s="12">
        <f t="shared" si="8"/>
        <v>0</v>
      </c>
      <c r="CL319" s="36">
        <f t="shared" si="9"/>
        <v>3.3185840707964598E-2</v>
      </c>
      <c r="CM319" s="13">
        <v>1E-3</v>
      </c>
      <c r="CN319" s="13" t="s">
        <v>7128</v>
      </c>
      <c r="CO319" s="13">
        <v>1E-3</v>
      </c>
      <c r="CP319" s="13">
        <v>0.91900000000000004</v>
      </c>
      <c r="CQ319" s="13">
        <v>1E-3</v>
      </c>
      <c r="CR319" s="13">
        <v>0.91300000000000003</v>
      </c>
      <c r="CS319" s="13" t="s">
        <v>7128</v>
      </c>
      <c r="CT319" s="13">
        <v>0</v>
      </c>
      <c r="CU319" s="13">
        <v>1E-3</v>
      </c>
      <c r="CV319" s="13">
        <v>0.45200000000000001</v>
      </c>
      <c r="CW319" s="13">
        <v>1E-3</v>
      </c>
      <c r="CX319" s="12">
        <v>2.0876826722338207E-3</v>
      </c>
      <c r="CY319" s="12">
        <v>2.1231422505307855E-3</v>
      </c>
      <c r="CZ319" s="15">
        <v>913</v>
      </c>
      <c r="DA319" s="20"/>
      <c r="DB319" s="20"/>
    </row>
    <row r="320" spans="1:106">
      <c r="A320" s="8" t="s">
        <v>2947</v>
      </c>
      <c r="B320" s="8" t="s">
        <v>2948</v>
      </c>
      <c r="C320" s="9" t="s">
        <v>7148</v>
      </c>
      <c r="D320" s="9" t="s">
        <v>7126</v>
      </c>
      <c r="E320" s="10" t="s">
        <v>7127</v>
      </c>
      <c r="F320" s="10" t="s">
        <v>7126</v>
      </c>
      <c r="G320" s="11">
        <v>0.67</v>
      </c>
      <c r="H320" s="11">
        <v>0.67</v>
      </c>
      <c r="I320" s="12">
        <v>9.0499999999999997E-2</v>
      </c>
      <c r="J320" s="12">
        <v>0.117135</v>
      </c>
      <c r="K320" s="12">
        <v>3.6999999999999998E-2</v>
      </c>
      <c r="L320" s="12">
        <v>9.35E-2</v>
      </c>
      <c r="M320" s="12">
        <v>6.1719349999999999E-2</v>
      </c>
      <c r="N320" s="12">
        <v>0.117135</v>
      </c>
      <c r="O320" s="12" t="s">
        <v>7128</v>
      </c>
      <c r="P320" s="12" t="s">
        <v>7128</v>
      </c>
      <c r="Q320" s="13">
        <v>6.89</v>
      </c>
      <c r="R320" s="13">
        <v>0</v>
      </c>
      <c r="S320" s="13">
        <v>0</v>
      </c>
      <c r="T320" s="13">
        <v>0</v>
      </c>
      <c r="U320" s="13">
        <v>6.89</v>
      </c>
      <c r="V320" s="13">
        <v>0</v>
      </c>
      <c r="W320" s="13">
        <v>6.89</v>
      </c>
      <c r="X320" s="14">
        <v>0</v>
      </c>
      <c r="Y320" s="15">
        <v>0.32258064516129031</v>
      </c>
      <c r="Z320" s="14" t="s">
        <v>7128</v>
      </c>
      <c r="AA320" s="14">
        <v>0</v>
      </c>
      <c r="AB320" s="14" t="s">
        <v>7128</v>
      </c>
      <c r="AC320" s="14">
        <v>0</v>
      </c>
      <c r="AD320" s="13">
        <v>2.2200000000000002</v>
      </c>
      <c r="AE320" s="15">
        <v>1.7769166666666667</v>
      </c>
      <c r="AF320" s="14">
        <v>0.17606816861659008</v>
      </c>
      <c r="AG320" s="14">
        <v>0.51883313558469368</v>
      </c>
      <c r="AH320" s="15">
        <v>0.29243353783231085</v>
      </c>
      <c r="AI320" s="5">
        <v>2.854368932038835</v>
      </c>
      <c r="AJ320" s="15">
        <v>4.4451612903225799</v>
      </c>
      <c r="AK320" s="15">
        <v>4.4451612903225799</v>
      </c>
      <c r="AL320" s="15" t="s">
        <v>7128</v>
      </c>
      <c r="AM320" s="15" t="s">
        <v>7128</v>
      </c>
      <c r="AN320" s="15" t="s">
        <v>7128</v>
      </c>
      <c r="AO320" s="15">
        <v>0.29194915254237286</v>
      </c>
      <c r="AP320" s="15">
        <v>2.3435374149659864</v>
      </c>
      <c r="AQ320" s="15">
        <v>2.0445103857566762</v>
      </c>
      <c r="AR320" s="15" t="s">
        <v>7128</v>
      </c>
      <c r="AS320" s="15">
        <v>0.29194915254237286</v>
      </c>
      <c r="AT320" s="14">
        <v>9.6000000000000002E-2</v>
      </c>
      <c r="AU320" s="14">
        <v>2.1596516690856316E-2</v>
      </c>
      <c r="AV320" s="12">
        <v>3.56E-2</v>
      </c>
      <c r="AW320" s="12">
        <v>3.1899999999999998E-2</v>
      </c>
      <c r="AX320" s="12">
        <v>9.5399999999999985E-2</v>
      </c>
      <c r="AY320" s="12">
        <v>0.113</v>
      </c>
      <c r="AZ320" s="14" t="s">
        <v>7128</v>
      </c>
      <c r="BA320" s="14" t="s">
        <v>7128</v>
      </c>
      <c r="BB320" s="14" t="s">
        <v>7128</v>
      </c>
      <c r="BC320" s="14" t="s">
        <v>7128</v>
      </c>
      <c r="BD320" s="14">
        <v>6.5677966101694907E-2</v>
      </c>
      <c r="BE320" s="14">
        <v>0.12457627118644067</v>
      </c>
      <c r="BF320" s="14">
        <v>0.21291866028708137</v>
      </c>
      <c r="BG320" s="14" t="s">
        <v>7128</v>
      </c>
      <c r="BH320" s="13">
        <v>1.55</v>
      </c>
      <c r="BI320" s="13">
        <v>1.55</v>
      </c>
      <c r="BJ320" s="13">
        <v>2.94</v>
      </c>
      <c r="BK320" s="13">
        <v>2.94</v>
      </c>
      <c r="BL320" s="13">
        <v>23.6</v>
      </c>
      <c r="BM320" s="13">
        <v>23.6</v>
      </c>
      <c r="BN320" s="13">
        <v>3.37</v>
      </c>
      <c r="BO320" s="13">
        <v>3.37</v>
      </c>
      <c r="BP320" s="13">
        <v>2.3140191387559805</v>
      </c>
      <c r="BQ320" s="13">
        <v>0</v>
      </c>
      <c r="BR320" s="13">
        <v>0</v>
      </c>
      <c r="BS320" s="13">
        <v>-0.55100000000000005</v>
      </c>
      <c r="BT320" s="14">
        <v>-0.23811384736265331</v>
      </c>
      <c r="BU320" s="13">
        <v>2.8650191387559807</v>
      </c>
      <c r="BV320" s="13">
        <v>2.101</v>
      </c>
      <c r="BW320" s="13">
        <v>2.101</v>
      </c>
      <c r="BX320" s="13">
        <v>0</v>
      </c>
      <c r="BY320" s="13">
        <v>0</v>
      </c>
      <c r="BZ320" s="13">
        <v>0</v>
      </c>
      <c r="CA320" s="13">
        <v>0</v>
      </c>
      <c r="CB320" s="13">
        <v>-0.14880000000000002</v>
      </c>
      <c r="CC320" s="15">
        <v>0.60899999999999999</v>
      </c>
      <c r="CD320" s="15">
        <v>0.70199999999999996</v>
      </c>
      <c r="CE320" s="15">
        <v>0.36</v>
      </c>
      <c r="CF320" s="15">
        <v>1.5179382034743403</v>
      </c>
      <c r="CG320" s="15">
        <v>4.0730883460783707</v>
      </c>
      <c r="CH320" s="13">
        <v>1.0900000000000001</v>
      </c>
      <c r="CI320" s="13">
        <v>7.6000000000000012E-2</v>
      </c>
      <c r="CJ320" s="13">
        <v>-0.14880000000000002</v>
      </c>
      <c r="CK320" s="12">
        <f t="shared" si="8"/>
        <v>7.0823417420276064E-2</v>
      </c>
      <c r="CL320" s="36" t="str">
        <f t="shared" si="9"/>
        <v>NA</v>
      </c>
      <c r="CM320" s="13">
        <v>2.09</v>
      </c>
      <c r="CN320" s="13">
        <v>0.44500000000000001</v>
      </c>
      <c r="CO320" s="13">
        <v>1.55</v>
      </c>
      <c r="CP320" s="13">
        <v>6.89</v>
      </c>
      <c r="CQ320" s="13">
        <v>3.37</v>
      </c>
      <c r="CR320" s="13">
        <v>6.89</v>
      </c>
      <c r="CS320" s="13">
        <v>2.101</v>
      </c>
      <c r="CT320" s="13">
        <v>2.4000000000000002E-3</v>
      </c>
      <c r="CU320" s="13">
        <v>2.9358</v>
      </c>
      <c r="CV320" s="13">
        <v>2.4000000000000002E-3</v>
      </c>
      <c r="CW320" s="13">
        <v>3.37</v>
      </c>
      <c r="CX320" s="12" t="s">
        <v>7128</v>
      </c>
      <c r="CY320" s="12" t="s">
        <v>7128</v>
      </c>
      <c r="CZ320" s="15">
        <v>2.0445103857566762</v>
      </c>
      <c r="DA320" s="20"/>
      <c r="DB320" s="20"/>
    </row>
    <row r="321" spans="1:106">
      <c r="A321" s="8" t="s">
        <v>5673</v>
      </c>
      <c r="B321" s="8" t="s">
        <v>5674</v>
      </c>
      <c r="C321" s="9" t="s">
        <v>7179</v>
      </c>
      <c r="D321" s="9" t="s">
        <v>7126</v>
      </c>
      <c r="E321" s="10" t="s">
        <v>7127</v>
      </c>
      <c r="F321" s="10" t="s">
        <v>7126</v>
      </c>
      <c r="G321" s="11">
        <v>0.79</v>
      </c>
      <c r="H321" s="11">
        <v>0.79</v>
      </c>
      <c r="I321" s="12">
        <v>9.0499999999999997E-2</v>
      </c>
      <c r="J321" s="12">
        <v>0.127995</v>
      </c>
      <c r="K321" s="12">
        <v>4.7E-2</v>
      </c>
      <c r="L321" s="12">
        <v>0.10350000000000001</v>
      </c>
      <c r="M321" s="12">
        <v>6.8320350000000002E-2</v>
      </c>
      <c r="N321" s="12">
        <v>0.127995</v>
      </c>
      <c r="O321" s="12">
        <v>-0.12632833333333332</v>
      </c>
      <c r="P321" s="12">
        <v>-0.12232124113475176</v>
      </c>
      <c r="Q321" s="13">
        <v>2.7</v>
      </c>
      <c r="R321" s="13">
        <v>0</v>
      </c>
      <c r="S321" s="13">
        <v>0</v>
      </c>
      <c r="T321" s="13">
        <v>0</v>
      </c>
      <c r="U321" s="13">
        <v>2.7</v>
      </c>
      <c r="V321" s="13">
        <v>1.0999999999999999E-2</v>
      </c>
      <c r="W321" s="13">
        <v>2.6890000000000001</v>
      </c>
      <c r="X321" s="14">
        <v>4.0740740740740737E-3</v>
      </c>
      <c r="Y321" s="15">
        <v>0.36912751677852346</v>
      </c>
      <c r="Z321" s="14">
        <v>0</v>
      </c>
      <c r="AA321" s="14">
        <v>0</v>
      </c>
      <c r="AB321" s="14">
        <v>0</v>
      </c>
      <c r="AC321" s="14">
        <v>0</v>
      </c>
      <c r="AD321" s="13">
        <v>0.182</v>
      </c>
      <c r="AE321" s="15">
        <v>-0.65591666666666659</v>
      </c>
      <c r="AF321" s="14">
        <v>0.10954451150103323</v>
      </c>
      <c r="AG321" s="14" t="s">
        <v>7128</v>
      </c>
      <c r="AH321" s="15">
        <v>0.61089494163424107</v>
      </c>
      <c r="AI321" s="5" t="s">
        <v>7128</v>
      </c>
      <c r="AJ321" s="15">
        <v>675</v>
      </c>
      <c r="AK321" s="15">
        <v>675</v>
      </c>
      <c r="AL321" s="15" t="s">
        <v>7128</v>
      </c>
      <c r="AM321" s="15" t="s">
        <v>7128</v>
      </c>
      <c r="AN321" s="15">
        <v>1.1688311688311688</v>
      </c>
      <c r="AO321" s="15">
        <v>58.695652173913047</v>
      </c>
      <c r="AP321" s="15">
        <v>158.17647058823528</v>
      </c>
      <c r="AQ321" s="15" t="s">
        <v>7128</v>
      </c>
      <c r="AR321" s="15">
        <v>1.1696389734667247</v>
      </c>
      <c r="AS321" s="15">
        <v>58.456521739130437</v>
      </c>
      <c r="AT321" s="14">
        <v>0</v>
      </c>
      <c r="AU321" s="14">
        <v>0</v>
      </c>
      <c r="AV321" s="12">
        <v>0.44500000000000001</v>
      </c>
      <c r="AW321" s="12" t="s">
        <v>7128</v>
      </c>
      <c r="AX321" s="12">
        <v>0.14499999999999999</v>
      </c>
      <c r="AY321" s="12">
        <v>-0.25800000000000001</v>
      </c>
      <c r="AZ321" s="14" t="s">
        <v>7128</v>
      </c>
      <c r="BA321" s="14" t="s">
        <v>7128</v>
      </c>
      <c r="BB321" s="14">
        <v>1.6666666666666668E-3</v>
      </c>
      <c r="BC321" s="14">
        <v>5.6737588652482282E-3</v>
      </c>
      <c r="BD321" s="14">
        <v>8.6956521739130432E-2</v>
      </c>
      <c r="BE321" s="14">
        <v>0.36956521739130438</v>
      </c>
      <c r="BF321" s="14">
        <v>0.2</v>
      </c>
      <c r="BG321" s="14">
        <v>7.2800000000000004E-2</v>
      </c>
      <c r="BH321" s="13">
        <v>4.0000000000000001E-3</v>
      </c>
      <c r="BI321" s="13">
        <v>4.0000000000000001E-3</v>
      </c>
      <c r="BJ321" s="13">
        <v>1.7000000000000001E-2</v>
      </c>
      <c r="BK321" s="13">
        <v>1.7000000000000001E-2</v>
      </c>
      <c r="BL321" s="13">
        <v>4.5999999999999999E-2</v>
      </c>
      <c r="BM321" s="13">
        <v>4.5999999999999999E-2</v>
      </c>
      <c r="BN321" s="13">
        <v>0</v>
      </c>
      <c r="BO321" s="13">
        <v>0</v>
      </c>
      <c r="BP321" s="13">
        <v>1.3600000000000001E-2</v>
      </c>
      <c r="BQ321" s="13">
        <v>1.0999999999999999E-2</v>
      </c>
      <c r="BR321" s="13">
        <v>0</v>
      </c>
      <c r="BS321" s="13">
        <v>0</v>
      </c>
      <c r="BT321" s="14">
        <v>0</v>
      </c>
      <c r="BU321" s="13">
        <v>1.3600000000000001E-2</v>
      </c>
      <c r="BV321" s="13">
        <v>-6.9999999999999993E-3</v>
      </c>
      <c r="BW321" s="13">
        <v>4.0000000000000001E-3</v>
      </c>
      <c r="BX321" s="13">
        <v>2.4</v>
      </c>
      <c r="BY321" s="13">
        <v>2.3969999999999998</v>
      </c>
      <c r="BZ321" s="13">
        <v>2.31</v>
      </c>
      <c r="CA321" s="13">
        <v>2.2989999999999999</v>
      </c>
      <c r="CB321" s="13">
        <v>0</v>
      </c>
      <c r="CC321" s="15">
        <v>-0.57899999999999996</v>
      </c>
      <c r="CD321" s="15">
        <v>0.46</v>
      </c>
      <c r="CE321" s="15">
        <v>0.36</v>
      </c>
      <c r="CF321" s="15" t="s">
        <v>7128</v>
      </c>
      <c r="CG321" s="15" t="s">
        <v>7128</v>
      </c>
      <c r="CH321" s="13" t="s">
        <v>7128</v>
      </c>
      <c r="CI321" s="13" t="s">
        <v>7128</v>
      </c>
      <c r="CJ321" s="13">
        <v>0</v>
      </c>
      <c r="CK321" s="12">
        <f t="shared" si="8"/>
        <v>0</v>
      </c>
      <c r="CL321" s="36">
        <f t="shared" si="9"/>
        <v>2.0008699434536755E-2</v>
      </c>
      <c r="CM321" s="13">
        <v>5.0000000000000001E-3</v>
      </c>
      <c r="CN321" s="13">
        <v>1E-3</v>
      </c>
      <c r="CO321" s="13">
        <v>4.0000000000000001E-3</v>
      </c>
      <c r="CP321" s="13">
        <v>2.7</v>
      </c>
      <c r="CQ321" s="13" t="s">
        <v>7128</v>
      </c>
      <c r="CR321" s="13" t="s">
        <v>7128</v>
      </c>
      <c r="CS321" s="13" t="s">
        <v>7128</v>
      </c>
      <c r="CT321" s="13">
        <v>0</v>
      </c>
      <c r="CU321" s="13">
        <v>1.7000000000000001E-2</v>
      </c>
      <c r="CV321" s="13">
        <v>2.2989999999999999</v>
      </c>
      <c r="CW321" s="13">
        <v>0</v>
      </c>
      <c r="CX321" s="12">
        <v>1.6666666666666668E-3</v>
      </c>
      <c r="CY321" s="12">
        <v>5.6737588652482282E-3</v>
      </c>
      <c r="CZ321" s="15" t="s">
        <v>7128</v>
      </c>
      <c r="DA321" s="20"/>
      <c r="DB321" s="20"/>
    </row>
    <row r="322" spans="1:106" ht="24">
      <c r="A322" s="8" t="s">
        <v>4823</v>
      </c>
      <c r="B322" s="8" t="s">
        <v>4824</v>
      </c>
      <c r="C322" s="9" t="s">
        <v>7178</v>
      </c>
      <c r="D322" s="9" t="s">
        <v>7126</v>
      </c>
      <c r="E322" s="10" t="s">
        <v>7127</v>
      </c>
      <c r="F322" s="10" t="s">
        <v>7126</v>
      </c>
      <c r="G322" s="11">
        <v>1.1000000000000001</v>
      </c>
      <c r="H322" s="11">
        <v>1.1000000000000001</v>
      </c>
      <c r="I322" s="12">
        <v>9.0499999999999997E-2</v>
      </c>
      <c r="J322" s="12">
        <v>0.15604999999999999</v>
      </c>
      <c r="K322" s="12">
        <v>4.7E-2</v>
      </c>
      <c r="L322" s="12">
        <v>0.10350000000000001</v>
      </c>
      <c r="M322" s="12">
        <v>6.8320350000000002E-2</v>
      </c>
      <c r="N322" s="12">
        <v>0.15604999999999999</v>
      </c>
      <c r="O322" s="12" t="s">
        <v>7128</v>
      </c>
      <c r="P322" s="12" t="s">
        <v>7128</v>
      </c>
      <c r="Q322" s="13">
        <v>1.78</v>
      </c>
      <c r="R322" s="13">
        <v>0</v>
      </c>
      <c r="S322" s="13">
        <v>0</v>
      </c>
      <c r="T322" s="13">
        <v>0</v>
      </c>
      <c r="U322" s="13">
        <v>1.78</v>
      </c>
      <c r="V322" s="13">
        <v>0</v>
      </c>
      <c r="W322" s="13">
        <v>1.78</v>
      </c>
      <c r="X322" s="14">
        <v>0</v>
      </c>
      <c r="Y322" s="15">
        <v>2.2727272727272728E-2</v>
      </c>
      <c r="Z322" s="14" t="s">
        <v>7128</v>
      </c>
      <c r="AA322" s="14">
        <v>0</v>
      </c>
      <c r="AB322" s="14" t="s">
        <v>7128</v>
      </c>
      <c r="AC322" s="14">
        <v>0</v>
      </c>
      <c r="AD322" s="13">
        <v>0.16200000000000001</v>
      </c>
      <c r="AE322" s="15">
        <v>-5.0472222222222203E-2</v>
      </c>
      <c r="AF322" s="14">
        <v>8.3666002653407553E-2</v>
      </c>
      <c r="AG322" s="14" t="s">
        <v>7128</v>
      </c>
      <c r="AH322" s="15">
        <v>0.63815789473684215</v>
      </c>
      <c r="AI322" s="5" t="s">
        <v>7128</v>
      </c>
      <c r="AJ322" s="15">
        <v>15.084745762711865</v>
      </c>
      <c r="AK322" s="15">
        <v>15.084745762711865</v>
      </c>
      <c r="AL322" s="15" t="s">
        <v>7128</v>
      </c>
      <c r="AM322" s="15" t="s">
        <v>7128</v>
      </c>
      <c r="AN322" s="15" t="s">
        <v>7128</v>
      </c>
      <c r="AO322" s="15">
        <v>1.3383458646616542</v>
      </c>
      <c r="AP322" s="15">
        <v>22.820512820512821</v>
      </c>
      <c r="AQ322" s="15">
        <v>21.975308641975307</v>
      </c>
      <c r="AR322" s="15" t="s">
        <v>7128</v>
      </c>
      <c r="AS322" s="15">
        <v>1.3383458646616542</v>
      </c>
      <c r="AT322" s="14">
        <v>0</v>
      </c>
      <c r="AU322" s="14">
        <v>0</v>
      </c>
      <c r="AV322" s="12" t="s">
        <v>7128</v>
      </c>
      <c r="AW322" s="12" t="s">
        <v>7128</v>
      </c>
      <c r="AX322" s="12">
        <v>0.14300000000000002</v>
      </c>
      <c r="AY322" s="12">
        <v>0.11</v>
      </c>
      <c r="AZ322" s="14" t="s">
        <v>7128</v>
      </c>
      <c r="BA322" s="14" t="s">
        <v>7128</v>
      </c>
      <c r="BB322" s="14" t="s">
        <v>7128</v>
      </c>
      <c r="BC322" s="14" t="s">
        <v>7128</v>
      </c>
      <c r="BD322" s="14">
        <v>8.8721804511278188E-2</v>
      </c>
      <c r="BE322" s="14">
        <v>5.8646616541353377E-2</v>
      </c>
      <c r="BF322" s="14">
        <v>0</v>
      </c>
      <c r="BG322" s="14">
        <v>9.9000000000000005E-2</v>
      </c>
      <c r="BH322" s="13">
        <v>0.11799999999999999</v>
      </c>
      <c r="BI322" s="13">
        <v>0.11799999999999999</v>
      </c>
      <c r="BJ322" s="13">
        <v>7.8E-2</v>
      </c>
      <c r="BK322" s="13">
        <v>7.8E-2</v>
      </c>
      <c r="BL322" s="13">
        <v>1.33</v>
      </c>
      <c r="BM322" s="13">
        <v>1.33</v>
      </c>
      <c r="BN322" s="13">
        <v>8.1000000000000003E-2</v>
      </c>
      <c r="BO322" s="13">
        <v>8.1000000000000003E-2</v>
      </c>
      <c r="BP322" s="13">
        <v>7.8E-2</v>
      </c>
      <c r="BQ322" s="13">
        <v>0</v>
      </c>
      <c r="BR322" s="13">
        <v>0</v>
      </c>
      <c r="BS322" s="13">
        <v>-0.02</v>
      </c>
      <c r="BT322" s="14">
        <v>-0.25641025641025644</v>
      </c>
      <c r="BU322" s="13">
        <v>9.8000000000000004E-2</v>
      </c>
      <c r="BV322" s="13">
        <v>0.13799999999999998</v>
      </c>
      <c r="BW322" s="13">
        <v>0.13799999999999998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5">
        <v>-0.36499999999999999</v>
      </c>
      <c r="CD322" s="15">
        <v>0.68600000000000005</v>
      </c>
      <c r="CE322" s="15">
        <v>0.36</v>
      </c>
      <c r="CF322" s="15" t="s">
        <v>7128</v>
      </c>
      <c r="CG322" s="15" t="s">
        <v>7128</v>
      </c>
      <c r="CH322" s="13" t="s">
        <v>7128</v>
      </c>
      <c r="CI322" s="13" t="s">
        <v>7128</v>
      </c>
      <c r="CJ322" s="13">
        <v>0</v>
      </c>
      <c r="CK322" s="12">
        <f t="shared" si="8"/>
        <v>0</v>
      </c>
      <c r="CL322" s="36" t="str">
        <f t="shared" si="9"/>
        <v>NA</v>
      </c>
      <c r="CM322" s="13">
        <v>0.11799999999999999</v>
      </c>
      <c r="CN322" s="13" t="s">
        <v>7128</v>
      </c>
      <c r="CO322" s="13">
        <v>0.11799999999999999</v>
      </c>
      <c r="CP322" s="13">
        <v>1.78</v>
      </c>
      <c r="CQ322" s="13">
        <v>8.1000000000000003E-2</v>
      </c>
      <c r="CR322" s="13">
        <v>1.78</v>
      </c>
      <c r="CS322" s="13" t="s">
        <v>7128</v>
      </c>
      <c r="CT322" s="13">
        <v>0</v>
      </c>
      <c r="CU322" s="13">
        <v>7.8E-2</v>
      </c>
      <c r="CV322" s="13">
        <v>0</v>
      </c>
      <c r="CW322" s="13">
        <v>8.1000000000000003E-2</v>
      </c>
      <c r="CX322" s="12" t="s">
        <v>7128</v>
      </c>
      <c r="CY322" s="12" t="s">
        <v>7128</v>
      </c>
      <c r="CZ322" s="15">
        <v>21.975308641975307</v>
      </c>
      <c r="DA322" s="20"/>
      <c r="DB322" s="20"/>
    </row>
    <row r="323" spans="1:106">
      <c r="A323" s="8" t="s">
        <v>3403</v>
      </c>
      <c r="B323" s="8" t="s">
        <v>3404</v>
      </c>
      <c r="C323" s="9" t="s">
        <v>7181</v>
      </c>
      <c r="D323" s="9" t="s">
        <v>7126</v>
      </c>
      <c r="E323" s="10" t="s">
        <v>7127</v>
      </c>
      <c r="F323" s="10" t="s">
        <v>7126</v>
      </c>
      <c r="G323" s="11">
        <v>0.94</v>
      </c>
      <c r="H323" s="11">
        <v>0.94</v>
      </c>
      <c r="I323" s="12">
        <v>9.0499999999999997E-2</v>
      </c>
      <c r="J323" s="12">
        <v>0.14157</v>
      </c>
      <c r="K323" s="12">
        <v>3.6999999999999998E-2</v>
      </c>
      <c r="L323" s="12">
        <v>9.35E-2</v>
      </c>
      <c r="M323" s="12">
        <v>6.1719349999999999E-2</v>
      </c>
      <c r="N323" s="12">
        <v>0.14157</v>
      </c>
      <c r="O323" s="12">
        <v>-0.21525421052631577</v>
      </c>
      <c r="P323" s="12">
        <v>-0.22116775012783366</v>
      </c>
      <c r="Q323" s="13">
        <v>5.31</v>
      </c>
      <c r="R323" s="13">
        <v>0</v>
      </c>
      <c r="S323" s="13">
        <v>0</v>
      </c>
      <c r="T323" s="13">
        <v>0</v>
      </c>
      <c r="U323" s="13">
        <v>5.31</v>
      </c>
      <c r="V323" s="13">
        <v>2.0499999999999998</v>
      </c>
      <c r="W323" s="13">
        <v>3.26</v>
      </c>
      <c r="X323" s="14">
        <v>0.38606403013182672</v>
      </c>
      <c r="Y323" s="15">
        <v>0.23498062015503876</v>
      </c>
      <c r="Z323" s="14">
        <v>0</v>
      </c>
      <c r="AA323" s="14">
        <v>0</v>
      </c>
      <c r="AB323" s="14">
        <v>0</v>
      </c>
      <c r="AC323" s="14">
        <v>0</v>
      </c>
      <c r="AD323" s="13">
        <v>5.0999999999999997E-2</v>
      </c>
      <c r="AE323" s="15">
        <v>1.0847222222222224</v>
      </c>
      <c r="AF323" s="14">
        <v>8.3666002653407553E-2</v>
      </c>
      <c r="AG323" s="14">
        <v>0.61135943367454237</v>
      </c>
      <c r="AH323" s="15">
        <v>0.57948717948717943</v>
      </c>
      <c r="AI323" s="5" t="s">
        <v>7128</v>
      </c>
      <c r="AJ323" s="15" t="s">
        <v>7128</v>
      </c>
      <c r="AK323" s="15" t="s">
        <v>7128</v>
      </c>
      <c r="AL323" s="15" t="s">
        <v>7128</v>
      </c>
      <c r="AM323" s="15" t="s">
        <v>7128</v>
      </c>
      <c r="AN323" s="15">
        <v>1.0598802395209581</v>
      </c>
      <c r="AO323" s="15">
        <v>0.3875912408759124</v>
      </c>
      <c r="AP323" s="15" t="s">
        <v>7128</v>
      </c>
      <c r="AQ323" s="15" t="s">
        <v>7128</v>
      </c>
      <c r="AR323" s="15">
        <v>1.1013513513513513</v>
      </c>
      <c r="AS323" s="15">
        <v>0.23795620437956205</v>
      </c>
      <c r="AT323" s="14" t="s">
        <v>7128</v>
      </c>
      <c r="AU323" s="14">
        <v>0</v>
      </c>
      <c r="AV323" s="12" t="s">
        <v>7128</v>
      </c>
      <c r="AW323" s="12" t="s">
        <v>7128</v>
      </c>
      <c r="AX323" s="12">
        <v>0.35600000000000004</v>
      </c>
      <c r="AY323" s="12">
        <v>-0.115</v>
      </c>
      <c r="AZ323" s="14" t="s">
        <v>7128</v>
      </c>
      <c r="BA323" s="14" t="s">
        <v>7128</v>
      </c>
      <c r="BB323" s="14">
        <v>-7.3684210526315783E-2</v>
      </c>
      <c r="BC323" s="14">
        <v>-7.9597750127833655E-2</v>
      </c>
      <c r="BD323" s="14">
        <v>-3.0656934306569343E-2</v>
      </c>
      <c r="BE323" s="14">
        <v>-3.4087591240875917E-2</v>
      </c>
      <c r="BF323" s="14">
        <v>0</v>
      </c>
      <c r="BG323" s="14">
        <v>1.3899999999999999E-2</v>
      </c>
      <c r="BH323" s="13">
        <v>-0.42</v>
      </c>
      <c r="BI323" s="13">
        <v>-0.42</v>
      </c>
      <c r="BJ323" s="13">
        <v>-0.46700000000000003</v>
      </c>
      <c r="BK323" s="13">
        <v>-0.46700000000000003</v>
      </c>
      <c r="BL323" s="13">
        <v>13.7</v>
      </c>
      <c r="BM323" s="13">
        <v>13.7</v>
      </c>
      <c r="BN323" s="13">
        <v>-0.42299999999999999</v>
      </c>
      <c r="BO323" s="13">
        <v>-0.42299999999999999</v>
      </c>
      <c r="BP323" s="13">
        <v>-0.46700000000000003</v>
      </c>
      <c r="BQ323" s="13">
        <v>0</v>
      </c>
      <c r="BR323" s="13">
        <v>0</v>
      </c>
      <c r="BS323" s="13">
        <v>-3.3000000000000002E-2</v>
      </c>
      <c r="BT323" s="14" t="s">
        <v>7128</v>
      </c>
      <c r="BU323" s="13">
        <v>-0.43400000000000005</v>
      </c>
      <c r="BV323" s="13">
        <v>-0.38700000000000001</v>
      </c>
      <c r="BW323" s="13">
        <v>-0.38700000000000001</v>
      </c>
      <c r="BX323" s="13">
        <v>5.7</v>
      </c>
      <c r="BY323" s="13">
        <v>5.867</v>
      </c>
      <c r="BZ323" s="13">
        <v>5.01</v>
      </c>
      <c r="CA323" s="13">
        <v>2.96</v>
      </c>
      <c r="CB323" s="13">
        <v>0</v>
      </c>
      <c r="CC323" s="15">
        <v>0.34100000000000003</v>
      </c>
      <c r="CD323" s="15">
        <v>0.49099999999999999</v>
      </c>
      <c r="CE323" s="15">
        <v>0.36</v>
      </c>
      <c r="CF323" s="15">
        <v>1.0190218746684272</v>
      </c>
      <c r="CG323" s="15">
        <v>0.96662944528512984</v>
      </c>
      <c r="CH323" s="13">
        <v>0.60799999999999998</v>
      </c>
      <c r="CI323" s="13">
        <v>0.43137500000000006</v>
      </c>
      <c r="CJ323" s="13">
        <v>0</v>
      </c>
      <c r="CK323" s="12">
        <f t="shared" ref="CK323:CK386" si="10">IF(CJ323=0,0,IF(BV323&gt;0,-CJ323/BV323,"NA"))</f>
        <v>0</v>
      </c>
      <c r="CL323" s="36">
        <f t="shared" ref="CL323:CL386" si="11">IF(CA323&gt;0,IF(BL323&gt;0,BL323/CA323,"NA"),"NA")</f>
        <v>4.6283783783783781</v>
      </c>
      <c r="CM323" s="13" t="s">
        <v>7128</v>
      </c>
      <c r="CN323" s="13" t="s">
        <v>7128</v>
      </c>
      <c r="CO323" s="13" t="s">
        <v>7128</v>
      </c>
      <c r="CP323" s="13" t="s">
        <v>7128</v>
      </c>
      <c r="CQ323" s="13" t="s">
        <v>7128</v>
      </c>
      <c r="CR323" s="13" t="s">
        <v>7128</v>
      </c>
      <c r="CS323" s="13" t="s">
        <v>7128</v>
      </c>
      <c r="CT323" s="13">
        <v>0</v>
      </c>
      <c r="CU323" s="13">
        <v>-0.46700000000000003</v>
      </c>
      <c r="CV323" s="13">
        <v>2.96</v>
      </c>
      <c r="CW323" s="13">
        <v>-0.42299999999999999</v>
      </c>
      <c r="CX323" s="12">
        <v>-7.3684210526315783E-2</v>
      </c>
      <c r="CY323" s="12">
        <v>-7.9597750127833655E-2</v>
      </c>
      <c r="CZ323" s="15" t="s">
        <v>7128</v>
      </c>
      <c r="DA323" s="20"/>
      <c r="DB323" s="20"/>
    </row>
    <row r="324" spans="1:106">
      <c r="A324" s="8" t="s">
        <v>6793</v>
      </c>
      <c r="B324" s="8" t="s">
        <v>6794</v>
      </c>
      <c r="C324" s="9" t="s">
        <v>7139</v>
      </c>
      <c r="D324" s="9" t="s">
        <v>7126</v>
      </c>
      <c r="E324" s="10" t="s">
        <v>7127</v>
      </c>
      <c r="F324" s="10" t="s">
        <v>7126</v>
      </c>
      <c r="G324" s="11">
        <v>0.59</v>
      </c>
      <c r="H324" s="11">
        <v>0.61052950075642953</v>
      </c>
      <c r="I324" s="12">
        <v>9.0499999999999997E-2</v>
      </c>
      <c r="J324" s="12">
        <v>0.11175291981845686</v>
      </c>
      <c r="K324" s="12">
        <v>4.7E-2</v>
      </c>
      <c r="L324" s="12">
        <v>0.10350000000000001</v>
      </c>
      <c r="M324" s="12">
        <v>6.8320350000000002E-2</v>
      </c>
      <c r="N324" s="12">
        <v>0.11029246790935671</v>
      </c>
      <c r="O324" s="12">
        <v>-0.11638254944808649</v>
      </c>
      <c r="P324" s="12">
        <v>-0.12697458097701195</v>
      </c>
      <c r="Q324" s="13">
        <v>0.66100000000000003</v>
      </c>
      <c r="R324" s="13">
        <v>0</v>
      </c>
      <c r="S324" s="13">
        <v>2.3E-2</v>
      </c>
      <c r="T324" s="13">
        <v>2.3E-2</v>
      </c>
      <c r="U324" s="13">
        <v>0.68400000000000005</v>
      </c>
      <c r="V324" s="13">
        <v>3.0000000000000001E-3</v>
      </c>
      <c r="W324" s="13">
        <v>0.68100000000000005</v>
      </c>
      <c r="X324" s="14">
        <v>4.3859649122807015E-3</v>
      </c>
      <c r="Y324" s="15">
        <v>4.2444821731748732E-2</v>
      </c>
      <c r="Z324" s="14">
        <v>2.184235517568851E-2</v>
      </c>
      <c r="AA324" s="14">
        <v>3.3625730994152045E-2</v>
      </c>
      <c r="AB324" s="14">
        <v>2.2330097087378639E-2</v>
      </c>
      <c r="AC324" s="14">
        <v>3.4795763993948563E-2</v>
      </c>
      <c r="AD324" s="13">
        <v>0.112</v>
      </c>
      <c r="AE324" s="15">
        <v>-0.1481666666666667</v>
      </c>
      <c r="AF324" s="14" t="s">
        <v>7128</v>
      </c>
      <c r="AG324" s="14" t="s">
        <v>7128</v>
      </c>
      <c r="AH324" s="15">
        <v>0.57377049180327866</v>
      </c>
      <c r="AI324" s="5" t="s">
        <v>7128</v>
      </c>
      <c r="AJ324" s="15" t="s">
        <v>7128</v>
      </c>
      <c r="AK324" s="15" t="s">
        <v>7128</v>
      </c>
      <c r="AL324" s="15" t="s">
        <v>7128</v>
      </c>
      <c r="AM324" s="15" t="s">
        <v>7128</v>
      </c>
      <c r="AN324" s="15">
        <v>0.64174757281553396</v>
      </c>
      <c r="AO324" s="15" t="s">
        <v>7128</v>
      </c>
      <c r="AP324" s="15" t="s">
        <v>7128</v>
      </c>
      <c r="AQ324" s="15" t="s">
        <v>7128</v>
      </c>
      <c r="AR324" s="15">
        <v>0.64857142857142858</v>
      </c>
      <c r="AS324" s="15" t="s">
        <v>7128</v>
      </c>
      <c r="AT324" s="14" t="s">
        <v>7128</v>
      </c>
      <c r="AU324" s="14">
        <v>0</v>
      </c>
      <c r="AV324" s="12" t="s">
        <v>7128</v>
      </c>
      <c r="AW324" s="12" t="s">
        <v>7128</v>
      </c>
      <c r="AX324" s="12" t="s">
        <v>7128</v>
      </c>
      <c r="AY324" s="12" t="s">
        <v>7128</v>
      </c>
      <c r="AZ324" s="14" t="s">
        <v>7128</v>
      </c>
      <c r="BA324" s="14" t="s">
        <v>7128</v>
      </c>
      <c r="BB324" s="14">
        <v>-4.6296296296296294E-3</v>
      </c>
      <c r="BC324" s="14">
        <v>-1.6682113067655234E-2</v>
      </c>
      <c r="BD324" s="14" t="s">
        <v>7128</v>
      </c>
      <c r="BE324" s="14" t="s">
        <v>7128</v>
      </c>
      <c r="BF324" s="14">
        <v>0</v>
      </c>
      <c r="BG324" s="14">
        <v>2.3799999999999998E-2</v>
      </c>
      <c r="BH324" s="13">
        <v>-5.0000000000000001E-3</v>
      </c>
      <c r="BI324" s="13">
        <v>-5.0000000000000001E-3</v>
      </c>
      <c r="BJ324" s="13">
        <v>-1.7999999999999999E-2</v>
      </c>
      <c r="BK324" s="13">
        <v>-1.7999999999999999E-2</v>
      </c>
      <c r="BL324" s="13">
        <v>0</v>
      </c>
      <c r="BM324" s="13">
        <v>0</v>
      </c>
      <c r="BN324" s="13">
        <v>-1.7000000000000001E-2</v>
      </c>
      <c r="BO324" s="13">
        <v>-1.7000000000000001E-2</v>
      </c>
      <c r="BP324" s="13">
        <v>-1.7999999999999999E-2</v>
      </c>
      <c r="BQ324" s="13">
        <v>0</v>
      </c>
      <c r="BR324" s="13">
        <v>0</v>
      </c>
      <c r="BS324" s="13">
        <v>-1E-3</v>
      </c>
      <c r="BT324" s="14" t="s">
        <v>7128</v>
      </c>
      <c r="BU324" s="13">
        <v>-1.6999999999999998E-2</v>
      </c>
      <c r="BV324" s="13">
        <v>-4.0000000000000001E-3</v>
      </c>
      <c r="BW324" s="13">
        <v>-4.0000000000000001E-3</v>
      </c>
      <c r="BX324" s="13">
        <v>1.08</v>
      </c>
      <c r="BY324" s="13">
        <v>1.079</v>
      </c>
      <c r="BZ324" s="13">
        <v>1.03</v>
      </c>
      <c r="CA324" s="13">
        <v>1.05</v>
      </c>
      <c r="CB324" s="13">
        <v>0</v>
      </c>
      <c r="CC324" s="15">
        <v>1.2E-2</v>
      </c>
      <c r="CD324" s="15">
        <v>-0.186</v>
      </c>
      <c r="CE324" s="15">
        <v>0.36</v>
      </c>
      <c r="CF324" s="15" t="s">
        <v>7128</v>
      </c>
      <c r="CG324" s="15" t="s">
        <v>7128</v>
      </c>
      <c r="CH324" s="13" t="s">
        <v>7128</v>
      </c>
      <c r="CI324" s="13" t="s">
        <v>7128</v>
      </c>
      <c r="CJ324" s="13">
        <v>0</v>
      </c>
      <c r="CK324" s="12">
        <f t="shared" si="10"/>
        <v>0</v>
      </c>
      <c r="CL324" s="36" t="str">
        <f t="shared" si="11"/>
        <v>NA</v>
      </c>
      <c r="CM324" s="13" t="s">
        <v>7128</v>
      </c>
      <c r="CN324" s="13" t="s">
        <v>7128</v>
      </c>
      <c r="CO324" s="13" t="s">
        <v>7128</v>
      </c>
      <c r="CP324" s="13" t="s">
        <v>7128</v>
      </c>
      <c r="CQ324" s="13" t="s">
        <v>7128</v>
      </c>
      <c r="CR324" s="13" t="s">
        <v>7128</v>
      </c>
      <c r="CS324" s="13" t="s">
        <v>7128</v>
      </c>
      <c r="CT324" s="13">
        <v>0</v>
      </c>
      <c r="CU324" s="13">
        <v>-1.7999999999999999E-2</v>
      </c>
      <c r="CV324" s="13">
        <v>1.05</v>
      </c>
      <c r="CW324" s="13">
        <v>-1.7000000000000001E-2</v>
      </c>
      <c r="CX324" s="12">
        <v>-4.6296296296296294E-3</v>
      </c>
      <c r="CY324" s="12">
        <v>-1.6682113067655234E-2</v>
      </c>
      <c r="CZ324" s="15" t="s">
        <v>7128</v>
      </c>
      <c r="DA324" s="20"/>
      <c r="DB324" s="20"/>
    </row>
    <row r="325" spans="1:106">
      <c r="A325" s="8" t="s">
        <v>3281</v>
      </c>
      <c r="B325" s="8" t="s">
        <v>3282</v>
      </c>
      <c r="C325" s="9" t="s">
        <v>7149</v>
      </c>
      <c r="D325" s="9" t="s">
        <v>7126</v>
      </c>
      <c r="E325" s="10" t="s">
        <v>7127</v>
      </c>
      <c r="F325" s="10" t="s">
        <v>7126</v>
      </c>
      <c r="G325" s="11">
        <v>0.85</v>
      </c>
      <c r="H325" s="11">
        <v>0.85</v>
      </c>
      <c r="I325" s="12">
        <v>9.0499999999999997E-2</v>
      </c>
      <c r="J325" s="12">
        <v>0.13342499999999999</v>
      </c>
      <c r="K325" s="12">
        <v>4.1999999999999996E-2</v>
      </c>
      <c r="L325" s="12">
        <v>9.8500000000000004E-2</v>
      </c>
      <c r="M325" s="12">
        <v>6.5019850000000004E-2</v>
      </c>
      <c r="N325" s="12">
        <v>0.13342499999999999</v>
      </c>
      <c r="O325" s="12" t="s">
        <v>7128</v>
      </c>
      <c r="P325" s="12" t="s">
        <v>7128</v>
      </c>
      <c r="Q325" s="13">
        <v>7.96</v>
      </c>
      <c r="R325" s="13">
        <v>0</v>
      </c>
      <c r="S325" s="13">
        <v>0</v>
      </c>
      <c r="T325" s="13">
        <v>0</v>
      </c>
      <c r="U325" s="13">
        <v>7.96</v>
      </c>
      <c r="V325" s="13">
        <v>0</v>
      </c>
      <c r="W325" s="13">
        <v>7.96</v>
      </c>
      <c r="X325" s="14">
        <v>0</v>
      </c>
      <c r="Y325" s="15">
        <v>0.45454545454545459</v>
      </c>
      <c r="Z325" s="14" t="s">
        <v>7128</v>
      </c>
      <c r="AA325" s="14">
        <v>0</v>
      </c>
      <c r="AB325" s="14" t="s">
        <v>7128</v>
      </c>
      <c r="AC325" s="14">
        <v>0</v>
      </c>
      <c r="AD325" s="13">
        <v>0.42599999999999999</v>
      </c>
      <c r="AE325" s="15">
        <v>1.1300277777777779</v>
      </c>
      <c r="AF325" s="14">
        <v>7.7459666924148338E-2</v>
      </c>
      <c r="AG325" s="14">
        <v>0.75135876916423894</v>
      </c>
      <c r="AH325" s="15">
        <v>0.24815205913410771</v>
      </c>
      <c r="AI325" s="5" t="s">
        <v>7128</v>
      </c>
      <c r="AJ325" s="15">
        <v>8.0566801619433193</v>
      </c>
      <c r="AK325" s="15">
        <v>8.0566801619433193</v>
      </c>
      <c r="AL325" s="15" t="s">
        <v>7128</v>
      </c>
      <c r="AM325" s="15" t="s">
        <v>7128</v>
      </c>
      <c r="AN325" s="15" t="s">
        <v>7128</v>
      </c>
      <c r="AO325" s="15">
        <v>0.51025641025641022</v>
      </c>
      <c r="AP325" s="15" t="s">
        <v>7128</v>
      </c>
      <c r="AQ325" s="15" t="s">
        <v>7128</v>
      </c>
      <c r="AR325" s="15" t="s">
        <v>7128</v>
      </c>
      <c r="AS325" s="15">
        <v>0.51025641025641022</v>
      </c>
      <c r="AT325" s="14">
        <v>0</v>
      </c>
      <c r="AU325" s="14">
        <v>0</v>
      </c>
      <c r="AV325" s="12">
        <v>0.49700000000000005</v>
      </c>
      <c r="AW325" s="12">
        <v>0.2</v>
      </c>
      <c r="AX325" s="12">
        <v>-8.77E-2</v>
      </c>
      <c r="AY325" s="12">
        <v>5.3699999999999998E-2</v>
      </c>
      <c r="AZ325" s="14" t="s">
        <v>7128</v>
      </c>
      <c r="BA325" s="14" t="s">
        <v>7128</v>
      </c>
      <c r="BB325" s="14" t="s">
        <v>7128</v>
      </c>
      <c r="BC325" s="14" t="s">
        <v>7128</v>
      </c>
      <c r="BD325" s="14">
        <v>6.3333333333333339E-2</v>
      </c>
      <c r="BE325" s="14">
        <v>-0.24230769230769231</v>
      </c>
      <c r="BF325" s="14">
        <v>0</v>
      </c>
      <c r="BG325" s="14">
        <v>8.4399999999999989E-2</v>
      </c>
      <c r="BH325" s="13">
        <v>0.98799999999999999</v>
      </c>
      <c r="BI325" s="13">
        <v>0.98799999999999999</v>
      </c>
      <c r="BJ325" s="13">
        <v>-3.78</v>
      </c>
      <c r="BK325" s="13">
        <v>-3.78</v>
      </c>
      <c r="BL325" s="13">
        <v>15.6</v>
      </c>
      <c r="BM325" s="13">
        <v>15.6</v>
      </c>
      <c r="BN325" s="13">
        <v>-2.91</v>
      </c>
      <c r="BO325" s="13">
        <v>-2.91</v>
      </c>
      <c r="BP325" s="13">
        <v>-3.78</v>
      </c>
      <c r="BQ325" s="13">
        <v>0</v>
      </c>
      <c r="BR325" s="13">
        <v>0</v>
      </c>
      <c r="BS325" s="13">
        <v>-0.95699999999999996</v>
      </c>
      <c r="BT325" s="14" t="s">
        <v>7128</v>
      </c>
      <c r="BU325" s="13">
        <v>-2.823</v>
      </c>
      <c r="BV325" s="13">
        <v>1.9449999999999998</v>
      </c>
      <c r="BW325" s="13">
        <v>1.9449999999999998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5">
        <v>0.38800000000000001</v>
      </c>
      <c r="CD325" s="15">
        <v>0.44500000000000001</v>
      </c>
      <c r="CE325" s="15">
        <v>0.36</v>
      </c>
      <c r="CF325" s="15" t="s">
        <v>7128</v>
      </c>
      <c r="CG325" s="15" t="s">
        <v>7128</v>
      </c>
      <c r="CH325" s="13" t="s">
        <v>7128</v>
      </c>
      <c r="CI325" s="13" t="s">
        <v>7128</v>
      </c>
      <c r="CJ325" s="13">
        <v>0</v>
      </c>
      <c r="CK325" s="12">
        <f t="shared" si="10"/>
        <v>0</v>
      </c>
      <c r="CL325" s="36" t="str">
        <f t="shared" si="11"/>
        <v>NA</v>
      </c>
      <c r="CM325" s="13">
        <v>0.97099999999999997</v>
      </c>
      <c r="CN325" s="13" t="s">
        <v>7128</v>
      </c>
      <c r="CO325" s="13">
        <v>0.98799999999999999</v>
      </c>
      <c r="CP325" s="13">
        <v>7.96</v>
      </c>
      <c r="CQ325" s="13" t="s">
        <v>7128</v>
      </c>
      <c r="CR325" s="13" t="s">
        <v>7128</v>
      </c>
      <c r="CS325" s="13" t="s">
        <v>7128</v>
      </c>
      <c r="CT325" s="13">
        <v>0</v>
      </c>
      <c r="CU325" s="13">
        <v>-3.78</v>
      </c>
      <c r="CV325" s="13">
        <v>0</v>
      </c>
      <c r="CW325" s="13">
        <v>-2.91</v>
      </c>
      <c r="CX325" s="12" t="s">
        <v>7128</v>
      </c>
      <c r="CY325" s="12" t="s">
        <v>7128</v>
      </c>
      <c r="CZ325" s="15" t="s">
        <v>7128</v>
      </c>
      <c r="DA325" s="20"/>
      <c r="DB325" s="20"/>
    </row>
    <row r="326" spans="1:106">
      <c r="A326" s="8" t="s">
        <v>5117</v>
      </c>
      <c r="B326" s="8" t="s">
        <v>5118</v>
      </c>
      <c r="C326" s="9" t="s">
        <v>7155</v>
      </c>
      <c r="D326" s="9" t="s">
        <v>7126</v>
      </c>
      <c r="E326" s="10" t="s">
        <v>7127</v>
      </c>
      <c r="F326" s="10" t="s">
        <v>7126</v>
      </c>
      <c r="G326" s="11">
        <v>0.92</v>
      </c>
      <c r="H326" s="11">
        <v>0.95724696356275307</v>
      </c>
      <c r="I326" s="12">
        <v>9.0499999999999997E-2</v>
      </c>
      <c r="J326" s="12">
        <v>0.14313085020242916</v>
      </c>
      <c r="K326" s="12">
        <v>4.7E-2</v>
      </c>
      <c r="L326" s="12">
        <v>0.10350000000000001</v>
      </c>
      <c r="M326" s="12">
        <v>6.8320350000000002E-2</v>
      </c>
      <c r="N326" s="12">
        <v>0.1402199357976654</v>
      </c>
      <c r="O326" s="12">
        <v>-0.24746689356286278</v>
      </c>
      <c r="P326" s="12">
        <v>-0.35643615201388162</v>
      </c>
      <c r="Q326" s="13">
        <v>0.49399999999999999</v>
      </c>
      <c r="R326" s="13">
        <v>0</v>
      </c>
      <c r="S326" s="13">
        <v>0.02</v>
      </c>
      <c r="T326" s="13">
        <v>0.02</v>
      </c>
      <c r="U326" s="13">
        <v>0.51400000000000001</v>
      </c>
      <c r="V326" s="13">
        <v>0.23</v>
      </c>
      <c r="W326" s="13">
        <v>0.28400000000000003</v>
      </c>
      <c r="X326" s="14">
        <v>0.44747081712062259</v>
      </c>
      <c r="Y326" s="15">
        <v>6.7750677506775075E-2</v>
      </c>
      <c r="Z326" s="14">
        <v>3.0769230769230767E-2</v>
      </c>
      <c r="AA326" s="14">
        <v>3.8910505836575876E-2</v>
      </c>
      <c r="AB326" s="14">
        <v>3.1746031746031744E-2</v>
      </c>
      <c r="AC326" s="14">
        <v>4.048582995951417E-2</v>
      </c>
      <c r="AD326" s="13">
        <v>0.13400000000000001</v>
      </c>
      <c r="AE326" s="15">
        <v>-0.53819444444444453</v>
      </c>
      <c r="AF326" s="14">
        <v>6.3245553203367583E-2</v>
      </c>
      <c r="AG326" s="14" t="s">
        <v>7128</v>
      </c>
      <c r="AH326" s="15">
        <v>0.44881889763779526</v>
      </c>
      <c r="AI326" s="5" t="s">
        <v>7128</v>
      </c>
      <c r="AJ326" s="15" t="s">
        <v>7128</v>
      </c>
      <c r="AK326" s="15" t="s">
        <v>7128</v>
      </c>
      <c r="AL326" s="15" t="s">
        <v>7128</v>
      </c>
      <c r="AM326" s="15" t="s">
        <v>7128</v>
      </c>
      <c r="AN326" s="15">
        <v>0.78412698412698412</v>
      </c>
      <c r="AO326" s="15">
        <v>0.86363636363636365</v>
      </c>
      <c r="AP326" s="15" t="s">
        <v>7128</v>
      </c>
      <c r="AQ326" s="15" t="s">
        <v>7128</v>
      </c>
      <c r="AR326" s="15">
        <v>0.67619047619047623</v>
      </c>
      <c r="AS326" s="15">
        <v>0.49650349650349662</v>
      </c>
      <c r="AT326" s="14" t="s">
        <v>7128</v>
      </c>
      <c r="AU326" s="14">
        <v>0</v>
      </c>
      <c r="AV326" s="12" t="s">
        <v>7128</v>
      </c>
      <c r="AW326" s="12" t="s">
        <v>7128</v>
      </c>
      <c r="AX326" s="12">
        <v>-0.32500000000000001</v>
      </c>
      <c r="AY326" s="12">
        <v>-0.17199999999999999</v>
      </c>
      <c r="AZ326" s="14" t="s">
        <v>7128</v>
      </c>
      <c r="BA326" s="14" t="s">
        <v>7128</v>
      </c>
      <c r="BB326" s="14">
        <v>-0.1043360433604336</v>
      </c>
      <c r="BC326" s="14">
        <v>-0.21621621621621623</v>
      </c>
      <c r="BD326" s="14">
        <v>-0.13461538461538464</v>
      </c>
      <c r="BE326" s="14">
        <v>-0.23776223776223779</v>
      </c>
      <c r="BF326" s="14">
        <v>0</v>
      </c>
      <c r="BG326" s="14">
        <v>3.1E-2</v>
      </c>
      <c r="BH326" s="13">
        <v>-7.6999999999999999E-2</v>
      </c>
      <c r="BI326" s="13">
        <v>-7.6999999999999999E-2</v>
      </c>
      <c r="BJ326" s="13">
        <v>-0.13600000000000001</v>
      </c>
      <c r="BK326" s="13">
        <v>-0.13600000000000001</v>
      </c>
      <c r="BL326" s="13">
        <v>0.57199999999999995</v>
      </c>
      <c r="BM326" s="13">
        <v>0.57199999999999995</v>
      </c>
      <c r="BN326" s="13">
        <v>-8.7999999999999995E-2</v>
      </c>
      <c r="BO326" s="13">
        <v>-8.7999999999999995E-2</v>
      </c>
      <c r="BP326" s="13">
        <v>-0.13600000000000001</v>
      </c>
      <c r="BQ326" s="13">
        <v>0</v>
      </c>
      <c r="BR326" s="13">
        <v>0</v>
      </c>
      <c r="BS326" s="13">
        <v>-0.109</v>
      </c>
      <c r="BT326" s="14" t="s">
        <v>7128</v>
      </c>
      <c r="BU326" s="13">
        <v>-2.700000000000001E-2</v>
      </c>
      <c r="BV326" s="13">
        <v>3.2000000000000001E-2</v>
      </c>
      <c r="BW326" s="13">
        <v>3.2000000000000001E-2</v>
      </c>
      <c r="BX326" s="13">
        <v>0.73799999999999999</v>
      </c>
      <c r="BY326" s="13">
        <v>0.629</v>
      </c>
      <c r="BZ326" s="13">
        <v>0.63</v>
      </c>
      <c r="CA326" s="13">
        <v>0.42000000000000004</v>
      </c>
      <c r="CB326" s="13">
        <v>0</v>
      </c>
      <c r="CC326" s="15">
        <v>-0.23499999999999999</v>
      </c>
      <c r="CD326" s="15">
        <v>-0.11</v>
      </c>
      <c r="CE326" s="15">
        <v>0.36</v>
      </c>
      <c r="CF326" s="15">
        <v>3.4799566822096928</v>
      </c>
      <c r="CG326" s="15">
        <v>3.6000470721838886</v>
      </c>
      <c r="CH326" s="13">
        <v>-2.7500000000000024E-3</v>
      </c>
      <c r="CI326" s="13">
        <v>-2.749999999999999E-3</v>
      </c>
      <c r="CJ326" s="13">
        <v>0</v>
      </c>
      <c r="CK326" s="12">
        <f t="shared" si="10"/>
        <v>0</v>
      </c>
      <c r="CL326" s="36">
        <f t="shared" si="11"/>
        <v>1.3619047619047617</v>
      </c>
      <c r="CM326" s="13" t="s">
        <v>7128</v>
      </c>
      <c r="CN326" s="13" t="s">
        <v>7128</v>
      </c>
      <c r="CO326" s="13" t="s">
        <v>7128</v>
      </c>
      <c r="CP326" s="13" t="s">
        <v>7128</v>
      </c>
      <c r="CQ326" s="13" t="s">
        <v>7128</v>
      </c>
      <c r="CR326" s="13" t="s">
        <v>7128</v>
      </c>
      <c r="CS326" s="13" t="s">
        <v>7128</v>
      </c>
      <c r="CT326" s="13">
        <v>4.0000000000000001E-3</v>
      </c>
      <c r="CU326" s="13">
        <v>-0.13820000000000002</v>
      </c>
      <c r="CV326" s="13">
        <v>0.42400000000000004</v>
      </c>
      <c r="CW326" s="13">
        <v>-8.7999999999999995E-2</v>
      </c>
      <c r="CX326" s="12">
        <v>-0.10673854447439352</v>
      </c>
      <c r="CY326" s="12">
        <v>-0.21832543443917854</v>
      </c>
      <c r="CZ326" s="15" t="s">
        <v>7128</v>
      </c>
      <c r="DA326" s="20"/>
      <c r="DB326" s="20"/>
    </row>
    <row r="327" spans="1:106" ht="24">
      <c r="A327" s="8" t="s">
        <v>4811</v>
      </c>
      <c r="B327" s="8" t="s">
        <v>4812</v>
      </c>
      <c r="C327" s="9" t="s">
        <v>7142</v>
      </c>
      <c r="D327" s="9" t="s">
        <v>7126</v>
      </c>
      <c r="E327" s="10" t="s">
        <v>7127</v>
      </c>
      <c r="F327" s="10" t="s">
        <v>7126</v>
      </c>
      <c r="G327" s="11">
        <v>0.1</v>
      </c>
      <c r="H327" s="11">
        <v>0.24677191524719566</v>
      </c>
      <c r="I327" s="12">
        <v>9.0499999999999997E-2</v>
      </c>
      <c r="J327" s="12">
        <v>7.8832858329871205E-2</v>
      </c>
      <c r="K327" s="12">
        <v>4.7E-2</v>
      </c>
      <c r="L327" s="12">
        <v>0.10350000000000001</v>
      </c>
      <c r="M327" s="12">
        <v>6.8320350000000002E-2</v>
      </c>
      <c r="N327" s="12">
        <v>7.1588283301046107E-2</v>
      </c>
      <c r="O327" s="12">
        <v>1.0886767838353087E-2</v>
      </c>
      <c r="P327" s="12">
        <v>-7.1588283301046107E-2</v>
      </c>
      <c r="Q327" s="13">
        <v>3.32</v>
      </c>
      <c r="R327" s="13">
        <v>0</v>
      </c>
      <c r="S327" s="13">
        <v>7.36</v>
      </c>
      <c r="T327" s="13">
        <v>7.36</v>
      </c>
      <c r="U327" s="13">
        <v>10.68</v>
      </c>
      <c r="V327" s="13">
        <v>0.193</v>
      </c>
      <c r="W327" s="13">
        <v>10.487</v>
      </c>
      <c r="X327" s="14">
        <v>1.8071161048689138E-2</v>
      </c>
      <c r="Y327" s="15">
        <v>4.065040650406504E-2</v>
      </c>
      <c r="Z327" s="14">
        <v>0.76666666666666661</v>
      </c>
      <c r="AA327" s="14">
        <v>0.68913857677902624</v>
      </c>
      <c r="AB327" s="14">
        <v>3.2857142857142856</v>
      </c>
      <c r="AC327" s="14">
        <v>2.2168674698795181</v>
      </c>
      <c r="AD327" s="13">
        <v>0.53900000000000003</v>
      </c>
      <c r="AE327" s="15">
        <v>0.89144444444444459</v>
      </c>
      <c r="AF327" s="14">
        <v>6.3245553203367583E-2</v>
      </c>
      <c r="AG327" s="14">
        <v>0.89887742490286182</v>
      </c>
      <c r="AH327" s="15">
        <v>0.49244712990936557</v>
      </c>
      <c r="AI327" s="5" t="s">
        <v>7128</v>
      </c>
      <c r="AJ327" s="15">
        <v>17.291666666666664</v>
      </c>
      <c r="AK327" s="15">
        <v>17.291666666666664</v>
      </c>
      <c r="AL327" s="15" t="s">
        <v>7128</v>
      </c>
      <c r="AM327" s="15" t="s">
        <v>7128</v>
      </c>
      <c r="AN327" s="15">
        <v>1.482142857142857</v>
      </c>
      <c r="AO327" s="15">
        <v>3.8470451911935108</v>
      </c>
      <c r="AP327" s="15" t="s">
        <v>7128</v>
      </c>
      <c r="AQ327" s="15" t="s">
        <v>7128</v>
      </c>
      <c r="AR327" s="15">
        <v>1.1148081216115657</v>
      </c>
      <c r="AS327" s="15">
        <v>12.151796060254926</v>
      </c>
      <c r="AT327" s="14">
        <v>0</v>
      </c>
      <c r="AU327" s="14">
        <v>0</v>
      </c>
      <c r="AV327" s="12">
        <v>0.23</v>
      </c>
      <c r="AW327" s="12">
        <v>0.152</v>
      </c>
      <c r="AX327" s="12">
        <v>-9.8100000000000007E-2</v>
      </c>
      <c r="AY327" s="12">
        <v>0.2</v>
      </c>
      <c r="AZ327" s="14" t="s">
        <v>7128</v>
      </c>
      <c r="BA327" s="14" t="s">
        <v>7128</v>
      </c>
      <c r="BB327" s="14">
        <v>8.9719626168224292E-2</v>
      </c>
      <c r="BC327" s="14">
        <v>0</v>
      </c>
      <c r="BD327" s="14">
        <v>0.22247972190034762</v>
      </c>
      <c r="BE327" s="14">
        <v>0</v>
      </c>
      <c r="BF327" s="14">
        <v>0.33793103448275863</v>
      </c>
      <c r="BG327" s="14">
        <v>4.8899999999999999E-2</v>
      </c>
      <c r="BH327" s="13">
        <v>0.192</v>
      </c>
      <c r="BI327" s="13">
        <v>0.192</v>
      </c>
      <c r="BJ327" s="13">
        <v>0</v>
      </c>
      <c r="BK327" s="13">
        <v>0</v>
      </c>
      <c r="BL327" s="13">
        <v>0.86299999999999999</v>
      </c>
      <c r="BM327" s="13">
        <v>0.86299999999999999</v>
      </c>
      <c r="BN327" s="13">
        <v>0</v>
      </c>
      <c r="BO327" s="13">
        <v>0</v>
      </c>
      <c r="BP327" s="13">
        <v>0</v>
      </c>
      <c r="BQ327" s="13">
        <v>-2.46</v>
      </c>
      <c r="BR327" s="13">
        <v>1.7750000000000001</v>
      </c>
      <c r="BS327" s="13">
        <v>7.5000000000000011E-2</v>
      </c>
      <c r="BT327" s="14" t="s">
        <v>7128</v>
      </c>
      <c r="BU327" s="13">
        <v>-1.85</v>
      </c>
      <c r="BV327" s="13">
        <v>0.80199999999999982</v>
      </c>
      <c r="BW327" s="13">
        <v>-1.6580000000000001</v>
      </c>
      <c r="BX327" s="13">
        <v>2.14</v>
      </c>
      <c r="BY327" s="13">
        <v>5.8639999999999999</v>
      </c>
      <c r="BZ327" s="13">
        <v>2.2400000000000002</v>
      </c>
      <c r="CA327" s="13">
        <v>9.4070000000000018</v>
      </c>
      <c r="CB327" s="13">
        <v>0</v>
      </c>
      <c r="CC327" s="15">
        <v>0.379</v>
      </c>
      <c r="CD327" s="15">
        <v>0.20300000000000001</v>
      </c>
      <c r="CE327" s="15">
        <v>0.36</v>
      </c>
      <c r="CF327" s="15" t="s">
        <v>7128</v>
      </c>
      <c r="CG327" s="15" t="s">
        <v>7128</v>
      </c>
      <c r="CH327" s="13" t="s">
        <v>7128</v>
      </c>
      <c r="CI327" s="13" t="s">
        <v>7128</v>
      </c>
      <c r="CJ327" s="13">
        <v>0</v>
      </c>
      <c r="CK327" s="12">
        <f t="shared" si="10"/>
        <v>0</v>
      </c>
      <c r="CL327" s="36">
        <f t="shared" si="11"/>
        <v>9.1740193472945666E-2</v>
      </c>
      <c r="CM327" s="13">
        <v>0.28999999999999998</v>
      </c>
      <c r="CN327" s="13">
        <v>9.8000000000000004E-2</v>
      </c>
      <c r="CO327" s="13">
        <v>0.192</v>
      </c>
      <c r="CP327" s="13">
        <v>3.32</v>
      </c>
      <c r="CQ327" s="13" t="s">
        <v>7128</v>
      </c>
      <c r="CR327" s="13" t="s">
        <v>7128</v>
      </c>
      <c r="CS327" s="13" t="s">
        <v>7128</v>
      </c>
      <c r="CT327" s="13">
        <v>0</v>
      </c>
      <c r="CU327" s="13">
        <v>0</v>
      </c>
      <c r="CV327" s="13">
        <v>9.4070000000000018</v>
      </c>
      <c r="CW327" s="13">
        <v>0</v>
      </c>
      <c r="CX327" s="12">
        <v>8.9719626168224292E-2</v>
      </c>
      <c r="CY327" s="12">
        <v>0</v>
      </c>
      <c r="CZ327" s="15" t="s">
        <v>7128</v>
      </c>
      <c r="DA327" s="20"/>
      <c r="DB327" s="20"/>
    </row>
    <row r="328" spans="1:106">
      <c r="A328" s="8" t="s">
        <v>149</v>
      </c>
      <c r="B328" s="8" t="s">
        <v>150</v>
      </c>
      <c r="C328" s="9" t="s">
        <v>7129</v>
      </c>
      <c r="D328" s="9" t="s">
        <v>7126</v>
      </c>
      <c r="E328" s="10" t="s">
        <v>7127</v>
      </c>
      <c r="F328" s="10" t="s">
        <v>7126</v>
      </c>
      <c r="G328" s="11">
        <v>0.84</v>
      </c>
      <c r="H328" s="11">
        <v>0.84</v>
      </c>
      <c r="I328" s="12">
        <v>9.0499999999999997E-2</v>
      </c>
      <c r="J328" s="12">
        <v>0.13252</v>
      </c>
      <c r="K328" s="12">
        <v>3.2000000000000001E-2</v>
      </c>
      <c r="L328" s="12">
        <v>8.8499999999999995E-2</v>
      </c>
      <c r="M328" s="12">
        <v>5.8418850000000001E-2</v>
      </c>
      <c r="N328" s="12">
        <v>0.13252</v>
      </c>
      <c r="O328" s="12">
        <v>0.18686762043024943</v>
      </c>
      <c r="P328" s="12">
        <v>0.12984585967825571</v>
      </c>
      <c r="Q328" s="13">
        <v>11393.7</v>
      </c>
      <c r="R328" s="13">
        <v>0</v>
      </c>
      <c r="S328" s="13">
        <v>0</v>
      </c>
      <c r="T328" s="13">
        <v>0</v>
      </c>
      <c r="U328" s="13">
        <v>11393.7</v>
      </c>
      <c r="V328" s="13">
        <v>0</v>
      </c>
      <c r="W328" s="13">
        <v>11393.7</v>
      </c>
      <c r="X328" s="14">
        <v>0</v>
      </c>
      <c r="Y328" s="15">
        <v>0.32912923289564622</v>
      </c>
      <c r="Z328" s="14" t="s">
        <v>7128</v>
      </c>
      <c r="AA328" s="14">
        <v>0</v>
      </c>
      <c r="AB328" s="14" t="s">
        <v>7128</v>
      </c>
      <c r="AC328" s="14">
        <v>0</v>
      </c>
      <c r="AD328" s="13">
        <v>39.369999999999997</v>
      </c>
      <c r="AE328" s="15">
        <v>1.4996111111111115</v>
      </c>
      <c r="AF328" s="14">
        <v>0.30659419433511781</v>
      </c>
      <c r="AG328" s="14">
        <v>0.27348854462765571</v>
      </c>
      <c r="AH328" s="15">
        <v>0.1701475912002228</v>
      </c>
      <c r="AI328" s="5">
        <v>691.15384615384608</v>
      </c>
      <c r="AJ328" s="15">
        <v>23.540702479338844</v>
      </c>
      <c r="AK328" s="15">
        <v>23.540702479338844</v>
      </c>
      <c r="AL328" s="15" t="s">
        <v>7128</v>
      </c>
      <c r="AM328" s="15" t="s">
        <v>7128</v>
      </c>
      <c r="AN328" s="15" t="s">
        <v>7128</v>
      </c>
      <c r="AO328" s="15">
        <v>3.2294152660071997</v>
      </c>
      <c r="AP328" s="15">
        <v>15.851001669449083</v>
      </c>
      <c r="AQ328" s="15">
        <v>14.962179908076166</v>
      </c>
      <c r="AR328" s="15" t="s">
        <v>7128</v>
      </c>
      <c r="AS328" s="15">
        <v>3.2294152660071997</v>
      </c>
      <c r="AT328" s="14">
        <v>0.47747933884297522</v>
      </c>
      <c r="AU328" s="14">
        <v>2.0283138927652999E-2</v>
      </c>
      <c r="AV328" s="12">
        <v>-2.1700000000000001E-3</v>
      </c>
      <c r="AW328" s="12">
        <v>0.13699999999999998</v>
      </c>
      <c r="AX328" s="12">
        <v>3.5000000000000003E-2</v>
      </c>
      <c r="AY328" s="12">
        <v>0.128</v>
      </c>
      <c r="AZ328" s="14" t="s">
        <v>7128</v>
      </c>
      <c r="BA328" s="14">
        <v>0.115</v>
      </c>
      <c r="BB328" s="14">
        <v>0.31938762043024943</v>
      </c>
      <c r="BC328" s="14">
        <v>0.26236585967825571</v>
      </c>
      <c r="BD328" s="14">
        <v>0.13718432017233073</v>
      </c>
      <c r="BE328" s="14">
        <v>0.20373572177659363</v>
      </c>
      <c r="BF328" s="14">
        <v>0.29579514040448135</v>
      </c>
      <c r="BG328" s="14">
        <v>0.53720000000000001</v>
      </c>
      <c r="BH328" s="13">
        <v>484</v>
      </c>
      <c r="BI328" s="13">
        <v>484</v>
      </c>
      <c r="BJ328" s="13">
        <v>718.8</v>
      </c>
      <c r="BK328" s="13">
        <v>718.8</v>
      </c>
      <c r="BL328" s="13">
        <v>3528.1</v>
      </c>
      <c r="BM328" s="13">
        <v>3528.1</v>
      </c>
      <c r="BN328" s="13">
        <v>761.5</v>
      </c>
      <c r="BO328" s="13">
        <v>761.5</v>
      </c>
      <c r="BP328" s="13">
        <v>506.18245307725874</v>
      </c>
      <c r="BQ328" s="13">
        <v>-8.5</v>
      </c>
      <c r="BR328" s="13">
        <v>15.5</v>
      </c>
      <c r="BS328" s="13">
        <v>0.39999999999999858</v>
      </c>
      <c r="BT328" s="14">
        <v>3.1411598531988577E-2</v>
      </c>
      <c r="BU328" s="13">
        <v>490.28245307725877</v>
      </c>
      <c r="BV328" s="13">
        <v>476.6</v>
      </c>
      <c r="BW328" s="13">
        <v>468.1</v>
      </c>
      <c r="BX328" s="13">
        <v>1515.4</v>
      </c>
      <c r="BY328" s="13">
        <v>1929.3000000000002</v>
      </c>
      <c r="BZ328" s="13">
        <v>0</v>
      </c>
      <c r="CA328" s="13">
        <v>0</v>
      </c>
      <c r="CB328" s="13">
        <v>-231.1</v>
      </c>
      <c r="CC328" s="15">
        <v>0.55900000000000005</v>
      </c>
      <c r="CD328" s="15">
        <v>0.501</v>
      </c>
      <c r="CE328" s="15">
        <v>0.36</v>
      </c>
      <c r="CF328" s="15">
        <v>0.51432564043357332</v>
      </c>
      <c r="CG328" s="15">
        <v>0.5139239211628176</v>
      </c>
      <c r="CH328" s="13">
        <v>343</v>
      </c>
      <c r="CI328" s="13">
        <v>227.875</v>
      </c>
      <c r="CJ328" s="13">
        <v>-231.1</v>
      </c>
      <c r="CK328" s="12">
        <f t="shared" si="10"/>
        <v>0.48489299202685687</v>
      </c>
      <c r="CL328" s="36" t="str">
        <f t="shared" si="11"/>
        <v>NA</v>
      </c>
      <c r="CM328" s="13">
        <v>687.3</v>
      </c>
      <c r="CN328" s="13">
        <v>203.3</v>
      </c>
      <c r="CO328" s="13">
        <v>484</v>
      </c>
      <c r="CP328" s="13">
        <v>11393.7</v>
      </c>
      <c r="CQ328" s="13">
        <v>761.5</v>
      </c>
      <c r="CR328" s="13">
        <v>11393.7</v>
      </c>
      <c r="CS328" s="13">
        <v>476.6</v>
      </c>
      <c r="CT328" s="13">
        <v>5.2964000000000002</v>
      </c>
      <c r="CU328" s="13">
        <v>713.66120000000001</v>
      </c>
      <c r="CV328" s="13">
        <v>5.2964000000000002</v>
      </c>
      <c r="CW328" s="13">
        <v>761.5</v>
      </c>
      <c r="CX328" s="12">
        <v>0.31489599107356336</v>
      </c>
      <c r="CY328" s="12">
        <v>0.25977701868191694</v>
      </c>
      <c r="CZ328" s="15">
        <v>14.962179908076166</v>
      </c>
      <c r="DA328" s="20"/>
      <c r="DB328" s="20"/>
    </row>
    <row r="329" spans="1:106">
      <c r="A329" s="8" t="s">
        <v>1459</v>
      </c>
      <c r="B329" s="8" t="s">
        <v>1460</v>
      </c>
      <c r="C329" s="9" t="s">
        <v>7146</v>
      </c>
      <c r="D329" s="9" t="s">
        <v>7126</v>
      </c>
      <c r="E329" s="10" t="s">
        <v>7127</v>
      </c>
      <c r="F329" s="10" t="s">
        <v>7126</v>
      </c>
      <c r="G329" s="11">
        <v>0.91</v>
      </c>
      <c r="H329" s="11">
        <v>0.91</v>
      </c>
      <c r="I329" s="12">
        <v>9.0499999999999997E-2</v>
      </c>
      <c r="J329" s="12">
        <v>0.13885500000000001</v>
      </c>
      <c r="K329" s="12">
        <v>3.2000000000000001E-2</v>
      </c>
      <c r="L329" s="12">
        <v>8.8499999999999995E-2</v>
      </c>
      <c r="M329" s="12">
        <v>5.8418850000000001E-2</v>
      </c>
      <c r="N329" s="12">
        <v>0.13885500000000001</v>
      </c>
      <c r="O329" s="12">
        <v>0.18893597387173394</v>
      </c>
      <c r="P329" s="12">
        <v>0.21260411096029858</v>
      </c>
      <c r="Q329" s="13">
        <v>1048.7</v>
      </c>
      <c r="R329" s="13">
        <v>0</v>
      </c>
      <c r="S329" s="13">
        <v>0</v>
      </c>
      <c r="T329" s="13">
        <v>0</v>
      </c>
      <c r="U329" s="13">
        <v>1048.7</v>
      </c>
      <c r="V329" s="13">
        <v>0</v>
      </c>
      <c r="W329" s="13">
        <v>1048.7</v>
      </c>
      <c r="X329" s="14">
        <v>0</v>
      </c>
      <c r="Y329" s="15">
        <v>0.13220338983050847</v>
      </c>
      <c r="Z329" s="14">
        <v>0</v>
      </c>
      <c r="AA329" s="14">
        <v>0</v>
      </c>
      <c r="AB329" s="14">
        <v>0</v>
      </c>
      <c r="AC329" s="14">
        <v>0</v>
      </c>
      <c r="AD329" s="13">
        <v>7.11</v>
      </c>
      <c r="AE329" s="15">
        <v>0.42744444444444452</v>
      </c>
      <c r="AF329" s="14">
        <v>4.4721359549995794E-2</v>
      </c>
      <c r="AG329" s="14">
        <v>0.36559711432121561</v>
      </c>
      <c r="AH329" s="15">
        <v>0.38913624220837034</v>
      </c>
      <c r="AI329" s="5">
        <v>2884.6153846153848</v>
      </c>
      <c r="AJ329" s="15">
        <v>37.996376811594203</v>
      </c>
      <c r="AK329" s="15">
        <v>37.996376811594203</v>
      </c>
      <c r="AL329" s="15">
        <v>25.392857142857142</v>
      </c>
      <c r="AM329" s="15">
        <v>2.1346279107637192</v>
      </c>
      <c r="AN329" s="15">
        <v>13.654947916666668</v>
      </c>
      <c r="AO329" s="15">
        <v>7.9386828160484484</v>
      </c>
      <c r="AP329" s="15">
        <v>27.965333333333334</v>
      </c>
      <c r="AQ329" s="15">
        <v>27.45287958115183</v>
      </c>
      <c r="AR329" s="15">
        <v>13.654947916666668</v>
      </c>
      <c r="AS329" s="15">
        <v>7.9386828160484484</v>
      </c>
      <c r="AT329" s="14">
        <v>0.98188405797101452</v>
      </c>
      <c r="AU329" s="14">
        <v>2.584151806999142E-2</v>
      </c>
      <c r="AV329" s="12">
        <v>0.129</v>
      </c>
      <c r="AW329" s="12">
        <v>0.155</v>
      </c>
      <c r="AX329" s="12">
        <v>0.20399999999999999</v>
      </c>
      <c r="AY329" s="12">
        <v>0.22899999999999998</v>
      </c>
      <c r="AZ329" s="14">
        <v>0.17800000000000002</v>
      </c>
      <c r="BA329" s="14">
        <v>0.182</v>
      </c>
      <c r="BB329" s="14">
        <v>0.32779097387173395</v>
      </c>
      <c r="BC329" s="14">
        <v>0.35145911096029858</v>
      </c>
      <c r="BD329" s="14">
        <v>0.20893262679788041</v>
      </c>
      <c r="BE329" s="14">
        <v>0.28387585162755491</v>
      </c>
      <c r="BF329" s="14">
        <v>0.21085714285714285</v>
      </c>
      <c r="BG329" s="14">
        <v>0.1467</v>
      </c>
      <c r="BH329" s="13">
        <v>27.6</v>
      </c>
      <c r="BI329" s="13">
        <v>27.6</v>
      </c>
      <c r="BJ329" s="13">
        <v>37.5</v>
      </c>
      <c r="BK329" s="13">
        <v>37.5</v>
      </c>
      <c r="BL329" s="13">
        <v>132.1</v>
      </c>
      <c r="BM329" s="13">
        <v>132.1</v>
      </c>
      <c r="BN329" s="13">
        <v>38.200000000000003</v>
      </c>
      <c r="BO329" s="13">
        <v>38.200000000000003</v>
      </c>
      <c r="BP329" s="13">
        <v>29.592857142857142</v>
      </c>
      <c r="BQ329" s="13">
        <v>0</v>
      </c>
      <c r="BR329" s="13">
        <v>-0.98699999999999999</v>
      </c>
      <c r="BS329" s="13">
        <v>-0.65400000000000003</v>
      </c>
      <c r="BT329" s="14">
        <v>-5.5452570601013759E-2</v>
      </c>
      <c r="BU329" s="13">
        <v>31.23385714285714</v>
      </c>
      <c r="BV329" s="13">
        <v>29.241</v>
      </c>
      <c r="BW329" s="13">
        <v>29.241</v>
      </c>
      <c r="BX329" s="13">
        <v>84.2</v>
      </c>
      <c r="BY329" s="13">
        <v>84.2</v>
      </c>
      <c r="BZ329" s="13">
        <v>76.8</v>
      </c>
      <c r="CA329" s="13">
        <v>76.8</v>
      </c>
      <c r="CB329" s="13">
        <v>-27.1</v>
      </c>
      <c r="CC329" s="15">
        <v>0.109</v>
      </c>
      <c r="CD329" s="15">
        <v>0.245</v>
      </c>
      <c r="CE329" s="15">
        <v>0.36</v>
      </c>
      <c r="CF329" s="15" t="s">
        <v>7128</v>
      </c>
      <c r="CG329" s="15" t="s">
        <v>7128</v>
      </c>
      <c r="CH329" s="13" t="s">
        <v>7128</v>
      </c>
      <c r="CI329" s="13" t="s">
        <v>7128</v>
      </c>
      <c r="CJ329" s="13">
        <v>-27.1</v>
      </c>
      <c r="CK329" s="12">
        <f t="shared" si="10"/>
        <v>0.92678088984644857</v>
      </c>
      <c r="CL329" s="36">
        <f t="shared" si="11"/>
        <v>1.7200520833333333</v>
      </c>
      <c r="CM329" s="13">
        <v>35</v>
      </c>
      <c r="CN329" s="13">
        <v>7.38</v>
      </c>
      <c r="CO329" s="13">
        <v>27.6</v>
      </c>
      <c r="CP329" s="13">
        <v>1048.7</v>
      </c>
      <c r="CQ329" s="13">
        <v>38.200000000000003</v>
      </c>
      <c r="CR329" s="13">
        <v>1048.7</v>
      </c>
      <c r="CS329" s="13">
        <v>29.241</v>
      </c>
      <c r="CT329" s="13">
        <v>2.5999999999999999E-3</v>
      </c>
      <c r="CU329" s="13">
        <v>37.497</v>
      </c>
      <c r="CV329" s="13">
        <v>76.802599999999998</v>
      </c>
      <c r="CW329" s="13">
        <v>38.200000000000003</v>
      </c>
      <c r="CX329" s="12">
        <v>0.3277452240192108</v>
      </c>
      <c r="CY329" s="12">
        <v>0.35142014277808181</v>
      </c>
      <c r="CZ329" s="15">
        <v>27.45287958115183</v>
      </c>
      <c r="DA329" s="20"/>
      <c r="DB329" s="20"/>
    </row>
    <row r="330" spans="1:106">
      <c r="A330" s="8" t="s">
        <v>493</v>
      </c>
      <c r="B330" s="8" t="s">
        <v>494</v>
      </c>
      <c r="C330" s="9" t="s">
        <v>7176</v>
      </c>
      <c r="D330" s="9" t="s">
        <v>7126</v>
      </c>
      <c r="E330" s="10" t="s">
        <v>7127</v>
      </c>
      <c r="F330" s="10" t="s">
        <v>7126</v>
      </c>
      <c r="G330" s="11">
        <v>0.99</v>
      </c>
      <c r="H330" s="11">
        <v>1.1861240251739764</v>
      </c>
      <c r="I330" s="12">
        <v>9.0499999999999997E-2</v>
      </c>
      <c r="J330" s="12">
        <v>0.16384422427824485</v>
      </c>
      <c r="K330" s="12">
        <v>3.6999999999999998E-2</v>
      </c>
      <c r="L330" s="12">
        <v>9.35E-2</v>
      </c>
      <c r="M330" s="12">
        <v>6.1719349999999999E-2</v>
      </c>
      <c r="N330" s="12">
        <v>0.14695801255945107</v>
      </c>
      <c r="O330" s="12">
        <v>-0.18267868373770432</v>
      </c>
      <c r="P330" s="12">
        <v>-8.548904969177179E-2</v>
      </c>
      <c r="Q330" s="13">
        <v>406.8</v>
      </c>
      <c r="R330" s="13">
        <v>15.189144889670333</v>
      </c>
      <c r="S330" s="13">
        <v>65.400000000000006</v>
      </c>
      <c r="T330" s="13">
        <v>80.589144889670337</v>
      </c>
      <c r="U330" s="13">
        <v>487.38914488967032</v>
      </c>
      <c r="V330" s="13">
        <v>6.02</v>
      </c>
      <c r="W330" s="13">
        <v>481.36914488967034</v>
      </c>
      <c r="X330" s="14">
        <v>1.2351526625326749E-2</v>
      </c>
      <c r="Y330" s="15">
        <v>0.25049603174603174</v>
      </c>
      <c r="Z330" s="14">
        <v>0.42306423778817881</v>
      </c>
      <c r="AA330" s="14">
        <v>0.16534866591645819</v>
      </c>
      <c r="AB330" s="14">
        <v>0.7332952219260267</v>
      </c>
      <c r="AC330" s="14">
        <v>0.19810507593330956</v>
      </c>
      <c r="AD330" s="13">
        <v>4.04</v>
      </c>
      <c r="AE330" s="15">
        <v>1.0497777777777779</v>
      </c>
      <c r="AF330" s="14">
        <v>7.0710678118654752E-2</v>
      </c>
      <c r="AG330" s="14">
        <v>0.50487424176719486</v>
      </c>
      <c r="AH330" s="15">
        <v>0.23687580025608193</v>
      </c>
      <c r="AI330" s="5">
        <v>0.61146496815286622</v>
      </c>
      <c r="AJ330" s="15" t="s">
        <v>7128</v>
      </c>
      <c r="AK330" s="15" t="s">
        <v>7128</v>
      </c>
      <c r="AL330" s="15">
        <v>21.604278074866311</v>
      </c>
      <c r="AM330" s="15" t="s">
        <v>7128</v>
      </c>
      <c r="AN330" s="15">
        <v>3.7015468607825297</v>
      </c>
      <c r="AO330" s="15">
        <v>0.59982306104393979</v>
      </c>
      <c r="AP330" s="15">
        <v>42.856286994206762</v>
      </c>
      <c r="AQ330" s="15">
        <v>25.509758605705905</v>
      </c>
      <c r="AR330" s="15">
        <v>2.6094832562788413</v>
      </c>
      <c r="AS330" s="15">
        <v>0.70977461646958173</v>
      </c>
      <c r="AT330" s="14" t="s">
        <v>7128</v>
      </c>
      <c r="AU330" s="14">
        <v>5.8997050147492625E-3</v>
      </c>
      <c r="AV330" s="12" t="s">
        <v>7128</v>
      </c>
      <c r="AW330" s="12" t="s">
        <v>7128</v>
      </c>
      <c r="AX330" s="12">
        <v>0.11</v>
      </c>
      <c r="AY330" s="12">
        <v>0.13699999999999998</v>
      </c>
      <c r="AZ330" s="14" t="s">
        <v>7128</v>
      </c>
      <c r="BA330" s="14">
        <v>0.156</v>
      </c>
      <c r="BB330" s="14">
        <v>-1.8834459459459458E-2</v>
      </c>
      <c r="BC330" s="14">
        <v>6.1468962867679278E-2</v>
      </c>
      <c r="BD330" s="14">
        <v>-3.2881156001179591E-3</v>
      </c>
      <c r="BE330" s="14">
        <v>1.6561738457779317E-2</v>
      </c>
      <c r="BF330" s="14">
        <v>0</v>
      </c>
      <c r="BG330" s="14">
        <v>0.37060000000000004</v>
      </c>
      <c r="BH330" s="13">
        <v>-2.23</v>
      </c>
      <c r="BI330" s="13">
        <v>-2.23</v>
      </c>
      <c r="BJ330" s="13">
        <v>9.6</v>
      </c>
      <c r="BK330" s="13">
        <v>11.232171022065934</v>
      </c>
      <c r="BL330" s="13">
        <v>678.2</v>
      </c>
      <c r="BM330" s="13">
        <v>678.2</v>
      </c>
      <c r="BN330" s="13">
        <v>14.2</v>
      </c>
      <c r="BO330" s="13">
        <v>18.869999999999997</v>
      </c>
      <c r="BP330" s="13">
        <v>11.232171022065934</v>
      </c>
      <c r="BQ330" s="13">
        <v>-6.8000000000000007</v>
      </c>
      <c r="BR330" s="13">
        <v>6.6699999999999982</v>
      </c>
      <c r="BS330" s="13">
        <v>6.160000000000001</v>
      </c>
      <c r="BT330" s="14">
        <v>1.1422546874326505</v>
      </c>
      <c r="BU330" s="13">
        <v>-1.5978289779340651</v>
      </c>
      <c r="BV330" s="13">
        <v>-8.259999999999998</v>
      </c>
      <c r="BW330" s="13">
        <v>-15.059999999999999</v>
      </c>
      <c r="BX330" s="13">
        <v>118.4</v>
      </c>
      <c r="BY330" s="13">
        <v>182.72914488967035</v>
      </c>
      <c r="BZ330" s="13">
        <v>109.9</v>
      </c>
      <c r="CA330" s="13">
        <v>184.46914488967033</v>
      </c>
      <c r="CB330" s="13">
        <v>-2.4</v>
      </c>
      <c r="CC330" s="15">
        <v>0.23799999999999999</v>
      </c>
      <c r="CD330" s="15">
        <v>0.66200000000000003</v>
      </c>
      <c r="CE330" s="15">
        <v>0.36</v>
      </c>
      <c r="CF330" s="15">
        <v>0.44035004396486133</v>
      </c>
      <c r="CG330" s="15">
        <v>0.69664763575233357</v>
      </c>
      <c r="CH330" s="13">
        <v>32.24</v>
      </c>
      <c r="CI330" s="13">
        <v>14.365500000000001</v>
      </c>
      <c r="CJ330" s="13">
        <v>-2.4</v>
      </c>
      <c r="CK330" s="12" t="str">
        <f t="shared" si="10"/>
        <v>NA</v>
      </c>
      <c r="CL330" s="36">
        <f t="shared" si="11"/>
        <v>3.6764956025877749</v>
      </c>
      <c r="CM330" s="13" t="s">
        <v>7128</v>
      </c>
      <c r="CN330" s="13" t="s">
        <v>7128</v>
      </c>
      <c r="CO330" s="13" t="s">
        <v>7128</v>
      </c>
      <c r="CP330" s="13" t="s">
        <v>7128</v>
      </c>
      <c r="CQ330" s="13">
        <v>18.869999999999997</v>
      </c>
      <c r="CR330" s="13">
        <v>481.36914488967034</v>
      </c>
      <c r="CS330" s="13">
        <v>-8.259999999999998</v>
      </c>
      <c r="CT330" s="13">
        <v>5.8820000000000006</v>
      </c>
      <c r="CU330" s="13">
        <v>12.534171022065934</v>
      </c>
      <c r="CV330" s="13">
        <v>190.35114488967034</v>
      </c>
      <c r="CW330" s="13">
        <v>16.89</v>
      </c>
      <c r="CX330" s="12">
        <v>-7.4668898150979214E-3</v>
      </c>
      <c r="CY330" s="12">
        <v>6.6455092191916337E-2</v>
      </c>
      <c r="CZ330" s="15">
        <v>28.500245404953837</v>
      </c>
      <c r="DA330" s="20"/>
      <c r="DB330" s="20"/>
    </row>
    <row r="331" spans="1:106" ht="24">
      <c r="A331" s="8" t="s">
        <v>565</v>
      </c>
      <c r="B331" s="8" t="s">
        <v>566</v>
      </c>
      <c r="C331" s="9" t="s">
        <v>7142</v>
      </c>
      <c r="D331" s="9" t="s">
        <v>7126</v>
      </c>
      <c r="E331" s="10" t="s">
        <v>7127</v>
      </c>
      <c r="F331" s="10" t="s">
        <v>7126</v>
      </c>
      <c r="G331" s="11">
        <v>0.1</v>
      </c>
      <c r="H331" s="11">
        <v>0.16035175844960392</v>
      </c>
      <c r="I331" s="12">
        <v>9.0499999999999997E-2</v>
      </c>
      <c r="J331" s="12">
        <v>7.1011834139689159E-2</v>
      </c>
      <c r="K331" s="12">
        <v>3.2000000000000001E-2</v>
      </c>
      <c r="L331" s="12">
        <v>8.8499999999999995E-2</v>
      </c>
      <c r="M331" s="12">
        <v>5.8418850000000001E-2</v>
      </c>
      <c r="N331" s="12">
        <v>6.499531528092041E-2</v>
      </c>
      <c r="O331" s="12">
        <v>0.15666472059604336</v>
      </c>
      <c r="P331" s="12">
        <v>-6.499531528092041E-2</v>
      </c>
      <c r="Q331" s="13">
        <v>4584</v>
      </c>
      <c r="R331" s="13">
        <v>0</v>
      </c>
      <c r="S331" s="13">
        <v>4193.7</v>
      </c>
      <c r="T331" s="13">
        <v>4193.7</v>
      </c>
      <c r="U331" s="13">
        <v>8777.7000000000007</v>
      </c>
      <c r="V331" s="13">
        <v>0</v>
      </c>
      <c r="W331" s="13">
        <v>8777.7000000000007</v>
      </c>
      <c r="X331" s="14">
        <v>0</v>
      </c>
      <c r="Y331" s="15">
        <v>2.336448598130841E-2</v>
      </c>
      <c r="Z331" s="14">
        <v>0.84758882735761343</v>
      </c>
      <c r="AA331" s="14">
        <v>0.47776752452236915</v>
      </c>
      <c r="AB331" s="14">
        <v>5.5611987800026519</v>
      </c>
      <c r="AC331" s="14">
        <v>0.91485602094240837</v>
      </c>
      <c r="AD331" s="13">
        <v>85.7</v>
      </c>
      <c r="AE331" s="15">
        <v>1.7975833333333333</v>
      </c>
      <c r="AF331" s="14">
        <v>0.216794833886788</v>
      </c>
      <c r="AG331" s="14">
        <v>0.41098765317686831</v>
      </c>
      <c r="AH331" s="15">
        <v>0.44914905862040611</v>
      </c>
      <c r="AI331" s="5" t="s">
        <v>7128</v>
      </c>
      <c r="AJ331" s="15">
        <v>31.922005571030642</v>
      </c>
      <c r="AK331" s="15">
        <v>30.31746031746032</v>
      </c>
      <c r="AL331" s="15">
        <v>23.805555555555557</v>
      </c>
      <c r="AM331" s="15">
        <v>1.2091668776905546</v>
      </c>
      <c r="AN331" s="15">
        <v>6.0787693939795782</v>
      </c>
      <c r="AO331" s="15">
        <v>8.5698261357263039</v>
      </c>
      <c r="AP331" s="15" t="s">
        <v>7128</v>
      </c>
      <c r="AQ331" s="15" t="s">
        <v>7128</v>
      </c>
      <c r="AR331" s="15">
        <v>1.7740611989166903</v>
      </c>
      <c r="AS331" s="15">
        <v>16.409983174425129</v>
      </c>
      <c r="AT331" s="14">
        <v>0</v>
      </c>
      <c r="AU331" s="14">
        <v>0</v>
      </c>
      <c r="AV331" s="12">
        <v>0.28399999999999997</v>
      </c>
      <c r="AW331" s="12">
        <v>0.51400000000000001</v>
      </c>
      <c r="AX331" s="12">
        <v>0.309</v>
      </c>
      <c r="AY331" s="12">
        <v>0.37</v>
      </c>
      <c r="AZ331" s="14">
        <v>0.26400000000000001</v>
      </c>
      <c r="BA331" s="14">
        <v>0.28199999999999997</v>
      </c>
      <c r="BB331" s="14">
        <v>0.22767655473573253</v>
      </c>
      <c r="BC331" s="14">
        <v>0</v>
      </c>
      <c r="BD331" s="14">
        <v>0.27204030226700254</v>
      </c>
      <c r="BE331" s="14">
        <v>0</v>
      </c>
      <c r="BF331" s="14">
        <v>0.34031413612565448</v>
      </c>
      <c r="BG331" s="14">
        <v>0.13970000000000002</v>
      </c>
      <c r="BH331" s="13">
        <v>143.6</v>
      </c>
      <c r="BI331" s="13">
        <v>151.19999999999999</v>
      </c>
      <c r="BJ331" s="13">
        <v>0</v>
      </c>
      <c r="BK331" s="13">
        <v>0</v>
      </c>
      <c r="BL331" s="13">
        <v>534.9</v>
      </c>
      <c r="BM331" s="13">
        <v>555.79999999999995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-6.18</v>
      </c>
      <c r="BT331" s="14" t="s">
        <v>7128</v>
      </c>
      <c r="BU331" s="13">
        <v>6.18</v>
      </c>
      <c r="BV331" s="13">
        <v>157.38</v>
      </c>
      <c r="BW331" s="13">
        <v>157.38</v>
      </c>
      <c r="BX331" s="13">
        <v>664.1</v>
      </c>
      <c r="BY331" s="13">
        <v>3950.7999999999997</v>
      </c>
      <c r="BZ331" s="13">
        <v>754.1</v>
      </c>
      <c r="CA331" s="13">
        <v>4947.8</v>
      </c>
      <c r="CB331" s="13">
        <v>0</v>
      </c>
      <c r="CC331" s="15">
        <v>0.59399999999999997</v>
      </c>
      <c r="CD331" s="15">
        <v>0.755</v>
      </c>
      <c r="CE331" s="15">
        <v>0.36</v>
      </c>
      <c r="CF331" s="15" t="s">
        <v>7128</v>
      </c>
      <c r="CG331" s="15">
        <v>1.0717732464349385</v>
      </c>
      <c r="CH331" s="13" t="s">
        <v>7128</v>
      </c>
      <c r="CI331" s="13">
        <v>38.334999999999994</v>
      </c>
      <c r="CJ331" s="13">
        <v>0</v>
      </c>
      <c r="CK331" s="12">
        <f t="shared" si="10"/>
        <v>0</v>
      </c>
      <c r="CL331" s="36">
        <f t="shared" si="11"/>
        <v>0.10810865435142891</v>
      </c>
      <c r="CM331" s="13">
        <v>229.2</v>
      </c>
      <c r="CN331" s="13">
        <v>78</v>
      </c>
      <c r="CO331" s="13">
        <v>151.19999999999999</v>
      </c>
      <c r="CP331" s="13">
        <v>4584</v>
      </c>
      <c r="CQ331" s="13" t="s">
        <v>7128</v>
      </c>
      <c r="CR331" s="13" t="s">
        <v>7128</v>
      </c>
      <c r="CS331" s="13" t="s">
        <v>7128</v>
      </c>
      <c r="CT331" s="13">
        <v>0</v>
      </c>
      <c r="CU331" s="13">
        <v>0</v>
      </c>
      <c r="CV331" s="13">
        <v>4947.8</v>
      </c>
      <c r="CW331" s="13">
        <v>0</v>
      </c>
      <c r="CX331" s="12">
        <v>0.22767655473573253</v>
      </c>
      <c r="CY331" s="12">
        <v>0</v>
      </c>
      <c r="CZ331" s="15" t="s">
        <v>7128</v>
      </c>
      <c r="DA331" s="20"/>
      <c r="DB331" s="20"/>
    </row>
    <row r="332" spans="1:106">
      <c r="A332" s="8" t="s">
        <v>5941</v>
      </c>
      <c r="B332" s="8" t="s">
        <v>5942</v>
      </c>
      <c r="C332" s="9" t="s">
        <v>7213</v>
      </c>
      <c r="D332" s="9" t="s">
        <v>7126</v>
      </c>
      <c r="E332" s="10" t="s">
        <v>7127</v>
      </c>
      <c r="F332" s="10" t="s">
        <v>7126</v>
      </c>
      <c r="G332" s="11">
        <v>0.63</v>
      </c>
      <c r="H332" s="11">
        <v>1.0559330081989313</v>
      </c>
      <c r="I332" s="12">
        <v>9.0499999999999997E-2</v>
      </c>
      <c r="J332" s="12">
        <v>0.15206193724200329</v>
      </c>
      <c r="K332" s="12">
        <v>3.2000000000000001E-2</v>
      </c>
      <c r="L332" s="12">
        <v>8.8499999999999995E-2</v>
      </c>
      <c r="M332" s="12">
        <v>5.8418850000000001E-2</v>
      </c>
      <c r="N332" s="12">
        <v>0.10755413825186794</v>
      </c>
      <c r="O332" s="12">
        <v>3.4268255090512512E-2</v>
      </c>
      <c r="P332" s="12">
        <v>3.66257475334959E-2</v>
      </c>
      <c r="Q332" s="13">
        <v>4579.6000000000004</v>
      </c>
      <c r="R332" s="13">
        <v>0</v>
      </c>
      <c r="S332" s="13">
        <v>4148.3</v>
      </c>
      <c r="T332" s="13">
        <v>4148.3</v>
      </c>
      <c r="U332" s="13">
        <v>8727.9000000000015</v>
      </c>
      <c r="V332" s="13">
        <v>0</v>
      </c>
      <c r="W332" s="13">
        <v>8727.9000000000015</v>
      </c>
      <c r="X332" s="14">
        <v>0</v>
      </c>
      <c r="Y332" s="15">
        <v>2.3570081709616594E-2</v>
      </c>
      <c r="Z332" s="14">
        <v>0.63478194338179039</v>
      </c>
      <c r="AA332" s="14">
        <v>0.47529188006278711</v>
      </c>
      <c r="AB332" s="14">
        <v>1.7380902501361715</v>
      </c>
      <c r="AC332" s="14">
        <v>0.9058214691239409</v>
      </c>
      <c r="AD332" s="13">
        <v>28.78</v>
      </c>
      <c r="AE332" s="15">
        <v>0.77794444444444444</v>
      </c>
      <c r="AF332" s="14">
        <v>5.4772255750516613E-2</v>
      </c>
      <c r="AG332" s="14">
        <v>0.33137214729062547</v>
      </c>
      <c r="AH332" s="15">
        <v>0.3420749942489073</v>
      </c>
      <c r="AI332" s="5">
        <v>2.953139942620338</v>
      </c>
      <c r="AJ332" s="15">
        <v>16.942656307806143</v>
      </c>
      <c r="AK332" s="15">
        <v>15.86283339106339</v>
      </c>
      <c r="AL332" s="15">
        <v>14.318407960199007</v>
      </c>
      <c r="AM332" s="15">
        <v>0.79542987360592221</v>
      </c>
      <c r="AN332" s="15">
        <v>1.9188000167595427</v>
      </c>
      <c r="AO332" s="15">
        <v>2.6476267560848705</v>
      </c>
      <c r="AP332" s="15">
        <v>9.4213082901554426</v>
      </c>
      <c r="AQ332" s="15">
        <v>9.3137338597801733</v>
      </c>
      <c r="AR332" s="15">
        <v>1.3355623565416987</v>
      </c>
      <c r="AS332" s="15">
        <v>5.0459039139735218</v>
      </c>
      <c r="AT332" s="14">
        <v>0</v>
      </c>
      <c r="AU332" s="14">
        <v>0</v>
      </c>
      <c r="AV332" s="12">
        <v>9.3699999999999992E-2</v>
      </c>
      <c r="AW332" s="12">
        <v>0.26</v>
      </c>
      <c r="AX332" s="12">
        <v>0.182</v>
      </c>
      <c r="AY332" s="12">
        <v>0.30599999999999999</v>
      </c>
      <c r="AZ332" s="14">
        <v>0.21299999999999999</v>
      </c>
      <c r="BA332" s="14">
        <v>7.1599999999999997E-2</v>
      </c>
      <c r="BB332" s="14">
        <v>0.1863301923325158</v>
      </c>
      <c r="BC332" s="14">
        <v>0.14417988578536384</v>
      </c>
      <c r="BD332" s="14">
        <v>0.16264788732394367</v>
      </c>
      <c r="BE332" s="14">
        <v>0.52191549295774642</v>
      </c>
      <c r="BF332" s="14">
        <v>0.25362318840579712</v>
      </c>
      <c r="BG332" s="14">
        <v>0.56689999999999996</v>
      </c>
      <c r="BH332" s="13">
        <v>270.3</v>
      </c>
      <c r="BI332" s="13">
        <v>288.7</v>
      </c>
      <c r="BJ332" s="13">
        <v>926.4</v>
      </c>
      <c r="BK332" s="13">
        <v>926.4</v>
      </c>
      <c r="BL332" s="13">
        <v>1729.7</v>
      </c>
      <c r="BM332" s="13">
        <v>1775</v>
      </c>
      <c r="BN332" s="13">
        <v>884</v>
      </c>
      <c r="BO332" s="13">
        <v>937.1</v>
      </c>
      <c r="BP332" s="13">
        <v>691.44347826086948</v>
      </c>
      <c r="BQ332" s="13">
        <v>0</v>
      </c>
      <c r="BR332" s="13">
        <v>0</v>
      </c>
      <c r="BS332" s="13">
        <v>-6.53</v>
      </c>
      <c r="BT332" s="14">
        <v>-9.4440112681724447E-3</v>
      </c>
      <c r="BU332" s="13">
        <v>697.97347826086946</v>
      </c>
      <c r="BV332" s="13">
        <v>295.22999999999996</v>
      </c>
      <c r="BW332" s="13">
        <v>295.22999999999996</v>
      </c>
      <c r="BX332" s="13">
        <v>1549.4</v>
      </c>
      <c r="BY332" s="13">
        <v>4795.7000000000007</v>
      </c>
      <c r="BZ332" s="13">
        <v>2386.6999999999998</v>
      </c>
      <c r="CA332" s="13">
        <v>6535</v>
      </c>
      <c r="CB332" s="13">
        <v>0</v>
      </c>
      <c r="CC332" s="15">
        <v>0.121</v>
      </c>
      <c r="CD332" s="15">
        <v>0.60299999999999998</v>
      </c>
      <c r="CE332" s="15">
        <v>0.36</v>
      </c>
      <c r="CF332" s="15" t="s">
        <v>7128</v>
      </c>
      <c r="CG332" s="15" t="s">
        <v>7128</v>
      </c>
      <c r="CH332" s="13" t="s">
        <v>7128</v>
      </c>
      <c r="CI332" s="13" t="s">
        <v>7128</v>
      </c>
      <c r="CJ332" s="13">
        <v>0</v>
      </c>
      <c r="CK332" s="12">
        <f t="shared" si="10"/>
        <v>0</v>
      </c>
      <c r="CL332" s="36">
        <f t="shared" si="11"/>
        <v>0.26468247895944913</v>
      </c>
      <c r="CM332" s="13">
        <v>552</v>
      </c>
      <c r="CN332" s="13">
        <v>140</v>
      </c>
      <c r="CO332" s="13">
        <v>288.7</v>
      </c>
      <c r="CP332" s="13">
        <v>4579.6000000000004</v>
      </c>
      <c r="CQ332" s="13">
        <v>937.1</v>
      </c>
      <c r="CR332" s="13">
        <v>8727.9000000000015</v>
      </c>
      <c r="CS332" s="13" t="s">
        <v>7128</v>
      </c>
      <c r="CT332" s="13">
        <v>0</v>
      </c>
      <c r="CU332" s="13">
        <v>926.4</v>
      </c>
      <c r="CV332" s="13">
        <v>6535</v>
      </c>
      <c r="CW332" s="13">
        <v>884</v>
      </c>
      <c r="CX332" s="12">
        <v>0.1863301923325158</v>
      </c>
      <c r="CY332" s="12">
        <v>0.14417988578536384</v>
      </c>
      <c r="CZ332" s="15">
        <v>9.8731900452488706</v>
      </c>
      <c r="DA332" s="20"/>
      <c r="DB332" s="20"/>
    </row>
    <row r="333" spans="1:106" ht="24">
      <c r="A333" s="8" t="s">
        <v>471</v>
      </c>
      <c r="B333" s="8" t="s">
        <v>472</v>
      </c>
      <c r="C333" s="9" t="s">
        <v>7148</v>
      </c>
      <c r="D333" s="9" t="s">
        <v>7126</v>
      </c>
      <c r="E333" s="10" t="s">
        <v>7127</v>
      </c>
      <c r="F333" s="10" t="s">
        <v>7126</v>
      </c>
      <c r="G333" s="11">
        <v>0.67</v>
      </c>
      <c r="H333" s="11">
        <v>0.67</v>
      </c>
      <c r="I333" s="12">
        <v>9.0499999999999997E-2</v>
      </c>
      <c r="J333" s="12">
        <v>0.117135</v>
      </c>
      <c r="K333" s="12">
        <v>4.1999999999999996E-2</v>
      </c>
      <c r="L333" s="12">
        <v>9.8500000000000004E-2</v>
      </c>
      <c r="M333" s="12">
        <v>6.5019850000000004E-2</v>
      </c>
      <c r="N333" s="12">
        <v>0.117135</v>
      </c>
      <c r="O333" s="12">
        <v>-0.4148246659381829</v>
      </c>
      <c r="P333" s="12">
        <v>-0.15239141025641026</v>
      </c>
      <c r="Q333" s="13">
        <v>187.6</v>
      </c>
      <c r="R333" s="13">
        <v>0</v>
      </c>
      <c r="S333" s="13">
        <v>0</v>
      </c>
      <c r="T333" s="13">
        <v>0</v>
      </c>
      <c r="U333" s="13">
        <v>187.6</v>
      </c>
      <c r="V333" s="13">
        <v>0</v>
      </c>
      <c r="W333" s="13">
        <v>187.6</v>
      </c>
      <c r="X333" s="14">
        <v>0</v>
      </c>
      <c r="Y333" s="15">
        <v>0.14538442703232127</v>
      </c>
      <c r="Z333" s="14" t="s">
        <v>7128</v>
      </c>
      <c r="AA333" s="14">
        <v>0</v>
      </c>
      <c r="AB333" s="14" t="s">
        <v>7128</v>
      </c>
      <c r="AC333" s="14">
        <v>0</v>
      </c>
      <c r="AD333" s="13">
        <v>0.23</v>
      </c>
      <c r="AE333" s="15">
        <v>3.6007777777777776</v>
      </c>
      <c r="AF333" s="14">
        <v>0.21447610589527216</v>
      </c>
      <c r="AG333" s="14">
        <v>0.69518233454315381</v>
      </c>
      <c r="AH333" s="15">
        <v>0.36933797909407667</v>
      </c>
      <c r="AI333" s="5" t="s">
        <v>7128</v>
      </c>
      <c r="AJ333" s="15" t="s">
        <v>7128</v>
      </c>
      <c r="AK333" s="15" t="s">
        <v>7128</v>
      </c>
      <c r="AL333" s="15" t="s">
        <v>7128</v>
      </c>
      <c r="AM333" s="15" t="s">
        <v>7128</v>
      </c>
      <c r="AN333" s="15" t="s">
        <v>7128</v>
      </c>
      <c r="AO333" s="15">
        <v>0.26329824561403509</v>
      </c>
      <c r="AP333" s="15" t="s">
        <v>7128</v>
      </c>
      <c r="AQ333" s="15" t="s">
        <v>7128</v>
      </c>
      <c r="AR333" s="15" t="s">
        <v>7128</v>
      </c>
      <c r="AS333" s="15">
        <v>0.26329824561403509</v>
      </c>
      <c r="AT333" s="14" t="s">
        <v>7128</v>
      </c>
      <c r="AU333" s="14">
        <v>0</v>
      </c>
      <c r="AV333" s="12" t="s">
        <v>7128</v>
      </c>
      <c r="AW333" s="12" t="s">
        <v>7128</v>
      </c>
      <c r="AX333" s="12" t="s">
        <v>7128</v>
      </c>
      <c r="AY333" s="12" t="s">
        <v>7128</v>
      </c>
      <c r="AZ333" s="14" t="s">
        <v>7128</v>
      </c>
      <c r="BA333" s="14" t="s">
        <v>7128</v>
      </c>
      <c r="BB333" s="14">
        <v>-0.29768966593818291</v>
      </c>
      <c r="BC333" s="14">
        <v>-3.5256410256410263E-2</v>
      </c>
      <c r="BD333" s="14">
        <v>-0.26764912280701753</v>
      </c>
      <c r="BE333" s="14">
        <v>-9.5719298245614037E-2</v>
      </c>
      <c r="BF333" s="14">
        <v>0</v>
      </c>
      <c r="BG333" s="14">
        <v>0.14000000000000001</v>
      </c>
      <c r="BH333" s="13">
        <v>-190.7</v>
      </c>
      <c r="BI333" s="13">
        <v>-190.7</v>
      </c>
      <c r="BJ333" s="13">
        <v>-68.2</v>
      </c>
      <c r="BK333" s="13">
        <v>-68.2</v>
      </c>
      <c r="BL333" s="13">
        <v>712.5</v>
      </c>
      <c r="BM333" s="13">
        <v>712.5</v>
      </c>
      <c r="BN333" s="13">
        <v>-9.02</v>
      </c>
      <c r="BO333" s="13">
        <v>-9.02</v>
      </c>
      <c r="BP333" s="13">
        <v>-68.2</v>
      </c>
      <c r="BQ333" s="13">
        <v>0</v>
      </c>
      <c r="BR333" s="13">
        <v>0</v>
      </c>
      <c r="BS333" s="13">
        <v>-41.2</v>
      </c>
      <c r="BT333" s="14" t="s">
        <v>7128</v>
      </c>
      <c r="BU333" s="13">
        <v>-27</v>
      </c>
      <c r="BV333" s="13">
        <v>-149.5</v>
      </c>
      <c r="BW333" s="13">
        <v>-149.5</v>
      </c>
      <c r="BX333" s="13">
        <v>640.6</v>
      </c>
      <c r="BY333" s="13">
        <v>1934.3999999999999</v>
      </c>
      <c r="BZ333" s="13">
        <v>0</v>
      </c>
      <c r="CA333" s="13">
        <v>0</v>
      </c>
      <c r="CB333" s="13">
        <v>0</v>
      </c>
      <c r="CC333" s="15">
        <v>0.99399999999999999</v>
      </c>
      <c r="CD333" s="15">
        <v>1.91</v>
      </c>
      <c r="CE333" s="15">
        <v>0.36</v>
      </c>
      <c r="CF333" s="15">
        <v>1.4499924077775599</v>
      </c>
      <c r="CG333" s="15">
        <v>2.9823609584573991</v>
      </c>
      <c r="CH333" s="13">
        <v>34.474999999999994</v>
      </c>
      <c r="CI333" s="13">
        <v>7.3999999999999995</v>
      </c>
      <c r="CJ333" s="13">
        <v>0</v>
      </c>
      <c r="CK333" s="12">
        <f t="shared" si="10"/>
        <v>0</v>
      </c>
      <c r="CL333" s="36" t="str">
        <f t="shared" si="11"/>
        <v>NA</v>
      </c>
      <c r="CM333" s="13" t="s">
        <v>7128</v>
      </c>
      <c r="CN333" s="13" t="s">
        <v>7128</v>
      </c>
      <c r="CO333" s="13" t="s">
        <v>7128</v>
      </c>
      <c r="CP333" s="13" t="s">
        <v>7128</v>
      </c>
      <c r="CQ333" s="13" t="s">
        <v>7128</v>
      </c>
      <c r="CR333" s="13" t="s">
        <v>7128</v>
      </c>
      <c r="CS333" s="13" t="s">
        <v>7128</v>
      </c>
      <c r="CT333" s="13">
        <v>0</v>
      </c>
      <c r="CU333" s="13">
        <v>-68.2</v>
      </c>
      <c r="CV333" s="13">
        <v>0</v>
      </c>
      <c r="CW333" s="13">
        <v>-9.02</v>
      </c>
      <c r="CX333" s="12">
        <v>-0.29768966593818291</v>
      </c>
      <c r="CY333" s="12">
        <v>-3.5256410256410263E-2</v>
      </c>
      <c r="CZ333" s="15" t="s">
        <v>7128</v>
      </c>
      <c r="DA333" s="20"/>
      <c r="DB333" s="20"/>
    </row>
    <row r="334" spans="1:106" ht="24">
      <c r="A334" s="8" t="s">
        <v>1869</v>
      </c>
      <c r="B334" s="8" t="s">
        <v>1870</v>
      </c>
      <c r="C334" s="9" t="s">
        <v>7150</v>
      </c>
      <c r="D334" s="9" t="s">
        <v>7126</v>
      </c>
      <c r="E334" s="10" t="s">
        <v>7127</v>
      </c>
      <c r="F334" s="10" t="s">
        <v>7126</v>
      </c>
      <c r="G334" s="11">
        <v>0.76</v>
      </c>
      <c r="H334" s="11">
        <v>0.76</v>
      </c>
      <c r="I334" s="12">
        <v>9.0499999999999997E-2</v>
      </c>
      <c r="J334" s="12">
        <v>0.12528</v>
      </c>
      <c r="K334" s="12">
        <v>2.7E-2</v>
      </c>
      <c r="L334" s="12">
        <v>8.3500000000000005E-2</v>
      </c>
      <c r="M334" s="12">
        <v>5.5118350000000003E-2</v>
      </c>
      <c r="N334" s="12">
        <v>0.12528</v>
      </c>
      <c r="O334" s="12">
        <v>4.1545261681774942E-2</v>
      </c>
      <c r="P334" s="12">
        <v>-8.9535129380024836E-2</v>
      </c>
      <c r="Q334" s="13">
        <v>2534</v>
      </c>
      <c r="R334" s="13">
        <v>0</v>
      </c>
      <c r="S334" s="13">
        <v>0</v>
      </c>
      <c r="T334" s="13">
        <v>0</v>
      </c>
      <c r="U334" s="13">
        <v>2534</v>
      </c>
      <c r="V334" s="13">
        <v>0</v>
      </c>
      <c r="W334" s="13">
        <v>2534</v>
      </c>
      <c r="X334" s="14">
        <v>0</v>
      </c>
      <c r="Y334" s="15">
        <v>1.3477088948787063E-2</v>
      </c>
      <c r="Z334" s="14">
        <v>0</v>
      </c>
      <c r="AA334" s="14">
        <v>0</v>
      </c>
      <c r="AB334" s="14">
        <v>0</v>
      </c>
      <c r="AC334" s="14">
        <v>0</v>
      </c>
      <c r="AD334" s="13">
        <v>22.77</v>
      </c>
      <c r="AE334" s="15">
        <v>0.64969444444444446</v>
      </c>
      <c r="AF334" s="14">
        <v>7.7459666924148338E-2</v>
      </c>
      <c r="AG334" s="14">
        <v>0.24012496746485984</v>
      </c>
      <c r="AH334" s="15">
        <v>0.1356649587881488</v>
      </c>
      <c r="AI334" s="5" t="s">
        <v>7128</v>
      </c>
      <c r="AJ334" s="15">
        <v>7.8065311152187302</v>
      </c>
      <c r="AK334" s="15">
        <v>7.6073251275893119</v>
      </c>
      <c r="AL334" s="15" t="s">
        <v>7128</v>
      </c>
      <c r="AM334" s="15" t="s">
        <v>7128</v>
      </c>
      <c r="AN334" s="15">
        <v>1.2041436989165557</v>
      </c>
      <c r="AO334" s="15">
        <v>31.206896551724135</v>
      </c>
      <c r="AP334" s="15">
        <v>33.74167776298269</v>
      </c>
      <c r="AQ334" s="15">
        <v>33.29829172141919</v>
      </c>
      <c r="AR334" s="15">
        <v>1.2041436989165557</v>
      </c>
      <c r="AS334" s="15">
        <v>31.206896551724135</v>
      </c>
      <c r="AT334" s="14">
        <v>0</v>
      </c>
      <c r="AU334" s="14">
        <v>0</v>
      </c>
      <c r="AV334" s="12">
        <v>7.6700000000000004E-2</v>
      </c>
      <c r="AW334" s="12">
        <v>0.10099999999999999</v>
      </c>
      <c r="AX334" s="12">
        <v>0.20199999999999999</v>
      </c>
      <c r="AY334" s="12">
        <v>-2.1899999999999999E-2</v>
      </c>
      <c r="AZ334" s="14" t="s">
        <v>7128</v>
      </c>
      <c r="BA334" s="14" t="s">
        <v>7128</v>
      </c>
      <c r="BB334" s="14">
        <v>0.16682526168177494</v>
      </c>
      <c r="BC334" s="14">
        <v>3.5744870619975166E-2</v>
      </c>
      <c r="BD334" s="14">
        <v>4.2487244897959187</v>
      </c>
      <c r="BE334" s="14">
        <v>0.95790816326530603</v>
      </c>
      <c r="BF334" s="14">
        <v>4.9643366619115545E-2</v>
      </c>
      <c r="BG334" s="14">
        <v>0.2208</v>
      </c>
      <c r="BH334" s="13">
        <v>324.60000000000002</v>
      </c>
      <c r="BI334" s="13">
        <v>333.1</v>
      </c>
      <c r="BJ334" s="13">
        <v>75.099999999999994</v>
      </c>
      <c r="BK334" s="13">
        <v>75.099999999999994</v>
      </c>
      <c r="BL334" s="13">
        <v>81.2</v>
      </c>
      <c r="BM334" s="13">
        <v>78.400000000000006</v>
      </c>
      <c r="BN334" s="13">
        <v>79.900000000000006</v>
      </c>
      <c r="BO334" s="13">
        <v>76.099999999999994</v>
      </c>
      <c r="BP334" s="13">
        <v>71.371783166904422</v>
      </c>
      <c r="BQ334" s="13">
        <v>0</v>
      </c>
      <c r="BR334" s="13">
        <v>0</v>
      </c>
      <c r="BS334" s="13">
        <v>-0.93200000000000005</v>
      </c>
      <c r="BT334" s="14">
        <v>-1.3058381879299532E-2</v>
      </c>
      <c r="BU334" s="13">
        <v>72.303783166904424</v>
      </c>
      <c r="BV334" s="13">
        <v>334.03200000000004</v>
      </c>
      <c r="BW334" s="13">
        <v>334.03200000000004</v>
      </c>
      <c r="BX334" s="13">
        <v>1996.7</v>
      </c>
      <c r="BY334" s="13">
        <v>1996.7</v>
      </c>
      <c r="BZ334" s="13">
        <v>2104.4</v>
      </c>
      <c r="CA334" s="13">
        <v>2104.4</v>
      </c>
      <c r="CB334" s="13">
        <v>0</v>
      </c>
      <c r="CC334" s="15">
        <v>0.124</v>
      </c>
      <c r="CD334" s="15">
        <v>0.45700000000000002</v>
      </c>
      <c r="CE334" s="15">
        <v>0.36</v>
      </c>
      <c r="CF334" s="15">
        <v>0.7480853482765677</v>
      </c>
      <c r="CG334" s="15">
        <v>0.3854853029731356</v>
      </c>
      <c r="CH334" s="13">
        <v>195.3</v>
      </c>
      <c r="CI334" s="13">
        <v>269.94000000000005</v>
      </c>
      <c r="CJ334" s="13">
        <v>0</v>
      </c>
      <c r="CK334" s="12">
        <f t="shared" si="10"/>
        <v>0</v>
      </c>
      <c r="CL334" s="36">
        <f t="shared" si="11"/>
        <v>3.8585820186276376E-2</v>
      </c>
      <c r="CM334" s="13">
        <v>350.5</v>
      </c>
      <c r="CN334" s="13">
        <v>17.399999999999999</v>
      </c>
      <c r="CO334" s="13">
        <v>333.1</v>
      </c>
      <c r="CP334" s="13">
        <v>2534</v>
      </c>
      <c r="CQ334" s="13">
        <v>76.099999999999994</v>
      </c>
      <c r="CR334" s="13">
        <v>2534</v>
      </c>
      <c r="CS334" s="13" t="s">
        <v>7128</v>
      </c>
      <c r="CT334" s="13">
        <v>0</v>
      </c>
      <c r="CU334" s="13">
        <v>75.099999999999994</v>
      </c>
      <c r="CV334" s="13">
        <v>2104.4</v>
      </c>
      <c r="CW334" s="13">
        <v>79.900000000000006</v>
      </c>
      <c r="CX334" s="12">
        <v>0.16682526168177494</v>
      </c>
      <c r="CY334" s="12">
        <v>3.5744870619975166E-2</v>
      </c>
      <c r="CZ334" s="15">
        <v>31.71464330413016</v>
      </c>
      <c r="DA334" s="20"/>
      <c r="DB334" s="20"/>
    </row>
    <row r="335" spans="1:106">
      <c r="A335" s="8" t="s">
        <v>2181</v>
      </c>
      <c r="B335" s="8" t="s">
        <v>2182</v>
      </c>
      <c r="C335" s="9" t="s">
        <v>7170</v>
      </c>
      <c r="D335" s="9" t="s">
        <v>7126</v>
      </c>
      <c r="E335" s="10" t="s">
        <v>7127</v>
      </c>
      <c r="F335" s="10" t="s">
        <v>7126</v>
      </c>
      <c r="G335" s="11">
        <v>1.06</v>
      </c>
      <c r="H335" s="11">
        <v>1.06</v>
      </c>
      <c r="I335" s="12">
        <v>9.0499999999999997E-2</v>
      </c>
      <c r="J335" s="12">
        <v>0.15243000000000001</v>
      </c>
      <c r="K335" s="12">
        <v>4.1999999999999996E-2</v>
      </c>
      <c r="L335" s="12">
        <v>9.8500000000000004E-2</v>
      </c>
      <c r="M335" s="12">
        <v>6.5019850000000004E-2</v>
      </c>
      <c r="N335" s="12">
        <v>0.15243000000000001</v>
      </c>
      <c r="O335" s="12" t="s">
        <v>7128</v>
      </c>
      <c r="P335" s="12" t="s">
        <v>7128</v>
      </c>
      <c r="Q335" s="13">
        <v>6.52</v>
      </c>
      <c r="R335" s="13">
        <v>0</v>
      </c>
      <c r="S335" s="13">
        <v>0</v>
      </c>
      <c r="T335" s="13">
        <v>0</v>
      </c>
      <c r="U335" s="13">
        <v>6.52</v>
      </c>
      <c r="V335" s="13">
        <v>0</v>
      </c>
      <c r="W335" s="13">
        <v>6.52</v>
      </c>
      <c r="X335" s="14">
        <v>0</v>
      </c>
      <c r="Y335" s="15">
        <v>0.31914893617021273</v>
      </c>
      <c r="Z335" s="14" t="s">
        <v>7128</v>
      </c>
      <c r="AA335" s="14">
        <v>0</v>
      </c>
      <c r="AB335" s="14" t="s">
        <v>7128</v>
      </c>
      <c r="AC335" s="14">
        <v>0</v>
      </c>
      <c r="AD335" s="13">
        <v>2.77</v>
      </c>
      <c r="AE335" s="15">
        <v>3.3748055555555565</v>
      </c>
      <c r="AF335" s="14">
        <v>0.26457513110645908</v>
      </c>
      <c r="AG335" s="14">
        <v>0.75970859074854669</v>
      </c>
      <c r="AH335" s="15">
        <v>0.41450777202072542</v>
      </c>
      <c r="AI335" s="5">
        <v>0.618978102189781</v>
      </c>
      <c r="AJ335" s="15" t="s">
        <v>7128</v>
      </c>
      <c r="AK335" s="15" t="s">
        <v>7128</v>
      </c>
      <c r="AL335" s="15" t="s">
        <v>7128</v>
      </c>
      <c r="AM335" s="15" t="s">
        <v>7128</v>
      </c>
      <c r="AN335" s="15" t="s">
        <v>7128</v>
      </c>
      <c r="AO335" s="15">
        <v>0.1225563909774436</v>
      </c>
      <c r="AP335" s="15">
        <v>7.6886792452830184</v>
      </c>
      <c r="AQ335" s="15">
        <v>2.872246696035242</v>
      </c>
      <c r="AR335" s="15" t="s">
        <v>7128</v>
      </c>
      <c r="AS335" s="15">
        <v>0.1225563909774436</v>
      </c>
      <c r="AT335" s="14" t="s">
        <v>7128</v>
      </c>
      <c r="AU335" s="14">
        <v>2.3067484662576691E-2</v>
      </c>
      <c r="AV335" s="12" t="s">
        <v>7128</v>
      </c>
      <c r="AW335" s="12" t="s">
        <v>7128</v>
      </c>
      <c r="AX335" s="12">
        <v>2.0299999999999999E-2</v>
      </c>
      <c r="AY335" s="12">
        <v>9.5600000000000004E-2</v>
      </c>
      <c r="AZ335" s="14" t="s">
        <v>7128</v>
      </c>
      <c r="BA335" s="14" t="s">
        <v>7128</v>
      </c>
      <c r="BB335" s="14" t="s">
        <v>7128</v>
      </c>
      <c r="BC335" s="14" t="s">
        <v>7128</v>
      </c>
      <c r="BD335" s="14">
        <v>-7.5751879699248121E-3</v>
      </c>
      <c r="BE335" s="14">
        <v>1.593984962406015E-2</v>
      </c>
      <c r="BF335" s="14">
        <v>0.5</v>
      </c>
      <c r="BG335" s="14" t="s">
        <v>7128</v>
      </c>
      <c r="BH335" s="13">
        <v>-0.40300000000000002</v>
      </c>
      <c r="BI335" s="13">
        <v>-0.40300000000000002</v>
      </c>
      <c r="BJ335" s="13">
        <v>0.84799999999999998</v>
      </c>
      <c r="BK335" s="13">
        <v>0.84799999999999998</v>
      </c>
      <c r="BL335" s="13">
        <v>53.2</v>
      </c>
      <c r="BM335" s="13">
        <v>53.2</v>
      </c>
      <c r="BN335" s="13">
        <v>2.27</v>
      </c>
      <c r="BO335" s="13">
        <v>2.27</v>
      </c>
      <c r="BP335" s="13">
        <v>0.42399999999999999</v>
      </c>
      <c r="BQ335" s="13">
        <v>0</v>
      </c>
      <c r="BR335" s="13">
        <v>0</v>
      </c>
      <c r="BS335" s="13">
        <v>-2.0099999999999998</v>
      </c>
      <c r="BT335" s="14">
        <v>-4.7405660377358485</v>
      </c>
      <c r="BU335" s="13">
        <v>2.4339999999999997</v>
      </c>
      <c r="BV335" s="13">
        <v>1.6069999999999998</v>
      </c>
      <c r="BW335" s="13">
        <v>1.6069999999999998</v>
      </c>
      <c r="BX335" s="13">
        <v>0</v>
      </c>
      <c r="BY335" s="13">
        <v>0</v>
      </c>
      <c r="BZ335" s="13">
        <v>0</v>
      </c>
      <c r="CA335" s="13">
        <v>0</v>
      </c>
      <c r="CB335" s="13">
        <v>-0.15040000000000001</v>
      </c>
      <c r="CC335" s="15">
        <v>1.34</v>
      </c>
      <c r="CD335" s="15">
        <v>0.96099999999999997</v>
      </c>
      <c r="CE335" s="15">
        <v>0.36</v>
      </c>
      <c r="CF335" s="15">
        <v>0.62584039810452397</v>
      </c>
      <c r="CG335" s="15">
        <v>0.68647354578174469</v>
      </c>
      <c r="CH335" s="13">
        <v>1.9352857142857143</v>
      </c>
      <c r="CI335" s="13">
        <v>0.74057142857142855</v>
      </c>
      <c r="CJ335" s="13">
        <v>-0.15040000000000001</v>
      </c>
      <c r="CK335" s="12">
        <f t="shared" si="10"/>
        <v>9.3590541381456144E-2</v>
      </c>
      <c r="CL335" s="36" t="str">
        <f t="shared" si="11"/>
        <v>NA</v>
      </c>
      <c r="CM335" s="13">
        <v>0.12</v>
      </c>
      <c r="CN335" s="13">
        <v>0.52300000000000002</v>
      </c>
      <c r="CO335" s="13" t="s">
        <v>7128</v>
      </c>
      <c r="CP335" s="13" t="s">
        <v>7128</v>
      </c>
      <c r="CQ335" s="13">
        <v>2.27</v>
      </c>
      <c r="CR335" s="13">
        <v>6.52</v>
      </c>
      <c r="CS335" s="13">
        <v>1.6069999999999998</v>
      </c>
      <c r="CT335" s="13">
        <v>0</v>
      </c>
      <c r="CU335" s="13">
        <v>0.84799999999999998</v>
      </c>
      <c r="CV335" s="13">
        <v>0</v>
      </c>
      <c r="CW335" s="13">
        <v>2.27</v>
      </c>
      <c r="CX335" s="12" t="s">
        <v>7128</v>
      </c>
      <c r="CY335" s="12" t="s">
        <v>7128</v>
      </c>
      <c r="CZ335" s="15">
        <v>2.872246696035242</v>
      </c>
      <c r="DA335" s="20"/>
      <c r="DB335" s="20"/>
    </row>
    <row r="336" spans="1:106">
      <c r="A336" s="8" t="s">
        <v>2761</v>
      </c>
      <c r="B336" s="8" t="s">
        <v>2762</v>
      </c>
      <c r="C336" s="9" t="s">
        <v>7149</v>
      </c>
      <c r="D336" s="9" t="s">
        <v>7126</v>
      </c>
      <c r="E336" s="10" t="s">
        <v>7127</v>
      </c>
      <c r="F336" s="10" t="s">
        <v>7126</v>
      </c>
      <c r="G336" s="11">
        <v>0.85</v>
      </c>
      <c r="H336" s="11">
        <v>1.1515383587722521</v>
      </c>
      <c r="I336" s="12">
        <v>9.0499999999999997E-2</v>
      </c>
      <c r="J336" s="12">
        <v>0.16071422146888881</v>
      </c>
      <c r="K336" s="12">
        <v>4.1999999999999996E-2</v>
      </c>
      <c r="L336" s="12">
        <v>9.8500000000000004E-2</v>
      </c>
      <c r="M336" s="12">
        <v>6.5019850000000004E-2</v>
      </c>
      <c r="N336" s="12">
        <v>0.12996706087665133</v>
      </c>
      <c r="O336" s="12">
        <v>-9.1253143624577426E-2</v>
      </c>
      <c r="P336" s="12">
        <v>-5.7703629027417713E-2</v>
      </c>
      <c r="Q336" s="13">
        <v>15.8</v>
      </c>
      <c r="R336" s="13">
        <v>0</v>
      </c>
      <c r="S336" s="13">
        <v>7.48</v>
      </c>
      <c r="T336" s="13">
        <v>7.48</v>
      </c>
      <c r="U336" s="13">
        <v>23.28</v>
      </c>
      <c r="V336" s="13">
        <v>0.879</v>
      </c>
      <c r="W336" s="13">
        <v>22.401</v>
      </c>
      <c r="X336" s="14">
        <v>3.7757731958762884E-2</v>
      </c>
      <c r="Y336" s="15">
        <v>0.48449612403100772</v>
      </c>
      <c r="Z336" s="14">
        <v>0.45889570552147241</v>
      </c>
      <c r="AA336" s="14">
        <v>0.32130584192439865</v>
      </c>
      <c r="AB336" s="14">
        <v>0.84807256235827666</v>
      </c>
      <c r="AC336" s="14">
        <v>0.47341772151898737</v>
      </c>
      <c r="AD336" s="13">
        <v>1.23</v>
      </c>
      <c r="AE336" s="15">
        <v>2.1115555555555559</v>
      </c>
      <c r="AF336" s="14">
        <v>0.161245154965971</v>
      </c>
      <c r="AG336" s="14">
        <v>0.7218821553091932</v>
      </c>
      <c r="AH336" s="15">
        <v>0.35</v>
      </c>
      <c r="AI336" s="5">
        <v>1.5480769230769231</v>
      </c>
      <c r="AJ336" s="15">
        <v>27.241379310344829</v>
      </c>
      <c r="AK336" s="15">
        <v>27.241379310344829</v>
      </c>
      <c r="AL336" s="15" t="s">
        <v>7128</v>
      </c>
      <c r="AM336" s="15" t="s">
        <v>7128</v>
      </c>
      <c r="AN336" s="15">
        <v>1.7913832199546484</v>
      </c>
      <c r="AO336" s="15">
        <v>0.54109589041095896</v>
      </c>
      <c r="AP336" s="15">
        <v>13.913664596273291</v>
      </c>
      <c r="AQ336" s="15">
        <v>10.516901408450705</v>
      </c>
      <c r="AR336" s="15">
        <v>1.4526295311588093</v>
      </c>
      <c r="AS336" s="15">
        <v>0.7671575342465754</v>
      </c>
      <c r="AT336" s="14">
        <v>0.35586206896551725</v>
      </c>
      <c r="AU336" s="14">
        <v>1.3063291139240506E-2</v>
      </c>
      <c r="AV336" s="12">
        <v>-1.1599999999999999E-2</v>
      </c>
      <c r="AW336" s="12" t="s">
        <v>7128</v>
      </c>
      <c r="AX336" s="12">
        <v>9.3200000000000005E-2</v>
      </c>
      <c r="AY336" s="12">
        <v>0.114</v>
      </c>
      <c r="AZ336" s="14" t="s">
        <v>7128</v>
      </c>
      <c r="BA336" s="14" t="s">
        <v>7128</v>
      </c>
      <c r="BB336" s="14">
        <v>6.9461077844311381E-2</v>
      </c>
      <c r="BC336" s="14">
        <v>7.2263431849233617E-2</v>
      </c>
      <c r="BD336" s="14">
        <v>1.9863013698630135E-2</v>
      </c>
      <c r="BE336" s="14">
        <v>5.5136986301369866E-2</v>
      </c>
      <c r="BF336" s="14">
        <v>0.25065963060686014</v>
      </c>
      <c r="BG336" s="14">
        <v>1.3899999999999999E-2</v>
      </c>
      <c r="BH336" s="13">
        <v>0.57999999999999996</v>
      </c>
      <c r="BI336" s="13">
        <v>0.57999999999999996</v>
      </c>
      <c r="BJ336" s="13">
        <v>1.61</v>
      </c>
      <c r="BK336" s="13">
        <v>1.61</v>
      </c>
      <c r="BL336" s="13">
        <v>29.2</v>
      </c>
      <c r="BM336" s="13">
        <v>29.2</v>
      </c>
      <c r="BN336" s="13">
        <v>2.13</v>
      </c>
      <c r="BO336" s="13">
        <v>2.13</v>
      </c>
      <c r="BP336" s="13">
        <v>1.2064379947229553</v>
      </c>
      <c r="BQ336" s="13">
        <v>0</v>
      </c>
      <c r="BR336" s="13">
        <v>0</v>
      </c>
      <c r="BS336" s="13">
        <v>-1.1200000000000001</v>
      </c>
      <c r="BT336" s="14">
        <v>-0.9283527250459277</v>
      </c>
      <c r="BU336" s="13">
        <v>2.3264379947229554</v>
      </c>
      <c r="BV336" s="13">
        <v>1.7000000000000002</v>
      </c>
      <c r="BW336" s="13">
        <v>1.7000000000000002</v>
      </c>
      <c r="BX336" s="13">
        <v>8.35</v>
      </c>
      <c r="BY336" s="13">
        <v>16.695</v>
      </c>
      <c r="BZ336" s="13">
        <v>8.82</v>
      </c>
      <c r="CA336" s="13">
        <v>15.421000000000001</v>
      </c>
      <c r="CB336" s="13">
        <v>-0.2064</v>
      </c>
      <c r="CC336" s="15">
        <v>0.77600000000000002</v>
      </c>
      <c r="CD336" s="15">
        <v>0.72799999999999998</v>
      </c>
      <c r="CE336" s="15">
        <v>0.36</v>
      </c>
      <c r="CF336" s="15" t="s">
        <v>7128</v>
      </c>
      <c r="CG336" s="15" t="s">
        <v>7128</v>
      </c>
      <c r="CH336" s="13" t="s">
        <v>7128</v>
      </c>
      <c r="CI336" s="13" t="s">
        <v>7128</v>
      </c>
      <c r="CJ336" s="13">
        <v>-0.2064</v>
      </c>
      <c r="CK336" s="12">
        <f t="shared" si="10"/>
        <v>0.12141176470588234</v>
      </c>
      <c r="CL336" s="36">
        <f t="shared" si="11"/>
        <v>1.8935218208935864</v>
      </c>
      <c r="CM336" s="13">
        <v>0.75800000000000001</v>
      </c>
      <c r="CN336" s="13">
        <v>0.19</v>
      </c>
      <c r="CO336" s="13">
        <v>0.57999999999999996</v>
      </c>
      <c r="CP336" s="13">
        <v>15.8</v>
      </c>
      <c r="CQ336" s="13">
        <v>2.13</v>
      </c>
      <c r="CR336" s="13">
        <v>22.401</v>
      </c>
      <c r="CS336" s="13">
        <v>1.7000000000000002</v>
      </c>
      <c r="CT336" s="13">
        <v>0.7208</v>
      </c>
      <c r="CU336" s="13">
        <v>1.2442000000000002</v>
      </c>
      <c r="CV336" s="13">
        <v>16.1418</v>
      </c>
      <c r="CW336" s="13">
        <v>2.13</v>
      </c>
      <c r="CX336" s="12">
        <v>2.3614234687127915E-2</v>
      </c>
      <c r="CY336" s="12">
        <v>5.3533532057036981E-2</v>
      </c>
      <c r="CZ336" s="15">
        <v>10.516901408450705</v>
      </c>
      <c r="DA336" s="20"/>
      <c r="DB336" s="20"/>
    </row>
    <row r="337" spans="1:106">
      <c r="A337" s="8" t="s">
        <v>2681</v>
      </c>
      <c r="B337" s="8" t="s">
        <v>2682</v>
      </c>
      <c r="C337" s="9" t="s">
        <v>7139</v>
      </c>
      <c r="D337" s="9" t="s">
        <v>7126</v>
      </c>
      <c r="E337" s="10" t="s">
        <v>7127</v>
      </c>
      <c r="F337" s="10" t="s">
        <v>7126</v>
      </c>
      <c r="G337" s="11">
        <v>0.59</v>
      </c>
      <c r="H337" s="11">
        <v>0.62131634819532899</v>
      </c>
      <c r="I337" s="12">
        <v>9.0499999999999997E-2</v>
      </c>
      <c r="J337" s="12">
        <v>0.11272912951167727</v>
      </c>
      <c r="K337" s="12">
        <v>4.7E-2</v>
      </c>
      <c r="L337" s="12">
        <v>0.10350000000000001</v>
      </c>
      <c r="M337" s="12">
        <v>6.8320350000000002E-2</v>
      </c>
      <c r="N337" s="12">
        <v>0.11049078377016128</v>
      </c>
      <c r="O337" s="12">
        <v>-1.9971823285501927E-2</v>
      </c>
      <c r="P337" s="12">
        <v>2.0051088151020968E-2</v>
      </c>
      <c r="Q337" s="13">
        <v>0.47099999999999997</v>
      </c>
      <c r="R337" s="13">
        <v>0</v>
      </c>
      <c r="S337" s="13">
        <v>2.5000000000000001E-2</v>
      </c>
      <c r="T337" s="13">
        <v>2.5000000000000001E-2</v>
      </c>
      <c r="U337" s="13">
        <v>0.496</v>
      </c>
      <c r="V337" s="13">
        <v>0</v>
      </c>
      <c r="W337" s="13">
        <v>0.496</v>
      </c>
      <c r="X337" s="14">
        <v>0</v>
      </c>
      <c r="Y337" s="15">
        <v>2.6362038664323375E-2</v>
      </c>
      <c r="Z337" s="14">
        <v>2.8835063437139565E-2</v>
      </c>
      <c r="AA337" s="14">
        <v>5.0403225806451617E-2</v>
      </c>
      <c r="AB337" s="14">
        <v>2.969121140142518E-2</v>
      </c>
      <c r="AC337" s="14">
        <v>5.3078556263269648E-2</v>
      </c>
      <c r="AD337" s="13">
        <v>8.0000000000000002E-3</v>
      </c>
      <c r="AE337" s="15">
        <v>0.19022222222222224</v>
      </c>
      <c r="AF337" s="14" t="s">
        <v>7128</v>
      </c>
      <c r="AG337" s="14" t="s">
        <v>7128</v>
      </c>
      <c r="AH337" s="15">
        <v>0.38461538461538458</v>
      </c>
      <c r="AI337" s="5" t="s">
        <v>7128</v>
      </c>
      <c r="AJ337" s="15">
        <v>6.28</v>
      </c>
      <c r="AK337" s="15">
        <v>6.4520547945205484</v>
      </c>
      <c r="AL337" s="15" t="s">
        <v>7128</v>
      </c>
      <c r="AM337" s="15" t="s">
        <v>7128</v>
      </c>
      <c r="AN337" s="15">
        <v>0.55938242280285033</v>
      </c>
      <c r="AO337" s="15">
        <v>1.7640449438202248E-2</v>
      </c>
      <c r="AP337" s="15">
        <v>4.6792452830188678</v>
      </c>
      <c r="AQ337" s="15">
        <v>5.0101010101010095</v>
      </c>
      <c r="AR337" s="15">
        <v>0.57208765859284894</v>
      </c>
      <c r="AS337" s="15">
        <v>1.8576779026217228E-2</v>
      </c>
      <c r="AT337" s="14">
        <v>0</v>
      </c>
      <c r="AU337" s="14">
        <v>0</v>
      </c>
      <c r="AV337" s="12">
        <v>1.1830000000000001</v>
      </c>
      <c r="AW337" s="12">
        <v>0.32299999999999995</v>
      </c>
      <c r="AX337" s="12">
        <v>0.65099999999999991</v>
      </c>
      <c r="AY337" s="12">
        <v>0.436</v>
      </c>
      <c r="AZ337" s="14" t="s">
        <v>7128</v>
      </c>
      <c r="BA337" s="14" t="s">
        <v>7128</v>
      </c>
      <c r="BB337" s="14">
        <v>9.275730622617534E-2</v>
      </c>
      <c r="BC337" s="14">
        <v>0.13054187192118225</v>
      </c>
      <c r="BD337" s="14">
        <v>2.3174603174603175E-3</v>
      </c>
      <c r="BE337" s="14">
        <v>3.3650793650793652E-3</v>
      </c>
      <c r="BF337" s="14">
        <v>0</v>
      </c>
      <c r="BG337" s="14">
        <v>0.1547</v>
      </c>
      <c r="BH337" s="13">
        <v>7.4999999999999997E-2</v>
      </c>
      <c r="BI337" s="13">
        <v>7.2999999999999995E-2</v>
      </c>
      <c r="BJ337" s="13">
        <v>0.106</v>
      </c>
      <c r="BK337" s="13">
        <v>0.106</v>
      </c>
      <c r="BL337" s="13">
        <v>26.7</v>
      </c>
      <c r="BM337" s="13">
        <v>31.5</v>
      </c>
      <c r="BN337" s="13">
        <v>0.109</v>
      </c>
      <c r="BO337" s="13">
        <v>9.9000000000000005E-2</v>
      </c>
      <c r="BP337" s="13">
        <v>0.106</v>
      </c>
      <c r="BQ337" s="13">
        <v>0</v>
      </c>
      <c r="BR337" s="13">
        <v>0</v>
      </c>
      <c r="BS337" s="13">
        <v>6.0000000000000001E-3</v>
      </c>
      <c r="BT337" s="14">
        <v>5.6603773584905662E-2</v>
      </c>
      <c r="BU337" s="13">
        <v>9.9999999999999992E-2</v>
      </c>
      <c r="BV337" s="13">
        <v>6.699999999999999E-2</v>
      </c>
      <c r="BW337" s="13">
        <v>6.699999999999999E-2</v>
      </c>
      <c r="BX337" s="13">
        <v>0.78700000000000003</v>
      </c>
      <c r="BY337" s="13">
        <v>0.81200000000000006</v>
      </c>
      <c r="BZ337" s="13">
        <v>0.84199999999999997</v>
      </c>
      <c r="CA337" s="13">
        <v>0.86699999999999999</v>
      </c>
      <c r="CB337" s="13">
        <v>0</v>
      </c>
      <c r="CC337" s="15">
        <v>0.05</v>
      </c>
      <c r="CD337" s="15">
        <v>0.106</v>
      </c>
      <c r="CE337" s="15">
        <v>0.36</v>
      </c>
      <c r="CF337" s="15" t="s">
        <v>7128</v>
      </c>
      <c r="CG337" s="15" t="s">
        <v>7128</v>
      </c>
      <c r="CH337" s="13" t="s">
        <v>7128</v>
      </c>
      <c r="CI337" s="13" t="s">
        <v>7128</v>
      </c>
      <c r="CJ337" s="13">
        <v>0</v>
      </c>
      <c r="CK337" s="12">
        <f t="shared" si="10"/>
        <v>0</v>
      </c>
      <c r="CL337" s="36">
        <f t="shared" si="11"/>
        <v>30.79584775086505</v>
      </c>
      <c r="CM337" s="13">
        <v>7.0999999999999994E-2</v>
      </c>
      <c r="CN337" s="13" t="s">
        <v>7128</v>
      </c>
      <c r="CO337" s="13">
        <v>7.2999999999999995E-2</v>
      </c>
      <c r="CP337" s="13">
        <v>0.47099999999999997</v>
      </c>
      <c r="CQ337" s="13">
        <v>9.9000000000000005E-2</v>
      </c>
      <c r="CR337" s="13">
        <v>0.496</v>
      </c>
      <c r="CS337" s="13" t="s">
        <v>7128</v>
      </c>
      <c r="CT337" s="13">
        <v>0</v>
      </c>
      <c r="CU337" s="13">
        <v>0.106</v>
      </c>
      <c r="CV337" s="13">
        <v>0.86699999999999999</v>
      </c>
      <c r="CW337" s="13">
        <v>0.109</v>
      </c>
      <c r="CX337" s="12">
        <v>9.275730622617534E-2</v>
      </c>
      <c r="CY337" s="12">
        <v>0.13054187192118225</v>
      </c>
      <c r="CZ337" s="15">
        <v>4.5504587155963305</v>
      </c>
      <c r="DA337" s="20"/>
      <c r="DB337" s="20"/>
    </row>
    <row r="338" spans="1:106" ht="24">
      <c r="A338" s="8" t="s">
        <v>2805</v>
      </c>
      <c r="B338" s="8" t="s">
        <v>2806</v>
      </c>
      <c r="C338" s="9" t="s">
        <v>7141</v>
      </c>
      <c r="D338" s="9" t="s">
        <v>7126</v>
      </c>
      <c r="E338" s="10" t="s">
        <v>7127</v>
      </c>
      <c r="F338" s="10" t="s">
        <v>7126</v>
      </c>
      <c r="G338" s="11">
        <v>0.73</v>
      </c>
      <c r="H338" s="11">
        <v>11.348181818181819</v>
      </c>
      <c r="I338" s="12">
        <v>9.0499999999999997E-2</v>
      </c>
      <c r="J338" s="12">
        <v>1.0835104545454546</v>
      </c>
      <c r="K338" s="12">
        <v>4.7E-2</v>
      </c>
      <c r="L338" s="12">
        <v>0.10350000000000001</v>
      </c>
      <c r="M338" s="12">
        <v>6.8320350000000002E-2</v>
      </c>
      <c r="N338" s="12">
        <v>0.13362497660818706</v>
      </c>
      <c r="O338" s="12">
        <v>-1.0896329035250465</v>
      </c>
      <c r="P338" s="12">
        <v>-2.8561685468946552E-2</v>
      </c>
      <c r="Q338" s="13">
        <v>0.29699999999999999</v>
      </c>
      <c r="R338" s="13">
        <v>0</v>
      </c>
      <c r="S338" s="13">
        <v>4.32</v>
      </c>
      <c r="T338" s="13">
        <v>4.32</v>
      </c>
      <c r="U338" s="13">
        <v>4.617</v>
      </c>
      <c r="V338" s="13">
        <v>0</v>
      </c>
      <c r="W338" s="13">
        <v>4.617</v>
      </c>
      <c r="X338" s="14">
        <v>0</v>
      </c>
      <c r="Y338" s="15">
        <v>3.5816618911174783E-2</v>
      </c>
      <c r="Z338" s="14">
        <v>0.49427917620137302</v>
      </c>
      <c r="AA338" s="14">
        <v>0.9356725146198831</v>
      </c>
      <c r="AB338" s="14">
        <v>0.97737556561085981</v>
      </c>
      <c r="AC338" s="14">
        <v>14.545454545454547</v>
      </c>
      <c r="AD338" s="13">
        <v>4.2999999999999997E-2</v>
      </c>
      <c r="AE338" s="15">
        <v>0.97827777777777791</v>
      </c>
      <c r="AF338" s="14" t="s">
        <v>7128</v>
      </c>
      <c r="AG338" s="14" t="s">
        <v>7128</v>
      </c>
      <c r="AH338" s="15">
        <v>0.54929577464788726</v>
      </c>
      <c r="AI338" s="5">
        <v>1.0168453292496171</v>
      </c>
      <c r="AJ338" s="15" t="s">
        <v>7128</v>
      </c>
      <c r="AK338" s="15" t="s">
        <v>7128</v>
      </c>
      <c r="AL338" s="15" t="s">
        <v>7128</v>
      </c>
      <c r="AM338" s="15" t="s">
        <v>7128</v>
      </c>
      <c r="AN338" s="15">
        <v>6.7194570135746604E-2</v>
      </c>
      <c r="AO338" s="15">
        <v>1.1379310344827585E-2</v>
      </c>
      <c r="AP338" s="15">
        <v>6.9533132530120474</v>
      </c>
      <c r="AQ338" s="15">
        <v>6.0910290237467022</v>
      </c>
      <c r="AR338" s="15">
        <v>0.52826086956521734</v>
      </c>
      <c r="AS338" s="15">
        <v>0.17689655172413793</v>
      </c>
      <c r="AT338" s="14" t="s">
        <v>7128</v>
      </c>
      <c r="AU338" s="14">
        <v>0</v>
      </c>
      <c r="AV338" s="12" t="s">
        <v>7128</v>
      </c>
      <c r="AW338" s="12" t="s">
        <v>7128</v>
      </c>
      <c r="AX338" s="12">
        <v>0.105</v>
      </c>
      <c r="AY338" s="12">
        <v>0.21899999999999997</v>
      </c>
      <c r="AZ338" s="14" t="s">
        <v>7128</v>
      </c>
      <c r="BA338" s="14" t="s">
        <v>7128</v>
      </c>
      <c r="BB338" s="14">
        <v>-6.1224489795918373E-3</v>
      </c>
      <c r="BC338" s="14">
        <v>0.10506329113924051</v>
      </c>
      <c r="BD338" s="14">
        <v>-4.3795620437956208E-4</v>
      </c>
      <c r="BE338" s="14">
        <v>2.4233576642335768E-2</v>
      </c>
      <c r="BF338" s="14">
        <v>0</v>
      </c>
      <c r="BG338" s="14">
        <v>2.87E-2</v>
      </c>
      <c r="BH338" s="13">
        <v>-0.01</v>
      </c>
      <c r="BI338" s="13">
        <v>-1.2E-2</v>
      </c>
      <c r="BJ338" s="13">
        <v>0.66400000000000003</v>
      </c>
      <c r="BK338" s="13">
        <v>0.66400000000000003</v>
      </c>
      <c r="BL338" s="13">
        <v>26.1</v>
      </c>
      <c r="BM338" s="13">
        <v>27.4</v>
      </c>
      <c r="BN338" s="13">
        <v>0.82099999999999995</v>
      </c>
      <c r="BO338" s="13">
        <v>0.75800000000000001</v>
      </c>
      <c r="BP338" s="13">
        <v>0.66400000000000003</v>
      </c>
      <c r="BQ338" s="13">
        <v>0</v>
      </c>
      <c r="BR338" s="13">
        <v>0</v>
      </c>
      <c r="BS338" s="13">
        <v>-9.6000000000000002E-2</v>
      </c>
      <c r="BT338" s="14">
        <v>-0.14457831325301204</v>
      </c>
      <c r="BU338" s="13">
        <v>0.76</v>
      </c>
      <c r="BV338" s="13">
        <v>8.4000000000000005E-2</v>
      </c>
      <c r="BW338" s="13">
        <v>8.4000000000000005E-2</v>
      </c>
      <c r="BX338" s="13">
        <v>1.96</v>
      </c>
      <c r="BY338" s="13">
        <v>6.32</v>
      </c>
      <c r="BZ338" s="13">
        <v>4.42</v>
      </c>
      <c r="CA338" s="13">
        <v>8.74</v>
      </c>
      <c r="CB338" s="13">
        <v>0</v>
      </c>
      <c r="CC338" s="15">
        <v>0.106</v>
      </c>
      <c r="CD338" s="15">
        <v>0.85199999999999998</v>
      </c>
      <c r="CE338" s="15">
        <v>0.36</v>
      </c>
      <c r="CF338" s="15">
        <v>0.21272131325135432</v>
      </c>
      <c r="CG338" s="15">
        <v>1.2404390971555277</v>
      </c>
      <c r="CH338" s="13">
        <v>0.77411111111111119</v>
      </c>
      <c r="CI338" s="13">
        <v>0.17755555555555558</v>
      </c>
      <c r="CJ338" s="13">
        <v>0</v>
      </c>
      <c r="CK338" s="12">
        <f t="shared" si="10"/>
        <v>0</v>
      </c>
      <c r="CL338" s="36">
        <f t="shared" si="11"/>
        <v>2.9862700228832955</v>
      </c>
      <c r="CM338" s="13" t="s">
        <v>7128</v>
      </c>
      <c r="CN338" s="13" t="s">
        <v>7128</v>
      </c>
      <c r="CO338" s="13" t="s">
        <v>7128</v>
      </c>
      <c r="CP338" s="13" t="s">
        <v>7128</v>
      </c>
      <c r="CQ338" s="13">
        <v>0.75800000000000001</v>
      </c>
      <c r="CR338" s="13">
        <v>4.617</v>
      </c>
      <c r="CS338" s="13" t="s">
        <v>7128</v>
      </c>
      <c r="CT338" s="13">
        <v>0</v>
      </c>
      <c r="CU338" s="13">
        <v>0.66400000000000003</v>
      </c>
      <c r="CV338" s="13">
        <v>8.74</v>
      </c>
      <c r="CW338" s="13">
        <v>0.82099999999999995</v>
      </c>
      <c r="CX338" s="12">
        <v>-6.1224489795918373E-3</v>
      </c>
      <c r="CY338" s="12">
        <v>0.10506329113924051</v>
      </c>
      <c r="CZ338" s="15">
        <v>5.6236297198538372</v>
      </c>
      <c r="DA338" s="20"/>
      <c r="DB338" s="20"/>
    </row>
    <row r="339" spans="1:106">
      <c r="A339" s="8" t="s">
        <v>1681</v>
      </c>
      <c r="B339" s="8" t="s">
        <v>1682</v>
      </c>
      <c r="C339" s="9" t="s">
        <v>7155</v>
      </c>
      <c r="D339" s="9" t="s">
        <v>7126</v>
      </c>
      <c r="E339" s="10" t="s">
        <v>7127</v>
      </c>
      <c r="F339" s="10" t="s">
        <v>7126</v>
      </c>
      <c r="G339" s="11">
        <v>0.92</v>
      </c>
      <c r="H339" s="11">
        <v>0.92</v>
      </c>
      <c r="I339" s="12">
        <v>9.0499999999999997E-2</v>
      </c>
      <c r="J339" s="12">
        <v>0.13976</v>
      </c>
      <c r="K339" s="12">
        <v>3.6999999999999998E-2</v>
      </c>
      <c r="L339" s="12">
        <v>9.35E-2</v>
      </c>
      <c r="M339" s="12">
        <v>6.1719349999999999E-2</v>
      </c>
      <c r="N339" s="12">
        <v>0.13976</v>
      </c>
      <c r="O339" s="12" t="s">
        <v>7128</v>
      </c>
      <c r="P339" s="12" t="s">
        <v>7128</v>
      </c>
      <c r="Q339" s="13">
        <v>63.8</v>
      </c>
      <c r="R339" s="13">
        <v>0</v>
      </c>
      <c r="S339" s="13">
        <v>0</v>
      </c>
      <c r="T339" s="13">
        <v>0</v>
      </c>
      <c r="U339" s="13">
        <v>63.8</v>
      </c>
      <c r="V339" s="13">
        <v>0</v>
      </c>
      <c r="W339" s="13">
        <v>63.8</v>
      </c>
      <c r="X339" s="14">
        <v>0</v>
      </c>
      <c r="Y339" s="15">
        <v>8.4876543209876545E-2</v>
      </c>
      <c r="Z339" s="14" t="s">
        <v>7128</v>
      </c>
      <c r="AA339" s="14">
        <v>0</v>
      </c>
      <c r="AB339" s="14" t="s">
        <v>7128</v>
      </c>
      <c r="AC339" s="14">
        <v>0</v>
      </c>
      <c r="AD339" s="13">
        <v>1.97</v>
      </c>
      <c r="AE339" s="15">
        <v>2.3070000000000004</v>
      </c>
      <c r="AF339" s="14">
        <v>0.21447610589527216</v>
      </c>
      <c r="AG339" s="14">
        <v>0.52453395463517649</v>
      </c>
      <c r="AH339" s="15">
        <v>0.36778115501519754</v>
      </c>
      <c r="AI339" s="5">
        <v>2.3476702508960572</v>
      </c>
      <c r="AJ339" s="15">
        <v>11.642335766423356</v>
      </c>
      <c r="AK339" s="15">
        <v>11.642335766423356</v>
      </c>
      <c r="AL339" s="15">
        <v>11.005586592178771</v>
      </c>
      <c r="AM339" s="15">
        <v>1.9403892944038927</v>
      </c>
      <c r="AN339" s="15" t="s">
        <v>7128</v>
      </c>
      <c r="AO339" s="15">
        <v>0.64444444444444438</v>
      </c>
      <c r="AP339" s="15">
        <v>4.8702290076335881</v>
      </c>
      <c r="AQ339" s="15">
        <v>4.063694267515924</v>
      </c>
      <c r="AR339" s="15" t="s">
        <v>7128</v>
      </c>
      <c r="AS339" s="15">
        <v>0.64444444444444438</v>
      </c>
      <c r="AT339" s="14">
        <v>0</v>
      </c>
      <c r="AU339" s="14">
        <v>0</v>
      </c>
      <c r="AV339" s="12">
        <v>-1.3000000000000001E-2</v>
      </c>
      <c r="AW339" s="12">
        <v>0.109</v>
      </c>
      <c r="AX339" s="12">
        <v>0.11</v>
      </c>
      <c r="AY339" s="12">
        <v>0.18600000000000003</v>
      </c>
      <c r="AZ339" s="14">
        <v>0.06</v>
      </c>
      <c r="BA339" s="14" t="s">
        <v>7128</v>
      </c>
      <c r="BB339" s="14" t="s">
        <v>7128</v>
      </c>
      <c r="BC339" s="14" t="s">
        <v>7128</v>
      </c>
      <c r="BD339" s="14">
        <v>5.5353535353535356E-2</v>
      </c>
      <c r="BE339" s="14">
        <v>0.13232323232323231</v>
      </c>
      <c r="BF339" s="14">
        <v>0.35006119951040393</v>
      </c>
      <c r="BG339" s="14">
        <v>1.5800000000000002E-2</v>
      </c>
      <c r="BH339" s="13">
        <v>5.48</v>
      </c>
      <c r="BI339" s="13">
        <v>5.48</v>
      </c>
      <c r="BJ339" s="13">
        <v>13.1</v>
      </c>
      <c r="BK339" s="13">
        <v>13.1</v>
      </c>
      <c r="BL339" s="13">
        <v>99</v>
      </c>
      <c r="BM339" s="13">
        <v>99</v>
      </c>
      <c r="BN339" s="13">
        <v>15.7</v>
      </c>
      <c r="BO339" s="13">
        <v>15.7</v>
      </c>
      <c r="BP339" s="13">
        <v>8.5141982864137091</v>
      </c>
      <c r="BQ339" s="13">
        <v>0</v>
      </c>
      <c r="BR339" s="13">
        <v>0</v>
      </c>
      <c r="BS339" s="13">
        <v>-3.21</v>
      </c>
      <c r="BT339" s="14">
        <v>-0.37701729417345925</v>
      </c>
      <c r="BU339" s="13">
        <v>11.72419828641371</v>
      </c>
      <c r="BV339" s="13">
        <v>8.6900000000000013</v>
      </c>
      <c r="BW339" s="13">
        <v>8.6900000000000013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5">
        <v>0.75</v>
      </c>
      <c r="CD339" s="15">
        <v>0.99399999999999999</v>
      </c>
      <c r="CE339" s="15">
        <v>0.36</v>
      </c>
      <c r="CF339" s="15" t="s">
        <v>7128</v>
      </c>
      <c r="CG339" s="15" t="s">
        <v>7128</v>
      </c>
      <c r="CH339" s="13" t="s">
        <v>7128</v>
      </c>
      <c r="CI339" s="13" t="s">
        <v>7128</v>
      </c>
      <c r="CJ339" s="13">
        <v>0</v>
      </c>
      <c r="CK339" s="12">
        <f t="shared" si="10"/>
        <v>0</v>
      </c>
      <c r="CL339" s="36" t="str">
        <f t="shared" si="11"/>
        <v>NA</v>
      </c>
      <c r="CM339" s="13">
        <v>8.17</v>
      </c>
      <c r="CN339" s="13">
        <v>2.86</v>
      </c>
      <c r="CO339" s="13">
        <v>5.48</v>
      </c>
      <c r="CP339" s="13">
        <v>63.8</v>
      </c>
      <c r="CQ339" s="13">
        <v>15.7</v>
      </c>
      <c r="CR339" s="13">
        <v>63.8</v>
      </c>
      <c r="CS339" s="13" t="s">
        <v>7128</v>
      </c>
      <c r="CT339" s="13">
        <v>0</v>
      </c>
      <c r="CU339" s="13">
        <v>13.1</v>
      </c>
      <c r="CV339" s="13">
        <v>0</v>
      </c>
      <c r="CW339" s="13">
        <v>15.7</v>
      </c>
      <c r="CX339" s="12" t="s">
        <v>7128</v>
      </c>
      <c r="CY339" s="12" t="s">
        <v>7128</v>
      </c>
      <c r="CZ339" s="15">
        <v>4.063694267515924</v>
      </c>
      <c r="DA339" s="20"/>
      <c r="DB339" s="20"/>
    </row>
    <row r="340" spans="1:106">
      <c r="A340" s="8" t="s">
        <v>2167</v>
      </c>
      <c r="B340" s="8" t="s">
        <v>2168</v>
      </c>
      <c r="C340" s="9" t="s">
        <v>7181</v>
      </c>
      <c r="D340" s="9" t="s">
        <v>7126</v>
      </c>
      <c r="E340" s="10" t="s">
        <v>7127</v>
      </c>
      <c r="F340" s="10" t="s">
        <v>7126</v>
      </c>
      <c r="G340" s="11">
        <v>0.94</v>
      </c>
      <c r="H340" s="11">
        <v>0.94</v>
      </c>
      <c r="I340" s="12">
        <v>9.0499999999999997E-2</v>
      </c>
      <c r="J340" s="12">
        <v>0.14157</v>
      </c>
      <c r="K340" s="12">
        <v>3.6999999999999998E-2</v>
      </c>
      <c r="L340" s="12">
        <v>9.35E-2</v>
      </c>
      <c r="M340" s="12">
        <v>6.1719349999999999E-2</v>
      </c>
      <c r="N340" s="12">
        <v>0.14157</v>
      </c>
      <c r="O340" s="12">
        <v>-0.12751679186228482</v>
      </c>
      <c r="P340" s="12">
        <v>-0.14528525469430639</v>
      </c>
      <c r="Q340" s="13">
        <v>79</v>
      </c>
      <c r="R340" s="13">
        <v>0</v>
      </c>
      <c r="S340" s="13">
        <v>0</v>
      </c>
      <c r="T340" s="13">
        <v>0</v>
      </c>
      <c r="U340" s="13">
        <v>79</v>
      </c>
      <c r="V340" s="13">
        <v>1.75</v>
      </c>
      <c r="W340" s="13">
        <v>77.25</v>
      </c>
      <c r="X340" s="14">
        <v>2.2151898734177215E-2</v>
      </c>
      <c r="Y340" s="15">
        <v>0.32975460122699385</v>
      </c>
      <c r="Z340" s="14">
        <v>0</v>
      </c>
      <c r="AA340" s="14">
        <v>0</v>
      </c>
      <c r="AB340" s="14">
        <v>0</v>
      </c>
      <c r="AC340" s="14">
        <v>0</v>
      </c>
      <c r="AD340" s="13">
        <v>1.21</v>
      </c>
      <c r="AE340" s="15">
        <v>2.0326388888888891</v>
      </c>
      <c r="AF340" s="14">
        <v>0.22360679774997896</v>
      </c>
      <c r="AG340" s="14">
        <v>0.54068123695944914</v>
      </c>
      <c r="AH340" s="15">
        <v>0.19538334707337179</v>
      </c>
      <c r="AI340" s="5" t="s">
        <v>7128</v>
      </c>
      <c r="AJ340" s="15">
        <v>87.973273942093542</v>
      </c>
      <c r="AK340" s="15">
        <v>87.973273942093542</v>
      </c>
      <c r="AL340" s="15" t="s">
        <v>7128</v>
      </c>
      <c r="AM340" s="15" t="s">
        <v>7128</v>
      </c>
      <c r="AN340" s="15">
        <v>1.292962356792144</v>
      </c>
      <c r="AO340" s="15">
        <v>1.4416058394160585</v>
      </c>
      <c r="AP340" s="15" t="s">
        <v>7128</v>
      </c>
      <c r="AQ340" s="15">
        <v>126.43207855973813</v>
      </c>
      <c r="AR340" s="15">
        <v>1.3067749302207561</v>
      </c>
      <c r="AS340" s="15">
        <v>1.4096715328467153</v>
      </c>
      <c r="AT340" s="14">
        <v>0.72605790645879731</v>
      </c>
      <c r="AU340" s="14">
        <v>8.2531645569620254E-3</v>
      </c>
      <c r="AV340" s="12">
        <v>-0.35</v>
      </c>
      <c r="AW340" s="12">
        <v>-2.2499999999999999E-2</v>
      </c>
      <c r="AX340" s="12">
        <v>0.222</v>
      </c>
      <c r="AY340" s="12">
        <v>0.16699999999999998</v>
      </c>
      <c r="AZ340" s="14" t="s">
        <v>7128</v>
      </c>
      <c r="BA340" s="14" t="s">
        <v>7128</v>
      </c>
      <c r="BB340" s="14">
        <v>1.4053208137715181E-2</v>
      </c>
      <c r="BC340" s="14">
        <v>-3.7152546943063965E-3</v>
      </c>
      <c r="BD340" s="14">
        <v>1.6386861313868614E-2</v>
      </c>
      <c r="BE340" s="14">
        <v>-6.4598540145985404E-3</v>
      </c>
      <c r="BF340" s="14">
        <v>0.33602941176470585</v>
      </c>
      <c r="BG340" s="14">
        <v>5.5399999999999998E-2</v>
      </c>
      <c r="BH340" s="13">
        <v>0.89800000000000002</v>
      </c>
      <c r="BI340" s="13">
        <v>0.89800000000000002</v>
      </c>
      <c r="BJ340" s="13">
        <v>-0.35399999999999998</v>
      </c>
      <c r="BK340" s="13">
        <v>-0.35399999999999998</v>
      </c>
      <c r="BL340" s="13">
        <v>54.8</v>
      </c>
      <c r="BM340" s="13">
        <v>54.8</v>
      </c>
      <c r="BN340" s="13">
        <v>0.61099999999999999</v>
      </c>
      <c r="BO340" s="13">
        <v>0.61099999999999999</v>
      </c>
      <c r="BP340" s="13">
        <v>-0.23504558823529415</v>
      </c>
      <c r="BQ340" s="13">
        <v>0</v>
      </c>
      <c r="BR340" s="13">
        <v>0</v>
      </c>
      <c r="BS340" s="13">
        <v>-1.32</v>
      </c>
      <c r="BT340" s="14" t="s">
        <v>7128</v>
      </c>
      <c r="BU340" s="13">
        <v>1.0849544117647059</v>
      </c>
      <c r="BV340" s="13">
        <v>2.218</v>
      </c>
      <c r="BW340" s="13">
        <v>2.218</v>
      </c>
      <c r="BX340" s="13">
        <v>63.9</v>
      </c>
      <c r="BY340" s="13">
        <v>63.264999999999993</v>
      </c>
      <c r="BZ340" s="13">
        <v>61.1</v>
      </c>
      <c r="CA340" s="13">
        <v>59.115000000000002</v>
      </c>
      <c r="CB340" s="13">
        <v>-0.65200000000000002</v>
      </c>
      <c r="CC340" s="15">
        <v>0.80600000000000005</v>
      </c>
      <c r="CD340" s="15">
        <v>0.58099999999999996</v>
      </c>
      <c r="CE340" s="15">
        <v>0.36</v>
      </c>
      <c r="CF340" s="15">
        <v>1.0689384348634736</v>
      </c>
      <c r="CG340" s="15">
        <v>0.93037900194074041</v>
      </c>
      <c r="CH340" s="13">
        <v>14.241428571428569</v>
      </c>
      <c r="CI340" s="13">
        <v>11.204285714285714</v>
      </c>
      <c r="CJ340" s="13">
        <v>-0.65200000000000002</v>
      </c>
      <c r="CK340" s="12">
        <f t="shared" si="10"/>
        <v>0.2939585211902615</v>
      </c>
      <c r="CL340" s="36">
        <f t="shared" si="11"/>
        <v>0.92700668189122892</v>
      </c>
      <c r="CM340" s="13">
        <v>1.36</v>
      </c>
      <c r="CN340" s="13">
        <v>0.45700000000000002</v>
      </c>
      <c r="CO340" s="13">
        <v>0.89800000000000002</v>
      </c>
      <c r="CP340" s="13">
        <v>79</v>
      </c>
      <c r="CQ340" s="13">
        <v>0.61099999999999999</v>
      </c>
      <c r="CR340" s="13">
        <v>77.25</v>
      </c>
      <c r="CS340" s="13">
        <v>2.218</v>
      </c>
      <c r="CT340" s="13">
        <v>0</v>
      </c>
      <c r="CU340" s="13">
        <v>-0.35399999999999998</v>
      </c>
      <c r="CV340" s="13">
        <v>59.115000000000002</v>
      </c>
      <c r="CW340" s="13">
        <v>0.61099999999999999</v>
      </c>
      <c r="CX340" s="12">
        <v>1.4053208137715181E-2</v>
      </c>
      <c r="CY340" s="12">
        <v>-3.7152546943063965E-3</v>
      </c>
      <c r="CZ340" s="15">
        <v>126.43207855973813</v>
      </c>
      <c r="DA340" s="20"/>
      <c r="DB340" s="20"/>
    </row>
    <row r="341" spans="1:106">
      <c r="A341" s="8" t="s">
        <v>1433</v>
      </c>
      <c r="B341" s="8" t="s">
        <v>1434</v>
      </c>
      <c r="C341" s="9" t="s">
        <v>7131</v>
      </c>
      <c r="D341" s="9" t="s">
        <v>7126</v>
      </c>
      <c r="E341" s="10" t="s">
        <v>7127</v>
      </c>
      <c r="F341" s="10" t="s">
        <v>7126</v>
      </c>
      <c r="G341" s="11">
        <v>0.79</v>
      </c>
      <c r="H341" s="11">
        <v>0.79</v>
      </c>
      <c r="I341" s="12">
        <v>9.0499999999999997E-2</v>
      </c>
      <c r="J341" s="12">
        <v>0.127995</v>
      </c>
      <c r="K341" s="12">
        <v>4.1999999999999996E-2</v>
      </c>
      <c r="L341" s="12">
        <v>9.8500000000000004E-2</v>
      </c>
      <c r="M341" s="12">
        <v>6.5019850000000004E-2</v>
      </c>
      <c r="N341" s="12">
        <v>0.127995</v>
      </c>
      <c r="O341" s="12">
        <v>-5.8084820359281433E-2</v>
      </c>
      <c r="P341" s="12">
        <v>-2.696145308737706E-2</v>
      </c>
      <c r="Q341" s="13">
        <v>18.7</v>
      </c>
      <c r="R341" s="13">
        <v>0</v>
      </c>
      <c r="S341" s="13">
        <v>0</v>
      </c>
      <c r="T341" s="13">
        <v>0</v>
      </c>
      <c r="U341" s="13">
        <v>18.7</v>
      </c>
      <c r="V341" s="13">
        <v>0</v>
      </c>
      <c r="W341" s="13">
        <v>18.7</v>
      </c>
      <c r="X341" s="14">
        <v>0</v>
      </c>
      <c r="Y341" s="15">
        <v>0.41607898448519037</v>
      </c>
      <c r="Z341" s="14" t="s">
        <v>7128</v>
      </c>
      <c r="AA341" s="14">
        <v>0</v>
      </c>
      <c r="AB341" s="14" t="s">
        <v>7128</v>
      </c>
      <c r="AC341" s="14">
        <v>0</v>
      </c>
      <c r="AD341" s="13">
        <v>0.26400000000000001</v>
      </c>
      <c r="AE341" s="15">
        <v>1.6340555555555556</v>
      </c>
      <c r="AF341" s="14">
        <v>4.4721359549995794E-2</v>
      </c>
      <c r="AG341" s="14">
        <v>0.73119422864243122</v>
      </c>
      <c r="AH341" s="15">
        <v>0.38314785373608901</v>
      </c>
      <c r="AI341" s="5">
        <v>2.8021978021978025</v>
      </c>
      <c r="AJ341" s="15">
        <v>4.0042826552462527</v>
      </c>
      <c r="AK341" s="15">
        <v>4.0042826552462527</v>
      </c>
      <c r="AL341" s="15" t="s">
        <v>7128</v>
      </c>
      <c r="AM341" s="15" t="s">
        <v>7128</v>
      </c>
      <c r="AN341" s="15" t="s">
        <v>7128</v>
      </c>
      <c r="AO341" s="15">
        <v>0.13790560471976401</v>
      </c>
      <c r="AP341" s="15">
        <v>1.2222222222222221</v>
      </c>
      <c r="AQ341" s="15">
        <v>1.0274725274725274</v>
      </c>
      <c r="AR341" s="15" t="s">
        <v>7128</v>
      </c>
      <c r="AS341" s="15">
        <v>0.13790560471976401</v>
      </c>
      <c r="AT341" s="14">
        <v>0.1518201284796574</v>
      </c>
      <c r="AU341" s="14">
        <v>3.79144385026738E-2</v>
      </c>
      <c r="AV341" s="12">
        <v>-2.1400000000000002E-2</v>
      </c>
      <c r="AW341" s="12">
        <v>0.184</v>
      </c>
      <c r="AX341" s="12">
        <v>0.128</v>
      </c>
      <c r="AY341" s="12">
        <v>0.154</v>
      </c>
      <c r="AZ341" s="14" t="s">
        <v>7128</v>
      </c>
      <c r="BA341" s="14" t="s">
        <v>7128</v>
      </c>
      <c r="BB341" s="14">
        <v>6.9910179640718564E-2</v>
      </c>
      <c r="BC341" s="14">
        <v>0.10103354691262294</v>
      </c>
      <c r="BD341" s="14">
        <v>3.4439528023598821E-2</v>
      </c>
      <c r="BE341" s="14">
        <v>0.11283185840707965</v>
      </c>
      <c r="BF341" s="14">
        <v>0.32168850072780203</v>
      </c>
      <c r="BG341" s="14">
        <v>0.13400000000000001</v>
      </c>
      <c r="BH341" s="13">
        <v>4.67</v>
      </c>
      <c r="BI341" s="13">
        <v>4.67</v>
      </c>
      <c r="BJ341" s="13">
        <v>15.3</v>
      </c>
      <c r="BK341" s="13">
        <v>15.3</v>
      </c>
      <c r="BL341" s="13">
        <v>135.6</v>
      </c>
      <c r="BM341" s="13">
        <v>135.6</v>
      </c>
      <c r="BN341" s="13">
        <v>18.2</v>
      </c>
      <c r="BO341" s="13">
        <v>18.2</v>
      </c>
      <c r="BP341" s="13">
        <v>10.378165938864628</v>
      </c>
      <c r="BQ341" s="13">
        <v>0</v>
      </c>
      <c r="BR341" s="13">
        <v>0</v>
      </c>
      <c r="BS341" s="13">
        <v>-3.37</v>
      </c>
      <c r="BT341" s="14">
        <v>-0.32472018850458645</v>
      </c>
      <c r="BU341" s="13">
        <v>13.748165938864627</v>
      </c>
      <c r="BV341" s="13">
        <v>8.0399999999999991</v>
      </c>
      <c r="BW341" s="13">
        <v>8.0399999999999991</v>
      </c>
      <c r="BX341" s="13">
        <v>66.8</v>
      </c>
      <c r="BY341" s="13">
        <v>102.72</v>
      </c>
      <c r="BZ341" s="13">
        <v>0</v>
      </c>
      <c r="CA341" s="13">
        <v>0</v>
      </c>
      <c r="CB341" s="13">
        <v>-0.70900000000000007</v>
      </c>
      <c r="CC341" s="15">
        <v>0.218</v>
      </c>
      <c r="CD341" s="15">
        <v>1.34</v>
      </c>
      <c r="CE341" s="15">
        <v>0.36</v>
      </c>
      <c r="CF341" s="15" t="s">
        <v>7128</v>
      </c>
      <c r="CG341" s="15" t="s">
        <v>7128</v>
      </c>
      <c r="CH341" s="13" t="s">
        <v>7128</v>
      </c>
      <c r="CI341" s="13" t="s">
        <v>7128</v>
      </c>
      <c r="CJ341" s="13">
        <v>-0.70900000000000007</v>
      </c>
      <c r="CK341" s="12">
        <f t="shared" si="10"/>
        <v>8.8184079601990067E-2</v>
      </c>
      <c r="CL341" s="36" t="str">
        <f t="shared" si="11"/>
        <v>NA</v>
      </c>
      <c r="CM341" s="13">
        <v>6.87</v>
      </c>
      <c r="CN341" s="13">
        <v>2.21</v>
      </c>
      <c r="CO341" s="13">
        <v>4.67</v>
      </c>
      <c r="CP341" s="13">
        <v>18.7</v>
      </c>
      <c r="CQ341" s="13">
        <v>18.2</v>
      </c>
      <c r="CR341" s="13">
        <v>18.7</v>
      </c>
      <c r="CS341" s="13">
        <v>8.0399999999999991</v>
      </c>
      <c r="CT341" s="13">
        <v>0</v>
      </c>
      <c r="CU341" s="13">
        <v>15.3</v>
      </c>
      <c r="CV341" s="13">
        <v>0</v>
      </c>
      <c r="CW341" s="13">
        <v>18.2</v>
      </c>
      <c r="CX341" s="12">
        <v>6.9910179640718564E-2</v>
      </c>
      <c r="CY341" s="12">
        <v>0.10103354691262294</v>
      </c>
      <c r="CZ341" s="15">
        <v>1.0274725274725274</v>
      </c>
      <c r="DA341" s="20"/>
      <c r="DB341" s="20"/>
    </row>
    <row r="342" spans="1:106">
      <c r="A342" s="8" t="s">
        <v>533</v>
      </c>
      <c r="B342" s="8" t="s">
        <v>534</v>
      </c>
      <c r="C342" s="9" t="s">
        <v>7157</v>
      </c>
      <c r="D342" s="9" t="s">
        <v>7126</v>
      </c>
      <c r="E342" s="10" t="s">
        <v>7127</v>
      </c>
      <c r="F342" s="10" t="s">
        <v>7126</v>
      </c>
      <c r="G342" s="11">
        <v>0.93</v>
      </c>
      <c r="H342" s="11">
        <v>0.9301719097145088</v>
      </c>
      <c r="I342" s="12">
        <v>9.0499999999999997E-2</v>
      </c>
      <c r="J342" s="12">
        <v>0.14068055782916306</v>
      </c>
      <c r="K342" s="12">
        <v>3.2000000000000001E-2</v>
      </c>
      <c r="L342" s="12">
        <v>8.8499999999999995E-2</v>
      </c>
      <c r="M342" s="12">
        <v>5.8418850000000001E-2</v>
      </c>
      <c r="N342" s="12">
        <v>0.14065761442285385</v>
      </c>
      <c r="O342" s="12" t="s">
        <v>7128</v>
      </c>
      <c r="P342" s="12">
        <v>179.33098093445034</v>
      </c>
      <c r="Q342" s="13">
        <v>1027.5</v>
      </c>
      <c r="R342" s="13">
        <v>0.28665739506392185</v>
      </c>
      <c r="S342" s="13">
        <v>0</v>
      </c>
      <c r="T342" s="13">
        <v>0.28665739506392185</v>
      </c>
      <c r="U342" s="13">
        <v>1027.7866573950639</v>
      </c>
      <c r="V342" s="13">
        <v>0</v>
      </c>
      <c r="W342" s="13">
        <v>1027.7866573950639</v>
      </c>
      <c r="X342" s="14">
        <v>0</v>
      </c>
      <c r="Y342" s="15">
        <v>5.6876938986556359E-2</v>
      </c>
      <c r="Z342" s="14" t="s">
        <v>7128</v>
      </c>
      <c r="AA342" s="14">
        <v>2.7890748824319051E-4</v>
      </c>
      <c r="AB342" s="14" t="s">
        <v>7128</v>
      </c>
      <c r="AC342" s="14">
        <v>2.7898529933228404E-4</v>
      </c>
      <c r="AD342" s="13">
        <v>10.63</v>
      </c>
      <c r="AE342" s="15">
        <v>1.657888888888889</v>
      </c>
      <c r="AF342" s="14">
        <v>0.17888543819998318</v>
      </c>
      <c r="AG342" s="14">
        <v>0.43184062815464686</v>
      </c>
      <c r="AH342" s="15">
        <v>0.2291378515444906</v>
      </c>
      <c r="AI342" s="5">
        <v>11.704374057315233</v>
      </c>
      <c r="AJ342" s="15">
        <v>13.591269841269842</v>
      </c>
      <c r="AK342" s="15">
        <v>13.591269841269842</v>
      </c>
      <c r="AL342" s="15">
        <v>11.850613154960982</v>
      </c>
      <c r="AM342" s="15">
        <v>0.9920634920634922</v>
      </c>
      <c r="AN342" s="15" t="s">
        <v>7128</v>
      </c>
      <c r="AO342" s="15">
        <v>1.683046683046683</v>
      </c>
      <c r="AP342" s="15">
        <v>13.236712881213471</v>
      </c>
      <c r="AQ342" s="15">
        <v>8.8067817503690016</v>
      </c>
      <c r="AR342" s="15">
        <v>3585.4182557051331</v>
      </c>
      <c r="AS342" s="15">
        <v>1.683516228329343</v>
      </c>
      <c r="AT342" s="14">
        <v>4.7619047619047623E-2</v>
      </c>
      <c r="AU342" s="14">
        <v>3.5036496350364967E-3</v>
      </c>
      <c r="AV342" s="12">
        <v>0.20699999999999999</v>
      </c>
      <c r="AW342" s="12">
        <v>0.16600000000000001</v>
      </c>
      <c r="AX342" s="12">
        <v>8.1600000000000006E-2</v>
      </c>
      <c r="AY342" s="12">
        <v>0.19500000000000001</v>
      </c>
      <c r="AZ342" s="14">
        <v>0.13699999999999998</v>
      </c>
      <c r="BA342" s="14">
        <v>0.13300000000000001</v>
      </c>
      <c r="BB342" s="14" t="s">
        <v>7128</v>
      </c>
      <c r="BC342" s="14">
        <v>179.47163854887319</v>
      </c>
      <c r="BD342" s="14">
        <v>0.12383292383292382</v>
      </c>
      <c r="BE342" s="14">
        <v>0.12718537022274726</v>
      </c>
      <c r="BF342" s="14">
        <v>0.33742331288343558</v>
      </c>
      <c r="BG342" s="14">
        <v>0.2447</v>
      </c>
      <c r="BH342" s="13">
        <v>75.599999999999994</v>
      </c>
      <c r="BI342" s="13">
        <v>75.599999999999994</v>
      </c>
      <c r="BJ342" s="13">
        <v>77.599999999999994</v>
      </c>
      <c r="BK342" s="13">
        <v>77.646668520987205</v>
      </c>
      <c r="BL342" s="13">
        <v>610.5</v>
      </c>
      <c r="BM342" s="13">
        <v>610.5</v>
      </c>
      <c r="BN342" s="13">
        <v>116.6</v>
      </c>
      <c r="BO342" s="13">
        <v>116.70399999999999</v>
      </c>
      <c r="BP342" s="13">
        <v>51.446872394273726</v>
      </c>
      <c r="BQ342" s="13">
        <v>9.6999999999999318</v>
      </c>
      <c r="BR342" s="13">
        <v>-31.365000000000002</v>
      </c>
      <c r="BS342" s="13">
        <v>20.299999999999997</v>
      </c>
      <c r="BT342" s="14">
        <v>-0.21507624244290485</v>
      </c>
      <c r="BU342" s="13">
        <v>62.51187239427373</v>
      </c>
      <c r="BV342" s="13">
        <v>76.96500000000006</v>
      </c>
      <c r="BW342" s="13">
        <v>86.664999999999992</v>
      </c>
      <c r="BX342" s="13">
        <v>0</v>
      </c>
      <c r="BY342" s="13">
        <v>0.28665739506392185</v>
      </c>
      <c r="BZ342" s="13">
        <v>0</v>
      </c>
      <c r="CA342" s="13">
        <v>0.28665739506392185</v>
      </c>
      <c r="CB342" s="13">
        <v>-3.6</v>
      </c>
      <c r="CC342" s="15">
        <v>0.51500000000000001</v>
      </c>
      <c r="CD342" s="15">
        <v>0.76300000000000001</v>
      </c>
      <c r="CE342" s="15">
        <v>0.36</v>
      </c>
      <c r="CF342" s="15" t="s">
        <v>7128</v>
      </c>
      <c r="CG342" s="15" t="s">
        <v>7128</v>
      </c>
      <c r="CH342" s="13" t="s">
        <v>7128</v>
      </c>
      <c r="CI342" s="13" t="s">
        <v>7128</v>
      </c>
      <c r="CJ342" s="13">
        <v>-3.6</v>
      </c>
      <c r="CK342" s="12">
        <f t="shared" si="10"/>
        <v>4.6774507893198168E-2</v>
      </c>
      <c r="CL342" s="36">
        <f t="shared" si="11"/>
        <v>2129.7200439007142</v>
      </c>
      <c r="CM342" s="13">
        <v>114.1</v>
      </c>
      <c r="CN342" s="13">
        <v>38.5</v>
      </c>
      <c r="CO342" s="13">
        <v>75.599999999999994</v>
      </c>
      <c r="CP342" s="13">
        <v>1027.5</v>
      </c>
      <c r="CQ342" s="13">
        <v>116.70399999999999</v>
      </c>
      <c r="CR342" s="13">
        <v>1027.7866573950639</v>
      </c>
      <c r="CS342" s="13">
        <v>76.96500000000006</v>
      </c>
      <c r="CT342" s="13">
        <v>4.5902000000000003</v>
      </c>
      <c r="CU342" s="13">
        <v>78.626068520987204</v>
      </c>
      <c r="CV342" s="13">
        <v>4.8768573950639222</v>
      </c>
      <c r="CW342" s="13">
        <v>118.47999999999999</v>
      </c>
      <c r="CX342" s="12" t="s">
        <v>7128</v>
      </c>
      <c r="CY342" s="12">
        <v>10.682247968612758</v>
      </c>
      <c r="CZ342" s="15">
        <v>8.6747692217679262</v>
      </c>
      <c r="DA342" s="20"/>
      <c r="DB342" s="20"/>
    </row>
    <row r="343" spans="1:106">
      <c r="A343" s="8" t="s">
        <v>451</v>
      </c>
      <c r="B343" s="8" t="s">
        <v>452</v>
      </c>
      <c r="C343" s="9" t="s">
        <v>7173</v>
      </c>
      <c r="D343" s="9" t="s">
        <v>7126</v>
      </c>
      <c r="E343" s="10" t="s">
        <v>7127</v>
      </c>
      <c r="F343" s="10" t="s">
        <v>7126</v>
      </c>
      <c r="G343" s="11">
        <v>0.62</v>
      </c>
      <c r="H343" s="11">
        <v>3.7906840390879477</v>
      </c>
      <c r="I343" s="12">
        <v>9.0499999999999997E-2</v>
      </c>
      <c r="J343" s="12">
        <v>0.39955690553745926</v>
      </c>
      <c r="K343" s="12">
        <v>3.6999999999999998E-2</v>
      </c>
      <c r="L343" s="12">
        <v>9.35E-2</v>
      </c>
      <c r="M343" s="12">
        <v>6.1719349999999999E-2</v>
      </c>
      <c r="N343" s="12">
        <v>0.116975679009057</v>
      </c>
      <c r="O343" s="12">
        <v>-0.40514405843140372</v>
      </c>
      <c r="P343" s="12">
        <v>-8.1502599415545662E-2</v>
      </c>
      <c r="Q343" s="13">
        <v>153.5</v>
      </c>
      <c r="R343" s="13">
        <v>0</v>
      </c>
      <c r="S343" s="13">
        <v>785</v>
      </c>
      <c r="T343" s="13">
        <v>785</v>
      </c>
      <c r="U343" s="13">
        <v>938.5</v>
      </c>
      <c r="V343" s="13">
        <v>38.5</v>
      </c>
      <c r="W343" s="13">
        <v>900</v>
      </c>
      <c r="X343" s="14">
        <v>4.1022908897176344E-2</v>
      </c>
      <c r="Y343" s="15">
        <v>0.14263920671243327</v>
      </c>
      <c r="Z343" s="14">
        <v>0.53317937920260816</v>
      </c>
      <c r="AA343" s="14">
        <v>0.8364411294619073</v>
      </c>
      <c r="AB343" s="14">
        <v>1.142150443765459</v>
      </c>
      <c r="AC343" s="14">
        <v>5.1140065146579801</v>
      </c>
      <c r="AD343" s="13">
        <v>0.23400000000000001</v>
      </c>
      <c r="AE343" s="15">
        <v>1.866166666666667</v>
      </c>
      <c r="AF343" s="14">
        <v>0.13038404810405299</v>
      </c>
      <c r="AG343" s="14">
        <v>0.52460405237160135</v>
      </c>
      <c r="AH343" s="15">
        <v>0.26232741617357003</v>
      </c>
      <c r="AI343" s="5">
        <v>0.90938511326860849</v>
      </c>
      <c r="AJ343" s="15" t="s">
        <v>7128</v>
      </c>
      <c r="AK343" s="15" t="s">
        <v>7128</v>
      </c>
      <c r="AL343" s="15">
        <v>11.142857142857142</v>
      </c>
      <c r="AM343" s="15" t="s">
        <v>7128</v>
      </c>
      <c r="AN343" s="15">
        <v>0.22333769823948788</v>
      </c>
      <c r="AO343" s="15">
        <v>0.1952181101360804</v>
      </c>
      <c r="AP343" s="15">
        <v>16.014234875444838</v>
      </c>
      <c r="AQ343" s="15">
        <v>6.4331665475339523</v>
      </c>
      <c r="AR343" s="15">
        <v>0.62770260845306181</v>
      </c>
      <c r="AS343" s="15">
        <v>1.1446012972148036</v>
      </c>
      <c r="AT343" s="14" t="s">
        <v>7128</v>
      </c>
      <c r="AU343" s="14">
        <v>0</v>
      </c>
      <c r="AV343" s="12" t="s">
        <v>7128</v>
      </c>
      <c r="AW343" s="12" t="s">
        <v>7128</v>
      </c>
      <c r="AX343" s="12">
        <v>9.4399999999999987E-3</v>
      </c>
      <c r="AY343" s="12">
        <v>7.2700000000000001E-2</v>
      </c>
      <c r="AZ343" s="14" t="s">
        <v>7128</v>
      </c>
      <c r="BA343" s="14">
        <v>0.23499999999999999</v>
      </c>
      <c r="BB343" s="14">
        <v>-5.5871528939444633E-3</v>
      </c>
      <c r="BC343" s="14">
        <v>3.5473079593511335E-2</v>
      </c>
      <c r="BD343" s="14">
        <v>-4.2661898071273468E-3</v>
      </c>
      <c r="BE343" s="14">
        <v>7.1784391365436198E-2</v>
      </c>
      <c r="BF343" s="14">
        <v>0</v>
      </c>
      <c r="BG343" s="14">
        <v>0.21410000000000001</v>
      </c>
      <c r="BH343" s="13">
        <v>-4.55</v>
      </c>
      <c r="BI343" s="13">
        <v>-3.34</v>
      </c>
      <c r="BJ343" s="13">
        <v>56.2</v>
      </c>
      <c r="BK343" s="13">
        <v>56.2</v>
      </c>
      <c r="BL343" s="13">
        <v>786.3</v>
      </c>
      <c r="BM343" s="13">
        <v>782.9</v>
      </c>
      <c r="BN343" s="13">
        <v>0</v>
      </c>
      <c r="BO343" s="13">
        <v>139.9</v>
      </c>
      <c r="BP343" s="13">
        <v>56.2</v>
      </c>
      <c r="BQ343" s="13">
        <v>0</v>
      </c>
      <c r="BR343" s="13">
        <v>0</v>
      </c>
      <c r="BS343" s="13">
        <v>-78</v>
      </c>
      <c r="BT343" s="14">
        <v>-1.3879003558718861</v>
      </c>
      <c r="BU343" s="13">
        <v>134.19999999999999</v>
      </c>
      <c r="BV343" s="13">
        <v>74.66</v>
      </c>
      <c r="BW343" s="13">
        <v>74.66</v>
      </c>
      <c r="BX343" s="13">
        <v>597.79999999999995</v>
      </c>
      <c r="BY343" s="13">
        <v>1584.3</v>
      </c>
      <c r="BZ343" s="13">
        <v>687.3</v>
      </c>
      <c r="CA343" s="13">
        <v>1433.8</v>
      </c>
      <c r="CB343" s="13">
        <v>0</v>
      </c>
      <c r="CC343" s="15">
        <v>0.45600000000000002</v>
      </c>
      <c r="CD343" s="15">
        <v>1.1100000000000001</v>
      </c>
      <c r="CE343" s="15">
        <v>0.36</v>
      </c>
      <c r="CF343" s="15">
        <v>0.28822777471846905</v>
      </c>
      <c r="CG343" s="15">
        <v>0.61614734674843463</v>
      </c>
      <c r="CH343" s="13">
        <v>90.642857142857153</v>
      </c>
      <c r="CI343" s="13">
        <v>32.928571428571431</v>
      </c>
      <c r="CJ343" s="13">
        <v>0</v>
      </c>
      <c r="CK343" s="12">
        <f t="shared" si="10"/>
        <v>0</v>
      </c>
      <c r="CL343" s="36">
        <f t="shared" si="11"/>
        <v>0.54840284558515828</v>
      </c>
      <c r="CM343" s="13" t="s">
        <v>7128</v>
      </c>
      <c r="CN343" s="13" t="s">
        <v>7128</v>
      </c>
      <c r="CO343" s="13" t="s">
        <v>7128</v>
      </c>
      <c r="CP343" s="13" t="s">
        <v>7128</v>
      </c>
      <c r="CQ343" s="13">
        <v>139.9</v>
      </c>
      <c r="CR343" s="13">
        <v>900</v>
      </c>
      <c r="CS343" s="13" t="s">
        <v>7128</v>
      </c>
      <c r="CT343" s="13">
        <v>0</v>
      </c>
      <c r="CU343" s="13">
        <v>56.153600000000004</v>
      </c>
      <c r="CV343" s="13">
        <v>1433.8</v>
      </c>
      <c r="CW343" s="13">
        <v>0</v>
      </c>
      <c r="CX343" s="12">
        <v>-5.6647708263633332E-3</v>
      </c>
      <c r="CY343" s="12">
        <v>3.5443792211071141E-2</v>
      </c>
      <c r="CZ343" s="15" t="s">
        <v>7128</v>
      </c>
      <c r="DA343" s="20" t="s">
        <v>7223</v>
      </c>
      <c r="DB343" s="20" t="s">
        <v>7223</v>
      </c>
    </row>
    <row r="344" spans="1:106" ht="24">
      <c r="A344" s="8" t="s">
        <v>671</v>
      </c>
      <c r="B344" s="8" t="s">
        <v>672</v>
      </c>
      <c r="C344" s="9" t="s">
        <v>7150</v>
      </c>
      <c r="D344" s="9" t="s">
        <v>7126</v>
      </c>
      <c r="E344" s="10" t="s">
        <v>7127</v>
      </c>
      <c r="F344" s="10" t="s">
        <v>7126</v>
      </c>
      <c r="G344" s="11">
        <v>0.76</v>
      </c>
      <c r="H344" s="11">
        <v>0.76</v>
      </c>
      <c r="I344" s="12">
        <v>9.0499999999999997E-2</v>
      </c>
      <c r="J344" s="12">
        <v>0.12528</v>
      </c>
      <c r="K344" s="12">
        <v>3.2000000000000001E-2</v>
      </c>
      <c r="L344" s="12">
        <v>8.8499999999999995E-2</v>
      </c>
      <c r="M344" s="12">
        <v>5.8418850000000001E-2</v>
      </c>
      <c r="N344" s="12">
        <v>0.12528</v>
      </c>
      <c r="O344" s="12" t="s">
        <v>7128</v>
      </c>
      <c r="P344" s="12" t="s">
        <v>7128</v>
      </c>
      <c r="Q344" s="13">
        <v>281.7</v>
      </c>
      <c r="R344" s="13">
        <v>0</v>
      </c>
      <c r="S344" s="13">
        <v>0</v>
      </c>
      <c r="T344" s="13">
        <v>0</v>
      </c>
      <c r="U344" s="13">
        <v>281.7</v>
      </c>
      <c r="V344" s="13">
        <v>0</v>
      </c>
      <c r="W344" s="13">
        <v>281.7</v>
      </c>
      <c r="X344" s="14">
        <v>0</v>
      </c>
      <c r="Y344" s="15">
        <v>0.12280701754385964</v>
      </c>
      <c r="Z344" s="14" t="s">
        <v>7128</v>
      </c>
      <c r="AA344" s="14">
        <v>0</v>
      </c>
      <c r="AB344" s="14" t="s">
        <v>7128</v>
      </c>
      <c r="AC344" s="14">
        <v>0</v>
      </c>
      <c r="AD344" s="13">
        <v>9.89</v>
      </c>
      <c r="AE344" s="15">
        <v>1.2107222222222223</v>
      </c>
      <c r="AF344" s="14">
        <v>0.19493588689617927</v>
      </c>
      <c r="AG344" s="14">
        <v>0.40090104107727398</v>
      </c>
      <c r="AH344" s="15">
        <v>0.14670981661272928</v>
      </c>
      <c r="AI344" s="5">
        <v>7.7685950413223139</v>
      </c>
      <c r="AJ344" s="15">
        <v>11.592592592592592</v>
      </c>
      <c r="AK344" s="15">
        <v>11.592592592592592</v>
      </c>
      <c r="AL344" s="15" t="s">
        <v>7128</v>
      </c>
      <c r="AM344" s="15" t="s">
        <v>7128</v>
      </c>
      <c r="AN344" s="15" t="s">
        <v>7128</v>
      </c>
      <c r="AO344" s="15">
        <v>0.55019531249999998</v>
      </c>
      <c r="AP344" s="15">
        <v>9.9893617021276597</v>
      </c>
      <c r="AQ344" s="15">
        <v>8.1652173913043473</v>
      </c>
      <c r="AR344" s="15" t="s">
        <v>7128</v>
      </c>
      <c r="AS344" s="15">
        <v>0.55019531249999998</v>
      </c>
      <c r="AT344" s="14">
        <v>0.33777777777777779</v>
      </c>
      <c r="AU344" s="14">
        <v>2.9137380191693294E-2</v>
      </c>
      <c r="AV344" s="12">
        <v>1.0800000000000001E-2</v>
      </c>
      <c r="AW344" s="12">
        <v>4.9500000000000002E-2</v>
      </c>
      <c r="AX344" s="12">
        <v>6.2100000000000002E-2</v>
      </c>
      <c r="AY344" s="12">
        <v>0.10199999999999999</v>
      </c>
      <c r="AZ344" s="14" t="s">
        <v>7128</v>
      </c>
      <c r="BA344" s="14" t="s">
        <v>7128</v>
      </c>
      <c r="BB344" s="14" t="s">
        <v>7128</v>
      </c>
      <c r="BC344" s="14" t="s">
        <v>7128</v>
      </c>
      <c r="BD344" s="14">
        <v>4.7460937500000001E-2</v>
      </c>
      <c r="BE344" s="14">
        <v>5.5078124999999999E-2</v>
      </c>
      <c r="BF344" s="14">
        <v>0.30372492836676218</v>
      </c>
      <c r="BG344" s="14">
        <v>0.13980000000000001</v>
      </c>
      <c r="BH344" s="13">
        <v>24.3</v>
      </c>
      <c r="BI344" s="13">
        <v>24.3</v>
      </c>
      <c r="BJ344" s="13">
        <v>28.2</v>
      </c>
      <c r="BK344" s="13">
        <v>28.2</v>
      </c>
      <c r="BL344" s="13">
        <v>512</v>
      </c>
      <c r="BM344" s="13">
        <v>512</v>
      </c>
      <c r="BN344" s="13">
        <v>34.5</v>
      </c>
      <c r="BO344" s="13">
        <v>34.5</v>
      </c>
      <c r="BP344" s="13">
        <v>19.634957020057303</v>
      </c>
      <c r="BQ344" s="13">
        <v>0</v>
      </c>
      <c r="BR344" s="13">
        <v>0</v>
      </c>
      <c r="BS344" s="13">
        <v>-7.39</v>
      </c>
      <c r="BT344" s="14">
        <v>-0.37636955316230342</v>
      </c>
      <c r="BU344" s="13">
        <v>27.024957020057304</v>
      </c>
      <c r="BV344" s="13">
        <v>31.69</v>
      </c>
      <c r="BW344" s="13">
        <v>31.69</v>
      </c>
      <c r="BX344" s="13">
        <v>0</v>
      </c>
      <c r="BY344" s="13">
        <v>0</v>
      </c>
      <c r="BZ344" s="13">
        <v>0</v>
      </c>
      <c r="CA344" s="13">
        <v>0</v>
      </c>
      <c r="CB344" s="13">
        <v>-8.2080000000000002</v>
      </c>
      <c r="CC344" s="15">
        <v>0.52100000000000002</v>
      </c>
      <c r="CD344" s="15">
        <v>0.26300000000000001</v>
      </c>
      <c r="CE344" s="15">
        <v>0.36</v>
      </c>
      <c r="CF344" s="15" t="s">
        <v>7128</v>
      </c>
      <c r="CG344" s="15" t="s">
        <v>7128</v>
      </c>
      <c r="CH344" s="13">
        <v>5.77</v>
      </c>
      <c r="CI344" s="13">
        <v>9.01</v>
      </c>
      <c r="CJ344" s="13">
        <v>-8.2080000000000002</v>
      </c>
      <c r="CK344" s="12">
        <f t="shared" si="10"/>
        <v>0.25900915115178291</v>
      </c>
      <c r="CL344" s="36" t="str">
        <f t="shared" si="11"/>
        <v>NA</v>
      </c>
      <c r="CM344" s="13">
        <v>34.9</v>
      </c>
      <c r="CN344" s="13">
        <v>10.6</v>
      </c>
      <c r="CO344" s="13">
        <v>24.3</v>
      </c>
      <c r="CP344" s="13">
        <v>281.7</v>
      </c>
      <c r="CQ344" s="13">
        <v>34.5</v>
      </c>
      <c r="CR344" s="13">
        <v>281.7</v>
      </c>
      <c r="CS344" s="13">
        <v>31.69</v>
      </c>
      <c r="CT344" s="13">
        <v>0.15800000000000003</v>
      </c>
      <c r="CU344" s="13">
        <v>27.8978</v>
      </c>
      <c r="CV344" s="13">
        <v>0.15800000000000003</v>
      </c>
      <c r="CW344" s="13">
        <v>34.5</v>
      </c>
      <c r="CX344" s="12" t="s">
        <v>7128</v>
      </c>
      <c r="CY344" s="12" t="s">
        <v>7128</v>
      </c>
      <c r="CZ344" s="15">
        <v>8.1652173913043473</v>
      </c>
      <c r="DA344" s="20"/>
      <c r="DB344" s="20"/>
    </row>
    <row r="345" spans="1:106" ht="24">
      <c r="A345" s="8" t="s">
        <v>4011</v>
      </c>
      <c r="B345" s="8" t="s">
        <v>4012</v>
      </c>
      <c r="C345" s="9" t="s">
        <v>7150</v>
      </c>
      <c r="D345" s="9" t="s">
        <v>7126</v>
      </c>
      <c r="E345" s="10" t="s">
        <v>7127</v>
      </c>
      <c r="F345" s="10" t="s">
        <v>7126</v>
      </c>
      <c r="G345" s="11">
        <v>0.76</v>
      </c>
      <c r="H345" s="11">
        <v>0.76</v>
      </c>
      <c r="I345" s="12">
        <v>9.0499999999999997E-2</v>
      </c>
      <c r="J345" s="12">
        <v>0.12528</v>
      </c>
      <c r="K345" s="12">
        <v>3.2000000000000001E-2</v>
      </c>
      <c r="L345" s="12">
        <v>8.8499999999999995E-2</v>
      </c>
      <c r="M345" s="12">
        <v>5.8418850000000001E-2</v>
      </c>
      <c r="N345" s="12">
        <v>0.12528</v>
      </c>
      <c r="O345" s="12" t="s">
        <v>7128</v>
      </c>
      <c r="P345" s="12" t="s">
        <v>7128</v>
      </c>
      <c r="Q345" s="13">
        <v>98.1</v>
      </c>
      <c r="R345" s="13">
        <v>0</v>
      </c>
      <c r="S345" s="13">
        <v>0</v>
      </c>
      <c r="T345" s="13">
        <v>0</v>
      </c>
      <c r="U345" s="13">
        <v>98.1</v>
      </c>
      <c r="V345" s="13">
        <v>0</v>
      </c>
      <c r="W345" s="13">
        <v>98.1</v>
      </c>
      <c r="X345" s="14">
        <v>0</v>
      </c>
      <c r="Y345" s="15">
        <v>7.8828828828828829E-2</v>
      </c>
      <c r="Z345" s="14" t="s">
        <v>7128</v>
      </c>
      <c r="AA345" s="14">
        <v>0</v>
      </c>
      <c r="AB345" s="14" t="s">
        <v>7128</v>
      </c>
      <c r="AC345" s="14">
        <v>0</v>
      </c>
      <c r="AD345" s="13">
        <v>4.42</v>
      </c>
      <c r="AE345" s="15">
        <v>0.24836111111111112</v>
      </c>
      <c r="AF345" s="14">
        <v>5.4772255750516613E-2</v>
      </c>
      <c r="AG345" s="14">
        <v>0.26564544039000554</v>
      </c>
      <c r="AH345" s="15">
        <v>9.0470446320868467E-2</v>
      </c>
      <c r="AI345" s="5" t="s">
        <v>7128</v>
      </c>
      <c r="AJ345" s="15">
        <v>17.180385288966725</v>
      </c>
      <c r="AK345" s="15">
        <v>17.486631016042779</v>
      </c>
      <c r="AL345" s="15" t="s">
        <v>7128</v>
      </c>
      <c r="AM345" s="15" t="s">
        <v>7128</v>
      </c>
      <c r="AN345" s="15" t="s">
        <v>7128</v>
      </c>
      <c r="AO345" s="15">
        <v>16.055646481178393</v>
      </c>
      <c r="AP345" s="15">
        <v>16.570945945945944</v>
      </c>
      <c r="AQ345" s="15" t="s">
        <v>7128</v>
      </c>
      <c r="AR345" s="15" t="s">
        <v>7128</v>
      </c>
      <c r="AS345" s="15">
        <v>16.055646481178393</v>
      </c>
      <c r="AT345" s="14">
        <v>0</v>
      </c>
      <c r="AU345" s="14">
        <v>0</v>
      </c>
      <c r="AV345" s="12">
        <v>7.7499999999999999E-2</v>
      </c>
      <c r="AW345" s="12" t="s">
        <v>7128</v>
      </c>
      <c r="AX345" s="12">
        <v>0.13100000000000001</v>
      </c>
      <c r="AY345" s="12" t="s">
        <v>7128</v>
      </c>
      <c r="AZ345" s="14" t="s">
        <v>7128</v>
      </c>
      <c r="BA345" s="14" t="s">
        <v>7128</v>
      </c>
      <c r="BB345" s="14" t="s">
        <v>7128</v>
      </c>
      <c r="BC345" s="14" t="s">
        <v>7128</v>
      </c>
      <c r="BD345" s="14">
        <v>0.93500000000000005</v>
      </c>
      <c r="BE345" s="14">
        <v>0.98666666666666669</v>
      </c>
      <c r="BF345" s="14">
        <v>5.3794266441821253E-2</v>
      </c>
      <c r="BG345" s="14">
        <v>8.2899999999999988E-2</v>
      </c>
      <c r="BH345" s="13">
        <v>5.71</v>
      </c>
      <c r="BI345" s="13">
        <v>5.61</v>
      </c>
      <c r="BJ345" s="13">
        <v>5.92</v>
      </c>
      <c r="BK345" s="13">
        <v>5.92</v>
      </c>
      <c r="BL345" s="13">
        <v>6.11</v>
      </c>
      <c r="BM345" s="13">
        <v>6</v>
      </c>
      <c r="BN345" s="13">
        <v>0</v>
      </c>
      <c r="BO345" s="13">
        <v>0</v>
      </c>
      <c r="BP345" s="13">
        <v>5.6015379426644181</v>
      </c>
      <c r="BQ345" s="13">
        <v>0</v>
      </c>
      <c r="BR345" s="13">
        <v>0</v>
      </c>
      <c r="BS345" s="13">
        <v>0</v>
      </c>
      <c r="BT345" s="14">
        <v>0</v>
      </c>
      <c r="BU345" s="13">
        <v>5.6015379426644181</v>
      </c>
      <c r="BV345" s="13">
        <v>5.61</v>
      </c>
      <c r="BW345" s="13">
        <v>5.61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5">
        <v>9.7000000000000003E-2</v>
      </c>
      <c r="CD345" s="15">
        <v>7.3999999999999996E-2</v>
      </c>
      <c r="CE345" s="15">
        <v>0.36</v>
      </c>
      <c r="CF345" s="15">
        <v>1.6323050970395272</v>
      </c>
      <c r="CG345" s="15">
        <v>1.6044157645499164</v>
      </c>
      <c r="CH345" s="13">
        <v>1.3810000000000002</v>
      </c>
      <c r="CI345" s="13">
        <v>1.3709999999999998</v>
      </c>
      <c r="CJ345" s="13">
        <v>0</v>
      </c>
      <c r="CK345" s="12">
        <f t="shared" si="10"/>
        <v>0</v>
      </c>
      <c r="CL345" s="36" t="str">
        <f t="shared" si="11"/>
        <v>NA</v>
      </c>
      <c r="CM345" s="13">
        <v>5.93</v>
      </c>
      <c r="CN345" s="13">
        <v>0.31900000000000001</v>
      </c>
      <c r="CO345" s="13">
        <v>5.61</v>
      </c>
      <c r="CP345" s="13">
        <v>98.1</v>
      </c>
      <c r="CQ345" s="13" t="s">
        <v>7128</v>
      </c>
      <c r="CR345" s="13" t="s">
        <v>7128</v>
      </c>
      <c r="CS345" s="13" t="s">
        <v>7128</v>
      </c>
      <c r="CT345" s="13">
        <v>0</v>
      </c>
      <c r="CU345" s="13">
        <v>5.92</v>
      </c>
      <c r="CV345" s="13">
        <v>0</v>
      </c>
      <c r="CW345" s="13">
        <v>0</v>
      </c>
      <c r="CX345" s="12" t="s">
        <v>7128</v>
      </c>
      <c r="CY345" s="12" t="s">
        <v>7128</v>
      </c>
      <c r="CZ345" s="15" t="s">
        <v>7128</v>
      </c>
      <c r="DA345" s="20"/>
      <c r="DB345" s="20"/>
    </row>
    <row r="346" spans="1:106">
      <c r="A346" s="8" t="s">
        <v>637</v>
      </c>
      <c r="B346" s="8" t="s">
        <v>638</v>
      </c>
      <c r="C346" s="9" t="s">
        <v>7148</v>
      </c>
      <c r="D346" s="9" t="s">
        <v>7126</v>
      </c>
      <c r="E346" s="10" t="s">
        <v>7127</v>
      </c>
      <c r="F346" s="10" t="s">
        <v>7126</v>
      </c>
      <c r="G346" s="11">
        <v>0.67</v>
      </c>
      <c r="H346" s="11">
        <v>0.67</v>
      </c>
      <c r="I346" s="12">
        <v>9.0499999999999997E-2</v>
      </c>
      <c r="J346" s="12">
        <v>0.117135</v>
      </c>
      <c r="K346" s="12">
        <v>3.2000000000000001E-2</v>
      </c>
      <c r="L346" s="12">
        <v>8.8499999999999995E-2</v>
      </c>
      <c r="M346" s="12">
        <v>5.8418850000000001E-2</v>
      </c>
      <c r="N346" s="12">
        <v>0.117135</v>
      </c>
      <c r="O346" s="12" t="s">
        <v>7128</v>
      </c>
      <c r="P346" s="12" t="s">
        <v>7128</v>
      </c>
      <c r="Q346" s="13">
        <v>192.7</v>
      </c>
      <c r="R346" s="13">
        <v>0</v>
      </c>
      <c r="S346" s="13">
        <v>0</v>
      </c>
      <c r="T346" s="13">
        <v>0</v>
      </c>
      <c r="U346" s="13">
        <v>192.7</v>
      </c>
      <c r="V346" s="13">
        <v>0</v>
      </c>
      <c r="W346" s="13">
        <v>192.7</v>
      </c>
      <c r="X346" s="14">
        <v>0</v>
      </c>
      <c r="Y346" s="15">
        <v>0.16435279706002451</v>
      </c>
      <c r="Z346" s="14" t="s">
        <v>7128</v>
      </c>
      <c r="AA346" s="14">
        <v>0</v>
      </c>
      <c r="AB346" s="14" t="s">
        <v>7128</v>
      </c>
      <c r="AC346" s="14">
        <v>0</v>
      </c>
      <c r="AD346" s="13">
        <v>0.78700000000000003</v>
      </c>
      <c r="AE346" s="15">
        <v>2.3970277777777782</v>
      </c>
      <c r="AF346" s="14">
        <v>0.17888543819998318</v>
      </c>
      <c r="AG346" s="14">
        <v>0.46873574978339344</v>
      </c>
      <c r="AH346" s="15">
        <v>0.40068886337543053</v>
      </c>
      <c r="AI346" s="5">
        <v>0.14814814814814814</v>
      </c>
      <c r="AJ346" s="15" t="s">
        <v>7128</v>
      </c>
      <c r="AK346" s="15" t="s">
        <v>7128</v>
      </c>
      <c r="AL346" s="15">
        <v>10.355263157894738</v>
      </c>
      <c r="AM346" s="15" t="s">
        <v>7128</v>
      </c>
      <c r="AN346" s="15" t="s">
        <v>7128</v>
      </c>
      <c r="AO346" s="15">
        <v>0.40330682293846792</v>
      </c>
      <c r="AP346" s="15">
        <v>80.291666666666671</v>
      </c>
      <c r="AQ346" s="15">
        <v>9.2200956937799052</v>
      </c>
      <c r="AR346" s="15" t="s">
        <v>7128</v>
      </c>
      <c r="AS346" s="15">
        <v>0.40330682293846792</v>
      </c>
      <c r="AT346" s="14" t="s">
        <v>7128</v>
      </c>
      <c r="AU346" s="14">
        <v>0</v>
      </c>
      <c r="AV346" s="12" t="s">
        <v>7128</v>
      </c>
      <c r="AW346" s="12" t="s">
        <v>7128</v>
      </c>
      <c r="AX346" s="12">
        <v>8.9499999999999996E-2</v>
      </c>
      <c r="AY346" s="12" t="s">
        <v>7128</v>
      </c>
      <c r="AZ346" s="14">
        <v>-0.09</v>
      </c>
      <c r="BA346" s="14">
        <v>-4.5700000000000005E-2</v>
      </c>
      <c r="BB346" s="14" t="s">
        <v>7128</v>
      </c>
      <c r="BC346" s="14" t="s">
        <v>7128</v>
      </c>
      <c r="BD346" s="14">
        <v>-1.9401423189619085E-2</v>
      </c>
      <c r="BE346" s="14">
        <v>5.0230221850146506E-3</v>
      </c>
      <c r="BF346" s="14">
        <v>0</v>
      </c>
      <c r="BG346" s="14">
        <v>0.33610000000000001</v>
      </c>
      <c r="BH346" s="13">
        <v>-9.27</v>
      </c>
      <c r="BI346" s="13">
        <v>-9.27</v>
      </c>
      <c r="BJ346" s="13">
        <v>2.4</v>
      </c>
      <c r="BK346" s="13">
        <v>2.4</v>
      </c>
      <c r="BL346" s="13">
        <v>477.8</v>
      </c>
      <c r="BM346" s="13">
        <v>477.8</v>
      </c>
      <c r="BN346" s="13">
        <v>20.9</v>
      </c>
      <c r="BO346" s="13">
        <v>20.9</v>
      </c>
      <c r="BP346" s="13">
        <v>2.4</v>
      </c>
      <c r="BQ346" s="13">
        <v>-21.9</v>
      </c>
      <c r="BR346" s="13">
        <v>-8.5</v>
      </c>
      <c r="BS346" s="13">
        <v>-14.190000000000001</v>
      </c>
      <c r="BT346" s="14">
        <v>-9.4541666666666675</v>
      </c>
      <c r="BU346" s="13">
        <v>25.09</v>
      </c>
      <c r="BV346" s="13">
        <v>35.32</v>
      </c>
      <c r="BW346" s="13">
        <v>13.420000000000002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5">
        <v>0.55900000000000005</v>
      </c>
      <c r="CD346" s="15">
        <v>1.48</v>
      </c>
      <c r="CE346" s="15">
        <v>0.36</v>
      </c>
      <c r="CF346" s="15">
        <v>1.0142799425580808</v>
      </c>
      <c r="CG346" s="15">
        <v>1.1381696069702207</v>
      </c>
      <c r="CH346" s="13">
        <v>51.066666666666663</v>
      </c>
      <c r="CI346" s="13">
        <v>35.033333333333331</v>
      </c>
      <c r="CJ346" s="13">
        <v>0</v>
      </c>
      <c r="CK346" s="12">
        <f t="shared" si="10"/>
        <v>0</v>
      </c>
      <c r="CL346" s="36" t="str">
        <f t="shared" si="11"/>
        <v>NA</v>
      </c>
      <c r="CM346" s="13" t="s">
        <v>7128</v>
      </c>
      <c r="CN346" s="13" t="s">
        <v>7128</v>
      </c>
      <c r="CO346" s="13" t="s">
        <v>7128</v>
      </c>
      <c r="CP346" s="13" t="s">
        <v>7128</v>
      </c>
      <c r="CQ346" s="13">
        <v>20.9</v>
      </c>
      <c r="CR346" s="13">
        <v>192.7</v>
      </c>
      <c r="CS346" s="13" t="s">
        <v>7128</v>
      </c>
      <c r="CT346" s="13">
        <v>0</v>
      </c>
      <c r="CU346" s="13">
        <v>2.4</v>
      </c>
      <c r="CV346" s="13">
        <v>0</v>
      </c>
      <c r="CW346" s="13">
        <v>20.9</v>
      </c>
      <c r="CX346" s="12" t="s">
        <v>7128</v>
      </c>
      <c r="CY346" s="12" t="s">
        <v>7128</v>
      </c>
      <c r="CZ346" s="15">
        <v>9.2200956937799052</v>
      </c>
      <c r="DA346" s="20"/>
      <c r="DB346" s="20"/>
    </row>
    <row r="347" spans="1:106">
      <c r="A347" s="8" t="s">
        <v>4719</v>
      </c>
      <c r="B347" s="8" t="s">
        <v>4720</v>
      </c>
      <c r="C347" s="9" t="s">
        <v>7195</v>
      </c>
      <c r="D347" s="9" t="s">
        <v>7126</v>
      </c>
      <c r="E347" s="10" t="s">
        <v>7127</v>
      </c>
      <c r="F347" s="10" t="s">
        <v>7126</v>
      </c>
      <c r="G347" s="11">
        <v>0.68</v>
      </c>
      <c r="H347" s="11">
        <v>0.84873794199811703</v>
      </c>
      <c r="I347" s="12">
        <v>9.0499999999999997E-2</v>
      </c>
      <c r="J347" s="12">
        <v>0.13331078375082958</v>
      </c>
      <c r="K347" s="12">
        <v>4.1999999999999996E-2</v>
      </c>
      <c r="L347" s="12">
        <v>9.8500000000000004E-2</v>
      </c>
      <c r="M347" s="12">
        <v>6.5019850000000004E-2</v>
      </c>
      <c r="N347" s="12">
        <v>0.11698515534200081</v>
      </c>
      <c r="O347" s="12">
        <v>-2.6514667245975218E-2</v>
      </c>
      <c r="P347" s="12">
        <v>8.979695732963186E-3</v>
      </c>
      <c r="Q347" s="13">
        <v>0.93899999999999995</v>
      </c>
      <c r="R347" s="13">
        <v>0</v>
      </c>
      <c r="S347" s="13">
        <v>0.29499999999999998</v>
      </c>
      <c r="T347" s="13">
        <v>0.29499999999999998</v>
      </c>
      <c r="U347" s="13">
        <v>1.234</v>
      </c>
      <c r="V347" s="13">
        <v>0.27700000000000002</v>
      </c>
      <c r="W347" s="13">
        <v>0.95699999999999996</v>
      </c>
      <c r="X347" s="14">
        <v>0.22447325769854135</v>
      </c>
      <c r="Y347" s="15">
        <v>4.1208791208791208E-2</v>
      </c>
      <c r="Z347" s="14">
        <v>0.21299638989169672</v>
      </c>
      <c r="AA347" s="14">
        <v>0.23905996758508913</v>
      </c>
      <c r="AB347" s="14">
        <v>0.27064220183486237</v>
      </c>
      <c r="AC347" s="14">
        <v>0.31416400425985092</v>
      </c>
      <c r="AD347" s="13">
        <v>5.1999999999999998E-2</v>
      </c>
      <c r="AE347" s="15">
        <v>1.7714444444444446</v>
      </c>
      <c r="AF347" s="14">
        <v>0.15165750888103102</v>
      </c>
      <c r="AG347" s="14">
        <v>0.70125113345641932</v>
      </c>
      <c r="AH347" s="15">
        <v>0.34693877551020408</v>
      </c>
      <c r="AI347" s="5">
        <v>7.5714285714285712</v>
      </c>
      <c r="AJ347" s="15">
        <v>8.5363636363636353</v>
      </c>
      <c r="AK347" s="15">
        <v>8.5363636363636353</v>
      </c>
      <c r="AL347" s="15" t="s">
        <v>7128</v>
      </c>
      <c r="AM347" s="15" t="s">
        <v>7128</v>
      </c>
      <c r="AN347" s="15">
        <v>0.86146788990825673</v>
      </c>
      <c r="AO347" s="15">
        <v>0.14248861911987859</v>
      </c>
      <c r="AP347" s="15">
        <v>6.0188679245283012</v>
      </c>
      <c r="AQ347" s="15">
        <v>5.2010869565217392</v>
      </c>
      <c r="AR347" s="15">
        <v>0.86371841155234641</v>
      </c>
      <c r="AS347" s="15">
        <v>0.14522003034901365</v>
      </c>
      <c r="AT347" s="14">
        <v>0</v>
      </c>
      <c r="AU347" s="14">
        <v>0</v>
      </c>
      <c r="AV347" s="12">
        <v>-2.6000000000000002E-2</v>
      </c>
      <c r="AW347" s="12">
        <v>0.33299999999999996</v>
      </c>
      <c r="AX347" s="12">
        <v>2.1400000000000002E-2</v>
      </c>
      <c r="AY347" s="12">
        <v>0.111</v>
      </c>
      <c r="AZ347" s="14" t="s">
        <v>7128</v>
      </c>
      <c r="BA347" s="14" t="s">
        <v>7128</v>
      </c>
      <c r="BB347" s="14">
        <v>0.10679611650485436</v>
      </c>
      <c r="BC347" s="14">
        <v>0.125964851074964</v>
      </c>
      <c r="BD347" s="14">
        <v>1.6691957511380879E-2</v>
      </c>
      <c r="BE347" s="14">
        <v>2.4127465857359635E-2</v>
      </c>
      <c r="BF347" s="14">
        <v>0.21014492753623187</v>
      </c>
      <c r="BG347" s="14">
        <v>1.3600000000000001E-2</v>
      </c>
      <c r="BH347" s="13">
        <v>0.11</v>
      </c>
      <c r="BI347" s="13">
        <v>0.11</v>
      </c>
      <c r="BJ347" s="13">
        <v>0.159</v>
      </c>
      <c r="BK347" s="13">
        <v>0.159</v>
      </c>
      <c r="BL347" s="13">
        <v>6.59</v>
      </c>
      <c r="BM347" s="13">
        <v>6.59</v>
      </c>
      <c r="BN347" s="13">
        <v>0.184</v>
      </c>
      <c r="BO347" s="13">
        <v>0.184</v>
      </c>
      <c r="BP347" s="13">
        <v>0.12558695652173912</v>
      </c>
      <c r="BQ347" s="13">
        <v>0</v>
      </c>
      <c r="BR347" s="13">
        <v>0</v>
      </c>
      <c r="BS347" s="13">
        <v>-2.7E-2</v>
      </c>
      <c r="BT347" s="14">
        <v>-0.21499047948762334</v>
      </c>
      <c r="BU347" s="13">
        <v>0.15258695652173912</v>
      </c>
      <c r="BV347" s="13">
        <v>0.13700000000000001</v>
      </c>
      <c r="BW347" s="13">
        <v>0.13700000000000001</v>
      </c>
      <c r="BX347" s="13">
        <v>1.03</v>
      </c>
      <c r="BY347" s="13">
        <v>0.99700000000000011</v>
      </c>
      <c r="BZ347" s="13">
        <v>1.0900000000000001</v>
      </c>
      <c r="CA347" s="13">
        <v>1.1080000000000001</v>
      </c>
      <c r="CB347" s="13">
        <v>0</v>
      </c>
      <c r="CC347" s="15">
        <v>0.70899999999999996</v>
      </c>
      <c r="CD347" s="15">
        <v>0.49299999999999999</v>
      </c>
      <c r="CE347" s="15">
        <v>0.36</v>
      </c>
      <c r="CF347" s="15" t="s">
        <v>7128</v>
      </c>
      <c r="CG347" s="15" t="s">
        <v>7128</v>
      </c>
      <c r="CH347" s="13" t="s">
        <v>7128</v>
      </c>
      <c r="CI347" s="13" t="s">
        <v>7128</v>
      </c>
      <c r="CJ347" s="13">
        <v>0</v>
      </c>
      <c r="CK347" s="12">
        <f t="shared" si="10"/>
        <v>0</v>
      </c>
      <c r="CL347" s="36">
        <f t="shared" si="11"/>
        <v>5.9476534296028873</v>
      </c>
      <c r="CM347" s="13">
        <v>0.13800000000000001</v>
      </c>
      <c r="CN347" s="13">
        <v>2.9000000000000001E-2</v>
      </c>
      <c r="CO347" s="13">
        <v>0.11</v>
      </c>
      <c r="CP347" s="13">
        <v>0.93899999999999995</v>
      </c>
      <c r="CQ347" s="13">
        <v>0.184</v>
      </c>
      <c r="CR347" s="13">
        <v>0.95699999999999996</v>
      </c>
      <c r="CS347" s="13" t="s">
        <v>7128</v>
      </c>
      <c r="CT347" s="13">
        <v>0</v>
      </c>
      <c r="CU347" s="13">
        <v>0.159</v>
      </c>
      <c r="CV347" s="13">
        <v>1.1080000000000001</v>
      </c>
      <c r="CW347" s="13">
        <v>0.184</v>
      </c>
      <c r="CX347" s="12">
        <v>0.10679611650485436</v>
      </c>
      <c r="CY347" s="12">
        <v>0.125964851074964</v>
      </c>
      <c r="CZ347" s="15">
        <v>5.2010869565217392</v>
      </c>
      <c r="DA347" s="20"/>
      <c r="DB347" s="20"/>
    </row>
    <row r="348" spans="1:106">
      <c r="A348" s="8" t="s">
        <v>2451</v>
      </c>
      <c r="B348" s="8" t="s">
        <v>2452</v>
      </c>
      <c r="C348" s="9" t="s">
        <v>7148</v>
      </c>
      <c r="D348" s="9" t="s">
        <v>7126</v>
      </c>
      <c r="E348" s="10" t="s">
        <v>7127</v>
      </c>
      <c r="F348" s="10" t="s">
        <v>7126</v>
      </c>
      <c r="G348" s="11">
        <v>0.67</v>
      </c>
      <c r="H348" s="11">
        <v>1.1023764568764569</v>
      </c>
      <c r="I348" s="12">
        <v>9.0499999999999997E-2</v>
      </c>
      <c r="J348" s="12">
        <v>0.15626506934731935</v>
      </c>
      <c r="K348" s="12">
        <v>4.7E-2</v>
      </c>
      <c r="L348" s="12">
        <v>0.10350000000000001</v>
      </c>
      <c r="M348" s="12">
        <v>6.8320350000000002E-2</v>
      </c>
      <c r="N348" s="12">
        <v>0.11379603820951129</v>
      </c>
      <c r="O348" s="12">
        <v>2.647604740394971E-2</v>
      </c>
      <c r="P348" s="12">
        <v>2.3160483529619136E-2</v>
      </c>
      <c r="Q348" s="13">
        <v>12.1</v>
      </c>
      <c r="R348" s="13">
        <v>0</v>
      </c>
      <c r="S348" s="13">
        <v>11.3</v>
      </c>
      <c r="T348" s="13">
        <v>11.3</v>
      </c>
      <c r="U348" s="13">
        <v>23.4</v>
      </c>
      <c r="V348" s="13">
        <v>0.80200000000000005</v>
      </c>
      <c r="W348" s="13">
        <v>22.597999999999999</v>
      </c>
      <c r="X348" s="14">
        <v>3.4273504273504278E-2</v>
      </c>
      <c r="Y348" s="15">
        <v>9.3632958801498134E-2</v>
      </c>
      <c r="Z348" s="14">
        <v>0.63769751693002263</v>
      </c>
      <c r="AA348" s="14">
        <v>0.48290598290598297</v>
      </c>
      <c r="AB348" s="14">
        <v>1.7601246105919004</v>
      </c>
      <c r="AC348" s="14">
        <v>0.93388429752066127</v>
      </c>
      <c r="AD348" s="13">
        <v>1.5</v>
      </c>
      <c r="AE348" s="15">
        <v>1.072027777777778</v>
      </c>
      <c r="AF348" s="14">
        <v>7.0710678118654752E-2</v>
      </c>
      <c r="AG348" s="14">
        <v>0.80398041020910449</v>
      </c>
      <c r="AH348" s="15">
        <v>0.45607701564380265</v>
      </c>
      <c r="AI348" s="5">
        <v>2.0289017341040463</v>
      </c>
      <c r="AJ348" s="15">
        <v>22.70168855534709</v>
      </c>
      <c r="AK348" s="15">
        <v>11.203703703703702</v>
      </c>
      <c r="AL348" s="15" t="s">
        <v>7128</v>
      </c>
      <c r="AM348" s="15" t="s">
        <v>7128</v>
      </c>
      <c r="AN348" s="15">
        <v>1.8847352024922117</v>
      </c>
      <c r="AO348" s="15">
        <v>0.30024813895781638</v>
      </c>
      <c r="AP348" s="15">
        <v>6.4381766381766381</v>
      </c>
      <c r="AQ348" s="15">
        <v>5.6213930348258714</v>
      </c>
      <c r="AR348" s="15">
        <v>1.3357370847617922</v>
      </c>
      <c r="AS348" s="15">
        <v>0.56074441687344911</v>
      </c>
      <c r="AT348" s="14">
        <v>0</v>
      </c>
      <c r="AU348" s="14">
        <v>0</v>
      </c>
      <c r="AV348" s="12">
        <v>0.27800000000000002</v>
      </c>
      <c r="AW348" s="12">
        <v>0.60699999999999998</v>
      </c>
      <c r="AX348" s="12">
        <v>7.4900000000000008E-2</v>
      </c>
      <c r="AY348" s="12">
        <v>7.9299999999999995E-2</v>
      </c>
      <c r="AZ348" s="14" t="s">
        <v>7128</v>
      </c>
      <c r="BA348" s="14" t="s">
        <v>7128</v>
      </c>
      <c r="BB348" s="14">
        <v>0.18274111675126906</v>
      </c>
      <c r="BC348" s="14">
        <v>0.13695652173913042</v>
      </c>
      <c r="BD348" s="14">
        <v>2.5174825174825177E-2</v>
      </c>
      <c r="BE348" s="14">
        <v>8.1818181818181818E-2</v>
      </c>
      <c r="BF348" s="14">
        <v>0.30897435897435893</v>
      </c>
      <c r="BG348" s="14" t="s">
        <v>7128</v>
      </c>
      <c r="BH348" s="13">
        <v>0.53300000000000003</v>
      </c>
      <c r="BI348" s="13">
        <v>1.08</v>
      </c>
      <c r="BJ348" s="13">
        <v>3.51</v>
      </c>
      <c r="BK348" s="13">
        <v>3.51</v>
      </c>
      <c r="BL348" s="13">
        <v>40.299999999999997</v>
      </c>
      <c r="BM348" s="13">
        <v>42.9</v>
      </c>
      <c r="BN348" s="13">
        <v>0</v>
      </c>
      <c r="BO348" s="13">
        <v>4.0199999999999996</v>
      </c>
      <c r="BP348" s="13">
        <v>2.4255</v>
      </c>
      <c r="BQ348" s="13">
        <v>0</v>
      </c>
      <c r="BR348" s="13">
        <v>0</v>
      </c>
      <c r="BS348" s="13">
        <v>-0.41299999999999998</v>
      </c>
      <c r="BT348" s="14">
        <v>-0.17027417027417027</v>
      </c>
      <c r="BU348" s="13">
        <v>2.8384999999999998</v>
      </c>
      <c r="BV348" s="13">
        <v>1.4930000000000001</v>
      </c>
      <c r="BW348" s="13">
        <v>1.4930000000000001</v>
      </c>
      <c r="BX348" s="13">
        <v>5.91</v>
      </c>
      <c r="BY348" s="13">
        <v>17.71</v>
      </c>
      <c r="BZ348" s="13">
        <v>6.42</v>
      </c>
      <c r="CA348" s="13">
        <v>16.917999999999999</v>
      </c>
      <c r="CB348" s="13">
        <v>0</v>
      </c>
      <c r="CC348" s="15">
        <v>0.379</v>
      </c>
      <c r="CD348" s="15">
        <v>0.4</v>
      </c>
      <c r="CE348" s="15">
        <v>0.36</v>
      </c>
      <c r="CF348" s="15">
        <v>0.28817123740034556</v>
      </c>
      <c r="CG348" s="15">
        <v>1.4554394122933456</v>
      </c>
      <c r="CH348" s="13">
        <v>2.0620000000000003</v>
      </c>
      <c r="CI348" s="13">
        <v>0.53159999999999996</v>
      </c>
      <c r="CJ348" s="13">
        <v>0</v>
      </c>
      <c r="CK348" s="12">
        <f t="shared" si="10"/>
        <v>0</v>
      </c>
      <c r="CL348" s="36">
        <f t="shared" si="11"/>
        <v>2.3820782598415886</v>
      </c>
      <c r="CM348" s="13">
        <v>1.56</v>
      </c>
      <c r="CN348" s="13">
        <v>0.48199999999999998</v>
      </c>
      <c r="CO348" s="13">
        <v>1.08</v>
      </c>
      <c r="CP348" s="13">
        <v>12.1</v>
      </c>
      <c r="CQ348" s="13">
        <v>4.0199999999999996</v>
      </c>
      <c r="CR348" s="13">
        <v>22.597999999999999</v>
      </c>
      <c r="CS348" s="13" t="s">
        <v>7128</v>
      </c>
      <c r="CT348" s="13">
        <v>0.30779999999999996</v>
      </c>
      <c r="CU348" s="13">
        <v>3.5599999999999996</v>
      </c>
      <c r="CV348" s="13">
        <v>17.2258</v>
      </c>
      <c r="CW348" s="13">
        <v>0.14499999999999999</v>
      </c>
      <c r="CX348" s="12">
        <v>0.18173630544565603</v>
      </c>
      <c r="CY348" s="12">
        <v>0.13653449822127461</v>
      </c>
      <c r="CZ348" s="15">
        <v>155.84827586206896</v>
      </c>
      <c r="DA348" s="20"/>
      <c r="DB348" s="20"/>
    </row>
    <row r="349" spans="1:106" ht="24">
      <c r="A349" s="8" t="s">
        <v>5853</v>
      </c>
      <c r="B349" s="8" t="s">
        <v>5854</v>
      </c>
      <c r="C349" s="9" t="s">
        <v>7142</v>
      </c>
      <c r="D349" s="9" t="s">
        <v>7126</v>
      </c>
      <c r="E349" s="10" t="s">
        <v>7127</v>
      </c>
      <c r="F349" s="10" t="s">
        <v>7126</v>
      </c>
      <c r="G349" s="11">
        <v>0.1</v>
      </c>
      <c r="H349" s="11">
        <v>0.1</v>
      </c>
      <c r="I349" s="12">
        <v>9.0499999999999997E-2</v>
      </c>
      <c r="J349" s="12">
        <v>6.5549999999999997E-2</v>
      </c>
      <c r="K349" s="12">
        <v>4.7E-2</v>
      </c>
      <c r="L349" s="12">
        <v>0.10350000000000001</v>
      </c>
      <c r="M349" s="12">
        <v>6.8320350000000002E-2</v>
      </c>
      <c r="N349" s="12">
        <v>6.5549999999999997E-2</v>
      </c>
      <c r="O349" s="12">
        <v>-6.0819168026101142E-2</v>
      </c>
      <c r="P349" s="12">
        <v>-6.5549999999999997E-2</v>
      </c>
      <c r="Q349" s="13">
        <v>1.71</v>
      </c>
      <c r="R349" s="13">
        <v>0</v>
      </c>
      <c r="S349" s="13">
        <v>0</v>
      </c>
      <c r="T349" s="13">
        <v>0</v>
      </c>
      <c r="U349" s="13">
        <v>1.71</v>
      </c>
      <c r="V349" s="13">
        <v>2E-3</v>
      </c>
      <c r="W349" s="13">
        <v>1.708</v>
      </c>
      <c r="X349" s="14">
        <v>1.1695906432748538E-3</v>
      </c>
      <c r="Y349" s="15">
        <v>0.26773648648648651</v>
      </c>
      <c r="Z349" s="14">
        <v>0</v>
      </c>
      <c r="AA349" s="14">
        <v>0</v>
      </c>
      <c r="AB349" s="14">
        <v>0</v>
      </c>
      <c r="AC349" s="14">
        <v>0</v>
      </c>
      <c r="AD349" s="13">
        <v>6.0000000000000001E-3</v>
      </c>
      <c r="AE349" s="15">
        <v>-0.38252777777777763</v>
      </c>
      <c r="AF349" s="14">
        <v>0.1224744871391589</v>
      </c>
      <c r="AG349" s="14" t="s">
        <v>7128</v>
      </c>
      <c r="AH349" s="15">
        <v>0.6</v>
      </c>
      <c r="AI349" s="5" t="s">
        <v>7128</v>
      </c>
      <c r="AJ349" s="15">
        <v>63.333333333333336</v>
      </c>
      <c r="AK349" s="15">
        <v>58.96551724137931</v>
      </c>
      <c r="AL349" s="15" t="s">
        <v>7128</v>
      </c>
      <c r="AM349" s="15" t="s">
        <v>7128</v>
      </c>
      <c r="AN349" s="15">
        <v>0.29381443298969068</v>
      </c>
      <c r="AO349" s="15">
        <v>427.5</v>
      </c>
      <c r="AP349" s="15" t="s">
        <v>7128</v>
      </c>
      <c r="AQ349" s="15" t="s">
        <v>7128</v>
      </c>
      <c r="AR349" s="15">
        <v>0.29357167411481605</v>
      </c>
      <c r="AS349" s="15">
        <v>427</v>
      </c>
      <c r="AT349" s="14">
        <v>0</v>
      </c>
      <c r="AU349" s="14">
        <v>0</v>
      </c>
      <c r="AV349" s="12">
        <v>-0.41299999999999998</v>
      </c>
      <c r="AW349" s="12">
        <v>9.8200000000000006E-3</v>
      </c>
      <c r="AX349" s="12">
        <v>-0.63100000000000001</v>
      </c>
      <c r="AY349" s="12">
        <v>-0.38100000000000001</v>
      </c>
      <c r="AZ349" s="14" t="s">
        <v>7128</v>
      </c>
      <c r="BA349" s="14" t="s">
        <v>7128</v>
      </c>
      <c r="BB349" s="14">
        <v>4.7308319738988587E-3</v>
      </c>
      <c r="BC349" s="14">
        <v>0</v>
      </c>
      <c r="BD349" s="14">
        <v>3.2222222222222228</v>
      </c>
      <c r="BE349" s="14">
        <v>0</v>
      </c>
      <c r="BF349" s="14">
        <v>3.3333333333333333E-2</v>
      </c>
      <c r="BG349" s="14">
        <v>0.22519999999999998</v>
      </c>
      <c r="BH349" s="13">
        <v>2.7E-2</v>
      </c>
      <c r="BI349" s="13">
        <v>2.9000000000000001E-2</v>
      </c>
      <c r="BJ349" s="13">
        <v>0</v>
      </c>
      <c r="BK349" s="13">
        <v>0</v>
      </c>
      <c r="BL349" s="13">
        <v>4.0000000000000001E-3</v>
      </c>
      <c r="BM349" s="13">
        <v>8.9999999999999993E-3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-4.0000000000000001E-3</v>
      </c>
      <c r="BT349" s="14" t="s">
        <v>7128</v>
      </c>
      <c r="BU349" s="13">
        <v>4.0000000000000001E-3</v>
      </c>
      <c r="BV349" s="13">
        <v>3.3000000000000002E-2</v>
      </c>
      <c r="BW349" s="13">
        <v>3.3000000000000002E-2</v>
      </c>
      <c r="BX349" s="13">
        <v>6.13</v>
      </c>
      <c r="BY349" s="13">
        <v>6.125</v>
      </c>
      <c r="BZ349" s="13">
        <v>5.82</v>
      </c>
      <c r="CA349" s="13">
        <v>5.8180000000000005</v>
      </c>
      <c r="CB349" s="13">
        <v>0</v>
      </c>
      <c r="CC349" s="15">
        <v>-0.70299999999999996</v>
      </c>
      <c r="CD349" s="15">
        <v>1.01</v>
      </c>
      <c r="CE349" s="15">
        <v>0.36</v>
      </c>
      <c r="CF349" s="15" t="s">
        <v>7128</v>
      </c>
      <c r="CG349" s="15">
        <v>2.2240623729585889</v>
      </c>
      <c r="CH349" s="13" t="s">
        <v>7128</v>
      </c>
      <c r="CI349" s="13">
        <v>0.30144444444444451</v>
      </c>
      <c r="CJ349" s="13">
        <v>0</v>
      </c>
      <c r="CK349" s="12">
        <f t="shared" si="10"/>
        <v>0</v>
      </c>
      <c r="CL349" s="36">
        <f t="shared" si="11"/>
        <v>6.8752148504640763E-4</v>
      </c>
      <c r="CM349" s="13">
        <v>0.03</v>
      </c>
      <c r="CN349" s="13">
        <v>1E-3</v>
      </c>
      <c r="CO349" s="13">
        <v>2.9000000000000001E-2</v>
      </c>
      <c r="CP349" s="13">
        <v>1.71</v>
      </c>
      <c r="CQ349" s="13" t="s">
        <v>7128</v>
      </c>
      <c r="CR349" s="13" t="s">
        <v>7128</v>
      </c>
      <c r="CS349" s="13" t="s">
        <v>7128</v>
      </c>
      <c r="CT349" s="13">
        <v>0</v>
      </c>
      <c r="CU349" s="13">
        <v>0</v>
      </c>
      <c r="CV349" s="13">
        <v>5.8180000000000005</v>
      </c>
      <c r="CW349" s="13">
        <v>0</v>
      </c>
      <c r="CX349" s="12">
        <v>4.7308319738988587E-3</v>
      </c>
      <c r="CY349" s="12">
        <v>0</v>
      </c>
      <c r="CZ349" s="15" t="s">
        <v>7128</v>
      </c>
      <c r="DA349" s="20"/>
      <c r="DB349" s="20"/>
    </row>
    <row r="350" spans="1:106">
      <c r="A350" s="8" t="s">
        <v>4331</v>
      </c>
      <c r="B350" s="8" t="s">
        <v>4332</v>
      </c>
      <c r="C350" s="9" t="s">
        <v>7141</v>
      </c>
      <c r="D350" s="9" t="s">
        <v>7126</v>
      </c>
      <c r="E350" s="10" t="s">
        <v>7127</v>
      </c>
      <c r="F350" s="10" t="s">
        <v>7126</v>
      </c>
      <c r="G350" s="11">
        <v>0.73</v>
      </c>
      <c r="H350" s="11">
        <v>1.0090187042558958</v>
      </c>
      <c r="I350" s="12">
        <v>9.0499999999999997E-2</v>
      </c>
      <c r="J350" s="12">
        <v>0.14781619273515856</v>
      </c>
      <c r="K350" s="12">
        <v>4.1999999999999996E-2</v>
      </c>
      <c r="L350" s="12">
        <v>9.8500000000000004E-2</v>
      </c>
      <c r="M350" s="12">
        <v>6.5019850000000004E-2</v>
      </c>
      <c r="N350" s="12">
        <v>0.11494940127778988</v>
      </c>
      <c r="O350" s="12">
        <v>-0.11187149227432906</v>
      </c>
      <c r="P350" s="12">
        <v>-9.0340560323817529E-2</v>
      </c>
      <c r="Q350" s="13">
        <v>3.57</v>
      </c>
      <c r="R350" s="13">
        <v>0</v>
      </c>
      <c r="S350" s="13">
        <v>2.35</v>
      </c>
      <c r="T350" s="13">
        <v>2.35</v>
      </c>
      <c r="U350" s="13">
        <v>5.92</v>
      </c>
      <c r="V350" s="13">
        <v>0</v>
      </c>
      <c r="W350" s="13">
        <v>5.92</v>
      </c>
      <c r="X350" s="14">
        <v>0</v>
      </c>
      <c r="Y350" s="15">
        <v>0.15060240963855423</v>
      </c>
      <c r="Z350" s="14">
        <v>0.27293844367015102</v>
      </c>
      <c r="AA350" s="14">
        <v>0.39695945945945948</v>
      </c>
      <c r="AB350" s="14">
        <v>0.37539936102236426</v>
      </c>
      <c r="AC350" s="14">
        <v>0.65826330532212896</v>
      </c>
      <c r="AD350" s="13">
        <v>0.53800000000000003</v>
      </c>
      <c r="AE350" s="15">
        <v>2.0697777777777779</v>
      </c>
      <c r="AF350" s="14">
        <v>0.15491933384829668</v>
      </c>
      <c r="AG350" s="14">
        <v>0.66905787305733122</v>
      </c>
      <c r="AH350" s="15">
        <v>0.42571428571428571</v>
      </c>
      <c r="AI350" s="5">
        <v>17.4375</v>
      </c>
      <c r="AJ350" s="15">
        <v>13.891050583657586</v>
      </c>
      <c r="AK350" s="15">
        <v>15.256410256410255</v>
      </c>
      <c r="AL350" s="15" t="s">
        <v>7128</v>
      </c>
      <c r="AM350" s="15" t="s">
        <v>7128</v>
      </c>
      <c r="AN350" s="15">
        <v>0.57028753993610226</v>
      </c>
      <c r="AO350" s="15">
        <v>0.94694960212201584</v>
      </c>
      <c r="AP350" s="15">
        <v>21.218637992831539</v>
      </c>
      <c r="AQ350" s="15">
        <v>8.6549707602339172</v>
      </c>
      <c r="AR350" s="15">
        <v>0.68757259001161442</v>
      </c>
      <c r="AS350" s="15">
        <v>1.5702917771883289</v>
      </c>
      <c r="AT350" s="14">
        <v>0</v>
      </c>
      <c r="AU350" s="14">
        <v>0</v>
      </c>
      <c r="AV350" s="12">
        <v>-0.32799999999999996</v>
      </c>
      <c r="AW350" s="12">
        <v>-0.20499999999999999</v>
      </c>
      <c r="AX350" s="12">
        <v>-0.115</v>
      </c>
      <c r="AY350" s="12">
        <v>-7.4900000000000008E-2</v>
      </c>
      <c r="AZ350" s="14" t="s">
        <v>7128</v>
      </c>
      <c r="BA350" s="14" t="s">
        <v>7128</v>
      </c>
      <c r="BB350" s="14">
        <v>3.5944700460829496E-2</v>
      </c>
      <c r="BC350" s="14">
        <v>2.4608840953972352E-2</v>
      </c>
      <c r="BD350" s="14">
        <v>6.3072776280323456E-2</v>
      </c>
      <c r="BE350" s="14">
        <v>7.5202156334231815E-2</v>
      </c>
      <c r="BF350" s="14">
        <v>0.41935483870967744</v>
      </c>
      <c r="BG350" s="14" t="s">
        <v>7128</v>
      </c>
      <c r="BH350" s="13">
        <v>0.25700000000000001</v>
      </c>
      <c r="BI350" s="13">
        <v>0.23400000000000001</v>
      </c>
      <c r="BJ350" s="13">
        <v>0.27900000000000003</v>
      </c>
      <c r="BK350" s="13">
        <v>0.27900000000000003</v>
      </c>
      <c r="BL350" s="13">
        <v>3.77</v>
      </c>
      <c r="BM350" s="13">
        <v>3.71</v>
      </c>
      <c r="BN350" s="13">
        <v>0.65300000000000002</v>
      </c>
      <c r="BO350" s="13">
        <v>0.68400000000000005</v>
      </c>
      <c r="BP350" s="13">
        <v>0.16200000000000001</v>
      </c>
      <c r="BQ350" s="13">
        <v>0</v>
      </c>
      <c r="BR350" s="13">
        <v>0</v>
      </c>
      <c r="BS350" s="13">
        <v>-0.38300000000000001</v>
      </c>
      <c r="BT350" s="14">
        <v>-2.3641975308641974</v>
      </c>
      <c r="BU350" s="13">
        <v>0.54500000000000004</v>
      </c>
      <c r="BV350" s="13">
        <v>0.61699999999999999</v>
      </c>
      <c r="BW350" s="13">
        <v>0.61699999999999999</v>
      </c>
      <c r="BX350" s="13">
        <v>6.51</v>
      </c>
      <c r="BY350" s="13">
        <v>6.5830000000000002</v>
      </c>
      <c r="BZ350" s="13">
        <v>6.26</v>
      </c>
      <c r="CA350" s="13">
        <v>8.61</v>
      </c>
      <c r="CB350" s="13">
        <v>0</v>
      </c>
      <c r="CC350" s="15">
        <v>0.69099999999999995</v>
      </c>
      <c r="CD350" s="15">
        <v>0.85499999999999998</v>
      </c>
      <c r="CE350" s="15">
        <v>0.36</v>
      </c>
      <c r="CF350" s="15" t="s">
        <v>7128</v>
      </c>
      <c r="CG350" s="15" t="s">
        <v>7128</v>
      </c>
      <c r="CH350" s="13" t="s">
        <v>7128</v>
      </c>
      <c r="CI350" s="13" t="s">
        <v>7128</v>
      </c>
      <c r="CJ350" s="13">
        <v>0</v>
      </c>
      <c r="CK350" s="12">
        <f t="shared" si="10"/>
        <v>0</v>
      </c>
      <c r="CL350" s="36">
        <f t="shared" si="11"/>
        <v>0.43786295005807202</v>
      </c>
      <c r="CM350" s="13">
        <v>0.40300000000000002</v>
      </c>
      <c r="CN350" s="13">
        <v>0.16900000000000001</v>
      </c>
      <c r="CO350" s="13">
        <v>0.23400000000000001</v>
      </c>
      <c r="CP350" s="13">
        <v>3.57</v>
      </c>
      <c r="CQ350" s="13">
        <v>0.68400000000000005</v>
      </c>
      <c r="CR350" s="13">
        <v>5.92</v>
      </c>
      <c r="CS350" s="13" t="s">
        <v>7128</v>
      </c>
      <c r="CT350" s="13">
        <v>0</v>
      </c>
      <c r="CU350" s="13">
        <v>0.27900000000000003</v>
      </c>
      <c r="CV350" s="13">
        <v>8.61</v>
      </c>
      <c r="CW350" s="13">
        <v>0.65300000000000002</v>
      </c>
      <c r="CX350" s="12">
        <v>3.5944700460829496E-2</v>
      </c>
      <c r="CY350" s="12">
        <v>2.4608840953972352E-2</v>
      </c>
      <c r="CZ350" s="15">
        <v>9.0658499234303207</v>
      </c>
      <c r="DA350" s="20"/>
      <c r="DB350" s="20"/>
    </row>
    <row r="351" spans="1:106" ht="24">
      <c r="A351" s="8" t="s">
        <v>4907</v>
      </c>
      <c r="B351" s="8" t="s">
        <v>4908</v>
      </c>
      <c r="C351" s="9" t="s">
        <v>7142</v>
      </c>
      <c r="D351" s="9" t="s">
        <v>7126</v>
      </c>
      <c r="E351" s="10" t="s">
        <v>7127</v>
      </c>
      <c r="F351" s="10" t="s">
        <v>7126</v>
      </c>
      <c r="G351" s="11">
        <v>0.1</v>
      </c>
      <c r="H351" s="11">
        <v>0.13927038626609442</v>
      </c>
      <c r="I351" s="12">
        <v>9.0499999999999997E-2</v>
      </c>
      <c r="J351" s="12">
        <v>6.910396995708154E-2</v>
      </c>
      <c r="K351" s="12">
        <v>6.2E-2</v>
      </c>
      <c r="L351" s="12">
        <v>0.11849999999999999</v>
      </c>
      <c r="M351" s="12">
        <v>7.8221849999999996E-2</v>
      </c>
      <c r="N351" s="12">
        <v>7.1674959244992287E-2</v>
      </c>
      <c r="O351" s="12">
        <v>-0.11484388027098288</v>
      </c>
      <c r="P351" s="12">
        <v>-7.1674959244992287E-2</v>
      </c>
      <c r="Q351" s="13">
        <v>4.66</v>
      </c>
      <c r="R351" s="13">
        <v>0</v>
      </c>
      <c r="S351" s="13">
        <v>1.83</v>
      </c>
      <c r="T351" s="13">
        <v>1.83</v>
      </c>
      <c r="U351" s="13">
        <v>6.49</v>
      </c>
      <c r="V351" s="13">
        <v>0.39200000000000002</v>
      </c>
      <c r="W351" s="13">
        <v>6.0979999999999999</v>
      </c>
      <c r="X351" s="14">
        <v>6.040061633281972E-2</v>
      </c>
      <c r="Y351" s="15">
        <v>0.10105448154657294</v>
      </c>
      <c r="Z351" s="14">
        <v>0.23076923076923078</v>
      </c>
      <c r="AA351" s="14">
        <v>0.28197226502311246</v>
      </c>
      <c r="AB351" s="14">
        <v>0.30000000000000004</v>
      </c>
      <c r="AC351" s="14">
        <v>0.3927038626609442</v>
      </c>
      <c r="AD351" s="13">
        <v>4.1000000000000002E-2</v>
      </c>
      <c r="AE351" s="15">
        <v>2.2822222222222228</v>
      </c>
      <c r="AF351" s="14">
        <v>8.9442719099991588E-2</v>
      </c>
      <c r="AG351" s="14">
        <v>1.0900831390311476</v>
      </c>
      <c r="AH351" s="15">
        <v>0.89436619718309851</v>
      </c>
      <c r="AI351" s="5" t="s">
        <v>7128</v>
      </c>
      <c r="AJ351" s="15" t="s">
        <v>7128</v>
      </c>
      <c r="AK351" s="15" t="s">
        <v>7128</v>
      </c>
      <c r="AL351" s="15" t="s">
        <v>7128</v>
      </c>
      <c r="AM351" s="15" t="s">
        <v>7128</v>
      </c>
      <c r="AN351" s="15">
        <v>0.76393442622950825</v>
      </c>
      <c r="AO351" s="15">
        <v>4.3551401869158877</v>
      </c>
      <c r="AP351" s="15" t="s">
        <v>7128</v>
      </c>
      <c r="AQ351" s="15" t="s">
        <v>7128</v>
      </c>
      <c r="AR351" s="15">
        <v>0.80896789599363228</v>
      </c>
      <c r="AS351" s="15">
        <v>5.6990654205607472</v>
      </c>
      <c r="AT351" s="14" t="s">
        <v>7128</v>
      </c>
      <c r="AU351" s="14">
        <v>0</v>
      </c>
      <c r="AV351" s="12" t="s">
        <v>7128</v>
      </c>
      <c r="AW351" s="12" t="s">
        <v>7128</v>
      </c>
      <c r="AX351" s="12">
        <v>-4.8399999999999999E-2</v>
      </c>
      <c r="AY351" s="12">
        <v>2.3369999999999997</v>
      </c>
      <c r="AZ351" s="14" t="s">
        <v>7128</v>
      </c>
      <c r="BA351" s="14" t="s">
        <v>7128</v>
      </c>
      <c r="BB351" s="14">
        <v>-4.5739910313901344E-2</v>
      </c>
      <c r="BC351" s="14">
        <v>0</v>
      </c>
      <c r="BD351" s="14">
        <v>-0.28598130841121494</v>
      </c>
      <c r="BE351" s="14">
        <v>0</v>
      </c>
      <c r="BF351" s="14">
        <v>0</v>
      </c>
      <c r="BG351" s="14">
        <v>0.17739999999999997</v>
      </c>
      <c r="BH351" s="13">
        <v>-0.30599999999999999</v>
      </c>
      <c r="BI351" s="13">
        <v>-0.30599999999999999</v>
      </c>
      <c r="BJ351" s="13">
        <v>0</v>
      </c>
      <c r="BK351" s="13">
        <v>0</v>
      </c>
      <c r="BL351" s="13">
        <v>1.07</v>
      </c>
      <c r="BM351" s="13">
        <v>1.07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-3.0000000000000001E-3</v>
      </c>
      <c r="BT351" s="14" t="s">
        <v>7128</v>
      </c>
      <c r="BU351" s="13">
        <v>3.0000000000000001E-3</v>
      </c>
      <c r="BV351" s="13">
        <v>-0.30299999999999999</v>
      </c>
      <c r="BW351" s="13">
        <v>-0.30299999999999999</v>
      </c>
      <c r="BX351" s="13">
        <v>6.69</v>
      </c>
      <c r="BY351" s="13">
        <v>7.7320000000000002</v>
      </c>
      <c r="BZ351" s="13">
        <v>6.1</v>
      </c>
      <c r="CA351" s="13">
        <v>7.5379999999999994</v>
      </c>
      <c r="CB351" s="13">
        <v>0</v>
      </c>
      <c r="CC351" s="15">
        <v>0.65</v>
      </c>
      <c r="CD351" s="15">
        <v>1.17</v>
      </c>
      <c r="CE351" s="15">
        <v>0.36</v>
      </c>
      <c r="CF351" s="15" t="s">
        <v>7128</v>
      </c>
      <c r="CG351" s="15" t="s">
        <v>7128</v>
      </c>
      <c r="CH351" s="13" t="s">
        <v>7128</v>
      </c>
      <c r="CI351" s="13" t="s">
        <v>7128</v>
      </c>
      <c r="CJ351" s="13">
        <v>0</v>
      </c>
      <c r="CK351" s="12">
        <f t="shared" si="10"/>
        <v>0</v>
      </c>
      <c r="CL351" s="36">
        <f t="shared" si="11"/>
        <v>0.14194746617139828</v>
      </c>
      <c r="CM351" s="13" t="s">
        <v>7128</v>
      </c>
      <c r="CN351" s="13" t="s">
        <v>7128</v>
      </c>
      <c r="CO351" s="13" t="s">
        <v>7128</v>
      </c>
      <c r="CP351" s="13" t="s">
        <v>7128</v>
      </c>
      <c r="CQ351" s="13" t="s">
        <v>7128</v>
      </c>
      <c r="CR351" s="13" t="s">
        <v>7128</v>
      </c>
      <c r="CS351" s="13" t="s">
        <v>7128</v>
      </c>
      <c r="CT351" s="13">
        <v>0</v>
      </c>
      <c r="CU351" s="13">
        <v>0</v>
      </c>
      <c r="CV351" s="13">
        <v>7.5379999999999994</v>
      </c>
      <c r="CW351" s="13">
        <v>0</v>
      </c>
      <c r="CX351" s="12">
        <v>-4.5739910313901344E-2</v>
      </c>
      <c r="CY351" s="12">
        <v>0</v>
      </c>
      <c r="CZ351" s="15" t="s">
        <v>7128</v>
      </c>
      <c r="DA351" s="20"/>
      <c r="DB351" s="20"/>
    </row>
    <row r="352" spans="1:106">
      <c r="A352" s="8" t="s">
        <v>1229</v>
      </c>
      <c r="B352" s="8" t="s">
        <v>1230</v>
      </c>
      <c r="C352" s="9" t="s">
        <v>7144</v>
      </c>
      <c r="D352" s="9" t="s">
        <v>7126</v>
      </c>
      <c r="E352" s="10" t="s">
        <v>7127</v>
      </c>
      <c r="F352" s="10" t="s">
        <v>7126</v>
      </c>
      <c r="G352" s="11">
        <v>1.1499999999999999</v>
      </c>
      <c r="H352" s="11">
        <v>1.1857580110497237</v>
      </c>
      <c r="I352" s="12">
        <v>9.0499999999999997E-2</v>
      </c>
      <c r="J352" s="12">
        <v>0.16381109999999999</v>
      </c>
      <c r="K352" s="12">
        <v>4.1999999999999996E-2</v>
      </c>
      <c r="L352" s="12">
        <v>9.8500000000000004E-2</v>
      </c>
      <c r="M352" s="12">
        <v>6.5019850000000004E-2</v>
      </c>
      <c r="N352" s="12">
        <v>0.16001143653846153</v>
      </c>
      <c r="O352" s="12">
        <v>-2.1244908553971487E-2</v>
      </c>
      <c r="P352" s="12">
        <v>-9.0882824947926044E-2</v>
      </c>
      <c r="Q352" s="13">
        <v>142.5</v>
      </c>
      <c r="R352" s="13">
        <v>0</v>
      </c>
      <c r="S352" s="13">
        <v>5.7</v>
      </c>
      <c r="T352" s="13">
        <v>5.7</v>
      </c>
      <c r="U352" s="13">
        <v>148.19999999999999</v>
      </c>
      <c r="V352" s="13">
        <v>10.1</v>
      </c>
      <c r="W352" s="13">
        <v>138.1</v>
      </c>
      <c r="X352" s="14">
        <v>6.8151147098515524E-2</v>
      </c>
      <c r="Y352" s="15">
        <v>0.10139860139860139</v>
      </c>
      <c r="Z352" s="14">
        <v>5.4389312977099237E-2</v>
      </c>
      <c r="AA352" s="14">
        <v>3.8461538461538464E-2</v>
      </c>
      <c r="AB352" s="14">
        <v>5.7517658930373368E-2</v>
      </c>
      <c r="AC352" s="14">
        <v>0.04</v>
      </c>
      <c r="AD352" s="13">
        <v>1.99</v>
      </c>
      <c r="AE352" s="15">
        <v>3.4802500000000003</v>
      </c>
      <c r="AF352" s="14">
        <v>0.30983866769659335</v>
      </c>
      <c r="AG352" s="14">
        <v>0.697137002317335</v>
      </c>
      <c r="AH352" s="15">
        <v>0.3505882352941177</v>
      </c>
      <c r="AI352" s="5">
        <v>13.473423980222497</v>
      </c>
      <c r="AJ352" s="15">
        <v>10.178571428571429</v>
      </c>
      <c r="AK352" s="15">
        <v>10.178571428571429</v>
      </c>
      <c r="AL352" s="15">
        <v>9.045454545454545</v>
      </c>
      <c r="AM352" s="15" t="s">
        <v>7128</v>
      </c>
      <c r="AN352" s="15">
        <v>1.4379414732593341</v>
      </c>
      <c r="AO352" s="15">
        <v>0.800561797752809</v>
      </c>
      <c r="AP352" s="15">
        <v>12.669724770642201</v>
      </c>
      <c r="AQ352" s="15">
        <v>8.5246913580246915</v>
      </c>
      <c r="AR352" s="15">
        <v>1.4582893347412882</v>
      </c>
      <c r="AS352" s="15">
        <v>0.77584269662921346</v>
      </c>
      <c r="AT352" s="14">
        <v>6.5357142857142864E-2</v>
      </c>
      <c r="AU352" s="14">
        <v>6.421052631578948E-3</v>
      </c>
      <c r="AV352" s="12">
        <v>4.6300000000000001E-2</v>
      </c>
      <c r="AW352" s="12">
        <v>2.2000000000000002E-2</v>
      </c>
      <c r="AX352" s="12">
        <v>2.9900000000000003E-2</v>
      </c>
      <c r="AY352" s="12">
        <v>0.192</v>
      </c>
      <c r="AZ352" s="14" t="s">
        <v>7128</v>
      </c>
      <c r="BA352" s="14">
        <v>0.14899999999999999</v>
      </c>
      <c r="BB352" s="14">
        <v>0.1425661914460285</v>
      </c>
      <c r="BC352" s="14">
        <v>6.9128611590535488E-2</v>
      </c>
      <c r="BD352" s="14">
        <v>7.8651685393258425E-2</v>
      </c>
      <c r="BE352" s="14">
        <v>6.1235955056179778E-2</v>
      </c>
      <c r="BF352" s="14">
        <v>0.22265193370165745</v>
      </c>
      <c r="BG352" s="14">
        <v>4.6300000000000001E-2</v>
      </c>
      <c r="BH352" s="13">
        <v>14</v>
      </c>
      <c r="BI352" s="13">
        <v>14</v>
      </c>
      <c r="BJ352" s="13">
        <v>10.9</v>
      </c>
      <c r="BK352" s="13">
        <v>10.9</v>
      </c>
      <c r="BL352" s="13">
        <v>178</v>
      </c>
      <c r="BM352" s="13">
        <v>178</v>
      </c>
      <c r="BN352" s="13">
        <v>16.2</v>
      </c>
      <c r="BO352" s="13">
        <v>16.2</v>
      </c>
      <c r="BP352" s="13">
        <v>8.473093922651934</v>
      </c>
      <c r="BQ352" s="13">
        <v>19.5</v>
      </c>
      <c r="BR352" s="13">
        <v>-4.8999999999999986</v>
      </c>
      <c r="BS352" s="13">
        <v>-1.52</v>
      </c>
      <c r="BT352" s="14">
        <v>-0.75769253340114606</v>
      </c>
      <c r="BU352" s="13">
        <v>14.893093922651932</v>
      </c>
      <c r="BV352" s="13">
        <v>0.91999999999999815</v>
      </c>
      <c r="BW352" s="13">
        <v>20.419999999999998</v>
      </c>
      <c r="BX352" s="13">
        <v>98.2</v>
      </c>
      <c r="BY352" s="13">
        <v>122.57</v>
      </c>
      <c r="BZ352" s="13">
        <v>99.1</v>
      </c>
      <c r="CA352" s="13">
        <v>94.7</v>
      </c>
      <c r="CB352" s="13">
        <v>-0.91500000000000004</v>
      </c>
      <c r="CC352" s="15">
        <v>1.44</v>
      </c>
      <c r="CD352" s="15">
        <v>0.873</v>
      </c>
      <c r="CE352" s="15">
        <v>0.36</v>
      </c>
      <c r="CF352" s="15" t="s">
        <v>7128</v>
      </c>
      <c r="CG352" s="15" t="s">
        <v>7128</v>
      </c>
      <c r="CH352" s="13" t="s">
        <v>7128</v>
      </c>
      <c r="CI352" s="13" t="s">
        <v>7128</v>
      </c>
      <c r="CJ352" s="13">
        <v>-0.91500000000000004</v>
      </c>
      <c r="CK352" s="12">
        <f t="shared" si="10"/>
        <v>0.99456521739130643</v>
      </c>
      <c r="CL352" s="36">
        <f t="shared" si="11"/>
        <v>1.8796198521647307</v>
      </c>
      <c r="CM352" s="13">
        <v>18.100000000000001</v>
      </c>
      <c r="CN352" s="13">
        <v>4.03</v>
      </c>
      <c r="CO352" s="13">
        <v>14</v>
      </c>
      <c r="CP352" s="13">
        <v>142.5</v>
      </c>
      <c r="CQ352" s="13">
        <v>16.2</v>
      </c>
      <c r="CR352" s="13">
        <v>138.1</v>
      </c>
      <c r="CS352" s="13">
        <v>0.91999999999999815</v>
      </c>
      <c r="CT352" s="13">
        <v>0.71019999999999994</v>
      </c>
      <c r="CU352" s="13">
        <v>11.3818</v>
      </c>
      <c r="CV352" s="13">
        <v>95.410200000000003</v>
      </c>
      <c r="CW352" s="13">
        <v>16.795999999999999</v>
      </c>
      <c r="CX352" s="12">
        <v>0.14641361558261937</v>
      </c>
      <c r="CY352" s="12">
        <v>7.176837984521825E-2</v>
      </c>
      <c r="CZ352" s="15">
        <v>8.2221957608954508</v>
      </c>
      <c r="DA352" s="20"/>
      <c r="DB352" s="20"/>
    </row>
    <row r="353" spans="1:106">
      <c r="A353" s="8" t="s">
        <v>2945</v>
      </c>
      <c r="B353" s="8" t="s">
        <v>2946</v>
      </c>
      <c r="C353" s="9" t="s">
        <v>7141</v>
      </c>
      <c r="D353" s="9" t="s">
        <v>7126</v>
      </c>
      <c r="E353" s="10" t="s">
        <v>7127</v>
      </c>
      <c r="F353" s="10" t="s">
        <v>7126</v>
      </c>
      <c r="G353" s="11">
        <v>0.73</v>
      </c>
      <c r="H353" s="11">
        <v>0.73</v>
      </c>
      <c r="I353" s="12">
        <v>9.0499999999999997E-2</v>
      </c>
      <c r="J353" s="12">
        <v>0.12256500000000001</v>
      </c>
      <c r="K353" s="12">
        <v>4.7E-2</v>
      </c>
      <c r="L353" s="12">
        <v>0.10350000000000001</v>
      </c>
      <c r="M353" s="12">
        <v>6.8320350000000002E-2</v>
      </c>
      <c r="N353" s="12">
        <v>0.12256500000000001</v>
      </c>
      <c r="O353" s="12">
        <v>-0.15738990272373543</v>
      </c>
      <c r="P353" s="12">
        <v>-0.14192997956617417</v>
      </c>
      <c r="Q353" s="13">
        <v>1.87</v>
      </c>
      <c r="R353" s="13">
        <v>0</v>
      </c>
      <c r="S353" s="13">
        <v>0</v>
      </c>
      <c r="T353" s="13">
        <v>0</v>
      </c>
      <c r="U353" s="13">
        <v>1.87</v>
      </c>
      <c r="V353" s="13">
        <v>0</v>
      </c>
      <c r="W353" s="13">
        <v>1.87</v>
      </c>
      <c r="X353" s="14">
        <v>0</v>
      </c>
      <c r="Y353" s="15">
        <v>3.6764705882352942E-2</v>
      </c>
      <c r="Z353" s="14" t="s">
        <v>7128</v>
      </c>
      <c r="AA353" s="14">
        <v>0</v>
      </c>
      <c r="AB353" s="14" t="s">
        <v>7128</v>
      </c>
      <c r="AC353" s="14">
        <v>0</v>
      </c>
      <c r="AD353" s="13">
        <v>0.13800000000000001</v>
      </c>
      <c r="AE353" s="15">
        <v>0.84900000000000009</v>
      </c>
      <c r="AF353" s="14" t="s">
        <v>7128</v>
      </c>
      <c r="AG353" s="14" t="s">
        <v>7128</v>
      </c>
      <c r="AH353" s="15">
        <v>0.42679127725856703</v>
      </c>
      <c r="AI353" s="5" t="s">
        <v>7128</v>
      </c>
      <c r="AJ353" s="15" t="s">
        <v>7128</v>
      </c>
      <c r="AK353" s="15" t="s">
        <v>7128</v>
      </c>
      <c r="AL353" s="15" t="s">
        <v>7128</v>
      </c>
      <c r="AM353" s="15" t="s">
        <v>7128</v>
      </c>
      <c r="AN353" s="15" t="s">
        <v>7128</v>
      </c>
      <c r="AO353" s="15">
        <v>7.923728813559322E-2</v>
      </c>
      <c r="AP353" s="15" t="s">
        <v>7128</v>
      </c>
      <c r="AQ353" s="15" t="s">
        <v>7128</v>
      </c>
      <c r="AR353" s="15" t="s">
        <v>7128</v>
      </c>
      <c r="AS353" s="15">
        <v>7.923728813559322E-2</v>
      </c>
      <c r="AT353" s="14" t="s">
        <v>7128</v>
      </c>
      <c r="AU353" s="14">
        <v>0</v>
      </c>
      <c r="AV353" s="12" t="s">
        <v>7128</v>
      </c>
      <c r="AW353" s="12" t="s">
        <v>7128</v>
      </c>
      <c r="AX353" s="12">
        <v>-5.5999999999999994E-2</v>
      </c>
      <c r="AY353" s="12">
        <v>-1.8799999999999997E-2</v>
      </c>
      <c r="AZ353" s="14" t="s">
        <v>7128</v>
      </c>
      <c r="BA353" s="14" t="s">
        <v>7128</v>
      </c>
      <c r="BB353" s="14">
        <v>-3.482490272373541E-2</v>
      </c>
      <c r="BC353" s="14">
        <v>-1.9364979566174157E-2</v>
      </c>
      <c r="BD353" s="14">
        <v>-3.7923728813559321E-2</v>
      </c>
      <c r="BE353" s="14">
        <v>-2.6101694915254235E-2</v>
      </c>
      <c r="BF353" s="14">
        <v>0</v>
      </c>
      <c r="BG353" s="14">
        <v>6.08E-2</v>
      </c>
      <c r="BH353" s="13">
        <v>-0.89500000000000002</v>
      </c>
      <c r="BI353" s="13">
        <v>-0.89500000000000002</v>
      </c>
      <c r="BJ353" s="13">
        <v>-0.61599999999999999</v>
      </c>
      <c r="BK353" s="13">
        <v>-0.61599999999999999</v>
      </c>
      <c r="BL353" s="13">
        <v>23.6</v>
      </c>
      <c r="BM353" s="13">
        <v>23.6</v>
      </c>
      <c r="BN353" s="13">
        <v>-0.40200000000000002</v>
      </c>
      <c r="BO353" s="13">
        <v>-0.40200000000000002</v>
      </c>
      <c r="BP353" s="13">
        <v>-0.61599999999999999</v>
      </c>
      <c r="BQ353" s="13">
        <v>0</v>
      </c>
      <c r="BR353" s="13">
        <v>0</v>
      </c>
      <c r="BS353" s="13">
        <v>-0.47599999999999998</v>
      </c>
      <c r="BT353" s="14" t="s">
        <v>7128</v>
      </c>
      <c r="BU353" s="13">
        <v>-0.14000000000000001</v>
      </c>
      <c r="BV353" s="13">
        <v>-0.41900000000000004</v>
      </c>
      <c r="BW353" s="13">
        <v>-0.41900000000000004</v>
      </c>
      <c r="BX353" s="13">
        <v>25.7</v>
      </c>
      <c r="BY353" s="13">
        <v>31.810000000000002</v>
      </c>
      <c r="BZ353" s="13">
        <v>0</v>
      </c>
      <c r="CA353" s="13">
        <v>0</v>
      </c>
      <c r="CB353" s="13">
        <v>0</v>
      </c>
      <c r="CC353" s="15">
        <v>6.0000000000000001E-3</v>
      </c>
      <c r="CD353" s="15">
        <v>0.91400000000000003</v>
      </c>
      <c r="CE353" s="15">
        <v>0.36</v>
      </c>
      <c r="CF353" s="15" t="s">
        <v>7128</v>
      </c>
      <c r="CG353" s="15" t="s">
        <v>7128</v>
      </c>
      <c r="CH353" s="13" t="s">
        <v>7128</v>
      </c>
      <c r="CI353" s="13" t="s">
        <v>7128</v>
      </c>
      <c r="CJ353" s="13">
        <v>0</v>
      </c>
      <c r="CK353" s="12">
        <f t="shared" si="10"/>
        <v>0</v>
      </c>
      <c r="CL353" s="36" t="str">
        <f t="shared" si="11"/>
        <v>NA</v>
      </c>
      <c r="CM353" s="13" t="s">
        <v>7128</v>
      </c>
      <c r="CN353" s="13" t="s">
        <v>7128</v>
      </c>
      <c r="CO353" s="13" t="s">
        <v>7128</v>
      </c>
      <c r="CP353" s="13" t="s">
        <v>7128</v>
      </c>
      <c r="CQ353" s="13" t="s">
        <v>7128</v>
      </c>
      <c r="CR353" s="13" t="s">
        <v>7128</v>
      </c>
      <c r="CS353" s="13" t="s">
        <v>7128</v>
      </c>
      <c r="CT353" s="13">
        <v>0</v>
      </c>
      <c r="CU353" s="13">
        <v>-0.61599999999999999</v>
      </c>
      <c r="CV353" s="13">
        <v>0</v>
      </c>
      <c r="CW353" s="13">
        <v>-0.40200000000000002</v>
      </c>
      <c r="CX353" s="12">
        <v>-3.482490272373541E-2</v>
      </c>
      <c r="CY353" s="12">
        <v>-1.9364979566174157E-2</v>
      </c>
      <c r="CZ353" s="15" t="s">
        <v>7128</v>
      </c>
      <c r="DA353" s="20"/>
      <c r="DB353" s="20"/>
    </row>
    <row r="354" spans="1:106">
      <c r="A354" s="8" t="s">
        <v>5579</v>
      </c>
      <c r="B354" s="8" t="s">
        <v>5580</v>
      </c>
      <c r="C354" s="9" t="s">
        <v>7141</v>
      </c>
      <c r="D354" s="9" t="s">
        <v>7126</v>
      </c>
      <c r="E354" s="10" t="s">
        <v>7127</v>
      </c>
      <c r="F354" s="10" t="s">
        <v>7126</v>
      </c>
      <c r="G354" s="11">
        <v>0.73</v>
      </c>
      <c r="H354" s="11">
        <v>0.73463492063492064</v>
      </c>
      <c r="I354" s="12">
        <v>9.0499999999999997E-2</v>
      </c>
      <c r="J354" s="12">
        <v>0.12298446031746033</v>
      </c>
      <c r="K354" s="12">
        <v>4.7E-2</v>
      </c>
      <c r="L354" s="12">
        <v>0.10350000000000001</v>
      </c>
      <c r="M354" s="12">
        <v>6.8320350000000002E-2</v>
      </c>
      <c r="N354" s="12">
        <v>0.12263957634069401</v>
      </c>
      <c r="O354" s="12">
        <v>-0.12082463310363743</v>
      </c>
      <c r="P354" s="12">
        <v>1.6551382014370823</v>
      </c>
      <c r="Q354" s="13">
        <v>3.15</v>
      </c>
      <c r="R354" s="13">
        <v>0</v>
      </c>
      <c r="S354" s="13">
        <v>0.02</v>
      </c>
      <c r="T354" s="13">
        <v>0.02</v>
      </c>
      <c r="U354" s="13">
        <v>3.17</v>
      </c>
      <c r="V354" s="13">
        <v>7.0000000000000001E-3</v>
      </c>
      <c r="W354" s="13">
        <v>3.1629999999999998</v>
      </c>
      <c r="X354" s="14">
        <v>2.2082018927444794E-3</v>
      </c>
      <c r="Y354" s="15" t="s">
        <v>7128</v>
      </c>
      <c r="Z354" s="14">
        <v>3.9603960396039604E-2</v>
      </c>
      <c r="AA354" s="14">
        <v>6.3091482649842278E-3</v>
      </c>
      <c r="AB354" s="14">
        <v>4.1237113402061855E-2</v>
      </c>
      <c r="AC354" s="14">
        <v>6.3492063492063492E-3</v>
      </c>
      <c r="AD354" s="13">
        <v>1.21</v>
      </c>
      <c r="AE354" s="15" t="s">
        <v>7128</v>
      </c>
      <c r="AF354" s="14" t="s">
        <v>7128</v>
      </c>
      <c r="AG354" s="14" t="s">
        <v>7128</v>
      </c>
      <c r="AH354" s="15">
        <v>0.68523676880222839</v>
      </c>
      <c r="AI354" s="5" t="s">
        <v>7128</v>
      </c>
      <c r="AJ354" s="15">
        <v>3150</v>
      </c>
      <c r="AK354" s="15">
        <v>3150</v>
      </c>
      <c r="AL354" s="15" t="s">
        <v>7128</v>
      </c>
      <c r="AM354" s="15" t="s">
        <v>7128</v>
      </c>
      <c r="AN354" s="15">
        <v>6.4948453608247423</v>
      </c>
      <c r="AO354" s="15">
        <v>37.058823529411761</v>
      </c>
      <c r="AP354" s="15">
        <v>197.68749999999997</v>
      </c>
      <c r="AQ354" s="15">
        <v>197.68749999999997</v>
      </c>
      <c r="AR354" s="15">
        <v>6.3514056224899598</v>
      </c>
      <c r="AS354" s="15">
        <v>37.211764705882345</v>
      </c>
      <c r="AT354" s="14">
        <v>0</v>
      </c>
      <c r="AU354" s="14">
        <v>0</v>
      </c>
      <c r="AV354" s="12" t="s">
        <v>7128</v>
      </c>
      <c r="AW354" s="12" t="s">
        <v>7128</v>
      </c>
      <c r="AX354" s="12">
        <v>0.87599999999999989</v>
      </c>
      <c r="AY354" s="12" t="s">
        <v>7128</v>
      </c>
      <c r="AZ354" s="14" t="s">
        <v>7128</v>
      </c>
      <c r="BA354" s="14" t="s">
        <v>7128</v>
      </c>
      <c r="BB354" s="14">
        <v>2.1598272138228943E-3</v>
      </c>
      <c r="BC354" s="14">
        <v>1.7777777777777763</v>
      </c>
      <c r="BD354" s="14">
        <v>1.1764705882352941E-2</v>
      </c>
      <c r="BE354" s="14">
        <v>0.18823529411764706</v>
      </c>
      <c r="BF354" s="14">
        <v>0</v>
      </c>
      <c r="BG354" s="14">
        <v>1.8000000000000002E-2</v>
      </c>
      <c r="BH354" s="13">
        <v>1E-3</v>
      </c>
      <c r="BI354" s="13">
        <v>1E-3</v>
      </c>
      <c r="BJ354" s="13">
        <v>1.6E-2</v>
      </c>
      <c r="BK354" s="13">
        <v>1.6E-2</v>
      </c>
      <c r="BL354" s="13">
        <v>8.5000000000000006E-2</v>
      </c>
      <c r="BM354" s="13">
        <v>8.5000000000000006E-2</v>
      </c>
      <c r="BN354" s="13">
        <v>1.6E-2</v>
      </c>
      <c r="BO354" s="13">
        <v>1.6E-2</v>
      </c>
      <c r="BP354" s="13">
        <v>1.6E-2</v>
      </c>
      <c r="BQ354" s="13">
        <v>-0.01</v>
      </c>
      <c r="BR354" s="13">
        <v>0.13</v>
      </c>
      <c r="BS354" s="13">
        <v>0</v>
      </c>
      <c r="BT354" s="14">
        <v>8.125</v>
      </c>
      <c r="BU354" s="13">
        <v>-0.114</v>
      </c>
      <c r="BV354" s="13">
        <v>-0.11900000000000001</v>
      </c>
      <c r="BW354" s="13">
        <v>-0.129</v>
      </c>
      <c r="BX354" s="13">
        <v>0.46300000000000002</v>
      </c>
      <c r="BY354" s="13">
        <v>9.000000000000008E-3</v>
      </c>
      <c r="BZ354" s="13">
        <v>0.48499999999999999</v>
      </c>
      <c r="CA354" s="13">
        <v>0.498</v>
      </c>
      <c r="CB354" s="13">
        <v>0</v>
      </c>
      <c r="CC354" s="15" t="s">
        <v>7128</v>
      </c>
      <c r="CD354" s="15" t="s">
        <v>7128</v>
      </c>
      <c r="CE354" s="15">
        <v>0.36</v>
      </c>
      <c r="CF354" s="15" t="s">
        <v>7128</v>
      </c>
      <c r="CG354" s="15" t="s">
        <v>7128</v>
      </c>
      <c r="CH354" s="13" t="s">
        <v>7128</v>
      </c>
      <c r="CI354" s="13" t="s">
        <v>7128</v>
      </c>
      <c r="CJ354" s="13">
        <v>0</v>
      </c>
      <c r="CK354" s="12">
        <f t="shared" si="10"/>
        <v>0</v>
      </c>
      <c r="CL354" s="36">
        <f t="shared" si="11"/>
        <v>0.17068273092369479</v>
      </c>
      <c r="CM354" s="13">
        <v>1E-3</v>
      </c>
      <c r="CN354" s="13" t="s">
        <v>7128</v>
      </c>
      <c r="CO354" s="13">
        <v>1E-3</v>
      </c>
      <c r="CP354" s="13">
        <v>3.15</v>
      </c>
      <c r="CQ354" s="13">
        <v>1.6E-2</v>
      </c>
      <c r="CR354" s="13">
        <v>3.1629999999999998</v>
      </c>
      <c r="CS354" s="13" t="s">
        <v>7128</v>
      </c>
      <c r="CT354" s="13">
        <v>0</v>
      </c>
      <c r="CU354" s="13">
        <v>1.6E-2</v>
      </c>
      <c r="CV354" s="13">
        <v>0.498</v>
      </c>
      <c r="CW354" s="13">
        <v>1.6E-2</v>
      </c>
      <c r="CX354" s="12">
        <v>2.1598272138228943E-3</v>
      </c>
      <c r="CY354" s="12">
        <v>1.7777777777777763</v>
      </c>
      <c r="CZ354" s="15">
        <v>197.68749999999997</v>
      </c>
      <c r="DA354" s="20"/>
      <c r="DB354" s="20"/>
    </row>
    <row r="355" spans="1:106">
      <c r="A355" s="8" t="s">
        <v>97</v>
      </c>
      <c r="B355" s="8" t="s">
        <v>98</v>
      </c>
      <c r="C355" s="9" t="s">
        <v>7136</v>
      </c>
      <c r="D355" s="9" t="s">
        <v>7126</v>
      </c>
      <c r="E355" s="10" t="s">
        <v>7127</v>
      </c>
      <c r="F355" s="10" t="s">
        <v>7126</v>
      </c>
      <c r="G355" s="11">
        <v>0.39</v>
      </c>
      <c r="H355" s="11">
        <v>0.62027959638971608</v>
      </c>
      <c r="I355" s="12">
        <v>9.0499999999999997E-2</v>
      </c>
      <c r="J355" s="12">
        <v>0.1126353034732693</v>
      </c>
      <c r="K355" s="12">
        <v>3.2000000000000001E-2</v>
      </c>
      <c r="L355" s="12">
        <v>8.8499999999999995E-2</v>
      </c>
      <c r="M355" s="12">
        <v>5.8418850000000001E-2</v>
      </c>
      <c r="N355" s="12">
        <v>8.6776200163400777E-2</v>
      </c>
      <c r="O355" s="12">
        <v>0.31686771684523707</v>
      </c>
      <c r="P355" s="12">
        <v>-8.6776200163400777E-2</v>
      </c>
      <c r="Q355" s="13">
        <v>6117</v>
      </c>
      <c r="R355" s="13">
        <v>0</v>
      </c>
      <c r="S355" s="13">
        <v>5578.1</v>
      </c>
      <c r="T355" s="13">
        <v>5578.1</v>
      </c>
      <c r="U355" s="13">
        <v>11695.1</v>
      </c>
      <c r="V355" s="13">
        <v>0</v>
      </c>
      <c r="W355" s="13">
        <v>11695.1</v>
      </c>
      <c r="X355" s="14">
        <v>0</v>
      </c>
      <c r="Y355" s="15">
        <v>8.6705855754013114E-2</v>
      </c>
      <c r="Z355" s="14">
        <v>0.4568730394043885</v>
      </c>
      <c r="AA355" s="14">
        <v>0.47696043642209129</v>
      </c>
      <c r="AB355" s="14">
        <v>0.84119013149957789</v>
      </c>
      <c r="AC355" s="14">
        <v>0.91190125878698713</v>
      </c>
      <c r="AD355" s="13">
        <v>2.77</v>
      </c>
      <c r="AE355" s="15">
        <v>2.8024444444444447</v>
      </c>
      <c r="AF355" s="14">
        <v>0.3255764119219941</v>
      </c>
      <c r="AG355" s="14">
        <v>0.47454297775422732</v>
      </c>
      <c r="AH355" s="15">
        <v>0.25043782837127843</v>
      </c>
      <c r="AI355" s="5" t="s">
        <v>7128</v>
      </c>
      <c r="AJ355" s="15">
        <v>9.7762505993287512</v>
      </c>
      <c r="AK355" s="15">
        <v>9.7762505993287512</v>
      </c>
      <c r="AL355" s="15">
        <v>8.0289855072463769</v>
      </c>
      <c r="AM355" s="15">
        <v>0.57507356466639714</v>
      </c>
      <c r="AN355" s="15">
        <v>0.92245747376040543</v>
      </c>
      <c r="AO355" s="15">
        <v>2.6213841868437968</v>
      </c>
      <c r="AP355" s="15" t="s">
        <v>7128</v>
      </c>
      <c r="AQ355" s="15" t="s">
        <v>7128</v>
      </c>
      <c r="AR355" s="15">
        <v>0.95788456340658357</v>
      </c>
      <c r="AS355" s="15">
        <v>5.0118277265909583</v>
      </c>
      <c r="AT355" s="14">
        <v>0.27696979383090936</v>
      </c>
      <c r="AU355" s="14">
        <v>2.8330881150890962E-2</v>
      </c>
      <c r="AV355" s="12">
        <v>-9.3299999999999994E-2</v>
      </c>
      <c r="AW355" s="12">
        <v>4.2300000000000004E-2</v>
      </c>
      <c r="AX355" s="12">
        <v>7.4499999999999997E-2</v>
      </c>
      <c r="AY355" s="12">
        <v>0.11800000000000001</v>
      </c>
      <c r="AZ355" s="14">
        <v>0.17</v>
      </c>
      <c r="BA355" s="14">
        <v>0.13</v>
      </c>
      <c r="BB355" s="14">
        <v>0.42950302031850635</v>
      </c>
      <c r="BC355" s="14">
        <v>0</v>
      </c>
      <c r="BD355" s="14">
        <v>0.26813799014356121</v>
      </c>
      <c r="BE355" s="14">
        <v>0</v>
      </c>
      <c r="BF355" s="14">
        <v>0.35249513269802235</v>
      </c>
      <c r="BG355" s="14">
        <v>0.17100000000000001</v>
      </c>
      <c r="BH355" s="13">
        <v>625.70000000000005</v>
      </c>
      <c r="BI355" s="13">
        <v>625.70000000000005</v>
      </c>
      <c r="BJ355" s="13">
        <v>0</v>
      </c>
      <c r="BK355" s="13">
        <v>0</v>
      </c>
      <c r="BL355" s="13">
        <v>2333.5</v>
      </c>
      <c r="BM355" s="13">
        <v>2333.5</v>
      </c>
      <c r="BN355" s="13">
        <v>0</v>
      </c>
      <c r="BO355" s="13">
        <v>0</v>
      </c>
      <c r="BP355" s="13">
        <v>0</v>
      </c>
      <c r="BQ355" s="13">
        <v>-155.4</v>
      </c>
      <c r="BR355" s="13">
        <v>0</v>
      </c>
      <c r="BS355" s="13">
        <v>100.6</v>
      </c>
      <c r="BT355" s="14" t="s">
        <v>7128</v>
      </c>
      <c r="BU355" s="13">
        <v>-100.6</v>
      </c>
      <c r="BV355" s="13">
        <v>680.5</v>
      </c>
      <c r="BW355" s="13">
        <v>525.1</v>
      </c>
      <c r="BX355" s="13">
        <v>1456.8</v>
      </c>
      <c r="BY355" s="13">
        <v>844.7</v>
      </c>
      <c r="BZ355" s="13">
        <v>6631.2</v>
      </c>
      <c r="CA355" s="13">
        <v>12209.3</v>
      </c>
      <c r="CB355" s="13">
        <v>-173.3</v>
      </c>
      <c r="CC355" s="15">
        <v>1.03</v>
      </c>
      <c r="CD355" s="15">
        <v>0.96599999999999997</v>
      </c>
      <c r="CE355" s="15">
        <v>0.36</v>
      </c>
      <c r="CF355" s="15" t="s">
        <v>7128</v>
      </c>
      <c r="CG355" s="15" t="s">
        <v>7128</v>
      </c>
      <c r="CH355" s="13" t="s">
        <v>7128</v>
      </c>
      <c r="CI355" s="13" t="s">
        <v>7128</v>
      </c>
      <c r="CJ355" s="13">
        <v>-173.3</v>
      </c>
      <c r="CK355" s="12">
        <f t="shared" si="10"/>
        <v>0.25466568699485675</v>
      </c>
      <c r="CL355" s="36">
        <f t="shared" si="11"/>
        <v>0.19112479830948539</v>
      </c>
      <c r="CM355" s="13">
        <v>975.9</v>
      </c>
      <c r="CN355" s="13">
        <v>344</v>
      </c>
      <c r="CO355" s="13">
        <v>625.70000000000005</v>
      </c>
      <c r="CP355" s="13">
        <v>6117</v>
      </c>
      <c r="CQ355" s="13" t="s">
        <v>7128</v>
      </c>
      <c r="CR355" s="13" t="s">
        <v>7128</v>
      </c>
      <c r="CS355" s="13">
        <v>680.5</v>
      </c>
      <c r="CT355" s="13">
        <v>0</v>
      </c>
      <c r="CU355" s="13">
        <v>0</v>
      </c>
      <c r="CV355" s="13">
        <v>12209.3</v>
      </c>
      <c r="CW355" s="13">
        <v>0</v>
      </c>
      <c r="CX355" s="12">
        <v>0.42950302031850635</v>
      </c>
      <c r="CY355" s="12">
        <v>0</v>
      </c>
      <c r="CZ355" s="15" t="s">
        <v>7128</v>
      </c>
      <c r="DA355" s="20" t="s">
        <v>7214</v>
      </c>
      <c r="DB355" s="20" t="s">
        <v>7214</v>
      </c>
    </row>
    <row r="356" spans="1:106">
      <c r="A356" s="8" t="s">
        <v>103</v>
      </c>
      <c r="B356" s="8" t="s">
        <v>104</v>
      </c>
      <c r="C356" s="9" t="s">
        <v>7136</v>
      </c>
      <c r="D356" s="9" t="s">
        <v>7126</v>
      </c>
      <c r="E356" s="10" t="s">
        <v>7127</v>
      </c>
      <c r="F356" s="10" t="s">
        <v>7126</v>
      </c>
      <c r="G356" s="11">
        <v>0.39</v>
      </c>
      <c r="H356" s="11">
        <v>0.39</v>
      </c>
      <c r="I356" s="12">
        <v>9.0499999999999997E-2</v>
      </c>
      <c r="J356" s="12">
        <v>9.1795000000000002E-2</v>
      </c>
      <c r="K356" s="12">
        <v>3.6999999999999998E-2</v>
      </c>
      <c r="L356" s="12">
        <v>9.35E-2</v>
      </c>
      <c r="M356" s="12">
        <v>6.1719349999999999E-2</v>
      </c>
      <c r="N356" s="12">
        <v>9.1795000000000002E-2</v>
      </c>
      <c r="O356" s="12" t="s">
        <v>7128</v>
      </c>
      <c r="P356" s="12" t="s">
        <v>7128</v>
      </c>
      <c r="Q356" s="13">
        <v>1572.5</v>
      </c>
      <c r="R356" s="13">
        <v>0</v>
      </c>
      <c r="S356" s="13">
        <v>0</v>
      </c>
      <c r="T356" s="13">
        <v>0</v>
      </c>
      <c r="U356" s="13">
        <v>1572.5</v>
      </c>
      <c r="V356" s="13">
        <v>0</v>
      </c>
      <c r="W356" s="13">
        <v>1572.5</v>
      </c>
      <c r="X356" s="14">
        <v>0</v>
      </c>
      <c r="Y356" s="15">
        <v>0.18391269199676638</v>
      </c>
      <c r="Z356" s="14" t="s">
        <v>7128</v>
      </c>
      <c r="AA356" s="14">
        <v>0</v>
      </c>
      <c r="AB356" s="14" t="s">
        <v>7128</v>
      </c>
      <c r="AC356" s="14">
        <v>0</v>
      </c>
      <c r="AD356" s="13">
        <v>2.54</v>
      </c>
      <c r="AE356" s="15">
        <v>3.8797222222222225</v>
      </c>
      <c r="AF356" s="14">
        <v>0.36742346141747673</v>
      </c>
      <c r="AG356" s="14">
        <v>0.57154760664940818</v>
      </c>
      <c r="AH356" s="15">
        <v>0.35754189944134085</v>
      </c>
      <c r="AI356" s="5" t="s">
        <v>7128</v>
      </c>
      <c r="AJ356" s="15">
        <v>4.8835403726708071</v>
      </c>
      <c r="AK356" s="15">
        <v>4.8835403726708071</v>
      </c>
      <c r="AL356" s="15">
        <v>4.8473282442748094</v>
      </c>
      <c r="AM356" s="15">
        <v>0.23366221878807691</v>
      </c>
      <c r="AN356" s="15" t="s">
        <v>7128</v>
      </c>
      <c r="AO356" s="15">
        <v>0.97865322379885489</v>
      </c>
      <c r="AP356" s="15" t="s">
        <v>7128</v>
      </c>
      <c r="AQ356" s="15" t="s">
        <v>7128</v>
      </c>
      <c r="AR356" s="15" t="s">
        <v>7128</v>
      </c>
      <c r="AS356" s="15">
        <v>0.97865322379885489</v>
      </c>
      <c r="AT356" s="14">
        <v>0.15366459627329193</v>
      </c>
      <c r="AU356" s="14">
        <v>3.1465818759936412E-2</v>
      </c>
      <c r="AV356" s="12">
        <v>-9.6000000000000002E-2</v>
      </c>
      <c r="AW356" s="12">
        <v>2.41E-2</v>
      </c>
      <c r="AX356" s="12">
        <v>5.33E-2</v>
      </c>
      <c r="AY356" s="12">
        <v>0.10099999999999999</v>
      </c>
      <c r="AZ356" s="14">
        <v>0.20899999999999999</v>
      </c>
      <c r="BA356" s="14">
        <v>0.13</v>
      </c>
      <c r="BB356" s="14" t="s">
        <v>7128</v>
      </c>
      <c r="BC356" s="14" t="s">
        <v>7128</v>
      </c>
      <c r="BD356" s="14">
        <v>0.2003983071944237</v>
      </c>
      <c r="BE356" s="14">
        <v>0</v>
      </c>
      <c r="BF356" s="14">
        <v>4.8701298701298697E-2</v>
      </c>
      <c r="BG356" s="14">
        <v>9.1300000000000006E-2</v>
      </c>
      <c r="BH356" s="13">
        <v>322</v>
      </c>
      <c r="BI356" s="13">
        <v>322</v>
      </c>
      <c r="BJ356" s="13">
        <v>0</v>
      </c>
      <c r="BK356" s="13">
        <v>0</v>
      </c>
      <c r="BL356" s="13">
        <v>1606.8</v>
      </c>
      <c r="BM356" s="13">
        <v>1606.8</v>
      </c>
      <c r="BN356" s="13">
        <v>0</v>
      </c>
      <c r="BO356" s="13">
        <v>0</v>
      </c>
      <c r="BP356" s="13">
        <v>0</v>
      </c>
      <c r="BQ356" s="13">
        <v>-276.39999999999998</v>
      </c>
      <c r="BR356" s="13">
        <v>0</v>
      </c>
      <c r="BS356" s="13">
        <v>326</v>
      </c>
      <c r="BT356" s="14" t="s">
        <v>7128</v>
      </c>
      <c r="BU356" s="13">
        <v>-326</v>
      </c>
      <c r="BV356" s="13">
        <v>272.39999999999998</v>
      </c>
      <c r="BW356" s="13">
        <v>-4</v>
      </c>
      <c r="BX356" s="13">
        <v>0</v>
      </c>
      <c r="BY356" s="13">
        <v>0</v>
      </c>
      <c r="BZ356" s="13">
        <v>0</v>
      </c>
      <c r="CA356" s="13">
        <v>0</v>
      </c>
      <c r="CB356" s="13">
        <v>-49.480000000000004</v>
      </c>
      <c r="CC356" s="15">
        <v>1.4</v>
      </c>
      <c r="CD356" s="15">
        <v>1.39</v>
      </c>
      <c r="CE356" s="15">
        <v>0.36</v>
      </c>
      <c r="CF356" s="15" t="s">
        <v>7128</v>
      </c>
      <c r="CG356" s="15" t="s">
        <v>7128</v>
      </c>
      <c r="CH356" s="13" t="s">
        <v>7128</v>
      </c>
      <c r="CI356" s="13" t="s">
        <v>7128</v>
      </c>
      <c r="CJ356" s="13">
        <v>-49.480000000000004</v>
      </c>
      <c r="CK356" s="12">
        <f t="shared" si="10"/>
        <v>0.18164464023494864</v>
      </c>
      <c r="CL356" s="36" t="str">
        <f t="shared" si="11"/>
        <v>NA</v>
      </c>
      <c r="CM356" s="13">
        <v>338.8</v>
      </c>
      <c r="CN356" s="13">
        <v>16.5</v>
      </c>
      <c r="CO356" s="13">
        <v>322</v>
      </c>
      <c r="CP356" s="13">
        <v>1572.5</v>
      </c>
      <c r="CQ356" s="13" t="s">
        <v>7128</v>
      </c>
      <c r="CR356" s="13" t="s">
        <v>7128</v>
      </c>
      <c r="CS356" s="13">
        <v>272.39999999999998</v>
      </c>
      <c r="CT356" s="13">
        <v>0</v>
      </c>
      <c r="CU356" s="13">
        <v>0</v>
      </c>
      <c r="CV356" s="13">
        <v>0</v>
      </c>
      <c r="CW356" s="13">
        <v>0</v>
      </c>
      <c r="CX356" s="12" t="s">
        <v>7128</v>
      </c>
      <c r="CY356" s="12" t="s">
        <v>7128</v>
      </c>
      <c r="CZ356" s="15" t="s">
        <v>7128</v>
      </c>
      <c r="DA356" s="20" t="s">
        <v>7217</v>
      </c>
      <c r="DB356" s="20" t="s">
        <v>7217</v>
      </c>
    </row>
    <row r="357" spans="1:106">
      <c r="A357" s="8" t="s">
        <v>205</v>
      </c>
      <c r="B357" s="8" t="s">
        <v>206</v>
      </c>
      <c r="C357" s="9" t="s">
        <v>7136</v>
      </c>
      <c r="D357" s="9" t="s">
        <v>7126</v>
      </c>
      <c r="E357" s="10" t="s">
        <v>7127</v>
      </c>
      <c r="F357" s="10" t="s">
        <v>7126</v>
      </c>
      <c r="G357" s="11">
        <v>0.39</v>
      </c>
      <c r="H357" s="11">
        <v>0.39</v>
      </c>
      <c r="I357" s="12">
        <v>9.0499999999999997E-2</v>
      </c>
      <c r="J357" s="12">
        <v>9.1795000000000002E-2</v>
      </c>
      <c r="K357" s="12">
        <v>3.2000000000000001E-2</v>
      </c>
      <c r="L357" s="12">
        <v>8.8499999999999995E-2</v>
      </c>
      <c r="M357" s="12">
        <v>5.8418850000000001E-2</v>
      </c>
      <c r="N357" s="12">
        <v>9.1795000000000002E-2</v>
      </c>
      <c r="O357" s="12" t="s">
        <v>7128</v>
      </c>
      <c r="P357" s="12" t="s">
        <v>7128</v>
      </c>
      <c r="Q357" s="13">
        <v>637.4</v>
      </c>
      <c r="R357" s="13">
        <v>0</v>
      </c>
      <c r="S357" s="13">
        <v>0</v>
      </c>
      <c r="T357" s="13">
        <v>0</v>
      </c>
      <c r="U357" s="13">
        <v>637.4</v>
      </c>
      <c r="V357" s="13">
        <v>0</v>
      </c>
      <c r="W357" s="13">
        <v>637.4</v>
      </c>
      <c r="X357" s="14">
        <v>0</v>
      </c>
      <c r="Y357" s="15">
        <v>1.4343491346877351E-2</v>
      </c>
      <c r="Z357" s="14" t="s">
        <v>7128</v>
      </c>
      <c r="AA357" s="14">
        <v>0</v>
      </c>
      <c r="AB357" s="14" t="s">
        <v>7128</v>
      </c>
      <c r="AC357" s="14">
        <v>0</v>
      </c>
      <c r="AD357" s="13">
        <v>0.6</v>
      </c>
      <c r="AE357" s="15">
        <v>2.5487500000000001</v>
      </c>
      <c r="AF357" s="14">
        <v>0.30983866769659335</v>
      </c>
      <c r="AG357" s="14">
        <v>0.43861536395798995</v>
      </c>
      <c r="AH357" s="15">
        <v>0.1764705882352941</v>
      </c>
      <c r="AI357" s="5" t="s">
        <v>7128</v>
      </c>
      <c r="AJ357" s="15">
        <v>8.5787348586810221</v>
      </c>
      <c r="AK357" s="15">
        <v>8.5787348586810221</v>
      </c>
      <c r="AL357" s="15" t="s">
        <v>7128</v>
      </c>
      <c r="AM357" s="15" t="s">
        <v>7128</v>
      </c>
      <c r="AN357" s="15" t="s">
        <v>7128</v>
      </c>
      <c r="AO357" s="15">
        <v>1.3320794148380355</v>
      </c>
      <c r="AP357" s="15" t="s">
        <v>7128</v>
      </c>
      <c r="AQ357" s="15" t="s">
        <v>7128</v>
      </c>
      <c r="AR357" s="15" t="s">
        <v>7128</v>
      </c>
      <c r="AS357" s="15">
        <v>1.3320794148380355</v>
      </c>
      <c r="AT357" s="14">
        <v>0.1860242261103634</v>
      </c>
      <c r="AU357" s="14">
        <v>2.1684342641983056E-2</v>
      </c>
      <c r="AV357" s="12">
        <v>2.0799999999999999E-2</v>
      </c>
      <c r="AW357" s="12">
        <v>1.11E-2</v>
      </c>
      <c r="AX357" s="12">
        <v>0.129</v>
      </c>
      <c r="AY357" s="12">
        <v>0.14599999999999999</v>
      </c>
      <c r="AZ357" s="14" t="s">
        <v>7128</v>
      </c>
      <c r="BA357" s="14" t="s">
        <v>7128</v>
      </c>
      <c r="BB357" s="14" t="s">
        <v>7128</v>
      </c>
      <c r="BC357" s="14" t="s">
        <v>7128</v>
      </c>
      <c r="BD357" s="14">
        <v>0.15527690700104493</v>
      </c>
      <c r="BE357" s="14">
        <v>0</v>
      </c>
      <c r="BF357" s="14">
        <v>0</v>
      </c>
      <c r="BG357" s="14">
        <v>4.2199999999999998E-3</v>
      </c>
      <c r="BH357" s="13">
        <v>74.3</v>
      </c>
      <c r="BI357" s="13">
        <v>74.3</v>
      </c>
      <c r="BJ357" s="13">
        <v>0</v>
      </c>
      <c r="BK357" s="13">
        <v>0</v>
      </c>
      <c r="BL357" s="13">
        <v>478.5</v>
      </c>
      <c r="BM357" s="13">
        <v>478.5</v>
      </c>
      <c r="BN357" s="13">
        <v>0</v>
      </c>
      <c r="BO357" s="13">
        <v>0</v>
      </c>
      <c r="BP357" s="13">
        <v>0</v>
      </c>
      <c r="BQ357" s="13">
        <v>-319.89999999999998</v>
      </c>
      <c r="BR357" s="13">
        <v>0</v>
      </c>
      <c r="BS357" s="13">
        <v>24.8</v>
      </c>
      <c r="BT357" s="14" t="s">
        <v>7128</v>
      </c>
      <c r="BU357" s="13">
        <v>-24.8</v>
      </c>
      <c r="BV357" s="13">
        <v>369.4</v>
      </c>
      <c r="BW357" s="13">
        <v>49.5</v>
      </c>
      <c r="BX357" s="13">
        <v>0</v>
      </c>
      <c r="BY357" s="13">
        <v>0</v>
      </c>
      <c r="BZ357" s="13">
        <v>0</v>
      </c>
      <c r="CA357" s="13">
        <v>0</v>
      </c>
      <c r="CB357" s="13">
        <v>-13.8216</v>
      </c>
      <c r="CC357" s="15">
        <v>0.90600000000000003</v>
      </c>
      <c r="CD357" s="15">
        <v>0.94099999999999995</v>
      </c>
      <c r="CE357" s="15">
        <v>0.36</v>
      </c>
      <c r="CF357" s="15" t="s">
        <v>7128</v>
      </c>
      <c r="CG357" s="15" t="s">
        <v>7128</v>
      </c>
      <c r="CH357" s="13" t="s">
        <v>7128</v>
      </c>
      <c r="CI357" s="13" t="s">
        <v>7128</v>
      </c>
      <c r="CJ357" s="13">
        <v>-13.8216</v>
      </c>
      <c r="CK357" s="12">
        <f t="shared" si="10"/>
        <v>3.7416350839198705E-2</v>
      </c>
      <c r="CL357" s="36" t="str">
        <f t="shared" si="11"/>
        <v>NA</v>
      </c>
      <c r="CM357" s="13">
        <v>74.3</v>
      </c>
      <c r="CN357" s="13" t="s">
        <v>7128</v>
      </c>
      <c r="CO357" s="13">
        <v>74.3</v>
      </c>
      <c r="CP357" s="13">
        <v>637.4</v>
      </c>
      <c r="CQ357" s="13" t="s">
        <v>7128</v>
      </c>
      <c r="CR357" s="13" t="s">
        <v>7128</v>
      </c>
      <c r="CS357" s="13">
        <v>369.4</v>
      </c>
      <c r="CT357" s="13">
        <v>0</v>
      </c>
      <c r="CU357" s="13">
        <v>0</v>
      </c>
      <c r="CV357" s="13">
        <v>0</v>
      </c>
      <c r="CW357" s="13">
        <v>0</v>
      </c>
      <c r="CX357" s="12" t="s">
        <v>7128</v>
      </c>
      <c r="CY357" s="12" t="s">
        <v>7128</v>
      </c>
      <c r="CZ357" s="15" t="s">
        <v>7128</v>
      </c>
      <c r="DA357" s="20"/>
      <c r="DB357" s="20"/>
    </row>
    <row r="358" spans="1:106" ht="24">
      <c r="A358" s="8" t="s">
        <v>6201</v>
      </c>
      <c r="B358" s="8" t="s">
        <v>6202</v>
      </c>
      <c r="C358" s="9" t="s">
        <v>7141</v>
      </c>
      <c r="D358" s="9" t="s">
        <v>7126</v>
      </c>
      <c r="E358" s="10" t="s">
        <v>7127</v>
      </c>
      <c r="F358" s="10" t="s">
        <v>7126</v>
      </c>
      <c r="G358" s="11">
        <v>0.73</v>
      </c>
      <c r="H358" s="11">
        <v>0.73</v>
      </c>
      <c r="I358" s="12">
        <v>9.0499999999999997E-2</v>
      </c>
      <c r="J358" s="12">
        <v>0.12256500000000001</v>
      </c>
      <c r="K358" s="12">
        <v>3.2000000000000001E-2</v>
      </c>
      <c r="L358" s="12">
        <v>8.8499999999999995E-2</v>
      </c>
      <c r="M358" s="12">
        <v>5.8418850000000001E-2</v>
      </c>
      <c r="N358" s="12">
        <v>0.12256500000000001</v>
      </c>
      <c r="O358" s="12">
        <v>-6.4001464088397797E-2</v>
      </c>
      <c r="P358" s="12">
        <v>-6.031046845855851E-2</v>
      </c>
      <c r="Q358" s="13">
        <v>56.7</v>
      </c>
      <c r="R358" s="13">
        <v>0</v>
      </c>
      <c r="S358" s="13">
        <v>0</v>
      </c>
      <c r="T358" s="13">
        <v>0</v>
      </c>
      <c r="U358" s="13">
        <v>56.7</v>
      </c>
      <c r="V358" s="13">
        <v>0</v>
      </c>
      <c r="W358" s="13">
        <v>56.7</v>
      </c>
      <c r="X358" s="14">
        <v>0</v>
      </c>
      <c r="Y358" s="15">
        <v>7.9113924050632903E-2</v>
      </c>
      <c r="Z358" s="14" t="s">
        <v>7128</v>
      </c>
      <c r="AA358" s="14">
        <v>0</v>
      </c>
      <c r="AB358" s="14" t="s">
        <v>7128</v>
      </c>
      <c r="AC358" s="14">
        <v>0</v>
      </c>
      <c r="AD358" s="13">
        <v>3.6</v>
      </c>
      <c r="AE358" s="15">
        <v>1.7332500000000002</v>
      </c>
      <c r="AF358" s="14">
        <v>0.19748417658131498</v>
      </c>
      <c r="AG358" s="14">
        <v>0.47168336021921775</v>
      </c>
      <c r="AH358" s="15">
        <v>0.33214285714285713</v>
      </c>
      <c r="AI358" s="5">
        <v>1.627208480565371</v>
      </c>
      <c r="AJ358" s="15">
        <v>10.759013282732449</v>
      </c>
      <c r="AK358" s="15">
        <v>26.745283018867923</v>
      </c>
      <c r="AL358" s="15" t="s">
        <v>7128</v>
      </c>
      <c r="AM358" s="15" t="s">
        <v>7128</v>
      </c>
      <c r="AN358" s="15" t="s">
        <v>7128</v>
      </c>
      <c r="AO358" s="15">
        <v>0.48544520547945208</v>
      </c>
      <c r="AP358" s="15">
        <v>6.1563517915309447</v>
      </c>
      <c r="AQ358" s="15">
        <v>3.8571428571428577</v>
      </c>
      <c r="AR358" s="15" t="s">
        <v>7128</v>
      </c>
      <c r="AS358" s="15">
        <v>0.48544520547945208</v>
      </c>
      <c r="AT358" s="14">
        <v>0</v>
      </c>
      <c r="AU358" s="14">
        <v>0</v>
      </c>
      <c r="AV358" s="12" t="s">
        <v>7128</v>
      </c>
      <c r="AW358" s="12">
        <v>2.2099999999999998E-2</v>
      </c>
      <c r="AX358" s="12">
        <v>0.124</v>
      </c>
      <c r="AY358" s="12">
        <v>0.161</v>
      </c>
      <c r="AZ358" s="14" t="s">
        <v>7128</v>
      </c>
      <c r="BA358" s="14" t="s">
        <v>7128</v>
      </c>
      <c r="BB358" s="14">
        <v>5.856353591160221E-2</v>
      </c>
      <c r="BC358" s="14">
        <v>6.2254531541441498E-2</v>
      </c>
      <c r="BD358" s="14">
        <v>1.9378427787934187E-2</v>
      </c>
      <c r="BE358" s="14">
        <v>8.4186471663619741E-2</v>
      </c>
      <c r="BF358" s="14">
        <v>0.31391585760517798</v>
      </c>
      <c r="BG358" s="14">
        <v>1.1000000000000001E-2</v>
      </c>
      <c r="BH358" s="13">
        <v>5.27</v>
      </c>
      <c r="BI358" s="13">
        <v>2.12</v>
      </c>
      <c r="BJ358" s="13">
        <v>9.2100000000000009</v>
      </c>
      <c r="BK358" s="13">
        <v>9.2100000000000009</v>
      </c>
      <c r="BL358" s="13">
        <v>116.8</v>
      </c>
      <c r="BM358" s="13">
        <v>109.4</v>
      </c>
      <c r="BN358" s="13">
        <v>19.8</v>
      </c>
      <c r="BO358" s="13">
        <v>14.7</v>
      </c>
      <c r="BP358" s="13">
        <v>6.3188349514563118</v>
      </c>
      <c r="BQ358" s="13">
        <v>0</v>
      </c>
      <c r="BR358" s="13">
        <v>0</v>
      </c>
      <c r="BS358" s="13">
        <v>-4.75</v>
      </c>
      <c r="BT358" s="14">
        <v>-0.7517208530514411</v>
      </c>
      <c r="BU358" s="13">
        <v>11.068834951456312</v>
      </c>
      <c r="BV358" s="13">
        <v>6.87</v>
      </c>
      <c r="BW358" s="13">
        <v>6.87</v>
      </c>
      <c r="BX358" s="13">
        <v>36.200000000000003</v>
      </c>
      <c r="BY358" s="13">
        <v>101.5</v>
      </c>
      <c r="BZ358" s="13">
        <v>0</v>
      </c>
      <c r="CA358" s="13">
        <v>0</v>
      </c>
      <c r="CB358" s="13">
        <v>0</v>
      </c>
      <c r="CC358" s="15">
        <v>0.621</v>
      </c>
      <c r="CD358" s="15">
        <v>0.63</v>
      </c>
      <c r="CE358" s="15">
        <v>0.36</v>
      </c>
      <c r="CF358" s="15" t="s">
        <v>7128</v>
      </c>
      <c r="CG358" s="15" t="s">
        <v>7128</v>
      </c>
      <c r="CH358" s="13" t="s">
        <v>7128</v>
      </c>
      <c r="CI358" s="13" t="s">
        <v>7128</v>
      </c>
      <c r="CJ358" s="13">
        <v>0</v>
      </c>
      <c r="CK358" s="12">
        <f t="shared" si="10"/>
        <v>0</v>
      </c>
      <c r="CL358" s="36" t="str">
        <f t="shared" si="11"/>
        <v>NA</v>
      </c>
      <c r="CM358" s="13">
        <v>3.09</v>
      </c>
      <c r="CN358" s="13">
        <v>0.97</v>
      </c>
      <c r="CO358" s="13">
        <v>2.12</v>
      </c>
      <c r="CP358" s="13">
        <v>56.7</v>
      </c>
      <c r="CQ358" s="13">
        <v>14.7</v>
      </c>
      <c r="CR358" s="13">
        <v>56.7</v>
      </c>
      <c r="CS358" s="13" t="s">
        <v>7128</v>
      </c>
      <c r="CT358" s="13">
        <v>0</v>
      </c>
      <c r="CU358" s="13">
        <v>9.2100000000000009</v>
      </c>
      <c r="CV358" s="13">
        <v>0</v>
      </c>
      <c r="CW358" s="13">
        <v>19.8</v>
      </c>
      <c r="CX358" s="12">
        <v>5.856353591160221E-2</v>
      </c>
      <c r="CY358" s="12">
        <v>6.2254531541441498E-2</v>
      </c>
      <c r="CZ358" s="15">
        <v>2.8636363636363638</v>
      </c>
      <c r="DA358" s="20"/>
      <c r="DB358" s="20"/>
    </row>
    <row r="359" spans="1:106" ht="24">
      <c r="A359" s="8" t="s">
        <v>1285</v>
      </c>
      <c r="B359" s="8" t="s">
        <v>1286</v>
      </c>
      <c r="C359" s="9" t="s">
        <v>7148</v>
      </c>
      <c r="D359" s="9" t="s">
        <v>7126</v>
      </c>
      <c r="E359" s="10" t="s">
        <v>7127</v>
      </c>
      <c r="F359" s="10" t="s">
        <v>7126</v>
      </c>
      <c r="G359" s="11">
        <v>0.67</v>
      </c>
      <c r="H359" s="11">
        <v>1.5634938892882819</v>
      </c>
      <c r="I359" s="12">
        <v>9.0499999999999997E-2</v>
      </c>
      <c r="J359" s="12">
        <v>0.19799619698058951</v>
      </c>
      <c r="K359" s="12">
        <v>3.2000000000000001E-2</v>
      </c>
      <c r="L359" s="12">
        <v>8.8499999999999995E-2</v>
      </c>
      <c r="M359" s="12">
        <v>5.8418850000000001E-2</v>
      </c>
      <c r="N359" s="12">
        <v>0.11823157016327789</v>
      </c>
      <c r="O359" s="12">
        <v>-0.25936985797617867</v>
      </c>
      <c r="P359" s="12">
        <v>-0.12014038475294354</v>
      </c>
      <c r="Q359" s="13">
        <v>139.1</v>
      </c>
      <c r="R359" s="13">
        <v>0</v>
      </c>
      <c r="S359" s="13">
        <v>185.5</v>
      </c>
      <c r="T359" s="13">
        <v>185.5</v>
      </c>
      <c r="U359" s="13">
        <v>324.60000000000002</v>
      </c>
      <c r="V359" s="13">
        <v>0</v>
      </c>
      <c r="W359" s="13">
        <v>324.60000000000002</v>
      </c>
      <c r="X359" s="14">
        <v>0</v>
      </c>
      <c r="Y359" s="15">
        <v>2.1929824561403508E-2</v>
      </c>
      <c r="Z359" s="14">
        <v>0.55356609967173975</v>
      </c>
      <c r="AA359" s="14">
        <v>0.57147258163894021</v>
      </c>
      <c r="AB359" s="14">
        <v>1.2399732620320856</v>
      </c>
      <c r="AC359" s="14">
        <v>1.3335729690869877</v>
      </c>
      <c r="AD359" s="13">
        <v>12.16</v>
      </c>
      <c r="AE359" s="15">
        <v>1.1644166666666667</v>
      </c>
      <c r="AF359" s="14">
        <v>0.15165750888103102</v>
      </c>
      <c r="AG359" s="14">
        <v>0.43321297102103201</v>
      </c>
      <c r="AH359" s="15">
        <v>0.33720930232558138</v>
      </c>
      <c r="AI359" s="5" t="s">
        <v>7128</v>
      </c>
      <c r="AJ359" s="15">
        <v>843.030303030303</v>
      </c>
      <c r="AK359" s="15" t="s">
        <v>7128</v>
      </c>
      <c r="AL359" s="15" t="s">
        <v>7128</v>
      </c>
      <c r="AM359" s="15" t="s">
        <v>7128</v>
      </c>
      <c r="AN359" s="15">
        <v>0.92981283422459893</v>
      </c>
      <c r="AO359" s="15">
        <v>0.94561522773623385</v>
      </c>
      <c r="AP359" s="15" t="s">
        <v>7128</v>
      </c>
      <c r="AQ359" s="15">
        <v>41.883870967741942</v>
      </c>
      <c r="AR359" s="15">
        <v>0.96866606982990155</v>
      </c>
      <c r="AS359" s="15">
        <v>2.2066621346023116</v>
      </c>
      <c r="AT359" s="14" t="s">
        <v>7128</v>
      </c>
      <c r="AU359" s="14">
        <v>0</v>
      </c>
      <c r="AV359" s="12" t="s">
        <v>7128</v>
      </c>
      <c r="AW359" s="12" t="s">
        <v>7128</v>
      </c>
      <c r="AX359" s="12">
        <v>-6.2600000000000003E-2</v>
      </c>
      <c r="AY359" s="12">
        <v>4.6199999999999998E-2</v>
      </c>
      <c r="AZ359" s="14" t="s">
        <v>7128</v>
      </c>
      <c r="BA359" s="14" t="s">
        <v>7128</v>
      </c>
      <c r="BB359" s="14">
        <v>-6.137366099558917E-2</v>
      </c>
      <c r="BC359" s="14">
        <v>-1.9088145896656535E-3</v>
      </c>
      <c r="BD359" s="14">
        <v>-5.8674698795180724E-2</v>
      </c>
      <c r="BE359" s="14">
        <v>-3.783132530120482E-3</v>
      </c>
      <c r="BF359" s="14">
        <v>0</v>
      </c>
      <c r="BG359" s="14">
        <v>1.24E-2</v>
      </c>
      <c r="BH359" s="13">
        <v>0.16500000000000001</v>
      </c>
      <c r="BI359" s="13">
        <v>-9.74</v>
      </c>
      <c r="BJ359" s="13">
        <v>-0.628</v>
      </c>
      <c r="BK359" s="13">
        <v>-0.628</v>
      </c>
      <c r="BL359" s="13">
        <v>147.1</v>
      </c>
      <c r="BM359" s="13">
        <v>166</v>
      </c>
      <c r="BN359" s="13">
        <v>20.6</v>
      </c>
      <c r="BO359" s="13">
        <v>7.75</v>
      </c>
      <c r="BP359" s="13">
        <v>-0.628</v>
      </c>
      <c r="BQ359" s="13">
        <v>0</v>
      </c>
      <c r="BR359" s="13">
        <v>0</v>
      </c>
      <c r="BS359" s="13">
        <v>-8.58</v>
      </c>
      <c r="BT359" s="14" t="s">
        <v>7128</v>
      </c>
      <c r="BU359" s="13">
        <v>7.952</v>
      </c>
      <c r="BV359" s="13">
        <v>-1.1600000000000001</v>
      </c>
      <c r="BW359" s="13">
        <v>-1.1600000000000001</v>
      </c>
      <c r="BX359" s="13">
        <v>158.69999999999999</v>
      </c>
      <c r="BY359" s="13">
        <v>329</v>
      </c>
      <c r="BZ359" s="13">
        <v>149.6</v>
      </c>
      <c r="CA359" s="13">
        <v>335.1</v>
      </c>
      <c r="CB359" s="13">
        <v>0</v>
      </c>
      <c r="CC359" s="15">
        <v>0.438</v>
      </c>
      <c r="CD359" s="15">
        <v>0.38100000000000001</v>
      </c>
      <c r="CE359" s="15">
        <v>0.36</v>
      </c>
      <c r="CF359" s="15">
        <v>0.55807340811913486</v>
      </c>
      <c r="CG359" s="15">
        <v>0.67594559129441201</v>
      </c>
      <c r="CH359" s="13">
        <v>25.449000000000002</v>
      </c>
      <c r="CI359" s="13">
        <v>17.731000000000002</v>
      </c>
      <c r="CJ359" s="13">
        <v>0</v>
      </c>
      <c r="CK359" s="12">
        <f t="shared" si="10"/>
        <v>0</v>
      </c>
      <c r="CL359" s="36">
        <f t="shared" si="11"/>
        <v>0.43897344076395101</v>
      </c>
      <c r="CM359" s="13" t="s">
        <v>7128</v>
      </c>
      <c r="CN359" s="13" t="s">
        <v>7128</v>
      </c>
      <c r="CO359" s="13" t="s">
        <v>7128</v>
      </c>
      <c r="CP359" s="13" t="s">
        <v>7128</v>
      </c>
      <c r="CQ359" s="13">
        <v>7.75</v>
      </c>
      <c r="CR359" s="13">
        <v>324.60000000000002</v>
      </c>
      <c r="CS359" s="13" t="s">
        <v>7128</v>
      </c>
      <c r="CT359" s="13">
        <v>4.1400000000000006E-2</v>
      </c>
      <c r="CU359" s="13">
        <v>-0.6532</v>
      </c>
      <c r="CV359" s="13">
        <v>335.14140000000003</v>
      </c>
      <c r="CW359" s="13">
        <v>20.6</v>
      </c>
      <c r="CX359" s="12">
        <v>-6.1516403408310626E-2</v>
      </c>
      <c r="CY359" s="12">
        <v>-1.9851605299515502E-3</v>
      </c>
      <c r="CZ359" s="15">
        <v>15.757281553398059</v>
      </c>
      <c r="DA359" s="20"/>
      <c r="DB359" s="20"/>
    </row>
    <row r="360" spans="1:106">
      <c r="A360" s="8" t="s">
        <v>1157</v>
      </c>
      <c r="B360" s="8" t="s">
        <v>1158</v>
      </c>
      <c r="C360" s="9" t="s">
        <v>7141</v>
      </c>
      <c r="D360" s="9" t="s">
        <v>7126</v>
      </c>
      <c r="E360" s="10" t="s">
        <v>7127</v>
      </c>
      <c r="F360" s="10" t="s">
        <v>7126</v>
      </c>
      <c r="G360" s="11">
        <v>0.73</v>
      </c>
      <c r="H360" s="11">
        <v>2.1975844155844158</v>
      </c>
      <c r="I360" s="12">
        <v>9.0499999999999997E-2</v>
      </c>
      <c r="J360" s="12">
        <v>0.25538138961038964</v>
      </c>
      <c r="K360" s="12">
        <v>3.6999999999999998E-2</v>
      </c>
      <c r="L360" s="12">
        <v>9.35E-2</v>
      </c>
      <c r="M360" s="12">
        <v>6.1719349999999999E-2</v>
      </c>
      <c r="N360" s="12">
        <v>0.10381979339356295</v>
      </c>
      <c r="O360" s="12">
        <v>-0.21912076638092787</v>
      </c>
      <c r="P360" s="12">
        <v>-5.6252045194123898E-2</v>
      </c>
      <c r="Q360" s="13">
        <v>29</v>
      </c>
      <c r="R360" s="13">
        <v>0</v>
      </c>
      <c r="S360" s="13">
        <v>104.4</v>
      </c>
      <c r="T360" s="13">
        <v>104.4</v>
      </c>
      <c r="U360" s="13">
        <v>133.4</v>
      </c>
      <c r="V360" s="13">
        <v>2.79</v>
      </c>
      <c r="W360" s="13">
        <v>130.61000000000001</v>
      </c>
      <c r="X360" s="14">
        <v>2.0914542728635681E-2</v>
      </c>
      <c r="Y360" s="15">
        <v>4.4117647058823532E-2</v>
      </c>
      <c r="Z360" s="14">
        <v>0.74678111587982832</v>
      </c>
      <c r="AA360" s="14">
        <v>0.78260869565217395</v>
      </c>
      <c r="AB360" s="14">
        <v>2.9491525423728815</v>
      </c>
      <c r="AC360" s="14">
        <v>3.6</v>
      </c>
      <c r="AD360" s="13">
        <v>1.71</v>
      </c>
      <c r="AE360" s="15">
        <v>1.6072777777777778</v>
      </c>
      <c r="AF360" s="14">
        <v>0.1</v>
      </c>
      <c r="AG360" s="14">
        <v>0.56399999999999995</v>
      </c>
      <c r="AH360" s="15">
        <v>0.32679984922728983</v>
      </c>
      <c r="AI360" s="5">
        <v>0.96153846153846156</v>
      </c>
      <c r="AJ360" s="15">
        <v>22.65625</v>
      </c>
      <c r="AK360" s="15">
        <v>22.65625</v>
      </c>
      <c r="AL360" s="15" t="s">
        <v>7128</v>
      </c>
      <c r="AM360" s="15" t="s">
        <v>7128</v>
      </c>
      <c r="AN360" s="15">
        <v>0.8192090395480226</v>
      </c>
      <c r="AO360" s="15">
        <v>0.14735772357723576</v>
      </c>
      <c r="AP360" s="15">
        <v>10.4488</v>
      </c>
      <c r="AQ360" s="15">
        <v>5.8048888888888897</v>
      </c>
      <c r="AR360" s="15">
        <v>0.95328808116195896</v>
      </c>
      <c r="AS360" s="15">
        <v>0.6636686991869919</v>
      </c>
      <c r="AT360" s="14">
        <v>0.21250000000000002</v>
      </c>
      <c r="AU360" s="14">
        <v>9.3793103448275867E-3</v>
      </c>
      <c r="AV360" s="12">
        <v>-0.18600000000000003</v>
      </c>
      <c r="AW360" s="12">
        <v>-0.23600000000000002</v>
      </c>
      <c r="AX360" s="12">
        <v>0.1</v>
      </c>
      <c r="AY360" s="12">
        <v>0.14300000000000002</v>
      </c>
      <c r="AZ360" s="14" t="s">
        <v>7128</v>
      </c>
      <c r="BA360" s="14" t="s">
        <v>7128</v>
      </c>
      <c r="BB360" s="14">
        <v>3.6260623229461761E-2</v>
      </c>
      <c r="BC360" s="14">
        <v>4.7567748199439056E-2</v>
      </c>
      <c r="BD360" s="14">
        <v>6.5040650406504065E-3</v>
      </c>
      <c r="BE360" s="14">
        <v>6.3516260162601618E-2</v>
      </c>
      <c r="BF360" s="14">
        <v>0.44155844155844154</v>
      </c>
      <c r="BG360" s="14">
        <v>0.1857</v>
      </c>
      <c r="BH360" s="13">
        <v>1.28</v>
      </c>
      <c r="BI360" s="13">
        <v>1.28</v>
      </c>
      <c r="BJ360" s="13">
        <v>12.5</v>
      </c>
      <c r="BK360" s="13">
        <v>12.5</v>
      </c>
      <c r="BL360" s="13">
        <v>196.8</v>
      </c>
      <c r="BM360" s="13">
        <v>196.8</v>
      </c>
      <c r="BN360" s="13">
        <v>22.5</v>
      </c>
      <c r="BO360" s="13">
        <v>22.5</v>
      </c>
      <c r="BP360" s="13">
        <v>6.9805194805194812</v>
      </c>
      <c r="BQ360" s="13">
        <v>0</v>
      </c>
      <c r="BR360" s="13">
        <v>0</v>
      </c>
      <c r="BS360" s="13">
        <v>-10</v>
      </c>
      <c r="BT360" s="14">
        <v>-1.4325581395348836</v>
      </c>
      <c r="BU360" s="13">
        <v>16.980519480519483</v>
      </c>
      <c r="BV360" s="13">
        <v>11.28</v>
      </c>
      <c r="BW360" s="13">
        <v>11.28</v>
      </c>
      <c r="BX360" s="13">
        <v>35.299999999999997</v>
      </c>
      <c r="BY360" s="13">
        <v>146.749</v>
      </c>
      <c r="BZ360" s="13">
        <v>35.4</v>
      </c>
      <c r="CA360" s="13">
        <v>137.01000000000002</v>
      </c>
      <c r="CB360" s="13">
        <v>-0.27200000000000002</v>
      </c>
      <c r="CC360" s="15">
        <v>0.376</v>
      </c>
      <c r="CD360" s="15">
        <v>0.99</v>
      </c>
      <c r="CE360" s="15">
        <v>0.36</v>
      </c>
      <c r="CF360" s="15">
        <v>0.47882632653723456</v>
      </c>
      <c r="CG360" s="15">
        <v>0.77758278702137018</v>
      </c>
      <c r="CH360" s="13">
        <v>12.698000000000002</v>
      </c>
      <c r="CI360" s="13">
        <v>3.4948000000000001</v>
      </c>
      <c r="CJ360" s="13">
        <v>-0.27200000000000002</v>
      </c>
      <c r="CK360" s="12">
        <f t="shared" si="10"/>
        <v>2.4113475177304968E-2</v>
      </c>
      <c r="CL360" s="36">
        <f t="shared" si="11"/>
        <v>1.4363915042697613</v>
      </c>
      <c r="CM360" s="13">
        <v>2.31</v>
      </c>
      <c r="CN360" s="13">
        <v>1.02</v>
      </c>
      <c r="CO360" s="13">
        <v>1.28</v>
      </c>
      <c r="CP360" s="13">
        <v>29</v>
      </c>
      <c r="CQ360" s="13">
        <v>22.5</v>
      </c>
      <c r="CR360" s="13">
        <v>130.61000000000001</v>
      </c>
      <c r="CS360" s="13">
        <v>11.28</v>
      </c>
      <c r="CT360" s="13">
        <v>0.29559999999999997</v>
      </c>
      <c r="CU360" s="13">
        <v>12.3508</v>
      </c>
      <c r="CV360" s="13">
        <v>137.30560000000003</v>
      </c>
      <c r="CW360" s="13">
        <v>22.5</v>
      </c>
      <c r="CX360" s="12">
        <v>3.1767971322298263E-2</v>
      </c>
      <c r="CY360" s="12">
        <v>4.6905496699640795E-2</v>
      </c>
      <c r="CZ360" s="15">
        <v>5.8048888888888897</v>
      </c>
      <c r="DA360" s="20"/>
      <c r="DB360" s="20"/>
    </row>
    <row r="361" spans="1:106">
      <c r="A361" s="8" t="s">
        <v>2871</v>
      </c>
      <c r="B361" s="8" t="s">
        <v>2872</v>
      </c>
      <c r="C361" s="9" t="s">
        <v>7145</v>
      </c>
      <c r="D361" s="9" t="s">
        <v>7126</v>
      </c>
      <c r="E361" s="10" t="s">
        <v>7127</v>
      </c>
      <c r="F361" s="10" t="s">
        <v>7126</v>
      </c>
      <c r="G361" s="11">
        <v>0.89</v>
      </c>
      <c r="H361" s="11">
        <v>2.5317475728155339</v>
      </c>
      <c r="I361" s="12">
        <v>9.0499999999999997E-2</v>
      </c>
      <c r="J361" s="12">
        <v>0.28562315533980581</v>
      </c>
      <c r="K361" s="12">
        <v>4.1999999999999996E-2</v>
      </c>
      <c r="L361" s="12">
        <v>9.8500000000000004E-2</v>
      </c>
      <c r="M361" s="12">
        <v>6.5019850000000004E-2</v>
      </c>
      <c r="N361" s="12">
        <v>0.14256981740614333</v>
      </c>
      <c r="O361" s="12">
        <v>-0.29674991590318611</v>
      </c>
      <c r="P361" s="12">
        <v>-8.2968884521976441E-2</v>
      </c>
      <c r="Q361" s="13">
        <v>6.18</v>
      </c>
      <c r="R361" s="13">
        <v>0</v>
      </c>
      <c r="S361" s="13">
        <v>11.4</v>
      </c>
      <c r="T361" s="13">
        <v>11.4</v>
      </c>
      <c r="U361" s="13">
        <v>17.579999999999998</v>
      </c>
      <c r="V361" s="13">
        <v>0.75700000000000001</v>
      </c>
      <c r="W361" s="13">
        <v>16.822999999999997</v>
      </c>
      <c r="X361" s="14">
        <v>4.3060295790671221E-2</v>
      </c>
      <c r="Y361" s="15">
        <v>5.6306306306306307E-2</v>
      </c>
      <c r="Z361" s="14">
        <v>0.46153846153846151</v>
      </c>
      <c r="AA361" s="14">
        <v>0.6484641638225257</v>
      </c>
      <c r="AB361" s="14">
        <v>0.8571428571428571</v>
      </c>
      <c r="AC361" s="14">
        <v>1.8446601941747574</v>
      </c>
      <c r="AD361" s="13">
        <v>0.27900000000000003</v>
      </c>
      <c r="AE361" s="15">
        <v>0.73375000000000012</v>
      </c>
      <c r="AF361" s="14">
        <v>5.4772255750516613E-2</v>
      </c>
      <c r="AG361" s="14">
        <v>0.76407296771970679</v>
      </c>
      <c r="AH361" s="15">
        <v>0.36745886654478982</v>
      </c>
      <c r="AI361" s="5">
        <v>1.0165745856353592</v>
      </c>
      <c r="AJ361" s="15" t="s">
        <v>7128</v>
      </c>
      <c r="AK361" s="15" t="s">
        <v>7128</v>
      </c>
      <c r="AL361" s="15" t="s">
        <v>7128</v>
      </c>
      <c r="AM361" s="15" t="s">
        <v>7128</v>
      </c>
      <c r="AN361" s="15">
        <v>0.46466165413533828</v>
      </c>
      <c r="AO361" s="15">
        <v>0.24523809523809523</v>
      </c>
      <c r="AP361" s="15">
        <v>9.1429347826086929</v>
      </c>
      <c r="AQ361" s="15">
        <v>5.3747603833865805</v>
      </c>
      <c r="AR361" s="15">
        <v>0.70262707263083135</v>
      </c>
      <c r="AS361" s="15">
        <v>0.66757936507936499</v>
      </c>
      <c r="AT361" s="14" t="s">
        <v>7128</v>
      </c>
      <c r="AU361" s="14">
        <v>0</v>
      </c>
      <c r="AV361" s="12" t="s">
        <v>7128</v>
      </c>
      <c r="AW361" s="12" t="s">
        <v>7128</v>
      </c>
      <c r="AX361" s="12">
        <v>8.8499999999999995E-2</v>
      </c>
      <c r="AY361" s="12">
        <v>3.81E-3</v>
      </c>
      <c r="AZ361" s="14" t="s">
        <v>7128</v>
      </c>
      <c r="BA361" s="14" t="s">
        <v>7128</v>
      </c>
      <c r="BB361" s="14">
        <v>-1.1126760563380283E-2</v>
      </c>
      <c r="BC361" s="14">
        <v>5.9600932884166888E-2</v>
      </c>
      <c r="BD361" s="14">
        <v>-6.2698412698412699E-3</v>
      </c>
      <c r="BE361" s="14">
        <v>7.301587301587302E-2</v>
      </c>
      <c r="BF361" s="14">
        <v>0</v>
      </c>
      <c r="BG361" s="14" t="s">
        <v>7128</v>
      </c>
      <c r="BH361" s="13">
        <v>-0.158</v>
      </c>
      <c r="BI361" s="13">
        <v>-0.158</v>
      </c>
      <c r="BJ361" s="13">
        <v>1.84</v>
      </c>
      <c r="BK361" s="13">
        <v>1.84</v>
      </c>
      <c r="BL361" s="13">
        <v>25.2</v>
      </c>
      <c r="BM361" s="13">
        <v>25.2</v>
      </c>
      <c r="BN361" s="13">
        <v>3.13</v>
      </c>
      <c r="BO361" s="13">
        <v>3.13</v>
      </c>
      <c r="BP361" s="13">
        <v>1.84</v>
      </c>
      <c r="BQ361" s="13">
        <v>0</v>
      </c>
      <c r="BR361" s="13">
        <v>0</v>
      </c>
      <c r="BS361" s="13">
        <v>-1.02</v>
      </c>
      <c r="BT361" s="14">
        <v>-0.55434782608695654</v>
      </c>
      <c r="BU361" s="13">
        <v>2.8600000000000003</v>
      </c>
      <c r="BV361" s="13">
        <v>0.86199999999999999</v>
      </c>
      <c r="BW361" s="13">
        <v>0.86199999999999999</v>
      </c>
      <c r="BX361" s="13">
        <v>14.2</v>
      </c>
      <c r="BY361" s="13">
        <v>30.872</v>
      </c>
      <c r="BZ361" s="13">
        <v>13.3</v>
      </c>
      <c r="CA361" s="13">
        <v>23.943000000000001</v>
      </c>
      <c r="CB361" s="13">
        <v>0</v>
      </c>
      <c r="CC361" s="15">
        <v>0.27900000000000003</v>
      </c>
      <c r="CD361" s="15">
        <v>0.23400000000000001</v>
      </c>
      <c r="CE361" s="15">
        <v>0.36</v>
      </c>
      <c r="CF361" s="15" t="s">
        <v>7128</v>
      </c>
      <c r="CG361" s="15" t="s">
        <v>7128</v>
      </c>
      <c r="CH361" s="13" t="s">
        <v>7128</v>
      </c>
      <c r="CI361" s="13" t="s">
        <v>7128</v>
      </c>
      <c r="CJ361" s="13">
        <v>0</v>
      </c>
      <c r="CK361" s="12">
        <f t="shared" si="10"/>
        <v>0</v>
      </c>
      <c r="CL361" s="36">
        <f t="shared" si="11"/>
        <v>1.0524996867560454</v>
      </c>
      <c r="CM361" s="13" t="s">
        <v>7128</v>
      </c>
      <c r="CN361" s="13" t="s">
        <v>7128</v>
      </c>
      <c r="CO361" s="13" t="s">
        <v>7128</v>
      </c>
      <c r="CP361" s="13" t="s">
        <v>7128</v>
      </c>
      <c r="CQ361" s="13">
        <v>3.13</v>
      </c>
      <c r="CR361" s="13">
        <v>16.822999999999997</v>
      </c>
      <c r="CS361" s="13" t="s">
        <v>7128</v>
      </c>
      <c r="CT361" s="13">
        <v>6.0000000000000001E-3</v>
      </c>
      <c r="CU361" s="13">
        <v>1.8330000000000002</v>
      </c>
      <c r="CV361" s="13">
        <v>23.949000000000002</v>
      </c>
      <c r="CW361" s="13">
        <v>3.13</v>
      </c>
      <c r="CX361" s="12">
        <v>-1.1614810643390117E-2</v>
      </c>
      <c r="CY361" s="12">
        <v>5.9362653021568762E-2</v>
      </c>
      <c r="CZ361" s="15">
        <v>5.3747603833865805</v>
      </c>
      <c r="DA361" s="20"/>
      <c r="DB361" s="20"/>
    </row>
    <row r="362" spans="1:106">
      <c r="A362" s="8" t="s">
        <v>4321</v>
      </c>
      <c r="B362" s="8" t="s">
        <v>4322</v>
      </c>
      <c r="C362" s="9" t="s">
        <v>7170</v>
      </c>
      <c r="D362" s="9" t="s">
        <v>7126</v>
      </c>
      <c r="E362" s="10" t="s">
        <v>7127</v>
      </c>
      <c r="F362" s="10" t="s">
        <v>7126</v>
      </c>
      <c r="G362" s="11">
        <v>1.06</v>
      </c>
      <c r="H362" s="11">
        <v>8.0139655172413793</v>
      </c>
      <c r="I362" s="12">
        <v>9.0499999999999997E-2</v>
      </c>
      <c r="J362" s="12">
        <v>0.78176387931034474</v>
      </c>
      <c r="K362" s="12">
        <v>4.1999999999999996E-2</v>
      </c>
      <c r="L362" s="12">
        <v>9.8500000000000004E-2</v>
      </c>
      <c r="M362" s="12">
        <v>6.5019850000000004E-2</v>
      </c>
      <c r="N362" s="12">
        <v>0.15982293711516524</v>
      </c>
      <c r="O362" s="12" t="s">
        <v>7128</v>
      </c>
      <c r="P362" s="12">
        <v>-0.20688362480332875</v>
      </c>
      <c r="Q362" s="13">
        <v>1.1599999999999999</v>
      </c>
      <c r="R362" s="13">
        <v>0</v>
      </c>
      <c r="S362" s="13">
        <v>7.61</v>
      </c>
      <c r="T362" s="13">
        <v>7.61</v>
      </c>
      <c r="U362" s="13">
        <v>8.77</v>
      </c>
      <c r="V362" s="13">
        <v>1.9E-2</v>
      </c>
      <c r="W362" s="13">
        <v>8.7509999999999994</v>
      </c>
      <c r="X362" s="14">
        <v>2.1664766248574688E-3</v>
      </c>
      <c r="Y362" s="15">
        <v>7.5503355704697989E-2</v>
      </c>
      <c r="Z362" s="14" t="s">
        <v>7128</v>
      </c>
      <c r="AA362" s="14">
        <v>0.86773090079817572</v>
      </c>
      <c r="AB362" s="14" t="s">
        <v>7128</v>
      </c>
      <c r="AC362" s="14">
        <v>6.5603448275862073</v>
      </c>
      <c r="AD362" s="13">
        <v>8.0000000000000002E-3</v>
      </c>
      <c r="AE362" s="15">
        <v>1.8293611111111114</v>
      </c>
      <c r="AF362" s="14">
        <v>0.13416407864998739</v>
      </c>
      <c r="AG362" s="14">
        <v>0.76249918032742825</v>
      </c>
      <c r="AH362" s="15">
        <v>0.47826086956521746</v>
      </c>
      <c r="AI362" s="5" t="s">
        <v>7128</v>
      </c>
      <c r="AJ362" s="15" t="s">
        <v>7128</v>
      </c>
      <c r="AK362" s="15" t="s">
        <v>7128</v>
      </c>
      <c r="AL362" s="15" t="s">
        <v>7128</v>
      </c>
      <c r="AM362" s="15" t="s">
        <v>7128</v>
      </c>
      <c r="AN362" s="15" t="s">
        <v>7128</v>
      </c>
      <c r="AO362" s="15">
        <v>0.30287206266318534</v>
      </c>
      <c r="AP362" s="15" t="s">
        <v>7128</v>
      </c>
      <c r="AQ362" s="15" t="s">
        <v>7128</v>
      </c>
      <c r="AR362" s="15">
        <v>1.5540756526371868</v>
      </c>
      <c r="AS362" s="15">
        <v>2.2848563968668407</v>
      </c>
      <c r="AT362" s="14" t="s">
        <v>7128</v>
      </c>
      <c r="AU362" s="14">
        <v>0</v>
      </c>
      <c r="AV362" s="12" t="s">
        <v>7128</v>
      </c>
      <c r="AW362" s="12" t="s">
        <v>7128</v>
      </c>
      <c r="AX362" s="12">
        <v>-0.45100000000000001</v>
      </c>
      <c r="AY362" s="12">
        <v>-0.17399999999999999</v>
      </c>
      <c r="AZ362" s="14" t="s">
        <v>7128</v>
      </c>
      <c r="BA362" s="14" t="s">
        <v>7128</v>
      </c>
      <c r="BB362" s="14" t="s">
        <v>7128</v>
      </c>
      <c r="BC362" s="14">
        <v>-4.7060687688163516E-2</v>
      </c>
      <c r="BD362" s="14">
        <v>-0.10078328981723238</v>
      </c>
      <c r="BE362" s="14">
        <v>-7.7545691906005215E-2</v>
      </c>
      <c r="BF362" s="14">
        <v>0</v>
      </c>
      <c r="BG362" s="14">
        <v>1.01E-2</v>
      </c>
      <c r="BH362" s="13">
        <v>-0.38600000000000001</v>
      </c>
      <c r="BI362" s="13">
        <v>-0.38600000000000001</v>
      </c>
      <c r="BJ362" s="13">
        <v>-0.29699999999999999</v>
      </c>
      <c r="BK362" s="13">
        <v>-0.29699999999999999</v>
      </c>
      <c r="BL362" s="13">
        <v>3.83</v>
      </c>
      <c r="BM362" s="13">
        <v>3.83</v>
      </c>
      <c r="BN362" s="13">
        <v>-0.26400000000000001</v>
      </c>
      <c r="BO362" s="13">
        <v>-0.26400000000000001</v>
      </c>
      <c r="BP362" s="13">
        <v>-0.29699999999999999</v>
      </c>
      <c r="BQ362" s="13">
        <v>0</v>
      </c>
      <c r="BR362" s="13">
        <v>0</v>
      </c>
      <c r="BS362" s="13">
        <v>-3.2000000000000001E-2</v>
      </c>
      <c r="BT362" s="14" t="s">
        <v>7128</v>
      </c>
      <c r="BU362" s="13">
        <v>-0.26500000000000001</v>
      </c>
      <c r="BV362" s="13">
        <v>-0.35399999999999998</v>
      </c>
      <c r="BW362" s="13">
        <v>-0.35399999999999998</v>
      </c>
      <c r="BX362" s="13">
        <v>-1.64</v>
      </c>
      <c r="BY362" s="13">
        <v>6.3110000000000008</v>
      </c>
      <c r="BZ362" s="13">
        <v>-1.96</v>
      </c>
      <c r="CA362" s="13">
        <v>5.6310000000000002</v>
      </c>
      <c r="CB362" s="13">
        <v>0</v>
      </c>
      <c r="CC362" s="15">
        <v>0.68200000000000005</v>
      </c>
      <c r="CD362" s="15">
        <v>0.61099999999999999</v>
      </c>
      <c r="CE362" s="15">
        <v>0.36</v>
      </c>
      <c r="CF362" s="15">
        <v>1.2460667645561168</v>
      </c>
      <c r="CG362" s="15">
        <v>1.4770096263417443</v>
      </c>
      <c r="CH362" s="13">
        <v>0.13430000000000003</v>
      </c>
      <c r="CI362" s="13">
        <v>-0.11840000000000002</v>
      </c>
      <c r="CJ362" s="13">
        <v>0</v>
      </c>
      <c r="CK362" s="12">
        <f t="shared" si="10"/>
        <v>0</v>
      </c>
      <c r="CL362" s="36">
        <f t="shared" si="11"/>
        <v>0.6801633812821879</v>
      </c>
      <c r="CM362" s="13" t="s">
        <v>7128</v>
      </c>
      <c r="CN362" s="13" t="s">
        <v>7128</v>
      </c>
      <c r="CO362" s="13" t="s">
        <v>7128</v>
      </c>
      <c r="CP362" s="13" t="s">
        <v>7128</v>
      </c>
      <c r="CQ362" s="13" t="s">
        <v>7128</v>
      </c>
      <c r="CR362" s="13" t="s">
        <v>7128</v>
      </c>
      <c r="CS362" s="13" t="s">
        <v>7128</v>
      </c>
      <c r="CT362" s="13">
        <v>0</v>
      </c>
      <c r="CU362" s="13">
        <v>-0.29699999999999999</v>
      </c>
      <c r="CV362" s="13">
        <v>5.6310000000000002</v>
      </c>
      <c r="CW362" s="13">
        <v>-0.26400000000000001</v>
      </c>
      <c r="CX362" s="12" t="s">
        <v>7128</v>
      </c>
      <c r="CY362" s="12">
        <v>-4.7060687688163516E-2</v>
      </c>
      <c r="CZ362" s="15" t="s">
        <v>7128</v>
      </c>
      <c r="DA362" s="20"/>
      <c r="DB362" s="20"/>
    </row>
    <row r="363" spans="1:106" ht="24">
      <c r="A363" s="8" t="s">
        <v>5883</v>
      </c>
      <c r="B363" s="8" t="s">
        <v>5884</v>
      </c>
      <c r="C363" s="9" t="s">
        <v>7178</v>
      </c>
      <c r="D363" s="9" t="s">
        <v>7126</v>
      </c>
      <c r="E363" s="10" t="s">
        <v>7127</v>
      </c>
      <c r="F363" s="10" t="s">
        <v>7126</v>
      </c>
      <c r="G363" s="11">
        <v>1.1000000000000001</v>
      </c>
      <c r="H363" s="11">
        <v>1.1000000000000001</v>
      </c>
      <c r="I363" s="12">
        <v>9.0499999999999997E-2</v>
      </c>
      <c r="J363" s="12">
        <v>0.15604999999999999</v>
      </c>
      <c r="K363" s="12">
        <v>3.6999999999999998E-2</v>
      </c>
      <c r="L363" s="12">
        <v>9.35E-2</v>
      </c>
      <c r="M363" s="12">
        <v>6.1719349999999999E-2</v>
      </c>
      <c r="N363" s="12">
        <v>0.15604999999999999</v>
      </c>
      <c r="O363" s="12">
        <v>-0.63753148148148142</v>
      </c>
      <c r="P363" s="12">
        <v>-0.19503635477582845</v>
      </c>
      <c r="Q363" s="13">
        <v>5.0999999999999997E-2</v>
      </c>
      <c r="R363" s="13">
        <v>0</v>
      </c>
      <c r="S363" s="13">
        <v>0</v>
      </c>
      <c r="T363" s="13">
        <v>0</v>
      </c>
      <c r="U363" s="13">
        <v>5.0999999999999997E-2</v>
      </c>
      <c r="V363" s="13">
        <v>0</v>
      </c>
      <c r="W363" s="13">
        <v>5.0999999999999997E-2</v>
      </c>
      <c r="X363" s="14">
        <v>0</v>
      </c>
      <c r="Y363" s="15">
        <v>2.4509803921568631E-2</v>
      </c>
      <c r="Z363" s="14">
        <v>0</v>
      </c>
      <c r="AA363" s="14">
        <v>0</v>
      </c>
      <c r="AB363" s="14">
        <v>0</v>
      </c>
      <c r="AC363" s="14">
        <v>0</v>
      </c>
      <c r="AD363" s="13">
        <v>5.0000000000000001E-3</v>
      </c>
      <c r="AE363" s="15">
        <v>2.624166666666667</v>
      </c>
      <c r="AF363" s="14">
        <v>0.19235384061671346</v>
      </c>
      <c r="AG363" s="14">
        <v>0.58485965052379085</v>
      </c>
      <c r="AH363" s="15">
        <v>0.44444444444444448</v>
      </c>
      <c r="AI363" s="5" t="s">
        <v>7128</v>
      </c>
      <c r="AJ363" s="15" t="s">
        <v>7128</v>
      </c>
      <c r="AK363" s="15" t="s">
        <v>7128</v>
      </c>
      <c r="AL363" s="15" t="s">
        <v>7128</v>
      </c>
      <c r="AM363" s="15" t="s">
        <v>7128</v>
      </c>
      <c r="AN363" s="15">
        <v>0.20399999999999999</v>
      </c>
      <c r="AO363" s="15">
        <v>12.749999999999998</v>
      </c>
      <c r="AP363" s="15" t="s">
        <v>7128</v>
      </c>
      <c r="AQ363" s="15" t="s">
        <v>7128</v>
      </c>
      <c r="AR363" s="15">
        <v>0.20399999999999999</v>
      </c>
      <c r="AS363" s="15">
        <v>12.749999999999998</v>
      </c>
      <c r="AT363" s="14" t="s">
        <v>7128</v>
      </c>
      <c r="AU363" s="14">
        <v>0</v>
      </c>
      <c r="AV363" s="12" t="s">
        <v>7128</v>
      </c>
      <c r="AW363" s="12" t="s">
        <v>7128</v>
      </c>
      <c r="AX363" s="12">
        <v>-0.39799999999999996</v>
      </c>
      <c r="AY363" s="12">
        <v>-7.85E-2</v>
      </c>
      <c r="AZ363" s="14" t="s">
        <v>7128</v>
      </c>
      <c r="BA363" s="14" t="s">
        <v>7128</v>
      </c>
      <c r="BB363" s="14">
        <v>-0.48148148148148145</v>
      </c>
      <c r="BC363" s="14">
        <v>-3.8986354775828458E-2</v>
      </c>
      <c r="BD363" s="14">
        <v>-16.466666666666669</v>
      </c>
      <c r="BE363" s="14">
        <v>-1.3333333333333335</v>
      </c>
      <c r="BF363" s="14">
        <v>0</v>
      </c>
      <c r="BG363" s="14" t="s">
        <v>7128</v>
      </c>
      <c r="BH363" s="13">
        <v>-0.32400000000000001</v>
      </c>
      <c r="BI363" s="13">
        <v>-0.247</v>
      </c>
      <c r="BJ363" s="13">
        <v>-0.02</v>
      </c>
      <c r="BK363" s="13">
        <v>-0.02</v>
      </c>
      <c r="BL363" s="13">
        <v>4.0000000000000001E-3</v>
      </c>
      <c r="BM363" s="13">
        <v>1.4999999999999999E-2</v>
      </c>
      <c r="BN363" s="13">
        <v>0</v>
      </c>
      <c r="BO363" s="13">
        <v>-1.7999999999999999E-2</v>
      </c>
      <c r="BP363" s="13">
        <v>-0.02</v>
      </c>
      <c r="BQ363" s="13">
        <v>0</v>
      </c>
      <c r="BR363" s="13">
        <v>0</v>
      </c>
      <c r="BS363" s="13">
        <v>-1.2E-2</v>
      </c>
      <c r="BT363" s="14" t="s">
        <v>7128</v>
      </c>
      <c r="BU363" s="13">
        <v>-8.0000000000000002E-3</v>
      </c>
      <c r="BV363" s="13">
        <v>-0.23499999999999999</v>
      </c>
      <c r="BW363" s="13">
        <v>-0.23499999999999999</v>
      </c>
      <c r="BX363" s="13">
        <v>0.51300000000000001</v>
      </c>
      <c r="BY363" s="13">
        <v>0.51300000000000001</v>
      </c>
      <c r="BZ363" s="13">
        <v>0.25</v>
      </c>
      <c r="CA363" s="13">
        <v>0.25</v>
      </c>
      <c r="CB363" s="13">
        <v>0</v>
      </c>
      <c r="CC363" s="15">
        <v>0.75</v>
      </c>
      <c r="CD363" s="15">
        <v>1.34</v>
      </c>
      <c r="CE363" s="15">
        <v>0.36</v>
      </c>
      <c r="CF363" s="15">
        <v>1.1536804019395059</v>
      </c>
      <c r="CG363" s="15">
        <v>1.6107937278766888</v>
      </c>
      <c r="CH363" s="13">
        <v>-1.0199999999999997E-2</v>
      </c>
      <c r="CI363" s="13">
        <v>-2.5899999999999996E-2</v>
      </c>
      <c r="CJ363" s="13">
        <v>0</v>
      </c>
      <c r="CK363" s="12">
        <f t="shared" si="10"/>
        <v>0</v>
      </c>
      <c r="CL363" s="36">
        <f t="shared" si="11"/>
        <v>1.6E-2</v>
      </c>
      <c r="CM363" s="13" t="s">
        <v>7128</v>
      </c>
      <c r="CN363" s="13" t="s">
        <v>7128</v>
      </c>
      <c r="CO363" s="13" t="s">
        <v>7128</v>
      </c>
      <c r="CP363" s="13" t="s">
        <v>7128</v>
      </c>
      <c r="CQ363" s="13" t="s">
        <v>7128</v>
      </c>
      <c r="CR363" s="13" t="s">
        <v>7128</v>
      </c>
      <c r="CS363" s="13" t="s">
        <v>7128</v>
      </c>
      <c r="CT363" s="13">
        <v>0</v>
      </c>
      <c r="CU363" s="13">
        <v>-0.02</v>
      </c>
      <c r="CV363" s="13">
        <v>0.25</v>
      </c>
      <c r="CW363" s="13">
        <v>0</v>
      </c>
      <c r="CX363" s="12">
        <v>-0.48148148148148145</v>
      </c>
      <c r="CY363" s="12">
        <v>-3.8986354775828458E-2</v>
      </c>
      <c r="CZ363" s="15" t="s">
        <v>7128</v>
      </c>
      <c r="DA363" s="20"/>
      <c r="DB363" s="20"/>
    </row>
    <row r="364" spans="1:106">
      <c r="A364" s="8" t="s">
        <v>3141</v>
      </c>
      <c r="B364" s="8" t="s">
        <v>3142</v>
      </c>
      <c r="C364" s="9" t="s">
        <v>7191</v>
      </c>
      <c r="D364" s="9" t="s">
        <v>7126</v>
      </c>
      <c r="E364" s="10" t="s">
        <v>7127</v>
      </c>
      <c r="F364" s="10" t="s">
        <v>7126</v>
      </c>
      <c r="G364" s="11">
        <v>1.04</v>
      </c>
      <c r="H364" s="11">
        <v>1.04</v>
      </c>
      <c r="I364" s="12">
        <v>9.0499999999999997E-2</v>
      </c>
      <c r="J364" s="12">
        <v>0.15062</v>
      </c>
      <c r="K364" s="12">
        <v>4.7E-2</v>
      </c>
      <c r="L364" s="12">
        <v>0.10350000000000001</v>
      </c>
      <c r="M364" s="12">
        <v>6.8320350000000002E-2</v>
      </c>
      <c r="N364" s="12">
        <v>0.15062</v>
      </c>
      <c r="O364" s="12">
        <v>-0.2285710022271715</v>
      </c>
      <c r="P364" s="12">
        <v>-0.16652823617901469</v>
      </c>
      <c r="Q364" s="13">
        <v>6.35</v>
      </c>
      <c r="R364" s="13">
        <v>0</v>
      </c>
      <c r="S364" s="13">
        <v>0</v>
      </c>
      <c r="T364" s="13">
        <v>0</v>
      </c>
      <c r="U364" s="13">
        <v>6.35</v>
      </c>
      <c r="V364" s="13">
        <v>0</v>
      </c>
      <c r="W364" s="13">
        <v>6.35</v>
      </c>
      <c r="X364" s="14">
        <v>0</v>
      </c>
      <c r="Y364" s="15">
        <v>0.4264705882352941</v>
      </c>
      <c r="Z364" s="14" t="s">
        <v>7128</v>
      </c>
      <c r="AA364" s="14">
        <v>0</v>
      </c>
      <c r="AB364" s="14" t="s">
        <v>7128</v>
      </c>
      <c r="AC364" s="14">
        <v>0</v>
      </c>
      <c r="AD364" s="13">
        <v>0.187</v>
      </c>
      <c r="AE364" s="15">
        <v>0.76883333333333348</v>
      </c>
      <c r="AF364" s="14">
        <v>5.4772255750516613E-2</v>
      </c>
      <c r="AG364" s="14" t="s">
        <v>7128</v>
      </c>
      <c r="AH364" s="15">
        <v>0.32987012987012987</v>
      </c>
      <c r="AI364" s="5" t="s">
        <v>7128</v>
      </c>
      <c r="AJ364" s="15" t="s">
        <v>7128</v>
      </c>
      <c r="AK364" s="15" t="s">
        <v>7128</v>
      </c>
      <c r="AL364" s="15" t="s">
        <v>7128</v>
      </c>
      <c r="AM364" s="15" t="s">
        <v>7128</v>
      </c>
      <c r="AN364" s="15" t="s">
        <v>7128</v>
      </c>
      <c r="AO364" s="15">
        <v>0.34510869565217395</v>
      </c>
      <c r="AP364" s="15" t="s">
        <v>7128</v>
      </c>
      <c r="AQ364" s="15" t="s">
        <v>7128</v>
      </c>
      <c r="AR364" s="15" t="s">
        <v>7128</v>
      </c>
      <c r="AS364" s="15">
        <v>0.34510869565217395</v>
      </c>
      <c r="AT364" s="14" t="s">
        <v>7128</v>
      </c>
      <c r="AU364" s="14">
        <v>3.1023622047244098E-2</v>
      </c>
      <c r="AV364" s="12" t="s">
        <v>7128</v>
      </c>
      <c r="AW364" s="12" t="s">
        <v>7128</v>
      </c>
      <c r="AX364" s="12">
        <v>-0.52600000000000002</v>
      </c>
      <c r="AY364" s="12">
        <v>-0.32400000000000001</v>
      </c>
      <c r="AZ364" s="14" t="s">
        <v>7128</v>
      </c>
      <c r="BA364" s="14" t="s">
        <v>7128</v>
      </c>
      <c r="BB364" s="14">
        <v>-7.7951002227171495E-2</v>
      </c>
      <c r="BC364" s="14">
        <v>-1.590823617901467E-2</v>
      </c>
      <c r="BD364" s="14">
        <v>-0.57065217391304357</v>
      </c>
      <c r="BE364" s="14">
        <v>-0.22989130434782612</v>
      </c>
      <c r="BF364" s="14">
        <v>0</v>
      </c>
      <c r="BG364" s="14">
        <v>0.1391</v>
      </c>
      <c r="BH364" s="13">
        <v>-10.5</v>
      </c>
      <c r="BI364" s="13">
        <v>-10.5</v>
      </c>
      <c r="BJ364" s="13">
        <v>-4.2300000000000004</v>
      </c>
      <c r="BK364" s="13">
        <v>-4.2300000000000004</v>
      </c>
      <c r="BL364" s="13">
        <v>18.399999999999999</v>
      </c>
      <c r="BM364" s="13">
        <v>18.399999999999999</v>
      </c>
      <c r="BN364" s="13">
        <v>-1.51</v>
      </c>
      <c r="BO364" s="13">
        <v>-1.51</v>
      </c>
      <c r="BP364" s="13">
        <v>-4.2300000000000004</v>
      </c>
      <c r="BQ364" s="13">
        <v>4.8</v>
      </c>
      <c r="BR364" s="13">
        <v>-27.417000000000002</v>
      </c>
      <c r="BS364" s="13">
        <v>-5.8890000000000002</v>
      </c>
      <c r="BT364" s="14" t="s">
        <v>7128</v>
      </c>
      <c r="BU364" s="13">
        <v>29.076000000000001</v>
      </c>
      <c r="BV364" s="13">
        <v>18.006</v>
      </c>
      <c r="BW364" s="13">
        <v>22.806000000000001</v>
      </c>
      <c r="BX364" s="13">
        <v>134.69999999999999</v>
      </c>
      <c r="BY364" s="13">
        <v>265.89999999999998</v>
      </c>
      <c r="BZ364" s="13">
        <v>0</v>
      </c>
      <c r="CA364" s="13">
        <v>0</v>
      </c>
      <c r="CB364" s="13">
        <v>-0.19700000000000001</v>
      </c>
      <c r="CC364" s="15">
        <v>-0.30599999999999999</v>
      </c>
      <c r="CD364" s="15">
        <v>1.46</v>
      </c>
      <c r="CE364" s="15">
        <v>0.36</v>
      </c>
      <c r="CF364" s="15" t="s">
        <v>7128</v>
      </c>
      <c r="CG364" s="15" t="s">
        <v>7128</v>
      </c>
      <c r="CH364" s="13" t="s">
        <v>7128</v>
      </c>
      <c r="CI364" s="13" t="s">
        <v>7128</v>
      </c>
      <c r="CJ364" s="13">
        <v>-0.19700000000000001</v>
      </c>
      <c r="CK364" s="12">
        <f t="shared" si="10"/>
        <v>1.0940797511940464E-2</v>
      </c>
      <c r="CL364" s="36" t="str">
        <f t="shared" si="11"/>
        <v>NA</v>
      </c>
      <c r="CM364" s="13" t="s">
        <v>7128</v>
      </c>
      <c r="CN364" s="13" t="s">
        <v>7128</v>
      </c>
      <c r="CO364" s="13" t="s">
        <v>7128</v>
      </c>
      <c r="CP364" s="13" t="s">
        <v>7128</v>
      </c>
      <c r="CQ364" s="13" t="s">
        <v>7128</v>
      </c>
      <c r="CR364" s="13" t="s">
        <v>7128</v>
      </c>
      <c r="CS364" s="13">
        <v>18.006</v>
      </c>
      <c r="CT364" s="13">
        <v>0</v>
      </c>
      <c r="CU364" s="13">
        <v>-4.2300000000000004</v>
      </c>
      <c r="CV364" s="13">
        <v>0</v>
      </c>
      <c r="CW364" s="13">
        <v>-1.51</v>
      </c>
      <c r="CX364" s="12">
        <v>-7.7951002227171495E-2</v>
      </c>
      <c r="CY364" s="12">
        <v>-1.590823617901467E-2</v>
      </c>
      <c r="CZ364" s="15" t="s">
        <v>7128</v>
      </c>
      <c r="DA364" s="20"/>
      <c r="DB364" s="20"/>
    </row>
    <row r="365" spans="1:106" ht="24">
      <c r="A365" s="8" t="s">
        <v>2271</v>
      </c>
      <c r="B365" s="8" t="s">
        <v>2272</v>
      </c>
      <c r="C365" s="9" t="s">
        <v>7155</v>
      </c>
      <c r="D365" s="9" t="s">
        <v>7126</v>
      </c>
      <c r="E365" s="10" t="s">
        <v>7127</v>
      </c>
      <c r="F365" s="10" t="s">
        <v>7126</v>
      </c>
      <c r="G365" s="11">
        <v>0.92</v>
      </c>
      <c r="H365" s="11">
        <v>2.4171284219209155</v>
      </c>
      <c r="I365" s="12">
        <v>9.0499999999999997E-2</v>
      </c>
      <c r="J365" s="12">
        <v>0.27525012218384287</v>
      </c>
      <c r="K365" s="12">
        <v>4.1999999999999996E-2</v>
      </c>
      <c r="L365" s="12">
        <v>9.8500000000000004E-2</v>
      </c>
      <c r="M365" s="12">
        <v>6.5019850000000004E-2</v>
      </c>
      <c r="N365" s="12">
        <v>0.14014718450413602</v>
      </c>
      <c r="O365" s="12">
        <v>-0.17175361868733938</v>
      </c>
      <c r="P365" s="12">
        <v>-4.6287588484780373E-2</v>
      </c>
      <c r="Q365" s="13">
        <v>11.9</v>
      </c>
      <c r="R365" s="13">
        <v>0</v>
      </c>
      <c r="S365" s="13">
        <v>21.4</v>
      </c>
      <c r="T365" s="13">
        <v>21.4</v>
      </c>
      <c r="U365" s="13">
        <v>33.299999999999997</v>
      </c>
      <c r="V365" s="13">
        <v>0.29299999999999998</v>
      </c>
      <c r="W365" s="13">
        <v>33.006999999999998</v>
      </c>
      <c r="X365" s="14">
        <v>8.7987987987987997E-3</v>
      </c>
      <c r="Y365" s="15">
        <v>0.27317880794701987</v>
      </c>
      <c r="Z365" s="14">
        <v>0.58630136986301362</v>
      </c>
      <c r="AA365" s="14">
        <v>0.6426426426426427</v>
      </c>
      <c r="AB365" s="14">
        <v>1.4172185430463575</v>
      </c>
      <c r="AC365" s="14">
        <v>1.7983193277310923</v>
      </c>
      <c r="AD365" s="13">
        <v>0.13100000000000001</v>
      </c>
      <c r="AE365" s="15">
        <v>1.187138888888889</v>
      </c>
      <c r="AF365" s="14">
        <v>8.3666002653407553E-2</v>
      </c>
      <c r="AG365" s="14">
        <v>0.65438766361058054</v>
      </c>
      <c r="AH365" s="15">
        <v>0.31365313653136528</v>
      </c>
      <c r="AI365" s="5">
        <v>1.7619047619047619</v>
      </c>
      <c r="AJ365" s="15">
        <v>8.0405405405405403</v>
      </c>
      <c r="AK365" s="15">
        <v>8.0405405405405403</v>
      </c>
      <c r="AL365" s="15">
        <v>2.7872340425531914</v>
      </c>
      <c r="AM365" s="15" t="s">
        <v>7128</v>
      </c>
      <c r="AN365" s="15">
        <v>0.78807947019867552</v>
      </c>
      <c r="AO365" s="15">
        <v>0.24285714285714285</v>
      </c>
      <c r="AP365" s="15">
        <v>8.92081081081081</v>
      </c>
      <c r="AQ365" s="15">
        <v>7.5530892448512583</v>
      </c>
      <c r="AR365" s="15">
        <v>0.91161930013533288</v>
      </c>
      <c r="AS365" s="15">
        <v>0.67361224489795912</v>
      </c>
      <c r="AT365" s="14">
        <v>0</v>
      </c>
      <c r="AU365" s="14">
        <v>0</v>
      </c>
      <c r="AV365" s="12">
        <v>6.4100000000000004E-2</v>
      </c>
      <c r="AW365" s="12">
        <v>0.111</v>
      </c>
      <c r="AX365" s="12">
        <v>3.4500000000000003E-2</v>
      </c>
      <c r="AY365" s="12">
        <v>0.19</v>
      </c>
      <c r="AZ365" s="14" t="s">
        <v>7128</v>
      </c>
      <c r="BA365" s="14" t="s">
        <v>7128</v>
      </c>
      <c r="BB365" s="14">
        <v>0.10349650349650349</v>
      </c>
      <c r="BC365" s="14">
        <v>9.3859596019355646E-2</v>
      </c>
      <c r="BD365" s="14">
        <v>3.0204081632653063E-2</v>
      </c>
      <c r="BE365" s="14">
        <v>7.5510204081632656E-2</v>
      </c>
      <c r="BF365" s="14">
        <v>9.5092024539877307E-2</v>
      </c>
      <c r="BG365" s="14">
        <v>5.5500000000000001E-2</v>
      </c>
      <c r="BH365" s="13">
        <v>1.48</v>
      </c>
      <c r="BI365" s="13">
        <v>1.48</v>
      </c>
      <c r="BJ365" s="13">
        <v>3.7</v>
      </c>
      <c r="BK365" s="13">
        <v>3.7</v>
      </c>
      <c r="BL365" s="13">
        <v>49</v>
      </c>
      <c r="BM365" s="13">
        <v>49</v>
      </c>
      <c r="BN365" s="13">
        <v>4.37</v>
      </c>
      <c r="BO365" s="13">
        <v>4.37</v>
      </c>
      <c r="BP365" s="13">
        <v>3.3481595092024543</v>
      </c>
      <c r="BQ365" s="13">
        <v>0</v>
      </c>
      <c r="BR365" s="13">
        <v>0</v>
      </c>
      <c r="BS365" s="13">
        <v>-0.74199999999999999</v>
      </c>
      <c r="BT365" s="14">
        <v>-0.22161429225836002</v>
      </c>
      <c r="BU365" s="13">
        <v>4.0901595092024543</v>
      </c>
      <c r="BV365" s="13">
        <v>2.222</v>
      </c>
      <c r="BW365" s="13">
        <v>2.222</v>
      </c>
      <c r="BX365" s="13">
        <v>14.3</v>
      </c>
      <c r="BY365" s="13">
        <v>35.671999999999997</v>
      </c>
      <c r="BZ365" s="13">
        <v>15.1</v>
      </c>
      <c r="CA365" s="13">
        <v>36.207000000000001</v>
      </c>
      <c r="CB365" s="13">
        <v>0</v>
      </c>
      <c r="CC365" s="15">
        <v>0.36499999999999999</v>
      </c>
      <c r="CD365" s="15">
        <v>0.55400000000000005</v>
      </c>
      <c r="CE365" s="15">
        <v>0.36</v>
      </c>
      <c r="CF365" s="15" t="s">
        <v>7128</v>
      </c>
      <c r="CG365" s="15" t="s">
        <v>7128</v>
      </c>
      <c r="CH365" s="13" t="s">
        <v>7128</v>
      </c>
      <c r="CI365" s="13" t="s">
        <v>7128</v>
      </c>
      <c r="CJ365" s="13">
        <v>0</v>
      </c>
      <c r="CK365" s="12">
        <f t="shared" si="10"/>
        <v>0</v>
      </c>
      <c r="CL365" s="36">
        <f t="shared" si="11"/>
        <v>1.3533294666777143</v>
      </c>
      <c r="CM365" s="13">
        <v>1.63</v>
      </c>
      <c r="CN365" s="13">
        <v>0.155</v>
      </c>
      <c r="CO365" s="13">
        <v>1.48</v>
      </c>
      <c r="CP365" s="13">
        <v>11.9</v>
      </c>
      <c r="CQ365" s="13">
        <v>4.37</v>
      </c>
      <c r="CR365" s="13">
        <v>33.006999999999998</v>
      </c>
      <c r="CS365" s="13" t="s">
        <v>7128</v>
      </c>
      <c r="CT365" s="13">
        <v>0.21740000000000001</v>
      </c>
      <c r="CU365" s="13">
        <v>3.5942000000000003</v>
      </c>
      <c r="CV365" s="13">
        <v>36.424399999999999</v>
      </c>
      <c r="CW365" s="13">
        <v>4.37</v>
      </c>
      <c r="CX365" s="12">
        <v>9.4658823205257148E-2</v>
      </c>
      <c r="CY365" s="12">
        <v>9.0623422107886278E-2</v>
      </c>
      <c r="CZ365" s="15">
        <v>7.5530892448512583</v>
      </c>
      <c r="DA365" s="20"/>
      <c r="DB365" s="20"/>
    </row>
    <row r="366" spans="1:106">
      <c r="A366" s="8" t="s">
        <v>465</v>
      </c>
      <c r="B366" s="8" t="s">
        <v>466</v>
      </c>
      <c r="C366" s="9" t="s">
        <v>7153</v>
      </c>
      <c r="D366" s="9" t="s">
        <v>7126</v>
      </c>
      <c r="E366" s="10" t="s">
        <v>7127</v>
      </c>
      <c r="F366" s="10" t="s">
        <v>7126</v>
      </c>
      <c r="G366" s="11">
        <v>1.1399999999999999</v>
      </c>
      <c r="H366" s="11">
        <v>1.5000401264560852</v>
      </c>
      <c r="I366" s="12">
        <v>9.0499999999999997E-2</v>
      </c>
      <c r="J366" s="12">
        <v>0.19225363144427571</v>
      </c>
      <c r="K366" s="12">
        <v>3.2000000000000001E-2</v>
      </c>
      <c r="L366" s="12">
        <v>8.8499999999999995E-2</v>
      </c>
      <c r="M366" s="12">
        <v>5.8418850000000001E-2</v>
      </c>
      <c r="N366" s="12">
        <v>0.16013056301059256</v>
      </c>
      <c r="O366" s="12">
        <v>-0.21201324682889108</v>
      </c>
      <c r="P366" s="12">
        <v>-0.16884187887388258</v>
      </c>
      <c r="Q366" s="13">
        <v>805.1</v>
      </c>
      <c r="R366" s="13">
        <v>2.870443692802112</v>
      </c>
      <c r="S366" s="13">
        <v>251.4</v>
      </c>
      <c r="T366" s="13">
        <v>254.2704436928021</v>
      </c>
      <c r="U366" s="13">
        <v>1059.3704436928022</v>
      </c>
      <c r="V366" s="13">
        <v>0</v>
      </c>
      <c r="W366" s="13">
        <v>1059.3704436928022</v>
      </c>
      <c r="X366" s="14">
        <v>0</v>
      </c>
      <c r="Y366" s="15">
        <v>5.7736720554272522E-2</v>
      </c>
      <c r="Z366" s="14">
        <v>0.5820271143625354</v>
      </c>
      <c r="AA366" s="14">
        <v>0.24002033019389754</v>
      </c>
      <c r="AB366" s="14">
        <v>1.3924996916363752</v>
      </c>
      <c r="AC366" s="14">
        <v>0.31582467232989953</v>
      </c>
      <c r="AD366" s="13">
        <v>18.600000000000001</v>
      </c>
      <c r="AE366" s="15">
        <v>1.6331388888888891</v>
      </c>
      <c r="AF366" s="14">
        <v>0.15165750888103102</v>
      </c>
      <c r="AG366" s="14">
        <v>0.4767320822651539</v>
      </c>
      <c r="AH366" s="15">
        <v>0.29542302357836348</v>
      </c>
      <c r="AI366" s="5" t="s">
        <v>7128</v>
      </c>
      <c r="AJ366" s="15" t="s">
        <v>7128</v>
      </c>
      <c r="AK366" s="15" t="s">
        <v>7128</v>
      </c>
      <c r="AL366" s="15">
        <v>82.666666666666671</v>
      </c>
      <c r="AM366" s="15" t="s">
        <v>7128</v>
      </c>
      <c r="AN366" s="15">
        <v>4.4090909090909092</v>
      </c>
      <c r="AO366" s="15">
        <v>1.0696160488906603</v>
      </c>
      <c r="AP366" s="15" t="s">
        <v>7128</v>
      </c>
      <c r="AQ366" s="15">
        <v>49.181543346926752</v>
      </c>
      <c r="AR366" s="15">
        <v>2.424907564673175</v>
      </c>
      <c r="AS366" s="15">
        <v>1.4074271870503547</v>
      </c>
      <c r="AT366" s="14" t="s">
        <v>7128</v>
      </c>
      <c r="AU366" s="14">
        <v>0</v>
      </c>
      <c r="AV366" s="12" t="s">
        <v>7128</v>
      </c>
      <c r="AW366" s="12" t="s">
        <v>7128</v>
      </c>
      <c r="AX366" s="12">
        <v>6.7000000000000004E-2</v>
      </c>
      <c r="AY366" s="12" t="s">
        <v>7128</v>
      </c>
      <c r="AZ366" s="14" t="s">
        <v>7128</v>
      </c>
      <c r="BA366" s="14">
        <v>0.08</v>
      </c>
      <c r="BB366" s="14">
        <v>-1.9759615384615386E-2</v>
      </c>
      <c r="BC366" s="14">
        <v>-8.7113158632900287E-3</v>
      </c>
      <c r="BD366" s="14">
        <v>-5.6767955801104979E-3</v>
      </c>
      <c r="BE366" s="14">
        <v>-4.6741557162436782E-3</v>
      </c>
      <c r="BF366" s="14">
        <v>0</v>
      </c>
      <c r="BG366" s="14">
        <v>9.5100000000000004E-2</v>
      </c>
      <c r="BH366" s="13">
        <v>-10.7</v>
      </c>
      <c r="BI366" s="13">
        <v>-4.1100000000000003</v>
      </c>
      <c r="BJ366" s="13">
        <v>-4.1500000000000004</v>
      </c>
      <c r="BK366" s="13">
        <v>-3.3840887385604228</v>
      </c>
      <c r="BL366" s="13">
        <v>752.7</v>
      </c>
      <c r="BM366" s="13">
        <v>724</v>
      </c>
      <c r="BN366" s="13">
        <v>25.4</v>
      </c>
      <c r="BO366" s="13">
        <v>21.54</v>
      </c>
      <c r="BP366" s="13">
        <v>-3.3840887385604228</v>
      </c>
      <c r="BQ366" s="13">
        <v>0</v>
      </c>
      <c r="BR366" s="13">
        <v>0</v>
      </c>
      <c r="BS366" s="13">
        <v>-25.1</v>
      </c>
      <c r="BT366" s="14" t="s">
        <v>7128</v>
      </c>
      <c r="BU366" s="13">
        <v>21.71591126143958</v>
      </c>
      <c r="BV366" s="13">
        <v>20.990000000000002</v>
      </c>
      <c r="BW366" s="13">
        <v>20.990000000000002</v>
      </c>
      <c r="BX366" s="13">
        <v>208</v>
      </c>
      <c r="BY366" s="13">
        <v>388.47044369280212</v>
      </c>
      <c r="BZ366" s="13">
        <v>182.6</v>
      </c>
      <c r="CA366" s="13">
        <v>436.8704436928021</v>
      </c>
      <c r="CB366" s="13">
        <v>0</v>
      </c>
      <c r="CC366" s="15">
        <v>0.48199999999999998</v>
      </c>
      <c r="CD366" s="15">
        <v>0.80300000000000005</v>
      </c>
      <c r="CE366" s="15">
        <v>0.36</v>
      </c>
      <c r="CF366" s="15">
        <v>0.51077135495223602</v>
      </c>
      <c r="CG366" s="15">
        <v>0.55803338738577979</v>
      </c>
      <c r="CH366" s="13">
        <v>31.357142857142854</v>
      </c>
      <c r="CI366" s="13">
        <v>16.844285714285714</v>
      </c>
      <c r="CJ366" s="13">
        <v>0</v>
      </c>
      <c r="CK366" s="12">
        <f t="shared" si="10"/>
        <v>0</v>
      </c>
      <c r="CL366" s="36">
        <f t="shared" si="11"/>
        <v>1.7229364239831306</v>
      </c>
      <c r="CM366" s="13" t="s">
        <v>7128</v>
      </c>
      <c r="CN366" s="13" t="s">
        <v>7128</v>
      </c>
      <c r="CO366" s="13" t="s">
        <v>7128</v>
      </c>
      <c r="CP366" s="13" t="s">
        <v>7128</v>
      </c>
      <c r="CQ366" s="13">
        <v>21.54</v>
      </c>
      <c r="CR366" s="13">
        <v>1059.3704436928022</v>
      </c>
      <c r="CS366" s="13" t="s">
        <v>7128</v>
      </c>
      <c r="CT366" s="13">
        <v>3.7645999999999997</v>
      </c>
      <c r="CU366" s="13">
        <v>-3.6314887385604231</v>
      </c>
      <c r="CV366" s="13">
        <v>440.63504369280207</v>
      </c>
      <c r="CW366" s="13">
        <v>26.364999999999998</v>
      </c>
      <c r="CX366" s="12">
        <v>-2.0576621399421811E-2</v>
      </c>
      <c r="CY366" s="12">
        <v>-9.2584505055203579E-3</v>
      </c>
      <c r="CZ366" s="15">
        <v>40.180938505321535</v>
      </c>
      <c r="DA366" s="20"/>
      <c r="DB366" s="20"/>
    </row>
    <row r="367" spans="1:106">
      <c r="A367" s="8" t="s">
        <v>809</v>
      </c>
      <c r="B367" s="8" t="s">
        <v>810</v>
      </c>
      <c r="C367" s="9" t="s">
        <v>7188</v>
      </c>
      <c r="D367" s="9" t="s">
        <v>7126</v>
      </c>
      <c r="E367" s="10" t="s">
        <v>7127</v>
      </c>
      <c r="F367" s="10" t="s">
        <v>7126</v>
      </c>
      <c r="G367" s="11">
        <v>0.84</v>
      </c>
      <c r="H367" s="11">
        <v>0.84019237294089177</v>
      </c>
      <c r="I367" s="12">
        <v>9.0499999999999997E-2</v>
      </c>
      <c r="J367" s="12">
        <v>0.13253740975115069</v>
      </c>
      <c r="K367" s="12">
        <v>3.2000000000000001E-2</v>
      </c>
      <c r="L367" s="12">
        <v>8.8499999999999995E-2</v>
      </c>
      <c r="M367" s="12">
        <v>5.8418850000000001E-2</v>
      </c>
      <c r="N367" s="12">
        <v>0.13251327512278205</v>
      </c>
      <c r="O367" s="12" t="s">
        <v>7128</v>
      </c>
      <c r="P367" s="12">
        <v>63.446829963300466</v>
      </c>
      <c r="Q367" s="13">
        <v>1198.7</v>
      </c>
      <c r="R367" s="13">
        <v>0.39045014490016289</v>
      </c>
      <c r="S367" s="13">
        <v>0</v>
      </c>
      <c r="T367" s="13">
        <v>0.39045014490016289</v>
      </c>
      <c r="U367" s="13">
        <v>1199.0904501449002</v>
      </c>
      <c r="V367" s="13">
        <v>0</v>
      </c>
      <c r="W367" s="13">
        <v>1199.0904501449002</v>
      </c>
      <c r="X367" s="14">
        <v>0</v>
      </c>
      <c r="Y367" s="15">
        <v>8.5536547433903584E-2</v>
      </c>
      <c r="Z367" s="14" t="s">
        <v>7128</v>
      </c>
      <c r="AA367" s="14">
        <v>3.2562192856508881E-4</v>
      </c>
      <c r="AB367" s="14" t="s">
        <v>7128</v>
      </c>
      <c r="AC367" s="14">
        <v>3.257279927422732E-4</v>
      </c>
      <c r="AD367" s="13">
        <v>18.649999999999999</v>
      </c>
      <c r="AE367" s="15">
        <v>1.4943611111111113</v>
      </c>
      <c r="AF367" s="14">
        <v>0.24289915602982237</v>
      </c>
      <c r="AG367" s="14">
        <v>0.33038402154903812</v>
      </c>
      <c r="AH367" s="15">
        <v>0.22651933701657459</v>
      </c>
      <c r="AI367" s="5">
        <v>155.55555555555554</v>
      </c>
      <c r="AJ367" s="15">
        <v>40.496621621621621</v>
      </c>
      <c r="AK367" s="15">
        <v>40.496621621621621</v>
      </c>
      <c r="AL367" s="15">
        <v>34.473197781885389</v>
      </c>
      <c r="AM367" s="15">
        <v>2.1091990427927927</v>
      </c>
      <c r="AN367" s="15" t="s">
        <v>7128</v>
      </c>
      <c r="AO367" s="15">
        <v>3.4775166811720339</v>
      </c>
      <c r="AP367" s="15">
        <v>33.960958072258876</v>
      </c>
      <c r="AQ367" s="15">
        <v>26.361747573866687</v>
      </c>
      <c r="AR367" s="15">
        <v>3071.0462418998577</v>
      </c>
      <c r="AS367" s="15">
        <v>3.4786494057003199</v>
      </c>
      <c r="AT367" s="14">
        <v>0.17972972972972973</v>
      </c>
      <c r="AU367" s="14">
        <v>4.4381413197630767E-3</v>
      </c>
      <c r="AV367" s="12" t="s">
        <v>7128</v>
      </c>
      <c r="AW367" s="12" t="s">
        <v>7128</v>
      </c>
      <c r="AX367" s="12" t="s">
        <v>7128</v>
      </c>
      <c r="AY367" s="12" t="s">
        <v>7128</v>
      </c>
      <c r="AZ367" s="14">
        <v>0.192</v>
      </c>
      <c r="BA367" s="14">
        <v>5.4900000000000004E-2</v>
      </c>
      <c r="BB367" s="14" t="s">
        <v>7128</v>
      </c>
      <c r="BC367" s="14">
        <v>63.579343238423249</v>
      </c>
      <c r="BD367" s="14">
        <v>8.5871772555845674E-2</v>
      </c>
      <c r="BE367" s="14">
        <v>0.10243083832613858</v>
      </c>
      <c r="BF367" s="14">
        <v>0.29691211401425177</v>
      </c>
      <c r="BG367" s="14">
        <v>0.25420000000000004</v>
      </c>
      <c r="BH367" s="13">
        <v>29.6</v>
      </c>
      <c r="BI367" s="13">
        <v>29.6</v>
      </c>
      <c r="BJ367" s="13">
        <v>35</v>
      </c>
      <c r="BK367" s="13">
        <v>35.307909971019967</v>
      </c>
      <c r="BL367" s="13">
        <v>344.7</v>
      </c>
      <c r="BM367" s="13">
        <v>344.7</v>
      </c>
      <c r="BN367" s="13">
        <v>45.1</v>
      </c>
      <c r="BO367" s="13">
        <v>45.486000000000004</v>
      </c>
      <c r="BP367" s="13">
        <v>24.824563780099549</v>
      </c>
      <c r="BQ367" s="13">
        <v>0</v>
      </c>
      <c r="BR367" s="13">
        <v>7.4799999999999986</v>
      </c>
      <c r="BS367" s="13">
        <v>8.6</v>
      </c>
      <c r="BT367" s="14">
        <v>0.6477455210266545</v>
      </c>
      <c r="BU367" s="13">
        <v>8.7445637800995524</v>
      </c>
      <c r="BV367" s="13">
        <v>13.520000000000001</v>
      </c>
      <c r="BW367" s="13">
        <v>13.520000000000001</v>
      </c>
      <c r="BX367" s="13">
        <v>0</v>
      </c>
      <c r="BY367" s="13">
        <v>0.39045014490016289</v>
      </c>
      <c r="BZ367" s="13">
        <v>0</v>
      </c>
      <c r="CA367" s="13">
        <v>0.39045014490016289</v>
      </c>
      <c r="CB367" s="13">
        <v>-5.32</v>
      </c>
      <c r="CC367" s="15">
        <v>0.53500000000000003</v>
      </c>
      <c r="CD367" s="15">
        <v>0.54400000000000004</v>
      </c>
      <c r="CE367" s="15">
        <v>0.36</v>
      </c>
      <c r="CF367" s="15">
        <v>0.82437316627937141</v>
      </c>
      <c r="CG367" s="15">
        <v>0.93351075098400693</v>
      </c>
      <c r="CH367" s="13">
        <v>20.295999999999999</v>
      </c>
      <c r="CI367" s="13">
        <v>16.065999999999999</v>
      </c>
      <c r="CJ367" s="13">
        <v>-5.32</v>
      </c>
      <c r="CK367" s="12">
        <f t="shared" si="10"/>
        <v>0.39349112426035499</v>
      </c>
      <c r="CL367" s="36">
        <f t="shared" si="11"/>
        <v>882.8271790964219</v>
      </c>
      <c r="CM367" s="13">
        <v>42.1</v>
      </c>
      <c r="CN367" s="13">
        <v>12.5</v>
      </c>
      <c r="CO367" s="13">
        <v>29.6</v>
      </c>
      <c r="CP367" s="13">
        <v>1198.7</v>
      </c>
      <c r="CQ367" s="13">
        <v>45.486000000000004</v>
      </c>
      <c r="CR367" s="13">
        <v>1199.0904501449002</v>
      </c>
      <c r="CS367" s="13">
        <v>13.520000000000001</v>
      </c>
      <c r="CT367" s="13">
        <v>3.6629999999999998</v>
      </c>
      <c r="CU367" s="13">
        <v>34.950909971019968</v>
      </c>
      <c r="CV367" s="13">
        <v>4.0534501449001628</v>
      </c>
      <c r="CW367" s="13">
        <v>46.058</v>
      </c>
      <c r="CX367" s="12" t="s">
        <v>7128</v>
      </c>
      <c r="CY367" s="12">
        <v>6.0623815580215776</v>
      </c>
      <c r="CZ367" s="15">
        <v>26.03435776944071</v>
      </c>
      <c r="DA367" s="20"/>
      <c r="DB367" s="20"/>
    </row>
    <row r="368" spans="1:106">
      <c r="A368" s="8" t="s">
        <v>2407</v>
      </c>
      <c r="B368" s="8" t="s">
        <v>2408</v>
      </c>
      <c r="C368" s="9" t="s">
        <v>7170</v>
      </c>
      <c r="D368" s="9" t="s">
        <v>7126</v>
      </c>
      <c r="E368" s="10" t="s">
        <v>7127</v>
      </c>
      <c r="F368" s="10" t="s">
        <v>7126</v>
      </c>
      <c r="G368" s="11">
        <v>1.06</v>
      </c>
      <c r="H368" s="11">
        <v>1.8856842105263161</v>
      </c>
      <c r="I368" s="12">
        <v>9.0499999999999997E-2</v>
      </c>
      <c r="J368" s="12">
        <v>0.22715442105263159</v>
      </c>
      <c r="K368" s="12">
        <v>4.1999999999999996E-2</v>
      </c>
      <c r="L368" s="12">
        <v>9.8500000000000004E-2</v>
      </c>
      <c r="M368" s="12">
        <v>6.5019850000000004E-2</v>
      </c>
      <c r="N368" s="12">
        <v>0.15616058520710061</v>
      </c>
      <c r="O368" s="12">
        <v>-0.44608258524875477</v>
      </c>
      <c r="P368" s="12">
        <v>-0.26582115961963321</v>
      </c>
      <c r="Q368" s="13">
        <v>11.4</v>
      </c>
      <c r="R368" s="13">
        <v>0</v>
      </c>
      <c r="S368" s="13">
        <v>8.8800000000000008</v>
      </c>
      <c r="T368" s="13">
        <v>8.8800000000000008</v>
      </c>
      <c r="U368" s="13">
        <v>20.28</v>
      </c>
      <c r="V368" s="13">
        <v>1.1399999999999999</v>
      </c>
      <c r="W368" s="13">
        <v>19.14</v>
      </c>
      <c r="X368" s="14">
        <v>5.6213017751479279E-2</v>
      </c>
      <c r="Y368" s="15">
        <v>8.3333333333333329E-2</v>
      </c>
      <c r="Z368" s="14">
        <v>0.55813953488372092</v>
      </c>
      <c r="AA368" s="14">
        <v>0.43786982248520712</v>
      </c>
      <c r="AB368" s="14">
        <v>1.2631578947368423</v>
      </c>
      <c r="AC368" s="14">
        <v>0.77894736842105272</v>
      </c>
      <c r="AD368" s="13">
        <v>0.42299999999999999</v>
      </c>
      <c r="AE368" s="15">
        <v>2.6660555555555558</v>
      </c>
      <c r="AF368" s="14">
        <v>0.19748417658131498</v>
      </c>
      <c r="AG368" s="14">
        <v>0.73752744407868032</v>
      </c>
      <c r="AH368" s="15">
        <v>0.38514285714285712</v>
      </c>
      <c r="AI368" s="5" t="s">
        <v>7128</v>
      </c>
      <c r="AJ368" s="15" t="s">
        <v>7128</v>
      </c>
      <c r="AK368" s="15" t="s">
        <v>7128</v>
      </c>
      <c r="AL368" s="15" t="s">
        <v>7128</v>
      </c>
      <c r="AM368" s="15" t="s">
        <v>7128</v>
      </c>
      <c r="AN368" s="15">
        <v>1.6216216216216217</v>
      </c>
      <c r="AO368" s="15">
        <v>0.26823529411764707</v>
      </c>
      <c r="AP368" s="15" t="s">
        <v>7128</v>
      </c>
      <c r="AQ368" s="15" t="s">
        <v>7128</v>
      </c>
      <c r="AR368" s="15">
        <v>1.5287539936102237</v>
      </c>
      <c r="AS368" s="15">
        <v>0.45035294117647062</v>
      </c>
      <c r="AT368" s="14" t="s">
        <v>7128</v>
      </c>
      <c r="AU368" s="14">
        <v>0</v>
      </c>
      <c r="AV368" s="12" t="s">
        <v>7128</v>
      </c>
      <c r="AW368" s="12" t="s">
        <v>7128</v>
      </c>
      <c r="AX368" s="12">
        <v>2.7799999999999998E-2</v>
      </c>
      <c r="AY368" s="12">
        <v>6.5099999999999991E-2</v>
      </c>
      <c r="AZ368" s="14" t="s">
        <v>7128</v>
      </c>
      <c r="BA368" s="14" t="s">
        <v>7128</v>
      </c>
      <c r="BB368" s="14">
        <v>-0.21892816419612315</v>
      </c>
      <c r="BC368" s="14">
        <v>-0.10966057441253262</v>
      </c>
      <c r="BD368" s="14">
        <v>-4.517647058823529E-2</v>
      </c>
      <c r="BE368" s="14">
        <v>-2.9647058823529412E-2</v>
      </c>
      <c r="BF368" s="14">
        <v>0</v>
      </c>
      <c r="BG368" s="14">
        <v>3.1800000000000002E-2</v>
      </c>
      <c r="BH368" s="13">
        <v>-1.92</v>
      </c>
      <c r="BI368" s="13">
        <v>-1.92</v>
      </c>
      <c r="BJ368" s="13">
        <v>-1.26</v>
      </c>
      <c r="BK368" s="13">
        <v>-1.26</v>
      </c>
      <c r="BL368" s="13">
        <v>42.5</v>
      </c>
      <c r="BM368" s="13">
        <v>42.5</v>
      </c>
      <c r="BN368" s="13">
        <v>-0.187</v>
      </c>
      <c r="BO368" s="13">
        <v>-0.187</v>
      </c>
      <c r="BP368" s="13">
        <v>-1.26</v>
      </c>
      <c r="BQ368" s="13">
        <v>-2.145</v>
      </c>
      <c r="BR368" s="13">
        <v>2.6</v>
      </c>
      <c r="BS368" s="13">
        <v>-1.07</v>
      </c>
      <c r="BT368" s="14" t="s">
        <v>7128</v>
      </c>
      <c r="BU368" s="13">
        <v>-2.79</v>
      </c>
      <c r="BV368" s="13">
        <v>-1.3050000000000002</v>
      </c>
      <c r="BW368" s="13">
        <v>-3.45</v>
      </c>
      <c r="BX368" s="13">
        <v>8.77</v>
      </c>
      <c r="BY368" s="13">
        <v>11.490000000000002</v>
      </c>
      <c r="BZ368" s="13">
        <v>7.03</v>
      </c>
      <c r="CA368" s="13">
        <v>12.52</v>
      </c>
      <c r="CB368" s="13">
        <v>0</v>
      </c>
      <c r="CC368" s="15">
        <v>0.97099999999999997</v>
      </c>
      <c r="CD368" s="15">
        <v>0.93700000000000006</v>
      </c>
      <c r="CE368" s="15">
        <v>0.36</v>
      </c>
      <c r="CF368" s="15">
        <v>1.193853637192863</v>
      </c>
      <c r="CG368" s="15">
        <v>1.1640930546313892</v>
      </c>
      <c r="CH368" s="13">
        <v>1.9207000000000005</v>
      </c>
      <c r="CI368" s="13">
        <v>1.0415000000000003</v>
      </c>
      <c r="CJ368" s="13">
        <v>0</v>
      </c>
      <c r="CK368" s="12">
        <f t="shared" si="10"/>
        <v>0</v>
      </c>
      <c r="CL368" s="36">
        <f t="shared" si="11"/>
        <v>3.3945686900958467</v>
      </c>
      <c r="CM368" s="13" t="s">
        <v>7128</v>
      </c>
      <c r="CN368" s="13" t="s">
        <v>7128</v>
      </c>
      <c r="CO368" s="13" t="s">
        <v>7128</v>
      </c>
      <c r="CP368" s="13" t="s">
        <v>7128</v>
      </c>
      <c r="CQ368" s="13" t="s">
        <v>7128</v>
      </c>
      <c r="CR368" s="13" t="s">
        <v>7128</v>
      </c>
      <c r="CS368" s="13" t="s">
        <v>7128</v>
      </c>
      <c r="CT368" s="13">
        <v>0</v>
      </c>
      <c r="CU368" s="13">
        <v>-1.26</v>
      </c>
      <c r="CV368" s="13">
        <v>12.52</v>
      </c>
      <c r="CW368" s="13">
        <v>-0.187</v>
      </c>
      <c r="CX368" s="12">
        <v>-0.21892816419612315</v>
      </c>
      <c r="CY368" s="12">
        <v>-0.10966057441253262</v>
      </c>
      <c r="CZ368" s="15" t="s">
        <v>7128</v>
      </c>
      <c r="DA368" s="20"/>
      <c r="DB368" s="20"/>
    </row>
    <row r="369" spans="1:106">
      <c r="A369" s="8" t="s">
        <v>545</v>
      </c>
      <c r="B369" s="8" t="s">
        <v>546</v>
      </c>
      <c r="C369" s="9" t="s">
        <v>7155</v>
      </c>
      <c r="D369" s="9" t="s">
        <v>7126</v>
      </c>
      <c r="E369" s="10" t="s">
        <v>7127</v>
      </c>
      <c r="F369" s="10" t="s">
        <v>7126</v>
      </c>
      <c r="G369" s="11">
        <v>0.92</v>
      </c>
      <c r="H369" s="11">
        <v>0.92</v>
      </c>
      <c r="I369" s="12">
        <v>9.0499999999999997E-2</v>
      </c>
      <c r="J369" s="12">
        <v>0.13976</v>
      </c>
      <c r="K369" s="12">
        <v>3.2000000000000001E-2</v>
      </c>
      <c r="L369" s="12">
        <v>8.8499999999999995E-2</v>
      </c>
      <c r="M369" s="12">
        <v>5.8418850000000001E-2</v>
      </c>
      <c r="N369" s="12">
        <v>0.13976</v>
      </c>
      <c r="O369" s="12">
        <v>6.6862973439116957E-2</v>
      </c>
      <c r="P369" s="12">
        <v>3.5286040621178794E-2</v>
      </c>
      <c r="Q369" s="13">
        <v>2459.1999999999998</v>
      </c>
      <c r="R369" s="13">
        <v>0</v>
      </c>
      <c r="S369" s="13">
        <v>0</v>
      </c>
      <c r="T369" s="13">
        <v>0</v>
      </c>
      <c r="U369" s="13">
        <v>2459.1999999999998</v>
      </c>
      <c r="V369" s="13">
        <v>0</v>
      </c>
      <c r="W369" s="13">
        <v>2459.1999999999998</v>
      </c>
      <c r="X369" s="14">
        <v>0</v>
      </c>
      <c r="Y369" s="15">
        <v>3.1645569620253167E-2</v>
      </c>
      <c r="Z369" s="14">
        <v>0</v>
      </c>
      <c r="AA369" s="14">
        <v>0</v>
      </c>
      <c r="AB369" s="14">
        <v>0</v>
      </c>
      <c r="AC369" s="14">
        <v>0</v>
      </c>
      <c r="AD369" s="13">
        <v>62.26</v>
      </c>
      <c r="AE369" s="15">
        <v>1.3418055555555559</v>
      </c>
      <c r="AF369" s="14">
        <v>0.17606816861659008</v>
      </c>
      <c r="AG369" s="14">
        <v>0.44386217346408113</v>
      </c>
      <c r="AH369" s="15">
        <v>0.3567612001644061</v>
      </c>
      <c r="AI369" s="5">
        <v>103.65853658536585</v>
      </c>
      <c r="AJ369" s="15">
        <v>40.117455138662315</v>
      </c>
      <c r="AK369" s="15">
        <v>41.055091819699499</v>
      </c>
      <c r="AL369" s="15">
        <v>28.559633027522931</v>
      </c>
      <c r="AM369" s="15">
        <v>1.3462233268007489</v>
      </c>
      <c r="AN369" s="15">
        <v>7.6994364433312459</v>
      </c>
      <c r="AO369" s="15">
        <v>4.2524641189693932</v>
      </c>
      <c r="AP369" s="15">
        <v>32.146405228758169</v>
      </c>
      <c r="AQ369" s="15">
        <v>30.174233128834352</v>
      </c>
      <c r="AR369" s="15">
        <v>7.6994364433312459</v>
      </c>
      <c r="AS369" s="15">
        <v>4.2524641189693932</v>
      </c>
      <c r="AT369" s="14">
        <v>0</v>
      </c>
      <c r="AU369" s="14">
        <v>0</v>
      </c>
      <c r="AV369" s="12">
        <v>0.28999999999999998</v>
      </c>
      <c r="AW369" s="12">
        <v>0.25900000000000001</v>
      </c>
      <c r="AX369" s="12">
        <v>0.16699999999999998</v>
      </c>
      <c r="AY369" s="12">
        <v>0.16899999999999998</v>
      </c>
      <c r="AZ369" s="14">
        <v>0.29799999999999999</v>
      </c>
      <c r="BA369" s="14">
        <v>0.17499999999999999</v>
      </c>
      <c r="BB369" s="14">
        <v>0.20662297343911695</v>
      </c>
      <c r="BC369" s="14">
        <v>0.17504604062117879</v>
      </c>
      <c r="BD369" s="14">
        <v>9.9949941598531628E-2</v>
      </c>
      <c r="BE369" s="14">
        <v>0.12764892374436845</v>
      </c>
      <c r="BF369" s="14">
        <v>0.33665559246954596</v>
      </c>
      <c r="BG369" s="14">
        <v>0.14929999999999999</v>
      </c>
      <c r="BH369" s="13">
        <v>61.3</v>
      </c>
      <c r="BI369" s="13">
        <v>59.9</v>
      </c>
      <c r="BJ369" s="13">
        <v>76.5</v>
      </c>
      <c r="BK369" s="13">
        <v>76.5</v>
      </c>
      <c r="BL369" s="13">
        <v>578.29999999999995</v>
      </c>
      <c r="BM369" s="13">
        <v>599.29999999999995</v>
      </c>
      <c r="BN369" s="13">
        <v>84</v>
      </c>
      <c r="BO369" s="13">
        <v>81.5</v>
      </c>
      <c r="BP369" s="13">
        <v>50.745847176079728</v>
      </c>
      <c r="BQ369" s="13">
        <v>0</v>
      </c>
      <c r="BR369" s="13">
        <v>0</v>
      </c>
      <c r="BS369" s="13">
        <v>-3.58</v>
      </c>
      <c r="BT369" s="14">
        <v>-7.054764476742284E-2</v>
      </c>
      <c r="BU369" s="13">
        <v>54.325847176079726</v>
      </c>
      <c r="BV369" s="13">
        <v>63.48</v>
      </c>
      <c r="BW369" s="13">
        <v>63.48</v>
      </c>
      <c r="BX369" s="13">
        <v>289.89999999999998</v>
      </c>
      <c r="BY369" s="13">
        <v>289.89999999999998</v>
      </c>
      <c r="BZ369" s="13">
        <v>319.39999999999998</v>
      </c>
      <c r="CA369" s="13">
        <v>319.39999999999998</v>
      </c>
      <c r="CB369" s="13">
        <v>0</v>
      </c>
      <c r="CC369" s="15">
        <v>0.52100000000000002</v>
      </c>
      <c r="CD369" s="15">
        <v>0.40600000000000003</v>
      </c>
      <c r="CE369" s="15">
        <v>0.36</v>
      </c>
      <c r="CF369" s="15">
        <v>0.54841994846142506</v>
      </c>
      <c r="CG369" s="15">
        <v>1.9963312354932183</v>
      </c>
      <c r="CH369" s="13">
        <v>44.842857142857149</v>
      </c>
      <c r="CI369" s="13">
        <v>47.699999999999996</v>
      </c>
      <c r="CJ369" s="13">
        <v>0</v>
      </c>
      <c r="CK369" s="12">
        <f t="shared" si="10"/>
        <v>0</v>
      </c>
      <c r="CL369" s="36">
        <f t="shared" si="11"/>
        <v>1.8105823418910456</v>
      </c>
      <c r="CM369" s="13">
        <v>90.3</v>
      </c>
      <c r="CN369" s="13">
        <v>30.4</v>
      </c>
      <c r="CO369" s="13">
        <v>59.9</v>
      </c>
      <c r="CP369" s="13">
        <v>2459.1999999999998</v>
      </c>
      <c r="CQ369" s="13">
        <v>81.5</v>
      </c>
      <c r="CR369" s="13">
        <v>2459.1999999999998</v>
      </c>
      <c r="CS369" s="13" t="s">
        <v>7128</v>
      </c>
      <c r="CT369" s="13">
        <v>3.2240000000000002</v>
      </c>
      <c r="CU369" s="13">
        <v>74.534000000000006</v>
      </c>
      <c r="CV369" s="13">
        <v>322.62399999999997</v>
      </c>
      <c r="CW369" s="13">
        <v>84</v>
      </c>
      <c r="CX369" s="12">
        <v>0.19764331818616013</v>
      </c>
      <c r="CY369" s="12">
        <v>0.1686716613817868</v>
      </c>
      <c r="CZ369" s="15">
        <v>29.276190476190475</v>
      </c>
      <c r="DA369" s="20"/>
      <c r="DB369" s="20"/>
    </row>
    <row r="370" spans="1:106">
      <c r="A370" s="8" t="s">
        <v>4901</v>
      </c>
      <c r="B370" s="8" t="s">
        <v>4902</v>
      </c>
      <c r="C370" s="9" t="s">
        <v>7191</v>
      </c>
      <c r="D370" s="9" t="s">
        <v>7126</v>
      </c>
      <c r="E370" s="10" t="s">
        <v>7127</v>
      </c>
      <c r="F370" s="10" t="s">
        <v>7126</v>
      </c>
      <c r="G370" s="11">
        <v>1.04</v>
      </c>
      <c r="H370" s="11">
        <v>8.2884848484848472</v>
      </c>
      <c r="I370" s="12">
        <v>9.0499999999999997E-2</v>
      </c>
      <c r="J370" s="12">
        <v>0.80660787878787865</v>
      </c>
      <c r="K370" s="12">
        <v>4.7E-2</v>
      </c>
      <c r="L370" s="12">
        <v>0.10350000000000001</v>
      </c>
      <c r="M370" s="12">
        <v>6.8320350000000002E-2</v>
      </c>
      <c r="N370" s="12">
        <v>0.1609571882129277</v>
      </c>
      <c r="O370" s="12" t="s">
        <v>7128</v>
      </c>
      <c r="P370" s="12">
        <v>-0.34522685113427604</v>
      </c>
      <c r="Q370" s="13">
        <v>0.19800000000000001</v>
      </c>
      <c r="R370" s="13">
        <v>0</v>
      </c>
      <c r="S370" s="13">
        <v>1.38</v>
      </c>
      <c r="T370" s="13">
        <v>1.38</v>
      </c>
      <c r="U370" s="13">
        <v>1.5779999999999998</v>
      </c>
      <c r="V370" s="13">
        <v>8.0000000000000002E-3</v>
      </c>
      <c r="W370" s="13">
        <v>1.5699999999999998</v>
      </c>
      <c r="X370" s="14">
        <v>5.0697084917617243E-3</v>
      </c>
      <c r="Y370" s="15">
        <v>4.1254125412541254E-2</v>
      </c>
      <c r="Z370" s="14" t="s">
        <v>7128</v>
      </c>
      <c r="AA370" s="14">
        <v>0.87452471482889738</v>
      </c>
      <c r="AB370" s="14" t="s">
        <v>7128</v>
      </c>
      <c r="AC370" s="14">
        <v>6.9696969696969688</v>
      </c>
      <c r="AD370" s="13">
        <v>3.3000000000000002E-2</v>
      </c>
      <c r="AE370" s="15">
        <v>1.5611111111111112E-2</v>
      </c>
      <c r="AF370" s="14" t="s">
        <v>7128</v>
      </c>
      <c r="AG370" s="14" t="s">
        <v>7128</v>
      </c>
      <c r="AH370" s="15">
        <v>0.53061224489795911</v>
      </c>
      <c r="AI370" s="5" t="s">
        <v>7128</v>
      </c>
      <c r="AJ370" s="15" t="s">
        <v>7128</v>
      </c>
      <c r="AK370" s="15" t="s">
        <v>7128</v>
      </c>
      <c r="AL370" s="15" t="s">
        <v>7128</v>
      </c>
      <c r="AM370" s="15" t="s">
        <v>7128</v>
      </c>
      <c r="AN370" s="15" t="s">
        <v>7128</v>
      </c>
      <c r="AO370" s="15">
        <v>0.18</v>
      </c>
      <c r="AP370" s="15" t="s">
        <v>7128</v>
      </c>
      <c r="AQ370" s="15" t="s">
        <v>7128</v>
      </c>
      <c r="AR370" s="15">
        <v>1.8824940047961631</v>
      </c>
      <c r="AS370" s="15">
        <v>1.427272727272727</v>
      </c>
      <c r="AT370" s="14" t="s">
        <v>7128</v>
      </c>
      <c r="AU370" s="14">
        <v>0</v>
      </c>
      <c r="AV370" s="12" t="s">
        <v>7128</v>
      </c>
      <c r="AW370" s="12" t="s">
        <v>7128</v>
      </c>
      <c r="AX370" s="12">
        <v>5.7599999999999998E-2</v>
      </c>
      <c r="AY370" s="12">
        <v>1.78E-2</v>
      </c>
      <c r="AZ370" s="14" t="s">
        <v>7128</v>
      </c>
      <c r="BA370" s="14" t="s">
        <v>7128</v>
      </c>
      <c r="BB370" s="14" t="s">
        <v>7128</v>
      </c>
      <c r="BC370" s="14">
        <v>-0.18426966292134833</v>
      </c>
      <c r="BD370" s="14">
        <v>-0.16272727272727272</v>
      </c>
      <c r="BE370" s="14">
        <v>-0.14909090909090908</v>
      </c>
      <c r="BF370" s="14">
        <v>0</v>
      </c>
      <c r="BG370" s="14" t="s">
        <v>7128</v>
      </c>
      <c r="BH370" s="13">
        <v>-0.17899999999999999</v>
      </c>
      <c r="BI370" s="13">
        <v>-0.17899999999999999</v>
      </c>
      <c r="BJ370" s="13">
        <v>-0.16400000000000001</v>
      </c>
      <c r="BK370" s="13">
        <v>-0.16400000000000001</v>
      </c>
      <c r="BL370" s="13">
        <v>1.1000000000000001</v>
      </c>
      <c r="BM370" s="13">
        <v>1.1000000000000001</v>
      </c>
      <c r="BN370" s="13">
        <v>-0.14499999999999999</v>
      </c>
      <c r="BO370" s="13">
        <v>-0.14499999999999999</v>
      </c>
      <c r="BP370" s="13">
        <v>-0.16400000000000001</v>
      </c>
      <c r="BQ370" s="13">
        <v>0</v>
      </c>
      <c r="BR370" s="13">
        <v>0</v>
      </c>
      <c r="BS370" s="13">
        <v>-1.7999999999999999E-2</v>
      </c>
      <c r="BT370" s="14" t="s">
        <v>7128</v>
      </c>
      <c r="BU370" s="13">
        <v>-0.14600000000000002</v>
      </c>
      <c r="BV370" s="13">
        <v>-0.161</v>
      </c>
      <c r="BW370" s="13">
        <v>-0.161</v>
      </c>
      <c r="BX370" s="13">
        <v>-0.36799999999999999</v>
      </c>
      <c r="BY370" s="13">
        <v>0.89</v>
      </c>
      <c r="BZ370" s="13">
        <v>-0.53800000000000003</v>
      </c>
      <c r="CA370" s="13">
        <v>0.83399999999999985</v>
      </c>
      <c r="CB370" s="13">
        <v>0</v>
      </c>
      <c r="CC370" s="15">
        <v>-3.2000000000000001E-2</v>
      </c>
      <c r="CD370" s="15">
        <v>8.2000000000000003E-2</v>
      </c>
      <c r="CE370" s="15">
        <v>0.36</v>
      </c>
      <c r="CF370" s="15">
        <v>1.2628125672317716</v>
      </c>
      <c r="CG370" s="15">
        <v>0.8678181617379368</v>
      </c>
      <c r="CH370" s="13">
        <v>1.6500000000000001E-2</v>
      </c>
      <c r="CI370" s="13">
        <v>-0.1051</v>
      </c>
      <c r="CJ370" s="13">
        <v>0</v>
      </c>
      <c r="CK370" s="12">
        <f t="shared" si="10"/>
        <v>0</v>
      </c>
      <c r="CL370" s="36">
        <f t="shared" si="11"/>
        <v>1.3189448441247005</v>
      </c>
      <c r="CM370" s="13" t="s">
        <v>7128</v>
      </c>
      <c r="CN370" s="13" t="s">
        <v>7128</v>
      </c>
      <c r="CO370" s="13" t="s">
        <v>7128</v>
      </c>
      <c r="CP370" s="13" t="s">
        <v>7128</v>
      </c>
      <c r="CQ370" s="13" t="s">
        <v>7128</v>
      </c>
      <c r="CR370" s="13" t="s">
        <v>7128</v>
      </c>
      <c r="CS370" s="13" t="s">
        <v>7128</v>
      </c>
      <c r="CT370" s="13">
        <v>0</v>
      </c>
      <c r="CU370" s="13">
        <v>-0.16400000000000001</v>
      </c>
      <c r="CV370" s="13">
        <v>0.83399999999999985</v>
      </c>
      <c r="CW370" s="13">
        <v>-0.14499999999999999</v>
      </c>
      <c r="CX370" s="12" t="s">
        <v>7128</v>
      </c>
      <c r="CY370" s="12">
        <v>-0.18426966292134833</v>
      </c>
      <c r="CZ370" s="15" t="s">
        <v>7128</v>
      </c>
      <c r="DA370" s="20"/>
      <c r="DB370" s="20"/>
    </row>
    <row r="371" spans="1:106" ht="24">
      <c r="A371" s="8" t="s">
        <v>1603</v>
      </c>
      <c r="B371" s="8" t="s">
        <v>1604</v>
      </c>
      <c r="C371" s="9" t="s">
        <v>7148</v>
      </c>
      <c r="D371" s="9" t="s">
        <v>7126</v>
      </c>
      <c r="E371" s="10" t="s">
        <v>7127</v>
      </c>
      <c r="F371" s="10" t="s">
        <v>7126</v>
      </c>
      <c r="G371" s="11">
        <v>0.67</v>
      </c>
      <c r="H371" s="11">
        <v>2.1119540163981423</v>
      </c>
      <c r="I371" s="12">
        <v>9.0499999999999997E-2</v>
      </c>
      <c r="J371" s="12">
        <v>0.24763183848403186</v>
      </c>
      <c r="K371" s="12">
        <v>4.7E-2</v>
      </c>
      <c r="L371" s="12">
        <v>0.10350000000000001</v>
      </c>
      <c r="M371" s="12">
        <v>6.8320350000000002E-2</v>
      </c>
      <c r="N371" s="12">
        <v>0.11124278684069666</v>
      </c>
      <c r="O371" s="12">
        <v>-0.16224722309941647</v>
      </c>
      <c r="P371" s="12">
        <v>-3.3944024013243826E-2</v>
      </c>
      <c r="Q371" s="13">
        <v>8.56</v>
      </c>
      <c r="R371" s="13">
        <v>0</v>
      </c>
      <c r="S371" s="13">
        <v>27.2</v>
      </c>
      <c r="T371" s="13">
        <v>27.2</v>
      </c>
      <c r="U371" s="13">
        <v>35.76</v>
      </c>
      <c r="V371" s="13">
        <v>1.31</v>
      </c>
      <c r="W371" s="13">
        <v>34.449999999999996</v>
      </c>
      <c r="X371" s="14">
        <v>3.6633109619686806E-2</v>
      </c>
      <c r="Y371" s="15">
        <v>3.5211267605633804E-2</v>
      </c>
      <c r="Z371" s="14">
        <v>0.67326732673267331</v>
      </c>
      <c r="AA371" s="14">
        <v>0.76062639821029088</v>
      </c>
      <c r="AB371" s="14">
        <v>2.0606060606060606</v>
      </c>
      <c r="AC371" s="14">
        <v>3.1775700934579438</v>
      </c>
      <c r="AD371" s="13">
        <v>0.60499999999999998</v>
      </c>
      <c r="AE371" s="15">
        <v>0.21319444444444441</v>
      </c>
      <c r="AF371" s="14">
        <v>3.1622776601683791E-2</v>
      </c>
      <c r="AG371" s="14" t="s">
        <v>7128</v>
      </c>
      <c r="AH371" s="15">
        <v>0.32549019607843138</v>
      </c>
      <c r="AI371" s="5">
        <v>1.1670951156812339</v>
      </c>
      <c r="AJ371" s="15">
        <v>7.7117117117117111</v>
      </c>
      <c r="AK371" s="15">
        <v>7.7117117117117111</v>
      </c>
      <c r="AL371" s="15" t="s">
        <v>7128</v>
      </c>
      <c r="AM371" s="15" t="s">
        <v>7128</v>
      </c>
      <c r="AN371" s="15">
        <v>0.64848484848484855</v>
      </c>
      <c r="AO371" s="15">
        <v>7.9039704524469068E-2</v>
      </c>
      <c r="AP371" s="15">
        <v>7.5881057268722456</v>
      </c>
      <c r="AQ371" s="15">
        <v>5.4423380726698252</v>
      </c>
      <c r="AR371" s="15">
        <v>0.88129956510616525</v>
      </c>
      <c r="AS371" s="15">
        <v>0.31809787626962138</v>
      </c>
      <c r="AT371" s="14">
        <v>0.20468468468468465</v>
      </c>
      <c r="AU371" s="14">
        <v>2.6542056074766351E-2</v>
      </c>
      <c r="AV371" s="12">
        <v>0.127</v>
      </c>
      <c r="AW371" s="12">
        <v>0.26500000000000001</v>
      </c>
      <c r="AX371" s="12">
        <v>8.0500000000000002E-2</v>
      </c>
      <c r="AY371" s="12">
        <v>0.17300000000000001</v>
      </c>
      <c r="AZ371" s="14" t="s">
        <v>7128</v>
      </c>
      <c r="BA371" s="14" t="s">
        <v>7128</v>
      </c>
      <c r="BB371" s="14">
        <v>8.5384615384615392E-2</v>
      </c>
      <c r="BC371" s="14">
        <v>7.7298762827452835E-2</v>
      </c>
      <c r="BD371" s="14">
        <v>1.0249307479224378E-2</v>
      </c>
      <c r="BE371" s="14">
        <v>4.1920590951061869E-2</v>
      </c>
      <c r="BF371" s="14">
        <v>0.32269938650306751</v>
      </c>
      <c r="BG371" s="14">
        <v>0.1552</v>
      </c>
      <c r="BH371" s="13">
        <v>1.1100000000000001</v>
      </c>
      <c r="BI371" s="13">
        <v>1.1100000000000001</v>
      </c>
      <c r="BJ371" s="13">
        <v>4.54</v>
      </c>
      <c r="BK371" s="13">
        <v>4.54</v>
      </c>
      <c r="BL371" s="13">
        <v>108.3</v>
      </c>
      <c r="BM371" s="13">
        <v>108.3</v>
      </c>
      <c r="BN371" s="13">
        <v>6.33</v>
      </c>
      <c r="BO371" s="13">
        <v>6.33</v>
      </c>
      <c r="BP371" s="13">
        <v>3.0749447852760734</v>
      </c>
      <c r="BQ371" s="13">
        <v>0</v>
      </c>
      <c r="BR371" s="13">
        <v>0</v>
      </c>
      <c r="BS371" s="13">
        <v>-1.32</v>
      </c>
      <c r="BT371" s="14">
        <v>-0.42927600076613681</v>
      </c>
      <c r="BU371" s="13">
        <v>4.3949447852760732</v>
      </c>
      <c r="BV371" s="13">
        <v>2.4300000000000002</v>
      </c>
      <c r="BW371" s="13">
        <v>2.4300000000000002</v>
      </c>
      <c r="BX371" s="13">
        <v>13</v>
      </c>
      <c r="BY371" s="13">
        <v>39.779999999999994</v>
      </c>
      <c r="BZ371" s="13">
        <v>13.2</v>
      </c>
      <c r="CA371" s="13">
        <v>39.089999999999996</v>
      </c>
      <c r="CB371" s="13">
        <v>-0.22719999999999999</v>
      </c>
      <c r="CC371" s="15">
        <v>-0.17899999999999999</v>
      </c>
      <c r="CD371" s="15">
        <v>0.59599999999999997</v>
      </c>
      <c r="CE371" s="15">
        <v>0.36</v>
      </c>
      <c r="CF371" s="15" t="s">
        <v>7128</v>
      </c>
      <c r="CG371" s="15" t="s">
        <v>7128</v>
      </c>
      <c r="CH371" s="13" t="s">
        <v>7128</v>
      </c>
      <c r="CI371" s="13" t="s">
        <v>7128</v>
      </c>
      <c r="CJ371" s="13">
        <v>-0.22719999999999999</v>
      </c>
      <c r="CK371" s="12">
        <f t="shared" si="10"/>
        <v>9.3497942386831262E-2</v>
      </c>
      <c r="CL371" s="36">
        <f t="shared" si="11"/>
        <v>2.7705295471987723</v>
      </c>
      <c r="CM371" s="13">
        <v>1.63</v>
      </c>
      <c r="CN371" s="13">
        <v>0.52600000000000002</v>
      </c>
      <c r="CO371" s="13">
        <v>1.1100000000000001</v>
      </c>
      <c r="CP371" s="13">
        <v>8.56</v>
      </c>
      <c r="CQ371" s="13">
        <v>6.33</v>
      </c>
      <c r="CR371" s="13">
        <v>34.449999999999996</v>
      </c>
      <c r="CS371" s="13">
        <v>2.4300000000000002</v>
      </c>
      <c r="CT371" s="13">
        <v>1.7999999999999999E-2</v>
      </c>
      <c r="CU371" s="13">
        <v>4.53</v>
      </c>
      <c r="CV371" s="13">
        <v>39.107999999999997</v>
      </c>
      <c r="CW371" s="13">
        <v>6.33</v>
      </c>
      <c r="CX371" s="12">
        <v>8.4498386848978341E-2</v>
      </c>
      <c r="CY371" s="12">
        <v>7.7093617245617987E-2</v>
      </c>
      <c r="CZ371" s="15">
        <v>5.4423380726698252</v>
      </c>
      <c r="DA371" s="20"/>
      <c r="DB371" s="20"/>
    </row>
    <row r="372" spans="1:106">
      <c r="A372" s="8" t="s">
        <v>3907</v>
      </c>
      <c r="B372" s="8" t="s">
        <v>3908</v>
      </c>
      <c r="C372" s="9" t="s">
        <v>7149</v>
      </c>
      <c r="D372" s="9" t="s">
        <v>7126</v>
      </c>
      <c r="E372" s="10" t="s">
        <v>7127</v>
      </c>
      <c r="F372" s="10" t="s">
        <v>7126</v>
      </c>
      <c r="G372" s="11">
        <v>0.85</v>
      </c>
      <c r="H372" s="11">
        <v>1.0068637805259812</v>
      </c>
      <c r="I372" s="12">
        <v>9.0499999999999997E-2</v>
      </c>
      <c r="J372" s="12">
        <v>0.14762117213760131</v>
      </c>
      <c r="K372" s="12">
        <v>3.6999999999999998E-2</v>
      </c>
      <c r="L372" s="12">
        <v>9.35E-2</v>
      </c>
      <c r="M372" s="12">
        <v>6.1719349999999999E-2</v>
      </c>
      <c r="N372" s="12">
        <v>0.12922289348972893</v>
      </c>
      <c r="O372" s="12">
        <v>-4.1144488199777479E-2</v>
      </c>
      <c r="P372" s="12">
        <v>-7.49416493076005E-3</v>
      </c>
      <c r="Q372" s="13">
        <v>5.21</v>
      </c>
      <c r="R372" s="13">
        <v>0</v>
      </c>
      <c r="S372" s="13">
        <v>1.42</v>
      </c>
      <c r="T372" s="13">
        <v>1.42</v>
      </c>
      <c r="U372" s="13">
        <v>6.63</v>
      </c>
      <c r="V372" s="13">
        <v>3.35</v>
      </c>
      <c r="W372" s="13">
        <v>3.28</v>
      </c>
      <c r="X372" s="14">
        <v>0.50527903469079938</v>
      </c>
      <c r="Y372" s="15">
        <v>0.390625</v>
      </c>
      <c r="Z372" s="14">
        <v>0.26944971537001899</v>
      </c>
      <c r="AA372" s="14">
        <v>0.21417797888386123</v>
      </c>
      <c r="AB372" s="14">
        <v>0.36883116883116879</v>
      </c>
      <c r="AC372" s="14">
        <v>0.27255278310940501</v>
      </c>
      <c r="AD372" s="13">
        <v>0.90400000000000003</v>
      </c>
      <c r="AE372" s="15">
        <v>0.9470833333333335</v>
      </c>
      <c r="AF372" s="14">
        <v>0.10488088481701516</v>
      </c>
      <c r="AG372" s="14">
        <v>0.62213433948274899</v>
      </c>
      <c r="AH372" s="15">
        <v>0.40374331550802145</v>
      </c>
      <c r="AI372" s="5">
        <v>6.3506493506493502</v>
      </c>
      <c r="AJ372" s="15">
        <v>12.67639902676399</v>
      </c>
      <c r="AK372" s="15">
        <v>12.67639902676399</v>
      </c>
      <c r="AL372" s="15">
        <v>8.0714285714285712</v>
      </c>
      <c r="AM372" s="15">
        <v>0.36218282933611401</v>
      </c>
      <c r="AN372" s="15">
        <v>1.3532467532467531</v>
      </c>
      <c r="AO372" s="15">
        <v>0.73071528751753156</v>
      </c>
      <c r="AP372" s="15">
        <v>6.7075664621676889</v>
      </c>
      <c r="AQ372" s="15">
        <v>5.3770491803278686</v>
      </c>
      <c r="AR372" s="15">
        <v>1.7083333333333337</v>
      </c>
      <c r="AS372" s="15">
        <v>0.46002805049088358</v>
      </c>
      <c r="AT372" s="14">
        <v>0.30832116788321168</v>
      </c>
      <c r="AU372" s="14">
        <v>2.4322456813819577E-2</v>
      </c>
      <c r="AV372" s="12">
        <v>0.33299999999999996</v>
      </c>
      <c r="AW372" s="12">
        <v>0.36499999999999999</v>
      </c>
      <c r="AX372" s="12">
        <v>3.5699999999999996E-2</v>
      </c>
      <c r="AY372" s="12">
        <v>8.539999999999999E-2</v>
      </c>
      <c r="AZ372" s="14">
        <v>0.35</v>
      </c>
      <c r="BA372" s="14" t="s">
        <v>7128</v>
      </c>
      <c r="BB372" s="14">
        <v>0.10647668393782384</v>
      </c>
      <c r="BC372" s="14">
        <v>0.12172872855896888</v>
      </c>
      <c r="BD372" s="14">
        <v>5.7643758765778395E-2</v>
      </c>
      <c r="BE372" s="14">
        <v>6.8583450210378677E-2</v>
      </c>
      <c r="BF372" s="14">
        <v>0.32289950576606263</v>
      </c>
      <c r="BG372" s="14" t="s">
        <v>7128</v>
      </c>
      <c r="BH372" s="13">
        <v>0.41099999999999998</v>
      </c>
      <c r="BI372" s="13">
        <v>0.41099999999999998</v>
      </c>
      <c r="BJ372" s="13">
        <v>0.48899999999999999</v>
      </c>
      <c r="BK372" s="13">
        <v>0.48899999999999999</v>
      </c>
      <c r="BL372" s="13">
        <v>7.13</v>
      </c>
      <c r="BM372" s="13">
        <v>7.13</v>
      </c>
      <c r="BN372" s="13">
        <v>0.61</v>
      </c>
      <c r="BO372" s="13">
        <v>0.61</v>
      </c>
      <c r="BP372" s="13">
        <v>0.33110214168039537</v>
      </c>
      <c r="BQ372" s="13">
        <v>0</v>
      </c>
      <c r="BR372" s="13">
        <v>0</v>
      </c>
      <c r="BS372" s="13">
        <v>-0.11899999999999999</v>
      </c>
      <c r="BT372" s="14">
        <v>-0.35940570905417979</v>
      </c>
      <c r="BU372" s="13">
        <v>0.45010214168039536</v>
      </c>
      <c r="BV372" s="13">
        <v>0.53</v>
      </c>
      <c r="BW372" s="13">
        <v>0.53</v>
      </c>
      <c r="BX372" s="13">
        <v>3.86</v>
      </c>
      <c r="BY372" s="13">
        <v>2.72</v>
      </c>
      <c r="BZ372" s="13">
        <v>3.85</v>
      </c>
      <c r="CA372" s="13">
        <v>1.9199999999999995</v>
      </c>
      <c r="CB372" s="13">
        <v>-0.12672</v>
      </c>
      <c r="CC372" s="15">
        <v>0.435</v>
      </c>
      <c r="CD372" s="15">
        <v>0.15</v>
      </c>
      <c r="CE372" s="15">
        <v>0.36</v>
      </c>
      <c r="CF372" s="15">
        <v>0.12289747016482146</v>
      </c>
      <c r="CG372" s="15">
        <v>0.63426989807799772</v>
      </c>
      <c r="CH372" s="13">
        <v>0.43019999999999997</v>
      </c>
      <c r="CI372" s="13">
        <v>0.15760000000000002</v>
      </c>
      <c r="CJ372" s="13">
        <v>-0.12672</v>
      </c>
      <c r="CK372" s="12">
        <f t="shared" si="10"/>
        <v>0.23909433962264148</v>
      </c>
      <c r="CL372" s="36">
        <f t="shared" si="11"/>
        <v>3.7135416666666674</v>
      </c>
      <c r="CM372" s="13">
        <v>0.60699999999999998</v>
      </c>
      <c r="CN372" s="13">
        <v>0.19600000000000001</v>
      </c>
      <c r="CO372" s="13">
        <v>0.41099999999999998</v>
      </c>
      <c r="CP372" s="13">
        <v>5.21</v>
      </c>
      <c r="CQ372" s="13">
        <v>0.61</v>
      </c>
      <c r="CR372" s="13">
        <v>3.28</v>
      </c>
      <c r="CS372" s="13">
        <v>0.53</v>
      </c>
      <c r="CT372" s="13">
        <v>3.5999999999999997E-2</v>
      </c>
      <c r="CU372" s="13">
        <v>0.47039999999999998</v>
      </c>
      <c r="CV372" s="13">
        <v>1.9559999999999995</v>
      </c>
      <c r="CW372" s="13">
        <v>0.61</v>
      </c>
      <c r="CX372" s="12">
        <v>0.10071868583162218</v>
      </c>
      <c r="CY372" s="12">
        <v>0.11556896679522645</v>
      </c>
      <c r="CZ372" s="15">
        <v>5.3770491803278686</v>
      </c>
      <c r="DA372" s="20"/>
      <c r="DB372" s="20"/>
    </row>
    <row r="373" spans="1:106">
      <c r="A373" s="8" t="s">
        <v>2975</v>
      </c>
      <c r="B373" s="8" t="s">
        <v>2976</v>
      </c>
      <c r="C373" s="9" t="s">
        <v>7162</v>
      </c>
      <c r="D373" s="9" t="s">
        <v>7126</v>
      </c>
      <c r="E373" s="10" t="s">
        <v>7127</v>
      </c>
      <c r="F373" s="10" t="s">
        <v>7126</v>
      </c>
      <c r="G373" s="11">
        <v>0.8</v>
      </c>
      <c r="H373" s="11">
        <v>2.1631968452750314</v>
      </c>
      <c r="I373" s="12">
        <v>9.0499999999999997E-2</v>
      </c>
      <c r="J373" s="12">
        <v>0.25226931449739037</v>
      </c>
      <c r="K373" s="12">
        <v>3.2000000000000001E-2</v>
      </c>
      <c r="L373" s="12">
        <v>8.8499999999999995E-2</v>
      </c>
      <c r="M373" s="12">
        <v>5.8418850000000001E-2</v>
      </c>
      <c r="N373" s="12">
        <v>0.13010921508935699</v>
      </c>
      <c r="O373" s="12">
        <v>-0.25515219738027328</v>
      </c>
      <c r="P373" s="12">
        <v>-5.0580012182756526E-2</v>
      </c>
      <c r="Q373" s="13">
        <v>3.42</v>
      </c>
      <c r="R373" s="13">
        <v>3.7666513550757924E-2</v>
      </c>
      <c r="S373" s="13">
        <v>5.79</v>
      </c>
      <c r="T373" s="13">
        <v>5.8276665135507582</v>
      </c>
      <c r="U373" s="13">
        <v>9.2476665135507581</v>
      </c>
      <c r="V373" s="13">
        <v>0.85099999999999998</v>
      </c>
      <c r="W373" s="13">
        <v>8.396666513550759</v>
      </c>
      <c r="X373" s="14">
        <v>9.2023214586405735E-2</v>
      </c>
      <c r="Y373" s="15" t="s">
        <v>7128</v>
      </c>
      <c r="Z373" s="14">
        <v>0.52512539518419576</v>
      </c>
      <c r="AA373" s="14">
        <v>0.63017697545768792</v>
      </c>
      <c r="AB373" s="14">
        <v>1.1058190727800301</v>
      </c>
      <c r="AC373" s="14">
        <v>1.7039960565937891</v>
      </c>
      <c r="AD373" s="13">
        <v>0.73</v>
      </c>
      <c r="AE373" s="15">
        <v>-7.4833333333333349E-2</v>
      </c>
      <c r="AF373" s="14">
        <v>5.4772255750516613E-2</v>
      </c>
      <c r="AG373" s="14">
        <v>0.39436024140371956</v>
      </c>
      <c r="AH373" s="15">
        <v>0.22086570477247511</v>
      </c>
      <c r="AI373" s="5">
        <v>0.95971223021582741</v>
      </c>
      <c r="AJ373" s="15" t="s">
        <v>7128</v>
      </c>
      <c r="AK373" s="15" t="s">
        <v>7128</v>
      </c>
      <c r="AL373" s="15" t="s">
        <v>7128</v>
      </c>
      <c r="AM373" s="15" t="s">
        <v>7128</v>
      </c>
      <c r="AN373" s="15">
        <v>0.64895635673624297</v>
      </c>
      <c r="AO373" s="15">
        <v>0.15066079295154186</v>
      </c>
      <c r="AP373" s="15">
        <v>11.987245854853645</v>
      </c>
      <c r="AQ373" s="15">
        <v>6.6063465881595276</v>
      </c>
      <c r="AR373" s="15">
        <v>0.84877686941626806</v>
      </c>
      <c r="AS373" s="15">
        <v>0.36989720324012154</v>
      </c>
      <c r="AT373" s="14" t="s">
        <v>7128</v>
      </c>
      <c r="AU373" s="14">
        <v>2.1637426900584796E-2</v>
      </c>
      <c r="AV373" s="12" t="s">
        <v>7128</v>
      </c>
      <c r="AW373" s="12" t="s">
        <v>7128</v>
      </c>
      <c r="AX373" s="12">
        <v>0.14099999999999999</v>
      </c>
      <c r="AY373" s="12">
        <v>0.20899999999999999</v>
      </c>
      <c r="AZ373" s="14" t="s">
        <v>7128</v>
      </c>
      <c r="BA373" s="14" t="s">
        <v>7128</v>
      </c>
      <c r="BB373" s="14">
        <v>-2.8828828828828829E-3</v>
      </c>
      <c r="BC373" s="14">
        <v>7.9529202906600469E-2</v>
      </c>
      <c r="BD373" s="14">
        <v>-7.0484581497797362E-4</v>
      </c>
      <c r="BE373" s="14">
        <v>3.0857563757262046E-2</v>
      </c>
      <c r="BF373" s="14">
        <v>0</v>
      </c>
      <c r="BG373" s="14" t="s">
        <v>7128</v>
      </c>
      <c r="BH373" s="13">
        <v>-1.6E-2</v>
      </c>
      <c r="BI373" s="13">
        <v>-1.6E-2</v>
      </c>
      <c r="BJ373" s="13">
        <v>0.66700000000000004</v>
      </c>
      <c r="BK373" s="13">
        <v>0.70046669728984845</v>
      </c>
      <c r="BL373" s="13">
        <v>22.7</v>
      </c>
      <c r="BM373" s="13">
        <v>22.7</v>
      </c>
      <c r="BN373" s="13">
        <v>1.23</v>
      </c>
      <c r="BO373" s="13">
        <v>1.2709999999999999</v>
      </c>
      <c r="BP373" s="13">
        <v>0.70046669728984845</v>
      </c>
      <c r="BQ373" s="13">
        <v>-1.08</v>
      </c>
      <c r="BR373" s="13">
        <v>0.59799999999999998</v>
      </c>
      <c r="BS373" s="13">
        <v>0.22900000000000009</v>
      </c>
      <c r="BT373" s="14">
        <v>1.1806414254949125</v>
      </c>
      <c r="BU373" s="13">
        <v>-0.12653330271015162</v>
      </c>
      <c r="BV373" s="13">
        <v>0.23699999999999999</v>
      </c>
      <c r="BW373" s="13">
        <v>-0.84300000000000008</v>
      </c>
      <c r="BX373" s="13">
        <v>5.55</v>
      </c>
      <c r="BY373" s="13">
        <v>8.8076665135507568</v>
      </c>
      <c r="BZ373" s="13">
        <v>5.27</v>
      </c>
      <c r="CA373" s="13">
        <v>9.8926665135507577</v>
      </c>
      <c r="CB373" s="13">
        <v>-7.3999999999999996E-2</v>
      </c>
      <c r="CC373" s="15">
        <v>0.14399999999999999</v>
      </c>
      <c r="CD373" s="15">
        <v>-0.374</v>
      </c>
      <c r="CE373" s="15">
        <v>0.36</v>
      </c>
      <c r="CF373" s="15" t="s">
        <v>7128</v>
      </c>
      <c r="CG373" s="15" t="s">
        <v>7128</v>
      </c>
      <c r="CH373" s="13" t="s">
        <v>7128</v>
      </c>
      <c r="CI373" s="13" t="s">
        <v>7128</v>
      </c>
      <c r="CJ373" s="13">
        <v>-7.3999999999999996E-2</v>
      </c>
      <c r="CK373" s="12">
        <f t="shared" si="10"/>
        <v>0.31223628691983124</v>
      </c>
      <c r="CL373" s="36">
        <f t="shared" si="11"/>
        <v>2.2946290536435283</v>
      </c>
      <c r="CM373" s="13" t="s">
        <v>7128</v>
      </c>
      <c r="CN373" s="13" t="s">
        <v>7128</v>
      </c>
      <c r="CO373" s="13" t="s">
        <v>7128</v>
      </c>
      <c r="CP373" s="13" t="s">
        <v>7128</v>
      </c>
      <c r="CQ373" s="13">
        <v>1.2709999999999999</v>
      </c>
      <c r="CR373" s="13">
        <v>8.396666513550759</v>
      </c>
      <c r="CS373" s="13">
        <v>0.23699999999999999</v>
      </c>
      <c r="CT373" s="13">
        <v>0</v>
      </c>
      <c r="CU373" s="13">
        <v>0.70046669728984845</v>
      </c>
      <c r="CV373" s="13">
        <v>9.8926665135507577</v>
      </c>
      <c r="CW373" s="13">
        <v>1.23</v>
      </c>
      <c r="CX373" s="12">
        <v>-2.8828828828828829E-3</v>
      </c>
      <c r="CY373" s="12">
        <v>7.9529202906600469E-2</v>
      </c>
      <c r="CZ373" s="15">
        <v>6.8265581410981779</v>
      </c>
      <c r="DA373" s="20"/>
      <c r="DB373" s="20"/>
    </row>
    <row r="374" spans="1:106">
      <c r="A374" s="8" t="s">
        <v>5875</v>
      </c>
      <c r="B374" s="8" t="s">
        <v>5876</v>
      </c>
      <c r="C374" s="9" t="s">
        <v>7173</v>
      </c>
      <c r="D374" s="9" t="s">
        <v>7126</v>
      </c>
      <c r="E374" s="10" t="s">
        <v>7127</v>
      </c>
      <c r="F374" s="10" t="s">
        <v>7126</v>
      </c>
      <c r="G374" s="11">
        <v>0.62</v>
      </c>
      <c r="H374" s="11">
        <v>0.62</v>
      </c>
      <c r="I374" s="12">
        <v>9.0499999999999997E-2</v>
      </c>
      <c r="J374" s="12">
        <v>0.11261</v>
      </c>
      <c r="K374" s="12">
        <v>4.7E-2</v>
      </c>
      <c r="L374" s="12">
        <v>0.10350000000000001</v>
      </c>
      <c r="M374" s="12">
        <v>6.8320350000000002E-2</v>
      </c>
      <c r="N374" s="12">
        <v>0.11261</v>
      </c>
      <c r="O374" s="12">
        <v>-0.21573500000000001</v>
      </c>
      <c r="P374" s="12">
        <v>-0.12167179204749629</v>
      </c>
      <c r="Q374" s="13">
        <v>0.41599999999999998</v>
      </c>
      <c r="R374" s="13">
        <v>0</v>
      </c>
      <c r="S374" s="13">
        <v>0</v>
      </c>
      <c r="T374" s="13">
        <v>0</v>
      </c>
      <c r="U374" s="13">
        <v>0.41599999999999998</v>
      </c>
      <c r="V374" s="13">
        <v>3.5000000000000003E-2</v>
      </c>
      <c r="W374" s="13">
        <v>0.38100000000000001</v>
      </c>
      <c r="X374" s="14">
        <v>8.4134615384615391E-2</v>
      </c>
      <c r="Y374" s="15">
        <v>9.2474489795918366E-2</v>
      </c>
      <c r="Z374" s="14">
        <v>0</v>
      </c>
      <c r="AA374" s="14">
        <v>0</v>
      </c>
      <c r="AB374" s="14">
        <v>0</v>
      </c>
      <c r="AC374" s="14">
        <v>0</v>
      </c>
      <c r="AD374" s="13">
        <v>5.0000000000000001E-3</v>
      </c>
      <c r="AE374" s="15">
        <v>1.4056944444444446</v>
      </c>
      <c r="AF374" s="14">
        <v>3.1622776601683791E-2</v>
      </c>
      <c r="AG374" s="14" t="s">
        <v>7128</v>
      </c>
      <c r="AH374" s="15">
        <v>0.38461538461538458</v>
      </c>
      <c r="AI374" s="5" t="s">
        <v>7128</v>
      </c>
      <c r="AJ374" s="15" t="s">
        <v>7128</v>
      </c>
      <c r="AK374" s="15" t="s">
        <v>7128</v>
      </c>
      <c r="AL374" s="15" t="s">
        <v>7128</v>
      </c>
      <c r="AM374" s="15" t="s">
        <v>7128</v>
      </c>
      <c r="AN374" s="15">
        <v>8.666666666666667E-2</v>
      </c>
      <c r="AO374" s="15">
        <v>83.199999999999989</v>
      </c>
      <c r="AP374" s="15" t="s">
        <v>7128</v>
      </c>
      <c r="AQ374" s="15" t="s">
        <v>7128</v>
      </c>
      <c r="AR374" s="15">
        <v>7.9958027282266531E-2</v>
      </c>
      <c r="AS374" s="15">
        <v>76.2</v>
      </c>
      <c r="AT374" s="14" t="s">
        <v>7128</v>
      </c>
      <c r="AU374" s="14">
        <v>0</v>
      </c>
      <c r="AV374" s="12" t="s">
        <v>7128</v>
      </c>
      <c r="AW374" s="12" t="s">
        <v>7128</v>
      </c>
      <c r="AX374" s="12">
        <v>-0.95299999999999996</v>
      </c>
      <c r="AY374" s="12">
        <v>-0.80400000000000005</v>
      </c>
      <c r="AZ374" s="14" t="s">
        <v>7128</v>
      </c>
      <c r="BA374" s="14" t="s">
        <v>7128</v>
      </c>
      <c r="BB374" s="14">
        <v>-0.10312499999999999</v>
      </c>
      <c r="BC374" s="14">
        <v>-9.061792047496289E-3</v>
      </c>
      <c r="BD374" s="14">
        <v>-264</v>
      </c>
      <c r="BE374" s="14">
        <v>-23.2</v>
      </c>
      <c r="BF374" s="14">
        <v>0</v>
      </c>
      <c r="BG374" s="14" t="s">
        <v>7128</v>
      </c>
      <c r="BH374" s="13">
        <v>-1.32</v>
      </c>
      <c r="BI374" s="13">
        <v>-1.32</v>
      </c>
      <c r="BJ374" s="13">
        <v>-0.11600000000000001</v>
      </c>
      <c r="BK374" s="13">
        <v>-0.11600000000000001</v>
      </c>
      <c r="BL374" s="13">
        <v>5.0000000000000001E-3</v>
      </c>
      <c r="BM374" s="13">
        <v>5.0000000000000001E-3</v>
      </c>
      <c r="BN374" s="13">
        <v>-0.104</v>
      </c>
      <c r="BO374" s="13">
        <v>-0.104</v>
      </c>
      <c r="BP374" s="13">
        <v>-0.11600000000000001</v>
      </c>
      <c r="BQ374" s="13">
        <v>0</v>
      </c>
      <c r="BR374" s="13">
        <v>0</v>
      </c>
      <c r="BS374" s="13">
        <v>-1.2E-2</v>
      </c>
      <c r="BT374" s="14" t="s">
        <v>7128</v>
      </c>
      <c r="BU374" s="13">
        <v>-0.10400000000000001</v>
      </c>
      <c r="BV374" s="13">
        <v>-1.3080000000000001</v>
      </c>
      <c r="BW374" s="13">
        <v>-1.3080000000000001</v>
      </c>
      <c r="BX374" s="13">
        <v>12.8</v>
      </c>
      <c r="BY374" s="13">
        <v>12.801</v>
      </c>
      <c r="BZ374" s="13">
        <v>4.8</v>
      </c>
      <c r="CA374" s="13">
        <v>4.7649999999999997</v>
      </c>
      <c r="CB374" s="13">
        <v>0</v>
      </c>
      <c r="CC374" s="15">
        <v>-0.215</v>
      </c>
      <c r="CD374" s="15">
        <v>1.97</v>
      </c>
      <c r="CE374" s="15">
        <v>0.36</v>
      </c>
      <c r="CF374" s="15">
        <v>3.0235427373101875</v>
      </c>
      <c r="CG374" s="15">
        <v>2.9967515507589289</v>
      </c>
      <c r="CH374" s="13">
        <v>-1.7508571428571429</v>
      </c>
      <c r="CI374" s="13">
        <v>-1.8072857142857142</v>
      </c>
      <c r="CJ374" s="13">
        <v>0</v>
      </c>
      <c r="CK374" s="12">
        <f t="shared" si="10"/>
        <v>0</v>
      </c>
      <c r="CL374" s="36">
        <f t="shared" si="11"/>
        <v>1.0493179433368311E-3</v>
      </c>
      <c r="CM374" s="13" t="s">
        <v>7128</v>
      </c>
      <c r="CN374" s="13" t="s">
        <v>7128</v>
      </c>
      <c r="CO374" s="13" t="s">
        <v>7128</v>
      </c>
      <c r="CP374" s="13" t="s">
        <v>7128</v>
      </c>
      <c r="CQ374" s="13" t="s">
        <v>7128</v>
      </c>
      <c r="CR374" s="13" t="s">
        <v>7128</v>
      </c>
      <c r="CS374" s="13" t="s">
        <v>7128</v>
      </c>
      <c r="CT374" s="13">
        <v>0</v>
      </c>
      <c r="CU374" s="13">
        <v>-0.11600000000000001</v>
      </c>
      <c r="CV374" s="13">
        <v>4.7649999999999997</v>
      </c>
      <c r="CW374" s="13">
        <v>-0.104</v>
      </c>
      <c r="CX374" s="12">
        <v>-0.10312499999999999</v>
      </c>
      <c r="CY374" s="12">
        <v>-9.061792047496289E-3</v>
      </c>
      <c r="CZ374" s="15" t="s">
        <v>7128</v>
      </c>
      <c r="DA374" s="20"/>
      <c r="DB374" s="20"/>
    </row>
    <row r="375" spans="1:106">
      <c r="A375" s="8" t="s">
        <v>2207</v>
      </c>
      <c r="B375" s="8" t="s">
        <v>2208</v>
      </c>
      <c r="C375" s="9" t="s">
        <v>7131</v>
      </c>
      <c r="D375" s="9" t="s">
        <v>7126</v>
      </c>
      <c r="E375" s="10" t="s">
        <v>7127</v>
      </c>
      <c r="F375" s="10" t="s">
        <v>7126</v>
      </c>
      <c r="G375" s="11">
        <v>0.79</v>
      </c>
      <c r="H375" s="11">
        <v>7.2198568507157468</v>
      </c>
      <c r="I375" s="12">
        <v>9.0499999999999997E-2</v>
      </c>
      <c r="J375" s="12">
        <v>0.70989704498977502</v>
      </c>
      <c r="K375" s="12">
        <v>4.7E-2</v>
      </c>
      <c r="L375" s="12">
        <v>0.10350000000000001</v>
      </c>
      <c r="M375" s="12">
        <v>6.8320350000000002E-2</v>
      </c>
      <c r="N375" s="12">
        <v>0.13852196196017003</v>
      </c>
      <c r="O375" s="12" t="s">
        <v>7128</v>
      </c>
      <c r="P375" s="12" t="s">
        <v>7128</v>
      </c>
      <c r="Q375" s="13">
        <v>4.8899999999999997</v>
      </c>
      <c r="R375" s="13">
        <v>0</v>
      </c>
      <c r="S375" s="13">
        <v>39.799999999999997</v>
      </c>
      <c r="T375" s="13">
        <v>39.799999999999997</v>
      </c>
      <c r="U375" s="13">
        <v>44.69</v>
      </c>
      <c r="V375" s="13">
        <v>4.8099999999999996</v>
      </c>
      <c r="W375" s="13">
        <v>39.879999999999995</v>
      </c>
      <c r="X375" s="14">
        <v>0.10763034235846945</v>
      </c>
      <c r="Y375" s="15">
        <v>8.3333333333333329E-2</v>
      </c>
      <c r="Z375" s="14">
        <v>0.66112956810631229</v>
      </c>
      <c r="AA375" s="14">
        <v>0.89057954799731487</v>
      </c>
      <c r="AB375" s="14">
        <v>1.9509803921568627</v>
      </c>
      <c r="AC375" s="14">
        <v>8.1390593047034763</v>
      </c>
      <c r="AD375" s="13">
        <v>0.23200000000000001</v>
      </c>
      <c r="AE375" s="15">
        <v>2.193111111111111</v>
      </c>
      <c r="AF375" s="14">
        <v>0.12649110640673517</v>
      </c>
      <c r="AG375" s="14">
        <v>0.80163738685268426</v>
      </c>
      <c r="AH375" s="15">
        <v>0.38680926916221042</v>
      </c>
      <c r="AI375" s="5">
        <v>0.27178082191780822</v>
      </c>
      <c r="AJ375" s="15" t="s">
        <v>7128</v>
      </c>
      <c r="AK375" s="15" t="s">
        <v>7128</v>
      </c>
      <c r="AL375" s="15" t="s">
        <v>7128</v>
      </c>
      <c r="AM375" s="15" t="s">
        <v>7128</v>
      </c>
      <c r="AN375" s="15">
        <v>0.23970588235294119</v>
      </c>
      <c r="AO375" s="15">
        <v>9.3499043977055454E-2</v>
      </c>
      <c r="AP375" s="15">
        <v>40.201612903225801</v>
      </c>
      <c r="AQ375" s="15">
        <v>19.742574257425741</v>
      </c>
      <c r="AR375" s="15">
        <v>0.71998555695973998</v>
      </c>
      <c r="AS375" s="15">
        <v>0.76252390057361374</v>
      </c>
      <c r="AT375" s="14" t="s">
        <v>7128</v>
      </c>
      <c r="AU375" s="14">
        <v>0</v>
      </c>
      <c r="AV375" s="12" t="s">
        <v>7128</v>
      </c>
      <c r="AW375" s="12" t="s">
        <v>7128</v>
      </c>
      <c r="AX375" s="12">
        <v>0.11199999999999999</v>
      </c>
      <c r="AY375" s="12">
        <v>0.14800000000000002</v>
      </c>
      <c r="AZ375" s="14" t="s">
        <v>7128</v>
      </c>
      <c r="BA375" s="14" t="s">
        <v>7128</v>
      </c>
      <c r="BB375" s="14" t="s">
        <v>7128</v>
      </c>
      <c r="BC375" s="14" t="s">
        <v>7128</v>
      </c>
      <c r="BD375" s="14">
        <v>-2.6577437858508603E-2</v>
      </c>
      <c r="BE375" s="14">
        <v>1.8967495219885278E-2</v>
      </c>
      <c r="BF375" s="14">
        <v>0</v>
      </c>
      <c r="BG375" s="14">
        <v>5.6399999999999999E-2</v>
      </c>
      <c r="BH375" s="13">
        <v>-1.39</v>
      </c>
      <c r="BI375" s="13">
        <v>-1.39</v>
      </c>
      <c r="BJ375" s="13">
        <v>0.99199999999999999</v>
      </c>
      <c r="BK375" s="13">
        <v>0.99199999999999999</v>
      </c>
      <c r="BL375" s="13">
        <v>52.3</v>
      </c>
      <c r="BM375" s="13">
        <v>52.3</v>
      </c>
      <c r="BN375" s="13">
        <v>2.02</v>
      </c>
      <c r="BO375" s="13">
        <v>2.02</v>
      </c>
      <c r="BP375" s="13">
        <v>0.99199999999999999</v>
      </c>
      <c r="BQ375" s="13">
        <v>0</v>
      </c>
      <c r="BR375" s="13">
        <v>0</v>
      </c>
      <c r="BS375" s="13">
        <v>-1.65</v>
      </c>
      <c r="BT375" s="14">
        <v>-1.6633064516129032</v>
      </c>
      <c r="BU375" s="13">
        <v>2.6419999999999999</v>
      </c>
      <c r="BV375" s="13">
        <v>0.26</v>
      </c>
      <c r="BW375" s="13">
        <v>0.26</v>
      </c>
      <c r="BX375" s="13">
        <v>0</v>
      </c>
      <c r="BY375" s="13">
        <v>0</v>
      </c>
      <c r="BZ375" s="13">
        <v>20.399999999999999</v>
      </c>
      <c r="CA375" s="13">
        <v>55.389999999999993</v>
      </c>
      <c r="CB375" s="13">
        <v>0</v>
      </c>
      <c r="CC375" s="15">
        <v>0.67600000000000005</v>
      </c>
      <c r="CD375" s="15">
        <v>1.02</v>
      </c>
      <c r="CE375" s="15">
        <v>0.36</v>
      </c>
      <c r="CF375" s="15" t="s">
        <v>7128</v>
      </c>
      <c r="CG375" s="15" t="s">
        <v>7128</v>
      </c>
      <c r="CH375" s="13" t="s">
        <v>7128</v>
      </c>
      <c r="CI375" s="13" t="s">
        <v>7128</v>
      </c>
      <c r="CJ375" s="13">
        <v>0</v>
      </c>
      <c r="CK375" s="12">
        <f t="shared" si="10"/>
        <v>0</v>
      </c>
      <c r="CL375" s="36">
        <f t="shared" si="11"/>
        <v>0.94421375699584764</v>
      </c>
      <c r="CM375" s="13" t="s">
        <v>7128</v>
      </c>
      <c r="CN375" s="13" t="s">
        <v>7128</v>
      </c>
      <c r="CO375" s="13" t="s">
        <v>7128</v>
      </c>
      <c r="CP375" s="13" t="s">
        <v>7128</v>
      </c>
      <c r="CQ375" s="13">
        <v>2.02</v>
      </c>
      <c r="CR375" s="13">
        <v>39.879999999999995</v>
      </c>
      <c r="CS375" s="13" t="s">
        <v>7128</v>
      </c>
      <c r="CT375" s="13">
        <v>0</v>
      </c>
      <c r="CU375" s="13">
        <v>0.99199999999999999</v>
      </c>
      <c r="CV375" s="13">
        <v>55.389999999999993</v>
      </c>
      <c r="CW375" s="13">
        <v>2.02</v>
      </c>
      <c r="CX375" s="12" t="s">
        <v>7128</v>
      </c>
      <c r="CY375" s="12" t="s">
        <v>7128</v>
      </c>
      <c r="CZ375" s="15">
        <v>19.742574257425741</v>
      </c>
      <c r="DA375" s="20"/>
      <c r="DB375" s="20"/>
    </row>
    <row r="376" spans="1:106" ht="24">
      <c r="A376" s="8" t="s">
        <v>1821</v>
      </c>
      <c r="B376" s="8" t="s">
        <v>1822</v>
      </c>
      <c r="C376" s="9" t="s">
        <v>7131</v>
      </c>
      <c r="D376" s="9" t="s">
        <v>7126</v>
      </c>
      <c r="E376" s="10" t="s">
        <v>7127</v>
      </c>
      <c r="F376" s="10" t="s">
        <v>7126</v>
      </c>
      <c r="G376" s="11">
        <v>0.79</v>
      </c>
      <c r="H376" s="11">
        <v>1.8999274541414315</v>
      </c>
      <c r="I376" s="12">
        <v>9.0499999999999997E-2</v>
      </c>
      <c r="J376" s="12">
        <v>0.22844343459979954</v>
      </c>
      <c r="K376" s="12">
        <v>4.7E-2</v>
      </c>
      <c r="L376" s="12">
        <v>0.10350000000000001</v>
      </c>
      <c r="M376" s="12">
        <v>6.8320350000000002E-2</v>
      </c>
      <c r="N376" s="12">
        <v>0.1184384507500699</v>
      </c>
      <c r="O376" s="12">
        <v>-0.13883769983277444</v>
      </c>
      <c r="P376" s="12">
        <v>-3.7866550475150251E-2</v>
      </c>
      <c r="Q376" s="13">
        <v>11.8</v>
      </c>
      <c r="R376" s="13">
        <v>0</v>
      </c>
      <c r="S376" s="13">
        <v>25.9</v>
      </c>
      <c r="T376" s="13">
        <v>25.9</v>
      </c>
      <c r="U376" s="13">
        <v>37.700000000000003</v>
      </c>
      <c r="V376" s="13">
        <v>0.751</v>
      </c>
      <c r="W376" s="13">
        <v>36.949000000000005</v>
      </c>
      <c r="X376" s="14">
        <v>1.9920424403183021E-2</v>
      </c>
      <c r="Y376" s="15" t="s">
        <v>7128</v>
      </c>
      <c r="Z376" s="14">
        <v>0.47349177330895792</v>
      </c>
      <c r="AA376" s="14">
        <v>0.68700265251989379</v>
      </c>
      <c r="AB376" s="14">
        <v>0.89930555555555547</v>
      </c>
      <c r="AC376" s="14">
        <v>2.1949152542372881</v>
      </c>
      <c r="AD376" s="13">
        <v>0.621</v>
      </c>
      <c r="AE376" s="15" t="s">
        <v>7128</v>
      </c>
      <c r="AF376" s="14" t="s">
        <v>7128</v>
      </c>
      <c r="AG376" s="14" t="s">
        <v>7128</v>
      </c>
      <c r="AH376" s="15">
        <v>0.46230699364214362</v>
      </c>
      <c r="AI376" s="5">
        <v>2.0438596491228069</v>
      </c>
      <c r="AJ376" s="15">
        <v>4.7200000000000006</v>
      </c>
      <c r="AK376" s="15">
        <v>4.7200000000000006</v>
      </c>
      <c r="AL376" s="15" t="s">
        <v>7128</v>
      </c>
      <c r="AM376" s="15" t="s">
        <v>7128</v>
      </c>
      <c r="AN376" s="15">
        <v>0.40972222222222221</v>
      </c>
      <c r="AO376" s="15">
        <v>0.14234016887816647</v>
      </c>
      <c r="AP376" s="15">
        <v>5.2859799713876976</v>
      </c>
      <c r="AQ376" s="15">
        <v>4.1054444444444451</v>
      </c>
      <c r="AR376" s="15">
        <v>0.68488757900980557</v>
      </c>
      <c r="AS376" s="15">
        <v>0.4457056694813028</v>
      </c>
      <c r="AT376" s="14">
        <v>0.12224000000000002</v>
      </c>
      <c r="AU376" s="14">
        <v>2.5898305084745766E-2</v>
      </c>
      <c r="AV376" s="12">
        <v>-4.9500000000000002E-2</v>
      </c>
      <c r="AW376" s="12">
        <v>7.0800000000000002E-2</v>
      </c>
      <c r="AX376" s="12">
        <v>-2.41E-2</v>
      </c>
      <c r="AY376" s="12">
        <v>0.107</v>
      </c>
      <c r="AZ376" s="14" t="s">
        <v>7128</v>
      </c>
      <c r="BA376" s="14" t="s">
        <v>7128</v>
      </c>
      <c r="BB376" s="14">
        <v>8.9605734767025089E-2</v>
      </c>
      <c r="BC376" s="14">
        <v>8.0571900274919644E-2</v>
      </c>
      <c r="BD376" s="14">
        <v>3.0156815440289503E-2</v>
      </c>
      <c r="BE376" s="14">
        <v>8.431845597104945E-2</v>
      </c>
      <c r="BF376" s="14">
        <v>0.3598971722365038</v>
      </c>
      <c r="BG376" s="14">
        <v>8.9800000000000001E-3</v>
      </c>
      <c r="BH376" s="13">
        <v>2.5</v>
      </c>
      <c r="BI376" s="13">
        <v>2.5</v>
      </c>
      <c r="BJ376" s="13">
        <v>6.99</v>
      </c>
      <c r="BK376" s="13">
        <v>6.99</v>
      </c>
      <c r="BL376" s="13">
        <v>82.9</v>
      </c>
      <c r="BM376" s="13">
        <v>82.9</v>
      </c>
      <c r="BN376" s="13">
        <v>9</v>
      </c>
      <c r="BO376" s="13">
        <v>9</v>
      </c>
      <c r="BP376" s="13">
        <v>4.4743187660668378</v>
      </c>
      <c r="BQ376" s="13">
        <v>0</v>
      </c>
      <c r="BR376" s="13">
        <v>0</v>
      </c>
      <c r="BS376" s="13">
        <v>-2.63</v>
      </c>
      <c r="BT376" s="14">
        <v>-0.58779897846033635</v>
      </c>
      <c r="BU376" s="13">
        <v>7.1043187660668377</v>
      </c>
      <c r="BV376" s="13">
        <v>5.13</v>
      </c>
      <c r="BW376" s="13">
        <v>5.13</v>
      </c>
      <c r="BX376" s="13">
        <v>27.9</v>
      </c>
      <c r="BY376" s="13">
        <v>55.531999999999996</v>
      </c>
      <c r="BZ376" s="13">
        <v>28.8</v>
      </c>
      <c r="CA376" s="13">
        <v>53.949000000000005</v>
      </c>
      <c r="CB376" s="13">
        <v>-0.30560000000000004</v>
      </c>
      <c r="CC376" s="15" t="s">
        <v>7128</v>
      </c>
      <c r="CD376" s="15" t="s">
        <v>7128</v>
      </c>
      <c r="CE376" s="15">
        <v>0.36</v>
      </c>
      <c r="CF376" s="15" t="s">
        <v>7128</v>
      </c>
      <c r="CG376" s="15" t="s">
        <v>7128</v>
      </c>
      <c r="CH376" s="13" t="s">
        <v>7128</v>
      </c>
      <c r="CI376" s="13" t="s">
        <v>7128</v>
      </c>
      <c r="CJ376" s="13">
        <v>-0.30560000000000004</v>
      </c>
      <c r="CK376" s="12">
        <f t="shared" si="10"/>
        <v>5.9571150097465893E-2</v>
      </c>
      <c r="CL376" s="36">
        <f t="shared" si="11"/>
        <v>1.536636452946301</v>
      </c>
      <c r="CM376" s="13">
        <v>3.89</v>
      </c>
      <c r="CN376" s="13">
        <v>1.4</v>
      </c>
      <c r="CO376" s="13">
        <v>2.5</v>
      </c>
      <c r="CP376" s="13">
        <v>11.8</v>
      </c>
      <c r="CQ376" s="13">
        <v>9</v>
      </c>
      <c r="CR376" s="13">
        <v>36.949000000000005</v>
      </c>
      <c r="CS376" s="13">
        <v>5.13</v>
      </c>
      <c r="CT376" s="13">
        <v>0</v>
      </c>
      <c r="CU376" s="13">
        <v>6.99</v>
      </c>
      <c r="CV376" s="13">
        <v>53.949000000000005</v>
      </c>
      <c r="CW376" s="13">
        <v>9</v>
      </c>
      <c r="CX376" s="12">
        <v>8.9605734767025089E-2</v>
      </c>
      <c r="CY376" s="12">
        <v>8.0571900274919644E-2</v>
      </c>
      <c r="CZ376" s="15">
        <v>4.1054444444444451</v>
      </c>
      <c r="DA376" s="20"/>
      <c r="DB376" s="20"/>
    </row>
    <row r="377" spans="1:106">
      <c r="A377" s="8" t="s">
        <v>6980</v>
      </c>
      <c r="B377" s="8" t="s">
        <v>6981</v>
      </c>
      <c r="C377" s="9" t="s">
        <v>7148</v>
      </c>
      <c r="D377" s="9" t="s">
        <v>7126</v>
      </c>
      <c r="E377" s="10" t="s">
        <v>7127</v>
      </c>
      <c r="F377" s="10" t="s">
        <v>7126</v>
      </c>
      <c r="G377" s="11">
        <v>0.67</v>
      </c>
      <c r="H377" s="11">
        <v>0.67</v>
      </c>
      <c r="I377" s="12">
        <v>9.0499999999999997E-2</v>
      </c>
      <c r="J377" s="12">
        <v>0.117135</v>
      </c>
      <c r="K377" s="12">
        <v>4.7E-2</v>
      </c>
      <c r="L377" s="12">
        <v>0.10350000000000001</v>
      </c>
      <c r="M377" s="12">
        <v>6.8320350000000002E-2</v>
      </c>
      <c r="N377" s="12">
        <v>0.117135</v>
      </c>
      <c r="O377" s="12">
        <v>-0.16713500000000001</v>
      </c>
      <c r="P377" s="12">
        <v>-0.22981105633802817</v>
      </c>
      <c r="Q377" s="13">
        <v>0.22</v>
      </c>
      <c r="R377" s="13">
        <v>0</v>
      </c>
      <c r="S377" s="13">
        <v>0</v>
      </c>
      <c r="T377" s="13">
        <v>0</v>
      </c>
      <c r="U377" s="13">
        <v>0.22</v>
      </c>
      <c r="V377" s="13">
        <v>4.0000000000000001E-3</v>
      </c>
      <c r="W377" s="13">
        <v>0.216</v>
      </c>
      <c r="X377" s="14">
        <v>1.8181818181818181E-2</v>
      </c>
      <c r="Y377" s="15">
        <v>3.5460992907801421E-2</v>
      </c>
      <c r="Z377" s="14">
        <v>0</v>
      </c>
      <c r="AA377" s="14">
        <v>0</v>
      </c>
      <c r="AB377" s="14">
        <v>0</v>
      </c>
      <c r="AC377" s="14">
        <v>0</v>
      </c>
      <c r="AD377" s="13">
        <v>1.6E-2</v>
      </c>
      <c r="AE377" s="15">
        <v>0.97383333333333333</v>
      </c>
      <c r="AF377" s="14">
        <v>4.4721359549995794E-2</v>
      </c>
      <c r="AG377" s="14">
        <v>0.81504677779867329</v>
      </c>
      <c r="AH377" s="15">
        <v>0.44444444444444448</v>
      </c>
      <c r="AI377" s="5" t="s">
        <v>7128</v>
      </c>
      <c r="AJ377" s="15" t="s">
        <v>7128</v>
      </c>
      <c r="AK377" s="15" t="s">
        <v>7128</v>
      </c>
      <c r="AL377" s="15" t="s">
        <v>7128</v>
      </c>
      <c r="AM377" s="15" t="s">
        <v>7128</v>
      </c>
      <c r="AN377" s="15">
        <v>1.1702127659574468</v>
      </c>
      <c r="AO377" s="15" t="s">
        <v>7128</v>
      </c>
      <c r="AP377" s="15" t="s">
        <v>7128</v>
      </c>
      <c r="AQ377" s="15" t="s">
        <v>7128</v>
      </c>
      <c r="AR377" s="15">
        <v>1.173913043478261</v>
      </c>
      <c r="AS377" s="15" t="s">
        <v>7128</v>
      </c>
      <c r="AT377" s="14" t="s">
        <v>7128</v>
      </c>
      <c r="AU377" s="14">
        <v>0</v>
      </c>
      <c r="AV377" s="12" t="s">
        <v>7128</v>
      </c>
      <c r="AW377" s="12" t="s">
        <v>7128</v>
      </c>
      <c r="AX377" s="12" t="s">
        <v>7128</v>
      </c>
      <c r="AY377" s="12" t="s">
        <v>7128</v>
      </c>
      <c r="AZ377" s="14" t="s">
        <v>7128</v>
      </c>
      <c r="BA377" s="14" t="s">
        <v>7128</v>
      </c>
      <c r="BB377" s="14">
        <v>-4.9999999999999996E-2</v>
      </c>
      <c r="BC377" s="14">
        <v>-0.11267605633802816</v>
      </c>
      <c r="BD377" s="14" t="s">
        <v>7128</v>
      </c>
      <c r="BE377" s="14" t="s">
        <v>7128</v>
      </c>
      <c r="BF377" s="14">
        <v>0</v>
      </c>
      <c r="BG377" s="14" t="s">
        <v>7128</v>
      </c>
      <c r="BH377" s="13">
        <v>-7.0000000000000001E-3</v>
      </c>
      <c r="BI377" s="13">
        <v>-7.0000000000000001E-3</v>
      </c>
      <c r="BJ377" s="13">
        <v>-1.6E-2</v>
      </c>
      <c r="BK377" s="13">
        <v>-1.6E-2</v>
      </c>
      <c r="BL377" s="13">
        <v>0</v>
      </c>
      <c r="BM377" s="13">
        <v>0</v>
      </c>
      <c r="BN377" s="13">
        <v>-8.0000000000000002E-3</v>
      </c>
      <c r="BO377" s="13">
        <v>-8.0000000000000002E-3</v>
      </c>
      <c r="BP377" s="13">
        <v>-1.6E-2</v>
      </c>
      <c r="BQ377" s="13">
        <v>0</v>
      </c>
      <c r="BR377" s="13">
        <v>0</v>
      </c>
      <c r="BS377" s="13">
        <v>-4.0000000000000001E-3</v>
      </c>
      <c r="BT377" s="14" t="s">
        <v>7128</v>
      </c>
      <c r="BU377" s="13">
        <v>-1.2E-2</v>
      </c>
      <c r="BV377" s="13">
        <v>-3.0000000000000001E-3</v>
      </c>
      <c r="BW377" s="13">
        <v>-3.0000000000000001E-3</v>
      </c>
      <c r="BX377" s="13">
        <v>0.14000000000000001</v>
      </c>
      <c r="BY377" s="13">
        <v>0.14200000000000002</v>
      </c>
      <c r="BZ377" s="13">
        <v>0.188</v>
      </c>
      <c r="CA377" s="13">
        <v>0.184</v>
      </c>
      <c r="CB377" s="13">
        <v>0</v>
      </c>
      <c r="CC377" s="15">
        <v>0.24299999999999999</v>
      </c>
      <c r="CD377" s="15">
        <v>0.56899999999999995</v>
      </c>
      <c r="CE377" s="15">
        <v>0.36</v>
      </c>
      <c r="CF377" s="15">
        <v>2.2590230050110849</v>
      </c>
      <c r="CG377" s="15">
        <v>2.3209891108320977</v>
      </c>
      <c r="CH377" s="13">
        <v>3.6857142857142845E-2</v>
      </c>
      <c r="CI377" s="13">
        <v>-0.37571428571428572</v>
      </c>
      <c r="CJ377" s="13">
        <v>0</v>
      </c>
      <c r="CK377" s="12">
        <f t="shared" si="10"/>
        <v>0</v>
      </c>
      <c r="CL377" s="36" t="str">
        <f t="shared" si="11"/>
        <v>NA</v>
      </c>
      <c r="CM377" s="13" t="s">
        <v>7128</v>
      </c>
      <c r="CN377" s="13" t="s">
        <v>7128</v>
      </c>
      <c r="CO377" s="13" t="s">
        <v>7128</v>
      </c>
      <c r="CP377" s="13" t="s">
        <v>7128</v>
      </c>
      <c r="CQ377" s="13" t="s">
        <v>7128</v>
      </c>
      <c r="CR377" s="13" t="s">
        <v>7128</v>
      </c>
      <c r="CS377" s="13" t="s">
        <v>7128</v>
      </c>
      <c r="CT377" s="13">
        <v>0</v>
      </c>
      <c r="CU377" s="13">
        <v>-1.6E-2</v>
      </c>
      <c r="CV377" s="13">
        <v>0.184</v>
      </c>
      <c r="CW377" s="13">
        <v>-8.0000000000000002E-3</v>
      </c>
      <c r="CX377" s="12">
        <v>-4.9999999999999996E-2</v>
      </c>
      <c r="CY377" s="12">
        <v>-0.11267605633802816</v>
      </c>
      <c r="CZ377" s="15" t="s">
        <v>7128</v>
      </c>
      <c r="DA377" s="20"/>
      <c r="DB377" s="20"/>
    </row>
    <row r="378" spans="1:106">
      <c r="A378" s="8" t="s">
        <v>6970</v>
      </c>
      <c r="B378" s="8" t="s">
        <v>6971</v>
      </c>
      <c r="C378" s="9" t="s">
        <v>7166</v>
      </c>
      <c r="D378" s="9" t="s">
        <v>7126</v>
      </c>
      <c r="E378" s="10" t="s">
        <v>7127</v>
      </c>
      <c r="F378" s="10" t="s">
        <v>7126</v>
      </c>
      <c r="G378" s="11">
        <v>0.64</v>
      </c>
      <c r="H378" s="11">
        <v>0.64</v>
      </c>
      <c r="I378" s="12">
        <v>9.0499999999999997E-2</v>
      </c>
      <c r="J378" s="12">
        <v>0.11441999999999999</v>
      </c>
      <c r="K378" s="12">
        <v>4.7E-2</v>
      </c>
      <c r="L378" s="12">
        <v>0.10350000000000001</v>
      </c>
      <c r="M378" s="12">
        <v>6.8320350000000002E-2</v>
      </c>
      <c r="N378" s="12">
        <v>0.11441999999999999</v>
      </c>
      <c r="O378" s="12" t="s">
        <v>7128</v>
      </c>
      <c r="P378" s="12" t="s">
        <v>7128</v>
      </c>
      <c r="Q378" s="13">
        <v>0.23599999999999999</v>
      </c>
      <c r="R378" s="13">
        <v>0</v>
      </c>
      <c r="S378" s="13">
        <v>0</v>
      </c>
      <c r="T378" s="13">
        <v>0</v>
      </c>
      <c r="U378" s="13">
        <v>0.23599999999999999</v>
      </c>
      <c r="V378" s="13">
        <v>0</v>
      </c>
      <c r="W378" s="13">
        <v>0.23599999999999999</v>
      </c>
      <c r="X378" s="14">
        <v>0</v>
      </c>
      <c r="Y378" s="15" t="s">
        <v>7128</v>
      </c>
      <c r="Z378" s="14" t="s">
        <v>7128</v>
      </c>
      <c r="AA378" s="14">
        <v>0</v>
      </c>
      <c r="AB378" s="14" t="s">
        <v>7128</v>
      </c>
      <c r="AC378" s="14">
        <v>0</v>
      </c>
      <c r="AD378" s="13">
        <v>0.67400000000000004</v>
      </c>
      <c r="AE378" s="15" t="s">
        <v>7128</v>
      </c>
      <c r="AF378" s="14" t="s">
        <v>7128</v>
      </c>
      <c r="AG378" s="14" t="s">
        <v>7128</v>
      </c>
      <c r="AH378" s="15">
        <v>0.39240506329113922</v>
      </c>
      <c r="AI378" s="5" t="s">
        <v>7128</v>
      </c>
      <c r="AJ378" s="15" t="s">
        <v>7128</v>
      </c>
      <c r="AK378" s="15" t="s">
        <v>7128</v>
      </c>
      <c r="AL378" s="15" t="s">
        <v>7128</v>
      </c>
      <c r="AM378" s="15" t="s">
        <v>7128</v>
      </c>
      <c r="AN378" s="15" t="s">
        <v>7128</v>
      </c>
      <c r="AO378" s="15" t="s">
        <v>7128</v>
      </c>
      <c r="AP378" s="15" t="s">
        <v>7128</v>
      </c>
      <c r="AQ378" s="15" t="s">
        <v>7128</v>
      </c>
      <c r="AR378" s="15" t="s">
        <v>7128</v>
      </c>
      <c r="AS378" s="15" t="s">
        <v>7128</v>
      </c>
      <c r="AT378" s="14" t="s">
        <v>7128</v>
      </c>
      <c r="AU378" s="14">
        <v>0</v>
      </c>
      <c r="AV378" s="12" t="s">
        <v>7128</v>
      </c>
      <c r="AW378" s="12" t="s">
        <v>7128</v>
      </c>
      <c r="AX378" s="12" t="s">
        <v>7128</v>
      </c>
      <c r="AY378" s="12" t="s">
        <v>7128</v>
      </c>
      <c r="AZ378" s="14" t="s">
        <v>7128</v>
      </c>
      <c r="BA378" s="14" t="s">
        <v>7128</v>
      </c>
      <c r="BB378" s="14" t="s">
        <v>7128</v>
      </c>
      <c r="BC378" s="14" t="s">
        <v>7128</v>
      </c>
      <c r="BD378" s="14" t="s">
        <v>7128</v>
      </c>
      <c r="BE378" s="14" t="s">
        <v>7128</v>
      </c>
      <c r="BF378" s="14">
        <v>0</v>
      </c>
      <c r="BG378" s="14" t="s">
        <v>7128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4" t="s">
        <v>7128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5" t="s">
        <v>7128</v>
      </c>
      <c r="CD378" s="15" t="s">
        <v>7128</v>
      </c>
      <c r="CE378" s="15">
        <v>0.36</v>
      </c>
      <c r="CF378" s="15" t="s">
        <v>7128</v>
      </c>
      <c r="CG378" s="15" t="s">
        <v>7128</v>
      </c>
      <c r="CH378" s="13" t="s">
        <v>7128</v>
      </c>
      <c r="CI378" s="13" t="s">
        <v>7128</v>
      </c>
      <c r="CJ378" s="13">
        <v>0</v>
      </c>
      <c r="CK378" s="12">
        <f t="shared" si="10"/>
        <v>0</v>
      </c>
      <c r="CL378" s="36" t="str">
        <f t="shared" si="11"/>
        <v>NA</v>
      </c>
      <c r="CM378" s="13" t="s">
        <v>7128</v>
      </c>
      <c r="CN378" s="13" t="s">
        <v>7128</v>
      </c>
      <c r="CO378" s="13" t="s">
        <v>7128</v>
      </c>
      <c r="CP378" s="13" t="s">
        <v>7128</v>
      </c>
      <c r="CQ378" s="13" t="s">
        <v>7128</v>
      </c>
      <c r="CR378" s="13" t="s">
        <v>7128</v>
      </c>
      <c r="CS378" s="13" t="s">
        <v>7128</v>
      </c>
      <c r="CT378" s="13">
        <v>0</v>
      </c>
      <c r="CU378" s="13">
        <v>0</v>
      </c>
      <c r="CV378" s="13">
        <v>0</v>
      </c>
      <c r="CW378" s="13">
        <v>0</v>
      </c>
      <c r="CX378" s="12" t="s">
        <v>7128</v>
      </c>
      <c r="CY378" s="12" t="s">
        <v>7128</v>
      </c>
      <c r="CZ378" s="15" t="s">
        <v>7128</v>
      </c>
      <c r="DA378" s="20"/>
      <c r="DB378" s="20"/>
    </row>
    <row r="379" spans="1:106">
      <c r="A379" s="8" t="s">
        <v>4049</v>
      </c>
      <c r="B379" s="8" t="s">
        <v>4050</v>
      </c>
      <c r="C379" s="9" t="s">
        <v>7170</v>
      </c>
      <c r="D379" s="9" t="s">
        <v>7126</v>
      </c>
      <c r="E379" s="10" t="s">
        <v>7127</v>
      </c>
      <c r="F379" s="10" t="s">
        <v>7126</v>
      </c>
      <c r="G379" s="11">
        <v>1.06</v>
      </c>
      <c r="H379" s="11">
        <v>1.4642372881355934</v>
      </c>
      <c r="I379" s="12">
        <v>9.0499999999999997E-2</v>
      </c>
      <c r="J379" s="12">
        <v>0.18901347457627118</v>
      </c>
      <c r="K379" s="12">
        <v>3.6999999999999998E-2</v>
      </c>
      <c r="L379" s="12">
        <v>9.35E-2</v>
      </c>
      <c r="M379" s="12">
        <v>6.1719349999999999E-2</v>
      </c>
      <c r="N379" s="12">
        <v>0.13393428605769231</v>
      </c>
      <c r="O379" s="12">
        <v>-0.450042886340977</v>
      </c>
      <c r="P379" s="12">
        <v>-9.5822987575398894E-2</v>
      </c>
      <c r="Q379" s="13">
        <v>3.54</v>
      </c>
      <c r="R379" s="13">
        <v>0</v>
      </c>
      <c r="S379" s="13">
        <v>2.7</v>
      </c>
      <c r="T379" s="13">
        <v>2.7</v>
      </c>
      <c r="U379" s="13">
        <v>6.24</v>
      </c>
      <c r="V379" s="13">
        <v>0.01</v>
      </c>
      <c r="W379" s="13">
        <v>6.23</v>
      </c>
      <c r="X379" s="14">
        <v>1.6025641025641025E-3</v>
      </c>
      <c r="Y379" s="15" t="s">
        <v>7128</v>
      </c>
      <c r="Z379" s="14">
        <v>0.68877551020408168</v>
      </c>
      <c r="AA379" s="14">
        <v>0.43269230769230771</v>
      </c>
      <c r="AB379" s="14">
        <v>2.2131147540983607</v>
      </c>
      <c r="AC379" s="14">
        <v>0.76271186440677974</v>
      </c>
      <c r="AD379" s="13">
        <v>1.62</v>
      </c>
      <c r="AE379" s="15">
        <v>0.40288888888888891</v>
      </c>
      <c r="AF379" s="14">
        <v>4.4721359549995794E-2</v>
      </c>
      <c r="AG379" s="14">
        <v>0.61044655785744251</v>
      </c>
      <c r="AH379" s="15">
        <v>0.49707602339181295</v>
      </c>
      <c r="AI379" s="5">
        <v>0.85768500948766602</v>
      </c>
      <c r="AJ379" s="15" t="s">
        <v>7128</v>
      </c>
      <c r="AK379" s="15" t="s">
        <v>7128</v>
      </c>
      <c r="AL379" s="15" t="s">
        <v>7128</v>
      </c>
      <c r="AM379" s="15" t="s">
        <v>7128</v>
      </c>
      <c r="AN379" s="15">
        <v>2.901639344262295</v>
      </c>
      <c r="AO379" s="15">
        <v>0.61351819757365689</v>
      </c>
      <c r="AP379" s="15">
        <v>13.783185840707965</v>
      </c>
      <c r="AQ379" s="15">
        <v>9.6889580093312606</v>
      </c>
      <c r="AR379" s="15">
        <v>1.5933503836317136</v>
      </c>
      <c r="AS379" s="15">
        <v>1.0797227036395149</v>
      </c>
      <c r="AT379" s="14" t="s">
        <v>7128</v>
      </c>
      <c r="AU379" s="14">
        <v>0</v>
      </c>
      <c r="AV379" s="12" t="s">
        <v>7128</v>
      </c>
      <c r="AW379" s="12" t="s">
        <v>7128</v>
      </c>
      <c r="AX379" s="12">
        <v>0.13100000000000001</v>
      </c>
      <c r="AY379" s="12">
        <v>0.14699999999999999</v>
      </c>
      <c r="AZ379" s="14" t="s">
        <v>7128</v>
      </c>
      <c r="BA379" s="14" t="s">
        <v>7128</v>
      </c>
      <c r="BB379" s="14">
        <v>-0.26102941176470584</v>
      </c>
      <c r="BC379" s="14">
        <v>3.8111298482293422E-2</v>
      </c>
      <c r="BD379" s="14">
        <v>-2.4610051993067591E-2</v>
      </c>
      <c r="BE379" s="14">
        <v>7.8336221837088396E-2</v>
      </c>
      <c r="BF379" s="14">
        <v>0.5</v>
      </c>
      <c r="BG379" s="14">
        <v>0.1845</v>
      </c>
      <c r="BH379" s="13">
        <v>-0.14199999999999999</v>
      </c>
      <c r="BI379" s="13">
        <v>-0.14199999999999999</v>
      </c>
      <c r="BJ379" s="13">
        <v>0.45200000000000001</v>
      </c>
      <c r="BK379" s="13">
        <v>0.45200000000000001</v>
      </c>
      <c r="BL379" s="13">
        <v>5.77</v>
      </c>
      <c r="BM379" s="13">
        <v>5.77</v>
      </c>
      <c r="BN379" s="13">
        <v>0.64300000000000002</v>
      </c>
      <c r="BO379" s="13">
        <v>0.64300000000000002</v>
      </c>
      <c r="BP379" s="13">
        <v>0.22600000000000001</v>
      </c>
      <c r="BQ379" s="13">
        <v>0</v>
      </c>
      <c r="BR379" s="13">
        <v>0</v>
      </c>
      <c r="BS379" s="13">
        <v>-0.21</v>
      </c>
      <c r="BT379" s="14">
        <v>-0.92920353982300874</v>
      </c>
      <c r="BU379" s="13">
        <v>0.436</v>
      </c>
      <c r="BV379" s="13">
        <v>6.8000000000000005E-2</v>
      </c>
      <c r="BW379" s="13">
        <v>6.8000000000000005E-2</v>
      </c>
      <c r="BX379" s="13">
        <v>0.54400000000000004</v>
      </c>
      <c r="BY379" s="13">
        <v>5.9300000000000006</v>
      </c>
      <c r="BZ379" s="13">
        <v>1.22</v>
      </c>
      <c r="CA379" s="13">
        <v>3.91</v>
      </c>
      <c r="CB379" s="13">
        <v>0</v>
      </c>
      <c r="CC379" s="15">
        <v>0.182</v>
      </c>
      <c r="CD379" s="15">
        <v>7.0000000000000007E-2</v>
      </c>
      <c r="CE379" s="15">
        <v>0.36</v>
      </c>
      <c r="CF379" s="15">
        <v>0.55725665718976602</v>
      </c>
      <c r="CG379" s="15">
        <v>1.5805486697449003</v>
      </c>
      <c r="CH379" s="13">
        <v>0.40460000000000002</v>
      </c>
      <c r="CI379" s="13">
        <v>2.1799999999999996E-2</v>
      </c>
      <c r="CJ379" s="13">
        <v>0</v>
      </c>
      <c r="CK379" s="12">
        <f t="shared" si="10"/>
        <v>0</v>
      </c>
      <c r="CL379" s="36">
        <f t="shared" si="11"/>
        <v>1.4757033248081839</v>
      </c>
      <c r="CM379" s="13">
        <v>0.23699999999999999</v>
      </c>
      <c r="CN379" s="13">
        <v>0.379</v>
      </c>
      <c r="CO379" s="13" t="s">
        <v>7128</v>
      </c>
      <c r="CP379" s="13" t="s">
        <v>7128</v>
      </c>
      <c r="CQ379" s="13">
        <v>0.64300000000000002</v>
      </c>
      <c r="CR379" s="13">
        <v>6.23</v>
      </c>
      <c r="CS379" s="13" t="s">
        <v>7128</v>
      </c>
      <c r="CT379" s="13">
        <v>0.18559999999999999</v>
      </c>
      <c r="CU379" s="13">
        <v>0.38159999999999999</v>
      </c>
      <c r="CV379" s="13">
        <v>4.0956000000000001</v>
      </c>
      <c r="CW379" s="13">
        <v>0.64300000000000002</v>
      </c>
      <c r="CX379" s="12">
        <v>-0.29111842105263153</v>
      </c>
      <c r="CY379" s="12">
        <v>3.1198901170776373E-2</v>
      </c>
      <c r="CZ379" s="15">
        <v>9.6889580093312606</v>
      </c>
      <c r="DA379" s="20"/>
      <c r="DB379" s="20"/>
    </row>
    <row r="380" spans="1:106">
      <c r="A380" s="8" t="s">
        <v>5955</v>
      </c>
      <c r="B380" s="8" t="s">
        <v>5956</v>
      </c>
      <c r="C380" s="9" t="s">
        <v>7145</v>
      </c>
      <c r="D380" s="9" t="s">
        <v>7126</v>
      </c>
      <c r="E380" s="10" t="s">
        <v>7127</v>
      </c>
      <c r="F380" s="10" t="s">
        <v>7126</v>
      </c>
      <c r="G380" s="11">
        <v>0.89</v>
      </c>
      <c r="H380" s="11">
        <v>0.89</v>
      </c>
      <c r="I380" s="12">
        <v>9.0499999999999997E-2</v>
      </c>
      <c r="J380" s="12">
        <v>0.137045</v>
      </c>
      <c r="K380" s="12">
        <v>4.1999999999999996E-2</v>
      </c>
      <c r="L380" s="12">
        <v>9.8500000000000004E-2</v>
      </c>
      <c r="M380" s="12">
        <v>6.5019850000000004E-2</v>
      </c>
      <c r="N380" s="12">
        <v>0.137045</v>
      </c>
      <c r="O380" s="12" t="s">
        <v>7128</v>
      </c>
      <c r="P380" s="12" t="s">
        <v>7128</v>
      </c>
      <c r="Q380" s="13">
        <v>983.2</v>
      </c>
      <c r="R380" s="13">
        <v>0</v>
      </c>
      <c r="S380" s="13">
        <v>0</v>
      </c>
      <c r="T380" s="13">
        <v>0</v>
      </c>
      <c r="U380" s="13">
        <v>983.2</v>
      </c>
      <c r="V380" s="13">
        <v>0</v>
      </c>
      <c r="W380" s="13">
        <v>983.2</v>
      </c>
      <c r="X380" s="14">
        <v>0</v>
      </c>
      <c r="Y380" s="15">
        <v>0.625</v>
      </c>
      <c r="Z380" s="14" t="s">
        <v>7128</v>
      </c>
      <c r="AA380" s="14">
        <v>0</v>
      </c>
      <c r="AB380" s="14" t="s">
        <v>7128</v>
      </c>
      <c r="AC380" s="14">
        <v>0</v>
      </c>
      <c r="AD380" s="13">
        <v>23.61</v>
      </c>
      <c r="AE380" s="15">
        <v>1.9568055555555557</v>
      </c>
      <c r="AF380" s="14">
        <v>0.10954451150103323</v>
      </c>
      <c r="AG380" s="14">
        <v>0.66411360097501382</v>
      </c>
      <c r="AH380" s="15">
        <v>0.51509661835748799</v>
      </c>
      <c r="AI380" s="5">
        <v>0.2309734513274336</v>
      </c>
      <c r="AJ380" s="15">
        <v>1036.0379346680718</v>
      </c>
      <c r="AK380" s="15">
        <v>1036.0379346680718</v>
      </c>
      <c r="AL380" s="15" t="s">
        <v>7128</v>
      </c>
      <c r="AM380" s="15" t="s">
        <v>7128</v>
      </c>
      <c r="AN380" s="15" t="s">
        <v>7128</v>
      </c>
      <c r="AO380" s="15">
        <v>2.2129191987395904</v>
      </c>
      <c r="AP380" s="15">
        <v>376.70498084291194</v>
      </c>
      <c r="AQ380" s="15">
        <v>89.38181818181819</v>
      </c>
      <c r="AR380" s="15" t="s">
        <v>7128</v>
      </c>
      <c r="AS380" s="15">
        <v>2.2129191987395904</v>
      </c>
      <c r="AT380" s="14">
        <v>0.70136986301369875</v>
      </c>
      <c r="AU380" s="14">
        <v>6.7697314890154603E-4</v>
      </c>
      <c r="AV380" s="12">
        <v>-0.52900000000000003</v>
      </c>
      <c r="AW380" s="12">
        <v>-0.51700000000000002</v>
      </c>
      <c r="AX380" s="12">
        <v>7.6E-3</v>
      </c>
      <c r="AY380" s="12">
        <v>-4.3200000000000001E-3</v>
      </c>
      <c r="AZ380" s="14" t="s">
        <v>7128</v>
      </c>
      <c r="BA380" s="14">
        <v>6.2300000000000001E-2</v>
      </c>
      <c r="BB380" s="14" t="s">
        <v>7128</v>
      </c>
      <c r="BC380" s="14" t="s">
        <v>7128</v>
      </c>
      <c r="BD380" s="14">
        <v>2.135944181859104E-3</v>
      </c>
      <c r="BE380" s="14">
        <v>5.8744091829844693E-3</v>
      </c>
      <c r="BF380" s="14">
        <v>0</v>
      </c>
      <c r="BG380" s="14">
        <v>0.23749999999999999</v>
      </c>
      <c r="BH380" s="13">
        <v>0.94899999999999995</v>
      </c>
      <c r="BI380" s="13">
        <v>0.94899999999999995</v>
      </c>
      <c r="BJ380" s="13">
        <v>2.61</v>
      </c>
      <c r="BK380" s="13">
        <v>2.61</v>
      </c>
      <c r="BL380" s="13">
        <v>444.3</v>
      </c>
      <c r="BM380" s="13">
        <v>444.3</v>
      </c>
      <c r="BN380" s="13">
        <v>11</v>
      </c>
      <c r="BO380" s="13">
        <v>11</v>
      </c>
      <c r="BP380" s="13">
        <v>2.61</v>
      </c>
      <c r="BQ380" s="13">
        <v>0</v>
      </c>
      <c r="BR380" s="13">
        <v>0</v>
      </c>
      <c r="BS380" s="13">
        <v>-8.48</v>
      </c>
      <c r="BT380" s="14">
        <v>-3.2490421455938701</v>
      </c>
      <c r="BU380" s="13">
        <v>11.09</v>
      </c>
      <c r="BV380" s="13">
        <v>9.4290000000000003</v>
      </c>
      <c r="BW380" s="13">
        <v>9.4290000000000003</v>
      </c>
      <c r="BX380" s="13">
        <v>0</v>
      </c>
      <c r="BY380" s="13">
        <v>0</v>
      </c>
      <c r="BZ380" s="13">
        <v>0</v>
      </c>
      <c r="CA380" s="13">
        <v>0</v>
      </c>
      <c r="CB380" s="13">
        <v>-0.66560000000000008</v>
      </c>
      <c r="CC380" s="15">
        <v>0.48499999999999999</v>
      </c>
      <c r="CD380" s="15">
        <v>1.1499999999999999</v>
      </c>
      <c r="CE380" s="15">
        <v>0.36</v>
      </c>
      <c r="CF380" s="15" t="s">
        <v>7128</v>
      </c>
      <c r="CG380" s="15" t="s">
        <v>7128</v>
      </c>
      <c r="CH380" s="13" t="s">
        <v>7128</v>
      </c>
      <c r="CI380" s="13" t="s">
        <v>7128</v>
      </c>
      <c r="CJ380" s="13">
        <v>-0.66560000000000008</v>
      </c>
      <c r="CK380" s="12">
        <f t="shared" si="10"/>
        <v>7.059073072436102E-2</v>
      </c>
      <c r="CL380" s="36" t="str">
        <f t="shared" si="11"/>
        <v>NA</v>
      </c>
      <c r="CM380" s="13">
        <v>0.872</v>
      </c>
      <c r="CN380" s="13" t="s">
        <v>7128</v>
      </c>
      <c r="CO380" s="13">
        <v>0.94899999999999995</v>
      </c>
      <c r="CP380" s="13">
        <v>983.2</v>
      </c>
      <c r="CQ380" s="13">
        <v>11</v>
      </c>
      <c r="CR380" s="13">
        <v>983.2</v>
      </c>
      <c r="CS380" s="13">
        <v>9.4290000000000003</v>
      </c>
      <c r="CT380" s="13">
        <v>33.840000000000003</v>
      </c>
      <c r="CU380" s="13">
        <v>-14.970000000000002</v>
      </c>
      <c r="CV380" s="13">
        <v>33.840000000000003</v>
      </c>
      <c r="CW380" s="13">
        <v>11</v>
      </c>
      <c r="CX380" s="12" t="s">
        <v>7128</v>
      </c>
      <c r="CY380" s="12" t="s">
        <v>7128</v>
      </c>
      <c r="CZ380" s="15">
        <v>89.38181818181819</v>
      </c>
      <c r="DA380" s="20"/>
      <c r="DB380" s="20"/>
    </row>
    <row r="381" spans="1:106">
      <c r="A381" s="8" t="s">
        <v>3857</v>
      </c>
      <c r="B381" s="8" t="s">
        <v>3858</v>
      </c>
      <c r="C381" s="9" t="s">
        <v>7175</v>
      </c>
      <c r="D381" s="9" t="s">
        <v>7126</v>
      </c>
      <c r="E381" s="10" t="s">
        <v>7127</v>
      </c>
      <c r="F381" s="10" t="s">
        <v>7126</v>
      </c>
      <c r="G381" s="11">
        <v>0.75</v>
      </c>
      <c r="H381" s="11">
        <v>0.75</v>
      </c>
      <c r="I381" s="12">
        <v>9.0499999999999997E-2</v>
      </c>
      <c r="J381" s="12">
        <v>0.12437499999999999</v>
      </c>
      <c r="K381" s="12">
        <v>3.6999999999999998E-2</v>
      </c>
      <c r="L381" s="12">
        <v>9.35E-2</v>
      </c>
      <c r="M381" s="12">
        <v>6.1719349999999999E-2</v>
      </c>
      <c r="N381" s="12">
        <v>0.12437499999999999</v>
      </c>
      <c r="O381" s="12">
        <v>7.3672419804741984E-2</v>
      </c>
      <c r="P381" s="12">
        <v>5.9457941670965408E-2</v>
      </c>
      <c r="Q381" s="13">
        <v>27.2</v>
      </c>
      <c r="R381" s="13">
        <v>0</v>
      </c>
      <c r="S381" s="13">
        <v>0</v>
      </c>
      <c r="T381" s="13">
        <v>0</v>
      </c>
      <c r="U381" s="13">
        <v>27.2</v>
      </c>
      <c r="V381" s="13">
        <v>0</v>
      </c>
      <c r="W381" s="13">
        <v>27.2</v>
      </c>
      <c r="X381" s="14">
        <v>0</v>
      </c>
      <c r="Y381" s="15" t="s">
        <v>7128</v>
      </c>
      <c r="Z381" s="14">
        <v>0</v>
      </c>
      <c r="AA381" s="14">
        <v>0</v>
      </c>
      <c r="AB381" s="14">
        <v>0</v>
      </c>
      <c r="AC381" s="14">
        <v>0</v>
      </c>
      <c r="AD381" s="13">
        <v>20.89</v>
      </c>
      <c r="AE381" s="15">
        <v>0.54313888888888895</v>
      </c>
      <c r="AF381" s="14">
        <v>8.9442719099991588E-2</v>
      </c>
      <c r="AG381" s="14">
        <v>0.58193669114432023</v>
      </c>
      <c r="AH381" s="15">
        <v>0.32773109243697479</v>
      </c>
      <c r="AI381" s="5" t="s">
        <v>7128</v>
      </c>
      <c r="AJ381" s="15">
        <v>18.378378378378379</v>
      </c>
      <c r="AK381" s="15">
        <v>19.154929577464788</v>
      </c>
      <c r="AL381" s="15" t="s">
        <v>7128</v>
      </c>
      <c r="AM381" s="15" t="s">
        <v>7128</v>
      </c>
      <c r="AN381" s="15">
        <v>3.5187580853816298</v>
      </c>
      <c r="AO381" s="15">
        <v>3.6074270557029178</v>
      </c>
      <c r="AP381" s="15">
        <v>13.333333333333332</v>
      </c>
      <c r="AQ381" s="15">
        <v>11.525423728813559</v>
      </c>
      <c r="AR381" s="15">
        <v>3.5187580853816298</v>
      </c>
      <c r="AS381" s="15">
        <v>3.6074270557029178</v>
      </c>
      <c r="AT381" s="14">
        <v>0</v>
      </c>
      <c r="AU381" s="14">
        <v>0</v>
      </c>
      <c r="AV381" s="12">
        <v>0.125</v>
      </c>
      <c r="AW381" s="12">
        <v>0.18899999999999997</v>
      </c>
      <c r="AX381" s="12">
        <v>0.10800000000000001</v>
      </c>
      <c r="AY381" s="12">
        <v>0.151</v>
      </c>
      <c r="AZ381" s="14" t="s">
        <v>7128</v>
      </c>
      <c r="BA381" s="14" t="s">
        <v>7128</v>
      </c>
      <c r="BB381" s="14">
        <v>0.19804741980474197</v>
      </c>
      <c r="BC381" s="14">
        <v>0.18383294167096539</v>
      </c>
      <c r="BD381" s="14">
        <v>0.18610747051114024</v>
      </c>
      <c r="BE381" s="14">
        <v>0.26736566186107469</v>
      </c>
      <c r="BF381" s="14">
        <v>0.35388127853881279</v>
      </c>
      <c r="BG381" s="14">
        <v>2.3099999999999999E-2</v>
      </c>
      <c r="BH381" s="13">
        <v>1.48</v>
      </c>
      <c r="BI381" s="13">
        <v>1.42</v>
      </c>
      <c r="BJ381" s="13">
        <v>2.04</v>
      </c>
      <c r="BK381" s="13">
        <v>2.04</v>
      </c>
      <c r="BL381" s="13">
        <v>7.54</v>
      </c>
      <c r="BM381" s="13">
        <v>7.63</v>
      </c>
      <c r="BN381" s="13">
        <v>2.41</v>
      </c>
      <c r="BO381" s="13">
        <v>2.36</v>
      </c>
      <c r="BP381" s="13">
        <v>1.3180821917808219</v>
      </c>
      <c r="BQ381" s="13">
        <v>0</v>
      </c>
      <c r="BR381" s="13">
        <v>0</v>
      </c>
      <c r="BS381" s="13">
        <v>-0.437</v>
      </c>
      <c r="BT381" s="14">
        <v>-0.33154229889835796</v>
      </c>
      <c r="BU381" s="13">
        <v>1.7550821917808219</v>
      </c>
      <c r="BV381" s="13">
        <v>1.857</v>
      </c>
      <c r="BW381" s="13">
        <v>1.857</v>
      </c>
      <c r="BX381" s="13">
        <v>7.17</v>
      </c>
      <c r="BY381" s="13">
        <v>7.17</v>
      </c>
      <c r="BZ381" s="13">
        <v>7.73</v>
      </c>
      <c r="CA381" s="13">
        <v>7.73</v>
      </c>
      <c r="CB381" s="13">
        <v>0</v>
      </c>
      <c r="CC381" s="15">
        <v>0.34699999999999998</v>
      </c>
      <c r="CD381" s="15">
        <v>-0.112</v>
      </c>
      <c r="CE381" s="15">
        <v>0.36</v>
      </c>
      <c r="CF381" s="15">
        <v>0.30428710983195273</v>
      </c>
      <c r="CG381" s="15">
        <v>0.32775722344671682</v>
      </c>
      <c r="CH381" s="13">
        <v>1.3923000000000001</v>
      </c>
      <c r="CI381" s="13">
        <v>0.93399999999999994</v>
      </c>
      <c r="CJ381" s="13">
        <v>0</v>
      </c>
      <c r="CK381" s="12">
        <f t="shared" si="10"/>
        <v>0</v>
      </c>
      <c r="CL381" s="36">
        <f t="shared" si="11"/>
        <v>0.97542043984476068</v>
      </c>
      <c r="CM381" s="13">
        <v>2.19</v>
      </c>
      <c r="CN381" s="13">
        <v>0.77500000000000002</v>
      </c>
      <c r="CO381" s="13">
        <v>1.42</v>
      </c>
      <c r="CP381" s="13">
        <v>27.2</v>
      </c>
      <c r="CQ381" s="13">
        <v>2.36</v>
      </c>
      <c r="CR381" s="13">
        <v>27.2</v>
      </c>
      <c r="CS381" s="13" t="s">
        <v>7128</v>
      </c>
      <c r="CT381" s="13">
        <v>0</v>
      </c>
      <c r="CU381" s="13">
        <v>2.04</v>
      </c>
      <c r="CV381" s="13">
        <v>7.73</v>
      </c>
      <c r="CW381" s="13">
        <v>2.41</v>
      </c>
      <c r="CX381" s="12">
        <v>0.19804741980474197</v>
      </c>
      <c r="CY381" s="12">
        <v>0.18383294167096539</v>
      </c>
      <c r="CZ381" s="15">
        <v>11.286307053941908</v>
      </c>
      <c r="DA381" s="20"/>
      <c r="DB381" s="20"/>
    </row>
    <row r="382" spans="1:106" ht="24">
      <c r="A382" s="8" t="s">
        <v>1101</v>
      </c>
      <c r="B382" s="8" t="s">
        <v>1102</v>
      </c>
      <c r="C382" s="9" t="s">
        <v>7197</v>
      </c>
      <c r="D382" s="9" t="s">
        <v>7126</v>
      </c>
      <c r="E382" s="10" t="s">
        <v>7127</v>
      </c>
      <c r="F382" s="10" t="s">
        <v>7126</v>
      </c>
      <c r="G382" s="11">
        <v>0.65</v>
      </c>
      <c r="H382" s="11">
        <v>0.65</v>
      </c>
      <c r="I382" s="12">
        <v>9.0499999999999997E-2</v>
      </c>
      <c r="J382" s="12">
        <v>0.11532500000000001</v>
      </c>
      <c r="K382" s="12">
        <v>3.2000000000000001E-2</v>
      </c>
      <c r="L382" s="12">
        <v>8.8499999999999995E-2</v>
      </c>
      <c r="M382" s="12">
        <v>5.8418850000000001E-2</v>
      </c>
      <c r="N382" s="12">
        <v>0.11532500000000001</v>
      </c>
      <c r="O382" s="12" t="s">
        <v>7128</v>
      </c>
      <c r="P382" s="12" t="s">
        <v>7128</v>
      </c>
      <c r="Q382" s="13">
        <v>72.7</v>
      </c>
      <c r="R382" s="13">
        <v>0</v>
      </c>
      <c r="S382" s="13">
        <v>0</v>
      </c>
      <c r="T382" s="13">
        <v>0</v>
      </c>
      <c r="U382" s="13">
        <v>72.7</v>
      </c>
      <c r="V382" s="13">
        <v>0</v>
      </c>
      <c r="W382" s="13">
        <v>72.7</v>
      </c>
      <c r="X382" s="14">
        <v>0</v>
      </c>
      <c r="Y382" s="15">
        <v>0.28801843317972353</v>
      </c>
      <c r="Z382" s="14" t="s">
        <v>7128</v>
      </c>
      <c r="AA382" s="14">
        <v>0</v>
      </c>
      <c r="AB382" s="14" t="s">
        <v>7128</v>
      </c>
      <c r="AC382" s="14">
        <v>0</v>
      </c>
      <c r="AD382" s="13">
        <v>8.3699999999999992</v>
      </c>
      <c r="AE382" s="15">
        <v>1.0161111111111112</v>
      </c>
      <c r="AF382" s="14">
        <v>4.4721359549995794E-2</v>
      </c>
      <c r="AG382" s="14">
        <v>0.38572172611871375</v>
      </c>
      <c r="AH382" s="15">
        <v>0.31901041666666669</v>
      </c>
      <c r="AI382" s="5">
        <v>1.941747572815534</v>
      </c>
      <c r="AJ382" s="15">
        <v>2.6245487364620939</v>
      </c>
      <c r="AK382" s="15">
        <v>2.6245487364620939</v>
      </c>
      <c r="AL382" s="15" t="s">
        <v>7128</v>
      </c>
      <c r="AM382" s="15" t="s">
        <v>7128</v>
      </c>
      <c r="AN382" s="15" t="s">
        <v>7128</v>
      </c>
      <c r="AO382" s="15">
        <v>0.34718242597898757</v>
      </c>
      <c r="AP382" s="15">
        <v>4.5437500000000002</v>
      </c>
      <c r="AQ382" s="15">
        <v>3.4454976303317535</v>
      </c>
      <c r="AR382" s="15" t="s">
        <v>7128</v>
      </c>
      <c r="AS382" s="15">
        <v>0.34718242597898757</v>
      </c>
      <c r="AT382" s="14">
        <v>3.509602888086643E-2</v>
      </c>
      <c r="AU382" s="14">
        <v>1.3372214580467676E-2</v>
      </c>
      <c r="AV382" s="12">
        <v>0.78599999999999992</v>
      </c>
      <c r="AW382" s="12">
        <v>0.253</v>
      </c>
      <c r="AX382" s="12">
        <v>9.7500000000000003E-2</v>
      </c>
      <c r="AY382" s="12">
        <v>0.21</v>
      </c>
      <c r="AZ382" s="14" t="s">
        <v>7128</v>
      </c>
      <c r="BA382" s="14" t="s">
        <v>7128</v>
      </c>
      <c r="BB382" s="14" t="s">
        <v>7128</v>
      </c>
      <c r="BC382" s="14" t="s">
        <v>7128</v>
      </c>
      <c r="BD382" s="14">
        <v>0.13228271251193888</v>
      </c>
      <c r="BE382" s="14">
        <v>7.6408787010506213E-2</v>
      </c>
      <c r="BF382" s="14">
        <v>7.3051948051948049E-2</v>
      </c>
      <c r="BG382" s="14">
        <v>5.3200000000000004E-2</v>
      </c>
      <c r="BH382" s="13">
        <v>27.7</v>
      </c>
      <c r="BI382" s="13">
        <v>27.7</v>
      </c>
      <c r="BJ382" s="13">
        <v>16</v>
      </c>
      <c r="BK382" s="13">
        <v>16</v>
      </c>
      <c r="BL382" s="13">
        <v>209.4</v>
      </c>
      <c r="BM382" s="13">
        <v>209.4</v>
      </c>
      <c r="BN382" s="13">
        <v>21.1</v>
      </c>
      <c r="BO382" s="13">
        <v>21.1</v>
      </c>
      <c r="BP382" s="13">
        <v>14.831168831168831</v>
      </c>
      <c r="BQ382" s="13">
        <v>0</v>
      </c>
      <c r="BR382" s="13">
        <v>0</v>
      </c>
      <c r="BS382" s="13">
        <v>-5.48</v>
      </c>
      <c r="BT382" s="14">
        <v>-0.36949211908931701</v>
      </c>
      <c r="BU382" s="13">
        <v>20.311168831168832</v>
      </c>
      <c r="BV382" s="13">
        <v>33.18</v>
      </c>
      <c r="BW382" s="13">
        <v>33.18</v>
      </c>
      <c r="BX382" s="13">
        <v>0</v>
      </c>
      <c r="BY382" s="13">
        <v>0</v>
      </c>
      <c r="BZ382" s="13">
        <v>0</v>
      </c>
      <c r="CA382" s="13">
        <v>0</v>
      </c>
      <c r="CB382" s="13">
        <v>-0.97216000000000002</v>
      </c>
      <c r="CC382" s="15">
        <v>0.115</v>
      </c>
      <c r="CD382" s="15">
        <v>0.875</v>
      </c>
      <c r="CE382" s="15">
        <v>0.36</v>
      </c>
      <c r="CF382" s="15" t="s">
        <v>7128</v>
      </c>
      <c r="CG382" s="15" t="s">
        <v>7128</v>
      </c>
      <c r="CH382" s="13" t="s">
        <v>7128</v>
      </c>
      <c r="CI382" s="13" t="s">
        <v>7128</v>
      </c>
      <c r="CJ382" s="13">
        <v>-0.97216000000000002</v>
      </c>
      <c r="CK382" s="12">
        <f t="shared" si="10"/>
        <v>2.929957805907173E-2</v>
      </c>
      <c r="CL382" s="36" t="str">
        <f t="shared" si="11"/>
        <v>NA</v>
      </c>
      <c r="CM382" s="13">
        <v>30.8</v>
      </c>
      <c r="CN382" s="13">
        <v>2.25</v>
      </c>
      <c r="CO382" s="13">
        <v>27.7</v>
      </c>
      <c r="CP382" s="13">
        <v>72.7</v>
      </c>
      <c r="CQ382" s="13">
        <v>21.1</v>
      </c>
      <c r="CR382" s="13">
        <v>72.7</v>
      </c>
      <c r="CS382" s="13">
        <v>33.18</v>
      </c>
      <c r="CT382" s="13">
        <v>0</v>
      </c>
      <c r="CU382" s="13">
        <v>16</v>
      </c>
      <c r="CV382" s="13">
        <v>0</v>
      </c>
      <c r="CW382" s="13">
        <v>21.1</v>
      </c>
      <c r="CX382" s="12" t="s">
        <v>7128</v>
      </c>
      <c r="CY382" s="12" t="s">
        <v>7128</v>
      </c>
      <c r="CZ382" s="15">
        <v>3.4454976303317535</v>
      </c>
      <c r="DA382" s="20"/>
      <c r="DB382" s="20"/>
    </row>
    <row r="383" spans="1:106">
      <c r="A383" s="8" t="s">
        <v>2563</v>
      </c>
      <c r="B383" s="8" t="s">
        <v>2564</v>
      </c>
      <c r="C383" s="9" t="s">
        <v>7141</v>
      </c>
      <c r="D383" s="9" t="s">
        <v>7126</v>
      </c>
      <c r="E383" s="10" t="s">
        <v>7127</v>
      </c>
      <c r="F383" s="10" t="s">
        <v>7126</v>
      </c>
      <c r="G383" s="11">
        <v>0.73</v>
      </c>
      <c r="H383" s="11">
        <v>1.7057192770221334</v>
      </c>
      <c r="I383" s="12">
        <v>9.0499999999999997E-2</v>
      </c>
      <c r="J383" s="12">
        <v>0.21086759457050305</v>
      </c>
      <c r="K383" s="12">
        <v>4.7E-2</v>
      </c>
      <c r="L383" s="12">
        <v>0.10350000000000001</v>
      </c>
      <c r="M383" s="12">
        <v>6.8320350000000002E-2</v>
      </c>
      <c r="N383" s="12">
        <v>0.12167233145570393</v>
      </c>
      <c r="O383" s="12">
        <v>-0.18293966664257513</v>
      </c>
      <c r="P383" s="12">
        <v>-9.2280857223456705E-2</v>
      </c>
      <c r="Q383" s="13">
        <v>6.46</v>
      </c>
      <c r="R383" s="13">
        <v>0</v>
      </c>
      <c r="S383" s="13">
        <v>10.8</v>
      </c>
      <c r="T383" s="13">
        <v>10.8</v>
      </c>
      <c r="U383" s="13">
        <v>17.260000000000002</v>
      </c>
      <c r="V383" s="13">
        <v>0.24299999999999999</v>
      </c>
      <c r="W383" s="13">
        <v>17.017000000000003</v>
      </c>
      <c r="X383" s="14">
        <v>1.4078794901506372E-2</v>
      </c>
      <c r="Y383" s="15">
        <v>0.13873473917869034</v>
      </c>
      <c r="Z383" s="14">
        <v>0.32142857142857145</v>
      </c>
      <c r="AA383" s="14">
        <v>0.62572421784472765</v>
      </c>
      <c r="AB383" s="14">
        <v>0.47368421052631582</v>
      </c>
      <c r="AC383" s="14">
        <v>1.6718266253869971</v>
      </c>
      <c r="AD383" s="13">
        <v>0.71699999999999997</v>
      </c>
      <c r="AE383" s="15">
        <v>0.59836111111111112</v>
      </c>
      <c r="AF383" s="14" t="s">
        <v>7128</v>
      </c>
      <c r="AG383" s="14" t="s">
        <v>7128</v>
      </c>
      <c r="AH383" s="15">
        <v>0.35359116022099452</v>
      </c>
      <c r="AI383" s="5">
        <v>0.82654867256637177</v>
      </c>
      <c r="AJ383" s="15">
        <v>20.838709677419356</v>
      </c>
      <c r="AK383" s="15">
        <v>20.838709677419356</v>
      </c>
      <c r="AL383" s="15" t="s">
        <v>7128</v>
      </c>
      <c r="AM383" s="15" t="s">
        <v>7128</v>
      </c>
      <c r="AN383" s="15">
        <v>0.28333333333333333</v>
      </c>
      <c r="AO383" s="15">
        <v>0.18095238095238095</v>
      </c>
      <c r="AP383" s="15">
        <v>18.219486081370452</v>
      </c>
      <c r="AQ383" s="15">
        <v>6.6472656250000011</v>
      </c>
      <c r="AR383" s="15">
        <v>0.51014779506550356</v>
      </c>
      <c r="AS383" s="15">
        <v>0.47666666666666674</v>
      </c>
      <c r="AT383" s="14">
        <v>0.92903225806451606</v>
      </c>
      <c r="AU383" s="14">
        <v>4.4582043343653247E-2</v>
      </c>
      <c r="AV383" s="12" t="s">
        <v>7128</v>
      </c>
      <c r="AW383" s="12">
        <v>-0.247</v>
      </c>
      <c r="AX383" s="12">
        <v>7.0900000000000005E-2</v>
      </c>
      <c r="AY383" s="12">
        <v>7.6200000000000004E-2</v>
      </c>
      <c r="AZ383" s="14" t="s">
        <v>7128</v>
      </c>
      <c r="BA383" s="14" t="s">
        <v>7128</v>
      </c>
      <c r="BB383" s="14">
        <v>2.7927927927927927E-2</v>
      </c>
      <c r="BC383" s="14">
        <v>2.9391474232247226E-2</v>
      </c>
      <c r="BD383" s="14">
        <v>8.6834733893557409E-3</v>
      </c>
      <c r="BE383" s="14">
        <v>2.6162464985994397E-2</v>
      </c>
      <c r="BF383" s="14">
        <v>0.2005141388174807</v>
      </c>
      <c r="BG383" s="14" t="s">
        <v>7128</v>
      </c>
      <c r="BH383" s="13">
        <v>0.31</v>
      </c>
      <c r="BI383" s="13">
        <v>0.31</v>
      </c>
      <c r="BJ383" s="13">
        <v>0.93400000000000005</v>
      </c>
      <c r="BK383" s="13">
        <v>0.93400000000000005</v>
      </c>
      <c r="BL383" s="13">
        <v>35.700000000000003</v>
      </c>
      <c r="BM383" s="13">
        <v>35.700000000000003</v>
      </c>
      <c r="BN383" s="13">
        <v>2.56</v>
      </c>
      <c r="BO383" s="13">
        <v>2.56</v>
      </c>
      <c r="BP383" s="13">
        <v>0.74671979434447311</v>
      </c>
      <c r="BQ383" s="13">
        <v>2.4</v>
      </c>
      <c r="BR383" s="13">
        <v>-3.1949999999999998</v>
      </c>
      <c r="BS383" s="13">
        <v>0.89000000000000012</v>
      </c>
      <c r="BT383" s="14">
        <v>-3.0868339335017927</v>
      </c>
      <c r="BU383" s="13">
        <v>3.0517197943444727</v>
      </c>
      <c r="BV383" s="13">
        <v>0.21499999999999986</v>
      </c>
      <c r="BW383" s="13">
        <v>2.6149999999999998</v>
      </c>
      <c r="BX383" s="13">
        <v>11.1</v>
      </c>
      <c r="BY383" s="13">
        <v>25.406000000000002</v>
      </c>
      <c r="BZ383" s="13">
        <v>22.8</v>
      </c>
      <c r="CA383" s="13">
        <v>33.356999999999999</v>
      </c>
      <c r="CB383" s="13">
        <v>-0.28799999999999998</v>
      </c>
      <c r="CC383" s="15">
        <v>-7.3999999999999996E-2</v>
      </c>
      <c r="CD383" s="15">
        <v>0.80300000000000005</v>
      </c>
      <c r="CE383" s="15">
        <v>0.36</v>
      </c>
      <c r="CF383" s="15">
        <v>0.73915610437180379</v>
      </c>
      <c r="CG383" s="15">
        <v>1.0001000846085868</v>
      </c>
      <c r="CH383" s="13">
        <v>1.9615000000000002</v>
      </c>
      <c r="CI383" s="13">
        <v>0.82530000000000003</v>
      </c>
      <c r="CJ383" s="13">
        <v>-0.28799999999999998</v>
      </c>
      <c r="CK383" s="12">
        <f t="shared" si="10"/>
        <v>1.3395348837209311</v>
      </c>
      <c r="CL383" s="36">
        <f t="shared" si="11"/>
        <v>1.0702401295080495</v>
      </c>
      <c r="CM383" s="13">
        <v>0.38900000000000001</v>
      </c>
      <c r="CN383" s="13">
        <v>7.8E-2</v>
      </c>
      <c r="CO383" s="13">
        <v>0.31</v>
      </c>
      <c r="CP383" s="13">
        <v>6.46</v>
      </c>
      <c r="CQ383" s="13">
        <v>2.56</v>
      </c>
      <c r="CR383" s="13">
        <v>17.017000000000003</v>
      </c>
      <c r="CS383" s="13">
        <v>0.21499999999999986</v>
      </c>
      <c r="CT383" s="13">
        <v>0.2626</v>
      </c>
      <c r="CU383" s="13">
        <v>1.1056000000000001</v>
      </c>
      <c r="CV383" s="13">
        <v>33.619599999999998</v>
      </c>
      <c r="CW383" s="13">
        <v>2.7600000000000002</v>
      </c>
      <c r="CX383" s="12">
        <v>4.2384665481491911E-2</v>
      </c>
      <c r="CY383" s="12">
        <v>3.4435519199465241E-2</v>
      </c>
      <c r="CZ383" s="15">
        <v>6.1655797101449279</v>
      </c>
      <c r="DA383" s="20"/>
      <c r="DB383" s="20"/>
    </row>
    <row r="384" spans="1:106">
      <c r="A384" s="8" t="s">
        <v>6963</v>
      </c>
      <c r="B384" s="8" t="s">
        <v>6964</v>
      </c>
      <c r="C384" s="9" t="s">
        <v>7153</v>
      </c>
      <c r="D384" s="9" t="s">
        <v>7126</v>
      </c>
      <c r="E384" s="10" t="s">
        <v>7127</v>
      </c>
      <c r="F384" s="10" t="s">
        <v>7126</v>
      </c>
      <c r="G384" s="11">
        <v>1.1399999999999999</v>
      </c>
      <c r="H384" s="11">
        <v>1.1399999999999999</v>
      </c>
      <c r="I384" s="12">
        <v>9.0499999999999997E-2</v>
      </c>
      <c r="J384" s="12">
        <v>0.15966999999999998</v>
      </c>
      <c r="K384" s="12">
        <v>3.6999999999999998E-2</v>
      </c>
      <c r="L384" s="12">
        <v>9.35E-2</v>
      </c>
      <c r="M384" s="12">
        <v>6.1719349999999999E-2</v>
      </c>
      <c r="N384" s="12">
        <v>0.15966999999999998</v>
      </c>
      <c r="O384" s="12" t="s">
        <v>7128</v>
      </c>
      <c r="P384" s="12">
        <v>-0.15966999999999998</v>
      </c>
      <c r="Q384" s="13">
        <v>0.26100000000000001</v>
      </c>
      <c r="R384" s="13">
        <v>0</v>
      </c>
      <c r="S384" s="13">
        <v>0</v>
      </c>
      <c r="T384" s="13">
        <v>0</v>
      </c>
      <c r="U384" s="13">
        <v>0.26100000000000001</v>
      </c>
      <c r="V384" s="13">
        <v>0</v>
      </c>
      <c r="W384" s="13">
        <v>0.26100000000000001</v>
      </c>
      <c r="X384" s="14">
        <v>0</v>
      </c>
      <c r="Y384" s="15">
        <v>2.2522522522522525E-2</v>
      </c>
      <c r="Z384" s="14" t="s">
        <v>7128</v>
      </c>
      <c r="AA384" s="14">
        <v>0</v>
      </c>
      <c r="AB384" s="14" t="s">
        <v>7128</v>
      </c>
      <c r="AC384" s="14">
        <v>0</v>
      </c>
      <c r="AD384" s="13">
        <v>2.4E-2</v>
      </c>
      <c r="AE384" s="15">
        <v>1.4240833333333334</v>
      </c>
      <c r="AF384" s="14">
        <v>7.0710678118654752E-2</v>
      </c>
      <c r="AG384" s="14">
        <v>0.59821233688381914</v>
      </c>
      <c r="AH384" s="15">
        <v>0.45679012345679015</v>
      </c>
      <c r="AI384" s="5" t="s">
        <v>7128</v>
      </c>
      <c r="AJ384" s="15">
        <v>65.25</v>
      </c>
      <c r="AK384" s="15" t="s">
        <v>7128</v>
      </c>
      <c r="AL384" s="15" t="s">
        <v>7128</v>
      </c>
      <c r="AM384" s="15" t="s">
        <v>7128</v>
      </c>
      <c r="AN384" s="15" t="s">
        <v>7128</v>
      </c>
      <c r="AO384" s="15">
        <v>3.6199722607489597E-2</v>
      </c>
      <c r="AP384" s="15" t="s">
        <v>7128</v>
      </c>
      <c r="AQ384" s="15" t="s">
        <v>7128</v>
      </c>
      <c r="AR384" s="15" t="s">
        <v>7128</v>
      </c>
      <c r="AS384" s="15">
        <v>3.6199722607489597E-2</v>
      </c>
      <c r="AT384" s="14" t="s">
        <v>7128</v>
      </c>
      <c r="AU384" s="14">
        <v>0</v>
      </c>
      <c r="AV384" s="12" t="s">
        <v>7128</v>
      </c>
      <c r="AW384" s="12" t="s">
        <v>7128</v>
      </c>
      <c r="AX384" s="12" t="s">
        <v>7128</v>
      </c>
      <c r="AY384" s="12" t="s">
        <v>7128</v>
      </c>
      <c r="AZ384" s="14" t="s">
        <v>7128</v>
      </c>
      <c r="BA384" s="14" t="s">
        <v>7128</v>
      </c>
      <c r="BB384" s="14" t="s">
        <v>7128</v>
      </c>
      <c r="BC384" s="14">
        <v>0</v>
      </c>
      <c r="BD384" s="14" t="s">
        <v>7128</v>
      </c>
      <c r="BE384" s="14" t="s">
        <v>7128</v>
      </c>
      <c r="BF384" s="14">
        <v>0</v>
      </c>
      <c r="BG384" s="14">
        <v>2.7000000000000003E-2</v>
      </c>
      <c r="BH384" s="13">
        <v>4.0000000000000001E-3</v>
      </c>
      <c r="BI384" s="13">
        <v>0</v>
      </c>
      <c r="BJ384" s="13">
        <v>0</v>
      </c>
      <c r="BK384" s="13">
        <v>0</v>
      </c>
      <c r="BL384" s="13">
        <v>7.21</v>
      </c>
      <c r="BM384" s="13">
        <v>0</v>
      </c>
      <c r="BN384" s="13">
        <v>-0.107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4" t="s">
        <v>7128</v>
      </c>
      <c r="BU384" s="13">
        <v>0</v>
      </c>
      <c r="BV384" s="13">
        <v>0</v>
      </c>
      <c r="BW384" s="13">
        <v>0</v>
      </c>
      <c r="BX384" s="13">
        <v>-1.05</v>
      </c>
      <c r="BY384" s="13">
        <v>7.8790000000000004</v>
      </c>
      <c r="BZ384" s="13">
        <v>0</v>
      </c>
      <c r="CA384" s="13">
        <v>0</v>
      </c>
      <c r="CB384" s="13">
        <v>0</v>
      </c>
      <c r="CC384" s="15">
        <v>0.28199999999999997</v>
      </c>
      <c r="CD384" s="15">
        <v>0.98099999999999998</v>
      </c>
      <c r="CE384" s="15">
        <v>0.36</v>
      </c>
      <c r="CF384" s="15">
        <v>1.1640937811552872</v>
      </c>
      <c r="CG384" s="15">
        <v>1.2758558141887437</v>
      </c>
      <c r="CH384" s="13">
        <v>-0.24430000000000004</v>
      </c>
      <c r="CI384" s="13">
        <v>-0.32070000000000004</v>
      </c>
      <c r="CJ384" s="13">
        <v>0</v>
      </c>
      <c r="CK384" s="12">
        <f t="shared" si="10"/>
        <v>0</v>
      </c>
      <c r="CL384" s="36" t="str">
        <f t="shared" si="11"/>
        <v>NA</v>
      </c>
      <c r="CM384" s="13" t="s">
        <v>7128</v>
      </c>
      <c r="CN384" s="13" t="s">
        <v>7128</v>
      </c>
      <c r="CO384" s="13" t="s">
        <v>7128</v>
      </c>
      <c r="CP384" s="13" t="s">
        <v>7128</v>
      </c>
      <c r="CQ384" s="13" t="s">
        <v>7128</v>
      </c>
      <c r="CR384" s="13" t="s">
        <v>7128</v>
      </c>
      <c r="CS384" s="13" t="s">
        <v>7128</v>
      </c>
      <c r="CT384" s="13">
        <v>0</v>
      </c>
      <c r="CU384" s="13">
        <v>0</v>
      </c>
      <c r="CV384" s="13">
        <v>0</v>
      </c>
      <c r="CW384" s="13">
        <v>-0.107</v>
      </c>
      <c r="CX384" s="12" t="s">
        <v>7128</v>
      </c>
      <c r="CY384" s="12">
        <v>0</v>
      </c>
      <c r="CZ384" s="15" t="s">
        <v>7128</v>
      </c>
      <c r="DA384" s="20"/>
      <c r="DB384" s="20"/>
    </row>
    <row r="385" spans="1:106">
      <c r="A385" s="8" t="s">
        <v>483</v>
      </c>
      <c r="B385" s="8" t="s">
        <v>484</v>
      </c>
      <c r="C385" s="9" t="s">
        <v>7161</v>
      </c>
      <c r="D385" s="9" t="s">
        <v>7126</v>
      </c>
      <c r="E385" s="10" t="s">
        <v>7127</v>
      </c>
      <c r="F385" s="10" t="s">
        <v>7126</v>
      </c>
      <c r="G385" s="11">
        <v>0.75</v>
      </c>
      <c r="H385" s="11">
        <v>0.77032349721677607</v>
      </c>
      <c r="I385" s="12">
        <v>9.0499999999999997E-2</v>
      </c>
      <c r="J385" s="12">
        <v>0.12621427649811823</v>
      </c>
      <c r="K385" s="12">
        <v>3.2000000000000001E-2</v>
      </c>
      <c r="L385" s="12">
        <v>8.8499999999999995E-2</v>
      </c>
      <c r="M385" s="12">
        <v>5.8418850000000001E-2</v>
      </c>
      <c r="N385" s="12">
        <v>0.12352014400023091</v>
      </c>
      <c r="O385" s="12">
        <v>9.9988932058031499E-2</v>
      </c>
      <c r="P385" s="12">
        <v>7.8024098484538881E-2</v>
      </c>
      <c r="Q385" s="13">
        <v>2356</v>
      </c>
      <c r="R385" s="13">
        <v>0</v>
      </c>
      <c r="S385" s="13">
        <v>97.5</v>
      </c>
      <c r="T385" s="13">
        <v>97.5</v>
      </c>
      <c r="U385" s="13">
        <v>2453.5</v>
      </c>
      <c r="V385" s="13">
        <v>27.2</v>
      </c>
      <c r="W385" s="13">
        <v>2426.3000000000002</v>
      </c>
      <c r="X385" s="14">
        <v>1.1086203382922356E-2</v>
      </c>
      <c r="Y385" s="15">
        <v>3.7501802971296697E-2</v>
      </c>
      <c r="Z385" s="14">
        <v>0.32597793380140416</v>
      </c>
      <c r="AA385" s="14">
        <v>3.9739148155695944E-2</v>
      </c>
      <c r="AB385" s="14">
        <v>0.48363095238095238</v>
      </c>
      <c r="AC385" s="14">
        <v>4.138370118845501E-2</v>
      </c>
      <c r="AD385" s="13">
        <v>3.4</v>
      </c>
      <c r="AE385" s="15">
        <v>1.4683333333333333</v>
      </c>
      <c r="AF385" s="14">
        <v>0.24083189157584592</v>
      </c>
      <c r="AG385" s="14">
        <v>0.3867843224187939</v>
      </c>
      <c r="AH385" s="15">
        <v>0.27096774193548395</v>
      </c>
      <c r="AI385" s="5">
        <v>9.5682451253481897</v>
      </c>
      <c r="AJ385" s="15">
        <v>55.697399527186768</v>
      </c>
      <c r="AK385" s="15">
        <v>55.697399527186768</v>
      </c>
      <c r="AL385" s="15">
        <v>41.975308641975303</v>
      </c>
      <c r="AM385" s="15">
        <v>2.7848699763593383</v>
      </c>
      <c r="AN385" s="15">
        <v>11.686507936507937</v>
      </c>
      <c r="AO385" s="15">
        <v>3.4075788255713046</v>
      </c>
      <c r="AP385" s="15">
        <v>35.317321688500726</v>
      </c>
      <c r="AQ385" s="15">
        <v>29.33857315598549</v>
      </c>
      <c r="AR385" s="15">
        <v>10.092762063227953</v>
      </c>
      <c r="AS385" s="15">
        <v>3.5092565808504488</v>
      </c>
      <c r="AT385" s="14">
        <v>0.44208037825059104</v>
      </c>
      <c r="AU385" s="14">
        <v>7.9371816638370112E-3</v>
      </c>
      <c r="AV385" s="12">
        <v>0.13699999999999998</v>
      </c>
      <c r="AW385" s="12">
        <v>0.17100000000000001</v>
      </c>
      <c r="AX385" s="12">
        <v>0.13600000000000001</v>
      </c>
      <c r="AY385" s="12">
        <v>0.17800000000000002</v>
      </c>
      <c r="AZ385" s="14">
        <v>0.2</v>
      </c>
      <c r="BA385" s="14">
        <v>0.151</v>
      </c>
      <c r="BB385" s="14">
        <v>0.22620320855614973</v>
      </c>
      <c r="BC385" s="14">
        <v>0.20154424248476979</v>
      </c>
      <c r="BD385" s="14">
        <v>6.1180214058432165E-2</v>
      </c>
      <c r="BE385" s="14">
        <v>9.9363610066531688E-2</v>
      </c>
      <c r="BF385" s="14">
        <v>0.34520123839009292</v>
      </c>
      <c r="BG385" s="14">
        <v>9.0800000000000006E-2</v>
      </c>
      <c r="BH385" s="13">
        <v>42.3</v>
      </c>
      <c r="BI385" s="13">
        <v>42.3</v>
      </c>
      <c r="BJ385" s="13">
        <v>68.7</v>
      </c>
      <c r="BK385" s="13">
        <v>68.7</v>
      </c>
      <c r="BL385" s="13">
        <v>691.4</v>
      </c>
      <c r="BM385" s="13">
        <v>691.4</v>
      </c>
      <c r="BN385" s="13">
        <v>82.7</v>
      </c>
      <c r="BO385" s="13">
        <v>82.7</v>
      </c>
      <c r="BP385" s="13">
        <v>44.984674922600625</v>
      </c>
      <c r="BQ385" s="13">
        <v>2.4000000000000004</v>
      </c>
      <c r="BR385" s="13">
        <v>6.9399999999999995</v>
      </c>
      <c r="BS385" s="13">
        <v>11</v>
      </c>
      <c r="BT385" s="14">
        <v>0.39880248175333177</v>
      </c>
      <c r="BU385" s="13">
        <v>27.044674922600628</v>
      </c>
      <c r="BV385" s="13">
        <v>21.96</v>
      </c>
      <c r="BW385" s="13">
        <v>24.36</v>
      </c>
      <c r="BX385" s="13">
        <v>187</v>
      </c>
      <c r="BY385" s="13">
        <v>223.20000000000005</v>
      </c>
      <c r="BZ385" s="13">
        <v>201.6</v>
      </c>
      <c r="CA385" s="13">
        <v>240.40000000000003</v>
      </c>
      <c r="CB385" s="13">
        <v>-18.7</v>
      </c>
      <c r="CC385" s="15">
        <v>0.621</v>
      </c>
      <c r="CD385" s="15">
        <v>0.34100000000000003</v>
      </c>
      <c r="CE385" s="15">
        <v>0.36</v>
      </c>
      <c r="CF385" s="15">
        <v>0.35971897465648128</v>
      </c>
      <c r="CG385" s="15">
        <v>0.73583205348050096</v>
      </c>
      <c r="CH385" s="13">
        <v>55.739999999999995</v>
      </c>
      <c r="CI385" s="13">
        <v>30.8</v>
      </c>
      <c r="CJ385" s="13">
        <v>-18.7</v>
      </c>
      <c r="CK385" s="12">
        <f t="shared" si="10"/>
        <v>0.85154826958105645</v>
      </c>
      <c r="CL385" s="36">
        <f t="shared" si="11"/>
        <v>2.8760399334442592</v>
      </c>
      <c r="CM385" s="13">
        <v>64.599999999999994</v>
      </c>
      <c r="CN385" s="13">
        <v>22.3</v>
      </c>
      <c r="CO385" s="13">
        <v>42.3</v>
      </c>
      <c r="CP385" s="13">
        <v>2356</v>
      </c>
      <c r="CQ385" s="13">
        <v>82.7</v>
      </c>
      <c r="CR385" s="13">
        <v>2426.3000000000002</v>
      </c>
      <c r="CS385" s="13">
        <v>21.96</v>
      </c>
      <c r="CT385" s="13">
        <v>3.3580000000000001</v>
      </c>
      <c r="CU385" s="13">
        <v>69.563999999999993</v>
      </c>
      <c r="CV385" s="13">
        <v>243.75800000000004</v>
      </c>
      <c r="CW385" s="13">
        <v>84.19</v>
      </c>
      <c r="CX385" s="12">
        <v>0.226751699429496</v>
      </c>
      <c r="CY385" s="12">
        <v>0.20105412765221958</v>
      </c>
      <c r="CZ385" s="15">
        <v>28.819337213445781</v>
      </c>
      <c r="DA385" s="20"/>
      <c r="DB385" s="20"/>
    </row>
    <row r="386" spans="1:106" ht="24">
      <c r="A386" s="8" t="s">
        <v>5759</v>
      </c>
      <c r="B386" s="8" t="s">
        <v>5760</v>
      </c>
      <c r="C386" s="9" t="s">
        <v>7197</v>
      </c>
      <c r="D386" s="9" t="s">
        <v>7126</v>
      </c>
      <c r="E386" s="10" t="s">
        <v>7127</v>
      </c>
      <c r="F386" s="10" t="s">
        <v>7126</v>
      </c>
      <c r="G386" s="11">
        <v>0.65</v>
      </c>
      <c r="H386" s="11">
        <v>0.73193277310924376</v>
      </c>
      <c r="I386" s="12">
        <v>9.0499999999999997E-2</v>
      </c>
      <c r="J386" s="12">
        <v>0.12273991596638656</v>
      </c>
      <c r="K386" s="12">
        <v>4.7E-2</v>
      </c>
      <c r="L386" s="12">
        <v>0.10350000000000001</v>
      </c>
      <c r="M386" s="12">
        <v>6.8320350000000002E-2</v>
      </c>
      <c r="N386" s="12">
        <v>0.11593747022058824</v>
      </c>
      <c r="O386" s="12">
        <v>-9.3270367832791273E-2</v>
      </c>
      <c r="P386" s="12">
        <v>-9.1534696010467514E-2</v>
      </c>
      <c r="Q386" s="13">
        <v>2.2400000000000002</v>
      </c>
      <c r="R386" s="13">
        <v>0</v>
      </c>
      <c r="S386" s="13">
        <v>0.32</v>
      </c>
      <c r="T386" s="13">
        <v>0.32</v>
      </c>
      <c r="U386" s="13">
        <v>2.56</v>
      </c>
      <c r="V386" s="13">
        <v>1.2999999999999999E-2</v>
      </c>
      <c r="W386" s="13">
        <v>2.5470000000000002</v>
      </c>
      <c r="X386" s="14">
        <v>5.0781249999999993E-3</v>
      </c>
      <c r="Y386" s="15" t="s">
        <v>7128</v>
      </c>
      <c r="Z386" s="14">
        <v>0.42496679946879151</v>
      </c>
      <c r="AA386" s="14">
        <v>0.125</v>
      </c>
      <c r="AB386" s="14">
        <v>0.73903002309468824</v>
      </c>
      <c r="AC386" s="14">
        <v>0.14285714285714285</v>
      </c>
      <c r="AD386" s="13">
        <v>0.38</v>
      </c>
      <c r="AE386" s="15">
        <v>-7.1999999999999995E-2</v>
      </c>
      <c r="AF386" s="14" t="s">
        <v>7128</v>
      </c>
      <c r="AG386" s="14" t="s">
        <v>7128</v>
      </c>
      <c r="AH386" s="15">
        <v>0.36231884057971009</v>
      </c>
      <c r="AI386" s="5" t="s">
        <v>7128</v>
      </c>
      <c r="AJ386" s="15">
        <v>149.33333333333334</v>
      </c>
      <c r="AK386" s="15">
        <v>149.33333333333334</v>
      </c>
      <c r="AL386" s="15" t="s">
        <v>7128</v>
      </c>
      <c r="AM386" s="15" t="s">
        <v>7128</v>
      </c>
      <c r="AN386" s="15">
        <v>5.1732101616628183</v>
      </c>
      <c r="AO386" s="15">
        <v>93.333333333333343</v>
      </c>
      <c r="AP386" s="15">
        <v>134.05263157894737</v>
      </c>
      <c r="AQ386" s="15">
        <v>134.05263157894737</v>
      </c>
      <c r="AR386" s="15">
        <v>3.4418918918918919</v>
      </c>
      <c r="AS386" s="15">
        <v>106.125</v>
      </c>
      <c r="AT386" s="14">
        <v>0</v>
      </c>
      <c r="AU386" s="14">
        <v>0</v>
      </c>
      <c r="AV386" s="12">
        <v>1.704</v>
      </c>
      <c r="AW386" s="12" t="s">
        <v>7128</v>
      </c>
      <c r="AX386" s="12">
        <v>0.57499999999999996</v>
      </c>
      <c r="AY386" s="12">
        <v>0.14400000000000002</v>
      </c>
      <c r="AZ386" s="14" t="s">
        <v>7128</v>
      </c>
      <c r="BA386" s="14" t="s">
        <v>7128</v>
      </c>
      <c r="BB386" s="14">
        <v>2.9469548133595282E-2</v>
      </c>
      <c r="BC386" s="14">
        <v>2.4402774210120732E-2</v>
      </c>
      <c r="BD386" s="14">
        <v>0.625</v>
      </c>
      <c r="BE386" s="14">
        <v>0.79166666666666663</v>
      </c>
      <c r="BF386" s="14">
        <v>0.11764705882352941</v>
      </c>
      <c r="BG386" s="14" t="s">
        <v>7128</v>
      </c>
      <c r="BH386" s="13">
        <v>1.4999999999999999E-2</v>
      </c>
      <c r="BI386" s="13">
        <v>1.4999999999999999E-2</v>
      </c>
      <c r="BJ386" s="13">
        <v>1.9E-2</v>
      </c>
      <c r="BK386" s="13">
        <v>1.9E-2</v>
      </c>
      <c r="BL386" s="13">
        <v>2.4E-2</v>
      </c>
      <c r="BM386" s="13">
        <v>2.4E-2</v>
      </c>
      <c r="BN386" s="13">
        <v>1.9E-2</v>
      </c>
      <c r="BO386" s="13">
        <v>1.9E-2</v>
      </c>
      <c r="BP386" s="13">
        <v>1.6764705882352942E-2</v>
      </c>
      <c r="BQ386" s="13">
        <v>0</v>
      </c>
      <c r="BR386" s="13">
        <v>0</v>
      </c>
      <c r="BS386" s="13">
        <v>0</v>
      </c>
      <c r="BT386" s="14">
        <v>0</v>
      </c>
      <c r="BU386" s="13">
        <v>1.6764705882352942E-2</v>
      </c>
      <c r="BV386" s="13">
        <v>1.4999999999999999E-2</v>
      </c>
      <c r="BW386" s="13">
        <v>1.4999999999999999E-2</v>
      </c>
      <c r="BX386" s="13">
        <v>0.50900000000000001</v>
      </c>
      <c r="BY386" s="13">
        <v>0.68699999999999994</v>
      </c>
      <c r="BZ386" s="13">
        <v>0.433</v>
      </c>
      <c r="CA386" s="13">
        <v>0.74</v>
      </c>
      <c r="CB386" s="13">
        <v>0</v>
      </c>
      <c r="CC386" s="15">
        <v>-1.7999999999999999E-2</v>
      </c>
      <c r="CD386" s="15">
        <v>-4.2000000000000003E-2</v>
      </c>
      <c r="CE386" s="15">
        <v>0.36</v>
      </c>
      <c r="CF386" s="15">
        <v>1.5489212897057238</v>
      </c>
      <c r="CG386" s="15">
        <v>1.5316428614070658</v>
      </c>
      <c r="CH386" s="13">
        <v>0.13389999999999996</v>
      </c>
      <c r="CI386" s="13">
        <v>-1.1999999999999802E-3</v>
      </c>
      <c r="CJ386" s="13">
        <v>0</v>
      </c>
      <c r="CK386" s="12">
        <f t="shared" si="10"/>
        <v>0</v>
      </c>
      <c r="CL386" s="36">
        <f t="shared" si="11"/>
        <v>3.2432432432432434E-2</v>
      </c>
      <c r="CM386" s="13">
        <v>1.7000000000000001E-2</v>
      </c>
      <c r="CN386" s="13">
        <v>2E-3</v>
      </c>
      <c r="CO386" s="13">
        <v>1.4999999999999999E-2</v>
      </c>
      <c r="CP386" s="13">
        <v>2.2400000000000002</v>
      </c>
      <c r="CQ386" s="13">
        <v>1.9E-2</v>
      </c>
      <c r="CR386" s="13">
        <v>2.5470000000000002</v>
      </c>
      <c r="CS386" s="13" t="s">
        <v>7128</v>
      </c>
      <c r="CT386" s="13">
        <v>0</v>
      </c>
      <c r="CU386" s="13">
        <v>1.9E-2</v>
      </c>
      <c r="CV386" s="13">
        <v>0.74</v>
      </c>
      <c r="CW386" s="13">
        <v>1.9E-2</v>
      </c>
      <c r="CX386" s="12">
        <v>2.9469548133595282E-2</v>
      </c>
      <c r="CY386" s="12">
        <v>2.4402774210120732E-2</v>
      </c>
      <c r="CZ386" s="15">
        <v>134.05263157894737</v>
      </c>
      <c r="DA386" s="20"/>
      <c r="DB386" s="20"/>
    </row>
    <row r="387" spans="1:106">
      <c r="A387" s="8" t="s">
        <v>4571</v>
      </c>
      <c r="B387" s="8" t="s">
        <v>4572</v>
      </c>
      <c r="C387" s="9" t="s">
        <v>7149</v>
      </c>
      <c r="D387" s="9" t="s">
        <v>7126</v>
      </c>
      <c r="E387" s="10" t="s">
        <v>7127</v>
      </c>
      <c r="F387" s="10" t="s">
        <v>7126</v>
      </c>
      <c r="G387" s="11">
        <v>0.85</v>
      </c>
      <c r="H387" s="11">
        <v>0.85</v>
      </c>
      <c r="I387" s="12">
        <v>9.0499999999999997E-2</v>
      </c>
      <c r="J387" s="12">
        <v>0.13342499999999999</v>
      </c>
      <c r="K387" s="12">
        <v>4.7E-2</v>
      </c>
      <c r="L387" s="12">
        <v>0.10350000000000001</v>
      </c>
      <c r="M387" s="12">
        <v>6.8320350000000002E-2</v>
      </c>
      <c r="N387" s="12">
        <v>0.13342499999999999</v>
      </c>
      <c r="O387" s="12">
        <v>-8.4826869158878493E-2</v>
      </c>
      <c r="P387" s="12">
        <v>-9.3072627166808752E-2</v>
      </c>
      <c r="Q387" s="13">
        <v>3.1</v>
      </c>
      <c r="R387" s="13">
        <v>0</v>
      </c>
      <c r="S387" s="13">
        <v>0</v>
      </c>
      <c r="T387" s="13">
        <v>0</v>
      </c>
      <c r="U387" s="13">
        <v>3.1</v>
      </c>
      <c r="V387" s="13">
        <v>0</v>
      </c>
      <c r="W387" s="13">
        <v>3.1</v>
      </c>
      <c r="X387" s="14">
        <v>0</v>
      </c>
      <c r="Y387" s="15">
        <v>3.5502958579881656</v>
      </c>
      <c r="Z387" s="14" t="s">
        <v>7128</v>
      </c>
      <c r="AA387" s="14">
        <v>0</v>
      </c>
      <c r="AB387" s="14" t="s">
        <v>7128</v>
      </c>
      <c r="AC387" s="14">
        <v>0</v>
      </c>
      <c r="AD387" s="13">
        <v>0.61099999999999999</v>
      </c>
      <c r="AE387" s="15">
        <v>1.1380555555555554</v>
      </c>
      <c r="AF387" s="14" t="s">
        <v>7128</v>
      </c>
      <c r="AG387" s="14" t="s">
        <v>7128</v>
      </c>
      <c r="AH387" s="15">
        <v>0.40356839422259977</v>
      </c>
      <c r="AI387" s="5">
        <v>1.7749999999999999</v>
      </c>
      <c r="AJ387" s="15">
        <v>67.391304347826093</v>
      </c>
      <c r="AK387" s="15">
        <v>59.61538461538462</v>
      </c>
      <c r="AL387" s="15" t="s">
        <v>7128</v>
      </c>
      <c r="AM387" s="15" t="s">
        <v>7128</v>
      </c>
      <c r="AN387" s="15" t="s">
        <v>7128</v>
      </c>
      <c r="AO387" s="15">
        <v>1.4220183486238531</v>
      </c>
      <c r="AP387" s="15">
        <v>43.661971830985919</v>
      </c>
      <c r="AQ387" s="15">
        <v>25.619834710743802</v>
      </c>
      <c r="AR387" s="15" t="s">
        <v>7128</v>
      </c>
      <c r="AS387" s="15">
        <v>1.4220183486238531</v>
      </c>
      <c r="AT387" s="14">
        <v>0</v>
      </c>
      <c r="AU387" s="14">
        <v>0</v>
      </c>
      <c r="AV387" s="12" t="s">
        <v>7128</v>
      </c>
      <c r="AW387" s="12">
        <v>-9.1499999999999998E-2</v>
      </c>
      <c r="AX387" s="12">
        <v>7.8100000000000003E-2</v>
      </c>
      <c r="AY387" s="12">
        <v>0.129</v>
      </c>
      <c r="AZ387" s="14" t="s">
        <v>7128</v>
      </c>
      <c r="BA387" s="14" t="s">
        <v>7128</v>
      </c>
      <c r="BB387" s="14">
        <v>4.8598130841121488E-2</v>
      </c>
      <c r="BC387" s="14">
        <v>4.0352372833191243E-2</v>
      </c>
      <c r="BD387" s="14">
        <v>2.2707423580786024E-2</v>
      </c>
      <c r="BE387" s="14">
        <v>3.1004366812227072E-2</v>
      </c>
      <c r="BF387" s="14">
        <v>0.24637681159420288</v>
      </c>
      <c r="BG387" s="14">
        <v>0.14560000000000001</v>
      </c>
      <c r="BH387" s="13">
        <v>4.5999999999999999E-2</v>
      </c>
      <c r="BI387" s="13">
        <v>5.1999999999999998E-2</v>
      </c>
      <c r="BJ387" s="13">
        <v>7.0999999999999994E-2</v>
      </c>
      <c r="BK387" s="13">
        <v>7.0999999999999994E-2</v>
      </c>
      <c r="BL387" s="13">
        <v>2.1800000000000002</v>
      </c>
      <c r="BM387" s="13">
        <v>2.29</v>
      </c>
      <c r="BN387" s="13">
        <v>0.124</v>
      </c>
      <c r="BO387" s="13">
        <v>0.121</v>
      </c>
      <c r="BP387" s="13">
        <v>5.350724637681159E-2</v>
      </c>
      <c r="BQ387" s="13">
        <v>0</v>
      </c>
      <c r="BR387" s="13">
        <v>0</v>
      </c>
      <c r="BS387" s="13">
        <v>-4.2999999999999997E-2</v>
      </c>
      <c r="BT387" s="14">
        <v>-0.80362946912242683</v>
      </c>
      <c r="BU387" s="13">
        <v>9.6507246376811587E-2</v>
      </c>
      <c r="BV387" s="13">
        <v>9.5000000000000001E-2</v>
      </c>
      <c r="BW387" s="13">
        <v>9.5000000000000001E-2</v>
      </c>
      <c r="BX387" s="13">
        <v>1.07</v>
      </c>
      <c r="BY387" s="13">
        <v>1.3260000000000001</v>
      </c>
      <c r="BZ387" s="13">
        <v>0</v>
      </c>
      <c r="CA387" s="13">
        <v>0</v>
      </c>
      <c r="CB387" s="13">
        <v>0</v>
      </c>
      <c r="CC387" s="15">
        <v>0.05</v>
      </c>
      <c r="CD387" s="15">
        <v>1.1399999999999999</v>
      </c>
      <c r="CE387" s="15">
        <v>0.36</v>
      </c>
      <c r="CF387" s="15">
        <v>1.3586060379566094</v>
      </c>
      <c r="CG387" s="15">
        <v>1.3025034811372207</v>
      </c>
      <c r="CH387" s="13">
        <v>1.2999999999999969E-3</v>
      </c>
      <c r="CI387" s="13">
        <v>-3.1900000000000005E-2</v>
      </c>
      <c r="CJ387" s="13">
        <v>0</v>
      </c>
      <c r="CK387" s="12">
        <f t="shared" ref="CK387:CK450" si="12">IF(CJ387=0,0,IF(BV387&gt;0,-CJ387/BV387,"NA"))</f>
        <v>0</v>
      </c>
      <c r="CL387" s="36" t="str">
        <f t="shared" ref="CL387:CL450" si="13">IF(CA387&gt;0,IF(BL387&gt;0,BL387/CA387,"NA"),"NA")</f>
        <v>NA</v>
      </c>
      <c r="CM387" s="13">
        <v>6.9000000000000006E-2</v>
      </c>
      <c r="CN387" s="13">
        <v>1.7000000000000001E-2</v>
      </c>
      <c r="CO387" s="13">
        <v>5.1999999999999998E-2</v>
      </c>
      <c r="CP387" s="13">
        <v>3.1</v>
      </c>
      <c r="CQ387" s="13">
        <v>0.121</v>
      </c>
      <c r="CR387" s="13">
        <v>3.1</v>
      </c>
      <c r="CS387" s="13" t="s">
        <v>7128</v>
      </c>
      <c r="CT387" s="13">
        <v>0</v>
      </c>
      <c r="CU387" s="13">
        <v>7.0999999999999994E-2</v>
      </c>
      <c r="CV387" s="13">
        <v>0</v>
      </c>
      <c r="CW387" s="13">
        <v>0.124</v>
      </c>
      <c r="CX387" s="12">
        <v>4.8598130841121488E-2</v>
      </c>
      <c r="CY387" s="12">
        <v>4.0352372833191243E-2</v>
      </c>
      <c r="CZ387" s="15">
        <v>25</v>
      </c>
      <c r="DA387" s="20"/>
      <c r="DB387" s="20"/>
    </row>
    <row r="388" spans="1:106" ht="24">
      <c r="A388" s="8" t="s">
        <v>5567</v>
      </c>
      <c r="B388" s="8" t="s">
        <v>5568</v>
      </c>
      <c r="C388" s="9" t="s">
        <v>7174</v>
      </c>
      <c r="D388" s="9" t="s">
        <v>7126</v>
      </c>
      <c r="E388" s="10" t="s">
        <v>7127</v>
      </c>
      <c r="F388" s="10" t="s">
        <v>7126</v>
      </c>
      <c r="G388" s="11">
        <v>0.45</v>
      </c>
      <c r="H388" s="11">
        <v>0.45</v>
      </c>
      <c r="I388" s="12">
        <v>9.0499999999999997E-2</v>
      </c>
      <c r="J388" s="12">
        <v>9.7225000000000006E-2</v>
      </c>
      <c r="K388" s="12">
        <v>4.7E-2</v>
      </c>
      <c r="L388" s="12">
        <v>0.10350000000000001</v>
      </c>
      <c r="M388" s="12">
        <v>6.8320350000000002E-2</v>
      </c>
      <c r="N388" s="12">
        <v>9.7225000000000006E-2</v>
      </c>
      <c r="O388" s="12" t="s">
        <v>7128</v>
      </c>
      <c r="P388" s="12" t="s">
        <v>7128</v>
      </c>
      <c r="Q388" s="13">
        <v>0.73899999999999999</v>
      </c>
      <c r="R388" s="13">
        <v>0</v>
      </c>
      <c r="S388" s="13">
        <v>0</v>
      </c>
      <c r="T388" s="13">
        <v>0</v>
      </c>
      <c r="U388" s="13">
        <v>0.73899999999999999</v>
      </c>
      <c r="V388" s="13">
        <v>0</v>
      </c>
      <c r="W388" s="13">
        <v>0.73899999999999999</v>
      </c>
      <c r="X388" s="14">
        <v>0</v>
      </c>
      <c r="Y388" s="15">
        <v>5.1546391752577324E-2</v>
      </c>
      <c r="Z388" s="14" t="s">
        <v>7128</v>
      </c>
      <c r="AA388" s="14">
        <v>0</v>
      </c>
      <c r="AB388" s="14" t="s">
        <v>7128</v>
      </c>
      <c r="AC388" s="14">
        <v>0</v>
      </c>
      <c r="AD388" s="13">
        <v>0.152</v>
      </c>
      <c r="AE388" s="15">
        <v>0.21961111111111109</v>
      </c>
      <c r="AF388" s="14">
        <v>8.3666002653407553E-2</v>
      </c>
      <c r="AG388" s="14" t="s">
        <v>7128</v>
      </c>
      <c r="AH388" s="15">
        <v>0.32765957446808514</v>
      </c>
      <c r="AI388" s="5" t="s">
        <v>7128</v>
      </c>
      <c r="AJ388" s="15">
        <v>25.482758620689655</v>
      </c>
      <c r="AK388" s="15">
        <v>28.423076923076923</v>
      </c>
      <c r="AL388" s="15" t="s">
        <v>7128</v>
      </c>
      <c r="AM388" s="15" t="s">
        <v>7128</v>
      </c>
      <c r="AN388" s="15" t="s">
        <v>7128</v>
      </c>
      <c r="AO388" s="15">
        <v>7.7789473684210524</v>
      </c>
      <c r="AP388" s="15" t="s">
        <v>7128</v>
      </c>
      <c r="AQ388" s="15" t="s">
        <v>7128</v>
      </c>
      <c r="AR388" s="15" t="s">
        <v>7128</v>
      </c>
      <c r="AS388" s="15">
        <v>7.7789473684210524</v>
      </c>
      <c r="AT388" s="14">
        <v>0</v>
      </c>
      <c r="AU388" s="14">
        <v>0</v>
      </c>
      <c r="AV388" s="12">
        <v>-0.48799999999999999</v>
      </c>
      <c r="AW388" s="12">
        <v>0.22899999999999998</v>
      </c>
      <c r="AX388" s="12">
        <v>5.5999999999999994E-2</v>
      </c>
      <c r="AY388" s="12">
        <v>0.217</v>
      </c>
      <c r="AZ388" s="14" t="s">
        <v>7128</v>
      </c>
      <c r="BA388" s="14" t="s">
        <v>7128</v>
      </c>
      <c r="BB388" s="14" t="s">
        <v>7128</v>
      </c>
      <c r="BC388" s="14" t="s">
        <v>7128</v>
      </c>
      <c r="BD388" s="14">
        <v>0.28888888888888886</v>
      </c>
      <c r="BE388" s="14">
        <v>0</v>
      </c>
      <c r="BF388" s="14">
        <v>0.25714285714285712</v>
      </c>
      <c r="BG388" s="14">
        <v>1.24E-2</v>
      </c>
      <c r="BH388" s="13">
        <v>2.9000000000000001E-2</v>
      </c>
      <c r="BI388" s="13">
        <v>2.5999999999999999E-2</v>
      </c>
      <c r="BJ388" s="13">
        <v>0</v>
      </c>
      <c r="BK388" s="13">
        <v>0</v>
      </c>
      <c r="BL388" s="13">
        <v>9.5000000000000001E-2</v>
      </c>
      <c r="BM388" s="13">
        <v>0.09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-5.0000000000000001E-3</v>
      </c>
      <c r="BT388" s="14" t="s">
        <v>7128</v>
      </c>
      <c r="BU388" s="13">
        <v>5.0000000000000001E-3</v>
      </c>
      <c r="BV388" s="13">
        <v>3.1E-2</v>
      </c>
      <c r="BW388" s="13">
        <v>3.1E-2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5">
        <v>-0.34399999999999997</v>
      </c>
      <c r="CD388" s="15">
        <v>0.93799999999999994</v>
      </c>
      <c r="CE388" s="15">
        <v>0.36</v>
      </c>
      <c r="CF388" s="15" t="s">
        <v>7128</v>
      </c>
      <c r="CG388" s="15">
        <v>1.4610916869747741</v>
      </c>
      <c r="CH388" s="13" t="s">
        <v>7128</v>
      </c>
      <c r="CI388" s="13">
        <v>4.3400000000000001E-2</v>
      </c>
      <c r="CJ388" s="13">
        <v>0</v>
      </c>
      <c r="CK388" s="12">
        <f t="shared" si="12"/>
        <v>0</v>
      </c>
      <c r="CL388" s="36" t="str">
        <f t="shared" si="13"/>
        <v>NA</v>
      </c>
      <c r="CM388" s="13">
        <v>3.5000000000000003E-2</v>
      </c>
      <c r="CN388" s="13">
        <v>8.9999999999999993E-3</v>
      </c>
      <c r="CO388" s="13">
        <v>2.5999999999999999E-2</v>
      </c>
      <c r="CP388" s="13">
        <v>0.73899999999999999</v>
      </c>
      <c r="CQ388" s="13" t="s">
        <v>7128</v>
      </c>
      <c r="CR388" s="13" t="s">
        <v>7128</v>
      </c>
      <c r="CS388" s="13" t="s">
        <v>7128</v>
      </c>
      <c r="CT388" s="13">
        <v>0</v>
      </c>
      <c r="CU388" s="13">
        <v>0</v>
      </c>
      <c r="CV388" s="13">
        <v>0</v>
      </c>
      <c r="CW388" s="13">
        <v>0</v>
      </c>
      <c r="CX388" s="12" t="s">
        <v>7128</v>
      </c>
      <c r="CY388" s="12" t="s">
        <v>7128</v>
      </c>
      <c r="CZ388" s="15" t="s">
        <v>7128</v>
      </c>
      <c r="DA388" s="20"/>
      <c r="DB388" s="20"/>
    </row>
    <row r="389" spans="1:106">
      <c r="A389" s="8" t="s">
        <v>5009</v>
      </c>
      <c r="B389" s="8" t="s">
        <v>5010</v>
      </c>
      <c r="C389" s="9" t="s">
        <v>7175</v>
      </c>
      <c r="D389" s="9" t="s">
        <v>7126</v>
      </c>
      <c r="E389" s="10" t="s">
        <v>7127</v>
      </c>
      <c r="F389" s="10" t="s">
        <v>7126</v>
      </c>
      <c r="G389" s="11">
        <v>0.75</v>
      </c>
      <c r="H389" s="11">
        <v>0.7811278669974322</v>
      </c>
      <c r="I389" s="12">
        <v>9.0499999999999997E-2</v>
      </c>
      <c r="J389" s="12">
        <v>0.12719207196326762</v>
      </c>
      <c r="K389" s="12">
        <v>4.7E-2</v>
      </c>
      <c r="L389" s="12">
        <v>0.10350000000000001</v>
      </c>
      <c r="M389" s="12">
        <v>6.8320350000000002E-2</v>
      </c>
      <c r="N389" s="12">
        <v>0.12411702601151658</v>
      </c>
      <c r="O389" s="12">
        <v>-8.5150291617112073E-3</v>
      </c>
      <c r="P389" s="12">
        <v>-4.027587780255229E-2</v>
      </c>
      <c r="Q389" s="13">
        <v>8.51</v>
      </c>
      <c r="R389" s="13">
        <v>0</v>
      </c>
      <c r="S389" s="13">
        <v>0.46899999999999997</v>
      </c>
      <c r="T389" s="13">
        <v>0.46899999999999997</v>
      </c>
      <c r="U389" s="13">
        <v>8.9789999999999992</v>
      </c>
      <c r="V389" s="13">
        <v>3.5000000000000003E-2</v>
      </c>
      <c r="W389" s="13">
        <v>8.9439999999999991</v>
      </c>
      <c r="X389" s="14">
        <v>3.8979841853213058E-3</v>
      </c>
      <c r="Y389" s="15">
        <v>0.1183431952662722</v>
      </c>
      <c r="Z389" s="14">
        <v>0.41321585903083696</v>
      </c>
      <c r="AA389" s="14">
        <v>5.2232988083305495E-2</v>
      </c>
      <c r="AB389" s="14">
        <v>0.70420420420420415</v>
      </c>
      <c r="AC389" s="14">
        <v>5.5111633372502938E-2</v>
      </c>
      <c r="AD389" s="13">
        <v>0.505</v>
      </c>
      <c r="AE389" s="15">
        <v>1.2442222222222221</v>
      </c>
      <c r="AF389" s="14">
        <v>3.1622776601683791E-2</v>
      </c>
      <c r="AG389" s="14">
        <v>0.83484130228445208</v>
      </c>
      <c r="AH389" s="15">
        <v>0.33990147783251229</v>
      </c>
      <c r="AI389" s="5">
        <v>3.0540540540540544</v>
      </c>
      <c r="AJ389" s="15">
        <v>139.50819672131146</v>
      </c>
      <c r="AK389" s="15">
        <v>139.50819672131146</v>
      </c>
      <c r="AL389" s="15" t="s">
        <v>7128</v>
      </c>
      <c r="AM389" s="15" t="s">
        <v>7128</v>
      </c>
      <c r="AN389" s="15">
        <v>12.777777777777777</v>
      </c>
      <c r="AO389" s="15">
        <v>10.980645161290322</v>
      </c>
      <c r="AP389" s="15">
        <v>79.150442477876098</v>
      </c>
      <c r="AQ389" s="15">
        <v>46.583333333333329</v>
      </c>
      <c r="AR389" s="15">
        <v>8.1309090909090891</v>
      </c>
      <c r="AS389" s="15">
        <v>11.540645161290321</v>
      </c>
      <c r="AT389" s="14">
        <v>0.5540983606557377</v>
      </c>
      <c r="AU389" s="14">
        <v>3.9717978848413625E-3</v>
      </c>
      <c r="AV389" s="12">
        <v>-8.9399999999999993E-2</v>
      </c>
      <c r="AW389" s="12">
        <v>-7.4700000000000003E-2</v>
      </c>
      <c r="AX389" s="12">
        <v>3.3000000000000002E-2</v>
      </c>
      <c r="AY389" s="12">
        <v>3.3399999999999999E-2</v>
      </c>
      <c r="AZ389" s="14" t="s">
        <v>7128</v>
      </c>
      <c r="BA389" s="14" t="s">
        <v>7128</v>
      </c>
      <c r="BB389" s="14">
        <v>0.11867704280155641</v>
      </c>
      <c r="BC389" s="14">
        <v>8.3841148208964295E-2</v>
      </c>
      <c r="BD389" s="14">
        <v>7.8709677419354834E-2</v>
      </c>
      <c r="BE389" s="14">
        <v>0.14580645161290323</v>
      </c>
      <c r="BF389" s="14">
        <v>0.24691358024691357</v>
      </c>
      <c r="BG389" s="14" t="s">
        <v>7128</v>
      </c>
      <c r="BH389" s="13">
        <v>6.0999999999999999E-2</v>
      </c>
      <c r="BI389" s="13">
        <v>6.0999999999999999E-2</v>
      </c>
      <c r="BJ389" s="13">
        <v>0.113</v>
      </c>
      <c r="BK389" s="13">
        <v>0.113</v>
      </c>
      <c r="BL389" s="13">
        <v>0.77500000000000002</v>
      </c>
      <c r="BM389" s="13">
        <v>0.77500000000000002</v>
      </c>
      <c r="BN389" s="13">
        <v>0.192</v>
      </c>
      <c r="BO389" s="13">
        <v>0.192</v>
      </c>
      <c r="BP389" s="13">
        <v>8.5098765432098766E-2</v>
      </c>
      <c r="BQ389" s="13">
        <v>0</v>
      </c>
      <c r="BR389" s="13">
        <v>0</v>
      </c>
      <c r="BS389" s="13">
        <v>-9.9000000000000005E-2</v>
      </c>
      <c r="BT389" s="14">
        <v>-1.1633541273755985</v>
      </c>
      <c r="BU389" s="13">
        <v>0.18409876543209877</v>
      </c>
      <c r="BV389" s="13">
        <v>0.16</v>
      </c>
      <c r="BW389" s="13">
        <v>0.16</v>
      </c>
      <c r="BX389" s="13">
        <v>0.51400000000000001</v>
      </c>
      <c r="BY389" s="13">
        <v>1.0150000000000001</v>
      </c>
      <c r="BZ389" s="13">
        <v>0.66600000000000004</v>
      </c>
      <c r="CA389" s="13">
        <v>1.1000000000000001</v>
      </c>
      <c r="CB389" s="13">
        <v>-3.3799999999999997E-2</v>
      </c>
      <c r="CC389" s="15">
        <v>0.17599999999999999</v>
      </c>
      <c r="CD389" s="15">
        <v>1</v>
      </c>
      <c r="CE389" s="15">
        <v>0.36</v>
      </c>
      <c r="CF389" s="15">
        <v>0.32739399452411222</v>
      </c>
      <c r="CG389" s="15">
        <v>0.34768713992897909</v>
      </c>
      <c r="CH389" s="13">
        <v>0.1988</v>
      </c>
      <c r="CI389" s="13">
        <v>0.1132</v>
      </c>
      <c r="CJ389" s="13">
        <v>-3.3799999999999997E-2</v>
      </c>
      <c r="CK389" s="12">
        <f t="shared" si="12"/>
        <v>0.21124999999999997</v>
      </c>
      <c r="CL389" s="36">
        <f t="shared" si="13"/>
        <v>0.70454545454545447</v>
      </c>
      <c r="CM389" s="13">
        <v>8.1000000000000003E-2</v>
      </c>
      <c r="CN389" s="13">
        <v>0.02</v>
      </c>
      <c r="CO389" s="13">
        <v>6.0999999999999999E-2</v>
      </c>
      <c r="CP389" s="13">
        <v>8.51</v>
      </c>
      <c r="CQ389" s="13">
        <v>0.192</v>
      </c>
      <c r="CR389" s="13">
        <v>8.9439999999999991</v>
      </c>
      <c r="CS389" s="13">
        <v>0.16</v>
      </c>
      <c r="CT389" s="13">
        <v>0</v>
      </c>
      <c r="CU389" s="13">
        <v>0.113</v>
      </c>
      <c r="CV389" s="13">
        <v>1.1000000000000001</v>
      </c>
      <c r="CW389" s="13">
        <v>0.192</v>
      </c>
      <c r="CX389" s="12">
        <v>0.11867704280155641</v>
      </c>
      <c r="CY389" s="12">
        <v>8.3841148208964295E-2</v>
      </c>
      <c r="CZ389" s="15">
        <v>46.583333333333329</v>
      </c>
      <c r="DA389" s="20"/>
      <c r="DB389" s="20"/>
    </row>
    <row r="390" spans="1:106" ht="24">
      <c r="A390" s="8" t="s">
        <v>5193</v>
      </c>
      <c r="B390" s="8" t="s">
        <v>5194</v>
      </c>
      <c r="C390" s="9" t="s">
        <v>7197</v>
      </c>
      <c r="D390" s="9" t="s">
        <v>7126</v>
      </c>
      <c r="E390" s="10" t="s">
        <v>7127</v>
      </c>
      <c r="F390" s="10" t="s">
        <v>7126</v>
      </c>
      <c r="G390" s="11">
        <v>0.65</v>
      </c>
      <c r="H390" s="11">
        <v>0.65</v>
      </c>
      <c r="I390" s="12">
        <v>9.0499999999999997E-2</v>
      </c>
      <c r="J390" s="12">
        <v>0.11532500000000001</v>
      </c>
      <c r="K390" s="12">
        <v>4.7E-2</v>
      </c>
      <c r="L390" s="12">
        <v>0.10350000000000001</v>
      </c>
      <c r="M390" s="12">
        <v>6.8320350000000002E-2</v>
      </c>
      <c r="N390" s="12">
        <v>0.11532500000000001</v>
      </c>
      <c r="O390" s="12">
        <v>-8.856188969258591E-2</v>
      </c>
      <c r="P390" s="12">
        <v>-0.11386457364952608</v>
      </c>
      <c r="Q390" s="13">
        <v>88.5</v>
      </c>
      <c r="R390" s="13">
        <v>0</v>
      </c>
      <c r="S390" s="13">
        <v>0</v>
      </c>
      <c r="T390" s="13">
        <v>0</v>
      </c>
      <c r="U390" s="13">
        <v>88.5</v>
      </c>
      <c r="V390" s="13">
        <v>0</v>
      </c>
      <c r="W390" s="13">
        <v>88.5</v>
      </c>
      <c r="X390" s="14">
        <v>0</v>
      </c>
      <c r="Y390" s="15">
        <v>0.22546419098143233</v>
      </c>
      <c r="Z390" s="14">
        <v>0</v>
      </c>
      <c r="AA390" s="14">
        <v>0</v>
      </c>
      <c r="AB390" s="14">
        <v>0</v>
      </c>
      <c r="AC390" s="14">
        <v>0</v>
      </c>
      <c r="AD390" s="13">
        <v>2.35</v>
      </c>
      <c r="AE390" s="15">
        <v>3.5196666666666667</v>
      </c>
      <c r="AF390" s="14">
        <v>0.25495097567963926</v>
      </c>
      <c r="AG390" s="14">
        <v>0.84722170379695494</v>
      </c>
      <c r="AH390" s="15">
        <v>0.445945945945946</v>
      </c>
      <c r="AI390" s="5">
        <v>27.166666666666668</v>
      </c>
      <c r="AJ390" s="15">
        <v>29.5</v>
      </c>
      <c r="AK390" s="15">
        <v>29.898648648648649</v>
      </c>
      <c r="AL390" s="15" t="s">
        <v>7128</v>
      </c>
      <c r="AM390" s="15" t="s">
        <v>7128</v>
      </c>
      <c r="AN390" s="15">
        <v>0.82479030754892824</v>
      </c>
      <c r="AO390" s="15">
        <v>201.13636363636363</v>
      </c>
      <c r="AP390" s="15">
        <v>542.94478527607362</v>
      </c>
      <c r="AQ390" s="15">
        <v>364.19753086419752</v>
      </c>
      <c r="AR390" s="15">
        <v>0.82479030754892824</v>
      </c>
      <c r="AS390" s="15">
        <v>201.13636363636363</v>
      </c>
      <c r="AT390" s="14">
        <v>0</v>
      </c>
      <c r="AU390" s="14">
        <v>0</v>
      </c>
      <c r="AV390" s="12">
        <v>-0.23300000000000001</v>
      </c>
      <c r="AW390" s="12" t="s">
        <v>7128</v>
      </c>
      <c r="AX390" s="12">
        <v>-0.625</v>
      </c>
      <c r="AY390" s="12" t="s">
        <v>7128</v>
      </c>
      <c r="AZ390" s="14" t="s">
        <v>7128</v>
      </c>
      <c r="BA390" s="14" t="s">
        <v>7128</v>
      </c>
      <c r="BB390" s="14">
        <v>2.6763110307414104E-2</v>
      </c>
      <c r="BC390" s="14">
        <v>1.460426350473925E-3</v>
      </c>
      <c r="BD390" s="14">
        <v>6.6367713004484301</v>
      </c>
      <c r="BE390" s="14">
        <v>0.36547085201793722</v>
      </c>
      <c r="BF390" s="14">
        <v>9.0604026845637585E-3</v>
      </c>
      <c r="BG390" s="14">
        <v>3.6499999999999998E-2</v>
      </c>
      <c r="BH390" s="13">
        <v>3</v>
      </c>
      <c r="BI390" s="13">
        <v>2.96</v>
      </c>
      <c r="BJ390" s="13">
        <v>0.16300000000000001</v>
      </c>
      <c r="BK390" s="13">
        <v>0.16300000000000001</v>
      </c>
      <c r="BL390" s="13">
        <v>0.44</v>
      </c>
      <c r="BM390" s="13">
        <v>0.44600000000000001</v>
      </c>
      <c r="BN390" s="13">
        <v>0.25800000000000001</v>
      </c>
      <c r="BO390" s="13">
        <v>0.24299999999999999</v>
      </c>
      <c r="BP390" s="13">
        <v>0.1615231543624161</v>
      </c>
      <c r="BQ390" s="13">
        <v>0</v>
      </c>
      <c r="BR390" s="13">
        <v>0</v>
      </c>
      <c r="BS390" s="13">
        <v>-9.1999999999999998E-2</v>
      </c>
      <c r="BT390" s="14">
        <v>-0.56957778197902109</v>
      </c>
      <c r="BU390" s="13">
        <v>0.25352315436241613</v>
      </c>
      <c r="BV390" s="13">
        <v>3.052</v>
      </c>
      <c r="BW390" s="13">
        <v>3.052</v>
      </c>
      <c r="BX390" s="13">
        <v>110.6</v>
      </c>
      <c r="BY390" s="13">
        <v>110.6</v>
      </c>
      <c r="BZ390" s="13">
        <v>107.3</v>
      </c>
      <c r="CA390" s="13">
        <v>107.3</v>
      </c>
      <c r="CB390" s="13">
        <v>0</v>
      </c>
      <c r="CC390" s="15">
        <v>1.44</v>
      </c>
      <c r="CD390" s="15">
        <v>0.91600000000000004</v>
      </c>
      <c r="CE390" s="15">
        <v>0.36</v>
      </c>
      <c r="CF390" s="15" t="s">
        <v>7128</v>
      </c>
      <c r="CG390" s="15" t="s">
        <v>7128</v>
      </c>
      <c r="CH390" s="13" t="s">
        <v>7128</v>
      </c>
      <c r="CI390" s="13" t="s">
        <v>7128</v>
      </c>
      <c r="CJ390" s="13">
        <v>0</v>
      </c>
      <c r="CK390" s="12">
        <f t="shared" si="12"/>
        <v>0</v>
      </c>
      <c r="CL390" s="36">
        <f t="shared" si="13"/>
        <v>4.1006523765144453E-3</v>
      </c>
      <c r="CM390" s="13">
        <v>2.98</v>
      </c>
      <c r="CN390" s="13">
        <v>2.7E-2</v>
      </c>
      <c r="CO390" s="13">
        <v>2.96</v>
      </c>
      <c r="CP390" s="13">
        <v>88.5</v>
      </c>
      <c r="CQ390" s="13">
        <v>0.24299999999999999</v>
      </c>
      <c r="CR390" s="13">
        <v>88.5</v>
      </c>
      <c r="CS390" s="13" t="s">
        <v>7128</v>
      </c>
      <c r="CT390" s="13">
        <v>0</v>
      </c>
      <c r="CU390" s="13">
        <v>0.16300000000000001</v>
      </c>
      <c r="CV390" s="13">
        <v>107.3</v>
      </c>
      <c r="CW390" s="13">
        <v>0.25800000000000001</v>
      </c>
      <c r="CX390" s="12">
        <v>2.6763110307414104E-2</v>
      </c>
      <c r="CY390" s="12">
        <v>1.460426350473925E-3</v>
      </c>
      <c r="CZ390" s="15">
        <v>343.02325581395348</v>
      </c>
      <c r="DA390" s="20"/>
      <c r="DB390" s="20"/>
    </row>
    <row r="391" spans="1:106">
      <c r="A391" s="8" t="s">
        <v>2487</v>
      </c>
      <c r="B391" s="8" t="s">
        <v>2488</v>
      </c>
      <c r="C391" s="9" t="s">
        <v>7134</v>
      </c>
      <c r="D391" s="9" t="s">
        <v>7126</v>
      </c>
      <c r="E391" s="10" t="s">
        <v>7127</v>
      </c>
      <c r="F391" s="10" t="s">
        <v>7126</v>
      </c>
      <c r="G391" s="11">
        <v>0.89</v>
      </c>
      <c r="H391" s="11">
        <v>0.89</v>
      </c>
      <c r="I391" s="12">
        <v>9.0499999999999997E-2</v>
      </c>
      <c r="J391" s="12">
        <v>0.137045</v>
      </c>
      <c r="K391" s="12">
        <v>6.2E-2</v>
      </c>
      <c r="L391" s="12">
        <v>0.11849999999999999</v>
      </c>
      <c r="M391" s="12">
        <v>7.8221849999999996E-2</v>
      </c>
      <c r="N391" s="12">
        <v>0.137045</v>
      </c>
      <c r="O391" s="12" t="s">
        <v>7128</v>
      </c>
      <c r="P391" s="12" t="s">
        <v>7128</v>
      </c>
      <c r="Q391" s="13">
        <v>324.7</v>
      </c>
      <c r="R391" s="13">
        <v>0</v>
      </c>
      <c r="S391" s="13">
        <v>0</v>
      </c>
      <c r="T391" s="13">
        <v>0</v>
      </c>
      <c r="U391" s="13">
        <v>324.7</v>
      </c>
      <c r="V391" s="13">
        <v>0</v>
      </c>
      <c r="W391" s="13">
        <v>324.7</v>
      </c>
      <c r="X391" s="14">
        <v>0</v>
      </c>
      <c r="Y391" s="15">
        <v>1.4124668435013261</v>
      </c>
      <c r="Z391" s="14" t="s">
        <v>7128</v>
      </c>
      <c r="AA391" s="14">
        <v>0</v>
      </c>
      <c r="AB391" s="14" t="s">
        <v>7128</v>
      </c>
      <c r="AC391" s="14">
        <v>0</v>
      </c>
      <c r="AD391" s="13">
        <v>8.6199999999999992</v>
      </c>
      <c r="AE391" s="15">
        <v>3.9477777777777781</v>
      </c>
      <c r="AF391" s="14">
        <v>0.17888543819998318</v>
      </c>
      <c r="AG391" s="14">
        <v>1.0146158447905296</v>
      </c>
      <c r="AH391" s="15">
        <v>0.34171097148380863</v>
      </c>
      <c r="AI391" s="5">
        <v>0.52849740932642486</v>
      </c>
      <c r="AJ391" s="15" t="s">
        <v>7128</v>
      </c>
      <c r="AK391" s="15" t="s">
        <v>7128</v>
      </c>
      <c r="AL391" s="15" t="s">
        <v>7128</v>
      </c>
      <c r="AM391" s="15" t="s">
        <v>7128</v>
      </c>
      <c r="AN391" s="15" t="s">
        <v>7128</v>
      </c>
      <c r="AO391" s="15">
        <v>8.4337662337662334</v>
      </c>
      <c r="AP391" s="15">
        <v>15.916666666666668</v>
      </c>
      <c r="AQ391" s="15">
        <v>13.362139917695472</v>
      </c>
      <c r="AR391" s="15" t="s">
        <v>7128</v>
      </c>
      <c r="AS391" s="15">
        <v>8.4337662337662334</v>
      </c>
      <c r="AT391" s="14" t="s">
        <v>7128</v>
      </c>
      <c r="AU391" s="14">
        <v>0</v>
      </c>
      <c r="AV391" s="12" t="s">
        <v>7128</v>
      </c>
      <c r="AW391" s="12" t="s">
        <v>7128</v>
      </c>
      <c r="AX391" s="12">
        <v>0.23</v>
      </c>
      <c r="AY391" s="12">
        <v>0.41299999999999998</v>
      </c>
      <c r="AZ391" s="14" t="s">
        <v>7128</v>
      </c>
      <c r="BA391" s="14" t="s">
        <v>7128</v>
      </c>
      <c r="BB391" s="14" t="s">
        <v>7128</v>
      </c>
      <c r="BC391" s="14" t="s">
        <v>7128</v>
      </c>
      <c r="BD391" s="14">
        <v>-0.21844155844155844</v>
      </c>
      <c r="BE391" s="14">
        <v>0.52987012987012982</v>
      </c>
      <c r="BF391" s="14">
        <v>0</v>
      </c>
      <c r="BG391" s="14">
        <v>5.0700000000000002E-2</v>
      </c>
      <c r="BH391" s="13">
        <v>-8.41</v>
      </c>
      <c r="BI391" s="13">
        <v>-8.41</v>
      </c>
      <c r="BJ391" s="13">
        <v>20.399999999999999</v>
      </c>
      <c r="BK391" s="13">
        <v>20.399999999999999</v>
      </c>
      <c r="BL391" s="13">
        <v>38.5</v>
      </c>
      <c r="BM391" s="13">
        <v>38.5</v>
      </c>
      <c r="BN391" s="13">
        <v>24.3</v>
      </c>
      <c r="BO391" s="13">
        <v>24.3</v>
      </c>
      <c r="BP391" s="13">
        <v>20.399999999999999</v>
      </c>
      <c r="BQ391" s="13">
        <v>-2.7640000000000002</v>
      </c>
      <c r="BR391" s="13">
        <v>-1.7389999999999999</v>
      </c>
      <c r="BS391" s="13">
        <v>4.1899999999999995</v>
      </c>
      <c r="BT391" s="14">
        <v>0.1201470588235294</v>
      </c>
      <c r="BU391" s="13">
        <v>17.949000000000002</v>
      </c>
      <c r="BV391" s="13">
        <v>-8.0970000000000013</v>
      </c>
      <c r="BW391" s="13">
        <v>-10.861000000000001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5">
        <v>1.21</v>
      </c>
      <c r="CD391" s="15">
        <v>1.85</v>
      </c>
      <c r="CE391" s="15">
        <v>0.36</v>
      </c>
      <c r="CF391" s="15" t="s">
        <v>7128</v>
      </c>
      <c r="CG391" s="15" t="s">
        <v>7128</v>
      </c>
      <c r="CH391" s="13">
        <v>5.12</v>
      </c>
      <c r="CI391" s="13">
        <v>4.37</v>
      </c>
      <c r="CJ391" s="13">
        <v>0</v>
      </c>
      <c r="CK391" s="12">
        <f t="shared" si="12"/>
        <v>0</v>
      </c>
      <c r="CL391" s="36" t="str">
        <f t="shared" si="13"/>
        <v>NA</v>
      </c>
      <c r="CM391" s="13" t="s">
        <v>7128</v>
      </c>
      <c r="CN391" s="13" t="s">
        <v>7128</v>
      </c>
      <c r="CO391" s="13" t="s">
        <v>7128</v>
      </c>
      <c r="CP391" s="13" t="s">
        <v>7128</v>
      </c>
      <c r="CQ391" s="13">
        <v>24.3</v>
      </c>
      <c r="CR391" s="13">
        <v>324.7</v>
      </c>
      <c r="CS391" s="13" t="s">
        <v>7128</v>
      </c>
      <c r="CT391" s="13">
        <v>0.48960000000000004</v>
      </c>
      <c r="CU391" s="13">
        <v>20.842600000000001</v>
      </c>
      <c r="CV391" s="13">
        <v>0.48960000000000004</v>
      </c>
      <c r="CW391" s="13">
        <v>24.752000000000002</v>
      </c>
      <c r="CX391" s="12" t="s">
        <v>7128</v>
      </c>
      <c r="CY391" s="12" t="s">
        <v>7128</v>
      </c>
      <c r="CZ391" s="15">
        <v>13.118131868131867</v>
      </c>
      <c r="DA391" s="20"/>
      <c r="DB391" s="20"/>
    </row>
    <row r="392" spans="1:106" ht="24">
      <c r="A392" s="8" t="s">
        <v>4553</v>
      </c>
      <c r="B392" s="8" t="s">
        <v>4554</v>
      </c>
      <c r="C392" s="9" t="s">
        <v>7181</v>
      </c>
      <c r="D392" s="9" t="s">
        <v>7126</v>
      </c>
      <c r="E392" s="10" t="s">
        <v>7127</v>
      </c>
      <c r="F392" s="10" t="s">
        <v>7126</v>
      </c>
      <c r="G392" s="11">
        <v>0.94</v>
      </c>
      <c r="H392" s="11">
        <v>0.94</v>
      </c>
      <c r="I392" s="12">
        <v>9.0499999999999997E-2</v>
      </c>
      <c r="J392" s="12">
        <v>0.14157</v>
      </c>
      <c r="K392" s="12">
        <v>4.7E-2</v>
      </c>
      <c r="L392" s="12">
        <v>0.10350000000000001</v>
      </c>
      <c r="M392" s="12">
        <v>6.8320350000000002E-2</v>
      </c>
      <c r="N392" s="12">
        <v>0.14157</v>
      </c>
      <c r="O392" s="12">
        <v>-0.14209631578947368</v>
      </c>
      <c r="P392" s="12">
        <v>-0.14157</v>
      </c>
      <c r="Q392" s="13">
        <v>0.40799999999999997</v>
      </c>
      <c r="R392" s="13">
        <v>0</v>
      </c>
      <c r="S392" s="13">
        <v>0</v>
      </c>
      <c r="T392" s="13">
        <v>0</v>
      </c>
      <c r="U392" s="13">
        <v>0.40799999999999997</v>
      </c>
      <c r="V392" s="13">
        <v>3.5000000000000003E-2</v>
      </c>
      <c r="W392" s="13">
        <v>0.373</v>
      </c>
      <c r="X392" s="14">
        <v>8.5784313725490211E-2</v>
      </c>
      <c r="Y392" s="15">
        <v>6.6371681415929196E-2</v>
      </c>
      <c r="Z392" s="14">
        <v>0</v>
      </c>
      <c r="AA392" s="14">
        <v>0</v>
      </c>
      <c r="AB392" s="14">
        <v>0</v>
      </c>
      <c r="AC392" s="14">
        <v>0</v>
      </c>
      <c r="AD392" s="13">
        <v>3.5999999999999997E-2</v>
      </c>
      <c r="AE392" s="15">
        <v>-0.37055555555555553</v>
      </c>
      <c r="AF392" s="14">
        <v>3.1622776601683791E-2</v>
      </c>
      <c r="AG392" s="14" t="s">
        <v>7128</v>
      </c>
      <c r="AH392" s="15">
        <v>0.35</v>
      </c>
      <c r="AI392" s="5" t="s">
        <v>7128</v>
      </c>
      <c r="AJ392" s="15" t="s">
        <v>7128</v>
      </c>
      <c r="AK392" s="15" t="s">
        <v>7128</v>
      </c>
      <c r="AL392" s="15" t="s">
        <v>7128</v>
      </c>
      <c r="AM392" s="15" t="s">
        <v>7128</v>
      </c>
      <c r="AN392" s="15">
        <v>0.11147540983606556</v>
      </c>
      <c r="AO392" s="15">
        <v>0.16999999999999998</v>
      </c>
      <c r="AP392" s="15" t="s">
        <v>7128</v>
      </c>
      <c r="AQ392" s="15">
        <v>3.7676767676767673</v>
      </c>
      <c r="AR392" s="15">
        <v>0.10289655172413793</v>
      </c>
      <c r="AS392" s="15">
        <v>0.15541666666666668</v>
      </c>
      <c r="AT392" s="14" t="s">
        <v>7128</v>
      </c>
      <c r="AU392" s="14">
        <v>0</v>
      </c>
      <c r="AV392" s="12" t="s">
        <v>7128</v>
      </c>
      <c r="AW392" s="12" t="s">
        <v>7128</v>
      </c>
      <c r="AX392" s="12">
        <v>-0.127</v>
      </c>
      <c r="AY392" s="12">
        <v>-0.10800000000000001</v>
      </c>
      <c r="AZ392" s="14" t="s">
        <v>7128</v>
      </c>
      <c r="BA392" s="14" t="s">
        <v>7128</v>
      </c>
      <c r="BB392" s="14">
        <v>-5.263157894736842E-4</v>
      </c>
      <c r="BC392" s="14">
        <v>0</v>
      </c>
      <c r="BD392" s="14">
        <v>-8.3333333333333339E-4</v>
      </c>
      <c r="BE392" s="14">
        <v>0</v>
      </c>
      <c r="BF392" s="14">
        <v>0.5</v>
      </c>
      <c r="BG392" s="14">
        <v>0.12470000000000001</v>
      </c>
      <c r="BH392" s="13">
        <v>-2E-3</v>
      </c>
      <c r="BI392" s="13">
        <v>-2E-3</v>
      </c>
      <c r="BJ392" s="13">
        <v>0</v>
      </c>
      <c r="BK392" s="13">
        <v>0</v>
      </c>
      <c r="BL392" s="13">
        <v>2.4</v>
      </c>
      <c r="BM392" s="13">
        <v>2.4</v>
      </c>
      <c r="BN392" s="13">
        <v>9.9000000000000005E-2</v>
      </c>
      <c r="BO392" s="13">
        <v>9.9000000000000005E-2</v>
      </c>
      <c r="BP392" s="13">
        <v>0</v>
      </c>
      <c r="BQ392" s="13">
        <v>0</v>
      </c>
      <c r="BR392" s="13">
        <v>0</v>
      </c>
      <c r="BS392" s="13">
        <v>-0.14299999999999999</v>
      </c>
      <c r="BT392" s="14" t="s">
        <v>7128</v>
      </c>
      <c r="BU392" s="13">
        <v>0.14299999999999999</v>
      </c>
      <c r="BV392" s="13">
        <v>0.14099999999999999</v>
      </c>
      <c r="BW392" s="13">
        <v>0.14099999999999999</v>
      </c>
      <c r="BX392" s="13">
        <v>3.8</v>
      </c>
      <c r="BY392" s="13">
        <v>3.7989999999999999</v>
      </c>
      <c r="BZ392" s="13">
        <v>3.66</v>
      </c>
      <c r="CA392" s="13">
        <v>3.625</v>
      </c>
      <c r="CB392" s="13">
        <v>0</v>
      </c>
      <c r="CC392" s="15">
        <v>-0.20599999999999999</v>
      </c>
      <c r="CD392" s="15">
        <v>1.4E-2</v>
      </c>
      <c r="CE392" s="15">
        <v>0.36</v>
      </c>
      <c r="CF392" s="15">
        <v>1.7407266003843627</v>
      </c>
      <c r="CG392" s="15">
        <v>1.8439847282679025</v>
      </c>
      <c r="CH392" s="13">
        <v>0.1565</v>
      </c>
      <c r="CI392" s="13">
        <v>0.10012499999999998</v>
      </c>
      <c r="CJ392" s="13">
        <v>0</v>
      </c>
      <c r="CK392" s="12">
        <f t="shared" si="12"/>
        <v>0</v>
      </c>
      <c r="CL392" s="36">
        <f t="shared" si="13"/>
        <v>0.66206896551724137</v>
      </c>
      <c r="CM392" s="13">
        <v>1.0999999999999999E-2</v>
      </c>
      <c r="CN392" s="13">
        <v>1.2999999999999999E-2</v>
      </c>
      <c r="CO392" s="13" t="s">
        <v>7128</v>
      </c>
      <c r="CP392" s="13" t="s">
        <v>7128</v>
      </c>
      <c r="CQ392" s="13">
        <v>9.9000000000000005E-2</v>
      </c>
      <c r="CR392" s="13">
        <v>0.373</v>
      </c>
      <c r="CS392" s="13" t="s">
        <v>7128</v>
      </c>
      <c r="CT392" s="13">
        <v>0</v>
      </c>
      <c r="CU392" s="13">
        <v>0</v>
      </c>
      <c r="CV392" s="13">
        <v>3.625</v>
      </c>
      <c r="CW392" s="13">
        <v>9.9000000000000005E-2</v>
      </c>
      <c r="CX392" s="12">
        <v>-5.263157894736842E-4</v>
      </c>
      <c r="CY392" s="12">
        <v>0</v>
      </c>
      <c r="CZ392" s="15">
        <v>3.7676767676767673</v>
      </c>
      <c r="DA392" s="20"/>
      <c r="DB392" s="20"/>
    </row>
    <row r="393" spans="1:106">
      <c r="A393" s="8" t="s">
        <v>577</v>
      </c>
      <c r="B393" s="8" t="s">
        <v>578</v>
      </c>
      <c r="C393" s="9" t="s">
        <v>7147</v>
      </c>
      <c r="D393" s="9" t="s">
        <v>7126</v>
      </c>
      <c r="E393" s="10" t="s">
        <v>7127</v>
      </c>
      <c r="F393" s="10" t="s">
        <v>7126</v>
      </c>
      <c r="G393" s="11">
        <v>0.99</v>
      </c>
      <c r="H393" s="11">
        <v>0.99</v>
      </c>
      <c r="I393" s="12">
        <v>9.0499999999999997E-2</v>
      </c>
      <c r="J393" s="12">
        <v>0.146095</v>
      </c>
      <c r="K393" s="12">
        <v>4.1999999999999996E-2</v>
      </c>
      <c r="L393" s="12">
        <v>9.8500000000000004E-2</v>
      </c>
      <c r="M393" s="12">
        <v>6.5019850000000004E-2</v>
      </c>
      <c r="N393" s="12">
        <v>0.146095</v>
      </c>
      <c r="O393" s="12" t="s">
        <v>7128</v>
      </c>
      <c r="P393" s="12" t="s">
        <v>7128</v>
      </c>
      <c r="Q393" s="13">
        <v>137.5</v>
      </c>
      <c r="R393" s="13">
        <v>0</v>
      </c>
      <c r="S393" s="13">
        <v>0</v>
      </c>
      <c r="T393" s="13">
        <v>0</v>
      </c>
      <c r="U393" s="13">
        <v>137.5</v>
      </c>
      <c r="V393" s="13">
        <v>0</v>
      </c>
      <c r="W393" s="13">
        <v>137.5</v>
      </c>
      <c r="X393" s="14">
        <v>0</v>
      </c>
      <c r="Y393" s="15">
        <v>0.26662049861495846</v>
      </c>
      <c r="Z393" s="14" t="s">
        <v>7128</v>
      </c>
      <c r="AA393" s="14">
        <v>0</v>
      </c>
      <c r="AB393" s="14" t="s">
        <v>7128</v>
      </c>
      <c r="AC393" s="14">
        <v>0</v>
      </c>
      <c r="AD393" s="13">
        <v>1.91</v>
      </c>
      <c r="AE393" s="15">
        <v>3.0595277777777783</v>
      </c>
      <c r="AF393" s="14">
        <v>0.22135943621178655</v>
      </c>
      <c r="AG393" s="14">
        <v>0.66340067770818067</v>
      </c>
      <c r="AH393" s="15">
        <v>0.31428571428571428</v>
      </c>
      <c r="AI393" s="5">
        <v>1.2658610271903323</v>
      </c>
      <c r="AJ393" s="15">
        <v>28.40909090909091</v>
      </c>
      <c r="AK393" s="15">
        <v>28.40909090909091</v>
      </c>
      <c r="AL393" s="15">
        <v>8.0932203389830502</v>
      </c>
      <c r="AM393" s="15" t="s">
        <v>7128</v>
      </c>
      <c r="AN393" s="15" t="s">
        <v>7128</v>
      </c>
      <c r="AO393" s="15">
        <v>0.25619526737469722</v>
      </c>
      <c r="AP393" s="15">
        <v>3.281622911694511</v>
      </c>
      <c r="AQ393" s="15">
        <v>3.0691964285714288</v>
      </c>
      <c r="AR393" s="15" t="s">
        <v>7128</v>
      </c>
      <c r="AS393" s="15">
        <v>0.25619526737469722</v>
      </c>
      <c r="AT393" s="14">
        <v>0</v>
      </c>
      <c r="AU393" s="14">
        <v>0</v>
      </c>
      <c r="AV393" s="12">
        <v>-0.48700000000000004</v>
      </c>
      <c r="AW393" s="12">
        <v>-0.316</v>
      </c>
      <c r="AX393" s="12">
        <v>-9.300000000000001E-3</v>
      </c>
      <c r="AY393" s="12">
        <v>1.77E-2</v>
      </c>
      <c r="AZ393" s="14" t="s">
        <v>7128</v>
      </c>
      <c r="BA393" s="14">
        <v>-6.3399999999999998E-2</v>
      </c>
      <c r="BB393" s="14" t="s">
        <v>7128</v>
      </c>
      <c r="BC393" s="14" t="s">
        <v>7128</v>
      </c>
      <c r="BD393" s="14">
        <v>9.0180734115893404E-3</v>
      </c>
      <c r="BE393" s="14">
        <v>7.8069685112725912E-2</v>
      </c>
      <c r="BF393" s="14">
        <v>0.5</v>
      </c>
      <c r="BG393" s="14">
        <v>7.0900000000000005E-2</v>
      </c>
      <c r="BH393" s="13">
        <v>4.84</v>
      </c>
      <c r="BI393" s="13">
        <v>4.84</v>
      </c>
      <c r="BJ393" s="13">
        <v>41.9</v>
      </c>
      <c r="BK393" s="13">
        <v>41.9</v>
      </c>
      <c r="BL393" s="13">
        <v>536.70000000000005</v>
      </c>
      <c r="BM393" s="13">
        <v>536.70000000000005</v>
      </c>
      <c r="BN393" s="13">
        <v>44.8</v>
      </c>
      <c r="BO393" s="13">
        <v>44.8</v>
      </c>
      <c r="BP393" s="13">
        <v>20.95</v>
      </c>
      <c r="BQ393" s="13">
        <v>0</v>
      </c>
      <c r="BR393" s="13">
        <v>0</v>
      </c>
      <c r="BS393" s="13">
        <v>-4.33</v>
      </c>
      <c r="BT393" s="14">
        <v>-0.20668257756563246</v>
      </c>
      <c r="BU393" s="13">
        <v>25.28</v>
      </c>
      <c r="BV393" s="13">
        <v>9.17</v>
      </c>
      <c r="BW393" s="13">
        <v>9.17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5">
        <v>0.97899999999999998</v>
      </c>
      <c r="CD393" s="15">
        <v>1.35</v>
      </c>
      <c r="CE393" s="15">
        <v>0.36</v>
      </c>
      <c r="CF393" s="15" t="s">
        <v>7128</v>
      </c>
      <c r="CG393" s="15" t="s">
        <v>7128</v>
      </c>
      <c r="CH393" s="13" t="s">
        <v>7128</v>
      </c>
      <c r="CI393" s="13" t="s">
        <v>7128</v>
      </c>
      <c r="CJ393" s="13">
        <v>0</v>
      </c>
      <c r="CK393" s="12">
        <f t="shared" si="12"/>
        <v>0</v>
      </c>
      <c r="CL393" s="36" t="str">
        <f t="shared" si="13"/>
        <v>NA</v>
      </c>
      <c r="CM393" s="13">
        <v>9.98</v>
      </c>
      <c r="CN393" s="13">
        <v>6.03</v>
      </c>
      <c r="CO393" s="13">
        <v>4.84</v>
      </c>
      <c r="CP393" s="13">
        <v>137.5</v>
      </c>
      <c r="CQ393" s="13">
        <v>44.8</v>
      </c>
      <c r="CR393" s="13">
        <v>137.5</v>
      </c>
      <c r="CS393" s="13" t="s">
        <v>7128</v>
      </c>
      <c r="CT393" s="13">
        <v>0</v>
      </c>
      <c r="CU393" s="13">
        <v>41.9</v>
      </c>
      <c r="CV393" s="13">
        <v>0</v>
      </c>
      <c r="CW393" s="13">
        <v>44.8</v>
      </c>
      <c r="CX393" s="12" t="s">
        <v>7128</v>
      </c>
      <c r="CY393" s="12" t="s">
        <v>7128</v>
      </c>
      <c r="CZ393" s="15">
        <v>3.0691964285714288</v>
      </c>
      <c r="DA393" s="20"/>
      <c r="DB393" s="20"/>
    </row>
    <row r="394" spans="1:106">
      <c r="A394" s="8" t="s">
        <v>6951</v>
      </c>
      <c r="B394" s="8" t="s">
        <v>6952</v>
      </c>
      <c r="C394" s="9" t="s">
        <v>7137</v>
      </c>
      <c r="D394" s="9" t="s">
        <v>7126</v>
      </c>
      <c r="E394" s="10" t="s">
        <v>7127</v>
      </c>
      <c r="F394" s="10" t="s">
        <v>7126</v>
      </c>
      <c r="G394" s="11">
        <v>0.51</v>
      </c>
      <c r="H394" s="11">
        <v>0.7143554006968641</v>
      </c>
      <c r="I394" s="12">
        <v>9.0499999999999997E-2</v>
      </c>
      <c r="J394" s="12">
        <v>0.1211491637630662</v>
      </c>
      <c r="K394" s="12">
        <v>4.7E-2</v>
      </c>
      <c r="L394" s="12">
        <v>0.10350000000000001</v>
      </c>
      <c r="M394" s="12">
        <v>6.8320350000000002E-2</v>
      </c>
      <c r="N394" s="12">
        <v>0.1060364434079602</v>
      </c>
      <c r="O394" s="12">
        <v>-0.1531111890795219</v>
      </c>
      <c r="P394" s="12">
        <v>-0.14839921190438024</v>
      </c>
      <c r="Q394" s="13">
        <v>0.28699999999999998</v>
      </c>
      <c r="R394" s="13">
        <v>0</v>
      </c>
      <c r="S394" s="13">
        <v>0.115</v>
      </c>
      <c r="T394" s="13">
        <v>0.115</v>
      </c>
      <c r="U394" s="13">
        <v>0.40199999999999997</v>
      </c>
      <c r="V394" s="13">
        <v>1E-3</v>
      </c>
      <c r="W394" s="13">
        <v>0.40099999999999997</v>
      </c>
      <c r="X394" s="14">
        <v>2.4875621890547268E-3</v>
      </c>
      <c r="Y394" s="15">
        <v>7.4850299401197612E-2</v>
      </c>
      <c r="Z394" s="14">
        <v>3.7766830870279142E-2</v>
      </c>
      <c r="AA394" s="14">
        <v>0.28606965174129356</v>
      </c>
      <c r="AB394" s="14">
        <v>3.9249146757679182E-2</v>
      </c>
      <c r="AC394" s="14">
        <v>0.4006968641114983</v>
      </c>
      <c r="AD394" s="13">
        <v>1.7000000000000001E-2</v>
      </c>
      <c r="AE394" s="15">
        <v>2.9649444444444444</v>
      </c>
      <c r="AF394" s="14">
        <v>0.161245154965971</v>
      </c>
      <c r="AG394" s="14">
        <v>0.81304768523226134</v>
      </c>
      <c r="AH394" s="15">
        <v>0.31428571428571422</v>
      </c>
      <c r="AI394" s="5" t="s">
        <v>7128</v>
      </c>
      <c r="AJ394" s="15" t="s">
        <v>7128</v>
      </c>
      <c r="AK394" s="15" t="s">
        <v>7128</v>
      </c>
      <c r="AL394" s="15" t="s">
        <v>7128</v>
      </c>
      <c r="AM394" s="15" t="s">
        <v>7128</v>
      </c>
      <c r="AN394" s="15">
        <v>9.7952218430034113E-2</v>
      </c>
      <c r="AO394" s="15" t="s">
        <v>7128</v>
      </c>
      <c r="AP394" s="15" t="s">
        <v>7128</v>
      </c>
      <c r="AQ394" s="15" t="s">
        <v>7128</v>
      </c>
      <c r="AR394" s="15">
        <v>0.13173455978975029</v>
      </c>
      <c r="AS394" s="15" t="s">
        <v>7128</v>
      </c>
      <c r="AT394" s="14" t="s">
        <v>7128</v>
      </c>
      <c r="AU394" s="14">
        <v>0</v>
      </c>
      <c r="AV394" s="12" t="s">
        <v>7128</v>
      </c>
      <c r="AW394" s="12" t="s">
        <v>7128</v>
      </c>
      <c r="AX394" s="12" t="s">
        <v>7128</v>
      </c>
      <c r="AY394" s="12" t="s">
        <v>7128</v>
      </c>
      <c r="AZ394" s="14" t="s">
        <v>7128</v>
      </c>
      <c r="BA394" s="14" t="s">
        <v>7128</v>
      </c>
      <c r="BB394" s="14">
        <v>-3.19620253164557E-2</v>
      </c>
      <c r="BC394" s="14">
        <v>-4.2362768496420039E-2</v>
      </c>
      <c r="BD394" s="14" t="s">
        <v>7128</v>
      </c>
      <c r="BE394" s="14" t="s">
        <v>7128</v>
      </c>
      <c r="BF394" s="14">
        <v>0</v>
      </c>
      <c r="BG394" s="14" t="s">
        <v>7128</v>
      </c>
      <c r="BH394" s="13">
        <v>-0.10100000000000001</v>
      </c>
      <c r="BI394" s="13">
        <v>-0.10100000000000001</v>
      </c>
      <c r="BJ394" s="13">
        <v>-0.14199999999999999</v>
      </c>
      <c r="BK394" s="13">
        <v>-0.14199999999999999</v>
      </c>
      <c r="BL394" s="13">
        <v>0</v>
      </c>
      <c r="BM394" s="13">
        <v>0</v>
      </c>
      <c r="BN394" s="13">
        <v>-4.7E-2</v>
      </c>
      <c r="BO394" s="13">
        <v>-4.7E-2</v>
      </c>
      <c r="BP394" s="13">
        <v>-0.14199999999999999</v>
      </c>
      <c r="BQ394" s="13">
        <v>0</v>
      </c>
      <c r="BR394" s="13">
        <v>0</v>
      </c>
      <c r="BS394" s="13">
        <v>-7.0000000000000007E-2</v>
      </c>
      <c r="BT394" s="14" t="s">
        <v>7128</v>
      </c>
      <c r="BU394" s="13">
        <v>-7.1999999999999981E-2</v>
      </c>
      <c r="BV394" s="13">
        <v>-3.1E-2</v>
      </c>
      <c r="BW394" s="13">
        <v>-3.1E-2</v>
      </c>
      <c r="BX394" s="13">
        <v>3.16</v>
      </c>
      <c r="BY394" s="13">
        <v>3.3520000000000003</v>
      </c>
      <c r="BZ394" s="13">
        <v>2.93</v>
      </c>
      <c r="CA394" s="13">
        <v>3.0440000000000005</v>
      </c>
      <c r="CB394" s="13">
        <v>0</v>
      </c>
      <c r="CC394" s="15">
        <v>0.874</v>
      </c>
      <c r="CD394" s="15">
        <v>1.46</v>
      </c>
      <c r="CE394" s="15">
        <v>0.36</v>
      </c>
      <c r="CF394" s="15">
        <v>1.273037586164008</v>
      </c>
      <c r="CG394" s="15">
        <v>1.2656760787249908</v>
      </c>
      <c r="CH394" s="13">
        <v>-2.077777777777776E-2</v>
      </c>
      <c r="CI394" s="13">
        <v>-4.133333333333334E-2</v>
      </c>
      <c r="CJ394" s="13">
        <v>0</v>
      </c>
      <c r="CK394" s="12">
        <f t="shared" si="12"/>
        <v>0</v>
      </c>
      <c r="CL394" s="36" t="str">
        <f t="shared" si="13"/>
        <v>NA</v>
      </c>
      <c r="CM394" s="13" t="s">
        <v>7128</v>
      </c>
      <c r="CN394" s="13" t="s">
        <v>7128</v>
      </c>
      <c r="CO394" s="13" t="s">
        <v>7128</v>
      </c>
      <c r="CP394" s="13" t="s">
        <v>7128</v>
      </c>
      <c r="CQ394" s="13" t="s">
        <v>7128</v>
      </c>
      <c r="CR394" s="13" t="s">
        <v>7128</v>
      </c>
      <c r="CS394" s="13" t="s">
        <v>7128</v>
      </c>
      <c r="CT394" s="13">
        <v>0</v>
      </c>
      <c r="CU394" s="13">
        <v>-0.14199999999999999</v>
      </c>
      <c r="CV394" s="13">
        <v>3.0440000000000005</v>
      </c>
      <c r="CW394" s="13">
        <v>-4.7E-2</v>
      </c>
      <c r="CX394" s="12">
        <v>-3.19620253164557E-2</v>
      </c>
      <c r="CY394" s="12">
        <v>-4.2362768496420039E-2</v>
      </c>
      <c r="CZ394" s="15" t="s">
        <v>7128</v>
      </c>
      <c r="DA394" s="20"/>
      <c r="DB394" s="20"/>
    </row>
    <row r="395" spans="1:106">
      <c r="A395" s="8" t="s">
        <v>4617</v>
      </c>
      <c r="B395" s="8" t="s">
        <v>4618</v>
      </c>
      <c r="C395" s="9" t="s">
        <v>7137</v>
      </c>
      <c r="D395" s="9" t="s">
        <v>7126</v>
      </c>
      <c r="E395" s="10" t="s">
        <v>7127</v>
      </c>
      <c r="F395" s="10" t="s">
        <v>7126</v>
      </c>
      <c r="G395" s="11">
        <v>0.51</v>
      </c>
      <c r="H395" s="11">
        <v>0.53246298562251448</v>
      </c>
      <c r="I395" s="12">
        <v>9.0499999999999997E-2</v>
      </c>
      <c r="J395" s="12">
        <v>0.10468790019883756</v>
      </c>
      <c r="K395" s="12">
        <v>4.7E-2</v>
      </c>
      <c r="L395" s="12">
        <v>0.10350000000000001</v>
      </c>
      <c r="M395" s="12">
        <v>6.8320350000000002E-2</v>
      </c>
      <c r="N395" s="12">
        <v>0.10273503276161527</v>
      </c>
      <c r="O395" s="12">
        <v>-7.6640906750280319E-3</v>
      </c>
      <c r="P395" s="12">
        <v>-3.1850488336178234E-3</v>
      </c>
      <c r="Q395" s="13">
        <v>0.93400000000000005</v>
      </c>
      <c r="R395" s="13">
        <v>0</v>
      </c>
      <c r="S395" s="13">
        <v>5.2999999999999999E-2</v>
      </c>
      <c r="T395" s="13">
        <v>5.2999999999999999E-2</v>
      </c>
      <c r="U395" s="13">
        <v>0.9870000000000001</v>
      </c>
      <c r="V395" s="13">
        <v>0.65900000000000003</v>
      </c>
      <c r="W395" s="13">
        <v>0.32800000000000007</v>
      </c>
      <c r="X395" s="14">
        <v>0.66767983789260377</v>
      </c>
      <c r="Y395" s="15">
        <v>0.10822510822510822</v>
      </c>
      <c r="Z395" s="14">
        <v>2.9072956664838178E-2</v>
      </c>
      <c r="AA395" s="14">
        <v>5.3698074974670711E-2</v>
      </c>
      <c r="AB395" s="14">
        <v>2.9943502824858755E-2</v>
      </c>
      <c r="AC395" s="14">
        <v>5.6745182012847964E-2</v>
      </c>
      <c r="AD395" s="13">
        <v>0.40400000000000003</v>
      </c>
      <c r="AE395" s="15">
        <v>-0.67080555555555554</v>
      </c>
      <c r="AF395" s="14">
        <v>4.4721359549995794E-2</v>
      </c>
      <c r="AG395" s="14" t="s">
        <v>7128</v>
      </c>
      <c r="AH395" s="15">
        <v>0.51028037383177571</v>
      </c>
      <c r="AI395" s="5">
        <v>33.25</v>
      </c>
      <c r="AJ395" s="15">
        <v>5.7300613496932513</v>
      </c>
      <c r="AK395" s="15">
        <v>5.7300613496932513</v>
      </c>
      <c r="AL395" s="15" t="s">
        <v>7128</v>
      </c>
      <c r="AM395" s="15" t="s">
        <v>7128</v>
      </c>
      <c r="AN395" s="15">
        <v>0.52768361581920908</v>
      </c>
      <c r="AO395" s="15">
        <v>0.49946524064171122</v>
      </c>
      <c r="AP395" s="15">
        <v>2.4661654135338349</v>
      </c>
      <c r="AQ395" s="15">
        <v>1.6400000000000003</v>
      </c>
      <c r="AR395" s="15">
        <v>0.28178694158075607</v>
      </c>
      <c r="AS395" s="15">
        <v>0.17540106951871662</v>
      </c>
      <c r="AT395" s="14">
        <v>0</v>
      </c>
      <c r="AU395" s="14">
        <v>0</v>
      </c>
      <c r="AV395" s="12">
        <v>0.12300000000000001</v>
      </c>
      <c r="AW395" s="12">
        <v>0.218</v>
      </c>
      <c r="AX395" s="12">
        <v>-8.72E-2</v>
      </c>
      <c r="AY395" s="12">
        <v>4.4000000000000004E-2</v>
      </c>
      <c r="AZ395" s="14" t="s">
        <v>7128</v>
      </c>
      <c r="BA395" s="14" t="s">
        <v>7128</v>
      </c>
      <c r="BB395" s="14">
        <v>9.7023809523809526E-2</v>
      </c>
      <c r="BC395" s="14">
        <v>9.9549983927997451E-2</v>
      </c>
      <c r="BD395" s="14">
        <v>8.7165775401069512E-2</v>
      </c>
      <c r="BE395" s="14">
        <v>7.1122994652406415E-2</v>
      </c>
      <c r="BF395" s="14">
        <v>0.22380952380952382</v>
      </c>
      <c r="BG395" s="14">
        <v>2.0099999999999996E-2</v>
      </c>
      <c r="BH395" s="13">
        <v>0.16300000000000001</v>
      </c>
      <c r="BI395" s="13">
        <v>0.16300000000000001</v>
      </c>
      <c r="BJ395" s="13">
        <v>0.13300000000000001</v>
      </c>
      <c r="BK395" s="13">
        <v>0.13300000000000001</v>
      </c>
      <c r="BL395" s="13">
        <v>1.87</v>
      </c>
      <c r="BM395" s="13">
        <v>1.87</v>
      </c>
      <c r="BN395" s="13">
        <v>0.2</v>
      </c>
      <c r="BO395" s="13">
        <v>0.2</v>
      </c>
      <c r="BP395" s="13">
        <v>0.10323333333333334</v>
      </c>
      <c r="BQ395" s="13">
        <v>0</v>
      </c>
      <c r="BR395" s="13">
        <v>0</v>
      </c>
      <c r="BS395" s="13">
        <v>-3.6999999999999998E-2</v>
      </c>
      <c r="BT395" s="14">
        <v>-0.35841136583790761</v>
      </c>
      <c r="BU395" s="13">
        <v>0.14023333333333335</v>
      </c>
      <c r="BV395" s="13">
        <v>0.2</v>
      </c>
      <c r="BW395" s="13">
        <v>0.2</v>
      </c>
      <c r="BX395" s="13">
        <v>1.68</v>
      </c>
      <c r="BY395" s="13">
        <v>1.0369999999999999</v>
      </c>
      <c r="BZ395" s="13">
        <v>1.77</v>
      </c>
      <c r="CA395" s="13">
        <v>1.1639999999999999</v>
      </c>
      <c r="CB395" s="13">
        <v>0</v>
      </c>
      <c r="CC395" s="15">
        <v>-0.191</v>
      </c>
      <c r="CD395" s="15">
        <v>-0.34399999999999997</v>
      </c>
      <c r="CE395" s="15">
        <v>0.36</v>
      </c>
      <c r="CF395" s="15">
        <v>0.98151030719133092</v>
      </c>
      <c r="CG395" s="15">
        <v>0.86819133228485035</v>
      </c>
      <c r="CH395" s="13">
        <v>9.4800000000000009E-2</v>
      </c>
      <c r="CI395" s="13">
        <v>0.1386</v>
      </c>
      <c r="CJ395" s="13">
        <v>0</v>
      </c>
      <c r="CK395" s="12">
        <f t="shared" si="12"/>
        <v>0</v>
      </c>
      <c r="CL395" s="36">
        <f t="shared" si="13"/>
        <v>1.6065292096219934</v>
      </c>
      <c r="CM395" s="13">
        <v>0.21</v>
      </c>
      <c r="CN395" s="13">
        <v>4.7E-2</v>
      </c>
      <c r="CO395" s="13">
        <v>0.16300000000000001</v>
      </c>
      <c r="CP395" s="13">
        <v>0.93400000000000005</v>
      </c>
      <c r="CQ395" s="13">
        <v>0.2</v>
      </c>
      <c r="CR395" s="13">
        <v>0.32800000000000007</v>
      </c>
      <c r="CS395" s="13" t="s">
        <v>7128</v>
      </c>
      <c r="CT395" s="13">
        <v>6.4000000000000003E-3</v>
      </c>
      <c r="CU395" s="13">
        <v>0.12860000000000002</v>
      </c>
      <c r="CV395" s="13">
        <v>1.1703999999999999</v>
      </c>
      <c r="CW395" s="13">
        <v>0.2</v>
      </c>
      <c r="CX395" s="12">
        <v>9.4046489563567384E-2</v>
      </c>
      <c r="CY395" s="12">
        <v>9.566618290022548E-2</v>
      </c>
      <c r="CZ395" s="15">
        <v>1.6400000000000003</v>
      </c>
      <c r="DA395" s="20"/>
      <c r="DB395" s="20"/>
    </row>
    <row r="396" spans="1:106">
      <c r="A396" s="8" t="s">
        <v>1999</v>
      </c>
      <c r="B396" s="8" t="s">
        <v>2000</v>
      </c>
      <c r="C396" s="9" t="s">
        <v>7155</v>
      </c>
      <c r="D396" s="9" t="s">
        <v>7126</v>
      </c>
      <c r="E396" s="10" t="s">
        <v>7127</v>
      </c>
      <c r="F396" s="10" t="s">
        <v>7126</v>
      </c>
      <c r="G396" s="11">
        <v>0.92</v>
      </c>
      <c r="H396" s="11">
        <v>1.0091078078025235</v>
      </c>
      <c r="I396" s="12">
        <v>9.0499999999999997E-2</v>
      </c>
      <c r="J396" s="12">
        <v>0.14782425660612838</v>
      </c>
      <c r="K396" s="12">
        <v>4.7E-2</v>
      </c>
      <c r="L396" s="12">
        <v>0.10350000000000001</v>
      </c>
      <c r="M396" s="12">
        <v>6.8320350000000002E-2</v>
      </c>
      <c r="N396" s="12">
        <v>0.13776889741660114</v>
      </c>
      <c r="O396" s="12">
        <v>0.85047216588109475</v>
      </c>
      <c r="P396" s="12">
        <v>0.62684014640533514</v>
      </c>
      <c r="Q396" s="13">
        <v>19.100000000000001</v>
      </c>
      <c r="R396" s="13">
        <v>4.5462600216466621E-2</v>
      </c>
      <c r="S396" s="13">
        <v>2.72</v>
      </c>
      <c r="T396" s="13">
        <v>2.7654626002164666</v>
      </c>
      <c r="U396" s="13">
        <v>21.865462600216468</v>
      </c>
      <c r="V396" s="13">
        <v>0.67500000000000004</v>
      </c>
      <c r="W396" s="13">
        <v>21.190462600216467</v>
      </c>
      <c r="X396" s="14">
        <v>3.0870602298316688E-2</v>
      </c>
      <c r="Y396" s="15">
        <v>1.0678391959798994</v>
      </c>
      <c r="Z396" s="14">
        <v>0.20537449639286884</v>
      </c>
      <c r="AA396" s="14">
        <v>0.12647629052170561</v>
      </c>
      <c r="AB396" s="14">
        <v>0.25845444861836137</v>
      </c>
      <c r="AC396" s="14">
        <v>0.14478861781238045</v>
      </c>
      <c r="AD396" s="13">
        <v>2.39</v>
      </c>
      <c r="AE396" s="15">
        <v>2.55375</v>
      </c>
      <c r="AF396" s="14">
        <v>0.18165902124584951</v>
      </c>
      <c r="AG396" s="14">
        <v>0.84223728032166578</v>
      </c>
      <c r="AH396" s="15">
        <v>0.42553191489361702</v>
      </c>
      <c r="AI396" s="5">
        <v>51.647058823529406</v>
      </c>
      <c r="AJ396" s="15">
        <v>3.2593856655290101</v>
      </c>
      <c r="AK396" s="15">
        <v>3.2593856655290101</v>
      </c>
      <c r="AL396" s="15">
        <v>2.115044247787611</v>
      </c>
      <c r="AM396" s="15" t="s">
        <v>7128</v>
      </c>
      <c r="AN396" s="15">
        <v>1.7850467289719629</v>
      </c>
      <c r="AO396" s="15">
        <v>0.28939393939393943</v>
      </c>
      <c r="AP396" s="15">
        <v>2.4091275003179962</v>
      </c>
      <c r="AQ396" s="15">
        <v>2.3427819347945236</v>
      </c>
      <c r="AR396" s="15">
        <v>1.6567393426300188</v>
      </c>
      <c r="AS396" s="15">
        <v>0.32106761515479493</v>
      </c>
      <c r="AT396" s="14">
        <v>2.1672354948805459E-2</v>
      </c>
      <c r="AU396" s="14">
        <v>6.6492146596858637E-3</v>
      </c>
      <c r="AV396" s="12" t="s">
        <v>7128</v>
      </c>
      <c r="AW396" s="12">
        <v>0.99900000000000011</v>
      </c>
      <c r="AX396" s="12">
        <v>0.872</v>
      </c>
      <c r="AY396" s="12">
        <v>0.48899999999999999</v>
      </c>
      <c r="AZ396" s="14" t="s">
        <v>7128</v>
      </c>
      <c r="BA396" s="14" t="s">
        <v>7128</v>
      </c>
      <c r="BB396" s="14">
        <v>0.99829642248722317</v>
      </c>
      <c r="BC396" s="14">
        <v>0.76460904382193629</v>
      </c>
      <c r="BD396" s="14">
        <v>8.8787878787878791E-2</v>
      </c>
      <c r="BE396" s="14">
        <v>0.13327132545388951</v>
      </c>
      <c r="BF396" s="14">
        <v>0.33105022831050229</v>
      </c>
      <c r="BG396" s="14">
        <v>7.2000000000000008E-2</v>
      </c>
      <c r="BH396" s="13">
        <v>5.86</v>
      </c>
      <c r="BI396" s="13">
        <v>5.86</v>
      </c>
      <c r="BJ396" s="13">
        <v>8.7799999999999994</v>
      </c>
      <c r="BK396" s="13">
        <v>8.795907479956707</v>
      </c>
      <c r="BL396" s="13">
        <v>66</v>
      </c>
      <c r="BM396" s="13">
        <v>66</v>
      </c>
      <c r="BN396" s="13">
        <v>9.02</v>
      </c>
      <c r="BO396" s="13">
        <v>9.0449999999999999</v>
      </c>
      <c r="BP396" s="13">
        <v>5.8840203005189835</v>
      </c>
      <c r="BQ396" s="13">
        <v>3.8129999999999997</v>
      </c>
      <c r="BR396" s="13">
        <v>-1.6000000000000014E-2</v>
      </c>
      <c r="BS396" s="13">
        <v>1.734</v>
      </c>
      <c r="BT396" s="14">
        <v>0.29197723873394327</v>
      </c>
      <c r="BU396" s="13">
        <v>4.1660203005189835</v>
      </c>
      <c r="BV396" s="13">
        <v>0.32900000000000063</v>
      </c>
      <c r="BW396" s="13">
        <v>4.1420000000000003</v>
      </c>
      <c r="BX396" s="13">
        <v>5.87</v>
      </c>
      <c r="BY396" s="13">
        <v>7.6954626002164659</v>
      </c>
      <c r="BZ396" s="13">
        <v>10.7</v>
      </c>
      <c r="CA396" s="13">
        <v>12.790462600216465</v>
      </c>
      <c r="CB396" s="13">
        <v>-0.127</v>
      </c>
      <c r="CC396" s="15">
        <v>1.02</v>
      </c>
      <c r="CD396" s="15">
        <v>0.71499999999999997</v>
      </c>
      <c r="CE396" s="15">
        <v>0.36</v>
      </c>
      <c r="CF396" s="15">
        <v>0.87354396851833171</v>
      </c>
      <c r="CG396" s="15">
        <v>1.2658873084106881</v>
      </c>
      <c r="CH396" s="13">
        <v>0.45470000000000005</v>
      </c>
      <c r="CI396" s="13">
        <v>0.17070000000000002</v>
      </c>
      <c r="CJ396" s="13">
        <v>-0.127</v>
      </c>
      <c r="CK396" s="12">
        <f t="shared" si="12"/>
        <v>0.38601823708206612</v>
      </c>
      <c r="CL396" s="36">
        <f t="shared" si="13"/>
        <v>5.1600948349501463</v>
      </c>
      <c r="CM396" s="13">
        <v>8.76</v>
      </c>
      <c r="CN396" s="13">
        <v>2.9</v>
      </c>
      <c r="CO396" s="13">
        <v>5.86</v>
      </c>
      <c r="CP396" s="13">
        <v>19.100000000000001</v>
      </c>
      <c r="CQ396" s="13">
        <v>9.0449999999999999</v>
      </c>
      <c r="CR396" s="13">
        <v>21.190462600216467</v>
      </c>
      <c r="CS396" s="13">
        <v>0.32900000000000063</v>
      </c>
      <c r="CT396" s="13">
        <v>0.40100000000000002</v>
      </c>
      <c r="CU396" s="13">
        <v>8.6339074799567062</v>
      </c>
      <c r="CV396" s="13">
        <v>13.191462600216465</v>
      </c>
      <c r="CW396" s="13">
        <v>9.02</v>
      </c>
      <c r="CX396" s="12">
        <v>0.90862701323552875</v>
      </c>
      <c r="CY396" s="12">
        <v>0.71335479735938845</v>
      </c>
      <c r="CZ396" s="15">
        <v>2.3492752328399633</v>
      </c>
      <c r="DA396" s="20"/>
      <c r="DB396" s="20"/>
    </row>
    <row r="397" spans="1:106" ht="24">
      <c r="A397" s="8" t="s">
        <v>2587</v>
      </c>
      <c r="B397" s="8" t="s">
        <v>2588</v>
      </c>
      <c r="C397" s="9" t="s">
        <v>7155</v>
      </c>
      <c r="D397" s="9" t="s">
        <v>7126</v>
      </c>
      <c r="E397" s="10" t="s">
        <v>7127</v>
      </c>
      <c r="F397" s="10" t="s">
        <v>7126</v>
      </c>
      <c r="G397" s="11">
        <v>0.92</v>
      </c>
      <c r="H397" s="11">
        <v>1.8452645543184636</v>
      </c>
      <c r="I397" s="12">
        <v>9.0499999999999997E-2</v>
      </c>
      <c r="J397" s="12">
        <v>0.22349644216582096</v>
      </c>
      <c r="K397" s="12">
        <v>4.7E-2</v>
      </c>
      <c r="L397" s="12">
        <v>0.10350000000000001</v>
      </c>
      <c r="M397" s="12">
        <v>6.8320350000000002E-2</v>
      </c>
      <c r="N397" s="12">
        <v>0.13836615098726662</v>
      </c>
      <c r="O397" s="12">
        <v>-0.17305839460637165</v>
      </c>
      <c r="P397" s="12">
        <v>-7.6671161139701252E-2</v>
      </c>
      <c r="Q397" s="13">
        <v>9.3800000000000008</v>
      </c>
      <c r="R397" s="13">
        <v>0</v>
      </c>
      <c r="S397" s="13">
        <v>11.4</v>
      </c>
      <c r="T397" s="13">
        <v>11.4</v>
      </c>
      <c r="U397" s="13">
        <v>20.78</v>
      </c>
      <c r="V397" s="13">
        <v>0.111</v>
      </c>
      <c r="W397" s="13">
        <v>20.669</v>
      </c>
      <c r="X397" s="14">
        <v>5.3416746871992301E-3</v>
      </c>
      <c r="Y397" s="15">
        <v>0.49504950495049505</v>
      </c>
      <c r="Z397" s="14">
        <v>0.59067357512953367</v>
      </c>
      <c r="AA397" s="14">
        <v>0.54860442733397496</v>
      </c>
      <c r="AB397" s="14">
        <v>1.4430379746835442</v>
      </c>
      <c r="AC397" s="14">
        <v>1.2153518123667377</v>
      </c>
      <c r="AD397" s="13">
        <v>1.86</v>
      </c>
      <c r="AE397" s="15">
        <v>1.2319166666666668</v>
      </c>
      <c r="AF397" s="14">
        <v>8.3666002653407553E-2</v>
      </c>
      <c r="AG397" s="14">
        <v>0.82291489752672997</v>
      </c>
      <c r="AH397" s="15">
        <v>0.50618209067066311</v>
      </c>
      <c r="AI397" s="5">
        <v>1.455621301775148</v>
      </c>
      <c r="AJ397" s="15">
        <v>23.275434243176178</v>
      </c>
      <c r="AK397" s="15">
        <v>23.275434243176178</v>
      </c>
      <c r="AL397" s="15" t="s">
        <v>7128</v>
      </c>
      <c r="AM397" s="15" t="s">
        <v>7128</v>
      </c>
      <c r="AN397" s="15">
        <v>1.1873417721518988</v>
      </c>
      <c r="AO397" s="15">
        <v>0.26723646723646727</v>
      </c>
      <c r="AP397" s="15">
        <v>16.804065040650407</v>
      </c>
      <c r="AQ397" s="15">
        <v>12.230177514792899</v>
      </c>
      <c r="AR397" s="15">
        <v>1.0771275209755589</v>
      </c>
      <c r="AS397" s="15">
        <v>0.58886039886039887</v>
      </c>
      <c r="AT397" s="14">
        <v>0.20099255583126549</v>
      </c>
      <c r="AU397" s="14">
        <v>8.6353944562899774E-3</v>
      </c>
      <c r="AV397" s="12" t="s">
        <v>7128</v>
      </c>
      <c r="AW397" s="12">
        <v>-5.3399999999999996E-2</v>
      </c>
      <c r="AX397" s="12">
        <v>0.47499999999999998</v>
      </c>
      <c r="AY397" s="12">
        <v>0.17300000000000001</v>
      </c>
      <c r="AZ397" s="14" t="s">
        <v>7128</v>
      </c>
      <c r="BA397" s="14" t="s">
        <v>7128</v>
      </c>
      <c r="BB397" s="14">
        <v>5.0438047559449313E-2</v>
      </c>
      <c r="BC397" s="14">
        <v>6.1694989847565371E-2</v>
      </c>
      <c r="BD397" s="14">
        <v>1.1481481481481481E-2</v>
      </c>
      <c r="BE397" s="14">
        <v>3.5042735042735043E-2</v>
      </c>
      <c r="BF397" s="14">
        <v>0.17248459958932238</v>
      </c>
      <c r="BG397" s="14" t="s">
        <v>7128</v>
      </c>
      <c r="BH397" s="13">
        <v>0.40300000000000002</v>
      </c>
      <c r="BI397" s="13">
        <v>0.40300000000000002</v>
      </c>
      <c r="BJ397" s="13">
        <v>1.23</v>
      </c>
      <c r="BK397" s="13">
        <v>1.23</v>
      </c>
      <c r="BL397" s="13">
        <v>35.1</v>
      </c>
      <c r="BM397" s="13">
        <v>35.1</v>
      </c>
      <c r="BN397" s="13">
        <v>1.69</v>
      </c>
      <c r="BO397" s="13">
        <v>1.69</v>
      </c>
      <c r="BP397" s="13">
        <v>1.0178439425051335</v>
      </c>
      <c r="BQ397" s="13">
        <v>-3.03</v>
      </c>
      <c r="BR397" s="13">
        <v>2.1099999999999994</v>
      </c>
      <c r="BS397" s="13">
        <v>1.9240000000000002</v>
      </c>
      <c r="BT397" s="14">
        <v>3.9632794690229778</v>
      </c>
      <c r="BU397" s="13">
        <v>-3.0161560574948663</v>
      </c>
      <c r="BV397" s="13">
        <v>-0.60099999999999953</v>
      </c>
      <c r="BW397" s="13">
        <v>-3.6309999999999993</v>
      </c>
      <c r="BX397" s="13">
        <v>7.99</v>
      </c>
      <c r="BY397" s="13">
        <v>16.498000000000001</v>
      </c>
      <c r="BZ397" s="13">
        <v>7.9</v>
      </c>
      <c r="CA397" s="13">
        <v>19.189</v>
      </c>
      <c r="CB397" s="13">
        <v>-8.1000000000000003E-2</v>
      </c>
      <c r="CC397" s="15">
        <v>0.45900000000000002</v>
      </c>
      <c r="CD397" s="15">
        <v>0.41199999999999998</v>
      </c>
      <c r="CE397" s="15">
        <v>0.36</v>
      </c>
      <c r="CF397" s="15">
        <v>0.71472532872692318</v>
      </c>
      <c r="CG397" s="15">
        <v>0.73920333787031089</v>
      </c>
      <c r="CH397" s="13">
        <v>2.0234444444444444</v>
      </c>
      <c r="CI397" s="13">
        <v>1.2935555555555553</v>
      </c>
      <c r="CJ397" s="13">
        <v>-8.1000000000000003E-2</v>
      </c>
      <c r="CK397" s="12" t="str">
        <f t="shared" si="12"/>
        <v>NA</v>
      </c>
      <c r="CL397" s="36">
        <f t="shared" si="13"/>
        <v>1.8291729636771068</v>
      </c>
      <c r="CM397" s="13">
        <v>0.48699999999999999</v>
      </c>
      <c r="CN397" s="13">
        <v>8.4000000000000005E-2</v>
      </c>
      <c r="CO397" s="13">
        <v>0.40300000000000002</v>
      </c>
      <c r="CP397" s="13">
        <v>9.3800000000000008</v>
      </c>
      <c r="CQ397" s="13">
        <v>1.69</v>
      </c>
      <c r="CR397" s="13">
        <v>20.669</v>
      </c>
      <c r="CS397" s="13">
        <v>-0.60099999999999953</v>
      </c>
      <c r="CT397" s="13">
        <v>0.56440000000000001</v>
      </c>
      <c r="CU397" s="13">
        <v>1.3191999999999999</v>
      </c>
      <c r="CV397" s="13">
        <v>19.753399999999999</v>
      </c>
      <c r="CW397" s="13">
        <v>1.9409999999999998</v>
      </c>
      <c r="CX397" s="12">
        <v>5.7537641447676043E-2</v>
      </c>
      <c r="CY397" s="12">
        <v>6.3980349553507468E-2</v>
      </c>
      <c r="CZ397" s="15">
        <v>10.648634724368883</v>
      </c>
      <c r="DA397" s="20"/>
      <c r="DB397" s="20"/>
    </row>
    <row r="398" spans="1:106">
      <c r="A398" s="8" t="s">
        <v>3877</v>
      </c>
      <c r="B398" s="8" t="s">
        <v>3878</v>
      </c>
      <c r="C398" s="9" t="s">
        <v>7139</v>
      </c>
      <c r="D398" s="9" t="s">
        <v>7126</v>
      </c>
      <c r="E398" s="10" t="s">
        <v>7127</v>
      </c>
      <c r="F398" s="10" t="s">
        <v>7126</v>
      </c>
      <c r="G398" s="11">
        <v>0.59</v>
      </c>
      <c r="H398" s="11">
        <v>0.96338870981072799</v>
      </c>
      <c r="I398" s="12">
        <v>9.0499999999999997E-2</v>
      </c>
      <c r="J398" s="12">
        <v>0.14368667823787087</v>
      </c>
      <c r="K398" s="12">
        <v>4.7E-2</v>
      </c>
      <c r="L398" s="12">
        <v>0.10350000000000001</v>
      </c>
      <c r="M398" s="12">
        <v>6.8320350000000002E-2</v>
      </c>
      <c r="N398" s="12">
        <v>0.1079740737872627</v>
      </c>
      <c r="O398" s="12">
        <v>-0.12165277993278613</v>
      </c>
      <c r="P398" s="12">
        <v>-6.3473614779031684E-2</v>
      </c>
      <c r="Q398" s="13">
        <v>0.65400000000000003</v>
      </c>
      <c r="R398" s="13">
        <v>0</v>
      </c>
      <c r="S398" s="13">
        <v>0.58899999999999997</v>
      </c>
      <c r="T398" s="13">
        <v>0.58899999999999997</v>
      </c>
      <c r="U398" s="13">
        <v>1.2429999999999999</v>
      </c>
      <c r="V398" s="13">
        <v>0.107</v>
      </c>
      <c r="W398" s="13">
        <v>1.1359999999999999</v>
      </c>
      <c r="X398" s="14">
        <v>8.6082059533386976E-2</v>
      </c>
      <c r="Y398" s="15">
        <v>0.20547945205479454</v>
      </c>
      <c r="Z398" s="14">
        <v>0.33676386506575184</v>
      </c>
      <c r="AA398" s="14">
        <v>0.47385358004827033</v>
      </c>
      <c r="AB398" s="14">
        <v>0.50775862068965516</v>
      </c>
      <c r="AC398" s="14">
        <v>0.90061162079510693</v>
      </c>
      <c r="AD398" s="13">
        <v>0.17899999999999999</v>
      </c>
      <c r="AE398" s="15">
        <v>-0.39327777777777784</v>
      </c>
      <c r="AF398" s="14">
        <v>7.7459666924148338E-2</v>
      </c>
      <c r="AG398" s="14" t="s">
        <v>7128</v>
      </c>
      <c r="AH398" s="15">
        <v>0.33962264150943394</v>
      </c>
      <c r="AI398" s="5">
        <v>1.4864864864864866</v>
      </c>
      <c r="AJ398" s="15">
        <v>25.153846153846157</v>
      </c>
      <c r="AK398" s="15">
        <v>25.153846153846157</v>
      </c>
      <c r="AL398" s="15" t="s">
        <v>7128</v>
      </c>
      <c r="AM398" s="15" t="s">
        <v>7128</v>
      </c>
      <c r="AN398" s="15">
        <v>0.56379310344827593</v>
      </c>
      <c r="AO398" s="15">
        <v>8.8497970230040607E-2</v>
      </c>
      <c r="AP398" s="15">
        <v>10.327272727272726</v>
      </c>
      <c r="AQ398" s="15">
        <v>9.7094017094017087</v>
      </c>
      <c r="AR398" s="15">
        <v>0.69183922046285018</v>
      </c>
      <c r="AS398" s="15">
        <v>0.1537212449255751</v>
      </c>
      <c r="AT398" s="14">
        <v>0</v>
      </c>
      <c r="AU398" s="14">
        <v>0</v>
      </c>
      <c r="AV398" s="12">
        <v>-0.309</v>
      </c>
      <c r="AW398" s="12">
        <v>-9.8900000000000002E-2</v>
      </c>
      <c r="AX398" s="12">
        <v>-0.16399999999999998</v>
      </c>
      <c r="AY398" s="12">
        <v>-3.5099999999999999E-2</v>
      </c>
      <c r="AZ398" s="14" t="s">
        <v>7128</v>
      </c>
      <c r="BA398" s="14" t="s">
        <v>7128</v>
      </c>
      <c r="BB398" s="14">
        <v>2.2033898305084745E-2</v>
      </c>
      <c r="BC398" s="14">
        <v>4.4500459008231026E-2</v>
      </c>
      <c r="BD398" s="14">
        <v>3.5182679296346412E-3</v>
      </c>
      <c r="BE398" s="14">
        <v>1.4884979702300407E-2</v>
      </c>
      <c r="BF398" s="14">
        <v>0.29729729729729731</v>
      </c>
      <c r="BG398" s="14" t="s">
        <v>7128</v>
      </c>
      <c r="BH398" s="13">
        <v>2.5999999999999999E-2</v>
      </c>
      <c r="BI398" s="13">
        <v>2.5999999999999999E-2</v>
      </c>
      <c r="BJ398" s="13">
        <v>0.11</v>
      </c>
      <c r="BK398" s="13">
        <v>0.11</v>
      </c>
      <c r="BL398" s="13">
        <v>7.39</v>
      </c>
      <c r="BM398" s="13">
        <v>7.39</v>
      </c>
      <c r="BN398" s="13">
        <v>0.11700000000000001</v>
      </c>
      <c r="BO398" s="13">
        <v>0.11700000000000001</v>
      </c>
      <c r="BP398" s="13">
        <v>7.7297297297297285E-2</v>
      </c>
      <c r="BQ398" s="13">
        <v>0</v>
      </c>
      <c r="BR398" s="13">
        <v>0</v>
      </c>
      <c r="BS398" s="13">
        <v>-6.0000000000000001E-3</v>
      </c>
      <c r="BT398" s="14">
        <v>-7.7622377622377642E-2</v>
      </c>
      <c r="BU398" s="13">
        <v>8.329729729729729E-2</v>
      </c>
      <c r="BV398" s="13">
        <v>3.2000000000000001E-2</v>
      </c>
      <c r="BW398" s="13">
        <v>3.2000000000000001E-2</v>
      </c>
      <c r="BX398" s="13">
        <v>1.18</v>
      </c>
      <c r="BY398" s="13">
        <v>1.7369999999999999</v>
      </c>
      <c r="BZ398" s="13">
        <v>1.1599999999999999</v>
      </c>
      <c r="CA398" s="13">
        <v>1.6419999999999999</v>
      </c>
      <c r="CB398" s="13">
        <v>0</v>
      </c>
      <c r="CC398" s="15">
        <v>-0.23200000000000001</v>
      </c>
      <c r="CD398" s="15">
        <v>4.2000000000000003E-2</v>
      </c>
      <c r="CE398" s="15">
        <v>0.36</v>
      </c>
      <c r="CF398" s="15">
        <v>0.79967500665189462</v>
      </c>
      <c r="CG398" s="15">
        <v>0.42876815634335513</v>
      </c>
      <c r="CH398" s="13">
        <v>9.1200000000000003E-2</v>
      </c>
      <c r="CI398" s="13">
        <v>6.1600000000000002E-2</v>
      </c>
      <c r="CJ398" s="13">
        <v>0</v>
      </c>
      <c r="CK398" s="12">
        <f t="shared" si="12"/>
        <v>0</v>
      </c>
      <c r="CL398" s="36">
        <f t="shared" si="13"/>
        <v>4.5006090133982948</v>
      </c>
      <c r="CM398" s="13">
        <v>3.6999999999999998E-2</v>
      </c>
      <c r="CN398" s="13">
        <v>1.0999999999999999E-2</v>
      </c>
      <c r="CO398" s="13">
        <v>2.5999999999999999E-2</v>
      </c>
      <c r="CP398" s="13">
        <v>0.65400000000000003</v>
      </c>
      <c r="CQ398" s="13">
        <v>0.11700000000000001</v>
      </c>
      <c r="CR398" s="13">
        <v>1.1359999999999999</v>
      </c>
      <c r="CS398" s="13" t="s">
        <v>7128</v>
      </c>
      <c r="CT398" s="13">
        <v>0</v>
      </c>
      <c r="CU398" s="13">
        <v>0.11</v>
      </c>
      <c r="CV398" s="13">
        <v>1.6419999999999999</v>
      </c>
      <c r="CW398" s="13">
        <v>0.11700000000000001</v>
      </c>
      <c r="CX398" s="12">
        <v>2.2033898305084745E-2</v>
      </c>
      <c r="CY398" s="12">
        <v>4.4500459008231026E-2</v>
      </c>
      <c r="CZ398" s="15">
        <v>9.7094017094017087</v>
      </c>
      <c r="DA398" s="20"/>
      <c r="DB398" s="20"/>
    </row>
    <row r="399" spans="1:106">
      <c r="A399" s="8" t="s">
        <v>3615</v>
      </c>
      <c r="B399" s="8" t="s">
        <v>3616</v>
      </c>
      <c r="C399" s="9" t="s">
        <v>7131</v>
      </c>
      <c r="D399" s="9" t="s">
        <v>7126</v>
      </c>
      <c r="E399" s="10" t="s">
        <v>7127</v>
      </c>
      <c r="F399" s="10" t="s">
        <v>7126</v>
      </c>
      <c r="G399" s="11">
        <v>0.79</v>
      </c>
      <c r="H399" s="11">
        <v>1.1735450000000001</v>
      </c>
      <c r="I399" s="12">
        <v>9.0499999999999997E-2</v>
      </c>
      <c r="J399" s="12">
        <v>0.16270582250000001</v>
      </c>
      <c r="K399" s="12">
        <v>4.1999999999999996E-2</v>
      </c>
      <c r="L399" s="12">
        <v>9.8500000000000004E-2</v>
      </c>
      <c r="M399" s="12">
        <v>6.5019850000000004E-2</v>
      </c>
      <c r="N399" s="12">
        <v>0.13077950836418717</v>
      </c>
      <c r="O399" s="12">
        <v>-0.27715026694444445</v>
      </c>
      <c r="P399" s="12">
        <v>-0.2246187576501929</v>
      </c>
      <c r="Q399" s="13">
        <v>2</v>
      </c>
      <c r="R399" s="13">
        <v>0</v>
      </c>
      <c r="S399" s="13">
        <v>0.97099999999999997</v>
      </c>
      <c r="T399" s="13">
        <v>0.97099999999999997</v>
      </c>
      <c r="U399" s="13">
        <v>2.9710000000000001</v>
      </c>
      <c r="V399" s="13">
        <v>6.5000000000000002E-2</v>
      </c>
      <c r="W399" s="13">
        <v>2.9060000000000001</v>
      </c>
      <c r="X399" s="14">
        <v>2.1878155503197577E-2</v>
      </c>
      <c r="Y399" s="15">
        <v>0.1736111111111111</v>
      </c>
      <c r="Z399" s="14">
        <v>0.24514011613228981</v>
      </c>
      <c r="AA399" s="14">
        <v>0.32682598451699763</v>
      </c>
      <c r="AB399" s="14">
        <v>0.32474916387959862</v>
      </c>
      <c r="AC399" s="14">
        <v>0.48549999999999999</v>
      </c>
      <c r="AD399" s="13">
        <v>0.69499999999999995</v>
      </c>
      <c r="AE399" s="15">
        <v>2.1174444444444447</v>
      </c>
      <c r="AF399" s="14">
        <v>0.15491933384829668</v>
      </c>
      <c r="AG399" s="14">
        <v>0.70100998566354233</v>
      </c>
      <c r="AH399" s="15">
        <v>0.31207847946045369</v>
      </c>
      <c r="AI399" s="5" t="s">
        <v>7128</v>
      </c>
      <c r="AJ399" s="15" t="s">
        <v>7128</v>
      </c>
      <c r="AK399" s="15" t="s">
        <v>7128</v>
      </c>
      <c r="AL399" s="15" t="s">
        <v>7128</v>
      </c>
      <c r="AM399" s="15" t="s">
        <v>7128</v>
      </c>
      <c r="AN399" s="15">
        <v>0.66889632107023411</v>
      </c>
      <c r="AO399" s="15">
        <v>0.1941747572815534</v>
      </c>
      <c r="AP399" s="15" t="s">
        <v>7128</v>
      </c>
      <c r="AQ399" s="15" t="s">
        <v>7128</v>
      </c>
      <c r="AR399" s="15">
        <v>0.74589322381930179</v>
      </c>
      <c r="AS399" s="15">
        <v>0.2821359223300971</v>
      </c>
      <c r="AT399" s="14" t="s">
        <v>7128</v>
      </c>
      <c r="AU399" s="14">
        <v>1.1519999999999999E-2</v>
      </c>
      <c r="AV399" s="12" t="s">
        <v>7128</v>
      </c>
      <c r="AW399" s="12" t="s">
        <v>7128</v>
      </c>
      <c r="AX399" s="12">
        <v>3.5699999999999996E-2</v>
      </c>
      <c r="AY399" s="12">
        <v>4.2300000000000004E-2</v>
      </c>
      <c r="AZ399" s="14" t="s">
        <v>7128</v>
      </c>
      <c r="BA399" s="14" t="s">
        <v>7128</v>
      </c>
      <c r="BB399" s="14">
        <v>-0.11444444444444443</v>
      </c>
      <c r="BC399" s="14">
        <v>-9.3839249286005719E-2</v>
      </c>
      <c r="BD399" s="14">
        <v>-3.9999999999999994E-2</v>
      </c>
      <c r="BE399" s="14">
        <v>-4.4660194174757278E-2</v>
      </c>
      <c r="BF399" s="14">
        <v>0</v>
      </c>
      <c r="BG399" s="14" t="s">
        <v>7128</v>
      </c>
      <c r="BH399" s="13">
        <v>-0.41199999999999998</v>
      </c>
      <c r="BI399" s="13">
        <v>-0.41199999999999998</v>
      </c>
      <c r="BJ399" s="13">
        <v>-0.46</v>
      </c>
      <c r="BK399" s="13">
        <v>-0.46</v>
      </c>
      <c r="BL399" s="13">
        <v>10.3</v>
      </c>
      <c r="BM399" s="13">
        <v>10.3</v>
      </c>
      <c r="BN399" s="13">
        <v>-0.17199999999999999</v>
      </c>
      <c r="BO399" s="13">
        <v>-0.17199999999999999</v>
      </c>
      <c r="BP399" s="13">
        <v>-0.46</v>
      </c>
      <c r="BQ399" s="13">
        <v>0</v>
      </c>
      <c r="BR399" s="13">
        <v>0</v>
      </c>
      <c r="BS399" s="13">
        <v>-0.48699999999999999</v>
      </c>
      <c r="BT399" s="14" t="s">
        <v>7128</v>
      </c>
      <c r="BU399" s="13">
        <v>2.6999999999999968E-2</v>
      </c>
      <c r="BV399" s="13">
        <v>7.5000000000000011E-2</v>
      </c>
      <c r="BW399" s="13">
        <v>7.5000000000000011E-2</v>
      </c>
      <c r="BX399" s="13">
        <v>3.6</v>
      </c>
      <c r="BY399" s="13">
        <v>4.9020000000000001</v>
      </c>
      <c r="BZ399" s="13">
        <v>2.99</v>
      </c>
      <c r="CA399" s="13">
        <v>3.8960000000000004</v>
      </c>
      <c r="CB399" s="13">
        <v>-2.3039999999999998E-2</v>
      </c>
      <c r="CC399" s="15">
        <v>0.72399999999999998</v>
      </c>
      <c r="CD399" s="15">
        <v>0.84</v>
      </c>
      <c r="CE399" s="15">
        <v>0.36</v>
      </c>
      <c r="CF399" s="15">
        <v>0.40181697269662897</v>
      </c>
      <c r="CG399" s="15">
        <v>0.52390209289502021</v>
      </c>
      <c r="CH399" s="13">
        <v>0.76380000000000003</v>
      </c>
      <c r="CI399" s="13">
        <v>0.39439999999999997</v>
      </c>
      <c r="CJ399" s="13">
        <v>-2.3039999999999998E-2</v>
      </c>
      <c r="CK399" s="12">
        <f t="shared" si="12"/>
        <v>0.30719999999999992</v>
      </c>
      <c r="CL399" s="36">
        <f t="shared" si="13"/>
        <v>2.6437371663244353</v>
      </c>
      <c r="CM399" s="13" t="s">
        <v>7128</v>
      </c>
      <c r="CN399" s="13" t="s">
        <v>7128</v>
      </c>
      <c r="CO399" s="13" t="s">
        <v>7128</v>
      </c>
      <c r="CP399" s="13" t="s">
        <v>7128</v>
      </c>
      <c r="CQ399" s="13" t="s">
        <v>7128</v>
      </c>
      <c r="CR399" s="13" t="s">
        <v>7128</v>
      </c>
      <c r="CS399" s="13">
        <v>7.5000000000000011E-2</v>
      </c>
      <c r="CT399" s="13">
        <v>0</v>
      </c>
      <c r="CU399" s="13">
        <v>-0.46</v>
      </c>
      <c r="CV399" s="13">
        <v>3.8960000000000004</v>
      </c>
      <c r="CW399" s="13">
        <v>-0.17199999999999999</v>
      </c>
      <c r="CX399" s="12">
        <v>-0.11444444444444443</v>
      </c>
      <c r="CY399" s="12">
        <v>-9.3839249286005719E-2</v>
      </c>
      <c r="CZ399" s="15" t="s">
        <v>7128</v>
      </c>
      <c r="DA399" s="20"/>
      <c r="DB399" s="20"/>
    </row>
    <row r="400" spans="1:106">
      <c r="A400" s="8" t="s">
        <v>2381</v>
      </c>
      <c r="B400" s="8" t="s">
        <v>2382</v>
      </c>
      <c r="C400" s="9" t="s">
        <v>7147</v>
      </c>
      <c r="D400" s="9" t="s">
        <v>7126</v>
      </c>
      <c r="E400" s="10" t="s">
        <v>7127</v>
      </c>
      <c r="F400" s="10" t="s">
        <v>7126</v>
      </c>
      <c r="G400" s="11">
        <v>0.99</v>
      </c>
      <c r="H400" s="11">
        <v>0.99</v>
      </c>
      <c r="I400" s="12">
        <v>9.0499999999999997E-2</v>
      </c>
      <c r="J400" s="12">
        <v>0.146095</v>
      </c>
      <c r="K400" s="12">
        <v>3.2000000000000001E-2</v>
      </c>
      <c r="L400" s="12">
        <v>8.8499999999999995E-2</v>
      </c>
      <c r="M400" s="12">
        <v>5.8418850000000001E-2</v>
      </c>
      <c r="N400" s="12">
        <v>0.146095</v>
      </c>
      <c r="O400" s="12" t="s">
        <v>7128</v>
      </c>
      <c r="P400" s="12" t="s">
        <v>7128</v>
      </c>
      <c r="Q400" s="13">
        <v>16.2</v>
      </c>
      <c r="R400" s="13">
        <v>0</v>
      </c>
      <c r="S400" s="13">
        <v>0</v>
      </c>
      <c r="T400" s="13">
        <v>0</v>
      </c>
      <c r="U400" s="13">
        <v>16.2</v>
      </c>
      <c r="V400" s="13">
        <v>0</v>
      </c>
      <c r="W400" s="13">
        <v>16.2</v>
      </c>
      <c r="X400" s="14">
        <v>0</v>
      </c>
      <c r="Y400" s="15">
        <v>1.5313935681470138E-2</v>
      </c>
      <c r="Z400" s="14" t="s">
        <v>7128</v>
      </c>
      <c r="AA400" s="14">
        <v>0</v>
      </c>
      <c r="AB400" s="14" t="s">
        <v>7128</v>
      </c>
      <c r="AC400" s="14">
        <v>0</v>
      </c>
      <c r="AD400" s="13">
        <v>0.248</v>
      </c>
      <c r="AE400" s="15">
        <v>0.42236111111111119</v>
      </c>
      <c r="AF400" s="14">
        <v>3.1622776601683791E-2</v>
      </c>
      <c r="AG400" s="14">
        <v>0.43165090061298378</v>
      </c>
      <c r="AH400" s="15">
        <v>0.20268006700167504</v>
      </c>
      <c r="AI400" s="5">
        <v>0.64626865671641787</v>
      </c>
      <c r="AJ400" s="15">
        <v>29.401088929219597</v>
      </c>
      <c r="AK400" s="15">
        <v>29.401088929219597</v>
      </c>
      <c r="AL400" s="15" t="s">
        <v>7128</v>
      </c>
      <c r="AM400" s="15" t="s">
        <v>7128</v>
      </c>
      <c r="AN400" s="15" t="s">
        <v>7128</v>
      </c>
      <c r="AO400" s="15">
        <v>0.37674418604651161</v>
      </c>
      <c r="AP400" s="15">
        <v>18.706697459584294</v>
      </c>
      <c r="AQ400" s="15">
        <v>7.9024390243902438</v>
      </c>
      <c r="AR400" s="15" t="s">
        <v>7128</v>
      </c>
      <c r="AS400" s="15">
        <v>0.37674418604651161</v>
      </c>
      <c r="AT400" s="14">
        <v>0.59255898366606163</v>
      </c>
      <c r="AU400" s="14">
        <v>2.0154320987654323E-2</v>
      </c>
      <c r="AV400" s="12">
        <v>0.94299999999999995</v>
      </c>
      <c r="AW400" s="12">
        <v>-0.23499999999999999</v>
      </c>
      <c r="AX400" s="12">
        <v>0.107</v>
      </c>
      <c r="AY400" s="12">
        <v>9.0299999999999991E-2</v>
      </c>
      <c r="AZ400" s="14" t="s">
        <v>7128</v>
      </c>
      <c r="BA400" s="14" t="s">
        <v>7128</v>
      </c>
      <c r="BB400" s="14" t="s">
        <v>7128</v>
      </c>
      <c r="BC400" s="14" t="s">
        <v>7128</v>
      </c>
      <c r="BD400" s="14">
        <v>1.2813953488372094E-2</v>
      </c>
      <c r="BE400" s="14">
        <v>2.013953488372093E-2</v>
      </c>
      <c r="BF400" s="14">
        <v>0</v>
      </c>
      <c r="BG400" s="14">
        <v>1.4499999999999999E-2</v>
      </c>
      <c r="BH400" s="13">
        <v>0.55100000000000005</v>
      </c>
      <c r="BI400" s="13">
        <v>0.55100000000000005</v>
      </c>
      <c r="BJ400" s="13">
        <v>0.86599999999999999</v>
      </c>
      <c r="BK400" s="13">
        <v>0.86599999999999999</v>
      </c>
      <c r="BL400" s="13">
        <v>43</v>
      </c>
      <c r="BM400" s="13">
        <v>43</v>
      </c>
      <c r="BN400" s="13">
        <v>2.0499999999999998</v>
      </c>
      <c r="BO400" s="13">
        <v>2.0499999999999998</v>
      </c>
      <c r="BP400" s="13">
        <v>0.86599999999999999</v>
      </c>
      <c r="BQ400" s="13">
        <v>0</v>
      </c>
      <c r="BR400" s="13">
        <v>0</v>
      </c>
      <c r="BS400" s="13">
        <v>-0.996</v>
      </c>
      <c r="BT400" s="14">
        <v>-1.1501154734411085</v>
      </c>
      <c r="BU400" s="13">
        <v>1.8620000000000001</v>
      </c>
      <c r="BV400" s="13">
        <v>1.5470000000000002</v>
      </c>
      <c r="BW400" s="13">
        <v>1.5470000000000002</v>
      </c>
      <c r="BX400" s="13">
        <v>0</v>
      </c>
      <c r="BY400" s="13">
        <v>0</v>
      </c>
      <c r="BZ400" s="13">
        <v>0</v>
      </c>
      <c r="CA400" s="13">
        <v>0</v>
      </c>
      <c r="CB400" s="13">
        <v>-0.32650000000000001</v>
      </c>
      <c r="CC400" s="15">
        <v>9.0999999999999998E-2</v>
      </c>
      <c r="CD400" s="15">
        <v>0.27600000000000002</v>
      </c>
      <c r="CE400" s="15">
        <v>0.36</v>
      </c>
      <c r="CF400" s="15">
        <v>1.7995232455346291</v>
      </c>
      <c r="CG400" s="15">
        <v>0.47140452079103196</v>
      </c>
      <c r="CH400" s="13">
        <v>3.3400000000000003</v>
      </c>
      <c r="CI400" s="13">
        <v>5.7750000000000004</v>
      </c>
      <c r="CJ400" s="13">
        <v>-0.32650000000000001</v>
      </c>
      <c r="CK400" s="12">
        <f t="shared" si="12"/>
        <v>0.21105365223012282</v>
      </c>
      <c r="CL400" s="36" t="str">
        <f t="shared" si="13"/>
        <v>NA</v>
      </c>
      <c r="CM400" s="13">
        <v>0.28999999999999998</v>
      </c>
      <c r="CN400" s="13" t="s">
        <v>7128</v>
      </c>
      <c r="CO400" s="13">
        <v>0.55100000000000005</v>
      </c>
      <c r="CP400" s="13">
        <v>16.2</v>
      </c>
      <c r="CQ400" s="13">
        <v>2.0499999999999998</v>
      </c>
      <c r="CR400" s="13">
        <v>16.2</v>
      </c>
      <c r="CS400" s="13">
        <v>1.5470000000000002</v>
      </c>
      <c r="CT400" s="13">
        <v>0</v>
      </c>
      <c r="CU400" s="13">
        <v>0.86419999999999997</v>
      </c>
      <c r="CV400" s="13">
        <v>0</v>
      </c>
      <c r="CW400" s="13">
        <v>2.0499999999999998</v>
      </c>
      <c r="CX400" s="12" t="s">
        <v>7128</v>
      </c>
      <c r="CY400" s="12" t="s">
        <v>7128</v>
      </c>
      <c r="CZ400" s="15">
        <v>7.9024390243902438</v>
      </c>
      <c r="DA400" s="20"/>
      <c r="DB400" s="20"/>
    </row>
    <row r="401" spans="1:106">
      <c r="A401" s="8" t="s">
        <v>3069</v>
      </c>
      <c r="B401" s="8" t="s">
        <v>3070</v>
      </c>
      <c r="C401" s="9" t="s">
        <v>7141</v>
      </c>
      <c r="D401" s="9" t="s">
        <v>7126</v>
      </c>
      <c r="E401" s="10" t="s">
        <v>7127</v>
      </c>
      <c r="F401" s="10" t="s">
        <v>7126</v>
      </c>
      <c r="G401" s="11">
        <v>0.73</v>
      </c>
      <c r="H401" s="11">
        <v>1.05973998861264</v>
      </c>
      <c r="I401" s="12">
        <v>9.0499999999999997E-2</v>
      </c>
      <c r="J401" s="12">
        <v>0.1524064689694439</v>
      </c>
      <c r="K401" s="12">
        <v>4.1999999999999996E-2</v>
      </c>
      <c r="L401" s="12">
        <v>9.8500000000000004E-2</v>
      </c>
      <c r="M401" s="12">
        <v>6.5019850000000004E-2</v>
      </c>
      <c r="N401" s="12">
        <v>0.11902281677886983</v>
      </c>
      <c r="O401" s="12">
        <v>-0.1100335876135117</v>
      </c>
      <c r="P401" s="12">
        <v>-5.8235260924272378E-2</v>
      </c>
      <c r="Q401" s="13">
        <v>12.1</v>
      </c>
      <c r="R401" s="13">
        <v>0</v>
      </c>
      <c r="S401" s="13">
        <v>7.48</v>
      </c>
      <c r="T401" s="13">
        <v>7.48</v>
      </c>
      <c r="U401" s="13">
        <v>19.579999999999998</v>
      </c>
      <c r="V401" s="13">
        <v>7.4999999999999997E-2</v>
      </c>
      <c r="W401" s="13">
        <v>19.504999999999999</v>
      </c>
      <c r="X401" s="14">
        <v>3.8304392236976508E-3</v>
      </c>
      <c r="Y401" s="15">
        <v>1.4795918367346939</v>
      </c>
      <c r="Z401" s="14">
        <v>0.47582697201017815</v>
      </c>
      <c r="AA401" s="14">
        <v>0.3820224719101124</v>
      </c>
      <c r="AB401" s="14">
        <v>0.90776699029126218</v>
      </c>
      <c r="AC401" s="14">
        <v>0.61818181818181828</v>
      </c>
      <c r="AD401" s="13">
        <v>0.82299999999999995</v>
      </c>
      <c r="AE401" s="15">
        <v>1.8160833333333333</v>
      </c>
      <c r="AF401" s="14">
        <v>0.18165902124584951</v>
      </c>
      <c r="AG401" s="14">
        <v>0.74067337298875902</v>
      </c>
      <c r="AH401" s="15">
        <v>0.38988580750407831</v>
      </c>
      <c r="AI401" s="5">
        <v>1.7940199335548175</v>
      </c>
      <c r="AJ401" s="15">
        <v>34.571428571428569</v>
      </c>
      <c r="AK401" s="15">
        <v>34.571428571428569</v>
      </c>
      <c r="AL401" s="15" t="s">
        <v>7128</v>
      </c>
      <c r="AM401" s="15" t="s">
        <v>7128</v>
      </c>
      <c r="AN401" s="15">
        <v>1.4684466019417475</v>
      </c>
      <c r="AO401" s="15">
        <v>0.60499999999999998</v>
      </c>
      <c r="AP401" s="15">
        <v>18.060185185185183</v>
      </c>
      <c r="AQ401" s="15">
        <v>15.358267716535432</v>
      </c>
      <c r="AR401" s="15">
        <v>1.2467241930329176</v>
      </c>
      <c r="AS401" s="15">
        <v>0.97524999999999995</v>
      </c>
      <c r="AT401" s="14">
        <v>8.4000000000000005E-2</v>
      </c>
      <c r="AU401" s="14">
        <v>2.4297520661157026E-3</v>
      </c>
      <c r="AV401" s="12">
        <v>-0.105</v>
      </c>
      <c r="AW401" s="12">
        <v>0.14499999999999999</v>
      </c>
      <c r="AX401" s="12">
        <v>8.2500000000000004E-2</v>
      </c>
      <c r="AY401" s="12">
        <v>7.5300000000000006E-2</v>
      </c>
      <c r="AZ401" s="14" t="s">
        <v>7128</v>
      </c>
      <c r="BA401" s="14" t="s">
        <v>7128</v>
      </c>
      <c r="BB401" s="14">
        <v>4.2372881355932202E-2</v>
      </c>
      <c r="BC401" s="14">
        <v>6.0787555854597455E-2</v>
      </c>
      <c r="BD401" s="14">
        <v>1.7499999999999998E-2</v>
      </c>
      <c r="BE401" s="14">
        <v>5.4000000000000006E-2</v>
      </c>
      <c r="BF401" s="14">
        <v>0.26931106471816285</v>
      </c>
      <c r="BG401" s="14">
        <v>0.1394</v>
      </c>
      <c r="BH401" s="13">
        <v>0.35</v>
      </c>
      <c r="BI401" s="13">
        <v>0.35</v>
      </c>
      <c r="BJ401" s="13">
        <v>1.08</v>
      </c>
      <c r="BK401" s="13">
        <v>1.08</v>
      </c>
      <c r="BL401" s="13">
        <v>20</v>
      </c>
      <c r="BM401" s="13">
        <v>20</v>
      </c>
      <c r="BN401" s="13">
        <v>1.27</v>
      </c>
      <c r="BO401" s="13">
        <v>1.27</v>
      </c>
      <c r="BP401" s="13">
        <v>0.78914405010438415</v>
      </c>
      <c r="BQ401" s="13">
        <v>0</v>
      </c>
      <c r="BR401" s="13">
        <v>0</v>
      </c>
      <c r="BS401" s="13">
        <v>-0.20200000000000001</v>
      </c>
      <c r="BT401" s="14">
        <v>-0.25597354497354496</v>
      </c>
      <c r="BU401" s="13">
        <v>0.99114405010438422</v>
      </c>
      <c r="BV401" s="13">
        <v>0.55200000000000005</v>
      </c>
      <c r="BW401" s="13">
        <v>0.55200000000000005</v>
      </c>
      <c r="BX401" s="13">
        <v>8.26</v>
      </c>
      <c r="BY401" s="13">
        <v>12.981999999999999</v>
      </c>
      <c r="BZ401" s="13">
        <v>8.24</v>
      </c>
      <c r="CA401" s="13">
        <v>15.645000000000001</v>
      </c>
      <c r="CB401" s="13">
        <v>-2.9399999999999999E-2</v>
      </c>
      <c r="CC401" s="15">
        <v>0.89700000000000002</v>
      </c>
      <c r="CD401" s="15">
        <v>0.16</v>
      </c>
      <c r="CE401" s="15">
        <v>0.36</v>
      </c>
      <c r="CF401" s="15">
        <v>0.48576438509476139</v>
      </c>
      <c r="CG401" s="15">
        <v>0.69419110315197674</v>
      </c>
      <c r="CH401" s="13">
        <v>0.91100000000000014</v>
      </c>
      <c r="CI401" s="13">
        <v>0.33449999999999996</v>
      </c>
      <c r="CJ401" s="13">
        <v>-2.9399999999999999E-2</v>
      </c>
      <c r="CK401" s="12">
        <f t="shared" si="12"/>
        <v>5.3260869565217382E-2</v>
      </c>
      <c r="CL401" s="36">
        <f t="shared" si="13"/>
        <v>1.278363694471077</v>
      </c>
      <c r="CM401" s="13">
        <v>0.47899999999999998</v>
      </c>
      <c r="CN401" s="13">
        <v>0.129</v>
      </c>
      <c r="CO401" s="13">
        <v>0.35</v>
      </c>
      <c r="CP401" s="13">
        <v>12.1</v>
      </c>
      <c r="CQ401" s="13">
        <v>1.27</v>
      </c>
      <c r="CR401" s="13">
        <v>19.504999999999999</v>
      </c>
      <c r="CS401" s="13">
        <v>0.55200000000000005</v>
      </c>
      <c r="CT401" s="13">
        <v>0</v>
      </c>
      <c r="CU401" s="13">
        <v>1.08</v>
      </c>
      <c r="CV401" s="13">
        <v>15.645000000000001</v>
      </c>
      <c r="CW401" s="13">
        <v>1.27</v>
      </c>
      <c r="CX401" s="12">
        <v>4.2372881355932202E-2</v>
      </c>
      <c r="CY401" s="12">
        <v>6.0787555854597455E-2</v>
      </c>
      <c r="CZ401" s="15">
        <v>15.358267716535432</v>
      </c>
      <c r="DA401" s="20"/>
      <c r="DB401" s="20"/>
    </row>
    <row r="402" spans="1:106" ht="24">
      <c r="A402" s="8" t="s">
        <v>1687</v>
      </c>
      <c r="B402" s="8" t="s">
        <v>1688</v>
      </c>
      <c r="C402" s="9" t="s">
        <v>7161</v>
      </c>
      <c r="D402" s="9" t="s">
        <v>7126</v>
      </c>
      <c r="E402" s="10" t="s">
        <v>7127</v>
      </c>
      <c r="F402" s="10" t="s">
        <v>7126</v>
      </c>
      <c r="G402" s="11">
        <v>0.75</v>
      </c>
      <c r="H402" s="11">
        <v>0.82451842873527259</v>
      </c>
      <c r="I402" s="12">
        <v>9.0499999999999997E-2</v>
      </c>
      <c r="J402" s="12">
        <v>0.13111891780054216</v>
      </c>
      <c r="K402" s="12">
        <v>3.6999999999999998E-2</v>
      </c>
      <c r="L402" s="12">
        <v>9.35E-2</v>
      </c>
      <c r="M402" s="12">
        <v>6.1719349999999999E-2</v>
      </c>
      <c r="N402" s="12">
        <v>0.12156400959055293</v>
      </c>
      <c r="O402" s="12">
        <v>-0.10394910647978745</v>
      </c>
      <c r="P402" s="12">
        <v>-8.1680961807009678E-2</v>
      </c>
      <c r="Q402" s="13">
        <v>41.4</v>
      </c>
      <c r="R402" s="13">
        <v>0</v>
      </c>
      <c r="S402" s="13">
        <v>6.61</v>
      </c>
      <c r="T402" s="13">
        <v>6.61</v>
      </c>
      <c r="U402" s="13">
        <v>48.01</v>
      </c>
      <c r="V402" s="13">
        <v>2.31</v>
      </c>
      <c r="W402" s="13">
        <v>45.699999999999996</v>
      </c>
      <c r="X402" s="14">
        <v>4.8114976046656953E-2</v>
      </c>
      <c r="Y402" s="15">
        <v>2.2603978300180832E-2</v>
      </c>
      <c r="Z402" s="14">
        <v>0.18204351418342055</v>
      </c>
      <c r="AA402" s="14">
        <v>0.1376796500729015</v>
      </c>
      <c r="AB402" s="14">
        <v>0.22255892255892257</v>
      </c>
      <c r="AC402" s="14">
        <v>0.15966183574879228</v>
      </c>
      <c r="AD402" s="13">
        <v>0.249</v>
      </c>
      <c r="AE402" s="15">
        <v>0.81172222222222234</v>
      </c>
      <c r="AF402" s="14">
        <v>4.4721359549995794E-2</v>
      </c>
      <c r="AG402" s="14">
        <v>0.61044655785744251</v>
      </c>
      <c r="AH402" s="15">
        <v>0.31107205623901585</v>
      </c>
      <c r="AI402" s="5">
        <v>1.7622377622377623</v>
      </c>
      <c r="AJ402" s="15">
        <v>47.916666666666664</v>
      </c>
      <c r="AK402" s="15">
        <v>47.916666666666664</v>
      </c>
      <c r="AL402" s="15" t="s">
        <v>7128</v>
      </c>
      <c r="AM402" s="15" t="s">
        <v>7128</v>
      </c>
      <c r="AN402" s="15">
        <v>1.393939393939394</v>
      </c>
      <c r="AO402" s="15">
        <v>0.43080124869927161</v>
      </c>
      <c r="AP402" s="15">
        <v>18.134920634920633</v>
      </c>
      <c r="AQ402" s="15">
        <v>14.326018808777429</v>
      </c>
      <c r="AR402" s="15">
        <v>1.3441176470588234</v>
      </c>
      <c r="AS402" s="15">
        <v>0.47554630593132152</v>
      </c>
      <c r="AT402" s="14">
        <v>0.3840277777777778</v>
      </c>
      <c r="AU402" s="14">
        <v>8.0144927536231897E-3</v>
      </c>
      <c r="AV402" s="12">
        <v>0.70599999999999996</v>
      </c>
      <c r="AW402" s="12">
        <v>-0.125</v>
      </c>
      <c r="AX402" s="12">
        <v>0.13200000000000001</v>
      </c>
      <c r="AY402" s="12">
        <v>0.13900000000000001</v>
      </c>
      <c r="AZ402" s="14" t="s">
        <v>7128</v>
      </c>
      <c r="BA402" s="14" t="s">
        <v>7128</v>
      </c>
      <c r="BB402" s="14">
        <v>2.7169811320754716E-2</v>
      </c>
      <c r="BC402" s="14">
        <v>3.9883047783543256E-2</v>
      </c>
      <c r="BD402" s="14">
        <v>8.9906347554630592E-3</v>
      </c>
      <c r="BE402" s="14">
        <v>2.6222684703433925E-2</v>
      </c>
      <c r="BF402" s="14">
        <v>0.37769784172661874</v>
      </c>
      <c r="BG402" s="14">
        <v>3.15E-2</v>
      </c>
      <c r="BH402" s="13">
        <v>0.86399999999999999</v>
      </c>
      <c r="BI402" s="13">
        <v>0.86399999999999999</v>
      </c>
      <c r="BJ402" s="13">
        <v>2.52</v>
      </c>
      <c r="BK402" s="13">
        <v>2.52</v>
      </c>
      <c r="BL402" s="13">
        <v>96.1</v>
      </c>
      <c r="BM402" s="13">
        <v>96.1</v>
      </c>
      <c r="BN402" s="13">
        <v>3.19</v>
      </c>
      <c r="BO402" s="13">
        <v>3.19</v>
      </c>
      <c r="BP402" s="13">
        <v>1.5682014388489207</v>
      </c>
      <c r="BQ402" s="13">
        <v>0</v>
      </c>
      <c r="BR402" s="13">
        <v>0</v>
      </c>
      <c r="BS402" s="13">
        <v>-0.80200000000000005</v>
      </c>
      <c r="BT402" s="14">
        <v>-0.51141389118267744</v>
      </c>
      <c r="BU402" s="13">
        <v>2.3702014388489205</v>
      </c>
      <c r="BV402" s="13">
        <v>1.6659999999999999</v>
      </c>
      <c r="BW402" s="13">
        <v>1.6659999999999999</v>
      </c>
      <c r="BX402" s="13">
        <v>31.8</v>
      </c>
      <c r="BY402" s="13">
        <v>39.32</v>
      </c>
      <c r="BZ402" s="13">
        <v>29.7</v>
      </c>
      <c r="CA402" s="13">
        <v>34</v>
      </c>
      <c r="CB402" s="13">
        <v>-0.33180000000000004</v>
      </c>
      <c r="CC402" s="15">
        <v>0.182</v>
      </c>
      <c r="CD402" s="15">
        <v>0.51600000000000001</v>
      </c>
      <c r="CE402" s="15">
        <v>0.36</v>
      </c>
      <c r="CF402" s="15" t="s">
        <v>7128</v>
      </c>
      <c r="CG402" s="15" t="s">
        <v>7128</v>
      </c>
      <c r="CH402" s="13" t="s">
        <v>7128</v>
      </c>
      <c r="CI402" s="13" t="s">
        <v>7128</v>
      </c>
      <c r="CJ402" s="13">
        <v>-0.33180000000000004</v>
      </c>
      <c r="CK402" s="12">
        <f t="shared" si="12"/>
        <v>0.19915966386554626</v>
      </c>
      <c r="CL402" s="36">
        <f t="shared" si="13"/>
        <v>2.8264705882352938</v>
      </c>
      <c r="CM402" s="13">
        <v>1.39</v>
      </c>
      <c r="CN402" s="13">
        <v>0.52500000000000002</v>
      </c>
      <c r="CO402" s="13">
        <v>0.86399999999999999</v>
      </c>
      <c r="CP402" s="13">
        <v>41.4</v>
      </c>
      <c r="CQ402" s="13">
        <v>3.19</v>
      </c>
      <c r="CR402" s="13">
        <v>45.699999999999996</v>
      </c>
      <c r="CS402" s="13">
        <v>1.6659999999999999</v>
      </c>
      <c r="CT402" s="13">
        <v>0</v>
      </c>
      <c r="CU402" s="13">
        <v>2.52</v>
      </c>
      <c r="CV402" s="13">
        <v>34</v>
      </c>
      <c r="CW402" s="13">
        <v>3.19</v>
      </c>
      <c r="CX402" s="12">
        <v>2.7169811320754716E-2</v>
      </c>
      <c r="CY402" s="12">
        <v>3.9883047783543256E-2</v>
      </c>
      <c r="CZ402" s="15">
        <v>14.326018808777429</v>
      </c>
      <c r="DA402" s="20"/>
      <c r="DB402" s="20"/>
    </row>
    <row r="403" spans="1:106" ht="24">
      <c r="A403" s="8" t="s">
        <v>3685</v>
      </c>
      <c r="B403" s="8" t="s">
        <v>3686</v>
      </c>
      <c r="C403" s="9" t="s">
        <v>7155</v>
      </c>
      <c r="D403" s="9" t="s">
        <v>7126</v>
      </c>
      <c r="E403" s="10" t="s">
        <v>7127</v>
      </c>
      <c r="F403" s="10" t="s">
        <v>7126</v>
      </c>
      <c r="G403" s="11">
        <v>0.92</v>
      </c>
      <c r="H403" s="11">
        <v>1.0907994214332677</v>
      </c>
      <c r="I403" s="12">
        <v>9.0499999999999997E-2</v>
      </c>
      <c r="J403" s="12">
        <v>0.15521734763971073</v>
      </c>
      <c r="K403" s="12">
        <v>4.1999999999999996E-2</v>
      </c>
      <c r="L403" s="12">
        <v>9.8500000000000004E-2</v>
      </c>
      <c r="M403" s="12">
        <v>6.5019850000000004E-2</v>
      </c>
      <c r="N403" s="12">
        <v>0.13769965181712229</v>
      </c>
      <c r="O403" s="12">
        <v>-2.3638400271289689E-2</v>
      </c>
      <c r="P403" s="12">
        <v>1.6006223772161349E-2</v>
      </c>
      <c r="Q403" s="13">
        <v>9.75</v>
      </c>
      <c r="R403" s="13">
        <v>0</v>
      </c>
      <c r="S403" s="13">
        <v>2.35</v>
      </c>
      <c r="T403" s="13">
        <v>2.35</v>
      </c>
      <c r="U403" s="13">
        <v>12.1</v>
      </c>
      <c r="V403" s="13">
        <v>2.9</v>
      </c>
      <c r="W403" s="13">
        <v>9.1999999999999993</v>
      </c>
      <c r="X403" s="14">
        <v>0.23966942148760331</v>
      </c>
      <c r="Y403" s="15">
        <v>0.51984877126654061</v>
      </c>
      <c r="Z403" s="14">
        <v>0.16040955631399317</v>
      </c>
      <c r="AA403" s="14">
        <v>0.19421487603305787</v>
      </c>
      <c r="AB403" s="14">
        <v>0.19105691056910568</v>
      </c>
      <c r="AC403" s="14">
        <v>0.24102564102564103</v>
      </c>
      <c r="AD403" s="13">
        <v>1.84</v>
      </c>
      <c r="AE403" s="15">
        <v>1.1004444444444448</v>
      </c>
      <c r="AF403" s="14">
        <v>7.7459666924148338E-2</v>
      </c>
      <c r="AG403" s="14">
        <v>0.73393034410630542</v>
      </c>
      <c r="AH403" s="15">
        <v>0.32367149758454111</v>
      </c>
      <c r="AI403" s="5">
        <v>50.857142857142854</v>
      </c>
      <c r="AJ403" s="15">
        <v>6.5</v>
      </c>
      <c r="AK403" s="15">
        <v>6.5</v>
      </c>
      <c r="AL403" s="15" t="s">
        <v>7128</v>
      </c>
      <c r="AM403" s="15" t="s">
        <v>7128</v>
      </c>
      <c r="AN403" s="15">
        <v>0.79268292682926822</v>
      </c>
      <c r="AO403" s="15">
        <v>1.271186440677966</v>
      </c>
      <c r="AP403" s="15">
        <v>5.1685393258426959</v>
      </c>
      <c r="AQ403" s="15">
        <v>4.5320197044334973</v>
      </c>
      <c r="AR403" s="15">
        <v>0.78297872340425523</v>
      </c>
      <c r="AS403" s="15">
        <v>1.1994784876140807</v>
      </c>
      <c r="AT403" s="14">
        <v>8.4640000000000007E-2</v>
      </c>
      <c r="AU403" s="14">
        <v>1.3021538461538463E-2</v>
      </c>
      <c r="AV403" s="12">
        <v>5.8999999999999992E-4</v>
      </c>
      <c r="AW403" s="12">
        <v>0.11699999999999999</v>
      </c>
      <c r="AX403" s="12">
        <v>0.16600000000000001</v>
      </c>
      <c r="AY403" s="12">
        <v>0.16500000000000001</v>
      </c>
      <c r="AZ403" s="14" t="s">
        <v>7128</v>
      </c>
      <c r="BA403" s="14" t="s">
        <v>7128</v>
      </c>
      <c r="BB403" s="14">
        <v>0.13157894736842105</v>
      </c>
      <c r="BC403" s="14">
        <v>0.15370587558928364</v>
      </c>
      <c r="BD403" s="14">
        <v>0.19556714471968709</v>
      </c>
      <c r="BE403" s="14">
        <v>0.23207301173402869</v>
      </c>
      <c r="BF403" s="14">
        <v>0.22974358974358974</v>
      </c>
      <c r="BG403" s="14">
        <v>0.1477</v>
      </c>
      <c r="BH403" s="13">
        <v>1.5</v>
      </c>
      <c r="BI403" s="13">
        <v>1.5</v>
      </c>
      <c r="BJ403" s="13">
        <v>1.78</v>
      </c>
      <c r="BK403" s="13">
        <v>1.78</v>
      </c>
      <c r="BL403" s="13">
        <v>7.67</v>
      </c>
      <c r="BM403" s="13">
        <v>7.67</v>
      </c>
      <c r="BN403" s="13">
        <v>2.0299999999999998</v>
      </c>
      <c r="BO403" s="13">
        <v>2.0299999999999998</v>
      </c>
      <c r="BP403" s="13">
        <v>1.3710564102564102</v>
      </c>
      <c r="BQ403" s="13">
        <v>0</v>
      </c>
      <c r="BR403" s="13">
        <v>0</v>
      </c>
      <c r="BS403" s="13">
        <v>-0.30199999999999999</v>
      </c>
      <c r="BT403" s="14">
        <v>-0.22026810694355092</v>
      </c>
      <c r="BU403" s="13">
        <v>1.6730564102564103</v>
      </c>
      <c r="BV403" s="13">
        <v>1.802</v>
      </c>
      <c r="BW403" s="13">
        <v>1.802</v>
      </c>
      <c r="BX403" s="13">
        <v>11.4</v>
      </c>
      <c r="BY403" s="13">
        <v>8.9200000000000017</v>
      </c>
      <c r="BZ403" s="13">
        <v>12.3</v>
      </c>
      <c r="CA403" s="13">
        <v>11.75</v>
      </c>
      <c r="CB403" s="13">
        <v>-0.12696000000000002</v>
      </c>
      <c r="CC403" s="15">
        <v>0.379</v>
      </c>
      <c r="CD403" s="15">
        <v>0.43099999999999999</v>
      </c>
      <c r="CE403" s="15">
        <v>0.36</v>
      </c>
      <c r="CF403" s="15">
        <v>1.1365136398293549</v>
      </c>
      <c r="CG403" s="15">
        <v>1.1930033178831894</v>
      </c>
      <c r="CH403" s="13">
        <v>1.5351111111111111</v>
      </c>
      <c r="CI403" s="13">
        <v>1.2614444444444444</v>
      </c>
      <c r="CJ403" s="13">
        <v>-0.12696000000000002</v>
      </c>
      <c r="CK403" s="12">
        <f t="shared" si="12"/>
        <v>7.0455049944506118E-2</v>
      </c>
      <c r="CL403" s="36">
        <f t="shared" si="13"/>
        <v>0.65276595744680854</v>
      </c>
      <c r="CM403" s="13">
        <v>1.95</v>
      </c>
      <c r="CN403" s="13">
        <v>0.44800000000000001</v>
      </c>
      <c r="CO403" s="13">
        <v>1.5</v>
      </c>
      <c r="CP403" s="13">
        <v>9.75</v>
      </c>
      <c r="CQ403" s="13">
        <v>2.0299999999999998</v>
      </c>
      <c r="CR403" s="13">
        <v>9.1999999999999993</v>
      </c>
      <c r="CS403" s="13">
        <v>1.802</v>
      </c>
      <c r="CT403" s="13">
        <v>0</v>
      </c>
      <c r="CU403" s="13">
        <v>1.78</v>
      </c>
      <c r="CV403" s="13">
        <v>11.75</v>
      </c>
      <c r="CW403" s="13">
        <v>2.0299999999999998</v>
      </c>
      <c r="CX403" s="12">
        <v>0.13157894736842105</v>
      </c>
      <c r="CY403" s="12">
        <v>0.15370587558928364</v>
      </c>
      <c r="CZ403" s="15">
        <v>4.5320197044334973</v>
      </c>
      <c r="DA403" s="20"/>
      <c r="DB403" s="20"/>
    </row>
    <row r="404" spans="1:106" ht="24">
      <c r="A404" s="8" t="s">
        <v>5563</v>
      </c>
      <c r="B404" s="8" t="s">
        <v>5564</v>
      </c>
      <c r="C404" s="9" t="s">
        <v>7174</v>
      </c>
      <c r="D404" s="9" t="s">
        <v>7126</v>
      </c>
      <c r="E404" s="10" t="s">
        <v>7127</v>
      </c>
      <c r="F404" s="10" t="s">
        <v>7126</v>
      </c>
      <c r="G404" s="11">
        <v>0.45</v>
      </c>
      <c r="H404" s="11">
        <v>0.45</v>
      </c>
      <c r="I404" s="12">
        <v>9.0499999999999997E-2</v>
      </c>
      <c r="J404" s="12">
        <v>9.7225000000000006E-2</v>
      </c>
      <c r="K404" s="12">
        <v>3.6999999999999998E-2</v>
      </c>
      <c r="L404" s="12">
        <v>9.35E-2</v>
      </c>
      <c r="M404" s="12">
        <v>6.1719349999999999E-2</v>
      </c>
      <c r="N404" s="12">
        <v>9.7225000000000006E-2</v>
      </c>
      <c r="O404" s="12">
        <v>-4.41E-2</v>
      </c>
      <c r="P404" s="12">
        <v>-9.7225000000000006E-2</v>
      </c>
      <c r="Q404" s="13">
        <v>0.54600000000000004</v>
      </c>
      <c r="R404" s="13">
        <v>0</v>
      </c>
      <c r="S404" s="13">
        <v>0</v>
      </c>
      <c r="T404" s="13">
        <v>0</v>
      </c>
      <c r="U404" s="13">
        <v>0.54600000000000004</v>
      </c>
      <c r="V404" s="13">
        <v>3.3000000000000002E-2</v>
      </c>
      <c r="W404" s="13">
        <v>0.51300000000000001</v>
      </c>
      <c r="X404" s="14">
        <v>6.043956043956044E-2</v>
      </c>
      <c r="Y404" s="15">
        <v>7.3964497041420121E-2</v>
      </c>
      <c r="Z404" s="14">
        <v>0</v>
      </c>
      <c r="AA404" s="14">
        <v>0</v>
      </c>
      <c r="AB404" s="14">
        <v>0</v>
      </c>
      <c r="AC404" s="14">
        <v>0</v>
      </c>
      <c r="AD404" s="13">
        <v>0.161</v>
      </c>
      <c r="AE404" s="15">
        <v>0.49113888888888896</v>
      </c>
      <c r="AF404" s="14">
        <v>5.4772255750516613E-2</v>
      </c>
      <c r="AG404" s="14">
        <v>0.61344926440578595</v>
      </c>
      <c r="AH404" s="15">
        <v>0.2068965517241379</v>
      </c>
      <c r="AI404" s="5" t="s">
        <v>7128</v>
      </c>
      <c r="AJ404" s="15">
        <v>8.0294117647058822</v>
      </c>
      <c r="AK404" s="15">
        <v>8.0294117647058822</v>
      </c>
      <c r="AL404" s="15" t="s">
        <v>7128</v>
      </c>
      <c r="AM404" s="15" t="s">
        <v>7128</v>
      </c>
      <c r="AN404" s="15">
        <v>0.43333333333333335</v>
      </c>
      <c r="AO404" s="15">
        <v>5.8085106382978724</v>
      </c>
      <c r="AP404" s="15" t="s">
        <v>7128</v>
      </c>
      <c r="AQ404" s="15" t="s">
        <v>7128</v>
      </c>
      <c r="AR404" s="15">
        <v>0.41809290953545231</v>
      </c>
      <c r="AS404" s="15">
        <v>5.457446808510638</v>
      </c>
      <c r="AT404" s="14">
        <v>0.39764705882352935</v>
      </c>
      <c r="AU404" s="14">
        <v>4.9523809523809519E-2</v>
      </c>
      <c r="AV404" s="12">
        <v>-3.1099999999999999E-2</v>
      </c>
      <c r="AW404" s="12">
        <v>-2.4799999999999999E-2</v>
      </c>
      <c r="AX404" s="12">
        <v>-9.5500000000000002E-2</v>
      </c>
      <c r="AY404" s="12">
        <v>-4.0800000000000003E-2</v>
      </c>
      <c r="AZ404" s="14" t="s">
        <v>7128</v>
      </c>
      <c r="BA404" s="14" t="s">
        <v>7128</v>
      </c>
      <c r="BB404" s="14">
        <v>5.3125000000000006E-2</v>
      </c>
      <c r="BC404" s="14">
        <v>0</v>
      </c>
      <c r="BD404" s="14">
        <v>0.72340425531914898</v>
      </c>
      <c r="BE404" s="14">
        <v>0</v>
      </c>
      <c r="BF404" s="14">
        <v>0.19047619047619047</v>
      </c>
      <c r="BG404" s="14">
        <v>1.1899999999999999E-2</v>
      </c>
      <c r="BH404" s="13">
        <v>6.8000000000000005E-2</v>
      </c>
      <c r="BI404" s="13">
        <v>6.8000000000000005E-2</v>
      </c>
      <c r="BJ404" s="13">
        <v>0</v>
      </c>
      <c r="BK404" s="13">
        <v>0</v>
      </c>
      <c r="BL404" s="13">
        <v>9.4E-2</v>
      </c>
      <c r="BM404" s="13">
        <v>9.4E-2</v>
      </c>
      <c r="BN404" s="13">
        <v>0</v>
      </c>
      <c r="BO404" s="13">
        <v>0</v>
      </c>
      <c r="BP404" s="13">
        <v>0</v>
      </c>
      <c r="BQ404" s="13">
        <v>0</v>
      </c>
      <c r="BR404" s="13">
        <v>0</v>
      </c>
      <c r="BS404" s="13">
        <v>-1E-3</v>
      </c>
      <c r="BT404" s="14" t="s">
        <v>7128</v>
      </c>
      <c r="BU404" s="13">
        <v>1E-3</v>
      </c>
      <c r="BV404" s="13">
        <v>6.9000000000000006E-2</v>
      </c>
      <c r="BW404" s="13">
        <v>6.9000000000000006E-2</v>
      </c>
      <c r="BX404" s="13">
        <v>1.28</v>
      </c>
      <c r="BY404" s="13">
        <v>1.2410000000000001</v>
      </c>
      <c r="BZ404" s="13">
        <v>1.26</v>
      </c>
      <c r="CA404" s="13">
        <v>1.2270000000000001</v>
      </c>
      <c r="CB404" s="13">
        <v>-2.7039999999999998E-2</v>
      </c>
      <c r="CC404" s="15">
        <v>0.224</v>
      </c>
      <c r="CD404" s="15">
        <v>8.1000000000000003E-2</v>
      </c>
      <c r="CE404" s="15">
        <v>0.36</v>
      </c>
      <c r="CF404" s="15" t="s">
        <v>7128</v>
      </c>
      <c r="CG404" s="15">
        <v>0.53373230760869517</v>
      </c>
      <c r="CH404" s="13" t="s">
        <v>7128</v>
      </c>
      <c r="CI404" s="13">
        <v>0.10289999999999999</v>
      </c>
      <c r="CJ404" s="13">
        <v>-2.7039999999999998E-2</v>
      </c>
      <c r="CK404" s="12">
        <f t="shared" si="12"/>
        <v>0.39188405797101444</v>
      </c>
      <c r="CL404" s="36">
        <f t="shared" si="13"/>
        <v>7.6609616951915233E-2</v>
      </c>
      <c r="CM404" s="13">
        <v>8.4000000000000005E-2</v>
      </c>
      <c r="CN404" s="13">
        <v>1.6E-2</v>
      </c>
      <c r="CO404" s="13">
        <v>6.8000000000000005E-2</v>
      </c>
      <c r="CP404" s="13">
        <v>0.54600000000000004</v>
      </c>
      <c r="CQ404" s="13" t="s">
        <v>7128</v>
      </c>
      <c r="CR404" s="13" t="s">
        <v>7128</v>
      </c>
      <c r="CS404" s="13">
        <v>6.9000000000000006E-2</v>
      </c>
      <c r="CT404" s="13">
        <v>0</v>
      </c>
      <c r="CU404" s="13">
        <v>0</v>
      </c>
      <c r="CV404" s="13">
        <v>1.2270000000000001</v>
      </c>
      <c r="CW404" s="13">
        <v>0</v>
      </c>
      <c r="CX404" s="12">
        <v>5.3125000000000006E-2</v>
      </c>
      <c r="CY404" s="12">
        <v>0</v>
      </c>
      <c r="CZ404" s="15" t="s">
        <v>7128</v>
      </c>
      <c r="DA404" s="20"/>
      <c r="DB404" s="20"/>
    </row>
    <row r="405" spans="1:106">
      <c r="A405" s="8" t="s">
        <v>1683</v>
      </c>
      <c r="B405" s="8" t="s">
        <v>1684</v>
      </c>
      <c r="C405" s="9" t="s">
        <v>7147</v>
      </c>
      <c r="D405" s="9" t="s">
        <v>7126</v>
      </c>
      <c r="E405" s="10" t="s">
        <v>7127</v>
      </c>
      <c r="F405" s="10" t="s">
        <v>7126</v>
      </c>
      <c r="G405" s="11">
        <v>0.99</v>
      </c>
      <c r="H405" s="11">
        <v>1.3503119584055459</v>
      </c>
      <c r="I405" s="12">
        <v>9.0499999999999997E-2</v>
      </c>
      <c r="J405" s="12">
        <v>0.17870323223570189</v>
      </c>
      <c r="K405" s="12">
        <v>3.2000000000000001E-2</v>
      </c>
      <c r="L405" s="12">
        <v>8.8499999999999995E-2</v>
      </c>
      <c r="M405" s="12">
        <v>5.8418850000000001E-2</v>
      </c>
      <c r="N405" s="12">
        <v>0.14660701842439644</v>
      </c>
      <c r="O405" s="12">
        <v>-0.26552957954109113</v>
      </c>
      <c r="P405" s="12">
        <v>-0.21171202650194088</v>
      </c>
      <c r="Q405" s="13">
        <v>57.7</v>
      </c>
      <c r="R405" s="13">
        <v>0</v>
      </c>
      <c r="S405" s="13">
        <v>21</v>
      </c>
      <c r="T405" s="13">
        <v>21</v>
      </c>
      <c r="U405" s="13">
        <v>78.7</v>
      </c>
      <c r="V405" s="13">
        <v>0</v>
      </c>
      <c r="W405" s="13">
        <v>78.7</v>
      </c>
      <c r="X405" s="14">
        <v>0</v>
      </c>
      <c r="Y405" s="15">
        <v>0.22123893805309733</v>
      </c>
      <c r="Z405" s="14">
        <v>0.33492822966507174</v>
      </c>
      <c r="AA405" s="14">
        <v>0.26683608640406609</v>
      </c>
      <c r="AB405" s="14">
        <v>0.50359712230215825</v>
      </c>
      <c r="AC405" s="14">
        <v>0.36395147313691506</v>
      </c>
      <c r="AD405" s="13">
        <v>10.210000000000001</v>
      </c>
      <c r="AE405" s="15">
        <v>0.86733333333333362</v>
      </c>
      <c r="AF405" s="14">
        <v>4.4721359549995794E-2</v>
      </c>
      <c r="AG405" s="14">
        <v>0.46286607134245644</v>
      </c>
      <c r="AH405" s="15">
        <v>0.22714148219441774</v>
      </c>
      <c r="AI405" s="5" t="s">
        <v>7128</v>
      </c>
      <c r="AJ405" s="15" t="s">
        <v>7128</v>
      </c>
      <c r="AK405" s="15" t="s">
        <v>7128</v>
      </c>
      <c r="AL405" s="15" t="s">
        <v>7128</v>
      </c>
      <c r="AM405" s="15" t="s">
        <v>7128</v>
      </c>
      <c r="AN405" s="15">
        <v>1.3836930455635492</v>
      </c>
      <c r="AO405" s="15">
        <v>0.59545923632610942</v>
      </c>
      <c r="AP405" s="15" t="s">
        <v>7128</v>
      </c>
      <c r="AQ405" s="15" t="s">
        <v>7128</v>
      </c>
      <c r="AR405" s="15">
        <v>1.2551834130781498</v>
      </c>
      <c r="AS405" s="15">
        <v>0.81217750257997934</v>
      </c>
      <c r="AT405" s="14" t="s">
        <v>7128</v>
      </c>
      <c r="AU405" s="14">
        <v>0</v>
      </c>
      <c r="AV405" s="12" t="s">
        <v>7128</v>
      </c>
      <c r="AW405" s="12" t="s">
        <v>7128</v>
      </c>
      <c r="AX405" s="12">
        <v>-4.5599999999999995E-2</v>
      </c>
      <c r="AY405" s="12">
        <v>-9.7299999999999991E-3</v>
      </c>
      <c r="AZ405" s="14" t="s">
        <v>7128</v>
      </c>
      <c r="BA405" s="14" t="s">
        <v>7128</v>
      </c>
      <c r="BB405" s="14">
        <v>-8.6826347305389212E-2</v>
      </c>
      <c r="BC405" s="14">
        <v>-6.5105008077544421E-2</v>
      </c>
      <c r="BD405" s="14">
        <v>-4.4984488107549118E-2</v>
      </c>
      <c r="BE405" s="14">
        <v>-4.1675284384694936E-2</v>
      </c>
      <c r="BF405" s="14">
        <v>0</v>
      </c>
      <c r="BG405" s="14">
        <v>0.30430000000000001</v>
      </c>
      <c r="BH405" s="13">
        <v>-5.45</v>
      </c>
      <c r="BI405" s="13">
        <v>-4.3499999999999996</v>
      </c>
      <c r="BJ405" s="13">
        <v>-4.03</v>
      </c>
      <c r="BK405" s="13">
        <v>-4.03</v>
      </c>
      <c r="BL405" s="13">
        <v>96.9</v>
      </c>
      <c r="BM405" s="13">
        <v>96.7</v>
      </c>
      <c r="BN405" s="13">
        <v>-3.75</v>
      </c>
      <c r="BO405" s="13">
        <v>-2.5299999999999998</v>
      </c>
      <c r="BP405" s="13">
        <v>-4.03</v>
      </c>
      <c r="BQ405" s="13">
        <v>0</v>
      </c>
      <c r="BR405" s="13">
        <v>0</v>
      </c>
      <c r="BS405" s="13">
        <v>-1.77</v>
      </c>
      <c r="BT405" s="14" t="s">
        <v>7128</v>
      </c>
      <c r="BU405" s="13">
        <v>-2.2600000000000002</v>
      </c>
      <c r="BV405" s="13">
        <v>-2.5799999999999996</v>
      </c>
      <c r="BW405" s="13">
        <v>-2.5799999999999996</v>
      </c>
      <c r="BX405" s="13">
        <v>50.1</v>
      </c>
      <c r="BY405" s="13">
        <v>61.900000000000006</v>
      </c>
      <c r="BZ405" s="13">
        <v>41.7</v>
      </c>
      <c r="CA405" s="13">
        <v>62.7</v>
      </c>
      <c r="CB405" s="13">
        <v>0</v>
      </c>
      <c r="CC405" s="15">
        <v>0.13800000000000001</v>
      </c>
      <c r="CD405" s="15">
        <v>0.66600000000000004</v>
      </c>
      <c r="CE405" s="15">
        <v>0.36</v>
      </c>
      <c r="CF405" s="15">
        <v>0.70292003460396169</v>
      </c>
      <c r="CG405" s="15">
        <v>0.69070480325008765</v>
      </c>
      <c r="CH405" s="13">
        <v>12.328999999999997</v>
      </c>
      <c r="CI405" s="13">
        <v>8.5729999999999986</v>
      </c>
      <c r="CJ405" s="13">
        <v>0</v>
      </c>
      <c r="CK405" s="12">
        <f t="shared" si="12"/>
        <v>0</v>
      </c>
      <c r="CL405" s="36">
        <f t="shared" si="13"/>
        <v>1.5454545454545454</v>
      </c>
      <c r="CM405" s="13" t="s">
        <v>7128</v>
      </c>
      <c r="CN405" s="13" t="s">
        <v>7128</v>
      </c>
      <c r="CO405" s="13" t="s">
        <v>7128</v>
      </c>
      <c r="CP405" s="13" t="s">
        <v>7128</v>
      </c>
      <c r="CQ405" s="13" t="s">
        <v>7128</v>
      </c>
      <c r="CR405" s="13" t="s">
        <v>7128</v>
      </c>
      <c r="CS405" s="13" t="s">
        <v>7128</v>
      </c>
      <c r="CT405" s="13">
        <v>0</v>
      </c>
      <c r="CU405" s="13">
        <v>-4.03</v>
      </c>
      <c r="CV405" s="13">
        <v>62.7</v>
      </c>
      <c r="CW405" s="13">
        <v>-3.75</v>
      </c>
      <c r="CX405" s="12">
        <v>-8.6826347305389212E-2</v>
      </c>
      <c r="CY405" s="12">
        <v>-6.5105008077544421E-2</v>
      </c>
      <c r="CZ405" s="15" t="s">
        <v>7128</v>
      </c>
      <c r="DA405" s="20"/>
      <c r="DB405" s="20"/>
    </row>
    <row r="406" spans="1:106">
      <c r="A406" s="8" t="s">
        <v>361</v>
      </c>
      <c r="B406" s="8" t="s">
        <v>362</v>
      </c>
      <c r="C406" s="9" t="s">
        <v>7163</v>
      </c>
      <c r="D406" s="9" t="s">
        <v>7126</v>
      </c>
      <c r="E406" s="10" t="s">
        <v>7127</v>
      </c>
      <c r="F406" s="10" t="s">
        <v>7126</v>
      </c>
      <c r="G406" s="11">
        <v>0.97</v>
      </c>
      <c r="H406" s="11">
        <v>0.97060785121254645</v>
      </c>
      <c r="I406" s="12">
        <v>9.0499999999999997E-2</v>
      </c>
      <c r="J406" s="12">
        <v>0.14434001053473544</v>
      </c>
      <c r="K406" s="12">
        <v>3.2000000000000001E-2</v>
      </c>
      <c r="L406" s="12">
        <v>8.8499999999999995E-2</v>
      </c>
      <c r="M406" s="12">
        <v>5.8418850000000001E-2</v>
      </c>
      <c r="N406" s="12">
        <v>0.14427199505376467</v>
      </c>
      <c r="O406" s="12">
        <v>0.71286679340438719</v>
      </c>
      <c r="P406" s="12">
        <v>1.2299655363420012</v>
      </c>
      <c r="Q406" s="13">
        <v>4973.3</v>
      </c>
      <c r="R406" s="13">
        <v>0</v>
      </c>
      <c r="S406" s="13">
        <v>3.94</v>
      </c>
      <c r="T406" s="13">
        <v>3.94</v>
      </c>
      <c r="U406" s="13">
        <v>4977.24</v>
      </c>
      <c r="V406" s="13">
        <v>0</v>
      </c>
      <c r="W406" s="13">
        <v>4977.24</v>
      </c>
      <c r="X406" s="14">
        <v>0</v>
      </c>
      <c r="Y406" s="15">
        <v>0.1</v>
      </c>
      <c r="Z406" s="14">
        <v>3.0775479597575455E-3</v>
      </c>
      <c r="AA406" s="14">
        <v>7.9160337857929301E-4</v>
      </c>
      <c r="AB406" s="14">
        <v>3.0870484995690669E-3</v>
      </c>
      <c r="AC406" s="14">
        <v>7.9223051092835734E-4</v>
      </c>
      <c r="AD406" s="13">
        <v>62.17</v>
      </c>
      <c r="AE406" s="15">
        <v>1.3286388888888889</v>
      </c>
      <c r="AF406" s="14">
        <v>0.14832396974191325</v>
      </c>
      <c r="AG406" s="14">
        <v>0.4813787017987548</v>
      </c>
      <c r="AH406" s="15">
        <v>0.41324575807334429</v>
      </c>
      <c r="AI406" s="5">
        <v>376.22377622377627</v>
      </c>
      <c r="AJ406" s="15">
        <v>25.970234986945172</v>
      </c>
      <c r="AK406" s="15">
        <v>25.970234986945172</v>
      </c>
      <c r="AL406" s="15">
        <v>24.573122529644273</v>
      </c>
      <c r="AM406" s="15">
        <v>2.6338980716982934</v>
      </c>
      <c r="AN406" s="15">
        <v>3.896654391600721</v>
      </c>
      <c r="AO406" s="15">
        <v>4.5088848594741613</v>
      </c>
      <c r="AP406" s="15">
        <v>30.837918215613382</v>
      </c>
      <c r="AQ406" s="15">
        <v>26.860442525634102</v>
      </c>
      <c r="AR406" s="15">
        <v>3.8877397987877269</v>
      </c>
      <c r="AS406" s="15">
        <v>4.5124569356300999</v>
      </c>
      <c r="AT406" s="14">
        <v>0.19509138381201044</v>
      </c>
      <c r="AU406" s="14">
        <v>7.5121146924577243E-3</v>
      </c>
      <c r="AV406" s="12">
        <v>0.122</v>
      </c>
      <c r="AW406" s="12">
        <v>0.10199999999999999</v>
      </c>
      <c r="AX406" s="12">
        <v>5.5399999999999998E-2</v>
      </c>
      <c r="AY406" s="12">
        <v>5.0099999999999999E-2</v>
      </c>
      <c r="AZ406" s="14">
        <v>9.8599999999999993E-2</v>
      </c>
      <c r="BA406" s="14">
        <v>0.13800000000000001</v>
      </c>
      <c r="BB406" s="14">
        <v>0.85720680393912263</v>
      </c>
      <c r="BC406" s="14">
        <v>1.374237531395766</v>
      </c>
      <c r="BD406" s="14">
        <v>0.17361740707162285</v>
      </c>
      <c r="BE406" s="14">
        <v>0.14632819582955575</v>
      </c>
      <c r="BF406" s="14">
        <v>0.2090045435770343</v>
      </c>
      <c r="BG406" s="14">
        <v>0.1613</v>
      </c>
      <c r="BH406" s="13">
        <v>191.5</v>
      </c>
      <c r="BI406" s="13">
        <v>191.5</v>
      </c>
      <c r="BJ406" s="13">
        <v>161.4</v>
      </c>
      <c r="BK406" s="13">
        <v>161.4</v>
      </c>
      <c r="BL406" s="13">
        <v>1103</v>
      </c>
      <c r="BM406" s="13">
        <v>1103</v>
      </c>
      <c r="BN406" s="13">
        <v>185.3</v>
      </c>
      <c r="BO406" s="13">
        <v>185.3</v>
      </c>
      <c r="BP406" s="13">
        <v>127.66666666666667</v>
      </c>
      <c r="BQ406" s="13">
        <v>0</v>
      </c>
      <c r="BR406" s="13">
        <v>0</v>
      </c>
      <c r="BS406" s="13">
        <v>-26.6</v>
      </c>
      <c r="BT406" s="14">
        <v>-0.208355091383812</v>
      </c>
      <c r="BU406" s="13">
        <v>154.26666666666668</v>
      </c>
      <c r="BV406" s="13">
        <v>218.1</v>
      </c>
      <c r="BW406" s="13">
        <v>218.1</v>
      </c>
      <c r="BX406" s="13">
        <v>223.4</v>
      </c>
      <c r="BY406" s="13">
        <v>92.9</v>
      </c>
      <c r="BZ406" s="13">
        <v>1276.3</v>
      </c>
      <c r="CA406" s="13">
        <v>1280.24</v>
      </c>
      <c r="CB406" s="13">
        <v>-37.36</v>
      </c>
      <c r="CC406" s="15">
        <v>0.47599999999999998</v>
      </c>
      <c r="CD406" s="15">
        <v>0.48299999999999998</v>
      </c>
      <c r="CE406" s="15">
        <v>0.36</v>
      </c>
      <c r="CF406" s="15" t="s">
        <v>7128</v>
      </c>
      <c r="CG406" s="15" t="s">
        <v>7128</v>
      </c>
      <c r="CH406" s="13" t="s">
        <v>7128</v>
      </c>
      <c r="CI406" s="13" t="s">
        <v>7128</v>
      </c>
      <c r="CJ406" s="13">
        <v>-37.36</v>
      </c>
      <c r="CK406" s="12">
        <f t="shared" si="12"/>
        <v>0.17129756992205411</v>
      </c>
      <c r="CL406" s="36">
        <f t="shared" si="13"/>
        <v>0.86155720802349556</v>
      </c>
      <c r="CM406" s="13">
        <v>242.1</v>
      </c>
      <c r="CN406" s="13">
        <v>50.6</v>
      </c>
      <c r="CO406" s="13">
        <v>191.5</v>
      </c>
      <c r="CP406" s="13">
        <v>4973.3</v>
      </c>
      <c r="CQ406" s="13">
        <v>185.3</v>
      </c>
      <c r="CR406" s="13">
        <v>4977.24</v>
      </c>
      <c r="CS406" s="13">
        <v>218.1</v>
      </c>
      <c r="CT406" s="13">
        <v>0</v>
      </c>
      <c r="CU406" s="13">
        <v>161.4</v>
      </c>
      <c r="CV406" s="13">
        <v>1280.24</v>
      </c>
      <c r="CW406" s="13">
        <v>185.3</v>
      </c>
      <c r="CX406" s="12">
        <v>0.85720680393912263</v>
      </c>
      <c r="CY406" s="12">
        <v>1.374237531395766</v>
      </c>
      <c r="CZ406" s="15">
        <v>26.860442525634102</v>
      </c>
      <c r="DA406" s="20"/>
      <c r="DB406" s="20"/>
    </row>
    <row r="407" spans="1:106">
      <c r="A407" s="8" t="s">
        <v>341</v>
      </c>
      <c r="B407" s="8" t="s">
        <v>342</v>
      </c>
      <c r="C407" s="9" t="s">
        <v>7144</v>
      </c>
      <c r="D407" s="9" t="s">
        <v>7126</v>
      </c>
      <c r="E407" s="10" t="s">
        <v>7127</v>
      </c>
      <c r="F407" s="10" t="s">
        <v>7126</v>
      </c>
      <c r="G407" s="11">
        <v>1.1499999999999999</v>
      </c>
      <c r="H407" s="11">
        <v>1.1499999999999999</v>
      </c>
      <c r="I407" s="12">
        <v>9.0499999999999997E-2</v>
      </c>
      <c r="J407" s="12">
        <v>0.160575</v>
      </c>
      <c r="K407" s="12">
        <v>3.2000000000000001E-2</v>
      </c>
      <c r="L407" s="12">
        <v>8.8499999999999995E-2</v>
      </c>
      <c r="M407" s="12">
        <v>5.8418850000000001E-2</v>
      </c>
      <c r="N407" s="12">
        <v>0.160575</v>
      </c>
      <c r="O407" s="12">
        <v>0.13611760700389106</v>
      </c>
      <c r="P407" s="12">
        <v>8.0964941342104024E-3</v>
      </c>
      <c r="Q407" s="13">
        <v>4159.3</v>
      </c>
      <c r="R407" s="13">
        <v>0</v>
      </c>
      <c r="S407" s="13">
        <v>0</v>
      </c>
      <c r="T407" s="13">
        <v>0</v>
      </c>
      <c r="U407" s="13">
        <v>4159.3</v>
      </c>
      <c r="V407" s="13">
        <v>0</v>
      </c>
      <c r="W407" s="13">
        <v>4159.3</v>
      </c>
      <c r="X407" s="14">
        <v>0</v>
      </c>
      <c r="Y407" s="15">
        <v>0.11060996563573883</v>
      </c>
      <c r="Z407" s="14" t="s">
        <v>7128</v>
      </c>
      <c r="AA407" s="14">
        <v>0</v>
      </c>
      <c r="AB407" s="14" t="s">
        <v>7128</v>
      </c>
      <c r="AC407" s="14">
        <v>0</v>
      </c>
      <c r="AD407" s="13">
        <v>17.87</v>
      </c>
      <c r="AE407" s="15">
        <v>1.9800555555555557</v>
      </c>
      <c r="AF407" s="14">
        <v>0.26645825188948452</v>
      </c>
      <c r="AG407" s="14">
        <v>0.37266625933275804</v>
      </c>
      <c r="AH407" s="15">
        <v>0.31375579598145287</v>
      </c>
      <c r="AI407" s="5">
        <v>9.4111675126903567</v>
      </c>
      <c r="AJ407" s="15">
        <v>34.092622950819674</v>
      </c>
      <c r="AK407" s="15">
        <v>34.092622950819674</v>
      </c>
      <c r="AL407" s="15">
        <v>27.492307692307694</v>
      </c>
      <c r="AM407" s="15">
        <v>0.92895430383704825</v>
      </c>
      <c r="AN407" s="15" t="s">
        <v>7128</v>
      </c>
      <c r="AO407" s="15">
        <v>3.4101008444699517</v>
      </c>
      <c r="AP407" s="15">
        <v>22.434196332254587</v>
      </c>
      <c r="AQ407" s="15">
        <v>17.088331963845523</v>
      </c>
      <c r="AR407" s="15" t="s">
        <v>7128</v>
      </c>
      <c r="AS407" s="15">
        <v>3.4101008444699517</v>
      </c>
      <c r="AT407" s="14">
        <v>0.16803278688524589</v>
      </c>
      <c r="AU407" s="14">
        <v>4.928713966292405E-3</v>
      </c>
      <c r="AV407" s="12">
        <v>0.22699999999999998</v>
      </c>
      <c r="AW407" s="12" t="s">
        <v>7128</v>
      </c>
      <c r="AX407" s="12">
        <v>6.6900000000000001E-2</v>
      </c>
      <c r="AY407" s="12">
        <v>0.18</v>
      </c>
      <c r="AZ407" s="14">
        <v>0.36700000000000005</v>
      </c>
      <c r="BA407" s="14">
        <v>0.20100000000000001</v>
      </c>
      <c r="BB407" s="14">
        <v>0.29669260700389105</v>
      </c>
      <c r="BC407" s="14">
        <v>0.1686714941342104</v>
      </c>
      <c r="BD407" s="14">
        <v>0.10002459621218332</v>
      </c>
      <c r="BE407" s="14">
        <v>0.15200459129294089</v>
      </c>
      <c r="BF407" s="14">
        <v>0.31977715877437324</v>
      </c>
      <c r="BG407" s="14">
        <v>0.2581</v>
      </c>
      <c r="BH407" s="13">
        <v>122</v>
      </c>
      <c r="BI407" s="13">
        <v>122</v>
      </c>
      <c r="BJ407" s="13">
        <v>185.4</v>
      </c>
      <c r="BK407" s="13">
        <v>185.4</v>
      </c>
      <c r="BL407" s="13">
        <v>1219.7</v>
      </c>
      <c r="BM407" s="13">
        <v>1219.7</v>
      </c>
      <c r="BN407" s="13">
        <v>243.4</v>
      </c>
      <c r="BO407" s="13">
        <v>243.4</v>
      </c>
      <c r="BP407" s="13">
        <v>126.11331476323122</v>
      </c>
      <c r="BQ407" s="13">
        <v>9.9000000000000057</v>
      </c>
      <c r="BR407" s="13">
        <v>-9.01</v>
      </c>
      <c r="BS407" s="13">
        <v>58.269999999999996</v>
      </c>
      <c r="BT407" s="14">
        <v>0.39060110419333716</v>
      </c>
      <c r="BU407" s="13">
        <v>76.853314763231225</v>
      </c>
      <c r="BV407" s="13">
        <v>62.84</v>
      </c>
      <c r="BW407" s="13">
        <v>72.740000000000009</v>
      </c>
      <c r="BX407" s="13">
        <v>411.2</v>
      </c>
      <c r="BY407" s="13">
        <v>747.68599999999992</v>
      </c>
      <c r="BZ407" s="13">
        <v>0</v>
      </c>
      <c r="CA407" s="13">
        <v>0</v>
      </c>
      <c r="CB407" s="13">
        <v>-20.5</v>
      </c>
      <c r="CC407" s="15">
        <v>0.66200000000000003</v>
      </c>
      <c r="CD407" s="15">
        <v>0.81599999999999995</v>
      </c>
      <c r="CE407" s="15">
        <v>0.36</v>
      </c>
      <c r="CF407" s="15">
        <v>0.66537534594839343</v>
      </c>
      <c r="CG407" s="15">
        <v>1.4321434210693689</v>
      </c>
      <c r="CH407" s="13">
        <v>93.850000000000009</v>
      </c>
      <c r="CI407" s="13">
        <v>48.45</v>
      </c>
      <c r="CJ407" s="13">
        <v>-20.5</v>
      </c>
      <c r="CK407" s="12">
        <f t="shared" si="12"/>
        <v>0.32622533418204963</v>
      </c>
      <c r="CL407" s="36" t="str">
        <f t="shared" si="13"/>
        <v>NA</v>
      </c>
      <c r="CM407" s="13">
        <v>179.5</v>
      </c>
      <c r="CN407" s="13">
        <v>57.4</v>
      </c>
      <c r="CO407" s="13">
        <v>122</v>
      </c>
      <c r="CP407" s="13">
        <v>4159.3</v>
      </c>
      <c r="CQ407" s="13">
        <v>243.4</v>
      </c>
      <c r="CR407" s="13">
        <v>4159.3</v>
      </c>
      <c r="CS407" s="13">
        <v>62.84</v>
      </c>
      <c r="CT407" s="13">
        <v>13.04</v>
      </c>
      <c r="CU407" s="13">
        <v>188.75880000000001</v>
      </c>
      <c r="CV407" s="13">
        <v>13.04</v>
      </c>
      <c r="CW407" s="13">
        <v>249.24</v>
      </c>
      <c r="CX407" s="12">
        <v>0.2954902885159344</v>
      </c>
      <c r="CY407" s="12">
        <v>0.16878356628055288</v>
      </c>
      <c r="CZ407" s="15">
        <v>16.687931311186006</v>
      </c>
      <c r="DA407" s="20"/>
      <c r="DB407" s="20"/>
    </row>
    <row r="408" spans="1:106">
      <c r="A408" s="8" t="s">
        <v>1993</v>
      </c>
      <c r="B408" s="8" t="s">
        <v>1994</v>
      </c>
      <c r="C408" s="9" t="s">
        <v>7144</v>
      </c>
      <c r="D408" s="9" t="s">
        <v>7126</v>
      </c>
      <c r="E408" s="10" t="s">
        <v>7127</v>
      </c>
      <c r="F408" s="10" t="s">
        <v>7126</v>
      </c>
      <c r="G408" s="11">
        <v>1.1499999999999999</v>
      </c>
      <c r="H408" s="11">
        <v>3.1063882623926422</v>
      </c>
      <c r="I408" s="12">
        <v>9.0499999999999997E-2</v>
      </c>
      <c r="J408" s="12">
        <v>0.33762813774653411</v>
      </c>
      <c r="K408" s="12">
        <v>3.6999999999999998E-2</v>
      </c>
      <c r="L408" s="12">
        <v>9.35E-2</v>
      </c>
      <c r="M408" s="12">
        <v>6.1719349999999999E-2</v>
      </c>
      <c r="N408" s="12">
        <v>0.16386212131736361</v>
      </c>
      <c r="O408" s="12">
        <v>-0.39062026373078607</v>
      </c>
      <c r="P408" s="12">
        <v>-0.11728350866908044</v>
      </c>
      <c r="Q408" s="13">
        <v>9.66</v>
      </c>
      <c r="R408" s="13">
        <v>0.43366140409819914</v>
      </c>
      <c r="S408" s="13">
        <v>16</v>
      </c>
      <c r="T408" s="13">
        <v>16.433661404098199</v>
      </c>
      <c r="U408" s="13">
        <v>26.093661404098199</v>
      </c>
      <c r="V408" s="13">
        <v>0.88500000000000001</v>
      </c>
      <c r="W408" s="13">
        <v>25.208661404098198</v>
      </c>
      <c r="X408" s="14">
        <v>3.3916282820355914E-2</v>
      </c>
      <c r="Y408" s="15">
        <v>1.3107416879795395</v>
      </c>
      <c r="Z408" s="14">
        <v>0.5925528968082735</v>
      </c>
      <c r="AA408" s="14">
        <v>0.62979515023204724</v>
      </c>
      <c r="AB408" s="14">
        <v>1.4543063189467431</v>
      </c>
      <c r="AC408" s="14">
        <v>1.7012071846892545</v>
      </c>
      <c r="AD408" s="13">
        <v>1.24</v>
      </c>
      <c r="AE408" s="15">
        <v>2.0692222222222223</v>
      </c>
      <c r="AF408" s="14">
        <v>0.14832396974191325</v>
      </c>
      <c r="AG408" s="14">
        <v>0.64520926837732262</v>
      </c>
      <c r="AH408" s="15">
        <v>0.31321370309951069</v>
      </c>
      <c r="AI408" s="5">
        <v>0.5478260869565218</v>
      </c>
      <c r="AJ408" s="15" t="s">
        <v>7128</v>
      </c>
      <c r="AK408" s="15" t="s">
        <v>7128</v>
      </c>
      <c r="AL408" s="15" t="s">
        <v>7128</v>
      </c>
      <c r="AM408" s="15" t="s">
        <v>7128</v>
      </c>
      <c r="AN408" s="15">
        <v>0.85486725663716812</v>
      </c>
      <c r="AO408" s="15">
        <v>0.14548192771084337</v>
      </c>
      <c r="AP408" s="15">
        <v>18.73876927594549</v>
      </c>
      <c r="AQ408" s="15">
        <v>6.8279147898424153</v>
      </c>
      <c r="AR408" s="15">
        <v>0.93891688023784792</v>
      </c>
      <c r="AS408" s="15">
        <v>0.37964851512196079</v>
      </c>
      <c r="AT408" s="14" t="s">
        <v>7128</v>
      </c>
      <c r="AU408" s="14">
        <v>1.2732919254658385E-2</v>
      </c>
      <c r="AV408" s="12" t="s">
        <v>7128</v>
      </c>
      <c r="AW408" s="12" t="s">
        <v>7128</v>
      </c>
      <c r="AX408" s="12">
        <v>-1.23E-2</v>
      </c>
      <c r="AY408" s="12">
        <v>0.109</v>
      </c>
      <c r="AZ408" s="14" t="s">
        <v>7128</v>
      </c>
      <c r="BA408" s="14" t="s">
        <v>7128</v>
      </c>
      <c r="BB408" s="14">
        <v>-5.2992125984251973E-2</v>
      </c>
      <c r="BC408" s="14">
        <v>4.6578612648283169E-2</v>
      </c>
      <c r="BD408" s="14">
        <v>-1.0135542168674698E-2</v>
      </c>
      <c r="BE408" s="14">
        <v>2.026005601175241E-2</v>
      </c>
      <c r="BF408" s="14">
        <v>0</v>
      </c>
      <c r="BG408" s="14">
        <v>1.7000000000000001E-2</v>
      </c>
      <c r="BH408" s="13">
        <v>-0.67300000000000004</v>
      </c>
      <c r="BI408" s="13">
        <v>-0.67300000000000004</v>
      </c>
      <c r="BJ408" s="13">
        <v>1.26</v>
      </c>
      <c r="BK408" s="13">
        <v>1.3452677191803601</v>
      </c>
      <c r="BL408" s="13">
        <v>66.400000000000006</v>
      </c>
      <c r="BM408" s="13">
        <v>66.400000000000006</v>
      </c>
      <c r="BN408" s="13">
        <v>3.52</v>
      </c>
      <c r="BO408" s="13">
        <v>3.6920000000000002</v>
      </c>
      <c r="BP408" s="13">
        <v>1.3452677191803601</v>
      </c>
      <c r="BQ408" s="13">
        <v>-3.0000000000000027E-2</v>
      </c>
      <c r="BR408" s="13">
        <v>-3.6000000000000032E-2</v>
      </c>
      <c r="BS408" s="13">
        <v>-1.3750000000000002</v>
      </c>
      <c r="BT408" s="14">
        <v>-1.0488618584111193</v>
      </c>
      <c r="BU408" s="13">
        <v>2.7562677191803604</v>
      </c>
      <c r="BV408" s="13">
        <v>0.76800000000000024</v>
      </c>
      <c r="BW408" s="13">
        <v>0.73800000000000021</v>
      </c>
      <c r="BX408" s="13">
        <v>12.7</v>
      </c>
      <c r="BY408" s="13">
        <v>28.8816614040982</v>
      </c>
      <c r="BZ408" s="13">
        <v>11.3</v>
      </c>
      <c r="CA408" s="13">
        <v>26.848661404098198</v>
      </c>
      <c r="CB408" s="13">
        <v>-0.123</v>
      </c>
      <c r="CC408" s="15">
        <v>0.63800000000000001</v>
      </c>
      <c r="CD408" s="15">
        <v>0.96199999999999997</v>
      </c>
      <c r="CE408" s="15">
        <v>0.36</v>
      </c>
      <c r="CF408" s="15">
        <v>0.62574149851163308</v>
      </c>
      <c r="CG408" s="15">
        <v>0.51607066794135548</v>
      </c>
      <c r="CH408" s="13">
        <v>6.5179999999999989</v>
      </c>
      <c r="CI408" s="13">
        <v>1.673</v>
      </c>
      <c r="CJ408" s="13">
        <v>-0.123</v>
      </c>
      <c r="CK408" s="12">
        <f t="shared" si="12"/>
        <v>0.16015624999999994</v>
      </c>
      <c r="CL408" s="36">
        <f t="shared" si="13"/>
        <v>2.4731214342724983</v>
      </c>
      <c r="CM408" s="13" t="s">
        <v>7128</v>
      </c>
      <c r="CN408" s="13" t="s">
        <v>7128</v>
      </c>
      <c r="CO408" s="13" t="s">
        <v>7128</v>
      </c>
      <c r="CP408" s="13" t="s">
        <v>7128</v>
      </c>
      <c r="CQ408" s="13">
        <v>3.6920000000000002</v>
      </c>
      <c r="CR408" s="13">
        <v>25.208661404098198</v>
      </c>
      <c r="CS408" s="13">
        <v>0.76800000000000024</v>
      </c>
      <c r="CT408" s="13">
        <v>0</v>
      </c>
      <c r="CU408" s="13">
        <v>1.3452677191803601</v>
      </c>
      <c r="CV408" s="13">
        <v>26.848661404098198</v>
      </c>
      <c r="CW408" s="13">
        <v>3.52</v>
      </c>
      <c r="CX408" s="12">
        <v>-5.2992125984251973E-2</v>
      </c>
      <c r="CY408" s="12">
        <v>4.6578612648283169E-2</v>
      </c>
      <c r="CZ408" s="15">
        <v>7.1615515352551702</v>
      </c>
      <c r="DA408" s="20"/>
      <c r="DB408" s="20"/>
    </row>
    <row r="409" spans="1:106">
      <c r="A409" s="8" t="s">
        <v>131</v>
      </c>
      <c r="B409" s="8" t="s">
        <v>132</v>
      </c>
      <c r="C409" s="9" t="s">
        <v>7147</v>
      </c>
      <c r="D409" s="9" t="s">
        <v>7126</v>
      </c>
      <c r="E409" s="10" t="s">
        <v>7127</v>
      </c>
      <c r="F409" s="10" t="s">
        <v>7126</v>
      </c>
      <c r="G409" s="11">
        <v>0.99</v>
      </c>
      <c r="H409" s="11">
        <v>0.99</v>
      </c>
      <c r="I409" s="12">
        <v>9.0499999999999997E-2</v>
      </c>
      <c r="J409" s="12">
        <v>0.146095</v>
      </c>
      <c r="K409" s="12">
        <v>3.6999999999999998E-2</v>
      </c>
      <c r="L409" s="12">
        <v>9.35E-2</v>
      </c>
      <c r="M409" s="12">
        <v>6.1719349999999999E-2</v>
      </c>
      <c r="N409" s="12">
        <v>0.146095</v>
      </c>
      <c r="O409" s="12">
        <v>-5.9879144893111635E-2</v>
      </c>
      <c r="P409" s="12">
        <v>0.1010793709612913</v>
      </c>
      <c r="Q409" s="13">
        <v>10636</v>
      </c>
      <c r="R409" s="13">
        <v>0</v>
      </c>
      <c r="S409" s="13">
        <v>0</v>
      </c>
      <c r="T409" s="13">
        <v>0</v>
      </c>
      <c r="U409" s="13">
        <v>10636</v>
      </c>
      <c r="V409" s="13">
        <v>0</v>
      </c>
      <c r="W409" s="13">
        <v>10636</v>
      </c>
      <c r="X409" s="14">
        <v>0</v>
      </c>
      <c r="Y409" s="15">
        <v>5.2193985945415917E-2</v>
      </c>
      <c r="Z409" s="14" t="s">
        <v>7128</v>
      </c>
      <c r="AA409" s="14">
        <v>0</v>
      </c>
      <c r="AB409" s="14" t="s">
        <v>7128</v>
      </c>
      <c r="AC409" s="14">
        <v>0</v>
      </c>
      <c r="AD409" s="13">
        <v>4.3499999999999996</v>
      </c>
      <c r="AE409" s="15">
        <v>2.0253611111111112</v>
      </c>
      <c r="AF409" s="14">
        <v>0.17888543819998318</v>
      </c>
      <c r="AG409" s="14">
        <v>0.56684323229619671</v>
      </c>
      <c r="AH409" s="15">
        <v>0.21141374837872892</v>
      </c>
      <c r="AI409" s="5">
        <v>15.641891891891891</v>
      </c>
      <c r="AJ409" s="15">
        <v>45.785622040464915</v>
      </c>
      <c r="AK409" s="15">
        <v>45.785622040464915</v>
      </c>
      <c r="AL409" s="15">
        <v>30.208333333333332</v>
      </c>
      <c r="AM409" s="15">
        <v>2.0811646382029507</v>
      </c>
      <c r="AN409" s="15" t="s">
        <v>7128</v>
      </c>
      <c r="AO409" s="15">
        <v>2.2055408095554081</v>
      </c>
      <c r="AP409" s="15">
        <v>45.943844492440604</v>
      </c>
      <c r="AQ409" s="15">
        <v>27.525879917184266</v>
      </c>
      <c r="AR409" s="15" t="s">
        <v>7128</v>
      </c>
      <c r="AS409" s="15">
        <v>2.2055408095554081</v>
      </c>
      <c r="AT409" s="14">
        <v>0.2001911321566939</v>
      </c>
      <c r="AU409" s="14">
        <v>4.372358029334336E-3</v>
      </c>
      <c r="AV409" s="12">
        <v>-0.41</v>
      </c>
      <c r="AW409" s="12">
        <v>-0.214</v>
      </c>
      <c r="AX409" s="12">
        <v>-0.14099999999999999</v>
      </c>
      <c r="AY409" s="12">
        <v>-2.4500000000000001E-2</v>
      </c>
      <c r="AZ409" s="14">
        <v>0.22</v>
      </c>
      <c r="BA409" s="14">
        <v>0.128</v>
      </c>
      <c r="BB409" s="14">
        <v>8.6215855106888367E-2</v>
      </c>
      <c r="BC409" s="14">
        <v>0.2471743709612913</v>
      </c>
      <c r="BD409" s="14">
        <v>4.8171035169210355E-2</v>
      </c>
      <c r="BE409" s="14">
        <v>4.8005142667551431E-2</v>
      </c>
      <c r="BF409" s="14">
        <v>0.3369534152615033</v>
      </c>
      <c r="BG409" s="14">
        <v>0.2034</v>
      </c>
      <c r="BH409" s="13">
        <v>232.3</v>
      </c>
      <c r="BI409" s="13">
        <v>232.3</v>
      </c>
      <c r="BJ409" s="13">
        <v>231.5</v>
      </c>
      <c r="BK409" s="13">
        <v>231.5</v>
      </c>
      <c r="BL409" s="13">
        <v>4822.3999999999996</v>
      </c>
      <c r="BM409" s="13">
        <v>4822.3999999999996</v>
      </c>
      <c r="BN409" s="13">
        <v>386.4</v>
      </c>
      <c r="BO409" s="13">
        <v>386.4</v>
      </c>
      <c r="BP409" s="13">
        <v>153.49528436696201</v>
      </c>
      <c r="BQ409" s="13">
        <v>0</v>
      </c>
      <c r="BR409" s="13">
        <v>0</v>
      </c>
      <c r="BS409" s="13">
        <v>-173.1</v>
      </c>
      <c r="BT409" s="14">
        <v>-1.1277219408654202</v>
      </c>
      <c r="BU409" s="13">
        <v>326.59528436696201</v>
      </c>
      <c r="BV409" s="13">
        <v>405.4</v>
      </c>
      <c r="BW409" s="13">
        <v>405.4</v>
      </c>
      <c r="BX409" s="13">
        <v>2694.4</v>
      </c>
      <c r="BY409" s="13">
        <v>621.00000000000045</v>
      </c>
      <c r="BZ409" s="13">
        <v>0</v>
      </c>
      <c r="CA409" s="13">
        <v>0</v>
      </c>
      <c r="CB409" s="13">
        <v>-46.504399999999997</v>
      </c>
      <c r="CC409" s="15">
        <v>0.67600000000000005</v>
      </c>
      <c r="CD409" s="15">
        <v>0.83699999999999997</v>
      </c>
      <c r="CE409" s="15">
        <v>0.36</v>
      </c>
      <c r="CF409" s="15">
        <v>0.75085101498744145</v>
      </c>
      <c r="CG409" s="15">
        <v>0.94351765582834735</v>
      </c>
      <c r="CH409" s="13">
        <v>662.86</v>
      </c>
      <c r="CI409" s="13">
        <v>462.7</v>
      </c>
      <c r="CJ409" s="13">
        <v>-46.504399999999997</v>
      </c>
      <c r="CK409" s="12">
        <f t="shared" si="12"/>
        <v>0.11471238283177108</v>
      </c>
      <c r="CL409" s="36" t="str">
        <f t="shared" si="13"/>
        <v>NA</v>
      </c>
      <c r="CM409" s="13">
        <v>349.9</v>
      </c>
      <c r="CN409" s="13">
        <v>117.9</v>
      </c>
      <c r="CO409" s="13">
        <v>232.3</v>
      </c>
      <c r="CP409" s="13">
        <v>10636</v>
      </c>
      <c r="CQ409" s="13">
        <v>386.4</v>
      </c>
      <c r="CR409" s="13">
        <v>10636</v>
      </c>
      <c r="CS409" s="13">
        <v>405.4</v>
      </c>
      <c r="CT409" s="13">
        <v>209.84000000000003</v>
      </c>
      <c r="CU409" s="13">
        <v>121.75999999999999</v>
      </c>
      <c r="CV409" s="13">
        <v>209.84000000000003</v>
      </c>
      <c r="CW409" s="13">
        <v>386.4</v>
      </c>
      <c r="CX409" s="12">
        <v>4.2200369115500097E-2</v>
      </c>
      <c r="CY409" s="12">
        <v>9.7169794614798646E-2</v>
      </c>
      <c r="CZ409" s="15">
        <v>27.525879917184266</v>
      </c>
      <c r="DA409" s="20"/>
      <c r="DB409" s="20"/>
    </row>
    <row r="410" spans="1:106" ht="24">
      <c r="A410" s="8" t="s">
        <v>2953</v>
      </c>
      <c r="B410" s="8" t="s">
        <v>2954</v>
      </c>
      <c r="C410" s="9" t="s">
        <v>7182</v>
      </c>
      <c r="D410" s="9" t="s">
        <v>7126</v>
      </c>
      <c r="E410" s="10" t="s">
        <v>7127</v>
      </c>
      <c r="F410" s="10" t="s">
        <v>7126</v>
      </c>
      <c r="G410" s="11">
        <v>1.1200000000000001</v>
      </c>
      <c r="H410" s="11">
        <v>1.1200000000000001</v>
      </c>
      <c r="I410" s="12">
        <v>9.0499999999999997E-2</v>
      </c>
      <c r="J410" s="12">
        <v>0.15786</v>
      </c>
      <c r="K410" s="12">
        <v>4.7E-2</v>
      </c>
      <c r="L410" s="12">
        <v>0.10350000000000001</v>
      </c>
      <c r="M410" s="12">
        <v>6.8320350000000002E-2</v>
      </c>
      <c r="N410" s="12">
        <v>0.15786</v>
      </c>
      <c r="O410" s="12">
        <v>-0.10243831325301204</v>
      </c>
      <c r="P410" s="12">
        <v>6.6511317664763592E-3</v>
      </c>
      <c r="Q410" s="13">
        <v>26.3</v>
      </c>
      <c r="R410" s="13">
        <v>0</v>
      </c>
      <c r="S410" s="13">
        <v>0</v>
      </c>
      <c r="T410" s="13">
        <v>0</v>
      </c>
      <c r="U410" s="13">
        <v>26.3</v>
      </c>
      <c r="V410" s="13">
        <v>5.66</v>
      </c>
      <c r="W410" s="13">
        <v>20.64</v>
      </c>
      <c r="X410" s="14">
        <v>0.21520912547528517</v>
      </c>
      <c r="Y410" s="15">
        <v>0.75231481481481477</v>
      </c>
      <c r="Z410" s="14">
        <v>0</v>
      </c>
      <c r="AA410" s="14">
        <v>0</v>
      </c>
      <c r="AB410" s="14">
        <v>0</v>
      </c>
      <c r="AC410" s="14">
        <v>0</v>
      </c>
      <c r="AD410" s="13">
        <v>0.60899999999999999</v>
      </c>
      <c r="AE410" s="15">
        <v>2.1191111111111112</v>
      </c>
      <c r="AF410" s="14">
        <v>0.15491933384829668</v>
      </c>
      <c r="AG410" s="14">
        <v>0.82300896106907606</v>
      </c>
      <c r="AH410" s="15">
        <v>0.43387096774193551</v>
      </c>
      <c r="AI410" s="5">
        <v>2.9360465116279073</v>
      </c>
      <c r="AJ410" s="15">
        <v>71.467391304347828</v>
      </c>
      <c r="AK410" s="15">
        <v>71.467391304347828</v>
      </c>
      <c r="AL410" s="15" t="s">
        <v>7128</v>
      </c>
      <c r="AM410" s="15" t="s">
        <v>7128</v>
      </c>
      <c r="AN410" s="15">
        <v>3.9078751857355125</v>
      </c>
      <c r="AO410" s="15">
        <v>1.1239316239316239</v>
      </c>
      <c r="AP410" s="15">
        <v>40.871287128712872</v>
      </c>
      <c r="AQ410" s="15">
        <v>30.760059612518628</v>
      </c>
      <c r="AR410" s="15">
        <v>19.289719626168221</v>
      </c>
      <c r="AS410" s="15">
        <v>0.88205128205128214</v>
      </c>
      <c r="AT410" s="14">
        <v>0</v>
      </c>
      <c r="AU410" s="14">
        <v>0</v>
      </c>
      <c r="AV410" s="12">
        <v>-0.43200000000000005</v>
      </c>
      <c r="AW410" s="12" t="s">
        <v>7128</v>
      </c>
      <c r="AX410" s="12">
        <v>0.46700000000000003</v>
      </c>
      <c r="AY410" s="12">
        <v>1.2</v>
      </c>
      <c r="AZ410" s="14" t="s">
        <v>7128</v>
      </c>
      <c r="BA410" s="14" t="s">
        <v>7128</v>
      </c>
      <c r="BB410" s="14">
        <v>5.5421686746987955E-2</v>
      </c>
      <c r="BC410" s="14">
        <v>0.16451113176647636</v>
      </c>
      <c r="BD410" s="14">
        <v>1.5726495726495728E-2</v>
      </c>
      <c r="BE410" s="14">
        <v>2.1581196581196584E-2</v>
      </c>
      <c r="BF410" s="14">
        <v>0.16930022573363429</v>
      </c>
      <c r="BG410" s="14">
        <v>9.2600000000000009E-3</v>
      </c>
      <c r="BH410" s="13">
        <v>0.36799999999999999</v>
      </c>
      <c r="BI410" s="13">
        <v>0.36799999999999999</v>
      </c>
      <c r="BJ410" s="13">
        <v>0.505</v>
      </c>
      <c r="BK410" s="13">
        <v>0.505</v>
      </c>
      <c r="BL410" s="13">
        <v>23.4</v>
      </c>
      <c r="BM410" s="13">
        <v>23.4</v>
      </c>
      <c r="BN410" s="13">
        <v>0.67100000000000004</v>
      </c>
      <c r="BO410" s="13">
        <v>0.67100000000000004</v>
      </c>
      <c r="BP410" s="13">
        <v>0.4195033860045147</v>
      </c>
      <c r="BQ410" s="13">
        <v>0</v>
      </c>
      <c r="BR410" s="13">
        <v>0</v>
      </c>
      <c r="BS410" s="13">
        <v>-0.13900000000000001</v>
      </c>
      <c r="BT410" s="14">
        <v>-0.33134416702539821</v>
      </c>
      <c r="BU410" s="13">
        <v>0.55850338600451477</v>
      </c>
      <c r="BV410" s="13">
        <v>0.50700000000000001</v>
      </c>
      <c r="BW410" s="13">
        <v>0.50700000000000001</v>
      </c>
      <c r="BX410" s="13">
        <v>6.64</v>
      </c>
      <c r="BY410" s="13">
        <v>2.5499999999999998</v>
      </c>
      <c r="BZ410" s="13">
        <v>6.73</v>
      </c>
      <c r="CA410" s="13">
        <v>1.0700000000000003</v>
      </c>
      <c r="CB410" s="13">
        <v>0</v>
      </c>
      <c r="CC410" s="15">
        <v>0.85</v>
      </c>
      <c r="CD410" s="15">
        <v>0.58599999999999997</v>
      </c>
      <c r="CE410" s="15">
        <v>0.36</v>
      </c>
      <c r="CF410" s="15">
        <v>1.1344202045854326</v>
      </c>
      <c r="CG410" s="15">
        <v>1.9952992006845112</v>
      </c>
      <c r="CH410" s="13">
        <v>-0.35920000000000007</v>
      </c>
      <c r="CI410" s="13">
        <v>1.4937</v>
      </c>
      <c r="CJ410" s="13">
        <v>0</v>
      </c>
      <c r="CK410" s="12">
        <f t="shared" si="12"/>
        <v>0</v>
      </c>
      <c r="CL410" s="36">
        <f t="shared" si="13"/>
        <v>21.869158878504667</v>
      </c>
      <c r="CM410" s="13">
        <v>0.443</v>
      </c>
      <c r="CN410" s="13">
        <v>7.4999999999999997E-2</v>
      </c>
      <c r="CO410" s="13">
        <v>0.36799999999999999</v>
      </c>
      <c r="CP410" s="13">
        <v>26.3</v>
      </c>
      <c r="CQ410" s="13">
        <v>0.67100000000000004</v>
      </c>
      <c r="CR410" s="13">
        <v>20.64</v>
      </c>
      <c r="CS410" s="13" t="s">
        <v>7128</v>
      </c>
      <c r="CT410" s="13">
        <v>0</v>
      </c>
      <c r="CU410" s="13">
        <v>0.505</v>
      </c>
      <c r="CV410" s="13">
        <v>1.0700000000000003</v>
      </c>
      <c r="CW410" s="13">
        <v>0.67100000000000004</v>
      </c>
      <c r="CX410" s="12">
        <v>5.5421686746987955E-2</v>
      </c>
      <c r="CY410" s="12">
        <v>0.16451113176647636</v>
      </c>
      <c r="CZ410" s="15">
        <v>30.760059612518628</v>
      </c>
      <c r="DA410" s="20"/>
      <c r="DB410" s="20"/>
    </row>
    <row r="411" spans="1:106">
      <c r="A411" s="8" t="s">
        <v>49</v>
      </c>
      <c r="B411" s="8" t="s">
        <v>50</v>
      </c>
      <c r="C411" s="9" t="s">
        <v>7125</v>
      </c>
      <c r="D411" s="9" t="s">
        <v>7126</v>
      </c>
      <c r="E411" s="10" t="s">
        <v>7127</v>
      </c>
      <c r="F411" s="10" t="s">
        <v>7126</v>
      </c>
      <c r="G411" s="11">
        <v>1.05</v>
      </c>
      <c r="H411" s="11">
        <v>1.05</v>
      </c>
      <c r="I411" s="12">
        <v>9.0499999999999997E-2</v>
      </c>
      <c r="J411" s="12">
        <v>0.15152499999999999</v>
      </c>
      <c r="K411" s="12">
        <v>3.2000000000000001E-2</v>
      </c>
      <c r="L411" s="12">
        <v>8.8499999999999995E-2</v>
      </c>
      <c r="M411" s="12">
        <v>5.8418850000000001E-2</v>
      </c>
      <c r="N411" s="12">
        <v>0.15152499999999999</v>
      </c>
      <c r="O411" s="12" t="s">
        <v>7128</v>
      </c>
      <c r="P411" s="12" t="s">
        <v>7128</v>
      </c>
      <c r="Q411" s="13">
        <v>10448.5</v>
      </c>
      <c r="R411" s="13">
        <v>0</v>
      </c>
      <c r="S411" s="13">
        <v>0</v>
      </c>
      <c r="T411" s="13">
        <v>0</v>
      </c>
      <c r="U411" s="13">
        <v>10448.5</v>
      </c>
      <c r="V411" s="13">
        <v>0</v>
      </c>
      <c r="W411" s="13">
        <v>10448.5</v>
      </c>
      <c r="X411" s="14">
        <v>0</v>
      </c>
      <c r="Y411" s="15">
        <v>0.51860047019775968</v>
      </c>
      <c r="Z411" s="14" t="s">
        <v>7128</v>
      </c>
      <c r="AA411" s="14">
        <v>0</v>
      </c>
      <c r="AB411" s="14" t="s">
        <v>7128</v>
      </c>
      <c r="AC411" s="14">
        <v>0</v>
      </c>
      <c r="AD411" s="13">
        <v>14.45</v>
      </c>
      <c r="AE411" s="15">
        <v>1.8818333333333335</v>
      </c>
      <c r="AF411" s="14">
        <v>0.26645825188948452</v>
      </c>
      <c r="AG411" s="14">
        <v>0.42558261639813455</v>
      </c>
      <c r="AH411" s="15">
        <v>0.27559055118110237</v>
      </c>
      <c r="AI411" s="5">
        <v>5.7198093220338988</v>
      </c>
      <c r="AJ411" s="15">
        <v>13.588893224086357</v>
      </c>
      <c r="AK411" s="15">
        <v>13.588893224086357</v>
      </c>
      <c r="AL411" s="15" t="s">
        <v>7128</v>
      </c>
      <c r="AM411" s="15" t="s">
        <v>7128</v>
      </c>
      <c r="AN411" s="15" t="s">
        <v>7128</v>
      </c>
      <c r="AO411" s="15">
        <v>0.26944609917555712</v>
      </c>
      <c r="AP411" s="15">
        <v>9.6754329104546706</v>
      </c>
      <c r="AQ411" s="15">
        <v>6.9969195740976362</v>
      </c>
      <c r="AR411" s="15" t="s">
        <v>7128</v>
      </c>
      <c r="AS411" s="15">
        <v>0.26944609917555712</v>
      </c>
      <c r="AT411" s="14">
        <v>0.33855637924307452</v>
      </c>
      <c r="AU411" s="14">
        <v>2.4914198210269415E-2</v>
      </c>
      <c r="AV411" s="12">
        <v>0.83299999999999996</v>
      </c>
      <c r="AW411" s="12">
        <v>0.24100000000000002</v>
      </c>
      <c r="AX411" s="12">
        <v>4.5499999999999999E-2</v>
      </c>
      <c r="AY411" s="12">
        <v>0.14400000000000002</v>
      </c>
      <c r="AZ411" s="14" t="s">
        <v>7128</v>
      </c>
      <c r="BA411" s="14">
        <v>-8.0600000000000005E-2</v>
      </c>
      <c r="BB411" s="14" t="s">
        <v>7128</v>
      </c>
      <c r="BC411" s="14" t="s">
        <v>7128</v>
      </c>
      <c r="BD411" s="14">
        <v>1.9828406532620555E-2</v>
      </c>
      <c r="BE411" s="14">
        <v>2.7848479925317905E-2</v>
      </c>
      <c r="BF411" s="14">
        <v>0.33921313607543491</v>
      </c>
      <c r="BG411" s="14">
        <v>0.17749999999999999</v>
      </c>
      <c r="BH411" s="13">
        <v>768.9</v>
      </c>
      <c r="BI411" s="13">
        <v>768.9</v>
      </c>
      <c r="BJ411" s="13">
        <v>1079.9000000000001</v>
      </c>
      <c r="BK411" s="13">
        <v>1079.9000000000001</v>
      </c>
      <c r="BL411" s="13">
        <v>38777.699999999997</v>
      </c>
      <c r="BM411" s="13">
        <v>38777.699999999997</v>
      </c>
      <c r="BN411" s="13">
        <v>1493.3</v>
      </c>
      <c r="BO411" s="13">
        <v>1493.3</v>
      </c>
      <c r="BP411" s="13">
        <v>713.58373435213787</v>
      </c>
      <c r="BQ411" s="13">
        <v>0</v>
      </c>
      <c r="BR411" s="13">
        <v>0</v>
      </c>
      <c r="BS411" s="13">
        <v>-484.2</v>
      </c>
      <c r="BT411" s="14">
        <v>-0.67854685678843951</v>
      </c>
      <c r="BU411" s="13">
        <v>1197.7837343521378</v>
      </c>
      <c r="BV411" s="13">
        <v>1253.0999999999999</v>
      </c>
      <c r="BW411" s="13">
        <v>1253.0999999999999</v>
      </c>
      <c r="BX411" s="13">
        <v>0</v>
      </c>
      <c r="BY411" s="13">
        <v>0</v>
      </c>
      <c r="BZ411" s="13">
        <v>0</v>
      </c>
      <c r="CA411" s="13">
        <v>0</v>
      </c>
      <c r="CB411" s="13">
        <v>-260.31599999999997</v>
      </c>
      <c r="CC411" s="15">
        <v>0.75600000000000001</v>
      </c>
      <c r="CD411" s="15">
        <v>0.51800000000000002</v>
      </c>
      <c r="CE411" s="15">
        <v>0.36</v>
      </c>
      <c r="CF411" s="15">
        <v>1.5611846710282336</v>
      </c>
      <c r="CG411" s="15">
        <v>2.1546307514563292</v>
      </c>
      <c r="CH411" s="13">
        <v>732.52499999999998</v>
      </c>
      <c r="CI411" s="13">
        <v>379.70000000000005</v>
      </c>
      <c r="CJ411" s="13">
        <v>-260.31599999999997</v>
      </c>
      <c r="CK411" s="12">
        <f t="shared" si="12"/>
        <v>0.20773761072540101</v>
      </c>
      <c r="CL411" s="36" t="str">
        <f t="shared" si="13"/>
        <v>NA</v>
      </c>
      <c r="CM411" s="13">
        <v>1230.2</v>
      </c>
      <c r="CN411" s="13">
        <v>417.3</v>
      </c>
      <c r="CO411" s="13">
        <v>768.9</v>
      </c>
      <c r="CP411" s="13">
        <v>10448.5</v>
      </c>
      <c r="CQ411" s="13">
        <v>1493.3</v>
      </c>
      <c r="CR411" s="13">
        <v>10448.5</v>
      </c>
      <c r="CS411" s="13">
        <v>1253.0999999999999</v>
      </c>
      <c r="CT411" s="13">
        <v>0</v>
      </c>
      <c r="CU411" s="13">
        <v>1079.9000000000001</v>
      </c>
      <c r="CV411" s="13">
        <v>0</v>
      </c>
      <c r="CW411" s="13">
        <v>1493.3</v>
      </c>
      <c r="CX411" s="12" t="s">
        <v>7128</v>
      </c>
      <c r="CY411" s="12" t="s">
        <v>7128</v>
      </c>
      <c r="CZ411" s="15">
        <v>6.9969195740976362</v>
      </c>
      <c r="DA411" s="20"/>
      <c r="DB411" s="20"/>
    </row>
    <row r="412" spans="1:106">
      <c r="A412" s="8" t="s">
        <v>1947</v>
      </c>
      <c r="B412" s="8" t="s">
        <v>1948</v>
      </c>
      <c r="C412" s="9" t="s">
        <v>7155</v>
      </c>
      <c r="D412" s="9" t="s">
        <v>7126</v>
      </c>
      <c r="E412" s="10" t="s">
        <v>7127</v>
      </c>
      <c r="F412" s="10" t="s">
        <v>7126</v>
      </c>
      <c r="G412" s="11">
        <v>0.92</v>
      </c>
      <c r="H412" s="11">
        <v>1.0965444389100791</v>
      </c>
      <c r="I412" s="12">
        <v>9.0499999999999997E-2</v>
      </c>
      <c r="J412" s="12">
        <v>0.15573727172136215</v>
      </c>
      <c r="K412" s="12">
        <v>4.1999999999999996E-2</v>
      </c>
      <c r="L412" s="12">
        <v>9.8500000000000004E-2</v>
      </c>
      <c r="M412" s="12">
        <v>6.5019850000000004E-2</v>
      </c>
      <c r="N412" s="12">
        <v>0.13531681623428263</v>
      </c>
      <c r="O412" s="12">
        <v>0.21506564798666705</v>
      </c>
      <c r="P412" s="12">
        <v>4.7868389714909393E-2</v>
      </c>
      <c r="Q412" s="13">
        <v>77.8</v>
      </c>
      <c r="R412" s="13">
        <v>0</v>
      </c>
      <c r="S412" s="13">
        <v>22.6</v>
      </c>
      <c r="T412" s="13">
        <v>22.6</v>
      </c>
      <c r="U412" s="13">
        <v>100.4</v>
      </c>
      <c r="V412" s="13">
        <v>0.74299999999999999</v>
      </c>
      <c r="W412" s="13">
        <v>99.657000000000011</v>
      </c>
      <c r="X412" s="14">
        <v>7.4003984063745016E-3</v>
      </c>
      <c r="Y412" s="15">
        <v>5.8823529411764705E-2</v>
      </c>
      <c r="Z412" s="14">
        <v>0.55528255528255532</v>
      </c>
      <c r="AA412" s="14">
        <v>0.22509960159362549</v>
      </c>
      <c r="AB412" s="14">
        <v>1.2486187845303867</v>
      </c>
      <c r="AC412" s="14">
        <v>0.29048843187660672</v>
      </c>
      <c r="AD412" s="13">
        <v>18.309999999999999</v>
      </c>
      <c r="AE412" s="15">
        <v>0.90986111111111112</v>
      </c>
      <c r="AF412" s="14">
        <v>0.11401754250991379</v>
      </c>
      <c r="AG412" s="14">
        <v>0.71962610484141754</v>
      </c>
      <c r="AH412" s="15">
        <v>0.54551584625758587</v>
      </c>
      <c r="AI412" s="5">
        <v>3.8783269961977185</v>
      </c>
      <c r="AJ412" s="15">
        <v>15.314960629921259</v>
      </c>
      <c r="AK412" s="15">
        <v>15.314960629921259</v>
      </c>
      <c r="AL412" s="15">
        <v>13.562962962962962</v>
      </c>
      <c r="AM412" s="15">
        <v>0.34033245844269466</v>
      </c>
      <c r="AN412" s="15">
        <v>4.2983425414364635</v>
      </c>
      <c r="AO412" s="15">
        <v>1.117816091954023</v>
      </c>
      <c r="AP412" s="15">
        <v>9.7702941176470599</v>
      </c>
      <c r="AQ412" s="15">
        <v>7.665923076923078</v>
      </c>
      <c r="AR412" s="15">
        <v>2.4941061641264359</v>
      </c>
      <c r="AS412" s="15">
        <v>1.4318534482758623</v>
      </c>
      <c r="AT412" s="14">
        <v>2.0078740157480315E-2</v>
      </c>
      <c r="AU412" s="14">
        <v>1.3110539845758355E-3</v>
      </c>
      <c r="AV412" s="12">
        <v>0.47799999999999998</v>
      </c>
      <c r="AW412" s="12">
        <v>0.40500000000000003</v>
      </c>
      <c r="AX412" s="12">
        <v>0.45299999999999996</v>
      </c>
      <c r="AY412" s="12">
        <v>0.33399999999999996</v>
      </c>
      <c r="AZ412" s="14">
        <v>0.45</v>
      </c>
      <c r="BA412" s="14">
        <v>0.10300000000000001</v>
      </c>
      <c r="BB412" s="14">
        <v>0.3708029197080292</v>
      </c>
      <c r="BC412" s="14">
        <v>0.18318520594919202</v>
      </c>
      <c r="BD412" s="14">
        <v>7.2988505747126439E-2</v>
      </c>
      <c r="BE412" s="14">
        <v>0.14655172413793105</v>
      </c>
      <c r="BF412" s="14">
        <v>0.3394018205461638</v>
      </c>
      <c r="BG412" s="14">
        <v>7.17E-2</v>
      </c>
      <c r="BH412" s="13">
        <v>5.08</v>
      </c>
      <c r="BI412" s="13">
        <v>5.08</v>
      </c>
      <c r="BJ412" s="13">
        <v>10.199999999999999</v>
      </c>
      <c r="BK412" s="13">
        <v>10.199999999999999</v>
      </c>
      <c r="BL412" s="13">
        <v>69.599999999999994</v>
      </c>
      <c r="BM412" s="13">
        <v>69.599999999999994</v>
      </c>
      <c r="BN412" s="13">
        <v>13</v>
      </c>
      <c r="BO412" s="13">
        <v>13</v>
      </c>
      <c r="BP412" s="13">
        <v>6.7381014304291291</v>
      </c>
      <c r="BQ412" s="13">
        <v>0</v>
      </c>
      <c r="BR412" s="13">
        <v>0</v>
      </c>
      <c r="BS412" s="13">
        <v>-2.84</v>
      </c>
      <c r="BT412" s="14">
        <v>-0.42148371159487413</v>
      </c>
      <c r="BU412" s="13">
        <v>9.578101430429129</v>
      </c>
      <c r="BV412" s="13">
        <v>7.92</v>
      </c>
      <c r="BW412" s="13">
        <v>7.92</v>
      </c>
      <c r="BX412" s="13">
        <v>13.7</v>
      </c>
      <c r="BY412" s="13">
        <v>36.782999999999994</v>
      </c>
      <c r="BZ412" s="13">
        <v>18.100000000000001</v>
      </c>
      <c r="CA412" s="13">
        <v>39.957000000000001</v>
      </c>
      <c r="CB412" s="13">
        <v>-0.10200000000000001</v>
      </c>
      <c r="CC412" s="15">
        <v>0.54700000000000004</v>
      </c>
      <c r="CD412" s="15">
        <v>-0.11799999999999999</v>
      </c>
      <c r="CE412" s="15">
        <v>0.36</v>
      </c>
      <c r="CF412" s="15">
        <v>1.0871747879763221</v>
      </c>
      <c r="CG412" s="15">
        <v>0.83606349131207636</v>
      </c>
      <c r="CH412" s="13">
        <v>1.9164000000000001</v>
      </c>
      <c r="CI412" s="13">
        <v>1.1536000000000002</v>
      </c>
      <c r="CJ412" s="13">
        <v>-0.10200000000000001</v>
      </c>
      <c r="CK412" s="12">
        <f t="shared" si="12"/>
        <v>1.287878787878788E-2</v>
      </c>
      <c r="CL412" s="36">
        <f t="shared" si="13"/>
        <v>1.7418725129514225</v>
      </c>
      <c r="CM412" s="13">
        <v>7.69</v>
      </c>
      <c r="CN412" s="13">
        <v>2.61</v>
      </c>
      <c r="CO412" s="13">
        <v>5.08</v>
      </c>
      <c r="CP412" s="13">
        <v>77.8</v>
      </c>
      <c r="CQ412" s="13">
        <v>13</v>
      </c>
      <c r="CR412" s="13">
        <v>99.657000000000011</v>
      </c>
      <c r="CS412" s="13">
        <v>7.92</v>
      </c>
      <c r="CT412" s="13">
        <v>0.28819999999999996</v>
      </c>
      <c r="CU412" s="13">
        <v>10.056799999999999</v>
      </c>
      <c r="CV412" s="13">
        <v>40.245200000000004</v>
      </c>
      <c r="CW412" s="13">
        <v>13</v>
      </c>
      <c r="CX412" s="12">
        <v>0.35292603766031372</v>
      </c>
      <c r="CY412" s="12">
        <v>0.17920929916299824</v>
      </c>
      <c r="CZ412" s="15">
        <v>7.665923076923078</v>
      </c>
      <c r="DA412" s="20"/>
      <c r="DB412" s="20"/>
    </row>
    <row r="413" spans="1:106">
      <c r="A413" s="8" t="s">
        <v>1589</v>
      </c>
      <c r="B413" s="8" t="s">
        <v>1590</v>
      </c>
      <c r="C413" s="9" t="s">
        <v>7144</v>
      </c>
      <c r="D413" s="9" t="s">
        <v>7126</v>
      </c>
      <c r="E413" s="10" t="s">
        <v>7127</v>
      </c>
      <c r="F413" s="10" t="s">
        <v>7126</v>
      </c>
      <c r="G413" s="11">
        <v>1.1499999999999999</v>
      </c>
      <c r="H413" s="11">
        <v>1.8124435102469783</v>
      </c>
      <c r="I413" s="12">
        <v>9.0499999999999997E-2</v>
      </c>
      <c r="J413" s="12">
        <v>0.22052613767735152</v>
      </c>
      <c r="K413" s="12">
        <v>4.1999999999999996E-2</v>
      </c>
      <c r="L413" s="12">
        <v>9.8500000000000004E-2</v>
      </c>
      <c r="M413" s="12">
        <v>6.5019850000000004E-2</v>
      </c>
      <c r="N413" s="12">
        <v>0.15054830822254334</v>
      </c>
      <c r="O413" s="12">
        <v>-4.4479961631175458E-2</v>
      </c>
      <c r="P413" s="12">
        <v>-7.7878261433860549E-2</v>
      </c>
      <c r="Q413" s="13">
        <v>17.600000000000001</v>
      </c>
      <c r="R413" s="13">
        <v>0</v>
      </c>
      <c r="S413" s="13">
        <v>14.4</v>
      </c>
      <c r="T413" s="13">
        <v>14.4</v>
      </c>
      <c r="U413" s="13">
        <v>32</v>
      </c>
      <c r="V413" s="13">
        <v>0</v>
      </c>
      <c r="W413" s="13">
        <v>32</v>
      </c>
      <c r="X413" s="14">
        <v>0</v>
      </c>
      <c r="Y413" s="15">
        <v>0.28662420382165604</v>
      </c>
      <c r="Z413" s="14">
        <v>0.66451315182279647</v>
      </c>
      <c r="AA413" s="14">
        <v>0.45</v>
      </c>
      <c r="AB413" s="14">
        <v>1.9807427785419534</v>
      </c>
      <c r="AC413" s="14">
        <v>0.81818181818181812</v>
      </c>
      <c r="AD413" s="13">
        <v>0.56100000000000005</v>
      </c>
      <c r="AE413" s="15">
        <v>2.2426388888888891</v>
      </c>
      <c r="AF413" s="14">
        <v>0.2</v>
      </c>
      <c r="AG413" s="14">
        <v>0.73049999999999982</v>
      </c>
      <c r="AH413" s="15">
        <v>0.34403209628886661</v>
      </c>
      <c r="AI413" s="5">
        <v>2.693565976008724</v>
      </c>
      <c r="AJ413" s="15">
        <v>13.538461538461538</v>
      </c>
      <c r="AK413" s="15">
        <v>14.426229508196723</v>
      </c>
      <c r="AL413" s="15">
        <v>10.78846153846154</v>
      </c>
      <c r="AM413" s="15">
        <v>0.67692307692307696</v>
      </c>
      <c r="AN413" s="15">
        <v>2.4209078404401656</v>
      </c>
      <c r="AO413" s="15">
        <v>0.15855855855855858</v>
      </c>
      <c r="AP413" s="15">
        <v>12.955465587044534</v>
      </c>
      <c r="AQ413" s="15">
        <v>6.2256809338521402</v>
      </c>
      <c r="AR413" s="15">
        <v>1.4766958929395477</v>
      </c>
      <c r="AS413" s="15">
        <v>0.28828828828828829</v>
      </c>
      <c r="AT413" s="14">
        <v>0</v>
      </c>
      <c r="AU413" s="14">
        <v>0</v>
      </c>
      <c r="AV413" s="12">
        <v>0.14899999999999999</v>
      </c>
      <c r="AW413" s="12">
        <v>0.13400000000000001</v>
      </c>
      <c r="AX413" s="12">
        <v>0.154</v>
      </c>
      <c r="AY413" s="12">
        <v>0.153</v>
      </c>
      <c r="AZ413" s="14">
        <v>0.2</v>
      </c>
      <c r="BA413" s="14">
        <v>0.127</v>
      </c>
      <c r="BB413" s="14">
        <v>0.17604617604617606</v>
      </c>
      <c r="BC413" s="14">
        <v>7.2670046788682788E-2</v>
      </c>
      <c r="BD413" s="14">
        <v>1.0941704035874439E-2</v>
      </c>
      <c r="BE413" s="14">
        <v>2.2152466367713005E-2</v>
      </c>
      <c r="BF413" s="14">
        <v>0.29595375722543354</v>
      </c>
      <c r="BG413" s="14">
        <v>1.8599999999999999E-3</v>
      </c>
      <c r="BH413" s="13">
        <v>1.3</v>
      </c>
      <c r="BI413" s="13">
        <v>1.22</v>
      </c>
      <c r="BJ413" s="13">
        <v>2.4700000000000002</v>
      </c>
      <c r="BK413" s="13">
        <v>2.4700000000000002</v>
      </c>
      <c r="BL413" s="13">
        <v>111</v>
      </c>
      <c r="BM413" s="13">
        <v>111.5</v>
      </c>
      <c r="BN413" s="13">
        <v>5.22</v>
      </c>
      <c r="BO413" s="13">
        <v>5.14</v>
      </c>
      <c r="BP413" s="13">
        <v>1.7389942196531791</v>
      </c>
      <c r="BQ413" s="13">
        <v>0</v>
      </c>
      <c r="BR413" s="13">
        <v>0</v>
      </c>
      <c r="BS413" s="13">
        <v>-2.63</v>
      </c>
      <c r="BT413" s="14">
        <v>-1.5123684542922293</v>
      </c>
      <c r="BU413" s="13">
        <v>4.368994219653179</v>
      </c>
      <c r="BV413" s="13">
        <v>3.8499999999999996</v>
      </c>
      <c r="BW413" s="13">
        <v>3.8499999999999996</v>
      </c>
      <c r="BX413" s="13">
        <v>6.93</v>
      </c>
      <c r="BY413" s="13">
        <v>23.93</v>
      </c>
      <c r="BZ413" s="13">
        <v>7.27</v>
      </c>
      <c r="CA413" s="13">
        <v>21.67</v>
      </c>
      <c r="CB413" s="13">
        <v>0</v>
      </c>
      <c r="CC413" s="15">
        <v>0.97399999999999998</v>
      </c>
      <c r="CD413" s="15">
        <v>0.46899999999999997</v>
      </c>
      <c r="CE413" s="15">
        <v>0.36</v>
      </c>
      <c r="CF413" s="15">
        <v>0.65588176301822798</v>
      </c>
      <c r="CG413" s="15">
        <v>0.40025980876703499</v>
      </c>
      <c r="CH413" s="13">
        <v>1.35</v>
      </c>
      <c r="CI413" s="13">
        <v>0.87980000000000003</v>
      </c>
      <c r="CJ413" s="13">
        <v>0</v>
      </c>
      <c r="CK413" s="12">
        <f t="shared" si="12"/>
        <v>0</v>
      </c>
      <c r="CL413" s="36">
        <f t="shared" si="13"/>
        <v>5.1222888786340555</v>
      </c>
      <c r="CM413" s="13">
        <v>1.73</v>
      </c>
      <c r="CN413" s="13">
        <v>0.51200000000000001</v>
      </c>
      <c r="CO413" s="13">
        <v>1.22</v>
      </c>
      <c r="CP413" s="13">
        <v>17.600000000000001</v>
      </c>
      <c r="CQ413" s="13">
        <v>5.14</v>
      </c>
      <c r="CR413" s="13">
        <v>32</v>
      </c>
      <c r="CS413" s="13" t="s">
        <v>7128</v>
      </c>
      <c r="CT413" s="13">
        <v>0.53239999999999998</v>
      </c>
      <c r="CU413" s="13">
        <v>2.5204</v>
      </c>
      <c r="CV413" s="13">
        <v>22.202400000000001</v>
      </c>
      <c r="CW413" s="13">
        <v>5.423</v>
      </c>
      <c r="CX413" s="12">
        <v>0.17024013722126929</v>
      </c>
      <c r="CY413" s="12">
        <v>7.2539004770137736E-2</v>
      </c>
      <c r="CZ413" s="15">
        <v>5.9007929190484969</v>
      </c>
      <c r="DA413" s="20"/>
      <c r="DB413" s="20"/>
    </row>
    <row r="414" spans="1:106">
      <c r="A414" s="8" t="s">
        <v>6301</v>
      </c>
      <c r="B414" s="8" t="s">
        <v>6302</v>
      </c>
      <c r="C414" s="9" t="s">
        <v>7145</v>
      </c>
      <c r="D414" s="9" t="s">
        <v>7126</v>
      </c>
      <c r="E414" s="10" t="s">
        <v>7127</v>
      </c>
      <c r="F414" s="10" t="s">
        <v>7126</v>
      </c>
      <c r="G414" s="11">
        <v>0.89</v>
      </c>
      <c r="H414" s="11">
        <v>1.2718886980584498</v>
      </c>
      <c r="I414" s="12">
        <v>9.0499999999999997E-2</v>
      </c>
      <c r="J414" s="12">
        <v>0.17160592717428971</v>
      </c>
      <c r="K414" s="12">
        <v>4.7E-2</v>
      </c>
      <c r="L414" s="12">
        <v>0.10350000000000001</v>
      </c>
      <c r="M414" s="12">
        <v>6.8320350000000002E-2</v>
      </c>
      <c r="N414" s="12">
        <v>0.14059409834405004</v>
      </c>
      <c r="O414" s="12">
        <v>-0.17160592717428971</v>
      </c>
      <c r="P414" s="12">
        <v>-0.10207301893402956</v>
      </c>
      <c r="Q414" s="13">
        <v>14.3</v>
      </c>
      <c r="R414" s="13">
        <v>6.135964474422285</v>
      </c>
      <c r="S414" s="13">
        <v>0</v>
      </c>
      <c r="T414" s="13">
        <v>6.135964474422285</v>
      </c>
      <c r="U414" s="13">
        <v>20.435964474422285</v>
      </c>
      <c r="V414" s="13">
        <v>0</v>
      </c>
      <c r="W414" s="13">
        <v>20.435964474422285</v>
      </c>
      <c r="X414" s="14">
        <v>0</v>
      </c>
      <c r="Y414" s="15">
        <v>0.12922465208747516</v>
      </c>
      <c r="Z414" s="14" t="s">
        <v>7128</v>
      </c>
      <c r="AA414" s="14">
        <v>0.3002532364989221</v>
      </c>
      <c r="AB414" s="14" t="s">
        <v>7128</v>
      </c>
      <c r="AC414" s="14">
        <v>0.42908842478477516</v>
      </c>
      <c r="AD414" s="13">
        <v>0.28299999999999997</v>
      </c>
      <c r="AE414" s="15">
        <v>1.0025833333333334</v>
      </c>
      <c r="AF414" s="14">
        <v>3.1622776601683791E-2</v>
      </c>
      <c r="AG414" s="14" t="s">
        <v>7128</v>
      </c>
      <c r="AH414" s="15">
        <v>0.56410256410256421</v>
      </c>
      <c r="AI414" s="5" t="s">
        <v>7128</v>
      </c>
      <c r="AJ414" s="15" t="s">
        <v>7128</v>
      </c>
      <c r="AK414" s="15" t="s">
        <v>7128</v>
      </c>
      <c r="AL414" s="15" t="s">
        <v>7128</v>
      </c>
      <c r="AM414" s="15" t="s">
        <v>7128</v>
      </c>
      <c r="AN414" s="15" t="s">
        <v>7128</v>
      </c>
      <c r="AO414" s="15">
        <v>0.17875000000000002</v>
      </c>
      <c r="AP414" s="15">
        <v>12.439661607736332</v>
      </c>
      <c r="AQ414" s="15">
        <v>7.1205451130391237</v>
      </c>
      <c r="AR414" s="15">
        <v>3.3305219675911468</v>
      </c>
      <c r="AS414" s="15">
        <v>0.25544955593027857</v>
      </c>
      <c r="AT414" s="14" t="s">
        <v>7128</v>
      </c>
      <c r="AU414" s="14">
        <v>0</v>
      </c>
      <c r="AV414" s="12" t="s">
        <v>7128</v>
      </c>
      <c r="AW414" s="12" t="s">
        <v>7128</v>
      </c>
      <c r="AX414" s="12" t="s">
        <v>7128</v>
      </c>
      <c r="AY414" s="12" t="s">
        <v>7128</v>
      </c>
      <c r="AZ414" s="14" t="s">
        <v>7128</v>
      </c>
      <c r="BA414" s="14" t="s">
        <v>7128</v>
      </c>
      <c r="BB414" s="14">
        <v>0</v>
      </c>
      <c r="BC414" s="14">
        <v>3.8521079410020483E-2</v>
      </c>
      <c r="BD414" s="14" t="s">
        <v>7128</v>
      </c>
      <c r="BE414" s="14" t="s">
        <v>7128</v>
      </c>
      <c r="BF414" s="14">
        <v>0</v>
      </c>
      <c r="BG414" s="14">
        <v>5.2400000000000002E-2</v>
      </c>
      <c r="BH414" s="13">
        <v>-146.80000000000001</v>
      </c>
      <c r="BI414" s="13">
        <v>0</v>
      </c>
      <c r="BJ414" s="13">
        <v>0</v>
      </c>
      <c r="BK414" s="13">
        <v>1.6428071051155431</v>
      </c>
      <c r="BL414" s="13">
        <v>80</v>
      </c>
      <c r="BM414" s="13">
        <v>0</v>
      </c>
      <c r="BN414" s="13">
        <v>-33</v>
      </c>
      <c r="BO414" s="13">
        <v>2.87</v>
      </c>
      <c r="BP414" s="13">
        <v>1.6428071051155431</v>
      </c>
      <c r="BQ414" s="13">
        <v>0</v>
      </c>
      <c r="BR414" s="13">
        <v>0</v>
      </c>
      <c r="BS414" s="13">
        <v>0</v>
      </c>
      <c r="BT414" s="14">
        <v>0</v>
      </c>
      <c r="BU414" s="13">
        <v>1.6428071051155431</v>
      </c>
      <c r="BV414" s="13">
        <v>0</v>
      </c>
      <c r="BW414" s="13">
        <v>0</v>
      </c>
      <c r="BX414" s="13">
        <v>31.4</v>
      </c>
      <c r="BY414" s="13">
        <v>42.646964474422283</v>
      </c>
      <c r="BZ414" s="13">
        <v>0</v>
      </c>
      <c r="CA414" s="13">
        <v>6.135964474422285</v>
      </c>
      <c r="CB414" s="13">
        <v>0</v>
      </c>
      <c r="CC414" s="15">
        <v>-0.14099999999999999</v>
      </c>
      <c r="CD414" s="15">
        <v>1.38</v>
      </c>
      <c r="CE414" s="15">
        <v>0.36</v>
      </c>
      <c r="CF414" s="15" t="s">
        <v>7128</v>
      </c>
      <c r="CG414" s="15" t="s">
        <v>7128</v>
      </c>
      <c r="CH414" s="13" t="s">
        <v>7128</v>
      </c>
      <c r="CI414" s="13" t="s">
        <v>7128</v>
      </c>
      <c r="CJ414" s="13">
        <v>0</v>
      </c>
      <c r="CK414" s="12">
        <f t="shared" si="12"/>
        <v>0</v>
      </c>
      <c r="CL414" s="36">
        <f t="shared" si="13"/>
        <v>13.037885133377044</v>
      </c>
      <c r="CM414" s="13" t="s">
        <v>7128</v>
      </c>
      <c r="CN414" s="13" t="s">
        <v>7128</v>
      </c>
      <c r="CO414" s="13" t="s">
        <v>7128</v>
      </c>
      <c r="CP414" s="13" t="s">
        <v>7128</v>
      </c>
      <c r="CQ414" s="13">
        <v>2.87</v>
      </c>
      <c r="CR414" s="13">
        <v>20.435964474422285</v>
      </c>
      <c r="CS414" s="13" t="s">
        <v>7128</v>
      </c>
      <c r="CT414" s="13">
        <v>0</v>
      </c>
      <c r="CU414" s="13">
        <v>1.6428071051155431</v>
      </c>
      <c r="CV414" s="13">
        <v>6.135964474422285</v>
      </c>
      <c r="CW414" s="13">
        <v>-33</v>
      </c>
      <c r="CX414" s="12">
        <v>0</v>
      </c>
      <c r="CY414" s="12">
        <v>3.8521079410020483E-2</v>
      </c>
      <c r="CZ414" s="15" t="s">
        <v>7128</v>
      </c>
      <c r="DA414" s="20"/>
      <c r="DB414" s="20"/>
    </row>
    <row r="415" spans="1:106" ht="24">
      <c r="A415" s="8" t="s">
        <v>4035</v>
      </c>
      <c r="B415" s="8" t="s">
        <v>4036</v>
      </c>
      <c r="C415" s="9" t="s">
        <v>7133</v>
      </c>
      <c r="D415" s="9" t="s">
        <v>7126</v>
      </c>
      <c r="E415" s="10" t="s">
        <v>7127</v>
      </c>
      <c r="F415" s="10" t="s">
        <v>7126</v>
      </c>
      <c r="G415" s="11">
        <v>0.92</v>
      </c>
      <c r="H415" s="11">
        <v>1.2783157894736843</v>
      </c>
      <c r="I415" s="12">
        <v>9.0499999999999997E-2</v>
      </c>
      <c r="J415" s="12">
        <v>0.17218757894736841</v>
      </c>
      <c r="K415" s="12">
        <v>4.7E-2</v>
      </c>
      <c r="L415" s="12">
        <v>0.10350000000000001</v>
      </c>
      <c r="M415" s="12">
        <v>6.8320350000000002E-2</v>
      </c>
      <c r="N415" s="12">
        <v>0.14307327992424243</v>
      </c>
      <c r="O415" s="12">
        <v>-0.17321615037593985</v>
      </c>
      <c r="P415" s="12">
        <v>-0.16050601860748956</v>
      </c>
      <c r="Q415" s="13">
        <v>1.1399999999999999</v>
      </c>
      <c r="R415" s="13">
        <v>0</v>
      </c>
      <c r="S415" s="13">
        <v>0.44400000000000001</v>
      </c>
      <c r="T415" s="13">
        <v>0.44400000000000001</v>
      </c>
      <c r="U415" s="13">
        <v>1.5839999999999999</v>
      </c>
      <c r="V415" s="13">
        <v>0.13800000000000001</v>
      </c>
      <c r="W415" s="13">
        <v>1.4459999999999997</v>
      </c>
      <c r="X415" s="14">
        <v>8.7121212121212141E-2</v>
      </c>
      <c r="Y415" s="15">
        <v>0.23734177215189872</v>
      </c>
      <c r="Z415" s="14">
        <v>2.951342727997873E-2</v>
      </c>
      <c r="AA415" s="14">
        <v>0.28030303030303033</v>
      </c>
      <c r="AB415" s="14">
        <v>3.0410958904109591E-2</v>
      </c>
      <c r="AC415" s="14">
        <v>0.38947368421052636</v>
      </c>
      <c r="AD415" s="13">
        <v>7.1999999999999995E-2</v>
      </c>
      <c r="AE415" s="15">
        <v>-0.63402777777777797</v>
      </c>
      <c r="AF415" s="14">
        <v>0.13038404810405299</v>
      </c>
      <c r="AG415" s="14" t="s">
        <v>7128</v>
      </c>
      <c r="AH415" s="15">
        <v>0.41353383458646614</v>
      </c>
      <c r="AI415" s="5" t="s">
        <v>7128</v>
      </c>
      <c r="AJ415" s="15" t="s">
        <v>7128</v>
      </c>
      <c r="AK415" s="15" t="s">
        <v>7128</v>
      </c>
      <c r="AL415" s="15" t="s">
        <v>7128</v>
      </c>
      <c r="AM415" s="15" t="s">
        <v>7128</v>
      </c>
      <c r="AN415" s="15">
        <v>7.8082191780821916E-2</v>
      </c>
      <c r="AO415" s="15">
        <v>0.19520547945205477</v>
      </c>
      <c r="AP415" s="15" t="s">
        <v>7128</v>
      </c>
      <c r="AQ415" s="15">
        <v>32.86363636363636</v>
      </c>
      <c r="AR415" s="15">
        <v>9.7295115058538537E-2</v>
      </c>
      <c r="AS415" s="15">
        <v>0.24760273972602737</v>
      </c>
      <c r="AT415" s="14" t="s">
        <v>7128</v>
      </c>
      <c r="AU415" s="14">
        <v>0</v>
      </c>
      <c r="AV415" s="12" t="s">
        <v>7128</v>
      </c>
      <c r="AW415" s="12" t="s">
        <v>7128</v>
      </c>
      <c r="AX415" s="12">
        <v>-0.17300000000000001</v>
      </c>
      <c r="AY415" s="12">
        <v>-4.6500000000000007E-2</v>
      </c>
      <c r="AZ415" s="14" t="s">
        <v>7128</v>
      </c>
      <c r="BA415" s="14" t="s">
        <v>7128</v>
      </c>
      <c r="BB415" s="14">
        <v>-1.0285714285714284E-3</v>
      </c>
      <c r="BC415" s="14">
        <v>-1.7432738683247136E-2</v>
      </c>
      <c r="BD415" s="14">
        <v>-3.0821917808219177E-3</v>
      </c>
      <c r="BE415" s="14">
        <v>-5.1369863013698627E-2</v>
      </c>
      <c r="BF415" s="14">
        <v>0</v>
      </c>
      <c r="BG415" s="14">
        <v>6.8199999999999997E-2</v>
      </c>
      <c r="BH415" s="13">
        <v>-1.7999999999999999E-2</v>
      </c>
      <c r="BI415" s="13">
        <v>-1.7999999999999999E-2</v>
      </c>
      <c r="BJ415" s="13">
        <v>-0.3</v>
      </c>
      <c r="BK415" s="13">
        <v>-0.3</v>
      </c>
      <c r="BL415" s="13">
        <v>5.84</v>
      </c>
      <c r="BM415" s="13">
        <v>5.84</v>
      </c>
      <c r="BN415" s="13">
        <v>4.3999999999999997E-2</v>
      </c>
      <c r="BO415" s="13">
        <v>4.3999999999999997E-2</v>
      </c>
      <c r="BP415" s="13">
        <v>-0.3</v>
      </c>
      <c r="BQ415" s="13">
        <v>0</v>
      </c>
      <c r="BR415" s="13">
        <v>0</v>
      </c>
      <c r="BS415" s="13">
        <v>-0.92500000000000004</v>
      </c>
      <c r="BT415" s="14" t="s">
        <v>7128</v>
      </c>
      <c r="BU415" s="13">
        <v>0.625</v>
      </c>
      <c r="BV415" s="13">
        <v>0.90700000000000003</v>
      </c>
      <c r="BW415" s="13">
        <v>0.90700000000000003</v>
      </c>
      <c r="BX415" s="13">
        <v>17.5</v>
      </c>
      <c r="BY415" s="13">
        <v>17.209000000000003</v>
      </c>
      <c r="BZ415" s="13">
        <v>14.6</v>
      </c>
      <c r="CA415" s="13">
        <v>14.862</v>
      </c>
      <c r="CB415" s="13">
        <v>0</v>
      </c>
      <c r="CC415" s="15">
        <v>-0.68200000000000005</v>
      </c>
      <c r="CD415" s="15">
        <v>0.69299999999999995</v>
      </c>
      <c r="CE415" s="15">
        <v>0.36</v>
      </c>
      <c r="CF415" s="15" t="s">
        <v>7128</v>
      </c>
      <c r="CG415" s="15" t="s">
        <v>7128</v>
      </c>
      <c r="CH415" s="13" t="s">
        <v>7128</v>
      </c>
      <c r="CI415" s="13" t="s">
        <v>7128</v>
      </c>
      <c r="CJ415" s="13">
        <v>0</v>
      </c>
      <c r="CK415" s="12">
        <f t="shared" si="12"/>
        <v>0</v>
      </c>
      <c r="CL415" s="36">
        <f t="shared" si="13"/>
        <v>0.39294845915758309</v>
      </c>
      <c r="CM415" s="13" t="s">
        <v>7128</v>
      </c>
      <c r="CN415" s="13" t="s">
        <v>7128</v>
      </c>
      <c r="CO415" s="13" t="s">
        <v>7128</v>
      </c>
      <c r="CP415" s="13" t="s">
        <v>7128</v>
      </c>
      <c r="CQ415" s="13">
        <v>4.3999999999999997E-2</v>
      </c>
      <c r="CR415" s="13">
        <v>1.4459999999999997</v>
      </c>
      <c r="CS415" s="13" t="s">
        <v>7128</v>
      </c>
      <c r="CT415" s="13">
        <v>0</v>
      </c>
      <c r="CU415" s="13">
        <v>-0.3</v>
      </c>
      <c r="CV415" s="13">
        <v>14.862</v>
      </c>
      <c r="CW415" s="13">
        <v>4.3999999999999997E-2</v>
      </c>
      <c r="CX415" s="12">
        <v>-1.0285714285714284E-3</v>
      </c>
      <c r="CY415" s="12">
        <v>-1.7432738683247136E-2</v>
      </c>
      <c r="CZ415" s="15">
        <v>32.86363636363636</v>
      </c>
      <c r="DA415" s="20"/>
      <c r="DB415" s="20"/>
    </row>
    <row r="416" spans="1:106">
      <c r="A416" s="8" t="s">
        <v>63</v>
      </c>
      <c r="B416" s="8" t="s">
        <v>64</v>
      </c>
      <c r="C416" s="9" t="s">
        <v>7135</v>
      </c>
      <c r="D416" s="9" t="s">
        <v>7126</v>
      </c>
      <c r="E416" s="10" t="s">
        <v>7127</v>
      </c>
      <c r="F416" s="10" t="s">
        <v>7126</v>
      </c>
      <c r="G416" s="11">
        <v>0.88</v>
      </c>
      <c r="H416" s="11">
        <v>1.1186702299531461</v>
      </c>
      <c r="I416" s="12">
        <v>9.0499999999999997E-2</v>
      </c>
      <c r="J416" s="12">
        <v>0.15773965581075972</v>
      </c>
      <c r="K416" s="12">
        <v>3.2000000000000001E-2</v>
      </c>
      <c r="L416" s="12">
        <v>8.8499999999999995E-2</v>
      </c>
      <c r="M416" s="12">
        <v>5.8418850000000001E-2</v>
      </c>
      <c r="N416" s="12">
        <v>0.12281117579827658</v>
      </c>
      <c r="O416" s="12">
        <v>-7.4591830770148443E-2</v>
      </c>
      <c r="P416" s="12">
        <v>-4.6654393010304843E-2</v>
      </c>
      <c r="Q416" s="13">
        <v>26081.1</v>
      </c>
      <c r="R416" s="13">
        <v>3531.0321237068229</v>
      </c>
      <c r="S416" s="13">
        <v>10616.2</v>
      </c>
      <c r="T416" s="13">
        <v>14147.232123706824</v>
      </c>
      <c r="U416" s="13">
        <v>40228.332123706823</v>
      </c>
      <c r="V416" s="13">
        <v>187.5</v>
      </c>
      <c r="W416" s="13">
        <v>40040.832123706823</v>
      </c>
      <c r="X416" s="14">
        <v>4.6608942032052335E-3</v>
      </c>
      <c r="Y416" s="15">
        <v>1.9144144144144143E-2</v>
      </c>
      <c r="Z416" s="14">
        <v>0.56966887561179491</v>
      </c>
      <c r="AA416" s="14">
        <v>0.35167334504951464</v>
      </c>
      <c r="AB416" s="14">
        <v>1.3237919437542061</v>
      </c>
      <c r="AC416" s="14">
        <v>0.54243234080260516</v>
      </c>
      <c r="AD416" s="13">
        <v>6.53</v>
      </c>
      <c r="AE416" s="15">
        <v>1.4074722222222222</v>
      </c>
      <c r="AF416" s="14">
        <v>0.22803508501982758</v>
      </c>
      <c r="AG416" s="14">
        <v>0.3348168988704584</v>
      </c>
      <c r="AH416" s="15">
        <v>0.14634146341463411</v>
      </c>
      <c r="AI416" s="5">
        <v>4.3217846881865807</v>
      </c>
      <c r="AJ416" s="15">
        <v>31.453328509406653</v>
      </c>
      <c r="AK416" s="15">
        <v>31.453328509406653</v>
      </c>
      <c r="AL416" s="15">
        <v>25.708661417322837</v>
      </c>
      <c r="AM416" s="15">
        <v>1.2383200200553801</v>
      </c>
      <c r="AN416" s="15">
        <v>2.4404738511635742</v>
      </c>
      <c r="AO416" s="15">
        <v>1.771476892982313</v>
      </c>
      <c r="AP416" s="15">
        <v>15.014034491355233</v>
      </c>
      <c r="AQ416" s="15">
        <v>6.8862573734576458</v>
      </c>
      <c r="AR416" s="15">
        <v>2.2231281277325308</v>
      </c>
      <c r="AS416" s="15">
        <v>2.7196479014662174</v>
      </c>
      <c r="AT416" s="14">
        <v>0.30933429811866858</v>
      </c>
      <c r="AU416" s="14">
        <v>9.8347078919217377E-3</v>
      </c>
      <c r="AV416" s="12">
        <v>6.7599999999999993E-2</v>
      </c>
      <c r="AW416" s="12">
        <v>-0.10400000000000001</v>
      </c>
      <c r="AX416" s="12">
        <v>8.8100000000000012E-2</v>
      </c>
      <c r="AY416" s="12">
        <v>0.17100000000000001</v>
      </c>
      <c r="AZ416" s="14">
        <v>0.254</v>
      </c>
      <c r="BA416" s="14">
        <v>8.6099999999999996E-2</v>
      </c>
      <c r="BB416" s="14">
        <v>8.3147825040611273E-2</v>
      </c>
      <c r="BC416" s="14">
        <v>7.6156782787971736E-2</v>
      </c>
      <c r="BD416" s="14">
        <v>5.6320808541853458E-2</v>
      </c>
      <c r="BE416" s="14">
        <v>0.18114037922532639</v>
      </c>
      <c r="BF416" s="14">
        <v>0.5</v>
      </c>
      <c r="BG416" s="14">
        <v>0.39770000000000005</v>
      </c>
      <c r="BH416" s="13">
        <v>829.2</v>
      </c>
      <c r="BI416" s="13">
        <v>829.2</v>
      </c>
      <c r="BJ416" s="13">
        <v>2557.1999999999998</v>
      </c>
      <c r="BK416" s="13">
        <v>2666.8935752586353</v>
      </c>
      <c r="BL416" s="13">
        <v>14722.8</v>
      </c>
      <c r="BM416" s="13">
        <v>14722.8</v>
      </c>
      <c r="BN416" s="13">
        <v>4998.7</v>
      </c>
      <c r="BO416" s="13">
        <v>5814.5999999999995</v>
      </c>
      <c r="BP416" s="13">
        <v>1333.4467876293177</v>
      </c>
      <c r="BQ416" s="13">
        <v>1305.6999999999998</v>
      </c>
      <c r="BR416" s="13">
        <v>-48.867999999999967</v>
      </c>
      <c r="BS416" s="13">
        <v>-136.67000000000007</v>
      </c>
      <c r="BT416" s="14">
        <v>-0.13914166033566341</v>
      </c>
      <c r="BU416" s="13">
        <v>1518.9847876293177</v>
      </c>
      <c r="BV416" s="13">
        <v>-290.96199999999976</v>
      </c>
      <c r="BW416" s="13">
        <v>1014.7380000000001</v>
      </c>
      <c r="BX416" s="13">
        <v>9972.6</v>
      </c>
      <c r="BY416" s="13">
        <v>17509.232123706824</v>
      </c>
      <c r="BZ416" s="13">
        <v>10686.9</v>
      </c>
      <c r="CA416" s="13">
        <v>18011.032123706827</v>
      </c>
      <c r="CB416" s="13">
        <v>-256.5</v>
      </c>
      <c r="CC416" s="15">
        <v>0.50900000000000001</v>
      </c>
      <c r="CD416" s="15">
        <v>0.502</v>
      </c>
      <c r="CE416" s="15">
        <v>0.36</v>
      </c>
      <c r="CF416" s="15">
        <v>0.44204580045727693</v>
      </c>
      <c r="CG416" s="15">
        <v>0.61834273382395499</v>
      </c>
      <c r="CH416" s="13">
        <v>1555.84</v>
      </c>
      <c r="CI416" s="13">
        <v>1002.9</v>
      </c>
      <c r="CJ416" s="13">
        <v>-256.5</v>
      </c>
      <c r="CK416" s="12" t="str">
        <f t="shared" si="12"/>
        <v>NA</v>
      </c>
      <c r="CL416" s="36">
        <f t="shared" si="13"/>
        <v>0.81743233252142566</v>
      </c>
      <c r="CM416" s="13">
        <v>1713.7</v>
      </c>
      <c r="CN416" s="13">
        <v>864.5</v>
      </c>
      <c r="CO416" s="13">
        <v>829.2</v>
      </c>
      <c r="CP416" s="13">
        <v>26081.1</v>
      </c>
      <c r="CQ416" s="13">
        <v>5814.5999999999995</v>
      </c>
      <c r="CR416" s="13">
        <v>40040.832123706823</v>
      </c>
      <c r="CS416" s="13">
        <v>-290.96199999999976</v>
      </c>
      <c r="CT416" s="13">
        <v>0</v>
      </c>
      <c r="CU416" s="13">
        <v>2666.8935752586353</v>
      </c>
      <c r="CV416" s="13">
        <v>18011.032123706827</v>
      </c>
      <c r="CW416" s="13">
        <v>4998.7</v>
      </c>
      <c r="CX416" s="12">
        <v>8.3147825040611273E-2</v>
      </c>
      <c r="CY416" s="12">
        <v>7.6156782787971736E-2</v>
      </c>
      <c r="CZ416" s="15">
        <v>8.0102490895046365</v>
      </c>
      <c r="DA416" s="20" t="s">
        <v>7217</v>
      </c>
      <c r="DB416" s="20" t="s">
        <v>7217</v>
      </c>
    </row>
    <row r="417" spans="1:106">
      <c r="A417" s="8" t="s">
        <v>229</v>
      </c>
      <c r="B417" s="8" t="s">
        <v>230</v>
      </c>
      <c r="C417" s="9" t="s">
        <v>7135</v>
      </c>
      <c r="D417" s="9" t="s">
        <v>7126</v>
      </c>
      <c r="E417" s="10" t="s">
        <v>7127</v>
      </c>
      <c r="F417" s="10" t="s">
        <v>7126</v>
      </c>
      <c r="G417" s="11">
        <v>0.88</v>
      </c>
      <c r="H417" s="11">
        <v>0.92552337919342309</v>
      </c>
      <c r="I417" s="12">
        <v>9.0499999999999997E-2</v>
      </c>
      <c r="J417" s="12">
        <v>0.14025986581700478</v>
      </c>
      <c r="K417" s="12">
        <v>3.2000000000000001E-2</v>
      </c>
      <c r="L417" s="12">
        <v>8.8499999999999995E-2</v>
      </c>
      <c r="M417" s="12">
        <v>5.8418850000000001E-2</v>
      </c>
      <c r="N417" s="12">
        <v>0.13421039036820057</v>
      </c>
      <c r="O417" s="12">
        <v>-3.1479859240220828E-2</v>
      </c>
      <c r="P417" s="12">
        <v>-6.6168646346544971E-2</v>
      </c>
      <c r="Q417" s="13">
        <v>13235.8</v>
      </c>
      <c r="R417" s="13">
        <v>783.94570299401244</v>
      </c>
      <c r="S417" s="13">
        <v>272.5</v>
      </c>
      <c r="T417" s="13">
        <v>1056.4457029940124</v>
      </c>
      <c r="U417" s="13">
        <v>14292.245702994012</v>
      </c>
      <c r="V417" s="13">
        <v>405.1</v>
      </c>
      <c r="W417" s="13">
        <v>13887.145702994012</v>
      </c>
      <c r="X417" s="14">
        <v>2.8344041126800501E-2</v>
      </c>
      <c r="Y417" s="15">
        <v>0.27553657121763436</v>
      </c>
      <c r="Z417" s="14">
        <v>0.27675601341705658</v>
      </c>
      <c r="AA417" s="14">
        <v>7.391740423079228E-2</v>
      </c>
      <c r="AB417" s="14">
        <v>0.38265926651478283</v>
      </c>
      <c r="AC417" s="14">
        <v>7.9817291209750257E-2</v>
      </c>
      <c r="AD417" s="13">
        <v>6.98</v>
      </c>
      <c r="AE417" s="15">
        <v>0.94466666666666688</v>
      </c>
      <c r="AF417" s="14">
        <v>0.13038404810405299</v>
      </c>
      <c r="AG417" s="14">
        <v>0.3623909572303825</v>
      </c>
      <c r="AH417" s="15">
        <v>0.33741258741258739</v>
      </c>
      <c r="AI417" s="5">
        <v>10.197777777777777</v>
      </c>
      <c r="AJ417" s="15">
        <v>41.530593034201445</v>
      </c>
      <c r="AK417" s="15">
        <v>40.011487303506648</v>
      </c>
      <c r="AL417" s="15">
        <v>35.794871794871796</v>
      </c>
      <c r="AM417" s="15">
        <v>1.7020734850082559</v>
      </c>
      <c r="AN417" s="15">
        <v>4.7941900898290344</v>
      </c>
      <c r="AO417" s="15">
        <v>7.0912402893115454</v>
      </c>
      <c r="AP417" s="15">
        <v>31.411003389066263</v>
      </c>
      <c r="AQ417" s="15">
        <v>14.693837374874629</v>
      </c>
      <c r="AR417" s="15">
        <v>4.0699157983812455</v>
      </c>
      <c r="AS417" s="15">
        <v>7.4402066450543867</v>
      </c>
      <c r="AT417" s="14">
        <v>0.79897218863361552</v>
      </c>
      <c r="AU417" s="14">
        <v>1.9968570090209886E-2</v>
      </c>
      <c r="AV417" s="12" t="s">
        <v>7128</v>
      </c>
      <c r="AW417" s="12" t="s">
        <v>7128</v>
      </c>
      <c r="AX417" s="12" t="s">
        <v>7128</v>
      </c>
      <c r="AY417" s="12" t="s">
        <v>7128</v>
      </c>
      <c r="AZ417" s="14">
        <v>0.24399999999999999</v>
      </c>
      <c r="BA417" s="14">
        <v>0.106</v>
      </c>
      <c r="BB417" s="14">
        <v>0.10878000657678395</v>
      </c>
      <c r="BC417" s="14">
        <v>6.8041744021655595E-2</v>
      </c>
      <c r="BD417" s="14">
        <v>0.1778016662187584</v>
      </c>
      <c r="BE417" s="14">
        <v>0.23763013136318059</v>
      </c>
      <c r="BF417" s="14">
        <v>0.35188087774294674</v>
      </c>
      <c r="BG417" s="14">
        <v>0.15390000000000001</v>
      </c>
      <c r="BH417" s="13">
        <v>318.7</v>
      </c>
      <c r="BI417" s="13">
        <v>330.8</v>
      </c>
      <c r="BJ417" s="13">
        <v>458.9</v>
      </c>
      <c r="BK417" s="13">
        <v>442.1108594011975</v>
      </c>
      <c r="BL417" s="13">
        <v>1866.5</v>
      </c>
      <c r="BM417" s="13">
        <v>1860.5</v>
      </c>
      <c r="BN417" s="13">
        <v>801.1</v>
      </c>
      <c r="BO417" s="13">
        <v>945.1</v>
      </c>
      <c r="BP417" s="13">
        <v>286.54050213541564</v>
      </c>
      <c r="BQ417" s="13">
        <v>109.59999999999997</v>
      </c>
      <c r="BR417" s="13">
        <v>8.15</v>
      </c>
      <c r="BS417" s="13">
        <v>-15.5</v>
      </c>
      <c r="BT417" s="14">
        <v>-2.5650824037875376E-2</v>
      </c>
      <c r="BU417" s="13">
        <v>293.89050213541566</v>
      </c>
      <c r="BV417" s="13">
        <v>228.55000000000007</v>
      </c>
      <c r="BW417" s="13">
        <v>338.15000000000003</v>
      </c>
      <c r="BX417" s="13">
        <v>3041</v>
      </c>
      <c r="BY417" s="13">
        <v>4211.2457029940124</v>
      </c>
      <c r="BZ417" s="13">
        <v>2760.8</v>
      </c>
      <c r="CA417" s="13">
        <v>3412.1457029940125</v>
      </c>
      <c r="CB417" s="13">
        <v>-264.3</v>
      </c>
      <c r="CC417" s="15">
        <v>0.315</v>
      </c>
      <c r="CD417" s="15">
        <v>0.39100000000000001</v>
      </c>
      <c r="CE417" s="15">
        <v>0.36</v>
      </c>
      <c r="CF417" s="15" t="s">
        <v>7128</v>
      </c>
      <c r="CG417" s="15" t="s">
        <v>7128</v>
      </c>
      <c r="CH417" s="13" t="s">
        <v>7128</v>
      </c>
      <c r="CI417" s="13" t="s">
        <v>7128</v>
      </c>
      <c r="CJ417" s="13">
        <v>-264.3</v>
      </c>
      <c r="CK417" s="12">
        <f t="shared" si="12"/>
        <v>1.1564209144607305</v>
      </c>
      <c r="CL417" s="36">
        <f t="shared" si="13"/>
        <v>0.5470165000170496</v>
      </c>
      <c r="CM417" s="13">
        <v>510.4</v>
      </c>
      <c r="CN417" s="13">
        <v>179.6</v>
      </c>
      <c r="CO417" s="13">
        <v>330.8</v>
      </c>
      <c r="CP417" s="13">
        <v>13235.8</v>
      </c>
      <c r="CQ417" s="13">
        <v>945.1</v>
      </c>
      <c r="CR417" s="13">
        <v>13887.145702994012</v>
      </c>
      <c r="CS417" s="13">
        <v>228.55000000000007</v>
      </c>
      <c r="CT417" s="13">
        <v>0</v>
      </c>
      <c r="CU417" s="13">
        <v>442.1108594011975</v>
      </c>
      <c r="CV417" s="13">
        <v>3412.1457029940125</v>
      </c>
      <c r="CW417" s="13">
        <v>801.1</v>
      </c>
      <c r="CX417" s="12">
        <v>0.10878000657678395</v>
      </c>
      <c r="CY417" s="12">
        <v>6.8041744021655595E-2</v>
      </c>
      <c r="CZ417" s="15">
        <v>17.335096371232069</v>
      </c>
      <c r="DA417" s="20"/>
      <c r="DB417" s="20"/>
    </row>
    <row r="418" spans="1:106">
      <c r="A418" s="8" t="s">
        <v>1751</v>
      </c>
      <c r="B418" s="8" t="s">
        <v>1752</v>
      </c>
      <c r="C418" s="9" t="s">
        <v>7141</v>
      </c>
      <c r="D418" s="9" t="s">
        <v>7126</v>
      </c>
      <c r="E418" s="10" t="s">
        <v>7127</v>
      </c>
      <c r="F418" s="10" t="s">
        <v>7126</v>
      </c>
      <c r="G418" s="11">
        <v>0.73</v>
      </c>
      <c r="H418" s="11">
        <v>0.90624489375425521</v>
      </c>
      <c r="I418" s="12">
        <v>9.0499999999999997E-2</v>
      </c>
      <c r="J418" s="12">
        <v>0.1385151628847601</v>
      </c>
      <c r="K418" s="12">
        <v>3.2000000000000001E-2</v>
      </c>
      <c r="L418" s="12">
        <v>8.8499999999999995E-2</v>
      </c>
      <c r="M418" s="12">
        <v>5.8418850000000001E-2</v>
      </c>
      <c r="N418" s="12">
        <v>0.11833241526403609</v>
      </c>
      <c r="O418" s="12">
        <v>0.14866432429472712</v>
      </c>
      <c r="P418" s="12">
        <v>0.22491182703358054</v>
      </c>
      <c r="Q418" s="13">
        <v>94.4</v>
      </c>
      <c r="R418" s="13">
        <v>0</v>
      </c>
      <c r="S418" s="13">
        <v>31.8</v>
      </c>
      <c r="T418" s="13">
        <v>31.8</v>
      </c>
      <c r="U418" s="13">
        <v>126.2</v>
      </c>
      <c r="V418" s="13">
        <v>5.69</v>
      </c>
      <c r="W418" s="13">
        <v>120.51</v>
      </c>
      <c r="X418" s="14">
        <v>4.5087163232963551E-2</v>
      </c>
      <c r="Y418" s="15">
        <v>0.26785714285714285</v>
      </c>
      <c r="Z418" s="14">
        <v>0.52649006622516548</v>
      </c>
      <c r="AA418" s="14">
        <v>0.25198098256735341</v>
      </c>
      <c r="AB418" s="14">
        <v>1.1118881118881119</v>
      </c>
      <c r="AC418" s="14">
        <v>0.33686440677966101</v>
      </c>
      <c r="AD418" s="13">
        <v>8.42</v>
      </c>
      <c r="AE418" s="15">
        <v>1.1159444444444446</v>
      </c>
      <c r="AF418" s="14">
        <v>0.1224744871391589</v>
      </c>
      <c r="AG418" s="14">
        <v>0.46050407164323748</v>
      </c>
      <c r="AH418" s="15">
        <v>0.27681159420289858</v>
      </c>
      <c r="AI418" s="5">
        <v>2.333333333333333</v>
      </c>
      <c r="AJ418" s="15">
        <v>28.095238095238098</v>
      </c>
      <c r="AK418" s="15">
        <v>28.095238095238098</v>
      </c>
      <c r="AL418" s="15" t="s">
        <v>7128</v>
      </c>
      <c r="AM418" s="15" t="s">
        <v>7128</v>
      </c>
      <c r="AN418" s="15">
        <v>3.3006993006993008</v>
      </c>
      <c r="AO418" s="15">
        <v>1.0571108622620382</v>
      </c>
      <c r="AP418" s="15">
        <v>17.38961038961039</v>
      </c>
      <c r="AQ418" s="15">
        <v>15.961589403973511</v>
      </c>
      <c r="AR418" s="15">
        <v>2.2043168099506123</v>
      </c>
      <c r="AS418" s="15">
        <v>1.3494960806270997</v>
      </c>
      <c r="AT418" s="14">
        <v>5.3333333333333337E-2</v>
      </c>
      <c r="AU418" s="14">
        <v>1.8983050847457626E-3</v>
      </c>
      <c r="AV418" s="12">
        <v>0.22399999999999998</v>
      </c>
      <c r="AW418" s="12">
        <v>0.35499999999999998</v>
      </c>
      <c r="AX418" s="12">
        <v>0.30599999999999999</v>
      </c>
      <c r="AY418" s="12">
        <v>0.21899999999999997</v>
      </c>
      <c r="AZ418" s="14" t="s">
        <v>7128</v>
      </c>
      <c r="BA418" s="14">
        <v>8.9200000000000002E-2</v>
      </c>
      <c r="BB418" s="14">
        <v>0.28717948717948721</v>
      </c>
      <c r="BC418" s="14">
        <v>0.34324424229761663</v>
      </c>
      <c r="BD418" s="14">
        <v>3.7625979843225084E-2</v>
      </c>
      <c r="BE418" s="14">
        <v>7.7603583426651732E-2</v>
      </c>
      <c r="BF418" s="14">
        <v>0.28329809725158561</v>
      </c>
      <c r="BG418" s="14">
        <v>0.1389</v>
      </c>
      <c r="BH418" s="13">
        <v>3.36</v>
      </c>
      <c r="BI418" s="13">
        <v>3.36</v>
      </c>
      <c r="BJ418" s="13">
        <v>6.93</v>
      </c>
      <c r="BK418" s="13">
        <v>6.93</v>
      </c>
      <c r="BL418" s="13">
        <v>89.3</v>
      </c>
      <c r="BM418" s="13">
        <v>89.3</v>
      </c>
      <c r="BN418" s="13">
        <v>7.55</v>
      </c>
      <c r="BO418" s="13">
        <v>7.55</v>
      </c>
      <c r="BP418" s="13">
        <v>4.9667441860465118</v>
      </c>
      <c r="BQ418" s="13">
        <v>0</v>
      </c>
      <c r="BR418" s="13">
        <v>0</v>
      </c>
      <c r="BS418" s="13">
        <v>-1.01</v>
      </c>
      <c r="BT418" s="14">
        <v>-0.20335253078615909</v>
      </c>
      <c r="BU418" s="13">
        <v>5.9767441860465116</v>
      </c>
      <c r="BV418" s="13">
        <v>4.37</v>
      </c>
      <c r="BW418" s="13">
        <v>4.37</v>
      </c>
      <c r="BX418" s="13">
        <v>11.7</v>
      </c>
      <c r="BY418" s="13">
        <v>14.469999999999997</v>
      </c>
      <c r="BZ418" s="13">
        <v>28.6</v>
      </c>
      <c r="CA418" s="13">
        <v>54.670000000000009</v>
      </c>
      <c r="CB418" s="13">
        <v>-0.1792</v>
      </c>
      <c r="CC418" s="15">
        <v>0.376</v>
      </c>
      <c r="CD418" s="15">
        <v>0.45400000000000001</v>
      </c>
      <c r="CE418" s="15">
        <v>0.36</v>
      </c>
      <c r="CF418" s="15" t="s">
        <v>7128</v>
      </c>
      <c r="CG418" s="15" t="s">
        <v>7128</v>
      </c>
      <c r="CH418" s="13" t="s">
        <v>7128</v>
      </c>
      <c r="CI418" s="13" t="s">
        <v>7128</v>
      </c>
      <c r="CJ418" s="13">
        <v>-0.1792</v>
      </c>
      <c r="CK418" s="12">
        <f t="shared" si="12"/>
        <v>4.100686498855835E-2</v>
      </c>
      <c r="CL418" s="36">
        <f t="shared" si="13"/>
        <v>1.6334369855496613</v>
      </c>
      <c r="CM418" s="13">
        <v>4.7300000000000004</v>
      </c>
      <c r="CN418" s="13">
        <v>1.34</v>
      </c>
      <c r="CO418" s="13">
        <v>3.36</v>
      </c>
      <c r="CP418" s="13">
        <v>94.4</v>
      </c>
      <c r="CQ418" s="13">
        <v>7.55</v>
      </c>
      <c r="CR418" s="13">
        <v>120.51</v>
      </c>
      <c r="CS418" s="13">
        <v>4.37</v>
      </c>
      <c r="CT418" s="13">
        <v>0</v>
      </c>
      <c r="CU418" s="13">
        <v>6.93</v>
      </c>
      <c r="CV418" s="13">
        <v>54.670000000000009</v>
      </c>
      <c r="CW418" s="13">
        <v>7.55</v>
      </c>
      <c r="CX418" s="12">
        <v>0.28717948717948721</v>
      </c>
      <c r="CY418" s="12">
        <v>0.34324424229761663</v>
      </c>
      <c r="CZ418" s="15">
        <v>15.961589403973511</v>
      </c>
      <c r="DA418" s="20"/>
      <c r="DB418" s="20"/>
    </row>
    <row r="419" spans="1:106">
      <c r="A419" s="8" t="s">
        <v>5723</v>
      </c>
      <c r="B419" s="8" t="s">
        <v>5724</v>
      </c>
      <c r="C419" s="9" t="s">
        <v>7141</v>
      </c>
      <c r="D419" s="9" t="s">
        <v>7126</v>
      </c>
      <c r="E419" s="10" t="s">
        <v>7127</v>
      </c>
      <c r="F419" s="10" t="s">
        <v>7126</v>
      </c>
      <c r="G419" s="11">
        <v>0.73</v>
      </c>
      <c r="H419" s="11">
        <v>0.73</v>
      </c>
      <c r="I419" s="12">
        <v>9.0499999999999997E-2</v>
      </c>
      <c r="J419" s="12">
        <v>0.12256500000000001</v>
      </c>
      <c r="K419" s="12">
        <v>4.1999999999999996E-2</v>
      </c>
      <c r="L419" s="12">
        <v>9.8500000000000004E-2</v>
      </c>
      <c r="M419" s="12">
        <v>6.5019850000000004E-2</v>
      </c>
      <c r="N419" s="12">
        <v>0.12256500000000001</v>
      </c>
      <c r="O419" s="12">
        <v>0.19991057003257326</v>
      </c>
      <c r="P419" s="12">
        <v>-0.14899296248934357</v>
      </c>
      <c r="Q419" s="13">
        <v>0.378</v>
      </c>
      <c r="R419" s="13">
        <v>0</v>
      </c>
      <c r="S419" s="13">
        <v>0</v>
      </c>
      <c r="T419" s="13">
        <v>0</v>
      </c>
      <c r="U419" s="13">
        <v>0.378</v>
      </c>
      <c r="V419" s="13">
        <v>0.13600000000000001</v>
      </c>
      <c r="W419" s="13">
        <v>0.24199999999999999</v>
      </c>
      <c r="X419" s="14">
        <v>0.35978835978835982</v>
      </c>
      <c r="Y419" s="15" t="s">
        <v>7128</v>
      </c>
      <c r="Z419" s="14">
        <v>0</v>
      </c>
      <c r="AA419" s="14">
        <v>0</v>
      </c>
      <c r="AB419" s="14">
        <v>0</v>
      </c>
      <c r="AC419" s="14">
        <v>0</v>
      </c>
      <c r="AD419" s="13">
        <v>5.6000000000000001E-2</v>
      </c>
      <c r="AE419" s="15">
        <v>2.4203611111111112</v>
      </c>
      <c r="AF419" s="14">
        <v>0.17029386365926402</v>
      </c>
      <c r="AG419" s="14">
        <v>0.73813581592998212</v>
      </c>
      <c r="AH419" s="15">
        <v>0.46666666666666673</v>
      </c>
      <c r="AI419" s="5" t="s">
        <v>7128</v>
      </c>
      <c r="AJ419" s="15">
        <v>1.2727272727272727</v>
      </c>
      <c r="AK419" s="15">
        <v>1.2727272727272727</v>
      </c>
      <c r="AL419" s="15" t="s">
        <v>7128</v>
      </c>
      <c r="AM419" s="15" t="s">
        <v>7128</v>
      </c>
      <c r="AN419" s="15">
        <v>0.32033898305084746</v>
      </c>
      <c r="AO419" s="15">
        <v>11.117647058823529</v>
      </c>
      <c r="AP419" s="15" t="s">
        <v>7128</v>
      </c>
      <c r="AQ419" s="15" t="s">
        <v>7128</v>
      </c>
      <c r="AR419" s="15">
        <v>0.23180076628352489</v>
      </c>
      <c r="AS419" s="15">
        <v>7.117647058823529</v>
      </c>
      <c r="AT419" s="14">
        <v>0</v>
      </c>
      <c r="AU419" s="14">
        <v>0</v>
      </c>
      <c r="AV419" s="12">
        <v>1.1740000000000002</v>
      </c>
      <c r="AW419" s="12" t="s">
        <v>7128</v>
      </c>
      <c r="AX419" s="12">
        <v>-0.59299999999999997</v>
      </c>
      <c r="AY419" s="12">
        <v>-0.50900000000000001</v>
      </c>
      <c r="AZ419" s="14" t="s">
        <v>7128</v>
      </c>
      <c r="BA419" s="14" t="s">
        <v>7128</v>
      </c>
      <c r="BB419" s="14">
        <v>0.32247557003257327</v>
      </c>
      <c r="BC419" s="14">
        <v>-2.6427962489343561E-2</v>
      </c>
      <c r="BD419" s="14">
        <v>8.735294117647058</v>
      </c>
      <c r="BE419" s="14">
        <v>-0.91176470588235292</v>
      </c>
      <c r="BF419" s="14">
        <v>0.23785166240409206</v>
      </c>
      <c r="BG419" s="14" t="s">
        <v>7128</v>
      </c>
      <c r="BH419" s="13">
        <v>0.29699999999999999</v>
      </c>
      <c r="BI419" s="13">
        <v>0.29699999999999999</v>
      </c>
      <c r="BJ419" s="13">
        <v>-3.1E-2</v>
      </c>
      <c r="BK419" s="13">
        <v>-3.1E-2</v>
      </c>
      <c r="BL419" s="13">
        <v>3.4000000000000002E-2</v>
      </c>
      <c r="BM419" s="13">
        <v>3.4000000000000002E-2</v>
      </c>
      <c r="BN419" s="13">
        <v>-3.1E-2</v>
      </c>
      <c r="BO419" s="13">
        <v>-3.1E-2</v>
      </c>
      <c r="BP419" s="13">
        <v>-2.3626598465473145E-2</v>
      </c>
      <c r="BQ419" s="13">
        <v>0</v>
      </c>
      <c r="BR419" s="13">
        <v>0</v>
      </c>
      <c r="BS419" s="13">
        <v>0</v>
      </c>
      <c r="BT419" s="14" t="s">
        <v>7128</v>
      </c>
      <c r="BU419" s="13">
        <v>-2.3626598465473145E-2</v>
      </c>
      <c r="BV419" s="13">
        <v>0.29699999999999999</v>
      </c>
      <c r="BW419" s="13">
        <v>0.29699999999999999</v>
      </c>
      <c r="BX419" s="13">
        <v>0.92100000000000004</v>
      </c>
      <c r="BY419" s="13">
        <v>0.89400000000000002</v>
      </c>
      <c r="BZ419" s="13">
        <v>1.18</v>
      </c>
      <c r="CA419" s="13">
        <v>1.044</v>
      </c>
      <c r="CB419" s="13">
        <v>0</v>
      </c>
      <c r="CC419" s="15">
        <v>0.83799999999999997</v>
      </c>
      <c r="CD419" s="15">
        <v>0.93899999999999995</v>
      </c>
      <c r="CE419" s="15">
        <v>0.36</v>
      </c>
      <c r="CF419" s="15" t="s">
        <v>7128</v>
      </c>
      <c r="CG419" s="15" t="s">
        <v>7128</v>
      </c>
      <c r="CH419" s="13" t="s">
        <v>7128</v>
      </c>
      <c r="CI419" s="13" t="s">
        <v>7128</v>
      </c>
      <c r="CJ419" s="13">
        <v>0</v>
      </c>
      <c r="CK419" s="12">
        <f t="shared" si="12"/>
        <v>0</v>
      </c>
      <c r="CL419" s="36">
        <f t="shared" si="13"/>
        <v>3.2567049808429123E-2</v>
      </c>
      <c r="CM419" s="13">
        <v>0.39100000000000001</v>
      </c>
      <c r="CN419" s="13">
        <v>9.2999999999999999E-2</v>
      </c>
      <c r="CO419" s="13">
        <v>0.29699999999999999</v>
      </c>
      <c r="CP419" s="13">
        <v>0.378</v>
      </c>
      <c r="CQ419" s="13" t="s">
        <v>7128</v>
      </c>
      <c r="CR419" s="13" t="s">
        <v>7128</v>
      </c>
      <c r="CS419" s="13" t="s">
        <v>7128</v>
      </c>
      <c r="CT419" s="13">
        <v>0</v>
      </c>
      <c r="CU419" s="13">
        <v>-3.1E-2</v>
      </c>
      <c r="CV419" s="13">
        <v>1.044</v>
      </c>
      <c r="CW419" s="13">
        <v>-3.1E-2</v>
      </c>
      <c r="CX419" s="12">
        <v>0.32247557003257327</v>
      </c>
      <c r="CY419" s="12">
        <v>-2.6427962489343561E-2</v>
      </c>
      <c r="CZ419" s="15" t="s">
        <v>7128</v>
      </c>
      <c r="DA419" s="20"/>
      <c r="DB419" s="20"/>
    </row>
    <row r="420" spans="1:106">
      <c r="A420" s="8" t="s">
        <v>6321</v>
      </c>
      <c r="B420" s="8" t="s">
        <v>6322</v>
      </c>
      <c r="C420" s="9" t="s">
        <v>7141</v>
      </c>
      <c r="D420" s="9" t="s">
        <v>7126</v>
      </c>
      <c r="E420" s="10" t="s">
        <v>7127</v>
      </c>
      <c r="F420" s="10" t="s">
        <v>7126</v>
      </c>
      <c r="G420" s="11">
        <v>0.73</v>
      </c>
      <c r="H420" s="11">
        <v>0.73</v>
      </c>
      <c r="I420" s="12">
        <v>9.0499999999999997E-2</v>
      </c>
      <c r="J420" s="12">
        <v>0.12256500000000001</v>
      </c>
      <c r="K420" s="12">
        <v>4.7E-2</v>
      </c>
      <c r="L420" s="12">
        <v>0.10350000000000001</v>
      </c>
      <c r="M420" s="12">
        <v>6.8320350000000002E-2</v>
      </c>
      <c r="N420" s="12">
        <v>0.12256500000000001</v>
      </c>
      <c r="O420" s="12">
        <v>-7.5207522123893755E-3</v>
      </c>
      <c r="P420" s="12">
        <v>-0.13399542677217677</v>
      </c>
      <c r="Q420" s="13">
        <v>11.5</v>
      </c>
      <c r="R420" s="13">
        <v>0</v>
      </c>
      <c r="S420" s="13">
        <v>0</v>
      </c>
      <c r="T420" s="13">
        <v>0</v>
      </c>
      <c r="U420" s="13">
        <v>11.5</v>
      </c>
      <c r="V420" s="13">
        <v>0</v>
      </c>
      <c r="W420" s="13">
        <v>11.5</v>
      </c>
      <c r="X420" s="14">
        <v>0</v>
      </c>
      <c r="Y420" s="15">
        <v>5.9931506849315072E-2</v>
      </c>
      <c r="Z420" s="14">
        <v>0</v>
      </c>
      <c r="AA420" s="14">
        <v>0</v>
      </c>
      <c r="AB420" s="14">
        <v>0</v>
      </c>
      <c r="AC420" s="14">
        <v>0</v>
      </c>
      <c r="AD420" s="13">
        <v>0.19600000000000001</v>
      </c>
      <c r="AE420" s="15">
        <v>-0.56280555555555556</v>
      </c>
      <c r="AF420" s="14">
        <v>4.4721359549995794E-2</v>
      </c>
      <c r="AG420" s="14" t="s">
        <v>7128</v>
      </c>
      <c r="AH420" s="15">
        <v>0.407608695652174</v>
      </c>
      <c r="AI420" s="5" t="s">
        <v>7128</v>
      </c>
      <c r="AJ420" s="15">
        <v>43.560606060606055</v>
      </c>
      <c r="AK420" s="15">
        <v>44.230769230769226</v>
      </c>
      <c r="AL420" s="15" t="s">
        <v>7128</v>
      </c>
      <c r="AM420" s="15" t="s">
        <v>7128</v>
      </c>
      <c r="AN420" s="15">
        <v>4.8117154811715475</v>
      </c>
      <c r="AO420" s="15" t="s">
        <v>7128</v>
      </c>
      <c r="AP420" s="15" t="s">
        <v>7128</v>
      </c>
      <c r="AQ420" s="15" t="s">
        <v>7128</v>
      </c>
      <c r="AR420" s="15">
        <v>4.8117154811715475</v>
      </c>
      <c r="AS420" s="15" t="s">
        <v>7128</v>
      </c>
      <c r="AT420" s="14">
        <v>0</v>
      </c>
      <c r="AU420" s="14">
        <v>0</v>
      </c>
      <c r="AV420" s="12">
        <v>5.7500000000000002E-2</v>
      </c>
      <c r="AW420" s="12">
        <v>0.35399999999999998</v>
      </c>
      <c r="AX420" s="12" t="s">
        <v>7128</v>
      </c>
      <c r="AY420" s="12" t="s">
        <v>7128</v>
      </c>
      <c r="AZ420" s="14" t="s">
        <v>7128</v>
      </c>
      <c r="BA420" s="14" t="s">
        <v>7128</v>
      </c>
      <c r="BB420" s="14">
        <v>0.11504424778761063</v>
      </c>
      <c r="BC420" s="14">
        <v>-1.143042677217675E-2</v>
      </c>
      <c r="BD420" s="14" t="s">
        <v>7128</v>
      </c>
      <c r="BE420" s="14" t="s">
        <v>7128</v>
      </c>
      <c r="BF420" s="14">
        <v>0.10921501706484643</v>
      </c>
      <c r="BG420" s="14">
        <v>2.7200000000000002E-2</v>
      </c>
      <c r="BH420" s="13">
        <v>0.26400000000000001</v>
      </c>
      <c r="BI420" s="13">
        <v>0.26</v>
      </c>
      <c r="BJ420" s="13">
        <v>-2.9000000000000001E-2</v>
      </c>
      <c r="BK420" s="13">
        <v>-2.9000000000000001E-2</v>
      </c>
      <c r="BL420" s="13">
        <v>0</v>
      </c>
      <c r="BM420" s="13">
        <v>0</v>
      </c>
      <c r="BN420" s="13">
        <v>-2.8000000000000001E-2</v>
      </c>
      <c r="BO420" s="13">
        <v>0</v>
      </c>
      <c r="BP420" s="13">
        <v>-2.5832764505119454E-2</v>
      </c>
      <c r="BQ420" s="13">
        <v>0</v>
      </c>
      <c r="BR420" s="13">
        <v>0</v>
      </c>
      <c r="BS420" s="13">
        <v>0</v>
      </c>
      <c r="BT420" s="14" t="s">
        <v>7128</v>
      </c>
      <c r="BU420" s="13">
        <v>-2.5832764505119454E-2</v>
      </c>
      <c r="BV420" s="13">
        <v>0.26</v>
      </c>
      <c r="BW420" s="13">
        <v>0.26</v>
      </c>
      <c r="BX420" s="13">
        <v>2.2599999999999998</v>
      </c>
      <c r="BY420" s="13">
        <v>2.2599999999999998</v>
      </c>
      <c r="BZ420" s="13">
        <v>2.39</v>
      </c>
      <c r="CA420" s="13">
        <v>2.39</v>
      </c>
      <c r="CB420" s="13">
        <v>0</v>
      </c>
      <c r="CC420" s="15">
        <v>-0.19700000000000001</v>
      </c>
      <c r="CD420" s="15">
        <v>-0.214</v>
      </c>
      <c r="CE420" s="15">
        <v>0.36</v>
      </c>
      <c r="CF420" s="15" t="s">
        <v>7128</v>
      </c>
      <c r="CG420" s="15" t="s">
        <v>7128</v>
      </c>
      <c r="CH420" s="13" t="s">
        <v>7128</v>
      </c>
      <c r="CI420" s="13" t="s">
        <v>7128</v>
      </c>
      <c r="CJ420" s="13">
        <v>0</v>
      </c>
      <c r="CK420" s="12">
        <f t="shared" si="12"/>
        <v>0</v>
      </c>
      <c r="CL420" s="36" t="str">
        <f t="shared" si="13"/>
        <v>NA</v>
      </c>
      <c r="CM420" s="13">
        <v>0.29299999999999998</v>
      </c>
      <c r="CN420" s="13">
        <v>3.2000000000000001E-2</v>
      </c>
      <c r="CO420" s="13">
        <v>0.26</v>
      </c>
      <c r="CP420" s="13">
        <v>11.5</v>
      </c>
      <c r="CQ420" s="13" t="s">
        <v>7128</v>
      </c>
      <c r="CR420" s="13" t="s">
        <v>7128</v>
      </c>
      <c r="CS420" s="13" t="s">
        <v>7128</v>
      </c>
      <c r="CT420" s="13">
        <v>0</v>
      </c>
      <c r="CU420" s="13">
        <v>-2.9000000000000001E-2</v>
      </c>
      <c r="CV420" s="13">
        <v>2.39</v>
      </c>
      <c r="CW420" s="13">
        <v>-2.8000000000000001E-2</v>
      </c>
      <c r="CX420" s="12">
        <v>0.11504424778761063</v>
      </c>
      <c r="CY420" s="12">
        <v>-1.143042677217675E-2</v>
      </c>
      <c r="CZ420" s="15" t="s">
        <v>7128</v>
      </c>
      <c r="DA420" s="20"/>
      <c r="DB420" s="20"/>
    </row>
    <row r="421" spans="1:106" ht="24">
      <c r="A421" s="8" t="s">
        <v>5053</v>
      </c>
      <c r="B421" s="8" t="s">
        <v>5054</v>
      </c>
      <c r="C421" s="9" t="s">
        <v>7197</v>
      </c>
      <c r="D421" s="9" t="s">
        <v>7126</v>
      </c>
      <c r="E421" s="10" t="s">
        <v>7127</v>
      </c>
      <c r="F421" s="10" t="s">
        <v>7126</v>
      </c>
      <c r="G421" s="11">
        <v>0.65</v>
      </c>
      <c r="H421" s="11">
        <v>3.3189902467010901</v>
      </c>
      <c r="I421" s="12">
        <v>9.0499999999999997E-2</v>
      </c>
      <c r="J421" s="12">
        <v>0.35686861732644864</v>
      </c>
      <c r="K421" s="12">
        <v>4.7E-2</v>
      </c>
      <c r="L421" s="12">
        <v>0.10350000000000001</v>
      </c>
      <c r="M421" s="12">
        <v>6.8320350000000002E-2</v>
      </c>
      <c r="N421" s="12">
        <v>0.11583921148431595</v>
      </c>
      <c r="O421" s="12">
        <v>-0.32683328163740272</v>
      </c>
      <c r="P421" s="12">
        <v>9.7327934568736146E-2</v>
      </c>
      <c r="Q421" s="13">
        <v>1.66</v>
      </c>
      <c r="R421" s="13">
        <v>0</v>
      </c>
      <c r="S421" s="13">
        <v>8.42</v>
      </c>
      <c r="T421" s="13">
        <v>8.42</v>
      </c>
      <c r="U421" s="13">
        <v>10.08</v>
      </c>
      <c r="V421" s="13">
        <v>1.2E-2</v>
      </c>
      <c r="W421" s="13">
        <v>10.068</v>
      </c>
      <c r="X421" s="14">
        <v>1.1904761904761906E-3</v>
      </c>
      <c r="Y421" s="15">
        <v>7.1428571428571425E-2</v>
      </c>
      <c r="Z421" s="14">
        <v>0.9376391982182628</v>
      </c>
      <c r="AA421" s="14">
        <v>0.83531746031746035</v>
      </c>
      <c r="AB421" s="14">
        <v>15.035714285714285</v>
      </c>
      <c r="AC421" s="14">
        <v>5.072289156626506</v>
      </c>
      <c r="AD421" s="13">
        <v>0.47399999999999998</v>
      </c>
      <c r="AE421" s="15">
        <v>-1.2676666666666667</v>
      </c>
      <c r="AF421" s="14">
        <v>0.19748417658131498</v>
      </c>
      <c r="AG421" s="14" t="s">
        <v>7128</v>
      </c>
      <c r="AH421" s="15">
        <v>0.55868544600938963</v>
      </c>
      <c r="AI421" s="5">
        <v>1.0325077399380804</v>
      </c>
      <c r="AJ421" s="15">
        <v>97.647058823529406</v>
      </c>
      <c r="AK421" s="15">
        <v>97.647058823529406</v>
      </c>
      <c r="AL421" s="15" t="s">
        <v>7128</v>
      </c>
      <c r="AM421" s="15" t="s">
        <v>7128</v>
      </c>
      <c r="AN421" s="15">
        <v>2.964285714285714</v>
      </c>
      <c r="AO421" s="15">
        <v>2.3646723646723649</v>
      </c>
      <c r="AP421" s="15">
        <v>15.094452773613192</v>
      </c>
      <c r="AQ421" s="15" t="s">
        <v>7128</v>
      </c>
      <c r="AR421" s="15">
        <v>1.1226583407671722</v>
      </c>
      <c r="AS421" s="15">
        <v>14.341880341880342</v>
      </c>
      <c r="AT421" s="14">
        <v>0</v>
      </c>
      <c r="AU421" s="14">
        <v>0</v>
      </c>
      <c r="AV421" s="12">
        <v>0.34299999999999997</v>
      </c>
      <c r="AW421" s="12" t="s">
        <v>7128</v>
      </c>
      <c r="AX421" s="12">
        <v>0.91099999999999992</v>
      </c>
      <c r="AY421" s="12">
        <v>1.895</v>
      </c>
      <c r="AZ421" s="14" t="s">
        <v>7128</v>
      </c>
      <c r="BA421" s="14" t="s">
        <v>7128</v>
      </c>
      <c r="BB421" s="14">
        <v>3.0035335689045942E-2</v>
      </c>
      <c r="BC421" s="14">
        <v>0.21316714605305209</v>
      </c>
      <c r="BD421" s="14">
        <v>2.4216524216524218E-2</v>
      </c>
      <c r="BE421" s="14">
        <v>0.95014245014245025</v>
      </c>
      <c r="BF421" s="14">
        <v>0.19047619047619047</v>
      </c>
      <c r="BG421" s="14">
        <v>1.41E-2</v>
      </c>
      <c r="BH421" s="13">
        <v>1.7000000000000001E-2</v>
      </c>
      <c r="BI421" s="13">
        <v>1.7000000000000001E-2</v>
      </c>
      <c r="BJ421" s="13">
        <v>0.66700000000000004</v>
      </c>
      <c r="BK421" s="13">
        <v>0.66700000000000004</v>
      </c>
      <c r="BL421" s="13">
        <v>0.70199999999999996</v>
      </c>
      <c r="BM421" s="13">
        <v>0.70199999999999996</v>
      </c>
      <c r="BN421" s="13">
        <v>0</v>
      </c>
      <c r="BO421" s="13">
        <v>0</v>
      </c>
      <c r="BP421" s="13">
        <v>0.53995238095238096</v>
      </c>
      <c r="BQ421" s="13">
        <v>0</v>
      </c>
      <c r="BR421" s="13">
        <v>0</v>
      </c>
      <c r="BS421" s="13">
        <v>0</v>
      </c>
      <c r="BT421" s="14">
        <v>0</v>
      </c>
      <c r="BU421" s="13">
        <v>0.53995238095238096</v>
      </c>
      <c r="BV421" s="13">
        <v>1.7000000000000001E-2</v>
      </c>
      <c r="BW421" s="13">
        <v>1.7000000000000001E-2</v>
      </c>
      <c r="BX421" s="13">
        <v>0.56599999999999995</v>
      </c>
      <c r="BY421" s="13">
        <v>2.5329999999999999</v>
      </c>
      <c r="BZ421" s="13">
        <v>0.56000000000000005</v>
      </c>
      <c r="CA421" s="13">
        <v>8.968</v>
      </c>
      <c r="CB421" s="13">
        <v>0</v>
      </c>
      <c r="CC421" s="15">
        <v>-0.624</v>
      </c>
      <c r="CD421" s="15">
        <v>-0.11600000000000001</v>
      </c>
      <c r="CE421" s="15">
        <v>0.36</v>
      </c>
      <c r="CF421" s="15">
        <v>1.0553347045984629</v>
      </c>
      <c r="CG421" s="15">
        <v>1.3953143837262363</v>
      </c>
      <c r="CH421" s="13">
        <v>5.4500000000000007E-2</v>
      </c>
      <c r="CI421" s="13">
        <v>4.3999999999999994E-3</v>
      </c>
      <c r="CJ421" s="13">
        <v>0</v>
      </c>
      <c r="CK421" s="12">
        <f t="shared" si="12"/>
        <v>0</v>
      </c>
      <c r="CL421" s="36">
        <f t="shared" si="13"/>
        <v>7.827832292595896E-2</v>
      </c>
      <c r="CM421" s="13">
        <v>2.1000000000000001E-2</v>
      </c>
      <c r="CN421" s="13">
        <v>4.0000000000000001E-3</v>
      </c>
      <c r="CO421" s="13">
        <v>1.7000000000000001E-2</v>
      </c>
      <c r="CP421" s="13">
        <v>1.66</v>
      </c>
      <c r="CQ421" s="13" t="s">
        <v>7128</v>
      </c>
      <c r="CR421" s="13" t="s">
        <v>7128</v>
      </c>
      <c r="CS421" s="13" t="s">
        <v>7128</v>
      </c>
      <c r="CT421" s="13">
        <v>0</v>
      </c>
      <c r="CU421" s="13">
        <v>0.66700000000000004</v>
      </c>
      <c r="CV421" s="13">
        <v>8.968</v>
      </c>
      <c r="CW421" s="13">
        <v>0</v>
      </c>
      <c r="CX421" s="12">
        <v>3.0035335689045942E-2</v>
      </c>
      <c r="CY421" s="12">
        <v>0.21316714605305209</v>
      </c>
      <c r="CZ421" s="15" t="s">
        <v>7128</v>
      </c>
      <c r="DA421" s="20"/>
      <c r="DB421" s="20"/>
    </row>
    <row r="422" spans="1:106">
      <c r="A422" s="8" t="s">
        <v>5835</v>
      </c>
      <c r="B422" s="8" t="s">
        <v>5836</v>
      </c>
      <c r="C422" s="9" t="s">
        <v>7132</v>
      </c>
      <c r="D422" s="9" t="s">
        <v>7126</v>
      </c>
      <c r="E422" s="10" t="s">
        <v>7127</v>
      </c>
      <c r="F422" s="10" t="s">
        <v>7126</v>
      </c>
      <c r="G422" s="11">
        <v>1.07</v>
      </c>
      <c r="H422" s="11">
        <v>1.07</v>
      </c>
      <c r="I422" s="12">
        <v>9.0499999999999997E-2</v>
      </c>
      <c r="J422" s="12">
        <v>0.153335</v>
      </c>
      <c r="K422" s="12">
        <v>4.7E-2</v>
      </c>
      <c r="L422" s="12">
        <v>0.10350000000000001</v>
      </c>
      <c r="M422" s="12">
        <v>6.8320350000000002E-2</v>
      </c>
      <c r="N422" s="12">
        <v>0.153335</v>
      </c>
      <c r="O422" s="12">
        <v>-0.33322917989417988</v>
      </c>
      <c r="P422" s="12">
        <v>-0.33856872651813019</v>
      </c>
      <c r="Q422" s="13">
        <v>0.51400000000000001</v>
      </c>
      <c r="R422" s="13">
        <v>0</v>
      </c>
      <c r="S422" s="13">
        <v>0</v>
      </c>
      <c r="T422" s="13">
        <v>0</v>
      </c>
      <c r="U422" s="13">
        <v>0.51400000000000001</v>
      </c>
      <c r="V422" s="13">
        <v>0</v>
      </c>
      <c r="W422" s="13">
        <v>0.51400000000000001</v>
      </c>
      <c r="X422" s="14">
        <v>0</v>
      </c>
      <c r="Y422" s="15">
        <v>0.10018214936247724</v>
      </c>
      <c r="Z422" s="14" t="s">
        <v>7128</v>
      </c>
      <c r="AA422" s="14">
        <v>0</v>
      </c>
      <c r="AB422" s="14" t="s">
        <v>7128</v>
      </c>
      <c r="AC422" s="14">
        <v>0</v>
      </c>
      <c r="AD422" s="13">
        <v>8.9999999999999993E-3</v>
      </c>
      <c r="AE422" s="15">
        <v>2.3456388888888893</v>
      </c>
      <c r="AF422" s="14">
        <v>0.13784048752090222</v>
      </c>
      <c r="AG422" s="14">
        <v>0.85751292763003373</v>
      </c>
      <c r="AH422" s="15">
        <v>0.46666666666666662</v>
      </c>
      <c r="AI422" s="5" t="s">
        <v>7128</v>
      </c>
      <c r="AJ422" s="15" t="s">
        <v>7128</v>
      </c>
      <c r="AK422" s="15" t="s">
        <v>7128</v>
      </c>
      <c r="AL422" s="15" t="s">
        <v>7128</v>
      </c>
      <c r="AM422" s="15" t="s">
        <v>7128</v>
      </c>
      <c r="AN422" s="15" t="s">
        <v>7128</v>
      </c>
      <c r="AO422" s="15">
        <v>46.727272727272734</v>
      </c>
      <c r="AP422" s="15" t="s">
        <v>7128</v>
      </c>
      <c r="AQ422" s="15" t="s">
        <v>7128</v>
      </c>
      <c r="AR422" s="15" t="s">
        <v>7128</v>
      </c>
      <c r="AS422" s="15">
        <v>46.727272727272734</v>
      </c>
      <c r="AT422" s="14" t="s">
        <v>7128</v>
      </c>
      <c r="AU422" s="14">
        <v>0</v>
      </c>
      <c r="AV422" s="12" t="s">
        <v>7128</v>
      </c>
      <c r="AW422" s="12" t="s">
        <v>7128</v>
      </c>
      <c r="AX422" s="12">
        <v>-0.91500000000000004</v>
      </c>
      <c r="AY422" s="12">
        <v>-0.77700000000000002</v>
      </c>
      <c r="AZ422" s="14" t="s">
        <v>7128</v>
      </c>
      <c r="BA422" s="14" t="s">
        <v>7128</v>
      </c>
      <c r="BB422" s="14">
        <v>-0.17989417989417991</v>
      </c>
      <c r="BC422" s="14">
        <v>-0.18523372651813019</v>
      </c>
      <c r="BD422" s="14">
        <v>-309.09090909090912</v>
      </c>
      <c r="BE422" s="14">
        <v>-385.4545454545455</v>
      </c>
      <c r="BF422" s="14">
        <v>0</v>
      </c>
      <c r="BG422" s="14">
        <v>0.10060000000000001</v>
      </c>
      <c r="BH422" s="13">
        <v>-3.4</v>
      </c>
      <c r="BI422" s="13">
        <v>-3.4</v>
      </c>
      <c r="BJ422" s="13">
        <v>-4.24</v>
      </c>
      <c r="BK422" s="13">
        <v>-4.24</v>
      </c>
      <c r="BL422" s="13">
        <v>1.0999999999999999E-2</v>
      </c>
      <c r="BM422" s="13">
        <v>1.0999999999999999E-2</v>
      </c>
      <c r="BN422" s="13">
        <v>-4.12</v>
      </c>
      <c r="BO422" s="13">
        <v>-4.12</v>
      </c>
      <c r="BP422" s="13">
        <v>-4.24</v>
      </c>
      <c r="BQ422" s="13">
        <v>0</v>
      </c>
      <c r="BR422" s="13">
        <v>0</v>
      </c>
      <c r="BS422" s="13">
        <v>-0.11600000000000001</v>
      </c>
      <c r="BT422" s="14" t="s">
        <v>7128</v>
      </c>
      <c r="BU422" s="13">
        <v>-4.1240000000000006</v>
      </c>
      <c r="BV422" s="13">
        <v>-3.2839999999999998</v>
      </c>
      <c r="BW422" s="13">
        <v>-3.2839999999999998</v>
      </c>
      <c r="BX422" s="13">
        <v>18.899999999999999</v>
      </c>
      <c r="BY422" s="13">
        <v>22.89</v>
      </c>
      <c r="BZ422" s="13">
        <v>0</v>
      </c>
      <c r="CA422" s="13">
        <v>0</v>
      </c>
      <c r="CB422" s="13">
        <v>0</v>
      </c>
      <c r="CC422" s="15">
        <v>0.78800000000000003</v>
      </c>
      <c r="CD422" s="15">
        <v>0.95899999999999996</v>
      </c>
      <c r="CE422" s="15">
        <v>0.36</v>
      </c>
      <c r="CF422" s="15" t="s">
        <v>7128</v>
      </c>
      <c r="CG422" s="15" t="s">
        <v>7128</v>
      </c>
      <c r="CH422" s="13" t="s">
        <v>7128</v>
      </c>
      <c r="CI422" s="13" t="s">
        <v>7128</v>
      </c>
      <c r="CJ422" s="13">
        <v>0</v>
      </c>
      <c r="CK422" s="12">
        <f t="shared" si="12"/>
        <v>0</v>
      </c>
      <c r="CL422" s="36" t="str">
        <f t="shared" si="13"/>
        <v>NA</v>
      </c>
      <c r="CM422" s="13" t="s">
        <v>7128</v>
      </c>
      <c r="CN422" s="13" t="s">
        <v>7128</v>
      </c>
      <c r="CO422" s="13" t="s">
        <v>7128</v>
      </c>
      <c r="CP422" s="13" t="s">
        <v>7128</v>
      </c>
      <c r="CQ422" s="13" t="s">
        <v>7128</v>
      </c>
      <c r="CR422" s="13" t="s">
        <v>7128</v>
      </c>
      <c r="CS422" s="13" t="s">
        <v>7128</v>
      </c>
      <c r="CT422" s="13">
        <v>0</v>
      </c>
      <c r="CU422" s="13">
        <v>-4.24</v>
      </c>
      <c r="CV422" s="13">
        <v>0</v>
      </c>
      <c r="CW422" s="13">
        <v>-4.12</v>
      </c>
      <c r="CX422" s="12">
        <v>-0.17989417989417991</v>
      </c>
      <c r="CY422" s="12">
        <v>-0.18523372651813019</v>
      </c>
      <c r="CZ422" s="15" t="s">
        <v>7128</v>
      </c>
      <c r="DA422" s="20"/>
      <c r="DB422" s="20"/>
    </row>
    <row r="423" spans="1:106">
      <c r="A423" s="8" t="s">
        <v>265</v>
      </c>
      <c r="B423" s="8" t="s">
        <v>266</v>
      </c>
      <c r="C423" s="9" t="s">
        <v>7131</v>
      </c>
      <c r="D423" s="9" t="s">
        <v>7126</v>
      </c>
      <c r="E423" s="10" t="s">
        <v>7127</v>
      </c>
      <c r="F423" s="10" t="s">
        <v>7126</v>
      </c>
      <c r="G423" s="11">
        <v>0.79</v>
      </c>
      <c r="H423" s="11">
        <v>0.79</v>
      </c>
      <c r="I423" s="12">
        <v>9.0499999999999997E-2</v>
      </c>
      <c r="J423" s="12">
        <v>0.127995</v>
      </c>
      <c r="K423" s="12">
        <v>4.7E-2</v>
      </c>
      <c r="L423" s="12">
        <v>0.10350000000000001</v>
      </c>
      <c r="M423" s="12">
        <v>6.8320350000000002E-2</v>
      </c>
      <c r="N423" s="12">
        <v>0.127995</v>
      </c>
      <c r="O423" s="12">
        <v>-0.26464602998164388</v>
      </c>
      <c r="P423" s="12">
        <v>-9.3269601555078629E-2</v>
      </c>
      <c r="Q423" s="13">
        <v>208.2</v>
      </c>
      <c r="R423" s="13">
        <v>0</v>
      </c>
      <c r="S423" s="13">
        <v>0</v>
      </c>
      <c r="T423" s="13">
        <v>0</v>
      </c>
      <c r="U423" s="13">
        <v>208.2</v>
      </c>
      <c r="V423" s="13">
        <v>0</v>
      </c>
      <c r="W423" s="13">
        <v>208.2</v>
      </c>
      <c r="X423" s="14">
        <v>0</v>
      </c>
      <c r="Y423" s="15">
        <v>0.17439293598233996</v>
      </c>
      <c r="Z423" s="14" t="s">
        <v>7128</v>
      </c>
      <c r="AA423" s="14">
        <v>0</v>
      </c>
      <c r="AB423" s="14" t="s">
        <v>7128</v>
      </c>
      <c r="AC423" s="14">
        <v>0</v>
      </c>
      <c r="AD423" s="13">
        <v>0.91900000000000004</v>
      </c>
      <c r="AE423" s="15">
        <v>0.2435833333333334</v>
      </c>
      <c r="AF423" s="14">
        <v>3.1622776601683791E-2</v>
      </c>
      <c r="AG423" s="14" t="s">
        <v>7128</v>
      </c>
      <c r="AH423" s="15">
        <v>0.78214998574280004</v>
      </c>
      <c r="AI423" s="5">
        <v>0.49486086738530966</v>
      </c>
      <c r="AJ423" s="15" t="s">
        <v>7128</v>
      </c>
      <c r="AK423" s="15" t="s">
        <v>7128</v>
      </c>
      <c r="AL423" s="15">
        <v>0.43761904761904763</v>
      </c>
      <c r="AM423" s="15" t="s">
        <v>7128</v>
      </c>
      <c r="AN423" s="15" t="s">
        <v>7128</v>
      </c>
      <c r="AO423" s="15">
        <v>0.12909226190476189</v>
      </c>
      <c r="AP423" s="15">
        <v>1.0547112462006079</v>
      </c>
      <c r="AQ423" s="15">
        <v>0.59215017064846409</v>
      </c>
      <c r="AR423" s="15" t="s">
        <v>7128</v>
      </c>
      <c r="AS423" s="15">
        <v>0.12909226190476189</v>
      </c>
      <c r="AT423" s="14" t="s">
        <v>7128</v>
      </c>
      <c r="AU423" s="14">
        <v>0</v>
      </c>
      <c r="AV423" s="12" t="s">
        <v>7128</v>
      </c>
      <c r="AW423" s="12" t="s">
        <v>7128</v>
      </c>
      <c r="AX423" s="12">
        <v>4.0400000000000002E-3</v>
      </c>
      <c r="AY423" s="12">
        <v>0.124</v>
      </c>
      <c r="AZ423" s="14" t="s">
        <v>7128</v>
      </c>
      <c r="BA423" s="14" t="s">
        <v>7128</v>
      </c>
      <c r="BB423" s="14">
        <v>-0.13665102998164388</v>
      </c>
      <c r="BC423" s="14">
        <v>3.4725398444921368E-2</v>
      </c>
      <c r="BD423" s="14">
        <v>-0.12462797619047619</v>
      </c>
      <c r="BE423" s="14">
        <v>0.12239583333333334</v>
      </c>
      <c r="BF423" s="14">
        <v>0</v>
      </c>
      <c r="BG423" s="14">
        <v>9.0399999999999994E-2</v>
      </c>
      <c r="BH423" s="13">
        <v>-201</v>
      </c>
      <c r="BI423" s="13">
        <v>-201</v>
      </c>
      <c r="BJ423" s="13">
        <v>197.4</v>
      </c>
      <c r="BK423" s="13">
        <v>197.4</v>
      </c>
      <c r="BL423" s="13">
        <v>1612.8</v>
      </c>
      <c r="BM423" s="13">
        <v>1612.8</v>
      </c>
      <c r="BN423" s="13">
        <v>351.6</v>
      </c>
      <c r="BO423" s="13">
        <v>351.6</v>
      </c>
      <c r="BP423" s="13">
        <v>197.4</v>
      </c>
      <c r="BQ423" s="13">
        <v>0</v>
      </c>
      <c r="BR423" s="13">
        <v>0</v>
      </c>
      <c r="BS423" s="13">
        <v>-150.1</v>
      </c>
      <c r="BT423" s="14">
        <v>-0.76038500506585605</v>
      </c>
      <c r="BU423" s="13">
        <v>347.5</v>
      </c>
      <c r="BV423" s="13">
        <v>-50.900000000000006</v>
      </c>
      <c r="BW423" s="13">
        <v>-50.900000000000006</v>
      </c>
      <c r="BX423" s="13">
        <v>1470.9</v>
      </c>
      <c r="BY423" s="13">
        <v>5684.5999999999995</v>
      </c>
      <c r="BZ423" s="13">
        <v>0</v>
      </c>
      <c r="CA423" s="13">
        <v>0</v>
      </c>
      <c r="CB423" s="13">
        <v>0</v>
      </c>
      <c r="CC423" s="15">
        <v>-0.14099999999999999</v>
      </c>
      <c r="CD423" s="15">
        <v>0.55200000000000005</v>
      </c>
      <c r="CE423" s="15">
        <v>0.36</v>
      </c>
      <c r="CF423" s="15">
        <v>2.2232758128099355</v>
      </c>
      <c r="CG423" s="15">
        <v>1.5082999546471019</v>
      </c>
      <c r="CH423" s="13">
        <v>157.24</v>
      </c>
      <c r="CI423" s="13">
        <v>79.2</v>
      </c>
      <c r="CJ423" s="13">
        <v>0</v>
      </c>
      <c r="CK423" s="12">
        <f t="shared" si="12"/>
        <v>0</v>
      </c>
      <c r="CL423" s="36" t="str">
        <f t="shared" si="13"/>
        <v>NA</v>
      </c>
      <c r="CM423" s="13" t="s">
        <v>7128</v>
      </c>
      <c r="CN423" s="13" t="s">
        <v>7128</v>
      </c>
      <c r="CO423" s="13" t="s">
        <v>7128</v>
      </c>
      <c r="CP423" s="13" t="s">
        <v>7128</v>
      </c>
      <c r="CQ423" s="13">
        <v>351.6</v>
      </c>
      <c r="CR423" s="13">
        <v>208.2</v>
      </c>
      <c r="CS423" s="13" t="s">
        <v>7128</v>
      </c>
      <c r="CT423" s="13">
        <v>0</v>
      </c>
      <c r="CU423" s="13">
        <v>197.4</v>
      </c>
      <c r="CV423" s="13">
        <v>0</v>
      </c>
      <c r="CW423" s="13">
        <v>351.6</v>
      </c>
      <c r="CX423" s="12">
        <v>-0.13665102998164388</v>
      </c>
      <c r="CY423" s="12">
        <v>3.4725398444921368E-2</v>
      </c>
      <c r="CZ423" s="15">
        <v>0.59215017064846409</v>
      </c>
      <c r="DA423" s="20"/>
      <c r="DB423" s="20"/>
    </row>
    <row r="424" spans="1:106" ht="24">
      <c r="A424" s="8" t="s">
        <v>6667</v>
      </c>
      <c r="B424" s="8" t="s">
        <v>6668</v>
      </c>
      <c r="C424" s="9" t="s">
        <v>7131</v>
      </c>
      <c r="D424" s="9" t="s">
        <v>7126</v>
      </c>
      <c r="E424" s="10" t="s">
        <v>7127</v>
      </c>
      <c r="F424" s="10" t="s">
        <v>7126</v>
      </c>
      <c r="G424" s="11">
        <v>0.79</v>
      </c>
      <c r="H424" s="11">
        <v>0.79</v>
      </c>
      <c r="I424" s="12">
        <v>9.0499999999999997E-2</v>
      </c>
      <c r="J424" s="12">
        <v>0.127995</v>
      </c>
      <c r="K424" s="12">
        <v>3.2000000000000001E-2</v>
      </c>
      <c r="L424" s="12">
        <v>8.8499999999999995E-2</v>
      </c>
      <c r="M424" s="12">
        <v>5.8418850000000001E-2</v>
      </c>
      <c r="N424" s="12">
        <v>0.127995</v>
      </c>
      <c r="O424" s="12" t="s">
        <v>7128</v>
      </c>
      <c r="P424" s="12" t="s">
        <v>7128</v>
      </c>
      <c r="Q424" s="13">
        <v>1.24</v>
      </c>
      <c r="R424" s="13">
        <v>0</v>
      </c>
      <c r="S424" s="13">
        <v>0</v>
      </c>
      <c r="T424" s="13">
        <v>0</v>
      </c>
      <c r="U424" s="13">
        <v>1.24</v>
      </c>
      <c r="V424" s="13">
        <v>0</v>
      </c>
      <c r="W424" s="13">
        <v>1.24</v>
      </c>
      <c r="X424" s="14">
        <v>0</v>
      </c>
      <c r="Y424" s="15">
        <v>4.8076923076923073E-2</v>
      </c>
      <c r="Z424" s="14" t="s">
        <v>7128</v>
      </c>
      <c r="AA424" s="14">
        <v>0</v>
      </c>
      <c r="AB424" s="14" t="s">
        <v>7128</v>
      </c>
      <c r="AC424" s="14">
        <v>0</v>
      </c>
      <c r="AD424" s="13">
        <v>0.11899999999999999</v>
      </c>
      <c r="AE424" s="15">
        <v>0.79038888888888892</v>
      </c>
      <c r="AF424" s="14">
        <v>6.3245553203367583E-2</v>
      </c>
      <c r="AG424" s="14">
        <v>0.48857189849601457</v>
      </c>
      <c r="AH424" s="15">
        <v>0.26415094339622641</v>
      </c>
      <c r="AI424" s="5" t="s">
        <v>7128</v>
      </c>
      <c r="AJ424" s="15" t="s">
        <v>7128</v>
      </c>
      <c r="AK424" s="15" t="s">
        <v>7128</v>
      </c>
      <c r="AL424" s="15" t="s">
        <v>7128</v>
      </c>
      <c r="AM424" s="15" t="s">
        <v>7128</v>
      </c>
      <c r="AN424" s="15" t="s">
        <v>7128</v>
      </c>
      <c r="AO424" s="15">
        <v>1.7765042979942695E-2</v>
      </c>
      <c r="AP424" s="15" t="s">
        <v>7128</v>
      </c>
      <c r="AQ424" s="15" t="s">
        <v>7128</v>
      </c>
      <c r="AR424" s="15" t="s">
        <v>7128</v>
      </c>
      <c r="AS424" s="15">
        <v>1.7765042979942695E-2</v>
      </c>
      <c r="AT424" s="14" t="s">
        <v>7128</v>
      </c>
      <c r="AU424" s="14">
        <v>0</v>
      </c>
      <c r="AV424" s="12" t="s">
        <v>7128</v>
      </c>
      <c r="AW424" s="12" t="s">
        <v>7128</v>
      </c>
      <c r="AX424" s="12" t="s">
        <v>7128</v>
      </c>
      <c r="AY424" s="12" t="s">
        <v>7128</v>
      </c>
      <c r="AZ424" s="14" t="s">
        <v>7128</v>
      </c>
      <c r="BA424" s="14" t="s">
        <v>7128</v>
      </c>
      <c r="BB424" s="14" t="s">
        <v>7128</v>
      </c>
      <c r="BC424" s="14" t="s">
        <v>7128</v>
      </c>
      <c r="BD424" s="14" t="s">
        <v>7128</v>
      </c>
      <c r="BE424" s="14" t="s">
        <v>7128</v>
      </c>
      <c r="BF424" s="14">
        <v>0</v>
      </c>
      <c r="BG424" s="14">
        <v>1.29E-2</v>
      </c>
      <c r="BH424" s="13">
        <v>-8.2899999999999991</v>
      </c>
      <c r="BI424" s="13">
        <v>0</v>
      </c>
      <c r="BJ424" s="13">
        <v>0</v>
      </c>
      <c r="BK424" s="13">
        <v>0</v>
      </c>
      <c r="BL424" s="13">
        <v>69.8</v>
      </c>
      <c r="BM424" s="13">
        <v>0</v>
      </c>
      <c r="BN424" s="13">
        <v>-4.24</v>
      </c>
      <c r="BO424" s="13">
        <v>0</v>
      </c>
      <c r="BP424" s="13">
        <v>0</v>
      </c>
      <c r="BQ424" s="13">
        <v>0</v>
      </c>
      <c r="BR424" s="13">
        <v>0</v>
      </c>
      <c r="BS424" s="13">
        <v>0</v>
      </c>
      <c r="BT424" s="14" t="s">
        <v>7128</v>
      </c>
      <c r="BU424" s="13">
        <v>0</v>
      </c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3">
        <v>0</v>
      </c>
      <c r="CC424" s="15">
        <v>0.20599999999999999</v>
      </c>
      <c r="CD424" s="15">
        <v>0.44400000000000001</v>
      </c>
      <c r="CE424" s="15">
        <v>0.36</v>
      </c>
      <c r="CF424" s="15" t="s">
        <v>7128</v>
      </c>
      <c r="CG424" s="15" t="s">
        <v>7128</v>
      </c>
      <c r="CH424" s="13" t="s">
        <v>7128</v>
      </c>
      <c r="CI424" s="13" t="s">
        <v>7128</v>
      </c>
      <c r="CJ424" s="13">
        <v>0</v>
      </c>
      <c r="CK424" s="12">
        <f t="shared" si="12"/>
        <v>0</v>
      </c>
      <c r="CL424" s="36" t="str">
        <f t="shared" si="13"/>
        <v>NA</v>
      </c>
      <c r="CM424" s="13" t="s">
        <v>7128</v>
      </c>
      <c r="CN424" s="13" t="s">
        <v>7128</v>
      </c>
      <c r="CO424" s="13" t="s">
        <v>7128</v>
      </c>
      <c r="CP424" s="13" t="s">
        <v>7128</v>
      </c>
      <c r="CQ424" s="13" t="s">
        <v>7128</v>
      </c>
      <c r="CR424" s="13" t="s">
        <v>7128</v>
      </c>
      <c r="CS424" s="13" t="s">
        <v>7128</v>
      </c>
      <c r="CT424" s="13">
        <v>0</v>
      </c>
      <c r="CU424" s="13">
        <v>0</v>
      </c>
      <c r="CV424" s="13">
        <v>0</v>
      </c>
      <c r="CW424" s="13">
        <v>-4.24</v>
      </c>
      <c r="CX424" s="12" t="s">
        <v>7128</v>
      </c>
      <c r="CY424" s="12" t="s">
        <v>7128</v>
      </c>
      <c r="CZ424" s="15" t="s">
        <v>7128</v>
      </c>
      <c r="DA424" s="20"/>
      <c r="DB424" s="20"/>
    </row>
    <row r="425" spans="1:106">
      <c r="A425" s="8" t="s">
        <v>6471</v>
      </c>
      <c r="B425" s="8" t="s">
        <v>6472</v>
      </c>
      <c r="C425" s="9" t="s">
        <v>7131</v>
      </c>
      <c r="D425" s="9" t="s">
        <v>7126</v>
      </c>
      <c r="E425" s="10" t="s">
        <v>7127</v>
      </c>
      <c r="F425" s="10" t="s">
        <v>7126</v>
      </c>
      <c r="G425" s="11">
        <v>0.79</v>
      </c>
      <c r="H425" s="11">
        <v>5.45</v>
      </c>
      <c r="I425" s="12">
        <v>9.0499999999999997E-2</v>
      </c>
      <c r="J425" s="12">
        <v>0.54972500000000002</v>
      </c>
      <c r="K425" s="12">
        <v>4.7E-2</v>
      </c>
      <c r="L425" s="12">
        <v>0.10350000000000001</v>
      </c>
      <c r="M425" s="12">
        <v>6.8320350000000002E-2</v>
      </c>
      <c r="N425" s="12">
        <v>0.1381019414678899</v>
      </c>
      <c r="O425" s="12" t="s">
        <v>7128</v>
      </c>
      <c r="P425" s="12">
        <v>-0.23721872262588795</v>
      </c>
      <c r="Q425" s="13">
        <v>3.95</v>
      </c>
      <c r="R425" s="13">
        <v>0</v>
      </c>
      <c r="S425" s="13">
        <v>23.3</v>
      </c>
      <c r="T425" s="13">
        <v>23.3</v>
      </c>
      <c r="U425" s="13">
        <v>27.25</v>
      </c>
      <c r="V425" s="13">
        <v>1.63</v>
      </c>
      <c r="W425" s="13">
        <v>25.62</v>
      </c>
      <c r="X425" s="14">
        <v>5.9816513761467884E-2</v>
      </c>
      <c r="Y425" s="15">
        <v>2.2172949002217293E-2</v>
      </c>
      <c r="Z425" s="14" t="s">
        <v>7128</v>
      </c>
      <c r="AA425" s="14">
        <v>0.85504587155963307</v>
      </c>
      <c r="AB425" s="14" t="s">
        <v>7128</v>
      </c>
      <c r="AC425" s="14">
        <v>5.8987341772151902</v>
      </c>
      <c r="AD425" s="13">
        <v>4.3999999999999997E-2</v>
      </c>
      <c r="AE425" s="15">
        <v>0.72958333333333336</v>
      </c>
      <c r="AF425" s="14">
        <v>3.1622776601683791E-2</v>
      </c>
      <c r="AG425" s="14" t="s">
        <v>7128</v>
      </c>
      <c r="AH425" s="15">
        <v>0.29166666666666663</v>
      </c>
      <c r="AI425" s="5" t="s">
        <v>7128</v>
      </c>
      <c r="AJ425" s="15" t="s">
        <v>7128</v>
      </c>
      <c r="AK425" s="15" t="s">
        <v>7128</v>
      </c>
      <c r="AL425" s="15" t="s">
        <v>7128</v>
      </c>
      <c r="AM425" s="15" t="s">
        <v>7128</v>
      </c>
      <c r="AN425" s="15" t="s">
        <v>7128</v>
      </c>
      <c r="AO425" s="15" t="s">
        <v>7128</v>
      </c>
      <c r="AP425" s="15" t="s">
        <v>7128</v>
      </c>
      <c r="AQ425" s="15" t="s">
        <v>7128</v>
      </c>
      <c r="AR425" s="15">
        <v>2.7342582710779082</v>
      </c>
      <c r="AS425" s="15" t="s">
        <v>7128</v>
      </c>
      <c r="AT425" s="14" t="s">
        <v>7128</v>
      </c>
      <c r="AU425" s="14">
        <v>0</v>
      </c>
      <c r="AV425" s="12" t="s">
        <v>7128</v>
      </c>
      <c r="AW425" s="12" t="s">
        <v>7128</v>
      </c>
      <c r="AX425" s="12" t="s">
        <v>7128</v>
      </c>
      <c r="AY425" s="12" t="s">
        <v>7128</v>
      </c>
      <c r="AZ425" s="14" t="s">
        <v>7128</v>
      </c>
      <c r="BA425" s="14" t="s">
        <v>7128</v>
      </c>
      <c r="BB425" s="14" t="s">
        <v>7128</v>
      </c>
      <c r="BC425" s="14">
        <v>-9.9116781157998046E-2</v>
      </c>
      <c r="BD425" s="14" t="s">
        <v>7128</v>
      </c>
      <c r="BE425" s="14" t="s">
        <v>7128</v>
      </c>
      <c r="BF425" s="14">
        <v>0</v>
      </c>
      <c r="BG425" s="14">
        <v>4.4699999999999997E-2</v>
      </c>
      <c r="BH425" s="13">
        <v>-1.18</v>
      </c>
      <c r="BI425" s="13">
        <v>-1.18</v>
      </c>
      <c r="BJ425" s="13">
        <v>-1.01</v>
      </c>
      <c r="BK425" s="13">
        <v>-1.01</v>
      </c>
      <c r="BL425" s="13">
        <v>0</v>
      </c>
      <c r="BM425" s="13">
        <v>0</v>
      </c>
      <c r="BN425" s="13">
        <v>-0.46400000000000002</v>
      </c>
      <c r="BO425" s="13">
        <v>-0.46400000000000002</v>
      </c>
      <c r="BP425" s="13">
        <v>-1.01</v>
      </c>
      <c r="BQ425" s="13">
        <v>0</v>
      </c>
      <c r="BR425" s="13">
        <v>0</v>
      </c>
      <c r="BS425" s="13">
        <v>-0.71499999999999997</v>
      </c>
      <c r="BT425" s="14" t="s">
        <v>7128</v>
      </c>
      <c r="BU425" s="13">
        <v>-0.29500000000000004</v>
      </c>
      <c r="BV425" s="13">
        <v>-0.46499999999999997</v>
      </c>
      <c r="BW425" s="13">
        <v>-0.46499999999999997</v>
      </c>
      <c r="BX425" s="13">
        <v>-9.48</v>
      </c>
      <c r="BY425" s="13">
        <v>10.19</v>
      </c>
      <c r="BZ425" s="13">
        <v>-12.3</v>
      </c>
      <c r="CA425" s="13">
        <v>9.370000000000001</v>
      </c>
      <c r="CB425" s="13">
        <v>0</v>
      </c>
      <c r="CC425" s="15">
        <v>-0.13500000000000001</v>
      </c>
      <c r="CD425" s="15">
        <v>1.07</v>
      </c>
      <c r="CE425" s="15">
        <v>0.36</v>
      </c>
      <c r="CF425" s="15">
        <v>1.1133411904679726</v>
      </c>
      <c r="CG425" s="15">
        <v>2.3447653278775027</v>
      </c>
      <c r="CH425" s="13">
        <v>-0.76029999999999998</v>
      </c>
      <c r="CI425" s="13">
        <v>4.3169999999999993</v>
      </c>
      <c r="CJ425" s="13">
        <v>0</v>
      </c>
      <c r="CK425" s="12">
        <f t="shared" si="12"/>
        <v>0</v>
      </c>
      <c r="CL425" s="36" t="str">
        <f t="shared" si="13"/>
        <v>NA</v>
      </c>
      <c r="CM425" s="13" t="s">
        <v>7128</v>
      </c>
      <c r="CN425" s="13" t="s">
        <v>7128</v>
      </c>
      <c r="CO425" s="13" t="s">
        <v>7128</v>
      </c>
      <c r="CP425" s="13" t="s">
        <v>7128</v>
      </c>
      <c r="CQ425" s="13" t="s">
        <v>7128</v>
      </c>
      <c r="CR425" s="13" t="s">
        <v>7128</v>
      </c>
      <c r="CS425" s="13" t="s">
        <v>7128</v>
      </c>
      <c r="CT425" s="13">
        <v>0</v>
      </c>
      <c r="CU425" s="13">
        <v>-1.01</v>
      </c>
      <c r="CV425" s="13">
        <v>9.370000000000001</v>
      </c>
      <c r="CW425" s="13">
        <v>-0.46400000000000002</v>
      </c>
      <c r="CX425" s="12" t="s">
        <v>7128</v>
      </c>
      <c r="CY425" s="12">
        <v>-9.9116781157998046E-2</v>
      </c>
      <c r="CZ425" s="15" t="s">
        <v>7128</v>
      </c>
      <c r="DA425" s="20"/>
      <c r="DB425" s="20"/>
    </row>
    <row r="426" spans="1:106">
      <c r="A426" s="8" t="s">
        <v>3947</v>
      </c>
      <c r="B426" s="8" t="s">
        <v>3948</v>
      </c>
      <c r="C426" s="9" t="s">
        <v>7170</v>
      </c>
      <c r="D426" s="9" t="s">
        <v>7126</v>
      </c>
      <c r="E426" s="10" t="s">
        <v>7127</v>
      </c>
      <c r="F426" s="10" t="s">
        <v>7126</v>
      </c>
      <c r="G426" s="11">
        <v>1.06</v>
      </c>
      <c r="H426" s="11">
        <v>10.751428571428573</v>
      </c>
      <c r="I426" s="12">
        <v>9.0499999999999997E-2</v>
      </c>
      <c r="J426" s="12">
        <v>1.0295042857142858</v>
      </c>
      <c r="K426" s="12">
        <v>6.2E-2</v>
      </c>
      <c r="L426" s="12">
        <v>0.11849999999999999</v>
      </c>
      <c r="M426" s="12">
        <v>7.8221849999999996E-2</v>
      </c>
      <c r="N426" s="12">
        <v>0.17201025915492957</v>
      </c>
      <c r="O426" s="12">
        <v>-0.99102327305605797</v>
      </c>
      <c r="P426" s="12">
        <v>-0.21544588444334672</v>
      </c>
      <c r="Q426" s="13">
        <v>1.4</v>
      </c>
      <c r="R426" s="13">
        <v>0</v>
      </c>
      <c r="S426" s="13">
        <v>12.8</v>
      </c>
      <c r="T426" s="13">
        <v>12.8</v>
      </c>
      <c r="U426" s="13">
        <v>14.200000000000001</v>
      </c>
      <c r="V426" s="13">
        <v>1.7000000000000001E-2</v>
      </c>
      <c r="W426" s="13">
        <v>14.183000000000002</v>
      </c>
      <c r="X426" s="14">
        <v>1.1971830985915493E-3</v>
      </c>
      <c r="Y426" s="15">
        <v>0.12771996215704826</v>
      </c>
      <c r="Z426" s="14">
        <v>0.7660083782166367</v>
      </c>
      <c r="AA426" s="14">
        <v>0.90140845070422537</v>
      </c>
      <c r="AB426" s="14">
        <v>3.2736572890025575</v>
      </c>
      <c r="AC426" s="14">
        <v>9.1428571428571441</v>
      </c>
      <c r="AD426" s="13">
        <v>1.2999999999999999E-2</v>
      </c>
      <c r="AE426" s="15">
        <v>2.2571388888888895</v>
      </c>
      <c r="AF426" s="14">
        <v>0.14832396974191325</v>
      </c>
      <c r="AG426" s="14">
        <v>1.1124297730643495</v>
      </c>
      <c r="AH426" s="15">
        <v>0.51111111111111118</v>
      </c>
      <c r="AI426" s="5" t="s">
        <v>7128</v>
      </c>
      <c r="AJ426" s="15">
        <v>9.2105263157894726</v>
      </c>
      <c r="AK426" s="15">
        <v>9.2105263157894726</v>
      </c>
      <c r="AL426" s="15" t="s">
        <v>7128</v>
      </c>
      <c r="AM426" s="15" t="s">
        <v>7128</v>
      </c>
      <c r="AN426" s="15">
        <v>0.35805626598465468</v>
      </c>
      <c r="AO426" s="15">
        <v>0.20864381520119224</v>
      </c>
      <c r="AP426" s="15" t="s">
        <v>7128</v>
      </c>
      <c r="AQ426" s="15" t="s">
        <v>7128</v>
      </c>
      <c r="AR426" s="15">
        <v>0.84963757263523632</v>
      </c>
      <c r="AS426" s="15">
        <v>2.1137108792846502</v>
      </c>
      <c r="AT426" s="14">
        <v>0</v>
      </c>
      <c r="AU426" s="14">
        <v>0</v>
      </c>
      <c r="AV426" s="12" t="s">
        <v>7128</v>
      </c>
      <c r="AW426" s="12" t="s">
        <v>7128</v>
      </c>
      <c r="AX426" s="12">
        <v>-0.255</v>
      </c>
      <c r="AY426" s="12" t="s">
        <v>7128</v>
      </c>
      <c r="AZ426" s="14" t="s">
        <v>7128</v>
      </c>
      <c r="BA426" s="14" t="s">
        <v>7128</v>
      </c>
      <c r="BB426" s="14">
        <v>3.8481012658227842E-2</v>
      </c>
      <c r="BC426" s="14">
        <v>-4.3435625288417164E-2</v>
      </c>
      <c r="BD426" s="14">
        <v>2.2652757078986587E-2</v>
      </c>
      <c r="BE426" s="14">
        <v>-0.11222056631892698</v>
      </c>
      <c r="BF426" s="14">
        <v>0</v>
      </c>
      <c r="BG426" s="14">
        <v>0.15090000000000001</v>
      </c>
      <c r="BH426" s="13">
        <v>0.152</v>
      </c>
      <c r="BI426" s="13">
        <v>0.152</v>
      </c>
      <c r="BJ426" s="13">
        <v>-0.753</v>
      </c>
      <c r="BK426" s="13">
        <v>-0.753</v>
      </c>
      <c r="BL426" s="13">
        <v>6.71</v>
      </c>
      <c r="BM426" s="13">
        <v>6.71</v>
      </c>
      <c r="BN426" s="13">
        <v>-0.26600000000000001</v>
      </c>
      <c r="BO426" s="13">
        <v>-0.26600000000000001</v>
      </c>
      <c r="BP426" s="13">
        <v>-0.753</v>
      </c>
      <c r="BQ426" s="13">
        <v>0</v>
      </c>
      <c r="BR426" s="13">
        <v>0</v>
      </c>
      <c r="BS426" s="13">
        <v>-0.75700000000000001</v>
      </c>
      <c r="BT426" s="14" t="s">
        <v>7128</v>
      </c>
      <c r="BU426" s="13">
        <v>4.0000000000000036E-3</v>
      </c>
      <c r="BV426" s="13">
        <v>0.90900000000000003</v>
      </c>
      <c r="BW426" s="13">
        <v>0.90900000000000003</v>
      </c>
      <c r="BX426" s="13">
        <v>3.95</v>
      </c>
      <c r="BY426" s="13">
        <v>17.336000000000002</v>
      </c>
      <c r="BZ426" s="13">
        <v>3.91</v>
      </c>
      <c r="CA426" s="13">
        <v>16.693000000000001</v>
      </c>
      <c r="CB426" s="13">
        <v>0</v>
      </c>
      <c r="CC426" s="15">
        <v>1.1000000000000001</v>
      </c>
      <c r="CD426" s="15">
        <v>0.22900000000000001</v>
      </c>
      <c r="CE426" s="15">
        <v>0.36</v>
      </c>
      <c r="CF426" s="15" t="s">
        <v>7128</v>
      </c>
      <c r="CG426" s="15" t="s">
        <v>7128</v>
      </c>
      <c r="CH426" s="13" t="s">
        <v>7128</v>
      </c>
      <c r="CI426" s="13" t="s">
        <v>7128</v>
      </c>
      <c r="CJ426" s="13">
        <v>0</v>
      </c>
      <c r="CK426" s="12">
        <f t="shared" si="12"/>
        <v>0</v>
      </c>
      <c r="CL426" s="36">
        <f t="shared" si="13"/>
        <v>0.40196489546516501</v>
      </c>
      <c r="CM426" s="13">
        <v>0.152</v>
      </c>
      <c r="CN426" s="13" t="s">
        <v>7128</v>
      </c>
      <c r="CO426" s="13">
        <v>0.152</v>
      </c>
      <c r="CP426" s="13">
        <v>1.4</v>
      </c>
      <c r="CQ426" s="13" t="s">
        <v>7128</v>
      </c>
      <c r="CR426" s="13" t="s">
        <v>7128</v>
      </c>
      <c r="CS426" s="13" t="s">
        <v>7128</v>
      </c>
      <c r="CT426" s="13">
        <v>0</v>
      </c>
      <c r="CU426" s="13">
        <v>-0.753</v>
      </c>
      <c r="CV426" s="13">
        <v>16.693000000000001</v>
      </c>
      <c r="CW426" s="13">
        <v>-0.26600000000000001</v>
      </c>
      <c r="CX426" s="12">
        <v>3.8481012658227842E-2</v>
      </c>
      <c r="CY426" s="12">
        <v>-4.3435625288417164E-2</v>
      </c>
      <c r="CZ426" s="15" t="s">
        <v>7128</v>
      </c>
      <c r="DA426" s="20"/>
      <c r="DB426" s="20"/>
    </row>
    <row r="427" spans="1:106" ht="24">
      <c r="A427" s="8" t="s">
        <v>677</v>
      </c>
      <c r="B427" s="8" t="s">
        <v>678</v>
      </c>
      <c r="C427" s="9" t="s">
        <v>7183</v>
      </c>
      <c r="D427" s="9" t="s">
        <v>7126</v>
      </c>
      <c r="E427" s="10" t="s">
        <v>7127</v>
      </c>
      <c r="F427" s="10" t="s">
        <v>7126</v>
      </c>
      <c r="G427" s="11">
        <v>1.01</v>
      </c>
      <c r="H427" s="11">
        <v>20.356994818652847</v>
      </c>
      <c r="I427" s="12">
        <v>9.0499999999999997E-2</v>
      </c>
      <c r="J427" s="12">
        <v>1.8988080310880826</v>
      </c>
      <c r="K427" s="12">
        <v>4.1999999999999996E-2</v>
      </c>
      <c r="L427" s="12">
        <v>9.8500000000000004E-2</v>
      </c>
      <c r="M427" s="12">
        <v>6.5019850000000004E-2</v>
      </c>
      <c r="N427" s="12">
        <v>0.15600214278920321</v>
      </c>
      <c r="O427" s="12">
        <v>-2.0554399912510521</v>
      </c>
      <c r="P427" s="12">
        <v>-0.14410533506834203</v>
      </c>
      <c r="Q427" s="13">
        <v>19.3</v>
      </c>
      <c r="R427" s="13">
        <v>0</v>
      </c>
      <c r="S427" s="13">
        <v>369.7</v>
      </c>
      <c r="T427" s="13">
        <v>369.7</v>
      </c>
      <c r="U427" s="13">
        <v>389</v>
      </c>
      <c r="V427" s="13">
        <v>25</v>
      </c>
      <c r="W427" s="13">
        <v>364</v>
      </c>
      <c r="X427" s="14">
        <v>6.4267352185089971E-2</v>
      </c>
      <c r="Y427" s="15">
        <v>0.45744680851063829</v>
      </c>
      <c r="Z427" s="14">
        <v>0.66865617652378373</v>
      </c>
      <c r="AA427" s="14">
        <v>0.95038560411311046</v>
      </c>
      <c r="AB427" s="14">
        <v>2.0180131004366815</v>
      </c>
      <c r="AC427" s="14">
        <v>19.155440414507769</v>
      </c>
      <c r="AD427" s="13">
        <v>0.81899999999999995</v>
      </c>
      <c r="AE427" s="15">
        <v>2.9268333333333336</v>
      </c>
      <c r="AF427" s="14">
        <v>0.16733200530681511</v>
      </c>
      <c r="AG427" s="14">
        <v>0.7960222538167061</v>
      </c>
      <c r="AH427" s="15">
        <v>0.44863915715539937</v>
      </c>
      <c r="AI427" s="5">
        <v>0.17002652519893899</v>
      </c>
      <c r="AJ427" s="15" t="s">
        <v>7128</v>
      </c>
      <c r="AK427" s="15" t="s">
        <v>7128</v>
      </c>
      <c r="AL427" s="15" t="s">
        <v>7128</v>
      </c>
      <c r="AM427" s="15" t="s">
        <v>7128</v>
      </c>
      <c r="AN427" s="15">
        <v>0.10534934497816595</v>
      </c>
      <c r="AO427" s="15">
        <v>4.4810773159972138E-2</v>
      </c>
      <c r="AP427" s="15">
        <v>56.786271450858031</v>
      </c>
      <c r="AQ427" s="15">
        <v>6.2650602409638552</v>
      </c>
      <c r="AR427" s="15">
        <v>0.72408991446190574</v>
      </c>
      <c r="AS427" s="15">
        <v>0.8451358254005108</v>
      </c>
      <c r="AT427" s="14" t="s">
        <v>7128</v>
      </c>
      <c r="AU427" s="14">
        <v>0</v>
      </c>
      <c r="AV427" s="12" t="s">
        <v>7128</v>
      </c>
      <c r="AW427" s="12" t="s">
        <v>7128</v>
      </c>
      <c r="AX427" s="12">
        <v>-9.5799999999999996E-2</v>
      </c>
      <c r="AY427" s="12">
        <v>0.20699999999999999</v>
      </c>
      <c r="AZ427" s="14" t="s">
        <v>7128</v>
      </c>
      <c r="BA427" s="14" t="s">
        <v>7128</v>
      </c>
      <c r="BB427" s="14">
        <v>-0.15663196016296968</v>
      </c>
      <c r="BC427" s="14">
        <v>1.1896807720861173E-2</v>
      </c>
      <c r="BD427" s="14">
        <v>-8.0334339447411196E-2</v>
      </c>
      <c r="BE427" s="14">
        <v>1.488274901323427E-2</v>
      </c>
      <c r="BF427" s="14">
        <v>0</v>
      </c>
      <c r="BG427" s="14">
        <v>0.12240000000000001</v>
      </c>
      <c r="BH427" s="13">
        <v>-34.6</v>
      </c>
      <c r="BI427" s="13">
        <v>-34.6</v>
      </c>
      <c r="BJ427" s="13">
        <v>6.41</v>
      </c>
      <c r="BK427" s="13">
        <v>6.41</v>
      </c>
      <c r="BL427" s="13">
        <v>430.7</v>
      </c>
      <c r="BM427" s="13">
        <v>430.7</v>
      </c>
      <c r="BN427" s="13">
        <v>58.1</v>
      </c>
      <c r="BO427" s="13">
        <v>58.1</v>
      </c>
      <c r="BP427" s="13">
        <v>6.41</v>
      </c>
      <c r="BQ427" s="13">
        <v>0</v>
      </c>
      <c r="BR427" s="13">
        <v>0</v>
      </c>
      <c r="BS427" s="13">
        <v>-30.6</v>
      </c>
      <c r="BT427" s="14">
        <v>-4.7737909516380652</v>
      </c>
      <c r="BU427" s="13">
        <v>37.010000000000005</v>
      </c>
      <c r="BV427" s="13">
        <v>-4</v>
      </c>
      <c r="BW427" s="13">
        <v>-4</v>
      </c>
      <c r="BX427" s="13">
        <v>220.9</v>
      </c>
      <c r="BY427" s="13">
        <v>538.79999999999995</v>
      </c>
      <c r="BZ427" s="13">
        <v>183.2</v>
      </c>
      <c r="CA427" s="13">
        <v>502.7</v>
      </c>
      <c r="CB427" s="13">
        <v>0</v>
      </c>
      <c r="CC427" s="15">
        <v>0.88800000000000001</v>
      </c>
      <c r="CD427" s="15">
        <v>1.39</v>
      </c>
      <c r="CE427" s="15">
        <v>0.36</v>
      </c>
      <c r="CF427" s="15">
        <v>0.67844422970208806</v>
      </c>
      <c r="CG427" s="15">
        <v>0.92908272158472482</v>
      </c>
      <c r="CH427" s="13">
        <v>32.940000000000005</v>
      </c>
      <c r="CI427" s="13">
        <v>13.610000000000003</v>
      </c>
      <c r="CJ427" s="13">
        <v>0</v>
      </c>
      <c r="CK427" s="12">
        <f t="shared" si="12"/>
        <v>0</v>
      </c>
      <c r="CL427" s="36">
        <f t="shared" si="13"/>
        <v>0.85677342351302965</v>
      </c>
      <c r="CM427" s="13" t="s">
        <v>7128</v>
      </c>
      <c r="CN427" s="13" t="s">
        <v>7128</v>
      </c>
      <c r="CO427" s="13" t="s">
        <v>7128</v>
      </c>
      <c r="CP427" s="13" t="s">
        <v>7128</v>
      </c>
      <c r="CQ427" s="13">
        <v>58.1</v>
      </c>
      <c r="CR427" s="13">
        <v>364</v>
      </c>
      <c r="CS427" s="13" t="s">
        <v>7128</v>
      </c>
      <c r="CT427" s="13">
        <v>2.032</v>
      </c>
      <c r="CU427" s="13">
        <v>5.6400000000000006</v>
      </c>
      <c r="CV427" s="13">
        <v>504.73199999999997</v>
      </c>
      <c r="CW427" s="13">
        <v>58.1</v>
      </c>
      <c r="CX427" s="12">
        <v>-0.15865824556366964</v>
      </c>
      <c r="CY427" s="12">
        <v>1.0428377019111297E-2</v>
      </c>
      <c r="CZ427" s="15">
        <v>6.2650602409638552</v>
      </c>
      <c r="DA427" s="20"/>
      <c r="DB427" s="20"/>
    </row>
    <row r="428" spans="1:106">
      <c r="A428" s="8" t="s">
        <v>4461</v>
      </c>
      <c r="B428" s="8" t="s">
        <v>4462</v>
      </c>
      <c r="C428" s="9" t="s">
        <v>7131</v>
      </c>
      <c r="D428" s="9" t="s">
        <v>7126</v>
      </c>
      <c r="E428" s="10" t="s">
        <v>7127</v>
      </c>
      <c r="F428" s="10" t="s">
        <v>7126</v>
      </c>
      <c r="G428" s="11">
        <v>0.79</v>
      </c>
      <c r="H428" s="11">
        <v>55.879588377723977</v>
      </c>
      <c r="I428" s="12">
        <v>9.0499999999999997E-2</v>
      </c>
      <c r="J428" s="12">
        <v>5.1136027481840198</v>
      </c>
      <c r="K428" s="12">
        <v>4.7E-2</v>
      </c>
      <c r="L428" s="12">
        <v>0.10350000000000001</v>
      </c>
      <c r="M428" s="12">
        <v>6.8320350000000002E-2</v>
      </c>
      <c r="N428" s="12">
        <v>0.1396482393112658</v>
      </c>
      <c r="O428" s="12" t="s">
        <v>7128</v>
      </c>
      <c r="P428" s="12">
        <v>-0.14752796974154056</v>
      </c>
      <c r="Q428" s="13">
        <v>0.41299999999999998</v>
      </c>
      <c r="R428" s="13">
        <v>0</v>
      </c>
      <c r="S428" s="13">
        <v>28.8</v>
      </c>
      <c r="T428" s="13">
        <v>28.8</v>
      </c>
      <c r="U428" s="13">
        <v>29.213000000000001</v>
      </c>
      <c r="V428" s="13">
        <v>2.5999999999999999E-2</v>
      </c>
      <c r="W428" s="13">
        <v>29.187000000000001</v>
      </c>
      <c r="X428" s="14">
        <v>8.9001471947420662E-4</v>
      </c>
      <c r="Y428" s="15">
        <v>9.5238095238095233E-2</v>
      </c>
      <c r="Z428" s="14" t="s">
        <v>7128</v>
      </c>
      <c r="AA428" s="14">
        <v>0.98586245849450582</v>
      </c>
      <c r="AB428" s="14" t="s">
        <v>7128</v>
      </c>
      <c r="AC428" s="14">
        <v>69.733656174334143</v>
      </c>
      <c r="AD428" s="13">
        <v>0.02</v>
      </c>
      <c r="AE428" s="15">
        <v>-0.13680555555555576</v>
      </c>
      <c r="AF428" s="14">
        <v>0.1</v>
      </c>
      <c r="AG428" s="14" t="s">
        <v>7128</v>
      </c>
      <c r="AH428" s="15">
        <v>0.41818181818181815</v>
      </c>
      <c r="AI428" s="5" t="s">
        <v>7128</v>
      </c>
      <c r="AJ428" s="15" t="s">
        <v>7128</v>
      </c>
      <c r="AK428" s="15" t="s">
        <v>7128</v>
      </c>
      <c r="AL428" s="15" t="s">
        <v>7128</v>
      </c>
      <c r="AM428" s="15" t="s">
        <v>7128</v>
      </c>
      <c r="AN428" s="15" t="s">
        <v>7128</v>
      </c>
      <c r="AO428" s="15">
        <v>0.13952702702702702</v>
      </c>
      <c r="AP428" s="15" t="s">
        <v>7128</v>
      </c>
      <c r="AQ428" s="15" t="s">
        <v>7128</v>
      </c>
      <c r="AR428" s="15">
        <v>3.0170560264626838</v>
      </c>
      <c r="AS428" s="15">
        <v>9.860472972972973</v>
      </c>
      <c r="AT428" s="14" t="s">
        <v>7128</v>
      </c>
      <c r="AU428" s="14">
        <v>0</v>
      </c>
      <c r="AV428" s="12" t="s">
        <v>7128</v>
      </c>
      <c r="AW428" s="12" t="s">
        <v>7128</v>
      </c>
      <c r="AX428" s="12">
        <v>-0.627</v>
      </c>
      <c r="AY428" s="12">
        <v>-0.47899999999999998</v>
      </c>
      <c r="AZ428" s="14" t="s">
        <v>7128</v>
      </c>
      <c r="BA428" s="14" t="s">
        <v>7128</v>
      </c>
      <c r="BB428" s="14" t="s">
        <v>7128</v>
      </c>
      <c r="BC428" s="14">
        <v>-7.879730430274753E-3</v>
      </c>
      <c r="BD428" s="14">
        <v>-6.0810810810810816</v>
      </c>
      <c r="BE428" s="14">
        <v>-7.7027027027027031E-2</v>
      </c>
      <c r="BF428" s="14">
        <v>0</v>
      </c>
      <c r="BG428" s="14">
        <v>9.2699999999999991E-2</v>
      </c>
      <c r="BH428" s="13">
        <v>-18</v>
      </c>
      <c r="BI428" s="13">
        <v>-18</v>
      </c>
      <c r="BJ428" s="13">
        <v>-0.22800000000000001</v>
      </c>
      <c r="BK428" s="13">
        <v>-0.22800000000000001</v>
      </c>
      <c r="BL428" s="13">
        <v>2.96</v>
      </c>
      <c r="BM428" s="13">
        <v>2.96</v>
      </c>
      <c r="BN428" s="13">
        <v>-0.17399999999999999</v>
      </c>
      <c r="BO428" s="13">
        <v>-0.17399999999999999</v>
      </c>
      <c r="BP428" s="13">
        <v>-0.22800000000000001</v>
      </c>
      <c r="BQ428" s="13">
        <v>0</v>
      </c>
      <c r="BR428" s="13">
        <v>0</v>
      </c>
      <c r="BS428" s="13">
        <v>-8.7999999999999995E-2</v>
      </c>
      <c r="BT428" s="14" t="s">
        <v>7128</v>
      </c>
      <c r="BU428" s="13">
        <v>-0.14000000000000001</v>
      </c>
      <c r="BV428" s="13">
        <v>-17.911999999999999</v>
      </c>
      <c r="BW428" s="13">
        <v>-17.911999999999999</v>
      </c>
      <c r="BX428" s="13">
        <v>-1.1399999999999999</v>
      </c>
      <c r="BY428" s="13">
        <v>28.935000000000002</v>
      </c>
      <c r="BZ428" s="13">
        <v>-19.100000000000001</v>
      </c>
      <c r="CA428" s="13">
        <v>9.6739999999999995</v>
      </c>
      <c r="CB428" s="13">
        <v>0</v>
      </c>
      <c r="CC428" s="15">
        <v>-0.63500000000000001</v>
      </c>
      <c r="CD428" s="15">
        <v>1.1399999999999999</v>
      </c>
      <c r="CE428" s="15">
        <v>0.36</v>
      </c>
      <c r="CF428" s="15">
        <v>1.718209531360037</v>
      </c>
      <c r="CG428" s="15">
        <v>1.8903040787150704</v>
      </c>
      <c r="CH428" s="13">
        <v>2.2032857142857143</v>
      </c>
      <c r="CI428" s="13">
        <v>-0.62542857142857156</v>
      </c>
      <c r="CJ428" s="13">
        <v>0</v>
      </c>
      <c r="CK428" s="12">
        <f t="shared" si="12"/>
        <v>0</v>
      </c>
      <c r="CL428" s="36">
        <f t="shared" si="13"/>
        <v>0.30597477775480669</v>
      </c>
      <c r="CM428" s="13" t="s">
        <v>7128</v>
      </c>
      <c r="CN428" s="13" t="s">
        <v>7128</v>
      </c>
      <c r="CO428" s="13" t="s">
        <v>7128</v>
      </c>
      <c r="CP428" s="13" t="s">
        <v>7128</v>
      </c>
      <c r="CQ428" s="13" t="s">
        <v>7128</v>
      </c>
      <c r="CR428" s="13" t="s">
        <v>7128</v>
      </c>
      <c r="CS428" s="13" t="s">
        <v>7128</v>
      </c>
      <c r="CT428" s="13">
        <v>0</v>
      </c>
      <c r="CU428" s="13">
        <v>-0.22800000000000001</v>
      </c>
      <c r="CV428" s="13">
        <v>9.6739999999999995</v>
      </c>
      <c r="CW428" s="13">
        <v>-0.17399999999999999</v>
      </c>
      <c r="CX428" s="12" t="s">
        <v>7128</v>
      </c>
      <c r="CY428" s="12">
        <v>-7.879730430274753E-3</v>
      </c>
      <c r="CZ428" s="15" t="s">
        <v>7128</v>
      </c>
      <c r="DA428" s="20"/>
      <c r="DB428" s="20"/>
    </row>
    <row r="429" spans="1:106">
      <c r="A429" s="8" t="s">
        <v>2873</v>
      </c>
      <c r="B429" s="8" t="s">
        <v>2874</v>
      </c>
      <c r="C429" s="9" t="s">
        <v>7170</v>
      </c>
      <c r="D429" s="9" t="s">
        <v>7126</v>
      </c>
      <c r="E429" s="10" t="s">
        <v>7127</v>
      </c>
      <c r="F429" s="10" t="s">
        <v>7126</v>
      </c>
      <c r="G429" s="11">
        <v>1.06</v>
      </c>
      <c r="H429" s="11">
        <v>1.06</v>
      </c>
      <c r="I429" s="12">
        <v>9.0499999999999997E-2</v>
      </c>
      <c r="J429" s="12">
        <v>0.15243000000000001</v>
      </c>
      <c r="K429" s="12">
        <v>3.6999999999999998E-2</v>
      </c>
      <c r="L429" s="12">
        <v>9.35E-2</v>
      </c>
      <c r="M429" s="12">
        <v>6.1719349999999999E-2</v>
      </c>
      <c r="N429" s="12">
        <v>0.15243000000000001</v>
      </c>
      <c r="O429" s="12">
        <v>-0.11343436681222707</v>
      </c>
      <c r="P429" s="12">
        <v>-0.14012182564087616</v>
      </c>
      <c r="Q429" s="13">
        <v>22.6</v>
      </c>
      <c r="R429" s="13">
        <v>0</v>
      </c>
      <c r="S429" s="13">
        <v>0</v>
      </c>
      <c r="T429" s="13">
        <v>0</v>
      </c>
      <c r="U429" s="13">
        <v>22.6</v>
      </c>
      <c r="V429" s="13">
        <v>1.05</v>
      </c>
      <c r="W429" s="13">
        <v>21.55</v>
      </c>
      <c r="X429" s="14">
        <v>4.6460176991150438E-2</v>
      </c>
      <c r="Y429" s="15">
        <v>0.13054830287206265</v>
      </c>
      <c r="Z429" s="14">
        <v>0</v>
      </c>
      <c r="AA429" s="14">
        <v>0</v>
      </c>
      <c r="AB429" s="14">
        <v>0</v>
      </c>
      <c r="AC429" s="14">
        <v>0</v>
      </c>
      <c r="AD429" s="13">
        <v>5.9</v>
      </c>
      <c r="AE429" s="15">
        <v>1.1460833333333333</v>
      </c>
      <c r="AF429" s="14">
        <v>0.12649110640673517</v>
      </c>
      <c r="AG429" s="14">
        <v>0.51940410568265627</v>
      </c>
      <c r="AH429" s="15">
        <v>0.3231292517006803</v>
      </c>
      <c r="AI429" s="5">
        <v>7.22</v>
      </c>
      <c r="AJ429" s="15">
        <v>25.30795072788354</v>
      </c>
      <c r="AK429" s="15">
        <v>25.30795072788354</v>
      </c>
      <c r="AL429" s="15" t="s">
        <v>7128</v>
      </c>
      <c r="AM429" s="15" t="s">
        <v>7128</v>
      </c>
      <c r="AN429" s="15">
        <v>1.0134529147982063</v>
      </c>
      <c r="AO429" s="15">
        <v>0.89682539682539686</v>
      </c>
      <c r="AP429" s="15">
        <v>59.695290858725762</v>
      </c>
      <c r="AQ429" s="15">
        <v>21.878172588832488</v>
      </c>
      <c r="AR429" s="15">
        <v>1.0141176470588236</v>
      </c>
      <c r="AS429" s="15">
        <v>0.85515873015873023</v>
      </c>
      <c r="AT429" s="14">
        <v>0.48040313549832026</v>
      </c>
      <c r="AU429" s="14">
        <v>1.8982300884955752E-2</v>
      </c>
      <c r="AV429" s="12">
        <v>-0.24299999999999999</v>
      </c>
      <c r="AW429" s="12">
        <v>-8.9800000000000005E-2</v>
      </c>
      <c r="AX429" s="12">
        <v>-3.1200000000000002E-2</v>
      </c>
      <c r="AY429" s="12">
        <v>7.0300000000000001E-2</v>
      </c>
      <c r="AZ429" s="14" t="s">
        <v>7128</v>
      </c>
      <c r="BA429" s="14" t="s">
        <v>7128</v>
      </c>
      <c r="BB429" s="14">
        <v>3.8995633187772931E-2</v>
      </c>
      <c r="BC429" s="14">
        <v>1.2308174359123833E-2</v>
      </c>
      <c r="BD429" s="14">
        <v>3.543650793650794E-2</v>
      </c>
      <c r="BE429" s="14">
        <v>1.4325396825396824E-2</v>
      </c>
      <c r="BF429" s="14">
        <v>0.24661016949152542</v>
      </c>
      <c r="BG429" s="14" t="s">
        <v>7128</v>
      </c>
      <c r="BH429" s="13">
        <v>0.89300000000000002</v>
      </c>
      <c r="BI429" s="13">
        <v>0.89300000000000002</v>
      </c>
      <c r="BJ429" s="13">
        <v>0.36099999999999999</v>
      </c>
      <c r="BK429" s="13">
        <v>0.36099999999999999</v>
      </c>
      <c r="BL429" s="13">
        <v>25.2</v>
      </c>
      <c r="BM429" s="13">
        <v>25.2</v>
      </c>
      <c r="BN429" s="13">
        <v>0.98499999999999999</v>
      </c>
      <c r="BO429" s="13">
        <v>0.98499999999999999</v>
      </c>
      <c r="BP429" s="13">
        <v>0.2719737288135593</v>
      </c>
      <c r="BQ429" s="13">
        <v>0.23699999999999999</v>
      </c>
      <c r="BR429" s="13">
        <v>1.8549999999999998</v>
      </c>
      <c r="BS429" s="13">
        <v>-0.25200000000000006</v>
      </c>
      <c r="BT429" s="14">
        <v>5.8939516216982568</v>
      </c>
      <c r="BU429" s="13">
        <v>-1.3310262711864405</v>
      </c>
      <c r="BV429" s="13">
        <v>-0.94699999999999973</v>
      </c>
      <c r="BW429" s="13">
        <v>-0.70999999999999974</v>
      </c>
      <c r="BX429" s="13">
        <v>22.9</v>
      </c>
      <c r="BY429" s="13">
        <v>22.096999999999998</v>
      </c>
      <c r="BZ429" s="13">
        <v>22.3</v>
      </c>
      <c r="CA429" s="13">
        <v>21.25</v>
      </c>
      <c r="CB429" s="13">
        <v>-0.42899999999999999</v>
      </c>
      <c r="CC429" s="15">
        <v>0.438</v>
      </c>
      <c r="CD429" s="15">
        <v>0.36099999999999999</v>
      </c>
      <c r="CE429" s="15">
        <v>0.36</v>
      </c>
      <c r="CF429" s="15" t="s">
        <v>7128</v>
      </c>
      <c r="CG429" s="15" t="s">
        <v>7128</v>
      </c>
      <c r="CH429" s="13" t="s">
        <v>7128</v>
      </c>
      <c r="CI429" s="13" t="s">
        <v>7128</v>
      </c>
      <c r="CJ429" s="13">
        <v>-0.42899999999999999</v>
      </c>
      <c r="CK429" s="12" t="str">
        <f t="shared" si="12"/>
        <v>NA</v>
      </c>
      <c r="CL429" s="36">
        <f t="shared" si="13"/>
        <v>1.1858823529411764</v>
      </c>
      <c r="CM429" s="13">
        <v>1.18</v>
      </c>
      <c r="CN429" s="13">
        <v>0.29099999999999998</v>
      </c>
      <c r="CO429" s="13">
        <v>0.89300000000000002</v>
      </c>
      <c r="CP429" s="13">
        <v>22.6</v>
      </c>
      <c r="CQ429" s="13">
        <v>0.98499999999999999</v>
      </c>
      <c r="CR429" s="13">
        <v>21.55</v>
      </c>
      <c r="CS429" s="13">
        <v>-0.94699999999999973</v>
      </c>
      <c r="CT429" s="13">
        <v>0.37500000000000006</v>
      </c>
      <c r="CU429" s="13">
        <v>0.35899999999999999</v>
      </c>
      <c r="CV429" s="13">
        <v>21.625</v>
      </c>
      <c r="CW429" s="13">
        <v>1.1020000000000001</v>
      </c>
      <c r="CX429" s="12">
        <v>3.8281417830290015E-2</v>
      </c>
      <c r="CY429" s="12">
        <v>1.2035731094363757E-2</v>
      </c>
      <c r="CZ429" s="15">
        <v>19.555353901996369</v>
      </c>
      <c r="DA429" s="20"/>
      <c r="DB429" s="20"/>
    </row>
    <row r="430" spans="1:106">
      <c r="A430" s="8" t="s">
        <v>481</v>
      </c>
      <c r="B430" s="8" t="s">
        <v>482</v>
      </c>
      <c r="C430" s="9" t="s">
        <v>7145</v>
      </c>
      <c r="D430" s="9" t="s">
        <v>7126</v>
      </c>
      <c r="E430" s="10" t="s">
        <v>7127</v>
      </c>
      <c r="F430" s="10" t="s">
        <v>7126</v>
      </c>
      <c r="G430" s="11">
        <v>0.89</v>
      </c>
      <c r="H430" s="11">
        <v>0.89</v>
      </c>
      <c r="I430" s="12">
        <v>9.0499999999999997E-2</v>
      </c>
      <c r="J430" s="12">
        <v>0.137045</v>
      </c>
      <c r="K430" s="12">
        <v>3.6999999999999998E-2</v>
      </c>
      <c r="L430" s="12">
        <v>9.35E-2</v>
      </c>
      <c r="M430" s="12">
        <v>6.1719349999999999E-2</v>
      </c>
      <c r="N430" s="12">
        <v>0.137045</v>
      </c>
      <c r="O430" s="12" t="s">
        <v>7128</v>
      </c>
      <c r="P430" s="12" t="s">
        <v>7128</v>
      </c>
      <c r="Q430" s="13">
        <v>41.8</v>
      </c>
      <c r="R430" s="13">
        <v>0</v>
      </c>
      <c r="S430" s="13">
        <v>0</v>
      </c>
      <c r="T430" s="13">
        <v>0</v>
      </c>
      <c r="U430" s="13">
        <v>41.8</v>
      </c>
      <c r="V430" s="13">
        <v>0</v>
      </c>
      <c r="W430" s="13">
        <v>41.8</v>
      </c>
      <c r="X430" s="14">
        <v>0</v>
      </c>
      <c r="Y430" s="15">
        <v>0.22804054054054054</v>
      </c>
      <c r="Z430" s="14" t="s">
        <v>7128</v>
      </c>
      <c r="AA430" s="14">
        <v>0</v>
      </c>
      <c r="AB430" s="14" t="s">
        <v>7128</v>
      </c>
      <c r="AC430" s="14">
        <v>0</v>
      </c>
      <c r="AD430" s="13">
        <v>1.41</v>
      </c>
      <c r="AE430" s="15">
        <v>2.4243333333333332</v>
      </c>
      <c r="AF430" s="14">
        <v>0.17606816861659008</v>
      </c>
      <c r="AG430" s="14">
        <v>0.52650062034702905</v>
      </c>
      <c r="AH430" s="15">
        <v>0.29378531073446329</v>
      </c>
      <c r="AI430" s="5" t="s">
        <v>7128</v>
      </c>
      <c r="AJ430" s="15" t="s">
        <v>7128</v>
      </c>
      <c r="AK430" s="15" t="s">
        <v>7128</v>
      </c>
      <c r="AL430" s="15" t="s">
        <v>7128</v>
      </c>
      <c r="AM430" s="15" t="s">
        <v>7128</v>
      </c>
      <c r="AN430" s="15" t="s">
        <v>7128</v>
      </c>
      <c r="AO430" s="15">
        <v>6.0544611819235226E-2</v>
      </c>
      <c r="AP430" s="15" t="s">
        <v>7128</v>
      </c>
      <c r="AQ430" s="15">
        <v>1.4364261168384878</v>
      </c>
      <c r="AR430" s="15" t="s">
        <v>7128</v>
      </c>
      <c r="AS430" s="15">
        <v>6.0544611819235226E-2</v>
      </c>
      <c r="AT430" s="14" t="s">
        <v>7128</v>
      </c>
      <c r="AU430" s="14">
        <v>3.3990430622009571E-2</v>
      </c>
      <c r="AV430" s="12" t="s">
        <v>7128</v>
      </c>
      <c r="AW430" s="12" t="s">
        <v>7128</v>
      </c>
      <c r="AX430" s="12">
        <v>0.115</v>
      </c>
      <c r="AY430" s="12">
        <v>9.820000000000001E-2</v>
      </c>
      <c r="AZ430" s="14" t="s">
        <v>7128</v>
      </c>
      <c r="BA430" s="14" t="s">
        <v>7128</v>
      </c>
      <c r="BB430" s="14" t="s">
        <v>7128</v>
      </c>
      <c r="BC430" s="14" t="s">
        <v>7128</v>
      </c>
      <c r="BD430" s="14">
        <v>-0.14831981460023178</v>
      </c>
      <c r="BE430" s="14">
        <v>-2.7375434530706837E-2</v>
      </c>
      <c r="BF430" s="14">
        <v>0</v>
      </c>
      <c r="BG430" s="14">
        <v>0.49880000000000002</v>
      </c>
      <c r="BH430" s="13">
        <v>-102.4</v>
      </c>
      <c r="BI430" s="13">
        <v>-102.4</v>
      </c>
      <c r="BJ430" s="13">
        <v>-18.899999999999999</v>
      </c>
      <c r="BK430" s="13">
        <v>-18.899999999999999</v>
      </c>
      <c r="BL430" s="13">
        <v>690.4</v>
      </c>
      <c r="BM430" s="13">
        <v>690.4</v>
      </c>
      <c r="BN430" s="13">
        <v>29.1</v>
      </c>
      <c r="BO430" s="13">
        <v>29.1</v>
      </c>
      <c r="BP430" s="13">
        <v>-18.899999999999999</v>
      </c>
      <c r="BQ430" s="13">
        <v>0</v>
      </c>
      <c r="BR430" s="13">
        <v>0</v>
      </c>
      <c r="BS430" s="13">
        <v>-41.3</v>
      </c>
      <c r="BT430" s="14" t="s">
        <v>7128</v>
      </c>
      <c r="BU430" s="13">
        <v>22.4</v>
      </c>
      <c r="BV430" s="13">
        <v>-61.100000000000009</v>
      </c>
      <c r="BW430" s="13">
        <v>-61.100000000000009</v>
      </c>
      <c r="BX430" s="13">
        <v>0</v>
      </c>
      <c r="BY430" s="13">
        <v>0</v>
      </c>
      <c r="BZ430" s="13">
        <v>0</v>
      </c>
      <c r="CA430" s="13">
        <v>0</v>
      </c>
      <c r="CB430" s="13">
        <v>-1.4208000000000001</v>
      </c>
      <c r="CC430" s="15">
        <v>0.61799999999999999</v>
      </c>
      <c r="CD430" s="15">
        <v>1.39</v>
      </c>
      <c r="CE430" s="15">
        <v>0.36</v>
      </c>
      <c r="CF430" s="15" t="s">
        <v>7128</v>
      </c>
      <c r="CG430" s="15" t="s">
        <v>7128</v>
      </c>
      <c r="CH430" s="13" t="s">
        <v>7128</v>
      </c>
      <c r="CI430" s="13" t="s">
        <v>7128</v>
      </c>
      <c r="CJ430" s="13">
        <v>-1.4208000000000001</v>
      </c>
      <c r="CK430" s="12" t="str">
        <f t="shared" si="12"/>
        <v>NA</v>
      </c>
      <c r="CL430" s="36" t="str">
        <f t="shared" si="13"/>
        <v>NA</v>
      </c>
      <c r="CM430" s="13" t="s">
        <v>7128</v>
      </c>
      <c r="CN430" s="13" t="s">
        <v>7128</v>
      </c>
      <c r="CO430" s="13" t="s">
        <v>7128</v>
      </c>
      <c r="CP430" s="13" t="s">
        <v>7128</v>
      </c>
      <c r="CQ430" s="13">
        <v>29.1</v>
      </c>
      <c r="CR430" s="13">
        <v>41.8</v>
      </c>
      <c r="CS430" s="13">
        <v>-61.100000000000009</v>
      </c>
      <c r="CT430" s="13">
        <v>0</v>
      </c>
      <c r="CU430" s="13">
        <v>-18.899999999999999</v>
      </c>
      <c r="CV430" s="13">
        <v>0</v>
      </c>
      <c r="CW430" s="13">
        <v>29.1</v>
      </c>
      <c r="CX430" s="12" t="s">
        <v>7128</v>
      </c>
      <c r="CY430" s="12" t="s">
        <v>7128</v>
      </c>
      <c r="CZ430" s="15">
        <v>1.4364261168384878</v>
      </c>
      <c r="DA430" s="20"/>
      <c r="DB430" s="20"/>
    </row>
    <row r="431" spans="1:106" ht="24">
      <c r="A431" s="8" t="s">
        <v>2647</v>
      </c>
      <c r="B431" s="8" t="s">
        <v>2648</v>
      </c>
      <c r="C431" s="9" t="s">
        <v>7141</v>
      </c>
      <c r="D431" s="9" t="s">
        <v>7126</v>
      </c>
      <c r="E431" s="10" t="s">
        <v>7127</v>
      </c>
      <c r="F431" s="10" t="s">
        <v>7126</v>
      </c>
      <c r="G431" s="11">
        <v>0.73</v>
      </c>
      <c r="H431" s="11">
        <v>1.442229573684539</v>
      </c>
      <c r="I431" s="12">
        <v>9.0499999999999997E-2</v>
      </c>
      <c r="J431" s="12">
        <v>0.18702177641845077</v>
      </c>
      <c r="K431" s="12">
        <v>4.7E-2</v>
      </c>
      <c r="L431" s="12">
        <v>0.10350000000000001</v>
      </c>
      <c r="M431" s="12">
        <v>6.8320350000000002E-2</v>
      </c>
      <c r="N431" s="12">
        <v>0.11804057012244543</v>
      </c>
      <c r="O431" s="12">
        <v>-0.12384750255952962</v>
      </c>
      <c r="P431" s="12">
        <v>-5.6200637993483585E-2</v>
      </c>
      <c r="Q431" s="13">
        <v>5.55</v>
      </c>
      <c r="R431" s="13">
        <v>0</v>
      </c>
      <c r="S431" s="13">
        <v>7.7</v>
      </c>
      <c r="T431" s="13">
        <v>7.7</v>
      </c>
      <c r="U431" s="13">
        <v>13.25</v>
      </c>
      <c r="V431" s="13">
        <v>1.0900000000000001</v>
      </c>
      <c r="W431" s="13">
        <v>12.16</v>
      </c>
      <c r="X431" s="14">
        <v>8.226415094339623E-2</v>
      </c>
      <c r="Y431" s="15" t="s">
        <v>7128</v>
      </c>
      <c r="Z431" s="14">
        <v>0.43949771689497719</v>
      </c>
      <c r="AA431" s="14">
        <v>0.5811320754716981</v>
      </c>
      <c r="AB431" s="14">
        <v>0.78411405295315684</v>
      </c>
      <c r="AC431" s="14">
        <v>1.3873873873873874</v>
      </c>
      <c r="AD431" s="13">
        <v>7.8</v>
      </c>
      <c r="AE431" s="15">
        <v>0.20572222222222228</v>
      </c>
      <c r="AF431" s="14">
        <v>0.11401754250991379</v>
      </c>
      <c r="AG431" s="14" t="s">
        <v>7128</v>
      </c>
      <c r="AH431" s="15">
        <v>0.48368953880764898</v>
      </c>
      <c r="AI431" s="5">
        <v>1.8983957219251335</v>
      </c>
      <c r="AJ431" s="15">
        <v>9.1133004926108381</v>
      </c>
      <c r="AK431" s="15">
        <v>9.1133004926108381</v>
      </c>
      <c r="AL431" s="15" t="s">
        <v>7128</v>
      </c>
      <c r="AM431" s="15" t="s">
        <v>7128</v>
      </c>
      <c r="AN431" s="15">
        <v>0.56517311608961296</v>
      </c>
      <c r="AO431" s="15">
        <v>0.17024539877300612</v>
      </c>
      <c r="AP431" s="15">
        <v>8.5633802816901419</v>
      </c>
      <c r="AQ431" s="15">
        <v>7.8451612903225802</v>
      </c>
      <c r="AR431" s="15">
        <v>0.7401095556908095</v>
      </c>
      <c r="AS431" s="15">
        <v>0.37300613496932516</v>
      </c>
      <c r="AT431" s="14">
        <v>3.7359605911330043E-2</v>
      </c>
      <c r="AU431" s="14">
        <v>4.0994594594594589E-3</v>
      </c>
      <c r="AV431" s="12">
        <v>-5.2199999999999996E-2</v>
      </c>
      <c r="AW431" s="12">
        <v>-2.76E-2</v>
      </c>
      <c r="AX431" s="12">
        <v>0.11599999999999999</v>
      </c>
      <c r="AY431" s="12">
        <v>8.9099999999999999E-2</v>
      </c>
      <c r="AZ431" s="14" t="s">
        <v>7128</v>
      </c>
      <c r="BA431" s="14" t="s">
        <v>7128</v>
      </c>
      <c r="BB431" s="14">
        <v>6.3174273858921159E-2</v>
      </c>
      <c r="BC431" s="14">
        <v>6.1839932128961841E-2</v>
      </c>
      <c r="BD431" s="14">
        <v>1.8680981595092024E-2</v>
      </c>
      <c r="BE431" s="14">
        <v>4.3558282208588955E-2</v>
      </c>
      <c r="BF431" s="14">
        <v>0.29676674364896077</v>
      </c>
      <c r="BG431" s="14" t="s">
        <v>7128</v>
      </c>
      <c r="BH431" s="13">
        <v>0.60899999999999999</v>
      </c>
      <c r="BI431" s="13">
        <v>0.60899999999999999</v>
      </c>
      <c r="BJ431" s="13">
        <v>1.42</v>
      </c>
      <c r="BK431" s="13">
        <v>1.42</v>
      </c>
      <c r="BL431" s="13">
        <v>32.6</v>
      </c>
      <c r="BM431" s="13">
        <v>32.6</v>
      </c>
      <c r="BN431" s="13">
        <v>1.55</v>
      </c>
      <c r="BO431" s="13">
        <v>1.55</v>
      </c>
      <c r="BP431" s="13">
        <v>0.99859122401847578</v>
      </c>
      <c r="BQ431" s="13">
        <v>0</v>
      </c>
      <c r="BR431" s="13">
        <v>0</v>
      </c>
      <c r="BS431" s="13">
        <v>-0.214</v>
      </c>
      <c r="BT431" s="14">
        <v>-0.2143019033742686</v>
      </c>
      <c r="BU431" s="13">
        <v>1.2125912240184757</v>
      </c>
      <c r="BV431" s="13">
        <v>0.82299999999999995</v>
      </c>
      <c r="BW431" s="13">
        <v>0.82299999999999995</v>
      </c>
      <c r="BX431" s="13">
        <v>9.64</v>
      </c>
      <c r="BY431" s="13">
        <v>16.148</v>
      </c>
      <c r="BZ431" s="13">
        <v>9.82</v>
      </c>
      <c r="CA431" s="13">
        <v>16.43</v>
      </c>
      <c r="CB431" s="13">
        <v>-2.2751999999999998E-2</v>
      </c>
      <c r="CC431" s="15">
        <v>-0.38200000000000001</v>
      </c>
      <c r="CD431" s="15" t="s">
        <v>7128</v>
      </c>
      <c r="CE431" s="15">
        <v>0.36</v>
      </c>
      <c r="CF431" s="15">
        <v>0.45020796257081175</v>
      </c>
      <c r="CG431" s="15">
        <v>0.36961313554609476</v>
      </c>
      <c r="CH431" s="13">
        <v>1.6006</v>
      </c>
      <c r="CI431" s="13">
        <v>0.72519999999999984</v>
      </c>
      <c r="CJ431" s="13">
        <v>-2.2751999999999998E-2</v>
      </c>
      <c r="CK431" s="12">
        <f t="shared" si="12"/>
        <v>2.7645200486026731E-2</v>
      </c>
      <c r="CL431" s="36">
        <f t="shared" si="13"/>
        <v>1.9841752891052953</v>
      </c>
      <c r="CM431" s="13">
        <v>0.86599999999999999</v>
      </c>
      <c r="CN431" s="13">
        <v>0.25700000000000001</v>
      </c>
      <c r="CO431" s="13">
        <v>0.60899999999999999</v>
      </c>
      <c r="CP431" s="13">
        <v>5.55</v>
      </c>
      <c r="CQ431" s="13">
        <v>1.55</v>
      </c>
      <c r="CR431" s="13">
        <v>12.16</v>
      </c>
      <c r="CS431" s="13">
        <v>0.82299999999999995</v>
      </c>
      <c r="CT431" s="13">
        <v>0</v>
      </c>
      <c r="CU431" s="13">
        <v>1.42</v>
      </c>
      <c r="CV431" s="13">
        <v>16.43</v>
      </c>
      <c r="CW431" s="13">
        <v>1.55</v>
      </c>
      <c r="CX431" s="12">
        <v>6.3174273858921159E-2</v>
      </c>
      <c r="CY431" s="12">
        <v>6.1839932128961841E-2</v>
      </c>
      <c r="CZ431" s="15">
        <v>7.8451612903225802</v>
      </c>
      <c r="DA431" s="20"/>
      <c r="DB431" s="20"/>
    </row>
    <row r="432" spans="1:106" ht="24">
      <c r="A432" s="8" t="s">
        <v>4889</v>
      </c>
      <c r="B432" s="8" t="s">
        <v>4890</v>
      </c>
      <c r="C432" s="9" t="s">
        <v>7209</v>
      </c>
      <c r="D432" s="9" t="s">
        <v>7126</v>
      </c>
      <c r="E432" s="10" t="s">
        <v>7127</v>
      </c>
      <c r="F432" s="10" t="s">
        <v>7126</v>
      </c>
      <c r="G432" s="11">
        <v>0.91</v>
      </c>
      <c r="H432" s="11">
        <v>0.94733963153384748</v>
      </c>
      <c r="I432" s="12">
        <v>9.0499999999999997E-2</v>
      </c>
      <c r="J432" s="12">
        <v>0.14223423665381318</v>
      </c>
      <c r="K432" s="12">
        <v>4.7E-2</v>
      </c>
      <c r="L432" s="12">
        <v>0.10350000000000001</v>
      </c>
      <c r="M432" s="12">
        <v>6.8320350000000002E-2</v>
      </c>
      <c r="N432" s="12">
        <v>0.13865870367531785</v>
      </c>
      <c r="O432" s="12">
        <v>-0.12596480660199971</v>
      </c>
      <c r="P432" s="12">
        <v>-0.12621570683368596</v>
      </c>
      <c r="Q432" s="13">
        <v>48</v>
      </c>
      <c r="R432" s="13">
        <v>0</v>
      </c>
      <c r="S432" s="13">
        <v>2.44</v>
      </c>
      <c r="T432" s="13">
        <v>2.44</v>
      </c>
      <c r="U432" s="13">
        <v>50.44</v>
      </c>
      <c r="V432" s="13">
        <v>0.40600000000000003</v>
      </c>
      <c r="W432" s="13">
        <v>50.033999999999999</v>
      </c>
      <c r="X432" s="14">
        <v>8.0491673275178439E-3</v>
      </c>
      <c r="Y432" s="15">
        <v>4.4843049327354258E-2</v>
      </c>
      <c r="Z432" s="14">
        <v>6.1091637456184275E-2</v>
      </c>
      <c r="AA432" s="14">
        <v>4.8374306106264871E-2</v>
      </c>
      <c r="AB432" s="14">
        <v>6.5066666666666662E-2</v>
      </c>
      <c r="AC432" s="14">
        <v>5.0833333333333335E-2</v>
      </c>
      <c r="AD432" s="13">
        <v>2.15</v>
      </c>
      <c r="AE432" s="15">
        <v>-0.67252777777777784</v>
      </c>
      <c r="AF432" s="14">
        <v>6.3245553203367583E-2</v>
      </c>
      <c r="AG432" s="14" t="s">
        <v>7128</v>
      </c>
      <c r="AH432" s="15">
        <v>0.47384155455904337</v>
      </c>
      <c r="AI432" s="5">
        <v>1.5384615384615383</v>
      </c>
      <c r="AJ432" s="15">
        <v>152.86624203821657</v>
      </c>
      <c r="AK432" s="15">
        <v>152.86624203821657</v>
      </c>
      <c r="AL432" s="15" t="s">
        <v>7128</v>
      </c>
      <c r="AM432" s="15" t="s">
        <v>7128</v>
      </c>
      <c r="AN432" s="15">
        <v>1.28</v>
      </c>
      <c r="AO432" s="15">
        <v>41.379310344827587</v>
      </c>
      <c r="AP432" s="15">
        <v>83.39</v>
      </c>
      <c r="AQ432" s="15">
        <v>78.300469483568065</v>
      </c>
      <c r="AR432" s="15">
        <v>1.2655941721050235</v>
      </c>
      <c r="AS432" s="15">
        <v>43.132758620689657</v>
      </c>
      <c r="AT432" s="14">
        <v>0</v>
      </c>
      <c r="AU432" s="14">
        <v>0</v>
      </c>
      <c r="AV432" s="12" t="s">
        <v>7128</v>
      </c>
      <c r="AW432" s="12" t="s">
        <v>7128</v>
      </c>
      <c r="AX432" s="12">
        <v>-5.3699999999999998E-2</v>
      </c>
      <c r="AY432" s="12">
        <v>-4.99E-2</v>
      </c>
      <c r="AZ432" s="14" t="s">
        <v>7128</v>
      </c>
      <c r="BA432" s="14" t="s">
        <v>7128</v>
      </c>
      <c r="BB432" s="14">
        <v>1.6269430051813472E-2</v>
      </c>
      <c r="BC432" s="14">
        <v>1.2442996841631887E-2</v>
      </c>
      <c r="BD432" s="14">
        <v>0.27068965517241383</v>
      </c>
      <c r="BE432" s="14">
        <v>0.51724137931034486</v>
      </c>
      <c r="BF432" s="14">
        <v>0.19280205655526991</v>
      </c>
      <c r="BG432" s="14">
        <v>0.15240000000000001</v>
      </c>
      <c r="BH432" s="13">
        <v>0.314</v>
      </c>
      <c r="BI432" s="13">
        <v>0.314</v>
      </c>
      <c r="BJ432" s="13">
        <v>0.6</v>
      </c>
      <c r="BK432" s="13">
        <v>0.6</v>
      </c>
      <c r="BL432" s="13">
        <v>1.1599999999999999</v>
      </c>
      <c r="BM432" s="13">
        <v>1.1599999999999999</v>
      </c>
      <c r="BN432" s="13">
        <v>0.63900000000000001</v>
      </c>
      <c r="BO432" s="13">
        <v>0.63900000000000001</v>
      </c>
      <c r="BP432" s="13">
        <v>0.48431876606683799</v>
      </c>
      <c r="BQ432" s="13">
        <v>0</v>
      </c>
      <c r="BR432" s="13">
        <v>0</v>
      </c>
      <c r="BS432" s="13">
        <v>-0.104</v>
      </c>
      <c r="BT432" s="14">
        <v>-0.21473460721868368</v>
      </c>
      <c r="BU432" s="13">
        <v>0.58831876606683797</v>
      </c>
      <c r="BV432" s="13">
        <v>0.41799999999999998</v>
      </c>
      <c r="BW432" s="13">
        <v>0.41799999999999998</v>
      </c>
      <c r="BX432" s="13">
        <v>19.3</v>
      </c>
      <c r="BY432" s="13">
        <v>38.923000000000002</v>
      </c>
      <c r="BZ432" s="13">
        <v>37.5</v>
      </c>
      <c r="CA432" s="13">
        <v>39.533999999999999</v>
      </c>
      <c r="CB432" s="13">
        <v>0</v>
      </c>
      <c r="CC432" s="15">
        <v>-0.41799999999999998</v>
      </c>
      <c r="CD432" s="15">
        <v>0.115</v>
      </c>
      <c r="CE432" s="15">
        <v>0.36</v>
      </c>
      <c r="CF432" s="15" t="s">
        <v>7128</v>
      </c>
      <c r="CG432" s="15" t="s">
        <v>7128</v>
      </c>
      <c r="CH432" s="13" t="s">
        <v>7128</v>
      </c>
      <c r="CI432" s="13" t="s">
        <v>7128</v>
      </c>
      <c r="CJ432" s="13">
        <v>0</v>
      </c>
      <c r="CK432" s="12">
        <f t="shared" si="12"/>
        <v>0</v>
      </c>
      <c r="CL432" s="36">
        <f t="shared" si="13"/>
        <v>2.9341832346840693E-2</v>
      </c>
      <c r="CM432" s="13">
        <v>0.38900000000000001</v>
      </c>
      <c r="CN432" s="13">
        <v>7.4999999999999997E-2</v>
      </c>
      <c r="CO432" s="13">
        <v>0.314</v>
      </c>
      <c r="CP432" s="13">
        <v>48</v>
      </c>
      <c r="CQ432" s="13">
        <v>0.63900000000000001</v>
      </c>
      <c r="CR432" s="13">
        <v>50.033999999999999</v>
      </c>
      <c r="CS432" s="13" t="s">
        <v>7128</v>
      </c>
      <c r="CT432" s="13">
        <v>0</v>
      </c>
      <c r="CU432" s="13">
        <v>0.6</v>
      </c>
      <c r="CV432" s="13">
        <v>39.533999999999999</v>
      </c>
      <c r="CW432" s="13">
        <v>0.63900000000000001</v>
      </c>
      <c r="CX432" s="12">
        <v>1.6269430051813472E-2</v>
      </c>
      <c r="CY432" s="12">
        <v>1.2442996841631887E-2</v>
      </c>
      <c r="CZ432" s="15">
        <v>78.300469483568065</v>
      </c>
      <c r="DA432" s="20"/>
      <c r="DB432" s="20"/>
    </row>
    <row r="433" spans="1:106">
      <c r="A433" s="8" t="s">
        <v>4891</v>
      </c>
      <c r="B433" s="8" t="s">
        <v>4892</v>
      </c>
      <c r="C433" s="9" t="s">
        <v>7141</v>
      </c>
      <c r="D433" s="9" t="s">
        <v>7126</v>
      </c>
      <c r="E433" s="10" t="s">
        <v>7127</v>
      </c>
      <c r="F433" s="10" t="s">
        <v>7126</v>
      </c>
      <c r="G433" s="11">
        <v>0.73</v>
      </c>
      <c r="H433" s="11">
        <v>0.73002866863675242</v>
      </c>
      <c r="I433" s="12">
        <v>9.0499999999999997E-2</v>
      </c>
      <c r="J433" s="12">
        <v>0.1225675945116261</v>
      </c>
      <c r="K433" s="12">
        <v>4.7E-2</v>
      </c>
      <c r="L433" s="12">
        <v>0.10350000000000001</v>
      </c>
      <c r="M433" s="12">
        <v>6.8320350000000002E-2</v>
      </c>
      <c r="N433" s="12">
        <v>0.122564346368131</v>
      </c>
      <c r="O433" s="12">
        <v>-0.10109391030109979</v>
      </c>
      <c r="P433" s="12">
        <v>-0.11902766947139451</v>
      </c>
      <c r="Q433" s="13">
        <v>16.7</v>
      </c>
      <c r="R433" s="13">
        <v>0</v>
      </c>
      <c r="S433" s="13">
        <v>1E-3</v>
      </c>
      <c r="T433" s="13">
        <v>1E-3</v>
      </c>
      <c r="U433" s="13">
        <v>16.701000000000001</v>
      </c>
      <c r="V433" s="13">
        <v>0.19900000000000001</v>
      </c>
      <c r="W433" s="13">
        <v>16.501999999999999</v>
      </c>
      <c r="X433" s="14">
        <v>1.1915454164421293E-2</v>
      </c>
      <c r="Y433" s="15">
        <v>7.8369905956112859E-2</v>
      </c>
      <c r="Z433" s="14">
        <v>3.6763354288445275E-5</v>
      </c>
      <c r="AA433" s="14">
        <v>5.9876654092569307E-5</v>
      </c>
      <c r="AB433" s="14">
        <v>3.6764705882352945E-5</v>
      </c>
      <c r="AC433" s="14">
        <v>5.988023952095809E-5</v>
      </c>
      <c r="AD433" s="13">
        <v>5.22</v>
      </c>
      <c r="AE433" s="15">
        <v>2.4893055555555557</v>
      </c>
      <c r="AF433" s="14">
        <v>0.20248456731316589</v>
      </c>
      <c r="AG433" s="14" t="s">
        <v>7128</v>
      </c>
      <c r="AH433" s="15">
        <v>0.39362394274560836</v>
      </c>
      <c r="AI433" s="5" t="s">
        <v>7128</v>
      </c>
      <c r="AJ433" s="15">
        <v>163.72549019607843</v>
      </c>
      <c r="AK433" s="15">
        <v>163.72549019607843</v>
      </c>
      <c r="AL433" s="15" t="s">
        <v>7128</v>
      </c>
      <c r="AM433" s="15" t="s">
        <v>7128</v>
      </c>
      <c r="AN433" s="15">
        <v>0.61397058823529416</v>
      </c>
      <c r="AO433" s="15">
        <v>14.521739130434783</v>
      </c>
      <c r="AP433" s="15">
        <v>108.56578947368421</v>
      </c>
      <c r="AQ433" s="15">
        <v>107.85620915032679</v>
      </c>
      <c r="AR433" s="15">
        <v>0.61113991556181024</v>
      </c>
      <c r="AS433" s="15">
        <v>14.349565217391305</v>
      </c>
      <c r="AT433" s="14">
        <v>0</v>
      </c>
      <c r="AU433" s="14">
        <v>0</v>
      </c>
      <c r="AV433" s="12">
        <v>-0.12</v>
      </c>
      <c r="AW433" s="12">
        <v>0.36499999999999999</v>
      </c>
      <c r="AX433" s="12">
        <v>7.0000000000000007E-2</v>
      </c>
      <c r="AY433" s="12">
        <v>0.52100000000000002</v>
      </c>
      <c r="AZ433" s="14" t="s">
        <v>7128</v>
      </c>
      <c r="BA433" s="14" t="s">
        <v>7128</v>
      </c>
      <c r="BB433" s="14">
        <v>2.1473684210526315E-2</v>
      </c>
      <c r="BC433" s="14">
        <v>3.5366768967364983E-3</v>
      </c>
      <c r="BD433" s="14">
        <v>8.869565217391305E-2</v>
      </c>
      <c r="BE433" s="14">
        <v>0.13217391304347828</v>
      </c>
      <c r="BF433" s="14">
        <v>0.34415584415584416</v>
      </c>
      <c r="BG433" s="14">
        <v>0.1598</v>
      </c>
      <c r="BH433" s="13">
        <v>0.10199999999999999</v>
      </c>
      <c r="BI433" s="13">
        <v>0.10199999999999999</v>
      </c>
      <c r="BJ433" s="13">
        <v>0.152</v>
      </c>
      <c r="BK433" s="13">
        <v>0.152</v>
      </c>
      <c r="BL433" s="13">
        <v>1.1499999999999999</v>
      </c>
      <c r="BM433" s="13">
        <v>1.1499999999999999</v>
      </c>
      <c r="BN433" s="13">
        <v>0.153</v>
      </c>
      <c r="BO433" s="13">
        <v>0.153</v>
      </c>
      <c r="BP433" s="13">
        <v>9.9688311688311687E-2</v>
      </c>
      <c r="BQ433" s="13">
        <v>0</v>
      </c>
      <c r="BR433" s="13">
        <v>0</v>
      </c>
      <c r="BS433" s="13">
        <v>-4.0000000000000001E-3</v>
      </c>
      <c r="BT433" s="14">
        <v>-4.0125065138092761E-2</v>
      </c>
      <c r="BU433" s="13">
        <v>0.10368831168831169</v>
      </c>
      <c r="BV433" s="13">
        <v>0.106</v>
      </c>
      <c r="BW433" s="13">
        <v>0.106</v>
      </c>
      <c r="BX433" s="13">
        <v>4.75</v>
      </c>
      <c r="BY433" s="13">
        <v>28.187000000000001</v>
      </c>
      <c r="BZ433" s="13">
        <v>27.2</v>
      </c>
      <c r="CA433" s="13">
        <v>27.001999999999999</v>
      </c>
      <c r="CB433" s="13">
        <v>0</v>
      </c>
      <c r="CC433" s="15" t="s">
        <v>7128</v>
      </c>
      <c r="CD433" s="15">
        <v>0.84499999999999997</v>
      </c>
      <c r="CE433" s="15">
        <v>0.36</v>
      </c>
      <c r="CF433" s="15" t="s">
        <v>7128</v>
      </c>
      <c r="CG433" s="15" t="s">
        <v>7128</v>
      </c>
      <c r="CH433" s="13" t="s">
        <v>7128</v>
      </c>
      <c r="CI433" s="13" t="s">
        <v>7128</v>
      </c>
      <c r="CJ433" s="13">
        <v>0</v>
      </c>
      <c r="CK433" s="12">
        <f t="shared" si="12"/>
        <v>0</v>
      </c>
      <c r="CL433" s="36">
        <f t="shared" si="13"/>
        <v>4.2589437819420782E-2</v>
      </c>
      <c r="CM433" s="13">
        <v>0.154</v>
      </c>
      <c r="CN433" s="13">
        <v>5.2999999999999999E-2</v>
      </c>
      <c r="CO433" s="13">
        <v>0.10199999999999999</v>
      </c>
      <c r="CP433" s="13">
        <v>16.7</v>
      </c>
      <c r="CQ433" s="13">
        <v>0.153</v>
      </c>
      <c r="CR433" s="13">
        <v>16.501999999999999</v>
      </c>
      <c r="CS433" s="13" t="s">
        <v>7128</v>
      </c>
      <c r="CT433" s="13">
        <v>0</v>
      </c>
      <c r="CU433" s="13">
        <v>0.152</v>
      </c>
      <c r="CV433" s="13">
        <v>27.001999999999999</v>
      </c>
      <c r="CW433" s="13">
        <v>0.153</v>
      </c>
      <c r="CX433" s="12">
        <v>2.1473684210526315E-2</v>
      </c>
      <c r="CY433" s="12">
        <v>3.5366768967364983E-3</v>
      </c>
      <c r="CZ433" s="15">
        <v>107.85620915032679</v>
      </c>
      <c r="DA433" s="20"/>
      <c r="DB433" s="20"/>
    </row>
    <row r="434" spans="1:106">
      <c r="A434" s="8" t="s">
        <v>5105</v>
      </c>
      <c r="B434" s="8" t="s">
        <v>5106</v>
      </c>
      <c r="C434" s="9" t="s">
        <v>7173</v>
      </c>
      <c r="D434" s="9" t="s">
        <v>7126</v>
      </c>
      <c r="E434" s="10" t="s">
        <v>7127</v>
      </c>
      <c r="F434" s="10" t="s">
        <v>7126</v>
      </c>
      <c r="G434" s="11">
        <v>0.62</v>
      </c>
      <c r="H434" s="11">
        <v>2.5281673306772912</v>
      </c>
      <c r="I434" s="12">
        <v>9.0499999999999997E-2</v>
      </c>
      <c r="J434" s="12">
        <v>0.28529914342629487</v>
      </c>
      <c r="K434" s="12">
        <v>4.7E-2</v>
      </c>
      <c r="L434" s="12">
        <v>0.10350000000000001</v>
      </c>
      <c r="M434" s="12">
        <v>6.8320350000000002E-2</v>
      </c>
      <c r="N434" s="12">
        <v>0.11083532045277131</v>
      </c>
      <c r="O434" s="12" t="s">
        <v>7128</v>
      </c>
      <c r="P434" s="12" t="s">
        <v>7128</v>
      </c>
      <c r="Q434" s="13">
        <v>0.251</v>
      </c>
      <c r="R434" s="13">
        <v>0</v>
      </c>
      <c r="S434" s="13">
        <v>1.03</v>
      </c>
      <c r="T434" s="13">
        <v>1.03</v>
      </c>
      <c r="U434" s="13">
        <v>1.2810000000000001</v>
      </c>
      <c r="V434" s="13">
        <v>1E-3</v>
      </c>
      <c r="W434" s="13">
        <v>1.2800000000000002</v>
      </c>
      <c r="X434" s="14">
        <v>7.8064012490241988E-4</v>
      </c>
      <c r="Y434" s="15">
        <v>6.25E-2</v>
      </c>
      <c r="Z434" s="14">
        <v>0.13733333333333334</v>
      </c>
      <c r="AA434" s="14">
        <v>0.80405932864949248</v>
      </c>
      <c r="AB434" s="14">
        <v>0.15919629057187018</v>
      </c>
      <c r="AC434" s="14">
        <v>4.1035856573705178</v>
      </c>
      <c r="AD434" s="13">
        <v>3.1E-2</v>
      </c>
      <c r="AE434" s="15">
        <v>3.7135833333333332</v>
      </c>
      <c r="AF434" s="14">
        <v>0.15811388300841897</v>
      </c>
      <c r="AG434" s="14">
        <v>0.85096891835131083</v>
      </c>
      <c r="AH434" s="15">
        <v>0.48760330578512395</v>
      </c>
      <c r="AI434" s="5" t="s">
        <v>7128</v>
      </c>
      <c r="AJ434" s="15">
        <v>83.666666666666671</v>
      </c>
      <c r="AK434" s="15">
        <v>83.666666666666671</v>
      </c>
      <c r="AL434" s="15" t="s">
        <v>7128</v>
      </c>
      <c r="AM434" s="15" t="s">
        <v>7128</v>
      </c>
      <c r="AN434" s="15">
        <v>3.8794435857805259E-2</v>
      </c>
      <c r="AO434" s="15">
        <v>0.41282894736842107</v>
      </c>
      <c r="AP434" s="15">
        <v>320.00000000000006</v>
      </c>
      <c r="AQ434" s="15">
        <v>8.7671232876712359</v>
      </c>
      <c r="AR434" s="15">
        <v>0.17068942525670094</v>
      </c>
      <c r="AS434" s="15">
        <v>2.1052631578947372</v>
      </c>
      <c r="AT434" s="14">
        <v>0</v>
      </c>
      <c r="AU434" s="14">
        <v>0</v>
      </c>
      <c r="AV434" s="12">
        <v>-0.51100000000000001</v>
      </c>
      <c r="AW434" s="12">
        <v>-0.60699999999999998</v>
      </c>
      <c r="AX434" s="12">
        <v>-0.17300000000000001</v>
      </c>
      <c r="AY434" s="12">
        <v>-0.184</v>
      </c>
      <c r="AZ434" s="14" t="s">
        <v>7128</v>
      </c>
      <c r="BA434" s="14" t="s">
        <v>7128</v>
      </c>
      <c r="BB434" s="14" t="s">
        <v>7128</v>
      </c>
      <c r="BC434" s="14" t="s">
        <v>7128</v>
      </c>
      <c r="BD434" s="14">
        <v>4.9342105263157901E-3</v>
      </c>
      <c r="BE434" s="14">
        <v>6.5789473684210531E-3</v>
      </c>
      <c r="BF434" s="14">
        <v>0.25</v>
      </c>
      <c r="BG434" s="14">
        <v>0.10619999999999999</v>
      </c>
      <c r="BH434" s="13">
        <v>3.0000000000000001E-3</v>
      </c>
      <c r="BI434" s="13">
        <v>3.0000000000000001E-3</v>
      </c>
      <c r="BJ434" s="13">
        <v>4.0000000000000001E-3</v>
      </c>
      <c r="BK434" s="13">
        <v>4.0000000000000001E-3</v>
      </c>
      <c r="BL434" s="13">
        <v>0.60799999999999998</v>
      </c>
      <c r="BM434" s="13">
        <v>0.60799999999999998</v>
      </c>
      <c r="BN434" s="13">
        <v>0.14599999999999999</v>
      </c>
      <c r="BO434" s="13">
        <v>0.14599999999999999</v>
      </c>
      <c r="BP434" s="13">
        <v>3.0000000000000001E-3</v>
      </c>
      <c r="BQ434" s="13">
        <v>0</v>
      </c>
      <c r="BR434" s="13">
        <v>0</v>
      </c>
      <c r="BS434" s="13">
        <v>-0.14299999999999999</v>
      </c>
      <c r="BT434" s="14">
        <v>-47.666666666666664</v>
      </c>
      <c r="BU434" s="13">
        <v>0.14599999999999999</v>
      </c>
      <c r="BV434" s="13">
        <v>0.14599999999999999</v>
      </c>
      <c r="BW434" s="13">
        <v>0.14599999999999999</v>
      </c>
      <c r="BX434" s="13">
        <v>0</v>
      </c>
      <c r="BY434" s="13">
        <v>0</v>
      </c>
      <c r="BZ434" s="13">
        <v>6.47</v>
      </c>
      <c r="CA434" s="13">
        <v>7.4989999999999997</v>
      </c>
      <c r="CB434" s="13">
        <v>0</v>
      </c>
      <c r="CC434" s="15">
        <v>0.89700000000000002</v>
      </c>
      <c r="CD434" s="15">
        <v>2.23</v>
      </c>
      <c r="CE434" s="15">
        <v>0.36</v>
      </c>
      <c r="CF434" s="15" t="s">
        <v>7128</v>
      </c>
      <c r="CG434" s="15" t="s">
        <v>7128</v>
      </c>
      <c r="CH434" s="13" t="s">
        <v>7128</v>
      </c>
      <c r="CI434" s="13" t="s">
        <v>7128</v>
      </c>
      <c r="CJ434" s="13">
        <v>0</v>
      </c>
      <c r="CK434" s="12">
        <f t="shared" si="12"/>
        <v>0</v>
      </c>
      <c r="CL434" s="36">
        <f t="shared" si="13"/>
        <v>8.1077476996932921E-2</v>
      </c>
      <c r="CM434" s="13">
        <v>4.0000000000000001E-3</v>
      </c>
      <c r="CN434" s="13">
        <v>1E-3</v>
      </c>
      <c r="CO434" s="13">
        <v>3.0000000000000001E-3</v>
      </c>
      <c r="CP434" s="13">
        <v>0.251</v>
      </c>
      <c r="CQ434" s="13">
        <v>0.14599999999999999</v>
      </c>
      <c r="CR434" s="13">
        <v>1.2800000000000002</v>
      </c>
      <c r="CS434" s="13" t="s">
        <v>7128</v>
      </c>
      <c r="CT434" s="13">
        <v>0</v>
      </c>
      <c r="CU434" s="13">
        <v>4.0000000000000001E-3</v>
      </c>
      <c r="CV434" s="13">
        <v>7.4989999999999997</v>
      </c>
      <c r="CW434" s="13">
        <v>0.14599999999999999</v>
      </c>
      <c r="CX434" s="12" t="s">
        <v>7128</v>
      </c>
      <c r="CY434" s="12" t="s">
        <v>7128</v>
      </c>
      <c r="CZ434" s="15">
        <v>8.7671232876712359</v>
      </c>
      <c r="DA434" s="20"/>
      <c r="DB434" s="20"/>
    </row>
    <row r="435" spans="1:106">
      <c r="A435" s="8" t="s">
        <v>615</v>
      </c>
      <c r="B435" s="8" t="s">
        <v>616</v>
      </c>
      <c r="C435" s="9" t="s">
        <v>7182</v>
      </c>
      <c r="D435" s="9" t="s">
        <v>7126</v>
      </c>
      <c r="E435" s="10" t="s">
        <v>7127</v>
      </c>
      <c r="F435" s="10" t="s">
        <v>7126</v>
      </c>
      <c r="G435" s="11">
        <v>1.1200000000000001</v>
      </c>
      <c r="H435" s="11">
        <v>1.22923906416773</v>
      </c>
      <c r="I435" s="12">
        <v>9.0499999999999997E-2</v>
      </c>
      <c r="J435" s="12">
        <v>0.16774613530717955</v>
      </c>
      <c r="K435" s="12">
        <v>4.7E-2</v>
      </c>
      <c r="L435" s="12">
        <v>0.10350000000000001</v>
      </c>
      <c r="M435" s="12">
        <v>6.8320350000000002E-2</v>
      </c>
      <c r="N435" s="12">
        <v>0.15746351823593313</v>
      </c>
      <c r="O435" s="12">
        <v>-1.0890909995578402E-2</v>
      </c>
      <c r="P435" s="12">
        <v>-4.1808212707331788E-2</v>
      </c>
      <c r="Q435" s="13">
        <v>1400.8</v>
      </c>
      <c r="R435" s="13">
        <v>1.2815353934867013</v>
      </c>
      <c r="S435" s="13">
        <v>160.30000000000001</v>
      </c>
      <c r="T435" s="13">
        <v>161.58153539348672</v>
      </c>
      <c r="U435" s="13">
        <v>1562.3815353934867</v>
      </c>
      <c r="V435" s="13">
        <v>128.19999999999999</v>
      </c>
      <c r="W435" s="13">
        <v>1434.1815353934867</v>
      </c>
      <c r="X435" s="14">
        <v>8.2054221133452357E-2</v>
      </c>
      <c r="Y435" s="15">
        <v>0.13499745287824758</v>
      </c>
      <c r="Z435" s="14">
        <v>0.2230613668330392</v>
      </c>
      <c r="AA435" s="14">
        <v>0.10342002368377473</v>
      </c>
      <c r="AB435" s="14">
        <v>0.28710294135303255</v>
      </c>
      <c r="AC435" s="14">
        <v>0.11534946844195226</v>
      </c>
      <c r="AD435" s="13">
        <v>7.13</v>
      </c>
      <c r="AE435" s="15">
        <v>0.30549999999999999</v>
      </c>
      <c r="AF435" s="14" t="s">
        <v>7128</v>
      </c>
      <c r="AG435" s="14" t="s">
        <v>7128</v>
      </c>
      <c r="AH435" s="15">
        <v>0.12229210342417884</v>
      </c>
      <c r="AI435" s="5">
        <v>74.183673469387756</v>
      </c>
      <c r="AJ435" s="15">
        <v>17.597989949748744</v>
      </c>
      <c r="AK435" s="15">
        <v>17.124694376528119</v>
      </c>
      <c r="AL435" s="15">
        <v>19.013333333333332</v>
      </c>
      <c r="AM435" s="15">
        <v>2.4441652707984365</v>
      </c>
      <c r="AN435" s="15">
        <v>2.4889836531627578</v>
      </c>
      <c r="AO435" s="15">
        <v>2.8344799676244437</v>
      </c>
      <c r="AP435" s="15">
        <v>19.658253906799832</v>
      </c>
      <c r="AQ435" s="15">
        <v>13.339734498414007</v>
      </c>
      <c r="AR435" s="15">
        <v>2.4222294183624355</v>
      </c>
      <c r="AS435" s="15">
        <v>2.9020265791045867</v>
      </c>
      <c r="AT435" s="14">
        <v>0</v>
      </c>
      <c r="AU435" s="14">
        <v>0</v>
      </c>
      <c r="AV435" s="12">
        <v>0.14400000000000002</v>
      </c>
      <c r="AW435" s="12">
        <v>0.10800000000000001</v>
      </c>
      <c r="AX435" s="12">
        <v>0.124</v>
      </c>
      <c r="AY435" s="12">
        <v>4.24E-2</v>
      </c>
      <c r="AZ435" s="14">
        <v>7.2000000000000008E-2</v>
      </c>
      <c r="BA435" s="14">
        <v>0.13300000000000001</v>
      </c>
      <c r="BB435" s="14">
        <v>0.15685522531160115</v>
      </c>
      <c r="BC435" s="14">
        <v>0.11565530552860134</v>
      </c>
      <c r="BD435" s="14">
        <v>0.16528591634673673</v>
      </c>
      <c r="BE435" s="14">
        <v>0.14741501903678048</v>
      </c>
      <c r="BF435" s="14">
        <v>0.15444015444015444</v>
      </c>
      <c r="BG435" s="14">
        <v>0.1535</v>
      </c>
      <c r="BH435" s="13">
        <v>79.599999999999994</v>
      </c>
      <c r="BI435" s="13">
        <v>81.8</v>
      </c>
      <c r="BJ435" s="13">
        <v>72.7</v>
      </c>
      <c r="BK435" s="13">
        <v>72.955692921302656</v>
      </c>
      <c r="BL435" s="13">
        <v>494.2</v>
      </c>
      <c r="BM435" s="13">
        <v>494.9</v>
      </c>
      <c r="BN435" s="13">
        <v>110.3</v>
      </c>
      <c r="BO435" s="13">
        <v>107.512</v>
      </c>
      <c r="BP435" s="13">
        <v>61.688404439248188</v>
      </c>
      <c r="BQ435" s="13">
        <v>0</v>
      </c>
      <c r="BR435" s="13">
        <v>0</v>
      </c>
      <c r="BS435" s="13">
        <v>-35.6</v>
      </c>
      <c r="BT435" s="14">
        <v>-0.57709386915752536</v>
      </c>
      <c r="BU435" s="13">
        <v>97.288404439248183</v>
      </c>
      <c r="BV435" s="13">
        <v>117.4</v>
      </c>
      <c r="BW435" s="13">
        <v>117.4</v>
      </c>
      <c r="BX435" s="13">
        <v>521.5</v>
      </c>
      <c r="BY435" s="13">
        <v>533.38153539348662</v>
      </c>
      <c r="BZ435" s="13">
        <v>562.79999999999995</v>
      </c>
      <c r="CA435" s="13">
        <v>592.09153539348665</v>
      </c>
      <c r="CB435" s="13">
        <v>0</v>
      </c>
      <c r="CC435" s="15">
        <v>8.9999999999999993E-3</v>
      </c>
      <c r="CD435" s="15">
        <v>0.315</v>
      </c>
      <c r="CE435" s="15">
        <v>0.36</v>
      </c>
      <c r="CF435" s="15">
        <v>0.29510279218389801</v>
      </c>
      <c r="CG435" s="15">
        <v>0.43614427569482789</v>
      </c>
      <c r="CH435" s="13">
        <v>64.010000000000005</v>
      </c>
      <c r="CI435" s="13">
        <v>61.760000000000005</v>
      </c>
      <c r="CJ435" s="13">
        <v>0</v>
      </c>
      <c r="CK435" s="12">
        <f t="shared" si="12"/>
        <v>0</v>
      </c>
      <c r="CL435" s="36">
        <f t="shared" si="13"/>
        <v>0.83466824039558207</v>
      </c>
      <c r="CM435" s="13">
        <v>103.6</v>
      </c>
      <c r="CN435" s="13">
        <v>16</v>
      </c>
      <c r="CO435" s="13">
        <v>81.8</v>
      </c>
      <c r="CP435" s="13">
        <v>1400.8</v>
      </c>
      <c r="CQ435" s="13">
        <v>107.512</v>
      </c>
      <c r="CR435" s="13">
        <v>1434.1815353934867</v>
      </c>
      <c r="CS435" s="13" t="s">
        <v>7128</v>
      </c>
      <c r="CT435" s="13">
        <v>154.96</v>
      </c>
      <c r="CU435" s="13">
        <v>61.61569292130266</v>
      </c>
      <c r="CV435" s="13">
        <v>747.05153539348669</v>
      </c>
      <c r="CW435" s="13">
        <v>153</v>
      </c>
      <c r="CX435" s="12">
        <v>0.10415989119829702</v>
      </c>
      <c r="CY435" s="12">
        <v>7.5688815960839859E-2</v>
      </c>
      <c r="CZ435" s="15">
        <v>9.3737355254476249</v>
      </c>
      <c r="DA435" s="20"/>
      <c r="DB435" s="20"/>
    </row>
    <row r="436" spans="1:106" ht="24">
      <c r="A436" s="8" t="s">
        <v>4945</v>
      </c>
      <c r="B436" s="8" t="s">
        <v>4946</v>
      </c>
      <c r="C436" s="9" t="s">
        <v>7149</v>
      </c>
      <c r="D436" s="9" t="s">
        <v>7126</v>
      </c>
      <c r="E436" s="10" t="s">
        <v>7127</v>
      </c>
      <c r="F436" s="10" t="s">
        <v>7126</v>
      </c>
      <c r="G436" s="11">
        <v>0.85</v>
      </c>
      <c r="H436" s="11">
        <v>1.1629088669950738</v>
      </c>
      <c r="I436" s="12">
        <v>9.0499999999999997E-2</v>
      </c>
      <c r="J436" s="12">
        <v>0.16174325246305418</v>
      </c>
      <c r="K436" s="12">
        <v>4.7E-2</v>
      </c>
      <c r="L436" s="12">
        <v>0.10350000000000001</v>
      </c>
      <c r="M436" s="12">
        <v>6.8320350000000002E-2</v>
      </c>
      <c r="N436" s="12">
        <v>0.13256006682135357</v>
      </c>
      <c r="O436" s="12">
        <v>-8.9987527272214485E-2</v>
      </c>
      <c r="P436" s="12">
        <v>-9.7087325647881195E-2</v>
      </c>
      <c r="Q436" s="13">
        <v>1.05</v>
      </c>
      <c r="R436" s="13">
        <v>0</v>
      </c>
      <c r="S436" s="13">
        <v>0.47699999999999998</v>
      </c>
      <c r="T436" s="13">
        <v>0.47699999999999998</v>
      </c>
      <c r="U436" s="13">
        <v>1.5270000000000001</v>
      </c>
      <c r="V436" s="13">
        <v>0.02</v>
      </c>
      <c r="W436" s="13">
        <v>1.5070000000000001</v>
      </c>
      <c r="X436" s="14">
        <v>1.3097576948264571E-2</v>
      </c>
      <c r="Y436" s="15">
        <v>2.358490566037736E-2</v>
      </c>
      <c r="Z436" s="14">
        <v>0.26108374384236455</v>
      </c>
      <c r="AA436" s="14">
        <v>0.31237721021610998</v>
      </c>
      <c r="AB436" s="14">
        <v>0.35333333333333328</v>
      </c>
      <c r="AC436" s="14">
        <v>0.45428571428571424</v>
      </c>
      <c r="AD436" s="13">
        <v>0.1</v>
      </c>
      <c r="AE436" s="15">
        <v>0.51836111111111116</v>
      </c>
      <c r="AF436" s="14" t="s">
        <v>7128</v>
      </c>
      <c r="AG436" s="14" t="s">
        <v>7128</v>
      </c>
      <c r="AH436" s="15">
        <v>0.58730158730158732</v>
      </c>
      <c r="AI436" s="5">
        <v>2.333333333333333</v>
      </c>
      <c r="AJ436" s="15">
        <v>11.170212765957448</v>
      </c>
      <c r="AK436" s="15">
        <v>11.170212765957448</v>
      </c>
      <c r="AL436" s="15" t="s">
        <v>7128</v>
      </c>
      <c r="AM436" s="15" t="s">
        <v>7128</v>
      </c>
      <c r="AN436" s="15">
        <v>0.77777777777777779</v>
      </c>
      <c r="AO436" s="15">
        <v>1.4383561643835618</v>
      </c>
      <c r="AP436" s="15">
        <v>19.571428571428573</v>
      </c>
      <c r="AQ436" s="15">
        <v>13.336283185840708</v>
      </c>
      <c r="AR436" s="15">
        <v>0.83397897066961824</v>
      </c>
      <c r="AS436" s="15">
        <v>2.0643835616438357</v>
      </c>
      <c r="AT436" s="14">
        <v>0</v>
      </c>
      <c r="AU436" s="14">
        <v>0</v>
      </c>
      <c r="AV436" s="12">
        <v>0.57399999999999995</v>
      </c>
      <c r="AW436" s="12">
        <v>1.5100000000000001E-2</v>
      </c>
      <c r="AX436" s="12">
        <v>-0.10099999999999999</v>
      </c>
      <c r="AY436" s="12">
        <v>0.21</v>
      </c>
      <c r="AZ436" s="14" t="s">
        <v>7128</v>
      </c>
      <c r="BA436" s="14" t="s">
        <v>7128</v>
      </c>
      <c r="BB436" s="14">
        <v>7.1755725190839698E-2</v>
      </c>
      <c r="BC436" s="14">
        <v>3.5472741173472384E-2</v>
      </c>
      <c r="BD436" s="14">
        <v>0.12876712328767123</v>
      </c>
      <c r="BE436" s="14">
        <v>0.10547945205479452</v>
      </c>
      <c r="BF436" s="14">
        <v>0.18965517241379309</v>
      </c>
      <c r="BG436" s="14" t="s">
        <v>7128</v>
      </c>
      <c r="BH436" s="13">
        <v>9.4E-2</v>
      </c>
      <c r="BI436" s="13">
        <v>9.4E-2</v>
      </c>
      <c r="BJ436" s="13">
        <v>7.6999999999999999E-2</v>
      </c>
      <c r="BK436" s="13">
        <v>7.6999999999999999E-2</v>
      </c>
      <c r="BL436" s="13">
        <v>0.73</v>
      </c>
      <c r="BM436" s="13">
        <v>0.73</v>
      </c>
      <c r="BN436" s="13">
        <v>0.113</v>
      </c>
      <c r="BO436" s="13">
        <v>0.113</v>
      </c>
      <c r="BP436" s="13">
        <v>6.2396551724137925E-2</v>
      </c>
      <c r="BQ436" s="13">
        <v>0</v>
      </c>
      <c r="BR436" s="13">
        <v>0</v>
      </c>
      <c r="BS436" s="13">
        <v>-0.04</v>
      </c>
      <c r="BT436" s="14">
        <v>-0.64106106659298157</v>
      </c>
      <c r="BU436" s="13">
        <v>0.10239655172413792</v>
      </c>
      <c r="BV436" s="13">
        <v>0.13400000000000001</v>
      </c>
      <c r="BW436" s="13">
        <v>0.13400000000000001</v>
      </c>
      <c r="BX436" s="13">
        <v>1.31</v>
      </c>
      <c r="BY436" s="13">
        <v>1.7590000000000001</v>
      </c>
      <c r="BZ436" s="13">
        <v>1.35</v>
      </c>
      <c r="CA436" s="13">
        <v>1.8069999999999999</v>
      </c>
      <c r="CB436" s="13">
        <v>0</v>
      </c>
      <c r="CC436" s="15">
        <v>0.115</v>
      </c>
      <c r="CD436" s="15">
        <v>0.33200000000000002</v>
      </c>
      <c r="CE436" s="15">
        <v>0.36</v>
      </c>
      <c r="CF436" s="15">
        <v>2.6540156425617583</v>
      </c>
      <c r="CG436" s="15">
        <v>2.4998480268089871</v>
      </c>
      <c r="CH436" s="13">
        <v>-0.609375</v>
      </c>
      <c r="CI436" s="13">
        <v>-0.80312500000000009</v>
      </c>
      <c r="CJ436" s="13">
        <v>0</v>
      </c>
      <c r="CK436" s="12">
        <f t="shared" si="12"/>
        <v>0</v>
      </c>
      <c r="CL436" s="36">
        <f t="shared" si="13"/>
        <v>0.40398450470392916</v>
      </c>
      <c r="CM436" s="13">
        <v>0.11600000000000001</v>
      </c>
      <c r="CN436" s="13">
        <v>2.1999999999999999E-2</v>
      </c>
      <c r="CO436" s="13">
        <v>9.4E-2</v>
      </c>
      <c r="CP436" s="13">
        <v>1.05</v>
      </c>
      <c r="CQ436" s="13">
        <v>0.113</v>
      </c>
      <c r="CR436" s="13">
        <v>1.5070000000000001</v>
      </c>
      <c r="CS436" s="13" t="s">
        <v>7128</v>
      </c>
      <c r="CT436" s="13">
        <v>0</v>
      </c>
      <c r="CU436" s="13">
        <v>7.6999999999999999E-2</v>
      </c>
      <c r="CV436" s="13">
        <v>1.8069999999999999</v>
      </c>
      <c r="CW436" s="13">
        <v>0.113</v>
      </c>
      <c r="CX436" s="12">
        <v>7.1755725190839698E-2</v>
      </c>
      <c r="CY436" s="12">
        <v>3.5472741173472384E-2</v>
      </c>
      <c r="CZ436" s="15">
        <v>13.336283185840708</v>
      </c>
      <c r="DA436" s="20"/>
      <c r="DB436" s="20"/>
    </row>
    <row r="437" spans="1:106">
      <c r="A437" s="8" t="s">
        <v>3683</v>
      </c>
      <c r="B437" s="8" t="s">
        <v>3684</v>
      </c>
      <c r="C437" s="9" t="s">
        <v>7169</v>
      </c>
      <c r="D437" s="9" t="s">
        <v>7126</v>
      </c>
      <c r="E437" s="10" t="s">
        <v>7127</v>
      </c>
      <c r="F437" s="10" t="s">
        <v>7126</v>
      </c>
      <c r="G437" s="11">
        <v>0.61</v>
      </c>
      <c r="H437" s="11">
        <v>1.4233333333333333</v>
      </c>
      <c r="I437" s="12">
        <v>9.0499999999999997E-2</v>
      </c>
      <c r="J437" s="12">
        <v>0.18531166666666665</v>
      </c>
      <c r="K437" s="12">
        <v>4.7E-2</v>
      </c>
      <c r="L437" s="12">
        <v>0.10350000000000001</v>
      </c>
      <c r="M437" s="12">
        <v>6.8320350000000002E-2</v>
      </c>
      <c r="N437" s="12">
        <v>0.11845948571428572</v>
      </c>
      <c r="O437" s="12">
        <v>-0.14156166666666664</v>
      </c>
      <c r="P437" s="12">
        <v>-5.5521308531366664E-2</v>
      </c>
      <c r="Q437" s="13">
        <v>3.27</v>
      </c>
      <c r="R437" s="13">
        <v>0</v>
      </c>
      <c r="S437" s="13">
        <v>4.3600000000000003</v>
      </c>
      <c r="T437" s="13">
        <v>4.3600000000000003</v>
      </c>
      <c r="U437" s="13">
        <v>7.6300000000000008</v>
      </c>
      <c r="V437" s="13">
        <v>4.4999999999999998E-2</v>
      </c>
      <c r="W437" s="13">
        <v>7.5850000000000009</v>
      </c>
      <c r="X437" s="14">
        <v>5.8977719528178233E-3</v>
      </c>
      <c r="Y437" s="15">
        <v>0.20231213872832368</v>
      </c>
      <c r="Z437" s="14">
        <v>0.57595772787318367</v>
      </c>
      <c r="AA437" s="14">
        <v>0.5714285714285714</v>
      </c>
      <c r="AB437" s="14">
        <v>1.3582554517133958</v>
      </c>
      <c r="AC437" s="14">
        <v>1.3333333333333335</v>
      </c>
      <c r="AD437" s="13">
        <v>0.19</v>
      </c>
      <c r="AE437" s="15">
        <v>-0.8045000000000001</v>
      </c>
      <c r="AF437" s="14">
        <v>0.14832396974191325</v>
      </c>
      <c r="AG437" s="14" t="s">
        <v>7128</v>
      </c>
      <c r="AH437" s="15">
        <v>0.49350649350649362</v>
      </c>
      <c r="AI437" s="5">
        <v>1.4157706093189963</v>
      </c>
      <c r="AJ437" s="15">
        <v>23.357142857142854</v>
      </c>
      <c r="AK437" s="15">
        <v>23.357142857142854</v>
      </c>
      <c r="AL437" s="15" t="s">
        <v>7128</v>
      </c>
      <c r="AM437" s="15" t="s">
        <v>7128</v>
      </c>
      <c r="AN437" s="15">
        <v>1.0186915887850467</v>
      </c>
      <c r="AO437" s="15">
        <v>0.34898612593383138</v>
      </c>
      <c r="AP437" s="15">
        <v>19.202531645569621</v>
      </c>
      <c r="AQ437" s="15">
        <v>6.5387931034482767</v>
      </c>
      <c r="AR437" s="15">
        <v>1.0079734219269103</v>
      </c>
      <c r="AS437" s="15">
        <v>0.80949839914621147</v>
      </c>
      <c r="AT437" s="14">
        <v>0</v>
      </c>
      <c r="AU437" s="14">
        <v>0</v>
      </c>
      <c r="AV437" s="12">
        <v>0.71799999999999997</v>
      </c>
      <c r="AW437" s="12">
        <v>0.93700000000000006</v>
      </c>
      <c r="AX437" s="12">
        <v>0.154</v>
      </c>
      <c r="AY437" s="12">
        <v>7.0499999999999993E-2</v>
      </c>
      <c r="AZ437" s="14" t="s">
        <v>7128</v>
      </c>
      <c r="BA437" s="14" t="s">
        <v>7128</v>
      </c>
      <c r="BB437" s="14">
        <v>4.3750000000000004E-2</v>
      </c>
      <c r="BC437" s="14">
        <v>6.2938177182919053E-2</v>
      </c>
      <c r="BD437" s="14">
        <v>1.4941302027748135E-2</v>
      </c>
      <c r="BE437" s="14">
        <v>4.2155816435432238E-2</v>
      </c>
      <c r="BF437" s="14">
        <v>0</v>
      </c>
      <c r="BG437" s="14">
        <v>1.3000000000000001E-2</v>
      </c>
      <c r="BH437" s="13">
        <v>0.14000000000000001</v>
      </c>
      <c r="BI437" s="13">
        <v>0.14000000000000001</v>
      </c>
      <c r="BJ437" s="13">
        <v>0.39500000000000002</v>
      </c>
      <c r="BK437" s="13">
        <v>0.39500000000000002</v>
      </c>
      <c r="BL437" s="13">
        <v>9.3699999999999992</v>
      </c>
      <c r="BM437" s="13">
        <v>9.3699999999999992</v>
      </c>
      <c r="BN437" s="13">
        <v>1.1599999999999999</v>
      </c>
      <c r="BO437" s="13">
        <v>1.1599999999999999</v>
      </c>
      <c r="BP437" s="13">
        <v>0.39500000000000002</v>
      </c>
      <c r="BQ437" s="13">
        <v>0</v>
      </c>
      <c r="BR437" s="13">
        <v>0</v>
      </c>
      <c r="BS437" s="13">
        <v>-0.78800000000000003</v>
      </c>
      <c r="BT437" s="14">
        <v>-1.9949367088607595</v>
      </c>
      <c r="BU437" s="13">
        <v>1.1830000000000001</v>
      </c>
      <c r="BV437" s="13">
        <v>0.92800000000000005</v>
      </c>
      <c r="BW437" s="13">
        <v>0.92800000000000005</v>
      </c>
      <c r="BX437" s="13">
        <v>3.2</v>
      </c>
      <c r="BY437" s="13">
        <v>6.2760000000000007</v>
      </c>
      <c r="BZ437" s="13">
        <v>3.21</v>
      </c>
      <c r="CA437" s="13">
        <v>7.5250000000000004</v>
      </c>
      <c r="CB437" s="13">
        <v>0</v>
      </c>
      <c r="CC437" s="15">
        <v>-0.91200000000000003</v>
      </c>
      <c r="CD437" s="15">
        <v>0.97399999999999998</v>
      </c>
      <c r="CE437" s="15">
        <v>0.36</v>
      </c>
      <c r="CF437" s="15" t="s">
        <v>7128</v>
      </c>
      <c r="CG437" s="15" t="s">
        <v>7128</v>
      </c>
      <c r="CH437" s="13" t="s">
        <v>7128</v>
      </c>
      <c r="CI437" s="13" t="s">
        <v>7128</v>
      </c>
      <c r="CJ437" s="13">
        <v>0</v>
      </c>
      <c r="CK437" s="12">
        <f t="shared" si="12"/>
        <v>0</v>
      </c>
      <c r="CL437" s="36">
        <f t="shared" si="13"/>
        <v>1.2451827242524915</v>
      </c>
      <c r="CM437" s="13">
        <v>0.13400000000000001</v>
      </c>
      <c r="CN437" s="13" t="s">
        <v>7128</v>
      </c>
      <c r="CO437" s="13">
        <v>0.14000000000000001</v>
      </c>
      <c r="CP437" s="13">
        <v>3.27</v>
      </c>
      <c r="CQ437" s="13">
        <v>1.1599999999999999</v>
      </c>
      <c r="CR437" s="13">
        <v>7.5850000000000009</v>
      </c>
      <c r="CS437" s="13" t="s">
        <v>7128</v>
      </c>
      <c r="CT437" s="13">
        <v>0</v>
      </c>
      <c r="CU437" s="13">
        <v>0.39500000000000002</v>
      </c>
      <c r="CV437" s="13">
        <v>7.5250000000000004</v>
      </c>
      <c r="CW437" s="13">
        <v>1.1599999999999999</v>
      </c>
      <c r="CX437" s="12">
        <v>4.3750000000000004E-2</v>
      </c>
      <c r="CY437" s="12">
        <v>6.2938177182919053E-2</v>
      </c>
      <c r="CZ437" s="15">
        <v>6.5387931034482767</v>
      </c>
      <c r="DA437" s="20"/>
      <c r="DB437" s="20"/>
    </row>
    <row r="438" spans="1:106" ht="24">
      <c r="A438" s="8" t="s">
        <v>6237</v>
      </c>
      <c r="B438" s="8" t="s">
        <v>6238</v>
      </c>
      <c r="C438" s="9" t="s">
        <v>7141</v>
      </c>
      <c r="D438" s="9" t="s">
        <v>7126</v>
      </c>
      <c r="E438" s="10" t="s">
        <v>7127</v>
      </c>
      <c r="F438" s="10" t="s">
        <v>7126</v>
      </c>
      <c r="G438" s="11">
        <v>0.73</v>
      </c>
      <c r="H438" s="11">
        <v>0.73</v>
      </c>
      <c r="I438" s="12">
        <v>9.0499999999999997E-2</v>
      </c>
      <c r="J438" s="12">
        <v>0.12256500000000001</v>
      </c>
      <c r="K438" s="12">
        <v>4.7E-2</v>
      </c>
      <c r="L438" s="12">
        <v>0.10350000000000001</v>
      </c>
      <c r="M438" s="12">
        <v>6.8320350000000002E-2</v>
      </c>
      <c r="N438" s="12">
        <v>0.12256500000000001</v>
      </c>
      <c r="O438" s="12" t="s">
        <v>7128</v>
      </c>
      <c r="P438" s="12" t="s">
        <v>7128</v>
      </c>
      <c r="Q438" s="13">
        <v>35.4</v>
      </c>
      <c r="R438" s="13">
        <v>0</v>
      </c>
      <c r="S438" s="13">
        <v>0</v>
      </c>
      <c r="T438" s="13">
        <v>0</v>
      </c>
      <c r="U438" s="13">
        <v>35.4</v>
      </c>
      <c r="V438" s="13">
        <v>0</v>
      </c>
      <c r="W438" s="13">
        <v>35.4</v>
      </c>
      <c r="X438" s="14">
        <v>0</v>
      </c>
      <c r="Y438" s="15">
        <v>1.278772378516624E-2</v>
      </c>
      <c r="Z438" s="14" t="s">
        <v>7128</v>
      </c>
      <c r="AA438" s="14">
        <v>0</v>
      </c>
      <c r="AB438" s="14" t="s">
        <v>7128</v>
      </c>
      <c r="AC438" s="14">
        <v>0</v>
      </c>
      <c r="AD438" s="13">
        <v>0.90400000000000003</v>
      </c>
      <c r="AE438" s="15" t="s">
        <v>7128</v>
      </c>
      <c r="AF438" s="14" t="s">
        <v>7128</v>
      </c>
      <c r="AG438" s="14" t="s">
        <v>7128</v>
      </c>
      <c r="AH438" s="15">
        <v>0.95884773662551459</v>
      </c>
      <c r="AI438" s="5" t="s">
        <v>7128</v>
      </c>
      <c r="AJ438" s="15" t="s">
        <v>7128</v>
      </c>
      <c r="AK438" s="15" t="s">
        <v>7128</v>
      </c>
      <c r="AL438" s="15" t="s">
        <v>7128</v>
      </c>
      <c r="AM438" s="15" t="s">
        <v>7128</v>
      </c>
      <c r="AN438" s="15" t="s">
        <v>7128</v>
      </c>
      <c r="AO438" s="15" t="s">
        <v>7128</v>
      </c>
      <c r="AP438" s="15" t="s">
        <v>7128</v>
      </c>
      <c r="AQ438" s="15" t="s">
        <v>7128</v>
      </c>
      <c r="AR438" s="15" t="s">
        <v>7128</v>
      </c>
      <c r="AS438" s="15" t="s">
        <v>7128</v>
      </c>
      <c r="AT438" s="14" t="s">
        <v>7128</v>
      </c>
      <c r="AU438" s="14">
        <v>0</v>
      </c>
      <c r="AV438" s="12" t="s">
        <v>7128</v>
      </c>
      <c r="AW438" s="12" t="s">
        <v>7128</v>
      </c>
      <c r="AX438" s="12" t="s">
        <v>7128</v>
      </c>
      <c r="AY438" s="12" t="s">
        <v>7128</v>
      </c>
      <c r="AZ438" s="14" t="s">
        <v>7128</v>
      </c>
      <c r="BA438" s="14" t="s">
        <v>7128</v>
      </c>
      <c r="BB438" s="14" t="s">
        <v>7128</v>
      </c>
      <c r="BC438" s="14" t="s">
        <v>7128</v>
      </c>
      <c r="BD438" s="14" t="s">
        <v>7128</v>
      </c>
      <c r="BE438" s="14" t="s">
        <v>7128</v>
      </c>
      <c r="BF438" s="14">
        <v>0</v>
      </c>
      <c r="BG438" s="14" t="s">
        <v>7128</v>
      </c>
      <c r="BH438" s="13">
        <v>0</v>
      </c>
      <c r="BI438" s="13">
        <v>0</v>
      </c>
      <c r="BJ438" s="13">
        <v>0</v>
      </c>
      <c r="BK438" s="13">
        <v>0</v>
      </c>
      <c r="BL438" s="13">
        <v>0</v>
      </c>
      <c r="BM438" s="13">
        <v>0</v>
      </c>
      <c r="BN438" s="13">
        <v>0</v>
      </c>
      <c r="BO438" s="13">
        <v>0</v>
      </c>
      <c r="BP438" s="13">
        <v>0</v>
      </c>
      <c r="BQ438" s="13">
        <v>0</v>
      </c>
      <c r="BR438" s="13">
        <v>0</v>
      </c>
      <c r="BS438" s="13">
        <v>0</v>
      </c>
      <c r="BT438" s="14" t="s">
        <v>7128</v>
      </c>
      <c r="BU438" s="13">
        <v>0</v>
      </c>
      <c r="BV438" s="13">
        <v>0</v>
      </c>
      <c r="BW438" s="13">
        <v>0</v>
      </c>
      <c r="BX438" s="13">
        <v>0</v>
      </c>
      <c r="BY438" s="13">
        <v>0</v>
      </c>
      <c r="BZ438" s="13">
        <v>0</v>
      </c>
      <c r="CA438" s="13">
        <v>0</v>
      </c>
      <c r="CB438" s="13">
        <v>0</v>
      </c>
      <c r="CC438" s="15" t="s">
        <v>7128</v>
      </c>
      <c r="CD438" s="15" t="s">
        <v>7128</v>
      </c>
      <c r="CE438" s="15">
        <v>0.36</v>
      </c>
      <c r="CF438" s="15" t="s">
        <v>7128</v>
      </c>
      <c r="CG438" s="15" t="s">
        <v>7128</v>
      </c>
      <c r="CH438" s="13" t="s">
        <v>7128</v>
      </c>
      <c r="CI438" s="13" t="s">
        <v>7128</v>
      </c>
      <c r="CJ438" s="13">
        <v>0</v>
      </c>
      <c r="CK438" s="12">
        <f t="shared" si="12"/>
        <v>0</v>
      </c>
      <c r="CL438" s="36" t="str">
        <f t="shared" si="13"/>
        <v>NA</v>
      </c>
      <c r="CM438" s="13" t="s">
        <v>7128</v>
      </c>
      <c r="CN438" s="13" t="s">
        <v>7128</v>
      </c>
      <c r="CO438" s="13" t="s">
        <v>7128</v>
      </c>
      <c r="CP438" s="13" t="s">
        <v>7128</v>
      </c>
      <c r="CQ438" s="13" t="s">
        <v>7128</v>
      </c>
      <c r="CR438" s="13" t="s">
        <v>7128</v>
      </c>
      <c r="CS438" s="13" t="s">
        <v>7128</v>
      </c>
      <c r="CT438" s="13">
        <v>0</v>
      </c>
      <c r="CU438" s="13">
        <v>0</v>
      </c>
      <c r="CV438" s="13">
        <v>0</v>
      </c>
      <c r="CW438" s="13">
        <v>0</v>
      </c>
      <c r="CX438" s="12" t="s">
        <v>7128</v>
      </c>
      <c r="CY438" s="12" t="s">
        <v>7128</v>
      </c>
      <c r="CZ438" s="15" t="s">
        <v>7128</v>
      </c>
      <c r="DA438" s="20"/>
      <c r="DB438" s="20"/>
    </row>
    <row r="439" spans="1:106" ht="24">
      <c r="A439" s="8" t="s">
        <v>6897</v>
      </c>
      <c r="B439" s="8" t="s">
        <v>6898</v>
      </c>
      <c r="C439" s="9" t="s">
        <v>7174</v>
      </c>
      <c r="D439" s="9" t="s">
        <v>7126</v>
      </c>
      <c r="E439" s="10" t="s">
        <v>7127</v>
      </c>
      <c r="F439" s="10" t="s">
        <v>7126</v>
      </c>
      <c r="G439" s="11">
        <v>0.45</v>
      </c>
      <c r="H439" s="11">
        <v>0.45863309352517989</v>
      </c>
      <c r="I439" s="12">
        <v>9.0499999999999997E-2</v>
      </c>
      <c r="J439" s="12">
        <v>9.8006294964028781E-2</v>
      </c>
      <c r="K439" s="12">
        <v>4.7E-2</v>
      </c>
      <c r="L439" s="12">
        <v>0.10350000000000001</v>
      </c>
      <c r="M439" s="12">
        <v>6.8320350000000002E-2</v>
      </c>
      <c r="N439" s="12">
        <v>9.7447500705882359E-2</v>
      </c>
      <c r="O439" s="12">
        <v>-0.17872918653029385</v>
      </c>
      <c r="P439" s="12">
        <v>-0.12738030461547306</v>
      </c>
      <c r="Q439" s="13">
        <v>0.41699999999999998</v>
      </c>
      <c r="R439" s="13">
        <v>0</v>
      </c>
      <c r="S439" s="13">
        <v>8.0000000000000002E-3</v>
      </c>
      <c r="T439" s="13">
        <v>8.0000000000000002E-3</v>
      </c>
      <c r="U439" s="13">
        <v>0.42499999999999999</v>
      </c>
      <c r="V439" s="13">
        <v>1.2E-2</v>
      </c>
      <c r="W439" s="13">
        <v>0.41299999999999998</v>
      </c>
      <c r="X439" s="14">
        <v>2.823529411764706E-2</v>
      </c>
      <c r="Y439" s="15">
        <v>3.7313432835820899E-2</v>
      </c>
      <c r="Z439" s="14">
        <v>4.8543689320388354E-3</v>
      </c>
      <c r="AA439" s="14">
        <v>1.8823529411764708E-2</v>
      </c>
      <c r="AB439" s="14">
        <v>4.8780487804878049E-3</v>
      </c>
      <c r="AC439" s="14">
        <v>1.918465227817746E-2</v>
      </c>
      <c r="AD439" s="13">
        <v>8.9999999999999993E-3</v>
      </c>
      <c r="AE439" s="15">
        <v>-0.15286111111111134</v>
      </c>
      <c r="AF439" s="14">
        <v>0.1</v>
      </c>
      <c r="AG439" s="14" t="s">
        <v>7128</v>
      </c>
      <c r="AH439" s="15">
        <v>0.5862068965517242</v>
      </c>
      <c r="AI439" s="5" t="s">
        <v>7128</v>
      </c>
      <c r="AJ439" s="15" t="s">
        <v>7128</v>
      </c>
      <c r="AK439" s="15" t="s">
        <v>7128</v>
      </c>
      <c r="AL439" s="15" t="s">
        <v>7128</v>
      </c>
      <c r="AM439" s="15" t="s">
        <v>7128</v>
      </c>
      <c r="AN439" s="15">
        <v>0.25426829268292683</v>
      </c>
      <c r="AO439" s="15">
        <v>1.8868778280542986</v>
      </c>
      <c r="AP439" s="15" t="s">
        <v>7128</v>
      </c>
      <c r="AQ439" s="15" t="s">
        <v>7128</v>
      </c>
      <c r="AR439" s="15">
        <v>0.25244498777506114</v>
      </c>
      <c r="AS439" s="15">
        <v>1.8687782805429862</v>
      </c>
      <c r="AT439" s="14" t="s">
        <v>7128</v>
      </c>
      <c r="AU439" s="14">
        <v>0</v>
      </c>
      <c r="AV439" s="12" t="s">
        <v>7128</v>
      </c>
      <c r="AW439" s="12" t="s">
        <v>7128</v>
      </c>
      <c r="AX439" s="12">
        <v>-0.192</v>
      </c>
      <c r="AY439" s="12">
        <v>0.25</v>
      </c>
      <c r="AZ439" s="14" t="s">
        <v>7128</v>
      </c>
      <c r="BA439" s="14" t="s">
        <v>7128</v>
      </c>
      <c r="BB439" s="14">
        <v>-8.0722891566265068E-2</v>
      </c>
      <c r="BC439" s="14">
        <v>-2.9932803909590716E-2</v>
      </c>
      <c r="BD439" s="14">
        <v>-0.60633484162895934</v>
      </c>
      <c r="BE439" s="14">
        <v>-0.22171945701357468</v>
      </c>
      <c r="BF439" s="14">
        <v>0</v>
      </c>
      <c r="BG439" s="14">
        <v>0.16739999999999999</v>
      </c>
      <c r="BH439" s="13">
        <v>-0.13400000000000001</v>
      </c>
      <c r="BI439" s="13">
        <v>-0.13400000000000001</v>
      </c>
      <c r="BJ439" s="13">
        <v>-4.9000000000000002E-2</v>
      </c>
      <c r="BK439" s="13">
        <v>-4.9000000000000002E-2</v>
      </c>
      <c r="BL439" s="13">
        <v>0.221</v>
      </c>
      <c r="BM439" s="13">
        <v>0.221</v>
      </c>
      <c r="BN439" s="13">
        <v>-4.7E-2</v>
      </c>
      <c r="BO439" s="13">
        <v>-4.7E-2</v>
      </c>
      <c r="BP439" s="13">
        <v>-4.9000000000000002E-2</v>
      </c>
      <c r="BQ439" s="13">
        <v>-8.0000000000000002E-3</v>
      </c>
      <c r="BR439" s="13">
        <v>2E-3</v>
      </c>
      <c r="BS439" s="13">
        <v>0.04</v>
      </c>
      <c r="BT439" s="14" t="s">
        <v>7128</v>
      </c>
      <c r="BU439" s="13">
        <v>-9.0999999999999998E-2</v>
      </c>
      <c r="BV439" s="13">
        <v>-0.16800000000000001</v>
      </c>
      <c r="BW439" s="13">
        <v>-0.17600000000000002</v>
      </c>
      <c r="BX439" s="13">
        <v>1.66</v>
      </c>
      <c r="BY439" s="13">
        <v>1.637</v>
      </c>
      <c r="BZ439" s="13">
        <v>1.64</v>
      </c>
      <c r="CA439" s="13">
        <v>1.6359999999999999</v>
      </c>
      <c r="CB439" s="13">
        <v>0</v>
      </c>
      <c r="CC439" s="15">
        <v>-0.55300000000000005</v>
      </c>
      <c r="CD439" s="15">
        <v>0.95599999999999996</v>
      </c>
      <c r="CE439" s="15">
        <v>0.36</v>
      </c>
      <c r="CF439" s="15">
        <v>1.4587900366166315</v>
      </c>
      <c r="CG439" s="15">
        <v>1.5730939648754416</v>
      </c>
      <c r="CH439" s="13">
        <v>3.3333333333333333E-2</v>
      </c>
      <c r="CI439" s="13">
        <v>1.2777777777777779E-2</v>
      </c>
      <c r="CJ439" s="13">
        <v>0</v>
      </c>
      <c r="CK439" s="12">
        <f t="shared" si="12"/>
        <v>0</v>
      </c>
      <c r="CL439" s="36">
        <f t="shared" si="13"/>
        <v>0.13508557457212714</v>
      </c>
      <c r="CM439" s="13" t="s">
        <v>7128</v>
      </c>
      <c r="CN439" s="13" t="s">
        <v>7128</v>
      </c>
      <c r="CO439" s="13" t="s">
        <v>7128</v>
      </c>
      <c r="CP439" s="13" t="s">
        <v>7128</v>
      </c>
      <c r="CQ439" s="13" t="s">
        <v>7128</v>
      </c>
      <c r="CR439" s="13" t="s">
        <v>7128</v>
      </c>
      <c r="CS439" s="13" t="s">
        <v>7128</v>
      </c>
      <c r="CT439" s="13">
        <v>0</v>
      </c>
      <c r="CU439" s="13">
        <v>-4.9000000000000002E-2</v>
      </c>
      <c r="CV439" s="13">
        <v>1.6359999999999999</v>
      </c>
      <c r="CW439" s="13">
        <v>-4.7E-2</v>
      </c>
      <c r="CX439" s="12">
        <v>-8.0722891566265068E-2</v>
      </c>
      <c r="CY439" s="12">
        <v>-2.9932803909590716E-2</v>
      </c>
      <c r="CZ439" s="15" t="s">
        <v>7128</v>
      </c>
      <c r="DA439" s="20"/>
      <c r="DB439" s="20"/>
    </row>
    <row r="440" spans="1:106">
      <c r="A440" s="8" t="s">
        <v>611</v>
      </c>
      <c r="B440" s="8" t="s">
        <v>612</v>
      </c>
      <c r="C440" s="9" t="s">
        <v>7145</v>
      </c>
      <c r="D440" s="9" t="s">
        <v>7126</v>
      </c>
      <c r="E440" s="10" t="s">
        <v>7127</v>
      </c>
      <c r="F440" s="10" t="s">
        <v>7126</v>
      </c>
      <c r="G440" s="11">
        <v>0.89</v>
      </c>
      <c r="H440" s="11">
        <v>0.89</v>
      </c>
      <c r="I440" s="12">
        <v>9.0499999999999997E-2</v>
      </c>
      <c r="J440" s="12">
        <v>0.137045</v>
      </c>
      <c r="K440" s="12">
        <v>3.2000000000000001E-2</v>
      </c>
      <c r="L440" s="12">
        <v>8.8499999999999995E-2</v>
      </c>
      <c r="M440" s="12">
        <v>5.8418850000000001E-2</v>
      </c>
      <c r="N440" s="12">
        <v>0.137045</v>
      </c>
      <c r="O440" s="12" t="s">
        <v>7128</v>
      </c>
      <c r="P440" s="12" t="s">
        <v>7128</v>
      </c>
      <c r="Q440" s="13">
        <v>536.5</v>
      </c>
      <c r="R440" s="13">
        <v>0</v>
      </c>
      <c r="S440" s="13">
        <v>0</v>
      </c>
      <c r="T440" s="13">
        <v>0</v>
      </c>
      <c r="U440" s="13">
        <v>536.5</v>
      </c>
      <c r="V440" s="13">
        <v>0</v>
      </c>
      <c r="W440" s="13">
        <v>536.5</v>
      </c>
      <c r="X440" s="14">
        <v>0</v>
      </c>
      <c r="Y440" s="15">
        <v>4.5454545454545456E-2</v>
      </c>
      <c r="Z440" s="14" t="s">
        <v>7128</v>
      </c>
      <c r="AA440" s="14">
        <v>0</v>
      </c>
      <c r="AB440" s="14" t="s">
        <v>7128</v>
      </c>
      <c r="AC440" s="14">
        <v>0</v>
      </c>
      <c r="AD440" s="13">
        <v>6.97</v>
      </c>
      <c r="AE440" s="15">
        <v>2.1148333333333333</v>
      </c>
      <c r="AF440" s="14">
        <v>0.27018512172212589</v>
      </c>
      <c r="AG440" s="14">
        <v>0.42304327962793148</v>
      </c>
      <c r="AH440" s="15">
        <v>0.23981900452488689</v>
      </c>
      <c r="AI440" s="5">
        <v>2.0677966101694913</v>
      </c>
      <c r="AJ440" s="15">
        <v>19.160714285714285</v>
      </c>
      <c r="AK440" s="15">
        <v>19.160714285714285</v>
      </c>
      <c r="AL440" s="15">
        <v>15.285087719298245</v>
      </c>
      <c r="AM440" s="15" t="s">
        <v>7128</v>
      </c>
      <c r="AN440" s="15" t="s">
        <v>7128</v>
      </c>
      <c r="AO440" s="15">
        <v>1.044790652385589</v>
      </c>
      <c r="AP440" s="15">
        <v>21.987704918032787</v>
      </c>
      <c r="AQ440" s="15">
        <v>11.016427104722792</v>
      </c>
      <c r="AR440" s="15" t="s">
        <v>7128</v>
      </c>
      <c r="AS440" s="15">
        <v>1.044790652385589</v>
      </c>
      <c r="AT440" s="14">
        <v>0.2639285714285714</v>
      </c>
      <c r="AU440" s="14">
        <v>1.3774464119291705E-2</v>
      </c>
      <c r="AV440" s="12">
        <v>-9.8800000000000013E-2</v>
      </c>
      <c r="AW440" s="12">
        <v>-0.20699999999999999</v>
      </c>
      <c r="AX440" s="12">
        <v>0.12</v>
      </c>
      <c r="AY440" s="12">
        <v>8.2799999999999999E-2</v>
      </c>
      <c r="AZ440" s="14" t="s">
        <v>7128</v>
      </c>
      <c r="BA440" s="14">
        <v>0.12300000000000001</v>
      </c>
      <c r="BB440" s="14" t="s">
        <v>7128</v>
      </c>
      <c r="BC440" s="14" t="s">
        <v>7128</v>
      </c>
      <c r="BD440" s="14">
        <v>5.4527750730282376E-2</v>
      </c>
      <c r="BE440" s="14">
        <v>4.751703992210321E-2</v>
      </c>
      <c r="BF440" s="14">
        <v>0.17588235294117649</v>
      </c>
      <c r="BG440" s="14">
        <v>0.26590000000000003</v>
      </c>
      <c r="BH440" s="13">
        <v>28</v>
      </c>
      <c r="BI440" s="13">
        <v>28</v>
      </c>
      <c r="BJ440" s="13">
        <v>24.4</v>
      </c>
      <c r="BK440" s="13">
        <v>24.4</v>
      </c>
      <c r="BL440" s="13">
        <v>513.5</v>
      </c>
      <c r="BM440" s="13">
        <v>513.5</v>
      </c>
      <c r="BN440" s="13">
        <v>48.7</v>
      </c>
      <c r="BO440" s="13">
        <v>48.7</v>
      </c>
      <c r="BP440" s="13">
        <v>20.108470588235292</v>
      </c>
      <c r="BQ440" s="13">
        <v>20.100000000000001</v>
      </c>
      <c r="BR440" s="13">
        <v>-8.43</v>
      </c>
      <c r="BS440" s="13">
        <v>10.799999999999997</v>
      </c>
      <c r="BT440" s="14">
        <v>0.11786077860076515</v>
      </c>
      <c r="BU440" s="13">
        <v>17.738470588235295</v>
      </c>
      <c r="BV440" s="13">
        <v>5.5300000000000011</v>
      </c>
      <c r="BW440" s="13">
        <v>25.630000000000003</v>
      </c>
      <c r="BX440" s="13">
        <v>0</v>
      </c>
      <c r="BY440" s="13">
        <v>0</v>
      </c>
      <c r="BZ440" s="13">
        <v>0</v>
      </c>
      <c r="CA440" s="13">
        <v>0</v>
      </c>
      <c r="CB440" s="13">
        <v>-7.39</v>
      </c>
      <c r="CC440" s="15">
        <v>0.76200000000000001</v>
      </c>
      <c r="CD440" s="15">
        <v>0.76</v>
      </c>
      <c r="CE440" s="15">
        <v>0.36</v>
      </c>
      <c r="CF440" s="15" t="s">
        <v>7128</v>
      </c>
      <c r="CG440" s="15" t="s">
        <v>7128</v>
      </c>
      <c r="CH440" s="13" t="s">
        <v>7128</v>
      </c>
      <c r="CI440" s="13" t="s">
        <v>7128</v>
      </c>
      <c r="CJ440" s="13">
        <v>-7.39</v>
      </c>
      <c r="CK440" s="12">
        <f t="shared" si="12"/>
        <v>1.3363471971066905</v>
      </c>
      <c r="CL440" s="36" t="str">
        <f t="shared" si="13"/>
        <v>NA</v>
      </c>
      <c r="CM440" s="13">
        <v>34</v>
      </c>
      <c r="CN440" s="13">
        <v>5.98</v>
      </c>
      <c r="CO440" s="13">
        <v>28</v>
      </c>
      <c r="CP440" s="13">
        <v>536.5</v>
      </c>
      <c r="CQ440" s="13">
        <v>48.7</v>
      </c>
      <c r="CR440" s="13">
        <v>536.5</v>
      </c>
      <c r="CS440" s="13">
        <v>5.5300000000000011</v>
      </c>
      <c r="CT440" s="13">
        <v>0</v>
      </c>
      <c r="CU440" s="13">
        <v>24.4</v>
      </c>
      <c r="CV440" s="13">
        <v>0</v>
      </c>
      <c r="CW440" s="13">
        <v>48.7</v>
      </c>
      <c r="CX440" s="12" t="s">
        <v>7128</v>
      </c>
      <c r="CY440" s="12" t="s">
        <v>7128</v>
      </c>
      <c r="CZ440" s="15">
        <v>11.016427104722792</v>
      </c>
      <c r="DA440" s="20"/>
      <c r="DB440" s="20"/>
    </row>
    <row r="441" spans="1:106">
      <c r="A441" s="8" t="s">
        <v>6551</v>
      </c>
      <c r="B441" s="8" t="s">
        <v>6552</v>
      </c>
      <c r="C441" s="9" t="s">
        <v>7141</v>
      </c>
      <c r="D441" s="9" t="s">
        <v>7126</v>
      </c>
      <c r="E441" s="10" t="s">
        <v>7127</v>
      </c>
      <c r="F441" s="10" t="s">
        <v>7126</v>
      </c>
      <c r="G441" s="11">
        <v>0.73</v>
      </c>
      <c r="H441" s="11">
        <v>0.73</v>
      </c>
      <c r="I441" s="12">
        <v>9.0499999999999997E-2</v>
      </c>
      <c r="J441" s="12">
        <v>0.12256500000000001</v>
      </c>
      <c r="K441" s="12">
        <v>4.7E-2</v>
      </c>
      <c r="L441" s="12">
        <v>0.10350000000000001</v>
      </c>
      <c r="M441" s="12">
        <v>6.8320350000000002E-2</v>
      </c>
      <c r="N441" s="12">
        <v>0.12256500000000001</v>
      </c>
      <c r="O441" s="12">
        <v>-0.12256500000000001</v>
      </c>
      <c r="P441" s="12">
        <v>-0.12256500000000001</v>
      </c>
      <c r="Q441" s="13">
        <v>2.5</v>
      </c>
      <c r="R441" s="13">
        <v>0</v>
      </c>
      <c r="S441" s="13">
        <v>0</v>
      </c>
      <c r="T441" s="13">
        <v>0</v>
      </c>
      <c r="U441" s="13">
        <v>2.5</v>
      </c>
      <c r="V441" s="13">
        <v>0</v>
      </c>
      <c r="W441" s="13">
        <v>2.5</v>
      </c>
      <c r="X441" s="14">
        <v>0</v>
      </c>
      <c r="Y441" s="15">
        <v>0.17799595293412276</v>
      </c>
      <c r="Z441" s="14" t="s">
        <v>7128</v>
      </c>
      <c r="AA441" s="14">
        <v>0</v>
      </c>
      <c r="AB441" s="14" t="s">
        <v>7128</v>
      </c>
      <c r="AC441" s="14">
        <v>0</v>
      </c>
      <c r="AD441" s="13">
        <v>1E-3</v>
      </c>
      <c r="AE441" s="15">
        <v>1.4715833333333337</v>
      </c>
      <c r="AF441" s="14">
        <v>7.7459666924148338E-2</v>
      </c>
      <c r="AG441" s="14">
        <v>0.85399282783873542</v>
      </c>
      <c r="AH441" s="15">
        <v>0.5</v>
      </c>
      <c r="AI441" s="5" t="s">
        <v>7128</v>
      </c>
      <c r="AJ441" s="15" t="s">
        <v>7128</v>
      </c>
      <c r="AK441" s="15" t="s">
        <v>7128</v>
      </c>
      <c r="AL441" s="15" t="s">
        <v>7128</v>
      </c>
      <c r="AM441" s="15" t="s">
        <v>7128</v>
      </c>
      <c r="AN441" s="15" t="s">
        <v>7128</v>
      </c>
      <c r="AO441" s="15">
        <v>8.8028169014084515E-2</v>
      </c>
      <c r="AP441" s="15" t="s">
        <v>7128</v>
      </c>
      <c r="AQ441" s="15" t="s">
        <v>7128</v>
      </c>
      <c r="AR441" s="15" t="s">
        <v>7128</v>
      </c>
      <c r="AS441" s="15">
        <v>8.8028169014084515E-2</v>
      </c>
      <c r="AT441" s="14" t="s">
        <v>7128</v>
      </c>
      <c r="AU441" s="14">
        <v>0</v>
      </c>
      <c r="AV441" s="12" t="s">
        <v>7128</v>
      </c>
      <c r="AW441" s="12" t="s">
        <v>7128</v>
      </c>
      <c r="AX441" s="12" t="s">
        <v>7128</v>
      </c>
      <c r="AY441" s="12" t="s">
        <v>7128</v>
      </c>
      <c r="AZ441" s="14" t="s">
        <v>7128</v>
      </c>
      <c r="BA441" s="14" t="s">
        <v>7128</v>
      </c>
      <c r="BB441" s="14">
        <v>0</v>
      </c>
      <c r="BC441" s="14">
        <v>0</v>
      </c>
      <c r="BD441" s="14" t="s">
        <v>7128</v>
      </c>
      <c r="BE441" s="14" t="s">
        <v>7128</v>
      </c>
      <c r="BF441" s="14">
        <v>0</v>
      </c>
      <c r="BG441" s="14">
        <v>6.1900000000000004E-2</v>
      </c>
      <c r="BH441" s="13">
        <v>-12.5</v>
      </c>
      <c r="BI441" s="13">
        <v>0</v>
      </c>
      <c r="BJ441" s="13">
        <v>0</v>
      </c>
      <c r="BK441" s="13">
        <v>0</v>
      </c>
      <c r="BL441" s="13">
        <v>28.4</v>
      </c>
      <c r="BM441" s="13">
        <v>0</v>
      </c>
      <c r="BN441" s="13">
        <v>-3.54</v>
      </c>
      <c r="BO441" s="13">
        <v>0</v>
      </c>
      <c r="BP441" s="13">
        <v>0</v>
      </c>
      <c r="BQ441" s="13">
        <v>0</v>
      </c>
      <c r="BR441" s="13">
        <v>0</v>
      </c>
      <c r="BS441" s="13">
        <v>0</v>
      </c>
      <c r="BT441" s="14" t="s">
        <v>7128</v>
      </c>
      <c r="BU441" s="13">
        <v>0</v>
      </c>
      <c r="BV441" s="13">
        <v>0</v>
      </c>
      <c r="BW441" s="13">
        <v>0</v>
      </c>
      <c r="BX441" s="13">
        <v>58.5</v>
      </c>
      <c r="BY441" s="13">
        <v>100.6</v>
      </c>
      <c r="BZ441" s="13">
        <v>0</v>
      </c>
      <c r="CA441" s="13">
        <v>0</v>
      </c>
      <c r="CB441" s="13">
        <v>0</v>
      </c>
      <c r="CC441" s="15">
        <v>0.441</v>
      </c>
      <c r="CD441" s="15">
        <v>0.71</v>
      </c>
      <c r="CE441" s="15">
        <v>0.36</v>
      </c>
      <c r="CF441" s="15" t="s">
        <v>7128</v>
      </c>
      <c r="CG441" s="15" t="s">
        <v>7128</v>
      </c>
      <c r="CH441" s="13" t="s">
        <v>7128</v>
      </c>
      <c r="CI441" s="13" t="s">
        <v>7128</v>
      </c>
      <c r="CJ441" s="13">
        <v>0</v>
      </c>
      <c r="CK441" s="12">
        <f t="shared" si="12"/>
        <v>0</v>
      </c>
      <c r="CL441" s="36" t="str">
        <f t="shared" si="13"/>
        <v>NA</v>
      </c>
      <c r="CM441" s="13" t="s">
        <v>7128</v>
      </c>
      <c r="CN441" s="13" t="s">
        <v>7128</v>
      </c>
      <c r="CO441" s="13" t="s">
        <v>7128</v>
      </c>
      <c r="CP441" s="13" t="s">
        <v>7128</v>
      </c>
      <c r="CQ441" s="13" t="s">
        <v>7128</v>
      </c>
      <c r="CR441" s="13" t="s">
        <v>7128</v>
      </c>
      <c r="CS441" s="13" t="s">
        <v>7128</v>
      </c>
      <c r="CT441" s="13">
        <v>3.2000000000000002E-3</v>
      </c>
      <c r="CU441" s="13">
        <v>-2.5999999999999999E-3</v>
      </c>
      <c r="CV441" s="13">
        <v>3.2000000000000002E-3</v>
      </c>
      <c r="CW441" s="13">
        <v>-3.54</v>
      </c>
      <c r="CX441" s="12">
        <v>-4.4442013428325291E-5</v>
      </c>
      <c r="CY441" s="12">
        <v>-2.5844108338502152E-5</v>
      </c>
      <c r="CZ441" s="15" t="s">
        <v>7128</v>
      </c>
      <c r="DA441" s="20"/>
      <c r="DB441" s="20"/>
    </row>
    <row r="442" spans="1:106">
      <c r="A442" s="8" t="s">
        <v>2417</v>
      </c>
      <c r="B442" s="8" t="s">
        <v>2418</v>
      </c>
      <c r="C442" s="9" t="s">
        <v>7202</v>
      </c>
      <c r="D442" s="9" t="s">
        <v>7126</v>
      </c>
      <c r="E442" s="10" t="s">
        <v>7127</v>
      </c>
      <c r="F442" s="10" t="s">
        <v>7126</v>
      </c>
      <c r="G442" s="11">
        <v>1.1499999999999999</v>
      </c>
      <c r="H442" s="11">
        <v>1.3781615248890553</v>
      </c>
      <c r="I442" s="12">
        <v>9.0499999999999997E-2</v>
      </c>
      <c r="J442" s="12">
        <v>0.18122361800245951</v>
      </c>
      <c r="K442" s="12">
        <v>3.6999999999999998E-2</v>
      </c>
      <c r="L442" s="12">
        <v>9.35E-2</v>
      </c>
      <c r="M442" s="12">
        <v>6.1719349999999999E-2</v>
      </c>
      <c r="N442" s="12">
        <v>0.15411655233360894</v>
      </c>
      <c r="O442" s="12">
        <v>-2.7377464156305653E-2</v>
      </c>
      <c r="P442" s="12">
        <v>-2.8591367325253719E-2</v>
      </c>
      <c r="Q442" s="13">
        <v>31.7</v>
      </c>
      <c r="R442" s="13">
        <v>0</v>
      </c>
      <c r="S442" s="13">
        <v>9.3000000000000007</v>
      </c>
      <c r="T442" s="13">
        <v>9.3000000000000007</v>
      </c>
      <c r="U442" s="13">
        <v>41</v>
      </c>
      <c r="V442" s="13">
        <v>1.63</v>
      </c>
      <c r="W442" s="13">
        <v>39.369999999999997</v>
      </c>
      <c r="X442" s="14">
        <v>3.975609756097561E-2</v>
      </c>
      <c r="Y442" s="15">
        <v>0.20833333333333334</v>
      </c>
      <c r="Z442" s="14">
        <v>0.40086206896551724</v>
      </c>
      <c r="AA442" s="14">
        <v>0.22682926829268293</v>
      </c>
      <c r="AB442" s="14">
        <v>0.66906474820143891</v>
      </c>
      <c r="AC442" s="14">
        <v>0.29337539432176657</v>
      </c>
      <c r="AD442" s="13">
        <v>1.06</v>
      </c>
      <c r="AE442" s="15">
        <v>2.160277777777778</v>
      </c>
      <c r="AF442" s="14">
        <v>0.13038404810405299</v>
      </c>
      <c r="AG442" s="14">
        <v>0.63274611579908058</v>
      </c>
      <c r="AH442" s="15">
        <v>0.2780162136385313</v>
      </c>
      <c r="AI442" s="5">
        <v>3.5825242718446599</v>
      </c>
      <c r="AJ442" s="15">
        <v>15.85</v>
      </c>
      <c r="AK442" s="15">
        <v>15.85</v>
      </c>
      <c r="AL442" s="15" t="s">
        <v>7128</v>
      </c>
      <c r="AM442" s="15" t="s">
        <v>7128</v>
      </c>
      <c r="AN442" s="15">
        <v>2.2805755395683454</v>
      </c>
      <c r="AO442" s="15">
        <v>0.75118483412322268</v>
      </c>
      <c r="AP442" s="15">
        <v>10.669376693766937</v>
      </c>
      <c r="AQ442" s="15">
        <v>8.466666666666665</v>
      </c>
      <c r="AR442" s="15">
        <v>1.8252202132591557</v>
      </c>
      <c r="AS442" s="15">
        <v>0.93293838862559231</v>
      </c>
      <c r="AT442" s="14">
        <v>0.27300000000000002</v>
      </c>
      <c r="AU442" s="14">
        <v>1.7223974763406941E-2</v>
      </c>
      <c r="AV442" s="12" t="s">
        <v>7128</v>
      </c>
      <c r="AW442" s="12">
        <v>0.40500000000000003</v>
      </c>
      <c r="AX442" s="12">
        <v>0.52</v>
      </c>
      <c r="AY442" s="12">
        <v>0.217</v>
      </c>
      <c r="AZ442" s="14" t="s">
        <v>7128</v>
      </c>
      <c r="BA442" s="14" t="s">
        <v>7128</v>
      </c>
      <c r="BB442" s="14">
        <v>0.15384615384615385</v>
      </c>
      <c r="BC442" s="14">
        <v>0.12552518500835522</v>
      </c>
      <c r="BD442" s="14">
        <v>4.7393364928909949E-2</v>
      </c>
      <c r="BE442" s="14">
        <v>8.7440758293838849E-2</v>
      </c>
      <c r="BF442" s="14">
        <v>0.32372881355932198</v>
      </c>
      <c r="BG442" s="14">
        <v>1.9400000000000001E-2</v>
      </c>
      <c r="BH442" s="13">
        <v>2</v>
      </c>
      <c r="BI442" s="13">
        <v>2</v>
      </c>
      <c r="BJ442" s="13">
        <v>3.69</v>
      </c>
      <c r="BK442" s="13">
        <v>3.69</v>
      </c>
      <c r="BL442" s="13">
        <v>42.2</v>
      </c>
      <c r="BM442" s="13">
        <v>42.2</v>
      </c>
      <c r="BN442" s="13">
        <v>4.6500000000000004</v>
      </c>
      <c r="BO442" s="13">
        <v>4.6500000000000004</v>
      </c>
      <c r="BP442" s="13">
        <v>2.4954406779661022</v>
      </c>
      <c r="BQ442" s="13">
        <v>-1.8199999999999998</v>
      </c>
      <c r="BR442" s="13">
        <v>1.8500000000000005</v>
      </c>
      <c r="BS442" s="13">
        <v>0.46499999999999997</v>
      </c>
      <c r="BT442" s="14">
        <v>0.92769185837221779</v>
      </c>
      <c r="BU442" s="13">
        <v>0.18044067796610186</v>
      </c>
      <c r="BV442" s="13">
        <v>1.5049999999999994</v>
      </c>
      <c r="BW442" s="13">
        <v>-0.31500000000000039</v>
      </c>
      <c r="BX442" s="13">
        <v>13</v>
      </c>
      <c r="BY442" s="13">
        <v>19.880000000000003</v>
      </c>
      <c r="BZ442" s="13">
        <v>13.9</v>
      </c>
      <c r="CA442" s="13">
        <v>21.570000000000004</v>
      </c>
      <c r="CB442" s="13">
        <v>-0.54600000000000004</v>
      </c>
      <c r="CC442" s="15">
        <v>0.55000000000000004</v>
      </c>
      <c r="CD442" s="15">
        <v>1.24</v>
      </c>
      <c r="CE442" s="15">
        <v>0.36</v>
      </c>
      <c r="CF442" s="15" t="s">
        <v>7128</v>
      </c>
      <c r="CG442" s="15" t="s">
        <v>7128</v>
      </c>
      <c r="CH442" s="13" t="s">
        <v>7128</v>
      </c>
      <c r="CI442" s="13" t="s">
        <v>7128</v>
      </c>
      <c r="CJ442" s="13">
        <v>-0.54600000000000004</v>
      </c>
      <c r="CK442" s="12">
        <f t="shared" si="12"/>
        <v>0.36279069767441874</v>
      </c>
      <c r="CL442" s="36">
        <f t="shared" si="13"/>
        <v>1.9564209550301341</v>
      </c>
      <c r="CM442" s="13">
        <v>2.95</v>
      </c>
      <c r="CN442" s="13">
        <v>0.95499999999999996</v>
      </c>
      <c r="CO442" s="13">
        <v>2</v>
      </c>
      <c r="CP442" s="13">
        <v>31.7</v>
      </c>
      <c r="CQ442" s="13">
        <v>4.6500000000000004</v>
      </c>
      <c r="CR442" s="13">
        <v>39.369999999999997</v>
      </c>
      <c r="CS442" s="13">
        <v>1.5049999999999994</v>
      </c>
      <c r="CT442" s="13">
        <v>0</v>
      </c>
      <c r="CU442" s="13">
        <v>3.69</v>
      </c>
      <c r="CV442" s="13">
        <v>21.570000000000004</v>
      </c>
      <c r="CW442" s="13">
        <v>4.6500000000000004</v>
      </c>
      <c r="CX442" s="12">
        <v>0.15384615384615385</v>
      </c>
      <c r="CY442" s="12">
        <v>0.12552518500835522</v>
      </c>
      <c r="CZ442" s="15">
        <v>8.466666666666665</v>
      </c>
      <c r="DA442" s="20"/>
      <c r="DB442" s="20"/>
    </row>
    <row r="443" spans="1:106" ht="24">
      <c r="A443" s="8" t="s">
        <v>2887</v>
      </c>
      <c r="B443" s="8" t="s">
        <v>2888</v>
      </c>
      <c r="C443" s="9" t="s">
        <v>7170</v>
      </c>
      <c r="D443" s="9" t="s">
        <v>7126</v>
      </c>
      <c r="E443" s="10" t="s">
        <v>7127</v>
      </c>
      <c r="F443" s="10" t="s">
        <v>7126</v>
      </c>
      <c r="G443" s="11">
        <v>1.06</v>
      </c>
      <c r="H443" s="11">
        <v>2.2169512195121954</v>
      </c>
      <c r="I443" s="12">
        <v>9.0499999999999997E-2</v>
      </c>
      <c r="J443" s="12">
        <v>0.25713408536585369</v>
      </c>
      <c r="K443" s="12">
        <v>4.7E-2</v>
      </c>
      <c r="L443" s="12">
        <v>0.10350000000000001</v>
      </c>
      <c r="M443" s="12">
        <v>6.8320350000000002E-2</v>
      </c>
      <c r="N443" s="12">
        <v>0.12764114042145594</v>
      </c>
      <c r="O443" s="12">
        <v>-0.26147198490923268</v>
      </c>
      <c r="P443" s="12">
        <v>-0.11600042640702374</v>
      </c>
      <c r="Q443" s="13">
        <v>2.46</v>
      </c>
      <c r="R443" s="13">
        <v>0</v>
      </c>
      <c r="S443" s="13">
        <v>5.37</v>
      </c>
      <c r="T443" s="13">
        <v>5.37</v>
      </c>
      <c r="U443" s="13">
        <v>7.83</v>
      </c>
      <c r="V443" s="13">
        <v>1.1100000000000001</v>
      </c>
      <c r="W443" s="13">
        <v>6.72</v>
      </c>
      <c r="X443" s="14">
        <v>0.1417624521072797</v>
      </c>
      <c r="Y443" s="15">
        <v>0.13757115749525617</v>
      </c>
      <c r="Z443" s="14">
        <v>0.20519679021780665</v>
      </c>
      <c r="AA443" s="14">
        <v>0.68582375478927204</v>
      </c>
      <c r="AB443" s="14">
        <v>0.25817307692307689</v>
      </c>
      <c r="AC443" s="14">
        <v>2.1829268292682928</v>
      </c>
      <c r="AD443" s="13">
        <v>4.7E-2</v>
      </c>
      <c r="AE443" s="15">
        <v>0.81063888888888902</v>
      </c>
      <c r="AF443" s="14">
        <v>3.1622776601683791E-2</v>
      </c>
      <c r="AG443" s="14">
        <v>0.83484130228445208</v>
      </c>
      <c r="AH443" s="15">
        <v>0.32631578947368423</v>
      </c>
      <c r="AI443" s="5">
        <v>0.51512605042016812</v>
      </c>
      <c r="AJ443" s="15" t="s">
        <v>7128</v>
      </c>
      <c r="AK443" s="15" t="s">
        <v>7128</v>
      </c>
      <c r="AL443" s="15" t="s">
        <v>7128</v>
      </c>
      <c r="AM443" s="15" t="s">
        <v>7128</v>
      </c>
      <c r="AN443" s="15">
        <v>0.11826923076923077</v>
      </c>
      <c r="AO443" s="15">
        <v>9.9595141700404857E-2</v>
      </c>
      <c r="AP443" s="15">
        <v>10.962479608482871</v>
      </c>
      <c r="AQ443" s="15">
        <v>3.3768844221105527</v>
      </c>
      <c r="AR443" s="15">
        <v>0.26815642458100553</v>
      </c>
      <c r="AS443" s="15">
        <v>0.27206477732793521</v>
      </c>
      <c r="AT443" s="14" t="s">
        <v>7128</v>
      </c>
      <c r="AU443" s="14">
        <v>0</v>
      </c>
      <c r="AV443" s="12" t="s">
        <v>7128</v>
      </c>
      <c r="AW443" s="12" t="s">
        <v>7128</v>
      </c>
      <c r="AX443" s="12">
        <v>-7.2999999999999995E-2</v>
      </c>
      <c r="AY443" s="12">
        <v>0.14300000000000002</v>
      </c>
      <c r="AZ443" s="14" t="s">
        <v>7128</v>
      </c>
      <c r="BA443" s="14" t="s">
        <v>7128</v>
      </c>
      <c r="BB443" s="14">
        <v>-4.3378995433789955E-3</v>
      </c>
      <c r="BC443" s="14">
        <v>1.1640714014432207E-2</v>
      </c>
      <c r="BD443" s="14">
        <v>-3.8461538461538464E-3</v>
      </c>
      <c r="BE443" s="14">
        <v>2.4817813765182186E-2</v>
      </c>
      <c r="BF443" s="14">
        <v>0.5</v>
      </c>
      <c r="BG443" s="14">
        <v>3.8800000000000001E-2</v>
      </c>
      <c r="BH443" s="13">
        <v>-9.5000000000000001E-2</v>
      </c>
      <c r="BI443" s="13">
        <v>-9.5000000000000001E-2</v>
      </c>
      <c r="BJ443" s="13">
        <v>0.61299999999999999</v>
      </c>
      <c r="BK443" s="13">
        <v>0.61299999999999999</v>
      </c>
      <c r="BL443" s="13">
        <v>24.7</v>
      </c>
      <c r="BM443" s="13">
        <v>24.7</v>
      </c>
      <c r="BN443" s="13">
        <v>1.99</v>
      </c>
      <c r="BO443" s="13">
        <v>1.99</v>
      </c>
      <c r="BP443" s="13">
        <v>0.30649999999999999</v>
      </c>
      <c r="BQ443" s="13">
        <v>0</v>
      </c>
      <c r="BR443" s="13">
        <v>0</v>
      </c>
      <c r="BS443" s="13">
        <v>-1.06</v>
      </c>
      <c r="BT443" s="14">
        <v>-3.4584013050570963</v>
      </c>
      <c r="BU443" s="13">
        <v>1.3665</v>
      </c>
      <c r="BV443" s="13">
        <v>0.96500000000000008</v>
      </c>
      <c r="BW443" s="13">
        <v>0.96500000000000008</v>
      </c>
      <c r="BX443" s="13">
        <v>21.9</v>
      </c>
      <c r="BY443" s="13">
        <v>26.33</v>
      </c>
      <c r="BZ443" s="13">
        <v>20.8</v>
      </c>
      <c r="CA443" s="13">
        <v>25.060000000000002</v>
      </c>
      <c r="CB443" s="13">
        <v>0</v>
      </c>
      <c r="CC443" s="15">
        <v>0.17599999999999999</v>
      </c>
      <c r="CD443" s="15">
        <v>0.52700000000000002</v>
      </c>
      <c r="CE443" s="15">
        <v>0.36</v>
      </c>
      <c r="CF443" s="15" t="s">
        <v>7128</v>
      </c>
      <c r="CG443" s="15" t="s">
        <v>7128</v>
      </c>
      <c r="CH443" s="13" t="s">
        <v>7128</v>
      </c>
      <c r="CI443" s="13" t="s">
        <v>7128</v>
      </c>
      <c r="CJ443" s="13">
        <v>0</v>
      </c>
      <c r="CK443" s="12">
        <f t="shared" si="12"/>
        <v>0</v>
      </c>
      <c r="CL443" s="36">
        <f t="shared" si="13"/>
        <v>0.98563447725458886</v>
      </c>
      <c r="CM443" s="13">
        <v>4.0000000000000001E-3</v>
      </c>
      <c r="CN443" s="13">
        <v>9.8000000000000004E-2</v>
      </c>
      <c r="CO443" s="13" t="s">
        <v>7128</v>
      </c>
      <c r="CP443" s="13" t="s">
        <v>7128</v>
      </c>
      <c r="CQ443" s="13">
        <v>1.99</v>
      </c>
      <c r="CR443" s="13">
        <v>6.72</v>
      </c>
      <c r="CS443" s="13" t="s">
        <v>7128</v>
      </c>
      <c r="CT443" s="13">
        <v>0</v>
      </c>
      <c r="CU443" s="13">
        <v>0.61299999999999999</v>
      </c>
      <c r="CV443" s="13">
        <v>25.060000000000002</v>
      </c>
      <c r="CW443" s="13">
        <v>1.99</v>
      </c>
      <c r="CX443" s="12">
        <v>-4.3378995433789955E-3</v>
      </c>
      <c r="CY443" s="12">
        <v>1.1640714014432207E-2</v>
      </c>
      <c r="CZ443" s="15">
        <v>3.3768844221105527</v>
      </c>
      <c r="DA443" s="20"/>
      <c r="DB443" s="20"/>
    </row>
    <row r="444" spans="1:106">
      <c r="A444" s="8" t="s">
        <v>4785</v>
      </c>
      <c r="B444" s="8" t="s">
        <v>4786</v>
      </c>
      <c r="C444" s="9" t="s">
        <v>7212</v>
      </c>
      <c r="D444" s="9" t="s">
        <v>7126</v>
      </c>
      <c r="E444" s="10" t="s">
        <v>7127</v>
      </c>
      <c r="F444" s="10" t="s">
        <v>7126</v>
      </c>
      <c r="G444" s="11">
        <v>1.35</v>
      </c>
      <c r="H444" s="11">
        <v>1.35</v>
      </c>
      <c r="I444" s="12">
        <v>9.0499999999999997E-2</v>
      </c>
      <c r="J444" s="12">
        <v>0.178675</v>
      </c>
      <c r="K444" s="12">
        <v>6.2E-2</v>
      </c>
      <c r="L444" s="12">
        <v>0.11849999999999999</v>
      </c>
      <c r="M444" s="12">
        <v>7.8221849999999996E-2</v>
      </c>
      <c r="N444" s="12">
        <v>0.178675</v>
      </c>
      <c r="O444" s="12">
        <v>-0.2922881013306039</v>
      </c>
      <c r="P444" s="12">
        <v>-0.33233353658536591</v>
      </c>
      <c r="Q444" s="13">
        <v>1.1299999999999999</v>
      </c>
      <c r="R444" s="13">
        <v>0</v>
      </c>
      <c r="S444" s="13">
        <v>0</v>
      </c>
      <c r="T444" s="13">
        <v>0</v>
      </c>
      <c r="U444" s="13">
        <v>1.1299999999999999</v>
      </c>
      <c r="V444" s="13">
        <v>0</v>
      </c>
      <c r="W444" s="13">
        <v>1.1299999999999999</v>
      </c>
      <c r="X444" s="14">
        <v>0</v>
      </c>
      <c r="Y444" s="15">
        <v>0.31100478468899523</v>
      </c>
      <c r="Z444" s="14" t="s">
        <v>7128</v>
      </c>
      <c r="AA444" s="14">
        <v>0</v>
      </c>
      <c r="AB444" s="14" t="s">
        <v>7128</v>
      </c>
      <c r="AC444" s="14">
        <v>0</v>
      </c>
      <c r="AD444" s="13">
        <v>5.3999999999999999E-2</v>
      </c>
      <c r="AE444" s="15">
        <v>1.708777777777778</v>
      </c>
      <c r="AF444" s="14">
        <v>3.1622776601683791E-2</v>
      </c>
      <c r="AG444" s="14">
        <v>1.2712356193876886</v>
      </c>
      <c r="AH444" s="15">
        <v>0.41284403669724767</v>
      </c>
      <c r="AI444" s="5" t="s">
        <v>7128</v>
      </c>
      <c r="AJ444" s="15" t="s">
        <v>7128</v>
      </c>
      <c r="AK444" s="15" t="s">
        <v>7128</v>
      </c>
      <c r="AL444" s="15" t="s">
        <v>7128</v>
      </c>
      <c r="AM444" s="15" t="s">
        <v>7128</v>
      </c>
      <c r="AN444" s="15" t="s">
        <v>7128</v>
      </c>
      <c r="AO444" s="15">
        <v>0.78472222222222221</v>
      </c>
      <c r="AP444" s="15" t="s">
        <v>7128</v>
      </c>
      <c r="AQ444" s="15" t="s">
        <v>7128</v>
      </c>
      <c r="AR444" s="15" t="s">
        <v>7128</v>
      </c>
      <c r="AS444" s="15">
        <v>0.78472222222222221</v>
      </c>
      <c r="AT444" s="14" t="s">
        <v>7128</v>
      </c>
      <c r="AU444" s="14">
        <v>0</v>
      </c>
      <c r="AV444" s="12" t="s">
        <v>7128</v>
      </c>
      <c r="AW444" s="12" t="s">
        <v>7128</v>
      </c>
      <c r="AX444" s="12">
        <v>-0.66799999999999993</v>
      </c>
      <c r="AY444" s="12">
        <v>-0.45100000000000001</v>
      </c>
      <c r="AZ444" s="14" t="s">
        <v>7128</v>
      </c>
      <c r="BA444" s="14" t="s">
        <v>7128</v>
      </c>
      <c r="BB444" s="14">
        <v>-0.1136131013306039</v>
      </c>
      <c r="BC444" s="14">
        <v>-0.15365853658536588</v>
      </c>
      <c r="BD444" s="14">
        <v>-0.77083333333333348</v>
      </c>
      <c r="BE444" s="14">
        <v>-0.875</v>
      </c>
      <c r="BF444" s="14">
        <v>0</v>
      </c>
      <c r="BG444" s="14">
        <v>5.4699999999999999E-2</v>
      </c>
      <c r="BH444" s="13">
        <v>-1.1100000000000001</v>
      </c>
      <c r="BI444" s="13">
        <v>-1.1100000000000001</v>
      </c>
      <c r="BJ444" s="13">
        <v>-1.26</v>
      </c>
      <c r="BK444" s="13">
        <v>-1.26</v>
      </c>
      <c r="BL444" s="13">
        <v>1.44</v>
      </c>
      <c r="BM444" s="13">
        <v>1.44</v>
      </c>
      <c r="BN444" s="13">
        <v>-1.1399999999999999</v>
      </c>
      <c r="BO444" s="13">
        <v>-1.1399999999999999</v>
      </c>
      <c r="BP444" s="13">
        <v>-1.26</v>
      </c>
      <c r="BQ444" s="13">
        <v>0</v>
      </c>
      <c r="BR444" s="13">
        <v>0</v>
      </c>
      <c r="BS444" s="13">
        <v>-1.28</v>
      </c>
      <c r="BT444" s="14" t="s">
        <v>7128</v>
      </c>
      <c r="BU444" s="13">
        <v>2.0000000000000018E-2</v>
      </c>
      <c r="BV444" s="13">
        <v>0.16999999999999993</v>
      </c>
      <c r="BW444" s="13">
        <v>0.16999999999999993</v>
      </c>
      <c r="BX444" s="13">
        <v>9.77</v>
      </c>
      <c r="BY444" s="13">
        <v>8.1999999999999993</v>
      </c>
      <c r="BZ444" s="13">
        <v>0</v>
      </c>
      <c r="CA444" s="13">
        <v>0</v>
      </c>
      <c r="CB444" s="13">
        <v>0</v>
      </c>
      <c r="CC444" s="15">
        <v>0.26800000000000002</v>
      </c>
      <c r="CD444" s="15">
        <v>1.32</v>
      </c>
      <c r="CE444" s="15">
        <v>0.36</v>
      </c>
      <c r="CF444" s="15">
        <v>2.009777838127162</v>
      </c>
      <c r="CG444" s="15">
        <v>1.9757700002223335</v>
      </c>
      <c r="CH444" s="13">
        <v>0.4097142857142857</v>
      </c>
      <c r="CI444" s="13">
        <v>0.32728571428571429</v>
      </c>
      <c r="CJ444" s="13">
        <v>0</v>
      </c>
      <c r="CK444" s="12">
        <f t="shared" si="12"/>
        <v>0</v>
      </c>
      <c r="CL444" s="36" t="str">
        <f t="shared" si="13"/>
        <v>NA</v>
      </c>
      <c r="CM444" s="13" t="s">
        <v>7128</v>
      </c>
      <c r="CN444" s="13" t="s">
        <v>7128</v>
      </c>
      <c r="CO444" s="13" t="s">
        <v>7128</v>
      </c>
      <c r="CP444" s="13" t="s">
        <v>7128</v>
      </c>
      <c r="CQ444" s="13" t="s">
        <v>7128</v>
      </c>
      <c r="CR444" s="13" t="s">
        <v>7128</v>
      </c>
      <c r="CS444" s="13" t="s">
        <v>7128</v>
      </c>
      <c r="CT444" s="13">
        <v>0</v>
      </c>
      <c r="CU444" s="13">
        <v>-1.26</v>
      </c>
      <c r="CV444" s="13">
        <v>0</v>
      </c>
      <c r="CW444" s="13">
        <v>-1.1399999999999999</v>
      </c>
      <c r="CX444" s="12">
        <v>-0.1136131013306039</v>
      </c>
      <c r="CY444" s="12">
        <v>-0.15365853658536588</v>
      </c>
      <c r="CZ444" s="15" t="s">
        <v>7128</v>
      </c>
      <c r="DA444" s="20"/>
      <c r="DB444" s="20"/>
    </row>
    <row r="445" spans="1:106" ht="24">
      <c r="A445" s="8" t="s">
        <v>5255</v>
      </c>
      <c r="B445" s="8" t="s">
        <v>5256</v>
      </c>
      <c r="C445" s="9" t="s">
        <v>7176</v>
      </c>
      <c r="D445" s="9" t="s">
        <v>7126</v>
      </c>
      <c r="E445" s="10" t="s">
        <v>7127</v>
      </c>
      <c r="F445" s="10" t="s">
        <v>7126</v>
      </c>
      <c r="G445" s="11">
        <v>0.99</v>
      </c>
      <c r="H445" s="11">
        <v>7.5369453376205788</v>
      </c>
      <c r="I445" s="12">
        <v>9.0499999999999997E-2</v>
      </c>
      <c r="J445" s="12">
        <v>0.73859355305466234</v>
      </c>
      <c r="K445" s="12">
        <v>4.7E-2</v>
      </c>
      <c r="L445" s="12">
        <v>0.10350000000000001</v>
      </c>
      <c r="M445" s="12">
        <v>6.8320350000000002E-2</v>
      </c>
      <c r="N445" s="12">
        <v>0.1563627121638744</v>
      </c>
      <c r="O445" s="12" t="s">
        <v>7128</v>
      </c>
      <c r="P445" s="12" t="s">
        <v>7128</v>
      </c>
      <c r="Q445" s="13">
        <v>0.93300000000000005</v>
      </c>
      <c r="R445" s="13">
        <v>0</v>
      </c>
      <c r="S445" s="13">
        <v>6.17</v>
      </c>
      <c r="T445" s="13">
        <v>6.17</v>
      </c>
      <c r="U445" s="13">
        <v>7.1029999999999998</v>
      </c>
      <c r="V445" s="13">
        <v>1.4999999999999999E-2</v>
      </c>
      <c r="W445" s="13">
        <v>7.0880000000000001</v>
      </c>
      <c r="X445" s="14">
        <v>2.1117837533436577E-3</v>
      </c>
      <c r="Y445" s="15">
        <v>8.8028169014084515E-2</v>
      </c>
      <c r="Z445" s="14" t="s">
        <v>7128</v>
      </c>
      <c r="AA445" s="14">
        <v>0.86864705054202451</v>
      </c>
      <c r="AB445" s="14" t="s">
        <v>7128</v>
      </c>
      <c r="AC445" s="14">
        <v>6.613076098606645</v>
      </c>
      <c r="AD445" s="13">
        <v>0.32900000000000001</v>
      </c>
      <c r="AE445" s="15">
        <v>1.2763055555555556</v>
      </c>
      <c r="AF445" s="14">
        <v>7.0710678118654752E-2</v>
      </c>
      <c r="AG445" s="14">
        <v>0.86337737982877449</v>
      </c>
      <c r="AH445" s="15">
        <v>0.80273365349094949</v>
      </c>
      <c r="AI445" s="5" t="s">
        <v>7128</v>
      </c>
      <c r="AJ445" s="15" t="s">
        <v>7128</v>
      </c>
      <c r="AK445" s="15" t="s">
        <v>7128</v>
      </c>
      <c r="AL445" s="15" t="s">
        <v>7128</v>
      </c>
      <c r="AM445" s="15" t="s">
        <v>7128</v>
      </c>
      <c r="AN445" s="15" t="s">
        <v>7128</v>
      </c>
      <c r="AO445" s="15">
        <v>2.6207865168539328</v>
      </c>
      <c r="AP445" s="15" t="s">
        <v>7128</v>
      </c>
      <c r="AQ445" s="15" t="s">
        <v>7128</v>
      </c>
      <c r="AR445" s="15" t="s">
        <v>7128</v>
      </c>
      <c r="AS445" s="15">
        <v>19.910112359550563</v>
      </c>
      <c r="AT445" s="14" t="s">
        <v>7128</v>
      </c>
      <c r="AU445" s="14">
        <v>0</v>
      </c>
      <c r="AV445" s="12" t="s">
        <v>7128</v>
      </c>
      <c r="AW445" s="12" t="s">
        <v>7128</v>
      </c>
      <c r="AX445" s="12">
        <v>-8.3400000000000002E-2</v>
      </c>
      <c r="AY445" s="12">
        <v>5.4600000000000003E-2</v>
      </c>
      <c r="AZ445" s="14" t="s">
        <v>7128</v>
      </c>
      <c r="BA445" s="14" t="s">
        <v>7128</v>
      </c>
      <c r="BB445" s="14" t="s">
        <v>7128</v>
      </c>
      <c r="BC445" s="14" t="s">
        <v>7128</v>
      </c>
      <c r="BD445" s="14">
        <v>-0.6769662921348315</v>
      </c>
      <c r="BE445" s="14">
        <v>-0.55898876404494391</v>
      </c>
      <c r="BF445" s="14">
        <v>0</v>
      </c>
      <c r="BG445" s="14">
        <v>1.0700000000000001E-2</v>
      </c>
      <c r="BH445" s="13">
        <v>-0.24099999999999999</v>
      </c>
      <c r="BI445" s="13">
        <v>-0.24099999999999999</v>
      </c>
      <c r="BJ445" s="13">
        <v>-0.19900000000000001</v>
      </c>
      <c r="BK445" s="13">
        <v>-0.19900000000000001</v>
      </c>
      <c r="BL445" s="13">
        <v>0.35599999999999998</v>
      </c>
      <c r="BM445" s="13">
        <v>0.35599999999999998</v>
      </c>
      <c r="BN445" s="13">
        <v>-0.13800000000000001</v>
      </c>
      <c r="BO445" s="13">
        <v>-0.13800000000000001</v>
      </c>
      <c r="BP445" s="13">
        <v>-0.19900000000000001</v>
      </c>
      <c r="BQ445" s="13">
        <v>0</v>
      </c>
      <c r="BR445" s="13">
        <v>0</v>
      </c>
      <c r="BS445" s="13">
        <v>-6.0999999999999999E-2</v>
      </c>
      <c r="BT445" s="14" t="s">
        <v>7128</v>
      </c>
      <c r="BU445" s="13">
        <v>-0.13800000000000001</v>
      </c>
      <c r="BV445" s="13">
        <v>-0.18</v>
      </c>
      <c r="BW445" s="13">
        <v>-0.18</v>
      </c>
      <c r="BX445" s="13">
        <v>-6.39</v>
      </c>
      <c r="BY445" s="13">
        <v>-0.11399999999999964</v>
      </c>
      <c r="BZ445" s="13">
        <v>-6.38</v>
      </c>
      <c r="CA445" s="13">
        <v>-0.22499999999999998</v>
      </c>
      <c r="CB445" s="13">
        <v>0</v>
      </c>
      <c r="CC445" s="15">
        <v>0.40699999999999997</v>
      </c>
      <c r="CD445" s="15">
        <v>0.56599999999999995</v>
      </c>
      <c r="CE445" s="15">
        <v>0.36</v>
      </c>
      <c r="CF445" s="15">
        <v>0.44491382319993839</v>
      </c>
      <c r="CG445" s="15">
        <v>0.37107934322148795</v>
      </c>
      <c r="CH445" s="13">
        <v>-0.35270000000000001</v>
      </c>
      <c r="CI445" s="13">
        <v>-0.40669999999999995</v>
      </c>
      <c r="CJ445" s="13">
        <v>0</v>
      </c>
      <c r="CK445" s="12">
        <f t="shared" si="12"/>
        <v>0</v>
      </c>
      <c r="CL445" s="36" t="str">
        <f t="shared" si="13"/>
        <v>NA</v>
      </c>
      <c r="CM445" s="13" t="s">
        <v>7128</v>
      </c>
      <c r="CN445" s="13" t="s">
        <v>7128</v>
      </c>
      <c r="CO445" s="13" t="s">
        <v>7128</v>
      </c>
      <c r="CP445" s="13" t="s">
        <v>7128</v>
      </c>
      <c r="CQ445" s="13" t="s">
        <v>7128</v>
      </c>
      <c r="CR445" s="13" t="s">
        <v>7128</v>
      </c>
      <c r="CS445" s="13" t="s">
        <v>7128</v>
      </c>
      <c r="CT445" s="13">
        <v>0</v>
      </c>
      <c r="CU445" s="13">
        <v>-0.19900000000000001</v>
      </c>
      <c r="CV445" s="13">
        <v>-0.22499999999999998</v>
      </c>
      <c r="CW445" s="13">
        <v>-0.13800000000000001</v>
      </c>
      <c r="CX445" s="12" t="s">
        <v>7128</v>
      </c>
      <c r="CY445" s="12" t="s">
        <v>7128</v>
      </c>
      <c r="CZ445" s="15" t="s">
        <v>7128</v>
      </c>
      <c r="DA445" s="20"/>
      <c r="DB445" s="20"/>
    </row>
    <row r="446" spans="1:106">
      <c r="A446" s="8" t="s">
        <v>7010</v>
      </c>
      <c r="B446" s="8" t="s">
        <v>7011</v>
      </c>
      <c r="C446" s="9" t="s">
        <v>7169</v>
      </c>
      <c r="D446" s="9" t="s">
        <v>7126</v>
      </c>
      <c r="E446" s="10" t="s">
        <v>7127</v>
      </c>
      <c r="F446" s="10" t="s">
        <v>7126</v>
      </c>
      <c r="G446" s="11">
        <v>0.61</v>
      </c>
      <c r="H446" s="11">
        <v>0.61</v>
      </c>
      <c r="I446" s="12">
        <v>9.0499999999999997E-2</v>
      </c>
      <c r="J446" s="12">
        <v>0.111705</v>
      </c>
      <c r="K446" s="12">
        <v>4.7E-2</v>
      </c>
      <c r="L446" s="12">
        <v>0.10350000000000001</v>
      </c>
      <c r="M446" s="12">
        <v>6.8320350000000002E-2</v>
      </c>
      <c r="N446" s="12">
        <v>0.111705</v>
      </c>
      <c r="O446" s="12">
        <v>-0.19357634502923976</v>
      </c>
      <c r="P446" s="12">
        <v>-0.19405794117647057</v>
      </c>
      <c r="Q446" s="13">
        <v>0.16</v>
      </c>
      <c r="R446" s="13">
        <v>0</v>
      </c>
      <c r="S446" s="13">
        <v>0</v>
      </c>
      <c r="T446" s="13">
        <v>0</v>
      </c>
      <c r="U446" s="13">
        <v>0.16</v>
      </c>
      <c r="V446" s="13">
        <v>4.0000000000000001E-3</v>
      </c>
      <c r="W446" s="13">
        <v>0.156</v>
      </c>
      <c r="X446" s="14">
        <v>2.5000000000000001E-2</v>
      </c>
      <c r="Y446" s="15">
        <v>5.0925925925925923E-2</v>
      </c>
      <c r="Z446" s="14">
        <v>0</v>
      </c>
      <c r="AA446" s="14">
        <v>0</v>
      </c>
      <c r="AB446" s="14">
        <v>0</v>
      </c>
      <c r="AC446" s="14">
        <v>0</v>
      </c>
      <c r="AD446" s="13">
        <v>3.0000000000000001E-3</v>
      </c>
      <c r="AE446" s="15">
        <v>-0.58483333333333332</v>
      </c>
      <c r="AF446" s="14">
        <v>7.7459666924148338E-2</v>
      </c>
      <c r="AG446" s="14" t="s">
        <v>7128</v>
      </c>
      <c r="AH446" s="15">
        <v>0.53846153846153844</v>
      </c>
      <c r="AI446" s="5" t="s">
        <v>7128</v>
      </c>
      <c r="AJ446" s="15" t="s">
        <v>7128</v>
      </c>
      <c r="AK446" s="15" t="s">
        <v>7128</v>
      </c>
      <c r="AL446" s="15" t="s">
        <v>7128</v>
      </c>
      <c r="AM446" s="15" t="s">
        <v>7128</v>
      </c>
      <c r="AN446" s="15">
        <v>1.0666666666666667</v>
      </c>
      <c r="AO446" s="15" t="s">
        <v>7128</v>
      </c>
      <c r="AP446" s="15" t="s">
        <v>7128</v>
      </c>
      <c r="AQ446" s="15" t="s">
        <v>7128</v>
      </c>
      <c r="AR446" s="15">
        <v>1.0684931506849316</v>
      </c>
      <c r="AS446" s="15" t="s">
        <v>7128</v>
      </c>
      <c r="AT446" s="14" t="s">
        <v>7128</v>
      </c>
      <c r="AU446" s="14">
        <v>0</v>
      </c>
      <c r="AV446" s="12" t="s">
        <v>7128</v>
      </c>
      <c r="AW446" s="12" t="s">
        <v>7128</v>
      </c>
      <c r="AX446" s="12" t="s">
        <v>7128</v>
      </c>
      <c r="AY446" s="12" t="s">
        <v>7128</v>
      </c>
      <c r="AZ446" s="14" t="s">
        <v>7128</v>
      </c>
      <c r="BA446" s="14" t="s">
        <v>7128</v>
      </c>
      <c r="BB446" s="14">
        <v>-8.1871345029239762E-2</v>
      </c>
      <c r="BC446" s="14">
        <v>-8.2352941176470587E-2</v>
      </c>
      <c r="BD446" s="14" t="s">
        <v>7128</v>
      </c>
      <c r="BE446" s="14" t="s">
        <v>7128</v>
      </c>
      <c r="BF446" s="14">
        <v>0</v>
      </c>
      <c r="BG446" s="14">
        <v>1.7500000000000002E-2</v>
      </c>
      <c r="BH446" s="13">
        <v>-1.4E-2</v>
      </c>
      <c r="BI446" s="13">
        <v>-1.4E-2</v>
      </c>
      <c r="BJ446" s="13">
        <v>-1.4E-2</v>
      </c>
      <c r="BK446" s="13">
        <v>-1.4E-2</v>
      </c>
      <c r="BL446" s="13">
        <v>0</v>
      </c>
      <c r="BM446" s="13">
        <v>0</v>
      </c>
      <c r="BN446" s="13">
        <v>-0.01</v>
      </c>
      <c r="BO446" s="13">
        <v>-0.01</v>
      </c>
      <c r="BP446" s="13">
        <v>-1.4E-2</v>
      </c>
      <c r="BQ446" s="13">
        <v>0</v>
      </c>
      <c r="BR446" s="13">
        <v>0</v>
      </c>
      <c r="BS446" s="13">
        <v>-4.0000000000000001E-3</v>
      </c>
      <c r="BT446" s="14" t="s">
        <v>7128</v>
      </c>
      <c r="BU446" s="13">
        <v>-0.01</v>
      </c>
      <c r="BV446" s="13">
        <v>-0.01</v>
      </c>
      <c r="BW446" s="13">
        <v>-0.01</v>
      </c>
      <c r="BX446" s="13">
        <v>0.17100000000000001</v>
      </c>
      <c r="BY446" s="13">
        <v>0.17</v>
      </c>
      <c r="BZ446" s="13">
        <v>0.15</v>
      </c>
      <c r="CA446" s="13">
        <v>0.14599999999999999</v>
      </c>
      <c r="CB446" s="13">
        <v>0</v>
      </c>
      <c r="CC446" s="15">
        <v>-0.42899999999999999</v>
      </c>
      <c r="CD446" s="15">
        <v>0.23300000000000001</v>
      </c>
      <c r="CE446" s="15">
        <v>0.36</v>
      </c>
      <c r="CF446" s="15">
        <v>1.1562163020070486</v>
      </c>
      <c r="CG446" s="15">
        <v>1.9505491471143812</v>
      </c>
      <c r="CH446" s="13">
        <v>2.0700000000000003E-2</v>
      </c>
      <c r="CI446" s="13">
        <v>-5.6600000000000004E-2</v>
      </c>
      <c r="CJ446" s="13">
        <v>0</v>
      </c>
      <c r="CK446" s="12">
        <f t="shared" si="12"/>
        <v>0</v>
      </c>
      <c r="CL446" s="36" t="str">
        <f t="shared" si="13"/>
        <v>NA</v>
      </c>
      <c r="CM446" s="13" t="s">
        <v>7128</v>
      </c>
      <c r="CN446" s="13" t="s">
        <v>7128</v>
      </c>
      <c r="CO446" s="13" t="s">
        <v>7128</v>
      </c>
      <c r="CP446" s="13" t="s">
        <v>7128</v>
      </c>
      <c r="CQ446" s="13" t="s">
        <v>7128</v>
      </c>
      <c r="CR446" s="13" t="s">
        <v>7128</v>
      </c>
      <c r="CS446" s="13" t="s">
        <v>7128</v>
      </c>
      <c r="CT446" s="13">
        <v>0</v>
      </c>
      <c r="CU446" s="13">
        <v>-1.4E-2</v>
      </c>
      <c r="CV446" s="13">
        <v>0.14599999999999999</v>
      </c>
      <c r="CW446" s="13">
        <v>-0.01</v>
      </c>
      <c r="CX446" s="12">
        <v>-8.1871345029239762E-2</v>
      </c>
      <c r="CY446" s="12">
        <v>-8.2352941176470587E-2</v>
      </c>
      <c r="CZ446" s="15" t="s">
        <v>7128</v>
      </c>
      <c r="DA446" s="20"/>
      <c r="DB446" s="20"/>
    </row>
    <row r="447" spans="1:106">
      <c r="A447" s="8" t="s">
        <v>5707</v>
      </c>
      <c r="B447" s="8" t="s">
        <v>5708</v>
      </c>
      <c r="C447" s="9" t="s">
        <v>7203</v>
      </c>
      <c r="D447" s="9" t="s">
        <v>7126</v>
      </c>
      <c r="E447" s="10" t="s">
        <v>7127</v>
      </c>
      <c r="F447" s="10" t="s">
        <v>7126</v>
      </c>
      <c r="G447" s="11">
        <v>1.02</v>
      </c>
      <c r="H447" s="11">
        <v>1.02</v>
      </c>
      <c r="I447" s="12">
        <v>9.0499999999999997E-2</v>
      </c>
      <c r="J447" s="12">
        <v>0.14881</v>
      </c>
      <c r="K447" s="12">
        <v>6.2E-2</v>
      </c>
      <c r="L447" s="12">
        <v>0.11849999999999999</v>
      </c>
      <c r="M447" s="12">
        <v>7.8221849999999996E-2</v>
      </c>
      <c r="N447" s="12">
        <v>0.14881</v>
      </c>
      <c r="O447" s="12">
        <v>-0.1443398013245033</v>
      </c>
      <c r="P447" s="12">
        <v>-0.17393061221094661</v>
      </c>
      <c r="Q447" s="13">
        <v>0.59299999999999997</v>
      </c>
      <c r="R447" s="13">
        <v>0</v>
      </c>
      <c r="S447" s="13">
        <v>0</v>
      </c>
      <c r="T447" s="13">
        <v>0</v>
      </c>
      <c r="U447" s="13">
        <v>0.59299999999999997</v>
      </c>
      <c r="V447" s="13">
        <v>0.01</v>
      </c>
      <c r="W447" s="13">
        <v>0.58299999999999996</v>
      </c>
      <c r="X447" s="14">
        <v>1.6863406408094438E-2</v>
      </c>
      <c r="Y447" s="15">
        <v>6.702412868632707E-3</v>
      </c>
      <c r="Z447" s="14">
        <v>0</v>
      </c>
      <c r="AA447" s="14">
        <v>0</v>
      </c>
      <c r="AB447" s="14">
        <v>0</v>
      </c>
      <c r="AC447" s="14">
        <v>0</v>
      </c>
      <c r="AD447" s="13">
        <v>5.0000000000000001E-3</v>
      </c>
      <c r="AE447" s="15">
        <v>1.6412222222222224</v>
      </c>
      <c r="AF447" s="14">
        <v>3.1622776601683791E-2</v>
      </c>
      <c r="AG447" s="14">
        <v>1.0056042959335445</v>
      </c>
      <c r="AH447" s="15">
        <v>0.5</v>
      </c>
      <c r="AI447" s="5" t="s">
        <v>7128</v>
      </c>
      <c r="AJ447" s="15">
        <v>21.962962962962962</v>
      </c>
      <c r="AK447" s="15">
        <v>21.962962962962962</v>
      </c>
      <c r="AL447" s="15" t="s">
        <v>7128</v>
      </c>
      <c r="AM447" s="15" t="s">
        <v>7128</v>
      </c>
      <c r="AN447" s="15">
        <v>0.10206540447504303</v>
      </c>
      <c r="AO447" s="15">
        <v>16.472222222222221</v>
      </c>
      <c r="AP447" s="15" t="s">
        <v>7128</v>
      </c>
      <c r="AQ447" s="15" t="s">
        <v>7128</v>
      </c>
      <c r="AR447" s="15">
        <v>0.10051724137931034</v>
      </c>
      <c r="AS447" s="15">
        <v>16.194444444444443</v>
      </c>
      <c r="AT447" s="14">
        <v>0</v>
      </c>
      <c r="AU447" s="14">
        <v>0</v>
      </c>
      <c r="AV447" s="12" t="s">
        <v>7128</v>
      </c>
      <c r="AW447" s="12" t="s">
        <v>7128</v>
      </c>
      <c r="AX447" s="12">
        <v>-2.0400000000000001E-2</v>
      </c>
      <c r="AY447" s="12">
        <v>-0.35299999999999998</v>
      </c>
      <c r="AZ447" s="14" t="s">
        <v>7128</v>
      </c>
      <c r="BA447" s="14" t="s">
        <v>7128</v>
      </c>
      <c r="BB447" s="14">
        <v>4.4701986754966888E-3</v>
      </c>
      <c r="BC447" s="14">
        <v>-2.5120612210946597E-2</v>
      </c>
      <c r="BD447" s="14">
        <v>0.75</v>
      </c>
      <c r="BE447" s="14">
        <v>-4.1944444444444446</v>
      </c>
      <c r="BF447" s="14">
        <v>0</v>
      </c>
      <c r="BG447" s="14" t="s">
        <v>7128</v>
      </c>
      <c r="BH447" s="13">
        <v>2.7E-2</v>
      </c>
      <c r="BI447" s="13">
        <v>2.7E-2</v>
      </c>
      <c r="BJ447" s="13">
        <v>-0.151</v>
      </c>
      <c r="BK447" s="13">
        <v>-0.151</v>
      </c>
      <c r="BL447" s="13">
        <v>3.5999999999999997E-2</v>
      </c>
      <c r="BM447" s="13">
        <v>3.5999999999999997E-2</v>
      </c>
      <c r="BN447" s="13">
        <v>-0.14099999999999999</v>
      </c>
      <c r="BO447" s="13">
        <v>-0.14099999999999999</v>
      </c>
      <c r="BP447" s="13">
        <v>-0.151</v>
      </c>
      <c r="BQ447" s="13">
        <v>0</v>
      </c>
      <c r="BR447" s="13">
        <v>0</v>
      </c>
      <c r="BS447" s="13">
        <v>-1.0999999999999999E-2</v>
      </c>
      <c r="BT447" s="14" t="s">
        <v>7128</v>
      </c>
      <c r="BU447" s="13">
        <v>-0.13999999999999999</v>
      </c>
      <c r="BV447" s="13">
        <v>3.7999999999999999E-2</v>
      </c>
      <c r="BW447" s="13">
        <v>3.7999999999999999E-2</v>
      </c>
      <c r="BX447" s="13">
        <v>6.04</v>
      </c>
      <c r="BY447" s="13">
        <v>6.0110000000000001</v>
      </c>
      <c r="BZ447" s="13">
        <v>5.81</v>
      </c>
      <c r="CA447" s="13">
        <v>5.8</v>
      </c>
      <c r="CB447" s="13">
        <v>0</v>
      </c>
      <c r="CC447" s="15">
        <v>0.21199999999999999</v>
      </c>
      <c r="CD447" s="15">
        <v>1.36</v>
      </c>
      <c r="CE447" s="15">
        <v>0.36</v>
      </c>
      <c r="CF447" s="15">
        <v>1.8164521886344158</v>
      </c>
      <c r="CG447" s="15">
        <v>1.5912912561527131</v>
      </c>
      <c r="CH447" s="13">
        <v>-5.425E-2</v>
      </c>
      <c r="CI447" s="13">
        <v>-0.15087500000000001</v>
      </c>
      <c r="CJ447" s="13">
        <v>0</v>
      </c>
      <c r="CK447" s="12">
        <f t="shared" si="12"/>
        <v>0</v>
      </c>
      <c r="CL447" s="36">
        <f t="shared" si="13"/>
        <v>6.2068965517241377E-3</v>
      </c>
      <c r="CM447" s="13" t="s">
        <v>7128</v>
      </c>
      <c r="CN447" s="13" t="s">
        <v>7128</v>
      </c>
      <c r="CO447" s="13">
        <v>2.7E-2</v>
      </c>
      <c r="CP447" s="13">
        <v>0.59299999999999997</v>
      </c>
      <c r="CQ447" s="13" t="s">
        <v>7128</v>
      </c>
      <c r="CR447" s="13" t="s">
        <v>7128</v>
      </c>
      <c r="CS447" s="13" t="s">
        <v>7128</v>
      </c>
      <c r="CT447" s="13">
        <v>0</v>
      </c>
      <c r="CU447" s="13">
        <v>-0.151</v>
      </c>
      <c r="CV447" s="13">
        <v>5.8</v>
      </c>
      <c r="CW447" s="13">
        <v>-0.14099999999999999</v>
      </c>
      <c r="CX447" s="12">
        <v>4.4701986754966888E-3</v>
      </c>
      <c r="CY447" s="12">
        <v>-2.5120612210946597E-2</v>
      </c>
      <c r="CZ447" s="15" t="s">
        <v>7128</v>
      </c>
      <c r="DA447" s="20"/>
      <c r="DB447" s="20"/>
    </row>
    <row r="448" spans="1:106">
      <c r="A448" s="8" t="s">
        <v>5685</v>
      </c>
      <c r="B448" s="8" t="s">
        <v>5686</v>
      </c>
      <c r="C448" s="9" t="s">
        <v>7148</v>
      </c>
      <c r="D448" s="9" t="s">
        <v>7126</v>
      </c>
      <c r="E448" s="10" t="s">
        <v>7127</v>
      </c>
      <c r="F448" s="10" t="s">
        <v>7126</v>
      </c>
      <c r="G448" s="11">
        <v>0.67</v>
      </c>
      <c r="H448" s="11">
        <v>0.67464356435643569</v>
      </c>
      <c r="I448" s="12">
        <v>9.0499999999999997E-2</v>
      </c>
      <c r="J448" s="12">
        <v>0.11755524257425742</v>
      </c>
      <c r="K448" s="12">
        <v>4.7E-2</v>
      </c>
      <c r="L448" s="12">
        <v>0.10350000000000001</v>
      </c>
      <c r="M448" s="12">
        <v>6.8320350000000002E-2</v>
      </c>
      <c r="N448" s="12">
        <v>0.11721635934119962</v>
      </c>
      <c r="O448" s="12">
        <v>-0.14255524257425742</v>
      </c>
      <c r="P448" s="12">
        <v>-0.1360842838695015</v>
      </c>
      <c r="Q448" s="13">
        <v>1.01</v>
      </c>
      <c r="R448" s="13">
        <v>0</v>
      </c>
      <c r="S448" s="13">
        <v>7.0000000000000001E-3</v>
      </c>
      <c r="T448" s="13">
        <v>7.0000000000000001E-3</v>
      </c>
      <c r="U448" s="13">
        <v>1.0169999999999999</v>
      </c>
      <c r="V448" s="13">
        <v>1E-3</v>
      </c>
      <c r="W448" s="13">
        <v>1.016</v>
      </c>
      <c r="X448" s="14">
        <v>9.8328416912487715E-4</v>
      </c>
      <c r="Y448" s="15">
        <v>1.6233766233766232E-2</v>
      </c>
      <c r="Z448" s="14">
        <v>0.15555555555555556</v>
      </c>
      <c r="AA448" s="14">
        <v>6.8829891838741407E-3</v>
      </c>
      <c r="AB448" s="14">
        <v>0.18421052631578949</v>
      </c>
      <c r="AC448" s="14">
        <v>6.9306930693069308E-3</v>
      </c>
      <c r="AD448" s="13">
        <v>6.5000000000000002E-2</v>
      </c>
      <c r="AE448" s="15">
        <v>-1.0212222222222223</v>
      </c>
      <c r="AF448" s="14">
        <v>0.10954451150103323</v>
      </c>
      <c r="AG448" s="14" t="s">
        <v>7128</v>
      </c>
      <c r="AH448" s="15">
        <v>0.53947368421052622</v>
      </c>
      <c r="AI448" s="5" t="s">
        <v>7128</v>
      </c>
      <c r="AJ448" s="15" t="s">
        <v>7128</v>
      </c>
      <c r="AK448" s="15" t="s">
        <v>7128</v>
      </c>
      <c r="AL448" s="15" t="s">
        <v>7128</v>
      </c>
      <c r="AM448" s="15" t="s">
        <v>7128</v>
      </c>
      <c r="AN448" s="15">
        <v>26.578947368421055</v>
      </c>
      <c r="AO448" s="15">
        <v>23.488372093023258</v>
      </c>
      <c r="AP448" s="15" t="s">
        <v>7128</v>
      </c>
      <c r="AQ448" s="15">
        <v>254</v>
      </c>
      <c r="AR448" s="15">
        <v>23.090909090909093</v>
      </c>
      <c r="AS448" s="15">
        <v>23.627906976744189</v>
      </c>
      <c r="AT448" s="14" t="s">
        <v>7128</v>
      </c>
      <c r="AU448" s="14">
        <v>0</v>
      </c>
      <c r="AV448" s="12" t="s">
        <v>7128</v>
      </c>
      <c r="AW448" s="12" t="s">
        <v>7128</v>
      </c>
      <c r="AX448" s="12">
        <v>-0.22500000000000001</v>
      </c>
      <c r="AY448" s="12">
        <v>9.6099999999999991E-2</v>
      </c>
      <c r="AZ448" s="14" t="s">
        <v>7128</v>
      </c>
      <c r="BA448" s="14" t="s">
        <v>7128</v>
      </c>
      <c r="BB448" s="14">
        <v>-2.5000000000000001E-2</v>
      </c>
      <c r="BC448" s="14">
        <v>-1.8867924528301886E-2</v>
      </c>
      <c r="BD448" s="14">
        <v>-2.3255813953488375E-2</v>
      </c>
      <c r="BE448" s="14">
        <v>-2.3255813953488375E-2</v>
      </c>
      <c r="BF448" s="14">
        <v>0</v>
      </c>
      <c r="BG448" s="14" t="s">
        <v>7128</v>
      </c>
      <c r="BH448" s="13">
        <v>-1E-3</v>
      </c>
      <c r="BI448" s="13">
        <v>-1E-3</v>
      </c>
      <c r="BJ448" s="13">
        <v>-1E-3</v>
      </c>
      <c r="BK448" s="13">
        <v>-1E-3</v>
      </c>
      <c r="BL448" s="13">
        <v>4.2999999999999997E-2</v>
      </c>
      <c r="BM448" s="13">
        <v>4.2999999999999997E-2</v>
      </c>
      <c r="BN448" s="13">
        <v>4.0000000000000001E-3</v>
      </c>
      <c r="BO448" s="13">
        <v>4.0000000000000001E-3</v>
      </c>
      <c r="BP448" s="13">
        <v>-1E-3</v>
      </c>
      <c r="BQ448" s="13">
        <v>0</v>
      </c>
      <c r="BR448" s="13">
        <v>0</v>
      </c>
      <c r="BS448" s="13">
        <v>-2E-3</v>
      </c>
      <c r="BT448" s="14" t="s">
        <v>7128</v>
      </c>
      <c r="BU448" s="13">
        <v>1E-3</v>
      </c>
      <c r="BV448" s="13">
        <v>1E-3</v>
      </c>
      <c r="BW448" s="13">
        <v>1E-3</v>
      </c>
      <c r="BX448" s="13">
        <v>0.04</v>
      </c>
      <c r="BY448" s="13">
        <v>5.2999999999999999E-2</v>
      </c>
      <c r="BZ448" s="13">
        <v>3.7999999999999999E-2</v>
      </c>
      <c r="CA448" s="13">
        <v>4.3999999999999997E-2</v>
      </c>
      <c r="CB448" s="13">
        <v>0</v>
      </c>
      <c r="CC448" s="15">
        <v>-0.497</v>
      </c>
      <c r="CD448" s="15">
        <v>-0.105</v>
      </c>
      <c r="CE448" s="15">
        <v>0.36</v>
      </c>
      <c r="CF448" s="15">
        <v>0.5882888650201864</v>
      </c>
      <c r="CG448" s="15">
        <v>1.4892595449249548</v>
      </c>
      <c r="CH448" s="13">
        <v>-3.6600000000000008E-2</v>
      </c>
      <c r="CI448" s="13">
        <v>1.9899999999999994E-2</v>
      </c>
      <c r="CJ448" s="13">
        <v>0</v>
      </c>
      <c r="CK448" s="12">
        <f t="shared" si="12"/>
        <v>0</v>
      </c>
      <c r="CL448" s="36">
        <f t="shared" si="13"/>
        <v>0.97727272727272729</v>
      </c>
      <c r="CM448" s="13" t="s">
        <v>7128</v>
      </c>
      <c r="CN448" s="13" t="s">
        <v>7128</v>
      </c>
      <c r="CO448" s="13" t="s">
        <v>7128</v>
      </c>
      <c r="CP448" s="13" t="s">
        <v>7128</v>
      </c>
      <c r="CQ448" s="13">
        <v>4.0000000000000001E-3</v>
      </c>
      <c r="CR448" s="13">
        <v>1.016</v>
      </c>
      <c r="CS448" s="13" t="s">
        <v>7128</v>
      </c>
      <c r="CT448" s="13">
        <v>0</v>
      </c>
      <c r="CU448" s="13">
        <v>-1E-3</v>
      </c>
      <c r="CV448" s="13">
        <v>4.3999999999999997E-2</v>
      </c>
      <c r="CW448" s="13">
        <v>4.0000000000000001E-3</v>
      </c>
      <c r="CX448" s="12">
        <v>-2.5000000000000001E-2</v>
      </c>
      <c r="CY448" s="12">
        <v>-1.8867924528301886E-2</v>
      </c>
      <c r="CZ448" s="15">
        <v>254</v>
      </c>
      <c r="DA448" s="20"/>
      <c r="DB448" s="20"/>
    </row>
    <row r="449" spans="1:106">
      <c r="A449" s="8" t="s">
        <v>2693</v>
      </c>
      <c r="B449" s="8" t="s">
        <v>2694</v>
      </c>
      <c r="C449" s="9" t="s">
        <v>7139</v>
      </c>
      <c r="D449" s="9" t="s">
        <v>7126</v>
      </c>
      <c r="E449" s="10" t="s">
        <v>7127</v>
      </c>
      <c r="F449" s="10" t="s">
        <v>7126</v>
      </c>
      <c r="G449" s="11">
        <v>0.59</v>
      </c>
      <c r="H449" s="11">
        <v>0.59</v>
      </c>
      <c r="I449" s="12">
        <v>9.0499999999999997E-2</v>
      </c>
      <c r="J449" s="12">
        <v>0.10989499999999999</v>
      </c>
      <c r="K449" s="12">
        <v>4.7E-2</v>
      </c>
      <c r="L449" s="12">
        <v>0.10350000000000001</v>
      </c>
      <c r="M449" s="12">
        <v>6.8320350000000002E-2</v>
      </c>
      <c r="N449" s="12">
        <v>0.10989499999999999</v>
      </c>
      <c r="O449" s="12">
        <v>-6.7815792079207904E-2</v>
      </c>
      <c r="P449" s="12">
        <v>2.8418253012048172E-2</v>
      </c>
      <c r="Q449" s="13">
        <v>24.1</v>
      </c>
      <c r="R449" s="13">
        <v>0</v>
      </c>
      <c r="S449" s="13">
        <v>0</v>
      </c>
      <c r="T449" s="13">
        <v>0</v>
      </c>
      <c r="U449" s="13">
        <v>24.1</v>
      </c>
      <c r="V449" s="13">
        <v>0</v>
      </c>
      <c r="W449" s="13">
        <v>24.1</v>
      </c>
      <c r="X449" s="14">
        <v>0</v>
      </c>
      <c r="Y449" s="15">
        <v>0.12254901960784313</v>
      </c>
      <c r="Z449" s="14" t="s">
        <v>7128</v>
      </c>
      <c r="AA449" s="14">
        <v>0</v>
      </c>
      <c r="AB449" s="14" t="s">
        <v>7128</v>
      </c>
      <c r="AC449" s="14">
        <v>0</v>
      </c>
      <c r="AD449" s="13">
        <v>0.47199999999999998</v>
      </c>
      <c r="AE449" s="15">
        <v>0.42688888888888893</v>
      </c>
      <c r="AF449" s="14">
        <v>3.1622776601683791E-2</v>
      </c>
      <c r="AG449" s="14">
        <v>0.89176230016748304</v>
      </c>
      <c r="AH449" s="15">
        <v>0.7152317880794703</v>
      </c>
      <c r="AI449" s="5">
        <v>0.73684210526315785</v>
      </c>
      <c r="AJ449" s="15">
        <v>283.52941176470586</v>
      </c>
      <c r="AK449" s="15">
        <v>283.52941176470586</v>
      </c>
      <c r="AL449" s="15" t="s">
        <v>7128</v>
      </c>
      <c r="AM449" s="15" t="s">
        <v>7128</v>
      </c>
      <c r="AN449" s="15" t="s">
        <v>7128</v>
      </c>
      <c r="AO449" s="15">
        <v>0.76996805111821087</v>
      </c>
      <c r="AP449" s="15">
        <v>41.986062717770039</v>
      </c>
      <c r="AQ449" s="15">
        <v>26.338797814207652</v>
      </c>
      <c r="AR449" s="15" t="s">
        <v>7128</v>
      </c>
      <c r="AS449" s="15">
        <v>0.76996805111821087</v>
      </c>
      <c r="AT449" s="14">
        <v>0</v>
      </c>
      <c r="AU449" s="14">
        <v>0</v>
      </c>
      <c r="AV449" s="12">
        <v>0.39899999999999997</v>
      </c>
      <c r="AW449" s="12">
        <v>-0.30499999999999999</v>
      </c>
      <c r="AX449" s="12">
        <v>0.28000000000000003</v>
      </c>
      <c r="AY449" s="12">
        <v>0.30599999999999999</v>
      </c>
      <c r="AZ449" s="14" t="s">
        <v>7128</v>
      </c>
      <c r="BA449" s="14" t="s">
        <v>7128</v>
      </c>
      <c r="BB449" s="14">
        <v>4.2079207920792082E-2</v>
      </c>
      <c r="BC449" s="14">
        <v>0.13831325301204817</v>
      </c>
      <c r="BD449" s="14">
        <v>2.7156549520766776E-3</v>
      </c>
      <c r="BE449" s="14">
        <v>1.8338658146964854E-2</v>
      </c>
      <c r="BF449" s="14">
        <v>0</v>
      </c>
      <c r="BG449" s="14" t="s">
        <v>7128</v>
      </c>
      <c r="BH449" s="13">
        <v>8.5000000000000006E-2</v>
      </c>
      <c r="BI449" s="13">
        <v>8.5000000000000006E-2</v>
      </c>
      <c r="BJ449" s="13">
        <v>0.57399999999999995</v>
      </c>
      <c r="BK449" s="13">
        <v>0.57399999999999995</v>
      </c>
      <c r="BL449" s="13">
        <v>31.3</v>
      </c>
      <c r="BM449" s="13">
        <v>31.3</v>
      </c>
      <c r="BN449" s="13">
        <v>0.91500000000000004</v>
      </c>
      <c r="BO449" s="13">
        <v>0.91500000000000004</v>
      </c>
      <c r="BP449" s="13">
        <v>0.57399999999999995</v>
      </c>
      <c r="BQ449" s="13">
        <v>0</v>
      </c>
      <c r="BR449" s="13">
        <v>0</v>
      </c>
      <c r="BS449" s="13">
        <v>-0.44400000000000001</v>
      </c>
      <c r="BT449" s="14">
        <v>-0.77351916376306629</v>
      </c>
      <c r="BU449" s="13">
        <v>1.018</v>
      </c>
      <c r="BV449" s="13">
        <v>0.52900000000000003</v>
      </c>
      <c r="BW449" s="13">
        <v>0.52900000000000003</v>
      </c>
      <c r="BX449" s="13">
        <v>2.02</v>
      </c>
      <c r="BY449" s="13">
        <v>4.1500000000000004</v>
      </c>
      <c r="BZ449" s="13">
        <v>0</v>
      </c>
      <c r="CA449" s="13">
        <v>0</v>
      </c>
      <c r="CB449" s="13">
        <v>0</v>
      </c>
      <c r="CC449" s="15">
        <v>0.188</v>
      </c>
      <c r="CD449" s="15">
        <v>8.4000000000000005E-2</v>
      </c>
      <c r="CE449" s="15">
        <v>0.36</v>
      </c>
      <c r="CF449" s="15">
        <v>1.0609392075830233</v>
      </c>
      <c r="CG449" s="15">
        <v>1.2852661312917579</v>
      </c>
      <c r="CH449" s="13">
        <v>0.53828571428571437</v>
      </c>
      <c r="CI449" s="13">
        <v>0.31899999999999995</v>
      </c>
      <c r="CJ449" s="13">
        <v>0</v>
      </c>
      <c r="CK449" s="12">
        <f t="shared" si="12"/>
        <v>0</v>
      </c>
      <c r="CL449" s="36" t="str">
        <f t="shared" si="13"/>
        <v>NA</v>
      </c>
      <c r="CM449" s="13" t="s">
        <v>7128</v>
      </c>
      <c r="CN449" s="13" t="s">
        <v>7128</v>
      </c>
      <c r="CO449" s="13">
        <v>8.5000000000000006E-2</v>
      </c>
      <c r="CP449" s="13">
        <v>24.1</v>
      </c>
      <c r="CQ449" s="13">
        <v>0.91500000000000004</v>
      </c>
      <c r="CR449" s="13">
        <v>24.1</v>
      </c>
      <c r="CS449" s="13" t="s">
        <v>7128</v>
      </c>
      <c r="CT449" s="13">
        <v>4.0000000000000001E-3</v>
      </c>
      <c r="CU449" s="13">
        <v>0.57199999999999995</v>
      </c>
      <c r="CV449" s="13">
        <v>4.0000000000000001E-3</v>
      </c>
      <c r="CW449" s="13">
        <v>0.91500000000000004</v>
      </c>
      <c r="CX449" s="12">
        <v>4.100790513833992E-2</v>
      </c>
      <c r="CY449" s="12">
        <v>0.13769860375541645</v>
      </c>
      <c r="CZ449" s="15">
        <v>26.338797814207652</v>
      </c>
      <c r="DA449" s="20"/>
      <c r="DB449" s="20"/>
    </row>
    <row r="450" spans="1:106" ht="24">
      <c r="A450" s="8" t="s">
        <v>1727</v>
      </c>
      <c r="B450" s="8" t="s">
        <v>1728</v>
      </c>
      <c r="C450" s="9" t="s">
        <v>7174</v>
      </c>
      <c r="D450" s="9" t="s">
        <v>7126</v>
      </c>
      <c r="E450" s="10" t="s">
        <v>7127</v>
      </c>
      <c r="F450" s="10" t="s">
        <v>7126</v>
      </c>
      <c r="G450" s="11">
        <v>0.45</v>
      </c>
      <c r="H450" s="11">
        <v>0.45</v>
      </c>
      <c r="I450" s="12">
        <v>9.0499999999999997E-2</v>
      </c>
      <c r="J450" s="12">
        <v>9.7225000000000006E-2</v>
      </c>
      <c r="K450" s="12">
        <v>4.7E-2</v>
      </c>
      <c r="L450" s="12">
        <v>0.10350000000000001</v>
      </c>
      <c r="M450" s="12">
        <v>6.8320350000000002E-2</v>
      </c>
      <c r="N450" s="12">
        <v>9.7225000000000006E-2</v>
      </c>
      <c r="O450" s="12">
        <v>-8.6121797153024912E-2</v>
      </c>
      <c r="P450" s="12">
        <v>-9.7225000000000006E-2</v>
      </c>
      <c r="Q450" s="13">
        <v>3.13</v>
      </c>
      <c r="R450" s="13">
        <v>0</v>
      </c>
      <c r="S450" s="13">
        <v>0</v>
      </c>
      <c r="T450" s="13">
        <v>0</v>
      </c>
      <c r="U450" s="13">
        <v>3.13</v>
      </c>
      <c r="V450" s="13">
        <v>0</v>
      </c>
      <c r="W450" s="13">
        <v>3.13</v>
      </c>
      <c r="X450" s="14">
        <v>0</v>
      </c>
      <c r="Y450" s="15">
        <v>1.890359168241966E-2</v>
      </c>
      <c r="Z450" s="14" t="s">
        <v>7128</v>
      </c>
      <c r="AA450" s="14">
        <v>0</v>
      </c>
      <c r="AB450" s="14" t="s">
        <v>7128</v>
      </c>
      <c r="AC450" s="14">
        <v>0</v>
      </c>
      <c r="AD450" s="13">
        <v>5.8999999999999997E-2</v>
      </c>
      <c r="AE450" s="15">
        <v>1.7444166666666669</v>
      </c>
      <c r="AF450" s="14">
        <v>5.4772255750516613E-2</v>
      </c>
      <c r="AG450" s="14">
        <v>0.81336799789517167</v>
      </c>
      <c r="AH450" s="15">
        <v>0.55660377358490565</v>
      </c>
      <c r="AI450" s="5" t="s">
        <v>7128</v>
      </c>
      <c r="AJ450" s="15">
        <v>10.032051282051281</v>
      </c>
      <c r="AK450" s="15">
        <v>10.032051282051281</v>
      </c>
      <c r="AL450" s="15" t="s">
        <v>7128</v>
      </c>
      <c r="AM450" s="15" t="s">
        <v>7128</v>
      </c>
      <c r="AN450" s="15" t="s">
        <v>7128</v>
      </c>
      <c r="AO450" s="15">
        <v>3.3837837837837836E-2</v>
      </c>
      <c r="AP450" s="15" t="s">
        <v>7128</v>
      </c>
      <c r="AQ450" s="15" t="s">
        <v>7128</v>
      </c>
      <c r="AR450" s="15" t="s">
        <v>7128</v>
      </c>
      <c r="AS450" s="15">
        <v>3.3837837837837836E-2</v>
      </c>
      <c r="AT450" s="14">
        <v>0</v>
      </c>
      <c r="AU450" s="14">
        <v>0</v>
      </c>
      <c r="AV450" s="12" t="s">
        <v>7128</v>
      </c>
      <c r="AW450" s="12">
        <v>-0.39399999999999996</v>
      </c>
      <c r="AX450" s="12">
        <v>0.27600000000000002</v>
      </c>
      <c r="AY450" s="12">
        <v>-0.25600000000000001</v>
      </c>
      <c r="AZ450" s="14" t="s">
        <v>7128</v>
      </c>
      <c r="BA450" s="14" t="s">
        <v>7128</v>
      </c>
      <c r="BB450" s="14">
        <v>1.1103202846975089E-2</v>
      </c>
      <c r="BC450" s="14">
        <v>0</v>
      </c>
      <c r="BD450" s="14">
        <v>3.3729729729729731E-3</v>
      </c>
      <c r="BE450" s="14">
        <v>0</v>
      </c>
      <c r="BF450" s="14">
        <v>8.771929824561403E-2</v>
      </c>
      <c r="BG450" s="14" t="s">
        <v>7128</v>
      </c>
      <c r="BH450" s="13">
        <v>0.312</v>
      </c>
      <c r="BI450" s="13">
        <v>0.312</v>
      </c>
      <c r="BJ450" s="13">
        <v>0</v>
      </c>
      <c r="BK450" s="13">
        <v>0</v>
      </c>
      <c r="BL450" s="13">
        <v>92.5</v>
      </c>
      <c r="BM450" s="13">
        <v>92.5</v>
      </c>
      <c r="BN450" s="13">
        <v>0</v>
      </c>
      <c r="BO450" s="13">
        <v>0</v>
      </c>
      <c r="BP450" s="13">
        <v>0</v>
      </c>
      <c r="BQ450" s="13">
        <v>0</v>
      </c>
      <c r="BR450" s="13">
        <v>0</v>
      </c>
      <c r="BS450" s="13">
        <v>-0.14899999999999999</v>
      </c>
      <c r="BT450" s="14" t="s">
        <v>7128</v>
      </c>
      <c r="BU450" s="13">
        <v>0.14899999999999999</v>
      </c>
      <c r="BV450" s="13">
        <v>0.46099999999999997</v>
      </c>
      <c r="BW450" s="13">
        <v>0.46099999999999997</v>
      </c>
      <c r="BX450" s="13">
        <v>28.1</v>
      </c>
      <c r="BY450" s="13">
        <v>22.050000000000004</v>
      </c>
      <c r="BZ450" s="13">
        <v>0</v>
      </c>
      <c r="CA450" s="13">
        <v>0</v>
      </c>
      <c r="CB450" s="13">
        <v>0</v>
      </c>
      <c r="CC450" s="15">
        <v>0.29699999999999999</v>
      </c>
      <c r="CD450" s="15">
        <v>1.3</v>
      </c>
      <c r="CE450" s="15">
        <v>0.36</v>
      </c>
      <c r="CF450" s="15" t="s">
        <v>7128</v>
      </c>
      <c r="CG450" s="15" t="s">
        <v>7128</v>
      </c>
      <c r="CH450" s="13" t="s">
        <v>7128</v>
      </c>
      <c r="CI450" s="13" t="s">
        <v>7128</v>
      </c>
      <c r="CJ450" s="13">
        <v>0</v>
      </c>
      <c r="CK450" s="12">
        <f t="shared" si="12"/>
        <v>0</v>
      </c>
      <c r="CL450" s="36" t="str">
        <f t="shared" si="13"/>
        <v>NA</v>
      </c>
      <c r="CM450" s="13">
        <v>0.34200000000000003</v>
      </c>
      <c r="CN450" s="13">
        <v>0.03</v>
      </c>
      <c r="CO450" s="13">
        <v>0.312</v>
      </c>
      <c r="CP450" s="13">
        <v>3.13</v>
      </c>
      <c r="CQ450" s="13" t="s">
        <v>7128</v>
      </c>
      <c r="CR450" s="13" t="s">
        <v>7128</v>
      </c>
      <c r="CS450" s="13" t="s">
        <v>7128</v>
      </c>
      <c r="CT450" s="13">
        <v>0</v>
      </c>
      <c r="CU450" s="13">
        <v>0</v>
      </c>
      <c r="CV450" s="13">
        <v>0</v>
      </c>
      <c r="CW450" s="13">
        <v>0</v>
      </c>
      <c r="CX450" s="12">
        <v>1.1103202846975089E-2</v>
      </c>
      <c r="CY450" s="12">
        <v>0</v>
      </c>
      <c r="CZ450" s="15" t="s">
        <v>7128</v>
      </c>
      <c r="DA450" s="20"/>
      <c r="DB450" s="20"/>
    </row>
    <row r="451" spans="1:106">
      <c r="A451" s="8" t="s">
        <v>2019</v>
      </c>
      <c r="B451" s="8" t="s">
        <v>2020</v>
      </c>
      <c r="C451" s="9" t="s">
        <v>7149</v>
      </c>
      <c r="D451" s="9" t="s">
        <v>7126</v>
      </c>
      <c r="E451" s="10" t="s">
        <v>7127</v>
      </c>
      <c r="F451" s="10" t="s">
        <v>7126</v>
      </c>
      <c r="G451" s="11">
        <v>0.85</v>
      </c>
      <c r="H451" s="11">
        <v>0.85</v>
      </c>
      <c r="I451" s="12">
        <v>9.0499999999999997E-2</v>
      </c>
      <c r="J451" s="12">
        <v>0.13342499999999999</v>
      </c>
      <c r="K451" s="12">
        <v>4.7E-2</v>
      </c>
      <c r="L451" s="12">
        <v>0.10350000000000001</v>
      </c>
      <c r="M451" s="12">
        <v>6.8320350000000002E-2</v>
      </c>
      <c r="N451" s="12">
        <v>0.13342499999999999</v>
      </c>
      <c r="O451" s="12">
        <v>0.1234114611260054</v>
      </c>
      <c r="P451" s="12">
        <v>0.10704046197798114</v>
      </c>
      <c r="Q451" s="13">
        <v>313.60000000000002</v>
      </c>
      <c r="R451" s="13">
        <v>0</v>
      </c>
      <c r="S451" s="13">
        <v>0</v>
      </c>
      <c r="T451" s="13">
        <v>0</v>
      </c>
      <c r="U451" s="13">
        <v>313.60000000000002</v>
      </c>
      <c r="V451" s="13">
        <v>0</v>
      </c>
      <c r="W451" s="13">
        <v>313.60000000000002</v>
      </c>
      <c r="X451" s="14">
        <v>0</v>
      </c>
      <c r="Y451" s="15">
        <v>0.2303588748787585</v>
      </c>
      <c r="Z451" s="14" t="s">
        <v>7128</v>
      </c>
      <c r="AA451" s="14">
        <v>0</v>
      </c>
      <c r="AB451" s="14" t="s">
        <v>7128</v>
      </c>
      <c r="AC451" s="14">
        <v>0</v>
      </c>
      <c r="AD451" s="13">
        <v>3.04</v>
      </c>
      <c r="AE451" s="15">
        <v>7.1944444444444422E-2</v>
      </c>
      <c r="AF451" s="14">
        <v>4.4721359549995794E-2</v>
      </c>
      <c r="AG451" s="14" t="s">
        <v>7128</v>
      </c>
      <c r="AH451" s="15">
        <v>0.63833075734157652</v>
      </c>
      <c r="AI451" s="5">
        <v>5.5893536121673</v>
      </c>
      <c r="AJ451" s="15">
        <v>32.734864300626306</v>
      </c>
      <c r="AK451" s="15">
        <v>32.734864300626306</v>
      </c>
      <c r="AL451" s="15" t="s">
        <v>7128</v>
      </c>
      <c r="AM451" s="15">
        <v>6.546972860125261</v>
      </c>
      <c r="AN451" s="15" t="s">
        <v>7128</v>
      </c>
      <c r="AO451" s="15">
        <v>4.8620155038759689</v>
      </c>
      <c r="AP451" s="15">
        <v>21.333333333333336</v>
      </c>
      <c r="AQ451" s="15">
        <v>19.121951219512198</v>
      </c>
      <c r="AR451" s="15" t="s">
        <v>7128</v>
      </c>
      <c r="AS451" s="15">
        <v>4.8620155038759689</v>
      </c>
      <c r="AT451" s="14">
        <v>0.11838204592901877</v>
      </c>
      <c r="AU451" s="14">
        <v>3.6163903061224483E-3</v>
      </c>
      <c r="AV451" s="12">
        <v>4.4800000000000006E-2</v>
      </c>
      <c r="AW451" s="12">
        <v>7.51E-2</v>
      </c>
      <c r="AX451" s="12">
        <v>0.14699999999999999</v>
      </c>
      <c r="AY451" s="12">
        <v>0.19</v>
      </c>
      <c r="AZ451" s="14">
        <v>0.05</v>
      </c>
      <c r="BA451" s="14">
        <v>7.0900000000000005E-2</v>
      </c>
      <c r="BB451" s="14">
        <v>0.25683646112600539</v>
      </c>
      <c r="BC451" s="14">
        <v>0.24046546197798113</v>
      </c>
      <c r="BD451" s="14">
        <v>0.14852713178294574</v>
      </c>
      <c r="BE451" s="14">
        <v>0.22790697674418603</v>
      </c>
      <c r="BF451" s="14">
        <v>0.35974025974025975</v>
      </c>
      <c r="BG451" s="14">
        <v>4.2699999999999995E-2</v>
      </c>
      <c r="BH451" s="13">
        <v>9.58</v>
      </c>
      <c r="BI451" s="13">
        <v>9.58</v>
      </c>
      <c r="BJ451" s="13">
        <v>14.7</v>
      </c>
      <c r="BK451" s="13">
        <v>14.7</v>
      </c>
      <c r="BL451" s="13">
        <v>64.5</v>
      </c>
      <c r="BM451" s="13">
        <v>64.5</v>
      </c>
      <c r="BN451" s="13">
        <v>16.399999999999999</v>
      </c>
      <c r="BO451" s="13">
        <v>16.399999999999999</v>
      </c>
      <c r="BP451" s="13">
        <v>9.4118181818181821</v>
      </c>
      <c r="BQ451" s="13">
        <v>0</v>
      </c>
      <c r="BR451" s="13">
        <v>0</v>
      </c>
      <c r="BS451" s="13">
        <v>-1.81</v>
      </c>
      <c r="BT451" s="14">
        <v>-0.1923114073215493</v>
      </c>
      <c r="BU451" s="13">
        <v>11.221818181818183</v>
      </c>
      <c r="BV451" s="13">
        <v>11.39</v>
      </c>
      <c r="BW451" s="13">
        <v>11.39</v>
      </c>
      <c r="BX451" s="13">
        <v>37.299999999999997</v>
      </c>
      <c r="BY451" s="13">
        <v>39.14</v>
      </c>
      <c r="BZ451" s="13">
        <v>0</v>
      </c>
      <c r="CA451" s="13">
        <v>0</v>
      </c>
      <c r="CB451" s="13">
        <v>-1.1340999999999999</v>
      </c>
      <c r="CC451" s="15">
        <v>-0.182</v>
      </c>
      <c r="CD451" s="15">
        <v>0.44800000000000001</v>
      </c>
      <c r="CE451" s="15">
        <v>0.36</v>
      </c>
      <c r="CF451" s="15">
        <v>1.0153876620875446</v>
      </c>
      <c r="CG451" s="15">
        <v>1.0340969494372139</v>
      </c>
      <c r="CH451" s="13">
        <v>6.5181249999999995</v>
      </c>
      <c r="CI451" s="13">
        <v>5.4957500000000001</v>
      </c>
      <c r="CJ451" s="13">
        <v>-1.1340999999999999</v>
      </c>
      <c r="CK451" s="12">
        <f t="shared" ref="CK451:CK514" si="14">IF(CJ451=0,0,IF(BV451&gt;0,-CJ451/BV451,"NA"))</f>
        <v>9.9569798068481111E-2</v>
      </c>
      <c r="CL451" s="36" t="str">
        <f t="shared" ref="CL451:CL514" si="15">IF(CA451&gt;0,IF(BL451&gt;0,BL451/CA451,"NA"),"NA")</f>
        <v>NA</v>
      </c>
      <c r="CM451" s="13">
        <v>15.4</v>
      </c>
      <c r="CN451" s="13">
        <v>5.54</v>
      </c>
      <c r="CO451" s="13">
        <v>9.58</v>
      </c>
      <c r="CP451" s="13">
        <v>313.60000000000002</v>
      </c>
      <c r="CQ451" s="13">
        <v>16.399999999999999</v>
      </c>
      <c r="CR451" s="13">
        <v>313.60000000000002</v>
      </c>
      <c r="CS451" s="13">
        <v>11.39</v>
      </c>
      <c r="CT451" s="13">
        <v>0</v>
      </c>
      <c r="CU451" s="13">
        <v>14.7</v>
      </c>
      <c r="CV451" s="13">
        <v>0</v>
      </c>
      <c r="CW451" s="13">
        <v>16.399999999999999</v>
      </c>
      <c r="CX451" s="12">
        <v>0.25683646112600539</v>
      </c>
      <c r="CY451" s="12">
        <v>0.24046546197798113</v>
      </c>
      <c r="CZ451" s="15">
        <v>19.121951219512198</v>
      </c>
      <c r="DA451" s="20"/>
      <c r="DB451" s="20"/>
    </row>
    <row r="452" spans="1:106">
      <c r="A452" s="8" t="s">
        <v>3633</v>
      </c>
      <c r="B452" s="8" t="s">
        <v>3634</v>
      </c>
      <c r="C452" s="9" t="s">
        <v>7162</v>
      </c>
      <c r="D452" s="9" t="s">
        <v>7126</v>
      </c>
      <c r="E452" s="10" t="s">
        <v>7127</v>
      </c>
      <c r="F452" s="10" t="s">
        <v>7126</v>
      </c>
      <c r="G452" s="11">
        <v>0.8</v>
      </c>
      <c r="H452" s="11">
        <v>1.352112676056338</v>
      </c>
      <c r="I452" s="12">
        <v>9.0499999999999997E-2</v>
      </c>
      <c r="J452" s="12">
        <v>0.1788661971830986</v>
      </c>
      <c r="K452" s="12">
        <v>4.7E-2</v>
      </c>
      <c r="L452" s="12">
        <v>0.10350000000000001</v>
      </c>
      <c r="M452" s="12">
        <v>6.8320350000000002E-2</v>
      </c>
      <c r="N452" s="12">
        <v>0.11476268816568047</v>
      </c>
      <c r="O452" s="12">
        <v>-0.13958048289738431</v>
      </c>
      <c r="P452" s="12">
        <v>-6.2363350052056642E-2</v>
      </c>
      <c r="Q452" s="13">
        <v>3.55</v>
      </c>
      <c r="R452" s="13">
        <v>0</v>
      </c>
      <c r="S452" s="13">
        <v>4.9000000000000004</v>
      </c>
      <c r="T452" s="13">
        <v>4.9000000000000004</v>
      </c>
      <c r="U452" s="13">
        <v>8.4499999999999993</v>
      </c>
      <c r="V452" s="13">
        <v>0.36599999999999999</v>
      </c>
      <c r="W452" s="13">
        <v>8.0839999999999996</v>
      </c>
      <c r="X452" s="14">
        <v>4.3313609467455626E-2</v>
      </c>
      <c r="Y452" s="15">
        <v>7.2992700729927015E-2</v>
      </c>
      <c r="Z452" s="14">
        <v>0.64304461942257218</v>
      </c>
      <c r="AA452" s="14">
        <v>0.5798816568047338</v>
      </c>
      <c r="AB452" s="14">
        <v>1.8014705882352942</v>
      </c>
      <c r="AC452" s="14">
        <v>1.3802816901408452</v>
      </c>
      <c r="AD452" s="13">
        <v>0.51800000000000002</v>
      </c>
      <c r="AE452" s="15">
        <v>-1.0753888888888889</v>
      </c>
      <c r="AF452" s="14">
        <v>7.7459666924148338E-2</v>
      </c>
      <c r="AG452" s="14" t="s">
        <v>7128</v>
      </c>
      <c r="AH452" s="15">
        <v>0.50659630606860151</v>
      </c>
      <c r="AI452" s="5">
        <v>1.4615384615384615</v>
      </c>
      <c r="AJ452" s="15">
        <v>32.272727272727273</v>
      </c>
      <c r="AK452" s="15">
        <v>32.272727272727273</v>
      </c>
      <c r="AL452" s="15" t="s">
        <v>7128</v>
      </c>
      <c r="AM452" s="15" t="s">
        <v>7128</v>
      </c>
      <c r="AN452" s="15">
        <v>1.3051470588235292</v>
      </c>
      <c r="AO452" s="15">
        <v>0.35148514851485146</v>
      </c>
      <c r="AP452" s="15">
        <v>10.636842105263158</v>
      </c>
      <c r="AQ452" s="15">
        <v>6.7366666666666664</v>
      </c>
      <c r="AR452" s="15">
        <v>1.1144196305486624</v>
      </c>
      <c r="AS452" s="15">
        <v>0.80039603960396044</v>
      </c>
      <c r="AT452" s="14">
        <v>0.62272727272727268</v>
      </c>
      <c r="AU452" s="14">
        <v>1.9295774647887322E-2</v>
      </c>
      <c r="AV452" s="12">
        <v>5.6900000000000006E-2</v>
      </c>
      <c r="AW452" s="12">
        <v>-7.5300000000000006E-2</v>
      </c>
      <c r="AX452" s="12">
        <v>5.4000000000000006E-2</v>
      </c>
      <c r="AY452" s="12">
        <v>8.8200000000000001E-2</v>
      </c>
      <c r="AZ452" s="14" t="s">
        <v>7128</v>
      </c>
      <c r="BA452" s="14" t="s">
        <v>7128</v>
      </c>
      <c r="BB452" s="14">
        <v>3.9285714285714292E-2</v>
      </c>
      <c r="BC452" s="14">
        <v>5.2399338113623829E-2</v>
      </c>
      <c r="BD452" s="14">
        <v>1.0891089108910892E-2</v>
      </c>
      <c r="BE452" s="14">
        <v>7.5247524752475245E-2</v>
      </c>
      <c r="BF452" s="14">
        <v>0.5</v>
      </c>
      <c r="BG452" s="14" t="s">
        <v>7128</v>
      </c>
      <c r="BH452" s="13">
        <v>0.11</v>
      </c>
      <c r="BI452" s="13">
        <v>0.11</v>
      </c>
      <c r="BJ452" s="13">
        <v>0.76</v>
      </c>
      <c r="BK452" s="13">
        <v>0.76</v>
      </c>
      <c r="BL452" s="13">
        <v>10.1</v>
      </c>
      <c r="BM452" s="13">
        <v>10.1</v>
      </c>
      <c r="BN452" s="13">
        <v>1.2</v>
      </c>
      <c r="BO452" s="13">
        <v>1.2</v>
      </c>
      <c r="BP452" s="13">
        <v>0.38</v>
      </c>
      <c r="BQ452" s="13">
        <v>-0.14300000000000002</v>
      </c>
      <c r="BR452" s="13">
        <v>0.81199999999999994</v>
      </c>
      <c r="BS452" s="13">
        <v>-0.23400000000000001</v>
      </c>
      <c r="BT452" s="14">
        <v>1.5210526315789472</v>
      </c>
      <c r="BU452" s="13">
        <v>-0.19799999999999995</v>
      </c>
      <c r="BV452" s="13">
        <v>-0.3249999999999999</v>
      </c>
      <c r="BW452" s="13">
        <v>-0.46799999999999992</v>
      </c>
      <c r="BX452" s="13">
        <v>2.8</v>
      </c>
      <c r="BY452" s="13">
        <v>7.2519999999999998</v>
      </c>
      <c r="BZ452" s="13">
        <v>2.72</v>
      </c>
      <c r="CA452" s="13">
        <v>7.2540000000000013</v>
      </c>
      <c r="CB452" s="13">
        <v>-6.8499999999999991E-2</v>
      </c>
      <c r="CC452" s="15">
        <v>-0.36799999999999999</v>
      </c>
      <c r="CD452" s="15">
        <v>-0.42599999999999999</v>
      </c>
      <c r="CE452" s="15">
        <v>0.36</v>
      </c>
      <c r="CF452" s="15">
        <v>0.67101312279899805</v>
      </c>
      <c r="CG452" s="15">
        <v>1.4000202770888459</v>
      </c>
      <c r="CH452" s="13">
        <v>0.49480000000000002</v>
      </c>
      <c r="CI452" s="13">
        <v>5.1000000000000073E-3</v>
      </c>
      <c r="CJ452" s="13">
        <v>-6.8499999999999991E-2</v>
      </c>
      <c r="CK452" s="12" t="str">
        <f t="shared" si="14"/>
        <v>NA</v>
      </c>
      <c r="CL452" s="36">
        <f t="shared" si="15"/>
        <v>1.3923352633030048</v>
      </c>
      <c r="CM452" s="13">
        <v>0.23300000000000001</v>
      </c>
      <c r="CN452" s="13">
        <v>0.124</v>
      </c>
      <c r="CO452" s="13">
        <v>0.11</v>
      </c>
      <c r="CP452" s="13">
        <v>3.55</v>
      </c>
      <c r="CQ452" s="13">
        <v>1.2</v>
      </c>
      <c r="CR452" s="13">
        <v>8.0839999999999996</v>
      </c>
      <c r="CS452" s="13">
        <v>-0.3249999999999999</v>
      </c>
      <c r="CT452" s="13">
        <v>0</v>
      </c>
      <c r="CU452" s="13">
        <v>0.76</v>
      </c>
      <c r="CV452" s="13">
        <v>7.2540000000000013</v>
      </c>
      <c r="CW452" s="13">
        <v>1.2</v>
      </c>
      <c r="CX452" s="12">
        <v>3.9285714285714292E-2</v>
      </c>
      <c r="CY452" s="12">
        <v>5.2399338113623829E-2</v>
      </c>
      <c r="CZ452" s="15">
        <v>6.7366666666666664</v>
      </c>
      <c r="DA452" s="20"/>
      <c r="DB452" s="20"/>
    </row>
    <row r="453" spans="1:106">
      <c r="A453" s="8" t="s">
        <v>4565</v>
      </c>
      <c r="B453" s="8" t="s">
        <v>4566</v>
      </c>
      <c r="C453" s="9" t="s">
        <v>7133</v>
      </c>
      <c r="D453" s="9" t="s">
        <v>7126</v>
      </c>
      <c r="E453" s="10" t="s">
        <v>7127</v>
      </c>
      <c r="F453" s="10" t="s">
        <v>7126</v>
      </c>
      <c r="G453" s="11">
        <v>0.92</v>
      </c>
      <c r="H453" s="11">
        <v>0.92</v>
      </c>
      <c r="I453" s="12">
        <v>9.0499999999999997E-2</v>
      </c>
      <c r="J453" s="12">
        <v>0.13976</v>
      </c>
      <c r="K453" s="12">
        <v>4.7E-2</v>
      </c>
      <c r="L453" s="12">
        <v>0.10350000000000001</v>
      </c>
      <c r="M453" s="12">
        <v>6.8320350000000002E-2</v>
      </c>
      <c r="N453" s="12">
        <v>0.13976</v>
      </c>
      <c r="O453" s="12" t="s">
        <v>7128</v>
      </c>
      <c r="P453" s="12" t="s">
        <v>7128</v>
      </c>
      <c r="Q453" s="13">
        <v>1.1599999999999999</v>
      </c>
      <c r="R453" s="13">
        <v>0</v>
      </c>
      <c r="S453" s="13">
        <v>0</v>
      </c>
      <c r="T453" s="13">
        <v>0</v>
      </c>
      <c r="U453" s="13">
        <v>1.1599999999999999</v>
      </c>
      <c r="V453" s="13">
        <v>5.8000000000000003E-2</v>
      </c>
      <c r="W453" s="13">
        <v>1.1019999999999999</v>
      </c>
      <c r="X453" s="14">
        <v>0.05</v>
      </c>
      <c r="Y453" s="15">
        <v>1.7135023989033583E-2</v>
      </c>
      <c r="Z453" s="14">
        <v>0</v>
      </c>
      <c r="AA453" s="14">
        <v>0</v>
      </c>
      <c r="AB453" s="14">
        <v>0</v>
      </c>
      <c r="AC453" s="14">
        <v>0</v>
      </c>
      <c r="AD453" s="13">
        <v>3.0000000000000001E-3</v>
      </c>
      <c r="AE453" s="15">
        <v>-0.32980555555555563</v>
      </c>
      <c r="AF453" s="14">
        <v>8.3666002653407553E-2</v>
      </c>
      <c r="AG453" s="14" t="s">
        <v>7128</v>
      </c>
      <c r="AH453" s="15">
        <v>0.5</v>
      </c>
      <c r="AI453" s="5" t="s">
        <v>7128</v>
      </c>
      <c r="AJ453" s="15" t="s">
        <v>7128</v>
      </c>
      <c r="AK453" s="15" t="s">
        <v>7128</v>
      </c>
      <c r="AL453" s="15" t="s">
        <v>7128</v>
      </c>
      <c r="AM453" s="15" t="s">
        <v>7128</v>
      </c>
      <c r="AN453" s="15">
        <v>0.17602427921092564</v>
      </c>
      <c r="AO453" s="15">
        <v>0.49152542372881353</v>
      </c>
      <c r="AP453" s="15" t="s">
        <v>7128</v>
      </c>
      <c r="AQ453" s="15">
        <v>22.958333333333329</v>
      </c>
      <c r="AR453" s="15">
        <v>0.16870789957134108</v>
      </c>
      <c r="AS453" s="15">
        <v>0.46694915254237285</v>
      </c>
      <c r="AT453" s="14" t="s">
        <v>7128</v>
      </c>
      <c r="AU453" s="14">
        <v>0</v>
      </c>
      <c r="AV453" s="12" t="s">
        <v>7128</v>
      </c>
      <c r="AW453" s="12" t="s">
        <v>7128</v>
      </c>
      <c r="AX453" s="12">
        <v>-6.3099999999999989E-2</v>
      </c>
      <c r="AY453" s="12">
        <v>-0.311</v>
      </c>
      <c r="AZ453" s="14" t="s">
        <v>7128</v>
      </c>
      <c r="BA453" s="14" t="s">
        <v>7128</v>
      </c>
      <c r="BB453" s="14" t="s">
        <v>7128</v>
      </c>
      <c r="BC453" s="14" t="s">
        <v>7128</v>
      </c>
      <c r="BD453" s="14">
        <v>0</v>
      </c>
      <c r="BE453" s="14">
        <v>0</v>
      </c>
      <c r="BF453" s="14">
        <v>0</v>
      </c>
      <c r="BG453" s="14" t="s">
        <v>7128</v>
      </c>
      <c r="BH453" s="13">
        <v>0</v>
      </c>
      <c r="BI453" s="13">
        <v>0</v>
      </c>
      <c r="BJ453" s="13">
        <v>0</v>
      </c>
      <c r="BK453" s="13">
        <v>0</v>
      </c>
      <c r="BL453" s="13">
        <v>2.36</v>
      </c>
      <c r="BM453" s="13">
        <v>2.36</v>
      </c>
      <c r="BN453" s="13">
        <v>4.8000000000000001E-2</v>
      </c>
      <c r="BO453" s="13">
        <v>4.8000000000000001E-2</v>
      </c>
      <c r="BP453" s="13">
        <v>0</v>
      </c>
      <c r="BQ453" s="13">
        <v>0</v>
      </c>
      <c r="BR453" s="13">
        <v>0</v>
      </c>
      <c r="BS453" s="13">
        <v>-4.8000000000000001E-2</v>
      </c>
      <c r="BT453" s="14" t="s">
        <v>7128</v>
      </c>
      <c r="BU453" s="13">
        <v>4.8000000000000001E-2</v>
      </c>
      <c r="BV453" s="13">
        <v>4.8000000000000001E-2</v>
      </c>
      <c r="BW453" s="13">
        <v>4.8000000000000001E-2</v>
      </c>
      <c r="BX453" s="13">
        <v>0</v>
      </c>
      <c r="BY453" s="13">
        <v>0</v>
      </c>
      <c r="BZ453" s="13">
        <v>6.59</v>
      </c>
      <c r="CA453" s="13">
        <v>6.532</v>
      </c>
      <c r="CB453" s="13">
        <v>0</v>
      </c>
      <c r="CC453" s="15">
        <v>-0.48799999999999999</v>
      </c>
      <c r="CD453" s="15">
        <v>0.63100000000000001</v>
      </c>
      <c r="CE453" s="15">
        <v>0.36</v>
      </c>
      <c r="CF453" s="15">
        <v>1.6751239877319892</v>
      </c>
      <c r="CG453" s="15">
        <v>1.7628269219641508</v>
      </c>
      <c r="CH453" s="13">
        <v>3.7444444444444454E-2</v>
      </c>
      <c r="CI453" s="13">
        <v>0.15966666666666662</v>
      </c>
      <c r="CJ453" s="13">
        <v>0</v>
      </c>
      <c r="CK453" s="12">
        <f t="shared" si="14"/>
        <v>0</v>
      </c>
      <c r="CL453" s="36">
        <f t="shared" si="15"/>
        <v>0.36129822412737289</v>
      </c>
      <c r="CM453" s="13" t="s">
        <v>7128</v>
      </c>
      <c r="CN453" s="13" t="s">
        <v>7128</v>
      </c>
      <c r="CO453" s="13" t="s">
        <v>7128</v>
      </c>
      <c r="CP453" s="13" t="s">
        <v>7128</v>
      </c>
      <c r="CQ453" s="13">
        <v>4.8000000000000001E-2</v>
      </c>
      <c r="CR453" s="13">
        <v>1.1019999999999999</v>
      </c>
      <c r="CS453" s="13" t="s">
        <v>7128</v>
      </c>
      <c r="CT453" s="13">
        <v>0</v>
      </c>
      <c r="CU453" s="13">
        <v>0</v>
      </c>
      <c r="CV453" s="13">
        <v>6.532</v>
      </c>
      <c r="CW453" s="13">
        <v>4.8000000000000001E-2</v>
      </c>
      <c r="CX453" s="12" t="s">
        <v>7128</v>
      </c>
      <c r="CY453" s="12" t="s">
        <v>7128</v>
      </c>
      <c r="CZ453" s="15">
        <v>22.958333333333329</v>
      </c>
      <c r="DA453" s="20"/>
      <c r="DB453" s="20"/>
    </row>
    <row r="454" spans="1:106">
      <c r="A454" s="8" t="s">
        <v>6389</v>
      </c>
      <c r="B454" s="8" t="s">
        <v>6390</v>
      </c>
      <c r="C454" s="9" t="s">
        <v>7141</v>
      </c>
      <c r="D454" s="9" t="s">
        <v>7126</v>
      </c>
      <c r="E454" s="10" t="s">
        <v>7127</v>
      </c>
      <c r="F454" s="10" t="s">
        <v>7126</v>
      </c>
      <c r="G454" s="11">
        <v>0.73</v>
      </c>
      <c r="H454" s="11">
        <v>0.73</v>
      </c>
      <c r="I454" s="12">
        <v>9.0499999999999997E-2</v>
      </c>
      <c r="J454" s="12">
        <v>0.12256500000000001</v>
      </c>
      <c r="K454" s="12">
        <v>4.7E-2</v>
      </c>
      <c r="L454" s="12">
        <v>0.10350000000000001</v>
      </c>
      <c r="M454" s="12">
        <v>6.8320350000000002E-2</v>
      </c>
      <c r="N454" s="12">
        <v>0.12256500000000001</v>
      </c>
      <c r="O454" s="12" t="s">
        <v>7128</v>
      </c>
      <c r="P454" s="12" t="s">
        <v>7128</v>
      </c>
      <c r="Q454" s="13">
        <v>6.72</v>
      </c>
      <c r="R454" s="13">
        <v>0</v>
      </c>
      <c r="S454" s="13">
        <v>0</v>
      </c>
      <c r="T454" s="13">
        <v>0</v>
      </c>
      <c r="U454" s="13">
        <v>6.72</v>
      </c>
      <c r="V454" s="13">
        <v>0</v>
      </c>
      <c r="W454" s="13">
        <v>6.72</v>
      </c>
      <c r="X454" s="14">
        <v>0</v>
      </c>
      <c r="Y454" s="15">
        <v>1.2886597938144331E-2</v>
      </c>
      <c r="Z454" s="14" t="s">
        <v>7128</v>
      </c>
      <c r="AA454" s="14">
        <v>0</v>
      </c>
      <c r="AB454" s="14" t="s">
        <v>7128</v>
      </c>
      <c r="AC454" s="14">
        <v>0</v>
      </c>
      <c r="AD454" s="13">
        <v>0.34599999999999997</v>
      </c>
      <c r="AE454" s="15">
        <v>-1.0121944444444444</v>
      </c>
      <c r="AF454" s="14">
        <v>3.1622776601683791E-2</v>
      </c>
      <c r="AG454" s="14" t="s">
        <v>7128</v>
      </c>
      <c r="AH454" s="15">
        <v>0.49747048903878593</v>
      </c>
      <c r="AI454" s="5" t="s">
        <v>7128</v>
      </c>
      <c r="AJ454" s="15">
        <v>4.602739726027397</v>
      </c>
      <c r="AK454" s="15" t="s">
        <v>7128</v>
      </c>
      <c r="AL454" s="15" t="s">
        <v>7128</v>
      </c>
      <c r="AM454" s="15" t="s">
        <v>7128</v>
      </c>
      <c r="AN454" s="15" t="s">
        <v>7128</v>
      </c>
      <c r="AO454" s="15">
        <v>0.22935153583617746</v>
      </c>
      <c r="AP454" s="15" t="s">
        <v>7128</v>
      </c>
      <c r="AQ454" s="15" t="s">
        <v>7128</v>
      </c>
      <c r="AR454" s="15" t="s">
        <v>7128</v>
      </c>
      <c r="AS454" s="15">
        <v>0.22935153583617746</v>
      </c>
      <c r="AT454" s="14" t="s">
        <v>7128</v>
      </c>
      <c r="AU454" s="14">
        <v>0</v>
      </c>
      <c r="AV454" s="12" t="s">
        <v>7128</v>
      </c>
      <c r="AW454" s="12" t="s">
        <v>7128</v>
      </c>
      <c r="AX454" s="12" t="s">
        <v>7128</v>
      </c>
      <c r="AY454" s="12" t="s">
        <v>7128</v>
      </c>
      <c r="AZ454" s="14" t="s">
        <v>7128</v>
      </c>
      <c r="BA454" s="14" t="s">
        <v>7128</v>
      </c>
      <c r="BB454" s="14" t="s">
        <v>7128</v>
      </c>
      <c r="BC454" s="14" t="s">
        <v>7128</v>
      </c>
      <c r="BD454" s="14" t="s">
        <v>7128</v>
      </c>
      <c r="BE454" s="14" t="s">
        <v>7128</v>
      </c>
      <c r="BF454" s="14">
        <v>0</v>
      </c>
      <c r="BG454" s="14">
        <v>0.1192</v>
      </c>
      <c r="BH454" s="13">
        <v>1.46</v>
      </c>
      <c r="BI454" s="13">
        <v>0</v>
      </c>
      <c r="BJ454" s="13">
        <v>0</v>
      </c>
      <c r="BK454" s="13">
        <v>0</v>
      </c>
      <c r="BL454" s="13">
        <v>29.3</v>
      </c>
      <c r="BM454" s="13">
        <v>0</v>
      </c>
      <c r="BN454" s="13">
        <v>3.15</v>
      </c>
      <c r="BO454" s="13">
        <v>0</v>
      </c>
      <c r="BP454" s="13">
        <v>0</v>
      </c>
      <c r="BQ454" s="13">
        <v>0</v>
      </c>
      <c r="BR454" s="13">
        <v>0</v>
      </c>
      <c r="BS454" s="13">
        <v>0</v>
      </c>
      <c r="BT454" s="14" t="s">
        <v>7128</v>
      </c>
      <c r="BU454" s="13">
        <v>0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3">
        <v>0</v>
      </c>
      <c r="CC454" s="15">
        <v>-0.106</v>
      </c>
      <c r="CD454" s="15">
        <v>-0.88900000000000001</v>
      </c>
      <c r="CE454" s="15">
        <v>0.36</v>
      </c>
      <c r="CF454" s="15" t="s">
        <v>7128</v>
      </c>
      <c r="CG454" s="15" t="s">
        <v>7128</v>
      </c>
      <c r="CH454" s="13" t="s">
        <v>7128</v>
      </c>
      <c r="CI454" s="13" t="s">
        <v>7128</v>
      </c>
      <c r="CJ454" s="13">
        <v>0</v>
      </c>
      <c r="CK454" s="12">
        <f t="shared" si="14"/>
        <v>0</v>
      </c>
      <c r="CL454" s="36" t="str">
        <f t="shared" si="15"/>
        <v>NA</v>
      </c>
      <c r="CM454" s="13" t="s">
        <v>7128</v>
      </c>
      <c r="CN454" s="13" t="s">
        <v>7128</v>
      </c>
      <c r="CO454" s="13" t="s">
        <v>7128</v>
      </c>
      <c r="CP454" s="13" t="s">
        <v>7128</v>
      </c>
      <c r="CQ454" s="13" t="s">
        <v>7128</v>
      </c>
      <c r="CR454" s="13" t="s">
        <v>7128</v>
      </c>
      <c r="CS454" s="13" t="s">
        <v>7128</v>
      </c>
      <c r="CT454" s="13">
        <v>0</v>
      </c>
      <c r="CU454" s="13">
        <v>0</v>
      </c>
      <c r="CV454" s="13">
        <v>0</v>
      </c>
      <c r="CW454" s="13">
        <v>3.15</v>
      </c>
      <c r="CX454" s="12" t="s">
        <v>7128</v>
      </c>
      <c r="CY454" s="12" t="s">
        <v>7128</v>
      </c>
      <c r="CZ454" s="15">
        <v>2.1333333333333333</v>
      </c>
      <c r="DA454" s="20"/>
      <c r="DB454" s="20"/>
    </row>
    <row r="455" spans="1:106" ht="24">
      <c r="A455" s="8" t="s">
        <v>4887</v>
      </c>
      <c r="B455" s="8" t="s">
        <v>4888</v>
      </c>
      <c r="C455" s="9" t="s">
        <v>7197</v>
      </c>
      <c r="D455" s="9" t="s">
        <v>7126</v>
      </c>
      <c r="E455" s="10" t="s">
        <v>7127</v>
      </c>
      <c r="F455" s="10" t="s">
        <v>7126</v>
      </c>
      <c r="G455" s="11">
        <v>0.65</v>
      </c>
      <c r="H455" s="11">
        <v>0.65</v>
      </c>
      <c r="I455" s="12">
        <v>9.0499999999999997E-2</v>
      </c>
      <c r="J455" s="12">
        <v>0.11532500000000001</v>
      </c>
      <c r="K455" s="12">
        <v>4.7E-2</v>
      </c>
      <c r="L455" s="12">
        <v>0.10350000000000001</v>
      </c>
      <c r="M455" s="12">
        <v>6.8320350000000002E-2</v>
      </c>
      <c r="N455" s="12">
        <v>0.11532500000000001</v>
      </c>
      <c r="O455" s="12">
        <v>-0.10193214285714287</v>
      </c>
      <c r="P455" s="12">
        <v>-0.10580119047619049</v>
      </c>
      <c r="Q455" s="13">
        <v>0.34499999999999997</v>
      </c>
      <c r="R455" s="13">
        <v>0</v>
      </c>
      <c r="S455" s="13">
        <v>0</v>
      </c>
      <c r="T455" s="13">
        <v>0</v>
      </c>
      <c r="U455" s="13">
        <v>0.34499999999999997</v>
      </c>
      <c r="V455" s="13">
        <v>3.0000000000000001E-3</v>
      </c>
      <c r="W455" s="13">
        <v>0.34199999999999997</v>
      </c>
      <c r="X455" s="14">
        <v>8.6956521739130436E-3</v>
      </c>
      <c r="Y455" s="15">
        <v>3.6166365280289332E-2</v>
      </c>
      <c r="Z455" s="14">
        <v>0</v>
      </c>
      <c r="AA455" s="14">
        <v>0</v>
      </c>
      <c r="AB455" s="14">
        <v>0</v>
      </c>
      <c r="AC455" s="14">
        <v>0</v>
      </c>
      <c r="AD455" s="13">
        <v>6.0000000000000001E-3</v>
      </c>
      <c r="AE455" s="15">
        <v>3.5761111111111115</v>
      </c>
      <c r="AF455" s="14">
        <v>0.11401754250991379</v>
      </c>
      <c r="AG455" s="14" t="s">
        <v>7128</v>
      </c>
      <c r="AH455" s="15">
        <v>0.66666666666666663</v>
      </c>
      <c r="AI455" s="5" t="s">
        <v>7128</v>
      </c>
      <c r="AJ455" s="15">
        <v>114.99999999999999</v>
      </c>
      <c r="AK455" s="15">
        <v>114.99999999999999</v>
      </c>
      <c r="AL455" s="15" t="s">
        <v>7128</v>
      </c>
      <c r="AM455" s="15" t="s">
        <v>7128</v>
      </c>
      <c r="AN455" s="15">
        <v>1.5898617511520736</v>
      </c>
      <c r="AO455" s="15">
        <v>0.29741379310344829</v>
      </c>
      <c r="AP455" s="15">
        <v>85.499999999999986</v>
      </c>
      <c r="AQ455" s="15">
        <v>34.199999999999996</v>
      </c>
      <c r="AR455" s="15">
        <v>1.5981308411214952</v>
      </c>
      <c r="AS455" s="15">
        <v>0.29482758620689653</v>
      </c>
      <c r="AT455" s="14">
        <v>0</v>
      </c>
      <c r="AU455" s="14">
        <v>0</v>
      </c>
      <c r="AV455" s="12">
        <v>-0.72499999999999998</v>
      </c>
      <c r="AW455" s="12" t="s">
        <v>7128</v>
      </c>
      <c r="AX455" s="12">
        <v>-0.50700000000000001</v>
      </c>
      <c r="AY455" s="12">
        <v>-0.41799999999999998</v>
      </c>
      <c r="AZ455" s="14" t="s">
        <v>7128</v>
      </c>
      <c r="BA455" s="14" t="s">
        <v>7128</v>
      </c>
      <c r="BB455" s="14">
        <v>1.3392857142857142E-2</v>
      </c>
      <c r="BC455" s="14">
        <v>9.5238095238095247E-3</v>
      </c>
      <c r="BD455" s="14">
        <v>2.5862068965517245E-3</v>
      </c>
      <c r="BE455" s="14">
        <v>3.4482758620689659E-3</v>
      </c>
      <c r="BF455" s="14">
        <v>0.5</v>
      </c>
      <c r="BG455" s="14">
        <v>3.4099999999999998E-2</v>
      </c>
      <c r="BH455" s="13">
        <v>3.0000000000000001E-3</v>
      </c>
      <c r="BI455" s="13">
        <v>3.0000000000000001E-3</v>
      </c>
      <c r="BJ455" s="13">
        <v>4.0000000000000001E-3</v>
      </c>
      <c r="BK455" s="13">
        <v>4.0000000000000001E-3</v>
      </c>
      <c r="BL455" s="13">
        <v>1.1599999999999999</v>
      </c>
      <c r="BM455" s="13">
        <v>1.1599999999999999</v>
      </c>
      <c r="BN455" s="13">
        <v>0.01</v>
      </c>
      <c r="BO455" s="13">
        <v>0.01</v>
      </c>
      <c r="BP455" s="13">
        <v>2E-3</v>
      </c>
      <c r="BQ455" s="13">
        <v>0</v>
      </c>
      <c r="BR455" s="13">
        <v>0</v>
      </c>
      <c r="BS455" s="13">
        <v>-2.1000000000000001E-2</v>
      </c>
      <c r="BT455" s="14">
        <v>-10.5</v>
      </c>
      <c r="BU455" s="13">
        <v>2.3E-2</v>
      </c>
      <c r="BV455" s="13">
        <v>2.4E-2</v>
      </c>
      <c r="BW455" s="13">
        <v>2.4E-2</v>
      </c>
      <c r="BX455" s="13">
        <v>0.224</v>
      </c>
      <c r="BY455" s="13">
        <v>0.21</v>
      </c>
      <c r="BZ455" s="13">
        <v>0.217</v>
      </c>
      <c r="CA455" s="13">
        <v>0.214</v>
      </c>
      <c r="CB455" s="13">
        <v>0</v>
      </c>
      <c r="CC455" s="15">
        <v>1.36</v>
      </c>
      <c r="CD455" s="15">
        <v>1.1399999999999999</v>
      </c>
      <c r="CE455" s="15">
        <v>0.36</v>
      </c>
      <c r="CF455" s="15" t="s">
        <v>7128</v>
      </c>
      <c r="CG455" s="15" t="s">
        <v>7128</v>
      </c>
      <c r="CH455" s="13" t="s">
        <v>7128</v>
      </c>
      <c r="CI455" s="13" t="s">
        <v>7128</v>
      </c>
      <c r="CJ455" s="13">
        <v>0</v>
      </c>
      <c r="CK455" s="12">
        <f t="shared" si="14"/>
        <v>0</v>
      </c>
      <c r="CL455" s="36">
        <f t="shared" si="15"/>
        <v>5.4205607476635516</v>
      </c>
      <c r="CM455" s="13">
        <v>1.2999999999999999E-2</v>
      </c>
      <c r="CN455" s="13">
        <v>1.0999999999999999E-2</v>
      </c>
      <c r="CO455" s="13">
        <v>3.0000000000000001E-3</v>
      </c>
      <c r="CP455" s="13">
        <v>0.34499999999999997</v>
      </c>
      <c r="CQ455" s="13">
        <v>0.01</v>
      </c>
      <c r="CR455" s="13">
        <v>0.34199999999999997</v>
      </c>
      <c r="CS455" s="13" t="s">
        <v>7128</v>
      </c>
      <c r="CT455" s="13">
        <v>0</v>
      </c>
      <c r="CU455" s="13">
        <v>4.0000000000000001E-3</v>
      </c>
      <c r="CV455" s="13">
        <v>0.214</v>
      </c>
      <c r="CW455" s="13">
        <v>0.01</v>
      </c>
      <c r="CX455" s="12">
        <v>1.3392857142857142E-2</v>
      </c>
      <c r="CY455" s="12">
        <v>9.5238095238095247E-3</v>
      </c>
      <c r="CZ455" s="15">
        <v>34.199999999999996</v>
      </c>
      <c r="DA455" s="20"/>
      <c r="DB455" s="20"/>
    </row>
    <row r="456" spans="1:106">
      <c r="A456" s="8" t="s">
        <v>3173</v>
      </c>
      <c r="B456" s="8" t="s">
        <v>3174</v>
      </c>
      <c r="C456" s="9" t="s">
        <v>7141</v>
      </c>
      <c r="D456" s="9" t="s">
        <v>7126</v>
      </c>
      <c r="E456" s="10" t="s">
        <v>7127</v>
      </c>
      <c r="F456" s="10" t="s">
        <v>7126</v>
      </c>
      <c r="G456" s="11">
        <v>0.73</v>
      </c>
      <c r="H456" s="11">
        <v>1.0673763768115943</v>
      </c>
      <c r="I456" s="12">
        <v>9.0499999999999997E-2</v>
      </c>
      <c r="J456" s="12">
        <v>0.15309756210144929</v>
      </c>
      <c r="K456" s="12">
        <v>4.7E-2</v>
      </c>
      <c r="L456" s="12">
        <v>0.10350000000000001</v>
      </c>
      <c r="M456" s="12">
        <v>6.8320350000000002E-2</v>
      </c>
      <c r="N456" s="12">
        <v>0.11775312673553893</v>
      </c>
      <c r="O456" s="12">
        <v>0.10925537907502134</v>
      </c>
      <c r="P456" s="12">
        <v>2.5380666411201167E-2</v>
      </c>
      <c r="Q456" s="13">
        <v>2</v>
      </c>
      <c r="R456" s="13">
        <v>0</v>
      </c>
      <c r="S456" s="13">
        <v>1.43</v>
      </c>
      <c r="T456" s="13">
        <v>1.43</v>
      </c>
      <c r="U456" s="13">
        <v>3.4299999999999997</v>
      </c>
      <c r="V456" s="13">
        <v>0</v>
      </c>
      <c r="W456" s="13">
        <v>3.4299999999999997</v>
      </c>
      <c r="X456" s="14">
        <v>0</v>
      </c>
      <c r="Y456" s="15">
        <v>0.25380710659898476</v>
      </c>
      <c r="Z456" s="14">
        <v>0.58130081300813008</v>
      </c>
      <c r="AA456" s="14">
        <v>0.41690962099125367</v>
      </c>
      <c r="AB456" s="14">
        <v>1.3883495145631066</v>
      </c>
      <c r="AC456" s="14">
        <v>0.71499999999999997</v>
      </c>
      <c r="AD456" s="13">
        <v>1.02</v>
      </c>
      <c r="AE456" s="15">
        <v>0.17183333333333334</v>
      </c>
      <c r="AF456" s="14" t="s">
        <v>7128</v>
      </c>
      <c r="AG456" s="14" t="s">
        <v>7128</v>
      </c>
      <c r="AH456" s="15">
        <v>0.65619645916619085</v>
      </c>
      <c r="AI456" s="5">
        <v>3.5565217391304342</v>
      </c>
      <c r="AJ456" s="15">
        <v>7.2992700729926998</v>
      </c>
      <c r="AK456" s="15">
        <v>8.9686098654708513</v>
      </c>
      <c r="AL456" s="15">
        <v>6.0355029585798814</v>
      </c>
      <c r="AM456" s="15">
        <v>0.10427528675703857</v>
      </c>
      <c r="AN456" s="15">
        <v>1.941747572815534</v>
      </c>
      <c r="AO456" s="15">
        <v>0.11235955056179775</v>
      </c>
      <c r="AP456" s="15">
        <v>8.3863080684596572</v>
      </c>
      <c r="AQ456" s="15">
        <v>6.081560283687943</v>
      </c>
      <c r="AR456" s="15">
        <v>1.3943089430894309</v>
      </c>
      <c r="AS456" s="15">
        <v>0.19269662921348313</v>
      </c>
      <c r="AT456" s="14">
        <v>0</v>
      </c>
      <c r="AU456" s="14">
        <v>0</v>
      </c>
      <c r="AV456" s="12">
        <v>1.196</v>
      </c>
      <c r="AW456" s="12">
        <v>0.30399999999999999</v>
      </c>
      <c r="AX456" s="12">
        <v>0.315</v>
      </c>
      <c r="AY456" s="12">
        <v>0.65200000000000002</v>
      </c>
      <c r="AZ456" s="14">
        <v>0.7</v>
      </c>
      <c r="BA456" s="14" t="s">
        <v>7128</v>
      </c>
      <c r="BB456" s="14">
        <v>0.26235294117647062</v>
      </c>
      <c r="BC456" s="14">
        <v>0.1431337931467401</v>
      </c>
      <c r="BD456" s="14">
        <v>1.0985221674876847E-2</v>
      </c>
      <c r="BE456" s="14">
        <v>2.0147783251231524E-2</v>
      </c>
      <c r="BF456" s="14">
        <v>0.3536231884057971</v>
      </c>
      <c r="BG456" s="14" t="s">
        <v>7128</v>
      </c>
      <c r="BH456" s="13">
        <v>0.27400000000000002</v>
      </c>
      <c r="BI456" s="13">
        <v>0.223</v>
      </c>
      <c r="BJ456" s="13">
        <v>0.40899999999999997</v>
      </c>
      <c r="BK456" s="13">
        <v>0.40899999999999997</v>
      </c>
      <c r="BL456" s="13">
        <v>17.8</v>
      </c>
      <c r="BM456" s="13">
        <v>20.3</v>
      </c>
      <c r="BN456" s="13">
        <v>0.63800000000000001</v>
      </c>
      <c r="BO456" s="13">
        <v>0.56399999999999995</v>
      </c>
      <c r="BP456" s="13">
        <v>0.26436811594202897</v>
      </c>
      <c r="BQ456" s="13">
        <v>0</v>
      </c>
      <c r="BR456" s="13">
        <v>0</v>
      </c>
      <c r="BS456" s="13">
        <v>-0.158</v>
      </c>
      <c r="BT456" s="14">
        <v>-0.59765149604745249</v>
      </c>
      <c r="BU456" s="13">
        <v>0.42236811594202894</v>
      </c>
      <c r="BV456" s="13">
        <v>0.38100000000000001</v>
      </c>
      <c r="BW456" s="13">
        <v>0.38100000000000001</v>
      </c>
      <c r="BX456" s="13">
        <v>0.85</v>
      </c>
      <c r="BY456" s="13">
        <v>1.847</v>
      </c>
      <c r="BZ456" s="13">
        <v>1.03</v>
      </c>
      <c r="CA456" s="13">
        <v>2.46</v>
      </c>
      <c r="CB456" s="13">
        <v>0</v>
      </c>
      <c r="CC456" s="15">
        <v>-1.7999999999999999E-2</v>
      </c>
      <c r="CD456" s="15">
        <v>0.224</v>
      </c>
      <c r="CE456" s="15">
        <v>0.36</v>
      </c>
      <c r="CF456" s="15" t="s">
        <v>7128</v>
      </c>
      <c r="CG456" s="15" t="s">
        <v>7128</v>
      </c>
      <c r="CH456" s="13" t="s">
        <v>7128</v>
      </c>
      <c r="CI456" s="13" t="s">
        <v>7128</v>
      </c>
      <c r="CJ456" s="13">
        <v>0</v>
      </c>
      <c r="CK456" s="12">
        <f t="shared" si="14"/>
        <v>0</v>
      </c>
      <c r="CL456" s="36">
        <f t="shared" si="15"/>
        <v>7.2357723577235777</v>
      </c>
      <c r="CM456" s="13">
        <v>0.34499999999999997</v>
      </c>
      <c r="CN456" s="13">
        <v>0.122</v>
      </c>
      <c r="CO456" s="13">
        <v>0.223</v>
      </c>
      <c r="CP456" s="13">
        <v>2</v>
      </c>
      <c r="CQ456" s="13">
        <v>0.56399999999999995</v>
      </c>
      <c r="CR456" s="13">
        <v>3.4299999999999997</v>
      </c>
      <c r="CS456" s="13" t="s">
        <v>7128</v>
      </c>
      <c r="CT456" s="13">
        <v>0</v>
      </c>
      <c r="CU456" s="13">
        <v>0.40899999999999997</v>
      </c>
      <c r="CV456" s="13">
        <v>2.46</v>
      </c>
      <c r="CW456" s="13">
        <v>0.63800000000000001</v>
      </c>
      <c r="CX456" s="12">
        <v>0.26235294117647062</v>
      </c>
      <c r="CY456" s="12">
        <v>0.1431337931467401</v>
      </c>
      <c r="CZ456" s="15">
        <v>5.376175548589341</v>
      </c>
      <c r="DA456" s="20"/>
      <c r="DB456" s="20"/>
    </row>
    <row r="457" spans="1:106" ht="24">
      <c r="A457" s="8" t="s">
        <v>6031</v>
      </c>
      <c r="B457" s="8" t="s">
        <v>6032</v>
      </c>
      <c r="C457" s="9" t="s">
        <v>7142</v>
      </c>
      <c r="D457" s="9" t="s">
        <v>7126</v>
      </c>
      <c r="E457" s="10" t="s">
        <v>7127</v>
      </c>
      <c r="F457" s="10" t="s">
        <v>7126</v>
      </c>
      <c r="G457" s="11">
        <v>0.1</v>
      </c>
      <c r="H457" s="11">
        <v>0.1</v>
      </c>
      <c r="I457" s="12">
        <v>9.0499999999999997E-2</v>
      </c>
      <c r="J457" s="12">
        <v>6.5549999999999997E-2</v>
      </c>
      <c r="K457" s="12">
        <v>4.7E-2</v>
      </c>
      <c r="L457" s="12">
        <v>0.10350000000000001</v>
      </c>
      <c r="M457" s="12">
        <v>6.8320350000000002E-2</v>
      </c>
      <c r="N457" s="12">
        <v>6.5549999999999997E-2</v>
      </c>
      <c r="O457" s="12">
        <v>-0.61043517745302711</v>
      </c>
      <c r="P457" s="12">
        <v>-0.61016667364893173</v>
      </c>
      <c r="Q457" s="13">
        <v>8.9</v>
      </c>
      <c r="R457" s="13">
        <v>0</v>
      </c>
      <c r="S457" s="13">
        <v>0</v>
      </c>
      <c r="T457" s="13">
        <v>0</v>
      </c>
      <c r="U457" s="13">
        <v>8.9</v>
      </c>
      <c r="V457" s="13">
        <v>0.03</v>
      </c>
      <c r="W457" s="13">
        <v>8.870000000000001</v>
      </c>
      <c r="X457" s="14">
        <v>3.3707865168539322E-3</v>
      </c>
      <c r="Y457" s="15">
        <v>8.5995085995085995E-3</v>
      </c>
      <c r="Z457" s="14">
        <v>0</v>
      </c>
      <c r="AA457" s="14">
        <v>0</v>
      </c>
      <c r="AB457" s="14">
        <v>0</v>
      </c>
      <c r="AC457" s="14">
        <v>0</v>
      </c>
      <c r="AD457" s="13">
        <v>4.3999999999999997E-2</v>
      </c>
      <c r="AE457" s="15">
        <v>0.67569444444444449</v>
      </c>
      <c r="AF457" s="14" t="s">
        <v>7128</v>
      </c>
      <c r="AG457" s="14" t="s">
        <v>7128</v>
      </c>
      <c r="AH457" s="15">
        <v>0.66399999999999992</v>
      </c>
      <c r="AI457" s="5" t="s">
        <v>7128</v>
      </c>
      <c r="AJ457" s="15" t="s">
        <v>7128</v>
      </c>
      <c r="AK457" s="15" t="s">
        <v>7128</v>
      </c>
      <c r="AL457" s="15" t="s">
        <v>7128</v>
      </c>
      <c r="AM457" s="15" t="s">
        <v>7128</v>
      </c>
      <c r="AN457" s="15">
        <v>4.4949494949494948</v>
      </c>
      <c r="AO457" s="15">
        <v>2.0554272517321017</v>
      </c>
      <c r="AP457" s="15" t="s">
        <v>7128</v>
      </c>
      <c r="AQ457" s="15" t="s">
        <v>7128</v>
      </c>
      <c r="AR457" s="15">
        <v>4.5487179487179494</v>
      </c>
      <c r="AS457" s="15">
        <v>2.048498845265589</v>
      </c>
      <c r="AT457" s="14" t="s">
        <v>7128</v>
      </c>
      <c r="AU457" s="14">
        <v>0</v>
      </c>
      <c r="AV457" s="12" t="s">
        <v>7128</v>
      </c>
      <c r="AW457" s="12" t="s">
        <v>7128</v>
      </c>
      <c r="AX457" s="12">
        <v>1.1890000000000001</v>
      </c>
      <c r="AY457" s="12" t="s">
        <v>7128</v>
      </c>
      <c r="AZ457" s="14" t="s">
        <v>7128</v>
      </c>
      <c r="BA457" s="14" t="s">
        <v>7128</v>
      </c>
      <c r="BB457" s="14">
        <v>-0.54488517745302711</v>
      </c>
      <c r="BC457" s="14">
        <v>-0.54461667364893174</v>
      </c>
      <c r="BD457" s="14">
        <v>-0.60277136258660502</v>
      </c>
      <c r="BE457" s="14">
        <v>-0.60046189376443415</v>
      </c>
      <c r="BF457" s="14">
        <v>0</v>
      </c>
      <c r="BG457" s="14">
        <v>0.10539999999999999</v>
      </c>
      <c r="BH457" s="13">
        <v>-2.61</v>
      </c>
      <c r="BI457" s="13">
        <v>-2.61</v>
      </c>
      <c r="BJ457" s="13">
        <v>-2.6</v>
      </c>
      <c r="BK457" s="13">
        <v>-2.6</v>
      </c>
      <c r="BL457" s="13">
        <v>4.33</v>
      </c>
      <c r="BM457" s="13">
        <v>4.33</v>
      </c>
      <c r="BN457" s="13">
        <v>-2.54</v>
      </c>
      <c r="BO457" s="13">
        <v>-2.54</v>
      </c>
      <c r="BP457" s="13">
        <v>-2.6</v>
      </c>
      <c r="BQ457" s="13">
        <v>0</v>
      </c>
      <c r="BR457" s="13">
        <v>0</v>
      </c>
      <c r="BS457" s="13">
        <v>-5.8000000000000003E-2</v>
      </c>
      <c r="BT457" s="14" t="s">
        <v>7128</v>
      </c>
      <c r="BU457" s="13">
        <v>-2.5420000000000003</v>
      </c>
      <c r="BV457" s="13">
        <v>-2.552</v>
      </c>
      <c r="BW457" s="13">
        <v>-2.552</v>
      </c>
      <c r="BX457" s="13">
        <v>4.79</v>
      </c>
      <c r="BY457" s="13">
        <v>4.774</v>
      </c>
      <c r="BZ457" s="13">
        <v>1.98</v>
      </c>
      <c r="CA457" s="13">
        <v>1.95</v>
      </c>
      <c r="CB457" s="13">
        <v>0</v>
      </c>
      <c r="CC457" s="15">
        <v>0.10299999999999999</v>
      </c>
      <c r="CD457" s="15">
        <v>0.52800000000000002</v>
      </c>
      <c r="CE457" s="15">
        <v>0.36</v>
      </c>
      <c r="CF457" s="15" t="s">
        <v>7128</v>
      </c>
      <c r="CG457" s="15" t="s">
        <v>7128</v>
      </c>
      <c r="CH457" s="13" t="s">
        <v>7128</v>
      </c>
      <c r="CI457" s="13" t="s">
        <v>7128</v>
      </c>
      <c r="CJ457" s="13">
        <v>0</v>
      </c>
      <c r="CK457" s="12">
        <f t="shared" si="14"/>
        <v>0</v>
      </c>
      <c r="CL457" s="36">
        <f t="shared" si="15"/>
        <v>2.2205128205128206</v>
      </c>
      <c r="CM457" s="13" t="s">
        <v>7128</v>
      </c>
      <c r="CN457" s="13" t="s">
        <v>7128</v>
      </c>
      <c r="CO457" s="13" t="s">
        <v>7128</v>
      </c>
      <c r="CP457" s="13" t="s">
        <v>7128</v>
      </c>
      <c r="CQ457" s="13" t="s">
        <v>7128</v>
      </c>
      <c r="CR457" s="13" t="s">
        <v>7128</v>
      </c>
      <c r="CS457" s="13" t="s">
        <v>7128</v>
      </c>
      <c r="CT457" s="13">
        <v>0</v>
      </c>
      <c r="CU457" s="13">
        <v>-2.6</v>
      </c>
      <c r="CV457" s="13">
        <v>1.95</v>
      </c>
      <c r="CW457" s="13">
        <v>-2.54</v>
      </c>
      <c r="CX457" s="12">
        <v>-0.54488517745302711</v>
      </c>
      <c r="CY457" s="12">
        <v>-0.54461667364893174</v>
      </c>
      <c r="CZ457" s="15" t="s">
        <v>7128</v>
      </c>
      <c r="DA457" s="20"/>
      <c r="DB457" s="20"/>
    </row>
    <row r="458" spans="1:106">
      <c r="A458" s="8" t="s">
        <v>781</v>
      </c>
      <c r="B458" s="8" t="s">
        <v>782</v>
      </c>
      <c r="C458" s="9" t="s">
        <v>7164</v>
      </c>
      <c r="D458" s="9" t="s">
        <v>7126</v>
      </c>
      <c r="E458" s="10" t="s">
        <v>7127</v>
      </c>
      <c r="F458" s="10" t="s">
        <v>7126</v>
      </c>
      <c r="G458" s="11">
        <v>0.7</v>
      </c>
      <c r="H458" s="11">
        <v>0.70143930599906679</v>
      </c>
      <c r="I458" s="12">
        <v>9.0499999999999997E-2</v>
      </c>
      <c r="J458" s="12">
        <v>0.11998025719291555</v>
      </c>
      <c r="K458" s="12">
        <v>3.2000000000000001E-2</v>
      </c>
      <c r="L458" s="12">
        <v>8.8499999999999995E-2</v>
      </c>
      <c r="M458" s="12">
        <v>5.8418850000000001E-2</v>
      </c>
      <c r="N458" s="12">
        <v>0.11978884461016051</v>
      </c>
      <c r="O458" s="12">
        <v>0.61667454707754699</v>
      </c>
      <c r="P458" s="12">
        <v>0.25230837417734686</v>
      </c>
      <c r="Q458" s="13">
        <v>2562.3000000000002</v>
      </c>
      <c r="R458" s="13">
        <v>7.9917957286574177</v>
      </c>
      <c r="S458" s="13">
        <v>0</v>
      </c>
      <c r="T458" s="13">
        <v>7.9917957286574177</v>
      </c>
      <c r="U458" s="13">
        <v>2570.2917957286577</v>
      </c>
      <c r="V458" s="13">
        <v>0</v>
      </c>
      <c r="W458" s="13">
        <v>2570.2917957286577</v>
      </c>
      <c r="X458" s="14">
        <v>0</v>
      </c>
      <c r="Y458" s="15">
        <v>1.0548523206751054E-2</v>
      </c>
      <c r="Z458" s="14" t="s">
        <v>7128</v>
      </c>
      <c r="AA458" s="14">
        <v>3.1092951165849268E-3</v>
      </c>
      <c r="AB458" s="14" t="s">
        <v>7128</v>
      </c>
      <c r="AC458" s="14">
        <v>3.1189929862457232E-3</v>
      </c>
      <c r="AD458" s="13">
        <v>107.99</v>
      </c>
      <c r="AE458" s="15">
        <v>1.4697499999999999</v>
      </c>
      <c r="AF458" s="14">
        <v>0.19748417658131498</v>
      </c>
      <c r="AG458" s="14">
        <v>0.46029004233952647</v>
      </c>
      <c r="AH458" s="15">
        <v>0.35924486396446415</v>
      </c>
      <c r="AI458" s="5">
        <v>16.145251396648042</v>
      </c>
      <c r="AJ458" s="15">
        <v>123.78260869565219</v>
      </c>
      <c r="AK458" s="15">
        <v>123.78260869565219</v>
      </c>
      <c r="AL458" s="15">
        <v>103.83653846153845</v>
      </c>
      <c r="AM458" s="15">
        <v>11.461352657004831</v>
      </c>
      <c r="AN458" s="15" t="s">
        <v>7128</v>
      </c>
      <c r="AO458" s="15">
        <v>7.0489683631361766</v>
      </c>
      <c r="AP458" s="15">
        <v>82.061211533826068</v>
      </c>
      <c r="AQ458" s="15">
        <v>66.553386735594444</v>
      </c>
      <c r="AR458" s="15">
        <v>321.61630289322397</v>
      </c>
      <c r="AS458" s="15">
        <v>7.0709540460210665</v>
      </c>
      <c r="AT458" s="14">
        <v>2.8405797101449277</v>
      </c>
      <c r="AU458" s="14">
        <v>2.2948132537173632E-2</v>
      </c>
      <c r="AV458" s="12" t="s">
        <v>7128</v>
      </c>
      <c r="AW458" s="12" t="s">
        <v>7128</v>
      </c>
      <c r="AX458" s="12" t="s">
        <v>7128</v>
      </c>
      <c r="AY458" s="12" t="s">
        <v>7128</v>
      </c>
      <c r="AZ458" s="14">
        <v>0.10800000000000001</v>
      </c>
      <c r="BA458" s="14">
        <v>0.20800000000000002</v>
      </c>
      <c r="BB458" s="14">
        <v>0.73665480427046259</v>
      </c>
      <c r="BC458" s="14">
        <v>0.3720972187875074</v>
      </c>
      <c r="BD458" s="14">
        <v>5.6946354883081154E-2</v>
      </c>
      <c r="BE458" s="14">
        <v>8.6166824908579145E-2</v>
      </c>
      <c r="BF458" s="14">
        <v>0.34076433121019106</v>
      </c>
      <c r="BG458" s="14">
        <v>0.18179999999999999</v>
      </c>
      <c r="BH458" s="13">
        <v>20.7</v>
      </c>
      <c r="BI458" s="13">
        <v>20.7</v>
      </c>
      <c r="BJ458" s="13">
        <v>28.9</v>
      </c>
      <c r="BK458" s="13">
        <v>31.321640854268519</v>
      </c>
      <c r="BL458" s="13">
        <v>363.5</v>
      </c>
      <c r="BM458" s="13">
        <v>363.5</v>
      </c>
      <c r="BN458" s="13">
        <v>34.6</v>
      </c>
      <c r="BO458" s="13">
        <v>38.620000000000005</v>
      </c>
      <c r="BP458" s="13">
        <v>20.648342856157907</v>
      </c>
      <c r="BQ458" s="13">
        <v>-53.1</v>
      </c>
      <c r="BR458" s="13">
        <v>-0.43299999999999983</v>
      </c>
      <c r="BS458" s="13">
        <v>2.6000000000000005</v>
      </c>
      <c r="BT458" s="14">
        <v>0.10494788928564025</v>
      </c>
      <c r="BU458" s="13">
        <v>18.481342856157905</v>
      </c>
      <c r="BV458" s="13">
        <v>71.632999999999996</v>
      </c>
      <c r="BW458" s="13">
        <v>18.532999999999998</v>
      </c>
      <c r="BX458" s="13">
        <v>28.1</v>
      </c>
      <c r="BY458" s="13">
        <v>55.491795728657415</v>
      </c>
      <c r="BZ458" s="13">
        <v>0</v>
      </c>
      <c r="CA458" s="13">
        <v>7.9917957286574177</v>
      </c>
      <c r="CB458" s="13">
        <v>-58.8</v>
      </c>
      <c r="CC458" s="15">
        <v>0.60599999999999998</v>
      </c>
      <c r="CD458" s="15">
        <v>0.373</v>
      </c>
      <c r="CE458" s="15">
        <v>0.36</v>
      </c>
      <c r="CF458" s="15">
        <v>0.26565811815909196</v>
      </c>
      <c r="CG458" s="15">
        <v>0.39723462974872142</v>
      </c>
      <c r="CH458" s="13">
        <v>23.475000000000001</v>
      </c>
      <c r="CI458" s="13">
        <v>15.675000000000001</v>
      </c>
      <c r="CJ458" s="13">
        <v>-58.8</v>
      </c>
      <c r="CK458" s="12">
        <f t="shared" si="14"/>
        <v>0.82085072522440772</v>
      </c>
      <c r="CL458" s="36">
        <f t="shared" si="15"/>
        <v>45.484145533968274</v>
      </c>
      <c r="CM458" s="13">
        <v>31.4</v>
      </c>
      <c r="CN458" s="13">
        <v>10.7</v>
      </c>
      <c r="CO458" s="13">
        <v>20.7</v>
      </c>
      <c r="CP458" s="13">
        <v>2562.3000000000002</v>
      </c>
      <c r="CQ458" s="13">
        <v>38.620000000000005</v>
      </c>
      <c r="CR458" s="13">
        <v>2570.2917957286577</v>
      </c>
      <c r="CS458" s="13">
        <v>71.632999999999996</v>
      </c>
      <c r="CT458" s="13">
        <v>0</v>
      </c>
      <c r="CU458" s="13">
        <v>31.321640854268519</v>
      </c>
      <c r="CV458" s="13">
        <v>7.9917957286574177</v>
      </c>
      <c r="CW458" s="13">
        <v>34.6</v>
      </c>
      <c r="CX458" s="12">
        <v>0.73665480427046259</v>
      </c>
      <c r="CY458" s="12">
        <v>0.3720972187875074</v>
      </c>
      <c r="CZ458" s="15">
        <v>74.285890049961196</v>
      </c>
      <c r="DA458" s="20"/>
      <c r="DB458" s="20"/>
    </row>
    <row r="459" spans="1:106">
      <c r="A459" s="8" t="s">
        <v>5745</v>
      </c>
      <c r="B459" s="8" t="s">
        <v>5746</v>
      </c>
      <c r="C459" s="9" t="s">
        <v>7139</v>
      </c>
      <c r="D459" s="9" t="s">
        <v>7126</v>
      </c>
      <c r="E459" s="10" t="s">
        <v>7127</v>
      </c>
      <c r="F459" s="10" t="s">
        <v>7126</v>
      </c>
      <c r="G459" s="11">
        <v>0.59</v>
      </c>
      <c r="H459" s="11">
        <v>0.59</v>
      </c>
      <c r="I459" s="12">
        <v>9.0499999999999997E-2</v>
      </c>
      <c r="J459" s="12">
        <v>0.10989499999999999</v>
      </c>
      <c r="K459" s="12">
        <v>3.2000000000000001E-2</v>
      </c>
      <c r="L459" s="12">
        <v>8.8499999999999995E-2</v>
      </c>
      <c r="M459" s="12">
        <v>5.8418850000000001E-2</v>
      </c>
      <c r="N459" s="12">
        <v>0.10989499999999999</v>
      </c>
      <c r="O459" s="12" t="s">
        <v>7128</v>
      </c>
      <c r="P459" s="12" t="s">
        <v>7128</v>
      </c>
      <c r="Q459" s="13">
        <v>0.60399999999999998</v>
      </c>
      <c r="R459" s="13">
        <v>0</v>
      </c>
      <c r="S459" s="13">
        <v>0</v>
      </c>
      <c r="T459" s="13">
        <v>0</v>
      </c>
      <c r="U459" s="13">
        <v>0.60399999999999998</v>
      </c>
      <c r="V459" s="13">
        <v>1E-3</v>
      </c>
      <c r="W459" s="13">
        <v>0.60299999999999998</v>
      </c>
      <c r="X459" s="14">
        <v>1.6556291390728477E-3</v>
      </c>
      <c r="Y459" s="15" t="s">
        <v>7128</v>
      </c>
      <c r="Z459" s="14" t="s">
        <v>7128</v>
      </c>
      <c r="AA459" s="14">
        <v>0</v>
      </c>
      <c r="AB459" s="14" t="s">
        <v>7128</v>
      </c>
      <c r="AC459" s="14">
        <v>0</v>
      </c>
      <c r="AD459" s="13">
        <v>0.11799999999999999</v>
      </c>
      <c r="AE459" s="15">
        <v>0.33461111111111119</v>
      </c>
      <c r="AF459" s="14">
        <v>7.0710678118654752E-2</v>
      </c>
      <c r="AG459" s="14">
        <v>0.49214631970583705</v>
      </c>
      <c r="AH459" s="15">
        <v>0.42753623188405798</v>
      </c>
      <c r="AI459" s="5" t="s">
        <v>7128</v>
      </c>
      <c r="AJ459" s="15" t="s">
        <v>7128</v>
      </c>
      <c r="AK459" s="15" t="s">
        <v>7128</v>
      </c>
      <c r="AL459" s="15" t="s">
        <v>7128</v>
      </c>
      <c r="AM459" s="15" t="s">
        <v>7128</v>
      </c>
      <c r="AN459" s="15" t="s">
        <v>7128</v>
      </c>
      <c r="AO459" s="15">
        <v>22.37037037037037</v>
      </c>
      <c r="AP459" s="15" t="s">
        <v>7128</v>
      </c>
      <c r="AQ459" s="15">
        <v>603</v>
      </c>
      <c r="AR459" s="15" t="s">
        <v>7128</v>
      </c>
      <c r="AS459" s="15">
        <v>22.333333333333332</v>
      </c>
      <c r="AT459" s="14" t="s">
        <v>7128</v>
      </c>
      <c r="AU459" s="14">
        <v>0</v>
      </c>
      <c r="AV459" s="12" t="s">
        <v>7128</v>
      </c>
      <c r="AW459" s="12" t="s">
        <v>7128</v>
      </c>
      <c r="AX459" s="12">
        <v>0.28399999999999997</v>
      </c>
      <c r="AY459" s="12" t="s">
        <v>7128</v>
      </c>
      <c r="AZ459" s="14" t="s">
        <v>7128</v>
      </c>
      <c r="BA459" s="14" t="s">
        <v>7128</v>
      </c>
      <c r="BB459" s="14" t="s">
        <v>7128</v>
      </c>
      <c r="BC459" s="14" t="s">
        <v>7128</v>
      </c>
      <c r="BD459" s="14">
        <v>0</v>
      </c>
      <c r="BE459" s="14">
        <v>0</v>
      </c>
      <c r="BF459" s="14">
        <v>0</v>
      </c>
      <c r="BG459" s="14" t="s">
        <v>7128</v>
      </c>
      <c r="BH459" s="13">
        <v>0</v>
      </c>
      <c r="BI459" s="13">
        <v>0</v>
      </c>
      <c r="BJ459" s="13">
        <v>0</v>
      </c>
      <c r="BK459" s="13">
        <v>0</v>
      </c>
      <c r="BL459" s="13">
        <v>2.7E-2</v>
      </c>
      <c r="BM459" s="13">
        <v>2.7E-2</v>
      </c>
      <c r="BN459" s="13">
        <v>1E-3</v>
      </c>
      <c r="BO459" s="13">
        <v>1E-3</v>
      </c>
      <c r="BP459" s="13">
        <v>0</v>
      </c>
      <c r="BQ459" s="13">
        <v>0</v>
      </c>
      <c r="BR459" s="13">
        <v>0</v>
      </c>
      <c r="BS459" s="13">
        <v>0</v>
      </c>
      <c r="BT459" s="14" t="s">
        <v>7128</v>
      </c>
      <c r="BU459" s="13">
        <v>0</v>
      </c>
      <c r="BV459" s="13">
        <v>0</v>
      </c>
      <c r="BW459" s="13">
        <v>0</v>
      </c>
      <c r="BX459" s="13">
        <v>-1.6E-2</v>
      </c>
      <c r="BY459" s="13">
        <v>-1.9E-2</v>
      </c>
      <c r="BZ459" s="13">
        <v>-1.4999999999999999E-2</v>
      </c>
      <c r="CA459" s="13">
        <v>-1.6E-2</v>
      </c>
      <c r="CB459" s="13">
        <v>0</v>
      </c>
      <c r="CC459" s="15">
        <v>0.23200000000000001</v>
      </c>
      <c r="CD459" s="15">
        <v>-0.106</v>
      </c>
      <c r="CE459" s="15">
        <v>0.36</v>
      </c>
      <c r="CF459" s="15">
        <v>2.8157981121281512</v>
      </c>
      <c r="CG459" s="15">
        <v>2.6001774158487003</v>
      </c>
      <c r="CH459" s="13">
        <v>-1.9999999999999996E-3</v>
      </c>
      <c r="CI459" s="13">
        <v>-8.8599999999999998E-2</v>
      </c>
      <c r="CJ459" s="13">
        <v>0</v>
      </c>
      <c r="CK459" s="12">
        <f t="shared" si="14"/>
        <v>0</v>
      </c>
      <c r="CL459" s="36" t="str">
        <f t="shared" si="15"/>
        <v>NA</v>
      </c>
      <c r="CM459" s="13" t="s">
        <v>7128</v>
      </c>
      <c r="CN459" s="13" t="s">
        <v>7128</v>
      </c>
      <c r="CO459" s="13" t="s">
        <v>7128</v>
      </c>
      <c r="CP459" s="13" t="s">
        <v>7128</v>
      </c>
      <c r="CQ459" s="13">
        <v>1E-3</v>
      </c>
      <c r="CR459" s="13">
        <v>0.60299999999999998</v>
      </c>
      <c r="CS459" s="13" t="s">
        <v>7128</v>
      </c>
      <c r="CT459" s="13">
        <v>0</v>
      </c>
      <c r="CU459" s="13">
        <v>0</v>
      </c>
      <c r="CV459" s="13">
        <v>-1.6E-2</v>
      </c>
      <c r="CW459" s="13">
        <v>1E-3</v>
      </c>
      <c r="CX459" s="12" t="s">
        <v>7128</v>
      </c>
      <c r="CY459" s="12" t="s">
        <v>7128</v>
      </c>
      <c r="CZ459" s="15">
        <v>603</v>
      </c>
      <c r="DA459" s="20"/>
      <c r="DB459" s="20"/>
    </row>
    <row r="460" spans="1:106">
      <c r="A460" s="8" t="s">
        <v>2359</v>
      </c>
      <c r="B460" s="8" t="s">
        <v>2360</v>
      </c>
      <c r="C460" s="9" t="s">
        <v>7133</v>
      </c>
      <c r="D460" s="9" t="s">
        <v>7126</v>
      </c>
      <c r="E460" s="10" t="s">
        <v>7127</v>
      </c>
      <c r="F460" s="10" t="s">
        <v>7126</v>
      </c>
      <c r="G460" s="11">
        <v>0.92</v>
      </c>
      <c r="H460" s="11">
        <v>0.93349695724692627</v>
      </c>
      <c r="I460" s="12">
        <v>9.0499999999999997E-2</v>
      </c>
      <c r="J460" s="12">
        <v>0.14098147463084681</v>
      </c>
      <c r="K460" s="12">
        <v>3.2000000000000001E-2</v>
      </c>
      <c r="L460" s="12">
        <v>8.8499999999999995E-2</v>
      </c>
      <c r="M460" s="12">
        <v>5.8418850000000001E-2</v>
      </c>
      <c r="N460" s="12">
        <v>0.13939533344112076</v>
      </c>
      <c r="O460" s="12">
        <v>6.9198166087716062E-2</v>
      </c>
      <c r="P460" s="12">
        <v>6.5149305707803251E-2</v>
      </c>
      <c r="Q460" s="13">
        <v>48.5</v>
      </c>
      <c r="R460" s="13">
        <v>0.2120023270045901</v>
      </c>
      <c r="S460" s="13">
        <v>0.73799999999999999</v>
      </c>
      <c r="T460" s="13">
        <v>0.95000232700459009</v>
      </c>
      <c r="U460" s="13">
        <v>49.45000232700459</v>
      </c>
      <c r="V460" s="13">
        <v>0</v>
      </c>
      <c r="W460" s="13">
        <v>49.45000232700459</v>
      </c>
      <c r="X460" s="14">
        <v>0</v>
      </c>
      <c r="Y460" s="15">
        <v>0.20833333333333331</v>
      </c>
      <c r="Z460" s="14">
        <v>4.8843301457378065E-2</v>
      </c>
      <c r="AA460" s="14">
        <v>1.9211370723956366E-2</v>
      </c>
      <c r="AB460" s="14">
        <v>5.1351477135383246E-2</v>
      </c>
      <c r="AC460" s="14">
        <v>1.9587676845455464E-2</v>
      </c>
      <c r="AD460" s="13">
        <v>4.49</v>
      </c>
      <c r="AE460" s="15">
        <v>0.43411111111111111</v>
      </c>
      <c r="AF460" s="14">
        <v>3.1622776601683791E-2</v>
      </c>
      <c r="AG460" s="14">
        <v>0.40319040167146841</v>
      </c>
      <c r="AH460" s="15">
        <v>0.29278642149929279</v>
      </c>
      <c r="AI460" s="5">
        <v>84.821428571428569</v>
      </c>
      <c r="AJ460" s="15">
        <v>16.666666666666664</v>
      </c>
      <c r="AK460" s="15">
        <v>13.817663817663819</v>
      </c>
      <c r="AL460" s="15" t="s">
        <v>7128</v>
      </c>
      <c r="AM460" s="15" t="s">
        <v>7128</v>
      </c>
      <c r="AN460" s="15">
        <v>2.6216216216216215</v>
      </c>
      <c r="AO460" s="15">
        <v>1.1226851851851851</v>
      </c>
      <c r="AP460" s="15">
        <v>10.249555838236803</v>
      </c>
      <c r="AQ460" s="15">
        <v>9.179506650641283</v>
      </c>
      <c r="AR460" s="15">
        <v>2.5424162679069546</v>
      </c>
      <c r="AS460" s="15">
        <v>1.1446759797917729</v>
      </c>
      <c r="AT460" s="14">
        <v>0</v>
      </c>
      <c r="AU460" s="14">
        <v>0</v>
      </c>
      <c r="AV460" s="12">
        <v>0.65099999999999991</v>
      </c>
      <c r="AW460" s="12">
        <v>6.7900000000000002E-2</v>
      </c>
      <c r="AX460" s="12">
        <v>0.253</v>
      </c>
      <c r="AY460" s="12">
        <v>0.16500000000000001</v>
      </c>
      <c r="AZ460" s="14" t="s">
        <v>7128</v>
      </c>
      <c r="BA460" s="14" t="s">
        <v>7128</v>
      </c>
      <c r="BB460" s="14">
        <v>0.21017964071856288</v>
      </c>
      <c r="BC460" s="14">
        <v>0.20454463914892401</v>
      </c>
      <c r="BD460" s="14">
        <v>7.9772727272727273E-2</v>
      </c>
      <c r="BE460" s="14">
        <v>0.10964998942270641</v>
      </c>
      <c r="BF460" s="14">
        <v>0.25102880658436211</v>
      </c>
      <c r="BG460" s="14">
        <v>2.1899999999999999E-2</v>
      </c>
      <c r="BH460" s="13">
        <v>2.91</v>
      </c>
      <c r="BI460" s="13">
        <v>3.51</v>
      </c>
      <c r="BJ460" s="13">
        <v>4.75</v>
      </c>
      <c r="BK460" s="13">
        <v>4.8245995345990824</v>
      </c>
      <c r="BL460" s="13">
        <v>43.2</v>
      </c>
      <c r="BM460" s="13">
        <v>44</v>
      </c>
      <c r="BN460" s="13">
        <v>4.72</v>
      </c>
      <c r="BO460" s="13">
        <v>5.3869999999999996</v>
      </c>
      <c r="BP460" s="13">
        <v>3.6134860711812058</v>
      </c>
      <c r="BQ460" s="13">
        <v>0</v>
      </c>
      <c r="BR460" s="13">
        <v>0</v>
      </c>
      <c r="BS460" s="13">
        <v>-0.71</v>
      </c>
      <c r="BT460" s="14">
        <v>-0.19648615935245861</v>
      </c>
      <c r="BU460" s="13">
        <v>4.3234860711812058</v>
      </c>
      <c r="BV460" s="13">
        <v>4.22</v>
      </c>
      <c r="BW460" s="13">
        <v>4.22</v>
      </c>
      <c r="BX460" s="13">
        <v>16.7</v>
      </c>
      <c r="BY460" s="13">
        <v>17.666002327004591</v>
      </c>
      <c r="BZ460" s="13">
        <v>18.5</v>
      </c>
      <c r="CA460" s="13">
        <v>19.45000232700459</v>
      </c>
      <c r="CB460" s="13">
        <v>0</v>
      </c>
      <c r="CC460" s="15">
        <v>8.5000000000000006E-2</v>
      </c>
      <c r="CD460" s="15">
        <v>0.30099999999999999</v>
      </c>
      <c r="CE460" s="15">
        <v>0.36</v>
      </c>
      <c r="CF460" s="15">
        <v>0.54994293043800668</v>
      </c>
      <c r="CG460" s="15">
        <v>0.53436605487622657</v>
      </c>
      <c r="CH460" s="13">
        <v>2.0272999999999999</v>
      </c>
      <c r="CI460" s="13">
        <v>1.8727</v>
      </c>
      <c r="CJ460" s="13">
        <v>0</v>
      </c>
      <c r="CK460" s="12">
        <f t="shared" si="14"/>
        <v>0</v>
      </c>
      <c r="CL460" s="36">
        <f t="shared" si="15"/>
        <v>2.2210794257860145</v>
      </c>
      <c r="CM460" s="13">
        <v>4.8600000000000003</v>
      </c>
      <c r="CN460" s="13">
        <v>1.22</v>
      </c>
      <c r="CO460" s="13">
        <v>3.51</v>
      </c>
      <c r="CP460" s="13">
        <v>48.5</v>
      </c>
      <c r="CQ460" s="13">
        <v>5.3869999999999996</v>
      </c>
      <c r="CR460" s="13">
        <v>49.45000232700459</v>
      </c>
      <c r="CS460" s="13" t="s">
        <v>7128</v>
      </c>
      <c r="CT460" s="13">
        <v>0</v>
      </c>
      <c r="CU460" s="13">
        <v>4.8245995345990824</v>
      </c>
      <c r="CV460" s="13">
        <v>19.45000232700459</v>
      </c>
      <c r="CW460" s="13">
        <v>4.72</v>
      </c>
      <c r="CX460" s="12">
        <v>0.21017964071856288</v>
      </c>
      <c r="CY460" s="12">
        <v>0.20454463914892401</v>
      </c>
      <c r="CZ460" s="15">
        <v>10.476695408263685</v>
      </c>
      <c r="DA460" s="20"/>
      <c r="DB460" s="20"/>
    </row>
    <row r="461" spans="1:106">
      <c r="A461" s="8" t="s">
        <v>601</v>
      </c>
      <c r="B461" s="8" t="s">
        <v>602</v>
      </c>
      <c r="C461" s="9" t="s">
        <v>7162</v>
      </c>
      <c r="D461" s="9" t="s">
        <v>7126</v>
      </c>
      <c r="E461" s="10" t="s">
        <v>7127</v>
      </c>
      <c r="F461" s="10" t="s">
        <v>7126</v>
      </c>
      <c r="G461" s="11">
        <v>0.8</v>
      </c>
      <c r="H461" s="11">
        <v>0.80101707635153729</v>
      </c>
      <c r="I461" s="12">
        <v>9.0499999999999997E-2</v>
      </c>
      <c r="J461" s="12">
        <v>0.12899204540981413</v>
      </c>
      <c r="K461" s="12">
        <v>3.2000000000000001E-2</v>
      </c>
      <c r="L461" s="12">
        <v>8.8499999999999995E-2</v>
      </c>
      <c r="M461" s="12">
        <v>5.8418850000000001E-2</v>
      </c>
      <c r="N461" s="12">
        <v>0.12890243642366034</v>
      </c>
      <c r="O461" s="12">
        <v>-4.9813963218033303E-2</v>
      </c>
      <c r="P461" s="12">
        <v>4.7502552048334368E-2</v>
      </c>
      <c r="Q461" s="13">
        <v>526.9</v>
      </c>
      <c r="R461" s="13">
        <v>0.66987191203123997</v>
      </c>
      <c r="S461" s="13">
        <v>0</v>
      </c>
      <c r="T461" s="13">
        <v>0.66987191203123997</v>
      </c>
      <c r="U461" s="13">
        <v>527.5698719120312</v>
      </c>
      <c r="V461" s="13">
        <v>0</v>
      </c>
      <c r="W461" s="13">
        <v>527.5698719120312</v>
      </c>
      <c r="X461" s="14">
        <v>0</v>
      </c>
      <c r="Y461" s="15">
        <v>3.8932146829810901E-2</v>
      </c>
      <c r="Z461" s="14" t="s">
        <v>7128</v>
      </c>
      <c r="AA461" s="14">
        <v>1.2697311724861663E-3</v>
      </c>
      <c r="AB461" s="14" t="s">
        <v>7128</v>
      </c>
      <c r="AC461" s="14">
        <v>1.271345439421598E-3</v>
      </c>
      <c r="AD461" s="13">
        <v>5.86</v>
      </c>
      <c r="AE461" s="15">
        <v>1.6493055555555556</v>
      </c>
      <c r="AF461" s="14">
        <v>0.18708286933869708</v>
      </c>
      <c r="AG461" s="14">
        <v>0.4032972140458484</v>
      </c>
      <c r="AH461" s="15">
        <v>0.18120805369127524</v>
      </c>
      <c r="AI461" s="5">
        <v>3.6869565217391305</v>
      </c>
      <c r="AJ461" s="15">
        <v>60.772779700115336</v>
      </c>
      <c r="AK461" s="15">
        <v>60.772779700115336</v>
      </c>
      <c r="AL461" s="15">
        <v>27.772511848341235</v>
      </c>
      <c r="AM461" s="15" t="s">
        <v>7128</v>
      </c>
      <c r="AN461" s="15" t="s">
        <v>7128</v>
      </c>
      <c r="AO461" s="15">
        <v>1.0351669941060904</v>
      </c>
      <c r="AP461" s="15">
        <v>24.856029925105034</v>
      </c>
      <c r="AQ461" s="15">
        <v>19.143287924526696</v>
      </c>
      <c r="AR461" s="15">
        <v>787.56828348316776</v>
      </c>
      <c r="AS461" s="15">
        <v>1.0364830489430867</v>
      </c>
      <c r="AT461" s="14">
        <v>0.72549019607843135</v>
      </c>
      <c r="AU461" s="14">
        <v>1.1937749098500665E-2</v>
      </c>
      <c r="AV461" s="12" t="s">
        <v>7128</v>
      </c>
      <c r="AW461" s="12">
        <v>-0.23800000000000002</v>
      </c>
      <c r="AX461" s="12">
        <v>4.0999999999999995E-2</v>
      </c>
      <c r="AY461" s="12">
        <v>4.7300000000000002E-2</v>
      </c>
      <c r="AZ461" s="14">
        <v>-0.19500000000000001</v>
      </c>
      <c r="BA461" s="14">
        <v>0.13699999999999998</v>
      </c>
      <c r="BB461" s="14">
        <v>7.9178082191780824E-2</v>
      </c>
      <c r="BC461" s="14">
        <v>0.17640498847199471</v>
      </c>
      <c r="BD461" s="14">
        <v>1.7033398821218074E-2</v>
      </c>
      <c r="BE461" s="14">
        <v>4.1699460938298134E-2</v>
      </c>
      <c r="BF461" s="14">
        <v>0</v>
      </c>
      <c r="BG461" s="14">
        <v>0.2535</v>
      </c>
      <c r="BH461" s="13">
        <v>8.67</v>
      </c>
      <c r="BI461" s="13">
        <v>8.67</v>
      </c>
      <c r="BJ461" s="13">
        <v>21.2</v>
      </c>
      <c r="BK461" s="13">
        <v>21.225025617593751</v>
      </c>
      <c r="BL461" s="13">
        <v>509</v>
      </c>
      <c r="BM461" s="13">
        <v>509</v>
      </c>
      <c r="BN461" s="13">
        <v>27.4</v>
      </c>
      <c r="BO461" s="13">
        <v>27.558999999999997</v>
      </c>
      <c r="BP461" s="13">
        <v>21.225025617593751</v>
      </c>
      <c r="BQ461" s="13">
        <v>15.5</v>
      </c>
      <c r="BR461" s="13">
        <v>-3.7300000000000004</v>
      </c>
      <c r="BS461" s="13">
        <v>2.7199999999999989</v>
      </c>
      <c r="BT461" s="14">
        <v>-4.7585337148559059E-2</v>
      </c>
      <c r="BU461" s="13">
        <v>22.235025617593752</v>
      </c>
      <c r="BV461" s="13">
        <v>-5.8199999999999985</v>
      </c>
      <c r="BW461" s="13">
        <v>9.6800000000000015</v>
      </c>
      <c r="BX461" s="13">
        <v>109.5</v>
      </c>
      <c r="BY461" s="13">
        <v>120.31987191203125</v>
      </c>
      <c r="BZ461" s="13">
        <v>0</v>
      </c>
      <c r="CA461" s="13">
        <v>0.66987191203123997</v>
      </c>
      <c r="CB461" s="13">
        <v>-6.29</v>
      </c>
      <c r="CC461" s="15">
        <v>0.503</v>
      </c>
      <c r="CD461" s="15">
        <v>0.77800000000000002</v>
      </c>
      <c r="CE461" s="15">
        <v>0.36</v>
      </c>
      <c r="CF461" s="15">
        <v>0.80740286789124738</v>
      </c>
      <c r="CG461" s="15">
        <v>0.80414344476123656</v>
      </c>
      <c r="CH461" s="13">
        <v>35.385714285714286</v>
      </c>
      <c r="CI461" s="13">
        <v>26.919999999999998</v>
      </c>
      <c r="CJ461" s="13">
        <v>-6.29</v>
      </c>
      <c r="CK461" s="12" t="str">
        <f t="shared" si="14"/>
        <v>NA</v>
      </c>
      <c r="CL461" s="36">
        <f t="shared" si="15"/>
        <v>759.8467570562392</v>
      </c>
      <c r="CM461" s="13">
        <v>7.4</v>
      </c>
      <c r="CN461" s="13" t="s">
        <v>7128</v>
      </c>
      <c r="CO461" s="13">
        <v>8.67</v>
      </c>
      <c r="CP461" s="13">
        <v>526.9</v>
      </c>
      <c r="CQ461" s="13">
        <v>27.558999999999997</v>
      </c>
      <c r="CR461" s="13">
        <v>527.5698719120312</v>
      </c>
      <c r="CS461" s="13">
        <v>-5.8199999999999985</v>
      </c>
      <c r="CT461" s="13">
        <v>12.758000000000001</v>
      </c>
      <c r="CU461" s="13">
        <v>22.865025617593751</v>
      </c>
      <c r="CV461" s="13">
        <v>13.427871912031241</v>
      </c>
      <c r="CW461" s="13">
        <v>32.35</v>
      </c>
      <c r="CX461" s="12">
        <v>8.4329859804675361E-2</v>
      </c>
      <c r="CY461" s="12">
        <v>0.17181688652722271</v>
      </c>
      <c r="CZ461" s="15">
        <v>16.308187694344085</v>
      </c>
      <c r="DA461" s="20"/>
      <c r="DB461" s="20"/>
    </row>
    <row r="462" spans="1:106" ht="24">
      <c r="A462" s="8" t="s">
        <v>5405</v>
      </c>
      <c r="B462" s="8" t="s">
        <v>5406</v>
      </c>
      <c r="C462" s="9" t="s">
        <v>7181</v>
      </c>
      <c r="D462" s="9" t="s">
        <v>7126</v>
      </c>
      <c r="E462" s="10" t="s">
        <v>7127</v>
      </c>
      <c r="F462" s="10" t="s">
        <v>7126</v>
      </c>
      <c r="G462" s="11">
        <v>0.94</v>
      </c>
      <c r="H462" s="11">
        <v>0.94</v>
      </c>
      <c r="I462" s="12">
        <v>9.0499999999999997E-2</v>
      </c>
      <c r="J462" s="12">
        <v>0.14157</v>
      </c>
      <c r="K462" s="12">
        <v>4.7E-2</v>
      </c>
      <c r="L462" s="12">
        <v>0.10350000000000001</v>
      </c>
      <c r="M462" s="12">
        <v>6.8320350000000002E-2</v>
      </c>
      <c r="N462" s="12">
        <v>0.14157</v>
      </c>
      <c r="O462" s="12">
        <v>-0.53996999999999995</v>
      </c>
      <c r="P462" s="12">
        <v>-0.45862364291433144</v>
      </c>
      <c r="Q462" s="13">
        <v>0.441</v>
      </c>
      <c r="R462" s="13">
        <v>0</v>
      </c>
      <c r="S462" s="13">
        <v>0</v>
      </c>
      <c r="T462" s="13">
        <v>0</v>
      </c>
      <c r="U462" s="13">
        <v>0.441</v>
      </c>
      <c r="V462" s="13">
        <v>1.2E-2</v>
      </c>
      <c r="W462" s="13">
        <v>0.42899999999999999</v>
      </c>
      <c r="X462" s="14">
        <v>2.7210884353741496E-2</v>
      </c>
      <c r="Y462" s="15">
        <v>4.1254125412541254E-2</v>
      </c>
      <c r="Z462" s="14">
        <v>0</v>
      </c>
      <c r="AA462" s="14">
        <v>0</v>
      </c>
      <c r="AB462" s="14">
        <v>0</v>
      </c>
      <c r="AC462" s="14">
        <v>0</v>
      </c>
      <c r="AD462" s="13">
        <v>7.2999999999999995E-2</v>
      </c>
      <c r="AE462" s="15">
        <v>-0.34722222222222221</v>
      </c>
      <c r="AF462" s="14">
        <v>7.7459666924148338E-2</v>
      </c>
      <c r="AG462" s="14" t="s">
        <v>7128</v>
      </c>
      <c r="AH462" s="15">
        <v>0.49640287769784164</v>
      </c>
      <c r="AI462" s="5" t="s">
        <v>7128</v>
      </c>
      <c r="AJ462" s="15" t="s">
        <v>7128</v>
      </c>
      <c r="AK462" s="15" t="s">
        <v>7128</v>
      </c>
      <c r="AL462" s="15" t="s">
        <v>7128</v>
      </c>
      <c r="AM462" s="15" t="s">
        <v>7128</v>
      </c>
      <c r="AN462" s="15">
        <v>0.62642045454545459</v>
      </c>
      <c r="AO462" s="15">
        <v>2.3089005235602094</v>
      </c>
      <c r="AP462" s="15" t="s">
        <v>7128</v>
      </c>
      <c r="AQ462" s="15" t="s">
        <v>7128</v>
      </c>
      <c r="AR462" s="15">
        <v>0.61994219653179194</v>
      </c>
      <c r="AS462" s="15">
        <v>2.2460732984293195</v>
      </c>
      <c r="AT462" s="14" t="s">
        <v>7128</v>
      </c>
      <c r="AU462" s="14">
        <v>0</v>
      </c>
      <c r="AV462" s="12" t="s">
        <v>7128</v>
      </c>
      <c r="AW462" s="12" t="s">
        <v>7128</v>
      </c>
      <c r="AX462" s="12">
        <v>1.696</v>
      </c>
      <c r="AY462" s="12">
        <v>0.97499999999999998</v>
      </c>
      <c r="AZ462" s="14" t="s">
        <v>7128</v>
      </c>
      <c r="BA462" s="14" t="s">
        <v>7128</v>
      </c>
      <c r="BB462" s="14">
        <v>-0.39839999999999998</v>
      </c>
      <c r="BC462" s="14">
        <v>-0.31705364291433147</v>
      </c>
      <c r="BD462" s="14">
        <v>-2.6073298429319371</v>
      </c>
      <c r="BE462" s="14">
        <v>-2.0732984293193719</v>
      </c>
      <c r="BF462" s="14">
        <v>0</v>
      </c>
      <c r="BG462" s="14">
        <v>0.18479999999999999</v>
      </c>
      <c r="BH462" s="13">
        <v>-0.498</v>
      </c>
      <c r="BI462" s="13">
        <v>-0.498</v>
      </c>
      <c r="BJ462" s="13">
        <v>-0.39600000000000002</v>
      </c>
      <c r="BK462" s="13">
        <v>-0.39600000000000002</v>
      </c>
      <c r="BL462" s="13">
        <v>0.191</v>
      </c>
      <c r="BM462" s="13">
        <v>0.191</v>
      </c>
      <c r="BN462" s="13">
        <v>-0.36699999999999999</v>
      </c>
      <c r="BO462" s="13">
        <v>-0.36699999999999999</v>
      </c>
      <c r="BP462" s="13">
        <v>-0.39600000000000002</v>
      </c>
      <c r="BQ462" s="13">
        <v>0</v>
      </c>
      <c r="BR462" s="13">
        <v>0</v>
      </c>
      <c r="BS462" s="13">
        <v>-0.27400000000000002</v>
      </c>
      <c r="BT462" s="14" t="s">
        <v>7128</v>
      </c>
      <c r="BU462" s="13">
        <v>-0.122</v>
      </c>
      <c r="BV462" s="13">
        <v>-0.22399999999999998</v>
      </c>
      <c r="BW462" s="13">
        <v>-0.22399999999999998</v>
      </c>
      <c r="BX462" s="13">
        <v>1.25</v>
      </c>
      <c r="BY462" s="13">
        <v>1.2490000000000001</v>
      </c>
      <c r="BZ462" s="13">
        <v>0.70399999999999996</v>
      </c>
      <c r="CA462" s="13">
        <v>0.69199999999999995</v>
      </c>
      <c r="CB462" s="13">
        <v>0</v>
      </c>
      <c r="CC462" s="15">
        <v>-0.35599999999999998</v>
      </c>
      <c r="CD462" s="15">
        <v>0.34399999999999997</v>
      </c>
      <c r="CE462" s="15">
        <v>0.36</v>
      </c>
      <c r="CF462" s="15" t="s">
        <v>7128</v>
      </c>
      <c r="CG462" s="15" t="s">
        <v>7128</v>
      </c>
      <c r="CH462" s="13" t="s">
        <v>7128</v>
      </c>
      <c r="CI462" s="13" t="s">
        <v>7128</v>
      </c>
      <c r="CJ462" s="13">
        <v>0</v>
      </c>
      <c r="CK462" s="12">
        <f t="shared" si="14"/>
        <v>0</v>
      </c>
      <c r="CL462" s="36">
        <f t="shared" si="15"/>
        <v>0.27601156069364163</v>
      </c>
      <c r="CM462" s="13" t="s">
        <v>7128</v>
      </c>
      <c r="CN462" s="13" t="s">
        <v>7128</v>
      </c>
      <c r="CO462" s="13" t="s">
        <v>7128</v>
      </c>
      <c r="CP462" s="13" t="s">
        <v>7128</v>
      </c>
      <c r="CQ462" s="13" t="s">
        <v>7128</v>
      </c>
      <c r="CR462" s="13" t="s">
        <v>7128</v>
      </c>
      <c r="CS462" s="13" t="s">
        <v>7128</v>
      </c>
      <c r="CT462" s="13">
        <v>0</v>
      </c>
      <c r="CU462" s="13">
        <v>-0.39600000000000002</v>
      </c>
      <c r="CV462" s="13">
        <v>0.69199999999999995</v>
      </c>
      <c r="CW462" s="13">
        <v>-0.36699999999999999</v>
      </c>
      <c r="CX462" s="12">
        <v>-0.39839999999999998</v>
      </c>
      <c r="CY462" s="12">
        <v>-0.31705364291433147</v>
      </c>
      <c r="CZ462" s="15" t="s">
        <v>7128</v>
      </c>
      <c r="DA462" s="20"/>
      <c r="DB462" s="20"/>
    </row>
    <row r="463" spans="1:106" ht="24">
      <c r="A463" s="8" t="s">
        <v>4457</v>
      </c>
      <c r="B463" s="8" t="s">
        <v>4458</v>
      </c>
      <c r="C463" s="9" t="s">
        <v>7174</v>
      </c>
      <c r="D463" s="9" t="s">
        <v>7126</v>
      </c>
      <c r="E463" s="10" t="s">
        <v>7127</v>
      </c>
      <c r="F463" s="10" t="s">
        <v>7126</v>
      </c>
      <c r="G463" s="11">
        <v>0.45</v>
      </c>
      <c r="H463" s="11">
        <v>0.45</v>
      </c>
      <c r="I463" s="12">
        <v>9.0499999999999997E-2</v>
      </c>
      <c r="J463" s="12">
        <v>9.7225000000000006E-2</v>
      </c>
      <c r="K463" s="12">
        <v>4.7E-2</v>
      </c>
      <c r="L463" s="12">
        <v>0.10350000000000001</v>
      </c>
      <c r="M463" s="12">
        <v>6.8320350000000002E-2</v>
      </c>
      <c r="N463" s="12">
        <v>9.7225000000000006E-2</v>
      </c>
      <c r="O463" s="12">
        <v>0.10352687969924812</v>
      </c>
      <c r="P463" s="12">
        <v>-9.7225000000000006E-2</v>
      </c>
      <c r="Q463" s="13">
        <v>1.22</v>
      </c>
      <c r="R463" s="13">
        <v>0</v>
      </c>
      <c r="S463" s="13">
        <v>0</v>
      </c>
      <c r="T463" s="13">
        <v>0</v>
      </c>
      <c r="U463" s="13">
        <v>1.22</v>
      </c>
      <c r="V463" s="13">
        <v>0</v>
      </c>
      <c r="W463" s="13">
        <v>1.22</v>
      </c>
      <c r="X463" s="14">
        <v>0</v>
      </c>
      <c r="Y463" s="15">
        <v>0.99206349206349209</v>
      </c>
      <c r="Z463" s="14" t="s">
        <v>7128</v>
      </c>
      <c r="AA463" s="14">
        <v>0</v>
      </c>
      <c r="AB463" s="14" t="s">
        <v>7128</v>
      </c>
      <c r="AC463" s="14">
        <v>0</v>
      </c>
      <c r="AD463" s="13">
        <v>0.48299999999999998</v>
      </c>
      <c r="AE463" s="15">
        <v>-0.42813888888888896</v>
      </c>
      <c r="AF463" s="14" t="s">
        <v>7128</v>
      </c>
      <c r="AG463" s="14" t="s">
        <v>7128</v>
      </c>
      <c r="AH463" s="15">
        <v>0.508994708994709</v>
      </c>
      <c r="AI463" s="5" t="s">
        <v>7128</v>
      </c>
      <c r="AJ463" s="15">
        <v>4.5692883895131082</v>
      </c>
      <c r="AK463" s="15">
        <v>4.5692883895131082</v>
      </c>
      <c r="AL463" s="15" t="s">
        <v>7128</v>
      </c>
      <c r="AM463" s="15" t="s">
        <v>7128</v>
      </c>
      <c r="AN463" s="15" t="s">
        <v>7128</v>
      </c>
      <c r="AO463" s="15">
        <v>0.40802675585284276</v>
      </c>
      <c r="AP463" s="15" t="s">
        <v>7128</v>
      </c>
      <c r="AQ463" s="15" t="s">
        <v>7128</v>
      </c>
      <c r="AR463" s="15" t="s">
        <v>7128</v>
      </c>
      <c r="AS463" s="15">
        <v>0.40802675585284276</v>
      </c>
      <c r="AT463" s="14">
        <v>0.1797752808988764</v>
      </c>
      <c r="AU463" s="14">
        <v>3.9344262295081971E-2</v>
      </c>
      <c r="AV463" s="12">
        <v>0.27</v>
      </c>
      <c r="AW463" s="12">
        <v>0.14000000000000001</v>
      </c>
      <c r="AX463" s="12">
        <v>0.30099999999999999</v>
      </c>
      <c r="AY463" s="12">
        <v>0.22600000000000001</v>
      </c>
      <c r="AZ463" s="14" t="s">
        <v>7128</v>
      </c>
      <c r="BA463" s="14" t="s">
        <v>7128</v>
      </c>
      <c r="BB463" s="14">
        <v>0.20075187969924813</v>
      </c>
      <c r="BC463" s="14">
        <v>0</v>
      </c>
      <c r="BD463" s="14">
        <v>8.9297658862876259E-2</v>
      </c>
      <c r="BE463" s="14">
        <v>0</v>
      </c>
      <c r="BF463" s="14">
        <v>0.30104712041884818</v>
      </c>
      <c r="BG463" s="14">
        <v>3.9699999999999999E-2</v>
      </c>
      <c r="BH463" s="13">
        <v>0.26700000000000002</v>
      </c>
      <c r="BI463" s="13">
        <v>0.26700000000000002</v>
      </c>
      <c r="BJ463" s="13">
        <v>0</v>
      </c>
      <c r="BK463" s="13">
        <v>0</v>
      </c>
      <c r="BL463" s="13">
        <v>2.99</v>
      </c>
      <c r="BM463" s="13">
        <v>2.99</v>
      </c>
      <c r="BN463" s="13">
        <v>0</v>
      </c>
      <c r="BO463" s="13">
        <v>0</v>
      </c>
      <c r="BP463" s="13">
        <v>0</v>
      </c>
      <c r="BQ463" s="13">
        <v>-0.152</v>
      </c>
      <c r="BR463" s="13">
        <v>-0.96899999999999997</v>
      </c>
      <c r="BS463" s="13">
        <v>-4.8000000000000001E-2</v>
      </c>
      <c r="BT463" s="14" t="s">
        <v>7128</v>
      </c>
      <c r="BU463" s="13">
        <v>1.0169999999999999</v>
      </c>
      <c r="BV463" s="13">
        <v>1.4359999999999999</v>
      </c>
      <c r="BW463" s="13">
        <v>1.284</v>
      </c>
      <c r="BX463" s="13">
        <v>1.33</v>
      </c>
      <c r="BY463" s="13">
        <v>1.339</v>
      </c>
      <c r="BZ463" s="13">
        <v>0</v>
      </c>
      <c r="CA463" s="13">
        <v>0</v>
      </c>
      <c r="CB463" s="13">
        <v>-4.8000000000000001E-2</v>
      </c>
      <c r="CC463" s="15">
        <v>-6.8000000000000005E-2</v>
      </c>
      <c r="CD463" s="15">
        <v>-0.32900000000000001</v>
      </c>
      <c r="CE463" s="15">
        <v>0.36</v>
      </c>
      <c r="CF463" s="15" t="s">
        <v>7128</v>
      </c>
      <c r="CG463" s="15">
        <v>0.87743606946993058</v>
      </c>
      <c r="CH463" s="13" t="s">
        <v>7128</v>
      </c>
      <c r="CI463" s="13">
        <v>0.14433333333333334</v>
      </c>
      <c r="CJ463" s="13">
        <v>-4.8000000000000001E-2</v>
      </c>
      <c r="CK463" s="12">
        <f t="shared" si="14"/>
        <v>3.3426183844011144E-2</v>
      </c>
      <c r="CL463" s="36" t="str">
        <f t="shared" si="15"/>
        <v>NA</v>
      </c>
      <c r="CM463" s="13">
        <v>0.38200000000000001</v>
      </c>
      <c r="CN463" s="13">
        <v>0.115</v>
      </c>
      <c r="CO463" s="13">
        <v>0.26700000000000002</v>
      </c>
      <c r="CP463" s="13">
        <v>1.22</v>
      </c>
      <c r="CQ463" s="13" t="s">
        <v>7128</v>
      </c>
      <c r="CR463" s="13" t="s">
        <v>7128</v>
      </c>
      <c r="CS463" s="13">
        <v>1.4359999999999999</v>
      </c>
      <c r="CT463" s="13">
        <v>0</v>
      </c>
      <c r="CU463" s="13">
        <v>0</v>
      </c>
      <c r="CV463" s="13">
        <v>0</v>
      </c>
      <c r="CW463" s="13">
        <v>0</v>
      </c>
      <c r="CX463" s="12">
        <v>0.20075187969924813</v>
      </c>
      <c r="CY463" s="12">
        <v>0</v>
      </c>
      <c r="CZ463" s="15" t="s">
        <v>7128</v>
      </c>
      <c r="DA463" s="20"/>
      <c r="DB463" s="20"/>
    </row>
    <row r="464" spans="1:106" ht="24">
      <c r="A464" s="8" t="s">
        <v>4905</v>
      </c>
      <c r="B464" s="8" t="s">
        <v>4906</v>
      </c>
      <c r="C464" s="9" t="s">
        <v>7174</v>
      </c>
      <c r="D464" s="9" t="s">
        <v>7126</v>
      </c>
      <c r="E464" s="10" t="s">
        <v>7127</v>
      </c>
      <c r="F464" s="10" t="s">
        <v>7126</v>
      </c>
      <c r="G464" s="11">
        <v>0.45</v>
      </c>
      <c r="H464" s="11">
        <v>0.45</v>
      </c>
      <c r="I464" s="12">
        <v>9.0499999999999997E-2</v>
      </c>
      <c r="J464" s="12">
        <v>9.7225000000000006E-2</v>
      </c>
      <c r="K464" s="12">
        <v>4.1999999999999996E-2</v>
      </c>
      <c r="L464" s="12">
        <v>9.8500000000000004E-2</v>
      </c>
      <c r="M464" s="12">
        <v>6.5019850000000004E-2</v>
      </c>
      <c r="N464" s="12">
        <v>9.7225000000000006E-2</v>
      </c>
      <c r="O464" s="12">
        <v>0.23555277777777778</v>
      </c>
      <c r="P464" s="12">
        <v>-9.7225000000000006E-2</v>
      </c>
      <c r="Q464" s="13">
        <v>5.22</v>
      </c>
      <c r="R464" s="13">
        <v>0</v>
      </c>
      <c r="S464" s="13">
        <v>0</v>
      </c>
      <c r="T464" s="13">
        <v>0</v>
      </c>
      <c r="U464" s="13">
        <v>5.22</v>
      </c>
      <c r="V464" s="13">
        <v>0</v>
      </c>
      <c r="W464" s="13">
        <v>5.22</v>
      </c>
      <c r="X464" s="14">
        <v>0</v>
      </c>
      <c r="Y464" s="15">
        <v>0.1</v>
      </c>
      <c r="Z464" s="14" t="s">
        <v>7128</v>
      </c>
      <c r="AA464" s="14">
        <v>0</v>
      </c>
      <c r="AB464" s="14" t="s">
        <v>7128</v>
      </c>
      <c r="AC464" s="14">
        <v>0</v>
      </c>
      <c r="AD464" s="13">
        <v>0.52200000000000002</v>
      </c>
      <c r="AE464" s="15">
        <v>0.52927777777777785</v>
      </c>
      <c r="AF464" s="14">
        <v>5.4772255750516613E-2</v>
      </c>
      <c r="AG464" s="14">
        <v>0.66822152015630265</v>
      </c>
      <c r="AH464" s="15">
        <v>0.4669703872437358</v>
      </c>
      <c r="AI464" s="5" t="s">
        <v>7128</v>
      </c>
      <c r="AJ464" s="15">
        <v>8.7145242070116868</v>
      </c>
      <c r="AK464" s="15">
        <v>8.7145242070116868</v>
      </c>
      <c r="AL464" s="15" t="s">
        <v>7128</v>
      </c>
      <c r="AM464" s="15" t="s">
        <v>7128</v>
      </c>
      <c r="AN464" s="15" t="s">
        <v>7128</v>
      </c>
      <c r="AO464" s="15">
        <v>4.7889908256880727</v>
      </c>
      <c r="AP464" s="15" t="s">
        <v>7128</v>
      </c>
      <c r="AQ464" s="15" t="s">
        <v>7128</v>
      </c>
      <c r="AR464" s="15" t="s">
        <v>7128</v>
      </c>
      <c r="AS464" s="15">
        <v>4.7889908256880727</v>
      </c>
      <c r="AT464" s="14">
        <v>0.13355592654424042</v>
      </c>
      <c r="AU464" s="14">
        <v>1.5325670498084292E-2</v>
      </c>
      <c r="AV464" s="12">
        <v>9.6000000000000002E-2</v>
      </c>
      <c r="AW464" s="12">
        <v>0.13</v>
      </c>
      <c r="AX464" s="12">
        <v>-0.628</v>
      </c>
      <c r="AY464" s="12">
        <v>0.13300000000000001</v>
      </c>
      <c r="AZ464" s="14" t="s">
        <v>7128</v>
      </c>
      <c r="BA464" s="14" t="s">
        <v>7128</v>
      </c>
      <c r="BB464" s="14">
        <v>0.33277777777777778</v>
      </c>
      <c r="BC464" s="14">
        <v>0</v>
      </c>
      <c r="BD464" s="14">
        <v>0.54954128440366967</v>
      </c>
      <c r="BE464" s="14">
        <v>0</v>
      </c>
      <c r="BF464" s="14">
        <v>0.12682215743440231</v>
      </c>
      <c r="BG464" s="14">
        <v>0.20079999999999998</v>
      </c>
      <c r="BH464" s="13">
        <v>0.59899999999999998</v>
      </c>
      <c r="BI464" s="13">
        <v>0.59899999999999998</v>
      </c>
      <c r="BJ464" s="13">
        <v>0</v>
      </c>
      <c r="BK464" s="13">
        <v>0</v>
      </c>
      <c r="BL464" s="13">
        <v>1.0900000000000001</v>
      </c>
      <c r="BM464" s="13">
        <v>1.0900000000000001</v>
      </c>
      <c r="BN464" s="13">
        <v>0</v>
      </c>
      <c r="BO464" s="13">
        <v>0</v>
      </c>
      <c r="BP464" s="13">
        <v>0</v>
      </c>
      <c r="BQ464" s="13">
        <v>0</v>
      </c>
      <c r="BR464" s="13">
        <v>0</v>
      </c>
      <c r="BS464" s="13">
        <v>-1.2999999999999999E-2</v>
      </c>
      <c r="BT464" s="14" t="s">
        <v>7128</v>
      </c>
      <c r="BU464" s="13">
        <v>1.2999999999999999E-2</v>
      </c>
      <c r="BV464" s="13">
        <v>0.61199999999999999</v>
      </c>
      <c r="BW464" s="13">
        <v>0.61199999999999999</v>
      </c>
      <c r="BX464" s="13">
        <v>1.8</v>
      </c>
      <c r="BY464" s="13">
        <v>3.9699999999999998</v>
      </c>
      <c r="BZ464" s="13">
        <v>0</v>
      </c>
      <c r="CA464" s="13">
        <v>0</v>
      </c>
      <c r="CB464" s="13">
        <v>-0.08</v>
      </c>
      <c r="CC464" s="15">
        <v>0.24399999999999999</v>
      </c>
      <c r="CD464" s="15">
        <v>8.2000000000000003E-2</v>
      </c>
      <c r="CE464" s="15">
        <v>0.36</v>
      </c>
      <c r="CF464" s="15" t="s">
        <v>7128</v>
      </c>
      <c r="CG464" s="15" t="s">
        <v>7128</v>
      </c>
      <c r="CH464" s="13" t="s">
        <v>7128</v>
      </c>
      <c r="CI464" s="13" t="s">
        <v>7128</v>
      </c>
      <c r="CJ464" s="13">
        <v>-0.08</v>
      </c>
      <c r="CK464" s="12">
        <f t="shared" si="14"/>
        <v>0.13071895424836602</v>
      </c>
      <c r="CL464" s="36" t="str">
        <f t="shared" si="15"/>
        <v>NA</v>
      </c>
      <c r="CM464" s="13">
        <v>0.68600000000000005</v>
      </c>
      <c r="CN464" s="13">
        <v>8.6999999999999994E-2</v>
      </c>
      <c r="CO464" s="13">
        <v>0.59899999999999998</v>
      </c>
      <c r="CP464" s="13">
        <v>5.22</v>
      </c>
      <c r="CQ464" s="13" t="s">
        <v>7128</v>
      </c>
      <c r="CR464" s="13" t="s">
        <v>7128</v>
      </c>
      <c r="CS464" s="13">
        <v>0.61199999999999999</v>
      </c>
      <c r="CT464" s="13">
        <v>0</v>
      </c>
      <c r="CU464" s="13">
        <v>0</v>
      </c>
      <c r="CV464" s="13">
        <v>0</v>
      </c>
      <c r="CW464" s="13">
        <v>0</v>
      </c>
      <c r="CX464" s="12">
        <v>0.33277777777777778</v>
      </c>
      <c r="CY464" s="12">
        <v>0</v>
      </c>
      <c r="CZ464" s="15" t="s">
        <v>7128</v>
      </c>
      <c r="DA464" s="20"/>
      <c r="DB464" s="20"/>
    </row>
    <row r="465" spans="1:106">
      <c r="A465" s="8" t="s">
        <v>6655</v>
      </c>
      <c r="B465" s="8" t="s">
        <v>6656</v>
      </c>
      <c r="C465" s="9" t="s">
        <v>7208</v>
      </c>
      <c r="D465" s="9" t="s">
        <v>7126</v>
      </c>
      <c r="E465" s="10" t="s">
        <v>7127</v>
      </c>
      <c r="F465" s="10" t="s">
        <v>7126</v>
      </c>
      <c r="G465" s="11">
        <v>0.95</v>
      </c>
      <c r="H465" s="11">
        <v>0.95398404558404559</v>
      </c>
      <c r="I465" s="12">
        <v>9.0499999999999997E-2</v>
      </c>
      <c r="J465" s="12">
        <v>0.14283555612535612</v>
      </c>
      <c r="K465" s="12">
        <v>4.1999999999999996E-2</v>
      </c>
      <c r="L465" s="12">
        <v>9.8500000000000004E-2</v>
      </c>
      <c r="M465" s="12">
        <v>6.5019850000000004E-2</v>
      </c>
      <c r="N465" s="12">
        <v>0.14235961908483405</v>
      </c>
      <c r="O465" s="12">
        <v>-5.3619869850846311E-2</v>
      </c>
      <c r="P465" s="12">
        <v>-5.9810580213956105E-2</v>
      </c>
      <c r="Q465" s="13">
        <v>1.3</v>
      </c>
      <c r="R465" s="13">
        <v>0</v>
      </c>
      <c r="S465" s="13">
        <v>8.0000000000000002E-3</v>
      </c>
      <c r="T465" s="13">
        <v>8.0000000000000002E-3</v>
      </c>
      <c r="U465" s="13">
        <v>1.3080000000000001</v>
      </c>
      <c r="V465" s="13">
        <v>6.5000000000000002E-2</v>
      </c>
      <c r="W465" s="13">
        <v>1.2430000000000001</v>
      </c>
      <c r="X465" s="14">
        <v>4.9694189602446481E-2</v>
      </c>
      <c r="Y465" s="15">
        <v>0.16666666666666666</v>
      </c>
      <c r="Z465" s="14">
        <v>8.2815734989648039E-3</v>
      </c>
      <c r="AA465" s="14">
        <v>6.1162079510703364E-3</v>
      </c>
      <c r="AB465" s="14">
        <v>8.3507306889352827E-3</v>
      </c>
      <c r="AC465" s="14">
        <v>6.1538461538461538E-3</v>
      </c>
      <c r="AD465" s="13">
        <v>0.434</v>
      </c>
      <c r="AE465" s="15">
        <v>1.081638888888889</v>
      </c>
      <c r="AF465" s="14">
        <v>7.0710678118654752E-2</v>
      </c>
      <c r="AG465" s="14">
        <v>0.7679179643685905</v>
      </c>
      <c r="AH465" s="15">
        <v>0.57040082219938337</v>
      </c>
      <c r="AI465" s="5">
        <v>12.454545454545457</v>
      </c>
      <c r="AJ465" s="15">
        <v>14.285714285714286</v>
      </c>
      <c r="AK465" s="15">
        <v>14.285714285714286</v>
      </c>
      <c r="AL465" s="15" t="s">
        <v>7128</v>
      </c>
      <c r="AM465" s="15" t="s">
        <v>7128</v>
      </c>
      <c r="AN465" s="15">
        <v>1.3569937369519833</v>
      </c>
      <c r="AO465" s="15">
        <v>2.2375215146299485</v>
      </c>
      <c r="AP465" s="15">
        <v>9.0729927007299267</v>
      </c>
      <c r="AQ465" s="15">
        <v>6.9055555555555568</v>
      </c>
      <c r="AR465" s="15">
        <v>1.3795782463928969</v>
      </c>
      <c r="AS465" s="15">
        <v>2.1394148020654047</v>
      </c>
      <c r="AT465" s="14">
        <v>0.64835164835164838</v>
      </c>
      <c r="AU465" s="14">
        <v>4.5384615384615377E-2</v>
      </c>
      <c r="AV465" s="12">
        <v>0.76</v>
      </c>
      <c r="AW465" s="12">
        <v>7.6100000000000001E-2</v>
      </c>
      <c r="AX465" s="12">
        <v>0.503</v>
      </c>
      <c r="AY465" s="12">
        <v>0.115</v>
      </c>
      <c r="AZ465" s="14" t="s">
        <v>7128</v>
      </c>
      <c r="BA465" s="14" t="s">
        <v>7128</v>
      </c>
      <c r="BB465" s="14">
        <v>8.9215686274509806E-2</v>
      </c>
      <c r="BC465" s="14">
        <v>8.2549038870877944E-2</v>
      </c>
      <c r="BD465" s="14">
        <v>0.15662650602409639</v>
      </c>
      <c r="BE465" s="14">
        <v>0.2358003442340792</v>
      </c>
      <c r="BF465" s="14">
        <v>0.31851851851851848</v>
      </c>
      <c r="BG465" s="14" t="s">
        <v>7128</v>
      </c>
      <c r="BH465" s="13">
        <v>9.0999999999999998E-2</v>
      </c>
      <c r="BI465" s="13">
        <v>9.0999999999999998E-2</v>
      </c>
      <c r="BJ465" s="13">
        <v>0.13700000000000001</v>
      </c>
      <c r="BK465" s="13">
        <v>0.13700000000000001</v>
      </c>
      <c r="BL465" s="13">
        <v>0.58099999999999996</v>
      </c>
      <c r="BM465" s="13">
        <v>0.58099999999999996</v>
      </c>
      <c r="BN465" s="13">
        <v>0.18</v>
      </c>
      <c r="BO465" s="13">
        <v>0.18</v>
      </c>
      <c r="BP465" s="13">
        <v>9.3362962962962981E-2</v>
      </c>
      <c r="BQ465" s="13">
        <v>0.10199999999999999</v>
      </c>
      <c r="BR465" s="13">
        <v>-7.5999999999999998E-2</v>
      </c>
      <c r="BS465" s="13">
        <v>-2.8999999999999998E-2</v>
      </c>
      <c r="BT465" s="14">
        <v>-1.1246429704855598</v>
      </c>
      <c r="BU465" s="13">
        <v>0.19836296296296296</v>
      </c>
      <c r="BV465" s="13">
        <v>9.4000000000000014E-2</v>
      </c>
      <c r="BW465" s="13">
        <v>0.19600000000000001</v>
      </c>
      <c r="BX465" s="13">
        <v>1.02</v>
      </c>
      <c r="BY465" s="13">
        <v>1.1310000000000002</v>
      </c>
      <c r="BZ465" s="13">
        <v>0.95799999999999996</v>
      </c>
      <c r="CA465" s="13">
        <v>0.90100000000000002</v>
      </c>
      <c r="CB465" s="13">
        <v>-5.8999999999999997E-2</v>
      </c>
      <c r="CC465" s="15">
        <v>0.36199999999999999</v>
      </c>
      <c r="CD465" s="15">
        <v>0.44500000000000001</v>
      </c>
      <c r="CE465" s="15">
        <v>0.36</v>
      </c>
      <c r="CF465" s="15">
        <v>0.50146617511829961</v>
      </c>
      <c r="CG465" s="15">
        <v>0.44712258482943096</v>
      </c>
      <c r="CH465" s="13">
        <v>0.123</v>
      </c>
      <c r="CI465" s="13">
        <v>0.11562500000000001</v>
      </c>
      <c r="CJ465" s="13">
        <v>-5.8999999999999997E-2</v>
      </c>
      <c r="CK465" s="12">
        <f t="shared" si="14"/>
        <v>0.62765957446808496</v>
      </c>
      <c r="CL465" s="36">
        <f t="shared" si="15"/>
        <v>0.64483906770255262</v>
      </c>
      <c r="CM465" s="13">
        <v>0.13500000000000001</v>
      </c>
      <c r="CN465" s="13">
        <v>4.2999999999999997E-2</v>
      </c>
      <c r="CO465" s="13">
        <v>9.0999999999999998E-2</v>
      </c>
      <c r="CP465" s="13">
        <v>1.3</v>
      </c>
      <c r="CQ465" s="13">
        <v>0.18</v>
      </c>
      <c r="CR465" s="13">
        <v>1.2430000000000001</v>
      </c>
      <c r="CS465" s="13">
        <v>9.4000000000000014E-2</v>
      </c>
      <c r="CT465" s="13">
        <v>0</v>
      </c>
      <c r="CU465" s="13">
        <v>0.13700000000000001</v>
      </c>
      <c r="CV465" s="13">
        <v>0.90100000000000002</v>
      </c>
      <c r="CW465" s="13">
        <v>0.18</v>
      </c>
      <c r="CX465" s="12">
        <v>8.9215686274509806E-2</v>
      </c>
      <c r="CY465" s="12">
        <v>8.2549038870877944E-2</v>
      </c>
      <c r="CZ465" s="15">
        <v>6.9055555555555568</v>
      </c>
      <c r="DA465" s="20"/>
      <c r="DB465" s="20"/>
    </row>
    <row r="466" spans="1:106">
      <c r="A466" s="8" t="s">
        <v>1301</v>
      </c>
      <c r="B466" s="8" t="s">
        <v>1302</v>
      </c>
      <c r="C466" s="9" t="s">
        <v>7161</v>
      </c>
      <c r="D466" s="9" t="s">
        <v>7126</v>
      </c>
      <c r="E466" s="10" t="s">
        <v>7127</v>
      </c>
      <c r="F466" s="10" t="s">
        <v>7126</v>
      </c>
      <c r="G466" s="11">
        <v>0.75</v>
      </c>
      <c r="H466" s="11">
        <v>0.75</v>
      </c>
      <c r="I466" s="12">
        <v>9.0499999999999997E-2</v>
      </c>
      <c r="J466" s="12">
        <v>0.12437499999999999</v>
      </c>
      <c r="K466" s="12">
        <v>5.1999999999999998E-2</v>
      </c>
      <c r="L466" s="12">
        <v>0.1085</v>
      </c>
      <c r="M466" s="12">
        <v>7.162085E-2</v>
      </c>
      <c r="N466" s="12">
        <v>0.12437499999999999</v>
      </c>
      <c r="O466" s="12">
        <v>1.0151598837209301</v>
      </c>
      <c r="P466" s="12">
        <v>0.11737491892260435</v>
      </c>
      <c r="Q466" s="13">
        <v>57.1</v>
      </c>
      <c r="R466" s="13">
        <v>0</v>
      </c>
      <c r="S466" s="13">
        <v>0</v>
      </c>
      <c r="T466" s="13">
        <v>0</v>
      </c>
      <c r="U466" s="13">
        <v>57.1</v>
      </c>
      <c r="V466" s="13">
        <v>0</v>
      </c>
      <c r="W466" s="13">
        <v>57.1</v>
      </c>
      <c r="X466" s="14">
        <v>0</v>
      </c>
      <c r="Y466" s="15">
        <v>0.32538955087076077</v>
      </c>
      <c r="Z466" s="14" t="s">
        <v>7128</v>
      </c>
      <c r="AA466" s="14">
        <v>0</v>
      </c>
      <c r="AB466" s="14" t="s">
        <v>7128</v>
      </c>
      <c r="AC466" s="14">
        <v>0</v>
      </c>
      <c r="AD466" s="13">
        <v>0.52300000000000002</v>
      </c>
      <c r="AE466" s="15">
        <v>3.0930555555555559</v>
      </c>
      <c r="AF466" s="14">
        <v>0.17029386365926402</v>
      </c>
      <c r="AG466" s="14">
        <v>0.9953382720774222</v>
      </c>
      <c r="AH466" s="15">
        <v>0.50676110753380554</v>
      </c>
      <c r="AI466" s="5">
        <v>5.9403669724770634</v>
      </c>
      <c r="AJ466" s="15">
        <v>3.8843537414965987</v>
      </c>
      <c r="AK466" s="15">
        <v>3.8843537414965987</v>
      </c>
      <c r="AL466" s="15" t="s">
        <v>7128</v>
      </c>
      <c r="AM466" s="15" t="s">
        <v>7128</v>
      </c>
      <c r="AN466" s="15" t="s">
        <v>7128</v>
      </c>
      <c r="AO466" s="15">
        <v>0.34459867229933616</v>
      </c>
      <c r="AP466" s="15">
        <v>2.2046332046332049</v>
      </c>
      <c r="AQ466" s="15">
        <v>1.9096989966555185</v>
      </c>
      <c r="AR466" s="15" t="s">
        <v>7128</v>
      </c>
      <c r="AS466" s="15">
        <v>0.34459867229933616</v>
      </c>
      <c r="AT466" s="14">
        <v>0</v>
      </c>
      <c r="AU466" s="14">
        <v>0</v>
      </c>
      <c r="AV466" s="12" t="s">
        <v>7128</v>
      </c>
      <c r="AW466" s="12">
        <v>0.45600000000000002</v>
      </c>
      <c r="AX466" s="12">
        <v>0.191</v>
      </c>
      <c r="AY466" s="12">
        <v>0.16699999999999998</v>
      </c>
      <c r="AZ466" s="14" t="s">
        <v>7128</v>
      </c>
      <c r="BA466" s="14" t="s">
        <v>7128</v>
      </c>
      <c r="BB466" s="14">
        <v>1.13953488372093</v>
      </c>
      <c r="BC466" s="14">
        <v>0.24174991892260433</v>
      </c>
      <c r="BD466" s="14">
        <v>8.8714544357272176E-2</v>
      </c>
      <c r="BE466" s="14">
        <v>0.15630657815328908</v>
      </c>
      <c r="BF466" s="14">
        <v>0.34035874439461883</v>
      </c>
      <c r="BG466" s="14">
        <v>4.0500000000000001E-2</v>
      </c>
      <c r="BH466" s="13">
        <v>14.7</v>
      </c>
      <c r="BI466" s="13">
        <v>14.7</v>
      </c>
      <c r="BJ466" s="13">
        <v>25.9</v>
      </c>
      <c r="BK466" s="13">
        <v>25.9</v>
      </c>
      <c r="BL466" s="13">
        <v>165.7</v>
      </c>
      <c r="BM466" s="13">
        <v>165.7</v>
      </c>
      <c r="BN466" s="13">
        <v>29.9</v>
      </c>
      <c r="BO466" s="13">
        <v>29.9</v>
      </c>
      <c r="BP466" s="13">
        <v>17.084708520179372</v>
      </c>
      <c r="BQ466" s="13">
        <v>0</v>
      </c>
      <c r="BR466" s="13">
        <v>0</v>
      </c>
      <c r="BS466" s="13">
        <v>-3.56</v>
      </c>
      <c r="BT466" s="14">
        <v>-0.20837347010018661</v>
      </c>
      <c r="BU466" s="13">
        <v>20.644708520179371</v>
      </c>
      <c r="BV466" s="13">
        <v>18.259999999999998</v>
      </c>
      <c r="BW466" s="13">
        <v>18.259999999999998</v>
      </c>
      <c r="BX466" s="13">
        <v>12.9</v>
      </c>
      <c r="BY466" s="13">
        <v>70.671000000000006</v>
      </c>
      <c r="BZ466" s="13">
        <v>0</v>
      </c>
      <c r="CA466" s="13">
        <v>0</v>
      </c>
      <c r="CB466" s="13">
        <v>0</v>
      </c>
      <c r="CC466" s="15">
        <v>1.1299999999999999</v>
      </c>
      <c r="CD466" s="15">
        <v>1.08</v>
      </c>
      <c r="CE466" s="15">
        <v>0.36</v>
      </c>
      <c r="CF466" s="15" t="s">
        <v>7128</v>
      </c>
      <c r="CG466" s="15" t="s">
        <v>7128</v>
      </c>
      <c r="CH466" s="13" t="s">
        <v>7128</v>
      </c>
      <c r="CI466" s="13" t="s">
        <v>7128</v>
      </c>
      <c r="CJ466" s="13">
        <v>0</v>
      </c>
      <c r="CK466" s="12">
        <f t="shared" si="14"/>
        <v>0</v>
      </c>
      <c r="CL466" s="36" t="str">
        <f t="shared" si="15"/>
        <v>NA</v>
      </c>
      <c r="CM466" s="13">
        <v>22.3</v>
      </c>
      <c r="CN466" s="13">
        <v>7.59</v>
      </c>
      <c r="CO466" s="13">
        <v>14.7</v>
      </c>
      <c r="CP466" s="13">
        <v>57.1</v>
      </c>
      <c r="CQ466" s="13">
        <v>29.9</v>
      </c>
      <c r="CR466" s="13">
        <v>57.1</v>
      </c>
      <c r="CS466" s="13" t="s">
        <v>7128</v>
      </c>
      <c r="CT466" s="13">
        <v>0</v>
      </c>
      <c r="CU466" s="13">
        <v>25.9</v>
      </c>
      <c r="CV466" s="13">
        <v>0</v>
      </c>
      <c r="CW466" s="13">
        <v>29.9</v>
      </c>
      <c r="CX466" s="12">
        <v>1.13953488372093</v>
      </c>
      <c r="CY466" s="12">
        <v>0.24174991892260433</v>
      </c>
      <c r="CZ466" s="15">
        <v>1.9096989966555185</v>
      </c>
      <c r="DA466" s="20"/>
      <c r="DB466" s="20"/>
    </row>
    <row r="467" spans="1:106">
      <c r="A467" s="8" t="s">
        <v>3931</v>
      </c>
      <c r="B467" s="8" t="s">
        <v>3932</v>
      </c>
      <c r="C467" s="9" t="s">
        <v>7133</v>
      </c>
      <c r="D467" s="9" t="s">
        <v>7126</v>
      </c>
      <c r="E467" s="10" t="s">
        <v>7127</v>
      </c>
      <c r="F467" s="10" t="s">
        <v>7126</v>
      </c>
      <c r="G467" s="11">
        <v>0.92</v>
      </c>
      <c r="H467" s="11">
        <v>1.0761960447895973</v>
      </c>
      <c r="I467" s="12">
        <v>9.0499999999999997E-2</v>
      </c>
      <c r="J467" s="12">
        <v>0.15389574205345855</v>
      </c>
      <c r="K467" s="12">
        <v>4.7E-2</v>
      </c>
      <c r="L467" s="12">
        <v>0.10350000000000001</v>
      </c>
      <c r="M467" s="12">
        <v>6.8320350000000002E-2</v>
      </c>
      <c r="N467" s="12">
        <v>0.14041741842155317</v>
      </c>
      <c r="O467" s="12">
        <v>-0.1334411965989131</v>
      </c>
      <c r="P467" s="12">
        <v>-8.9729236171909116E-2</v>
      </c>
      <c r="Q467" s="13">
        <v>9.0399999999999991</v>
      </c>
      <c r="R467" s="13">
        <v>0</v>
      </c>
      <c r="S467" s="13">
        <v>1.69</v>
      </c>
      <c r="T467" s="13">
        <v>1.69</v>
      </c>
      <c r="U467" s="13">
        <v>10.729999999999999</v>
      </c>
      <c r="V467" s="13">
        <v>0.54700000000000004</v>
      </c>
      <c r="W467" s="13">
        <v>10.182999999999998</v>
      </c>
      <c r="X467" s="14">
        <v>5.0978564771668233E-2</v>
      </c>
      <c r="Y467" s="15">
        <v>5.7142857142857141E-2</v>
      </c>
      <c r="Z467" s="14">
        <v>0.28451178451178455</v>
      </c>
      <c r="AA467" s="14">
        <v>0.15750232991612304</v>
      </c>
      <c r="AB467" s="14">
        <v>0.39764705882352941</v>
      </c>
      <c r="AC467" s="14">
        <v>0.18694690265486727</v>
      </c>
      <c r="AD467" s="13">
        <v>0.51500000000000001</v>
      </c>
      <c r="AE467" s="15" t="s">
        <v>7128</v>
      </c>
      <c r="AF467" s="14" t="s">
        <v>7128</v>
      </c>
      <c r="AG467" s="14" t="s">
        <v>7128</v>
      </c>
      <c r="AH467" s="15">
        <v>0.49295774647887325</v>
      </c>
      <c r="AI467" s="5">
        <v>2</v>
      </c>
      <c r="AJ467" s="15">
        <v>100.44444444444444</v>
      </c>
      <c r="AK467" s="15">
        <v>100.44444444444444</v>
      </c>
      <c r="AL467" s="15" t="s">
        <v>7128</v>
      </c>
      <c r="AM467" s="15" t="s">
        <v>7128</v>
      </c>
      <c r="AN467" s="15">
        <v>2.1270588235294117</v>
      </c>
      <c r="AO467" s="15">
        <v>1.3197080291970802</v>
      </c>
      <c r="AP467" s="15">
        <v>36.894927536231876</v>
      </c>
      <c r="AQ467" s="15">
        <v>27.300268096514742</v>
      </c>
      <c r="AR467" s="15">
        <v>1.888188392360467</v>
      </c>
      <c r="AS467" s="15">
        <v>1.4865693430656932</v>
      </c>
      <c r="AT467" s="14">
        <v>0</v>
      </c>
      <c r="AU467" s="14">
        <v>0</v>
      </c>
      <c r="AV467" s="12">
        <v>0.96400000000000008</v>
      </c>
      <c r="AW467" s="12" t="s">
        <v>7128</v>
      </c>
      <c r="AX467" s="12">
        <v>-4.7099999999999998E-3</v>
      </c>
      <c r="AY467" s="12">
        <v>9.1499999999999998E-2</v>
      </c>
      <c r="AZ467" s="14" t="s">
        <v>7128</v>
      </c>
      <c r="BA467" s="14" t="s">
        <v>7128</v>
      </c>
      <c r="BB467" s="14">
        <v>2.0454545454545451E-2</v>
      </c>
      <c r="BC467" s="14">
        <v>5.0688182249644047E-2</v>
      </c>
      <c r="BD467" s="14">
        <v>1.3138686131386862E-2</v>
      </c>
      <c r="BE467" s="14">
        <v>4.0291970802919713E-2</v>
      </c>
      <c r="BF467" s="14">
        <v>9.1836734693877542E-2</v>
      </c>
      <c r="BG467" s="14" t="s">
        <v>7128</v>
      </c>
      <c r="BH467" s="13">
        <v>0.09</v>
      </c>
      <c r="BI467" s="13">
        <v>0.09</v>
      </c>
      <c r="BJ467" s="13">
        <v>0.27600000000000002</v>
      </c>
      <c r="BK467" s="13">
        <v>0.27600000000000002</v>
      </c>
      <c r="BL467" s="13">
        <v>6.85</v>
      </c>
      <c r="BM467" s="13">
        <v>6.85</v>
      </c>
      <c r="BN467" s="13">
        <v>0.373</v>
      </c>
      <c r="BO467" s="13">
        <v>0.373</v>
      </c>
      <c r="BP467" s="13">
        <v>0.25065306122448983</v>
      </c>
      <c r="BQ467" s="13">
        <v>0</v>
      </c>
      <c r="BR467" s="13">
        <v>0</v>
      </c>
      <c r="BS467" s="13">
        <v>-0.245</v>
      </c>
      <c r="BT467" s="14">
        <v>-0.97744666992346507</v>
      </c>
      <c r="BU467" s="13">
        <v>0.49565306122448982</v>
      </c>
      <c r="BV467" s="13">
        <v>0.33499999999999996</v>
      </c>
      <c r="BW467" s="13">
        <v>0.33499999999999996</v>
      </c>
      <c r="BX467" s="13">
        <v>4.4000000000000004</v>
      </c>
      <c r="BY467" s="13">
        <v>4.9450000000000003</v>
      </c>
      <c r="BZ467" s="13">
        <v>4.25</v>
      </c>
      <c r="CA467" s="13">
        <v>5.3929999999999998</v>
      </c>
      <c r="CB467" s="13">
        <v>0</v>
      </c>
      <c r="CC467" s="15" t="s">
        <v>7128</v>
      </c>
      <c r="CD467" s="15" t="s">
        <v>7128</v>
      </c>
      <c r="CE467" s="15">
        <v>0.36</v>
      </c>
      <c r="CF467" s="15" t="s">
        <v>7128</v>
      </c>
      <c r="CG467" s="15" t="s">
        <v>7128</v>
      </c>
      <c r="CH467" s="13" t="s">
        <v>7128</v>
      </c>
      <c r="CI467" s="13" t="s">
        <v>7128</v>
      </c>
      <c r="CJ467" s="13">
        <v>0</v>
      </c>
      <c r="CK467" s="12">
        <f t="shared" si="14"/>
        <v>0</v>
      </c>
      <c r="CL467" s="36">
        <f t="shared" si="15"/>
        <v>1.2701650287409605</v>
      </c>
      <c r="CM467" s="13">
        <v>9.8000000000000004E-2</v>
      </c>
      <c r="CN467" s="13">
        <v>8.9999999999999993E-3</v>
      </c>
      <c r="CO467" s="13">
        <v>0.09</v>
      </c>
      <c r="CP467" s="13">
        <v>9.0399999999999991</v>
      </c>
      <c r="CQ467" s="13">
        <v>0.373</v>
      </c>
      <c r="CR467" s="13">
        <v>10.182999999999998</v>
      </c>
      <c r="CS467" s="13" t="s">
        <v>7128</v>
      </c>
      <c r="CT467" s="13">
        <v>-9.820000000000001E-2</v>
      </c>
      <c r="CU467" s="13">
        <v>0.31540000000000001</v>
      </c>
      <c r="CV467" s="13">
        <v>5.2947999999999995</v>
      </c>
      <c r="CW467" s="13">
        <v>0.373</v>
      </c>
      <c r="CX467" s="12">
        <v>3.0080431447301131E-2</v>
      </c>
      <c r="CY467" s="12">
        <v>5.9097692060235837E-2</v>
      </c>
      <c r="CZ467" s="15">
        <v>27.300268096514742</v>
      </c>
      <c r="DA467" s="20"/>
      <c r="DB467" s="20"/>
    </row>
    <row r="468" spans="1:106" ht="24">
      <c r="A468" s="8" t="s">
        <v>4903</v>
      </c>
      <c r="B468" s="8" t="s">
        <v>4904</v>
      </c>
      <c r="C468" s="9" t="s">
        <v>7190</v>
      </c>
      <c r="D468" s="9" t="s">
        <v>7126</v>
      </c>
      <c r="E468" s="10" t="s">
        <v>7127</v>
      </c>
      <c r="F468" s="10" t="s">
        <v>7126</v>
      </c>
      <c r="G468" s="11">
        <v>0.7</v>
      </c>
      <c r="H468" s="11">
        <v>0.70048056971591055</v>
      </c>
      <c r="I468" s="12">
        <v>9.0499999999999997E-2</v>
      </c>
      <c r="J468" s="12">
        <v>0.11989349155928991</v>
      </c>
      <c r="K468" s="12">
        <v>4.7E-2</v>
      </c>
      <c r="L468" s="12">
        <v>0.10350000000000001</v>
      </c>
      <c r="M468" s="12">
        <v>6.8320350000000002E-2</v>
      </c>
      <c r="N468" s="12">
        <v>0.1198434691135486</v>
      </c>
      <c r="O468" s="12">
        <v>6.2419433610778119E-2</v>
      </c>
      <c r="P468" s="12">
        <v>0.50058334474425459</v>
      </c>
      <c r="Q468" s="13">
        <v>6.18</v>
      </c>
      <c r="R468" s="13">
        <v>0</v>
      </c>
      <c r="S468" s="13">
        <v>6.0000000000000001E-3</v>
      </c>
      <c r="T468" s="13">
        <v>6.0000000000000001E-3</v>
      </c>
      <c r="U468" s="13">
        <v>6.1859999999999999</v>
      </c>
      <c r="V468" s="13">
        <v>1.23</v>
      </c>
      <c r="W468" s="13">
        <v>4.9559999999999995</v>
      </c>
      <c r="X468" s="14">
        <v>0.19883608147429679</v>
      </c>
      <c r="Y468" s="15" t="s">
        <v>7128</v>
      </c>
      <c r="Z468" s="14">
        <v>3.6014405762304926E-3</v>
      </c>
      <c r="AA468" s="14">
        <v>9.6993210475266732E-4</v>
      </c>
      <c r="AB468" s="14">
        <v>3.6144578313253013E-3</v>
      </c>
      <c r="AC468" s="14">
        <v>9.7087378640776706E-4</v>
      </c>
      <c r="AD468" s="13">
        <v>30.91</v>
      </c>
      <c r="AE468" s="15">
        <v>-0.42533333333333334</v>
      </c>
      <c r="AF468" s="14">
        <v>3.1622776601683791E-2</v>
      </c>
      <c r="AG468" s="14" t="s">
        <v>7128</v>
      </c>
      <c r="AH468" s="15">
        <v>0.39154929577464787</v>
      </c>
      <c r="AI468" s="5" t="s">
        <v>7128</v>
      </c>
      <c r="AJ468" s="15">
        <v>23.059701492537311</v>
      </c>
      <c r="AK468" s="15">
        <v>23.059701492537311</v>
      </c>
      <c r="AL468" s="15" t="s">
        <v>7128</v>
      </c>
      <c r="AM468" s="15" t="s">
        <v>7128</v>
      </c>
      <c r="AN468" s="15">
        <v>3.7228915662650603</v>
      </c>
      <c r="AO468" s="15">
        <v>5.6697247706422012</v>
      </c>
      <c r="AP468" s="15">
        <v>21.64192139737991</v>
      </c>
      <c r="AQ468" s="15">
        <v>19.823999999999998</v>
      </c>
      <c r="AR468" s="15">
        <v>11.36697247706422</v>
      </c>
      <c r="AS468" s="15">
        <v>4.5467889908256875</v>
      </c>
      <c r="AT468" s="14">
        <v>4.7761194029850747E-2</v>
      </c>
      <c r="AU468" s="14">
        <v>2.0711974110032365E-3</v>
      </c>
      <c r="AV468" s="12">
        <v>0.35100000000000003</v>
      </c>
      <c r="AW468" s="12">
        <v>3.4200000000000001E-2</v>
      </c>
      <c r="AX468" s="12">
        <v>-9.3699999999999999E-3</v>
      </c>
      <c r="AY468" s="12">
        <v>-4.0199999999999993E-2</v>
      </c>
      <c r="AZ468" s="14" t="s">
        <v>7128</v>
      </c>
      <c r="BA468" s="14" t="s">
        <v>7128</v>
      </c>
      <c r="BB468" s="14">
        <v>0.18231292517006803</v>
      </c>
      <c r="BC468" s="14">
        <v>0.62042681385780318</v>
      </c>
      <c r="BD468" s="14">
        <v>0.24587155963302751</v>
      </c>
      <c r="BE468" s="14">
        <v>0.21009174311926604</v>
      </c>
      <c r="BF468" s="14">
        <v>0.29287598944591031</v>
      </c>
      <c r="BG468" s="14">
        <v>1.55E-2</v>
      </c>
      <c r="BH468" s="13">
        <v>0.26800000000000002</v>
      </c>
      <c r="BI468" s="13">
        <v>0.26800000000000002</v>
      </c>
      <c r="BJ468" s="13">
        <v>0.22900000000000001</v>
      </c>
      <c r="BK468" s="13">
        <v>0.22900000000000001</v>
      </c>
      <c r="BL468" s="13">
        <v>1.0900000000000001</v>
      </c>
      <c r="BM468" s="13">
        <v>1.0900000000000001</v>
      </c>
      <c r="BN468" s="13">
        <v>0.25</v>
      </c>
      <c r="BO468" s="13">
        <v>0.25</v>
      </c>
      <c r="BP468" s="13">
        <v>0.16193139841688656</v>
      </c>
      <c r="BQ468" s="13">
        <v>0</v>
      </c>
      <c r="BR468" s="13">
        <v>3.4999999999999996E-2</v>
      </c>
      <c r="BS468" s="13">
        <v>-9.0000000000000011E-3</v>
      </c>
      <c r="BT468" s="14">
        <v>0.16056181972234893</v>
      </c>
      <c r="BU468" s="13">
        <v>0.13593139841688656</v>
      </c>
      <c r="BV468" s="13">
        <v>0.24200000000000002</v>
      </c>
      <c r="BW468" s="13">
        <v>0.24200000000000002</v>
      </c>
      <c r="BX468" s="13">
        <v>1.47</v>
      </c>
      <c r="BY468" s="13">
        <v>0.2609999999999999</v>
      </c>
      <c r="BZ468" s="13">
        <v>1.66</v>
      </c>
      <c r="CA468" s="13">
        <v>0.43599999999999994</v>
      </c>
      <c r="CB468" s="13">
        <v>-1.2800000000000001E-2</v>
      </c>
      <c r="CC468" s="15">
        <v>-0.13200000000000001</v>
      </c>
      <c r="CD468" s="15">
        <v>-0.19600000000000001</v>
      </c>
      <c r="CE468" s="15">
        <v>0.36</v>
      </c>
      <c r="CF468" s="15" t="s">
        <v>7128</v>
      </c>
      <c r="CG468" s="15" t="s">
        <v>7128</v>
      </c>
      <c r="CH468" s="13" t="s">
        <v>7128</v>
      </c>
      <c r="CI468" s="13" t="s">
        <v>7128</v>
      </c>
      <c r="CJ468" s="13">
        <v>-1.2800000000000001E-2</v>
      </c>
      <c r="CK468" s="12">
        <f t="shared" si="14"/>
        <v>5.2892561983471073E-2</v>
      </c>
      <c r="CL468" s="36">
        <f t="shared" si="15"/>
        <v>2.5000000000000004</v>
      </c>
      <c r="CM468" s="13">
        <v>0.379</v>
      </c>
      <c r="CN468" s="13">
        <v>0.111</v>
      </c>
      <c r="CO468" s="13">
        <v>0.26800000000000002</v>
      </c>
      <c r="CP468" s="13">
        <v>6.18</v>
      </c>
      <c r="CQ468" s="13">
        <v>0.25</v>
      </c>
      <c r="CR468" s="13">
        <v>4.9559999999999995</v>
      </c>
      <c r="CS468" s="13">
        <v>0.24200000000000002</v>
      </c>
      <c r="CT468" s="13">
        <v>0</v>
      </c>
      <c r="CU468" s="13">
        <v>0.22900000000000001</v>
      </c>
      <c r="CV468" s="13">
        <v>0.43599999999999994</v>
      </c>
      <c r="CW468" s="13">
        <v>0.25</v>
      </c>
      <c r="CX468" s="12">
        <v>0.18231292517006803</v>
      </c>
      <c r="CY468" s="12">
        <v>0.62042681385780318</v>
      </c>
      <c r="CZ468" s="15">
        <v>19.823999999999998</v>
      </c>
      <c r="DA468" s="20"/>
      <c r="DB468" s="20"/>
    </row>
    <row r="469" spans="1:106" ht="24">
      <c r="A469" s="8" t="s">
        <v>559</v>
      </c>
      <c r="B469" s="8" t="s">
        <v>560</v>
      </c>
      <c r="C469" s="9" t="s">
        <v>7141</v>
      </c>
      <c r="D469" s="9" t="s">
        <v>7126</v>
      </c>
      <c r="E469" s="10" t="s">
        <v>7127</v>
      </c>
      <c r="F469" s="10" t="s">
        <v>7126</v>
      </c>
      <c r="G469" s="11">
        <v>0.73</v>
      </c>
      <c r="H469" s="11">
        <v>0.73</v>
      </c>
      <c r="I469" s="12">
        <v>9.0499999999999997E-2</v>
      </c>
      <c r="J469" s="12">
        <v>0.12256500000000001</v>
      </c>
      <c r="K469" s="12">
        <v>3.2000000000000001E-2</v>
      </c>
      <c r="L469" s="12">
        <v>8.8499999999999995E-2</v>
      </c>
      <c r="M469" s="12">
        <v>5.8418850000000001E-2</v>
      </c>
      <c r="N469" s="12">
        <v>0.12256500000000001</v>
      </c>
      <c r="O469" s="12" t="s">
        <v>7128</v>
      </c>
      <c r="P469" s="12" t="s">
        <v>7128</v>
      </c>
      <c r="Q469" s="13">
        <v>278.89999999999998</v>
      </c>
      <c r="R469" s="13">
        <v>0</v>
      </c>
      <c r="S469" s="13">
        <v>0</v>
      </c>
      <c r="T469" s="13">
        <v>0</v>
      </c>
      <c r="U469" s="13">
        <v>278.89999999999998</v>
      </c>
      <c r="V469" s="13">
        <v>0</v>
      </c>
      <c r="W469" s="13">
        <v>278.89999999999998</v>
      </c>
      <c r="X469" s="14">
        <v>0</v>
      </c>
      <c r="Y469" s="15">
        <v>2.786032689450223E-2</v>
      </c>
      <c r="Z469" s="14" t="s">
        <v>7128</v>
      </c>
      <c r="AA469" s="14">
        <v>0</v>
      </c>
      <c r="AB469" s="14" t="s">
        <v>7128</v>
      </c>
      <c r="AC469" s="14">
        <v>0</v>
      </c>
      <c r="AD469" s="13">
        <v>2.0699999999999998</v>
      </c>
      <c r="AE469" s="15">
        <v>0.51494444444444454</v>
      </c>
      <c r="AF469" s="14">
        <v>0.10954451150103323</v>
      </c>
      <c r="AG469" s="14">
        <v>0.35054243680330627</v>
      </c>
      <c r="AH469" s="15">
        <v>0.23433874709976801</v>
      </c>
      <c r="AI469" s="5">
        <v>0.61590145576707733</v>
      </c>
      <c r="AJ469" s="15" t="s">
        <v>7128</v>
      </c>
      <c r="AK469" s="15" t="s">
        <v>7128</v>
      </c>
      <c r="AL469" s="15" t="s">
        <v>7128</v>
      </c>
      <c r="AM469" s="15" t="s">
        <v>7128</v>
      </c>
      <c r="AN469" s="15" t="s">
        <v>7128</v>
      </c>
      <c r="AO469" s="15">
        <v>0.48682143480537615</v>
      </c>
      <c r="AP469" s="15">
        <v>5.0709090909090904</v>
      </c>
      <c r="AQ469" s="15">
        <v>2.6461100569259957</v>
      </c>
      <c r="AR469" s="15" t="s">
        <v>7128</v>
      </c>
      <c r="AS469" s="15">
        <v>0.48682143480537615</v>
      </c>
      <c r="AT469" s="14" t="s">
        <v>7128</v>
      </c>
      <c r="AU469" s="14">
        <v>0</v>
      </c>
      <c r="AV469" s="12" t="s">
        <v>7128</v>
      </c>
      <c r="AW469" s="12" t="s">
        <v>7128</v>
      </c>
      <c r="AX469" s="12">
        <v>7.2599999999999998E-2</v>
      </c>
      <c r="AY469" s="12">
        <v>0.14699999999999999</v>
      </c>
      <c r="AZ469" s="14" t="s">
        <v>7128</v>
      </c>
      <c r="BA469" s="14" t="s">
        <v>7128</v>
      </c>
      <c r="BB469" s="14" t="s">
        <v>7128</v>
      </c>
      <c r="BC469" s="14" t="s">
        <v>7128</v>
      </c>
      <c r="BD469" s="14">
        <v>-3.7004712864374234E-2</v>
      </c>
      <c r="BE469" s="14">
        <v>9.6002792808518075E-2</v>
      </c>
      <c r="BF469" s="14">
        <v>0</v>
      </c>
      <c r="BG469" s="14">
        <v>1.84E-2</v>
      </c>
      <c r="BH469" s="13">
        <v>-21.2</v>
      </c>
      <c r="BI469" s="13">
        <v>-21.2</v>
      </c>
      <c r="BJ469" s="13">
        <v>55</v>
      </c>
      <c r="BK469" s="13">
        <v>55</v>
      </c>
      <c r="BL469" s="13">
        <v>572.9</v>
      </c>
      <c r="BM469" s="13">
        <v>572.9</v>
      </c>
      <c r="BN469" s="13">
        <v>105.4</v>
      </c>
      <c r="BO469" s="13">
        <v>105.4</v>
      </c>
      <c r="BP469" s="13">
        <v>55</v>
      </c>
      <c r="BQ469" s="13">
        <v>0</v>
      </c>
      <c r="BR469" s="13">
        <v>0</v>
      </c>
      <c r="BS469" s="13">
        <v>-28.4</v>
      </c>
      <c r="BT469" s="14">
        <v>-0.51636363636363636</v>
      </c>
      <c r="BU469" s="13">
        <v>83.4</v>
      </c>
      <c r="BV469" s="13">
        <v>7.1999999999999993</v>
      </c>
      <c r="BW469" s="13">
        <v>7.1999999999999993</v>
      </c>
      <c r="BX469" s="13">
        <v>0</v>
      </c>
      <c r="BY469" s="13">
        <v>0</v>
      </c>
      <c r="BZ469" s="13">
        <v>0</v>
      </c>
      <c r="CA469" s="13">
        <v>0</v>
      </c>
      <c r="CB469" s="13">
        <v>0</v>
      </c>
      <c r="CC469" s="15">
        <v>0.25600000000000001</v>
      </c>
      <c r="CD469" s="15">
        <v>4.2000000000000003E-2</v>
      </c>
      <c r="CE469" s="15">
        <v>0.36</v>
      </c>
      <c r="CF469" s="15" t="s">
        <v>7128</v>
      </c>
      <c r="CG469" s="15" t="s">
        <v>7128</v>
      </c>
      <c r="CH469" s="13" t="s">
        <v>7128</v>
      </c>
      <c r="CI469" s="13" t="s">
        <v>7128</v>
      </c>
      <c r="CJ469" s="13">
        <v>0</v>
      </c>
      <c r="CK469" s="12">
        <f t="shared" si="14"/>
        <v>0</v>
      </c>
      <c r="CL469" s="36" t="str">
        <f t="shared" si="15"/>
        <v>NA</v>
      </c>
      <c r="CM469" s="13" t="s">
        <v>7128</v>
      </c>
      <c r="CN469" s="13" t="s">
        <v>7128</v>
      </c>
      <c r="CO469" s="13" t="s">
        <v>7128</v>
      </c>
      <c r="CP469" s="13" t="s">
        <v>7128</v>
      </c>
      <c r="CQ469" s="13">
        <v>105.4</v>
      </c>
      <c r="CR469" s="13">
        <v>278.89999999999998</v>
      </c>
      <c r="CS469" s="13" t="s">
        <v>7128</v>
      </c>
      <c r="CT469" s="13">
        <v>0</v>
      </c>
      <c r="CU469" s="13">
        <v>55</v>
      </c>
      <c r="CV469" s="13">
        <v>0</v>
      </c>
      <c r="CW469" s="13">
        <v>105.4</v>
      </c>
      <c r="CX469" s="12" t="s">
        <v>7128</v>
      </c>
      <c r="CY469" s="12" t="s">
        <v>7128</v>
      </c>
      <c r="CZ469" s="15">
        <v>2.6461100569259957</v>
      </c>
      <c r="DA469" s="20"/>
      <c r="DB469" s="20"/>
    </row>
    <row r="470" spans="1:106">
      <c r="A470" s="8" t="s">
        <v>4299</v>
      </c>
      <c r="B470" s="8" t="s">
        <v>4300</v>
      </c>
      <c r="C470" s="9" t="s">
        <v>7158</v>
      </c>
      <c r="D470" s="9" t="s">
        <v>7126</v>
      </c>
      <c r="E470" s="10" t="s">
        <v>7127</v>
      </c>
      <c r="F470" s="10" t="s">
        <v>7126</v>
      </c>
      <c r="G470" s="11">
        <v>0.73</v>
      </c>
      <c r="H470" s="11">
        <v>0.73</v>
      </c>
      <c r="I470" s="12">
        <v>9.0499999999999997E-2</v>
      </c>
      <c r="J470" s="12">
        <v>0.12256500000000001</v>
      </c>
      <c r="K470" s="12">
        <v>3.6999999999999998E-2</v>
      </c>
      <c r="L470" s="12">
        <v>9.35E-2</v>
      </c>
      <c r="M470" s="12">
        <v>6.1719349999999999E-2</v>
      </c>
      <c r="N470" s="12">
        <v>0.12256500000000001</v>
      </c>
      <c r="O470" s="12">
        <v>-0.23614990566037736</v>
      </c>
      <c r="P470" s="12">
        <v>-0.13090428996902551</v>
      </c>
      <c r="Q470" s="13">
        <v>10.9</v>
      </c>
      <c r="R470" s="13">
        <v>0</v>
      </c>
      <c r="S470" s="13">
        <v>0</v>
      </c>
      <c r="T470" s="13">
        <v>0</v>
      </c>
      <c r="U470" s="13">
        <v>10.9</v>
      </c>
      <c r="V470" s="13">
        <v>0</v>
      </c>
      <c r="W470" s="13">
        <v>10.9</v>
      </c>
      <c r="X470" s="14">
        <v>0</v>
      </c>
      <c r="Y470" s="15">
        <v>0.55668016194331982</v>
      </c>
      <c r="Z470" s="14" t="s">
        <v>7128</v>
      </c>
      <c r="AA470" s="14">
        <v>0</v>
      </c>
      <c r="AB470" s="14" t="s">
        <v>7128</v>
      </c>
      <c r="AC470" s="14">
        <v>0</v>
      </c>
      <c r="AD470" s="13">
        <v>2.21</v>
      </c>
      <c r="AE470" s="15">
        <v>1.2672777777777779</v>
      </c>
      <c r="AF470" s="14">
        <v>0.1</v>
      </c>
      <c r="AG470" s="14">
        <v>0.61799999999999988</v>
      </c>
      <c r="AH470" s="15">
        <v>0.7818309365135041</v>
      </c>
      <c r="AI470" s="5" t="s">
        <v>7128</v>
      </c>
      <c r="AJ470" s="15" t="s">
        <v>7128</v>
      </c>
      <c r="AK470" s="15" t="s">
        <v>7128</v>
      </c>
      <c r="AL470" s="15" t="s">
        <v>7128</v>
      </c>
      <c r="AM470" s="15" t="s">
        <v>7128</v>
      </c>
      <c r="AN470" s="15" t="s">
        <v>7128</v>
      </c>
      <c r="AO470" s="15">
        <v>2.759493670886076</v>
      </c>
      <c r="AP470" s="15" t="s">
        <v>7128</v>
      </c>
      <c r="AQ470" s="15">
        <v>178.68852459016395</v>
      </c>
      <c r="AR470" s="15" t="s">
        <v>7128</v>
      </c>
      <c r="AS470" s="15">
        <v>2.759493670886076</v>
      </c>
      <c r="AT470" s="14" t="s">
        <v>7128</v>
      </c>
      <c r="AU470" s="14">
        <v>0</v>
      </c>
      <c r="AV470" s="12" t="s">
        <v>7128</v>
      </c>
      <c r="AW470" s="12" t="s">
        <v>7128</v>
      </c>
      <c r="AX470" s="12">
        <v>-1.9400000000000001E-2</v>
      </c>
      <c r="AY470" s="12">
        <v>-1.6E-2</v>
      </c>
      <c r="AZ470" s="14" t="s">
        <v>7128</v>
      </c>
      <c r="BA470" s="14" t="s">
        <v>7128</v>
      </c>
      <c r="BB470" s="14">
        <v>-0.11358490566037736</v>
      </c>
      <c r="BC470" s="14">
        <v>-8.339289969025495E-3</v>
      </c>
      <c r="BD470" s="14">
        <v>-7.6202531645569616E-2</v>
      </c>
      <c r="BE470" s="14">
        <v>-8.8607594936708865E-3</v>
      </c>
      <c r="BF470" s="14">
        <v>0</v>
      </c>
      <c r="BG470" s="14">
        <v>0.16269999999999998</v>
      </c>
      <c r="BH470" s="13">
        <v>-0.30099999999999999</v>
      </c>
      <c r="BI470" s="13">
        <v>-0.30099999999999999</v>
      </c>
      <c r="BJ470" s="13">
        <v>-3.5000000000000003E-2</v>
      </c>
      <c r="BK470" s="13">
        <v>-3.5000000000000003E-2</v>
      </c>
      <c r="BL470" s="13">
        <v>3.95</v>
      </c>
      <c r="BM470" s="13">
        <v>3.95</v>
      </c>
      <c r="BN470" s="13">
        <v>6.0999999999999999E-2</v>
      </c>
      <c r="BO470" s="13">
        <v>6.0999999999999999E-2</v>
      </c>
      <c r="BP470" s="13">
        <v>-3.5000000000000003E-2</v>
      </c>
      <c r="BQ470" s="13">
        <v>0</v>
      </c>
      <c r="BR470" s="13">
        <v>0</v>
      </c>
      <c r="BS470" s="13">
        <v>-0.115</v>
      </c>
      <c r="BT470" s="14" t="s">
        <v>7128</v>
      </c>
      <c r="BU470" s="13">
        <v>0.08</v>
      </c>
      <c r="BV470" s="13">
        <v>-0.186</v>
      </c>
      <c r="BW470" s="13">
        <v>-0.186</v>
      </c>
      <c r="BX470" s="13">
        <v>2.65</v>
      </c>
      <c r="BY470" s="13">
        <v>4.1970000000000001</v>
      </c>
      <c r="BZ470" s="13">
        <v>0</v>
      </c>
      <c r="CA470" s="13">
        <v>0</v>
      </c>
      <c r="CB470" s="13">
        <v>0</v>
      </c>
      <c r="CC470" s="15">
        <v>0.41199999999999998</v>
      </c>
      <c r="CD470" s="15">
        <v>0.54600000000000004</v>
      </c>
      <c r="CE470" s="15">
        <v>0.36</v>
      </c>
      <c r="CF470" s="15">
        <v>0.90006009011224652</v>
      </c>
      <c r="CG470" s="15">
        <v>1.5879212489779342</v>
      </c>
      <c r="CH470" s="13">
        <v>0.27237500000000003</v>
      </c>
      <c r="CI470" s="13">
        <v>5.5000000000000014E-3</v>
      </c>
      <c r="CJ470" s="13">
        <v>0</v>
      </c>
      <c r="CK470" s="12">
        <f t="shared" si="14"/>
        <v>0</v>
      </c>
      <c r="CL470" s="36" t="str">
        <f t="shared" si="15"/>
        <v>NA</v>
      </c>
      <c r="CM470" s="13" t="s">
        <v>7128</v>
      </c>
      <c r="CN470" s="13" t="s">
        <v>7128</v>
      </c>
      <c r="CO470" s="13" t="s">
        <v>7128</v>
      </c>
      <c r="CP470" s="13" t="s">
        <v>7128</v>
      </c>
      <c r="CQ470" s="13">
        <v>6.0999999999999999E-2</v>
      </c>
      <c r="CR470" s="13">
        <v>10.9</v>
      </c>
      <c r="CS470" s="13" t="s">
        <v>7128</v>
      </c>
      <c r="CT470" s="13">
        <v>0</v>
      </c>
      <c r="CU470" s="13">
        <v>-3.5000000000000003E-2</v>
      </c>
      <c r="CV470" s="13">
        <v>0</v>
      </c>
      <c r="CW470" s="13">
        <v>6.0999999999999999E-2</v>
      </c>
      <c r="CX470" s="12">
        <v>-0.11358490566037736</v>
      </c>
      <c r="CY470" s="12">
        <v>-8.339289969025495E-3</v>
      </c>
      <c r="CZ470" s="15">
        <v>178.68852459016395</v>
      </c>
      <c r="DA470" s="20"/>
      <c r="DB470" s="20"/>
    </row>
    <row r="471" spans="1:106">
      <c r="A471" s="8" t="s">
        <v>5817</v>
      </c>
      <c r="B471" s="8" t="s">
        <v>5818</v>
      </c>
      <c r="C471" s="9" t="s">
        <v>7181</v>
      </c>
      <c r="D471" s="9" t="s">
        <v>7126</v>
      </c>
      <c r="E471" s="10" t="s">
        <v>7127</v>
      </c>
      <c r="F471" s="10" t="s">
        <v>7126</v>
      </c>
      <c r="G471" s="11">
        <v>0.94</v>
      </c>
      <c r="H471" s="11">
        <v>0.94</v>
      </c>
      <c r="I471" s="12">
        <v>9.0499999999999997E-2</v>
      </c>
      <c r="J471" s="12">
        <v>0.14157</v>
      </c>
      <c r="K471" s="12">
        <v>4.7E-2</v>
      </c>
      <c r="L471" s="12">
        <v>0.10350000000000001</v>
      </c>
      <c r="M471" s="12">
        <v>6.8320350000000002E-2</v>
      </c>
      <c r="N471" s="12">
        <v>0.14157</v>
      </c>
      <c r="O471" s="12">
        <v>-0.13833375404530746</v>
      </c>
      <c r="P471" s="12">
        <v>-0.13832675675675676</v>
      </c>
      <c r="Q471" s="13">
        <v>1.2</v>
      </c>
      <c r="R471" s="13">
        <v>0</v>
      </c>
      <c r="S471" s="13">
        <v>0</v>
      </c>
      <c r="T471" s="13">
        <v>0</v>
      </c>
      <c r="U471" s="13">
        <v>1.2</v>
      </c>
      <c r="V471" s="13">
        <v>0</v>
      </c>
      <c r="W471" s="13">
        <v>1.2</v>
      </c>
      <c r="X471" s="14">
        <v>0</v>
      </c>
      <c r="Y471" s="15">
        <v>1.8518518518518517E-2</v>
      </c>
      <c r="Z471" s="14" t="s">
        <v>7128</v>
      </c>
      <c r="AA471" s="14">
        <v>0</v>
      </c>
      <c r="AB471" s="14" t="s">
        <v>7128</v>
      </c>
      <c r="AC471" s="14">
        <v>0</v>
      </c>
      <c r="AD471" s="13">
        <v>2.1999999999999999E-2</v>
      </c>
      <c r="AE471" s="15">
        <v>-1.1531388888888889</v>
      </c>
      <c r="AF471" s="14">
        <v>6.3245553203367583E-2</v>
      </c>
      <c r="AG471" s="14" t="s">
        <v>7128</v>
      </c>
      <c r="AH471" s="15">
        <v>0.8894009216589861</v>
      </c>
      <c r="AI471" s="5" t="s">
        <v>7128</v>
      </c>
      <c r="AJ471" s="15">
        <v>400</v>
      </c>
      <c r="AK471" s="15">
        <v>400</v>
      </c>
      <c r="AL471" s="15" t="s">
        <v>7128</v>
      </c>
      <c r="AM471" s="15" t="s">
        <v>7128</v>
      </c>
      <c r="AN471" s="15" t="s">
        <v>7128</v>
      </c>
      <c r="AO471" s="15">
        <v>85.714285714285708</v>
      </c>
      <c r="AP471" s="15">
        <v>400</v>
      </c>
      <c r="AQ471" s="15">
        <v>200</v>
      </c>
      <c r="AR471" s="15" t="s">
        <v>7128</v>
      </c>
      <c r="AS471" s="15">
        <v>85.714285714285708</v>
      </c>
      <c r="AT471" s="14">
        <v>0</v>
      </c>
      <c r="AU471" s="14">
        <v>0</v>
      </c>
      <c r="AV471" s="12">
        <v>0.22500000000000001</v>
      </c>
      <c r="AW471" s="12" t="s">
        <v>7128</v>
      </c>
      <c r="AX471" s="12">
        <v>-0.252</v>
      </c>
      <c r="AY471" s="12">
        <v>-0.40799999999999997</v>
      </c>
      <c r="AZ471" s="14" t="s">
        <v>7128</v>
      </c>
      <c r="BA471" s="14" t="s">
        <v>7128</v>
      </c>
      <c r="BB471" s="14">
        <v>3.2362459546925564E-3</v>
      </c>
      <c r="BC471" s="14">
        <v>3.2432432432432431E-3</v>
      </c>
      <c r="BD471" s="14">
        <v>0.21428571428571427</v>
      </c>
      <c r="BE471" s="14">
        <v>0.21428571428571427</v>
      </c>
      <c r="BF471" s="14">
        <v>0</v>
      </c>
      <c r="BG471" s="14">
        <v>3.3300000000000003E-2</v>
      </c>
      <c r="BH471" s="13">
        <v>3.0000000000000001E-3</v>
      </c>
      <c r="BI471" s="13">
        <v>3.0000000000000001E-3</v>
      </c>
      <c r="BJ471" s="13">
        <v>3.0000000000000001E-3</v>
      </c>
      <c r="BK471" s="13">
        <v>3.0000000000000001E-3</v>
      </c>
      <c r="BL471" s="13">
        <v>1.4E-2</v>
      </c>
      <c r="BM471" s="13">
        <v>1.4E-2</v>
      </c>
      <c r="BN471" s="13">
        <v>6.0000000000000001E-3</v>
      </c>
      <c r="BO471" s="13">
        <v>6.0000000000000001E-3</v>
      </c>
      <c r="BP471" s="13">
        <v>3.0000000000000001E-3</v>
      </c>
      <c r="BQ471" s="13">
        <v>0</v>
      </c>
      <c r="BR471" s="13">
        <v>0</v>
      </c>
      <c r="BS471" s="13">
        <v>-3.0000000000000001E-3</v>
      </c>
      <c r="BT471" s="14">
        <v>-1</v>
      </c>
      <c r="BU471" s="13">
        <v>6.0000000000000001E-3</v>
      </c>
      <c r="BV471" s="13">
        <v>6.0000000000000001E-3</v>
      </c>
      <c r="BW471" s="13">
        <v>6.0000000000000001E-3</v>
      </c>
      <c r="BX471" s="13">
        <v>0.92700000000000005</v>
      </c>
      <c r="BY471" s="13">
        <v>0.92500000000000004</v>
      </c>
      <c r="BZ471" s="13">
        <v>0</v>
      </c>
      <c r="CA471" s="13">
        <v>0</v>
      </c>
      <c r="CB471" s="13">
        <v>0</v>
      </c>
      <c r="CC471" s="15">
        <v>-0.36199999999999999</v>
      </c>
      <c r="CD471" s="15">
        <v>-0.52300000000000002</v>
      </c>
      <c r="CE471" s="15">
        <v>0.36</v>
      </c>
      <c r="CF471" s="15">
        <v>1.7834730202919657</v>
      </c>
      <c r="CG471" s="15">
        <v>2.4413452169838443</v>
      </c>
      <c r="CH471" s="13">
        <v>5.1250000000000002E-3</v>
      </c>
      <c r="CI471" s="13">
        <v>2.875E-3</v>
      </c>
      <c r="CJ471" s="13">
        <v>0</v>
      </c>
      <c r="CK471" s="12">
        <f t="shared" si="14"/>
        <v>0</v>
      </c>
      <c r="CL471" s="36" t="str">
        <f t="shared" si="15"/>
        <v>NA</v>
      </c>
      <c r="CM471" s="13">
        <v>3.0000000000000001E-3</v>
      </c>
      <c r="CN471" s="13" t="s">
        <v>7128</v>
      </c>
      <c r="CO471" s="13">
        <v>3.0000000000000001E-3</v>
      </c>
      <c r="CP471" s="13">
        <v>1.2</v>
      </c>
      <c r="CQ471" s="13">
        <v>6.0000000000000001E-3</v>
      </c>
      <c r="CR471" s="13">
        <v>1.2</v>
      </c>
      <c r="CS471" s="13" t="s">
        <v>7128</v>
      </c>
      <c r="CT471" s="13">
        <v>0</v>
      </c>
      <c r="CU471" s="13">
        <v>3.0000000000000001E-3</v>
      </c>
      <c r="CV471" s="13">
        <v>0</v>
      </c>
      <c r="CW471" s="13">
        <v>6.0000000000000001E-3</v>
      </c>
      <c r="CX471" s="12">
        <v>3.2362459546925564E-3</v>
      </c>
      <c r="CY471" s="12">
        <v>3.2432432432432431E-3</v>
      </c>
      <c r="CZ471" s="15">
        <v>200</v>
      </c>
      <c r="DA471" s="20"/>
      <c r="DB471" s="20"/>
    </row>
    <row r="472" spans="1:106">
      <c r="A472" s="8" t="s">
        <v>5171</v>
      </c>
      <c r="B472" s="8" t="s">
        <v>5172</v>
      </c>
      <c r="C472" s="9" t="s">
        <v>7145</v>
      </c>
      <c r="D472" s="9" t="s">
        <v>7126</v>
      </c>
      <c r="E472" s="10" t="s">
        <v>7127</v>
      </c>
      <c r="F472" s="10" t="s">
        <v>7126</v>
      </c>
      <c r="G472" s="11">
        <v>0.89</v>
      </c>
      <c r="H472" s="11">
        <v>0.90672121212121215</v>
      </c>
      <c r="I472" s="12">
        <v>9.0499999999999997E-2</v>
      </c>
      <c r="J472" s="12">
        <v>0.13855826969696969</v>
      </c>
      <c r="K472" s="12">
        <v>4.7E-2</v>
      </c>
      <c r="L472" s="12">
        <v>0.10350000000000001</v>
      </c>
      <c r="M472" s="12">
        <v>6.8320350000000002E-2</v>
      </c>
      <c r="N472" s="12">
        <v>0.13663309241084584</v>
      </c>
      <c r="O472" s="12">
        <v>-0.10465996461222393</v>
      </c>
      <c r="P472" s="12">
        <v>-0.12718799205665457</v>
      </c>
      <c r="Q472" s="13">
        <v>2.2000000000000002</v>
      </c>
      <c r="R472" s="13">
        <v>0</v>
      </c>
      <c r="S472" s="13">
        <v>6.2E-2</v>
      </c>
      <c r="T472" s="13">
        <v>6.2E-2</v>
      </c>
      <c r="U472" s="13">
        <v>2.262</v>
      </c>
      <c r="V472" s="13">
        <v>5.0000000000000001E-3</v>
      </c>
      <c r="W472" s="13">
        <v>2.2570000000000001</v>
      </c>
      <c r="X472" s="14">
        <v>2.2104332449160036E-3</v>
      </c>
      <c r="Y472" s="15">
        <v>0.51440329218106995</v>
      </c>
      <c r="Z472" s="14">
        <v>4.874213836477987E-2</v>
      </c>
      <c r="AA472" s="14">
        <v>2.7409372236958444E-2</v>
      </c>
      <c r="AB472" s="14">
        <v>5.1239669421487603E-2</v>
      </c>
      <c r="AC472" s="14">
        <v>2.8181818181818179E-2</v>
      </c>
      <c r="AD472" s="13">
        <v>0.90800000000000003</v>
      </c>
      <c r="AE472" s="15">
        <v>1.2553888888888889</v>
      </c>
      <c r="AF472" s="14">
        <v>3.1622776601683791E-2</v>
      </c>
      <c r="AG472" s="14">
        <v>0.86330180122596756</v>
      </c>
      <c r="AH472" s="15">
        <v>0.37445887445887449</v>
      </c>
      <c r="AI472" s="5" t="s">
        <v>7128</v>
      </c>
      <c r="AJ472" s="15">
        <v>275</v>
      </c>
      <c r="AK472" s="15">
        <v>275</v>
      </c>
      <c r="AL472" s="15" t="s">
        <v>7128</v>
      </c>
      <c r="AM472" s="15" t="s">
        <v>7128</v>
      </c>
      <c r="AN472" s="15">
        <v>1.8181818181818183</v>
      </c>
      <c r="AO472" s="15">
        <v>4.814004376367615</v>
      </c>
      <c r="AP472" s="15">
        <v>188.08333333333334</v>
      </c>
      <c r="AQ472" s="15" t="s">
        <v>7128</v>
      </c>
      <c r="AR472" s="15">
        <v>1.7813733228097868</v>
      </c>
      <c r="AS472" s="15">
        <v>4.9387308533916849</v>
      </c>
      <c r="AT472" s="14">
        <v>0</v>
      </c>
      <c r="AU472" s="14">
        <v>0</v>
      </c>
      <c r="AV472" s="12">
        <v>1.2470000000000001</v>
      </c>
      <c r="AW472" s="12">
        <v>1.466</v>
      </c>
      <c r="AX472" s="12">
        <v>1.8069999999999999</v>
      </c>
      <c r="AY472" s="12">
        <v>0.86799999999999999</v>
      </c>
      <c r="AZ472" s="14" t="s">
        <v>7128</v>
      </c>
      <c r="BA472" s="14" t="s">
        <v>7128</v>
      </c>
      <c r="BB472" s="14">
        <v>3.3898305084745763E-2</v>
      </c>
      <c r="BC472" s="14">
        <v>9.4451003541912663E-3</v>
      </c>
      <c r="BD472" s="14">
        <v>1.7505470459518599E-2</v>
      </c>
      <c r="BE472" s="14">
        <v>2.6258205689277898E-2</v>
      </c>
      <c r="BF472" s="14">
        <v>0.33333333333333331</v>
      </c>
      <c r="BG472" s="14">
        <v>0.1096</v>
      </c>
      <c r="BH472" s="13">
        <v>8.0000000000000002E-3</v>
      </c>
      <c r="BI472" s="13">
        <v>8.0000000000000002E-3</v>
      </c>
      <c r="BJ472" s="13">
        <v>1.2E-2</v>
      </c>
      <c r="BK472" s="13">
        <v>1.2E-2</v>
      </c>
      <c r="BL472" s="13">
        <v>0.45700000000000002</v>
      </c>
      <c r="BM472" s="13">
        <v>0.45700000000000002</v>
      </c>
      <c r="BN472" s="13">
        <v>0</v>
      </c>
      <c r="BO472" s="13">
        <v>0</v>
      </c>
      <c r="BP472" s="13">
        <v>8.0000000000000019E-3</v>
      </c>
      <c r="BQ472" s="13">
        <v>0</v>
      </c>
      <c r="BR472" s="13">
        <v>0</v>
      </c>
      <c r="BS472" s="13">
        <v>0</v>
      </c>
      <c r="BT472" s="14">
        <v>0</v>
      </c>
      <c r="BU472" s="13">
        <v>8.0000000000000019E-3</v>
      </c>
      <c r="BV472" s="13">
        <v>8.0000000000000002E-3</v>
      </c>
      <c r="BW472" s="13">
        <v>8.0000000000000002E-3</v>
      </c>
      <c r="BX472" s="13">
        <v>0.23599999999999999</v>
      </c>
      <c r="BY472" s="13">
        <v>0.84699999999999998</v>
      </c>
      <c r="BZ472" s="13">
        <v>1.21</v>
      </c>
      <c r="CA472" s="13">
        <v>1.2670000000000001</v>
      </c>
      <c r="CB472" s="13">
        <v>0</v>
      </c>
      <c r="CC472" s="15">
        <v>0.182</v>
      </c>
      <c r="CD472" s="15" t="s">
        <v>7128</v>
      </c>
      <c r="CE472" s="15">
        <v>0.36</v>
      </c>
      <c r="CF472" s="15" t="s">
        <v>7128</v>
      </c>
      <c r="CG472" s="15" t="s">
        <v>7128</v>
      </c>
      <c r="CH472" s="13" t="s">
        <v>7128</v>
      </c>
      <c r="CI472" s="13" t="s">
        <v>7128</v>
      </c>
      <c r="CJ472" s="13">
        <v>0</v>
      </c>
      <c r="CK472" s="12">
        <f t="shared" si="14"/>
        <v>0</v>
      </c>
      <c r="CL472" s="36">
        <f t="shared" si="15"/>
        <v>0.36069455406471979</v>
      </c>
      <c r="CM472" s="13">
        <v>1.2E-2</v>
      </c>
      <c r="CN472" s="13">
        <v>4.0000000000000001E-3</v>
      </c>
      <c r="CO472" s="13">
        <v>8.0000000000000002E-3</v>
      </c>
      <c r="CP472" s="13">
        <v>2.2000000000000002</v>
      </c>
      <c r="CQ472" s="13" t="s">
        <v>7128</v>
      </c>
      <c r="CR472" s="13" t="s">
        <v>7128</v>
      </c>
      <c r="CS472" s="13" t="s">
        <v>7128</v>
      </c>
      <c r="CT472" s="13">
        <v>0</v>
      </c>
      <c r="CU472" s="13">
        <v>1.2E-2</v>
      </c>
      <c r="CV472" s="13">
        <v>1.2670000000000001</v>
      </c>
      <c r="CW472" s="13">
        <v>0</v>
      </c>
      <c r="CX472" s="12">
        <v>3.3898305084745763E-2</v>
      </c>
      <c r="CY472" s="12">
        <v>9.4451003541912663E-3</v>
      </c>
      <c r="CZ472" s="15" t="s">
        <v>7128</v>
      </c>
      <c r="DA472" s="20"/>
      <c r="DB472" s="20"/>
    </row>
    <row r="473" spans="1:106">
      <c r="A473" s="8" t="s">
        <v>3603</v>
      </c>
      <c r="B473" s="8" t="s">
        <v>3604</v>
      </c>
      <c r="C473" s="9" t="s">
        <v>7161</v>
      </c>
      <c r="D473" s="9" t="s">
        <v>7126</v>
      </c>
      <c r="E473" s="10" t="s">
        <v>7127</v>
      </c>
      <c r="F473" s="10" t="s">
        <v>7126</v>
      </c>
      <c r="G473" s="11">
        <v>0.75</v>
      </c>
      <c r="H473" s="11">
        <v>0.75</v>
      </c>
      <c r="I473" s="12">
        <v>9.0499999999999997E-2</v>
      </c>
      <c r="J473" s="12">
        <v>0.12437499999999999</v>
      </c>
      <c r="K473" s="12">
        <v>4.7E-2</v>
      </c>
      <c r="L473" s="12">
        <v>0.10350000000000001</v>
      </c>
      <c r="M473" s="12">
        <v>6.8320350000000002E-2</v>
      </c>
      <c r="N473" s="12">
        <v>0.12437499999999999</v>
      </c>
      <c r="O473" s="12" t="s">
        <v>7128</v>
      </c>
      <c r="P473" s="12" t="s">
        <v>7128</v>
      </c>
      <c r="Q473" s="13">
        <v>2.92</v>
      </c>
      <c r="R473" s="13">
        <v>0</v>
      </c>
      <c r="S473" s="13">
        <v>0</v>
      </c>
      <c r="T473" s="13">
        <v>0</v>
      </c>
      <c r="U473" s="13">
        <v>2.92</v>
      </c>
      <c r="V473" s="13">
        <v>0</v>
      </c>
      <c r="W473" s="13">
        <v>2.92</v>
      </c>
      <c r="X473" s="14">
        <v>0</v>
      </c>
      <c r="Y473" s="15">
        <v>5.5309734513274339E-2</v>
      </c>
      <c r="Z473" s="14" t="s">
        <v>7128</v>
      </c>
      <c r="AA473" s="14">
        <v>0</v>
      </c>
      <c r="AB473" s="14" t="s">
        <v>7128</v>
      </c>
      <c r="AC473" s="14">
        <v>0</v>
      </c>
      <c r="AD473" s="13">
        <v>0.64700000000000002</v>
      </c>
      <c r="AE473" s="15">
        <v>-1.0198055555555559</v>
      </c>
      <c r="AF473" s="14">
        <v>0.19493588689617927</v>
      </c>
      <c r="AG473" s="14" t="s">
        <v>7128</v>
      </c>
      <c r="AH473" s="15">
        <v>0.45556805399325084</v>
      </c>
      <c r="AI473" s="5" t="s">
        <v>7128</v>
      </c>
      <c r="AJ473" s="15" t="s">
        <v>7128</v>
      </c>
      <c r="AK473" s="15" t="s">
        <v>7128</v>
      </c>
      <c r="AL473" s="15" t="s">
        <v>7128</v>
      </c>
      <c r="AM473" s="15" t="s">
        <v>7128</v>
      </c>
      <c r="AN473" s="15" t="s">
        <v>7128</v>
      </c>
      <c r="AO473" s="15">
        <v>0.28076923076923077</v>
      </c>
      <c r="AP473" s="15" t="s">
        <v>7128</v>
      </c>
      <c r="AQ473" s="15" t="s">
        <v>7128</v>
      </c>
      <c r="AR473" s="15" t="s">
        <v>7128</v>
      </c>
      <c r="AS473" s="15">
        <v>0.28076923076923077</v>
      </c>
      <c r="AT473" s="14" t="s">
        <v>7128</v>
      </c>
      <c r="AU473" s="14">
        <v>0</v>
      </c>
      <c r="AV473" s="12" t="s">
        <v>7128</v>
      </c>
      <c r="AW473" s="12" t="s">
        <v>7128</v>
      </c>
      <c r="AX473" s="12">
        <v>-6.2899999999999998E-2</v>
      </c>
      <c r="AY473" s="12">
        <v>-1.6399999999999998E-2</v>
      </c>
      <c r="AZ473" s="14" t="s">
        <v>7128</v>
      </c>
      <c r="BA473" s="14" t="s">
        <v>7128</v>
      </c>
      <c r="BB473" s="14" t="s">
        <v>7128</v>
      </c>
      <c r="BC473" s="14" t="s">
        <v>7128</v>
      </c>
      <c r="BD473" s="14">
        <v>-0.19903846153846153</v>
      </c>
      <c r="BE473" s="14">
        <v>-0.10576923076923077</v>
      </c>
      <c r="BF473" s="14">
        <v>0</v>
      </c>
      <c r="BG473" s="14" t="s">
        <v>7128</v>
      </c>
      <c r="BH473" s="13">
        <v>-2.0699999999999998</v>
      </c>
      <c r="BI473" s="13">
        <v>-2.0699999999999998</v>
      </c>
      <c r="BJ473" s="13">
        <v>-1.1000000000000001</v>
      </c>
      <c r="BK473" s="13">
        <v>-1.1000000000000001</v>
      </c>
      <c r="BL473" s="13">
        <v>10.4</v>
      </c>
      <c r="BM473" s="13">
        <v>10.4</v>
      </c>
      <c r="BN473" s="13">
        <v>0</v>
      </c>
      <c r="BO473" s="13">
        <v>0</v>
      </c>
      <c r="BP473" s="13">
        <v>-1.1000000000000001</v>
      </c>
      <c r="BQ473" s="13">
        <v>0</v>
      </c>
      <c r="BR473" s="13">
        <v>0</v>
      </c>
      <c r="BS473" s="13">
        <v>-0.22600000000000001</v>
      </c>
      <c r="BT473" s="14" t="s">
        <v>7128</v>
      </c>
      <c r="BU473" s="13">
        <v>-0.87400000000000011</v>
      </c>
      <c r="BV473" s="13">
        <v>-1.8439999999999999</v>
      </c>
      <c r="BW473" s="13">
        <v>-1.8439999999999999</v>
      </c>
      <c r="BX473" s="13">
        <v>0</v>
      </c>
      <c r="BY473" s="13">
        <v>0</v>
      </c>
      <c r="BZ473" s="13">
        <v>0</v>
      </c>
      <c r="CA473" s="13">
        <v>0</v>
      </c>
      <c r="CB473" s="13">
        <v>0</v>
      </c>
      <c r="CC473" s="15">
        <v>-0.80900000000000005</v>
      </c>
      <c r="CD473" s="15">
        <v>0.53</v>
      </c>
      <c r="CE473" s="15">
        <v>0.36</v>
      </c>
      <c r="CF473" s="15">
        <v>0.86742421659475899</v>
      </c>
      <c r="CG473" s="15">
        <v>0.85917279447182826</v>
      </c>
      <c r="CH473" s="13">
        <v>1.4173333333333333</v>
      </c>
      <c r="CI473" s="13">
        <v>0.56733333333333336</v>
      </c>
      <c r="CJ473" s="13">
        <v>0</v>
      </c>
      <c r="CK473" s="12">
        <f t="shared" si="14"/>
        <v>0</v>
      </c>
      <c r="CL473" s="36" t="str">
        <f t="shared" si="15"/>
        <v>NA</v>
      </c>
      <c r="CM473" s="13" t="s">
        <v>7128</v>
      </c>
      <c r="CN473" s="13" t="s">
        <v>7128</v>
      </c>
      <c r="CO473" s="13" t="s">
        <v>7128</v>
      </c>
      <c r="CP473" s="13" t="s">
        <v>7128</v>
      </c>
      <c r="CQ473" s="13" t="s">
        <v>7128</v>
      </c>
      <c r="CR473" s="13" t="s">
        <v>7128</v>
      </c>
      <c r="CS473" s="13" t="s">
        <v>7128</v>
      </c>
      <c r="CT473" s="13">
        <v>0</v>
      </c>
      <c r="CU473" s="13">
        <v>-1.1000000000000001</v>
      </c>
      <c r="CV473" s="13">
        <v>0</v>
      </c>
      <c r="CW473" s="13">
        <v>0</v>
      </c>
      <c r="CX473" s="12" t="s">
        <v>7128</v>
      </c>
      <c r="CY473" s="12" t="s">
        <v>7128</v>
      </c>
      <c r="CZ473" s="15" t="s">
        <v>7128</v>
      </c>
      <c r="DA473" s="20"/>
      <c r="DB473" s="20"/>
    </row>
    <row r="474" spans="1:106">
      <c r="A474" s="8" t="s">
        <v>2213</v>
      </c>
      <c r="B474" s="8" t="s">
        <v>2214</v>
      </c>
      <c r="C474" s="9" t="s">
        <v>7146</v>
      </c>
      <c r="D474" s="9" t="s">
        <v>7126</v>
      </c>
      <c r="E474" s="10" t="s">
        <v>7127</v>
      </c>
      <c r="F474" s="10" t="s">
        <v>7126</v>
      </c>
      <c r="G474" s="11">
        <v>0.91</v>
      </c>
      <c r="H474" s="11">
        <v>0.91</v>
      </c>
      <c r="I474" s="12">
        <v>9.0499999999999997E-2</v>
      </c>
      <c r="J474" s="12">
        <v>0.13885500000000001</v>
      </c>
      <c r="K474" s="12">
        <v>4.1999999999999996E-2</v>
      </c>
      <c r="L474" s="12">
        <v>9.8500000000000004E-2</v>
      </c>
      <c r="M474" s="12">
        <v>6.5019850000000004E-2</v>
      </c>
      <c r="N474" s="12">
        <v>0.13885500000000001</v>
      </c>
      <c r="O474" s="12">
        <v>-7.0370151515151524E-2</v>
      </c>
      <c r="P474" s="12">
        <v>-0.12559286494213059</v>
      </c>
      <c r="Q474" s="13">
        <v>88.7</v>
      </c>
      <c r="R474" s="13">
        <v>0</v>
      </c>
      <c r="S474" s="13">
        <v>0</v>
      </c>
      <c r="T474" s="13">
        <v>0</v>
      </c>
      <c r="U474" s="13">
        <v>88.7</v>
      </c>
      <c r="V474" s="13">
        <v>0</v>
      </c>
      <c r="W474" s="13">
        <v>88.7</v>
      </c>
      <c r="X474" s="14">
        <v>0</v>
      </c>
      <c r="Y474" s="15">
        <v>0.16611295681063123</v>
      </c>
      <c r="Z474" s="14" t="s">
        <v>7128</v>
      </c>
      <c r="AA474" s="14">
        <v>0</v>
      </c>
      <c r="AB474" s="14" t="s">
        <v>7128</v>
      </c>
      <c r="AC474" s="14">
        <v>0</v>
      </c>
      <c r="AD474" s="13">
        <v>29.5</v>
      </c>
      <c r="AE474" s="15">
        <v>1.2082222222222223</v>
      </c>
      <c r="AF474" s="14">
        <v>0.11401754250991379</v>
      </c>
      <c r="AG474" s="14">
        <v>0.65384675339339027</v>
      </c>
      <c r="AH474" s="15">
        <v>0.19245819992885102</v>
      </c>
      <c r="AI474" s="5">
        <v>5.6936416184971099</v>
      </c>
      <c r="AJ474" s="15">
        <v>11.213653603034134</v>
      </c>
      <c r="AK474" s="15">
        <v>11.213653603034134</v>
      </c>
      <c r="AL474" s="15" t="s">
        <v>7128</v>
      </c>
      <c r="AM474" s="15" t="s">
        <v>7128</v>
      </c>
      <c r="AN474" s="15" t="s">
        <v>7128</v>
      </c>
      <c r="AO474" s="15">
        <v>1.7090558766859345</v>
      </c>
      <c r="AP474" s="15">
        <v>45.025380710659903</v>
      </c>
      <c r="AQ474" s="15">
        <v>36.056910569105696</v>
      </c>
      <c r="AR474" s="15" t="s">
        <v>7128</v>
      </c>
      <c r="AS474" s="15">
        <v>1.7090558766859345</v>
      </c>
      <c r="AT474" s="14">
        <v>0.15221238938053097</v>
      </c>
      <c r="AU474" s="14">
        <v>1.3573844419391206E-2</v>
      </c>
      <c r="AV474" s="12">
        <v>0.15</v>
      </c>
      <c r="AW474" s="12" t="s">
        <v>7128</v>
      </c>
      <c r="AX474" s="12">
        <v>0.37</v>
      </c>
      <c r="AY474" s="12">
        <v>0.29799999999999999</v>
      </c>
      <c r="AZ474" s="14" t="s">
        <v>7128</v>
      </c>
      <c r="BA474" s="14" t="s">
        <v>7128</v>
      </c>
      <c r="BB474" s="14">
        <v>6.8484848484848482E-2</v>
      </c>
      <c r="BC474" s="14">
        <v>1.3262135057869402E-2</v>
      </c>
      <c r="BD474" s="14">
        <v>0.15240847784200387</v>
      </c>
      <c r="BE474" s="14">
        <v>3.7957610789980729E-2</v>
      </c>
      <c r="BF474" s="14">
        <v>0.22952380952380955</v>
      </c>
      <c r="BG474" s="14">
        <v>1.9299999999999998E-2</v>
      </c>
      <c r="BH474" s="13">
        <v>7.91</v>
      </c>
      <c r="BI474" s="13">
        <v>7.91</v>
      </c>
      <c r="BJ474" s="13">
        <v>1.97</v>
      </c>
      <c r="BK474" s="13">
        <v>1.97</v>
      </c>
      <c r="BL474" s="13">
        <v>51.9</v>
      </c>
      <c r="BM474" s="13">
        <v>51.9</v>
      </c>
      <c r="BN474" s="13">
        <v>2.46</v>
      </c>
      <c r="BO474" s="13">
        <v>2.46</v>
      </c>
      <c r="BP474" s="13">
        <v>1.5178380952380952</v>
      </c>
      <c r="BQ474" s="13">
        <v>0</v>
      </c>
      <c r="BR474" s="13">
        <v>0</v>
      </c>
      <c r="BS474" s="13">
        <v>-2.95</v>
      </c>
      <c r="BT474" s="14">
        <v>-1.9435538014594695</v>
      </c>
      <c r="BU474" s="13">
        <v>4.4678380952380952</v>
      </c>
      <c r="BV474" s="13">
        <v>10.86</v>
      </c>
      <c r="BW474" s="13">
        <v>10.86</v>
      </c>
      <c r="BX474" s="13">
        <v>115.5</v>
      </c>
      <c r="BY474" s="13">
        <v>114.449</v>
      </c>
      <c r="BZ474" s="13">
        <v>0</v>
      </c>
      <c r="CA474" s="13">
        <v>0</v>
      </c>
      <c r="CB474" s="13">
        <v>-1.204</v>
      </c>
      <c r="CC474" s="15">
        <v>0.497</v>
      </c>
      <c r="CD474" s="15">
        <v>0.309</v>
      </c>
      <c r="CE474" s="15">
        <v>0.36</v>
      </c>
      <c r="CF474" s="15">
        <v>1.2901898162499748</v>
      </c>
      <c r="CG474" s="15">
        <v>2.698216376355087</v>
      </c>
      <c r="CH474" s="13">
        <v>0.80339999999999989</v>
      </c>
      <c r="CI474" s="13">
        <v>15.663299999999998</v>
      </c>
      <c r="CJ474" s="13">
        <v>-1.204</v>
      </c>
      <c r="CK474" s="12">
        <f t="shared" si="14"/>
        <v>0.11086556169429097</v>
      </c>
      <c r="CL474" s="36" t="str">
        <f t="shared" si="15"/>
        <v>NA</v>
      </c>
      <c r="CM474" s="13">
        <v>10.5</v>
      </c>
      <c r="CN474" s="13">
        <v>2.41</v>
      </c>
      <c r="CO474" s="13">
        <v>7.91</v>
      </c>
      <c r="CP474" s="13">
        <v>88.7</v>
      </c>
      <c r="CQ474" s="13">
        <v>2.46</v>
      </c>
      <c r="CR474" s="13">
        <v>88.7</v>
      </c>
      <c r="CS474" s="13">
        <v>10.86</v>
      </c>
      <c r="CT474" s="13">
        <v>0</v>
      </c>
      <c r="CU474" s="13">
        <v>1.97</v>
      </c>
      <c r="CV474" s="13">
        <v>0</v>
      </c>
      <c r="CW474" s="13">
        <v>2.46</v>
      </c>
      <c r="CX474" s="12">
        <v>6.8484848484848482E-2</v>
      </c>
      <c r="CY474" s="12">
        <v>1.3262135057869402E-2</v>
      </c>
      <c r="CZ474" s="15">
        <v>36.056910569105696</v>
      </c>
      <c r="DA474" s="20"/>
      <c r="DB474" s="20"/>
    </row>
    <row r="475" spans="1:106">
      <c r="A475" s="8" t="s">
        <v>279</v>
      </c>
      <c r="B475" s="8" t="s">
        <v>280</v>
      </c>
      <c r="C475" s="9" t="s">
        <v>7144</v>
      </c>
      <c r="D475" s="9" t="s">
        <v>7126</v>
      </c>
      <c r="E475" s="10" t="s">
        <v>7127</v>
      </c>
      <c r="F475" s="10" t="s">
        <v>7126</v>
      </c>
      <c r="G475" s="11">
        <v>1.1499999999999999</v>
      </c>
      <c r="H475" s="11">
        <v>1.150569462217504</v>
      </c>
      <c r="I475" s="12">
        <v>9.0499999999999997E-2</v>
      </c>
      <c r="J475" s="12">
        <v>0.16062653633068411</v>
      </c>
      <c r="K475" s="12">
        <v>3.2000000000000001E-2</v>
      </c>
      <c r="L475" s="12">
        <v>8.8499999999999995E-2</v>
      </c>
      <c r="M475" s="12">
        <v>5.8418850000000001E-2</v>
      </c>
      <c r="N475" s="12">
        <v>0.16055136233180256</v>
      </c>
      <c r="O475" s="12" t="s">
        <v>7128</v>
      </c>
      <c r="P475" s="12" t="s">
        <v>7128</v>
      </c>
      <c r="Q475" s="13">
        <v>12064.5</v>
      </c>
      <c r="R475" s="13">
        <v>0</v>
      </c>
      <c r="S475" s="13">
        <v>8.8800000000000008</v>
      </c>
      <c r="T475" s="13">
        <v>8.8800000000000008</v>
      </c>
      <c r="U475" s="13">
        <v>12073.38</v>
      </c>
      <c r="V475" s="13">
        <v>303.3</v>
      </c>
      <c r="W475" s="13">
        <v>11770.08</v>
      </c>
      <c r="X475" s="14">
        <v>2.5121382744517279E-2</v>
      </c>
      <c r="Y475" s="15">
        <v>2.3885350318471339E-2</v>
      </c>
      <c r="Z475" s="14">
        <v>7.499493277481251E-3</v>
      </c>
      <c r="AA475" s="14">
        <v>7.3550240280683635E-4</v>
      </c>
      <c r="AB475" s="14">
        <v>7.5561606535057869E-3</v>
      </c>
      <c r="AC475" s="14">
        <v>7.3604376476439149E-4</v>
      </c>
      <c r="AD475" s="13">
        <v>384.23</v>
      </c>
      <c r="AE475" s="15">
        <v>0.75666666666666682</v>
      </c>
      <c r="AF475" s="14">
        <v>0.10954451150103323</v>
      </c>
      <c r="AG475" s="14">
        <v>0.38203648385985339</v>
      </c>
      <c r="AH475" s="15">
        <v>0.35571053571705935</v>
      </c>
      <c r="AI475" s="5">
        <v>80.900900900900893</v>
      </c>
      <c r="AJ475" s="15">
        <v>74.564276885043256</v>
      </c>
      <c r="AK475" s="15">
        <v>74.564276885043256</v>
      </c>
      <c r="AL475" s="15">
        <v>51.230666666666671</v>
      </c>
      <c r="AM475" s="15">
        <v>8.2849196538936951</v>
      </c>
      <c r="AN475" s="15">
        <v>10.265912185159973</v>
      </c>
      <c r="AO475" s="15">
        <v>7.9309098080462794</v>
      </c>
      <c r="AP475" s="15">
        <v>65.534966592427622</v>
      </c>
      <c r="AQ475" s="15" t="s">
        <v>7128</v>
      </c>
      <c r="AR475" s="15">
        <v>13.363246213583412</v>
      </c>
      <c r="AS475" s="15">
        <v>7.7373652379700237</v>
      </c>
      <c r="AT475" s="14">
        <v>9.3152039555006172E-2</v>
      </c>
      <c r="AU475" s="14">
        <v>1.2492850926271292E-3</v>
      </c>
      <c r="AV475" s="12" t="s">
        <v>7128</v>
      </c>
      <c r="AW475" s="12" t="s">
        <v>7128</v>
      </c>
      <c r="AX475" s="12" t="s">
        <v>7128</v>
      </c>
      <c r="AY475" s="12" t="s">
        <v>7128</v>
      </c>
      <c r="AZ475" s="14">
        <v>0.09</v>
      </c>
      <c r="BA475" s="14">
        <v>8.929999999999999E-2</v>
      </c>
      <c r="BB475" s="14" t="s">
        <v>7128</v>
      </c>
      <c r="BC475" s="14" t="s">
        <v>7128</v>
      </c>
      <c r="BD475" s="14">
        <v>0.10636339731790692</v>
      </c>
      <c r="BE475" s="14">
        <v>0.11806468577438864</v>
      </c>
      <c r="BF475" s="14">
        <v>0.32723492723492725</v>
      </c>
      <c r="BG475" s="14">
        <v>0.14480000000000001</v>
      </c>
      <c r="BH475" s="13">
        <v>161.80000000000001</v>
      </c>
      <c r="BI475" s="13">
        <v>161.80000000000001</v>
      </c>
      <c r="BJ475" s="13">
        <v>179.6</v>
      </c>
      <c r="BK475" s="13">
        <v>179.6</v>
      </c>
      <c r="BL475" s="13">
        <v>1521.2</v>
      </c>
      <c r="BM475" s="13">
        <v>1521.2</v>
      </c>
      <c r="BN475" s="13">
        <v>0</v>
      </c>
      <c r="BO475" s="13">
        <v>0</v>
      </c>
      <c r="BP475" s="13">
        <v>120.82860706860706</v>
      </c>
      <c r="BQ475" s="13">
        <v>0</v>
      </c>
      <c r="BR475" s="13">
        <v>0</v>
      </c>
      <c r="BS475" s="13">
        <v>-73.599999999999994</v>
      </c>
      <c r="BT475" s="14">
        <v>-0.60912727362825236</v>
      </c>
      <c r="BU475" s="13">
        <v>194.42860706860705</v>
      </c>
      <c r="BV475" s="13">
        <v>235.4</v>
      </c>
      <c r="BW475" s="13">
        <v>235.4</v>
      </c>
      <c r="BX475" s="13">
        <v>0</v>
      </c>
      <c r="BY475" s="13">
        <v>0</v>
      </c>
      <c r="BZ475" s="13">
        <v>1175.2</v>
      </c>
      <c r="CA475" s="13">
        <v>880.7800000000002</v>
      </c>
      <c r="CB475" s="13">
        <v>-15.071999999999999</v>
      </c>
      <c r="CC475" s="15">
        <v>0.27900000000000003</v>
      </c>
      <c r="CD475" s="15">
        <v>0.25900000000000001</v>
      </c>
      <c r="CE475" s="15">
        <v>0.36</v>
      </c>
      <c r="CF475" s="15">
        <v>0.31250075753054624</v>
      </c>
      <c r="CG475" s="15">
        <v>0.30289923416270731</v>
      </c>
      <c r="CH475" s="13">
        <v>158.61999999999998</v>
      </c>
      <c r="CI475" s="13">
        <v>142.14999999999998</v>
      </c>
      <c r="CJ475" s="13">
        <v>-15.071999999999999</v>
      </c>
      <c r="CK475" s="12">
        <f t="shared" si="14"/>
        <v>6.4027187765505519E-2</v>
      </c>
      <c r="CL475" s="36">
        <f t="shared" si="15"/>
        <v>1.7271055201071774</v>
      </c>
      <c r="CM475" s="13">
        <v>240.5</v>
      </c>
      <c r="CN475" s="13">
        <v>78.7</v>
      </c>
      <c r="CO475" s="13">
        <v>161.80000000000001</v>
      </c>
      <c r="CP475" s="13">
        <v>12064.5</v>
      </c>
      <c r="CQ475" s="13" t="s">
        <v>7128</v>
      </c>
      <c r="CR475" s="13" t="s">
        <v>7128</v>
      </c>
      <c r="CS475" s="13">
        <v>235.4</v>
      </c>
      <c r="CT475" s="13">
        <v>26.22</v>
      </c>
      <c r="CU475" s="13">
        <v>163.88</v>
      </c>
      <c r="CV475" s="13">
        <v>907.00000000000023</v>
      </c>
      <c r="CW475" s="13">
        <v>0</v>
      </c>
      <c r="CX475" s="12" t="s">
        <v>7128</v>
      </c>
      <c r="CY475" s="12" t="s">
        <v>7128</v>
      </c>
      <c r="CZ475" s="15" t="s">
        <v>7128</v>
      </c>
      <c r="DA475" s="20"/>
      <c r="DB475" s="20"/>
    </row>
    <row r="476" spans="1:106" ht="24">
      <c r="A476" s="8" t="s">
        <v>5779</v>
      </c>
      <c r="B476" s="8" t="s">
        <v>5780</v>
      </c>
      <c r="C476" s="9" t="s">
        <v>7174</v>
      </c>
      <c r="D476" s="9" t="s">
        <v>7126</v>
      </c>
      <c r="E476" s="10" t="s">
        <v>7127</v>
      </c>
      <c r="F476" s="10" t="s">
        <v>7126</v>
      </c>
      <c r="G476" s="11">
        <v>0.45</v>
      </c>
      <c r="H476" s="11">
        <v>0.45</v>
      </c>
      <c r="I476" s="12">
        <v>9.0499999999999997E-2</v>
      </c>
      <c r="J476" s="12">
        <v>9.7225000000000006E-2</v>
      </c>
      <c r="K476" s="12">
        <v>4.7E-2</v>
      </c>
      <c r="L476" s="12">
        <v>0.10350000000000001</v>
      </c>
      <c r="M476" s="12">
        <v>6.8320350000000002E-2</v>
      </c>
      <c r="N476" s="12">
        <v>9.7225000000000006E-2</v>
      </c>
      <c r="O476" s="12" t="s">
        <v>7128</v>
      </c>
      <c r="P476" s="12" t="s">
        <v>7128</v>
      </c>
      <c r="Q476" s="13">
        <v>1.22</v>
      </c>
      <c r="R476" s="13">
        <v>0</v>
      </c>
      <c r="S476" s="13">
        <v>0</v>
      </c>
      <c r="T476" s="13">
        <v>0</v>
      </c>
      <c r="U476" s="13">
        <v>1.22</v>
      </c>
      <c r="V476" s="13">
        <v>0</v>
      </c>
      <c r="W476" s="13">
        <v>1.22</v>
      </c>
      <c r="X476" s="14">
        <v>0</v>
      </c>
      <c r="Y476" s="15">
        <v>1.4642857142857142</v>
      </c>
      <c r="Z476" s="14" t="s">
        <v>7128</v>
      </c>
      <c r="AA476" s="14">
        <v>0</v>
      </c>
      <c r="AB476" s="14" t="s">
        <v>7128</v>
      </c>
      <c r="AC476" s="14">
        <v>0</v>
      </c>
      <c r="AD476" s="13">
        <v>0.17499999999999999</v>
      </c>
      <c r="AE476" s="15">
        <v>1.6872777777777781</v>
      </c>
      <c r="AF476" s="14" t="s">
        <v>7128</v>
      </c>
      <c r="AG476" s="14" t="s">
        <v>7128</v>
      </c>
      <c r="AH476" s="15">
        <v>0.45674044265593555</v>
      </c>
      <c r="AI476" s="5" t="s">
        <v>7128</v>
      </c>
      <c r="AJ476" s="15">
        <v>1220</v>
      </c>
      <c r="AK476" s="15">
        <v>1220</v>
      </c>
      <c r="AL476" s="15" t="s">
        <v>7128</v>
      </c>
      <c r="AM476" s="15" t="s">
        <v>7128</v>
      </c>
      <c r="AN476" s="15" t="s">
        <v>7128</v>
      </c>
      <c r="AO476" s="15">
        <v>67.777777777777786</v>
      </c>
      <c r="AP476" s="15">
        <v>1220</v>
      </c>
      <c r="AQ476" s="15" t="s">
        <v>7128</v>
      </c>
      <c r="AR476" s="15" t="s">
        <v>7128</v>
      </c>
      <c r="AS476" s="15">
        <v>67.777777777777786</v>
      </c>
      <c r="AT476" s="14">
        <v>0</v>
      </c>
      <c r="AU476" s="14">
        <v>0</v>
      </c>
      <c r="AV476" s="12" t="s">
        <v>7128</v>
      </c>
      <c r="AW476" s="12" t="s">
        <v>7128</v>
      </c>
      <c r="AX476" s="12">
        <v>-1.5800000000000002E-2</v>
      </c>
      <c r="AY476" s="12" t="s">
        <v>7128</v>
      </c>
      <c r="AZ476" s="14" t="s">
        <v>7128</v>
      </c>
      <c r="BA476" s="14" t="s">
        <v>7128</v>
      </c>
      <c r="BB476" s="14" t="s">
        <v>7128</v>
      </c>
      <c r="BC476" s="14" t="s">
        <v>7128</v>
      </c>
      <c r="BD476" s="14">
        <v>5.5555555555555559E-2</v>
      </c>
      <c r="BE476" s="14">
        <v>5.5555555555555559E-2</v>
      </c>
      <c r="BF476" s="14">
        <v>0</v>
      </c>
      <c r="BG476" s="14">
        <v>5.0599999999999999E-2</v>
      </c>
      <c r="BH476" s="13">
        <v>1E-3</v>
      </c>
      <c r="BI476" s="13">
        <v>1E-3</v>
      </c>
      <c r="BJ476" s="13">
        <v>1E-3</v>
      </c>
      <c r="BK476" s="13">
        <v>1E-3</v>
      </c>
      <c r="BL476" s="13">
        <v>1.7999999999999999E-2</v>
      </c>
      <c r="BM476" s="13">
        <v>1.7999999999999999E-2</v>
      </c>
      <c r="BN476" s="13">
        <v>0</v>
      </c>
      <c r="BO476" s="13">
        <v>0</v>
      </c>
      <c r="BP476" s="13">
        <v>1E-3</v>
      </c>
      <c r="BQ476" s="13">
        <v>0</v>
      </c>
      <c r="BR476" s="13">
        <v>0</v>
      </c>
      <c r="BS476" s="13">
        <v>0</v>
      </c>
      <c r="BT476" s="14">
        <v>0</v>
      </c>
      <c r="BU476" s="13">
        <v>1E-3</v>
      </c>
      <c r="BV476" s="13">
        <v>1E-3</v>
      </c>
      <c r="BW476" s="13">
        <v>1E-3</v>
      </c>
      <c r="BX476" s="13">
        <v>0</v>
      </c>
      <c r="BY476" s="13">
        <v>0</v>
      </c>
      <c r="BZ476" s="13">
        <v>0</v>
      </c>
      <c r="CA476" s="13">
        <v>0</v>
      </c>
      <c r="CB476" s="13">
        <v>0</v>
      </c>
      <c r="CC476" s="15">
        <v>-4.3999999999999997E-2</v>
      </c>
      <c r="CD476" s="15">
        <v>1.93</v>
      </c>
      <c r="CE476" s="15">
        <v>0.36</v>
      </c>
      <c r="CF476" s="15">
        <v>1.4550104215887489</v>
      </c>
      <c r="CG476" s="15">
        <v>1.4269810643752974</v>
      </c>
      <c r="CH476" s="13">
        <v>-5.2000000000000006E-3</v>
      </c>
      <c r="CI476" s="13">
        <v>-5.4000000000000003E-3</v>
      </c>
      <c r="CJ476" s="13">
        <v>0</v>
      </c>
      <c r="CK476" s="12">
        <f t="shared" si="14"/>
        <v>0</v>
      </c>
      <c r="CL476" s="36" t="str">
        <f t="shared" si="15"/>
        <v>NA</v>
      </c>
      <c r="CM476" s="13">
        <v>1E-3</v>
      </c>
      <c r="CN476" s="13" t="s">
        <v>7128</v>
      </c>
      <c r="CO476" s="13">
        <v>1E-3</v>
      </c>
      <c r="CP476" s="13">
        <v>1.22</v>
      </c>
      <c r="CQ476" s="13" t="s">
        <v>7128</v>
      </c>
      <c r="CR476" s="13" t="s">
        <v>7128</v>
      </c>
      <c r="CS476" s="13" t="s">
        <v>7128</v>
      </c>
      <c r="CT476" s="13">
        <v>0</v>
      </c>
      <c r="CU476" s="13">
        <v>1E-3</v>
      </c>
      <c r="CV476" s="13">
        <v>0</v>
      </c>
      <c r="CW476" s="13">
        <v>0</v>
      </c>
      <c r="CX476" s="12" t="s">
        <v>7128</v>
      </c>
      <c r="CY476" s="12" t="s">
        <v>7128</v>
      </c>
      <c r="CZ476" s="15" t="s">
        <v>7128</v>
      </c>
      <c r="DA476" s="20"/>
      <c r="DB476" s="20"/>
    </row>
    <row r="477" spans="1:106" ht="24">
      <c r="A477" s="8" t="s">
        <v>6641</v>
      </c>
      <c r="B477" s="8" t="s">
        <v>6642</v>
      </c>
      <c r="C477" s="9" t="e">
        <v>#N/A</v>
      </c>
      <c r="D477" s="9" t="s">
        <v>7126</v>
      </c>
      <c r="E477" s="10" t="s">
        <v>7127</v>
      </c>
      <c r="F477" s="10" t="s">
        <v>7126</v>
      </c>
      <c r="G477" s="11" t="e">
        <v>#N/A</v>
      </c>
      <c r="H477" s="11" t="e">
        <v>#N/A</v>
      </c>
      <c r="I477" s="12">
        <v>9.0499999999999997E-2</v>
      </c>
      <c r="J477" s="12" t="e">
        <v>#N/A</v>
      </c>
      <c r="K477" s="12">
        <v>4.7E-2</v>
      </c>
      <c r="L477" s="12">
        <v>0.10350000000000001</v>
      </c>
      <c r="M477" s="12">
        <v>6.8320350000000002E-2</v>
      </c>
      <c r="N477" s="12" t="e">
        <v>#N/A</v>
      </c>
      <c r="O477" s="12" t="e">
        <v>#N/A</v>
      </c>
      <c r="P477" s="12" t="e">
        <v>#N/A</v>
      </c>
      <c r="Q477" s="13">
        <v>1.4</v>
      </c>
      <c r="R477" s="13">
        <v>0</v>
      </c>
      <c r="S477" s="13">
        <v>0</v>
      </c>
      <c r="T477" s="13">
        <v>0</v>
      </c>
      <c r="U477" s="13">
        <v>1.4</v>
      </c>
      <c r="V477" s="13">
        <v>0</v>
      </c>
      <c r="W477" s="13">
        <v>1.4</v>
      </c>
      <c r="X477" s="14">
        <v>0</v>
      </c>
      <c r="Y477" s="15">
        <v>1.2404580152671756</v>
      </c>
      <c r="Z477" s="14" t="s">
        <v>7128</v>
      </c>
      <c r="AA477" s="14">
        <v>0</v>
      </c>
      <c r="AB477" s="14" t="s">
        <v>7128</v>
      </c>
      <c r="AC477" s="14">
        <v>0</v>
      </c>
      <c r="AD477" s="13">
        <v>0.26800000000000002</v>
      </c>
      <c r="AE477" s="15" t="s">
        <v>7128</v>
      </c>
      <c r="AF477" s="14" t="s">
        <v>7128</v>
      </c>
      <c r="AG477" s="14" t="s">
        <v>7128</v>
      </c>
      <c r="AH477" s="15">
        <v>0.61307420494699649</v>
      </c>
      <c r="AI477" s="5" t="s">
        <v>7128</v>
      </c>
      <c r="AJ477" s="15" t="s">
        <v>7128</v>
      </c>
      <c r="AK477" s="15" t="s">
        <v>7128</v>
      </c>
      <c r="AL477" s="15" t="s">
        <v>7128</v>
      </c>
      <c r="AM477" s="15" t="s">
        <v>7128</v>
      </c>
      <c r="AN477" s="15" t="s">
        <v>7128</v>
      </c>
      <c r="AO477" s="15" t="s">
        <v>7128</v>
      </c>
      <c r="AP477" s="15" t="s">
        <v>7128</v>
      </c>
      <c r="AQ477" s="15" t="s">
        <v>7128</v>
      </c>
      <c r="AR477" s="15" t="s">
        <v>7128</v>
      </c>
      <c r="AS477" s="15" t="s">
        <v>7128</v>
      </c>
      <c r="AT477" s="14" t="s">
        <v>7128</v>
      </c>
      <c r="AU477" s="14">
        <v>0</v>
      </c>
      <c r="AV477" s="12" t="s">
        <v>7128</v>
      </c>
      <c r="AW477" s="12" t="s">
        <v>7128</v>
      </c>
      <c r="AX477" s="12" t="s">
        <v>7128</v>
      </c>
      <c r="AY477" s="12" t="s">
        <v>7128</v>
      </c>
      <c r="AZ477" s="14" t="s">
        <v>7128</v>
      </c>
      <c r="BA477" s="14" t="s">
        <v>7128</v>
      </c>
      <c r="BB477" s="14" t="s">
        <v>7128</v>
      </c>
      <c r="BC477" s="14" t="s">
        <v>7128</v>
      </c>
      <c r="BD477" s="14" t="s">
        <v>7128</v>
      </c>
      <c r="BE477" s="14" t="s">
        <v>7128</v>
      </c>
      <c r="BF477" s="14">
        <v>0</v>
      </c>
      <c r="BG477" s="14">
        <v>2.7900000000000001E-2</v>
      </c>
      <c r="BH477" s="13">
        <v>0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</v>
      </c>
      <c r="BQ477" s="13">
        <v>0</v>
      </c>
      <c r="BR477" s="13">
        <v>0</v>
      </c>
      <c r="BS477" s="13">
        <v>0</v>
      </c>
      <c r="BT477" s="14" t="s">
        <v>7128</v>
      </c>
      <c r="BU477" s="13">
        <v>0</v>
      </c>
      <c r="BV477" s="13">
        <v>0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3">
        <v>0</v>
      </c>
      <c r="CC477" s="15" t="s">
        <v>7128</v>
      </c>
      <c r="CD477" s="15" t="s">
        <v>7128</v>
      </c>
      <c r="CE477" s="15">
        <v>0.36</v>
      </c>
      <c r="CF477" s="15" t="s">
        <v>7128</v>
      </c>
      <c r="CG477" s="15" t="s">
        <v>7128</v>
      </c>
      <c r="CH477" s="13" t="s">
        <v>7128</v>
      </c>
      <c r="CI477" s="13" t="s">
        <v>7128</v>
      </c>
      <c r="CJ477" s="13">
        <v>0</v>
      </c>
      <c r="CK477" s="12">
        <f t="shared" si="14"/>
        <v>0</v>
      </c>
      <c r="CL477" s="36" t="str">
        <f t="shared" si="15"/>
        <v>NA</v>
      </c>
      <c r="CM477" s="13" t="s">
        <v>7128</v>
      </c>
      <c r="CN477" s="13" t="s">
        <v>7128</v>
      </c>
      <c r="CO477" s="13" t="s">
        <v>7128</v>
      </c>
      <c r="CP477" s="13" t="s">
        <v>7128</v>
      </c>
      <c r="CQ477" s="13" t="s">
        <v>7128</v>
      </c>
      <c r="CR477" s="13" t="s">
        <v>7128</v>
      </c>
      <c r="CS477" s="13" t="s">
        <v>7128</v>
      </c>
      <c r="CT477" s="13">
        <v>0</v>
      </c>
      <c r="CU477" s="13">
        <v>0</v>
      </c>
      <c r="CV477" s="13">
        <v>0</v>
      </c>
      <c r="CW477" s="13">
        <v>0</v>
      </c>
      <c r="CX477" s="12" t="s">
        <v>7128</v>
      </c>
      <c r="CY477" s="12" t="s">
        <v>7128</v>
      </c>
      <c r="CZ477" s="15" t="s">
        <v>7128</v>
      </c>
      <c r="DA477" s="20"/>
      <c r="DB477" s="20"/>
    </row>
    <row r="478" spans="1:106">
      <c r="A478" s="8" t="s">
        <v>2433</v>
      </c>
      <c r="B478" s="8" t="s">
        <v>2434</v>
      </c>
      <c r="C478" s="9" t="s">
        <v>7132</v>
      </c>
      <c r="D478" s="9" t="s">
        <v>7126</v>
      </c>
      <c r="E478" s="10" t="s">
        <v>7127</v>
      </c>
      <c r="F478" s="10" t="s">
        <v>7126</v>
      </c>
      <c r="G478" s="11">
        <v>1.07</v>
      </c>
      <c r="H478" s="11">
        <v>1.07</v>
      </c>
      <c r="I478" s="12">
        <v>9.0499999999999997E-2</v>
      </c>
      <c r="J478" s="12">
        <v>0.153335</v>
      </c>
      <c r="K478" s="12">
        <v>3.6999999999999998E-2</v>
      </c>
      <c r="L478" s="12">
        <v>9.35E-2</v>
      </c>
      <c r="M478" s="12">
        <v>6.1719349999999999E-2</v>
      </c>
      <c r="N478" s="12">
        <v>0.153335</v>
      </c>
      <c r="O478" s="12">
        <v>-4.897959930313589E-2</v>
      </c>
      <c r="P478" s="12">
        <v>-5.2189247159942651E-2</v>
      </c>
      <c r="Q478" s="13">
        <v>10.199999999999999</v>
      </c>
      <c r="R478" s="13">
        <v>0</v>
      </c>
      <c r="S478" s="13">
        <v>0</v>
      </c>
      <c r="T478" s="13">
        <v>0</v>
      </c>
      <c r="U478" s="13">
        <v>10.199999999999999</v>
      </c>
      <c r="V478" s="13">
        <v>0</v>
      </c>
      <c r="W478" s="13">
        <v>10.199999999999999</v>
      </c>
      <c r="X478" s="14">
        <v>0</v>
      </c>
      <c r="Y478" s="15">
        <v>0.33783783783783783</v>
      </c>
      <c r="Z478" s="14" t="s">
        <v>7128</v>
      </c>
      <c r="AA478" s="14">
        <v>0</v>
      </c>
      <c r="AB478" s="14" t="s">
        <v>7128</v>
      </c>
      <c r="AC478" s="14">
        <v>0</v>
      </c>
      <c r="AD478" s="13">
        <v>0.55200000000000005</v>
      </c>
      <c r="AE478" s="15">
        <v>1.258027777777778</v>
      </c>
      <c r="AF478" s="14">
        <v>0.16733200530681511</v>
      </c>
      <c r="AG478" s="14">
        <v>0.6328735486425614</v>
      </c>
      <c r="AH478" s="15">
        <v>0.36381322957198436</v>
      </c>
      <c r="AI478" s="5">
        <v>2.081005586592179</v>
      </c>
      <c r="AJ478" s="15">
        <v>17.028380634390651</v>
      </c>
      <c r="AK478" s="15">
        <v>17.028380634390651</v>
      </c>
      <c r="AL478" s="15" t="s">
        <v>7128</v>
      </c>
      <c r="AM478" s="15" t="s">
        <v>7128</v>
      </c>
      <c r="AN478" s="15" t="s">
        <v>7128</v>
      </c>
      <c r="AO478" s="15">
        <v>0.24637681159420288</v>
      </c>
      <c r="AP478" s="15">
        <v>6.8456375838926169</v>
      </c>
      <c r="AQ478" s="15">
        <v>5.9649122807017543</v>
      </c>
      <c r="AR478" s="15" t="s">
        <v>7128</v>
      </c>
      <c r="AS478" s="15">
        <v>0.24637681159420288</v>
      </c>
      <c r="AT478" s="14">
        <v>0</v>
      </c>
      <c r="AU478" s="14">
        <v>0</v>
      </c>
      <c r="AV478" s="12">
        <v>-1.23E-2</v>
      </c>
      <c r="AW478" s="12">
        <v>-2.6800000000000001E-2</v>
      </c>
      <c r="AX478" s="12">
        <v>0.32100000000000001</v>
      </c>
      <c r="AY478" s="12">
        <v>0.33600000000000002</v>
      </c>
      <c r="AZ478" s="14" t="s">
        <v>7128</v>
      </c>
      <c r="BA478" s="14" t="s">
        <v>7128</v>
      </c>
      <c r="BB478" s="14">
        <v>0.10435540069686411</v>
      </c>
      <c r="BC478" s="14">
        <v>0.10114575284005735</v>
      </c>
      <c r="BD478" s="14">
        <v>1.4468599033816426E-2</v>
      </c>
      <c r="BE478" s="14">
        <v>3.5990338164251207E-2</v>
      </c>
      <c r="BF478" s="14">
        <v>0.24717691342534504</v>
      </c>
      <c r="BG478" s="14" t="s">
        <v>7128</v>
      </c>
      <c r="BH478" s="13">
        <v>0.59899999999999998</v>
      </c>
      <c r="BI478" s="13">
        <v>0.59899999999999998</v>
      </c>
      <c r="BJ478" s="13">
        <v>1.49</v>
      </c>
      <c r="BK478" s="13">
        <v>1.49</v>
      </c>
      <c r="BL478" s="13">
        <v>41.4</v>
      </c>
      <c r="BM478" s="13">
        <v>41.4</v>
      </c>
      <c r="BN478" s="13">
        <v>1.71</v>
      </c>
      <c r="BO478" s="13">
        <v>1.71</v>
      </c>
      <c r="BP478" s="13">
        <v>1.1217063989962359</v>
      </c>
      <c r="BQ478" s="13">
        <v>0</v>
      </c>
      <c r="BR478" s="13">
        <v>0</v>
      </c>
      <c r="BS478" s="13">
        <v>-0.29799999999999999</v>
      </c>
      <c r="BT478" s="14">
        <v>-0.26566666666666666</v>
      </c>
      <c r="BU478" s="13">
        <v>1.419706398996236</v>
      </c>
      <c r="BV478" s="13">
        <v>0.89700000000000002</v>
      </c>
      <c r="BW478" s="13">
        <v>0.89700000000000002</v>
      </c>
      <c r="BX478" s="13">
        <v>5.74</v>
      </c>
      <c r="BY478" s="13">
        <v>11.09</v>
      </c>
      <c r="BZ478" s="13">
        <v>0</v>
      </c>
      <c r="CA478" s="13">
        <v>0</v>
      </c>
      <c r="CB478" s="13">
        <v>0</v>
      </c>
      <c r="CC478" s="15">
        <v>0.70599999999999996</v>
      </c>
      <c r="CD478" s="15">
        <v>-6.0999999999999999E-2</v>
      </c>
      <c r="CE478" s="15">
        <v>0.36</v>
      </c>
      <c r="CF478" s="15" t="s">
        <v>7128</v>
      </c>
      <c r="CG478" s="15" t="s">
        <v>7128</v>
      </c>
      <c r="CH478" s="13" t="s">
        <v>7128</v>
      </c>
      <c r="CI478" s="13" t="s">
        <v>7128</v>
      </c>
      <c r="CJ478" s="13">
        <v>0</v>
      </c>
      <c r="CK478" s="12">
        <f t="shared" si="14"/>
        <v>0</v>
      </c>
      <c r="CL478" s="36" t="str">
        <f t="shared" si="15"/>
        <v>NA</v>
      </c>
      <c r="CM478" s="13">
        <v>0.79700000000000004</v>
      </c>
      <c r="CN478" s="13">
        <v>0.19700000000000001</v>
      </c>
      <c r="CO478" s="13">
        <v>0.59899999999999998</v>
      </c>
      <c r="CP478" s="13">
        <v>10.199999999999999</v>
      </c>
      <c r="CQ478" s="13">
        <v>1.71</v>
      </c>
      <c r="CR478" s="13">
        <v>10.199999999999999</v>
      </c>
      <c r="CS478" s="13" t="s">
        <v>7128</v>
      </c>
      <c r="CT478" s="13">
        <v>0</v>
      </c>
      <c r="CU478" s="13">
        <v>1.49</v>
      </c>
      <c r="CV478" s="13">
        <v>0</v>
      </c>
      <c r="CW478" s="13">
        <v>1.71</v>
      </c>
      <c r="CX478" s="12">
        <v>0.10435540069686411</v>
      </c>
      <c r="CY478" s="12">
        <v>0.10114575284005735</v>
      </c>
      <c r="CZ478" s="15">
        <v>5.9649122807017543</v>
      </c>
      <c r="DA478" s="20"/>
      <c r="DB478" s="20"/>
    </row>
    <row r="479" spans="1:106" ht="24">
      <c r="A479" s="8" t="s">
        <v>6243</v>
      </c>
      <c r="B479" s="8" t="s">
        <v>6244</v>
      </c>
      <c r="C479" s="9" t="s">
        <v>7156</v>
      </c>
      <c r="D479" s="9" t="s">
        <v>7126</v>
      </c>
      <c r="E479" s="10" t="s">
        <v>7127</v>
      </c>
      <c r="F479" s="10" t="s">
        <v>7126</v>
      </c>
      <c r="G479" s="11">
        <v>1.07</v>
      </c>
      <c r="H479" s="11">
        <v>1.0787618159594274</v>
      </c>
      <c r="I479" s="12">
        <v>9.0499999999999997E-2</v>
      </c>
      <c r="J479" s="12">
        <v>0.15412794434432819</v>
      </c>
      <c r="K479" s="12">
        <v>3.6999999999999998E-2</v>
      </c>
      <c r="L479" s="12">
        <v>9.35E-2</v>
      </c>
      <c r="M479" s="12">
        <v>6.1719349999999999E-2</v>
      </c>
      <c r="N479" s="12">
        <v>0.15337739210495893</v>
      </c>
      <c r="O479" s="12">
        <v>-0.15412794434432819</v>
      </c>
      <c r="P479" s="12">
        <v>-0.15270230676451133</v>
      </c>
      <c r="Q479" s="13">
        <v>30.6</v>
      </c>
      <c r="R479" s="13">
        <v>0.25057155921353458</v>
      </c>
      <c r="S479" s="13">
        <v>0</v>
      </c>
      <c r="T479" s="13">
        <v>0.25057155921353458</v>
      </c>
      <c r="U479" s="13">
        <v>30.850571559213535</v>
      </c>
      <c r="V479" s="13">
        <v>0</v>
      </c>
      <c r="W479" s="13">
        <v>30.850571559213535</v>
      </c>
      <c r="X479" s="14">
        <v>0</v>
      </c>
      <c r="Y479" s="15">
        <v>0.70552147239263807</v>
      </c>
      <c r="Z479" s="14" t="s">
        <v>7128</v>
      </c>
      <c r="AA479" s="14">
        <v>8.1221042771475425E-3</v>
      </c>
      <c r="AB479" s="14" t="s">
        <v>7128</v>
      </c>
      <c r="AC479" s="14">
        <v>8.1886130461939401E-3</v>
      </c>
      <c r="AD479" s="13">
        <v>0.627</v>
      </c>
      <c r="AE479" s="15">
        <v>0.94316666666666671</v>
      </c>
      <c r="AF479" s="14">
        <v>3.1622776601683791E-2</v>
      </c>
      <c r="AG479" s="14">
        <v>0.61190072724258138</v>
      </c>
      <c r="AH479" s="15">
        <v>0.50798722044728439</v>
      </c>
      <c r="AI479" s="5" t="s">
        <v>7128</v>
      </c>
      <c r="AJ479" s="15" t="s">
        <v>7128</v>
      </c>
      <c r="AK479" s="15" t="s">
        <v>7128</v>
      </c>
      <c r="AL479" s="15" t="s">
        <v>7128</v>
      </c>
      <c r="AM479" s="15" t="s">
        <v>7128</v>
      </c>
      <c r="AN479" s="15" t="s">
        <v>7128</v>
      </c>
      <c r="AO479" s="15">
        <v>1.7000000000000002</v>
      </c>
      <c r="AP479" s="15">
        <v>137.79608608808957</v>
      </c>
      <c r="AQ479" s="15">
        <v>112.59332685844355</v>
      </c>
      <c r="AR479" s="15">
        <v>123.120802919708</v>
      </c>
      <c r="AS479" s="15">
        <v>1.7139206421785298</v>
      </c>
      <c r="AT479" s="14" t="s">
        <v>7128</v>
      </c>
      <c r="AU479" s="14">
        <v>0</v>
      </c>
      <c r="AV479" s="12" t="s">
        <v>7128</v>
      </c>
      <c r="AW479" s="12" t="s">
        <v>7128</v>
      </c>
      <c r="AX479" s="12" t="s">
        <v>7128</v>
      </c>
      <c r="AY479" s="12" t="s">
        <v>7128</v>
      </c>
      <c r="AZ479" s="14" t="s">
        <v>7128</v>
      </c>
      <c r="BA479" s="14" t="s">
        <v>7128</v>
      </c>
      <c r="BB479" s="14">
        <v>0</v>
      </c>
      <c r="BC479" s="14">
        <v>6.750853404476144E-4</v>
      </c>
      <c r="BD479" s="14" t="s">
        <v>7128</v>
      </c>
      <c r="BE479" s="14" t="s">
        <v>7128</v>
      </c>
      <c r="BF479" s="14">
        <v>0</v>
      </c>
      <c r="BG479" s="14">
        <v>0.55049999999999999</v>
      </c>
      <c r="BH479" s="13">
        <v>-23.7</v>
      </c>
      <c r="BI479" s="13">
        <v>0</v>
      </c>
      <c r="BJ479" s="13">
        <v>0</v>
      </c>
      <c r="BK479" s="13">
        <v>0.22388568815729309</v>
      </c>
      <c r="BL479" s="13">
        <v>18</v>
      </c>
      <c r="BM479" s="13">
        <v>0</v>
      </c>
      <c r="BN479" s="13">
        <v>-3.7</v>
      </c>
      <c r="BO479" s="13">
        <v>0.27400000000000002</v>
      </c>
      <c r="BP479" s="13">
        <v>0.22388568815729309</v>
      </c>
      <c r="BQ479" s="13">
        <v>0</v>
      </c>
      <c r="BR479" s="13">
        <v>0</v>
      </c>
      <c r="BS479" s="13">
        <v>0</v>
      </c>
      <c r="BT479" s="14">
        <v>0</v>
      </c>
      <c r="BU479" s="13">
        <v>0.22388568815729309</v>
      </c>
      <c r="BV479" s="13">
        <v>0</v>
      </c>
      <c r="BW479" s="13">
        <v>0</v>
      </c>
      <c r="BX479" s="13">
        <v>108.5</v>
      </c>
      <c r="BY479" s="13">
        <v>331.64057155921353</v>
      </c>
      <c r="BZ479" s="13">
        <v>0</v>
      </c>
      <c r="CA479" s="13">
        <v>0.25057155921353458</v>
      </c>
      <c r="CB479" s="13">
        <v>0</v>
      </c>
      <c r="CC479" s="15">
        <v>0.129</v>
      </c>
      <c r="CD479" s="15">
        <v>0.76700000000000002</v>
      </c>
      <c r="CE479" s="15">
        <v>0.36</v>
      </c>
      <c r="CF479" s="15" t="s">
        <v>7128</v>
      </c>
      <c r="CG479" s="15" t="s">
        <v>7128</v>
      </c>
      <c r="CH479" s="13" t="s">
        <v>7128</v>
      </c>
      <c r="CI479" s="13" t="s">
        <v>7128</v>
      </c>
      <c r="CJ479" s="13">
        <v>0</v>
      </c>
      <c r="CK479" s="12">
        <f t="shared" si="14"/>
        <v>0</v>
      </c>
      <c r="CL479" s="36">
        <f t="shared" si="15"/>
        <v>71.835766423357654</v>
      </c>
      <c r="CM479" s="13" t="s">
        <v>7128</v>
      </c>
      <c r="CN479" s="13" t="s">
        <v>7128</v>
      </c>
      <c r="CO479" s="13" t="s">
        <v>7128</v>
      </c>
      <c r="CP479" s="13" t="s">
        <v>7128</v>
      </c>
      <c r="CQ479" s="13">
        <v>0.27400000000000002</v>
      </c>
      <c r="CR479" s="13">
        <v>30.850571559213535</v>
      </c>
      <c r="CS479" s="13" t="s">
        <v>7128</v>
      </c>
      <c r="CT479" s="13">
        <v>0</v>
      </c>
      <c r="CU479" s="13">
        <v>0.22388568815729309</v>
      </c>
      <c r="CV479" s="13">
        <v>0.25057155921353458</v>
      </c>
      <c r="CW479" s="13">
        <v>-3.7</v>
      </c>
      <c r="CX479" s="12">
        <v>0</v>
      </c>
      <c r="CY479" s="12">
        <v>6.750853404476144E-4</v>
      </c>
      <c r="CZ479" s="15" t="s">
        <v>7128</v>
      </c>
      <c r="DA479" s="20"/>
      <c r="DB479" s="20"/>
    </row>
    <row r="480" spans="1:106" ht="24">
      <c r="A480" s="8" t="s">
        <v>4121</v>
      </c>
      <c r="B480" s="8" t="s">
        <v>4122</v>
      </c>
      <c r="C480" s="9" t="s">
        <v>7170</v>
      </c>
      <c r="D480" s="9" t="s">
        <v>7126</v>
      </c>
      <c r="E480" s="10" t="s">
        <v>7127</v>
      </c>
      <c r="F480" s="10" t="s">
        <v>7126</v>
      </c>
      <c r="G480" s="11">
        <v>1.06</v>
      </c>
      <c r="H480" s="11">
        <v>2.8484581497797357</v>
      </c>
      <c r="I480" s="12">
        <v>9.0499999999999997E-2</v>
      </c>
      <c r="J480" s="12">
        <v>0.31428546255506606</v>
      </c>
      <c r="K480" s="12">
        <v>3.6999999999999998E-2</v>
      </c>
      <c r="L480" s="12">
        <v>9.35E-2</v>
      </c>
      <c r="M480" s="12">
        <v>6.1719349999999999E-2</v>
      </c>
      <c r="N480" s="12">
        <v>0.15570706729508194</v>
      </c>
      <c r="O480" s="12">
        <v>-0.47980270393437641</v>
      </c>
      <c r="P480" s="12">
        <v>-8.964694071280345E-2</v>
      </c>
      <c r="Q480" s="13">
        <v>2.27</v>
      </c>
      <c r="R480" s="13">
        <v>0</v>
      </c>
      <c r="S480" s="13">
        <v>3.83</v>
      </c>
      <c r="T480" s="13">
        <v>3.83</v>
      </c>
      <c r="U480" s="13">
        <v>6.1</v>
      </c>
      <c r="V480" s="13">
        <v>0.219</v>
      </c>
      <c r="W480" s="13">
        <v>5.8809999999999993</v>
      </c>
      <c r="X480" s="14">
        <v>3.5901639344262298E-2</v>
      </c>
      <c r="Y480" s="15" t="s">
        <v>7128</v>
      </c>
      <c r="Z480" s="14">
        <v>0.74951076320939336</v>
      </c>
      <c r="AA480" s="14">
        <v>0.62786885245901647</v>
      </c>
      <c r="AB480" s="14">
        <v>2.9921875</v>
      </c>
      <c r="AC480" s="14">
        <v>1.6872246696035242</v>
      </c>
      <c r="AD480" s="13">
        <v>1.01</v>
      </c>
      <c r="AE480" s="15">
        <v>0.91486111111111124</v>
      </c>
      <c r="AF480" s="14">
        <v>5.4772255750516613E-2</v>
      </c>
      <c r="AG480" s="14">
        <v>0.54498394471764033</v>
      </c>
      <c r="AH480" s="15">
        <v>0.40112994350282483</v>
      </c>
      <c r="AI480" s="5">
        <v>0.87434554973821998</v>
      </c>
      <c r="AJ480" s="15" t="s">
        <v>7128</v>
      </c>
      <c r="AK480" s="15" t="s">
        <v>7128</v>
      </c>
      <c r="AL480" s="15" t="s">
        <v>7128</v>
      </c>
      <c r="AM480" s="15" t="s">
        <v>7128</v>
      </c>
      <c r="AN480" s="15">
        <v>1.7734375</v>
      </c>
      <c r="AO480" s="15">
        <v>0.43907156673114123</v>
      </c>
      <c r="AP480" s="15">
        <v>35.21556886227544</v>
      </c>
      <c r="AQ480" s="15">
        <v>17.555223880597012</v>
      </c>
      <c r="AR480" s="15">
        <v>1.2024125945614392</v>
      </c>
      <c r="AS480" s="15">
        <v>1.1375241779497098</v>
      </c>
      <c r="AT480" s="14" t="s">
        <v>7128</v>
      </c>
      <c r="AU480" s="14">
        <v>0</v>
      </c>
      <c r="AV480" s="12" t="s">
        <v>7128</v>
      </c>
      <c r="AW480" s="12" t="s">
        <v>7128</v>
      </c>
      <c r="AX480" s="12">
        <v>-0.02</v>
      </c>
      <c r="AY480" s="12">
        <v>3.8900000000000004E-2</v>
      </c>
      <c r="AZ480" s="14" t="s">
        <v>7128</v>
      </c>
      <c r="BA480" s="14" t="s">
        <v>7128</v>
      </c>
      <c r="BB480" s="14">
        <v>-0.16551724137931037</v>
      </c>
      <c r="BC480" s="14">
        <v>6.6060126582278486E-2</v>
      </c>
      <c r="BD480" s="14">
        <v>-4.6421663442940044E-3</v>
      </c>
      <c r="BE480" s="14">
        <v>3.2301740812379111E-2</v>
      </c>
      <c r="BF480" s="14">
        <v>0</v>
      </c>
      <c r="BG480" s="14" t="s">
        <v>7128</v>
      </c>
      <c r="BH480" s="13">
        <v>-2.4E-2</v>
      </c>
      <c r="BI480" s="13">
        <v>-2.4E-2</v>
      </c>
      <c r="BJ480" s="13">
        <v>0.16700000000000001</v>
      </c>
      <c r="BK480" s="13">
        <v>0.16700000000000001</v>
      </c>
      <c r="BL480" s="13">
        <v>5.17</v>
      </c>
      <c r="BM480" s="13">
        <v>5.17</v>
      </c>
      <c r="BN480" s="13">
        <v>0.33500000000000002</v>
      </c>
      <c r="BO480" s="13">
        <v>0.33500000000000002</v>
      </c>
      <c r="BP480" s="13">
        <v>0.16700000000000001</v>
      </c>
      <c r="BQ480" s="13">
        <v>0</v>
      </c>
      <c r="BR480" s="13">
        <v>0</v>
      </c>
      <c r="BS480" s="13">
        <v>-0.192</v>
      </c>
      <c r="BT480" s="14">
        <v>-1.1497005988023952</v>
      </c>
      <c r="BU480" s="13">
        <v>0.35899999999999999</v>
      </c>
      <c r="BV480" s="13">
        <v>0.16800000000000001</v>
      </c>
      <c r="BW480" s="13">
        <v>0.16800000000000001</v>
      </c>
      <c r="BX480" s="13">
        <v>0.14499999999999999</v>
      </c>
      <c r="BY480" s="13">
        <v>2.528</v>
      </c>
      <c r="BZ480" s="13">
        <v>1.28</v>
      </c>
      <c r="CA480" s="13">
        <v>4.891</v>
      </c>
      <c r="CB480" s="13">
        <v>0</v>
      </c>
      <c r="CC480" s="15">
        <v>0.19900000000000001</v>
      </c>
      <c r="CD480" s="15">
        <v>0.59399999999999997</v>
      </c>
      <c r="CE480" s="15">
        <v>0.36</v>
      </c>
      <c r="CF480" s="15">
        <v>1.1380249509235389</v>
      </c>
      <c r="CG480" s="15">
        <v>1.9289897204869164</v>
      </c>
      <c r="CH480" s="13">
        <v>0.2118888888888889</v>
      </c>
      <c r="CI480" s="13">
        <v>-3.3777777777777768E-2</v>
      </c>
      <c r="CJ480" s="13">
        <v>0</v>
      </c>
      <c r="CK480" s="12">
        <f t="shared" si="14"/>
        <v>0</v>
      </c>
      <c r="CL480" s="36">
        <f t="shared" si="15"/>
        <v>1.0570435493764057</v>
      </c>
      <c r="CM480" s="13" t="s">
        <v>7128</v>
      </c>
      <c r="CN480" s="13" t="s">
        <v>7128</v>
      </c>
      <c r="CO480" s="13" t="s">
        <v>7128</v>
      </c>
      <c r="CP480" s="13" t="s">
        <v>7128</v>
      </c>
      <c r="CQ480" s="13">
        <v>0.33500000000000002</v>
      </c>
      <c r="CR480" s="13">
        <v>5.8809999999999993</v>
      </c>
      <c r="CS480" s="13" t="s">
        <v>7128</v>
      </c>
      <c r="CT480" s="13">
        <v>0</v>
      </c>
      <c r="CU480" s="13">
        <v>0.16700000000000001</v>
      </c>
      <c r="CV480" s="13">
        <v>4.891</v>
      </c>
      <c r="CW480" s="13">
        <v>0.33500000000000002</v>
      </c>
      <c r="CX480" s="12">
        <v>-0.16551724137931037</v>
      </c>
      <c r="CY480" s="12">
        <v>6.6060126582278486E-2</v>
      </c>
      <c r="CZ480" s="15">
        <v>17.555223880597012</v>
      </c>
      <c r="DA480" s="20"/>
      <c r="DB480" s="20"/>
    </row>
    <row r="481" spans="1:106" ht="24">
      <c r="A481" s="8" t="s">
        <v>5159</v>
      </c>
      <c r="B481" s="8" t="s">
        <v>5160</v>
      </c>
      <c r="C481" s="9" t="s">
        <v>7209</v>
      </c>
      <c r="D481" s="9" t="s">
        <v>7126</v>
      </c>
      <c r="E481" s="10" t="s">
        <v>7127</v>
      </c>
      <c r="F481" s="10" t="s">
        <v>7126</v>
      </c>
      <c r="G481" s="11">
        <v>0.91</v>
      </c>
      <c r="H481" s="11">
        <v>0.91</v>
      </c>
      <c r="I481" s="12">
        <v>9.0499999999999997E-2</v>
      </c>
      <c r="J481" s="12">
        <v>0.13885500000000001</v>
      </c>
      <c r="K481" s="12">
        <v>3.6999999999999998E-2</v>
      </c>
      <c r="L481" s="12">
        <v>9.35E-2</v>
      </c>
      <c r="M481" s="12">
        <v>6.1719349999999999E-2</v>
      </c>
      <c r="N481" s="12">
        <v>0.13885500000000001</v>
      </c>
      <c r="O481" s="12">
        <v>-0.11225401477832513</v>
      </c>
      <c r="P481" s="12">
        <v>-8.1436229953981323E-2</v>
      </c>
      <c r="Q481" s="13">
        <v>1.48</v>
      </c>
      <c r="R481" s="13">
        <v>0</v>
      </c>
      <c r="S481" s="13">
        <v>0</v>
      </c>
      <c r="T481" s="13">
        <v>0</v>
      </c>
      <c r="U481" s="13">
        <v>1.48</v>
      </c>
      <c r="V481" s="13">
        <v>0</v>
      </c>
      <c r="W481" s="13">
        <v>1.48</v>
      </c>
      <c r="X481" s="14">
        <v>0</v>
      </c>
      <c r="Y481" s="15">
        <v>3.5714285714285712E-2</v>
      </c>
      <c r="Z481" s="14" t="s">
        <v>7128</v>
      </c>
      <c r="AA481" s="14">
        <v>0</v>
      </c>
      <c r="AB481" s="14" t="s">
        <v>7128</v>
      </c>
      <c r="AC481" s="14">
        <v>0</v>
      </c>
      <c r="AD481" s="13">
        <v>0.106</v>
      </c>
      <c r="AE481" s="15">
        <v>0.2578333333333333</v>
      </c>
      <c r="AF481" s="14">
        <v>0.12649110640673517</v>
      </c>
      <c r="AG481" s="14">
        <v>0.55853729172723998</v>
      </c>
      <c r="AH481" s="15">
        <v>0.40517241379310343</v>
      </c>
      <c r="AI481" s="5">
        <v>1.7596153846153846</v>
      </c>
      <c r="AJ481" s="15">
        <v>27.407407407407408</v>
      </c>
      <c r="AK481" s="15">
        <v>27.407407407407408</v>
      </c>
      <c r="AL481" s="15" t="s">
        <v>7128</v>
      </c>
      <c r="AM481" s="15" t="s">
        <v>7128</v>
      </c>
      <c r="AN481" s="15" t="s">
        <v>7128</v>
      </c>
      <c r="AO481" s="15">
        <v>3.0769230769230771</v>
      </c>
      <c r="AP481" s="15">
        <v>8.0874316939890711</v>
      </c>
      <c r="AQ481" s="15">
        <v>7.0813397129186608</v>
      </c>
      <c r="AR481" s="15" t="s">
        <v>7128</v>
      </c>
      <c r="AS481" s="15">
        <v>3.0769230769230771</v>
      </c>
      <c r="AT481" s="14">
        <v>0</v>
      </c>
      <c r="AU481" s="14">
        <v>0</v>
      </c>
      <c r="AV481" s="12">
        <v>0.17800000000000002</v>
      </c>
      <c r="AW481" s="12">
        <v>0.375</v>
      </c>
      <c r="AX481" s="12">
        <v>5.1500000000000004E-2</v>
      </c>
      <c r="AY481" s="12">
        <v>-9.2499999999999999E-2</v>
      </c>
      <c r="AZ481" s="14" t="s">
        <v>7128</v>
      </c>
      <c r="BA481" s="14" t="s">
        <v>7128</v>
      </c>
      <c r="BB481" s="14">
        <v>2.660098522167488E-2</v>
      </c>
      <c r="BC481" s="14">
        <v>5.7418770046018683E-2</v>
      </c>
      <c r="BD481" s="14">
        <v>0.11226611226611227</v>
      </c>
      <c r="BE481" s="14">
        <v>0.38045738045738048</v>
      </c>
      <c r="BF481" s="14">
        <v>0.2394366197183099</v>
      </c>
      <c r="BG481" s="14">
        <v>6.6299999999999998E-2</v>
      </c>
      <c r="BH481" s="13">
        <v>5.3999999999999999E-2</v>
      </c>
      <c r="BI481" s="13">
        <v>5.3999999999999999E-2</v>
      </c>
      <c r="BJ481" s="13">
        <v>0.183</v>
      </c>
      <c r="BK481" s="13">
        <v>0.183</v>
      </c>
      <c r="BL481" s="13">
        <v>0.48099999999999998</v>
      </c>
      <c r="BM481" s="13">
        <v>0.48099999999999998</v>
      </c>
      <c r="BN481" s="13">
        <v>0.20899999999999999</v>
      </c>
      <c r="BO481" s="13">
        <v>0.20899999999999999</v>
      </c>
      <c r="BP481" s="13">
        <v>0.13918309859154929</v>
      </c>
      <c r="BQ481" s="13">
        <v>-0.39400000000000002</v>
      </c>
      <c r="BR481" s="13">
        <v>0</v>
      </c>
      <c r="BS481" s="13">
        <v>0.437</v>
      </c>
      <c r="BT481" s="14">
        <v>3.1397490386561429</v>
      </c>
      <c r="BU481" s="13">
        <v>-0.29781690140845074</v>
      </c>
      <c r="BV481" s="13">
        <v>1.100000000000001E-2</v>
      </c>
      <c r="BW481" s="13">
        <v>-0.38300000000000001</v>
      </c>
      <c r="BX481" s="13">
        <v>2.0299999999999998</v>
      </c>
      <c r="BY481" s="13">
        <v>2.4239999999999999</v>
      </c>
      <c r="BZ481" s="13">
        <v>0</v>
      </c>
      <c r="CA481" s="13">
        <v>0</v>
      </c>
      <c r="CB481" s="13">
        <v>0</v>
      </c>
      <c r="CC481" s="15">
        <v>0.47099999999999997</v>
      </c>
      <c r="CD481" s="15">
        <v>-0.67500000000000004</v>
      </c>
      <c r="CE481" s="15">
        <v>0.36</v>
      </c>
      <c r="CF481" s="15" t="s">
        <v>7128</v>
      </c>
      <c r="CG481" s="15" t="s">
        <v>7128</v>
      </c>
      <c r="CH481" s="13" t="s">
        <v>7128</v>
      </c>
      <c r="CI481" s="13" t="s">
        <v>7128</v>
      </c>
      <c r="CJ481" s="13">
        <v>0</v>
      </c>
      <c r="CK481" s="12">
        <f t="shared" si="14"/>
        <v>0</v>
      </c>
      <c r="CL481" s="36" t="str">
        <f t="shared" si="15"/>
        <v>NA</v>
      </c>
      <c r="CM481" s="13">
        <v>7.0999999999999994E-2</v>
      </c>
      <c r="CN481" s="13">
        <v>1.7000000000000001E-2</v>
      </c>
      <c r="CO481" s="13">
        <v>5.3999999999999999E-2</v>
      </c>
      <c r="CP481" s="13">
        <v>1.48</v>
      </c>
      <c r="CQ481" s="13">
        <v>0.20899999999999999</v>
      </c>
      <c r="CR481" s="13">
        <v>1.48</v>
      </c>
      <c r="CS481" s="13" t="s">
        <v>7128</v>
      </c>
      <c r="CT481" s="13">
        <v>0</v>
      </c>
      <c r="CU481" s="13">
        <v>0.183</v>
      </c>
      <c r="CV481" s="13">
        <v>0</v>
      </c>
      <c r="CW481" s="13">
        <v>0.20899999999999999</v>
      </c>
      <c r="CX481" s="12">
        <v>2.660098522167488E-2</v>
      </c>
      <c r="CY481" s="12">
        <v>5.7418770046018683E-2</v>
      </c>
      <c r="CZ481" s="15">
        <v>7.0813397129186608</v>
      </c>
      <c r="DA481" s="20"/>
      <c r="DB481" s="20"/>
    </row>
    <row r="482" spans="1:106" ht="24">
      <c r="A482" s="8" t="s">
        <v>2351</v>
      </c>
      <c r="B482" s="8" t="s">
        <v>2352</v>
      </c>
      <c r="C482" s="9" t="s">
        <v>7134</v>
      </c>
      <c r="D482" s="9" t="s">
        <v>7126</v>
      </c>
      <c r="E482" s="10" t="s">
        <v>7127</v>
      </c>
      <c r="F482" s="10" t="s">
        <v>7126</v>
      </c>
      <c r="G482" s="11">
        <v>0.89</v>
      </c>
      <c r="H482" s="11">
        <v>0.89</v>
      </c>
      <c r="I482" s="12">
        <v>9.0499999999999997E-2</v>
      </c>
      <c r="J482" s="12">
        <v>0.137045</v>
      </c>
      <c r="K482" s="12">
        <v>4.7E-2</v>
      </c>
      <c r="L482" s="12">
        <v>0.10350000000000001</v>
      </c>
      <c r="M482" s="12">
        <v>6.8320350000000002E-2</v>
      </c>
      <c r="N482" s="12">
        <v>0.137045</v>
      </c>
      <c r="O482" s="12" t="s">
        <v>7128</v>
      </c>
      <c r="P482" s="12" t="s">
        <v>7128</v>
      </c>
      <c r="Q482" s="13">
        <v>11.8</v>
      </c>
      <c r="R482" s="13">
        <v>0</v>
      </c>
      <c r="S482" s="13">
        <v>0</v>
      </c>
      <c r="T482" s="13">
        <v>0</v>
      </c>
      <c r="U482" s="13">
        <v>11.8</v>
      </c>
      <c r="V482" s="13">
        <v>0</v>
      </c>
      <c r="W482" s="13">
        <v>11.8</v>
      </c>
      <c r="X482" s="14">
        <v>0</v>
      </c>
      <c r="Y482" s="15">
        <v>5.1724137931034482E-2</v>
      </c>
      <c r="Z482" s="14" t="s">
        <v>7128</v>
      </c>
      <c r="AA482" s="14">
        <v>0</v>
      </c>
      <c r="AB482" s="14" t="s">
        <v>7128</v>
      </c>
      <c r="AC482" s="14">
        <v>0</v>
      </c>
      <c r="AD482" s="13">
        <v>0.40600000000000003</v>
      </c>
      <c r="AE482" s="15">
        <v>-1.0861111111111112</v>
      </c>
      <c r="AF482" s="14">
        <v>5.4772255750516613E-2</v>
      </c>
      <c r="AG482" s="14" t="s">
        <v>7128</v>
      </c>
      <c r="AH482" s="15">
        <v>0.4452554744525547</v>
      </c>
      <c r="AI482" s="5">
        <v>0.40306834030683403</v>
      </c>
      <c r="AJ482" s="15" t="s">
        <v>7128</v>
      </c>
      <c r="AK482" s="15" t="s">
        <v>7128</v>
      </c>
      <c r="AL482" s="15" t="s">
        <v>7128</v>
      </c>
      <c r="AM482" s="15" t="s">
        <v>7128</v>
      </c>
      <c r="AN482" s="15" t="s">
        <v>7128</v>
      </c>
      <c r="AO482" s="15">
        <v>0.26576576576576577</v>
      </c>
      <c r="AP482" s="15">
        <v>4.0830449826989623</v>
      </c>
      <c r="AQ482" s="15">
        <v>1.7176128093158662</v>
      </c>
      <c r="AR482" s="15" t="s">
        <v>7128</v>
      </c>
      <c r="AS482" s="15">
        <v>0.26576576576576577</v>
      </c>
      <c r="AT482" s="14" t="s">
        <v>7128</v>
      </c>
      <c r="AU482" s="14">
        <v>0</v>
      </c>
      <c r="AV482" s="12" t="s">
        <v>7128</v>
      </c>
      <c r="AW482" s="12" t="s">
        <v>7128</v>
      </c>
      <c r="AX482" s="12">
        <v>-3.4700000000000002E-2</v>
      </c>
      <c r="AY482" s="12" t="s">
        <v>7128</v>
      </c>
      <c r="AZ482" s="14" t="s">
        <v>7128</v>
      </c>
      <c r="BA482" s="14" t="s">
        <v>7128</v>
      </c>
      <c r="BB482" s="14" t="s">
        <v>7128</v>
      </c>
      <c r="BC482" s="14" t="s">
        <v>7128</v>
      </c>
      <c r="BD482" s="14">
        <v>-9.1441441441441437E-2</v>
      </c>
      <c r="BE482" s="14">
        <v>6.5090090090090091E-2</v>
      </c>
      <c r="BF482" s="14">
        <v>0</v>
      </c>
      <c r="BG482" s="14">
        <v>6.0199999999999997E-2</v>
      </c>
      <c r="BH482" s="13">
        <v>-4.0599999999999996</v>
      </c>
      <c r="BI482" s="13">
        <v>-4.0599999999999996</v>
      </c>
      <c r="BJ482" s="13">
        <v>2.89</v>
      </c>
      <c r="BK482" s="13">
        <v>2.89</v>
      </c>
      <c r="BL482" s="13">
        <v>44.4</v>
      </c>
      <c r="BM482" s="13">
        <v>44.4</v>
      </c>
      <c r="BN482" s="13">
        <v>6.87</v>
      </c>
      <c r="BO482" s="13">
        <v>6.87</v>
      </c>
      <c r="BP482" s="13">
        <v>2.89</v>
      </c>
      <c r="BQ482" s="13">
        <v>0</v>
      </c>
      <c r="BR482" s="13">
        <v>0</v>
      </c>
      <c r="BS482" s="13">
        <v>-2.74</v>
      </c>
      <c r="BT482" s="14">
        <v>-0.94809688581314877</v>
      </c>
      <c r="BU482" s="13">
        <v>5.6300000000000008</v>
      </c>
      <c r="BV482" s="13">
        <v>-1.3199999999999994</v>
      </c>
      <c r="BW482" s="13">
        <v>-1.3199999999999994</v>
      </c>
      <c r="BX482" s="13">
        <v>0</v>
      </c>
      <c r="BY482" s="13">
        <v>0</v>
      </c>
      <c r="BZ482" s="13">
        <v>0</v>
      </c>
      <c r="CA482" s="13">
        <v>0</v>
      </c>
      <c r="CB482" s="13">
        <v>0</v>
      </c>
      <c r="CC482" s="15">
        <v>-0.25900000000000001</v>
      </c>
      <c r="CD482" s="15">
        <v>-0.65900000000000003</v>
      </c>
      <c r="CE482" s="15">
        <v>0.36</v>
      </c>
      <c r="CF482" s="15" t="s">
        <v>7128</v>
      </c>
      <c r="CG482" s="15" t="s">
        <v>7128</v>
      </c>
      <c r="CH482" s="13" t="s">
        <v>7128</v>
      </c>
      <c r="CI482" s="13" t="s">
        <v>7128</v>
      </c>
      <c r="CJ482" s="13">
        <v>0</v>
      </c>
      <c r="CK482" s="12">
        <f t="shared" si="14"/>
        <v>0</v>
      </c>
      <c r="CL482" s="36" t="str">
        <f t="shared" si="15"/>
        <v>NA</v>
      </c>
      <c r="CM482" s="13" t="s">
        <v>7128</v>
      </c>
      <c r="CN482" s="13" t="s">
        <v>7128</v>
      </c>
      <c r="CO482" s="13" t="s">
        <v>7128</v>
      </c>
      <c r="CP482" s="13" t="s">
        <v>7128</v>
      </c>
      <c r="CQ482" s="13">
        <v>6.87</v>
      </c>
      <c r="CR482" s="13">
        <v>11.8</v>
      </c>
      <c r="CS482" s="13" t="s">
        <v>7128</v>
      </c>
      <c r="CT482" s="13">
        <v>0</v>
      </c>
      <c r="CU482" s="13">
        <v>2.89</v>
      </c>
      <c r="CV482" s="13">
        <v>0</v>
      </c>
      <c r="CW482" s="13">
        <v>6.87</v>
      </c>
      <c r="CX482" s="12" t="s">
        <v>7128</v>
      </c>
      <c r="CY482" s="12" t="s">
        <v>7128</v>
      </c>
      <c r="CZ482" s="15">
        <v>1.7176128093158662</v>
      </c>
      <c r="DA482" s="20"/>
      <c r="DB482" s="20"/>
    </row>
    <row r="483" spans="1:106">
      <c r="A483" s="8" t="s">
        <v>5617</v>
      </c>
      <c r="B483" s="8" t="s">
        <v>5618</v>
      </c>
      <c r="C483" s="9" t="s">
        <v>7139</v>
      </c>
      <c r="D483" s="9" t="s">
        <v>7126</v>
      </c>
      <c r="E483" s="10" t="s">
        <v>7127</v>
      </c>
      <c r="F483" s="10" t="s">
        <v>7126</v>
      </c>
      <c r="G483" s="11">
        <v>0.59</v>
      </c>
      <c r="H483" s="11">
        <v>0.59</v>
      </c>
      <c r="I483" s="12">
        <v>9.0499999999999997E-2</v>
      </c>
      <c r="J483" s="12">
        <v>0.10989499999999999</v>
      </c>
      <c r="K483" s="12">
        <v>4.7E-2</v>
      </c>
      <c r="L483" s="12">
        <v>0.10350000000000001</v>
      </c>
      <c r="M483" s="12">
        <v>6.8320350000000002E-2</v>
      </c>
      <c r="N483" s="12">
        <v>0.10989499999999999</v>
      </c>
      <c r="O483" s="12" t="s">
        <v>7128</v>
      </c>
      <c r="P483" s="12" t="s">
        <v>7128</v>
      </c>
      <c r="Q483" s="13">
        <v>1.31</v>
      </c>
      <c r="R483" s="13">
        <v>0</v>
      </c>
      <c r="S483" s="13">
        <v>0</v>
      </c>
      <c r="T483" s="13">
        <v>0</v>
      </c>
      <c r="U483" s="13">
        <v>1.31</v>
      </c>
      <c r="V483" s="13">
        <v>0</v>
      </c>
      <c r="W483" s="13">
        <v>1.31</v>
      </c>
      <c r="X483" s="14">
        <v>0</v>
      </c>
      <c r="Y483" s="15">
        <v>1.0714285714285714</v>
      </c>
      <c r="Z483" s="14" t="s">
        <v>7128</v>
      </c>
      <c r="AA483" s="14">
        <v>0</v>
      </c>
      <c r="AB483" s="14" t="s">
        <v>7128</v>
      </c>
      <c r="AC483" s="14">
        <v>0</v>
      </c>
      <c r="AD483" s="13">
        <v>6.2E-2</v>
      </c>
      <c r="AE483" s="15">
        <v>0.19447222222222219</v>
      </c>
      <c r="AF483" s="14">
        <v>4.4721359549995794E-2</v>
      </c>
      <c r="AG483" s="14" t="s">
        <v>7128</v>
      </c>
      <c r="AH483" s="15">
        <v>0.70588235294117652</v>
      </c>
      <c r="AI483" s="5" t="s">
        <v>7128</v>
      </c>
      <c r="AJ483" s="15" t="s">
        <v>7128</v>
      </c>
      <c r="AK483" s="15" t="s">
        <v>7128</v>
      </c>
      <c r="AL483" s="15" t="s">
        <v>7128</v>
      </c>
      <c r="AM483" s="15" t="s">
        <v>7128</v>
      </c>
      <c r="AN483" s="15" t="s">
        <v>7128</v>
      </c>
      <c r="AO483" s="15">
        <v>7.8915662650602405</v>
      </c>
      <c r="AP483" s="15" t="s">
        <v>7128</v>
      </c>
      <c r="AQ483" s="15" t="s">
        <v>7128</v>
      </c>
      <c r="AR483" s="15" t="s">
        <v>7128</v>
      </c>
      <c r="AS483" s="15">
        <v>7.8915662650602405</v>
      </c>
      <c r="AT483" s="14" t="s">
        <v>7128</v>
      </c>
      <c r="AU483" s="14">
        <v>0</v>
      </c>
      <c r="AV483" s="12" t="s">
        <v>7128</v>
      </c>
      <c r="AW483" s="12" t="s">
        <v>7128</v>
      </c>
      <c r="AX483" s="12">
        <v>-0.74900000000000011</v>
      </c>
      <c r="AY483" s="12">
        <v>-0.57799999999999996</v>
      </c>
      <c r="AZ483" s="14" t="s">
        <v>7128</v>
      </c>
      <c r="BA483" s="14" t="s">
        <v>7128</v>
      </c>
      <c r="BB483" s="14" t="s">
        <v>7128</v>
      </c>
      <c r="BC483" s="14" t="s">
        <v>7128</v>
      </c>
      <c r="BD483" s="14">
        <v>-0.14084507042253522</v>
      </c>
      <c r="BE483" s="14">
        <v>-0.14084507042253522</v>
      </c>
      <c r="BF483" s="14">
        <v>0</v>
      </c>
      <c r="BG483" s="14">
        <v>4.6199999999999998E-2</v>
      </c>
      <c r="BH483" s="13">
        <v>-0.01</v>
      </c>
      <c r="BI483" s="13">
        <v>-0.01</v>
      </c>
      <c r="BJ483" s="13">
        <v>-0.01</v>
      </c>
      <c r="BK483" s="13">
        <v>-0.01</v>
      </c>
      <c r="BL483" s="13">
        <v>0.16600000000000001</v>
      </c>
      <c r="BM483" s="13">
        <v>7.0999999999999994E-2</v>
      </c>
      <c r="BN483" s="13">
        <v>0.01</v>
      </c>
      <c r="BO483" s="13">
        <v>-1E-3</v>
      </c>
      <c r="BP483" s="13">
        <v>-0.01</v>
      </c>
      <c r="BQ483" s="13">
        <v>0</v>
      </c>
      <c r="BR483" s="13">
        <v>0</v>
      </c>
      <c r="BS483" s="13">
        <v>-8.9999999999999993E-3</v>
      </c>
      <c r="BT483" s="14" t="s">
        <v>7128</v>
      </c>
      <c r="BU483" s="13">
        <v>-1.0000000000000009E-3</v>
      </c>
      <c r="BV483" s="13">
        <v>-1.0000000000000009E-3</v>
      </c>
      <c r="BW483" s="13">
        <v>-1.0000000000000009E-3</v>
      </c>
      <c r="BX483" s="13">
        <v>0</v>
      </c>
      <c r="BY483" s="13">
        <v>0</v>
      </c>
      <c r="BZ483" s="13">
        <v>0</v>
      </c>
      <c r="CA483" s="13">
        <v>0</v>
      </c>
      <c r="CB483" s="13">
        <v>0</v>
      </c>
      <c r="CC483" s="15">
        <v>-0.25900000000000001</v>
      </c>
      <c r="CD483" s="15">
        <v>0.73799999999999999</v>
      </c>
      <c r="CE483" s="15">
        <v>0.36</v>
      </c>
      <c r="CF483" s="15" t="s">
        <v>7128</v>
      </c>
      <c r="CG483" s="15" t="s">
        <v>7128</v>
      </c>
      <c r="CH483" s="13" t="s">
        <v>7128</v>
      </c>
      <c r="CI483" s="13" t="s">
        <v>7128</v>
      </c>
      <c r="CJ483" s="13">
        <v>0</v>
      </c>
      <c r="CK483" s="12">
        <f t="shared" si="14"/>
        <v>0</v>
      </c>
      <c r="CL483" s="36" t="str">
        <f t="shared" si="15"/>
        <v>NA</v>
      </c>
      <c r="CM483" s="13" t="s">
        <v>7128</v>
      </c>
      <c r="CN483" s="13" t="s">
        <v>7128</v>
      </c>
      <c r="CO483" s="13" t="s">
        <v>7128</v>
      </c>
      <c r="CP483" s="13" t="s">
        <v>7128</v>
      </c>
      <c r="CQ483" s="13" t="s">
        <v>7128</v>
      </c>
      <c r="CR483" s="13" t="s">
        <v>7128</v>
      </c>
      <c r="CS483" s="13" t="s">
        <v>7128</v>
      </c>
      <c r="CT483" s="13">
        <v>0</v>
      </c>
      <c r="CU483" s="13">
        <v>-0.01</v>
      </c>
      <c r="CV483" s="13">
        <v>0</v>
      </c>
      <c r="CW483" s="13">
        <v>0.01</v>
      </c>
      <c r="CX483" s="12" t="s">
        <v>7128</v>
      </c>
      <c r="CY483" s="12" t="s">
        <v>7128</v>
      </c>
      <c r="CZ483" s="15">
        <v>131</v>
      </c>
      <c r="DA483" s="20"/>
      <c r="DB483" s="20"/>
    </row>
    <row r="484" spans="1:106">
      <c r="A484" s="8" t="s">
        <v>6783</v>
      </c>
      <c r="B484" s="8" t="s">
        <v>6784</v>
      </c>
      <c r="C484" s="9" t="s">
        <v>7165</v>
      </c>
      <c r="D484" s="9" t="s">
        <v>7126</v>
      </c>
      <c r="E484" s="10" t="s">
        <v>7127</v>
      </c>
      <c r="F484" s="10" t="s">
        <v>7126</v>
      </c>
      <c r="G484" s="11">
        <v>0.87</v>
      </c>
      <c r="H484" s="11">
        <v>0.87</v>
      </c>
      <c r="I484" s="12">
        <v>9.0499999999999997E-2</v>
      </c>
      <c r="J484" s="12">
        <v>0.13523499999999999</v>
      </c>
      <c r="K484" s="12">
        <v>4.1999999999999996E-2</v>
      </c>
      <c r="L484" s="12">
        <v>9.8500000000000004E-2</v>
      </c>
      <c r="M484" s="12">
        <v>6.5019850000000004E-2</v>
      </c>
      <c r="N484" s="12">
        <v>0.13523499999999999</v>
      </c>
      <c r="O484" s="12">
        <v>-0.13523499999999999</v>
      </c>
      <c r="P484" s="12">
        <v>-0.13523499999999999</v>
      </c>
      <c r="Q484" s="13">
        <v>0.69299999999999995</v>
      </c>
      <c r="R484" s="13">
        <v>0</v>
      </c>
      <c r="S484" s="13">
        <v>0</v>
      </c>
      <c r="T484" s="13">
        <v>0</v>
      </c>
      <c r="U484" s="13">
        <v>0.69299999999999995</v>
      </c>
      <c r="V484" s="13">
        <v>0</v>
      </c>
      <c r="W484" s="13">
        <v>0.69299999999999995</v>
      </c>
      <c r="X484" s="14">
        <v>0</v>
      </c>
      <c r="Y484" s="15">
        <v>0.10261194029850745</v>
      </c>
      <c r="Z484" s="14" t="s">
        <v>7128</v>
      </c>
      <c r="AA484" s="14">
        <v>0</v>
      </c>
      <c r="AB484" s="14" t="s">
        <v>7128</v>
      </c>
      <c r="AC484" s="14">
        <v>0</v>
      </c>
      <c r="AD484" s="13">
        <v>1.2999999999999999E-2</v>
      </c>
      <c r="AE484" s="15">
        <v>1.9625833333333338</v>
      </c>
      <c r="AF484" s="14">
        <v>8.9442719099991588E-2</v>
      </c>
      <c r="AG484" s="14">
        <v>0.71945487176055722</v>
      </c>
      <c r="AH484" s="15">
        <v>0.5636363636363636</v>
      </c>
      <c r="AI484" s="5" t="s">
        <v>7128</v>
      </c>
      <c r="AJ484" s="15" t="s">
        <v>7128</v>
      </c>
      <c r="AK484" s="15" t="s">
        <v>7128</v>
      </c>
      <c r="AL484" s="15" t="s">
        <v>7128</v>
      </c>
      <c r="AM484" s="15" t="s">
        <v>7128</v>
      </c>
      <c r="AN484" s="15" t="s">
        <v>7128</v>
      </c>
      <c r="AO484" s="15" t="s">
        <v>7128</v>
      </c>
      <c r="AP484" s="15" t="s">
        <v>7128</v>
      </c>
      <c r="AQ484" s="15" t="s">
        <v>7128</v>
      </c>
      <c r="AR484" s="15" t="s">
        <v>7128</v>
      </c>
      <c r="AS484" s="15" t="s">
        <v>7128</v>
      </c>
      <c r="AT484" s="14" t="s">
        <v>7128</v>
      </c>
      <c r="AU484" s="14">
        <v>0</v>
      </c>
      <c r="AV484" s="12" t="s">
        <v>7128</v>
      </c>
      <c r="AW484" s="12" t="s">
        <v>7128</v>
      </c>
      <c r="AX484" s="12" t="s">
        <v>7128</v>
      </c>
      <c r="AY484" s="12" t="s">
        <v>7128</v>
      </c>
      <c r="AZ484" s="14" t="s">
        <v>7128</v>
      </c>
      <c r="BA484" s="14" t="s">
        <v>7128</v>
      </c>
      <c r="BB484" s="14">
        <v>0</v>
      </c>
      <c r="BC484" s="14">
        <v>0</v>
      </c>
      <c r="BD484" s="14" t="s">
        <v>7128</v>
      </c>
      <c r="BE484" s="14" t="s">
        <v>7128</v>
      </c>
      <c r="BF484" s="14">
        <v>0</v>
      </c>
      <c r="BG484" s="14">
        <v>9.2100000000000015E-2</v>
      </c>
      <c r="BH484" s="13">
        <v>0</v>
      </c>
      <c r="BI484" s="13">
        <v>0</v>
      </c>
      <c r="BJ484" s="13">
        <v>0</v>
      </c>
      <c r="BK484" s="13">
        <v>0</v>
      </c>
      <c r="BL484" s="13">
        <v>0</v>
      </c>
      <c r="BM484" s="13">
        <v>0</v>
      </c>
      <c r="BN484" s="13">
        <v>0</v>
      </c>
      <c r="BO484" s="13">
        <v>0</v>
      </c>
      <c r="BP484" s="13">
        <v>0</v>
      </c>
      <c r="BQ484" s="13">
        <v>0</v>
      </c>
      <c r="BR484" s="13">
        <v>0</v>
      </c>
      <c r="BS484" s="13">
        <v>0</v>
      </c>
      <c r="BT484" s="14" t="s">
        <v>7128</v>
      </c>
      <c r="BU484" s="13">
        <v>0</v>
      </c>
      <c r="BV484" s="13">
        <v>0</v>
      </c>
      <c r="BW484" s="13">
        <v>0</v>
      </c>
      <c r="BX484" s="13">
        <v>24.2</v>
      </c>
      <c r="BY484" s="13">
        <v>39.5</v>
      </c>
      <c r="BZ484" s="13">
        <v>0</v>
      </c>
      <c r="CA484" s="13">
        <v>0</v>
      </c>
      <c r="CB484" s="13">
        <v>0</v>
      </c>
      <c r="CC484" s="15">
        <v>0.42899999999999999</v>
      </c>
      <c r="CD484" s="15">
        <v>1.27</v>
      </c>
      <c r="CE484" s="15">
        <v>0.36</v>
      </c>
      <c r="CF484" s="15" t="s">
        <v>7128</v>
      </c>
      <c r="CG484" s="15" t="s">
        <v>7128</v>
      </c>
      <c r="CH484" s="13" t="s">
        <v>7128</v>
      </c>
      <c r="CI484" s="13" t="s">
        <v>7128</v>
      </c>
      <c r="CJ484" s="13">
        <v>0</v>
      </c>
      <c r="CK484" s="12">
        <f t="shared" si="14"/>
        <v>0</v>
      </c>
      <c r="CL484" s="36" t="str">
        <f t="shared" si="15"/>
        <v>NA</v>
      </c>
      <c r="CM484" s="13" t="s">
        <v>7128</v>
      </c>
      <c r="CN484" s="13" t="s">
        <v>7128</v>
      </c>
      <c r="CO484" s="13" t="s">
        <v>7128</v>
      </c>
      <c r="CP484" s="13" t="s">
        <v>7128</v>
      </c>
      <c r="CQ484" s="13" t="s">
        <v>7128</v>
      </c>
      <c r="CR484" s="13" t="s">
        <v>7128</v>
      </c>
      <c r="CS484" s="13" t="s">
        <v>7128</v>
      </c>
      <c r="CT484" s="13">
        <v>0</v>
      </c>
      <c r="CU484" s="13">
        <v>0</v>
      </c>
      <c r="CV484" s="13">
        <v>0</v>
      </c>
      <c r="CW484" s="13">
        <v>0</v>
      </c>
      <c r="CX484" s="12">
        <v>0</v>
      </c>
      <c r="CY484" s="12">
        <v>0</v>
      </c>
      <c r="CZ484" s="15" t="s">
        <v>7128</v>
      </c>
      <c r="DA484" s="20"/>
      <c r="DB484" s="20"/>
    </row>
    <row r="485" spans="1:106">
      <c r="A485" s="8" t="s">
        <v>4017</v>
      </c>
      <c r="B485" s="8" t="s">
        <v>4018</v>
      </c>
      <c r="C485" s="9" t="s">
        <v>7149</v>
      </c>
      <c r="D485" s="9" t="s">
        <v>7126</v>
      </c>
      <c r="E485" s="10" t="s">
        <v>7127</v>
      </c>
      <c r="F485" s="10" t="s">
        <v>7126</v>
      </c>
      <c r="G485" s="11">
        <v>0.85</v>
      </c>
      <c r="H485" s="11">
        <v>0.86183971468945564</v>
      </c>
      <c r="I485" s="12">
        <v>9.0499999999999997E-2</v>
      </c>
      <c r="J485" s="12">
        <v>0.13449649417939574</v>
      </c>
      <c r="K485" s="12">
        <v>4.7E-2</v>
      </c>
      <c r="L485" s="12">
        <v>0.10350000000000001</v>
      </c>
      <c r="M485" s="12">
        <v>6.8320350000000002E-2</v>
      </c>
      <c r="N485" s="12">
        <v>0.13298868329935887</v>
      </c>
      <c r="O485" s="12">
        <v>-7.6581436264337832E-2</v>
      </c>
      <c r="P485" s="12">
        <v>-6.5011145442302937E-2</v>
      </c>
      <c r="Q485" s="13">
        <v>0.77200000000000002</v>
      </c>
      <c r="R485" s="13">
        <v>0</v>
      </c>
      <c r="S485" s="13">
        <v>1.7999999999999999E-2</v>
      </c>
      <c r="T485" s="13">
        <v>1.7999999999999999E-2</v>
      </c>
      <c r="U485" s="13">
        <v>0.79</v>
      </c>
      <c r="V485" s="13">
        <v>0.04</v>
      </c>
      <c r="W485" s="13">
        <v>0.75</v>
      </c>
      <c r="X485" s="14">
        <v>5.0632911392405063E-2</v>
      </c>
      <c r="Y485" s="15">
        <v>8.3333333333333329E-2</v>
      </c>
      <c r="Z485" s="14">
        <v>2.2277227722772273E-2</v>
      </c>
      <c r="AA485" s="14">
        <v>2.2784810126582275E-2</v>
      </c>
      <c r="AB485" s="14">
        <v>2.2784810126582275E-2</v>
      </c>
      <c r="AC485" s="14">
        <v>2.3316062176165799E-2</v>
      </c>
      <c r="AD485" s="13">
        <v>0.25700000000000001</v>
      </c>
      <c r="AE485" s="15">
        <v>1.6743055555555557</v>
      </c>
      <c r="AF485" s="14">
        <v>0.10954451150103323</v>
      </c>
      <c r="AG485" s="14">
        <v>0.88183331758331751</v>
      </c>
      <c r="AH485" s="15">
        <v>0.6</v>
      </c>
      <c r="AI485" s="5">
        <v>5</v>
      </c>
      <c r="AJ485" s="15">
        <v>17.155555555555555</v>
      </c>
      <c r="AK485" s="15">
        <v>17.155555555555555</v>
      </c>
      <c r="AL485" s="15" t="s">
        <v>7128</v>
      </c>
      <c r="AM485" s="15" t="s">
        <v>7128</v>
      </c>
      <c r="AN485" s="15">
        <v>0.97721518987341771</v>
      </c>
      <c r="AO485" s="15">
        <v>0.12697368421052632</v>
      </c>
      <c r="AP485" s="15">
        <v>8.8235294117647047</v>
      </c>
      <c r="AQ485" s="15">
        <v>8.4269662921348321</v>
      </c>
      <c r="AR485" s="15">
        <v>0.9765625</v>
      </c>
      <c r="AS485" s="15">
        <v>0.12335526315789473</v>
      </c>
      <c r="AT485" s="14">
        <v>0</v>
      </c>
      <c r="AU485" s="14">
        <v>0</v>
      </c>
      <c r="AV485" s="12">
        <v>0.19500000000000001</v>
      </c>
      <c r="AW485" s="12">
        <v>-0.1</v>
      </c>
      <c r="AX485" s="12">
        <v>0.373</v>
      </c>
      <c r="AY485" s="12">
        <v>0.97699999999999998</v>
      </c>
      <c r="AZ485" s="14" t="s">
        <v>7128</v>
      </c>
      <c r="BA485" s="14" t="s">
        <v>7128</v>
      </c>
      <c r="BB485" s="14">
        <v>5.791505791505791E-2</v>
      </c>
      <c r="BC485" s="14">
        <v>6.7977537857055931E-2</v>
      </c>
      <c r="BD485" s="14">
        <v>7.4013157894736838E-3</v>
      </c>
      <c r="BE485" s="14">
        <v>1.3980263157894737E-2</v>
      </c>
      <c r="BF485" s="14">
        <v>0.40259740259740262</v>
      </c>
      <c r="BG485" s="14" t="s">
        <v>7128</v>
      </c>
      <c r="BH485" s="13">
        <v>4.4999999999999998E-2</v>
      </c>
      <c r="BI485" s="13">
        <v>4.4999999999999998E-2</v>
      </c>
      <c r="BJ485" s="13">
        <v>8.5000000000000006E-2</v>
      </c>
      <c r="BK485" s="13">
        <v>8.5000000000000006E-2</v>
      </c>
      <c r="BL485" s="13">
        <v>6.08</v>
      </c>
      <c r="BM485" s="13">
        <v>6.08</v>
      </c>
      <c r="BN485" s="13">
        <v>8.8999999999999996E-2</v>
      </c>
      <c r="BO485" s="13">
        <v>8.8999999999999996E-2</v>
      </c>
      <c r="BP485" s="13">
        <v>5.0779220779220778E-2</v>
      </c>
      <c r="BQ485" s="13">
        <v>0</v>
      </c>
      <c r="BR485" s="13">
        <v>0</v>
      </c>
      <c r="BS485" s="13">
        <v>-4.0000000000000001E-3</v>
      </c>
      <c r="BT485" s="14">
        <v>-7.8772378516624039E-2</v>
      </c>
      <c r="BU485" s="13">
        <v>5.4779220779220775E-2</v>
      </c>
      <c r="BV485" s="13">
        <v>4.9000000000000002E-2</v>
      </c>
      <c r="BW485" s="13">
        <v>4.9000000000000002E-2</v>
      </c>
      <c r="BX485" s="13">
        <v>0.77700000000000002</v>
      </c>
      <c r="BY485" s="13">
        <v>0.747</v>
      </c>
      <c r="BZ485" s="13">
        <v>0.79</v>
      </c>
      <c r="CA485" s="13">
        <v>0.76800000000000002</v>
      </c>
      <c r="CB485" s="13">
        <v>0</v>
      </c>
      <c r="CC485" s="15">
        <v>0.64400000000000002</v>
      </c>
      <c r="CD485" s="15">
        <v>0.51900000000000002</v>
      </c>
      <c r="CE485" s="15">
        <v>0.36</v>
      </c>
      <c r="CF485" s="15" t="s">
        <v>7128</v>
      </c>
      <c r="CG485" s="15" t="s">
        <v>7128</v>
      </c>
      <c r="CH485" s="13" t="s">
        <v>7128</v>
      </c>
      <c r="CI485" s="13" t="s">
        <v>7128</v>
      </c>
      <c r="CJ485" s="13">
        <v>0</v>
      </c>
      <c r="CK485" s="12">
        <f t="shared" si="14"/>
        <v>0</v>
      </c>
      <c r="CL485" s="36">
        <f t="shared" si="15"/>
        <v>7.916666666666667</v>
      </c>
      <c r="CM485" s="13">
        <v>7.6999999999999999E-2</v>
      </c>
      <c r="CN485" s="13">
        <v>3.1E-2</v>
      </c>
      <c r="CO485" s="13">
        <v>4.4999999999999998E-2</v>
      </c>
      <c r="CP485" s="13">
        <v>0.77200000000000002</v>
      </c>
      <c r="CQ485" s="13">
        <v>8.8999999999999996E-2</v>
      </c>
      <c r="CR485" s="13">
        <v>0.75</v>
      </c>
      <c r="CS485" s="13" t="s">
        <v>7128</v>
      </c>
      <c r="CT485" s="13">
        <v>0</v>
      </c>
      <c r="CU485" s="13">
        <v>8.5000000000000006E-2</v>
      </c>
      <c r="CV485" s="13">
        <v>0.76800000000000002</v>
      </c>
      <c r="CW485" s="13">
        <v>8.8999999999999996E-2</v>
      </c>
      <c r="CX485" s="12">
        <v>5.791505791505791E-2</v>
      </c>
      <c r="CY485" s="12">
        <v>6.7977537857055931E-2</v>
      </c>
      <c r="CZ485" s="15">
        <v>8.4269662921348321</v>
      </c>
      <c r="DA485" s="20"/>
      <c r="DB485" s="20"/>
    </row>
    <row r="486" spans="1:106" ht="24">
      <c r="A486" s="8" t="s">
        <v>1119</v>
      </c>
      <c r="B486" s="8" t="s">
        <v>1120</v>
      </c>
      <c r="C486" s="9" t="s">
        <v>7160</v>
      </c>
      <c r="D486" s="9" t="s">
        <v>7126</v>
      </c>
      <c r="E486" s="10" t="s">
        <v>7127</v>
      </c>
      <c r="F486" s="10" t="s">
        <v>7126</v>
      </c>
      <c r="G486" s="11">
        <v>0.7</v>
      </c>
      <c r="H486" s="11">
        <v>0.98376107219111475</v>
      </c>
      <c r="I486" s="12">
        <v>9.0499999999999997E-2</v>
      </c>
      <c r="J486" s="12">
        <v>0.14553037703329588</v>
      </c>
      <c r="K486" s="12">
        <v>3.6999999999999998E-2</v>
      </c>
      <c r="L486" s="12">
        <v>9.35E-2</v>
      </c>
      <c r="M486" s="12">
        <v>6.1719349999999999E-2</v>
      </c>
      <c r="N486" s="12">
        <v>0.11390944278644377</v>
      </c>
      <c r="O486" s="12">
        <v>-7.3933580047897865E-2</v>
      </c>
      <c r="P486" s="12">
        <v>-2.9257590320937013E-2</v>
      </c>
      <c r="Q486" s="13">
        <v>251.7</v>
      </c>
      <c r="R486" s="13">
        <v>0</v>
      </c>
      <c r="S486" s="13">
        <v>152.5</v>
      </c>
      <c r="T486" s="13">
        <v>152.5</v>
      </c>
      <c r="U486" s="13">
        <v>404.2</v>
      </c>
      <c r="V486" s="13">
        <v>13.3</v>
      </c>
      <c r="W486" s="13">
        <v>390.9</v>
      </c>
      <c r="X486" s="14">
        <v>3.290450272142504E-2</v>
      </c>
      <c r="Y486" s="15">
        <v>5.9840425531914897E-2</v>
      </c>
      <c r="Z486" s="14">
        <v>0.40808134867540807</v>
      </c>
      <c r="AA486" s="14">
        <v>0.3772884710539337</v>
      </c>
      <c r="AB486" s="14">
        <v>0.68942133815551543</v>
      </c>
      <c r="AC486" s="14">
        <v>0.60588001589193485</v>
      </c>
      <c r="AD486" s="13">
        <v>2.23</v>
      </c>
      <c r="AE486" s="15">
        <v>2.298777777777778</v>
      </c>
      <c r="AF486" s="14">
        <v>0.18439088914585774</v>
      </c>
      <c r="AG486" s="14">
        <v>0.5840852576767317</v>
      </c>
      <c r="AH486" s="15">
        <v>0.20950323974082069</v>
      </c>
      <c r="AI486" s="5">
        <v>2.1619047619047618</v>
      </c>
      <c r="AJ486" s="15">
        <v>16.559210526315791</v>
      </c>
      <c r="AK486" s="15">
        <v>16.559210526315791</v>
      </c>
      <c r="AL486" s="15">
        <v>10.619047619047619</v>
      </c>
      <c r="AM486" s="15">
        <v>0.41398026315789477</v>
      </c>
      <c r="AN486" s="15">
        <v>1.1378842676311032</v>
      </c>
      <c r="AO486" s="15">
        <v>1.2516161113873694</v>
      </c>
      <c r="AP486" s="15">
        <v>8.610132158590309</v>
      </c>
      <c r="AQ486" s="15">
        <v>6.6934931506849313</v>
      </c>
      <c r="AR486" s="15">
        <v>1.1845454545454546</v>
      </c>
      <c r="AS486" s="15">
        <v>1.9438090502237693</v>
      </c>
      <c r="AT486" s="14">
        <v>0.23747368421052631</v>
      </c>
      <c r="AU486" s="14">
        <v>1.434088200238379E-2</v>
      </c>
      <c r="AV486" s="12">
        <v>0.187</v>
      </c>
      <c r="AW486" s="12">
        <v>0.15</v>
      </c>
      <c r="AX486" s="12">
        <v>0.27100000000000002</v>
      </c>
      <c r="AY486" s="12">
        <v>0.26300000000000001</v>
      </c>
      <c r="AZ486" s="14">
        <v>0.4</v>
      </c>
      <c r="BA486" s="14">
        <v>0.38799999999999996</v>
      </c>
      <c r="BB486" s="14">
        <v>7.1596796985398017E-2</v>
      </c>
      <c r="BC486" s="14">
        <v>8.4651852465506758E-2</v>
      </c>
      <c r="BD486" s="14">
        <v>7.5584286424664346E-2</v>
      </c>
      <c r="BE486" s="14">
        <v>0.22575832918945798</v>
      </c>
      <c r="BF486" s="14">
        <v>0.33093525179856109</v>
      </c>
      <c r="BG486" s="14">
        <v>7.1599999999999997E-2</v>
      </c>
      <c r="BH486" s="13">
        <v>15.2</v>
      </c>
      <c r="BI486" s="13">
        <v>15.2</v>
      </c>
      <c r="BJ486" s="13">
        <v>45.4</v>
      </c>
      <c r="BK486" s="13">
        <v>45.4</v>
      </c>
      <c r="BL486" s="13">
        <v>201.1</v>
      </c>
      <c r="BM486" s="13">
        <v>201.1</v>
      </c>
      <c r="BN486" s="13">
        <v>58.4</v>
      </c>
      <c r="BO486" s="13">
        <v>58.4</v>
      </c>
      <c r="BP486" s="13">
        <v>30.375539568345324</v>
      </c>
      <c r="BQ486" s="13">
        <v>0</v>
      </c>
      <c r="BR486" s="13">
        <v>0</v>
      </c>
      <c r="BS486" s="13">
        <v>-15.9</v>
      </c>
      <c r="BT486" s="14">
        <v>-0.52344749182890438</v>
      </c>
      <c r="BU486" s="13">
        <v>46.275539568345323</v>
      </c>
      <c r="BV486" s="13">
        <v>31.1</v>
      </c>
      <c r="BW486" s="13">
        <v>31.1</v>
      </c>
      <c r="BX486" s="13">
        <v>212.3</v>
      </c>
      <c r="BY486" s="13">
        <v>358.82900000000001</v>
      </c>
      <c r="BZ486" s="13">
        <v>221.2</v>
      </c>
      <c r="CA486" s="13">
        <v>330</v>
      </c>
      <c r="CB486" s="13">
        <v>-3.6095999999999999</v>
      </c>
      <c r="CC486" s="15">
        <v>0.71799999999999997</v>
      </c>
      <c r="CD486" s="15">
        <v>1.05</v>
      </c>
      <c r="CE486" s="15">
        <v>0.36</v>
      </c>
      <c r="CF486" s="15" t="s">
        <v>7128</v>
      </c>
      <c r="CG486" s="15" t="s">
        <v>7128</v>
      </c>
      <c r="CH486" s="13" t="s">
        <v>7128</v>
      </c>
      <c r="CI486" s="13" t="s">
        <v>7128</v>
      </c>
      <c r="CJ486" s="13">
        <v>-3.6095999999999999</v>
      </c>
      <c r="CK486" s="12">
        <f t="shared" si="14"/>
        <v>0.11606430868167202</v>
      </c>
      <c r="CL486" s="36">
        <f t="shared" si="15"/>
        <v>0.60939393939393938</v>
      </c>
      <c r="CM486" s="13">
        <v>27.8</v>
      </c>
      <c r="CN486" s="13">
        <v>9.1999999999999993</v>
      </c>
      <c r="CO486" s="13">
        <v>15.2</v>
      </c>
      <c r="CP486" s="13">
        <v>251.7</v>
      </c>
      <c r="CQ486" s="13">
        <v>58.4</v>
      </c>
      <c r="CR486" s="13">
        <v>390.9</v>
      </c>
      <c r="CS486" s="13">
        <v>31.1</v>
      </c>
      <c r="CT486" s="13">
        <v>0</v>
      </c>
      <c r="CU486" s="13">
        <v>45.4</v>
      </c>
      <c r="CV486" s="13">
        <v>330</v>
      </c>
      <c r="CW486" s="13">
        <v>58.4</v>
      </c>
      <c r="CX486" s="12">
        <v>7.1596796985398017E-2</v>
      </c>
      <c r="CY486" s="12">
        <v>8.4651852465506758E-2</v>
      </c>
      <c r="CZ486" s="15">
        <v>6.6934931506849313</v>
      </c>
      <c r="DA486" s="20"/>
      <c r="DB486" s="20"/>
    </row>
    <row r="487" spans="1:106">
      <c r="A487" s="8" t="s">
        <v>2875</v>
      </c>
      <c r="B487" s="8" t="s">
        <v>2876</v>
      </c>
      <c r="C487" s="9" t="s">
        <v>7161</v>
      </c>
      <c r="D487" s="9" t="s">
        <v>7126</v>
      </c>
      <c r="E487" s="10" t="s">
        <v>7127</v>
      </c>
      <c r="F487" s="10" t="s">
        <v>7126</v>
      </c>
      <c r="G487" s="11">
        <v>0.75</v>
      </c>
      <c r="H487" s="11">
        <v>0.81428571428571428</v>
      </c>
      <c r="I487" s="12">
        <v>9.0499999999999997E-2</v>
      </c>
      <c r="J487" s="12">
        <v>0.13019285714285714</v>
      </c>
      <c r="K487" s="12">
        <v>3.2000000000000001E-2</v>
      </c>
      <c r="L487" s="12">
        <v>8.8499999999999995E-2</v>
      </c>
      <c r="M487" s="12">
        <v>5.8418850000000001E-2</v>
      </c>
      <c r="N487" s="12">
        <v>0.12452648815789473</v>
      </c>
      <c r="O487" s="12">
        <v>-0.15189285714285714</v>
      </c>
      <c r="P487" s="12">
        <v>-9.908838753607449E-2</v>
      </c>
      <c r="Q487" s="13">
        <v>5.95</v>
      </c>
      <c r="R487" s="13">
        <v>0</v>
      </c>
      <c r="S487" s="13">
        <v>0.51</v>
      </c>
      <c r="T487" s="13">
        <v>0.51</v>
      </c>
      <c r="U487" s="13">
        <v>6.46</v>
      </c>
      <c r="V487" s="13">
        <v>0.27300000000000002</v>
      </c>
      <c r="W487" s="13">
        <v>6.1870000000000003</v>
      </c>
      <c r="X487" s="14">
        <v>4.2260061919504648E-2</v>
      </c>
      <c r="Y487" s="15">
        <v>0.26408450704225356</v>
      </c>
      <c r="Z487" s="14">
        <v>5.2904564315352696E-2</v>
      </c>
      <c r="AA487" s="14">
        <v>7.8947368421052627E-2</v>
      </c>
      <c r="AB487" s="14">
        <v>5.5859802847754651E-2</v>
      </c>
      <c r="AC487" s="14">
        <v>8.5714285714285715E-2</v>
      </c>
      <c r="AD487" s="13">
        <v>1.05</v>
      </c>
      <c r="AE487" s="15">
        <v>0.90016666666666678</v>
      </c>
      <c r="AF487" s="14">
        <v>8.9442719099991588E-2</v>
      </c>
      <c r="AG487" s="14">
        <v>0.49808414198807816</v>
      </c>
      <c r="AH487" s="15">
        <v>0.25793421811886902</v>
      </c>
      <c r="AI487" s="5">
        <v>0.3824362606232295</v>
      </c>
      <c r="AJ487" s="15" t="s">
        <v>7128</v>
      </c>
      <c r="AK487" s="15" t="s">
        <v>7128</v>
      </c>
      <c r="AL487" s="15" t="s">
        <v>7128</v>
      </c>
      <c r="AM487" s="15" t="s">
        <v>7128</v>
      </c>
      <c r="AN487" s="15">
        <v>0.65169769989047099</v>
      </c>
      <c r="AO487" s="15">
        <v>0.23705179282868524</v>
      </c>
      <c r="AP487" s="15">
        <v>22.914814814814815</v>
      </c>
      <c r="AQ487" s="15">
        <v>6.1870000000000003</v>
      </c>
      <c r="AR487" s="15">
        <v>0.66051030212447948</v>
      </c>
      <c r="AS487" s="15">
        <v>0.24649402390438246</v>
      </c>
      <c r="AT487" s="14" t="s">
        <v>7128</v>
      </c>
      <c r="AU487" s="14">
        <v>3.0547899159663865E-2</v>
      </c>
      <c r="AV487" s="12" t="s">
        <v>7128</v>
      </c>
      <c r="AW487" s="12" t="s">
        <v>7128</v>
      </c>
      <c r="AX487" s="12">
        <v>9.2899999999999996E-2</v>
      </c>
      <c r="AY487" s="12">
        <v>9.7100000000000006E-2</v>
      </c>
      <c r="AZ487" s="14" t="s">
        <v>7128</v>
      </c>
      <c r="BA487" s="14" t="s">
        <v>7128</v>
      </c>
      <c r="BB487" s="14">
        <v>-2.1700000000000001E-2</v>
      </c>
      <c r="BC487" s="14">
        <v>2.5438100621820236E-2</v>
      </c>
      <c r="BD487" s="14">
        <v>-8.6454183266932265E-3</v>
      </c>
      <c r="BE487" s="14">
        <v>1.0756972111553785E-2</v>
      </c>
      <c r="BF487" s="14">
        <v>0</v>
      </c>
      <c r="BG487" s="14">
        <v>3.6000000000000004E-2</v>
      </c>
      <c r="BH487" s="13">
        <v>-0.217</v>
      </c>
      <c r="BI487" s="13">
        <v>-0.217</v>
      </c>
      <c r="BJ487" s="13">
        <v>0.27</v>
      </c>
      <c r="BK487" s="13">
        <v>0.27</v>
      </c>
      <c r="BL487" s="13">
        <v>25.1</v>
      </c>
      <c r="BM487" s="13">
        <v>25.1</v>
      </c>
      <c r="BN487" s="13">
        <v>1</v>
      </c>
      <c r="BO487" s="13">
        <v>1</v>
      </c>
      <c r="BP487" s="13">
        <v>0.27</v>
      </c>
      <c r="BQ487" s="13">
        <v>0</v>
      </c>
      <c r="BR487" s="13">
        <v>0</v>
      </c>
      <c r="BS487" s="13">
        <v>-0.74299999999999999</v>
      </c>
      <c r="BT487" s="14">
        <v>-2.7518518518518515</v>
      </c>
      <c r="BU487" s="13">
        <v>1.0129999999999999</v>
      </c>
      <c r="BV487" s="13">
        <v>0.52600000000000002</v>
      </c>
      <c r="BW487" s="13">
        <v>0.52600000000000002</v>
      </c>
      <c r="BX487" s="13">
        <v>10</v>
      </c>
      <c r="BY487" s="13">
        <v>10.614000000000001</v>
      </c>
      <c r="BZ487" s="13">
        <v>9.1300000000000008</v>
      </c>
      <c r="CA487" s="13">
        <v>9.3670000000000009</v>
      </c>
      <c r="CB487" s="13">
        <v>-0.18176</v>
      </c>
      <c r="CC487" s="15">
        <v>0.29699999999999999</v>
      </c>
      <c r="CD487" s="15">
        <v>0.379</v>
      </c>
      <c r="CE487" s="15">
        <v>0.36</v>
      </c>
      <c r="CF487" s="15">
        <v>0.75186074603867015</v>
      </c>
      <c r="CG487" s="15">
        <v>2.4815553940457735</v>
      </c>
      <c r="CH487" s="13">
        <v>0.80699999999999994</v>
      </c>
      <c r="CI487" s="13">
        <v>0.95811111111111125</v>
      </c>
      <c r="CJ487" s="13">
        <v>-0.18176</v>
      </c>
      <c r="CK487" s="12">
        <f t="shared" si="14"/>
        <v>0.34555133079847911</v>
      </c>
      <c r="CL487" s="36">
        <f t="shared" si="15"/>
        <v>2.679619942350806</v>
      </c>
      <c r="CM487" s="13" t="s">
        <v>7128</v>
      </c>
      <c r="CN487" s="13" t="s">
        <v>7128</v>
      </c>
      <c r="CO487" s="13" t="s">
        <v>7128</v>
      </c>
      <c r="CP487" s="13" t="s">
        <v>7128</v>
      </c>
      <c r="CQ487" s="13">
        <v>1</v>
      </c>
      <c r="CR487" s="13">
        <v>6.1870000000000003</v>
      </c>
      <c r="CS487" s="13">
        <v>0.52600000000000002</v>
      </c>
      <c r="CT487" s="13">
        <v>0</v>
      </c>
      <c r="CU487" s="13">
        <v>0.27</v>
      </c>
      <c r="CV487" s="13">
        <v>9.3670000000000009</v>
      </c>
      <c r="CW487" s="13">
        <v>1</v>
      </c>
      <c r="CX487" s="12">
        <v>-2.1700000000000001E-2</v>
      </c>
      <c r="CY487" s="12">
        <v>2.5438100621820236E-2</v>
      </c>
      <c r="CZ487" s="15">
        <v>6.1870000000000003</v>
      </c>
      <c r="DA487" s="20"/>
      <c r="DB487" s="20"/>
    </row>
    <row r="488" spans="1:106" ht="24">
      <c r="A488" s="8" t="s">
        <v>7020</v>
      </c>
      <c r="B488" s="8" t="s">
        <v>7021</v>
      </c>
      <c r="C488" s="9" t="s">
        <v>7174</v>
      </c>
      <c r="D488" s="9" t="s">
        <v>7126</v>
      </c>
      <c r="E488" s="10" t="s">
        <v>7127</v>
      </c>
      <c r="F488" s="10" t="s">
        <v>7126</v>
      </c>
      <c r="G488" s="11">
        <v>0.45</v>
      </c>
      <c r="H488" s="11">
        <v>2.097</v>
      </c>
      <c r="I488" s="12">
        <v>9.0499999999999997E-2</v>
      </c>
      <c r="J488" s="12">
        <v>0.24627849999999998</v>
      </c>
      <c r="K488" s="12">
        <v>3.6999999999999998E-2</v>
      </c>
      <c r="L488" s="12">
        <v>9.35E-2</v>
      </c>
      <c r="M488" s="12">
        <v>6.1719349999999999E-2</v>
      </c>
      <c r="N488" s="12">
        <v>0.10132431781115879</v>
      </c>
      <c r="O488" s="12" t="s">
        <v>7128</v>
      </c>
      <c r="P488" s="12" t="s">
        <v>7128</v>
      </c>
      <c r="Q488" s="13">
        <v>0.15</v>
      </c>
      <c r="R488" s="13">
        <v>0</v>
      </c>
      <c r="S488" s="13">
        <v>0.54900000000000004</v>
      </c>
      <c r="T488" s="13">
        <v>0.54900000000000004</v>
      </c>
      <c r="U488" s="13">
        <v>0.69900000000000007</v>
      </c>
      <c r="V488" s="13">
        <v>0</v>
      </c>
      <c r="W488" s="13">
        <v>0.69900000000000007</v>
      </c>
      <c r="X488" s="14">
        <v>0</v>
      </c>
      <c r="Y488" s="15">
        <v>3.0973451327433628E-2</v>
      </c>
      <c r="Z488" s="14">
        <v>0.52636625119846592</v>
      </c>
      <c r="AA488" s="14">
        <v>0.78540772532188841</v>
      </c>
      <c r="AB488" s="14">
        <v>1.1113360323886641</v>
      </c>
      <c r="AC488" s="14">
        <v>3.6600000000000006</v>
      </c>
      <c r="AD488" s="13">
        <v>3.0000000000000001E-3</v>
      </c>
      <c r="AE488" s="15">
        <v>0.78786111111111123</v>
      </c>
      <c r="AF488" s="14">
        <v>3.1622776601683791E-2</v>
      </c>
      <c r="AG488" s="14">
        <v>0.54549289637904552</v>
      </c>
      <c r="AH488" s="15">
        <v>0.33333333333333331</v>
      </c>
      <c r="AI488" s="5" t="s">
        <v>7128</v>
      </c>
      <c r="AJ488" s="15" t="s">
        <v>7128</v>
      </c>
      <c r="AK488" s="15" t="s">
        <v>7128</v>
      </c>
      <c r="AL488" s="15" t="s">
        <v>7128</v>
      </c>
      <c r="AM488" s="15" t="s">
        <v>7128</v>
      </c>
      <c r="AN488" s="15">
        <v>0.30364372469635625</v>
      </c>
      <c r="AO488" s="15" t="s">
        <v>7128</v>
      </c>
      <c r="AP488" s="15" t="s">
        <v>7128</v>
      </c>
      <c r="AQ488" s="15" t="s">
        <v>7128</v>
      </c>
      <c r="AR488" s="15">
        <v>0.67018216682646214</v>
      </c>
      <c r="AS488" s="15" t="s">
        <v>7128</v>
      </c>
      <c r="AT488" s="14" t="s">
        <v>7128</v>
      </c>
      <c r="AU488" s="14">
        <v>0</v>
      </c>
      <c r="AV488" s="12" t="s">
        <v>7128</v>
      </c>
      <c r="AW488" s="12" t="s">
        <v>7128</v>
      </c>
      <c r="AX488" s="12" t="s">
        <v>7128</v>
      </c>
      <c r="AY488" s="12" t="s">
        <v>7128</v>
      </c>
      <c r="AZ488" s="14" t="s">
        <v>7128</v>
      </c>
      <c r="BA488" s="14" t="s">
        <v>7128</v>
      </c>
      <c r="BB488" s="14" t="s">
        <v>7128</v>
      </c>
      <c r="BC488" s="14" t="s">
        <v>7128</v>
      </c>
      <c r="BD488" s="14" t="s">
        <v>7128</v>
      </c>
      <c r="BE488" s="14" t="s">
        <v>7128</v>
      </c>
      <c r="BF488" s="14">
        <v>0</v>
      </c>
      <c r="BG488" s="14">
        <v>5.0799999999999998E-2</v>
      </c>
      <c r="BH488" s="13">
        <v>-1.6E-2</v>
      </c>
      <c r="BI488" s="13">
        <v>-1.4E-2</v>
      </c>
      <c r="BJ488" s="13">
        <v>-1.4E-2</v>
      </c>
      <c r="BK488" s="13">
        <v>-1.4E-2</v>
      </c>
      <c r="BL488" s="13">
        <v>0</v>
      </c>
      <c r="BM488" s="13">
        <v>0</v>
      </c>
      <c r="BN488" s="13">
        <v>0</v>
      </c>
      <c r="BO488" s="13">
        <v>0</v>
      </c>
      <c r="BP488" s="13">
        <v>-1.4E-2</v>
      </c>
      <c r="BQ488" s="13">
        <v>0</v>
      </c>
      <c r="BR488" s="13">
        <v>0</v>
      </c>
      <c r="BS488" s="13">
        <v>0</v>
      </c>
      <c r="BT488" s="14" t="s">
        <v>7128</v>
      </c>
      <c r="BU488" s="13">
        <v>-1.4E-2</v>
      </c>
      <c r="BV488" s="13">
        <v>-1.4E-2</v>
      </c>
      <c r="BW488" s="13">
        <v>-1.4E-2</v>
      </c>
      <c r="BX488" s="13">
        <v>0</v>
      </c>
      <c r="BY488" s="13">
        <v>0</v>
      </c>
      <c r="BZ488" s="13">
        <v>0.49399999999999999</v>
      </c>
      <c r="CA488" s="13">
        <v>1.0430000000000001</v>
      </c>
      <c r="CB488" s="13">
        <v>0</v>
      </c>
      <c r="CC488" s="15">
        <v>0.115</v>
      </c>
      <c r="CD488" s="15">
        <v>0.626</v>
      </c>
      <c r="CE488" s="15">
        <v>0.36</v>
      </c>
      <c r="CF488" s="15">
        <v>2.1180032799020849</v>
      </c>
      <c r="CG488" s="15">
        <v>1.8631753812330294</v>
      </c>
      <c r="CH488" s="13">
        <v>-3.3777777777777775E-2</v>
      </c>
      <c r="CI488" s="13">
        <v>-9.555555555555556E-2</v>
      </c>
      <c r="CJ488" s="13">
        <v>0</v>
      </c>
      <c r="CK488" s="12">
        <f t="shared" si="14"/>
        <v>0</v>
      </c>
      <c r="CL488" s="36" t="str">
        <f t="shared" si="15"/>
        <v>NA</v>
      </c>
      <c r="CM488" s="13" t="s">
        <v>7128</v>
      </c>
      <c r="CN488" s="13" t="s">
        <v>7128</v>
      </c>
      <c r="CO488" s="13" t="s">
        <v>7128</v>
      </c>
      <c r="CP488" s="13" t="s">
        <v>7128</v>
      </c>
      <c r="CQ488" s="13" t="s">
        <v>7128</v>
      </c>
      <c r="CR488" s="13" t="s">
        <v>7128</v>
      </c>
      <c r="CS488" s="13" t="s">
        <v>7128</v>
      </c>
      <c r="CT488" s="13">
        <v>0</v>
      </c>
      <c r="CU488" s="13">
        <v>-1.4E-2</v>
      </c>
      <c r="CV488" s="13">
        <v>1.0430000000000001</v>
      </c>
      <c r="CW488" s="13">
        <v>0</v>
      </c>
      <c r="CX488" s="12" t="s">
        <v>7128</v>
      </c>
      <c r="CY488" s="12" t="s">
        <v>7128</v>
      </c>
      <c r="CZ488" s="15" t="s">
        <v>7128</v>
      </c>
      <c r="DA488" s="20"/>
      <c r="DB488" s="20"/>
    </row>
    <row r="489" spans="1:106">
      <c r="A489" s="8" t="s">
        <v>329</v>
      </c>
      <c r="B489" s="8" t="s">
        <v>330</v>
      </c>
      <c r="C489" s="9" t="s">
        <v>7148</v>
      </c>
      <c r="D489" s="9" t="s">
        <v>7126</v>
      </c>
      <c r="E489" s="10" t="s">
        <v>7127</v>
      </c>
      <c r="F489" s="10" t="s">
        <v>7126</v>
      </c>
      <c r="G489" s="11">
        <v>0.67</v>
      </c>
      <c r="H489" s="11">
        <v>0.67209011156791509</v>
      </c>
      <c r="I489" s="12">
        <v>9.0499999999999997E-2</v>
      </c>
      <c r="J489" s="12">
        <v>0.11732415509689631</v>
      </c>
      <c r="K489" s="12">
        <v>3.2000000000000001E-2</v>
      </c>
      <c r="L489" s="12">
        <v>8.8499999999999995E-2</v>
      </c>
      <c r="M489" s="12">
        <v>5.8418850000000001E-2</v>
      </c>
      <c r="N489" s="12">
        <v>0.11707171730714259</v>
      </c>
      <c r="O489" s="12">
        <v>0.71000317223043108</v>
      </c>
      <c r="P489" s="12">
        <v>0.56710813744141642</v>
      </c>
      <c r="Q489" s="13">
        <v>5904.5</v>
      </c>
      <c r="R489" s="13">
        <v>0.11255011107177385</v>
      </c>
      <c r="S489" s="13">
        <v>25.3</v>
      </c>
      <c r="T489" s="13">
        <v>25.412550111071774</v>
      </c>
      <c r="U489" s="13">
        <v>5929.9125501110721</v>
      </c>
      <c r="V489" s="13">
        <v>36.200000000000003</v>
      </c>
      <c r="W489" s="13">
        <v>5893.7125501110722</v>
      </c>
      <c r="X489" s="14">
        <v>6.1046431450868443E-3</v>
      </c>
      <c r="Y489" s="15">
        <v>4.1666666666666664E-2</v>
      </c>
      <c r="Z489" s="14">
        <v>0.11293836765339316</v>
      </c>
      <c r="AA489" s="14">
        <v>4.2854848020643706E-3</v>
      </c>
      <c r="AB489" s="14">
        <v>0.12731738532601089</v>
      </c>
      <c r="AC489" s="14">
        <v>4.3039292253487637E-3</v>
      </c>
      <c r="AD489" s="13">
        <v>49.21</v>
      </c>
      <c r="AE489" s="15">
        <v>0.29219444444444448</v>
      </c>
      <c r="AF489" s="14">
        <v>4.4721359549995794E-2</v>
      </c>
      <c r="AG489" s="14">
        <v>0.30522327892872125</v>
      </c>
      <c r="AH489" s="15">
        <v>0.4997780079917124</v>
      </c>
      <c r="AI489" s="5">
        <v>188.16855753646678</v>
      </c>
      <c r="AJ489" s="15">
        <v>53.579854809437386</v>
      </c>
      <c r="AK489" s="15">
        <v>53.579854809437386</v>
      </c>
      <c r="AL489" s="15">
        <v>51.47489539748954</v>
      </c>
      <c r="AM489" s="15">
        <v>2.178042878432414</v>
      </c>
      <c r="AN489" s="15">
        <v>29.581663326653306</v>
      </c>
      <c r="AO489" s="15">
        <v>4.7399052741430516</v>
      </c>
      <c r="AP489" s="15">
        <v>50.757332645615271</v>
      </c>
      <c r="AQ489" s="15">
        <v>42.328333860807199</v>
      </c>
      <c r="AR489" s="15">
        <v>34.443484982751841</v>
      </c>
      <c r="AS489" s="15">
        <v>4.7312455246938043</v>
      </c>
      <c r="AT489" s="14">
        <v>0.20871143375680581</v>
      </c>
      <c r="AU489" s="14">
        <v>3.8953340672368531E-3</v>
      </c>
      <c r="AV489" s="12">
        <v>0.51100000000000001</v>
      </c>
      <c r="AW489" s="12">
        <v>0.46200000000000002</v>
      </c>
      <c r="AX489" s="12">
        <v>0.125</v>
      </c>
      <c r="AY489" s="12">
        <v>0.156</v>
      </c>
      <c r="AZ489" s="14">
        <v>0.24600000000000002</v>
      </c>
      <c r="BA489" s="14">
        <v>0.14800000000000002</v>
      </c>
      <c r="BB489" s="14">
        <v>0.82732732732732739</v>
      </c>
      <c r="BC489" s="14">
        <v>0.68417985474855902</v>
      </c>
      <c r="BD489" s="14">
        <v>8.8464317251344626E-2</v>
      </c>
      <c r="BE489" s="14">
        <v>9.3213044856534991E-2</v>
      </c>
      <c r="BF489" s="14">
        <v>0.27518104015799866</v>
      </c>
      <c r="BG489" s="14">
        <v>0.22190000000000001</v>
      </c>
      <c r="BH489" s="13">
        <v>110.2</v>
      </c>
      <c r="BI489" s="13">
        <v>110.2</v>
      </c>
      <c r="BJ489" s="13">
        <v>116.1</v>
      </c>
      <c r="BK489" s="13">
        <v>116.11548997778564</v>
      </c>
      <c r="BL489" s="13">
        <v>1245.7</v>
      </c>
      <c r="BM489" s="13">
        <v>1245.7</v>
      </c>
      <c r="BN489" s="13">
        <v>139.19999999999999</v>
      </c>
      <c r="BO489" s="13">
        <v>139.238</v>
      </c>
      <c r="BP489" s="13">
        <v>84.162708667242924</v>
      </c>
      <c r="BQ489" s="13">
        <v>1.5999999999999996</v>
      </c>
      <c r="BR489" s="13">
        <v>1.1700000000000004</v>
      </c>
      <c r="BS489" s="13">
        <v>-4.3000000000000007</v>
      </c>
      <c r="BT489" s="14">
        <v>-3.7189867692771057E-2</v>
      </c>
      <c r="BU489" s="13">
        <v>87.29270866724292</v>
      </c>
      <c r="BV489" s="13">
        <v>111.73</v>
      </c>
      <c r="BW489" s="13">
        <v>113.33</v>
      </c>
      <c r="BX489" s="13">
        <v>133.19999999999999</v>
      </c>
      <c r="BY489" s="13">
        <v>123.01255011107177</v>
      </c>
      <c r="BZ489" s="13">
        <v>199.6</v>
      </c>
      <c r="CA489" s="13">
        <v>171.11255011107176</v>
      </c>
      <c r="CB489" s="13">
        <v>-23</v>
      </c>
      <c r="CC489" s="15">
        <v>9.0999999999999998E-2</v>
      </c>
      <c r="CD489" s="15">
        <v>0.13400000000000001</v>
      </c>
      <c r="CE489" s="15">
        <v>0.36</v>
      </c>
      <c r="CF489" s="15">
        <v>1.572463704601557</v>
      </c>
      <c r="CG489" s="15">
        <v>1.1494183743571509</v>
      </c>
      <c r="CH489" s="13">
        <v>76.724999999999994</v>
      </c>
      <c r="CI489" s="13">
        <v>37.674999999999997</v>
      </c>
      <c r="CJ489" s="13">
        <v>-23</v>
      </c>
      <c r="CK489" s="12">
        <f t="shared" si="14"/>
        <v>0.20585339658104357</v>
      </c>
      <c r="CL489" s="36">
        <f t="shared" si="15"/>
        <v>7.2800037121263008</v>
      </c>
      <c r="CM489" s="13">
        <v>151.9</v>
      </c>
      <c r="CN489" s="13">
        <v>41.8</v>
      </c>
      <c r="CO489" s="13">
        <v>110.2</v>
      </c>
      <c r="CP489" s="13">
        <v>5904.5</v>
      </c>
      <c r="CQ489" s="13">
        <v>139.238</v>
      </c>
      <c r="CR489" s="13">
        <v>5893.7125501110722</v>
      </c>
      <c r="CS489" s="13">
        <v>111.73</v>
      </c>
      <c r="CT489" s="13">
        <v>5.4060000000000006</v>
      </c>
      <c r="CU489" s="13">
        <v>117.68148997778565</v>
      </c>
      <c r="CV489" s="13">
        <v>176.51855011107176</v>
      </c>
      <c r="CW489" s="13">
        <v>141.72999999999999</v>
      </c>
      <c r="CX489" s="12">
        <v>0.8063575891375554</v>
      </c>
      <c r="CY489" s="12">
        <v>0.66421693037789131</v>
      </c>
      <c r="CZ489" s="15">
        <v>41.584086291618377</v>
      </c>
      <c r="DA489" s="20"/>
      <c r="DB489" s="20"/>
    </row>
    <row r="490" spans="1:106">
      <c r="A490" s="8" t="s">
        <v>4673</v>
      </c>
      <c r="B490" s="8" t="s">
        <v>4674</v>
      </c>
      <c r="C490" s="9" t="s">
        <v>7172</v>
      </c>
      <c r="D490" s="9" t="s">
        <v>7126</v>
      </c>
      <c r="E490" s="10" t="s">
        <v>7127</v>
      </c>
      <c r="F490" s="10" t="s">
        <v>7126</v>
      </c>
      <c r="G490" s="11">
        <v>1.05</v>
      </c>
      <c r="H490" s="11">
        <v>19.240140845070425</v>
      </c>
      <c r="I490" s="12">
        <v>9.0499999999999997E-2</v>
      </c>
      <c r="J490" s="12">
        <v>1.7977327464788733</v>
      </c>
      <c r="K490" s="12">
        <v>4.7E-2</v>
      </c>
      <c r="L490" s="12">
        <v>0.10350000000000001</v>
      </c>
      <c r="M490" s="12">
        <v>6.8320350000000002E-2</v>
      </c>
      <c r="N490" s="12">
        <v>0.16270027325134517</v>
      </c>
      <c r="O490" s="12" t="s">
        <v>7128</v>
      </c>
      <c r="P490" s="12">
        <v>-1.2391146744269514</v>
      </c>
      <c r="Q490" s="13">
        <v>1.42</v>
      </c>
      <c r="R490" s="13">
        <v>0</v>
      </c>
      <c r="S490" s="13">
        <v>24.6</v>
      </c>
      <c r="T490" s="13">
        <v>24.6</v>
      </c>
      <c r="U490" s="13">
        <v>26.020000000000003</v>
      </c>
      <c r="V490" s="13">
        <v>0.22600000000000001</v>
      </c>
      <c r="W490" s="13">
        <v>25.794000000000004</v>
      </c>
      <c r="X490" s="14">
        <v>8.6856264411990774E-3</v>
      </c>
      <c r="Y490" s="15">
        <v>1.9762845849802372E-2</v>
      </c>
      <c r="Z490" s="14" t="s">
        <v>7128</v>
      </c>
      <c r="AA490" s="14">
        <v>0.94542659492697922</v>
      </c>
      <c r="AB490" s="14" t="s">
        <v>7128</v>
      </c>
      <c r="AC490" s="14">
        <v>17.323943661971832</v>
      </c>
      <c r="AD490" s="13">
        <v>5.6000000000000001E-2</v>
      </c>
      <c r="AE490" s="15">
        <v>0.70313888888888898</v>
      </c>
      <c r="AF490" s="14" t="s">
        <v>7128</v>
      </c>
      <c r="AG490" s="14" t="s">
        <v>7128</v>
      </c>
      <c r="AH490" s="15">
        <v>0.3223140495867769</v>
      </c>
      <c r="AI490" s="5" t="s">
        <v>7128</v>
      </c>
      <c r="AJ490" s="15" t="s">
        <v>7128</v>
      </c>
      <c r="AK490" s="15" t="s">
        <v>7128</v>
      </c>
      <c r="AL490" s="15" t="s">
        <v>7128</v>
      </c>
      <c r="AM490" s="15" t="s">
        <v>7128</v>
      </c>
      <c r="AN490" s="15" t="s">
        <v>7128</v>
      </c>
      <c r="AO490" s="15">
        <v>0.77595628415300544</v>
      </c>
      <c r="AP490" s="15" t="s">
        <v>7128</v>
      </c>
      <c r="AQ490" s="15" t="s">
        <v>7128</v>
      </c>
      <c r="AR490" s="15">
        <v>5.5186136071887022</v>
      </c>
      <c r="AS490" s="15">
        <v>14.095081967213117</v>
      </c>
      <c r="AT490" s="14" t="s">
        <v>7128</v>
      </c>
      <c r="AU490" s="14">
        <v>0</v>
      </c>
      <c r="AV490" s="12" t="s">
        <v>7128</v>
      </c>
      <c r="AW490" s="12" t="s">
        <v>7128</v>
      </c>
      <c r="AX490" s="12">
        <v>-4.2599999999999999E-2</v>
      </c>
      <c r="AY490" s="12">
        <v>0.02</v>
      </c>
      <c r="AZ490" s="14" t="s">
        <v>7128</v>
      </c>
      <c r="BA490" s="14" t="s">
        <v>7128</v>
      </c>
      <c r="BB490" s="14" t="s">
        <v>7128</v>
      </c>
      <c r="BC490" s="14">
        <v>-1.0764144011756063</v>
      </c>
      <c r="BD490" s="14">
        <v>-4.6775956284153004</v>
      </c>
      <c r="BE490" s="14">
        <v>-4.8032786885245899</v>
      </c>
      <c r="BF490" s="14">
        <v>0</v>
      </c>
      <c r="BG490" s="14">
        <v>1.09E-2</v>
      </c>
      <c r="BH490" s="13">
        <v>-8.56</v>
      </c>
      <c r="BI490" s="13">
        <v>-8.56</v>
      </c>
      <c r="BJ490" s="13">
        <v>-8.7899999999999991</v>
      </c>
      <c r="BK490" s="13">
        <v>-8.7899999999999991</v>
      </c>
      <c r="BL490" s="13">
        <v>1.83</v>
      </c>
      <c r="BM490" s="13">
        <v>1.83</v>
      </c>
      <c r="BN490" s="13">
        <v>-7.98</v>
      </c>
      <c r="BO490" s="13">
        <v>-7.98</v>
      </c>
      <c r="BP490" s="13">
        <v>-8.7899999999999991</v>
      </c>
      <c r="BQ490" s="13">
        <v>0</v>
      </c>
      <c r="BR490" s="13">
        <v>0</v>
      </c>
      <c r="BS490" s="13">
        <v>-1.28</v>
      </c>
      <c r="BT490" s="14" t="s">
        <v>7128</v>
      </c>
      <c r="BU490" s="13">
        <v>-7.5099999999999989</v>
      </c>
      <c r="BV490" s="13">
        <v>-7.28</v>
      </c>
      <c r="BW490" s="13">
        <v>-7.28</v>
      </c>
      <c r="BX490" s="13">
        <v>-11.4</v>
      </c>
      <c r="BY490" s="13">
        <v>8.1659999999999986</v>
      </c>
      <c r="BZ490" s="13">
        <v>-19.7</v>
      </c>
      <c r="CA490" s="13">
        <v>4.6740000000000022</v>
      </c>
      <c r="CB490" s="13">
        <v>0</v>
      </c>
      <c r="CC490" s="15">
        <v>3.5000000000000003E-2</v>
      </c>
      <c r="CD490" s="15">
        <v>0.69599999999999995</v>
      </c>
      <c r="CE490" s="15">
        <v>0.36</v>
      </c>
      <c r="CF490" s="15" t="s">
        <v>7128</v>
      </c>
      <c r="CG490" s="15" t="s">
        <v>7128</v>
      </c>
      <c r="CH490" s="13" t="s">
        <v>7128</v>
      </c>
      <c r="CI490" s="13" t="s">
        <v>7128</v>
      </c>
      <c r="CJ490" s="13">
        <v>0</v>
      </c>
      <c r="CK490" s="12">
        <f t="shared" si="14"/>
        <v>0</v>
      </c>
      <c r="CL490" s="36">
        <f t="shared" si="15"/>
        <v>0.39152759948652099</v>
      </c>
      <c r="CM490" s="13" t="s">
        <v>7128</v>
      </c>
      <c r="CN490" s="13" t="s">
        <v>7128</v>
      </c>
      <c r="CO490" s="13" t="s">
        <v>7128</v>
      </c>
      <c r="CP490" s="13" t="s">
        <v>7128</v>
      </c>
      <c r="CQ490" s="13" t="s">
        <v>7128</v>
      </c>
      <c r="CR490" s="13" t="s">
        <v>7128</v>
      </c>
      <c r="CS490" s="13" t="s">
        <v>7128</v>
      </c>
      <c r="CT490" s="13">
        <v>0</v>
      </c>
      <c r="CU490" s="13">
        <v>-8.7899999999999991</v>
      </c>
      <c r="CV490" s="13">
        <v>4.6740000000000022</v>
      </c>
      <c r="CW490" s="13">
        <v>-7.98</v>
      </c>
      <c r="CX490" s="12" t="s">
        <v>7128</v>
      </c>
      <c r="CY490" s="12">
        <v>-1.0764144011756063</v>
      </c>
      <c r="CZ490" s="15" t="s">
        <v>7128</v>
      </c>
      <c r="DA490" s="20"/>
      <c r="DB490" s="20"/>
    </row>
    <row r="491" spans="1:106" ht="24">
      <c r="A491" s="8" t="s">
        <v>5279</v>
      </c>
      <c r="B491" s="8" t="s">
        <v>5280</v>
      </c>
      <c r="C491" s="9" t="s">
        <v>7160</v>
      </c>
      <c r="D491" s="9" t="s">
        <v>7126</v>
      </c>
      <c r="E491" s="10" t="s">
        <v>7127</v>
      </c>
      <c r="F491" s="10" t="s">
        <v>7126</v>
      </c>
      <c r="G491" s="11">
        <v>0.7</v>
      </c>
      <c r="H491" s="11">
        <v>0.7</v>
      </c>
      <c r="I491" s="12">
        <v>9.0499999999999997E-2</v>
      </c>
      <c r="J491" s="12">
        <v>0.11984999999999998</v>
      </c>
      <c r="K491" s="12">
        <v>4.7E-2</v>
      </c>
      <c r="L491" s="12">
        <v>0.10350000000000001</v>
      </c>
      <c r="M491" s="12">
        <v>6.8320350000000002E-2</v>
      </c>
      <c r="N491" s="12">
        <v>0.11984999999999998</v>
      </c>
      <c r="O491" s="12">
        <v>-0.11961580796252926</v>
      </c>
      <c r="P491" s="12">
        <v>-0.11961437323279923</v>
      </c>
      <c r="Q491" s="13">
        <v>11.8</v>
      </c>
      <c r="R491" s="13">
        <v>0</v>
      </c>
      <c r="S491" s="13">
        <v>0</v>
      </c>
      <c r="T491" s="13">
        <v>0</v>
      </c>
      <c r="U491" s="13">
        <v>11.8</v>
      </c>
      <c r="V491" s="13">
        <v>8.5999999999999993E-2</v>
      </c>
      <c r="W491" s="13">
        <v>11.714</v>
      </c>
      <c r="X491" s="14">
        <v>7.2881355932203377E-3</v>
      </c>
      <c r="Y491" s="15">
        <v>0.54913294797687862</v>
      </c>
      <c r="Z491" s="14">
        <v>0</v>
      </c>
      <c r="AA491" s="14">
        <v>0</v>
      </c>
      <c r="AB491" s="14">
        <v>0</v>
      </c>
      <c r="AC491" s="14">
        <v>0</v>
      </c>
      <c r="AD491" s="13">
        <v>0.68400000000000005</v>
      </c>
      <c r="AE491" s="15">
        <v>1.8915277777777784</v>
      </c>
      <c r="AF491" s="14" t="s">
        <v>7128</v>
      </c>
      <c r="AG491" s="14" t="s">
        <v>7128</v>
      </c>
      <c r="AH491" s="15">
        <v>0.66167664670658688</v>
      </c>
      <c r="AI491" s="5" t="s">
        <v>7128</v>
      </c>
      <c r="AJ491" s="15">
        <v>11800</v>
      </c>
      <c r="AK491" s="15">
        <v>11800</v>
      </c>
      <c r="AL491" s="15" t="s">
        <v>7128</v>
      </c>
      <c r="AM491" s="15" t="s">
        <v>7128</v>
      </c>
      <c r="AN491" s="15">
        <v>2.8850855745721273</v>
      </c>
      <c r="AO491" s="15">
        <v>35.542168674698793</v>
      </c>
      <c r="AP491" s="15">
        <v>11714</v>
      </c>
      <c r="AQ491" s="15">
        <v>3904.6666666666665</v>
      </c>
      <c r="AR491" s="15">
        <v>2.925574425574426</v>
      </c>
      <c r="AS491" s="15">
        <v>35.283132530120483</v>
      </c>
      <c r="AT491" s="14">
        <v>0</v>
      </c>
      <c r="AU491" s="14">
        <v>0</v>
      </c>
      <c r="AV491" s="12">
        <v>-0.46200000000000002</v>
      </c>
      <c r="AW491" s="12">
        <v>-0.316</v>
      </c>
      <c r="AX491" s="12">
        <v>-0.183</v>
      </c>
      <c r="AY491" s="12">
        <v>-0.376</v>
      </c>
      <c r="AZ491" s="14" t="s">
        <v>7128</v>
      </c>
      <c r="BA491" s="14" t="s">
        <v>7128</v>
      </c>
      <c r="BB491" s="14">
        <v>2.3419203747072602E-4</v>
      </c>
      <c r="BC491" s="14">
        <v>2.3562676720075403E-4</v>
      </c>
      <c r="BD491" s="14">
        <v>3.0120481927710841E-3</v>
      </c>
      <c r="BE491" s="14">
        <v>3.0120481927710841E-3</v>
      </c>
      <c r="BF491" s="14">
        <v>0</v>
      </c>
      <c r="BG491" s="14">
        <v>6.7099999999999993E-2</v>
      </c>
      <c r="BH491" s="13">
        <v>1E-3</v>
      </c>
      <c r="BI491" s="13">
        <v>1E-3</v>
      </c>
      <c r="BJ491" s="13">
        <v>1E-3</v>
      </c>
      <c r="BK491" s="13">
        <v>1E-3</v>
      </c>
      <c r="BL491" s="13">
        <v>0.33200000000000002</v>
      </c>
      <c r="BM491" s="13">
        <v>0.33200000000000002</v>
      </c>
      <c r="BN491" s="13">
        <v>3.0000000000000001E-3</v>
      </c>
      <c r="BO491" s="13">
        <v>3.0000000000000001E-3</v>
      </c>
      <c r="BP491" s="13">
        <v>1E-3</v>
      </c>
      <c r="BQ491" s="13">
        <v>0</v>
      </c>
      <c r="BR491" s="13">
        <v>0</v>
      </c>
      <c r="BS491" s="13">
        <v>-2E-3</v>
      </c>
      <c r="BT491" s="14">
        <v>-2</v>
      </c>
      <c r="BU491" s="13">
        <v>3.0000000000000001E-3</v>
      </c>
      <c r="BV491" s="13">
        <v>3.0000000000000001E-3</v>
      </c>
      <c r="BW491" s="13">
        <v>3.0000000000000001E-3</v>
      </c>
      <c r="BX491" s="13">
        <v>4.2699999999999996</v>
      </c>
      <c r="BY491" s="13">
        <v>4.2439999999999998</v>
      </c>
      <c r="BZ491" s="13">
        <v>4.09</v>
      </c>
      <c r="CA491" s="13">
        <v>4.0039999999999996</v>
      </c>
      <c r="CB491" s="13">
        <v>0</v>
      </c>
      <c r="CC491" s="15">
        <v>0.115</v>
      </c>
      <c r="CD491" s="15">
        <v>1.83</v>
      </c>
      <c r="CE491" s="15">
        <v>0.36</v>
      </c>
      <c r="CF491" s="15" t="s">
        <v>7128</v>
      </c>
      <c r="CG491" s="15" t="s">
        <v>7128</v>
      </c>
      <c r="CH491" s="13" t="s">
        <v>7128</v>
      </c>
      <c r="CI491" s="13" t="s">
        <v>7128</v>
      </c>
      <c r="CJ491" s="13">
        <v>0</v>
      </c>
      <c r="CK491" s="12">
        <f t="shared" si="14"/>
        <v>0</v>
      </c>
      <c r="CL491" s="36">
        <f t="shared" si="15"/>
        <v>8.2917082917082927E-2</v>
      </c>
      <c r="CM491" s="13">
        <v>1E-3</v>
      </c>
      <c r="CN491" s="13" t="s">
        <v>7128</v>
      </c>
      <c r="CO491" s="13">
        <v>1E-3</v>
      </c>
      <c r="CP491" s="13">
        <v>11.8</v>
      </c>
      <c r="CQ491" s="13">
        <v>3.0000000000000001E-3</v>
      </c>
      <c r="CR491" s="13">
        <v>11.714</v>
      </c>
      <c r="CS491" s="13" t="s">
        <v>7128</v>
      </c>
      <c r="CT491" s="13">
        <v>0</v>
      </c>
      <c r="CU491" s="13">
        <v>1E-3</v>
      </c>
      <c r="CV491" s="13">
        <v>4.0039999999999996</v>
      </c>
      <c r="CW491" s="13">
        <v>3.0000000000000001E-3</v>
      </c>
      <c r="CX491" s="12">
        <v>2.3419203747072602E-4</v>
      </c>
      <c r="CY491" s="12">
        <v>2.3562676720075403E-4</v>
      </c>
      <c r="CZ491" s="15">
        <v>3904.6666666666665</v>
      </c>
      <c r="DA491" s="20"/>
      <c r="DB491" s="20"/>
    </row>
    <row r="492" spans="1:106" ht="24">
      <c r="A492" s="8" t="s">
        <v>3415</v>
      </c>
      <c r="B492" s="8" t="s">
        <v>3416</v>
      </c>
      <c r="C492" s="9" t="s">
        <v>7183</v>
      </c>
      <c r="D492" s="9" t="s">
        <v>7126</v>
      </c>
      <c r="E492" s="10" t="s">
        <v>7127</v>
      </c>
      <c r="F492" s="10" t="s">
        <v>7126</v>
      </c>
      <c r="G492" s="11">
        <v>1.01</v>
      </c>
      <c r="H492" s="11">
        <v>1.0129954659745701</v>
      </c>
      <c r="I492" s="12">
        <v>9.0499999999999997E-2</v>
      </c>
      <c r="J492" s="12">
        <v>0.14817608967069859</v>
      </c>
      <c r="K492" s="12">
        <v>4.1999999999999996E-2</v>
      </c>
      <c r="L492" s="12">
        <v>9.8500000000000004E-2</v>
      </c>
      <c r="M492" s="12">
        <v>6.5019850000000004E-2</v>
      </c>
      <c r="N492" s="12">
        <v>0.14790744213886511</v>
      </c>
      <c r="O492" s="12">
        <v>-6.7427426569094312E-2</v>
      </c>
      <c r="P492" s="12">
        <v>-8.6494450669965389E-2</v>
      </c>
      <c r="Q492" s="13">
        <v>25.3</v>
      </c>
      <c r="R492" s="13">
        <v>0</v>
      </c>
      <c r="S492" s="13">
        <v>8.2000000000000003E-2</v>
      </c>
      <c r="T492" s="13">
        <v>8.2000000000000003E-2</v>
      </c>
      <c r="U492" s="13">
        <v>25.382000000000001</v>
      </c>
      <c r="V492" s="13">
        <v>3.67</v>
      </c>
      <c r="W492" s="13">
        <v>21.712000000000003</v>
      </c>
      <c r="X492" s="14">
        <v>0.14459065479473643</v>
      </c>
      <c r="Y492" s="15">
        <v>1.3425925925925926</v>
      </c>
      <c r="Z492" s="14">
        <v>4.585616821384632E-3</v>
      </c>
      <c r="AA492" s="14">
        <v>3.230635883697108E-3</v>
      </c>
      <c r="AB492" s="14">
        <v>4.6067415730337083E-3</v>
      </c>
      <c r="AC492" s="14">
        <v>3.241106719367589E-3</v>
      </c>
      <c r="AD492" s="13">
        <v>1.56</v>
      </c>
      <c r="AE492" s="15">
        <v>1.8799444444444444</v>
      </c>
      <c r="AF492" s="14">
        <v>8.9442719099991588E-2</v>
      </c>
      <c r="AG492" s="14">
        <v>0.71106961684493297</v>
      </c>
      <c r="AH492" s="15">
        <v>0.49373881932021474</v>
      </c>
      <c r="AI492" s="5">
        <v>12.971830985915494</v>
      </c>
      <c r="AJ492" s="15">
        <v>16.754966887417218</v>
      </c>
      <c r="AK492" s="15">
        <v>16.754966887417218</v>
      </c>
      <c r="AL492" s="15">
        <v>19.25925925925926</v>
      </c>
      <c r="AM492" s="15" t="s">
        <v>7128</v>
      </c>
      <c r="AN492" s="15">
        <v>1.4213483146067416</v>
      </c>
      <c r="AO492" s="15">
        <v>1.8602941176470589</v>
      </c>
      <c r="AP492" s="15">
        <v>23.57437567861021</v>
      </c>
      <c r="AQ492" s="15">
        <v>20.678095238095242</v>
      </c>
      <c r="AR492" s="15">
        <v>1.5277230509428652</v>
      </c>
      <c r="AS492" s="15">
        <v>1.5964705882352943</v>
      </c>
      <c r="AT492" s="14">
        <v>0</v>
      </c>
      <c r="AU492" s="14">
        <v>0</v>
      </c>
      <c r="AV492" s="12">
        <v>2.3300000000000001E-2</v>
      </c>
      <c r="AW492" s="12">
        <v>0.128</v>
      </c>
      <c r="AX492" s="12">
        <v>0.15</v>
      </c>
      <c r="AY492" s="12">
        <v>0.13600000000000001</v>
      </c>
      <c r="AZ492" s="14" t="s">
        <v>7128</v>
      </c>
      <c r="BA492" s="14">
        <v>0.14300000000000002</v>
      </c>
      <c r="BB492" s="14">
        <v>8.0748663101604279E-2</v>
      </c>
      <c r="BC492" s="14">
        <v>6.1412991468899725E-2</v>
      </c>
      <c r="BD492" s="14">
        <v>0.11102941176470589</v>
      </c>
      <c r="BE492" s="14">
        <v>6.7720588235294116E-2</v>
      </c>
      <c r="BF492" s="14">
        <v>8.4939759036144577E-2</v>
      </c>
      <c r="BG492" s="14" t="s">
        <v>7128</v>
      </c>
      <c r="BH492" s="13">
        <v>1.51</v>
      </c>
      <c r="BI492" s="13">
        <v>1.51</v>
      </c>
      <c r="BJ492" s="13">
        <v>0.92100000000000004</v>
      </c>
      <c r="BK492" s="13">
        <v>0.92100000000000004</v>
      </c>
      <c r="BL492" s="13">
        <v>13.6</v>
      </c>
      <c r="BM492" s="13">
        <v>13.6</v>
      </c>
      <c r="BN492" s="13">
        <v>1.05</v>
      </c>
      <c r="BO492" s="13">
        <v>1.05</v>
      </c>
      <c r="BP492" s="13">
        <v>0.84277048192771087</v>
      </c>
      <c r="BQ492" s="13">
        <v>0</v>
      </c>
      <c r="BR492" s="13">
        <v>0</v>
      </c>
      <c r="BS492" s="13">
        <v>-0.17699999999999999</v>
      </c>
      <c r="BT492" s="14">
        <v>-0.21002159401114653</v>
      </c>
      <c r="BU492" s="13">
        <v>1.0197704819277109</v>
      </c>
      <c r="BV492" s="13">
        <v>1.6870000000000001</v>
      </c>
      <c r="BW492" s="13">
        <v>1.6870000000000001</v>
      </c>
      <c r="BX492" s="13">
        <v>18.7</v>
      </c>
      <c r="BY492" s="13">
        <v>13.722999999999999</v>
      </c>
      <c r="BZ492" s="13">
        <v>17.8</v>
      </c>
      <c r="CA492" s="13">
        <v>14.212000000000002</v>
      </c>
      <c r="CB492" s="13">
        <v>0</v>
      </c>
      <c r="CC492" s="15">
        <v>0.42399999999999999</v>
      </c>
      <c r="CD492" s="15">
        <v>1.19</v>
      </c>
      <c r="CE492" s="15">
        <v>0.36</v>
      </c>
      <c r="CF492" s="15" t="s">
        <v>7128</v>
      </c>
      <c r="CG492" s="15" t="s">
        <v>7128</v>
      </c>
      <c r="CH492" s="13" t="s">
        <v>7128</v>
      </c>
      <c r="CI492" s="13" t="s">
        <v>7128</v>
      </c>
      <c r="CJ492" s="13">
        <v>0</v>
      </c>
      <c r="CK492" s="12">
        <f t="shared" si="14"/>
        <v>0</v>
      </c>
      <c r="CL492" s="36">
        <f t="shared" si="15"/>
        <v>0.95693779904306209</v>
      </c>
      <c r="CM492" s="13">
        <v>1.66</v>
      </c>
      <c r="CN492" s="13">
        <v>0.14099999999999999</v>
      </c>
      <c r="CO492" s="13">
        <v>1.51</v>
      </c>
      <c r="CP492" s="13">
        <v>25.3</v>
      </c>
      <c r="CQ492" s="13">
        <v>1.05</v>
      </c>
      <c r="CR492" s="13">
        <v>21.712000000000003</v>
      </c>
      <c r="CS492" s="13" t="s">
        <v>7128</v>
      </c>
      <c r="CT492" s="13">
        <v>0</v>
      </c>
      <c r="CU492" s="13">
        <v>0.92100000000000004</v>
      </c>
      <c r="CV492" s="13">
        <v>14.212000000000002</v>
      </c>
      <c r="CW492" s="13">
        <v>1.05</v>
      </c>
      <c r="CX492" s="12">
        <v>8.0748663101604279E-2</v>
      </c>
      <c r="CY492" s="12">
        <v>6.1412991468899725E-2</v>
      </c>
      <c r="CZ492" s="15">
        <v>20.678095238095242</v>
      </c>
      <c r="DA492" s="20"/>
      <c r="DB492" s="20"/>
    </row>
    <row r="493" spans="1:106">
      <c r="A493" s="8" t="s">
        <v>5291</v>
      </c>
      <c r="B493" s="8" t="s">
        <v>5292</v>
      </c>
      <c r="C493" s="9" t="s">
        <v>7162</v>
      </c>
      <c r="D493" s="9" t="s">
        <v>7126</v>
      </c>
      <c r="E493" s="10" t="s">
        <v>7127</v>
      </c>
      <c r="F493" s="10" t="s">
        <v>7126</v>
      </c>
      <c r="G493" s="11">
        <v>0.8</v>
      </c>
      <c r="H493" s="11">
        <v>111.56923076923077</v>
      </c>
      <c r="I493" s="12">
        <v>9.0499999999999997E-2</v>
      </c>
      <c r="J493" s="12">
        <v>10.153515384615384</v>
      </c>
      <c r="K493" s="12">
        <v>4.1999999999999996E-2</v>
      </c>
      <c r="L493" s="12">
        <v>9.8500000000000004E-2</v>
      </c>
      <c r="M493" s="12">
        <v>6.5019850000000004E-2</v>
      </c>
      <c r="N493" s="12">
        <v>0.13735875896304423</v>
      </c>
      <c r="O493" s="12">
        <v>-10.30786321070234</v>
      </c>
      <c r="P493" s="12">
        <v>-0.18511545875226434</v>
      </c>
      <c r="Q493" s="13">
        <v>9.0999999999999998E-2</v>
      </c>
      <c r="R493" s="13">
        <v>0</v>
      </c>
      <c r="S493" s="13">
        <v>12.6</v>
      </c>
      <c r="T493" s="13">
        <v>12.6</v>
      </c>
      <c r="U493" s="13">
        <v>12.690999999999999</v>
      </c>
      <c r="V493" s="13">
        <v>8.0000000000000002E-3</v>
      </c>
      <c r="W493" s="13">
        <v>12.683</v>
      </c>
      <c r="X493" s="14">
        <v>6.3036797730675284E-4</v>
      </c>
      <c r="Y493" s="15">
        <v>0.13761467889908258</v>
      </c>
      <c r="Z493" s="14">
        <v>0.82949308755760365</v>
      </c>
      <c r="AA493" s="14">
        <v>0.99282956425813573</v>
      </c>
      <c r="AB493" s="14">
        <v>4.8648648648648649</v>
      </c>
      <c r="AC493" s="14">
        <v>138.46153846153845</v>
      </c>
      <c r="AD493" s="13">
        <v>8.0000000000000002E-3</v>
      </c>
      <c r="AE493" s="15">
        <v>2.572138888888889</v>
      </c>
      <c r="AF493" s="14">
        <v>0.15165750888103102</v>
      </c>
      <c r="AG493" s="14">
        <v>0.78235493168410131</v>
      </c>
      <c r="AH493" s="15">
        <v>0.49999999999999994</v>
      </c>
      <c r="AI493" s="5" t="s">
        <v>7128</v>
      </c>
      <c r="AJ493" s="15" t="s">
        <v>7128</v>
      </c>
      <c r="AK493" s="15" t="s">
        <v>7128</v>
      </c>
      <c r="AL493" s="15" t="s">
        <v>7128</v>
      </c>
      <c r="AM493" s="15" t="s">
        <v>7128</v>
      </c>
      <c r="AN493" s="15">
        <v>3.5135135135135137E-2</v>
      </c>
      <c r="AO493" s="15">
        <v>0.28526645768025077</v>
      </c>
      <c r="AP493" s="15" t="s">
        <v>7128</v>
      </c>
      <c r="AQ493" s="15" t="s">
        <v>7128</v>
      </c>
      <c r="AR493" s="15">
        <v>0.83539718087208537</v>
      </c>
      <c r="AS493" s="15">
        <v>39.758620689655174</v>
      </c>
      <c r="AT493" s="14" t="s">
        <v>7128</v>
      </c>
      <c r="AU493" s="14">
        <v>0</v>
      </c>
      <c r="AV493" s="12" t="s">
        <v>7128</v>
      </c>
      <c r="AW493" s="12" t="s">
        <v>7128</v>
      </c>
      <c r="AX493" s="12">
        <v>-0.441</v>
      </c>
      <c r="AY493" s="12">
        <v>-0.39500000000000002</v>
      </c>
      <c r="AZ493" s="14" t="s">
        <v>7128</v>
      </c>
      <c r="BA493" s="14" t="s">
        <v>7128</v>
      </c>
      <c r="BB493" s="14">
        <v>-0.15434782608695652</v>
      </c>
      <c r="BC493" s="14">
        <v>-4.7756699789220113E-2</v>
      </c>
      <c r="BD493" s="14">
        <v>-1.5579937304075235</v>
      </c>
      <c r="BE493" s="14">
        <v>-2.4858934169278997</v>
      </c>
      <c r="BF493" s="14">
        <v>0</v>
      </c>
      <c r="BG493" s="14" t="s">
        <v>7128</v>
      </c>
      <c r="BH493" s="13">
        <v>-0.497</v>
      </c>
      <c r="BI493" s="13">
        <v>-0.497</v>
      </c>
      <c r="BJ493" s="13">
        <v>-0.79300000000000004</v>
      </c>
      <c r="BK493" s="13">
        <v>-0.79300000000000004</v>
      </c>
      <c r="BL493" s="13">
        <v>0.31900000000000001</v>
      </c>
      <c r="BM493" s="13">
        <v>0.31900000000000001</v>
      </c>
      <c r="BN493" s="13">
        <v>-0.61299999999999999</v>
      </c>
      <c r="BO493" s="13">
        <v>-0.61299999999999999</v>
      </c>
      <c r="BP493" s="13">
        <v>-0.79300000000000004</v>
      </c>
      <c r="BQ493" s="13">
        <v>0</v>
      </c>
      <c r="BR493" s="13">
        <v>0</v>
      </c>
      <c r="BS493" s="13">
        <v>-0.18</v>
      </c>
      <c r="BT493" s="14" t="s">
        <v>7128</v>
      </c>
      <c r="BU493" s="13">
        <v>-0.61299999999999999</v>
      </c>
      <c r="BV493" s="13">
        <v>-0.317</v>
      </c>
      <c r="BW493" s="13">
        <v>-0.317</v>
      </c>
      <c r="BX493" s="13">
        <v>3.22</v>
      </c>
      <c r="BY493" s="13">
        <v>16.605</v>
      </c>
      <c r="BZ493" s="13">
        <v>2.59</v>
      </c>
      <c r="CA493" s="13">
        <v>15.182</v>
      </c>
      <c r="CB493" s="13">
        <v>0</v>
      </c>
      <c r="CC493" s="15">
        <v>0.79100000000000004</v>
      </c>
      <c r="CD493" s="15">
        <v>1.2</v>
      </c>
      <c r="CE493" s="15">
        <v>0.36</v>
      </c>
      <c r="CF493" s="15" t="s">
        <v>7128</v>
      </c>
      <c r="CG493" s="15" t="s">
        <v>7128</v>
      </c>
      <c r="CH493" s="13" t="s">
        <v>7128</v>
      </c>
      <c r="CI493" s="13" t="s">
        <v>7128</v>
      </c>
      <c r="CJ493" s="13">
        <v>0</v>
      </c>
      <c r="CK493" s="12">
        <f t="shared" si="14"/>
        <v>0</v>
      </c>
      <c r="CL493" s="36">
        <f t="shared" si="15"/>
        <v>2.1011724410486102E-2</v>
      </c>
      <c r="CM493" s="13" t="s">
        <v>7128</v>
      </c>
      <c r="CN493" s="13" t="s">
        <v>7128</v>
      </c>
      <c r="CO493" s="13" t="s">
        <v>7128</v>
      </c>
      <c r="CP493" s="13" t="s">
        <v>7128</v>
      </c>
      <c r="CQ493" s="13" t="s">
        <v>7128</v>
      </c>
      <c r="CR493" s="13" t="s">
        <v>7128</v>
      </c>
      <c r="CS493" s="13" t="s">
        <v>7128</v>
      </c>
      <c r="CT493" s="13">
        <v>0</v>
      </c>
      <c r="CU493" s="13">
        <v>-0.79300000000000004</v>
      </c>
      <c r="CV493" s="13">
        <v>15.182</v>
      </c>
      <c r="CW493" s="13">
        <v>-0.61299999999999999</v>
      </c>
      <c r="CX493" s="12">
        <v>-0.15434782608695652</v>
      </c>
      <c r="CY493" s="12">
        <v>-4.7756699789220113E-2</v>
      </c>
      <c r="CZ493" s="15" t="s">
        <v>7128</v>
      </c>
      <c r="DA493" s="20"/>
      <c r="DB493" s="20"/>
    </row>
    <row r="494" spans="1:106">
      <c r="A494" s="8" t="s">
        <v>683</v>
      </c>
      <c r="B494" s="8" t="s">
        <v>684</v>
      </c>
      <c r="C494" s="9" t="s">
        <v>7134</v>
      </c>
      <c r="D494" s="9" t="s">
        <v>7126</v>
      </c>
      <c r="E494" s="10" t="s">
        <v>7127</v>
      </c>
      <c r="F494" s="10" t="s">
        <v>7126</v>
      </c>
      <c r="G494" s="11">
        <v>0.89</v>
      </c>
      <c r="H494" s="11">
        <v>1.158141523777982</v>
      </c>
      <c r="I494" s="12">
        <v>9.0499999999999997E-2</v>
      </c>
      <c r="J494" s="12">
        <v>0.16131180790190736</v>
      </c>
      <c r="K494" s="12">
        <v>4.1999999999999996E-2</v>
      </c>
      <c r="L494" s="12">
        <v>9.8500000000000004E-2</v>
      </c>
      <c r="M494" s="12">
        <v>6.5019850000000004E-2</v>
      </c>
      <c r="N494" s="12">
        <v>0.13126005346766637</v>
      </c>
      <c r="O494" s="12">
        <v>-2.0796585419471769E-2</v>
      </c>
      <c r="P494" s="12">
        <v>1.3345744287059008E-2</v>
      </c>
      <c r="Q494" s="13">
        <v>220.2</v>
      </c>
      <c r="R494" s="13">
        <v>0</v>
      </c>
      <c r="S494" s="13">
        <v>99.9</v>
      </c>
      <c r="T494" s="13">
        <v>99.9</v>
      </c>
      <c r="U494" s="13">
        <v>320.10000000000002</v>
      </c>
      <c r="V494" s="13">
        <v>15.1</v>
      </c>
      <c r="W494" s="13">
        <v>305</v>
      </c>
      <c r="X494" s="14">
        <v>4.7172758512964694E-2</v>
      </c>
      <c r="Y494" s="15">
        <v>0.26781661370857918</v>
      </c>
      <c r="Z494" s="14">
        <v>0.5144181256436664</v>
      </c>
      <c r="AA494" s="14">
        <v>0.31208997188378629</v>
      </c>
      <c r="AB494" s="14">
        <v>1.0593849416755039</v>
      </c>
      <c r="AC494" s="14">
        <v>0.45367847411444145</v>
      </c>
      <c r="AD494" s="13">
        <v>0.5</v>
      </c>
      <c r="AE494" s="15">
        <v>2.9165000000000005</v>
      </c>
      <c r="AF494" s="14">
        <v>0.17606816861659008</v>
      </c>
      <c r="AG494" s="14">
        <v>0.77697178924998478</v>
      </c>
      <c r="AH494" s="15">
        <v>0.39004149377593367</v>
      </c>
      <c r="AI494" s="5">
        <v>1.747787610619469</v>
      </c>
      <c r="AJ494" s="15">
        <v>18.349999999999998</v>
      </c>
      <c r="AK494" s="15">
        <v>18.349999999999998</v>
      </c>
      <c r="AL494" s="15" t="s">
        <v>7128</v>
      </c>
      <c r="AM494" s="15" t="s">
        <v>7128</v>
      </c>
      <c r="AN494" s="15">
        <v>2.3351007423117709</v>
      </c>
      <c r="AO494" s="15">
        <v>0.51496725912067343</v>
      </c>
      <c r="AP494" s="15">
        <v>7.7215189873417724</v>
      </c>
      <c r="AQ494" s="15">
        <v>6.9004524886877823</v>
      </c>
      <c r="AR494" s="15">
        <v>1.702959240647683</v>
      </c>
      <c r="AS494" s="15">
        <v>0.71328344246959774</v>
      </c>
      <c r="AT494" s="14">
        <v>0</v>
      </c>
      <c r="AU494" s="14">
        <v>0</v>
      </c>
      <c r="AV494" s="12">
        <v>8.7799999999999989E-2</v>
      </c>
      <c r="AW494" s="12">
        <v>0.26100000000000001</v>
      </c>
      <c r="AX494" s="12">
        <v>0.27899999999999997</v>
      </c>
      <c r="AY494" s="12">
        <v>0.38900000000000001</v>
      </c>
      <c r="AZ494" s="14" t="s">
        <v>7128</v>
      </c>
      <c r="BA494" s="14" t="s">
        <v>7128</v>
      </c>
      <c r="BB494" s="14">
        <v>0.14051522248243559</v>
      </c>
      <c r="BC494" s="14">
        <v>0.14460579775472537</v>
      </c>
      <c r="BD494" s="14">
        <v>2.8063610851262862E-2</v>
      </c>
      <c r="BE494" s="14">
        <v>9.2376052385406915E-2</v>
      </c>
      <c r="BF494" s="14">
        <v>0.3359116022099447</v>
      </c>
      <c r="BG494" s="14">
        <v>5.2400000000000002E-2</v>
      </c>
      <c r="BH494" s="13">
        <v>12</v>
      </c>
      <c r="BI494" s="13">
        <v>12</v>
      </c>
      <c r="BJ494" s="13">
        <v>39.5</v>
      </c>
      <c r="BK494" s="13">
        <v>39.5</v>
      </c>
      <c r="BL494" s="13">
        <v>427.6</v>
      </c>
      <c r="BM494" s="13">
        <v>427.6</v>
      </c>
      <c r="BN494" s="13">
        <v>44.2</v>
      </c>
      <c r="BO494" s="13">
        <v>44.2</v>
      </c>
      <c r="BP494" s="13">
        <v>26.231491712707186</v>
      </c>
      <c r="BQ494" s="13">
        <v>0</v>
      </c>
      <c r="BR494" s="13">
        <v>0</v>
      </c>
      <c r="BS494" s="13">
        <v>-7.7</v>
      </c>
      <c r="BT494" s="14">
        <v>-0.29354030202826509</v>
      </c>
      <c r="BU494" s="13">
        <v>33.931491712707185</v>
      </c>
      <c r="BV494" s="13">
        <v>19.7</v>
      </c>
      <c r="BW494" s="13">
        <v>19.7</v>
      </c>
      <c r="BX494" s="13">
        <v>85.4</v>
      </c>
      <c r="BY494" s="13">
        <v>181.4</v>
      </c>
      <c r="BZ494" s="13">
        <v>94.3</v>
      </c>
      <c r="CA494" s="13">
        <v>179.1</v>
      </c>
      <c r="CB494" s="13">
        <v>0</v>
      </c>
      <c r="CC494" s="15">
        <v>0.91200000000000003</v>
      </c>
      <c r="CD494" s="15">
        <v>1.33</v>
      </c>
      <c r="CE494" s="15">
        <v>0.36</v>
      </c>
      <c r="CF494" s="15" t="s">
        <v>7128</v>
      </c>
      <c r="CG494" s="15" t="s">
        <v>7128</v>
      </c>
      <c r="CH494" s="13" t="s">
        <v>7128</v>
      </c>
      <c r="CI494" s="13" t="s">
        <v>7128</v>
      </c>
      <c r="CJ494" s="13">
        <v>0</v>
      </c>
      <c r="CK494" s="12">
        <f t="shared" si="14"/>
        <v>0</v>
      </c>
      <c r="CL494" s="36">
        <f t="shared" si="15"/>
        <v>2.3874930206588498</v>
      </c>
      <c r="CM494" s="13">
        <v>18.100000000000001</v>
      </c>
      <c r="CN494" s="13">
        <v>6.08</v>
      </c>
      <c r="CO494" s="13">
        <v>12</v>
      </c>
      <c r="CP494" s="13">
        <v>220.2</v>
      </c>
      <c r="CQ494" s="13">
        <v>44.2</v>
      </c>
      <c r="CR494" s="13">
        <v>305</v>
      </c>
      <c r="CS494" s="13" t="s">
        <v>7128</v>
      </c>
      <c r="CT494" s="13">
        <v>0</v>
      </c>
      <c r="CU494" s="13">
        <v>39.5</v>
      </c>
      <c r="CV494" s="13">
        <v>179.1</v>
      </c>
      <c r="CW494" s="13">
        <v>44.2</v>
      </c>
      <c r="CX494" s="12">
        <v>0.14051522248243559</v>
      </c>
      <c r="CY494" s="12">
        <v>0.14460579775472537</v>
      </c>
      <c r="CZ494" s="15">
        <v>6.9004524886877823</v>
      </c>
      <c r="DA494" s="20"/>
      <c r="DB494" s="20"/>
    </row>
    <row r="495" spans="1:106" ht="24">
      <c r="A495" s="8" t="s">
        <v>6565</v>
      </c>
      <c r="B495" s="8" t="s">
        <v>6566</v>
      </c>
      <c r="C495" s="9" t="s">
        <v>7179</v>
      </c>
      <c r="D495" s="9" t="s">
        <v>7126</v>
      </c>
      <c r="E495" s="10" t="s">
        <v>7127</v>
      </c>
      <c r="F495" s="10" t="s">
        <v>7126</v>
      </c>
      <c r="G495" s="11">
        <v>0.79</v>
      </c>
      <c r="H495" s="11">
        <v>0.79</v>
      </c>
      <c r="I495" s="12">
        <v>9.0499999999999997E-2</v>
      </c>
      <c r="J495" s="12">
        <v>0.127995</v>
      </c>
      <c r="K495" s="12">
        <v>4.7E-2</v>
      </c>
      <c r="L495" s="12">
        <v>0.10350000000000001</v>
      </c>
      <c r="M495" s="12">
        <v>6.8320350000000002E-2</v>
      </c>
      <c r="N495" s="12">
        <v>0.127995</v>
      </c>
      <c r="O495" s="12">
        <v>-0.13471294871794873</v>
      </c>
      <c r="P495" s="12">
        <v>-0.12968823238949664</v>
      </c>
      <c r="Q495" s="13">
        <v>2.29</v>
      </c>
      <c r="R495" s="13">
        <v>0</v>
      </c>
      <c r="S495" s="13">
        <v>0</v>
      </c>
      <c r="T495" s="13">
        <v>0</v>
      </c>
      <c r="U495" s="13">
        <v>2.29</v>
      </c>
      <c r="V495" s="13">
        <v>0</v>
      </c>
      <c r="W495" s="13">
        <v>2.29</v>
      </c>
      <c r="X495" s="14">
        <v>0</v>
      </c>
      <c r="Y495" s="15">
        <v>9.6852300242130762E-2</v>
      </c>
      <c r="Z495" s="14" t="s">
        <v>7128</v>
      </c>
      <c r="AA495" s="14">
        <v>0</v>
      </c>
      <c r="AB495" s="14" t="s">
        <v>7128</v>
      </c>
      <c r="AC495" s="14">
        <v>0</v>
      </c>
      <c r="AD495" s="13">
        <v>2.8000000000000001E-2</v>
      </c>
      <c r="AE495" s="15">
        <v>0.37569444444444439</v>
      </c>
      <c r="AF495" s="14">
        <v>5.4772255750516613E-2</v>
      </c>
      <c r="AG495" s="14" t="s">
        <v>7128</v>
      </c>
      <c r="AH495" s="15">
        <v>0.47126436781609199</v>
      </c>
      <c r="AI495" s="5" t="s">
        <v>7128</v>
      </c>
      <c r="AJ495" s="15" t="s">
        <v>7128</v>
      </c>
      <c r="AK495" s="15" t="s">
        <v>7128</v>
      </c>
      <c r="AL495" s="15" t="s">
        <v>7128</v>
      </c>
      <c r="AM495" s="15" t="s">
        <v>7128</v>
      </c>
      <c r="AN495" s="15" t="s">
        <v>7128</v>
      </c>
      <c r="AO495" s="15" t="s">
        <v>7128</v>
      </c>
      <c r="AP495" s="15" t="s">
        <v>7128</v>
      </c>
      <c r="AQ495" s="15" t="s">
        <v>7128</v>
      </c>
      <c r="AR495" s="15" t="s">
        <v>7128</v>
      </c>
      <c r="AS495" s="15" t="s">
        <v>7128</v>
      </c>
      <c r="AT495" s="14" t="s">
        <v>7128</v>
      </c>
      <c r="AU495" s="14">
        <v>0</v>
      </c>
      <c r="AV495" s="12" t="s">
        <v>7128</v>
      </c>
      <c r="AW495" s="12" t="s">
        <v>7128</v>
      </c>
      <c r="AX495" s="12" t="s">
        <v>7128</v>
      </c>
      <c r="AY495" s="12" t="s">
        <v>7128</v>
      </c>
      <c r="AZ495" s="14" t="s">
        <v>7128</v>
      </c>
      <c r="BA495" s="14" t="s">
        <v>7128</v>
      </c>
      <c r="BB495" s="14">
        <v>-6.7179487179487183E-3</v>
      </c>
      <c r="BC495" s="14">
        <v>-1.6932323894966403E-3</v>
      </c>
      <c r="BD495" s="14" t="s">
        <v>7128</v>
      </c>
      <c r="BE495" s="14" t="s">
        <v>7128</v>
      </c>
      <c r="BF495" s="14">
        <v>0</v>
      </c>
      <c r="BG495" s="14">
        <v>1.5300000000000001E-2</v>
      </c>
      <c r="BH495" s="13">
        <v>-0.78600000000000003</v>
      </c>
      <c r="BI495" s="13">
        <v>-0.78600000000000003</v>
      </c>
      <c r="BJ495" s="13">
        <v>-0.191</v>
      </c>
      <c r="BK495" s="13">
        <v>-0.191</v>
      </c>
      <c r="BL495" s="13">
        <v>0</v>
      </c>
      <c r="BM495" s="13">
        <v>0</v>
      </c>
      <c r="BN495" s="13">
        <v>-0.152</v>
      </c>
      <c r="BO495" s="13">
        <v>-0.152</v>
      </c>
      <c r="BP495" s="13">
        <v>-0.191</v>
      </c>
      <c r="BQ495" s="13">
        <v>0</v>
      </c>
      <c r="BR495" s="13">
        <v>0</v>
      </c>
      <c r="BS495" s="13">
        <v>-2.5000000000000001E-2</v>
      </c>
      <c r="BT495" s="14" t="s">
        <v>7128</v>
      </c>
      <c r="BU495" s="13">
        <v>-0.16600000000000001</v>
      </c>
      <c r="BV495" s="13">
        <v>-0.76100000000000001</v>
      </c>
      <c r="BW495" s="13">
        <v>-0.76100000000000001</v>
      </c>
      <c r="BX495" s="13">
        <v>117</v>
      </c>
      <c r="BY495" s="13">
        <v>112.80199999999999</v>
      </c>
      <c r="BZ495" s="13">
        <v>0</v>
      </c>
      <c r="CA495" s="13">
        <v>0</v>
      </c>
      <c r="CB495" s="13">
        <v>0</v>
      </c>
      <c r="CC495" s="15">
        <v>-0.33500000000000002</v>
      </c>
      <c r="CD495" s="15">
        <v>1.0900000000000001</v>
      </c>
      <c r="CE495" s="15">
        <v>0.36</v>
      </c>
      <c r="CF495" s="15" t="s">
        <v>7128</v>
      </c>
      <c r="CG495" s="15" t="s">
        <v>7128</v>
      </c>
      <c r="CH495" s="13" t="s">
        <v>7128</v>
      </c>
      <c r="CI495" s="13" t="s">
        <v>7128</v>
      </c>
      <c r="CJ495" s="13">
        <v>0</v>
      </c>
      <c r="CK495" s="12">
        <f t="shared" si="14"/>
        <v>0</v>
      </c>
      <c r="CL495" s="36" t="str">
        <f t="shared" si="15"/>
        <v>NA</v>
      </c>
      <c r="CM495" s="13" t="s">
        <v>7128</v>
      </c>
      <c r="CN495" s="13" t="s">
        <v>7128</v>
      </c>
      <c r="CO495" s="13" t="s">
        <v>7128</v>
      </c>
      <c r="CP495" s="13" t="s">
        <v>7128</v>
      </c>
      <c r="CQ495" s="13" t="s">
        <v>7128</v>
      </c>
      <c r="CR495" s="13" t="s">
        <v>7128</v>
      </c>
      <c r="CS495" s="13" t="s">
        <v>7128</v>
      </c>
      <c r="CT495" s="13">
        <v>0</v>
      </c>
      <c r="CU495" s="13">
        <v>-0.191</v>
      </c>
      <c r="CV495" s="13">
        <v>0</v>
      </c>
      <c r="CW495" s="13">
        <v>-0.152</v>
      </c>
      <c r="CX495" s="12">
        <v>-6.7179487179487183E-3</v>
      </c>
      <c r="CY495" s="12">
        <v>-1.6932323894966403E-3</v>
      </c>
      <c r="CZ495" s="15" t="s">
        <v>7128</v>
      </c>
      <c r="DA495" s="20"/>
      <c r="DB495" s="20"/>
    </row>
    <row r="496" spans="1:106">
      <c r="A496" s="8" t="s">
        <v>2083</v>
      </c>
      <c r="B496" s="8" t="s">
        <v>2084</v>
      </c>
      <c r="C496" s="9" t="s">
        <v>7141</v>
      </c>
      <c r="D496" s="9" t="s">
        <v>7126</v>
      </c>
      <c r="E496" s="10" t="s">
        <v>7127</v>
      </c>
      <c r="F496" s="10" t="s">
        <v>7126</v>
      </c>
      <c r="G496" s="11">
        <v>0.73</v>
      </c>
      <c r="H496" s="11">
        <v>2.2965577342047929</v>
      </c>
      <c r="I496" s="12">
        <v>9.0499999999999997E-2</v>
      </c>
      <c r="J496" s="12">
        <v>0.26433847494553375</v>
      </c>
      <c r="K496" s="12">
        <v>3.6999999999999998E-2</v>
      </c>
      <c r="L496" s="12">
        <v>9.35E-2</v>
      </c>
      <c r="M496" s="12">
        <v>6.1719349999999999E-2</v>
      </c>
      <c r="N496" s="12">
        <v>0.12612529068559555</v>
      </c>
      <c r="O496" s="12">
        <v>-0.12830243890949772</v>
      </c>
      <c r="P496" s="12">
        <v>-2.9295319504039366E-2</v>
      </c>
      <c r="Q496" s="13">
        <v>9.18</v>
      </c>
      <c r="R496" s="13">
        <v>0</v>
      </c>
      <c r="S496" s="13">
        <v>19.7</v>
      </c>
      <c r="T496" s="13">
        <v>19.7</v>
      </c>
      <c r="U496" s="13">
        <v>28.88</v>
      </c>
      <c r="V496" s="13">
        <v>0</v>
      </c>
      <c r="W496" s="13">
        <v>28.88</v>
      </c>
      <c r="X496" s="14">
        <v>0</v>
      </c>
      <c r="Y496" s="15">
        <v>0.43689320388349512</v>
      </c>
      <c r="Z496" s="14">
        <v>0.65016501650165015</v>
      </c>
      <c r="AA496" s="14">
        <v>0.68213296398891965</v>
      </c>
      <c r="AB496" s="14">
        <v>1.8584905660377358</v>
      </c>
      <c r="AC496" s="14">
        <v>2.1459694989106755</v>
      </c>
      <c r="AD496" s="13">
        <v>0.89200000000000002</v>
      </c>
      <c r="AE496" s="15">
        <v>2.0138333333333338</v>
      </c>
      <c r="AF496" s="14">
        <v>0.17606816861659008</v>
      </c>
      <c r="AG496" s="14">
        <v>0.64406872003617155</v>
      </c>
      <c r="AH496" s="15">
        <v>0.43279172821270306</v>
      </c>
      <c r="AI496" s="5">
        <v>1.4867256637168142</v>
      </c>
      <c r="AJ496" s="15">
        <v>7.982608695652174</v>
      </c>
      <c r="AK496" s="15">
        <v>6.0794701986754962</v>
      </c>
      <c r="AL496" s="15">
        <v>6.2816901408450709</v>
      </c>
      <c r="AM496" s="15">
        <v>0.17353497164461248</v>
      </c>
      <c r="AN496" s="15">
        <v>0.86603773584905663</v>
      </c>
      <c r="AO496" s="15">
        <v>0.15098684210526317</v>
      </c>
      <c r="AP496" s="15">
        <v>8.5952380952380949</v>
      </c>
      <c r="AQ496" s="15">
        <v>5.084507042253521</v>
      </c>
      <c r="AR496" s="15">
        <v>0.95313531353135317</v>
      </c>
      <c r="AS496" s="15">
        <v>0.47500000000000003</v>
      </c>
      <c r="AT496" s="14">
        <v>0</v>
      </c>
      <c r="AU496" s="14">
        <v>0</v>
      </c>
      <c r="AV496" s="12" t="s">
        <v>7128</v>
      </c>
      <c r="AW496" s="12">
        <v>0.185</v>
      </c>
      <c r="AX496" s="12">
        <v>7.2800000000000004E-2</v>
      </c>
      <c r="AY496" s="12">
        <v>0.10800000000000001</v>
      </c>
      <c r="AZ496" s="14">
        <v>0.46</v>
      </c>
      <c r="BA496" s="14">
        <v>9.820000000000001E-2</v>
      </c>
      <c r="BB496" s="14">
        <v>0.13603603603603603</v>
      </c>
      <c r="BC496" s="14">
        <v>9.6829971181556188E-2</v>
      </c>
      <c r="BD496" s="14">
        <v>2.559322033898305E-2</v>
      </c>
      <c r="BE496" s="14">
        <v>5.6949152542372879E-2</v>
      </c>
      <c r="BF496" s="14">
        <v>0</v>
      </c>
      <c r="BG496" s="14">
        <v>7.9199999999999993E-2</v>
      </c>
      <c r="BH496" s="13">
        <v>1.1499999999999999</v>
      </c>
      <c r="BI496" s="13">
        <v>1.51</v>
      </c>
      <c r="BJ496" s="13">
        <v>3.36</v>
      </c>
      <c r="BK496" s="13">
        <v>3.36</v>
      </c>
      <c r="BL496" s="13">
        <v>60.8</v>
      </c>
      <c r="BM496" s="13">
        <v>59</v>
      </c>
      <c r="BN496" s="13">
        <v>5.38</v>
      </c>
      <c r="BO496" s="13">
        <v>5.68</v>
      </c>
      <c r="BP496" s="13">
        <v>3.36</v>
      </c>
      <c r="BQ496" s="13">
        <v>0</v>
      </c>
      <c r="BR496" s="13">
        <v>0</v>
      </c>
      <c r="BS496" s="13">
        <v>-2.65</v>
      </c>
      <c r="BT496" s="14">
        <v>-0.78869047619047616</v>
      </c>
      <c r="BU496" s="13">
        <v>6.01</v>
      </c>
      <c r="BV496" s="13">
        <v>4.16</v>
      </c>
      <c r="BW496" s="13">
        <v>4.16</v>
      </c>
      <c r="BX496" s="13">
        <v>11.1</v>
      </c>
      <c r="BY496" s="13">
        <v>34.700000000000003</v>
      </c>
      <c r="BZ496" s="13">
        <v>10.6</v>
      </c>
      <c r="CA496" s="13">
        <v>30.299999999999997</v>
      </c>
      <c r="CB496" s="13">
        <v>0</v>
      </c>
      <c r="CC496" s="15">
        <v>0.75600000000000001</v>
      </c>
      <c r="CD496" s="15">
        <v>0.66200000000000003</v>
      </c>
      <c r="CE496" s="15">
        <v>0.36</v>
      </c>
      <c r="CF496" s="15">
        <v>0.46610964921997033</v>
      </c>
      <c r="CG496" s="15">
        <v>1.4773558222011158</v>
      </c>
      <c r="CH496" s="13">
        <v>2.6304999999999996</v>
      </c>
      <c r="CI496" s="13">
        <v>0.15409999999999999</v>
      </c>
      <c r="CJ496" s="13">
        <v>0</v>
      </c>
      <c r="CK496" s="12">
        <f t="shared" si="14"/>
        <v>0</v>
      </c>
      <c r="CL496" s="36">
        <f t="shared" si="15"/>
        <v>2.0066006600660069</v>
      </c>
      <c r="CM496" s="13">
        <v>1.39</v>
      </c>
      <c r="CN496" s="13" t="s">
        <v>7128</v>
      </c>
      <c r="CO496" s="13">
        <v>1.51</v>
      </c>
      <c r="CP496" s="13">
        <v>9.18</v>
      </c>
      <c r="CQ496" s="13">
        <v>5.68</v>
      </c>
      <c r="CR496" s="13">
        <v>28.88</v>
      </c>
      <c r="CS496" s="13" t="s">
        <v>7128</v>
      </c>
      <c r="CT496" s="13">
        <v>0.40959999999999996</v>
      </c>
      <c r="CU496" s="13">
        <v>3.0823999999999998</v>
      </c>
      <c r="CV496" s="13">
        <v>30.709599999999998</v>
      </c>
      <c r="CW496" s="13">
        <v>5.38</v>
      </c>
      <c r="CX496" s="12">
        <v>0.10707583234864809</v>
      </c>
      <c r="CY496" s="12">
        <v>8.7793651878688442E-2</v>
      </c>
      <c r="CZ496" s="15">
        <v>5.3680297397769516</v>
      </c>
      <c r="DA496" s="20"/>
      <c r="DB496" s="20"/>
    </row>
    <row r="497" spans="1:106">
      <c r="A497" s="8" t="s">
        <v>6313</v>
      </c>
      <c r="B497" s="8" t="s">
        <v>6314</v>
      </c>
      <c r="C497" s="9" t="s">
        <v>7145</v>
      </c>
      <c r="D497" s="9" t="s">
        <v>7126</v>
      </c>
      <c r="E497" s="10" t="s">
        <v>7127</v>
      </c>
      <c r="F497" s="10" t="s">
        <v>7126</v>
      </c>
      <c r="G497" s="11">
        <v>0.89</v>
      </c>
      <c r="H497" s="11">
        <v>0.89</v>
      </c>
      <c r="I497" s="12">
        <v>9.0499999999999997E-2</v>
      </c>
      <c r="J497" s="12">
        <v>0.137045</v>
      </c>
      <c r="K497" s="12">
        <v>4.1999999999999996E-2</v>
      </c>
      <c r="L497" s="12">
        <v>9.8500000000000004E-2</v>
      </c>
      <c r="M497" s="12">
        <v>6.5019850000000004E-2</v>
      </c>
      <c r="N497" s="12">
        <v>0.137045</v>
      </c>
      <c r="O497" s="12">
        <v>-0.137045</v>
      </c>
      <c r="P497" s="12">
        <v>-0.137045</v>
      </c>
      <c r="Q497" s="13">
        <v>11.9</v>
      </c>
      <c r="R497" s="13">
        <v>0</v>
      </c>
      <c r="S497" s="13">
        <v>0</v>
      </c>
      <c r="T497" s="13">
        <v>0</v>
      </c>
      <c r="U497" s="13">
        <v>11.9</v>
      </c>
      <c r="V497" s="13">
        <v>0</v>
      </c>
      <c r="W497" s="13">
        <v>11.9</v>
      </c>
      <c r="X497" s="14">
        <v>0</v>
      </c>
      <c r="Y497" s="15">
        <v>0.35714285714285715</v>
      </c>
      <c r="Z497" s="14" t="s">
        <v>7128</v>
      </c>
      <c r="AA497" s="14">
        <v>0</v>
      </c>
      <c r="AB497" s="14" t="s">
        <v>7128</v>
      </c>
      <c r="AC497" s="14">
        <v>0</v>
      </c>
      <c r="AD497" s="13">
        <v>0.14399999999999999</v>
      </c>
      <c r="AE497" s="15">
        <v>0.97152777777777799</v>
      </c>
      <c r="AF497" s="14">
        <v>8.9442719099991588E-2</v>
      </c>
      <c r="AG497" s="14">
        <v>0.65572693440181329</v>
      </c>
      <c r="AH497" s="15">
        <v>0.4074074074074075</v>
      </c>
      <c r="AI497" s="5" t="s">
        <v>7128</v>
      </c>
      <c r="AJ497" s="15">
        <v>26.385809312638582</v>
      </c>
      <c r="AK497" s="15" t="s">
        <v>7128</v>
      </c>
      <c r="AL497" s="15" t="s">
        <v>7128</v>
      </c>
      <c r="AM497" s="15" t="s">
        <v>7128</v>
      </c>
      <c r="AN497" s="15" t="s">
        <v>7128</v>
      </c>
      <c r="AO497" s="15">
        <v>0.76282051282051289</v>
      </c>
      <c r="AP497" s="15" t="s">
        <v>7128</v>
      </c>
      <c r="AQ497" s="15" t="s">
        <v>7128</v>
      </c>
      <c r="AR497" s="15" t="s">
        <v>7128</v>
      </c>
      <c r="AS497" s="15">
        <v>0.76282051282051289</v>
      </c>
      <c r="AT497" s="14" t="s">
        <v>7128</v>
      </c>
      <c r="AU497" s="14">
        <v>0</v>
      </c>
      <c r="AV497" s="12" t="s">
        <v>7128</v>
      </c>
      <c r="AW497" s="12" t="s">
        <v>7128</v>
      </c>
      <c r="AX497" s="12" t="s">
        <v>7128</v>
      </c>
      <c r="AY497" s="12" t="s">
        <v>7128</v>
      </c>
      <c r="AZ497" s="14" t="s">
        <v>7128</v>
      </c>
      <c r="BA497" s="14" t="s">
        <v>7128</v>
      </c>
      <c r="BB497" s="14">
        <v>0</v>
      </c>
      <c r="BC497" s="14">
        <v>0</v>
      </c>
      <c r="BD497" s="14" t="s">
        <v>7128</v>
      </c>
      <c r="BE497" s="14" t="s">
        <v>7128</v>
      </c>
      <c r="BF497" s="14">
        <v>0</v>
      </c>
      <c r="BG497" s="14">
        <v>5.0799999999999998E-2</v>
      </c>
      <c r="BH497" s="13">
        <v>0.45100000000000001</v>
      </c>
      <c r="BI497" s="13">
        <v>0</v>
      </c>
      <c r="BJ497" s="13">
        <v>0</v>
      </c>
      <c r="BK497" s="13">
        <v>0</v>
      </c>
      <c r="BL497" s="13">
        <v>15.6</v>
      </c>
      <c r="BM497" s="13">
        <v>0</v>
      </c>
      <c r="BN497" s="13">
        <v>1.45</v>
      </c>
      <c r="BO497" s="13">
        <v>0</v>
      </c>
      <c r="BP497" s="13">
        <v>0</v>
      </c>
      <c r="BQ497" s="13">
        <v>0</v>
      </c>
      <c r="BR497" s="13">
        <v>0</v>
      </c>
      <c r="BS497" s="13">
        <v>0</v>
      </c>
      <c r="BT497" s="14" t="s">
        <v>7128</v>
      </c>
      <c r="BU497" s="13">
        <v>0</v>
      </c>
      <c r="BV497" s="13">
        <v>0</v>
      </c>
      <c r="BW497" s="13">
        <v>0</v>
      </c>
      <c r="BX497" s="13">
        <v>17</v>
      </c>
      <c r="BY497" s="13">
        <v>22.221999999999998</v>
      </c>
      <c r="BZ497" s="13">
        <v>0</v>
      </c>
      <c r="CA497" s="13">
        <v>0</v>
      </c>
      <c r="CB497" s="13">
        <v>0</v>
      </c>
      <c r="CC497" s="15">
        <v>0.39100000000000001</v>
      </c>
      <c r="CD497" s="15">
        <v>0.26600000000000001</v>
      </c>
      <c r="CE497" s="15">
        <v>0.36</v>
      </c>
      <c r="CF497" s="15" t="s">
        <v>7128</v>
      </c>
      <c r="CG497" s="15" t="s">
        <v>7128</v>
      </c>
      <c r="CH497" s="13" t="s">
        <v>7128</v>
      </c>
      <c r="CI497" s="13" t="s">
        <v>7128</v>
      </c>
      <c r="CJ497" s="13">
        <v>0</v>
      </c>
      <c r="CK497" s="12">
        <f t="shared" si="14"/>
        <v>0</v>
      </c>
      <c r="CL497" s="36" t="str">
        <f t="shared" si="15"/>
        <v>NA</v>
      </c>
      <c r="CM497" s="13" t="s">
        <v>7128</v>
      </c>
      <c r="CN497" s="13" t="s">
        <v>7128</v>
      </c>
      <c r="CO497" s="13" t="s">
        <v>7128</v>
      </c>
      <c r="CP497" s="13" t="s">
        <v>7128</v>
      </c>
      <c r="CQ497" s="13" t="s">
        <v>7128</v>
      </c>
      <c r="CR497" s="13" t="s">
        <v>7128</v>
      </c>
      <c r="CS497" s="13" t="s">
        <v>7128</v>
      </c>
      <c r="CT497" s="13">
        <v>0</v>
      </c>
      <c r="CU497" s="13">
        <v>-3.0000000000000001E-3</v>
      </c>
      <c r="CV497" s="13">
        <v>0</v>
      </c>
      <c r="CW497" s="13">
        <v>1.45</v>
      </c>
      <c r="CX497" s="12">
        <v>-1.7647058823529413E-4</v>
      </c>
      <c r="CY497" s="12">
        <v>-1.3500135001350016E-4</v>
      </c>
      <c r="CZ497" s="15">
        <v>8.2068965517241388</v>
      </c>
      <c r="DA497" s="20"/>
      <c r="DB497" s="20"/>
    </row>
    <row r="498" spans="1:106" ht="24">
      <c r="A498" s="8" t="s">
        <v>1795</v>
      </c>
      <c r="B498" s="8" t="s">
        <v>1796</v>
      </c>
      <c r="C498" s="9" t="s">
        <v>7176</v>
      </c>
      <c r="D498" s="9" t="s">
        <v>7126</v>
      </c>
      <c r="E498" s="10" t="s">
        <v>7127</v>
      </c>
      <c r="F498" s="10" t="s">
        <v>7126</v>
      </c>
      <c r="G498" s="11">
        <v>0.99</v>
      </c>
      <c r="H498" s="11">
        <v>1.3531837302814722</v>
      </c>
      <c r="I498" s="12">
        <v>9.0499999999999997E-2</v>
      </c>
      <c r="J498" s="12">
        <v>0.17896312759047323</v>
      </c>
      <c r="K498" s="12">
        <v>3.2000000000000001E-2</v>
      </c>
      <c r="L498" s="12">
        <v>8.8499999999999995E-2</v>
      </c>
      <c r="M498" s="12">
        <v>5.8418850000000001E-2</v>
      </c>
      <c r="N498" s="12">
        <v>0.13645989763817193</v>
      </c>
      <c r="O498" s="12">
        <v>-0.15019968673025819</v>
      </c>
      <c r="P498" s="12">
        <v>-7.8992521692697742E-2</v>
      </c>
      <c r="Q498" s="13">
        <v>54.9</v>
      </c>
      <c r="R498" s="13">
        <v>0</v>
      </c>
      <c r="S498" s="13">
        <v>29.9</v>
      </c>
      <c r="T498" s="13">
        <v>29.9</v>
      </c>
      <c r="U498" s="13">
        <v>84.8</v>
      </c>
      <c r="V498" s="13">
        <v>0</v>
      </c>
      <c r="W498" s="13">
        <v>84.8</v>
      </c>
      <c r="X498" s="14">
        <v>0</v>
      </c>
      <c r="Y498" s="15">
        <v>9.7765363128491628E-2</v>
      </c>
      <c r="Z498" s="14">
        <v>0.45718654434250761</v>
      </c>
      <c r="AA498" s="14">
        <v>0.35259433962264153</v>
      </c>
      <c r="AB498" s="14">
        <v>0.84225352112676055</v>
      </c>
      <c r="AC498" s="14">
        <v>0.54462659380692169</v>
      </c>
      <c r="AD498" s="13">
        <v>3.07</v>
      </c>
      <c r="AE498" s="15">
        <v>1.0579722222222223</v>
      </c>
      <c r="AF498" s="14">
        <v>0.11832159566199232</v>
      </c>
      <c r="AG498" s="14">
        <v>0.42469001300107961</v>
      </c>
      <c r="AH498" s="15">
        <v>0.40203193033381712</v>
      </c>
      <c r="AI498" s="5">
        <v>1.57027027027027</v>
      </c>
      <c r="AJ498" s="15">
        <v>121.19205298013244</v>
      </c>
      <c r="AK498" s="15">
        <v>51.308411214953267</v>
      </c>
      <c r="AL498" s="15">
        <v>10.40677966101695</v>
      </c>
      <c r="AM498" s="15" t="s">
        <v>7128</v>
      </c>
      <c r="AN498" s="15">
        <v>1.5464788732394366</v>
      </c>
      <c r="AO498" s="15">
        <v>0.64893617021276595</v>
      </c>
      <c r="AP498" s="15">
        <v>14.59552495697074</v>
      </c>
      <c r="AQ498" s="15">
        <v>11.352074966532799</v>
      </c>
      <c r="AR498" s="15">
        <v>1.2966360856269112</v>
      </c>
      <c r="AS498" s="15">
        <v>1.0023640661938535</v>
      </c>
      <c r="AT498" s="14">
        <v>0</v>
      </c>
      <c r="AU498" s="14">
        <v>0</v>
      </c>
      <c r="AV498" s="12">
        <v>-0.40100000000000002</v>
      </c>
      <c r="AW498" s="12" t="s">
        <v>7128</v>
      </c>
      <c r="AX498" s="12">
        <v>9.7099999999999999E-3</v>
      </c>
      <c r="AY498" s="12" t="s">
        <v>7128</v>
      </c>
      <c r="AZ498" s="14" t="s">
        <v>7128</v>
      </c>
      <c r="BA498" s="14">
        <v>0.24199999999999999</v>
      </c>
      <c r="BB498" s="14">
        <v>2.8763440860215053E-2</v>
      </c>
      <c r="BC498" s="14">
        <v>5.7467375945474186E-2</v>
      </c>
      <c r="BD498" s="14">
        <v>1.0388349514563107E-2</v>
      </c>
      <c r="BE498" s="14">
        <v>5.6407766990291257E-2</v>
      </c>
      <c r="BF498" s="14">
        <v>0.32641509433962262</v>
      </c>
      <c r="BG498" s="14">
        <v>2.0899999999999998E-2</v>
      </c>
      <c r="BH498" s="13">
        <v>0.45300000000000001</v>
      </c>
      <c r="BI498" s="13">
        <v>1.07</v>
      </c>
      <c r="BJ498" s="13">
        <v>5.81</v>
      </c>
      <c r="BK498" s="13">
        <v>5.81</v>
      </c>
      <c r="BL498" s="13">
        <v>84.6</v>
      </c>
      <c r="BM498" s="13">
        <v>103</v>
      </c>
      <c r="BN498" s="13">
        <v>6.69</v>
      </c>
      <c r="BO498" s="13">
        <v>7.47</v>
      </c>
      <c r="BP498" s="13">
        <v>3.9135283018867919</v>
      </c>
      <c r="BQ498" s="13">
        <v>0</v>
      </c>
      <c r="BR498" s="13">
        <v>0</v>
      </c>
      <c r="BS498" s="13">
        <v>-1.65</v>
      </c>
      <c r="BT498" s="14">
        <v>-0.42161442890409179</v>
      </c>
      <c r="BU498" s="13">
        <v>5.5635283018867918</v>
      </c>
      <c r="BV498" s="13">
        <v>2.7199999999999998</v>
      </c>
      <c r="BW498" s="13">
        <v>2.7199999999999998</v>
      </c>
      <c r="BX498" s="13">
        <v>37.200000000000003</v>
      </c>
      <c r="BY498" s="13">
        <v>68.099999999999994</v>
      </c>
      <c r="BZ498" s="13">
        <v>35.5</v>
      </c>
      <c r="CA498" s="13">
        <v>65.400000000000006</v>
      </c>
      <c r="CB498" s="13">
        <v>0</v>
      </c>
      <c r="CC498" s="15">
        <v>0.33500000000000002</v>
      </c>
      <c r="CD498" s="15">
        <v>0.47399999999999998</v>
      </c>
      <c r="CE498" s="15">
        <v>0.36</v>
      </c>
      <c r="CF498" s="15">
        <v>1.2837495210278809</v>
      </c>
      <c r="CG498" s="15">
        <v>1.256184846487393</v>
      </c>
      <c r="CH498" s="13">
        <v>6.6486666666666663</v>
      </c>
      <c r="CI498" s="13">
        <v>3.4031666666666669</v>
      </c>
      <c r="CJ498" s="13">
        <v>0</v>
      </c>
      <c r="CK498" s="12">
        <f t="shared" si="14"/>
        <v>0</v>
      </c>
      <c r="CL498" s="36">
        <f t="shared" si="15"/>
        <v>1.2935779816513759</v>
      </c>
      <c r="CM498" s="13">
        <v>1.59</v>
      </c>
      <c r="CN498" s="13">
        <v>0.51900000000000002</v>
      </c>
      <c r="CO498" s="13">
        <v>1.07</v>
      </c>
      <c r="CP498" s="13">
        <v>54.9</v>
      </c>
      <c r="CQ498" s="13">
        <v>7.47</v>
      </c>
      <c r="CR498" s="13">
        <v>84.8</v>
      </c>
      <c r="CS498" s="13" t="s">
        <v>7128</v>
      </c>
      <c r="CT498" s="13">
        <v>0.85140000000000005</v>
      </c>
      <c r="CU498" s="13">
        <v>6.1609999999999996</v>
      </c>
      <c r="CV498" s="13">
        <v>66.251400000000004</v>
      </c>
      <c r="CW498" s="13">
        <v>7.1460000000000008</v>
      </c>
      <c r="CX498" s="12">
        <v>3.7344223865613355E-2</v>
      </c>
      <c r="CY498" s="12">
        <v>6.0186690970358614E-2</v>
      </c>
      <c r="CZ498" s="15">
        <v>11.866778617408338</v>
      </c>
      <c r="DA498" s="20"/>
      <c r="DB498" s="20"/>
    </row>
    <row r="499" spans="1:106">
      <c r="A499" s="8" t="s">
        <v>1171</v>
      </c>
      <c r="B499" s="8" t="s">
        <v>1172</v>
      </c>
      <c r="C499" s="9" t="s">
        <v>7134</v>
      </c>
      <c r="D499" s="9" t="s">
        <v>7126</v>
      </c>
      <c r="E499" s="10" t="s">
        <v>7127</v>
      </c>
      <c r="F499" s="10" t="s">
        <v>7126</v>
      </c>
      <c r="G499" s="11">
        <v>0.89</v>
      </c>
      <c r="H499" s="11">
        <v>52.389692780337938</v>
      </c>
      <c r="I499" s="12">
        <v>9.0499999999999997E-2</v>
      </c>
      <c r="J499" s="12">
        <v>4.7977671966205833</v>
      </c>
      <c r="K499" s="12">
        <v>4.1999999999999996E-2</v>
      </c>
      <c r="L499" s="12">
        <v>9.8500000000000004E-2</v>
      </c>
      <c r="M499" s="12">
        <v>6.5019850000000004E-2</v>
      </c>
      <c r="N499" s="12">
        <v>0.14542011415411926</v>
      </c>
      <c r="O499" s="12">
        <v>-5.202022515769519</v>
      </c>
      <c r="P499" s="12">
        <v>-0.1069585756925808</v>
      </c>
      <c r="Q499" s="13">
        <v>6.51</v>
      </c>
      <c r="R499" s="13">
        <v>0</v>
      </c>
      <c r="S499" s="13">
        <v>376.7</v>
      </c>
      <c r="T499" s="13">
        <v>376.7</v>
      </c>
      <c r="U499" s="13">
        <v>383.21</v>
      </c>
      <c r="V499" s="13">
        <v>0</v>
      </c>
      <c r="W499" s="13">
        <v>383.21</v>
      </c>
      <c r="X499" s="14">
        <v>0</v>
      </c>
      <c r="Y499" s="15">
        <v>4.9212598425196853E-2</v>
      </c>
      <c r="Z499" s="14">
        <v>0.94080919080919079</v>
      </c>
      <c r="AA499" s="14">
        <v>0.98301192557605488</v>
      </c>
      <c r="AB499" s="14">
        <v>15.89451476793249</v>
      </c>
      <c r="AC499" s="14">
        <v>57.864823348694316</v>
      </c>
      <c r="AD499" s="13">
        <v>0.25600000000000001</v>
      </c>
      <c r="AE499" s="15">
        <v>1.8520277777777781</v>
      </c>
      <c r="AF499" s="14">
        <v>8.3666002653407553E-2</v>
      </c>
      <c r="AG499" s="14">
        <v>0.73327275182665042</v>
      </c>
      <c r="AH499" s="15">
        <v>0.63261802575107295</v>
      </c>
      <c r="AI499" s="5">
        <v>0.53583617747440271</v>
      </c>
      <c r="AJ499" s="15" t="s">
        <v>7128</v>
      </c>
      <c r="AK499" s="15" t="s">
        <v>7128</v>
      </c>
      <c r="AL499" s="15" t="s">
        <v>7128</v>
      </c>
      <c r="AM499" s="15" t="s">
        <v>7128</v>
      </c>
      <c r="AN499" s="15">
        <v>0.27468354430379749</v>
      </c>
      <c r="AO499" s="15">
        <v>2.9377256317689532E-2</v>
      </c>
      <c r="AP499" s="15">
        <v>24.408280254777068</v>
      </c>
      <c r="AQ499" s="15">
        <v>14.570722433460075</v>
      </c>
      <c r="AR499" s="15">
        <v>0.95706793206793206</v>
      </c>
      <c r="AS499" s="15">
        <v>1.7292870036101082</v>
      </c>
      <c r="AT499" s="14" t="s">
        <v>7128</v>
      </c>
      <c r="AU499" s="14">
        <v>0</v>
      </c>
      <c r="AV499" s="12" t="s">
        <v>7128</v>
      </c>
      <c r="AW499" s="12" t="s">
        <v>7128</v>
      </c>
      <c r="AX499" s="12">
        <v>-3.9800000000000002E-2</v>
      </c>
      <c r="AY499" s="12">
        <v>3.9100000000000003E-2</v>
      </c>
      <c r="AZ499" s="14" t="s">
        <v>7128</v>
      </c>
      <c r="BA499" s="14" t="s">
        <v>7128</v>
      </c>
      <c r="BB499" s="14">
        <v>-0.4042553191489362</v>
      </c>
      <c r="BC499" s="14">
        <v>3.8461538461538464E-2</v>
      </c>
      <c r="BD499" s="14">
        <v>-6.9270833333333337E-2</v>
      </c>
      <c r="BE499" s="14">
        <v>8.1770833333333334E-2</v>
      </c>
      <c r="BF499" s="14">
        <v>0</v>
      </c>
      <c r="BG499" s="14">
        <v>0.21820000000000001</v>
      </c>
      <c r="BH499" s="13">
        <v>-15.7</v>
      </c>
      <c r="BI499" s="13">
        <v>-13.3</v>
      </c>
      <c r="BJ499" s="13">
        <v>15.7</v>
      </c>
      <c r="BK499" s="13">
        <v>15.7</v>
      </c>
      <c r="BL499" s="13">
        <v>221.6</v>
      </c>
      <c r="BM499" s="13">
        <v>192</v>
      </c>
      <c r="BN499" s="13">
        <v>32.4</v>
      </c>
      <c r="BO499" s="13">
        <v>26.3</v>
      </c>
      <c r="BP499" s="13">
        <v>15.7</v>
      </c>
      <c r="BQ499" s="13">
        <v>0</v>
      </c>
      <c r="BR499" s="13">
        <v>0</v>
      </c>
      <c r="BS499" s="13">
        <v>-10.199999999999999</v>
      </c>
      <c r="BT499" s="14">
        <v>-0.64968152866242035</v>
      </c>
      <c r="BU499" s="13">
        <v>25.9</v>
      </c>
      <c r="BV499" s="13">
        <v>-3.1000000000000014</v>
      </c>
      <c r="BW499" s="13">
        <v>-3.1000000000000014</v>
      </c>
      <c r="BX499" s="13">
        <v>32.9</v>
      </c>
      <c r="BY499" s="13">
        <v>408.2</v>
      </c>
      <c r="BZ499" s="13">
        <v>23.7</v>
      </c>
      <c r="CA499" s="13">
        <v>400.4</v>
      </c>
      <c r="CB499" s="13">
        <v>0</v>
      </c>
      <c r="CC499" s="15">
        <v>0.40899999999999997</v>
      </c>
      <c r="CD499" s="15">
        <v>1.19</v>
      </c>
      <c r="CE499" s="15">
        <v>0.36</v>
      </c>
      <c r="CF499" s="15" t="s">
        <v>7128</v>
      </c>
      <c r="CG499" s="15" t="s">
        <v>7128</v>
      </c>
      <c r="CH499" s="13" t="s">
        <v>7128</v>
      </c>
      <c r="CI499" s="13" t="s">
        <v>7128</v>
      </c>
      <c r="CJ499" s="13">
        <v>0</v>
      </c>
      <c r="CK499" s="12">
        <f t="shared" si="14"/>
        <v>0</v>
      </c>
      <c r="CL499" s="36">
        <f t="shared" si="15"/>
        <v>0.55344655344655347</v>
      </c>
      <c r="CM499" s="13" t="s">
        <v>7128</v>
      </c>
      <c r="CN499" s="13" t="s">
        <v>7128</v>
      </c>
      <c r="CO499" s="13" t="s">
        <v>7128</v>
      </c>
      <c r="CP499" s="13" t="s">
        <v>7128</v>
      </c>
      <c r="CQ499" s="13">
        <v>26.3</v>
      </c>
      <c r="CR499" s="13">
        <v>383.21</v>
      </c>
      <c r="CS499" s="13" t="s">
        <v>7128</v>
      </c>
      <c r="CT499" s="13">
        <v>0</v>
      </c>
      <c r="CU499" s="13">
        <v>15.7</v>
      </c>
      <c r="CV499" s="13">
        <v>400.4</v>
      </c>
      <c r="CW499" s="13">
        <v>32.4</v>
      </c>
      <c r="CX499" s="12">
        <v>-0.4042553191489362</v>
      </c>
      <c r="CY499" s="12">
        <v>3.8461538461538464E-2</v>
      </c>
      <c r="CZ499" s="15">
        <v>11.827469135802469</v>
      </c>
      <c r="DA499" s="20"/>
      <c r="DB499" s="20"/>
    </row>
    <row r="500" spans="1:106">
      <c r="A500" s="8" t="s">
        <v>6451</v>
      </c>
      <c r="B500" s="8" t="s">
        <v>6452</v>
      </c>
      <c r="C500" s="9" t="s">
        <v>7141</v>
      </c>
      <c r="D500" s="9" t="s">
        <v>7126</v>
      </c>
      <c r="E500" s="10" t="s">
        <v>7127</v>
      </c>
      <c r="F500" s="10" t="s">
        <v>7126</v>
      </c>
      <c r="G500" s="11">
        <v>0.73</v>
      </c>
      <c r="H500" s="11">
        <v>0.78343322377650171</v>
      </c>
      <c r="I500" s="12">
        <v>9.0499999999999997E-2</v>
      </c>
      <c r="J500" s="12">
        <v>0.1274007067517734</v>
      </c>
      <c r="K500" s="12">
        <v>6.2E-2</v>
      </c>
      <c r="L500" s="12">
        <v>0.11849999999999999</v>
      </c>
      <c r="M500" s="12">
        <v>7.8221849999999996E-2</v>
      </c>
      <c r="N500" s="12">
        <v>0.12404651550976438</v>
      </c>
      <c r="O500" s="12">
        <v>-0.1274007067517734</v>
      </c>
      <c r="P500" s="12">
        <v>-0.12366602586930932</v>
      </c>
      <c r="Q500" s="13">
        <v>4.42</v>
      </c>
      <c r="R500" s="13">
        <v>0.32352719053717477</v>
      </c>
      <c r="S500" s="13">
        <v>0</v>
      </c>
      <c r="T500" s="13">
        <v>0.32352719053717477</v>
      </c>
      <c r="U500" s="13">
        <v>4.7435271905371748</v>
      </c>
      <c r="V500" s="13">
        <v>0</v>
      </c>
      <c r="W500" s="13">
        <v>4.7435271905371748</v>
      </c>
      <c r="X500" s="14">
        <v>0</v>
      </c>
      <c r="Y500" s="15">
        <v>1.2600200400801604</v>
      </c>
      <c r="Z500" s="14" t="s">
        <v>7128</v>
      </c>
      <c r="AA500" s="14">
        <v>6.8203928752127024E-2</v>
      </c>
      <c r="AB500" s="14" t="s">
        <v>7128</v>
      </c>
      <c r="AC500" s="14">
        <v>7.3196196954111933E-2</v>
      </c>
      <c r="AD500" s="13">
        <v>4.3999999999999997E-2</v>
      </c>
      <c r="AE500" s="15">
        <v>2.6374722222222222</v>
      </c>
      <c r="AF500" s="14">
        <v>0.16431676725154984</v>
      </c>
      <c r="AG500" s="14">
        <v>1.0315441499680627</v>
      </c>
      <c r="AH500" s="15">
        <v>0.94821208384710232</v>
      </c>
      <c r="AI500" s="5" t="s">
        <v>7128</v>
      </c>
      <c r="AJ500" s="15">
        <v>0.21560975609756097</v>
      </c>
      <c r="AK500" s="15" t="s">
        <v>7128</v>
      </c>
      <c r="AL500" s="15" t="s">
        <v>7128</v>
      </c>
      <c r="AM500" s="15" t="s">
        <v>7128</v>
      </c>
      <c r="AN500" s="15" t="s">
        <v>7128</v>
      </c>
      <c r="AO500" s="15">
        <v>6.5715135295866785E-3</v>
      </c>
      <c r="AP500" s="15">
        <v>42.621374394880142</v>
      </c>
      <c r="AQ500" s="15">
        <v>26.951859037143041</v>
      </c>
      <c r="AR500" s="15">
        <v>14.66191197921005</v>
      </c>
      <c r="AS500" s="15">
        <v>7.0525233281849165E-3</v>
      </c>
      <c r="AT500" s="14" t="s">
        <v>7128</v>
      </c>
      <c r="AU500" s="14">
        <v>0</v>
      </c>
      <c r="AV500" s="12" t="s">
        <v>7128</v>
      </c>
      <c r="AW500" s="12" t="s">
        <v>7128</v>
      </c>
      <c r="AX500" s="12" t="s">
        <v>7128</v>
      </c>
      <c r="AY500" s="12" t="s">
        <v>7128</v>
      </c>
      <c r="AZ500" s="14" t="s">
        <v>7128</v>
      </c>
      <c r="BA500" s="14" t="s">
        <v>7128</v>
      </c>
      <c r="BB500" s="14">
        <v>0</v>
      </c>
      <c r="BC500" s="14">
        <v>3.8048964045506232E-4</v>
      </c>
      <c r="BD500" s="14" t="s">
        <v>7128</v>
      </c>
      <c r="BE500" s="14" t="s">
        <v>7128</v>
      </c>
      <c r="BF500" s="14">
        <v>0</v>
      </c>
      <c r="BG500" s="14">
        <v>0.153</v>
      </c>
      <c r="BH500" s="13">
        <v>20.5</v>
      </c>
      <c r="BI500" s="13">
        <v>0</v>
      </c>
      <c r="BJ500" s="13">
        <v>0</v>
      </c>
      <c r="BK500" s="13">
        <v>0.11129456189256504</v>
      </c>
      <c r="BL500" s="13">
        <v>672.6</v>
      </c>
      <c r="BM500" s="13">
        <v>0</v>
      </c>
      <c r="BN500" s="13">
        <v>37.4</v>
      </c>
      <c r="BO500" s="13">
        <v>0.17599999999999999</v>
      </c>
      <c r="BP500" s="13">
        <v>0.11129456189256504</v>
      </c>
      <c r="BQ500" s="13">
        <v>0</v>
      </c>
      <c r="BR500" s="13">
        <v>0</v>
      </c>
      <c r="BS500" s="13">
        <v>0</v>
      </c>
      <c r="BT500" s="14">
        <v>0</v>
      </c>
      <c r="BU500" s="13">
        <v>0.11129456189256504</v>
      </c>
      <c r="BV500" s="13">
        <v>0</v>
      </c>
      <c r="BW500" s="13">
        <v>0</v>
      </c>
      <c r="BX500" s="13">
        <v>51.6</v>
      </c>
      <c r="BY500" s="13">
        <v>292.50352719053717</v>
      </c>
      <c r="BZ500" s="13">
        <v>0</v>
      </c>
      <c r="CA500" s="13">
        <v>0.32352719053717477</v>
      </c>
      <c r="CB500" s="13">
        <v>0</v>
      </c>
      <c r="CC500" s="15">
        <v>1.1299999999999999</v>
      </c>
      <c r="CD500" s="15">
        <v>0.58299999999999996</v>
      </c>
      <c r="CE500" s="15">
        <v>0.36</v>
      </c>
      <c r="CF500" s="15" t="s">
        <v>7128</v>
      </c>
      <c r="CG500" s="15" t="s">
        <v>7128</v>
      </c>
      <c r="CH500" s="13" t="s">
        <v>7128</v>
      </c>
      <c r="CI500" s="13" t="s">
        <v>7128</v>
      </c>
      <c r="CJ500" s="13">
        <v>0</v>
      </c>
      <c r="CK500" s="12">
        <f t="shared" si="14"/>
        <v>0</v>
      </c>
      <c r="CL500" s="36">
        <f t="shared" si="15"/>
        <v>2078.9597278770766</v>
      </c>
      <c r="CM500" s="13" t="s">
        <v>7128</v>
      </c>
      <c r="CN500" s="13" t="s">
        <v>7128</v>
      </c>
      <c r="CO500" s="13" t="s">
        <v>7128</v>
      </c>
      <c r="CP500" s="13" t="s">
        <v>7128</v>
      </c>
      <c r="CQ500" s="13">
        <v>0.17599999999999999</v>
      </c>
      <c r="CR500" s="13">
        <v>4.7435271905371748</v>
      </c>
      <c r="CS500" s="13" t="s">
        <v>7128</v>
      </c>
      <c r="CT500" s="13">
        <v>0</v>
      </c>
      <c r="CU500" s="13">
        <v>0.11129456189256504</v>
      </c>
      <c r="CV500" s="13">
        <v>0.32352719053717477</v>
      </c>
      <c r="CW500" s="13">
        <v>37.4</v>
      </c>
      <c r="CX500" s="12">
        <v>0</v>
      </c>
      <c r="CY500" s="12">
        <v>3.8048964045506232E-4</v>
      </c>
      <c r="CZ500" s="15">
        <v>0.12683227782184961</v>
      </c>
      <c r="DA500" s="20"/>
      <c r="DB500" s="20"/>
    </row>
    <row r="501" spans="1:106">
      <c r="A501" s="8" t="s">
        <v>4483</v>
      </c>
      <c r="B501" s="8" t="s">
        <v>4484</v>
      </c>
      <c r="C501" s="9" t="s">
        <v>7155</v>
      </c>
      <c r="D501" s="9" t="s">
        <v>7126</v>
      </c>
      <c r="E501" s="10" t="s">
        <v>7127</v>
      </c>
      <c r="F501" s="10" t="s">
        <v>7126</v>
      </c>
      <c r="G501" s="11">
        <v>0.92</v>
      </c>
      <c r="H501" s="11">
        <v>1.2703163017031631</v>
      </c>
      <c r="I501" s="12">
        <v>9.0499999999999997E-2</v>
      </c>
      <c r="J501" s="12">
        <v>0.17146362530413625</v>
      </c>
      <c r="K501" s="12">
        <v>4.7E-2</v>
      </c>
      <c r="L501" s="12">
        <v>0.10350000000000001</v>
      </c>
      <c r="M501" s="12">
        <v>6.8320350000000002E-2</v>
      </c>
      <c r="N501" s="12">
        <v>0.14301970885462556</v>
      </c>
      <c r="O501" s="12">
        <v>-0.16552755224477553</v>
      </c>
      <c r="P501" s="12">
        <v>-9.0195653592536978E-2</v>
      </c>
      <c r="Q501" s="13">
        <v>0.82199999999999995</v>
      </c>
      <c r="R501" s="13">
        <v>0</v>
      </c>
      <c r="S501" s="13">
        <v>0.313</v>
      </c>
      <c r="T501" s="13">
        <v>0.313</v>
      </c>
      <c r="U501" s="13">
        <v>1.135</v>
      </c>
      <c r="V501" s="13">
        <v>2.5999999999999999E-2</v>
      </c>
      <c r="W501" s="13">
        <v>1.109</v>
      </c>
      <c r="X501" s="14">
        <v>2.2907488986784141E-2</v>
      </c>
      <c r="Y501" s="15">
        <v>5.1975051975051978E-2</v>
      </c>
      <c r="Z501" s="14">
        <v>0.13473956091261299</v>
      </c>
      <c r="AA501" s="14">
        <v>0.27577092511013218</v>
      </c>
      <c r="AB501" s="14">
        <v>0.15572139303482588</v>
      </c>
      <c r="AC501" s="14">
        <v>0.38077858880778592</v>
      </c>
      <c r="AD501" s="13">
        <v>0.17100000000000001</v>
      </c>
      <c r="AE501" s="15">
        <v>1.3325555555555557</v>
      </c>
      <c r="AF501" s="14" t="s">
        <v>7128</v>
      </c>
      <c r="AG501" s="14" t="s">
        <v>7128</v>
      </c>
      <c r="AH501" s="15">
        <v>0.4256055363321799</v>
      </c>
      <c r="AI501" s="5">
        <v>0.92198581560283699</v>
      </c>
      <c r="AJ501" s="15">
        <v>63.230769230769234</v>
      </c>
      <c r="AK501" s="15">
        <v>63.230769230769234</v>
      </c>
      <c r="AL501" s="15" t="s">
        <v>7128</v>
      </c>
      <c r="AM501" s="15" t="s">
        <v>7128</v>
      </c>
      <c r="AN501" s="15">
        <v>0.40895522388059702</v>
      </c>
      <c r="AO501" s="15">
        <v>0.28943661971830986</v>
      </c>
      <c r="AP501" s="15">
        <v>8.5307692307692307</v>
      </c>
      <c r="AQ501" s="15">
        <v>6.8036809815950914</v>
      </c>
      <c r="AR501" s="15">
        <v>0.48280365694383975</v>
      </c>
      <c r="AS501" s="15">
        <v>0.39049295774647891</v>
      </c>
      <c r="AT501" s="14">
        <v>0</v>
      </c>
      <c r="AU501" s="14">
        <v>0</v>
      </c>
      <c r="AV501" s="12">
        <v>1.3280000000000001</v>
      </c>
      <c r="AW501" s="12" t="s">
        <v>7128</v>
      </c>
      <c r="AX501" s="12">
        <v>0.109</v>
      </c>
      <c r="AY501" s="12">
        <v>5.4900000000000004E-2</v>
      </c>
      <c r="AZ501" s="14" t="s">
        <v>7128</v>
      </c>
      <c r="BA501" s="14" t="s">
        <v>7128</v>
      </c>
      <c r="BB501" s="14">
        <v>5.9360730593607308E-3</v>
      </c>
      <c r="BC501" s="14">
        <v>5.2824055262088589E-2</v>
      </c>
      <c r="BD501" s="14">
        <v>4.5774647887323943E-3</v>
      </c>
      <c r="BE501" s="14">
        <v>4.5774647887323945E-2</v>
      </c>
      <c r="BF501" s="14">
        <v>0</v>
      </c>
      <c r="BG501" s="14">
        <v>3.3599999999999998E-2</v>
      </c>
      <c r="BH501" s="13">
        <v>1.2999999999999999E-2</v>
      </c>
      <c r="BI501" s="13">
        <v>1.2999999999999999E-2</v>
      </c>
      <c r="BJ501" s="13">
        <v>0.13</v>
      </c>
      <c r="BK501" s="13">
        <v>0.13</v>
      </c>
      <c r="BL501" s="13">
        <v>2.84</v>
      </c>
      <c r="BM501" s="13">
        <v>2.84</v>
      </c>
      <c r="BN501" s="13">
        <v>0.16300000000000001</v>
      </c>
      <c r="BO501" s="13">
        <v>0.16300000000000001</v>
      </c>
      <c r="BP501" s="13">
        <v>0.13</v>
      </c>
      <c r="BQ501" s="13">
        <v>0</v>
      </c>
      <c r="BR501" s="13">
        <v>0</v>
      </c>
      <c r="BS501" s="13">
        <v>-5.3999999999999999E-2</v>
      </c>
      <c r="BT501" s="14">
        <v>-0.41538461538461535</v>
      </c>
      <c r="BU501" s="13">
        <v>0.184</v>
      </c>
      <c r="BV501" s="13">
        <v>6.7000000000000004E-2</v>
      </c>
      <c r="BW501" s="13">
        <v>6.7000000000000004E-2</v>
      </c>
      <c r="BX501" s="13">
        <v>2.19</v>
      </c>
      <c r="BY501" s="13">
        <v>2.4609999999999999</v>
      </c>
      <c r="BZ501" s="13">
        <v>2.0099999999999998</v>
      </c>
      <c r="CA501" s="13">
        <v>2.2970000000000002</v>
      </c>
      <c r="CB501" s="13">
        <v>0</v>
      </c>
      <c r="CC501" s="15">
        <v>5.6000000000000001E-2</v>
      </c>
      <c r="CD501" s="15">
        <v>1.34</v>
      </c>
      <c r="CE501" s="15">
        <v>0.36</v>
      </c>
      <c r="CF501" s="15" t="s">
        <v>7128</v>
      </c>
      <c r="CG501" s="15" t="s">
        <v>7128</v>
      </c>
      <c r="CH501" s="13" t="s">
        <v>7128</v>
      </c>
      <c r="CI501" s="13" t="s">
        <v>7128</v>
      </c>
      <c r="CJ501" s="13">
        <v>0</v>
      </c>
      <c r="CK501" s="12">
        <f t="shared" si="14"/>
        <v>0</v>
      </c>
      <c r="CL501" s="36">
        <f t="shared" si="15"/>
        <v>1.236395298215063</v>
      </c>
      <c r="CM501" s="13">
        <v>1.2999999999999999E-2</v>
      </c>
      <c r="CN501" s="13" t="s">
        <v>7128</v>
      </c>
      <c r="CO501" s="13">
        <v>1.2999999999999999E-2</v>
      </c>
      <c r="CP501" s="13">
        <v>0.82199999999999995</v>
      </c>
      <c r="CQ501" s="13">
        <v>0.16300000000000001</v>
      </c>
      <c r="CR501" s="13">
        <v>1.109</v>
      </c>
      <c r="CS501" s="13" t="s">
        <v>7128</v>
      </c>
      <c r="CT501" s="13">
        <v>6.6000000000000008E-3</v>
      </c>
      <c r="CU501" s="13">
        <v>0.12620000000000001</v>
      </c>
      <c r="CV501" s="13">
        <v>2.3036000000000003</v>
      </c>
      <c r="CW501" s="13">
        <v>0.16300000000000001</v>
      </c>
      <c r="CX501" s="12">
        <v>4.1882909951743603E-3</v>
      </c>
      <c r="CY501" s="12">
        <v>5.1142810828335224E-2</v>
      </c>
      <c r="CZ501" s="15">
        <v>6.8036809815950914</v>
      </c>
      <c r="DA501" s="20"/>
      <c r="DB501" s="20"/>
    </row>
    <row r="502" spans="1:106">
      <c r="A502" s="8" t="s">
        <v>305</v>
      </c>
      <c r="B502" s="8" t="s">
        <v>306</v>
      </c>
      <c r="C502" s="9" t="s">
        <v>7149</v>
      </c>
      <c r="D502" s="9" t="s">
        <v>7126</v>
      </c>
      <c r="E502" s="10" t="s">
        <v>7127</v>
      </c>
      <c r="F502" s="10" t="s">
        <v>7126</v>
      </c>
      <c r="G502" s="11">
        <v>0.85</v>
      </c>
      <c r="H502" s="11">
        <v>0.89927814153528196</v>
      </c>
      <c r="I502" s="12">
        <v>9.0499999999999997E-2</v>
      </c>
      <c r="J502" s="12">
        <v>0.13788467180894301</v>
      </c>
      <c r="K502" s="12">
        <v>3.2000000000000001E-2</v>
      </c>
      <c r="L502" s="12">
        <v>8.8499999999999995E-2</v>
      </c>
      <c r="M502" s="12">
        <v>5.8418850000000001E-2</v>
      </c>
      <c r="N502" s="12">
        <v>0.13264224192858315</v>
      </c>
      <c r="O502" s="12">
        <v>0.18290292184848858</v>
      </c>
      <c r="P502" s="12">
        <v>0.11611397040090826</v>
      </c>
      <c r="Q502" s="13">
        <v>6022.9</v>
      </c>
      <c r="R502" s="13">
        <v>0</v>
      </c>
      <c r="S502" s="13">
        <v>425.4</v>
      </c>
      <c r="T502" s="13">
        <v>425.4</v>
      </c>
      <c r="U502" s="13">
        <v>6448.2999999999993</v>
      </c>
      <c r="V502" s="13">
        <v>107.2</v>
      </c>
      <c r="W502" s="13">
        <v>6341.0999999999995</v>
      </c>
      <c r="X502" s="14">
        <v>1.6624536699595245E-2</v>
      </c>
      <c r="Y502" s="15">
        <v>1.709819247679531E-2</v>
      </c>
      <c r="Z502" s="14">
        <v>0.37562913907284767</v>
      </c>
      <c r="AA502" s="14">
        <v>6.5970876044849039E-2</v>
      </c>
      <c r="AB502" s="14">
        <v>0.60161221892235883</v>
      </c>
      <c r="AC502" s="14">
        <v>7.0630427202842488E-2</v>
      </c>
      <c r="AD502" s="13">
        <v>29.42</v>
      </c>
      <c r="AE502" s="15">
        <v>0.31638888888888894</v>
      </c>
      <c r="AF502" s="14">
        <v>3.1622776601683791E-2</v>
      </c>
      <c r="AG502" s="14">
        <v>0.33678257080793234</v>
      </c>
      <c r="AH502" s="15">
        <v>0.31532274695813567</v>
      </c>
      <c r="AI502" s="5">
        <v>26.726659167604048</v>
      </c>
      <c r="AJ502" s="15">
        <v>32.715372080391091</v>
      </c>
      <c r="AK502" s="15">
        <v>32.715372080391091</v>
      </c>
      <c r="AL502" s="15">
        <v>25.807017543859654</v>
      </c>
      <c r="AM502" s="15">
        <v>1.1320197951692419</v>
      </c>
      <c r="AN502" s="15">
        <v>8.5177485504171955</v>
      </c>
      <c r="AO502" s="15">
        <v>4.352120817978177</v>
      </c>
      <c r="AP502" s="15">
        <v>26.688131313131311</v>
      </c>
      <c r="AQ502" s="15">
        <v>22.446371681415926</v>
      </c>
      <c r="AR502" s="15">
        <v>7.1886407436798549</v>
      </c>
      <c r="AS502" s="15">
        <v>4.5820507262085401</v>
      </c>
      <c r="AT502" s="14">
        <v>0.1596958174904943</v>
      </c>
      <c r="AU502" s="14">
        <v>4.8813694399707785E-3</v>
      </c>
      <c r="AV502" s="12">
        <v>0.20800000000000002</v>
      </c>
      <c r="AW502" s="12">
        <v>0.17899999999999999</v>
      </c>
      <c r="AX502" s="12">
        <v>0.18</v>
      </c>
      <c r="AY502" s="12">
        <v>0.193</v>
      </c>
      <c r="AZ502" s="14">
        <v>0.28899999999999998</v>
      </c>
      <c r="BA502" s="14">
        <v>0.17300000000000001</v>
      </c>
      <c r="BB502" s="14">
        <v>0.32078759365743159</v>
      </c>
      <c r="BC502" s="14">
        <v>0.24875621232949141</v>
      </c>
      <c r="BD502" s="14">
        <v>0.13302984319676275</v>
      </c>
      <c r="BE502" s="14">
        <v>0.17168870583134618</v>
      </c>
      <c r="BF502" s="14">
        <v>0.1791882556131261</v>
      </c>
      <c r="BG502" s="14">
        <v>0.14029999999999998</v>
      </c>
      <c r="BH502" s="13">
        <v>184.1</v>
      </c>
      <c r="BI502" s="13">
        <v>184.1</v>
      </c>
      <c r="BJ502" s="13">
        <v>237.6</v>
      </c>
      <c r="BK502" s="13">
        <v>237.6</v>
      </c>
      <c r="BL502" s="13">
        <v>1383.9</v>
      </c>
      <c r="BM502" s="13">
        <v>1383.9</v>
      </c>
      <c r="BN502" s="13">
        <v>282.5</v>
      </c>
      <c r="BO502" s="13">
        <v>282.5</v>
      </c>
      <c r="BP502" s="13">
        <v>195.02487046632123</v>
      </c>
      <c r="BQ502" s="13">
        <v>7.8000000000000114</v>
      </c>
      <c r="BR502" s="13">
        <v>70.099999999999994</v>
      </c>
      <c r="BS502" s="13">
        <v>36</v>
      </c>
      <c r="BT502" s="14">
        <v>0.54403317764706505</v>
      </c>
      <c r="BU502" s="13">
        <v>88.924870466321238</v>
      </c>
      <c r="BV502" s="13">
        <v>70.199999999999989</v>
      </c>
      <c r="BW502" s="13">
        <v>78</v>
      </c>
      <c r="BX502" s="13">
        <v>573.9</v>
      </c>
      <c r="BY502" s="13">
        <v>783.99999999999989</v>
      </c>
      <c r="BZ502" s="13">
        <v>707.1</v>
      </c>
      <c r="CA502" s="13">
        <v>882.09999999999991</v>
      </c>
      <c r="CB502" s="13">
        <v>-29.4</v>
      </c>
      <c r="CC502" s="15">
        <v>7.0999999999999994E-2</v>
      </c>
      <c r="CD502" s="15">
        <v>0.20100000000000001</v>
      </c>
      <c r="CE502" s="15">
        <v>0.36</v>
      </c>
      <c r="CF502" s="15">
        <v>0.50657928206130098</v>
      </c>
      <c r="CG502" s="15">
        <v>0.50910701283521897</v>
      </c>
      <c r="CH502" s="13">
        <v>115.87</v>
      </c>
      <c r="CI502" s="13">
        <v>83.7</v>
      </c>
      <c r="CJ502" s="13">
        <v>-29.4</v>
      </c>
      <c r="CK502" s="12">
        <f t="shared" si="14"/>
        <v>0.41880341880341887</v>
      </c>
      <c r="CL502" s="36">
        <f t="shared" si="15"/>
        <v>1.5688697426595626</v>
      </c>
      <c r="CM502" s="13">
        <v>231.6</v>
      </c>
      <c r="CN502" s="13">
        <v>41.5</v>
      </c>
      <c r="CO502" s="13">
        <v>184.1</v>
      </c>
      <c r="CP502" s="13">
        <v>6022.9</v>
      </c>
      <c r="CQ502" s="13">
        <v>282.5</v>
      </c>
      <c r="CR502" s="13">
        <v>6341.0999999999995</v>
      </c>
      <c r="CS502" s="13">
        <v>70.199999999999989</v>
      </c>
      <c r="CT502" s="13">
        <v>237.57999999999998</v>
      </c>
      <c r="CU502" s="13">
        <v>252.61999999999998</v>
      </c>
      <c r="CV502" s="13">
        <v>1119.6799999999998</v>
      </c>
      <c r="CW502" s="13">
        <v>372.3</v>
      </c>
      <c r="CX502" s="12">
        <v>0.24537881401882974</v>
      </c>
      <c r="CY502" s="12">
        <v>0.20297329907301639</v>
      </c>
      <c r="CZ502" s="15">
        <v>17.032232070910553</v>
      </c>
      <c r="DA502" s="20"/>
      <c r="DB502" s="20"/>
    </row>
    <row r="503" spans="1:106" ht="24">
      <c r="A503" s="8" t="s">
        <v>215</v>
      </c>
      <c r="B503" s="8" t="s">
        <v>216</v>
      </c>
      <c r="C503" s="9" t="s">
        <v>7130</v>
      </c>
      <c r="D503" s="9" t="s">
        <v>7126</v>
      </c>
      <c r="E503" s="10" t="s">
        <v>7127</v>
      </c>
      <c r="F503" s="10" t="s">
        <v>7126</v>
      </c>
      <c r="G503" s="11">
        <v>1.1000000000000001</v>
      </c>
      <c r="H503" s="11">
        <v>1.1011014235676204</v>
      </c>
      <c r="I503" s="12">
        <v>9.0499999999999997E-2</v>
      </c>
      <c r="J503" s="12">
        <v>0.15614967883286965</v>
      </c>
      <c r="K503" s="12">
        <v>3.2000000000000001E-2</v>
      </c>
      <c r="L503" s="12">
        <v>8.8499999999999995E-2</v>
      </c>
      <c r="M503" s="12">
        <v>5.8418850000000001E-2</v>
      </c>
      <c r="N503" s="12">
        <v>0.15602550168477378</v>
      </c>
      <c r="O503" s="12">
        <v>-8.6750863205842507E-2</v>
      </c>
      <c r="P503" s="12">
        <v>-0.10359386244106641</v>
      </c>
      <c r="Q503" s="13">
        <v>5055.8</v>
      </c>
      <c r="R503" s="13">
        <v>6.4320905850837677</v>
      </c>
      <c r="S503" s="13">
        <v>0</v>
      </c>
      <c r="T503" s="13">
        <v>6.4320905850837677</v>
      </c>
      <c r="U503" s="13">
        <v>5062.2320905850838</v>
      </c>
      <c r="V503" s="13">
        <v>0</v>
      </c>
      <c r="W503" s="13">
        <v>5062.2320905850838</v>
      </c>
      <c r="X503" s="14">
        <v>0</v>
      </c>
      <c r="Y503" s="15">
        <v>0.32001706757693743</v>
      </c>
      <c r="Z503" s="14">
        <v>6.948929674771365E-4</v>
      </c>
      <c r="AA503" s="14">
        <v>1.2706036526943115E-3</v>
      </c>
      <c r="AB503" s="14">
        <v>6.9537617949401811E-4</v>
      </c>
      <c r="AC503" s="14">
        <v>1.2722201402515462E-3</v>
      </c>
      <c r="AD503" s="13">
        <v>2.7</v>
      </c>
      <c r="AE503" s="15">
        <v>1.9233055555555558</v>
      </c>
      <c r="AF503" s="14">
        <v>0.42544094772365293</v>
      </c>
      <c r="AG503" s="14">
        <v>0.28100257072023599</v>
      </c>
      <c r="AH503" s="15">
        <v>0.37516005121638923</v>
      </c>
      <c r="AI503" s="5">
        <v>272.27467811158795</v>
      </c>
      <c r="AJ503" s="15">
        <v>7.0552609545073963</v>
      </c>
      <c r="AK503" s="15">
        <v>7.6221920699532646</v>
      </c>
      <c r="AL503" s="15">
        <v>8.1081081081081088</v>
      </c>
      <c r="AM503" s="15" t="s">
        <v>7128</v>
      </c>
      <c r="AN503" s="15">
        <v>0.54658479102250868</v>
      </c>
      <c r="AO503" s="15">
        <v>2.1580160491719309</v>
      </c>
      <c r="AP503" s="15">
        <v>7.9450735811994395</v>
      </c>
      <c r="AQ503" s="15">
        <v>4.0293488152769825</v>
      </c>
      <c r="AR503" s="15">
        <v>0.54689986606257424</v>
      </c>
      <c r="AS503" s="15">
        <v>2.1607615206526734</v>
      </c>
      <c r="AT503" s="14">
        <v>0.39855404794210769</v>
      </c>
      <c r="AU503" s="14">
        <v>5.228863879109142E-2</v>
      </c>
      <c r="AV503" s="12">
        <v>-0.22399999999999998</v>
      </c>
      <c r="AW503" s="12">
        <v>0.26800000000000002</v>
      </c>
      <c r="AX503" s="12">
        <v>5.3300000000000005E-3</v>
      </c>
      <c r="AY503" s="12">
        <v>0.41499999999999998</v>
      </c>
      <c r="AZ503" s="14" t="s">
        <v>7128</v>
      </c>
      <c r="BA503" s="14">
        <v>-7.0099999999999996E-2</v>
      </c>
      <c r="BB503" s="14">
        <v>6.9398815627027141E-2</v>
      </c>
      <c r="BC503" s="14">
        <v>5.2431639243707362E-2</v>
      </c>
      <c r="BD503" s="14">
        <v>0.33004926108374383</v>
      </c>
      <c r="BE503" s="14">
        <v>0.31703915105885616</v>
      </c>
      <c r="BF503" s="14">
        <v>0.2129552734606715</v>
      </c>
      <c r="BG503" s="14">
        <v>0.1759</v>
      </c>
      <c r="BH503" s="13">
        <v>716.6</v>
      </c>
      <c r="BI503" s="13">
        <v>663.3</v>
      </c>
      <c r="BJ503" s="13">
        <v>634.4</v>
      </c>
      <c r="BK503" s="13">
        <v>637.15358188298319</v>
      </c>
      <c r="BL503" s="13">
        <v>2342.8000000000002</v>
      </c>
      <c r="BM503" s="13">
        <v>2009.7</v>
      </c>
      <c r="BN503" s="13">
        <v>1543.5</v>
      </c>
      <c r="BO503" s="13">
        <v>1256.3399999999999</v>
      </c>
      <c r="BP503" s="13">
        <v>501.46836661664616</v>
      </c>
      <c r="BQ503" s="13">
        <v>0</v>
      </c>
      <c r="BR503" s="13">
        <v>0</v>
      </c>
      <c r="BS503" s="13">
        <v>-600.9</v>
      </c>
      <c r="BT503" s="14">
        <v>-1.1982809684571103</v>
      </c>
      <c r="BU503" s="13">
        <v>1102.3683666166462</v>
      </c>
      <c r="BV503" s="13">
        <v>1264.1999999999998</v>
      </c>
      <c r="BW503" s="13">
        <v>1264.1999999999998</v>
      </c>
      <c r="BX503" s="13">
        <v>9557.7999999999993</v>
      </c>
      <c r="BY503" s="13">
        <v>9564.2320905850829</v>
      </c>
      <c r="BZ503" s="13">
        <v>9249.7999999999993</v>
      </c>
      <c r="CA503" s="13">
        <v>9256.2320905850829</v>
      </c>
      <c r="CB503" s="13">
        <v>-264.36090000000002</v>
      </c>
      <c r="CC503" s="15">
        <v>0.79700000000000004</v>
      </c>
      <c r="CD503" s="15">
        <v>0.48</v>
      </c>
      <c r="CE503" s="15">
        <v>0.36</v>
      </c>
      <c r="CF503" s="15" t="s">
        <v>7128</v>
      </c>
      <c r="CG503" s="15" t="s">
        <v>7128</v>
      </c>
      <c r="CH503" s="13" t="s">
        <v>7128</v>
      </c>
      <c r="CI503" s="13" t="s">
        <v>7128</v>
      </c>
      <c r="CJ503" s="13">
        <v>-264.36090000000002</v>
      </c>
      <c r="CK503" s="12">
        <f t="shared" si="14"/>
        <v>0.20911319411485529</v>
      </c>
      <c r="CL503" s="36">
        <f t="shared" si="15"/>
        <v>0.25310514873357209</v>
      </c>
      <c r="CM503" s="13">
        <v>842.9</v>
      </c>
      <c r="CN503" s="13">
        <v>179.5</v>
      </c>
      <c r="CO503" s="13">
        <v>663.3</v>
      </c>
      <c r="CP503" s="13">
        <v>5055.8</v>
      </c>
      <c r="CQ503" s="13">
        <v>1256.3399999999999</v>
      </c>
      <c r="CR503" s="13">
        <v>5062.2320905850838</v>
      </c>
      <c r="CS503" s="13">
        <v>1264.1999999999998</v>
      </c>
      <c r="CT503" s="13">
        <v>0</v>
      </c>
      <c r="CU503" s="13">
        <v>637.15358188298319</v>
      </c>
      <c r="CV503" s="13">
        <v>9256.2320905850829</v>
      </c>
      <c r="CW503" s="13">
        <v>1543.5</v>
      </c>
      <c r="CX503" s="12">
        <v>6.9398815627027141E-2</v>
      </c>
      <c r="CY503" s="12">
        <v>5.2431639243707362E-2</v>
      </c>
      <c r="CZ503" s="15">
        <v>3.2797098092549946</v>
      </c>
      <c r="DA503" s="20"/>
      <c r="DB503" s="20"/>
    </row>
    <row r="504" spans="1:106" ht="24">
      <c r="A504" s="8" t="s">
        <v>4611</v>
      </c>
      <c r="B504" s="8" t="s">
        <v>4612</v>
      </c>
      <c r="C504" s="9" t="s">
        <v>7156</v>
      </c>
      <c r="D504" s="9" t="s">
        <v>7126</v>
      </c>
      <c r="E504" s="10" t="s">
        <v>7127</v>
      </c>
      <c r="F504" s="10" t="s">
        <v>7126</v>
      </c>
      <c r="G504" s="11">
        <v>1.07</v>
      </c>
      <c r="H504" s="11">
        <v>26.897586206896555</v>
      </c>
      <c r="I504" s="12">
        <v>9.0499999999999997E-2</v>
      </c>
      <c r="J504" s="12">
        <v>2.4907315517241386</v>
      </c>
      <c r="K504" s="12">
        <v>3.2000000000000001E-2</v>
      </c>
      <c r="L504" s="12">
        <v>8.8499999999999995E-2</v>
      </c>
      <c r="M504" s="12">
        <v>5.8418850000000001E-2</v>
      </c>
      <c r="N504" s="12">
        <v>0.15517751714677636</v>
      </c>
      <c r="O504" s="12" t="s">
        <v>7128</v>
      </c>
      <c r="P504" s="12">
        <v>-0.24756001309491249</v>
      </c>
      <c r="Q504" s="13">
        <v>0.14499999999999999</v>
      </c>
      <c r="R504" s="13">
        <v>0</v>
      </c>
      <c r="S504" s="13">
        <v>3.5</v>
      </c>
      <c r="T504" s="13">
        <v>3.5</v>
      </c>
      <c r="U504" s="13">
        <v>3.645</v>
      </c>
      <c r="V504" s="13">
        <v>1.2999999999999999E-2</v>
      </c>
      <c r="W504" s="13">
        <v>3.6320000000000001</v>
      </c>
      <c r="X504" s="14">
        <v>3.5665294924554182E-3</v>
      </c>
      <c r="Y504" s="15">
        <v>7.6923076923076927E-2</v>
      </c>
      <c r="Z504" s="14" t="s">
        <v>7128</v>
      </c>
      <c r="AA504" s="14">
        <v>0.96021947873799729</v>
      </c>
      <c r="AB504" s="14" t="s">
        <v>7128</v>
      </c>
      <c r="AC504" s="14">
        <v>24.137931034482762</v>
      </c>
      <c r="AD504" s="13">
        <v>4.3999999999999997E-2</v>
      </c>
      <c r="AE504" s="15">
        <v>1.4758611111111113</v>
      </c>
      <c r="AF504" s="14">
        <v>0.17029386365926402</v>
      </c>
      <c r="AG504" s="14">
        <v>0.495026645050895</v>
      </c>
      <c r="AH504" s="15">
        <v>0.44680851063829796</v>
      </c>
      <c r="AI504" s="5" t="s">
        <v>7128</v>
      </c>
      <c r="AJ504" s="15" t="s">
        <v>7128</v>
      </c>
      <c r="AK504" s="15" t="s">
        <v>7128</v>
      </c>
      <c r="AL504" s="15" t="s">
        <v>7128</v>
      </c>
      <c r="AM504" s="15" t="s">
        <v>7128</v>
      </c>
      <c r="AN504" s="15" t="s">
        <v>7128</v>
      </c>
      <c r="AO504" s="15">
        <v>6.7441860465116271E-2</v>
      </c>
      <c r="AP504" s="15" t="s">
        <v>7128</v>
      </c>
      <c r="AQ504" s="15">
        <v>95.578947368421055</v>
      </c>
      <c r="AR504" s="15">
        <v>6.891840607210626</v>
      </c>
      <c r="AS504" s="15">
        <v>1.6893023255813955</v>
      </c>
      <c r="AT504" s="14" t="s">
        <v>7128</v>
      </c>
      <c r="AU504" s="14">
        <v>0</v>
      </c>
      <c r="AV504" s="12" t="s">
        <v>7128</v>
      </c>
      <c r="AW504" s="12" t="s">
        <v>7128</v>
      </c>
      <c r="AX504" s="12">
        <v>-0.111</v>
      </c>
      <c r="AY504" s="12">
        <v>-2.0299999999999999E-2</v>
      </c>
      <c r="AZ504" s="14" t="s">
        <v>7128</v>
      </c>
      <c r="BA504" s="14" t="s">
        <v>7128</v>
      </c>
      <c r="BB504" s="14" t="s">
        <v>7128</v>
      </c>
      <c r="BC504" s="14">
        <v>-9.2382495948136134E-2</v>
      </c>
      <c r="BD504" s="14">
        <v>-3.0697674418604656E-2</v>
      </c>
      <c r="BE504" s="14">
        <v>-2.6511627906976747E-2</v>
      </c>
      <c r="BF504" s="14">
        <v>0</v>
      </c>
      <c r="BG504" s="14" t="s">
        <v>7128</v>
      </c>
      <c r="BH504" s="13">
        <v>-6.6000000000000003E-2</v>
      </c>
      <c r="BI504" s="13">
        <v>-6.6000000000000003E-2</v>
      </c>
      <c r="BJ504" s="13">
        <v>-5.7000000000000002E-2</v>
      </c>
      <c r="BK504" s="13">
        <v>-5.7000000000000002E-2</v>
      </c>
      <c r="BL504" s="13">
        <v>2.15</v>
      </c>
      <c r="BM504" s="13">
        <v>2.15</v>
      </c>
      <c r="BN504" s="13">
        <v>3.7999999999999999E-2</v>
      </c>
      <c r="BO504" s="13">
        <v>3.7999999999999999E-2</v>
      </c>
      <c r="BP504" s="13">
        <v>-5.7000000000000002E-2</v>
      </c>
      <c r="BQ504" s="13">
        <v>0</v>
      </c>
      <c r="BR504" s="13">
        <v>0</v>
      </c>
      <c r="BS504" s="13">
        <v>-0.08</v>
      </c>
      <c r="BT504" s="14" t="s">
        <v>7128</v>
      </c>
      <c r="BU504" s="13">
        <v>2.3E-2</v>
      </c>
      <c r="BV504" s="13">
        <v>1.3999999999999999E-2</v>
      </c>
      <c r="BW504" s="13">
        <v>1.3999999999999999E-2</v>
      </c>
      <c r="BX504" s="13">
        <v>-3.02</v>
      </c>
      <c r="BY504" s="13">
        <v>0.6170000000000001</v>
      </c>
      <c r="BZ504" s="13">
        <v>-2.96</v>
      </c>
      <c r="CA504" s="13">
        <v>0.52700000000000002</v>
      </c>
      <c r="CB504" s="13">
        <v>0</v>
      </c>
      <c r="CC504" s="15">
        <v>0.56200000000000006</v>
      </c>
      <c r="CD504" s="15">
        <v>0.46899999999999997</v>
      </c>
      <c r="CE504" s="15">
        <v>0.36</v>
      </c>
      <c r="CF504" s="15" t="s">
        <v>7128</v>
      </c>
      <c r="CG504" s="15" t="s">
        <v>7128</v>
      </c>
      <c r="CH504" s="13" t="s">
        <v>7128</v>
      </c>
      <c r="CI504" s="13" t="s">
        <v>7128</v>
      </c>
      <c r="CJ504" s="13">
        <v>0</v>
      </c>
      <c r="CK504" s="12">
        <f t="shared" si="14"/>
        <v>0</v>
      </c>
      <c r="CL504" s="36">
        <f t="shared" si="15"/>
        <v>4.0796963946869065</v>
      </c>
      <c r="CM504" s="13" t="s">
        <v>7128</v>
      </c>
      <c r="CN504" s="13" t="s">
        <v>7128</v>
      </c>
      <c r="CO504" s="13" t="s">
        <v>7128</v>
      </c>
      <c r="CP504" s="13" t="s">
        <v>7128</v>
      </c>
      <c r="CQ504" s="13">
        <v>3.7999999999999999E-2</v>
      </c>
      <c r="CR504" s="13">
        <v>3.6320000000000001</v>
      </c>
      <c r="CS504" s="13" t="s">
        <v>7128</v>
      </c>
      <c r="CT504" s="13">
        <v>1.6000000000000001E-3</v>
      </c>
      <c r="CU504" s="13">
        <v>-5.8200000000000002E-2</v>
      </c>
      <c r="CV504" s="13">
        <v>0.52860000000000007</v>
      </c>
      <c r="CW504" s="13">
        <v>3.7999999999999999E-2</v>
      </c>
      <c r="CX504" s="12" t="s">
        <v>7128</v>
      </c>
      <c r="CY504" s="12">
        <v>-9.408341416100871E-2</v>
      </c>
      <c r="CZ504" s="15">
        <v>95.578947368421055</v>
      </c>
      <c r="DA504" s="20"/>
      <c r="DB504" s="20"/>
    </row>
    <row r="505" spans="1:106" ht="24">
      <c r="A505" s="8" t="s">
        <v>6707</v>
      </c>
      <c r="B505" s="8" t="s">
        <v>6708</v>
      </c>
      <c r="C505" s="9" t="s">
        <v>7133</v>
      </c>
      <c r="D505" s="9" t="s">
        <v>7126</v>
      </c>
      <c r="E505" s="10" t="s">
        <v>7127</v>
      </c>
      <c r="F505" s="10" t="s">
        <v>7126</v>
      </c>
      <c r="G505" s="11">
        <v>0.92</v>
      </c>
      <c r="H505" s="11">
        <v>9.305142857142858</v>
      </c>
      <c r="I505" s="12">
        <v>9.0499999999999997E-2</v>
      </c>
      <c r="J505" s="12">
        <v>0.89861542857142862</v>
      </c>
      <c r="K505" s="12">
        <v>4.7E-2</v>
      </c>
      <c r="L505" s="12">
        <v>0.10350000000000001</v>
      </c>
      <c r="M505" s="12">
        <v>6.8320350000000002E-2</v>
      </c>
      <c r="N505" s="12">
        <v>0.15041167132768365</v>
      </c>
      <c r="O505" s="12" t="s">
        <v>7128</v>
      </c>
      <c r="P505" s="12">
        <v>-0.31582520516227008</v>
      </c>
      <c r="Q505" s="13">
        <v>1.05</v>
      </c>
      <c r="R505" s="13">
        <v>0</v>
      </c>
      <c r="S505" s="13">
        <v>9.57</v>
      </c>
      <c r="T505" s="13">
        <v>9.57</v>
      </c>
      <c r="U505" s="13">
        <v>10.620000000000001</v>
      </c>
      <c r="V505" s="13">
        <v>0</v>
      </c>
      <c r="W505" s="13">
        <v>10.620000000000001</v>
      </c>
      <c r="X505" s="14">
        <v>0</v>
      </c>
      <c r="Y505" s="15">
        <v>6.048387096774193E-2</v>
      </c>
      <c r="Z505" s="14" t="s">
        <v>7128</v>
      </c>
      <c r="AA505" s="14">
        <v>0.90112994350282483</v>
      </c>
      <c r="AB505" s="14" t="s">
        <v>7128</v>
      </c>
      <c r="AC505" s="14">
        <v>9.1142857142857139</v>
      </c>
      <c r="AD505" s="13">
        <v>8.5000000000000006E-2</v>
      </c>
      <c r="AE505" s="15">
        <v>5.4111111111111124E-2</v>
      </c>
      <c r="AF505" s="14" t="s">
        <v>7128</v>
      </c>
      <c r="AG505" s="14" t="s">
        <v>7128</v>
      </c>
      <c r="AH505" s="15">
        <v>0.31100478468899528</v>
      </c>
      <c r="AI505" s="5" t="s">
        <v>7128</v>
      </c>
      <c r="AJ505" s="15" t="s">
        <v>7128</v>
      </c>
      <c r="AK505" s="15" t="s">
        <v>7128</v>
      </c>
      <c r="AL505" s="15" t="s">
        <v>7128</v>
      </c>
      <c r="AM505" s="15" t="s">
        <v>7128</v>
      </c>
      <c r="AN505" s="15" t="s">
        <v>7128</v>
      </c>
      <c r="AO505" s="15" t="s">
        <v>7128</v>
      </c>
      <c r="AP505" s="15" t="s">
        <v>7128</v>
      </c>
      <c r="AQ505" s="15" t="s">
        <v>7128</v>
      </c>
      <c r="AR505" s="15">
        <v>1.6750788643533125</v>
      </c>
      <c r="AS505" s="15" t="s">
        <v>7128</v>
      </c>
      <c r="AT505" s="14" t="s">
        <v>7128</v>
      </c>
      <c r="AU505" s="14">
        <v>0</v>
      </c>
      <c r="AV505" s="12" t="s">
        <v>7128</v>
      </c>
      <c r="AW505" s="12" t="s">
        <v>7128</v>
      </c>
      <c r="AX505" s="12" t="s">
        <v>7128</v>
      </c>
      <c r="AY505" s="12" t="s">
        <v>7128</v>
      </c>
      <c r="AZ505" s="14" t="s">
        <v>7128</v>
      </c>
      <c r="BA505" s="14" t="s">
        <v>7128</v>
      </c>
      <c r="BB505" s="14" t="s">
        <v>7128</v>
      </c>
      <c r="BC505" s="14">
        <v>-0.16541353383458646</v>
      </c>
      <c r="BD505" s="14" t="s">
        <v>7128</v>
      </c>
      <c r="BE505" s="14" t="s">
        <v>7128</v>
      </c>
      <c r="BF505" s="14">
        <v>0</v>
      </c>
      <c r="BG505" s="14" t="s">
        <v>7128</v>
      </c>
      <c r="BH505" s="13">
        <v>-2.42</v>
      </c>
      <c r="BI505" s="13">
        <v>-2.5499999999999998</v>
      </c>
      <c r="BJ505" s="13">
        <v>-1.1000000000000001</v>
      </c>
      <c r="BK505" s="13">
        <v>-1.1000000000000001</v>
      </c>
      <c r="BL505" s="13">
        <v>0</v>
      </c>
      <c r="BM505" s="13">
        <v>0</v>
      </c>
      <c r="BN505" s="13">
        <v>-0.57099999999999995</v>
      </c>
      <c r="BO505" s="13">
        <v>-0.69399999999999995</v>
      </c>
      <c r="BP505" s="13">
        <v>-1.1000000000000001</v>
      </c>
      <c r="BQ505" s="13">
        <v>0</v>
      </c>
      <c r="BR505" s="13">
        <v>0</v>
      </c>
      <c r="BS505" s="13">
        <v>-0.40300000000000002</v>
      </c>
      <c r="BT505" s="14" t="s">
        <v>7128</v>
      </c>
      <c r="BU505" s="13">
        <v>-0.69700000000000006</v>
      </c>
      <c r="BV505" s="13">
        <v>-2.1469999999999998</v>
      </c>
      <c r="BW505" s="13">
        <v>-2.1469999999999998</v>
      </c>
      <c r="BX505" s="13">
        <v>-1.19</v>
      </c>
      <c r="BY505" s="13">
        <v>6.65</v>
      </c>
      <c r="BZ505" s="13">
        <v>-3.23</v>
      </c>
      <c r="CA505" s="13">
        <v>6.34</v>
      </c>
      <c r="CB505" s="13">
        <v>0</v>
      </c>
      <c r="CC505" s="15">
        <v>-3.2000000000000001E-2</v>
      </c>
      <c r="CD505" s="15">
        <v>0.124</v>
      </c>
      <c r="CE505" s="15">
        <v>0.36</v>
      </c>
      <c r="CF505" s="15" t="s">
        <v>7128</v>
      </c>
      <c r="CG505" s="15" t="s">
        <v>7128</v>
      </c>
      <c r="CH505" s="13" t="s">
        <v>7128</v>
      </c>
      <c r="CI505" s="13" t="s">
        <v>7128</v>
      </c>
      <c r="CJ505" s="13">
        <v>0</v>
      </c>
      <c r="CK505" s="12">
        <f t="shared" si="14"/>
        <v>0</v>
      </c>
      <c r="CL505" s="36" t="str">
        <f t="shared" si="15"/>
        <v>NA</v>
      </c>
      <c r="CM505" s="13" t="s">
        <v>7128</v>
      </c>
      <c r="CN505" s="13" t="s">
        <v>7128</v>
      </c>
      <c r="CO505" s="13" t="s">
        <v>7128</v>
      </c>
      <c r="CP505" s="13" t="s">
        <v>7128</v>
      </c>
      <c r="CQ505" s="13" t="s">
        <v>7128</v>
      </c>
      <c r="CR505" s="13" t="s">
        <v>7128</v>
      </c>
      <c r="CS505" s="13" t="s">
        <v>7128</v>
      </c>
      <c r="CT505" s="13">
        <v>0</v>
      </c>
      <c r="CU505" s="13">
        <v>-1.1000000000000001</v>
      </c>
      <c r="CV505" s="13">
        <v>6.34</v>
      </c>
      <c r="CW505" s="13">
        <v>-0.57099999999999995</v>
      </c>
      <c r="CX505" s="12" t="s">
        <v>7128</v>
      </c>
      <c r="CY505" s="12">
        <v>-0.16541353383458646</v>
      </c>
      <c r="CZ505" s="15" t="s">
        <v>7128</v>
      </c>
      <c r="DA505" s="20"/>
      <c r="DB505" s="20"/>
    </row>
    <row r="506" spans="1:106">
      <c r="A506" s="8" t="s">
        <v>6349</v>
      </c>
      <c r="B506" s="8" t="s">
        <v>6350</v>
      </c>
      <c r="C506" s="9" t="s">
        <v>7125</v>
      </c>
      <c r="D506" s="9" t="s">
        <v>7126</v>
      </c>
      <c r="E506" s="10" t="s">
        <v>7127</v>
      </c>
      <c r="F506" s="10" t="s">
        <v>7126</v>
      </c>
      <c r="G506" s="11">
        <v>1.05</v>
      </c>
      <c r="H506" s="11">
        <v>1.1811049723756906</v>
      </c>
      <c r="I506" s="12">
        <v>9.0499999999999997E-2</v>
      </c>
      <c r="J506" s="12">
        <v>0.16339000000000001</v>
      </c>
      <c r="K506" s="12">
        <v>4.7E-2</v>
      </c>
      <c r="L506" s="12">
        <v>0.10350000000000001</v>
      </c>
      <c r="M506" s="12">
        <v>6.8320350000000002E-2</v>
      </c>
      <c r="N506" s="12">
        <v>0.15283708207269159</v>
      </c>
      <c r="O506" s="12">
        <v>-1.1534452486187845</v>
      </c>
      <c r="P506" s="12">
        <v>-0.15548249796049096</v>
      </c>
      <c r="Q506" s="13">
        <v>9.0500000000000007</v>
      </c>
      <c r="R506" s="13">
        <v>0</v>
      </c>
      <c r="S506" s="13">
        <v>1.1299999999999999</v>
      </c>
      <c r="T506" s="13">
        <v>1.1299999999999999</v>
      </c>
      <c r="U506" s="13">
        <v>10.18</v>
      </c>
      <c r="V506" s="13">
        <v>3.0000000000000001E-3</v>
      </c>
      <c r="W506" s="13">
        <v>10.177</v>
      </c>
      <c r="X506" s="14">
        <v>2.9469548133595285E-4</v>
      </c>
      <c r="Y506" s="15">
        <v>0.10579937304075235</v>
      </c>
      <c r="Z506" s="14" t="s">
        <v>7128</v>
      </c>
      <c r="AA506" s="14">
        <v>0.11100196463654223</v>
      </c>
      <c r="AB506" s="14" t="s">
        <v>7128</v>
      </c>
      <c r="AC506" s="14">
        <v>0.12486187845303866</v>
      </c>
      <c r="AD506" s="13">
        <v>1E-3</v>
      </c>
      <c r="AE506" s="15">
        <v>1.7462499999999999</v>
      </c>
      <c r="AF506" s="14">
        <v>0.10488088481701516</v>
      </c>
      <c r="AG506" s="14">
        <v>0.84953516701782272</v>
      </c>
      <c r="AH506" s="15">
        <v>0.33333333333333331</v>
      </c>
      <c r="AI506" s="5" t="s">
        <v>7128</v>
      </c>
      <c r="AJ506" s="15" t="s">
        <v>7128</v>
      </c>
      <c r="AK506" s="15" t="s">
        <v>7128</v>
      </c>
      <c r="AL506" s="15" t="s">
        <v>7128</v>
      </c>
      <c r="AM506" s="15" t="s">
        <v>7128</v>
      </c>
      <c r="AN506" s="15" t="s">
        <v>7128</v>
      </c>
      <c r="AO506" s="15" t="s">
        <v>7128</v>
      </c>
      <c r="AP506" s="15" t="s">
        <v>7128</v>
      </c>
      <c r="AQ506" s="15" t="s">
        <v>7128</v>
      </c>
      <c r="AR506" s="15" t="s">
        <v>7128</v>
      </c>
      <c r="AS506" s="15" t="s">
        <v>7128</v>
      </c>
      <c r="AT506" s="14" t="s">
        <v>7128</v>
      </c>
      <c r="AU506" s="14">
        <v>0</v>
      </c>
      <c r="AV506" s="12" t="s">
        <v>7128</v>
      </c>
      <c r="AW506" s="12" t="s">
        <v>7128</v>
      </c>
      <c r="AX506" s="12" t="s">
        <v>7128</v>
      </c>
      <c r="AY506" s="12" t="s">
        <v>7128</v>
      </c>
      <c r="AZ506" s="14" t="s">
        <v>7128</v>
      </c>
      <c r="BA506" s="14" t="s">
        <v>7128</v>
      </c>
      <c r="BB506" s="14">
        <v>-0.99005524861878447</v>
      </c>
      <c r="BC506" s="14">
        <v>-2.6454158877993856E-3</v>
      </c>
      <c r="BD506" s="14" t="s">
        <v>7128</v>
      </c>
      <c r="BE506" s="14" t="s">
        <v>7128</v>
      </c>
      <c r="BF506" s="14">
        <v>0</v>
      </c>
      <c r="BG506" s="14" t="s">
        <v>7128</v>
      </c>
      <c r="BH506" s="13">
        <v>-89.6</v>
      </c>
      <c r="BI506" s="13">
        <v>-89.6</v>
      </c>
      <c r="BJ506" s="13">
        <v>-0.24199999999999999</v>
      </c>
      <c r="BK506" s="13">
        <v>-0.24199999999999999</v>
      </c>
      <c r="BL506" s="13">
        <v>0</v>
      </c>
      <c r="BM506" s="13">
        <v>0</v>
      </c>
      <c r="BN506" s="13">
        <v>-0.23499999999999999</v>
      </c>
      <c r="BO506" s="13">
        <v>-0.23499999999999999</v>
      </c>
      <c r="BP506" s="13">
        <v>-0.24199999999999999</v>
      </c>
      <c r="BQ506" s="13">
        <v>0</v>
      </c>
      <c r="BR506" s="13">
        <v>0</v>
      </c>
      <c r="BS506" s="13">
        <v>-6.0000000000000001E-3</v>
      </c>
      <c r="BT506" s="14" t="s">
        <v>7128</v>
      </c>
      <c r="BU506" s="13">
        <v>-0.23599999999999999</v>
      </c>
      <c r="BV506" s="13">
        <v>-89.593999999999994</v>
      </c>
      <c r="BW506" s="13">
        <v>-89.593999999999994</v>
      </c>
      <c r="BX506" s="13">
        <v>90.5</v>
      </c>
      <c r="BY506" s="13">
        <v>91.478999999999999</v>
      </c>
      <c r="BZ506" s="13">
        <v>-2.85</v>
      </c>
      <c r="CA506" s="13">
        <v>-1.7230000000000001</v>
      </c>
      <c r="CB506" s="13">
        <v>0</v>
      </c>
      <c r="CC506" s="15">
        <v>0.59399999999999997</v>
      </c>
      <c r="CD506" s="15">
        <v>0.69899999999999995</v>
      </c>
      <c r="CE506" s="15">
        <v>0.36</v>
      </c>
      <c r="CF506" s="15">
        <v>2.8160443082883573</v>
      </c>
      <c r="CG506" s="15">
        <v>2.9825976746602763</v>
      </c>
      <c r="CH506" s="13">
        <v>-3.8800000000000001E-2</v>
      </c>
      <c r="CI506" s="13">
        <v>2.3999999999999968E-3</v>
      </c>
      <c r="CJ506" s="13">
        <v>0</v>
      </c>
      <c r="CK506" s="12">
        <f t="shared" si="14"/>
        <v>0</v>
      </c>
      <c r="CL506" s="36" t="str">
        <f t="shared" si="15"/>
        <v>NA</v>
      </c>
      <c r="CM506" s="13" t="s">
        <v>7128</v>
      </c>
      <c r="CN506" s="13" t="s">
        <v>7128</v>
      </c>
      <c r="CO506" s="13" t="s">
        <v>7128</v>
      </c>
      <c r="CP506" s="13" t="s">
        <v>7128</v>
      </c>
      <c r="CQ506" s="13" t="s">
        <v>7128</v>
      </c>
      <c r="CR506" s="13" t="s">
        <v>7128</v>
      </c>
      <c r="CS506" s="13" t="s">
        <v>7128</v>
      </c>
      <c r="CT506" s="13">
        <v>0</v>
      </c>
      <c r="CU506" s="13">
        <v>-0.24199999999999999</v>
      </c>
      <c r="CV506" s="13">
        <v>-1.7230000000000001</v>
      </c>
      <c r="CW506" s="13">
        <v>-0.23499999999999999</v>
      </c>
      <c r="CX506" s="12">
        <v>-0.99005524861878447</v>
      </c>
      <c r="CY506" s="12">
        <v>-2.6454158877993856E-3</v>
      </c>
      <c r="CZ506" s="15" t="s">
        <v>7128</v>
      </c>
      <c r="DA506" s="20"/>
      <c r="DB506" s="20"/>
    </row>
    <row r="507" spans="1:106" ht="24">
      <c r="A507" s="8" t="s">
        <v>4127</v>
      </c>
      <c r="B507" s="8" t="s">
        <v>4128</v>
      </c>
      <c r="C507" s="9" t="s">
        <v>7133</v>
      </c>
      <c r="D507" s="9" t="s">
        <v>7126</v>
      </c>
      <c r="E507" s="10" t="s">
        <v>7127</v>
      </c>
      <c r="F507" s="10" t="s">
        <v>7126</v>
      </c>
      <c r="G507" s="11">
        <v>0.92</v>
      </c>
      <c r="H507" s="11">
        <v>0.92</v>
      </c>
      <c r="I507" s="12">
        <v>9.0499999999999997E-2</v>
      </c>
      <c r="J507" s="12">
        <v>0.13976</v>
      </c>
      <c r="K507" s="12">
        <v>4.7E-2</v>
      </c>
      <c r="L507" s="12">
        <v>0.10350000000000001</v>
      </c>
      <c r="M507" s="12">
        <v>6.8320350000000002E-2</v>
      </c>
      <c r="N507" s="12">
        <v>0.13976</v>
      </c>
      <c r="O507" s="12">
        <v>-2.0712380952380954E-2</v>
      </c>
      <c r="P507" s="12">
        <v>-5.4372023196928868E-2</v>
      </c>
      <c r="Q507" s="13">
        <v>17.2</v>
      </c>
      <c r="R507" s="13">
        <v>0</v>
      </c>
      <c r="S507" s="13">
        <v>0</v>
      </c>
      <c r="T507" s="13">
        <v>0</v>
      </c>
      <c r="U507" s="13">
        <v>17.2</v>
      </c>
      <c r="V507" s="13">
        <v>0.314</v>
      </c>
      <c r="W507" s="13">
        <v>16.885999999999999</v>
      </c>
      <c r="X507" s="14">
        <v>1.8255813953488374E-2</v>
      </c>
      <c r="Y507" s="15">
        <v>0.16581632653061223</v>
      </c>
      <c r="Z507" s="14">
        <v>0</v>
      </c>
      <c r="AA507" s="14">
        <v>0</v>
      </c>
      <c r="AB507" s="14">
        <v>0</v>
      </c>
      <c r="AC507" s="14">
        <v>0</v>
      </c>
      <c r="AD507" s="13">
        <v>0.876</v>
      </c>
      <c r="AE507" s="15">
        <v>-2.4194444444444511E-2</v>
      </c>
      <c r="AF507" s="14">
        <v>4.4721359549995794E-2</v>
      </c>
      <c r="AG507" s="14" t="s">
        <v>7128</v>
      </c>
      <c r="AH507" s="15">
        <v>0.83072100313479635</v>
      </c>
      <c r="AI507" s="5" t="s">
        <v>7128</v>
      </c>
      <c r="AJ507" s="15">
        <v>34.4</v>
      </c>
      <c r="AK507" s="15">
        <v>34.4</v>
      </c>
      <c r="AL507" s="15" t="s">
        <v>7128</v>
      </c>
      <c r="AM507" s="15" t="s">
        <v>7128</v>
      </c>
      <c r="AN507" s="15">
        <v>3.7149028077753781</v>
      </c>
      <c r="AO507" s="15">
        <v>3.333333333333333</v>
      </c>
      <c r="AP507" s="15">
        <v>40.300715990453462</v>
      </c>
      <c r="AQ507" s="15">
        <v>31.68105065666041</v>
      </c>
      <c r="AR507" s="15">
        <v>6.1269956458635706</v>
      </c>
      <c r="AS507" s="15">
        <v>3.2724806201550387</v>
      </c>
      <c r="AT507" s="14">
        <v>0</v>
      </c>
      <c r="AU507" s="14">
        <v>0</v>
      </c>
      <c r="AV507" s="12" t="s">
        <v>7128</v>
      </c>
      <c r="AW507" s="12" t="s">
        <v>7128</v>
      </c>
      <c r="AX507" s="12">
        <v>-0.24600000000000002</v>
      </c>
      <c r="AY507" s="12">
        <v>-0.14400000000000002</v>
      </c>
      <c r="AZ507" s="14" t="s">
        <v>7128</v>
      </c>
      <c r="BA507" s="14" t="s">
        <v>7128</v>
      </c>
      <c r="BB507" s="14">
        <v>0.11904761904761904</v>
      </c>
      <c r="BC507" s="14">
        <v>8.5387976803071128E-2</v>
      </c>
      <c r="BD507" s="14">
        <v>9.6899224806201542E-2</v>
      </c>
      <c r="BE507" s="14">
        <v>8.1201550387596896E-2</v>
      </c>
      <c r="BF507" s="14">
        <v>0.14408233276157806</v>
      </c>
      <c r="BG507" s="14">
        <v>2.2700000000000001E-2</v>
      </c>
      <c r="BH507" s="13">
        <v>0.5</v>
      </c>
      <c r="BI507" s="13">
        <v>0.5</v>
      </c>
      <c r="BJ507" s="13">
        <v>0.41899999999999998</v>
      </c>
      <c r="BK507" s="13">
        <v>0.41899999999999998</v>
      </c>
      <c r="BL507" s="13">
        <v>5.16</v>
      </c>
      <c r="BM507" s="13">
        <v>5.16</v>
      </c>
      <c r="BN507" s="13">
        <v>0.53300000000000003</v>
      </c>
      <c r="BO507" s="13">
        <v>0.53300000000000003</v>
      </c>
      <c r="BP507" s="13">
        <v>0.35862950257289877</v>
      </c>
      <c r="BQ507" s="13">
        <v>0</v>
      </c>
      <c r="BR507" s="13">
        <v>0</v>
      </c>
      <c r="BS507" s="13">
        <v>-0.49399999999999999</v>
      </c>
      <c r="BT507" s="14">
        <v>-1.3774661494827365</v>
      </c>
      <c r="BU507" s="13">
        <v>0.85262950257289871</v>
      </c>
      <c r="BV507" s="13">
        <v>0.99399999999999999</v>
      </c>
      <c r="BW507" s="13">
        <v>0.99399999999999999</v>
      </c>
      <c r="BX507" s="13">
        <v>4.2</v>
      </c>
      <c r="BY507" s="13">
        <v>4.2</v>
      </c>
      <c r="BZ507" s="13">
        <v>4.63</v>
      </c>
      <c r="CA507" s="13">
        <v>2.7559999999999998</v>
      </c>
      <c r="CB507" s="13">
        <v>0</v>
      </c>
      <c r="CC507" s="15">
        <v>-0.31</v>
      </c>
      <c r="CD507" s="15">
        <v>0.60299999999999998</v>
      </c>
      <c r="CE507" s="15">
        <v>0.36</v>
      </c>
      <c r="CF507" s="15">
        <v>1.4917322214283484</v>
      </c>
      <c r="CG507" s="15">
        <v>1.308820416462628</v>
      </c>
      <c r="CH507" s="13">
        <v>0.29299999999999993</v>
      </c>
      <c r="CI507" s="13">
        <v>-1.9276249999999999</v>
      </c>
      <c r="CJ507" s="13">
        <v>0</v>
      </c>
      <c r="CK507" s="12">
        <f t="shared" si="14"/>
        <v>0</v>
      </c>
      <c r="CL507" s="36">
        <f t="shared" si="15"/>
        <v>1.8722786647314951</v>
      </c>
      <c r="CM507" s="13">
        <v>0.58299999999999996</v>
      </c>
      <c r="CN507" s="13">
        <v>8.4000000000000005E-2</v>
      </c>
      <c r="CO507" s="13">
        <v>0.5</v>
      </c>
      <c r="CP507" s="13">
        <v>17.2</v>
      </c>
      <c r="CQ507" s="13">
        <v>0.53300000000000003</v>
      </c>
      <c r="CR507" s="13">
        <v>16.885999999999999</v>
      </c>
      <c r="CS507" s="13" t="s">
        <v>7128</v>
      </c>
      <c r="CT507" s="13">
        <v>0</v>
      </c>
      <c r="CU507" s="13">
        <v>0.41899999999999998</v>
      </c>
      <c r="CV507" s="13">
        <v>2.7559999999999998</v>
      </c>
      <c r="CW507" s="13">
        <v>0.53300000000000003</v>
      </c>
      <c r="CX507" s="12">
        <v>0.11904761904761904</v>
      </c>
      <c r="CY507" s="12">
        <v>8.5387976803071128E-2</v>
      </c>
      <c r="CZ507" s="15">
        <v>31.68105065666041</v>
      </c>
      <c r="DA507" s="20"/>
      <c r="DB507" s="20"/>
    </row>
    <row r="508" spans="1:106">
      <c r="A508" s="8" t="s">
        <v>2929</v>
      </c>
      <c r="B508" s="8" t="s">
        <v>2930</v>
      </c>
      <c r="C508" s="9" t="s">
        <v>7155</v>
      </c>
      <c r="D508" s="9" t="s">
        <v>7126</v>
      </c>
      <c r="E508" s="10" t="s">
        <v>7127</v>
      </c>
      <c r="F508" s="10" t="s">
        <v>7126</v>
      </c>
      <c r="G508" s="11">
        <v>0.92</v>
      </c>
      <c r="H508" s="11">
        <v>0.92</v>
      </c>
      <c r="I508" s="12">
        <v>9.0499999999999997E-2</v>
      </c>
      <c r="J508" s="12">
        <v>0.13976</v>
      </c>
      <c r="K508" s="12">
        <v>4.7E-2</v>
      </c>
      <c r="L508" s="12">
        <v>0.10350000000000001</v>
      </c>
      <c r="M508" s="12">
        <v>6.8320350000000002E-2</v>
      </c>
      <c r="N508" s="12">
        <v>0.13976</v>
      </c>
      <c r="O508" s="12">
        <v>-5.3000418118466897E-2</v>
      </c>
      <c r="P508" s="12">
        <v>-8.352621377698799E-2</v>
      </c>
      <c r="Q508" s="13">
        <v>3.66</v>
      </c>
      <c r="R508" s="13">
        <v>0</v>
      </c>
      <c r="S508" s="13">
        <v>0</v>
      </c>
      <c r="T508" s="13">
        <v>0</v>
      </c>
      <c r="U508" s="13">
        <v>3.66</v>
      </c>
      <c r="V508" s="13">
        <v>0</v>
      </c>
      <c r="W508" s="13">
        <v>3.66</v>
      </c>
      <c r="X508" s="14">
        <v>0</v>
      </c>
      <c r="Y508" s="15">
        <v>4.9019607843137261E-2</v>
      </c>
      <c r="Z508" s="14" t="s">
        <v>7128</v>
      </c>
      <c r="AA508" s="14">
        <v>0</v>
      </c>
      <c r="AB508" s="14" t="s">
        <v>7128</v>
      </c>
      <c r="AC508" s="14">
        <v>0</v>
      </c>
      <c r="AD508" s="13">
        <v>0.35899999999999999</v>
      </c>
      <c r="AE508" s="15">
        <v>-0.71136111111111111</v>
      </c>
      <c r="AF508" s="14">
        <v>0.13416407864998739</v>
      </c>
      <c r="AG508" s="14" t="s">
        <v>7128</v>
      </c>
      <c r="AH508" s="15">
        <v>0.35294117647058826</v>
      </c>
      <c r="AI508" s="5">
        <v>1.6043737574552686</v>
      </c>
      <c r="AJ508" s="15">
        <v>14.698795180722891</v>
      </c>
      <c r="AK508" s="15">
        <v>14.698795180722891</v>
      </c>
      <c r="AL508" s="15" t="s">
        <v>7128</v>
      </c>
      <c r="AM508" s="15" t="s">
        <v>7128</v>
      </c>
      <c r="AN508" s="15" t="s">
        <v>7128</v>
      </c>
      <c r="AO508" s="15">
        <v>0.15123966942148762</v>
      </c>
      <c r="AP508" s="15">
        <v>4.5353159851301115</v>
      </c>
      <c r="AQ508" s="15">
        <v>4.0397350993377481</v>
      </c>
      <c r="AR508" s="15" t="s">
        <v>7128</v>
      </c>
      <c r="AS508" s="15">
        <v>0.15123966942148762</v>
      </c>
      <c r="AT508" s="14">
        <v>0</v>
      </c>
      <c r="AU508" s="14">
        <v>0</v>
      </c>
      <c r="AV508" s="12">
        <v>4.7100000000000003E-2</v>
      </c>
      <c r="AW508" s="12">
        <v>0.156</v>
      </c>
      <c r="AX508" s="12">
        <v>1.09E-2</v>
      </c>
      <c r="AY508" s="12">
        <v>5.91E-2</v>
      </c>
      <c r="AZ508" s="14" t="s">
        <v>7128</v>
      </c>
      <c r="BA508" s="14" t="s">
        <v>7128</v>
      </c>
      <c r="BB508" s="14">
        <v>8.6759581881533099E-2</v>
      </c>
      <c r="BC508" s="14">
        <v>5.6233786223012013E-2</v>
      </c>
      <c r="BD508" s="14">
        <v>1.0289256198347108E-2</v>
      </c>
      <c r="BE508" s="14">
        <v>3.3347107438016534E-2</v>
      </c>
      <c r="BF508" s="14">
        <v>0.31780821917808222</v>
      </c>
      <c r="BG508" s="14" t="s">
        <v>7128</v>
      </c>
      <c r="BH508" s="13">
        <v>0.249</v>
      </c>
      <c r="BI508" s="13">
        <v>0.249</v>
      </c>
      <c r="BJ508" s="13">
        <v>0.80700000000000005</v>
      </c>
      <c r="BK508" s="13">
        <v>0.80700000000000005</v>
      </c>
      <c r="BL508" s="13">
        <v>24.2</v>
      </c>
      <c r="BM508" s="13">
        <v>24.2</v>
      </c>
      <c r="BN508" s="13">
        <v>0.90600000000000003</v>
      </c>
      <c r="BO508" s="13">
        <v>0.90600000000000003</v>
      </c>
      <c r="BP508" s="13">
        <v>0.55052876712328769</v>
      </c>
      <c r="BQ508" s="13">
        <v>0</v>
      </c>
      <c r="BR508" s="13">
        <v>0</v>
      </c>
      <c r="BS508" s="13">
        <v>-0.111</v>
      </c>
      <c r="BT508" s="14">
        <v>-0.20162434123109538</v>
      </c>
      <c r="BU508" s="13">
        <v>0.66152876712328768</v>
      </c>
      <c r="BV508" s="13">
        <v>0.36</v>
      </c>
      <c r="BW508" s="13">
        <v>0.36</v>
      </c>
      <c r="BX508" s="13">
        <v>2.87</v>
      </c>
      <c r="BY508" s="13">
        <v>9.7900000000000009</v>
      </c>
      <c r="BZ508" s="13">
        <v>0</v>
      </c>
      <c r="CA508" s="13">
        <v>0</v>
      </c>
      <c r="CB508" s="13">
        <v>0</v>
      </c>
      <c r="CC508" s="15">
        <v>-0.69399999999999995</v>
      </c>
      <c r="CD508" s="15">
        <v>0.63300000000000001</v>
      </c>
      <c r="CE508" s="15">
        <v>0.36</v>
      </c>
      <c r="CF508" s="15">
        <v>0.72230840444143241</v>
      </c>
      <c r="CG508" s="15">
        <v>0.63427395727146008</v>
      </c>
      <c r="CH508" s="13">
        <v>0.50469999999999993</v>
      </c>
      <c r="CI508" s="13">
        <v>0.18020000000000003</v>
      </c>
      <c r="CJ508" s="13">
        <v>0</v>
      </c>
      <c r="CK508" s="12">
        <f t="shared" si="14"/>
        <v>0</v>
      </c>
      <c r="CL508" s="36" t="str">
        <f t="shared" si="15"/>
        <v>NA</v>
      </c>
      <c r="CM508" s="13">
        <v>0.36499999999999999</v>
      </c>
      <c r="CN508" s="13">
        <v>0.11600000000000001</v>
      </c>
      <c r="CO508" s="13">
        <v>0.249</v>
      </c>
      <c r="CP508" s="13">
        <v>3.66</v>
      </c>
      <c r="CQ508" s="13">
        <v>0.90600000000000003</v>
      </c>
      <c r="CR508" s="13">
        <v>3.66</v>
      </c>
      <c r="CS508" s="13" t="s">
        <v>7128</v>
      </c>
      <c r="CT508" s="13">
        <v>4.0000000000000001E-3</v>
      </c>
      <c r="CU508" s="13">
        <v>0.80500000000000005</v>
      </c>
      <c r="CV508" s="13">
        <v>4.0000000000000001E-3</v>
      </c>
      <c r="CW508" s="13">
        <v>0.90600000000000003</v>
      </c>
      <c r="CX508" s="12">
        <v>8.5942936673625611E-2</v>
      </c>
      <c r="CY508" s="12">
        <v>5.6071511492918509E-2</v>
      </c>
      <c r="CZ508" s="15">
        <v>4.0397350993377481</v>
      </c>
      <c r="DA508" s="20"/>
      <c r="DB508" s="20"/>
    </row>
    <row r="509" spans="1:106">
      <c r="A509" s="8" t="s">
        <v>1741</v>
      </c>
      <c r="B509" s="8" t="s">
        <v>1742</v>
      </c>
      <c r="C509" s="9" t="s">
        <v>7155</v>
      </c>
      <c r="D509" s="9" t="s">
        <v>7126</v>
      </c>
      <c r="E509" s="10" t="s">
        <v>7127</v>
      </c>
      <c r="F509" s="10" t="s">
        <v>7126</v>
      </c>
      <c r="G509" s="11">
        <v>0.92</v>
      </c>
      <c r="H509" s="11">
        <v>1.0708661670930284</v>
      </c>
      <c r="I509" s="12">
        <v>9.0499999999999997E-2</v>
      </c>
      <c r="J509" s="12">
        <v>0.15341338812191907</v>
      </c>
      <c r="K509" s="12">
        <v>4.1999999999999996E-2</v>
      </c>
      <c r="L509" s="12">
        <v>9.8500000000000004E-2</v>
      </c>
      <c r="M509" s="12">
        <v>6.5019850000000004E-2</v>
      </c>
      <c r="N509" s="12">
        <v>0.14096029668805091</v>
      </c>
      <c r="O509" s="12">
        <v>1.2025188152679116</v>
      </c>
      <c r="P509" s="12">
        <v>0.60346162959559368</v>
      </c>
      <c r="Q509" s="13">
        <v>162.1</v>
      </c>
      <c r="R509" s="13">
        <v>0.98196270193465973</v>
      </c>
      <c r="S509" s="13">
        <v>25.6</v>
      </c>
      <c r="T509" s="13">
        <v>26.58196270193466</v>
      </c>
      <c r="U509" s="13">
        <v>188.68196270193465</v>
      </c>
      <c r="V509" s="13">
        <v>3.08</v>
      </c>
      <c r="W509" s="13">
        <v>185.60196270193464</v>
      </c>
      <c r="X509" s="14">
        <v>1.6323764899910168E-2</v>
      </c>
      <c r="Y509" s="15">
        <v>0.31803962460896767</v>
      </c>
      <c r="Z509" s="14">
        <v>0.55169945787341923</v>
      </c>
      <c r="AA509" s="14">
        <v>0.14088237328719552</v>
      </c>
      <c r="AB509" s="14">
        <v>1.2306464213858639</v>
      </c>
      <c r="AC509" s="14">
        <v>0.16398496423155251</v>
      </c>
      <c r="AD509" s="13">
        <v>1.69</v>
      </c>
      <c r="AE509" s="15">
        <v>2.1181111111111113</v>
      </c>
      <c r="AF509" s="14">
        <v>0.20493901531919198</v>
      </c>
      <c r="AG509" s="14">
        <v>0.71655462856246033</v>
      </c>
      <c r="AH509" s="15">
        <v>0.47848473703567479</v>
      </c>
      <c r="AI509" s="5">
        <v>4.3344709897610914</v>
      </c>
      <c r="AJ509" s="15">
        <v>18.420454545454543</v>
      </c>
      <c r="AK509" s="15">
        <v>18.420454545454543</v>
      </c>
      <c r="AL509" s="15">
        <v>17.978723404255319</v>
      </c>
      <c r="AM509" s="15">
        <v>0.83729338842975198</v>
      </c>
      <c r="AN509" s="15">
        <v>7.5046296296296289</v>
      </c>
      <c r="AO509" s="15">
        <v>1.7991120976692565</v>
      </c>
      <c r="AP509" s="15">
        <v>14.507398580724317</v>
      </c>
      <c r="AQ509" s="15">
        <v>12.381718659235133</v>
      </c>
      <c r="AR509" s="15">
        <v>4.1151637663425493</v>
      </c>
      <c r="AS509" s="15">
        <v>2.0599551909204732</v>
      </c>
      <c r="AT509" s="14">
        <v>6.102272727272727E-2</v>
      </c>
      <c r="AU509" s="14">
        <v>3.3127698951264653E-3</v>
      </c>
      <c r="AV509" s="12">
        <v>1.4390000000000001</v>
      </c>
      <c r="AW509" s="12">
        <v>1.145</v>
      </c>
      <c r="AX509" s="12">
        <v>0.18100000000000002</v>
      </c>
      <c r="AY509" s="12">
        <v>0.32</v>
      </c>
      <c r="AZ509" s="14">
        <v>0.22</v>
      </c>
      <c r="BA509" s="14">
        <v>0.14899999999999999</v>
      </c>
      <c r="BB509" s="14">
        <v>1.3559322033898307</v>
      </c>
      <c r="BC509" s="14">
        <v>0.74442192628364456</v>
      </c>
      <c r="BD509" s="14">
        <v>9.766925638179802E-2</v>
      </c>
      <c r="BE509" s="14">
        <v>0.14199342352511729</v>
      </c>
      <c r="BF509" s="14">
        <v>0</v>
      </c>
      <c r="BG509" s="14">
        <v>9.1599999999999997E-3</v>
      </c>
      <c r="BH509" s="13">
        <v>8.8000000000000007</v>
      </c>
      <c r="BI509" s="13">
        <v>8.8000000000000007</v>
      </c>
      <c r="BJ509" s="13">
        <v>12.7</v>
      </c>
      <c r="BK509" s="13">
        <v>12.793607459613067</v>
      </c>
      <c r="BL509" s="13">
        <v>90.1</v>
      </c>
      <c r="BM509" s="13">
        <v>90.1</v>
      </c>
      <c r="BN509" s="13">
        <v>14.7</v>
      </c>
      <c r="BO509" s="13">
        <v>14.989999999999998</v>
      </c>
      <c r="BP509" s="13">
        <v>12.793607459613067</v>
      </c>
      <c r="BQ509" s="13">
        <v>-1.79</v>
      </c>
      <c r="BR509" s="13">
        <v>6.22</v>
      </c>
      <c r="BS509" s="13">
        <v>1.9199999999999995</v>
      </c>
      <c r="BT509" s="14">
        <v>0.63625525683013151</v>
      </c>
      <c r="BU509" s="13">
        <v>4.6536074596130677</v>
      </c>
      <c r="BV509" s="13">
        <v>2.4500000000000011</v>
      </c>
      <c r="BW509" s="13">
        <v>0.66000000000000103</v>
      </c>
      <c r="BX509" s="13">
        <v>6.49</v>
      </c>
      <c r="BY509" s="13">
        <v>17.18596270193466</v>
      </c>
      <c r="BZ509" s="13">
        <v>21.6</v>
      </c>
      <c r="CA509" s="13">
        <v>45.101962701934667</v>
      </c>
      <c r="CB509" s="13">
        <v>-0.53700000000000003</v>
      </c>
      <c r="CC509" s="15">
        <v>0.97899999999999998</v>
      </c>
      <c r="CD509" s="15">
        <v>0.32300000000000001</v>
      </c>
      <c r="CE509" s="15">
        <v>0.36</v>
      </c>
      <c r="CF509" s="15" t="s">
        <v>7128</v>
      </c>
      <c r="CG509" s="15" t="s">
        <v>7128</v>
      </c>
      <c r="CH509" s="13" t="s">
        <v>7128</v>
      </c>
      <c r="CI509" s="13" t="s">
        <v>7128</v>
      </c>
      <c r="CJ509" s="13">
        <v>-0.53700000000000003</v>
      </c>
      <c r="CK509" s="12">
        <f t="shared" si="14"/>
        <v>0.21918367346938766</v>
      </c>
      <c r="CL509" s="36">
        <f t="shared" si="15"/>
        <v>1.9976957675976066</v>
      </c>
      <c r="CM509" s="13">
        <v>8.4499999999999993</v>
      </c>
      <c r="CN509" s="13" t="s">
        <v>7128</v>
      </c>
      <c r="CO509" s="13">
        <v>8.8000000000000007</v>
      </c>
      <c r="CP509" s="13">
        <v>162.1</v>
      </c>
      <c r="CQ509" s="13">
        <v>14.989999999999998</v>
      </c>
      <c r="CR509" s="13">
        <v>185.60196270193464</v>
      </c>
      <c r="CS509" s="13">
        <v>2.4500000000000011</v>
      </c>
      <c r="CT509" s="13">
        <v>1.2008000000000001</v>
      </c>
      <c r="CU509" s="13">
        <v>12.891007459613068</v>
      </c>
      <c r="CV509" s="13">
        <v>46.302762701934668</v>
      </c>
      <c r="CW509" s="13">
        <v>15.097</v>
      </c>
      <c r="CX509" s="12">
        <v>1.1568887501950382</v>
      </c>
      <c r="CY509" s="12">
        <v>0.70110261760525538</v>
      </c>
      <c r="CZ509" s="15">
        <v>12.293963217986001</v>
      </c>
      <c r="DA509" s="20"/>
      <c r="DB509" s="20"/>
    </row>
    <row r="510" spans="1:106" ht="24">
      <c r="A510" s="8" t="s">
        <v>2129</v>
      </c>
      <c r="B510" s="8" t="s">
        <v>2130</v>
      </c>
      <c r="C510" s="9" t="s">
        <v>7155</v>
      </c>
      <c r="D510" s="9" t="s">
        <v>7126</v>
      </c>
      <c r="E510" s="10" t="s">
        <v>7127</v>
      </c>
      <c r="F510" s="10" t="s">
        <v>7126</v>
      </c>
      <c r="G510" s="11">
        <v>0.92</v>
      </c>
      <c r="H510" s="11">
        <v>1.3664425910829625</v>
      </c>
      <c r="I510" s="12">
        <v>9.0499999999999997E-2</v>
      </c>
      <c r="J510" s="12">
        <v>0.1801630544930081</v>
      </c>
      <c r="K510" s="12">
        <v>4.1999999999999996E-2</v>
      </c>
      <c r="L510" s="12">
        <v>9.8500000000000004E-2</v>
      </c>
      <c r="M510" s="12">
        <v>6.5019850000000004E-2</v>
      </c>
      <c r="N510" s="12">
        <v>0.13359608446666077</v>
      </c>
      <c r="O510" s="12">
        <v>-2.1400167895069933E-2</v>
      </c>
      <c r="P510" s="12">
        <v>-3.3557713032362158E-2</v>
      </c>
      <c r="Q510" s="13">
        <v>29.6</v>
      </c>
      <c r="R510" s="13">
        <v>0</v>
      </c>
      <c r="S510" s="13">
        <v>20.100000000000001</v>
      </c>
      <c r="T510" s="13">
        <v>20.100000000000001</v>
      </c>
      <c r="U510" s="13">
        <v>49.7</v>
      </c>
      <c r="V510" s="13">
        <v>0.48099999999999998</v>
      </c>
      <c r="W510" s="13">
        <v>49.219000000000001</v>
      </c>
      <c r="X510" s="14">
        <v>9.6780684104627764E-3</v>
      </c>
      <c r="Y510" s="15">
        <v>0.29239766081871343</v>
      </c>
      <c r="Z510" s="14">
        <v>0.48433734939759038</v>
      </c>
      <c r="AA510" s="14">
        <v>0.40442655935613681</v>
      </c>
      <c r="AB510" s="14">
        <v>0.93925233644859829</v>
      </c>
      <c r="AC510" s="14">
        <v>0.67905405405405406</v>
      </c>
      <c r="AD510" s="13">
        <v>5.78</v>
      </c>
      <c r="AE510" s="15">
        <v>2.2050833333333335</v>
      </c>
      <c r="AF510" s="14">
        <v>0.13038404810405299</v>
      </c>
      <c r="AG510" s="14">
        <v>0.66610909281394115</v>
      </c>
      <c r="AH510" s="15">
        <v>0.30183220829315327</v>
      </c>
      <c r="AI510" s="5">
        <v>3.8055555555555558</v>
      </c>
      <c r="AJ510" s="15">
        <v>9.6103896103896105</v>
      </c>
      <c r="AK510" s="15">
        <v>9.6103896103896105</v>
      </c>
      <c r="AL510" s="15" t="s">
        <v>7128</v>
      </c>
      <c r="AM510" s="15" t="s">
        <v>7128</v>
      </c>
      <c r="AN510" s="15">
        <v>1.3831775700934581</v>
      </c>
      <c r="AO510" s="15">
        <v>0.52112676056338036</v>
      </c>
      <c r="AP510" s="15">
        <v>8.9815693430656935</v>
      </c>
      <c r="AQ510" s="15">
        <v>7.3351713859910586</v>
      </c>
      <c r="AR510" s="15">
        <v>1.1999073600039007</v>
      </c>
      <c r="AS510" s="15">
        <v>0.86653169014084519</v>
      </c>
      <c r="AT510" s="14">
        <v>3.9974025974025974E-2</v>
      </c>
      <c r="AU510" s="14">
        <v>4.1594594594594591E-3</v>
      </c>
      <c r="AV510" s="12">
        <v>1.085</v>
      </c>
      <c r="AW510" s="12">
        <v>0.13500000000000001</v>
      </c>
      <c r="AX510" s="12">
        <v>0.20600000000000002</v>
      </c>
      <c r="AY510" s="12">
        <v>0.16500000000000001</v>
      </c>
      <c r="AZ510" s="14" t="s">
        <v>7128</v>
      </c>
      <c r="BA510" s="14" t="s">
        <v>7128</v>
      </c>
      <c r="BB510" s="14">
        <v>0.15876288659793816</v>
      </c>
      <c r="BC510" s="14">
        <v>0.10003837143429861</v>
      </c>
      <c r="BD510" s="14">
        <v>5.422535211267606E-2</v>
      </c>
      <c r="BE510" s="14">
        <v>9.647887323943663E-2</v>
      </c>
      <c r="BF510" s="14">
        <v>0.28538283062645015</v>
      </c>
      <c r="BG510" s="14" t="s">
        <v>7128</v>
      </c>
      <c r="BH510" s="13">
        <v>3.08</v>
      </c>
      <c r="BI510" s="13">
        <v>3.08</v>
      </c>
      <c r="BJ510" s="13">
        <v>5.48</v>
      </c>
      <c r="BK510" s="13">
        <v>5.48</v>
      </c>
      <c r="BL510" s="13">
        <v>56.8</v>
      </c>
      <c r="BM510" s="13">
        <v>56.8</v>
      </c>
      <c r="BN510" s="13">
        <v>6.71</v>
      </c>
      <c r="BO510" s="13">
        <v>6.71</v>
      </c>
      <c r="BP510" s="13">
        <v>3.9161020881670536</v>
      </c>
      <c r="BQ510" s="13">
        <v>0</v>
      </c>
      <c r="BR510" s="13">
        <v>0</v>
      </c>
      <c r="BS510" s="13">
        <v>-1.4</v>
      </c>
      <c r="BT510" s="14">
        <v>-0.35749834107498335</v>
      </c>
      <c r="BU510" s="13">
        <v>5.3161020881670531</v>
      </c>
      <c r="BV510" s="13">
        <v>4.4800000000000004</v>
      </c>
      <c r="BW510" s="13">
        <v>4.4800000000000004</v>
      </c>
      <c r="BX510" s="13">
        <v>19.399999999999999</v>
      </c>
      <c r="BY510" s="13">
        <v>39.146000000000001</v>
      </c>
      <c r="BZ510" s="13">
        <v>21.4</v>
      </c>
      <c r="CA510" s="13">
        <v>41.018999999999998</v>
      </c>
      <c r="CB510" s="13">
        <v>-0.12311999999999999</v>
      </c>
      <c r="CC510" s="15">
        <v>0.57899999999999996</v>
      </c>
      <c r="CD510" s="15">
        <v>1.23</v>
      </c>
      <c r="CE510" s="15">
        <v>0.36</v>
      </c>
      <c r="CF510" s="15">
        <v>0.95087051104296871</v>
      </c>
      <c r="CG510" s="15">
        <v>1.0526618440384008</v>
      </c>
      <c r="CH510" s="13">
        <v>2.0591999999999997</v>
      </c>
      <c r="CI510" s="13">
        <v>1.3187</v>
      </c>
      <c r="CJ510" s="13">
        <v>-0.12311999999999999</v>
      </c>
      <c r="CK510" s="12">
        <f t="shared" si="14"/>
        <v>2.7482142857142854E-2</v>
      </c>
      <c r="CL510" s="36">
        <f t="shared" si="15"/>
        <v>1.384724152222141</v>
      </c>
      <c r="CM510" s="13">
        <v>4.3099999999999996</v>
      </c>
      <c r="CN510" s="13">
        <v>1.23</v>
      </c>
      <c r="CO510" s="13">
        <v>3.08</v>
      </c>
      <c r="CP510" s="13">
        <v>29.6</v>
      </c>
      <c r="CQ510" s="13">
        <v>6.71</v>
      </c>
      <c r="CR510" s="13">
        <v>49.219000000000001</v>
      </c>
      <c r="CS510" s="13">
        <v>4.4800000000000004</v>
      </c>
      <c r="CT510" s="13">
        <v>0.2016</v>
      </c>
      <c r="CU510" s="13">
        <v>5.3800000000000008</v>
      </c>
      <c r="CV510" s="13">
        <v>41.220599999999997</v>
      </c>
      <c r="CW510" s="13">
        <v>6.71</v>
      </c>
      <c r="CX510" s="12">
        <v>0.15202840584442087</v>
      </c>
      <c r="CY510" s="12">
        <v>9.7709653733129828E-2</v>
      </c>
      <c r="CZ510" s="15">
        <v>7.3351713859910586</v>
      </c>
      <c r="DA510" s="20"/>
      <c r="DB510" s="20"/>
    </row>
    <row r="511" spans="1:106" ht="24">
      <c r="A511" s="8" t="s">
        <v>2653</v>
      </c>
      <c r="B511" s="8" t="s">
        <v>2654</v>
      </c>
      <c r="C511" s="9" t="s">
        <v>7155</v>
      </c>
      <c r="D511" s="9" t="s">
        <v>7126</v>
      </c>
      <c r="E511" s="10" t="s">
        <v>7127</v>
      </c>
      <c r="F511" s="10" t="s">
        <v>7126</v>
      </c>
      <c r="G511" s="11">
        <v>0.92</v>
      </c>
      <c r="H511" s="11">
        <v>0.98702594810379252</v>
      </c>
      <c r="I511" s="12">
        <v>9.0499999999999997E-2</v>
      </c>
      <c r="J511" s="12">
        <v>0.14582584830339324</v>
      </c>
      <c r="K511" s="12">
        <v>4.1999999999999996E-2</v>
      </c>
      <c r="L511" s="12">
        <v>9.8500000000000004E-2</v>
      </c>
      <c r="M511" s="12">
        <v>6.5019850000000004E-2</v>
      </c>
      <c r="N511" s="12">
        <v>0.13554912726480839</v>
      </c>
      <c r="O511" s="12">
        <v>-0.13764642877832728</v>
      </c>
      <c r="P511" s="12">
        <v>-0.13418047284439394</v>
      </c>
      <c r="Q511" s="13">
        <v>50.1</v>
      </c>
      <c r="R511" s="13">
        <v>0</v>
      </c>
      <c r="S511" s="13">
        <v>7.3</v>
      </c>
      <c r="T511" s="13">
        <v>7.3</v>
      </c>
      <c r="U511" s="13">
        <v>57.4</v>
      </c>
      <c r="V511" s="13">
        <v>0.23300000000000001</v>
      </c>
      <c r="W511" s="13">
        <v>57.167000000000002</v>
      </c>
      <c r="X511" s="14">
        <v>4.0592334494773518E-3</v>
      </c>
      <c r="Y511" s="15">
        <v>0.84166666666666667</v>
      </c>
      <c r="Z511" s="14">
        <v>0.14629258517034069</v>
      </c>
      <c r="AA511" s="14">
        <v>0.12717770034843207</v>
      </c>
      <c r="AB511" s="14">
        <v>0.17136150234741784</v>
      </c>
      <c r="AC511" s="14">
        <v>0.14570858283433133</v>
      </c>
      <c r="AD511" s="13">
        <v>1.67</v>
      </c>
      <c r="AE511" s="15">
        <v>3.7533333333333334</v>
      </c>
      <c r="AF511" s="14">
        <v>0.24289915602982237</v>
      </c>
      <c r="AG511" s="14">
        <v>0.7039958590016886</v>
      </c>
      <c r="AH511" s="15">
        <v>0.34031413612565442</v>
      </c>
      <c r="AI511" s="5">
        <v>0.14864864864864866</v>
      </c>
      <c r="AJ511" s="15">
        <v>161.61290322580646</v>
      </c>
      <c r="AK511" s="15">
        <v>161.61290322580646</v>
      </c>
      <c r="AL511" s="15" t="s">
        <v>7128</v>
      </c>
      <c r="AM511" s="15" t="s">
        <v>7128</v>
      </c>
      <c r="AN511" s="15">
        <v>1.176056338028169</v>
      </c>
      <c r="AO511" s="15">
        <v>1.5415384615384615</v>
      </c>
      <c r="AP511" s="15">
        <v>472.4545454545455</v>
      </c>
      <c r="AQ511" s="15">
        <v>61.802162162162162</v>
      </c>
      <c r="AR511" s="15">
        <v>1.1510056979483358</v>
      </c>
      <c r="AS511" s="15">
        <v>1.7589846153846154</v>
      </c>
      <c r="AT511" s="14">
        <v>0</v>
      </c>
      <c r="AU511" s="14">
        <v>0</v>
      </c>
      <c r="AV511" s="12">
        <v>-0.54600000000000004</v>
      </c>
      <c r="AW511" s="12">
        <v>-0.32299999999999995</v>
      </c>
      <c r="AX511" s="12">
        <v>0.218</v>
      </c>
      <c r="AY511" s="12">
        <v>0.20499999999999999</v>
      </c>
      <c r="AZ511" s="14" t="s">
        <v>7128</v>
      </c>
      <c r="BA511" s="14" t="s">
        <v>7128</v>
      </c>
      <c r="BB511" s="14">
        <v>8.1794195250659632E-3</v>
      </c>
      <c r="BC511" s="14">
        <v>1.3686544204144422E-3</v>
      </c>
      <c r="BD511" s="14">
        <v>9.5384615384615391E-3</v>
      </c>
      <c r="BE511" s="14">
        <v>3.7230769230769231E-3</v>
      </c>
      <c r="BF511" s="14">
        <v>0.5</v>
      </c>
      <c r="BG511" s="14">
        <v>8.2400000000000001E-2</v>
      </c>
      <c r="BH511" s="13">
        <v>0.31</v>
      </c>
      <c r="BI511" s="13">
        <v>0.31</v>
      </c>
      <c r="BJ511" s="13">
        <v>0.121</v>
      </c>
      <c r="BK511" s="13">
        <v>0.121</v>
      </c>
      <c r="BL511" s="13">
        <v>32.5</v>
      </c>
      <c r="BM511" s="13">
        <v>32.5</v>
      </c>
      <c r="BN511" s="13">
        <v>0.92500000000000004</v>
      </c>
      <c r="BO511" s="13">
        <v>0.92500000000000004</v>
      </c>
      <c r="BP511" s="13">
        <v>6.0499999999999998E-2</v>
      </c>
      <c r="BQ511" s="13">
        <v>0</v>
      </c>
      <c r="BR511" s="13">
        <v>0</v>
      </c>
      <c r="BS511" s="13">
        <v>-2.2400000000000002</v>
      </c>
      <c r="BT511" s="14">
        <v>-37.024793388429757</v>
      </c>
      <c r="BU511" s="13">
        <v>2.3005000000000004</v>
      </c>
      <c r="BV511" s="13">
        <v>2.5500000000000003</v>
      </c>
      <c r="BW511" s="13">
        <v>2.5500000000000003</v>
      </c>
      <c r="BX511" s="13">
        <v>37.9</v>
      </c>
      <c r="BY511" s="13">
        <v>44.204000000000001</v>
      </c>
      <c r="BZ511" s="13">
        <v>42.6</v>
      </c>
      <c r="CA511" s="13">
        <v>49.667000000000002</v>
      </c>
      <c r="CB511" s="13">
        <v>0</v>
      </c>
      <c r="CC511" s="15">
        <v>1.1399999999999999</v>
      </c>
      <c r="CD511" s="15">
        <v>1.78</v>
      </c>
      <c r="CE511" s="15">
        <v>0.36</v>
      </c>
      <c r="CF511" s="15" t="s">
        <v>7128</v>
      </c>
      <c r="CG511" s="15" t="s">
        <v>7128</v>
      </c>
      <c r="CH511" s="13" t="s">
        <v>7128</v>
      </c>
      <c r="CI511" s="13" t="s">
        <v>7128</v>
      </c>
      <c r="CJ511" s="13">
        <v>0</v>
      </c>
      <c r="CK511" s="12">
        <f t="shared" si="14"/>
        <v>0</v>
      </c>
      <c r="CL511" s="36">
        <f t="shared" si="15"/>
        <v>0.6543580244427889</v>
      </c>
      <c r="CM511" s="13">
        <v>0.33400000000000002</v>
      </c>
      <c r="CN511" s="13">
        <v>0.317</v>
      </c>
      <c r="CO511" s="13">
        <v>0.31</v>
      </c>
      <c r="CP511" s="13">
        <v>50.1</v>
      </c>
      <c r="CQ511" s="13">
        <v>0.92500000000000004</v>
      </c>
      <c r="CR511" s="13">
        <v>57.167000000000002</v>
      </c>
      <c r="CS511" s="13" t="s">
        <v>7128</v>
      </c>
      <c r="CT511" s="13">
        <v>1.9427999999999999</v>
      </c>
      <c r="CU511" s="13">
        <v>0.65379999999999983</v>
      </c>
      <c r="CV511" s="13">
        <v>51.6098</v>
      </c>
      <c r="CW511" s="13">
        <v>2.085</v>
      </c>
      <c r="CX511" s="12">
        <v>2.115313180800546E-2</v>
      </c>
      <c r="CY511" s="12">
        <v>7.0839148109944766E-3</v>
      </c>
      <c r="CZ511" s="15">
        <v>27.418225419664271</v>
      </c>
      <c r="DA511" s="20"/>
      <c r="DB511" s="20"/>
    </row>
    <row r="512" spans="1:106" ht="24">
      <c r="A512" s="8" t="s">
        <v>2607</v>
      </c>
      <c r="B512" s="8" t="s">
        <v>2608</v>
      </c>
      <c r="C512" s="9" t="s">
        <v>7142</v>
      </c>
      <c r="D512" s="9" t="s">
        <v>7126</v>
      </c>
      <c r="E512" s="10" t="s">
        <v>7127</v>
      </c>
      <c r="F512" s="10" t="s">
        <v>7126</v>
      </c>
      <c r="G512" s="11">
        <v>0.1</v>
      </c>
      <c r="H512" s="11">
        <v>0.31734750675067508</v>
      </c>
      <c r="I512" s="12">
        <v>9.0499999999999997E-2</v>
      </c>
      <c r="J512" s="12">
        <v>8.5219949360936104E-2</v>
      </c>
      <c r="K512" s="12">
        <v>3.6999999999999998E-2</v>
      </c>
      <c r="L512" s="12">
        <v>9.35E-2</v>
      </c>
      <c r="M512" s="12">
        <v>6.1719349999999999E-2</v>
      </c>
      <c r="N512" s="12">
        <v>6.6969182283512063E-2</v>
      </c>
      <c r="O512" s="12">
        <v>0.12195136538009976</v>
      </c>
      <c r="P512" s="12">
        <v>-6.6969182283512063E-2</v>
      </c>
      <c r="Q512" s="13">
        <v>333.3</v>
      </c>
      <c r="R512" s="13">
        <v>0</v>
      </c>
      <c r="S512" s="13">
        <v>1158.7</v>
      </c>
      <c r="T512" s="13">
        <v>1158.7</v>
      </c>
      <c r="U512" s="13">
        <v>1492</v>
      </c>
      <c r="V512" s="13">
        <v>0</v>
      </c>
      <c r="W512" s="13">
        <v>1492</v>
      </c>
      <c r="X512" s="14">
        <v>0</v>
      </c>
      <c r="Y512" s="15">
        <v>0.17857142857142858</v>
      </c>
      <c r="Z512" s="14">
        <v>0.90523437500000004</v>
      </c>
      <c r="AA512" s="14">
        <v>0.77660857908847192</v>
      </c>
      <c r="AB512" s="14">
        <v>9.5523495465787303</v>
      </c>
      <c r="AC512" s="14">
        <v>3.4764476447644763</v>
      </c>
      <c r="AD512" s="13">
        <v>12.52</v>
      </c>
      <c r="AE512" s="15">
        <v>1.8523611111111116</v>
      </c>
      <c r="AF512" s="14">
        <v>0.15165750888103102</v>
      </c>
      <c r="AG512" s="14">
        <v>0.54695610268180539</v>
      </c>
      <c r="AH512" s="15">
        <v>0.40806705081194339</v>
      </c>
      <c r="AI512" s="5" t="s">
        <v>7128</v>
      </c>
      <c r="AJ512" s="15">
        <v>24.152173913043477</v>
      </c>
      <c r="AK512" s="15">
        <v>21.365384615384617</v>
      </c>
      <c r="AL512" s="15">
        <v>16.217616580310882</v>
      </c>
      <c r="AM512" s="15">
        <v>0.76189823069537788</v>
      </c>
      <c r="AN512" s="15">
        <v>2.7477328936521026</v>
      </c>
      <c r="AO512" s="15">
        <v>10.856677524429967</v>
      </c>
      <c r="AP512" s="15" t="s">
        <v>7128</v>
      </c>
      <c r="AQ512" s="15" t="s">
        <v>7128</v>
      </c>
      <c r="AR512" s="15">
        <v>1.1656249999999999</v>
      </c>
      <c r="AS512" s="15">
        <v>48.599348534201958</v>
      </c>
      <c r="AT512" s="14">
        <v>0</v>
      </c>
      <c r="AU512" s="14">
        <v>0</v>
      </c>
      <c r="AV512" s="12">
        <v>0.30499999999999999</v>
      </c>
      <c r="AW512" s="12">
        <v>0.19899999999999998</v>
      </c>
      <c r="AX512" s="12">
        <v>0.33500000000000002</v>
      </c>
      <c r="AY512" s="12">
        <v>0.249</v>
      </c>
      <c r="AZ512" s="14">
        <v>0.317</v>
      </c>
      <c r="BA512" s="14">
        <v>-0.28800000000000003</v>
      </c>
      <c r="BB512" s="14">
        <v>0.20717131474103587</v>
      </c>
      <c r="BC512" s="14">
        <v>0</v>
      </c>
      <c r="BD512" s="14">
        <v>0.45348837209302328</v>
      </c>
      <c r="BE512" s="14">
        <v>0</v>
      </c>
      <c r="BF512" s="14">
        <v>0.37479999999999997</v>
      </c>
      <c r="BG512" s="14">
        <v>2.7900000000000001E-2</v>
      </c>
      <c r="BH512" s="13">
        <v>13.8</v>
      </c>
      <c r="BI512" s="13">
        <v>15.6</v>
      </c>
      <c r="BJ512" s="13">
        <v>0</v>
      </c>
      <c r="BK512" s="13">
        <v>0</v>
      </c>
      <c r="BL512" s="13">
        <v>30.7</v>
      </c>
      <c r="BM512" s="13">
        <v>34.4</v>
      </c>
      <c r="BN512" s="13">
        <v>0</v>
      </c>
      <c r="BO512" s="13">
        <v>0</v>
      </c>
      <c r="BP512" s="13">
        <v>0</v>
      </c>
      <c r="BQ512" s="13">
        <v>0</v>
      </c>
      <c r="BR512" s="13">
        <v>0</v>
      </c>
      <c r="BS512" s="13">
        <v>-0.626</v>
      </c>
      <c r="BT512" s="14" t="s">
        <v>7128</v>
      </c>
      <c r="BU512" s="13">
        <v>0.626</v>
      </c>
      <c r="BV512" s="13">
        <v>16.225999999999999</v>
      </c>
      <c r="BW512" s="13">
        <v>16.225999999999999</v>
      </c>
      <c r="BX512" s="13">
        <v>75.3</v>
      </c>
      <c r="BY512" s="13">
        <v>952</v>
      </c>
      <c r="BZ512" s="13">
        <v>121.3</v>
      </c>
      <c r="CA512" s="13">
        <v>1280</v>
      </c>
      <c r="CB512" s="13">
        <v>0</v>
      </c>
      <c r="CC512" s="15">
        <v>0.55300000000000005</v>
      </c>
      <c r="CD512" s="15">
        <v>0.89800000000000002</v>
      </c>
      <c r="CE512" s="15">
        <v>0.36</v>
      </c>
      <c r="CF512" s="15" t="s">
        <v>7128</v>
      </c>
      <c r="CG512" s="15">
        <v>0.27081049701454551</v>
      </c>
      <c r="CH512" s="13" t="s">
        <v>7128</v>
      </c>
      <c r="CI512" s="13">
        <v>7.6779999999999999</v>
      </c>
      <c r="CJ512" s="13">
        <v>0</v>
      </c>
      <c r="CK512" s="12">
        <f t="shared" si="14"/>
        <v>0</v>
      </c>
      <c r="CL512" s="36">
        <f t="shared" si="15"/>
        <v>2.3984374999999999E-2</v>
      </c>
      <c r="CM512" s="13">
        <v>25</v>
      </c>
      <c r="CN512" s="13">
        <v>9.3699999999999992</v>
      </c>
      <c r="CO512" s="13">
        <v>15.6</v>
      </c>
      <c r="CP512" s="13">
        <v>333.3</v>
      </c>
      <c r="CQ512" s="13" t="s">
        <v>7128</v>
      </c>
      <c r="CR512" s="13" t="s">
        <v>7128</v>
      </c>
      <c r="CS512" s="13" t="s">
        <v>7128</v>
      </c>
      <c r="CT512" s="13">
        <v>0</v>
      </c>
      <c r="CU512" s="13">
        <v>0</v>
      </c>
      <c r="CV512" s="13">
        <v>1280</v>
      </c>
      <c r="CW512" s="13">
        <v>0</v>
      </c>
      <c r="CX512" s="12">
        <v>0.20717131474103587</v>
      </c>
      <c r="CY512" s="12">
        <v>0</v>
      </c>
      <c r="CZ512" s="15" t="s">
        <v>7128</v>
      </c>
      <c r="DA512" s="20"/>
      <c r="DB512" s="20"/>
    </row>
    <row r="513" spans="1:106">
      <c r="A513" s="8" t="s">
        <v>101</v>
      </c>
      <c r="B513" s="8" t="s">
        <v>102</v>
      </c>
      <c r="C513" s="9" t="s">
        <v>7136</v>
      </c>
      <c r="D513" s="9" t="s">
        <v>7126</v>
      </c>
      <c r="E513" s="10" t="s">
        <v>7127</v>
      </c>
      <c r="F513" s="10" t="s">
        <v>7126</v>
      </c>
      <c r="G513" s="11">
        <v>0.39</v>
      </c>
      <c r="H513" s="11">
        <v>0.39</v>
      </c>
      <c r="I513" s="12">
        <v>9.0499999999999997E-2</v>
      </c>
      <c r="J513" s="12">
        <v>9.1795000000000002E-2</v>
      </c>
      <c r="K513" s="12">
        <v>3.6999999999999998E-2</v>
      </c>
      <c r="L513" s="12">
        <v>9.35E-2</v>
      </c>
      <c r="M513" s="12">
        <v>6.1719349999999999E-2</v>
      </c>
      <c r="N513" s="12">
        <v>9.1795000000000002E-2</v>
      </c>
      <c r="O513" s="12" t="s">
        <v>7128</v>
      </c>
      <c r="P513" s="12" t="s">
        <v>7128</v>
      </c>
      <c r="Q513" s="13">
        <v>2219.1</v>
      </c>
      <c r="R513" s="13">
        <v>0</v>
      </c>
      <c r="S513" s="13">
        <v>0</v>
      </c>
      <c r="T513" s="13">
        <v>0</v>
      </c>
      <c r="U513" s="13">
        <v>2219.1</v>
      </c>
      <c r="V513" s="13">
        <v>0</v>
      </c>
      <c r="W513" s="13">
        <v>2219.1</v>
      </c>
      <c r="X513" s="14">
        <v>0</v>
      </c>
      <c r="Y513" s="15">
        <v>0.1014169254658385</v>
      </c>
      <c r="Z513" s="14" t="s">
        <v>7128</v>
      </c>
      <c r="AA513" s="14">
        <v>0</v>
      </c>
      <c r="AB513" s="14" t="s">
        <v>7128</v>
      </c>
      <c r="AC513" s="14">
        <v>0</v>
      </c>
      <c r="AD513" s="13">
        <v>4.3099999999999996</v>
      </c>
      <c r="AE513" s="15">
        <v>3.3425000000000002</v>
      </c>
      <c r="AF513" s="14">
        <v>0.33763886032268264</v>
      </c>
      <c r="AG513" s="14">
        <v>0.53311398998318316</v>
      </c>
      <c r="AH513" s="15">
        <v>0.30533683289588798</v>
      </c>
      <c r="AI513" s="5" t="s">
        <v>7128</v>
      </c>
      <c r="AJ513" s="15">
        <v>4.8430816237450891</v>
      </c>
      <c r="AK513" s="15">
        <v>4.8430816237450891</v>
      </c>
      <c r="AL513" s="15">
        <v>4.3711967545638943</v>
      </c>
      <c r="AM513" s="15">
        <v>0.29000488764940657</v>
      </c>
      <c r="AN513" s="15" t="s">
        <v>7128</v>
      </c>
      <c r="AO513" s="15">
        <v>1.2669711675706536</v>
      </c>
      <c r="AP513" s="15" t="s">
        <v>7128</v>
      </c>
      <c r="AQ513" s="15" t="s">
        <v>7128</v>
      </c>
      <c r="AR513" s="15" t="s">
        <v>7128</v>
      </c>
      <c r="AS513" s="15">
        <v>1.2669711675706536</v>
      </c>
      <c r="AT513" s="14">
        <v>7.245744216499346E-2</v>
      </c>
      <c r="AU513" s="14">
        <v>1.4961020233427968E-2</v>
      </c>
      <c r="AV513" s="12">
        <v>-5.0099999999999999E-2</v>
      </c>
      <c r="AW513" s="12">
        <v>-9.1700000000000011E-3</v>
      </c>
      <c r="AX513" s="12">
        <v>7.2099999999999997E-2</v>
      </c>
      <c r="AY513" s="12">
        <v>8.3299999999999999E-2</v>
      </c>
      <c r="AZ513" s="14">
        <v>0.16699999999999998</v>
      </c>
      <c r="BA513" s="14">
        <v>0.10199999999999999</v>
      </c>
      <c r="BB513" s="14" t="s">
        <v>7128</v>
      </c>
      <c r="BC513" s="14" t="s">
        <v>7128</v>
      </c>
      <c r="BD513" s="14">
        <v>0.26160433913788184</v>
      </c>
      <c r="BE513" s="14">
        <v>0</v>
      </c>
      <c r="BF513" s="14">
        <v>0.2196704942586121</v>
      </c>
      <c r="BG513" s="14">
        <v>9.8400000000000001E-2</v>
      </c>
      <c r="BH513" s="13">
        <v>458.2</v>
      </c>
      <c r="BI513" s="13">
        <v>458.2</v>
      </c>
      <c r="BJ513" s="13">
        <v>0</v>
      </c>
      <c r="BK513" s="13">
        <v>0</v>
      </c>
      <c r="BL513" s="13">
        <v>1751.5</v>
      </c>
      <c r="BM513" s="13">
        <v>1751.5</v>
      </c>
      <c r="BN513" s="13">
        <v>0</v>
      </c>
      <c r="BO513" s="13">
        <v>0</v>
      </c>
      <c r="BP513" s="13">
        <v>0</v>
      </c>
      <c r="BQ513" s="13">
        <v>128.19999999999999</v>
      </c>
      <c r="BR513" s="13">
        <v>0</v>
      </c>
      <c r="BS513" s="13">
        <v>158.79999999999998</v>
      </c>
      <c r="BT513" s="14" t="s">
        <v>7128</v>
      </c>
      <c r="BU513" s="13">
        <v>-158.79999999999998</v>
      </c>
      <c r="BV513" s="13">
        <v>171.2</v>
      </c>
      <c r="BW513" s="13">
        <v>299.39999999999998</v>
      </c>
      <c r="BX513" s="13">
        <v>0</v>
      </c>
      <c r="BY513" s="13">
        <v>0</v>
      </c>
      <c r="BZ513" s="13">
        <v>0</v>
      </c>
      <c r="CA513" s="13">
        <v>0</v>
      </c>
      <c r="CB513" s="13">
        <v>-33.200000000000003</v>
      </c>
      <c r="CC513" s="15">
        <v>1.2</v>
      </c>
      <c r="CD513" s="15">
        <v>1.21</v>
      </c>
      <c r="CE513" s="15">
        <v>0.36</v>
      </c>
      <c r="CF513" s="15" t="s">
        <v>7128</v>
      </c>
      <c r="CG513" s="15" t="s">
        <v>7128</v>
      </c>
      <c r="CH513" s="13" t="s">
        <v>7128</v>
      </c>
      <c r="CI513" s="13" t="s">
        <v>7128</v>
      </c>
      <c r="CJ513" s="13">
        <v>-33.200000000000003</v>
      </c>
      <c r="CK513" s="12">
        <f t="shared" si="14"/>
        <v>0.19392523364485983</v>
      </c>
      <c r="CL513" s="36" t="str">
        <f t="shared" si="15"/>
        <v>NA</v>
      </c>
      <c r="CM513" s="13">
        <v>600.9</v>
      </c>
      <c r="CN513" s="13">
        <v>132</v>
      </c>
      <c r="CO513" s="13">
        <v>458.2</v>
      </c>
      <c r="CP513" s="13">
        <v>2219.1</v>
      </c>
      <c r="CQ513" s="13" t="s">
        <v>7128</v>
      </c>
      <c r="CR513" s="13" t="s">
        <v>7128</v>
      </c>
      <c r="CS513" s="13">
        <v>171.2</v>
      </c>
      <c r="CT513" s="13">
        <v>0</v>
      </c>
      <c r="CU513" s="13">
        <v>0</v>
      </c>
      <c r="CV513" s="13">
        <v>0</v>
      </c>
      <c r="CW513" s="13">
        <v>0</v>
      </c>
      <c r="CX513" s="12" t="s">
        <v>7128</v>
      </c>
      <c r="CY513" s="12" t="s">
        <v>7128</v>
      </c>
      <c r="CZ513" s="15" t="s">
        <v>7128</v>
      </c>
      <c r="DA513" s="20" t="s">
        <v>7214</v>
      </c>
      <c r="DB513" s="20" t="s">
        <v>7214</v>
      </c>
    </row>
    <row r="514" spans="1:106" ht="24">
      <c r="A514" s="8" t="s">
        <v>2983</v>
      </c>
      <c r="B514" s="8" t="s">
        <v>2984</v>
      </c>
      <c r="C514" s="9" t="s">
        <v>7141</v>
      </c>
      <c r="D514" s="9" t="s">
        <v>7126</v>
      </c>
      <c r="E514" s="10" t="s">
        <v>7127</v>
      </c>
      <c r="F514" s="10" t="s">
        <v>7126</v>
      </c>
      <c r="G514" s="11">
        <v>0.73</v>
      </c>
      <c r="H514" s="11">
        <v>0.97244848484848478</v>
      </c>
      <c r="I514" s="12">
        <v>9.0499999999999997E-2</v>
      </c>
      <c r="J514" s="12">
        <v>0.14450658787878787</v>
      </c>
      <c r="K514" s="12">
        <v>4.1999999999999996E-2</v>
      </c>
      <c r="L514" s="12">
        <v>9.8500000000000004E-2</v>
      </c>
      <c r="M514" s="12">
        <v>6.5019850000000004E-2</v>
      </c>
      <c r="N514" s="12">
        <v>0.12468914822565969</v>
      </c>
      <c r="O514" s="12">
        <v>-9.1747967189132695E-2</v>
      </c>
      <c r="P514" s="12">
        <v>-4.2251872239996602E-2</v>
      </c>
      <c r="Q514" s="13">
        <v>16.5</v>
      </c>
      <c r="R514" s="13">
        <v>0</v>
      </c>
      <c r="S514" s="13">
        <v>5.48</v>
      </c>
      <c r="T514" s="13">
        <v>5.48</v>
      </c>
      <c r="U514" s="13">
        <v>21.98</v>
      </c>
      <c r="V514" s="13">
        <v>0</v>
      </c>
      <c r="W514" s="13">
        <v>21.98</v>
      </c>
      <c r="X514" s="14">
        <v>0</v>
      </c>
      <c r="Y514" s="15">
        <v>0.2760736196319018</v>
      </c>
      <c r="Z514" s="14">
        <v>0.32464454976303314</v>
      </c>
      <c r="AA514" s="14">
        <v>0.24931756141947226</v>
      </c>
      <c r="AB514" s="14">
        <v>0.48070175438596491</v>
      </c>
      <c r="AC514" s="14">
        <v>0.33212121212121215</v>
      </c>
      <c r="AD514" s="13">
        <v>1.01</v>
      </c>
      <c r="AE514" s="15">
        <v>1.4288055555555559</v>
      </c>
      <c r="AF514" s="14">
        <v>4.4721359549995794E-2</v>
      </c>
      <c r="AG514" s="14">
        <v>0.74125653454118023</v>
      </c>
      <c r="AH514" s="15">
        <v>0.57788267026298046</v>
      </c>
      <c r="AI514" s="5">
        <v>1.8278145695364236</v>
      </c>
      <c r="AJ514" s="15">
        <v>35.714285714285715</v>
      </c>
      <c r="AK514" s="15">
        <v>26.96078431372549</v>
      </c>
      <c r="AL514" s="15" t="s">
        <v>7128</v>
      </c>
      <c r="AM514" s="15" t="s">
        <v>7128</v>
      </c>
      <c r="AN514" s="15">
        <v>1.4473684210526316</v>
      </c>
      <c r="AO514" s="15">
        <v>0.74660633484162886</v>
      </c>
      <c r="AP514" s="15">
        <v>15.92753623188406</v>
      </c>
      <c r="AQ514" s="15">
        <v>12.56</v>
      </c>
      <c r="AR514" s="15">
        <v>1.3021327014218007</v>
      </c>
      <c r="AS514" s="15">
        <v>0.99457013574660624</v>
      </c>
      <c r="AT514" s="14">
        <v>0</v>
      </c>
      <c r="AU514" s="14">
        <v>0</v>
      </c>
      <c r="AV514" s="12" t="s">
        <v>7128</v>
      </c>
      <c r="AW514" s="12" t="s">
        <v>7128</v>
      </c>
      <c r="AX514" s="12">
        <v>1.72E-2</v>
      </c>
      <c r="AY514" s="12" t="s">
        <v>7128</v>
      </c>
      <c r="AZ514" s="14" t="s">
        <v>7128</v>
      </c>
      <c r="BA514" s="14" t="s">
        <v>7128</v>
      </c>
      <c r="BB514" s="14">
        <v>5.2758620689655172E-2</v>
      </c>
      <c r="BC514" s="14">
        <v>8.2437275985663083E-2</v>
      </c>
      <c r="BD514" s="14">
        <v>2.7199999999999998E-2</v>
      </c>
      <c r="BE514" s="14">
        <v>6.133333333333333E-2</v>
      </c>
      <c r="BF514" s="14">
        <v>0</v>
      </c>
      <c r="BG514" s="14">
        <v>0.11269999999999999</v>
      </c>
      <c r="BH514" s="13">
        <v>0.46200000000000002</v>
      </c>
      <c r="BI514" s="13">
        <v>0.61199999999999999</v>
      </c>
      <c r="BJ514" s="13">
        <v>1.38</v>
      </c>
      <c r="BK514" s="13">
        <v>1.38</v>
      </c>
      <c r="BL514" s="13">
        <v>22.1</v>
      </c>
      <c r="BM514" s="13">
        <v>22.5</v>
      </c>
      <c r="BN514" s="13">
        <v>1.49</v>
      </c>
      <c r="BO514" s="13">
        <v>1.75</v>
      </c>
      <c r="BP514" s="13">
        <v>1.38</v>
      </c>
      <c r="BQ514" s="13">
        <v>0</v>
      </c>
      <c r="BR514" s="13">
        <v>0</v>
      </c>
      <c r="BS514" s="13">
        <v>-0.98</v>
      </c>
      <c r="BT514" s="14">
        <v>-0.71014492753623193</v>
      </c>
      <c r="BU514" s="13">
        <v>2.36</v>
      </c>
      <c r="BV514" s="13">
        <v>1.5920000000000001</v>
      </c>
      <c r="BW514" s="13">
        <v>1.5920000000000001</v>
      </c>
      <c r="BX514" s="13">
        <v>11.6</v>
      </c>
      <c r="BY514" s="13">
        <v>16.739999999999998</v>
      </c>
      <c r="BZ514" s="13">
        <v>11.4</v>
      </c>
      <c r="CA514" s="13">
        <v>16.880000000000003</v>
      </c>
      <c r="CB514" s="13">
        <v>0</v>
      </c>
      <c r="CC514" s="15">
        <v>0.221</v>
      </c>
      <c r="CD514" s="15">
        <v>1.1100000000000001</v>
      </c>
      <c r="CE514" s="15">
        <v>0.36</v>
      </c>
      <c r="CF514" s="15" t="s">
        <v>7128</v>
      </c>
      <c r="CG514" s="15" t="s">
        <v>7128</v>
      </c>
      <c r="CH514" s="13" t="s">
        <v>7128</v>
      </c>
      <c r="CI514" s="13" t="s">
        <v>7128</v>
      </c>
      <c r="CJ514" s="13">
        <v>0</v>
      </c>
      <c r="CK514" s="12">
        <f t="shared" si="14"/>
        <v>0</v>
      </c>
      <c r="CL514" s="36">
        <f t="shared" si="15"/>
        <v>1.3092417061611372</v>
      </c>
      <c r="CM514" s="13">
        <v>0.56299999999999994</v>
      </c>
      <c r="CN514" s="13" t="s">
        <v>7128</v>
      </c>
      <c r="CO514" s="13">
        <v>0.61199999999999999</v>
      </c>
      <c r="CP514" s="13">
        <v>16.5</v>
      </c>
      <c r="CQ514" s="13">
        <v>1.75</v>
      </c>
      <c r="CR514" s="13">
        <v>21.98</v>
      </c>
      <c r="CS514" s="13" t="s">
        <v>7128</v>
      </c>
      <c r="CT514" s="13">
        <v>0</v>
      </c>
      <c r="CU514" s="13">
        <v>1.38</v>
      </c>
      <c r="CV514" s="13">
        <v>16.880000000000003</v>
      </c>
      <c r="CW514" s="13">
        <v>1.49</v>
      </c>
      <c r="CX514" s="12">
        <v>5.2758620689655172E-2</v>
      </c>
      <c r="CY514" s="12">
        <v>8.2437275985663083E-2</v>
      </c>
      <c r="CZ514" s="15">
        <v>14.751677852348994</v>
      </c>
      <c r="DA514" s="20"/>
      <c r="DB514" s="20"/>
    </row>
    <row r="515" spans="1:106" ht="24">
      <c r="A515" s="8" t="s">
        <v>1059</v>
      </c>
      <c r="B515" s="8" t="s">
        <v>1060</v>
      </c>
      <c r="C515" s="9" t="s">
        <v>7142</v>
      </c>
      <c r="D515" s="9" t="s">
        <v>7126</v>
      </c>
      <c r="E515" s="10" t="s">
        <v>7127</v>
      </c>
      <c r="F515" s="10" t="s">
        <v>7126</v>
      </c>
      <c r="G515" s="11">
        <v>0.1</v>
      </c>
      <c r="H515" s="11">
        <v>0.25894782956940737</v>
      </c>
      <c r="I515" s="12">
        <v>9.0499999999999997E-2</v>
      </c>
      <c r="J515" s="12">
        <v>7.9934778576031373E-2</v>
      </c>
      <c r="K515" s="12">
        <v>3.2000000000000001E-2</v>
      </c>
      <c r="L515" s="12">
        <v>8.8499999999999995E-2</v>
      </c>
      <c r="M515" s="12">
        <v>5.8418850000000001E-2</v>
      </c>
      <c r="N515" s="12">
        <v>6.4903841904070406E-2</v>
      </c>
      <c r="O515" s="12">
        <v>1.3623503632557585E-2</v>
      </c>
      <c r="P515" s="12">
        <v>-6.4395335268826681E-2</v>
      </c>
      <c r="Q515" s="13">
        <v>585.6</v>
      </c>
      <c r="R515" s="13">
        <v>1.6057060527026958</v>
      </c>
      <c r="S515" s="13">
        <v>1355.7</v>
      </c>
      <c r="T515" s="13">
        <v>1357.3057060527028</v>
      </c>
      <c r="U515" s="13">
        <v>1942.905706052703</v>
      </c>
      <c r="V515" s="13">
        <v>169.1</v>
      </c>
      <c r="W515" s="13">
        <v>1773.805706052703</v>
      </c>
      <c r="X515" s="14">
        <v>8.703458920996808E-2</v>
      </c>
      <c r="Y515" s="15">
        <v>0.20581778265642153</v>
      </c>
      <c r="Z515" s="14">
        <v>0.84356798794860477</v>
      </c>
      <c r="AA515" s="14">
        <v>0.69859576912266519</v>
      </c>
      <c r="AB515" s="14">
        <v>5.3925534606782</v>
      </c>
      <c r="AC515" s="14">
        <v>2.3178034597894515</v>
      </c>
      <c r="AD515" s="13">
        <v>6.43</v>
      </c>
      <c r="AE515" s="15">
        <v>1.483888888888889</v>
      </c>
      <c r="AF515" s="14">
        <v>0.161245154965971</v>
      </c>
      <c r="AG515" s="14">
        <v>0.48466572540733199</v>
      </c>
      <c r="AH515" s="15">
        <v>0.33027522935779818</v>
      </c>
      <c r="AI515" s="5" t="s">
        <v>7128</v>
      </c>
      <c r="AJ515" s="15">
        <v>32</v>
      </c>
      <c r="AK515" s="15">
        <v>32</v>
      </c>
      <c r="AL515" s="15">
        <v>21.722972972972972</v>
      </c>
      <c r="AM515" s="15">
        <v>0.72727272727272729</v>
      </c>
      <c r="AN515" s="15">
        <v>2.3265792610250302</v>
      </c>
      <c r="AO515" s="15">
        <v>6.1383647798742134</v>
      </c>
      <c r="AP515" s="15">
        <v>1869.409574698878</v>
      </c>
      <c r="AQ515" s="15">
        <v>1396.697406340711</v>
      </c>
      <c r="AR515" s="15">
        <v>1.231890184611699</v>
      </c>
      <c r="AS515" s="15">
        <v>18.593351216485356</v>
      </c>
      <c r="AT515" s="14">
        <v>0.1448087431693989</v>
      </c>
      <c r="AU515" s="14">
        <v>4.5252732240437157E-3</v>
      </c>
      <c r="AV515" s="12">
        <v>2.5899999999999999E-2</v>
      </c>
      <c r="AW515" s="12">
        <v>0.14000000000000001</v>
      </c>
      <c r="AX515" s="12">
        <v>0.11599999999999999</v>
      </c>
      <c r="AY515" s="12">
        <v>0.311</v>
      </c>
      <c r="AZ515" s="14">
        <v>0.44</v>
      </c>
      <c r="BA515" s="14">
        <v>0.24600000000000002</v>
      </c>
      <c r="BB515" s="14">
        <v>9.3558282208588958E-2</v>
      </c>
      <c r="BC515" s="14">
        <v>5.0850663524372669E-4</v>
      </c>
      <c r="BD515" s="14">
        <v>0.19182389937106917</v>
      </c>
      <c r="BE515" s="14">
        <v>9.9461089041872203E-3</v>
      </c>
      <c r="BF515" s="14">
        <v>0.3142307692307692</v>
      </c>
      <c r="BG515" s="14">
        <v>0.19699999999999998</v>
      </c>
      <c r="BH515" s="13">
        <v>18.3</v>
      </c>
      <c r="BI515" s="13">
        <v>18.3</v>
      </c>
      <c r="BJ515" s="13">
        <v>0</v>
      </c>
      <c r="BK515" s="13">
        <v>0.94885878945946089</v>
      </c>
      <c r="BL515" s="13">
        <v>95.4</v>
      </c>
      <c r="BM515" s="13">
        <v>95.4</v>
      </c>
      <c r="BN515" s="13">
        <v>0</v>
      </c>
      <c r="BO515" s="13">
        <v>1.27</v>
      </c>
      <c r="BP515" s="13">
        <v>0.65069816215623799</v>
      </c>
      <c r="BQ515" s="13">
        <v>-2.5</v>
      </c>
      <c r="BR515" s="13">
        <v>-10.5</v>
      </c>
      <c r="BS515" s="13">
        <v>-0.78600000000000003</v>
      </c>
      <c r="BT515" s="14">
        <v>-17.344447328084104</v>
      </c>
      <c r="BU515" s="13">
        <v>11.936698162156238</v>
      </c>
      <c r="BV515" s="13">
        <v>32.085999999999999</v>
      </c>
      <c r="BW515" s="13">
        <v>29.586000000000002</v>
      </c>
      <c r="BX515" s="13">
        <v>195.6</v>
      </c>
      <c r="BY515" s="13">
        <v>1279.6257060527028</v>
      </c>
      <c r="BZ515" s="13">
        <v>251.7</v>
      </c>
      <c r="CA515" s="13">
        <v>1439.905706052703</v>
      </c>
      <c r="CB515" s="13">
        <v>-2.65</v>
      </c>
      <c r="CC515" s="15">
        <v>0.52100000000000002</v>
      </c>
      <c r="CD515" s="15">
        <v>0.56100000000000005</v>
      </c>
      <c r="CE515" s="15">
        <v>0.36</v>
      </c>
      <c r="CF515" s="15" t="s">
        <v>7128</v>
      </c>
      <c r="CG515" s="15" t="s">
        <v>7128</v>
      </c>
      <c r="CH515" s="13" t="s">
        <v>7128</v>
      </c>
      <c r="CI515" s="13" t="s">
        <v>7128</v>
      </c>
      <c r="CJ515" s="13">
        <v>-2.65</v>
      </c>
      <c r="CK515" s="12">
        <f t="shared" ref="CK515:CK578" si="16">IF(CJ515=0,0,IF(BV515&gt;0,-CJ515/BV515,"NA"))</f>
        <v>8.2590537929314964E-2</v>
      </c>
      <c r="CL515" s="36">
        <f t="shared" ref="CL515:CL578" si="17">IF(CA515&gt;0,IF(BL515&gt;0,BL515/CA515,"NA"),"NA")</f>
        <v>6.625433846048541E-2</v>
      </c>
      <c r="CM515" s="13">
        <v>26</v>
      </c>
      <c r="CN515" s="13">
        <v>8.17</v>
      </c>
      <c r="CO515" s="13">
        <v>18.3</v>
      </c>
      <c r="CP515" s="13">
        <v>585.6</v>
      </c>
      <c r="CQ515" s="13">
        <v>1.27</v>
      </c>
      <c r="CR515" s="13">
        <v>1773.805706052703</v>
      </c>
      <c r="CS515" s="13">
        <v>32.085999999999999</v>
      </c>
      <c r="CT515" s="13">
        <v>0</v>
      </c>
      <c r="CU515" s="13">
        <v>0.94885878945946089</v>
      </c>
      <c r="CV515" s="13">
        <v>1439.905706052703</v>
      </c>
      <c r="CW515" s="13">
        <v>0</v>
      </c>
      <c r="CX515" s="12">
        <v>9.3558282208588958E-2</v>
      </c>
      <c r="CY515" s="12">
        <v>5.0850663524372669E-4</v>
      </c>
      <c r="CZ515" s="15" t="s">
        <v>7128</v>
      </c>
      <c r="DA515" s="20"/>
      <c r="DB515" s="20"/>
    </row>
    <row r="516" spans="1:106" ht="24">
      <c r="A516" s="8" t="s">
        <v>5381</v>
      </c>
      <c r="B516" s="8" t="s">
        <v>5382</v>
      </c>
      <c r="C516" s="9" t="s">
        <v>7142</v>
      </c>
      <c r="D516" s="9" t="s">
        <v>7126</v>
      </c>
      <c r="E516" s="10" t="s">
        <v>7127</v>
      </c>
      <c r="F516" s="10" t="s">
        <v>7126</v>
      </c>
      <c r="G516" s="11">
        <v>0.1</v>
      </c>
      <c r="H516" s="11">
        <v>0.10068388386282348</v>
      </c>
      <c r="I516" s="12">
        <v>9.0499999999999997E-2</v>
      </c>
      <c r="J516" s="12">
        <v>6.561189148958553E-2</v>
      </c>
      <c r="K516" s="12">
        <v>3.2000000000000001E-2</v>
      </c>
      <c r="L516" s="12">
        <v>8.8499999999999995E-2</v>
      </c>
      <c r="M516" s="12">
        <v>5.8418850000000001E-2</v>
      </c>
      <c r="N516" s="12">
        <v>6.5529371738045336E-2</v>
      </c>
      <c r="O516" s="12">
        <v>-2.641949243970429E-2</v>
      </c>
      <c r="P516" s="12">
        <v>-6.5529371738045336E-2</v>
      </c>
      <c r="Q516" s="13">
        <v>67.900000000000006</v>
      </c>
      <c r="R516" s="13">
        <v>0</v>
      </c>
      <c r="S516" s="13">
        <v>0.78800000000000003</v>
      </c>
      <c r="T516" s="13">
        <v>0.78800000000000003</v>
      </c>
      <c r="U516" s="13">
        <v>68.688000000000002</v>
      </c>
      <c r="V516" s="13">
        <v>8.5000000000000006E-2</v>
      </c>
      <c r="W516" s="13">
        <v>68.603000000000009</v>
      </c>
      <c r="X516" s="14">
        <v>1.2374796179827627E-3</v>
      </c>
      <c r="Y516" s="15">
        <v>0.16</v>
      </c>
      <c r="Z516" s="14">
        <v>0.48373235113566609</v>
      </c>
      <c r="AA516" s="14">
        <v>1.1472163987887259E-2</v>
      </c>
      <c r="AB516" s="14">
        <v>0.93697978596908449</v>
      </c>
      <c r="AC516" s="14">
        <v>1.1605301914580264E-2</v>
      </c>
      <c r="AD516" s="13">
        <v>1.36</v>
      </c>
      <c r="AE516" s="15">
        <v>1.3819444444444446</v>
      </c>
      <c r="AF516" s="14">
        <v>8.3666002653407553E-2</v>
      </c>
      <c r="AG516" s="14">
        <v>0.44821072850039761</v>
      </c>
      <c r="AH516" s="15">
        <v>0.2268370607028754</v>
      </c>
      <c r="AI516" s="5" t="s">
        <v>7128</v>
      </c>
      <c r="AJ516" s="15">
        <v>2057.5757575757575</v>
      </c>
      <c r="AK516" s="15">
        <v>2057.5757575757575</v>
      </c>
      <c r="AL516" s="15" t="s">
        <v>7128</v>
      </c>
      <c r="AM516" s="15" t="s">
        <v>7128</v>
      </c>
      <c r="AN516" s="15">
        <v>80.737217598097516</v>
      </c>
      <c r="AO516" s="15">
        <v>324.88038277511964</v>
      </c>
      <c r="AP516" s="15" t="s">
        <v>7128</v>
      </c>
      <c r="AQ516" s="15" t="s">
        <v>7128</v>
      </c>
      <c r="AR516" s="15">
        <v>44.431994818652853</v>
      </c>
      <c r="AS516" s="15">
        <v>328.24401913875602</v>
      </c>
      <c r="AT516" s="14">
        <v>0</v>
      </c>
      <c r="AU516" s="14">
        <v>0</v>
      </c>
      <c r="AV516" s="12">
        <v>1.5840000000000001</v>
      </c>
      <c r="AW516" s="12">
        <v>1.3080000000000001</v>
      </c>
      <c r="AX516" s="12">
        <v>0.96499999999999997</v>
      </c>
      <c r="AY516" s="12">
        <v>-8.26E-3</v>
      </c>
      <c r="AZ516" s="14" t="s">
        <v>7128</v>
      </c>
      <c r="BA516" s="14" t="s">
        <v>7128</v>
      </c>
      <c r="BB516" s="14">
        <v>3.9192399049881241E-2</v>
      </c>
      <c r="BC516" s="14">
        <v>0</v>
      </c>
      <c r="BD516" s="14">
        <v>0.15789473684210528</v>
      </c>
      <c r="BE516" s="14">
        <v>0</v>
      </c>
      <c r="BF516" s="14">
        <v>0.4107142857142857</v>
      </c>
      <c r="BG516" s="14">
        <v>3.4599999999999999E-2</v>
      </c>
      <c r="BH516" s="13">
        <v>3.3000000000000002E-2</v>
      </c>
      <c r="BI516" s="13">
        <v>3.3000000000000002E-2</v>
      </c>
      <c r="BJ516" s="13">
        <v>0</v>
      </c>
      <c r="BK516" s="13">
        <v>0</v>
      </c>
      <c r="BL516" s="13">
        <v>0.20899999999999999</v>
      </c>
      <c r="BM516" s="13">
        <v>0.20899999999999999</v>
      </c>
      <c r="BN516" s="13">
        <v>0</v>
      </c>
      <c r="BO516" s="13">
        <v>0</v>
      </c>
      <c r="BP516" s="13">
        <v>0</v>
      </c>
      <c r="BQ516" s="13">
        <v>0</v>
      </c>
      <c r="BR516" s="13">
        <v>0</v>
      </c>
      <c r="BS516" s="13">
        <v>0</v>
      </c>
      <c r="BT516" s="14" t="s">
        <v>7128</v>
      </c>
      <c r="BU516" s="13">
        <v>0</v>
      </c>
      <c r="BV516" s="13">
        <v>3.3000000000000002E-2</v>
      </c>
      <c r="BW516" s="13">
        <v>3.3000000000000002E-2</v>
      </c>
      <c r="BX516" s="13">
        <v>0.84199999999999997</v>
      </c>
      <c r="BY516" s="13">
        <v>1.0779999999999998</v>
      </c>
      <c r="BZ516" s="13">
        <v>0.84099999999999997</v>
      </c>
      <c r="CA516" s="13">
        <v>1.544</v>
      </c>
      <c r="CB516" s="13">
        <v>0</v>
      </c>
      <c r="CC516" s="15">
        <v>0.25</v>
      </c>
      <c r="CD516" s="15" t="s">
        <v>7128</v>
      </c>
      <c r="CE516" s="15">
        <v>0.36</v>
      </c>
      <c r="CF516" s="15" t="s">
        <v>7128</v>
      </c>
      <c r="CG516" s="15" t="s">
        <v>7128</v>
      </c>
      <c r="CH516" s="13" t="s">
        <v>7128</v>
      </c>
      <c r="CI516" s="13" t="s">
        <v>7128</v>
      </c>
      <c r="CJ516" s="13">
        <v>0</v>
      </c>
      <c r="CK516" s="12">
        <f t="shared" si="16"/>
        <v>0</v>
      </c>
      <c r="CL516" s="36">
        <f t="shared" si="17"/>
        <v>0.13536269430051812</v>
      </c>
      <c r="CM516" s="13">
        <v>5.6000000000000001E-2</v>
      </c>
      <c r="CN516" s="13">
        <v>2.3E-2</v>
      </c>
      <c r="CO516" s="13">
        <v>3.3000000000000002E-2</v>
      </c>
      <c r="CP516" s="13">
        <v>67.900000000000006</v>
      </c>
      <c r="CQ516" s="13" t="s">
        <v>7128</v>
      </c>
      <c r="CR516" s="13" t="s">
        <v>7128</v>
      </c>
      <c r="CS516" s="13" t="s">
        <v>7128</v>
      </c>
      <c r="CT516" s="13">
        <v>0</v>
      </c>
      <c r="CU516" s="13">
        <v>0</v>
      </c>
      <c r="CV516" s="13">
        <v>1.544</v>
      </c>
      <c r="CW516" s="13">
        <v>0</v>
      </c>
      <c r="CX516" s="12">
        <v>3.9192399049881241E-2</v>
      </c>
      <c r="CY516" s="12">
        <v>0</v>
      </c>
      <c r="CZ516" s="15" t="s">
        <v>7128</v>
      </c>
      <c r="DA516" s="20"/>
      <c r="DB516" s="20"/>
    </row>
    <row r="517" spans="1:106" ht="24">
      <c r="A517" s="8" t="s">
        <v>4343</v>
      </c>
      <c r="B517" s="8" t="s">
        <v>4344</v>
      </c>
      <c r="C517" s="9" t="s">
        <v>7142</v>
      </c>
      <c r="D517" s="9" t="s">
        <v>7126</v>
      </c>
      <c r="E517" s="10" t="s">
        <v>7127</v>
      </c>
      <c r="F517" s="10" t="s">
        <v>7126</v>
      </c>
      <c r="G517" s="11">
        <v>0.1</v>
      </c>
      <c r="H517" s="11">
        <v>0.1</v>
      </c>
      <c r="I517" s="12">
        <v>9.0499999999999997E-2</v>
      </c>
      <c r="J517" s="12">
        <v>6.5549999999999997E-2</v>
      </c>
      <c r="K517" s="12">
        <v>5.1999999999999998E-2</v>
      </c>
      <c r="L517" s="12">
        <v>0.1085</v>
      </c>
      <c r="M517" s="12">
        <v>7.162085E-2</v>
      </c>
      <c r="N517" s="12">
        <v>6.5549999999999997E-2</v>
      </c>
      <c r="O517" s="12">
        <v>0.78060384615384615</v>
      </c>
      <c r="P517" s="12">
        <v>-6.5549999999999997E-2</v>
      </c>
      <c r="Q517" s="13">
        <v>31.2</v>
      </c>
      <c r="R517" s="13">
        <v>0</v>
      </c>
      <c r="S517" s="13">
        <v>0</v>
      </c>
      <c r="T517" s="13">
        <v>0</v>
      </c>
      <c r="U517" s="13">
        <v>31.2</v>
      </c>
      <c r="V517" s="13">
        <v>0</v>
      </c>
      <c r="W517" s="13">
        <v>31.2</v>
      </c>
      <c r="X517" s="14">
        <v>0</v>
      </c>
      <c r="Y517" s="15">
        <v>0.43333333333333335</v>
      </c>
      <c r="Z517" s="14" t="s">
        <v>7128</v>
      </c>
      <c r="AA517" s="14">
        <v>0</v>
      </c>
      <c r="AB517" s="14" t="s">
        <v>7128</v>
      </c>
      <c r="AC517" s="14">
        <v>0</v>
      </c>
      <c r="AD517" s="13">
        <v>4.1500000000000004</v>
      </c>
      <c r="AE517" s="15">
        <v>1.0976388888888888</v>
      </c>
      <c r="AF517" s="14">
        <v>7.7459666924148338E-2</v>
      </c>
      <c r="AG517" s="14">
        <v>0.9217700363973651</v>
      </c>
      <c r="AH517" s="15">
        <v>0.86410102224894758</v>
      </c>
      <c r="AI517" s="5" t="s">
        <v>7128</v>
      </c>
      <c r="AJ517" s="15">
        <v>20.259740259740258</v>
      </c>
      <c r="AK517" s="15">
        <v>20.259740259740258</v>
      </c>
      <c r="AL517" s="15">
        <v>15.37037037037037</v>
      </c>
      <c r="AM517" s="15">
        <v>0.25012025012025013</v>
      </c>
      <c r="AN517" s="15" t="s">
        <v>7128</v>
      </c>
      <c r="AO517" s="15">
        <v>8.4552845528455283</v>
      </c>
      <c r="AP517" s="15" t="s">
        <v>7128</v>
      </c>
      <c r="AQ517" s="15" t="s">
        <v>7128</v>
      </c>
      <c r="AR517" s="15" t="s">
        <v>7128</v>
      </c>
      <c r="AS517" s="15">
        <v>8.4552845528455283</v>
      </c>
      <c r="AT517" s="14">
        <v>7.792207792207792E-2</v>
      </c>
      <c r="AU517" s="14">
        <v>3.8461538461538459E-3</v>
      </c>
      <c r="AV517" s="12">
        <v>2.7789999999999999</v>
      </c>
      <c r="AW517" s="12">
        <v>1.129</v>
      </c>
      <c r="AX517" s="12">
        <v>0.78900000000000003</v>
      </c>
      <c r="AY517" s="12">
        <v>0.45700000000000002</v>
      </c>
      <c r="AZ517" s="14">
        <v>0.81</v>
      </c>
      <c r="BA517" s="14">
        <v>0.222</v>
      </c>
      <c r="BB517" s="14">
        <v>0.84615384615384615</v>
      </c>
      <c r="BC517" s="14">
        <v>0</v>
      </c>
      <c r="BD517" s="14">
        <v>0.41734417344173441</v>
      </c>
      <c r="BE517" s="14">
        <v>0</v>
      </c>
      <c r="BF517" s="14">
        <v>0.33948497854077253</v>
      </c>
      <c r="BG517" s="14" t="s">
        <v>7128</v>
      </c>
      <c r="BH517" s="13">
        <v>1.54</v>
      </c>
      <c r="BI517" s="13">
        <v>1.54</v>
      </c>
      <c r="BJ517" s="13">
        <v>0</v>
      </c>
      <c r="BK517" s="13">
        <v>0</v>
      </c>
      <c r="BL517" s="13">
        <v>3.69</v>
      </c>
      <c r="BM517" s="13">
        <v>3.69</v>
      </c>
      <c r="BN517" s="13">
        <v>0</v>
      </c>
      <c r="BO517" s="13">
        <v>0</v>
      </c>
      <c r="BP517" s="13">
        <v>0</v>
      </c>
      <c r="BQ517" s="13">
        <v>0</v>
      </c>
      <c r="BR517" s="13">
        <v>0</v>
      </c>
      <c r="BS517" s="13">
        <v>-1.7999999999999999E-2</v>
      </c>
      <c r="BT517" s="14" t="s">
        <v>7128</v>
      </c>
      <c r="BU517" s="13">
        <v>1.7999999999999999E-2</v>
      </c>
      <c r="BV517" s="13">
        <v>1.5580000000000001</v>
      </c>
      <c r="BW517" s="13">
        <v>1.5580000000000001</v>
      </c>
      <c r="BX517" s="13">
        <v>1.82</v>
      </c>
      <c r="BY517" s="13">
        <v>10.634</v>
      </c>
      <c r="BZ517" s="13">
        <v>0</v>
      </c>
      <c r="CA517" s="13">
        <v>0</v>
      </c>
      <c r="CB517" s="13">
        <v>-0.12</v>
      </c>
      <c r="CC517" s="15">
        <v>0.47599999999999998</v>
      </c>
      <c r="CD517" s="15">
        <v>0.23100000000000001</v>
      </c>
      <c r="CE517" s="15">
        <v>0.36</v>
      </c>
      <c r="CF517" s="15" t="s">
        <v>7128</v>
      </c>
      <c r="CG517" s="15" t="s">
        <v>7128</v>
      </c>
      <c r="CH517" s="13" t="s">
        <v>7128</v>
      </c>
      <c r="CI517" s="13" t="s">
        <v>7128</v>
      </c>
      <c r="CJ517" s="13">
        <v>-0.12</v>
      </c>
      <c r="CK517" s="12">
        <f t="shared" si="16"/>
        <v>7.7021822849807436E-2</v>
      </c>
      <c r="CL517" s="36" t="str">
        <f t="shared" si="17"/>
        <v>NA</v>
      </c>
      <c r="CM517" s="13">
        <v>2.33</v>
      </c>
      <c r="CN517" s="13">
        <v>0.79100000000000004</v>
      </c>
      <c r="CO517" s="13">
        <v>1.54</v>
      </c>
      <c r="CP517" s="13">
        <v>31.2</v>
      </c>
      <c r="CQ517" s="13" t="s">
        <v>7128</v>
      </c>
      <c r="CR517" s="13" t="s">
        <v>7128</v>
      </c>
      <c r="CS517" s="13">
        <v>1.5580000000000001</v>
      </c>
      <c r="CT517" s="13">
        <v>0</v>
      </c>
      <c r="CU517" s="13">
        <v>0</v>
      </c>
      <c r="CV517" s="13">
        <v>0</v>
      </c>
      <c r="CW517" s="13">
        <v>0</v>
      </c>
      <c r="CX517" s="12">
        <v>0.84615384615384615</v>
      </c>
      <c r="CY517" s="12">
        <v>0</v>
      </c>
      <c r="CZ517" s="15" t="s">
        <v>7128</v>
      </c>
      <c r="DA517" s="20"/>
      <c r="DB517" s="20"/>
    </row>
    <row r="518" spans="1:106">
      <c r="A518" s="8" t="s">
        <v>2553</v>
      </c>
      <c r="B518" s="8" t="s">
        <v>2554</v>
      </c>
      <c r="C518" s="9" t="s">
        <v>7149</v>
      </c>
      <c r="D518" s="9" t="s">
        <v>7126</v>
      </c>
      <c r="E518" s="10" t="s">
        <v>7127</v>
      </c>
      <c r="F518" s="10" t="s">
        <v>7126</v>
      </c>
      <c r="G518" s="11">
        <v>0.85</v>
      </c>
      <c r="H518" s="11">
        <v>0.85059344190971853</v>
      </c>
      <c r="I518" s="12">
        <v>9.0499999999999997E-2</v>
      </c>
      <c r="J518" s="12">
        <v>0.13347870649282953</v>
      </c>
      <c r="K518" s="12">
        <v>4.7E-2</v>
      </c>
      <c r="L518" s="12">
        <v>0.10350000000000001</v>
      </c>
      <c r="M518" s="12">
        <v>6.8320350000000002E-2</v>
      </c>
      <c r="N518" s="12">
        <v>0.133420109815269</v>
      </c>
      <c r="O518" s="12">
        <v>0.47404817522760057</v>
      </c>
      <c r="P518" s="12">
        <v>0.44532783574073498</v>
      </c>
      <c r="Q518" s="13">
        <v>283.3</v>
      </c>
      <c r="R518" s="13">
        <v>0</v>
      </c>
      <c r="S518" s="13">
        <v>0.255</v>
      </c>
      <c r="T518" s="13">
        <v>0.255</v>
      </c>
      <c r="U518" s="13">
        <v>283.55500000000001</v>
      </c>
      <c r="V518" s="13">
        <v>0</v>
      </c>
      <c r="W518" s="13">
        <v>283.55500000000001</v>
      </c>
      <c r="X518" s="14">
        <v>0</v>
      </c>
      <c r="Y518" s="15">
        <v>0.18211920529801326</v>
      </c>
      <c r="Z518" s="14">
        <v>1.968351987649556E-2</v>
      </c>
      <c r="AA518" s="14">
        <v>8.9929643279081659E-4</v>
      </c>
      <c r="AB518" s="14">
        <v>2.0078740157480318E-2</v>
      </c>
      <c r="AC518" s="14">
        <v>9.0010589481115421E-4</v>
      </c>
      <c r="AD518" s="13">
        <v>18.75</v>
      </c>
      <c r="AE518" s="15">
        <v>0.89338888888888901</v>
      </c>
      <c r="AF518" s="14">
        <v>3.1622776601683791E-2</v>
      </c>
      <c r="AG518" s="14">
        <v>0.87753205069672535</v>
      </c>
      <c r="AH518" s="15">
        <v>0.62063953488372103</v>
      </c>
      <c r="AI518" s="5">
        <v>242</v>
      </c>
      <c r="AJ518" s="15">
        <v>65.88372093023257</v>
      </c>
      <c r="AK518" s="15">
        <v>50.141592920353979</v>
      </c>
      <c r="AL518" s="15">
        <v>40.40948275862069</v>
      </c>
      <c r="AM518" s="15">
        <v>1.3176744186046514</v>
      </c>
      <c r="AN518" s="15">
        <v>22.30708661417323</v>
      </c>
      <c r="AO518" s="15">
        <v>9.8368055555555554</v>
      </c>
      <c r="AP518" s="15">
        <v>39.057162534435264</v>
      </c>
      <c r="AQ518" s="15">
        <v>35.224223602484471</v>
      </c>
      <c r="AR518" s="15">
        <v>21.887688151292938</v>
      </c>
      <c r="AS518" s="15">
        <v>9.8456597222222229</v>
      </c>
      <c r="AT518" s="14">
        <v>0</v>
      </c>
      <c r="AU518" s="14">
        <v>0</v>
      </c>
      <c r="AV518" s="12">
        <v>0.65200000000000002</v>
      </c>
      <c r="AW518" s="12">
        <v>0.60499999999999998</v>
      </c>
      <c r="AX518" s="12">
        <v>0.315</v>
      </c>
      <c r="AY518" s="12">
        <v>0.29399999999999998</v>
      </c>
      <c r="AZ518" s="14">
        <v>0.5</v>
      </c>
      <c r="BA518" s="14" t="s">
        <v>7128</v>
      </c>
      <c r="BB518" s="14">
        <v>0.60752688172043012</v>
      </c>
      <c r="BC518" s="14">
        <v>0.57874794555600395</v>
      </c>
      <c r="BD518" s="14">
        <v>0.15395095367847411</v>
      </c>
      <c r="BE518" s="14">
        <v>0.1978201634877384</v>
      </c>
      <c r="BF518" s="14">
        <v>0.22435020519835841</v>
      </c>
      <c r="BG518" s="14">
        <v>1.78E-2</v>
      </c>
      <c r="BH518" s="13">
        <v>4.3</v>
      </c>
      <c r="BI518" s="13">
        <v>5.65</v>
      </c>
      <c r="BJ518" s="13">
        <v>7.26</v>
      </c>
      <c r="BK518" s="13">
        <v>7.26</v>
      </c>
      <c r="BL518" s="13">
        <v>28.8</v>
      </c>
      <c r="BM518" s="13">
        <v>36.700000000000003</v>
      </c>
      <c r="BN518" s="13">
        <v>6.53</v>
      </c>
      <c r="BO518" s="13">
        <v>8.0500000000000007</v>
      </c>
      <c r="BP518" s="13">
        <v>5.6312175102599182</v>
      </c>
      <c r="BQ518" s="13">
        <v>0</v>
      </c>
      <c r="BR518" s="13">
        <v>0</v>
      </c>
      <c r="BS518" s="13">
        <v>-1.1000000000000001</v>
      </c>
      <c r="BT518" s="14">
        <v>-0.19533963978408422</v>
      </c>
      <c r="BU518" s="13">
        <v>6.7312175102599188</v>
      </c>
      <c r="BV518" s="13">
        <v>6.75</v>
      </c>
      <c r="BW518" s="13">
        <v>6.75</v>
      </c>
      <c r="BX518" s="13">
        <v>9.3000000000000007</v>
      </c>
      <c r="BY518" s="13">
        <v>9.73</v>
      </c>
      <c r="BZ518" s="13">
        <v>12.7</v>
      </c>
      <c r="CA518" s="13">
        <v>12.955</v>
      </c>
      <c r="CB518" s="13">
        <v>0</v>
      </c>
      <c r="CC518" s="15">
        <v>0.185</v>
      </c>
      <c r="CD518" s="15">
        <v>0.59899999999999998</v>
      </c>
      <c r="CE518" s="15">
        <v>0.36</v>
      </c>
      <c r="CF518" s="15">
        <v>1.2959158680117726</v>
      </c>
      <c r="CG518" s="15">
        <v>0.99917384944904397</v>
      </c>
      <c r="CH518" s="13">
        <v>1.5207777777777778</v>
      </c>
      <c r="CI518" s="13">
        <v>1.0566666666666669</v>
      </c>
      <c r="CJ518" s="13">
        <v>0</v>
      </c>
      <c r="CK518" s="12">
        <f t="shared" si="16"/>
        <v>0</v>
      </c>
      <c r="CL518" s="36">
        <f t="shared" si="17"/>
        <v>2.2230798919336165</v>
      </c>
      <c r="CM518" s="13">
        <v>7.31</v>
      </c>
      <c r="CN518" s="13">
        <v>1.64</v>
      </c>
      <c r="CO518" s="13">
        <v>5.65</v>
      </c>
      <c r="CP518" s="13">
        <v>283.3</v>
      </c>
      <c r="CQ518" s="13">
        <v>8.0500000000000007</v>
      </c>
      <c r="CR518" s="13">
        <v>283.55500000000001</v>
      </c>
      <c r="CS518" s="13" t="s">
        <v>7128</v>
      </c>
      <c r="CT518" s="13">
        <v>1.8553999999999999</v>
      </c>
      <c r="CU518" s="13">
        <v>7.7581999999999995</v>
      </c>
      <c r="CV518" s="13">
        <v>14.8104</v>
      </c>
      <c r="CW518" s="13">
        <v>7.3730000000000002</v>
      </c>
      <c r="CX518" s="12">
        <v>0.55114115137063668</v>
      </c>
      <c r="CY518" s="12">
        <v>0.51941635489755178</v>
      </c>
      <c r="CZ518" s="15">
        <v>38.458565034585654</v>
      </c>
      <c r="DA518" s="20"/>
      <c r="DB518" s="20"/>
    </row>
    <row r="519" spans="1:106" ht="24">
      <c r="A519" s="8" t="s">
        <v>2783</v>
      </c>
      <c r="B519" s="8" t="s">
        <v>2784</v>
      </c>
      <c r="C519" s="9" t="s">
        <v>7174</v>
      </c>
      <c r="D519" s="9" t="s">
        <v>7126</v>
      </c>
      <c r="E519" s="10" t="s">
        <v>7127</v>
      </c>
      <c r="F519" s="10" t="s">
        <v>7126</v>
      </c>
      <c r="G519" s="11">
        <v>0.45</v>
      </c>
      <c r="H519" s="11">
        <v>0.49781988694038198</v>
      </c>
      <c r="I519" s="12">
        <v>9.0499999999999997E-2</v>
      </c>
      <c r="J519" s="12">
        <v>0.10155269976810458</v>
      </c>
      <c r="K519" s="12">
        <v>3.6999999999999998E-2</v>
      </c>
      <c r="L519" s="12">
        <v>9.35E-2</v>
      </c>
      <c r="M519" s="12">
        <v>6.1719349999999999E-2</v>
      </c>
      <c r="N519" s="12">
        <v>9.5863877968053651E-2</v>
      </c>
      <c r="O519" s="12">
        <v>-8.2439213764532587E-3</v>
      </c>
      <c r="P519" s="12">
        <v>-9.5821733677393689E-2</v>
      </c>
      <c r="Q519" s="13">
        <v>79</v>
      </c>
      <c r="R519" s="13">
        <v>6.2194616499229798E-2</v>
      </c>
      <c r="S519" s="13">
        <v>13.1</v>
      </c>
      <c r="T519" s="13">
        <v>13.16219461649923</v>
      </c>
      <c r="U519" s="13">
        <v>92.162194616499235</v>
      </c>
      <c r="V519" s="13">
        <v>5.55</v>
      </c>
      <c r="W519" s="13">
        <v>86.612194616499238</v>
      </c>
      <c r="X519" s="14">
        <v>6.0219920142900084E-2</v>
      </c>
      <c r="Y519" s="15">
        <v>2.8571428571428571E-2</v>
      </c>
      <c r="Z519" s="14">
        <v>7.1704277909718159E-2</v>
      </c>
      <c r="AA519" s="14">
        <v>0.14281555111907981</v>
      </c>
      <c r="AB519" s="14">
        <v>7.7242926153164498E-2</v>
      </c>
      <c r="AC519" s="14">
        <v>0.1666100584366991</v>
      </c>
      <c r="AD519" s="13">
        <v>2.2599999999999998</v>
      </c>
      <c r="AE519" s="15">
        <v>0.54880555555555566</v>
      </c>
      <c r="AF519" s="14">
        <v>5.4772255750516613E-2</v>
      </c>
      <c r="AG519" s="14">
        <v>0.51485920405485608</v>
      </c>
      <c r="AH519" s="15">
        <v>0.31458699472759227</v>
      </c>
      <c r="AI519" s="5" t="s">
        <v>7128</v>
      </c>
      <c r="AJ519" s="15">
        <v>5.1973684210526319</v>
      </c>
      <c r="AK519" s="15">
        <v>5.1973684210526319</v>
      </c>
      <c r="AL519" s="15">
        <v>4.4575936883629188</v>
      </c>
      <c r="AM519" s="15">
        <v>0.37124060150375943</v>
      </c>
      <c r="AN519" s="15">
        <v>0.46361502347417838</v>
      </c>
      <c r="AO519" s="15">
        <v>2.7719298245614037</v>
      </c>
      <c r="AP519" s="15">
        <v>8201.0761852753094</v>
      </c>
      <c r="AQ519" s="15">
        <v>3765.7475920217062</v>
      </c>
      <c r="AR519" s="15">
        <v>0.48655202978139966</v>
      </c>
      <c r="AS519" s="15">
        <v>3.0390243725087451</v>
      </c>
      <c r="AT519" s="14">
        <v>5.526315789473684E-2</v>
      </c>
      <c r="AU519" s="14">
        <v>1.0632911392405063E-2</v>
      </c>
      <c r="AV519" s="12">
        <v>0.32600000000000001</v>
      </c>
      <c r="AW519" s="12">
        <v>-5.3800000000000001E-2</v>
      </c>
      <c r="AX519" s="12">
        <v>-0.33100000000000002</v>
      </c>
      <c r="AY519" s="12">
        <v>-0.30599999999999999</v>
      </c>
      <c r="AZ519" s="14">
        <v>0.14000000000000001</v>
      </c>
      <c r="BA519" s="14" t="s">
        <v>7128</v>
      </c>
      <c r="BB519" s="14">
        <v>9.3308778391651317E-2</v>
      </c>
      <c r="BC519" s="14">
        <v>4.214429065995917E-5</v>
      </c>
      <c r="BD519" s="14">
        <v>0.53333333333333333</v>
      </c>
      <c r="BE519" s="14">
        <v>3.7056409474224702E-4</v>
      </c>
      <c r="BF519" s="14">
        <v>0.36218487394957977</v>
      </c>
      <c r="BG519" s="14">
        <v>0.10199999999999999</v>
      </c>
      <c r="BH519" s="13">
        <v>15.2</v>
      </c>
      <c r="BI519" s="13">
        <v>15.2</v>
      </c>
      <c r="BJ519" s="13">
        <v>0</v>
      </c>
      <c r="BK519" s="13">
        <v>1.056107670015404E-2</v>
      </c>
      <c r="BL519" s="13">
        <v>28.5</v>
      </c>
      <c r="BM519" s="13">
        <v>28.5</v>
      </c>
      <c r="BN519" s="13">
        <v>0</v>
      </c>
      <c r="BO519" s="13">
        <v>2.3E-2</v>
      </c>
      <c r="BP519" s="13">
        <v>6.7360144667369054E-3</v>
      </c>
      <c r="BQ519" s="13">
        <v>-8</v>
      </c>
      <c r="BR519" s="13">
        <v>30.640000000000004</v>
      </c>
      <c r="BS519" s="13">
        <v>-0.51900000000000002</v>
      </c>
      <c r="BT519" s="14">
        <v>4471.6352894935771</v>
      </c>
      <c r="BU519" s="13">
        <v>-30.114263985533267</v>
      </c>
      <c r="BV519" s="13">
        <v>-6.9210000000000047</v>
      </c>
      <c r="BW519" s="13">
        <v>-14.921000000000005</v>
      </c>
      <c r="BX519" s="13">
        <v>162.9</v>
      </c>
      <c r="BY519" s="13">
        <v>159.83219461649924</v>
      </c>
      <c r="BZ519" s="13">
        <v>170.4</v>
      </c>
      <c r="CA519" s="13">
        <v>178.01219461649922</v>
      </c>
      <c r="CB519" s="13">
        <v>-0.84</v>
      </c>
      <c r="CC519" s="15">
        <v>0.188</v>
      </c>
      <c r="CD519" s="15">
        <v>0.217</v>
      </c>
      <c r="CE519" s="15">
        <v>0.36</v>
      </c>
      <c r="CF519" s="15" t="s">
        <v>7128</v>
      </c>
      <c r="CG519" s="15">
        <v>1.0600602985717353</v>
      </c>
      <c r="CH519" s="13" t="s">
        <v>7128</v>
      </c>
      <c r="CI519" s="13">
        <v>10.026200000000001</v>
      </c>
      <c r="CJ519" s="13">
        <v>-0.84</v>
      </c>
      <c r="CK519" s="12" t="str">
        <f t="shared" si="16"/>
        <v>NA</v>
      </c>
      <c r="CL519" s="36">
        <f t="shared" si="17"/>
        <v>0.16010139115131414</v>
      </c>
      <c r="CM519" s="13">
        <v>23.8</v>
      </c>
      <c r="CN519" s="13">
        <v>8.6199999999999992</v>
      </c>
      <c r="CO519" s="13">
        <v>15.2</v>
      </c>
      <c r="CP519" s="13">
        <v>79</v>
      </c>
      <c r="CQ519" s="13">
        <v>2.3E-2</v>
      </c>
      <c r="CR519" s="13">
        <v>86.612194616499238</v>
      </c>
      <c r="CS519" s="13">
        <v>-6.9210000000000047</v>
      </c>
      <c r="CT519" s="13">
        <v>0</v>
      </c>
      <c r="CU519" s="13">
        <v>1.056107670015404E-2</v>
      </c>
      <c r="CV519" s="13">
        <v>178.01219461649922</v>
      </c>
      <c r="CW519" s="13">
        <v>0</v>
      </c>
      <c r="CX519" s="12">
        <v>9.3308778391651317E-2</v>
      </c>
      <c r="CY519" s="12">
        <v>4.214429065995917E-5</v>
      </c>
      <c r="CZ519" s="15" t="s">
        <v>7128</v>
      </c>
      <c r="DA519" s="20"/>
      <c r="DB519" s="20"/>
    </row>
    <row r="520" spans="1:106" ht="24">
      <c r="A520" s="8" t="s">
        <v>5093</v>
      </c>
      <c r="B520" s="8" t="s">
        <v>5094</v>
      </c>
      <c r="C520" s="9" t="s">
        <v>7133</v>
      </c>
      <c r="D520" s="9" t="s">
        <v>7126</v>
      </c>
      <c r="E520" s="10" t="s">
        <v>7127</v>
      </c>
      <c r="F520" s="10" t="s">
        <v>7126</v>
      </c>
      <c r="G520" s="11">
        <v>0.92</v>
      </c>
      <c r="H520" s="11">
        <v>0.96040694789081882</v>
      </c>
      <c r="I520" s="12">
        <v>9.0499999999999997E-2</v>
      </c>
      <c r="J520" s="12">
        <v>0.1434168287841191</v>
      </c>
      <c r="K520" s="12">
        <v>4.7E-2</v>
      </c>
      <c r="L520" s="12">
        <v>0.10350000000000001</v>
      </c>
      <c r="M520" s="12">
        <v>6.8320350000000002E-2</v>
      </c>
      <c r="N520" s="12">
        <v>0.13841416534987405</v>
      </c>
      <c r="O520" s="12">
        <v>-0.12448587110037745</v>
      </c>
      <c r="P520" s="12">
        <v>-0.11746490184741906</v>
      </c>
      <c r="Q520" s="13">
        <v>2.48</v>
      </c>
      <c r="R520" s="13">
        <v>0</v>
      </c>
      <c r="S520" s="13">
        <v>0.17699999999999999</v>
      </c>
      <c r="T520" s="13">
        <v>0.17699999999999999</v>
      </c>
      <c r="U520" s="13">
        <v>2.657</v>
      </c>
      <c r="V520" s="13">
        <v>3.9E-2</v>
      </c>
      <c r="W520" s="13">
        <v>2.6179999999999999</v>
      </c>
      <c r="X520" s="14">
        <v>1.4678208505833647E-2</v>
      </c>
      <c r="Y520" s="15">
        <v>6.25E-2</v>
      </c>
      <c r="Z520" s="14">
        <v>0.16777251184834124</v>
      </c>
      <c r="AA520" s="14">
        <v>6.6616484757245006E-2</v>
      </c>
      <c r="AB520" s="14">
        <v>0.20159453302961275</v>
      </c>
      <c r="AC520" s="14">
        <v>7.1370967741935479E-2</v>
      </c>
      <c r="AD520" s="13">
        <v>0.62</v>
      </c>
      <c r="AE520" s="15">
        <v>-0.73844444444444457</v>
      </c>
      <c r="AF520" s="14">
        <v>3.1622776601683791E-2</v>
      </c>
      <c r="AG520" s="14" t="s">
        <v>7128</v>
      </c>
      <c r="AH520" s="15">
        <v>0.58638297872340428</v>
      </c>
      <c r="AI520" s="5" t="s">
        <v>7128</v>
      </c>
      <c r="AJ520" s="15">
        <v>145.88235294117646</v>
      </c>
      <c r="AK520" s="15">
        <v>145.88235294117646</v>
      </c>
      <c r="AL520" s="15" t="s">
        <v>7128</v>
      </c>
      <c r="AM520" s="15" t="s">
        <v>7128</v>
      </c>
      <c r="AN520" s="15">
        <v>2.8246013667425967</v>
      </c>
      <c r="AO520" s="15">
        <v>3.9427662957074721</v>
      </c>
      <c r="AP520" s="15">
        <v>109.08333333333333</v>
      </c>
      <c r="AQ520" s="15">
        <v>67.128205128205124</v>
      </c>
      <c r="AR520" s="15">
        <v>2.576771653543307</v>
      </c>
      <c r="AS520" s="15">
        <v>4.1621621621621623</v>
      </c>
      <c r="AT520" s="14">
        <v>0</v>
      </c>
      <c r="AU520" s="14">
        <v>0</v>
      </c>
      <c r="AV520" s="12">
        <v>0.91400000000000003</v>
      </c>
      <c r="AW520" s="12">
        <v>0.56999999999999995</v>
      </c>
      <c r="AX520" s="12">
        <v>0.182</v>
      </c>
      <c r="AY520" s="12">
        <v>0.249</v>
      </c>
      <c r="AZ520" s="14" t="s">
        <v>7128</v>
      </c>
      <c r="BA520" s="14" t="s">
        <v>7128</v>
      </c>
      <c r="BB520" s="14">
        <v>1.8930957683741648E-2</v>
      </c>
      <c r="BC520" s="14">
        <v>2.094926350245499E-2</v>
      </c>
      <c r="BD520" s="14">
        <v>2.7027027027027029E-2</v>
      </c>
      <c r="BE520" s="14">
        <v>3.8155802861685212E-2</v>
      </c>
      <c r="BF520" s="14">
        <v>0.38461538461538464</v>
      </c>
      <c r="BG520" s="14" t="s">
        <v>7128</v>
      </c>
      <c r="BH520" s="13">
        <v>1.7000000000000001E-2</v>
      </c>
      <c r="BI520" s="13">
        <v>1.7000000000000001E-2</v>
      </c>
      <c r="BJ520" s="13">
        <v>2.4E-2</v>
      </c>
      <c r="BK520" s="13">
        <v>2.4E-2</v>
      </c>
      <c r="BL520" s="13">
        <v>0.629</v>
      </c>
      <c r="BM520" s="13">
        <v>0.629</v>
      </c>
      <c r="BN520" s="13">
        <v>3.9E-2</v>
      </c>
      <c r="BO520" s="13">
        <v>3.9E-2</v>
      </c>
      <c r="BP520" s="13">
        <v>1.4769230769230771E-2</v>
      </c>
      <c r="BQ520" s="13">
        <v>0</v>
      </c>
      <c r="BR520" s="13">
        <v>0</v>
      </c>
      <c r="BS520" s="13">
        <v>-1.4999999999999999E-2</v>
      </c>
      <c r="BT520" s="14">
        <v>-1.0156249999999998</v>
      </c>
      <c r="BU520" s="13">
        <v>2.976923076923077E-2</v>
      </c>
      <c r="BV520" s="13">
        <v>3.2000000000000001E-2</v>
      </c>
      <c r="BW520" s="13">
        <v>3.2000000000000001E-2</v>
      </c>
      <c r="BX520" s="13">
        <v>0.89800000000000002</v>
      </c>
      <c r="BY520" s="13">
        <v>0.70500000000000007</v>
      </c>
      <c r="BZ520" s="13">
        <v>0.878</v>
      </c>
      <c r="CA520" s="13">
        <v>1.016</v>
      </c>
      <c r="CB520" s="13">
        <v>0</v>
      </c>
      <c r="CC520" s="15">
        <v>-0.11799999999999999</v>
      </c>
      <c r="CD520" s="15">
        <v>-0.56599999999999995</v>
      </c>
      <c r="CE520" s="15">
        <v>0.36</v>
      </c>
      <c r="CF520" s="15">
        <v>0.93232858130720087</v>
      </c>
      <c r="CG520" s="15">
        <v>1.1135226132077058</v>
      </c>
      <c r="CH520" s="13">
        <v>1.3333333333333332E-2</v>
      </c>
      <c r="CI520" s="13">
        <v>4.4444444444444444E-3</v>
      </c>
      <c r="CJ520" s="13">
        <v>0</v>
      </c>
      <c r="CK520" s="12">
        <f t="shared" si="16"/>
        <v>0</v>
      </c>
      <c r="CL520" s="36">
        <f t="shared" si="17"/>
        <v>0.61909448818897639</v>
      </c>
      <c r="CM520" s="13">
        <v>2.5999999999999999E-2</v>
      </c>
      <c r="CN520" s="13">
        <v>0.01</v>
      </c>
      <c r="CO520" s="13">
        <v>1.7000000000000001E-2</v>
      </c>
      <c r="CP520" s="13">
        <v>2.48</v>
      </c>
      <c r="CQ520" s="13">
        <v>3.9E-2</v>
      </c>
      <c r="CR520" s="13">
        <v>2.6179999999999999</v>
      </c>
      <c r="CS520" s="13" t="s">
        <v>7128</v>
      </c>
      <c r="CT520" s="13">
        <v>0</v>
      </c>
      <c r="CU520" s="13">
        <v>2.4E-2</v>
      </c>
      <c r="CV520" s="13">
        <v>1.016</v>
      </c>
      <c r="CW520" s="13">
        <v>3.9E-2</v>
      </c>
      <c r="CX520" s="12">
        <v>1.8930957683741648E-2</v>
      </c>
      <c r="CY520" s="12">
        <v>2.094926350245499E-2</v>
      </c>
      <c r="CZ520" s="15">
        <v>67.128205128205124</v>
      </c>
      <c r="DA520" s="20"/>
      <c r="DB520" s="20"/>
    </row>
    <row r="521" spans="1:106">
      <c r="A521" s="8" t="s">
        <v>2449</v>
      </c>
      <c r="B521" s="8" t="s">
        <v>2450</v>
      </c>
      <c r="C521" s="9" t="s">
        <v>7161</v>
      </c>
      <c r="D521" s="9" t="s">
        <v>7126</v>
      </c>
      <c r="E521" s="10" t="s">
        <v>7127</v>
      </c>
      <c r="F521" s="10" t="s">
        <v>7126</v>
      </c>
      <c r="G521" s="11">
        <v>0.75</v>
      </c>
      <c r="H521" s="11">
        <v>0.75</v>
      </c>
      <c r="I521" s="12">
        <v>9.0499999999999997E-2</v>
      </c>
      <c r="J521" s="12">
        <v>0.12437499999999999</v>
      </c>
      <c r="K521" s="12">
        <v>3.6999999999999998E-2</v>
      </c>
      <c r="L521" s="12">
        <v>9.35E-2</v>
      </c>
      <c r="M521" s="12">
        <v>6.1719349999999999E-2</v>
      </c>
      <c r="N521" s="12">
        <v>0.12437499999999999</v>
      </c>
      <c r="O521" s="12">
        <v>-6.1944060773480657E-2</v>
      </c>
      <c r="P521" s="12">
        <v>-4.7204801777170194E-2</v>
      </c>
      <c r="Q521" s="13">
        <v>16.899999999999999</v>
      </c>
      <c r="R521" s="13">
        <v>0</v>
      </c>
      <c r="S521" s="13">
        <v>0</v>
      </c>
      <c r="T521" s="13">
        <v>0</v>
      </c>
      <c r="U521" s="13">
        <v>16.899999999999999</v>
      </c>
      <c r="V521" s="13">
        <v>5.05</v>
      </c>
      <c r="W521" s="13">
        <v>11.849999999999998</v>
      </c>
      <c r="X521" s="14">
        <v>0.29881656804733731</v>
      </c>
      <c r="Y521" s="15">
        <v>0.26717557251908397</v>
      </c>
      <c r="Z521" s="14">
        <v>0</v>
      </c>
      <c r="AA521" s="14">
        <v>0</v>
      </c>
      <c r="AB521" s="14">
        <v>0</v>
      </c>
      <c r="AC521" s="14">
        <v>0</v>
      </c>
      <c r="AD521" s="13">
        <v>1.28</v>
      </c>
      <c r="AE521" s="15">
        <v>1.2288611111111112</v>
      </c>
      <c r="AF521" s="14">
        <v>0.10488088481701516</v>
      </c>
      <c r="AG521" s="14">
        <v>0.5463340636377243</v>
      </c>
      <c r="AH521" s="15">
        <v>0.37658921525646649</v>
      </c>
      <c r="AI521" s="5" t="s">
        <v>7128</v>
      </c>
      <c r="AJ521" s="15">
        <v>14.955752212389381</v>
      </c>
      <c r="AK521" s="15">
        <v>14.955752212389381</v>
      </c>
      <c r="AL521" s="15">
        <v>14.222222222222223</v>
      </c>
      <c r="AM521" s="15">
        <v>2.9911504424778763</v>
      </c>
      <c r="AN521" s="15">
        <v>0.93370165745856337</v>
      </c>
      <c r="AO521" s="15">
        <v>0.41935483870967744</v>
      </c>
      <c r="AP521" s="15">
        <v>6.8103448275862055</v>
      </c>
      <c r="AQ521" s="15">
        <v>5.1746724890829681</v>
      </c>
      <c r="AR521" s="15">
        <v>0.90804597701149403</v>
      </c>
      <c r="AS521" s="15">
        <v>0.29404466501240689</v>
      </c>
      <c r="AT521" s="14">
        <v>0.27823008849557523</v>
      </c>
      <c r="AU521" s="14">
        <v>1.8603550295857991E-2</v>
      </c>
      <c r="AV521" s="12">
        <v>-4.0300000000000006E-3</v>
      </c>
      <c r="AW521" s="12">
        <v>7.0199999999999999E-2</v>
      </c>
      <c r="AX521" s="12">
        <v>8.9399999999999993E-2</v>
      </c>
      <c r="AY521" s="12">
        <v>8.6500000000000007E-2</v>
      </c>
      <c r="AZ521" s="14">
        <v>0.05</v>
      </c>
      <c r="BA521" s="14">
        <v>8.0500000000000002E-2</v>
      </c>
      <c r="BB521" s="14">
        <v>6.2430939226519329E-2</v>
      </c>
      <c r="BC521" s="14">
        <v>7.7170198222829792E-2</v>
      </c>
      <c r="BD521" s="14">
        <v>2.803970223325062E-2</v>
      </c>
      <c r="BE521" s="14">
        <v>4.3176178660049629E-2</v>
      </c>
      <c r="BF521" s="14">
        <v>0.35114942528735632</v>
      </c>
      <c r="BG521" s="14">
        <v>3.6799999999999999E-2</v>
      </c>
      <c r="BH521" s="13">
        <v>1.1299999999999999</v>
      </c>
      <c r="BI521" s="13">
        <v>1.1299999999999999</v>
      </c>
      <c r="BJ521" s="13">
        <v>1.74</v>
      </c>
      <c r="BK521" s="13">
        <v>1.74</v>
      </c>
      <c r="BL521" s="13">
        <v>40.299999999999997</v>
      </c>
      <c r="BM521" s="13">
        <v>40.299999999999997</v>
      </c>
      <c r="BN521" s="13">
        <v>2.29</v>
      </c>
      <c r="BO521" s="13">
        <v>2.29</v>
      </c>
      <c r="BP521" s="13">
        <v>1.129</v>
      </c>
      <c r="BQ521" s="13">
        <v>0</v>
      </c>
      <c r="BR521" s="13">
        <v>0</v>
      </c>
      <c r="BS521" s="13">
        <v>-0.55100000000000005</v>
      </c>
      <c r="BT521" s="14">
        <v>-0.48804251550044292</v>
      </c>
      <c r="BU521" s="13">
        <v>1.6800000000000002</v>
      </c>
      <c r="BV521" s="13">
        <v>1.681</v>
      </c>
      <c r="BW521" s="13">
        <v>1.681</v>
      </c>
      <c r="BX521" s="13">
        <v>18.100000000000001</v>
      </c>
      <c r="BY521" s="13">
        <v>14.63</v>
      </c>
      <c r="BZ521" s="13">
        <v>18.100000000000001</v>
      </c>
      <c r="CA521" s="13">
        <v>13.05</v>
      </c>
      <c r="CB521" s="13">
        <v>-0.31440000000000001</v>
      </c>
      <c r="CC521" s="15">
        <v>0.38200000000000001</v>
      </c>
      <c r="CD521" s="15">
        <v>0.56499999999999995</v>
      </c>
      <c r="CE521" s="15">
        <v>0.36</v>
      </c>
      <c r="CF521" s="15" t="s">
        <v>7128</v>
      </c>
      <c r="CG521" s="15" t="s">
        <v>7128</v>
      </c>
      <c r="CH521" s="13" t="s">
        <v>7128</v>
      </c>
      <c r="CI521" s="13" t="s">
        <v>7128</v>
      </c>
      <c r="CJ521" s="13">
        <v>-0.31440000000000001</v>
      </c>
      <c r="CK521" s="12">
        <f t="shared" si="16"/>
        <v>0.18703152885187388</v>
      </c>
      <c r="CL521" s="36">
        <f t="shared" si="17"/>
        <v>3.0881226053639841</v>
      </c>
      <c r="CM521" s="13">
        <v>1.74</v>
      </c>
      <c r="CN521" s="13">
        <v>0.61099999999999999</v>
      </c>
      <c r="CO521" s="13">
        <v>1.1299999999999999</v>
      </c>
      <c r="CP521" s="13">
        <v>16.899999999999999</v>
      </c>
      <c r="CQ521" s="13">
        <v>2.29</v>
      </c>
      <c r="CR521" s="13">
        <v>11.849999999999998</v>
      </c>
      <c r="CS521" s="13">
        <v>1.681</v>
      </c>
      <c r="CT521" s="13">
        <v>4.02E-2</v>
      </c>
      <c r="CU521" s="13">
        <v>1.7190000000000001</v>
      </c>
      <c r="CV521" s="13">
        <v>13.090200000000001</v>
      </c>
      <c r="CW521" s="13">
        <v>2.29</v>
      </c>
      <c r="CX521" s="12">
        <v>6.1134937872790819E-2</v>
      </c>
      <c r="CY521" s="12">
        <v>7.6029920378115803E-2</v>
      </c>
      <c r="CZ521" s="15">
        <v>5.1746724890829681</v>
      </c>
      <c r="DA521" s="20"/>
      <c r="DB521" s="20"/>
    </row>
    <row r="522" spans="1:106" ht="24">
      <c r="A522" s="8" t="s">
        <v>5197</v>
      </c>
      <c r="B522" s="8" t="s">
        <v>5198</v>
      </c>
      <c r="C522" s="9" t="s">
        <v>7155</v>
      </c>
      <c r="D522" s="9" t="s">
        <v>7126</v>
      </c>
      <c r="E522" s="10" t="s">
        <v>7127</v>
      </c>
      <c r="F522" s="10" t="s">
        <v>7126</v>
      </c>
      <c r="G522" s="11">
        <v>0.92</v>
      </c>
      <c r="H522" s="11">
        <v>1.155240506329114</v>
      </c>
      <c r="I522" s="12">
        <v>9.0499999999999997E-2</v>
      </c>
      <c r="J522" s="12">
        <v>0.16104926582278481</v>
      </c>
      <c r="K522" s="12">
        <v>4.7E-2</v>
      </c>
      <c r="L522" s="12">
        <v>0.10350000000000001</v>
      </c>
      <c r="M522" s="12">
        <v>6.8320350000000002E-2</v>
      </c>
      <c r="N522" s="12">
        <v>0.1421669664314516</v>
      </c>
      <c r="O522" s="12">
        <v>-0.19676355153707054</v>
      </c>
      <c r="P522" s="12">
        <v>-4.17485563896106E-2</v>
      </c>
      <c r="Q522" s="13">
        <v>0.39500000000000002</v>
      </c>
      <c r="R522" s="13">
        <v>0</v>
      </c>
      <c r="S522" s="13">
        <v>0.10100000000000001</v>
      </c>
      <c r="T522" s="13">
        <v>0.10100000000000001</v>
      </c>
      <c r="U522" s="13">
        <v>0.496</v>
      </c>
      <c r="V522" s="13">
        <v>0</v>
      </c>
      <c r="W522" s="13">
        <v>0.496</v>
      </c>
      <c r="X522" s="14">
        <v>0</v>
      </c>
      <c r="Y522" s="15">
        <v>5.4347826086956527E-2</v>
      </c>
      <c r="Z522" s="14">
        <v>0.37969924812030076</v>
      </c>
      <c r="AA522" s="14">
        <v>0.20362903225806453</v>
      </c>
      <c r="AB522" s="14">
        <v>0.61212121212121218</v>
      </c>
      <c r="AC522" s="14">
        <v>0.2556962025316456</v>
      </c>
      <c r="AD522" s="13">
        <v>8.5999999999999993E-2</v>
      </c>
      <c r="AE522" s="15">
        <v>-1.4284444444444446</v>
      </c>
      <c r="AF522" s="14">
        <v>0.161245154965971</v>
      </c>
      <c r="AG522" s="14" t="s">
        <v>7128</v>
      </c>
      <c r="AH522" s="15">
        <v>0.18407960199004969</v>
      </c>
      <c r="AI522" s="5">
        <v>2.666666666666667</v>
      </c>
      <c r="AJ522" s="15" t="s">
        <v>7128</v>
      </c>
      <c r="AK522" s="15" t="s">
        <v>7128</v>
      </c>
      <c r="AL522" s="15" t="s">
        <v>7128</v>
      </c>
      <c r="AM522" s="15" t="s">
        <v>7128</v>
      </c>
      <c r="AN522" s="15">
        <v>2.393939393939394</v>
      </c>
      <c r="AO522" s="15">
        <v>0.89772727272727282</v>
      </c>
      <c r="AP522" s="15">
        <v>20.666666666666668</v>
      </c>
      <c r="AQ522" s="15">
        <v>9.1851851851851851</v>
      </c>
      <c r="AR522" s="15">
        <v>1.8646616541353382</v>
      </c>
      <c r="AS522" s="15">
        <v>1.1272727272727272</v>
      </c>
      <c r="AT522" s="14" t="s">
        <v>7128</v>
      </c>
      <c r="AU522" s="14">
        <v>0</v>
      </c>
      <c r="AV522" s="12" t="s">
        <v>7128</v>
      </c>
      <c r="AW522" s="12" t="s">
        <v>7128</v>
      </c>
      <c r="AX522" s="12">
        <v>-5.1600000000000005E-3</v>
      </c>
      <c r="AY522" s="12">
        <v>8.7799999999999989E-2</v>
      </c>
      <c r="AZ522" s="14" t="s">
        <v>7128</v>
      </c>
      <c r="BA522" s="14" t="s">
        <v>7128</v>
      </c>
      <c r="BB522" s="14">
        <v>-3.5714285714285712E-2</v>
      </c>
      <c r="BC522" s="14">
        <v>0.100418410041841</v>
      </c>
      <c r="BD522" s="14">
        <v>-2.0454545454545454E-2</v>
      </c>
      <c r="BE522" s="14">
        <v>5.454545454545455E-2</v>
      </c>
      <c r="BF522" s="14">
        <v>0</v>
      </c>
      <c r="BG522" s="14" t="s">
        <v>7128</v>
      </c>
      <c r="BH522" s="13">
        <v>-8.9999999999999993E-3</v>
      </c>
      <c r="BI522" s="13">
        <v>-8.9999999999999993E-3</v>
      </c>
      <c r="BJ522" s="13">
        <v>2.4E-2</v>
      </c>
      <c r="BK522" s="13">
        <v>2.4E-2</v>
      </c>
      <c r="BL522" s="13">
        <v>0.44</v>
      </c>
      <c r="BM522" s="13">
        <v>0.44</v>
      </c>
      <c r="BN522" s="13">
        <v>5.3999999999999999E-2</v>
      </c>
      <c r="BO522" s="13">
        <v>5.3999999999999999E-2</v>
      </c>
      <c r="BP522" s="13">
        <v>2.4E-2</v>
      </c>
      <c r="BQ522" s="13">
        <v>0</v>
      </c>
      <c r="BR522" s="13">
        <v>0</v>
      </c>
      <c r="BS522" s="13">
        <v>-3.6999999999999998E-2</v>
      </c>
      <c r="BT522" s="14">
        <v>-1.5416666666666665</v>
      </c>
      <c r="BU522" s="13">
        <v>6.0999999999999999E-2</v>
      </c>
      <c r="BV522" s="13">
        <v>2.7999999999999997E-2</v>
      </c>
      <c r="BW522" s="13">
        <v>2.7999999999999997E-2</v>
      </c>
      <c r="BX522" s="13">
        <v>0.252</v>
      </c>
      <c r="BY522" s="13">
        <v>0.23900000000000002</v>
      </c>
      <c r="BZ522" s="13">
        <v>0.16500000000000001</v>
      </c>
      <c r="CA522" s="13">
        <v>0.26600000000000001</v>
      </c>
      <c r="CB522" s="13">
        <v>0</v>
      </c>
      <c r="CC522" s="15">
        <v>-0.40600000000000003</v>
      </c>
      <c r="CD522" s="15">
        <v>-0.73399999999999999</v>
      </c>
      <c r="CE522" s="15">
        <v>0.36</v>
      </c>
      <c r="CF522" s="15">
        <v>1.0464890852434672</v>
      </c>
      <c r="CG522" s="15">
        <v>0.89417810279193743</v>
      </c>
      <c r="CH522" s="13">
        <v>4.6666666666666669E-2</v>
      </c>
      <c r="CI522" s="13">
        <v>5.3666666666666654E-2</v>
      </c>
      <c r="CJ522" s="13">
        <v>0</v>
      </c>
      <c r="CK522" s="12">
        <f t="shared" si="16"/>
        <v>0</v>
      </c>
      <c r="CL522" s="36">
        <f t="shared" si="17"/>
        <v>1.6541353383458646</v>
      </c>
      <c r="CM522" s="13" t="s">
        <v>7128</v>
      </c>
      <c r="CN522" s="13" t="s">
        <v>7128</v>
      </c>
      <c r="CO522" s="13" t="s">
        <v>7128</v>
      </c>
      <c r="CP522" s="13" t="s">
        <v>7128</v>
      </c>
      <c r="CQ522" s="13">
        <v>5.3999999999999999E-2</v>
      </c>
      <c r="CR522" s="13">
        <v>0.496</v>
      </c>
      <c r="CS522" s="13" t="s">
        <v>7128</v>
      </c>
      <c r="CT522" s="13">
        <v>6.0000000000000001E-3</v>
      </c>
      <c r="CU522" s="13">
        <v>2.1600000000000001E-2</v>
      </c>
      <c r="CV522" s="13">
        <v>0.27200000000000002</v>
      </c>
      <c r="CW522" s="13">
        <v>5.3999999999999999E-2</v>
      </c>
      <c r="CX522" s="12">
        <v>-4.4186046511627906E-2</v>
      </c>
      <c r="CY522" s="12">
        <v>8.8163265306122451E-2</v>
      </c>
      <c r="CZ522" s="15">
        <v>9.1851851851851851</v>
      </c>
      <c r="DA522" s="20"/>
      <c r="DB522" s="20"/>
    </row>
    <row r="523" spans="1:106">
      <c r="A523" s="8" t="s">
        <v>4081</v>
      </c>
      <c r="B523" s="8" t="s">
        <v>4082</v>
      </c>
      <c r="C523" s="9" t="s">
        <v>7162</v>
      </c>
      <c r="D523" s="9" t="s">
        <v>7126</v>
      </c>
      <c r="E523" s="10" t="s">
        <v>7127</v>
      </c>
      <c r="F523" s="10" t="s">
        <v>7126</v>
      </c>
      <c r="G523" s="11">
        <v>0.8</v>
      </c>
      <c r="H523" s="11">
        <v>0.8</v>
      </c>
      <c r="I523" s="12">
        <v>9.0499999999999997E-2</v>
      </c>
      <c r="J523" s="12">
        <v>0.12890000000000001</v>
      </c>
      <c r="K523" s="12">
        <v>4.7E-2</v>
      </c>
      <c r="L523" s="12">
        <v>0.10350000000000001</v>
      </c>
      <c r="M523" s="12">
        <v>6.8320350000000002E-2</v>
      </c>
      <c r="N523" s="12">
        <v>0.12890000000000001</v>
      </c>
      <c r="O523" s="12" t="s">
        <v>7128</v>
      </c>
      <c r="P523" s="12" t="s">
        <v>7128</v>
      </c>
      <c r="Q523" s="13">
        <v>2.41</v>
      </c>
      <c r="R523" s="13">
        <v>0</v>
      </c>
      <c r="S523" s="13">
        <v>0</v>
      </c>
      <c r="T523" s="13">
        <v>0</v>
      </c>
      <c r="U523" s="13">
        <v>2.41</v>
      </c>
      <c r="V523" s="13">
        <v>0</v>
      </c>
      <c r="W523" s="13">
        <v>2.41</v>
      </c>
      <c r="X523" s="14">
        <v>0</v>
      </c>
      <c r="Y523" s="15">
        <v>0.78125</v>
      </c>
      <c r="Z523" s="14" t="s">
        <v>7128</v>
      </c>
      <c r="AA523" s="14">
        <v>0</v>
      </c>
      <c r="AB523" s="14" t="s">
        <v>7128</v>
      </c>
      <c r="AC523" s="14">
        <v>0</v>
      </c>
      <c r="AD523" s="13">
        <v>0.57899999999999996</v>
      </c>
      <c r="AE523" s="15" t="s">
        <v>7128</v>
      </c>
      <c r="AF523" s="14" t="s">
        <v>7128</v>
      </c>
      <c r="AG523" s="14" t="s">
        <v>7128</v>
      </c>
      <c r="AH523" s="15">
        <v>0.16451335055986224</v>
      </c>
      <c r="AI523" s="5">
        <v>1.4068322981366459</v>
      </c>
      <c r="AJ523" s="15">
        <v>13.241758241758243</v>
      </c>
      <c r="AK523" s="15">
        <v>13.241758241758243</v>
      </c>
      <c r="AL523" s="15" t="s">
        <v>7128</v>
      </c>
      <c r="AM523" s="15" t="s">
        <v>7128</v>
      </c>
      <c r="AN523" s="15" t="s">
        <v>7128</v>
      </c>
      <c r="AO523" s="15">
        <v>0.43501805054151627</v>
      </c>
      <c r="AP523" s="15">
        <v>5.3200883002207506</v>
      </c>
      <c r="AQ523" s="15">
        <v>4.2429577464788739</v>
      </c>
      <c r="AR523" s="15" t="s">
        <v>7128</v>
      </c>
      <c r="AS523" s="15">
        <v>0.43501805054151627</v>
      </c>
      <c r="AT523" s="14">
        <v>0</v>
      </c>
      <c r="AU523" s="14">
        <v>0</v>
      </c>
      <c r="AV523" s="12" t="s">
        <v>7128</v>
      </c>
      <c r="AW523" s="12" t="s">
        <v>7128</v>
      </c>
      <c r="AX523" s="12">
        <v>0.48799999999999999</v>
      </c>
      <c r="AY523" s="12" t="s">
        <v>7128</v>
      </c>
      <c r="AZ523" s="14" t="s">
        <v>7128</v>
      </c>
      <c r="BA523" s="14" t="s">
        <v>7128</v>
      </c>
      <c r="BB523" s="14" t="s">
        <v>7128</v>
      </c>
      <c r="BC523" s="14" t="s">
        <v>7128</v>
      </c>
      <c r="BD523" s="14">
        <v>3.2851985559566789E-2</v>
      </c>
      <c r="BE523" s="14">
        <v>8.1768953068592054E-2</v>
      </c>
      <c r="BF523" s="14">
        <v>0.30681818181818182</v>
      </c>
      <c r="BG523" s="14">
        <v>1.3000000000000001E-2</v>
      </c>
      <c r="BH523" s="13">
        <v>0.182</v>
      </c>
      <c r="BI523" s="13">
        <v>0.182</v>
      </c>
      <c r="BJ523" s="13">
        <v>0.45300000000000001</v>
      </c>
      <c r="BK523" s="13">
        <v>0.45300000000000001</v>
      </c>
      <c r="BL523" s="13">
        <v>5.54</v>
      </c>
      <c r="BM523" s="13">
        <v>5.54</v>
      </c>
      <c r="BN523" s="13">
        <v>0.56799999999999995</v>
      </c>
      <c r="BO523" s="13">
        <v>0.56799999999999995</v>
      </c>
      <c r="BP523" s="13">
        <v>0.31401136363636362</v>
      </c>
      <c r="BQ523" s="13">
        <v>0</v>
      </c>
      <c r="BR523" s="13">
        <v>0</v>
      </c>
      <c r="BS523" s="13">
        <v>-9.6000000000000002E-2</v>
      </c>
      <c r="BT523" s="14">
        <v>-0.30572142004125502</v>
      </c>
      <c r="BU523" s="13">
        <v>0.41001136363636359</v>
      </c>
      <c r="BV523" s="13">
        <v>0.27800000000000002</v>
      </c>
      <c r="BW523" s="13">
        <v>0.27800000000000002</v>
      </c>
      <c r="BX523" s="13">
        <v>0</v>
      </c>
      <c r="BY523" s="13">
        <v>0</v>
      </c>
      <c r="BZ523" s="13">
        <v>0</v>
      </c>
      <c r="CA523" s="13">
        <v>0</v>
      </c>
      <c r="CB523" s="13">
        <v>0</v>
      </c>
      <c r="CC523" s="15" t="s">
        <v>7128</v>
      </c>
      <c r="CD523" s="15" t="s">
        <v>7128</v>
      </c>
      <c r="CE523" s="15">
        <v>0.36</v>
      </c>
      <c r="CF523" s="15" t="s">
        <v>7128</v>
      </c>
      <c r="CG523" s="15" t="s">
        <v>7128</v>
      </c>
      <c r="CH523" s="13" t="s">
        <v>7128</v>
      </c>
      <c r="CI523" s="13" t="s">
        <v>7128</v>
      </c>
      <c r="CJ523" s="13">
        <v>0</v>
      </c>
      <c r="CK523" s="12">
        <f t="shared" si="16"/>
        <v>0</v>
      </c>
      <c r="CL523" s="36" t="str">
        <f t="shared" si="17"/>
        <v>NA</v>
      </c>
      <c r="CM523" s="13">
        <v>0.26400000000000001</v>
      </c>
      <c r="CN523" s="13">
        <v>8.1000000000000003E-2</v>
      </c>
      <c r="CO523" s="13">
        <v>0.182</v>
      </c>
      <c r="CP523" s="13">
        <v>2.41</v>
      </c>
      <c r="CQ523" s="13">
        <v>0.56799999999999995</v>
      </c>
      <c r="CR523" s="13">
        <v>2.41</v>
      </c>
      <c r="CS523" s="13" t="s">
        <v>7128</v>
      </c>
      <c r="CT523" s="13">
        <v>0</v>
      </c>
      <c r="CU523" s="13">
        <v>0.45300000000000001</v>
      </c>
      <c r="CV523" s="13">
        <v>0</v>
      </c>
      <c r="CW523" s="13">
        <v>0.56799999999999995</v>
      </c>
      <c r="CX523" s="12" t="s">
        <v>7128</v>
      </c>
      <c r="CY523" s="12" t="s">
        <v>7128</v>
      </c>
      <c r="CZ523" s="15">
        <v>4.2429577464788739</v>
      </c>
      <c r="DA523" s="20"/>
      <c r="DB523" s="20"/>
    </row>
    <row r="524" spans="1:106">
      <c r="A524" s="8" t="s">
        <v>3383</v>
      </c>
      <c r="B524" s="8" t="s">
        <v>3384</v>
      </c>
      <c r="C524" s="9" t="s">
        <v>7166</v>
      </c>
      <c r="D524" s="9" t="s">
        <v>7126</v>
      </c>
      <c r="E524" s="10" t="s">
        <v>7127</v>
      </c>
      <c r="F524" s="10" t="s">
        <v>7126</v>
      </c>
      <c r="G524" s="11">
        <v>0.64</v>
      </c>
      <c r="H524" s="11">
        <v>0.88575455391570279</v>
      </c>
      <c r="I524" s="12">
        <v>9.0499999999999997E-2</v>
      </c>
      <c r="J524" s="12">
        <v>0.1366607871293711</v>
      </c>
      <c r="K524" s="12">
        <v>3.2000000000000001E-2</v>
      </c>
      <c r="L524" s="12">
        <v>8.8499999999999995E-2</v>
      </c>
      <c r="M524" s="12">
        <v>5.8418850000000001E-2</v>
      </c>
      <c r="N524" s="12">
        <v>0.1079481496507028</v>
      </c>
      <c r="O524" s="12">
        <v>-2.2420280800257195E-2</v>
      </c>
      <c r="P524" s="12">
        <v>2.8699188901595243E-2</v>
      </c>
      <c r="Q524" s="13">
        <v>5.52</v>
      </c>
      <c r="R524" s="13">
        <v>0</v>
      </c>
      <c r="S524" s="13">
        <v>3.2</v>
      </c>
      <c r="T524" s="13">
        <v>3.2</v>
      </c>
      <c r="U524" s="13">
        <v>8.7199999999999989</v>
      </c>
      <c r="V524" s="13">
        <v>0.65800000000000003</v>
      </c>
      <c r="W524" s="13">
        <v>8.0619999999999994</v>
      </c>
      <c r="X524" s="14">
        <v>7.5458715596330286E-2</v>
      </c>
      <c r="Y524" s="15">
        <v>0.19531249999999997</v>
      </c>
      <c r="Z524" s="14">
        <v>0.48632218844984804</v>
      </c>
      <c r="AA524" s="14">
        <v>0.36697247706422026</v>
      </c>
      <c r="AB524" s="14">
        <v>0.94674556213017758</v>
      </c>
      <c r="AC524" s="14">
        <v>0.57971014492753636</v>
      </c>
      <c r="AD524" s="13">
        <v>0.61599999999999999</v>
      </c>
      <c r="AE524" s="15">
        <v>2.0445000000000002</v>
      </c>
      <c r="AF524" s="14">
        <v>0.18973665961010275</v>
      </c>
      <c r="AG524" s="14">
        <v>0.47908506551550945</v>
      </c>
      <c r="AH524" s="15">
        <v>0.28195247270391777</v>
      </c>
      <c r="AI524" s="5">
        <v>1.3733468972533063</v>
      </c>
      <c r="AJ524" s="15">
        <v>15.290858725761773</v>
      </c>
      <c r="AK524" s="15">
        <v>15.290858725761773</v>
      </c>
      <c r="AL524" s="15" t="s">
        <v>7128</v>
      </c>
      <c r="AM524" s="15" t="s">
        <v>7128</v>
      </c>
      <c r="AN524" s="15">
        <v>1.6331360946745561</v>
      </c>
      <c r="AO524" s="15">
        <v>0.39712230215827332</v>
      </c>
      <c r="AP524" s="15">
        <v>5.9718518518518513</v>
      </c>
      <c r="AQ524" s="15">
        <v>4.9765432098765423</v>
      </c>
      <c r="AR524" s="15">
        <v>1.3613644039175954</v>
      </c>
      <c r="AS524" s="15">
        <v>0.57999999999999996</v>
      </c>
      <c r="AT524" s="14">
        <v>0</v>
      </c>
      <c r="AU524" s="14">
        <v>0</v>
      </c>
      <c r="AV524" s="12">
        <v>0.20699999999999999</v>
      </c>
      <c r="AW524" s="12">
        <v>0.27600000000000002</v>
      </c>
      <c r="AX524" s="12">
        <v>0.193</v>
      </c>
      <c r="AY524" s="12">
        <v>0.184</v>
      </c>
      <c r="AZ524" s="14" t="s">
        <v>7128</v>
      </c>
      <c r="BA524" s="14" t="s">
        <v>7128</v>
      </c>
      <c r="BB524" s="14">
        <v>0.11424050632911391</v>
      </c>
      <c r="BC524" s="14">
        <v>0.13664733855229805</v>
      </c>
      <c r="BD524" s="14">
        <v>2.5971223021582734E-2</v>
      </c>
      <c r="BE524" s="14">
        <v>9.7122302158273388E-2</v>
      </c>
      <c r="BF524" s="14">
        <v>0.33761467889908253</v>
      </c>
      <c r="BG524" s="14">
        <v>5.79E-2</v>
      </c>
      <c r="BH524" s="13">
        <v>0.36099999999999999</v>
      </c>
      <c r="BI524" s="13">
        <v>0.36099999999999999</v>
      </c>
      <c r="BJ524" s="13">
        <v>1.35</v>
      </c>
      <c r="BK524" s="13">
        <v>1.35</v>
      </c>
      <c r="BL524" s="13">
        <v>13.9</v>
      </c>
      <c r="BM524" s="13">
        <v>13.9</v>
      </c>
      <c r="BN524" s="13">
        <v>1.62</v>
      </c>
      <c r="BO524" s="13">
        <v>1.62</v>
      </c>
      <c r="BP524" s="13">
        <v>0.89422018348623855</v>
      </c>
      <c r="BQ524" s="13">
        <v>0</v>
      </c>
      <c r="BR524" s="13">
        <v>0</v>
      </c>
      <c r="BS524" s="13">
        <v>-0.48599999999999999</v>
      </c>
      <c r="BT524" s="14">
        <v>-0.54349030470914128</v>
      </c>
      <c r="BU524" s="13">
        <v>1.3802201834862386</v>
      </c>
      <c r="BV524" s="13">
        <v>0.84699999999999998</v>
      </c>
      <c r="BW524" s="13">
        <v>0.84699999999999998</v>
      </c>
      <c r="BX524" s="13">
        <v>3.16</v>
      </c>
      <c r="BY524" s="13">
        <v>6.5440000000000005</v>
      </c>
      <c r="BZ524" s="13">
        <v>3.38</v>
      </c>
      <c r="CA524" s="13">
        <v>5.9219999999999997</v>
      </c>
      <c r="CB524" s="13">
        <v>0</v>
      </c>
      <c r="CC524" s="15">
        <v>0.60599999999999998</v>
      </c>
      <c r="CD524" s="15" t="s">
        <v>7128</v>
      </c>
      <c r="CE524" s="15">
        <v>0.36</v>
      </c>
      <c r="CF524" s="15" t="s">
        <v>7128</v>
      </c>
      <c r="CG524" s="15" t="s">
        <v>7128</v>
      </c>
      <c r="CH524" s="13" t="s">
        <v>7128</v>
      </c>
      <c r="CI524" s="13" t="s">
        <v>7128</v>
      </c>
      <c r="CJ524" s="13">
        <v>0</v>
      </c>
      <c r="CK524" s="12">
        <f t="shared" si="16"/>
        <v>0</v>
      </c>
      <c r="CL524" s="36">
        <f t="shared" si="17"/>
        <v>2.347180006754475</v>
      </c>
      <c r="CM524" s="13">
        <v>0.54500000000000004</v>
      </c>
      <c r="CN524" s="13">
        <v>0.184</v>
      </c>
      <c r="CO524" s="13">
        <v>0.36099999999999999</v>
      </c>
      <c r="CP524" s="13">
        <v>5.52</v>
      </c>
      <c r="CQ524" s="13">
        <v>1.62</v>
      </c>
      <c r="CR524" s="13">
        <v>8.0619999999999994</v>
      </c>
      <c r="CS524" s="13" t="s">
        <v>7128</v>
      </c>
      <c r="CT524" s="13">
        <v>0</v>
      </c>
      <c r="CU524" s="13">
        <v>1.35</v>
      </c>
      <c r="CV524" s="13">
        <v>5.9219999999999997</v>
      </c>
      <c r="CW524" s="13">
        <v>1.62</v>
      </c>
      <c r="CX524" s="12">
        <v>0.11424050632911391</v>
      </c>
      <c r="CY524" s="12">
        <v>0.13664733855229805</v>
      </c>
      <c r="CZ524" s="15">
        <v>4.9765432098765423</v>
      </c>
      <c r="DA524" s="20"/>
      <c r="DB524" s="20"/>
    </row>
    <row r="525" spans="1:106" ht="24">
      <c r="A525" s="8" t="s">
        <v>839</v>
      </c>
      <c r="B525" s="8" t="s">
        <v>840</v>
      </c>
      <c r="C525" s="9" t="s">
        <v>7170</v>
      </c>
      <c r="D525" s="9" t="s">
        <v>7126</v>
      </c>
      <c r="E525" s="10" t="s">
        <v>7127</v>
      </c>
      <c r="F525" s="10" t="s">
        <v>7126</v>
      </c>
      <c r="G525" s="11">
        <v>1.06</v>
      </c>
      <c r="H525" s="11">
        <v>1.1271566887000317</v>
      </c>
      <c r="I525" s="12">
        <v>9.0499999999999997E-2</v>
      </c>
      <c r="J525" s="12">
        <v>0.15850768032735288</v>
      </c>
      <c r="K525" s="12">
        <v>3.2000000000000001E-2</v>
      </c>
      <c r="L525" s="12">
        <v>8.8499999999999995E-2</v>
      </c>
      <c r="M525" s="12">
        <v>5.8418850000000001E-2</v>
      </c>
      <c r="N525" s="12">
        <v>0.14934746436199622</v>
      </c>
      <c r="O525" s="12">
        <v>-4.3664776752054935E-2</v>
      </c>
      <c r="P525" s="12">
        <v>-7.7066955606272233E-2</v>
      </c>
      <c r="Q525" s="13">
        <v>540</v>
      </c>
      <c r="R525" s="13">
        <v>0</v>
      </c>
      <c r="S525" s="13">
        <v>54.4</v>
      </c>
      <c r="T525" s="13">
        <v>54.4</v>
      </c>
      <c r="U525" s="13">
        <v>594.4</v>
      </c>
      <c r="V525" s="13">
        <v>15.9</v>
      </c>
      <c r="W525" s="13">
        <v>578.5</v>
      </c>
      <c r="X525" s="14">
        <v>2.6749663526244954E-2</v>
      </c>
      <c r="Y525" s="15">
        <v>3.8522848034006379E-2</v>
      </c>
      <c r="Z525" s="14">
        <v>0.22876366694701428</v>
      </c>
      <c r="AA525" s="14">
        <v>9.1520861372812928E-2</v>
      </c>
      <c r="AB525" s="14">
        <v>0.29661941112322793</v>
      </c>
      <c r="AC525" s="14">
        <v>0.10074074074074074</v>
      </c>
      <c r="AD525" s="13">
        <v>2.87</v>
      </c>
      <c r="AE525" s="15">
        <v>1.6989722222222223</v>
      </c>
      <c r="AF525" s="14">
        <v>0.24289915602982237</v>
      </c>
      <c r="AG525" s="14">
        <v>0.39584328563165122</v>
      </c>
      <c r="AH525" s="15">
        <v>0.19444444444444448</v>
      </c>
      <c r="AI525" s="5">
        <v>6.6165413533834583</v>
      </c>
      <c r="AJ525" s="15">
        <v>25.471698113207548</v>
      </c>
      <c r="AK525" s="15">
        <v>25.471698113207548</v>
      </c>
      <c r="AL525" s="15">
        <v>23.14516129032258</v>
      </c>
      <c r="AM525" s="15">
        <v>0.57890222984562612</v>
      </c>
      <c r="AN525" s="15">
        <v>2.9443838604143946</v>
      </c>
      <c r="AO525" s="15">
        <v>1.6468435498627632</v>
      </c>
      <c r="AP525" s="15">
        <v>21.912878787878789</v>
      </c>
      <c r="AQ525" s="15">
        <v>13.708530805687204</v>
      </c>
      <c r="AR525" s="15">
        <v>2.8441494591937069</v>
      </c>
      <c r="AS525" s="15">
        <v>1.7642573955474232</v>
      </c>
      <c r="AT525" s="14">
        <v>0.18726415094339624</v>
      </c>
      <c r="AU525" s="14">
        <v>7.3518518518518525E-3</v>
      </c>
      <c r="AV525" s="12">
        <v>-0.154</v>
      </c>
      <c r="AW525" s="12">
        <v>5.4400000000000004E-2</v>
      </c>
      <c r="AX525" s="12">
        <v>9.1400000000000006E-3</v>
      </c>
      <c r="AY525" s="12">
        <v>9.8400000000000001E-2</v>
      </c>
      <c r="AZ525" s="14">
        <v>0.44</v>
      </c>
      <c r="BA525" s="14">
        <v>0.11199999999999999</v>
      </c>
      <c r="BB525" s="14">
        <v>0.11484290357529794</v>
      </c>
      <c r="BC525" s="14">
        <v>7.2280508755723991E-2</v>
      </c>
      <c r="BD525" s="14">
        <v>6.4653857883501073E-2</v>
      </c>
      <c r="BE525" s="14">
        <v>8.0512351326623974E-2</v>
      </c>
      <c r="BF525" s="14">
        <v>0.37110481586402266</v>
      </c>
      <c r="BG525" s="14">
        <v>0.2596</v>
      </c>
      <c r="BH525" s="13">
        <v>21.2</v>
      </c>
      <c r="BI525" s="13">
        <v>21.2</v>
      </c>
      <c r="BJ525" s="13">
        <v>26.4</v>
      </c>
      <c r="BK525" s="13">
        <v>26.4</v>
      </c>
      <c r="BL525" s="13">
        <v>327.9</v>
      </c>
      <c r="BM525" s="13">
        <v>327.9</v>
      </c>
      <c r="BN525" s="13">
        <v>42.2</v>
      </c>
      <c r="BO525" s="13">
        <v>42.2</v>
      </c>
      <c r="BP525" s="13">
        <v>16.6028328611898</v>
      </c>
      <c r="BQ525" s="13">
        <v>18.61</v>
      </c>
      <c r="BR525" s="13">
        <v>-10.96</v>
      </c>
      <c r="BS525" s="13">
        <v>-3.5999999999999996</v>
      </c>
      <c r="BT525" s="14">
        <v>-0.87695877695877711</v>
      </c>
      <c r="BU525" s="13">
        <v>31.162832861189798</v>
      </c>
      <c r="BV525" s="13">
        <v>17.149999999999999</v>
      </c>
      <c r="BW525" s="13">
        <v>35.76</v>
      </c>
      <c r="BX525" s="13">
        <v>184.6</v>
      </c>
      <c r="BY525" s="13">
        <v>229.7</v>
      </c>
      <c r="BZ525" s="13">
        <v>183.4</v>
      </c>
      <c r="CA525" s="13">
        <v>203.4</v>
      </c>
      <c r="CB525" s="13">
        <v>-3.97</v>
      </c>
      <c r="CC525" s="15">
        <v>0.64100000000000001</v>
      </c>
      <c r="CD525" s="15">
        <v>0.55200000000000005</v>
      </c>
      <c r="CE525" s="15">
        <v>0.36</v>
      </c>
      <c r="CF525" s="15">
        <v>0.59520308495527618</v>
      </c>
      <c r="CG525" s="15">
        <v>0.53768614342188159</v>
      </c>
      <c r="CH525" s="13">
        <v>35.649999999999991</v>
      </c>
      <c r="CI525" s="13">
        <v>23.524999999999999</v>
      </c>
      <c r="CJ525" s="13">
        <v>-3.97</v>
      </c>
      <c r="CK525" s="12">
        <f t="shared" si="16"/>
        <v>0.23148688046647234</v>
      </c>
      <c r="CL525" s="36">
        <f t="shared" si="17"/>
        <v>1.6120943952802358</v>
      </c>
      <c r="CM525" s="13">
        <v>35.299999999999997</v>
      </c>
      <c r="CN525" s="13">
        <v>13.1</v>
      </c>
      <c r="CO525" s="13">
        <v>21.2</v>
      </c>
      <c r="CP525" s="13">
        <v>540</v>
      </c>
      <c r="CQ525" s="13">
        <v>42.2</v>
      </c>
      <c r="CR525" s="13">
        <v>578.5</v>
      </c>
      <c r="CS525" s="13">
        <v>17.149999999999999</v>
      </c>
      <c r="CT525" s="13">
        <v>1.5980000000000001</v>
      </c>
      <c r="CU525" s="13">
        <v>27.521999999999998</v>
      </c>
      <c r="CV525" s="13">
        <v>204.99800000000002</v>
      </c>
      <c r="CW525" s="13">
        <v>43.56</v>
      </c>
      <c r="CX525" s="12">
        <v>0.11988313515719824</v>
      </c>
      <c r="CY525" s="12">
        <v>7.4831832777587218E-2</v>
      </c>
      <c r="CZ525" s="15">
        <v>13.280532598714416</v>
      </c>
      <c r="DA525" s="20"/>
      <c r="DB525" s="20"/>
    </row>
    <row r="526" spans="1:106">
      <c r="A526" s="8" t="s">
        <v>3473</v>
      </c>
      <c r="B526" s="8" t="s">
        <v>3474</v>
      </c>
      <c r="C526" s="9" t="s">
        <v>7203</v>
      </c>
      <c r="D526" s="9" t="s">
        <v>7126</v>
      </c>
      <c r="E526" s="10" t="s">
        <v>7127</v>
      </c>
      <c r="F526" s="10" t="s">
        <v>7126</v>
      </c>
      <c r="G526" s="11">
        <v>1.02</v>
      </c>
      <c r="H526" s="11">
        <v>1.1781573033707866</v>
      </c>
      <c r="I526" s="12">
        <v>9.0499999999999997E-2</v>
      </c>
      <c r="J526" s="12">
        <v>0.16312323595505618</v>
      </c>
      <c r="K526" s="12">
        <v>4.1999999999999996E-2</v>
      </c>
      <c r="L526" s="12">
        <v>9.8500000000000004E-2</v>
      </c>
      <c r="M526" s="12">
        <v>6.5019850000000004E-2</v>
      </c>
      <c r="N526" s="12">
        <v>0.14995371527237356</v>
      </c>
      <c r="O526" s="12">
        <v>-0.14649823595505618</v>
      </c>
      <c r="P526" s="12">
        <v>-0.1384883368504734</v>
      </c>
      <c r="Q526" s="13">
        <v>44.5</v>
      </c>
      <c r="R526" s="13">
        <v>0</v>
      </c>
      <c r="S526" s="13">
        <v>6.9</v>
      </c>
      <c r="T526" s="13">
        <v>6.9</v>
      </c>
      <c r="U526" s="13">
        <v>51.4</v>
      </c>
      <c r="V526" s="13">
        <v>0.39500000000000002</v>
      </c>
      <c r="W526" s="13">
        <v>51.004999999999995</v>
      </c>
      <c r="X526" s="14">
        <v>7.6848249027237359E-3</v>
      </c>
      <c r="Y526" s="15">
        <v>0.7458563535911602</v>
      </c>
      <c r="Z526" s="14">
        <v>0.11311475409836066</v>
      </c>
      <c r="AA526" s="14">
        <v>0.13424124513618679</v>
      </c>
      <c r="AB526" s="14">
        <v>0.12754158964879853</v>
      </c>
      <c r="AC526" s="14">
        <v>0.15505617977528091</v>
      </c>
      <c r="AD526" s="13">
        <v>2.46</v>
      </c>
      <c r="AE526" s="15">
        <v>1.2285277777777779</v>
      </c>
      <c r="AF526" s="14">
        <v>8.9442719099991588E-2</v>
      </c>
      <c r="AG526" s="14">
        <v>0.67585154619931143</v>
      </c>
      <c r="AH526" s="15">
        <v>0.32696897374701672</v>
      </c>
      <c r="AI526" s="5">
        <v>0.89672544080604522</v>
      </c>
      <c r="AJ526" s="15">
        <v>47.798066595059076</v>
      </c>
      <c r="AK526" s="15">
        <v>47.798066595059076</v>
      </c>
      <c r="AL526" s="15" t="s">
        <v>7128</v>
      </c>
      <c r="AM526" s="15" t="s">
        <v>7128</v>
      </c>
      <c r="AN526" s="15">
        <v>0.82255083179297594</v>
      </c>
      <c r="AO526" s="15">
        <v>3.56</v>
      </c>
      <c r="AP526" s="15">
        <v>71.636235955056179</v>
      </c>
      <c r="AQ526" s="15">
        <v>33.555921052631575</v>
      </c>
      <c r="AR526" s="15">
        <v>0.84159722795148917</v>
      </c>
      <c r="AS526" s="15">
        <v>4.0804</v>
      </c>
      <c r="AT526" s="14">
        <v>0</v>
      </c>
      <c r="AU526" s="14">
        <v>0</v>
      </c>
      <c r="AV526" s="12">
        <v>-0.42</v>
      </c>
      <c r="AW526" s="12">
        <v>-0.2</v>
      </c>
      <c r="AX526" s="12">
        <v>-7.2199999999999999E-3</v>
      </c>
      <c r="AY526" s="12">
        <v>4.7800000000000002E-2</v>
      </c>
      <c r="AZ526" s="14" t="s">
        <v>7128</v>
      </c>
      <c r="BA526" s="14" t="s">
        <v>7128</v>
      </c>
      <c r="BB526" s="14">
        <v>1.6625000000000001E-2</v>
      </c>
      <c r="BC526" s="14">
        <v>1.1465378421900161E-2</v>
      </c>
      <c r="BD526" s="14">
        <v>7.4480000000000005E-2</v>
      </c>
      <c r="BE526" s="14">
        <v>5.6959999999999997E-2</v>
      </c>
      <c r="BF526" s="14">
        <v>0</v>
      </c>
      <c r="BG526" s="14">
        <v>0.22589999999999999</v>
      </c>
      <c r="BH526" s="13">
        <v>0.93100000000000005</v>
      </c>
      <c r="BI526" s="13">
        <v>0.93100000000000005</v>
      </c>
      <c r="BJ526" s="13">
        <v>0.71199999999999997</v>
      </c>
      <c r="BK526" s="13">
        <v>0.71199999999999997</v>
      </c>
      <c r="BL526" s="13">
        <v>12.5</v>
      </c>
      <c r="BM526" s="13">
        <v>12.5</v>
      </c>
      <c r="BN526" s="13">
        <v>1.52</v>
      </c>
      <c r="BO526" s="13">
        <v>1.52</v>
      </c>
      <c r="BP526" s="13">
        <v>0.71199999999999997</v>
      </c>
      <c r="BQ526" s="13">
        <v>0</v>
      </c>
      <c r="BR526" s="13">
        <v>0</v>
      </c>
      <c r="BS526" s="13">
        <v>-0.85899999999999999</v>
      </c>
      <c r="BT526" s="14">
        <v>-1.2064606741573034</v>
      </c>
      <c r="BU526" s="13">
        <v>1.571</v>
      </c>
      <c r="BV526" s="13">
        <v>1.79</v>
      </c>
      <c r="BW526" s="13">
        <v>1.79</v>
      </c>
      <c r="BX526" s="13">
        <v>56</v>
      </c>
      <c r="BY526" s="13">
        <v>62.1</v>
      </c>
      <c r="BZ526" s="13">
        <v>54.1</v>
      </c>
      <c r="CA526" s="13">
        <v>60.604999999999997</v>
      </c>
      <c r="CB526" s="13">
        <v>0</v>
      </c>
      <c r="CC526" s="15">
        <v>0.40300000000000002</v>
      </c>
      <c r="CD526" s="15">
        <v>0.52200000000000002</v>
      </c>
      <c r="CE526" s="15">
        <v>0.36</v>
      </c>
      <c r="CF526" s="15" t="s">
        <v>7128</v>
      </c>
      <c r="CG526" s="15" t="s">
        <v>7128</v>
      </c>
      <c r="CH526" s="13" t="s">
        <v>7128</v>
      </c>
      <c r="CI526" s="13" t="s">
        <v>7128</v>
      </c>
      <c r="CJ526" s="13">
        <v>0</v>
      </c>
      <c r="CK526" s="12">
        <f t="shared" si="16"/>
        <v>0</v>
      </c>
      <c r="CL526" s="36">
        <f t="shared" si="17"/>
        <v>0.20625360943816518</v>
      </c>
      <c r="CM526" s="13">
        <v>0.79800000000000004</v>
      </c>
      <c r="CN526" s="13" t="s">
        <v>7128</v>
      </c>
      <c r="CO526" s="13">
        <v>0.93100000000000005</v>
      </c>
      <c r="CP526" s="13">
        <v>44.5</v>
      </c>
      <c r="CQ526" s="13">
        <v>1.52</v>
      </c>
      <c r="CR526" s="13">
        <v>51.004999999999995</v>
      </c>
      <c r="CS526" s="13" t="s">
        <v>7128</v>
      </c>
      <c r="CT526" s="13">
        <v>0</v>
      </c>
      <c r="CU526" s="13">
        <v>0.71199999999999997</v>
      </c>
      <c r="CV526" s="13">
        <v>60.604999999999997</v>
      </c>
      <c r="CW526" s="13">
        <v>1.52</v>
      </c>
      <c r="CX526" s="12">
        <v>1.6625000000000001E-2</v>
      </c>
      <c r="CY526" s="12">
        <v>1.1465378421900161E-2</v>
      </c>
      <c r="CZ526" s="15">
        <v>33.555921052631575</v>
      </c>
      <c r="DA526" s="20"/>
      <c r="DB526" s="20"/>
    </row>
    <row r="527" spans="1:106">
      <c r="A527" s="8" t="s">
        <v>5687</v>
      </c>
      <c r="B527" s="8" t="s">
        <v>5688</v>
      </c>
      <c r="C527" s="9" t="s">
        <v>7146</v>
      </c>
      <c r="D527" s="9" t="s">
        <v>7126</v>
      </c>
      <c r="E527" s="10" t="s">
        <v>7127</v>
      </c>
      <c r="F527" s="10" t="s">
        <v>7126</v>
      </c>
      <c r="G527" s="11">
        <v>0.91</v>
      </c>
      <c r="H527" s="11">
        <v>0.91</v>
      </c>
      <c r="I527" s="12">
        <v>9.0499999999999997E-2</v>
      </c>
      <c r="J527" s="12">
        <v>0.13885500000000001</v>
      </c>
      <c r="K527" s="12">
        <v>4.7E-2</v>
      </c>
      <c r="L527" s="12">
        <v>0.10350000000000001</v>
      </c>
      <c r="M527" s="12">
        <v>6.8320350000000002E-2</v>
      </c>
      <c r="N527" s="12">
        <v>0.13885500000000001</v>
      </c>
      <c r="O527" s="12" t="s">
        <v>7128</v>
      </c>
      <c r="P527" s="12" t="s">
        <v>7128</v>
      </c>
      <c r="Q527" s="13">
        <v>0.58799999999999997</v>
      </c>
      <c r="R527" s="13">
        <v>0</v>
      </c>
      <c r="S527" s="13">
        <v>0</v>
      </c>
      <c r="T527" s="13">
        <v>0</v>
      </c>
      <c r="U527" s="13">
        <v>0.58799999999999997</v>
      </c>
      <c r="V527" s="13">
        <v>6.0000000000000001E-3</v>
      </c>
      <c r="W527" s="13">
        <v>0.58199999999999996</v>
      </c>
      <c r="X527" s="14">
        <v>1.0204081632653062E-2</v>
      </c>
      <c r="Y527" s="15">
        <v>0.59774964838255973</v>
      </c>
      <c r="Z527" s="14">
        <v>0</v>
      </c>
      <c r="AA527" s="14">
        <v>0</v>
      </c>
      <c r="AB527" s="14">
        <v>0</v>
      </c>
      <c r="AC527" s="14">
        <v>0</v>
      </c>
      <c r="AD527" s="13">
        <v>8.3000000000000004E-2</v>
      </c>
      <c r="AE527" s="15" t="s">
        <v>7128</v>
      </c>
      <c r="AF527" s="14" t="s">
        <v>7128</v>
      </c>
      <c r="AG527" s="14" t="s">
        <v>7128</v>
      </c>
      <c r="AH527" s="15">
        <v>0.48514851485148525</v>
      </c>
      <c r="AI527" s="5" t="s">
        <v>7128</v>
      </c>
      <c r="AJ527" s="15">
        <v>97.999999999999986</v>
      </c>
      <c r="AK527" s="15">
        <v>97.999999999999986</v>
      </c>
      <c r="AL527" s="15" t="s">
        <v>7128</v>
      </c>
      <c r="AM527" s="15" t="s">
        <v>7128</v>
      </c>
      <c r="AN527" s="15">
        <v>0.3793548387096774</v>
      </c>
      <c r="AO527" s="15">
        <v>13.999999999999998</v>
      </c>
      <c r="AP527" s="15" t="s">
        <v>7128</v>
      </c>
      <c r="AQ527" s="15" t="s">
        <v>7128</v>
      </c>
      <c r="AR527" s="15">
        <v>0.3769430051813471</v>
      </c>
      <c r="AS527" s="15">
        <v>13.857142857142856</v>
      </c>
      <c r="AT527" s="14">
        <v>0</v>
      </c>
      <c r="AU527" s="14">
        <v>0</v>
      </c>
      <c r="AV527" s="12" t="s">
        <v>7128</v>
      </c>
      <c r="AW527" s="12" t="s">
        <v>7128</v>
      </c>
      <c r="AX527" s="12" t="s">
        <v>7128</v>
      </c>
      <c r="AY527" s="12" t="s">
        <v>7128</v>
      </c>
      <c r="AZ527" s="14" t="s">
        <v>7128</v>
      </c>
      <c r="BA527" s="14" t="s">
        <v>7128</v>
      </c>
      <c r="BB527" s="14" t="s">
        <v>7128</v>
      </c>
      <c r="BC527" s="14" t="s">
        <v>7128</v>
      </c>
      <c r="BD527" s="14">
        <v>0.14285714285714285</v>
      </c>
      <c r="BE527" s="14">
        <v>-1.0476190476190474</v>
      </c>
      <c r="BF527" s="14">
        <v>0.375</v>
      </c>
      <c r="BG527" s="14">
        <v>0.13519999999999999</v>
      </c>
      <c r="BH527" s="13">
        <v>6.0000000000000001E-3</v>
      </c>
      <c r="BI527" s="13">
        <v>6.0000000000000001E-3</v>
      </c>
      <c r="BJ527" s="13">
        <v>-4.3999999999999997E-2</v>
      </c>
      <c r="BK527" s="13">
        <v>-4.3999999999999997E-2</v>
      </c>
      <c r="BL527" s="13">
        <v>4.2000000000000003E-2</v>
      </c>
      <c r="BM527" s="13">
        <v>4.2000000000000003E-2</v>
      </c>
      <c r="BN527" s="13">
        <v>-3.1E-2</v>
      </c>
      <c r="BO527" s="13">
        <v>-3.1E-2</v>
      </c>
      <c r="BP527" s="13">
        <v>-2.7499999999999997E-2</v>
      </c>
      <c r="BQ527" s="13">
        <v>0</v>
      </c>
      <c r="BR527" s="13">
        <v>0</v>
      </c>
      <c r="BS527" s="13">
        <v>-8.0000000000000002E-3</v>
      </c>
      <c r="BT527" s="14" t="s">
        <v>7128</v>
      </c>
      <c r="BU527" s="13">
        <v>-1.9499999999999997E-2</v>
      </c>
      <c r="BV527" s="13">
        <v>1.4E-2</v>
      </c>
      <c r="BW527" s="13">
        <v>1.4E-2</v>
      </c>
      <c r="BX527" s="13">
        <v>0</v>
      </c>
      <c r="BY527" s="13">
        <v>0</v>
      </c>
      <c r="BZ527" s="13">
        <v>1.55</v>
      </c>
      <c r="CA527" s="13">
        <v>1.544</v>
      </c>
      <c r="CB527" s="13">
        <v>0</v>
      </c>
      <c r="CC527" s="15" t="s">
        <v>7128</v>
      </c>
      <c r="CD527" s="15" t="s">
        <v>7128</v>
      </c>
      <c r="CE527" s="15">
        <v>0.36</v>
      </c>
      <c r="CF527" s="15" t="s">
        <v>7128</v>
      </c>
      <c r="CG527" s="15" t="s">
        <v>7128</v>
      </c>
      <c r="CH527" s="13" t="s">
        <v>7128</v>
      </c>
      <c r="CI527" s="13" t="s">
        <v>7128</v>
      </c>
      <c r="CJ527" s="13">
        <v>0</v>
      </c>
      <c r="CK527" s="12">
        <f t="shared" si="16"/>
        <v>0</v>
      </c>
      <c r="CL527" s="36">
        <f t="shared" si="17"/>
        <v>2.7202072538860103E-2</v>
      </c>
      <c r="CM527" s="13">
        <v>8.0000000000000002E-3</v>
      </c>
      <c r="CN527" s="13">
        <v>3.0000000000000001E-3</v>
      </c>
      <c r="CO527" s="13">
        <v>6.0000000000000001E-3</v>
      </c>
      <c r="CP527" s="13">
        <v>0.58799999999999997</v>
      </c>
      <c r="CQ527" s="13" t="s">
        <v>7128</v>
      </c>
      <c r="CR527" s="13" t="s">
        <v>7128</v>
      </c>
      <c r="CS527" s="13" t="s">
        <v>7128</v>
      </c>
      <c r="CT527" s="13">
        <v>0</v>
      </c>
      <c r="CU527" s="13">
        <v>-4.3999999999999997E-2</v>
      </c>
      <c r="CV527" s="13">
        <v>1.544</v>
      </c>
      <c r="CW527" s="13">
        <v>-3.1E-2</v>
      </c>
      <c r="CX527" s="12" t="s">
        <v>7128</v>
      </c>
      <c r="CY527" s="12" t="s">
        <v>7128</v>
      </c>
      <c r="CZ527" s="15" t="s">
        <v>7128</v>
      </c>
      <c r="DA527" s="20"/>
      <c r="DB527" s="20"/>
    </row>
    <row r="528" spans="1:106">
      <c r="A528" s="8" t="s">
        <v>3291</v>
      </c>
      <c r="B528" s="8" t="s">
        <v>3292</v>
      </c>
      <c r="C528" s="9" t="s">
        <v>7131</v>
      </c>
      <c r="D528" s="9" t="s">
        <v>7126</v>
      </c>
      <c r="E528" s="10" t="s">
        <v>7127</v>
      </c>
      <c r="F528" s="10" t="s">
        <v>7126</v>
      </c>
      <c r="G528" s="11">
        <v>0.79</v>
      </c>
      <c r="H528" s="11">
        <v>3.497993656269998</v>
      </c>
      <c r="I528" s="12">
        <v>9.0499999999999997E-2</v>
      </c>
      <c r="J528" s="12">
        <v>0.37306842589243483</v>
      </c>
      <c r="K528" s="12">
        <v>4.1999999999999996E-2</v>
      </c>
      <c r="L528" s="12">
        <v>9.8500000000000004E-2</v>
      </c>
      <c r="M528" s="12">
        <v>6.5019850000000004E-2</v>
      </c>
      <c r="N528" s="12">
        <v>0.12280739673314506</v>
      </c>
      <c r="O528" s="12">
        <v>-0.28417953700354592</v>
      </c>
      <c r="P528" s="12">
        <v>-5.53864905813541E-2</v>
      </c>
      <c r="Q528" s="13">
        <v>1.27</v>
      </c>
      <c r="R528" s="13">
        <v>0</v>
      </c>
      <c r="S528" s="13">
        <v>5.5</v>
      </c>
      <c r="T528" s="13">
        <v>5.5</v>
      </c>
      <c r="U528" s="13">
        <v>6.77</v>
      </c>
      <c r="V528" s="13">
        <v>0.32</v>
      </c>
      <c r="W528" s="13">
        <v>6.4499999999999993</v>
      </c>
      <c r="X528" s="14">
        <v>4.7267355982274745E-2</v>
      </c>
      <c r="Y528" s="15">
        <v>0.14450867052023122</v>
      </c>
      <c r="Z528" s="14">
        <v>0.67901234567901236</v>
      </c>
      <c r="AA528" s="14">
        <v>0.81240768094534721</v>
      </c>
      <c r="AB528" s="14">
        <v>2.1153846153846154</v>
      </c>
      <c r="AC528" s="14">
        <v>4.3307086614173231</v>
      </c>
      <c r="AD528" s="13">
        <v>0.36799999999999999</v>
      </c>
      <c r="AE528" s="15">
        <v>1.6849722222222225</v>
      </c>
      <c r="AF528" s="14">
        <v>0.13416407864998739</v>
      </c>
      <c r="AG528" s="14">
        <v>0.70659748088993346</v>
      </c>
      <c r="AH528" s="15">
        <v>0.19235668789808918</v>
      </c>
      <c r="AI528" s="5">
        <v>0.83498759305210923</v>
      </c>
      <c r="AJ528" s="15">
        <v>5.6696428571428568</v>
      </c>
      <c r="AK528" s="15">
        <v>5.6696428571428568</v>
      </c>
      <c r="AL528" s="15" t="s">
        <v>7128</v>
      </c>
      <c r="AM528" s="15" t="s">
        <v>7128</v>
      </c>
      <c r="AN528" s="15">
        <v>0.48846153846153845</v>
      </c>
      <c r="AO528" s="15">
        <v>8.1935483870967746E-2</v>
      </c>
      <c r="AP528" s="15">
        <v>9.5839524517087646</v>
      </c>
      <c r="AQ528" s="15">
        <v>6.9880823401950147</v>
      </c>
      <c r="AR528" s="15">
        <v>0.8290488431876607</v>
      </c>
      <c r="AS528" s="15">
        <v>0.41612903225806447</v>
      </c>
      <c r="AT528" s="14">
        <v>0.15446428571428569</v>
      </c>
      <c r="AU528" s="14">
        <v>2.7244094488188975E-2</v>
      </c>
      <c r="AV528" s="12">
        <v>0.14499999999999999</v>
      </c>
      <c r="AW528" s="12">
        <v>0.19500000000000001</v>
      </c>
      <c r="AX528" s="12">
        <v>1.4800000000000001E-2</v>
      </c>
      <c r="AY528" s="12">
        <v>0.11</v>
      </c>
      <c r="AZ528" s="14" t="s">
        <v>7128</v>
      </c>
      <c r="BA528" s="14" t="s">
        <v>7128</v>
      </c>
      <c r="BB528" s="14">
        <v>8.8888888888888892E-2</v>
      </c>
      <c r="BC528" s="14">
        <v>6.7420906151790957E-2</v>
      </c>
      <c r="BD528" s="14">
        <v>1.4451612903225807E-2</v>
      </c>
      <c r="BE528" s="14">
        <v>4.3419354838709678E-2</v>
      </c>
      <c r="BF528" s="14">
        <v>0.20848056537102475</v>
      </c>
      <c r="BG528" s="14" t="s">
        <v>7128</v>
      </c>
      <c r="BH528" s="13">
        <v>0.224</v>
      </c>
      <c r="BI528" s="13">
        <v>0.224</v>
      </c>
      <c r="BJ528" s="13">
        <v>0.67300000000000004</v>
      </c>
      <c r="BK528" s="13">
        <v>0.67300000000000004</v>
      </c>
      <c r="BL528" s="13">
        <v>15.5</v>
      </c>
      <c r="BM528" s="13">
        <v>15.5</v>
      </c>
      <c r="BN528" s="13">
        <v>0.92300000000000004</v>
      </c>
      <c r="BO528" s="13">
        <v>0.92300000000000004</v>
      </c>
      <c r="BP528" s="13">
        <v>0.53269257950530036</v>
      </c>
      <c r="BQ528" s="13">
        <v>0</v>
      </c>
      <c r="BR528" s="13">
        <v>0</v>
      </c>
      <c r="BS528" s="13">
        <v>-0.25900000000000001</v>
      </c>
      <c r="BT528" s="14">
        <v>-0.48620913818722139</v>
      </c>
      <c r="BU528" s="13">
        <v>0.79169257950530036</v>
      </c>
      <c r="BV528" s="13">
        <v>0.48299999999999998</v>
      </c>
      <c r="BW528" s="13">
        <v>0.48299999999999998</v>
      </c>
      <c r="BX528" s="13">
        <v>2.52</v>
      </c>
      <c r="BY528" s="13">
        <v>7.9009999999999998</v>
      </c>
      <c r="BZ528" s="13">
        <v>2.6</v>
      </c>
      <c r="CA528" s="13">
        <v>7.7799999999999994</v>
      </c>
      <c r="CB528" s="13">
        <v>-3.4599999999999999E-2</v>
      </c>
      <c r="CC528" s="15">
        <v>0.63200000000000001</v>
      </c>
      <c r="CD528" s="15">
        <v>0.55500000000000005</v>
      </c>
      <c r="CE528" s="15">
        <v>0.36</v>
      </c>
      <c r="CF528" s="15">
        <v>0.58693087971585933</v>
      </c>
      <c r="CG528" s="15">
        <v>1.3967077583050198</v>
      </c>
      <c r="CH528" s="13">
        <v>0.79710000000000003</v>
      </c>
      <c r="CI528" s="13">
        <v>7.8800000000000009E-2</v>
      </c>
      <c r="CJ528" s="13">
        <v>-3.4599999999999999E-2</v>
      </c>
      <c r="CK528" s="12">
        <f t="shared" si="16"/>
        <v>7.1635610766045549E-2</v>
      </c>
      <c r="CL528" s="36">
        <f t="shared" si="17"/>
        <v>1.9922879177377895</v>
      </c>
      <c r="CM528" s="13">
        <v>0.28299999999999997</v>
      </c>
      <c r="CN528" s="13">
        <v>5.8999999999999997E-2</v>
      </c>
      <c r="CO528" s="13">
        <v>0.224</v>
      </c>
      <c r="CP528" s="13">
        <v>1.27</v>
      </c>
      <c r="CQ528" s="13">
        <v>0.92300000000000004</v>
      </c>
      <c r="CR528" s="13">
        <v>6.4499999999999993</v>
      </c>
      <c r="CS528" s="13">
        <v>0.48299999999999998</v>
      </c>
      <c r="CT528" s="13">
        <v>0</v>
      </c>
      <c r="CU528" s="13">
        <v>0.67300000000000004</v>
      </c>
      <c r="CV528" s="13">
        <v>7.7799999999999994</v>
      </c>
      <c r="CW528" s="13">
        <v>0.92300000000000004</v>
      </c>
      <c r="CX528" s="12">
        <v>8.8888888888888892E-2</v>
      </c>
      <c r="CY528" s="12">
        <v>6.7420906151790957E-2</v>
      </c>
      <c r="CZ528" s="15">
        <v>6.9880823401950147</v>
      </c>
      <c r="DA528" s="20"/>
      <c r="DB528" s="20"/>
    </row>
    <row r="529" spans="1:106">
      <c r="A529" s="8" t="s">
        <v>537</v>
      </c>
      <c r="B529" s="8" t="s">
        <v>538</v>
      </c>
      <c r="C529" s="9" t="s">
        <v>7144</v>
      </c>
      <c r="D529" s="9" t="s">
        <v>7126</v>
      </c>
      <c r="E529" s="10" t="s">
        <v>7127</v>
      </c>
      <c r="F529" s="10" t="s">
        <v>7126</v>
      </c>
      <c r="G529" s="11">
        <v>1.1499999999999999</v>
      </c>
      <c r="H529" s="11">
        <v>2.03739914554395</v>
      </c>
      <c r="I529" s="12">
        <v>9.0499999999999997E-2</v>
      </c>
      <c r="J529" s="12">
        <v>0.24088462267172747</v>
      </c>
      <c r="K529" s="12">
        <v>5.1999999999999998E-2</v>
      </c>
      <c r="L529" s="12">
        <v>0.1085</v>
      </c>
      <c r="M529" s="12">
        <v>7.162085E-2</v>
      </c>
      <c r="N529" s="12">
        <v>0.15073030892406872</v>
      </c>
      <c r="O529" s="12">
        <v>-0.12246357004014852</v>
      </c>
      <c r="P529" s="12">
        <v>-6.5636023199432014E-2</v>
      </c>
      <c r="Q529" s="13">
        <v>847.3</v>
      </c>
      <c r="R529" s="13">
        <v>1.095657931501977</v>
      </c>
      <c r="S529" s="13">
        <v>964.5</v>
      </c>
      <c r="T529" s="13">
        <v>965.59565793150193</v>
      </c>
      <c r="U529" s="13">
        <v>1812.8956579315018</v>
      </c>
      <c r="V529" s="13">
        <v>33.6</v>
      </c>
      <c r="W529" s="13">
        <v>1779.2956579315019</v>
      </c>
      <c r="X529" s="14">
        <v>1.8533885197969589E-2</v>
      </c>
      <c r="Y529" s="15">
        <v>0.17235772357723578</v>
      </c>
      <c r="Z529" s="14">
        <v>0.68598936952567013</v>
      </c>
      <c r="AA529" s="14">
        <v>0.53262616285001096</v>
      </c>
      <c r="AB529" s="14">
        <v>2.1846055609309998</v>
      </c>
      <c r="AC529" s="14">
        <v>1.1396148447202903</v>
      </c>
      <c r="AD529" s="13">
        <v>2.76</v>
      </c>
      <c r="AE529" s="15">
        <v>1.1722222222222223</v>
      </c>
      <c r="AF529" s="14">
        <v>7.7459666924148338E-2</v>
      </c>
      <c r="AG529" s="14">
        <v>0.94500793647460979</v>
      </c>
      <c r="AH529" s="15">
        <v>0.79760956175298814</v>
      </c>
      <c r="AI529" s="5">
        <v>2.0463121783876503</v>
      </c>
      <c r="AJ529" s="15">
        <v>19.613425925925924</v>
      </c>
      <c r="AK529" s="15">
        <v>19.613425925925924</v>
      </c>
      <c r="AL529" s="15">
        <v>18.904109589041095</v>
      </c>
      <c r="AM529" s="15">
        <v>1.9613425925925925</v>
      </c>
      <c r="AN529" s="15">
        <v>1.9169683257918551</v>
      </c>
      <c r="AO529" s="15">
        <v>1.3961113857307628</v>
      </c>
      <c r="AP529" s="15">
        <v>14.872220721604203</v>
      </c>
      <c r="AQ529" s="15">
        <v>10.740777130784521</v>
      </c>
      <c r="AR529" s="15">
        <v>1.2949790981218698</v>
      </c>
      <c r="AS529" s="15">
        <v>2.9317773239932476</v>
      </c>
      <c r="AT529" s="14">
        <v>1.037037037037037E-2</v>
      </c>
      <c r="AU529" s="14">
        <v>5.2873834533223184E-4</v>
      </c>
      <c r="AV529" s="12" t="s">
        <v>7128</v>
      </c>
      <c r="AW529" s="12" t="s">
        <v>7128</v>
      </c>
      <c r="AX529" s="12" t="s">
        <v>7128</v>
      </c>
      <c r="AY529" s="12" t="s">
        <v>7128</v>
      </c>
      <c r="AZ529" s="14">
        <v>0.1</v>
      </c>
      <c r="BA529" s="14">
        <v>0.13200000000000001</v>
      </c>
      <c r="BB529" s="14">
        <v>0.11842105263157895</v>
      </c>
      <c r="BC529" s="14">
        <v>8.5094285724636703E-2</v>
      </c>
      <c r="BD529" s="14">
        <v>7.1181413741967389E-2</v>
      </c>
      <c r="BE529" s="14">
        <v>0.19713110630037833</v>
      </c>
      <c r="BF529" s="14">
        <v>0.32288401253918497</v>
      </c>
      <c r="BG529" s="14">
        <v>0.21280000000000002</v>
      </c>
      <c r="BH529" s="13">
        <v>43.2</v>
      </c>
      <c r="BI529" s="13">
        <v>43.2</v>
      </c>
      <c r="BJ529" s="13">
        <v>119.3</v>
      </c>
      <c r="BK529" s="13">
        <v>119.63886841369961</v>
      </c>
      <c r="BL529" s="13">
        <v>606.9</v>
      </c>
      <c r="BM529" s="13">
        <v>606.9</v>
      </c>
      <c r="BN529" s="13">
        <v>165.1</v>
      </c>
      <c r="BO529" s="13">
        <v>165.65799999999999</v>
      </c>
      <c r="BP529" s="13">
        <v>81.009390524636729</v>
      </c>
      <c r="BQ529" s="13">
        <v>-182.4</v>
      </c>
      <c r="BR529" s="13">
        <v>89.1</v>
      </c>
      <c r="BS529" s="13">
        <v>173.39999999999998</v>
      </c>
      <c r="BT529" s="14">
        <v>3.2403650774309676</v>
      </c>
      <c r="BU529" s="13">
        <v>-181.49060947536324</v>
      </c>
      <c r="BV529" s="13">
        <v>-36.899999999999977</v>
      </c>
      <c r="BW529" s="13">
        <v>-219.29999999999998</v>
      </c>
      <c r="BX529" s="13">
        <v>364.8</v>
      </c>
      <c r="BY529" s="13">
        <v>951.99565793150191</v>
      </c>
      <c r="BZ529" s="13">
        <v>442</v>
      </c>
      <c r="CA529" s="13">
        <v>1373.9956579315021</v>
      </c>
      <c r="CB529" s="13">
        <v>-0.44800000000000001</v>
      </c>
      <c r="CC529" s="15">
        <v>0.48799999999999999</v>
      </c>
      <c r="CD529" s="15">
        <v>0.28799999999999998</v>
      </c>
      <c r="CE529" s="15">
        <v>0.36</v>
      </c>
      <c r="CF529" s="15">
        <v>0.75366741085088595</v>
      </c>
      <c r="CG529" s="15">
        <v>0.9359666333591925</v>
      </c>
      <c r="CH529" s="13">
        <v>47.028571428571425</v>
      </c>
      <c r="CI529" s="13">
        <v>28.491428571428571</v>
      </c>
      <c r="CJ529" s="13">
        <v>-0.44800000000000001</v>
      </c>
      <c r="CK529" s="12" t="str">
        <f t="shared" si="16"/>
        <v>NA</v>
      </c>
      <c r="CL529" s="36">
        <f t="shared" si="17"/>
        <v>0.44170445262808522</v>
      </c>
      <c r="CM529" s="13">
        <v>63.8</v>
      </c>
      <c r="CN529" s="13">
        <v>20.6</v>
      </c>
      <c r="CO529" s="13">
        <v>43.2</v>
      </c>
      <c r="CP529" s="13">
        <v>847.3</v>
      </c>
      <c r="CQ529" s="13">
        <v>165.65799999999999</v>
      </c>
      <c r="CR529" s="13">
        <v>1779.2956579315019</v>
      </c>
      <c r="CS529" s="13">
        <v>-36.899999999999977</v>
      </c>
      <c r="CT529" s="13">
        <v>0</v>
      </c>
      <c r="CU529" s="13">
        <v>119.63886841369961</v>
      </c>
      <c r="CV529" s="13">
        <v>1373.9956579315021</v>
      </c>
      <c r="CW529" s="13">
        <v>165.1</v>
      </c>
      <c r="CX529" s="12">
        <v>0.11842105263157895</v>
      </c>
      <c r="CY529" s="12">
        <v>8.5094285724636703E-2</v>
      </c>
      <c r="CZ529" s="15">
        <v>10.777078485351314</v>
      </c>
      <c r="DA529" s="20"/>
      <c r="DB529" s="20"/>
    </row>
    <row r="530" spans="1:106">
      <c r="A530" s="8" t="s">
        <v>579</v>
      </c>
      <c r="B530" s="8" t="s">
        <v>580</v>
      </c>
      <c r="C530" s="9" t="s">
        <v>7161</v>
      </c>
      <c r="D530" s="9" t="s">
        <v>7126</v>
      </c>
      <c r="E530" s="10" t="s">
        <v>7127</v>
      </c>
      <c r="F530" s="10" t="s">
        <v>7126</v>
      </c>
      <c r="G530" s="11">
        <v>0.75</v>
      </c>
      <c r="H530" s="11">
        <v>0.75026405169207644</v>
      </c>
      <c r="I530" s="12">
        <v>9.0499999999999997E-2</v>
      </c>
      <c r="J530" s="12">
        <v>0.12439889667813292</v>
      </c>
      <c r="K530" s="12">
        <v>3.2000000000000001E-2</v>
      </c>
      <c r="L530" s="12">
        <v>8.8499999999999995E-2</v>
      </c>
      <c r="M530" s="12">
        <v>5.8418850000000001E-2</v>
      </c>
      <c r="N530" s="12">
        <v>0.12436337184524611</v>
      </c>
      <c r="O530" s="12">
        <v>1.008355445753629</v>
      </c>
      <c r="P530" s="12">
        <v>4.0199238712774283</v>
      </c>
      <c r="Q530" s="13">
        <v>3787.7</v>
      </c>
      <c r="R530" s="13">
        <v>2.0404637983596192</v>
      </c>
      <c r="S530" s="13">
        <v>0</v>
      </c>
      <c r="T530" s="13">
        <v>2.0404637983596192</v>
      </c>
      <c r="U530" s="13">
        <v>3789.7404637983595</v>
      </c>
      <c r="V530" s="13">
        <v>92.4</v>
      </c>
      <c r="W530" s="13">
        <v>3697.3404637983595</v>
      </c>
      <c r="X530" s="14">
        <v>2.4381616863385379E-2</v>
      </c>
      <c r="Y530" s="15">
        <v>3.6898503841488073E-2</v>
      </c>
      <c r="Z530" s="14">
        <v>2.1560162709124277E-2</v>
      </c>
      <c r="AA530" s="14">
        <v>5.3841781986160462E-4</v>
      </c>
      <c r="AB530" s="14">
        <v>2.2035246202587681E-2</v>
      </c>
      <c r="AC530" s="14">
        <v>5.38707869778393E-4</v>
      </c>
      <c r="AD530" s="13">
        <v>7.66</v>
      </c>
      <c r="AE530" s="15">
        <v>0.86183333333333334</v>
      </c>
      <c r="AF530" s="14">
        <v>0.14832396974191325</v>
      </c>
      <c r="AG530" s="14">
        <v>0.30642383748954355</v>
      </c>
      <c r="AH530" s="15">
        <v>0.25166051660516603</v>
      </c>
      <c r="AI530" s="5">
        <v>417.12538226299694</v>
      </c>
      <c r="AJ530" s="15">
        <v>50.435419440745676</v>
      </c>
      <c r="AK530" s="15">
        <v>41.486308871851037</v>
      </c>
      <c r="AL530" s="15">
        <v>37.549019607843142</v>
      </c>
      <c r="AM530" s="15">
        <v>6.3044274300932095</v>
      </c>
      <c r="AN530" s="15">
        <v>40.903887688984881</v>
      </c>
      <c r="AO530" s="15">
        <v>7.0259692079391574</v>
      </c>
      <c r="AP530" s="15">
        <v>26.819159387900836</v>
      </c>
      <c r="AQ530" s="15">
        <v>25.663500130480735</v>
      </c>
      <c r="AR530" s="15">
        <v>1650.256730997135</v>
      </c>
      <c r="AS530" s="15">
        <v>6.8583573804458533</v>
      </c>
      <c r="AT530" s="14">
        <v>0.68258050383351587</v>
      </c>
      <c r="AU530" s="14">
        <v>1.645315098872667E-2</v>
      </c>
      <c r="AV530" s="12">
        <v>9.2499999999999999E-2</v>
      </c>
      <c r="AW530" s="12">
        <v>5.5399999999999998E-2</v>
      </c>
      <c r="AX530" s="12">
        <v>3.27E-2</v>
      </c>
      <c r="AY530" s="12">
        <v>5.6500000000000002E-2</v>
      </c>
      <c r="AZ530" s="14">
        <v>0.08</v>
      </c>
      <c r="BA530" s="14">
        <v>2.9900000000000003E-2</v>
      </c>
      <c r="BB530" s="14">
        <v>1.1327543424317619</v>
      </c>
      <c r="BC530" s="14">
        <v>4.1442872431226743</v>
      </c>
      <c r="BD530" s="14">
        <v>0.17097378277153558</v>
      </c>
      <c r="BE530" s="14">
        <v>0.25816836561859191</v>
      </c>
      <c r="BF530" s="14">
        <v>0.34645669291338582</v>
      </c>
      <c r="BG530" s="14">
        <v>8.9200000000000002E-2</v>
      </c>
      <c r="BH530" s="13">
        <v>75.099999999999994</v>
      </c>
      <c r="BI530" s="13">
        <v>91.3</v>
      </c>
      <c r="BJ530" s="13">
        <v>136.4</v>
      </c>
      <c r="BK530" s="13">
        <v>137.86190724032809</v>
      </c>
      <c r="BL530" s="13">
        <v>539.1</v>
      </c>
      <c r="BM530" s="13">
        <v>534</v>
      </c>
      <c r="BN530" s="13">
        <v>122.3</v>
      </c>
      <c r="BO530" s="13">
        <v>144.07</v>
      </c>
      <c r="BP530" s="13">
        <v>90.098726779112056</v>
      </c>
      <c r="BQ530" s="13">
        <v>0</v>
      </c>
      <c r="BR530" s="13">
        <v>0</v>
      </c>
      <c r="BS530" s="13">
        <v>-6.26</v>
      </c>
      <c r="BT530" s="14">
        <v>-6.9479339206947377E-2</v>
      </c>
      <c r="BU530" s="13">
        <v>96.358726779112061</v>
      </c>
      <c r="BV530" s="13">
        <v>97.56</v>
      </c>
      <c r="BW530" s="13">
        <v>97.56</v>
      </c>
      <c r="BX530" s="13">
        <v>80.599999999999994</v>
      </c>
      <c r="BY530" s="13">
        <v>21.740463798359613</v>
      </c>
      <c r="BZ530" s="13">
        <v>92.6</v>
      </c>
      <c r="CA530" s="13">
        <v>2.2404637983596132</v>
      </c>
      <c r="CB530" s="13">
        <v>-62.319600000000001</v>
      </c>
      <c r="CC530" s="15">
        <v>0.30299999999999999</v>
      </c>
      <c r="CD530" s="15">
        <v>0.32500000000000001</v>
      </c>
      <c r="CE530" s="15">
        <v>0.36</v>
      </c>
      <c r="CF530" s="15">
        <v>0.3990647138548587</v>
      </c>
      <c r="CG530" s="15">
        <v>0.42546601279840424</v>
      </c>
      <c r="CH530" s="13">
        <v>99.94</v>
      </c>
      <c r="CI530" s="13">
        <v>65.309999999999988</v>
      </c>
      <c r="CJ530" s="13">
        <v>-62.319600000000001</v>
      </c>
      <c r="CK530" s="12">
        <f t="shared" si="16"/>
        <v>0.63878228782287827</v>
      </c>
      <c r="CL530" s="36">
        <f t="shared" si="17"/>
        <v>240.61982183988405</v>
      </c>
      <c r="CM530" s="13">
        <v>139.69999999999999</v>
      </c>
      <c r="CN530" s="13">
        <v>48.4</v>
      </c>
      <c r="CO530" s="13">
        <v>91.3</v>
      </c>
      <c r="CP530" s="13">
        <v>3787.7</v>
      </c>
      <c r="CQ530" s="13">
        <v>144.07</v>
      </c>
      <c r="CR530" s="13">
        <v>3697.3404637983595</v>
      </c>
      <c r="CS530" s="13">
        <v>97.56</v>
      </c>
      <c r="CT530" s="13">
        <v>4.71</v>
      </c>
      <c r="CU530" s="13">
        <v>138.1479072403281</v>
      </c>
      <c r="CV530" s="13">
        <v>6.9504637983596131</v>
      </c>
      <c r="CW530" s="13">
        <v>123.96</v>
      </c>
      <c r="CX530" s="12">
        <v>1.0735669909740946</v>
      </c>
      <c r="CY530" s="12">
        <v>3.4133858995144766</v>
      </c>
      <c r="CZ530" s="15">
        <v>29.826883380109386</v>
      </c>
      <c r="DA530" s="20"/>
      <c r="DB530" s="20"/>
    </row>
    <row r="531" spans="1:106" ht="24">
      <c r="A531" s="8" t="s">
        <v>6727</v>
      </c>
      <c r="B531" s="8" t="s">
        <v>6728</v>
      </c>
      <c r="C531" s="9" t="s">
        <v>7178</v>
      </c>
      <c r="D531" s="9" t="s">
        <v>7126</v>
      </c>
      <c r="E531" s="10" t="s">
        <v>7127</v>
      </c>
      <c r="F531" s="10" t="s">
        <v>7126</v>
      </c>
      <c r="G531" s="11">
        <v>1.1000000000000001</v>
      </c>
      <c r="H531" s="11">
        <v>1.1000000000000001</v>
      </c>
      <c r="I531" s="12">
        <v>9.0499999999999997E-2</v>
      </c>
      <c r="J531" s="12">
        <v>0.15604999999999999</v>
      </c>
      <c r="K531" s="12">
        <v>5.1999999999999998E-2</v>
      </c>
      <c r="L531" s="12">
        <v>0.1085</v>
      </c>
      <c r="M531" s="12">
        <v>7.162085E-2</v>
      </c>
      <c r="N531" s="12">
        <v>0.15604999999999999</v>
      </c>
      <c r="O531" s="12" t="s">
        <v>7128</v>
      </c>
      <c r="P531" s="12" t="s">
        <v>7128</v>
      </c>
      <c r="Q531" s="13">
        <v>0.94099999999999995</v>
      </c>
      <c r="R531" s="13">
        <v>0</v>
      </c>
      <c r="S531" s="13">
        <v>0</v>
      </c>
      <c r="T531" s="13">
        <v>0</v>
      </c>
      <c r="U531" s="13">
        <v>0.94099999999999995</v>
      </c>
      <c r="V531" s="13">
        <v>0</v>
      </c>
      <c r="W531" s="13">
        <v>0.94099999999999995</v>
      </c>
      <c r="X531" s="14">
        <v>0</v>
      </c>
      <c r="Y531" s="15">
        <v>0.41561712846347604</v>
      </c>
      <c r="Z531" s="14" t="s">
        <v>7128</v>
      </c>
      <c r="AA531" s="14">
        <v>0</v>
      </c>
      <c r="AB531" s="14" t="s">
        <v>7128</v>
      </c>
      <c r="AC531" s="14">
        <v>0</v>
      </c>
      <c r="AD531" s="13">
        <v>1.2E-2</v>
      </c>
      <c r="AE531" s="15">
        <v>2.0870277777777781</v>
      </c>
      <c r="AF531" s="14">
        <v>0.15811388300841897</v>
      </c>
      <c r="AG531" s="14">
        <v>0.93160699868560448</v>
      </c>
      <c r="AH531" s="15">
        <v>0.84848484848484851</v>
      </c>
      <c r="AI531" s="5" t="s">
        <v>7128</v>
      </c>
      <c r="AJ531" s="15" t="s">
        <v>7128</v>
      </c>
      <c r="AK531" s="15" t="s">
        <v>7128</v>
      </c>
      <c r="AL531" s="15" t="s">
        <v>7128</v>
      </c>
      <c r="AM531" s="15" t="s">
        <v>7128</v>
      </c>
      <c r="AN531" s="15" t="s">
        <v>7128</v>
      </c>
      <c r="AO531" s="15">
        <v>0.12095115681233932</v>
      </c>
      <c r="AP531" s="15" t="s">
        <v>7128</v>
      </c>
      <c r="AQ531" s="15" t="s">
        <v>7128</v>
      </c>
      <c r="AR531" s="15" t="s">
        <v>7128</v>
      </c>
      <c r="AS531" s="15">
        <v>0.12095115681233932</v>
      </c>
      <c r="AT531" s="14" t="s">
        <v>7128</v>
      </c>
      <c r="AU531" s="14">
        <v>0</v>
      </c>
      <c r="AV531" s="12" t="s">
        <v>7128</v>
      </c>
      <c r="AW531" s="12" t="s">
        <v>7128</v>
      </c>
      <c r="AX531" s="12">
        <v>-0.48899999999999999</v>
      </c>
      <c r="AY531" s="12">
        <v>-0.13300000000000001</v>
      </c>
      <c r="AZ531" s="14" t="s">
        <v>7128</v>
      </c>
      <c r="BA531" s="14" t="s">
        <v>7128</v>
      </c>
      <c r="BB531" s="14" t="s">
        <v>7128</v>
      </c>
      <c r="BC531" s="14" t="s">
        <v>7128</v>
      </c>
      <c r="BD531" s="14">
        <v>-1.6966580976863752</v>
      </c>
      <c r="BE531" s="14">
        <v>-1.7223650385604112</v>
      </c>
      <c r="BF531" s="14">
        <v>0</v>
      </c>
      <c r="BG531" s="14">
        <v>2.7099999999999999E-2</v>
      </c>
      <c r="BH531" s="13">
        <v>-13.2</v>
      </c>
      <c r="BI531" s="13">
        <v>-13.2</v>
      </c>
      <c r="BJ531" s="13">
        <v>-13.4</v>
      </c>
      <c r="BK531" s="13">
        <v>-13.4</v>
      </c>
      <c r="BL531" s="13">
        <v>7.78</v>
      </c>
      <c r="BM531" s="13">
        <v>7.78</v>
      </c>
      <c r="BN531" s="13">
        <v>-13.2</v>
      </c>
      <c r="BO531" s="13">
        <v>-13.2</v>
      </c>
      <c r="BP531" s="13">
        <v>-13.4</v>
      </c>
      <c r="BQ531" s="13">
        <v>0</v>
      </c>
      <c r="BR531" s="13">
        <v>0</v>
      </c>
      <c r="BS531" s="13">
        <v>-0.26700000000000002</v>
      </c>
      <c r="BT531" s="14" t="s">
        <v>7128</v>
      </c>
      <c r="BU531" s="13">
        <v>-13.133000000000001</v>
      </c>
      <c r="BV531" s="13">
        <v>-12.933</v>
      </c>
      <c r="BW531" s="13">
        <v>-12.933</v>
      </c>
      <c r="BX531" s="13">
        <v>0</v>
      </c>
      <c r="BY531" s="13">
        <v>0</v>
      </c>
      <c r="BZ531" s="13">
        <v>0</v>
      </c>
      <c r="CA531" s="13">
        <v>0</v>
      </c>
      <c r="CB531" s="13">
        <v>0</v>
      </c>
      <c r="CC531" s="15">
        <v>0.98199999999999998</v>
      </c>
      <c r="CD531" s="15">
        <v>0.28299999999999997</v>
      </c>
      <c r="CE531" s="15">
        <v>0.36</v>
      </c>
      <c r="CF531" s="15" t="s">
        <v>7128</v>
      </c>
      <c r="CG531" s="15" t="s">
        <v>7128</v>
      </c>
      <c r="CH531" s="13" t="s">
        <v>7128</v>
      </c>
      <c r="CI531" s="13" t="s">
        <v>7128</v>
      </c>
      <c r="CJ531" s="13">
        <v>0</v>
      </c>
      <c r="CK531" s="12">
        <f t="shared" si="16"/>
        <v>0</v>
      </c>
      <c r="CL531" s="36" t="str">
        <f t="shared" si="17"/>
        <v>NA</v>
      </c>
      <c r="CM531" s="13" t="s">
        <v>7128</v>
      </c>
      <c r="CN531" s="13" t="s">
        <v>7128</v>
      </c>
      <c r="CO531" s="13" t="s">
        <v>7128</v>
      </c>
      <c r="CP531" s="13" t="s">
        <v>7128</v>
      </c>
      <c r="CQ531" s="13" t="s">
        <v>7128</v>
      </c>
      <c r="CR531" s="13" t="s">
        <v>7128</v>
      </c>
      <c r="CS531" s="13" t="s">
        <v>7128</v>
      </c>
      <c r="CT531" s="13">
        <v>0</v>
      </c>
      <c r="CU531" s="13">
        <v>-13.4</v>
      </c>
      <c r="CV531" s="13">
        <v>0</v>
      </c>
      <c r="CW531" s="13">
        <v>-13.2</v>
      </c>
      <c r="CX531" s="12" t="s">
        <v>7128</v>
      </c>
      <c r="CY531" s="12" t="s">
        <v>7128</v>
      </c>
      <c r="CZ531" s="15" t="s">
        <v>7128</v>
      </c>
      <c r="DA531" s="20"/>
      <c r="DB531" s="20"/>
    </row>
    <row r="532" spans="1:106">
      <c r="A532" s="8" t="s">
        <v>4111</v>
      </c>
      <c r="B532" s="8" t="s">
        <v>4112</v>
      </c>
      <c r="C532" s="9" t="s">
        <v>7202</v>
      </c>
      <c r="D532" s="9" t="s">
        <v>7126</v>
      </c>
      <c r="E532" s="10" t="s">
        <v>7127</v>
      </c>
      <c r="F532" s="10" t="s">
        <v>7126</v>
      </c>
      <c r="G532" s="11">
        <v>1.1499999999999999</v>
      </c>
      <c r="H532" s="11">
        <v>1.8161076867295138</v>
      </c>
      <c r="I532" s="12">
        <v>9.0499999999999997E-2</v>
      </c>
      <c r="J532" s="12">
        <v>0.220857745649021</v>
      </c>
      <c r="K532" s="12">
        <v>4.7E-2</v>
      </c>
      <c r="L532" s="12">
        <v>0.10350000000000001</v>
      </c>
      <c r="M532" s="12">
        <v>6.8320350000000002E-2</v>
      </c>
      <c r="N532" s="12">
        <v>0.15586548311830192</v>
      </c>
      <c r="O532" s="12">
        <v>-0.18736717961128516</v>
      </c>
      <c r="P532" s="12">
        <v>-9.630420930143975E-2</v>
      </c>
      <c r="Q532" s="13">
        <v>0.78800000000000003</v>
      </c>
      <c r="R532" s="13">
        <v>0</v>
      </c>
      <c r="S532" s="13">
        <v>0.58499999999999996</v>
      </c>
      <c r="T532" s="13">
        <v>0.58499999999999996</v>
      </c>
      <c r="U532" s="13">
        <v>1.373</v>
      </c>
      <c r="V532" s="13">
        <v>6.3E-2</v>
      </c>
      <c r="W532" s="13">
        <v>1.31</v>
      </c>
      <c r="X532" s="14">
        <v>4.5884923525127456E-2</v>
      </c>
      <c r="Y532" s="15">
        <v>4.5871559633027519E-2</v>
      </c>
      <c r="Z532" s="14">
        <v>0.21951219512195119</v>
      </c>
      <c r="AA532" s="14">
        <v>0.42607428987618351</v>
      </c>
      <c r="AB532" s="14">
        <v>0.28125</v>
      </c>
      <c r="AC532" s="14">
        <v>0.74238578680203038</v>
      </c>
      <c r="AD532" s="13">
        <v>0.14499999999999999</v>
      </c>
      <c r="AE532" s="15">
        <v>-0.45511111111111124</v>
      </c>
      <c r="AF532" s="14">
        <v>0.11401754250991379</v>
      </c>
      <c r="AG532" s="14" t="s">
        <v>7128</v>
      </c>
      <c r="AH532" s="15">
        <v>0.33692722371967654</v>
      </c>
      <c r="AI532" s="5">
        <v>2.0337078651685392</v>
      </c>
      <c r="AJ532" s="15">
        <v>11.098591549295776</v>
      </c>
      <c r="AK532" s="15">
        <v>11.098591549295776</v>
      </c>
      <c r="AL532" s="15" t="s">
        <v>7128</v>
      </c>
      <c r="AM532" s="15" t="s">
        <v>7128</v>
      </c>
      <c r="AN532" s="15">
        <v>0.37884615384615383</v>
      </c>
      <c r="AO532" s="15">
        <v>0.15066921606118547</v>
      </c>
      <c r="AP532" s="15">
        <v>7.2375690607734811</v>
      </c>
      <c r="AQ532" s="15">
        <v>4.8698884758364311</v>
      </c>
      <c r="AR532" s="15">
        <v>0.50345887778631826</v>
      </c>
      <c r="AS532" s="15">
        <v>0.25047801147227533</v>
      </c>
      <c r="AT532" s="14">
        <v>0</v>
      </c>
      <c r="AU532" s="14">
        <v>0</v>
      </c>
      <c r="AV532" s="12">
        <v>-0.27500000000000002</v>
      </c>
      <c r="AW532" s="12">
        <v>-0.125</v>
      </c>
      <c r="AX532" s="12">
        <v>8.7299999999999999E-3</v>
      </c>
      <c r="AY532" s="12">
        <v>6.4199999999999993E-2</v>
      </c>
      <c r="AZ532" s="14" t="s">
        <v>7128</v>
      </c>
      <c r="BA532" s="14" t="s">
        <v>7128</v>
      </c>
      <c r="BB532" s="14">
        <v>3.3490566037735842E-2</v>
      </c>
      <c r="BC532" s="14">
        <v>5.9561273816862173E-2</v>
      </c>
      <c r="BD532" s="14">
        <v>1.3575525812619501E-2</v>
      </c>
      <c r="BE532" s="14">
        <v>3.4608030592734221E-2</v>
      </c>
      <c r="BF532" s="14">
        <v>0.2197802197802198</v>
      </c>
      <c r="BG532" s="14">
        <v>2.4E-2</v>
      </c>
      <c r="BH532" s="13">
        <v>7.0999999999999994E-2</v>
      </c>
      <c r="BI532" s="13">
        <v>7.0999999999999994E-2</v>
      </c>
      <c r="BJ532" s="13">
        <v>0.18099999999999999</v>
      </c>
      <c r="BK532" s="13">
        <v>0.18099999999999999</v>
      </c>
      <c r="BL532" s="13">
        <v>5.23</v>
      </c>
      <c r="BM532" s="13">
        <v>5.23</v>
      </c>
      <c r="BN532" s="13">
        <v>0.26900000000000002</v>
      </c>
      <c r="BO532" s="13">
        <v>0.26900000000000002</v>
      </c>
      <c r="BP532" s="13">
        <v>0.14121978021978021</v>
      </c>
      <c r="BQ532" s="13">
        <v>0</v>
      </c>
      <c r="BR532" s="13">
        <v>0</v>
      </c>
      <c r="BS532" s="13">
        <v>-0.108</v>
      </c>
      <c r="BT532" s="14">
        <v>-0.76476538790755588</v>
      </c>
      <c r="BU532" s="13">
        <v>0.2492197802197802</v>
      </c>
      <c r="BV532" s="13">
        <v>0.17899999999999999</v>
      </c>
      <c r="BW532" s="13">
        <v>0.17899999999999999</v>
      </c>
      <c r="BX532" s="13">
        <v>2.12</v>
      </c>
      <c r="BY532" s="13">
        <v>2.371</v>
      </c>
      <c r="BZ532" s="13">
        <v>2.08</v>
      </c>
      <c r="CA532" s="13">
        <v>2.6019999999999999</v>
      </c>
      <c r="CB532" s="13">
        <v>0</v>
      </c>
      <c r="CC532" s="15">
        <v>-0.379</v>
      </c>
      <c r="CD532" s="15">
        <v>0.27300000000000002</v>
      </c>
      <c r="CE532" s="15">
        <v>0.36</v>
      </c>
      <c r="CF532" s="15" t="s">
        <v>7128</v>
      </c>
      <c r="CG532" s="15" t="s">
        <v>7128</v>
      </c>
      <c r="CH532" s="13" t="s">
        <v>7128</v>
      </c>
      <c r="CI532" s="13" t="s">
        <v>7128</v>
      </c>
      <c r="CJ532" s="13">
        <v>0</v>
      </c>
      <c r="CK532" s="12">
        <f t="shared" si="16"/>
        <v>0</v>
      </c>
      <c r="CL532" s="36">
        <f t="shared" si="17"/>
        <v>2.0099923136049194</v>
      </c>
      <c r="CM532" s="13">
        <v>9.0999999999999998E-2</v>
      </c>
      <c r="CN532" s="13">
        <v>0.02</v>
      </c>
      <c r="CO532" s="13">
        <v>7.0999999999999994E-2</v>
      </c>
      <c r="CP532" s="13">
        <v>0.78800000000000003</v>
      </c>
      <c r="CQ532" s="13">
        <v>0.26900000000000002</v>
      </c>
      <c r="CR532" s="13">
        <v>1.31</v>
      </c>
      <c r="CS532" s="13" t="s">
        <v>7128</v>
      </c>
      <c r="CT532" s="13">
        <v>0</v>
      </c>
      <c r="CU532" s="13">
        <v>0.18099999999999999</v>
      </c>
      <c r="CV532" s="13">
        <v>2.6019999999999999</v>
      </c>
      <c r="CW532" s="13">
        <v>0.26900000000000002</v>
      </c>
      <c r="CX532" s="12">
        <v>3.3490566037735842E-2</v>
      </c>
      <c r="CY532" s="12">
        <v>5.9561273816862173E-2</v>
      </c>
      <c r="CZ532" s="15">
        <v>4.8698884758364311</v>
      </c>
      <c r="DA532" s="20"/>
      <c r="DB532" s="20"/>
    </row>
    <row r="533" spans="1:106">
      <c r="A533" s="8" t="s">
        <v>3303</v>
      </c>
      <c r="B533" s="8" t="s">
        <v>3304</v>
      </c>
      <c r="C533" s="9" t="s">
        <v>7139</v>
      </c>
      <c r="D533" s="9" t="s">
        <v>7126</v>
      </c>
      <c r="E533" s="10" t="s">
        <v>7127</v>
      </c>
      <c r="F533" s="10" t="s">
        <v>7126</v>
      </c>
      <c r="G533" s="11">
        <v>0.59</v>
      </c>
      <c r="H533" s="11">
        <v>0.59489811733313558</v>
      </c>
      <c r="I533" s="12">
        <v>9.0499999999999997E-2</v>
      </c>
      <c r="J533" s="12">
        <v>0.11033827961864877</v>
      </c>
      <c r="K533" s="12">
        <v>4.7E-2</v>
      </c>
      <c r="L533" s="12">
        <v>0.10350000000000001</v>
      </c>
      <c r="M533" s="12">
        <v>6.8320350000000002E-2</v>
      </c>
      <c r="N533" s="12">
        <v>0.10970361254287905</v>
      </c>
      <c r="O533" s="12">
        <v>-8.8504946285315439E-2</v>
      </c>
      <c r="P533" s="12">
        <v>-7.671039706952236E-2</v>
      </c>
      <c r="Q533" s="13">
        <v>111.5</v>
      </c>
      <c r="R533" s="13">
        <v>0</v>
      </c>
      <c r="S533" s="13">
        <v>1.71</v>
      </c>
      <c r="T533" s="13">
        <v>1.71</v>
      </c>
      <c r="U533" s="13">
        <v>113.21</v>
      </c>
      <c r="V533" s="13">
        <v>1.1599999999999999</v>
      </c>
      <c r="W533" s="13">
        <v>112.05</v>
      </c>
      <c r="X533" s="14">
        <v>1.0246444660365691E-2</v>
      </c>
      <c r="Y533" s="15">
        <v>0.23697916666666666</v>
      </c>
      <c r="Z533" s="14">
        <v>0.22470433639947437</v>
      </c>
      <c r="AA533" s="14">
        <v>1.5104672732090806E-2</v>
      </c>
      <c r="AB533" s="14">
        <v>0.28983050847457625</v>
      </c>
      <c r="AC533" s="14">
        <v>1.5336322869955156E-2</v>
      </c>
      <c r="AD533" s="13">
        <v>1.1599999999999999</v>
      </c>
      <c r="AE533" s="15">
        <v>2.8625833333333333</v>
      </c>
      <c r="AF533" s="14">
        <v>0.23021728866442676</v>
      </c>
      <c r="AG533" s="14">
        <v>0.89915054251955362</v>
      </c>
      <c r="AH533" s="15">
        <v>0.78870673952641168</v>
      </c>
      <c r="AI533" s="5">
        <v>2.1523809523809527</v>
      </c>
      <c r="AJ533" s="15">
        <v>851.14503816793888</v>
      </c>
      <c r="AK533" s="15">
        <v>851.14503816793888</v>
      </c>
      <c r="AL533" s="15" t="s">
        <v>7128</v>
      </c>
      <c r="AM533" s="15" t="s">
        <v>7128</v>
      </c>
      <c r="AN533" s="15">
        <v>18.898305084745761</v>
      </c>
      <c r="AO533" s="15">
        <v>7.3841059602649004</v>
      </c>
      <c r="AP533" s="15">
        <v>247.89823008849555</v>
      </c>
      <c r="AQ533" s="15">
        <v>178.42356687898089</v>
      </c>
      <c r="AR533" s="15">
        <v>17.372093023255815</v>
      </c>
      <c r="AS533" s="15">
        <v>7.4205298013245029</v>
      </c>
      <c r="AT533" s="14">
        <v>0</v>
      </c>
      <c r="AU533" s="14">
        <v>0</v>
      </c>
      <c r="AV533" s="12">
        <v>-3.8699999999999998E-2</v>
      </c>
      <c r="AW533" s="12">
        <v>-5.8899999999999994E-2</v>
      </c>
      <c r="AX533" s="12">
        <v>9.4299999999999995E-2</v>
      </c>
      <c r="AY533" s="12">
        <v>0.11800000000000001</v>
      </c>
      <c r="AZ533" s="14" t="s">
        <v>7128</v>
      </c>
      <c r="BA533" s="14" t="s">
        <v>7128</v>
      </c>
      <c r="BB533" s="14">
        <v>2.1833333333333333E-2</v>
      </c>
      <c r="BC533" s="14">
        <v>3.2993215473356693E-2</v>
      </c>
      <c r="BD533" s="14">
        <v>8.6754966887417229E-3</v>
      </c>
      <c r="BE533" s="14">
        <v>2.9933774834437089E-2</v>
      </c>
      <c r="BF533" s="14">
        <v>0.45867768595041325</v>
      </c>
      <c r="BG533" s="14">
        <v>0.21309999999999998</v>
      </c>
      <c r="BH533" s="13">
        <v>0.13100000000000001</v>
      </c>
      <c r="BI533" s="13">
        <v>0.13100000000000001</v>
      </c>
      <c r="BJ533" s="13">
        <v>0.45200000000000001</v>
      </c>
      <c r="BK533" s="13">
        <v>0.45200000000000001</v>
      </c>
      <c r="BL533" s="13">
        <v>15.1</v>
      </c>
      <c r="BM533" s="13">
        <v>15.1</v>
      </c>
      <c r="BN533" s="13">
        <v>0.628</v>
      </c>
      <c r="BO533" s="13">
        <v>0.628</v>
      </c>
      <c r="BP533" s="13">
        <v>0.24467768595041323</v>
      </c>
      <c r="BQ533" s="13">
        <v>0</v>
      </c>
      <c r="BR533" s="13">
        <v>0</v>
      </c>
      <c r="BS533" s="13">
        <v>-0.20499999999999999</v>
      </c>
      <c r="BT533" s="14">
        <v>-0.83783692494764572</v>
      </c>
      <c r="BU533" s="13">
        <v>0.44967768595041324</v>
      </c>
      <c r="BV533" s="13">
        <v>0.33599999999999997</v>
      </c>
      <c r="BW533" s="13">
        <v>0.33599999999999997</v>
      </c>
      <c r="BX533" s="13">
        <v>6</v>
      </c>
      <c r="BY533" s="13">
        <v>7.4160000000000004</v>
      </c>
      <c r="BZ533" s="13">
        <v>5.9</v>
      </c>
      <c r="CA533" s="13">
        <v>6.45</v>
      </c>
      <c r="CB533" s="13">
        <v>0</v>
      </c>
      <c r="CC533" s="15">
        <v>1.38</v>
      </c>
      <c r="CD533" s="15">
        <v>0.32100000000000001</v>
      </c>
      <c r="CE533" s="15">
        <v>0.36</v>
      </c>
      <c r="CF533" s="15" t="s">
        <v>7128</v>
      </c>
      <c r="CG533" s="15" t="s">
        <v>7128</v>
      </c>
      <c r="CH533" s="13" t="s">
        <v>7128</v>
      </c>
      <c r="CI533" s="13" t="s">
        <v>7128</v>
      </c>
      <c r="CJ533" s="13">
        <v>0</v>
      </c>
      <c r="CK533" s="12">
        <f t="shared" si="16"/>
        <v>0</v>
      </c>
      <c r="CL533" s="36">
        <f t="shared" si="17"/>
        <v>2.3410852713178292</v>
      </c>
      <c r="CM533" s="13">
        <v>0.24199999999999999</v>
      </c>
      <c r="CN533" s="13">
        <v>0.111</v>
      </c>
      <c r="CO533" s="13">
        <v>0.13100000000000001</v>
      </c>
      <c r="CP533" s="13">
        <v>111.5</v>
      </c>
      <c r="CQ533" s="13">
        <v>0.628</v>
      </c>
      <c r="CR533" s="13">
        <v>112.05</v>
      </c>
      <c r="CS533" s="13" t="s">
        <v>7128</v>
      </c>
      <c r="CT533" s="13">
        <v>0</v>
      </c>
      <c r="CU533" s="13">
        <v>0.45200000000000001</v>
      </c>
      <c r="CV533" s="13">
        <v>6.45</v>
      </c>
      <c r="CW533" s="13">
        <v>0.628</v>
      </c>
      <c r="CX533" s="12">
        <v>2.1833333333333333E-2</v>
      </c>
      <c r="CY533" s="12">
        <v>3.2993215473356693E-2</v>
      </c>
      <c r="CZ533" s="15">
        <v>178.42356687898089</v>
      </c>
      <c r="DA533" s="20"/>
      <c r="DB533" s="20"/>
    </row>
    <row r="534" spans="1:106">
      <c r="A534" s="8" t="s">
        <v>1389</v>
      </c>
      <c r="B534" s="8" t="s">
        <v>1390</v>
      </c>
      <c r="C534" s="9" t="s">
        <v>7148</v>
      </c>
      <c r="D534" s="9" t="s">
        <v>7126</v>
      </c>
      <c r="E534" s="10" t="s">
        <v>7127</v>
      </c>
      <c r="F534" s="10" t="s">
        <v>7126</v>
      </c>
      <c r="G534" s="11">
        <v>0.67</v>
      </c>
      <c r="H534" s="11">
        <v>0.70362499487473862</v>
      </c>
      <c r="I534" s="12">
        <v>9.0499999999999997E-2</v>
      </c>
      <c r="J534" s="12">
        <v>0.12017806203616385</v>
      </c>
      <c r="K534" s="12">
        <v>3.6999999999999998E-2</v>
      </c>
      <c r="L534" s="12">
        <v>9.35E-2</v>
      </c>
      <c r="M534" s="12">
        <v>6.1719349999999999E-2</v>
      </c>
      <c r="N534" s="12">
        <v>0.11628514003597536</v>
      </c>
      <c r="O534" s="12">
        <v>0.15750507254645965</v>
      </c>
      <c r="P534" s="12">
        <v>5.613508042229505E-2</v>
      </c>
      <c r="Q534" s="13">
        <v>504.6</v>
      </c>
      <c r="R534" s="13">
        <v>0</v>
      </c>
      <c r="S534" s="13">
        <v>36</v>
      </c>
      <c r="T534" s="13">
        <v>36</v>
      </c>
      <c r="U534" s="13">
        <v>540.6</v>
      </c>
      <c r="V534" s="13">
        <v>0</v>
      </c>
      <c r="W534" s="13">
        <v>540.6</v>
      </c>
      <c r="X534" s="14">
        <v>0</v>
      </c>
      <c r="Y534" s="15">
        <v>0.26879699248120303</v>
      </c>
      <c r="Z534" s="14">
        <v>0.35225048923679059</v>
      </c>
      <c r="AA534" s="14">
        <v>6.6592674805771357E-2</v>
      </c>
      <c r="AB534" s="14">
        <v>0.54380664652567978</v>
      </c>
      <c r="AC534" s="14">
        <v>7.1343638525564801E-2</v>
      </c>
      <c r="AD534" s="13">
        <v>3.79</v>
      </c>
      <c r="AE534" s="15">
        <v>1.577638888888889</v>
      </c>
      <c r="AF534" s="14">
        <v>0.1</v>
      </c>
      <c r="AG534" s="14">
        <v>0.54749999999999999</v>
      </c>
      <c r="AH534" s="15">
        <v>0.57915831663326645</v>
      </c>
      <c r="AI534" s="5">
        <v>18.785714285714288</v>
      </c>
      <c r="AJ534" s="15">
        <v>33.64</v>
      </c>
      <c r="AK534" s="15">
        <v>30.957055214723926</v>
      </c>
      <c r="AL534" s="15">
        <v>22.969696969696969</v>
      </c>
      <c r="AM534" s="15">
        <v>0.98362573099415196</v>
      </c>
      <c r="AN534" s="15">
        <v>7.6223564954682779</v>
      </c>
      <c r="AO534" s="15">
        <v>3.5812633073101492</v>
      </c>
      <c r="AP534" s="15">
        <v>20.555133079847909</v>
      </c>
      <c r="AQ534" s="15">
        <v>17.782894736842106</v>
      </c>
      <c r="AR534" s="15">
        <v>5.2896281800391387</v>
      </c>
      <c r="AS534" s="15">
        <v>3.8367636621717529</v>
      </c>
      <c r="AT534" s="14">
        <v>0</v>
      </c>
      <c r="AU534" s="14">
        <v>0</v>
      </c>
      <c r="AV534" s="12">
        <v>0.38799999999999996</v>
      </c>
      <c r="AW534" s="12">
        <v>0.252</v>
      </c>
      <c r="AX534" s="12">
        <v>0.191</v>
      </c>
      <c r="AY534" s="12">
        <v>0.13600000000000001</v>
      </c>
      <c r="AZ534" s="14">
        <v>0.34200000000000003</v>
      </c>
      <c r="BA534" s="14">
        <v>0.18600000000000003</v>
      </c>
      <c r="BB534" s="14">
        <v>0.2776831345826235</v>
      </c>
      <c r="BC534" s="14">
        <v>0.17242022045827041</v>
      </c>
      <c r="BD534" s="14">
        <v>0.11225895316804409</v>
      </c>
      <c r="BE534" s="14">
        <v>0.18112947658402206</v>
      </c>
      <c r="BF534" s="14">
        <v>0.29655172413793102</v>
      </c>
      <c r="BG534" s="14">
        <v>0.24100000000000002</v>
      </c>
      <c r="BH534" s="13">
        <v>15</v>
      </c>
      <c r="BI534" s="13">
        <v>16.3</v>
      </c>
      <c r="BJ534" s="13">
        <v>26.3</v>
      </c>
      <c r="BK534" s="13">
        <v>26.3</v>
      </c>
      <c r="BL534" s="13">
        <v>140.9</v>
      </c>
      <c r="BM534" s="13">
        <v>145.19999999999999</v>
      </c>
      <c r="BN534" s="13">
        <v>29</v>
      </c>
      <c r="BO534" s="13">
        <v>30.4</v>
      </c>
      <c r="BP534" s="13">
        <v>18.500689655172415</v>
      </c>
      <c r="BQ534" s="13">
        <v>0</v>
      </c>
      <c r="BR534" s="13">
        <v>0</v>
      </c>
      <c r="BS534" s="13">
        <v>-4.24</v>
      </c>
      <c r="BT534" s="14">
        <v>-0.22918064564228732</v>
      </c>
      <c r="BU534" s="13">
        <v>22.740689655172417</v>
      </c>
      <c r="BV534" s="13">
        <v>20.54</v>
      </c>
      <c r="BW534" s="13">
        <v>20.54</v>
      </c>
      <c r="BX534" s="13">
        <v>58.7</v>
      </c>
      <c r="BY534" s="13">
        <v>107.30000000000001</v>
      </c>
      <c r="BZ534" s="13">
        <v>66.2</v>
      </c>
      <c r="CA534" s="13">
        <v>102.2</v>
      </c>
      <c r="CB534" s="13">
        <v>0</v>
      </c>
      <c r="CC534" s="15">
        <v>0.36499999999999999</v>
      </c>
      <c r="CD534" s="15">
        <v>0.98</v>
      </c>
      <c r="CE534" s="15">
        <v>0.36</v>
      </c>
      <c r="CF534" s="15">
        <v>0.49264666968875614</v>
      </c>
      <c r="CG534" s="15">
        <v>0.33256734737016719</v>
      </c>
      <c r="CH534" s="13">
        <v>11.856249999999999</v>
      </c>
      <c r="CI534" s="13">
        <v>6.8925000000000001</v>
      </c>
      <c r="CJ534" s="13">
        <v>0</v>
      </c>
      <c r="CK534" s="12">
        <f t="shared" si="16"/>
        <v>0</v>
      </c>
      <c r="CL534" s="36">
        <f t="shared" si="17"/>
        <v>1.37866927592955</v>
      </c>
      <c r="CM534" s="13">
        <v>23.2</v>
      </c>
      <c r="CN534" s="13">
        <v>6.88</v>
      </c>
      <c r="CO534" s="13">
        <v>16.3</v>
      </c>
      <c r="CP534" s="13">
        <v>504.6</v>
      </c>
      <c r="CQ534" s="13">
        <v>30.4</v>
      </c>
      <c r="CR534" s="13">
        <v>540.6</v>
      </c>
      <c r="CS534" s="13" t="s">
        <v>7128</v>
      </c>
      <c r="CT534" s="13">
        <v>0</v>
      </c>
      <c r="CU534" s="13">
        <v>26.3</v>
      </c>
      <c r="CV534" s="13">
        <v>102.2</v>
      </c>
      <c r="CW534" s="13">
        <v>29</v>
      </c>
      <c r="CX534" s="12">
        <v>0.2776831345826235</v>
      </c>
      <c r="CY534" s="12">
        <v>0.17242022045827041</v>
      </c>
      <c r="CZ534" s="15">
        <v>18.641379310344828</v>
      </c>
      <c r="DA534" s="20"/>
      <c r="DB534" s="20"/>
    </row>
    <row r="535" spans="1:106">
      <c r="A535" s="8" t="s">
        <v>405</v>
      </c>
      <c r="B535" s="8" t="s">
        <v>406</v>
      </c>
      <c r="C535" s="9" t="s">
        <v>7157</v>
      </c>
      <c r="D535" s="9" t="s">
        <v>7126</v>
      </c>
      <c r="E535" s="10" t="s">
        <v>7127</v>
      </c>
      <c r="F535" s="10" t="s">
        <v>7126</v>
      </c>
      <c r="G535" s="11">
        <v>0.93</v>
      </c>
      <c r="H535" s="11">
        <v>1.0612586077498392</v>
      </c>
      <c r="I535" s="12">
        <v>9.0499999999999997E-2</v>
      </c>
      <c r="J535" s="12">
        <v>0.15254390400136045</v>
      </c>
      <c r="K535" s="12">
        <v>4.7E-2</v>
      </c>
      <c r="L535" s="12">
        <v>0.10350000000000001</v>
      </c>
      <c r="M535" s="12">
        <v>6.8320350000000002E-2</v>
      </c>
      <c r="N535" s="12">
        <v>0.1378419614533066</v>
      </c>
      <c r="O535" s="12">
        <v>0.20201217076499475</v>
      </c>
      <c r="P535" s="12">
        <v>7.5156056803349081E-2</v>
      </c>
      <c r="Q535" s="13">
        <v>577</v>
      </c>
      <c r="R535" s="13">
        <v>0.21991111676980846</v>
      </c>
      <c r="S535" s="13">
        <v>121.8</v>
      </c>
      <c r="T535" s="13">
        <v>122.0199111167698</v>
      </c>
      <c r="U535" s="13">
        <v>699.01991111676978</v>
      </c>
      <c r="V535" s="13">
        <v>0</v>
      </c>
      <c r="W535" s="13">
        <v>699.01991111676978</v>
      </c>
      <c r="X535" s="14">
        <v>0</v>
      </c>
      <c r="Y535" s="15">
        <v>0.85185185185185186</v>
      </c>
      <c r="Z535" s="14">
        <v>0.31165697491277189</v>
      </c>
      <c r="AA535" s="14">
        <v>0.17455856289104565</v>
      </c>
      <c r="AB535" s="14">
        <v>0.45276404867075992</v>
      </c>
      <c r="AC535" s="14">
        <v>0.21147298287135149</v>
      </c>
      <c r="AD535" s="13">
        <v>14.27</v>
      </c>
      <c r="AE535" s="15">
        <v>-0.27638888888888891</v>
      </c>
      <c r="AF535" s="14">
        <v>0.10488088481701516</v>
      </c>
      <c r="AG535" s="14" t="s">
        <v>7128</v>
      </c>
      <c r="AH535" s="15">
        <v>0.34905660377358494</v>
      </c>
      <c r="AI535" s="5">
        <v>7.1578947368421053</v>
      </c>
      <c r="AJ535" s="15">
        <v>11.380670611439841</v>
      </c>
      <c r="AK535" s="15">
        <v>9.5057660626029641</v>
      </c>
      <c r="AL535" s="15">
        <v>8.7546012269938647</v>
      </c>
      <c r="AM535" s="15">
        <v>0.52933351681115537</v>
      </c>
      <c r="AN535" s="15">
        <v>2.1410018552875694</v>
      </c>
      <c r="AO535" s="15">
        <v>0.62163326869209223</v>
      </c>
      <c r="AP535" s="15">
        <v>6.4190324616421037</v>
      </c>
      <c r="AQ535" s="15">
        <v>5.6719293026465802</v>
      </c>
      <c r="AR535" s="15">
        <v>1.7854006686987853</v>
      </c>
      <c r="AS535" s="15">
        <v>0.75309191027447719</v>
      </c>
      <c r="AT535" s="14">
        <v>0</v>
      </c>
      <c r="AU535" s="14">
        <v>0</v>
      </c>
      <c r="AV535" s="12">
        <v>0.63700000000000001</v>
      </c>
      <c r="AW535" s="12" t="s">
        <v>7128</v>
      </c>
      <c r="AX535" s="12">
        <v>6.8199999999999997E-2</v>
      </c>
      <c r="AY535" s="12" t="s">
        <v>7128</v>
      </c>
      <c r="AZ535" s="14">
        <v>0.215</v>
      </c>
      <c r="BA535" s="14">
        <v>0.13400000000000001</v>
      </c>
      <c r="BB535" s="14">
        <v>0.3545560747663552</v>
      </c>
      <c r="BC535" s="14">
        <v>0.21299801825665568</v>
      </c>
      <c r="BD535" s="14">
        <v>6.6542424906818678E-2</v>
      </c>
      <c r="BE535" s="14">
        <v>0.11937954152230434</v>
      </c>
      <c r="BF535" s="14">
        <v>0.33259423503325941</v>
      </c>
      <c r="BG535" s="14">
        <v>0.34619999999999995</v>
      </c>
      <c r="BH535" s="13">
        <v>50.7</v>
      </c>
      <c r="BI535" s="13">
        <v>60.7</v>
      </c>
      <c r="BJ535" s="13">
        <v>108.8</v>
      </c>
      <c r="BK535" s="13">
        <v>108.89801777664603</v>
      </c>
      <c r="BL535" s="13">
        <v>928.2</v>
      </c>
      <c r="BM535" s="13">
        <v>912.2</v>
      </c>
      <c r="BN535" s="13">
        <v>111.4</v>
      </c>
      <c r="BO535" s="13">
        <v>123.24199999999999</v>
      </c>
      <c r="BP535" s="13">
        <v>72.679164857584169</v>
      </c>
      <c r="BQ535" s="13">
        <v>0</v>
      </c>
      <c r="BR535" s="13">
        <v>0</v>
      </c>
      <c r="BS535" s="13">
        <v>-15</v>
      </c>
      <c r="BT535" s="14">
        <v>-0.20638652121818829</v>
      </c>
      <c r="BU535" s="13">
        <v>87.679164857584169</v>
      </c>
      <c r="BV535" s="13">
        <v>75.7</v>
      </c>
      <c r="BW535" s="13">
        <v>75.7</v>
      </c>
      <c r="BX535" s="13">
        <v>171.2</v>
      </c>
      <c r="BY535" s="13">
        <v>341.21991111676982</v>
      </c>
      <c r="BZ535" s="13">
        <v>269.5</v>
      </c>
      <c r="CA535" s="13">
        <v>391.51991111676978</v>
      </c>
      <c r="CB535" s="13">
        <v>0</v>
      </c>
      <c r="CC535" s="15">
        <v>-0.51200000000000001</v>
      </c>
      <c r="CD535" s="15">
        <v>0.73799999999999999</v>
      </c>
      <c r="CE535" s="15">
        <v>0.36</v>
      </c>
      <c r="CF535" s="15">
        <v>0.93716261758201336</v>
      </c>
      <c r="CG535" s="15">
        <v>1.3252405932506726</v>
      </c>
      <c r="CH535" s="13">
        <v>42.057499999999997</v>
      </c>
      <c r="CI535" s="13">
        <v>16.612499999999997</v>
      </c>
      <c r="CJ535" s="13">
        <v>0</v>
      </c>
      <c r="CK535" s="12">
        <f t="shared" si="16"/>
        <v>0</v>
      </c>
      <c r="CL535" s="36">
        <f t="shared" si="17"/>
        <v>2.37076065263809</v>
      </c>
      <c r="CM535" s="13">
        <v>90.2</v>
      </c>
      <c r="CN535" s="13">
        <v>30</v>
      </c>
      <c r="CO535" s="13">
        <v>60.7</v>
      </c>
      <c r="CP535" s="13">
        <v>577</v>
      </c>
      <c r="CQ535" s="13">
        <v>123.24199999999999</v>
      </c>
      <c r="CR535" s="13">
        <v>699.01991111676978</v>
      </c>
      <c r="CS535" s="13" t="s">
        <v>7128</v>
      </c>
      <c r="CT535" s="13">
        <v>0.28460000000000002</v>
      </c>
      <c r="CU535" s="13">
        <v>108.96521777664603</v>
      </c>
      <c r="CV535" s="13">
        <v>391.80451111676979</v>
      </c>
      <c r="CW535" s="13">
        <v>111.51900000000001</v>
      </c>
      <c r="CX535" s="12">
        <v>0.354359516831249</v>
      </c>
      <c r="CY535" s="12">
        <v>0.21295184150619778</v>
      </c>
      <c r="CZ535" s="15">
        <v>6.2681687525602792</v>
      </c>
      <c r="DA535" s="20"/>
      <c r="DB535" s="20"/>
    </row>
    <row r="536" spans="1:106" ht="24">
      <c r="A536" s="8" t="s">
        <v>4671</v>
      </c>
      <c r="B536" s="8" t="s">
        <v>4672</v>
      </c>
      <c r="C536" s="9" t="s">
        <v>7142</v>
      </c>
      <c r="D536" s="9" t="s">
        <v>7126</v>
      </c>
      <c r="E536" s="10" t="s">
        <v>7127</v>
      </c>
      <c r="F536" s="10" t="s">
        <v>7126</v>
      </c>
      <c r="G536" s="11">
        <v>0.1</v>
      </c>
      <c r="H536" s="11">
        <v>0.18834537706133037</v>
      </c>
      <c r="I536" s="12">
        <v>9.0499999999999997E-2</v>
      </c>
      <c r="J536" s="12">
        <v>7.3545256624050398E-2</v>
      </c>
      <c r="K536" s="12">
        <v>4.7E-2</v>
      </c>
      <c r="L536" s="12">
        <v>0.10350000000000001</v>
      </c>
      <c r="M536" s="12">
        <v>6.8320350000000002E-2</v>
      </c>
      <c r="N536" s="12">
        <v>7.058476990283466E-2</v>
      </c>
      <c r="O536" s="12">
        <v>7.8108687396305831E-2</v>
      </c>
      <c r="P536" s="12">
        <v>5.0711384150371255E-2</v>
      </c>
      <c r="Q536" s="13">
        <v>2.57</v>
      </c>
      <c r="R536" s="13">
        <v>0</v>
      </c>
      <c r="S536" s="13">
        <v>3.36</v>
      </c>
      <c r="T536" s="13">
        <v>3.36</v>
      </c>
      <c r="U536" s="13">
        <v>5.93</v>
      </c>
      <c r="V536" s="13">
        <v>0.22800000000000001</v>
      </c>
      <c r="W536" s="13">
        <v>5.702</v>
      </c>
      <c r="X536" s="14">
        <v>3.8448566610455315E-2</v>
      </c>
      <c r="Y536" s="15">
        <v>0.14492753623188406</v>
      </c>
      <c r="Z536" s="14">
        <v>0.44036697247706424</v>
      </c>
      <c r="AA536" s="14">
        <v>0.56661045531197307</v>
      </c>
      <c r="AB536" s="14">
        <v>0.78688524590163944</v>
      </c>
      <c r="AC536" s="14">
        <v>1.3073929961089494</v>
      </c>
      <c r="AD536" s="13">
        <v>0.745</v>
      </c>
      <c r="AE536" s="15">
        <v>0.36522222222222228</v>
      </c>
      <c r="AF536" s="14">
        <v>3.1622776601683791E-2</v>
      </c>
      <c r="AG536" s="14">
        <v>0.84907155175520987</v>
      </c>
      <c r="AH536" s="15">
        <v>0.45852187028657615</v>
      </c>
      <c r="AI536" s="5">
        <v>3.4349030470914128</v>
      </c>
      <c r="AJ536" s="15">
        <v>4.3120805369127515</v>
      </c>
      <c r="AK536" s="15">
        <v>4.3120805369127515</v>
      </c>
      <c r="AL536" s="15" t="s">
        <v>7128</v>
      </c>
      <c r="AM536" s="15" t="s">
        <v>7128</v>
      </c>
      <c r="AN536" s="15">
        <v>0.60187353629976581</v>
      </c>
      <c r="AO536" s="15">
        <v>1.389189189189189</v>
      </c>
      <c r="AP536" s="15">
        <v>4.5983870967741938</v>
      </c>
      <c r="AQ536" s="15">
        <v>4.5616000000000003</v>
      </c>
      <c r="AR536" s="15">
        <v>0.77033234261010541</v>
      </c>
      <c r="AS536" s="15">
        <v>3.0821621621621622</v>
      </c>
      <c r="AT536" s="14">
        <v>0</v>
      </c>
      <c r="AU536" s="14">
        <v>0</v>
      </c>
      <c r="AV536" s="12">
        <v>9.1199999999999989E-2</v>
      </c>
      <c r="AW536" s="12">
        <v>0.21</v>
      </c>
      <c r="AX536" s="12">
        <v>4.1299999999999996E-2</v>
      </c>
      <c r="AY536" s="12">
        <v>0.126</v>
      </c>
      <c r="AZ536" s="14" t="s">
        <v>7128</v>
      </c>
      <c r="BA536" s="14" t="s">
        <v>7128</v>
      </c>
      <c r="BB536" s="14">
        <v>0.15165394402035623</v>
      </c>
      <c r="BC536" s="14">
        <v>0.12129615405320592</v>
      </c>
      <c r="BD536" s="14">
        <v>0.32216216216216215</v>
      </c>
      <c r="BE536" s="14">
        <v>0.6702702702702702</v>
      </c>
      <c r="BF536" s="14">
        <v>0.32426303854875282</v>
      </c>
      <c r="BG536" s="14" t="s">
        <v>7128</v>
      </c>
      <c r="BH536" s="13">
        <v>0.59599999999999997</v>
      </c>
      <c r="BI536" s="13">
        <v>0.59599999999999997</v>
      </c>
      <c r="BJ536" s="13">
        <v>1.24</v>
      </c>
      <c r="BK536" s="13">
        <v>1.24</v>
      </c>
      <c r="BL536" s="13">
        <v>1.85</v>
      </c>
      <c r="BM536" s="13">
        <v>1.85</v>
      </c>
      <c r="BN536" s="13">
        <v>1.25</v>
      </c>
      <c r="BO536" s="13">
        <v>1.25</v>
      </c>
      <c r="BP536" s="13">
        <v>0.83791383219954652</v>
      </c>
      <c r="BQ536" s="13">
        <v>0</v>
      </c>
      <c r="BR536" s="13">
        <v>0</v>
      </c>
      <c r="BS536" s="13">
        <v>-2.4E-2</v>
      </c>
      <c r="BT536" s="14">
        <v>-2.8642563325395106E-2</v>
      </c>
      <c r="BU536" s="13">
        <v>0.86191383219954654</v>
      </c>
      <c r="BV536" s="13">
        <v>0.62</v>
      </c>
      <c r="BW536" s="13">
        <v>0.62</v>
      </c>
      <c r="BX536" s="13">
        <v>3.93</v>
      </c>
      <c r="BY536" s="13">
        <v>6.9080000000000004</v>
      </c>
      <c r="BZ536" s="13">
        <v>4.2699999999999996</v>
      </c>
      <c r="CA536" s="13">
        <v>7.4019999999999992</v>
      </c>
      <c r="CB536" s="13">
        <v>0</v>
      </c>
      <c r="CC536" s="15">
        <v>0.17899999999999999</v>
      </c>
      <c r="CD536" s="15">
        <v>3.5000000000000003E-2</v>
      </c>
      <c r="CE536" s="15">
        <v>0.36</v>
      </c>
      <c r="CF536" s="15" t="s">
        <v>7128</v>
      </c>
      <c r="CG536" s="15" t="s">
        <v>7128</v>
      </c>
      <c r="CH536" s="13" t="s">
        <v>7128</v>
      </c>
      <c r="CI536" s="13" t="s">
        <v>7128</v>
      </c>
      <c r="CJ536" s="13">
        <v>0</v>
      </c>
      <c r="CK536" s="12">
        <f t="shared" si="16"/>
        <v>0</v>
      </c>
      <c r="CL536" s="36">
        <f t="shared" si="17"/>
        <v>0.24993245068900302</v>
      </c>
      <c r="CM536" s="13">
        <v>0.88200000000000001</v>
      </c>
      <c r="CN536" s="13">
        <v>0.28599999999999998</v>
      </c>
      <c r="CO536" s="13">
        <v>0.59599999999999997</v>
      </c>
      <c r="CP536" s="13">
        <v>2.57</v>
      </c>
      <c r="CQ536" s="13">
        <v>1.25</v>
      </c>
      <c r="CR536" s="13">
        <v>5.702</v>
      </c>
      <c r="CS536" s="13" t="s">
        <v>7128</v>
      </c>
      <c r="CT536" s="13">
        <v>0</v>
      </c>
      <c r="CU536" s="13">
        <v>1.24</v>
      </c>
      <c r="CV536" s="13">
        <v>7.4019999999999992</v>
      </c>
      <c r="CW536" s="13">
        <v>1.25</v>
      </c>
      <c r="CX536" s="12">
        <v>0.15165394402035623</v>
      </c>
      <c r="CY536" s="12">
        <v>0.12129615405320592</v>
      </c>
      <c r="CZ536" s="15">
        <v>4.5616000000000003</v>
      </c>
      <c r="DA536" s="20"/>
      <c r="DB536" s="20"/>
    </row>
    <row r="537" spans="1:106" ht="24">
      <c r="A537" s="8" t="s">
        <v>4745</v>
      </c>
      <c r="B537" s="8" t="s">
        <v>4746</v>
      </c>
      <c r="C537" s="9" t="s">
        <v>7207</v>
      </c>
      <c r="D537" s="9" t="s">
        <v>7126</v>
      </c>
      <c r="E537" s="10" t="s">
        <v>7127</v>
      </c>
      <c r="F537" s="10" t="s">
        <v>7126</v>
      </c>
      <c r="G537" s="11">
        <v>0.55000000000000004</v>
      </c>
      <c r="H537" s="11">
        <v>3.2664634146341469</v>
      </c>
      <c r="I537" s="12">
        <v>9.0499999999999997E-2</v>
      </c>
      <c r="J537" s="12">
        <v>0.35211493902439028</v>
      </c>
      <c r="K537" s="12">
        <v>4.7E-2</v>
      </c>
      <c r="L537" s="12">
        <v>0.10350000000000001</v>
      </c>
      <c r="M537" s="12">
        <v>6.8320350000000002E-2</v>
      </c>
      <c r="N537" s="12">
        <v>0.11610506519507188</v>
      </c>
      <c r="O537" s="12">
        <v>-0.33384868515442123</v>
      </c>
      <c r="P537" s="12">
        <v>-6.9088203975876034E-2</v>
      </c>
      <c r="Q537" s="13">
        <v>0.65600000000000003</v>
      </c>
      <c r="R537" s="13">
        <v>0</v>
      </c>
      <c r="S537" s="13">
        <v>3.24</v>
      </c>
      <c r="T537" s="13">
        <v>3.24</v>
      </c>
      <c r="U537" s="13">
        <v>3.8960000000000004</v>
      </c>
      <c r="V537" s="13">
        <v>4.9000000000000002E-2</v>
      </c>
      <c r="W537" s="13">
        <v>3.8470000000000004</v>
      </c>
      <c r="X537" s="14">
        <v>1.2577002053388089E-2</v>
      </c>
      <c r="Y537" s="15" t="s">
        <v>7128</v>
      </c>
      <c r="Z537" s="14">
        <v>0.50624999999999998</v>
      </c>
      <c r="AA537" s="14">
        <v>0.83162217659137572</v>
      </c>
      <c r="AB537" s="14">
        <v>1.0253164556962024</v>
      </c>
      <c r="AC537" s="14">
        <v>4.9390243902439028</v>
      </c>
      <c r="AD537" s="13">
        <v>0.19600000000000001</v>
      </c>
      <c r="AE537" s="15">
        <v>-1.1483611111111114</v>
      </c>
      <c r="AF537" s="14">
        <v>0.13784048752090222</v>
      </c>
      <c r="AG537" s="14" t="s">
        <v>7128</v>
      </c>
      <c r="AH537" s="15">
        <v>0.61274509803921562</v>
      </c>
      <c r="AI537" s="5">
        <v>0.68557919621749408</v>
      </c>
      <c r="AJ537" s="15">
        <v>11.118644067796611</v>
      </c>
      <c r="AK537" s="15">
        <v>11.118644067796611</v>
      </c>
      <c r="AL537" s="15" t="s">
        <v>7128</v>
      </c>
      <c r="AM537" s="15" t="s">
        <v>7128</v>
      </c>
      <c r="AN537" s="15">
        <v>0.20759493670886076</v>
      </c>
      <c r="AO537" s="15">
        <v>0.40745341614906833</v>
      </c>
      <c r="AP537" s="15">
        <v>13.265517241379312</v>
      </c>
      <c r="AQ537" s="15">
        <v>11.517964071856287</v>
      </c>
      <c r="AR537" s="15">
        <v>0.60573138088490008</v>
      </c>
      <c r="AS537" s="15">
        <v>2.3894409937888201</v>
      </c>
      <c r="AT537" s="14">
        <v>0</v>
      </c>
      <c r="AU537" s="14">
        <v>0</v>
      </c>
      <c r="AV537" s="12">
        <v>0.11199999999999999</v>
      </c>
      <c r="AW537" s="12">
        <v>0.14499999999999999</v>
      </c>
      <c r="AX537" s="12">
        <v>0.72</v>
      </c>
      <c r="AY537" s="12">
        <v>5.4100000000000002E-2</v>
      </c>
      <c r="AZ537" s="14" t="s">
        <v>7128</v>
      </c>
      <c r="BA537" s="14" t="s">
        <v>7128</v>
      </c>
      <c r="BB537" s="14">
        <v>1.8266253869969041E-2</v>
      </c>
      <c r="BC537" s="14">
        <v>4.7016861219195842E-2</v>
      </c>
      <c r="BD537" s="14">
        <v>3.664596273291925E-2</v>
      </c>
      <c r="BE537" s="14">
        <v>0.18012422360248445</v>
      </c>
      <c r="BF537" s="14">
        <v>0</v>
      </c>
      <c r="BG537" s="14" t="s">
        <v>7128</v>
      </c>
      <c r="BH537" s="13">
        <v>5.8999999999999997E-2</v>
      </c>
      <c r="BI537" s="13">
        <v>5.8999999999999997E-2</v>
      </c>
      <c r="BJ537" s="13">
        <v>0.28999999999999998</v>
      </c>
      <c r="BK537" s="13">
        <v>0.28999999999999998</v>
      </c>
      <c r="BL537" s="13">
        <v>1.61</v>
      </c>
      <c r="BM537" s="13">
        <v>1.61</v>
      </c>
      <c r="BN537" s="13">
        <v>0.33400000000000002</v>
      </c>
      <c r="BO537" s="13">
        <v>0.33400000000000002</v>
      </c>
      <c r="BP537" s="13">
        <v>0.28999999999999998</v>
      </c>
      <c r="BQ537" s="13">
        <v>0</v>
      </c>
      <c r="BR537" s="13">
        <v>0</v>
      </c>
      <c r="BS537" s="13">
        <v>-0.14899999999999999</v>
      </c>
      <c r="BT537" s="14">
        <v>-0.51379310344827589</v>
      </c>
      <c r="BU537" s="13">
        <v>0.43899999999999995</v>
      </c>
      <c r="BV537" s="13">
        <v>0.20799999999999999</v>
      </c>
      <c r="BW537" s="13">
        <v>0.20799999999999999</v>
      </c>
      <c r="BX537" s="13">
        <v>3.23</v>
      </c>
      <c r="BY537" s="13">
        <v>6.1680000000000001</v>
      </c>
      <c r="BZ537" s="13">
        <v>3.16</v>
      </c>
      <c r="CA537" s="13">
        <v>6.351</v>
      </c>
      <c r="CB537" s="13">
        <v>0</v>
      </c>
      <c r="CC537" s="15">
        <v>-0.61899999999999999</v>
      </c>
      <c r="CD537" s="15">
        <v>4.0000000000000001E-3</v>
      </c>
      <c r="CE537" s="15">
        <v>0.36</v>
      </c>
      <c r="CF537" s="15">
        <v>1.3963114743743663</v>
      </c>
      <c r="CG537" s="15">
        <v>2.0487420837348029</v>
      </c>
      <c r="CH537" s="13">
        <v>0.12799999999999997</v>
      </c>
      <c r="CI537" s="13">
        <v>9.8875000000000005E-2</v>
      </c>
      <c r="CJ537" s="13">
        <v>0</v>
      </c>
      <c r="CK537" s="12">
        <f t="shared" si="16"/>
        <v>0</v>
      </c>
      <c r="CL537" s="36">
        <f t="shared" si="17"/>
        <v>0.25350338529365457</v>
      </c>
      <c r="CM537" s="13" t="s">
        <v>7128</v>
      </c>
      <c r="CN537" s="13" t="s">
        <v>7128</v>
      </c>
      <c r="CO537" s="13">
        <v>5.8999999999999997E-2</v>
      </c>
      <c r="CP537" s="13">
        <v>0.65600000000000003</v>
      </c>
      <c r="CQ537" s="13">
        <v>0.33400000000000002</v>
      </c>
      <c r="CR537" s="13">
        <v>3.8470000000000004</v>
      </c>
      <c r="CS537" s="13" t="s">
        <v>7128</v>
      </c>
      <c r="CT537" s="13">
        <v>0</v>
      </c>
      <c r="CU537" s="13">
        <v>0.28999999999999998</v>
      </c>
      <c r="CV537" s="13">
        <v>6.351</v>
      </c>
      <c r="CW537" s="13">
        <v>0.33400000000000002</v>
      </c>
      <c r="CX537" s="12">
        <v>1.8266253869969041E-2</v>
      </c>
      <c r="CY537" s="12">
        <v>4.7016861219195842E-2</v>
      </c>
      <c r="CZ537" s="15">
        <v>11.517964071856287</v>
      </c>
      <c r="DA537" s="20"/>
      <c r="DB537" s="20"/>
    </row>
    <row r="538" spans="1:106">
      <c r="A538" s="8" t="s">
        <v>6761</v>
      </c>
      <c r="B538" s="8" t="s">
        <v>6762</v>
      </c>
      <c r="C538" s="9" t="s">
        <v>7139</v>
      </c>
      <c r="D538" s="9" t="s">
        <v>7126</v>
      </c>
      <c r="E538" s="10" t="s">
        <v>7127</v>
      </c>
      <c r="F538" s="10" t="s">
        <v>7126</v>
      </c>
      <c r="G538" s="11">
        <v>0.59</v>
      </c>
      <c r="H538" s="11">
        <v>0.59</v>
      </c>
      <c r="I538" s="12">
        <v>9.0499999999999997E-2</v>
      </c>
      <c r="J538" s="12">
        <v>0.10989499999999999</v>
      </c>
      <c r="K538" s="12">
        <v>3.6999999999999998E-2</v>
      </c>
      <c r="L538" s="12">
        <v>9.35E-2</v>
      </c>
      <c r="M538" s="12">
        <v>6.1719349999999999E-2</v>
      </c>
      <c r="N538" s="12">
        <v>0.10989499999999999</v>
      </c>
      <c r="O538" s="12" t="s">
        <v>7128</v>
      </c>
      <c r="P538" s="12" t="s">
        <v>7128</v>
      </c>
      <c r="Q538" s="13">
        <v>0.76100000000000001</v>
      </c>
      <c r="R538" s="13">
        <v>0</v>
      </c>
      <c r="S538" s="13">
        <v>0</v>
      </c>
      <c r="T538" s="13">
        <v>0</v>
      </c>
      <c r="U538" s="13">
        <v>0.76100000000000001</v>
      </c>
      <c r="V538" s="13">
        <v>0</v>
      </c>
      <c r="W538" s="13">
        <v>0.76100000000000001</v>
      </c>
      <c r="X538" s="14">
        <v>0</v>
      </c>
      <c r="Y538" s="15">
        <v>0.10344827586206896</v>
      </c>
      <c r="Z538" s="14" t="s">
        <v>7128</v>
      </c>
      <c r="AA538" s="14">
        <v>0</v>
      </c>
      <c r="AB538" s="14" t="s">
        <v>7128</v>
      </c>
      <c r="AC538" s="14">
        <v>0</v>
      </c>
      <c r="AD538" s="13">
        <v>5.1999999999999998E-2</v>
      </c>
      <c r="AE538" s="15">
        <v>0.87486111111111131</v>
      </c>
      <c r="AF538" s="14">
        <v>6.3245553203367583E-2</v>
      </c>
      <c r="AG538" s="14">
        <v>0.57869681181081345</v>
      </c>
      <c r="AH538" s="15">
        <v>0.50943396226415105</v>
      </c>
      <c r="AI538" s="5" t="s">
        <v>7128</v>
      </c>
      <c r="AJ538" s="15">
        <v>4.5568862275449096</v>
      </c>
      <c r="AK538" s="15">
        <v>4.5568862275449096</v>
      </c>
      <c r="AL538" s="15" t="s">
        <v>7128</v>
      </c>
      <c r="AM538" s="15" t="s">
        <v>7128</v>
      </c>
      <c r="AN538" s="15" t="s">
        <v>7128</v>
      </c>
      <c r="AO538" s="15">
        <v>0.87070938215102978</v>
      </c>
      <c r="AP538" s="15" t="s">
        <v>7128</v>
      </c>
      <c r="AQ538" s="15" t="s">
        <v>7128</v>
      </c>
      <c r="AR538" s="15" t="s">
        <v>7128</v>
      </c>
      <c r="AS538" s="15">
        <v>0.87070938215102978</v>
      </c>
      <c r="AT538" s="14">
        <v>0</v>
      </c>
      <c r="AU538" s="14">
        <v>0</v>
      </c>
      <c r="AV538" s="12">
        <v>-0.128</v>
      </c>
      <c r="AW538" s="12">
        <v>2.0799999999999999E-2</v>
      </c>
      <c r="AX538" s="12">
        <v>-0.11199999999999999</v>
      </c>
      <c r="AY538" s="12">
        <v>-0.17399999999999999</v>
      </c>
      <c r="AZ538" s="14" t="s">
        <v>7128</v>
      </c>
      <c r="BA538" s="14" t="s">
        <v>7128</v>
      </c>
      <c r="BB538" s="14" t="s">
        <v>7128</v>
      </c>
      <c r="BC538" s="14" t="s">
        <v>7128</v>
      </c>
      <c r="BD538" s="14">
        <v>0.1910755148741419</v>
      </c>
      <c r="BE538" s="14">
        <v>-6.0640732265446223E-2</v>
      </c>
      <c r="BF538" s="14">
        <v>0.20476190476190476</v>
      </c>
      <c r="BG538" s="14" t="s">
        <v>7128</v>
      </c>
      <c r="BH538" s="13">
        <v>0.16700000000000001</v>
      </c>
      <c r="BI538" s="13">
        <v>0.16700000000000001</v>
      </c>
      <c r="BJ538" s="13">
        <v>-5.2999999999999999E-2</v>
      </c>
      <c r="BK538" s="13">
        <v>-5.2999999999999999E-2</v>
      </c>
      <c r="BL538" s="13">
        <v>0.874</v>
      </c>
      <c r="BM538" s="13">
        <v>0.874</v>
      </c>
      <c r="BN538" s="13">
        <v>-1.9E-2</v>
      </c>
      <c r="BO538" s="13">
        <v>-1.9E-2</v>
      </c>
      <c r="BP538" s="13">
        <v>-4.2147619047619052E-2</v>
      </c>
      <c r="BQ538" s="13">
        <v>2E-3</v>
      </c>
      <c r="BR538" s="13">
        <v>-0.26</v>
      </c>
      <c r="BS538" s="13">
        <v>-3.2000000000000001E-2</v>
      </c>
      <c r="BT538" s="14" t="s">
        <v>7128</v>
      </c>
      <c r="BU538" s="13">
        <v>0.24985238095238096</v>
      </c>
      <c r="BV538" s="13">
        <v>0.45700000000000002</v>
      </c>
      <c r="BW538" s="13">
        <v>0.45900000000000002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5">
        <v>0.24399999999999999</v>
      </c>
      <c r="CD538" s="15">
        <v>0.45900000000000002</v>
      </c>
      <c r="CE538" s="15">
        <v>0.36</v>
      </c>
      <c r="CF538" s="15" t="s">
        <v>7128</v>
      </c>
      <c r="CG538" s="15" t="s">
        <v>7128</v>
      </c>
      <c r="CH538" s="13" t="s">
        <v>7128</v>
      </c>
      <c r="CI538" s="13" t="s">
        <v>7128</v>
      </c>
      <c r="CJ538" s="13">
        <v>0</v>
      </c>
      <c r="CK538" s="12">
        <f t="shared" si="16"/>
        <v>0</v>
      </c>
      <c r="CL538" s="36" t="str">
        <f t="shared" si="17"/>
        <v>NA</v>
      </c>
      <c r="CM538" s="13">
        <v>0.21</v>
      </c>
      <c r="CN538" s="13">
        <v>4.2999999999999997E-2</v>
      </c>
      <c r="CO538" s="13">
        <v>0.16700000000000001</v>
      </c>
      <c r="CP538" s="13">
        <v>0.76100000000000001</v>
      </c>
      <c r="CQ538" s="13" t="s">
        <v>7128</v>
      </c>
      <c r="CR538" s="13" t="s">
        <v>7128</v>
      </c>
      <c r="CS538" s="13" t="s">
        <v>7128</v>
      </c>
      <c r="CT538" s="13">
        <v>0</v>
      </c>
      <c r="CU538" s="13">
        <v>-5.2999999999999999E-2</v>
      </c>
      <c r="CV538" s="13">
        <v>0</v>
      </c>
      <c r="CW538" s="13">
        <v>-1.9E-2</v>
      </c>
      <c r="CX538" s="12" t="s">
        <v>7128</v>
      </c>
      <c r="CY538" s="12" t="s">
        <v>7128</v>
      </c>
      <c r="CZ538" s="15" t="s">
        <v>7128</v>
      </c>
      <c r="DA538" s="20"/>
      <c r="DB538" s="20"/>
    </row>
    <row r="539" spans="1:106">
      <c r="A539" s="8" t="s">
        <v>2637</v>
      </c>
      <c r="B539" s="8" t="s">
        <v>2638</v>
      </c>
      <c r="C539" s="9" t="s">
        <v>7141</v>
      </c>
      <c r="D539" s="9" t="s">
        <v>7126</v>
      </c>
      <c r="E539" s="10" t="s">
        <v>7127</v>
      </c>
      <c r="F539" s="10" t="s">
        <v>7126</v>
      </c>
      <c r="G539" s="11">
        <v>0.73</v>
      </c>
      <c r="H539" s="11">
        <v>0.73</v>
      </c>
      <c r="I539" s="12">
        <v>9.0499999999999997E-2</v>
      </c>
      <c r="J539" s="12">
        <v>0.12256500000000001</v>
      </c>
      <c r="K539" s="12">
        <v>4.7E-2</v>
      </c>
      <c r="L539" s="12">
        <v>0.10350000000000001</v>
      </c>
      <c r="M539" s="12">
        <v>6.8320350000000002E-2</v>
      </c>
      <c r="N539" s="12">
        <v>0.12256500000000001</v>
      </c>
      <c r="O539" s="12">
        <v>-0.13514231958762887</v>
      </c>
      <c r="P539" s="12">
        <v>-0.11432234088537786</v>
      </c>
      <c r="Q539" s="13">
        <v>8.4600000000000009</v>
      </c>
      <c r="R539" s="13">
        <v>0</v>
      </c>
      <c r="S539" s="13">
        <v>0</v>
      </c>
      <c r="T539" s="13">
        <v>0</v>
      </c>
      <c r="U539" s="13">
        <v>8.4600000000000009</v>
      </c>
      <c r="V539" s="13">
        <v>0</v>
      </c>
      <c r="W539" s="13">
        <v>8.4600000000000009</v>
      </c>
      <c r="X539" s="14">
        <v>0</v>
      </c>
      <c r="Y539" s="15">
        <v>6.4102564102564097E-2</v>
      </c>
      <c r="Z539" s="14" t="s">
        <v>7128</v>
      </c>
      <c r="AA539" s="14">
        <v>0</v>
      </c>
      <c r="AB539" s="14" t="s">
        <v>7128</v>
      </c>
      <c r="AC539" s="14">
        <v>0</v>
      </c>
      <c r="AD539" s="13">
        <v>0.217</v>
      </c>
      <c r="AE539" s="15">
        <v>2.5023333333333335</v>
      </c>
      <c r="AF539" s="14">
        <v>0.19235384061671346</v>
      </c>
      <c r="AG539" s="14">
        <v>0.81880351073330726</v>
      </c>
      <c r="AH539" s="15">
        <v>0.29113924050632911</v>
      </c>
      <c r="AI539" s="5">
        <v>0.37114093959731548</v>
      </c>
      <c r="AJ539" s="15" t="s">
        <v>7128</v>
      </c>
      <c r="AK539" s="15" t="s">
        <v>7128</v>
      </c>
      <c r="AL539" s="15" t="s">
        <v>7128</v>
      </c>
      <c r="AM539" s="15" t="s">
        <v>7128</v>
      </c>
      <c r="AN539" s="15" t="s">
        <v>7128</v>
      </c>
      <c r="AO539" s="15">
        <v>0.25714285714285717</v>
      </c>
      <c r="AP539" s="15">
        <v>15.298372513562388</v>
      </c>
      <c r="AQ539" s="15">
        <v>5.1585365853658542</v>
      </c>
      <c r="AR539" s="15" t="s">
        <v>7128</v>
      </c>
      <c r="AS539" s="15">
        <v>0.25714285714285717</v>
      </c>
      <c r="AT539" s="14" t="s">
        <v>7128</v>
      </c>
      <c r="AU539" s="14">
        <v>0</v>
      </c>
      <c r="AV539" s="12" t="s">
        <v>7128</v>
      </c>
      <c r="AW539" s="12" t="s">
        <v>7128</v>
      </c>
      <c r="AX539" s="12" t="s">
        <v>7128</v>
      </c>
      <c r="AY539" s="12">
        <v>-6.88E-2</v>
      </c>
      <c r="AZ539" s="14" t="s">
        <v>7128</v>
      </c>
      <c r="BA539" s="14" t="s">
        <v>7128</v>
      </c>
      <c r="BB539" s="14">
        <v>-1.2577319587628866E-2</v>
      </c>
      <c r="BC539" s="14">
        <v>8.2426591146221497E-3</v>
      </c>
      <c r="BD539" s="14">
        <v>-1.1124620060790274E-2</v>
      </c>
      <c r="BE539" s="14">
        <v>1.6808510638297875E-2</v>
      </c>
      <c r="BF539" s="14">
        <v>0</v>
      </c>
      <c r="BG539" s="14">
        <v>0.26839999999999997</v>
      </c>
      <c r="BH539" s="13">
        <v>-0.36599999999999999</v>
      </c>
      <c r="BI539" s="13">
        <v>-0.36599999999999999</v>
      </c>
      <c r="BJ539" s="13">
        <v>0.55300000000000005</v>
      </c>
      <c r="BK539" s="13">
        <v>0.55300000000000005</v>
      </c>
      <c r="BL539" s="13">
        <v>32.9</v>
      </c>
      <c r="BM539" s="13">
        <v>32.9</v>
      </c>
      <c r="BN539" s="13">
        <v>1.64</v>
      </c>
      <c r="BO539" s="13">
        <v>1.64</v>
      </c>
      <c r="BP539" s="13">
        <v>0.55300000000000005</v>
      </c>
      <c r="BQ539" s="13">
        <v>0</v>
      </c>
      <c r="BR539" s="13">
        <v>0</v>
      </c>
      <c r="BS539" s="13">
        <v>-1.0900000000000001</v>
      </c>
      <c r="BT539" s="14">
        <v>-1.9710669077757685</v>
      </c>
      <c r="BU539" s="13">
        <v>1.6430000000000002</v>
      </c>
      <c r="BV539" s="13">
        <v>0.72400000000000009</v>
      </c>
      <c r="BW539" s="13">
        <v>0.72400000000000009</v>
      </c>
      <c r="BX539" s="13">
        <v>29.1</v>
      </c>
      <c r="BY539" s="13">
        <v>67.09</v>
      </c>
      <c r="BZ539" s="13">
        <v>0</v>
      </c>
      <c r="CA539" s="13">
        <v>0</v>
      </c>
      <c r="CB539" s="13">
        <v>0</v>
      </c>
      <c r="CC539" s="15">
        <v>1.05</v>
      </c>
      <c r="CD539" s="15">
        <v>0.59799999999999998</v>
      </c>
      <c r="CE539" s="15">
        <v>0.36</v>
      </c>
      <c r="CF539" s="15" t="s">
        <v>7128</v>
      </c>
      <c r="CG539" s="15" t="s">
        <v>7128</v>
      </c>
      <c r="CH539" s="13" t="s">
        <v>7128</v>
      </c>
      <c r="CI539" s="13" t="s">
        <v>7128</v>
      </c>
      <c r="CJ539" s="13">
        <v>0</v>
      </c>
      <c r="CK539" s="12">
        <f t="shared" si="16"/>
        <v>0</v>
      </c>
      <c r="CL539" s="36" t="str">
        <f t="shared" si="17"/>
        <v>NA</v>
      </c>
      <c r="CM539" s="13" t="s">
        <v>7128</v>
      </c>
      <c r="CN539" s="13" t="s">
        <v>7128</v>
      </c>
      <c r="CO539" s="13" t="s">
        <v>7128</v>
      </c>
      <c r="CP539" s="13" t="s">
        <v>7128</v>
      </c>
      <c r="CQ539" s="13">
        <v>1.64</v>
      </c>
      <c r="CR539" s="13">
        <v>8.4600000000000009</v>
      </c>
      <c r="CS539" s="13" t="s">
        <v>7128</v>
      </c>
      <c r="CT539" s="13">
        <v>0</v>
      </c>
      <c r="CU539" s="13">
        <v>0.55300000000000005</v>
      </c>
      <c r="CV539" s="13">
        <v>0</v>
      </c>
      <c r="CW539" s="13">
        <v>1.64</v>
      </c>
      <c r="CX539" s="12">
        <v>-1.2577319587628866E-2</v>
      </c>
      <c r="CY539" s="12">
        <v>8.2426591146221497E-3</v>
      </c>
      <c r="CZ539" s="15">
        <v>5.1585365853658542</v>
      </c>
      <c r="DA539" s="20"/>
      <c r="DB539" s="20"/>
    </row>
    <row r="540" spans="1:106" ht="24">
      <c r="A540" s="8" t="s">
        <v>6029</v>
      </c>
      <c r="B540" s="8" t="s">
        <v>6030</v>
      </c>
      <c r="C540" s="9" t="s">
        <v>7183</v>
      </c>
      <c r="D540" s="9" t="s">
        <v>7126</v>
      </c>
      <c r="E540" s="10" t="s">
        <v>7127</v>
      </c>
      <c r="F540" s="10" t="s">
        <v>7126</v>
      </c>
      <c r="G540" s="11">
        <v>1.01</v>
      </c>
      <c r="H540" s="11">
        <v>1.01</v>
      </c>
      <c r="I540" s="12">
        <v>9.0499999999999997E-2</v>
      </c>
      <c r="J540" s="12">
        <v>0.14790500000000001</v>
      </c>
      <c r="K540" s="12">
        <v>4.1999999999999996E-2</v>
      </c>
      <c r="L540" s="12">
        <v>9.8500000000000004E-2</v>
      </c>
      <c r="M540" s="12">
        <v>6.5019850000000004E-2</v>
      </c>
      <c r="N540" s="12">
        <v>0.14790500000000001</v>
      </c>
      <c r="O540" s="12">
        <v>-0.13342947552447554</v>
      </c>
      <c r="P540" s="12">
        <v>-0.1075049099218922</v>
      </c>
      <c r="Q540" s="13">
        <v>4.96</v>
      </c>
      <c r="R540" s="13">
        <v>0</v>
      </c>
      <c r="S540" s="13">
        <v>0</v>
      </c>
      <c r="T540" s="13">
        <v>0</v>
      </c>
      <c r="U540" s="13">
        <v>4.96</v>
      </c>
      <c r="V540" s="13">
        <v>0</v>
      </c>
      <c r="W540" s="13">
        <v>4.96</v>
      </c>
      <c r="X540" s="14">
        <v>0</v>
      </c>
      <c r="Y540" s="15">
        <v>2.313218390804598</v>
      </c>
      <c r="Z540" s="14" t="s">
        <v>7128</v>
      </c>
      <c r="AA540" s="14">
        <v>0</v>
      </c>
      <c r="AB540" s="14" t="s">
        <v>7128</v>
      </c>
      <c r="AC540" s="14">
        <v>0</v>
      </c>
      <c r="AD540" s="13">
        <v>0.28599999999999998</v>
      </c>
      <c r="AE540" s="15">
        <v>2.6061944444444443</v>
      </c>
      <c r="AF540" s="14">
        <v>0.17029386365926402</v>
      </c>
      <c r="AG540" s="14">
        <v>0.7302083429665337</v>
      </c>
      <c r="AH540" s="15">
        <v>0.68691922802001426</v>
      </c>
      <c r="AI540" s="5">
        <v>1.2971342383107087</v>
      </c>
      <c r="AJ540" s="15">
        <v>23.961352657004831</v>
      </c>
      <c r="AK540" s="15">
        <v>23.961352657004831</v>
      </c>
      <c r="AL540" s="15" t="s">
        <v>7128</v>
      </c>
      <c r="AM540" s="15" t="s">
        <v>7128</v>
      </c>
      <c r="AN540" s="15" t="s">
        <v>7128</v>
      </c>
      <c r="AO540" s="15">
        <v>1.1298405466970387</v>
      </c>
      <c r="AP540" s="15">
        <v>5.7674418604651168</v>
      </c>
      <c r="AQ540" s="15">
        <v>2.987951807228916</v>
      </c>
      <c r="AR540" s="15" t="s">
        <v>7128</v>
      </c>
      <c r="AS540" s="15">
        <v>1.1298405466970387</v>
      </c>
      <c r="AT540" s="14">
        <v>0</v>
      </c>
      <c r="AU540" s="14">
        <v>0</v>
      </c>
      <c r="AV540" s="12">
        <v>0.12300000000000001</v>
      </c>
      <c r="AW540" s="12">
        <v>-0.111</v>
      </c>
      <c r="AX540" s="12">
        <v>0.10099999999999999</v>
      </c>
      <c r="AY540" s="12">
        <v>4.9800000000000004E-2</v>
      </c>
      <c r="AZ540" s="14" t="s">
        <v>7128</v>
      </c>
      <c r="BA540" s="14" t="s">
        <v>7128</v>
      </c>
      <c r="BB540" s="14">
        <v>1.4475524475524474E-2</v>
      </c>
      <c r="BC540" s="14">
        <v>4.0400090078107811E-2</v>
      </c>
      <c r="BD540" s="14">
        <v>4.715261958997722E-2</v>
      </c>
      <c r="BE540" s="14">
        <v>0.1958997722095672</v>
      </c>
      <c r="BF540" s="14">
        <v>0.18781725888324871</v>
      </c>
      <c r="BG540" s="14">
        <v>4.41E-2</v>
      </c>
      <c r="BH540" s="13">
        <v>0.20699999999999999</v>
      </c>
      <c r="BI540" s="13">
        <v>0.20699999999999999</v>
      </c>
      <c r="BJ540" s="13">
        <v>0.86</v>
      </c>
      <c r="BK540" s="13">
        <v>0.86</v>
      </c>
      <c r="BL540" s="13">
        <v>4.3899999999999997</v>
      </c>
      <c r="BM540" s="13">
        <v>4.3899999999999997</v>
      </c>
      <c r="BN540" s="13">
        <v>1.66</v>
      </c>
      <c r="BO540" s="13">
        <v>1.66</v>
      </c>
      <c r="BP540" s="13">
        <v>0.69847715736040605</v>
      </c>
      <c r="BQ540" s="13">
        <v>0</v>
      </c>
      <c r="BR540" s="13">
        <v>0</v>
      </c>
      <c r="BS540" s="13">
        <v>-1.1299999999999999</v>
      </c>
      <c r="BT540" s="14">
        <v>-1.6178052325581396</v>
      </c>
      <c r="BU540" s="13">
        <v>1.8284771573604059</v>
      </c>
      <c r="BV540" s="13">
        <v>1.337</v>
      </c>
      <c r="BW540" s="13">
        <v>1.337</v>
      </c>
      <c r="BX540" s="13">
        <v>14.3</v>
      </c>
      <c r="BY540" s="13">
        <v>17.289000000000001</v>
      </c>
      <c r="BZ540" s="13">
        <v>0</v>
      </c>
      <c r="CA540" s="13">
        <v>0</v>
      </c>
      <c r="CB540" s="13">
        <v>0</v>
      </c>
      <c r="CC540" s="15">
        <v>0.82899999999999996</v>
      </c>
      <c r="CD540" s="15">
        <v>1.1599999999999999</v>
      </c>
      <c r="CE540" s="15">
        <v>0.36</v>
      </c>
      <c r="CF540" s="15" t="s">
        <v>7128</v>
      </c>
      <c r="CG540" s="15" t="s">
        <v>7128</v>
      </c>
      <c r="CH540" s="13" t="s">
        <v>7128</v>
      </c>
      <c r="CI540" s="13" t="s">
        <v>7128</v>
      </c>
      <c r="CJ540" s="13">
        <v>0</v>
      </c>
      <c r="CK540" s="12">
        <f t="shared" si="16"/>
        <v>0</v>
      </c>
      <c r="CL540" s="36" t="str">
        <f t="shared" si="17"/>
        <v>NA</v>
      </c>
      <c r="CM540" s="13">
        <v>0.19700000000000001</v>
      </c>
      <c r="CN540" s="13">
        <v>3.6999999999999998E-2</v>
      </c>
      <c r="CO540" s="13">
        <v>0.20699999999999999</v>
      </c>
      <c r="CP540" s="13">
        <v>4.96</v>
      </c>
      <c r="CQ540" s="13">
        <v>1.66</v>
      </c>
      <c r="CR540" s="13">
        <v>4.96</v>
      </c>
      <c r="CS540" s="13" t="s">
        <v>7128</v>
      </c>
      <c r="CT540" s="13">
        <v>0.8448</v>
      </c>
      <c r="CU540" s="13">
        <v>0.41919999999999996</v>
      </c>
      <c r="CV540" s="13">
        <v>0.8448</v>
      </c>
      <c r="CW540" s="13">
        <v>1.66</v>
      </c>
      <c r="CX540" s="12">
        <v>-1.5437641962917964E-2</v>
      </c>
      <c r="CY540" s="12">
        <v>1.8775270769289507E-2</v>
      </c>
      <c r="CZ540" s="15">
        <v>2.987951807228916</v>
      </c>
      <c r="DA540" s="20"/>
      <c r="DB540" s="20"/>
    </row>
    <row r="541" spans="1:106">
      <c r="A541" s="8" t="s">
        <v>4185</v>
      </c>
      <c r="B541" s="8" t="s">
        <v>4186</v>
      </c>
      <c r="C541" s="9" t="s">
        <v>7170</v>
      </c>
      <c r="D541" s="9" t="s">
        <v>7126</v>
      </c>
      <c r="E541" s="10" t="s">
        <v>7127</v>
      </c>
      <c r="F541" s="10" t="s">
        <v>7126</v>
      </c>
      <c r="G541" s="11">
        <v>1.06</v>
      </c>
      <c r="H541" s="11">
        <v>1.06</v>
      </c>
      <c r="I541" s="12">
        <v>9.0499999999999997E-2</v>
      </c>
      <c r="J541" s="12">
        <v>0.15243000000000001</v>
      </c>
      <c r="K541" s="12">
        <v>3.6999999999999998E-2</v>
      </c>
      <c r="L541" s="12">
        <v>9.35E-2</v>
      </c>
      <c r="M541" s="12">
        <v>6.1719349999999999E-2</v>
      </c>
      <c r="N541" s="12">
        <v>0.15243000000000001</v>
      </c>
      <c r="O541" s="12">
        <v>-6.8359203539823013E-2</v>
      </c>
      <c r="P541" s="12">
        <v>-3.4191024449048202E-2</v>
      </c>
      <c r="Q541" s="13">
        <v>1.52</v>
      </c>
      <c r="R541" s="13">
        <v>0</v>
      </c>
      <c r="S541" s="13">
        <v>0</v>
      </c>
      <c r="T541" s="13">
        <v>0</v>
      </c>
      <c r="U541" s="13">
        <v>1.52</v>
      </c>
      <c r="V541" s="13">
        <v>0</v>
      </c>
      <c r="W541" s="13">
        <v>1.52</v>
      </c>
      <c r="X541" s="14">
        <v>0</v>
      </c>
      <c r="Y541" s="15">
        <v>0.12135922330097088</v>
      </c>
      <c r="Z541" s="14" t="s">
        <v>7128</v>
      </c>
      <c r="AA541" s="14">
        <v>0</v>
      </c>
      <c r="AB541" s="14" t="s">
        <v>7128</v>
      </c>
      <c r="AC541" s="14">
        <v>0</v>
      </c>
      <c r="AD541" s="13">
        <v>0.36799999999999999</v>
      </c>
      <c r="AE541" s="15">
        <v>1.8928333333333334</v>
      </c>
      <c r="AF541" s="14">
        <v>0.1414213562373095</v>
      </c>
      <c r="AG541" s="14">
        <v>0.62685016152187434</v>
      </c>
      <c r="AH541" s="15">
        <v>0.30778739184177994</v>
      </c>
      <c r="AI541" s="5">
        <v>1.6149068322981366</v>
      </c>
      <c r="AJ541" s="15">
        <v>8</v>
      </c>
      <c r="AK541" s="15">
        <v>8</v>
      </c>
      <c r="AL541" s="15" t="s">
        <v>7128</v>
      </c>
      <c r="AM541" s="15" t="s">
        <v>7128</v>
      </c>
      <c r="AN541" s="15" t="s">
        <v>7128</v>
      </c>
      <c r="AO541" s="15">
        <v>0.3234042553191489</v>
      </c>
      <c r="AP541" s="15">
        <v>2.9230769230769229</v>
      </c>
      <c r="AQ541" s="15">
        <v>2.6072041166380791</v>
      </c>
      <c r="AR541" s="15" t="s">
        <v>7128</v>
      </c>
      <c r="AS541" s="15">
        <v>0.3234042553191489</v>
      </c>
      <c r="AT541" s="14">
        <v>0</v>
      </c>
      <c r="AU541" s="14">
        <v>0</v>
      </c>
      <c r="AV541" s="12">
        <v>-0.22500000000000001</v>
      </c>
      <c r="AW541" s="12">
        <v>-1.2199999999999999E-3</v>
      </c>
      <c r="AX541" s="12">
        <v>-6.1500000000000006E-2</v>
      </c>
      <c r="AY541" s="12">
        <v>0.10099999999999999</v>
      </c>
      <c r="AZ541" s="14" t="s">
        <v>7128</v>
      </c>
      <c r="BA541" s="14" t="s">
        <v>7128</v>
      </c>
      <c r="BB541" s="14">
        <v>8.4070796460176997E-2</v>
      </c>
      <c r="BC541" s="14">
        <v>0.11823897555095181</v>
      </c>
      <c r="BD541" s="14">
        <v>4.0425531914893613E-2</v>
      </c>
      <c r="BE541" s="14">
        <v>0.11063829787234042</v>
      </c>
      <c r="BF541" s="14">
        <v>0.32740213523131667</v>
      </c>
      <c r="BG541" s="14" t="s">
        <v>7128</v>
      </c>
      <c r="BH541" s="13">
        <v>0.19</v>
      </c>
      <c r="BI541" s="13">
        <v>0.19</v>
      </c>
      <c r="BJ541" s="13">
        <v>0.52</v>
      </c>
      <c r="BK541" s="13">
        <v>0.52</v>
      </c>
      <c r="BL541" s="13">
        <v>4.7</v>
      </c>
      <c r="BM541" s="13">
        <v>4.7</v>
      </c>
      <c r="BN541" s="13">
        <v>0.58299999999999996</v>
      </c>
      <c r="BO541" s="13">
        <v>0.58299999999999996</v>
      </c>
      <c r="BP541" s="13">
        <v>0.34975088967971535</v>
      </c>
      <c r="BQ541" s="13">
        <v>0</v>
      </c>
      <c r="BR541" s="13">
        <v>0</v>
      </c>
      <c r="BS541" s="13">
        <v>-6.5000000000000002E-2</v>
      </c>
      <c r="BT541" s="14">
        <v>-0.18584656084656082</v>
      </c>
      <c r="BU541" s="13">
        <v>0.41475088967971535</v>
      </c>
      <c r="BV541" s="13">
        <v>0.255</v>
      </c>
      <c r="BW541" s="13">
        <v>0.255</v>
      </c>
      <c r="BX541" s="13">
        <v>2.2599999999999998</v>
      </c>
      <c r="BY541" s="13">
        <v>2.9579999999999993</v>
      </c>
      <c r="BZ541" s="13">
        <v>0</v>
      </c>
      <c r="CA541" s="13">
        <v>0</v>
      </c>
      <c r="CB541" s="13">
        <v>0</v>
      </c>
      <c r="CC541" s="15">
        <v>0.59099999999999997</v>
      </c>
      <c r="CD541" s="15">
        <v>0.86499999999999999</v>
      </c>
      <c r="CE541" s="15">
        <v>0.36</v>
      </c>
      <c r="CF541" s="15">
        <v>0.57719145398916338</v>
      </c>
      <c r="CG541" s="15">
        <v>0.63474589640528267</v>
      </c>
      <c r="CH541" s="13">
        <v>0.42225000000000001</v>
      </c>
      <c r="CI541" s="13">
        <v>0.229875</v>
      </c>
      <c r="CJ541" s="13">
        <v>0</v>
      </c>
      <c r="CK541" s="12">
        <f t="shared" si="16"/>
        <v>0</v>
      </c>
      <c r="CL541" s="36" t="str">
        <f t="shared" si="17"/>
        <v>NA</v>
      </c>
      <c r="CM541" s="13">
        <v>0.28100000000000003</v>
      </c>
      <c r="CN541" s="13">
        <v>9.1999999999999998E-2</v>
      </c>
      <c r="CO541" s="13">
        <v>0.19</v>
      </c>
      <c r="CP541" s="13">
        <v>1.52</v>
      </c>
      <c r="CQ541" s="13">
        <v>0.58299999999999996</v>
      </c>
      <c r="CR541" s="13">
        <v>1.52</v>
      </c>
      <c r="CS541" s="13" t="s">
        <v>7128</v>
      </c>
      <c r="CT541" s="13">
        <v>0</v>
      </c>
      <c r="CU541" s="13">
        <v>0.52</v>
      </c>
      <c r="CV541" s="13">
        <v>0</v>
      </c>
      <c r="CW541" s="13">
        <v>0.58299999999999996</v>
      </c>
      <c r="CX541" s="12">
        <v>8.4070796460176997E-2</v>
      </c>
      <c r="CY541" s="12">
        <v>0.11823897555095181</v>
      </c>
      <c r="CZ541" s="15">
        <v>2.6072041166380791</v>
      </c>
      <c r="DA541" s="20"/>
      <c r="DB541" s="20"/>
    </row>
    <row r="542" spans="1:106">
      <c r="A542" s="8" t="s">
        <v>3789</v>
      </c>
      <c r="B542" s="8" t="s">
        <v>3790</v>
      </c>
      <c r="C542" s="9" t="s">
        <v>7198</v>
      </c>
      <c r="D542" s="9" t="s">
        <v>7126</v>
      </c>
      <c r="E542" s="10" t="s">
        <v>7127</v>
      </c>
      <c r="F542" s="10" t="s">
        <v>7126</v>
      </c>
      <c r="G542" s="11">
        <v>0.9</v>
      </c>
      <c r="H542" s="11">
        <v>0.9</v>
      </c>
      <c r="I542" s="12">
        <v>9.0499999999999997E-2</v>
      </c>
      <c r="J542" s="12">
        <v>0.13794999999999999</v>
      </c>
      <c r="K542" s="12">
        <v>4.7E-2</v>
      </c>
      <c r="L542" s="12">
        <v>0.10350000000000001</v>
      </c>
      <c r="M542" s="12">
        <v>6.8320350000000002E-2</v>
      </c>
      <c r="N542" s="12">
        <v>0.13794999999999999</v>
      </c>
      <c r="O542" s="12">
        <v>-4.2622897196261667E-2</v>
      </c>
      <c r="P542" s="12">
        <v>-4.4429217603911955E-2</v>
      </c>
      <c r="Q542" s="13">
        <v>2.5099999999999998</v>
      </c>
      <c r="R542" s="13">
        <v>0</v>
      </c>
      <c r="S542" s="13">
        <v>0</v>
      </c>
      <c r="T542" s="13">
        <v>0</v>
      </c>
      <c r="U542" s="13">
        <v>2.5099999999999998</v>
      </c>
      <c r="V542" s="13">
        <v>0</v>
      </c>
      <c r="W542" s="13">
        <v>2.5099999999999998</v>
      </c>
      <c r="X542" s="14">
        <v>0</v>
      </c>
      <c r="Y542" s="15" t="s">
        <v>7128</v>
      </c>
      <c r="Z542" s="14" t="s">
        <v>7128</v>
      </c>
      <c r="AA542" s="14">
        <v>0</v>
      </c>
      <c r="AB542" s="14" t="s">
        <v>7128</v>
      </c>
      <c r="AC542" s="14">
        <v>0</v>
      </c>
      <c r="AD542" s="13">
        <v>0.68899999999999995</v>
      </c>
      <c r="AE542" s="15">
        <v>0.19133333333333338</v>
      </c>
      <c r="AF542" s="14" t="s">
        <v>7128</v>
      </c>
      <c r="AG542" s="14" t="s">
        <v>7128</v>
      </c>
      <c r="AH542" s="15">
        <v>0.5407190022010272</v>
      </c>
      <c r="AI542" s="5">
        <v>2.8064516129032255</v>
      </c>
      <c r="AJ542" s="15">
        <v>8.2026143790849666</v>
      </c>
      <c r="AK542" s="15">
        <v>8.2026143790849666</v>
      </c>
      <c r="AL542" s="15" t="s">
        <v>7128</v>
      </c>
      <c r="AM542" s="15" t="s">
        <v>7128</v>
      </c>
      <c r="AN542" s="15" t="s">
        <v>7128</v>
      </c>
      <c r="AO542" s="15">
        <v>0.3031400966183575</v>
      </c>
      <c r="AP542" s="15">
        <v>3.6063218390804597</v>
      </c>
      <c r="AQ542" s="15">
        <v>3.1812420785804814</v>
      </c>
      <c r="AR542" s="15" t="s">
        <v>7128</v>
      </c>
      <c r="AS542" s="15">
        <v>0.3031400966183575</v>
      </c>
      <c r="AT542" s="14">
        <v>0</v>
      </c>
      <c r="AU542" s="14">
        <v>0</v>
      </c>
      <c r="AV542" s="12">
        <v>8.2699999999999996E-2</v>
      </c>
      <c r="AW542" s="12">
        <v>4.3200000000000002E-2</v>
      </c>
      <c r="AX542" s="12">
        <v>-4.5500000000000002E-3</v>
      </c>
      <c r="AY542" s="12">
        <v>1.6799999999999999E-2</v>
      </c>
      <c r="AZ542" s="14" t="s">
        <v>7128</v>
      </c>
      <c r="BA542" s="14" t="s">
        <v>7128</v>
      </c>
      <c r="BB542" s="14">
        <v>9.5327102803738323E-2</v>
      </c>
      <c r="BC542" s="14">
        <v>9.3520782396088034E-2</v>
      </c>
      <c r="BD542" s="14">
        <v>3.6956521739130437E-2</v>
      </c>
      <c r="BE542" s="14">
        <v>8.4057971014492749E-2</v>
      </c>
      <c r="BF542" s="14">
        <v>0.34051724137931033</v>
      </c>
      <c r="BG542" s="14" t="s">
        <v>7128</v>
      </c>
      <c r="BH542" s="13">
        <v>0.30599999999999999</v>
      </c>
      <c r="BI542" s="13">
        <v>0.30599999999999999</v>
      </c>
      <c r="BJ542" s="13">
        <v>0.69599999999999995</v>
      </c>
      <c r="BK542" s="13">
        <v>0.69599999999999995</v>
      </c>
      <c r="BL542" s="13">
        <v>8.2799999999999994</v>
      </c>
      <c r="BM542" s="13">
        <v>8.2799999999999994</v>
      </c>
      <c r="BN542" s="13">
        <v>0.78900000000000003</v>
      </c>
      <c r="BO542" s="13">
        <v>0.78900000000000003</v>
      </c>
      <c r="BP542" s="13">
        <v>0.45900000000000002</v>
      </c>
      <c r="BQ542" s="13">
        <v>0</v>
      </c>
      <c r="BR542" s="13">
        <v>0</v>
      </c>
      <c r="BS542" s="13">
        <v>-0.13300000000000001</v>
      </c>
      <c r="BT542" s="14">
        <v>-0.289760348583878</v>
      </c>
      <c r="BU542" s="13">
        <v>0.59200000000000008</v>
      </c>
      <c r="BV542" s="13">
        <v>0.439</v>
      </c>
      <c r="BW542" s="13">
        <v>0.439</v>
      </c>
      <c r="BX542" s="13">
        <v>3.21</v>
      </c>
      <c r="BY542" s="13">
        <v>4.9079999999999995</v>
      </c>
      <c r="BZ542" s="13">
        <v>0</v>
      </c>
      <c r="CA542" s="13">
        <v>0</v>
      </c>
      <c r="CB542" s="13">
        <v>0</v>
      </c>
      <c r="CC542" s="15">
        <v>2.4E-2</v>
      </c>
      <c r="CD542" s="15">
        <v>0.16</v>
      </c>
      <c r="CE542" s="15">
        <v>0.36</v>
      </c>
      <c r="CF542" s="15">
        <v>0.21729307227993347</v>
      </c>
      <c r="CG542" s="15">
        <v>0.2957130292526236</v>
      </c>
      <c r="CH542" s="13">
        <v>0.72899999999999998</v>
      </c>
      <c r="CI542" s="13">
        <v>0.29149999999999998</v>
      </c>
      <c r="CJ542" s="13">
        <v>0</v>
      </c>
      <c r="CK542" s="12">
        <f t="shared" si="16"/>
        <v>0</v>
      </c>
      <c r="CL542" s="36" t="str">
        <f t="shared" si="17"/>
        <v>NA</v>
      </c>
      <c r="CM542" s="13">
        <v>0.46400000000000002</v>
      </c>
      <c r="CN542" s="13">
        <v>0.158</v>
      </c>
      <c r="CO542" s="13">
        <v>0.30599999999999999</v>
      </c>
      <c r="CP542" s="13">
        <v>2.5099999999999998</v>
      </c>
      <c r="CQ542" s="13">
        <v>0.78900000000000003</v>
      </c>
      <c r="CR542" s="13">
        <v>2.5099999999999998</v>
      </c>
      <c r="CS542" s="13" t="s">
        <v>7128</v>
      </c>
      <c r="CT542" s="13">
        <v>0</v>
      </c>
      <c r="CU542" s="13">
        <v>0.69599999999999995</v>
      </c>
      <c r="CV542" s="13">
        <v>0</v>
      </c>
      <c r="CW542" s="13">
        <v>0.78900000000000003</v>
      </c>
      <c r="CX542" s="12">
        <v>9.5327102803738323E-2</v>
      </c>
      <c r="CY542" s="12">
        <v>9.3520782396088034E-2</v>
      </c>
      <c r="CZ542" s="15">
        <v>3.1812420785804814</v>
      </c>
      <c r="DA542" s="20"/>
      <c r="DB542" s="20"/>
    </row>
    <row r="543" spans="1:106">
      <c r="A543" s="8" t="s">
        <v>5243</v>
      </c>
      <c r="B543" s="8" t="s">
        <v>5244</v>
      </c>
      <c r="C543" s="9" t="s">
        <v>7133</v>
      </c>
      <c r="D543" s="9" t="s">
        <v>7126</v>
      </c>
      <c r="E543" s="10" t="s">
        <v>7127</v>
      </c>
      <c r="F543" s="10" t="s">
        <v>7126</v>
      </c>
      <c r="G543" s="11">
        <v>0.92</v>
      </c>
      <c r="H543" s="11">
        <v>0.92</v>
      </c>
      <c r="I543" s="12">
        <v>9.0499999999999997E-2</v>
      </c>
      <c r="J543" s="12">
        <v>0.13976</v>
      </c>
      <c r="K543" s="12">
        <v>4.7E-2</v>
      </c>
      <c r="L543" s="12">
        <v>0.10350000000000001</v>
      </c>
      <c r="M543" s="12">
        <v>6.8320350000000002E-2</v>
      </c>
      <c r="N543" s="12">
        <v>0.13976</v>
      </c>
      <c r="O543" s="12">
        <v>-0.42795444444444447</v>
      </c>
      <c r="P543" s="12">
        <v>-0.58028863436123346</v>
      </c>
      <c r="Q543" s="13">
        <v>0.217</v>
      </c>
      <c r="R543" s="13">
        <v>0</v>
      </c>
      <c r="S543" s="13">
        <v>0</v>
      </c>
      <c r="T543" s="13">
        <v>0</v>
      </c>
      <c r="U543" s="13">
        <v>0.217</v>
      </c>
      <c r="V543" s="13">
        <v>0.02</v>
      </c>
      <c r="W543" s="13">
        <v>0.19700000000000001</v>
      </c>
      <c r="X543" s="14">
        <v>9.2165898617511524E-2</v>
      </c>
      <c r="Y543" s="15">
        <v>2.2727272727272728E-2</v>
      </c>
      <c r="Z543" s="14">
        <v>0</v>
      </c>
      <c r="AA543" s="14">
        <v>0</v>
      </c>
      <c r="AB543" s="14">
        <v>0</v>
      </c>
      <c r="AC543" s="14">
        <v>0</v>
      </c>
      <c r="AD543" s="13">
        <v>0.02</v>
      </c>
      <c r="AE543" s="15">
        <v>-0.18513888888888885</v>
      </c>
      <c r="AF543" s="14">
        <v>6.3245553203367583E-2</v>
      </c>
      <c r="AG543" s="14" t="s">
        <v>7128</v>
      </c>
      <c r="AH543" s="15">
        <v>0.52238805970149249</v>
      </c>
      <c r="AI543" s="5" t="s">
        <v>7128</v>
      </c>
      <c r="AJ543" s="15" t="s">
        <v>7128</v>
      </c>
      <c r="AK543" s="15" t="s">
        <v>7128</v>
      </c>
      <c r="AL543" s="15" t="s">
        <v>7128</v>
      </c>
      <c r="AM543" s="15" t="s">
        <v>7128</v>
      </c>
      <c r="AN543" s="15">
        <v>1.1421052631578947</v>
      </c>
      <c r="AO543" s="15">
        <v>0.58490566037735847</v>
      </c>
      <c r="AP543" s="15" t="s">
        <v>7128</v>
      </c>
      <c r="AQ543" s="15" t="s">
        <v>7128</v>
      </c>
      <c r="AR543" s="15">
        <v>1.1588235294117646</v>
      </c>
      <c r="AS543" s="15">
        <v>0.53099730458221028</v>
      </c>
      <c r="AT543" s="14" t="s">
        <v>7128</v>
      </c>
      <c r="AU543" s="14">
        <v>0</v>
      </c>
      <c r="AV543" s="12" t="s">
        <v>7128</v>
      </c>
      <c r="AW543" s="12" t="s">
        <v>7128</v>
      </c>
      <c r="AX543" s="12">
        <v>-4.3899999999999995E-2</v>
      </c>
      <c r="AY543" s="12" t="s">
        <v>7128</v>
      </c>
      <c r="AZ543" s="14" t="s">
        <v>7128</v>
      </c>
      <c r="BA543" s="14" t="s">
        <v>7128</v>
      </c>
      <c r="BB543" s="14">
        <v>-0.28819444444444448</v>
      </c>
      <c r="BC543" s="14">
        <v>-0.44052863436123352</v>
      </c>
      <c r="BD543" s="14">
        <v>-0.22371967654986524</v>
      </c>
      <c r="BE543" s="14">
        <v>-0.26954177897574128</v>
      </c>
      <c r="BF543" s="14">
        <v>0</v>
      </c>
      <c r="BG543" s="14" t="s">
        <v>7128</v>
      </c>
      <c r="BH543" s="13">
        <v>-8.3000000000000004E-2</v>
      </c>
      <c r="BI543" s="13">
        <v>-8.3000000000000004E-2</v>
      </c>
      <c r="BJ543" s="13">
        <v>-0.1</v>
      </c>
      <c r="BK543" s="13">
        <v>-0.1</v>
      </c>
      <c r="BL543" s="13">
        <v>0.371</v>
      </c>
      <c r="BM543" s="13">
        <v>0.371</v>
      </c>
      <c r="BN543" s="13">
        <v>-7.6999999999999999E-2</v>
      </c>
      <c r="BO543" s="13">
        <v>-7.6999999999999999E-2</v>
      </c>
      <c r="BP543" s="13">
        <v>-0.1</v>
      </c>
      <c r="BQ543" s="13">
        <v>0</v>
      </c>
      <c r="BR543" s="13">
        <v>0</v>
      </c>
      <c r="BS543" s="13">
        <v>-1.6E-2</v>
      </c>
      <c r="BT543" s="14" t="s">
        <v>7128</v>
      </c>
      <c r="BU543" s="13">
        <v>-8.4000000000000005E-2</v>
      </c>
      <c r="BV543" s="13">
        <v>-6.7000000000000004E-2</v>
      </c>
      <c r="BW543" s="13">
        <v>-6.7000000000000004E-2</v>
      </c>
      <c r="BX543" s="13">
        <v>0.28799999999999998</v>
      </c>
      <c r="BY543" s="13">
        <v>0.22699999999999998</v>
      </c>
      <c r="BZ543" s="13">
        <v>0.19</v>
      </c>
      <c r="CA543" s="13">
        <v>0.17</v>
      </c>
      <c r="CB543" s="13">
        <v>0</v>
      </c>
      <c r="CC543" s="15">
        <v>-0.36199999999999999</v>
      </c>
      <c r="CD543" s="15">
        <v>0.53300000000000003</v>
      </c>
      <c r="CE543" s="15">
        <v>0.36</v>
      </c>
      <c r="CF543" s="15" t="s">
        <v>7128</v>
      </c>
      <c r="CG543" s="15" t="s">
        <v>7128</v>
      </c>
      <c r="CH543" s="13" t="s">
        <v>7128</v>
      </c>
      <c r="CI543" s="13" t="s">
        <v>7128</v>
      </c>
      <c r="CJ543" s="13">
        <v>0</v>
      </c>
      <c r="CK543" s="12">
        <f t="shared" si="16"/>
        <v>0</v>
      </c>
      <c r="CL543" s="36">
        <f t="shared" si="17"/>
        <v>2.1823529411764704</v>
      </c>
      <c r="CM543" s="13" t="s">
        <v>7128</v>
      </c>
      <c r="CN543" s="13" t="s">
        <v>7128</v>
      </c>
      <c r="CO543" s="13" t="s">
        <v>7128</v>
      </c>
      <c r="CP543" s="13" t="s">
        <v>7128</v>
      </c>
      <c r="CQ543" s="13" t="s">
        <v>7128</v>
      </c>
      <c r="CR543" s="13" t="s">
        <v>7128</v>
      </c>
      <c r="CS543" s="13" t="s">
        <v>7128</v>
      </c>
      <c r="CT543" s="13">
        <v>0</v>
      </c>
      <c r="CU543" s="13">
        <v>-0.1</v>
      </c>
      <c r="CV543" s="13">
        <v>0.17</v>
      </c>
      <c r="CW543" s="13">
        <v>-7.6999999999999999E-2</v>
      </c>
      <c r="CX543" s="12">
        <v>-0.28819444444444448</v>
      </c>
      <c r="CY543" s="12">
        <v>-0.44052863436123352</v>
      </c>
      <c r="CZ543" s="15" t="s">
        <v>7128</v>
      </c>
      <c r="DA543" s="20"/>
      <c r="DB543" s="20"/>
    </row>
    <row r="544" spans="1:106">
      <c r="A544" s="8" t="s">
        <v>5949</v>
      </c>
      <c r="B544" s="8" t="s">
        <v>5950</v>
      </c>
      <c r="C544" s="9" t="s">
        <v>7136</v>
      </c>
      <c r="D544" s="9" t="s">
        <v>7126</v>
      </c>
      <c r="E544" s="10" t="s">
        <v>7127</v>
      </c>
      <c r="F544" s="10" t="s">
        <v>7126</v>
      </c>
      <c r="G544" s="11">
        <v>0.39</v>
      </c>
      <c r="H544" s="11">
        <v>0.39</v>
      </c>
      <c r="I544" s="12">
        <v>9.0499999999999997E-2</v>
      </c>
      <c r="J544" s="12">
        <v>9.1795000000000002E-2</v>
      </c>
      <c r="K544" s="12">
        <v>3.2000000000000001E-2</v>
      </c>
      <c r="L544" s="12">
        <v>8.8499999999999995E-2</v>
      </c>
      <c r="M544" s="12">
        <v>5.8418850000000001E-2</v>
      </c>
      <c r="N544" s="12">
        <v>9.1795000000000002E-2</v>
      </c>
      <c r="O544" s="12">
        <v>4.4196535369048634E-3</v>
      </c>
      <c r="P544" s="12">
        <v>-9.1795000000000002E-2</v>
      </c>
      <c r="Q544" s="13">
        <v>2720</v>
      </c>
      <c r="R544" s="13">
        <v>0</v>
      </c>
      <c r="S544" s="13">
        <v>0</v>
      </c>
      <c r="T544" s="13">
        <v>0</v>
      </c>
      <c r="U544" s="13">
        <v>2720</v>
      </c>
      <c r="V544" s="13">
        <v>0</v>
      </c>
      <c r="W544" s="13">
        <v>2720</v>
      </c>
      <c r="X544" s="14">
        <v>0</v>
      </c>
      <c r="Y544" s="15">
        <v>5.4272447687390701E-2</v>
      </c>
      <c r="Z544" s="14" t="s">
        <v>7128</v>
      </c>
      <c r="AA544" s="14">
        <v>0</v>
      </c>
      <c r="AB544" s="14" t="s">
        <v>7128</v>
      </c>
      <c r="AC544" s="14">
        <v>0</v>
      </c>
      <c r="AD544" s="13">
        <v>1.64</v>
      </c>
      <c r="AE544" s="15">
        <v>2.279611111111111</v>
      </c>
      <c r="AF544" s="14">
        <v>0.25298221281347033</v>
      </c>
      <c r="AG544" s="14">
        <v>0.40793381816172092</v>
      </c>
      <c r="AH544" s="15">
        <v>0.35241502683363146</v>
      </c>
      <c r="AI544" s="5" t="s">
        <v>7128</v>
      </c>
      <c r="AJ544" s="15">
        <v>25.539906103286384</v>
      </c>
      <c r="AK544" s="15">
        <v>25.539906103286384</v>
      </c>
      <c r="AL544" s="15" t="s">
        <v>7128</v>
      </c>
      <c r="AM544" s="15" t="s">
        <v>7128</v>
      </c>
      <c r="AN544" s="15" t="s">
        <v>7128</v>
      </c>
      <c r="AO544" s="15">
        <v>2.5981469099245387</v>
      </c>
      <c r="AP544" s="15" t="s">
        <v>7128</v>
      </c>
      <c r="AQ544" s="15" t="s">
        <v>7128</v>
      </c>
      <c r="AR544" s="15" t="s">
        <v>7128</v>
      </c>
      <c r="AS544" s="15">
        <v>2.5981469099245387</v>
      </c>
      <c r="AT544" s="14">
        <v>2.0093896713615023E-3</v>
      </c>
      <c r="AU544" s="14">
        <v>7.8676470588235294E-5</v>
      </c>
      <c r="AV544" s="12">
        <v>2.7900000000000001E-2</v>
      </c>
      <c r="AW544" s="12">
        <v>-0.105</v>
      </c>
      <c r="AX544" s="12">
        <v>0.15</v>
      </c>
      <c r="AY544" s="12">
        <v>0.14699999999999999</v>
      </c>
      <c r="AZ544" s="14" t="s">
        <v>7128</v>
      </c>
      <c r="BA544" s="14" t="s">
        <v>7128</v>
      </c>
      <c r="BB544" s="14">
        <v>9.6214653536904865E-2</v>
      </c>
      <c r="BC544" s="14">
        <v>0</v>
      </c>
      <c r="BD544" s="14">
        <v>0.1017289139363836</v>
      </c>
      <c r="BE544" s="14">
        <v>0</v>
      </c>
      <c r="BF544" s="14">
        <v>0.30279402209226769</v>
      </c>
      <c r="BG544" s="14">
        <v>6.9199999999999991E-3</v>
      </c>
      <c r="BH544" s="13">
        <v>106.5</v>
      </c>
      <c r="BI544" s="13">
        <v>106.5</v>
      </c>
      <c r="BJ544" s="13">
        <v>0</v>
      </c>
      <c r="BK544" s="13">
        <v>0</v>
      </c>
      <c r="BL544" s="13">
        <v>1046.9000000000001</v>
      </c>
      <c r="BM544" s="13">
        <v>1046.9000000000001</v>
      </c>
      <c r="BN544" s="13">
        <v>0</v>
      </c>
      <c r="BO544" s="13">
        <v>0</v>
      </c>
      <c r="BP544" s="13">
        <v>0</v>
      </c>
      <c r="BQ544" s="13">
        <v>0</v>
      </c>
      <c r="BR544" s="13">
        <v>0</v>
      </c>
      <c r="BS544" s="13">
        <v>176</v>
      </c>
      <c r="BT544" s="14" t="s">
        <v>7128</v>
      </c>
      <c r="BU544" s="13">
        <v>-176</v>
      </c>
      <c r="BV544" s="13">
        <v>-69.5</v>
      </c>
      <c r="BW544" s="13">
        <v>-69.5</v>
      </c>
      <c r="BX544" s="13">
        <v>1106.9000000000001</v>
      </c>
      <c r="BY544" s="13">
        <v>1822.86</v>
      </c>
      <c r="BZ544" s="13">
        <v>0</v>
      </c>
      <c r="CA544" s="13">
        <v>0</v>
      </c>
      <c r="CB544" s="13">
        <v>-0.214</v>
      </c>
      <c r="CC544" s="15">
        <v>0.68799999999999994</v>
      </c>
      <c r="CD544" s="15">
        <v>1.0900000000000001</v>
      </c>
      <c r="CE544" s="15">
        <v>0.36</v>
      </c>
      <c r="CF544" s="15" t="s">
        <v>7128</v>
      </c>
      <c r="CG544" s="15" t="s">
        <v>7128</v>
      </c>
      <c r="CH544" s="13" t="s">
        <v>7128</v>
      </c>
      <c r="CI544" s="13" t="s">
        <v>7128</v>
      </c>
      <c r="CJ544" s="13">
        <v>-0.214</v>
      </c>
      <c r="CK544" s="12" t="str">
        <f t="shared" si="16"/>
        <v>NA</v>
      </c>
      <c r="CL544" s="36" t="str">
        <f t="shared" si="17"/>
        <v>NA</v>
      </c>
      <c r="CM544" s="13">
        <v>153.9</v>
      </c>
      <c r="CN544" s="13">
        <v>46.6</v>
      </c>
      <c r="CO544" s="13">
        <v>106.5</v>
      </c>
      <c r="CP544" s="13">
        <v>2720</v>
      </c>
      <c r="CQ544" s="13" t="s">
        <v>7128</v>
      </c>
      <c r="CR544" s="13" t="s">
        <v>7128</v>
      </c>
      <c r="CS544" s="13">
        <v>-69.5</v>
      </c>
      <c r="CT544" s="13">
        <v>0</v>
      </c>
      <c r="CU544" s="13">
        <v>0</v>
      </c>
      <c r="CV544" s="13">
        <v>0</v>
      </c>
      <c r="CW544" s="13">
        <v>0</v>
      </c>
      <c r="CX544" s="12">
        <v>9.6214653536904865E-2</v>
      </c>
      <c r="CY544" s="12">
        <v>0</v>
      </c>
      <c r="CZ544" s="15" t="s">
        <v>7128</v>
      </c>
      <c r="DA544" s="20" t="s">
        <v>7214</v>
      </c>
      <c r="DB544" s="20"/>
    </row>
    <row r="545" spans="1:106" ht="24">
      <c r="A545" s="8" t="s">
        <v>4421</v>
      </c>
      <c r="B545" s="8" t="s">
        <v>4422</v>
      </c>
      <c r="C545" s="9" t="s">
        <v>7139</v>
      </c>
      <c r="D545" s="9" t="s">
        <v>7126</v>
      </c>
      <c r="E545" s="10" t="s">
        <v>7127</v>
      </c>
      <c r="F545" s="10" t="s">
        <v>7126</v>
      </c>
      <c r="G545" s="11">
        <v>0.59</v>
      </c>
      <c r="H545" s="11">
        <v>0.59</v>
      </c>
      <c r="I545" s="12">
        <v>9.0499999999999997E-2</v>
      </c>
      <c r="J545" s="12">
        <v>0.10989499999999999</v>
      </c>
      <c r="K545" s="12">
        <v>5.1999999999999998E-2</v>
      </c>
      <c r="L545" s="12">
        <v>0.1085</v>
      </c>
      <c r="M545" s="12">
        <v>7.162085E-2</v>
      </c>
      <c r="N545" s="12">
        <v>0.10989499999999999</v>
      </c>
      <c r="O545" s="12">
        <v>-8.9894999999999989E-2</v>
      </c>
      <c r="P545" s="12">
        <v>-8.956327180310325E-2</v>
      </c>
      <c r="Q545" s="13">
        <v>0.54400000000000004</v>
      </c>
      <c r="R545" s="13">
        <v>0</v>
      </c>
      <c r="S545" s="13">
        <v>0</v>
      </c>
      <c r="T545" s="13">
        <v>0</v>
      </c>
      <c r="U545" s="13">
        <v>0.54400000000000004</v>
      </c>
      <c r="V545" s="13">
        <v>4.0000000000000001E-3</v>
      </c>
      <c r="W545" s="13">
        <v>0.54</v>
      </c>
      <c r="X545" s="14">
        <v>7.3529411764705881E-3</v>
      </c>
      <c r="Y545" s="15">
        <v>0.64508032128514059</v>
      </c>
      <c r="Z545" s="14">
        <v>0</v>
      </c>
      <c r="AA545" s="14">
        <v>0</v>
      </c>
      <c r="AB545" s="14">
        <v>0</v>
      </c>
      <c r="AC545" s="14">
        <v>0</v>
      </c>
      <c r="AD545" s="13">
        <v>5.0000000000000001E-3</v>
      </c>
      <c r="AE545" s="15">
        <v>2.0368055555555555</v>
      </c>
      <c r="AF545" s="14">
        <v>0.1</v>
      </c>
      <c r="AG545" s="14">
        <v>0.93899999999999995</v>
      </c>
      <c r="AH545" s="15">
        <v>0.98015873015873012</v>
      </c>
      <c r="AI545" s="5" t="s">
        <v>7128</v>
      </c>
      <c r="AJ545" s="15">
        <v>7.2533333333333339</v>
      </c>
      <c r="AK545" s="15">
        <v>7.2533333333333339</v>
      </c>
      <c r="AL545" s="15" t="s">
        <v>7128</v>
      </c>
      <c r="AM545" s="15" t="s">
        <v>7128</v>
      </c>
      <c r="AN545" s="15">
        <v>0.14822888283378749</v>
      </c>
      <c r="AO545" s="15">
        <v>0.17269841269841271</v>
      </c>
      <c r="AP545" s="15">
        <v>5.6842105263157894</v>
      </c>
      <c r="AQ545" s="15">
        <v>5.625</v>
      </c>
      <c r="AR545" s="15">
        <v>0.14729950900163669</v>
      </c>
      <c r="AS545" s="15">
        <v>0.17142857142857146</v>
      </c>
      <c r="AT545" s="14">
        <v>0</v>
      </c>
      <c r="AU545" s="14">
        <v>0</v>
      </c>
      <c r="AV545" s="12">
        <v>1.0609999999999999</v>
      </c>
      <c r="AW545" s="12">
        <v>-0.153</v>
      </c>
      <c r="AX545" s="12">
        <v>10.315</v>
      </c>
      <c r="AY545" s="12">
        <v>2.069</v>
      </c>
      <c r="AZ545" s="14" t="s">
        <v>7128</v>
      </c>
      <c r="BA545" s="14" t="s">
        <v>7128</v>
      </c>
      <c r="BB545" s="14">
        <v>0.02</v>
      </c>
      <c r="BC545" s="14">
        <v>2.0331728196896739E-2</v>
      </c>
      <c r="BD545" s="14">
        <v>2.3809523809523808E-2</v>
      </c>
      <c r="BE545" s="14">
        <v>3.0158730158730159E-2</v>
      </c>
      <c r="BF545" s="14">
        <v>0.19999999999999998</v>
      </c>
      <c r="BG545" s="14">
        <v>4.1200000000000001E-2</v>
      </c>
      <c r="BH545" s="13">
        <v>7.4999999999999997E-2</v>
      </c>
      <c r="BI545" s="13">
        <v>7.4999999999999997E-2</v>
      </c>
      <c r="BJ545" s="13">
        <v>9.5000000000000001E-2</v>
      </c>
      <c r="BK545" s="13">
        <v>9.5000000000000001E-2</v>
      </c>
      <c r="BL545" s="13">
        <v>3.15</v>
      </c>
      <c r="BM545" s="13">
        <v>3.15</v>
      </c>
      <c r="BN545" s="13">
        <v>9.6000000000000002E-2</v>
      </c>
      <c r="BO545" s="13">
        <v>9.6000000000000002E-2</v>
      </c>
      <c r="BP545" s="13">
        <v>7.6000000000000012E-2</v>
      </c>
      <c r="BQ545" s="13">
        <v>0</v>
      </c>
      <c r="BR545" s="13">
        <v>0</v>
      </c>
      <c r="BS545" s="13">
        <v>-6.0000000000000001E-3</v>
      </c>
      <c r="BT545" s="14">
        <v>-7.8947368421052627E-2</v>
      </c>
      <c r="BU545" s="13">
        <v>8.2000000000000017E-2</v>
      </c>
      <c r="BV545" s="13">
        <v>8.1000000000000003E-2</v>
      </c>
      <c r="BW545" s="13">
        <v>8.1000000000000003E-2</v>
      </c>
      <c r="BX545" s="13">
        <v>3.75</v>
      </c>
      <c r="BY545" s="13">
        <v>3.738</v>
      </c>
      <c r="BZ545" s="13">
        <v>3.67</v>
      </c>
      <c r="CA545" s="13">
        <v>3.6659999999999999</v>
      </c>
      <c r="CB545" s="13">
        <v>0</v>
      </c>
      <c r="CC545" s="15">
        <v>0.626</v>
      </c>
      <c r="CD545" s="15">
        <v>0.95099999999999996</v>
      </c>
      <c r="CE545" s="15">
        <v>0.36</v>
      </c>
      <c r="CF545" s="15">
        <v>1.7377003308227024</v>
      </c>
      <c r="CG545" s="15">
        <v>2.1634777473453899</v>
      </c>
      <c r="CH545" s="13">
        <v>-4.3428571428571421E-2</v>
      </c>
      <c r="CI545" s="13">
        <v>2.357142857142857E-2</v>
      </c>
      <c r="CJ545" s="13">
        <v>0</v>
      </c>
      <c r="CK545" s="12">
        <f t="shared" si="16"/>
        <v>0</v>
      </c>
      <c r="CL545" s="36">
        <f t="shared" si="17"/>
        <v>0.85924713584288048</v>
      </c>
      <c r="CM545" s="13">
        <v>9.5000000000000001E-2</v>
      </c>
      <c r="CN545" s="13">
        <v>1.9E-2</v>
      </c>
      <c r="CO545" s="13">
        <v>7.4999999999999997E-2</v>
      </c>
      <c r="CP545" s="13">
        <v>0.54400000000000004</v>
      </c>
      <c r="CQ545" s="13">
        <v>9.6000000000000002E-2</v>
      </c>
      <c r="CR545" s="13">
        <v>0.54</v>
      </c>
      <c r="CS545" s="13" t="s">
        <v>7128</v>
      </c>
      <c r="CT545" s="13">
        <v>0</v>
      </c>
      <c r="CU545" s="13">
        <v>9.5000000000000001E-2</v>
      </c>
      <c r="CV545" s="13">
        <v>3.6659999999999999</v>
      </c>
      <c r="CW545" s="13">
        <v>9.6000000000000002E-2</v>
      </c>
      <c r="CX545" s="12">
        <v>0.02</v>
      </c>
      <c r="CY545" s="12">
        <v>2.0331728196896739E-2</v>
      </c>
      <c r="CZ545" s="15">
        <v>5.625</v>
      </c>
      <c r="DA545" s="20"/>
      <c r="DB545" s="20"/>
    </row>
    <row r="546" spans="1:106" ht="24">
      <c r="A546" s="8" t="s">
        <v>6187</v>
      </c>
      <c r="B546" s="8" t="s">
        <v>6188</v>
      </c>
      <c r="C546" s="9" t="s">
        <v>7174</v>
      </c>
      <c r="D546" s="9" t="s">
        <v>7126</v>
      </c>
      <c r="E546" s="10" t="s">
        <v>7127</v>
      </c>
      <c r="F546" s="10" t="s">
        <v>7126</v>
      </c>
      <c r="G546" s="11">
        <v>0.45</v>
      </c>
      <c r="H546" s="11">
        <v>0.45137086208200766</v>
      </c>
      <c r="I546" s="12">
        <v>9.0499999999999997E-2</v>
      </c>
      <c r="J546" s="12">
        <v>9.7349063018421694E-2</v>
      </c>
      <c r="K546" s="12">
        <v>4.7E-2</v>
      </c>
      <c r="L546" s="12">
        <v>0.10350000000000001</v>
      </c>
      <c r="M546" s="12">
        <v>6.8320350000000002E-2</v>
      </c>
      <c r="N546" s="12">
        <v>9.7238309570663636E-2</v>
      </c>
      <c r="O546" s="12">
        <v>0.23545093698157829</v>
      </c>
      <c r="P546" s="12">
        <v>-9.5883954997931856E-2</v>
      </c>
      <c r="Q546" s="13">
        <v>82.3</v>
      </c>
      <c r="R546" s="13">
        <v>0.31520234780794565</v>
      </c>
      <c r="S546" s="13">
        <v>0</v>
      </c>
      <c r="T546" s="13">
        <v>0.31520234780794565</v>
      </c>
      <c r="U546" s="13">
        <v>82.615202347807937</v>
      </c>
      <c r="V546" s="13">
        <v>0</v>
      </c>
      <c r="W546" s="13">
        <v>82.615202347807937</v>
      </c>
      <c r="X546" s="14">
        <v>0</v>
      </c>
      <c r="Y546" s="15">
        <v>1.3221153846153846E-2</v>
      </c>
      <c r="Z546" s="14" t="s">
        <v>7128</v>
      </c>
      <c r="AA546" s="14">
        <v>3.8153068545538583E-3</v>
      </c>
      <c r="AB546" s="14" t="s">
        <v>7128</v>
      </c>
      <c r="AC546" s="14">
        <v>3.8299191714209679E-3</v>
      </c>
      <c r="AD546" s="13">
        <v>0.19800000000000001</v>
      </c>
      <c r="AE546" s="15">
        <v>0.42858333333333332</v>
      </c>
      <c r="AF546" s="14">
        <v>0.11401754250991379</v>
      </c>
      <c r="AG546" s="14">
        <v>0.80513926172385275</v>
      </c>
      <c r="AH546" s="15">
        <v>0.42753623188405798</v>
      </c>
      <c r="AI546" s="5" t="s">
        <v>7128</v>
      </c>
      <c r="AJ546" s="15">
        <v>19.783653846153843</v>
      </c>
      <c r="AK546" s="15">
        <v>19.783653846153843</v>
      </c>
      <c r="AL546" s="15" t="s">
        <v>7128</v>
      </c>
      <c r="AM546" s="15" t="s">
        <v>7128</v>
      </c>
      <c r="AN546" s="15" t="s">
        <v>7128</v>
      </c>
      <c r="AO546" s="15">
        <v>0.14233829124870284</v>
      </c>
      <c r="AP546" s="15">
        <v>2757.5599863837533</v>
      </c>
      <c r="AQ546" s="15">
        <v>888.33550911621444</v>
      </c>
      <c r="AR546" s="15">
        <v>262.10211606084164</v>
      </c>
      <c r="AS546" s="15">
        <v>0.14288343539918355</v>
      </c>
      <c r="AT546" s="14">
        <v>0</v>
      </c>
      <c r="AU546" s="14">
        <v>0</v>
      </c>
      <c r="AV546" s="12" t="s">
        <v>7128</v>
      </c>
      <c r="AW546" s="12" t="s">
        <v>7128</v>
      </c>
      <c r="AX546" s="12">
        <v>0.29100000000000004</v>
      </c>
      <c r="AY546" s="12">
        <v>0.249</v>
      </c>
      <c r="AZ546" s="14" t="s">
        <v>7128</v>
      </c>
      <c r="BA546" s="14" t="s">
        <v>7128</v>
      </c>
      <c r="BB546" s="14">
        <v>0.33279999999999998</v>
      </c>
      <c r="BC546" s="14">
        <v>1.3543545727317827E-3</v>
      </c>
      <c r="BD546" s="14">
        <v>7.1947423037011411E-3</v>
      </c>
      <c r="BE546" s="14">
        <v>5.1815168520254017E-5</v>
      </c>
      <c r="BF546" s="14">
        <v>0.2045889101338432</v>
      </c>
      <c r="BG546" s="14" t="s">
        <v>7128</v>
      </c>
      <c r="BH546" s="13">
        <v>4.16</v>
      </c>
      <c r="BI546" s="13">
        <v>4.16</v>
      </c>
      <c r="BJ546" s="13">
        <v>0</v>
      </c>
      <c r="BK546" s="13">
        <v>2.9959530438410875E-2</v>
      </c>
      <c r="BL546" s="13">
        <v>578.20000000000005</v>
      </c>
      <c r="BM546" s="13">
        <v>578.20000000000005</v>
      </c>
      <c r="BN546" s="13">
        <v>0</v>
      </c>
      <c r="BO546" s="13">
        <v>9.2999999999999999E-2</v>
      </c>
      <c r="BP546" s="13">
        <v>2.3830142757894694E-2</v>
      </c>
      <c r="BQ546" s="13">
        <v>-4.47</v>
      </c>
      <c r="BR546" s="13">
        <v>4.7729999999999997</v>
      </c>
      <c r="BS546" s="13">
        <v>-0.434</v>
      </c>
      <c r="BT546" s="14">
        <v>182.08031920255834</v>
      </c>
      <c r="BU546" s="13">
        <v>-4.3151698572421049</v>
      </c>
      <c r="BV546" s="13">
        <v>4.2910000000000004</v>
      </c>
      <c r="BW546" s="13">
        <v>-0.17899999999999938</v>
      </c>
      <c r="BX546" s="13">
        <v>12.5</v>
      </c>
      <c r="BY546" s="13">
        <v>17.595202347807948</v>
      </c>
      <c r="BZ546" s="13">
        <v>0</v>
      </c>
      <c r="CA546" s="13">
        <v>0.31520234780794565</v>
      </c>
      <c r="CB546" s="13">
        <v>0</v>
      </c>
      <c r="CC546" s="15">
        <v>0.61199999999999999</v>
      </c>
      <c r="CD546" s="15">
        <v>-0.77500000000000002</v>
      </c>
      <c r="CE546" s="15">
        <v>0.36</v>
      </c>
      <c r="CF546" s="15" t="s">
        <v>7128</v>
      </c>
      <c r="CG546" s="15" t="s">
        <v>7128</v>
      </c>
      <c r="CH546" s="13" t="s">
        <v>7128</v>
      </c>
      <c r="CI546" s="13" t="s">
        <v>7128</v>
      </c>
      <c r="CJ546" s="13">
        <v>0</v>
      </c>
      <c r="CK546" s="12">
        <f t="shared" si="16"/>
        <v>0</v>
      </c>
      <c r="CL546" s="36">
        <f t="shared" si="17"/>
        <v>1834.3771993484647</v>
      </c>
      <c r="CM546" s="13">
        <v>5.23</v>
      </c>
      <c r="CN546" s="13">
        <v>1.07</v>
      </c>
      <c r="CO546" s="13">
        <v>4.16</v>
      </c>
      <c r="CP546" s="13">
        <v>82.3</v>
      </c>
      <c r="CQ546" s="13">
        <v>9.2999999999999999E-2</v>
      </c>
      <c r="CR546" s="13">
        <v>82.615202347807937</v>
      </c>
      <c r="CS546" s="13" t="s">
        <v>7128</v>
      </c>
      <c r="CT546" s="13">
        <v>0</v>
      </c>
      <c r="CU546" s="13">
        <v>2.9959530438410875E-2</v>
      </c>
      <c r="CV546" s="13">
        <v>0.31520234780794565</v>
      </c>
      <c r="CW546" s="13">
        <v>0</v>
      </c>
      <c r="CX546" s="12">
        <v>0.33279999999999998</v>
      </c>
      <c r="CY546" s="12">
        <v>1.3543545727317827E-3</v>
      </c>
      <c r="CZ546" s="15" t="s">
        <v>7128</v>
      </c>
      <c r="DA546" s="20"/>
      <c r="DB546" s="20"/>
    </row>
    <row r="547" spans="1:106">
      <c r="A547" s="8" t="s">
        <v>1873</v>
      </c>
      <c r="B547" s="8" t="s">
        <v>1874</v>
      </c>
      <c r="C547" s="9" t="s">
        <v>7191</v>
      </c>
      <c r="D547" s="9" t="s">
        <v>7126</v>
      </c>
      <c r="E547" s="10" t="s">
        <v>7127</v>
      </c>
      <c r="F547" s="10" t="s">
        <v>7126</v>
      </c>
      <c r="G547" s="11">
        <v>1.04</v>
      </c>
      <c r="H547" s="11">
        <v>1.1011827294801642</v>
      </c>
      <c r="I547" s="12">
        <v>9.0499999999999997E-2</v>
      </c>
      <c r="J547" s="12">
        <v>0.15615703701795486</v>
      </c>
      <c r="K547" s="12">
        <v>3.6999999999999998E-2</v>
      </c>
      <c r="L547" s="12">
        <v>9.35E-2</v>
      </c>
      <c r="M547" s="12">
        <v>6.1719349999999999E-2</v>
      </c>
      <c r="N547" s="12">
        <v>0.1487371105111383</v>
      </c>
      <c r="O547" s="12">
        <v>0.16173287123892588</v>
      </c>
      <c r="P547" s="12">
        <v>0.18592620430038015</v>
      </c>
      <c r="Q547" s="13">
        <v>168.2</v>
      </c>
      <c r="R547" s="13">
        <v>4.2263362279829367E-2</v>
      </c>
      <c r="S547" s="13">
        <v>14.3</v>
      </c>
      <c r="T547" s="13">
        <v>14.34226336227983</v>
      </c>
      <c r="U547" s="13">
        <v>182.54226336227981</v>
      </c>
      <c r="V547" s="13">
        <v>8.0500000000000007</v>
      </c>
      <c r="W547" s="13">
        <v>174.4922633622798</v>
      </c>
      <c r="X547" s="14">
        <v>4.409937650451768E-2</v>
      </c>
      <c r="Y547" s="15">
        <v>0.21825396825396826</v>
      </c>
      <c r="Z547" s="14">
        <v>0.30488038493870534</v>
      </c>
      <c r="AA547" s="14">
        <v>7.8569549309332645E-2</v>
      </c>
      <c r="AB547" s="14">
        <v>0.4386013260636033</v>
      </c>
      <c r="AC547" s="14">
        <v>8.5269104413078667E-2</v>
      </c>
      <c r="AD547" s="13">
        <v>13.35</v>
      </c>
      <c r="AE547" s="15">
        <v>1.0026111111111113</v>
      </c>
      <c r="AF547" s="14">
        <v>9.4868329805051374E-2</v>
      </c>
      <c r="AG547" s="14">
        <v>0.61348186607266564</v>
      </c>
      <c r="AH547" s="15">
        <v>0.43756243756243762</v>
      </c>
      <c r="AI547" s="5">
        <v>33.582089552238806</v>
      </c>
      <c r="AJ547" s="15">
        <v>24.271284271284269</v>
      </c>
      <c r="AK547" s="15">
        <v>24.271284271284269</v>
      </c>
      <c r="AL547" s="15">
        <v>20.412844036697248</v>
      </c>
      <c r="AM547" s="15">
        <v>0.33710117043450372</v>
      </c>
      <c r="AN547" s="15">
        <v>5.1437308868501521</v>
      </c>
      <c r="AO547" s="15">
        <v>2.1536491677336747</v>
      </c>
      <c r="AP547" s="15">
        <v>12.892360500832725</v>
      </c>
      <c r="AQ547" s="15">
        <v>10.809159596250995</v>
      </c>
      <c r="AR547" s="15">
        <v>4.4750483382064807</v>
      </c>
      <c r="AS547" s="15">
        <v>2.2342159201316236</v>
      </c>
      <c r="AT547" s="14">
        <v>0.24963924963924966</v>
      </c>
      <c r="AU547" s="14">
        <v>1.0285374554102261E-2</v>
      </c>
      <c r="AV547" s="12">
        <v>0.82</v>
      </c>
      <c r="AW547" s="12">
        <v>1.506</v>
      </c>
      <c r="AX547" s="12">
        <v>0.23800000000000002</v>
      </c>
      <c r="AY547" s="12">
        <v>0.26</v>
      </c>
      <c r="AZ547" s="14">
        <v>0.72</v>
      </c>
      <c r="BA547" s="14">
        <v>0.11199999999999999</v>
      </c>
      <c r="BB547" s="14">
        <v>0.31788990825688074</v>
      </c>
      <c r="BC547" s="14">
        <v>0.33466331481151845</v>
      </c>
      <c r="BD547" s="14">
        <v>8.873239436619719E-2</v>
      </c>
      <c r="BE547" s="14">
        <v>0.17329766104409774</v>
      </c>
      <c r="BF547" s="14">
        <v>0.31007194244604314</v>
      </c>
      <c r="BG547" s="14">
        <v>0.11460000000000001</v>
      </c>
      <c r="BH547" s="13">
        <v>6.93</v>
      </c>
      <c r="BI547" s="13">
        <v>6.93</v>
      </c>
      <c r="BJ547" s="13">
        <v>13.5</v>
      </c>
      <c r="BK547" s="13">
        <v>13.534547327544033</v>
      </c>
      <c r="BL547" s="13">
        <v>78.099999999999994</v>
      </c>
      <c r="BM547" s="13">
        <v>78.099999999999994</v>
      </c>
      <c r="BN547" s="13">
        <v>16.100000000000001</v>
      </c>
      <c r="BO547" s="13">
        <v>16.143000000000001</v>
      </c>
      <c r="BP547" s="13">
        <v>9.3378639475645517</v>
      </c>
      <c r="BQ547" s="13">
        <v>-5.593</v>
      </c>
      <c r="BR547" s="13">
        <v>13.35</v>
      </c>
      <c r="BS547" s="13">
        <v>0.45999999999999996</v>
      </c>
      <c r="BT547" s="14">
        <v>1.4789249530243846</v>
      </c>
      <c r="BU547" s="13">
        <v>-4.472136052435447</v>
      </c>
      <c r="BV547" s="13">
        <v>-1.2869999999999999</v>
      </c>
      <c r="BW547" s="13">
        <v>-6.88</v>
      </c>
      <c r="BX547" s="13">
        <v>21.8</v>
      </c>
      <c r="BY547" s="13">
        <v>27.902263362279829</v>
      </c>
      <c r="BZ547" s="13">
        <v>32.700000000000003</v>
      </c>
      <c r="CA547" s="13">
        <v>38.992263362279829</v>
      </c>
      <c r="CB547" s="13">
        <v>-1.73</v>
      </c>
      <c r="CC547" s="15">
        <v>0.38800000000000001</v>
      </c>
      <c r="CD547" s="15">
        <v>0.30599999999999999</v>
      </c>
      <c r="CE547" s="15">
        <v>0.36</v>
      </c>
      <c r="CF547" s="15" t="s">
        <v>7128</v>
      </c>
      <c r="CG547" s="15" t="s">
        <v>7128</v>
      </c>
      <c r="CH547" s="13" t="s">
        <v>7128</v>
      </c>
      <c r="CI547" s="13" t="s">
        <v>7128</v>
      </c>
      <c r="CJ547" s="13">
        <v>-1.73</v>
      </c>
      <c r="CK547" s="12" t="str">
        <f t="shared" si="16"/>
        <v>NA</v>
      </c>
      <c r="CL547" s="36">
        <f t="shared" si="17"/>
        <v>2.0029614406931824</v>
      </c>
      <c r="CM547" s="13">
        <v>13.9</v>
      </c>
      <c r="CN547" s="13">
        <v>4.3099999999999996</v>
      </c>
      <c r="CO547" s="13">
        <v>6.93</v>
      </c>
      <c r="CP547" s="13">
        <v>168.2</v>
      </c>
      <c r="CQ547" s="13">
        <v>16.143000000000001</v>
      </c>
      <c r="CR547" s="13">
        <v>174.4922633622798</v>
      </c>
      <c r="CS547" s="13">
        <v>-1.2869999999999999</v>
      </c>
      <c r="CT547" s="13">
        <v>1.1038000000000001</v>
      </c>
      <c r="CU547" s="13">
        <v>14.039547327544033</v>
      </c>
      <c r="CV547" s="13">
        <v>40.096063362279828</v>
      </c>
      <c r="CW547" s="13">
        <v>16.808</v>
      </c>
      <c r="CX547" s="12">
        <v>0.32461862223735799</v>
      </c>
      <c r="CY547" s="12">
        <v>0.33393975237693113</v>
      </c>
      <c r="CZ547" s="15">
        <v>10.381500676004272</v>
      </c>
      <c r="DA547" s="20"/>
      <c r="DB547" s="20"/>
    </row>
    <row r="548" spans="1:106" ht="24">
      <c r="A548" s="8" t="s">
        <v>6651</v>
      </c>
      <c r="B548" s="8" t="s">
        <v>6652</v>
      </c>
      <c r="C548" s="9" t="s">
        <v>7174</v>
      </c>
      <c r="D548" s="9" t="s">
        <v>7126</v>
      </c>
      <c r="E548" s="10" t="s">
        <v>7127</v>
      </c>
      <c r="F548" s="10" t="s">
        <v>7126</v>
      </c>
      <c r="G548" s="11">
        <v>0.45</v>
      </c>
      <c r="H548" s="11">
        <v>0.45</v>
      </c>
      <c r="I548" s="12">
        <v>9.0499999999999997E-2</v>
      </c>
      <c r="J548" s="12">
        <v>9.7225000000000006E-2</v>
      </c>
      <c r="K548" s="12">
        <v>4.7E-2</v>
      </c>
      <c r="L548" s="12">
        <v>0.10350000000000001</v>
      </c>
      <c r="M548" s="12">
        <v>6.8320350000000002E-2</v>
      </c>
      <c r="N548" s="12">
        <v>9.7225000000000006E-2</v>
      </c>
      <c r="O548" s="12">
        <v>-0.11633328025477707</v>
      </c>
      <c r="P548" s="12">
        <v>-0.11633328025477707</v>
      </c>
      <c r="Q548" s="13">
        <v>1.33</v>
      </c>
      <c r="R548" s="13">
        <v>0</v>
      </c>
      <c r="S548" s="13">
        <v>0</v>
      </c>
      <c r="T548" s="13">
        <v>0</v>
      </c>
      <c r="U548" s="13">
        <v>1.33</v>
      </c>
      <c r="V548" s="13">
        <v>0</v>
      </c>
      <c r="W548" s="13">
        <v>1.33</v>
      </c>
      <c r="X548" s="14">
        <v>0</v>
      </c>
      <c r="Y548" s="15">
        <v>0.84541062801932376</v>
      </c>
      <c r="Z548" s="14">
        <v>0</v>
      </c>
      <c r="AA548" s="14">
        <v>0</v>
      </c>
      <c r="AB548" s="14">
        <v>0</v>
      </c>
      <c r="AC548" s="14">
        <v>0</v>
      </c>
      <c r="AD548" s="13">
        <v>0.64200000000000002</v>
      </c>
      <c r="AE548" s="15">
        <v>-1.6365833333333337</v>
      </c>
      <c r="AF548" s="14">
        <v>0.18165902124584951</v>
      </c>
      <c r="AG548" s="14" t="s">
        <v>7128</v>
      </c>
      <c r="AH548" s="15">
        <v>0.4662921348314607</v>
      </c>
      <c r="AI548" s="5" t="s">
        <v>7128</v>
      </c>
      <c r="AJ548" s="15" t="s">
        <v>7128</v>
      </c>
      <c r="AK548" s="15" t="s">
        <v>7128</v>
      </c>
      <c r="AL548" s="15" t="s">
        <v>7128</v>
      </c>
      <c r="AM548" s="15" t="s">
        <v>7128</v>
      </c>
      <c r="AN548" s="15">
        <v>4.5084745762711869</v>
      </c>
      <c r="AO548" s="15" t="s">
        <v>7128</v>
      </c>
      <c r="AP548" s="15" t="s">
        <v>7128</v>
      </c>
      <c r="AQ548" s="15" t="s">
        <v>7128</v>
      </c>
      <c r="AR548" s="15">
        <v>4.5084745762711869</v>
      </c>
      <c r="AS548" s="15" t="s">
        <v>7128</v>
      </c>
      <c r="AT548" s="14" t="s">
        <v>7128</v>
      </c>
      <c r="AU548" s="14">
        <v>0</v>
      </c>
      <c r="AV548" s="12" t="s">
        <v>7128</v>
      </c>
      <c r="AW548" s="12" t="s">
        <v>7128</v>
      </c>
      <c r="AX548" s="12" t="s">
        <v>7128</v>
      </c>
      <c r="AY548" s="12" t="s">
        <v>7128</v>
      </c>
      <c r="AZ548" s="14" t="s">
        <v>7128</v>
      </c>
      <c r="BA548" s="14" t="s">
        <v>7128</v>
      </c>
      <c r="BB548" s="14">
        <v>-1.9108280254777069E-2</v>
      </c>
      <c r="BC548" s="14">
        <v>-1.9108280254777069E-2</v>
      </c>
      <c r="BD548" s="14" t="s">
        <v>7128</v>
      </c>
      <c r="BE548" s="14" t="s">
        <v>7128</v>
      </c>
      <c r="BF548" s="14">
        <v>0</v>
      </c>
      <c r="BG548" s="14">
        <v>0.1036</v>
      </c>
      <c r="BH548" s="13">
        <v>-6.0000000000000001E-3</v>
      </c>
      <c r="BI548" s="13">
        <v>-6.0000000000000001E-3</v>
      </c>
      <c r="BJ548" s="13">
        <v>-6.0000000000000001E-3</v>
      </c>
      <c r="BK548" s="13">
        <v>-6.0000000000000001E-3</v>
      </c>
      <c r="BL548" s="13">
        <v>0</v>
      </c>
      <c r="BM548" s="13">
        <v>0</v>
      </c>
      <c r="BN548" s="13">
        <v>-4.0000000000000001E-3</v>
      </c>
      <c r="BO548" s="13">
        <v>-4.0000000000000001E-3</v>
      </c>
      <c r="BP548" s="13">
        <v>-6.0000000000000001E-3</v>
      </c>
      <c r="BQ548" s="13">
        <v>0</v>
      </c>
      <c r="BR548" s="13">
        <v>0</v>
      </c>
      <c r="BS548" s="13">
        <v>-2E-3</v>
      </c>
      <c r="BT548" s="14" t="s">
        <v>7128</v>
      </c>
      <c r="BU548" s="13">
        <v>-4.0000000000000001E-3</v>
      </c>
      <c r="BV548" s="13">
        <v>-4.0000000000000001E-3</v>
      </c>
      <c r="BW548" s="13">
        <v>-4.0000000000000001E-3</v>
      </c>
      <c r="BX548" s="13">
        <v>0.314</v>
      </c>
      <c r="BY548" s="13">
        <v>0.314</v>
      </c>
      <c r="BZ548" s="13">
        <v>0.29499999999999998</v>
      </c>
      <c r="CA548" s="13">
        <v>0.29499999999999998</v>
      </c>
      <c r="CB548" s="13">
        <v>0</v>
      </c>
      <c r="CC548" s="15">
        <v>-0.90300000000000002</v>
      </c>
      <c r="CD548" s="15">
        <v>4.8000000000000001E-2</v>
      </c>
      <c r="CE548" s="15">
        <v>0.36</v>
      </c>
      <c r="CF548" s="15">
        <v>1.470870450609203</v>
      </c>
      <c r="CG548" s="15">
        <v>1.5024659590877938</v>
      </c>
      <c r="CH548" s="13">
        <v>1.4999999999999998E-3</v>
      </c>
      <c r="CI548" s="13">
        <v>-4.9999999999999979E-4</v>
      </c>
      <c r="CJ548" s="13">
        <v>0</v>
      </c>
      <c r="CK548" s="12">
        <f t="shared" si="16"/>
        <v>0</v>
      </c>
      <c r="CL548" s="36" t="str">
        <f t="shared" si="17"/>
        <v>NA</v>
      </c>
      <c r="CM548" s="13" t="s">
        <v>7128</v>
      </c>
      <c r="CN548" s="13" t="s">
        <v>7128</v>
      </c>
      <c r="CO548" s="13" t="s">
        <v>7128</v>
      </c>
      <c r="CP548" s="13" t="s">
        <v>7128</v>
      </c>
      <c r="CQ548" s="13" t="s">
        <v>7128</v>
      </c>
      <c r="CR548" s="13" t="s">
        <v>7128</v>
      </c>
      <c r="CS548" s="13" t="s">
        <v>7128</v>
      </c>
      <c r="CT548" s="13">
        <v>0</v>
      </c>
      <c r="CU548" s="13">
        <v>-6.0000000000000001E-3</v>
      </c>
      <c r="CV548" s="13">
        <v>0.29499999999999998</v>
      </c>
      <c r="CW548" s="13">
        <v>-4.0000000000000001E-3</v>
      </c>
      <c r="CX548" s="12">
        <v>-1.9108280254777069E-2</v>
      </c>
      <c r="CY548" s="12">
        <v>-1.9108280254777069E-2</v>
      </c>
      <c r="CZ548" s="15" t="s">
        <v>7128</v>
      </c>
      <c r="DA548" s="20"/>
      <c r="DB548" s="20"/>
    </row>
    <row r="549" spans="1:106">
      <c r="A549" s="8" t="s">
        <v>1175</v>
      </c>
      <c r="B549" s="8" t="s">
        <v>1176</v>
      </c>
      <c r="C549" s="9" t="s">
        <v>7141</v>
      </c>
      <c r="D549" s="9" t="s">
        <v>7126</v>
      </c>
      <c r="E549" s="10" t="s">
        <v>7127</v>
      </c>
      <c r="F549" s="10" t="s">
        <v>7126</v>
      </c>
      <c r="G549" s="11">
        <v>0.73</v>
      </c>
      <c r="H549" s="11">
        <v>0.88917378727191809</v>
      </c>
      <c r="I549" s="12">
        <v>9.0499999999999997E-2</v>
      </c>
      <c r="J549" s="12">
        <v>0.13697022774810858</v>
      </c>
      <c r="K549" s="12">
        <v>3.2000000000000001E-2</v>
      </c>
      <c r="L549" s="12">
        <v>8.8499999999999995E-2</v>
      </c>
      <c r="M549" s="12">
        <v>5.8418850000000001E-2</v>
      </c>
      <c r="N549" s="12">
        <v>0.11566060313766824</v>
      </c>
      <c r="O549" s="12">
        <v>-8.1014786445623571E-2</v>
      </c>
      <c r="P549" s="12">
        <v>-5.9341921818986919E-2</v>
      </c>
      <c r="Q549" s="13">
        <v>64.2</v>
      </c>
      <c r="R549" s="13">
        <v>0</v>
      </c>
      <c r="S549" s="13">
        <v>23.9</v>
      </c>
      <c r="T549" s="13">
        <v>23.9</v>
      </c>
      <c r="U549" s="13">
        <v>88.1</v>
      </c>
      <c r="V549" s="13">
        <v>0</v>
      </c>
      <c r="W549" s="13">
        <v>88.1</v>
      </c>
      <c r="X549" s="14">
        <v>0</v>
      </c>
      <c r="Y549" s="15">
        <v>0.31963470319634707</v>
      </c>
      <c r="Z549" s="14">
        <v>0.17521994134897359</v>
      </c>
      <c r="AA549" s="14">
        <v>0.27128263337116915</v>
      </c>
      <c r="AB549" s="14">
        <v>0.21244444444444444</v>
      </c>
      <c r="AC549" s="14">
        <v>0.37227414330218067</v>
      </c>
      <c r="AD549" s="13">
        <v>2.94</v>
      </c>
      <c r="AE549" s="15">
        <v>2.9371388888888892</v>
      </c>
      <c r="AF549" s="14">
        <v>0.39496835316262996</v>
      </c>
      <c r="AG549" s="14">
        <v>0.44054162468139496</v>
      </c>
      <c r="AH549" s="15">
        <v>0.19343065693430656</v>
      </c>
      <c r="AI549" s="5">
        <v>6.0924369747899165</v>
      </c>
      <c r="AJ549" s="15">
        <v>10.974358974358976</v>
      </c>
      <c r="AK549" s="15">
        <v>9.8315467075038292</v>
      </c>
      <c r="AL549" s="15" t="s">
        <v>7128</v>
      </c>
      <c r="AM549" s="15" t="s">
        <v>7128</v>
      </c>
      <c r="AN549" s="15">
        <v>0.57066666666666666</v>
      </c>
      <c r="AO549" s="15">
        <v>0.3293996921498204</v>
      </c>
      <c r="AP549" s="15">
        <v>6.0758620689655167</v>
      </c>
      <c r="AQ549" s="15">
        <v>4.3613861386138613</v>
      </c>
      <c r="AR549" s="15">
        <v>0.64589442815249265</v>
      </c>
      <c r="AS549" s="15">
        <v>0.45202668034889681</v>
      </c>
      <c r="AT549" s="14">
        <v>0</v>
      </c>
      <c r="AU549" s="14">
        <v>0</v>
      </c>
      <c r="AV549" s="12">
        <v>1.393</v>
      </c>
      <c r="AW549" s="12">
        <v>-0.13600000000000001</v>
      </c>
      <c r="AX549" s="12">
        <v>-9.9600000000000008E-2</v>
      </c>
      <c r="AY549" s="12">
        <v>-3.0799999999999998E-3</v>
      </c>
      <c r="AZ549" s="14" t="s">
        <v>7128</v>
      </c>
      <c r="BA549" s="14" t="s">
        <v>7128</v>
      </c>
      <c r="BB549" s="14">
        <v>5.5955441302485004E-2</v>
      </c>
      <c r="BC549" s="14">
        <v>5.631868131868132E-2</v>
      </c>
      <c r="BD549" s="14">
        <v>3.4152719665271968E-2</v>
      </c>
      <c r="BE549" s="14">
        <v>7.5836820083682019E-2</v>
      </c>
      <c r="BF549" s="14">
        <v>0.41428571428571426</v>
      </c>
      <c r="BG549" s="14">
        <v>0.11650000000000001</v>
      </c>
      <c r="BH549" s="13">
        <v>5.85</v>
      </c>
      <c r="BI549" s="13">
        <v>6.53</v>
      </c>
      <c r="BJ549" s="13">
        <v>14.5</v>
      </c>
      <c r="BK549" s="13">
        <v>14.5</v>
      </c>
      <c r="BL549" s="13">
        <v>194.9</v>
      </c>
      <c r="BM549" s="13">
        <v>191.2</v>
      </c>
      <c r="BN549" s="13">
        <v>19.2</v>
      </c>
      <c r="BO549" s="13">
        <v>20.2</v>
      </c>
      <c r="BP549" s="13">
        <v>8.4928571428571438</v>
      </c>
      <c r="BQ549" s="13">
        <v>0</v>
      </c>
      <c r="BR549" s="13">
        <v>0</v>
      </c>
      <c r="BS549" s="13">
        <v>-5.58</v>
      </c>
      <c r="BT549" s="14">
        <v>-0.65702270815811603</v>
      </c>
      <c r="BU549" s="13">
        <v>14.072857142857144</v>
      </c>
      <c r="BV549" s="13">
        <v>12.11</v>
      </c>
      <c r="BW549" s="13">
        <v>12.11</v>
      </c>
      <c r="BX549" s="13">
        <v>116.7</v>
      </c>
      <c r="BY549" s="13">
        <v>150.80000000000001</v>
      </c>
      <c r="BZ549" s="13">
        <v>112.5</v>
      </c>
      <c r="CA549" s="13">
        <v>136.4</v>
      </c>
      <c r="CB549" s="13">
        <v>0</v>
      </c>
      <c r="CC549" s="15">
        <v>1.1599999999999999</v>
      </c>
      <c r="CD549" s="15">
        <v>0.84899999999999998</v>
      </c>
      <c r="CE549" s="15">
        <v>0.36</v>
      </c>
      <c r="CF549" s="15">
        <v>0.75024589076183124</v>
      </c>
      <c r="CG549" s="15">
        <v>0.74640581398657291</v>
      </c>
      <c r="CH549" s="13">
        <v>22.546999999999997</v>
      </c>
      <c r="CI549" s="13">
        <v>8.3783999999999992</v>
      </c>
      <c r="CJ549" s="13">
        <v>0</v>
      </c>
      <c r="CK549" s="12">
        <f t="shared" si="16"/>
        <v>0</v>
      </c>
      <c r="CL549" s="36">
        <f t="shared" si="17"/>
        <v>1.4288856304985338</v>
      </c>
      <c r="CM549" s="13">
        <v>11.2</v>
      </c>
      <c r="CN549" s="13">
        <v>4.6399999999999997</v>
      </c>
      <c r="CO549" s="13">
        <v>6.53</v>
      </c>
      <c r="CP549" s="13">
        <v>64.2</v>
      </c>
      <c r="CQ549" s="13">
        <v>20.2</v>
      </c>
      <c r="CR549" s="13">
        <v>88.1</v>
      </c>
      <c r="CS549" s="13" t="s">
        <v>7128</v>
      </c>
      <c r="CT549" s="13">
        <v>1.1472</v>
      </c>
      <c r="CU549" s="13">
        <v>14.460799999999999</v>
      </c>
      <c r="CV549" s="13">
        <v>137.5472</v>
      </c>
      <c r="CW549" s="13">
        <v>19.547000000000001</v>
      </c>
      <c r="CX549" s="12">
        <v>5.5078101134350251E-2</v>
      </c>
      <c r="CY549" s="12">
        <v>5.5742370658078216E-2</v>
      </c>
      <c r="CZ549" s="15">
        <v>4.5070854862638763</v>
      </c>
      <c r="DA549" s="20"/>
      <c r="DB549" s="20"/>
    </row>
    <row r="550" spans="1:106">
      <c r="A550" s="8" t="s">
        <v>6607</v>
      </c>
      <c r="B550" s="8" t="s">
        <v>6608</v>
      </c>
      <c r="C550" s="9" t="s">
        <v>7132</v>
      </c>
      <c r="D550" s="9" t="s">
        <v>7126</v>
      </c>
      <c r="E550" s="10" t="s">
        <v>7127</v>
      </c>
      <c r="F550" s="10" t="s">
        <v>7126</v>
      </c>
      <c r="G550" s="11">
        <v>1.07</v>
      </c>
      <c r="H550" s="11">
        <v>3.9627325581395354</v>
      </c>
      <c r="I550" s="12">
        <v>9.0499999999999997E-2</v>
      </c>
      <c r="J550" s="12">
        <v>0.41512729651162794</v>
      </c>
      <c r="K550" s="12">
        <v>4.7E-2</v>
      </c>
      <c r="L550" s="12">
        <v>0.10350000000000001</v>
      </c>
      <c r="M550" s="12">
        <v>6.8320350000000002E-2</v>
      </c>
      <c r="N550" s="12">
        <v>0.16196366993720568</v>
      </c>
      <c r="O550" s="12">
        <v>-0.37563149819230024</v>
      </c>
      <c r="P550" s="12">
        <v>-9.070476257378525E-2</v>
      </c>
      <c r="Q550" s="13">
        <v>1.72</v>
      </c>
      <c r="R550" s="13">
        <v>0</v>
      </c>
      <c r="S550" s="13">
        <v>4.6500000000000004</v>
      </c>
      <c r="T550" s="13">
        <v>4.6500000000000004</v>
      </c>
      <c r="U550" s="13">
        <v>6.37</v>
      </c>
      <c r="V550" s="13">
        <v>0.63200000000000001</v>
      </c>
      <c r="W550" s="13">
        <v>5.7380000000000004</v>
      </c>
      <c r="X550" s="14">
        <v>9.9215070643642073E-2</v>
      </c>
      <c r="Y550" s="15">
        <v>5.3124999999999999E-2</v>
      </c>
      <c r="Z550" s="14">
        <v>0.43867924528301883</v>
      </c>
      <c r="AA550" s="14">
        <v>0.72998430141287285</v>
      </c>
      <c r="AB550" s="14">
        <v>0.78151260504201681</v>
      </c>
      <c r="AC550" s="14">
        <v>2.7034883720930236</v>
      </c>
      <c r="AD550" s="13">
        <v>2.1999999999999999E-2</v>
      </c>
      <c r="AE550" s="15">
        <v>7.8833333333333311E-2</v>
      </c>
      <c r="AF550" s="14">
        <v>3.1622776601683791E-2</v>
      </c>
      <c r="AG550" s="14" t="s">
        <v>7128</v>
      </c>
      <c r="AH550" s="15">
        <v>0.41818181818181815</v>
      </c>
      <c r="AI550" s="5">
        <v>0.7</v>
      </c>
      <c r="AJ550" s="15">
        <v>7.3191489361702127</v>
      </c>
      <c r="AK550" s="15">
        <v>7.3191489361702127</v>
      </c>
      <c r="AL550" s="15" t="s">
        <v>7128</v>
      </c>
      <c r="AM550" s="15" t="s">
        <v>7128</v>
      </c>
      <c r="AN550" s="15">
        <v>0.28907563025210081</v>
      </c>
      <c r="AO550" s="15">
        <v>6.1870503597122296E-2</v>
      </c>
      <c r="AP550" s="15">
        <v>6.8309523809523816</v>
      </c>
      <c r="AQ550" s="15">
        <v>3.7503267973856209</v>
      </c>
      <c r="AR550" s="15">
        <v>0.5756420545746388</v>
      </c>
      <c r="AS550" s="15">
        <v>0.20640287769784174</v>
      </c>
      <c r="AT550" s="14">
        <v>0</v>
      </c>
      <c r="AU550" s="14">
        <v>0</v>
      </c>
      <c r="AV550" s="12">
        <v>-0.22800000000000001</v>
      </c>
      <c r="AW550" s="12">
        <v>-0.22800000000000001</v>
      </c>
      <c r="AX550" s="12">
        <v>-3.3300000000000003E-2</v>
      </c>
      <c r="AY550" s="12">
        <v>7.22E-2</v>
      </c>
      <c r="AZ550" s="14" t="s">
        <v>7128</v>
      </c>
      <c r="BA550" s="14" t="s">
        <v>7128</v>
      </c>
      <c r="BB550" s="14">
        <v>3.949579831932773E-2</v>
      </c>
      <c r="BC550" s="14">
        <v>7.1258907363420429E-2</v>
      </c>
      <c r="BD550" s="14">
        <v>8.4532374100719423E-3</v>
      </c>
      <c r="BE550" s="14">
        <v>3.0215827338129494E-2</v>
      </c>
      <c r="BF550" s="14">
        <v>0</v>
      </c>
      <c r="BG550" s="14">
        <v>8.3599999999999994E-2</v>
      </c>
      <c r="BH550" s="13">
        <v>0.23499999999999999</v>
      </c>
      <c r="BI550" s="13">
        <v>0.23499999999999999</v>
      </c>
      <c r="BJ550" s="13">
        <v>0.84</v>
      </c>
      <c r="BK550" s="13">
        <v>0.84</v>
      </c>
      <c r="BL550" s="13">
        <v>27.8</v>
      </c>
      <c r="BM550" s="13">
        <v>27.8</v>
      </c>
      <c r="BN550" s="13">
        <v>1.53</v>
      </c>
      <c r="BO550" s="13">
        <v>1.53</v>
      </c>
      <c r="BP550" s="13">
        <v>0.84</v>
      </c>
      <c r="BQ550" s="13">
        <v>0</v>
      </c>
      <c r="BR550" s="13">
        <v>0</v>
      </c>
      <c r="BS550" s="13">
        <v>-0.60499999999999998</v>
      </c>
      <c r="BT550" s="14">
        <v>-0.72023809523809523</v>
      </c>
      <c r="BU550" s="13">
        <v>1.4449999999999998</v>
      </c>
      <c r="BV550" s="13">
        <v>0.84</v>
      </c>
      <c r="BW550" s="13">
        <v>0.84</v>
      </c>
      <c r="BX550" s="13">
        <v>5.95</v>
      </c>
      <c r="BY550" s="13">
        <v>11.788</v>
      </c>
      <c r="BZ550" s="13">
        <v>5.95</v>
      </c>
      <c r="CA550" s="13">
        <v>9.9680000000000017</v>
      </c>
      <c r="CB550" s="13">
        <v>0</v>
      </c>
      <c r="CC550" s="15">
        <v>-0.13200000000000001</v>
      </c>
      <c r="CD550" s="15">
        <v>0.35399999999999998</v>
      </c>
      <c r="CE550" s="15">
        <v>0.36</v>
      </c>
      <c r="CF550" s="15">
        <v>0.41181793687111445</v>
      </c>
      <c r="CG550" s="15">
        <v>1.1186249291866703</v>
      </c>
      <c r="CH550" s="13">
        <v>1.2539000000000002</v>
      </c>
      <c r="CI550" s="13">
        <v>0.84589999999999999</v>
      </c>
      <c r="CJ550" s="13">
        <v>0</v>
      </c>
      <c r="CK550" s="12">
        <f t="shared" si="16"/>
        <v>0</v>
      </c>
      <c r="CL550" s="36">
        <f t="shared" si="17"/>
        <v>2.7889245585874796</v>
      </c>
      <c r="CM550" s="13">
        <v>0.16300000000000001</v>
      </c>
      <c r="CN550" s="13" t="s">
        <v>7128</v>
      </c>
      <c r="CO550" s="13">
        <v>0.23499999999999999</v>
      </c>
      <c r="CP550" s="13">
        <v>1.72</v>
      </c>
      <c r="CQ550" s="13">
        <v>1.53</v>
      </c>
      <c r="CR550" s="13">
        <v>5.7380000000000004</v>
      </c>
      <c r="CS550" s="13" t="s">
        <v>7128</v>
      </c>
      <c r="CT550" s="13">
        <v>0</v>
      </c>
      <c r="CU550" s="13">
        <v>0.84</v>
      </c>
      <c r="CV550" s="13">
        <v>9.9680000000000017</v>
      </c>
      <c r="CW550" s="13">
        <v>1.53</v>
      </c>
      <c r="CX550" s="12">
        <v>3.949579831932773E-2</v>
      </c>
      <c r="CY550" s="12">
        <v>7.1258907363420429E-2</v>
      </c>
      <c r="CZ550" s="15">
        <v>3.7503267973856209</v>
      </c>
      <c r="DA550" s="20"/>
      <c r="DB550" s="20"/>
    </row>
    <row r="551" spans="1:106" ht="24">
      <c r="A551" s="8" t="s">
        <v>1003</v>
      </c>
      <c r="B551" s="8" t="s">
        <v>1004</v>
      </c>
      <c r="C551" s="9" t="s">
        <v>7150</v>
      </c>
      <c r="D551" s="9" t="s">
        <v>7126</v>
      </c>
      <c r="E551" s="10" t="s">
        <v>7127</v>
      </c>
      <c r="F551" s="10" t="s">
        <v>7126</v>
      </c>
      <c r="G551" s="11">
        <v>0.76</v>
      </c>
      <c r="H551" s="11">
        <v>0.76</v>
      </c>
      <c r="I551" s="12">
        <v>9.0499999999999997E-2</v>
      </c>
      <c r="J551" s="12">
        <v>0.12528</v>
      </c>
      <c r="K551" s="12">
        <v>4.1999999999999996E-2</v>
      </c>
      <c r="L551" s="12">
        <v>9.8500000000000004E-2</v>
      </c>
      <c r="M551" s="12">
        <v>6.5019850000000004E-2</v>
      </c>
      <c r="N551" s="12">
        <v>0.12528</v>
      </c>
      <c r="O551" s="12">
        <v>4.1620420757363275E-2</v>
      </c>
      <c r="P551" s="12">
        <v>-4.2523838079221457E-2</v>
      </c>
      <c r="Q551" s="13">
        <v>721.9</v>
      </c>
      <c r="R551" s="13">
        <v>0</v>
      </c>
      <c r="S551" s="13">
        <v>0</v>
      </c>
      <c r="T551" s="13">
        <v>0</v>
      </c>
      <c r="U551" s="13">
        <v>721.9</v>
      </c>
      <c r="V551" s="13">
        <v>0</v>
      </c>
      <c r="W551" s="13">
        <v>721.9</v>
      </c>
      <c r="X551" s="14">
        <v>0</v>
      </c>
      <c r="Y551" s="15">
        <v>0.16201620162016203</v>
      </c>
      <c r="Z551" s="14" t="s">
        <v>7128</v>
      </c>
      <c r="AA551" s="14">
        <v>0</v>
      </c>
      <c r="AB551" s="14" t="s">
        <v>7128</v>
      </c>
      <c r="AC551" s="14">
        <v>0</v>
      </c>
      <c r="AD551" s="13">
        <v>3.25</v>
      </c>
      <c r="AE551" s="15">
        <v>3.1351944444444446</v>
      </c>
      <c r="AF551" s="14">
        <v>0.29325756597230357</v>
      </c>
      <c r="AG551" s="14">
        <v>0.69563422625988314</v>
      </c>
      <c r="AH551" s="15">
        <v>0.53962264150943406</v>
      </c>
      <c r="AI551" s="5">
        <v>4.554183813443073</v>
      </c>
      <c r="AJ551" s="15">
        <v>30.331932773109241</v>
      </c>
      <c r="AK551" s="15">
        <v>30.331932773109241</v>
      </c>
      <c r="AL551" s="15">
        <v>22.72727272727273</v>
      </c>
      <c r="AM551" s="15">
        <v>0.59126574606450766</v>
      </c>
      <c r="AN551" s="15" t="s">
        <v>7128</v>
      </c>
      <c r="AO551" s="15">
        <v>2.8692368839427664</v>
      </c>
      <c r="AP551" s="15">
        <v>21.743975903614455</v>
      </c>
      <c r="AQ551" s="15">
        <v>18.32233502538071</v>
      </c>
      <c r="AR551" s="15" t="s">
        <v>7128</v>
      </c>
      <c r="AS551" s="15">
        <v>2.8692368839427664</v>
      </c>
      <c r="AT551" s="14">
        <v>0.29875630252100838</v>
      </c>
      <c r="AU551" s="14">
        <v>9.8495636514752734E-3</v>
      </c>
      <c r="AV551" s="12">
        <v>6.6600000000000006E-2</v>
      </c>
      <c r="AW551" s="12">
        <v>3.7799999999999999E-3</v>
      </c>
      <c r="AX551" s="12">
        <v>-1.9299999999999998E-2</v>
      </c>
      <c r="AY551" s="12">
        <v>6.2300000000000001E-2</v>
      </c>
      <c r="AZ551" s="14">
        <v>0.51300000000000001</v>
      </c>
      <c r="BA551" s="14">
        <v>0.17199999999999999</v>
      </c>
      <c r="BB551" s="14">
        <v>0.16690042075736328</v>
      </c>
      <c r="BC551" s="14">
        <v>8.2756161920778545E-2</v>
      </c>
      <c r="BD551" s="14">
        <v>9.45945945945946E-2</v>
      </c>
      <c r="BE551" s="14">
        <v>0.13195548489666137</v>
      </c>
      <c r="BF551" s="14">
        <v>0.16480836236933799</v>
      </c>
      <c r="BG551" s="14">
        <v>0.1389</v>
      </c>
      <c r="BH551" s="13">
        <v>23.8</v>
      </c>
      <c r="BI551" s="13">
        <v>23.8</v>
      </c>
      <c r="BJ551" s="13">
        <v>33.200000000000003</v>
      </c>
      <c r="BK551" s="13">
        <v>33.200000000000003</v>
      </c>
      <c r="BL551" s="13">
        <v>251.6</v>
      </c>
      <c r="BM551" s="13">
        <v>251.6</v>
      </c>
      <c r="BN551" s="13">
        <v>39.4</v>
      </c>
      <c r="BO551" s="13">
        <v>39.4</v>
      </c>
      <c r="BP551" s="13">
        <v>27.728362369337983</v>
      </c>
      <c r="BQ551" s="13">
        <v>0</v>
      </c>
      <c r="BR551" s="13">
        <v>0</v>
      </c>
      <c r="BS551" s="13">
        <v>-7.75</v>
      </c>
      <c r="BT551" s="14">
        <v>-0.27949721288156376</v>
      </c>
      <c r="BU551" s="13">
        <v>35.478362369337987</v>
      </c>
      <c r="BV551" s="13">
        <v>31.55</v>
      </c>
      <c r="BW551" s="13">
        <v>31.55</v>
      </c>
      <c r="BX551" s="13">
        <v>142.6</v>
      </c>
      <c r="BY551" s="13">
        <v>335.06100000000004</v>
      </c>
      <c r="BZ551" s="13">
        <v>0</v>
      </c>
      <c r="CA551" s="13">
        <v>0</v>
      </c>
      <c r="CB551" s="13">
        <v>-7.1103999999999994</v>
      </c>
      <c r="CC551" s="15">
        <v>1.36</v>
      </c>
      <c r="CD551" s="15">
        <v>0.65900000000000003</v>
      </c>
      <c r="CE551" s="15">
        <v>0.36</v>
      </c>
      <c r="CF551" s="15" t="s">
        <v>7128</v>
      </c>
      <c r="CG551" s="15" t="s">
        <v>7128</v>
      </c>
      <c r="CH551" s="13" t="s">
        <v>7128</v>
      </c>
      <c r="CI551" s="13" t="s">
        <v>7128</v>
      </c>
      <c r="CJ551" s="13">
        <v>-7.1103999999999994</v>
      </c>
      <c r="CK551" s="12">
        <f t="shared" si="16"/>
        <v>0.22536925515055464</v>
      </c>
      <c r="CL551" s="36" t="str">
        <f t="shared" si="17"/>
        <v>NA</v>
      </c>
      <c r="CM551" s="13">
        <v>28.7</v>
      </c>
      <c r="CN551" s="13">
        <v>4.7300000000000004</v>
      </c>
      <c r="CO551" s="13">
        <v>23.8</v>
      </c>
      <c r="CP551" s="13">
        <v>721.9</v>
      </c>
      <c r="CQ551" s="13">
        <v>39.4</v>
      </c>
      <c r="CR551" s="13">
        <v>721.9</v>
      </c>
      <c r="CS551" s="13">
        <v>31.55</v>
      </c>
      <c r="CT551" s="13">
        <v>3.0200000000000005E-2</v>
      </c>
      <c r="CU551" s="13">
        <v>33.17</v>
      </c>
      <c r="CV551" s="13">
        <v>3.0200000000000005E-2</v>
      </c>
      <c r="CW551" s="13">
        <v>39.4</v>
      </c>
      <c r="CX551" s="12">
        <v>0.16665474773224745</v>
      </c>
      <c r="CY551" s="12">
        <v>8.2673930620108971E-2</v>
      </c>
      <c r="CZ551" s="15">
        <v>18.32233502538071</v>
      </c>
      <c r="DA551" s="20"/>
      <c r="DB551" s="20"/>
    </row>
    <row r="552" spans="1:106" ht="24">
      <c r="A552" s="8" t="s">
        <v>351</v>
      </c>
      <c r="B552" s="8" t="s">
        <v>352</v>
      </c>
      <c r="C552" s="9" t="s">
        <v>7145</v>
      </c>
      <c r="D552" s="9" t="s">
        <v>7126</v>
      </c>
      <c r="E552" s="10" t="s">
        <v>7127</v>
      </c>
      <c r="F552" s="10" t="s">
        <v>7126</v>
      </c>
      <c r="G552" s="11">
        <v>0.89</v>
      </c>
      <c r="H552" s="11">
        <v>1.6623511465147591</v>
      </c>
      <c r="I552" s="12">
        <v>9.0499999999999997E-2</v>
      </c>
      <c r="J552" s="12">
        <v>0.20694277875958569</v>
      </c>
      <c r="K552" s="12">
        <v>3.2000000000000001E-2</v>
      </c>
      <c r="L552" s="12">
        <v>8.8499999999999995E-2</v>
      </c>
      <c r="M552" s="12">
        <v>5.8418850000000001E-2</v>
      </c>
      <c r="N552" s="12">
        <v>0.13793652403245069</v>
      </c>
      <c r="O552" s="12">
        <v>-0.2502715270401909</v>
      </c>
      <c r="P552" s="12">
        <v>-9.1436155601477137E-2</v>
      </c>
      <c r="Q552" s="13">
        <v>1114.9000000000001</v>
      </c>
      <c r="R552" s="13">
        <v>3.0216778082076265</v>
      </c>
      <c r="S552" s="13">
        <v>964.5</v>
      </c>
      <c r="T552" s="13">
        <v>967.52167780820764</v>
      </c>
      <c r="U552" s="13">
        <v>2082.4216778082077</v>
      </c>
      <c r="V552" s="13">
        <v>0</v>
      </c>
      <c r="W552" s="13">
        <v>2082.4216778082077</v>
      </c>
      <c r="X552" s="14">
        <v>0</v>
      </c>
      <c r="Y552" s="15">
        <v>0.45073891625615764</v>
      </c>
      <c r="Z552" s="14">
        <v>0.74895915932435086</v>
      </c>
      <c r="AA552" s="14">
        <v>0.46461371782613425</v>
      </c>
      <c r="AB552" s="14">
        <v>2.9834155960783462</v>
      </c>
      <c r="AC552" s="14">
        <v>0.86781027698287516</v>
      </c>
      <c r="AD552" s="13">
        <v>10.98</v>
      </c>
      <c r="AE552" s="15">
        <v>2.443805555555556</v>
      </c>
      <c r="AF552" s="14">
        <v>0.24289915602982237</v>
      </c>
      <c r="AG552" s="14">
        <v>0.48847431971082084</v>
      </c>
      <c r="AH552" s="15">
        <v>0.2674180327868852</v>
      </c>
      <c r="AI552" s="5">
        <v>0.92045454545454553</v>
      </c>
      <c r="AJ552" s="15">
        <v>449.55645161290329</v>
      </c>
      <c r="AK552" s="15" t="s">
        <v>7128</v>
      </c>
      <c r="AL552" s="15" t="s">
        <v>7128</v>
      </c>
      <c r="AM552" s="15" t="s">
        <v>7128</v>
      </c>
      <c r="AN552" s="15">
        <v>3.4378661732963307</v>
      </c>
      <c r="AO552" s="15">
        <v>0.92178586192641598</v>
      </c>
      <c r="AP552" s="15">
        <v>36.149599142919776</v>
      </c>
      <c r="AQ552" s="15">
        <v>22.341183111342211</v>
      </c>
      <c r="AR552" s="15">
        <v>1.6120039735990386</v>
      </c>
      <c r="AS552" s="15">
        <v>1.7217211060836772</v>
      </c>
      <c r="AT552" s="14" t="s">
        <v>7128</v>
      </c>
      <c r="AU552" s="14">
        <v>0</v>
      </c>
      <c r="AV552" s="12" t="s">
        <v>7128</v>
      </c>
      <c r="AW552" s="12" t="s">
        <v>7128</v>
      </c>
      <c r="AX552" s="12">
        <v>0.14599999999999999</v>
      </c>
      <c r="AY552" s="12">
        <v>0.115</v>
      </c>
      <c r="AZ552" s="14" t="s">
        <v>7128</v>
      </c>
      <c r="BA552" s="14" t="s">
        <v>7128</v>
      </c>
      <c r="BB552" s="14">
        <v>-4.3328748280605227E-2</v>
      </c>
      <c r="BC552" s="14">
        <v>4.6500368430973556E-2</v>
      </c>
      <c r="BD552" s="14">
        <v>-1.0463378176382661E-2</v>
      </c>
      <c r="BE552" s="14">
        <v>4.7837289850820856E-2</v>
      </c>
      <c r="BF552" s="14">
        <v>0</v>
      </c>
      <c r="BG552" s="14">
        <v>0.48359999999999997</v>
      </c>
      <c r="BH552" s="13">
        <v>2.48</v>
      </c>
      <c r="BI552" s="13">
        <v>-12.6</v>
      </c>
      <c r="BJ552" s="13">
        <v>56.7</v>
      </c>
      <c r="BK552" s="13">
        <v>57.605664438358474</v>
      </c>
      <c r="BL552" s="13">
        <v>1209.5</v>
      </c>
      <c r="BM552" s="13">
        <v>1204.2</v>
      </c>
      <c r="BN552" s="13">
        <v>105.3</v>
      </c>
      <c r="BO552" s="13">
        <v>93.210000000000008</v>
      </c>
      <c r="BP552" s="13">
        <v>57.605664438358474</v>
      </c>
      <c r="BQ552" s="13">
        <v>0</v>
      </c>
      <c r="BR552" s="13">
        <v>0</v>
      </c>
      <c r="BS552" s="13">
        <v>-41</v>
      </c>
      <c r="BT552" s="14">
        <v>-0.71173556280862738</v>
      </c>
      <c r="BU552" s="13">
        <v>98.605664438358474</v>
      </c>
      <c r="BV552" s="13">
        <v>28.4</v>
      </c>
      <c r="BW552" s="13">
        <v>28.4</v>
      </c>
      <c r="BX552" s="13">
        <v>290.8</v>
      </c>
      <c r="BY552" s="13">
        <v>1238.8216778082076</v>
      </c>
      <c r="BZ552" s="13">
        <v>324.3</v>
      </c>
      <c r="CA552" s="13">
        <v>1291.8216778082076</v>
      </c>
      <c r="CB552" s="13">
        <v>0</v>
      </c>
      <c r="CC552" s="15">
        <v>0.79100000000000004</v>
      </c>
      <c r="CD552" s="15">
        <v>1.06</v>
      </c>
      <c r="CE552" s="15">
        <v>0.36</v>
      </c>
      <c r="CF552" s="15">
        <v>0.54072009334836035</v>
      </c>
      <c r="CG552" s="15">
        <v>0.81770153454420758</v>
      </c>
      <c r="CH552" s="13">
        <v>84.76</v>
      </c>
      <c r="CI552" s="13">
        <v>36.154000000000011</v>
      </c>
      <c r="CJ552" s="13">
        <v>0</v>
      </c>
      <c r="CK552" s="12">
        <f t="shared" si="16"/>
        <v>0</v>
      </c>
      <c r="CL552" s="36">
        <f t="shared" si="17"/>
        <v>0.93627473572987241</v>
      </c>
      <c r="CM552" s="13" t="s">
        <v>7128</v>
      </c>
      <c r="CN552" s="13" t="s">
        <v>7128</v>
      </c>
      <c r="CO552" s="13" t="s">
        <v>7128</v>
      </c>
      <c r="CP552" s="13" t="s">
        <v>7128</v>
      </c>
      <c r="CQ552" s="13">
        <v>93.210000000000008</v>
      </c>
      <c r="CR552" s="13">
        <v>2082.4216778082077</v>
      </c>
      <c r="CS552" s="13" t="s">
        <v>7128</v>
      </c>
      <c r="CT552" s="13">
        <v>4.4740000000000002</v>
      </c>
      <c r="CU552" s="13">
        <v>58.076264438358471</v>
      </c>
      <c r="CV552" s="13">
        <v>1296.2956778082075</v>
      </c>
      <c r="CW552" s="13">
        <v>106.91</v>
      </c>
      <c r="CX552" s="12">
        <v>-4.1078455942616013E-2</v>
      </c>
      <c r="CY552" s="12">
        <v>4.6711546959401072E-2</v>
      </c>
      <c r="CZ552" s="15">
        <v>19.47826842959693</v>
      </c>
      <c r="DA552" s="20"/>
      <c r="DB552" s="20"/>
    </row>
    <row r="553" spans="1:106">
      <c r="A553" s="8" t="s">
        <v>1441</v>
      </c>
      <c r="B553" s="8" t="s">
        <v>1442</v>
      </c>
      <c r="C553" s="9" t="s">
        <v>7162</v>
      </c>
      <c r="D553" s="9" t="s">
        <v>7126</v>
      </c>
      <c r="E553" s="10" t="s">
        <v>7127</v>
      </c>
      <c r="F553" s="10" t="s">
        <v>7126</v>
      </c>
      <c r="G553" s="11">
        <v>0.8</v>
      </c>
      <c r="H553" s="11">
        <v>0.81421621784991083</v>
      </c>
      <c r="I553" s="12">
        <v>9.0499999999999997E-2</v>
      </c>
      <c r="J553" s="12">
        <v>0.13018656771541692</v>
      </c>
      <c r="K553" s="12">
        <v>3.6999999999999998E-2</v>
      </c>
      <c r="L553" s="12">
        <v>9.35E-2</v>
      </c>
      <c r="M553" s="12">
        <v>6.1719349999999999E-2</v>
      </c>
      <c r="N553" s="12">
        <v>0.12841785880775164</v>
      </c>
      <c r="O553" s="12">
        <v>0.16471959850442225</v>
      </c>
      <c r="P553" s="12">
        <v>0.12542766048171416</v>
      </c>
      <c r="Q553" s="13">
        <v>403.5</v>
      </c>
      <c r="R553" s="13">
        <v>0</v>
      </c>
      <c r="S553" s="13">
        <v>10.7</v>
      </c>
      <c r="T553" s="13">
        <v>10.7</v>
      </c>
      <c r="U553" s="13">
        <v>414.2</v>
      </c>
      <c r="V553" s="13">
        <v>0</v>
      </c>
      <c r="W553" s="13">
        <v>414.2</v>
      </c>
      <c r="X553" s="14">
        <v>0</v>
      </c>
      <c r="Y553" s="15">
        <v>5.7692307692307696E-2</v>
      </c>
      <c r="Z553" s="14">
        <v>0.16212121212121211</v>
      </c>
      <c r="AA553" s="14">
        <v>2.5832930951231289E-2</v>
      </c>
      <c r="AB553" s="14">
        <v>0.1934900542495479</v>
      </c>
      <c r="AC553" s="14">
        <v>2.6517967781908302E-2</v>
      </c>
      <c r="AD553" s="13">
        <v>31.02</v>
      </c>
      <c r="AE553" s="15">
        <v>1.4025555555555558</v>
      </c>
      <c r="AF553" s="14">
        <v>0.13784048752090222</v>
      </c>
      <c r="AG553" s="14">
        <v>0.54084254445701363</v>
      </c>
      <c r="AH553" s="15">
        <v>0.38581965979226251</v>
      </c>
      <c r="AI553" s="5">
        <v>13.440000000000001</v>
      </c>
      <c r="AJ553" s="15">
        <v>37.361111111111107</v>
      </c>
      <c r="AK553" s="15">
        <v>36.68181818181818</v>
      </c>
      <c r="AL553" s="15">
        <v>29.542857142857141</v>
      </c>
      <c r="AM553" s="15">
        <v>1.5374942844078645</v>
      </c>
      <c r="AN553" s="15">
        <v>7.2965641952983731</v>
      </c>
      <c r="AO553" s="15">
        <v>3.0684410646387832</v>
      </c>
      <c r="AP553" s="15">
        <v>24.654761904761902</v>
      </c>
      <c r="AQ553" s="15">
        <v>21.350515463917528</v>
      </c>
      <c r="AR553" s="15">
        <v>6.2757575757575754</v>
      </c>
      <c r="AS553" s="15">
        <v>3.1498098859315586</v>
      </c>
      <c r="AT553" s="14">
        <v>0</v>
      </c>
      <c r="AU553" s="14">
        <v>0</v>
      </c>
      <c r="AV553" s="12">
        <v>0.26600000000000001</v>
      </c>
      <c r="AW553" s="12">
        <v>0.25700000000000001</v>
      </c>
      <c r="AX553" s="12">
        <v>0.35200000000000004</v>
      </c>
      <c r="AY553" s="12">
        <v>0.33399999999999996</v>
      </c>
      <c r="AZ553" s="14">
        <v>0.24299999999999999</v>
      </c>
      <c r="BA553" s="14">
        <v>0.21600000000000003</v>
      </c>
      <c r="BB553" s="14">
        <v>0.29490616621983917</v>
      </c>
      <c r="BC553" s="14">
        <v>0.2538455192894658</v>
      </c>
      <c r="BD553" s="14">
        <v>8.2028337061894108E-2</v>
      </c>
      <c r="BE553" s="14">
        <v>0.12527964205816555</v>
      </c>
      <c r="BF553" s="14">
        <v>0.32987804878048782</v>
      </c>
      <c r="BG553" s="14">
        <v>0.33270000000000005</v>
      </c>
      <c r="BH553" s="13">
        <v>10.8</v>
      </c>
      <c r="BI553" s="13">
        <v>11</v>
      </c>
      <c r="BJ553" s="13">
        <v>16.8</v>
      </c>
      <c r="BK553" s="13">
        <v>16.8</v>
      </c>
      <c r="BL553" s="13">
        <v>131.5</v>
      </c>
      <c r="BM553" s="13">
        <v>134.1</v>
      </c>
      <c r="BN553" s="13">
        <v>19</v>
      </c>
      <c r="BO553" s="13">
        <v>19.399999999999999</v>
      </c>
      <c r="BP553" s="13">
        <v>11.258048780487806</v>
      </c>
      <c r="BQ553" s="13">
        <v>0</v>
      </c>
      <c r="BR553" s="13">
        <v>0</v>
      </c>
      <c r="BS553" s="13">
        <v>-2.48</v>
      </c>
      <c r="BT553" s="14">
        <v>-0.22028684085099004</v>
      </c>
      <c r="BU553" s="13">
        <v>13.738048780487807</v>
      </c>
      <c r="BV553" s="13">
        <v>13.48</v>
      </c>
      <c r="BW553" s="13">
        <v>13.48</v>
      </c>
      <c r="BX553" s="13">
        <v>37.299999999999997</v>
      </c>
      <c r="BY553" s="13">
        <v>44.349999999999994</v>
      </c>
      <c r="BZ553" s="13">
        <v>55.3</v>
      </c>
      <c r="CA553" s="13">
        <v>66</v>
      </c>
      <c r="CB553" s="13">
        <v>0</v>
      </c>
      <c r="CC553" s="15">
        <v>0.497</v>
      </c>
      <c r="CD553" s="15">
        <v>0.52100000000000002</v>
      </c>
      <c r="CE553" s="15">
        <v>0.36</v>
      </c>
      <c r="CF553" s="15">
        <v>0.62497586712478448</v>
      </c>
      <c r="CG553" s="15">
        <v>0.67788342648508948</v>
      </c>
      <c r="CH553" s="13">
        <v>6.0459999999999994</v>
      </c>
      <c r="CI553" s="13">
        <v>3.8531</v>
      </c>
      <c r="CJ553" s="13">
        <v>0</v>
      </c>
      <c r="CK553" s="12">
        <f t="shared" si="16"/>
        <v>0</v>
      </c>
      <c r="CL553" s="36">
        <f t="shared" si="17"/>
        <v>1.9924242424242424</v>
      </c>
      <c r="CM553" s="13">
        <v>16.399999999999999</v>
      </c>
      <c r="CN553" s="13">
        <v>5.41</v>
      </c>
      <c r="CO553" s="13">
        <v>11</v>
      </c>
      <c r="CP553" s="13">
        <v>403.5</v>
      </c>
      <c r="CQ553" s="13">
        <v>19.399999999999999</v>
      </c>
      <c r="CR553" s="13">
        <v>414.2</v>
      </c>
      <c r="CS553" s="13" t="s">
        <v>7128</v>
      </c>
      <c r="CT553" s="13">
        <v>0.42859999999999998</v>
      </c>
      <c r="CU553" s="13">
        <v>16.843</v>
      </c>
      <c r="CV553" s="13">
        <v>66.428600000000003</v>
      </c>
      <c r="CW553" s="13">
        <v>19.16</v>
      </c>
      <c r="CX553" s="12">
        <v>0.2926957268491277</v>
      </c>
      <c r="CY553" s="12">
        <v>0.25205933245769729</v>
      </c>
      <c r="CZ553" s="15">
        <v>21.617954070981209</v>
      </c>
      <c r="DA553" s="20"/>
      <c r="DB553" s="20"/>
    </row>
    <row r="554" spans="1:106" ht="24">
      <c r="A554" s="8" t="s">
        <v>2389</v>
      </c>
      <c r="B554" s="8" t="s">
        <v>2390</v>
      </c>
      <c r="C554" s="9" t="s">
        <v>7133</v>
      </c>
      <c r="D554" s="9" t="s">
        <v>7126</v>
      </c>
      <c r="E554" s="10" t="s">
        <v>7127</v>
      </c>
      <c r="F554" s="10" t="s">
        <v>7126</v>
      </c>
      <c r="G554" s="11">
        <v>0.92</v>
      </c>
      <c r="H554" s="11">
        <v>1.1890517856670808</v>
      </c>
      <c r="I554" s="12">
        <v>9.0499999999999997E-2</v>
      </c>
      <c r="J554" s="12">
        <v>0.1641091866028708</v>
      </c>
      <c r="K554" s="12">
        <v>4.1999999999999996E-2</v>
      </c>
      <c r="L554" s="12">
        <v>9.8500000000000004E-2</v>
      </c>
      <c r="M554" s="12">
        <v>6.5019850000000004E-2</v>
      </c>
      <c r="N554" s="12">
        <v>0.13950145267906819</v>
      </c>
      <c r="O554" s="12">
        <v>-0.14468983176416111</v>
      </c>
      <c r="P554" s="12">
        <v>-9.0867695540260349E-2</v>
      </c>
      <c r="Q554" s="13">
        <v>18.100000000000001</v>
      </c>
      <c r="R554" s="13">
        <v>0</v>
      </c>
      <c r="S554" s="13">
        <v>5.98</v>
      </c>
      <c r="T554" s="13">
        <v>5.98</v>
      </c>
      <c r="U554" s="13">
        <v>24.080000000000002</v>
      </c>
      <c r="V554" s="13">
        <v>10.4</v>
      </c>
      <c r="W554" s="13">
        <v>13.680000000000001</v>
      </c>
      <c r="X554" s="14">
        <v>0.43189368770764119</v>
      </c>
      <c r="Y554" s="15">
        <v>0.41518386714116251</v>
      </c>
      <c r="Z554" s="14">
        <v>0.2122072391767211</v>
      </c>
      <c r="AA554" s="14">
        <v>0.24833887043189368</v>
      </c>
      <c r="AB554" s="14">
        <v>0.26936936936936939</v>
      </c>
      <c r="AC554" s="14">
        <v>0.33038674033149174</v>
      </c>
      <c r="AD554" s="13">
        <v>0.214</v>
      </c>
      <c r="AE554" s="15">
        <v>1.1163888888888891</v>
      </c>
      <c r="AF554" s="14">
        <v>9.4868329805051374E-2</v>
      </c>
      <c r="AG554" s="14">
        <v>0.77633916557133709</v>
      </c>
      <c r="AH554" s="15">
        <v>0.49118387909319894</v>
      </c>
      <c r="AI554" s="5">
        <v>1.785425101214575</v>
      </c>
      <c r="AJ554" s="15">
        <v>60.13289036544851</v>
      </c>
      <c r="AK554" s="15">
        <v>60.13289036544851</v>
      </c>
      <c r="AL554" s="15" t="s">
        <v>7128</v>
      </c>
      <c r="AM554" s="15" t="s">
        <v>7128</v>
      </c>
      <c r="AN554" s="15">
        <v>0.81531531531531543</v>
      </c>
      <c r="AO554" s="15">
        <v>0.42289719626168232</v>
      </c>
      <c r="AP554" s="15">
        <v>15.510204081632654</v>
      </c>
      <c r="AQ554" s="15">
        <v>13.153846153846155</v>
      </c>
      <c r="AR554" s="15">
        <v>0.76940382452193479</v>
      </c>
      <c r="AS554" s="15">
        <v>0.31962616822429912</v>
      </c>
      <c r="AT554" s="14">
        <v>0</v>
      </c>
      <c r="AU554" s="14">
        <v>0</v>
      </c>
      <c r="AV554" s="12" t="s">
        <v>7128</v>
      </c>
      <c r="AW554" s="12" t="s">
        <v>7128</v>
      </c>
      <c r="AX554" s="12" t="s">
        <v>7128</v>
      </c>
      <c r="AY554" s="12" t="s">
        <v>7128</v>
      </c>
      <c r="AZ554" s="14" t="s">
        <v>7128</v>
      </c>
      <c r="BA554" s="14" t="s">
        <v>7128</v>
      </c>
      <c r="BB554" s="14">
        <v>1.9419354838709678E-2</v>
      </c>
      <c r="BC554" s="14">
        <v>4.863375713880784E-2</v>
      </c>
      <c r="BD554" s="14">
        <v>7.032710280373832E-3</v>
      </c>
      <c r="BE554" s="14">
        <v>2.0607476635514019E-2</v>
      </c>
      <c r="BF554" s="14">
        <v>0.11483253588516747</v>
      </c>
      <c r="BG554" s="14">
        <v>0.51840000000000008</v>
      </c>
      <c r="BH554" s="13">
        <v>0.30099999999999999</v>
      </c>
      <c r="BI554" s="13">
        <v>0.30099999999999999</v>
      </c>
      <c r="BJ554" s="13">
        <v>0.88200000000000001</v>
      </c>
      <c r="BK554" s="13">
        <v>0.88200000000000001</v>
      </c>
      <c r="BL554" s="13">
        <v>42.8</v>
      </c>
      <c r="BM554" s="13">
        <v>42.8</v>
      </c>
      <c r="BN554" s="13">
        <v>1.04</v>
      </c>
      <c r="BO554" s="13">
        <v>1.04</v>
      </c>
      <c r="BP554" s="13">
        <v>0.78071770334928225</v>
      </c>
      <c r="BQ554" s="13">
        <v>0</v>
      </c>
      <c r="BR554" s="13">
        <v>0</v>
      </c>
      <c r="BS554" s="13">
        <v>-0.17</v>
      </c>
      <c r="BT554" s="14">
        <v>-0.21774836060550348</v>
      </c>
      <c r="BU554" s="13">
        <v>0.95071770334928229</v>
      </c>
      <c r="BV554" s="13">
        <v>0.47099999999999997</v>
      </c>
      <c r="BW554" s="13">
        <v>0.47099999999999997</v>
      </c>
      <c r="BX554" s="13">
        <v>15.5</v>
      </c>
      <c r="BY554" s="13">
        <v>16.053000000000001</v>
      </c>
      <c r="BZ554" s="13">
        <v>22.2</v>
      </c>
      <c r="CA554" s="13">
        <v>17.78</v>
      </c>
      <c r="CB554" s="13">
        <v>0</v>
      </c>
      <c r="CC554" s="15">
        <v>0.49099999999999999</v>
      </c>
      <c r="CD554" s="15">
        <v>0.221</v>
      </c>
      <c r="CE554" s="15">
        <v>0.36</v>
      </c>
      <c r="CF554" s="15" t="s">
        <v>7128</v>
      </c>
      <c r="CG554" s="15" t="s">
        <v>7128</v>
      </c>
      <c r="CH554" s="13" t="s">
        <v>7128</v>
      </c>
      <c r="CI554" s="13" t="s">
        <v>7128</v>
      </c>
      <c r="CJ554" s="13">
        <v>0</v>
      </c>
      <c r="CK554" s="12">
        <f t="shared" si="16"/>
        <v>0</v>
      </c>
      <c r="CL554" s="36">
        <f t="shared" si="17"/>
        <v>2.4071991001124857</v>
      </c>
      <c r="CM554" s="13">
        <v>0.41799999999999998</v>
      </c>
      <c r="CN554" s="13">
        <v>4.8000000000000001E-2</v>
      </c>
      <c r="CO554" s="13">
        <v>0.30099999999999999</v>
      </c>
      <c r="CP554" s="13">
        <v>18.100000000000001</v>
      </c>
      <c r="CQ554" s="13">
        <v>1.04</v>
      </c>
      <c r="CR554" s="13">
        <v>13.680000000000001</v>
      </c>
      <c r="CS554" s="13" t="s">
        <v>7128</v>
      </c>
      <c r="CT554" s="13">
        <v>0</v>
      </c>
      <c r="CU554" s="13">
        <v>0.88200000000000001</v>
      </c>
      <c r="CV554" s="13">
        <v>17.78</v>
      </c>
      <c r="CW554" s="13">
        <v>1.04</v>
      </c>
      <c r="CX554" s="12">
        <v>1.9419354838709678E-2</v>
      </c>
      <c r="CY554" s="12">
        <v>4.863375713880784E-2</v>
      </c>
      <c r="CZ554" s="15">
        <v>13.153846153846155</v>
      </c>
      <c r="DA554" s="20"/>
      <c r="DB554" s="20"/>
    </row>
    <row r="555" spans="1:106">
      <c r="A555" s="8" t="s">
        <v>243</v>
      </c>
      <c r="B555" s="8" t="s">
        <v>244</v>
      </c>
      <c r="C555" s="9" t="s">
        <v>7137</v>
      </c>
      <c r="D555" s="9" t="s">
        <v>7126</v>
      </c>
      <c r="E555" s="10" t="s">
        <v>7127</v>
      </c>
      <c r="F555" s="10" t="s">
        <v>7126</v>
      </c>
      <c r="G555" s="11">
        <v>0.51</v>
      </c>
      <c r="H555" s="11">
        <v>0.51</v>
      </c>
      <c r="I555" s="12">
        <v>9.0499999999999997E-2</v>
      </c>
      <c r="J555" s="12">
        <v>0.102655</v>
      </c>
      <c r="K555" s="12">
        <v>3.2000000000000001E-2</v>
      </c>
      <c r="L555" s="12">
        <v>8.8499999999999995E-2</v>
      </c>
      <c r="M555" s="12">
        <v>5.8418850000000001E-2</v>
      </c>
      <c r="N555" s="12">
        <v>0.102655</v>
      </c>
      <c r="O555" s="12">
        <v>-6.8618823183131755E-2</v>
      </c>
      <c r="P555" s="12">
        <v>-1.9600116162832165E-2</v>
      </c>
      <c r="Q555" s="13">
        <v>1100.2</v>
      </c>
      <c r="R555" s="13">
        <v>0</v>
      </c>
      <c r="S555" s="13">
        <v>0</v>
      </c>
      <c r="T555" s="13">
        <v>0</v>
      </c>
      <c r="U555" s="13">
        <v>1100.2</v>
      </c>
      <c r="V555" s="13">
        <v>0</v>
      </c>
      <c r="W555" s="13">
        <v>1100.2</v>
      </c>
      <c r="X555" s="14">
        <v>0</v>
      </c>
      <c r="Y555" s="15">
        <v>8.2065652522017613E-2</v>
      </c>
      <c r="Z555" s="14" t="s">
        <v>7128</v>
      </c>
      <c r="AA555" s="14">
        <v>0</v>
      </c>
      <c r="AB555" s="14" t="s">
        <v>7128</v>
      </c>
      <c r="AC555" s="14">
        <v>0</v>
      </c>
      <c r="AD555" s="13">
        <v>8.81</v>
      </c>
      <c r="AE555" s="15">
        <v>1.789277777777778</v>
      </c>
      <c r="AF555" s="14">
        <v>0.22803508501982758</v>
      </c>
      <c r="AG555" s="14">
        <v>0.45453531850586787</v>
      </c>
      <c r="AH555" s="15">
        <v>0.24194324194324196</v>
      </c>
      <c r="AI555" s="5">
        <v>1.3649444081098756</v>
      </c>
      <c r="AJ555" s="15">
        <v>34.59748427672956</v>
      </c>
      <c r="AK555" s="15">
        <v>34.59748427672956</v>
      </c>
      <c r="AL555" s="15">
        <v>11.546526867627785</v>
      </c>
      <c r="AM555" s="15">
        <v>2.0114816439959049</v>
      </c>
      <c r="AN555" s="15" t="s">
        <v>7128</v>
      </c>
      <c r="AO555" s="15">
        <v>0.62678744374181061</v>
      </c>
      <c r="AP555" s="15">
        <v>5.2716818399616683</v>
      </c>
      <c r="AQ555" s="15">
        <v>3.8712174524982408</v>
      </c>
      <c r="AR555" s="15" t="s">
        <v>7128</v>
      </c>
      <c r="AS555" s="15">
        <v>0.62678744374181061</v>
      </c>
      <c r="AT555" s="14">
        <v>0.56558490566037734</v>
      </c>
      <c r="AU555" s="14">
        <v>1.6347573168514814E-2</v>
      </c>
      <c r="AV555" s="12">
        <v>-6.8099999999999994E-2</v>
      </c>
      <c r="AW555" s="12">
        <v>4.82E-2</v>
      </c>
      <c r="AX555" s="12">
        <v>0.23</v>
      </c>
      <c r="AY555" s="12">
        <v>0.21199999999999999</v>
      </c>
      <c r="AZ555" s="14">
        <v>0.17199999999999999</v>
      </c>
      <c r="BA555" s="14">
        <v>0.153</v>
      </c>
      <c r="BB555" s="14">
        <v>3.4036176816868248E-2</v>
      </c>
      <c r="BC555" s="14">
        <v>8.3054883837167831E-2</v>
      </c>
      <c r="BD555" s="14">
        <v>1.811656127157751E-2</v>
      </c>
      <c r="BE555" s="14">
        <v>0.1188970546345354</v>
      </c>
      <c r="BF555" s="14">
        <v>0.39899623588456712</v>
      </c>
      <c r="BG555" s="14">
        <v>0.84950000000000003</v>
      </c>
      <c r="BH555" s="13">
        <v>31.8</v>
      </c>
      <c r="BI555" s="13">
        <v>31.8</v>
      </c>
      <c r="BJ555" s="13">
        <v>208.7</v>
      </c>
      <c r="BK555" s="13">
        <v>208.7</v>
      </c>
      <c r="BL555" s="13">
        <v>1755.3</v>
      </c>
      <c r="BM555" s="13">
        <v>1755.3</v>
      </c>
      <c r="BN555" s="13">
        <v>284.2</v>
      </c>
      <c r="BO555" s="13">
        <v>284.2</v>
      </c>
      <c r="BP555" s="13">
        <v>125.42948557089083</v>
      </c>
      <c r="BQ555" s="13">
        <v>0</v>
      </c>
      <c r="BR555" s="13">
        <v>0</v>
      </c>
      <c r="BS555" s="13">
        <v>-94.2</v>
      </c>
      <c r="BT555" s="14">
        <v>-0.75101958340377306</v>
      </c>
      <c r="BU555" s="13">
        <v>219.62948557089084</v>
      </c>
      <c r="BV555" s="13">
        <v>126</v>
      </c>
      <c r="BW555" s="13">
        <v>126</v>
      </c>
      <c r="BX555" s="13">
        <v>934.3</v>
      </c>
      <c r="BY555" s="13">
        <v>1510.1999999999998</v>
      </c>
      <c r="BZ555" s="13">
        <v>0</v>
      </c>
      <c r="CA555" s="13">
        <v>0</v>
      </c>
      <c r="CB555" s="13">
        <v>-17.985599999999998</v>
      </c>
      <c r="CC555" s="15">
        <v>0.69099999999999995</v>
      </c>
      <c r="CD555" s="15">
        <v>0.54900000000000004</v>
      </c>
      <c r="CE555" s="15">
        <v>0.36</v>
      </c>
      <c r="CF555" s="15">
        <v>1.1431174275947413</v>
      </c>
      <c r="CG555" s="15">
        <v>0.90648376098489269</v>
      </c>
      <c r="CH555" s="13">
        <v>87.431666666666658</v>
      </c>
      <c r="CI555" s="13">
        <v>45.25</v>
      </c>
      <c r="CJ555" s="13">
        <v>-17.985599999999998</v>
      </c>
      <c r="CK555" s="12">
        <f t="shared" si="16"/>
        <v>0.14274285714285712</v>
      </c>
      <c r="CL555" s="36" t="str">
        <f t="shared" si="17"/>
        <v>NA</v>
      </c>
      <c r="CM555" s="13">
        <v>79.7</v>
      </c>
      <c r="CN555" s="13">
        <v>31.8</v>
      </c>
      <c r="CO555" s="13">
        <v>31.8</v>
      </c>
      <c r="CP555" s="13">
        <v>1100.2</v>
      </c>
      <c r="CQ555" s="13">
        <v>284.2</v>
      </c>
      <c r="CR555" s="13">
        <v>1100.2</v>
      </c>
      <c r="CS555" s="13">
        <v>126</v>
      </c>
      <c r="CT555" s="13">
        <v>0.32919999999999999</v>
      </c>
      <c r="CU555" s="13">
        <v>208.58199999999999</v>
      </c>
      <c r="CV555" s="13">
        <v>0.32919999999999999</v>
      </c>
      <c r="CW555" s="13">
        <v>284.2</v>
      </c>
      <c r="CX555" s="12">
        <v>3.3897935138341495E-2</v>
      </c>
      <c r="CY555" s="12">
        <v>8.2989833713062441E-2</v>
      </c>
      <c r="CZ555" s="15">
        <v>3.8712174524982408</v>
      </c>
      <c r="DA555" s="20"/>
      <c r="DB555" s="20"/>
    </row>
    <row r="556" spans="1:106" ht="24">
      <c r="A556" s="8" t="s">
        <v>5935</v>
      </c>
      <c r="B556" s="8" t="s">
        <v>5936</v>
      </c>
      <c r="C556" s="9" t="s">
        <v>7142</v>
      </c>
      <c r="D556" s="9" t="s">
        <v>7126</v>
      </c>
      <c r="E556" s="10" t="s">
        <v>7127</v>
      </c>
      <c r="F556" s="10" t="s">
        <v>7126</v>
      </c>
      <c r="G556" s="11">
        <v>0.1</v>
      </c>
      <c r="H556" s="11">
        <v>0.1</v>
      </c>
      <c r="I556" s="12">
        <v>9.0499999999999997E-2</v>
      </c>
      <c r="J556" s="12">
        <v>6.5549999999999997E-2</v>
      </c>
      <c r="K556" s="12">
        <v>4.7E-2</v>
      </c>
      <c r="L556" s="12">
        <v>0.10350000000000001</v>
      </c>
      <c r="M556" s="12">
        <v>6.8320350000000002E-2</v>
      </c>
      <c r="N556" s="12">
        <v>6.5549999999999997E-2</v>
      </c>
      <c r="O556" s="12" t="s">
        <v>7128</v>
      </c>
      <c r="P556" s="12" t="s">
        <v>7128</v>
      </c>
      <c r="Q556" s="13">
        <v>3.56</v>
      </c>
      <c r="R556" s="13">
        <v>0</v>
      </c>
      <c r="S556" s="13">
        <v>0</v>
      </c>
      <c r="T556" s="13">
        <v>0</v>
      </c>
      <c r="U556" s="13">
        <v>3.56</v>
      </c>
      <c r="V556" s="13">
        <v>0</v>
      </c>
      <c r="W556" s="13">
        <v>3.56</v>
      </c>
      <c r="X556" s="14">
        <v>0</v>
      </c>
      <c r="Y556" s="15">
        <v>4.6863734679163667E-2</v>
      </c>
      <c r="Z556" s="14" t="s">
        <v>7128</v>
      </c>
      <c r="AA556" s="14">
        <v>0</v>
      </c>
      <c r="AB556" s="14" t="s">
        <v>7128</v>
      </c>
      <c r="AC556" s="14">
        <v>0</v>
      </c>
      <c r="AD556" s="13">
        <v>2.5999999999999999E-2</v>
      </c>
      <c r="AE556" s="15">
        <v>0.30280555555555549</v>
      </c>
      <c r="AF556" s="14">
        <v>4.4721359549995794E-2</v>
      </c>
      <c r="AG556" s="14" t="s">
        <v>7128</v>
      </c>
      <c r="AH556" s="15">
        <v>0.53488372093023251</v>
      </c>
      <c r="AI556" s="5" t="s">
        <v>7128</v>
      </c>
      <c r="AJ556" s="15" t="s">
        <v>7128</v>
      </c>
      <c r="AK556" s="15" t="s">
        <v>7128</v>
      </c>
      <c r="AL556" s="15" t="s">
        <v>7128</v>
      </c>
      <c r="AM556" s="15" t="s">
        <v>7128</v>
      </c>
      <c r="AN556" s="15" t="s">
        <v>7128</v>
      </c>
      <c r="AO556" s="15" t="s">
        <v>7128</v>
      </c>
      <c r="AP556" s="15" t="s">
        <v>7128</v>
      </c>
      <c r="AQ556" s="15" t="s">
        <v>7128</v>
      </c>
      <c r="AR556" s="15" t="s">
        <v>7128</v>
      </c>
      <c r="AS556" s="15" t="s">
        <v>7128</v>
      </c>
      <c r="AT556" s="14" t="s">
        <v>7128</v>
      </c>
      <c r="AU556" s="14">
        <v>0</v>
      </c>
      <c r="AV556" s="12" t="s">
        <v>7128</v>
      </c>
      <c r="AW556" s="12" t="s">
        <v>7128</v>
      </c>
      <c r="AX556" s="12" t="s">
        <v>7128</v>
      </c>
      <c r="AY556" s="12" t="s">
        <v>7128</v>
      </c>
      <c r="AZ556" s="14" t="s">
        <v>7128</v>
      </c>
      <c r="BA556" s="14" t="s">
        <v>7128</v>
      </c>
      <c r="BB556" s="14" t="s">
        <v>7128</v>
      </c>
      <c r="BC556" s="14" t="s">
        <v>7128</v>
      </c>
      <c r="BD556" s="14" t="s">
        <v>7128</v>
      </c>
      <c r="BE556" s="14" t="s">
        <v>7128</v>
      </c>
      <c r="BF556" s="14">
        <v>0</v>
      </c>
      <c r="BG556" s="14">
        <v>0.20610000000000001</v>
      </c>
      <c r="BH556" s="13">
        <v>-10.5</v>
      </c>
      <c r="BI556" s="13">
        <v>-10.5</v>
      </c>
      <c r="BJ556" s="13">
        <v>0</v>
      </c>
      <c r="BK556" s="13">
        <v>0</v>
      </c>
      <c r="BL556" s="13">
        <v>-10.3</v>
      </c>
      <c r="BM556" s="13">
        <v>-10.3</v>
      </c>
      <c r="BN556" s="13">
        <v>0</v>
      </c>
      <c r="BO556" s="13">
        <v>0</v>
      </c>
      <c r="BP556" s="13">
        <v>0</v>
      </c>
      <c r="BQ556" s="13">
        <v>0</v>
      </c>
      <c r="BR556" s="13">
        <v>0</v>
      </c>
      <c r="BS556" s="13">
        <v>-8.0000000000000002E-3</v>
      </c>
      <c r="BT556" s="14" t="s">
        <v>7128</v>
      </c>
      <c r="BU556" s="13">
        <v>8.0000000000000002E-3</v>
      </c>
      <c r="BV556" s="13">
        <v>-10.492000000000001</v>
      </c>
      <c r="BW556" s="13">
        <v>-10.492000000000001</v>
      </c>
      <c r="BX556" s="13">
        <v>0</v>
      </c>
      <c r="BY556" s="13">
        <v>0</v>
      </c>
      <c r="BZ556" s="13">
        <v>0</v>
      </c>
      <c r="CA556" s="13">
        <v>0</v>
      </c>
      <c r="CB556" s="13">
        <v>0</v>
      </c>
      <c r="CC556" s="15">
        <v>-0.253</v>
      </c>
      <c r="CD556" s="15">
        <v>0.84399999999999997</v>
      </c>
      <c r="CE556" s="15">
        <v>0.36</v>
      </c>
      <c r="CF556" s="15" t="s">
        <v>7128</v>
      </c>
      <c r="CG556" s="15" t="s">
        <v>7128</v>
      </c>
      <c r="CH556" s="13" t="s">
        <v>7128</v>
      </c>
      <c r="CI556" s="13" t="s">
        <v>7128</v>
      </c>
      <c r="CJ556" s="13">
        <v>0</v>
      </c>
      <c r="CK556" s="12">
        <f t="shared" si="16"/>
        <v>0</v>
      </c>
      <c r="CL556" s="36" t="str">
        <f t="shared" si="17"/>
        <v>NA</v>
      </c>
      <c r="CM556" s="13" t="s">
        <v>7128</v>
      </c>
      <c r="CN556" s="13" t="s">
        <v>7128</v>
      </c>
      <c r="CO556" s="13" t="s">
        <v>7128</v>
      </c>
      <c r="CP556" s="13" t="s">
        <v>7128</v>
      </c>
      <c r="CQ556" s="13" t="s">
        <v>7128</v>
      </c>
      <c r="CR556" s="13" t="s">
        <v>7128</v>
      </c>
      <c r="CS556" s="13" t="s">
        <v>7128</v>
      </c>
      <c r="CT556" s="13">
        <v>0</v>
      </c>
      <c r="CU556" s="13">
        <v>0</v>
      </c>
      <c r="CV556" s="13">
        <v>0</v>
      </c>
      <c r="CW556" s="13">
        <v>0</v>
      </c>
      <c r="CX556" s="12" t="s">
        <v>7128</v>
      </c>
      <c r="CY556" s="12" t="s">
        <v>7128</v>
      </c>
      <c r="CZ556" s="15" t="s">
        <v>7128</v>
      </c>
      <c r="DA556" s="20"/>
      <c r="DB556" s="20"/>
    </row>
    <row r="557" spans="1:106" ht="24">
      <c r="A557" s="8" t="s">
        <v>6017</v>
      </c>
      <c r="B557" s="8" t="s">
        <v>6018</v>
      </c>
      <c r="C557" s="9" t="s">
        <v>7178</v>
      </c>
      <c r="D557" s="9" t="s">
        <v>7126</v>
      </c>
      <c r="E557" s="10" t="s">
        <v>7127</v>
      </c>
      <c r="F557" s="10" t="s">
        <v>7126</v>
      </c>
      <c r="G557" s="11">
        <v>1.1000000000000001</v>
      </c>
      <c r="H557" s="11">
        <v>1.1041916464966177</v>
      </c>
      <c r="I557" s="12">
        <v>9.0499999999999997E-2</v>
      </c>
      <c r="J557" s="12">
        <v>0.15642934400794389</v>
      </c>
      <c r="K557" s="12">
        <v>4.7E-2</v>
      </c>
      <c r="L557" s="12">
        <v>0.10350000000000001</v>
      </c>
      <c r="M557" s="12">
        <v>6.8320350000000002E-2</v>
      </c>
      <c r="N557" s="12">
        <v>0.15600163044479853</v>
      </c>
      <c r="O557" s="12" t="s">
        <v>7128</v>
      </c>
      <c r="P557" s="12" t="s">
        <v>7128</v>
      </c>
      <c r="Q557" s="13">
        <v>2.46</v>
      </c>
      <c r="R557" s="13">
        <v>0</v>
      </c>
      <c r="S557" s="13">
        <v>1.2E-2</v>
      </c>
      <c r="T557" s="13">
        <v>1.2E-2</v>
      </c>
      <c r="U557" s="13">
        <v>2.472</v>
      </c>
      <c r="V557" s="13">
        <v>0.67600000000000005</v>
      </c>
      <c r="W557" s="13">
        <v>1.7959999999999998</v>
      </c>
      <c r="X557" s="14">
        <v>0.27346278317152106</v>
      </c>
      <c r="Y557" s="15">
        <v>9.881422924901187E-2</v>
      </c>
      <c r="Z557" s="14">
        <v>5.3050397877984082E-3</v>
      </c>
      <c r="AA557" s="14">
        <v>4.8543689320388354E-3</v>
      </c>
      <c r="AB557" s="14">
        <v>5.3333333333333332E-3</v>
      </c>
      <c r="AC557" s="14">
        <v>4.8780487804878049E-3</v>
      </c>
      <c r="AD557" s="13">
        <v>0.48599999999999999</v>
      </c>
      <c r="AE557" s="15">
        <v>0.65105555555555572</v>
      </c>
      <c r="AF557" s="14">
        <v>6.3245553203367583E-2</v>
      </c>
      <c r="AG557" s="14">
        <v>0.80163738685268426</v>
      </c>
      <c r="AH557" s="15">
        <v>0.52533333333333332</v>
      </c>
      <c r="AI557" s="5">
        <v>40.666666666666671</v>
      </c>
      <c r="AJ557" s="15">
        <v>8.0130293159609121</v>
      </c>
      <c r="AK557" s="15">
        <v>8.0130293159609121</v>
      </c>
      <c r="AL557" s="15" t="s">
        <v>7128</v>
      </c>
      <c r="AM557" s="15" t="s">
        <v>7128</v>
      </c>
      <c r="AN557" s="15">
        <v>1.0933333333333333</v>
      </c>
      <c r="AO557" s="15">
        <v>0.39360000000000001</v>
      </c>
      <c r="AP557" s="15">
        <v>4.9071038251366117</v>
      </c>
      <c r="AQ557" s="15">
        <v>4.4236453201970436</v>
      </c>
      <c r="AR557" s="15">
        <v>1.1324085750315258</v>
      </c>
      <c r="AS557" s="15">
        <v>0.28735999999999995</v>
      </c>
      <c r="AT557" s="14">
        <v>0.13185667752442995</v>
      </c>
      <c r="AU557" s="14">
        <v>1.6455284552845527E-2</v>
      </c>
      <c r="AV557" s="12" t="s">
        <v>7128</v>
      </c>
      <c r="AW557" s="12" t="s">
        <v>7128</v>
      </c>
      <c r="AX557" s="12">
        <v>0.25900000000000001</v>
      </c>
      <c r="AY557" s="12">
        <v>0.184</v>
      </c>
      <c r="AZ557" s="14" t="s">
        <v>7128</v>
      </c>
      <c r="BA557" s="14" t="s">
        <v>7128</v>
      </c>
      <c r="BB557" s="14" t="s">
        <v>7128</v>
      </c>
      <c r="BC557" s="14" t="s">
        <v>7128</v>
      </c>
      <c r="BD557" s="14">
        <v>4.9119999999999997E-2</v>
      </c>
      <c r="BE557" s="14">
        <v>5.8560000000000001E-2</v>
      </c>
      <c r="BF557" s="14">
        <v>0.21882951653944019</v>
      </c>
      <c r="BG557" s="14" t="s">
        <v>7128</v>
      </c>
      <c r="BH557" s="13">
        <v>0.307</v>
      </c>
      <c r="BI557" s="13">
        <v>0.307</v>
      </c>
      <c r="BJ557" s="13">
        <v>0.36599999999999999</v>
      </c>
      <c r="BK557" s="13">
        <v>0.36599999999999999</v>
      </c>
      <c r="BL557" s="13">
        <v>6.25</v>
      </c>
      <c r="BM557" s="13">
        <v>6.25</v>
      </c>
      <c r="BN557" s="13">
        <v>0.40600000000000003</v>
      </c>
      <c r="BO557" s="13">
        <v>0.40600000000000003</v>
      </c>
      <c r="BP557" s="13">
        <v>0.28590839694656489</v>
      </c>
      <c r="BQ557" s="13">
        <v>0</v>
      </c>
      <c r="BR557" s="13">
        <v>0</v>
      </c>
      <c r="BS557" s="13">
        <v>-8.6999999999999994E-2</v>
      </c>
      <c r="BT557" s="14">
        <v>-0.30429326640679233</v>
      </c>
      <c r="BU557" s="13">
        <v>0.37290839694656486</v>
      </c>
      <c r="BV557" s="13">
        <v>0.39400000000000002</v>
      </c>
      <c r="BW557" s="13">
        <v>0.39400000000000002</v>
      </c>
      <c r="BX557" s="13">
        <v>0</v>
      </c>
      <c r="BY557" s="13">
        <v>0</v>
      </c>
      <c r="BZ557" s="13">
        <v>2.25</v>
      </c>
      <c r="CA557" s="13">
        <v>1.5859999999999999</v>
      </c>
      <c r="CB557" s="13">
        <v>-4.0479999999999995E-2</v>
      </c>
      <c r="CC557" s="15">
        <v>0.33800000000000002</v>
      </c>
      <c r="CD557" s="15">
        <v>2.4E-2</v>
      </c>
      <c r="CE557" s="15">
        <v>0.36</v>
      </c>
      <c r="CF557" s="15" t="s">
        <v>7128</v>
      </c>
      <c r="CG557" s="15" t="s">
        <v>7128</v>
      </c>
      <c r="CH557" s="13" t="s">
        <v>7128</v>
      </c>
      <c r="CI557" s="13" t="s">
        <v>7128</v>
      </c>
      <c r="CJ557" s="13">
        <v>-4.0479999999999995E-2</v>
      </c>
      <c r="CK557" s="12">
        <f t="shared" si="16"/>
        <v>0.10274111675126901</v>
      </c>
      <c r="CL557" s="36">
        <f t="shared" si="17"/>
        <v>3.9407313997477935</v>
      </c>
      <c r="CM557" s="13">
        <v>0.39300000000000002</v>
      </c>
      <c r="CN557" s="13">
        <v>8.5999999999999993E-2</v>
      </c>
      <c r="CO557" s="13">
        <v>0.307</v>
      </c>
      <c r="CP557" s="13">
        <v>2.46</v>
      </c>
      <c r="CQ557" s="13">
        <v>0.40600000000000003</v>
      </c>
      <c r="CR557" s="13">
        <v>1.7959999999999998</v>
      </c>
      <c r="CS557" s="13">
        <v>0.39400000000000002</v>
      </c>
      <c r="CT557" s="13">
        <v>0</v>
      </c>
      <c r="CU557" s="13">
        <v>0.36599999999999999</v>
      </c>
      <c r="CV557" s="13">
        <v>1.5859999999999999</v>
      </c>
      <c r="CW557" s="13">
        <v>0.40600000000000003</v>
      </c>
      <c r="CX557" s="12" t="s">
        <v>7128</v>
      </c>
      <c r="CY557" s="12" t="s">
        <v>7128</v>
      </c>
      <c r="CZ557" s="15">
        <v>4.4236453201970436</v>
      </c>
      <c r="DA557" s="20"/>
      <c r="DB557" s="20"/>
    </row>
    <row r="558" spans="1:106">
      <c r="A558" s="8" t="s">
        <v>1835</v>
      </c>
      <c r="B558" s="8" t="s">
        <v>1836</v>
      </c>
      <c r="C558" s="9" t="s">
        <v>7166</v>
      </c>
      <c r="D558" s="9" t="s">
        <v>7126</v>
      </c>
      <c r="E558" s="10" t="s">
        <v>7127</v>
      </c>
      <c r="F558" s="10" t="s">
        <v>7126</v>
      </c>
      <c r="G558" s="11">
        <v>0.64</v>
      </c>
      <c r="H558" s="11">
        <v>0.83943032560012087</v>
      </c>
      <c r="I558" s="12">
        <v>9.0499999999999997E-2</v>
      </c>
      <c r="J558" s="12">
        <v>0.13246844446681094</v>
      </c>
      <c r="K558" s="12">
        <v>4.7E-2</v>
      </c>
      <c r="L558" s="12">
        <v>0.10350000000000001</v>
      </c>
      <c r="M558" s="12">
        <v>6.8320350000000002E-2</v>
      </c>
      <c r="N558" s="12">
        <v>0.11212191230112641</v>
      </c>
      <c r="O558" s="12" t="s">
        <v>7128</v>
      </c>
      <c r="P558" s="12" t="s">
        <v>7128</v>
      </c>
      <c r="Q558" s="13">
        <v>18.600000000000001</v>
      </c>
      <c r="R558" s="13">
        <v>0</v>
      </c>
      <c r="S558" s="13">
        <v>8.64</v>
      </c>
      <c r="T558" s="13">
        <v>8.64</v>
      </c>
      <c r="U558" s="13">
        <v>27.240000000000002</v>
      </c>
      <c r="V558" s="13">
        <v>0</v>
      </c>
      <c r="W558" s="13">
        <v>27.240000000000002</v>
      </c>
      <c r="X558" s="14">
        <v>0</v>
      </c>
      <c r="Y558" s="15">
        <v>0.18421052631578946</v>
      </c>
      <c r="Z558" s="14">
        <v>0.39926062846580407</v>
      </c>
      <c r="AA558" s="14">
        <v>0.31718061674008813</v>
      </c>
      <c r="AB558" s="14">
        <v>0.66461538461538461</v>
      </c>
      <c r="AC558" s="14">
        <v>0.46451612903225808</v>
      </c>
      <c r="AD558" s="13">
        <v>1.96</v>
      </c>
      <c r="AE558" s="15">
        <v>1.136111111111114E-2</v>
      </c>
      <c r="AF558" s="14">
        <v>5.4772255750516613E-2</v>
      </c>
      <c r="AG558" s="14" t="s">
        <v>7128</v>
      </c>
      <c r="AH558" s="15">
        <v>0.42279163857046531</v>
      </c>
      <c r="AI558" s="5">
        <v>7.8995433789954337</v>
      </c>
      <c r="AJ558" s="15">
        <v>5.7943925233644862</v>
      </c>
      <c r="AK558" s="15">
        <v>4.3255813953488378</v>
      </c>
      <c r="AL558" s="15">
        <v>4.5901639344262293</v>
      </c>
      <c r="AM558" s="15">
        <v>0.34084661902144037</v>
      </c>
      <c r="AN558" s="15">
        <v>1.4307692307692308</v>
      </c>
      <c r="AO558" s="15">
        <v>0.22878228782287827</v>
      </c>
      <c r="AP558" s="15">
        <v>3.9364161849710988</v>
      </c>
      <c r="AQ558" s="15">
        <v>3.691056910569106</v>
      </c>
      <c r="AR558" s="15">
        <v>1.2587800369685769</v>
      </c>
      <c r="AS558" s="15">
        <v>0.33505535055350555</v>
      </c>
      <c r="AT558" s="14">
        <v>0</v>
      </c>
      <c r="AU558" s="14">
        <v>0</v>
      </c>
      <c r="AV558" s="12">
        <v>0.52100000000000002</v>
      </c>
      <c r="AW558" s="12">
        <v>0.32500000000000001</v>
      </c>
      <c r="AX558" s="12">
        <v>0.30399999999999999</v>
      </c>
      <c r="AY558" s="12">
        <v>0.23600000000000002</v>
      </c>
      <c r="AZ558" s="14">
        <v>0.17</v>
      </c>
      <c r="BA558" s="14">
        <v>9.8599999999999993E-2</v>
      </c>
      <c r="BB558" s="14" t="s">
        <v>7128</v>
      </c>
      <c r="BC558" s="14" t="s">
        <v>7128</v>
      </c>
      <c r="BD558" s="14">
        <v>5.3682896379525592E-2</v>
      </c>
      <c r="BE558" s="14">
        <v>8.6392009987515617E-2</v>
      </c>
      <c r="BF558" s="14">
        <v>0.32917316692667703</v>
      </c>
      <c r="BG558" s="14">
        <v>1.23E-2</v>
      </c>
      <c r="BH558" s="13">
        <v>3.21</v>
      </c>
      <c r="BI558" s="13">
        <v>4.3</v>
      </c>
      <c r="BJ558" s="13">
        <v>6.92</v>
      </c>
      <c r="BK558" s="13">
        <v>6.92</v>
      </c>
      <c r="BL558" s="13">
        <v>81.3</v>
      </c>
      <c r="BM558" s="13">
        <v>80.099999999999994</v>
      </c>
      <c r="BN558" s="13">
        <v>5.71</v>
      </c>
      <c r="BO558" s="13">
        <v>7.38</v>
      </c>
      <c r="BP558" s="13">
        <v>4.6421216848673943</v>
      </c>
      <c r="BQ558" s="13">
        <v>0</v>
      </c>
      <c r="BR558" s="13">
        <v>0</v>
      </c>
      <c r="BS558" s="13">
        <v>-0.439</v>
      </c>
      <c r="BT558" s="14">
        <v>-9.4568826455168717E-2</v>
      </c>
      <c r="BU558" s="13">
        <v>5.0811216848673944</v>
      </c>
      <c r="BV558" s="13">
        <v>4.7389999999999999</v>
      </c>
      <c r="BW558" s="13">
        <v>4.7389999999999999</v>
      </c>
      <c r="BX558" s="13">
        <v>0</v>
      </c>
      <c r="BY558" s="13">
        <v>0</v>
      </c>
      <c r="BZ558" s="13">
        <v>13</v>
      </c>
      <c r="CA558" s="13">
        <v>21.64</v>
      </c>
      <c r="CB558" s="13">
        <v>0</v>
      </c>
      <c r="CC558" s="15">
        <v>-0.185</v>
      </c>
      <c r="CD558" s="15">
        <v>0.38800000000000001</v>
      </c>
      <c r="CE558" s="15">
        <v>0.36</v>
      </c>
      <c r="CF558" s="15">
        <v>0.57689703492964617</v>
      </c>
      <c r="CG558" s="15">
        <v>0.73571086927812079</v>
      </c>
      <c r="CH558" s="13">
        <v>2.1991000000000001</v>
      </c>
      <c r="CI558" s="13">
        <v>1.0940000000000001</v>
      </c>
      <c r="CJ558" s="13">
        <v>0</v>
      </c>
      <c r="CK558" s="12">
        <f t="shared" si="16"/>
        <v>0</v>
      </c>
      <c r="CL558" s="36">
        <f t="shared" si="17"/>
        <v>3.7569316081330868</v>
      </c>
      <c r="CM558" s="13">
        <v>6.41</v>
      </c>
      <c r="CN558" s="13">
        <v>2.11</v>
      </c>
      <c r="CO558" s="13">
        <v>4.3</v>
      </c>
      <c r="CP558" s="13">
        <v>18.600000000000001</v>
      </c>
      <c r="CQ558" s="13">
        <v>7.38</v>
      </c>
      <c r="CR558" s="13">
        <v>27.240000000000002</v>
      </c>
      <c r="CS558" s="13" t="s">
        <v>7128</v>
      </c>
      <c r="CT558" s="13">
        <v>0</v>
      </c>
      <c r="CU558" s="13">
        <v>6.92</v>
      </c>
      <c r="CV558" s="13">
        <v>21.64</v>
      </c>
      <c r="CW558" s="13">
        <v>5.71</v>
      </c>
      <c r="CX558" s="12" t="s">
        <v>7128</v>
      </c>
      <c r="CY558" s="12" t="s">
        <v>7128</v>
      </c>
      <c r="CZ558" s="15">
        <v>4.7705779334500882</v>
      </c>
      <c r="DA558" s="20"/>
      <c r="DB558" s="20"/>
    </row>
    <row r="559" spans="1:106" ht="24">
      <c r="A559" s="8" t="s">
        <v>5737</v>
      </c>
      <c r="B559" s="8" t="s">
        <v>5738</v>
      </c>
      <c r="C559" s="9" t="s">
        <v>7139</v>
      </c>
      <c r="D559" s="9" t="s">
        <v>7126</v>
      </c>
      <c r="E559" s="10" t="s">
        <v>7127</v>
      </c>
      <c r="F559" s="10" t="s">
        <v>7126</v>
      </c>
      <c r="G559" s="11">
        <v>0.59</v>
      </c>
      <c r="H559" s="11">
        <v>0.59</v>
      </c>
      <c r="I559" s="12">
        <v>9.0499999999999997E-2</v>
      </c>
      <c r="J559" s="12">
        <v>0.10989499999999999</v>
      </c>
      <c r="K559" s="12">
        <v>4.7E-2</v>
      </c>
      <c r="L559" s="12">
        <v>0.10350000000000001</v>
      </c>
      <c r="M559" s="12">
        <v>6.8320350000000002E-2</v>
      </c>
      <c r="N559" s="12">
        <v>0.10989499999999999</v>
      </c>
      <c r="O559" s="12">
        <v>-0.10865533057851239</v>
      </c>
      <c r="P559" s="12">
        <v>-0.11574422010398613</v>
      </c>
      <c r="Q559" s="13">
        <v>1.26</v>
      </c>
      <c r="R559" s="13">
        <v>0</v>
      </c>
      <c r="S559" s="13">
        <v>0</v>
      </c>
      <c r="T559" s="13">
        <v>0</v>
      </c>
      <c r="U559" s="13">
        <v>1.26</v>
      </c>
      <c r="V559" s="13">
        <v>0.02</v>
      </c>
      <c r="W559" s="13">
        <v>1.24</v>
      </c>
      <c r="X559" s="14">
        <v>1.5873015873015872E-2</v>
      </c>
      <c r="Y559" s="15">
        <v>1.2349799732977302</v>
      </c>
      <c r="Z559" s="14">
        <v>0</v>
      </c>
      <c r="AA559" s="14">
        <v>0</v>
      </c>
      <c r="AB559" s="14">
        <v>0</v>
      </c>
      <c r="AC559" s="14">
        <v>0</v>
      </c>
      <c r="AD559" s="13">
        <v>0.16800000000000001</v>
      </c>
      <c r="AE559" s="15">
        <v>0.46255555555555555</v>
      </c>
      <c r="AF559" s="14">
        <v>4.4721359549995794E-2</v>
      </c>
      <c r="AG559" s="14" t="s">
        <v>7128</v>
      </c>
      <c r="AH559" s="15">
        <v>0.62200956937799035</v>
      </c>
      <c r="AI559" s="5" t="s">
        <v>7128</v>
      </c>
      <c r="AJ559" s="15">
        <v>420</v>
      </c>
      <c r="AK559" s="15">
        <v>420</v>
      </c>
      <c r="AL559" s="15" t="s">
        <v>7128</v>
      </c>
      <c r="AM559" s="15" t="s">
        <v>7128</v>
      </c>
      <c r="AN559" s="15">
        <v>0.54077253218884114</v>
      </c>
      <c r="AO559" s="15">
        <v>43.448275862068961</v>
      </c>
      <c r="AP559" s="15" t="s">
        <v>7128</v>
      </c>
      <c r="AQ559" s="15" t="s">
        <v>7128</v>
      </c>
      <c r="AR559" s="15">
        <v>0.53679653679653683</v>
      </c>
      <c r="AS559" s="15">
        <v>42.758620689655167</v>
      </c>
      <c r="AT559" s="14">
        <v>0</v>
      </c>
      <c r="AU559" s="14">
        <v>0</v>
      </c>
      <c r="AV559" s="12">
        <v>-0.27399999999999997</v>
      </c>
      <c r="AW559" s="12" t="s">
        <v>7128</v>
      </c>
      <c r="AX559" s="12">
        <v>-0.64300000000000002</v>
      </c>
      <c r="AY559" s="12">
        <v>6.5599999999999992E-2</v>
      </c>
      <c r="AZ559" s="14" t="s">
        <v>7128</v>
      </c>
      <c r="BA559" s="14" t="s">
        <v>7128</v>
      </c>
      <c r="BB559" s="14">
        <v>1.2396694214876034E-3</v>
      </c>
      <c r="BC559" s="14">
        <v>-5.8492201039861344E-3</v>
      </c>
      <c r="BD559" s="14">
        <v>0.10344827586206896</v>
      </c>
      <c r="BE559" s="14">
        <v>-0.6206896551724137</v>
      </c>
      <c r="BF559" s="14">
        <v>0.25</v>
      </c>
      <c r="BG559" s="14">
        <v>9.9399999999999988E-2</v>
      </c>
      <c r="BH559" s="13">
        <v>3.0000000000000001E-3</v>
      </c>
      <c r="BI559" s="13">
        <v>3.0000000000000001E-3</v>
      </c>
      <c r="BJ559" s="13">
        <v>-1.7999999999999999E-2</v>
      </c>
      <c r="BK559" s="13">
        <v>-1.7999999999999999E-2</v>
      </c>
      <c r="BL559" s="13">
        <v>2.9000000000000001E-2</v>
      </c>
      <c r="BM559" s="13">
        <v>2.9000000000000001E-2</v>
      </c>
      <c r="BN559" s="13">
        <v>-1.6E-2</v>
      </c>
      <c r="BO559" s="13">
        <v>-1.6E-2</v>
      </c>
      <c r="BP559" s="13">
        <v>-1.3499999999999998E-2</v>
      </c>
      <c r="BQ559" s="13">
        <v>0</v>
      </c>
      <c r="BR559" s="13">
        <v>0</v>
      </c>
      <c r="BS559" s="13">
        <v>0</v>
      </c>
      <c r="BT559" s="14" t="s">
        <v>7128</v>
      </c>
      <c r="BU559" s="13">
        <v>-1.3499999999999998E-2</v>
      </c>
      <c r="BV559" s="13">
        <v>3.0000000000000001E-3</v>
      </c>
      <c r="BW559" s="13">
        <v>3.0000000000000001E-3</v>
      </c>
      <c r="BX559" s="13">
        <v>2.42</v>
      </c>
      <c r="BY559" s="13">
        <v>2.3079999999999998</v>
      </c>
      <c r="BZ559" s="13">
        <v>2.33</v>
      </c>
      <c r="CA559" s="13">
        <v>2.31</v>
      </c>
      <c r="CB559" s="13">
        <v>0</v>
      </c>
      <c r="CC559" s="15">
        <v>-0.24399999999999999</v>
      </c>
      <c r="CD559" s="15" t="s">
        <v>7128</v>
      </c>
      <c r="CE559" s="15">
        <v>0.36</v>
      </c>
      <c r="CF559" s="15" t="s">
        <v>7128</v>
      </c>
      <c r="CG559" s="15" t="s">
        <v>7128</v>
      </c>
      <c r="CH559" s="13" t="s">
        <v>7128</v>
      </c>
      <c r="CI559" s="13" t="s">
        <v>7128</v>
      </c>
      <c r="CJ559" s="13">
        <v>0</v>
      </c>
      <c r="CK559" s="12">
        <f t="shared" si="16"/>
        <v>0</v>
      </c>
      <c r="CL559" s="36">
        <f t="shared" si="17"/>
        <v>1.2554112554112554E-2</v>
      </c>
      <c r="CM559" s="13">
        <v>4.0000000000000001E-3</v>
      </c>
      <c r="CN559" s="13">
        <v>1E-3</v>
      </c>
      <c r="CO559" s="13">
        <v>3.0000000000000001E-3</v>
      </c>
      <c r="CP559" s="13">
        <v>1.26</v>
      </c>
      <c r="CQ559" s="13" t="s">
        <v>7128</v>
      </c>
      <c r="CR559" s="13" t="s">
        <v>7128</v>
      </c>
      <c r="CS559" s="13" t="s">
        <v>7128</v>
      </c>
      <c r="CT559" s="13">
        <v>0</v>
      </c>
      <c r="CU559" s="13">
        <v>-1.7999999999999999E-2</v>
      </c>
      <c r="CV559" s="13">
        <v>2.31</v>
      </c>
      <c r="CW559" s="13">
        <v>-1.6E-2</v>
      </c>
      <c r="CX559" s="12">
        <v>1.2396694214876034E-3</v>
      </c>
      <c r="CY559" s="12">
        <v>-5.8492201039861344E-3</v>
      </c>
      <c r="CZ559" s="15" t="s">
        <v>7128</v>
      </c>
      <c r="DA559" s="20"/>
      <c r="DB559" s="20"/>
    </row>
    <row r="560" spans="1:106" ht="24">
      <c r="A560" s="8" t="s">
        <v>275</v>
      </c>
      <c r="B560" s="8" t="s">
        <v>276</v>
      </c>
      <c r="C560" s="9" t="s">
        <v>7155</v>
      </c>
      <c r="D560" s="9" t="s">
        <v>7126</v>
      </c>
      <c r="E560" s="10" t="s">
        <v>7127</v>
      </c>
      <c r="F560" s="10" t="s">
        <v>7126</v>
      </c>
      <c r="G560" s="11">
        <v>0.92</v>
      </c>
      <c r="H560" s="11">
        <v>0.92</v>
      </c>
      <c r="I560" s="12">
        <v>9.0499999999999997E-2</v>
      </c>
      <c r="J560" s="12">
        <v>0.13976</v>
      </c>
      <c r="K560" s="12">
        <v>3.2000000000000001E-2</v>
      </c>
      <c r="L560" s="12">
        <v>8.8499999999999995E-2</v>
      </c>
      <c r="M560" s="12">
        <v>5.8418850000000001E-2</v>
      </c>
      <c r="N560" s="12">
        <v>0.13976</v>
      </c>
      <c r="O560" s="12">
        <v>0.20278545454545455</v>
      </c>
      <c r="P560" s="12">
        <v>1.4305761045501075E-3</v>
      </c>
      <c r="Q560" s="13">
        <v>392.3</v>
      </c>
      <c r="R560" s="13">
        <v>0</v>
      </c>
      <c r="S560" s="13">
        <v>0</v>
      </c>
      <c r="T560" s="13">
        <v>0</v>
      </c>
      <c r="U560" s="13">
        <v>392.3</v>
      </c>
      <c r="V560" s="13">
        <v>0</v>
      </c>
      <c r="W560" s="13">
        <v>392.3</v>
      </c>
      <c r="X560" s="14">
        <v>0</v>
      </c>
      <c r="Y560" s="15">
        <v>6.7275348390197026E-2</v>
      </c>
      <c r="Z560" s="14" t="s">
        <v>7128</v>
      </c>
      <c r="AA560" s="14">
        <v>0</v>
      </c>
      <c r="AB560" s="14" t="s">
        <v>7128</v>
      </c>
      <c r="AC560" s="14">
        <v>0</v>
      </c>
      <c r="AD560" s="13">
        <v>0.94299999999999995</v>
      </c>
      <c r="AE560" s="15">
        <v>1.8426944444444446</v>
      </c>
      <c r="AF560" s="14">
        <v>0.22583179581272428</v>
      </c>
      <c r="AG560" s="14">
        <v>0.46494781490855003</v>
      </c>
      <c r="AH560" s="15">
        <v>0.17244748412310701</v>
      </c>
      <c r="AI560" s="5">
        <v>3.172413793103448</v>
      </c>
      <c r="AJ560" s="15">
        <v>8.329087048832271</v>
      </c>
      <c r="AK560" s="15">
        <v>8.329087048832271</v>
      </c>
      <c r="AL560" s="15">
        <v>7.7933884297520661</v>
      </c>
      <c r="AM560" s="15">
        <v>0.69409058740268925</v>
      </c>
      <c r="AN560" s="15" t="s">
        <v>7128</v>
      </c>
      <c r="AO560" s="15">
        <v>0.25221807895075221</v>
      </c>
      <c r="AP560" s="15">
        <v>4.7379227053140101</v>
      </c>
      <c r="AQ560" s="15">
        <v>3.2129402129402131</v>
      </c>
      <c r="AR560" s="15" t="s">
        <v>7128</v>
      </c>
      <c r="AS560" s="15">
        <v>0.25221807895075221</v>
      </c>
      <c r="AT560" s="14">
        <v>0.26509554140127384</v>
      </c>
      <c r="AU560" s="14">
        <v>3.1827682895743052E-2</v>
      </c>
      <c r="AV560" s="12">
        <v>0.23</v>
      </c>
      <c r="AW560" s="12">
        <v>6.2800000000000009E-2</v>
      </c>
      <c r="AX560" s="12">
        <v>8.8599999999999998E-2</v>
      </c>
      <c r="AY560" s="12">
        <v>0.187</v>
      </c>
      <c r="AZ560" s="14">
        <v>0.12</v>
      </c>
      <c r="BA560" s="14">
        <v>7.4800000000000005E-2</v>
      </c>
      <c r="BB560" s="14">
        <v>0.34254545454545454</v>
      </c>
      <c r="BC560" s="14">
        <v>0.1411905761045501</v>
      </c>
      <c r="BD560" s="14">
        <v>3.0281599588530279E-2</v>
      </c>
      <c r="BE560" s="14">
        <v>5.3233894818053226E-2</v>
      </c>
      <c r="BF560" s="14">
        <v>0.39047619047619048</v>
      </c>
      <c r="BG560" s="14">
        <v>0.26019999999999999</v>
      </c>
      <c r="BH560" s="13">
        <v>47.1</v>
      </c>
      <c r="BI560" s="13">
        <v>47.1</v>
      </c>
      <c r="BJ560" s="13">
        <v>82.8</v>
      </c>
      <c r="BK560" s="13">
        <v>82.8</v>
      </c>
      <c r="BL560" s="13">
        <v>1555.4</v>
      </c>
      <c r="BM560" s="13">
        <v>1555.4</v>
      </c>
      <c r="BN560" s="13">
        <v>122.1</v>
      </c>
      <c r="BO560" s="13">
        <v>122.1</v>
      </c>
      <c r="BP560" s="13">
        <v>50.46857142857143</v>
      </c>
      <c r="BQ560" s="13">
        <v>0</v>
      </c>
      <c r="BR560" s="13">
        <v>0</v>
      </c>
      <c r="BS560" s="13">
        <v>-34.6</v>
      </c>
      <c r="BT560" s="14">
        <v>-0.68557518115942029</v>
      </c>
      <c r="BU560" s="13">
        <v>85.068571428571431</v>
      </c>
      <c r="BV560" s="13">
        <v>81.7</v>
      </c>
      <c r="BW560" s="13">
        <v>81.7</v>
      </c>
      <c r="BX560" s="13">
        <v>137.5</v>
      </c>
      <c r="BY560" s="13">
        <v>357.45</v>
      </c>
      <c r="BZ560" s="13">
        <v>0</v>
      </c>
      <c r="CA560" s="13">
        <v>0</v>
      </c>
      <c r="CB560" s="13">
        <v>-12.485999999999999</v>
      </c>
      <c r="CC560" s="15">
        <v>0.7</v>
      </c>
      <c r="CD560" s="15">
        <v>0.58899999999999997</v>
      </c>
      <c r="CE560" s="15">
        <v>0.36</v>
      </c>
      <c r="CF560" s="15" t="s">
        <v>7128</v>
      </c>
      <c r="CG560" s="15" t="s">
        <v>7128</v>
      </c>
      <c r="CH560" s="13" t="s">
        <v>7128</v>
      </c>
      <c r="CI560" s="13" t="s">
        <v>7128</v>
      </c>
      <c r="CJ560" s="13">
        <v>-12.485999999999999</v>
      </c>
      <c r="CK560" s="12">
        <f t="shared" si="16"/>
        <v>0.15282741738066094</v>
      </c>
      <c r="CL560" s="36" t="str">
        <f t="shared" si="17"/>
        <v>NA</v>
      </c>
      <c r="CM560" s="13">
        <v>73.5</v>
      </c>
      <c r="CN560" s="13">
        <v>28.7</v>
      </c>
      <c r="CO560" s="13">
        <v>47.1</v>
      </c>
      <c r="CP560" s="13">
        <v>392.3</v>
      </c>
      <c r="CQ560" s="13">
        <v>122.1</v>
      </c>
      <c r="CR560" s="13">
        <v>392.3</v>
      </c>
      <c r="CS560" s="13">
        <v>81.7</v>
      </c>
      <c r="CT560" s="13">
        <v>0</v>
      </c>
      <c r="CU560" s="13">
        <v>82.8</v>
      </c>
      <c r="CV560" s="13">
        <v>0</v>
      </c>
      <c r="CW560" s="13">
        <v>122.1</v>
      </c>
      <c r="CX560" s="12">
        <v>0.34254545454545454</v>
      </c>
      <c r="CY560" s="12">
        <v>0.1411905761045501</v>
      </c>
      <c r="CZ560" s="15">
        <v>3.2129402129402131</v>
      </c>
      <c r="DA560" s="20"/>
      <c r="DB560" s="20"/>
    </row>
    <row r="561" spans="1:106" ht="24">
      <c r="A561" s="8" t="s">
        <v>4263</v>
      </c>
      <c r="B561" s="8" t="s">
        <v>4264</v>
      </c>
      <c r="C561" s="9" t="s">
        <v>7176</v>
      </c>
      <c r="D561" s="9" t="s">
        <v>7126</v>
      </c>
      <c r="E561" s="10" t="s">
        <v>7127</v>
      </c>
      <c r="F561" s="10" t="s">
        <v>7126</v>
      </c>
      <c r="G561" s="11">
        <v>0.99</v>
      </c>
      <c r="H561" s="11">
        <v>0.99022706422018347</v>
      </c>
      <c r="I561" s="12">
        <v>9.0499999999999997E-2</v>
      </c>
      <c r="J561" s="12">
        <v>0.14611554931192661</v>
      </c>
      <c r="K561" s="12">
        <v>4.1999999999999996E-2</v>
      </c>
      <c r="L561" s="12">
        <v>9.8500000000000004E-2</v>
      </c>
      <c r="M561" s="12">
        <v>6.5019850000000004E-2</v>
      </c>
      <c r="N561" s="12">
        <v>0.14609075698563131</v>
      </c>
      <c r="O561" s="12">
        <v>-0.14365653291848399</v>
      </c>
      <c r="P561" s="12">
        <v>-0.25163621153108584</v>
      </c>
      <c r="Q561" s="13">
        <v>3.27</v>
      </c>
      <c r="R561" s="13">
        <v>0</v>
      </c>
      <c r="S561" s="13">
        <v>1E-3</v>
      </c>
      <c r="T561" s="13">
        <v>1E-3</v>
      </c>
      <c r="U561" s="13">
        <v>3.2709999999999999</v>
      </c>
      <c r="V561" s="13">
        <v>1.24</v>
      </c>
      <c r="W561" s="13">
        <v>2.0309999999999997</v>
      </c>
      <c r="X561" s="14">
        <v>0.37908896361968819</v>
      </c>
      <c r="Y561" s="15">
        <v>2.9429987608426269E-2</v>
      </c>
      <c r="Z561" s="14">
        <v>2.8401022436807724E-4</v>
      </c>
      <c r="AA561" s="14">
        <v>3.0571690614490985E-4</v>
      </c>
      <c r="AB561" s="14">
        <v>2.8409090909090908E-4</v>
      </c>
      <c r="AC561" s="14">
        <v>3.058103975535168E-4</v>
      </c>
      <c r="AD561" s="13">
        <v>0.02</v>
      </c>
      <c r="AE561" s="15">
        <v>1.7916666666666667</v>
      </c>
      <c r="AF561" s="14">
        <v>3.1622776601683791E-2</v>
      </c>
      <c r="AG561" s="14">
        <v>0.71151247353788538</v>
      </c>
      <c r="AH561" s="15">
        <v>0.6</v>
      </c>
      <c r="AI561" s="5" t="s">
        <v>7128</v>
      </c>
      <c r="AJ561" s="15">
        <v>363.33333333333337</v>
      </c>
      <c r="AK561" s="15">
        <v>363.33333333333337</v>
      </c>
      <c r="AL561" s="15" t="s">
        <v>7128</v>
      </c>
      <c r="AM561" s="15" t="s">
        <v>7128</v>
      </c>
      <c r="AN561" s="15">
        <v>0.92897727272727271</v>
      </c>
      <c r="AO561" s="15">
        <v>0.77672209026128269</v>
      </c>
      <c r="AP561" s="15" t="s">
        <v>7128</v>
      </c>
      <c r="AQ561" s="15" t="s">
        <v>7128</v>
      </c>
      <c r="AR561" s="15">
        <v>0.89039894782989915</v>
      </c>
      <c r="AS561" s="15">
        <v>0.48242280285035621</v>
      </c>
      <c r="AT561" s="14">
        <v>0</v>
      </c>
      <c r="AU561" s="14">
        <v>0</v>
      </c>
      <c r="AV561" s="12">
        <v>-0.45799999999999996</v>
      </c>
      <c r="AW561" s="12">
        <v>-0.44600000000000001</v>
      </c>
      <c r="AX561" s="12">
        <v>-0.28899999999999998</v>
      </c>
      <c r="AY561" s="12">
        <v>-8.7400000000000005E-2</v>
      </c>
      <c r="AZ561" s="14" t="s">
        <v>7128</v>
      </c>
      <c r="BA561" s="14" t="s">
        <v>7128</v>
      </c>
      <c r="BB561" s="14">
        <v>2.4590163934426227E-3</v>
      </c>
      <c r="BC561" s="14">
        <v>-0.10554545454545455</v>
      </c>
      <c r="BD561" s="14">
        <v>2.1377672209026127E-3</v>
      </c>
      <c r="BE561" s="14">
        <v>-9.192399049881235E-2</v>
      </c>
      <c r="BF561" s="14">
        <v>0.25</v>
      </c>
      <c r="BG561" s="14">
        <v>1.49E-2</v>
      </c>
      <c r="BH561" s="13">
        <v>8.9999999999999993E-3</v>
      </c>
      <c r="BI561" s="13">
        <v>8.9999999999999993E-3</v>
      </c>
      <c r="BJ561" s="13">
        <v>-0.38700000000000001</v>
      </c>
      <c r="BK561" s="13">
        <v>-0.38700000000000001</v>
      </c>
      <c r="BL561" s="13">
        <v>4.21</v>
      </c>
      <c r="BM561" s="13">
        <v>4.21</v>
      </c>
      <c r="BN561" s="13">
        <v>-0.35299999999999998</v>
      </c>
      <c r="BO561" s="13">
        <v>-0.35299999999999998</v>
      </c>
      <c r="BP561" s="13">
        <v>-0.29025000000000001</v>
      </c>
      <c r="BQ561" s="13">
        <v>0</v>
      </c>
      <c r="BR561" s="13">
        <v>0</v>
      </c>
      <c r="BS561" s="13">
        <v>-5.1999999999999998E-2</v>
      </c>
      <c r="BT561" s="14" t="s">
        <v>7128</v>
      </c>
      <c r="BU561" s="13">
        <v>-0.23825000000000002</v>
      </c>
      <c r="BV561" s="13">
        <v>6.0999999999999999E-2</v>
      </c>
      <c r="BW561" s="13">
        <v>6.0999999999999999E-2</v>
      </c>
      <c r="BX561" s="13">
        <v>3.66</v>
      </c>
      <c r="BY561" s="13">
        <v>2.75</v>
      </c>
      <c r="BZ561" s="13">
        <v>3.52</v>
      </c>
      <c r="CA561" s="13">
        <v>2.2809999999999997</v>
      </c>
      <c r="CB561" s="13">
        <v>0</v>
      </c>
      <c r="CC561" s="15">
        <v>0.15</v>
      </c>
      <c r="CD561" s="15">
        <v>1.65</v>
      </c>
      <c r="CE561" s="15">
        <v>0.36</v>
      </c>
      <c r="CF561" s="15">
        <v>1.8300550343258988</v>
      </c>
      <c r="CG561" s="15">
        <v>1.5588337617203611</v>
      </c>
      <c r="CH561" s="13">
        <v>7.7200000000000005E-2</v>
      </c>
      <c r="CI561" s="13">
        <v>-6.999999999999923E-4</v>
      </c>
      <c r="CJ561" s="13">
        <v>0</v>
      </c>
      <c r="CK561" s="12">
        <f t="shared" si="16"/>
        <v>0</v>
      </c>
      <c r="CL561" s="36">
        <f t="shared" si="17"/>
        <v>1.8456817185444983</v>
      </c>
      <c r="CM561" s="13">
        <v>1.2E-2</v>
      </c>
      <c r="CN561" s="13">
        <v>3.0000000000000001E-3</v>
      </c>
      <c r="CO561" s="13">
        <v>8.9999999999999993E-3</v>
      </c>
      <c r="CP561" s="13">
        <v>3.27</v>
      </c>
      <c r="CQ561" s="13" t="s">
        <v>7128</v>
      </c>
      <c r="CR561" s="13" t="s">
        <v>7128</v>
      </c>
      <c r="CS561" s="13" t="s">
        <v>7128</v>
      </c>
      <c r="CT561" s="13">
        <v>0</v>
      </c>
      <c r="CU561" s="13">
        <v>-0.38700000000000001</v>
      </c>
      <c r="CV561" s="13">
        <v>2.2809999999999997</v>
      </c>
      <c r="CW561" s="13">
        <v>-0.35299999999999998</v>
      </c>
      <c r="CX561" s="12">
        <v>2.4590163934426227E-3</v>
      </c>
      <c r="CY561" s="12">
        <v>-0.10554545454545455</v>
      </c>
      <c r="CZ561" s="15" t="s">
        <v>7128</v>
      </c>
      <c r="DA561" s="20"/>
      <c r="DB561" s="20"/>
    </row>
    <row r="562" spans="1:106" ht="24">
      <c r="A562" s="8" t="s">
        <v>3535</v>
      </c>
      <c r="B562" s="8" t="s">
        <v>3536</v>
      </c>
      <c r="C562" s="9" t="s">
        <v>7139</v>
      </c>
      <c r="D562" s="9" t="s">
        <v>7126</v>
      </c>
      <c r="E562" s="10" t="s">
        <v>7127</v>
      </c>
      <c r="F562" s="10" t="s">
        <v>7126</v>
      </c>
      <c r="G562" s="11">
        <v>0.59</v>
      </c>
      <c r="H562" s="11">
        <v>0.59</v>
      </c>
      <c r="I562" s="12">
        <v>9.0499999999999997E-2</v>
      </c>
      <c r="J562" s="12">
        <v>0.10989499999999999</v>
      </c>
      <c r="K562" s="12">
        <v>4.7E-2</v>
      </c>
      <c r="L562" s="12">
        <v>0.10350000000000001</v>
      </c>
      <c r="M562" s="12">
        <v>6.8320350000000002E-2</v>
      </c>
      <c r="N562" s="12">
        <v>0.10989499999999999</v>
      </c>
      <c r="O562" s="12" t="s">
        <v>7128</v>
      </c>
      <c r="P562" s="12" t="s">
        <v>7128</v>
      </c>
      <c r="Q562" s="13">
        <v>0.94599999999999995</v>
      </c>
      <c r="R562" s="13">
        <v>0</v>
      </c>
      <c r="S562" s="13">
        <v>0</v>
      </c>
      <c r="T562" s="13">
        <v>0</v>
      </c>
      <c r="U562" s="13">
        <v>0.94599999999999995</v>
      </c>
      <c r="V562" s="13">
        <v>0</v>
      </c>
      <c r="W562" s="13">
        <v>0.94599999999999995</v>
      </c>
      <c r="X562" s="14">
        <v>0</v>
      </c>
      <c r="Y562" s="15">
        <v>0.47297297297297297</v>
      </c>
      <c r="Z562" s="14" t="s">
        <v>7128</v>
      </c>
      <c r="AA562" s="14">
        <v>0</v>
      </c>
      <c r="AB562" s="14" t="s">
        <v>7128</v>
      </c>
      <c r="AC562" s="14">
        <v>0</v>
      </c>
      <c r="AD562" s="13">
        <v>0.25600000000000001</v>
      </c>
      <c r="AE562" s="15">
        <v>-0.89602777777777787</v>
      </c>
      <c r="AF562" s="14">
        <v>8.9442719099991588E-2</v>
      </c>
      <c r="AG562" s="14" t="s">
        <v>7128</v>
      </c>
      <c r="AH562" s="15">
        <v>0.49729729729729738</v>
      </c>
      <c r="AI562" s="5">
        <v>0.73786407766990292</v>
      </c>
      <c r="AJ562" s="15" t="s">
        <v>7128</v>
      </c>
      <c r="AK562" s="15" t="s">
        <v>7128</v>
      </c>
      <c r="AL562" s="15" t="s">
        <v>7128</v>
      </c>
      <c r="AM562" s="15" t="s">
        <v>7128</v>
      </c>
      <c r="AN562" s="15" t="s">
        <v>7128</v>
      </c>
      <c r="AO562" s="15">
        <v>8.2260869565217387E-2</v>
      </c>
      <c r="AP562" s="15">
        <v>12.447368421052632</v>
      </c>
      <c r="AQ562" s="15">
        <v>9.0961538461538467</v>
      </c>
      <c r="AR562" s="15" t="s">
        <v>7128</v>
      </c>
      <c r="AS562" s="15">
        <v>8.2260869565217387E-2</v>
      </c>
      <c r="AT562" s="14" t="s">
        <v>7128</v>
      </c>
      <c r="AU562" s="14">
        <v>0</v>
      </c>
      <c r="AV562" s="12" t="s">
        <v>7128</v>
      </c>
      <c r="AW562" s="12" t="s">
        <v>7128</v>
      </c>
      <c r="AX562" s="12">
        <v>6.2300000000000003E-3</v>
      </c>
      <c r="AY562" s="12">
        <v>0.154</v>
      </c>
      <c r="AZ562" s="14" t="s">
        <v>7128</v>
      </c>
      <c r="BA562" s="14" t="s">
        <v>7128</v>
      </c>
      <c r="BB562" s="14" t="s">
        <v>7128</v>
      </c>
      <c r="BC562" s="14" t="s">
        <v>7128</v>
      </c>
      <c r="BD562" s="14">
        <v>-1.0434782608695653E-3</v>
      </c>
      <c r="BE562" s="14">
        <v>6.6086956521739125E-3</v>
      </c>
      <c r="BF562" s="14">
        <v>0</v>
      </c>
      <c r="BG562" s="14" t="s">
        <v>7128</v>
      </c>
      <c r="BH562" s="13">
        <v>-1.2E-2</v>
      </c>
      <c r="BI562" s="13">
        <v>-1.2E-2</v>
      </c>
      <c r="BJ562" s="13">
        <v>7.5999999999999998E-2</v>
      </c>
      <c r="BK562" s="13">
        <v>7.5999999999999998E-2</v>
      </c>
      <c r="BL562" s="13">
        <v>11.5</v>
      </c>
      <c r="BM562" s="13">
        <v>11.5</v>
      </c>
      <c r="BN562" s="13">
        <v>0.104</v>
      </c>
      <c r="BO562" s="13">
        <v>0.104</v>
      </c>
      <c r="BP562" s="13">
        <v>7.5999999999999998E-2</v>
      </c>
      <c r="BQ562" s="13">
        <v>0</v>
      </c>
      <c r="BR562" s="13">
        <v>0</v>
      </c>
      <c r="BS562" s="13">
        <v>-6.0999999999999999E-2</v>
      </c>
      <c r="BT562" s="14">
        <v>-0.80263157894736847</v>
      </c>
      <c r="BU562" s="13">
        <v>0.13700000000000001</v>
      </c>
      <c r="BV562" s="13">
        <v>4.9000000000000002E-2</v>
      </c>
      <c r="BW562" s="13">
        <v>4.9000000000000002E-2</v>
      </c>
      <c r="BX562" s="13">
        <v>0</v>
      </c>
      <c r="BY562" s="13">
        <v>0</v>
      </c>
      <c r="BZ562" s="13">
        <v>0</v>
      </c>
      <c r="CA562" s="13">
        <v>0</v>
      </c>
      <c r="CB562" s="13">
        <v>0</v>
      </c>
      <c r="CC562" s="15">
        <v>-0.379</v>
      </c>
      <c r="CD562" s="15">
        <v>-0.20799999999999999</v>
      </c>
      <c r="CE562" s="15">
        <v>0.36</v>
      </c>
      <c r="CF562" s="15" t="s">
        <v>7128</v>
      </c>
      <c r="CG562" s="15" t="s">
        <v>7128</v>
      </c>
      <c r="CH562" s="13" t="s">
        <v>7128</v>
      </c>
      <c r="CI562" s="13" t="s">
        <v>7128</v>
      </c>
      <c r="CJ562" s="13">
        <v>0</v>
      </c>
      <c r="CK562" s="12">
        <f t="shared" si="16"/>
        <v>0</v>
      </c>
      <c r="CL562" s="36" t="str">
        <f t="shared" si="17"/>
        <v>NA</v>
      </c>
      <c r="CM562" s="13" t="s">
        <v>7128</v>
      </c>
      <c r="CN562" s="13" t="s">
        <v>7128</v>
      </c>
      <c r="CO562" s="13" t="s">
        <v>7128</v>
      </c>
      <c r="CP562" s="13" t="s">
        <v>7128</v>
      </c>
      <c r="CQ562" s="13">
        <v>0.104</v>
      </c>
      <c r="CR562" s="13">
        <v>0.94599999999999995</v>
      </c>
      <c r="CS562" s="13" t="s">
        <v>7128</v>
      </c>
      <c r="CT562" s="13">
        <v>0</v>
      </c>
      <c r="CU562" s="13">
        <v>7.5999999999999998E-2</v>
      </c>
      <c r="CV562" s="13">
        <v>0</v>
      </c>
      <c r="CW562" s="13">
        <v>0.104</v>
      </c>
      <c r="CX562" s="12" t="s">
        <v>7128</v>
      </c>
      <c r="CY562" s="12" t="s">
        <v>7128</v>
      </c>
      <c r="CZ562" s="15">
        <v>9.0961538461538467</v>
      </c>
      <c r="DA562" s="20"/>
      <c r="DB562" s="20"/>
    </row>
    <row r="563" spans="1:106" ht="24">
      <c r="A563" s="8" t="s">
        <v>5091</v>
      </c>
      <c r="B563" s="8" t="s">
        <v>5092</v>
      </c>
      <c r="C563" s="9" t="s">
        <v>7181</v>
      </c>
      <c r="D563" s="9" t="s">
        <v>7126</v>
      </c>
      <c r="E563" s="10" t="s">
        <v>7127</v>
      </c>
      <c r="F563" s="10" t="s">
        <v>7126</v>
      </c>
      <c r="G563" s="11">
        <v>0.94</v>
      </c>
      <c r="H563" s="11">
        <v>0.94</v>
      </c>
      <c r="I563" s="12">
        <v>9.0499999999999997E-2</v>
      </c>
      <c r="J563" s="12">
        <v>0.14157</v>
      </c>
      <c r="K563" s="12">
        <v>4.7E-2</v>
      </c>
      <c r="L563" s="12">
        <v>0.10350000000000001</v>
      </c>
      <c r="M563" s="12">
        <v>6.8320350000000002E-2</v>
      </c>
      <c r="N563" s="12">
        <v>0.14157</v>
      </c>
      <c r="O563" s="12">
        <v>-0.13607261780104712</v>
      </c>
      <c r="P563" s="12">
        <v>-0.13577137058513442</v>
      </c>
      <c r="Q563" s="13">
        <v>131.19999999999999</v>
      </c>
      <c r="R563" s="13">
        <v>0</v>
      </c>
      <c r="S563" s="13">
        <v>0</v>
      </c>
      <c r="T563" s="13">
        <v>0</v>
      </c>
      <c r="U563" s="13">
        <v>131.19999999999999</v>
      </c>
      <c r="V563" s="13">
        <v>4.2999999999999997E-2</v>
      </c>
      <c r="W563" s="13">
        <v>131.15699999999998</v>
      </c>
      <c r="X563" s="14">
        <v>3.2774390243902441E-4</v>
      </c>
      <c r="Y563" s="15">
        <v>0.1352511807642765</v>
      </c>
      <c r="Z563" s="14">
        <v>0</v>
      </c>
      <c r="AA563" s="14">
        <v>0</v>
      </c>
      <c r="AB563" s="14">
        <v>0</v>
      </c>
      <c r="AC563" s="14">
        <v>0</v>
      </c>
      <c r="AD563" s="13">
        <v>0.56299999999999994</v>
      </c>
      <c r="AE563" s="15">
        <v>0.40477777777777785</v>
      </c>
      <c r="AF563" s="14" t="s">
        <v>7128</v>
      </c>
      <c r="AG563" s="14" t="s">
        <v>7128</v>
      </c>
      <c r="AH563" s="15">
        <v>0.56310057655349133</v>
      </c>
      <c r="AI563" s="5" t="s">
        <v>7128</v>
      </c>
      <c r="AJ563" s="15">
        <v>6247.6190476190468</v>
      </c>
      <c r="AK563" s="15">
        <v>6247.6190476190468</v>
      </c>
      <c r="AL563" s="15" t="s">
        <v>7128</v>
      </c>
      <c r="AM563" s="15" t="s">
        <v>7128</v>
      </c>
      <c r="AN563" s="15">
        <v>26.666666666666664</v>
      </c>
      <c r="AO563" s="15">
        <v>208.58505564387914</v>
      </c>
      <c r="AP563" s="15">
        <v>4230.8709677419347</v>
      </c>
      <c r="AQ563" s="15">
        <v>1237.3301886792451</v>
      </c>
      <c r="AR563" s="15">
        <v>26.892966987902398</v>
      </c>
      <c r="AS563" s="15">
        <v>208.51669316375197</v>
      </c>
      <c r="AT563" s="14">
        <v>0</v>
      </c>
      <c r="AU563" s="14">
        <v>0</v>
      </c>
      <c r="AV563" s="12">
        <v>0.221</v>
      </c>
      <c r="AW563" s="12" t="s">
        <v>7128</v>
      </c>
      <c r="AX563" s="12">
        <v>1.4950000000000001</v>
      </c>
      <c r="AY563" s="12">
        <v>1.4019999999999999</v>
      </c>
      <c r="AZ563" s="14" t="s">
        <v>7128</v>
      </c>
      <c r="BA563" s="14" t="s">
        <v>7128</v>
      </c>
      <c r="BB563" s="14">
        <v>5.4973821989528805E-3</v>
      </c>
      <c r="BC563" s="14">
        <v>5.7986294148655781E-3</v>
      </c>
      <c r="BD563" s="14">
        <v>3.3386327503974564E-2</v>
      </c>
      <c r="BE563" s="14">
        <v>4.9284578696343402E-2</v>
      </c>
      <c r="BF563" s="14">
        <v>0.29032258064516125</v>
      </c>
      <c r="BG563" s="14">
        <v>8.0799999999999997E-2</v>
      </c>
      <c r="BH563" s="13">
        <v>2.1000000000000001E-2</v>
      </c>
      <c r="BI563" s="13">
        <v>2.1000000000000001E-2</v>
      </c>
      <c r="BJ563" s="13">
        <v>3.1E-2</v>
      </c>
      <c r="BK563" s="13">
        <v>3.1E-2</v>
      </c>
      <c r="BL563" s="13">
        <v>0.629</v>
      </c>
      <c r="BM563" s="13">
        <v>0.629</v>
      </c>
      <c r="BN563" s="13">
        <v>0.106</v>
      </c>
      <c r="BO563" s="13">
        <v>0.106</v>
      </c>
      <c r="BP563" s="13">
        <v>2.2000000000000002E-2</v>
      </c>
      <c r="BQ563" s="13">
        <v>0</v>
      </c>
      <c r="BR563" s="13">
        <v>0</v>
      </c>
      <c r="BS563" s="13">
        <v>-7.5999999999999998E-2</v>
      </c>
      <c r="BT563" s="14">
        <v>-3.4545454545454541</v>
      </c>
      <c r="BU563" s="13">
        <v>9.8000000000000004E-2</v>
      </c>
      <c r="BV563" s="13">
        <v>9.7000000000000003E-2</v>
      </c>
      <c r="BW563" s="13">
        <v>9.7000000000000003E-2</v>
      </c>
      <c r="BX563" s="13">
        <v>3.82</v>
      </c>
      <c r="BY563" s="13">
        <v>3.794</v>
      </c>
      <c r="BZ563" s="13">
        <v>4.92</v>
      </c>
      <c r="CA563" s="13">
        <v>4.8769999999999998</v>
      </c>
      <c r="CB563" s="13">
        <v>0</v>
      </c>
      <c r="CC563" s="15">
        <v>8.5000000000000006E-2</v>
      </c>
      <c r="CD563" s="15">
        <v>0.26900000000000002</v>
      </c>
      <c r="CE563" s="15">
        <v>0.36</v>
      </c>
      <c r="CF563" s="15" t="s">
        <v>7128</v>
      </c>
      <c r="CG563" s="15" t="s">
        <v>7128</v>
      </c>
      <c r="CH563" s="13" t="s">
        <v>7128</v>
      </c>
      <c r="CI563" s="13" t="s">
        <v>7128</v>
      </c>
      <c r="CJ563" s="13">
        <v>0</v>
      </c>
      <c r="CK563" s="12">
        <f t="shared" si="16"/>
        <v>0</v>
      </c>
      <c r="CL563" s="36">
        <f t="shared" si="17"/>
        <v>0.12897272913676441</v>
      </c>
      <c r="CM563" s="13">
        <v>3.1E-2</v>
      </c>
      <c r="CN563" s="13">
        <v>8.9999999999999993E-3</v>
      </c>
      <c r="CO563" s="13">
        <v>2.1000000000000001E-2</v>
      </c>
      <c r="CP563" s="13">
        <v>131.19999999999999</v>
      </c>
      <c r="CQ563" s="13">
        <v>0.106</v>
      </c>
      <c r="CR563" s="13">
        <v>131.15699999999998</v>
      </c>
      <c r="CS563" s="13" t="s">
        <v>7128</v>
      </c>
      <c r="CT563" s="13">
        <v>0</v>
      </c>
      <c r="CU563" s="13">
        <v>3.1E-2</v>
      </c>
      <c r="CV563" s="13">
        <v>4.8769999999999998</v>
      </c>
      <c r="CW563" s="13">
        <v>0.106</v>
      </c>
      <c r="CX563" s="12">
        <v>5.4973821989528805E-3</v>
      </c>
      <c r="CY563" s="12">
        <v>5.7986294148655781E-3</v>
      </c>
      <c r="CZ563" s="15">
        <v>1237.3301886792451</v>
      </c>
      <c r="DA563" s="20"/>
      <c r="DB563" s="20"/>
    </row>
    <row r="564" spans="1:106" ht="24">
      <c r="A564" s="8" t="s">
        <v>5335</v>
      </c>
      <c r="B564" s="8" t="s">
        <v>5336</v>
      </c>
      <c r="C564" s="9" t="s">
        <v>7174</v>
      </c>
      <c r="D564" s="9" t="s">
        <v>7126</v>
      </c>
      <c r="E564" s="10" t="s">
        <v>7127</v>
      </c>
      <c r="F564" s="10" t="s">
        <v>7126</v>
      </c>
      <c r="G564" s="11">
        <v>0.45</v>
      </c>
      <c r="H564" s="11">
        <v>0.46163793103448281</v>
      </c>
      <c r="I564" s="12">
        <v>9.0499999999999997E-2</v>
      </c>
      <c r="J564" s="12">
        <v>9.8278232758620687E-2</v>
      </c>
      <c r="K564" s="12">
        <v>4.1999999999999996E-2</v>
      </c>
      <c r="L564" s="12">
        <v>9.8500000000000004E-2</v>
      </c>
      <c r="M564" s="12">
        <v>6.5019850000000004E-2</v>
      </c>
      <c r="N564" s="12">
        <v>9.7439786134453782E-2</v>
      </c>
      <c r="O564" s="12">
        <v>-8.6783979885057469E-2</v>
      </c>
      <c r="P564" s="12">
        <v>-0.11938335980216538</v>
      </c>
      <c r="Q564" s="13">
        <v>0.11600000000000001</v>
      </c>
      <c r="R564" s="13">
        <v>0</v>
      </c>
      <c r="S564" s="13">
        <v>3.0000000000000001E-3</v>
      </c>
      <c r="T564" s="13">
        <v>3.0000000000000001E-3</v>
      </c>
      <c r="U564" s="13">
        <v>0.11900000000000001</v>
      </c>
      <c r="V564" s="13">
        <v>6.5000000000000002E-2</v>
      </c>
      <c r="W564" s="13">
        <v>5.4000000000000006E-2</v>
      </c>
      <c r="X564" s="14">
        <v>0.54621848739495793</v>
      </c>
      <c r="Y564" s="15">
        <v>0.18248175182481752</v>
      </c>
      <c r="Z564" s="14">
        <v>8.7976539589442806E-3</v>
      </c>
      <c r="AA564" s="14">
        <v>2.5210084033613443E-2</v>
      </c>
      <c r="AB564" s="14">
        <v>8.8757396449704144E-3</v>
      </c>
      <c r="AC564" s="14">
        <v>2.5862068965517241E-2</v>
      </c>
      <c r="AD564" s="13">
        <v>2.8000000000000001E-2</v>
      </c>
      <c r="AE564" s="15">
        <v>-0.33244444444444438</v>
      </c>
      <c r="AF564" s="14">
        <v>4.4721359549995794E-2</v>
      </c>
      <c r="AG564" s="14">
        <v>0.70100731094618396</v>
      </c>
      <c r="AH564" s="15">
        <v>0.40740740740740744</v>
      </c>
      <c r="AI564" s="5" t="s">
        <v>7128</v>
      </c>
      <c r="AJ564" s="15">
        <v>29</v>
      </c>
      <c r="AK564" s="15">
        <v>29</v>
      </c>
      <c r="AL564" s="15" t="s">
        <v>7128</v>
      </c>
      <c r="AM564" s="15" t="s">
        <v>7128</v>
      </c>
      <c r="AN564" s="15">
        <v>0.34319526627218933</v>
      </c>
      <c r="AO564" s="15">
        <v>0.46400000000000002</v>
      </c>
      <c r="AP564" s="15" t="s">
        <v>7128</v>
      </c>
      <c r="AQ564" s="15" t="s">
        <v>7128</v>
      </c>
      <c r="AR564" s="15">
        <v>0.19565217391304349</v>
      </c>
      <c r="AS564" s="15">
        <v>0.21600000000000003</v>
      </c>
      <c r="AT564" s="14">
        <v>0</v>
      </c>
      <c r="AU564" s="14">
        <v>0</v>
      </c>
      <c r="AV564" s="12">
        <v>-0.19899999999999998</v>
      </c>
      <c r="AW564" s="12" t="s">
        <v>7128</v>
      </c>
      <c r="AX564" s="12">
        <v>-0.26400000000000001</v>
      </c>
      <c r="AY564" s="12">
        <v>-0.13100000000000001</v>
      </c>
      <c r="AZ564" s="14" t="s">
        <v>7128</v>
      </c>
      <c r="BA564" s="14" t="s">
        <v>7128</v>
      </c>
      <c r="BB564" s="14">
        <v>1.149425287356322E-2</v>
      </c>
      <c r="BC564" s="14">
        <v>-2.1943573667711602E-2</v>
      </c>
      <c r="BD564" s="14">
        <v>1.6E-2</v>
      </c>
      <c r="BE564" s="14">
        <v>-2.8000000000000001E-2</v>
      </c>
      <c r="BF564" s="14">
        <v>0</v>
      </c>
      <c r="BG564" s="14">
        <v>4.3400000000000001E-2</v>
      </c>
      <c r="BH564" s="13">
        <v>4.0000000000000001E-3</v>
      </c>
      <c r="BI564" s="13">
        <v>4.0000000000000001E-3</v>
      </c>
      <c r="BJ564" s="13">
        <v>-7.0000000000000001E-3</v>
      </c>
      <c r="BK564" s="13">
        <v>-7.0000000000000001E-3</v>
      </c>
      <c r="BL564" s="13">
        <v>0.25</v>
      </c>
      <c r="BM564" s="13">
        <v>0.25</v>
      </c>
      <c r="BN564" s="13">
        <v>-4.0000000000000001E-3</v>
      </c>
      <c r="BO564" s="13">
        <v>-4.0000000000000001E-3</v>
      </c>
      <c r="BP564" s="13">
        <v>-7.0000000000000001E-3</v>
      </c>
      <c r="BQ564" s="13">
        <v>0</v>
      </c>
      <c r="BR564" s="13">
        <v>0</v>
      </c>
      <c r="BS564" s="13">
        <v>-3.0000000000000001E-3</v>
      </c>
      <c r="BT564" s="14" t="s">
        <v>7128</v>
      </c>
      <c r="BU564" s="13">
        <v>-4.0000000000000001E-3</v>
      </c>
      <c r="BV564" s="13">
        <v>7.0000000000000001E-3</v>
      </c>
      <c r="BW564" s="13">
        <v>7.0000000000000001E-3</v>
      </c>
      <c r="BX564" s="13">
        <v>0.34799999999999998</v>
      </c>
      <c r="BY564" s="13">
        <v>0.31899999999999995</v>
      </c>
      <c r="BZ564" s="13">
        <v>0.33800000000000002</v>
      </c>
      <c r="CA564" s="13">
        <v>0.27600000000000002</v>
      </c>
      <c r="CB564" s="13">
        <v>0</v>
      </c>
      <c r="CC564" s="15">
        <v>0.20899999999999999</v>
      </c>
      <c r="CD564" s="15">
        <v>-0.78700000000000003</v>
      </c>
      <c r="CE564" s="15">
        <v>0.36</v>
      </c>
      <c r="CF564" s="15">
        <v>1.2416431288045273</v>
      </c>
      <c r="CG564" s="15">
        <v>3.1100227715174475</v>
      </c>
      <c r="CH564" s="13">
        <v>1.2624999999999999E-2</v>
      </c>
      <c r="CI564" s="13">
        <v>-6.9624999999999992E-2</v>
      </c>
      <c r="CJ564" s="13">
        <v>0</v>
      </c>
      <c r="CK564" s="12">
        <f t="shared" si="16"/>
        <v>0</v>
      </c>
      <c r="CL564" s="36">
        <f t="shared" si="17"/>
        <v>0.90579710144927528</v>
      </c>
      <c r="CM564" s="13">
        <v>4.0000000000000001E-3</v>
      </c>
      <c r="CN564" s="13" t="s">
        <v>7128</v>
      </c>
      <c r="CO564" s="13">
        <v>4.0000000000000001E-3</v>
      </c>
      <c r="CP564" s="13">
        <v>0.11600000000000001</v>
      </c>
      <c r="CQ564" s="13" t="s">
        <v>7128</v>
      </c>
      <c r="CR564" s="13" t="s">
        <v>7128</v>
      </c>
      <c r="CS564" s="13" t="s">
        <v>7128</v>
      </c>
      <c r="CT564" s="13">
        <v>0</v>
      </c>
      <c r="CU564" s="13">
        <v>-7.0000000000000001E-3</v>
      </c>
      <c r="CV564" s="13">
        <v>0.27600000000000002</v>
      </c>
      <c r="CW564" s="13">
        <v>-4.0000000000000001E-3</v>
      </c>
      <c r="CX564" s="12">
        <v>1.149425287356322E-2</v>
      </c>
      <c r="CY564" s="12">
        <v>-2.1943573667711602E-2</v>
      </c>
      <c r="CZ564" s="15" t="s">
        <v>7128</v>
      </c>
      <c r="DA564" s="20"/>
      <c r="DB564" s="20"/>
    </row>
    <row r="565" spans="1:106" ht="24">
      <c r="A565" s="8" t="s">
        <v>5447</v>
      </c>
      <c r="B565" s="8" t="s">
        <v>5448</v>
      </c>
      <c r="C565" s="9" t="s">
        <v>7174</v>
      </c>
      <c r="D565" s="9" t="s">
        <v>7126</v>
      </c>
      <c r="E565" s="10" t="s">
        <v>7127</v>
      </c>
      <c r="F565" s="10" t="s">
        <v>7126</v>
      </c>
      <c r="G565" s="11">
        <v>0.45</v>
      </c>
      <c r="H565" s="11">
        <v>0.51998074145402018</v>
      </c>
      <c r="I565" s="12">
        <v>9.0499999999999997E-2</v>
      </c>
      <c r="J565" s="12">
        <v>0.10355825710158884</v>
      </c>
      <c r="K565" s="12">
        <v>3.2000000000000001E-2</v>
      </c>
      <c r="L565" s="12">
        <v>8.8499999999999995E-2</v>
      </c>
      <c r="M565" s="12">
        <v>5.8418850000000001E-2</v>
      </c>
      <c r="N565" s="12">
        <v>9.3844713801246926E-2</v>
      </c>
      <c r="O565" s="12">
        <v>-7.2066544394406518E-2</v>
      </c>
      <c r="P565" s="12">
        <v>-9.4664315216137787E-2</v>
      </c>
      <c r="Q565" s="13">
        <v>1.86</v>
      </c>
      <c r="R565" s="13">
        <v>0</v>
      </c>
      <c r="S565" s="13">
        <v>0.51</v>
      </c>
      <c r="T565" s="13">
        <v>0.51</v>
      </c>
      <c r="U565" s="13">
        <v>2.37</v>
      </c>
      <c r="V565" s="13">
        <v>1.19</v>
      </c>
      <c r="W565" s="13">
        <v>1.1800000000000002</v>
      </c>
      <c r="X565" s="14">
        <v>0.50210970464135019</v>
      </c>
      <c r="Y565" s="15">
        <v>0.16611295681063123</v>
      </c>
      <c r="Z565" s="14">
        <v>0.12469437652811736</v>
      </c>
      <c r="AA565" s="14">
        <v>0.2151898734177215</v>
      </c>
      <c r="AB565" s="14">
        <v>0.14245810055865921</v>
      </c>
      <c r="AC565" s="14">
        <v>0.27419354838709675</v>
      </c>
      <c r="AD565" s="13">
        <v>0.61699999999999999</v>
      </c>
      <c r="AE565" s="15">
        <v>0.39361111111111119</v>
      </c>
      <c r="AF565" s="14">
        <v>8.3666002653407553E-2</v>
      </c>
      <c r="AG565" s="14">
        <v>0.4374536710163881</v>
      </c>
      <c r="AH565" s="15">
        <v>0.17857142857142858</v>
      </c>
      <c r="AI565" s="5" t="s">
        <v>7128</v>
      </c>
      <c r="AJ565" s="15">
        <v>16.315789473684212</v>
      </c>
      <c r="AK565" s="15">
        <v>16.315789473684212</v>
      </c>
      <c r="AL565" s="15" t="s">
        <v>7128</v>
      </c>
      <c r="AM565" s="15" t="s">
        <v>7128</v>
      </c>
      <c r="AN565" s="15">
        <v>0.51955307262569839</v>
      </c>
      <c r="AO565" s="15">
        <v>11.552795031055901</v>
      </c>
      <c r="AP565" s="15" t="s">
        <v>7128</v>
      </c>
      <c r="AQ565" s="15" t="s">
        <v>7128</v>
      </c>
      <c r="AR565" s="15">
        <v>0.40689655172413802</v>
      </c>
      <c r="AS565" s="15">
        <v>7.3291925465838519</v>
      </c>
      <c r="AT565" s="14">
        <v>0</v>
      </c>
      <c r="AU565" s="14">
        <v>0</v>
      </c>
      <c r="AV565" s="12">
        <v>-0.221</v>
      </c>
      <c r="AW565" s="12">
        <v>-0.22399999999999998</v>
      </c>
      <c r="AX565" s="12">
        <v>-0.316</v>
      </c>
      <c r="AY565" s="12">
        <v>-0.29100000000000004</v>
      </c>
      <c r="AZ565" s="14" t="s">
        <v>7128</v>
      </c>
      <c r="BA565" s="14" t="s">
        <v>7128</v>
      </c>
      <c r="BB565" s="14">
        <v>3.1491712707182318E-2</v>
      </c>
      <c r="BC565" s="14">
        <v>-8.1960141489086373E-4</v>
      </c>
      <c r="BD565" s="14">
        <v>0.70807453416149069</v>
      </c>
      <c r="BE565" s="14">
        <v>-3.1055900621118012E-2</v>
      </c>
      <c r="BF565" s="14">
        <v>0.43283582089552231</v>
      </c>
      <c r="BG565" s="14" t="s">
        <v>7128</v>
      </c>
      <c r="BH565" s="13">
        <v>0.114</v>
      </c>
      <c r="BI565" s="13">
        <v>0.114</v>
      </c>
      <c r="BJ565" s="13">
        <v>-5.0000000000000001E-3</v>
      </c>
      <c r="BK565" s="13">
        <v>-5.0000000000000001E-3</v>
      </c>
      <c r="BL565" s="13">
        <v>0.161</v>
      </c>
      <c r="BM565" s="13">
        <v>0.161</v>
      </c>
      <c r="BN565" s="13">
        <v>-1E-3</v>
      </c>
      <c r="BO565" s="13">
        <v>-1E-3</v>
      </c>
      <c r="BP565" s="13">
        <v>-2.8358208955223886E-3</v>
      </c>
      <c r="BQ565" s="13">
        <v>0</v>
      </c>
      <c r="BR565" s="13">
        <v>0</v>
      </c>
      <c r="BS565" s="13">
        <v>-8.9999999999999993E-3</v>
      </c>
      <c r="BT565" s="14" t="s">
        <v>7128</v>
      </c>
      <c r="BU565" s="13">
        <v>6.1641791044776111E-3</v>
      </c>
      <c r="BV565" s="13">
        <v>0.123</v>
      </c>
      <c r="BW565" s="13">
        <v>0.123</v>
      </c>
      <c r="BX565" s="13">
        <v>3.62</v>
      </c>
      <c r="BY565" s="13">
        <v>3.46</v>
      </c>
      <c r="BZ565" s="13">
        <v>3.58</v>
      </c>
      <c r="CA565" s="13">
        <v>2.9</v>
      </c>
      <c r="CB565" s="13">
        <v>0</v>
      </c>
      <c r="CC565" s="15">
        <v>0.24399999999999999</v>
      </c>
      <c r="CD565" s="15">
        <v>-6.6000000000000003E-2</v>
      </c>
      <c r="CE565" s="15">
        <v>0.36</v>
      </c>
      <c r="CF565" s="15">
        <v>1.0814619321087999</v>
      </c>
      <c r="CG565" s="15">
        <v>1.285328402874345</v>
      </c>
      <c r="CH565" s="13">
        <v>0.63069999999999993</v>
      </c>
      <c r="CI565" s="13">
        <v>0.36879999999999996</v>
      </c>
      <c r="CJ565" s="13">
        <v>0</v>
      </c>
      <c r="CK565" s="12">
        <f t="shared" si="16"/>
        <v>0</v>
      </c>
      <c r="CL565" s="36">
        <f t="shared" si="17"/>
        <v>5.5517241379310349E-2</v>
      </c>
      <c r="CM565" s="13">
        <v>0.20100000000000001</v>
      </c>
      <c r="CN565" s="13">
        <v>8.6999999999999994E-2</v>
      </c>
      <c r="CO565" s="13">
        <v>0.114</v>
      </c>
      <c r="CP565" s="13">
        <v>1.86</v>
      </c>
      <c r="CQ565" s="13" t="s">
        <v>7128</v>
      </c>
      <c r="CR565" s="13" t="s">
        <v>7128</v>
      </c>
      <c r="CS565" s="13" t="s">
        <v>7128</v>
      </c>
      <c r="CT565" s="13">
        <v>0</v>
      </c>
      <c r="CU565" s="13">
        <v>-5.0000000000000001E-3</v>
      </c>
      <c r="CV565" s="13">
        <v>2.9</v>
      </c>
      <c r="CW565" s="13">
        <v>-1E-3</v>
      </c>
      <c r="CX565" s="12">
        <v>3.1491712707182318E-2</v>
      </c>
      <c r="CY565" s="12">
        <v>-8.1960141489086373E-4</v>
      </c>
      <c r="CZ565" s="15" t="s">
        <v>7128</v>
      </c>
      <c r="DA565" s="20"/>
      <c r="DB565" s="20"/>
    </row>
    <row r="566" spans="1:106">
      <c r="A566" s="8" t="s">
        <v>2793</v>
      </c>
      <c r="B566" s="8" t="s">
        <v>2794</v>
      </c>
      <c r="C566" s="9" t="s">
        <v>7195</v>
      </c>
      <c r="D566" s="9" t="s">
        <v>7126</v>
      </c>
      <c r="E566" s="10" t="s">
        <v>7127</v>
      </c>
      <c r="F566" s="10" t="s">
        <v>7126</v>
      </c>
      <c r="G566" s="11">
        <v>0.68</v>
      </c>
      <c r="H566" s="11">
        <v>0.68</v>
      </c>
      <c r="I566" s="12">
        <v>9.0499999999999997E-2</v>
      </c>
      <c r="J566" s="12">
        <v>0.11804000000000001</v>
      </c>
      <c r="K566" s="12">
        <v>5.1999999999999998E-2</v>
      </c>
      <c r="L566" s="12">
        <v>0.1085</v>
      </c>
      <c r="M566" s="12">
        <v>7.162085E-2</v>
      </c>
      <c r="N566" s="12">
        <v>0.11804000000000001</v>
      </c>
      <c r="O566" s="12">
        <v>3.8176216216216197E-2</v>
      </c>
      <c r="P566" s="12">
        <v>-6.6679455782312935E-2</v>
      </c>
      <c r="Q566" s="13">
        <v>21.7</v>
      </c>
      <c r="R566" s="13">
        <v>0</v>
      </c>
      <c r="S566" s="13">
        <v>0</v>
      </c>
      <c r="T566" s="13">
        <v>0</v>
      </c>
      <c r="U566" s="13">
        <v>21.7</v>
      </c>
      <c r="V566" s="13">
        <v>0</v>
      </c>
      <c r="W566" s="13">
        <v>21.7</v>
      </c>
      <c r="X566" s="14">
        <v>0</v>
      </c>
      <c r="Y566" s="15">
        <v>8.3081570996978854E-2</v>
      </c>
      <c r="Z566" s="14" t="s">
        <v>7128</v>
      </c>
      <c r="AA566" s="14">
        <v>0</v>
      </c>
      <c r="AB566" s="14" t="s">
        <v>7128</v>
      </c>
      <c r="AC566" s="14">
        <v>0</v>
      </c>
      <c r="AD566" s="13">
        <v>0.219</v>
      </c>
      <c r="AE566" s="15">
        <v>0.6048055555555556</v>
      </c>
      <c r="AF566" s="14">
        <v>3.1622776601683791E-2</v>
      </c>
      <c r="AG566" s="14">
        <v>0.90599254963824072</v>
      </c>
      <c r="AH566" s="15">
        <v>0.47963800904977383</v>
      </c>
      <c r="AI566" s="5">
        <v>0.58076923076923082</v>
      </c>
      <c r="AJ566" s="15">
        <v>37.543252595155714</v>
      </c>
      <c r="AK566" s="15">
        <v>37.543252595155714</v>
      </c>
      <c r="AL566" s="15" t="s">
        <v>7128</v>
      </c>
      <c r="AM566" s="15" t="s">
        <v>7128</v>
      </c>
      <c r="AN566" s="15" t="s">
        <v>7128</v>
      </c>
      <c r="AO566" s="15">
        <v>0.77777777777777779</v>
      </c>
      <c r="AP566" s="15">
        <v>23.951434878587197</v>
      </c>
      <c r="AQ566" s="15">
        <v>8.5770750988142304</v>
      </c>
      <c r="AR566" s="15" t="s">
        <v>7128</v>
      </c>
      <c r="AS566" s="15">
        <v>0.77777777777777779</v>
      </c>
      <c r="AT566" s="14">
        <v>0</v>
      </c>
      <c r="AU566" s="14">
        <v>0</v>
      </c>
      <c r="AV566" s="12">
        <v>-0.14300000000000002</v>
      </c>
      <c r="AW566" s="12">
        <v>-2.1499999999999998E-2</v>
      </c>
      <c r="AX566" s="12">
        <v>-0.121</v>
      </c>
      <c r="AY566" s="12">
        <v>7.1599999999999997E-2</v>
      </c>
      <c r="AZ566" s="14" t="s">
        <v>7128</v>
      </c>
      <c r="BA566" s="14" t="s">
        <v>7128</v>
      </c>
      <c r="BB566" s="14">
        <v>0.1562162162162162</v>
      </c>
      <c r="BC566" s="14">
        <v>5.1360544217687078E-2</v>
      </c>
      <c r="BD566" s="14">
        <v>2.07168458781362E-2</v>
      </c>
      <c r="BE566" s="14">
        <v>3.2473118279569897E-2</v>
      </c>
      <c r="BF566" s="14">
        <v>0</v>
      </c>
      <c r="BG566" s="14" t="s">
        <v>7128</v>
      </c>
      <c r="BH566" s="13">
        <v>0.57799999999999996</v>
      </c>
      <c r="BI566" s="13">
        <v>0.57799999999999996</v>
      </c>
      <c r="BJ566" s="13">
        <v>0.90600000000000003</v>
      </c>
      <c r="BK566" s="13">
        <v>0.90600000000000003</v>
      </c>
      <c r="BL566" s="13">
        <v>27.9</v>
      </c>
      <c r="BM566" s="13">
        <v>27.9</v>
      </c>
      <c r="BN566" s="13">
        <v>2.5299999999999998</v>
      </c>
      <c r="BO566" s="13">
        <v>2.5299999999999998</v>
      </c>
      <c r="BP566" s="13">
        <v>0.90600000000000003</v>
      </c>
      <c r="BQ566" s="13">
        <v>0</v>
      </c>
      <c r="BR566" s="13">
        <v>0</v>
      </c>
      <c r="BS566" s="13">
        <v>-1.1399999999999999</v>
      </c>
      <c r="BT566" s="14">
        <v>-1.258278145695364</v>
      </c>
      <c r="BU566" s="13">
        <v>2.0459999999999998</v>
      </c>
      <c r="BV566" s="13">
        <v>1.718</v>
      </c>
      <c r="BW566" s="13">
        <v>1.718</v>
      </c>
      <c r="BX566" s="13">
        <v>3.7</v>
      </c>
      <c r="BY566" s="13">
        <v>17.64</v>
      </c>
      <c r="BZ566" s="13">
        <v>0</v>
      </c>
      <c r="CA566" s="13">
        <v>0</v>
      </c>
      <c r="CB566" s="13">
        <v>0</v>
      </c>
      <c r="CC566" s="15">
        <v>0.191</v>
      </c>
      <c r="CD566" s="15">
        <v>0.27200000000000002</v>
      </c>
      <c r="CE566" s="15">
        <v>0.36</v>
      </c>
      <c r="CF566" s="15">
        <v>0.89624674890916545</v>
      </c>
      <c r="CG566" s="15">
        <v>1.2201209413132654</v>
      </c>
      <c r="CH566" s="13">
        <v>1.6306</v>
      </c>
      <c r="CI566" s="13">
        <v>0.57850000000000001</v>
      </c>
      <c r="CJ566" s="13">
        <v>0</v>
      </c>
      <c r="CK566" s="12">
        <f t="shared" si="16"/>
        <v>0</v>
      </c>
      <c r="CL566" s="36" t="str">
        <f t="shared" si="17"/>
        <v>NA</v>
      </c>
      <c r="CM566" s="13">
        <v>3.1E-2</v>
      </c>
      <c r="CN566" s="13" t="s">
        <v>7128</v>
      </c>
      <c r="CO566" s="13">
        <v>0.57799999999999996</v>
      </c>
      <c r="CP566" s="13">
        <v>21.7</v>
      </c>
      <c r="CQ566" s="13">
        <v>2.5299999999999998</v>
      </c>
      <c r="CR566" s="13">
        <v>21.7</v>
      </c>
      <c r="CS566" s="13" t="s">
        <v>7128</v>
      </c>
      <c r="CT566" s="13">
        <v>0</v>
      </c>
      <c r="CU566" s="13">
        <v>0.90600000000000003</v>
      </c>
      <c r="CV566" s="13">
        <v>0</v>
      </c>
      <c r="CW566" s="13">
        <v>2.5299999999999998</v>
      </c>
      <c r="CX566" s="12">
        <v>0.1562162162162162</v>
      </c>
      <c r="CY566" s="12">
        <v>5.1360544217687078E-2</v>
      </c>
      <c r="CZ566" s="15">
        <v>8.5770750988142304</v>
      </c>
      <c r="DA566" s="20"/>
      <c r="DB566" s="20"/>
    </row>
    <row r="567" spans="1:106">
      <c r="A567" s="8" t="s">
        <v>2457</v>
      </c>
      <c r="B567" s="8" t="s">
        <v>2458</v>
      </c>
      <c r="C567" s="9" t="s">
        <v>7179</v>
      </c>
      <c r="D567" s="9" t="s">
        <v>7126</v>
      </c>
      <c r="E567" s="10" t="s">
        <v>7127</v>
      </c>
      <c r="F567" s="10" t="s">
        <v>7126</v>
      </c>
      <c r="G567" s="11">
        <v>0.79</v>
      </c>
      <c r="H567" s="11">
        <v>1.269310273741129</v>
      </c>
      <c r="I567" s="12">
        <v>9.0499999999999997E-2</v>
      </c>
      <c r="J567" s="12">
        <v>0.17137257977357218</v>
      </c>
      <c r="K567" s="12">
        <v>6.2E-2</v>
      </c>
      <c r="L567" s="12">
        <v>0.11849999999999999</v>
      </c>
      <c r="M567" s="12">
        <v>7.8221849999999996E-2</v>
      </c>
      <c r="N567" s="12">
        <v>0.12659549152334154</v>
      </c>
      <c r="O567" s="12">
        <v>-8.2483690884683283E-2</v>
      </c>
      <c r="P567" s="12">
        <v>-6.091627074412076E-2</v>
      </c>
      <c r="Q567" s="13">
        <v>26.9</v>
      </c>
      <c r="R567" s="13">
        <v>0</v>
      </c>
      <c r="S567" s="13">
        <v>24.9</v>
      </c>
      <c r="T567" s="13">
        <v>24.9</v>
      </c>
      <c r="U567" s="13">
        <v>51.8</v>
      </c>
      <c r="V567" s="13">
        <v>4.72</v>
      </c>
      <c r="W567" s="13">
        <v>47.08</v>
      </c>
      <c r="X567" s="14">
        <v>9.1119691119691121E-2</v>
      </c>
      <c r="Y567" s="15">
        <v>0.35431338028169018</v>
      </c>
      <c r="Z567" s="14">
        <v>0.57638888888888884</v>
      </c>
      <c r="AA567" s="14">
        <v>0.48069498069498068</v>
      </c>
      <c r="AB567" s="14">
        <v>1.360655737704918</v>
      </c>
      <c r="AC567" s="14">
        <v>0.92565055762081783</v>
      </c>
      <c r="AD567" s="13">
        <v>0.23699999999999999</v>
      </c>
      <c r="AE567" s="15">
        <v>2.7656666666666672</v>
      </c>
      <c r="AF567" s="14">
        <v>0.11401754250991379</v>
      </c>
      <c r="AG567" s="14">
        <v>1.0024773160679343</v>
      </c>
      <c r="AH567" s="15">
        <v>0.50884955752212391</v>
      </c>
      <c r="AI567" s="5">
        <v>1.7789855072463769</v>
      </c>
      <c r="AJ567" s="15">
        <v>18.680555555555554</v>
      </c>
      <c r="AK567" s="15">
        <v>18.680555555555554</v>
      </c>
      <c r="AL567" s="15" t="s">
        <v>7128</v>
      </c>
      <c r="AM567" s="15" t="s">
        <v>7128</v>
      </c>
      <c r="AN567" s="15">
        <v>1.4699453551912567</v>
      </c>
      <c r="AO567" s="15">
        <v>0.67418546365914789</v>
      </c>
      <c r="AP567" s="15">
        <v>9.5885947046843167</v>
      </c>
      <c r="AQ567" s="15">
        <v>9.285996055226823</v>
      </c>
      <c r="AR567" s="15">
        <v>1.437557251908397</v>
      </c>
      <c r="AS567" s="15">
        <v>1.1799498746867167</v>
      </c>
      <c r="AT567" s="14">
        <v>0</v>
      </c>
      <c r="AU567" s="14">
        <v>0</v>
      </c>
      <c r="AV567" s="12">
        <v>0.22399999999999998</v>
      </c>
      <c r="AW567" s="12">
        <v>0.57799999999999996</v>
      </c>
      <c r="AX567" s="12">
        <v>0.16899999999999998</v>
      </c>
      <c r="AY567" s="12">
        <v>0.433</v>
      </c>
      <c r="AZ567" s="14" t="s">
        <v>7128</v>
      </c>
      <c r="BA567" s="14" t="s">
        <v>7128</v>
      </c>
      <c r="BB567" s="14">
        <v>8.8888888888888892E-2</v>
      </c>
      <c r="BC567" s="14">
        <v>6.5679220779220782E-2</v>
      </c>
      <c r="BD567" s="14">
        <v>3.6090225563909777E-2</v>
      </c>
      <c r="BE567" s="14">
        <v>0.1230576441102757</v>
      </c>
      <c r="BF567" s="14">
        <v>0.34454545454545454</v>
      </c>
      <c r="BG567" s="14" t="s">
        <v>7128</v>
      </c>
      <c r="BH567" s="13">
        <v>1.44</v>
      </c>
      <c r="BI567" s="13">
        <v>1.44</v>
      </c>
      <c r="BJ567" s="13">
        <v>4.91</v>
      </c>
      <c r="BK567" s="13">
        <v>4.91</v>
      </c>
      <c r="BL567" s="13">
        <v>39.9</v>
      </c>
      <c r="BM567" s="13">
        <v>39.9</v>
      </c>
      <c r="BN567" s="13">
        <v>5.07</v>
      </c>
      <c r="BO567" s="13">
        <v>5.07</v>
      </c>
      <c r="BP567" s="13">
        <v>3.2182818181818185</v>
      </c>
      <c r="BQ567" s="13">
        <v>0</v>
      </c>
      <c r="BR567" s="13">
        <v>0</v>
      </c>
      <c r="BS567" s="13">
        <v>-0.435</v>
      </c>
      <c r="BT567" s="14">
        <v>-0.13516529147399373</v>
      </c>
      <c r="BU567" s="13">
        <v>3.6532818181818185</v>
      </c>
      <c r="BV567" s="13">
        <v>1.875</v>
      </c>
      <c r="BW567" s="13">
        <v>1.875</v>
      </c>
      <c r="BX567" s="13">
        <v>16.2</v>
      </c>
      <c r="BY567" s="13">
        <v>49</v>
      </c>
      <c r="BZ567" s="13">
        <v>18.3</v>
      </c>
      <c r="CA567" s="13">
        <v>32.75</v>
      </c>
      <c r="CB567" s="13">
        <v>0</v>
      </c>
      <c r="CC567" s="15">
        <v>0.76200000000000001</v>
      </c>
      <c r="CD567" s="15">
        <v>1.47</v>
      </c>
      <c r="CE567" s="15">
        <v>0.36</v>
      </c>
      <c r="CF567" s="15">
        <v>1.269849360533873</v>
      </c>
      <c r="CG567" s="15">
        <v>1.3396209242516315</v>
      </c>
      <c r="CH567" s="13">
        <v>2.9428749999999999</v>
      </c>
      <c r="CI567" s="13">
        <v>1.5257500000000002</v>
      </c>
      <c r="CJ567" s="13">
        <v>0</v>
      </c>
      <c r="CK567" s="12">
        <f t="shared" si="16"/>
        <v>0</v>
      </c>
      <c r="CL567" s="36">
        <f t="shared" si="17"/>
        <v>1.2183206106870228</v>
      </c>
      <c r="CM567" s="13">
        <v>2.2000000000000002</v>
      </c>
      <c r="CN567" s="13">
        <v>0.75800000000000001</v>
      </c>
      <c r="CO567" s="13">
        <v>1.44</v>
      </c>
      <c r="CP567" s="13">
        <v>26.9</v>
      </c>
      <c r="CQ567" s="13">
        <v>5.07</v>
      </c>
      <c r="CR567" s="13">
        <v>47.08</v>
      </c>
      <c r="CS567" s="13" t="s">
        <v>7128</v>
      </c>
      <c r="CT567" s="13">
        <v>0</v>
      </c>
      <c r="CU567" s="13">
        <v>4.91</v>
      </c>
      <c r="CV567" s="13">
        <v>32.75</v>
      </c>
      <c r="CW567" s="13">
        <v>5.07</v>
      </c>
      <c r="CX567" s="12">
        <v>8.8888888888888892E-2</v>
      </c>
      <c r="CY567" s="12">
        <v>6.5679220779220782E-2</v>
      </c>
      <c r="CZ567" s="15">
        <v>9.285996055226823</v>
      </c>
      <c r="DA567" s="20"/>
      <c r="DB567" s="20"/>
    </row>
    <row r="568" spans="1:106">
      <c r="A568" s="8" t="s">
        <v>2291</v>
      </c>
      <c r="B568" s="8" t="s">
        <v>2292</v>
      </c>
      <c r="C568" s="9" t="s">
        <v>7155</v>
      </c>
      <c r="D568" s="9" t="s">
        <v>7126</v>
      </c>
      <c r="E568" s="10" t="s">
        <v>7127</v>
      </c>
      <c r="F568" s="10" t="s">
        <v>7126</v>
      </c>
      <c r="G568" s="11">
        <v>0.92</v>
      </c>
      <c r="H568" s="11">
        <v>0.97918578012401536</v>
      </c>
      <c r="I568" s="12">
        <v>9.0499999999999997E-2</v>
      </c>
      <c r="J568" s="12">
        <v>0.14511631310122339</v>
      </c>
      <c r="K568" s="12">
        <v>3.2000000000000001E-2</v>
      </c>
      <c r="L568" s="12">
        <v>8.8499999999999995E-2</v>
      </c>
      <c r="M568" s="12">
        <v>5.8418850000000001E-2</v>
      </c>
      <c r="N568" s="12">
        <v>0.13793800063444853</v>
      </c>
      <c r="O568" s="12">
        <v>-6.9218686567789345E-3</v>
      </c>
      <c r="P568" s="12">
        <v>1.3087520315683554E-2</v>
      </c>
      <c r="Q568" s="13">
        <v>44.2</v>
      </c>
      <c r="R568" s="13">
        <v>0</v>
      </c>
      <c r="S568" s="13">
        <v>3.99</v>
      </c>
      <c r="T568" s="13">
        <v>3.99</v>
      </c>
      <c r="U568" s="13">
        <v>48.190000000000005</v>
      </c>
      <c r="V568" s="13">
        <v>2.57</v>
      </c>
      <c r="W568" s="13">
        <v>45.620000000000005</v>
      </c>
      <c r="X568" s="14">
        <v>5.333056650757418E-2</v>
      </c>
      <c r="Y568" s="15">
        <v>0.18712574850299402</v>
      </c>
      <c r="Z568" s="14">
        <v>0.18741193048379523</v>
      </c>
      <c r="AA568" s="14">
        <v>8.2797260842498444E-2</v>
      </c>
      <c r="AB568" s="14">
        <v>0.23063583815028901</v>
      </c>
      <c r="AC568" s="14">
        <v>9.0271493212669682E-2</v>
      </c>
      <c r="AD568" s="13">
        <v>6.62</v>
      </c>
      <c r="AE568" s="15">
        <v>2.1778611111111115</v>
      </c>
      <c r="AF568" s="14">
        <v>0.26267851073127396</v>
      </c>
      <c r="AG568" s="14">
        <v>0.487097325334297</v>
      </c>
      <c r="AH568" s="15">
        <v>0.47402597402597391</v>
      </c>
      <c r="AI568" s="5">
        <v>7.330595482546201</v>
      </c>
      <c r="AJ568" s="15">
        <v>22.211055276381909</v>
      </c>
      <c r="AK568" s="15">
        <v>22.211055276381909</v>
      </c>
      <c r="AL568" s="15">
        <v>18.440111420612816</v>
      </c>
      <c r="AM568" s="15">
        <v>0.79325197415649673</v>
      </c>
      <c r="AN568" s="15">
        <v>2.554913294797688</v>
      </c>
      <c r="AO568" s="15">
        <v>0.92083333333333339</v>
      </c>
      <c r="AP568" s="15">
        <v>12.77871148459384</v>
      </c>
      <c r="AQ568" s="15">
        <v>10.759433962264151</v>
      </c>
      <c r="AR568" s="15">
        <v>2.563497415149472</v>
      </c>
      <c r="AS568" s="15">
        <v>0.9504166666666668</v>
      </c>
      <c r="AT568" s="14">
        <v>0.42211055276381909</v>
      </c>
      <c r="AU568" s="14">
        <v>1.9004524886877826E-2</v>
      </c>
      <c r="AV568" s="12">
        <v>-2.5800000000000003E-3</v>
      </c>
      <c r="AW568" s="12">
        <v>-1.5100000000000001E-3</v>
      </c>
      <c r="AX568" s="12">
        <v>9.0299999999999991E-2</v>
      </c>
      <c r="AY568" s="12">
        <v>0.111</v>
      </c>
      <c r="AZ568" s="14">
        <v>0.28000000000000003</v>
      </c>
      <c r="BA568" s="14">
        <v>8.5000000000000006E-2</v>
      </c>
      <c r="BB568" s="14">
        <v>0.13819444444444445</v>
      </c>
      <c r="BC568" s="14">
        <v>0.15102552095013208</v>
      </c>
      <c r="BD568" s="14">
        <v>4.1458333333333333E-2</v>
      </c>
      <c r="BE568" s="14">
        <v>7.4374999999999997E-2</v>
      </c>
      <c r="BF568" s="14">
        <v>0.2873456790123457</v>
      </c>
      <c r="BG568" s="14">
        <v>5.67E-2</v>
      </c>
      <c r="BH568" s="13">
        <v>1.99</v>
      </c>
      <c r="BI568" s="13">
        <v>1.99</v>
      </c>
      <c r="BJ568" s="13">
        <v>3.57</v>
      </c>
      <c r="BK568" s="13">
        <v>3.57</v>
      </c>
      <c r="BL568" s="13">
        <v>48</v>
      </c>
      <c r="BM568" s="13">
        <v>48</v>
      </c>
      <c r="BN568" s="13">
        <v>4.24</v>
      </c>
      <c r="BO568" s="13">
        <v>4.24</v>
      </c>
      <c r="BP568" s="13">
        <v>2.5441759259259258</v>
      </c>
      <c r="BQ568" s="13">
        <v>1.45</v>
      </c>
      <c r="BR568" s="13">
        <v>-0.64200000000000013</v>
      </c>
      <c r="BS568" s="13">
        <v>-0.18699999999999994</v>
      </c>
      <c r="BT568" s="14">
        <v>-0.32584224681643992</v>
      </c>
      <c r="BU568" s="13">
        <v>3.373175925925926</v>
      </c>
      <c r="BV568" s="13">
        <v>1.369</v>
      </c>
      <c r="BW568" s="13">
        <v>2.819</v>
      </c>
      <c r="BX568" s="13">
        <v>14.4</v>
      </c>
      <c r="BY568" s="13">
        <v>16.846000000000004</v>
      </c>
      <c r="BZ568" s="13">
        <v>17.3</v>
      </c>
      <c r="CA568" s="13">
        <v>17.795999999999999</v>
      </c>
      <c r="CB568" s="13">
        <v>-0.84</v>
      </c>
      <c r="CC568" s="15">
        <v>0.85299999999999998</v>
      </c>
      <c r="CD568" s="15">
        <v>0.64400000000000002</v>
      </c>
      <c r="CE568" s="15">
        <v>0.36</v>
      </c>
      <c r="CF568" s="15" t="s">
        <v>7128</v>
      </c>
      <c r="CG568" s="15" t="s">
        <v>7128</v>
      </c>
      <c r="CH568" s="13" t="s">
        <v>7128</v>
      </c>
      <c r="CI568" s="13" t="s">
        <v>7128</v>
      </c>
      <c r="CJ568" s="13">
        <v>-0.84</v>
      </c>
      <c r="CK568" s="12">
        <f t="shared" si="16"/>
        <v>0.6135865595325054</v>
      </c>
      <c r="CL568" s="36">
        <f t="shared" si="17"/>
        <v>2.6972353337828725</v>
      </c>
      <c r="CM568" s="13">
        <v>3.24</v>
      </c>
      <c r="CN568" s="13">
        <v>0.93100000000000005</v>
      </c>
      <c r="CO568" s="13">
        <v>1.99</v>
      </c>
      <c r="CP568" s="13">
        <v>44.2</v>
      </c>
      <c r="CQ568" s="13">
        <v>4.24</v>
      </c>
      <c r="CR568" s="13">
        <v>45.620000000000005</v>
      </c>
      <c r="CS568" s="13">
        <v>1.369</v>
      </c>
      <c r="CT568" s="13">
        <v>0.44180000000000003</v>
      </c>
      <c r="CU568" s="13">
        <v>3.6289999999999996</v>
      </c>
      <c r="CV568" s="13">
        <v>18.2378</v>
      </c>
      <c r="CW568" s="13">
        <v>4.431</v>
      </c>
      <c r="CX568" s="12">
        <v>0.13805603093964341</v>
      </c>
      <c r="CY568" s="12">
        <v>0.14959812878817413</v>
      </c>
      <c r="CZ568" s="15">
        <v>10.295644324080344</v>
      </c>
      <c r="DA568" s="20"/>
      <c r="DB568" s="20"/>
    </row>
    <row r="569" spans="1:106">
      <c r="A569" s="8" t="s">
        <v>3183</v>
      </c>
      <c r="B569" s="8" t="s">
        <v>3184</v>
      </c>
      <c r="C569" s="9" t="s">
        <v>7161</v>
      </c>
      <c r="D569" s="9" t="s">
        <v>7126</v>
      </c>
      <c r="E569" s="10" t="s">
        <v>7127</v>
      </c>
      <c r="F569" s="10" t="s">
        <v>7126</v>
      </c>
      <c r="G569" s="11">
        <v>0.75</v>
      </c>
      <c r="H569" s="11">
        <v>0.89236698113207547</v>
      </c>
      <c r="I569" s="12">
        <v>9.0499999999999997E-2</v>
      </c>
      <c r="J569" s="12">
        <v>0.13725921179245282</v>
      </c>
      <c r="K569" s="12">
        <v>3.2000000000000001E-2</v>
      </c>
      <c r="L569" s="12">
        <v>8.8499999999999995E-2</v>
      </c>
      <c r="M569" s="12">
        <v>5.8418850000000001E-2</v>
      </c>
      <c r="N569" s="12">
        <v>0.11910262601020075</v>
      </c>
      <c r="O569" s="12">
        <v>-7.0922578129086478E-2</v>
      </c>
      <c r="P569" s="12">
        <v>-6.5425794700192108E-2</v>
      </c>
      <c r="Q569" s="13">
        <v>12.5</v>
      </c>
      <c r="R569" s="13">
        <v>0</v>
      </c>
      <c r="S569" s="13">
        <v>3.74</v>
      </c>
      <c r="T569" s="13">
        <v>3.74</v>
      </c>
      <c r="U569" s="13">
        <v>16.240000000000002</v>
      </c>
      <c r="V569" s="13">
        <v>0</v>
      </c>
      <c r="W569" s="13">
        <v>16.240000000000002</v>
      </c>
      <c r="X569" s="14">
        <v>0</v>
      </c>
      <c r="Y569" s="15">
        <v>0.13631406761177753</v>
      </c>
      <c r="Z569" s="14">
        <v>0.15492957746478875</v>
      </c>
      <c r="AA569" s="14">
        <v>0.23029556650246305</v>
      </c>
      <c r="AB569" s="14">
        <v>0.18333333333333335</v>
      </c>
      <c r="AC569" s="14">
        <v>0.29920000000000002</v>
      </c>
      <c r="AD569" s="13">
        <v>1.37</v>
      </c>
      <c r="AE569" s="15">
        <v>2.2718611111111113</v>
      </c>
      <c r="AF569" s="14">
        <v>0.26076809620810598</v>
      </c>
      <c r="AG569" s="14">
        <v>0.48203749549057218</v>
      </c>
      <c r="AH569" s="15">
        <v>0.33661625043967641</v>
      </c>
      <c r="AI569" s="5">
        <v>53.94736842105263</v>
      </c>
      <c r="AJ569" s="15">
        <v>7.6219512195121952</v>
      </c>
      <c r="AK569" s="15">
        <v>9.3283582089552226</v>
      </c>
      <c r="AL569" s="15" t="s">
        <v>7128</v>
      </c>
      <c r="AM569" s="15" t="s">
        <v>7128</v>
      </c>
      <c r="AN569" s="15">
        <v>0.61274509803921573</v>
      </c>
      <c r="AO569" s="15">
        <v>0.70621468926553677</v>
      </c>
      <c r="AP569" s="15">
        <v>7.9219512195121968</v>
      </c>
      <c r="AQ569" s="15">
        <v>4.7624633431085046</v>
      </c>
      <c r="AR569" s="15">
        <v>0.6727423363711682</v>
      </c>
      <c r="AS569" s="15">
        <v>0.91751412429378543</v>
      </c>
      <c r="AT569" s="14">
        <v>0</v>
      </c>
      <c r="AU569" s="14">
        <v>0</v>
      </c>
      <c r="AV569" s="12">
        <v>-0.17</v>
      </c>
      <c r="AW569" s="12">
        <v>1.09E-2</v>
      </c>
      <c r="AX569" s="12">
        <v>3.3300000000000003E-2</v>
      </c>
      <c r="AY569" s="12">
        <v>3.4099999999999998E-2</v>
      </c>
      <c r="AZ569" s="14" t="s">
        <v>7128</v>
      </c>
      <c r="BA569" s="14" t="s">
        <v>7128</v>
      </c>
      <c r="BB569" s="14">
        <v>6.633663366336634E-2</v>
      </c>
      <c r="BC569" s="14">
        <v>5.3676831310008631E-2</v>
      </c>
      <c r="BD569" s="14">
        <v>8.3229813664596267E-2</v>
      </c>
      <c r="BE569" s="14">
        <v>0.12732919254658384</v>
      </c>
      <c r="BF569" s="14">
        <v>0.36556603773584906</v>
      </c>
      <c r="BG569" s="14" t="s">
        <v>7128</v>
      </c>
      <c r="BH569" s="13">
        <v>1.64</v>
      </c>
      <c r="BI569" s="13">
        <v>1.34</v>
      </c>
      <c r="BJ569" s="13">
        <v>2.0499999999999998</v>
      </c>
      <c r="BK569" s="13">
        <v>2.0499999999999998</v>
      </c>
      <c r="BL569" s="13">
        <v>17.7</v>
      </c>
      <c r="BM569" s="13">
        <v>16.100000000000001</v>
      </c>
      <c r="BN569" s="13">
        <v>3.72</v>
      </c>
      <c r="BO569" s="13">
        <v>3.41</v>
      </c>
      <c r="BP569" s="13">
        <v>1.3005896226415092</v>
      </c>
      <c r="BQ569" s="13">
        <v>0</v>
      </c>
      <c r="BR569" s="13">
        <v>0</v>
      </c>
      <c r="BS569" s="13">
        <v>-1.22</v>
      </c>
      <c r="BT569" s="14">
        <v>-0.93803608668056948</v>
      </c>
      <c r="BU569" s="13">
        <v>2.5205896226415092</v>
      </c>
      <c r="BV569" s="13">
        <v>2.56</v>
      </c>
      <c r="BW569" s="13">
        <v>2.56</v>
      </c>
      <c r="BX569" s="13">
        <v>20.2</v>
      </c>
      <c r="BY569" s="13">
        <v>24.23</v>
      </c>
      <c r="BZ569" s="13">
        <v>20.399999999999999</v>
      </c>
      <c r="CA569" s="13">
        <v>24.14</v>
      </c>
      <c r="CB569" s="13">
        <v>0</v>
      </c>
      <c r="CC569" s="15">
        <v>0.83799999999999997</v>
      </c>
      <c r="CD569" s="15">
        <v>0.77700000000000002</v>
      </c>
      <c r="CE569" s="15">
        <v>0.36</v>
      </c>
      <c r="CF569" s="15" t="s">
        <v>7128</v>
      </c>
      <c r="CG569" s="15" t="s">
        <v>7128</v>
      </c>
      <c r="CH569" s="13" t="s">
        <v>7128</v>
      </c>
      <c r="CI569" s="13" t="s">
        <v>7128</v>
      </c>
      <c r="CJ569" s="13">
        <v>0</v>
      </c>
      <c r="CK569" s="12">
        <f t="shared" si="16"/>
        <v>0</v>
      </c>
      <c r="CL569" s="36">
        <f t="shared" si="17"/>
        <v>0.73322286661143321</v>
      </c>
      <c r="CM569" s="13">
        <v>2.12</v>
      </c>
      <c r="CN569" s="13">
        <v>0.77500000000000002</v>
      </c>
      <c r="CO569" s="13">
        <v>1.34</v>
      </c>
      <c r="CP569" s="13">
        <v>12.5</v>
      </c>
      <c r="CQ569" s="13">
        <v>3.41</v>
      </c>
      <c r="CR569" s="13">
        <v>16.240000000000002</v>
      </c>
      <c r="CS569" s="13" t="s">
        <v>7128</v>
      </c>
      <c r="CT569" s="13">
        <v>0.47800000000000004</v>
      </c>
      <c r="CU569" s="13">
        <v>2.0703999999999998</v>
      </c>
      <c r="CV569" s="13">
        <v>24.618000000000002</v>
      </c>
      <c r="CW569" s="13">
        <v>3.89</v>
      </c>
      <c r="CX569" s="12">
        <v>6.57897282135603E-2</v>
      </c>
      <c r="CY569" s="12">
        <v>5.316221772185923E-2</v>
      </c>
      <c r="CZ569" s="15">
        <v>4.1748071979434451</v>
      </c>
      <c r="DA569" s="20"/>
      <c r="DB569" s="20"/>
    </row>
    <row r="570" spans="1:106" ht="24">
      <c r="A570" s="8" t="s">
        <v>6823</v>
      </c>
      <c r="B570" s="8" t="s">
        <v>6824</v>
      </c>
      <c r="C570" s="9" t="s">
        <v>7142</v>
      </c>
      <c r="D570" s="9" t="s">
        <v>7126</v>
      </c>
      <c r="E570" s="10" t="s">
        <v>7127</v>
      </c>
      <c r="F570" s="10" t="s">
        <v>7126</v>
      </c>
      <c r="G570" s="11">
        <v>0.1</v>
      </c>
      <c r="H570" s="11">
        <v>0.1</v>
      </c>
      <c r="I570" s="12">
        <v>9.0499999999999997E-2</v>
      </c>
      <c r="J570" s="12">
        <v>6.5549999999999997E-2</v>
      </c>
      <c r="K570" s="12">
        <v>4.7E-2</v>
      </c>
      <c r="L570" s="12">
        <v>0.10350000000000001</v>
      </c>
      <c r="M570" s="12">
        <v>6.8320350000000002E-2</v>
      </c>
      <c r="N570" s="12">
        <v>6.5549999999999997E-2</v>
      </c>
      <c r="O570" s="12">
        <v>-2.2179491945477074E-2</v>
      </c>
      <c r="P570" s="12">
        <v>-1.6226677114464121E-2</v>
      </c>
      <c r="Q570" s="13">
        <v>0.56899999999999995</v>
      </c>
      <c r="R570" s="13">
        <v>0</v>
      </c>
      <c r="S570" s="13">
        <v>0</v>
      </c>
      <c r="T570" s="13">
        <v>0</v>
      </c>
      <c r="U570" s="13">
        <v>0.56899999999999995</v>
      </c>
      <c r="V570" s="13">
        <v>0</v>
      </c>
      <c r="W570" s="13">
        <v>0.56899999999999995</v>
      </c>
      <c r="X570" s="14">
        <v>0</v>
      </c>
      <c r="Y570" s="15" t="s">
        <v>7128</v>
      </c>
      <c r="Z570" s="14">
        <v>0</v>
      </c>
      <c r="AA570" s="14">
        <v>0</v>
      </c>
      <c r="AB570" s="14">
        <v>0</v>
      </c>
      <c r="AC570" s="14">
        <v>0</v>
      </c>
      <c r="AD570" s="13">
        <v>0.38</v>
      </c>
      <c r="AE570" s="15">
        <v>-0.70250000000000024</v>
      </c>
      <c r="AF570" s="14">
        <v>0.30331501776206204</v>
      </c>
      <c r="AG570" s="14" t="s">
        <v>7128</v>
      </c>
      <c r="AH570" s="15">
        <v>0.48241206030150757</v>
      </c>
      <c r="AI570" s="5" t="s">
        <v>7128</v>
      </c>
      <c r="AJ570" s="15">
        <v>12.644444444444444</v>
      </c>
      <c r="AK570" s="15">
        <v>16.257142857142853</v>
      </c>
      <c r="AL570" s="15" t="s">
        <v>7128</v>
      </c>
      <c r="AM570" s="15" t="s">
        <v>7128</v>
      </c>
      <c r="AN570" s="15">
        <v>0.70683229813664583</v>
      </c>
      <c r="AO570" s="15" t="s">
        <v>7128</v>
      </c>
      <c r="AP570" s="15">
        <v>9.8103448275862064</v>
      </c>
      <c r="AQ570" s="15" t="s">
        <v>7128</v>
      </c>
      <c r="AR570" s="15">
        <v>0.70683229813664583</v>
      </c>
      <c r="AS570" s="15" t="s">
        <v>7128</v>
      </c>
      <c r="AT570" s="14">
        <v>0</v>
      </c>
      <c r="AU570" s="14">
        <v>0</v>
      </c>
      <c r="AV570" s="12" t="s">
        <v>7128</v>
      </c>
      <c r="AW570" s="12" t="s">
        <v>7128</v>
      </c>
      <c r="AX570" s="12" t="s">
        <v>7128</v>
      </c>
      <c r="AY570" s="12" t="s">
        <v>7128</v>
      </c>
      <c r="AZ570" s="14" t="s">
        <v>7128</v>
      </c>
      <c r="BA570" s="14" t="s">
        <v>7128</v>
      </c>
      <c r="BB570" s="14">
        <v>4.3370508054522923E-2</v>
      </c>
      <c r="BC570" s="14">
        <v>4.9323322885535877E-2</v>
      </c>
      <c r="BD570" s="14" t="s">
        <v>7128</v>
      </c>
      <c r="BE570" s="14" t="s">
        <v>7128</v>
      </c>
      <c r="BF570" s="14">
        <v>0.31372549019607848</v>
      </c>
      <c r="BG570" s="14" t="s">
        <v>7128</v>
      </c>
      <c r="BH570" s="13">
        <v>4.4999999999999998E-2</v>
      </c>
      <c r="BI570" s="13">
        <v>3.5000000000000003E-2</v>
      </c>
      <c r="BJ570" s="13">
        <v>5.8000000000000003E-2</v>
      </c>
      <c r="BK570" s="13">
        <v>5.8000000000000003E-2</v>
      </c>
      <c r="BL570" s="13">
        <v>0</v>
      </c>
      <c r="BM570" s="13">
        <v>0</v>
      </c>
      <c r="BN570" s="13">
        <v>6.6000000000000003E-2</v>
      </c>
      <c r="BO570" s="13">
        <v>0</v>
      </c>
      <c r="BP570" s="13">
        <v>3.9803921568627457E-2</v>
      </c>
      <c r="BQ570" s="13">
        <v>0</v>
      </c>
      <c r="BR570" s="13">
        <v>0</v>
      </c>
      <c r="BS570" s="13">
        <v>0</v>
      </c>
      <c r="BT570" s="14">
        <v>0</v>
      </c>
      <c r="BU570" s="13">
        <v>3.9803921568627457E-2</v>
      </c>
      <c r="BV570" s="13">
        <v>3.5000000000000003E-2</v>
      </c>
      <c r="BW570" s="13">
        <v>3.5000000000000003E-2</v>
      </c>
      <c r="BX570" s="13">
        <v>0.80700000000000005</v>
      </c>
      <c r="BY570" s="13">
        <v>0.80700000000000005</v>
      </c>
      <c r="BZ570" s="13">
        <v>0.80500000000000005</v>
      </c>
      <c r="CA570" s="13">
        <v>0.80500000000000005</v>
      </c>
      <c r="CB570" s="13">
        <v>0</v>
      </c>
      <c r="CC570" s="15" t="s">
        <v>7128</v>
      </c>
      <c r="CD570" s="15">
        <v>-0.87</v>
      </c>
      <c r="CE570" s="15">
        <v>0.36</v>
      </c>
      <c r="CF570" s="15" t="s">
        <v>7128</v>
      </c>
      <c r="CG570" s="15" t="s">
        <v>7128</v>
      </c>
      <c r="CH570" s="13" t="s">
        <v>7128</v>
      </c>
      <c r="CI570" s="13" t="s">
        <v>7128</v>
      </c>
      <c r="CJ570" s="13">
        <v>0</v>
      </c>
      <c r="CK570" s="12">
        <f t="shared" si="16"/>
        <v>0</v>
      </c>
      <c r="CL570" s="36" t="str">
        <f t="shared" si="17"/>
        <v>NA</v>
      </c>
      <c r="CM570" s="13">
        <v>5.0999999999999997E-2</v>
      </c>
      <c r="CN570" s="13">
        <v>1.6E-2</v>
      </c>
      <c r="CO570" s="13">
        <v>3.5000000000000003E-2</v>
      </c>
      <c r="CP570" s="13">
        <v>0.56899999999999995</v>
      </c>
      <c r="CQ570" s="13" t="s">
        <v>7128</v>
      </c>
      <c r="CR570" s="13" t="s">
        <v>7128</v>
      </c>
      <c r="CS570" s="13" t="s">
        <v>7128</v>
      </c>
      <c r="CT570" s="13">
        <v>0</v>
      </c>
      <c r="CU570" s="13">
        <v>5.8000000000000003E-2</v>
      </c>
      <c r="CV570" s="13">
        <v>0.80500000000000005</v>
      </c>
      <c r="CW570" s="13">
        <v>6.6000000000000003E-2</v>
      </c>
      <c r="CX570" s="12">
        <v>4.3370508054522923E-2</v>
      </c>
      <c r="CY570" s="12">
        <v>4.9323322885535877E-2</v>
      </c>
      <c r="CZ570" s="15">
        <v>8.6212121212121193</v>
      </c>
      <c r="DA570" s="20"/>
      <c r="DB570" s="20"/>
    </row>
    <row r="571" spans="1:106" ht="24">
      <c r="A571" s="8" t="s">
        <v>4171</v>
      </c>
      <c r="B571" s="8" t="s">
        <v>4172</v>
      </c>
      <c r="C571" s="9" t="s">
        <v>7131</v>
      </c>
      <c r="D571" s="9" t="s">
        <v>7126</v>
      </c>
      <c r="E571" s="10" t="s">
        <v>7127</v>
      </c>
      <c r="F571" s="10" t="s">
        <v>7126</v>
      </c>
      <c r="G571" s="11">
        <v>0.79</v>
      </c>
      <c r="H571" s="11">
        <v>0.79</v>
      </c>
      <c r="I571" s="12">
        <v>9.0499999999999997E-2</v>
      </c>
      <c r="J571" s="12">
        <v>0.127995</v>
      </c>
      <c r="K571" s="12">
        <v>4.7E-2</v>
      </c>
      <c r="L571" s="12">
        <v>0.10350000000000001</v>
      </c>
      <c r="M571" s="12">
        <v>6.8320350000000002E-2</v>
      </c>
      <c r="N571" s="12">
        <v>0.127995</v>
      </c>
      <c r="O571" s="12" t="s">
        <v>7128</v>
      </c>
      <c r="P571" s="12" t="s">
        <v>7128</v>
      </c>
      <c r="Q571" s="13">
        <v>0.55800000000000005</v>
      </c>
      <c r="R571" s="13">
        <v>0</v>
      </c>
      <c r="S571" s="13">
        <v>0</v>
      </c>
      <c r="T571" s="13">
        <v>0</v>
      </c>
      <c r="U571" s="13">
        <v>0.55800000000000005</v>
      </c>
      <c r="V571" s="13">
        <v>0.14699999999999999</v>
      </c>
      <c r="W571" s="13">
        <v>0.41100000000000003</v>
      </c>
      <c r="X571" s="14">
        <v>0.26344086021505375</v>
      </c>
      <c r="Y571" s="15" t="s">
        <v>7128</v>
      </c>
      <c r="Z571" s="14">
        <v>0</v>
      </c>
      <c r="AA571" s="14">
        <v>0</v>
      </c>
      <c r="AB571" s="14">
        <v>0</v>
      </c>
      <c r="AC571" s="14">
        <v>0</v>
      </c>
      <c r="AD571" s="13">
        <v>0.155</v>
      </c>
      <c r="AE571" s="15" t="s">
        <v>7128</v>
      </c>
      <c r="AF571" s="14" t="s">
        <v>7128</v>
      </c>
      <c r="AG571" s="14" t="s">
        <v>7128</v>
      </c>
      <c r="AH571" s="15">
        <v>0.70833333333333337</v>
      </c>
      <c r="AI571" s="5" t="s">
        <v>7128</v>
      </c>
      <c r="AJ571" s="15" t="s">
        <v>7128</v>
      </c>
      <c r="AK571" s="15" t="s">
        <v>7128</v>
      </c>
      <c r="AL571" s="15" t="s">
        <v>7128</v>
      </c>
      <c r="AM571" s="15" t="s">
        <v>7128</v>
      </c>
      <c r="AN571" s="15">
        <v>0.59871244635193133</v>
      </c>
      <c r="AO571" s="15">
        <v>0.11600831600831603</v>
      </c>
      <c r="AP571" s="15" t="s">
        <v>7128</v>
      </c>
      <c r="AQ571" s="15" t="s">
        <v>7128</v>
      </c>
      <c r="AR571" s="15">
        <v>0.52356687898089171</v>
      </c>
      <c r="AS571" s="15">
        <v>8.5446985446985466E-2</v>
      </c>
      <c r="AT571" s="14" t="s">
        <v>7128</v>
      </c>
      <c r="AU571" s="14">
        <v>0</v>
      </c>
      <c r="AV571" s="12" t="s">
        <v>7128</v>
      </c>
      <c r="AW571" s="12" t="s">
        <v>7128</v>
      </c>
      <c r="AX571" s="12" t="s">
        <v>7128</v>
      </c>
      <c r="AY571" s="12" t="s">
        <v>7128</v>
      </c>
      <c r="AZ571" s="14" t="s">
        <v>7128</v>
      </c>
      <c r="BA571" s="14" t="s">
        <v>7128</v>
      </c>
      <c r="BB571" s="14" t="s">
        <v>7128</v>
      </c>
      <c r="BC571" s="14" t="s">
        <v>7128</v>
      </c>
      <c r="BD571" s="14">
        <v>-0.5280665280665281</v>
      </c>
      <c r="BE571" s="14">
        <v>-0.55925155925155934</v>
      </c>
      <c r="BF571" s="14">
        <v>0</v>
      </c>
      <c r="BG571" s="14" t="s">
        <v>7128</v>
      </c>
      <c r="BH571" s="13">
        <v>-2.54</v>
      </c>
      <c r="BI571" s="13">
        <v>-2.54</v>
      </c>
      <c r="BJ571" s="13">
        <v>-2.69</v>
      </c>
      <c r="BK571" s="13">
        <v>-2.69</v>
      </c>
      <c r="BL571" s="13">
        <v>4.8099999999999996</v>
      </c>
      <c r="BM571" s="13">
        <v>4.8099999999999996</v>
      </c>
      <c r="BN571" s="13">
        <v>-2.52</v>
      </c>
      <c r="BO571" s="13">
        <v>-2.52</v>
      </c>
      <c r="BP571" s="13">
        <v>-2.69</v>
      </c>
      <c r="BQ571" s="13">
        <v>0</v>
      </c>
      <c r="BR571" s="13">
        <v>0</v>
      </c>
      <c r="BS571" s="13">
        <v>-0.42</v>
      </c>
      <c r="BT571" s="14" t="s">
        <v>7128</v>
      </c>
      <c r="BU571" s="13">
        <v>-2.27</v>
      </c>
      <c r="BV571" s="13">
        <v>-2.12</v>
      </c>
      <c r="BW571" s="13">
        <v>-2.12</v>
      </c>
      <c r="BX571" s="13">
        <v>0</v>
      </c>
      <c r="BY571" s="13">
        <v>0</v>
      </c>
      <c r="BZ571" s="13">
        <v>0.93200000000000005</v>
      </c>
      <c r="CA571" s="13">
        <v>0.78500000000000003</v>
      </c>
      <c r="CB571" s="13">
        <v>0</v>
      </c>
      <c r="CC571" s="15" t="s">
        <v>7128</v>
      </c>
      <c r="CD571" s="15" t="s">
        <v>7128</v>
      </c>
      <c r="CE571" s="15">
        <v>0.36</v>
      </c>
      <c r="CF571" s="15" t="s">
        <v>7128</v>
      </c>
      <c r="CG571" s="15" t="s">
        <v>7128</v>
      </c>
      <c r="CH571" s="13" t="s">
        <v>7128</v>
      </c>
      <c r="CI571" s="13" t="s">
        <v>7128</v>
      </c>
      <c r="CJ571" s="13">
        <v>0</v>
      </c>
      <c r="CK571" s="12">
        <f t="shared" si="16"/>
        <v>0</v>
      </c>
      <c r="CL571" s="36">
        <f t="shared" si="17"/>
        <v>6.1273885350318462</v>
      </c>
      <c r="CM571" s="13" t="s">
        <v>7128</v>
      </c>
      <c r="CN571" s="13" t="s">
        <v>7128</v>
      </c>
      <c r="CO571" s="13" t="s">
        <v>7128</v>
      </c>
      <c r="CP571" s="13" t="s">
        <v>7128</v>
      </c>
      <c r="CQ571" s="13" t="s">
        <v>7128</v>
      </c>
      <c r="CR571" s="13" t="s">
        <v>7128</v>
      </c>
      <c r="CS571" s="13" t="s">
        <v>7128</v>
      </c>
      <c r="CT571" s="13">
        <v>0</v>
      </c>
      <c r="CU571" s="13">
        <v>-2.69</v>
      </c>
      <c r="CV571" s="13">
        <v>0.78500000000000003</v>
      </c>
      <c r="CW571" s="13">
        <v>-2.52</v>
      </c>
      <c r="CX571" s="12" t="s">
        <v>7128</v>
      </c>
      <c r="CY571" s="12" t="s">
        <v>7128</v>
      </c>
      <c r="CZ571" s="15" t="s">
        <v>7128</v>
      </c>
      <c r="DA571" s="20"/>
      <c r="DB571" s="20"/>
    </row>
    <row r="572" spans="1:106" ht="24">
      <c r="A572" s="8" t="s">
        <v>4455</v>
      </c>
      <c r="B572" s="8" t="s">
        <v>4456</v>
      </c>
      <c r="C572" s="9" t="s">
        <v>7171</v>
      </c>
      <c r="D572" s="9" t="s">
        <v>7126</v>
      </c>
      <c r="E572" s="10" t="s">
        <v>7127</v>
      </c>
      <c r="F572" s="10" t="s">
        <v>7126</v>
      </c>
      <c r="G572" s="11">
        <v>0.56000000000000005</v>
      </c>
      <c r="H572" s="11">
        <v>1.4504918032786884</v>
      </c>
      <c r="I572" s="12">
        <v>9.0499999999999997E-2</v>
      </c>
      <c r="J572" s="12">
        <v>0.18776950819672128</v>
      </c>
      <c r="K572" s="12">
        <v>4.7E-2</v>
      </c>
      <c r="L572" s="12">
        <v>0.10350000000000001</v>
      </c>
      <c r="M572" s="12">
        <v>6.8320350000000002E-2</v>
      </c>
      <c r="N572" s="12">
        <v>0.11443679715189874</v>
      </c>
      <c r="O572" s="12" t="s">
        <v>7128</v>
      </c>
      <c r="P572" s="12">
        <v>3.9842554796802043E-3</v>
      </c>
      <c r="Q572" s="13">
        <v>1.22</v>
      </c>
      <c r="R572" s="13">
        <v>0</v>
      </c>
      <c r="S572" s="13">
        <v>1.94</v>
      </c>
      <c r="T572" s="13">
        <v>1.94</v>
      </c>
      <c r="U572" s="13">
        <v>3.16</v>
      </c>
      <c r="V572" s="13">
        <v>0.11799999999999999</v>
      </c>
      <c r="W572" s="13">
        <v>3.0420000000000003</v>
      </c>
      <c r="X572" s="14">
        <v>3.7341772151898732E-2</v>
      </c>
      <c r="Y572" s="15">
        <v>0.13386880856760375</v>
      </c>
      <c r="Z572" s="14" t="s">
        <v>7128</v>
      </c>
      <c r="AA572" s="14">
        <v>0.61392405063291133</v>
      </c>
      <c r="AB572" s="14" t="s">
        <v>7128</v>
      </c>
      <c r="AC572" s="14">
        <v>1.5901639344262295</v>
      </c>
      <c r="AD572" s="13">
        <v>0.16400000000000001</v>
      </c>
      <c r="AE572" s="15">
        <v>-1.324527777777778</v>
      </c>
      <c r="AF572" s="14">
        <v>0.10488088481701516</v>
      </c>
      <c r="AG572" s="14" t="s">
        <v>7128</v>
      </c>
      <c r="AH572" s="15">
        <v>0.57746478873239437</v>
      </c>
      <c r="AI572" s="5">
        <v>0.69230769230769229</v>
      </c>
      <c r="AJ572" s="15" t="s">
        <v>7128</v>
      </c>
      <c r="AK572" s="15" t="s">
        <v>7128</v>
      </c>
      <c r="AL572" s="15" t="s">
        <v>7128</v>
      </c>
      <c r="AM572" s="15" t="s">
        <v>7128</v>
      </c>
      <c r="AN572" s="15" t="s">
        <v>7128</v>
      </c>
      <c r="AO572" s="15">
        <v>0.40666666666666668</v>
      </c>
      <c r="AP572" s="15">
        <v>19.882352941176471</v>
      </c>
      <c r="AQ572" s="15">
        <v>10.787234042553193</v>
      </c>
      <c r="AR572" s="15">
        <v>3.2156448202959833</v>
      </c>
      <c r="AS572" s="15">
        <v>1.014</v>
      </c>
      <c r="AT572" s="14" t="s">
        <v>7128</v>
      </c>
      <c r="AU572" s="14">
        <v>0</v>
      </c>
      <c r="AV572" s="12" t="s">
        <v>7128</v>
      </c>
      <c r="AW572" s="12" t="s">
        <v>7128</v>
      </c>
      <c r="AX572" s="12">
        <v>7.9299999999999995E-2</v>
      </c>
      <c r="AY572" s="12">
        <v>0.18</v>
      </c>
      <c r="AZ572" s="14" t="s">
        <v>7128</v>
      </c>
      <c r="BA572" s="14" t="s">
        <v>7128</v>
      </c>
      <c r="BB572" s="14" t="s">
        <v>7128</v>
      </c>
      <c r="BC572" s="14">
        <v>0.11842105263157894</v>
      </c>
      <c r="BD572" s="14">
        <v>-5.1666666666666666E-2</v>
      </c>
      <c r="BE572" s="14">
        <v>5.0999999999999997E-2</v>
      </c>
      <c r="BF572" s="14">
        <v>0</v>
      </c>
      <c r="BG572" s="14" t="s">
        <v>7128</v>
      </c>
      <c r="BH572" s="13">
        <v>-0.155</v>
      </c>
      <c r="BI572" s="13">
        <v>-0.155</v>
      </c>
      <c r="BJ572" s="13">
        <v>0.153</v>
      </c>
      <c r="BK572" s="13">
        <v>0.153</v>
      </c>
      <c r="BL572" s="13">
        <v>3</v>
      </c>
      <c r="BM572" s="13">
        <v>3</v>
      </c>
      <c r="BN572" s="13">
        <v>0.28199999999999997</v>
      </c>
      <c r="BO572" s="13">
        <v>0.28199999999999997</v>
      </c>
      <c r="BP572" s="13">
        <v>0.153</v>
      </c>
      <c r="BQ572" s="13">
        <v>0</v>
      </c>
      <c r="BR572" s="13">
        <v>0</v>
      </c>
      <c r="BS572" s="13">
        <v>-0.19</v>
      </c>
      <c r="BT572" s="14">
        <v>-1.2418300653594772</v>
      </c>
      <c r="BU572" s="13">
        <v>0.34299999999999997</v>
      </c>
      <c r="BV572" s="13">
        <v>3.5000000000000003E-2</v>
      </c>
      <c r="BW572" s="13">
        <v>3.5000000000000003E-2</v>
      </c>
      <c r="BX572" s="13">
        <v>-0.751</v>
      </c>
      <c r="BY572" s="13">
        <v>1.292</v>
      </c>
      <c r="BZ572" s="13">
        <v>-0.876</v>
      </c>
      <c r="CA572" s="13">
        <v>0.94600000000000006</v>
      </c>
      <c r="CB572" s="13">
        <v>0</v>
      </c>
      <c r="CC572" s="15">
        <v>-0.55900000000000005</v>
      </c>
      <c r="CD572" s="15">
        <v>-0.31</v>
      </c>
      <c r="CE572" s="15">
        <v>0.36</v>
      </c>
      <c r="CF572" s="15" t="s">
        <v>7128</v>
      </c>
      <c r="CG572" s="15" t="s">
        <v>7128</v>
      </c>
      <c r="CH572" s="13" t="s">
        <v>7128</v>
      </c>
      <c r="CI572" s="13" t="s">
        <v>7128</v>
      </c>
      <c r="CJ572" s="13">
        <v>0</v>
      </c>
      <c r="CK572" s="12">
        <f t="shared" si="16"/>
        <v>0</v>
      </c>
      <c r="CL572" s="36">
        <f t="shared" si="17"/>
        <v>3.1712473572938689</v>
      </c>
      <c r="CM572" s="13" t="s">
        <v>7128</v>
      </c>
      <c r="CN572" s="13" t="s">
        <v>7128</v>
      </c>
      <c r="CO572" s="13" t="s">
        <v>7128</v>
      </c>
      <c r="CP572" s="13" t="s">
        <v>7128</v>
      </c>
      <c r="CQ572" s="13">
        <v>0.28199999999999997</v>
      </c>
      <c r="CR572" s="13">
        <v>3.0420000000000003</v>
      </c>
      <c r="CS572" s="13" t="s">
        <v>7128</v>
      </c>
      <c r="CT572" s="13">
        <v>0</v>
      </c>
      <c r="CU572" s="13">
        <v>0.153</v>
      </c>
      <c r="CV572" s="13">
        <v>0.94600000000000006</v>
      </c>
      <c r="CW572" s="13">
        <v>0.28199999999999997</v>
      </c>
      <c r="CX572" s="12" t="s">
        <v>7128</v>
      </c>
      <c r="CY572" s="12">
        <v>0.11842105263157894</v>
      </c>
      <c r="CZ572" s="15">
        <v>10.787234042553193</v>
      </c>
      <c r="DA572" s="20"/>
      <c r="DB572" s="20"/>
    </row>
    <row r="573" spans="1:106" ht="24">
      <c r="A573" s="8" t="s">
        <v>109</v>
      </c>
      <c r="B573" s="8" t="s">
        <v>110</v>
      </c>
      <c r="C573" s="9" t="s">
        <v>7125</v>
      </c>
      <c r="D573" s="9" t="s">
        <v>7126</v>
      </c>
      <c r="E573" s="10" t="s">
        <v>7127</v>
      </c>
      <c r="F573" s="10" t="s">
        <v>7126</v>
      </c>
      <c r="G573" s="11">
        <v>1.05</v>
      </c>
      <c r="H573" s="11">
        <v>2.7122834645669291</v>
      </c>
      <c r="I573" s="12">
        <v>9.0499999999999997E-2</v>
      </c>
      <c r="J573" s="12">
        <v>0.30196165354330706</v>
      </c>
      <c r="K573" s="12">
        <v>4.7E-2</v>
      </c>
      <c r="L573" s="12">
        <v>0.10350000000000001</v>
      </c>
      <c r="M573" s="12">
        <v>6.8320350000000002E-2</v>
      </c>
      <c r="N573" s="12">
        <v>0.15876936535011321</v>
      </c>
      <c r="O573" s="12">
        <v>-0.323666001369394</v>
      </c>
      <c r="P573" s="12">
        <v>-0.18890969079974756</v>
      </c>
      <c r="Q573" s="13">
        <v>444.5</v>
      </c>
      <c r="R573" s="13">
        <v>0</v>
      </c>
      <c r="S573" s="13">
        <v>703.7</v>
      </c>
      <c r="T573" s="13">
        <v>703.7</v>
      </c>
      <c r="U573" s="13">
        <v>1148.2</v>
      </c>
      <c r="V573" s="13">
        <v>6.38</v>
      </c>
      <c r="W573" s="13">
        <v>1141.82</v>
      </c>
      <c r="X573" s="14">
        <v>5.5565232537885386E-3</v>
      </c>
      <c r="Y573" s="15">
        <v>0.42478173270651443</v>
      </c>
      <c r="Z573" s="14">
        <v>0.72666253614208998</v>
      </c>
      <c r="AA573" s="14">
        <v>0.61287232189514018</v>
      </c>
      <c r="AB573" s="14">
        <v>2.6584812995844356</v>
      </c>
      <c r="AC573" s="14">
        <v>1.5831271091113612</v>
      </c>
      <c r="AD573" s="13">
        <v>2.99</v>
      </c>
      <c r="AE573" s="15">
        <v>0.81508333333333338</v>
      </c>
      <c r="AF573" s="14">
        <v>3.1622776601683791E-2</v>
      </c>
      <c r="AG573" s="14">
        <v>0.81112421983318939</v>
      </c>
      <c r="AH573" s="15">
        <v>0.54245283018867918</v>
      </c>
      <c r="AI573" s="5" t="s">
        <v>7128</v>
      </c>
      <c r="AJ573" s="15" t="s">
        <v>7128</v>
      </c>
      <c r="AK573" s="15" t="s">
        <v>7128</v>
      </c>
      <c r="AL573" s="15" t="s">
        <v>7128</v>
      </c>
      <c r="AM573" s="15" t="s">
        <v>7128</v>
      </c>
      <c r="AN573" s="15">
        <v>1.6792595391008689</v>
      </c>
      <c r="AO573" s="15">
        <v>6.6402748730206157E-2</v>
      </c>
      <c r="AP573" s="15" t="s">
        <v>7128</v>
      </c>
      <c r="AQ573" s="15">
        <v>44.428793774319068</v>
      </c>
      <c r="AR573" s="15">
        <v>1.1868984012806385</v>
      </c>
      <c r="AS573" s="15">
        <v>0.17057364804302361</v>
      </c>
      <c r="AT573" s="14" t="s">
        <v>7128</v>
      </c>
      <c r="AU573" s="14">
        <v>0</v>
      </c>
      <c r="AV573" s="12" t="s">
        <v>7128</v>
      </c>
      <c r="AW573" s="12" t="s">
        <v>7128</v>
      </c>
      <c r="AX573" s="12">
        <v>8.4200000000000004E-3</v>
      </c>
      <c r="AY573" s="12">
        <v>0.109</v>
      </c>
      <c r="AZ573" s="14" t="s">
        <v>7128</v>
      </c>
      <c r="BA573" s="14" t="s">
        <v>7128</v>
      </c>
      <c r="BB573" s="14">
        <v>-2.1704347826086958E-2</v>
      </c>
      <c r="BC573" s="14">
        <v>-3.0140325449634367E-2</v>
      </c>
      <c r="BD573" s="14">
        <v>-9.3217806991335525E-4</v>
      </c>
      <c r="BE573" s="14">
        <v>-5.4675829100687186E-3</v>
      </c>
      <c r="BF573" s="14">
        <v>0</v>
      </c>
      <c r="BG573" s="14">
        <v>0.23280000000000001</v>
      </c>
      <c r="BH573" s="13">
        <v>-6.24</v>
      </c>
      <c r="BI573" s="13">
        <v>-6.24</v>
      </c>
      <c r="BJ573" s="13">
        <v>-36.6</v>
      </c>
      <c r="BK573" s="13">
        <v>-36.6</v>
      </c>
      <c r="BL573" s="13">
        <v>6694</v>
      </c>
      <c r="BM573" s="13">
        <v>6694</v>
      </c>
      <c r="BN573" s="13">
        <v>25.7</v>
      </c>
      <c r="BO573" s="13">
        <v>25.7</v>
      </c>
      <c r="BP573" s="13">
        <v>-36.6</v>
      </c>
      <c r="BQ573" s="13">
        <v>0</v>
      </c>
      <c r="BR573" s="13">
        <v>0</v>
      </c>
      <c r="BS573" s="13">
        <v>-36.200000000000003</v>
      </c>
      <c r="BT573" s="14" t="s">
        <v>7128</v>
      </c>
      <c r="BU573" s="13">
        <v>-0.39999999999999858</v>
      </c>
      <c r="BV573" s="13">
        <v>29.96</v>
      </c>
      <c r="BW573" s="13">
        <v>29.96</v>
      </c>
      <c r="BX573" s="13">
        <v>287.5</v>
      </c>
      <c r="BY573" s="13">
        <v>1214.32</v>
      </c>
      <c r="BZ573" s="13">
        <v>264.7</v>
      </c>
      <c r="CA573" s="13">
        <v>962.0200000000001</v>
      </c>
      <c r="CB573" s="13">
        <v>0</v>
      </c>
      <c r="CC573" s="15">
        <v>0.17100000000000001</v>
      </c>
      <c r="CD573" s="15">
        <v>0.54200000000000004</v>
      </c>
      <c r="CE573" s="15">
        <v>0.36</v>
      </c>
      <c r="CF573" s="15">
        <v>0.80450597349061503</v>
      </c>
      <c r="CG573" s="15">
        <v>1.131691805626043</v>
      </c>
      <c r="CH573" s="13">
        <v>140.19</v>
      </c>
      <c r="CI573" s="13">
        <v>48.980000000000004</v>
      </c>
      <c r="CJ573" s="13">
        <v>0</v>
      </c>
      <c r="CK573" s="12">
        <f t="shared" si="16"/>
        <v>0</v>
      </c>
      <c r="CL573" s="36">
        <f t="shared" si="17"/>
        <v>6.9582752957318972</v>
      </c>
      <c r="CM573" s="13" t="s">
        <v>7128</v>
      </c>
      <c r="CN573" s="13" t="s">
        <v>7128</v>
      </c>
      <c r="CO573" s="13" t="s">
        <v>7128</v>
      </c>
      <c r="CP573" s="13" t="s">
        <v>7128</v>
      </c>
      <c r="CQ573" s="13">
        <v>25.7</v>
      </c>
      <c r="CR573" s="13">
        <v>1141.82</v>
      </c>
      <c r="CS573" s="13" t="s">
        <v>7128</v>
      </c>
      <c r="CT573" s="13">
        <v>1.3140000000000001</v>
      </c>
      <c r="CU573" s="13">
        <v>-37.263400000000004</v>
      </c>
      <c r="CV573" s="13">
        <v>963.33400000000006</v>
      </c>
      <c r="CW573" s="13">
        <v>25.7</v>
      </c>
      <c r="CX573" s="12">
        <v>-2.3902580899817876E-2</v>
      </c>
      <c r="CY573" s="12">
        <v>-3.065346971210085E-2</v>
      </c>
      <c r="CZ573" s="15">
        <v>44.428793774319068</v>
      </c>
      <c r="DA573" s="20"/>
      <c r="DB573" s="20"/>
    </row>
    <row r="574" spans="1:106">
      <c r="A574" s="8" t="s">
        <v>2393</v>
      </c>
      <c r="B574" s="8" t="s">
        <v>2394</v>
      </c>
      <c r="C574" s="9" t="s">
        <v>7141</v>
      </c>
      <c r="D574" s="9" t="s">
        <v>7126</v>
      </c>
      <c r="E574" s="10" t="s">
        <v>7127</v>
      </c>
      <c r="F574" s="10" t="s">
        <v>7126</v>
      </c>
      <c r="G574" s="11">
        <v>0.73</v>
      </c>
      <c r="H574" s="11">
        <v>0.76132596369180927</v>
      </c>
      <c r="I574" s="12">
        <v>9.0499999999999997E-2</v>
      </c>
      <c r="J574" s="12">
        <v>0.12539999971410873</v>
      </c>
      <c r="K574" s="12">
        <v>3.2000000000000001E-2</v>
      </c>
      <c r="L574" s="12">
        <v>8.8499999999999995E-2</v>
      </c>
      <c r="M574" s="12">
        <v>5.8418850000000001E-2</v>
      </c>
      <c r="N574" s="12">
        <v>0.12205680747794043</v>
      </c>
      <c r="O574" s="12">
        <v>-2.576036007446908E-2</v>
      </c>
      <c r="P574" s="12">
        <v>-6.929205248468373E-2</v>
      </c>
      <c r="Q574" s="13">
        <v>43.4</v>
      </c>
      <c r="R574" s="13">
        <v>0</v>
      </c>
      <c r="S574" s="13">
        <v>2.2799999999999998</v>
      </c>
      <c r="T574" s="13">
        <v>2.2799999999999998</v>
      </c>
      <c r="U574" s="13">
        <v>45.68</v>
      </c>
      <c r="V574" s="13">
        <v>1.2</v>
      </c>
      <c r="W574" s="13">
        <v>44.48</v>
      </c>
      <c r="X574" s="14">
        <v>2.6269702276707531E-2</v>
      </c>
      <c r="Y574" s="15">
        <v>0.27716186252771619</v>
      </c>
      <c r="Z574" s="14">
        <v>3.8396766588076787E-2</v>
      </c>
      <c r="AA574" s="14">
        <v>4.9912434325744305E-2</v>
      </c>
      <c r="AB574" s="14">
        <v>3.9929947460595444E-2</v>
      </c>
      <c r="AC574" s="14">
        <v>5.2534562211981564E-2</v>
      </c>
      <c r="AD574" s="13">
        <v>9.6199999999999992</v>
      </c>
      <c r="AE574" s="15">
        <v>1.2930000000000001</v>
      </c>
      <c r="AF574" s="14">
        <v>0.15811388300841897</v>
      </c>
      <c r="AG574" s="14">
        <v>0.42406143422857967</v>
      </c>
      <c r="AH574" s="15">
        <v>0.38729096989966549</v>
      </c>
      <c r="AI574" s="5">
        <v>29.59349593495935</v>
      </c>
      <c r="AJ574" s="15">
        <v>7.848101265822784</v>
      </c>
      <c r="AK574" s="15">
        <v>7.848101265822784</v>
      </c>
      <c r="AL574" s="15" t="s">
        <v>7128</v>
      </c>
      <c r="AM574" s="15" t="s">
        <v>7128</v>
      </c>
      <c r="AN574" s="15">
        <v>0.76007005253940452</v>
      </c>
      <c r="AO574" s="15">
        <v>1.0163934426229506</v>
      </c>
      <c r="AP574" s="15">
        <v>12.219780219780219</v>
      </c>
      <c r="AQ574" s="15">
        <v>9.5655913978494613</v>
      </c>
      <c r="AR574" s="15">
        <v>0.76452389137160526</v>
      </c>
      <c r="AS574" s="15">
        <v>1.0416861826697892</v>
      </c>
      <c r="AT574" s="14">
        <v>0.19529837251356238</v>
      </c>
      <c r="AU574" s="14">
        <v>2.4884792626728113E-2</v>
      </c>
      <c r="AV574" s="12">
        <v>6.2E-2</v>
      </c>
      <c r="AW574" s="12">
        <v>0.161</v>
      </c>
      <c r="AX574" s="12">
        <v>-3.27E-2</v>
      </c>
      <c r="AY574" s="12">
        <v>8.6800000000000002E-2</v>
      </c>
      <c r="AZ574" s="14" t="s">
        <v>7128</v>
      </c>
      <c r="BA574" s="14" t="s">
        <v>7128</v>
      </c>
      <c r="BB574" s="14">
        <v>9.9639639639639649E-2</v>
      </c>
      <c r="BC574" s="14">
        <v>5.2764754993256689E-2</v>
      </c>
      <c r="BD574" s="14">
        <v>0.12950819672131147</v>
      </c>
      <c r="BE574" s="14">
        <v>8.5245901639344257E-2</v>
      </c>
      <c r="BF574" s="14">
        <v>0.18316100443131464</v>
      </c>
      <c r="BG574" s="14">
        <v>0.5706</v>
      </c>
      <c r="BH574" s="13">
        <v>5.53</v>
      </c>
      <c r="BI574" s="13">
        <v>5.53</v>
      </c>
      <c r="BJ574" s="13">
        <v>3.64</v>
      </c>
      <c r="BK574" s="13">
        <v>3.64</v>
      </c>
      <c r="BL574" s="13">
        <v>42.7</v>
      </c>
      <c r="BM574" s="13">
        <v>42.7</v>
      </c>
      <c r="BN574" s="13">
        <v>4.6500000000000004</v>
      </c>
      <c r="BO574" s="13">
        <v>4.6500000000000004</v>
      </c>
      <c r="BP574" s="13">
        <v>2.9732939438700146</v>
      </c>
      <c r="BQ574" s="13">
        <v>-0.158</v>
      </c>
      <c r="BR574" s="13">
        <v>-0.42799999999999988</v>
      </c>
      <c r="BS574" s="13">
        <v>-0.62000000000000011</v>
      </c>
      <c r="BT574" s="14">
        <v>-0.3524710371003319</v>
      </c>
      <c r="BU574" s="13">
        <v>4.0212939438700142</v>
      </c>
      <c r="BV574" s="13">
        <v>6.7360000000000007</v>
      </c>
      <c r="BW574" s="13">
        <v>6.5780000000000003</v>
      </c>
      <c r="BX574" s="13">
        <v>55.5</v>
      </c>
      <c r="BY574" s="13">
        <v>56.35</v>
      </c>
      <c r="BZ574" s="13">
        <v>57.1</v>
      </c>
      <c r="CA574" s="13">
        <v>58.18</v>
      </c>
      <c r="CB574" s="13">
        <v>-1.08</v>
      </c>
      <c r="CC574" s="15">
        <v>0.44700000000000001</v>
      </c>
      <c r="CD574" s="15">
        <v>0.503</v>
      </c>
      <c r="CE574" s="15">
        <v>0.36</v>
      </c>
      <c r="CF574" s="15">
        <v>0.12774329466969364</v>
      </c>
      <c r="CG574" s="15">
        <v>0.20368640070112146</v>
      </c>
      <c r="CH574" s="13">
        <v>5.6269999999999998</v>
      </c>
      <c r="CI574" s="13">
        <v>4.8140000000000001</v>
      </c>
      <c r="CJ574" s="13">
        <v>-1.08</v>
      </c>
      <c r="CK574" s="12">
        <f t="shared" si="16"/>
        <v>0.16033254156769597</v>
      </c>
      <c r="CL574" s="36">
        <f t="shared" si="17"/>
        <v>0.73392918528704032</v>
      </c>
      <c r="CM574" s="13">
        <v>6.77</v>
      </c>
      <c r="CN574" s="13">
        <v>1.24</v>
      </c>
      <c r="CO574" s="13">
        <v>5.53</v>
      </c>
      <c r="CP574" s="13">
        <v>43.4</v>
      </c>
      <c r="CQ574" s="13">
        <v>4.6500000000000004</v>
      </c>
      <c r="CR574" s="13">
        <v>44.48</v>
      </c>
      <c r="CS574" s="13">
        <v>6.7360000000000007</v>
      </c>
      <c r="CT574" s="13">
        <v>0</v>
      </c>
      <c r="CU574" s="13">
        <v>3.64</v>
      </c>
      <c r="CV574" s="13">
        <v>58.18</v>
      </c>
      <c r="CW574" s="13">
        <v>4.6500000000000004</v>
      </c>
      <c r="CX574" s="12">
        <v>9.9639639639639649E-2</v>
      </c>
      <c r="CY574" s="12">
        <v>5.2764754993256689E-2</v>
      </c>
      <c r="CZ574" s="15">
        <v>9.5655913978494613</v>
      </c>
      <c r="DA574" s="20"/>
      <c r="DB574" s="20"/>
    </row>
    <row r="575" spans="1:106">
      <c r="A575" s="8" t="s">
        <v>6763</v>
      </c>
      <c r="B575" s="8" t="s">
        <v>6764</v>
      </c>
      <c r="C575" s="9" t="s">
        <v>7141</v>
      </c>
      <c r="D575" s="9" t="s">
        <v>7126</v>
      </c>
      <c r="E575" s="10" t="s">
        <v>7127</v>
      </c>
      <c r="F575" s="10" t="s">
        <v>7126</v>
      </c>
      <c r="G575" s="11">
        <v>0.73</v>
      </c>
      <c r="H575" s="11">
        <v>0.73</v>
      </c>
      <c r="I575" s="12">
        <v>9.0499999999999997E-2</v>
      </c>
      <c r="J575" s="12">
        <v>0.12256500000000001</v>
      </c>
      <c r="K575" s="12">
        <v>2.7E-2</v>
      </c>
      <c r="L575" s="12">
        <v>8.3500000000000005E-2</v>
      </c>
      <c r="M575" s="12">
        <v>5.5118350000000003E-2</v>
      </c>
      <c r="N575" s="12">
        <v>0.12256500000000001</v>
      </c>
      <c r="O575" s="12" t="s">
        <v>7128</v>
      </c>
      <c r="P575" s="12">
        <v>-0.22852526490066227</v>
      </c>
      <c r="Q575" s="13">
        <v>0.751</v>
      </c>
      <c r="R575" s="13">
        <v>0</v>
      </c>
      <c r="S575" s="13">
        <v>0</v>
      </c>
      <c r="T575" s="13">
        <v>0</v>
      </c>
      <c r="U575" s="13">
        <v>0.751</v>
      </c>
      <c r="V575" s="13">
        <v>0</v>
      </c>
      <c r="W575" s="13">
        <v>0.751</v>
      </c>
      <c r="X575" s="14">
        <v>0</v>
      </c>
      <c r="Y575" s="15" t="s">
        <v>7128</v>
      </c>
      <c r="Z575" s="14" t="s">
        <v>7128</v>
      </c>
      <c r="AA575" s="14">
        <v>0</v>
      </c>
      <c r="AB575" s="14" t="s">
        <v>7128</v>
      </c>
      <c r="AC575" s="14">
        <v>0</v>
      </c>
      <c r="AD575" s="13">
        <v>0.1</v>
      </c>
      <c r="AE575" s="15">
        <v>0.3980555555555555</v>
      </c>
      <c r="AF575" s="14">
        <v>4.4721359549995794E-2</v>
      </c>
      <c r="AG575" s="14">
        <v>0.24820354550247661</v>
      </c>
      <c r="AH575" s="15">
        <v>0.23255813953488372</v>
      </c>
      <c r="AI575" s="5" t="s">
        <v>7128</v>
      </c>
      <c r="AJ575" s="15" t="s">
        <v>7128</v>
      </c>
      <c r="AK575" s="15" t="s">
        <v>7128</v>
      </c>
      <c r="AL575" s="15" t="s">
        <v>7128</v>
      </c>
      <c r="AM575" s="15" t="s">
        <v>7128</v>
      </c>
      <c r="AN575" s="15" t="s">
        <v>7128</v>
      </c>
      <c r="AO575" s="15" t="s">
        <v>7128</v>
      </c>
      <c r="AP575" s="15" t="s">
        <v>7128</v>
      </c>
      <c r="AQ575" s="15" t="s">
        <v>7128</v>
      </c>
      <c r="AR575" s="15" t="s">
        <v>7128</v>
      </c>
      <c r="AS575" s="15" t="s">
        <v>7128</v>
      </c>
      <c r="AT575" s="14" t="s">
        <v>7128</v>
      </c>
      <c r="AU575" s="14">
        <v>0</v>
      </c>
      <c r="AV575" s="12" t="s">
        <v>7128</v>
      </c>
      <c r="AW575" s="12" t="s">
        <v>7128</v>
      </c>
      <c r="AX575" s="12" t="s">
        <v>7128</v>
      </c>
      <c r="AY575" s="12" t="s">
        <v>7128</v>
      </c>
      <c r="AZ575" s="14" t="s">
        <v>7128</v>
      </c>
      <c r="BA575" s="14" t="s">
        <v>7128</v>
      </c>
      <c r="BB575" s="14" t="s">
        <v>7128</v>
      </c>
      <c r="BC575" s="14">
        <v>-0.10596026490066225</v>
      </c>
      <c r="BD575" s="14" t="s">
        <v>7128</v>
      </c>
      <c r="BE575" s="14" t="s">
        <v>7128</v>
      </c>
      <c r="BF575" s="14">
        <v>0</v>
      </c>
      <c r="BG575" s="14">
        <v>2.2799999999999997E-2</v>
      </c>
      <c r="BH575" s="13">
        <v>-4.8000000000000001E-2</v>
      </c>
      <c r="BI575" s="13">
        <v>-4.8000000000000001E-2</v>
      </c>
      <c r="BJ575" s="13">
        <v>-4.8000000000000001E-2</v>
      </c>
      <c r="BK575" s="13">
        <v>-4.8000000000000001E-2</v>
      </c>
      <c r="BL575" s="13">
        <v>0</v>
      </c>
      <c r="BM575" s="13">
        <v>0</v>
      </c>
      <c r="BN575" s="13">
        <v>-8.0000000000000002E-3</v>
      </c>
      <c r="BO575" s="13">
        <v>-8.0000000000000002E-3</v>
      </c>
      <c r="BP575" s="13">
        <v>-4.8000000000000001E-2</v>
      </c>
      <c r="BQ575" s="13">
        <v>0</v>
      </c>
      <c r="BR575" s="13">
        <v>0</v>
      </c>
      <c r="BS575" s="13">
        <v>-3.4000000000000002E-2</v>
      </c>
      <c r="BT575" s="14" t="s">
        <v>7128</v>
      </c>
      <c r="BU575" s="13">
        <v>-1.3999999999999999E-2</v>
      </c>
      <c r="BV575" s="13">
        <v>-1.3999999999999999E-2</v>
      </c>
      <c r="BW575" s="13">
        <v>-1.3999999999999999E-2</v>
      </c>
      <c r="BX575" s="13">
        <v>-1.0999999999999999E-2</v>
      </c>
      <c r="BY575" s="13">
        <v>0.45300000000000001</v>
      </c>
      <c r="BZ575" s="13">
        <v>0</v>
      </c>
      <c r="CA575" s="13">
        <v>0</v>
      </c>
      <c r="CB575" s="13">
        <v>0</v>
      </c>
      <c r="CC575" s="15">
        <v>7.3999999999999996E-2</v>
      </c>
      <c r="CD575" s="15">
        <v>0.28399999999999997</v>
      </c>
      <c r="CE575" s="15">
        <v>0.36</v>
      </c>
      <c r="CF575" s="15">
        <v>1.4894071803014246</v>
      </c>
      <c r="CG575" s="15">
        <v>1.2972363226170331</v>
      </c>
      <c r="CH575" s="13">
        <v>-8.0299999999999996E-2</v>
      </c>
      <c r="CI575" s="13">
        <v>-0.10600000000000001</v>
      </c>
      <c r="CJ575" s="13">
        <v>0</v>
      </c>
      <c r="CK575" s="12">
        <f t="shared" si="16"/>
        <v>0</v>
      </c>
      <c r="CL575" s="36" t="str">
        <f t="shared" si="17"/>
        <v>NA</v>
      </c>
      <c r="CM575" s="13" t="s">
        <v>7128</v>
      </c>
      <c r="CN575" s="13" t="s">
        <v>7128</v>
      </c>
      <c r="CO575" s="13" t="s">
        <v>7128</v>
      </c>
      <c r="CP575" s="13" t="s">
        <v>7128</v>
      </c>
      <c r="CQ575" s="13" t="s">
        <v>7128</v>
      </c>
      <c r="CR575" s="13" t="s">
        <v>7128</v>
      </c>
      <c r="CS575" s="13" t="s">
        <v>7128</v>
      </c>
      <c r="CT575" s="13">
        <v>0</v>
      </c>
      <c r="CU575" s="13">
        <v>-4.8000000000000001E-2</v>
      </c>
      <c r="CV575" s="13">
        <v>0</v>
      </c>
      <c r="CW575" s="13">
        <v>-8.0000000000000002E-3</v>
      </c>
      <c r="CX575" s="12" t="s">
        <v>7128</v>
      </c>
      <c r="CY575" s="12">
        <v>-0.10596026490066225</v>
      </c>
      <c r="CZ575" s="15" t="s">
        <v>7128</v>
      </c>
      <c r="DA575" s="20"/>
      <c r="DB575" s="20"/>
    </row>
    <row r="576" spans="1:106" ht="24">
      <c r="A576" s="8" t="s">
        <v>7046</v>
      </c>
      <c r="B576" s="8" t="s">
        <v>7047</v>
      </c>
      <c r="C576" s="9" t="s">
        <v>7207</v>
      </c>
      <c r="D576" s="9" t="s">
        <v>7126</v>
      </c>
      <c r="E576" s="10" t="s">
        <v>7127</v>
      </c>
      <c r="F576" s="10" t="s">
        <v>7126</v>
      </c>
      <c r="G576" s="11">
        <v>0.55000000000000004</v>
      </c>
      <c r="H576" s="11">
        <v>0.55000000000000004</v>
      </c>
      <c r="I576" s="12">
        <v>9.0499999999999997E-2</v>
      </c>
      <c r="J576" s="12">
        <v>0.10627500000000001</v>
      </c>
      <c r="K576" s="12">
        <v>3.6999999999999998E-2</v>
      </c>
      <c r="L576" s="12">
        <v>9.35E-2</v>
      </c>
      <c r="M576" s="12">
        <v>6.1719349999999999E-2</v>
      </c>
      <c r="N576" s="12">
        <v>0.10627500000000001</v>
      </c>
      <c r="O576" s="12">
        <v>-8.6174497487437191E-2</v>
      </c>
      <c r="P576" s="12">
        <v>-0.27770357142857138</v>
      </c>
      <c r="Q576" s="13">
        <v>9.7000000000000003E-2</v>
      </c>
      <c r="R576" s="13">
        <v>0</v>
      </c>
      <c r="S576" s="13">
        <v>0</v>
      </c>
      <c r="T576" s="13">
        <v>0</v>
      </c>
      <c r="U576" s="13">
        <v>9.7000000000000003E-2</v>
      </c>
      <c r="V576" s="13">
        <v>0.109</v>
      </c>
      <c r="W576" s="13">
        <v>-1.1999999999999997E-2</v>
      </c>
      <c r="X576" s="14">
        <v>1.1237113402061856</v>
      </c>
      <c r="Y576" s="15">
        <v>5.4229934924078085E-2</v>
      </c>
      <c r="Z576" s="14">
        <v>0</v>
      </c>
      <c r="AA576" s="14">
        <v>0</v>
      </c>
      <c r="AB576" s="14">
        <v>0</v>
      </c>
      <c r="AC576" s="14">
        <v>0</v>
      </c>
      <c r="AD576" s="13">
        <v>2.1000000000000001E-2</v>
      </c>
      <c r="AE576" s="15">
        <v>1.635388888888889</v>
      </c>
      <c r="AF576" s="14">
        <v>9.4868329805051374E-2</v>
      </c>
      <c r="AG576" s="14">
        <v>0.52493809158795102</v>
      </c>
      <c r="AH576" s="15">
        <v>0.42857142857142855</v>
      </c>
      <c r="AI576" s="5" t="s">
        <v>7128</v>
      </c>
      <c r="AJ576" s="15">
        <v>24.25</v>
      </c>
      <c r="AK576" s="15">
        <v>24.25</v>
      </c>
      <c r="AL576" s="15" t="s">
        <v>7128</v>
      </c>
      <c r="AM576" s="15" t="s">
        <v>7128</v>
      </c>
      <c r="AN576" s="15">
        <v>0.49743589743589745</v>
      </c>
      <c r="AO576" s="15" t="s">
        <v>7128</v>
      </c>
      <c r="AP576" s="15" t="s">
        <v>7128</v>
      </c>
      <c r="AQ576" s="15" t="s">
        <v>7128</v>
      </c>
      <c r="AR576" s="15" t="s">
        <v>7128</v>
      </c>
      <c r="AS576" s="15" t="s">
        <v>7128</v>
      </c>
      <c r="AT576" s="14">
        <v>0</v>
      </c>
      <c r="AU576" s="14">
        <v>0</v>
      </c>
      <c r="AV576" s="12" t="s">
        <v>7128</v>
      </c>
      <c r="AW576" s="12" t="s">
        <v>7128</v>
      </c>
      <c r="AX576" s="12" t="s">
        <v>7128</v>
      </c>
      <c r="AY576" s="12" t="s">
        <v>7128</v>
      </c>
      <c r="AZ576" s="14" t="s">
        <v>7128</v>
      </c>
      <c r="BA576" s="14" t="s">
        <v>7128</v>
      </c>
      <c r="BB576" s="14">
        <v>2.0100502512562814E-2</v>
      </c>
      <c r="BC576" s="14">
        <v>-0.1714285714285714</v>
      </c>
      <c r="BD576" s="14" t="s">
        <v>7128</v>
      </c>
      <c r="BE576" s="14" t="s">
        <v>7128</v>
      </c>
      <c r="BF576" s="14">
        <v>0</v>
      </c>
      <c r="BG576" s="14">
        <v>2.3599999999999999E-2</v>
      </c>
      <c r="BH576" s="13">
        <v>4.0000000000000001E-3</v>
      </c>
      <c r="BI576" s="13">
        <v>4.0000000000000001E-3</v>
      </c>
      <c r="BJ576" s="13">
        <v>-1.2E-2</v>
      </c>
      <c r="BK576" s="13">
        <v>-1.2E-2</v>
      </c>
      <c r="BL576" s="13">
        <v>0</v>
      </c>
      <c r="BM576" s="13">
        <v>0</v>
      </c>
      <c r="BN576" s="13">
        <v>0</v>
      </c>
      <c r="BO576" s="13">
        <v>0</v>
      </c>
      <c r="BP576" s="13">
        <v>-1.2E-2</v>
      </c>
      <c r="BQ576" s="13">
        <v>0</v>
      </c>
      <c r="BR576" s="13">
        <v>0</v>
      </c>
      <c r="BS576" s="13">
        <v>0</v>
      </c>
      <c r="BT576" s="14" t="s">
        <v>7128</v>
      </c>
      <c r="BU576" s="13">
        <v>-1.2E-2</v>
      </c>
      <c r="BV576" s="13">
        <v>4.0000000000000001E-3</v>
      </c>
      <c r="BW576" s="13">
        <v>4.0000000000000001E-3</v>
      </c>
      <c r="BX576" s="13">
        <v>0.19900000000000001</v>
      </c>
      <c r="BY576" s="13">
        <v>7.0000000000000007E-2</v>
      </c>
      <c r="BZ576" s="13">
        <v>0.19500000000000001</v>
      </c>
      <c r="CA576" s="13">
        <v>8.6000000000000007E-2</v>
      </c>
      <c r="CB576" s="13">
        <v>0</v>
      </c>
      <c r="CC576" s="15">
        <v>0.33200000000000002</v>
      </c>
      <c r="CD576" s="15">
        <v>1.1100000000000001</v>
      </c>
      <c r="CE576" s="15">
        <v>0.36</v>
      </c>
      <c r="CF576" s="15" t="s">
        <v>7128</v>
      </c>
      <c r="CG576" s="15" t="s">
        <v>7128</v>
      </c>
      <c r="CH576" s="13" t="s">
        <v>7128</v>
      </c>
      <c r="CI576" s="13" t="s">
        <v>7128</v>
      </c>
      <c r="CJ576" s="13">
        <v>0</v>
      </c>
      <c r="CK576" s="12">
        <f t="shared" si="16"/>
        <v>0</v>
      </c>
      <c r="CL576" s="36" t="str">
        <f t="shared" si="17"/>
        <v>NA</v>
      </c>
      <c r="CM576" s="13">
        <v>4.0000000000000001E-3</v>
      </c>
      <c r="CN576" s="13" t="s">
        <v>7128</v>
      </c>
      <c r="CO576" s="13">
        <v>4.0000000000000001E-3</v>
      </c>
      <c r="CP576" s="13">
        <v>9.7000000000000003E-2</v>
      </c>
      <c r="CQ576" s="13" t="s">
        <v>7128</v>
      </c>
      <c r="CR576" s="13" t="s">
        <v>7128</v>
      </c>
      <c r="CS576" s="13" t="s">
        <v>7128</v>
      </c>
      <c r="CT576" s="13">
        <v>0</v>
      </c>
      <c r="CU576" s="13">
        <v>-1.2E-2</v>
      </c>
      <c r="CV576" s="13">
        <v>8.6000000000000007E-2</v>
      </c>
      <c r="CW576" s="13">
        <v>0</v>
      </c>
      <c r="CX576" s="12">
        <v>2.0100502512562814E-2</v>
      </c>
      <c r="CY576" s="12">
        <v>-0.1714285714285714</v>
      </c>
      <c r="CZ576" s="15" t="s">
        <v>7128</v>
      </c>
      <c r="DA576" s="20"/>
      <c r="DB576" s="20"/>
    </row>
    <row r="577" spans="1:106">
      <c r="A577" s="8" t="s">
        <v>3807</v>
      </c>
      <c r="B577" s="8" t="s">
        <v>3808</v>
      </c>
      <c r="C577" s="9" t="s">
        <v>7175</v>
      </c>
      <c r="D577" s="9" t="s">
        <v>7126</v>
      </c>
      <c r="E577" s="10" t="s">
        <v>7127</v>
      </c>
      <c r="F577" s="10" t="s">
        <v>7126</v>
      </c>
      <c r="G577" s="11">
        <v>0.75</v>
      </c>
      <c r="H577" s="11">
        <v>0.75</v>
      </c>
      <c r="I577" s="12">
        <v>9.0499999999999997E-2</v>
      </c>
      <c r="J577" s="12">
        <v>0.12437499999999999</v>
      </c>
      <c r="K577" s="12">
        <v>3.2000000000000001E-2</v>
      </c>
      <c r="L577" s="12">
        <v>8.8499999999999995E-2</v>
      </c>
      <c r="M577" s="12">
        <v>5.8418850000000001E-2</v>
      </c>
      <c r="N577" s="12">
        <v>0.12437499999999999</v>
      </c>
      <c r="O577" s="12">
        <v>-0.15149918300653592</v>
      </c>
      <c r="P577" s="12">
        <v>-0.13008791406625059</v>
      </c>
      <c r="Q577" s="13">
        <v>12.8</v>
      </c>
      <c r="R577" s="13">
        <v>0</v>
      </c>
      <c r="S577" s="13">
        <v>0</v>
      </c>
      <c r="T577" s="13">
        <v>0</v>
      </c>
      <c r="U577" s="13">
        <v>12.8</v>
      </c>
      <c r="V577" s="13">
        <v>0</v>
      </c>
      <c r="W577" s="13">
        <v>12.8</v>
      </c>
      <c r="X577" s="14">
        <v>0</v>
      </c>
      <c r="Y577" s="15">
        <v>9.1240875912408769E-3</v>
      </c>
      <c r="Z577" s="14" t="s">
        <v>7128</v>
      </c>
      <c r="AA577" s="14">
        <v>0</v>
      </c>
      <c r="AB577" s="14" t="s">
        <v>7128</v>
      </c>
      <c r="AC577" s="14">
        <v>0</v>
      </c>
      <c r="AD577" s="13">
        <v>0.23400000000000001</v>
      </c>
      <c r="AE577" s="15">
        <v>0.44316666666666665</v>
      </c>
      <c r="AF577" s="14">
        <v>4.4721359549995794E-2</v>
      </c>
      <c r="AG577" s="14">
        <v>0.49305298903870354</v>
      </c>
      <c r="AH577" s="15">
        <v>0.23008849557522132</v>
      </c>
      <c r="AI577" s="5" t="s">
        <v>7128</v>
      </c>
      <c r="AJ577" s="15" t="s">
        <v>7128</v>
      </c>
      <c r="AK577" s="15" t="s">
        <v>7128</v>
      </c>
      <c r="AL577" s="15" t="s">
        <v>7128</v>
      </c>
      <c r="AM577" s="15" t="s">
        <v>7128</v>
      </c>
      <c r="AN577" s="15" t="s">
        <v>7128</v>
      </c>
      <c r="AO577" s="15">
        <v>1.5705521472392638</v>
      </c>
      <c r="AP577" s="15" t="s">
        <v>7128</v>
      </c>
      <c r="AQ577" s="15">
        <v>22.980251346499102</v>
      </c>
      <c r="AR577" s="15" t="s">
        <v>7128</v>
      </c>
      <c r="AS577" s="15">
        <v>1.5705521472392638</v>
      </c>
      <c r="AT577" s="14" t="s">
        <v>7128</v>
      </c>
      <c r="AU577" s="14">
        <v>0</v>
      </c>
      <c r="AV577" s="12" t="s">
        <v>7128</v>
      </c>
      <c r="AW577" s="12" t="s">
        <v>7128</v>
      </c>
      <c r="AX577" s="12">
        <v>-8.9200000000000002E-2</v>
      </c>
      <c r="AY577" s="12">
        <v>-6.25E-2</v>
      </c>
      <c r="AZ577" s="14" t="s">
        <v>7128</v>
      </c>
      <c r="BA577" s="14" t="s">
        <v>7128</v>
      </c>
      <c r="BB577" s="14">
        <v>-2.7124183006535945E-2</v>
      </c>
      <c r="BC577" s="14">
        <v>-5.7129140662505991E-3</v>
      </c>
      <c r="BD577" s="14">
        <v>-5.0920245398773004E-2</v>
      </c>
      <c r="BE577" s="14">
        <v>-1.4601226993865029E-2</v>
      </c>
      <c r="BF577" s="14">
        <v>0</v>
      </c>
      <c r="BG577" s="14">
        <v>0.58899999999999997</v>
      </c>
      <c r="BH577" s="13">
        <v>-0.41499999999999998</v>
      </c>
      <c r="BI577" s="13">
        <v>-0.41499999999999998</v>
      </c>
      <c r="BJ577" s="13">
        <v>-0.11899999999999999</v>
      </c>
      <c r="BK577" s="13">
        <v>-0.11899999999999999</v>
      </c>
      <c r="BL577" s="13">
        <v>8.15</v>
      </c>
      <c r="BM577" s="13">
        <v>8.15</v>
      </c>
      <c r="BN577" s="13">
        <v>0.55700000000000005</v>
      </c>
      <c r="BO577" s="13">
        <v>0.55700000000000005</v>
      </c>
      <c r="BP577" s="13">
        <v>-0.11899999999999999</v>
      </c>
      <c r="BQ577" s="13">
        <v>0</v>
      </c>
      <c r="BR577" s="13">
        <v>0</v>
      </c>
      <c r="BS577" s="13">
        <v>-0.65900000000000003</v>
      </c>
      <c r="BT577" s="14" t="s">
        <v>7128</v>
      </c>
      <c r="BU577" s="13">
        <v>0.54</v>
      </c>
      <c r="BV577" s="13">
        <v>0.24400000000000005</v>
      </c>
      <c r="BW577" s="13">
        <v>0.24400000000000005</v>
      </c>
      <c r="BX577" s="13">
        <v>15.3</v>
      </c>
      <c r="BY577" s="13">
        <v>20.830000000000002</v>
      </c>
      <c r="BZ577" s="13">
        <v>0</v>
      </c>
      <c r="CA577" s="13">
        <v>0</v>
      </c>
      <c r="CB577" s="13">
        <v>0</v>
      </c>
      <c r="CC577" s="15">
        <v>0.14699999999999999</v>
      </c>
      <c r="CD577" s="15">
        <v>0.185</v>
      </c>
      <c r="CE577" s="15">
        <v>0.36</v>
      </c>
      <c r="CF577" s="15" t="s">
        <v>7128</v>
      </c>
      <c r="CG577" s="15" t="s">
        <v>7128</v>
      </c>
      <c r="CH577" s="13" t="s">
        <v>7128</v>
      </c>
      <c r="CI577" s="13" t="s">
        <v>7128</v>
      </c>
      <c r="CJ577" s="13">
        <v>0</v>
      </c>
      <c r="CK577" s="12">
        <f t="shared" si="16"/>
        <v>0</v>
      </c>
      <c r="CL577" s="36" t="str">
        <f t="shared" si="17"/>
        <v>NA</v>
      </c>
      <c r="CM577" s="13" t="s">
        <v>7128</v>
      </c>
      <c r="CN577" s="13" t="s">
        <v>7128</v>
      </c>
      <c r="CO577" s="13" t="s">
        <v>7128</v>
      </c>
      <c r="CP577" s="13" t="s">
        <v>7128</v>
      </c>
      <c r="CQ577" s="13">
        <v>0.55700000000000005</v>
      </c>
      <c r="CR577" s="13">
        <v>12.8</v>
      </c>
      <c r="CS577" s="13" t="s">
        <v>7128</v>
      </c>
      <c r="CT577" s="13">
        <v>0</v>
      </c>
      <c r="CU577" s="13">
        <v>-0.11899999999999999</v>
      </c>
      <c r="CV577" s="13">
        <v>0</v>
      </c>
      <c r="CW577" s="13">
        <v>0.55700000000000005</v>
      </c>
      <c r="CX577" s="12">
        <v>-2.7124183006535945E-2</v>
      </c>
      <c r="CY577" s="12">
        <v>-5.7129140662505991E-3</v>
      </c>
      <c r="CZ577" s="15">
        <v>22.980251346499102</v>
      </c>
      <c r="DA577" s="20"/>
      <c r="DB577" s="20"/>
    </row>
    <row r="578" spans="1:106" ht="24">
      <c r="A578" s="8" t="s">
        <v>3707</v>
      </c>
      <c r="B578" s="8" t="s">
        <v>3708</v>
      </c>
      <c r="C578" s="9" t="s">
        <v>7197</v>
      </c>
      <c r="D578" s="9" t="s">
        <v>7126</v>
      </c>
      <c r="E578" s="10" t="s">
        <v>7127</v>
      </c>
      <c r="F578" s="10" t="s">
        <v>7126</v>
      </c>
      <c r="G578" s="11">
        <v>0.65</v>
      </c>
      <c r="H578" s="11">
        <v>2.2411655471239595</v>
      </c>
      <c r="I578" s="12">
        <v>9.0499999999999997E-2</v>
      </c>
      <c r="J578" s="12">
        <v>0.25932548201471833</v>
      </c>
      <c r="K578" s="12">
        <v>2.7E-2</v>
      </c>
      <c r="L578" s="12">
        <v>8.3500000000000005E-2</v>
      </c>
      <c r="M578" s="12">
        <v>5.5118350000000003E-2</v>
      </c>
      <c r="N578" s="12">
        <v>0.10021409165325029</v>
      </c>
      <c r="O578" s="12">
        <v>-0.19805938759411748</v>
      </c>
      <c r="P578" s="12">
        <v>1.6421794724313279E-2</v>
      </c>
      <c r="Q578" s="13">
        <v>5.3</v>
      </c>
      <c r="R578" s="13">
        <v>0</v>
      </c>
      <c r="S578" s="13">
        <v>18.7</v>
      </c>
      <c r="T578" s="13">
        <v>18.7</v>
      </c>
      <c r="U578" s="13">
        <v>24</v>
      </c>
      <c r="V578" s="13">
        <v>6.32</v>
      </c>
      <c r="W578" s="13">
        <v>17.68</v>
      </c>
      <c r="X578" s="14">
        <v>0.26333333333333336</v>
      </c>
      <c r="Y578" s="15">
        <v>0.55000000000000004</v>
      </c>
      <c r="Z578" s="14">
        <v>0.66785714285714282</v>
      </c>
      <c r="AA578" s="14">
        <v>0.77916666666666667</v>
      </c>
      <c r="AB578" s="14">
        <v>2.010752688172043</v>
      </c>
      <c r="AC578" s="14">
        <v>3.5283018867924527</v>
      </c>
      <c r="AD578" s="13">
        <v>0.52900000000000003</v>
      </c>
      <c r="AE578" s="15">
        <v>1.0598888888888889</v>
      </c>
      <c r="AF578" s="14">
        <v>0.12649110640673517</v>
      </c>
      <c r="AG578" s="14">
        <v>0.24428594924800728</v>
      </c>
      <c r="AH578" s="15">
        <v>0.11943319838056685</v>
      </c>
      <c r="AI578" s="5">
        <v>1.0659340659340659</v>
      </c>
      <c r="AJ578" s="15">
        <v>9.2819614711033278</v>
      </c>
      <c r="AK578" s="15">
        <v>9.2819614711033278</v>
      </c>
      <c r="AL578" s="15" t="s">
        <v>7128</v>
      </c>
      <c r="AM578" s="15" t="s">
        <v>7128</v>
      </c>
      <c r="AN578" s="15">
        <v>0.56989247311827951</v>
      </c>
      <c r="AO578" s="15">
        <v>0.6120092378752886</v>
      </c>
      <c r="AP578" s="15">
        <v>6.0756013745704465</v>
      </c>
      <c r="AQ578" s="15">
        <v>5.8157894736842106</v>
      </c>
      <c r="AR578" s="15">
        <v>0.81549815498154976</v>
      </c>
      <c r="AS578" s="15">
        <v>2.0415704387990763</v>
      </c>
      <c r="AT578" s="14">
        <v>0.28021015761821366</v>
      </c>
      <c r="AU578" s="14">
        <v>3.0188679245283019E-2</v>
      </c>
      <c r="AV578" s="12">
        <v>-8.1300000000000001E-3</v>
      </c>
      <c r="AW578" s="12">
        <v>8.3100000000000007E-2</v>
      </c>
      <c r="AX578" s="12">
        <v>4.0199999999999993E-2</v>
      </c>
      <c r="AY578" s="12">
        <v>9.2799999999999994E-2</v>
      </c>
      <c r="AZ578" s="14" t="s">
        <v>7128</v>
      </c>
      <c r="BA578" s="14" t="s">
        <v>7128</v>
      </c>
      <c r="BB578" s="14">
        <v>6.1266094420600853E-2</v>
      </c>
      <c r="BC578" s="14">
        <v>0.11663588637756357</v>
      </c>
      <c r="BD578" s="14">
        <v>6.5935334872979215E-2</v>
      </c>
      <c r="BE578" s="14">
        <v>0.33602771362586609</v>
      </c>
      <c r="BF578" s="14">
        <v>0.30619684082624549</v>
      </c>
      <c r="BG578" s="14" t="s">
        <v>7128</v>
      </c>
      <c r="BH578" s="13">
        <v>0.57099999999999995</v>
      </c>
      <c r="BI578" s="13">
        <v>0.57099999999999995</v>
      </c>
      <c r="BJ578" s="13">
        <v>2.91</v>
      </c>
      <c r="BK578" s="13">
        <v>2.91</v>
      </c>
      <c r="BL578" s="13">
        <v>8.66</v>
      </c>
      <c r="BM578" s="13">
        <v>8.66</v>
      </c>
      <c r="BN578" s="13">
        <v>3.04</v>
      </c>
      <c r="BO578" s="13">
        <v>3.04</v>
      </c>
      <c r="BP578" s="13">
        <v>2.0189671931956257</v>
      </c>
      <c r="BQ578" s="13">
        <v>0</v>
      </c>
      <c r="BR578" s="13">
        <v>0</v>
      </c>
      <c r="BS578" s="13">
        <v>-0.36399999999999999</v>
      </c>
      <c r="BT578" s="14">
        <v>-0.18029020046822058</v>
      </c>
      <c r="BU578" s="13">
        <v>2.3829671931956256</v>
      </c>
      <c r="BV578" s="13">
        <v>0.93499999999999994</v>
      </c>
      <c r="BW578" s="13">
        <v>0.93499999999999994</v>
      </c>
      <c r="BX578" s="13">
        <v>9.32</v>
      </c>
      <c r="BY578" s="13">
        <v>17.310000000000002</v>
      </c>
      <c r="BZ578" s="13">
        <v>9.3000000000000007</v>
      </c>
      <c r="CA578" s="13">
        <v>21.68</v>
      </c>
      <c r="CB578" s="13">
        <v>-0.16</v>
      </c>
      <c r="CC578" s="15">
        <v>0.20599999999999999</v>
      </c>
      <c r="CD578" s="15">
        <v>0.73799999999999999</v>
      </c>
      <c r="CE578" s="15">
        <v>0.36</v>
      </c>
      <c r="CF578" s="15">
        <v>1.1072062280029911</v>
      </c>
      <c r="CG578" s="15">
        <v>1.0797858042068968</v>
      </c>
      <c r="CH578" s="13">
        <v>0.65489999999999993</v>
      </c>
      <c r="CI578" s="13">
        <v>0.31950000000000001</v>
      </c>
      <c r="CJ578" s="13">
        <v>-0.16</v>
      </c>
      <c r="CK578" s="12">
        <f t="shared" si="16"/>
        <v>0.17112299465240643</v>
      </c>
      <c r="CL578" s="36">
        <f t="shared" si="17"/>
        <v>0.39944649446494468</v>
      </c>
      <c r="CM578" s="13">
        <v>0.82299999999999995</v>
      </c>
      <c r="CN578" s="13">
        <v>0.252</v>
      </c>
      <c r="CO578" s="13">
        <v>0.57099999999999995</v>
      </c>
      <c r="CP578" s="13">
        <v>5.3</v>
      </c>
      <c r="CQ578" s="13">
        <v>3.04</v>
      </c>
      <c r="CR578" s="13">
        <v>17.68</v>
      </c>
      <c r="CS578" s="13">
        <v>0.93499999999999994</v>
      </c>
      <c r="CT578" s="13">
        <v>0</v>
      </c>
      <c r="CU578" s="13">
        <v>2.91</v>
      </c>
      <c r="CV578" s="13">
        <v>21.68</v>
      </c>
      <c r="CW578" s="13">
        <v>3.04</v>
      </c>
      <c r="CX578" s="12">
        <v>6.1266094420600853E-2</v>
      </c>
      <c r="CY578" s="12">
        <v>0.11663588637756357</v>
      </c>
      <c r="CZ578" s="15">
        <v>5.8157894736842106</v>
      </c>
      <c r="DA578" s="20"/>
      <c r="DB578" s="20"/>
    </row>
    <row r="579" spans="1:106" ht="24">
      <c r="A579" s="8" t="s">
        <v>5233</v>
      </c>
      <c r="B579" s="8" t="s">
        <v>5234</v>
      </c>
      <c r="C579" s="9" t="s">
        <v>7174</v>
      </c>
      <c r="D579" s="9" t="s">
        <v>7126</v>
      </c>
      <c r="E579" s="10" t="s">
        <v>7127</v>
      </c>
      <c r="F579" s="10" t="s">
        <v>7126</v>
      </c>
      <c r="G579" s="11">
        <v>0.45</v>
      </c>
      <c r="H579" s="11">
        <v>0.45912347560975608</v>
      </c>
      <c r="I579" s="12">
        <v>9.0499999999999997E-2</v>
      </c>
      <c r="J579" s="12">
        <v>9.8050674542682931E-2</v>
      </c>
      <c r="K579" s="12">
        <v>3.2000000000000001E-2</v>
      </c>
      <c r="L579" s="12">
        <v>8.8499999999999995E-2</v>
      </c>
      <c r="M579" s="12">
        <v>5.8418850000000001E-2</v>
      </c>
      <c r="N579" s="12">
        <v>9.7202286861341095E-2</v>
      </c>
      <c r="O579" s="12">
        <v>-4.0224587586161181E-2</v>
      </c>
      <c r="P579" s="12">
        <v>-9.7202286861341095E-2</v>
      </c>
      <c r="Q579" s="13">
        <v>1.6</v>
      </c>
      <c r="R579" s="13">
        <v>0</v>
      </c>
      <c r="S579" s="13">
        <v>3.5000000000000003E-2</v>
      </c>
      <c r="T579" s="13">
        <v>3.5000000000000003E-2</v>
      </c>
      <c r="U579" s="13">
        <v>1.635</v>
      </c>
      <c r="V579" s="13">
        <v>6.4000000000000001E-2</v>
      </c>
      <c r="W579" s="13">
        <v>1.571</v>
      </c>
      <c r="X579" s="14">
        <v>3.914373088685015E-2</v>
      </c>
      <c r="Y579" s="15">
        <v>5.3191489361702128E-2</v>
      </c>
      <c r="Z579" s="14">
        <v>7.4388947927736459E-3</v>
      </c>
      <c r="AA579" s="14">
        <v>2.140672782874618E-2</v>
      </c>
      <c r="AB579" s="14">
        <v>7.4946466809421852E-3</v>
      </c>
      <c r="AC579" s="14">
        <v>2.1875000000000002E-2</v>
      </c>
      <c r="AD579" s="13">
        <v>0.34100000000000003</v>
      </c>
      <c r="AE579" s="15">
        <v>0.89572222222222231</v>
      </c>
      <c r="AF579" s="14">
        <v>0.10954451150103323</v>
      </c>
      <c r="AG579" s="14">
        <v>0.45871764191057662</v>
      </c>
      <c r="AH579" s="15">
        <v>0.23714759535655056</v>
      </c>
      <c r="AI579" s="5" t="s">
        <v>7128</v>
      </c>
      <c r="AJ579" s="15">
        <v>6.0150375939849621</v>
      </c>
      <c r="AK579" s="15">
        <v>6.0150375939849621</v>
      </c>
      <c r="AL579" s="15" t="s">
        <v>7128</v>
      </c>
      <c r="AM579" s="15" t="s">
        <v>7128</v>
      </c>
      <c r="AN579" s="15">
        <v>0.34261241970021417</v>
      </c>
      <c r="AO579" s="15">
        <v>4.2328042328042326</v>
      </c>
      <c r="AP579" s="15" t="s">
        <v>7128</v>
      </c>
      <c r="AQ579" s="15" t="s">
        <v>7128</v>
      </c>
      <c r="AR579" s="15">
        <v>0.33850463262227964</v>
      </c>
      <c r="AS579" s="15">
        <v>4.1560846560846558</v>
      </c>
      <c r="AT579" s="14">
        <v>0</v>
      </c>
      <c r="AU579" s="14">
        <v>0</v>
      </c>
      <c r="AV579" s="12">
        <v>0.14699999999999999</v>
      </c>
      <c r="AW579" s="12">
        <v>0.29299999999999998</v>
      </c>
      <c r="AX579" s="12">
        <v>6.6600000000000006E-2</v>
      </c>
      <c r="AY579" s="12">
        <v>0.29699999999999999</v>
      </c>
      <c r="AZ579" s="14" t="s">
        <v>7128</v>
      </c>
      <c r="BA579" s="14" t="s">
        <v>7128</v>
      </c>
      <c r="BB579" s="14">
        <v>5.7826086956521749E-2</v>
      </c>
      <c r="BC579" s="14">
        <v>0</v>
      </c>
      <c r="BD579" s="14">
        <v>0.70370370370370372</v>
      </c>
      <c r="BE579" s="14">
        <v>0</v>
      </c>
      <c r="BF579" s="14">
        <v>7.3170731707317083E-2</v>
      </c>
      <c r="BG579" s="14" t="s">
        <v>7128</v>
      </c>
      <c r="BH579" s="13">
        <v>0.26600000000000001</v>
      </c>
      <c r="BI579" s="13">
        <v>0.26600000000000001</v>
      </c>
      <c r="BJ579" s="13">
        <v>0</v>
      </c>
      <c r="BK579" s="13">
        <v>0</v>
      </c>
      <c r="BL579" s="13">
        <v>0.378</v>
      </c>
      <c r="BM579" s="13">
        <v>0.378</v>
      </c>
      <c r="BN579" s="13">
        <v>0</v>
      </c>
      <c r="BO579" s="13">
        <v>0</v>
      </c>
      <c r="BP579" s="13">
        <v>0</v>
      </c>
      <c r="BQ579" s="13">
        <v>0</v>
      </c>
      <c r="BR579" s="13">
        <v>1.8620000000000001</v>
      </c>
      <c r="BS579" s="13">
        <v>0</v>
      </c>
      <c r="BT579" s="14" t="s">
        <v>7128</v>
      </c>
      <c r="BU579" s="13">
        <v>-1.8620000000000001</v>
      </c>
      <c r="BV579" s="13">
        <v>-1.5960000000000001</v>
      </c>
      <c r="BW579" s="13">
        <v>-1.5960000000000001</v>
      </c>
      <c r="BX579" s="13">
        <v>4.5999999999999996</v>
      </c>
      <c r="BY579" s="13">
        <v>4.5880000000000001</v>
      </c>
      <c r="BZ579" s="13">
        <v>4.67</v>
      </c>
      <c r="CA579" s="13">
        <v>4.641</v>
      </c>
      <c r="CB579" s="13">
        <v>0</v>
      </c>
      <c r="CC579" s="15">
        <v>0.33500000000000002</v>
      </c>
      <c r="CD579" s="15">
        <v>0.29699999999999999</v>
      </c>
      <c r="CE579" s="15">
        <v>0.36</v>
      </c>
      <c r="CF579" s="15" t="s">
        <v>7128</v>
      </c>
      <c r="CG579" s="15">
        <v>0.73758636898647179</v>
      </c>
      <c r="CH579" s="13" t="s">
        <v>7128</v>
      </c>
      <c r="CI579" s="13">
        <v>0.31069999999999998</v>
      </c>
      <c r="CJ579" s="13">
        <v>0</v>
      </c>
      <c r="CK579" s="12">
        <f t="shared" ref="CK579:CK642" si="18">IF(CJ579=0,0,IF(BV579&gt;0,-CJ579/BV579,"NA"))</f>
        <v>0</v>
      </c>
      <c r="CL579" s="36">
        <f t="shared" ref="CL579:CL642" si="19">IF(CA579&gt;0,IF(BL579&gt;0,BL579/CA579,"NA"),"NA")</f>
        <v>8.1447963800904979E-2</v>
      </c>
      <c r="CM579" s="13">
        <v>0.28699999999999998</v>
      </c>
      <c r="CN579" s="13">
        <v>2.1000000000000001E-2</v>
      </c>
      <c r="CO579" s="13">
        <v>0.26600000000000001</v>
      </c>
      <c r="CP579" s="13">
        <v>1.6</v>
      </c>
      <c r="CQ579" s="13" t="s">
        <v>7128</v>
      </c>
      <c r="CR579" s="13" t="s">
        <v>7128</v>
      </c>
      <c r="CS579" s="13" t="s">
        <v>7128</v>
      </c>
      <c r="CT579" s="13">
        <v>0</v>
      </c>
      <c r="CU579" s="13">
        <v>0</v>
      </c>
      <c r="CV579" s="13">
        <v>4.641</v>
      </c>
      <c r="CW579" s="13">
        <v>0</v>
      </c>
      <c r="CX579" s="12">
        <v>5.7826086956521749E-2</v>
      </c>
      <c r="CY579" s="12">
        <v>0</v>
      </c>
      <c r="CZ579" s="15" t="s">
        <v>7128</v>
      </c>
      <c r="DA579" s="20"/>
      <c r="DB579" s="20"/>
    </row>
    <row r="580" spans="1:106">
      <c r="A580" s="8" t="s">
        <v>3213</v>
      </c>
      <c r="B580" s="8" t="s">
        <v>3214</v>
      </c>
      <c r="C580" s="9" t="s">
        <v>7161</v>
      </c>
      <c r="D580" s="9" t="s">
        <v>7126</v>
      </c>
      <c r="E580" s="10" t="s">
        <v>7127</v>
      </c>
      <c r="F580" s="10" t="s">
        <v>7126</v>
      </c>
      <c r="G580" s="11">
        <v>0.75</v>
      </c>
      <c r="H580" s="11">
        <v>1.26158940397351</v>
      </c>
      <c r="I580" s="12">
        <v>9.0499999999999997E-2</v>
      </c>
      <c r="J580" s="12">
        <v>0.17067384105960265</v>
      </c>
      <c r="K580" s="12">
        <v>4.1999999999999996E-2</v>
      </c>
      <c r="L580" s="12">
        <v>9.8500000000000004E-2</v>
      </c>
      <c r="M580" s="12">
        <v>6.5019850000000004E-2</v>
      </c>
      <c r="N580" s="12">
        <v>0.12782989980314963</v>
      </c>
      <c r="O580" s="12">
        <v>-0.139070067474697</v>
      </c>
      <c r="P580" s="12">
        <v>-0.13282781733751031</v>
      </c>
      <c r="Q580" s="13">
        <v>1.51</v>
      </c>
      <c r="R580" s="13">
        <v>0</v>
      </c>
      <c r="S580" s="13">
        <v>1.03</v>
      </c>
      <c r="T580" s="13">
        <v>1.03</v>
      </c>
      <c r="U580" s="13">
        <v>2.54</v>
      </c>
      <c r="V580" s="13">
        <v>0.107</v>
      </c>
      <c r="W580" s="13">
        <v>2.4329999999999998</v>
      </c>
      <c r="X580" s="14">
        <v>4.21259842519685E-2</v>
      </c>
      <c r="Y580" s="15">
        <v>6.4102564102564111E-2</v>
      </c>
      <c r="Z580" s="14">
        <v>0.34563758389261745</v>
      </c>
      <c r="AA580" s="14">
        <v>0.40551181102362205</v>
      </c>
      <c r="AB580" s="14">
        <v>0.52820512820512822</v>
      </c>
      <c r="AC580" s="14">
        <v>0.68211920529801329</v>
      </c>
      <c r="AD580" s="13">
        <v>0.38600000000000001</v>
      </c>
      <c r="AE580" s="15">
        <v>2.0078333333333336</v>
      </c>
      <c r="AF580" s="14">
        <v>0.16733200530681511</v>
      </c>
      <c r="AG580" s="14">
        <v>0.69114094334761311</v>
      </c>
      <c r="AH580" s="15">
        <v>0.34563758389261745</v>
      </c>
      <c r="AI580" s="5" t="s">
        <v>7128</v>
      </c>
      <c r="AJ580" s="15">
        <v>22.53731343283582</v>
      </c>
      <c r="AK580" s="15">
        <v>22.53731343283582</v>
      </c>
      <c r="AL580" s="15" t="s">
        <v>7128</v>
      </c>
      <c r="AM580" s="15" t="s">
        <v>7128</v>
      </c>
      <c r="AN580" s="15">
        <v>0.77435897435897438</v>
      </c>
      <c r="AO580" s="15">
        <v>8.8304093567251454E-2</v>
      </c>
      <c r="AP580" s="15" t="s">
        <v>7128</v>
      </c>
      <c r="AQ580" s="15">
        <v>35.260869565217384</v>
      </c>
      <c r="AR580" s="15">
        <v>0.84684998259658895</v>
      </c>
      <c r="AS580" s="15">
        <v>0.14228070175438595</v>
      </c>
      <c r="AT580" s="14">
        <v>0.4656716417910447</v>
      </c>
      <c r="AU580" s="14">
        <v>2.0662251655629137E-2</v>
      </c>
      <c r="AV580" s="12">
        <v>-0.307</v>
      </c>
      <c r="AW580" s="12">
        <v>-0.38500000000000001</v>
      </c>
      <c r="AX580" s="12">
        <v>-0.16500000000000001</v>
      </c>
      <c r="AY580" s="12">
        <v>-6.2600000000000003E-2</v>
      </c>
      <c r="AZ580" s="14" t="s">
        <v>7128</v>
      </c>
      <c r="BA580" s="14" t="s">
        <v>7128</v>
      </c>
      <c r="BB580" s="14">
        <v>3.160377358490566E-2</v>
      </c>
      <c r="BC580" s="14">
        <v>-4.9979175343606826E-3</v>
      </c>
      <c r="BD580" s="14">
        <v>3.9181286549707598E-3</v>
      </c>
      <c r="BE580" s="14">
        <v>-1.4035087719298245E-3</v>
      </c>
      <c r="BF580" s="14">
        <v>0</v>
      </c>
      <c r="BG580" s="14">
        <v>2.0299999999999999E-2</v>
      </c>
      <c r="BH580" s="13">
        <v>6.7000000000000004E-2</v>
      </c>
      <c r="BI580" s="13">
        <v>6.7000000000000004E-2</v>
      </c>
      <c r="BJ580" s="13">
        <v>-2.4E-2</v>
      </c>
      <c r="BK580" s="13">
        <v>-2.4E-2</v>
      </c>
      <c r="BL580" s="13">
        <v>17.100000000000001</v>
      </c>
      <c r="BM580" s="13">
        <v>17.100000000000001</v>
      </c>
      <c r="BN580" s="13">
        <v>6.9000000000000006E-2</v>
      </c>
      <c r="BO580" s="13">
        <v>6.9000000000000006E-2</v>
      </c>
      <c r="BP580" s="13">
        <v>-2.4E-2</v>
      </c>
      <c r="BQ580" s="13">
        <v>0</v>
      </c>
      <c r="BR580" s="13">
        <v>0</v>
      </c>
      <c r="BS580" s="13">
        <v>-7.0999999999999994E-2</v>
      </c>
      <c r="BT580" s="14" t="s">
        <v>7128</v>
      </c>
      <c r="BU580" s="13">
        <v>4.6999999999999993E-2</v>
      </c>
      <c r="BV580" s="13">
        <v>0.13800000000000001</v>
      </c>
      <c r="BW580" s="13">
        <v>0.13800000000000001</v>
      </c>
      <c r="BX580" s="13">
        <v>2.12</v>
      </c>
      <c r="BY580" s="13">
        <v>4.8020000000000005</v>
      </c>
      <c r="BZ580" s="13">
        <v>1.95</v>
      </c>
      <c r="CA580" s="13">
        <v>2.8729999999999998</v>
      </c>
      <c r="CB580" s="13">
        <v>-3.1199999999999999E-2</v>
      </c>
      <c r="CC580" s="15">
        <v>0.77100000000000002</v>
      </c>
      <c r="CD580" s="15">
        <v>0.625</v>
      </c>
      <c r="CE580" s="15">
        <v>0.36</v>
      </c>
      <c r="CF580" s="15">
        <v>0.94099787259791334</v>
      </c>
      <c r="CG580" s="15">
        <v>1.4689892342104207</v>
      </c>
      <c r="CH580" s="13">
        <v>0.63875000000000004</v>
      </c>
      <c r="CI580" s="13">
        <v>0.19112499999999993</v>
      </c>
      <c r="CJ580" s="13">
        <v>-3.1199999999999999E-2</v>
      </c>
      <c r="CK580" s="12">
        <f t="shared" si="18"/>
        <v>0.2260869565217391</v>
      </c>
      <c r="CL580" s="36">
        <f t="shared" si="19"/>
        <v>5.9519665854507497</v>
      </c>
      <c r="CM580" s="13" t="s">
        <v>7128</v>
      </c>
      <c r="CN580" s="13" t="s">
        <v>7128</v>
      </c>
      <c r="CO580" s="13">
        <v>6.7000000000000004E-2</v>
      </c>
      <c r="CP580" s="13">
        <v>1.51</v>
      </c>
      <c r="CQ580" s="13">
        <v>6.9000000000000006E-2</v>
      </c>
      <c r="CR580" s="13">
        <v>2.4329999999999998</v>
      </c>
      <c r="CS580" s="13">
        <v>0.13800000000000001</v>
      </c>
      <c r="CT580" s="13">
        <v>0</v>
      </c>
      <c r="CU580" s="13">
        <v>-2.4E-2</v>
      </c>
      <c r="CV580" s="13">
        <v>2.8729999999999998</v>
      </c>
      <c r="CW580" s="13">
        <v>6.9000000000000006E-2</v>
      </c>
      <c r="CX580" s="12">
        <v>3.160377358490566E-2</v>
      </c>
      <c r="CY580" s="12">
        <v>-4.9979175343606826E-3</v>
      </c>
      <c r="CZ580" s="15">
        <v>35.260869565217384</v>
      </c>
      <c r="DA580" s="20"/>
      <c r="DB580" s="20"/>
    </row>
    <row r="581" spans="1:106" ht="24">
      <c r="A581" s="8" t="s">
        <v>4371</v>
      </c>
      <c r="B581" s="8" t="s">
        <v>4372</v>
      </c>
      <c r="C581" s="9" t="s">
        <v>7209</v>
      </c>
      <c r="D581" s="9" t="s">
        <v>7126</v>
      </c>
      <c r="E581" s="10" t="s">
        <v>7127</v>
      </c>
      <c r="F581" s="10" t="s">
        <v>7126</v>
      </c>
      <c r="G581" s="11">
        <v>0.91</v>
      </c>
      <c r="H581" s="11">
        <v>1.3920641711229949</v>
      </c>
      <c r="I581" s="12">
        <v>9.0499999999999997E-2</v>
      </c>
      <c r="J581" s="12">
        <v>0.18248180748663104</v>
      </c>
      <c r="K581" s="12">
        <v>3.6999999999999998E-2</v>
      </c>
      <c r="L581" s="12">
        <v>9.35E-2</v>
      </c>
      <c r="M581" s="12">
        <v>6.1719349999999999E-2</v>
      </c>
      <c r="N581" s="12">
        <v>0.12769883836190107</v>
      </c>
      <c r="O581" s="12">
        <v>-0.14088888713264874</v>
      </c>
      <c r="P581" s="12">
        <v>-8.2416026404502379E-2</v>
      </c>
      <c r="Q581" s="13">
        <v>1.65</v>
      </c>
      <c r="R581" s="13">
        <v>0</v>
      </c>
      <c r="S581" s="13">
        <v>1.37</v>
      </c>
      <c r="T581" s="13">
        <v>1.37</v>
      </c>
      <c r="U581" s="13">
        <v>3.02</v>
      </c>
      <c r="V581" s="13">
        <v>0.13</v>
      </c>
      <c r="W581" s="13">
        <v>2.89</v>
      </c>
      <c r="X581" s="14">
        <v>4.3046357615894038E-2</v>
      </c>
      <c r="Y581" s="15">
        <v>0.10760401721664276</v>
      </c>
      <c r="Z581" s="14">
        <v>0.30717488789237674</v>
      </c>
      <c r="AA581" s="14">
        <v>0.45364238410596031</v>
      </c>
      <c r="AB581" s="14">
        <v>0.44336569579288032</v>
      </c>
      <c r="AC581" s="14">
        <v>0.83030303030303043</v>
      </c>
      <c r="AD581" s="13">
        <v>0.23699999999999999</v>
      </c>
      <c r="AE581" s="15">
        <v>0.96608333333333352</v>
      </c>
      <c r="AF581" s="14">
        <v>3.1622776601683791E-2</v>
      </c>
      <c r="AG581" s="14">
        <v>0.61190072724258138</v>
      </c>
      <c r="AH581" s="15">
        <v>0.4048257372654156</v>
      </c>
      <c r="AI581" s="5">
        <v>1.4701195219123506</v>
      </c>
      <c r="AJ581" s="15">
        <v>11.702127659574469</v>
      </c>
      <c r="AK581" s="15">
        <v>11.702127659574469</v>
      </c>
      <c r="AL581" s="15" t="s">
        <v>7128</v>
      </c>
      <c r="AM581" s="15" t="s">
        <v>7128</v>
      </c>
      <c r="AN581" s="15">
        <v>0.53398058252427183</v>
      </c>
      <c r="AO581" s="15">
        <v>0.47008547008547008</v>
      </c>
      <c r="AP581" s="15">
        <v>7.8319783197831985</v>
      </c>
      <c r="AQ581" s="15">
        <v>4.7768595041322319</v>
      </c>
      <c r="AR581" s="15">
        <v>0.66743648960739033</v>
      </c>
      <c r="AS581" s="15">
        <v>0.8233618233618234</v>
      </c>
      <c r="AT581" s="14">
        <v>0</v>
      </c>
      <c r="AU581" s="14">
        <v>0</v>
      </c>
      <c r="AV581" s="12">
        <v>-4.4600000000000001E-2</v>
      </c>
      <c r="AW581" s="12">
        <v>-1.52E-2</v>
      </c>
      <c r="AX581" s="12">
        <v>0.129</v>
      </c>
      <c r="AY581" s="12">
        <v>0.14699999999999999</v>
      </c>
      <c r="AZ581" s="14" t="s">
        <v>7128</v>
      </c>
      <c r="BA581" s="14" t="s">
        <v>7128</v>
      </c>
      <c r="BB581" s="14">
        <v>4.1592920353982293E-2</v>
      </c>
      <c r="BC581" s="14">
        <v>4.5282811957398701E-2</v>
      </c>
      <c r="BD581" s="14">
        <v>4.0170940170940167E-2</v>
      </c>
      <c r="BE581" s="14">
        <v>0.10512820512820513</v>
      </c>
      <c r="BF581" s="14">
        <v>0.36199095022624433</v>
      </c>
      <c r="BG581" s="14" t="s">
        <v>7128</v>
      </c>
      <c r="BH581" s="13">
        <v>0.14099999999999999</v>
      </c>
      <c r="BI581" s="13">
        <v>0.14099999999999999</v>
      </c>
      <c r="BJ581" s="13">
        <v>0.36899999999999999</v>
      </c>
      <c r="BK581" s="13">
        <v>0.36899999999999999</v>
      </c>
      <c r="BL581" s="13">
        <v>3.51</v>
      </c>
      <c r="BM581" s="13">
        <v>3.51</v>
      </c>
      <c r="BN581" s="13">
        <v>0.60499999999999998</v>
      </c>
      <c r="BO581" s="13">
        <v>0.60499999999999998</v>
      </c>
      <c r="BP581" s="13">
        <v>0.23542533936651583</v>
      </c>
      <c r="BQ581" s="13">
        <v>0</v>
      </c>
      <c r="BR581" s="13">
        <v>0</v>
      </c>
      <c r="BS581" s="13">
        <v>-0.45300000000000001</v>
      </c>
      <c r="BT581" s="14">
        <v>-1.9241769013434817</v>
      </c>
      <c r="BU581" s="13">
        <v>0.68842533936651584</v>
      </c>
      <c r="BV581" s="13">
        <v>0.59399999999999997</v>
      </c>
      <c r="BW581" s="13">
        <v>0.59399999999999997</v>
      </c>
      <c r="BX581" s="13">
        <v>3.39</v>
      </c>
      <c r="BY581" s="13">
        <v>5.1989999999999998</v>
      </c>
      <c r="BZ581" s="13">
        <v>3.09</v>
      </c>
      <c r="CA581" s="13">
        <v>4.33</v>
      </c>
      <c r="CB581" s="13">
        <v>0</v>
      </c>
      <c r="CC581" s="15">
        <v>0.129</v>
      </c>
      <c r="CD581" s="15">
        <v>0.79200000000000004</v>
      </c>
      <c r="CE581" s="15">
        <v>0.36</v>
      </c>
      <c r="CF581" s="15">
        <v>0.13135823788624948</v>
      </c>
      <c r="CG581" s="15">
        <v>0.34564424409895345</v>
      </c>
      <c r="CH581" s="13">
        <v>0.45760000000000006</v>
      </c>
      <c r="CI581" s="13">
        <v>0.20439999999999997</v>
      </c>
      <c r="CJ581" s="13">
        <v>0</v>
      </c>
      <c r="CK581" s="12">
        <f t="shared" si="18"/>
        <v>0</v>
      </c>
      <c r="CL581" s="36">
        <f t="shared" si="19"/>
        <v>0.81062355658198604</v>
      </c>
      <c r="CM581" s="13">
        <v>0.221</v>
      </c>
      <c r="CN581" s="13">
        <v>0.08</v>
      </c>
      <c r="CO581" s="13">
        <v>0.14099999999999999</v>
      </c>
      <c r="CP581" s="13">
        <v>1.65</v>
      </c>
      <c r="CQ581" s="13">
        <v>0.60499999999999998</v>
      </c>
      <c r="CR581" s="13">
        <v>2.89</v>
      </c>
      <c r="CS581" s="13" t="s">
        <v>7128</v>
      </c>
      <c r="CT581" s="13">
        <v>0.18060000000000001</v>
      </c>
      <c r="CU581" s="13">
        <v>0.28199999999999997</v>
      </c>
      <c r="CV581" s="13">
        <v>4.5106000000000002</v>
      </c>
      <c r="CW581" s="13">
        <v>0.60499999999999998</v>
      </c>
      <c r="CX581" s="12">
        <v>1.5123508654007719E-2</v>
      </c>
      <c r="CY581" s="12">
        <v>3.3444596631013283E-2</v>
      </c>
      <c r="CZ581" s="15">
        <v>4.7768595041322319</v>
      </c>
      <c r="DA581" s="20"/>
      <c r="DB581" s="20"/>
    </row>
    <row r="582" spans="1:106" ht="24">
      <c r="A582" s="8" t="s">
        <v>549</v>
      </c>
      <c r="B582" s="8" t="s">
        <v>550</v>
      </c>
      <c r="C582" s="9" t="s">
        <v>7142</v>
      </c>
      <c r="D582" s="9" t="s">
        <v>7126</v>
      </c>
      <c r="E582" s="10" t="s">
        <v>7127</v>
      </c>
      <c r="F582" s="10" t="s">
        <v>7126</v>
      </c>
      <c r="G582" s="11">
        <v>0.1</v>
      </c>
      <c r="H582" s="11">
        <v>0.23074279602047298</v>
      </c>
      <c r="I582" s="12">
        <v>9.0499999999999997E-2</v>
      </c>
      <c r="J582" s="12">
        <v>7.7382223039852802E-2</v>
      </c>
      <c r="K582" s="12">
        <v>3.2000000000000001E-2</v>
      </c>
      <c r="L582" s="12">
        <v>8.8499999999999995E-2</v>
      </c>
      <c r="M582" s="12">
        <v>5.8418850000000001E-2</v>
      </c>
      <c r="N582" s="12">
        <v>6.479174631878086E-2</v>
      </c>
      <c r="O582" s="12">
        <v>0.1123681054752589</v>
      </c>
      <c r="P582" s="12">
        <v>-6.479174631878086E-2</v>
      </c>
      <c r="Q582" s="13">
        <v>1546.9</v>
      </c>
      <c r="R582" s="13">
        <v>0</v>
      </c>
      <c r="S582" s="13">
        <v>3056.1</v>
      </c>
      <c r="T582" s="13">
        <v>3056.1</v>
      </c>
      <c r="U582" s="13">
        <v>4603</v>
      </c>
      <c r="V582" s="13">
        <v>0</v>
      </c>
      <c r="W582" s="13">
        <v>4603</v>
      </c>
      <c r="X582" s="14">
        <v>0</v>
      </c>
      <c r="Y582" s="15">
        <v>6.4325452016689835E-2</v>
      </c>
      <c r="Z582" s="14">
        <v>0.85968662972235499</v>
      </c>
      <c r="AA582" s="14">
        <v>0.66393656311101457</v>
      </c>
      <c r="AB582" s="14">
        <v>6.1269045709703285</v>
      </c>
      <c r="AC582" s="14">
        <v>1.9756286767082551</v>
      </c>
      <c r="AD582" s="13">
        <v>10.76</v>
      </c>
      <c r="AE582" s="15">
        <v>1.0519166666666666</v>
      </c>
      <c r="AF582" s="14">
        <v>5.4772255750516613E-2</v>
      </c>
      <c r="AG582" s="14">
        <v>0.41079191812887456</v>
      </c>
      <c r="AH582" s="15">
        <v>0.32489936745255887</v>
      </c>
      <c r="AI582" s="5" t="s">
        <v>7128</v>
      </c>
      <c r="AJ582" s="15">
        <v>21.787323943661974</v>
      </c>
      <c r="AK582" s="15">
        <v>21.425207756232687</v>
      </c>
      <c r="AL582" s="15">
        <v>19.387387387387385</v>
      </c>
      <c r="AM582" s="15">
        <v>0.92319169252804967</v>
      </c>
      <c r="AN582" s="15">
        <v>3.1012429831595831</v>
      </c>
      <c r="AO582" s="15">
        <v>6.6994369857080986</v>
      </c>
      <c r="AP582" s="15" t="s">
        <v>7128</v>
      </c>
      <c r="AQ582" s="15" t="s">
        <v>7128</v>
      </c>
      <c r="AR582" s="15">
        <v>1.2948324847393737</v>
      </c>
      <c r="AS582" s="15">
        <v>19.93503681247293</v>
      </c>
      <c r="AT582" s="14">
        <v>0.10954293628808864</v>
      </c>
      <c r="AU582" s="14">
        <v>5.112806257676644E-3</v>
      </c>
      <c r="AV582" s="12">
        <v>0.30599999999999999</v>
      </c>
      <c r="AW582" s="12">
        <v>0.46100000000000002</v>
      </c>
      <c r="AX582" s="12">
        <v>0.35299999999999998</v>
      </c>
      <c r="AY582" s="12">
        <v>0.371</v>
      </c>
      <c r="AZ582" s="14">
        <v>0.23600000000000002</v>
      </c>
      <c r="BA582" s="14">
        <v>0.17699999999999999</v>
      </c>
      <c r="BB582" s="14">
        <v>0.1897503285151117</v>
      </c>
      <c r="BC582" s="14">
        <v>0</v>
      </c>
      <c r="BD582" s="14">
        <v>0.21642685851318944</v>
      </c>
      <c r="BE582" s="14">
        <v>0</v>
      </c>
      <c r="BF582" s="14">
        <v>0.33822181484876263</v>
      </c>
      <c r="BG582" s="14">
        <v>0.33579999999999999</v>
      </c>
      <c r="BH582" s="13">
        <v>71</v>
      </c>
      <c r="BI582" s="13">
        <v>72.2</v>
      </c>
      <c r="BJ582" s="13">
        <v>0</v>
      </c>
      <c r="BK582" s="13">
        <v>0</v>
      </c>
      <c r="BL582" s="13">
        <v>230.9</v>
      </c>
      <c r="BM582" s="13">
        <v>333.6</v>
      </c>
      <c r="BN582" s="13">
        <v>0</v>
      </c>
      <c r="BO582" s="13">
        <v>0</v>
      </c>
      <c r="BP582" s="13">
        <v>0</v>
      </c>
      <c r="BQ582" s="13">
        <v>0</v>
      </c>
      <c r="BR582" s="13">
        <v>0</v>
      </c>
      <c r="BS582" s="13">
        <v>-4.51</v>
      </c>
      <c r="BT582" s="14" t="s">
        <v>7128</v>
      </c>
      <c r="BU582" s="13">
        <v>4.51</v>
      </c>
      <c r="BV582" s="13">
        <v>76.710000000000008</v>
      </c>
      <c r="BW582" s="13">
        <v>76.710000000000008</v>
      </c>
      <c r="BX582" s="13">
        <v>380.5</v>
      </c>
      <c r="BY582" s="13">
        <v>3388.3</v>
      </c>
      <c r="BZ582" s="13">
        <v>498.8</v>
      </c>
      <c r="CA582" s="13">
        <v>3554.9</v>
      </c>
      <c r="CB582" s="13">
        <v>-7.9090000000000007</v>
      </c>
      <c r="CC582" s="15">
        <v>0.15</v>
      </c>
      <c r="CD582" s="15">
        <v>0.84299999999999997</v>
      </c>
      <c r="CE582" s="15">
        <v>0.36</v>
      </c>
      <c r="CF582" s="15" t="s">
        <v>7128</v>
      </c>
      <c r="CG582" s="15" t="s">
        <v>7128</v>
      </c>
      <c r="CH582" s="13" t="s">
        <v>7128</v>
      </c>
      <c r="CI582" s="13" t="s">
        <v>7128</v>
      </c>
      <c r="CJ582" s="13">
        <v>-7.9090000000000007</v>
      </c>
      <c r="CK582" s="12">
        <f t="shared" si="18"/>
        <v>0.10310259418589493</v>
      </c>
      <c r="CL582" s="36">
        <f t="shared" si="19"/>
        <v>6.4952600635742208E-2</v>
      </c>
      <c r="CM582" s="13">
        <v>109.1</v>
      </c>
      <c r="CN582" s="13">
        <v>36.9</v>
      </c>
      <c r="CO582" s="13">
        <v>72.2</v>
      </c>
      <c r="CP582" s="13">
        <v>1546.9</v>
      </c>
      <c r="CQ582" s="13" t="s">
        <v>7128</v>
      </c>
      <c r="CR582" s="13" t="s">
        <v>7128</v>
      </c>
      <c r="CS582" s="13">
        <v>76.710000000000008</v>
      </c>
      <c r="CT582" s="13">
        <v>0</v>
      </c>
      <c r="CU582" s="13">
        <v>0</v>
      </c>
      <c r="CV582" s="13">
        <v>3554.9</v>
      </c>
      <c r="CW582" s="13">
        <v>0</v>
      </c>
      <c r="CX582" s="12">
        <v>0.1897503285151117</v>
      </c>
      <c r="CY582" s="12">
        <v>0</v>
      </c>
      <c r="CZ582" s="15" t="s">
        <v>7128</v>
      </c>
      <c r="DA582" s="20"/>
      <c r="DB582" s="20"/>
    </row>
    <row r="583" spans="1:106">
      <c r="A583" s="8" t="s">
        <v>3979</v>
      </c>
      <c r="B583" s="8" t="s">
        <v>3980</v>
      </c>
      <c r="C583" s="9" t="s">
        <v>7148</v>
      </c>
      <c r="D583" s="9" t="s">
        <v>7126</v>
      </c>
      <c r="E583" s="10" t="s">
        <v>7127</v>
      </c>
      <c r="F583" s="10" t="s">
        <v>7126</v>
      </c>
      <c r="G583" s="11">
        <v>0.67</v>
      </c>
      <c r="H583" s="11">
        <v>0.76424869750279845</v>
      </c>
      <c r="I583" s="12">
        <v>9.0499999999999997E-2</v>
      </c>
      <c r="J583" s="12">
        <v>0.12566450712400326</v>
      </c>
      <c r="K583" s="12">
        <v>4.7E-2</v>
      </c>
      <c r="L583" s="12">
        <v>0.10350000000000001</v>
      </c>
      <c r="M583" s="12">
        <v>6.8320350000000002E-2</v>
      </c>
      <c r="N583" s="12">
        <v>0.11607755825497484</v>
      </c>
      <c r="O583" s="12">
        <v>-2.3923694744893004E-2</v>
      </c>
      <c r="P583" s="12">
        <v>-7.1657286656659658E-2</v>
      </c>
      <c r="Q583" s="13">
        <v>5.38</v>
      </c>
      <c r="R583" s="13">
        <v>0</v>
      </c>
      <c r="S583" s="13">
        <v>1.08</v>
      </c>
      <c r="T583" s="13">
        <v>1.08</v>
      </c>
      <c r="U583" s="13">
        <v>6.46</v>
      </c>
      <c r="V583" s="13">
        <v>0.23499999999999999</v>
      </c>
      <c r="W583" s="13">
        <v>6.2249999999999996</v>
      </c>
      <c r="X583" s="14">
        <v>3.637770897832817E-2</v>
      </c>
      <c r="Y583" s="15">
        <v>0.16778523489932887</v>
      </c>
      <c r="Z583" s="14">
        <v>0.16438356164383561</v>
      </c>
      <c r="AA583" s="14">
        <v>0.16718266253869971</v>
      </c>
      <c r="AB583" s="14">
        <v>0.19672131147540983</v>
      </c>
      <c r="AC583" s="14">
        <v>0.20074349442379183</v>
      </c>
      <c r="AD583" s="13">
        <v>1.81</v>
      </c>
      <c r="AE583" s="15">
        <v>-7.6277777777777778E-2</v>
      </c>
      <c r="AF583" s="14">
        <v>3.1622776601683791E-2</v>
      </c>
      <c r="AG583" s="14" t="s">
        <v>7128</v>
      </c>
      <c r="AH583" s="15">
        <v>0.51554404145077715</v>
      </c>
      <c r="AI583" s="5">
        <v>2.4251497005988023</v>
      </c>
      <c r="AJ583" s="15">
        <v>10.228136882129277</v>
      </c>
      <c r="AK583" s="15">
        <v>10.228136882129277</v>
      </c>
      <c r="AL583" s="15">
        <v>13.211678832116787</v>
      </c>
      <c r="AM583" s="15" t="s">
        <v>7128</v>
      </c>
      <c r="AN583" s="15">
        <v>0.97996357012750446</v>
      </c>
      <c r="AO583" s="15">
        <v>0.85805422647527918</v>
      </c>
      <c r="AP583" s="15">
        <v>15.370370370370368</v>
      </c>
      <c r="AQ583" s="15">
        <v>11.380255941499085</v>
      </c>
      <c r="AR583" s="15">
        <v>0.98263614838200464</v>
      </c>
      <c r="AS583" s="15">
        <v>0.99282296650717705</v>
      </c>
      <c r="AT583" s="14">
        <v>0</v>
      </c>
      <c r="AU583" s="14">
        <v>0</v>
      </c>
      <c r="AV583" s="12">
        <v>0.17</v>
      </c>
      <c r="AW583" s="12">
        <v>0.13</v>
      </c>
      <c r="AX583" s="12">
        <v>0.109</v>
      </c>
      <c r="AY583" s="12">
        <v>2.1700000000000001E-2</v>
      </c>
      <c r="AZ583" s="14" t="s">
        <v>7128</v>
      </c>
      <c r="BA583" s="14" t="s">
        <v>7128</v>
      </c>
      <c r="BB583" s="14">
        <v>0.10174081237911026</v>
      </c>
      <c r="BC583" s="14">
        <v>4.4420271598315179E-2</v>
      </c>
      <c r="BD583" s="14">
        <v>8.3891547049441795E-2</v>
      </c>
      <c r="BE583" s="14">
        <v>6.4593301435406703E-2</v>
      </c>
      <c r="BF583" s="14">
        <v>0.29925650557620814</v>
      </c>
      <c r="BG583" s="14">
        <v>3.2199999999999999E-2</v>
      </c>
      <c r="BH583" s="13">
        <v>0.52600000000000002</v>
      </c>
      <c r="BI583" s="13">
        <v>0.52600000000000002</v>
      </c>
      <c r="BJ583" s="13">
        <v>0.40500000000000003</v>
      </c>
      <c r="BK583" s="13">
        <v>0.40500000000000003</v>
      </c>
      <c r="BL583" s="13">
        <v>6.27</v>
      </c>
      <c r="BM583" s="13">
        <v>6.27</v>
      </c>
      <c r="BN583" s="13">
        <v>0.54700000000000004</v>
      </c>
      <c r="BO583" s="13">
        <v>0.54700000000000004</v>
      </c>
      <c r="BP583" s="13">
        <v>0.2838011152416357</v>
      </c>
      <c r="BQ583" s="13">
        <v>0</v>
      </c>
      <c r="BR583" s="13">
        <v>0</v>
      </c>
      <c r="BS583" s="13">
        <v>-0.13600000000000001</v>
      </c>
      <c r="BT583" s="14">
        <v>-0.47920882863411601</v>
      </c>
      <c r="BU583" s="13">
        <v>0.41980111524163571</v>
      </c>
      <c r="BV583" s="13">
        <v>0.66200000000000003</v>
      </c>
      <c r="BW583" s="13">
        <v>0.66200000000000003</v>
      </c>
      <c r="BX583" s="13">
        <v>5.17</v>
      </c>
      <c r="BY583" s="13">
        <v>6.3890000000000002</v>
      </c>
      <c r="BZ583" s="13">
        <v>5.49</v>
      </c>
      <c r="CA583" s="13">
        <v>6.335</v>
      </c>
      <c r="CB583" s="13">
        <v>0</v>
      </c>
      <c r="CC583" s="15">
        <v>-0.106</v>
      </c>
      <c r="CD583" s="15">
        <v>0.13200000000000001</v>
      </c>
      <c r="CE583" s="15">
        <v>0.36</v>
      </c>
      <c r="CF583" s="15">
        <v>0.34172247226130575</v>
      </c>
      <c r="CG583" s="15">
        <v>0.89016174688337735</v>
      </c>
      <c r="CH583" s="13">
        <v>0.51800000000000002</v>
      </c>
      <c r="CI583" s="13">
        <v>0.30816666666666664</v>
      </c>
      <c r="CJ583" s="13">
        <v>0</v>
      </c>
      <c r="CK583" s="12">
        <f t="shared" si="18"/>
        <v>0</v>
      </c>
      <c r="CL583" s="36">
        <f t="shared" si="19"/>
        <v>0.98973954222573002</v>
      </c>
      <c r="CM583" s="13">
        <v>0.53800000000000003</v>
      </c>
      <c r="CN583" s="13">
        <v>0.161</v>
      </c>
      <c r="CO583" s="13">
        <v>0.52600000000000002</v>
      </c>
      <c r="CP583" s="13">
        <v>5.38</v>
      </c>
      <c r="CQ583" s="13">
        <v>0.54700000000000004</v>
      </c>
      <c r="CR583" s="13">
        <v>6.2249999999999996</v>
      </c>
      <c r="CS583" s="13" t="s">
        <v>7128</v>
      </c>
      <c r="CT583" s="13">
        <v>0</v>
      </c>
      <c r="CU583" s="13">
        <v>0.40500000000000003</v>
      </c>
      <c r="CV583" s="13">
        <v>6.335</v>
      </c>
      <c r="CW583" s="13">
        <v>0.54700000000000004</v>
      </c>
      <c r="CX583" s="12">
        <v>0.10174081237911026</v>
      </c>
      <c r="CY583" s="12">
        <v>4.4420271598315179E-2</v>
      </c>
      <c r="CZ583" s="15">
        <v>11.380255941499085</v>
      </c>
      <c r="DA583" s="20"/>
      <c r="DB583" s="20"/>
    </row>
    <row r="584" spans="1:106">
      <c r="A584" s="8" t="s">
        <v>3417</v>
      </c>
      <c r="B584" s="8" t="s">
        <v>3418</v>
      </c>
      <c r="C584" s="9" t="s">
        <v>7167</v>
      </c>
      <c r="D584" s="9" t="s">
        <v>7126</v>
      </c>
      <c r="E584" s="10" t="s">
        <v>7127</v>
      </c>
      <c r="F584" s="10" t="s">
        <v>7126</v>
      </c>
      <c r="G584" s="11">
        <v>0.83</v>
      </c>
      <c r="H584" s="11">
        <v>0.83</v>
      </c>
      <c r="I584" s="12">
        <v>9.0499999999999997E-2</v>
      </c>
      <c r="J584" s="12">
        <v>0.13161499999999998</v>
      </c>
      <c r="K584" s="12">
        <v>3.2000000000000001E-2</v>
      </c>
      <c r="L584" s="12">
        <v>8.8499999999999995E-2</v>
      </c>
      <c r="M584" s="12">
        <v>5.8418850000000001E-2</v>
      </c>
      <c r="N584" s="12">
        <v>0.13161499999999998</v>
      </c>
      <c r="O584" s="12" t="s">
        <v>7128</v>
      </c>
      <c r="P584" s="12" t="s">
        <v>7128</v>
      </c>
      <c r="Q584" s="13">
        <v>12.5</v>
      </c>
      <c r="R584" s="13">
        <v>0</v>
      </c>
      <c r="S584" s="13">
        <v>0</v>
      </c>
      <c r="T584" s="13">
        <v>0</v>
      </c>
      <c r="U584" s="13">
        <v>12.5</v>
      </c>
      <c r="V584" s="13">
        <v>0</v>
      </c>
      <c r="W584" s="13">
        <v>12.5</v>
      </c>
      <c r="X584" s="14">
        <v>0</v>
      </c>
      <c r="Y584" s="15">
        <v>7.575757575757576E-2</v>
      </c>
      <c r="Z584" s="14" t="s">
        <v>7128</v>
      </c>
      <c r="AA584" s="14">
        <v>0</v>
      </c>
      <c r="AB584" s="14" t="s">
        <v>7128</v>
      </c>
      <c r="AC584" s="14">
        <v>0</v>
      </c>
      <c r="AD584" s="13">
        <v>0.34300000000000003</v>
      </c>
      <c r="AE584" s="15">
        <v>0.64969444444444446</v>
      </c>
      <c r="AF584" s="14">
        <v>3.1622776601683791E-2</v>
      </c>
      <c r="AG584" s="14">
        <v>0.43165090061298378</v>
      </c>
      <c r="AH584" s="15">
        <v>0.34728033472803344</v>
      </c>
      <c r="AI584" s="5" t="s">
        <v>7128</v>
      </c>
      <c r="AJ584" s="15" t="s">
        <v>7128</v>
      </c>
      <c r="AK584" s="15" t="s">
        <v>7128</v>
      </c>
      <c r="AL584" s="15" t="s">
        <v>7128</v>
      </c>
      <c r="AM584" s="15" t="s">
        <v>7128</v>
      </c>
      <c r="AN584" s="15" t="s">
        <v>7128</v>
      </c>
      <c r="AO584" s="15">
        <v>0.91911764705882359</v>
      </c>
      <c r="AP584" s="15" t="s">
        <v>7128</v>
      </c>
      <c r="AQ584" s="15">
        <v>7.3099415204678362</v>
      </c>
      <c r="AR584" s="15" t="s">
        <v>7128</v>
      </c>
      <c r="AS584" s="15">
        <v>0.91911764705882359</v>
      </c>
      <c r="AT584" s="14" t="s">
        <v>7128</v>
      </c>
      <c r="AU584" s="14">
        <v>0</v>
      </c>
      <c r="AV584" s="12" t="s">
        <v>7128</v>
      </c>
      <c r="AW584" s="12" t="s">
        <v>7128</v>
      </c>
      <c r="AX584" s="12">
        <v>-1.92E-3</v>
      </c>
      <c r="AY584" s="12">
        <v>-1.3300000000000001E-2</v>
      </c>
      <c r="AZ584" s="14" t="s">
        <v>7128</v>
      </c>
      <c r="BA584" s="14" t="s">
        <v>7128</v>
      </c>
      <c r="BB584" s="14" t="s">
        <v>7128</v>
      </c>
      <c r="BC584" s="14" t="s">
        <v>7128</v>
      </c>
      <c r="BD584" s="14">
        <v>-1.2426470588235294</v>
      </c>
      <c r="BE584" s="14">
        <v>-0.4264705882352941</v>
      </c>
      <c r="BF584" s="14">
        <v>0</v>
      </c>
      <c r="BG584" s="14">
        <v>6.2300000000000001E-2</v>
      </c>
      <c r="BH584" s="13">
        <v>-16.899999999999999</v>
      </c>
      <c r="BI584" s="13">
        <v>-16.899999999999999</v>
      </c>
      <c r="BJ584" s="13">
        <v>-5.8</v>
      </c>
      <c r="BK584" s="13">
        <v>-5.8</v>
      </c>
      <c r="BL584" s="13">
        <v>13.6</v>
      </c>
      <c r="BM584" s="13">
        <v>13.6</v>
      </c>
      <c r="BN584" s="13">
        <v>1.71</v>
      </c>
      <c r="BO584" s="13">
        <v>1.71</v>
      </c>
      <c r="BP584" s="13">
        <v>-5.8</v>
      </c>
      <c r="BQ584" s="13">
        <v>0</v>
      </c>
      <c r="BR584" s="13">
        <v>0</v>
      </c>
      <c r="BS584" s="13">
        <v>-7.1</v>
      </c>
      <c r="BT584" s="14" t="s">
        <v>7128</v>
      </c>
      <c r="BU584" s="13">
        <v>1.2999999999999998</v>
      </c>
      <c r="BV584" s="13">
        <v>-9.7999999999999989</v>
      </c>
      <c r="BW584" s="13">
        <v>-9.7999999999999989</v>
      </c>
      <c r="BX584" s="13">
        <v>0</v>
      </c>
      <c r="BY584" s="13">
        <v>0</v>
      </c>
      <c r="BZ584" s="13">
        <v>0</v>
      </c>
      <c r="CA584" s="13">
        <v>0</v>
      </c>
      <c r="CB584" s="13">
        <v>0</v>
      </c>
      <c r="CC584" s="15">
        <v>9.0999999999999998E-2</v>
      </c>
      <c r="CD584" s="15">
        <v>0.52400000000000002</v>
      </c>
      <c r="CE584" s="15">
        <v>0.36</v>
      </c>
      <c r="CF584" s="15" t="s">
        <v>7128</v>
      </c>
      <c r="CG584" s="15" t="s">
        <v>7128</v>
      </c>
      <c r="CH584" s="13" t="s">
        <v>7128</v>
      </c>
      <c r="CI584" s="13" t="s">
        <v>7128</v>
      </c>
      <c r="CJ584" s="13">
        <v>0</v>
      </c>
      <c r="CK584" s="12">
        <f t="shared" si="18"/>
        <v>0</v>
      </c>
      <c r="CL584" s="36" t="str">
        <f t="shared" si="19"/>
        <v>NA</v>
      </c>
      <c r="CM584" s="13" t="s">
        <v>7128</v>
      </c>
      <c r="CN584" s="13" t="s">
        <v>7128</v>
      </c>
      <c r="CO584" s="13" t="s">
        <v>7128</v>
      </c>
      <c r="CP584" s="13" t="s">
        <v>7128</v>
      </c>
      <c r="CQ584" s="13">
        <v>1.71</v>
      </c>
      <c r="CR584" s="13">
        <v>12.5</v>
      </c>
      <c r="CS584" s="13" t="s">
        <v>7128</v>
      </c>
      <c r="CT584" s="13">
        <v>0</v>
      </c>
      <c r="CU584" s="13">
        <v>-5.8</v>
      </c>
      <c r="CV584" s="13">
        <v>0</v>
      </c>
      <c r="CW584" s="13">
        <v>1.71</v>
      </c>
      <c r="CX584" s="12" t="s">
        <v>7128</v>
      </c>
      <c r="CY584" s="12" t="s">
        <v>7128</v>
      </c>
      <c r="CZ584" s="15">
        <v>7.3099415204678362</v>
      </c>
      <c r="DA584" s="20"/>
      <c r="DB584" s="20"/>
    </row>
    <row r="585" spans="1:106">
      <c r="A585" s="8" t="s">
        <v>3961</v>
      </c>
      <c r="B585" s="8" t="s">
        <v>3962</v>
      </c>
      <c r="C585" s="9" t="s">
        <v>7155</v>
      </c>
      <c r="D585" s="9" t="s">
        <v>7126</v>
      </c>
      <c r="E585" s="10" t="s">
        <v>7127</v>
      </c>
      <c r="F585" s="10" t="s">
        <v>7126</v>
      </c>
      <c r="G585" s="11">
        <v>0.92</v>
      </c>
      <c r="H585" s="11">
        <v>0.92</v>
      </c>
      <c r="I585" s="12">
        <v>9.0499999999999997E-2</v>
      </c>
      <c r="J585" s="12">
        <v>0.13976</v>
      </c>
      <c r="K585" s="12">
        <v>4.7E-2</v>
      </c>
      <c r="L585" s="12">
        <v>0.10350000000000001</v>
      </c>
      <c r="M585" s="12">
        <v>6.8320350000000002E-2</v>
      </c>
      <c r="N585" s="12">
        <v>0.13976</v>
      </c>
      <c r="O585" s="12" t="s">
        <v>7128</v>
      </c>
      <c r="P585" s="12" t="s">
        <v>7128</v>
      </c>
      <c r="Q585" s="13">
        <v>6.46</v>
      </c>
      <c r="R585" s="13">
        <v>0</v>
      </c>
      <c r="S585" s="13">
        <v>0</v>
      </c>
      <c r="T585" s="13">
        <v>0</v>
      </c>
      <c r="U585" s="13">
        <v>6.46</v>
      </c>
      <c r="V585" s="13">
        <v>0</v>
      </c>
      <c r="W585" s="13">
        <v>6.46</v>
      </c>
      <c r="X585" s="14">
        <v>0</v>
      </c>
      <c r="Y585" s="15">
        <v>0.15492957746478872</v>
      </c>
      <c r="Z585" s="14" t="s">
        <v>7128</v>
      </c>
      <c r="AA585" s="14">
        <v>0</v>
      </c>
      <c r="AB585" s="14" t="s">
        <v>7128</v>
      </c>
      <c r="AC585" s="14">
        <v>0</v>
      </c>
      <c r="AD585" s="13">
        <v>9.0999999999999998E-2</v>
      </c>
      <c r="AE585" s="15">
        <v>0.38927777777777783</v>
      </c>
      <c r="AF585" s="14" t="s">
        <v>7128</v>
      </c>
      <c r="AG585" s="14" t="s">
        <v>7128</v>
      </c>
      <c r="AH585" s="15">
        <v>0.35251798561151076</v>
      </c>
      <c r="AI585" s="5">
        <v>0.86619718309859162</v>
      </c>
      <c r="AJ585" s="15">
        <v>2153.3333333333335</v>
      </c>
      <c r="AK585" s="15">
        <v>2153.3333333333335</v>
      </c>
      <c r="AL585" s="15" t="s">
        <v>7128</v>
      </c>
      <c r="AM585" s="15" t="s">
        <v>7128</v>
      </c>
      <c r="AN585" s="15" t="s">
        <v>7128</v>
      </c>
      <c r="AO585" s="15">
        <v>0.99079754601226999</v>
      </c>
      <c r="AP585" s="15">
        <v>52.520325203252035</v>
      </c>
      <c r="AQ585" s="15">
        <v>35.690607734806633</v>
      </c>
      <c r="AR585" s="15" t="s">
        <v>7128</v>
      </c>
      <c r="AS585" s="15">
        <v>0.99079754601226999</v>
      </c>
      <c r="AT585" s="14">
        <v>0</v>
      </c>
      <c r="AU585" s="14">
        <v>0</v>
      </c>
      <c r="AV585" s="12">
        <v>-0.86599999999999999</v>
      </c>
      <c r="AW585" s="12">
        <v>-0.34</v>
      </c>
      <c r="AX585" s="12">
        <v>-0.47100000000000003</v>
      </c>
      <c r="AY585" s="12">
        <v>0.20100000000000001</v>
      </c>
      <c r="AZ585" s="14" t="s">
        <v>7128</v>
      </c>
      <c r="BA585" s="14" t="s">
        <v>7128</v>
      </c>
      <c r="BB585" s="14" t="s">
        <v>7128</v>
      </c>
      <c r="BC585" s="14" t="s">
        <v>7128</v>
      </c>
      <c r="BD585" s="14">
        <v>4.6012269938650312E-4</v>
      </c>
      <c r="BE585" s="14">
        <v>1.8865030674846628E-2</v>
      </c>
      <c r="BF585" s="14">
        <v>0.5</v>
      </c>
      <c r="BG585" s="14">
        <v>2.98E-2</v>
      </c>
      <c r="BH585" s="13">
        <v>3.0000000000000001E-3</v>
      </c>
      <c r="BI585" s="13">
        <v>3.0000000000000001E-3</v>
      </c>
      <c r="BJ585" s="13">
        <v>0.123</v>
      </c>
      <c r="BK585" s="13">
        <v>0.123</v>
      </c>
      <c r="BL585" s="13">
        <v>6.52</v>
      </c>
      <c r="BM585" s="13">
        <v>6.52</v>
      </c>
      <c r="BN585" s="13">
        <v>0.18099999999999999</v>
      </c>
      <c r="BO585" s="13">
        <v>0.18099999999999999</v>
      </c>
      <c r="BP585" s="13">
        <v>6.1499999999999999E-2</v>
      </c>
      <c r="BQ585" s="13">
        <v>0</v>
      </c>
      <c r="BR585" s="13">
        <v>0</v>
      </c>
      <c r="BS585" s="13">
        <v>-3.9E-2</v>
      </c>
      <c r="BT585" s="14">
        <v>-0.63414634146341464</v>
      </c>
      <c r="BU585" s="13">
        <v>0.10050000000000001</v>
      </c>
      <c r="BV585" s="13">
        <v>4.2000000000000003E-2</v>
      </c>
      <c r="BW585" s="13">
        <v>4.2000000000000003E-2</v>
      </c>
      <c r="BX585" s="13">
        <v>0</v>
      </c>
      <c r="BY585" s="13">
        <v>0</v>
      </c>
      <c r="BZ585" s="13">
        <v>0</v>
      </c>
      <c r="CA585" s="13">
        <v>0</v>
      </c>
      <c r="CB585" s="13">
        <v>0</v>
      </c>
      <c r="CC585" s="15">
        <v>-4.3999999999999997E-2</v>
      </c>
      <c r="CD585" s="15">
        <v>0.51400000000000001</v>
      </c>
      <c r="CE585" s="15">
        <v>0.36</v>
      </c>
      <c r="CF585" s="15" t="s">
        <v>7128</v>
      </c>
      <c r="CG585" s="15" t="s">
        <v>7128</v>
      </c>
      <c r="CH585" s="13" t="s">
        <v>7128</v>
      </c>
      <c r="CI585" s="13" t="s">
        <v>7128</v>
      </c>
      <c r="CJ585" s="13">
        <v>0</v>
      </c>
      <c r="CK585" s="12">
        <f t="shared" si="18"/>
        <v>0</v>
      </c>
      <c r="CL585" s="36" t="str">
        <f t="shared" si="19"/>
        <v>NA</v>
      </c>
      <c r="CM585" s="13">
        <v>6.0000000000000001E-3</v>
      </c>
      <c r="CN585" s="13">
        <v>3.0000000000000001E-3</v>
      </c>
      <c r="CO585" s="13">
        <v>3.0000000000000001E-3</v>
      </c>
      <c r="CP585" s="13">
        <v>6.46</v>
      </c>
      <c r="CQ585" s="13">
        <v>0.18099999999999999</v>
      </c>
      <c r="CR585" s="13">
        <v>6.46</v>
      </c>
      <c r="CS585" s="13" t="s">
        <v>7128</v>
      </c>
      <c r="CT585" s="13">
        <v>0</v>
      </c>
      <c r="CU585" s="13">
        <v>0.123</v>
      </c>
      <c r="CV585" s="13">
        <v>0</v>
      </c>
      <c r="CW585" s="13">
        <v>0.18099999999999999</v>
      </c>
      <c r="CX585" s="12" t="s">
        <v>7128</v>
      </c>
      <c r="CY585" s="12" t="s">
        <v>7128</v>
      </c>
      <c r="CZ585" s="15">
        <v>35.690607734806633</v>
      </c>
      <c r="DA585" s="20"/>
      <c r="DB585" s="20"/>
    </row>
    <row r="586" spans="1:106">
      <c r="A586" s="8" t="s">
        <v>2089</v>
      </c>
      <c r="B586" s="8" t="s">
        <v>2090</v>
      </c>
      <c r="C586" s="9" t="s">
        <v>7133</v>
      </c>
      <c r="D586" s="9" t="s">
        <v>7126</v>
      </c>
      <c r="E586" s="10" t="s">
        <v>7127</v>
      </c>
      <c r="F586" s="10" t="s">
        <v>7126</v>
      </c>
      <c r="G586" s="11">
        <v>0.92</v>
      </c>
      <c r="H586" s="11">
        <v>0.9529810049335864</v>
      </c>
      <c r="I586" s="12">
        <v>9.0499999999999997E-2</v>
      </c>
      <c r="J586" s="12">
        <v>0.14274478094648957</v>
      </c>
      <c r="K586" s="12">
        <v>3.6999999999999998E-2</v>
      </c>
      <c r="L586" s="12">
        <v>9.35E-2</v>
      </c>
      <c r="M586" s="12">
        <v>6.1719349999999999E-2</v>
      </c>
      <c r="N586" s="12">
        <v>0.13936115030692772</v>
      </c>
      <c r="O586" s="12">
        <v>7.5872240330106172E-2</v>
      </c>
      <c r="P586" s="12">
        <v>7.2543762243350213E-2</v>
      </c>
      <c r="Q586" s="13">
        <v>158.1</v>
      </c>
      <c r="R586" s="13">
        <v>0</v>
      </c>
      <c r="S586" s="13">
        <v>6.89</v>
      </c>
      <c r="T586" s="13">
        <v>6.89</v>
      </c>
      <c r="U586" s="13">
        <v>164.98999999999998</v>
      </c>
      <c r="V586" s="13">
        <v>5.42</v>
      </c>
      <c r="W586" s="13">
        <v>159.57</v>
      </c>
      <c r="X586" s="14">
        <v>3.2850475786411301E-2</v>
      </c>
      <c r="Y586" s="15">
        <v>0.25303643724696356</v>
      </c>
      <c r="Z586" s="14">
        <v>0.15246736003540606</v>
      </c>
      <c r="AA586" s="14">
        <v>4.1760106673131708E-2</v>
      </c>
      <c r="AB586" s="14">
        <v>0.17989556135770235</v>
      </c>
      <c r="AC586" s="14">
        <v>4.3580012650221378E-2</v>
      </c>
      <c r="AD586" s="13">
        <v>6.39</v>
      </c>
      <c r="AE586" s="15">
        <v>1.8251388888888891</v>
      </c>
      <c r="AF586" s="14">
        <v>0.10488088481701516</v>
      </c>
      <c r="AG586" s="14">
        <v>0.52202076761196181</v>
      </c>
      <c r="AH586" s="15">
        <v>0.27243066884176181</v>
      </c>
      <c r="AI586" s="5">
        <v>12.127659574468087</v>
      </c>
      <c r="AJ586" s="15">
        <v>38.467153284671525</v>
      </c>
      <c r="AK586" s="15">
        <v>38.467153284671525</v>
      </c>
      <c r="AL586" s="15">
        <v>20.882352941176471</v>
      </c>
      <c r="AM586" s="15">
        <v>0.42741281427412808</v>
      </c>
      <c r="AN586" s="15">
        <v>4.1279373368146217</v>
      </c>
      <c r="AO586" s="15">
        <v>2.6089108910891086</v>
      </c>
      <c r="AP586" s="15">
        <v>27.994736842105262</v>
      </c>
      <c r="AQ586" s="15">
        <v>26.201970443349754</v>
      </c>
      <c r="AR586" s="15">
        <v>4.0123208448579337</v>
      </c>
      <c r="AS586" s="15">
        <v>2.6331683168316831</v>
      </c>
      <c r="AT586" s="14">
        <v>0</v>
      </c>
      <c r="AU586" s="14">
        <v>0</v>
      </c>
      <c r="AV586" s="12">
        <v>1.7919999999999998</v>
      </c>
      <c r="AW586" s="12">
        <v>2.3569999999999998</v>
      </c>
      <c r="AX586" s="12">
        <v>1.2390000000000001</v>
      </c>
      <c r="AY586" s="12">
        <v>1.371</v>
      </c>
      <c r="AZ586" s="14">
        <v>0.9</v>
      </c>
      <c r="BA586" s="14">
        <v>0.27600000000000002</v>
      </c>
      <c r="BB586" s="14">
        <v>0.21861702127659574</v>
      </c>
      <c r="BC586" s="14">
        <v>0.21190491255027794</v>
      </c>
      <c r="BD586" s="14">
        <v>6.7821782178217827E-2</v>
      </c>
      <c r="BE586" s="14">
        <v>9.405940594059406E-2</v>
      </c>
      <c r="BF586" s="14">
        <v>0.1774</v>
      </c>
      <c r="BG586" s="14">
        <v>4.2599999999999999E-2</v>
      </c>
      <c r="BH586" s="13">
        <v>4.1100000000000003</v>
      </c>
      <c r="BI586" s="13">
        <v>4.1100000000000003</v>
      </c>
      <c r="BJ586" s="13">
        <v>5.7</v>
      </c>
      <c r="BK586" s="13">
        <v>5.7</v>
      </c>
      <c r="BL586" s="13">
        <v>60.6</v>
      </c>
      <c r="BM586" s="13">
        <v>60.6</v>
      </c>
      <c r="BN586" s="13">
        <v>6.09</v>
      </c>
      <c r="BO586" s="13">
        <v>6.09</v>
      </c>
      <c r="BP586" s="13">
        <v>4.6888199999999998</v>
      </c>
      <c r="BQ586" s="13">
        <v>0</v>
      </c>
      <c r="BR586" s="13">
        <v>0</v>
      </c>
      <c r="BS586" s="13">
        <v>-0.86799999999999999</v>
      </c>
      <c r="BT586" s="14">
        <v>-0.18512120320251152</v>
      </c>
      <c r="BU586" s="13">
        <v>5.5568200000000001</v>
      </c>
      <c r="BV586" s="13">
        <v>4.9780000000000006</v>
      </c>
      <c r="BW586" s="13">
        <v>4.9780000000000006</v>
      </c>
      <c r="BX586" s="13">
        <v>18.8</v>
      </c>
      <c r="BY586" s="13">
        <v>22.126999999999999</v>
      </c>
      <c r="BZ586" s="13">
        <v>38.299999999999997</v>
      </c>
      <c r="CA586" s="13">
        <v>39.769999999999996</v>
      </c>
      <c r="CB586" s="13">
        <v>0</v>
      </c>
      <c r="CC586" s="15">
        <v>0.36499999999999999</v>
      </c>
      <c r="CD586" s="15">
        <v>1.25</v>
      </c>
      <c r="CE586" s="15">
        <v>0.36</v>
      </c>
      <c r="CF586" s="15" t="s">
        <v>7128</v>
      </c>
      <c r="CG586" s="15" t="s">
        <v>7128</v>
      </c>
      <c r="CH586" s="13" t="s">
        <v>7128</v>
      </c>
      <c r="CI586" s="13" t="s">
        <v>7128</v>
      </c>
      <c r="CJ586" s="13">
        <v>0</v>
      </c>
      <c r="CK586" s="12">
        <f t="shared" si="18"/>
        <v>0</v>
      </c>
      <c r="CL586" s="36">
        <f t="shared" si="19"/>
        <v>1.5237616293688712</v>
      </c>
      <c r="CM586" s="13">
        <v>5</v>
      </c>
      <c r="CN586" s="13">
        <v>0.88700000000000001</v>
      </c>
      <c r="CO586" s="13">
        <v>4.1100000000000003</v>
      </c>
      <c r="CP586" s="13">
        <v>158.1</v>
      </c>
      <c r="CQ586" s="13">
        <v>6.09</v>
      </c>
      <c r="CR586" s="13">
        <v>159.57</v>
      </c>
      <c r="CS586" s="13" t="s">
        <v>7128</v>
      </c>
      <c r="CT586" s="13">
        <v>9.8000000000000014E-3</v>
      </c>
      <c r="CU586" s="13">
        <v>5.694</v>
      </c>
      <c r="CV586" s="13">
        <v>39.779799999999994</v>
      </c>
      <c r="CW586" s="13">
        <v>6.09</v>
      </c>
      <c r="CX586" s="12">
        <v>0.21818413805569439</v>
      </c>
      <c r="CY586" s="12">
        <v>0.21158814282100397</v>
      </c>
      <c r="CZ586" s="15">
        <v>26.201970443349754</v>
      </c>
      <c r="DA586" s="20"/>
      <c r="DB586" s="20"/>
    </row>
    <row r="587" spans="1:106" ht="24">
      <c r="A587" s="8" t="s">
        <v>2479</v>
      </c>
      <c r="B587" s="8" t="s">
        <v>2480</v>
      </c>
      <c r="C587" s="9" t="s">
        <v>7141</v>
      </c>
      <c r="D587" s="9" t="s">
        <v>7126</v>
      </c>
      <c r="E587" s="10" t="s">
        <v>7127</v>
      </c>
      <c r="F587" s="10" t="s">
        <v>7126</v>
      </c>
      <c r="G587" s="11">
        <v>0.73</v>
      </c>
      <c r="H587" s="11">
        <v>1.5088284773472735</v>
      </c>
      <c r="I587" s="12">
        <v>9.0499999999999997E-2</v>
      </c>
      <c r="J587" s="12">
        <v>0.19304897719992825</v>
      </c>
      <c r="K587" s="12">
        <v>3.6999999999999998E-2</v>
      </c>
      <c r="L587" s="12">
        <v>9.35E-2</v>
      </c>
      <c r="M587" s="12">
        <v>6.1719349999999999E-2</v>
      </c>
      <c r="N587" s="12">
        <v>0.11762908042657699</v>
      </c>
      <c r="O587" s="12">
        <v>-0.12168382736640994</v>
      </c>
      <c r="P587" s="12">
        <v>-5.5744068458380487E-2</v>
      </c>
      <c r="Q587" s="13">
        <v>5.76</v>
      </c>
      <c r="R587" s="13">
        <v>0</v>
      </c>
      <c r="S587" s="13">
        <v>7.77</v>
      </c>
      <c r="T587" s="13">
        <v>7.77</v>
      </c>
      <c r="U587" s="13">
        <v>13.53</v>
      </c>
      <c r="V587" s="13">
        <v>0.34</v>
      </c>
      <c r="W587" s="13">
        <v>13.19</v>
      </c>
      <c r="X587" s="14">
        <v>2.5129342202512936E-2</v>
      </c>
      <c r="Y587" s="15">
        <v>9.1911764705882359E-2</v>
      </c>
      <c r="Z587" s="14">
        <v>0.45625366999412797</v>
      </c>
      <c r="AA587" s="14">
        <v>0.57427937915742788</v>
      </c>
      <c r="AB587" s="14">
        <v>0.83909287257019438</v>
      </c>
      <c r="AC587" s="14">
        <v>1.3489583333333333</v>
      </c>
      <c r="AD587" s="13">
        <v>0.42499999999999999</v>
      </c>
      <c r="AE587" s="15">
        <v>1.4825000000000002</v>
      </c>
      <c r="AF587" s="14">
        <v>0.15811388300841897</v>
      </c>
      <c r="AG587" s="14">
        <v>0.57205602872445971</v>
      </c>
      <c r="AH587" s="15">
        <v>0.33028919330289191</v>
      </c>
      <c r="AI587" s="5">
        <v>1.7830290010741137</v>
      </c>
      <c r="AJ587" s="15">
        <v>8.9580093312597189</v>
      </c>
      <c r="AK587" s="15">
        <v>8.9580093312597189</v>
      </c>
      <c r="AL587" s="15" t="s">
        <v>7128</v>
      </c>
      <c r="AM587" s="15" t="s">
        <v>7128</v>
      </c>
      <c r="AN587" s="15">
        <v>0.62203023758099352</v>
      </c>
      <c r="AO587" s="15">
        <v>0.1480719794344473</v>
      </c>
      <c r="AP587" s="15">
        <v>7.9457831325301207</v>
      </c>
      <c r="AQ587" s="15">
        <v>4.6939501779359425</v>
      </c>
      <c r="AR587" s="15">
        <v>0.79029358897543434</v>
      </c>
      <c r="AS587" s="15">
        <v>0.33907455012853471</v>
      </c>
      <c r="AT587" s="14">
        <v>0</v>
      </c>
      <c r="AU587" s="14">
        <v>0</v>
      </c>
      <c r="AV587" s="12">
        <v>-5.28E-2</v>
      </c>
      <c r="AW587" s="12">
        <v>0.38700000000000001</v>
      </c>
      <c r="AX587" s="12">
        <v>-8.929999999999999E-2</v>
      </c>
      <c r="AY587" s="12">
        <v>4.5199999999999997E-2</v>
      </c>
      <c r="AZ587" s="14" t="s">
        <v>7128</v>
      </c>
      <c r="BA587" s="14" t="s">
        <v>7128</v>
      </c>
      <c r="BB587" s="14">
        <v>7.1365149833518313E-2</v>
      </c>
      <c r="BC587" s="14">
        <v>6.1885011968196506E-2</v>
      </c>
      <c r="BD587" s="14">
        <v>1.6529562982005142E-2</v>
      </c>
      <c r="BE587" s="14">
        <v>4.2673521850899745E-2</v>
      </c>
      <c r="BF587" s="14">
        <v>0.20910209102091024</v>
      </c>
      <c r="BG587" s="14" t="s">
        <v>7128</v>
      </c>
      <c r="BH587" s="13">
        <v>0.64300000000000002</v>
      </c>
      <c r="BI587" s="13">
        <v>0.64300000000000002</v>
      </c>
      <c r="BJ587" s="13">
        <v>1.66</v>
      </c>
      <c r="BK587" s="13">
        <v>1.66</v>
      </c>
      <c r="BL587" s="13">
        <v>38.9</v>
      </c>
      <c r="BM587" s="13">
        <v>38.9</v>
      </c>
      <c r="BN587" s="13">
        <v>2.81</v>
      </c>
      <c r="BO587" s="13">
        <v>2.81</v>
      </c>
      <c r="BP587" s="13">
        <v>1.3128905289052888</v>
      </c>
      <c r="BQ587" s="13">
        <v>0</v>
      </c>
      <c r="BR587" s="13">
        <v>0</v>
      </c>
      <c r="BS587" s="13">
        <v>-1.06</v>
      </c>
      <c r="BT587" s="14">
        <v>-0.80737881541718992</v>
      </c>
      <c r="BU587" s="13">
        <v>2.3728905289052888</v>
      </c>
      <c r="BV587" s="13">
        <v>1.7030000000000001</v>
      </c>
      <c r="BW587" s="13">
        <v>1.7030000000000001</v>
      </c>
      <c r="BX587" s="13">
        <v>9.01</v>
      </c>
      <c r="BY587" s="13">
        <v>21.215</v>
      </c>
      <c r="BZ587" s="13">
        <v>9.26</v>
      </c>
      <c r="CA587" s="13">
        <v>16.690000000000001</v>
      </c>
      <c r="CB587" s="13">
        <v>0</v>
      </c>
      <c r="CC587" s="15">
        <v>0.60299999999999998</v>
      </c>
      <c r="CD587" s="15">
        <v>0.39300000000000002</v>
      </c>
      <c r="CE587" s="15">
        <v>0.36</v>
      </c>
      <c r="CF587" s="15" t="s">
        <v>7128</v>
      </c>
      <c r="CG587" s="15" t="s">
        <v>7128</v>
      </c>
      <c r="CH587" s="13" t="s">
        <v>7128</v>
      </c>
      <c r="CI587" s="13" t="s">
        <v>7128</v>
      </c>
      <c r="CJ587" s="13">
        <v>0</v>
      </c>
      <c r="CK587" s="12">
        <f t="shared" si="18"/>
        <v>0</v>
      </c>
      <c r="CL587" s="36">
        <f t="shared" si="19"/>
        <v>2.3307369682444574</v>
      </c>
      <c r="CM587" s="13">
        <v>0.81299999999999994</v>
      </c>
      <c r="CN587" s="13">
        <v>0.17</v>
      </c>
      <c r="CO587" s="13">
        <v>0.64300000000000002</v>
      </c>
      <c r="CP587" s="13">
        <v>5.76</v>
      </c>
      <c r="CQ587" s="13">
        <v>2.81</v>
      </c>
      <c r="CR587" s="13">
        <v>13.19</v>
      </c>
      <c r="CS587" s="13" t="s">
        <v>7128</v>
      </c>
      <c r="CT587" s="13">
        <v>0</v>
      </c>
      <c r="CU587" s="13">
        <v>1.66</v>
      </c>
      <c r="CV587" s="13">
        <v>16.690000000000001</v>
      </c>
      <c r="CW587" s="13">
        <v>2.81</v>
      </c>
      <c r="CX587" s="12">
        <v>7.1365149833518313E-2</v>
      </c>
      <c r="CY587" s="12">
        <v>6.1885011968196506E-2</v>
      </c>
      <c r="CZ587" s="15">
        <v>4.6939501779359425</v>
      </c>
      <c r="DA587" s="20"/>
      <c r="DB587" s="20"/>
    </row>
    <row r="588" spans="1:106" ht="24">
      <c r="A588" s="8" t="s">
        <v>5013</v>
      </c>
      <c r="B588" s="8" t="s">
        <v>5014</v>
      </c>
      <c r="C588" s="9" t="s">
        <v>7174</v>
      </c>
      <c r="D588" s="9" t="s">
        <v>7126</v>
      </c>
      <c r="E588" s="10" t="s">
        <v>7127</v>
      </c>
      <c r="F588" s="10" t="s">
        <v>7126</v>
      </c>
      <c r="G588" s="11">
        <v>0.45</v>
      </c>
      <c r="H588" s="11">
        <v>0.45</v>
      </c>
      <c r="I588" s="12">
        <v>9.0499999999999997E-2</v>
      </c>
      <c r="J588" s="12">
        <v>9.7225000000000006E-2</v>
      </c>
      <c r="K588" s="12">
        <v>4.7E-2</v>
      </c>
      <c r="L588" s="12">
        <v>0.10350000000000001</v>
      </c>
      <c r="M588" s="12">
        <v>6.8320350000000002E-2</v>
      </c>
      <c r="N588" s="12">
        <v>9.7225000000000006E-2</v>
      </c>
      <c r="O588" s="12">
        <v>-3.5225000000000006E-2</v>
      </c>
      <c r="P588" s="12">
        <v>-9.7225000000000006E-2</v>
      </c>
      <c r="Q588" s="13">
        <v>1.35</v>
      </c>
      <c r="R588" s="13">
        <v>0</v>
      </c>
      <c r="S588" s="13">
        <v>0</v>
      </c>
      <c r="T588" s="13">
        <v>0</v>
      </c>
      <c r="U588" s="13">
        <v>1.35</v>
      </c>
      <c r="V588" s="13">
        <v>1.24</v>
      </c>
      <c r="W588" s="13">
        <v>0.1100000000000001</v>
      </c>
      <c r="X588" s="14">
        <v>0.9185185185185184</v>
      </c>
      <c r="Y588" s="15">
        <v>0.05</v>
      </c>
      <c r="Z588" s="14">
        <v>0</v>
      </c>
      <c r="AA588" s="14">
        <v>0</v>
      </c>
      <c r="AB588" s="14">
        <v>0</v>
      </c>
      <c r="AC588" s="14">
        <v>0</v>
      </c>
      <c r="AD588" s="13">
        <v>0.27</v>
      </c>
      <c r="AE588" s="15">
        <v>-1.4171111111111114</v>
      </c>
      <c r="AF588" s="14">
        <v>0.18165902124584951</v>
      </c>
      <c r="AG588" s="14" t="s">
        <v>7128</v>
      </c>
      <c r="AH588" s="15">
        <v>0.39468302658486715</v>
      </c>
      <c r="AI588" s="5" t="s">
        <v>7128</v>
      </c>
      <c r="AJ588" s="15">
        <v>7.2580645161290329</v>
      </c>
      <c r="AK588" s="15">
        <v>7.2580645161290329</v>
      </c>
      <c r="AL588" s="15" t="s">
        <v>7128</v>
      </c>
      <c r="AM588" s="15" t="s">
        <v>7128</v>
      </c>
      <c r="AN588" s="15">
        <v>0.44850498338870437</v>
      </c>
      <c r="AO588" s="15">
        <v>1.6811955168119552</v>
      </c>
      <c r="AP588" s="15" t="s">
        <v>7128</v>
      </c>
      <c r="AQ588" s="15" t="s">
        <v>7128</v>
      </c>
      <c r="AR588" s="15">
        <v>6.2146892655367297E-2</v>
      </c>
      <c r="AS588" s="15">
        <v>0.13698630136986312</v>
      </c>
      <c r="AT588" s="14">
        <v>0.21505376344086022</v>
      </c>
      <c r="AU588" s="14">
        <v>2.9629629629629627E-2</v>
      </c>
      <c r="AV588" s="12">
        <v>0.20399999999999999</v>
      </c>
      <c r="AW588" s="12">
        <v>-2.2799999999999997E-2</v>
      </c>
      <c r="AX588" s="12">
        <v>1.0500000000000001E-2</v>
      </c>
      <c r="AY588" s="12">
        <v>-6.5500000000000003E-2</v>
      </c>
      <c r="AZ588" s="14" t="s">
        <v>7128</v>
      </c>
      <c r="BA588" s="14" t="s">
        <v>7128</v>
      </c>
      <c r="BB588" s="14">
        <v>6.2E-2</v>
      </c>
      <c r="BC588" s="14">
        <v>0</v>
      </c>
      <c r="BD588" s="14">
        <v>0.23163138231631381</v>
      </c>
      <c r="BE588" s="14">
        <v>0</v>
      </c>
      <c r="BF588" s="14">
        <v>0.10144927536231885</v>
      </c>
      <c r="BG588" s="14">
        <v>0.11269999999999999</v>
      </c>
      <c r="BH588" s="13">
        <v>0.186</v>
      </c>
      <c r="BI588" s="13">
        <v>0.186</v>
      </c>
      <c r="BJ588" s="13">
        <v>0</v>
      </c>
      <c r="BK588" s="13">
        <v>0</v>
      </c>
      <c r="BL588" s="13">
        <v>0.80300000000000005</v>
      </c>
      <c r="BM588" s="13">
        <v>0.80300000000000005</v>
      </c>
      <c r="BN588" s="13">
        <v>0</v>
      </c>
      <c r="BO588" s="13">
        <v>0</v>
      </c>
      <c r="BP588" s="13">
        <v>0</v>
      </c>
      <c r="BQ588" s="13">
        <v>0</v>
      </c>
      <c r="BR588" s="13">
        <v>0</v>
      </c>
      <c r="BS588" s="13">
        <v>-2.5000000000000001E-2</v>
      </c>
      <c r="BT588" s="14" t="s">
        <v>7128</v>
      </c>
      <c r="BU588" s="13">
        <v>2.5000000000000001E-2</v>
      </c>
      <c r="BV588" s="13">
        <v>0.21099999999999999</v>
      </c>
      <c r="BW588" s="13">
        <v>0.21099999999999999</v>
      </c>
      <c r="BX588" s="13">
        <v>3</v>
      </c>
      <c r="BY588" s="13">
        <v>2.3410000000000002</v>
      </c>
      <c r="BZ588" s="13">
        <v>3.01</v>
      </c>
      <c r="CA588" s="13">
        <v>1.7699999999999998</v>
      </c>
      <c r="CB588" s="13">
        <v>-0.04</v>
      </c>
      <c r="CC588" s="15">
        <v>-0.72399999999999998</v>
      </c>
      <c r="CD588" s="15">
        <v>-7.5999999999999998E-2</v>
      </c>
      <c r="CE588" s="15">
        <v>0.36</v>
      </c>
      <c r="CF588" s="15" t="s">
        <v>7128</v>
      </c>
      <c r="CG588" s="15">
        <v>1.3042994528137208</v>
      </c>
      <c r="CH588" s="13" t="s">
        <v>7128</v>
      </c>
      <c r="CI588" s="13">
        <v>0.33550000000000002</v>
      </c>
      <c r="CJ588" s="13">
        <v>-0.04</v>
      </c>
      <c r="CK588" s="12">
        <f t="shared" si="18"/>
        <v>0.18957345971563982</v>
      </c>
      <c r="CL588" s="36">
        <f t="shared" si="19"/>
        <v>0.45367231638418087</v>
      </c>
      <c r="CM588" s="13">
        <v>0.20699999999999999</v>
      </c>
      <c r="CN588" s="13">
        <v>2.1000000000000001E-2</v>
      </c>
      <c r="CO588" s="13">
        <v>0.186</v>
      </c>
      <c r="CP588" s="13">
        <v>1.35</v>
      </c>
      <c r="CQ588" s="13" t="s">
        <v>7128</v>
      </c>
      <c r="CR588" s="13" t="s">
        <v>7128</v>
      </c>
      <c r="CS588" s="13">
        <v>0.21099999999999999</v>
      </c>
      <c r="CT588" s="13">
        <v>0</v>
      </c>
      <c r="CU588" s="13">
        <v>0</v>
      </c>
      <c r="CV588" s="13">
        <v>1.7699999999999998</v>
      </c>
      <c r="CW588" s="13">
        <v>0</v>
      </c>
      <c r="CX588" s="12">
        <v>6.2E-2</v>
      </c>
      <c r="CY588" s="12">
        <v>0</v>
      </c>
      <c r="CZ588" s="15" t="s">
        <v>7128</v>
      </c>
      <c r="DA588" s="20"/>
      <c r="DB588" s="20"/>
    </row>
    <row r="589" spans="1:106">
      <c r="A589" s="8" t="s">
        <v>4137</v>
      </c>
      <c r="B589" s="8" t="s">
        <v>4138</v>
      </c>
      <c r="C589" s="9" t="s">
        <v>7145</v>
      </c>
      <c r="D589" s="9" t="s">
        <v>7126</v>
      </c>
      <c r="E589" s="10" t="s">
        <v>7127</v>
      </c>
      <c r="F589" s="10" t="s">
        <v>7126</v>
      </c>
      <c r="G589" s="11">
        <v>0.89</v>
      </c>
      <c r="H589" s="11">
        <v>1.1649464285714286</v>
      </c>
      <c r="I589" s="12">
        <v>9.0499999999999997E-2</v>
      </c>
      <c r="J589" s="12">
        <v>0.16192765178571428</v>
      </c>
      <c r="K589" s="12">
        <v>4.1999999999999996E-2</v>
      </c>
      <c r="L589" s="12">
        <v>9.8500000000000004E-2</v>
      </c>
      <c r="M589" s="12">
        <v>6.5019850000000004E-2</v>
      </c>
      <c r="N589" s="12">
        <v>0.13905582407912687</v>
      </c>
      <c r="O589" s="12">
        <v>-0.31917956018266086</v>
      </c>
      <c r="P589" s="12">
        <v>-0.17941883407989812</v>
      </c>
      <c r="Q589" s="13">
        <v>28</v>
      </c>
      <c r="R589" s="13">
        <v>0</v>
      </c>
      <c r="S589" s="13">
        <v>8.65</v>
      </c>
      <c r="T589" s="13">
        <v>8.65</v>
      </c>
      <c r="U589" s="13">
        <v>36.65</v>
      </c>
      <c r="V589" s="13">
        <v>0.45100000000000001</v>
      </c>
      <c r="W589" s="13">
        <v>36.198999999999998</v>
      </c>
      <c r="X589" s="14">
        <v>1.2305593451568895E-2</v>
      </c>
      <c r="Y589" s="15">
        <v>0.33582089552238803</v>
      </c>
      <c r="Z589" s="14">
        <v>0.24061196105702362</v>
      </c>
      <c r="AA589" s="14">
        <v>0.23601637107776263</v>
      </c>
      <c r="AB589" s="14">
        <v>0.31684981684981683</v>
      </c>
      <c r="AC589" s="14">
        <v>0.30892857142857144</v>
      </c>
      <c r="AD589" s="13">
        <v>1.39</v>
      </c>
      <c r="AE589" s="15">
        <v>0.98350000000000004</v>
      </c>
      <c r="AF589" s="14">
        <v>0.11832159566199232</v>
      </c>
      <c r="AG589" s="14">
        <v>0.7910643824258915</v>
      </c>
      <c r="AH589" s="15">
        <v>0.66198313930148533</v>
      </c>
      <c r="AI589" s="5" t="s">
        <v>7128</v>
      </c>
      <c r="AJ589" s="15" t="s">
        <v>7128</v>
      </c>
      <c r="AK589" s="15" t="s">
        <v>7128</v>
      </c>
      <c r="AL589" s="15" t="s">
        <v>7128</v>
      </c>
      <c r="AM589" s="15" t="s">
        <v>7128</v>
      </c>
      <c r="AN589" s="15">
        <v>1.0256410256410255</v>
      </c>
      <c r="AO589" s="15">
        <v>5.5555555555555554</v>
      </c>
      <c r="AP589" s="15" t="s">
        <v>7128</v>
      </c>
      <c r="AQ589" s="15" t="s">
        <v>7128</v>
      </c>
      <c r="AR589" s="15">
        <v>1.0197188653201497</v>
      </c>
      <c r="AS589" s="15">
        <v>7.1823412698412694</v>
      </c>
      <c r="AT589" s="14" t="s">
        <v>7128</v>
      </c>
      <c r="AU589" s="14">
        <v>0</v>
      </c>
      <c r="AV589" s="12" t="s">
        <v>7128</v>
      </c>
      <c r="AW589" s="12" t="s">
        <v>7128</v>
      </c>
      <c r="AX589" s="12">
        <v>-0.48499999999999999</v>
      </c>
      <c r="AY589" s="12" t="s">
        <v>7128</v>
      </c>
      <c r="AZ589" s="14" t="s">
        <v>7128</v>
      </c>
      <c r="BA589" s="14" t="s">
        <v>7128</v>
      </c>
      <c r="BB589" s="14">
        <v>-0.15725190839694658</v>
      </c>
      <c r="BC589" s="14">
        <v>-4.0363010000771263E-2</v>
      </c>
      <c r="BD589" s="14">
        <v>-0.81746031746031744</v>
      </c>
      <c r="BE589" s="14">
        <v>-0.31150793650793651</v>
      </c>
      <c r="BF589" s="14">
        <v>0</v>
      </c>
      <c r="BG589" s="14">
        <v>5.4900000000000004E-2</v>
      </c>
      <c r="BH589" s="13">
        <v>-4.12</v>
      </c>
      <c r="BI589" s="13">
        <v>-4.12</v>
      </c>
      <c r="BJ589" s="13">
        <v>-1.57</v>
      </c>
      <c r="BK589" s="13">
        <v>-1.57</v>
      </c>
      <c r="BL589" s="13">
        <v>5.04</v>
      </c>
      <c r="BM589" s="13">
        <v>5.04</v>
      </c>
      <c r="BN589" s="13">
        <v>-1.38</v>
      </c>
      <c r="BO589" s="13">
        <v>-1.38</v>
      </c>
      <c r="BP589" s="13">
        <v>-1.57</v>
      </c>
      <c r="BQ589" s="13">
        <v>0</v>
      </c>
      <c r="BR589" s="13">
        <v>0</v>
      </c>
      <c r="BS589" s="13">
        <v>-0.45700000000000002</v>
      </c>
      <c r="BT589" s="14" t="s">
        <v>7128</v>
      </c>
      <c r="BU589" s="13">
        <v>-1.113</v>
      </c>
      <c r="BV589" s="13">
        <v>-3.6630000000000003</v>
      </c>
      <c r="BW589" s="13">
        <v>-3.6630000000000003</v>
      </c>
      <c r="BX589" s="13">
        <v>26.2</v>
      </c>
      <c r="BY589" s="13">
        <v>38.897000000000006</v>
      </c>
      <c r="BZ589" s="13">
        <v>27.3</v>
      </c>
      <c r="CA589" s="13">
        <v>35.499000000000002</v>
      </c>
      <c r="CB589" s="13">
        <v>0</v>
      </c>
      <c r="CC589" s="15">
        <v>0.624</v>
      </c>
      <c r="CD589" s="15">
        <v>-0.19400000000000001</v>
      </c>
      <c r="CE589" s="15">
        <v>0.36</v>
      </c>
      <c r="CF589" s="15" t="s">
        <v>7128</v>
      </c>
      <c r="CG589" s="15" t="s">
        <v>7128</v>
      </c>
      <c r="CH589" s="13" t="s">
        <v>7128</v>
      </c>
      <c r="CI589" s="13" t="s">
        <v>7128</v>
      </c>
      <c r="CJ589" s="13">
        <v>0</v>
      </c>
      <c r="CK589" s="12">
        <f t="shared" si="18"/>
        <v>0</v>
      </c>
      <c r="CL589" s="36">
        <f t="shared" si="19"/>
        <v>0.14197583030507901</v>
      </c>
      <c r="CM589" s="13" t="s">
        <v>7128</v>
      </c>
      <c r="CN589" s="13" t="s">
        <v>7128</v>
      </c>
      <c r="CO589" s="13" t="s">
        <v>7128</v>
      </c>
      <c r="CP589" s="13" t="s">
        <v>7128</v>
      </c>
      <c r="CQ589" s="13" t="s">
        <v>7128</v>
      </c>
      <c r="CR589" s="13" t="s">
        <v>7128</v>
      </c>
      <c r="CS589" s="13" t="s">
        <v>7128</v>
      </c>
      <c r="CT589" s="13">
        <v>0</v>
      </c>
      <c r="CU589" s="13">
        <v>-1.57</v>
      </c>
      <c r="CV589" s="13">
        <v>35.499000000000002</v>
      </c>
      <c r="CW589" s="13">
        <v>-1.38</v>
      </c>
      <c r="CX589" s="12">
        <v>-0.15725190839694658</v>
      </c>
      <c r="CY589" s="12">
        <v>-4.0363010000771263E-2</v>
      </c>
      <c r="CZ589" s="15" t="s">
        <v>7128</v>
      </c>
      <c r="DA589" s="20"/>
      <c r="DB589" s="20"/>
    </row>
    <row r="590" spans="1:106">
      <c r="A590" s="8" t="s">
        <v>5089</v>
      </c>
      <c r="B590" s="8" t="s">
        <v>5090</v>
      </c>
      <c r="C590" s="9" t="s">
        <v>7175</v>
      </c>
      <c r="D590" s="9" t="s">
        <v>7126</v>
      </c>
      <c r="E590" s="10" t="s">
        <v>7127</v>
      </c>
      <c r="F590" s="10" t="s">
        <v>7126</v>
      </c>
      <c r="G590" s="11">
        <v>0.75</v>
      </c>
      <c r="H590" s="11">
        <v>0.75</v>
      </c>
      <c r="I590" s="12">
        <v>9.0499999999999997E-2</v>
      </c>
      <c r="J590" s="12">
        <v>0.12437499999999999</v>
      </c>
      <c r="K590" s="12">
        <v>3.6999999999999998E-2</v>
      </c>
      <c r="L590" s="12">
        <v>9.35E-2</v>
      </c>
      <c r="M590" s="12">
        <v>6.1719349999999999E-2</v>
      </c>
      <c r="N590" s="12">
        <v>0.12437499999999999</v>
      </c>
      <c r="O590" s="12" t="s">
        <v>7128</v>
      </c>
      <c r="P590" s="12" t="s">
        <v>7128</v>
      </c>
      <c r="Q590" s="13">
        <v>1.48</v>
      </c>
      <c r="R590" s="13">
        <v>0</v>
      </c>
      <c r="S590" s="13">
        <v>0</v>
      </c>
      <c r="T590" s="13">
        <v>0</v>
      </c>
      <c r="U590" s="13">
        <v>1.48</v>
      </c>
      <c r="V590" s="13">
        <v>0</v>
      </c>
      <c r="W590" s="13">
        <v>1.48</v>
      </c>
      <c r="X590" s="14">
        <v>0</v>
      </c>
      <c r="Y590" s="15" t="s">
        <v>7128</v>
      </c>
      <c r="Z590" s="14" t="s">
        <v>7128</v>
      </c>
      <c r="AA590" s="14">
        <v>0</v>
      </c>
      <c r="AB590" s="14" t="s">
        <v>7128</v>
      </c>
      <c r="AC590" s="14">
        <v>0</v>
      </c>
      <c r="AD590" s="13">
        <v>0.41099999999999998</v>
      </c>
      <c r="AE590" s="15">
        <v>4.7305555555555531E-2</v>
      </c>
      <c r="AF590" s="14">
        <v>5.4772255750516613E-2</v>
      </c>
      <c r="AG590" s="14">
        <v>0.59701758768063107</v>
      </c>
      <c r="AH590" s="15">
        <v>0.3728949478748998</v>
      </c>
      <c r="AI590" s="5">
        <v>6.2857142857142856</v>
      </c>
      <c r="AJ590" s="15">
        <v>30.204081632653061</v>
      </c>
      <c r="AK590" s="15">
        <v>30.204081632653061</v>
      </c>
      <c r="AL590" s="15" t="s">
        <v>7128</v>
      </c>
      <c r="AM590" s="15" t="s">
        <v>7128</v>
      </c>
      <c r="AN590" s="15" t="s">
        <v>7128</v>
      </c>
      <c r="AO590" s="15">
        <v>2.3417721518987342</v>
      </c>
      <c r="AP590" s="15">
        <v>16.81818181818182</v>
      </c>
      <c r="AQ590" s="15">
        <v>10</v>
      </c>
      <c r="AR590" s="15" t="s">
        <v>7128</v>
      </c>
      <c r="AS590" s="15">
        <v>2.3417721518987342</v>
      </c>
      <c r="AT590" s="14">
        <v>0</v>
      </c>
      <c r="AU590" s="14">
        <v>0</v>
      </c>
      <c r="AV590" s="12">
        <v>8.9600000000000013E-2</v>
      </c>
      <c r="AW590" s="12">
        <v>0.14000000000000001</v>
      </c>
      <c r="AX590" s="12">
        <v>5.4800000000000001E-2</v>
      </c>
      <c r="AY590" s="12">
        <v>4.0899999999999999E-2</v>
      </c>
      <c r="AZ590" s="14" t="s">
        <v>7128</v>
      </c>
      <c r="BA590" s="14" t="s">
        <v>7128</v>
      </c>
      <c r="BB590" s="14" t="s">
        <v>7128</v>
      </c>
      <c r="BC590" s="14" t="s">
        <v>7128</v>
      </c>
      <c r="BD590" s="14">
        <v>7.753164556962025E-2</v>
      </c>
      <c r="BE590" s="14">
        <v>0.13924050632911392</v>
      </c>
      <c r="BF590" s="14">
        <v>0.32</v>
      </c>
      <c r="BG590" s="14" t="s">
        <v>7128</v>
      </c>
      <c r="BH590" s="13">
        <v>4.9000000000000002E-2</v>
      </c>
      <c r="BI590" s="13">
        <v>4.9000000000000002E-2</v>
      </c>
      <c r="BJ590" s="13">
        <v>8.7999999999999995E-2</v>
      </c>
      <c r="BK590" s="13">
        <v>8.7999999999999995E-2</v>
      </c>
      <c r="BL590" s="13">
        <v>0.63200000000000001</v>
      </c>
      <c r="BM590" s="13">
        <v>0.63200000000000001</v>
      </c>
      <c r="BN590" s="13">
        <v>0.14799999999999999</v>
      </c>
      <c r="BO590" s="13">
        <v>0.14799999999999999</v>
      </c>
      <c r="BP590" s="13">
        <v>5.983999999999999E-2</v>
      </c>
      <c r="BQ590" s="13">
        <v>0</v>
      </c>
      <c r="BR590" s="13">
        <v>0</v>
      </c>
      <c r="BS590" s="13">
        <v>-5.8999999999999997E-2</v>
      </c>
      <c r="BT590" s="14">
        <v>-0.9859625668449199</v>
      </c>
      <c r="BU590" s="13">
        <v>0.11883999999999999</v>
      </c>
      <c r="BV590" s="13">
        <v>0.108</v>
      </c>
      <c r="BW590" s="13">
        <v>0.108</v>
      </c>
      <c r="BX590" s="13">
        <v>0</v>
      </c>
      <c r="BY590" s="13">
        <v>0</v>
      </c>
      <c r="BZ590" s="13">
        <v>0</v>
      </c>
      <c r="CA590" s="13">
        <v>0</v>
      </c>
      <c r="CB590" s="13">
        <v>0</v>
      </c>
      <c r="CC590" s="15">
        <v>0.218</v>
      </c>
      <c r="CD590" s="15">
        <v>-0.39100000000000001</v>
      </c>
      <c r="CE590" s="15">
        <v>0.36</v>
      </c>
      <c r="CF590" s="15">
        <v>0.39408866995073882</v>
      </c>
      <c r="CG590" s="15">
        <v>0.38762619051069863</v>
      </c>
      <c r="CH590" s="13">
        <v>5.8000000000000003E-2</v>
      </c>
      <c r="CI590" s="13">
        <v>3.3285714285714287E-2</v>
      </c>
      <c r="CJ590" s="13">
        <v>0</v>
      </c>
      <c r="CK590" s="12">
        <f t="shared" si="18"/>
        <v>0</v>
      </c>
      <c r="CL590" s="36" t="str">
        <f t="shared" si="19"/>
        <v>NA</v>
      </c>
      <c r="CM590" s="13">
        <v>7.4999999999999997E-2</v>
      </c>
      <c r="CN590" s="13">
        <v>2.4E-2</v>
      </c>
      <c r="CO590" s="13">
        <v>4.9000000000000002E-2</v>
      </c>
      <c r="CP590" s="13">
        <v>1.48</v>
      </c>
      <c r="CQ590" s="13">
        <v>0.14799999999999999</v>
      </c>
      <c r="CR590" s="13">
        <v>1.48</v>
      </c>
      <c r="CS590" s="13" t="s">
        <v>7128</v>
      </c>
      <c r="CT590" s="13">
        <v>0</v>
      </c>
      <c r="CU590" s="13">
        <v>8.7999999999999995E-2</v>
      </c>
      <c r="CV590" s="13">
        <v>0</v>
      </c>
      <c r="CW590" s="13">
        <v>0.14799999999999999</v>
      </c>
      <c r="CX590" s="12" t="s">
        <v>7128</v>
      </c>
      <c r="CY590" s="12" t="s">
        <v>7128</v>
      </c>
      <c r="CZ590" s="15">
        <v>10</v>
      </c>
      <c r="DA590" s="20"/>
      <c r="DB590" s="20"/>
    </row>
    <row r="591" spans="1:106" ht="24">
      <c r="A591" s="8" t="s">
        <v>4401</v>
      </c>
      <c r="B591" s="8" t="s">
        <v>4402</v>
      </c>
      <c r="C591" s="9" t="s">
        <v>7207</v>
      </c>
      <c r="D591" s="9" t="s">
        <v>7126</v>
      </c>
      <c r="E591" s="10" t="s">
        <v>7127</v>
      </c>
      <c r="F591" s="10" t="s">
        <v>7126</v>
      </c>
      <c r="G591" s="11">
        <v>0.55000000000000004</v>
      </c>
      <c r="H591" s="11">
        <v>0.92129658029664907</v>
      </c>
      <c r="I591" s="12">
        <v>9.0499999999999997E-2</v>
      </c>
      <c r="J591" s="12">
        <v>0.13987734051684675</v>
      </c>
      <c r="K591" s="12">
        <v>4.7E-2</v>
      </c>
      <c r="L591" s="12">
        <v>0.10350000000000001</v>
      </c>
      <c r="M591" s="12">
        <v>6.8320350000000002E-2</v>
      </c>
      <c r="N591" s="12">
        <v>9.8822958101357231E-2</v>
      </c>
      <c r="O591" s="12">
        <v>-8.8495226695708543E-2</v>
      </c>
      <c r="P591" s="12">
        <v>-7.0989120615500431E-2</v>
      </c>
      <c r="Q591" s="13">
        <v>6.88</v>
      </c>
      <c r="R591" s="13">
        <v>0</v>
      </c>
      <c r="S591" s="13">
        <v>9.26</v>
      </c>
      <c r="T591" s="13">
        <v>9.26</v>
      </c>
      <c r="U591" s="13">
        <v>16.14</v>
      </c>
      <c r="V591" s="13">
        <v>0.21099999999999999</v>
      </c>
      <c r="W591" s="13">
        <v>15.929</v>
      </c>
      <c r="X591" s="14">
        <v>1.3073110285006195E-2</v>
      </c>
      <c r="Y591" s="15">
        <v>0.10714285714285714</v>
      </c>
      <c r="Z591" s="14">
        <v>0.42751615881809785</v>
      </c>
      <c r="AA591" s="14">
        <v>0.57372986369268897</v>
      </c>
      <c r="AB591" s="14">
        <v>0.74677419354838703</v>
      </c>
      <c r="AC591" s="14">
        <v>1.3459302325581395</v>
      </c>
      <c r="AD591" s="13">
        <v>0.246</v>
      </c>
      <c r="AE591" s="15">
        <v>8.6166666666666641E-2</v>
      </c>
      <c r="AF591" s="14">
        <v>3.1622776601683791E-2</v>
      </c>
      <c r="AG591" s="14" t="s">
        <v>7128</v>
      </c>
      <c r="AH591" s="15">
        <v>0.33198380566801622</v>
      </c>
      <c r="AI591" s="5">
        <v>0.99193548387096775</v>
      </c>
      <c r="AJ591" s="15">
        <v>10.886075949367088</v>
      </c>
      <c r="AK591" s="15">
        <v>10.886075949367088</v>
      </c>
      <c r="AL591" s="15" t="s">
        <v>7128</v>
      </c>
      <c r="AM591" s="15" t="s">
        <v>7128</v>
      </c>
      <c r="AN591" s="15">
        <v>0.55483870967741933</v>
      </c>
      <c r="AO591" s="15">
        <v>2.1300309597523222</v>
      </c>
      <c r="AP591" s="15">
        <v>12.950406504065041</v>
      </c>
      <c r="AQ591" s="15">
        <v>7.9645000000000001</v>
      </c>
      <c r="AR591" s="15">
        <v>0.74264534477131794</v>
      </c>
      <c r="AS591" s="15">
        <v>4.9315789473684211</v>
      </c>
      <c r="AT591" s="14">
        <v>0</v>
      </c>
      <c r="AU591" s="14">
        <v>0</v>
      </c>
      <c r="AV591" s="12">
        <v>4.0599999999999997E-2</v>
      </c>
      <c r="AW591" s="12">
        <v>-0.253</v>
      </c>
      <c r="AX591" s="12">
        <v>-0.58700000000000008</v>
      </c>
      <c r="AY591" s="12">
        <v>-0.34700000000000003</v>
      </c>
      <c r="AZ591" s="14" t="s">
        <v>7128</v>
      </c>
      <c r="BA591" s="14" t="s">
        <v>7128</v>
      </c>
      <c r="BB591" s="14">
        <v>5.1382113821138206E-2</v>
      </c>
      <c r="BC591" s="14">
        <v>2.7833837485856796E-2</v>
      </c>
      <c r="BD591" s="14">
        <v>0.19566563467492259</v>
      </c>
      <c r="BE591" s="14">
        <v>0.38080495356037153</v>
      </c>
      <c r="BF591" s="14">
        <v>0.49842519685039371</v>
      </c>
      <c r="BG591" s="14">
        <v>7.85E-2</v>
      </c>
      <c r="BH591" s="13">
        <v>0.63200000000000001</v>
      </c>
      <c r="BI591" s="13">
        <v>0.63200000000000001</v>
      </c>
      <c r="BJ591" s="13">
        <v>1.23</v>
      </c>
      <c r="BK591" s="13">
        <v>1.23</v>
      </c>
      <c r="BL591" s="13">
        <v>3.23</v>
      </c>
      <c r="BM591" s="13">
        <v>3.23</v>
      </c>
      <c r="BN591" s="13">
        <v>2</v>
      </c>
      <c r="BO591" s="13">
        <v>2</v>
      </c>
      <c r="BP591" s="13">
        <v>0.61693700787401584</v>
      </c>
      <c r="BQ591" s="13">
        <v>0</v>
      </c>
      <c r="BR591" s="13">
        <v>0</v>
      </c>
      <c r="BS591" s="13">
        <v>-0.97699999999999998</v>
      </c>
      <c r="BT591" s="14">
        <v>-1.5836300749192733</v>
      </c>
      <c r="BU591" s="13">
        <v>1.5939370078740158</v>
      </c>
      <c r="BV591" s="13">
        <v>1.609</v>
      </c>
      <c r="BW591" s="13">
        <v>1.609</v>
      </c>
      <c r="BX591" s="13">
        <v>12.3</v>
      </c>
      <c r="BY591" s="13">
        <v>22.164999999999999</v>
      </c>
      <c r="BZ591" s="13">
        <v>12.4</v>
      </c>
      <c r="CA591" s="13">
        <v>21.449000000000002</v>
      </c>
      <c r="CB591" s="13">
        <v>0</v>
      </c>
      <c r="CC591" s="15">
        <v>-0.13200000000000001</v>
      </c>
      <c r="CD591" s="15">
        <v>0.36199999999999999</v>
      </c>
      <c r="CE591" s="15">
        <v>0.36</v>
      </c>
      <c r="CF591" s="15" t="s">
        <v>7128</v>
      </c>
      <c r="CG591" s="15" t="s">
        <v>7128</v>
      </c>
      <c r="CH591" s="13" t="s">
        <v>7128</v>
      </c>
      <c r="CI591" s="13" t="s">
        <v>7128</v>
      </c>
      <c r="CJ591" s="13">
        <v>0</v>
      </c>
      <c r="CK591" s="12">
        <f t="shared" si="18"/>
        <v>0</v>
      </c>
      <c r="CL591" s="36">
        <f t="shared" si="19"/>
        <v>0.15058977108489904</v>
      </c>
      <c r="CM591" s="13">
        <v>1.27</v>
      </c>
      <c r="CN591" s="13">
        <v>0.63300000000000001</v>
      </c>
      <c r="CO591" s="13">
        <v>0.63200000000000001</v>
      </c>
      <c r="CP591" s="13">
        <v>6.88</v>
      </c>
      <c r="CQ591" s="13">
        <v>2</v>
      </c>
      <c r="CR591" s="13">
        <v>15.929</v>
      </c>
      <c r="CS591" s="13" t="s">
        <v>7128</v>
      </c>
      <c r="CT591" s="13">
        <v>0</v>
      </c>
      <c r="CU591" s="13">
        <v>1.23</v>
      </c>
      <c r="CV591" s="13">
        <v>21.449000000000002</v>
      </c>
      <c r="CW591" s="13">
        <v>2</v>
      </c>
      <c r="CX591" s="12">
        <v>5.1382113821138206E-2</v>
      </c>
      <c r="CY591" s="12">
        <v>2.7833837485856796E-2</v>
      </c>
      <c r="CZ591" s="15">
        <v>7.9645000000000001</v>
      </c>
      <c r="DA591" s="20"/>
      <c r="DB591" s="20"/>
    </row>
    <row r="592" spans="1:106">
      <c r="A592" s="8" t="s">
        <v>6813</v>
      </c>
      <c r="B592" s="8" t="s">
        <v>6814</v>
      </c>
      <c r="C592" s="9" t="s">
        <v>7181</v>
      </c>
      <c r="D592" s="9" t="s">
        <v>7126</v>
      </c>
      <c r="E592" s="10" t="s">
        <v>7127</v>
      </c>
      <c r="F592" s="10" t="s">
        <v>7126</v>
      </c>
      <c r="G592" s="11">
        <v>0.94</v>
      </c>
      <c r="H592" s="11">
        <v>0.94</v>
      </c>
      <c r="I592" s="12">
        <v>9.0499999999999997E-2</v>
      </c>
      <c r="J592" s="12">
        <v>0.14157</v>
      </c>
      <c r="K592" s="12">
        <v>4.7E-2</v>
      </c>
      <c r="L592" s="12">
        <v>0.10350000000000001</v>
      </c>
      <c r="M592" s="12">
        <v>6.8320350000000002E-2</v>
      </c>
      <c r="N592" s="12">
        <v>0.14157</v>
      </c>
      <c r="O592" s="12">
        <v>-7.1394561403508777E-2</v>
      </c>
      <c r="P592" s="12">
        <v>-0.40901186046511617</v>
      </c>
      <c r="Q592" s="13">
        <v>0.58299999999999996</v>
      </c>
      <c r="R592" s="13">
        <v>0</v>
      </c>
      <c r="S592" s="13">
        <v>0</v>
      </c>
      <c r="T592" s="13">
        <v>0</v>
      </c>
      <c r="U592" s="13">
        <v>0.58299999999999996</v>
      </c>
      <c r="V592" s="13">
        <v>1.0999999999999999E-2</v>
      </c>
      <c r="W592" s="13">
        <v>0.57199999999999995</v>
      </c>
      <c r="X592" s="14">
        <v>1.8867924528301886E-2</v>
      </c>
      <c r="Y592" s="15" t="s">
        <v>7128</v>
      </c>
      <c r="Z592" s="14">
        <v>0</v>
      </c>
      <c r="AA592" s="14">
        <v>0</v>
      </c>
      <c r="AB592" s="14">
        <v>0</v>
      </c>
      <c r="AC592" s="14">
        <v>0</v>
      </c>
      <c r="AD592" s="13">
        <v>0.112</v>
      </c>
      <c r="AE592" s="15">
        <v>1.1065</v>
      </c>
      <c r="AF592" s="14">
        <v>0.36193922141707718</v>
      </c>
      <c r="AG592" s="14" t="s">
        <v>7128</v>
      </c>
      <c r="AH592" s="15">
        <v>0.48214285714285721</v>
      </c>
      <c r="AI592" s="5" t="s">
        <v>7128</v>
      </c>
      <c r="AJ592" s="15">
        <v>24.291666666666664</v>
      </c>
      <c r="AK592" s="15">
        <v>24.291666666666664</v>
      </c>
      <c r="AL592" s="15" t="s">
        <v>7128</v>
      </c>
      <c r="AM592" s="15" t="s">
        <v>7128</v>
      </c>
      <c r="AN592" s="15">
        <v>2.010344827586207</v>
      </c>
      <c r="AO592" s="15" t="s">
        <v>7128</v>
      </c>
      <c r="AP592" s="15" t="s">
        <v>7128</v>
      </c>
      <c r="AQ592" s="15">
        <v>571.99999999999989</v>
      </c>
      <c r="AR592" s="15">
        <v>2.0501792114695343</v>
      </c>
      <c r="AS592" s="15" t="s">
        <v>7128</v>
      </c>
      <c r="AT592" s="14">
        <v>0</v>
      </c>
      <c r="AU592" s="14">
        <v>0</v>
      </c>
      <c r="AV592" s="12" t="s">
        <v>7128</v>
      </c>
      <c r="AW592" s="12" t="s">
        <v>7128</v>
      </c>
      <c r="AX592" s="12" t="s">
        <v>7128</v>
      </c>
      <c r="AY592" s="12" t="s">
        <v>7128</v>
      </c>
      <c r="AZ592" s="14" t="s">
        <v>7128</v>
      </c>
      <c r="BA592" s="14" t="s">
        <v>7128</v>
      </c>
      <c r="BB592" s="14">
        <v>7.0175438596491224E-2</v>
      </c>
      <c r="BC592" s="14">
        <v>-0.2674418604651162</v>
      </c>
      <c r="BD592" s="14" t="s">
        <v>7128</v>
      </c>
      <c r="BE592" s="14" t="s">
        <v>7128</v>
      </c>
      <c r="BF592" s="14">
        <v>0</v>
      </c>
      <c r="BG592" s="14">
        <v>4.4699999999999997E-2</v>
      </c>
      <c r="BH592" s="13">
        <v>2.4E-2</v>
      </c>
      <c r="BI592" s="13">
        <v>2.4E-2</v>
      </c>
      <c r="BJ592" s="13">
        <v>-2.3E-2</v>
      </c>
      <c r="BK592" s="13">
        <v>-2.3E-2</v>
      </c>
      <c r="BL592" s="13">
        <v>0</v>
      </c>
      <c r="BM592" s="13">
        <v>0</v>
      </c>
      <c r="BN592" s="13">
        <v>1E-3</v>
      </c>
      <c r="BO592" s="13">
        <v>1E-3</v>
      </c>
      <c r="BP592" s="13">
        <v>-2.3E-2</v>
      </c>
      <c r="BQ592" s="13">
        <v>0</v>
      </c>
      <c r="BR592" s="13">
        <v>0</v>
      </c>
      <c r="BS592" s="13">
        <v>0</v>
      </c>
      <c r="BT592" s="14" t="s">
        <v>7128</v>
      </c>
      <c r="BU592" s="13">
        <v>-2.3E-2</v>
      </c>
      <c r="BV592" s="13">
        <v>2.4E-2</v>
      </c>
      <c r="BW592" s="13">
        <v>2.4E-2</v>
      </c>
      <c r="BX592" s="13">
        <v>0.34200000000000003</v>
      </c>
      <c r="BY592" s="13">
        <v>8.6000000000000021E-2</v>
      </c>
      <c r="BZ592" s="13">
        <v>0.28999999999999998</v>
      </c>
      <c r="CA592" s="13">
        <v>0.27899999999999997</v>
      </c>
      <c r="CB592" s="13">
        <v>0</v>
      </c>
      <c r="CC592" s="15" t="s">
        <v>7128</v>
      </c>
      <c r="CD592" s="15">
        <v>0.10199999999999999</v>
      </c>
      <c r="CE592" s="15">
        <v>0.36</v>
      </c>
      <c r="CF592" s="15">
        <v>0.58938953687101481</v>
      </c>
      <c r="CG592" s="15">
        <v>1.2729588603274555</v>
      </c>
      <c r="CH592" s="13">
        <v>-0.10470000000000002</v>
      </c>
      <c r="CI592" s="13">
        <v>-0.15709999999999999</v>
      </c>
      <c r="CJ592" s="13">
        <v>0</v>
      </c>
      <c r="CK592" s="12">
        <f t="shared" si="18"/>
        <v>0</v>
      </c>
      <c r="CL592" s="36" t="str">
        <f t="shared" si="19"/>
        <v>NA</v>
      </c>
      <c r="CM592" s="13" t="s">
        <v>7128</v>
      </c>
      <c r="CN592" s="13" t="s">
        <v>7128</v>
      </c>
      <c r="CO592" s="13">
        <v>2.4E-2</v>
      </c>
      <c r="CP592" s="13">
        <v>0.58299999999999996</v>
      </c>
      <c r="CQ592" s="13">
        <v>1E-3</v>
      </c>
      <c r="CR592" s="13">
        <v>0.57199999999999995</v>
      </c>
      <c r="CS592" s="13" t="s">
        <v>7128</v>
      </c>
      <c r="CT592" s="13">
        <v>0</v>
      </c>
      <c r="CU592" s="13">
        <v>-2.3E-2</v>
      </c>
      <c r="CV592" s="13">
        <v>0.27899999999999997</v>
      </c>
      <c r="CW592" s="13">
        <v>1E-3</v>
      </c>
      <c r="CX592" s="12">
        <v>7.0175438596491224E-2</v>
      </c>
      <c r="CY592" s="12">
        <v>-0.2674418604651162</v>
      </c>
      <c r="CZ592" s="15">
        <v>571.99999999999989</v>
      </c>
      <c r="DA592" s="20"/>
      <c r="DB592" s="20"/>
    </row>
    <row r="593" spans="1:106">
      <c r="A593" s="8" t="s">
        <v>3679</v>
      </c>
      <c r="B593" s="8" t="s">
        <v>3680</v>
      </c>
      <c r="C593" s="9" t="s">
        <v>7181</v>
      </c>
      <c r="D593" s="9" t="s">
        <v>7126</v>
      </c>
      <c r="E593" s="10" t="s">
        <v>7127</v>
      </c>
      <c r="F593" s="10" t="s">
        <v>7126</v>
      </c>
      <c r="G593" s="11">
        <v>0.94</v>
      </c>
      <c r="H593" s="11">
        <v>0.94</v>
      </c>
      <c r="I593" s="12">
        <v>9.0499999999999997E-2</v>
      </c>
      <c r="J593" s="12">
        <v>0.14157</v>
      </c>
      <c r="K593" s="12">
        <v>4.7E-2</v>
      </c>
      <c r="L593" s="12">
        <v>0.10350000000000001</v>
      </c>
      <c r="M593" s="12">
        <v>6.8320350000000002E-2</v>
      </c>
      <c r="N593" s="12">
        <v>0.14157</v>
      </c>
      <c r="O593" s="12" t="s">
        <v>7128</v>
      </c>
      <c r="P593" s="12" t="s">
        <v>7128</v>
      </c>
      <c r="Q593" s="13">
        <v>3.39</v>
      </c>
      <c r="R593" s="13">
        <v>0</v>
      </c>
      <c r="S593" s="13">
        <v>0</v>
      </c>
      <c r="T593" s="13">
        <v>0</v>
      </c>
      <c r="U593" s="13">
        <v>3.39</v>
      </c>
      <c r="V593" s="13">
        <v>0</v>
      </c>
      <c r="W593" s="13">
        <v>3.39</v>
      </c>
      <c r="X593" s="14">
        <v>0</v>
      </c>
      <c r="Y593" s="15">
        <v>2.1777003484320559E-2</v>
      </c>
      <c r="Z593" s="14" t="s">
        <v>7128</v>
      </c>
      <c r="AA593" s="14">
        <v>0</v>
      </c>
      <c r="AB593" s="14" t="s">
        <v>7128</v>
      </c>
      <c r="AC593" s="14">
        <v>0</v>
      </c>
      <c r="AD593" s="13">
        <v>5.8999999999999997E-2</v>
      </c>
      <c r="AE593" s="15">
        <v>2.2920277777777778</v>
      </c>
      <c r="AF593" s="14">
        <v>0.20976176963403032</v>
      </c>
      <c r="AG593" s="14" t="s">
        <v>7128</v>
      </c>
      <c r="AH593" s="15">
        <v>0.36206896551724144</v>
      </c>
      <c r="AI593" s="5">
        <v>0.71100917431192656</v>
      </c>
      <c r="AJ593" s="15" t="s">
        <v>7128</v>
      </c>
      <c r="AK593" s="15" t="s">
        <v>7128</v>
      </c>
      <c r="AL593" s="15" t="s">
        <v>7128</v>
      </c>
      <c r="AM593" s="15" t="s">
        <v>7128</v>
      </c>
      <c r="AN593" s="15" t="s">
        <v>7128</v>
      </c>
      <c r="AO593" s="15">
        <v>0.35911016949152547</v>
      </c>
      <c r="AP593" s="15">
        <v>7.290322580645161</v>
      </c>
      <c r="AQ593" s="15">
        <v>4.2481203007518795</v>
      </c>
      <c r="AR593" s="15" t="s">
        <v>7128</v>
      </c>
      <c r="AS593" s="15">
        <v>0.35911016949152547</v>
      </c>
      <c r="AT593" s="14" t="s">
        <v>7128</v>
      </c>
      <c r="AU593" s="14">
        <v>0</v>
      </c>
      <c r="AV593" s="12" t="s">
        <v>7128</v>
      </c>
      <c r="AW593" s="12" t="s">
        <v>7128</v>
      </c>
      <c r="AX593" s="12">
        <v>0.16500000000000001</v>
      </c>
      <c r="AY593" s="12">
        <v>3.7699999999999997E-2</v>
      </c>
      <c r="AZ593" s="14" t="s">
        <v>7128</v>
      </c>
      <c r="BA593" s="14" t="s">
        <v>7128</v>
      </c>
      <c r="BB593" s="14" t="s">
        <v>7128</v>
      </c>
      <c r="BC593" s="14" t="s">
        <v>7128</v>
      </c>
      <c r="BD593" s="14">
        <v>-1.5889830508474576E-2</v>
      </c>
      <c r="BE593" s="14">
        <v>4.9258474576271194E-2</v>
      </c>
      <c r="BF593" s="14">
        <v>0</v>
      </c>
      <c r="BG593" s="14" t="s">
        <v>7128</v>
      </c>
      <c r="BH593" s="13">
        <v>-0.15</v>
      </c>
      <c r="BI593" s="13">
        <v>-0.15</v>
      </c>
      <c r="BJ593" s="13">
        <v>0.46500000000000002</v>
      </c>
      <c r="BK593" s="13">
        <v>0.46500000000000002</v>
      </c>
      <c r="BL593" s="13">
        <v>9.44</v>
      </c>
      <c r="BM593" s="13">
        <v>9.44</v>
      </c>
      <c r="BN593" s="13">
        <v>0.79800000000000004</v>
      </c>
      <c r="BO593" s="13">
        <v>0.79800000000000004</v>
      </c>
      <c r="BP593" s="13">
        <v>0.46500000000000002</v>
      </c>
      <c r="BQ593" s="13">
        <v>0</v>
      </c>
      <c r="BR593" s="13">
        <v>0</v>
      </c>
      <c r="BS593" s="13">
        <v>-0.34599999999999997</v>
      </c>
      <c r="BT593" s="14">
        <v>-0.74408602150537628</v>
      </c>
      <c r="BU593" s="13">
        <v>0.81099999999999994</v>
      </c>
      <c r="BV593" s="13">
        <v>0.19599999999999998</v>
      </c>
      <c r="BW593" s="13">
        <v>0.19599999999999998</v>
      </c>
      <c r="BX593" s="13">
        <v>0</v>
      </c>
      <c r="BY593" s="13">
        <v>0</v>
      </c>
      <c r="BZ593" s="13">
        <v>0</v>
      </c>
      <c r="CA593" s="13">
        <v>0</v>
      </c>
      <c r="CB593" s="13">
        <v>0</v>
      </c>
      <c r="CC593" s="15" t="s">
        <v>7128</v>
      </c>
      <c r="CD593" s="15">
        <v>0.73899999999999999</v>
      </c>
      <c r="CE593" s="15">
        <v>0.36</v>
      </c>
      <c r="CF593" s="15" t="s">
        <v>7128</v>
      </c>
      <c r="CG593" s="15" t="s">
        <v>7128</v>
      </c>
      <c r="CH593" s="13" t="s">
        <v>7128</v>
      </c>
      <c r="CI593" s="13" t="s">
        <v>7128</v>
      </c>
      <c r="CJ593" s="13">
        <v>0</v>
      </c>
      <c r="CK593" s="12">
        <f t="shared" si="18"/>
        <v>0</v>
      </c>
      <c r="CL593" s="36" t="str">
        <f t="shared" si="19"/>
        <v>NA</v>
      </c>
      <c r="CM593" s="13" t="s">
        <v>7128</v>
      </c>
      <c r="CN593" s="13" t="s">
        <v>7128</v>
      </c>
      <c r="CO593" s="13" t="s">
        <v>7128</v>
      </c>
      <c r="CP593" s="13" t="s">
        <v>7128</v>
      </c>
      <c r="CQ593" s="13">
        <v>0.79800000000000004</v>
      </c>
      <c r="CR593" s="13">
        <v>3.39</v>
      </c>
      <c r="CS593" s="13" t="s">
        <v>7128</v>
      </c>
      <c r="CT593" s="13">
        <v>0.22939999999999997</v>
      </c>
      <c r="CU593" s="13">
        <v>0.35920000000000002</v>
      </c>
      <c r="CV593" s="13">
        <v>0.22939999999999997</v>
      </c>
      <c r="CW593" s="13">
        <v>0.79800000000000004</v>
      </c>
      <c r="CX593" s="12" t="s">
        <v>7128</v>
      </c>
      <c r="CY593" s="12" t="s">
        <v>7128</v>
      </c>
      <c r="CZ593" s="15">
        <v>4.2481203007518795</v>
      </c>
      <c r="DA593" s="20"/>
      <c r="DB593" s="20"/>
    </row>
    <row r="594" spans="1:106">
      <c r="A594" s="8" t="s">
        <v>239</v>
      </c>
      <c r="B594" s="8" t="s">
        <v>240</v>
      </c>
      <c r="C594" s="9" t="s">
        <v>7149</v>
      </c>
      <c r="D594" s="9" t="s">
        <v>7126</v>
      </c>
      <c r="E594" s="10" t="s">
        <v>7127</v>
      </c>
      <c r="F594" s="10" t="s">
        <v>7126</v>
      </c>
      <c r="G594" s="11">
        <v>0.85</v>
      </c>
      <c r="H594" s="11">
        <v>0.87089537699146624</v>
      </c>
      <c r="I594" s="12">
        <v>9.0499999999999997E-2</v>
      </c>
      <c r="J594" s="12">
        <v>0.13531603161772771</v>
      </c>
      <c r="K594" s="12">
        <v>3.2000000000000001E-2</v>
      </c>
      <c r="L594" s="12">
        <v>8.8499999999999995E-2</v>
      </c>
      <c r="M594" s="12">
        <v>5.8418850000000001E-2</v>
      </c>
      <c r="N594" s="12">
        <v>0.13288938434754391</v>
      </c>
      <c r="O594" s="12">
        <v>-2.2694556628161139E-2</v>
      </c>
      <c r="P594" s="12">
        <v>5.5262794735988774E-3</v>
      </c>
      <c r="Q594" s="13">
        <v>8878.7000000000007</v>
      </c>
      <c r="R594" s="13">
        <v>9.0154091956835156</v>
      </c>
      <c r="S594" s="13">
        <v>280.3</v>
      </c>
      <c r="T594" s="13">
        <v>289.31540919568351</v>
      </c>
      <c r="U594" s="13">
        <v>9168.0154091956847</v>
      </c>
      <c r="V594" s="13">
        <v>90.3</v>
      </c>
      <c r="W594" s="13">
        <v>9077.7154091956854</v>
      </c>
      <c r="X594" s="14">
        <v>9.849459885225266E-3</v>
      </c>
      <c r="Y594" s="15">
        <v>0.55410285145062876</v>
      </c>
      <c r="Z594" s="14">
        <v>0.14140431586945737</v>
      </c>
      <c r="AA594" s="14">
        <v>3.1557037841089902E-2</v>
      </c>
      <c r="AB594" s="14">
        <v>0.16469255376312603</v>
      </c>
      <c r="AC594" s="14">
        <v>3.2585334474155396E-2</v>
      </c>
      <c r="AD594" s="13">
        <v>11.06</v>
      </c>
      <c r="AE594" s="15">
        <v>0.34041666666666665</v>
      </c>
      <c r="AF594" s="14">
        <v>7.0710678118654752E-2</v>
      </c>
      <c r="AG594" s="14">
        <v>0.3054701294725885</v>
      </c>
      <c r="AH594" s="15">
        <v>0.27331887201735355</v>
      </c>
      <c r="AI594" s="5">
        <v>23.368421052631575</v>
      </c>
      <c r="AJ594" s="15">
        <v>47.002117522498679</v>
      </c>
      <c r="AK594" s="15">
        <v>47.002117522498679</v>
      </c>
      <c r="AL594" s="15">
        <v>32.151162790697676</v>
      </c>
      <c r="AM594" s="15">
        <v>1.8800847008999471</v>
      </c>
      <c r="AN594" s="15">
        <v>5.0541925200660334</v>
      </c>
      <c r="AO594" s="15">
        <v>4.8923848357945783</v>
      </c>
      <c r="AP594" s="15">
        <v>33.987869835422963</v>
      </c>
      <c r="AQ594" s="15">
        <v>26.078644629824712</v>
      </c>
      <c r="AR594" s="15">
        <v>5.8758656656300294</v>
      </c>
      <c r="AS594" s="15">
        <v>5.0020472830040141</v>
      </c>
      <c r="AT594" s="14">
        <v>0.13605082053996823</v>
      </c>
      <c r="AU594" s="14">
        <v>2.8945678984536021E-3</v>
      </c>
      <c r="AV594" s="12">
        <v>1.0500000000000001E-2</v>
      </c>
      <c r="AW594" s="12">
        <v>1.7500000000000002E-2</v>
      </c>
      <c r="AX594" s="12">
        <v>0.17300000000000001</v>
      </c>
      <c r="AY594" s="12">
        <v>0.14899999999999999</v>
      </c>
      <c r="AZ594" s="14">
        <v>0.25</v>
      </c>
      <c r="BA594" s="14">
        <v>8.7400000000000005E-2</v>
      </c>
      <c r="BB594" s="14">
        <v>0.11262147498956657</v>
      </c>
      <c r="BC594" s="14">
        <v>0.13841566382114279</v>
      </c>
      <c r="BD594" s="14">
        <v>0.10408860480493719</v>
      </c>
      <c r="BE594" s="14">
        <v>0.14717154406042721</v>
      </c>
      <c r="BF594" s="14">
        <v>0.24558710667689945</v>
      </c>
      <c r="BG594" s="14">
        <v>0.31430000000000002</v>
      </c>
      <c r="BH594" s="13">
        <v>188.9</v>
      </c>
      <c r="BI594" s="13">
        <v>188.9</v>
      </c>
      <c r="BJ594" s="13">
        <v>266.39999999999998</v>
      </c>
      <c r="BK594" s="13">
        <v>267.08691816086326</v>
      </c>
      <c r="BL594" s="13">
        <v>1814.8</v>
      </c>
      <c r="BM594" s="13">
        <v>1814.8</v>
      </c>
      <c r="BN594" s="13">
        <v>345.6</v>
      </c>
      <c r="BO594" s="13">
        <v>348.09000000000003</v>
      </c>
      <c r="BP594" s="13">
        <v>201.49381469848703</v>
      </c>
      <c r="BQ594" s="13">
        <v>-81.2</v>
      </c>
      <c r="BR594" s="13">
        <v>115</v>
      </c>
      <c r="BS594" s="13">
        <v>88.7</v>
      </c>
      <c r="BT594" s="14">
        <v>1.0109491465274716</v>
      </c>
      <c r="BU594" s="13">
        <v>-2.2061853015129742</v>
      </c>
      <c r="BV594" s="13">
        <v>66.400000000000006</v>
      </c>
      <c r="BW594" s="13">
        <v>-14.799999999999997</v>
      </c>
      <c r="BX594" s="13">
        <v>1677.3</v>
      </c>
      <c r="BY594" s="13">
        <v>1455.7154091956834</v>
      </c>
      <c r="BZ594" s="13">
        <v>1756.7</v>
      </c>
      <c r="CA594" s="13">
        <v>1544.9154091956837</v>
      </c>
      <c r="CB594" s="13">
        <v>-25.7</v>
      </c>
      <c r="CC594" s="15">
        <v>0.14399999999999999</v>
      </c>
      <c r="CD594" s="15">
        <v>7.9000000000000001E-2</v>
      </c>
      <c r="CE594" s="15">
        <v>0.36</v>
      </c>
      <c r="CF594" s="15">
        <v>0.81007360704229059</v>
      </c>
      <c r="CG594" s="15">
        <v>0.69857026187822813</v>
      </c>
      <c r="CH594" s="13">
        <v>178.46</v>
      </c>
      <c r="CI594" s="13">
        <v>152.72</v>
      </c>
      <c r="CJ594" s="13">
        <v>-25.7</v>
      </c>
      <c r="CK594" s="12">
        <f t="shared" si="18"/>
        <v>0.38704819277108432</v>
      </c>
      <c r="CL594" s="36">
        <f t="shared" si="19"/>
        <v>1.1746921476722303</v>
      </c>
      <c r="CM594" s="13">
        <v>260.60000000000002</v>
      </c>
      <c r="CN594" s="13">
        <v>64</v>
      </c>
      <c r="CO594" s="13">
        <v>188.9</v>
      </c>
      <c r="CP594" s="13">
        <v>8878.7000000000007</v>
      </c>
      <c r="CQ594" s="13">
        <v>348.09000000000003</v>
      </c>
      <c r="CR594" s="13">
        <v>9077.7154091956854</v>
      </c>
      <c r="CS594" s="13">
        <v>66.400000000000006</v>
      </c>
      <c r="CT594" s="13">
        <v>52.099999999999994</v>
      </c>
      <c r="CU594" s="13">
        <v>269.76891816086322</v>
      </c>
      <c r="CV594" s="13">
        <v>1597.0154091956836</v>
      </c>
      <c r="CW594" s="13">
        <v>363.5</v>
      </c>
      <c r="CX594" s="12">
        <v>0.11077946108476931</v>
      </c>
      <c r="CY594" s="12">
        <v>0.13497484429273879</v>
      </c>
      <c r="CZ594" s="15">
        <v>24.973082281143565</v>
      </c>
      <c r="DA594" s="20"/>
      <c r="DB594" s="20"/>
    </row>
    <row r="595" spans="1:106">
      <c r="A595" s="8" t="s">
        <v>4307</v>
      </c>
      <c r="B595" s="8" t="s">
        <v>4308</v>
      </c>
      <c r="C595" s="9" t="s">
        <v>7191</v>
      </c>
      <c r="D595" s="9" t="s">
        <v>7126</v>
      </c>
      <c r="E595" s="10" t="s">
        <v>7127</v>
      </c>
      <c r="F595" s="10" t="s">
        <v>7126</v>
      </c>
      <c r="G595" s="11">
        <v>1.04</v>
      </c>
      <c r="H595" s="11">
        <v>1.04</v>
      </c>
      <c r="I595" s="12">
        <v>9.0499999999999997E-2</v>
      </c>
      <c r="J595" s="12">
        <v>0.15062</v>
      </c>
      <c r="K595" s="12">
        <v>4.7E-2</v>
      </c>
      <c r="L595" s="12">
        <v>0.10350000000000001</v>
      </c>
      <c r="M595" s="12">
        <v>6.8320350000000002E-2</v>
      </c>
      <c r="N595" s="12">
        <v>0.15062</v>
      </c>
      <c r="O595" s="12">
        <v>-0.26441310344827584</v>
      </c>
      <c r="P595" s="12">
        <v>-0.12380626984881621</v>
      </c>
      <c r="Q595" s="13">
        <v>4.41</v>
      </c>
      <c r="R595" s="13">
        <v>0</v>
      </c>
      <c r="S595" s="13">
        <v>0</v>
      </c>
      <c r="T595" s="13">
        <v>0</v>
      </c>
      <c r="U595" s="13">
        <v>4.41</v>
      </c>
      <c r="V595" s="13">
        <v>0</v>
      </c>
      <c r="W595" s="13">
        <v>4.41</v>
      </c>
      <c r="X595" s="14">
        <v>0</v>
      </c>
      <c r="Y595" s="15">
        <v>1.5923566878980892E-2</v>
      </c>
      <c r="Z595" s="14" t="s">
        <v>7128</v>
      </c>
      <c r="AA595" s="14">
        <v>0</v>
      </c>
      <c r="AB595" s="14" t="s">
        <v>7128</v>
      </c>
      <c r="AC595" s="14">
        <v>0</v>
      </c>
      <c r="AD595" s="13">
        <v>0.28100000000000003</v>
      </c>
      <c r="AE595" s="15">
        <v>-0.93116666666666659</v>
      </c>
      <c r="AF595" s="14">
        <v>0.10954451150103323</v>
      </c>
      <c r="AG595" s="14" t="s">
        <v>7128</v>
      </c>
      <c r="AH595" s="15">
        <v>0.37899543378995432</v>
      </c>
      <c r="AI595" s="5">
        <v>1.6588235294117644</v>
      </c>
      <c r="AJ595" s="15" t="s">
        <v>7128</v>
      </c>
      <c r="AK595" s="15" t="s">
        <v>7128</v>
      </c>
      <c r="AL595" s="15" t="s">
        <v>7128</v>
      </c>
      <c r="AM595" s="15" t="s">
        <v>7128</v>
      </c>
      <c r="AN595" s="15" t="s">
        <v>7128</v>
      </c>
      <c r="AO595" s="15">
        <v>1.1307692307692307</v>
      </c>
      <c r="AP595" s="15">
        <v>15.638297872340427</v>
      </c>
      <c r="AQ595" s="15">
        <v>8.33648393194707</v>
      </c>
      <c r="AR595" s="15" t="s">
        <v>7128</v>
      </c>
      <c r="AS595" s="15">
        <v>1.1307692307692307</v>
      </c>
      <c r="AT595" s="14" t="s">
        <v>7128</v>
      </c>
      <c r="AU595" s="14">
        <v>0</v>
      </c>
      <c r="AV595" s="12" t="s">
        <v>7128</v>
      </c>
      <c r="AW595" s="12" t="s">
        <v>7128</v>
      </c>
      <c r="AX595" s="12">
        <v>-7.0599999999999996E-2</v>
      </c>
      <c r="AY595" s="12">
        <v>-7.980000000000001E-2</v>
      </c>
      <c r="AZ595" s="14" t="s">
        <v>7128</v>
      </c>
      <c r="BA595" s="14" t="s">
        <v>7128</v>
      </c>
      <c r="BB595" s="14">
        <v>-0.11379310344827587</v>
      </c>
      <c r="BC595" s="14">
        <v>2.6813730151183796E-2</v>
      </c>
      <c r="BD595" s="14">
        <v>-0.22846153846153847</v>
      </c>
      <c r="BE595" s="14">
        <v>7.2307692307692309E-2</v>
      </c>
      <c r="BF595" s="14">
        <v>0</v>
      </c>
      <c r="BG595" s="14" t="s">
        <v>7128</v>
      </c>
      <c r="BH595" s="13">
        <v>-0.89100000000000001</v>
      </c>
      <c r="BI595" s="13">
        <v>-0.89100000000000001</v>
      </c>
      <c r="BJ595" s="13">
        <v>0.28199999999999997</v>
      </c>
      <c r="BK595" s="13">
        <v>0.28199999999999997</v>
      </c>
      <c r="BL595" s="13">
        <v>3.9</v>
      </c>
      <c r="BM595" s="13">
        <v>3.9</v>
      </c>
      <c r="BN595" s="13">
        <v>0.52900000000000003</v>
      </c>
      <c r="BO595" s="13">
        <v>0.52900000000000003</v>
      </c>
      <c r="BP595" s="13">
        <v>0.28199999999999997</v>
      </c>
      <c r="BQ595" s="13">
        <v>0</v>
      </c>
      <c r="BR595" s="13">
        <v>0</v>
      </c>
      <c r="BS595" s="13">
        <v>-0.184</v>
      </c>
      <c r="BT595" s="14">
        <v>-0.65248226950354615</v>
      </c>
      <c r="BU595" s="13">
        <v>0.46599999999999997</v>
      </c>
      <c r="BV595" s="13">
        <v>-0.70700000000000007</v>
      </c>
      <c r="BW595" s="13">
        <v>-0.70700000000000007</v>
      </c>
      <c r="BX595" s="13">
        <v>7.83</v>
      </c>
      <c r="BY595" s="13">
        <v>10.516999999999999</v>
      </c>
      <c r="BZ595" s="13">
        <v>0</v>
      </c>
      <c r="CA595" s="13">
        <v>0</v>
      </c>
      <c r="CB595" s="13">
        <v>0</v>
      </c>
      <c r="CC595" s="15">
        <v>-0.58799999999999997</v>
      </c>
      <c r="CD595" s="15">
        <v>0.17799999999999999</v>
      </c>
      <c r="CE595" s="15">
        <v>0.36</v>
      </c>
      <c r="CF595" s="15" t="s">
        <v>7128</v>
      </c>
      <c r="CG595" s="15" t="s">
        <v>7128</v>
      </c>
      <c r="CH595" s="13" t="s">
        <v>7128</v>
      </c>
      <c r="CI595" s="13" t="s">
        <v>7128</v>
      </c>
      <c r="CJ595" s="13">
        <v>0</v>
      </c>
      <c r="CK595" s="12">
        <f t="shared" si="18"/>
        <v>0</v>
      </c>
      <c r="CL595" s="36" t="str">
        <f t="shared" si="19"/>
        <v>NA</v>
      </c>
      <c r="CM595" s="13" t="s">
        <v>7128</v>
      </c>
      <c r="CN595" s="13" t="s">
        <v>7128</v>
      </c>
      <c r="CO595" s="13" t="s">
        <v>7128</v>
      </c>
      <c r="CP595" s="13" t="s">
        <v>7128</v>
      </c>
      <c r="CQ595" s="13">
        <v>0.52900000000000003</v>
      </c>
      <c r="CR595" s="13">
        <v>4.41</v>
      </c>
      <c r="CS595" s="13" t="s">
        <v>7128</v>
      </c>
      <c r="CT595" s="13">
        <v>0</v>
      </c>
      <c r="CU595" s="13">
        <v>0.28199999999999997</v>
      </c>
      <c r="CV595" s="13">
        <v>0</v>
      </c>
      <c r="CW595" s="13">
        <v>0.52900000000000003</v>
      </c>
      <c r="CX595" s="12">
        <v>-0.11379310344827587</v>
      </c>
      <c r="CY595" s="12">
        <v>2.6813730151183796E-2</v>
      </c>
      <c r="CZ595" s="15">
        <v>8.33648393194707</v>
      </c>
      <c r="DA595" s="20"/>
      <c r="DB595" s="20"/>
    </row>
    <row r="596" spans="1:106" ht="24">
      <c r="A596" s="8" t="s">
        <v>6597</v>
      </c>
      <c r="B596" s="8" t="s">
        <v>6598</v>
      </c>
      <c r="C596" s="9" t="s">
        <v>7179</v>
      </c>
      <c r="D596" s="9" t="s">
        <v>7126</v>
      </c>
      <c r="E596" s="10" t="s">
        <v>7127</v>
      </c>
      <c r="F596" s="10" t="s">
        <v>7126</v>
      </c>
      <c r="G596" s="11">
        <v>0.79</v>
      </c>
      <c r="H596" s="11">
        <v>1.2648633879781421</v>
      </c>
      <c r="I596" s="12">
        <v>9.0499999999999997E-2</v>
      </c>
      <c r="J596" s="12">
        <v>0.17097013661202187</v>
      </c>
      <c r="K596" s="12">
        <v>4.7E-2</v>
      </c>
      <c r="L596" s="12">
        <v>0.10350000000000001</v>
      </c>
      <c r="M596" s="12">
        <v>6.8320350000000002E-2</v>
      </c>
      <c r="N596" s="12">
        <v>0.13243267406143344</v>
      </c>
      <c r="O596" s="12">
        <v>-0.29486394192175636</v>
      </c>
      <c r="P596" s="12">
        <v>-0.14246132735656239</v>
      </c>
      <c r="Q596" s="13">
        <v>1.83</v>
      </c>
      <c r="R596" s="13">
        <v>0</v>
      </c>
      <c r="S596" s="13">
        <v>1.1000000000000001</v>
      </c>
      <c r="T596" s="13">
        <v>1.1000000000000001</v>
      </c>
      <c r="U596" s="13">
        <v>2.93</v>
      </c>
      <c r="V596" s="13">
        <v>6.0000000000000001E-3</v>
      </c>
      <c r="W596" s="13">
        <v>2.9240000000000004</v>
      </c>
      <c r="X596" s="14">
        <v>2.0477815699658703E-3</v>
      </c>
      <c r="Y596" s="15">
        <v>7.0028011204481794E-2</v>
      </c>
      <c r="Z596" s="14">
        <v>0.739247311827957</v>
      </c>
      <c r="AA596" s="14">
        <v>0.37542662116040959</v>
      </c>
      <c r="AB596" s="14">
        <v>2.8350515463917527</v>
      </c>
      <c r="AC596" s="14">
        <v>0.60109289617486339</v>
      </c>
      <c r="AD596" s="13">
        <v>0.51300000000000001</v>
      </c>
      <c r="AE596" s="15">
        <v>0.44908333333333328</v>
      </c>
      <c r="AF596" s="14">
        <v>4.4721359549995794E-2</v>
      </c>
      <c r="AG596" s="14" t="s">
        <v>7128</v>
      </c>
      <c r="AH596" s="15">
        <v>0.48604651162790702</v>
      </c>
      <c r="AI596" s="5" t="s">
        <v>7128</v>
      </c>
      <c r="AJ596" s="15" t="s">
        <v>7128</v>
      </c>
      <c r="AK596" s="15" t="s">
        <v>7128</v>
      </c>
      <c r="AL596" s="15" t="s">
        <v>7128</v>
      </c>
      <c r="AM596" s="15" t="s">
        <v>7128</v>
      </c>
      <c r="AN596" s="15">
        <v>4.7164948453608249</v>
      </c>
      <c r="AO596" s="15" t="s">
        <v>7128</v>
      </c>
      <c r="AP596" s="15" t="s">
        <v>7128</v>
      </c>
      <c r="AQ596" s="15" t="s">
        <v>7128</v>
      </c>
      <c r="AR596" s="15">
        <v>1.9730094466936574</v>
      </c>
      <c r="AS596" s="15" t="s">
        <v>7128</v>
      </c>
      <c r="AT596" s="14" t="s">
        <v>7128</v>
      </c>
      <c r="AU596" s="14">
        <v>0</v>
      </c>
      <c r="AV596" s="12" t="s">
        <v>7128</v>
      </c>
      <c r="AW596" s="12" t="s">
        <v>7128</v>
      </c>
      <c r="AX596" s="12" t="s">
        <v>7128</v>
      </c>
      <c r="AY596" s="12" t="s">
        <v>7128</v>
      </c>
      <c r="AZ596" s="14" t="s">
        <v>7128</v>
      </c>
      <c r="BA596" s="14" t="s">
        <v>7128</v>
      </c>
      <c r="BB596" s="14">
        <v>-0.12389380530973451</v>
      </c>
      <c r="BC596" s="14">
        <v>-1.0028653295128941E-2</v>
      </c>
      <c r="BD596" s="14" t="s">
        <v>7128</v>
      </c>
      <c r="BE596" s="14" t="s">
        <v>7128</v>
      </c>
      <c r="BF596" s="14">
        <v>0</v>
      </c>
      <c r="BG596" s="14">
        <v>2.5899999999999999E-2</v>
      </c>
      <c r="BH596" s="13">
        <v>-2.8000000000000001E-2</v>
      </c>
      <c r="BI596" s="13">
        <v>-2.8000000000000001E-2</v>
      </c>
      <c r="BJ596" s="13">
        <v>-1.4E-2</v>
      </c>
      <c r="BK596" s="13">
        <v>-1.4E-2</v>
      </c>
      <c r="BL596" s="13">
        <v>0</v>
      </c>
      <c r="BM596" s="13">
        <v>0</v>
      </c>
      <c r="BN596" s="13">
        <v>0</v>
      </c>
      <c r="BO596" s="13">
        <v>0</v>
      </c>
      <c r="BP596" s="13">
        <v>-1.4E-2</v>
      </c>
      <c r="BQ596" s="13">
        <v>0</v>
      </c>
      <c r="BR596" s="13">
        <v>0</v>
      </c>
      <c r="BS596" s="13">
        <v>0</v>
      </c>
      <c r="BT596" s="14" t="s">
        <v>7128</v>
      </c>
      <c r="BU596" s="13">
        <v>-1.4E-2</v>
      </c>
      <c r="BV596" s="13">
        <v>-2.8000000000000001E-2</v>
      </c>
      <c r="BW596" s="13">
        <v>-2.8000000000000001E-2</v>
      </c>
      <c r="BX596" s="13">
        <v>0.22600000000000001</v>
      </c>
      <c r="BY596" s="13">
        <v>1.3959999999999999</v>
      </c>
      <c r="BZ596" s="13">
        <v>0.38800000000000001</v>
      </c>
      <c r="CA596" s="13">
        <v>1.482</v>
      </c>
      <c r="CB596" s="13">
        <v>0</v>
      </c>
      <c r="CC596" s="15">
        <v>-0.16800000000000001</v>
      </c>
      <c r="CD596" s="15">
        <v>0.83099999999999996</v>
      </c>
      <c r="CE596" s="15">
        <v>0.36</v>
      </c>
      <c r="CF596" s="15">
        <v>1.7074501585950392</v>
      </c>
      <c r="CG596" s="15">
        <v>2.3214662167768787</v>
      </c>
      <c r="CH596" s="13">
        <v>7.2900000000000006E-2</v>
      </c>
      <c r="CI596" s="13">
        <v>0.12520000000000001</v>
      </c>
      <c r="CJ596" s="13">
        <v>0</v>
      </c>
      <c r="CK596" s="12">
        <f t="shared" si="18"/>
        <v>0</v>
      </c>
      <c r="CL596" s="36" t="str">
        <f t="shared" si="19"/>
        <v>NA</v>
      </c>
      <c r="CM596" s="13" t="s">
        <v>7128</v>
      </c>
      <c r="CN596" s="13" t="s">
        <v>7128</v>
      </c>
      <c r="CO596" s="13" t="s">
        <v>7128</v>
      </c>
      <c r="CP596" s="13" t="s">
        <v>7128</v>
      </c>
      <c r="CQ596" s="13" t="s">
        <v>7128</v>
      </c>
      <c r="CR596" s="13" t="s">
        <v>7128</v>
      </c>
      <c r="CS596" s="13" t="s">
        <v>7128</v>
      </c>
      <c r="CT596" s="13">
        <v>0</v>
      </c>
      <c r="CU596" s="13">
        <v>-1.4E-2</v>
      </c>
      <c r="CV596" s="13">
        <v>1.482</v>
      </c>
      <c r="CW596" s="13">
        <v>0</v>
      </c>
      <c r="CX596" s="12">
        <v>-0.12389380530973451</v>
      </c>
      <c r="CY596" s="12">
        <v>-1.0028653295128941E-2</v>
      </c>
      <c r="CZ596" s="15" t="s">
        <v>7128</v>
      </c>
      <c r="DA596" s="20"/>
      <c r="DB596" s="20"/>
    </row>
    <row r="597" spans="1:106">
      <c r="A597" s="8" t="s">
        <v>5075</v>
      </c>
      <c r="B597" s="8" t="s">
        <v>5076</v>
      </c>
      <c r="C597" s="9" t="s">
        <v>7201</v>
      </c>
      <c r="D597" s="9" t="s">
        <v>7126</v>
      </c>
      <c r="E597" s="10" t="s">
        <v>7127</v>
      </c>
      <c r="F597" s="10" t="s">
        <v>7126</v>
      </c>
      <c r="G597" s="11">
        <v>1.35</v>
      </c>
      <c r="H597" s="11">
        <v>1.5740425531914897</v>
      </c>
      <c r="I597" s="12">
        <v>9.0499999999999997E-2</v>
      </c>
      <c r="J597" s="12">
        <v>0.19895085106382981</v>
      </c>
      <c r="K597" s="12">
        <v>4.7E-2</v>
      </c>
      <c r="L597" s="12">
        <v>0.10350000000000001</v>
      </c>
      <c r="M597" s="12">
        <v>6.8320350000000002E-2</v>
      </c>
      <c r="N597" s="12">
        <v>0.18035745857664237</v>
      </c>
      <c r="O597" s="12">
        <v>-0.17640183145598667</v>
      </c>
      <c r="P597" s="12">
        <v>-0.24171276993195373</v>
      </c>
      <c r="Q597" s="13">
        <v>0.47</v>
      </c>
      <c r="R597" s="13">
        <v>0</v>
      </c>
      <c r="S597" s="13">
        <v>7.8E-2</v>
      </c>
      <c r="T597" s="13">
        <v>7.8E-2</v>
      </c>
      <c r="U597" s="13">
        <v>0.54799999999999993</v>
      </c>
      <c r="V597" s="13">
        <v>0</v>
      </c>
      <c r="W597" s="13">
        <v>0.54799999999999993</v>
      </c>
      <c r="X597" s="14">
        <v>0</v>
      </c>
      <c r="Y597" s="15">
        <v>4.6296296296296294E-2</v>
      </c>
      <c r="Z597" s="14">
        <v>7.5875486381322951E-2</v>
      </c>
      <c r="AA597" s="14">
        <v>0.14233576642335768</v>
      </c>
      <c r="AB597" s="14">
        <v>8.2105263157894737E-2</v>
      </c>
      <c r="AC597" s="14">
        <v>0.16595744680851066</v>
      </c>
      <c r="AD597" s="13">
        <v>8.6999999999999994E-2</v>
      </c>
      <c r="AE597" s="15" t="s">
        <v>7128</v>
      </c>
      <c r="AF597" s="14" t="s">
        <v>7128</v>
      </c>
      <c r="AG597" s="14" t="s">
        <v>7128</v>
      </c>
      <c r="AH597" s="15">
        <v>0.60339943342776203</v>
      </c>
      <c r="AI597" s="5" t="s">
        <v>7128</v>
      </c>
      <c r="AJ597" s="15">
        <v>12.368421052631579</v>
      </c>
      <c r="AK597" s="15">
        <v>20.434782608695652</v>
      </c>
      <c r="AL597" s="15" t="s">
        <v>7128</v>
      </c>
      <c r="AM597" s="15" t="s">
        <v>7128</v>
      </c>
      <c r="AN597" s="15">
        <v>0.49473684210526314</v>
      </c>
      <c r="AO597" s="15">
        <v>0.67047075606276751</v>
      </c>
      <c r="AP597" s="15" t="s">
        <v>7128</v>
      </c>
      <c r="AQ597" s="15" t="s">
        <v>7128</v>
      </c>
      <c r="AR597" s="15">
        <v>0.53307392996108938</v>
      </c>
      <c r="AS597" s="15">
        <v>0.78174037089871606</v>
      </c>
      <c r="AT597" s="14">
        <v>0</v>
      </c>
      <c r="AU597" s="14">
        <v>0</v>
      </c>
      <c r="AV597" s="12">
        <v>-0.23899999999999999</v>
      </c>
      <c r="AW597" s="12" t="s">
        <v>7128</v>
      </c>
      <c r="AX597" s="12">
        <v>-9.1600000000000001E-2</v>
      </c>
      <c r="AY597" s="12" t="s">
        <v>7128</v>
      </c>
      <c r="AZ597" s="14" t="s">
        <v>7128</v>
      </c>
      <c r="BA597" s="14" t="s">
        <v>7128</v>
      </c>
      <c r="BB597" s="14">
        <v>2.2549019607843137E-2</v>
      </c>
      <c r="BC597" s="14">
        <v>-6.1355311355311352E-2</v>
      </c>
      <c r="BD597" s="14">
        <v>3.5114503816793888E-2</v>
      </c>
      <c r="BE597" s="14">
        <v>-0.10229007633587786</v>
      </c>
      <c r="BF597" s="14">
        <v>0</v>
      </c>
      <c r="BG597" s="14">
        <v>1.3300000000000001E-2</v>
      </c>
      <c r="BH597" s="13">
        <v>3.7999999999999999E-2</v>
      </c>
      <c r="BI597" s="13">
        <v>2.3E-2</v>
      </c>
      <c r="BJ597" s="13">
        <v>-6.7000000000000004E-2</v>
      </c>
      <c r="BK597" s="13">
        <v>-6.7000000000000004E-2</v>
      </c>
      <c r="BL597" s="13">
        <v>0.70099999999999996</v>
      </c>
      <c r="BM597" s="13">
        <v>0.65500000000000003</v>
      </c>
      <c r="BN597" s="13">
        <v>-1.9E-2</v>
      </c>
      <c r="BO597" s="13">
        <v>-3.1E-2</v>
      </c>
      <c r="BP597" s="13">
        <v>-6.7000000000000004E-2</v>
      </c>
      <c r="BQ597" s="13">
        <v>0</v>
      </c>
      <c r="BR597" s="13">
        <v>0</v>
      </c>
      <c r="BS597" s="13">
        <v>-5.2999999999999999E-2</v>
      </c>
      <c r="BT597" s="14" t="s">
        <v>7128</v>
      </c>
      <c r="BU597" s="13">
        <v>-1.4000000000000005E-2</v>
      </c>
      <c r="BV597" s="13">
        <v>7.5999999999999998E-2</v>
      </c>
      <c r="BW597" s="13">
        <v>7.5999999999999998E-2</v>
      </c>
      <c r="BX597" s="13">
        <v>1.02</v>
      </c>
      <c r="BY597" s="13">
        <v>1.0920000000000001</v>
      </c>
      <c r="BZ597" s="13">
        <v>0.95</v>
      </c>
      <c r="CA597" s="13">
        <v>1.028</v>
      </c>
      <c r="CB597" s="13">
        <v>0</v>
      </c>
      <c r="CC597" s="15" t="s">
        <v>7128</v>
      </c>
      <c r="CD597" s="15" t="s">
        <v>7128</v>
      </c>
      <c r="CE597" s="15">
        <v>0.36</v>
      </c>
      <c r="CF597" s="15" t="s">
        <v>7128</v>
      </c>
      <c r="CG597" s="15" t="s">
        <v>7128</v>
      </c>
      <c r="CH597" s="13" t="s">
        <v>7128</v>
      </c>
      <c r="CI597" s="13" t="s">
        <v>7128</v>
      </c>
      <c r="CJ597" s="13">
        <v>0</v>
      </c>
      <c r="CK597" s="12">
        <f t="shared" si="18"/>
        <v>0</v>
      </c>
      <c r="CL597" s="36">
        <f t="shared" si="19"/>
        <v>0.68190661478599213</v>
      </c>
      <c r="CM597" s="13">
        <v>1.2E-2</v>
      </c>
      <c r="CN597" s="13" t="s">
        <v>7128</v>
      </c>
      <c r="CO597" s="13">
        <v>2.3E-2</v>
      </c>
      <c r="CP597" s="13">
        <v>0.47</v>
      </c>
      <c r="CQ597" s="13" t="s">
        <v>7128</v>
      </c>
      <c r="CR597" s="13" t="s">
        <v>7128</v>
      </c>
      <c r="CS597" s="13" t="s">
        <v>7128</v>
      </c>
      <c r="CT597" s="13">
        <v>2.4000000000000002E-3</v>
      </c>
      <c r="CU597" s="13">
        <v>-6.8600000000000008E-2</v>
      </c>
      <c r="CV597" s="13">
        <v>1.0304</v>
      </c>
      <c r="CW597" s="13">
        <v>-1.9E-2</v>
      </c>
      <c r="CX597" s="12">
        <v>2.093114241001565E-2</v>
      </c>
      <c r="CY597" s="12">
        <v>-6.2682748538011701E-2</v>
      </c>
      <c r="CZ597" s="15" t="s">
        <v>7128</v>
      </c>
      <c r="DA597" s="20"/>
      <c r="DB597" s="20"/>
    </row>
    <row r="598" spans="1:106">
      <c r="A598" s="8" t="s">
        <v>6369</v>
      </c>
      <c r="B598" s="8" t="s">
        <v>6370</v>
      </c>
      <c r="C598" s="9" t="s">
        <v>7141</v>
      </c>
      <c r="D598" s="9" t="s">
        <v>7126</v>
      </c>
      <c r="E598" s="10" t="s">
        <v>7127</v>
      </c>
      <c r="F598" s="10" t="s">
        <v>7126</v>
      </c>
      <c r="G598" s="11">
        <v>0.73</v>
      </c>
      <c r="H598" s="11">
        <v>0.73</v>
      </c>
      <c r="I598" s="12">
        <v>9.0499999999999997E-2</v>
      </c>
      <c r="J598" s="12">
        <v>0.12256500000000001</v>
      </c>
      <c r="K598" s="12">
        <v>4.7E-2</v>
      </c>
      <c r="L598" s="12">
        <v>0.10350000000000001</v>
      </c>
      <c r="M598" s="12">
        <v>6.8320350000000002E-2</v>
      </c>
      <c r="N598" s="12">
        <v>0.12256500000000001</v>
      </c>
      <c r="O598" s="12" t="s">
        <v>7128</v>
      </c>
      <c r="P598" s="12" t="s">
        <v>7128</v>
      </c>
      <c r="Q598" s="13">
        <v>8.2200000000000006</v>
      </c>
      <c r="R598" s="13">
        <v>0</v>
      </c>
      <c r="S598" s="13">
        <v>0</v>
      </c>
      <c r="T598" s="13">
        <v>0</v>
      </c>
      <c r="U598" s="13">
        <v>8.2200000000000006</v>
      </c>
      <c r="V598" s="13">
        <v>0</v>
      </c>
      <c r="W598" s="13">
        <v>8.2200000000000006</v>
      </c>
      <c r="X598" s="14">
        <v>0</v>
      </c>
      <c r="Y598" s="15">
        <v>0.55555555555555558</v>
      </c>
      <c r="Z598" s="14" t="s">
        <v>7128</v>
      </c>
      <c r="AA598" s="14">
        <v>0</v>
      </c>
      <c r="AB598" s="14" t="s">
        <v>7128</v>
      </c>
      <c r="AC598" s="14">
        <v>0</v>
      </c>
      <c r="AD598" s="13">
        <v>2.61</v>
      </c>
      <c r="AE598" s="15" t="s">
        <v>7128</v>
      </c>
      <c r="AF598" s="14" t="s">
        <v>7128</v>
      </c>
      <c r="AG598" s="14" t="s">
        <v>7128</v>
      </c>
      <c r="AH598" s="15">
        <v>0.66630970229171127</v>
      </c>
      <c r="AI598" s="5" t="s">
        <v>7128</v>
      </c>
      <c r="AJ598" s="15" t="s">
        <v>7128</v>
      </c>
      <c r="AK598" s="15" t="s">
        <v>7128</v>
      </c>
      <c r="AL598" s="15" t="s">
        <v>7128</v>
      </c>
      <c r="AM598" s="15" t="s">
        <v>7128</v>
      </c>
      <c r="AN598" s="15" t="s">
        <v>7128</v>
      </c>
      <c r="AO598" s="15" t="s">
        <v>7128</v>
      </c>
      <c r="AP598" s="15" t="s">
        <v>7128</v>
      </c>
      <c r="AQ598" s="15" t="s">
        <v>7128</v>
      </c>
      <c r="AR598" s="15" t="s">
        <v>7128</v>
      </c>
      <c r="AS598" s="15" t="s">
        <v>7128</v>
      </c>
      <c r="AT598" s="14" t="s">
        <v>7128</v>
      </c>
      <c r="AU598" s="14">
        <v>0</v>
      </c>
      <c r="AV598" s="12" t="s">
        <v>7128</v>
      </c>
      <c r="AW598" s="12" t="s">
        <v>7128</v>
      </c>
      <c r="AX598" s="12" t="s">
        <v>7128</v>
      </c>
      <c r="AY598" s="12" t="s">
        <v>7128</v>
      </c>
      <c r="AZ598" s="14" t="s">
        <v>7128</v>
      </c>
      <c r="BA598" s="14" t="s">
        <v>7128</v>
      </c>
      <c r="BB598" s="14" t="s">
        <v>7128</v>
      </c>
      <c r="BC598" s="14" t="s">
        <v>7128</v>
      </c>
      <c r="BD598" s="14" t="s">
        <v>7128</v>
      </c>
      <c r="BE598" s="14" t="s">
        <v>7128</v>
      </c>
      <c r="BF598" s="14">
        <v>0</v>
      </c>
      <c r="BG598" s="14">
        <v>3.1800000000000002E-2</v>
      </c>
      <c r="BH598" s="13">
        <v>0</v>
      </c>
      <c r="BI598" s="13">
        <v>0</v>
      </c>
      <c r="BJ598" s="13">
        <v>0</v>
      </c>
      <c r="BK598" s="13">
        <v>0</v>
      </c>
      <c r="BL598" s="13">
        <v>0</v>
      </c>
      <c r="BM598" s="13">
        <v>0</v>
      </c>
      <c r="BN598" s="13">
        <v>0</v>
      </c>
      <c r="BO598" s="13">
        <v>0</v>
      </c>
      <c r="BP598" s="13">
        <v>0</v>
      </c>
      <c r="BQ598" s="13">
        <v>0</v>
      </c>
      <c r="BR598" s="13">
        <v>0</v>
      </c>
      <c r="BS598" s="13">
        <v>0</v>
      </c>
      <c r="BT598" s="14" t="s">
        <v>7128</v>
      </c>
      <c r="BU598" s="13">
        <v>0</v>
      </c>
      <c r="BV598" s="13">
        <v>0</v>
      </c>
      <c r="BW598" s="13">
        <v>0</v>
      </c>
      <c r="BX598" s="13">
        <v>0</v>
      </c>
      <c r="BY598" s="13">
        <v>0</v>
      </c>
      <c r="BZ598" s="13">
        <v>0</v>
      </c>
      <c r="CA598" s="13">
        <v>0</v>
      </c>
      <c r="CB598" s="13">
        <v>0</v>
      </c>
      <c r="CC598" s="15" t="s">
        <v>7128</v>
      </c>
      <c r="CD598" s="15" t="s">
        <v>7128</v>
      </c>
      <c r="CE598" s="15">
        <v>0.36</v>
      </c>
      <c r="CF598" s="15" t="s">
        <v>7128</v>
      </c>
      <c r="CG598" s="15" t="s">
        <v>7128</v>
      </c>
      <c r="CH598" s="13" t="s">
        <v>7128</v>
      </c>
      <c r="CI598" s="13" t="s">
        <v>7128</v>
      </c>
      <c r="CJ598" s="13">
        <v>0</v>
      </c>
      <c r="CK598" s="12">
        <f t="shared" si="18"/>
        <v>0</v>
      </c>
      <c r="CL598" s="36" t="str">
        <f t="shared" si="19"/>
        <v>NA</v>
      </c>
      <c r="CM598" s="13" t="s">
        <v>7128</v>
      </c>
      <c r="CN598" s="13" t="s">
        <v>7128</v>
      </c>
      <c r="CO598" s="13" t="s">
        <v>7128</v>
      </c>
      <c r="CP598" s="13" t="s">
        <v>7128</v>
      </c>
      <c r="CQ598" s="13" t="s">
        <v>7128</v>
      </c>
      <c r="CR598" s="13" t="s">
        <v>7128</v>
      </c>
      <c r="CS598" s="13" t="s">
        <v>7128</v>
      </c>
      <c r="CT598" s="13">
        <v>0</v>
      </c>
      <c r="CU598" s="13">
        <v>0</v>
      </c>
      <c r="CV598" s="13">
        <v>0</v>
      </c>
      <c r="CW598" s="13">
        <v>0</v>
      </c>
      <c r="CX598" s="12" t="s">
        <v>7128</v>
      </c>
      <c r="CY598" s="12" t="s">
        <v>7128</v>
      </c>
      <c r="CZ598" s="15" t="s">
        <v>7128</v>
      </c>
      <c r="DA598" s="20"/>
      <c r="DB598" s="20"/>
    </row>
    <row r="599" spans="1:106">
      <c r="A599" s="8" t="s">
        <v>4569</v>
      </c>
      <c r="B599" s="8" t="s">
        <v>4570</v>
      </c>
      <c r="C599" s="9" t="s">
        <v>7201</v>
      </c>
      <c r="D599" s="9" t="s">
        <v>7126</v>
      </c>
      <c r="E599" s="10" t="s">
        <v>7127</v>
      </c>
      <c r="F599" s="10" t="s">
        <v>7126</v>
      </c>
      <c r="G599" s="11">
        <v>1.35</v>
      </c>
      <c r="H599" s="11">
        <v>1.7627952755905512</v>
      </c>
      <c r="I599" s="12">
        <v>9.0499999999999997E-2</v>
      </c>
      <c r="J599" s="12">
        <v>0.21603297244094488</v>
      </c>
      <c r="K599" s="12">
        <v>4.7E-2</v>
      </c>
      <c r="L599" s="12">
        <v>0.10350000000000001</v>
      </c>
      <c r="M599" s="12">
        <v>6.8320350000000002E-2</v>
      </c>
      <c r="N599" s="12">
        <v>0.18144298145728643</v>
      </c>
      <c r="O599" s="12">
        <v>-0.4254760717145526</v>
      </c>
      <c r="P599" s="12">
        <v>-0.46342372423582839</v>
      </c>
      <c r="Q599" s="13">
        <v>0.76200000000000001</v>
      </c>
      <c r="R599" s="13">
        <v>0</v>
      </c>
      <c r="S599" s="13">
        <v>0.23300000000000001</v>
      </c>
      <c r="T599" s="13">
        <v>0.23300000000000001</v>
      </c>
      <c r="U599" s="13">
        <v>0.995</v>
      </c>
      <c r="V599" s="13">
        <v>6.0999999999999999E-2</v>
      </c>
      <c r="W599" s="13">
        <v>0.93399999999999994</v>
      </c>
      <c r="X599" s="14">
        <v>6.1306532663316579E-2</v>
      </c>
      <c r="Y599" s="15">
        <v>4.8449612403100771E-2</v>
      </c>
      <c r="Z599" s="14">
        <v>0.28242424242424247</v>
      </c>
      <c r="AA599" s="14">
        <v>0.23417085427135681</v>
      </c>
      <c r="AB599" s="14">
        <v>0.39358108108108114</v>
      </c>
      <c r="AC599" s="14">
        <v>0.30577427821522313</v>
      </c>
      <c r="AD599" s="13">
        <v>0.14799999999999999</v>
      </c>
      <c r="AE599" s="15" t="s">
        <v>7128</v>
      </c>
      <c r="AF599" s="14" t="s">
        <v>7128</v>
      </c>
      <c r="AG599" s="14" t="s">
        <v>7128</v>
      </c>
      <c r="AH599" s="15">
        <v>0.70360824742268047</v>
      </c>
      <c r="AI599" s="5" t="s">
        <v>7128</v>
      </c>
      <c r="AJ599" s="15" t="s">
        <v>7128</v>
      </c>
      <c r="AK599" s="15" t="s">
        <v>7128</v>
      </c>
      <c r="AL599" s="15" t="s">
        <v>7128</v>
      </c>
      <c r="AM599" s="15" t="s">
        <v>7128</v>
      </c>
      <c r="AN599" s="15">
        <v>1.2871621621621623</v>
      </c>
      <c r="AO599" s="15">
        <v>0.33275109170305678</v>
      </c>
      <c r="AP599" s="15" t="s">
        <v>7128</v>
      </c>
      <c r="AQ599" s="15" t="s">
        <v>7128</v>
      </c>
      <c r="AR599" s="15">
        <v>1.2225130890052356</v>
      </c>
      <c r="AS599" s="15">
        <v>0.4078602620087336</v>
      </c>
      <c r="AT599" s="14" t="s">
        <v>7128</v>
      </c>
      <c r="AU599" s="14">
        <v>0</v>
      </c>
      <c r="AV599" s="12" t="s">
        <v>7128</v>
      </c>
      <c r="AW599" s="12" t="s">
        <v>7128</v>
      </c>
      <c r="AX599" s="12">
        <v>0.36899999999999999</v>
      </c>
      <c r="AY599" s="12">
        <v>0.315</v>
      </c>
      <c r="AZ599" s="14" t="s">
        <v>7128</v>
      </c>
      <c r="BA599" s="14" t="s">
        <v>7128</v>
      </c>
      <c r="BB599" s="14">
        <v>-0.20944309927360774</v>
      </c>
      <c r="BC599" s="14">
        <v>-0.28198074277854196</v>
      </c>
      <c r="BD599" s="14">
        <v>-7.5545851528384278E-2</v>
      </c>
      <c r="BE599" s="14">
        <v>-8.9519650655021821E-2</v>
      </c>
      <c r="BF599" s="14">
        <v>0</v>
      </c>
      <c r="BG599" s="14">
        <v>3.8699999999999998E-2</v>
      </c>
      <c r="BH599" s="13">
        <v>-0.17299999999999999</v>
      </c>
      <c r="BI599" s="13">
        <v>-0.17299999999999999</v>
      </c>
      <c r="BJ599" s="13">
        <v>-0.20499999999999999</v>
      </c>
      <c r="BK599" s="13">
        <v>-0.20499999999999999</v>
      </c>
      <c r="BL599" s="13">
        <v>2.29</v>
      </c>
      <c r="BM599" s="13">
        <v>2.29</v>
      </c>
      <c r="BN599" s="13">
        <v>-0.151</v>
      </c>
      <c r="BO599" s="13">
        <v>-0.151</v>
      </c>
      <c r="BP599" s="13">
        <v>-0.20499999999999999</v>
      </c>
      <c r="BQ599" s="13">
        <v>0</v>
      </c>
      <c r="BR599" s="13">
        <v>0</v>
      </c>
      <c r="BS599" s="13">
        <v>-0.23200000000000001</v>
      </c>
      <c r="BT599" s="14" t="s">
        <v>7128</v>
      </c>
      <c r="BU599" s="13">
        <v>2.7000000000000024E-2</v>
      </c>
      <c r="BV599" s="13">
        <v>5.9000000000000025E-2</v>
      </c>
      <c r="BW599" s="13">
        <v>5.9000000000000025E-2</v>
      </c>
      <c r="BX599" s="13">
        <v>0.82599999999999996</v>
      </c>
      <c r="BY599" s="13">
        <v>0.72699999999999998</v>
      </c>
      <c r="BZ599" s="13">
        <v>0.59199999999999997</v>
      </c>
      <c r="CA599" s="13">
        <v>0.76400000000000001</v>
      </c>
      <c r="CB599" s="13">
        <v>0</v>
      </c>
      <c r="CC599" s="15" t="s">
        <v>7128</v>
      </c>
      <c r="CD599" s="15" t="s">
        <v>7128</v>
      </c>
      <c r="CE599" s="15">
        <v>0.36</v>
      </c>
      <c r="CF599" s="15">
        <v>1.0368494197985336</v>
      </c>
      <c r="CG599" s="15">
        <v>1.1550885263068302</v>
      </c>
      <c r="CH599" s="13">
        <v>3.6999999999999991E-2</v>
      </c>
      <c r="CI599" s="13">
        <v>1.54E-2</v>
      </c>
      <c r="CJ599" s="13">
        <v>0</v>
      </c>
      <c r="CK599" s="12">
        <f t="shared" si="18"/>
        <v>0</v>
      </c>
      <c r="CL599" s="36">
        <f t="shared" si="19"/>
        <v>2.9973821989528795</v>
      </c>
      <c r="CM599" s="13" t="s">
        <v>7128</v>
      </c>
      <c r="CN599" s="13" t="s">
        <v>7128</v>
      </c>
      <c r="CO599" s="13" t="s">
        <v>7128</v>
      </c>
      <c r="CP599" s="13" t="s">
        <v>7128</v>
      </c>
      <c r="CQ599" s="13" t="s">
        <v>7128</v>
      </c>
      <c r="CR599" s="13" t="s">
        <v>7128</v>
      </c>
      <c r="CS599" s="13" t="s">
        <v>7128</v>
      </c>
      <c r="CT599" s="13">
        <v>0</v>
      </c>
      <c r="CU599" s="13">
        <v>-0.20499999999999999</v>
      </c>
      <c r="CV599" s="13">
        <v>0.76400000000000001</v>
      </c>
      <c r="CW599" s="13">
        <v>-0.151</v>
      </c>
      <c r="CX599" s="12">
        <v>-0.20944309927360774</v>
      </c>
      <c r="CY599" s="12">
        <v>-0.28198074277854196</v>
      </c>
      <c r="CZ599" s="15" t="s">
        <v>7128</v>
      </c>
      <c r="DA599" s="20"/>
      <c r="DB599" s="20"/>
    </row>
    <row r="600" spans="1:106">
      <c r="A600" s="8" t="s">
        <v>621</v>
      </c>
      <c r="B600" s="8" t="s">
        <v>622</v>
      </c>
      <c r="C600" s="9" t="s">
        <v>7136</v>
      </c>
      <c r="D600" s="9" t="s">
        <v>7126</v>
      </c>
      <c r="E600" s="10" t="s">
        <v>7127</v>
      </c>
      <c r="F600" s="10" t="s">
        <v>7126</v>
      </c>
      <c r="G600" s="11">
        <v>0.39</v>
      </c>
      <c r="H600" s="11">
        <v>0.39849920788773685</v>
      </c>
      <c r="I600" s="12">
        <v>9.0499999999999997E-2</v>
      </c>
      <c r="J600" s="12">
        <v>9.2564178313840187E-2</v>
      </c>
      <c r="K600" s="12">
        <v>3.2000000000000001E-2</v>
      </c>
      <c r="L600" s="12">
        <v>8.8499999999999995E-2</v>
      </c>
      <c r="M600" s="12">
        <v>5.8418850000000001E-2</v>
      </c>
      <c r="N600" s="12">
        <v>9.1609311545871583E-2</v>
      </c>
      <c r="O600" s="12">
        <v>9.4473406770504323E-2</v>
      </c>
      <c r="P600" s="12">
        <v>-9.1609311545871583E-2</v>
      </c>
      <c r="Q600" s="13">
        <v>938.5</v>
      </c>
      <c r="R600" s="13">
        <v>0</v>
      </c>
      <c r="S600" s="13">
        <v>27</v>
      </c>
      <c r="T600" s="13">
        <v>27</v>
      </c>
      <c r="U600" s="13">
        <v>965.5</v>
      </c>
      <c r="V600" s="13">
        <v>197.3</v>
      </c>
      <c r="W600" s="13">
        <v>768.2</v>
      </c>
      <c r="X600" s="14">
        <v>0.20435007767995858</v>
      </c>
      <c r="Y600" s="15">
        <v>5.2380154207173985E-2</v>
      </c>
      <c r="Z600" s="14">
        <v>5.8926233085988655E-2</v>
      </c>
      <c r="AA600" s="14">
        <v>2.7964785085447953E-2</v>
      </c>
      <c r="AB600" s="14">
        <v>6.2615955473098325E-2</v>
      </c>
      <c r="AC600" s="14">
        <v>2.8769312733084709E-2</v>
      </c>
      <c r="AD600" s="13">
        <v>1.57</v>
      </c>
      <c r="AE600" s="15">
        <v>1.1532777777777778</v>
      </c>
      <c r="AF600" s="14">
        <v>0.21213203435596426</v>
      </c>
      <c r="AG600" s="14">
        <v>0.28284271247461901</v>
      </c>
      <c r="AH600" s="15">
        <v>0.19999999999999993</v>
      </c>
      <c r="AI600" s="5" t="s">
        <v>7128</v>
      </c>
      <c r="AJ600" s="15">
        <v>14.849683544303797</v>
      </c>
      <c r="AK600" s="15">
        <v>14.849683544303797</v>
      </c>
      <c r="AL600" s="15">
        <v>13.083333333333334</v>
      </c>
      <c r="AM600" s="15">
        <v>0.87351079672375276</v>
      </c>
      <c r="AN600" s="15">
        <v>2.1764842300556588</v>
      </c>
      <c r="AO600" s="15">
        <v>5.7017010935601462</v>
      </c>
      <c r="AP600" s="15" t="s">
        <v>7128</v>
      </c>
      <c r="AQ600" s="15" t="s">
        <v>7128</v>
      </c>
      <c r="AR600" s="15">
        <v>2.9444231506324265</v>
      </c>
      <c r="AS600" s="15">
        <v>4.667071688942892</v>
      </c>
      <c r="AT600" s="14">
        <v>0.16991772151898732</v>
      </c>
      <c r="AU600" s="14">
        <v>1.1442514651038892E-2</v>
      </c>
      <c r="AV600" s="12">
        <v>0.121</v>
      </c>
      <c r="AW600" s="12">
        <v>0.20899999999999999</v>
      </c>
      <c r="AX600" s="12">
        <v>0.188</v>
      </c>
      <c r="AY600" s="12">
        <v>0.23300000000000001</v>
      </c>
      <c r="AZ600" s="14">
        <v>0.17</v>
      </c>
      <c r="BA600" s="14">
        <v>0.156</v>
      </c>
      <c r="BB600" s="14">
        <v>0.18703758508434451</v>
      </c>
      <c r="BC600" s="14">
        <v>0</v>
      </c>
      <c r="BD600" s="14">
        <v>0.3839611178614824</v>
      </c>
      <c r="BE600" s="14">
        <v>0</v>
      </c>
      <c r="BF600" s="14">
        <v>0.2424969987995198</v>
      </c>
      <c r="BG600" s="14">
        <v>0.38369999999999999</v>
      </c>
      <c r="BH600" s="13">
        <v>63.2</v>
      </c>
      <c r="BI600" s="13">
        <v>63.2</v>
      </c>
      <c r="BJ600" s="13">
        <v>0</v>
      </c>
      <c r="BK600" s="13">
        <v>0</v>
      </c>
      <c r="BL600" s="13">
        <v>164.6</v>
      </c>
      <c r="BM600" s="13">
        <v>164.6</v>
      </c>
      <c r="BN600" s="13">
        <v>0</v>
      </c>
      <c r="BO600" s="13">
        <v>0</v>
      </c>
      <c r="BP600" s="13">
        <v>0</v>
      </c>
      <c r="BQ600" s="13">
        <v>0</v>
      </c>
      <c r="BR600" s="13">
        <v>0</v>
      </c>
      <c r="BS600" s="13">
        <v>0</v>
      </c>
      <c r="BT600" s="14" t="s">
        <v>7128</v>
      </c>
      <c r="BU600" s="13">
        <v>0</v>
      </c>
      <c r="BV600" s="13">
        <v>63.2</v>
      </c>
      <c r="BW600" s="13">
        <v>63.2</v>
      </c>
      <c r="BX600" s="13">
        <v>337.9</v>
      </c>
      <c r="BY600" s="13">
        <v>177.19999999999996</v>
      </c>
      <c r="BZ600" s="13">
        <v>431.2</v>
      </c>
      <c r="CA600" s="13">
        <v>260.89999999999998</v>
      </c>
      <c r="CB600" s="13">
        <v>-10.738799999999999</v>
      </c>
      <c r="CC600" s="15">
        <v>0.4</v>
      </c>
      <c r="CD600" s="15">
        <v>0.44600000000000001</v>
      </c>
      <c r="CE600" s="15">
        <v>0.36</v>
      </c>
      <c r="CF600" s="15" t="s">
        <v>7128</v>
      </c>
      <c r="CG600" s="15" t="s">
        <v>7128</v>
      </c>
      <c r="CH600" s="13" t="s">
        <v>7128</v>
      </c>
      <c r="CI600" s="13" t="s">
        <v>7128</v>
      </c>
      <c r="CJ600" s="13">
        <v>-10.738799999999999</v>
      </c>
      <c r="CK600" s="12">
        <f t="shared" si="18"/>
        <v>0.16991772151898732</v>
      </c>
      <c r="CL600" s="36">
        <f t="shared" si="19"/>
        <v>0.63089306247604449</v>
      </c>
      <c r="CM600" s="13">
        <v>83.3</v>
      </c>
      <c r="CN600" s="13">
        <v>20.2</v>
      </c>
      <c r="CO600" s="13">
        <v>63.2</v>
      </c>
      <c r="CP600" s="13">
        <v>938.5</v>
      </c>
      <c r="CQ600" s="13" t="s">
        <v>7128</v>
      </c>
      <c r="CR600" s="13" t="s">
        <v>7128</v>
      </c>
      <c r="CS600" s="13">
        <v>63.2</v>
      </c>
      <c r="CT600" s="13">
        <v>0</v>
      </c>
      <c r="CU600" s="13">
        <v>0</v>
      </c>
      <c r="CV600" s="13">
        <v>260.89999999999998</v>
      </c>
      <c r="CW600" s="13">
        <v>0</v>
      </c>
      <c r="CX600" s="12">
        <v>0.18703758508434451</v>
      </c>
      <c r="CY600" s="12">
        <v>0</v>
      </c>
      <c r="CZ600" s="15" t="s">
        <v>7128</v>
      </c>
      <c r="DA600" s="20"/>
      <c r="DB600" s="20"/>
    </row>
    <row r="601" spans="1:106">
      <c r="A601" s="8" t="s">
        <v>5911</v>
      </c>
      <c r="B601" s="8" t="s">
        <v>5912</v>
      </c>
      <c r="C601" s="9" t="s">
        <v>7141</v>
      </c>
      <c r="D601" s="9" t="s">
        <v>7126</v>
      </c>
      <c r="E601" s="10" t="s">
        <v>7127</v>
      </c>
      <c r="F601" s="10" t="s">
        <v>7126</v>
      </c>
      <c r="G601" s="11">
        <v>0.73</v>
      </c>
      <c r="H601" s="11">
        <v>4.38</v>
      </c>
      <c r="I601" s="12">
        <v>9.0499999999999997E-2</v>
      </c>
      <c r="J601" s="12">
        <v>0.45288999999999996</v>
      </c>
      <c r="K601" s="12">
        <v>4.7E-2</v>
      </c>
      <c r="L601" s="12">
        <v>0.10350000000000001</v>
      </c>
      <c r="M601" s="12">
        <v>6.8320350000000002E-2</v>
      </c>
      <c r="N601" s="12">
        <v>0.13241529166666666</v>
      </c>
      <c r="O601" s="12" t="s">
        <v>7128</v>
      </c>
      <c r="P601" s="12">
        <v>-0.16899224128709453</v>
      </c>
      <c r="Q601" s="13">
        <v>0.44400000000000001</v>
      </c>
      <c r="R601" s="13">
        <v>0</v>
      </c>
      <c r="S601" s="13">
        <v>2.2200000000000002</v>
      </c>
      <c r="T601" s="13">
        <v>2.2200000000000002</v>
      </c>
      <c r="U601" s="13">
        <v>2.6640000000000001</v>
      </c>
      <c r="V601" s="13">
        <v>1E-3</v>
      </c>
      <c r="W601" s="13">
        <v>2.6630000000000003</v>
      </c>
      <c r="X601" s="14">
        <v>3.7537537537537537E-4</v>
      </c>
      <c r="Y601" s="15" t="s">
        <v>7128</v>
      </c>
      <c r="Z601" s="14" t="s">
        <v>7128</v>
      </c>
      <c r="AA601" s="14">
        <v>0.83333333333333337</v>
      </c>
      <c r="AB601" s="14" t="s">
        <v>7128</v>
      </c>
      <c r="AC601" s="14">
        <v>5</v>
      </c>
      <c r="AD601" s="13">
        <v>3.7999999999999999E-2</v>
      </c>
      <c r="AE601" s="15">
        <v>-0.70930555555555563</v>
      </c>
      <c r="AF601" s="14" t="s">
        <v>7128</v>
      </c>
      <c r="AG601" s="14" t="s">
        <v>7128</v>
      </c>
      <c r="AH601" s="15">
        <v>0.57541899441340771</v>
      </c>
      <c r="AI601" s="5" t="s">
        <v>7128</v>
      </c>
      <c r="AJ601" s="15" t="s">
        <v>7128</v>
      </c>
      <c r="AK601" s="15" t="s">
        <v>7128</v>
      </c>
      <c r="AL601" s="15" t="s">
        <v>7128</v>
      </c>
      <c r="AM601" s="15" t="s">
        <v>7128</v>
      </c>
      <c r="AN601" s="15" t="s">
        <v>7128</v>
      </c>
      <c r="AO601" s="15" t="s">
        <v>7128</v>
      </c>
      <c r="AP601" s="15" t="s">
        <v>7128</v>
      </c>
      <c r="AQ601" s="15" t="s">
        <v>7128</v>
      </c>
      <c r="AR601" s="15">
        <v>2.3380158033362597</v>
      </c>
      <c r="AS601" s="15" t="s">
        <v>7128</v>
      </c>
      <c r="AT601" s="14" t="s">
        <v>7128</v>
      </c>
      <c r="AU601" s="14">
        <v>0</v>
      </c>
      <c r="AV601" s="12" t="s">
        <v>7128</v>
      </c>
      <c r="AW601" s="12" t="s">
        <v>7128</v>
      </c>
      <c r="AX601" s="12">
        <v>0.20399999999999999</v>
      </c>
      <c r="AY601" s="12">
        <v>-5.8499999999999996E-2</v>
      </c>
      <c r="AZ601" s="14" t="s">
        <v>7128</v>
      </c>
      <c r="BA601" s="14" t="s">
        <v>7128</v>
      </c>
      <c r="BB601" s="14" t="s">
        <v>7128</v>
      </c>
      <c r="BC601" s="14">
        <v>-3.657694962042788E-2</v>
      </c>
      <c r="BD601" s="14" t="s">
        <v>7128</v>
      </c>
      <c r="BE601" s="14" t="s">
        <v>7128</v>
      </c>
      <c r="BF601" s="14">
        <v>0</v>
      </c>
      <c r="BG601" s="14">
        <v>2.4399999999999998E-2</v>
      </c>
      <c r="BH601" s="13">
        <v>-5.3999999999999999E-2</v>
      </c>
      <c r="BI601" s="13">
        <v>-5.3999999999999999E-2</v>
      </c>
      <c r="BJ601" s="13">
        <v>-5.2999999999999999E-2</v>
      </c>
      <c r="BK601" s="13">
        <v>-5.2999999999999999E-2</v>
      </c>
      <c r="BL601" s="13">
        <v>0</v>
      </c>
      <c r="BM601" s="13">
        <v>0</v>
      </c>
      <c r="BN601" s="13">
        <v>-5.1999999999999998E-2</v>
      </c>
      <c r="BO601" s="13">
        <v>-5.1999999999999998E-2</v>
      </c>
      <c r="BP601" s="13">
        <v>-5.2999999999999999E-2</v>
      </c>
      <c r="BQ601" s="13">
        <v>0</v>
      </c>
      <c r="BR601" s="13">
        <v>0</v>
      </c>
      <c r="BS601" s="13">
        <v>0</v>
      </c>
      <c r="BT601" s="14" t="s">
        <v>7128</v>
      </c>
      <c r="BU601" s="13">
        <v>-5.2999999999999999E-2</v>
      </c>
      <c r="BV601" s="13">
        <v>-5.3999999999999999E-2</v>
      </c>
      <c r="BW601" s="13">
        <v>-5.3999999999999999E-2</v>
      </c>
      <c r="BX601" s="13">
        <v>-1.07</v>
      </c>
      <c r="BY601" s="13">
        <v>1.4490000000000001</v>
      </c>
      <c r="BZ601" s="13">
        <v>-1.08</v>
      </c>
      <c r="CA601" s="13">
        <v>1.1390000000000002</v>
      </c>
      <c r="CB601" s="13">
        <v>0</v>
      </c>
      <c r="CC601" s="15">
        <v>-5.8999999999999997E-2</v>
      </c>
      <c r="CD601" s="15">
        <v>-0.65400000000000003</v>
      </c>
      <c r="CE601" s="15">
        <v>0.36</v>
      </c>
      <c r="CF601" s="15" t="s">
        <v>7128</v>
      </c>
      <c r="CG601" s="15" t="s">
        <v>7128</v>
      </c>
      <c r="CH601" s="13" t="s">
        <v>7128</v>
      </c>
      <c r="CI601" s="13" t="s">
        <v>7128</v>
      </c>
      <c r="CJ601" s="13">
        <v>0</v>
      </c>
      <c r="CK601" s="12">
        <f t="shared" si="18"/>
        <v>0</v>
      </c>
      <c r="CL601" s="36" t="str">
        <f t="shared" si="19"/>
        <v>NA</v>
      </c>
      <c r="CM601" s="13" t="s">
        <v>7128</v>
      </c>
      <c r="CN601" s="13" t="s">
        <v>7128</v>
      </c>
      <c r="CO601" s="13" t="s">
        <v>7128</v>
      </c>
      <c r="CP601" s="13" t="s">
        <v>7128</v>
      </c>
      <c r="CQ601" s="13" t="s">
        <v>7128</v>
      </c>
      <c r="CR601" s="13" t="s">
        <v>7128</v>
      </c>
      <c r="CS601" s="13" t="s">
        <v>7128</v>
      </c>
      <c r="CT601" s="13">
        <v>0</v>
      </c>
      <c r="CU601" s="13">
        <v>-5.2999999999999999E-2</v>
      </c>
      <c r="CV601" s="13">
        <v>1.1390000000000002</v>
      </c>
      <c r="CW601" s="13">
        <v>-5.1999999999999998E-2</v>
      </c>
      <c r="CX601" s="12" t="s">
        <v>7128</v>
      </c>
      <c r="CY601" s="12">
        <v>-3.657694962042788E-2</v>
      </c>
      <c r="CZ601" s="15" t="s">
        <v>7128</v>
      </c>
      <c r="DA601" s="20"/>
      <c r="DB601" s="20"/>
    </row>
    <row r="602" spans="1:106" ht="24">
      <c r="A602" s="8" t="s">
        <v>1351</v>
      </c>
      <c r="B602" s="8" t="s">
        <v>1352</v>
      </c>
      <c r="C602" s="9" t="s">
        <v>7155</v>
      </c>
      <c r="D602" s="9" t="s">
        <v>7126</v>
      </c>
      <c r="E602" s="10" t="s">
        <v>7127</v>
      </c>
      <c r="F602" s="10" t="s">
        <v>7126</v>
      </c>
      <c r="G602" s="11">
        <v>0.92</v>
      </c>
      <c r="H602" s="11">
        <v>0.93860964731530439</v>
      </c>
      <c r="I602" s="12">
        <v>9.0499999999999997E-2</v>
      </c>
      <c r="J602" s="12">
        <v>0.14144417308203505</v>
      </c>
      <c r="K602" s="12">
        <v>3.2000000000000001E-2</v>
      </c>
      <c r="L602" s="12">
        <v>8.8499999999999995E-2</v>
      </c>
      <c r="M602" s="12">
        <v>5.8418850000000001E-2</v>
      </c>
      <c r="N602" s="12">
        <v>0.13938868486912684</v>
      </c>
      <c r="O602" s="12">
        <v>1.4247706340086843</v>
      </c>
      <c r="P602" s="12">
        <v>-0.16786511745675092</v>
      </c>
      <c r="Q602" s="13">
        <v>341.8</v>
      </c>
      <c r="R602" s="13">
        <v>7.1668840804430278</v>
      </c>
      <c r="S602" s="13">
        <v>1.51</v>
      </c>
      <c r="T602" s="13">
        <v>8.6768840804430276</v>
      </c>
      <c r="U602" s="13">
        <v>350.47688408044303</v>
      </c>
      <c r="V602" s="13">
        <v>0</v>
      </c>
      <c r="W602" s="13">
        <v>350.47688408044303</v>
      </c>
      <c r="X602" s="14">
        <v>0</v>
      </c>
      <c r="Y602" s="15">
        <v>9.3632958801498134E-2</v>
      </c>
      <c r="Z602" s="14">
        <v>3.7404089268800289E-2</v>
      </c>
      <c r="AA602" s="14">
        <v>2.4757364820817883E-2</v>
      </c>
      <c r="AB602" s="14">
        <v>3.8857519392937877E-2</v>
      </c>
      <c r="AC602" s="14">
        <v>2.5385851610424306E-2</v>
      </c>
      <c r="AD602" s="13">
        <v>12.82</v>
      </c>
      <c r="AE602" s="15">
        <v>0.87730555555555578</v>
      </c>
      <c r="AF602" s="14">
        <v>7.7459666924148338E-2</v>
      </c>
      <c r="AG602" s="14">
        <v>0.3872983346207417</v>
      </c>
      <c r="AH602" s="15">
        <v>0.19689119170984454</v>
      </c>
      <c r="AI602" s="5" t="s">
        <v>7128</v>
      </c>
      <c r="AJ602" s="15">
        <v>2.2908847184986598</v>
      </c>
      <c r="AK602" s="15">
        <v>2.275632490013316</v>
      </c>
      <c r="AL602" s="15" t="s">
        <v>7128</v>
      </c>
      <c r="AM602" s="15" t="s">
        <v>7128</v>
      </c>
      <c r="AN602" s="15">
        <v>1.5306762203313926</v>
      </c>
      <c r="AO602" s="15">
        <v>2.0930802204531536</v>
      </c>
      <c r="AP602" s="15" t="s">
        <v>7128</v>
      </c>
      <c r="AQ602" s="15">
        <v>101.29389713307602</v>
      </c>
      <c r="AR602" s="15">
        <v>1.5108267596132878</v>
      </c>
      <c r="AS602" s="15">
        <v>2.1462148443382913</v>
      </c>
      <c r="AT602" s="14">
        <v>0</v>
      </c>
      <c r="AU602" s="14">
        <v>0</v>
      </c>
      <c r="AV602" s="12" t="s">
        <v>7128</v>
      </c>
      <c r="AW602" s="12" t="s">
        <v>7128</v>
      </c>
      <c r="AX602" s="12" t="s">
        <v>7128</v>
      </c>
      <c r="AY602" s="12" t="s">
        <v>7128</v>
      </c>
      <c r="AZ602" s="14" t="s">
        <v>7128</v>
      </c>
      <c r="BA602" s="14" t="s">
        <v>7128</v>
      </c>
      <c r="BB602" s="14">
        <v>1.5662148070907194</v>
      </c>
      <c r="BC602" s="14">
        <v>-2.8476432587624084E-2</v>
      </c>
      <c r="BD602" s="14">
        <v>0.95668789808917187</v>
      </c>
      <c r="BE602" s="14">
        <v>-2.3460998828589843E-2</v>
      </c>
      <c r="BF602" s="14">
        <v>0.20318302387267903</v>
      </c>
      <c r="BG602" s="14">
        <v>7.0499999999999993E-2</v>
      </c>
      <c r="BH602" s="13">
        <v>149.19999999999999</v>
      </c>
      <c r="BI602" s="13">
        <v>150.19999999999999</v>
      </c>
      <c r="BJ602" s="13">
        <v>-3.28</v>
      </c>
      <c r="BK602" s="13">
        <v>-3.6833768160886056</v>
      </c>
      <c r="BL602" s="13">
        <v>163.30000000000001</v>
      </c>
      <c r="BM602" s="13">
        <v>157</v>
      </c>
      <c r="BN602" s="13">
        <v>4.71</v>
      </c>
      <c r="BO602" s="13">
        <v>3.46</v>
      </c>
      <c r="BP602" s="13">
        <v>-2.9349771765332018</v>
      </c>
      <c r="BQ602" s="13">
        <v>0</v>
      </c>
      <c r="BR602" s="13">
        <v>0</v>
      </c>
      <c r="BS602" s="13">
        <v>-6.17</v>
      </c>
      <c r="BT602" s="14" t="s">
        <v>7128</v>
      </c>
      <c r="BU602" s="13">
        <v>3.2350228234667981</v>
      </c>
      <c r="BV602" s="13">
        <v>156.36999999999998</v>
      </c>
      <c r="BW602" s="13">
        <v>156.36999999999998</v>
      </c>
      <c r="BX602" s="13">
        <v>95.9</v>
      </c>
      <c r="BY602" s="13">
        <v>103.06688408044303</v>
      </c>
      <c r="BZ602" s="13">
        <v>223.3</v>
      </c>
      <c r="CA602" s="13">
        <v>231.97688408044303</v>
      </c>
      <c r="CB602" s="13">
        <v>0</v>
      </c>
      <c r="CC602" s="15">
        <v>0.2</v>
      </c>
      <c r="CD602" s="15">
        <v>0.55100000000000005</v>
      </c>
      <c r="CE602" s="15">
        <v>0.36</v>
      </c>
      <c r="CF602" s="15" t="s">
        <v>7128</v>
      </c>
      <c r="CG602" s="15" t="s">
        <v>7128</v>
      </c>
      <c r="CH602" s="13" t="s">
        <v>7128</v>
      </c>
      <c r="CI602" s="13" t="s">
        <v>7128</v>
      </c>
      <c r="CJ602" s="13">
        <v>0</v>
      </c>
      <c r="CK602" s="12">
        <f t="shared" si="18"/>
        <v>0</v>
      </c>
      <c r="CL602" s="36">
        <f t="shared" si="19"/>
        <v>0.70394945016750976</v>
      </c>
      <c r="CM602" s="13">
        <v>188.5</v>
      </c>
      <c r="CN602" s="13">
        <v>38.299999999999997</v>
      </c>
      <c r="CO602" s="13">
        <v>150.19999999999999</v>
      </c>
      <c r="CP602" s="13">
        <v>341.8</v>
      </c>
      <c r="CQ602" s="13">
        <v>3.46</v>
      </c>
      <c r="CR602" s="13">
        <v>350.47688408044303</v>
      </c>
      <c r="CS602" s="13" t="s">
        <v>7128</v>
      </c>
      <c r="CT602" s="13">
        <v>0</v>
      </c>
      <c r="CU602" s="13">
        <v>-3.6833768160886056</v>
      </c>
      <c r="CV602" s="13">
        <v>231.97688408044303</v>
      </c>
      <c r="CW602" s="13">
        <v>4.71</v>
      </c>
      <c r="CX602" s="12">
        <v>1.5662148070907194</v>
      </c>
      <c r="CY602" s="12">
        <v>-2.8476432587624084E-2</v>
      </c>
      <c r="CZ602" s="15">
        <v>74.4112280425569</v>
      </c>
      <c r="DA602" s="20"/>
      <c r="DB602" s="20"/>
    </row>
    <row r="603" spans="1:106">
      <c r="A603" s="8" t="s">
        <v>1611</v>
      </c>
      <c r="B603" s="8" t="s">
        <v>1612</v>
      </c>
      <c r="C603" s="9" t="s">
        <v>7149</v>
      </c>
      <c r="D603" s="9" t="s">
        <v>7126</v>
      </c>
      <c r="E603" s="10" t="s">
        <v>7127</v>
      </c>
      <c r="F603" s="10" t="s">
        <v>7126</v>
      </c>
      <c r="G603" s="11">
        <v>0.85</v>
      </c>
      <c r="H603" s="11">
        <v>1.1373903002309469</v>
      </c>
      <c r="I603" s="12">
        <v>9.0499999999999997E-2</v>
      </c>
      <c r="J603" s="12">
        <v>0.15943382217090069</v>
      </c>
      <c r="K603" s="12">
        <v>3.6999999999999998E-2</v>
      </c>
      <c r="L603" s="12">
        <v>9.35E-2</v>
      </c>
      <c r="M603" s="12">
        <v>6.1719349999999999E-2</v>
      </c>
      <c r="N603" s="12">
        <v>0.1347438002071108</v>
      </c>
      <c r="O603" s="12" t="s">
        <v>7128</v>
      </c>
      <c r="P603" s="12" t="s">
        <v>7128</v>
      </c>
      <c r="Q603" s="13">
        <v>216.5</v>
      </c>
      <c r="R603" s="13">
        <v>0</v>
      </c>
      <c r="S603" s="13">
        <v>73.2</v>
      </c>
      <c r="T603" s="13">
        <v>73.2</v>
      </c>
      <c r="U603" s="13">
        <v>289.7</v>
      </c>
      <c r="V603" s="13">
        <v>13.2</v>
      </c>
      <c r="W603" s="13">
        <v>276.5</v>
      </c>
      <c r="X603" s="14">
        <v>4.5564376941663792E-2</v>
      </c>
      <c r="Y603" s="15">
        <v>0.81501831501831501</v>
      </c>
      <c r="Z603" s="14">
        <v>0.25792811839323465</v>
      </c>
      <c r="AA603" s="14">
        <v>0.25267518122195376</v>
      </c>
      <c r="AB603" s="14">
        <v>0.3475783475783476</v>
      </c>
      <c r="AC603" s="14">
        <v>0.33810623556581987</v>
      </c>
      <c r="AD603" s="13">
        <v>3.97</v>
      </c>
      <c r="AE603" s="15">
        <v>1.6372222222222224</v>
      </c>
      <c r="AF603" s="14">
        <v>0.16733200530681511</v>
      </c>
      <c r="AG603" s="14">
        <v>0.56384909645350023</v>
      </c>
      <c r="AH603" s="15">
        <v>0.3743842364532019</v>
      </c>
      <c r="AI603" s="5">
        <v>2.4683544303797467</v>
      </c>
      <c r="AJ603" s="15">
        <v>9.9311926605504581</v>
      </c>
      <c r="AK603" s="15">
        <v>9.9311926605504581</v>
      </c>
      <c r="AL603" s="15">
        <v>10.338541666666666</v>
      </c>
      <c r="AM603" s="15">
        <v>0.451417848206839</v>
      </c>
      <c r="AN603" s="15">
        <v>1.0280151946818614</v>
      </c>
      <c r="AO603" s="15">
        <v>2.0424528301886791</v>
      </c>
      <c r="AP603" s="15">
        <v>17.724358974358974</v>
      </c>
      <c r="AQ603" s="15" t="s">
        <v>7128</v>
      </c>
      <c r="AR603" s="15">
        <v>1.0218222805299431</v>
      </c>
      <c r="AS603" s="15">
        <v>2.608490566037736</v>
      </c>
      <c r="AT603" s="14">
        <v>0</v>
      </c>
      <c r="AU603" s="14">
        <v>0</v>
      </c>
      <c r="AV603" s="12" t="s">
        <v>7128</v>
      </c>
      <c r="AW603" s="12" t="s">
        <v>7128</v>
      </c>
      <c r="AX603" s="12" t="s">
        <v>7128</v>
      </c>
      <c r="AY603" s="12" t="s">
        <v>7128</v>
      </c>
      <c r="AZ603" s="14">
        <v>0.22</v>
      </c>
      <c r="BA603" s="14" t="s">
        <v>7128</v>
      </c>
      <c r="BB603" s="14" t="s">
        <v>7128</v>
      </c>
      <c r="BC603" s="14" t="s">
        <v>7128</v>
      </c>
      <c r="BD603" s="14">
        <v>0.20566037735849058</v>
      </c>
      <c r="BE603" s="14">
        <v>0.14716981132075471</v>
      </c>
      <c r="BF603" s="14">
        <v>0</v>
      </c>
      <c r="BG603" s="14">
        <v>0.19649999999999998</v>
      </c>
      <c r="BH603" s="13">
        <v>21.8</v>
      </c>
      <c r="BI603" s="13">
        <v>21.8</v>
      </c>
      <c r="BJ603" s="13">
        <v>15.6</v>
      </c>
      <c r="BK603" s="13">
        <v>15.6</v>
      </c>
      <c r="BL603" s="13">
        <v>106</v>
      </c>
      <c r="BM603" s="13">
        <v>106</v>
      </c>
      <c r="BN603" s="13">
        <v>0</v>
      </c>
      <c r="BO603" s="13">
        <v>0</v>
      </c>
      <c r="BP603" s="13">
        <v>15.6</v>
      </c>
      <c r="BQ603" s="13">
        <v>0</v>
      </c>
      <c r="BR603" s="13">
        <v>0</v>
      </c>
      <c r="BS603" s="13">
        <v>-6.22</v>
      </c>
      <c r="BT603" s="14">
        <v>-0.39871794871794869</v>
      </c>
      <c r="BU603" s="13">
        <v>21.82</v>
      </c>
      <c r="BV603" s="13">
        <v>28.02</v>
      </c>
      <c r="BW603" s="13">
        <v>28.02</v>
      </c>
      <c r="BX603" s="13">
        <v>0</v>
      </c>
      <c r="BY603" s="13">
        <v>0</v>
      </c>
      <c r="BZ603" s="13">
        <v>210.6</v>
      </c>
      <c r="CA603" s="13">
        <v>270.59500000000003</v>
      </c>
      <c r="CB603" s="13">
        <v>0</v>
      </c>
      <c r="CC603" s="15">
        <v>0.629</v>
      </c>
      <c r="CD603" s="15">
        <v>0.50900000000000001</v>
      </c>
      <c r="CE603" s="15">
        <v>0.36</v>
      </c>
      <c r="CF603" s="15" t="s">
        <v>7128</v>
      </c>
      <c r="CG603" s="15" t="s">
        <v>7128</v>
      </c>
      <c r="CH603" s="13" t="s">
        <v>7128</v>
      </c>
      <c r="CI603" s="13" t="s">
        <v>7128</v>
      </c>
      <c r="CJ603" s="13">
        <v>0</v>
      </c>
      <c r="CK603" s="12">
        <f t="shared" si="18"/>
        <v>0</v>
      </c>
      <c r="CL603" s="36">
        <f t="shared" si="19"/>
        <v>0.39172933720135256</v>
      </c>
      <c r="CM603" s="13">
        <v>19.2</v>
      </c>
      <c r="CN603" s="13" t="s">
        <v>7128</v>
      </c>
      <c r="CO603" s="13">
        <v>21.8</v>
      </c>
      <c r="CP603" s="13">
        <v>216.5</v>
      </c>
      <c r="CQ603" s="13" t="s">
        <v>7128</v>
      </c>
      <c r="CR603" s="13" t="s">
        <v>7128</v>
      </c>
      <c r="CS603" s="13" t="s">
        <v>7128</v>
      </c>
      <c r="CT603" s="13">
        <v>1.1020000000000001</v>
      </c>
      <c r="CU603" s="13">
        <v>14.94</v>
      </c>
      <c r="CV603" s="13">
        <v>271.697</v>
      </c>
      <c r="CW603" s="13">
        <v>0</v>
      </c>
      <c r="CX603" s="12" t="s">
        <v>7128</v>
      </c>
      <c r="CY603" s="12" t="s">
        <v>7128</v>
      </c>
      <c r="CZ603" s="15" t="s">
        <v>7128</v>
      </c>
      <c r="DA603" s="20"/>
      <c r="DB603" s="20"/>
    </row>
    <row r="604" spans="1:106">
      <c r="A604" s="8" t="s">
        <v>6735</v>
      </c>
      <c r="B604" s="8" t="s">
        <v>6736</v>
      </c>
      <c r="C604" s="9" t="s">
        <v>7180</v>
      </c>
      <c r="D604" s="9" t="s">
        <v>7126</v>
      </c>
      <c r="E604" s="10" t="s">
        <v>7127</v>
      </c>
      <c r="F604" s="10" t="s">
        <v>7126</v>
      </c>
      <c r="G604" s="11">
        <v>1.21</v>
      </c>
      <c r="H604" s="11">
        <v>67.149692982456145</v>
      </c>
      <c r="I604" s="12">
        <v>9.0499999999999997E-2</v>
      </c>
      <c r="J604" s="12">
        <v>6.1335472149122809</v>
      </c>
      <c r="K604" s="12">
        <v>4.7E-2</v>
      </c>
      <c r="L604" s="12">
        <v>0.10350000000000001</v>
      </c>
      <c r="M604" s="12">
        <v>6.8320350000000002E-2</v>
      </c>
      <c r="N604" s="12">
        <v>0.17761235388840579</v>
      </c>
      <c r="O604" s="12" t="s">
        <v>7128</v>
      </c>
      <c r="P604" s="12">
        <v>-1.6086900481239945</v>
      </c>
      <c r="Q604" s="13">
        <v>0.91200000000000003</v>
      </c>
      <c r="R604" s="13">
        <v>0</v>
      </c>
      <c r="S604" s="13">
        <v>49.7</v>
      </c>
      <c r="T604" s="13">
        <v>49.7</v>
      </c>
      <c r="U604" s="13">
        <v>50.612000000000002</v>
      </c>
      <c r="V604" s="13">
        <v>0</v>
      </c>
      <c r="W604" s="13">
        <v>50.612000000000002</v>
      </c>
      <c r="X604" s="14">
        <v>0</v>
      </c>
      <c r="Y604" s="15">
        <v>1.9132653061224487E-2</v>
      </c>
      <c r="Z604" s="14" t="s">
        <v>7128</v>
      </c>
      <c r="AA604" s="14">
        <v>0.98198055797044181</v>
      </c>
      <c r="AB604" s="14" t="s">
        <v>7128</v>
      </c>
      <c r="AC604" s="14">
        <v>54.495614035087719</v>
      </c>
      <c r="AD604" s="13">
        <v>2.3E-2</v>
      </c>
      <c r="AE604" s="15">
        <v>-0.12244444444444447</v>
      </c>
      <c r="AF604" s="14">
        <v>8.9442719099991588E-2</v>
      </c>
      <c r="AG604" s="14" t="s">
        <v>7128</v>
      </c>
      <c r="AH604" s="15">
        <v>0.54838709677419362</v>
      </c>
      <c r="AI604" s="5" t="s">
        <v>7128</v>
      </c>
      <c r="AJ604" s="15" t="s">
        <v>7128</v>
      </c>
      <c r="AK604" s="15" t="s">
        <v>7128</v>
      </c>
      <c r="AL604" s="15" t="s">
        <v>7128</v>
      </c>
      <c r="AM604" s="15" t="s">
        <v>7128</v>
      </c>
      <c r="AN604" s="15" t="s">
        <v>7128</v>
      </c>
      <c r="AO604" s="15" t="s">
        <v>7128</v>
      </c>
      <c r="AP604" s="15" t="s">
        <v>7128</v>
      </c>
      <c r="AQ604" s="15" t="s">
        <v>7128</v>
      </c>
      <c r="AR604" s="15" t="s">
        <v>7128</v>
      </c>
      <c r="AS604" s="15" t="s">
        <v>7128</v>
      </c>
      <c r="AT604" s="14" t="s">
        <v>7128</v>
      </c>
      <c r="AU604" s="14">
        <v>0</v>
      </c>
      <c r="AV604" s="12" t="s">
        <v>7128</v>
      </c>
      <c r="AW604" s="12" t="s">
        <v>7128</v>
      </c>
      <c r="AX604" s="12" t="s">
        <v>7128</v>
      </c>
      <c r="AY604" s="12" t="s">
        <v>7128</v>
      </c>
      <c r="AZ604" s="14" t="s">
        <v>7128</v>
      </c>
      <c r="BA604" s="14" t="s">
        <v>7128</v>
      </c>
      <c r="BB604" s="14" t="s">
        <v>7128</v>
      </c>
      <c r="BC604" s="14">
        <v>-1.4310776942355887</v>
      </c>
      <c r="BD604" s="14" t="s">
        <v>7128</v>
      </c>
      <c r="BE604" s="14" t="s">
        <v>7128</v>
      </c>
      <c r="BF604" s="14">
        <v>0</v>
      </c>
      <c r="BG604" s="14">
        <v>4.0500000000000001E-2</v>
      </c>
      <c r="BH604" s="13">
        <v>-19.899999999999999</v>
      </c>
      <c r="BI604" s="13">
        <v>-65.3</v>
      </c>
      <c r="BJ604" s="13">
        <v>-57.1</v>
      </c>
      <c r="BK604" s="13">
        <v>-57.1</v>
      </c>
      <c r="BL604" s="13">
        <v>0</v>
      </c>
      <c r="BM604" s="13">
        <v>0</v>
      </c>
      <c r="BN604" s="13">
        <v>-10.5</v>
      </c>
      <c r="BO604" s="13">
        <v>-56.8</v>
      </c>
      <c r="BP604" s="13">
        <v>-57.1</v>
      </c>
      <c r="BQ604" s="13">
        <v>0</v>
      </c>
      <c r="BR604" s="13">
        <v>0</v>
      </c>
      <c r="BS604" s="13">
        <v>-0.17699999999999999</v>
      </c>
      <c r="BT604" s="14" t="s">
        <v>7128</v>
      </c>
      <c r="BU604" s="13">
        <v>-56.923000000000002</v>
      </c>
      <c r="BV604" s="13">
        <v>-65.12299999999999</v>
      </c>
      <c r="BW604" s="13">
        <v>-65.12299999999999</v>
      </c>
      <c r="BX604" s="13">
        <v>-10.8</v>
      </c>
      <c r="BY604" s="13">
        <v>39.900000000000006</v>
      </c>
      <c r="BZ604" s="13">
        <v>-75.900000000000006</v>
      </c>
      <c r="CA604" s="13">
        <v>-26.200000000000003</v>
      </c>
      <c r="CB604" s="13">
        <v>0</v>
      </c>
      <c r="CC604" s="15">
        <v>-0.54700000000000004</v>
      </c>
      <c r="CD604" s="15">
        <v>0.97699999999999998</v>
      </c>
      <c r="CE604" s="15">
        <v>0.36</v>
      </c>
      <c r="CF604" s="15">
        <v>1.614078126043859</v>
      </c>
      <c r="CG604" s="15">
        <v>2.1193510381502865</v>
      </c>
      <c r="CH604" s="13">
        <v>3.3012500000000005</v>
      </c>
      <c r="CI604" s="13">
        <v>-4.0499999999999989</v>
      </c>
      <c r="CJ604" s="13">
        <v>0</v>
      </c>
      <c r="CK604" s="12">
        <f t="shared" si="18"/>
        <v>0</v>
      </c>
      <c r="CL604" s="36" t="str">
        <f t="shared" si="19"/>
        <v>NA</v>
      </c>
      <c r="CM604" s="13" t="s">
        <v>7128</v>
      </c>
      <c r="CN604" s="13" t="s">
        <v>7128</v>
      </c>
      <c r="CO604" s="13" t="s">
        <v>7128</v>
      </c>
      <c r="CP604" s="13" t="s">
        <v>7128</v>
      </c>
      <c r="CQ604" s="13" t="s">
        <v>7128</v>
      </c>
      <c r="CR604" s="13" t="s">
        <v>7128</v>
      </c>
      <c r="CS604" s="13" t="s">
        <v>7128</v>
      </c>
      <c r="CT604" s="13">
        <v>0</v>
      </c>
      <c r="CU604" s="13">
        <v>-57.1</v>
      </c>
      <c r="CV604" s="13">
        <v>-26.200000000000003</v>
      </c>
      <c r="CW604" s="13">
        <v>-10.5</v>
      </c>
      <c r="CX604" s="12" t="s">
        <v>7128</v>
      </c>
      <c r="CY604" s="12">
        <v>-1.4310776942355887</v>
      </c>
      <c r="CZ604" s="15" t="s">
        <v>7128</v>
      </c>
      <c r="DA604" s="20"/>
      <c r="DB604" s="20"/>
    </row>
    <row r="605" spans="1:106" ht="24">
      <c r="A605" s="8" t="s">
        <v>5633</v>
      </c>
      <c r="B605" s="8" t="s">
        <v>5634</v>
      </c>
      <c r="C605" s="9" t="s">
        <v>7142</v>
      </c>
      <c r="D605" s="9" t="s">
        <v>7126</v>
      </c>
      <c r="E605" s="10" t="s">
        <v>7127</v>
      </c>
      <c r="F605" s="10" t="s">
        <v>7126</v>
      </c>
      <c r="G605" s="11">
        <v>0.1</v>
      </c>
      <c r="H605" s="11">
        <v>0.1</v>
      </c>
      <c r="I605" s="12">
        <v>9.0499999999999997E-2</v>
      </c>
      <c r="J605" s="12">
        <v>6.5549999999999997E-2</v>
      </c>
      <c r="K605" s="12">
        <v>4.7E-2</v>
      </c>
      <c r="L605" s="12">
        <v>0.10350000000000001</v>
      </c>
      <c r="M605" s="12">
        <v>6.8320350000000002E-2</v>
      </c>
      <c r="N605" s="12">
        <v>6.5549999999999997E-2</v>
      </c>
      <c r="O605" s="12">
        <v>-6.1116502463054181E-2</v>
      </c>
      <c r="P605" s="12">
        <v>-5.9481118191473219E-2</v>
      </c>
      <c r="Q605" s="13">
        <v>9.7000000000000003E-2</v>
      </c>
      <c r="R605" s="13">
        <v>0</v>
      </c>
      <c r="S605" s="13">
        <v>0</v>
      </c>
      <c r="T605" s="13">
        <v>0</v>
      </c>
      <c r="U605" s="13">
        <v>9.7000000000000003E-2</v>
      </c>
      <c r="V605" s="13">
        <v>2.1000000000000001E-2</v>
      </c>
      <c r="W605" s="13">
        <v>7.5999999999999998E-2</v>
      </c>
      <c r="X605" s="14">
        <v>0.21649484536082475</v>
      </c>
      <c r="Y605" s="15">
        <v>2.2727272727272728E-2</v>
      </c>
      <c r="Z605" s="14">
        <v>0</v>
      </c>
      <c r="AA605" s="14">
        <v>0</v>
      </c>
      <c r="AB605" s="14">
        <v>0</v>
      </c>
      <c r="AC605" s="14">
        <v>0</v>
      </c>
      <c r="AD605" s="13">
        <v>8.9999999999999993E-3</v>
      </c>
      <c r="AE605" s="15">
        <v>1.1002222222222224</v>
      </c>
      <c r="AF605" s="14" t="s">
        <v>7128</v>
      </c>
      <c r="AG605" s="14" t="s">
        <v>7128</v>
      </c>
      <c r="AH605" s="15">
        <v>0.33333333333333337</v>
      </c>
      <c r="AI605" s="5" t="s">
        <v>7128</v>
      </c>
      <c r="AJ605" s="15">
        <v>10.777777777777779</v>
      </c>
      <c r="AK605" s="15">
        <v>10.777777777777779</v>
      </c>
      <c r="AL605" s="15" t="s">
        <v>7128</v>
      </c>
      <c r="AM605" s="15" t="s">
        <v>7128</v>
      </c>
      <c r="AN605" s="15">
        <v>4.9743589743589743E-2</v>
      </c>
      <c r="AO605" s="15">
        <v>1.515625</v>
      </c>
      <c r="AP605" s="15">
        <v>1.9</v>
      </c>
      <c r="AQ605" s="15">
        <v>1.7272727272727273</v>
      </c>
      <c r="AR605" s="15">
        <v>3.9398652151373767E-2</v>
      </c>
      <c r="AS605" s="15">
        <v>1.1875</v>
      </c>
      <c r="AT605" s="14">
        <v>0</v>
      </c>
      <c r="AU605" s="14">
        <v>0</v>
      </c>
      <c r="AV605" s="12" t="s">
        <v>7128</v>
      </c>
      <c r="AW605" s="12">
        <v>-5.16E-2</v>
      </c>
      <c r="AX605" s="12">
        <v>-0.11699999999999999</v>
      </c>
      <c r="AY605" s="12">
        <v>-7.1300000000000002E-2</v>
      </c>
      <c r="AZ605" s="14" t="s">
        <v>7128</v>
      </c>
      <c r="BA605" s="14" t="s">
        <v>7128</v>
      </c>
      <c r="BB605" s="14">
        <v>4.4334975369458131E-3</v>
      </c>
      <c r="BC605" s="14">
        <v>6.0688818085267802E-3</v>
      </c>
      <c r="BD605" s="14">
        <v>0.140625</v>
      </c>
      <c r="BE605" s="14">
        <v>0.625</v>
      </c>
      <c r="BF605" s="14">
        <v>0.33333333333333331</v>
      </c>
      <c r="BG605" s="14">
        <v>3.8300000000000001E-2</v>
      </c>
      <c r="BH605" s="13">
        <v>8.9999999999999993E-3</v>
      </c>
      <c r="BI605" s="13">
        <v>8.9999999999999993E-3</v>
      </c>
      <c r="BJ605" s="13">
        <v>0.04</v>
      </c>
      <c r="BK605" s="13">
        <v>0.04</v>
      </c>
      <c r="BL605" s="13">
        <v>6.4000000000000001E-2</v>
      </c>
      <c r="BM605" s="13">
        <v>6.4000000000000001E-2</v>
      </c>
      <c r="BN605" s="13">
        <v>4.3999999999999997E-2</v>
      </c>
      <c r="BO605" s="13">
        <v>4.3999999999999997E-2</v>
      </c>
      <c r="BP605" s="13">
        <v>2.6666666666666672E-2</v>
      </c>
      <c r="BQ605" s="13">
        <v>0</v>
      </c>
      <c r="BR605" s="13">
        <v>0</v>
      </c>
      <c r="BS605" s="13">
        <v>-8.9999999999999993E-3</v>
      </c>
      <c r="BT605" s="14">
        <v>-0.33749999999999991</v>
      </c>
      <c r="BU605" s="13">
        <v>3.5666666666666673E-2</v>
      </c>
      <c r="BV605" s="13">
        <v>1.7999999999999999E-2</v>
      </c>
      <c r="BW605" s="13">
        <v>1.7999999999999999E-2</v>
      </c>
      <c r="BX605" s="13">
        <v>2.0299999999999998</v>
      </c>
      <c r="BY605" s="13">
        <v>4.3940000000000001</v>
      </c>
      <c r="BZ605" s="13">
        <v>1.95</v>
      </c>
      <c r="CA605" s="13">
        <v>1.929</v>
      </c>
      <c r="CB605" s="13">
        <v>0</v>
      </c>
      <c r="CC605" s="15">
        <v>7.3999999999999996E-2</v>
      </c>
      <c r="CD605" s="15">
        <v>1.05</v>
      </c>
      <c r="CE605" s="15">
        <v>0.36</v>
      </c>
      <c r="CF605" s="15" t="s">
        <v>7128</v>
      </c>
      <c r="CG605" s="15" t="s">
        <v>7128</v>
      </c>
      <c r="CH605" s="13" t="s">
        <v>7128</v>
      </c>
      <c r="CI605" s="13" t="s">
        <v>7128</v>
      </c>
      <c r="CJ605" s="13">
        <v>0</v>
      </c>
      <c r="CK605" s="12">
        <f t="shared" si="18"/>
        <v>0</v>
      </c>
      <c r="CL605" s="36">
        <f t="shared" si="19"/>
        <v>3.3177812337998963E-2</v>
      </c>
      <c r="CM605" s="13">
        <v>1.2E-2</v>
      </c>
      <c r="CN605" s="13">
        <v>4.0000000000000001E-3</v>
      </c>
      <c r="CO605" s="13">
        <v>8.9999999999999993E-3</v>
      </c>
      <c r="CP605" s="13">
        <v>9.7000000000000003E-2</v>
      </c>
      <c r="CQ605" s="13">
        <v>4.3999999999999997E-2</v>
      </c>
      <c r="CR605" s="13">
        <v>7.5999999999999998E-2</v>
      </c>
      <c r="CS605" s="13" t="s">
        <v>7128</v>
      </c>
      <c r="CT605" s="13">
        <v>0</v>
      </c>
      <c r="CU605" s="13">
        <v>0.04</v>
      </c>
      <c r="CV605" s="13">
        <v>1.929</v>
      </c>
      <c r="CW605" s="13">
        <v>4.3999999999999997E-2</v>
      </c>
      <c r="CX605" s="12">
        <v>4.4334975369458131E-3</v>
      </c>
      <c r="CY605" s="12">
        <v>6.0688818085267802E-3</v>
      </c>
      <c r="CZ605" s="15">
        <v>1.7272727272727273</v>
      </c>
      <c r="DA605" s="20"/>
      <c r="DB605" s="20"/>
    </row>
    <row r="606" spans="1:106">
      <c r="A606" s="8" t="s">
        <v>3989</v>
      </c>
      <c r="B606" s="8" t="s">
        <v>3990</v>
      </c>
      <c r="C606" s="9" t="s">
        <v>7144</v>
      </c>
      <c r="D606" s="9" t="s">
        <v>7126</v>
      </c>
      <c r="E606" s="10" t="s">
        <v>7127</v>
      </c>
      <c r="F606" s="10" t="s">
        <v>7126</v>
      </c>
      <c r="G606" s="11">
        <v>1.1499999999999999</v>
      </c>
      <c r="H606" s="11">
        <v>17.982807570977915</v>
      </c>
      <c r="I606" s="12">
        <v>9.0499999999999997E-2</v>
      </c>
      <c r="J606" s="12">
        <v>1.6839440851735012</v>
      </c>
      <c r="K606" s="12">
        <v>5.1999999999999998E-2</v>
      </c>
      <c r="L606" s="12">
        <v>0.1085</v>
      </c>
      <c r="M606" s="12">
        <v>7.162085E-2</v>
      </c>
      <c r="N606" s="12">
        <v>0.17472887210006055</v>
      </c>
      <c r="O606" s="12">
        <v>-20.209585110814526</v>
      </c>
      <c r="P606" s="12">
        <v>-0.33465709943218463</v>
      </c>
      <c r="Q606" s="13">
        <v>3.17</v>
      </c>
      <c r="R606" s="13">
        <v>0</v>
      </c>
      <c r="S606" s="13">
        <v>46.4</v>
      </c>
      <c r="T606" s="13">
        <v>46.4</v>
      </c>
      <c r="U606" s="13">
        <v>49.57</v>
      </c>
      <c r="V606" s="13">
        <v>0.21299999999999999</v>
      </c>
      <c r="W606" s="13">
        <v>49.356999999999999</v>
      </c>
      <c r="X606" s="14">
        <v>4.2969538027032477E-3</v>
      </c>
      <c r="Y606" s="15">
        <v>0.13297872340425532</v>
      </c>
      <c r="Z606" s="14" t="s">
        <v>7128</v>
      </c>
      <c r="AA606" s="14">
        <v>0.93605003026023803</v>
      </c>
      <c r="AB606" s="14" t="s">
        <v>7128</v>
      </c>
      <c r="AC606" s="14">
        <v>14.637223974763407</v>
      </c>
      <c r="AD606" s="13">
        <v>0.16900000000000001</v>
      </c>
      <c r="AE606" s="15">
        <v>2.2770000000000001</v>
      </c>
      <c r="AF606" s="14">
        <v>0.11832159566199232</v>
      </c>
      <c r="AG606" s="14">
        <v>0.92037298339935447</v>
      </c>
      <c r="AH606" s="15">
        <v>0.62939297124600646</v>
      </c>
      <c r="AI606" s="5" t="s">
        <v>7128</v>
      </c>
      <c r="AJ606" s="15" t="s">
        <v>7128</v>
      </c>
      <c r="AK606" s="15" t="s">
        <v>7128</v>
      </c>
      <c r="AL606" s="15" t="s">
        <v>7128</v>
      </c>
      <c r="AM606" s="15" t="s">
        <v>7128</v>
      </c>
      <c r="AN606" s="15" t="s">
        <v>7128</v>
      </c>
      <c r="AO606" s="15">
        <v>0.5088282504012841</v>
      </c>
      <c r="AP606" s="15" t="s">
        <v>7128</v>
      </c>
      <c r="AQ606" s="15" t="s">
        <v>7128</v>
      </c>
      <c r="AR606" s="15">
        <v>2.6271890136796721</v>
      </c>
      <c r="AS606" s="15">
        <v>7.9224719101123586</v>
      </c>
      <c r="AT606" s="14" t="s">
        <v>7128</v>
      </c>
      <c r="AU606" s="14">
        <v>0</v>
      </c>
      <c r="AV606" s="12" t="s">
        <v>7128</v>
      </c>
      <c r="AW606" s="12" t="s">
        <v>7128</v>
      </c>
      <c r="AX606" s="12">
        <v>-0.45799999999999996</v>
      </c>
      <c r="AY606" s="12">
        <v>-0.29899999999999999</v>
      </c>
      <c r="AZ606" s="14" t="s">
        <v>7128</v>
      </c>
      <c r="BA606" s="14" t="s">
        <v>7128</v>
      </c>
      <c r="BB606" s="14">
        <v>-18.525641025641026</v>
      </c>
      <c r="BC606" s="14">
        <v>-0.15992822733212408</v>
      </c>
      <c r="BD606" s="14">
        <v>-4.6388443017656495</v>
      </c>
      <c r="BE606" s="14">
        <v>-1.3162118780096306</v>
      </c>
      <c r="BF606" s="14">
        <v>0</v>
      </c>
      <c r="BG606" s="14">
        <v>9.2799999999999994E-2</v>
      </c>
      <c r="BH606" s="13">
        <v>-28.9</v>
      </c>
      <c r="BI606" s="13">
        <v>-28.9</v>
      </c>
      <c r="BJ606" s="13">
        <v>-8.1999999999999993</v>
      </c>
      <c r="BK606" s="13">
        <v>-8.1999999999999993</v>
      </c>
      <c r="BL606" s="13">
        <v>6.23</v>
      </c>
      <c r="BM606" s="13">
        <v>6.23</v>
      </c>
      <c r="BN606" s="13">
        <v>-7.63</v>
      </c>
      <c r="BO606" s="13">
        <v>-7.63</v>
      </c>
      <c r="BP606" s="13">
        <v>-8.1999999999999993</v>
      </c>
      <c r="BQ606" s="13">
        <v>0</v>
      </c>
      <c r="BR606" s="13">
        <v>0</v>
      </c>
      <c r="BS606" s="13">
        <v>-3.08</v>
      </c>
      <c r="BT606" s="14" t="s">
        <v>7128</v>
      </c>
      <c r="BU606" s="13">
        <v>-5.1199999999999992</v>
      </c>
      <c r="BV606" s="13">
        <v>-25.82</v>
      </c>
      <c r="BW606" s="13">
        <v>-25.82</v>
      </c>
      <c r="BX606" s="13">
        <v>1.56</v>
      </c>
      <c r="BY606" s="13">
        <v>51.273000000000003</v>
      </c>
      <c r="BZ606" s="13">
        <v>-27.4</v>
      </c>
      <c r="CA606" s="13">
        <v>18.786999999999999</v>
      </c>
      <c r="CB606" s="13">
        <v>0</v>
      </c>
      <c r="CC606" s="15">
        <v>0.72599999999999998</v>
      </c>
      <c r="CD606" s="15">
        <v>1.01</v>
      </c>
      <c r="CE606" s="15">
        <v>0.36</v>
      </c>
      <c r="CF606" s="15">
        <v>0.80349347301683083</v>
      </c>
      <c r="CG606" s="15">
        <v>1.4432660767902399</v>
      </c>
      <c r="CH606" s="13">
        <v>4.1688888888888895</v>
      </c>
      <c r="CI606" s="13">
        <v>0.88388888888888906</v>
      </c>
      <c r="CJ606" s="13">
        <v>0</v>
      </c>
      <c r="CK606" s="12">
        <f t="shared" si="18"/>
        <v>0</v>
      </c>
      <c r="CL606" s="36">
        <f t="shared" si="19"/>
        <v>0.3316122850907543</v>
      </c>
      <c r="CM606" s="13" t="s">
        <v>7128</v>
      </c>
      <c r="CN606" s="13" t="s">
        <v>7128</v>
      </c>
      <c r="CO606" s="13" t="s">
        <v>7128</v>
      </c>
      <c r="CP606" s="13" t="s">
        <v>7128</v>
      </c>
      <c r="CQ606" s="13" t="s">
        <v>7128</v>
      </c>
      <c r="CR606" s="13" t="s">
        <v>7128</v>
      </c>
      <c r="CS606" s="13" t="s">
        <v>7128</v>
      </c>
      <c r="CT606" s="13">
        <v>0</v>
      </c>
      <c r="CU606" s="13">
        <v>-8.2093999999999987</v>
      </c>
      <c r="CV606" s="13">
        <v>18.786999999999999</v>
      </c>
      <c r="CW606" s="13">
        <v>-7.63</v>
      </c>
      <c r="CX606" s="12">
        <v>-18.531666666666666</v>
      </c>
      <c r="CY606" s="12">
        <v>-0.16011155969028529</v>
      </c>
      <c r="CZ606" s="15" t="s">
        <v>7128</v>
      </c>
      <c r="DA606" s="20"/>
      <c r="DB606" s="20"/>
    </row>
    <row r="607" spans="1:106">
      <c r="A607" s="8" t="s">
        <v>705</v>
      </c>
      <c r="B607" s="8" t="s">
        <v>706</v>
      </c>
      <c r="C607" s="9" t="s">
        <v>7133</v>
      </c>
      <c r="D607" s="9" t="s">
        <v>7126</v>
      </c>
      <c r="E607" s="10" t="s">
        <v>7127</v>
      </c>
      <c r="F607" s="10" t="s">
        <v>7126</v>
      </c>
      <c r="G607" s="11">
        <v>0.92</v>
      </c>
      <c r="H607" s="11">
        <v>0.9239650615169237</v>
      </c>
      <c r="I607" s="12">
        <v>9.0499999999999997E-2</v>
      </c>
      <c r="J607" s="12">
        <v>0.14011883806728159</v>
      </c>
      <c r="K607" s="12">
        <v>3.2000000000000001E-2</v>
      </c>
      <c r="L607" s="12">
        <v>8.8499999999999995E-2</v>
      </c>
      <c r="M607" s="12">
        <v>5.8418850000000001E-2</v>
      </c>
      <c r="N607" s="12">
        <v>0.13966815338960017</v>
      </c>
      <c r="O607" s="12">
        <v>8.4413386464942952E-2</v>
      </c>
      <c r="P607" s="12">
        <v>6.8717652752704805E-2</v>
      </c>
      <c r="Q607" s="13">
        <v>919.6</v>
      </c>
      <c r="R607" s="13">
        <v>5.1009622520516009</v>
      </c>
      <c r="S607" s="13">
        <v>0</v>
      </c>
      <c r="T607" s="13">
        <v>5.1009622520516009</v>
      </c>
      <c r="U607" s="13">
        <v>924.70096225205157</v>
      </c>
      <c r="V607" s="13">
        <v>0</v>
      </c>
      <c r="W607" s="13">
        <v>924.70096225205157</v>
      </c>
      <c r="X607" s="14">
        <v>0</v>
      </c>
      <c r="Y607" s="15">
        <v>4.1254125412541254E-2</v>
      </c>
      <c r="Z607" s="14">
        <v>2.3398806130744937E-2</v>
      </c>
      <c r="AA607" s="14">
        <v>5.5163371298203529E-3</v>
      </c>
      <c r="AB607" s="14">
        <v>2.395942814491123E-2</v>
      </c>
      <c r="AC607" s="14">
        <v>5.5469358982727281E-3</v>
      </c>
      <c r="AD607" s="13">
        <v>30.35</v>
      </c>
      <c r="AE607" s="15">
        <v>1.978305555555556</v>
      </c>
      <c r="AF607" s="14">
        <v>0.24899799195977465</v>
      </c>
      <c r="AG607" s="14">
        <v>0.38072596189978442</v>
      </c>
      <c r="AH607" s="15">
        <v>0.14116034719049794</v>
      </c>
      <c r="AI607" s="5">
        <v>6525</v>
      </c>
      <c r="AJ607" s="15">
        <v>20.758465011286685</v>
      </c>
      <c r="AK607" s="15">
        <v>21.287037037037035</v>
      </c>
      <c r="AL607" s="15">
        <v>18.734567901234566</v>
      </c>
      <c r="AM607" s="15">
        <v>2.306496112365187</v>
      </c>
      <c r="AN607" s="15">
        <v>4.3193987787693757</v>
      </c>
      <c r="AO607" s="15">
        <v>2.2858563261247826</v>
      </c>
      <c r="AP607" s="15">
        <v>17.457132752207151</v>
      </c>
      <c r="AQ607" s="15">
        <v>14.076738655077662</v>
      </c>
      <c r="AR607" s="15">
        <v>4.2417288102743189</v>
      </c>
      <c r="AS607" s="15">
        <v>2.2985358246384577</v>
      </c>
      <c r="AT607" s="14">
        <v>0</v>
      </c>
      <c r="AU607" s="14">
        <v>0</v>
      </c>
      <c r="AV607" s="12">
        <v>0.16200000000000001</v>
      </c>
      <c r="AW607" s="12">
        <v>0.11199999999999999</v>
      </c>
      <c r="AX607" s="12">
        <v>0.17100000000000001</v>
      </c>
      <c r="AY607" s="12">
        <v>0.23499999999999999</v>
      </c>
      <c r="AZ607" s="14">
        <v>0.09</v>
      </c>
      <c r="BA607" s="14">
        <v>0.13699999999999998</v>
      </c>
      <c r="BB607" s="14">
        <v>0.22453222453222454</v>
      </c>
      <c r="BC607" s="14">
        <v>0.20838580614230498</v>
      </c>
      <c r="BD607" s="14">
        <v>0.10598626104023552</v>
      </c>
      <c r="BE607" s="14">
        <v>0.12995536690282061</v>
      </c>
      <c r="BF607" s="14">
        <v>0.22302158273381295</v>
      </c>
      <c r="BG607" s="14">
        <v>0.32090000000000002</v>
      </c>
      <c r="BH607" s="13">
        <v>44.3</v>
      </c>
      <c r="BI607" s="13">
        <v>43.2</v>
      </c>
      <c r="BJ607" s="13">
        <v>52.2</v>
      </c>
      <c r="BK607" s="13">
        <v>52.969807549589682</v>
      </c>
      <c r="BL607" s="13">
        <v>402.3</v>
      </c>
      <c r="BM607" s="13">
        <v>407.6</v>
      </c>
      <c r="BN607" s="13">
        <v>63.6</v>
      </c>
      <c r="BO607" s="13">
        <v>65.69</v>
      </c>
      <c r="BP607" s="13">
        <v>41.156397232774722</v>
      </c>
      <c r="BQ607" s="13">
        <v>0</v>
      </c>
      <c r="BR607" s="13">
        <v>0</v>
      </c>
      <c r="BS607" s="13">
        <v>-7.83</v>
      </c>
      <c r="BT607" s="14">
        <v>-0.1902498888742529</v>
      </c>
      <c r="BU607" s="13">
        <v>48.986397232774721</v>
      </c>
      <c r="BV607" s="13">
        <v>51.03</v>
      </c>
      <c r="BW607" s="13">
        <v>51.03</v>
      </c>
      <c r="BX607" s="13">
        <v>192.4</v>
      </c>
      <c r="BY607" s="13">
        <v>197.50096225205161</v>
      </c>
      <c r="BZ607" s="13">
        <v>212.9</v>
      </c>
      <c r="CA607" s="13">
        <v>218.00096225205161</v>
      </c>
      <c r="CB607" s="13">
        <v>0</v>
      </c>
      <c r="CC607" s="15">
        <v>0.63200000000000001</v>
      </c>
      <c r="CD607" s="15">
        <v>0.875</v>
      </c>
      <c r="CE607" s="15">
        <v>0.36</v>
      </c>
      <c r="CF607" s="15">
        <v>0.52459289334497572</v>
      </c>
      <c r="CG607" s="15">
        <v>0.48707767900802579</v>
      </c>
      <c r="CH607" s="13">
        <v>30.577999999999996</v>
      </c>
      <c r="CI607" s="13">
        <v>25.420999999999999</v>
      </c>
      <c r="CJ607" s="13">
        <v>0</v>
      </c>
      <c r="CK607" s="12">
        <f t="shared" si="18"/>
        <v>0</v>
      </c>
      <c r="CL607" s="36">
        <f t="shared" si="19"/>
        <v>1.8454046984199217</v>
      </c>
      <c r="CM607" s="13">
        <v>55.6</v>
      </c>
      <c r="CN607" s="13">
        <v>12.4</v>
      </c>
      <c r="CO607" s="13">
        <v>43.2</v>
      </c>
      <c r="CP607" s="13">
        <v>919.6</v>
      </c>
      <c r="CQ607" s="13">
        <v>65.69</v>
      </c>
      <c r="CR607" s="13">
        <v>924.70096225205157</v>
      </c>
      <c r="CS607" s="13" t="s">
        <v>7128</v>
      </c>
      <c r="CT607" s="13">
        <v>8.8340000000000014</v>
      </c>
      <c r="CU607" s="13">
        <v>54.319807549589676</v>
      </c>
      <c r="CV607" s="13">
        <v>226.83496225205161</v>
      </c>
      <c r="CW607" s="13">
        <v>67.22</v>
      </c>
      <c r="CX607" s="12">
        <v>0.22138406034765495</v>
      </c>
      <c r="CY607" s="12">
        <v>0.20454758435231893</v>
      </c>
      <c r="CZ607" s="15">
        <v>13.756336838025165</v>
      </c>
      <c r="DA607" s="20"/>
      <c r="DB607" s="20"/>
    </row>
    <row r="608" spans="1:106">
      <c r="A608" s="8" t="s">
        <v>2589</v>
      </c>
      <c r="B608" s="8" t="s">
        <v>2590</v>
      </c>
      <c r="C608" s="9" t="s">
        <v>7170</v>
      </c>
      <c r="D608" s="9" t="s">
        <v>7126</v>
      </c>
      <c r="E608" s="10" t="s">
        <v>7127</v>
      </c>
      <c r="F608" s="10" t="s">
        <v>7126</v>
      </c>
      <c r="G608" s="11">
        <v>1.06</v>
      </c>
      <c r="H608" s="11">
        <v>1.1777217073942812</v>
      </c>
      <c r="I608" s="12">
        <v>9.0499999999999997E-2</v>
      </c>
      <c r="J608" s="12">
        <v>0.16308381451918244</v>
      </c>
      <c r="K608" s="12">
        <v>4.7E-2</v>
      </c>
      <c r="L608" s="12">
        <v>0.10350000000000001</v>
      </c>
      <c r="M608" s="12">
        <v>6.8320350000000002E-2</v>
      </c>
      <c r="N608" s="12">
        <v>0.15361152851837701</v>
      </c>
      <c r="O608" s="12">
        <v>-9.2055777136004865E-2</v>
      </c>
      <c r="P608" s="12">
        <v>-0.2408213642962698</v>
      </c>
      <c r="Q608" s="13">
        <v>36.5</v>
      </c>
      <c r="R608" s="13">
        <v>3.6248300860897147E-3</v>
      </c>
      <c r="S608" s="13">
        <v>4.05</v>
      </c>
      <c r="T608" s="13">
        <v>4.0536248300860898</v>
      </c>
      <c r="U608" s="13">
        <v>40.553624830086093</v>
      </c>
      <c r="V608" s="13">
        <v>4.3</v>
      </c>
      <c r="W608" s="13">
        <v>36.253624830086096</v>
      </c>
      <c r="X608" s="14">
        <v>0.10603244513940213</v>
      </c>
      <c r="Y608" s="15">
        <v>0.10121457489878542</v>
      </c>
      <c r="Z608" s="14">
        <v>0.1544024818028451</v>
      </c>
      <c r="AA608" s="14">
        <v>9.9957151723679444E-2</v>
      </c>
      <c r="AB608" s="14">
        <v>0.18259571306694097</v>
      </c>
      <c r="AC608" s="14">
        <v>0.11105821452290657</v>
      </c>
      <c r="AD608" s="13">
        <v>7.39</v>
      </c>
      <c r="AE608" s="15">
        <v>0.12144444444444444</v>
      </c>
      <c r="AF608" s="14">
        <v>4.4721359549995794E-2</v>
      </c>
      <c r="AG608" s="14" t="s">
        <v>7128</v>
      </c>
      <c r="AH608" s="15">
        <v>0.27446954140999319</v>
      </c>
      <c r="AI608" s="5" t="s">
        <v>7128</v>
      </c>
      <c r="AJ608" s="15">
        <v>24.013157894736842</v>
      </c>
      <c r="AK608" s="15">
        <v>24.013157894736842</v>
      </c>
      <c r="AL608" s="15" t="s">
        <v>7128</v>
      </c>
      <c r="AM608" s="15" t="s">
        <v>7128</v>
      </c>
      <c r="AN608" s="15">
        <v>1.6441441441441442</v>
      </c>
      <c r="AO608" s="15">
        <v>1.0398860398860399</v>
      </c>
      <c r="AP608" s="15" t="s">
        <v>7128</v>
      </c>
      <c r="AQ608" s="15" t="s">
        <v>7128</v>
      </c>
      <c r="AR608" s="15">
        <v>1.6513730698541746</v>
      </c>
      <c r="AS608" s="15">
        <v>1.032866804275957</v>
      </c>
      <c r="AT608" s="14">
        <v>4.6052631578947373E-3</v>
      </c>
      <c r="AU608" s="14">
        <v>1.9178082191780821E-4</v>
      </c>
      <c r="AV608" s="12">
        <v>-4.7500000000000001E-2</v>
      </c>
      <c r="AW608" s="12">
        <v>-0.191</v>
      </c>
      <c r="AX608" s="12">
        <v>-0.14599999999999999</v>
      </c>
      <c r="AY608" s="12">
        <v>-0.107</v>
      </c>
      <c r="AZ608" s="14" t="s">
        <v>7128</v>
      </c>
      <c r="BA608" s="14" t="s">
        <v>7128</v>
      </c>
      <c r="BB608" s="14">
        <v>7.1028037383177575E-2</v>
      </c>
      <c r="BC608" s="14">
        <v>-8.7209835777892791E-2</v>
      </c>
      <c r="BD608" s="14">
        <v>4.3304843304843306E-2</v>
      </c>
      <c r="BE608" s="14">
        <v>-6.2869657151487693E-2</v>
      </c>
      <c r="BF608" s="14">
        <v>0</v>
      </c>
      <c r="BG608" s="14" t="s">
        <v>7128</v>
      </c>
      <c r="BH608" s="13">
        <v>1.52</v>
      </c>
      <c r="BI608" s="13">
        <v>1.52</v>
      </c>
      <c r="BJ608" s="13">
        <v>-2.21</v>
      </c>
      <c r="BK608" s="13">
        <v>-2.2067249660172181</v>
      </c>
      <c r="BL608" s="13">
        <v>35.1</v>
      </c>
      <c r="BM608" s="13">
        <v>35.1</v>
      </c>
      <c r="BN608" s="13">
        <v>-1.29</v>
      </c>
      <c r="BO608" s="13">
        <v>-1.286</v>
      </c>
      <c r="BP608" s="13">
        <v>-2.2067249660172181</v>
      </c>
      <c r="BQ608" s="13">
        <v>1.38</v>
      </c>
      <c r="BR608" s="13">
        <v>-1.7000000000000002</v>
      </c>
      <c r="BS608" s="13">
        <v>4.0000000000000036E-2</v>
      </c>
      <c r="BT608" s="14" t="s">
        <v>7128</v>
      </c>
      <c r="BU608" s="13">
        <v>-0.54672496601721798</v>
      </c>
      <c r="BV608" s="13">
        <v>1.8000000000000003</v>
      </c>
      <c r="BW608" s="13">
        <v>3.18</v>
      </c>
      <c r="BX608" s="13">
        <v>21.4</v>
      </c>
      <c r="BY608" s="13">
        <v>25.303624830086086</v>
      </c>
      <c r="BZ608" s="13">
        <v>22.2</v>
      </c>
      <c r="CA608" s="13">
        <v>21.953624830086088</v>
      </c>
      <c r="CB608" s="13">
        <v>-7.0000000000000001E-3</v>
      </c>
      <c r="CC608" s="15">
        <v>-0.182</v>
      </c>
      <c r="CD608" s="15">
        <v>0.502</v>
      </c>
      <c r="CE608" s="15">
        <v>0.36</v>
      </c>
      <c r="CF608" s="15">
        <v>1.1473619322663691</v>
      </c>
      <c r="CG608" s="15">
        <v>1.2669452053403676</v>
      </c>
      <c r="CH608" s="13">
        <v>4.7059999999999986</v>
      </c>
      <c r="CI608" s="13">
        <v>2.2865000000000002</v>
      </c>
      <c r="CJ608" s="13">
        <v>-7.0000000000000001E-3</v>
      </c>
      <c r="CK608" s="12">
        <f t="shared" si="18"/>
        <v>3.8888888888888883E-3</v>
      </c>
      <c r="CL608" s="36">
        <f t="shared" si="19"/>
        <v>1.5988248078238823</v>
      </c>
      <c r="CM608" s="13">
        <v>1.27</v>
      </c>
      <c r="CN608" s="13" t="s">
        <v>7128</v>
      </c>
      <c r="CO608" s="13">
        <v>1.52</v>
      </c>
      <c r="CP608" s="13">
        <v>36.5</v>
      </c>
      <c r="CQ608" s="13" t="s">
        <v>7128</v>
      </c>
      <c r="CR608" s="13" t="s">
        <v>7128</v>
      </c>
      <c r="CS608" s="13">
        <v>1.8000000000000003</v>
      </c>
      <c r="CT608" s="13">
        <v>0</v>
      </c>
      <c r="CU608" s="13">
        <v>-2.232124966017218</v>
      </c>
      <c r="CV608" s="13">
        <v>21.953624830086088</v>
      </c>
      <c r="CW608" s="13">
        <v>-1.29</v>
      </c>
      <c r="CX608" s="12">
        <v>6.9841121495327105E-2</v>
      </c>
      <c r="CY608" s="12">
        <v>-8.821364452745184E-2</v>
      </c>
      <c r="CZ608" s="15" t="s">
        <v>7128</v>
      </c>
      <c r="DA608" s="20"/>
      <c r="DB608" s="20"/>
    </row>
    <row r="609" spans="1:106">
      <c r="A609" s="8" t="s">
        <v>3009</v>
      </c>
      <c r="B609" s="8" t="s">
        <v>3010</v>
      </c>
      <c r="C609" s="9" t="s">
        <v>7147</v>
      </c>
      <c r="D609" s="9" t="s">
        <v>7126</v>
      </c>
      <c r="E609" s="10" t="s">
        <v>7127</v>
      </c>
      <c r="F609" s="10" t="s">
        <v>7126</v>
      </c>
      <c r="G609" s="11">
        <v>0.99</v>
      </c>
      <c r="H609" s="11">
        <v>1.109778601010331</v>
      </c>
      <c r="I609" s="12">
        <v>9.0499999999999997E-2</v>
      </c>
      <c r="J609" s="12">
        <v>0.15693496339143495</v>
      </c>
      <c r="K609" s="12">
        <v>4.7E-2</v>
      </c>
      <c r="L609" s="12">
        <v>0.10350000000000001</v>
      </c>
      <c r="M609" s="12">
        <v>6.8320350000000002E-2</v>
      </c>
      <c r="N609" s="12">
        <v>0.14371039700628016</v>
      </c>
      <c r="O609" s="12">
        <v>0.27103113830348036</v>
      </c>
      <c r="P609" s="12">
        <v>5.0885684242537144E-2</v>
      </c>
      <c r="Q609" s="13">
        <v>30.1</v>
      </c>
      <c r="R609" s="13">
        <v>0</v>
      </c>
      <c r="S609" s="13">
        <v>5.28</v>
      </c>
      <c r="T609" s="13">
        <v>5.28</v>
      </c>
      <c r="U609" s="13">
        <v>35.380000000000003</v>
      </c>
      <c r="V609" s="13">
        <v>0.48799999999999999</v>
      </c>
      <c r="W609" s="13">
        <v>34.892000000000003</v>
      </c>
      <c r="X609" s="14">
        <v>1.379310344827586E-2</v>
      </c>
      <c r="Y609" s="15">
        <v>0.60869565217391308</v>
      </c>
      <c r="Z609" s="14">
        <v>0.47142857142857147</v>
      </c>
      <c r="AA609" s="14">
        <v>0.14923685698134539</v>
      </c>
      <c r="AB609" s="14">
        <v>0.891891891891892</v>
      </c>
      <c r="AC609" s="14">
        <v>0.17541528239202658</v>
      </c>
      <c r="AD609" s="13">
        <v>2.63</v>
      </c>
      <c r="AE609" s="15">
        <v>0.56677777777777782</v>
      </c>
      <c r="AF609" s="14">
        <v>3.1622776601683791E-2</v>
      </c>
      <c r="AG609" s="14" t="s">
        <v>7128</v>
      </c>
      <c r="AH609" s="15">
        <v>0.58657947114017639</v>
      </c>
      <c r="AI609" s="5">
        <v>2.5529661016949157</v>
      </c>
      <c r="AJ609" s="15">
        <v>29.801980198019802</v>
      </c>
      <c r="AK609" s="15">
        <v>29.801980198019802</v>
      </c>
      <c r="AL609" s="15">
        <v>24.128440366972477</v>
      </c>
      <c r="AM609" s="15">
        <v>0.51382724479344488</v>
      </c>
      <c r="AN609" s="15">
        <v>5.0844594594594597</v>
      </c>
      <c r="AO609" s="15">
        <v>1.3870967741935485</v>
      </c>
      <c r="AP609" s="15">
        <v>14.478008298755187</v>
      </c>
      <c r="AQ609" s="15">
        <v>13.737007874015749</v>
      </c>
      <c r="AR609" s="15">
        <v>3.2572815533980588</v>
      </c>
      <c r="AS609" s="15">
        <v>1.6079262672811061</v>
      </c>
      <c r="AT609" s="14">
        <v>0</v>
      </c>
      <c r="AU609" s="14">
        <v>0</v>
      </c>
      <c r="AV609" s="12">
        <v>0.43</v>
      </c>
      <c r="AW609" s="12">
        <v>0.26899999999999996</v>
      </c>
      <c r="AX609" s="12">
        <v>0.23100000000000001</v>
      </c>
      <c r="AY609" s="12">
        <v>0.22899999999999998</v>
      </c>
      <c r="AZ609" s="14">
        <v>0.57999999999999996</v>
      </c>
      <c r="BA609" s="14">
        <v>0.17699999999999999</v>
      </c>
      <c r="BB609" s="14">
        <v>0.42796610169491528</v>
      </c>
      <c r="BC609" s="14">
        <v>0.1945960812488173</v>
      </c>
      <c r="BD609" s="14">
        <v>4.6543778801843322E-2</v>
      </c>
      <c r="BE609" s="14">
        <v>0.1110599078341014</v>
      </c>
      <c r="BF609" s="14">
        <v>0.31027397260273976</v>
      </c>
      <c r="BG609" s="14">
        <v>1.11E-2</v>
      </c>
      <c r="BH609" s="13">
        <v>1.01</v>
      </c>
      <c r="BI609" s="13">
        <v>1.01</v>
      </c>
      <c r="BJ609" s="13">
        <v>2.41</v>
      </c>
      <c r="BK609" s="13">
        <v>2.41</v>
      </c>
      <c r="BL609" s="13">
        <v>21.7</v>
      </c>
      <c r="BM609" s="13">
        <v>21.7</v>
      </c>
      <c r="BN609" s="13">
        <v>2.54</v>
      </c>
      <c r="BO609" s="13">
        <v>2.54</v>
      </c>
      <c r="BP609" s="13">
        <v>1.6622397260273973</v>
      </c>
      <c r="BQ609" s="13">
        <v>0</v>
      </c>
      <c r="BR609" s="13">
        <v>0</v>
      </c>
      <c r="BS609" s="13">
        <v>-0.14000000000000001</v>
      </c>
      <c r="BT609" s="14">
        <v>-8.4223712024129857E-2</v>
      </c>
      <c r="BU609" s="13">
        <v>1.8022397260273975</v>
      </c>
      <c r="BV609" s="13">
        <v>1.1499999999999999</v>
      </c>
      <c r="BW609" s="13">
        <v>1.1499999999999999</v>
      </c>
      <c r="BX609" s="13">
        <v>2.36</v>
      </c>
      <c r="BY609" s="13">
        <v>8.5419999999999998</v>
      </c>
      <c r="BZ609" s="13">
        <v>5.92</v>
      </c>
      <c r="CA609" s="13">
        <v>10.712</v>
      </c>
      <c r="CB609" s="13">
        <v>0</v>
      </c>
      <c r="CC609" s="15">
        <v>-0.188</v>
      </c>
      <c r="CD609" s="15" t="s">
        <v>7128</v>
      </c>
      <c r="CE609" s="15">
        <v>0.36</v>
      </c>
      <c r="CF609" s="15">
        <v>2.0474780460782571</v>
      </c>
      <c r="CG609" s="15">
        <v>2.4551575066754356</v>
      </c>
      <c r="CH609" s="13">
        <v>0.76200000000000001</v>
      </c>
      <c r="CI609" s="13">
        <v>0.18274999999999997</v>
      </c>
      <c r="CJ609" s="13">
        <v>0</v>
      </c>
      <c r="CK609" s="12">
        <f t="shared" si="18"/>
        <v>0</v>
      </c>
      <c r="CL609" s="36">
        <f t="shared" si="19"/>
        <v>2.0257654966392828</v>
      </c>
      <c r="CM609" s="13">
        <v>1.46</v>
      </c>
      <c r="CN609" s="13">
        <v>0.45300000000000001</v>
      </c>
      <c r="CO609" s="13">
        <v>1.01</v>
      </c>
      <c r="CP609" s="13">
        <v>30.1</v>
      </c>
      <c r="CQ609" s="13">
        <v>2.54</v>
      </c>
      <c r="CR609" s="13">
        <v>34.892000000000003</v>
      </c>
      <c r="CS609" s="13" t="s">
        <v>7128</v>
      </c>
      <c r="CT609" s="13">
        <v>1.2800000000000001E-2</v>
      </c>
      <c r="CU609" s="13">
        <v>2.4040000000000004</v>
      </c>
      <c r="CV609" s="13">
        <v>10.7248</v>
      </c>
      <c r="CW609" s="13">
        <v>2.54</v>
      </c>
      <c r="CX609" s="12">
        <v>0.4231287929871882</v>
      </c>
      <c r="CY609" s="12">
        <v>0.1938211728927636</v>
      </c>
      <c r="CZ609" s="15">
        <v>13.737007874015749</v>
      </c>
      <c r="DA609" s="20"/>
      <c r="DB609" s="20"/>
    </row>
    <row r="610" spans="1:106" ht="24">
      <c r="A610" s="8" t="s">
        <v>4357</v>
      </c>
      <c r="B610" s="8" t="s">
        <v>4358</v>
      </c>
      <c r="C610" s="9" t="s">
        <v>7209</v>
      </c>
      <c r="D610" s="9" t="s">
        <v>7126</v>
      </c>
      <c r="E610" s="10" t="s">
        <v>7127</v>
      </c>
      <c r="F610" s="10" t="s">
        <v>7126</v>
      </c>
      <c r="G610" s="11">
        <v>0.91</v>
      </c>
      <c r="H610" s="11">
        <v>0.91</v>
      </c>
      <c r="I610" s="12">
        <v>9.0499999999999997E-2</v>
      </c>
      <c r="J610" s="12">
        <v>0.13885500000000001</v>
      </c>
      <c r="K610" s="12">
        <v>5.1999999999999998E-2</v>
      </c>
      <c r="L610" s="12">
        <v>0.1085</v>
      </c>
      <c r="M610" s="12">
        <v>7.162085E-2</v>
      </c>
      <c r="N610" s="12">
        <v>0.13885500000000001</v>
      </c>
      <c r="O610" s="12">
        <v>-1.0496791044776105E-2</v>
      </c>
      <c r="P610" s="12">
        <v>-0.10956520735249925</v>
      </c>
      <c r="Q610" s="13">
        <v>17.7</v>
      </c>
      <c r="R610" s="13">
        <v>0</v>
      </c>
      <c r="S610" s="13">
        <v>0</v>
      </c>
      <c r="T610" s="13">
        <v>0</v>
      </c>
      <c r="U610" s="13">
        <v>17.7</v>
      </c>
      <c r="V610" s="13">
        <v>0</v>
      </c>
      <c r="W610" s="13">
        <v>17.7</v>
      </c>
      <c r="X610" s="14">
        <v>0</v>
      </c>
      <c r="Y610" s="15">
        <v>0.42682926829268292</v>
      </c>
      <c r="Z610" s="14">
        <v>0</v>
      </c>
      <c r="AA610" s="14">
        <v>0</v>
      </c>
      <c r="AB610" s="14">
        <v>0</v>
      </c>
      <c r="AC610" s="14">
        <v>0</v>
      </c>
      <c r="AD610" s="13">
        <v>0.155</v>
      </c>
      <c r="AE610" s="15">
        <v>4.4744444444444449</v>
      </c>
      <c r="AF610" s="14">
        <v>0.25495097567963926</v>
      </c>
      <c r="AG610" s="14">
        <v>0.99430880515059294</v>
      </c>
      <c r="AH610" s="15">
        <v>0.51162790697674421</v>
      </c>
      <c r="AI610" s="5" t="s">
        <v>7128</v>
      </c>
      <c r="AJ610" s="15">
        <v>109.25925925925925</v>
      </c>
      <c r="AK610" s="15">
        <v>68.604651162790688</v>
      </c>
      <c r="AL610" s="15" t="s">
        <v>7128</v>
      </c>
      <c r="AM610" s="15" t="s">
        <v>7128</v>
      </c>
      <c r="AN610" s="15">
        <v>5.0571428571428569</v>
      </c>
      <c r="AO610" s="15">
        <v>4.8760330578512399</v>
      </c>
      <c r="AP610" s="15">
        <v>260.29411764705878</v>
      </c>
      <c r="AQ610" s="15">
        <v>249.29577464788733</v>
      </c>
      <c r="AR610" s="15">
        <v>5.0571428571428569</v>
      </c>
      <c r="AS610" s="15">
        <v>4.8760330578512399</v>
      </c>
      <c r="AT610" s="14">
        <v>0</v>
      </c>
      <c r="AU610" s="14">
        <v>0</v>
      </c>
      <c r="AV610" s="12" t="s">
        <v>7128</v>
      </c>
      <c r="AW610" s="12">
        <v>2.3099999999999999E-2</v>
      </c>
      <c r="AX610" s="12">
        <v>1.401</v>
      </c>
      <c r="AY610" s="12">
        <v>9.6000000000000002E-2</v>
      </c>
      <c r="AZ610" s="14" t="s">
        <v>7128</v>
      </c>
      <c r="BA610" s="14" t="s">
        <v>7128</v>
      </c>
      <c r="BB610" s="14">
        <v>0.1283582089552239</v>
      </c>
      <c r="BC610" s="14">
        <v>2.9289792647500756E-2</v>
      </c>
      <c r="BD610" s="14">
        <v>5.4545454545454543E-2</v>
      </c>
      <c r="BE610" s="14">
        <v>1.437632135306554E-2</v>
      </c>
      <c r="BF610" s="14">
        <v>0.13422818791946309</v>
      </c>
      <c r="BG610" s="14">
        <v>6.6400000000000001E-3</v>
      </c>
      <c r="BH610" s="13">
        <v>0.16200000000000001</v>
      </c>
      <c r="BI610" s="13">
        <v>0.25800000000000001</v>
      </c>
      <c r="BJ610" s="13">
        <v>6.8000000000000005E-2</v>
      </c>
      <c r="BK610" s="13">
        <v>6.8000000000000005E-2</v>
      </c>
      <c r="BL610" s="13">
        <v>3.63</v>
      </c>
      <c r="BM610" s="13">
        <v>4.7300000000000004</v>
      </c>
      <c r="BN610" s="13">
        <v>-2.8000000000000001E-2</v>
      </c>
      <c r="BO610" s="13">
        <v>7.0999999999999994E-2</v>
      </c>
      <c r="BP610" s="13">
        <v>5.8872483221476514E-2</v>
      </c>
      <c r="BQ610" s="13">
        <v>0</v>
      </c>
      <c r="BR610" s="13">
        <v>0</v>
      </c>
      <c r="BS610" s="13">
        <v>-1E-3</v>
      </c>
      <c r="BT610" s="14">
        <v>-1.6985864113087095E-2</v>
      </c>
      <c r="BU610" s="13">
        <v>5.9872483221476515E-2</v>
      </c>
      <c r="BV610" s="13">
        <v>0.25900000000000001</v>
      </c>
      <c r="BW610" s="13">
        <v>0.25900000000000001</v>
      </c>
      <c r="BX610" s="13">
        <v>2.0099999999999998</v>
      </c>
      <c r="BY610" s="13">
        <v>2.0099999999999998</v>
      </c>
      <c r="BZ610" s="13">
        <v>3.5</v>
      </c>
      <c r="CA610" s="13">
        <v>3.5</v>
      </c>
      <c r="CB610" s="13">
        <v>0</v>
      </c>
      <c r="CC610" s="15">
        <v>1.69</v>
      </c>
      <c r="CD610" s="15">
        <v>1.45</v>
      </c>
      <c r="CE610" s="15">
        <v>0.36</v>
      </c>
      <c r="CF610" s="15">
        <v>1.6093599700476295</v>
      </c>
      <c r="CG610" s="15">
        <v>1.8489126523088293</v>
      </c>
      <c r="CH610" s="13">
        <v>6.5714285714285711E-2</v>
      </c>
      <c r="CI610" s="13">
        <v>7.4428571428571427E-2</v>
      </c>
      <c r="CJ610" s="13">
        <v>0</v>
      </c>
      <c r="CK610" s="12">
        <f t="shared" si="18"/>
        <v>0</v>
      </c>
      <c r="CL610" s="36">
        <f t="shared" si="19"/>
        <v>1.0371428571428571</v>
      </c>
      <c r="CM610" s="13">
        <v>0.29799999999999999</v>
      </c>
      <c r="CN610" s="13">
        <v>0.04</v>
      </c>
      <c r="CO610" s="13">
        <v>0.25800000000000001</v>
      </c>
      <c r="CP610" s="13">
        <v>17.7</v>
      </c>
      <c r="CQ610" s="13">
        <v>7.0999999999999994E-2</v>
      </c>
      <c r="CR610" s="13">
        <v>17.7</v>
      </c>
      <c r="CS610" s="13" t="s">
        <v>7128</v>
      </c>
      <c r="CT610" s="13">
        <v>0</v>
      </c>
      <c r="CU610" s="13">
        <v>6.8000000000000005E-2</v>
      </c>
      <c r="CV610" s="13">
        <v>3.5</v>
      </c>
      <c r="CW610" s="13">
        <v>-2.8000000000000001E-2</v>
      </c>
      <c r="CX610" s="12">
        <v>0.1283582089552239</v>
      </c>
      <c r="CY610" s="12">
        <v>2.9289792647500756E-2</v>
      </c>
      <c r="CZ610" s="15" t="s">
        <v>7128</v>
      </c>
      <c r="DA610" s="20"/>
      <c r="DB610" s="20"/>
    </row>
    <row r="611" spans="1:106">
      <c r="A611" s="8" t="s">
        <v>75</v>
      </c>
      <c r="B611" s="8" t="s">
        <v>76</v>
      </c>
      <c r="C611" s="9" t="s">
        <v>7138</v>
      </c>
      <c r="D611" s="9" t="s">
        <v>7126</v>
      </c>
      <c r="E611" s="10" t="s">
        <v>7127</v>
      </c>
      <c r="F611" s="10" t="s">
        <v>7126</v>
      </c>
      <c r="G611" s="11">
        <v>1.05</v>
      </c>
      <c r="H611" s="11">
        <v>1.0509929887667671</v>
      </c>
      <c r="I611" s="12">
        <v>9.0499999999999997E-2</v>
      </c>
      <c r="J611" s="12">
        <v>0.15161486548339242</v>
      </c>
      <c r="K611" s="12">
        <v>3.2000000000000001E-2</v>
      </c>
      <c r="L611" s="12">
        <v>8.8499999999999995E-2</v>
      </c>
      <c r="M611" s="12">
        <v>5.8418850000000001E-2</v>
      </c>
      <c r="N611" s="12">
        <v>0.15147648326014326</v>
      </c>
      <c r="O611" s="12">
        <v>0.15865248699230278</v>
      </c>
      <c r="P611" s="12" t="s">
        <v>7128</v>
      </c>
      <c r="Q611" s="13">
        <v>43239.7</v>
      </c>
      <c r="R611" s="13">
        <v>0</v>
      </c>
      <c r="S611" s="13">
        <v>64.3</v>
      </c>
      <c r="T611" s="13">
        <v>64.3</v>
      </c>
      <c r="U611" s="13">
        <v>43304</v>
      </c>
      <c r="V611" s="13">
        <v>8492.7999999999993</v>
      </c>
      <c r="W611" s="13">
        <v>34811.199999999997</v>
      </c>
      <c r="X611" s="14">
        <v>0.19612045076667281</v>
      </c>
      <c r="Y611" s="15">
        <v>0.14961053764802737</v>
      </c>
      <c r="Z611" s="14">
        <v>9.8471622408036995E-3</v>
      </c>
      <c r="AA611" s="14">
        <v>1.4848512839460558E-3</v>
      </c>
      <c r="AB611" s="14">
        <v>9.9450931869151642E-3</v>
      </c>
      <c r="AC611" s="14">
        <v>1.4870593459251568E-3</v>
      </c>
      <c r="AD611" s="13">
        <v>6.85</v>
      </c>
      <c r="AE611" s="15">
        <v>2.0953055555555555</v>
      </c>
      <c r="AF611" s="14">
        <v>0.33466401061363021</v>
      </c>
      <c r="AG611" s="14">
        <v>0.36663637591332521</v>
      </c>
      <c r="AH611" s="15">
        <v>0.14333057166528587</v>
      </c>
      <c r="AI611" s="5">
        <v>2052.9059829059829</v>
      </c>
      <c r="AJ611" s="15">
        <v>19.69289975861912</v>
      </c>
      <c r="AK611" s="15">
        <v>19.69289975861912</v>
      </c>
      <c r="AL611" s="15">
        <v>16.15566037735849</v>
      </c>
      <c r="AM611" s="15" t="s">
        <v>7128</v>
      </c>
      <c r="AN611" s="15">
        <v>6.687758100688268</v>
      </c>
      <c r="AO611" s="15">
        <v>3.7535765130733703</v>
      </c>
      <c r="AP611" s="15">
        <v>14.493192888962902</v>
      </c>
      <c r="AQ611" s="15">
        <v>12.936157562244517</v>
      </c>
      <c r="AR611" s="15" t="s">
        <v>7128</v>
      </c>
      <c r="AS611" s="15">
        <v>3.0219104830028818</v>
      </c>
      <c r="AT611" s="14">
        <v>0.9521921938334017</v>
      </c>
      <c r="AU611" s="14">
        <v>4.8352056096596416E-2</v>
      </c>
      <c r="AV611" s="12">
        <v>-2.4500000000000001E-2</v>
      </c>
      <c r="AW611" s="12">
        <v>7.3599999999999999E-2</v>
      </c>
      <c r="AX611" s="12">
        <v>4.8799999999999996E-2</v>
      </c>
      <c r="AY611" s="12">
        <v>9.01E-2</v>
      </c>
      <c r="AZ611" s="14" t="s">
        <v>7128</v>
      </c>
      <c r="BA611" s="14">
        <v>0.125</v>
      </c>
      <c r="BB611" s="14">
        <v>0.3102673524756952</v>
      </c>
      <c r="BC611" s="14" t="s">
        <v>7128</v>
      </c>
      <c r="BD611" s="14">
        <v>0.1906055765825202</v>
      </c>
      <c r="BE611" s="14">
        <v>0.20850550366332166</v>
      </c>
      <c r="BF611" s="14">
        <v>0.36404448821178248</v>
      </c>
      <c r="BG611" s="14">
        <v>0.13300000000000001</v>
      </c>
      <c r="BH611" s="13">
        <v>2195.6999999999998</v>
      </c>
      <c r="BI611" s="13">
        <v>2195.6999999999998</v>
      </c>
      <c r="BJ611" s="13">
        <v>2401.9</v>
      </c>
      <c r="BK611" s="13">
        <v>2401.9</v>
      </c>
      <c r="BL611" s="13">
        <v>11519.6</v>
      </c>
      <c r="BM611" s="13">
        <v>11519.6</v>
      </c>
      <c r="BN611" s="13">
        <v>2691</v>
      </c>
      <c r="BO611" s="13">
        <v>2691</v>
      </c>
      <c r="BP611" s="13">
        <v>1527.5015437641198</v>
      </c>
      <c r="BQ611" s="13">
        <v>0</v>
      </c>
      <c r="BR611" s="13">
        <v>0</v>
      </c>
      <c r="BS611" s="13">
        <v>-371.1</v>
      </c>
      <c r="BT611" s="14">
        <v>-0.24294574464751317</v>
      </c>
      <c r="BU611" s="13">
        <v>1898.6015437641199</v>
      </c>
      <c r="BV611" s="13">
        <v>2566.7999999999997</v>
      </c>
      <c r="BW611" s="13">
        <v>2566.7999999999997</v>
      </c>
      <c r="BX611" s="13">
        <v>7076.8</v>
      </c>
      <c r="BY611" s="13">
        <v>-1636.7000000000007</v>
      </c>
      <c r="BZ611" s="13">
        <v>6465.5</v>
      </c>
      <c r="CA611" s="13">
        <v>-1962.9999999999991</v>
      </c>
      <c r="CB611" s="13">
        <v>-2090.7284</v>
      </c>
      <c r="CC611" s="15">
        <v>0.81799999999999995</v>
      </c>
      <c r="CD611" s="15">
        <v>0.625</v>
      </c>
      <c r="CE611" s="15">
        <v>0.36</v>
      </c>
      <c r="CF611" s="15" t="s">
        <v>7128</v>
      </c>
      <c r="CG611" s="15" t="s">
        <v>7128</v>
      </c>
      <c r="CH611" s="13" t="s">
        <v>7128</v>
      </c>
      <c r="CI611" s="13" t="s">
        <v>7128</v>
      </c>
      <c r="CJ611" s="13">
        <v>-2090.7284</v>
      </c>
      <c r="CK611" s="12">
        <f t="shared" si="18"/>
        <v>0.81452719339255109</v>
      </c>
      <c r="CL611" s="36" t="str">
        <f t="shared" si="19"/>
        <v>NA</v>
      </c>
      <c r="CM611" s="13">
        <v>3452.6</v>
      </c>
      <c r="CN611" s="13">
        <v>1256.9000000000001</v>
      </c>
      <c r="CO611" s="13">
        <v>2195.6999999999998</v>
      </c>
      <c r="CP611" s="13">
        <v>43239.7</v>
      </c>
      <c r="CQ611" s="13">
        <v>2691</v>
      </c>
      <c r="CR611" s="13">
        <v>34811.199999999997</v>
      </c>
      <c r="CS611" s="13">
        <v>2566.7999999999997</v>
      </c>
      <c r="CT611" s="13">
        <v>7.3520000000000012</v>
      </c>
      <c r="CU611" s="13">
        <v>2398.1959999999999</v>
      </c>
      <c r="CV611" s="13">
        <v>-1955.647999999999</v>
      </c>
      <c r="CW611" s="13">
        <v>2691</v>
      </c>
      <c r="CX611" s="12">
        <v>0.30942249686342127</v>
      </c>
      <c r="CY611" s="12" t="s">
        <v>7128</v>
      </c>
      <c r="CZ611" s="15">
        <v>12.936157562244517</v>
      </c>
      <c r="DA611" s="20"/>
      <c r="DB611" s="20"/>
    </row>
    <row r="612" spans="1:106">
      <c r="A612" s="8" t="s">
        <v>3651</v>
      </c>
      <c r="B612" s="8" t="s">
        <v>3652</v>
      </c>
      <c r="C612" s="9" t="s">
        <v>7195</v>
      </c>
      <c r="D612" s="9" t="s">
        <v>7126</v>
      </c>
      <c r="E612" s="10" t="s">
        <v>7127</v>
      </c>
      <c r="F612" s="10" t="s">
        <v>7126</v>
      </c>
      <c r="G612" s="11">
        <v>0.68</v>
      </c>
      <c r="H612" s="11">
        <v>1.86</v>
      </c>
      <c r="I612" s="12">
        <v>9.0499999999999997E-2</v>
      </c>
      <c r="J612" s="12">
        <v>0.22483</v>
      </c>
      <c r="K612" s="12">
        <v>4.7E-2</v>
      </c>
      <c r="L612" s="12">
        <v>0.10350000000000001</v>
      </c>
      <c r="M612" s="12">
        <v>6.8320350000000002E-2</v>
      </c>
      <c r="N612" s="12">
        <v>0.11266475083333333</v>
      </c>
      <c r="O612" s="12">
        <v>-0.19699981132075473</v>
      </c>
      <c r="P612" s="12">
        <v>-9.259555101363684E-2</v>
      </c>
      <c r="Q612" s="13">
        <v>1.02</v>
      </c>
      <c r="R612" s="13">
        <v>0</v>
      </c>
      <c r="S612" s="13">
        <v>2.58</v>
      </c>
      <c r="T612" s="13">
        <v>2.58</v>
      </c>
      <c r="U612" s="13">
        <v>3.6</v>
      </c>
      <c r="V612" s="13">
        <v>0.20599999999999999</v>
      </c>
      <c r="W612" s="13">
        <v>3.3940000000000001</v>
      </c>
      <c r="X612" s="14">
        <v>5.7222222222222216E-2</v>
      </c>
      <c r="Y612" s="15">
        <v>6.0240963855421679E-2</v>
      </c>
      <c r="Z612" s="14">
        <v>0.55603448275862066</v>
      </c>
      <c r="AA612" s="14">
        <v>0.71666666666666667</v>
      </c>
      <c r="AB612" s="14">
        <v>1.2524271844660195</v>
      </c>
      <c r="AC612" s="14">
        <v>2.5294117647058822</v>
      </c>
      <c r="AD612" s="13">
        <v>0.245</v>
      </c>
      <c r="AE612" s="15">
        <v>0.30227777777777781</v>
      </c>
      <c r="AF612" s="14" t="s">
        <v>7128</v>
      </c>
      <c r="AG612" s="14" t="s">
        <v>7128</v>
      </c>
      <c r="AH612" s="15">
        <v>0.375</v>
      </c>
      <c r="AI612" s="5">
        <v>2.116883116883117</v>
      </c>
      <c r="AJ612" s="15">
        <v>17.288135593220339</v>
      </c>
      <c r="AK612" s="15">
        <v>17.288135593220339</v>
      </c>
      <c r="AL612" s="15" t="s">
        <v>7128</v>
      </c>
      <c r="AM612" s="15" t="s">
        <v>7128</v>
      </c>
      <c r="AN612" s="15">
        <v>0.49514563106796117</v>
      </c>
      <c r="AO612" s="15">
        <v>0.1028225806451613</v>
      </c>
      <c r="AP612" s="15">
        <v>20.822085889570552</v>
      </c>
      <c r="AQ612" s="15">
        <v>5.8923611111111116</v>
      </c>
      <c r="AR612" s="15">
        <v>0.76544880469102394</v>
      </c>
      <c r="AS612" s="15">
        <v>0.34213709677419357</v>
      </c>
      <c r="AT612" s="14">
        <v>0</v>
      </c>
      <c r="AU612" s="14">
        <v>0</v>
      </c>
      <c r="AV612" s="12">
        <v>-0.27899999999999997</v>
      </c>
      <c r="AW612" s="12">
        <v>-0.11599999999999999</v>
      </c>
      <c r="AX612" s="12">
        <v>-0.122</v>
      </c>
      <c r="AY612" s="12">
        <v>-4.5899999999999996E-2</v>
      </c>
      <c r="AZ612" s="14" t="s">
        <v>7128</v>
      </c>
      <c r="BA612" s="14" t="s">
        <v>7128</v>
      </c>
      <c r="BB612" s="14">
        <v>2.783018867924528E-2</v>
      </c>
      <c r="BC612" s="14">
        <v>2.0069199819696494E-2</v>
      </c>
      <c r="BD612" s="14">
        <v>5.9475806451612899E-3</v>
      </c>
      <c r="BE612" s="14">
        <v>1.6431451612903228E-2</v>
      </c>
      <c r="BF612" s="14">
        <v>0.31395348837209303</v>
      </c>
      <c r="BG612" s="14" t="s">
        <v>7128</v>
      </c>
      <c r="BH612" s="13">
        <v>5.8999999999999997E-2</v>
      </c>
      <c r="BI612" s="13">
        <v>5.8999999999999997E-2</v>
      </c>
      <c r="BJ612" s="13">
        <v>0.16300000000000001</v>
      </c>
      <c r="BK612" s="13">
        <v>0.16300000000000001</v>
      </c>
      <c r="BL612" s="13">
        <v>9.92</v>
      </c>
      <c r="BM612" s="13">
        <v>9.92</v>
      </c>
      <c r="BN612" s="13">
        <v>0.57599999999999996</v>
      </c>
      <c r="BO612" s="13">
        <v>0.57599999999999996</v>
      </c>
      <c r="BP612" s="13">
        <v>0.11182558139534884</v>
      </c>
      <c r="BQ612" s="13">
        <v>0</v>
      </c>
      <c r="BR612" s="13">
        <v>0</v>
      </c>
      <c r="BS612" s="13">
        <v>-0.374</v>
      </c>
      <c r="BT612" s="14">
        <v>-3.3444941249870022</v>
      </c>
      <c r="BU612" s="13">
        <v>0.48582558139534882</v>
      </c>
      <c r="BV612" s="13">
        <v>0.433</v>
      </c>
      <c r="BW612" s="13">
        <v>0.433</v>
      </c>
      <c r="BX612" s="13">
        <v>2.12</v>
      </c>
      <c r="BY612" s="13">
        <v>5.5719999999999992</v>
      </c>
      <c r="BZ612" s="13">
        <v>2.06</v>
      </c>
      <c r="CA612" s="13">
        <v>4.4340000000000002</v>
      </c>
      <c r="CB612" s="13">
        <v>0</v>
      </c>
      <c r="CC612" s="15">
        <v>-7.3999999999999996E-2</v>
      </c>
      <c r="CD612" s="15">
        <v>0.48</v>
      </c>
      <c r="CE612" s="15">
        <v>0.36</v>
      </c>
      <c r="CF612" s="15">
        <v>0.84063469979747829</v>
      </c>
      <c r="CG612" s="15">
        <v>1.1750932494485506</v>
      </c>
      <c r="CH612" s="13">
        <v>0.2044</v>
      </c>
      <c r="CI612" s="13">
        <v>0.13389999999999999</v>
      </c>
      <c r="CJ612" s="13">
        <v>0</v>
      </c>
      <c r="CK612" s="12">
        <f t="shared" si="18"/>
        <v>0</v>
      </c>
      <c r="CL612" s="36">
        <f t="shared" si="19"/>
        <v>2.2372575552548488</v>
      </c>
      <c r="CM612" s="13">
        <v>8.5999999999999993E-2</v>
      </c>
      <c r="CN612" s="13">
        <v>2.7E-2</v>
      </c>
      <c r="CO612" s="13">
        <v>5.8999999999999997E-2</v>
      </c>
      <c r="CP612" s="13">
        <v>1.02</v>
      </c>
      <c r="CQ612" s="13">
        <v>0.57599999999999996</v>
      </c>
      <c r="CR612" s="13">
        <v>3.3940000000000001</v>
      </c>
      <c r="CS612" s="13" t="s">
        <v>7128</v>
      </c>
      <c r="CT612" s="13">
        <v>0</v>
      </c>
      <c r="CU612" s="13">
        <v>0.16300000000000001</v>
      </c>
      <c r="CV612" s="13">
        <v>4.4340000000000002</v>
      </c>
      <c r="CW612" s="13">
        <v>0.57599999999999996</v>
      </c>
      <c r="CX612" s="12">
        <v>2.783018867924528E-2</v>
      </c>
      <c r="CY612" s="12">
        <v>2.0069199819696494E-2</v>
      </c>
      <c r="CZ612" s="15">
        <v>5.8923611111111116</v>
      </c>
      <c r="DA612" s="20"/>
      <c r="DB612" s="20"/>
    </row>
    <row r="613" spans="1:106" ht="24">
      <c r="A613" s="8" t="s">
        <v>6619</v>
      </c>
      <c r="B613" s="8" t="s">
        <v>6620</v>
      </c>
      <c r="C613" s="9" t="s">
        <v>7166</v>
      </c>
      <c r="D613" s="9" t="s">
        <v>7126</v>
      </c>
      <c r="E613" s="10" t="s">
        <v>7127</v>
      </c>
      <c r="F613" s="10" t="s">
        <v>7126</v>
      </c>
      <c r="G613" s="11">
        <v>0.64</v>
      </c>
      <c r="H613" s="11">
        <v>0.6626835443037975</v>
      </c>
      <c r="I613" s="12">
        <v>9.0499999999999997E-2</v>
      </c>
      <c r="J613" s="12">
        <v>0.11647286075949367</v>
      </c>
      <c r="K613" s="12">
        <v>4.7E-2</v>
      </c>
      <c r="L613" s="12">
        <v>0.10350000000000001</v>
      </c>
      <c r="M613" s="12">
        <v>6.8320350000000002E-2</v>
      </c>
      <c r="N613" s="12">
        <v>0.11482460855745721</v>
      </c>
      <c r="O613" s="12">
        <v>-0.34313952742616038</v>
      </c>
      <c r="P613" s="12">
        <v>-15.003713497446348</v>
      </c>
      <c r="Q613" s="13">
        <v>1.58</v>
      </c>
      <c r="R613" s="13">
        <v>0</v>
      </c>
      <c r="S613" s="13">
        <v>5.6000000000000001E-2</v>
      </c>
      <c r="T613" s="13">
        <v>5.6000000000000001E-2</v>
      </c>
      <c r="U613" s="13">
        <v>1.6360000000000001</v>
      </c>
      <c r="V613" s="13">
        <v>1.0999999999999999E-2</v>
      </c>
      <c r="W613" s="13">
        <v>1.6250000000000002</v>
      </c>
      <c r="X613" s="14">
        <v>6.7237163814180918E-3</v>
      </c>
      <c r="Y613" s="15">
        <v>0.14124293785310735</v>
      </c>
      <c r="Z613" s="14">
        <v>0.50450450450450446</v>
      </c>
      <c r="AA613" s="14">
        <v>3.4229828850855744E-2</v>
      </c>
      <c r="AB613" s="14">
        <v>1.0181818181818183</v>
      </c>
      <c r="AC613" s="14">
        <v>3.5443037974683546E-2</v>
      </c>
      <c r="AD613" s="13">
        <v>0.89300000000000002</v>
      </c>
      <c r="AE613" s="15">
        <v>0.21200000000000008</v>
      </c>
      <c r="AF613" s="14">
        <v>4.4721359549995794E-2</v>
      </c>
      <c r="AG613" s="14" t="s">
        <v>7128</v>
      </c>
      <c r="AH613" s="15">
        <v>0.42403628117913833</v>
      </c>
      <c r="AI613" s="5" t="s">
        <v>7128</v>
      </c>
      <c r="AJ613" s="15" t="s">
        <v>7128</v>
      </c>
      <c r="AK613" s="15" t="s">
        <v>7128</v>
      </c>
      <c r="AL613" s="15" t="s">
        <v>7128</v>
      </c>
      <c r="AM613" s="15" t="s">
        <v>7128</v>
      </c>
      <c r="AN613" s="15">
        <v>28.72727272727273</v>
      </c>
      <c r="AO613" s="15" t="s">
        <v>7128</v>
      </c>
      <c r="AP613" s="15" t="s">
        <v>7128</v>
      </c>
      <c r="AQ613" s="15" t="s">
        <v>7128</v>
      </c>
      <c r="AR613" s="15">
        <v>16.25</v>
      </c>
      <c r="AS613" s="15" t="s">
        <v>7128</v>
      </c>
      <c r="AT613" s="14" t="s">
        <v>7128</v>
      </c>
      <c r="AU613" s="14">
        <v>0</v>
      </c>
      <c r="AV613" s="12" t="s">
        <v>7128</v>
      </c>
      <c r="AW613" s="12" t="s">
        <v>7128</v>
      </c>
      <c r="AX613" s="12" t="s">
        <v>7128</v>
      </c>
      <c r="AY613" s="12" t="s">
        <v>7128</v>
      </c>
      <c r="AZ613" s="14" t="s">
        <v>7128</v>
      </c>
      <c r="BA613" s="14" t="s">
        <v>7128</v>
      </c>
      <c r="BB613" s="14">
        <v>-0.22666666666666668</v>
      </c>
      <c r="BC613" s="14">
        <v>-14.888888888888891</v>
      </c>
      <c r="BD613" s="14" t="s">
        <v>7128</v>
      </c>
      <c r="BE613" s="14" t="s">
        <v>7128</v>
      </c>
      <c r="BF613" s="14">
        <v>0</v>
      </c>
      <c r="BG613" s="14">
        <v>0.29680000000000001</v>
      </c>
      <c r="BH613" s="13">
        <v>-1.7000000000000001E-2</v>
      </c>
      <c r="BI613" s="13">
        <v>-1.7000000000000001E-2</v>
      </c>
      <c r="BJ613" s="13">
        <v>-0.40200000000000002</v>
      </c>
      <c r="BK613" s="13">
        <v>-0.40200000000000002</v>
      </c>
      <c r="BL613" s="13">
        <v>0</v>
      </c>
      <c r="BM613" s="13">
        <v>0</v>
      </c>
      <c r="BN613" s="13">
        <v>-0.29699999999999999</v>
      </c>
      <c r="BO613" s="13">
        <v>-0.29699999999999999</v>
      </c>
      <c r="BP613" s="13">
        <v>-0.40200000000000002</v>
      </c>
      <c r="BQ613" s="13">
        <v>0</v>
      </c>
      <c r="BR613" s="13">
        <v>0</v>
      </c>
      <c r="BS613" s="13">
        <v>-0.105</v>
      </c>
      <c r="BT613" s="14" t="s">
        <v>7128</v>
      </c>
      <c r="BU613" s="13">
        <v>-0.29700000000000004</v>
      </c>
      <c r="BV613" s="13">
        <v>8.7999999999999995E-2</v>
      </c>
      <c r="BW613" s="13">
        <v>8.7999999999999995E-2</v>
      </c>
      <c r="BX613" s="13">
        <v>7.4999999999999997E-2</v>
      </c>
      <c r="BY613" s="13">
        <v>2.6999999999999996E-2</v>
      </c>
      <c r="BZ613" s="13">
        <v>5.5E-2</v>
      </c>
      <c r="CA613" s="13">
        <v>0.1</v>
      </c>
      <c r="CB613" s="13">
        <v>0</v>
      </c>
      <c r="CC613" s="15">
        <v>-0.156</v>
      </c>
      <c r="CD613" s="15">
        <v>0.54800000000000004</v>
      </c>
      <c r="CE613" s="15">
        <v>0.36</v>
      </c>
      <c r="CF613" s="15" t="s">
        <v>7128</v>
      </c>
      <c r="CG613" s="15" t="s">
        <v>7128</v>
      </c>
      <c r="CH613" s="13" t="s">
        <v>7128</v>
      </c>
      <c r="CI613" s="13" t="s">
        <v>7128</v>
      </c>
      <c r="CJ613" s="13">
        <v>0</v>
      </c>
      <c r="CK613" s="12">
        <f t="shared" si="18"/>
        <v>0</v>
      </c>
      <c r="CL613" s="36" t="str">
        <f t="shared" si="19"/>
        <v>NA</v>
      </c>
      <c r="CM613" s="13" t="s">
        <v>7128</v>
      </c>
      <c r="CN613" s="13" t="s">
        <v>7128</v>
      </c>
      <c r="CO613" s="13" t="s">
        <v>7128</v>
      </c>
      <c r="CP613" s="13" t="s">
        <v>7128</v>
      </c>
      <c r="CQ613" s="13" t="s">
        <v>7128</v>
      </c>
      <c r="CR613" s="13" t="s">
        <v>7128</v>
      </c>
      <c r="CS613" s="13" t="s">
        <v>7128</v>
      </c>
      <c r="CT613" s="13">
        <v>0</v>
      </c>
      <c r="CU613" s="13">
        <v>-0.40200000000000002</v>
      </c>
      <c r="CV613" s="13">
        <v>0.1</v>
      </c>
      <c r="CW613" s="13">
        <v>-0.29699999999999999</v>
      </c>
      <c r="CX613" s="12">
        <v>-0.22666666666666668</v>
      </c>
      <c r="CY613" s="12">
        <v>-14.888888888888891</v>
      </c>
      <c r="CZ613" s="15" t="s">
        <v>7128</v>
      </c>
      <c r="DA613" s="20"/>
      <c r="DB613" s="20"/>
    </row>
    <row r="614" spans="1:106">
      <c r="A614" s="8" t="s">
        <v>3127</v>
      </c>
      <c r="B614" s="8" t="s">
        <v>3128</v>
      </c>
      <c r="C614" s="9" t="s">
        <v>7155</v>
      </c>
      <c r="D614" s="9" t="s">
        <v>7126</v>
      </c>
      <c r="E614" s="10" t="s">
        <v>7127</v>
      </c>
      <c r="F614" s="10" t="s">
        <v>7126</v>
      </c>
      <c r="G614" s="11">
        <v>0.92</v>
      </c>
      <c r="H614" s="11">
        <v>1.6057319587628867</v>
      </c>
      <c r="I614" s="12">
        <v>9.0499999999999997E-2</v>
      </c>
      <c r="J614" s="12">
        <v>0.20181874226804122</v>
      </c>
      <c r="K614" s="12">
        <v>3.6999999999999998E-2</v>
      </c>
      <c r="L614" s="12">
        <v>9.35E-2</v>
      </c>
      <c r="M614" s="12">
        <v>6.1719349999999999E-2</v>
      </c>
      <c r="N614" s="12">
        <v>0.14198893682811575</v>
      </c>
      <c r="O614" s="12">
        <v>-0.38979688434454396</v>
      </c>
      <c r="P614" s="12">
        <v>-0.30921441880632194</v>
      </c>
      <c r="Q614" s="13">
        <v>9.6999999999999993</v>
      </c>
      <c r="R614" s="13">
        <v>0</v>
      </c>
      <c r="S614" s="13">
        <v>7.23</v>
      </c>
      <c r="T614" s="13">
        <v>7.23</v>
      </c>
      <c r="U614" s="13">
        <v>16.93</v>
      </c>
      <c r="V614" s="13">
        <v>0.57299999999999995</v>
      </c>
      <c r="W614" s="13">
        <v>16.356999999999999</v>
      </c>
      <c r="X614" s="14">
        <v>3.3845245126993502E-2</v>
      </c>
      <c r="Y614" s="15">
        <v>0.15964240102171137</v>
      </c>
      <c r="Z614" s="14">
        <v>0.34379457917261058</v>
      </c>
      <c r="AA614" s="14">
        <v>0.4270525694034259</v>
      </c>
      <c r="AB614" s="14">
        <v>0.52391304347826084</v>
      </c>
      <c r="AC614" s="14">
        <v>0.74536082474226817</v>
      </c>
      <c r="AD614" s="13">
        <v>1.24</v>
      </c>
      <c r="AE614" s="15">
        <v>1.567166666666667</v>
      </c>
      <c r="AF614" s="14">
        <v>0.13038404810405299</v>
      </c>
      <c r="AG614" s="14">
        <v>0.51770136747197504</v>
      </c>
      <c r="AH614" s="15">
        <v>0.37979094076655046</v>
      </c>
      <c r="AI614" s="5" t="s">
        <v>7128</v>
      </c>
      <c r="AJ614" s="15" t="s">
        <v>7128</v>
      </c>
      <c r="AK614" s="15" t="s">
        <v>7128</v>
      </c>
      <c r="AL614" s="15" t="s">
        <v>7128</v>
      </c>
      <c r="AM614" s="15" t="s">
        <v>7128</v>
      </c>
      <c r="AN614" s="15">
        <v>0.70289855072463758</v>
      </c>
      <c r="AO614" s="15">
        <v>0.51871657754010692</v>
      </c>
      <c r="AP614" s="15" t="s">
        <v>7128</v>
      </c>
      <c r="AQ614" s="15" t="s">
        <v>7128</v>
      </c>
      <c r="AR614" s="15">
        <v>0.79957960600283517</v>
      </c>
      <c r="AS614" s="15">
        <v>0.87470588235294122</v>
      </c>
      <c r="AT614" s="14" t="s">
        <v>7128</v>
      </c>
      <c r="AU614" s="14">
        <v>0</v>
      </c>
      <c r="AV614" s="12" t="s">
        <v>7128</v>
      </c>
      <c r="AW614" s="12" t="s">
        <v>7128</v>
      </c>
      <c r="AX614" s="12">
        <v>-0.20899999999999999</v>
      </c>
      <c r="AY614" s="12">
        <v>8.5500000000000003E-3</v>
      </c>
      <c r="AZ614" s="14" t="s">
        <v>7128</v>
      </c>
      <c r="BA614" s="14" t="s">
        <v>7128</v>
      </c>
      <c r="BB614" s="14">
        <v>-0.18797814207650274</v>
      </c>
      <c r="BC614" s="14">
        <v>-0.16722548197820622</v>
      </c>
      <c r="BD614" s="14">
        <v>-0.1839572192513369</v>
      </c>
      <c r="BE614" s="14">
        <v>-0.21336898395721926</v>
      </c>
      <c r="BF614" s="14">
        <v>0</v>
      </c>
      <c r="BG614" s="14">
        <v>6.9000000000000006E-2</v>
      </c>
      <c r="BH614" s="13">
        <v>-3.44</v>
      </c>
      <c r="BI614" s="13">
        <v>-3.44</v>
      </c>
      <c r="BJ614" s="13">
        <v>-3.99</v>
      </c>
      <c r="BK614" s="13">
        <v>-3.99</v>
      </c>
      <c r="BL614" s="13">
        <v>18.7</v>
      </c>
      <c r="BM614" s="13">
        <v>18.7</v>
      </c>
      <c r="BN614" s="13">
        <v>-3.6</v>
      </c>
      <c r="BO614" s="13">
        <v>-3.6</v>
      </c>
      <c r="BP614" s="13">
        <v>-3.99</v>
      </c>
      <c r="BQ614" s="13">
        <v>0</v>
      </c>
      <c r="BR614" s="13">
        <v>0</v>
      </c>
      <c r="BS614" s="13">
        <v>-0.63300000000000001</v>
      </c>
      <c r="BT614" s="14" t="s">
        <v>7128</v>
      </c>
      <c r="BU614" s="13">
        <v>-3.3570000000000002</v>
      </c>
      <c r="BV614" s="13">
        <v>-2.8069999999999999</v>
      </c>
      <c r="BW614" s="13">
        <v>-2.8069999999999999</v>
      </c>
      <c r="BX614" s="13">
        <v>18.3</v>
      </c>
      <c r="BY614" s="13">
        <v>23.86</v>
      </c>
      <c r="BZ614" s="13">
        <v>13.8</v>
      </c>
      <c r="CA614" s="13">
        <v>20.457000000000001</v>
      </c>
      <c r="CB614" s="13">
        <v>0</v>
      </c>
      <c r="CC614" s="15">
        <v>0.45</v>
      </c>
      <c r="CD614" s="15">
        <v>0.79600000000000004</v>
      </c>
      <c r="CE614" s="15">
        <v>0.36</v>
      </c>
      <c r="CF614" s="15">
        <v>1.4729234440472085</v>
      </c>
      <c r="CG614" s="15">
        <v>1.60582027958954</v>
      </c>
      <c r="CH614" s="13">
        <v>4.0603999999999996</v>
      </c>
      <c r="CI614" s="13">
        <v>2.2976999999999999</v>
      </c>
      <c r="CJ614" s="13">
        <v>0</v>
      </c>
      <c r="CK614" s="12">
        <f t="shared" si="18"/>
        <v>0</v>
      </c>
      <c r="CL614" s="36">
        <f t="shared" si="19"/>
        <v>0.91411252871877591</v>
      </c>
      <c r="CM614" s="13" t="s">
        <v>7128</v>
      </c>
      <c r="CN614" s="13" t="s">
        <v>7128</v>
      </c>
      <c r="CO614" s="13" t="s">
        <v>7128</v>
      </c>
      <c r="CP614" s="13" t="s">
        <v>7128</v>
      </c>
      <c r="CQ614" s="13" t="s">
        <v>7128</v>
      </c>
      <c r="CR614" s="13" t="s">
        <v>7128</v>
      </c>
      <c r="CS614" s="13" t="s">
        <v>7128</v>
      </c>
      <c r="CT614" s="13">
        <v>0.23039999999999999</v>
      </c>
      <c r="CU614" s="13">
        <v>-4.1062000000000003</v>
      </c>
      <c r="CV614" s="13">
        <v>20.6874</v>
      </c>
      <c r="CW614" s="13">
        <v>-3.6</v>
      </c>
      <c r="CX614" s="12">
        <v>-0.1919116694728662</v>
      </c>
      <c r="CY614" s="12">
        <v>-0.17044963969049914</v>
      </c>
      <c r="CZ614" s="15" t="s">
        <v>7128</v>
      </c>
      <c r="DA614" s="20"/>
      <c r="DB614" s="20"/>
    </row>
    <row r="615" spans="1:106" ht="24">
      <c r="A615" s="8" t="s">
        <v>515</v>
      </c>
      <c r="B615" s="8" t="s">
        <v>516</v>
      </c>
      <c r="C615" s="9" t="s">
        <v>7146</v>
      </c>
      <c r="D615" s="9" t="s">
        <v>7126</v>
      </c>
      <c r="E615" s="10" t="s">
        <v>7127</v>
      </c>
      <c r="F615" s="10" t="s">
        <v>7126</v>
      </c>
      <c r="G615" s="11">
        <v>0.91</v>
      </c>
      <c r="H615" s="11">
        <v>0.91224331430043215</v>
      </c>
      <c r="I615" s="12">
        <v>9.0499999999999997E-2</v>
      </c>
      <c r="J615" s="12">
        <v>0.13905801994418912</v>
      </c>
      <c r="K615" s="12">
        <v>3.2000000000000001E-2</v>
      </c>
      <c r="L615" s="12">
        <v>8.8499999999999995E-2</v>
      </c>
      <c r="M615" s="12">
        <v>5.8418850000000001E-2</v>
      </c>
      <c r="N615" s="12">
        <v>0.13878169779690289</v>
      </c>
      <c r="O615" s="12">
        <v>0.70863737083737399</v>
      </c>
      <c r="P615" s="12">
        <v>0.60976697021468362</v>
      </c>
      <c r="Q615" s="13">
        <v>4238.6000000000004</v>
      </c>
      <c r="R615" s="13">
        <v>14.574135755459574</v>
      </c>
      <c r="S615" s="13">
        <v>0</v>
      </c>
      <c r="T615" s="13">
        <v>14.574135755459574</v>
      </c>
      <c r="U615" s="13">
        <v>4253.1741357554602</v>
      </c>
      <c r="V615" s="13">
        <v>0</v>
      </c>
      <c r="W615" s="13">
        <v>4253.1741357554602</v>
      </c>
      <c r="X615" s="14">
        <v>0</v>
      </c>
      <c r="Y615" s="15">
        <v>3.860294117647059E-2</v>
      </c>
      <c r="Z615" s="14">
        <v>0.10749938160585083</v>
      </c>
      <c r="AA615" s="14">
        <v>3.4266492013430992E-3</v>
      </c>
      <c r="AB615" s="14">
        <v>0.12044740293768243</v>
      </c>
      <c r="AC615" s="14">
        <v>3.4384314998960911E-3</v>
      </c>
      <c r="AD615" s="13">
        <v>31.17</v>
      </c>
      <c r="AE615" s="15">
        <v>0.4676111111111112</v>
      </c>
      <c r="AF615" s="14">
        <v>0.12649110640673517</v>
      </c>
      <c r="AG615" s="14">
        <v>0.27867571880233843</v>
      </c>
      <c r="AH615" s="15">
        <v>0.20746741810496655</v>
      </c>
      <c r="AI615" s="5" t="s">
        <v>7128</v>
      </c>
      <c r="AJ615" s="15">
        <v>47.411633109619686</v>
      </c>
      <c r="AK615" s="15">
        <v>50.101654846335705</v>
      </c>
      <c r="AL615" s="15">
        <v>41.726907630522092</v>
      </c>
      <c r="AM615" s="15">
        <v>3.1819887993033347</v>
      </c>
      <c r="AN615" s="15">
        <v>35.029752066115705</v>
      </c>
      <c r="AO615" s="15">
        <v>6.6540031397174264</v>
      </c>
      <c r="AP615" s="15">
        <v>35.616697897652045</v>
      </c>
      <c r="AQ615" s="15">
        <v>31.497994043956602</v>
      </c>
      <c r="AR615" s="15">
        <v>31.371574762807846</v>
      </c>
      <c r="AS615" s="15">
        <v>6.6768824737134382</v>
      </c>
      <c r="AT615" s="14">
        <v>0</v>
      </c>
      <c r="AU615" s="14">
        <v>0</v>
      </c>
      <c r="AV615" s="12">
        <v>5.1200000000000002E-2</v>
      </c>
      <c r="AW615" s="12" t="s">
        <v>7128</v>
      </c>
      <c r="AX615" s="12">
        <v>0.127</v>
      </c>
      <c r="AY615" s="12" t="s">
        <v>7128</v>
      </c>
      <c r="AZ615" s="14">
        <v>0.14899999999999999</v>
      </c>
      <c r="BA615" s="14">
        <v>0.125</v>
      </c>
      <c r="BB615" s="14">
        <v>0.84769539078156309</v>
      </c>
      <c r="BC615" s="14">
        <v>0.74854866801158648</v>
      </c>
      <c r="BD615" s="14">
        <v>0.13345953620444864</v>
      </c>
      <c r="BE615" s="14">
        <v>0.18838172085330193</v>
      </c>
      <c r="BF615" s="14">
        <v>0.2830508474576271</v>
      </c>
      <c r="BG615" s="14">
        <v>0.1885</v>
      </c>
      <c r="BH615" s="13">
        <v>89.4</v>
      </c>
      <c r="BI615" s="13">
        <v>84.6</v>
      </c>
      <c r="BJ615" s="13">
        <v>118</v>
      </c>
      <c r="BK615" s="13">
        <v>119.41517284890809</v>
      </c>
      <c r="BL615" s="13">
        <v>637</v>
      </c>
      <c r="BM615" s="13">
        <v>633.9</v>
      </c>
      <c r="BN615" s="13">
        <v>132.19999999999999</v>
      </c>
      <c r="BO615" s="13">
        <v>135.03</v>
      </c>
      <c r="BP615" s="13">
        <v>85.614606974725632</v>
      </c>
      <c r="BQ615" s="13">
        <v>0</v>
      </c>
      <c r="BR615" s="13">
        <v>0</v>
      </c>
      <c r="BS615" s="13">
        <v>-13</v>
      </c>
      <c r="BT615" s="14">
        <v>-0.15184324800834212</v>
      </c>
      <c r="BU615" s="13">
        <v>98.614606974725632</v>
      </c>
      <c r="BV615" s="13">
        <v>97.6</v>
      </c>
      <c r="BW615" s="13">
        <v>97.6</v>
      </c>
      <c r="BX615" s="13">
        <v>99.8</v>
      </c>
      <c r="BY615" s="13">
        <v>114.37413575545958</v>
      </c>
      <c r="BZ615" s="13">
        <v>121</v>
      </c>
      <c r="CA615" s="13">
        <v>135.57413575545957</v>
      </c>
      <c r="CB615" s="13">
        <v>0</v>
      </c>
      <c r="CC615" s="15">
        <v>0.23499999999999999</v>
      </c>
      <c r="CD615" s="15">
        <v>3.3000000000000002E-2</v>
      </c>
      <c r="CE615" s="15">
        <v>0.36</v>
      </c>
      <c r="CF615" s="15" t="s">
        <v>7128</v>
      </c>
      <c r="CG615" s="15" t="s">
        <v>7128</v>
      </c>
      <c r="CH615" s="13" t="s">
        <v>7128</v>
      </c>
      <c r="CI615" s="13" t="s">
        <v>7128</v>
      </c>
      <c r="CJ615" s="13">
        <v>0</v>
      </c>
      <c r="CK615" s="12">
        <f t="shared" si="18"/>
        <v>0</v>
      </c>
      <c r="CL615" s="36">
        <f t="shared" si="19"/>
        <v>4.6985363133642402</v>
      </c>
      <c r="CM615" s="13">
        <v>118</v>
      </c>
      <c r="CN615" s="13">
        <v>33.4</v>
      </c>
      <c r="CO615" s="13">
        <v>84.6</v>
      </c>
      <c r="CP615" s="13">
        <v>4238.6000000000004</v>
      </c>
      <c r="CQ615" s="13">
        <v>135.03</v>
      </c>
      <c r="CR615" s="13">
        <v>4253.1741357554602</v>
      </c>
      <c r="CS615" s="13" t="s">
        <v>7128</v>
      </c>
      <c r="CT615" s="13">
        <v>3.5940000000000003</v>
      </c>
      <c r="CU615" s="13">
        <v>119.12917284890808</v>
      </c>
      <c r="CV615" s="13">
        <v>139.16813575545956</v>
      </c>
      <c r="CW615" s="13">
        <v>133.26</v>
      </c>
      <c r="CX615" s="12">
        <v>0.81546317968160631</v>
      </c>
      <c r="CY615" s="12">
        <v>0.72400533389920729</v>
      </c>
      <c r="CZ615" s="15">
        <v>31.916360016174849</v>
      </c>
      <c r="DA615" s="20"/>
      <c r="DB615" s="20"/>
    </row>
    <row r="616" spans="1:106">
      <c r="A616" s="8" t="s">
        <v>4843</v>
      </c>
      <c r="B616" s="8" t="s">
        <v>4844</v>
      </c>
      <c r="C616" s="9" t="s">
        <v>7149</v>
      </c>
      <c r="D616" s="9" t="s">
        <v>7126</v>
      </c>
      <c r="E616" s="10" t="s">
        <v>7127</v>
      </c>
      <c r="F616" s="10" t="s">
        <v>7126</v>
      </c>
      <c r="G616" s="11">
        <v>0.85</v>
      </c>
      <c r="H616" s="11">
        <v>1.2046685062271609</v>
      </c>
      <c r="I616" s="12">
        <v>9.0499999999999997E-2</v>
      </c>
      <c r="J616" s="12">
        <v>0.16552249981355807</v>
      </c>
      <c r="K616" s="12">
        <v>4.1999999999999996E-2</v>
      </c>
      <c r="L616" s="12">
        <v>9.8500000000000004E-2</v>
      </c>
      <c r="M616" s="12">
        <v>6.5019850000000004E-2</v>
      </c>
      <c r="N616" s="12">
        <v>0.12630964585910495</v>
      </c>
      <c r="O616" s="12">
        <v>-0.15137155641733166</v>
      </c>
      <c r="P616" s="12">
        <v>-0.11297730010693845</v>
      </c>
      <c r="Q616" s="13">
        <v>0.58299999999999996</v>
      </c>
      <c r="R616" s="13">
        <v>0</v>
      </c>
      <c r="S616" s="13">
        <v>0.373</v>
      </c>
      <c r="T616" s="13">
        <v>0.373</v>
      </c>
      <c r="U616" s="13">
        <v>0.95599999999999996</v>
      </c>
      <c r="V616" s="13">
        <v>0.28399999999999997</v>
      </c>
      <c r="W616" s="13">
        <v>0.67199999999999993</v>
      </c>
      <c r="X616" s="14">
        <v>0.29707112970711297</v>
      </c>
      <c r="Y616" s="15">
        <v>5.4704595185995623E-2</v>
      </c>
      <c r="Z616" s="14">
        <v>0.27446651949963208</v>
      </c>
      <c r="AA616" s="14">
        <v>0.39016736401673641</v>
      </c>
      <c r="AB616" s="14">
        <v>0.37829614604462475</v>
      </c>
      <c r="AC616" s="14">
        <v>0.63979416809605494</v>
      </c>
      <c r="AD616" s="13">
        <v>0.128</v>
      </c>
      <c r="AE616" s="15">
        <v>2.5855000000000001</v>
      </c>
      <c r="AF616" s="14">
        <v>0.14491376746189438</v>
      </c>
      <c r="AG616" s="14">
        <v>0.77011316422606724</v>
      </c>
      <c r="AH616" s="15">
        <v>0.68802228412256272</v>
      </c>
      <c r="AI616" s="5">
        <v>1.3333333333333335</v>
      </c>
      <c r="AJ616" s="15">
        <v>38.866666666666667</v>
      </c>
      <c r="AK616" s="15">
        <v>38.866666666666667</v>
      </c>
      <c r="AL616" s="15" t="s">
        <v>7128</v>
      </c>
      <c r="AM616" s="15" t="s">
        <v>7128</v>
      </c>
      <c r="AN616" s="15">
        <v>0.59127789046653145</v>
      </c>
      <c r="AO616" s="15">
        <v>0.46269841269841266</v>
      </c>
      <c r="AP616" s="15">
        <v>27.999999999999996</v>
      </c>
      <c r="AQ616" s="15">
        <v>10.18181818181818</v>
      </c>
      <c r="AR616" s="15">
        <v>0.62511627906976741</v>
      </c>
      <c r="AS616" s="15">
        <v>0.53333333333333333</v>
      </c>
      <c r="AT616" s="14">
        <v>0</v>
      </c>
      <c r="AU616" s="14">
        <v>0</v>
      </c>
      <c r="AV616" s="12">
        <v>-4.3899999999999995E-2</v>
      </c>
      <c r="AW616" s="12">
        <v>2.6499999999999999E-2</v>
      </c>
      <c r="AX616" s="12">
        <v>6.0999999999999999E-2</v>
      </c>
      <c r="AY616" s="12">
        <v>7.9899999999999999E-2</v>
      </c>
      <c r="AZ616" s="14" t="s">
        <v>7128</v>
      </c>
      <c r="BA616" s="14" t="s">
        <v>7128</v>
      </c>
      <c r="BB616" s="14">
        <v>1.4150943396226414E-2</v>
      </c>
      <c r="BC616" s="14">
        <v>1.3332345752166505E-2</v>
      </c>
      <c r="BD616" s="14">
        <v>1.1904761904761904E-2</v>
      </c>
      <c r="BE616" s="14">
        <v>1.9047619047619049E-2</v>
      </c>
      <c r="BF616" s="14">
        <v>0.34782608695652173</v>
      </c>
      <c r="BG616" s="14" t="s">
        <v>7128</v>
      </c>
      <c r="BH616" s="13">
        <v>1.4999999999999999E-2</v>
      </c>
      <c r="BI616" s="13">
        <v>1.4999999999999999E-2</v>
      </c>
      <c r="BJ616" s="13">
        <v>2.4E-2</v>
      </c>
      <c r="BK616" s="13">
        <v>2.4E-2</v>
      </c>
      <c r="BL616" s="13">
        <v>1.26</v>
      </c>
      <c r="BM616" s="13">
        <v>1.26</v>
      </c>
      <c r="BN616" s="13">
        <v>6.6000000000000003E-2</v>
      </c>
      <c r="BO616" s="13">
        <v>6.6000000000000003E-2</v>
      </c>
      <c r="BP616" s="13">
        <v>1.5652173913043479E-2</v>
      </c>
      <c r="BQ616" s="13">
        <v>0</v>
      </c>
      <c r="BR616" s="13">
        <v>0</v>
      </c>
      <c r="BS616" s="13">
        <v>-4.8000000000000001E-2</v>
      </c>
      <c r="BT616" s="14">
        <v>-3.0666666666666664</v>
      </c>
      <c r="BU616" s="13">
        <v>6.365217391304348E-2</v>
      </c>
      <c r="BV616" s="13">
        <v>6.3E-2</v>
      </c>
      <c r="BW616" s="13">
        <v>6.3E-2</v>
      </c>
      <c r="BX616" s="13">
        <v>1.06</v>
      </c>
      <c r="BY616" s="13">
        <v>1.1740000000000002</v>
      </c>
      <c r="BZ616" s="13">
        <v>0.98599999999999999</v>
      </c>
      <c r="CA616" s="13">
        <v>1.075</v>
      </c>
      <c r="CB616" s="13">
        <v>0</v>
      </c>
      <c r="CC616" s="15">
        <v>0.74399999999999999</v>
      </c>
      <c r="CD616" s="15">
        <v>1.31</v>
      </c>
      <c r="CE616" s="15">
        <v>0.36</v>
      </c>
      <c r="CF616" s="15">
        <v>0.76039784168062186</v>
      </c>
      <c r="CG616" s="15">
        <v>1.0572700265441655</v>
      </c>
      <c r="CH616" s="13">
        <v>3.49E-2</v>
      </c>
      <c r="CI616" s="13">
        <v>1.14E-2</v>
      </c>
      <c r="CJ616" s="13">
        <v>0</v>
      </c>
      <c r="CK616" s="12">
        <f t="shared" si="18"/>
        <v>0</v>
      </c>
      <c r="CL616" s="36">
        <f t="shared" si="19"/>
        <v>1.172093023255814</v>
      </c>
      <c r="CM616" s="13">
        <v>2.3E-2</v>
      </c>
      <c r="CN616" s="13">
        <v>8.0000000000000002E-3</v>
      </c>
      <c r="CO616" s="13">
        <v>1.4999999999999999E-2</v>
      </c>
      <c r="CP616" s="13">
        <v>0.58299999999999996</v>
      </c>
      <c r="CQ616" s="13">
        <v>6.6000000000000003E-2</v>
      </c>
      <c r="CR616" s="13">
        <v>0.67199999999999993</v>
      </c>
      <c r="CS616" s="13" t="s">
        <v>7128</v>
      </c>
      <c r="CT616" s="13">
        <v>0</v>
      </c>
      <c r="CU616" s="13">
        <v>2.4E-2</v>
      </c>
      <c r="CV616" s="13">
        <v>1.075</v>
      </c>
      <c r="CW616" s="13">
        <v>6.6000000000000003E-2</v>
      </c>
      <c r="CX616" s="12">
        <v>1.4150943396226414E-2</v>
      </c>
      <c r="CY616" s="12">
        <v>1.3332345752166505E-2</v>
      </c>
      <c r="CZ616" s="15">
        <v>10.18181818181818</v>
      </c>
      <c r="DA616" s="20"/>
      <c r="DB616" s="20"/>
    </row>
    <row r="617" spans="1:106">
      <c r="A617" s="8" t="s">
        <v>5797</v>
      </c>
      <c r="B617" s="8" t="s">
        <v>5798</v>
      </c>
      <c r="C617" s="9" t="s">
        <v>7149</v>
      </c>
      <c r="D617" s="9" t="s">
        <v>7126</v>
      </c>
      <c r="E617" s="10" t="s">
        <v>7127</v>
      </c>
      <c r="F617" s="10" t="s">
        <v>7126</v>
      </c>
      <c r="G617" s="11">
        <v>0.85</v>
      </c>
      <c r="H617" s="11">
        <v>0.85</v>
      </c>
      <c r="I617" s="12">
        <v>9.0499999999999997E-2</v>
      </c>
      <c r="J617" s="12">
        <v>0.13342499999999999</v>
      </c>
      <c r="K617" s="12">
        <v>4.7E-2</v>
      </c>
      <c r="L617" s="12">
        <v>0.10350000000000001</v>
      </c>
      <c r="M617" s="12">
        <v>6.8320350000000002E-2</v>
      </c>
      <c r="N617" s="12">
        <v>0.13342499999999999</v>
      </c>
      <c r="O617" s="12">
        <v>-0.63257754237288133</v>
      </c>
      <c r="P617" s="12">
        <v>-0.18809278805719093</v>
      </c>
      <c r="Q617" s="13">
        <v>0.83799999999999997</v>
      </c>
      <c r="R617" s="13">
        <v>0</v>
      </c>
      <c r="S617" s="13">
        <v>0</v>
      </c>
      <c r="T617" s="13">
        <v>0</v>
      </c>
      <c r="U617" s="13">
        <v>0.83799999999999997</v>
      </c>
      <c r="V617" s="13">
        <v>1.6E-2</v>
      </c>
      <c r="W617" s="13">
        <v>0.82199999999999995</v>
      </c>
      <c r="X617" s="14">
        <v>1.9093078758949882E-2</v>
      </c>
      <c r="Y617" s="15">
        <v>9.375E-2</v>
      </c>
      <c r="Z617" s="14">
        <v>0</v>
      </c>
      <c r="AA617" s="14">
        <v>0</v>
      </c>
      <c r="AB617" s="14">
        <v>0</v>
      </c>
      <c r="AC617" s="14">
        <v>0</v>
      </c>
      <c r="AD617" s="13">
        <v>0.105</v>
      </c>
      <c r="AE617" s="15">
        <v>-0.50308333333333344</v>
      </c>
      <c r="AF617" s="14">
        <v>3.1622776601683791E-2</v>
      </c>
      <c r="AG617" s="14" t="s">
        <v>7128</v>
      </c>
      <c r="AH617" s="15">
        <v>0.47368421052631587</v>
      </c>
      <c r="AI617" s="5" t="s">
        <v>7128</v>
      </c>
      <c r="AJ617" s="15" t="s">
        <v>7128</v>
      </c>
      <c r="AK617" s="15" t="s">
        <v>7128</v>
      </c>
      <c r="AL617" s="15" t="s">
        <v>7128</v>
      </c>
      <c r="AM617" s="15" t="s">
        <v>7128</v>
      </c>
      <c r="AN617" s="15">
        <v>1.5404411764705881</v>
      </c>
      <c r="AO617" s="15">
        <v>55.866666666666667</v>
      </c>
      <c r="AP617" s="15" t="s">
        <v>7128</v>
      </c>
      <c r="AQ617" s="15" t="s">
        <v>7128</v>
      </c>
      <c r="AR617" s="15">
        <v>1.5568181818181817</v>
      </c>
      <c r="AS617" s="15">
        <v>54.8</v>
      </c>
      <c r="AT617" s="14" t="s">
        <v>7128</v>
      </c>
      <c r="AU617" s="14">
        <v>0</v>
      </c>
      <c r="AV617" s="12" t="s">
        <v>7128</v>
      </c>
      <c r="AW617" s="12" t="s">
        <v>7128</v>
      </c>
      <c r="AX617" s="12">
        <v>-0.627</v>
      </c>
      <c r="AY617" s="12">
        <v>-0.245</v>
      </c>
      <c r="AZ617" s="14" t="s">
        <v>7128</v>
      </c>
      <c r="BA617" s="14" t="s">
        <v>7128</v>
      </c>
      <c r="BB617" s="14">
        <v>-0.49915254237288137</v>
      </c>
      <c r="BC617" s="14">
        <v>-5.4667788057190927E-2</v>
      </c>
      <c r="BD617" s="14">
        <v>-39.266666666666666</v>
      </c>
      <c r="BE617" s="14">
        <v>-4.3333333333333339</v>
      </c>
      <c r="BF617" s="14">
        <v>0</v>
      </c>
      <c r="BG617" s="14" t="s">
        <v>7128</v>
      </c>
      <c r="BH617" s="13">
        <v>-0.58899999999999997</v>
      </c>
      <c r="BI617" s="13">
        <v>-0.58899999999999997</v>
      </c>
      <c r="BJ617" s="13">
        <v>-6.5000000000000002E-2</v>
      </c>
      <c r="BK617" s="13">
        <v>-6.5000000000000002E-2</v>
      </c>
      <c r="BL617" s="13">
        <v>1.4999999999999999E-2</v>
      </c>
      <c r="BM617" s="13">
        <v>1.4999999999999999E-2</v>
      </c>
      <c r="BN617" s="13">
        <v>-3.2000000000000001E-2</v>
      </c>
      <c r="BO617" s="13">
        <v>-3.2000000000000001E-2</v>
      </c>
      <c r="BP617" s="13">
        <v>-6.5000000000000002E-2</v>
      </c>
      <c r="BQ617" s="13">
        <v>0</v>
      </c>
      <c r="BR617" s="13">
        <v>0</v>
      </c>
      <c r="BS617" s="13">
        <v>-3.6999999999999998E-2</v>
      </c>
      <c r="BT617" s="14" t="s">
        <v>7128</v>
      </c>
      <c r="BU617" s="13">
        <v>-2.8000000000000004E-2</v>
      </c>
      <c r="BV617" s="13">
        <v>-0.55199999999999994</v>
      </c>
      <c r="BW617" s="13">
        <v>-0.55199999999999994</v>
      </c>
      <c r="BX617" s="13">
        <v>1.18</v>
      </c>
      <c r="BY617" s="13">
        <v>1.1889999999999998</v>
      </c>
      <c r="BZ617" s="13">
        <v>0.54400000000000004</v>
      </c>
      <c r="CA617" s="13">
        <v>0.52800000000000002</v>
      </c>
      <c r="CB617" s="13">
        <v>0</v>
      </c>
      <c r="CC617" s="15">
        <v>-0.159</v>
      </c>
      <c r="CD617" s="15">
        <v>-0.22600000000000001</v>
      </c>
      <c r="CE617" s="15">
        <v>0.36</v>
      </c>
      <c r="CF617" s="15" t="s">
        <v>7128</v>
      </c>
      <c r="CG617" s="15" t="s">
        <v>7128</v>
      </c>
      <c r="CH617" s="13" t="s">
        <v>7128</v>
      </c>
      <c r="CI617" s="13" t="s">
        <v>7128</v>
      </c>
      <c r="CJ617" s="13">
        <v>0</v>
      </c>
      <c r="CK617" s="12">
        <f t="shared" si="18"/>
        <v>0</v>
      </c>
      <c r="CL617" s="36">
        <f t="shared" si="19"/>
        <v>2.8409090909090908E-2</v>
      </c>
      <c r="CM617" s="13" t="s">
        <v>7128</v>
      </c>
      <c r="CN617" s="13" t="s">
        <v>7128</v>
      </c>
      <c r="CO617" s="13" t="s">
        <v>7128</v>
      </c>
      <c r="CP617" s="13" t="s">
        <v>7128</v>
      </c>
      <c r="CQ617" s="13" t="s">
        <v>7128</v>
      </c>
      <c r="CR617" s="13" t="s">
        <v>7128</v>
      </c>
      <c r="CS617" s="13" t="s">
        <v>7128</v>
      </c>
      <c r="CT617" s="13">
        <v>0</v>
      </c>
      <c r="CU617" s="13">
        <v>-6.5000000000000002E-2</v>
      </c>
      <c r="CV617" s="13">
        <v>0.52800000000000002</v>
      </c>
      <c r="CW617" s="13">
        <v>-3.2000000000000001E-2</v>
      </c>
      <c r="CX617" s="12">
        <v>-0.49915254237288137</v>
      </c>
      <c r="CY617" s="12">
        <v>-5.4667788057190927E-2</v>
      </c>
      <c r="CZ617" s="15" t="s">
        <v>7128</v>
      </c>
      <c r="DA617" s="20"/>
      <c r="DB617" s="20"/>
    </row>
    <row r="618" spans="1:106" ht="24">
      <c r="A618" s="8" t="s">
        <v>5537</v>
      </c>
      <c r="B618" s="8" t="s">
        <v>5538</v>
      </c>
      <c r="C618" s="9" t="s">
        <v>7142</v>
      </c>
      <c r="D618" s="9" t="s">
        <v>7126</v>
      </c>
      <c r="E618" s="10" t="s">
        <v>7127</v>
      </c>
      <c r="F618" s="10" t="s">
        <v>7126</v>
      </c>
      <c r="G618" s="11">
        <v>0.1</v>
      </c>
      <c r="H618" s="11">
        <v>0.10148344026356858</v>
      </c>
      <c r="I618" s="12">
        <v>9.0499999999999997E-2</v>
      </c>
      <c r="J618" s="12">
        <v>6.5684251343852959E-2</v>
      </c>
      <c r="K618" s="12">
        <v>3.6999999999999998E-2</v>
      </c>
      <c r="L618" s="12">
        <v>9.35E-2</v>
      </c>
      <c r="M618" s="12">
        <v>6.1719349999999999E-2</v>
      </c>
      <c r="N618" s="12">
        <v>6.5612789479979908E-2</v>
      </c>
      <c r="O618" s="12">
        <v>3.2649081989480369E-2</v>
      </c>
      <c r="P618" s="12">
        <v>-6.5612789479979908E-2</v>
      </c>
      <c r="Q618" s="13">
        <v>1.58</v>
      </c>
      <c r="R618" s="13">
        <v>0</v>
      </c>
      <c r="S618" s="13">
        <v>2.9000000000000001E-2</v>
      </c>
      <c r="T618" s="13">
        <v>2.9000000000000001E-2</v>
      </c>
      <c r="U618" s="13">
        <v>1.609</v>
      </c>
      <c r="V618" s="13">
        <v>0.24199999999999999</v>
      </c>
      <c r="W618" s="13">
        <v>1.367</v>
      </c>
      <c r="X618" s="14">
        <v>0.15040397762585456</v>
      </c>
      <c r="Y618" s="15">
        <v>0.75</v>
      </c>
      <c r="Z618" s="14">
        <v>1.5433741351782864E-2</v>
      </c>
      <c r="AA618" s="14">
        <v>1.8023617153511497E-2</v>
      </c>
      <c r="AB618" s="14">
        <v>1.5675675675675675E-2</v>
      </c>
      <c r="AC618" s="14">
        <v>1.8354430379746836E-2</v>
      </c>
      <c r="AD618" s="13">
        <v>0.158</v>
      </c>
      <c r="AE618" s="15">
        <v>3.2413333333333334</v>
      </c>
      <c r="AF618" s="14">
        <v>0.15811388300841897</v>
      </c>
      <c r="AG618" s="14">
        <v>0.56351787904200512</v>
      </c>
      <c r="AH618" s="15">
        <v>0.49999999999999989</v>
      </c>
      <c r="AI618" s="5" t="s">
        <v>7128</v>
      </c>
      <c r="AJ618" s="15">
        <v>8.9265536723163859</v>
      </c>
      <c r="AK618" s="15">
        <v>8.9265536723163859</v>
      </c>
      <c r="AL618" s="15" t="s">
        <v>7128</v>
      </c>
      <c r="AM618" s="15" t="s">
        <v>7128</v>
      </c>
      <c r="AN618" s="15">
        <v>0.8540540540540541</v>
      </c>
      <c r="AO618" s="15">
        <v>14.495412844036698</v>
      </c>
      <c r="AP618" s="15" t="s">
        <v>7128</v>
      </c>
      <c r="AQ618" s="15" t="s">
        <v>7128</v>
      </c>
      <c r="AR618" s="15">
        <v>0.83506414172266341</v>
      </c>
      <c r="AS618" s="15">
        <v>12.541284403669724</v>
      </c>
      <c r="AT618" s="14">
        <v>0</v>
      </c>
      <c r="AU618" s="14">
        <v>0</v>
      </c>
      <c r="AV618" s="12">
        <v>0.7609999999999999</v>
      </c>
      <c r="AW618" s="12">
        <v>0.93</v>
      </c>
      <c r="AX618" s="12">
        <v>1.5600000000000001E-2</v>
      </c>
      <c r="AY618" s="12">
        <v>0.24</v>
      </c>
      <c r="AZ618" s="14" t="s">
        <v>7128</v>
      </c>
      <c r="BA618" s="14" t="s">
        <v>7128</v>
      </c>
      <c r="BB618" s="14">
        <v>9.8333333333333328E-2</v>
      </c>
      <c r="BC618" s="14">
        <v>0</v>
      </c>
      <c r="BD618" s="14">
        <v>1.6238532110091741</v>
      </c>
      <c r="BE618" s="14">
        <v>0</v>
      </c>
      <c r="BF618" s="14">
        <v>0.19178082191780824</v>
      </c>
      <c r="BG618" s="14">
        <v>4.5499999999999999E-2</v>
      </c>
      <c r="BH618" s="13">
        <v>0.17699999999999999</v>
      </c>
      <c r="BI618" s="13">
        <v>0.17699999999999999</v>
      </c>
      <c r="BJ618" s="13">
        <v>0</v>
      </c>
      <c r="BK618" s="13">
        <v>0</v>
      </c>
      <c r="BL618" s="13">
        <v>0.109</v>
      </c>
      <c r="BM618" s="13">
        <v>0.109</v>
      </c>
      <c r="BN618" s="13">
        <v>0</v>
      </c>
      <c r="BO618" s="13">
        <v>0</v>
      </c>
      <c r="BP618" s="13">
        <v>0</v>
      </c>
      <c r="BQ618" s="13">
        <v>0</v>
      </c>
      <c r="BR618" s="13">
        <v>0</v>
      </c>
      <c r="BS618" s="13">
        <v>-6.0000000000000001E-3</v>
      </c>
      <c r="BT618" s="14" t="s">
        <v>7128</v>
      </c>
      <c r="BU618" s="13">
        <v>6.0000000000000001E-3</v>
      </c>
      <c r="BV618" s="13">
        <v>0.183</v>
      </c>
      <c r="BW618" s="13">
        <v>0.183</v>
      </c>
      <c r="BX618" s="13">
        <v>1.8</v>
      </c>
      <c r="BY618" s="13">
        <v>1.5209999999999999</v>
      </c>
      <c r="BZ618" s="13">
        <v>1.85</v>
      </c>
      <c r="CA618" s="13">
        <v>1.637</v>
      </c>
      <c r="CB618" s="13">
        <v>0</v>
      </c>
      <c r="CC618" s="15">
        <v>0.59399999999999997</v>
      </c>
      <c r="CD618" s="15">
        <v>2.33</v>
      </c>
      <c r="CE618" s="15">
        <v>0.36</v>
      </c>
      <c r="CF618" s="15" t="s">
        <v>7128</v>
      </c>
      <c r="CG618" s="15" t="s">
        <v>7128</v>
      </c>
      <c r="CH618" s="13" t="s">
        <v>7128</v>
      </c>
      <c r="CI618" s="13" t="s">
        <v>7128</v>
      </c>
      <c r="CJ618" s="13">
        <v>0</v>
      </c>
      <c r="CK618" s="12">
        <f t="shared" si="18"/>
        <v>0</v>
      </c>
      <c r="CL618" s="36">
        <f t="shared" si="19"/>
        <v>6.6585216860109958E-2</v>
      </c>
      <c r="CM618" s="13">
        <v>0.219</v>
      </c>
      <c r="CN618" s="13">
        <v>4.2000000000000003E-2</v>
      </c>
      <c r="CO618" s="13">
        <v>0.17699999999999999</v>
      </c>
      <c r="CP618" s="13">
        <v>1.58</v>
      </c>
      <c r="CQ618" s="13" t="s">
        <v>7128</v>
      </c>
      <c r="CR618" s="13" t="s">
        <v>7128</v>
      </c>
      <c r="CS618" s="13" t="s">
        <v>7128</v>
      </c>
      <c r="CT618" s="13">
        <v>0</v>
      </c>
      <c r="CU618" s="13">
        <v>0</v>
      </c>
      <c r="CV618" s="13">
        <v>1.637</v>
      </c>
      <c r="CW618" s="13">
        <v>0</v>
      </c>
      <c r="CX618" s="12">
        <v>9.8333333333333328E-2</v>
      </c>
      <c r="CY618" s="12">
        <v>0</v>
      </c>
      <c r="CZ618" s="15" t="s">
        <v>7128</v>
      </c>
      <c r="DA618" s="20"/>
      <c r="DB618" s="20"/>
    </row>
    <row r="619" spans="1:106" ht="24">
      <c r="A619" s="8" t="s">
        <v>5103</v>
      </c>
      <c r="B619" s="8" t="s">
        <v>5104</v>
      </c>
      <c r="C619" s="9" t="s">
        <v>7142</v>
      </c>
      <c r="D619" s="9" t="s">
        <v>7126</v>
      </c>
      <c r="E619" s="10" t="s">
        <v>7127</v>
      </c>
      <c r="F619" s="10" t="s">
        <v>7126</v>
      </c>
      <c r="G619" s="11">
        <v>0.1</v>
      </c>
      <c r="H619" s="11">
        <v>0.10486217264568845</v>
      </c>
      <c r="I619" s="12">
        <v>9.0499999999999997E-2</v>
      </c>
      <c r="J619" s="12">
        <v>6.5990026624434803E-2</v>
      </c>
      <c r="K619" s="12">
        <v>3.6999999999999998E-2</v>
      </c>
      <c r="L619" s="12">
        <v>9.35E-2</v>
      </c>
      <c r="M619" s="12">
        <v>6.1719349999999999E-2</v>
      </c>
      <c r="N619" s="12">
        <v>6.5740188138179015E-2</v>
      </c>
      <c r="O619" s="12">
        <v>2.422736467991303E-2</v>
      </c>
      <c r="P619" s="12">
        <v>4.0249561099310827E-2</v>
      </c>
      <c r="Q619" s="13">
        <v>4.12</v>
      </c>
      <c r="R619" s="13">
        <v>0</v>
      </c>
      <c r="S619" s="13">
        <v>0.25600000000000001</v>
      </c>
      <c r="T619" s="13">
        <v>0.25600000000000001</v>
      </c>
      <c r="U619" s="13">
        <v>4.3760000000000003</v>
      </c>
      <c r="V619" s="13">
        <v>0.33800000000000002</v>
      </c>
      <c r="W619" s="13">
        <v>4.0380000000000003</v>
      </c>
      <c r="X619" s="14">
        <v>7.7239488117001834E-2</v>
      </c>
      <c r="Y619" s="15">
        <v>0.27522935779816515</v>
      </c>
      <c r="Z619" s="14">
        <v>6.2806673209028469E-2</v>
      </c>
      <c r="AA619" s="14">
        <v>5.850091407678245E-2</v>
      </c>
      <c r="AB619" s="14">
        <v>6.7015706806282729E-2</v>
      </c>
      <c r="AC619" s="14">
        <v>6.2135922330097085E-2</v>
      </c>
      <c r="AD619" s="13">
        <v>0.38</v>
      </c>
      <c r="AE619" s="15">
        <v>1.1144166666666668</v>
      </c>
      <c r="AF619" s="14">
        <v>0.17029386365926402</v>
      </c>
      <c r="AG619" s="14">
        <v>0.51528574262415228</v>
      </c>
      <c r="AH619" s="15">
        <v>0.72388059701492535</v>
      </c>
      <c r="AI619" s="5">
        <v>8.6909090909090914</v>
      </c>
      <c r="AJ619" s="15">
        <v>12.409638554216867</v>
      </c>
      <c r="AK619" s="15">
        <v>12.409638554216867</v>
      </c>
      <c r="AL619" s="15" t="s">
        <v>7128</v>
      </c>
      <c r="AM619" s="15" t="s">
        <v>7128</v>
      </c>
      <c r="AN619" s="15">
        <v>1.0785340314136127</v>
      </c>
      <c r="AO619" s="15">
        <v>6.7430441898527009</v>
      </c>
      <c r="AP619" s="15">
        <v>8.447698744769875</v>
      </c>
      <c r="AQ619" s="15">
        <v>8.3950103950103951</v>
      </c>
      <c r="AR619" s="15">
        <v>1.0802568218298558</v>
      </c>
      <c r="AS619" s="15">
        <v>6.6088379705400984</v>
      </c>
      <c r="AT619" s="14">
        <v>9.8493975903614459E-2</v>
      </c>
      <c r="AU619" s="14">
        <v>7.9368932038834956E-3</v>
      </c>
      <c r="AV619" s="12">
        <v>0.52400000000000002</v>
      </c>
      <c r="AW619" s="12">
        <v>0.81400000000000006</v>
      </c>
      <c r="AX619" s="12">
        <v>-0.54100000000000004</v>
      </c>
      <c r="AY619" s="12">
        <v>0.81799999999999995</v>
      </c>
      <c r="AZ619" s="14" t="s">
        <v>7128</v>
      </c>
      <c r="BA619" s="14" t="s">
        <v>7128</v>
      </c>
      <c r="BB619" s="14">
        <v>9.0217391304347833E-2</v>
      </c>
      <c r="BC619" s="14">
        <v>0.10598974923748984</v>
      </c>
      <c r="BD619" s="14">
        <v>0.54337152209492634</v>
      </c>
      <c r="BE619" s="14">
        <v>0.78232405891980361</v>
      </c>
      <c r="BF619" s="14">
        <v>0.21749408983451538</v>
      </c>
      <c r="BG619" s="14">
        <v>0.13150000000000001</v>
      </c>
      <c r="BH619" s="13">
        <v>0.33200000000000002</v>
      </c>
      <c r="BI619" s="13">
        <v>0.33200000000000002</v>
      </c>
      <c r="BJ619" s="13">
        <v>0.47799999999999998</v>
      </c>
      <c r="BK619" s="13">
        <v>0.47799999999999998</v>
      </c>
      <c r="BL619" s="13">
        <v>0.61099999999999999</v>
      </c>
      <c r="BM619" s="13">
        <v>0.61099999999999999</v>
      </c>
      <c r="BN619" s="13">
        <v>0.48099999999999998</v>
      </c>
      <c r="BO619" s="13">
        <v>0.48099999999999998</v>
      </c>
      <c r="BP619" s="13">
        <v>0.37403782505910166</v>
      </c>
      <c r="BQ619" s="13">
        <v>0</v>
      </c>
      <c r="BR619" s="13">
        <v>0</v>
      </c>
      <c r="BS619" s="13">
        <v>-3.0000000000000001E-3</v>
      </c>
      <c r="BT619" s="14">
        <v>-8.0205792008494602E-3</v>
      </c>
      <c r="BU619" s="13">
        <v>0.37703782505910166</v>
      </c>
      <c r="BV619" s="13">
        <v>0.33500000000000002</v>
      </c>
      <c r="BW619" s="13">
        <v>0.33500000000000002</v>
      </c>
      <c r="BX619" s="13">
        <v>3.68</v>
      </c>
      <c r="BY619" s="13">
        <v>3.5289999999999999</v>
      </c>
      <c r="BZ619" s="13">
        <v>3.82</v>
      </c>
      <c r="CA619" s="13">
        <v>3.7379999999999995</v>
      </c>
      <c r="CB619" s="13">
        <v>-3.27E-2</v>
      </c>
      <c r="CC619" s="15">
        <v>0.58499999999999996</v>
      </c>
      <c r="CD619" s="15">
        <v>2.8000000000000001E-2</v>
      </c>
      <c r="CE619" s="15">
        <v>0.36</v>
      </c>
      <c r="CF619" s="15" t="s">
        <v>7128</v>
      </c>
      <c r="CG619" s="15" t="s">
        <v>7128</v>
      </c>
      <c r="CH619" s="13" t="s">
        <v>7128</v>
      </c>
      <c r="CI619" s="13" t="s">
        <v>7128</v>
      </c>
      <c r="CJ619" s="13">
        <v>-3.27E-2</v>
      </c>
      <c r="CK619" s="12">
        <f t="shared" si="18"/>
        <v>9.7611940298507463E-2</v>
      </c>
      <c r="CL619" s="36">
        <f t="shared" si="19"/>
        <v>0.16345639379347246</v>
      </c>
      <c r="CM619" s="13">
        <v>0.42299999999999999</v>
      </c>
      <c r="CN619" s="13">
        <v>9.1999999999999998E-2</v>
      </c>
      <c r="CO619" s="13">
        <v>0.33200000000000002</v>
      </c>
      <c r="CP619" s="13">
        <v>4.12</v>
      </c>
      <c r="CQ619" s="13">
        <v>0.48099999999999998</v>
      </c>
      <c r="CR619" s="13">
        <v>4.0380000000000003</v>
      </c>
      <c r="CS619" s="13">
        <v>0.33500000000000002</v>
      </c>
      <c r="CT619" s="13">
        <v>0</v>
      </c>
      <c r="CU619" s="13">
        <v>0.47799999999999998</v>
      </c>
      <c r="CV619" s="13">
        <v>3.7379999999999995</v>
      </c>
      <c r="CW619" s="13">
        <v>0.48099999999999998</v>
      </c>
      <c r="CX619" s="12">
        <v>9.0217391304347833E-2</v>
      </c>
      <c r="CY619" s="12">
        <v>0.10598974923748984</v>
      </c>
      <c r="CZ619" s="15">
        <v>8.3950103950103951</v>
      </c>
      <c r="DA619" s="20"/>
      <c r="DB619" s="20"/>
    </row>
    <row r="620" spans="1:106" ht="24">
      <c r="A620" s="8" t="s">
        <v>4581</v>
      </c>
      <c r="B620" s="8" t="s">
        <v>4582</v>
      </c>
      <c r="C620" s="9" t="s">
        <v>7142</v>
      </c>
      <c r="D620" s="9" t="s">
        <v>7126</v>
      </c>
      <c r="E620" s="10" t="s">
        <v>7127</v>
      </c>
      <c r="F620" s="10" t="s">
        <v>7126</v>
      </c>
      <c r="G620" s="11">
        <v>0.1</v>
      </c>
      <c r="H620" s="11">
        <v>0.10568679685607979</v>
      </c>
      <c r="I620" s="12">
        <v>9.0499999999999997E-2</v>
      </c>
      <c r="J620" s="12">
        <v>6.6064655115475227E-2</v>
      </c>
      <c r="K620" s="12">
        <v>4.7E-2</v>
      </c>
      <c r="L620" s="12">
        <v>0.10350000000000001</v>
      </c>
      <c r="M620" s="12">
        <v>6.8320350000000002E-2</v>
      </c>
      <c r="N620" s="12">
        <v>6.6191198995907155E-2</v>
      </c>
      <c r="O620" s="12">
        <v>-1.028234219030516E-2</v>
      </c>
      <c r="P620" s="12">
        <v>-4.9439891019331592E-3</v>
      </c>
      <c r="Q620" s="13">
        <v>4.24</v>
      </c>
      <c r="R620" s="13">
        <v>0</v>
      </c>
      <c r="S620" s="13">
        <v>0.252</v>
      </c>
      <c r="T620" s="13">
        <v>0.252</v>
      </c>
      <c r="U620" s="13">
        <v>4.492</v>
      </c>
      <c r="V620" s="13">
        <v>1.51</v>
      </c>
      <c r="W620" s="13">
        <v>2.9820000000000002</v>
      </c>
      <c r="X620" s="14">
        <v>0.33615316117542299</v>
      </c>
      <c r="Y620" s="15">
        <v>0.11253516723976244</v>
      </c>
      <c r="Z620" s="14">
        <v>1.6741961201169279E-2</v>
      </c>
      <c r="AA620" s="14">
        <v>5.6099732858414963E-2</v>
      </c>
      <c r="AB620" s="14">
        <v>1.7027027027027027E-2</v>
      </c>
      <c r="AC620" s="14">
        <v>5.9433962264150944E-2</v>
      </c>
      <c r="AD620" s="13">
        <v>1.2999999999999999E-2</v>
      </c>
      <c r="AE620" s="15">
        <v>-1.2875277777777778</v>
      </c>
      <c r="AF620" s="14">
        <v>9.4868329805051374E-2</v>
      </c>
      <c r="AG620" s="14" t="s">
        <v>7128</v>
      </c>
      <c r="AH620" s="15">
        <v>0.5862068965517242</v>
      </c>
      <c r="AI620" s="5">
        <v>10.533333333333333</v>
      </c>
      <c r="AJ620" s="15">
        <v>5.1707317073170733</v>
      </c>
      <c r="AK620" s="15">
        <v>5.1707317073170733</v>
      </c>
      <c r="AL620" s="15" t="s">
        <v>7128</v>
      </c>
      <c r="AM620" s="15" t="s">
        <v>7128</v>
      </c>
      <c r="AN620" s="15">
        <v>0.2864864864864865</v>
      </c>
      <c r="AO620" s="15">
        <v>1.8761061946902657</v>
      </c>
      <c r="AP620" s="15">
        <v>3.1455696202531649</v>
      </c>
      <c r="AQ620" s="15">
        <v>3.0901554404145082</v>
      </c>
      <c r="AR620" s="15">
        <v>0.22020381036774478</v>
      </c>
      <c r="AS620" s="15">
        <v>1.3194690265486728</v>
      </c>
      <c r="AT620" s="14">
        <v>0</v>
      </c>
      <c r="AU620" s="14">
        <v>0</v>
      </c>
      <c r="AV620" s="12">
        <v>0.35100000000000003</v>
      </c>
      <c r="AW620" s="12">
        <v>0.20899999999999999</v>
      </c>
      <c r="AX620" s="12">
        <v>-4.1900000000000007E-2</v>
      </c>
      <c r="AY620" s="12">
        <v>-0.20399999999999999</v>
      </c>
      <c r="AZ620" s="14" t="s">
        <v>7128</v>
      </c>
      <c r="BA620" s="14" t="s">
        <v>7128</v>
      </c>
      <c r="BB620" s="14">
        <v>5.5782312925170066E-2</v>
      </c>
      <c r="BC620" s="14">
        <v>6.1247209893973996E-2</v>
      </c>
      <c r="BD620" s="14">
        <v>0.36283185840707965</v>
      </c>
      <c r="BE620" s="14">
        <v>0.41946902654867257</v>
      </c>
      <c r="BF620" s="14">
        <v>4.3173862310385065E-2</v>
      </c>
      <c r="BG620" s="14">
        <v>0.27039999999999997</v>
      </c>
      <c r="BH620" s="13">
        <v>0.82</v>
      </c>
      <c r="BI620" s="13">
        <v>0.82</v>
      </c>
      <c r="BJ620" s="13">
        <v>0.94799999999999995</v>
      </c>
      <c r="BK620" s="13">
        <v>0.94799999999999995</v>
      </c>
      <c r="BL620" s="13">
        <v>2.2599999999999998</v>
      </c>
      <c r="BM620" s="13">
        <v>2.2599999999999998</v>
      </c>
      <c r="BN620" s="13">
        <v>0.96499999999999997</v>
      </c>
      <c r="BO620" s="13">
        <v>0.96499999999999997</v>
      </c>
      <c r="BP620" s="13">
        <v>0.90707117852975483</v>
      </c>
      <c r="BQ620" s="13">
        <v>0</v>
      </c>
      <c r="BR620" s="13">
        <v>0</v>
      </c>
      <c r="BS620" s="13">
        <v>-2.8000000000000001E-2</v>
      </c>
      <c r="BT620" s="14">
        <v>-3.0868580837707115E-2</v>
      </c>
      <c r="BU620" s="13">
        <v>0.93507117852975485</v>
      </c>
      <c r="BV620" s="13">
        <v>0.84799999999999998</v>
      </c>
      <c r="BW620" s="13">
        <v>0.84799999999999998</v>
      </c>
      <c r="BX620" s="13">
        <v>14.7</v>
      </c>
      <c r="BY620" s="13">
        <v>14.809999999999999</v>
      </c>
      <c r="BZ620" s="13">
        <v>14.8</v>
      </c>
      <c r="CA620" s="13">
        <v>13.542000000000002</v>
      </c>
      <c r="CB620" s="13">
        <v>0</v>
      </c>
      <c r="CC620" s="15">
        <v>-0.67900000000000005</v>
      </c>
      <c r="CD620" s="15">
        <v>-2.5999999999999999E-2</v>
      </c>
      <c r="CE620" s="15">
        <v>0.36</v>
      </c>
      <c r="CF620" s="15" t="s">
        <v>7128</v>
      </c>
      <c r="CG620" s="15" t="s">
        <v>7128</v>
      </c>
      <c r="CH620" s="13" t="s">
        <v>7128</v>
      </c>
      <c r="CI620" s="13" t="s">
        <v>7128</v>
      </c>
      <c r="CJ620" s="13">
        <v>0</v>
      </c>
      <c r="CK620" s="12">
        <f t="shared" si="18"/>
        <v>0</v>
      </c>
      <c r="CL620" s="36">
        <f t="shared" si="19"/>
        <v>0.16688819967508489</v>
      </c>
      <c r="CM620" s="13">
        <v>0.85699999999999998</v>
      </c>
      <c r="CN620" s="13">
        <v>3.6999999999999998E-2</v>
      </c>
      <c r="CO620" s="13">
        <v>0.82</v>
      </c>
      <c r="CP620" s="13">
        <v>4.24</v>
      </c>
      <c r="CQ620" s="13">
        <v>0.96499999999999997</v>
      </c>
      <c r="CR620" s="13">
        <v>2.9820000000000002</v>
      </c>
      <c r="CS620" s="13" t="s">
        <v>7128</v>
      </c>
      <c r="CT620" s="13">
        <v>0</v>
      </c>
      <c r="CU620" s="13">
        <v>0.94799999999999995</v>
      </c>
      <c r="CV620" s="13">
        <v>13.542000000000002</v>
      </c>
      <c r="CW620" s="13">
        <v>0.96499999999999997</v>
      </c>
      <c r="CX620" s="12">
        <v>5.5782312925170066E-2</v>
      </c>
      <c r="CY620" s="12">
        <v>6.1247209893973996E-2</v>
      </c>
      <c r="CZ620" s="15">
        <v>3.0901554404145082</v>
      </c>
      <c r="DA620" s="20"/>
      <c r="DB620" s="20"/>
    </row>
    <row r="621" spans="1:106" ht="24">
      <c r="A621" s="8" t="s">
        <v>3177</v>
      </c>
      <c r="B621" s="8" t="s">
        <v>3178</v>
      </c>
      <c r="C621" s="9" t="s">
        <v>7145</v>
      </c>
      <c r="D621" s="9" t="s">
        <v>7126</v>
      </c>
      <c r="E621" s="10" t="s">
        <v>7127</v>
      </c>
      <c r="F621" s="10" t="s">
        <v>7126</v>
      </c>
      <c r="G621" s="11">
        <v>0.89</v>
      </c>
      <c r="H621" s="11">
        <v>1.7847340425531915</v>
      </c>
      <c r="I621" s="12">
        <v>9.0499999999999997E-2</v>
      </c>
      <c r="J621" s="12">
        <v>0.21801843085106382</v>
      </c>
      <c r="K621" s="12">
        <v>5.1999999999999998E-2</v>
      </c>
      <c r="L621" s="12">
        <v>0.1085</v>
      </c>
      <c r="M621" s="12">
        <v>7.162085E-2</v>
      </c>
      <c r="N621" s="12">
        <v>0.14462547917771881</v>
      </c>
      <c r="O621" s="12">
        <v>-0.69476261689757535</v>
      </c>
      <c r="P621" s="12">
        <v>-0.26420450294835934</v>
      </c>
      <c r="Q621" s="13">
        <v>18.8</v>
      </c>
      <c r="R621" s="13">
        <v>0</v>
      </c>
      <c r="S621" s="13">
        <v>18.899999999999999</v>
      </c>
      <c r="T621" s="13">
        <v>18.899999999999999</v>
      </c>
      <c r="U621" s="13">
        <v>37.700000000000003</v>
      </c>
      <c r="V621" s="13">
        <v>0.75</v>
      </c>
      <c r="W621" s="13">
        <v>36.950000000000003</v>
      </c>
      <c r="X621" s="14">
        <v>1.9893899204244031E-2</v>
      </c>
      <c r="Y621" s="15">
        <v>0.20491803278688525</v>
      </c>
      <c r="Z621" s="14">
        <v>0.51219512195121952</v>
      </c>
      <c r="AA621" s="14">
        <v>0.50132625994694957</v>
      </c>
      <c r="AB621" s="14">
        <v>1.0499999999999998</v>
      </c>
      <c r="AC621" s="14">
        <v>1.0053191489361701</v>
      </c>
      <c r="AD621" s="13">
        <v>0.34200000000000003</v>
      </c>
      <c r="AE621" s="15">
        <v>1.7804444444444445</v>
      </c>
      <c r="AF621" s="14">
        <v>9.4868329805051374E-2</v>
      </c>
      <c r="AG621" s="14">
        <v>0.9028302719780722</v>
      </c>
      <c r="AH621" s="15">
        <v>0.35235378031383735</v>
      </c>
      <c r="AI621" s="5" t="s">
        <v>7128</v>
      </c>
      <c r="AJ621" s="15" t="s">
        <v>7128</v>
      </c>
      <c r="AK621" s="15" t="s">
        <v>7128</v>
      </c>
      <c r="AL621" s="15" t="s">
        <v>7128</v>
      </c>
      <c r="AM621" s="15" t="s">
        <v>7128</v>
      </c>
      <c r="AN621" s="15">
        <v>1.0444444444444445</v>
      </c>
      <c r="AO621" s="15">
        <v>1.0621468926553672</v>
      </c>
      <c r="AP621" s="15" t="s">
        <v>7128</v>
      </c>
      <c r="AQ621" s="15" t="s">
        <v>7128</v>
      </c>
      <c r="AR621" s="15">
        <v>1.0221300138312588</v>
      </c>
      <c r="AS621" s="15">
        <v>2.0875706214689269</v>
      </c>
      <c r="AT621" s="14" t="s">
        <v>7128</v>
      </c>
      <c r="AU621" s="14">
        <v>0</v>
      </c>
      <c r="AV621" s="12" t="s">
        <v>7128</v>
      </c>
      <c r="AW621" s="12" t="s">
        <v>7128</v>
      </c>
      <c r="AX621" s="12">
        <v>-0.38200000000000001</v>
      </c>
      <c r="AY621" s="12">
        <v>-9.7100000000000006E-2</v>
      </c>
      <c r="AZ621" s="14" t="s">
        <v>7128</v>
      </c>
      <c r="BA621" s="14" t="s">
        <v>7128</v>
      </c>
      <c r="BB621" s="14">
        <v>-0.47674418604651159</v>
      </c>
      <c r="BC621" s="14">
        <v>-0.11957902377064053</v>
      </c>
      <c r="BD621" s="14">
        <v>-0.92655367231638419</v>
      </c>
      <c r="BE621" s="14">
        <v>-0.37231638418079099</v>
      </c>
      <c r="BF621" s="14">
        <v>0</v>
      </c>
      <c r="BG621" s="14">
        <v>3.2400000000000005E-2</v>
      </c>
      <c r="BH621" s="13">
        <v>-16.399999999999999</v>
      </c>
      <c r="BI621" s="13">
        <v>-16.399999999999999</v>
      </c>
      <c r="BJ621" s="13">
        <v>-6.59</v>
      </c>
      <c r="BK621" s="13">
        <v>-6.59</v>
      </c>
      <c r="BL621" s="13">
        <v>17.7</v>
      </c>
      <c r="BM621" s="13">
        <v>17.7</v>
      </c>
      <c r="BN621" s="13">
        <v>-1.79</v>
      </c>
      <c r="BO621" s="13">
        <v>-1.79</v>
      </c>
      <c r="BP621" s="13">
        <v>-6.59</v>
      </c>
      <c r="BQ621" s="13">
        <v>0</v>
      </c>
      <c r="BR621" s="13">
        <v>0</v>
      </c>
      <c r="BS621" s="13">
        <v>-3.24</v>
      </c>
      <c r="BT621" s="14" t="s">
        <v>7128</v>
      </c>
      <c r="BU621" s="13">
        <v>-3.3499999999999996</v>
      </c>
      <c r="BV621" s="13">
        <v>-13.159999999999998</v>
      </c>
      <c r="BW621" s="13">
        <v>-13.159999999999998</v>
      </c>
      <c r="BX621" s="13">
        <v>34.4</v>
      </c>
      <c r="BY621" s="13">
        <v>55.11</v>
      </c>
      <c r="BZ621" s="13">
        <v>18</v>
      </c>
      <c r="CA621" s="13">
        <v>36.15</v>
      </c>
      <c r="CB621" s="13">
        <v>0</v>
      </c>
      <c r="CC621" s="15">
        <v>0.57099999999999995</v>
      </c>
      <c r="CD621" s="15">
        <v>0.78300000000000003</v>
      </c>
      <c r="CE621" s="15">
        <v>0.36</v>
      </c>
      <c r="CF621" s="15" t="s">
        <v>7128</v>
      </c>
      <c r="CG621" s="15" t="s">
        <v>7128</v>
      </c>
      <c r="CH621" s="13" t="s">
        <v>7128</v>
      </c>
      <c r="CI621" s="13" t="s">
        <v>7128</v>
      </c>
      <c r="CJ621" s="13">
        <v>0</v>
      </c>
      <c r="CK621" s="12">
        <f t="shared" si="18"/>
        <v>0</v>
      </c>
      <c r="CL621" s="36">
        <f t="shared" si="19"/>
        <v>0.48962655601659749</v>
      </c>
      <c r="CM621" s="13" t="s">
        <v>7128</v>
      </c>
      <c r="CN621" s="13" t="s">
        <v>7128</v>
      </c>
      <c r="CO621" s="13" t="s">
        <v>7128</v>
      </c>
      <c r="CP621" s="13" t="s">
        <v>7128</v>
      </c>
      <c r="CQ621" s="13" t="s">
        <v>7128</v>
      </c>
      <c r="CR621" s="13" t="s">
        <v>7128</v>
      </c>
      <c r="CS621" s="13" t="s">
        <v>7128</v>
      </c>
      <c r="CT621" s="13">
        <v>0</v>
      </c>
      <c r="CU621" s="13">
        <v>-6.59</v>
      </c>
      <c r="CV621" s="13">
        <v>36.15</v>
      </c>
      <c r="CW621" s="13">
        <v>-1.79</v>
      </c>
      <c r="CX621" s="12">
        <v>-0.47674418604651159</v>
      </c>
      <c r="CY621" s="12">
        <v>-0.11957902377064053</v>
      </c>
      <c r="CZ621" s="15" t="s">
        <v>7128</v>
      </c>
      <c r="DA621" s="20"/>
      <c r="DB621" s="20"/>
    </row>
    <row r="622" spans="1:106" ht="24">
      <c r="A622" s="8" t="s">
        <v>4983</v>
      </c>
      <c r="B622" s="8" t="s">
        <v>4984</v>
      </c>
      <c r="C622" s="9" t="s">
        <v>7178</v>
      </c>
      <c r="D622" s="9" t="s">
        <v>7126</v>
      </c>
      <c r="E622" s="10" t="s">
        <v>7127</v>
      </c>
      <c r="F622" s="10" t="s">
        <v>7126</v>
      </c>
      <c r="G622" s="11">
        <v>1.1000000000000001</v>
      </c>
      <c r="H622" s="11">
        <v>1.100637730018261</v>
      </c>
      <c r="I622" s="12">
        <v>9.0499999999999997E-2</v>
      </c>
      <c r="J622" s="12">
        <v>0.15610771456665262</v>
      </c>
      <c r="K622" s="12">
        <v>4.7E-2</v>
      </c>
      <c r="L622" s="12">
        <v>0.10350000000000001</v>
      </c>
      <c r="M622" s="12">
        <v>6.8320350000000002E-2</v>
      </c>
      <c r="N622" s="12">
        <v>0.15605595314886569</v>
      </c>
      <c r="O622" s="12">
        <v>-0.14475771456665262</v>
      </c>
      <c r="P622" s="12">
        <v>-0.15061241225784805</v>
      </c>
      <c r="Q622" s="13">
        <v>3.39</v>
      </c>
      <c r="R622" s="13">
        <v>0</v>
      </c>
      <c r="S622" s="13">
        <v>2E-3</v>
      </c>
      <c r="T622" s="13">
        <v>2E-3</v>
      </c>
      <c r="U622" s="13">
        <v>3.3919999999999999</v>
      </c>
      <c r="V622" s="13">
        <v>0.32</v>
      </c>
      <c r="W622" s="13">
        <v>3.0720000000000001</v>
      </c>
      <c r="X622" s="14">
        <v>9.4339622641509441E-2</v>
      </c>
      <c r="Y622" s="15">
        <v>0.4142488716956802</v>
      </c>
      <c r="Z622" s="14">
        <v>1.0099989900010101E-4</v>
      </c>
      <c r="AA622" s="14">
        <v>5.8962264150943394E-4</v>
      </c>
      <c r="AB622" s="14">
        <v>1.0101010101010101E-4</v>
      </c>
      <c r="AC622" s="14">
        <v>5.8997050147492625E-4</v>
      </c>
      <c r="AD622" s="13">
        <v>2.1999999999999999E-2</v>
      </c>
      <c r="AE622" s="15">
        <v>0.73119444444444437</v>
      </c>
      <c r="AF622" s="14">
        <v>5.4772255750516613E-2</v>
      </c>
      <c r="AG622" s="14" t="s">
        <v>7128</v>
      </c>
      <c r="AH622" s="15">
        <v>0.6986301369863015</v>
      </c>
      <c r="AI622" s="5" t="s">
        <v>7128</v>
      </c>
      <c r="AJ622" s="15">
        <v>14.933920704845814</v>
      </c>
      <c r="AK622" s="15">
        <v>14.933920704845814</v>
      </c>
      <c r="AL622" s="15" t="s">
        <v>7128</v>
      </c>
      <c r="AM622" s="15" t="s">
        <v>7128</v>
      </c>
      <c r="AN622" s="15">
        <v>0.1712121212121212</v>
      </c>
      <c r="AO622" s="15">
        <v>4.0843373493975905</v>
      </c>
      <c r="AP622" s="15">
        <v>28.183486238532112</v>
      </c>
      <c r="AQ622" s="15">
        <v>13.837837837837839</v>
      </c>
      <c r="AR622" s="15">
        <v>0.15768401601478288</v>
      </c>
      <c r="AS622" s="15">
        <v>3.7012048192771085</v>
      </c>
      <c r="AT622" s="14">
        <v>0</v>
      </c>
      <c r="AU622" s="14">
        <v>0</v>
      </c>
      <c r="AV622" s="12">
        <v>-0.38400000000000001</v>
      </c>
      <c r="AW622" s="12">
        <v>-0.47399999999999998</v>
      </c>
      <c r="AX622" s="12">
        <v>-0.28600000000000003</v>
      </c>
      <c r="AY622" s="12">
        <v>-7.5199999999999989E-2</v>
      </c>
      <c r="AZ622" s="14" t="s">
        <v>7128</v>
      </c>
      <c r="BA622" s="14" t="s">
        <v>7128</v>
      </c>
      <c r="BB622" s="14">
        <v>1.1350000000000001E-2</v>
      </c>
      <c r="BC622" s="14">
        <v>5.4435408910176409E-3</v>
      </c>
      <c r="BD622" s="14">
        <v>0.27349397590361446</v>
      </c>
      <c r="BE622" s="14">
        <v>0.13132530120481928</v>
      </c>
      <c r="BF622" s="14">
        <v>1.7316017316017316E-2</v>
      </c>
      <c r="BG622" s="14">
        <v>0.38200000000000001</v>
      </c>
      <c r="BH622" s="13">
        <v>0.22700000000000001</v>
      </c>
      <c r="BI622" s="13">
        <v>0.22700000000000001</v>
      </c>
      <c r="BJ622" s="13">
        <v>0.109</v>
      </c>
      <c r="BK622" s="13">
        <v>0.109</v>
      </c>
      <c r="BL622" s="13">
        <v>0.83</v>
      </c>
      <c r="BM622" s="13">
        <v>0.83</v>
      </c>
      <c r="BN622" s="13">
        <v>0.222</v>
      </c>
      <c r="BO622" s="13">
        <v>0.222</v>
      </c>
      <c r="BP622" s="13">
        <v>0.10711255411255412</v>
      </c>
      <c r="BQ622" s="13">
        <v>0</v>
      </c>
      <c r="BR622" s="13">
        <v>0</v>
      </c>
      <c r="BS622" s="13">
        <v>-0.29399999999999998</v>
      </c>
      <c r="BT622" s="14">
        <v>-2.7447763003677803</v>
      </c>
      <c r="BU622" s="13">
        <v>0.40111255411255409</v>
      </c>
      <c r="BV622" s="13">
        <v>0.52100000000000002</v>
      </c>
      <c r="BW622" s="13">
        <v>0.52100000000000002</v>
      </c>
      <c r="BX622" s="13">
        <v>20</v>
      </c>
      <c r="BY622" s="13">
        <v>19.677</v>
      </c>
      <c r="BZ622" s="13">
        <v>19.8</v>
      </c>
      <c r="CA622" s="13">
        <v>19.481999999999999</v>
      </c>
      <c r="CB622" s="13">
        <v>0</v>
      </c>
      <c r="CC622" s="15">
        <v>-0.34100000000000003</v>
      </c>
      <c r="CD622" s="15">
        <v>1.49</v>
      </c>
      <c r="CE622" s="15">
        <v>0.36</v>
      </c>
      <c r="CF622" s="15">
        <v>1.0138447579712282</v>
      </c>
      <c r="CG622" s="15">
        <v>2.1797708525556647</v>
      </c>
      <c r="CH622" s="13">
        <v>1.0233750000000001</v>
      </c>
      <c r="CI622" s="13">
        <v>1.7473749999999999</v>
      </c>
      <c r="CJ622" s="13">
        <v>0</v>
      </c>
      <c r="CK622" s="12">
        <f t="shared" si="18"/>
        <v>0</v>
      </c>
      <c r="CL622" s="36">
        <f t="shared" si="19"/>
        <v>4.2603428806077405E-2</v>
      </c>
      <c r="CM622" s="13">
        <v>0.23100000000000001</v>
      </c>
      <c r="CN622" s="13">
        <v>4.0000000000000001E-3</v>
      </c>
      <c r="CO622" s="13">
        <v>0.22700000000000001</v>
      </c>
      <c r="CP622" s="13">
        <v>3.39</v>
      </c>
      <c r="CQ622" s="13">
        <v>0.222</v>
      </c>
      <c r="CR622" s="13">
        <v>3.0720000000000001</v>
      </c>
      <c r="CS622" s="13" t="s">
        <v>7128</v>
      </c>
      <c r="CT622" s="13">
        <v>8.9200000000000002E-2</v>
      </c>
      <c r="CU622" s="13">
        <v>7.5199999999999989E-2</v>
      </c>
      <c r="CV622" s="13">
        <v>19.571200000000001</v>
      </c>
      <c r="CW622" s="13">
        <v>0.222</v>
      </c>
      <c r="CX622" s="12">
        <v>9.6171076996595176E-3</v>
      </c>
      <c r="CY622" s="12">
        <v>3.7385959616838584E-3</v>
      </c>
      <c r="CZ622" s="15">
        <v>13.837837837837839</v>
      </c>
      <c r="DA622" s="20"/>
      <c r="DB622" s="20"/>
    </row>
    <row r="623" spans="1:106" ht="24">
      <c r="A623" s="8" t="s">
        <v>1373</v>
      </c>
      <c r="B623" s="8" t="s">
        <v>1374</v>
      </c>
      <c r="C623" s="9" t="s">
        <v>7199</v>
      </c>
      <c r="D623" s="9" t="s">
        <v>7126</v>
      </c>
      <c r="E623" s="10" t="s">
        <v>7127</v>
      </c>
      <c r="F623" s="10" t="s">
        <v>7126</v>
      </c>
      <c r="G623" s="11">
        <v>0.72</v>
      </c>
      <c r="H623" s="11">
        <v>0.87690737541528241</v>
      </c>
      <c r="I623" s="12">
        <v>9.0499999999999997E-2</v>
      </c>
      <c r="J623" s="12">
        <v>0.13586011747508306</v>
      </c>
      <c r="K623" s="12">
        <v>4.7E-2</v>
      </c>
      <c r="L623" s="12">
        <v>0.10350000000000001</v>
      </c>
      <c r="M623" s="12">
        <v>6.8320350000000002E-2</v>
      </c>
      <c r="N623" s="12">
        <v>0.12018283050960743</v>
      </c>
      <c r="O623" s="12">
        <v>2.9458526741706625E-3</v>
      </c>
      <c r="P623" s="12">
        <v>2.1134681431280056E-2</v>
      </c>
      <c r="Q623" s="13">
        <v>17.5</v>
      </c>
      <c r="R623" s="13">
        <v>0</v>
      </c>
      <c r="S623" s="13">
        <v>5.29</v>
      </c>
      <c r="T623" s="13">
        <v>5.29</v>
      </c>
      <c r="U623" s="13">
        <v>22.79</v>
      </c>
      <c r="V623" s="13">
        <v>5.0999999999999996</v>
      </c>
      <c r="W623" s="13">
        <v>17.689999999999998</v>
      </c>
      <c r="X623" s="14">
        <v>0.22378236068451074</v>
      </c>
      <c r="Y623" s="15">
        <v>0.35101404056162244</v>
      </c>
      <c r="Z623" s="14">
        <v>0.26596279537456008</v>
      </c>
      <c r="AA623" s="14">
        <v>0.23211935059236508</v>
      </c>
      <c r="AB623" s="14">
        <v>0.36232876712328771</v>
      </c>
      <c r="AC623" s="14">
        <v>0.30228571428571427</v>
      </c>
      <c r="AD623" s="13">
        <v>2.73</v>
      </c>
      <c r="AE623" s="15">
        <v>0.37686111111111115</v>
      </c>
      <c r="AF623" s="14" t="s">
        <v>7128</v>
      </c>
      <c r="AG623" s="14" t="s">
        <v>7128</v>
      </c>
      <c r="AH623" s="15">
        <v>0.51981822772027264</v>
      </c>
      <c r="AI623" s="5">
        <v>4.3281653746770026</v>
      </c>
      <c r="AJ623" s="15">
        <v>9.408602150537634</v>
      </c>
      <c r="AK623" s="15">
        <v>9.408602150537634</v>
      </c>
      <c r="AL623" s="15">
        <v>7.6044568245125355</v>
      </c>
      <c r="AM623" s="15">
        <v>0.47043010752688169</v>
      </c>
      <c r="AN623" s="15">
        <v>1.1986301369863015</v>
      </c>
      <c r="AO623" s="15">
        <v>0.11824324324324324</v>
      </c>
      <c r="AP623" s="15">
        <v>5.2805970149253723</v>
      </c>
      <c r="AQ623" s="15">
        <v>4.057339449541284</v>
      </c>
      <c r="AR623" s="15">
        <v>1.1960784313725488</v>
      </c>
      <c r="AS623" s="15">
        <v>0.11952702702702701</v>
      </c>
      <c r="AT623" s="14">
        <v>5.2688172043010753E-2</v>
      </c>
      <c r="AU623" s="14">
        <v>5.5999999999999999E-3</v>
      </c>
      <c r="AV623" s="12">
        <v>0.16800000000000001</v>
      </c>
      <c r="AW623" s="12">
        <v>0.16600000000000001</v>
      </c>
      <c r="AX623" s="12">
        <v>9.2699999999999991E-2</v>
      </c>
      <c r="AY623" s="12">
        <v>7.85E-2</v>
      </c>
      <c r="AZ623" s="14">
        <v>0.2</v>
      </c>
      <c r="BA623" s="14">
        <v>0.10099999999999999</v>
      </c>
      <c r="BB623" s="14">
        <v>0.13880597014925372</v>
      </c>
      <c r="BC623" s="14">
        <v>0.14131751194088749</v>
      </c>
      <c r="BD623" s="14">
        <v>1.2567567567567568E-2</v>
      </c>
      <c r="BE623" s="14">
        <v>2.2635135135135136E-2</v>
      </c>
      <c r="BF623" s="14">
        <v>0.27906976744186046</v>
      </c>
      <c r="BG623" s="14">
        <v>2.7999999999999997E-2</v>
      </c>
      <c r="BH623" s="13">
        <v>1.86</v>
      </c>
      <c r="BI623" s="13">
        <v>1.86</v>
      </c>
      <c r="BJ623" s="13">
        <v>3.35</v>
      </c>
      <c r="BK623" s="13">
        <v>3.35</v>
      </c>
      <c r="BL623" s="13">
        <v>148</v>
      </c>
      <c r="BM623" s="13">
        <v>148</v>
      </c>
      <c r="BN623" s="13">
        <v>4.3600000000000003</v>
      </c>
      <c r="BO623" s="13">
        <v>4.3600000000000003</v>
      </c>
      <c r="BP623" s="13">
        <v>2.4151162790697671</v>
      </c>
      <c r="BQ623" s="13">
        <v>-0.53300000000000003</v>
      </c>
      <c r="BR623" s="13">
        <v>0.624</v>
      </c>
      <c r="BS623" s="13">
        <v>0.17999999999999994</v>
      </c>
      <c r="BT623" s="14">
        <v>0.33290322580645165</v>
      </c>
      <c r="BU623" s="13">
        <v>1.6111162790697668</v>
      </c>
      <c r="BV623" s="13">
        <v>1.589</v>
      </c>
      <c r="BW623" s="13">
        <v>1.056</v>
      </c>
      <c r="BX623" s="13">
        <v>13.4</v>
      </c>
      <c r="BY623" s="13">
        <v>17.09</v>
      </c>
      <c r="BZ623" s="13">
        <v>14.6</v>
      </c>
      <c r="CA623" s="13">
        <v>14.790000000000001</v>
      </c>
      <c r="CB623" s="13">
        <v>-9.8000000000000004E-2</v>
      </c>
      <c r="CC623" s="15">
        <v>-6.2E-2</v>
      </c>
      <c r="CD623" s="15">
        <v>0.53700000000000003</v>
      </c>
      <c r="CE623" s="15">
        <v>0.36</v>
      </c>
      <c r="CF623" s="15">
        <v>0.28644963326247336</v>
      </c>
      <c r="CG623" s="15">
        <v>0.22849017607019825</v>
      </c>
      <c r="CH623" s="13">
        <v>2.2462999999999997</v>
      </c>
      <c r="CI623" s="13">
        <v>1.1248</v>
      </c>
      <c r="CJ623" s="13">
        <v>-9.8000000000000004E-2</v>
      </c>
      <c r="CK623" s="12">
        <f t="shared" si="18"/>
        <v>6.1674008810572688E-2</v>
      </c>
      <c r="CL623" s="36">
        <f t="shared" si="19"/>
        <v>10.006761325219742</v>
      </c>
      <c r="CM623" s="13">
        <v>2.58</v>
      </c>
      <c r="CN623" s="13">
        <v>0.72</v>
      </c>
      <c r="CO623" s="13">
        <v>1.86</v>
      </c>
      <c r="CP623" s="13">
        <v>17.5</v>
      </c>
      <c r="CQ623" s="13">
        <v>4.3600000000000003</v>
      </c>
      <c r="CR623" s="13">
        <v>17.689999999999998</v>
      </c>
      <c r="CS623" s="13">
        <v>1.589</v>
      </c>
      <c r="CT623" s="13">
        <v>0</v>
      </c>
      <c r="CU623" s="13">
        <v>3.35</v>
      </c>
      <c r="CV623" s="13">
        <v>14.790000000000001</v>
      </c>
      <c r="CW623" s="13">
        <v>4.3600000000000003</v>
      </c>
      <c r="CX623" s="12">
        <v>0.13880597014925372</v>
      </c>
      <c r="CY623" s="12">
        <v>0.14131751194088749</v>
      </c>
      <c r="CZ623" s="15">
        <v>4.057339449541284</v>
      </c>
      <c r="DA623" s="20"/>
      <c r="DB623" s="20"/>
    </row>
    <row r="624" spans="1:106">
      <c r="A624" s="8" t="s">
        <v>759</v>
      </c>
      <c r="B624" s="8" t="s">
        <v>760</v>
      </c>
      <c r="C624" s="9" t="s">
        <v>7133</v>
      </c>
      <c r="D624" s="9" t="s">
        <v>7126</v>
      </c>
      <c r="E624" s="10" t="s">
        <v>7127</v>
      </c>
      <c r="F624" s="10" t="s">
        <v>7126</v>
      </c>
      <c r="G624" s="11">
        <v>0.92</v>
      </c>
      <c r="H624" s="11">
        <v>0.92</v>
      </c>
      <c r="I624" s="12">
        <v>9.0499999999999997E-2</v>
      </c>
      <c r="J624" s="12">
        <v>0.13976</v>
      </c>
      <c r="K624" s="12">
        <v>3.6999999999999998E-2</v>
      </c>
      <c r="L624" s="12">
        <v>9.35E-2</v>
      </c>
      <c r="M624" s="12">
        <v>6.1719349999999999E-2</v>
      </c>
      <c r="N624" s="12">
        <v>0.13976</v>
      </c>
      <c r="O624" s="12" t="s">
        <v>7128</v>
      </c>
      <c r="P624" s="12" t="s">
        <v>7128</v>
      </c>
      <c r="Q624" s="13">
        <v>16</v>
      </c>
      <c r="R624" s="13">
        <v>0</v>
      </c>
      <c r="S624" s="13">
        <v>0</v>
      </c>
      <c r="T624" s="13">
        <v>0</v>
      </c>
      <c r="U624" s="13">
        <v>16</v>
      </c>
      <c r="V624" s="13">
        <v>0</v>
      </c>
      <c r="W624" s="13">
        <v>16</v>
      </c>
      <c r="X624" s="14">
        <v>0</v>
      </c>
      <c r="Y624" s="15">
        <v>0.47008547008547014</v>
      </c>
      <c r="Z624" s="14" t="s">
        <v>7128</v>
      </c>
      <c r="AA624" s="14">
        <v>0</v>
      </c>
      <c r="AB624" s="14" t="s">
        <v>7128</v>
      </c>
      <c r="AC624" s="14">
        <v>0</v>
      </c>
      <c r="AD624" s="13">
        <v>1.36</v>
      </c>
      <c r="AE624" s="15">
        <v>0.84097222222222234</v>
      </c>
      <c r="AF624" s="14">
        <v>0.12649110640673517</v>
      </c>
      <c r="AG624" s="14">
        <v>0.60359974838463948</v>
      </c>
      <c r="AH624" s="15">
        <v>0.32203389830508472</v>
      </c>
      <c r="AI624" s="5">
        <v>1.2394636015325671</v>
      </c>
      <c r="AJ624" s="15">
        <v>8.247422680412372</v>
      </c>
      <c r="AK624" s="15">
        <v>8.247422680412372</v>
      </c>
      <c r="AL624" s="15" t="s">
        <v>7128</v>
      </c>
      <c r="AM624" s="15" t="s">
        <v>7128</v>
      </c>
      <c r="AN624" s="15" t="s">
        <v>7128</v>
      </c>
      <c r="AO624" s="15">
        <v>4.2049934296977662E-2</v>
      </c>
      <c r="AP624" s="15">
        <v>2.472952086553323</v>
      </c>
      <c r="AQ624" s="15">
        <v>2.2922636103151861</v>
      </c>
      <c r="AR624" s="15" t="s">
        <v>7128</v>
      </c>
      <c r="AS624" s="15">
        <v>4.2049934296977662E-2</v>
      </c>
      <c r="AT624" s="14">
        <v>0.12061855670103093</v>
      </c>
      <c r="AU624" s="14">
        <v>1.4624999999999999E-2</v>
      </c>
      <c r="AV624" s="12">
        <v>5.5800000000000002E-2</v>
      </c>
      <c r="AW624" s="12">
        <v>0.16</v>
      </c>
      <c r="AX624" s="12">
        <v>0.14300000000000002</v>
      </c>
      <c r="AY624" s="12">
        <v>0.16699999999999998</v>
      </c>
      <c r="AZ624" s="14" t="s">
        <v>7128</v>
      </c>
      <c r="BA624" s="14" t="s">
        <v>7128</v>
      </c>
      <c r="BB624" s="14" t="s">
        <v>7128</v>
      </c>
      <c r="BC624" s="14" t="s">
        <v>7128</v>
      </c>
      <c r="BD624" s="14">
        <v>5.0985545335085411E-3</v>
      </c>
      <c r="BE624" s="14">
        <v>1.700394218134034E-2</v>
      </c>
      <c r="BF624" s="14">
        <v>0.3240418118466899</v>
      </c>
      <c r="BG624" s="14">
        <v>5.96E-2</v>
      </c>
      <c r="BH624" s="13">
        <v>1.94</v>
      </c>
      <c r="BI624" s="13">
        <v>1.94</v>
      </c>
      <c r="BJ624" s="13">
        <v>6.47</v>
      </c>
      <c r="BK624" s="13">
        <v>6.47</v>
      </c>
      <c r="BL624" s="13">
        <v>380.5</v>
      </c>
      <c r="BM624" s="13">
        <v>380.5</v>
      </c>
      <c r="BN624" s="13">
        <v>6.98</v>
      </c>
      <c r="BO624" s="13">
        <v>6.98</v>
      </c>
      <c r="BP624" s="13">
        <v>4.3734494773519161</v>
      </c>
      <c r="BQ624" s="13">
        <v>0</v>
      </c>
      <c r="BR624" s="13">
        <v>0</v>
      </c>
      <c r="BS624" s="13">
        <v>-0.75800000000000001</v>
      </c>
      <c r="BT624" s="14">
        <v>-0.17331856785480967</v>
      </c>
      <c r="BU624" s="13">
        <v>5.1314494773519161</v>
      </c>
      <c r="BV624" s="13">
        <v>2.698</v>
      </c>
      <c r="BW624" s="13">
        <v>2.698</v>
      </c>
      <c r="BX624" s="13">
        <v>0</v>
      </c>
      <c r="BY624" s="13">
        <v>0</v>
      </c>
      <c r="BZ624" s="13">
        <v>0</v>
      </c>
      <c r="CA624" s="13">
        <v>0</v>
      </c>
      <c r="CB624" s="13">
        <v>-0.23399999999999999</v>
      </c>
      <c r="CC624" s="15">
        <v>0.50900000000000001</v>
      </c>
      <c r="CD624" s="15">
        <v>-0.11600000000000001</v>
      </c>
      <c r="CE624" s="15">
        <v>0.36</v>
      </c>
      <c r="CF624" s="15" t="s">
        <v>7128</v>
      </c>
      <c r="CG624" s="15" t="s">
        <v>7128</v>
      </c>
      <c r="CH624" s="13" t="s">
        <v>7128</v>
      </c>
      <c r="CI624" s="13" t="s">
        <v>7128</v>
      </c>
      <c r="CJ624" s="13">
        <v>-0.23399999999999999</v>
      </c>
      <c r="CK624" s="12">
        <f t="shared" si="18"/>
        <v>8.6730911786508519E-2</v>
      </c>
      <c r="CL624" s="36" t="str">
        <f t="shared" si="19"/>
        <v>NA</v>
      </c>
      <c r="CM624" s="13">
        <v>2.87</v>
      </c>
      <c r="CN624" s="13">
        <v>0.93</v>
      </c>
      <c r="CO624" s="13">
        <v>1.94</v>
      </c>
      <c r="CP624" s="13">
        <v>16</v>
      </c>
      <c r="CQ624" s="13">
        <v>6.98</v>
      </c>
      <c r="CR624" s="13">
        <v>16</v>
      </c>
      <c r="CS624" s="13">
        <v>2.698</v>
      </c>
      <c r="CT624" s="13">
        <v>0</v>
      </c>
      <c r="CU624" s="13">
        <v>6.47</v>
      </c>
      <c r="CV624" s="13">
        <v>0</v>
      </c>
      <c r="CW624" s="13">
        <v>6.98</v>
      </c>
      <c r="CX624" s="12" t="s">
        <v>7128</v>
      </c>
      <c r="CY624" s="12" t="s">
        <v>7128</v>
      </c>
      <c r="CZ624" s="15">
        <v>2.2922636103151861</v>
      </c>
      <c r="DA624" s="20"/>
      <c r="DB624" s="20"/>
    </row>
    <row r="625" spans="1:106">
      <c r="A625" s="8" t="s">
        <v>3733</v>
      </c>
      <c r="B625" s="8" t="s">
        <v>3734</v>
      </c>
      <c r="C625" s="9" t="s">
        <v>7203</v>
      </c>
      <c r="D625" s="9" t="s">
        <v>7126</v>
      </c>
      <c r="E625" s="10" t="s">
        <v>7127</v>
      </c>
      <c r="F625" s="10" t="s">
        <v>7126</v>
      </c>
      <c r="G625" s="11">
        <v>1.02</v>
      </c>
      <c r="H625" s="11">
        <v>1.2439716648992576</v>
      </c>
      <c r="I625" s="12">
        <v>9.0499999999999997E-2</v>
      </c>
      <c r="J625" s="12">
        <v>0.16907943567338282</v>
      </c>
      <c r="K625" s="12">
        <v>3.6999999999999998E-2</v>
      </c>
      <c r="L625" s="12">
        <v>9.35E-2</v>
      </c>
      <c r="M625" s="12">
        <v>6.1719349999999999E-2</v>
      </c>
      <c r="N625" s="12">
        <v>0.14337549981771841</v>
      </c>
      <c r="O625" s="12">
        <v>-0.12846038805433521</v>
      </c>
      <c r="P625" s="12">
        <v>-9.1306374861066006E-2</v>
      </c>
      <c r="Q625" s="13">
        <v>11.5</v>
      </c>
      <c r="R625" s="13">
        <v>0</v>
      </c>
      <c r="S625" s="13">
        <v>3.62</v>
      </c>
      <c r="T625" s="13">
        <v>3.62</v>
      </c>
      <c r="U625" s="13">
        <v>15.120000000000001</v>
      </c>
      <c r="V625" s="13">
        <v>4.82</v>
      </c>
      <c r="W625" s="13">
        <v>10.3</v>
      </c>
      <c r="X625" s="14">
        <v>0.31878306878306878</v>
      </c>
      <c r="Y625" s="15">
        <v>4.4247787610619475E-2</v>
      </c>
      <c r="Z625" s="14">
        <v>0.15863277826468011</v>
      </c>
      <c r="AA625" s="14">
        <v>0.23941798941798942</v>
      </c>
      <c r="AB625" s="14">
        <v>0.18854166666666669</v>
      </c>
      <c r="AC625" s="14">
        <v>0.31478260869565217</v>
      </c>
      <c r="AD625" s="13">
        <v>0.14599999999999999</v>
      </c>
      <c r="AE625" s="15">
        <v>2.0629166666666667</v>
      </c>
      <c r="AF625" s="14">
        <v>0.25690465157330261</v>
      </c>
      <c r="AG625" s="14">
        <v>0.52899003255775479</v>
      </c>
      <c r="AH625" s="15">
        <v>0.32432432432432434</v>
      </c>
      <c r="AI625" s="5">
        <v>2.3478260869565215</v>
      </c>
      <c r="AJ625" s="15">
        <v>13.481828839390387</v>
      </c>
      <c r="AK625" s="15">
        <v>13.481828839390387</v>
      </c>
      <c r="AL625" s="15" t="s">
        <v>7128</v>
      </c>
      <c r="AM625" s="15" t="s">
        <v>7128</v>
      </c>
      <c r="AN625" s="15">
        <v>0.59895833333333337</v>
      </c>
      <c r="AO625" s="15">
        <v>1.2820512820512819</v>
      </c>
      <c r="AP625" s="15">
        <v>5.4497354497354502</v>
      </c>
      <c r="AQ625" s="15">
        <v>2.3678160919540234</v>
      </c>
      <c r="AR625" s="15">
        <v>0.5722222222222223</v>
      </c>
      <c r="AS625" s="15">
        <v>1.1482720178372352</v>
      </c>
      <c r="AT625" s="14">
        <v>0.18546307151230948</v>
      </c>
      <c r="AU625" s="14">
        <v>1.3756521739130433E-2</v>
      </c>
      <c r="AV625" s="12">
        <v>-0.21899999999999997</v>
      </c>
      <c r="AW625" s="12">
        <v>-0.106</v>
      </c>
      <c r="AX625" s="12">
        <v>-8.8900000000000007E-2</v>
      </c>
      <c r="AY625" s="12">
        <v>-2.5000000000000001E-2</v>
      </c>
      <c r="AZ625" s="14" t="s">
        <v>7128</v>
      </c>
      <c r="BA625" s="14" t="s">
        <v>7128</v>
      </c>
      <c r="BB625" s="14">
        <v>4.0619047619047617E-2</v>
      </c>
      <c r="BC625" s="14">
        <v>5.2069124956652404E-2</v>
      </c>
      <c r="BD625" s="14">
        <v>9.5094760312151611E-2</v>
      </c>
      <c r="BE625" s="14">
        <v>0.21070234113712372</v>
      </c>
      <c r="BF625" s="14">
        <v>0.30243902439024389</v>
      </c>
      <c r="BG625" s="14" t="s">
        <v>7128</v>
      </c>
      <c r="BH625" s="13">
        <v>0.85299999999999998</v>
      </c>
      <c r="BI625" s="13">
        <v>0.85299999999999998</v>
      </c>
      <c r="BJ625" s="13">
        <v>1.89</v>
      </c>
      <c r="BK625" s="13">
        <v>1.89</v>
      </c>
      <c r="BL625" s="13">
        <v>8.9700000000000006</v>
      </c>
      <c r="BM625" s="13">
        <v>8.9700000000000006</v>
      </c>
      <c r="BN625" s="13">
        <v>4.3499999999999996</v>
      </c>
      <c r="BO625" s="13">
        <v>4.3499999999999996</v>
      </c>
      <c r="BP625" s="13">
        <v>1.3183902439024389</v>
      </c>
      <c r="BQ625" s="13">
        <v>0</v>
      </c>
      <c r="BR625" s="13">
        <v>0</v>
      </c>
      <c r="BS625" s="13">
        <v>-2.34</v>
      </c>
      <c r="BT625" s="14">
        <v>-1.774891774891775</v>
      </c>
      <c r="BU625" s="13">
        <v>3.6583902439024385</v>
      </c>
      <c r="BV625" s="13">
        <v>3.1929999999999996</v>
      </c>
      <c r="BW625" s="13">
        <v>3.1929999999999996</v>
      </c>
      <c r="BX625" s="13">
        <v>21</v>
      </c>
      <c r="BY625" s="13">
        <v>25.32</v>
      </c>
      <c r="BZ625" s="13">
        <v>19.2</v>
      </c>
      <c r="CA625" s="13">
        <v>18</v>
      </c>
      <c r="CB625" s="13">
        <v>-0.15819999999999998</v>
      </c>
      <c r="CC625" s="15">
        <v>0.90600000000000003</v>
      </c>
      <c r="CD625" s="15">
        <v>0.41099999999999998</v>
      </c>
      <c r="CE625" s="15">
        <v>0.36</v>
      </c>
      <c r="CF625" s="15" t="s">
        <v>7128</v>
      </c>
      <c r="CG625" s="15" t="s">
        <v>7128</v>
      </c>
      <c r="CH625" s="13" t="s">
        <v>7128</v>
      </c>
      <c r="CI625" s="13" t="s">
        <v>7128</v>
      </c>
      <c r="CJ625" s="13">
        <v>-0.15819999999999998</v>
      </c>
      <c r="CK625" s="12">
        <f t="shared" si="18"/>
        <v>4.9545881616035077E-2</v>
      </c>
      <c r="CL625" s="36">
        <f t="shared" si="19"/>
        <v>0.49833333333333335</v>
      </c>
      <c r="CM625" s="13">
        <v>1.23</v>
      </c>
      <c r="CN625" s="13">
        <v>0.372</v>
      </c>
      <c r="CO625" s="13">
        <v>0.85299999999999998</v>
      </c>
      <c r="CP625" s="13">
        <v>11.5</v>
      </c>
      <c r="CQ625" s="13">
        <v>4.3499999999999996</v>
      </c>
      <c r="CR625" s="13">
        <v>10.3</v>
      </c>
      <c r="CS625" s="13">
        <v>3.1929999999999996</v>
      </c>
      <c r="CT625" s="13">
        <v>0</v>
      </c>
      <c r="CU625" s="13">
        <v>1.89</v>
      </c>
      <c r="CV625" s="13">
        <v>18</v>
      </c>
      <c r="CW625" s="13">
        <v>4.3499999999999996</v>
      </c>
      <c r="CX625" s="12">
        <v>4.0619047619047617E-2</v>
      </c>
      <c r="CY625" s="12">
        <v>5.2069124956652404E-2</v>
      </c>
      <c r="CZ625" s="15">
        <v>2.3678160919540234</v>
      </c>
      <c r="DA625" s="20"/>
      <c r="DB625" s="20"/>
    </row>
    <row r="626" spans="1:106">
      <c r="A626" s="8" t="s">
        <v>4305</v>
      </c>
      <c r="B626" s="8" t="s">
        <v>4306</v>
      </c>
      <c r="C626" s="9" t="s">
        <v>7133</v>
      </c>
      <c r="D626" s="9" t="s">
        <v>7126</v>
      </c>
      <c r="E626" s="10" t="s">
        <v>7127</v>
      </c>
      <c r="F626" s="10" t="s">
        <v>7126</v>
      </c>
      <c r="G626" s="11">
        <v>0.92</v>
      </c>
      <c r="H626" s="11">
        <v>0.92</v>
      </c>
      <c r="I626" s="12">
        <v>9.0499999999999997E-2</v>
      </c>
      <c r="J626" s="12">
        <v>0.13976</v>
      </c>
      <c r="K626" s="12">
        <v>4.7E-2</v>
      </c>
      <c r="L626" s="12">
        <v>0.10350000000000001</v>
      </c>
      <c r="M626" s="12">
        <v>6.8320350000000002E-2</v>
      </c>
      <c r="N626" s="12">
        <v>0.13976</v>
      </c>
      <c r="O626" s="12" t="s">
        <v>7128</v>
      </c>
      <c r="P626" s="12" t="s">
        <v>7128</v>
      </c>
      <c r="Q626" s="13">
        <v>0.432</v>
      </c>
      <c r="R626" s="13">
        <v>0</v>
      </c>
      <c r="S626" s="13">
        <v>0</v>
      </c>
      <c r="T626" s="13">
        <v>0</v>
      </c>
      <c r="U626" s="13">
        <v>0.432</v>
      </c>
      <c r="V626" s="13">
        <v>0.14699999999999999</v>
      </c>
      <c r="W626" s="13">
        <v>0.28500000000000003</v>
      </c>
      <c r="X626" s="14">
        <v>0.34027777777777779</v>
      </c>
      <c r="Y626" s="15">
        <v>1.6666666666666666E-2</v>
      </c>
      <c r="Z626" s="14">
        <v>0</v>
      </c>
      <c r="AA626" s="14">
        <v>0</v>
      </c>
      <c r="AB626" s="14">
        <v>0</v>
      </c>
      <c r="AC626" s="14">
        <v>0</v>
      </c>
      <c r="AD626" s="13">
        <v>1.4E-2</v>
      </c>
      <c r="AE626" s="15">
        <v>0.74869444444444455</v>
      </c>
      <c r="AF626" s="14" t="s">
        <v>7128</v>
      </c>
      <c r="AG626" s="14" t="s">
        <v>7128</v>
      </c>
      <c r="AH626" s="15">
        <v>0.36842105263157893</v>
      </c>
      <c r="AI626" s="5" t="s">
        <v>7128</v>
      </c>
      <c r="AJ626" s="15" t="s">
        <v>7128</v>
      </c>
      <c r="AK626" s="15" t="s">
        <v>7128</v>
      </c>
      <c r="AL626" s="15" t="s">
        <v>7128</v>
      </c>
      <c r="AM626" s="15" t="s">
        <v>7128</v>
      </c>
      <c r="AN626" s="15">
        <v>8.0898876404494377E-2</v>
      </c>
      <c r="AO626" s="15">
        <v>0.11076923076923077</v>
      </c>
      <c r="AP626" s="15">
        <v>285</v>
      </c>
      <c r="AQ626" s="15">
        <v>4.9137931034482758</v>
      </c>
      <c r="AR626" s="15">
        <v>5.4881571346042761E-2</v>
      </c>
      <c r="AS626" s="15">
        <v>7.3076923076923081E-2</v>
      </c>
      <c r="AT626" s="14" t="s">
        <v>7128</v>
      </c>
      <c r="AU626" s="14">
        <v>0</v>
      </c>
      <c r="AV626" s="12" t="s">
        <v>7128</v>
      </c>
      <c r="AW626" s="12">
        <v>-0.65700000000000003</v>
      </c>
      <c r="AX626" s="12">
        <v>-6.2600000000000003E-2</v>
      </c>
      <c r="AY626" s="12">
        <v>-0.26800000000000002</v>
      </c>
      <c r="AZ626" s="14" t="s">
        <v>7128</v>
      </c>
      <c r="BA626" s="14" t="s">
        <v>7128</v>
      </c>
      <c r="BB626" s="14" t="s">
        <v>7128</v>
      </c>
      <c r="BC626" s="14" t="s">
        <v>7128</v>
      </c>
      <c r="BD626" s="14">
        <v>0</v>
      </c>
      <c r="BE626" s="14">
        <v>2.5641025641025641E-4</v>
      </c>
      <c r="BF626" s="14">
        <v>0</v>
      </c>
      <c r="BG626" s="14">
        <v>1.0800000000000001E-2</v>
      </c>
      <c r="BH626" s="13">
        <v>0</v>
      </c>
      <c r="BI626" s="13">
        <v>0</v>
      </c>
      <c r="BJ626" s="13">
        <v>1E-3</v>
      </c>
      <c r="BK626" s="13">
        <v>1E-3</v>
      </c>
      <c r="BL626" s="13">
        <v>3.9</v>
      </c>
      <c r="BM626" s="13">
        <v>3.9</v>
      </c>
      <c r="BN626" s="13">
        <v>5.8000000000000003E-2</v>
      </c>
      <c r="BO626" s="13">
        <v>5.8000000000000003E-2</v>
      </c>
      <c r="BP626" s="13">
        <v>1E-3</v>
      </c>
      <c r="BQ626" s="13">
        <v>0</v>
      </c>
      <c r="BR626" s="13">
        <v>0</v>
      </c>
      <c r="BS626" s="13">
        <v>-5.7000000000000002E-2</v>
      </c>
      <c r="BT626" s="14">
        <v>-57</v>
      </c>
      <c r="BU626" s="13">
        <v>5.8000000000000003E-2</v>
      </c>
      <c r="BV626" s="13">
        <v>5.7000000000000002E-2</v>
      </c>
      <c r="BW626" s="13">
        <v>5.7000000000000002E-2</v>
      </c>
      <c r="BX626" s="13">
        <v>0</v>
      </c>
      <c r="BY626" s="13">
        <v>0</v>
      </c>
      <c r="BZ626" s="13">
        <v>5.34</v>
      </c>
      <c r="CA626" s="13">
        <v>5.1929999999999996</v>
      </c>
      <c r="CB626" s="13">
        <v>0</v>
      </c>
      <c r="CC626" s="15">
        <v>-4.1000000000000002E-2</v>
      </c>
      <c r="CD626" s="15">
        <v>0.9</v>
      </c>
      <c r="CE626" s="15">
        <v>0.36</v>
      </c>
      <c r="CF626" s="15" t="s">
        <v>7128</v>
      </c>
      <c r="CG626" s="15" t="s">
        <v>7128</v>
      </c>
      <c r="CH626" s="13" t="s">
        <v>7128</v>
      </c>
      <c r="CI626" s="13" t="s">
        <v>7128</v>
      </c>
      <c r="CJ626" s="13">
        <v>0</v>
      </c>
      <c r="CK626" s="12">
        <f t="shared" si="18"/>
        <v>0</v>
      </c>
      <c r="CL626" s="36">
        <f t="shared" si="19"/>
        <v>0.75101097631426927</v>
      </c>
      <c r="CM626" s="13">
        <v>1E-3</v>
      </c>
      <c r="CN626" s="13" t="s">
        <v>7128</v>
      </c>
      <c r="CO626" s="13" t="s">
        <v>7128</v>
      </c>
      <c r="CP626" s="13" t="s">
        <v>7128</v>
      </c>
      <c r="CQ626" s="13">
        <v>5.8000000000000003E-2</v>
      </c>
      <c r="CR626" s="13">
        <v>0.28500000000000003</v>
      </c>
      <c r="CS626" s="13" t="s">
        <v>7128</v>
      </c>
      <c r="CT626" s="13">
        <v>0</v>
      </c>
      <c r="CU626" s="13">
        <v>1E-3</v>
      </c>
      <c r="CV626" s="13">
        <v>5.1929999999999996</v>
      </c>
      <c r="CW626" s="13">
        <v>5.8000000000000003E-2</v>
      </c>
      <c r="CX626" s="12" t="s">
        <v>7128</v>
      </c>
      <c r="CY626" s="12" t="s">
        <v>7128</v>
      </c>
      <c r="CZ626" s="15">
        <v>4.9137931034482758</v>
      </c>
      <c r="DA626" s="20"/>
      <c r="DB626" s="20"/>
    </row>
    <row r="627" spans="1:106">
      <c r="A627" s="8" t="s">
        <v>4435</v>
      </c>
      <c r="B627" s="8" t="s">
        <v>4436</v>
      </c>
      <c r="C627" s="9" t="s">
        <v>7134</v>
      </c>
      <c r="D627" s="9" t="s">
        <v>7126</v>
      </c>
      <c r="E627" s="10" t="s">
        <v>7127</v>
      </c>
      <c r="F627" s="10" t="s">
        <v>7126</v>
      </c>
      <c r="G627" s="11">
        <v>0.89</v>
      </c>
      <c r="H627" s="11">
        <v>0.89498599439775905</v>
      </c>
      <c r="I627" s="12">
        <v>9.0499999999999997E-2</v>
      </c>
      <c r="J627" s="12">
        <v>0.13749623249299719</v>
      </c>
      <c r="K627" s="12">
        <v>4.7E-2</v>
      </c>
      <c r="L627" s="12">
        <v>0.10350000000000001</v>
      </c>
      <c r="M627" s="12">
        <v>6.8320350000000002E-2</v>
      </c>
      <c r="N627" s="12">
        <v>0.13709169516847677</v>
      </c>
      <c r="O627" s="12">
        <v>-5.7585518207282915E-2</v>
      </c>
      <c r="P627" s="12">
        <v>-0.13031318305188636</v>
      </c>
      <c r="Q627" s="13">
        <v>1.02</v>
      </c>
      <c r="R627" s="13">
        <v>0</v>
      </c>
      <c r="S627" s="13">
        <v>6.0000000000000001E-3</v>
      </c>
      <c r="T627" s="13">
        <v>6.0000000000000001E-3</v>
      </c>
      <c r="U627" s="13">
        <v>1.026</v>
      </c>
      <c r="V627" s="13">
        <v>0.81399999999999995</v>
      </c>
      <c r="W627" s="13">
        <v>0.21200000000000008</v>
      </c>
      <c r="X627" s="14">
        <v>0.79337231968810906</v>
      </c>
      <c r="Y627" s="15">
        <v>0.33333333333333331</v>
      </c>
      <c r="Z627" s="14">
        <v>2.7573529411764712E-3</v>
      </c>
      <c r="AA627" s="14">
        <v>5.8479532163742687E-3</v>
      </c>
      <c r="AB627" s="14">
        <v>2.7649769585253456E-3</v>
      </c>
      <c r="AC627" s="14">
        <v>5.8823529411764705E-3</v>
      </c>
      <c r="AD627" s="13">
        <v>0.34</v>
      </c>
      <c r="AE627" s="15">
        <v>-0.1879444444444445</v>
      </c>
      <c r="AF627" s="14">
        <v>4.4721359549995794E-2</v>
      </c>
      <c r="AG627" s="14" t="s">
        <v>7128</v>
      </c>
      <c r="AH627" s="15">
        <v>0.48104956268221583</v>
      </c>
      <c r="AI627" s="5">
        <v>2.8</v>
      </c>
      <c r="AJ627" s="15">
        <v>5.6983240223463687</v>
      </c>
      <c r="AK627" s="15">
        <v>5.6983240223463687</v>
      </c>
      <c r="AL627" s="15" t="s">
        <v>7128</v>
      </c>
      <c r="AM627" s="15" t="s">
        <v>7128</v>
      </c>
      <c r="AN627" s="15">
        <v>0.47004608294930877</v>
      </c>
      <c r="AO627" s="15">
        <v>0.33333333333333331</v>
      </c>
      <c r="AP627" s="15">
        <v>15.142857142857148</v>
      </c>
      <c r="AQ627" s="15">
        <v>2.3820224719101133</v>
      </c>
      <c r="AR627" s="15">
        <v>0.15565345080763593</v>
      </c>
      <c r="AS627" s="15">
        <v>6.9281045751634004E-2</v>
      </c>
      <c r="AT627" s="14">
        <v>0</v>
      </c>
      <c r="AU627" s="14">
        <v>0</v>
      </c>
      <c r="AV627" s="12">
        <v>0.125</v>
      </c>
      <c r="AW627" s="12">
        <v>-7.5999999999999998E-2</v>
      </c>
      <c r="AX627" s="12">
        <v>-0.106</v>
      </c>
      <c r="AY627" s="12">
        <v>-6.83E-2</v>
      </c>
      <c r="AZ627" s="14" t="s">
        <v>7128</v>
      </c>
      <c r="BA627" s="14" t="s">
        <v>7128</v>
      </c>
      <c r="BB627" s="14">
        <v>7.9910714285714279E-2</v>
      </c>
      <c r="BC627" s="14">
        <v>6.778512116590407E-3</v>
      </c>
      <c r="BD627" s="14">
        <v>5.8496732026143784E-2</v>
      </c>
      <c r="BE627" s="14">
        <v>4.5751633986928107E-3</v>
      </c>
      <c r="BF627" s="14">
        <v>4.7619047619047616E-2</v>
      </c>
      <c r="BG627" s="14" t="s">
        <v>7128</v>
      </c>
      <c r="BH627" s="13">
        <v>0.17899999999999999</v>
      </c>
      <c r="BI627" s="13">
        <v>0.17899999999999999</v>
      </c>
      <c r="BJ627" s="13">
        <v>1.4E-2</v>
      </c>
      <c r="BK627" s="13">
        <v>1.4E-2</v>
      </c>
      <c r="BL627" s="13">
        <v>3.06</v>
      </c>
      <c r="BM627" s="13">
        <v>3.06</v>
      </c>
      <c r="BN627" s="13">
        <v>8.8999999999999996E-2</v>
      </c>
      <c r="BO627" s="13">
        <v>8.8999999999999996E-2</v>
      </c>
      <c r="BP627" s="13">
        <v>1.3333333333333332E-2</v>
      </c>
      <c r="BQ627" s="13">
        <v>0</v>
      </c>
      <c r="BR627" s="13">
        <v>0</v>
      </c>
      <c r="BS627" s="13">
        <v>-8.5000000000000006E-2</v>
      </c>
      <c r="BT627" s="14">
        <v>-6.3750000000000009</v>
      </c>
      <c r="BU627" s="13">
        <v>9.8333333333333342E-2</v>
      </c>
      <c r="BV627" s="13">
        <v>0.26400000000000001</v>
      </c>
      <c r="BW627" s="13">
        <v>0.26400000000000001</v>
      </c>
      <c r="BX627" s="13">
        <v>2.2400000000000002</v>
      </c>
      <c r="BY627" s="13">
        <v>1.9670000000000003</v>
      </c>
      <c r="BZ627" s="13">
        <v>2.17</v>
      </c>
      <c r="CA627" s="13">
        <v>1.3619999999999997</v>
      </c>
      <c r="CB627" s="13">
        <v>0</v>
      </c>
      <c r="CC627" s="15">
        <v>-0.23200000000000001</v>
      </c>
      <c r="CD627" s="15">
        <v>0.26600000000000001</v>
      </c>
      <c r="CE627" s="15">
        <v>0.36</v>
      </c>
      <c r="CF627" s="15">
        <v>0.67945741823754202</v>
      </c>
      <c r="CG627" s="15">
        <v>0.90255871033250434</v>
      </c>
      <c r="CH627" s="13">
        <v>0.31344444444444447</v>
      </c>
      <c r="CI627" s="13">
        <v>0.17155555555555557</v>
      </c>
      <c r="CJ627" s="13">
        <v>0</v>
      </c>
      <c r="CK627" s="12">
        <f t="shared" si="18"/>
        <v>0</v>
      </c>
      <c r="CL627" s="36">
        <f t="shared" si="19"/>
        <v>2.2466960352422913</v>
      </c>
      <c r="CM627" s="13">
        <v>0.189</v>
      </c>
      <c r="CN627" s="13">
        <v>8.9999999999999993E-3</v>
      </c>
      <c r="CO627" s="13">
        <v>0.17899999999999999</v>
      </c>
      <c r="CP627" s="13">
        <v>1.02</v>
      </c>
      <c r="CQ627" s="13">
        <v>8.8999999999999996E-2</v>
      </c>
      <c r="CR627" s="13">
        <v>0.21200000000000008</v>
      </c>
      <c r="CS627" s="13" t="s">
        <v>7128</v>
      </c>
      <c r="CT627" s="13">
        <v>0</v>
      </c>
      <c r="CU627" s="13">
        <v>1.4E-2</v>
      </c>
      <c r="CV627" s="13">
        <v>1.3619999999999997</v>
      </c>
      <c r="CW627" s="13">
        <v>8.8999999999999996E-2</v>
      </c>
      <c r="CX627" s="12">
        <v>7.9910714285714279E-2</v>
      </c>
      <c r="CY627" s="12">
        <v>6.778512116590407E-3</v>
      </c>
      <c r="CZ627" s="15">
        <v>2.3820224719101133</v>
      </c>
      <c r="DA627" s="20"/>
      <c r="DB627" s="20"/>
    </row>
    <row r="628" spans="1:106">
      <c r="A628" s="8" t="s">
        <v>3965</v>
      </c>
      <c r="B628" s="8" t="s">
        <v>3966</v>
      </c>
      <c r="C628" s="9" t="s">
        <v>7149</v>
      </c>
      <c r="D628" s="9" t="s">
        <v>7126</v>
      </c>
      <c r="E628" s="10" t="s">
        <v>7127</v>
      </c>
      <c r="F628" s="10" t="s">
        <v>7126</v>
      </c>
      <c r="G628" s="11">
        <v>0.85</v>
      </c>
      <c r="H628" s="11">
        <v>1.1467796610169492</v>
      </c>
      <c r="I628" s="12">
        <v>9.0499999999999997E-2</v>
      </c>
      <c r="J628" s="12">
        <v>0.16028355932203389</v>
      </c>
      <c r="K628" s="12">
        <v>4.7E-2</v>
      </c>
      <c r="L628" s="12">
        <v>0.10350000000000001</v>
      </c>
      <c r="M628" s="12">
        <v>6.8320350000000002E-2</v>
      </c>
      <c r="N628" s="12">
        <v>0.12867440283648499</v>
      </c>
      <c r="O628" s="12" t="s">
        <v>7128</v>
      </c>
      <c r="P628" s="12" t="s">
        <v>7128</v>
      </c>
      <c r="Q628" s="13">
        <v>5.9</v>
      </c>
      <c r="R628" s="13">
        <v>0</v>
      </c>
      <c r="S628" s="13">
        <v>3.09</v>
      </c>
      <c r="T628" s="13">
        <v>3.09</v>
      </c>
      <c r="U628" s="13">
        <v>8.99</v>
      </c>
      <c r="V628" s="13">
        <v>8.0000000000000002E-3</v>
      </c>
      <c r="W628" s="13">
        <v>8.9820000000000011</v>
      </c>
      <c r="X628" s="14">
        <v>8.898776418242492E-4</v>
      </c>
      <c r="Y628" s="15">
        <v>0.57932263814616758</v>
      </c>
      <c r="Z628" s="14">
        <v>0.55877034358047017</v>
      </c>
      <c r="AA628" s="14">
        <v>0.34371523915461621</v>
      </c>
      <c r="AB628" s="14">
        <v>1.2663934426229508</v>
      </c>
      <c r="AC628" s="14">
        <v>0.52372881355932199</v>
      </c>
      <c r="AD628" s="13">
        <v>1.05</v>
      </c>
      <c r="AE628" s="15" t="s">
        <v>7128</v>
      </c>
      <c r="AF628" s="14" t="s">
        <v>7128</v>
      </c>
      <c r="AG628" s="14" t="s">
        <v>7128</v>
      </c>
      <c r="AH628" s="15">
        <v>0.33836003770028278</v>
      </c>
      <c r="AI628" s="5">
        <v>1.3839080459770114</v>
      </c>
      <c r="AJ628" s="15">
        <v>53.153153153153156</v>
      </c>
      <c r="AK628" s="15">
        <v>53.153153153153156</v>
      </c>
      <c r="AL628" s="15" t="s">
        <v>7128</v>
      </c>
      <c r="AM628" s="15" t="s">
        <v>7128</v>
      </c>
      <c r="AN628" s="15">
        <v>2.418032786885246</v>
      </c>
      <c r="AO628" s="15">
        <v>0.921875</v>
      </c>
      <c r="AP628" s="15">
        <v>14.920265780730899</v>
      </c>
      <c r="AQ628" s="15">
        <v>7.6118644067796621</v>
      </c>
      <c r="AR628" s="15">
        <v>1.6265845708076787</v>
      </c>
      <c r="AS628" s="15">
        <v>1.4034375000000001</v>
      </c>
      <c r="AT628" s="14">
        <v>0</v>
      </c>
      <c r="AU628" s="14">
        <v>0</v>
      </c>
      <c r="AV628" s="12">
        <v>-0.24100000000000002</v>
      </c>
      <c r="AW628" s="12">
        <v>-3.7499999999999999E-2</v>
      </c>
      <c r="AX628" s="12">
        <v>0.13100000000000001</v>
      </c>
      <c r="AY628" s="12">
        <v>0.32500000000000001</v>
      </c>
      <c r="AZ628" s="14" t="s">
        <v>7128</v>
      </c>
      <c r="BA628" s="14" t="s">
        <v>7128</v>
      </c>
      <c r="BB628" s="14" t="s">
        <v>7128</v>
      </c>
      <c r="BC628" s="14" t="s">
        <v>7128</v>
      </c>
      <c r="BD628" s="14">
        <v>1.7343749999999998E-2</v>
      </c>
      <c r="BE628" s="14">
        <v>9.4062499999999993E-2</v>
      </c>
      <c r="BF628" s="14">
        <v>0.33333333333333331</v>
      </c>
      <c r="BG628" s="14" t="s">
        <v>7128</v>
      </c>
      <c r="BH628" s="13">
        <v>0.111</v>
      </c>
      <c r="BI628" s="13">
        <v>0.111</v>
      </c>
      <c r="BJ628" s="13">
        <v>0.60199999999999998</v>
      </c>
      <c r="BK628" s="13">
        <v>0.60199999999999998</v>
      </c>
      <c r="BL628" s="13">
        <v>6.4</v>
      </c>
      <c r="BM628" s="13">
        <v>6.4</v>
      </c>
      <c r="BN628" s="13">
        <v>1.18</v>
      </c>
      <c r="BO628" s="13">
        <v>1.18</v>
      </c>
      <c r="BP628" s="13">
        <v>0.40133333333333338</v>
      </c>
      <c r="BQ628" s="13">
        <v>0</v>
      </c>
      <c r="BR628" s="13">
        <v>0</v>
      </c>
      <c r="BS628" s="13">
        <v>-0.57999999999999996</v>
      </c>
      <c r="BT628" s="14">
        <v>-1.4451827242524915</v>
      </c>
      <c r="BU628" s="13">
        <v>0.98133333333333339</v>
      </c>
      <c r="BV628" s="13">
        <v>0.69099999999999995</v>
      </c>
      <c r="BW628" s="13">
        <v>0.69099999999999995</v>
      </c>
      <c r="BX628" s="13">
        <v>0</v>
      </c>
      <c r="BY628" s="13">
        <v>0</v>
      </c>
      <c r="BZ628" s="13">
        <v>2.44</v>
      </c>
      <c r="CA628" s="13">
        <v>5.5219999999999994</v>
      </c>
      <c r="CB628" s="13">
        <v>0</v>
      </c>
      <c r="CC628" s="15" t="s">
        <v>7128</v>
      </c>
      <c r="CD628" s="15" t="s">
        <v>7128</v>
      </c>
      <c r="CE628" s="15">
        <v>0.36</v>
      </c>
      <c r="CF628" s="15" t="s">
        <v>7128</v>
      </c>
      <c r="CG628" s="15" t="s">
        <v>7128</v>
      </c>
      <c r="CH628" s="13" t="s">
        <v>7128</v>
      </c>
      <c r="CI628" s="13" t="s">
        <v>7128</v>
      </c>
      <c r="CJ628" s="13">
        <v>0</v>
      </c>
      <c r="CK628" s="12">
        <f t="shared" si="18"/>
        <v>0</v>
      </c>
      <c r="CL628" s="36">
        <f t="shared" si="19"/>
        <v>1.1590003621876135</v>
      </c>
      <c r="CM628" s="13">
        <v>0.16800000000000001</v>
      </c>
      <c r="CN628" s="13">
        <v>5.6000000000000001E-2</v>
      </c>
      <c r="CO628" s="13">
        <v>0.111</v>
      </c>
      <c r="CP628" s="13">
        <v>5.9</v>
      </c>
      <c r="CQ628" s="13">
        <v>1.18</v>
      </c>
      <c r="CR628" s="13">
        <v>8.9820000000000011</v>
      </c>
      <c r="CS628" s="13" t="s">
        <v>7128</v>
      </c>
      <c r="CT628" s="13">
        <v>0</v>
      </c>
      <c r="CU628" s="13">
        <v>0.60199999999999998</v>
      </c>
      <c r="CV628" s="13">
        <v>5.5219999999999994</v>
      </c>
      <c r="CW628" s="13">
        <v>1.18</v>
      </c>
      <c r="CX628" s="12" t="s">
        <v>7128</v>
      </c>
      <c r="CY628" s="12" t="s">
        <v>7128</v>
      </c>
      <c r="CZ628" s="15">
        <v>7.6118644067796621</v>
      </c>
      <c r="DA628" s="20"/>
      <c r="DB628" s="20"/>
    </row>
    <row r="629" spans="1:106" ht="24">
      <c r="A629" s="8" t="s">
        <v>5269</v>
      </c>
      <c r="B629" s="8" t="s">
        <v>5270</v>
      </c>
      <c r="C629" s="9" t="s">
        <v>7139</v>
      </c>
      <c r="D629" s="9" t="s">
        <v>7126</v>
      </c>
      <c r="E629" s="10" t="s">
        <v>7127</v>
      </c>
      <c r="F629" s="10" t="s">
        <v>7126</v>
      </c>
      <c r="G629" s="11">
        <v>0.59</v>
      </c>
      <c r="H629" s="11">
        <v>0.59</v>
      </c>
      <c r="I629" s="12">
        <v>9.0499999999999997E-2</v>
      </c>
      <c r="J629" s="12">
        <v>0.10989499999999999</v>
      </c>
      <c r="K629" s="12">
        <v>4.7E-2</v>
      </c>
      <c r="L629" s="12">
        <v>0.10350000000000001</v>
      </c>
      <c r="M629" s="12">
        <v>6.8320350000000002E-2</v>
      </c>
      <c r="N629" s="12">
        <v>0.10989499999999999</v>
      </c>
      <c r="O629" s="12">
        <v>-9.3381238532110084E-2</v>
      </c>
      <c r="P629" s="12">
        <v>-9.2735800762631077E-2</v>
      </c>
      <c r="Q629" s="13">
        <v>4.12</v>
      </c>
      <c r="R629" s="13">
        <v>0</v>
      </c>
      <c r="S629" s="13">
        <v>0</v>
      </c>
      <c r="T629" s="13">
        <v>0</v>
      </c>
      <c r="U629" s="13">
        <v>4.12</v>
      </c>
      <c r="V629" s="13">
        <v>3.9E-2</v>
      </c>
      <c r="W629" s="13">
        <v>4.0810000000000004</v>
      </c>
      <c r="X629" s="14">
        <v>9.4660194174757285E-3</v>
      </c>
      <c r="Y629" s="15">
        <v>8.5365853658536592E-2</v>
      </c>
      <c r="Z629" s="14">
        <v>0</v>
      </c>
      <c r="AA629" s="14">
        <v>0</v>
      </c>
      <c r="AB629" s="14">
        <v>0</v>
      </c>
      <c r="AC629" s="14">
        <v>0</v>
      </c>
      <c r="AD629" s="13">
        <v>0.04</v>
      </c>
      <c r="AE629" s="15">
        <v>2.0879722222222226</v>
      </c>
      <c r="AF629" s="14">
        <v>9.4868329805051374E-2</v>
      </c>
      <c r="AG629" s="14">
        <v>0.82377333047386281</v>
      </c>
      <c r="AH629" s="15">
        <v>0.7016574585635359</v>
      </c>
      <c r="AI629" s="5" t="s">
        <v>7128</v>
      </c>
      <c r="AJ629" s="15">
        <v>76.296296296296305</v>
      </c>
      <c r="AK629" s="15">
        <v>76.296296296296305</v>
      </c>
      <c r="AL629" s="15" t="s">
        <v>7128</v>
      </c>
      <c r="AM629" s="15" t="s">
        <v>7128</v>
      </c>
      <c r="AN629" s="15">
        <v>1.1976744186046513</v>
      </c>
      <c r="AO629" s="15">
        <v>11.942028985507248</v>
      </c>
      <c r="AP629" s="15">
        <v>53.000000000000007</v>
      </c>
      <c r="AQ629" s="15">
        <v>48.011764705882356</v>
      </c>
      <c r="AR629" s="15">
        <v>1.1999411937665394</v>
      </c>
      <c r="AS629" s="15">
        <v>11.828985507246379</v>
      </c>
      <c r="AT629" s="14">
        <v>0</v>
      </c>
      <c r="AU629" s="14">
        <v>0</v>
      </c>
      <c r="AV629" s="12">
        <v>4.4999999999999998E-2</v>
      </c>
      <c r="AW629" s="12">
        <v>0.68400000000000005</v>
      </c>
      <c r="AX629" s="12">
        <v>0.34200000000000003</v>
      </c>
      <c r="AY629" s="12">
        <v>7.7600000000000002E-2</v>
      </c>
      <c r="AZ629" s="14" t="s">
        <v>7128</v>
      </c>
      <c r="BA629" s="14" t="s">
        <v>7128</v>
      </c>
      <c r="BB629" s="14">
        <v>1.6513761467889909E-2</v>
      </c>
      <c r="BC629" s="14">
        <v>1.7159199237368923E-2</v>
      </c>
      <c r="BD629" s="14">
        <v>0.15652173913043479</v>
      </c>
      <c r="BE629" s="14">
        <v>0.22318840579710147</v>
      </c>
      <c r="BF629" s="14">
        <v>0.29870129870129869</v>
      </c>
      <c r="BG629" s="14">
        <v>9.0200000000000002E-2</v>
      </c>
      <c r="BH629" s="13">
        <v>5.3999999999999999E-2</v>
      </c>
      <c r="BI629" s="13">
        <v>5.3999999999999999E-2</v>
      </c>
      <c r="BJ629" s="13">
        <v>7.6999999999999999E-2</v>
      </c>
      <c r="BK629" s="13">
        <v>7.6999999999999999E-2</v>
      </c>
      <c r="BL629" s="13">
        <v>0.34499999999999997</v>
      </c>
      <c r="BM629" s="13">
        <v>0.34499999999999997</v>
      </c>
      <c r="BN629" s="13">
        <v>8.5000000000000006E-2</v>
      </c>
      <c r="BO629" s="13">
        <v>8.5000000000000006E-2</v>
      </c>
      <c r="BP629" s="13">
        <v>5.3999999999999999E-2</v>
      </c>
      <c r="BQ629" s="13">
        <v>0</v>
      </c>
      <c r="BR629" s="13">
        <v>0</v>
      </c>
      <c r="BS629" s="13">
        <v>-1.2999999999999999E-2</v>
      </c>
      <c r="BT629" s="14">
        <v>-0.24074074074074073</v>
      </c>
      <c r="BU629" s="13">
        <v>6.7000000000000004E-2</v>
      </c>
      <c r="BV629" s="13">
        <v>6.7000000000000004E-2</v>
      </c>
      <c r="BW629" s="13">
        <v>6.7000000000000004E-2</v>
      </c>
      <c r="BX629" s="13">
        <v>3.27</v>
      </c>
      <c r="BY629" s="13">
        <v>3.1469999999999998</v>
      </c>
      <c r="BZ629" s="13">
        <v>3.44</v>
      </c>
      <c r="CA629" s="13">
        <v>3.4009999999999998</v>
      </c>
      <c r="CB629" s="13">
        <v>0</v>
      </c>
      <c r="CC629" s="15">
        <v>0.52100000000000002</v>
      </c>
      <c r="CD629" s="15">
        <v>1.22</v>
      </c>
      <c r="CE629" s="15">
        <v>0.36</v>
      </c>
      <c r="CF629" s="15">
        <v>1.4185995825717683</v>
      </c>
      <c r="CG629" s="15">
        <v>1.5273058069245848</v>
      </c>
      <c r="CH629" s="13">
        <v>5.1555555555555549E-2</v>
      </c>
      <c r="CI629" s="13">
        <v>3.666666666666666E-2</v>
      </c>
      <c r="CJ629" s="13">
        <v>0</v>
      </c>
      <c r="CK629" s="12">
        <f t="shared" si="18"/>
        <v>0</v>
      </c>
      <c r="CL629" s="36">
        <f t="shared" si="19"/>
        <v>0.10144075271978829</v>
      </c>
      <c r="CM629" s="13">
        <v>7.6999999999999999E-2</v>
      </c>
      <c r="CN629" s="13">
        <v>2.3E-2</v>
      </c>
      <c r="CO629" s="13">
        <v>5.3999999999999999E-2</v>
      </c>
      <c r="CP629" s="13">
        <v>4.12</v>
      </c>
      <c r="CQ629" s="13">
        <v>8.5000000000000006E-2</v>
      </c>
      <c r="CR629" s="13">
        <v>4.0810000000000004</v>
      </c>
      <c r="CS629" s="13" t="s">
        <v>7128</v>
      </c>
      <c r="CT629" s="13">
        <v>0</v>
      </c>
      <c r="CU629" s="13">
        <v>7.6999999999999999E-2</v>
      </c>
      <c r="CV629" s="13">
        <v>3.4009999999999998</v>
      </c>
      <c r="CW629" s="13">
        <v>8.5000000000000006E-2</v>
      </c>
      <c r="CX629" s="12">
        <v>1.6513761467889909E-2</v>
      </c>
      <c r="CY629" s="12">
        <v>1.7159199237368923E-2</v>
      </c>
      <c r="CZ629" s="15">
        <v>48.011764705882356</v>
      </c>
      <c r="DA629" s="20"/>
      <c r="DB629" s="20"/>
    </row>
    <row r="630" spans="1:106" ht="24">
      <c r="A630" s="8" t="s">
        <v>5971</v>
      </c>
      <c r="B630" s="8" t="s">
        <v>5972</v>
      </c>
      <c r="C630" s="9" t="s">
        <v>7125</v>
      </c>
      <c r="D630" s="9" t="s">
        <v>7126</v>
      </c>
      <c r="E630" s="10" t="s">
        <v>7127</v>
      </c>
      <c r="F630" s="10" t="s">
        <v>7126</v>
      </c>
      <c r="G630" s="11">
        <v>1.05</v>
      </c>
      <c r="H630" s="11">
        <v>1.05</v>
      </c>
      <c r="I630" s="12">
        <v>9.0499999999999997E-2</v>
      </c>
      <c r="J630" s="12">
        <v>0.15152499999999999</v>
      </c>
      <c r="K630" s="12">
        <v>4.7E-2</v>
      </c>
      <c r="L630" s="12">
        <v>0.10350000000000001</v>
      </c>
      <c r="M630" s="12">
        <v>6.8320350000000002E-2</v>
      </c>
      <c r="N630" s="12">
        <v>0.15152499999999999</v>
      </c>
      <c r="O630" s="12">
        <v>-0.23878461538461537</v>
      </c>
      <c r="P630" s="12">
        <v>-0.14066864099549284</v>
      </c>
      <c r="Q630" s="13">
        <v>16.7</v>
      </c>
      <c r="R630" s="13">
        <v>0</v>
      </c>
      <c r="S630" s="13">
        <v>0</v>
      </c>
      <c r="T630" s="13">
        <v>0</v>
      </c>
      <c r="U630" s="13">
        <v>16.7</v>
      </c>
      <c r="V630" s="13">
        <v>0</v>
      </c>
      <c r="W630" s="13">
        <v>16.7</v>
      </c>
      <c r="X630" s="14">
        <v>0</v>
      </c>
      <c r="Y630" s="15">
        <v>0.2357032457496136</v>
      </c>
      <c r="Z630" s="14" t="s">
        <v>7128</v>
      </c>
      <c r="AA630" s="14">
        <v>0</v>
      </c>
      <c r="AB630" s="14" t="s">
        <v>7128</v>
      </c>
      <c r="AC630" s="14">
        <v>0</v>
      </c>
      <c r="AD630" s="13">
        <v>6.5000000000000002E-2</v>
      </c>
      <c r="AE630" s="15">
        <v>0.65341666666666687</v>
      </c>
      <c r="AF630" s="14">
        <v>3.1622776601683791E-2</v>
      </c>
      <c r="AG630" s="14" t="s">
        <v>7128</v>
      </c>
      <c r="AH630" s="15">
        <v>0.44680851063829796</v>
      </c>
      <c r="AI630" s="5">
        <v>0.29625668449197862</v>
      </c>
      <c r="AJ630" s="15" t="s">
        <v>7128</v>
      </c>
      <c r="AK630" s="15" t="s">
        <v>7128</v>
      </c>
      <c r="AL630" s="15" t="s">
        <v>7128</v>
      </c>
      <c r="AM630" s="15" t="s">
        <v>7128</v>
      </c>
      <c r="AN630" s="15" t="s">
        <v>7128</v>
      </c>
      <c r="AO630" s="15">
        <v>0.34081632653061222</v>
      </c>
      <c r="AP630" s="15">
        <v>30.144404332129959</v>
      </c>
      <c r="AQ630" s="15">
        <v>4.0240963855421681</v>
      </c>
      <c r="AR630" s="15" t="s">
        <v>7128</v>
      </c>
      <c r="AS630" s="15">
        <v>0.34081632653061222</v>
      </c>
      <c r="AT630" s="14" t="s">
        <v>7128</v>
      </c>
      <c r="AU630" s="14">
        <v>0</v>
      </c>
      <c r="AV630" s="12" t="s">
        <v>7128</v>
      </c>
      <c r="AW630" s="12" t="s">
        <v>7128</v>
      </c>
      <c r="AX630" s="12">
        <v>-0.217</v>
      </c>
      <c r="AY630" s="12">
        <v>-0.11</v>
      </c>
      <c r="AZ630" s="14" t="s">
        <v>7128</v>
      </c>
      <c r="BA630" s="14" t="s">
        <v>7128</v>
      </c>
      <c r="BB630" s="14">
        <v>-8.725961538461538E-2</v>
      </c>
      <c r="BC630" s="14">
        <v>1.0856359004507153E-2</v>
      </c>
      <c r="BD630" s="14">
        <v>-7.4081632653061225E-2</v>
      </c>
      <c r="BE630" s="14">
        <v>1.1306122448979593E-2</v>
      </c>
      <c r="BF630" s="14">
        <v>0</v>
      </c>
      <c r="BG630" s="14">
        <v>2.52E-2</v>
      </c>
      <c r="BH630" s="13">
        <v>-3.63</v>
      </c>
      <c r="BI630" s="13">
        <v>-3.63</v>
      </c>
      <c r="BJ630" s="13">
        <v>0.55400000000000005</v>
      </c>
      <c r="BK630" s="13">
        <v>0.55400000000000005</v>
      </c>
      <c r="BL630" s="13">
        <v>49</v>
      </c>
      <c r="BM630" s="13">
        <v>49</v>
      </c>
      <c r="BN630" s="13">
        <v>4.1500000000000004</v>
      </c>
      <c r="BO630" s="13">
        <v>4.1500000000000004</v>
      </c>
      <c r="BP630" s="13">
        <v>0.55400000000000005</v>
      </c>
      <c r="BQ630" s="13">
        <v>0</v>
      </c>
      <c r="BR630" s="13">
        <v>0</v>
      </c>
      <c r="BS630" s="13">
        <v>-4.5999999999999996</v>
      </c>
      <c r="BT630" s="14">
        <v>-8.3032490974729232</v>
      </c>
      <c r="BU630" s="13">
        <v>5.1539999999999999</v>
      </c>
      <c r="BV630" s="13">
        <v>0.96999999999999975</v>
      </c>
      <c r="BW630" s="13">
        <v>0.96999999999999975</v>
      </c>
      <c r="BX630" s="13">
        <v>41.6</v>
      </c>
      <c r="BY630" s="13">
        <v>51.03</v>
      </c>
      <c r="BZ630" s="13">
        <v>0</v>
      </c>
      <c r="CA630" s="13">
        <v>0</v>
      </c>
      <c r="CB630" s="13">
        <v>0</v>
      </c>
      <c r="CC630" s="15">
        <v>-0.17100000000000001</v>
      </c>
      <c r="CD630" s="15">
        <v>1.06</v>
      </c>
      <c r="CE630" s="15">
        <v>0.36</v>
      </c>
      <c r="CF630" s="15">
        <v>1.3495025752981438</v>
      </c>
      <c r="CG630" s="15">
        <v>1.4387842039944498</v>
      </c>
      <c r="CH630" s="13">
        <v>6.210375</v>
      </c>
      <c r="CI630" s="13">
        <v>3.4119999999999999</v>
      </c>
      <c r="CJ630" s="13">
        <v>0</v>
      </c>
      <c r="CK630" s="12">
        <f t="shared" si="18"/>
        <v>0</v>
      </c>
      <c r="CL630" s="36" t="str">
        <f t="shared" si="19"/>
        <v>NA</v>
      </c>
      <c r="CM630" s="13" t="s">
        <v>7128</v>
      </c>
      <c r="CN630" s="13" t="s">
        <v>7128</v>
      </c>
      <c r="CO630" s="13" t="s">
        <v>7128</v>
      </c>
      <c r="CP630" s="13" t="s">
        <v>7128</v>
      </c>
      <c r="CQ630" s="13">
        <v>4.1500000000000004</v>
      </c>
      <c r="CR630" s="13">
        <v>16.7</v>
      </c>
      <c r="CS630" s="13" t="s">
        <v>7128</v>
      </c>
      <c r="CT630" s="13">
        <v>0</v>
      </c>
      <c r="CU630" s="13">
        <v>0.55400000000000005</v>
      </c>
      <c r="CV630" s="13">
        <v>0</v>
      </c>
      <c r="CW630" s="13">
        <v>4.1500000000000004</v>
      </c>
      <c r="CX630" s="12">
        <v>-8.725961538461538E-2</v>
      </c>
      <c r="CY630" s="12">
        <v>1.0856359004507153E-2</v>
      </c>
      <c r="CZ630" s="15">
        <v>4.0240963855421681</v>
      </c>
      <c r="DA630" s="20"/>
      <c r="DB630" s="20"/>
    </row>
    <row r="631" spans="1:106" ht="24">
      <c r="A631" s="8" t="s">
        <v>1595</v>
      </c>
      <c r="B631" s="8" t="s">
        <v>1596</v>
      </c>
      <c r="C631" s="9" t="s">
        <v>7134</v>
      </c>
      <c r="D631" s="9" t="s">
        <v>7126</v>
      </c>
      <c r="E631" s="10" t="s">
        <v>7127</v>
      </c>
      <c r="F631" s="10" t="s">
        <v>7126</v>
      </c>
      <c r="G631" s="11">
        <v>0.89</v>
      </c>
      <c r="H631" s="11">
        <v>0.89</v>
      </c>
      <c r="I631" s="12">
        <v>9.0499999999999997E-2</v>
      </c>
      <c r="J631" s="12">
        <v>0.137045</v>
      </c>
      <c r="K631" s="12">
        <v>6.2E-2</v>
      </c>
      <c r="L631" s="12">
        <v>0.11849999999999999</v>
      </c>
      <c r="M631" s="12">
        <v>7.8221849999999996E-2</v>
      </c>
      <c r="N631" s="12">
        <v>0.137045</v>
      </c>
      <c r="O631" s="12" t="s">
        <v>7128</v>
      </c>
      <c r="P631" s="12" t="s">
        <v>7128</v>
      </c>
      <c r="Q631" s="13">
        <v>12.5</v>
      </c>
      <c r="R631" s="13">
        <v>0</v>
      </c>
      <c r="S631" s="13">
        <v>0</v>
      </c>
      <c r="T631" s="13">
        <v>0</v>
      </c>
      <c r="U631" s="13">
        <v>12.5</v>
      </c>
      <c r="V631" s="13">
        <v>0</v>
      </c>
      <c r="W631" s="13">
        <v>12.5</v>
      </c>
      <c r="X631" s="14">
        <v>0</v>
      </c>
      <c r="Y631" s="15">
        <v>3.787878787878788E-2</v>
      </c>
      <c r="Z631" s="14" t="s">
        <v>7128</v>
      </c>
      <c r="AA631" s="14">
        <v>0</v>
      </c>
      <c r="AB631" s="14" t="s">
        <v>7128</v>
      </c>
      <c r="AC631" s="14">
        <v>0</v>
      </c>
      <c r="AD631" s="13">
        <v>6.8000000000000005E-2</v>
      </c>
      <c r="AE631" s="15">
        <v>2.7649722222222226</v>
      </c>
      <c r="AF631" s="14">
        <v>0.15811388300841897</v>
      </c>
      <c r="AG631" s="14">
        <v>1.0435516278555652</v>
      </c>
      <c r="AH631" s="15">
        <v>0.44502617801047128</v>
      </c>
      <c r="AI631" s="5" t="s">
        <v>7128</v>
      </c>
      <c r="AJ631" s="15" t="s">
        <v>7128</v>
      </c>
      <c r="AK631" s="15" t="s">
        <v>7128</v>
      </c>
      <c r="AL631" s="15" t="s">
        <v>7128</v>
      </c>
      <c r="AM631" s="15" t="s">
        <v>7128</v>
      </c>
      <c r="AN631" s="15" t="s">
        <v>7128</v>
      </c>
      <c r="AO631" s="15">
        <v>0.11353315168029066</v>
      </c>
      <c r="AP631" s="15" t="s">
        <v>7128</v>
      </c>
      <c r="AQ631" s="15" t="s">
        <v>7128</v>
      </c>
      <c r="AR631" s="15" t="s">
        <v>7128</v>
      </c>
      <c r="AS631" s="15">
        <v>0.11353315168029066</v>
      </c>
      <c r="AT631" s="14" t="s">
        <v>7128</v>
      </c>
      <c r="AU631" s="14">
        <v>0</v>
      </c>
      <c r="AV631" s="12" t="s">
        <v>7128</v>
      </c>
      <c r="AW631" s="12" t="s">
        <v>7128</v>
      </c>
      <c r="AX631" s="12">
        <v>-0.30499999999999999</v>
      </c>
      <c r="AY631" s="12">
        <v>-0.19</v>
      </c>
      <c r="AZ631" s="14" t="s">
        <v>7128</v>
      </c>
      <c r="BA631" s="14" t="s">
        <v>7128</v>
      </c>
      <c r="BB631" s="14" t="s">
        <v>7128</v>
      </c>
      <c r="BC631" s="14" t="s">
        <v>7128</v>
      </c>
      <c r="BD631" s="14">
        <v>-0.26612170753860132</v>
      </c>
      <c r="BE631" s="14">
        <v>-8.3197093551316992E-2</v>
      </c>
      <c r="BF631" s="14">
        <v>0</v>
      </c>
      <c r="BG631" s="14">
        <v>0.28309999999999996</v>
      </c>
      <c r="BH631" s="13">
        <v>-29.3</v>
      </c>
      <c r="BI631" s="13">
        <v>-29.3</v>
      </c>
      <c r="BJ631" s="13">
        <v>-9.16</v>
      </c>
      <c r="BK631" s="13">
        <v>-9.16</v>
      </c>
      <c r="BL631" s="13">
        <v>110.1</v>
      </c>
      <c r="BM631" s="13">
        <v>110.1</v>
      </c>
      <c r="BN631" s="13">
        <v>-5.74</v>
      </c>
      <c r="BO631" s="13">
        <v>-5.74</v>
      </c>
      <c r="BP631" s="13">
        <v>-9.16</v>
      </c>
      <c r="BQ631" s="13">
        <v>0</v>
      </c>
      <c r="BR631" s="13">
        <v>0</v>
      </c>
      <c r="BS631" s="13">
        <v>-4.1100000000000003</v>
      </c>
      <c r="BT631" s="14" t="s">
        <v>7128</v>
      </c>
      <c r="BU631" s="13">
        <v>-5.05</v>
      </c>
      <c r="BV631" s="13">
        <v>-25.19</v>
      </c>
      <c r="BW631" s="13">
        <v>-25.19</v>
      </c>
      <c r="BX631" s="13">
        <v>0</v>
      </c>
      <c r="BY631" s="13">
        <v>0</v>
      </c>
      <c r="BZ631" s="13">
        <v>0</v>
      </c>
      <c r="CA631" s="13">
        <v>0</v>
      </c>
      <c r="CB631" s="13">
        <v>0</v>
      </c>
      <c r="CC631" s="15">
        <v>1.1000000000000001</v>
      </c>
      <c r="CD631" s="15">
        <v>0.78300000000000003</v>
      </c>
      <c r="CE631" s="15">
        <v>0.36</v>
      </c>
      <c r="CF631" s="15" t="s">
        <v>7128</v>
      </c>
      <c r="CG631" s="15" t="s">
        <v>7128</v>
      </c>
      <c r="CH631" s="13" t="s">
        <v>7128</v>
      </c>
      <c r="CI631" s="13" t="s">
        <v>7128</v>
      </c>
      <c r="CJ631" s="13">
        <v>0</v>
      </c>
      <c r="CK631" s="12">
        <f t="shared" si="18"/>
        <v>0</v>
      </c>
      <c r="CL631" s="36" t="str">
        <f t="shared" si="19"/>
        <v>NA</v>
      </c>
      <c r="CM631" s="13" t="s">
        <v>7128</v>
      </c>
      <c r="CN631" s="13" t="s">
        <v>7128</v>
      </c>
      <c r="CO631" s="13" t="s">
        <v>7128</v>
      </c>
      <c r="CP631" s="13" t="s">
        <v>7128</v>
      </c>
      <c r="CQ631" s="13" t="s">
        <v>7128</v>
      </c>
      <c r="CR631" s="13" t="s">
        <v>7128</v>
      </c>
      <c r="CS631" s="13" t="s">
        <v>7128</v>
      </c>
      <c r="CT631" s="13">
        <v>0</v>
      </c>
      <c r="CU631" s="13">
        <v>-9.16</v>
      </c>
      <c r="CV631" s="13">
        <v>0</v>
      </c>
      <c r="CW631" s="13">
        <v>-5.74</v>
      </c>
      <c r="CX631" s="12" t="s">
        <v>7128</v>
      </c>
      <c r="CY631" s="12" t="s">
        <v>7128</v>
      </c>
      <c r="CZ631" s="15" t="s">
        <v>7128</v>
      </c>
      <c r="DA631" s="20"/>
      <c r="DB631" s="20"/>
    </row>
    <row r="632" spans="1:106" ht="24">
      <c r="A632" s="8" t="s">
        <v>5163</v>
      </c>
      <c r="B632" s="8" t="s">
        <v>5164</v>
      </c>
      <c r="C632" s="9" t="s">
        <v>7197</v>
      </c>
      <c r="D632" s="9" t="s">
        <v>7126</v>
      </c>
      <c r="E632" s="10" t="s">
        <v>7127</v>
      </c>
      <c r="F632" s="10" t="s">
        <v>7126</v>
      </c>
      <c r="G632" s="11">
        <v>0.65</v>
      </c>
      <c r="H632" s="11">
        <v>0.65</v>
      </c>
      <c r="I632" s="12">
        <v>9.0499999999999997E-2</v>
      </c>
      <c r="J632" s="12">
        <v>0.11532500000000001</v>
      </c>
      <c r="K632" s="12">
        <v>3.6999999999999998E-2</v>
      </c>
      <c r="L632" s="12">
        <v>9.35E-2</v>
      </c>
      <c r="M632" s="12">
        <v>6.1719349999999999E-2</v>
      </c>
      <c r="N632" s="12">
        <v>0.11532500000000001</v>
      </c>
      <c r="O632" s="12" t="s">
        <v>7128</v>
      </c>
      <c r="P632" s="12" t="s">
        <v>7128</v>
      </c>
      <c r="Q632" s="13">
        <v>21.1</v>
      </c>
      <c r="R632" s="13">
        <v>0</v>
      </c>
      <c r="S632" s="13">
        <v>0</v>
      </c>
      <c r="T632" s="13">
        <v>0</v>
      </c>
      <c r="U632" s="13">
        <v>21.1</v>
      </c>
      <c r="V632" s="13">
        <v>0</v>
      </c>
      <c r="W632" s="13">
        <v>21.1</v>
      </c>
      <c r="X632" s="14">
        <v>0</v>
      </c>
      <c r="Y632" s="15">
        <v>3.0959752321981428E-2</v>
      </c>
      <c r="Z632" s="14" t="s">
        <v>7128</v>
      </c>
      <c r="AA632" s="14">
        <v>0</v>
      </c>
      <c r="AB632" s="14" t="s">
        <v>7128</v>
      </c>
      <c r="AC632" s="14">
        <v>0</v>
      </c>
      <c r="AD632" s="13">
        <v>0.65400000000000003</v>
      </c>
      <c r="AE632" s="15">
        <v>1.3282777777777779</v>
      </c>
      <c r="AF632" s="14">
        <v>0.1414213562373095</v>
      </c>
      <c r="AG632" s="14">
        <v>0.59609101654025953</v>
      </c>
      <c r="AH632" s="15">
        <v>0.29178885630498536</v>
      </c>
      <c r="AI632" s="5" t="s">
        <v>7128</v>
      </c>
      <c r="AJ632" s="15">
        <v>2.4794359576968277</v>
      </c>
      <c r="AK632" s="15">
        <v>2.4794359576968277</v>
      </c>
      <c r="AL632" s="15" t="s">
        <v>7128</v>
      </c>
      <c r="AM632" s="15" t="s">
        <v>7128</v>
      </c>
      <c r="AN632" s="15" t="s">
        <v>7128</v>
      </c>
      <c r="AO632" s="15">
        <v>44.60887949260043</v>
      </c>
      <c r="AP632" s="15">
        <v>25.70036540803898</v>
      </c>
      <c r="AQ632" s="15">
        <v>25.452352231604344</v>
      </c>
      <c r="AR632" s="15" t="s">
        <v>7128</v>
      </c>
      <c r="AS632" s="15">
        <v>44.60887949260043</v>
      </c>
      <c r="AT632" s="14">
        <v>0</v>
      </c>
      <c r="AU632" s="14">
        <v>0</v>
      </c>
      <c r="AV632" s="12">
        <v>2.1400000000000002E-2</v>
      </c>
      <c r="AW632" s="12">
        <v>-7.1199999999999999E-2</v>
      </c>
      <c r="AX632" s="12">
        <v>-0.41299999999999998</v>
      </c>
      <c r="AY632" s="12">
        <v>-0.28800000000000003</v>
      </c>
      <c r="AZ632" s="14" t="s">
        <v>7128</v>
      </c>
      <c r="BA632" s="14" t="s">
        <v>7128</v>
      </c>
      <c r="BB632" s="14" t="s">
        <v>7128</v>
      </c>
      <c r="BC632" s="14" t="s">
        <v>7128</v>
      </c>
      <c r="BD632" s="14">
        <v>17.991543340380549</v>
      </c>
      <c r="BE632" s="14">
        <v>1.7357293868921775</v>
      </c>
      <c r="BF632" s="14">
        <v>1.1414982164090369E-2</v>
      </c>
      <c r="BG632" s="14" t="s">
        <v>7128</v>
      </c>
      <c r="BH632" s="13">
        <v>8.51</v>
      </c>
      <c r="BI632" s="13">
        <v>8.51</v>
      </c>
      <c r="BJ632" s="13">
        <v>0.82099999999999995</v>
      </c>
      <c r="BK632" s="13">
        <v>0.82099999999999995</v>
      </c>
      <c r="BL632" s="13">
        <v>0.47299999999999998</v>
      </c>
      <c r="BM632" s="13">
        <v>0.47299999999999998</v>
      </c>
      <c r="BN632" s="13">
        <v>0.82899999999999996</v>
      </c>
      <c r="BO632" s="13">
        <v>0.82899999999999996</v>
      </c>
      <c r="BP632" s="13">
        <v>0.81162829964328176</v>
      </c>
      <c r="BQ632" s="13">
        <v>0</v>
      </c>
      <c r="BR632" s="13">
        <v>0</v>
      </c>
      <c r="BS632" s="13">
        <v>-8.0000000000000002E-3</v>
      </c>
      <c r="BT632" s="14">
        <v>-9.8567287556583175E-3</v>
      </c>
      <c r="BU632" s="13">
        <v>0.81962829964328177</v>
      </c>
      <c r="BV632" s="13">
        <v>8.5179999999999989</v>
      </c>
      <c r="BW632" s="13">
        <v>8.5179999999999989</v>
      </c>
      <c r="BX632" s="13">
        <v>0</v>
      </c>
      <c r="BY632" s="13">
        <v>0</v>
      </c>
      <c r="BZ632" s="13">
        <v>0</v>
      </c>
      <c r="CA632" s="13">
        <v>0</v>
      </c>
      <c r="CB632" s="13">
        <v>0</v>
      </c>
      <c r="CC632" s="15">
        <v>0.56200000000000006</v>
      </c>
      <c r="CD632" s="15">
        <v>0.308</v>
      </c>
      <c r="CE632" s="15">
        <v>0.36</v>
      </c>
      <c r="CF632" s="15" t="s">
        <v>7128</v>
      </c>
      <c r="CG632" s="15" t="s">
        <v>7128</v>
      </c>
      <c r="CH632" s="13" t="s">
        <v>7128</v>
      </c>
      <c r="CI632" s="13" t="s">
        <v>7128</v>
      </c>
      <c r="CJ632" s="13">
        <v>0</v>
      </c>
      <c r="CK632" s="12">
        <f t="shared" si="18"/>
        <v>0</v>
      </c>
      <c r="CL632" s="36" t="str">
        <f t="shared" si="19"/>
        <v>NA</v>
      </c>
      <c r="CM632" s="13">
        <v>8.41</v>
      </c>
      <c r="CN632" s="13">
        <v>9.6000000000000002E-2</v>
      </c>
      <c r="CO632" s="13">
        <v>8.51</v>
      </c>
      <c r="CP632" s="13">
        <v>21.1</v>
      </c>
      <c r="CQ632" s="13">
        <v>0.82899999999999996</v>
      </c>
      <c r="CR632" s="13">
        <v>21.1</v>
      </c>
      <c r="CS632" s="13" t="s">
        <v>7128</v>
      </c>
      <c r="CT632" s="13">
        <v>0</v>
      </c>
      <c r="CU632" s="13">
        <v>0.82099999999999995</v>
      </c>
      <c r="CV632" s="13">
        <v>0</v>
      </c>
      <c r="CW632" s="13">
        <v>0.82899999999999996</v>
      </c>
      <c r="CX632" s="12" t="s">
        <v>7128</v>
      </c>
      <c r="CY632" s="12" t="s">
        <v>7128</v>
      </c>
      <c r="CZ632" s="15">
        <v>25.452352231604344</v>
      </c>
      <c r="DA632" s="20"/>
      <c r="DB632" s="20"/>
    </row>
    <row r="633" spans="1:106" ht="24">
      <c r="A633" s="8" t="s">
        <v>3323</v>
      </c>
      <c r="B633" s="8" t="s">
        <v>3324</v>
      </c>
      <c r="C633" s="9" t="s">
        <v>7142</v>
      </c>
      <c r="D633" s="9" t="s">
        <v>7126</v>
      </c>
      <c r="E633" s="10" t="s">
        <v>7127</v>
      </c>
      <c r="F633" s="10" t="s">
        <v>7126</v>
      </c>
      <c r="G633" s="11">
        <v>0.1</v>
      </c>
      <c r="H633" s="11">
        <v>0.1035385017239578</v>
      </c>
      <c r="I633" s="12">
        <v>9.0499999999999997E-2</v>
      </c>
      <c r="J633" s="12">
        <v>6.5870234406018177E-2</v>
      </c>
      <c r="K633" s="12">
        <v>4.1999999999999996E-2</v>
      </c>
      <c r="L633" s="12">
        <v>9.8500000000000004E-2</v>
      </c>
      <c r="M633" s="12">
        <v>6.5019850000000004E-2</v>
      </c>
      <c r="N633" s="12">
        <v>6.5824770007713904E-2</v>
      </c>
      <c r="O633" s="12">
        <v>3.3354571795532209E-2</v>
      </c>
      <c r="P633" s="12">
        <v>3.3520099721985483E-2</v>
      </c>
      <c r="Q633" s="13">
        <v>5.63</v>
      </c>
      <c r="R633" s="13">
        <v>0</v>
      </c>
      <c r="S633" s="13">
        <v>0.318</v>
      </c>
      <c r="T633" s="13">
        <v>0.318</v>
      </c>
      <c r="U633" s="13">
        <v>5.9479999999999995</v>
      </c>
      <c r="V633" s="13">
        <v>0</v>
      </c>
      <c r="W633" s="13">
        <v>5.9479999999999995</v>
      </c>
      <c r="X633" s="14">
        <v>0</v>
      </c>
      <c r="Y633" s="15">
        <v>9.9800399201596807E-2</v>
      </c>
      <c r="Z633" s="14">
        <v>2.3181221752442048E-2</v>
      </c>
      <c r="AA633" s="14">
        <v>5.3463349024882319E-2</v>
      </c>
      <c r="AB633" s="14">
        <v>2.373134328358209E-2</v>
      </c>
      <c r="AC633" s="14">
        <v>5.6483126110124335E-2</v>
      </c>
      <c r="AD633" s="13">
        <v>1.1200000000000001</v>
      </c>
      <c r="AE633" s="15">
        <v>2.0511388888888891</v>
      </c>
      <c r="AF633" s="14">
        <v>0.1414213562373095</v>
      </c>
      <c r="AG633" s="14">
        <v>0.68624713114154434</v>
      </c>
      <c r="AH633" s="15">
        <v>0.5242018537590114</v>
      </c>
      <c r="AI633" s="5">
        <v>11.612903225806452</v>
      </c>
      <c r="AJ633" s="15">
        <v>4.3984375</v>
      </c>
      <c r="AK633" s="15">
        <v>4.3984375</v>
      </c>
      <c r="AL633" s="15" t="s">
        <v>7128</v>
      </c>
      <c r="AM633" s="15" t="s">
        <v>7128</v>
      </c>
      <c r="AN633" s="15">
        <v>0.42014925373134326</v>
      </c>
      <c r="AO633" s="15">
        <v>0.37785234899328857</v>
      </c>
      <c r="AP633" s="15">
        <v>2.7537037037037031</v>
      </c>
      <c r="AQ633" s="15">
        <v>2.7410138248847926</v>
      </c>
      <c r="AR633" s="15">
        <v>0.43359090246391596</v>
      </c>
      <c r="AS633" s="15">
        <v>0.39919463087248319</v>
      </c>
      <c r="AT633" s="14">
        <v>0</v>
      </c>
      <c r="AU633" s="14">
        <v>0</v>
      </c>
      <c r="AV633" s="12">
        <v>0.19800000000000001</v>
      </c>
      <c r="AW633" s="12">
        <v>3.6400000000000002E-2</v>
      </c>
      <c r="AX633" s="12">
        <v>-0.24100000000000002</v>
      </c>
      <c r="AY633" s="12">
        <v>2.7999999999999997E-2</v>
      </c>
      <c r="AZ633" s="14" t="s">
        <v>7128</v>
      </c>
      <c r="BA633" s="14" t="s">
        <v>7128</v>
      </c>
      <c r="BB633" s="14">
        <v>9.9224806201550386E-2</v>
      </c>
      <c r="BC633" s="14">
        <v>9.9344869729699387E-2</v>
      </c>
      <c r="BD633" s="14">
        <v>0.13333333333333333</v>
      </c>
      <c r="BE633" s="14">
        <v>0.22500000000000003</v>
      </c>
      <c r="BF633" s="14">
        <v>0.37352941176470589</v>
      </c>
      <c r="BG633" s="14">
        <v>1.37E-2</v>
      </c>
      <c r="BH633" s="13">
        <v>1.28</v>
      </c>
      <c r="BI633" s="13">
        <v>1.28</v>
      </c>
      <c r="BJ633" s="13">
        <v>2.16</v>
      </c>
      <c r="BK633" s="13">
        <v>2.16</v>
      </c>
      <c r="BL633" s="13">
        <v>14.9</v>
      </c>
      <c r="BM633" s="13">
        <v>9.6</v>
      </c>
      <c r="BN633" s="13">
        <v>2.16</v>
      </c>
      <c r="BO633" s="13">
        <v>2.17</v>
      </c>
      <c r="BP633" s="13">
        <v>1.3531764705882354</v>
      </c>
      <c r="BQ633" s="13">
        <v>0</v>
      </c>
      <c r="BR633" s="13">
        <v>0</v>
      </c>
      <c r="BS633" s="13">
        <v>-1.6E-2</v>
      </c>
      <c r="BT633" s="14">
        <v>-1.1824030603373326E-2</v>
      </c>
      <c r="BU633" s="13">
        <v>1.3691764705882354</v>
      </c>
      <c r="BV633" s="13">
        <v>1.296</v>
      </c>
      <c r="BW633" s="13">
        <v>1.296</v>
      </c>
      <c r="BX633" s="13">
        <v>12.9</v>
      </c>
      <c r="BY633" s="13">
        <v>13.621</v>
      </c>
      <c r="BZ633" s="13">
        <v>13.4</v>
      </c>
      <c r="CA633" s="13">
        <v>13.718</v>
      </c>
      <c r="CB633" s="13">
        <v>0</v>
      </c>
      <c r="CC633" s="15">
        <v>0.64700000000000002</v>
      </c>
      <c r="CD633" s="15">
        <v>0.92400000000000004</v>
      </c>
      <c r="CE633" s="15">
        <v>0.36</v>
      </c>
      <c r="CF633" s="15">
        <v>0.96558123813152996</v>
      </c>
      <c r="CG633" s="15">
        <v>0.83516517684525071</v>
      </c>
      <c r="CH633" s="13">
        <v>2.3285000000000005</v>
      </c>
      <c r="CI633" s="13">
        <v>1.5585</v>
      </c>
      <c r="CJ633" s="13">
        <v>0</v>
      </c>
      <c r="CK633" s="12">
        <f t="shared" si="18"/>
        <v>0</v>
      </c>
      <c r="CL633" s="36">
        <f t="shared" si="19"/>
        <v>1.0861641638722845</v>
      </c>
      <c r="CM633" s="13">
        <v>2.04</v>
      </c>
      <c r="CN633" s="13">
        <v>0.76200000000000001</v>
      </c>
      <c r="CO633" s="13">
        <v>1.28</v>
      </c>
      <c r="CP633" s="13">
        <v>5.63</v>
      </c>
      <c r="CQ633" s="13">
        <v>2.17</v>
      </c>
      <c r="CR633" s="13">
        <v>5.9479999999999995</v>
      </c>
      <c r="CS633" s="13" t="s">
        <v>7128</v>
      </c>
      <c r="CT633" s="13">
        <v>0</v>
      </c>
      <c r="CU633" s="13">
        <v>2.16</v>
      </c>
      <c r="CV633" s="13">
        <v>13.718</v>
      </c>
      <c r="CW633" s="13">
        <v>2.16</v>
      </c>
      <c r="CX633" s="12">
        <v>9.9224806201550386E-2</v>
      </c>
      <c r="CY633" s="12">
        <v>9.9344869729699387E-2</v>
      </c>
      <c r="CZ633" s="15">
        <v>2.7537037037037031</v>
      </c>
      <c r="DA633" s="20"/>
      <c r="DB633" s="20"/>
    </row>
    <row r="634" spans="1:106" ht="24">
      <c r="A634" s="8" t="s">
        <v>385</v>
      </c>
      <c r="B634" s="8" t="s">
        <v>386</v>
      </c>
      <c r="C634" s="9" t="s">
        <v>7168</v>
      </c>
      <c r="D634" s="9" t="s">
        <v>7126</v>
      </c>
      <c r="E634" s="10" t="s">
        <v>7127</v>
      </c>
      <c r="F634" s="10" t="s">
        <v>7126</v>
      </c>
      <c r="G634" s="11">
        <v>0.81</v>
      </c>
      <c r="H634" s="11">
        <v>0.81</v>
      </c>
      <c r="I634" s="12">
        <v>9.0499999999999997E-2</v>
      </c>
      <c r="J634" s="12">
        <v>0.129805</v>
      </c>
      <c r="K634" s="12">
        <v>3.2000000000000001E-2</v>
      </c>
      <c r="L634" s="12">
        <v>8.8499999999999995E-2</v>
      </c>
      <c r="M634" s="12">
        <v>5.8418850000000001E-2</v>
      </c>
      <c r="N634" s="12">
        <v>0.129805</v>
      </c>
      <c r="O634" s="12" t="s">
        <v>7128</v>
      </c>
      <c r="P634" s="12" t="s">
        <v>7128</v>
      </c>
      <c r="Q634" s="13">
        <v>4991.1000000000004</v>
      </c>
      <c r="R634" s="13">
        <v>0</v>
      </c>
      <c r="S634" s="13">
        <v>0</v>
      </c>
      <c r="T634" s="13">
        <v>0</v>
      </c>
      <c r="U634" s="13">
        <v>4991.1000000000004</v>
      </c>
      <c r="V634" s="13">
        <v>0</v>
      </c>
      <c r="W634" s="13">
        <v>4991.1000000000004</v>
      </c>
      <c r="X634" s="14">
        <v>0</v>
      </c>
      <c r="Y634" s="15">
        <v>0.22948717948717948</v>
      </c>
      <c r="Z634" s="14" t="s">
        <v>7128</v>
      </c>
      <c r="AA634" s="14">
        <v>0</v>
      </c>
      <c r="AB634" s="14" t="s">
        <v>7128</v>
      </c>
      <c r="AC634" s="14">
        <v>0</v>
      </c>
      <c r="AD634" s="13">
        <v>25.6</v>
      </c>
      <c r="AE634" s="15">
        <v>1.3895555555555557</v>
      </c>
      <c r="AF634" s="14">
        <v>0.20976176963403032</v>
      </c>
      <c r="AG634" s="14">
        <v>0.37471079757351777</v>
      </c>
      <c r="AH634" s="15">
        <v>0.23782351742408808</v>
      </c>
      <c r="AI634" s="5">
        <v>54.129692832764498</v>
      </c>
      <c r="AJ634" s="15">
        <v>29.585655008891528</v>
      </c>
      <c r="AK634" s="15">
        <v>29.585655008891528</v>
      </c>
      <c r="AL634" s="15" t="s">
        <v>7128</v>
      </c>
      <c r="AM634" s="15" t="s">
        <v>7128</v>
      </c>
      <c r="AN634" s="15" t="s">
        <v>7128</v>
      </c>
      <c r="AO634" s="15">
        <v>5.0738029887160723</v>
      </c>
      <c r="AP634" s="15">
        <v>31.469735182849941</v>
      </c>
      <c r="AQ634" s="15">
        <v>26.477984084880639</v>
      </c>
      <c r="AR634" s="15" t="s">
        <v>7128</v>
      </c>
      <c r="AS634" s="15">
        <v>5.0738029887160723</v>
      </c>
      <c r="AT634" s="14">
        <v>0.24736218138707766</v>
      </c>
      <c r="AU634" s="14">
        <v>8.3608823706197016E-3</v>
      </c>
      <c r="AV634" s="12">
        <v>6.8000000000000005E-2</v>
      </c>
      <c r="AW634" s="12">
        <v>6.2800000000000009E-2</v>
      </c>
      <c r="AX634" s="12">
        <v>0.14499999999999999</v>
      </c>
      <c r="AY634" s="12">
        <v>0.105</v>
      </c>
      <c r="AZ634" s="14" t="s">
        <v>7128</v>
      </c>
      <c r="BA634" s="14">
        <v>0.125</v>
      </c>
      <c r="BB634" s="14" t="s">
        <v>7128</v>
      </c>
      <c r="BC634" s="14" t="s">
        <v>7128</v>
      </c>
      <c r="BD634" s="14">
        <v>0.17149537460607908</v>
      </c>
      <c r="BE634" s="14">
        <v>0.16122801667174949</v>
      </c>
      <c r="BF634" s="14">
        <v>0.19990525817148272</v>
      </c>
      <c r="BG634" s="14">
        <v>0.2661</v>
      </c>
      <c r="BH634" s="13">
        <v>168.7</v>
      </c>
      <c r="BI634" s="13">
        <v>168.7</v>
      </c>
      <c r="BJ634" s="13">
        <v>158.6</v>
      </c>
      <c r="BK634" s="13">
        <v>158.6</v>
      </c>
      <c r="BL634" s="13">
        <v>983.7</v>
      </c>
      <c r="BM634" s="13">
        <v>983.7</v>
      </c>
      <c r="BN634" s="13">
        <v>188.5</v>
      </c>
      <c r="BO634" s="13">
        <v>188.5</v>
      </c>
      <c r="BP634" s="13">
        <v>126.89502605400283</v>
      </c>
      <c r="BQ634" s="13">
        <v>0</v>
      </c>
      <c r="BR634" s="13">
        <v>0</v>
      </c>
      <c r="BS634" s="13">
        <v>-65.7</v>
      </c>
      <c r="BT634" s="14">
        <v>-0.51775079010614644</v>
      </c>
      <c r="BU634" s="13">
        <v>192.59502605400283</v>
      </c>
      <c r="BV634" s="13">
        <v>234.39999999999998</v>
      </c>
      <c r="BW634" s="13">
        <v>234.39999999999998</v>
      </c>
      <c r="BX634" s="13">
        <v>0</v>
      </c>
      <c r="BY634" s="13">
        <v>0</v>
      </c>
      <c r="BZ634" s="13">
        <v>0</v>
      </c>
      <c r="CA634" s="13">
        <v>0</v>
      </c>
      <c r="CB634" s="13">
        <v>-41.73</v>
      </c>
      <c r="CC634" s="15">
        <v>0.52400000000000002</v>
      </c>
      <c r="CD634" s="15">
        <v>0.45200000000000001</v>
      </c>
      <c r="CE634" s="15">
        <v>0.36</v>
      </c>
      <c r="CF634" s="15">
        <v>0.43203240384032227</v>
      </c>
      <c r="CG634" s="15">
        <v>0.60003744237146583</v>
      </c>
      <c r="CH634" s="13">
        <v>150.69999999999999</v>
      </c>
      <c r="CI634" s="13">
        <v>131.22500000000002</v>
      </c>
      <c r="CJ634" s="13">
        <v>-41.73</v>
      </c>
      <c r="CK634" s="12">
        <f t="shared" si="18"/>
        <v>0.17802901023890785</v>
      </c>
      <c r="CL634" s="36" t="str">
        <f t="shared" si="19"/>
        <v>NA</v>
      </c>
      <c r="CM634" s="13">
        <v>211.1</v>
      </c>
      <c r="CN634" s="13">
        <v>42.2</v>
      </c>
      <c r="CO634" s="13">
        <v>168.7</v>
      </c>
      <c r="CP634" s="13">
        <v>4991.1000000000004</v>
      </c>
      <c r="CQ634" s="13">
        <v>188.5</v>
      </c>
      <c r="CR634" s="13">
        <v>4991.1000000000004</v>
      </c>
      <c r="CS634" s="13">
        <v>234.39999999999998</v>
      </c>
      <c r="CT634" s="13">
        <v>0</v>
      </c>
      <c r="CU634" s="13">
        <v>158.6</v>
      </c>
      <c r="CV634" s="13">
        <v>0</v>
      </c>
      <c r="CW634" s="13">
        <v>188.5</v>
      </c>
      <c r="CX634" s="12" t="s">
        <v>7128</v>
      </c>
      <c r="CY634" s="12" t="s">
        <v>7128</v>
      </c>
      <c r="CZ634" s="15">
        <v>26.477984084880639</v>
      </c>
      <c r="DA634" s="20"/>
      <c r="DB634" s="20"/>
    </row>
    <row r="635" spans="1:106" ht="24">
      <c r="A635" s="8" t="s">
        <v>5599</v>
      </c>
      <c r="B635" s="8" t="s">
        <v>5600</v>
      </c>
      <c r="C635" s="9" t="s">
        <v>7197</v>
      </c>
      <c r="D635" s="9" t="s">
        <v>7126</v>
      </c>
      <c r="E635" s="10" t="s">
        <v>7127</v>
      </c>
      <c r="F635" s="10" t="s">
        <v>7126</v>
      </c>
      <c r="G635" s="11">
        <v>0.65</v>
      </c>
      <c r="H635" s="11">
        <v>0.65</v>
      </c>
      <c r="I635" s="12">
        <v>9.0499999999999997E-2</v>
      </c>
      <c r="J635" s="12">
        <v>0.11532500000000001</v>
      </c>
      <c r="K635" s="12">
        <v>4.7E-2</v>
      </c>
      <c r="L635" s="12">
        <v>0.10350000000000001</v>
      </c>
      <c r="M635" s="12">
        <v>6.8320350000000002E-2</v>
      </c>
      <c r="N635" s="12">
        <v>0.11532500000000001</v>
      </c>
      <c r="O635" s="12">
        <v>-9.5027300405954002E-2</v>
      </c>
      <c r="P635" s="12">
        <v>-8.4009759916492704E-2</v>
      </c>
      <c r="Q635" s="13">
        <v>0.19600000000000001</v>
      </c>
      <c r="R635" s="13">
        <v>0</v>
      </c>
      <c r="S635" s="13">
        <v>0</v>
      </c>
      <c r="T635" s="13">
        <v>0</v>
      </c>
      <c r="U635" s="13">
        <v>0.19600000000000001</v>
      </c>
      <c r="V635" s="13">
        <v>0.28499999999999998</v>
      </c>
      <c r="W635" s="13">
        <v>-8.8999999999999968E-2</v>
      </c>
      <c r="X635" s="14">
        <v>1.454081632653061</v>
      </c>
      <c r="Y635" s="15">
        <v>8.0906148867313926E-2</v>
      </c>
      <c r="Z635" s="14">
        <v>0</v>
      </c>
      <c r="AA635" s="14">
        <v>0</v>
      </c>
      <c r="AB635" s="14">
        <v>0</v>
      </c>
      <c r="AC635" s="14">
        <v>0</v>
      </c>
      <c r="AD635" s="13">
        <v>6.3E-2</v>
      </c>
      <c r="AE635" s="15">
        <v>-0.44163888888888886</v>
      </c>
      <c r="AF635" s="14">
        <v>5.4772255750516613E-2</v>
      </c>
      <c r="AG635" s="14" t="s">
        <v>7128</v>
      </c>
      <c r="AH635" s="15">
        <v>0.25974025974025977</v>
      </c>
      <c r="AI635" s="5" t="s">
        <v>7128</v>
      </c>
      <c r="AJ635" s="15">
        <v>13.066666666666668</v>
      </c>
      <c r="AK635" s="15">
        <v>13.066666666666668</v>
      </c>
      <c r="AL635" s="15" t="s">
        <v>7128</v>
      </c>
      <c r="AM635" s="15" t="s">
        <v>7128</v>
      </c>
      <c r="AN635" s="15">
        <v>0.27109266943291843</v>
      </c>
      <c r="AO635" s="15">
        <v>2.6133333333333337</v>
      </c>
      <c r="AP635" s="15" t="s">
        <v>7128</v>
      </c>
      <c r="AQ635" s="15" t="s">
        <v>7128</v>
      </c>
      <c r="AR635" s="15" t="s">
        <v>7128</v>
      </c>
      <c r="AS635" s="15" t="s">
        <v>7128</v>
      </c>
      <c r="AT635" s="14">
        <v>0</v>
      </c>
      <c r="AU635" s="14">
        <v>0</v>
      </c>
      <c r="AV635" s="12">
        <v>0.496</v>
      </c>
      <c r="AW635" s="12">
        <v>-4.7E-2</v>
      </c>
      <c r="AX635" s="12">
        <v>0.39899999999999997</v>
      </c>
      <c r="AY635" s="12">
        <v>-4.6500000000000007E-2</v>
      </c>
      <c r="AZ635" s="14" t="s">
        <v>7128</v>
      </c>
      <c r="BA635" s="14" t="s">
        <v>7128</v>
      </c>
      <c r="BB635" s="14">
        <v>2.0297699594046009E-2</v>
      </c>
      <c r="BC635" s="14">
        <v>3.1315240083507313E-2</v>
      </c>
      <c r="BD635" s="14">
        <v>0.2</v>
      </c>
      <c r="BE635" s="14">
        <v>0.22666666666666668</v>
      </c>
      <c r="BF635" s="14">
        <v>0.11764705882352941</v>
      </c>
      <c r="BG635" s="14">
        <v>1.29E-2</v>
      </c>
      <c r="BH635" s="13">
        <v>1.4999999999999999E-2</v>
      </c>
      <c r="BI635" s="13">
        <v>1.4999999999999999E-2</v>
      </c>
      <c r="BJ635" s="13">
        <v>1.7000000000000001E-2</v>
      </c>
      <c r="BK635" s="13">
        <v>1.7000000000000001E-2</v>
      </c>
      <c r="BL635" s="13">
        <v>7.4999999999999997E-2</v>
      </c>
      <c r="BM635" s="13">
        <v>7.4999999999999997E-2</v>
      </c>
      <c r="BN635" s="13">
        <v>1.7999999999999999E-2</v>
      </c>
      <c r="BO635" s="13">
        <v>1.7999999999999999E-2</v>
      </c>
      <c r="BP635" s="13">
        <v>1.5000000000000001E-2</v>
      </c>
      <c r="BQ635" s="13">
        <v>0</v>
      </c>
      <c r="BR635" s="13">
        <v>0</v>
      </c>
      <c r="BS635" s="13">
        <v>-1E-3</v>
      </c>
      <c r="BT635" s="14">
        <v>-6.6666666666666666E-2</v>
      </c>
      <c r="BU635" s="13">
        <v>1.6E-2</v>
      </c>
      <c r="BV635" s="13">
        <v>1.6E-2</v>
      </c>
      <c r="BW635" s="13">
        <v>1.6E-2</v>
      </c>
      <c r="BX635" s="13">
        <v>0.73899999999999999</v>
      </c>
      <c r="BY635" s="13">
        <v>0.47899999999999998</v>
      </c>
      <c r="BZ635" s="13">
        <v>0.72299999999999998</v>
      </c>
      <c r="CA635" s="13">
        <v>0.438</v>
      </c>
      <c r="CB635" s="13">
        <v>0</v>
      </c>
      <c r="CC635" s="15">
        <v>-0.191</v>
      </c>
      <c r="CD635" s="15">
        <v>-9.4E-2</v>
      </c>
      <c r="CE635" s="15">
        <v>0.36</v>
      </c>
      <c r="CF635" s="15">
        <v>0.6643980111423945</v>
      </c>
      <c r="CG635" s="15">
        <v>0.64981032633193248</v>
      </c>
      <c r="CH635" s="13">
        <v>3.3500000000000009E-2</v>
      </c>
      <c r="CI635" s="13">
        <v>2.7199999999999995E-2</v>
      </c>
      <c r="CJ635" s="13">
        <v>0</v>
      </c>
      <c r="CK635" s="12">
        <f t="shared" si="18"/>
        <v>0</v>
      </c>
      <c r="CL635" s="36">
        <f t="shared" si="19"/>
        <v>0.17123287671232876</v>
      </c>
      <c r="CM635" s="13">
        <v>1.7000000000000001E-2</v>
      </c>
      <c r="CN635" s="13">
        <v>2E-3</v>
      </c>
      <c r="CO635" s="13">
        <v>1.4999999999999999E-2</v>
      </c>
      <c r="CP635" s="13">
        <v>0.19600000000000001</v>
      </c>
      <c r="CQ635" s="13">
        <v>1.7999999999999999E-2</v>
      </c>
      <c r="CR635" s="13">
        <v>-8.8999999999999968E-2</v>
      </c>
      <c r="CS635" s="13" t="s">
        <v>7128</v>
      </c>
      <c r="CT635" s="13">
        <v>0</v>
      </c>
      <c r="CU635" s="13">
        <v>1.7000000000000001E-2</v>
      </c>
      <c r="CV635" s="13">
        <v>0.438</v>
      </c>
      <c r="CW635" s="13">
        <v>1.7999999999999999E-2</v>
      </c>
      <c r="CX635" s="12">
        <v>2.0297699594046009E-2</v>
      </c>
      <c r="CY635" s="12">
        <v>3.1315240083507313E-2</v>
      </c>
      <c r="CZ635" s="15">
        <v>-4.9444444444444429</v>
      </c>
      <c r="DA635" s="20"/>
      <c r="DB635" s="20"/>
    </row>
    <row r="636" spans="1:106">
      <c r="A636" s="8" t="s">
        <v>5057</v>
      </c>
      <c r="B636" s="8" t="s">
        <v>5058</v>
      </c>
      <c r="C636" s="9" t="s">
        <v>7147</v>
      </c>
      <c r="D636" s="9" t="s">
        <v>7126</v>
      </c>
      <c r="E636" s="10" t="s">
        <v>7127</v>
      </c>
      <c r="F636" s="10" t="s">
        <v>7126</v>
      </c>
      <c r="G636" s="11">
        <v>0.99</v>
      </c>
      <c r="H636" s="11">
        <v>1.4462608695652175</v>
      </c>
      <c r="I636" s="12">
        <v>9.0499999999999997E-2</v>
      </c>
      <c r="J636" s="12">
        <v>0.18738660869565218</v>
      </c>
      <c r="K636" s="12">
        <v>4.7E-2</v>
      </c>
      <c r="L636" s="12">
        <v>0.10350000000000001</v>
      </c>
      <c r="M636" s="12">
        <v>6.8320350000000002E-2</v>
      </c>
      <c r="N636" s="12">
        <v>0.14982403898809526</v>
      </c>
      <c r="O636" s="12">
        <v>-0.24657663984830017</v>
      </c>
      <c r="P636" s="12">
        <v>-0.21735134782622834</v>
      </c>
      <c r="Q636" s="13">
        <v>0.115</v>
      </c>
      <c r="R636" s="13">
        <v>0</v>
      </c>
      <c r="S636" s="13">
        <v>5.2999999999999999E-2</v>
      </c>
      <c r="T636" s="13">
        <v>5.2999999999999999E-2</v>
      </c>
      <c r="U636" s="13">
        <v>0.16800000000000001</v>
      </c>
      <c r="V636" s="13">
        <v>0.02</v>
      </c>
      <c r="W636" s="13">
        <v>0.14800000000000002</v>
      </c>
      <c r="X636" s="14">
        <v>0.11904761904761904</v>
      </c>
      <c r="Y636" s="15">
        <v>5.6561085972850679E-2</v>
      </c>
      <c r="Z636" s="14">
        <v>5.8177826564215142E-2</v>
      </c>
      <c r="AA636" s="14">
        <v>0.31547619047619047</v>
      </c>
      <c r="AB636" s="14">
        <v>6.1771561771561768E-2</v>
      </c>
      <c r="AC636" s="14">
        <v>0.46086956521739125</v>
      </c>
      <c r="AD636" s="13">
        <v>2.5999999999999999E-2</v>
      </c>
      <c r="AE636" s="15">
        <v>0.94533333333333358</v>
      </c>
      <c r="AF636" s="14" t="s">
        <v>7128</v>
      </c>
      <c r="AG636" s="14" t="s">
        <v>7128</v>
      </c>
      <c r="AH636" s="15">
        <v>0.45000000000000007</v>
      </c>
      <c r="AI636" s="5" t="s">
        <v>7128</v>
      </c>
      <c r="AJ636" s="15" t="s">
        <v>7128</v>
      </c>
      <c r="AK636" s="15" t="s">
        <v>7128</v>
      </c>
      <c r="AL636" s="15" t="s">
        <v>7128</v>
      </c>
      <c r="AM636" s="15" t="s">
        <v>7128</v>
      </c>
      <c r="AN636" s="15">
        <v>0.13403263403263405</v>
      </c>
      <c r="AO636" s="15">
        <v>0.16428571428571431</v>
      </c>
      <c r="AP636" s="15" t="s">
        <v>7128</v>
      </c>
      <c r="AQ636" s="15" t="s">
        <v>7128</v>
      </c>
      <c r="AR636" s="15">
        <v>0.16610549943883279</v>
      </c>
      <c r="AS636" s="15">
        <v>0.21142857142857147</v>
      </c>
      <c r="AT636" s="14" t="s">
        <v>7128</v>
      </c>
      <c r="AU636" s="14">
        <v>0</v>
      </c>
      <c r="AV636" s="12" t="s">
        <v>7128</v>
      </c>
      <c r="AW636" s="12" t="s">
        <v>7128</v>
      </c>
      <c r="AX636" s="12">
        <v>0.11</v>
      </c>
      <c r="AY636" s="12">
        <v>4.9500000000000002E-2</v>
      </c>
      <c r="AZ636" s="14" t="s">
        <v>7128</v>
      </c>
      <c r="BA636" s="14" t="s">
        <v>7128</v>
      </c>
      <c r="BB636" s="14">
        <v>-5.9190031152647982E-2</v>
      </c>
      <c r="BC636" s="14">
        <v>-6.7527308838133085E-2</v>
      </c>
      <c r="BD636" s="14">
        <v>-8.1428571428571433E-2</v>
      </c>
      <c r="BE636" s="14">
        <v>-9.7142857142857156E-2</v>
      </c>
      <c r="BF636" s="14">
        <v>0</v>
      </c>
      <c r="BG636" s="14">
        <v>4.0899999999999999E-2</v>
      </c>
      <c r="BH636" s="13">
        <v>-5.7000000000000002E-2</v>
      </c>
      <c r="BI636" s="13">
        <v>-5.7000000000000002E-2</v>
      </c>
      <c r="BJ636" s="13">
        <v>-6.8000000000000005E-2</v>
      </c>
      <c r="BK636" s="13">
        <v>-6.8000000000000005E-2</v>
      </c>
      <c r="BL636" s="13">
        <v>0.7</v>
      </c>
      <c r="BM636" s="13">
        <v>0.7</v>
      </c>
      <c r="BN636" s="13">
        <v>-2.4E-2</v>
      </c>
      <c r="BO636" s="13">
        <v>-2.4E-2</v>
      </c>
      <c r="BP636" s="13">
        <v>-6.8000000000000005E-2</v>
      </c>
      <c r="BQ636" s="13">
        <v>0</v>
      </c>
      <c r="BR636" s="13">
        <v>0</v>
      </c>
      <c r="BS636" s="13">
        <v>-0.13100000000000001</v>
      </c>
      <c r="BT636" s="14" t="s">
        <v>7128</v>
      </c>
      <c r="BU636" s="13">
        <v>6.3E-2</v>
      </c>
      <c r="BV636" s="13">
        <v>7.400000000000001E-2</v>
      </c>
      <c r="BW636" s="13">
        <v>7.400000000000001E-2</v>
      </c>
      <c r="BX636" s="13">
        <v>0.96299999999999997</v>
      </c>
      <c r="BY636" s="13">
        <v>1.0069999999999999</v>
      </c>
      <c r="BZ636" s="13">
        <v>0.85799999999999998</v>
      </c>
      <c r="CA636" s="13">
        <v>0.89100000000000001</v>
      </c>
      <c r="CB636" s="13">
        <v>0</v>
      </c>
      <c r="CC636" s="15">
        <v>-2.4E-2</v>
      </c>
      <c r="CD636" s="15">
        <v>1.08</v>
      </c>
      <c r="CE636" s="15">
        <v>0.36</v>
      </c>
      <c r="CF636" s="15">
        <v>0.98021786238340913</v>
      </c>
      <c r="CG636" s="15">
        <v>1.0526315789473681</v>
      </c>
      <c r="CH636" s="13">
        <v>5.7999999999999996E-2</v>
      </c>
      <c r="CI636" s="13">
        <v>3.1E-2</v>
      </c>
      <c r="CJ636" s="13">
        <v>0</v>
      </c>
      <c r="CK636" s="12">
        <f t="shared" si="18"/>
        <v>0</v>
      </c>
      <c r="CL636" s="36">
        <f t="shared" si="19"/>
        <v>0.78563411896745228</v>
      </c>
      <c r="CM636" s="13" t="s">
        <v>7128</v>
      </c>
      <c r="CN636" s="13" t="s">
        <v>7128</v>
      </c>
      <c r="CO636" s="13" t="s">
        <v>7128</v>
      </c>
      <c r="CP636" s="13" t="s">
        <v>7128</v>
      </c>
      <c r="CQ636" s="13" t="s">
        <v>7128</v>
      </c>
      <c r="CR636" s="13" t="s">
        <v>7128</v>
      </c>
      <c r="CS636" s="13" t="s">
        <v>7128</v>
      </c>
      <c r="CT636" s="13">
        <v>0</v>
      </c>
      <c r="CU636" s="13">
        <v>-6.8000000000000005E-2</v>
      </c>
      <c r="CV636" s="13">
        <v>0.89100000000000001</v>
      </c>
      <c r="CW636" s="13">
        <v>-2.4E-2</v>
      </c>
      <c r="CX636" s="12">
        <v>-5.9190031152647982E-2</v>
      </c>
      <c r="CY636" s="12">
        <v>-6.7527308838133085E-2</v>
      </c>
      <c r="CZ636" s="15" t="s">
        <v>7128</v>
      </c>
      <c r="DA636" s="20"/>
      <c r="DB636" s="20"/>
    </row>
    <row r="637" spans="1:106">
      <c r="A637" s="8" t="s">
        <v>4293</v>
      </c>
      <c r="B637" s="8" t="s">
        <v>4294</v>
      </c>
      <c r="C637" s="9" t="s">
        <v>7161</v>
      </c>
      <c r="D637" s="9" t="s">
        <v>7126</v>
      </c>
      <c r="E637" s="10" t="s">
        <v>7127</v>
      </c>
      <c r="F637" s="10" t="s">
        <v>7126</v>
      </c>
      <c r="G637" s="11">
        <v>0.75</v>
      </c>
      <c r="H637" s="11">
        <v>0.87631837135148394</v>
      </c>
      <c r="I637" s="12">
        <v>9.0499999999999997E-2</v>
      </c>
      <c r="J637" s="12">
        <v>0.13580681260730929</v>
      </c>
      <c r="K637" s="12">
        <v>4.7E-2</v>
      </c>
      <c r="L637" s="12">
        <v>0.10350000000000001</v>
      </c>
      <c r="M637" s="12">
        <v>6.8320350000000002E-2</v>
      </c>
      <c r="N637" s="12">
        <v>0.1236031123166566</v>
      </c>
      <c r="O637" s="12">
        <v>-4.043644223693893E-2</v>
      </c>
      <c r="P637" s="12">
        <v>-2.2046121458907539E-2</v>
      </c>
      <c r="Q637" s="13">
        <v>0.45300000000000001</v>
      </c>
      <c r="R637" s="13">
        <v>0</v>
      </c>
      <c r="S637" s="13">
        <v>0.1</v>
      </c>
      <c r="T637" s="13">
        <v>0.1</v>
      </c>
      <c r="U637" s="13">
        <v>0.55300000000000005</v>
      </c>
      <c r="V637" s="13">
        <v>2.7E-2</v>
      </c>
      <c r="W637" s="13">
        <v>0.52600000000000002</v>
      </c>
      <c r="X637" s="14">
        <v>4.8824593128390589E-2</v>
      </c>
      <c r="Y637" s="15">
        <v>0.10121457489878542</v>
      </c>
      <c r="Z637" s="14">
        <v>8.0645161290322592E-2</v>
      </c>
      <c r="AA637" s="14">
        <v>0.18083182640144665</v>
      </c>
      <c r="AB637" s="14">
        <v>8.7719298245614044E-2</v>
      </c>
      <c r="AC637" s="14">
        <v>0.22075055187637971</v>
      </c>
      <c r="AD637" s="13">
        <v>0.183</v>
      </c>
      <c r="AE637" s="15">
        <v>-0.95374999999999999</v>
      </c>
      <c r="AF637" s="14">
        <v>0.13416407864998739</v>
      </c>
      <c r="AG637" s="14" t="s">
        <v>7128</v>
      </c>
      <c r="AH637" s="15">
        <v>0.38983050847457623</v>
      </c>
      <c r="AI637" s="5">
        <v>6.0769230769230775</v>
      </c>
      <c r="AJ637" s="15">
        <v>4.3980582524271847</v>
      </c>
      <c r="AK637" s="15">
        <v>4.3980582524271847</v>
      </c>
      <c r="AL637" s="15" t="s">
        <v>7128</v>
      </c>
      <c r="AM637" s="15" t="s">
        <v>7128</v>
      </c>
      <c r="AN637" s="15">
        <v>0.39736842105263165</v>
      </c>
      <c r="AO637" s="15">
        <v>0.11353383458646617</v>
      </c>
      <c r="AP637" s="15">
        <v>3.3291139240506329</v>
      </c>
      <c r="AQ637" s="15">
        <v>2.8743169398907105</v>
      </c>
      <c r="AR637" s="15">
        <v>0.43363561417971969</v>
      </c>
      <c r="AS637" s="15">
        <v>0.1318295739348371</v>
      </c>
      <c r="AT637" s="14">
        <v>0</v>
      </c>
      <c r="AU637" s="14">
        <v>0</v>
      </c>
      <c r="AV637" s="12">
        <v>-6.5299999999999997E-2</v>
      </c>
      <c r="AW637" s="12">
        <v>4.7800000000000002E-2</v>
      </c>
      <c r="AX637" s="12">
        <v>0.188</v>
      </c>
      <c r="AY637" s="12">
        <v>0.247</v>
      </c>
      <c r="AZ637" s="14" t="s">
        <v>7128</v>
      </c>
      <c r="BA637" s="14" t="s">
        <v>7128</v>
      </c>
      <c r="BB637" s="14">
        <v>9.5370370370370355E-2</v>
      </c>
      <c r="BC637" s="14">
        <v>0.10155699085774907</v>
      </c>
      <c r="BD637" s="14">
        <v>2.5814536340852127E-2</v>
      </c>
      <c r="BE637" s="14">
        <v>3.9598997493734335E-2</v>
      </c>
      <c r="BF637" s="14">
        <v>0.23703703703703702</v>
      </c>
      <c r="BG637" s="14">
        <v>3.5200000000000002E-2</v>
      </c>
      <c r="BH637" s="13">
        <v>0.10299999999999999</v>
      </c>
      <c r="BI637" s="13">
        <v>0.10299999999999999</v>
      </c>
      <c r="BJ637" s="13">
        <v>0.158</v>
      </c>
      <c r="BK637" s="13">
        <v>0.158</v>
      </c>
      <c r="BL637" s="13">
        <v>3.99</v>
      </c>
      <c r="BM637" s="13">
        <v>3.99</v>
      </c>
      <c r="BN637" s="13">
        <v>0.183</v>
      </c>
      <c r="BO637" s="13">
        <v>0.183</v>
      </c>
      <c r="BP637" s="13">
        <v>0.12054814814814815</v>
      </c>
      <c r="BQ637" s="13">
        <v>0</v>
      </c>
      <c r="BR637" s="13">
        <v>0</v>
      </c>
      <c r="BS637" s="13">
        <v>-2.5000000000000001E-2</v>
      </c>
      <c r="BT637" s="14">
        <v>-0.20738601450165908</v>
      </c>
      <c r="BU637" s="13">
        <v>0.14554814814814815</v>
      </c>
      <c r="BV637" s="13">
        <v>0.128</v>
      </c>
      <c r="BW637" s="13">
        <v>0.128</v>
      </c>
      <c r="BX637" s="13">
        <v>1.08</v>
      </c>
      <c r="BY637" s="13">
        <v>1.1870000000000001</v>
      </c>
      <c r="BZ637" s="13">
        <v>1.1399999999999999</v>
      </c>
      <c r="CA637" s="13">
        <v>1.2130000000000001</v>
      </c>
      <c r="CB637" s="13">
        <v>0</v>
      </c>
      <c r="CC637" s="15">
        <v>-0.60899999999999999</v>
      </c>
      <c r="CD637" s="15">
        <v>0.19600000000000001</v>
      </c>
      <c r="CE637" s="15">
        <v>0.36</v>
      </c>
      <c r="CF637" s="15" t="s">
        <v>7128</v>
      </c>
      <c r="CG637" s="15" t="s">
        <v>7128</v>
      </c>
      <c r="CH637" s="13" t="s">
        <v>7128</v>
      </c>
      <c r="CI637" s="13" t="s">
        <v>7128</v>
      </c>
      <c r="CJ637" s="13">
        <v>0</v>
      </c>
      <c r="CK637" s="12">
        <f t="shared" si="18"/>
        <v>0</v>
      </c>
      <c r="CL637" s="36">
        <f t="shared" si="19"/>
        <v>3.2893652102225888</v>
      </c>
      <c r="CM637" s="13">
        <v>0.13500000000000001</v>
      </c>
      <c r="CN637" s="13">
        <v>3.2000000000000001E-2</v>
      </c>
      <c r="CO637" s="13">
        <v>0.10299999999999999</v>
      </c>
      <c r="CP637" s="13">
        <v>0.45300000000000001</v>
      </c>
      <c r="CQ637" s="13">
        <v>0.183</v>
      </c>
      <c r="CR637" s="13">
        <v>0.52600000000000002</v>
      </c>
      <c r="CS637" s="13" t="s">
        <v>7128</v>
      </c>
      <c r="CT637" s="13">
        <v>0</v>
      </c>
      <c r="CU637" s="13">
        <v>0.158</v>
      </c>
      <c r="CV637" s="13">
        <v>1.2130000000000001</v>
      </c>
      <c r="CW637" s="13">
        <v>0.183</v>
      </c>
      <c r="CX637" s="12">
        <v>9.5370370370370355E-2</v>
      </c>
      <c r="CY637" s="12">
        <v>0.10155699085774907</v>
      </c>
      <c r="CZ637" s="15">
        <v>2.8743169398907105</v>
      </c>
      <c r="DA637" s="20"/>
      <c r="DB637" s="20"/>
    </row>
    <row r="638" spans="1:106">
      <c r="A638" s="8" t="s">
        <v>3161</v>
      </c>
      <c r="B638" s="8" t="s">
        <v>3162</v>
      </c>
      <c r="C638" s="9" t="s">
        <v>7191</v>
      </c>
      <c r="D638" s="9" t="s">
        <v>7126</v>
      </c>
      <c r="E638" s="10" t="s">
        <v>7127</v>
      </c>
      <c r="F638" s="10" t="s">
        <v>7126</v>
      </c>
      <c r="G638" s="11">
        <v>1.04</v>
      </c>
      <c r="H638" s="11">
        <v>1.04</v>
      </c>
      <c r="I638" s="12">
        <v>9.0499999999999997E-2</v>
      </c>
      <c r="J638" s="12">
        <v>0.15062</v>
      </c>
      <c r="K638" s="12">
        <v>3.6999999999999998E-2</v>
      </c>
      <c r="L638" s="12">
        <v>9.35E-2</v>
      </c>
      <c r="M638" s="12">
        <v>6.1719349999999999E-2</v>
      </c>
      <c r="N638" s="12">
        <v>0.15062</v>
      </c>
      <c r="O638" s="12">
        <v>0.10104666666666665</v>
      </c>
      <c r="P638" s="12">
        <v>5.0256058667971393E-2</v>
      </c>
      <c r="Q638" s="13">
        <v>45.7</v>
      </c>
      <c r="R638" s="13">
        <v>0</v>
      </c>
      <c r="S638" s="13">
        <v>0</v>
      </c>
      <c r="T638" s="13">
        <v>0</v>
      </c>
      <c r="U638" s="13">
        <v>45.7</v>
      </c>
      <c r="V638" s="13">
        <v>0</v>
      </c>
      <c r="W638" s="13">
        <v>45.7</v>
      </c>
      <c r="X638" s="14">
        <v>0</v>
      </c>
      <c r="Y638" s="15">
        <v>0.6878306878306879</v>
      </c>
      <c r="Z638" s="14" t="s">
        <v>7128</v>
      </c>
      <c r="AA638" s="14">
        <v>0</v>
      </c>
      <c r="AB638" s="14" t="s">
        <v>7128</v>
      </c>
      <c r="AC638" s="14">
        <v>0</v>
      </c>
      <c r="AD638" s="13">
        <v>4.84</v>
      </c>
      <c r="AE638" s="15">
        <v>0.82072222222222235</v>
      </c>
      <c r="AF638" s="14">
        <v>4.4721359549995794E-2</v>
      </c>
      <c r="AG638" s="14">
        <v>0.59032194605994437</v>
      </c>
      <c r="AH638" s="15">
        <v>0.47813411078717205</v>
      </c>
      <c r="AI638" s="5">
        <v>23.869047619047617</v>
      </c>
      <c r="AJ638" s="15">
        <v>15.132450331125829</v>
      </c>
      <c r="AK638" s="15">
        <v>15.132450331125829</v>
      </c>
      <c r="AL638" s="15">
        <v>15.031055900621118</v>
      </c>
      <c r="AM638" s="15">
        <v>0.89014413712504881</v>
      </c>
      <c r="AN638" s="15" t="s">
        <v>7128</v>
      </c>
      <c r="AO638" s="15">
        <v>2.5388888888888892</v>
      </c>
      <c r="AP638" s="15">
        <v>11.396508728179553</v>
      </c>
      <c r="AQ638" s="15">
        <v>10.829383886255926</v>
      </c>
      <c r="AR638" s="15" t="s">
        <v>7128</v>
      </c>
      <c r="AS638" s="15">
        <v>2.5388888888888892</v>
      </c>
      <c r="AT638" s="14">
        <v>0.20026490066225167</v>
      </c>
      <c r="AU638" s="14">
        <v>1.3234135667396061E-2</v>
      </c>
      <c r="AV638" s="12">
        <v>0.33299999999999996</v>
      </c>
      <c r="AW638" s="12">
        <v>0.56200000000000006</v>
      </c>
      <c r="AX638" s="12">
        <v>0.192</v>
      </c>
      <c r="AY638" s="12">
        <v>0.19600000000000001</v>
      </c>
      <c r="AZ638" s="14">
        <v>0.17</v>
      </c>
      <c r="BA638" s="14">
        <v>0.14400000000000002</v>
      </c>
      <c r="BB638" s="14">
        <v>0.25166666666666665</v>
      </c>
      <c r="BC638" s="14">
        <v>0.2008760586679714</v>
      </c>
      <c r="BD638" s="14">
        <v>0.16777777777777778</v>
      </c>
      <c r="BE638" s="14">
        <v>0.22277777777777777</v>
      </c>
      <c r="BF638" s="14">
        <v>0.29342723004694837</v>
      </c>
      <c r="BG638" s="14">
        <v>0.1467</v>
      </c>
      <c r="BH638" s="13">
        <v>3.02</v>
      </c>
      <c r="BI638" s="13">
        <v>3.02</v>
      </c>
      <c r="BJ638" s="13">
        <v>4.01</v>
      </c>
      <c r="BK638" s="13">
        <v>4.01</v>
      </c>
      <c r="BL638" s="13">
        <v>18</v>
      </c>
      <c r="BM638" s="13">
        <v>18</v>
      </c>
      <c r="BN638" s="13">
        <v>4.22</v>
      </c>
      <c r="BO638" s="13">
        <v>4.22</v>
      </c>
      <c r="BP638" s="13">
        <v>2.8333568075117368</v>
      </c>
      <c r="BQ638" s="13">
        <v>0</v>
      </c>
      <c r="BR638" s="13">
        <v>0</v>
      </c>
      <c r="BS638" s="13">
        <v>-0.34300000000000003</v>
      </c>
      <c r="BT638" s="14">
        <v>-0.12105782056486693</v>
      </c>
      <c r="BU638" s="13">
        <v>3.1763568075117368</v>
      </c>
      <c r="BV638" s="13">
        <v>3.363</v>
      </c>
      <c r="BW638" s="13">
        <v>3.363</v>
      </c>
      <c r="BX638" s="13">
        <v>12</v>
      </c>
      <c r="BY638" s="13">
        <v>14.105</v>
      </c>
      <c r="BZ638" s="13">
        <v>0</v>
      </c>
      <c r="CA638" s="13">
        <v>0</v>
      </c>
      <c r="CB638" s="13">
        <v>-0.6048</v>
      </c>
      <c r="CC638" s="15">
        <v>0.17599999999999999</v>
      </c>
      <c r="CD638" s="15">
        <v>0.53800000000000003</v>
      </c>
      <c r="CE638" s="15">
        <v>0.36</v>
      </c>
      <c r="CF638" s="15">
        <v>0.86650757017863111</v>
      </c>
      <c r="CG638" s="15">
        <v>0.7415463778444239</v>
      </c>
      <c r="CH638" s="13">
        <v>1.3185</v>
      </c>
      <c r="CI638" s="13">
        <v>1.015625</v>
      </c>
      <c r="CJ638" s="13">
        <v>-0.6048</v>
      </c>
      <c r="CK638" s="12">
        <f t="shared" si="18"/>
        <v>0.17983942908117753</v>
      </c>
      <c r="CL638" s="36" t="str">
        <f t="shared" si="19"/>
        <v>NA</v>
      </c>
      <c r="CM638" s="13">
        <v>4.26</v>
      </c>
      <c r="CN638" s="13">
        <v>1.25</v>
      </c>
      <c r="CO638" s="13">
        <v>3.02</v>
      </c>
      <c r="CP638" s="13">
        <v>45.7</v>
      </c>
      <c r="CQ638" s="13">
        <v>4.22</v>
      </c>
      <c r="CR638" s="13">
        <v>45.7</v>
      </c>
      <c r="CS638" s="13">
        <v>3.363</v>
      </c>
      <c r="CT638" s="13">
        <v>0</v>
      </c>
      <c r="CU638" s="13">
        <v>4.01</v>
      </c>
      <c r="CV638" s="13">
        <v>0</v>
      </c>
      <c r="CW638" s="13">
        <v>4.22</v>
      </c>
      <c r="CX638" s="12">
        <v>0.25166666666666665</v>
      </c>
      <c r="CY638" s="12">
        <v>0.2008760586679714</v>
      </c>
      <c r="CZ638" s="15">
        <v>10.829383886255926</v>
      </c>
      <c r="DA638" s="20"/>
      <c r="DB638" s="20"/>
    </row>
    <row r="639" spans="1:106" ht="24">
      <c r="A639" s="8" t="s">
        <v>4431</v>
      </c>
      <c r="B639" s="8" t="s">
        <v>4432</v>
      </c>
      <c r="C639" s="9" t="s">
        <v>7142</v>
      </c>
      <c r="D639" s="9" t="s">
        <v>7126</v>
      </c>
      <c r="E639" s="10" t="s">
        <v>7127</v>
      </c>
      <c r="F639" s="10" t="s">
        <v>7126</v>
      </c>
      <c r="G639" s="11">
        <v>0.1</v>
      </c>
      <c r="H639" s="11">
        <v>0.1</v>
      </c>
      <c r="I639" s="12">
        <v>9.0499999999999997E-2</v>
      </c>
      <c r="J639" s="12">
        <v>6.5549999999999997E-2</v>
      </c>
      <c r="K639" s="12">
        <v>4.7E-2</v>
      </c>
      <c r="L639" s="12">
        <v>0.10350000000000001</v>
      </c>
      <c r="M639" s="12">
        <v>6.8320350000000002E-2</v>
      </c>
      <c r="N639" s="12">
        <v>6.5549999999999997E-2</v>
      </c>
      <c r="O639" s="12">
        <v>9.0110377358490562E-2</v>
      </c>
      <c r="P639" s="12">
        <v>-6.5549999999999997E-2</v>
      </c>
      <c r="Q639" s="13">
        <v>13.1</v>
      </c>
      <c r="R639" s="13">
        <v>0</v>
      </c>
      <c r="S639" s="13">
        <v>0</v>
      </c>
      <c r="T639" s="13">
        <v>0</v>
      </c>
      <c r="U639" s="13">
        <v>13.1</v>
      </c>
      <c r="V639" s="13">
        <v>1.56</v>
      </c>
      <c r="W639" s="13">
        <v>11.54</v>
      </c>
      <c r="X639" s="14">
        <v>0.11908396946564886</v>
      </c>
      <c r="Y639" s="15">
        <v>7.5150300601202397E-2</v>
      </c>
      <c r="Z639" s="14">
        <v>0</v>
      </c>
      <c r="AA639" s="14">
        <v>0</v>
      </c>
      <c r="AB639" s="14">
        <v>0</v>
      </c>
      <c r="AC639" s="14">
        <v>0</v>
      </c>
      <c r="AD639" s="13">
        <v>1.31</v>
      </c>
      <c r="AE639" s="15">
        <v>-0.17877777777777779</v>
      </c>
      <c r="AF639" s="14">
        <v>8.9442719099991588E-2</v>
      </c>
      <c r="AG639" s="14" t="s">
        <v>7128</v>
      </c>
      <c r="AH639" s="15">
        <v>0.54072620215897937</v>
      </c>
      <c r="AI639" s="5" t="s">
        <v>7128</v>
      </c>
      <c r="AJ639" s="15">
        <v>7.9393939393939394</v>
      </c>
      <c r="AK639" s="15">
        <v>7.9393939393939394</v>
      </c>
      <c r="AL639" s="15">
        <v>6.5174129353233834</v>
      </c>
      <c r="AM639" s="15" t="s">
        <v>7128</v>
      </c>
      <c r="AN639" s="15">
        <v>1.1293103448275863</v>
      </c>
      <c r="AO639" s="15">
        <v>4.2671009771986972</v>
      </c>
      <c r="AP639" s="15" t="s">
        <v>7128</v>
      </c>
      <c r="AQ639" s="15" t="s">
        <v>7128</v>
      </c>
      <c r="AR639" s="15">
        <v>1.1494023904382471</v>
      </c>
      <c r="AS639" s="15">
        <v>3.7589576547231269</v>
      </c>
      <c r="AT639" s="14">
        <v>9.6775757575757584E-2</v>
      </c>
      <c r="AU639" s="14">
        <v>1.2189312977099239E-2</v>
      </c>
      <c r="AV639" s="12">
        <v>1.0200000000000001E-2</v>
      </c>
      <c r="AW639" s="12">
        <v>0.32899999999999996</v>
      </c>
      <c r="AX639" s="12">
        <v>-0.23</v>
      </c>
      <c r="AY639" s="12">
        <v>0.34899999999999998</v>
      </c>
      <c r="AZ639" s="14" t="s">
        <v>7128</v>
      </c>
      <c r="BA639" s="14">
        <v>0.22600000000000001</v>
      </c>
      <c r="BB639" s="14">
        <v>0.15566037735849056</v>
      </c>
      <c r="BC639" s="14">
        <v>0</v>
      </c>
      <c r="BD639" s="14">
        <v>0.53745928338762217</v>
      </c>
      <c r="BE639" s="14">
        <v>0</v>
      </c>
      <c r="BF639" s="14">
        <v>0.20673076923076922</v>
      </c>
      <c r="BG639" s="14">
        <v>6.7299999999999999E-2</v>
      </c>
      <c r="BH639" s="13">
        <v>1.65</v>
      </c>
      <c r="BI639" s="13">
        <v>1.65</v>
      </c>
      <c r="BJ639" s="13">
        <v>0</v>
      </c>
      <c r="BK639" s="13">
        <v>0</v>
      </c>
      <c r="BL639" s="13">
        <v>3.07</v>
      </c>
      <c r="BM639" s="13">
        <v>3.07</v>
      </c>
      <c r="BN639" s="13">
        <v>0</v>
      </c>
      <c r="BO639" s="13">
        <v>0</v>
      </c>
      <c r="BP639" s="13">
        <v>0</v>
      </c>
      <c r="BQ639" s="13">
        <v>0</v>
      </c>
      <c r="BR639" s="13">
        <v>0</v>
      </c>
      <c r="BS639" s="13">
        <v>-0.03</v>
      </c>
      <c r="BT639" s="14" t="s">
        <v>7128</v>
      </c>
      <c r="BU639" s="13">
        <v>0.03</v>
      </c>
      <c r="BV639" s="13">
        <v>1.68</v>
      </c>
      <c r="BW639" s="13">
        <v>1.68</v>
      </c>
      <c r="BX639" s="13">
        <v>10.6</v>
      </c>
      <c r="BY639" s="13">
        <v>8.14</v>
      </c>
      <c r="BZ639" s="13">
        <v>11.6</v>
      </c>
      <c r="CA639" s="13">
        <v>10.039999999999999</v>
      </c>
      <c r="CB639" s="13">
        <v>-0.15968000000000002</v>
      </c>
      <c r="CC639" s="15">
        <v>-0.39700000000000002</v>
      </c>
      <c r="CD639" s="15">
        <v>0.61099999999999999</v>
      </c>
      <c r="CE639" s="15">
        <v>0.36</v>
      </c>
      <c r="CF639" s="15" t="s">
        <v>7128</v>
      </c>
      <c r="CG639" s="15">
        <v>0.73624097843042458</v>
      </c>
      <c r="CH639" s="13" t="s">
        <v>7128</v>
      </c>
      <c r="CI639" s="13">
        <v>1.0068000000000001</v>
      </c>
      <c r="CJ639" s="13">
        <v>-0.15968000000000002</v>
      </c>
      <c r="CK639" s="12">
        <f t="shared" si="18"/>
        <v>9.5047619047619061E-2</v>
      </c>
      <c r="CL639" s="36">
        <f t="shared" si="19"/>
        <v>0.30577689243027889</v>
      </c>
      <c r="CM639" s="13">
        <v>2.08</v>
      </c>
      <c r="CN639" s="13">
        <v>0.43</v>
      </c>
      <c r="CO639" s="13">
        <v>1.65</v>
      </c>
      <c r="CP639" s="13">
        <v>13.1</v>
      </c>
      <c r="CQ639" s="13" t="s">
        <v>7128</v>
      </c>
      <c r="CR639" s="13" t="s">
        <v>7128</v>
      </c>
      <c r="CS639" s="13">
        <v>1.68</v>
      </c>
      <c r="CT639" s="13">
        <v>0</v>
      </c>
      <c r="CU639" s="13">
        <v>0</v>
      </c>
      <c r="CV639" s="13">
        <v>10.039999999999999</v>
      </c>
      <c r="CW639" s="13">
        <v>0</v>
      </c>
      <c r="CX639" s="12">
        <v>0.15566037735849056</v>
      </c>
      <c r="CY639" s="12">
        <v>0</v>
      </c>
      <c r="CZ639" s="15" t="s">
        <v>7128</v>
      </c>
      <c r="DA639" s="20"/>
      <c r="DB639" s="20"/>
    </row>
    <row r="640" spans="1:106">
      <c r="A640" s="8" t="s">
        <v>3697</v>
      </c>
      <c r="B640" s="8" t="s">
        <v>3698</v>
      </c>
      <c r="C640" s="9" t="s">
        <v>7149</v>
      </c>
      <c r="D640" s="9" t="s">
        <v>7126</v>
      </c>
      <c r="E640" s="10" t="s">
        <v>7127</v>
      </c>
      <c r="F640" s="10" t="s">
        <v>7126</v>
      </c>
      <c r="G640" s="11">
        <v>0.85</v>
      </c>
      <c r="H640" s="11">
        <v>0.85463064224664231</v>
      </c>
      <c r="I640" s="12">
        <v>9.0499999999999997E-2</v>
      </c>
      <c r="J640" s="12">
        <v>0.13384407312332114</v>
      </c>
      <c r="K640" s="12">
        <v>3.6999999999999998E-2</v>
      </c>
      <c r="L640" s="12">
        <v>9.35E-2</v>
      </c>
      <c r="M640" s="12">
        <v>6.1719349999999999E-2</v>
      </c>
      <c r="N640" s="12">
        <v>0.13334609669392528</v>
      </c>
      <c r="O640" s="12">
        <v>4.7435547729759442E-2</v>
      </c>
      <c r="P640" s="12">
        <v>3.099112312470545E-2</v>
      </c>
      <c r="Q640" s="13">
        <v>31.5</v>
      </c>
      <c r="R640" s="13">
        <v>0</v>
      </c>
      <c r="S640" s="13">
        <v>0.219</v>
      </c>
      <c r="T640" s="13">
        <v>0.219</v>
      </c>
      <c r="U640" s="13">
        <v>31.719000000000001</v>
      </c>
      <c r="V640" s="13">
        <v>1.06</v>
      </c>
      <c r="W640" s="13">
        <v>30.659000000000002</v>
      </c>
      <c r="X640" s="14">
        <v>3.3418455815126584E-2</v>
      </c>
      <c r="Y640" s="15">
        <v>0.350140056022409</v>
      </c>
      <c r="Z640" s="14">
        <v>2.2649705243561902E-2</v>
      </c>
      <c r="AA640" s="14">
        <v>6.9043790787855852E-3</v>
      </c>
      <c r="AB640" s="14">
        <v>2.3174603174603178E-2</v>
      </c>
      <c r="AC640" s="14">
        <v>6.9523809523809521E-3</v>
      </c>
      <c r="AD640" s="13">
        <v>8.83</v>
      </c>
      <c r="AE640" s="15">
        <v>1.1563888888888889</v>
      </c>
      <c r="AF640" s="14">
        <v>5.4772255750516613E-2</v>
      </c>
      <c r="AG640" s="14">
        <v>0.58880174931805362</v>
      </c>
      <c r="AH640" s="15">
        <v>0.70753860127157131</v>
      </c>
      <c r="AI640" s="5">
        <v>513.33333333333337</v>
      </c>
      <c r="AJ640" s="15">
        <v>20.588235294117645</v>
      </c>
      <c r="AK640" s="15">
        <v>20.588235294117645</v>
      </c>
      <c r="AL640" s="15">
        <v>17.485148514851485</v>
      </c>
      <c r="AM640" s="15">
        <v>1.0294117647058822</v>
      </c>
      <c r="AN640" s="15">
        <v>3.3333333333333335</v>
      </c>
      <c r="AO640" s="15">
        <v>3.4239130434782612</v>
      </c>
      <c r="AP640" s="15">
        <v>19.908441558441559</v>
      </c>
      <c r="AQ640" s="15">
        <v>17.620114942528737</v>
      </c>
      <c r="AR640" s="15">
        <v>3.5612730863050306</v>
      </c>
      <c r="AS640" s="15">
        <v>3.3325000000000005</v>
      </c>
      <c r="AT640" s="14">
        <v>9.3333333333333338E-2</v>
      </c>
      <c r="AU640" s="14">
        <v>4.5333333333333337E-3</v>
      </c>
      <c r="AV640" s="12">
        <v>0.192</v>
      </c>
      <c r="AW640" s="12">
        <v>0.155</v>
      </c>
      <c r="AX640" s="12">
        <v>0.129</v>
      </c>
      <c r="AY640" s="12">
        <v>0.11</v>
      </c>
      <c r="AZ640" s="14">
        <v>0.2</v>
      </c>
      <c r="BA640" s="14">
        <v>0.13</v>
      </c>
      <c r="BB640" s="14">
        <v>0.18127962085308058</v>
      </c>
      <c r="BC640" s="14">
        <v>0.16433721981863073</v>
      </c>
      <c r="BD640" s="14">
        <v>0.16630434782608697</v>
      </c>
      <c r="BE640" s="14">
        <v>0.16739130434782609</v>
      </c>
      <c r="BF640" s="14">
        <v>0.21641025641025641</v>
      </c>
      <c r="BG640" s="14">
        <v>0.21309999999999998</v>
      </c>
      <c r="BH640" s="13">
        <v>1.53</v>
      </c>
      <c r="BI640" s="13">
        <v>1.53</v>
      </c>
      <c r="BJ640" s="13">
        <v>1.54</v>
      </c>
      <c r="BK640" s="13">
        <v>1.54</v>
      </c>
      <c r="BL640" s="13">
        <v>9.1999999999999993</v>
      </c>
      <c r="BM640" s="13">
        <v>9.1999999999999993</v>
      </c>
      <c r="BN640" s="13">
        <v>1.74</v>
      </c>
      <c r="BO640" s="13">
        <v>1.74</v>
      </c>
      <c r="BP640" s="13">
        <v>1.2067282051282053</v>
      </c>
      <c r="BQ640" s="13">
        <v>0</v>
      </c>
      <c r="BR640" s="13">
        <v>0</v>
      </c>
      <c r="BS640" s="13">
        <v>-0.41099999999999998</v>
      </c>
      <c r="BT640" s="14">
        <v>-0.34059036513224988</v>
      </c>
      <c r="BU640" s="13">
        <v>1.6177282051282054</v>
      </c>
      <c r="BV640" s="13">
        <v>1.9410000000000001</v>
      </c>
      <c r="BW640" s="13">
        <v>1.9410000000000001</v>
      </c>
      <c r="BX640" s="13">
        <v>8.44</v>
      </c>
      <c r="BY640" s="13">
        <v>7.3429999999999991</v>
      </c>
      <c r="BZ640" s="13">
        <v>9.4499999999999993</v>
      </c>
      <c r="CA640" s="13">
        <v>8.6089999999999982</v>
      </c>
      <c r="CB640" s="13">
        <v>-0.14280000000000001</v>
      </c>
      <c r="CC640" s="15">
        <v>0.215</v>
      </c>
      <c r="CD640" s="15">
        <v>0.82499999999999996</v>
      </c>
      <c r="CE640" s="15">
        <v>0.36</v>
      </c>
      <c r="CF640" s="15">
        <v>0.35193868322731897</v>
      </c>
      <c r="CG640" s="15">
        <v>0.38234370448893917</v>
      </c>
      <c r="CH640" s="13">
        <v>1.1065</v>
      </c>
      <c r="CI640" s="13">
        <v>0.90909999999999991</v>
      </c>
      <c r="CJ640" s="13">
        <v>-0.14280000000000001</v>
      </c>
      <c r="CK640" s="12">
        <f t="shared" si="18"/>
        <v>7.3570324574961363E-2</v>
      </c>
      <c r="CL640" s="36">
        <f t="shared" si="19"/>
        <v>1.06864908816355</v>
      </c>
      <c r="CM640" s="13">
        <v>1.95</v>
      </c>
      <c r="CN640" s="13">
        <v>0.42199999999999999</v>
      </c>
      <c r="CO640" s="13">
        <v>1.53</v>
      </c>
      <c r="CP640" s="13">
        <v>31.5</v>
      </c>
      <c r="CQ640" s="13">
        <v>1.74</v>
      </c>
      <c r="CR640" s="13">
        <v>30.659000000000002</v>
      </c>
      <c r="CS640" s="13">
        <v>1.9410000000000001</v>
      </c>
      <c r="CT640" s="13">
        <v>0</v>
      </c>
      <c r="CU640" s="13">
        <v>1.54</v>
      </c>
      <c r="CV640" s="13">
        <v>8.6089999999999982</v>
      </c>
      <c r="CW640" s="13">
        <v>1.74</v>
      </c>
      <c r="CX640" s="12">
        <v>0.18127962085308058</v>
      </c>
      <c r="CY640" s="12">
        <v>0.16433721981863073</v>
      </c>
      <c r="CZ640" s="15">
        <v>17.620114942528737</v>
      </c>
      <c r="DA640" s="20"/>
      <c r="DB640" s="20"/>
    </row>
    <row r="641" spans="1:106">
      <c r="A641" s="8" t="s">
        <v>2413</v>
      </c>
      <c r="B641" s="8" t="s">
        <v>2414</v>
      </c>
      <c r="C641" s="9" t="s">
        <v>7147</v>
      </c>
      <c r="D641" s="9" t="s">
        <v>7126</v>
      </c>
      <c r="E641" s="10" t="s">
        <v>7127</v>
      </c>
      <c r="F641" s="10" t="s">
        <v>7126</v>
      </c>
      <c r="G641" s="11">
        <v>0.99</v>
      </c>
      <c r="H641" s="11">
        <v>2.0630704465956233</v>
      </c>
      <c r="I641" s="12">
        <v>9.0499999999999997E-2</v>
      </c>
      <c r="J641" s="12">
        <v>0.24320787541690389</v>
      </c>
      <c r="K641" s="12">
        <v>4.7E-2</v>
      </c>
      <c r="L641" s="12">
        <v>0.10350000000000001</v>
      </c>
      <c r="M641" s="12">
        <v>6.8320350000000002E-2</v>
      </c>
      <c r="N641" s="12">
        <v>0.13756896012529796</v>
      </c>
      <c r="O641" s="12">
        <v>-0.21852216113118961</v>
      </c>
      <c r="P641" s="12">
        <v>-4.4973282824662814E-2</v>
      </c>
      <c r="Q641" s="13">
        <v>6.47</v>
      </c>
      <c r="R641" s="13">
        <v>0</v>
      </c>
      <c r="S641" s="13">
        <v>9.8699999999999992</v>
      </c>
      <c r="T641" s="13">
        <v>9.8699999999999992</v>
      </c>
      <c r="U641" s="13">
        <v>16.34</v>
      </c>
      <c r="V641" s="13">
        <v>2.75</v>
      </c>
      <c r="W641" s="13">
        <v>13.59</v>
      </c>
      <c r="X641" s="14">
        <v>0.16829865361077112</v>
      </c>
      <c r="Y641" s="15">
        <v>0.13157894736842105</v>
      </c>
      <c r="Z641" s="14">
        <v>0.36193619361936197</v>
      </c>
      <c r="AA641" s="14">
        <v>0.60403916768665844</v>
      </c>
      <c r="AB641" s="14">
        <v>0.5672413793103448</v>
      </c>
      <c r="AC641" s="14">
        <v>1.5255023183925811</v>
      </c>
      <c r="AD641" s="13">
        <v>0.56599999999999995</v>
      </c>
      <c r="AE641" s="15">
        <v>1.2193888888888891</v>
      </c>
      <c r="AF641" s="14">
        <v>6.3245553203367583E-2</v>
      </c>
      <c r="AG641" s="14">
        <v>0.80163738685268426</v>
      </c>
      <c r="AH641" s="15">
        <v>0.34482758620689657</v>
      </c>
      <c r="AI641" s="5">
        <v>1.09375</v>
      </c>
      <c r="AJ641" s="15">
        <v>14.976851851851851</v>
      </c>
      <c r="AK641" s="15">
        <v>14.976851851851851</v>
      </c>
      <c r="AL641" s="15" t="s">
        <v>7128</v>
      </c>
      <c r="AM641" s="15" t="s">
        <v>7128</v>
      </c>
      <c r="AN641" s="15">
        <v>0.37183908045977015</v>
      </c>
      <c r="AO641" s="15">
        <v>0.15259433962264152</v>
      </c>
      <c r="AP641" s="15">
        <v>3.882857142857143</v>
      </c>
      <c r="AQ641" s="15">
        <v>3.1604651162790698</v>
      </c>
      <c r="AR641" s="15">
        <v>0.55424143556280592</v>
      </c>
      <c r="AS641" s="15">
        <v>0.32051886792452833</v>
      </c>
      <c r="AT641" s="14">
        <v>0</v>
      </c>
      <c r="AU641" s="14">
        <v>0</v>
      </c>
      <c r="AV641" s="12">
        <v>-0.20399999999999999</v>
      </c>
      <c r="AW641" s="12">
        <v>-8.3800000000000013E-2</v>
      </c>
      <c r="AX641" s="12">
        <v>-0.111</v>
      </c>
      <c r="AY641" s="12">
        <v>3.7200000000000004E-2</v>
      </c>
      <c r="AZ641" s="14" t="s">
        <v>7128</v>
      </c>
      <c r="BA641" s="14" t="s">
        <v>7128</v>
      </c>
      <c r="BB641" s="14">
        <v>2.4685714285714287E-2</v>
      </c>
      <c r="BC641" s="14">
        <v>9.2595677300635143E-2</v>
      </c>
      <c r="BD641" s="14">
        <v>1.0188679245283019E-2</v>
      </c>
      <c r="BE641" s="14">
        <v>8.2547169811320764E-2</v>
      </c>
      <c r="BF641" s="14">
        <v>0.28947368421052633</v>
      </c>
      <c r="BG641" s="14" t="s">
        <v>7128</v>
      </c>
      <c r="BH641" s="13">
        <v>0.432</v>
      </c>
      <c r="BI641" s="13">
        <v>0.432</v>
      </c>
      <c r="BJ641" s="13">
        <v>3.5</v>
      </c>
      <c r="BK641" s="13">
        <v>3.5</v>
      </c>
      <c r="BL641" s="13">
        <v>42.4</v>
      </c>
      <c r="BM641" s="13">
        <v>42.4</v>
      </c>
      <c r="BN641" s="13">
        <v>4.3</v>
      </c>
      <c r="BO641" s="13">
        <v>4.3</v>
      </c>
      <c r="BP641" s="13">
        <v>2.486842105263158</v>
      </c>
      <c r="BQ641" s="13">
        <v>0</v>
      </c>
      <c r="BR641" s="13">
        <v>0</v>
      </c>
      <c r="BS641" s="13">
        <v>-0.86599999999999999</v>
      </c>
      <c r="BT641" s="14">
        <v>-0.34823280423280423</v>
      </c>
      <c r="BU641" s="13">
        <v>3.3528421052631581</v>
      </c>
      <c r="BV641" s="13">
        <v>1.298</v>
      </c>
      <c r="BW641" s="13">
        <v>1.298</v>
      </c>
      <c r="BX641" s="13">
        <v>17.5</v>
      </c>
      <c r="BY641" s="13">
        <v>26.856999999999999</v>
      </c>
      <c r="BZ641" s="13">
        <v>17.399999999999999</v>
      </c>
      <c r="CA641" s="13">
        <v>24.519999999999996</v>
      </c>
      <c r="CB641" s="13">
        <v>0</v>
      </c>
      <c r="CC641" s="15">
        <v>0.33800000000000002</v>
      </c>
      <c r="CD641" s="15">
        <v>0.64400000000000002</v>
      </c>
      <c r="CE641" s="15">
        <v>0.36</v>
      </c>
      <c r="CF641" s="15" t="s">
        <v>7128</v>
      </c>
      <c r="CG641" s="15" t="s">
        <v>7128</v>
      </c>
      <c r="CH641" s="13" t="s">
        <v>7128</v>
      </c>
      <c r="CI641" s="13" t="s">
        <v>7128</v>
      </c>
      <c r="CJ641" s="13">
        <v>0</v>
      </c>
      <c r="CK641" s="12">
        <f t="shared" si="18"/>
        <v>0</v>
      </c>
      <c r="CL641" s="36">
        <f t="shared" si="19"/>
        <v>1.7292006525285484</v>
      </c>
      <c r="CM641" s="13">
        <v>0.60799999999999998</v>
      </c>
      <c r="CN641" s="13">
        <v>0.17599999999999999</v>
      </c>
      <c r="CO641" s="13">
        <v>0.432</v>
      </c>
      <c r="CP641" s="13">
        <v>6.47</v>
      </c>
      <c r="CQ641" s="13">
        <v>4.3</v>
      </c>
      <c r="CR641" s="13">
        <v>13.59</v>
      </c>
      <c r="CS641" s="13" t="s">
        <v>7128</v>
      </c>
      <c r="CT641" s="13">
        <v>0</v>
      </c>
      <c r="CU641" s="13">
        <v>3.5</v>
      </c>
      <c r="CV641" s="13">
        <v>24.519999999999996</v>
      </c>
      <c r="CW641" s="13">
        <v>4.3</v>
      </c>
      <c r="CX641" s="12">
        <v>2.4685714285714287E-2</v>
      </c>
      <c r="CY641" s="12">
        <v>9.2595677300635143E-2</v>
      </c>
      <c r="CZ641" s="15">
        <v>3.1604651162790698</v>
      </c>
      <c r="DA641" s="20"/>
      <c r="DB641" s="20"/>
    </row>
    <row r="642" spans="1:106" ht="24">
      <c r="A642" s="8" t="s">
        <v>6317</v>
      </c>
      <c r="B642" s="8" t="s">
        <v>6318</v>
      </c>
      <c r="C642" s="9" t="s">
        <v>7133</v>
      </c>
      <c r="D642" s="9" t="s">
        <v>7126</v>
      </c>
      <c r="E642" s="10" t="s">
        <v>7127</v>
      </c>
      <c r="F642" s="10" t="s">
        <v>7126</v>
      </c>
      <c r="G642" s="11">
        <v>0.92</v>
      </c>
      <c r="H642" s="11">
        <v>28.255562852547268</v>
      </c>
      <c r="I642" s="12">
        <v>9.0499999999999997E-2</v>
      </c>
      <c r="J642" s="12">
        <v>2.6136284381555277</v>
      </c>
      <c r="K642" s="12">
        <v>4.7E-2</v>
      </c>
      <c r="L642" s="12">
        <v>0.10350000000000001</v>
      </c>
      <c r="M642" s="12">
        <v>6.8320350000000002E-2</v>
      </c>
      <c r="N642" s="12">
        <v>0.15119547987524795</v>
      </c>
      <c r="O642" s="12">
        <v>-2.8244102470466874</v>
      </c>
      <c r="P642" s="12">
        <v>-0.12792705466451459</v>
      </c>
      <c r="Q642" s="13">
        <v>11.7</v>
      </c>
      <c r="R642" s="13">
        <v>0.13704932043806711</v>
      </c>
      <c r="S642" s="13">
        <v>347.5</v>
      </c>
      <c r="T642" s="13">
        <v>347.63704932043805</v>
      </c>
      <c r="U642" s="13">
        <v>359.33704932043804</v>
      </c>
      <c r="V642" s="13">
        <v>3.76</v>
      </c>
      <c r="W642" s="13">
        <v>355.57704932043805</v>
      </c>
      <c r="X642" s="14">
        <v>1.0463713683603574E-2</v>
      </c>
      <c r="Y642" s="15">
        <v>0.25327510917030566</v>
      </c>
      <c r="Z642" s="14">
        <v>0.51805939727544337</v>
      </c>
      <c r="AA642" s="14">
        <v>0.96744003986751015</v>
      </c>
      <c r="AB642" s="14">
        <v>1.0749444938789057</v>
      </c>
      <c r="AC642" s="14">
        <v>29.712568317986161</v>
      </c>
      <c r="AD642" s="13">
        <v>0.10199999999999999</v>
      </c>
      <c r="AE642" s="15">
        <v>3.695416666666667</v>
      </c>
      <c r="AF642" s="14">
        <v>0.26076809620810598</v>
      </c>
      <c r="AG642" s="14">
        <v>0.88009232470235743</v>
      </c>
      <c r="AH642" s="15">
        <v>0.44230769230769235</v>
      </c>
      <c r="AI642" s="5">
        <v>0.47560975609756101</v>
      </c>
      <c r="AJ642" s="15" t="s">
        <v>7128</v>
      </c>
      <c r="AK642" s="15" t="s">
        <v>7128</v>
      </c>
      <c r="AL642" s="15" t="s">
        <v>7128</v>
      </c>
      <c r="AM642" s="15" t="s">
        <v>7128</v>
      </c>
      <c r="AN642" s="15">
        <v>3.6178107606679034E-2</v>
      </c>
      <c r="AO642" s="15">
        <v>5.6741028128031036E-2</v>
      </c>
      <c r="AP642" s="15">
        <v>22.745881919054419</v>
      </c>
      <c r="AQ642" s="15">
        <v>7.3375371300131667</v>
      </c>
      <c r="AR642" s="15">
        <v>0.55258699544289136</v>
      </c>
      <c r="AS642" s="15">
        <v>1.7244279792455774</v>
      </c>
      <c r="AT642" s="14" t="s">
        <v>7128</v>
      </c>
      <c r="AU642" s="14">
        <v>0</v>
      </c>
      <c r="AV642" s="12" t="s">
        <v>7128</v>
      </c>
      <c r="AW642" s="12" t="s">
        <v>7128</v>
      </c>
      <c r="AX642" s="12">
        <v>4.2300000000000004E-2</v>
      </c>
      <c r="AY642" s="12">
        <v>0.128</v>
      </c>
      <c r="AZ642" s="14" t="s">
        <v>7128</v>
      </c>
      <c r="BA642" s="14" t="s">
        <v>7128</v>
      </c>
      <c r="BB642" s="14">
        <v>-0.21078180889115994</v>
      </c>
      <c r="BC642" s="14">
        <v>2.3268425210733353E-2</v>
      </c>
      <c r="BD642" s="14">
        <v>-0.40009699321047532</v>
      </c>
      <c r="BE642" s="14">
        <v>7.5812755266306445E-2</v>
      </c>
      <c r="BF642" s="14">
        <v>0</v>
      </c>
      <c r="BG642" s="14">
        <v>0.37209999999999999</v>
      </c>
      <c r="BH642" s="13">
        <v>-82.5</v>
      </c>
      <c r="BI642" s="13">
        <v>-82.5</v>
      </c>
      <c r="BJ642" s="13">
        <v>15.6</v>
      </c>
      <c r="BK642" s="13">
        <v>15.632590135912388</v>
      </c>
      <c r="BL642" s="13">
        <v>206.2</v>
      </c>
      <c r="BM642" s="13">
        <v>206.2</v>
      </c>
      <c r="BN642" s="13">
        <v>48.4</v>
      </c>
      <c r="BO642" s="13">
        <v>48.46</v>
      </c>
      <c r="BP642" s="13">
        <v>15.632590135912388</v>
      </c>
      <c r="BQ642" s="13">
        <v>-32.6</v>
      </c>
      <c r="BR642" s="13">
        <v>111.13999999999999</v>
      </c>
      <c r="BS642" s="13">
        <v>57.110000000000007</v>
      </c>
      <c r="BT642" s="14">
        <v>10.762771782360185</v>
      </c>
      <c r="BU642" s="13">
        <v>-152.61740986408762</v>
      </c>
      <c r="BV642" s="13">
        <v>-218.15</v>
      </c>
      <c r="BW642" s="13">
        <v>-250.75</v>
      </c>
      <c r="BX642" s="13">
        <v>391.4</v>
      </c>
      <c r="BY642" s="13">
        <v>671.83704932043804</v>
      </c>
      <c r="BZ642" s="13">
        <v>323.39999999999998</v>
      </c>
      <c r="CA642" s="13">
        <v>643.47704932043803</v>
      </c>
      <c r="CB642" s="13">
        <v>0</v>
      </c>
      <c r="CC642" s="15">
        <v>1.53</v>
      </c>
      <c r="CD642" s="15">
        <v>0.92500000000000004</v>
      </c>
      <c r="CE642" s="15">
        <v>0.36</v>
      </c>
      <c r="CF642" s="15">
        <v>0.9826093936625423</v>
      </c>
      <c r="CG642" s="15">
        <v>0.96176603668035188</v>
      </c>
      <c r="CH642" s="13">
        <v>38.899799999999999</v>
      </c>
      <c r="CI642" s="13">
        <v>23.358699999999999</v>
      </c>
      <c r="CJ642" s="13">
        <v>0</v>
      </c>
      <c r="CK642" s="12">
        <f t="shared" si="18"/>
        <v>0</v>
      </c>
      <c r="CL642" s="36">
        <f t="shared" si="19"/>
        <v>0.32044654928682115</v>
      </c>
      <c r="CM642" s="13" t="s">
        <v>7128</v>
      </c>
      <c r="CN642" s="13" t="s">
        <v>7128</v>
      </c>
      <c r="CO642" s="13" t="s">
        <v>7128</v>
      </c>
      <c r="CP642" s="13" t="s">
        <v>7128</v>
      </c>
      <c r="CQ642" s="13">
        <v>48.46</v>
      </c>
      <c r="CR642" s="13">
        <v>355.57704932043805</v>
      </c>
      <c r="CS642" s="13" t="s">
        <v>7128</v>
      </c>
      <c r="CT642" s="13">
        <v>0</v>
      </c>
      <c r="CU642" s="13">
        <v>15.632590135912388</v>
      </c>
      <c r="CV642" s="13">
        <v>643.47704932043803</v>
      </c>
      <c r="CW642" s="13">
        <v>48.4</v>
      </c>
      <c r="CX642" s="12">
        <v>-0.21078180889115994</v>
      </c>
      <c r="CY642" s="12">
        <v>2.3268425210733353E-2</v>
      </c>
      <c r="CZ642" s="15">
        <v>7.3466332504222738</v>
      </c>
      <c r="DA642" s="20" t="s">
        <v>7214</v>
      </c>
      <c r="DB642" s="20" t="s">
        <v>7214</v>
      </c>
    </row>
    <row r="643" spans="1:106" ht="24">
      <c r="A643" s="8" t="s">
        <v>2505</v>
      </c>
      <c r="B643" s="8" t="s">
        <v>2506</v>
      </c>
      <c r="C643" s="9" t="s">
        <v>7134</v>
      </c>
      <c r="D643" s="9" t="s">
        <v>7126</v>
      </c>
      <c r="E643" s="10" t="s">
        <v>7127</v>
      </c>
      <c r="F643" s="10" t="s">
        <v>7126</v>
      </c>
      <c r="G643" s="11">
        <v>0.89</v>
      </c>
      <c r="H643" s="11">
        <v>1.1446769230769231</v>
      </c>
      <c r="I643" s="12">
        <v>9.0499999999999997E-2</v>
      </c>
      <c r="J643" s="12">
        <v>0.16009326153846154</v>
      </c>
      <c r="K643" s="12">
        <v>6.2E-2</v>
      </c>
      <c r="L643" s="12">
        <v>0.11849999999999999</v>
      </c>
      <c r="M643" s="12">
        <v>7.8221849999999996E-2</v>
      </c>
      <c r="N643" s="12">
        <v>0.14119985887573966</v>
      </c>
      <c r="O643" s="12">
        <v>6.4700126891290538E-2</v>
      </c>
      <c r="P643" s="12">
        <v>3.3133377941813341E-2</v>
      </c>
      <c r="Q643" s="13">
        <v>37</v>
      </c>
      <c r="R643" s="13">
        <v>0</v>
      </c>
      <c r="S643" s="13">
        <v>11.1</v>
      </c>
      <c r="T643" s="13">
        <v>11.1</v>
      </c>
      <c r="U643" s="13">
        <v>48.1</v>
      </c>
      <c r="V643" s="13">
        <v>0</v>
      </c>
      <c r="W643" s="13">
        <v>48.1</v>
      </c>
      <c r="X643" s="14">
        <v>0</v>
      </c>
      <c r="Y643" s="15">
        <v>0.32379518072289154</v>
      </c>
      <c r="Z643" s="14">
        <v>0.61598224195338513</v>
      </c>
      <c r="AA643" s="14">
        <v>0.23076923076923075</v>
      </c>
      <c r="AB643" s="14">
        <v>1.6040462427745665</v>
      </c>
      <c r="AC643" s="14">
        <v>0.3</v>
      </c>
      <c r="AD643" s="13">
        <v>1.1100000000000001</v>
      </c>
      <c r="AE643" s="15">
        <v>2.3226666666666667</v>
      </c>
      <c r="AF643" s="14">
        <v>8.3666002653407553E-2</v>
      </c>
      <c r="AG643" s="14">
        <v>1.0541916334329351</v>
      </c>
      <c r="AH643" s="15">
        <v>0.46113989637305697</v>
      </c>
      <c r="AI643" s="5">
        <v>1.70703125</v>
      </c>
      <c r="AJ643" s="15">
        <v>205.55555555555557</v>
      </c>
      <c r="AK643" s="15">
        <v>27.205882352941174</v>
      </c>
      <c r="AL643" s="15" t="s">
        <v>7128</v>
      </c>
      <c r="AM643" s="15" t="s">
        <v>7128</v>
      </c>
      <c r="AN643" s="15">
        <v>5.3468208092485554</v>
      </c>
      <c r="AO643" s="15">
        <v>1.0027100271002711</v>
      </c>
      <c r="AP643" s="15">
        <v>11.006864988558352</v>
      </c>
      <c r="AQ643" s="15">
        <v>9.1969407265774379</v>
      </c>
      <c r="AR643" s="15">
        <v>2.6692563817980024</v>
      </c>
      <c r="AS643" s="15">
        <v>1.3035230352303524</v>
      </c>
      <c r="AT643" s="14">
        <v>0</v>
      </c>
      <c r="AU643" s="14">
        <v>0</v>
      </c>
      <c r="AV643" s="12" t="s">
        <v>7128</v>
      </c>
      <c r="AW643" s="12">
        <v>0.33100000000000002</v>
      </c>
      <c r="AX643" s="12">
        <v>7.980000000000001E-2</v>
      </c>
      <c r="AY643" s="12">
        <v>0.21899999999999997</v>
      </c>
      <c r="AZ643" s="14" t="s">
        <v>7128</v>
      </c>
      <c r="BA643" s="14" t="s">
        <v>7128</v>
      </c>
      <c r="BB643" s="14">
        <v>0.22479338842975208</v>
      </c>
      <c r="BC643" s="14">
        <v>0.174333236817553</v>
      </c>
      <c r="BD643" s="14">
        <v>3.5695538057742782E-2</v>
      </c>
      <c r="BE643" s="14">
        <v>0.1146981627296588</v>
      </c>
      <c r="BF643" s="14">
        <v>4.6153846153846156E-2</v>
      </c>
      <c r="BG643" s="14">
        <v>0.10869999999999999</v>
      </c>
      <c r="BH643" s="13">
        <v>0.18</v>
      </c>
      <c r="BI643" s="13">
        <v>1.36</v>
      </c>
      <c r="BJ643" s="13">
        <v>4.37</v>
      </c>
      <c r="BK643" s="13">
        <v>4.37</v>
      </c>
      <c r="BL643" s="13">
        <v>36.9</v>
      </c>
      <c r="BM643" s="13">
        <v>38.1</v>
      </c>
      <c r="BN643" s="13">
        <v>4.1500000000000004</v>
      </c>
      <c r="BO643" s="13">
        <v>5.23</v>
      </c>
      <c r="BP643" s="13">
        <v>4.1683076923076925</v>
      </c>
      <c r="BQ643" s="13">
        <v>0</v>
      </c>
      <c r="BR643" s="13">
        <v>0</v>
      </c>
      <c r="BS643" s="13">
        <v>-0.749</v>
      </c>
      <c r="BT643" s="14">
        <v>-0.17968923008784232</v>
      </c>
      <c r="BU643" s="13">
        <v>4.9173076923076922</v>
      </c>
      <c r="BV643" s="13">
        <v>2.109</v>
      </c>
      <c r="BW643" s="13">
        <v>2.109</v>
      </c>
      <c r="BX643" s="13">
        <v>6.05</v>
      </c>
      <c r="BY643" s="13">
        <v>23.91</v>
      </c>
      <c r="BZ643" s="13">
        <v>6.92</v>
      </c>
      <c r="CA643" s="13">
        <v>18.02</v>
      </c>
      <c r="CB643" s="13">
        <v>0</v>
      </c>
      <c r="CC643" s="15">
        <v>0.58799999999999997</v>
      </c>
      <c r="CD643" s="15">
        <v>1.34</v>
      </c>
      <c r="CE643" s="15">
        <v>0.36</v>
      </c>
      <c r="CF643" s="15" t="s">
        <v>7128</v>
      </c>
      <c r="CG643" s="15" t="s">
        <v>7128</v>
      </c>
      <c r="CH643" s="13" t="s">
        <v>7128</v>
      </c>
      <c r="CI643" s="13" t="s">
        <v>7128</v>
      </c>
      <c r="CJ643" s="13">
        <v>0</v>
      </c>
      <c r="CK643" s="12">
        <f t="shared" ref="CK643:CK706" si="20">IF(CJ643=0,0,IF(BV643&gt;0,-CJ643/BV643,"NA"))</f>
        <v>0</v>
      </c>
      <c r="CL643" s="36">
        <f t="shared" ref="CL643:CL706" si="21">IF(CA643&gt;0,IF(BL643&gt;0,BL643/CA643,"NA"),"NA")</f>
        <v>2.0477247502774696</v>
      </c>
      <c r="CM643" s="13">
        <v>1.43</v>
      </c>
      <c r="CN643" s="13">
        <v>6.6000000000000003E-2</v>
      </c>
      <c r="CO643" s="13">
        <v>1.36</v>
      </c>
      <c r="CP643" s="13">
        <v>37</v>
      </c>
      <c r="CQ643" s="13">
        <v>5.23</v>
      </c>
      <c r="CR643" s="13">
        <v>48.1</v>
      </c>
      <c r="CS643" s="13" t="s">
        <v>7128</v>
      </c>
      <c r="CT643" s="13">
        <v>0</v>
      </c>
      <c r="CU643" s="13">
        <v>4.37</v>
      </c>
      <c r="CV643" s="13">
        <v>18.02</v>
      </c>
      <c r="CW643" s="13">
        <v>4.1500000000000004</v>
      </c>
      <c r="CX643" s="12">
        <v>0.22479338842975208</v>
      </c>
      <c r="CY643" s="12">
        <v>0.174333236817553</v>
      </c>
      <c r="CZ643" s="15">
        <v>11.590361445783133</v>
      </c>
      <c r="DA643" s="20"/>
      <c r="DB643" s="20"/>
    </row>
    <row r="644" spans="1:106" ht="24">
      <c r="A644" s="8" t="s">
        <v>237</v>
      </c>
      <c r="B644" s="8" t="s">
        <v>238</v>
      </c>
      <c r="C644" s="9" t="s">
        <v>7155</v>
      </c>
      <c r="D644" s="9" t="s">
        <v>7126</v>
      </c>
      <c r="E644" s="10" t="s">
        <v>7127</v>
      </c>
      <c r="F644" s="10" t="s">
        <v>7126</v>
      </c>
      <c r="G644" s="11">
        <v>0.92</v>
      </c>
      <c r="H644" s="11">
        <v>1.1235549362209152</v>
      </c>
      <c r="I644" s="12">
        <v>9.0499999999999997E-2</v>
      </c>
      <c r="J644" s="12">
        <v>0.15818172172799283</v>
      </c>
      <c r="K644" s="12">
        <v>3.2000000000000001E-2</v>
      </c>
      <c r="L644" s="12">
        <v>8.8499999999999995E-2</v>
      </c>
      <c r="M644" s="12">
        <v>5.8418850000000001E-2</v>
      </c>
      <c r="N644" s="12">
        <v>0.13364585244336985</v>
      </c>
      <c r="O644" s="12">
        <v>6.6970082205983217E-4</v>
      </c>
      <c r="P644" s="12">
        <v>5.3423978191708965E-3</v>
      </c>
      <c r="Q644" s="13">
        <v>1105.5999999999999</v>
      </c>
      <c r="R644" s="13">
        <v>0</v>
      </c>
      <c r="S644" s="13">
        <v>360.6</v>
      </c>
      <c r="T644" s="13">
        <v>360.6</v>
      </c>
      <c r="U644" s="13">
        <v>1466.1999999999998</v>
      </c>
      <c r="V644" s="13">
        <v>0</v>
      </c>
      <c r="W644" s="13">
        <v>1466.1999999999998</v>
      </c>
      <c r="X644" s="14">
        <v>0</v>
      </c>
      <c r="Y644" s="15">
        <v>5.7500858221764505E-2</v>
      </c>
      <c r="Z644" s="14">
        <v>0.51033116331729411</v>
      </c>
      <c r="AA644" s="14">
        <v>0.24594189060155508</v>
      </c>
      <c r="AB644" s="14">
        <v>1.0421965317919075</v>
      </c>
      <c r="AC644" s="14">
        <v>0.32615774240231554</v>
      </c>
      <c r="AD644" s="13">
        <v>3.8</v>
      </c>
      <c r="AE644" s="15">
        <v>1.7975277777777781</v>
      </c>
      <c r="AF644" s="14">
        <v>0.26076809620810598</v>
      </c>
      <c r="AG644" s="14">
        <v>0.39747960547014966</v>
      </c>
      <c r="AH644" s="15">
        <v>0.20317820658342794</v>
      </c>
      <c r="AI644" s="5">
        <v>4.4308176100628929</v>
      </c>
      <c r="AJ644" s="15">
        <v>17.194401244167963</v>
      </c>
      <c r="AK644" s="15">
        <v>18.334991708126037</v>
      </c>
      <c r="AL644" s="15">
        <v>13.475177304964539</v>
      </c>
      <c r="AM644" s="15" t="s">
        <v>7128</v>
      </c>
      <c r="AN644" s="15">
        <v>3.1953757225433526</v>
      </c>
      <c r="AO644" s="15">
        <v>0.61136916611369163</v>
      </c>
      <c r="AP644" s="15">
        <v>10.405961674946768</v>
      </c>
      <c r="AQ644" s="15">
        <v>9.2974001268230815</v>
      </c>
      <c r="AR644" s="15">
        <v>2.0750070761392583</v>
      </c>
      <c r="AS644" s="15">
        <v>0.81077195310771943</v>
      </c>
      <c r="AT644" s="14">
        <v>0</v>
      </c>
      <c r="AU644" s="14">
        <v>0</v>
      </c>
      <c r="AV644" s="12">
        <v>-0.13600000000000001</v>
      </c>
      <c r="AW644" s="12">
        <v>-6.4899999999999999E-2</v>
      </c>
      <c r="AX644" s="12">
        <v>5.4800000000000001E-2</v>
      </c>
      <c r="AY644" s="12">
        <v>0.128</v>
      </c>
      <c r="AZ644" s="14">
        <v>-2E-3</v>
      </c>
      <c r="BA644" s="14">
        <v>0.11</v>
      </c>
      <c r="BB644" s="14">
        <v>0.15885142255005266</v>
      </c>
      <c r="BC644" s="14">
        <v>0.13898825026254075</v>
      </c>
      <c r="BD644" s="14">
        <v>3.3068275294762819E-2</v>
      </c>
      <c r="BE644" s="14">
        <v>7.7268988209487258E-2</v>
      </c>
      <c r="BF644" s="14">
        <v>0.32163080407701017</v>
      </c>
      <c r="BG644" s="14">
        <v>0.18969999999999998</v>
      </c>
      <c r="BH644" s="13">
        <v>64.3</v>
      </c>
      <c r="BI644" s="13">
        <v>60.3</v>
      </c>
      <c r="BJ644" s="13">
        <v>140.9</v>
      </c>
      <c r="BK644" s="13">
        <v>140.9</v>
      </c>
      <c r="BL644" s="13">
        <v>1808.4</v>
      </c>
      <c r="BM644" s="13">
        <v>1823.5</v>
      </c>
      <c r="BN644" s="13">
        <v>165</v>
      </c>
      <c r="BO644" s="13">
        <v>157.69999999999999</v>
      </c>
      <c r="BP644" s="13">
        <v>95.582219705549278</v>
      </c>
      <c r="BQ644" s="13">
        <v>0</v>
      </c>
      <c r="BR644" s="13">
        <v>0</v>
      </c>
      <c r="BS644" s="13">
        <v>-16.399999999999999</v>
      </c>
      <c r="BT644" s="14">
        <v>-0.17158002869698843</v>
      </c>
      <c r="BU644" s="13">
        <v>111.98221970554928</v>
      </c>
      <c r="BV644" s="13">
        <v>76.699999999999989</v>
      </c>
      <c r="BW644" s="13">
        <v>76.699999999999989</v>
      </c>
      <c r="BX644" s="13">
        <v>379.6</v>
      </c>
      <c r="BY644" s="13">
        <v>687.7</v>
      </c>
      <c r="BZ644" s="13">
        <v>346</v>
      </c>
      <c r="CA644" s="13">
        <v>706.6</v>
      </c>
      <c r="CB644" s="13">
        <v>0</v>
      </c>
      <c r="CC644" s="15">
        <v>0.69099999999999995</v>
      </c>
      <c r="CD644" s="15">
        <v>0.55800000000000005</v>
      </c>
      <c r="CE644" s="15">
        <v>0.36</v>
      </c>
      <c r="CF644" s="15" t="s">
        <v>7128</v>
      </c>
      <c r="CG644" s="15" t="s">
        <v>7128</v>
      </c>
      <c r="CH644" s="13" t="s">
        <v>7128</v>
      </c>
      <c r="CI644" s="13" t="s">
        <v>7128</v>
      </c>
      <c r="CJ644" s="13">
        <v>0</v>
      </c>
      <c r="CK644" s="12">
        <f t="shared" si="20"/>
        <v>0</v>
      </c>
      <c r="CL644" s="36">
        <f t="shared" si="21"/>
        <v>2.5592980469855648</v>
      </c>
      <c r="CM644" s="13">
        <v>88.3</v>
      </c>
      <c r="CN644" s="13">
        <v>28.4</v>
      </c>
      <c r="CO644" s="13">
        <v>60.3</v>
      </c>
      <c r="CP644" s="13">
        <v>1105.5999999999999</v>
      </c>
      <c r="CQ644" s="13">
        <v>157.69999999999999</v>
      </c>
      <c r="CR644" s="13">
        <v>1466.1999999999998</v>
      </c>
      <c r="CS644" s="13" t="s">
        <v>7128</v>
      </c>
      <c r="CT644" s="13">
        <v>3.6772</v>
      </c>
      <c r="CU644" s="13">
        <v>141.1816</v>
      </c>
      <c r="CV644" s="13">
        <v>710.27719999999999</v>
      </c>
      <c r="CW644" s="13">
        <v>166.37</v>
      </c>
      <c r="CX644" s="12">
        <v>0.15806210231132972</v>
      </c>
      <c r="CY644" s="12">
        <v>0.13852532086843647</v>
      </c>
      <c r="CZ644" s="15">
        <v>8.8128869387509763</v>
      </c>
      <c r="DA644" s="20"/>
      <c r="DB644" s="20"/>
    </row>
    <row r="645" spans="1:106" ht="24">
      <c r="A645" s="8" t="s">
        <v>6713</v>
      </c>
      <c r="B645" s="8" t="s">
        <v>6714</v>
      </c>
      <c r="C645" s="9" t="s">
        <v>7164</v>
      </c>
      <c r="D645" s="9" t="s">
        <v>7126</v>
      </c>
      <c r="E645" s="10" t="s">
        <v>7127</v>
      </c>
      <c r="F645" s="10" t="s">
        <v>7126</v>
      </c>
      <c r="G645" s="11">
        <v>0.7</v>
      </c>
      <c r="H645" s="11">
        <v>0.7</v>
      </c>
      <c r="I645" s="12">
        <v>9.0499999999999997E-2</v>
      </c>
      <c r="J645" s="12">
        <v>0.11984999999999998</v>
      </c>
      <c r="K645" s="12">
        <v>4.7E-2</v>
      </c>
      <c r="L645" s="12">
        <v>0.10350000000000001</v>
      </c>
      <c r="M645" s="12">
        <v>6.8320350000000002E-2</v>
      </c>
      <c r="N645" s="12">
        <v>0.11984999999999998</v>
      </c>
      <c r="O645" s="12" t="s">
        <v>7128</v>
      </c>
      <c r="P645" s="12" t="s">
        <v>7128</v>
      </c>
      <c r="Q645" s="13">
        <v>1.02</v>
      </c>
      <c r="R645" s="13">
        <v>0</v>
      </c>
      <c r="S645" s="13">
        <v>0</v>
      </c>
      <c r="T645" s="13">
        <v>0</v>
      </c>
      <c r="U645" s="13">
        <v>1.02</v>
      </c>
      <c r="V645" s="13">
        <v>1E-3</v>
      </c>
      <c r="W645" s="13">
        <v>1.0190000000000001</v>
      </c>
      <c r="X645" s="14">
        <v>9.8039215686274508E-4</v>
      </c>
      <c r="Y645" s="15">
        <v>0.125</v>
      </c>
      <c r="Z645" s="14" t="s">
        <v>7128</v>
      </c>
      <c r="AA645" s="14">
        <v>0</v>
      </c>
      <c r="AB645" s="14" t="s">
        <v>7128</v>
      </c>
      <c r="AC645" s="14">
        <v>0</v>
      </c>
      <c r="AD645" s="13">
        <v>0.16900000000000001</v>
      </c>
      <c r="AE645" s="15">
        <v>-1.051277777777778</v>
      </c>
      <c r="AF645" s="14">
        <v>0.10954451150103323</v>
      </c>
      <c r="AG645" s="14" t="s">
        <v>7128</v>
      </c>
      <c r="AH645" s="15">
        <v>0.37524557956777993</v>
      </c>
      <c r="AI645" s="5" t="s">
        <v>7128</v>
      </c>
      <c r="AJ645" s="15" t="s">
        <v>7128</v>
      </c>
      <c r="AK645" s="15" t="s">
        <v>7128</v>
      </c>
      <c r="AL645" s="15" t="s">
        <v>7128</v>
      </c>
      <c r="AM645" s="15" t="s">
        <v>7128</v>
      </c>
      <c r="AN645" s="15" t="s">
        <v>7128</v>
      </c>
      <c r="AO645" s="15" t="s">
        <v>7128</v>
      </c>
      <c r="AP645" s="15" t="s">
        <v>7128</v>
      </c>
      <c r="AQ645" s="15" t="s">
        <v>7128</v>
      </c>
      <c r="AR645" s="15" t="s">
        <v>7128</v>
      </c>
      <c r="AS645" s="15" t="s">
        <v>7128</v>
      </c>
      <c r="AT645" s="14" t="s">
        <v>7128</v>
      </c>
      <c r="AU645" s="14">
        <v>0</v>
      </c>
      <c r="AV645" s="12" t="s">
        <v>7128</v>
      </c>
      <c r="AW645" s="12" t="s">
        <v>7128</v>
      </c>
      <c r="AX645" s="12" t="s">
        <v>7128</v>
      </c>
      <c r="AY645" s="12" t="s">
        <v>7128</v>
      </c>
      <c r="AZ645" s="14" t="s">
        <v>7128</v>
      </c>
      <c r="BA645" s="14" t="s">
        <v>7128</v>
      </c>
      <c r="BB645" s="14" t="s">
        <v>7128</v>
      </c>
      <c r="BC645" s="14" t="s">
        <v>7128</v>
      </c>
      <c r="BD645" s="14" t="s">
        <v>7128</v>
      </c>
      <c r="BE645" s="14" t="s">
        <v>7128</v>
      </c>
      <c r="BF645" s="14">
        <v>0</v>
      </c>
      <c r="BG645" s="14" t="s">
        <v>7128</v>
      </c>
      <c r="BH645" s="13">
        <v>-8.0000000000000002E-3</v>
      </c>
      <c r="BI645" s="13">
        <v>-8.0000000000000002E-3</v>
      </c>
      <c r="BJ645" s="13">
        <v>-8.0000000000000002E-3</v>
      </c>
      <c r="BK645" s="13">
        <v>-8.0000000000000002E-3</v>
      </c>
      <c r="BL645" s="13">
        <v>0</v>
      </c>
      <c r="BM645" s="13">
        <v>0</v>
      </c>
      <c r="BN645" s="13">
        <v>0</v>
      </c>
      <c r="BO645" s="13">
        <v>0</v>
      </c>
      <c r="BP645" s="13">
        <v>-8.0000000000000002E-3</v>
      </c>
      <c r="BQ645" s="13">
        <v>0</v>
      </c>
      <c r="BR645" s="13">
        <v>0</v>
      </c>
      <c r="BS645" s="13">
        <v>0</v>
      </c>
      <c r="BT645" s="14" t="s">
        <v>7128</v>
      </c>
      <c r="BU645" s="13">
        <v>-8.0000000000000002E-3</v>
      </c>
      <c r="BV645" s="13">
        <v>-8.0000000000000002E-3</v>
      </c>
      <c r="BW645" s="13">
        <v>-8.0000000000000002E-3</v>
      </c>
      <c r="BX645" s="13">
        <v>-0.191</v>
      </c>
      <c r="BY645" s="13">
        <v>-0.193</v>
      </c>
      <c r="BZ645" s="13">
        <v>-0.191</v>
      </c>
      <c r="CA645" s="13">
        <v>-0.192</v>
      </c>
      <c r="CB645" s="13">
        <v>0</v>
      </c>
      <c r="CC645" s="15">
        <v>-0.55600000000000005</v>
      </c>
      <c r="CD645" s="15">
        <v>-1.7999999999999999E-2</v>
      </c>
      <c r="CE645" s="15">
        <v>0.36</v>
      </c>
      <c r="CF645" s="15">
        <v>3.0909674590638114</v>
      </c>
      <c r="CG645" s="15">
        <v>3.091294714692876</v>
      </c>
      <c r="CH645" s="13">
        <v>-8.1444444444444458E-2</v>
      </c>
      <c r="CI645" s="13">
        <v>-8.1555555555555548E-2</v>
      </c>
      <c r="CJ645" s="13">
        <v>0</v>
      </c>
      <c r="CK645" s="12">
        <f t="shared" si="20"/>
        <v>0</v>
      </c>
      <c r="CL645" s="36" t="str">
        <f t="shared" si="21"/>
        <v>NA</v>
      </c>
      <c r="CM645" s="13" t="s">
        <v>7128</v>
      </c>
      <c r="CN645" s="13" t="s">
        <v>7128</v>
      </c>
      <c r="CO645" s="13" t="s">
        <v>7128</v>
      </c>
      <c r="CP645" s="13" t="s">
        <v>7128</v>
      </c>
      <c r="CQ645" s="13" t="s">
        <v>7128</v>
      </c>
      <c r="CR645" s="13" t="s">
        <v>7128</v>
      </c>
      <c r="CS645" s="13" t="s">
        <v>7128</v>
      </c>
      <c r="CT645" s="13">
        <v>0</v>
      </c>
      <c r="CU645" s="13">
        <v>-8.0000000000000002E-3</v>
      </c>
      <c r="CV645" s="13">
        <v>-0.192</v>
      </c>
      <c r="CW645" s="13">
        <v>0</v>
      </c>
      <c r="CX645" s="12" t="s">
        <v>7128</v>
      </c>
      <c r="CY645" s="12" t="s">
        <v>7128</v>
      </c>
      <c r="CZ645" s="15" t="s">
        <v>7128</v>
      </c>
      <c r="DA645" s="20"/>
      <c r="DB645" s="20"/>
    </row>
    <row r="646" spans="1:106">
      <c r="A646" s="8" t="s">
        <v>157</v>
      </c>
      <c r="B646" s="8" t="s">
        <v>158</v>
      </c>
      <c r="C646" s="9" t="s">
        <v>7136</v>
      </c>
      <c r="D646" s="9" t="s">
        <v>7126</v>
      </c>
      <c r="E646" s="10" t="s">
        <v>7127</v>
      </c>
      <c r="F646" s="10" t="s">
        <v>7126</v>
      </c>
      <c r="G646" s="11">
        <v>0.39</v>
      </c>
      <c r="H646" s="11">
        <v>0.39</v>
      </c>
      <c r="I646" s="12">
        <v>9.0499999999999997E-2</v>
      </c>
      <c r="J646" s="12">
        <v>9.1795000000000002E-2</v>
      </c>
      <c r="K646" s="12">
        <v>3.2000000000000001E-2</v>
      </c>
      <c r="L646" s="12">
        <v>8.8499999999999995E-2</v>
      </c>
      <c r="M646" s="12">
        <v>5.8418850000000001E-2</v>
      </c>
      <c r="N646" s="12">
        <v>9.1795000000000002E-2</v>
      </c>
      <c r="O646" s="12" t="s">
        <v>7128</v>
      </c>
      <c r="P646" s="12" t="s">
        <v>7128</v>
      </c>
      <c r="Q646" s="13">
        <v>612.20000000000005</v>
      </c>
      <c r="R646" s="13">
        <v>0</v>
      </c>
      <c r="S646" s="13">
        <v>0</v>
      </c>
      <c r="T646" s="13">
        <v>0</v>
      </c>
      <c r="U646" s="13">
        <v>612.20000000000005</v>
      </c>
      <c r="V646" s="13">
        <v>0</v>
      </c>
      <c r="W646" s="13">
        <v>612.20000000000005</v>
      </c>
      <c r="X646" s="14">
        <v>0</v>
      </c>
      <c r="Y646" s="15">
        <v>2.1906879414072718E-2</v>
      </c>
      <c r="Z646" s="14" t="s">
        <v>7128</v>
      </c>
      <c r="AA646" s="14">
        <v>0</v>
      </c>
      <c r="AB646" s="14" t="s">
        <v>7128</v>
      </c>
      <c r="AC646" s="14">
        <v>0</v>
      </c>
      <c r="AD646" s="13">
        <v>0.80100000000000005</v>
      </c>
      <c r="AE646" s="15">
        <v>2.4198055555555555</v>
      </c>
      <c r="AF646" s="14">
        <v>0.28106938645110391</v>
      </c>
      <c r="AG646" s="14">
        <v>0.4365470090829171</v>
      </c>
      <c r="AH646" s="15">
        <v>0.24368048533872599</v>
      </c>
      <c r="AI646" s="5" t="s">
        <v>7128</v>
      </c>
      <c r="AJ646" s="15">
        <v>6.683406113537119</v>
      </c>
      <c r="AK646" s="15">
        <v>6.683406113537119</v>
      </c>
      <c r="AL646" s="15">
        <v>7.416666666666667</v>
      </c>
      <c r="AM646" s="15">
        <v>0.35361937108662006</v>
      </c>
      <c r="AN646" s="15" t="s">
        <v>7128</v>
      </c>
      <c r="AO646" s="15">
        <v>1.2350211821666333</v>
      </c>
      <c r="AP646" s="15" t="s">
        <v>7128</v>
      </c>
      <c r="AQ646" s="15" t="s">
        <v>7128</v>
      </c>
      <c r="AR646" s="15" t="s">
        <v>7128</v>
      </c>
      <c r="AS646" s="15">
        <v>1.2350211821666333</v>
      </c>
      <c r="AT646" s="14">
        <v>6.5829694323144117E-2</v>
      </c>
      <c r="AU646" s="14">
        <v>9.8497223129696172E-3</v>
      </c>
      <c r="AV646" s="12">
        <v>-0.27699999999999997</v>
      </c>
      <c r="AW646" s="12">
        <v>-0.13500000000000001</v>
      </c>
      <c r="AX646" s="12">
        <v>-2.0899999999999998E-2</v>
      </c>
      <c r="AY646" s="12">
        <v>4.8899999999999999E-2</v>
      </c>
      <c r="AZ646" s="14">
        <v>0.18899999999999997</v>
      </c>
      <c r="BA646" s="14">
        <v>0.13900000000000001</v>
      </c>
      <c r="BB646" s="14" t="s">
        <v>7128</v>
      </c>
      <c r="BC646" s="14" t="s">
        <v>7128</v>
      </c>
      <c r="BD646" s="14">
        <v>0.18478918700827113</v>
      </c>
      <c r="BE646" s="14">
        <v>0</v>
      </c>
      <c r="BF646" s="14">
        <v>0</v>
      </c>
      <c r="BG646" s="14">
        <v>0.2913</v>
      </c>
      <c r="BH646" s="13">
        <v>91.6</v>
      </c>
      <c r="BI646" s="13">
        <v>91.6</v>
      </c>
      <c r="BJ646" s="13">
        <v>0</v>
      </c>
      <c r="BK646" s="13">
        <v>0</v>
      </c>
      <c r="BL646" s="13">
        <v>495.7</v>
      </c>
      <c r="BM646" s="13">
        <v>495.7</v>
      </c>
      <c r="BN646" s="13">
        <v>0</v>
      </c>
      <c r="BO646" s="13">
        <v>0</v>
      </c>
      <c r="BP646" s="13">
        <v>0</v>
      </c>
      <c r="BQ646" s="13">
        <v>-80</v>
      </c>
      <c r="BR646" s="13">
        <v>0</v>
      </c>
      <c r="BS646" s="13">
        <v>29.4</v>
      </c>
      <c r="BT646" s="14" t="s">
        <v>7128</v>
      </c>
      <c r="BU646" s="13">
        <v>-29.4</v>
      </c>
      <c r="BV646" s="13">
        <v>142.19999999999999</v>
      </c>
      <c r="BW646" s="13">
        <v>62.199999999999996</v>
      </c>
      <c r="BX646" s="13">
        <v>0</v>
      </c>
      <c r="BY646" s="13">
        <v>0</v>
      </c>
      <c r="BZ646" s="13">
        <v>0</v>
      </c>
      <c r="CA646" s="13">
        <v>0</v>
      </c>
      <c r="CB646" s="13">
        <v>-6.03</v>
      </c>
      <c r="CC646" s="15">
        <v>0.81799999999999995</v>
      </c>
      <c r="CD646" s="15">
        <v>0.97899999999999998</v>
      </c>
      <c r="CE646" s="15">
        <v>0.36</v>
      </c>
      <c r="CF646" s="15" t="s">
        <v>7128</v>
      </c>
      <c r="CG646" s="15" t="s">
        <v>7128</v>
      </c>
      <c r="CH646" s="13" t="s">
        <v>7128</v>
      </c>
      <c r="CI646" s="13" t="s">
        <v>7128</v>
      </c>
      <c r="CJ646" s="13">
        <v>-6.03</v>
      </c>
      <c r="CK646" s="12">
        <f t="shared" si="20"/>
        <v>4.2405063291139244E-2</v>
      </c>
      <c r="CL646" s="36" t="str">
        <f t="shared" si="21"/>
        <v>NA</v>
      </c>
      <c r="CM646" s="13">
        <v>91.6</v>
      </c>
      <c r="CN646" s="13" t="s">
        <v>7128</v>
      </c>
      <c r="CO646" s="13">
        <v>91.6</v>
      </c>
      <c r="CP646" s="13">
        <v>612.20000000000005</v>
      </c>
      <c r="CQ646" s="13" t="s">
        <v>7128</v>
      </c>
      <c r="CR646" s="13" t="s">
        <v>7128</v>
      </c>
      <c r="CS646" s="13">
        <v>142.19999999999999</v>
      </c>
      <c r="CT646" s="13">
        <v>0</v>
      </c>
      <c r="CU646" s="13">
        <v>0</v>
      </c>
      <c r="CV646" s="13">
        <v>0</v>
      </c>
      <c r="CW646" s="13">
        <v>0</v>
      </c>
      <c r="CX646" s="12" t="s">
        <v>7128</v>
      </c>
      <c r="CY646" s="12" t="s">
        <v>7128</v>
      </c>
      <c r="CZ646" s="15" t="s">
        <v>7128</v>
      </c>
      <c r="DA646" s="20" t="s">
        <v>7214</v>
      </c>
      <c r="DB646" s="20"/>
    </row>
    <row r="647" spans="1:106">
      <c r="A647" s="8" t="s">
        <v>3953</v>
      </c>
      <c r="B647" s="8" t="s">
        <v>3954</v>
      </c>
      <c r="C647" s="9" t="s">
        <v>7173</v>
      </c>
      <c r="D647" s="9" t="s">
        <v>7126</v>
      </c>
      <c r="E647" s="10" t="s">
        <v>7127</v>
      </c>
      <c r="F647" s="10" t="s">
        <v>7126</v>
      </c>
      <c r="G647" s="11">
        <v>0.62</v>
      </c>
      <c r="H647" s="11">
        <v>4.9024697910565429</v>
      </c>
      <c r="I647" s="12">
        <v>9.0499999999999997E-2</v>
      </c>
      <c r="J647" s="12">
        <v>0.50017351609061711</v>
      </c>
      <c r="K647" s="12">
        <v>3.6999999999999998E-2</v>
      </c>
      <c r="L647" s="12">
        <v>9.35E-2</v>
      </c>
      <c r="M647" s="12">
        <v>6.1719349999999999E-2</v>
      </c>
      <c r="N647" s="12">
        <v>0.11664632655450768</v>
      </c>
      <c r="O647" s="12">
        <v>0.57923824861526518</v>
      </c>
      <c r="P647" s="12">
        <v>4.274461891917003E-2</v>
      </c>
      <c r="Q647" s="13">
        <v>0.97099999999999997</v>
      </c>
      <c r="R647" s="13">
        <v>0</v>
      </c>
      <c r="S647" s="13">
        <v>6.78</v>
      </c>
      <c r="T647" s="13">
        <v>6.78</v>
      </c>
      <c r="U647" s="13">
        <v>7.7510000000000003</v>
      </c>
      <c r="V647" s="13">
        <v>0.13900000000000001</v>
      </c>
      <c r="W647" s="13">
        <v>7.6120000000000001</v>
      </c>
      <c r="X647" s="14">
        <v>1.7933169913559543E-2</v>
      </c>
      <c r="Y647" s="15">
        <v>0.40792540792540793</v>
      </c>
      <c r="Z647" s="14">
        <v>0.90823844608171467</v>
      </c>
      <c r="AA647" s="14">
        <v>0.87472584182686108</v>
      </c>
      <c r="AB647" s="14">
        <v>9.8978102189781012</v>
      </c>
      <c r="AC647" s="14">
        <v>6.9824922760041197</v>
      </c>
      <c r="AD647" s="13">
        <v>0.22600000000000001</v>
      </c>
      <c r="AE647" s="15">
        <v>1.1385833333333335</v>
      </c>
      <c r="AF647" s="14">
        <v>7.7459666924148338E-2</v>
      </c>
      <c r="AG647" s="14">
        <v>0.58094750193111255</v>
      </c>
      <c r="AH647" s="15">
        <v>0.39817629179331304</v>
      </c>
      <c r="AI647" s="5">
        <v>2.8009708737864076</v>
      </c>
      <c r="AJ647" s="15">
        <v>2.6457765667574931</v>
      </c>
      <c r="AK647" s="15">
        <v>2.6457765667574931</v>
      </c>
      <c r="AL647" s="15" t="s">
        <v>7128</v>
      </c>
      <c r="AM647" s="15" t="s">
        <v>7128</v>
      </c>
      <c r="AN647" s="15">
        <v>1.4175182481751822</v>
      </c>
      <c r="AO647" s="15">
        <v>0.14623493975903615</v>
      </c>
      <c r="AP647" s="15">
        <v>13.192374350086656</v>
      </c>
      <c r="AQ647" s="15">
        <v>12.140350877192983</v>
      </c>
      <c r="AR647" s="15">
        <v>1.0390390390390392</v>
      </c>
      <c r="AS647" s="15">
        <v>1.1463855421686748</v>
      </c>
      <c r="AT647" s="14">
        <v>0</v>
      </c>
      <c r="AU647" s="14">
        <v>0</v>
      </c>
      <c r="AV647" s="12" t="s">
        <v>7128</v>
      </c>
      <c r="AW647" s="12" t="s">
        <v>7128</v>
      </c>
      <c r="AX647" s="12">
        <v>0.17800000000000002</v>
      </c>
      <c r="AY647" s="12">
        <v>0.17399999999999999</v>
      </c>
      <c r="AZ647" s="14" t="s">
        <v>7128</v>
      </c>
      <c r="BA647" s="14" t="s">
        <v>7128</v>
      </c>
      <c r="BB647" s="14">
        <v>1.0794117647058823</v>
      </c>
      <c r="BC647" s="14">
        <v>0.15939094547367771</v>
      </c>
      <c r="BD647" s="14">
        <v>5.5271084337349397E-2</v>
      </c>
      <c r="BE647" s="14">
        <v>8.6897590361445787E-2</v>
      </c>
      <c r="BF647" s="14">
        <v>1.078167115902965E-2</v>
      </c>
      <c r="BG647" s="14">
        <v>1.01E-2</v>
      </c>
      <c r="BH647" s="13">
        <v>0.36699999999999999</v>
      </c>
      <c r="BI647" s="13">
        <v>0.36699999999999999</v>
      </c>
      <c r="BJ647" s="13">
        <v>0.57699999999999996</v>
      </c>
      <c r="BK647" s="13">
        <v>0.57699999999999996</v>
      </c>
      <c r="BL647" s="13">
        <v>6.64</v>
      </c>
      <c r="BM647" s="13">
        <v>6.64</v>
      </c>
      <c r="BN647" s="13">
        <v>0.627</v>
      </c>
      <c r="BO647" s="13">
        <v>0.627</v>
      </c>
      <c r="BP647" s="13">
        <v>0.57077897574123992</v>
      </c>
      <c r="BQ647" s="13">
        <v>0</v>
      </c>
      <c r="BR647" s="13">
        <v>0</v>
      </c>
      <c r="BS647" s="13">
        <v>-5.2999999999999999E-2</v>
      </c>
      <c r="BT647" s="14">
        <v>-9.2855557496965876E-2</v>
      </c>
      <c r="BU647" s="13">
        <v>0.62377897574123997</v>
      </c>
      <c r="BV647" s="13">
        <v>0.42</v>
      </c>
      <c r="BW647" s="13">
        <v>0.42</v>
      </c>
      <c r="BX647" s="13">
        <v>0.34</v>
      </c>
      <c r="BY647" s="13">
        <v>3.581</v>
      </c>
      <c r="BZ647" s="13">
        <v>0.68500000000000005</v>
      </c>
      <c r="CA647" s="13">
        <v>7.3259999999999996</v>
      </c>
      <c r="CB647" s="13">
        <v>0</v>
      </c>
      <c r="CC647" s="15">
        <v>0.3</v>
      </c>
      <c r="CD647" s="15">
        <v>0.63300000000000001</v>
      </c>
      <c r="CE647" s="15">
        <v>0.36</v>
      </c>
      <c r="CF647" s="15">
        <v>1.986591566213193</v>
      </c>
      <c r="CG647" s="15">
        <v>1.7042352959562146</v>
      </c>
      <c r="CH647" s="13">
        <v>0.1018</v>
      </c>
      <c r="CI647" s="13">
        <v>-2.2900000000000014E-2</v>
      </c>
      <c r="CJ647" s="13">
        <v>0</v>
      </c>
      <c r="CK647" s="12">
        <f t="shared" si="20"/>
        <v>0</v>
      </c>
      <c r="CL647" s="36">
        <f t="shared" si="21"/>
        <v>0.90636090636090638</v>
      </c>
      <c r="CM647" s="13">
        <v>0.371</v>
      </c>
      <c r="CN647" s="13">
        <v>4.0000000000000001E-3</v>
      </c>
      <c r="CO647" s="13">
        <v>0.36699999999999999</v>
      </c>
      <c r="CP647" s="13">
        <v>0.97099999999999997</v>
      </c>
      <c r="CQ647" s="13">
        <v>0.627</v>
      </c>
      <c r="CR647" s="13">
        <v>7.6120000000000001</v>
      </c>
      <c r="CS647" s="13" t="s">
        <v>7128</v>
      </c>
      <c r="CT647" s="13">
        <v>0</v>
      </c>
      <c r="CU647" s="13">
        <v>0.57699999999999996</v>
      </c>
      <c r="CV647" s="13">
        <v>7.3259999999999996</v>
      </c>
      <c r="CW647" s="13">
        <v>0.627</v>
      </c>
      <c r="CX647" s="12">
        <v>1.0794117647058823</v>
      </c>
      <c r="CY647" s="12">
        <v>0.15939094547367771</v>
      </c>
      <c r="CZ647" s="15">
        <v>12.140350877192983</v>
      </c>
      <c r="DA647" s="20"/>
      <c r="DB647" s="20"/>
    </row>
    <row r="648" spans="1:106">
      <c r="A648" s="8" t="s">
        <v>3113</v>
      </c>
      <c r="B648" s="8" t="s">
        <v>3114</v>
      </c>
      <c r="C648" s="9" t="s">
        <v>7204</v>
      </c>
      <c r="D648" s="9" t="s">
        <v>7126</v>
      </c>
      <c r="E648" s="10" t="s">
        <v>7127</v>
      </c>
      <c r="F648" s="10" t="s">
        <v>7126</v>
      </c>
      <c r="G648" s="11">
        <v>0.95</v>
      </c>
      <c r="H648" s="11">
        <v>1.2852207318069946</v>
      </c>
      <c r="I648" s="12">
        <v>9.0499999999999997E-2</v>
      </c>
      <c r="J648" s="12">
        <v>0.17281247622853302</v>
      </c>
      <c r="K648" s="12">
        <v>4.7E-2</v>
      </c>
      <c r="L648" s="12">
        <v>0.10350000000000001</v>
      </c>
      <c r="M648" s="12">
        <v>6.8320350000000002E-2</v>
      </c>
      <c r="N648" s="12">
        <v>0.14148447973708372</v>
      </c>
      <c r="O648" s="12">
        <v>2.4274902412243698E-2</v>
      </c>
      <c r="P648" s="12">
        <v>-1.4888096501474962E-2</v>
      </c>
      <c r="Q648" s="13">
        <v>14.9</v>
      </c>
      <c r="R648" s="13">
        <v>0</v>
      </c>
      <c r="S648" s="13">
        <v>6.38</v>
      </c>
      <c r="T648" s="13">
        <v>6.38</v>
      </c>
      <c r="U648" s="13">
        <v>21.28</v>
      </c>
      <c r="V648" s="13">
        <v>0.33500000000000002</v>
      </c>
      <c r="W648" s="13">
        <v>20.945</v>
      </c>
      <c r="X648" s="14">
        <v>1.574248120300752E-2</v>
      </c>
      <c r="Y648" s="15">
        <v>6.0096153846153841E-2</v>
      </c>
      <c r="Z648" s="14">
        <v>0.64444444444444438</v>
      </c>
      <c r="AA648" s="14">
        <v>0.29981203007518797</v>
      </c>
      <c r="AB648" s="14">
        <v>1.8125</v>
      </c>
      <c r="AC648" s="14">
        <v>0.42818791946308721</v>
      </c>
      <c r="AD648" s="13">
        <v>3.59</v>
      </c>
      <c r="AE648" s="15">
        <v>2.0765000000000002</v>
      </c>
      <c r="AF648" s="14">
        <v>0.13784048752090222</v>
      </c>
      <c r="AG648" s="14">
        <v>0.83574864012673344</v>
      </c>
      <c r="AH648" s="15">
        <v>0.60623781676413258</v>
      </c>
      <c r="AI648" s="5">
        <v>2.1794871794871797</v>
      </c>
      <c r="AJ648" s="15">
        <v>24.466338259441709</v>
      </c>
      <c r="AK648" s="15">
        <v>24.466338259441709</v>
      </c>
      <c r="AL648" s="15" t="s">
        <v>7128</v>
      </c>
      <c r="AM648" s="15" t="s">
        <v>7128</v>
      </c>
      <c r="AN648" s="15">
        <v>4.2329545454545459</v>
      </c>
      <c r="AO648" s="15">
        <v>0.78421052631578947</v>
      </c>
      <c r="AP648" s="15">
        <v>15.400735294117647</v>
      </c>
      <c r="AQ648" s="15">
        <v>14.152027027027028</v>
      </c>
      <c r="AR648" s="15">
        <v>2.1897543125980139</v>
      </c>
      <c r="AS648" s="15">
        <v>1.1023684210526317</v>
      </c>
      <c r="AT648" s="14">
        <v>0</v>
      </c>
      <c r="AU648" s="14">
        <v>0</v>
      </c>
      <c r="AV648" s="12">
        <v>-0.22800000000000001</v>
      </c>
      <c r="AW648" s="12">
        <v>0.61299999999999999</v>
      </c>
      <c r="AX648" s="12">
        <v>0.13699999999999998</v>
      </c>
      <c r="AY648" s="12">
        <v>0.14699999999999999</v>
      </c>
      <c r="AZ648" s="14" t="s">
        <v>7128</v>
      </c>
      <c r="BA648" s="14" t="s">
        <v>7128</v>
      </c>
      <c r="BB648" s="14">
        <v>0.19708737864077672</v>
      </c>
      <c r="BC648" s="14">
        <v>0.12659638323560876</v>
      </c>
      <c r="BD648" s="14">
        <v>3.2052631578947367E-2</v>
      </c>
      <c r="BE648" s="14">
        <v>7.1578947368421061E-2</v>
      </c>
      <c r="BF648" s="14">
        <v>0.17591339648173207</v>
      </c>
      <c r="BG648" s="14">
        <v>0.3478</v>
      </c>
      <c r="BH648" s="13">
        <v>0.60899999999999999</v>
      </c>
      <c r="BI648" s="13">
        <v>0.60899999999999999</v>
      </c>
      <c r="BJ648" s="13">
        <v>1.36</v>
      </c>
      <c r="BK648" s="13">
        <v>1.36</v>
      </c>
      <c r="BL648" s="13">
        <v>19</v>
      </c>
      <c r="BM648" s="13">
        <v>19</v>
      </c>
      <c r="BN648" s="13">
        <v>1.48</v>
      </c>
      <c r="BO648" s="13">
        <v>1.48</v>
      </c>
      <c r="BP648" s="13">
        <v>1.1207577807848443</v>
      </c>
      <c r="BQ648" s="13">
        <v>0</v>
      </c>
      <c r="BR648" s="13">
        <v>0</v>
      </c>
      <c r="BS648" s="13">
        <v>-0.14399999999999999</v>
      </c>
      <c r="BT648" s="14">
        <v>-0.12848449724717473</v>
      </c>
      <c r="BU648" s="13">
        <v>1.2647577807848442</v>
      </c>
      <c r="BV648" s="13">
        <v>0.753</v>
      </c>
      <c r="BW648" s="13">
        <v>0.753</v>
      </c>
      <c r="BX648" s="13">
        <v>3.09</v>
      </c>
      <c r="BY648" s="13">
        <v>8.8529999999999998</v>
      </c>
      <c r="BZ648" s="13">
        <v>3.52</v>
      </c>
      <c r="CA648" s="13">
        <v>9.5649999999999995</v>
      </c>
      <c r="CB648" s="13">
        <v>0</v>
      </c>
      <c r="CC648" s="15">
        <v>0.76800000000000002</v>
      </c>
      <c r="CD648" s="15">
        <v>0.70599999999999996</v>
      </c>
      <c r="CE648" s="15">
        <v>0.36</v>
      </c>
      <c r="CF648" s="15" t="s">
        <v>7128</v>
      </c>
      <c r="CG648" s="15" t="s">
        <v>7128</v>
      </c>
      <c r="CH648" s="13" t="s">
        <v>7128</v>
      </c>
      <c r="CI648" s="13" t="s">
        <v>7128</v>
      </c>
      <c r="CJ648" s="13">
        <v>0</v>
      </c>
      <c r="CK648" s="12">
        <f t="shared" si="20"/>
        <v>0</v>
      </c>
      <c r="CL648" s="36">
        <f t="shared" si="21"/>
        <v>1.9864087820177732</v>
      </c>
      <c r="CM648" s="13">
        <v>0.73899999999999999</v>
      </c>
      <c r="CN648" s="13">
        <v>0.13</v>
      </c>
      <c r="CO648" s="13">
        <v>0.60899999999999999</v>
      </c>
      <c r="CP648" s="13">
        <v>14.9</v>
      </c>
      <c r="CQ648" s="13">
        <v>1.48</v>
      </c>
      <c r="CR648" s="13">
        <v>20.945</v>
      </c>
      <c r="CS648" s="13" t="s">
        <v>7128</v>
      </c>
      <c r="CT648" s="13">
        <v>3.2000000000000002E-3</v>
      </c>
      <c r="CU648" s="13">
        <v>1.3586</v>
      </c>
      <c r="CV648" s="13">
        <v>9.5681999999999992</v>
      </c>
      <c r="CW648" s="13">
        <v>1.48</v>
      </c>
      <c r="CX648" s="12">
        <v>0.19643088064140696</v>
      </c>
      <c r="CY648" s="12">
        <v>0.12642036760009021</v>
      </c>
      <c r="CZ648" s="15">
        <v>14.152027027027028</v>
      </c>
      <c r="DA648" s="20"/>
      <c r="DB648" s="20"/>
    </row>
    <row r="649" spans="1:106">
      <c r="A649" s="8" t="s">
        <v>3755</v>
      </c>
      <c r="B649" s="8" t="s">
        <v>3756</v>
      </c>
      <c r="C649" s="9" t="s">
        <v>7147</v>
      </c>
      <c r="D649" s="9" t="s">
        <v>7126</v>
      </c>
      <c r="E649" s="10" t="s">
        <v>7127</v>
      </c>
      <c r="F649" s="10" t="s">
        <v>7126</v>
      </c>
      <c r="G649" s="11">
        <v>0.99</v>
      </c>
      <c r="H649" s="11">
        <v>2.6858333333333331</v>
      </c>
      <c r="I649" s="12">
        <v>9.0499999999999997E-2</v>
      </c>
      <c r="J649" s="12">
        <v>0.29956791666666666</v>
      </c>
      <c r="K649" s="12">
        <v>4.7E-2</v>
      </c>
      <c r="L649" s="12">
        <v>0.10350000000000001</v>
      </c>
      <c r="M649" s="12">
        <v>6.8320350000000002E-2</v>
      </c>
      <c r="N649" s="12">
        <v>0.15355836092150171</v>
      </c>
      <c r="O649" s="12">
        <v>-0.36943804653679652</v>
      </c>
      <c r="P649" s="12">
        <v>-0.14470349074290348</v>
      </c>
      <c r="Q649" s="13">
        <v>2.16</v>
      </c>
      <c r="R649" s="13">
        <v>0</v>
      </c>
      <c r="S649" s="13">
        <v>3.7</v>
      </c>
      <c r="T649" s="13">
        <v>3.7</v>
      </c>
      <c r="U649" s="13">
        <v>5.86</v>
      </c>
      <c r="V649" s="13">
        <v>0.45400000000000001</v>
      </c>
      <c r="W649" s="13">
        <v>5.4060000000000006</v>
      </c>
      <c r="X649" s="14">
        <v>7.7474402730375425E-2</v>
      </c>
      <c r="Y649" s="15">
        <v>6.25E-2</v>
      </c>
      <c r="Z649" s="14">
        <v>0.5</v>
      </c>
      <c r="AA649" s="14">
        <v>0.6313993174061433</v>
      </c>
      <c r="AB649" s="14">
        <v>1</v>
      </c>
      <c r="AC649" s="14">
        <v>1.712962962962963</v>
      </c>
      <c r="AD649" s="13">
        <v>0.17899999999999999</v>
      </c>
      <c r="AE649" s="15">
        <v>-1.2386111111111111</v>
      </c>
      <c r="AF649" s="14">
        <v>0.2</v>
      </c>
      <c r="AG649" s="14" t="s">
        <v>7128</v>
      </c>
      <c r="AH649" s="15">
        <v>0.29503916449086159</v>
      </c>
      <c r="AI649" s="5">
        <v>0.13470319634703196</v>
      </c>
      <c r="AJ649" s="15" t="s">
        <v>7128</v>
      </c>
      <c r="AK649" s="15" t="s">
        <v>7128</v>
      </c>
      <c r="AL649" s="15" t="s">
        <v>7128</v>
      </c>
      <c r="AM649" s="15" t="s">
        <v>7128</v>
      </c>
      <c r="AN649" s="15">
        <v>0.58378378378378382</v>
      </c>
      <c r="AO649" s="15">
        <v>0.24971098265895955</v>
      </c>
      <c r="AP649" s="15">
        <v>91.627118644067806</v>
      </c>
      <c r="AQ649" s="15">
        <v>7.7784172661870521</v>
      </c>
      <c r="AR649" s="15">
        <v>0.7782896631154621</v>
      </c>
      <c r="AS649" s="15">
        <v>0.62497109826589603</v>
      </c>
      <c r="AT649" s="14" t="s">
        <v>7128</v>
      </c>
      <c r="AU649" s="14">
        <v>0</v>
      </c>
      <c r="AV649" s="12" t="s">
        <v>7128</v>
      </c>
      <c r="AW649" s="12" t="s">
        <v>7128</v>
      </c>
      <c r="AX649" s="12">
        <v>8.1199999999999994E-2</v>
      </c>
      <c r="AY649" s="12">
        <v>7.5499999999999998E-2</v>
      </c>
      <c r="AZ649" s="14" t="s">
        <v>7128</v>
      </c>
      <c r="BA649" s="14" t="s">
        <v>7128</v>
      </c>
      <c r="BB649" s="14">
        <v>-6.9870129870129874E-2</v>
      </c>
      <c r="BC649" s="14">
        <v>8.854870178598229E-3</v>
      </c>
      <c r="BD649" s="14">
        <v>-3.1098265895953759E-2</v>
      </c>
      <c r="BE649" s="14">
        <v>6.8208092485549125E-3</v>
      </c>
      <c r="BF649" s="14">
        <v>0</v>
      </c>
      <c r="BG649" s="14" t="s">
        <v>7128</v>
      </c>
      <c r="BH649" s="13">
        <v>-0.26900000000000002</v>
      </c>
      <c r="BI649" s="13">
        <v>-0.26900000000000002</v>
      </c>
      <c r="BJ649" s="13">
        <v>5.8999999999999997E-2</v>
      </c>
      <c r="BK649" s="13">
        <v>5.8999999999999997E-2</v>
      </c>
      <c r="BL649" s="13">
        <v>8.65</v>
      </c>
      <c r="BM649" s="13">
        <v>8.65</v>
      </c>
      <c r="BN649" s="13">
        <v>0.69499999999999995</v>
      </c>
      <c r="BO649" s="13">
        <v>0.69499999999999995</v>
      </c>
      <c r="BP649" s="13">
        <v>5.8999999999999997E-2</v>
      </c>
      <c r="BQ649" s="13">
        <v>0</v>
      </c>
      <c r="BR649" s="13">
        <v>0</v>
      </c>
      <c r="BS649" s="13">
        <v>-0.57699999999999996</v>
      </c>
      <c r="BT649" s="14">
        <v>-9.7796610169491522</v>
      </c>
      <c r="BU649" s="13">
        <v>0.6359999999999999</v>
      </c>
      <c r="BV649" s="13">
        <v>0.30799999999999994</v>
      </c>
      <c r="BW649" s="13">
        <v>0.30799999999999994</v>
      </c>
      <c r="BX649" s="13">
        <v>3.85</v>
      </c>
      <c r="BY649" s="13">
        <v>6.6630000000000003</v>
      </c>
      <c r="BZ649" s="13">
        <v>3.7</v>
      </c>
      <c r="CA649" s="13">
        <v>6.9460000000000006</v>
      </c>
      <c r="CB649" s="13">
        <v>0</v>
      </c>
      <c r="CC649" s="15">
        <v>-0.86499999999999999</v>
      </c>
      <c r="CD649" s="15">
        <v>0.40500000000000003</v>
      </c>
      <c r="CE649" s="15">
        <v>0.36</v>
      </c>
      <c r="CF649" s="15">
        <v>0.65757748953615902</v>
      </c>
      <c r="CG649" s="15">
        <v>1.0047194736524645</v>
      </c>
      <c r="CH649" s="13">
        <v>0.60489999999999999</v>
      </c>
      <c r="CI649" s="13">
        <v>0.24879999999999997</v>
      </c>
      <c r="CJ649" s="13">
        <v>0</v>
      </c>
      <c r="CK649" s="12">
        <f t="shared" si="20"/>
        <v>0</v>
      </c>
      <c r="CL649" s="36">
        <f t="shared" si="21"/>
        <v>1.2453210480852288</v>
      </c>
      <c r="CM649" s="13" t="s">
        <v>7128</v>
      </c>
      <c r="CN649" s="13" t="s">
        <v>7128</v>
      </c>
      <c r="CO649" s="13" t="s">
        <v>7128</v>
      </c>
      <c r="CP649" s="13" t="s">
        <v>7128</v>
      </c>
      <c r="CQ649" s="13">
        <v>0.69499999999999995</v>
      </c>
      <c r="CR649" s="13">
        <v>5.4060000000000006</v>
      </c>
      <c r="CS649" s="13" t="s">
        <v>7128</v>
      </c>
      <c r="CT649" s="13">
        <v>0</v>
      </c>
      <c r="CU649" s="13">
        <v>5.8999999999999997E-2</v>
      </c>
      <c r="CV649" s="13">
        <v>6.9460000000000006</v>
      </c>
      <c r="CW649" s="13">
        <v>0.69499999999999995</v>
      </c>
      <c r="CX649" s="12">
        <v>-6.9870129870129874E-2</v>
      </c>
      <c r="CY649" s="12">
        <v>8.854870178598229E-3</v>
      </c>
      <c r="CZ649" s="15">
        <v>7.7784172661870521</v>
      </c>
      <c r="DA649" s="20"/>
      <c r="DB649" s="20"/>
    </row>
    <row r="650" spans="1:106">
      <c r="A650" s="8" t="s">
        <v>985</v>
      </c>
      <c r="B650" s="8" t="s">
        <v>986</v>
      </c>
      <c r="C650" s="9" t="s">
        <v>7169</v>
      </c>
      <c r="D650" s="9" t="s">
        <v>7126</v>
      </c>
      <c r="E650" s="10" t="s">
        <v>7127</v>
      </c>
      <c r="F650" s="10" t="s">
        <v>7126</v>
      </c>
      <c r="G650" s="11">
        <v>0.61</v>
      </c>
      <c r="H650" s="11">
        <v>1.379531346254087</v>
      </c>
      <c r="I650" s="12">
        <v>9.0499999999999997E-2</v>
      </c>
      <c r="J650" s="12">
        <v>0.18134758683599486</v>
      </c>
      <c r="K650" s="12">
        <v>3.6999999999999998E-2</v>
      </c>
      <c r="L650" s="12">
        <v>9.35E-2</v>
      </c>
      <c r="M650" s="12">
        <v>6.1719349999999999E-2</v>
      </c>
      <c r="N650" s="12">
        <v>0.10531762787285852</v>
      </c>
      <c r="O650" s="12">
        <v>-0.10780349365795826</v>
      </c>
      <c r="P650" s="12">
        <v>-4.8129588769925805E-2</v>
      </c>
      <c r="Q650" s="13">
        <v>44.9</v>
      </c>
      <c r="R650" s="13">
        <v>0</v>
      </c>
      <c r="S650" s="13">
        <v>78.3</v>
      </c>
      <c r="T650" s="13">
        <v>78.3</v>
      </c>
      <c r="U650" s="13">
        <v>123.19999999999999</v>
      </c>
      <c r="V650" s="13">
        <v>4</v>
      </c>
      <c r="W650" s="13">
        <v>119.19999999999999</v>
      </c>
      <c r="X650" s="14">
        <v>3.2467532467532471E-2</v>
      </c>
      <c r="Y650" s="15">
        <v>0.29639175257731959</v>
      </c>
      <c r="Z650" s="14">
        <v>0.5625</v>
      </c>
      <c r="AA650" s="14">
        <v>0.63555194805194803</v>
      </c>
      <c r="AB650" s="14">
        <v>1.2857142857142856</v>
      </c>
      <c r="AC650" s="14">
        <v>1.7438752783964364</v>
      </c>
      <c r="AD650" s="13">
        <v>2.31</v>
      </c>
      <c r="AE650" s="15">
        <v>1.2072222222222224</v>
      </c>
      <c r="AF650" s="14">
        <v>9.4868329805051374E-2</v>
      </c>
      <c r="AG650" s="14">
        <v>0.52019467509769846</v>
      </c>
      <c r="AH650" s="15">
        <v>0.35227272727272729</v>
      </c>
      <c r="AI650" s="5">
        <v>2.2075471698113205</v>
      </c>
      <c r="AJ650" s="15">
        <v>10.158371040723981</v>
      </c>
      <c r="AK650" s="15">
        <v>10.158371040723981</v>
      </c>
      <c r="AL650" s="15" t="s">
        <v>7128</v>
      </c>
      <c r="AM650" s="15" t="s">
        <v>7128</v>
      </c>
      <c r="AN650" s="15">
        <v>0.73727422003284071</v>
      </c>
      <c r="AO650" s="15">
        <v>0.17046317388003038</v>
      </c>
      <c r="AP650" s="15">
        <v>10.188034188034187</v>
      </c>
      <c r="AQ650" s="15">
        <v>6.9707602339181278</v>
      </c>
      <c r="AR650" s="15">
        <v>0.88165680473372776</v>
      </c>
      <c r="AS650" s="15">
        <v>0.45254365983295369</v>
      </c>
      <c r="AT650" s="14">
        <v>7.0135746606334842E-2</v>
      </c>
      <c r="AU650" s="14">
        <v>6.9042316258351895E-3</v>
      </c>
      <c r="AV650" s="12">
        <v>-4.2599999999999999E-2</v>
      </c>
      <c r="AW650" s="12">
        <v>-0.153</v>
      </c>
      <c r="AX650" s="12">
        <v>0.13200000000000001</v>
      </c>
      <c r="AY650" s="12">
        <v>0.114</v>
      </c>
      <c r="AZ650" s="14" t="s">
        <v>7128</v>
      </c>
      <c r="BA650" s="14" t="s">
        <v>7128</v>
      </c>
      <c r="BB650" s="14">
        <v>7.3544093178036604E-2</v>
      </c>
      <c r="BC650" s="14">
        <v>5.7188039102932714E-2</v>
      </c>
      <c r="BD650" s="14">
        <v>1.678056188306758E-2</v>
      </c>
      <c r="BE650" s="14">
        <v>4.4419134396355357E-2</v>
      </c>
      <c r="BF650" s="14">
        <v>0.27659574468085102</v>
      </c>
      <c r="BG650" s="14">
        <v>2.4700000000000003E-2</v>
      </c>
      <c r="BH650" s="13">
        <v>4.42</v>
      </c>
      <c r="BI650" s="13">
        <v>4.42</v>
      </c>
      <c r="BJ650" s="13">
        <v>11.7</v>
      </c>
      <c r="BK650" s="13">
        <v>11.7</v>
      </c>
      <c r="BL650" s="13">
        <v>263.39999999999998</v>
      </c>
      <c r="BM650" s="13">
        <v>263.39999999999998</v>
      </c>
      <c r="BN650" s="13">
        <v>17.100000000000001</v>
      </c>
      <c r="BO650" s="13">
        <v>17.100000000000001</v>
      </c>
      <c r="BP650" s="13">
        <v>8.463829787234042</v>
      </c>
      <c r="BQ650" s="13">
        <v>13.760000000000002</v>
      </c>
      <c r="BR650" s="13">
        <v>-6.3570000000000002</v>
      </c>
      <c r="BS650" s="13">
        <v>2.1099999999999994</v>
      </c>
      <c r="BT650" s="14">
        <v>-0.50178230266465573</v>
      </c>
      <c r="BU650" s="13">
        <v>12.710829787234044</v>
      </c>
      <c r="BV650" s="13">
        <v>-5.093</v>
      </c>
      <c r="BW650" s="13">
        <v>8.6670000000000016</v>
      </c>
      <c r="BX650" s="13">
        <v>60.1</v>
      </c>
      <c r="BY650" s="13">
        <v>148</v>
      </c>
      <c r="BZ650" s="13">
        <v>60.9</v>
      </c>
      <c r="CA650" s="13">
        <v>135.19999999999999</v>
      </c>
      <c r="CB650" s="13">
        <v>-0.31</v>
      </c>
      <c r="CC650" s="15">
        <v>0.32900000000000001</v>
      </c>
      <c r="CD650" s="15">
        <v>0.64900000000000002</v>
      </c>
      <c r="CE650" s="15">
        <v>0.36</v>
      </c>
      <c r="CF650" s="15" t="s">
        <v>7128</v>
      </c>
      <c r="CG650" s="15" t="s">
        <v>7128</v>
      </c>
      <c r="CH650" s="13" t="s">
        <v>7128</v>
      </c>
      <c r="CI650" s="13" t="s">
        <v>7128</v>
      </c>
      <c r="CJ650" s="13">
        <v>-0.31</v>
      </c>
      <c r="CK650" s="12" t="str">
        <f t="shared" si="20"/>
        <v>NA</v>
      </c>
      <c r="CL650" s="36">
        <f t="shared" si="21"/>
        <v>1.9482248520710059</v>
      </c>
      <c r="CM650" s="13">
        <v>6.11</v>
      </c>
      <c r="CN650" s="13">
        <v>1.69</v>
      </c>
      <c r="CO650" s="13">
        <v>4.42</v>
      </c>
      <c r="CP650" s="13">
        <v>44.9</v>
      </c>
      <c r="CQ650" s="13">
        <v>17.100000000000001</v>
      </c>
      <c r="CR650" s="13">
        <v>119.19999999999999</v>
      </c>
      <c r="CS650" s="13">
        <v>-5.093</v>
      </c>
      <c r="CT650" s="13">
        <v>1.2456</v>
      </c>
      <c r="CU650" s="13">
        <v>11.665399999999998</v>
      </c>
      <c r="CV650" s="13">
        <v>136.44559999999998</v>
      </c>
      <c r="CW650" s="13">
        <v>17.495000000000001</v>
      </c>
      <c r="CX650" s="12">
        <v>7.148678959860201E-2</v>
      </c>
      <c r="CY650" s="12">
        <v>5.654304046484452E-2</v>
      </c>
      <c r="CZ650" s="15">
        <v>6.8133752500714477</v>
      </c>
      <c r="DA650" s="20"/>
      <c r="DB650" s="20"/>
    </row>
    <row r="651" spans="1:106" ht="24">
      <c r="A651" s="8" t="s">
        <v>1849</v>
      </c>
      <c r="B651" s="8" t="s">
        <v>1850</v>
      </c>
      <c r="C651" s="9" t="s">
        <v>7204</v>
      </c>
      <c r="D651" s="9" t="s">
        <v>7126</v>
      </c>
      <c r="E651" s="10" t="s">
        <v>7127</v>
      </c>
      <c r="F651" s="10" t="s">
        <v>7126</v>
      </c>
      <c r="G651" s="11">
        <v>0.95</v>
      </c>
      <c r="H651" s="11">
        <v>2.6282751464843748</v>
      </c>
      <c r="I651" s="12">
        <v>9.0499999999999997E-2</v>
      </c>
      <c r="J651" s="12">
        <v>0.29435890075683591</v>
      </c>
      <c r="K651" s="12">
        <v>4.1999999999999996E-2</v>
      </c>
      <c r="L651" s="12">
        <v>9.8500000000000004E-2</v>
      </c>
      <c r="M651" s="12">
        <v>6.5019850000000004E-2</v>
      </c>
      <c r="N651" s="12">
        <v>0.13871865700853922</v>
      </c>
      <c r="O651" s="12">
        <v>-0.2680366375342037</v>
      </c>
      <c r="P651" s="12">
        <v>-8.7429666358631197E-2</v>
      </c>
      <c r="Q651" s="13">
        <v>30.4</v>
      </c>
      <c r="R651" s="13">
        <v>0</v>
      </c>
      <c r="S651" s="13">
        <v>64.2</v>
      </c>
      <c r="T651" s="13">
        <v>64.2</v>
      </c>
      <c r="U651" s="13">
        <v>94.6</v>
      </c>
      <c r="V651" s="13">
        <v>7.32</v>
      </c>
      <c r="W651" s="13">
        <v>87.28</v>
      </c>
      <c r="X651" s="14">
        <v>7.7378435517970412E-2</v>
      </c>
      <c r="Y651" s="15">
        <v>0.42507645259938837</v>
      </c>
      <c r="Z651" s="14">
        <v>0.2829440282062583</v>
      </c>
      <c r="AA651" s="14">
        <v>0.67864693446088797</v>
      </c>
      <c r="AB651" s="14">
        <v>0.39459127228027047</v>
      </c>
      <c r="AC651" s="14">
        <v>2.111842105263158</v>
      </c>
      <c r="AD651" s="13">
        <v>0.186</v>
      </c>
      <c r="AE651" s="15">
        <v>1.6383055555555557</v>
      </c>
      <c r="AF651" s="14">
        <v>9.4868329805051374E-2</v>
      </c>
      <c r="AG651" s="14">
        <v>0.79531283153234744</v>
      </c>
      <c r="AH651" s="15">
        <v>0.48178137651821862</v>
      </c>
      <c r="AI651" s="5">
        <v>1.6539440203562341</v>
      </c>
      <c r="AJ651" s="15">
        <v>7.102803738317756</v>
      </c>
      <c r="AK651" s="15">
        <v>7.102803738317756</v>
      </c>
      <c r="AL651" s="15" t="s">
        <v>7128</v>
      </c>
      <c r="AM651" s="15" t="s">
        <v>7128</v>
      </c>
      <c r="AN651" s="15">
        <v>0.18684695759065767</v>
      </c>
      <c r="AO651" s="15">
        <v>0.37952559300873906</v>
      </c>
      <c r="AP651" s="15">
        <v>6.7138461538461538</v>
      </c>
      <c r="AQ651" s="15">
        <v>4.2995073891625619</v>
      </c>
      <c r="AR651" s="15">
        <v>0.3974861098460698</v>
      </c>
      <c r="AS651" s="15">
        <v>1.089637952559301</v>
      </c>
      <c r="AT651" s="14">
        <v>0</v>
      </c>
      <c r="AU651" s="14">
        <v>0</v>
      </c>
      <c r="AV651" s="12">
        <v>-0.18600000000000003</v>
      </c>
      <c r="AW651" s="12">
        <v>-7.5700000000000003E-2</v>
      </c>
      <c r="AX651" s="12">
        <v>0.10400000000000001</v>
      </c>
      <c r="AY651" s="12">
        <v>0.10199999999999999</v>
      </c>
      <c r="AZ651" s="14" t="s">
        <v>7128</v>
      </c>
      <c r="BA651" s="14" t="s">
        <v>7128</v>
      </c>
      <c r="BB651" s="14">
        <v>2.6322263222632227E-2</v>
      </c>
      <c r="BC651" s="14">
        <v>5.128899064990803E-2</v>
      </c>
      <c r="BD651" s="14">
        <v>5.3433208489388269E-2</v>
      </c>
      <c r="BE651" s="14">
        <v>0.16229712858926343</v>
      </c>
      <c r="BF651" s="14">
        <v>0.16347656249999998</v>
      </c>
      <c r="BG651" s="14" t="s">
        <v>7128</v>
      </c>
      <c r="BH651" s="13">
        <v>4.28</v>
      </c>
      <c r="BI651" s="13">
        <v>4.28</v>
      </c>
      <c r="BJ651" s="13">
        <v>13</v>
      </c>
      <c r="BK651" s="13">
        <v>13</v>
      </c>
      <c r="BL651" s="13">
        <v>80.099999999999994</v>
      </c>
      <c r="BM651" s="13">
        <v>80.099999999999994</v>
      </c>
      <c r="BN651" s="13">
        <v>20.3</v>
      </c>
      <c r="BO651" s="13">
        <v>20.3</v>
      </c>
      <c r="BP651" s="13">
        <v>10.874804687500001</v>
      </c>
      <c r="BQ651" s="13">
        <v>0</v>
      </c>
      <c r="BR651" s="13">
        <v>0</v>
      </c>
      <c r="BS651" s="13">
        <v>-6.4</v>
      </c>
      <c r="BT651" s="14">
        <v>-0.58851631674419436</v>
      </c>
      <c r="BU651" s="13">
        <v>17.274804687500001</v>
      </c>
      <c r="BV651" s="13">
        <v>10.68</v>
      </c>
      <c r="BW651" s="13">
        <v>10.68</v>
      </c>
      <c r="BX651" s="13">
        <v>162.6</v>
      </c>
      <c r="BY651" s="13">
        <v>212.03000000000003</v>
      </c>
      <c r="BZ651" s="13">
        <v>162.69999999999999</v>
      </c>
      <c r="CA651" s="13">
        <v>219.57999999999998</v>
      </c>
      <c r="CB651" s="13">
        <v>0</v>
      </c>
      <c r="CC651" s="15">
        <v>0.503</v>
      </c>
      <c r="CD651" s="15">
        <v>0.76600000000000001</v>
      </c>
      <c r="CE651" s="15">
        <v>0.36</v>
      </c>
      <c r="CF651" s="15">
        <v>0.67759570427231486</v>
      </c>
      <c r="CG651" s="15">
        <v>0.71050994488830221</v>
      </c>
      <c r="CH651" s="13">
        <v>14.561699999999998</v>
      </c>
      <c r="CI651" s="13">
        <v>7.9091999999999985</v>
      </c>
      <c r="CJ651" s="13">
        <v>0</v>
      </c>
      <c r="CK651" s="12">
        <f t="shared" si="20"/>
        <v>0</v>
      </c>
      <c r="CL651" s="36">
        <f t="shared" si="21"/>
        <v>0.36478732124965846</v>
      </c>
      <c r="CM651" s="13">
        <v>5.12</v>
      </c>
      <c r="CN651" s="13">
        <v>0.83699999999999997</v>
      </c>
      <c r="CO651" s="13">
        <v>4.28</v>
      </c>
      <c r="CP651" s="13">
        <v>30.4</v>
      </c>
      <c r="CQ651" s="13">
        <v>20.3</v>
      </c>
      <c r="CR651" s="13">
        <v>87.28</v>
      </c>
      <c r="CS651" s="13" t="s">
        <v>7128</v>
      </c>
      <c r="CT651" s="13">
        <v>0</v>
      </c>
      <c r="CU651" s="13">
        <v>13</v>
      </c>
      <c r="CV651" s="13">
        <v>219.57999999999998</v>
      </c>
      <c r="CW651" s="13">
        <v>20.3</v>
      </c>
      <c r="CX651" s="12">
        <v>2.6322263222632227E-2</v>
      </c>
      <c r="CY651" s="12">
        <v>5.128899064990803E-2</v>
      </c>
      <c r="CZ651" s="15">
        <v>4.2995073891625619</v>
      </c>
      <c r="DA651" s="20"/>
      <c r="DB651" s="20"/>
    </row>
    <row r="652" spans="1:106" ht="24">
      <c r="A652" s="8" t="s">
        <v>4107</v>
      </c>
      <c r="B652" s="8" t="s">
        <v>4108</v>
      </c>
      <c r="C652" s="9" t="s">
        <v>7179</v>
      </c>
      <c r="D652" s="9" t="s">
        <v>7126</v>
      </c>
      <c r="E652" s="10" t="s">
        <v>7127</v>
      </c>
      <c r="F652" s="10" t="s">
        <v>7126</v>
      </c>
      <c r="G652" s="11">
        <v>0.79</v>
      </c>
      <c r="H652" s="11">
        <v>0.79295472440944881</v>
      </c>
      <c r="I652" s="12">
        <v>9.0499999999999997E-2</v>
      </c>
      <c r="J652" s="12">
        <v>0.12826240255905511</v>
      </c>
      <c r="K652" s="12">
        <v>4.7E-2</v>
      </c>
      <c r="L652" s="12">
        <v>0.10350000000000001</v>
      </c>
      <c r="M652" s="12">
        <v>6.8320350000000002E-2</v>
      </c>
      <c r="N652" s="12">
        <v>0.12803904523435969</v>
      </c>
      <c r="O652" s="12">
        <v>-3.6509825239467469E-2</v>
      </c>
      <c r="P652" s="12">
        <v>-8.5144602862110536E-2</v>
      </c>
      <c r="Q652" s="13">
        <v>5.08</v>
      </c>
      <c r="R652" s="13">
        <v>0</v>
      </c>
      <c r="S652" s="13">
        <v>1.9E-2</v>
      </c>
      <c r="T652" s="13">
        <v>1.9E-2</v>
      </c>
      <c r="U652" s="13">
        <v>5.0990000000000002</v>
      </c>
      <c r="V652" s="13">
        <v>0.308</v>
      </c>
      <c r="W652" s="13">
        <v>4.7910000000000004</v>
      </c>
      <c r="X652" s="14">
        <v>6.0404000784467539E-2</v>
      </c>
      <c r="Y652" s="15">
        <v>2.8994845360824743E-2</v>
      </c>
      <c r="Z652" s="14">
        <v>7.4247753028526759E-3</v>
      </c>
      <c r="AA652" s="14">
        <v>3.7262208276132571E-3</v>
      </c>
      <c r="AB652" s="14">
        <v>7.4803149606299212E-3</v>
      </c>
      <c r="AC652" s="14">
        <v>3.7401574803149606E-3</v>
      </c>
      <c r="AD652" s="13">
        <v>6.5000000000000002E-2</v>
      </c>
      <c r="AE652" s="15">
        <v>-1.7777777777777729E-3</v>
      </c>
      <c r="AF652" s="14" t="s">
        <v>7128</v>
      </c>
      <c r="AG652" s="14" t="s">
        <v>7128</v>
      </c>
      <c r="AH652" s="15">
        <v>0.5957446808510638</v>
      </c>
      <c r="AI652" s="5" t="s">
        <v>7128</v>
      </c>
      <c r="AJ652" s="15">
        <v>19.026217228464418</v>
      </c>
      <c r="AK652" s="15">
        <v>19.026217228464418</v>
      </c>
      <c r="AL652" s="15" t="s">
        <v>7128</v>
      </c>
      <c r="AM652" s="15" t="s">
        <v>7128</v>
      </c>
      <c r="AN652" s="15">
        <v>2</v>
      </c>
      <c r="AO652" s="15">
        <v>0.96394686907020877</v>
      </c>
      <c r="AP652" s="15">
        <v>41.660869565217389</v>
      </c>
      <c r="AQ652" s="15">
        <v>32.371621621621628</v>
      </c>
      <c r="AR652" s="15">
        <v>2.1283873833851619</v>
      </c>
      <c r="AS652" s="15">
        <v>0.90910815939278955</v>
      </c>
      <c r="AT652" s="14">
        <v>0</v>
      </c>
      <c r="AU652" s="14">
        <v>0</v>
      </c>
      <c r="AV652" s="12">
        <v>0.32100000000000001</v>
      </c>
      <c r="AW652" s="12">
        <v>0.48899999999999999</v>
      </c>
      <c r="AX652" s="12">
        <v>0.91299999999999992</v>
      </c>
      <c r="AY652" s="12">
        <v>0.90500000000000003</v>
      </c>
      <c r="AZ652" s="14" t="s">
        <v>7128</v>
      </c>
      <c r="BA652" s="14" t="s">
        <v>7128</v>
      </c>
      <c r="BB652" s="14">
        <v>9.1752577319587636E-2</v>
      </c>
      <c r="BC652" s="14">
        <v>4.289444237224916E-2</v>
      </c>
      <c r="BD652" s="14">
        <v>5.0664136622390901E-2</v>
      </c>
      <c r="BE652" s="14">
        <v>2.1821631878557877E-2</v>
      </c>
      <c r="BF652" s="14">
        <v>0</v>
      </c>
      <c r="BG652" s="14" t="s">
        <v>7128</v>
      </c>
      <c r="BH652" s="13">
        <v>0.26700000000000002</v>
      </c>
      <c r="BI652" s="13">
        <v>0.26700000000000002</v>
      </c>
      <c r="BJ652" s="13">
        <v>0.115</v>
      </c>
      <c r="BK652" s="13">
        <v>0.115</v>
      </c>
      <c r="BL652" s="13">
        <v>5.27</v>
      </c>
      <c r="BM652" s="13">
        <v>5.27</v>
      </c>
      <c r="BN652" s="13">
        <v>0.14799999999999999</v>
      </c>
      <c r="BO652" s="13">
        <v>0.14799999999999999</v>
      </c>
      <c r="BP652" s="13">
        <v>0.115</v>
      </c>
      <c r="BQ652" s="13">
        <v>0</v>
      </c>
      <c r="BR652" s="13">
        <v>0</v>
      </c>
      <c r="BS652" s="13">
        <v>-4.7E-2</v>
      </c>
      <c r="BT652" s="14">
        <v>-0.40869565217391302</v>
      </c>
      <c r="BU652" s="13">
        <v>0.16200000000000001</v>
      </c>
      <c r="BV652" s="13">
        <v>0.314</v>
      </c>
      <c r="BW652" s="13">
        <v>0.314</v>
      </c>
      <c r="BX652" s="13">
        <v>2.91</v>
      </c>
      <c r="BY652" s="13">
        <v>2.681</v>
      </c>
      <c r="BZ652" s="13">
        <v>2.54</v>
      </c>
      <c r="CA652" s="13">
        <v>2.2510000000000003</v>
      </c>
      <c r="CB652" s="13">
        <v>0</v>
      </c>
      <c r="CC652" s="15">
        <v>3.5000000000000003E-2</v>
      </c>
      <c r="CD652" s="15">
        <v>-7.2999999999999995E-2</v>
      </c>
      <c r="CE652" s="15">
        <v>0.36</v>
      </c>
      <c r="CF652" s="15">
        <v>1.4328615478294788</v>
      </c>
      <c r="CG652" s="15">
        <v>1.5011853575353618</v>
      </c>
      <c r="CH652" s="13">
        <v>1.9125E-2</v>
      </c>
      <c r="CI652" s="13">
        <v>-1.4749999999999989E-2</v>
      </c>
      <c r="CJ652" s="13">
        <v>0</v>
      </c>
      <c r="CK652" s="12">
        <f t="shared" si="20"/>
        <v>0</v>
      </c>
      <c r="CL652" s="36">
        <f t="shared" si="21"/>
        <v>2.3411816970235444</v>
      </c>
      <c r="CM652" s="13">
        <v>0.121</v>
      </c>
      <c r="CN652" s="13" t="s">
        <v>7128</v>
      </c>
      <c r="CO652" s="13">
        <v>0.26700000000000002</v>
      </c>
      <c r="CP652" s="13">
        <v>5.08</v>
      </c>
      <c r="CQ652" s="13">
        <v>0.14799999999999999</v>
      </c>
      <c r="CR652" s="13">
        <v>4.7910000000000004</v>
      </c>
      <c r="CS652" s="13" t="s">
        <v>7128</v>
      </c>
      <c r="CT652" s="13">
        <v>0</v>
      </c>
      <c r="CU652" s="13">
        <v>0.115</v>
      </c>
      <c r="CV652" s="13">
        <v>2.2510000000000003</v>
      </c>
      <c r="CW652" s="13">
        <v>0.14799999999999999</v>
      </c>
      <c r="CX652" s="12">
        <v>9.1752577319587636E-2</v>
      </c>
      <c r="CY652" s="12">
        <v>4.289444237224916E-2</v>
      </c>
      <c r="CZ652" s="15">
        <v>32.371621621621628</v>
      </c>
      <c r="DA652" s="20"/>
      <c r="DB652" s="20"/>
    </row>
    <row r="653" spans="1:106" ht="24">
      <c r="A653" s="8" t="s">
        <v>3881</v>
      </c>
      <c r="B653" s="8" t="s">
        <v>3882</v>
      </c>
      <c r="C653" s="9" t="s">
        <v>7144</v>
      </c>
      <c r="D653" s="9" t="s">
        <v>7126</v>
      </c>
      <c r="E653" s="10" t="s">
        <v>7127</v>
      </c>
      <c r="F653" s="10" t="s">
        <v>7126</v>
      </c>
      <c r="G653" s="11">
        <v>1.1499999999999999</v>
      </c>
      <c r="H653" s="11">
        <v>1.2116719242902207</v>
      </c>
      <c r="I653" s="12">
        <v>9.0499999999999997E-2</v>
      </c>
      <c r="J653" s="12">
        <v>0.16615630914826499</v>
      </c>
      <c r="K653" s="12">
        <v>4.7E-2</v>
      </c>
      <c r="L653" s="12">
        <v>0.10350000000000001</v>
      </c>
      <c r="M653" s="12">
        <v>6.8320350000000002E-2</v>
      </c>
      <c r="N653" s="12">
        <v>0.16117663458083831</v>
      </c>
      <c r="O653" s="12" t="s">
        <v>7128</v>
      </c>
      <c r="P653" s="12" t="s">
        <v>7128</v>
      </c>
      <c r="Q653" s="13">
        <v>0.317</v>
      </c>
      <c r="R653" s="13">
        <v>0</v>
      </c>
      <c r="S653" s="13">
        <v>1.7000000000000001E-2</v>
      </c>
      <c r="T653" s="13">
        <v>1.7000000000000001E-2</v>
      </c>
      <c r="U653" s="13">
        <v>0.33400000000000002</v>
      </c>
      <c r="V653" s="13">
        <v>1.2999999999999999E-2</v>
      </c>
      <c r="W653" s="13">
        <v>0.32100000000000001</v>
      </c>
      <c r="X653" s="14">
        <v>3.8922155688622749E-2</v>
      </c>
      <c r="Y653" s="15">
        <v>5.543237250554324E-2</v>
      </c>
      <c r="Z653" s="14" t="s">
        <v>7128</v>
      </c>
      <c r="AA653" s="14">
        <v>5.089820359281437E-2</v>
      </c>
      <c r="AB653" s="14" t="s">
        <v>7128</v>
      </c>
      <c r="AC653" s="14">
        <v>5.3627760252365937E-2</v>
      </c>
      <c r="AD653" s="13">
        <v>7.0000000000000007E-2</v>
      </c>
      <c r="AE653" s="15">
        <v>-3.1777777777777794E-2</v>
      </c>
      <c r="AF653" s="14">
        <v>3.1622776601683791E-2</v>
      </c>
      <c r="AG653" s="14" t="s">
        <v>7128</v>
      </c>
      <c r="AH653" s="15">
        <v>0.6827586206896552</v>
      </c>
      <c r="AI653" s="5" t="s">
        <v>7128</v>
      </c>
      <c r="AJ653" s="15" t="s">
        <v>7128</v>
      </c>
      <c r="AK653" s="15" t="s">
        <v>7128</v>
      </c>
      <c r="AL653" s="15" t="s">
        <v>7128</v>
      </c>
      <c r="AM653" s="15" t="s">
        <v>7128</v>
      </c>
      <c r="AN653" s="15" t="s">
        <v>7128</v>
      </c>
      <c r="AO653" s="15">
        <v>4.3246930422919508E-2</v>
      </c>
      <c r="AP653" s="15" t="s">
        <v>7128</v>
      </c>
      <c r="AQ653" s="15" t="s">
        <v>7128</v>
      </c>
      <c r="AR653" s="15" t="s">
        <v>7128</v>
      </c>
      <c r="AS653" s="15">
        <v>4.379263301500682E-2</v>
      </c>
      <c r="AT653" s="14" t="s">
        <v>7128</v>
      </c>
      <c r="AU653" s="14">
        <v>0</v>
      </c>
      <c r="AV653" s="12" t="s">
        <v>7128</v>
      </c>
      <c r="AW653" s="12" t="s">
        <v>7128</v>
      </c>
      <c r="AX653" s="12">
        <v>5.3399999999999996E-2</v>
      </c>
      <c r="AY653" s="12">
        <v>7.1800000000000003E-2</v>
      </c>
      <c r="AZ653" s="14" t="s">
        <v>7128</v>
      </c>
      <c r="BA653" s="14" t="s">
        <v>7128</v>
      </c>
      <c r="BB653" s="14" t="s">
        <v>7128</v>
      </c>
      <c r="BC653" s="14" t="s">
        <v>7128</v>
      </c>
      <c r="BD653" s="14">
        <v>-8.5402455661664392E-2</v>
      </c>
      <c r="BE653" s="14">
        <v>-5.7844474761255114E-2</v>
      </c>
      <c r="BF653" s="14">
        <v>0</v>
      </c>
      <c r="BG653" s="14" t="s">
        <v>7128</v>
      </c>
      <c r="BH653" s="13">
        <v>-0.626</v>
      </c>
      <c r="BI653" s="13">
        <v>-0.626</v>
      </c>
      <c r="BJ653" s="13">
        <v>-0.42399999999999999</v>
      </c>
      <c r="BK653" s="13">
        <v>-0.42399999999999999</v>
      </c>
      <c r="BL653" s="13">
        <v>7.33</v>
      </c>
      <c r="BM653" s="13">
        <v>7.33</v>
      </c>
      <c r="BN653" s="13">
        <v>-0.32</v>
      </c>
      <c r="BO653" s="13">
        <v>-0.32</v>
      </c>
      <c r="BP653" s="13">
        <v>-0.42399999999999999</v>
      </c>
      <c r="BQ653" s="13">
        <v>0</v>
      </c>
      <c r="BR653" s="13">
        <v>0</v>
      </c>
      <c r="BS653" s="13">
        <v>-0.104</v>
      </c>
      <c r="BT653" s="14" t="s">
        <v>7128</v>
      </c>
      <c r="BU653" s="13">
        <v>-0.32</v>
      </c>
      <c r="BV653" s="13">
        <v>-0.52200000000000002</v>
      </c>
      <c r="BW653" s="13">
        <v>-0.52200000000000002</v>
      </c>
      <c r="BX653" s="13">
        <v>0</v>
      </c>
      <c r="BY653" s="13">
        <v>0</v>
      </c>
      <c r="BZ653" s="13">
        <v>-0.59699999999999998</v>
      </c>
      <c r="CA653" s="13">
        <v>-0.59299999999999997</v>
      </c>
      <c r="CB653" s="13">
        <v>0</v>
      </c>
      <c r="CC653" s="15">
        <v>-0.121</v>
      </c>
      <c r="CD653" s="15">
        <v>0.21099999999999999</v>
      </c>
      <c r="CE653" s="15">
        <v>0.36</v>
      </c>
      <c r="CF653" s="15">
        <v>1.24562031062741</v>
      </c>
      <c r="CG653" s="15">
        <v>1.1451134031347394</v>
      </c>
      <c r="CH653" s="13">
        <v>-7.5777777777777777E-2</v>
      </c>
      <c r="CI653" s="13">
        <v>-0.12588888888888888</v>
      </c>
      <c r="CJ653" s="13">
        <v>0</v>
      </c>
      <c r="CK653" s="12">
        <f t="shared" si="20"/>
        <v>0</v>
      </c>
      <c r="CL653" s="36" t="str">
        <f t="shared" si="21"/>
        <v>NA</v>
      </c>
      <c r="CM653" s="13" t="s">
        <v>7128</v>
      </c>
      <c r="CN653" s="13" t="s">
        <v>7128</v>
      </c>
      <c r="CO653" s="13" t="s">
        <v>7128</v>
      </c>
      <c r="CP653" s="13" t="s">
        <v>7128</v>
      </c>
      <c r="CQ653" s="13" t="s">
        <v>7128</v>
      </c>
      <c r="CR653" s="13" t="s">
        <v>7128</v>
      </c>
      <c r="CS653" s="13" t="s">
        <v>7128</v>
      </c>
      <c r="CT653" s="13">
        <v>0</v>
      </c>
      <c r="CU653" s="13">
        <v>-0.42399999999999999</v>
      </c>
      <c r="CV653" s="13">
        <v>-0.59299999999999997</v>
      </c>
      <c r="CW653" s="13">
        <v>-0.32</v>
      </c>
      <c r="CX653" s="12" t="s">
        <v>7128</v>
      </c>
      <c r="CY653" s="12" t="s">
        <v>7128</v>
      </c>
      <c r="CZ653" s="15" t="s">
        <v>7128</v>
      </c>
      <c r="DA653" s="20"/>
      <c r="DB653" s="20"/>
    </row>
    <row r="654" spans="1:106" ht="24">
      <c r="A654" s="8" t="s">
        <v>4693</v>
      </c>
      <c r="B654" s="8" t="s">
        <v>4694</v>
      </c>
      <c r="C654" s="9" t="s">
        <v>7178</v>
      </c>
      <c r="D654" s="9" t="s">
        <v>7126</v>
      </c>
      <c r="E654" s="10" t="s">
        <v>7127</v>
      </c>
      <c r="F654" s="10" t="s">
        <v>7126</v>
      </c>
      <c r="G654" s="11">
        <v>1.1000000000000001</v>
      </c>
      <c r="H654" s="11">
        <v>1.9480916030534352</v>
      </c>
      <c r="I654" s="12">
        <v>9.0499999999999997E-2</v>
      </c>
      <c r="J654" s="12">
        <v>0.23280229007633588</v>
      </c>
      <c r="K654" s="12">
        <v>4.7E-2</v>
      </c>
      <c r="L654" s="12">
        <v>0.10350000000000001</v>
      </c>
      <c r="M654" s="12">
        <v>6.8320350000000002E-2</v>
      </c>
      <c r="N654" s="12">
        <v>0.16119592823275863</v>
      </c>
      <c r="O654" s="12">
        <v>-0.22371138098542678</v>
      </c>
      <c r="P654" s="12">
        <v>-0.15565234954473892</v>
      </c>
      <c r="Q654" s="13">
        <v>1.31</v>
      </c>
      <c r="R654" s="13">
        <v>0</v>
      </c>
      <c r="S654" s="13">
        <v>1.01</v>
      </c>
      <c r="T654" s="13">
        <v>1.01</v>
      </c>
      <c r="U654" s="13">
        <v>2.3200000000000003</v>
      </c>
      <c r="V654" s="13">
        <v>8.0000000000000002E-3</v>
      </c>
      <c r="W654" s="13">
        <v>2.3120000000000003</v>
      </c>
      <c r="X654" s="14">
        <v>3.448275862068965E-3</v>
      </c>
      <c r="Y654" s="15">
        <v>0.21226415094339623</v>
      </c>
      <c r="Z654" s="14">
        <v>0.31172839506172839</v>
      </c>
      <c r="AA654" s="14">
        <v>0.43534482758620685</v>
      </c>
      <c r="AB654" s="14">
        <v>0.45291479820627806</v>
      </c>
      <c r="AC654" s="14">
        <v>0.77099236641221369</v>
      </c>
      <c r="AD654" s="13">
        <v>0.123</v>
      </c>
      <c r="AE654" s="15">
        <v>0.70791666666666675</v>
      </c>
      <c r="AF654" s="14" t="s">
        <v>7128</v>
      </c>
      <c r="AG654" s="14" t="s">
        <v>7128</v>
      </c>
      <c r="AH654" s="15">
        <v>0.51666666666666672</v>
      </c>
      <c r="AI654" s="5" t="s">
        <v>7128</v>
      </c>
      <c r="AJ654" s="15">
        <v>62.38095238095238</v>
      </c>
      <c r="AK654" s="15">
        <v>62.38095238095238</v>
      </c>
      <c r="AL654" s="15" t="s">
        <v>7128</v>
      </c>
      <c r="AM654" s="15" t="s">
        <v>7128</v>
      </c>
      <c r="AN654" s="15">
        <v>0.58744394618834084</v>
      </c>
      <c r="AO654" s="15">
        <v>0.74011299435028255</v>
      </c>
      <c r="AP654" s="15">
        <v>128.44444444444446</v>
      </c>
      <c r="AQ654" s="15">
        <v>34</v>
      </c>
      <c r="AR654" s="15">
        <v>0.71534653465346543</v>
      </c>
      <c r="AS654" s="15">
        <v>1.3062146892655369</v>
      </c>
      <c r="AT654" s="14">
        <v>0</v>
      </c>
      <c r="AU654" s="14">
        <v>0</v>
      </c>
      <c r="AV654" s="12">
        <v>0.28300000000000003</v>
      </c>
      <c r="AW654" s="12">
        <v>0.221</v>
      </c>
      <c r="AX654" s="12">
        <v>0.20499999999999999</v>
      </c>
      <c r="AY654" s="12">
        <v>0.155</v>
      </c>
      <c r="AZ654" s="14" t="s">
        <v>7128</v>
      </c>
      <c r="BA654" s="14" t="s">
        <v>7128</v>
      </c>
      <c r="BB654" s="14">
        <v>9.0909090909090905E-3</v>
      </c>
      <c r="BC654" s="14">
        <v>5.5435786880197102E-3</v>
      </c>
      <c r="BD654" s="14">
        <v>1.1864406779661017E-2</v>
      </c>
      <c r="BE654" s="14">
        <v>1.0169491525423728E-2</v>
      </c>
      <c r="BF654" s="14">
        <v>0</v>
      </c>
      <c r="BG654" s="14">
        <v>3.4599999999999999E-2</v>
      </c>
      <c r="BH654" s="13">
        <v>2.1000000000000001E-2</v>
      </c>
      <c r="BI654" s="13">
        <v>2.1000000000000001E-2</v>
      </c>
      <c r="BJ654" s="13">
        <v>1.7999999999999999E-2</v>
      </c>
      <c r="BK654" s="13">
        <v>1.7999999999999999E-2</v>
      </c>
      <c r="BL654" s="13">
        <v>1.77</v>
      </c>
      <c r="BM654" s="13">
        <v>1.77</v>
      </c>
      <c r="BN654" s="13">
        <v>6.8000000000000005E-2</v>
      </c>
      <c r="BO654" s="13">
        <v>6.8000000000000005E-2</v>
      </c>
      <c r="BP654" s="13">
        <v>1.7999999999999999E-2</v>
      </c>
      <c r="BQ654" s="13">
        <v>0</v>
      </c>
      <c r="BR654" s="13">
        <v>0</v>
      </c>
      <c r="BS654" s="13">
        <v>-0.105</v>
      </c>
      <c r="BT654" s="14">
        <v>-5.8333333333333339</v>
      </c>
      <c r="BU654" s="13">
        <v>0.123</v>
      </c>
      <c r="BV654" s="13">
        <v>0.126</v>
      </c>
      <c r="BW654" s="13">
        <v>0.126</v>
      </c>
      <c r="BX654" s="13">
        <v>2.31</v>
      </c>
      <c r="BY654" s="13">
        <v>3.2469999999999999</v>
      </c>
      <c r="BZ654" s="13">
        <v>2.23</v>
      </c>
      <c r="CA654" s="13">
        <v>3.2320000000000002</v>
      </c>
      <c r="CB654" s="13">
        <v>0</v>
      </c>
      <c r="CC654" s="15">
        <v>8.9999999999999993E-3</v>
      </c>
      <c r="CD654" s="15">
        <v>0.754</v>
      </c>
      <c r="CE654" s="15">
        <v>0.36</v>
      </c>
      <c r="CF654" s="15" t="s">
        <v>7128</v>
      </c>
      <c r="CG654" s="15" t="s">
        <v>7128</v>
      </c>
      <c r="CH654" s="13" t="s">
        <v>7128</v>
      </c>
      <c r="CI654" s="13" t="s">
        <v>7128</v>
      </c>
      <c r="CJ654" s="13">
        <v>0</v>
      </c>
      <c r="CK654" s="12">
        <f t="shared" si="20"/>
        <v>0</v>
      </c>
      <c r="CL654" s="36">
        <f t="shared" si="21"/>
        <v>0.54764851485148514</v>
      </c>
      <c r="CM654" s="13">
        <v>1.7999999999999999E-2</v>
      </c>
      <c r="CN654" s="13" t="s">
        <v>7128</v>
      </c>
      <c r="CO654" s="13">
        <v>2.1000000000000001E-2</v>
      </c>
      <c r="CP654" s="13">
        <v>1.31</v>
      </c>
      <c r="CQ654" s="13">
        <v>6.8000000000000005E-2</v>
      </c>
      <c r="CR654" s="13">
        <v>2.3120000000000003</v>
      </c>
      <c r="CS654" s="13" t="s">
        <v>7128</v>
      </c>
      <c r="CT654" s="13">
        <v>0</v>
      </c>
      <c r="CU654" s="13">
        <v>1.7999999999999999E-2</v>
      </c>
      <c r="CV654" s="13">
        <v>3.2320000000000002</v>
      </c>
      <c r="CW654" s="13">
        <v>6.8000000000000005E-2</v>
      </c>
      <c r="CX654" s="12">
        <v>9.0909090909090905E-3</v>
      </c>
      <c r="CY654" s="12">
        <v>5.5435786880197102E-3</v>
      </c>
      <c r="CZ654" s="15">
        <v>34</v>
      </c>
      <c r="DA654" s="20"/>
      <c r="DB654" s="20"/>
    </row>
    <row r="655" spans="1:106">
      <c r="A655" s="8" t="s">
        <v>701</v>
      </c>
      <c r="B655" s="8" t="s">
        <v>702</v>
      </c>
      <c r="C655" s="9" t="s">
        <v>7175</v>
      </c>
      <c r="D655" s="9" t="s">
        <v>7126</v>
      </c>
      <c r="E655" s="10" t="s">
        <v>7127</v>
      </c>
      <c r="F655" s="10" t="s">
        <v>7126</v>
      </c>
      <c r="G655" s="11">
        <v>0.75</v>
      </c>
      <c r="H655" s="11">
        <v>1.0185371065924103</v>
      </c>
      <c r="I655" s="12">
        <v>9.0499999999999997E-2</v>
      </c>
      <c r="J655" s="12">
        <v>0.14867760814661313</v>
      </c>
      <c r="K655" s="12">
        <v>3.2000000000000001E-2</v>
      </c>
      <c r="L655" s="12">
        <v>8.8499999999999995E-2</v>
      </c>
      <c r="M655" s="12">
        <v>5.8418850000000001E-2</v>
      </c>
      <c r="N655" s="12">
        <v>0.11101416106792453</v>
      </c>
      <c r="O655" s="12">
        <v>-9.8489830748183627E-2</v>
      </c>
      <c r="P655" s="12">
        <v>9.281148960626795E-2</v>
      </c>
      <c r="Q655" s="13">
        <v>772.1</v>
      </c>
      <c r="R655" s="13">
        <v>0</v>
      </c>
      <c r="S655" s="13">
        <v>552.9</v>
      </c>
      <c r="T655" s="13">
        <v>552.9</v>
      </c>
      <c r="U655" s="13">
        <v>1325</v>
      </c>
      <c r="V655" s="13">
        <v>224.9</v>
      </c>
      <c r="W655" s="13">
        <v>1100.0999999999999</v>
      </c>
      <c r="X655" s="14">
        <v>0.16973584905660377</v>
      </c>
      <c r="Y655" s="15">
        <v>0.10779681039574719</v>
      </c>
      <c r="Z655" s="14">
        <v>0.50729424717864013</v>
      </c>
      <c r="AA655" s="14">
        <v>0.41728301886792452</v>
      </c>
      <c r="AB655" s="14">
        <v>1.029608938547486</v>
      </c>
      <c r="AC655" s="14">
        <v>0.71609895091309406</v>
      </c>
      <c r="AD655" s="13">
        <v>4.5599999999999996</v>
      </c>
      <c r="AE655" s="15">
        <v>1.5265555555555557</v>
      </c>
      <c r="AF655" s="14">
        <v>0.19748417658131498</v>
      </c>
      <c r="AG655" s="14">
        <v>0.4845957871495345</v>
      </c>
      <c r="AH655" s="15">
        <v>0.24672489082969429</v>
      </c>
      <c r="AI655" s="5">
        <v>2.5048169556840079</v>
      </c>
      <c r="AJ655" s="15">
        <v>52.523809523809526</v>
      </c>
      <c r="AK655" s="15">
        <v>52.523809523809526</v>
      </c>
      <c r="AL655" s="15">
        <v>12.324324324324323</v>
      </c>
      <c r="AM655" s="15">
        <v>2.4892800722184609</v>
      </c>
      <c r="AN655" s="15">
        <v>1.4378026070763501</v>
      </c>
      <c r="AO655" s="15">
        <v>1.8882367326974812</v>
      </c>
      <c r="AP655" s="15">
        <v>8.4623076923076912</v>
      </c>
      <c r="AQ655" s="15">
        <v>6.9936427209154468</v>
      </c>
      <c r="AR655" s="15">
        <v>3.2213762811127364</v>
      </c>
      <c r="AS655" s="15">
        <v>2.6903888481291269</v>
      </c>
      <c r="AT655" s="14">
        <v>0.18427210884353742</v>
      </c>
      <c r="AU655" s="14">
        <v>3.5083538401761431E-3</v>
      </c>
      <c r="AV655" s="12">
        <v>0.30199999999999999</v>
      </c>
      <c r="AW655" s="12">
        <v>-7.2700000000000001E-2</v>
      </c>
      <c r="AX655" s="12">
        <v>0.45</v>
      </c>
      <c r="AY655" s="12">
        <v>0.45</v>
      </c>
      <c r="AZ655" s="14">
        <v>0.21100000000000002</v>
      </c>
      <c r="BA655" s="14">
        <v>4.9599999999999998E-2</v>
      </c>
      <c r="BB655" s="14">
        <v>5.0187777398429501E-2</v>
      </c>
      <c r="BC655" s="14">
        <v>0.20382565067419248</v>
      </c>
      <c r="BD655" s="14">
        <v>3.5950110051357301E-2</v>
      </c>
      <c r="BE655" s="14">
        <v>0.31792614331132307</v>
      </c>
      <c r="BF655" s="14">
        <v>0.5</v>
      </c>
      <c r="BG655" s="14">
        <v>0.60420000000000007</v>
      </c>
      <c r="BH655" s="13">
        <v>14.7</v>
      </c>
      <c r="BI655" s="13">
        <v>14.7</v>
      </c>
      <c r="BJ655" s="13">
        <v>130</v>
      </c>
      <c r="BK655" s="13">
        <v>130</v>
      </c>
      <c r="BL655" s="13">
        <v>408.9</v>
      </c>
      <c r="BM655" s="13">
        <v>408.9</v>
      </c>
      <c r="BN655" s="13">
        <v>157.30000000000001</v>
      </c>
      <c r="BO655" s="13">
        <v>157.30000000000001</v>
      </c>
      <c r="BP655" s="13">
        <v>65</v>
      </c>
      <c r="BQ655" s="13">
        <v>0</v>
      </c>
      <c r="BR655" s="13">
        <v>0</v>
      </c>
      <c r="BS655" s="13">
        <v>-31.7</v>
      </c>
      <c r="BT655" s="14">
        <v>-0.4876923076923077</v>
      </c>
      <c r="BU655" s="13">
        <v>96.7</v>
      </c>
      <c r="BV655" s="13">
        <v>46.4</v>
      </c>
      <c r="BW655" s="13">
        <v>46.4</v>
      </c>
      <c r="BX655" s="13">
        <v>292.89999999999998</v>
      </c>
      <c r="BY655" s="13">
        <v>318.90000000000009</v>
      </c>
      <c r="BZ655" s="13">
        <v>537</v>
      </c>
      <c r="CA655" s="13">
        <v>341.50000000000011</v>
      </c>
      <c r="CB655" s="13">
        <v>-2.7088000000000001</v>
      </c>
      <c r="CC655" s="15">
        <v>0.63800000000000001</v>
      </c>
      <c r="CD655" s="15">
        <v>0.37</v>
      </c>
      <c r="CE655" s="15">
        <v>0.36</v>
      </c>
      <c r="CF655" s="15" t="s">
        <v>7128</v>
      </c>
      <c r="CG655" s="15" t="s">
        <v>7128</v>
      </c>
      <c r="CH655" s="13" t="s">
        <v>7128</v>
      </c>
      <c r="CI655" s="13" t="s">
        <v>7128</v>
      </c>
      <c r="CJ655" s="13">
        <v>-2.7088000000000001</v>
      </c>
      <c r="CK655" s="12">
        <f t="shared" si="20"/>
        <v>5.8379310344827587E-2</v>
      </c>
      <c r="CL655" s="36">
        <f t="shared" si="21"/>
        <v>1.1973645680819907</v>
      </c>
      <c r="CM655" s="13">
        <v>37.1</v>
      </c>
      <c r="CN655" s="13">
        <v>22.9</v>
      </c>
      <c r="CO655" s="13">
        <v>14.7</v>
      </c>
      <c r="CP655" s="13">
        <v>772.1</v>
      </c>
      <c r="CQ655" s="13">
        <v>157.30000000000001</v>
      </c>
      <c r="CR655" s="13">
        <v>1100.0999999999999</v>
      </c>
      <c r="CS655" s="13">
        <v>46.4</v>
      </c>
      <c r="CT655" s="13">
        <v>0</v>
      </c>
      <c r="CU655" s="13">
        <v>130</v>
      </c>
      <c r="CV655" s="13">
        <v>341.50000000000011</v>
      </c>
      <c r="CW655" s="13">
        <v>157.30000000000001</v>
      </c>
      <c r="CX655" s="12">
        <v>5.0187777398429501E-2</v>
      </c>
      <c r="CY655" s="12">
        <v>0.20382565067419248</v>
      </c>
      <c r="CZ655" s="15">
        <v>6.9936427209154468</v>
      </c>
      <c r="DA655" s="20"/>
      <c r="DB655" s="20"/>
    </row>
    <row r="656" spans="1:106">
      <c r="A656" s="8" t="s">
        <v>5263</v>
      </c>
      <c r="B656" s="8" t="s">
        <v>5264</v>
      </c>
      <c r="C656" s="9" t="s">
        <v>7179</v>
      </c>
      <c r="D656" s="9" t="s">
        <v>7126</v>
      </c>
      <c r="E656" s="10" t="s">
        <v>7127</v>
      </c>
      <c r="F656" s="10" t="s">
        <v>7126</v>
      </c>
      <c r="G656" s="11">
        <v>0.79</v>
      </c>
      <c r="H656" s="11">
        <v>1.0650450204638473</v>
      </c>
      <c r="I656" s="12">
        <v>9.0499999999999997E-2</v>
      </c>
      <c r="J656" s="12">
        <v>0.15288657435197817</v>
      </c>
      <c r="K656" s="12">
        <v>4.7E-2</v>
      </c>
      <c r="L656" s="12">
        <v>0.10350000000000001</v>
      </c>
      <c r="M656" s="12">
        <v>6.8320350000000002E-2</v>
      </c>
      <c r="N656" s="12">
        <v>0.12431587163504967</v>
      </c>
      <c r="O656" s="12" t="s">
        <v>7128</v>
      </c>
      <c r="P656" s="12" t="s">
        <v>7128</v>
      </c>
      <c r="Q656" s="13">
        <v>0.73299999999999998</v>
      </c>
      <c r="R656" s="13">
        <v>0</v>
      </c>
      <c r="S656" s="13">
        <v>0.374</v>
      </c>
      <c r="T656" s="13">
        <v>0.374</v>
      </c>
      <c r="U656" s="13">
        <v>1.107</v>
      </c>
      <c r="V656" s="13">
        <v>9.1999999999999998E-2</v>
      </c>
      <c r="W656" s="13">
        <v>1.0149999999999999</v>
      </c>
      <c r="X656" s="14">
        <v>8.3107497741644082E-2</v>
      </c>
      <c r="Y656" s="15">
        <v>6.9060773480662987E-2</v>
      </c>
      <c r="Z656" s="14">
        <v>7.9338141705557919E-2</v>
      </c>
      <c r="AA656" s="14">
        <v>0.33785004516711836</v>
      </c>
      <c r="AB656" s="14">
        <v>8.6175115207373268E-2</v>
      </c>
      <c r="AC656" s="14">
        <v>0.51023192360163716</v>
      </c>
      <c r="AD656" s="13">
        <v>0.10100000000000001</v>
      </c>
      <c r="AE656" s="15" t="s">
        <v>7128</v>
      </c>
      <c r="AF656" s="14" t="s">
        <v>7128</v>
      </c>
      <c r="AG656" s="14" t="s">
        <v>7128</v>
      </c>
      <c r="AH656" s="15">
        <v>0.72477064220183485</v>
      </c>
      <c r="AI656" s="5" t="s">
        <v>7128</v>
      </c>
      <c r="AJ656" s="15">
        <v>12.637931034482758</v>
      </c>
      <c r="AK656" s="15">
        <v>12.637931034482758</v>
      </c>
      <c r="AL656" s="15" t="s">
        <v>7128</v>
      </c>
      <c r="AM656" s="15" t="s">
        <v>7128</v>
      </c>
      <c r="AN656" s="15">
        <v>0.16889400921658987</v>
      </c>
      <c r="AO656" s="15">
        <v>2.1063218390804597</v>
      </c>
      <c r="AP656" s="15">
        <v>13.533333333333333</v>
      </c>
      <c r="AQ656" s="15">
        <v>10.149999999999999</v>
      </c>
      <c r="AR656" s="15">
        <v>0.25192355423181928</v>
      </c>
      <c r="AS656" s="15">
        <v>2.9166666666666665</v>
      </c>
      <c r="AT656" s="14">
        <v>0</v>
      </c>
      <c r="AU656" s="14">
        <v>0</v>
      </c>
      <c r="AV656" s="12">
        <v>-7.9100000000000004E-2</v>
      </c>
      <c r="AW656" s="12" t="s">
        <v>7128</v>
      </c>
      <c r="AX656" s="12">
        <v>0.57700000000000007</v>
      </c>
      <c r="AY656" s="12" t="s">
        <v>7128</v>
      </c>
      <c r="AZ656" s="14" t="s">
        <v>7128</v>
      </c>
      <c r="BA656" s="14" t="s">
        <v>7128</v>
      </c>
      <c r="BB656" s="14" t="s">
        <v>7128</v>
      </c>
      <c r="BC656" s="14" t="s">
        <v>7128</v>
      </c>
      <c r="BD656" s="14">
        <v>0.16666666666666669</v>
      </c>
      <c r="BE656" s="14">
        <v>0.21551724137931036</v>
      </c>
      <c r="BF656" s="14">
        <v>0.31764705882352939</v>
      </c>
      <c r="BG656" s="14" t="s">
        <v>7128</v>
      </c>
      <c r="BH656" s="13">
        <v>5.8000000000000003E-2</v>
      </c>
      <c r="BI656" s="13">
        <v>5.8000000000000003E-2</v>
      </c>
      <c r="BJ656" s="13">
        <v>7.4999999999999997E-2</v>
      </c>
      <c r="BK656" s="13">
        <v>7.4999999999999997E-2</v>
      </c>
      <c r="BL656" s="13">
        <v>0.34799999999999998</v>
      </c>
      <c r="BM656" s="13">
        <v>0.34799999999999998</v>
      </c>
      <c r="BN656" s="13">
        <v>0.1</v>
      </c>
      <c r="BO656" s="13">
        <v>0.1</v>
      </c>
      <c r="BP656" s="13">
        <v>5.1176470588235295E-2</v>
      </c>
      <c r="BQ656" s="13">
        <v>0</v>
      </c>
      <c r="BR656" s="13">
        <v>0</v>
      </c>
      <c r="BS656" s="13">
        <v>-1.7000000000000001E-2</v>
      </c>
      <c r="BT656" s="14">
        <v>-0.33218390804597703</v>
      </c>
      <c r="BU656" s="13">
        <v>6.8176470588235297E-2</v>
      </c>
      <c r="BV656" s="13">
        <v>7.5000000000000011E-2</v>
      </c>
      <c r="BW656" s="13">
        <v>7.5000000000000011E-2</v>
      </c>
      <c r="BX656" s="13">
        <v>0</v>
      </c>
      <c r="BY656" s="13">
        <v>0</v>
      </c>
      <c r="BZ656" s="13">
        <v>4.34</v>
      </c>
      <c r="CA656" s="13">
        <v>4.0289999999999999</v>
      </c>
      <c r="CB656" s="13">
        <v>0</v>
      </c>
      <c r="CC656" s="15" t="s">
        <v>7128</v>
      </c>
      <c r="CD656" s="15" t="s">
        <v>7128</v>
      </c>
      <c r="CE656" s="15">
        <v>0.36</v>
      </c>
      <c r="CF656" s="15" t="s">
        <v>7128</v>
      </c>
      <c r="CG656" s="15" t="s">
        <v>7128</v>
      </c>
      <c r="CH656" s="13" t="s">
        <v>7128</v>
      </c>
      <c r="CI656" s="13" t="s">
        <v>7128</v>
      </c>
      <c r="CJ656" s="13">
        <v>0</v>
      </c>
      <c r="CK656" s="12">
        <f t="shared" si="20"/>
        <v>0</v>
      </c>
      <c r="CL656" s="36">
        <f t="shared" si="21"/>
        <v>8.637379002233804E-2</v>
      </c>
      <c r="CM656" s="13">
        <v>8.5000000000000006E-2</v>
      </c>
      <c r="CN656" s="13">
        <v>2.7E-2</v>
      </c>
      <c r="CO656" s="13">
        <v>5.8000000000000003E-2</v>
      </c>
      <c r="CP656" s="13">
        <v>0.73299999999999998</v>
      </c>
      <c r="CQ656" s="13">
        <v>0.1</v>
      </c>
      <c r="CR656" s="13">
        <v>1.0149999999999999</v>
      </c>
      <c r="CS656" s="13" t="s">
        <v>7128</v>
      </c>
      <c r="CT656" s="13">
        <v>0</v>
      </c>
      <c r="CU656" s="13">
        <v>7.4999999999999997E-2</v>
      </c>
      <c r="CV656" s="13">
        <v>4.0289999999999999</v>
      </c>
      <c r="CW656" s="13">
        <v>0.1</v>
      </c>
      <c r="CX656" s="12" t="s">
        <v>7128</v>
      </c>
      <c r="CY656" s="12" t="s">
        <v>7128</v>
      </c>
      <c r="CZ656" s="15">
        <v>10.149999999999999</v>
      </c>
      <c r="DA656" s="20"/>
      <c r="DB656" s="20"/>
    </row>
    <row r="657" spans="1:106" ht="24">
      <c r="A657" s="8" t="s">
        <v>5969</v>
      </c>
      <c r="B657" s="8" t="s">
        <v>5970</v>
      </c>
      <c r="C657" s="9" t="s">
        <v>7178</v>
      </c>
      <c r="D657" s="9" t="s">
        <v>7126</v>
      </c>
      <c r="E657" s="10" t="s">
        <v>7127</v>
      </c>
      <c r="F657" s="10" t="s">
        <v>7126</v>
      </c>
      <c r="G657" s="11">
        <v>1.1000000000000001</v>
      </c>
      <c r="H657" s="11">
        <v>2.3253164556962025</v>
      </c>
      <c r="I657" s="12">
        <v>9.0499999999999997E-2</v>
      </c>
      <c r="J657" s="12">
        <v>0.26694113924050633</v>
      </c>
      <c r="K657" s="12">
        <v>4.7E-2</v>
      </c>
      <c r="L657" s="12">
        <v>0.10350000000000001</v>
      </c>
      <c r="M657" s="12">
        <v>6.8320350000000002E-2</v>
      </c>
      <c r="N657" s="12">
        <v>0.16227868742514967</v>
      </c>
      <c r="O657" s="12" t="s">
        <v>7128</v>
      </c>
      <c r="P657" s="12">
        <v>-0.216185958872399</v>
      </c>
      <c r="Q657" s="13">
        <v>4.74</v>
      </c>
      <c r="R657" s="13">
        <v>0</v>
      </c>
      <c r="S657" s="13">
        <v>5.28</v>
      </c>
      <c r="T657" s="13">
        <v>5.28</v>
      </c>
      <c r="U657" s="13">
        <v>10.02</v>
      </c>
      <c r="V657" s="13">
        <v>1.31</v>
      </c>
      <c r="W657" s="13">
        <v>8.7099999999999991</v>
      </c>
      <c r="X657" s="14">
        <v>0.13073852295409183</v>
      </c>
      <c r="Y657" s="15">
        <v>0.13582342954159593</v>
      </c>
      <c r="Z657" s="14" t="s">
        <v>7128</v>
      </c>
      <c r="AA657" s="14">
        <v>0.52694610778443118</v>
      </c>
      <c r="AB657" s="14" t="s">
        <v>7128</v>
      </c>
      <c r="AC657" s="14">
        <v>1.1139240506329113</v>
      </c>
      <c r="AD657" s="13">
        <v>0.04</v>
      </c>
      <c r="AE657" s="15">
        <v>0.68619444444444444</v>
      </c>
      <c r="AF657" s="14" t="s">
        <v>7128</v>
      </c>
      <c r="AG657" s="14" t="s">
        <v>7128</v>
      </c>
      <c r="AH657" s="15">
        <v>0.58778625954198471</v>
      </c>
      <c r="AI657" s="5" t="s">
        <v>7128</v>
      </c>
      <c r="AJ657" s="15" t="s">
        <v>7128</v>
      </c>
      <c r="AK657" s="15" t="s">
        <v>7128</v>
      </c>
      <c r="AL657" s="15" t="s">
        <v>7128</v>
      </c>
      <c r="AM657" s="15" t="s">
        <v>7128</v>
      </c>
      <c r="AN657" s="15" t="s">
        <v>7128</v>
      </c>
      <c r="AO657" s="15">
        <v>8.0612244897959193E-2</v>
      </c>
      <c r="AP657" s="15" t="s">
        <v>7128</v>
      </c>
      <c r="AQ657" s="15" t="s">
        <v>7128</v>
      </c>
      <c r="AR657" s="15" t="s">
        <v>7128</v>
      </c>
      <c r="AS657" s="15">
        <v>0.14812925170068025</v>
      </c>
      <c r="AT657" s="14" t="s">
        <v>7128</v>
      </c>
      <c r="AU657" s="14">
        <v>0</v>
      </c>
      <c r="AV657" s="12" t="s">
        <v>7128</v>
      </c>
      <c r="AW657" s="12" t="s">
        <v>7128</v>
      </c>
      <c r="AX657" s="12">
        <v>0.10800000000000001</v>
      </c>
      <c r="AY657" s="12">
        <v>9.1499999999999998E-2</v>
      </c>
      <c r="AZ657" s="14" t="s">
        <v>7128</v>
      </c>
      <c r="BA657" s="14" t="s">
        <v>7128</v>
      </c>
      <c r="BB657" s="14" t="s">
        <v>7128</v>
      </c>
      <c r="BC657" s="14">
        <v>-5.3907271447249321E-2</v>
      </c>
      <c r="BD657" s="14">
        <v>-0.1076530612244898</v>
      </c>
      <c r="BE657" s="14">
        <v>-9.1156462585034029E-2</v>
      </c>
      <c r="BF657" s="14">
        <v>0</v>
      </c>
      <c r="BG657" s="14">
        <v>0.17230000000000001</v>
      </c>
      <c r="BH657" s="13">
        <v>-6.33</v>
      </c>
      <c r="BI657" s="13">
        <v>-6.33</v>
      </c>
      <c r="BJ657" s="13">
        <v>-5.36</v>
      </c>
      <c r="BK657" s="13">
        <v>-5.36</v>
      </c>
      <c r="BL657" s="13">
        <v>58.8</v>
      </c>
      <c r="BM657" s="13">
        <v>58.8</v>
      </c>
      <c r="BN657" s="13">
        <v>-5.01</v>
      </c>
      <c r="BO657" s="13">
        <v>-5.01</v>
      </c>
      <c r="BP657" s="13">
        <v>-5.36</v>
      </c>
      <c r="BQ657" s="13">
        <v>0</v>
      </c>
      <c r="BR657" s="13">
        <v>0</v>
      </c>
      <c r="BS657" s="13">
        <v>-4.92</v>
      </c>
      <c r="BT657" s="14" t="s">
        <v>7128</v>
      </c>
      <c r="BU657" s="13">
        <v>-0.44000000000000039</v>
      </c>
      <c r="BV657" s="13">
        <v>-1.4100000000000001</v>
      </c>
      <c r="BW657" s="13">
        <v>-1.4100000000000001</v>
      </c>
      <c r="BX657" s="13">
        <v>-17.8</v>
      </c>
      <c r="BY657" s="13">
        <v>99.43</v>
      </c>
      <c r="BZ657" s="13">
        <v>-25.4</v>
      </c>
      <c r="CA657" s="13">
        <v>-21.429999999999996</v>
      </c>
      <c r="CB657" s="13">
        <v>0</v>
      </c>
      <c r="CC657" s="15">
        <v>8.5000000000000006E-2</v>
      </c>
      <c r="CD657" s="15">
        <v>0.57599999999999996</v>
      </c>
      <c r="CE657" s="15">
        <v>0.36</v>
      </c>
      <c r="CF657" s="15">
        <v>1.3023820146705127</v>
      </c>
      <c r="CG657" s="15">
        <v>1.2802028900503706</v>
      </c>
      <c r="CH657" s="13">
        <v>1.8969999999999989</v>
      </c>
      <c r="CI657" s="13">
        <v>-4.5419999999999972</v>
      </c>
      <c r="CJ657" s="13">
        <v>0</v>
      </c>
      <c r="CK657" s="12">
        <f t="shared" si="20"/>
        <v>0</v>
      </c>
      <c r="CL657" s="36" t="str">
        <f t="shared" si="21"/>
        <v>NA</v>
      </c>
      <c r="CM657" s="13" t="s">
        <v>7128</v>
      </c>
      <c r="CN657" s="13" t="s">
        <v>7128</v>
      </c>
      <c r="CO657" s="13" t="s">
        <v>7128</v>
      </c>
      <c r="CP657" s="13" t="s">
        <v>7128</v>
      </c>
      <c r="CQ657" s="13" t="s">
        <v>7128</v>
      </c>
      <c r="CR657" s="13" t="s">
        <v>7128</v>
      </c>
      <c r="CS657" s="13" t="s">
        <v>7128</v>
      </c>
      <c r="CT657" s="13">
        <v>0</v>
      </c>
      <c r="CU657" s="13">
        <v>-5.36</v>
      </c>
      <c r="CV657" s="13">
        <v>-21.429999999999996</v>
      </c>
      <c r="CW657" s="13">
        <v>-5.01</v>
      </c>
      <c r="CX657" s="12" t="s">
        <v>7128</v>
      </c>
      <c r="CY657" s="12">
        <v>-5.3907271447249321E-2</v>
      </c>
      <c r="CZ657" s="15" t="s">
        <v>7128</v>
      </c>
      <c r="DA657" s="20"/>
      <c r="DB657" s="20"/>
    </row>
    <row r="658" spans="1:106">
      <c r="A658" s="8" t="s">
        <v>4413</v>
      </c>
      <c r="B658" s="8" t="s">
        <v>4414</v>
      </c>
      <c r="C658" s="9" t="s">
        <v>7145</v>
      </c>
      <c r="D658" s="9" t="s">
        <v>7126</v>
      </c>
      <c r="E658" s="10" t="s">
        <v>7127</v>
      </c>
      <c r="F658" s="10" t="s">
        <v>7126</v>
      </c>
      <c r="G658" s="11">
        <v>0.89</v>
      </c>
      <c r="H658" s="11">
        <v>0.89</v>
      </c>
      <c r="I658" s="12">
        <v>9.0499999999999997E-2</v>
      </c>
      <c r="J658" s="12">
        <v>0.137045</v>
      </c>
      <c r="K658" s="12">
        <v>5.1999999999999998E-2</v>
      </c>
      <c r="L658" s="12">
        <v>0.1085</v>
      </c>
      <c r="M658" s="12">
        <v>7.162085E-2</v>
      </c>
      <c r="N658" s="12">
        <v>0.137045</v>
      </c>
      <c r="O658" s="12">
        <v>-5.0028425414364641E-2</v>
      </c>
      <c r="P658" s="12">
        <v>-0.11403574074074074</v>
      </c>
      <c r="Q658" s="13">
        <v>0.65300000000000002</v>
      </c>
      <c r="R658" s="13">
        <v>0</v>
      </c>
      <c r="S658" s="13">
        <v>0</v>
      </c>
      <c r="T658" s="13">
        <v>0</v>
      </c>
      <c r="U658" s="13">
        <v>0.65300000000000002</v>
      </c>
      <c r="V658" s="13">
        <v>0</v>
      </c>
      <c r="W658" s="13">
        <v>0.65300000000000002</v>
      </c>
      <c r="X658" s="14">
        <v>0</v>
      </c>
      <c r="Y658" s="15">
        <v>0.1</v>
      </c>
      <c r="Z658" s="14" t="s">
        <v>7128</v>
      </c>
      <c r="AA658" s="14">
        <v>0</v>
      </c>
      <c r="AB658" s="14" t="s">
        <v>7128</v>
      </c>
      <c r="AC658" s="14">
        <v>0</v>
      </c>
      <c r="AD658" s="13">
        <v>0.13100000000000001</v>
      </c>
      <c r="AE658" s="15">
        <v>1.023138888888889</v>
      </c>
      <c r="AF658" s="14">
        <v>0.10488088481701516</v>
      </c>
      <c r="AG658" s="14">
        <v>0.90388253460482149</v>
      </c>
      <c r="AH658" s="15">
        <v>0.40106951871657759</v>
      </c>
      <c r="AI658" s="5">
        <v>1.3396226415094339</v>
      </c>
      <c r="AJ658" s="15">
        <v>10.365079365079366</v>
      </c>
      <c r="AK658" s="15">
        <v>10.365079365079366</v>
      </c>
      <c r="AL658" s="15" t="s">
        <v>7128</v>
      </c>
      <c r="AM658" s="15" t="s">
        <v>7128</v>
      </c>
      <c r="AN658" s="15" t="s">
        <v>7128</v>
      </c>
      <c r="AO658" s="15">
        <v>0.20216718266253872</v>
      </c>
      <c r="AP658" s="15">
        <v>9.1971830985915499</v>
      </c>
      <c r="AQ658" s="15">
        <v>6.53</v>
      </c>
      <c r="AR658" s="15" t="s">
        <v>7128</v>
      </c>
      <c r="AS658" s="15">
        <v>0.20216718266253872</v>
      </c>
      <c r="AT658" s="14">
        <v>0</v>
      </c>
      <c r="AU658" s="14">
        <v>0</v>
      </c>
      <c r="AV658" s="12">
        <v>-0.50800000000000001</v>
      </c>
      <c r="AW658" s="12" t="s">
        <v>7128</v>
      </c>
      <c r="AX658" s="12">
        <v>1.1299999999999999E-3</v>
      </c>
      <c r="AY658" s="12">
        <v>1.6299999999999999E-2</v>
      </c>
      <c r="AZ658" s="14" t="s">
        <v>7128</v>
      </c>
      <c r="BA658" s="14" t="s">
        <v>7128</v>
      </c>
      <c r="BB658" s="14">
        <v>8.7016574585635359E-2</v>
      </c>
      <c r="BC658" s="14">
        <v>2.3009259259259257E-2</v>
      </c>
      <c r="BD658" s="14">
        <v>1.9504643962848296E-2</v>
      </c>
      <c r="BE658" s="14">
        <v>2.198142414860681E-2</v>
      </c>
      <c r="BF658" s="14">
        <v>0.34375</v>
      </c>
      <c r="BG658" s="14" t="s">
        <v>7128</v>
      </c>
      <c r="BH658" s="13">
        <v>6.3E-2</v>
      </c>
      <c r="BI658" s="13">
        <v>6.3E-2</v>
      </c>
      <c r="BJ658" s="13">
        <v>7.0999999999999994E-2</v>
      </c>
      <c r="BK658" s="13">
        <v>7.0999999999999994E-2</v>
      </c>
      <c r="BL658" s="13">
        <v>3.23</v>
      </c>
      <c r="BM658" s="13">
        <v>3.23</v>
      </c>
      <c r="BN658" s="13">
        <v>0.1</v>
      </c>
      <c r="BO658" s="13">
        <v>0.1</v>
      </c>
      <c r="BP658" s="13">
        <v>4.6593749999999996E-2</v>
      </c>
      <c r="BQ658" s="13">
        <v>0</v>
      </c>
      <c r="BR658" s="13">
        <v>0</v>
      </c>
      <c r="BS658" s="13">
        <v>-2.9000000000000001E-2</v>
      </c>
      <c r="BT658" s="14">
        <v>-0.62240107310529857</v>
      </c>
      <c r="BU658" s="13">
        <v>7.5593750000000001E-2</v>
      </c>
      <c r="BV658" s="13">
        <v>9.1999999999999998E-2</v>
      </c>
      <c r="BW658" s="13">
        <v>9.1999999999999998E-2</v>
      </c>
      <c r="BX658" s="13">
        <v>0.72399999999999998</v>
      </c>
      <c r="BY658" s="13">
        <v>2.0249999999999999</v>
      </c>
      <c r="BZ658" s="13">
        <v>0</v>
      </c>
      <c r="CA658" s="13">
        <v>0</v>
      </c>
      <c r="CB658" s="13">
        <v>0</v>
      </c>
      <c r="CC658" s="15">
        <v>0.63200000000000001</v>
      </c>
      <c r="CD658" s="15">
        <v>-0.16700000000000001</v>
      </c>
      <c r="CE658" s="15">
        <v>0.36</v>
      </c>
      <c r="CF658" s="15" t="s">
        <v>7128</v>
      </c>
      <c r="CG658" s="15" t="s">
        <v>7128</v>
      </c>
      <c r="CH658" s="13" t="s">
        <v>7128</v>
      </c>
      <c r="CI658" s="13" t="s">
        <v>7128</v>
      </c>
      <c r="CJ658" s="13">
        <v>0</v>
      </c>
      <c r="CK658" s="12">
        <f t="shared" si="20"/>
        <v>0</v>
      </c>
      <c r="CL658" s="36" t="str">
        <f t="shared" si="21"/>
        <v>NA</v>
      </c>
      <c r="CM658" s="13">
        <v>9.6000000000000002E-2</v>
      </c>
      <c r="CN658" s="13">
        <v>3.3000000000000002E-2</v>
      </c>
      <c r="CO658" s="13">
        <v>6.3E-2</v>
      </c>
      <c r="CP658" s="13">
        <v>0.65300000000000002</v>
      </c>
      <c r="CQ658" s="13">
        <v>0.1</v>
      </c>
      <c r="CR658" s="13">
        <v>0.65300000000000002</v>
      </c>
      <c r="CS658" s="13" t="s">
        <v>7128</v>
      </c>
      <c r="CT658" s="13">
        <v>0</v>
      </c>
      <c r="CU658" s="13">
        <v>7.0999999999999994E-2</v>
      </c>
      <c r="CV658" s="13">
        <v>0</v>
      </c>
      <c r="CW658" s="13">
        <v>0.1</v>
      </c>
      <c r="CX658" s="12">
        <v>8.7016574585635359E-2</v>
      </c>
      <c r="CY658" s="12">
        <v>2.3009259259259257E-2</v>
      </c>
      <c r="CZ658" s="15">
        <v>6.53</v>
      </c>
      <c r="DA658" s="20"/>
      <c r="DB658" s="20"/>
    </row>
    <row r="659" spans="1:106">
      <c r="A659" s="8" t="s">
        <v>2531</v>
      </c>
      <c r="B659" s="8" t="s">
        <v>2532</v>
      </c>
      <c r="C659" s="9" t="s">
        <v>7139</v>
      </c>
      <c r="D659" s="9" t="s">
        <v>7126</v>
      </c>
      <c r="E659" s="10" t="s">
        <v>7127</v>
      </c>
      <c r="F659" s="10" t="s">
        <v>7126</v>
      </c>
      <c r="G659" s="11">
        <v>0.59</v>
      </c>
      <c r="H659" s="11">
        <v>0.59</v>
      </c>
      <c r="I659" s="12">
        <v>9.0499999999999997E-2</v>
      </c>
      <c r="J659" s="12">
        <v>0.10989499999999999</v>
      </c>
      <c r="K659" s="12">
        <v>4.1999999999999996E-2</v>
      </c>
      <c r="L659" s="12">
        <v>9.8500000000000004E-2</v>
      </c>
      <c r="M659" s="12">
        <v>6.5019850000000004E-2</v>
      </c>
      <c r="N659" s="12">
        <v>0.10989499999999999</v>
      </c>
      <c r="O659" s="12">
        <v>-4.9547448657187985E-2</v>
      </c>
      <c r="P659" s="12">
        <v>2.4603642790046371E-2</v>
      </c>
      <c r="Q659" s="13">
        <v>14.1</v>
      </c>
      <c r="R659" s="13">
        <v>0</v>
      </c>
      <c r="S659" s="13">
        <v>0</v>
      </c>
      <c r="T659" s="13">
        <v>0</v>
      </c>
      <c r="U659" s="13">
        <v>14.1</v>
      </c>
      <c r="V659" s="13">
        <v>0</v>
      </c>
      <c r="W659" s="13">
        <v>14.1</v>
      </c>
      <c r="X659" s="14">
        <v>0</v>
      </c>
      <c r="Y659" s="15">
        <v>0.19379844961240308</v>
      </c>
      <c r="Z659" s="14" t="s">
        <v>7128</v>
      </c>
      <c r="AA659" s="14">
        <v>0</v>
      </c>
      <c r="AB659" s="14" t="s">
        <v>7128</v>
      </c>
      <c r="AC659" s="14">
        <v>0</v>
      </c>
      <c r="AD659" s="13">
        <v>5.47</v>
      </c>
      <c r="AE659" s="15">
        <v>1.0858611111111112</v>
      </c>
      <c r="AF659" s="14">
        <v>7.7459666924148338E-2</v>
      </c>
      <c r="AG659" s="14">
        <v>0.73973981912561659</v>
      </c>
      <c r="AH659" s="15">
        <v>0.36293164200140948</v>
      </c>
      <c r="AI659" s="5">
        <v>1.3167701863354038</v>
      </c>
      <c r="AJ659" s="15">
        <v>36.910994764397905</v>
      </c>
      <c r="AK659" s="15">
        <v>36.910994764397905</v>
      </c>
      <c r="AL659" s="15">
        <v>12.632794457274827</v>
      </c>
      <c r="AM659" s="15" t="s">
        <v>7128</v>
      </c>
      <c r="AN659" s="15" t="s">
        <v>7128</v>
      </c>
      <c r="AO659" s="15">
        <v>0.37903225806451607</v>
      </c>
      <c r="AP659" s="15">
        <v>6.6509433962264142</v>
      </c>
      <c r="AQ659" s="15">
        <v>5.2029520295202953</v>
      </c>
      <c r="AR659" s="15" t="s">
        <v>7128</v>
      </c>
      <c r="AS659" s="15">
        <v>0.37903225806451607</v>
      </c>
      <c r="AT659" s="14">
        <v>0.2161256544502618</v>
      </c>
      <c r="AU659" s="14">
        <v>5.855319148936171E-3</v>
      </c>
      <c r="AV659" s="12">
        <v>-0.36200000000000004</v>
      </c>
      <c r="AW659" s="12">
        <v>-8.3499999999999991E-2</v>
      </c>
      <c r="AX659" s="12">
        <v>-1.6799999999999999E-2</v>
      </c>
      <c r="AY659" s="12">
        <v>0.29499999999999998</v>
      </c>
      <c r="AZ659" s="14" t="s">
        <v>7128</v>
      </c>
      <c r="BA659" s="14" t="s">
        <v>7128</v>
      </c>
      <c r="BB659" s="14">
        <v>6.0347551342812007E-2</v>
      </c>
      <c r="BC659" s="14">
        <v>0.13449864279004636</v>
      </c>
      <c r="BD659" s="14">
        <v>1.0268817204301074E-2</v>
      </c>
      <c r="BE659" s="14">
        <v>5.6989247311827952E-2</v>
      </c>
      <c r="BF659" s="14">
        <v>0.28195488721804507</v>
      </c>
      <c r="BG659" s="14">
        <v>1.6399999999999998E-2</v>
      </c>
      <c r="BH659" s="13">
        <v>0.38200000000000001</v>
      </c>
      <c r="BI659" s="13">
        <v>0.38200000000000001</v>
      </c>
      <c r="BJ659" s="13">
        <v>2.12</v>
      </c>
      <c r="BK659" s="13">
        <v>2.12</v>
      </c>
      <c r="BL659" s="13">
        <v>37.200000000000003</v>
      </c>
      <c r="BM659" s="13">
        <v>37.200000000000003</v>
      </c>
      <c r="BN659" s="13">
        <v>2.71</v>
      </c>
      <c r="BO659" s="13">
        <v>2.71</v>
      </c>
      <c r="BP659" s="13">
        <v>1.5222556390977446</v>
      </c>
      <c r="BQ659" s="13">
        <v>0</v>
      </c>
      <c r="BR659" s="13">
        <v>0</v>
      </c>
      <c r="BS659" s="13">
        <v>-0.59699999999999998</v>
      </c>
      <c r="BT659" s="14">
        <v>-0.39218117158944971</v>
      </c>
      <c r="BU659" s="13">
        <v>2.1192556390977444</v>
      </c>
      <c r="BV659" s="13">
        <v>0.97899999999999998</v>
      </c>
      <c r="BW659" s="13">
        <v>0.97899999999999998</v>
      </c>
      <c r="BX659" s="13">
        <v>6.33</v>
      </c>
      <c r="BY659" s="13">
        <v>11.318</v>
      </c>
      <c r="BZ659" s="13">
        <v>0</v>
      </c>
      <c r="CA659" s="13">
        <v>0</v>
      </c>
      <c r="CB659" s="13">
        <v>-8.2560000000000008E-2</v>
      </c>
      <c r="CC659" s="15">
        <v>0.38200000000000001</v>
      </c>
      <c r="CD659" s="15">
        <v>0.40899999999999997</v>
      </c>
      <c r="CE659" s="15">
        <v>0.36</v>
      </c>
      <c r="CF659" s="15">
        <v>0.95090533282961953</v>
      </c>
      <c r="CG659" s="15">
        <v>0.93449795975489003</v>
      </c>
      <c r="CH659" s="13">
        <v>1.3624444444444443</v>
      </c>
      <c r="CI659" s="13">
        <v>0.72199999999999998</v>
      </c>
      <c r="CJ659" s="13">
        <v>-8.2560000000000008E-2</v>
      </c>
      <c r="CK659" s="12">
        <f t="shared" si="20"/>
        <v>8.4330949948927481E-2</v>
      </c>
      <c r="CL659" s="36" t="str">
        <f t="shared" si="21"/>
        <v>NA</v>
      </c>
      <c r="CM659" s="13">
        <v>0.53200000000000003</v>
      </c>
      <c r="CN659" s="13">
        <v>0.15</v>
      </c>
      <c r="CO659" s="13">
        <v>0.38200000000000001</v>
      </c>
      <c r="CP659" s="13">
        <v>14.1</v>
      </c>
      <c r="CQ659" s="13">
        <v>2.71</v>
      </c>
      <c r="CR659" s="13">
        <v>14.1</v>
      </c>
      <c r="CS659" s="13">
        <v>0.97899999999999998</v>
      </c>
      <c r="CT659" s="13">
        <v>0</v>
      </c>
      <c r="CU659" s="13">
        <v>2.12</v>
      </c>
      <c r="CV659" s="13">
        <v>0</v>
      </c>
      <c r="CW659" s="13">
        <v>2.71</v>
      </c>
      <c r="CX659" s="12">
        <v>6.0347551342812007E-2</v>
      </c>
      <c r="CY659" s="12">
        <v>0.13449864279004636</v>
      </c>
      <c r="CZ659" s="15">
        <v>5.2029520295202953</v>
      </c>
      <c r="DA659" s="20"/>
      <c r="DB659" s="20"/>
    </row>
    <row r="660" spans="1:106">
      <c r="A660" s="8" t="s">
        <v>7012</v>
      </c>
      <c r="B660" s="8" t="s">
        <v>7013</v>
      </c>
      <c r="C660" s="9" t="s">
        <v>7133</v>
      </c>
      <c r="D660" s="9" t="s">
        <v>7126</v>
      </c>
      <c r="E660" s="10" t="s">
        <v>7127</v>
      </c>
      <c r="F660" s="10" t="s">
        <v>7126</v>
      </c>
      <c r="G660" s="11">
        <v>0.92</v>
      </c>
      <c r="H660" s="11">
        <v>1.6290445859872613</v>
      </c>
      <c r="I660" s="12">
        <v>9.0499999999999997E-2</v>
      </c>
      <c r="J660" s="12">
        <v>0.20392853503184713</v>
      </c>
      <c r="K660" s="12">
        <v>4.7E-2</v>
      </c>
      <c r="L660" s="12">
        <v>0.10350000000000001</v>
      </c>
      <c r="M660" s="12">
        <v>6.8320350000000002E-2</v>
      </c>
      <c r="N660" s="12">
        <v>0.14490482859712231</v>
      </c>
      <c r="O660" s="12" t="s">
        <v>7128</v>
      </c>
      <c r="P660" s="12">
        <v>-1.5029295199551473</v>
      </c>
      <c r="Q660" s="13">
        <v>0.157</v>
      </c>
      <c r="R660" s="13">
        <v>0</v>
      </c>
      <c r="S660" s="13">
        <v>0.121</v>
      </c>
      <c r="T660" s="13">
        <v>0.121</v>
      </c>
      <c r="U660" s="13">
        <v>0.27800000000000002</v>
      </c>
      <c r="V660" s="13">
        <v>0</v>
      </c>
      <c r="W660" s="13">
        <v>0.27800000000000002</v>
      </c>
      <c r="X660" s="14">
        <v>0</v>
      </c>
      <c r="Y660" s="15">
        <v>4.1106128550074734E-2</v>
      </c>
      <c r="Z660" s="14" t="s">
        <v>7128</v>
      </c>
      <c r="AA660" s="14">
        <v>0.43525179856115104</v>
      </c>
      <c r="AB660" s="14" t="s">
        <v>7128</v>
      </c>
      <c r="AC660" s="14">
        <v>0.7707006369426751</v>
      </c>
      <c r="AD660" s="13">
        <v>2E-3</v>
      </c>
      <c r="AE660" s="15">
        <v>-0.95522222222222231</v>
      </c>
      <c r="AF660" s="14">
        <v>0.10954451150103323</v>
      </c>
      <c r="AG660" s="14" t="s">
        <v>7128</v>
      </c>
      <c r="AH660" s="15">
        <v>0.6</v>
      </c>
      <c r="AI660" s="5" t="s">
        <v>7128</v>
      </c>
      <c r="AJ660" s="15" t="s">
        <v>7128</v>
      </c>
      <c r="AK660" s="15" t="s">
        <v>7128</v>
      </c>
      <c r="AL660" s="15" t="s">
        <v>7128</v>
      </c>
      <c r="AM660" s="15" t="s">
        <v>7128</v>
      </c>
      <c r="AN660" s="15" t="s">
        <v>7128</v>
      </c>
      <c r="AO660" s="15" t="s">
        <v>7128</v>
      </c>
      <c r="AP660" s="15" t="s">
        <v>7128</v>
      </c>
      <c r="AQ660" s="15" t="s">
        <v>7128</v>
      </c>
      <c r="AR660" s="15">
        <v>39.714285714285758</v>
      </c>
      <c r="AS660" s="15" t="s">
        <v>7128</v>
      </c>
      <c r="AT660" s="14" t="s">
        <v>7128</v>
      </c>
      <c r="AU660" s="14">
        <v>0</v>
      </c>
      <c r="AV660" s="12" t="s">
        <v>7128</v>
      </c>
      <c r="AW660" s="12" t="s">
        <v>7128</v>
      </c>
      <c r="AX660" s="12" t="s">
        <v>7128</v>
      </c>
      <c r="AY660" s="12" t="s">
        <v>7128</v>
      </c>
      <c r="AZ660" s="14" t="s">
        <v>7128</v>
      </c>
      <c r="BA660" s="14" t="s">
        <v>7128</v>
      </c>
      <c r="BB660" s="14" t="s">
        <v>7128</v>
      </c>
      <c r="BC660" s="14">
        <v>-1.3580246913580249</v>
      </c>
      <c r="BD660" s="14" t="s">
        <v>7128</v>
      </c>
      <c r="BE660" s="14" t="s">
        <v>7128</v>
      </c>
      <c r="BF660" s="14">
        <v>0</v>
      </c>
      <c r="BG660" s="14">
        <v>1.5800000000000002E-2</v>
      </c>
      <c r="BH660" s="13">
        <v>-9.9000000000000005E-2</v>
      </c>
      <c r="BI660" s="13">
        <v>-9.9000000000000005E-2</v>
      </c>
      <c r="BJ660" s="13">
        <v>-0.11</v>
      </c>
      <c r="BK660" s="13">
        <v>-0.11</v>
      </c>
      <c r="BL660" s="13">
        <v>0</v>
      </c>
      <c r="BM660" s="13">
        <v>0</v>
      </c>
      <c r="BN660" s="13">
        <v>-7.3999999999999996E-2</v>
      </c>
      <c r="BO660" s="13">
        <v>-7.3999999999999996E-2</v>
      </c>
      <c r="BP660" s="13">
        <v>-0.11</v>
      </c>
      <c r="BQ660" s="13">
        <v>0</v>
      </c>
      <c r="BR660" s="13">
        <v>0</v>
      </c>
      <c r="BS660" s="13">
        <v>-7.5999999999999998E-2</v>
      </c>
      <c r="BT660" s="14" t="s">
        <v>7128</v>
      </c>
      <c r="BU660" s="13">
        <v>-3.4000000000000002E-2</v>
      </c>
      <c r="BV660" s="13">
        <v>-2.3000000000000007E-2</v>
      </c>
      <c r="BW660" s="13">
        <v>-2.3000000000000007E-2</v>
      </c>
      <c r="BX660" s="13">
        <v>-1.4999999999999999E-2</v>
      </c>
      <c r="BY660" s="13">
        <v>8.0999999999999989E-2</v>
      </c>
      <c r="BZ660" s="13">
        <v>-0.114</v>
      </c>
      <c r="CA660" s="13">
        <v>6.9999999999999923E-3</v>
      </c>
      <c r="CB660" s="13">
        <v>0</v>
      </c>
      <c r="CC660" s="15">
        <v>-0.79400000000000004</v>
      </c>
      <c r="CD660" s="15">
        <v>0.56999999999999995</v>
      </c>
      <c r="CE660" s="15">
        <v>0.36</v>
      </c>
      <c r="CF660" s="15">
        <v>2.2191417072341348</v>
      </c>
      <c r="CG660" s="15">
        <v>2.3051362347347473</v>
      </c>
      <c r="CH660" s="13">
        <v>8.4999999999999964E-2</v>
      </c>
      <c r="CI660" s="13">
        <v>-0.138125</v>
      </c>
      <c r="CJ660" s="13">
        <v>0</v>
      </c>
      <c r="CK660" s="12">
        <f t="shared" si="20"/>
        <v>0</v>
      </c>
      <c r="CL660" s="36" t="str">
        <f t="shared" si="21"/>
        <v>NA</v>
      </c>
      <c r="CM660" s="13" t="s">
        <v>7128</v>
      </c>
      <c r="CN660" s="13" t="s">
        <v>7128</v>
      </c>
      <c r="CO660" s="13" t="s">
        <v>7128</v>
      </c>
      <c r="CP660" s="13" t="s">
        <v>7128</v>
      </c>
      <c r="CQ660" s="13" t="s">
        <v>7128</v>
      </c>
      <c r="CR660" s="13" t="s">
        <v>7128</v>
      </c>
      <c r="CS660" s="13" t="s">
        <v>7128</v>
      </c>
      <c r="CT660" s="13">
        <v>0</v>
      </c>
      <c r="CU660" s="13">
        <v>-0.11</v>
      </c>
      <c r="CV660" s="13">
        <v>6.9999999999999923E-3</v>
      </c>
      <c r="CW660" s="13">
        <v>-7.3999999999999996E-2</v>
      </c>
      <c r="CX660" s="12" t="s">
        <v>7128</v>
      </c>
      <c r="CY660" s="12">
        <v>-1.3580246913580249</v>
      </c>
      <c r="CZ660" s="15" t="s">
        <v>7128</v>
      </c>
      <c r="DA660" s="20"/>
      <c r="DB660" s="20"/>
    </row>
    <row r="661" spans="1:106">
      <c r="A661" s="8" t="s">
        <v>4603</v>
      </c>
      <c r="B661" s="8" t="s">
        <v>4604</v>
      </c>
      <c r="C661" s="9" t="s">
        <v>7181</v>
      </c>
      <c r="D661" s="9" t="s">
        <v>7126</v>
      </c>
      <c r="E661" s="10" t="s">
        <v>7127</v>
      </c>
      <c r="F661" s="10" t="s">
        <v>7126</v>
      </c>
      <c r="G661" s="11">
        <v>0.94</v>
      </c>
      <c r="H661" s="11">
        <v>1.3851176470588236</v>
      </c>
      <c r="I661" s="12">
        <v>9.0499999999999997E-2</v>
      </c>
      <c r="J661" s="12">
        <v>0.18185314705882352</v>
      </c>
      <c r="K661" s="12">
        <v>4.1999999999999996E-2</v>
      </c>
      <c r="L661" s="12">
        <v>9.8500000000000004E-2</v>
      </c>
      <c r="M661" s="12">
        <v>6.5019850000000004E-2</v>
      </c>
      <c r="N661" s="12">
        <v>0.14430791586826347</v>
      </c>
      <c r="O661" s="12">
        <v>-0.25956660581425045</v>
      </c>
      <c r="P661" s="12">
        <v>-0.29537352389166505</v>
      </c>
      <c r="Q661" s="13">
        <v>1.02</v>
      </c>
      <c r="R661" s="13">
        <v>0</v>
      </c>
      <c r="S661" s="13">
        <v>0.48299999999999998</v>
      </c>
      <c r="T661" s="13">
        <v>0.48299999999999998</v>
      </c>
      <c r="U661" s="13">
        <v>1.5030000000000001</v>
      </c>
      <c r="V661" s="13">
        <v>2.09</v>
      </c>
      <c r="W661" s="13">
        <v>-0.58699999999999974</v>
      </c>
      <c r="X661" s="14">
        <v>1.3905522288755821</v>
      </c>
      <c r="Y661" s="15">
        <v>6.2189054726368154E-2</v>
      </c>
      <c r="Z661" s="14">
        <v>7.3706699221730509E-2</v>
      </c>
      <c r="AA661" s="14">
        <v>0.32135728542914166</v>
      </c>
      <c r="AB661" s="14">
        <v>7.9571663920922561E-2</v>
      </c>
      <c r="AC661" s="14">
        <v>0.47352941176470587</v>
      </c>
      <c r="AD661" s="13">
        <v>5.0999999999999997E-2</v>
      </c>
      <c r="AE661" s="15">
        <v>2.6905555555555556</v>
      </c>
      <c r="AF661" s="14">
        <v>0.25099800796022265</v>
      </c>
      <c r="AG661" s="14">
        <v>0.69323259341394827</v>
      </c>
      <c r="AH661" s="15">
        <v>0.42028985507246375</v>
      </c>
      <c r="AI661" s="5" t="s">
        <v>7128</v>
      </c>
      <c r="AJ661" s="15" t="s">
        <v>7128</v>
      </c>
      <c r="AK661" s="15" t="s">
        <v>7128</v>
      </c>
      <c r="AL661" s="15" t="s">
        <v>7128</v>
      </c>
      <c r="AM661" s="15" t="s">
        <v>7128</v>
      </c>
      <c r="AN661" s="15">
        <v>0.16803953871499175</v>
      </c>
      <c r="AO661" s="15">
        <v>0.47222222222222221</v>
      </c>
      <c r="AP661" s="15" t="s">
        <v>7128</v>
      </c>
      <c r="AQ661" s="15" t="s">
        <v>7128</v>
      </c>
      <c r="AR661" s="15" t="s">
        <v>7128</v>
      </c>
      <c r="AS661" s="15" t="s">
        <v>7128</v>
      </c>
      <c r="AT661" s="14" t="s">
        <v>7128</v>
      </c>
      <c r="AU661" s="14">
        <v>0</v>
      </c>
      <c r="AV661" s="12" t="s">
        <v>7128</v>
      </c>
      <c r="AW661" s="12" t="s">
        <v>7128</v>
      </c>
      <c r="AX661" s="12">
        <v>-0.24199999999999999</v>
      </c>
      <c r="AY661" s="12">
        <v>-0.155</v>
      </c>
      <c r="AZ661" s="14" t="s">
        <v>7128</v>
      </c>
      <c r="BA661" s="14" t="s">
        <v>7128</v>
      </c>
      <c r="BB661" s="14">
        <v>-7.7713458755426915E-2</v>
      </c>
      <c r="BC661" s="14">
        <v>-0.1510656080234016</v>
      </c>
      <c r="BD661" s="14">
        <v>-0.24861111111111112</v>
      </c>
      <c r="BE661" s="14">
        <v>-0.3347222222222222</v>
      </c>
      <c r="BF661" s="14">
        <v>0</v>
      </c>
      <c r="BG661" s="14" t="s">
        <v>7128</v>
      </c>
      <c r="BH661" s="13">
        <v>-0.53700000000000003</v>
      </c>
      <c r="BI661" s="13">
        <v>-0.53700000000000003</v>
      </c>
      <c r="BJ661" s="13">
        <v>-0.72299999999999998</v>
      </c>
      <c r="BK661" s="13">
        <v>-0.72299999999999998</v>
      </c>
      <c r="BL661" s="13">
        <v>2.16</v>
      </c>
      <c r="BM661" s="13">
        <v>2.16</v>
      </c>
      <c r="BN661" s="13">
        <v>-0.626</v>
      </c>
      <c r="BO661" s="13">
        <v>-0.626</v>
      </c>
      <c r="BP661" s="13">
        <v>-0.72299999999999998</v>
      </c>
      <c r="BQ661" s="13">
        <v>0</v>
      </c>
      <c r="BR661" s="13">
        <v>0</v>
      </c>
      <c r="BS661" s="13">
        <v>-4.5999999999999999E-2</v>
      </c>
      <c r="BT661" s="14" t="s">
        <v>7128</v>
      </c>
      <c r="BU661" s="13">
        <v>-0.67699999999999994</v>
      </c>
      <c r="BV661" s="13">
        <v>-0.49100000000000005</v>
      </c>
      <c r="BW661" s="13">
        <v>-0.49100000000000005</v>
      </c>
      <c r="BX661" s="13">
        <v>6.91</v>
      </c>
      <c r="BY661" s="13">
        <v>4.7859999999999996</v>
      </c>
      <c r="BZ661" s="13">
        <v>6.07</v>
      </c>
      <c r="CA661" s="13">
        <v>4.4630000000000001</v>
      </c>
      <c r="CB661" s="13">
        <v>0</v>
      </c>
      <c r="CC661" s="15">
        <v>1.1599999999999999</v>
      </c>
      <c r="CD661" s="15">
        <v>0.57999999999999996</v>
      </c>
      <c r="CE661" s="15">
        <v>0.36</v>
      </c>
      <c r="CF661" s="15">
        <v>1.1550572887422366</v>
      </c>
      <c r="CG661" s="15">
        <v>1.1551492082570256</v>
      </c>
      <c r="CH661" s="13">
        <v>-0.3034</v>
      </c>
      <c r="CI661" s="13">
        <v>-0.15899999999999997</v>
      </c>
      <c r="CJ661" s="13">
        <v>0</v>
      </c>
      <c r="CK661" s="12">
        <f t="shared" si="20"/>
        <v>0</v>
      </c>
      <c r="CL661" s="36">
        <f t="shared" si="21"/>
        <v>0.48397938606318625</v>
      </c>
      <c r="CM661" s="13" t="s">
        <v>7128</v>
      </c>
      <c r="CN661" s="13" t="s">
        <v>7128</v>
      </c>
      <c r="CO661" s="13" t="s">
        <v>7128</v>
      </c>
      <c r="CP661" s="13" t="s">
        <v>7128</v>
      </c>
      <c r="CQ661" s="13" t="s">
        <v>7128</v>
      </c>
      <c r="CR661" s="13" t="s">
        <v>7128</v>
      </c>
      <c r="CS661" s="13" t="s">
        <v>7128</v>
      </c>
      <c r="CT661" s="13">
        <v>0</v>
      </c>
      <c r="CU661" s="13">
        <v>-0.72299999999999998</v>
      </c>
      <c r="CV661" s="13">
        <v>4.4630000000000001</v>
      </c>
      <c r="CW661" s="13">
        <v>-0.626</v>
      </c>
      <c r="CX661" s="12">
        <v>-7.7713458755426915E-2</v>
      </c>
      <c r="CY661" s="12">
        <v>-0.1510656080234016</v>
      </c>
      <c r="CZ661" s="15" t="s">
        <v>7128</v>
      </c>
      <c r="DA661" s="20"/>
      <c r="DB661" s="20"/>
    </row>
    <row r="662" spans="1:106">
      <c r="A662" s="8" t="s">
        <v>4681</v>
      </c>
      <c r="B662" s="8" t="s">
        <v>4682</v>
      </c>
      <c r="C662" s="9" t="s">
        <v>7139</v>
      </c>
      <c r="D662" s="9" t="s">
        <v>7126</v>
      </c>
      <c r="E662" s="10" t="s">
        <v>7127</v>
      </c>
      <c r="F662" s="10" t="s">
        <v>7126</v>
      </c>
      <c r="G662" s="11">
        <v>0.59</v>
      </c>
      <c r="H662" s="11">
        <v>0.59</v>
      </c>
      <c r="I662" s="12">
        <v>9.0499999999999997E-2</v>
      </c>
      <c r="J662" s="12">
        <v>0.10989499999999999</v>
      </c>
      <c r="K662" s="12">
        <v>4.7E-2</v>
      </c>
      <c r="L662" s="12">
        <v>0.10350000000000001</v>
      </c>
      <c r="M662" s="12">
        <v>6.8320350000000002E-2</v>
      </c>
      <c r="N662" s="12">
        <v>0.10989499999999999</v>
      </c>
      <c r="O662" s="12">
        <v>-9.8032603795966775E-2</v>
      </c>
      <c r="P662" s="12">
        <v>-9.7947568697729984E-2</v>
      </c>
      <c r="Q662" s="13">
        <v>15.6</v>
      </c>
      <c r="R662" s="13">
        <v>0</v>
      </c>
      <c r="S662" s="13">
        <v>0</v>
      </c>
      <c r="T662" s="13">
        <v>0</v>
      </c>
      <c r="U662" s="13">
        <v>15.6</v>
      </c>
      <c r="V662" s="13">
        <v>0.154</v>
      </c>
      <c r="W662" s="13">
        <v>15.446</v>
      </c>
      <c r="X662" s="14">
        <v>9.8717948717948721E-3</v>
      </c>
      <c r="Y662" s="15">
        <v>3.15</v>
      </c>
      <c r="Z662" s="14">
        <v>0</v>
      </c>
      <c r="AA662" s="14">
        <v>0</v>
      </c>
      <c r="AB662" s="14">
        <v>0</v>
      </c>
      <c r="AC662" s="14">
        <v>0</v>
      </c>
      <c r="AD662" s="13">
        <v>3.12</v>
      </c>
      <c r="AE662" s="15">
        <v>-0.81975000000000009</v>
      </c>
      <c r="AF662" s="14">
        <v>0.14491376746189438</v>
      </c>
      <c r="AG662" s="14" t="s">
        <v>7128</v>
      </c>
      <c r="AH662" s="15">
        <v>0.6938271604938272</v>
      </c>
      <c r="AI662" s="5" t="s">
        <v>7128</v>
      </c>
      <c r="AJ662" s="15">
        <v>1560</v>
      </c>
      <c r="AK662" s="15">
        <v>1560</v>
      </c>
      <c r="AL662" s="15" t="s">
        <v>7128</v>
      </c>
      <c r="AM662" s="15" t="s">
        <v>7128</v>
      </c>
      <c r="AN662" s="15">
        <v>19.188191881918819</v>
      </c>
      <c r="AO662" s="15">
        <v>8.5714285714285712</v>
      </c>
      <c r="AP662" s="15">
        <v>1029.7333333333333</v>
      </c>
      <c r="AQ662" s="15" t="s">
        <v>7128</v>
      </c>
      <c r="AR662" s="15">
        <v>23.438543247344462</v>
      </c>
      <c r="AS662" s="15">
        <v>8.4868131868131869</v>
      </c>
      <c r="AT662" s="14">
        <v>0</v>
      </c>
      <c r="AU662" s="14">
        <v>0</v>
      </c>
      <c r="AV662" s="12">
        <v>0.96400000000000008</v>
      </c>
      <c r="AW662" s="12">
        <v>1.1059999999999999</v>
      </c>
      <c r="AX662" s="12">
        <v>7.8789999999999996</v>
      </c>
      <c r="AY662" s="12">
        <v>3.4950000000000001</v>
      </c>
      <c r="AZ662" s="14" t="s">
        <v>7128</v>
      </c>
      <c r="BA662" s="14" t="s">
        <v>7128</v>
      </c>
      <c r="BB662" s="14">
        <v>1.1862396204033215E-2</v>
      </c>
      <c r="BC662" s="14">
        <v>1.1947431302270011E-2</v>
      </c>
      <c r="BD662" s="14">
        <v>5.4945054945054941E-3</v>
      </c>
      <c r="BE662" s="14">
        <v>8.241758241758242E-3</v>
      </c>
      <c r="BF662" s="14">
        <v>0.33333333333333337</v>
      </c>
      <c r="BG662" s="14" t="s">
        <v>7128</v>
      </c>
      <c r="BH662" s="13">
        <v>0.01</v>
      </c>
      <c r="BI662" s="13">
        <v>0.01</v>
      </c>
      <c r="BJ662" s="13">
        <v>1.4999999999999999E-2</v>
      </c>
      <c r="BK662" s="13">
        <v>1.4999999999999999E-2</v>
      </c>
      <c r="BL662" s="13">
        <v>1.82</v>
      </c>
      <c r="BM662" s="13">
        <v>1.82</v>
      </c>
      <c r="BN662" s="13">
        <v>0</v>
      </c>
      <c r="BO662" s="13">
        <v>0</v>
      </c>
      <c r="BP662" s="13">
        <v>9.9999999999999985E-3</v>
      </c>
      <c r="BQ662" s="13">
        <v>0</v>
      </c>
      <c r="BR662" s="13">
        <v>0</v>
      </c>
      <c r="BS662" s="13">
        <v>0</v>
      </c>
      <c r="BT662" s="14">
        <v>0</v>
      </c>
      <c r="BU662" s="13">
        <v>9.9999999999999985E-3</v>
      </c>
      <c r="BV662" s="13">
        <v>0.01</v>
      </c>
      <c r="BW662" s="13">
        <v>0.01</v>
      </c>
      <c r="BX662" s="13">
        <v>0.84299999999999997</v>
      </c>
      <c r="BY662" s="13">
        <v>0.83699999999999997</v>
      </c>
      <c r="BZ662" s="13">
        <v>0.81299999999999994</v>
      </c>
      <c r="CA662" s="13">
        <v>0.65899999999999992</v>
      </c>
      <c r="CB662" s="13">
        <v>0</v>
      </c>
      <c r="CC662" s="15">
        <v>-0.93300000000000005</v>
      </c>
      <c r="CD662" s="15" t="s">
        <v>7128</v>
      </c>
      <c r="CE662" s="15">
        <v>0.36</v>
      </c>
      <c r="CF662" s="15" t="s">
        <v>7128</v>
      </c>
      <c r="CG662" s="15" t="s">
        <v>7128</v>
      </c>
      <c r="CH662" s="13" t="s">
        <v>7128</v>
      </c>
      <c r="CI662" s="13" t="s">
        <v>7128</v>
      </c>
      <c r="CJ662" s="13">
        <v>0</v>
      </c>
      <c r="CK662" s="12">
        <f t="shared" si="20"/>
        <v>0</v>
      </c>
      <c r="CL662" s="36">
        <f t="shared" si="21"/>
        <v>2.7617602427921097</v>
      </c>
      <c r="CM662" s="13">
        <v>1.4999999999999999E-2</v>
      </c>
      <c r="CN662" s="13">
        <v>5.0000000000000001E-3</v>
      </c>
      <c r="CO662" s="13">
        <v>0.01</v>
      </c>
      <c r="CP662" s="13">
        <v>15.6</v>
      </c>
      <c r="CQ662" s="13" t="s">
        <v>7128</v>
      </c>
      <c r="CR662" s="13" t="s">
        <v>7128</v>
      </c>
      <c r="CS662" s="13" t="s">
        <v>7128</v>
      </c>
      <c r="CT662" s="13">
        <v>0</v>
      </c>
      <c r="CU662" s="13">
        <v>1.4999999999999999E-2</v>
      </c>
      <c r="CV662" s="13">
        <v>0.65899999999999992</v>
      </c>
      <c r="CW662" s="13">
        <v>0</v>
      </c>
      <c r="CX662" s="12">
        <v>1.1862396204033215E-2</v>
      </c>
      <c r="CY662" s="12">
        <v>1.1947431302270011E-2</v>
      </c>
      <c r="CZ662" s="15" t="s">
        <v>7128</v>
      </c>
      <c r="DA662" s="20"/>
      <c r="DB662" s="20"/>
    </row>
    <row r="663" spans="1:106" ht="24">
      <c r="A663" s="8" t="s">
        <v>2421</v>
      </c>
      <c r="B663" s="8" t="s">
        <v>2422</v>
      </c>
      <c r="C663" s="9" t="s">
        <v>7142</v>
      </c>
      <c r="D663" s="9" t="s">
        <v>7126</v>
      </c>
      <c r="E663" s="10" t="s">
        <v>7127</v>
      </c>
      <c r="F663" s="10" t="s">
        <v>7126</v>
      </c>
      <c r="G663" s="11">
        <v>0.1</v>
      </c>
      <c r="H663" s="11">
        <v>0.1</v>
      </c>
      <c r="I663" s="12">
        <v>9.0499999999999997E-2</v>
      </c>
      <c r="J663" s="12">
        <v>6.5549999999999997E-2</v>
      </c>
      <c r="K663" s="12">
        <v>3.2000000000000001E-2</v>
      </c>
      <c r="L663" s="12">
        <v>8.8499999999999995E-2</v>
      </c>
      <c r="M663" s="12">
        <v>5.8418850000000001E-2</v>
      </c>
      <c r="N663" s="12">
        <v>6.5549999999999997E-2</v>
      </c>
      <c r="O663" s="12" t="s">
        <v>7128</v>
      </c>
      <c r="P663" s="12" t="s">
        <v>7128</v>
      </c>
      <c r="Q663" s="13">
        <v>645.4</v>
      </c>
      <c r="R663" s="13">
        <v>0</v>
      </c>
      <c r="S663" s="13">
        <v>0</v>
      </c>
      <c r="T663" s="13">
        <v>0</v>
      </c>
      <c r="U663" s="13">
        <v>645.4</v>
      </c>
      <c r="V663" s="13">
        <v>0</v>
      </c>
      <c r="W663" s="13">
        <v>645.4</v>
      </c>
      <c r="X663" s="14">
        <v>0</v>
      </c>
      <c r="Y663" s="15">
        <v>0.17241379310344829</v>
      </c>
      <c r="Z663" s="14" t="s">
        <v>7128</v>
      </c>
      <c r="AA663" s="14">
        <v>0</v>
      </c>
      <c r="AB663" s="14" t="s">
        <v>7128</v>
      </c>
      <c r="AC663" s="14">
        <v>0</v>
      </c>
      <c r="AD663" s="13">
        <v>22.26</v>
      </c>
      <c r="AE663" s="15">
        <v>1.5463055555555558</v>
      </c>
      <c r="AF663" s="14">
        <v>0.17029386365926402</v>
      </c>
      <c r="AG663" s="14">
        <v>0.46155509253855692</v>
      </c>
      <c r="AH663" s="15">
        <v>0.22325884139726626</v>
      </c>
      <c r="AI663" s="5">
        <v>118.75</v>
      </c>
      <c r="AJ663" s="15">
        <v>29.336363636363636</v>
      </c>
      <c r="AK663" s="15">
        <v>29.336363636363636</v>
      </c>
      <c r="AL663" s="15">
        <v>27.047387606318352</v>
      </c>
      <c r="AM663" s="15">
        <v>1.7462121212121211</v>
      </c>
      <c r="AN663" s="15" t="s">
        <v>7128</v>
      </c>
      <c r="AO663" s="15">
        <v>15.477218225419662</v>
      </c>
      <c r="AP663" s="15">
        <v>26.129554655870447</v>
      </c>
      <c r="AQ663" s="15">
        <v>25.713147410358562</v>
      </c>
      <c r="AR663" s="15" t="s">
        <v>7128</v>
      </c>
      <c r="AS663" s="15">
        <v>15.477218225419662</v>
      </c>
      <c r="AT663" s="14">
        <v>0.2952727272727273</v>
      </c>
      <c r="AU663" s="14">
        <v>1.0065075921908894E-2</v>
      </c>
      <c r="AV663" s="12">
        <v>8.5999999999999993E-2</v>
      </c>
      <c r="AW663" s="12">
        <v>9.9700000000000011E-2</v>
      </c>
      <c r="AX663" s="12">
        <v>0.13200000000000001</v>
      </c>
      <c r="AY663" s="12">
        <v>0.13900000000000001</v>
      </c>
      <c r="AZ663" s="14">
        <v>0.16800000000000001</v>
      </c>
      <c r="BA663" s="14">
        <v>0.20899999999999999</v>
      </c>
      <c r="BB663" s="14" t="s">
        <v>7128</v>
      </c>
      <c r="BC663" s="14" t="s">
        <v>7128</v>
      </c>
      <c r="BD663" s="14">
        <v>0.52757793764988004</v>
      </c>
      <c r="BE663" s="14">
        <v>0.592326139088729</v>
      </c>
      <c r="BF663" s="14">
        <v>0.3</v>
      </c>
      <c r="BG663" s="14">
        <v>0.63080000000000003</v>
      </c>
      <c r="BH663" s="13">
        <v>22</v>
      </c>
      <c r="BI663" s="13">
        <v>22</v>
      </c>
      <c r="BJ663" s="13">
        <v>24.7</v>
      </c>
      <c r="BK663" s="13">
        <v>24.7</v>
      </c>
      <c r="BL663" s="13">
        <v>41.7</v>
      </c>
      <c r="BM663" s="13">
        <v>41.7</v>
      </c>
      <c r="BN663" s="13">
        <v>25.1</v>
      </c>
      <c r="BO663" s="13">
        <v>25.1</v>
      </c>
      <c r="BP663" s="13">
        <v>17.29</v>
      </c>
      <c r="BQ663" s="13">
        <v>0</v>
      </c>
      <c r="BR663" s="13">
        <v>0</v>
      </c>
      <c r="BS663" s="13">
        <v>-0.81399999999999995</v>
      </c>
      <c r="BT663" s="14">
        <v>-4.7079236552920761E-2</v>
      </c>
      <c r="BU663" s="13">
        <v>18.103999999999999</v>
      </c>
      <c r="BV663" s="13">
        <v>22.814</v>
      </c>
      <c r="BW663" s="13">
        <v>22.814</v>
      </c>
      <c r="BX663" s="13">
        <v>0</v>
      </c>
      <c r="BY663" s="13">
        <v>0</v>
      </c>
      <c r="BZ663" s="13">
        <v>0</v>
      </c>
      <c r="CA663" s="13">
        <v>0</v>
      </c>
      <c r="CB663" s="13">
        <v>-6.4960000000000004</v>
      </c>
      <c r="CC663" s="15">
        <v>0.52400000000000002</v>
      </c>
      <c r="CD663" s="15">
        <v>0.623</v>
      </c>
      <c r="CE663" s="15">
        <v>0.36</v>
      </c>
      <c r="CF663" s="15" t="s">
        <v>7128</v>
      </c>
      <c r="CG663" s="15" t="s">
        <v>7128</v>
      </c>
      <c r="CH663" s="13" t="s">
        <v>7128</v>
      </c>
      <c r="CI663" s="13" t="s">
        <v>7128</v>
      </c>
      <c r="CJ663" s="13">
        <v>-6.4960000000000004</v>
      </c>
      <c r="CK663" s="12">
        <f t="shared" si="20"/>
        <v>0.28473744192162709</v>
      </c>
      <c r="CL663" s="36" t="str">
        <f t="shared" si="21"/>
        <v>NA</v>
      </c>
      <c r="CM663" s="13">
        <v>31.5</v>
      </c>
      <c r="CN663" s="13">
        <v>9.4499999999999993</v>
      </c>
      <c r="CO663" s="13">
        <v>22</v>
      </c>
      <c r="CP663" s="13">
        <v>645.4</v>
      </c>
      <c r="CQ663" s="13">
        <v>25.1</v>
      </c>
      <c r="CR663" s="13">
        <v>645.4</v>
      </c>
      <c r="CS663" s="13">
        <v>22.814</v>
      </c>
      <c r="CT663" s="13">
        <v>0</v>
      </c>
      <c r="CU663" s="13">
        <v>24.7</v>
      </c>
      <c r="CV663" s="13">
        <v>0</v>
      </c>
      <c r="CW663" s="13">
        <v>25.1</v>
      </c>
      <c r="CX663" s="12" t="s">
        <v>7128</v>
      </c>
      <c r="CY663" s="12" t="s">
        <v>7128</v>
      </c>
      <c r="CZ663" s="15">
        <v>25.713147410358562</v>
      </c>
      <c r="DA663" s="20"/>
      <c r="DB663" s="20"/>
    </row>
    <row r="664" spans="1:106">
      <c r="A664" s="8" t="s">
        <v>6341</v>
      </c>
      <c r="B664" s="8" t="s">
        <v>6342</v>
      </c>
      <c r="C664" s="9" t="s">
        <v>7133</v>
      </c>
      <c r="D664" s="9" t="s">
        <v>7126</v>
      </c>
      <c r="E664" s="10" t="s">
        <v>7127</v>
      </c>
      <c r="F664" s="10" t="s">
        <v>7126</v>
      </c>
      <c r="G664" s="11">
        <v>0.92</v>
      </c>
      <c r="H664" s="11">
        <v>0.92</v>
      </c>
      <c r="I664" s="12">
        <v>9.0499999999999997E-2</v>
      </c>
      <c r="J664" s="12">
        <v>0.13976</v>
      </c>
      <c r="K664" s="12">
        <v>4.1999999999999996E-2</v>
      </c>
      <c r="L664" s="12">
        <v>9.8500000000000004E-2</v>
      </c>
      <c r="M664" s="12">
        <v>6.5019850000000004E-2</v>
      </c>
      <c r="N664" s="12">
        <v>0.13976</v>
      </c>
      <c r="O664" s="12">
        <v>-0.14462815415821501</v>
      </c>
      <c r="P664" s="12">
        <v>-0.15017028781383956</v>
      </c>
      <c r="Q664" s="13">
        <v>9.75</v>
      </c>
      <c r="R664" s="13">
        <v>0</v>
      </c>
      <c r="S664" s="13">
        <v>0</v>
      </c>
      <c r="T664" s="13">
        <v>0</v>
      </c>
      <c r="U664" s="13">
        <v>9.75</v>
      </c>
      <c r="V664" s="13">
        <v>3.6999999999999998E-2</v>
      </c>
      <c r="W664" s="13">
        <v>9.7129999999999992</v>
      </c>
      <c r="X664" s="14">
        <v>3.7948717948717947E-3</v>
      </c>
      <c r="Y664" s="15">
        <v>0.39937417654808954</v>
      </c>
      <c r="Z664" s="14">
        <v>0</v>
      </c>
      <c r="AA664" s="14">
        <v>0</v>
      </c>
      <c r="AB664" s="14">
        <v>0</v>
      </c>
      <c r="AC664" s="14">
        <v>0</v>
      </c>
      <c r="AD664" s="13">
        <v>3.2000000000000001E-2</v>
      </c>
      <c r="AE664" s="15">
        <v>2.4930277777777783</v>
      </c>
      <c r="AF664" s="14">
        <v>0.17606816861659008</v>
      </c>
      <c r="AG664" s="14">
        <v>0.72159551041089587</v>
      </c>
      <c r="AH664" s="15">
        <v>0.93857965451055658</v>
      </c>
      <c r="AI664" s="5" t="s">
        <v>7128</v>
      </c>
      <c r="AJ664" s="15" t="s">
        <v>7128</v>
      </c>
      <c r="AK664" s="15" t="s">
        <v>7128</v>
      </c>
      <c r="AL664" s="15" t="s">
        <v>7128</v>
      </c>
      <c r="AM664" s="15" t="s">
        <v>7128</v>
      </c>
      <c r="AN664" s="15">
        <v>2.0526315789473686</v>
      </c>
      <c r="AO664" s="15" t="s">
        <v>7128</v>
      </c>
      <c r="AP664" s="15" t="s">
        <v>7128</v>
      </c>
      <c r="AQ664" s="15" t="s">
        <v>7128</v>
      </c>
      <c r="AR664" s="15">
        <v>2.0608953957139824</v>
      </c>
      <c r="AS664" s="15" t="s">
        <v>7128</v>
      </c>
      <c r="AT664" s="14" t="s">
        <v>7128</v>
      </c>
      <c r="AU664" s="14">
        <v>0</v>
      </c>
      <c r="AV664" s="12" t="s">
        <v>7128</v>
      </c>
      <c r="AW664" s="12" t="s">
        <v>7128</v>
      </c>
      <c r="AX664" s="12" t="s">
        <v>7128</v>
      </c>
      <c r="AY664" s="12" t="s">
        <v>7128</v>
      </c>
      <c r="AZ664" s="14" t="s">
        <v>7128</v>
      </c>
      <c r="BA664" s="14" t="s">
        <v>7128</v>
      </c>
      <c r="BB664" s="14">
        <v>-4.8681541582150109E-3</v>
      </c>
      <c r="BC664" s="14">
        <v>-1.0410287813839559E-2</v>
      </c>
      <c r="BD664" s="14" t="s">
        <v>7128</v>
      </c>
      <c r="BE664" s="14" t="s">
        <v>7128</v>
      </c>
      <c r="BF664" s="14">
        <v>0</v>
      </c>
      <c r="BG664" s="14">
        <v>6.3E-2</v>
      </c>
      <c r="BH664" s="13">
        <v>-2.4E-2</v>
      </c>
      <c r="BI664" s="13">
        <v>-2.4E-2</v>
      </c>
      <c r="BJ664" s="13">
        <v>-5.0999999999999997E-2</v>
      </c>
      <c r="BK664" s="13">
        <v>-5.0999999999999997E-2</v>
      </c>
      <c r="BL664" s="13">
        <v>0</v>
      </c>
      <c r="BM664" s="13">
        <v>0</v>
      </c>
      <c r="BN664" s="13">
        <v>-4.9000000000000002E-2</v>
      </c>
      <c r="BO664" s="13">
        <v>-4.9000000000000002E-2</v>
      </c>
      <c r="BP664" s="13">
        <v>-5.0999999999999997E-2</v>
      </c>
      <c r="BQ664" s="13">
        <v>0</v>
      </c>
      <c r="BR664" s="13">
        <v>0</v>
      </c>
      <c r="BS664" s="13">
        <v>-2E-3</v>
      </c>
      <c r="BT664" s="14" t="s">
        <v>7128</v>
      </c>
      <c r="BU664" s="13">
        <v>-4.8999999999999995E-2</v>
      </c>
      <c r="BV664" s="13">
        <v>-2.1999999999999999E-2</v>
      </c>
      <c r="BW664" s="13">
        <v>-2.1999999999999999E-2</v>
      </c>
      <c r="BX664" s="13">
        <v>4.93</v>
      </c>
      <c r="BY664" s="13">
        <v>4.899</v>
      </c>
      <c r="BZ664" s="13">
        <v>4.75</v>
      </c>
      <c r="CA664" s="13">
        <v>4.7130000000000001</v>
      </c>
      <c r="CB664" s="13">
        <v>0</v>
      </c>
      <c r="CC664" s="15">
        <v>0.84699999999999998</v>
      </c>
      <c r="CD664" s="15" t="s">
        <v>7128</v>
      </c>
      <c r="CE664" s="15">
        <v>0.36</v>
      </c>
      <c r="CF664" s="15" t="s">
        <v>7128</v>
      </c>
      <c r="CG664" s="15" t="s">
        <v>7128</v>
      </c>
      <c r="CH664" s="13" t="s">
        <v>7128</v>
      </c>
      <c r="CI664" s="13" t="s">
        <v>7128</v>
      </c>
      <c r="CJ664" s="13">
        <v>0</v>
      </c>
      <c r="CK664" s="12">
        <f t="shared" si="20"/>
        <v>0</v>
      </c>
      <c r="CL664" s="36" t="str">
        <f t="shared" si="21"/>
        <v>NA</v>
      </c>
      <c r="CM664" s="13" t="s">
        <v>7128</v>
      </c>
      <c r="CN664" s="13" t="s">
        <v>7128</v>
      </c>
      <c r="CO664" s="13" t="s">
        <v>7128</v>
      </c>
      <c r="CP664" s="13" t="s">
        <v>7128</v>
      </c>
      <c r="CQ664" s="13" t="s">
        <v>7128</v>
      </c>
      <c r="CR664" s="13" t="s">
        <v>7128</v>
      </c>
      <c r="CS664" s="13" t="s">
        <v>7128</v>
      </c>
      <c r="CT664" s="13">
        <v>0</v>
      </c>
      <c r="CU664" s="13">
        <v>-5.0999999999999997E-2</v>
      </c>
      <c r="CV664" s="13">
        <v>4.7130000000000001</v>
      </c>
      <c r="CW664" s="13">
        <v>-4.9000000000000002E-2</v>
      </c>
      <c r="CX664" s="12">
        <v>-4.8681541582150109E-3</v>
      </c>
      <c r="CY664" s="12">
        <v>-1.0410287813839559E-2</v>
      </c>
      <c r="CZ664" s="15" t="s">
        <v>7128</v>
      </c>
      <c r="DA664" s="20"/>
      <c r="DB664" s="20"/>
    </row>
    <row r="665" spans="1:106">
      <c r="A665" s="8" t="s">
        <v>2779</v>
      </c>
      <c r="B665" s="8" t="s">
        <v>2780</v>
      </c>
      <c r="C665" s="9" t="s">
        <v>7150</v>
      </c>
      <c r="D665" s="9" t="s">
        <v>7126</v>
      </c>
      <c r="E665" s="10" t="s">
        <v>7127</v>
      </c>
      <c r="F665" s="10" t="s">
        <v>7126</v>
      </c>
      <c r="G665" s="11">
        <v>0.76</v>
      </c>
      <c r="H665" s="11">
        <v>0.98566668591224016</v>
      </c>
      <c r="I665" s="12">
        <v>9.0499999999999997E-2</v>
      </c>
      <c r="J665" s="12">
        <v>0.14570283507505774</v>
      </c>
      <c r="K665" s="12">
        <v>4.7E-2</v>
      </c>
      <c r="L665" s="12">
        <v>0.10350000000000001</v>
      </c>
      <c r="M665" s="12">
        <v>6.8320350000000002E-2</v>
      </c>
      <c r="N665" s="12">
        <v>0.12537656019359095</v>
      </c>
      <c r="O665" s="12">
        <v>-3.6861371660423595E-2</v>
      </c>
      <c r="P665" s="12">
        <v>-0.11959404348882441</v>
      </c>
      <c r="Q665" s="13">
        <v>12.8</v>
      </c>
      <c r="R665" s="13">
        <v>0</v>
      </c>
      <c r="S665" s="13">
        <v>4.5599999999999996</v>
      </c>
      <c r="T665" s="13">
        <v>4.5599999999999996</v>
      </c>
      <c r="U665" s="13">
        <v>17.36</v>
      </c>
      <c r="V665" s="13">
        <v>3.53</v>
      </c>
      <c r="W665" s="13">
        <v>13.83</v>
      </c>
      <c r="X665" s="14">
        <v>0.20334101382488479</v>
      </c>
      <c r="Y665" s="15">
        <v>2.8735632183908049E-2</v>
      </c>
      <c r="Z665" s="14">
        <v>0.11298315163528246</v>
      </c>
      <c r="AA665" s="14">
        <v>0.26267281105990781</v>
      </c>
      <c r="AB665" s="14">
        <v>0.12737430167597766</v>
      </c>
      <c r="AC665" s="14">
        <v>0.35624999999999996</v>
      </c>
      <c r="AD665" s="13">
        <v>0.73699999999999999</v>
      </c>
      <c r="AE665" s="15">
        <v>-3.0944444444444458E-2</v>
      </c>
      <c r="AF665" s="14" t="s">
        <v>7128</v>
      </c>
      <c r="AG665" s="14" t="s">
        <v>7128</v>
      </c>
      <c r="AH665" s="15">
        <v>0.24384236453201971</v>
      </c>
      <c r="AI665" s="5">
        <v>0.23947368421052637</v>
      </c>
      <c r="AJ665" s="15">
        <v>3.5854341736694679</v>
      </c>
      <c r="AK665" s="15">
        <v>3.5854341736694679</v>
      </c>
      <c r="AL665" s="15" t="s">
        <v>7128</v>
      </c>
      <c r="AM665" s="15" t="s">
        <v>7128</v>
      </c>
      <c r="AN665" s="15">
        <v>0.35754189944134085</v>
      </c>
      <c r="AO665" s="15">
        <v>0.46209386281588449</v>
      </c>
      <c r="AP665" s="15">
        <v>50.659340659340657</v>
      </c>
      <c r="AQ665" s="15">
        <v>19.102209944751383</v>
      </c>
      <c r="AR665" s="15">
        <v>0.37550909584577791</v>
      </c>
      <c r="AS665" s="15">
        <v>0.49927797833935017</v>
      </c>
      <c r="AT665" s="14">
        <v>3.8991596638655458E-2</v>
      </c>
      <c r="AU665" s="14">
        <v>1.0874999999999999E-2</v>
      </c>
      <c r="AV665" s="12" t="s">
        <v>7128</v>
      </c>
      <c r="AW665" s="12">
        <v>0.27300000000000002</v>
      </c>
      <c r="AX665" s="12">
        <v>9.64E-2</v>
      </c>
      <c r="AY665" s="12">
        <v>0.105</v>
      </c>
      <c r="AZ665" s="14" t="s">
        <v>7128</v>
      </c>
      <c r="BA665" s="14" t="s">
        <v>7128</v>
      </c>
      <c r="BB665" s="14">
        <v>0.10884146341463415</v>
      </c>
      <c r="BC665" s="14">
        <v>5.7825167047665452E-3</v>
      </c>
      <c r="BD665" s="14">
        <v>0.12888086642599278</v>
      </c>
      <c r="BE665" s="14">
        <v>9.855595667870037E-3</v>
      </c>
      <c r="BF665" s="14">
        <v>0.16651270207852192</v>
      </c>
      <c r="BG665" s="14">
        <v>0.20300000000000001</v>
      </c>
      <c r="BH665" s="13">
        <v>3.57</v>
      </c>
      <c r="BI665" s="13">
        <v>3.57</v>
      </c>
      <c r="BJ665" s="13">
        <v>0.27300000000000002</v>
      </c>
      <c r="BK665" s="13">
        <v>0.27300000000000002</v>
      </c>
      <c r="BL665" s="13">
        <v>27.7</v>
      </c>
      <c r="BM665" s="13">
        <v>27.7</v>
      </c>
      <c r="BN665" s="13">
        <v>0.72399999999999998</v>
      </c>
      <c r="BO665" s="13">
        <v>0.72399999999999998</v>
      </c>
      <c r="BP665" s="13">
        <v>0.22754203233256351</v>
      </c>
      <c r="BQ665" s="13">
        <v>0</v>
      </c>
      <c r="BR665" s="13">
        <v>0</v>
      </c>
      <c r="BS665" s="13">
        <v>-0.40400000000000003</v>
      </c>
      <c r="BT665" s="14">
        <v>-1.7754961395859152</v>
      </c>
      <c r="BU665" s="13">
        <v>0.63154203233256356</v>
      </c>
      <c r="BV665" s="13">
        <v>3.9739999999999998</v>
      </c>
      <c r="BW665" s="13">
        <v>3.9739999999999998</v>
      </c>
      <c r="BX665" s="13">
        <v>32.799999999999997</v>
      </c>
      <c r="BY665" s="13">
        <v>39.349999999999994</v>
      </c>
      <c r="BZ665" s="13">
        <v>35.799999999999997</v>
      </c>
      <c r="CA665" s="13">
        <v>36.83</v>
      </c>
      <c r="CB665" s="13">
        <v>-0.13919999999999999</v>
      </c>
      <c r="CC665" s="15">
        <v>-9.0999999999999998E-2</v>
      </c>
      <c r="CD665" s="15">
        <v>0.151</v>
      </c>
      <c r="CE665" s="15">
        <v>0.36</v>
      </c>
      <c r="CF665" s="15">
        <v>1.1631055502059044</v>
      </c>
      <c r="CG665" s="15">
        <v>1.6372592426788561</v>
      </c>
      <c r="CH665" s="13">
        <v>2.5321428571428575</v>
      </c>
      <c r="CI665" s="13">
        <v>0.37500000000000006</v>
      </c>
      <c r="CJ665" s="13">
        <v>-0.13919999999999999</v>
      </c>
      <c r="CK665" s="12">
        <f t="shared" si="20"/>
        <v>3.5027679919476598E-2</v>
      </c>
      <c r="CL665" s="36">
        <f t="shared" si="21"/>
        <v>0.75210426282921528</v>
      </c>
      <c r="CM665" s="13">
        <v>4.33</v>
      </c>
      <c r="CN665" s="13">
        <v>0.72099999999999997</v>
      </c>
      <c r="CO665" s="13">
        <v>3.57</v>
      </c>
      <c r="CP665" s="13">
        <v>12.8</v>
      </c>
      <c r="CQ665" s="13">
        <v>0.72399999999999998</v>
      </c>
      <c r="CR665" s="13">
        <v>13.83</v>
      </c>
      <c r="CS665" s="13">
        <v>3.9739999999999998</v>
      </c>
      <c r="CT665" s="13">
        <v>1.14E-2</v>
      </c>
      <c r="CU665" s="13">
        <v>0.26120000000000004</v>
      </c>
      <c r="CV665" s="13">
        <v>36.8414</v>
      </c>
      <c r="CW665" s="13">
        <v>0.72399999999999998</v>
      </c>
      <c r="CX665" s="12">
        <v>0.10844401640893105</v>
      </c>
      <c r="CY665" s="12">
        <v>5.5309740562350454E-3</v>
      </c>
      <c r="CZ665" s="15">
        <v>19.102209944751383</v>
      </c>
      <c r="DA665" s="20"/>
      <c r="DB665" s="20"/>
    </row>
    <row r="666" spans="1:106">
      <c r="A666" s="8" t="s">
        <v>5805</v>
      </c>
      <c r="B666" s="8" t="s">
        <v>5806</v>
      </c>
      <c r="C666" s="9" t="s">
        <v>7161</v>
      </c>
      <c r="D666" s="9" t="s">
        <v>7126</v>
      </c>
      <c r="E666" s="10" t="s">
        <v>7127</v>
      </c>
      <c r="F666" s="10" t="s">
        <v>7126</v>
      </c>
      <c r="G666" s="11">
        <v>0.75</v>
      </c>
      <c r="H666" s="11">
        <v>0.8391652134354386</v>
      </c>
      <c r="I666" s="12">
        <v>9.0499999999999997E-2</v>
      </c>
      <c r="J666" s="12">
        <v>0.13244445181590719</v>
      </c>
      <c r="K666" s="12">
        <v>4.7E-2</v>
      </c>
      <c r="L666" s="12">
        <v>0.10350000000000001</v>
      </c>
      <c r="M666" s="12">
        <v>6.8320350000000002E-2</v>
      </c>
      <c r="N666" s="12">
        <v>0.12495550561842898</v>
      </c>
      <c r="O666" s="12">
        <v>1.3087320187723281</v>
      </c>
      <c r="P666" s="12">
        <v>-0.32839754673541821</v>
      </c>
      <c r="Q666" s="13">
        <v>0.60499999999999998</v>
      </c>
      <c r="R666" s="13">
        <v>0</v>
      </c>
      <c r="S666" s="13">
        <v>0.08</v>
      </c>
      <c r="T666" s="13">
        <v>0.08</v>
      </c>
      <c r="U666" s="13">
        <v>0.68499999999999994</v>
      </c>
      <c r="V666" s="13">
        <v>0.216</v>
      </c>
      <c r="W666" s="13">
        <v>0.46899999999999997</v>
      </c>
      <c r="X666" s="14">
        <v>0.31532846715328472</v>
      </c>
      <c r="Y666" s="15" t="s">
        <v>7128</v>
      </c>
      <c r="Z666" s="14">
        <v>0.3539823008849558</v>
      </c>
      <c r="AA666" s="14">
        <v>0.11678832116788322</v>
      </c>
      <c r="AB666" s="14">
        <v>0.54794520547945214</v>
      </c>
      <c r="AC666" s="14">
        <v>0.13223140495867769</v>
      </c>
      <c r="AD666" s="13">
        <v>0.20200000000000001</v>
      </c>
      <c r="AE666" s="15">
        <v>-0.60916666666666663</v>
      </c>
      <c r="AF666" s="14">
        <v>0.13416407864998739</v>
      </c>
      <c r="AG666" s="14" t="s">
        <v>7128</v>
      </c>
      <c r="AH666" s="15">
        <v>0.22562674094707519</v>
      </c>
      <c r="AI666" s="5" t="s">
        <v>7128</v>
      </c>
      <c r="AJ666" s="15">
        <v>6.1734693877551017</v>
      </c>
      <c r="AK666" s="15">
        <v>6.1734693877551017</v>
      </c>
      <c r="AL666" s="15" t="s">
        <v>7128</v>
      </c>
      <c r="AM666" s="15" t="s">
        <v>7128</v>
      </c>
      <c r="AN666" s="15">
        <v>4.1438356164383565</v>
      </c>
      <c r="AO666" s="15">
        <v>40.333333333333336</v>
      </c>
      <c r="AP666" s="15" t="s">
        <v>7128</v>
      </c>
      <c r="AQ666" s="15" t="s">
        <v>7128</v>
      </c>
      <c r="AR666" s="15">
        <v>46.900000000000084</v>
      </c>
      <c r="AS666" s="15">
        <v>31.266666666666666</v>
      </c>
      <c r="AT666" s="14">
        <v>0</v>
      </c>
      <c r="AU666" s="14">
        <v>0</v>
      </c>
      <c r="AV666" s="12">
        <v>1.4550000000000001</v>
      </c>
      <c r="AW666" s="12" t="s">
        <v>7128</v>
      </c>
      <c r="AX666" s="12">
        <v>-8.1900000000000001E-2</v>
      </c>
      <c r="AY666" s="12">
        <v>0.20399999999999999</v>
      </c>
      <c r="AZ666" s="14" t="s">
        <v>7128</v>
      </c>
      <c r="BA666" s="14" t="s">
        <v>7128</v>
      </c>
      <c r="BB666" s="14">
        <v>1.4411764705882353</v>
      </c>
      <c r="BC666" s="14">
        <v>-0.20344204111698924</v>
      </c>
      <c r="BD666" s="14">
        <v>6.5333333333333341</v>
      </c>
      <c r="BE666" s="14">
        <v>-2.0666666666666669</v>
      </c>
      <c r="BF666" s="14">
        <v>0.10091743119266054</v>
      </c>
      <c r="BG666" s="14">
        <v>1.67E-3</v>
      </c>
      <c r="BH666" s="13">
        <v>9.8000000000000004E-2</v>
      </c>
      <c r="BI666" s="13">
        <v>9.8000000000000004E-2</v>
      </c>
      <c r="BJ666" s="13">
        <v>-3.1E-2</v>
      </c>
      <c r="BK666" s="13">
        <v>-3.1E-2</v>
      </c>
      <c r="BL666" s="13">
        <v>1.4999999999999999E-2</v>
      </c>
      <c r="BM666" s="13">
        <v>1.4999999999999999E-2</v>
      </c>
      <c r="BN666" s="13">
        <v>-1.7000000000000001E-2</v>
      </c>
      <c r="BO666" s="13">
        <v>-1.7000000000000001E-2</v>
      </c>
      <c r="BP666" s="13">
        <v>-2.7871559633027523E-2</v>
      </c>
      <c r="BQ666" s="13">
        <v>0</v>
      </c>
      <c r="BR666" s="13">
        <v>0</v>
      </c>
      <c r="BS666" s="13">
        <v>-8.0000000000000002E-3</v>
      </c>
      <c r="BT666" s="14" t="s">
        <v>7128</v>
      </c>
      <c r="BU666" s="13">
        <v>-1.9871559633027523E-2</v>
      </c>
      <c r="BV666" s="13">
        <v>0.10600000000000001</v>
      </c>
      <c r="BW666" s="13">
        <v>0.10600000000000001</v>
      </c>
      <c r="BX666" s="13">
        <v>6.8000000000000005E-2</v>
      </c>
      <c r="BY666" s="13">
        <v>0.13699999999999998</v>
      </c>
      <c r="BZ666" s="13">
        <v>0.14599999999999999</v>
      </c>
      <c r="CA666" s="13">
        <v>9.9999999999999811E-3</v>
      </c>
      <c r="CB666" s="13">
        <v>0</v>
      </c>
      <c r="CC666" s="15">
        <v>-0.28199999999999997</v>
      </c>
      <c r="CD666" s="15">
        <v>-9.1999999999999998E-2</v>
      </c>
      <c r="CE666" s="15">
        <v>0.36</v>
      </c>
      <c r="CF666" s="15" t="s">
        <v>7128</v>
      </c>
      <c r="CG666" s="15" t="s">
        <v>7128</v>
      </c>
      <c r="CH666" s="13" t="s">
        <v>7128</v>
      </c>
      <c r="CI666" s="13" t="s">
        <v>7128</v>
      </c>
      <c r="CJ666" s="13">
        <v>0</v>
      </c>
      <c r="CK666" s="12">
        <f t="shared" si="20"/>
        <v>0</v>
      </c>
      <c r="CL666" s="36">
        <f t="shared" si="21"/>
        <v>1.5000000000000029</v>
      </c>
      <c r="CM666" s="13">
        <v>0.109</v>
      </c>
      <c r="CN666" s="13">
        <v>1.0999999999999999E-2</v>
      </c>
      <c r="CO666" s="13">
        <v>9.8000000000000004E-2</v>
      </c>
      <c r="CP666" s="13">
        <v>0.60499999999999998</v>
      </c>
      <c r="CQ666" s="13" t="s">
        <v>7128</v>
      </c>
      <c r="CR666" s="13" t="s">
        <v>7128</v>
      </c>
      <c r="CS666" s="13" t="s">
        <v>7128</v>
      </c>
      <c r="CT666" s="13">
        <v>0</v>
      </c>
      <c r="CU666" s="13">
        <v>-3.1E-2</v>
      </c>
      <c r="CV666" s="13">
        <v>9.9999999999999811E-3</v>
      </c>
      <c r="CW666" s="13">
        <v>-1.7000000000000001E-2</v>
      </c>
      <c r="CX666" s="12">
        <v>1.4411764705882353</v>
      </c>
      <c r="CY666" s="12">
        <v>-0.20344204111698924</v>
      </c>
      <c r="CZ666" s="15" t="s">
        <v>7128</v>
      </c>
      <c r="DA666" s="20"/>
      <c r="DB666" s="20"/>
    </row>
    <row r="667" spans="1:106" ht="24">
      <c r="A667" s="8" t="s">
        <v>6859</v>
      </c>
      <c r="B667" s="8" t="s">
        <v>6860</v>
      </c>
      <c r="C667" s="9" t="s">
        <v>7131</v>
      </c>
      <c r="D667" s="9" t="s">
        <v>7126</v>
      </c>
      <c r="E667" s="10" t="s">
        <v>7127</v>
      </c>
      <c r="F667" s="10" t="s">
        <v>7126</v>
      </c>
      <c r="G667" s="11">
        <v>0.79</v>
      </c>
      <c r="H667" s="11">
        <v>0.79</v>
      </c>
      <c r="I667" s="12">
        <v>9.0499999999999997E-2</v>
      </c>
      <c r="J667" s="12">
        <v>0.127995</v>
      </c>
      <c r="K667" s="12">
        <v>4.7E-2</v>
      </c>
      <c r="L667" s="12">
        <v>0.10350000000000001</v>
      </c>
      <c r="M667" s="12">
        <v>6.8320350000000002E-2</v>
      </c>
      <c r="N667" s="12">
        <v>0.127995</v>
      </c>
      <c r="O667" s="12" t="s">
        <v>7128</v>
      </c>
      <c r="P667" s="12" t="s">
        <v>7128</v>
      </c>
      <c r="Q667" s="13">
        <v>0.496</v>
      </c>
      <c r="R667" s="13">
        <v>0</v>
      </c>
      <c r="S667" s="13">
        <v>0</v>
      </c>
      <c r="T667" s="13">
        <v>0</v>
      </c>
      <c r="U667" s="13">
        <v>0.496</v>
      </c>
      <c r="V667" s="13">
        <v>0</v>
      </c>
      <c r="W667" s="13">
        <v>0.496</v>
      </c>
      <c r="X667" s="14">
        <v>0</v>
      </c>
      <c r="Y667" s="15">
        <v>5.6433408577878111E-2</v>
      </c>
      <c r="Z667" s="14" t="s">
        <v>7128</v>
      </c>
      <c r="AA667" s="14">
        <v>0</v>
      </c>
      <c r="AB667" s="14" t="s">
        <v>7128</v>
      </c>
      <c r="AC667" s="14">
        <v>0</v>
      </c>
      <c r="AD667" s="13">
        <v>0.112</v>
      </c>
      <c r="AE667" s="15" t="s">
        <v>7128</v>
      </c>
      <c r="AF667" s="14" t="s">
        <v>7128</v>
      </c>
      <c r="AG667" s="14" t="s">
        <v>7128</v>
      </c>
      <c r="AH667" s="15">
        <v>0.16666666666666666</v>
      </c>
      <c r="AI667" s="5" t="s">
        <v>7128</v>
      </c>
      <c r="AJ667" s="15" t="s">
        <v>7128</v>
      </c>
      <c r="AK667" s="15" t="s">
        <v>7128</v>
      </c>
      <c r="AL667" s="15" t="s">
        <v>7128</v>
      </c>
      <c r="AM667" s="15" t="s">
        <v>7128</v>
      </c>
      <c r="AN667" s="15" t="s">
        <v>7128</v>
      </c>
      <c r="AO667" s="15" t="s">
        <v>7128</v>
      </c>
      <c r="AP667" s="15" t="s">
        <v>7128</v>
      </c>
      <c r="AQ667" s="15" t="s">
        <v>7128</v>
      </c>
      <c r="AR667" s="15" t="s">
        <v>7128</v>
      </c>
      <c r="AS667" s="15" t="s">
        <v>7128</v>
      </c>
      <c r="AT667" s="14" t="s">
        <v>7128</v>
      </c>
      <c r="AU667" s="14">
        <v>0</v>
      </c>
      <c r="AV667" s="12" t="s">
        <v>7128</v>
      </c>
      <c r="AW667" s="12" t="s">
        <v>7128</v>
      </c>
      <c r="AX667" s="12" t="s">
        <v>7128</v>
      </c>
      <c r="AY667" s="12" t="s">
        <v>7128</v>
      </c>
      <c r="AZ667" s="14" t="s">
        <v>7128</v>
      </c>
      <c r="BA667" s="14" t="s">
        <v>7128</v>
      </c>
      <c r="BB667" s="14" t="s">
        <v>7128</v>
      </c>
      <c r="BC667" s="14" t="s">
        <v>7128</v>
      </c>
      <c r="BD667" s="14" t="s">
        <v>7128</v>
      </c>
      <c r="BE667" s="14" t="s">
        <v>7128</v>
      </c>
      <c r="BF667" s="14">
        <v>0</v>
      </c>
      <c r="BG667" s="14" t="s">
        <v>7128</v>
      </c>
      <c r="BH667" s="13">
        <v>0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3">
        <v>0</v>
      </c>
      <c r="BP667" s="13">
        <v>0</v>
      </c>
      <c r="BQ667" s="13">
        <v>0</v>
      </c>
      <c r="BR667" s="13">
        <v>0</v>
      </c>
      <c r="BS667" s="13">
        <v>0</v>
      </c>
      <c r="BT667" s="14" t="s">
        <v>7128</v>
      </c>
      <c r="BU667" s="13">
        <v>0</v>
      </c>
      <c r="BV667" s="13">
        <v>0</v>
      </c>
      <c r="BW667" s="13">
        <v>0</v>
      </c>
      <c r="BX667" s="13">
        <v>0</v>
      </c>
      <c r="BY667" s="13">
        <v>0</v>
      </c>
      <c r="BZ667" s="13">
        <v>0</v>
      </c>
      <c r="CA667" s="13">
        <v>0</v>
      </c>
      <c r="CB667" s="13">
        <v>0</v>
      </c>
      <c r="CC667" s="15" t="s">
        <v>7128</v>
      </c>
      <c r="CD667" s="15" t="s">
        <v>7128</v>
      </c>
      <c r="CE667" s="15">
        <v>0.36</v>
      </c>
      <c r="CF667" s="15" t="s">
        <v>7128</v>
      </c>
      <c r="CG667" s="15" t="s">
        <v>7128</v>
      </c>
      <c r="CH667" s="13" t="s">
        <v>7128</v>
      </c>
      <c r="CI667" s="13" t="s">
        <v>7128</v>
      </c>
      <c r="CJ667" s="13">
        <v>0</v>
      </c>
      <c r="CK667" s="12">
        <f t="shared" si="20"/>
        <v>0</v>
      </c>
      <c r="CL667" s="36" t="str">
        <f t="shared" si="21"/>
        <v>NA</v>
      </c>
      <c r="CM667" s="13" t="s">
        <v>7128</v>
      </c>
      <c r="CN667" s="13" t="s">
        <v>7128</v>
      </c>
      <c r="CO667" s="13" t="s">
        <v>7128</v>
      </c>
      <c r="CP667" s="13" t="s">
        <v>7128</v>
      </c>
      <c r="CQ667" s="13" t="s">
        <v>7128</v>
      </c>
      <c r="CR667" s="13" t="s">
        <v>7128</v>
      </c>
      <c r="CS667" s="13" t="s">
        <v>7128</v>
      </c>
      <c r="CT667" s="13">
        <v>0</v>
      </c>
      <c r="CU667" s="13">
        <v>0</v>
      </c>
      <c r="CV667" s="13">
        <v>0</v>
      </c>
      <c r="CW667" s="13">
        <v>0</v>
      </c>
      <c r="CX667" s="12" t="s">
        <v>7128</v>
      </c>
      <c r="CY667" s="12" t="s">
        <v>7128</v>
      </c>
      <c r="CZ667" s="15" t="s">
        <v>7128</v>
      </c>
      <c r="DA667" s="20"/>
      <c r="DB667" s="20"/>
    </row>
    <row r="668" spans="1:106">
      <c r="A668" s="8" t="s">
        <v>261</v>
      </c>
      <c r="B668" s="8" t="s">
        <v>262</v>
      </c>
      <c r="C668" s="9" t="s">
        <v>7147</v>
      </c>
      <c r="D668" s="9" t="s">
        <v>7126</v>
      </c>
      <c r="E668" s="10" t="s">
        <v>7127</v>
      </c>
      <c r="F668" s="10" t="s">
        <v>7126</v>
      </c>
      <c r="G668" s="11">
        <v>0.99</v>
      </c>
      <c r="H668" s="11">
        <v>1.2316097323965551</v>
      </c>
      <c r="I668" s="12">
        <v>9.0499999999999997E-2</v>
      </c>
      <c r="J668" s="12">
        <v>0.16796068078188825</v>
      </c>
      <c r="K668" s="12">
        <v>3.6999999999999998E-2</v>
      </c>
      <c r="L668" s="12">
        <v>9.35E-2</v>
      </c>
      <c r="M668" s="12">
        <v>6.1719349999999999E-2</v>
      </c>
      <c r="N668" s="12">
        <v>0.14711890044801784</v>
      </c>
      <c r="O668" s="12">
        <v>-0.12624592398056922</v>
      </c>
      <c r="P668" s="12">
        <v>-0.15876884829058391</v>
      </c>
      <c r="Q668" s="13">
        <v>1797.1</v>
      </c>
      <c r="R668" s="13">
        <v>7.3826768584333902</v>
      </c>
      <c r="S668" s="13">
        <v>431.2</v>
      </c>
      <c r="T668" s="13">
        <v>438.58267685843339</v>
      </c>
      <c r="U668" s="13">
        <v>2235.6826768584333</v>
      </c>
      <c r="V668" s="13">
        <v>0</v>
      </c>
      <c r="W668" s="13">
        <v>2235.6826768584333</v>
      </c>
      <c r="X668" s="14">
        <v>0</v>
      </c>
      <c r="Y668" s="15">
        <v>0.21222275410882399</v>
      </c>
      <c r="Z668" s="14">
        <v>0.42115418914161062</v>
      </c>
      <c r="AA668" s="14">
        <v>0.19617393890385504</v>
      </c>
      <c r="AB668" s="14">
        <v>0.72757577448313437</v>
      </c>
      <c r="AC668" s="14">
        <v>0.24405023474399501</v>
      </c>
      <c r="AD668" s="13">
        <v>2.87</v>
      </c>
      <c r="AE668" s="15">
        <v>2.1939444444444449</v>
      </c>
      <c r="AF668" s="14">
        <v>0.2588435821108957</v>
      </c>
      <c r="AG668" s="14">
        <v>0.50474498511624655</v>
      </c>
      <c r="AH668" s="15">
        <v>7.5342465753424653E-2</v>
      </c>
      <c r="AI668" s="5" t="s">
        <v>7128</v>
      </c>
      <c r="AJ668" s="15">
        <v>53.644776119402984</v>
      </c>
      <c r="AK668" s="15">
        <v>71.031620553359673</v>
      </c>
      <c r="AL668" s="15">
        <v>32.247191011235955</v>
      </c>
      <c r="AM668" s="15">
        <v>1.2275692475835922</v>
      </c>
      <c r="AN668" s="15">
        <v>2.9812541473125416</v>
      </c>
      <c r="AO668" s="15">
        <v>1.0262105984467793</v>
      </c>
      <c r="AP668" s="15" t="s">
        <v>7128</v>
      </c>
      <c r="AQ668" s="15">
        <v>72.399050416400044</v>
      </c>
      <c r="AR668" s="15">
        <v>2.1468406634176751</v>
      </c>
      <c r="AS668" s="15">
        <v>1.2766575358944914</v>
      </c>
      <c r="AT668" s="14">
        <v>0</v>
      </c>
      <c r="AU668" s="14">
        <v>0</v>
      </c>
      <c r="AV668" s="12">
        <v>-0.248</v>
      </c>
      <c r="AW668" s="12">
        <v>-0.28899999999999998</v>
      </c>
      <c r="AX668" s="12">
        <v>-2.7999999999999997E-2</v>
      </c>
      <c r="AY668" s="12">
        <v>2.9100000000000001E-2</v>
      </c>
      <c r="AZ668" s="14">
        <v>0.43700000000000006</v>
      </c>
      <c r="BA668" s="14">
        <v>0.109</v>
      </c>
      <c r="BB668" s="14">
        <v>4.1714756801319045E-2</v>
      </c>
      <c r="BC668" s="14">
        <v>-1.1649947842566066E-2</v>
      </c>
      <c r="BD668" s="14">
        <v>1.5088263358778626E-2</v>
      </c>
      <c r="BE668" s="14">
        <v>-7.0351475260536011E-3</v>
      </c>
      <c r="BF668" s="14">
        <v>0</v>
      </c>
      <c r="BG668" s="14">
        <v>0.56520000000000004</v>
      </c>
      <c r="BH668" s="13">
        <v>33.5</v>
      </c>
      <c r="BI668" s="13">
        <v>25.3</v>
      </c>
      <c r="BJ668" s="13">
        <v>-13.5</v>
      </c>
      <c r="BK668" s="13">
        <v>-11.796535371686678</v>
      </c>
      <c r="BL668" s="13">
        <v>1751.2</v>
      </c>
      <c r="BM668" s="13">
        <v>1676.8</v>
      </c>
      <c r="BN668" s="13">
        <v>43.3</v>
      </c>
      <c r="BO668" s="13">
        <v>30.88</v>
      </c>
      <c r="BP668" s="13">
        <v>-11.796535371686678</v>
      </c>
      <c r="BQ668" s="13">
        <v>0</v>
      </c>
      <c r="BR668" s="13">
        <v>0</v>
      </c>
      <c r="BS668" s="13">
        <v>-0.151</v>
      </c>
      <c r="BT668" s="14" t="s">
        <v>7128</v>
      </c>
      <c r="BU668" s="13">
        <v>-11.645535371686679</v>
      </c>
      <c r="BV668" s="13">
        <v>25.451000000000001</v>
      </c>
      <c r="BW668" s="13">
        <v>25.451000000000001</v>
      </c>
      <c r="BX668" s="13">
        <v>606.5</v>
      </c>
      <c r="BY668" s="13">
        <v>1012.5826768584334</v>
      </c>
      <c r="BZ668" s="13">
        <v>602.79999999999995</v>
      </c>
      <c r="CA668" s="13">
        <v>1041.3826768584333</v>
      </c>
      <c r="CB668" s="13">
        <v>0</v>
      </c>
      <c r="CC668" s="15">
        <v>0.871</v>
      </c>
      <c r="CD668" s="15">
        <v>0.625</v>
      </c>
      <c r="CE668" s="15">
        <v>0.36</v>
      </c>
      <c r="CF668" s="15" t="s">
        <v>7128</v>
      </c>
      <c r="CG668" s="15" t="s">
        <v>7128</v>
      </c>
      <c r="CH668" s="13" t="s">
        <v>7128</v>
      </c>
      <c r="CI668" s="13" t="s">
        <v>7128</v>
      </c>
      <c r="CJ668" s="13">
        <v>0</v>
      </c>
      <c r="CK668" s="12">
        <f t="shared" si="20"/>
        <v>0</v>
      </c>
      <c r="CL668" s="36">
        <f t="shared" si="21"/>
        <v>1.6816104578221824</v>
      </c>
      <c r="CM668" s="13" t="s">
        <v>7128</v>
      </c>
      <c r="CN668" s="13" t="s">
        <v>7128</v>
      </c>
      <c r="CO668" s="13">
        <v>25.3</v>
      </c>
      <c r="CP668" s="13">
        <v>1797.1</v>
      </c>
      <c r="CQ668" s="13">
        <v>30.88</v>
      </c>
      <c r="CR668" s="13">
        <v>2235.6826768584333</v>
      </c>
      <c r="CS668" s="13" t="s">
        <v>7128</v>
      </c>
      <c r="CT668" s="13">
        <v>0</v>
      </c>
      <c r="CU668" s="13">
        <v>-11.796535371686678</v>
      </c>
      <c r="CV668" s="13">
        <v>1041.3826768584333</v>
      </c>
      <c r="CW668" s="13">
        <v>43.3</v>
      </c>
      <c r="CX668" s="12">
        <v>4.1714756801319045E-2</v>
      </c>
      <c r="CY668" s="12">
        <v>-1.1649947842566066E-2</v>
      </c>
      <c r="CZ668" s="15">
        <v>51.63239438472133</v>
      </c>
      <c r="DA668" s="20"/>
      <c r="DB668" s="20"/>
    </row>
    <row r="669" spans="1:106">
      <c r="A669" s="8" t="s">
        <v>6661</v>
      </c>
      <c r="B669" s="8" t="s">
        <v>6662</v>
      </c>
      <c r="C669" s="9" t="s">
        <v>7175</v>
      </c>
      <c r="D669" s="9" t="s">
        <v>7126</v>
      </c>
      <c r="E669" s="10" t="s">
        <v>7127</v>
      </c>
      <c r="F669" s="10" t="s">
        <v>7126</v>
      </c>
      <c r="G669" s="11">
        <v>0.75</v>
      </c>
      <c r="H669" s="11">
        <v>0.75</v>
      </c>
      <c r="I669" s="12">
        <v>9.0499999999999997E-2</v>
      </c>
      <c r="J669" s="12">
        <v>0.12437499999999999</v>
      </c>
      <c r="K669" s="12">
        <v>4.7E-2</v>
      </c>
      <c r="L669" s="12">
        <v>0.10350000000000001</v>
      </c>
      <c r="M669" s="12">
        <v>6.8320350000000002E-2</v>
      </c>
      <c r="N669" s="12">
        <v>0.12437499999999999</v>
      </c>
      <c r="O669" s="12" t="s">
        <v>7128</v>
      </c>
      <c r="P669" s="12" t="s">
        <v>7128</v>
      </c>
      <c r="Q669" s="13">
        <v>1.29</v>
      </c>
      <c r="R669" s="13">
        <v>0</v>
      </c>
      <c r="S669" s="13">
        <v>0</v>
      </c>
      <c r="T669" s="13">
        <v>0</v>
      </c>
      <c r="U669" s="13">
        <v>1.29</v>
      </c>
      <c r="V669" s="13">
        <v>0</v>
      </c>
      <c r="W669" s="13">
        <v>1.29</v>
      </c>
      <c r="X669" s="14">
        <v>0</v>
      </c>
      <c r="Y669" s="15" t="s">
        <v>7128</v>
      </c>
      <c r="Z669" s="14" t="s">
        <v>7128</v>
      </c>
      <c r="AA669" s="14">
        <v>0</v>
      </c>
      <c r="AB669" s="14" t="s">
        <v>7128</v>
      </c>
      <c r="AC669" s="14">
        <v>0</v>
      </c>
      <c r="AD669" s="13">
        <v>0.41499999999999998</v>
      </c>
      <c r="AE669" s="15" t="s">
        <v>7128</v>
      </c>
      <c r="AF669" s="14" t="s">
        <v>7128</v>
      </c>
      <c r="AG669" s="14" t="s">
        <v>7128</v>
      </c>
      <c r="AH669" s="15">
        <v>0.62300975860297891</v>
      </c>
      <c r="AI669" s="5" t="s">
        <v>7128</v>
      </c>
      <c r="AJ669" s="15" t="s">
        <v>7128</v>
      </c>
      <c r="AK669" s="15" t="s">
        <v>7128</v>
      </c>
      <c r="AL669" s="15" t="s">
        <v>7128</v>
      </c>
      <c r="AM669" s="15" t="s">
        <v>7128</v>
      </c>
      <c r="AN669" s="15" t="s">
        <v>7128</v>
      </c>
      <c r="AO669" s="15" t="s">
        <v>7128</v>
      </c>
      <c r="AP669" s="15" t="s">
        <v>7128</v>
      </c>
      <c r="AQ669" s="15" t="s">
        <v>7128</v>
      </c>
      <c r="AR669" s="15" t="s">
        <v>7128</v>
      </c>
      <c r="AS669" s="15" t="s">
        <v>7128</v>
      </c>
      <c r="AT669" s="14" t="s">
        <v>7128</v>
      </c>
      <c r="AU669" s="14">
        <v>0</v>
      </c>
      <c r="AV669" s="12" t="s">
        <v>7128</v>
      </c>
      <c r="AW669" s="12" t="s">
        <v>7128</v>
      </c>
      <c r="AX669" s="12" t="s">
        <v>7128</v>
      </c>
      <c r="AY669" s="12" t="s">
        <v>7128</v>
      </c>
      <c r="AZ669" s="14" t="s">
        <v>7128</v>
      </c>
      <c r="BA669" s="14" t="s">
        <v>7128</v>
      </c>
      <c r="BB669" s="14" t="s">
        <v>7128</v>
      </c>
      <c r="BC669" s="14" t="s">
        <v>7128</v>
      </c>
      <c r="BD669" s="14" t="s">
        <v>7128</v>
      </c>
      <c r="BE669" s="14" t="s">
        <v>7128</v>
      </c>
      <c r="BF669" s="14">
        <v>0</v>
      </c>
      <c r="BG669" s="14" t="s">
        <v>7128</v>
      </c>
      <c r="BH669" s="13">
        <v>0</v>
      </c>
      <c r="BI669" s="13">
        <v>0</v>
      </c>
      <c r="BJ669" s="13">
        <v>0</v>
      </c>
      <c r="BK669" s="13">
        <v>0</v>
      </c>
      <c r="BL669" s="13">
        <v>0</v>
      </c>
      <c r="BM669" s="13">
        <v>0</v>
      </c>
      <c r="BN669" s="13">
        <v>0</v>
      </c>
      <c r="BO669" s="13">
        <v>0</v>
      </c>
      <c r="BP669" s="13">
        <v>0</v>
      </c>
      <c r="BQ669" s="13">
        <v>0</v>
      </c>
      <c r="BR669" s="13">
        <v>0</v>
      </c>
      <c r="BS669" s="13">
        <v>0</v>
      </c>
      <c r="BT669" s="14" t="s">
        <v>7128</v>
      </c>
      <c r="BU669" s="13">
        <v>0</v>
      </c>
      <c r="BV669" s="13">
        <v>0</v>
      </c>
      <c r="BW669" s="13">
        <v>0</v>
      </c>
      <c r="BX669" s="13">
        <v>0</v>
      </c>
      <c r="BY669" s="13">
        <v>0</v>
      </c>
      <c r="BZ669" s="13">
        <v>0</v>
      </c>
      <c r="CA669" s="13">
        <v>0</v>
      </c>
      <c r="CB669" s="13">
        <v>0</v>
      </c>
      <c r="CC669" s="15" t="s">
        <v>7128</v>
      </c>
      <c r="CD669" s="15" t="s">
        <v>7128</v>
      </c>
      <c r="CE669" s="15">
        <v>0.36</v>
      </c>
      <c r="CF669" s="15" t="s">
        <v>7128</v>
      </c>
      <c r="CG669" s="15" t="s">
        <v>7128</v>
      </c>
      <c r="CH669" s="13" t="s">
        <v>7128</v>
      </c>
      <c r="CI669" s="13" t="s">
        <v>7128</v>
      </c>
      <c r="CJ669" s="13">
        <v>0</v>
      </c>
      <c r="CK669" s="12">
        <f t="shared" si="20"/>
        <v>0</v>
      </c>
      <c r="CL669" s="36" t="str">
        <f t="shared" si="21"/>
        <v>NA</v>
      </c>
      <c r="CM669" s="13" t="s">
        <v>7128</v>
      </c>
      <c r="CN669" s="13" t="s">
        <v>7128</v>
      </c>
      <c r="CO669" s="13" t="s">
        <v>7128</v>
      </c>
      <c r="CP669" s="13" t="s">
        <v>7128</v>
      </c>
      <c r="CQ669" s="13" t="s">
        <v>7128</v>
      </c>
      <c r="CR669" s="13" t="s">
        <v>7128</v>
      </c>
      <c r="CS669" s="13" t="s">
        <v>7128</v>
      </c>
      <c r="CT669" s="13">
        <v>0</v>
      </c>
      <c r="CU669" s="13">
        <v>0</v>
      </c>
      <c r="CV669" s="13">
        <v>0</v>
      </c>
      <c r="CW669" s="13">
        <v>0</v>
      </c>
      <c r="CX669" s="12" t="s">
        <v>7128</v>
      </c>
      <c r="CY669" s="12" t="s">
        <v>7128</v>
      </c>
      <c r="CZ669" s="15" t="s">
        <v>7128</v>
      </c>
      <c r="DA669" s="20"/>
      <c r="DB669" s="20"/>
    </row>
    <row r="670" spans="1:106">
      <c r="A670" s="8" t="s">
        <v>4419</v>
      </c>
      <c r="B670" s="8" t="s">
        <v>4420</v>
      </c>
      <c r="C670" s="9" t="s">
        <v>7133</v>
      </c>
      <c r="D670" s="9" t="s">
        <v>7126</v>
      </c>
      <c r="E670" s="10" t="s">
        <v>7127</v>
      </c>
      <c r="F670" s="10" t="s">
        <v>7126</v>
      </c>
      <c r="G670" s="11">
        <v>0.92</v>
      </c>
      <c r="H670" s="11">
        <v>1.0880000000000001</v>
      </c>
      <c r="I670" s="12">
        <v>9.0499999999999997E-2</v>
      </c>
      <c r="J670" s="12">
        <v>0.15496400000000002</v>
      </c>
      <c r="K670" s="12">
        <v>4.7E-2</v>
      </c>
      <c r="L670" s="12">
        <v>0.10350000000000001</v>
      </c>
      <c r="M670" s="12">
        <v>6.8320350000000002E-2</v>
      </c>
      <c r="N670" s="12">
        <v>0.1415852011029412</v>
      </c>
      <c r="O670" s="12">
        <v>2.7482808510638307E-2</v>
      </c>
      <c r="P670" s="12">
        <v>-1.5221564739304805E-2</v>
      </c>
      <c r="Q670" s="13">
        <v>2.0699999999999998</v>
      </c>
      <c r="R670" s="13">
        <v>0</v>
      </c>
      <c r="S670" s="13">
        <v>0.378</v>
      </c>
      <c r="T670" s="13">
        <v>0.378</v>
      </c>
      <c r="U670" s="13">
        <v>2.448</v>
      </c>
      <c r="V670" s="13">
        <v>0.14000000000000001</v>
      </c>
      <c r="W670" s="13">
        <v>2.3079999999999998</v>
      </c>
      <c r="X670" s="14">
        <v>5.7189542483660136E-2</v>
      </c>
      <c r="Y670" s="15">
        <v>0.1</v>
      </c>
      <c r="Z670" s="14">
        <v>0.16520979020979024</v>
      </c>
      <c r="AA670" s="14">
        <v>0.15441176470588236</v>
      </c>
      <c r="AB670" s="14">
        <v>0.19790575916230368</v>
      </c>
      <c r="AC670" s="14">
        <v>0.18260869565217394</v>
      </c>
      <c r="AD670" s="13">
        <v>0.27600000000000002</v>
      </c>
      <c r="AE670" s="15">
        <v>1.5069166666666669</v>
      </c>
      <c r="AF670" s="14" t="s">
        <v>7128</v>
      </c>
      <c r="AG670" s="14" t="s">
        <v>7128</v>
      </c>
      <c r="AH670" s="15">
        <v>0.41150442477876104</v>
      </c>
      <c r="AI670" s="5">
        <v>5.0545454545454547</v>
      </c>
      <c r="AJ670" s="15">
        <v>6.0349854227405242</v>
      </c>
      <c r="AK670" s="15">
        <v>6.0349854227405242</v>
      </c>
      <c r="AL670" s="15" t="s">
        <v>7128</v>
      </c>
      <c r="AM670" s="15" t="s">
        <v>7128</v>
      </c>
      <c r="AN670" s="15">
        <v>1.0837696335078533</v>
      </c>
      <c r="AO670" s="15">
        <v>0.65714285714285714</v>
      </c>
      <c r="AP670" s="15">
        <v>8.3021582733812931</v>
      </c>
      <c r="AQ670" s="15">
        <v>5.6987654320987646</v>
      </c>
      <c r="AR670" s="15">
        <v>1.0744878957169461</v>
      </c>
      <c r="AS670" s="15">
        <v>0.73269841269841263</v>
      </c>
      <c r="AT670" s="14">
        <v>0</v>
      </c>
      <c r="AU670" s="14">
        <v>0</v>
      </c>
      <c r="AV670" s="12">
        <v>1.8100000000000002E-2</v>
      </c>
      <c r="AW670" s="12">
        <v>0.76400000000000001</v>
      </c>
      <c r="AX670" s="12">
        <v>-0.13</v>
      </c>
      <c r="AY670" s="12">
        <v>0.107</v>
      </c>
      <c r="AZ670" s="14" t="s">
        <v>7128</v>
      </c>
      <c r="BA670" s="14" t="s">
        <v>7128</v>
      </c>
      <c r="BB670" s="14">
        <v>0.18244680851063833</v>
      </c>
      <c r="BC670" s="14">
        <v>0.1263636363636364</v>
      </c>
      <c r="BD670" s="14">
        <v>0.1088888888888889</v>
      </c>
      <c r="BE670" s="14">
        <v>8.8253968253968265E-2</v>
      </c>
      <c r="BF670" s="14">
        <v>0</v>
      </c>
      <c r="BG670" s="14" t="s">
        <v>7128</v>
      </c>
      <c r="BH670" s="13">
        <v>0.34300000000000003</v>
      </c>
      <c r="BI670" s="13">
        <v>0.34300000000000003</v>
      </c>
      <c r="BJ670" s="13">
        <v>0.27800000000000002</v>
      </c>
      <c r="BK670" s="13">
        <v>0.27800000000000002</v>
      </c>
      <c r="BL670" s="13">
        <v>3.15</v>
      </c>
      <c r="BM670" s="13">
        <v>3.15</v>
      </c>
      <c r="BN670" s="13">
        <v>0.40500000000000003</v>
      </c>
      <c r="BO670" s="13">
        <v>0.40500000000000003</v>
      </c>
      <c r="BP670" s="13">
        <v>0.27800000000000002</v>
      </c>
      <c r="BQ670" s="13">
        <v>0</v>
      </c>
      <c r="BR670" s="13">
        <v>0</v>
      </c>
      <c r="BS670" s="13">
        <v>-0.156</v>
      </c>
      <c r="BT670" s="14">
        <v>-0.5611510791366906</v>
      </c>
      <c r="BU670" s="13">
        <v>0.43400000000000005</v>
      </c>
      <c r="BV670" s="13">
        <v>0.499</v>
      </c>
      <c r="BW670" s="13">
        <v>0.499</v>
      </c>
      <c r="BX670" s="13">
        <v>1.88</v>
      </c>
      <c r="BY670" s="13">
        <v>2.1999999999999997</v>
      </c>
      <c r="BZ670" s="13">
        <v>1.91</v>
      </c>
      <c r="CA670" s="13">
        <v>2.1479999999999997</v>
      </c>
      <c r="CB670" s="13">
        <v>0</v>
      </c>
      <c r="CC670" s="15">
        <v>-3.0000000000000001E-3</v>
      </c>
      <c r="CD670" s="15">
        <v>1.65</v>
      </c>
      <c r="CE670" s="15">
        <v>0.36</v>
      </c>
      <c r="CF670" s="15" t="s">
        <v>7128</v>
      </c>
      <c r="CG670" s="15" t="s">
        <v>7128</v>
      </c>
      <c r="CH670" s="13" t="s">
        <v>7128</v>
      </c>
      <c r="CI670" s="13" t="s">
        <v>7128</v>
      </c>
      <c r="CJ670" s="13">
        <v>0</v>
      </c>
      <c r="CK670" s="12">
        <f t="shared" si="20"/>
        <v>0</v>
      </c>
      <c r="CL670" s="36">
        <f t="shared" si="21"/>
        <v>1.4664804469273744</v>
      </c>
      <c r="CM670" s="13">
        <v>0.23400000000000001</v>
      </c>
      <c r="CN670" s="13" t="s">
        <v>7128</v>
      </c>
      <c r="CO670" s="13">
        <v>0.34300000000000003</v>
      </c>
      <c r="CP670" s="13">
        <v>2.0699999999999998</v>
      </c>
      <c r="CQ670" s="13">
        <v>0.40500000000000003</v>
      </c>
      <c r="CR670" s="13">
        <v>2.3079999999999998</v>
      </c>
      <c r="CS670" s="13" t="s">
        <v>7128</v>
      </c>
      <c r="CT670" s="13">
        <v>0</v>
      </c>
      <c r="CU670" s="13">
        <v>0.27800000000000002</v>
      </c>
      <c r="CV670" s="13">
        <v>2.1479999999999997</v>
      </c>
      <c r="CW670" s="13">
        <v>0.40500000000000003</v>
      </c>
      <c r="CX670" s="12">
        <v>0.18244680851063833</v>
      </c>
      <c r="CY670" s="12">
        <v>0.1263636363636364</v>
      </c>
      <c r="CZ670" s="15">
        <v>5.6987654320987646</v>
      </c>
      <c r="DA670" s="20"/>
      <c r="DB670" s="20"/>
    </row>
    <row r="671" spans="1:106">
      <c r="A671" s="8" t="s">
        <v>6893</v>
      </c>
      <c r="B671" s="8" t="s">
        <v>6894</v>
      </c>
      <c r="C671" s="9" t="s">
        <v>7203</v>
      </c>
      <c r="D671" s="9" t="s">
        <v>7126</v>
      </c>
      <c r="E671" s="10" t="s">
        <v>7127</v>
      </c>
      <c r="F671" s="10" t="s">
        <v>7126</v>
      </c>
      <c r="G671" s="11">
        <v>1.02</v>
      </c>
      <c r="H671" s="11">
        <v>1.02</v>
      </c>
      <c r="I671" s="12">
        <v>9.0499999999999997E-2</v>
      </c>
      <c r="J671" s="12">
        <v>0.14881</v>
      </c>
      <c r="K671" s="12">
        <v>4.7E-2</v>
      </c>
      <c r="L671" s="12">
        <v>0.10350000000000001</v>
      </c>
      <c r="M671" s="12">
        <v>6.8320350000000002E-2</v>
      </c>
      <c r="N671" s="12">
        <v>0.14881</v>
      </c>
      <c r="O671" s="12">
        <v>-0.147372874251497</v>
      </c>
      <c r="P671" s="12">
        <v>-0.14490263318402744</v>
      </c>
      <c r="Q671" s="13">
        <v>0.42099999999999999</v>
      </c>
      <c r="R671" s="13">
        <v>0</v>
      </c>
      <c r="S671" s="13">
        <v>0</v>
      </c>
      <c r="T671" s="13">
        <v>0</v>
      </c>
      <c r="U671" s="13">
        <v>0.42099999999999999</v>
      </c>
      <c r="V671" s="13">
        <v>0</v>
      </c>
      <c r="W671" s="13">
        <v>0.42099999999999999</v>
      </c>
      <c r="X671" s="14">
        <v>0</v>
      </c>
      <c r="Y671" s="15">
        <v>0.32374100719424459</v>
      </c>
      <c r="Z671" s="14" t="s">
        <v>7128</v>
      </c>
      <c r="AA671" s="14">
        <v>0</v>
      </c>
      <c r="AB671" s="14" t="s">
        <v>7128</v>
      </c>
      <c r="AC671" s="14">
        <v>0</v>
      </c>
      <c r="AD671" s="13">
        <v>1.4999999999999999E-2</v>
      </c>
      <c r="AE671" s="15">
        <v>0.14283333333333334</v>
      </c>
      <c r="AF671" s="14" t="s">
        <v>7128</v>
      </c>
      <c r="AG671" s="14" t="s">
        <v>7128</v>
      </c>
      <c r="AH671" s="15">
        <v>0.51724137931034486</v>
      </c>
      <c r="AI671" s="5">
        <v>2.1578947368421053</v>
      </c>
      <c r="AJ671" s="15">
        <v>35.083333333333329</v>
      </c>
      <c r="AK671" s="15">
        <v>35.083333333333329</v>
      </c>
      <c r="AL671" s="15" t="s">
        <v>7128</v>
      </c>
      <c r="AM671" s="15" t="s">
        <v>7128</v>
      </c>
      <c r="AN671" s="15" t="s">
        <v>7128</v>
      </c>
      <c r="AO671" s="15">
        <v>0.18225108225108225</v>
      </c>
      <c r="AP671" s="15">
        <v>10.268292682926829</v>
      </c>
      <c r="AQ671" s="15">
        <v>2.1589743589743589</v>
      </c>
      <c r="AR671" s="15" t="s">
        <v>7128</v>
      </c>
      <c r="AS671" s="15">
        <v>0.18225108225108225</v>
      </c>
      <c r="AT671" s="14">
        <v>0</v>
      </c>
      <c r="AU671" s="14">
        <v>0</v>
      </c>
      <c r="AV671" s="12">
        <v>-0.80500000000000005</v>
      </c>
      <c r="AW671" s="12">
        <v>-0.54200000000000004</v>
      </c>
      <c r="AX671" s="12">
        <v>-0.44900000000000001</v>
      </c>
      <c r="AY671" s="12">
        <v>-0.127</v>
      </c>
      <c r="AZ671" s="14" t="s">
        <v>7128</v>
      </c>
      <c r="BA671" s="14" t="s">
        <v>7128</v>
      </c>
      <c r="BB671" s="14">
        <v>1.437125748502994E-3</v>
      </c>
      <c r="BC671" s="14">
        <v>3.9073668159725541E-3</v>
      </c>
      <c r="BD671" s="14">
        <v>5.1948051948051948E-3</v>
      </c>
      <c r="BE671" s="14">
        <v>1.774891774891775E-2</v>
      </c>
      <c r="BF671" s="14">
        <v>0</v>
      </c>
      <c r="BG671" s="14">
        <v>1.37E-2</v>
      </c>
      <c r="BH671" s="13">
        <v>1.2E-2</v>
      </c>
      <c r="BI671" s="13">
        <v>1.2E-2</v>
      </c>
      <c r="BJ671" s="13">
        <v>4.1000000000000002E-2</v>
      </c>
      <c r="BK671" s="13">
        <v>4.1000000000000002E-2</v>
      </c>
      <c r="BL671" s="13">
        <v>2.31</v>
      </c>
      <c r="BM671" s="13">
        <v>2.31</v>
      </c>
      <c r="BN671" s="13">
        <v>0.19500000000000001</v>
      </c>
      <c r="BO671" s="13">
        <v>0.19500000000000001</v>
      </c>
      <c r="BP671" s="13">
        <v>4.1000000000000002E-2</v>
      </c>
      <c r="BQ671" s="13">
        <v>0</v>
      </c>
      <c r="BR671" s="13">
        <v>0</v>
      </c>
      <c r="BS671" s="13">
        <v>-0.154</v>
      </c>
      <c r="BT671" s="14">
        <v>-3.7560975609756095</v>
      </c>
      <c r="BU671" s="13">
        <v>0.19500000000000001</v>
      </c>
      <c r="BV671" s="13">
        <v>0.16600000000000001</v>
      </c>
      <c r="BW671" s="13">
        <v>0.16600000000000001</v>
      </c>
      <c r="BX671" s="13">
        <v>8.35</v>
      </c>
      <c r="BY671" s="13">
        <v>10.492999999999999</v>
      </c>
      <c r="BZ671" s="13">
        <v>0</v>
      </c>
      <c r="CA671" s="13">
        <v>0</v>
      </c>
      <c r="CB671" s="13">
        <v>0</v>
      </c>
      <c r="CC671" s="15">
        <v>-6.0000000000000001E-3</v>
      </c>
      <c r="CD671" s="15">
        <v>0.16800000000000001</v>
      </c>
      <c r="CE671" s="15">
        <v>0.36</v>
      </c>
      <c r="CF671" s="15">
        <v>1.1518565358418369</v>
      </c>
      <c r="CG671" s="15">
        <v>1.1615651300758016</v>
      </c>
      <c r="CH671" s="13">
        <v>1.0569000000000002</v>
      </c>
      <c r="CI671" s="13">
        <v>0.55020000000000002</v>
      </c>
      <c r="CJ671" s="13">
        <v>0</v>
      </c>
      <c r="CK671" s="12">
        <f t="shared" si="20"/>
        <v>0</v>
      </c>
      <c r="CL671" s="36" t="str">
        <f t="shared" si="21"/>
        <v>NA</v>
      </c>
      <c r="CM671" s="13">
        <v>2.1999999999999999E-2</v>
      </c>
      <c r="CN671" s="13" t="s">
        <v>7128</v>
      </c>
      <c r="CO671" s="13">
        <v>1.2E-2</v>
      </c>
      <c r="CP671" s="13">
        <v>0.42099999999999999</v>
      </c>
      <c r="CQ671" s="13">
        <v>0.19500000000000001</v>
      </c>
      <c r="CR671" s="13">
        <v>0.42099999999999999</v>
      </c>
      <c r="CS671" s="13" t="s">
        <v>7128</v>
      </c>
      <c r="CT671" s="13">
        <v>1.752</v>
      </c>
      <c r="CU671" s="13">
        <v>-1.1050000000000002</v>
      </c>
      <c r="CV671" s="13">
        <v>1.752</v>
      </c>
      <c r="CW671" s="13">
        <v>0.19500000000000001</v>
      </c>
      <c r="CX671" s="12">
        <v>-0.11225499901009701</v>
      </c>
      <c r="CY671" s="12">
        <v>-9.0240914659044533E-2</v>
      </c>
      <c r="CZ671" s="15">
        <v>2.1589743589743589</v>
      </c>
      <c r="DA671" s="20"/>
      <c r="DB671" s="20"/>
    </row>
    <row r="672" spans="1:106">
      <c r="A672" s="8" t="s">
        <v>3771</v>
      </c>
      <c r="B672" s="8" t="s">
        <v>3772</v>
      </c>
      <c r="C672" s="9" t="s">
        <v>7132</v>
      </c>
      <c r="D672" s="9" t="s">
        <v>7126</v>
      </c>
      <c r="E672" s="10" t="s">
        <v>7127</v>
      </c>
      <c r="F672" s="10" t="s">
        <v>7126</v>
      </c>
      <c r="G672" s="11">
        <v>1.07</v>
      </c>
      <c r="H672" s="11">
        <v>1.1852572347266881</v>
      </c>
      <c r="I672" s="12">
        <v>9.0499999999999997E-2</v>
      </c>
      <c r="J672" s="12">
        <v>0.16376577974276527</v>
      </c>
      <c r="K672" s="12">
        <v>4.7E-2</v>
      </c>
      <c r="L672" s="12">
        <v>0.10350000000000001</v>
      </c>
      <c r="M672" s="12">
        <v>6.8320350000000002E-2</v>
      </c>
      <c r="N672" s="12">
        <v>0.14684820357142858</v>
      </c>
      <c r="O672" s="12">
        <v>-0.16047490925444255</v>
      </c>
      <c r="P672" s="12">
        <v>-0.15410272487519888</v>
      </c>
      <c r="Q672" s="13">
        <v>3.11</v>
      </c>
      <c r="R672" s="13">
        <v>0</v>
      </c>
      <c r="S672" s="13">
        <v>0.67</v>
      </c>
      <c r="T672" s="13">
        <v>0.67</v>
      </c>
      <c r="U672" s="13">
        <v>3.78</v>
      </c>
      <c r="V672" s="13">
        <v>0.622</v>
      </c>
      <c r="W672" s="13">
        <v>3.1579999999999999</v>
      </c>
      <c r="X672" s="14">
        <v>0.16455026455026456</v>
      </c>
      <c r="Y672" s="15">
        <v>6.9930069930069921E-2</v>
      </c>
      <c r="Z672" s="14">
        <v>6.9358178053830224E-2</v>
      </c>
      <c r="AA672" s="14">
        <v>0.17724867724867727</v>
      </c>
      <c r="AB672" s="14">
        <v>7.4527252502780875E-2</v>
      </c>
      <c r="AC672" s="14">
        <v>0.21543408360128619</v>
      </c>
      <c r="AD672" s="13">
        <v>0.217</v>
      </c>
      <c r="AE672" s="15">
        <v>-3.5861111111111052E-2</v>
      </c>
      <c r="AF672" s="14">
        <v>7.7459666924148338E-2</v>
      </c>
      <c r="AG672" s="14" t="s">
        <v>7128</v>
      </c>
      <c r="AH672" s="15">
        <v>0.41389728096676737</v>
      </c>
      <c r="AI672" s="5" t="s">
        <v>7128</v>
      </c>
      <c r="AJ672" s="15">
        <v>100.32258064516128</v>
      </c>
      <c r="AK672" s="15">
        <v>100.32258064516128</v>
      </c>
      <c r="AL672" s="15" t="s">
        <v>7128</v>
      </c>
      <c r="AM672" s="15" t="s">
        <v>7128</v>
      </c>
      <c r="AN672" s="15">
        <v>0.34593993325917682</v>
      </c>
      <c r="AO672" s="15">
        <v>0.36545240893066977</v>
      </c>
      <c r="AP672" s="15" t="s">
        <v>7128</v>
      </c>
      <c r="AQ672" s="15">
        <v>19.024096385542165</v>
      </c>
      <c r="AR672" s="15">
        <v>0.34941358707678688</v>
      </c>
      <c r="AS672" s="15">
        <v>0.37109283196239717</v>
      </c>
      <c r="AT672" s="14">
        <v>0</v>
      </c>
      <c r="AU672" s="14">
        <v>0</v>
      </c>
      <c r="AV672" s="12">
        <v>-0.17699999999999999</v>
      </c>
      <c r="AW672" s="12">
        <v>-0.36599999999999999</v>
      </c>
      <c r="AX672" s="12">
        <v>-1.3500000000000002E-2</v>
      </c>
      <c r="AY672" s="12">
        <v>-4.07E-2</v>
      </c>
      <c r="AZ672" s="14" t="s">
        <v>7128</v>
      </c>
      <c r="BA672" s="14" t="s">
        <v>7128</v>
      </c>
      <c r="BB672" s="14">
        <v>3.2908704883227178E-3</v>
      </c>
      <c r="BC672" s="14">
        <v>-7.2545213037703074E-3</v>
      </c>
      <c r="BD672" s="14">
        <v>3.6427732079905993E-3</v>
      </c>
      <c r="BE672" s="14">
        <v>-1.6686251468860165E-2</v>
      </c>
      <c r="BF672" s="14">
        <v>0.5</v>
      </c>
      <c r="BG672" s="14">
        <v>4.0999999999999999E-4</v>
      </c>
      <c r="BH672" s="13">
        <v>3.1E-2</v>
      </c>
      <c r="BI672" s="13">
        <v>3.1E-2</v>
      </c>
      <c r="BJ672" s="13">
        <v>-0.14199999999999999</v>
      </c>
      <c r="BK672" s="13">
        <v>-0.14199999999999999</v>
      </c>
      <c r="BL672" s="13">
        <v>8.51</v>
      </c>
      <c r="BM672" s="13">
        <v>8.51</v>
      </c>
      <c r="BN672" s="13">
        <v>0.16600000000000001</v>
      </c>
      <c r="BO672" s="13">
        <v>0.16600000000000001</v>
      </c>
      <c r="BP672" s="13">
        <v>-7.0999999999999994E-2</v>
      </c>
      <c r="BQ672" s="13">
        <v>0</v>
      </c>
      <c r="BR672" s="13">
        <v>0</v>
      </c>
      <c r="BS672" s="13">
        <v>-0.255</v>
      </c>
      <c r="BT672" s="14" t="s">
        <v>7128</v>
      </c>
      <c r="BU672" s="13">
        <v>0.184</v>
      </c>
      <c r="BV672" s="13">
        <v>0.28600000000000003</v>
      </c>
      <c r="BW672" s="13">
        <v>0.28600000000000003</v>
      </c>
      <c r="BX672" s="13">
        <v>9.42</v>
      </c>
      <c r="BY672" s="13">
        <v>9.786999999999999</v>
      </c>
      <c r="BZ672" s="13">
        <v>8.99</v>
      </c>
      <c r="CA672" s="13">
        <v>9.0380000000000003</v>
      </c>
      <c r="CB672" s="13">
        <v>0</v>
      </c>
      <c r="CC672" s="15">
        <v>-0.4</v>
      </c>
      <c r="CD672" s="15">
        <v>0.77300000000000002</v>
      </c>
      <c r="CE672" s="15">
        <v>0.36</v>
      </c>
      <c r="CF672" s="15">
        <v>1.2290966841746445</v>
      </c>
      <c r="CG672" s="15">
        <v>1.3473704494793493</v>
      </c>
      <c r="CH672" s="13">
        <v>0.62280000000000002</v>
      </c>
      <c r="CI672" s="13">
        <v>0.59819999999999984</v>
      </c>
      <c r="CJ672" s="13">
        <v>0</v>
      </c>
      <c r="CK672" s="12">
        <f t="shared" si="20"/>
        <v>0</v>
      </c>
      <c r="CL672" s="36">
        <f t="shared" si="21"/>
        <v>0.94157999557424199</v>
      </c>
      <c r="CM672" s="13">
        <v>6.9000000000000006E-2</v>
      </c>
      <c r="CN672" s="13">
        <v>3.9E-2</v>
      </c>
      <c r="CO672" s="13">
        <v>3.1E-2</v>
      </c>
      <c r="CP672" s="13">
        <v>3.11</v>
      </c>
      <c r="CQ672" s="13">
        <v>0.16600000000000001</v>
      </c>
      <c r="CR672" s="13">
        <v>3.1579999999999999</v>
      </c>
      <c r="CS672" s="13" t="s">
        <v>7128</v>
      </c>
      <c r="CT672" s="13">
        <v>0</v>
      </c>
      <c r="CU672" s="13">
        <v>-0.14199999999999999</v>
      </c>
      <c r="CV672" s="13">
        <v>9.0380000000000003</v>
      </c>
      <c r="CW672" s="13">
        <v>0.16600000000000001</v>
      </c>
      <c r="CX672" s="12">
        <v>3.2908704883227178E-3</v>
      </c>
      <c r="CY672" s="12">
        <v>-7.2545213037703074E-3</v>
      </c>
      <c r="CZ672" s="15">
        <v>19.024096385542165</v>
      </c>
      <c r="DA672" s="20"/>
      <c r="DB672" s="20"/>
    </row>
    <row r="673" spans="1:106" ht="24">
      <c r="A673" s="8" t="s">
        <v>4895</v>
      </c>
      <c r="B673" s="8" t="s">
        <v>4896</v>
      </c>
      <c r="C673" s="9" t="s">
        <v>7174</v>
      </c>
      <c r="D673" s="9" t="s">
        <v>7126</v>
      </c>
      <c r="E673" s="10" t="s">
        <v>7127</v>
      </c>
      <c r="F673" s="10" t="s">
        <v>7126</v>
      </c>
      <c r="G673" s="11">
        <v>0.45</v>
      </c>
      <c r="H673" s="11">
        <v>0.45</v>
      </c>
      <c r="I673" s="12">
        <v>9.0499999999999997E-2</v>
      </c>
      <c r="J673" s="12">
        <v>9.7225000000000006E-2</v>
      </c>
      <c r="K673" s="12">
        <v>4.7E-2</v>
      </c>
      <c r="L673" s="12">
        <v>0.10350000000000001</v>
      </c>
      <c r="M673" s="12">
        <v>6.8320350000000002E-2</v>
      </c>
      <c r="N673" s="12">
        <v>9.7225000000000006E-2</v>
      </c>
      <c r="O673" s="12">
        <v>-0.10126540404040404</v>
      </c>
      <c r="P673" s="12">
        <v>-0.10180748472505093</v>
      </c>
      <c r="Q673" s="13">
        <v>5.3</v>
      </c>
      <c r="R673" s="13">
        <v>0</v>
      </c>
      <c r="S673" s="13">
        <v>0</v>
      </c>
      <c r="T673" s="13">
        <v>0</v>
      </c>
      <c r="U673" s="13">
        <v>5.3</v>
      </c>
      <c r="V673" s="13">
        <v>0.1</v>
      </c>
      <c r="W673" s="13">
        <v>5.2</v>
      </c>
      <c r="X673" s="14">
        <v>1.886792452830189E-2</v>
      </c>
      <c r="Y673" s="15">
        <v>0.55981595092024539</v>
      </c>
      <c r="Z673" s="14">
        <v>0</v>
      </c>
      <c r="AA673" s="14">
        <v>0</v>
      </c>
      <c r="AB673" s="14">
        <v>0</v>
      </c>
      <c r="AC673" s="14">
        <v>0</v>
      </c>
      <c r="AD673" s="13">
        <v>8.1000000000000003E-2</v>
      </c>
      <c r="AE673" s="15">
        <v>-0.4858055555555556</v>
      </c>
      <c r="AF673" s="14">
        <v>5.4772255750516613E-2</v>
      </c>
      <c r="AG673" s="14" t="s">
        <v>7128</v>
      </c>
      <c r="AH673" s="15">
        <v>0.88214904679376072</v>
      </c>
      <c r="AI673" s="5" t="s">
        <v>7128</v>
      </c>
      <c r="AJ673" s="15" t="s">
        <v>7128</v>
      </c>
      <c r="AK673" s="15" t="s">
        <v>7128</v>
      </c>
      <c r="AL673" s="15" t="s">
        <v>7128</v>
      </c>
      <c r="AM673" s="15" t="s">
        <v>7128</v>
      </c>
      <c r="AN673" s="15">
        <v>2.8042328042328042</v>
      </c>
      <c r="AO673" s="15">
        <v>4.6902654867256643</v>
      </c>
      <c r="AP673" s="15" t="s">
        <v>7128</v>
      </c>
      <c r="AQ673" s="15" t="s">
        <v>7128</v>
      </c>
      <c r="AR673" s="15">
        <v>2.9050279329608943</v>
      </c>
      <c r="AS673" s="15">
        <v>4.6017699115044257</v>
      </c>
      <c r="AT673" s="14" t="s">
        <v>7128</v>
      </c>
      <c r="AU673" s="14">
        <v>0</v>
      </c>
      <c r="AV673" s="12" t="s">
        <v>7128</v>
      </c>
      <c r="AW673" s="12" t="s">
        <v>7128</v>
      </c>
      <c r="AX673" s="12">
        <v>1.577</v>
      </c>
      <c r="AY673" s="12">
        <v>0.74099999999999999</v>
      </c>
      <c r="AZ673" s="14" t="s">
        <v>7128</v>
      </c>
      <c r="BA673" s="14" t="s">
        <v>7128</v>
      </c>
      <c r="BB673" s="14">
        <v>-4.0404040404040404E-3</v>
      </c>
      <c r="BC673" s="14">
        <v>-4.5824847250509164E-3</v>
      </c>
      <c r="BD673" s="14">
        <v>-7.0796460176991158E-3</v>
      </c>
      <c r="BE673" s="14">
        <v>-7.9646017699115043E-3</v>
      </c>
      <c r="BF673" s="14">
        <v>0</v>
      </c>
      <c r="BG673" s="14">
        <v>0.18289999999999998</v>
      </c>
      <c r="BH673" s="13">
        <v>-8.0000000000000002E-3</v>
      </c>
      <c r="BI673" s="13">
        <v>-8.0000000000000002E-3</v>
      </c>
      <c r="BJ673" s="13">
        <v>-8.9999999999999993E-3</v>
      </c>
      <c r="BK673" s="13">
        <v>-8.9999999999999993E-3</v>
      </c>
      <c r="BL673" s="13">
        <v>1.1299999999999999</v>
      </c>
      <c r="BM673" s="13">
        <v>1.1299999999999999</v>
      </c>
      <c r="BN673" s="13">
        <v>-8.9999999999999993E-3</v>
      </c>
      <c r="BO673" s="13">
        <v>-8.9999999999999993E-3</v>
      </c>
      <c r="BP673" s="13">
        <v>-8.9999999999999993E-3</v>
      </c>
      <c r="BQ673" s="13">
        <v>0</v>
      </c>
      <c r="BR673" s="13">
        <v>0</v>
      </c>
      <c r="BS673" s="13">
        <v>0</v>
      </c>
      <c r="BT673" s="14" t="s">
        <v>7128</v>
      </c>
      <c r="BU673" s="13">
        <v>-8.9999999999999993E-3</v>
      </c>
      <c r="BV673" s="13">
        <v>-8.0000000000000002E-3</v>
      </c>
      <c r="BW673" s="13">
        <v>-8.0000000000000002E-3</v>
      </c>
      <c r="BX673" s="13">
        <v>1.98</v>
      </c>
      <c r="BY673" s="13">
        <v>1.964</v>
      </c>
      <c r="BZ673" s="13">
        <v>1.89</v>
      </c>
      <c r="CA673" s="13">
        <v>1.7899999999999998</v>
      </c>
      <c r="CB673" s="13">
        <v>0</v>
      </c>
      <c r="CC673" s="15">
        <v>-0.32900000000000001</v>
      </c>
      <c r="CD673" s="15">
        <v>0.13800000000000001</v>
      </c>
      <c r="CE673" s="15">
        <v>0.36</v>
      </c>
      <c r="CF673" s="15">
        <v>1.307401025850716</v>
      </c>
      <c r="CG673" s="15">
        <v>1.443841707337902</v>
      </c>
      <c r="CH673" s="13">
        <v>2.5399999999999995E-2</v>
      </c>
      <c r="CI673" s="13">
        <v>1.3300000000000003E-2</v>
      </c>
      <c r="CJ673" s="13">
        <v>0</v>
      </c>
      <c r="CK673" s="12">
        <f t="shared" si="20"/>
        <v>0</v>
      </c>
      <c r="CL673" s="36">
        <f t="shared" si="21"/>
        <v>0.63128491620111737</v>
      </c>
      <c r="CM673" s="13" t="s">
        <v>7128</v>
      </c>
      <c r="CN673" s="13" t="s">
        <v>7128</v>
      </c>
      <c r="CO673" s="13" t="s">
        <v>7128</v>
      </c>
      <c r="CP673" s="13" t="s">
        <v>7128</v>
      </c>
      <c r="CQ673" s="13" t="s">
        <v>7128</v>
      </c>
      <c r="CR673" s="13" t="s">
        <v>7128</v>
      </c>
      <c r="CS673" s="13" t="s">
        <v>7128</v>
      </c>
      <c r="CT673" s="13">
        <v>0</v>
      </c>
      <c r="CU673" s="13">
        <v>-8.9999999999999993E-3</v>
      </c>
      <c r="CV673" s="13">
        <v>1.7899999999999998</v>
      </c>
      <c r="CW673" s="13">
        <v>-8.9999999999999993E-3</v>
      </c>
      <c r="CX673" s="12">
        <v>-4.0404040404040404E-3</v>
      </c>
      <c r="CY673" s="12">
        <v>-4.5824847250509164E-3</v>
      </c>
      <c r="CZ673" s="15" t="s">
        <v>7128</v>
      </c>
      <c r="DA673" s="20"/>
      <c r="DB673" s="20"/>
    </row>
    <row r="674" spans="1:106">
      <c r="A674" s="8" t="s">
        <v>475</v>
      </c>
      <c r="B674" s="8" t="s">
        <v>476</v>
      </c>
      <c r="C674" s="9" t="s">
        <v>7170</v>
      </c>
      <c r="D674" s="9" t="s">
        <v>7126</v>
      </c>
      <c r="E674" s="10" t="s">
        <v>7127</v>
      </c>
      <c r="F674" s="10" t="s">
        <v>7126</v>
      </c>
      <c r="G674" s="11">
        <v>1.06</v>
      </c>
      <c r="H674" s="11">
        <v>1.0600225608239875</v>
      </c>
      <c r="I674" s="12">
        <v>9.0499999999999997E-2</v>
      </c>
      <c r="J674" s="12">
        <v>0.15243204175457087</v>
      </c>
      <c r="K674" s="12">
        <v>3.2000000000000001E-2</v>
      </c>
      <c r="L674" s="12">
        <v>8.8499999999999995E-2</v>
      </c>
      <c r="M674" s="12">
        <v>5.8418850000000001E-2</v>
      </c>
      <c r="N674" s="12">
        <v>0.1524296556294025</v>
      </c>
      <c r="O674" s="12">
        <v>0.14119094352924133</v>
      </c>
      <c r="P674" s="12">
        <v>6.0085219799010658E-2</v>
      </c>
      <c r="Q674" s="13">
        <v>4307.3999999999996</v>
      </c>
      <c r="R674" s="13">
        <v>0.10932781057959107</v>
      </c>
      <c r="S674" s="13">
        <v>0</v>
      </c>
      <c r="T674" s="13">
        <v>0.10932781057959107</v>
      </c>
      <c r="U674" s="13">
        <v>4307.5093278105796</v>
      </c>
      <c r="V674" s="13">
        <v>12.8</v>
      </c>
      <c r="W674" s="13">
        <v>4294.7093278105795</v>
      </c>
      <c r="X674" s="14">
        <v>2.9715547955658133E-3</v>
      </c>
      <c r="Y674" s="15">
        <v>2.1645021645021648E-2</v>
      </c>
      <c r="Z674" s="14">
        <v>2.3673798686117936E-4</v>
      </c>
      <c r="AA674" s="14">
        <v>2.5380748423163648E-5</v>
      </c>
      <c r="AB674" s="14">
        <v>2.3679404500669498E-4</v>
      </c>
      <c r="AC674" s="14">
        <v>2.5381392621904416E-5</v>
      </c>
      <c r="AD674" s="13">
        <v>15.54</v>
      </c>
      <c r="AE674" s="15">
        <v>0.87780555555555562</v>
      </c>
      <c r="AF674" s="14">
        <v>9.4868329805051374E-2</v>
      </c>
      <c r="AG674" s="14">
        <v>0.29251068356557514</v>
      </c>
      <c r="AH674" s="15">
        <v>0.26797910807553232</v>
      </c>
      <c r="AI674" s="5">
        <v>518.81188118811872</v>
      </c>
      <c r="AJ674" s="15">
        <v>34.267303102625291</v>
      </c>
      <c r="AK674" s="15">
        <v>34.267303102625291</v>
      </c>
      <c r="AL674" s="15">
        <v>34.6875</v>
      </c>
      <c r="AM674" s="15">
        <v>2.4303051845833541</v>
      </c>
      <c r="AN674" s="15">
        <v>9.3294346978557492</v>
      </c>
      <c r="AO674" s="15">
        <v>6.1115209988649264</v>
      </c>
      <c r="AP674" s="15">
        <v>40.952253933653843</v>
      </c>
      <c r="AQ674" s="15">
        <v>36.584032504583575</v>
      </c>
      <c r="AR674" s="15">
        <v>9.5648554758362572</v>
      </c>
      <c r="AS674" s="15">
        <v>6.0935149373021851</v>
      </c>
      <c r="AT674" s="14">
        <v>0.45823389021479716</v>
      </c>
      <c r="AU674" s="14">
        <v>1.3372335979941497E-2</v>
      </c>
      <c r="AV674" s="12">
        <v>9.9499999999999991E-2</v>
      </c>
      <c r="AW674" s="12">
        <v>0.121</v>
      </c>
      <c r="AX674" s="12">
        <v>2.2799999999999997E-2</v>
      </c>
      <c r="AY674" s="12">
        <v>9.0999999999999998E-2</v>
      </c>
      <c r="AZ674" s="14">
        <v>0.14099999999999999</v>
      </c>
      <c r="BA674" s="14">
        <v>0.161</v>
      </c>
      <c r="BB674" s="14">
        <v>0.2936229852838122</v>
      </c>
      <c r="BC674" s="14">
        <v>0.21251487542841316</v>
      </c>
      <c r="BD674" s="14">
        <v>0.1783484676503973</v>
      </c>
      <c r="BE674" s="14">
        <v>0.14879559369733839</v>
      </c>
      <c r="BF674" s="14">
        <v>0.16144096064042693</v>
      </c>
      <c r="BG674" s="14">
        <v>0.30309999999999998</v>
      </c>
      <c r="BH674" s="13">
        <v>125.7</v>
      </c>
      <c r="BI674" s="13">
        <v>125.7</v>
      </c>
      <c r="BJ674" s="13">
        <v>104.8</v>
      </c>
      <c r="BK674" s="13">
        <v>104.87113443788408</v>
      </c>
      <c r="BL674" s="13">
        <v>704.8</v>
      </c>
      <c r="BM674" s="13">
        <v>704.8</v>
      </c>
      <c r="BN674" s="13">
        <v>117.3</v>
      </c>
      <c r="BO674" s="13">
        <v>117.393</v>
      </c>
      <c r="BP674" s="13">
        <v>87.940637750780724</v>
      </c>
      <c r="BQ674" s="13">
        <v>0</v>
      </c>
      <c r="BR674" s="13">
        <v>25.4</v>
      </c>
      <c r="BS674" s="13">
        <v>41.400000000000006</v>
      </c>
      <c r="BT674" s="14">
        <v>0.7596033154695534</v>
      </c>
      <c r="BU674" s="13">
        <v>21.140637750780719</v>
      </c>
      <c r="BV674" s="13">
        <v>58.9</v>
      </c>
      <c r="BW674" s="13">
        <v>58.9</v>
      </c>
      <c r="BX674" s="13">
        <v>428.1</v>
      </c>
      <c r="BY674" s="13">
        <v>413.80932781057965</v>
      </c>
      <c r="BZ674" s="13">
        <v>461.7</v>
      </c>
      <c r="CA674" s="13">
        <v>449.00932781057958</v>
      </c>
      <c r="CB674" s="13">
        <v>-57.6</v>
      </c>
      <c r="CC674" s="15">
        <v>0.185</v>
      </c>
      <c r="CD674" s="15">
        <v>0.58199999999999996</v>
      </c>
      <c r="CE674" s="15">
        <v>0.36</v>
      </c>
      <c r="CF674" s="15" t="s">
        <v>7128</v>
      </c>
      <c r="CG674" s="15" t="s">
        <v>7128</v>
      </c>
      <c r="CH674" s="13" t="s">
        <v>7128</v>
      </c>
      <c r="CI674" s="13" t="s">
        <v>7128</v>
      </c>
      <c r="CJ674" s="13">
        <v>-57.6</v>
      </c>
      <c r="CK674" s="12">
        <f t="shared" si="20"/>
        <v>0.97792869269949068</v>
      </c>
      <c r="CL674" s="36">
        <f t="shared" si="21"/>
        <v>1.5696778582233128</v>
      </c>
      <c r="CM674" s="13">
        <v>149.9</v>
      </c>
      <c r="CN674" s="13">
        <v>24.2</v>
      </c>
      <c r="CO674" s="13">
        <v>125.7</v>
      </c>
      <c r="CP674" s="13">
        <v>4307.3999999999996</v>
      </c>
      <c r="CQ674" s="13">
        <v>117.393</v>
      </c>
      <c r="CR674" s="13">
        <v>4294.7093278105795</v>
      </c>
      <c r="CS674" s="13">
        <v>58.9</v>
      </c>
      <c r="CT674" s="13">
        <v>16.272000000000002</v>
      </c>
      <c r="CU674" s="13">
        <v>100.69913443788408</v>
      </c>
      <c r="CV674" s="13">
        <v>465.28132781057957</v>
      </c>
      <c r="CW674" s="13">
        <v>119.92</v>
      </c>
      <c r="CX674" s="12">
        <v>0.2734825776601586</v>
      </c>
      <c r="CY674" s="12">
        <v>0.19634000357198342</v>
      </c>
      <c r="CZ674" s="15">
        <v>35.81311981162925</v>
      </c>
      <c r="DA674" s="20"/>
      <c r="DB674" s="20"/>
    </row>
    <row r="675" spans="1:106">
      <c r="A675" s="8" t="s">
        <v>6245</v>
      </c>
      <c r="B675" s="8" t="s">
        <v>6246</v>
      </c>
      <c r="C675" s="9" t="s">
        <v>7146</v>
      </c>
      <c r="D675" s="9" t="s">
        <v>7126</v>
      </c>
      <c r="E675" s="10" t="s">
        <v>7127</v>
      </c>
      <c r="F675" s="10" t="s">
        <v>7126</v>
      </c>
      <c r="G675" s="11">
        <v>0.91</v>
      </c>
      <c r="H675" s="11">
        <v>0.91</v>
      </c>
      <c r="I675" s="12">
        <v>9.0499999999999997E-2</v>
      </c>
      <c r="J675" s="12">
        <v>0.13885500000000001</v>
      </c>
      <c r="K675" s="12">
        <v>5.1999999999999998E-2</v>
      </c>
      <c r="L675" s="12">
        <v>0.1085</v>
      </c>
      <c r="M675" s="12">
        <v>7.162085E-2</v>
      </c>
      <c r="N675" s="12">
        <v>0.13885500000000001</v>
      </c>
      <c r="O675" s="12" t="s">
        <v>7128</v>
      </c>
      <c r="P675" s="12" t="s">
        <v>7128</v>
      </c>
      <c r="Q675" s="13">
        <v>29.1</v>
      </c>
      <c r="R675" s="13">
        <v>0</v>
      </c>
      <c r="S675" s="13">
        <v>0</v>
      </c>
      <c r="T675" s="13">
        <v>0</v>
      </c>
      <c r="U675" s="13">
        <v>29.1</v>
      </c>
      <c r="V675" s="13">
        <v>0</v>
      </c>
      <c r="W675" s="13">
        <v>29.1</v>
      </c>
      <c r="X675" s="14">
        <v>0</v>
      </c>
      <c r="Y675" s="15">
        <v>1.6891891891891893</v>
      </c>
      <c r="Z675" s="14" t="s">
        <v>7128</v>
      </c>
      <c r="AA675" s="14">
        <v>0</v>
      </c>
      <c r="AB675" s="14" t="s">
        <v>7128</v>
      </c>
      <c r="AC675" s="14">
        <v>0</v>
      </c>
      <c r="AD675" s="13">
        <v>2.62</v>
      </c>
      <c r="AE675" s="15">
        <v>1.6712777777777779</v>
      </c>
      <c r="AF675" s="14">
        <v>0.13784048752090222</v>
      </c>
      <c r="AG675" s="14">
        <v>0.94130543451774018</v>
      </c>
      <c r="AH675" s="15">
        <v>0.88667687595712097</v>
      </c>
      <c r="AI675" s="5" t="s">
        <v>7128</v>
      </c>
      <c r="AJ675" s="15" t="s">
        <v>7128</v>
      </c>
      <c r="AK675" s="15" t="s">
        <v>7128</v>
      </c>
      <c r="AL675" s="15" t="s">
        <v>7128</v>
      </c>
      <c r="AM675" s="15" t="s">
        <v>7128</v>
      </c>
      <c r="AN675" s="15" t="s">
        <v>7128</v>
      </c>
      <c r="AO675" s="15" t="s">
        <v>7128</v>
      </c>
      <c r="AP675" s="15" t="s">
        <v>7128</v>
      </c>
      <c r="AQ675" s="15" t="s">
        <v>7128</v>
      </c>
      <c r="AR675" s="15" t="s">
        <v>7128</v>
      </c>
      <c r="AS675" s="15" t="s">
        <v>7128</v>
      </c>
      <c r="AT675" s="14" t="s">
        <v>7128</v>
      </c>
      <c r="AU675" s="14">
        <v>0</v>
      </c>
      <c r="AV675" s="12" t="s">
        <v>7128</v>
      </c>
      <c r="AW675" s="12" t="s">
        <v>7128</v>
      </c>
      <c r="AX675" s="12" t="s">
        <v>7128</v>
      </c>
      <c r="AY675" s="12" t="s">
        <v>7128</v>
      </c>
      <c r="AZ675" s="14" t="s">
        <v>7128</v>
      </c>
      <c r="BA675" s="14" t="s">
        <v>7128</v>
      </c>
      <c r="BB675" s="14" t="s">
        <v>7128</v>
      </c>
      <c r="BC675" s="14" t="s">
        <v>7128</v>
      </c>
      <c r="BD675" s="14" t="s">
        <v>7128</v>
      </c>
      <c r="BE675" s="14" t="s">
        <v>7128</v>
      </c>
      <c r="BF675" s="14">
        <v>0</v>
      </c>
      <c r="BG675" s="14">
        <v>1.3500000000000002E-2</v>
      </c>
      <c r="BH675" s="13">
        <v>0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3">
        <v>0</v>
      </c>
      <c r="BP675" s="13">
        <v>0</v>
      </c>
      <c r="BQ675" s="13">
        <v>0</v>
      </c>
      <c r="BR675" s="13">
        <v>0</v>
      </c>
      <c r="BS675" s="13">
        <v>0</v>
      </c>
      <c r="BT675" s="14" t="s">
        <v>7128</v>
      </c>
      <c r="BU675" s="13">
        <v>0</v>
      </c>
      <c r="BV675" s="13">
        <v>0</v>
      </c>
      <c r="BW675" s="13">
        <v>0</v>
      </c>
      <c r="BX675" s="13">
        <v>0</v>
      </c>
      <c r="BY675" s="13">
        <v>0</v>
      </c>
      <c r="BZ675" s="13">
        <v>0</v>
      </c>
      <c r="CA675" s="13">
        <v>0</v>
      </c>
      <c r="CB675" s="13">
        <v>0</v>
      </c>
      <c r="CC675" s="15">
        <v>0.86499999999999999</v>
      </c>
      <c r="CD675" s="15">
        <v>6.7000000000000004E-2</v>
      </c>
      <c r="CE675" s="15">
        <v>0.36</v>
      </c>
      <c r="CF675" s="15">
        <v>1.2857471442789552</v>
      </c>
      <c r="CG675" s="15">
        <v>1.0681609381185013</v>
      </c>
      <c r="CH675" s="13">
        <v>0.8640000000000001</v>
      </c>
      <c r="CI675" s="13">
        <v>0.75600000000000001</v>
      </c>
      <c r="CJ675" s="13">
        <v>0</v>
      </c>
      <c r="CK675" s="12">
        <f t="shared" si="20"/>
        <v>0</v>
      </c>
      <c r="CL675" s="36" t="str">
        <f t="shared" si="21"/>
        <v>NA</v>
      </c>
      <c r="CM675" s="13" t="s">
        <v>7128</v>
      </c>
      <c r="CN675" s="13" t="s">
        <v>7128</v>
      </c>
      <c r="CO675" s="13" t="s">
        <v>7128</v>
      </c>
      <c r="CP675" s="13" t="s">
        <v>7128</v>
      </c>
      <c r="CQ675" s="13" t="s">
        <v>7128</v>
      </c>
      <c r="CR675" s="13" t="s">
        <v>7128</v>
      </c>
      <c r="CS675" s="13" t="s">
        <v>7128</v>
      </c>
      <c r="CT675" s="13">
        <v>0</v>
      </c>
      <c r="CU675" s="13">
        <v>0</v>
      </c>
      <c r="CV675" s="13">
        <v>0</v>
      </c>
      <c r="CW675" s="13">
        <v>0</v>
      </c>
      <c r="CX675" s="12" t="s">
        <v>7128</v>
      </c>
      <c r="CY675" s="12" t="s">
        <v>7128</v>
      </c>
      <c r="CZ675" s="15" t="s">
        <v>7128</v>
      </c>
      <c r="DA675" s="20"/>
      <c r="DB675" s="20"/>
    </row>
    <row r="676" spans="1:106" ht="24">
      <c r="A676" s="8" t="s">
        <v>6593</v>
      </c>
      <c r="B676" s="8" t="s">
        <v>6594</v>
      </c>
      <c r="C676" s="9" t="s">
        <v>7178</v>
      </c>
      <c r="D676" s="9" t="s">
        <v>7126</v>
      </c>
      <c r="E676" s="10" t="s">
        <v>7127</v>
      </c>
      <c r="F676" s="10" t="s">
        <v>7126</v>
      </c>
      <c r="G676" s="11">
        <v>1.1000000000000001</v>
      </c>
      <c r="H676" s="11">
        <v>1.1000000000000001</v>
      </c>
      <c r="I676" s="12">
        <v>9.0499999999999997E-2</v>
      </c>
      <c r="J676" s="12">
        <v>0.15604999999999999</v>
      </c>
      <c r="K676" s="12">
        <v>4.7E-2</v>
      </c>
      <c r="L676" s="12">
        <v>0.10350000000000001</v>
      </c>
      <c r="M676" s="12">
        <v>6.8320350000000002E-2</v>
      </c>
      <c r="N676" s="12">
        <v>0.15604999999999999</v>
      </c>
      <c r="O676" s="12" t="s">
        <v>7128</v>
      </c>
      <c r="P676" s="12" t="s">
        <v>7128</v>
      </c>
      <c r="Q676" s="13">
        <v>1.92</v>
      </c>
      <c r="R676" s="13">
        <v>0</v>
      </c>
      <c r="S676" s="13">
        <v>0</v>
      </c>
      <c r="T676" s="13">
        <v>0</v>
      </c>
      <c r="U676" s="13">
        <v>1.92</v>
      </c>
      <c r="V676" s="13">
        <v>0</v>
      </c>
      <c r="W676" s="13">
        <v>1.92</v>
      </c>
      <c r="X676" s="14">
        <v>0</v>
      </c>
      <c r="Y676" s="15">
        <v>0.18305439330543932</v>
      </c>
      <c r="Z676" s="14" t="s">
        <v>7128</v>
      </c>
      <c r="AA676" s="14">
        <v>0</v>
      </c>
      <c r="AB676" s="14" t="s">
        <v>7128</v>
      </c>
      <c r="AC676" s="14">
        <v>0</v>
      </c>
      <c r="AD676" s="13">
        <v>0.20100000000000001</v>
      </c>
      <c r="AE676" s="15">
        <v>-0.68394444444444447</v>
      </c>
      <c r="AF676" s="14">
        <v>0.12649110640673517</v>
      </c>
      <c r="AG676" s="14" t="s">
        <v>7128</v>
      </c>
      <c r="AH676" s="15">
        <v>0.55411255411255411</v>
      </c>
      <c r="AI676" s="5" t="s">
        <v>7128</v>
      </c>
      <c r="AJ676" s="15" t="s">
        <v>7128</v>
      </c>
      <c r="AK676" s="15" t="s">
        <v>7128</v>
      </c>
      <c r="AL676" s="15" t="s">
        <v>7128</v>
      </c>
      <c r="AM676" s="15" t="s">
        <v>7128</v>
      </c>
      <c r="AN676" s="15" t="s">
        <v>7128</v>
      </c>
      <c r="AO676" s="15">
        <v>0.38247011952191234</v>
      </c>
      <c r="AP676" s="15" t="s">
        <v>7128</v>
      </c>
      <c r="AQ676" s="15" t="s">
        <v>7128</v>
      </c>
      <c r="AR676" s="15" t="s">
        <v>7128</v>
      </c>
      <c r="AS676" s="15">
        <v>0.38247011952191234</v>
      </c>
      <c r="AT676" s="14" t="s">
        <v>7128</v>
      </c>
      <c r="AU676" s="14">
        <v>0</v>
      </c>
      <c r="AV676" s="12" t="s">
        <v>7128</v>
      </c>
      <c r="AW676" s="12" t="s">
        <v>7128</v>
      </c>
      <c r="AX676" s="12">
        <v>-0.14400000000000002</v>
      </c>
      <c r="AY676" s="12">
        <v>-0.11599999999999999</v>
      </c>
      <c r="AZ676" s="14" t="s">
        <v>7128</v>
      </c>
      <c r="BA676" s="14" t="s">
        <v>7128</v>
      </c>
      <c r="BB676" s="14" t="s">
        <v>7128</v>
      </c>
      <c r="BC676" s="14" t="s">
        <v>7128</v>
      </c>
      <c r="BD676" s="14">
        <v>-4.04382470119522</v>
      </c>
      <c r="BE676" s="14">
        <v>-3.7649402390438249</v>
      </c>
      <c r="BF676" s="14">
        <v>0</v>
      </c>
      <c r="BG676" s="14">
        <v>0.39329999999999998</v>
      </c>
      <c r="BH676" s="13">
        <v>-20.3</v>
      </c>
      <c r="BI676" s="13">
        <v>-20.3</v>
      </c>
      <c r="BJ676" s="13">
        <v>-18.899999999999999</v>
      </c>
      <c r="BK676" s="13">
        <v>-18.899999999999999</v>
      </c>
      <c r="BL676" s="13">
        <v>5.0199999999999996</v>
      </c>
      <c r="BM676" s="13">
        <v>5.0199999999999996</v>
      </c>
      <c r="BN676" s="13">
        <v>-18.7</v>
      </c>
      <c r="BO676" s="13">
        <v>-18.7</v>
      </c>
      <c r="BP676" s="13">
        <v>-18.899999999999999</v>
      </c>
      <c r="BQ676" s="13">
        <v>0</v>
      </c>
      <c r="BR676" s="13">
        <v>0</v>
      </c>
      <c r="BS676" s="13">
        <v>-0.24</v>
      </c>
      <c r="BT676" s="14" t="s">
        <v>7128</v>
      </c>
      <c r="BU676" s="13">
        <v>-18.66</v>
      </c>
      <c r="BV676" s="13">
        <v>-20.060000000000002</v>
      </c>
      <c r="BW676" s="13">
        <v>-20.060000000000002</v>
      </c>
      <c r="BX676" s="13">
        <v>0</v>
      </c>
      <c r="BY676" s="13">
        <v>0</v>
      </c>
      <c r="BZ676" s="13">
        <v>0</v>
      </c>
      <c r="CA676" s="13">
        <v>0</v>
      </c>
      <c r="CB676" s="13">
        <v>0</v>
      </c>
      <c r="CC676" s="15">
        <v>-0.69699999999999995</v>
      </c>
      <c r="CD676" s="15">
        <v>0.66900000000000004</v>
      </c>
      <c r="CE676" s="15">
        <v>0.36</v>
      </c>
      <c r="CF676" s="15" t="s">
        <v>7128</v>
      </c>
      <c r="CG676" s="15" t="s">
        <v>7128</v>
      </c>
      <c r="CH676" s="13" t="s">
        <v>7128</v>
      </c>
      <c r="CI676" s="13" t="s">
        <v>7128</v>
      </c>
      <c r="CJ676" s="13">
        <v>0</v>
      </c>
      <c r="CK676" s="12">
        <f t="shared" si="20"/>
        <v>0</v>
      </c>
      <c r="CL676" s="36" t="str">
        <f t="shared" si="21"/>
        <v>NA</v>
      </c>
      <c r="CM676" s="13" t="s">
        <v>7128</v>
      </c>
      <c r="CN676" s="13" t="s">
        <v>7128</v>
      </c>
      <c r="CO676" s="13" t="s">
        <v>7128</v>
      </c>
      <c r="CP676" s="13" t="s">
        <v>7128</v>
      </c>
      <c r="CQ676" s="13" t="s">
        <v>7128</v>
      </c>
      <c r="CR676" s="13" t="s">
        <v>7128</v>
      </c>
      <c r="CS676" s="13" t="s">
        <v>7128</v>
      </c>
      <c r="CT676" s="13">
        <v>0</v>
      </c>
      <c r="CU676" s="13">
        <v>-18.899999999999999</v>
      </c>
      <c r="CV676" s="13">
        <v>0</v>
      </c>
      <c r="CW676" s="13">
        <v>-18.7</v>
      </c>
      <c r="CX676" s="12" t="s">
        <v>7128</v>
      </c>
      <c r="CY676" s="12" t="s">
        <v>7128</v>
      </c>
      <c r="CZ676" s="15" t="s">
        <v>7128</v>
      </c>
      <c r="DA676" s="20"/>
      <c r="DB676" s="20"/>
    </row>
    <row r="677" spans="1:106">
      <c r="A677" s="8" t="s">
        <v>4711</v>
      </c>
      <c r="B677" s="8" t="s">
        <v>4712</v>
      </c>
      <c r="C677" s="9" t="s">
        <v>7147</v>
      </c>
      <c r="D677" s="9" t="s">
        <v>7126</v>
      </c>
      <c r="E677" s="10" t="s">
        <v>7127</v>
      </c>
      <c r="F677" s="10" t="s">
        <v>7126</v>
      </c>
      <c r="G677" s="11">
        <v>0.99</v>
      </c>
      <c r="H677" s="11">
        <v>1.1177668965517242</v>
      </c>
      <c r="I677" s="12">
        <v>9.0499999999999997E-2</v>
      </c>
      <c r="J677" s="12">
        <v>0.15765790413793104</v>
      </c>
      <c r="K677" s="12">
        <v>3.6999999999999998E-2</v>
      </c>
      <c r="L677" s="12">
        <v>9.35E-2</v>
      </c>
      <c r="M677" s="12">
        <v>6.1719349999999999E-2</v>
      </c>
      <c r="N677" s="12">
        <v>0.13968902968239141</v>
      </c>
      <c r="O677" s="12">
        <v>-0.15447608595611287</v>
      </c>
      <c r="P677" s="12">
        <v>-0.13377141053207872</v>
      </c>
      <c r="Q677" s="13">
        <v>1.74</v>
      </c>
      <c r="R677" s="13">
        <v>0</v>
      </c>
      <c r="S677" s="13">
        <v>0.40100000000000002</v>
      </c>
      <c r="T677" s="13">
        <v>0.40100000000000002</v>
      </c>
      <c r="U677" s="13">
        <v>2.141</v>
      </c>
      <c r="V677" s="13">
        <v>1.0999999999999999E-2</v>
      </c>
      <c r="W677" s="13">
        <v>2.13</v>
      </c>
      <c r="X677" s="14">
        <v>5.137786081270434E-3</v>
      </c>
      <c r="Y677" s="15">
        <v>4.6728971962616828E-2</v>
      </c>
      <c r="Z677" s="14">
        <v>8.5848854634981819E-2</v>
      </c>
      <c r="AA677" s="14">
        <v>0.18729565623540403</v>
      </c>
      <c r="AB677" s="14">
        <v>9.3911007025761134E-2</v>
      </c>
      <c r="AC677" s="14">
        <v>0.23045977011494254</v>
      </c>
      <c r="AD677" s="13">
        <v>0.16300000000000001</v>
      </c>
      <c r="AE677" s="15">
        <v>1.5457222222222224</v>
      </c>
      <c r="AF677" s="14">
        <v>0.1</v>
      </c>
      <c r="AG677" s="14">
        <v>0.50700000000000001</v>
      </c>
      <c r="AH677" s="15">
        <v>0.52777777777777768</v>
      </c>
      <c r="AI677" s="5">
        <v>1.2250000000000001</v>
      </c>
      <c r="AJ677" s="15">
        <v>124.28571428571428</v>
      </c>
      <c r="AK677" s="15">
        <v>124.28571428571428</v>
      </c>
      <c r="AL677" s="15" t="s">
        <v>7128</v>
      </c>
      <c r="AM677" s="15" t="s">
        <v>7128</v>
      </c>
      <c r="AN677" s="15">
        <v>0.4074941451990633</v>
      </c>
      <c r="AO677" s="15">
        <v>1.0057803468208093</v>
      </c>
      <c r="AP677" s="15">
        <v>43.469387755102034</v>
      </c>
      <c r="AQ677" s="15">
        <v>14.391891891891891</v>
      </c>
      <c r="AR677" s="15">
        <v>0.45708154506437776</v>
      </c>
      <c r="AS677" s="15">
        <v>1.2312138728323698</v>
      </c>
      <c r="AT677" s="14">
        <v>0</v>
      </c>
      <c r="AU677" s="14">
        <v>0</v>
      </c>
      <c r="AV677" s="12">
        <v>-0.748</v>
      </c>
      <c r="AW677" s="12">
        <v>-0.59899999999999998</v>
      </c>
      <c r="AX677" s="12">
        <v>-0.154</v>
      </c>
      <c r="AY677" s="12">
        <v>1.83E-2</v>
      </c>
      <c r="AZ677" s="14" t="s">
        <v>7128</v>
      </c>
      <c r="BA677" s="14" t="s">
        <v>7128</v>
      </c>
      <c r="BB677" s="14">
        <v>3.1818181818181815E-3</v>
      </c>
      <c r="BC677" s="14">
        <v>5.9176191503127022E-3</v>
      </c>
      <c r="BD677" s="14">
        <v>8.0924855491329474E-3</v>
      </c>
      <c r="BE677" s="14">
        <v>2.8323699421965318E-2</v>
      </c>
      <c r="BF677" s="14">
        <v>0.43999999999999995</v>
      </c>
      <c r="BG677" s="14" t="s">
        <v>7128</v>
      </c>
      <c r="BH677" s="13">
        <v>1.4E-2</v>
      </c>
      <c r="BI677" s="13">
        <v>1.4E-2</v>
      </c>
      <c r="BJ677" s="13">
        <v>4.9000000000000002E-2</v>
      </c>
      <c r="BK677" s="13">
        <v>4.9000000000000002E-2</v>
      </c>
      <c r="BL677" s="13">
        <v>1.73</v>
      </c>
      <c r="BM677" s="13">
        <v>1.73</v>
      </c>
      <c r="BN677" s="13">
        <v>0.14799999999999999</v>
      </c>
      <c r="BO677" s="13">
        <v>0.14799999999999999</v>
      </c>
      <c r="BP677" s="13">
        <v>2.7440000000000003E-2</v>
      </c>
      <c r="BQ677" s="13">
        <v>0</v>
      </c>
      <c r="BR677" s="13">
        <v>0</v>
      </c>
      <c r="BS677" s="13">
        <v>-0.16700000000000001</v>
      </c>
      <c r="BT677" s="14">
        <v>-6.0860058309037894</v>
      </c>
      <c r="BU677" s="13">
        <v>0.19444</v>
      </c>
      <c r="BV677" s="13">
        <v>0.18100000000000002</v>
      </c>
      <c r="BW677" s="13">
        <v>0.18100000000000002</v>
      </c>
      <c r="BX677" s="13">
        <v>4.4000000000000004</v>
      </c>
      <c r="BY677" s="13">
        <v>4.6370000000000005</v>
      </c>
      <c r="BZ677" s="13">
        <v>4.2699999999999996</v>
      </c>
      <c r="CA677" s="13">
        <v>4.6599999999999993</v>
      </c>
      <c r="CB677" s="13">
        <v>0</v>
      </c>
      <c r="CC677" s="15">
        <v>0.33800000000000002</v>
      </c>
      <c r="CD677" s="15" t="s">
        <v>7128</v>
      </c>
      <c r="CE677" s="15">
        <v>0.36</v>
      </c>
      <c r="CF677" s="15">
        <v>1.5685247157965772</v>
      </c>
      <c r="CG677" s="15">
        <v>1.6027747129074854</v>
      </c>
      <c r="CH677" s="13">
        <v>0.56589999999999996</v>
      </c>
      <c r="CI677" s="13">
        <v>0.42400000000000004</v>
      </c>
      <c r="CJ677" s="13">
        <v>0</v>
      </c>
      <c r="CK677" s="12">
        <f t="shared" si="20"/>
        <v>0</v>
      </c>
      <c r="CL677" s="36">
        <f t="shared" si="21"/>
        <v>0.37124463519313311</v>
      </c>
      <c r="CM677" s="13">
        <v>2.5000000000000001E-2</v>
      </c>
      <c r="CN677" s="13">
        <v>1.0999999999999999E-2</v>
      </c>
      <c r="CO677" s="13">
        <v>1.4E-2</v>
      </c>
      <c r="CP677" s="13">
        <v>1.74</v>
      </c>
      <c r="CQ677" s="13">
        <v>0.14799999999999999</v>
      </c>
      <c r="CR677" s="13">
        <v>2.13</v>
      </c>
      <c r="CS677" s="13" t="s">
        <v>7128</v>
      </c>
      <c r="CT677" s="13">
        <v>0</v>
      </c>
      <c r="CU677" s="13">
        <v>4.9000000000000002E-2</v>
      </c>
      <c r="CV677" s="13">
        <v>4.6599999999999993</v>
      </c>
      <c r="CW677" s="13">
        <v>0.14799999999999999</v>
      </c>
      <c r="CX677" s="12">
        <v>3.1818181818181815E-3</v>
      </c>
      <c r="CY677" s="12">
        <v>5.9176191503127022E-3</v>
      </c>
      <c r="CZ677" s="15">
        <v>14.391891891891891</v>
      </c>
      <c r="DA677" s="20"/>
      <c r="DB677" s="20"/>
    </row>
    <row r="678" spans="1:106">
      <c r="A678" s="8" t="s">
        <v>3711</v>
      </c>
      <c r="B678" s="8" t="s">
        <v>3712</v>
      </c>
      <c r="C678" s="9" t="s">
        <v>7187</v>
      </c>
      <c r="D678" s="9" t="s">
        <v>7126</v>
      </c>
      <c r="E678" s="10" t="s">
        <v>7127</v>
      </c>
      <c r="F678" s="10" t="s">
        <v>7126</v>
      </c>
      <c r="G678" s="11">
        <v>0.87</v>
      </c>
      <c r="H678" s="11">
        <v>4.2821276595744679</v>
      </c>
      <c r="I678" s="12">
        <v>9.0499999999999997E-2</v>
      </c>
      <c r="J678" s="12">
        <v>0.44403255319148932</v>
      </c>
      <c r="K678" s="12">
        <v>4.7E-2</v>
      </c>
      <c r="L678" s="12">
        <v>0.10350000000000001</v>
      </c>
      <c r="M678" s="12">
        <v>6.8320350000000002E-2</v>
      </c>
      <c r="N678" s="12">
        <v>0.1446538091498559</v>
      </c>
      <c r="O678" s="12">
        <v>-0.62750362757165457</v>
      </c>
      <c r="P678" s="12">
        <v>-0.20338681761356456</v>
      </c>
      <c r="Q678" s="13">
        <v>1.41</v>
      </c>
      <c r="R678" s="13">
        <v>0</v>
      </c>
      <c r="S678" s="13">
        <v>5.53</v>
      </c>
      <c r="T678" s="13">
        <v>5.53</v>
      </c>
      <c r="U678" s="13">
        <v>6.94</v>
      </c>
      <c r="V678" s="13">
        <v>0.90200000000000002</v>
      </c>
      <c r="W678" s="13">
        <v>6.0380000000000003</v>
      </c>
      <c r="X678" s="14">
        <v>0.12997118155619597</v>
      </c>
      <c r="Y678" s="15">
        <v>2.3809523809523808E-2</v>
      </c>
      <c r="Z678" s="14">
        <v>0.47063829787234046</v>
      </c>
      <c r="AA678" s="14">
        <v>0.79682997118155618</v>
      </c>
      <c r="AB678" s="14">
        <v>0.88906752411575574</v>
      </c>
      <c r="AC678" s="14">
        <v>3.9219858156028371</v>
      </c>
      <c r="AD678" s="13">
        <v>0.13500000000000001</v>
      </c>
      <c r="AE678" s="15">
        <v>-6.9444444444444512E-4</v>
      </c>
      <c r="AF678" s="14" t="s">
        <v>7128</v>
      </c>
      <c r="AG678" s="14" t="s">
        <v>7128</v>
      </c>
      <c r="AH678" s="15">
        <v>0.31929824561403503</v>
      </c>
      <c r="AI678" s="5" t="s">
        <v>7128</v>
      </c>
      <c r="AJ678" s="15" t="s">
        <v>7128</v>
      </c>
      <c r="AK678" s="15" t="s">
        <v>7128</v>
      </c>
      <c r="AL678" s="15" t="s">
        <v>7128</v>
      </c>
      <c r="AM678" s="15" t="s">
        <v>7128</v>
      </c>
      <c r="AN678" s="15">
        <v>0.22668810289389066</v>
      </c>
      <c r="AO678" s="15">
        <v>0.15807174887892375</v>
      </c>
      <c r="AP678" s="15" t="s">
        <v>7128</v>
      </c>
      <c r="AQ678" s="15">
        <v>48.693548387096776</v>
      </c>
      <c r="AR678" s="15">
        <v>0.55660029498525077</v>
      </c>
      <c r="AS678" s="15">
        <v>0.67690582959641254</v>
      </c>
      <c r="AT678" s="14" t="s">
        <v>7128</v>
      </c>
      <c r="AU678" s="14">
        <v>0</v>
      </c>
      <c r="AV678" s="12" t="s">
        <v>7128</v>
      </c>
      <c r="AW678" s="12" t="s">
        <v>7128</v>
      </c>
      <c r="AX678" s="12">
        <v>-9.7299999999999998E-2</v>
      </c>
      <c r="AY678" s="12">
        <v>-0.11199999999999999</v>
      </c>
      <c r="AZ678" s="14" t="s">
        <v>7128</v>
      </c>
      <c r="BA678" s="14" t="s">
        <v>7128</v>
      </c>
      <c r="BB678" s="14">
        <v>-0.1834710743801653</v>
      </c>
      <c r="BC678" s="14">
        <v>-5.8733008463708651E-2</v>
      </c>
      <c r="BD678" s="14">
        <v>-0.12443946188340808</v>
      </c>
      <c r="BE678" s="14">
        <v>-7.701793721973095E-2</v>
      </c>
      <c r="BF678" s="14">
        <v>0</v>
      </c>
      <c r="BG678" s="14">
        <v>0.30530000000000002</v>
      </c>
      <c r="BH678" s="13">
        <v>-1.1100000000000001</v>
      </c>
      <c r="BI678" s="13">
        <v>-1.1100000000000001</v>
      </c>
      <c r="BJ678" s="13">
        <v>-0.68700000000000006</v>
      </c>
      <c r="BK678" s="13">
        <v>-0.68700000000000006</v>
      </c>
      <c r="BL678" s="13">
        <v>8.92</v>
      </c>
      <c r="BM678" s="13">
        <v>8.92</v>
      </c>
      <c r="BN678" s="13">
        <v>0.124</v>
      </c>
      <c r="BO678" s="13">
        <v>0.124</v>
      </c>
      <c r="BP678" s="13">
        <v>-0.68700000000000006</v>
      </c>
      <c r="BQ678" s="13">
        <v>0</v>
      </c>
      <c r="BR678" s="13">
        <v>0</v>
      </c>
      <c r="BS678" s="13">
        <v>-0.82399999999999995</v>
      </c>
      <c r="BT678" s="14" t="s">
        <v>7128</v>
      </c>
      <c r="BU678" s="13">
        <v>0.1369999999999999</v>
      </c>
      <c r="BV678" s="13">
        <v>-0.28600000000000014</v>
      </c>
      <c r="BW678" s="13">
        <v>-0.28600000000000014</v>
      </c>
      <c r="BX678" s="13">
        <v>6.05</v>
      </c>
      <c r="BY678" s="13">
        <v>11.696999999999999</v>
      </c>
      <c r="BZ678" s="13">
        <v>6.22</v>
      </c>
      <c r="CA678" s="13">
        <v>10.848000000000001</v>
      </c>
      <c r="CB678" s="13">
        <v>0</v>
      </c>
      <c r="CC678" s="15">
        <v>7.3999999999999996E-2</v>
      </c>
      <c r="CD678" s="15">
        <v>-0.151</v>
      </c>
      <c r="CE678" s="15">
        <v>0.36</v>
      </c>
      <c r="CF678" s="15" t="s">
        <v>7128</v>
      </c>
      <c r="CG678" s="15" t="s">
        <v>7128</v>
      </c>
      <c r="CH678" s="13" t="s">
        <v>7128</v>
      </c>
      <c r="CI678" s="13" t="s">
        <v>7128</v>
      </c>
      <c r="CJ678" s="13">
        <v>0</v>
      </c>
      <c r="CK678" s="12">
        <f t="shared" si="20"/>
        <v>0</v>
      </c>
      <c r="CL678" s="36">
        <f t="shared" si="21"/>
        <v>0.82227138643067843</v>
      </c>
      <c r="CM678" s="13" t="s">
        <v>7128</v>
      </c>
      <c r="CN678" s="13" t="s">
        <v>7128</v>
      </c>
      <c r="CO678" s="13" t="s">
        <v>7128</v>
      </c>
      <c r="CP678" s="13" t="s">
        <v>7128</v>
      </c>
      <c r="CQ678" s="13">
        <v>0.124</v>
      </c>
      <c r="CR678" s="13">
        <v>6.0380000000000003</v>
      </c>
      <c r="CS678" s="13" t="s">
        <v>7128</v>
      </c>
      <c r="CT678" s="13">
        <v>0.64860000000000007</v>
      </c>
      <c r="CU678" s="13">
        <v>-1.2830000000000001</v>
      </c>
      <c r="CV678" s="13">
        <v>11.496600000000001</v>
      </c>
      <c r="CW678" s="13">
        <v>0.124</v>
      </c>
      <c r="CX678" s="12">
        <v>-0.25468008240527873</v>
      </c>
      <c r="CY678" s="12">
        <v>-0.10392366511145673</v>
      </c>
      <c r="CZ678" s="15">
        <v>48.693548387096776</v>
      </c>
      <c r="DA678" s="20"/>
      <c r="DB678" s="20"/>
    </row>
    <row r="679" spans="1:106" ht="24">
      <c r="A679" s="8" t="s">
        <v>4665</v>
      </c>
      <c r="B679" s="8" t="s">
        <v>4666</v>
      </c>
      <c r="C679" s="9" t="s">
        <v>7178</v>
      </c>
      <c r="D679" s="9" t="s">
        <v>7126</v>
      </c>
      <c r="E679" s="10" t="s">
        <v>7127</v>
      </c>
      <c r="F679" s="10" t="s">
        <v>7126</v>
      </c>
      <c r="G679" s="11">
        <v>1.1000000000000001</v>
      </c>
      <c r="H679" s="11">
        <v>1.760986547085202</v>
      </c>
      <c r="I679" s="12">
        <v>9.0499999999999997E-2</v>
      </c>
      <c r="J679" s="12">
        <v>0.21586928251121076</v>
      </c>
      <c r="K679" s="12">
        <v>4.7E-2</v>
      </c>
      <c r="L679" s="12">
        <v>0.10350000000000001</v>
      </c>
      <c r="M679" s="12">
        <v>6.8320350000000002E-2</v>
      </c>
      <c r="N679" s="12">
        <v>0.16048677002801121</v>
      </c>
      <c r="O679" s="12">
        <v>-0.46084282748475575</v>
      </c>
      <c r="P679" s="12">
        <v>-9.6199586320955044E-2</v>
      </c>
      <c r="Q679" s="13">
        <v>0.89200000000000002</v>
      </c>
      <c r="R679" s="13">
        <v>0</v>
      </c>
      <c r="S679" s="13">
        <v>0.53600000000000003</v>
      </c>
      <c r="T679" s="13">
        <v>0.53600000000000003</v>
      </c>
      <c r="U679" s="13">
        <v>1.4279999999999999</v>
      </c>
      <c r="V679" s="13">
        <v>4.0000000000000001E-3</v>
      </c>
      <c r="W679" s="13">
        <v>1.4239999999999999</v>
      </c>
      <c r="X679" s="14">
        <v>2.8011204481792717E-3</v>
      </c>
      <c r="Y679" s="15">
        <v>8.2872928176795577E-2</v>
      </c>
      <c r="Z679" s="14">
        <v>3.9598108747044919E-2</v>
      </c>
      <c r="AA679" s="14">
        <v>0.37535014005602246</v>
      </c>
      <c r="AB679" s="14">
        <v>4.1230769230769231E-2</v>
      </c>
      <c r="AC679" s="14">
        <v>0.60089686098654715</v>
      </c>
      <c r="AD679" s="13">
        <v>1.2E-2</v>
      </c>
      <c r="AE679" s="15">
        <v>4.1277777777777733E-2</v>
      </c>
      <c r="AF679" s="14">
        <v>3.1622776601683791E-2</v>
      </c>
      <c r="AG679" s="14" t="s">
        <v>7128</v>
      </c>
      <c r="AH679" s="15">
        <v>0.36000000000000004</v>
      </c>
      <c r="AI679" s="5">
        <v>5.8962264150943398</v>
      </c>
      <c r="AJ679" s="15" t="s">
        <v>7128</v>
      </c>
      <c r="AK679" s="15" t="s">
        <v>7128</v>
      </c>
      <c r="AL679" s="15" t="s">
        <v>7128</v>
      </c>
      <c r="AM679" s="15" t="s">
        <v>7128</v>
      </c>
      <c r="AN679" s="15">
        <v>6.861538461538462E-2</v>
      </c>
      <c r="AO679" s="15">
        <v>0.47700534759358287</v>
      </c>
      <c r="AP679" s="15">
        <v>1.1392</v>
      </c>
      <c r="AQ679" s="15">
        <v>0.9687074829931972</v>
      </c>
      <c r="AR679" s="15">
        <v>0.10523204256577003</v>
      </c>
      <c r="AS679" s="15">
        <v>0.76149732620320842</v>
      </c>
      <c r="AT679" s="14" t="s">
        <v>7128</v>
      </c>
      <c r="AU679" s="14">
        <v>0</v>
      </c>
      <c r="AV679" s="12" t="s">
        <v>7128</v>
      </c>
      <c r="AW679" s="12" t="s">
        <v>7128</v>
      </c>
      <c r="AX679" s="12">
        <v>-1.2800000000000001E-2</v>
      </c>
      <c r="AY679" s="12">
        <v>-7.6600000000000001E-3</v>
      </c>
      <c r="AZ679" s="14" t="s">
        <v>7128</v>
      </c>
      <c r="BA679" s="14" t="s">
        <v>7128</v>
      </c>
      <c r="BB679" s="14">
        <v>-0.24497354497354498</v>
      </c>
      <c r="BC679" s="14">
        <v>6.4287183707056161E-2</v>
      </c>
      <c r="BD679" s="14">
        <v>-2.475935828877005</v>
      </c>
      <c r="BE679" s="14">
        <v>0.66844919786096257</v>
      </c>
      <c r="BF679" s="14">
        <v>0</v>
      </c>
      <c r="BG679" s="14" t="s">
        <v>7128</v>
      </c>
      <c r="BH679" s="13">
        <v>-4.63</v>
      </c>
      <c r="BI679" s="13">
        <v>-4.63</v>
      </c>
      <c r="BJ679" s="13">
        <v>1.25</v>
      </c>
      <c r="BK679" s="13">
        <v>1.25</v>
      </c>
      <c r="BL679" s="13">
        <v>1.87</v>
      </c>
      <c r="BM679" s="13">
        <v>1.87</v>
      </c>
      <c r="BN679" s="13">
        <v>1.47</v>
      </c>
      <c r="BO679" s="13">
        <v>1.47</v>
      </c>
      <c r="BP679" s="13">
        <v>1.25</v>
      </c>
      <c r="BQ679" s="13">
        <v>0</v>
      </c>
      <c r="BR679" s="13">
        <v>0</v>
      </c>
      <c r="BS679" s="13">
        <v>-0.151</v>
      </c>
      <c r="BT679" s="14">
        <v>-0.12079999999999999</v>
      </c>
      <c r="BU679" s="13">
        <v>1.401</v>
      </c>
      <c r="BV679" s="13">
        <v>-4.4790000000000001</v>
      </c>
      <c r="BW679" s="13">
        <v>-4.4790000000000001</v>
      </c>
      <c r="BX679" s="13">
        <v>18.899999999999999</v>
      </c>
      <c r="BY679" s="13">
        <v>19.443999999999999</v>
      </c>
      <c r="BZ679" s="13">
        <v>13</v>
      </c>
      <c r="CA679" s="13">
        <v>13.532</v>
      </c>
      <c r="CB679" s="13">
        <v>0</v>
      </c>
      <c r="CC679" s="15">
        <v>-0.19700000000000001</v>
      </c>
      <c r="CD679" s="15">
        <v>0.44500000000000001</v>
      </c>
      <c r="CE679" s="15">
        <v>0.36</v>
      </c>
      <c r="CF679" s="15" t="s">
        <v>7128</v>
      </c>
      <c r="CG679" s="15" t="s">
        <v>7128</v>
      </c>
      <c r="CH679" s="13" t="s">
        <v>7128</v>
      </c>
      <c r="CI679" s="13" t="s">
        <v>7128</v>
      </c>
      <c r="CJ679" s="13">
        <v>0</v>
      </c>
      <c r="CK679" s="12">
        <f t="shared" si="20"/>
        <v>0</v>
      </c>
      <c r="CL679" s="36">
        <f t="shared" si="21"/>
        <v>0.13819095477386936</v>
      </c>
      <c r="CM679" s="13" t="s">
        <v>7128</v>
      </c>
      <c r="CN679" s="13" t="s">
        <v>7128</v>
      </c>
      <c r="CO679" s="13" t="s">
        <v>7128</v>
      </c>
      <c r="CP679" s="13" t="s">
        <v>7128</v>
      </c>
      <c r="CQ679" s="13">
        <v>1.47</v>
      </c>
      <c r="CR679" s="13">
        <v>1.4239999999999999</v>
      </c>
      <c r="CS679" s="13" t="s">
        <v>7128</v>
      </c>
      <c r="CT679" s="13">
        <v>0.14460000000000001</v>
      </c>
      <c r="CU679" s="13">
        <v>1.1952</v>
      </c>
      <c r="CV679" s="13">
        <v>13.676600000000001</v>
      </c>
      <c r="CW679" s="13">
        <v>1.47</v>
      </c>
      <c r="CX679" s="12">
        <v>-0.24599098957184715</v>
      </c>
      <c r="CY679" s="12">
        <v>6.1015080199707999E-2</v>
      </c>
      <c r="CZ679" s="15">
        <v>0.9687074829931972</v>
      </c>
      <c r="DA679" s="20"/>
      <c r="DB679" s="20"/>
    </row>
    <row r="680" spans="1:106" ht="24">
      <c r="A680" s="8" t="s">
        <v>3645</v>
      </c>
      <c r="B680" s="8" t="s">
        <v>3646</v>
      </c>
      <c r="C680" s="9" t="s">
        <v>7133</v>
      </c>
      <c r="D680" s="9" t="s">
        <v>7126</v>
      </c>
      <c r="E680" s="10" t="s">
        <v>7127</v>
      </c>
      <c r="F680" s="10" t="s">
        <v>7126</v>
      </c>
      <c r="G680" s="11">
        <v>0.92</v>
      </c>
      <c r="H680" s="11">
        <v>0.94763518980005801</v>
      </c>
      <c r="I680" s="12">
        <v>9.0499999999999997E-2</v>
      </c>
      <c r="J680" s="12">
        <v>0.14226098467690526</v>
      </c>
      <c r="K680" s="12">
        <v>4.7E-2</v>
      </c>
      <c r="L680" s="12">
        <v>0.10350000000000001</v>
      </c>
      <c r="M680" s="12">
        <v>6.8320350000000002E-2</v>
      </c>
      <c r="N680" s="12">
        <v>0.13916878216941267</v>
      </c>
      <c r="O680" s="12">
        <v>-5.986098467690526E-2</v>
      </c>
      <c r="P680" s="12">
        <v>-0.14475828935716278</v>
      </c>
      <c r="Q680" s="13">
        <v>20.3</v>
      </c>
      <c r="R680" s="13">
        <v>0</v>
      </c>
      <c r="S680" s="13">
        <v>0.88600000000000001</v>
      </c>
      <c r="T680" s="13">
        <v>0.88600000000000001</v>
      </c>
      <c r="U680" s="13">
        <v>21.186</v>
      </c>
      <c r="V680" s="13">
        <v>1.26</v>
      </c>
      <c r="W680" s="13">
        <v>19.925999999999998</v>
      </c>
      <c r="X680" s="14">
        <v>5.9473237043330504E-2</v>
      </c>
      <c r="Y680" s="15">
        <v>0.21455223880597013</v>
      </c>
      <c r="Z680" s="14">
        <v>8.4493610528323493E-2</v>
      </c>
      <c r="AA680" s="14">
        <v>4.1820069857453034E-2</v>
      </c>
      <c r="AB680" s="14">
        <v>9.2291666666666675E-2</v>
      </c>
      <c r="AC680" s="14">
        <v>4.3645320197044334E-2</v>
      </c>
      <c r="AD680" s="13">
        <v>0.75900000000000001</v>
      </c>
      <c r="AE680" s="15">
        <v>0.95227777777777789</v>
      </c>
      <c r="AF680" s="14">
        <v>7.0710678118654752E-2</v>
      </c>
      <c r="AG680" s="14">
        <v>0.89943982566928826</v>
      </c>
      <c r="AH680" s="15">
        <v>0.52046783625730997</v>
      </c>
      <c r="AI680" s="5" t="s">
        <v>7128</v>
      </c>
      <c r="AJ680" s="15">
        <v>24.635922330097088</v>
      </c>
      <c r="AK680" s="15">
        <v>24.635922330097088</v>
      </c>
      <c r="AL680" s="15" t="s">
        <v>7128</v>
      </c>
      <c r="AM680" s="15" t="s">
        <v>7128</v>
      </c>
      <c r="AN680" s="15">
        <v>2.1145833333333335</v>
      </c>
      <c r="AO680" s="15">
        <v>2.0300000000000002</v>
      </c>
      <c r="AP680" s="15" t="s">
        <v>7128</v>
      </c>
      <c r="AQ680" s="15">
        <v>105.42857142857142</v>
      </c>
      <c r="AR680" s="15">
        <v>2.1597658790375029</v>
      </c>
      <c r="AS680" s="15">
        <v>1.9925999999999999</v>
      </c>
      <c r="AT680" s="14">
        <v>0.52038834951456314</v>
      </c>
      <c r="AU680" s="14">
        <v>2.1123152709359605E-2</v>
      </c>
      <c r="AV680" s="12">
        <v>2.23E-2</v>
      </c>
      <c r="AW680" s="12">
        <v>0.191</v>
      </c>
      <c r="AX680" s="12">
        <v>6.6400000000000001E-2</v>
      </c>
      <c r="AY680" s="12">
        <v>0.08</v>
      </c>
      <c r="AZ680" s="14" t="s">
        <v>7128</v>
      </c>
      <c r="BA680" s="14" t="s">
        <v>7128</v>
      </c>
      <c r="BB680" s="14">
        <v>8.2400000000000001E-2</v>
      </c>
      <c r="BC680" s="14">
        <v>-5.589507187750112E-3</v>
      </c>
      <c r="BD680" s="14">
        <v>8.2400000000000001E-2</v>
      </c>
      <c r="BE680" s="14">
        <v>-7.7000000000000002E-3</v>
      </c>
      <c r="BF680" s="14">
        <v>0.31176470588235294</v>
      </c>
      <c r="BG680" s="14">
        <v>2.2000000000000002E-2</v>
      </c>
      <c r="BH680" s="13">
        <v>0.82399999999999995</v>
      </c>
      <c r="BI680" s="13">
        <v>0.82399999999999995</v>
      </c>
      <c r="BJ680" s="13">
        <v>-7.6999999999999999E-2</v>
      </c>
      <c r="BK680" s="13">
        <v>-7.6999999999999999E-2</v>
      </c>
      <c r="BL680" s="13">
        <v>10</v>
      </c>
      <c r="BM680" s="13">
        <v>10</v>
      </c>
      <c r="BN680" s="13">
        <v>0.189</v>
      </c>
      <c r="BO680" s="13">
        <v>0.189</v>
      </c>
      <c r="BP680" s="13">
        <v>-5.2994117647058823E-2</v>
      </c>
      <c r="BQ680" s="13">
        <v>0</v>
      </c>
      <c r="BR680" s="13">
        <v>0</v>
      </c>
      <c r="BS680" s="13">
        <v>-0.49399999999999999</v>
      </c>
      <c r="BT680" s="14" t="s">
        <v>7128</v>
      </c>
      <c r="BU680" s="13">
        <v>0.44100588235294119</v>
      </c>
      <c r="BV680" s="13">
        <v>1.3180000000000001</v>
      </c>
      <c r="BW680" s="13">
        <v>1.3180000000000001</v>
      </c>
      <c r="BX680" s="13">
        <v>10</v>
      </c>
      <c r="BY680" s="13">
        <v>9.4810000000000016</v>
      </c>
      <c r="BZ680" s="13">
        <v>9.6</v>
      </c>
      <c r="CA680" s="13">
        <v>9.2259999999999991</v>
      </c>
      <c r="CB680" s="13">
        <v>-0.42880000000000001</v>
      </c>
      <c r="CC680" s="15">
        <v>0.42399999999999999</v>
      </c>
      <c r="CD680" s="15">
        <v>0.17799999999999999</v>
      </c>
      <c r="CE680" s="15">
        <v>0.36</v>
      </c>
      <c r="CF680" s="15" t="s">
        <v>7128</v>
      </c>
      <c r="CG680" s="15" t="s">
        <v>7128</v>
      </c>
      <c r="CH680" s="13" t="s">
        <v>7128</v>
      </c>
      <c r="CI680" s="13" t="s">
        <v>7128</v>
      </c>
      <c r="CJ680" s="13">
        <v>-0.42880000000000001</v>
      </c>
      <c r="CK680" s="12">
        <f t="shared" si="20"/>
        <v>0.32534142640364189</v>
      </c>
      <c r="CL680" s="36">
        <f t="shared" si="21"/>
        <v>1.0838933448948624</v>
      </c>
      <c r="CM680" s="13">
        <v>1.19</v>
      </c>
      <c r="CN680" s="13">
        <v>0.371</v>
      </c>
      <c r="CO680" s="13">
        <v>0.82399999999999995</v>
      </c>
      <c r="CP680" s="13">
        <v>20.3</v>
      </c>
      <c r="CQ680" s="13">
        <v>0.189</v>
      </c>
      <c r="CR680" s="13">
        <v>19.925999999999998</v>
      </c>
      <c r="CS680" s="13">
        <v>1.3180000000000001</v>
      </c>
      <c r="CT680" s="13">
        <v>0.34720000000000001</v>
      </c>
      <c r="CU680" s="13">
        <v>-0.2172</v>
      </c>
      <c r="CV680" s="13">
        <v>9.5731999999999999</v>
      </c>
      <c r="CW680" s="13">
        <v>0.189</v>
      </c>
      <c r="CX680" s="12">
        <v>6.6085511056131113E-2</v>
      </c>
      <c r="CY680" s="12">
        <v>-1.5209774514392553E-2</v>
      </c>
      <c r="CZ680" s="15">
        <v>105.42857142857142</v>
      </c>
      <c r="DA680" s="20"/>
      <c r="DB680" s="20"/>
    </row>
    <row r="681" spans="1:106" ht="24">
      <c r="A681" s="8" t="s">
        <v>659</v>
      </c>
      <c r="B681" s="8" t="s">
        <v>660</v>
      </c>
      <c r="C681" s="9" t="s">
        <v>7178</v>
      </c>
      <c r="D681" s="9" t="s">
        <v>7126</v>
      </c>
      <c r="E681" s="10" t="s">
        <v>7127</v>
      </c>
      <c r="F681" s="10" t="s">
        <v>7126</v>
      </c>
      <c r="G681" s="11">
        <v>1.1000000000000001</v>
      </c>
      <c r="H681" s="11">
        <v>1.1327998146221352</v>
      </c>
      <c r="I681" s="12">
        <v>9.0499999999999997E-2</v>
      </c>
      <c r="J681" s="12">
        <v>0.15901838322330322</v>
      </c>
      <c r="K681" s="12">
        <v>3.2000000000000001E-2</v>
      </c>
      <c r="L681" s="12">
        <v>8.8499999999999995E-2</v>
      </c>
      <c r="M681" s="12">
        <v>5.8418850000000001E-2</v>
      </c>
      <c r="N681" s="12">
        <v>0.15516513853758807</v>
      </c>
      <c r="O681" s="12">
        <v>5.4753845304884446E-2</v>
      </c>
      <c r="P681" s="12">
        <v>-7.128050457297419E-3</v>
      </c>
      <c r="Q681" s="13">
        <v>955.4</v>
      </c>
      <c r="R681" s="13">
        <v>14.852002080699531</v>
      </c>
      <c r="S681" s="13">
        <v>23.2</v>
      </c>
      <c r="T681" s="13">
        <v>38.05200208069953</v>
      </c>
      <c r="U681" s="13">
        <v>993.45200208069946</v>
      </c>
      <c r="V681" s="13">
        <v>0</v>
      </c>
      <c r="W681" s="13">
        <v>993.45200208069946</v>
      </c>
      <c r="X681" s="14">
        <v>0</v>
      </c>
      <c r="Y681" s="15">
        <v>4.0035587188612096E-2</v>
      </c>
      <c r="Z681" s="14">
        <v>0.11539581819244615</v>
      </c>
      <c r="AA681" s="14">
        <v>3.8302808792979329E-2</v>
      </c>
      <c r="AB681" s="14">
        <v>0.13044909866540808</v>
      </c>
      <c r="AC681" s="14">
        <v>3.9828346326878303E-2</v>
      </c>
      <c r="AD681" s="13">
        <v>8.5</v>
      </c>
      <c r="AE681" s="15">
        <v>0.43461111111111117</v>
      </c>
      <c r="AF681" s="14">
        <v>4.4721359549995794E-2</v>
      </c>
      <c r="AG681" s="14">
        <v>0.34547250252371747</v>
      </c>
      <c r="AH681" s="15">
        <v>0.24075275794938358</v>
      </c>
      <c r="AI681" s="5">
        <v>36.901408450704224</v>
      </c>
      <c r="AJ681" s="15">
        <v>16.909734513274337</v>
      </c>
      <c r="AK681" s="15">
        <v>16.909734513274337</v>
      </c>
      <c r="AL681" s="15">
        <v>15.232974910394264</v>
      </c>
      <c r="AM681" s="15">
        <v>1.0438107724243419</v>
      </c>
      <c r="AN681" s="15">
        <v>3.2752828248200205</v>
      </c>
      <c r="AO681" s="15">
        <v>2.1832723948811696</v>
      </c>
      <c r="AP681" s="15">
        <v>17.935713735872181</v>
      </c>
      <c r="AQ681" s="15">
        <v>15.199694034282427</v>
      </c>
      <c r="AR681" s="15">
        <v>3.0127247016306939</v>
      </c>
      <c r="AS681" s="15">
        <v>2.2702285239504101</v>
      </c>
      <c r="AT681" s="14">
        <v>0</v>
      </c>
      <c r="AU681" s="14">
        <v>0</v>
      </c>
      <c r="AV681" s="12">
        <v>0.217</v>
      </c>
      <c r="AW681" s="12">
        <v>0.17899999999999999</v>
      </c>
      <c r="AX681" s="12">
        <v>0.19500000000000001</v>
      </c>
      <c r="AY681" s="12">
        <v>0.23899999999999999</v>
      </c>
      <c r="AZ681" s="14">
        <v>0.16200000000000001</v>
      </c>
      <c r="BA681" s="14">
        <v>0.17100000000000001</v>
      </c>
      <c r="BB681" s="14">
        <v>0.21377222852818767</v>
      </c>
      <c r="BC681" s="14">
        <v>0.14803708808029065</v>
      </c>
      <c r="BD681" s="14">
        <v>0.12659645978041675</v>
      </c>
      <c r="BE681" s="14">
        <v>0.12410844630038111</v>
      </c>
      <c r="BF681" s="14">
        <v>0.25133689839572193</v>
      </c>
      <c r="BG681" s="14">
        <v>0.40649999999999997</v>
      </c>
      <c r="BH681" s="13">
        <v>56.5</v>
      </c>
      <c r="BI681" s="13">
        <v>56.5</v>
      </c>
      <c r="BJ681" s="13">
        <v>52.4</v>
      </c>
      <c r="BK681" s="13">
        <v>55.38959958386009</v>
      </c>
      <c r="BL681" s="13">
        <v>437.6</v>
      </c>
      <c r="BM681" s="13">
        <v>446.3</v>
      </c>
      <c r="BN681" s="13">
        <v>59.9</v>
      </c>
      <c r="BO681" s="13">
        <v>65.36</v>
      </c>
      <c r="BP681" s="13">
        <v>41.468149421071722</v>
      </c>
      <c r="BQ681" s="13">
        <v>0</v>
      </c>
      <c r="BR681" s="13">
        <v>0</v>
      </c>
      <c r="BS681" s="13">
        <v>-11.3</v>
      </c>
      <c r="BT681" s="14">
        <v>-0.27249829466125131</v>
      </c>
      <c r="BU681" s="13">
        <v>52.768149421071726</v>
      </c>
      <c r="BV681" s="13">
        <v>67.8</v>
      </c>
      <c r="BW681" s="13">
        <v>67.8</v>
      </c>
      <c r="BX681" s="13">
        <v>264.3</v>
      </c>
      <c r="BY681" s="13">
        <v>280.12000208069958</v>
      </c>
      <c r="BZ681" s="13">
        <v>291.7</v>
      </c>
      <c r="CA681" s="13">
        <v>329.75200208069953</v>
      </c>
      <c r="CB681" s="13">
        <v>0</v>
      </c>
      <c r="CC681" s="15">
        <v>0.10299999999999999</v>
      </c>
      <c r="CD681" s="15">
        <v>0.26500000000000001</v>
      </c>
      <c r="CE681" s="15">
        <v>0.36</v>
      </c>
      <c r="CF681" s="15">
        <v>0.55287017724564735</v>
      </c>
      <c r="CG681" s="15">
        <v>0.52173058023924845</v>
      </c>
      <c r="CH681" s="13">
        <v>28.405999999999999</v>
      </c>
      <c r="CI681" s="13">
        <v>24.726999999999997</v>
      </c>
      <c r="CJ681" s="13">
        <v>0</v>
      </c>
      <c r="CK681" s="12">
        <f t="shared" si="20"/>
        <v>0</v>
      </c>
      <c r="CL681" s="36">
        <f t="shared" si="21"/>
        <v>1.3270579018134576</v>
      </c>
      <c r="CM681" s="13">
        <v>74.8</v>
      </c>
      <c r="CN681" s="13">
        <v>18.8</v>
      </c>
      <c r="CO681" s="13">
        <v>56.5</v>
      </c>
      <c r="CP681" s="13">
        <v>955.4</v>
      </c>
      <c r="CQ681" s="13">
        <v>65.36</v>
      </c>
      <c r="CR681" s="13">
        <v>993.45200208069946</v>
      </c>
      <c r="CS681" s="13" t="s">
        <v>7128</v>
      </c>
      <c r="CT681" s="13">
        <v>0.67359999999999998</v>
      </c>
      <c r="CU681" s="13">
        <v>55.401199583860091</v>
      </c>
      <c r="CV681" s="13">
        <v>330.42560208069955</v>
      </c>
      <c r="CW681" s="13">
        <v>60.131</v>
      </c>
      <c r="CX681" s="12">
        <v>0.21327256753125592</v>
      </c>
      <c r="CY681" s="12">
        <v>0.14771288806334684</v>
      </c>
      <c r="CZ681" s="15">
        <v>16.521461510380661</v>
      </c>
      <c r="DA681" s="20"/>
      <c r="DB681" s="20"/>
    </row>
    <row r="682" spans="1:106">
      <c r="A682" s="8" t="s">
        <v>3595</v>
      </c>
      <c r="B682" s="8" t="s">
        <v>3596</v>
      </c>
      <c r="C682" s="9" t="s">
        <v>7170</v>
      </c>
      <c r="D682" s="9" t="s">
        <v>7126</v>
      </c>
      <c r="E682" s="10" t="s">
        <v>7127</v>
      </c>
      <c r="F682" s="10" t="s">
        <v>7126</v>
      </c>
      <c r="G682" s="11">
        <v>1.06</v>
      </c>
      <c r="H682" s="11">
        <v>1.3073333333333335</v>
      </c>
      <c r="I682" s="12">
        <v>9.0499999999999997E-2</v>
      </c>
      <c r="J682" s="12">
        <v>0.17481366666666667</v>
      </c>
      <c r="K682" s="12">
        <v>4.1999999999999996E-2</v>
      </c>
      <c r="L682" s="12">
        <v>9.8500000000000004E-2</v>
      </c>
      <c r="M682" s="12">
        <v>6.5019850000000004E-2</v>
      </c>
      <c r="N682" s="12">
        <v>0.14829044129213484</v>
      </c>
      <c r="O682" s="12">
        <v>-0.13560204840940526</v>
      </c>
      <c r="P682" s="12">
        <v>-0.10990072033578682</v>
      </c>
      <c r="Q682" s="13">
        <v>2.7</v>
      </c>
      <c r="R682" s="13">
        <v>0</v>
      </c>
      <c r="S682" s="13">
        <v>0.86</v>
      </c>
      <c r="T682" s="13">
        <v>0.86</v>
      </c>
      <c r="U682" s="13">
        <v>3.56</v>
      </c>
      <c r="V682" s="13">
        <v>0.187</v>
      </c>
      <c r="W682" s="13">
        <v>3.3730000000000002</v>
      </c>
      <c r="X682" s="14">
        <v>5.2528089887640447E-2</v>
      </c>
      <c r="Y682" s="15">
        <v>0.23648648648648649</v>
      </c>
      <c r="Z682" s="14">
        <v>0.15523465703971118</v>
      </c>
      <c r="AA682" s="14">
        <v>0.24157303370786515</v>
      </c>
      <c r="AB682" s="14">
        <v>0.18376068376068377</v>
      </c>
      <c r="AC682" s="14">
        <v>0.31851851851851848</v>
      </c>
      <c r="AD682" s="13">
        <v>0.36499999999999999</v>
      </c>
      <c r="AE682" s="15">
        <v>1.4981944444444448</v>
      </c>
      <c r="AF682" s="14">
        <v>0.1224744871391589</v>
      </c>
      <c r="AG682" s="14">
        <v>0.66258697542284972</v>
      </c>
      <c r="AH682" s="15">
        <v>0.35095447870778268</v>
      </c>
      <c r="AI682" s="5">
        <v>1.7948717948717949</v>
      </c>
      <c r="AJ682" s="15">
        <v>14.285714285714286</v>
      </c>
      <c r="AK682" s="15">
        <v>14.285714285714286</v>
      </c>
      <c r="AL682" s="15" t="s">
        <v>7128</v>
      </c>
      <c r="AM682" s="15" t="s">
        <v>7128</v>
      </c>
      <c r="AN682" s="15">
        <v>0.57692307692307698</v>
      </c>
      <c r="AO682" s="15">
        <v>0.25471698113207547</v>
      </c>
      <c r="AP682" s="15">
        <v>12.046428571428571</v>
      </c>
      <c r="AQ682" s="15">
        <v>7.38074398249453</v>
      </c>
      <c r="AR682" s="15">
        <v>0.63011395479170562</v>
      </c>
      <c r="AS682" s="15">
        <v>0.31820754716981137</v>
      </c>
      <c r="AT682" s="14">
        <v>0.31322751322751324</v>
      </c>
      <c r="AU682" s="14">
        <v>2.1925925925925925E-2</v>
      </c>
      <c r="AV682" s="12">
        <v>-0.21</v>
      </c>
      <c r="AW682" s="12">
        <v>-5.7800000000000004E-2</v>
      </c>
      <c r="AX682" s="12">
        <v>5.7999999999999996E-3</v>
      </c>
      <c r="AY682" s="12">
        <v>4.9299999999999997E-2</v>
      </c>
      <c r="AZ682" s="14" t="s">
        <v>7128</v>
      </c>
      <c r="BA682" s="14" t="s">
        <v>7128</v>
      </c>
      <c r="BB682" s="14">
        <v>3.921161825726141E-2</v>
      </c>
      <c r="BC682" s="14">
        <v>3.838972095634801E-2</v>
      </c>
      <c r="BD682" s="14">
        <v>1.7830188679245285E-2</v>
      </c>
      <c r="BE682" s="14">
        <v>2.6415094339622646E-2</v>
      </c>
      <c r="BF682" s="14">
        <v>0.26744186046511631</v>
      </c>
      <c r="BG682" s="14">
        <v>3.3099999999999997E-2</v>
      </c>
      <c r="BH682" s="13">
        <v>0.189</v>
      </c>
      <c r="BI682" s="13">
        <v>0.189</v>
      </c>
      <c r="BJ682" s="13">
        <v>0.28000000000000003</v>
      </c>
      <c r="BK682" s="13">
        <v>0.28000000000000003</v>
      </c>
      <c r="BL682" s="13">
        <v>10.6</v>
      </c>
      <c r="BM682" s="13">
        <v>10.6</v>
      </c>
      <c r="BN682" s="13">
        <v>0.45700000000000002</v>
      </c>
      <c r="BO682" s="13">
        <v>0.45700000000000002</v>
      </c>
      <c r="BP682" s="13">
        <v>0.20511627906976745</v>
      </c>
      <c r="BQ682" s="13">
        <v>0</v>
      </c>
      <c r="BR682" s="13">
        <v>0</v>
      </c>
      <c r="BS682" s="13">
        <v>-0.27400000000000002</v>
      </c>
      <c r="BT682" s="14">
        <v>-1.335827664399093</v>
      </c>
      <c r="BU682" s="13">
        <v>0.4791162790697675</v>
      </c>
      <c r="BV682" s="13">
        <v>0.46300000000000002</v>
      </c>
      <c r="BW682" s="13">
        <v>0.46300000000000002</v>
      </c>
      <c r="BX682" s="13">
        <v>4.82</v>
      </c>
      <c r="BY682" s="13">
        <v>5.3430000000000009</v>
      </c>
      <c r="BZ682" s="13">
        <v>4.68</v>
      </c>
      <c r="CA682" s="13">
        <v>5.3529999999999998</v>
      </c>
      <c r="CB682" s="13">
        <v>-5.9200000000000003E-2</v>
      </c>
      <c r="CC682" s="15">
        <v>0.54100000000000004</v>
      </c>
      <c r="CD682" s="15">
        <v>0.53600000000000003</v>
      </c>
      <c r="CE682" s="15">
        <v>0.36</v>
      </c>
      <c r="CF682" s="15" t="s">
        <v>7128</v>
      </c>
      <c r="CG682" s="15" t="s">
        <v>7128</v>
      </c>
      <c r="CH682" s="13" t="s">
        <v>7128</v>
      </c>
      <c r="CI682" s="13" t="s">
        <v>7128</v>
      </c>
      <c r="CJ682" s="13">
        <v>-5.9200000000000003E-2</v>
      </c>
      <c r="CK682" s="12">
        <f t="shared" si="20"/>
        <v>0.12786177105831534</v>
      </c>
      <c r="CL682" s="36">
        <f t="shared" si="21"/>
        <v>1.9801980198019802</v>
      </c>
      <c r="CM682" s="13">
        <v>0.25800000000000001</v>
      </c>
      <c r="CN682" s="13">
        <v>6.9000000000000006E-2</v>
      </c>
      <c r="CO682" s="13">
        <v>0.189</v>
      </c>
      <c r="CP682" s="13">
        <v>2.7</v>
      </c>
      <c r="CQ682" s="13">
        <v>0.45700000000000002</v>
      </c>
      <c r="CR682" s="13">
        <v>3.3730000000000002</v>
      </c>
      <c r="CS682" s="13">
        <v>0.46300000000000002</v>
      </c>
      <c r="CT682" s="13">
        <v>0</v>
      </c>
      <c r="CU682" s="13">
        <v>0.28000000000000003</v>
      </c>
      <c r="CV682" s="13">
        <v>5.3529999999999998</v>
      </c>
      <c r="CW682" s="13">
        <v>0.45700000000000002</v>
      </c>
      <c r="CX682" s="12">
        <v>3.921161825726141E-2</v>
      </c>
      <c r="CY682" s="12">
        <v>3.838972095634801E-2</v>
      </c>
      <c r="CZ682" s="15">
        <v>7.38074398249453</v>
      </c>
      <c r="DA682" s="20"/>
      <c r="DB682" s="20"/>
    </row>
    <row r="683" spans="1:106">
      <c r="A683" s="8" t="s">
        <v>1639</v>
      </c>
      <c r="B683" s="8" t="s">
        <v>1640</v>
      </c>
      <c r="C683" s="9" t="s">
        <v>7202</v>
      </c>
      <c r="D683" s="9" t="s">
        <v>7126</v>
      </c>
      <c r="E683" s="10" t="s">
        <v>7127</v>
      </c>
      <c r="F683" s="10" t="s">
        <v>7126</v>
      </c>
      <c r="G683" s="11">
        <v>1.1499999999999999</v>
      </c>
      <c r="H683" s="11">
        <v>1.1521921805096285</v>
      </c>
      <c r="I683" s="12">
        <v>9.0499999999999997E-2</v>
      </c>
      <c r="J683" s="12">
        <v>0.16077339233612137</v>
      </c>
      <c r="K683" s="12">
        <v>4.1999999999999996E-2</v>
      </c>
      <c r="L683" s="12">
        <v>9.8500000000000004E-2</v>
      </c>
      <c r="M683" s="12">
        <v>6.5019850000000004E-2</v>
      </c>
      <c r="N683" s="12">
        <v>0.16049778592314734</v>
      </c>
      <c r="O683" s="12">
        <v>5.0069981157854521E-2</v>
      </c>
      <c r="P683" s="12">
        <v>4.2811092973606107E-2</v>
      </c>
      <c r="Q683" s="13">
        <v>126.1</v>
      </c>
      <c r="R683" s="13">
        <v>0</v>
      </c>
      <c r="S683" s="13">
        <v>0.36399999999999999</v>
      </c>
      <c r="T683" s="13">
        <v>0.36399999999999999</v>
      </c>
      <c r="U683" s="13">
        <v>126.464</v>
      </c>
      <c r="V683" s="13">
        <v>0.14099999999999999</v>
      </c>
      <c r="W683" s="13">
        <v>126.32299999999999</v>
      </c>
      <c r="X683" s="14">
        <v>1.1149418016194331E-3</v>
      </c>
      <c r="Y683" s="15">
        <v>0.29577464788732394</v>
      </c>
      <c r="Z683" s="14">
        <v>1.6572573301766525E-2</v>
      </c>
      <c r="AA683" s="14">
        <v>2.8782894736842104E-3</v>
      </c>
      <c r="AB683" s="14">
        <v>1.6851851851851851E-2</v>
      </c>
      <c r="AC683" s="14">
        <v>2.8865979381443299E-3</v>
      </c>
      <c r="AD683" s="13">
        <v>3.55</v>
      </c>
      <c r="AE683" s="15">
        <v>1.5337777777777777</v>
      </c>
      <c r="AF683" s="14">
        <v>5.4772255750516613E-2</v>
      </c>
      <c r="AG683" s="14">
        <v>0.65178984343114754</v>
      </c>
      <c r="AH683" s="15">
        <v>0.57429718875502</v>
      </c>
      <c r="AI683" s="5">
        <v>69.324324324324323</v>
      </c>
      <c r="AJ683" s="15">
        <v>36.028571428571425</v>
      </c>
      <c r="AK683" s="15">
        <v>36.028571428571425</v>
      </c>
      <c r="AL683" s="15">
        <v>34.466019417475728</v>
      </c>
      <c r="AM683" s="15">
        <v>1.0443064182194617</v>
      </c>
      <c r="AN683" s="15">
        <v>5.8379629629629619</v>
      </c>
      <c r="AO683" s="15">
        <v>1.2326490713587488</v>
      </c>
      <c r="AP683" s="15">
        <v>24.624366471734891</v>
      </c>
      <c r="AQ683" s="15">
        <v>23.480111524163569</v>
      </c>
      <c r="AR683" s="15">
        <v>6.5239374063936362</v>
      </c>
      <c r="AS683" s="15">
        <v>1.2348289345063539</v>
      </c>
      <c r="AT683" s="14">
        <v>0.11157142857142856</v>
      </c>
      <c r="AU683" s="14">
        <v>3.0967486122125297E-3</v>
      </c>
      <c r="AV683" s="12">
        <v>0.45899999999999996</v>
      </c>
      <c r="AW683" s="12">
        <v>0.249</v>
      </c>
      <c r="AX683" s="12">
        <v>0.42100000000000004</v>
      </c>
      <c r="AY683" s="12">
        <v>0.36899999999999999</v>
      </c>
      <c r="AZ683" s="14">
        <v>0.34499999999999997</v>
      </c>
      <c r="BA683" s="14">
        <v>0.16300000000000001</v>
      </c>
      <c r="BB683" s="14">
        <v>0.21084337349397589</v>
      </c>
      <c r="BC683" s="14">
        <v>0.20330887889675345</v>
      </c>
      <c r="BD683" s="14">
        <v>3.4213098729227766E-2</v>
      </c>
      <c r="BE683" s="14">
        <v>5.0146627565982406E-2</v>
      </c>
      <c r="BF683" s="14">
        <v>0.339622641509434</v>
      </c>
      <c r="BG683" s="14">
        <v>8.3900000000000002E-2</v>
      </c>
      <c r="BH683" s="13">
        <v>3.5</v>
      </c>
      <c r="BI683" s="13">
        <v>3.5</v>
      </c>
      <c r="BJ683" s="13">
        <v>5.13</v>
      </c>
      <c r="BK683" s="13">
        <v>5.13</v>
      </c>
      <c r="BL683" s="13">
        <v>102.3</v>
      </c>
      <c r="BM683" s="13">
        <v>102.3</v>
      </c>
      <c r="BN683" s="13">
        <v>5.38</v>
      </c>
      <c r="BO683" s="13">
        <v>5.38</v>
      </c>
      <c r="BP683" s="13">
        <v>3.3877358490566034</v>
      </c>
      <c r="BQ683" s="13">
        <v>0</v>
      </c>
      <c r="BR683" s="13">
        <v>0</v>
      </c>
      <c r="BS683" s="13">
        <v>-0.28599999999999998</v>
      </c>
      <c r="BT683" s="14">
        <v>-8.442216652742969E-2</v>
      </c>
      <c r="BU683" s="13">
        <v>3.6737358490566034</v>
      </c>
      <c r="BV683" s="13">
        <v>3.786</v>
      </c>
      <c r="BW683" s="13">
        <v>3.786</v>
      </c>
      <c r="BX683" s="13">
        <v>16.600000000000001</v>
      </c>
      <c r="BY683" s="13">
        <v>16.663000000000004</v>
      </c>
      <c r="BZ683" s="13">
        <v>21.6</v>
      </c>
      <c r="CA683" s="13">
        <v>19.363000000000003</v>
      </c>
      <c r="CB683" s="13">
        <v>-0.39049999999999996</v>
      </c>
      <c r="CC683" s="15">
        <v>0.23799999999999999</v>
      </c>
      <c r="CD683" s="15">
        <v>1.19</v>
      </c>
      <c r="CE683" s="15">
        <v>0.36</v>
      </c>
      <c r="CF683" s="15" t="s">
        <v>7128</v>
      </c>
      <c r="CG683" s="15" t="s">
        <v>7128</v>
      </c>
      <c r="CH683" s="13" t="s">
        <v>7128</v>
      </c>
      <c r="CI683" s="13" t="s">
        <v>7128</v>
      </c>
      <c r="CJ683" s="13">
        <v>-0.39049999999999996</v>
      </c>
      <c r="CK683" s="12">
        <f t="shared" si="20"/>
        <v>0.10314315900686739</v>
      </c>
      <c r="CL683" s="36">
        <f t="shared" si="21"/>
        <v>5.2832722202138092</v>
      </c>
      <c r="CM683" s="13">
        <v>5.3</v>
      </c>
      <c r="CN683" s="13">
        <v>1.8</v>
      </c>
      <c r="CO683" s="13">
        <v>3.5</v>
      </c>
      <c r="CP683" s="13">
        <v>126.1</v>
      </c>
      <c r="CQ683" s="13">
        <v>5.38</v>
      </c>
      <c r="CR683" s="13">
        <v>126.32299999999999</v>
      </c>
      <c r="CS683" s="13">
        <v>3.786</v>
      </c>
      <c r="CT683" s="13">
        <v>0</v>
      </c>
      <c r="CU683" s="13">
        <v>5.13</v>
      </c>
      <c r="CV683" s="13">
        <v>19.363000000000003</v>
      </c>
      <c r="CW683" s="13">
        <v>5.38</v>
      </c>
      <c r="CX683" s="12">
        <v>0.21084337349397589</v>
      </c>
      <c r="CY683" s="12">
        <v>0.20330887889675345</v>
      </c>
      <c r="CZ683" s="15">
        <v>23.480111524163569</v>
      </c>
      <c r="DA683" s="20"/>
      <c r="DB683" s="20"/>
    </row>
    <row r="684" spans="1:106">
      <c r="A684" s="8" t="s">
        <v>851</v>
      </c>
      <c r="B684" s="8" t="s">
        <v>852</v>
      </c>
      <c r="C684" s="9" t="s">
        <v>7187</v>
      </c>
      <c r="D684" s="9" t="s">
        <v>7126</v>
      </c>
      <c r="E684" s="10" t="s">
        <v>7127</v>
      </c>
      <c r="F684" s="10" t="s">
        <v>7126</v>
      </c>
      <c r="G684" s="11">
        <v>0.87</v>
      </c>
      <c r="H684" s="11">
        <v>0.88017296456235139</v>
      </c>
      <c r="I684" s="12">
        <v>9.0499999999999997E-2</v>
      </c>
      <c r="J684" s="12">
        <v>0.13615565329289281</v>
      </c>
      <c r="K684" s="12">
        <v>4.7E-2</v>
      </c>
      <c r="L684" s="12">
        <v>0.10350000000000001</v>
      </c>
      <c r="M684" s="12">
        <v>6.8320350000000002E-2</v>
      </c>
      <c r="N684" s="12">
        <v>0.13493420229799102</v>
      </c>
      <c r="O684" s="12">
        <v>9.8704021744034837E-2</v>
      </c>
      <c r="P684" s="12">
        <v>0.11242902603061036</v>
      </c>
      <c r="Q684" s="13">
        <v>944.7</v>
      </c>
      <c r="R684" s="13">
        <v>0.6222943138289273</v>
      </c>
      <c r="S684" s="13">
        <v>16.7</v>
      </c>
      <c r="T684" s="13">
        <v>17.322294313828927</v>
      </c>
      <c r="U684" s="13">
        <v>962.02229431382898</v>
      </c>
      <c r="V684" s="13">
        <v>31.6</v>
      </c>
      <c r="W684" s="13">
        <v>930.42229431382896</v>
      </c>
      <c r="X684" s="14">
        <v>3.284747160931336E-2</v>
      </c>
      <c r="Y684" s="15">
        <v>1.633097441480675E-2</v>
      </c>
      <c r="Z684" s="14">
        <v>7.5241602319434511E-2</v>
      </c>
      <c r="AA684" s="14">
        <v>1.8006125654483101E-2</v>
      </c>
      <c r="AB684" s="14">
        <v>8.1363524254715477E-2</v>
      </c>
      <c r="AC684" s="14">
        <v>1.8336291218195116E-2</v>
      </c>
      <c r="AD684" s="13">
        <v>5.14</v>
      </c>
      <c r="AE684" s="15">
        <v>0.36019444444444448</v>
      </c>
      <c r="AF684" s="14" t="s">
        <v>7128</v>
      </c>
      <c r="AG684" s="14" t="s">
        <v>7128</v>
      </c>
      <c r="AH684" s="15">
        <v>0.16637168141592917</v>
      </c>
      <c r="AI684" s="5">
        <v>117.13836477987421</v>
      </c>
      <c r="AJ684" s="15">
        <v>18.669960474308301</v>
      </c>
      <c r="AK684" s="15">
        <v>19.80503144654088</v>
      </c>
      <c r="AL684" s="15">
        <v>15.864197530864196</v>
      </c>
      <c r="AM684" s="15">
        <v>1.1668725296442688</v>
      </c>
      <c r="AN684" s="15">
        <v>4.437294504462189</v>
      </c>
      <c r="AO684" s="15">
        <v>2.9384136858475896</v>
      </c>
      <c r="AP684" s="15">
        <v>12.440706559665852</v>
      </c>
      <c r="AQ684" s="15">
        <v>10.417546094228488</v>
      </c>
      <c r="AR684" s="15">
        <v>4.6914896231037284</v>
      </c>
      <c r="AS684" s="15">
        <v>2.8940040258594992</v>
      </c>
      <c r="AT684" s="14">
        <v>0</v>
      </c>
      <c r="AU684" s="14">
        <v>0</v>
      </c>
      <c r="AV684" s="12">
        <v>0.18</v>
      </c>
      <c r="AW684" s="12">
        <v>8.6199999999999999E-2</v>
      </c>
      <c r="AX684" s="12">
        <v>0.13</v>
      </c>
      <c r="AY684" s="12">
        <v>0.127</v>
      </c>
      <c r="AZ684" s="14">
        <v>0.16</v>
      </c>
      <c r="BA684" s="14">
        <v>9.1499999999999998E-2</v>
      </c>
      <c r="BB684" s="14">
        <v>0.23485967503692765</v>
      </c>
      <c r="BC684" s="14">
        <v>0.24736322832860139</v>
      </c>
      <c r="BD684" s="14">
        <v>0.15225023938716886</v>
      </c>
      <c r="BE684" s="14">
        <v>0.23871222833461284</v>
      </c>
      <c r="BF684" s="14">
        <v>0.36229946524064177</v>
      </c>
      <c r="BG684" s="14">
        <v>0.12710000000000002</v>
      </c>
      <c r="BH684" s="13">
        <v>50.6</v>
      </c>
      <c r="BI684" s="13">
        <v>47.7</v>
      </c>
      <c r="BJ684" s="13">
        <v>74.5</v>
      </c>
      <c r="BK684" s="13">
        <v>74.788541137234205</v>
      </c>
      <c r="BL684" s="13">
        <v>321.5</v>
      </c>
      <c r="BM684" s="13">
        <v>313.3</v>
      </c>
      <c r="BN684" s="13">
        <v>91.6</v>
      </c>
      <c r="BO684" s="13">
        <v>89.313000000000002</v>
      </c>
      <c r="BP684" s="13">
        <v>47.692692677086519</v>
      </c>
      <c r="BQ684" s="13">
        <v>0</v>
      </c>
      <c r="BR684" s="13">
        <v>0</v>
      </c>
      <c r="BS684" s="13">
        <v>-13.9</v>
      </c>
      <c r="BT684" s="14">
        <v>-0.29144926024858558</v>
      </c>
      <c r="BU684" s="13">
        <v>61.592692677086518</v>
      </c>
      <c r="BV684" s="13">
        <v>61.6</v>
      </c>
      <c r="BW684" s="13">
        <v>61.6</v>
      </c>
      <c r="BX684" s="13">
        <v>203.1</v>
      </c>
      <c r="BY684" s="13">
        <v>192.8042943138289</v>
      </c>
      <c r="BZ684" s="13">
        <v>212.9</v>
      </c>
      <c r="CA684" s="13">
        <v>198.32129431382896</v>
      </c>
      <c r="CB684" s="13">
        <v>0</v>
      </c>
      <c r="CC684" s="15">
        <v>-3.5000000000000003E-2</v>
      </c>
      <c r="CD684" s="15">
        <v>0.46400000000000002</v>
      </c>
      <c r="CE684" s="15">
        <v>0.36</v>
      </c>
      <c r="CF684" s="15" t="s">
        <v>7128</v>
      </c>
      <c r="CG684" s="15" t="s">
        <v>7128</v>
      </c>
      <c r="CH684" s="13" t="s">
        <v>7128</v>
      </c>
      <c r="CI684" s="13" t="s">
        <v>7128</v>
      </c>
      <c r="CJ684" s="13">
        <v>0</v>
      </c>
      <c r="CK684" s="12">
        <f t="shared" si="20"/>
        <v>0</v>
      </c>
      <c r="CL684" s="36">
        <f t="shared" si="21"/>
        <v>1.6211068060661693</v>
      </c>
      <c r="CM684" s="13">
        <v>74.8</v>
      </c>
      <c r="CN684" s="13">
        <v>27.1</v>
      </c>
      <c r="CO684" s="13">
        <v>47.7</v>
      </c>
      <c r="CP684" s="13">
        <v>944.7</v>
      </c>
      <c r="CQ684" s="13">
        <v>89.313000000000002</v>
      </c>
      <c r="CR684" s="13">
        <v>930.42229431382896</v>
      </c>
      <c r="CS684" s="13" t="s">
        <v>7128</v>
      </c>
      <c r="CT684" s="13">
        <v>0</v>
      </c>
      <c r="CU684" s="13">
        <v>74.788541137234205</v>
      </c>
      <c r="CV684" s="13">
        <v>198.32129431382896</v>
      </c>
      <c r="CW684" s="13">
        <v>91.6</v>
      </c>
      <c r="CX684" s="12">
        <v>0.23485967503692765</v>
      </c>
      <c r="CY684" s="12">
        <v>0.24736322832860139</v>
      </c>
      <c r="CZ684" s="15">
        <v>10.15744862788023</v>
      </c>
      <c r="DA684" s="20"/>
      <c r="DB684" s="20"/>
    </row>
    <row r="685" spans="1:106" ht="24">
      <c r="A685" s="8" t="s">
        <v>3267</v>
      </c>
      <c r="B685" s="8" t="s">
        <v>3268</v>
      </c>
      <c r="C685" s="9" t="s">
        <v>7179</v>
      </c>
      <c r="D685" s="9" t="s">
        <v>7126</v>
      </c>
      <c r="E685" s="10" t="s">
        <v>7127</v>
      </c>
      <c r="F685" s="10" t="s">
        <v>7126</v>
      </c>
      <c r="G685" s="11">
        <v>0.79</v>
      </c>
      <c r="H685" s="11">
        <v>0.79</v>
      </c>
      <c r="I685" s="12">
        <v>9.0499999999999997E-2</v>
      </c>
      <c r="J685" s="12">
        <v>0.127995</v>
      </c>
      <c r="K685" s="12">
        <v>3.2000000000000001E-2</v>
      </c>
      <c r="L685" s="12">
        <v>8.8499999999999995E-2</v>
      </c>
      <c r="M685" s="12">
        <v>5.8418850000000001E-2</v>
      </c>
      <c r="N685" s="12">
        <v>0.127995</v>
      </c>
      <c r="O685" s="12">
        <v>0.17910177419354836</v>
      </c>
      <c r="P685" s="12">
        <v>-4.1575836507665775E-2</v>
      </c>
      <c r="Q685" s="13">
        <v>29</v>
      </c>
      <c r="R685" s="13">
        <v>0</v>
      </c>
      <c r="S685" s="13">
        <v>0</v>
      </c>
      <c r="T685" s="13">
        <v>0</v>
      </c>
      <c r="U685" s="13">
        <v>29</v>
      </c>
      <c r="V685" s="13">
        <v>0</v>
      </c>
      <c r="W685" s="13">
        <v>29</v>
      </c>
      <c r="X685" s="14">
        <v>0</v>
      </c>
      <c r="Y685" s="15">
        <v>6.7829457364341081E-2</v>
      </c>
      <c r="Z685" s="14" t="s">
        <v>7128</v>
      </c>
      <c r="AA685" s="14">
        <v>0</v>
      </c>
      <c r="AB685" s="14" t="s">
        <v>7128</v>
      </c>
      <c r="AC685" s="14">
        <v>0</v>
      </c>
      <c r="AD685" s="13">
        <v>1.1200000000000001</v>
      </c>
      <c r="AE685" s="15">
        <v>1.2456944444444447</v>
      </c>
      <c r="AF685" s="14">
        <v>0.18439088914585774</v>
      </c>
      <c r="AG685" s="14">
        <v>0.45474047220235803</v>
      </c>
      <c r="AH685" s="15">
        <v>0.28425998433829286</v>
      </c>
      <c r="AI685" s="5">
        <v>3.0509554140127388</v>
      </c>
      <c r="AJ685" s="15">
        <v>12.184873949579833</v>
      </c>
      <c r="AK685" s="15">
        <v>12.184873949579833</v>
      </c>
      <c r="AL685" s="15" t="s">
        <v>7128</v>
      </c>
      <c r="AM685" s="15" t="s">
        <v>7128</v>
      </c>
      <c r="AN685" s="15" t="s">
        <v>7128</v>
      </c>
      <c r="AO685" s="15">
        <v>1.8125</v>
      </c>
      <c r="AP685" s="15">
        <v>6.0542797494780789</v>
      </c>
      <c r="AQ685" s="15">
        <v>5.8</v>
      </c>
      <c r="AR685" s="15" t="s">
        <v>7128</v>
      </c>
      <c r="AS685" s="15">
        <v>1.8125</v>
      </c>
      <c r="AT685" s="14">
        <v>0.21680672268907564</v>
      </c>
      <c r="AU685" s="14">
        <v>1.7793103448275862E-2</v>
      </c>
      <c r="AV685" s="12">
        <v>2.2290000000000001</v>
      </c>
      <c r="AW685" s="12">
        <v>0.79700000000000004</v>
      </c>
      <c r="AX685" s="12">
        <v>-0.21600000000000003</v>
      </c>
      <c r="AY685" s="12">
        <v>-0.161</v>
      </c>
      <c r="AZ685" s="14" t="s">
        <v>7128</v>
      </c>
      <c r="BA685" s="14" t="s">
        <v>7128</v>
      </c>
      <c r="BB685" s="14">
        <v>0.30709677419354836</v>
      </c>
      <c r="BC685" s="14">
        <v>8.6419163492334222E-2</v>
      </c>
      <c r="BD685" s="14">
        <v>0.14874999999999999</v>
      </c>
      <c r="BE685" s="14">
        <v>0.299375</v>
      </c>
      <c r="BF685" s="14">
        <v>0.47228381374722839</v>
      </c>
      <c r="BG685" s="14">
        <v>7.7499999999999999E-3</v>
      </c>
      <c r="BH685" s="13">
        <v>2.38</v>
      </c>
      <c r="BI685" s="13">
        <v>2.38</v>
      </c>
      <c r="BJ685" s="13">
        <v>4.79</v>
      </c>
      <c r="BK685" s="13">
        <v>4.79</v>
      </c>
      <c r="BL685" s="13">
        <v>16</v>
      </c>
      <c r="BM685" s="13">
        <v>16</v>
      </c>
      <c r="BN685" s="13">
        <v>5</v>
      </c>
      <c r="BO685" s="13">
        <v>5</v>
      </c>
      <c r="BP685" s="13">
        <v>2.5277605321507761</v>
      </c>
      <c r="BQ685" s="13">
        <v>0</v>
      </c>
      <c r="BR685" s="13">
        <v>0</v>
      </c>
      <c r="BS685" s="13">
        <v>-0.53600000000000003</v>
      </c>
      <c r="BT685" s="14">
        <v>-0.21204540271223313</v>
      </c>
      <c r="BU685" s="13">
        <v>3.0637605321507762</v>
      </c>
      <c r="BV685" s="13">
        <v>2.9159999999999999</v>
      </c>
      <c r="BW685" s="13">
        <v>2.9159999999999999</v>
      </c>
      <c r="BX685" s="13">
        <v>7.75</v>
      </c>
      <c r="BY685" s="13">
        <v>29.25</v>
      </c>
      <c r="BZ685" s="13">
        <v>0</v>
      </c>
      <c r="CA685" s="13">
        <v>0</v>
      </c>
      <c r="CB685" s="13">
        <v>-0.51600000000000001</v>
      </c>
      <c r="CC685" s="15">
        <v>0.55900000000000005</v>
      </c>
      <c r="CD685" s="15">
        <v>0.224</v>
      </c>
      <c r="CE685" s="15">
        <v>0.36</v>
      </c>
      <c r="CF685" s="15" t="s">
        <v>7128</v>
      </c>
      <c r="CG685" s="15" t="s">
        <v>7128</v>
      </c>
      <c r="CH685" s="13" t="s">
        <v>7128</v>
      </c>
      <c r="CI685" s="13" t="s">
        <v>7128</v>
      </c>
      <c r="CJ685" s="13">
        <v>-0.51600000000000001</v>
      </c>
      <c r="CK685" s="12">
        <f t="shared" si="20"/>
        <v>0.17695473251028807</v>
      </c>
      <c r="CL685" s="36" t="str">
        <f t="shared" si="21"/>
        <v>NA</v>
      </c>
      <c r="CM685" s="13">
        <v>4.51</v>
      </c>
      <c r="CN685" s="13">
        <v>2.13</v>
      </c>
      <c r="CO685" s="13">
        <v>2.38</v>
      </c>
      <c r="CP685" s="13">
        <v>29</v>
      </c>
      <c r="CQ685" s="13">
        <v>5</v>
      </c>
      <c r="CR685" s="13">
        <v>29</v>
      </c>
      <c r="CS685" s="13">
        <v>2.9159999999999999</v>
      </c>
      <c r="CT685" s="13">
        <v>0</v>
      </c>
      <c r="CU685" s="13">
        <v>4.79</v>
      </c>
      <c r="CV685" s="13">
        <v>0</v>
      </c>
      <c r="CW685" s="13">
        <v>5</v>
      </c>
      <c r="CX685" s="12">
        <v>0.30709677419354836</v>
      </c>
      <c r="CY685" s="12">
        <v>8.6419163492334222E-2</v>
      </c>
      <c r="CZ685" s="15">
        <v>5.8</v>
      </c>
      <c r="DA685" s="20"/>
      <c r="DB685" s="20"/>
    </row>
    <row r="686" spans="1:106">
      <c r="A686" s="8" t="s">
        <v>325</v>
      </c>
      <c r="B686" s="8" t="s">
        <v>326</v>
      </c>
      <c r="C686" s="9" t="s">
        <v>7146</v>
      </c>
      <c r="D686" s="9" t="s">
        <v>7126</v>
      </c>
      <c r="E686" s="10" t="s">
        <v>7127</v>
      </c>
      <c r="F686" s="10" t="s">
        <v>7126</v>
      </c>
      <c r="G686" s="11">
        <v>0.91</v>
      </c>
      <c r="H686" s="11">
        <v>0.924424823807933</v>
      </c>
      <c r="I686" s="12">
        <v>9.0499999999999997E-2</v>
      </c>
      <c r="J686" s="12">
        <v>0.14016044655461793</v>
      </c>
      <c r="K686" s="12">
        <v>3.2000000000000001E-2</v>
      </c>
      <c r="L686" s="12">
        <v>8.8499999999999995E-2</v>
      </c>
      <c r="M686" s="12">
        <v>5.8418850000000001E-2</v>
      </c>
      <c r="N686" s="12">
        <v>0.13859688158556394</v>
      </c>
      <c r="O686" s="12">
        <v>0.25667213263090249</v>
      </c>
      <c r="P686" s="12">
        <v>0.13403228186128069</v>
      </c>
      <c r="Q686" s="13">
        <v>8034.2</v>
      </c>
      <c r="R686" s="13">
        <v>5.6762544047705035</v>
      </c>
      <c r="S686" s="13">
        <v>151</v>
      </c>
      <c r="T686" s="13">
        <v>156.6762544047705</v>
      </c>
      <c r="U686" s="13">
        <v>8190.8762544047704</v>
      </c>
      <c r="V686" s="13">
        <v>0</v>
      </c>
      <c r="W686" s="13">
        <v>8190.8762544047704</v>
      </c>
      <c r="X686" s="14">
        <v>0</v>
      </c>
      <c r="Y686" s="15">
        <v>0.1935336976320583</v>
      </c>
      <c r="Z686" s="14">
        <v>0.22819934916129819</v>
      </c>
      <c r="AA686" s="14">
        <v>1.9128143258239975E-2</v>
      </c>
      <c r="AB686" s="14">
        <v>0.29567136139794398</v>
      </c>
      <c r="AC686" s="14">
        <v>1.9501164323114998E-2</v>
      </c>
      <c r="AD686" s="13">
        <v>4.57</v>
      </c>
      <c r="AE686" s="15">
        <v>0.84844444444444445</v>
      </c>
      <c r="AF686" s="14">
        <v>0.21213203435596426</v>
      </c>
      <c r="AG686" s="14">
        <v>0.27011479041326114</v>
      </c>
      <c r="AH686" s="15">
        <v>0.21638924455825861</v>
      </c>
      <c r="AI686" s="5">
        <v>47.347417840375584</v>
      </c>
      <c r="AJ686" s="15">
        <v>47.121407624633427</v>
      </c>
      <c r="AK686" s="15">
        <v>45.805017103762822</v>
      </c>
      <c r="AL686" s="15">
        <v>47.604166666666671</v>
      </c>
      <c r="AM686" s="15" t="s">
        <v>7128</v>
      </c>
      <c r="AN686" s="15">
        <v>15.161728628043027</v>
      </c>
      <c r="AO686" s="15">
        <v>6.4299319727891158</v>
      </c>
      <c r="AP686" s="15">
        <v>40.300555315242875</v>
      </c>
      <c r="AQ686" s="15">
        <v>36.816236310701051</v>
      </c>
      <c r="AR686" s="15">
        <v>11.930031372124684</v>
      </c>
      <c r="AS686" s="15">
        <v>6.5553231327769268</v>
      </c>
      <c r="AT686" s="14">
        <v>0</v>
      </c>
      <c r="AU686" s="14">
        <v>0</v>
      </c>
      <c r="AV686" s="12">
        <v>0.187</v>
      </c>
      <c r="AW686" s="12">
        <v>0.16600000000000001</v>
      </c>
      <c r="AX686" s="12">
        <v>0.129</v>
      </c>
      <c r="AY686" s="12">
        <v>0.17699999999999999</v>
      </c>
      <c r="AZ686" s="14" t="s">
        <v>7128</v>
      </c>
      <c r="BA686" s="14">
        <v>0.14499999999999999</v>
      </c>
      <c r="BB686" s="14">
        <v>0.3968325791855204</v>
      </c>
      <c r="BC686" s="14">
        <v>0.27262916344684462</v>
      </c>
      <c r="BD686" s="14">
        <v>0.13933905306641248</v>
      </c>
      <c r="BE686" s="14">
        <v>0.16145912704086901</v>
      </c>
      <c r="BF686" s="14">
        <v>0.18715341959334564</v>
      </c>
      <c r="BG686" s="14">
        <v>0.1434</v>
      </c>
      <c r="BH686" s="13">
        <v>170.5</v>
      </c>
      <c r="BI686" s="13">
        <v>175.4</v>
      </c>
      <c r="BJ686" s="13">
        <v>201.7</v>
      </c>
      <c r="BK686" s="13">
        <v>203.24474911904591</v>
      </c>
      <c r="BL686" s="13">
        <v>1249.5</v>
      </c>
      <c r="BM686" s="13">
        <v>1258.8</v>
      </c>
      <c r="BN686" s="13">
        <v>215.6</v>
      </c>
      <c r="BO686" s="13">
        <v>222.48000000000002</v>
      </c>
      <c r="BP686" s="13">
        <v>165.20679930702485</v>
      </c>
      <c r="BQ686" s="13">
        <v>0</v>
      </c>
      <c r="BR686" s="13">
        <v>0</v>
      </c>
      <c r="BS686" s="13">
        <v>-19</v>
      </c>
      <c r="BT686" s="14">
        <v>-0.11500737306029322</v>
      </c>
      <c r="BU686" s="13">
        <v>184.20679930702485</v>
      </c>
      <c r="BV686" s="13">
        <v>194.4</v>
      </c>
      <c r="BW686" s="13">
        <v>194.4</v>
      </c>
      <c r="BX686" s="13">
        <v>442</v>
      </c>
      <c r="BY686" s="13">
        <v>605.97625440477043</v>
      </c>
      <c r="BZ686" s="13">
        <v>529.9</v>
      </c>
      <c r="CA686" s="13">
        <v>686.57625440477045</v>
      </c>
      <c r="CB686" s="13">
        <v>0</v>
      </c>
      <c r="CC686" s="15">
        <v>0.38200000000000001</v>
      </c>
      <c r="CD686" s="15">
        <v>0.15</v>
      </c>
      <c r="CE686" s="15">
        <v>0.36</v>
      </c>
      <c r="CF686" s="15">
        <v>0.48770293044959295</v>
      </c>
      <c r="CG686" s="15">
        <v>0.4189413541599375</v>
      </c>
      <c r="CH686" s="13">
        <v>106.9</v>
      </c>
      <c r="CI686" s="13">
        <v>91.440000000000012</v>
      </c>
      <c r="CJ686" s="13">
        <v>0</v>
      </c>
      <c r="CK686" s="12">
        <f t="shared" si="20"/>
        <v>0</v>
      </c>
      <c r="CL686" s="36">
        <f t="shared" si="21"/>
        <v>1.8198998173673486</v>
      </c>
      <c r="CM686" s="13">
        <v>216.4</v>
      </c>
      <c r="CN686" s="13">
        <v>40.5</v>
      </c>
      <c r="CO686" s="13">
        <v>175.4</v>
      </c>
      <c r="CP686" s="13">
        <v>8034.2</v>
      </c>
      <c r="CQ686" s="13">
        <v>222.48000000000002</v>
      </c>
      <c r="CR686" s="13">
        <v>8190.8762544047704</v>
      </c>
      <c r="CS686" s="13" t="s">
        <v>7128</v>
      </c>
      <c r="CT686" s="13">
        <v>2.0793999999999997</v>
      </c>
      <c r="CU686" s="13">
        <v>202.6469491190459</v>
      </c>
      <c r="CV686" s="13">
        <v>688.65565440477042</v>
      </c>
      <c r="CW686" s="13">
        <v>215.91299999999998</v>
      </c>
      <c r="CX686" s="12">
        <v>0.39362825656853256</v>
      </c>
      <c r="CY686" s="12">
        <v>0.27089770225474524</v>
      </c>
      <c r="CZ686" s="15">
        <v>37.93600317908033</v>
      </c>
      <c r="DA686" s="20"/>
      <c r="DB686" s="20"/>
    </row>
    <row r="687" spans="1:106">
      <c r="A687" s="8" t="s">
        <v>2771</v>
      </c>
      <c r="B687" s="8" t="s">
        <v>2772</v>
      </c>
      <c r="C687" s="9" t="s">
        <v>7155</v>
      </c>
      <c r="D687" s="9" t="s">
        <v>7126</v>
      </c>
      <c r="E687" s="10" t="s">
        <v>7127</v>
      </c>
      <c r="F687" s="10" t="s">
        <v>7126</v>
      </c>
      <c r="G687" s="11">
        <v>0.92</v>
      </c>
      <c r="H687" s="11">
        <v>0.9205637292187</v>
      </c>
      <c r="I687" s="12">
        <v>9.0499999999999997E-2</v>
      </c>
      <c r="J687" s="12">
        <v>0.13981101749429234</v>
      </c>
      <c r="K687" s="12">
        <v>3.6999999999999998E-2</v>
      </c>
      <c r="L687" s="12">
        <v>9.35E-2</v>
      </c>
      <c r="M687" s="12">
        <v>6.1719349999999999E-2</v>
      </c>
      <c r="N687" s="12">
        <v>0.13974444361928162</v>
      </c>
      <c r="O687" s="12" t="s">
        <v>7128</v>
      </c>
      <c r="P687" s="12">
        <v>58.291462268587445</v>
      </c>
      <c r="Q687" s="13">
        <v>41.8</v>
      </c>
      <c r="R687" s="13">
        <v>3.5665294924554183E-2</v>
      </c>
      <c r="S687" s="13">
        <v>0</v>
      </c>
      <c r="T687" s="13">
        <v>3.5665294924554183E-2</v>
      </c>
      <c r="U687" s="13">
        <v>41.835665294924553</v>
      </c>
      <c r="V687" s="13">
        <v>0</v>
      </c>
      <c r="W687" s="13">
        <v>41.835665294924553</v>
      </c>
      <c r="X687" s="14">
        <v>0</v>
      </c>
      <c r="Y687" s="15">
        <v>0.50335570469798652</v>
      </c>
      <c r="Z687" s="14" t="s">
        <v>7128</v>
      </c>
      <c r="AA687" s="14">
        <v>8.5250932841938218E-4</v>
      </c>
      <c r="AB687" s="14" t="s">
        <v>7128</v>
      </c>
      <c r="AC687" s="14">
        <v>8.5323672068311448E-4</v>
      </c>
      <c r="AD687" s="13">
        <v>5.61</v>
      </c>
      <c r="AE687" s="15">
        <v>2.3316111111111111</v>
      </c>
      <c r="AF687" s="14">
        <v>0.232379000772445</v>
      </c>
      <c r="AG687" s="14">
        <v>0.63000529098307323</v>
      </c>
      <c r="AH687" s="15">
        <v>0.56533700137551579</v>
      </c>
      <c r="AI687" s="5">
        <v>102.5</v>
      </c>
      <c r="AJ687" s="15">
        <v>11.236559139784944</v>
      </c>
      <c r="AK687" s="15">
        <v>11.236559139784944</v>
      </c>
      <c r="AL687" s="15" t="s">
        <v>7128</v>
      </c>
      <c r="AM687" s="15" t="s">
        <v>7128</v>
      </c>
      <c r="AN687" s="15" t="s">
        <v>7128</v>
      </c>
      <c r="AO687" s="15">
        <v>1.4413793103448276</v>
      </c>
      <c r="AP687" s="15">
        <v>14.416810331176039</v>
      </c>
      <c r="AQ687" s="15">
        <v>11.496473013169703</v>
      </c>
      <c r="AR687" s="15">
        <v>1173.0076923076922</v>
      </c>
      <c r="AS687" s="15">
        <v>1.4426091481008467</v>
      </c>
      <c r="AT687" s="14">
        <v>6.3172043010752688E-2</v>
      </c>
      <c r="AU687" s="14">
        <v>5.6220095693779908E-3</v>
      </c>
      <c r="AV687" s="12">
        <v>0.76500000000000001</v>
      </c>
      <c r="AW687" s="12">
        <v>0.32700000000000001</v>
      </c>
      <c r="AX687" s="12">
        <v>0.32899999999999996</v>
      </c>
      <c r="AY687" s="12">
        <v>0.254</v>
      </c>
      <c r="AZ687" s="14" t="s">
        <v>7128</v>
      </c>
      <c r="BA687" s="14" t="s">
        <v>7128</v>
      </c>
      <c r="BB687" s="14" t="s">
        <v>7128</v>
      </c>
      <c r="BC687" s="14">
        <v>58.431206712206723</v>
      </c>
      <c r="BD687" s="14">
        <v>0.12827586206896552</v>
      </c>
      <c r="BE687" s="14">
        <v>0.1000643772763824</v>
      </c>
      <c r="BF687" s="14">
        <v>0.28185328185328185</v>
      </c>
      <c r="BG687" s="14" t="s">
        <v>7128</v>
      </c>
      <c r="BH687" s="13">
        <v>3.72</v>
      </c>
      <c r="BI687" s="13">
        <v>3.72</v>
      </c>
      <c r="BJ687" s="13">
        <v>2.87</v>
      </c>
      <c r="BK687" s="13">
        <v>2.9018669410150895</v>
      </c>
      <c r="BL687" s="13">
        <v>29</v>
      </c>
      <c r="BM687" s="13">
        <v>29</v>
      </c>
      <c r="BN687" s="13">
        <v>3.6</v>
      </c>
      <c r="BO687" s="13">
        <v>3.6390000000000002</v>
      </c>
      <c r="BP687" s="13">
        <v>2.0839662201884428</v>
      </c>
      <c r="BQ687" s="13">
        <v>2.1999999999999999E-2</v>
      </c>
      <c r="BR687" s="13">
        <v>0.67499999999999993</v>
      </c>
      <c r="BS687" s="13">
        <v>-0.26699999999999996</v>
      </c>
      <c r="BT687" s="14">
        <v>0.19578052467813348</v>
      </c>
      <c r="BU687" s="13">
        <v>1.6759662201884429</v>
      </c>
      <c r="BV687" s="13">
        <v>3.2900000000000005</v>
      </c>
      <c r="BW687" s="13">
        <v>3.3120000000000003</v>
      </c>
      <c r="BX687" s="13">
        <v>0</v>
      </c>
      <c r="BY687" s="13">
        <v>3.5665294924554183E-2</v>
      </c>
      <c r="BZ687" s="13">
        <v>0</v>
      </c>
      <c r="CA687" s="13">
        <v>3.5665294924554183E-2</v>
      </c>
      <c r="CB687" s="13">
        <v>-0.23499999999999999</v>
      </c>
      <c r="CC687" s="15">
        <v>0.97599999999999998</v>
      </c>
      <c r="CD687" s="15">
        <v>0.56200000000000006</v>
      </c>
      <c r="CE687" s="15">
        <v>0.36</v>
      </c>
      <c r="CF687" s="15" t="s">
        <v>7128</v>
      </c>
      <c r="CG687" s="15" t="s">
        <v>7128</v>
      </c>
      <c r="CH687" s="13" t="s">
        <v>7128</v>
      </c>
      <c r="CI687" s="13" t="s">
        <v>7128</v>
      </c>
      <c r="CJ687" s="13">
        <v>-0.23499999999999999</v>
      </c>
      <c r="CK687" s="12">
        <f t="shared" si="20"/>
        <v>7.1428571428571411E-2</v>
      </c>
      <c r="CL687" s="36">
        <f t="shared" si="21"/>
        <v>813.11538461538464</v>
      </c>
      <c r="CM687" s="13">
        <v>5.18</v>
      </c>
      <c r="CN687" s="13">
        <v>1.46</v>
      </c>
      <c r="CO687" s="13">
        <v>3.72</v>
      </c>
      <c r="CP687" s="13">
        <v>41.8</v>
      </c>
      <c r="CQ687" s="13">
        <v>3.6390000000000002</v>
      </c>
      <c r="CR687" s="13">
        <v>41.835665294924553</v>
      </c>
      <c r="CS687" s="13">
        <v>3.2900000000000005</v>
      </c>
      <c r="CT687" s="13">
        <v>4.3200000000000002E-2</v>
      </c>
      <c r="CU687" s="13">
        <v>2.8248669410150895</v>
      </c>
      <c r="CV687" s="13">
        <v>7.8865294924554186E-2</v>
      </c>
      <c r="CW687" s="13">
        <v>3.6</v>
      </c>
      <c r="CX687" s="12" t="s">
        <v>7128</v>
      </c>
      <c r="CY687" s="12">
        <v>25.723214816249079</v>
      </c>
      <c r="CZ687" s="15">
        <v>11.621018137479043</v>
      </c>
      <c r="DA687" s="20"/>
      <c r="DB687" s="20"/>
    </row>
    <row r="688" spans="1:106" ht="24">
      <c r="A688" s="8" t="s">
        <v>4093</v>
      </c>
      <c r="B688" s="8" t="s">
        <v>4094</v>
      </c>
      <c r="C688" s="9" t="s">
        <v>7155</v>
      </c>
      <c r="D688" s="9" t="s">
        <v>7126</v>
      </c>
      <c r="E688" s="10" t="s">
        <v>7127</v>
      </c>
      <c r="F688" s="10" t="s">
        <v>7126</v>
      </c>
      <c r="G688" s="11">
        <v>0.92</v>
      </c>
      <c r="H688" s="11">
        <v>0.99107568208778174</v>
      </c>
      <c r="I688" s="12">
        <v>9.0499999999999997E-2</v>
      </c>
      <c r="J688" s="12">
        <v>0.14619234922894425</v>
      </c>
      <c r="K688" s="12">
        <v>5.1999999999999998E-2</v>
      </c>
      <c r="L688" s="12">
        <v>0.1085</v>
      </c>
      <c r="M688" s="12">
        <v>7.162085E-2</v>
      </c>
      <c r="N688" s="12">
        <v>0.13895565489502998</v>
      </c>
      <c r="O688" s="12">
        <v>-3.6636135967603456E-3</v>
      </c>
      <c r="P688" s="12">
        <v>1.0817873036525122E-2</v>
      </c>
      <c r="Q688" s="13">
        <v>2.81</v>
      </c>
      <c r="R688" s="13">
        <v>0</v>
      </c>
      <c r="S688" s="13">
        <v>0.30199999999999999</v>
      </c>
      <c r="T688" s="13">
        <v>0.30199999999999999</v>
      </c>
      <c r="U688" s="13">
        <v>3.1120000000000001</v>
      </c>
      <c r="V688" s="13">
        <v>0.24099999999999999</v>
      </c>
      <c r="W688" s="13">
        <v>2.871</v>
      </c>
      <c r="X688" s="14">
        <v>7.7442159383033407E-2</v>
      </c>
      <c r="Y688" s="15">
        <v>0.58333333333333337</v>
      </c>
      <c r="Z688" s="14">
        <v>0.14435946462715105</v>
      </c>
      <c r="AA688" s="14">
        <v>9.7043701799485849E-2</v>
      </c>
      <c r="AB688" s="14">
        <v>0.16871508379888267</v>
      </c>
      <c r="AC688" s="14">
        <v>0.10747330960854092</v>
      </c>
      <c r="AD688" s="13">
        <v>0.46800000000000003</v>
      </c>
      <c r="AE688" s="15">
        <v>2.8940833333333336</v>
      </c>
      <c r="AF688" s="14">
        <v>0.20976176963403032</v>
      </c>
      <c r="AG688" s="14">
        <v>0.9010221468370847</v>
      </c>
      <c r="AH688" s="15">
        <v>0.4676889375684557</v>
      </c>
      <c r="AI688" s="5">
        <v>12.937499999999998</v>
      </c>
      <c r="AJ688" s="15">
        <v>11.330645161290322</v>
      </c>
      <c r="AK688" s="15">
        <v>11.330645161290322</v>
      </c>
      <c r="AL688" s="15" t="s">
        <v>7128</v>
      </c>
      <c r="AM688" s="15" t="s">
        <v>7128</v>
      </c>
      <c r="AN688" s="15">
        <v>1.5698324022346368</v>
      </c>
      <c r="AO688" s="15">
        <v>0.50998185117967332</v>
      </c>
      <c r="AP688" s="15">
        <v>6.9347826086956523</v>
      </c>
      <c r="AQ688" s="15">
        <v>5.9812500000000002</v>
      </c>
      <c r="AR688" s="15">
        <v>1.5510534846029174</v>
      </c>
      <c r="AS688" s="15">
        <v>0.52105263157894743</v>
      </c>
      <c r="AT688" s="14">
        <v>0.31048387096774194</v>
      </c>
      <c r="AU688" s="14">
        <v>2.7402135231316724E-2</v>
      </c>
      <c r="AV688" s="12">
        <v>1.4240000000000002</v>
      </c>
      <c r="AW688" s="12">
        <v>-9.130000000000001E-3</v>
      </c>
      <c r="AX688" s="12">
        <v>0.17800000000000002</v>
      </c>
      <c r="AY688" s="12">
        <v>0.13100000000000001</v>
      </c>
      <c r="AZ688" s="14" t="s">
        <v>7128</v>
      </c>
      <c r="BA688" s="14" t="s">
        <v>7128</v>
      </c>
      <c r="BB688" s="14">
        <v>0.14252873563218391</v>
      </c>
      <c r="BC688" s="14">
        <v>0.1497735279315551</v>
      </c>
      <c r="BD688" s="14">
        <v>4.5009074410163344E-2</v>
      </c>
      <c r="BE688" s="14">
        <v>7.5136116152450083E-2</v>
      </c>
      <c r="BF688" s="14">
        <v>0.28115942028985508</v>
      </c>
      <c r="BG688" s="14">
        <v>4.7400000000000005E-2</v>
      </c>
      <c r="BH688" s="13">
        <v>0.248</v>
      </c>
      <c r="BI688" s="13">
        <v>0.248</v>
      </c>
      <c r="BJ688" s="13">
        <v>0.41399999999999998</v>
      </c>
      <c r="BK688" s="13">
        <v>0.41399999999999998</v>
      </c>
      <c r="BL688" s="13">
        <v>5.51</v>
      </c>
      <c r="BM688" s="13">
        <v>5.51</v>
      </c>
      <c r="BN688" s="13">
        <v>0.48</v>
      </c>
      <c r="BO688" s="13">
        <v>0.48</v>
      </c>
      <c r="BP688" s="13">
        <v>0.29759999999999998</v>
      </c>
      <c r="BQ688" s="13">
        <v>5.0000000000000001E-3</v>
      </c>
      <c r="BR688" s="13">
        <v>-3.5000000000000031E-2</v>
      </c>
      <c r="BS688" s="13">
        <v>1.8000000000000002E-2</v>
      </c>
      <c r="BT688" s="14">
        <v>-5.7123655913978597E-2</v>
      </c>
      <c r="BU688" s="13">
        <v>0.31459999999999999</v>
      </c>
      <c r="BV688" s="13">
        <v>0.26</v>
      </c>
      <c r="BW688" s="13">
        <v>0.26500000000000001</v>
      </c>
      <c r="BX688" s="13">
        <v>1.74</v>
      </c>
      <c r="BY688" s="13">
        <v>1.9869999999999999</v>
      </c>
      <c r="BZ688" s="13">
        <v>1.79</v>
      </c>
      <c r="CA688" s="13">
        <v>1.851</v>
      </c>
      <c r="CB688" s="13">
        <v>-7.6999999999999999E-2</v>
      </c>
      <c r="CC688" s="15">
        <v>1.26</v>
      </c>
      <c r="CD688" s="15">
        <v>0.59899999999999998</v>
      </c>
      <c r="CE688" s="15">
        <v>0.36</v>
      </c>
      <c r="CF688" s="15">
        <v>0.52991654377585418</v>
      </c>
      <c r="CG688" s="15">
        <v>0.532392031187369</v>
      </c>
      <c r="CH688" s="13">
        <v>0.22400000000000003</v>
      </c>
      <c r="CI688" s="13">
        <v>0.15329999999999999</v>
      </c>
      <c r="CJ688" s="13">
        <v>-7.6999999999999999E-2</v>
      </c>
      <c r="CK688" s="12">
        <f t="shared" si="20"/>
        <v>0.29615384615384616</v>
      </c>
      <c r="CL688" s="36">
        <f t="shared" si="21"/>
        <v>2.9767693138843869</v>
      </c>
      <c r="CM688" s="13">
        <v>0.34499999999999997</v>
      </c>
      <c r="CN688" s="13">
        <v>9.7000000000000003E-2</v>
      </c>
      <c r="CO688" s="13">
        <v>0.248</v>
      </c>
      <c r="CP688" s="13">
        <v>2.81</v>
      </c>
      <c r="CQ688" s="13">
        <v>0.48</v>
      </c>
      <c r="CR688" s="13">
        <v>2.871</v>
      </c>
      <c r="CS688" s="13">
        <v>0.26</v>
      </c>
      <c r="CT688" s="13">
        <v>1.4E-2</v>
      </c>
      <c r="CU688" s="13">
        <v>0.41539999999999999</v>
      </c>
      <c r="CV688" s="13">
        <v>1.865</v>
      </c>
      <c r="CW688" s="13">
        <v>0.48599999999999999</v>
      </c>
      <c r="CX688" s="12">
        <v>0.14218928164196123</v>
      </c>
      <c r="CY688" s="12">
        <v>0.14922857411873774</v>
      </c>
      <c r="CZ688" s="15">
        <v>5.9074074074074074</v>
      </c>
      <c r="DA688" s="20"/>
      <c r="DB688" s="20"/>
    </row>
    <row r="689" spans="1:106" ht="24">
      <c r="A689" s="8" t="s">
        <v>6811</v>
      </c>
      <c r="B689" s="8" t="s">
        <v>6812</v>
      </c>
      <c r="C689" s="9" t="s">
        <v>7174</v>
      </c>
      <c r="D689" s="9" t="s">
        <v>7126</v>
      </c>
      <c r="E689" s="10" t="s">
        <v>7127</v>
      </c>
      <c r="F689" s="10" t="s">
        <v>7126</v>
      </c>
      <c r="G689" s="11">
        <v>0.45</v>
      </c>
      <c r="H689" s="11">
        <v>1.5788135593220338</v>
      </c>
      <c r="I689" s="12">
        <v>9.0499999999999997E-2</v>
      </c>
      <c r="J689" s="12">
        <v>0.19938262711864405</v>
      </c>
      <c r="K689" s="12">
        <v>3.2000000000000001E-2</v>
      </c>
      <c r="L689" s="12">
        <v>8.8499999999999995E-2</v>
      </c>
      <c r="M689" s="12">
        <v>5.8418850000000001E-2</v>
      </c>
      <c r="N689" s="12">
        <v>9.8596931400966176E-2</v>
      </c>
      <c r="O689" s="12" t="s">
        <v>7128</v>
      </c>
      <c r="P689" s="12">
        <v>-9.2323405679510723E-2</v>
      </c>
      <c r="Q689" s="13">
        <v>0.59</v>
      </c>
      <c r="R689" s="13">
        <v>0</v>
      </c>
      <c r="S689" s="13">
        <v>1.48</v>
      </c>
      <c r="T689" s="13">
        <v>1.48</v>
      </c>
      <c r="U689" s="13">
        <v>2.0699999999999998</v>
      </c>
      <c r="V689" s="13">
        <v>0</v>
      </c>
      <c r="W689" s="13">
        <v>2.0699999999999998</v>
      </c>
      <c r="X689" s="14">
        <v>0</v>
      </c>
      <c r="Y689" s="15" t="s">
        <v>7128</v>
      </c>
      <c r="Z689" s="14" t="s">
        <v>7128</v>
      </c>
      <c r="AA689" s="14">
        <v>0.71497584541062809</v>
      </c>
      <c r="AB689" s="14" t="s">
        <v>7128</v>
      </c>
      <c r="AC689" s="14">
        <v>2.5084745762711864</v>
      </c>
      <c r="AD689" s="13">
        <v>1.87</v>
      </c>
      <c r="AE689" s="15">
        <v>0.89755555555555566</v>
      </c>
      <c r="AF689" s="14">
        <v>8.9442719099991588E-2</v>
      </c>
      <c r="AG689" s="14">
        <v>0.34044134957434302</v>
      </c>
      <c r="AH689" s="15">
        <v>0.96788321167883207</v>
      </c>
      <c r="AI689" s="5">
        <v>8.0645161290322578E-2</v>
      </c>
      <c r="AJ689" s="15" t="s">
        <v>7128</v>
      </c>
      <c r="AK689" s="15" t="s">
        <v>7128</v>
      </c>
      <c r="AL689" s="15" t="s">
        <v>7128</v>
      </c>
      <c r="AM689" s="15" t="s">
        <v>7128</v>
      </c>
      <c r="AN689" s="15" t="s">
        <v>7128</v>
      </c>
      <c r="AO689" s="15" t="s">
        <v>7128</v>
      </c>
      <c r="AP689" s="15">
        <v>413.99999999999994</v>
      </c>
      <c r="AQ689" s="15">
        <v>413.99999999999994</v>
      </c>
      <c r="AR689" s="15">
        <v>2.7272727272727271</v>
      </c>
      <c r="AS689" s="15" t="s">
        <v>7128</v>
      </c>
      <c r="AT689" s="14" t="s">
        <v>7128</v>
      </c>
      <c r="AU689" s="14">
        <v>0</v>
      </c>
      <c r="AV689" s="12" t="s">
        <v>7128</v>
      </c>
      <c r="AW689" s="12" t="s">
        <v>7128</v>
      </c>
      <c r="AX689" s="12" t="s">
        <v>7128</v>
      </c>
      <c r="AY689" s="12" t="s">
        <v>7128</v>
      </c>
      <c r="AZ689" s="14" t="s">
        <v>7128</v>
      </c>
      <c r="BA689" s="14" t="s">
        <v>7128</v>
      </c>
      <c r="BB689" s="14" t="s">
        <v>7128</v>
      </c>
      <c r="BC689" s="14">
        <v>6.2735257214554582E-3</v>
      </c>
      <c r="BD689" s="14" t="s">
        <v>7128</v>
      </c>
      <c r="BE689" s="14" t="s">
        <v>7128</v>
      </c>
      <c r="BF689" s="14">
        <v>0</v>
      </c>
      <c r="BG689" s="14" t="s">
        <v>7128</v>
      </c>
      <c r="BH689" s="13">
        <v>-5.7000000000000002E-2</v>
      </c>
      <c r="BI689" s="13">
        <v>-5.7000000000000002E-2</v>
      </c>
      <c r="BJ689" s="13">
        <v>5.0000000000000001E-3</v>
      </c>
      <c r="BK689" s="13">
        <v>5.0000000000000001E-3</v>
      </c>
      <c r="BL689" s="13">
        <v>0</v>
      </c>
      <c r="BM689" s="13">
        <v>0</v>
      </c>
      <c r="BN689" s="13">
        <v>5.0000000000000001E-3</v>
      </c>
      <c r="BO689" s="13">
        <v>5.0000000000000001E-3</v>
      </c>
      <c r="BP689" s="13">
        <v>5.0000000000000001E-3</v>
      </c>
      <c r="BQ689" s="13">
        <v>0</v>
      </c>
      <c r="BR689" s="13">
        <v>0</v>
      </c>
      <c r="BS689" s="13">
        <v>0</v>
      </c>
      <c r="BT689" s="14">
        <v>0</v>
      </c>
      <c r="BU689" s="13">
        <v>5.0000000000000001E-3</v>
      </c>
      <c r="BV689" s="13">
        <v>-5.7000000000000002E-2</v>
      </c>
      <c r="BW689" s="13">
        <v>-5.7000000000000002E-2</v>
      </c>
      <c r="BX689" s="13">
        <v>-0.69299999999999995</v>
      </c>
      <c r="BY689" s="13">
        <v>0.79700000000000004</v>
      </c>
      <c r="BZ689" s="13">
        <v>-0.72099999999999997</v>
      </c>
      <c r="CA689" s="13">
        <v>0.75900000000000001</v>
      </c>
      <c r="CB689" s="13">
        <v>0</v>
      </c>
      <c r="CC689" s="15">
        <v>0.20300000000000001</v>
      </c>
      <c r="CD689" s="15">
        <v>0.56699999999999995</v>
      </c>
      <c r="CE689" s="15">
        <v>0.36</v>
      </c>
      <c r="CF689" s="15" t="s">
        <v>7128</v>
      </c>
      <c r="CG689" s="15" t="s">
        <v>7128</v>
      </c>
      <c r="CH689" s="13" t="s">
        <v>7128</v>
      </c>
      <c r="CI689" s="13" t="s">
        <v>7128</v>
      </c>
      <c r="CJ689" s="13">
        <v>0</v>
      </c>
      <c r="CK689" s="12">
        <f t="shared" si="20"/>
        <v>0</v>
      </c>
      <c r="CL689" s="36" t="str">
        <f t="shared" si="21"/>
        <v>NA</v>
      </c>
      <c r="CM689" s="13" t="s">
        <v>7128</v>
      </c>
      <c r="CN689" s="13" t="s">
        <v>7128</v>
      </c>
      <c r="CO689" s="13" t="s">
        <v>7128</v>
      </c>
      <c r="CP689" s="13" t="s">
        <v>7128</v>
      </c>
      <c r="CQ689" s="13">
        <v>5.0000000000000001E-3</v>
      </c>
      <c r="CR689" s="13">
        <v>2.0699999999999998</v>
      </c>
      <c r="CS689" s="13" t="s">
        <v>7128</v>
      </c>
      <c r="CT689" s="13">
        <v>0</v>
      </c>
      <c r="CU689" s="13">
        <v>5.0000000000000001E-3</v>
      </c>
      <c r="CV689" s="13">
        <v>0.75900000000000001</v>
      </c>
      <c r="CW689" s="13">
        <v>5.0000000000000001E-3</v>
      </c>
      <c r="CX689" s="12" t="s">
        <v>7128</v>
      </c>
      <c r="CY689" s="12">
        <v>6.2735257214554582E-3</v>
      </c>
      <c r="CZ689" s="15">
        <v>413.99999999999994</v>
      </c>
      <c r="DA689" s="20"/>
      <c r="DB689" s="20"/>
    </row>
    <row r="690" spans="1:106">
      <c r="A690" s="8" t="s">
        <v>479</v>
      </c>
      <c r="B690" s="8" t="s">
        <v>480</v>
      </c>
      <c r="C690" s="9" t="s">
        <v>7145</v>
      </c>
      <c r="D690" s="9" t="s">
        <v>7126</v>
      </c>
      <c r="E690" s="10" t="s">
        <v>7127</v>
      </c>
      <c r="F690" s="10" t="s">
        <v>7126</v>
      </c>
      <c r="G690" s="11">
        <v>0.89</v>
      </c>
      <c r="H690" s="11">
        <v>1.5037590227651305</v>
      </c>
      <c r="I690" s="12">
        <v>9.0499999999999997E-2</v>
      </c>
      <c r="J690" s="12">
        <v>0.19259019156024429</v>
      </c>
      <c r="K690" s="12">
        <v>3.6999999999999998E-2</v>
      </c>
      <c r="L690" s="12">
        <v>9.35E-2</v>
      </c>
      <c r="M690" s="12">
        <v>6.1719349999999999E-2</v>
      </c>
      <c r="N690" s="12">
        <v>0.1167248075612602</v>
      </c>
      <c r="O690" s="12">
        <v>-0.17064844398742876</v>
      </c>
      <c r="P690" s="12">
        <v>-7.6153713942100937E-2</v>
      </c>
      <c r="Q690" s="13">
        <v>900.5</v>
      </c>
      <c r="R690" s="13">
        <v>0</v>
      </c>
      <c r="S690" s="13">
        <v>1242</v>
      </c>
      <c r="T690" s="13">
        <v>1242</v>
      </c>
      <c r="U690" s="13">
        <v>2142.5</v>
      </c>
      <c r="V690" s="13">
        <v>0</v>
      </c>
      <c r="W690" s="13">
        <v>2142.5</v>
      </c>
      <c r="X690" s="14">
        <v>0</v>
      </c>
      <c r="Y690" s="15">
        <v>5.2339901477832511E-2</v>
      </c>
      <c r="Z690" s="14">
        <v>0.67430370812747698</v>
      </c>
      <c r="AA690" s="14">
        <v>0.57969661610268375</v>
      </c>
      <c r="AB690" s="14">
        <v>2.0703450575095852</v>
      </c>
      <c r="AC690" s="14">
        <v>1.3792337590227652</v>
      </c>
      <c r="AD690" s="13">
        <v>11.09</v>
      </c>
      <c r="AE690" s="15">
        <v>1.6657222222222225</v>
      </c>
      <c r="AF690" s="14">
        <v>0.1</v>
      </c>
      <c r="AG690" s="14">
        <v>0.55199999999999994</v>
      </c>
      <c r="AH690" s="15">
        <v>0.28848346636259981</v>
      </c>
      <c r="AI690" s="5">
        <v>1.1773997569866343</v>
      </c>
      <c r="AJ690" s="15">
        <v>1845.2868852459017</v>
      </c>
      <c r="AK690" s="15">
        <v>79.690265486725664</v>
      </c>
      <c r="AL690" s="15">
        <v>19.838998211091234</v>
      </c>
      <c r="AM690" s="15" t="s">
        <v>7128</v>
      </c>
      <c r="AN690" s="15">
        <v>1.5010835139189866</v>
      </c>
      <c r="AO690" s="15">
        <v>1.6722376973073352</v>
      </c>
      <c r="AP690" s="15">
        <v>22.110423116615067</v>
      </c>
      <c r="AQ690" s="15">
        <v>15.056219255094868</v>
      </c>
      <c r="AR690" s="15">
        <v>1.1632010424018675</v>
      </c>
      <c r="AS690" s="15">
        <v>3.978644382544104</v>
      </c>
      <c r="AT690" s="14">
        <v>0</v>
      </c>
      <c r="AU690" s="14">
        <v>0</v>
      </c>
      <c r="AV690" s="12">
        <v>-0.25900000000000001</v>
      </c>
      <c r="AW690" s="12" t="s">
        <v>7128</v>
      </c>
      <c r="AX690" s="12">
        <v>0.20300000000000001</v>
      </c>
      <c r="AY690" s="12" t="s">
        <v>7128</v>
      </c>
      <c r="AZ690" s="14" t="s">
        <v>7128</v>
      </c>
      <c r="BA690" s="14">
        <v>0.54700000000000004</v>
      </c>
      <c r="BB690" s="14">
        <v>2.1941747572815536E-2</v>
      </c>
      <c r="BC690" s="14">
        <v>4.0571093619159268E-2</v>
      </c>
      <c r="BD690" s="14">
        <v>1.689088191330344E-2</v>
      </c>
      <c r="BE690" s="14">
        <v>0.14484304932735426</v>
      </c>
      <c r="BF690" s="14">
        <v>0.5</v>
      </c>
      <c r="BG690" s="14">
        <v>0.56100000000000005</v>
      </c>
      <c r="BH690" s="13">
        <v>0.48799999999999999</v>
      </c>
      <c r="BI690" s="13">
        <v>11.3</v>
      </c>
      <c r="BJ690" s="13">
        <v>96.9</v>
      </c>
      <c r="BK690" s="13">
        <v>96.9</v>
      </c>
      <c r="BL690" s="13">
        <v>538.5</v>
      </c>
      <c r="BM690" s="13">
        <v>669</v>
      </c>
      <c r="BN690" s="13">
        <v>91.9</v>
      </c>
      <c r="BO690" s="13">
        <v>142.30000000000001</v>
      </c>
      <c r="BP690" s="13">
        <v>48.45</v>
      </c>
      <c r="BQ690" s="13">
        <v>0</v>
      </c>
      <c r="BR690" s="13">
        <v>0</v>
      </c>
      <c r="BS690" s="13">
        <v>-51</v>
      </c>
      <c r="BT690" s="14">
        <v>-1.0526315789473684</v>
      </c>
      <c r="BU690" s="13">
        <v>99.45</v>
      </c>
      <c r="BV690" s="13">
        <v>62.3</v>
      </c>
      <c r="BW690" s="13">
        <v>62.3</v>
      </c>
      <c r="BX690" s="13">
        <v>515</v>
      </c>
      <c r="BY690" s="13">
        <v>1194.2</v>
      </c>
      <c r="BZ690" s="13">
        <v>599.9</v>
      </c>
      <c r="CA690" s="13">
        <v>1841.9</v>
      </c>
      <c r="CB690" s="13">
        <v>0</v>
      </c>
      <c r="CC690" s="15">
        <v>0.36799999999999999</v>
      </c>
      <c r="CD690" s="15">
        <v>1.07</v>
      </c>
      <c r="CE690" s="15">
        <v>0.36</v>
      </c>
      <c r="CF690" s="15" t="s">
        <v>7128</v>
      </c>
      <c r="CG690" s="15" t="s">
        <v>7128</v>
      </c>
      <c r="CH690" s="13" t="s">
        <v>7128</v>
      </c>
      <c r="CI690" s="13" t="s">
        <v>7128</v>
      </c>
      <c r="CJ690" s="13">
        <v>0</v>
      </c>
      <c r="CK690" s="12">
        <f t="shared" si="20"/>
        <v>0</v>
      </c>
      <c r="CL690" s="36">
        <f t="shared" si="21"/>
        <v>0.29236114881372494</v>
      </c>
      <c r="CM690" s="13">
        <v>33.799999999999997</v>
      </c>
      <c r="CN690" s="13">
        <v>21.3</v>
      </c>
      <c r="CO690" s="13">
        <v>11.3</v>
      </c>
      <c r="CP690" s="13">
        <v>900.5</v>
      </c>
      <c r="CQ690" s="13">
        <v>142.30000000000001</v>
      </c>
      <c r="CR690" s="13">
        <v>2142.5</v>
      </c>
      <c r="CS690" s="13" t="s">
        <v>7128</v>
      </c>
      <c r="CT690" s="13">
        <v>0</v>
      </c>
      <c r="CU690" s="13">
        <v>96.9</v>
      </c>
      <c r="CV690" s="13">
        <v>1841.9</v>
      </c>
      <c r="CW690" s="13">
        <v>91.9</v>
      </c>
      <c r="CX690" s="12">
        <v>2.1941747572815536E-2</v>
      </c>
      <c r="CY690" s="12">
        <v>4.0571093619159268E-2</v>
      </c>
      <c r="CZ690" s="15">
        <v>23.313384113166485</v>
      </c>
      <c r="DA690" s="20"/>
      <c r="DB690" s="20"/>
    </row>
    <row r="691" spans="1:106" ht="24">
      <c r="A691" s="8" t="s">
        <v>1219</v>
      </c>
      <c r="B691" s="8" t="s">
        <v>1220</v>
      </c>
      <c r="C691" s="9" t="s">
        <v>7148</v>
      </c>
      <c r="D691" s="9" t="s">
        <v>7126</v>
      </c>
      <c r="E691" s="10" t="s">
        <v>7127</v>
      </c>
      <c r="F691" s="10" t="s">
        <v>7126</v>
      </c>
      <c r="G691" s="11">
        <v>0.67</v>
      </c>
      <c r="H691" s="11">
        <v>0.67</v>
      </c>
      <c r="I691" s="12">
        <v>9.0499999999999997E-2</v>
      </c>
      <c r="J691" s="12">
        <v>0.117135</v>
      </c>
      <c r="K691" s="12">
        <v>4.7E-2</v>
      </c>
      <c r="L691" s="12">
        <v>0.10350000000000001</v>
      </c>
      <c r="M691" s="12">
        <v>6.8320350000000002E-2</v>
      </c>
      <c r="N691" s="12">
        <v>0.117135</v>
      </c>
      <c r="O691" s="12" t="s">
        <v>7128</v>
      </c>
      <c r="P691" s="12" t="s">
        <v>7128</v>
      </c>
      <c r="Q691" s="13">
        <v>27.6</v>
      </c>
      <c r="R691" s="13">
        <v>0</v>
      </c>
      <c r="S691" s="13">
        <v>0</v>
      </c>
      <c r="T691" s="13">
        <v>0</v>
      </c>
      <c r="U691" s="13">
        <v>27.6</v>
      </c>
      <c r="V691" s="13">
        <v>0</v>
      </c>
      <c r="W691" s="13">
        <v>27.6</v>
      </c>
      <c r="X691" s="14">
        <v>0</v>
      </c>
      <c r="Y691" s="15">
        <v>1.8541409147095178E-2</v>
      </c>
      <c r="Z691" s="14" t="s">
        <v>7128</v>
      </c>
      <c r="AA691" s="14">
        <v>0</v>
      </c>
      <c r="AB691" s="14" t="s">
        <v>7128</v>
      </c>
      <c r="AC691" s="14">
        <v>0</v>
      </c>
      <c r="AD691" s="13">
        <v>0.34100000000000003</v>
      </c>
      <c r="AE691" s="15">
        <v>-7.0444444444444462E-2</v>
      </c>
      <c r="AF691" s="14">
        <v>3.1622776601683791E-2</v>
      </c>
      <c r="AG691" s="14" t="s">
        <v>7128</v>
      </c>
      <c r="AH691" s="15">
        <v>0.23939393939393938</v>
      </c>
      <c r="AI691" s="5">
        <v>0.79760000000000009</v>
      </c>
      <c r="AJ691" s="15">
        <v>115.96638655462186</v>
      </c>
      <c r="AK691" s="15">
        <v>115.96638655462186</v>
      </c>
      <c r="AL691" s="15" t="s">
        <v>7128</v>
      </c>
      <c r="AM691" s="15" t="s">
        <v>7128</v>
      </c>
      <c r="AN691" s="15" t="s">
        <v>7128</v>
      </c>
      <c r="AO691" s="15">
        <v>0.15350389321468297</v>
      </c>
      <c r="AP691" s="15">
        <v>2.7683049147442325</v>
      </c>
      <c r="AQ691" s="15">
        <v>1.5418994413407823</v>
      </c>
      <c r="AR691" s="15" t="s">
        <v>7128</v>
      </c>
      <c r="AS691" s="15">
        <v>0.15350389321468297</v>
      </c>
      <c r="AT691" s="14">
        <v>0</v>
      </c>
      <c r="AU691" s="14">
        <v>0</v>
      </c>
      <c r="AV691" s="12">
        <v>0.17399999999999999</v>
      </c>
      <c r="AW691" s="12">
        <v>-0.61499999999999999</v>
      </c>
      <c r="AX691" s="12">
        <v>0.152</v>
      </c>
      <c r="AY691" s="12">
        <v>-0.125</v>
      </c>
      <c r="AZ691" s="14" t="s">
        <v>7128</v>
      </c>
      <c r="BA691" s="14" t="s">
        <v>7128</v>
      </c>
      <c r="BB691" s="14" t="s">
        <v>7128</v>
      </c>
      <c r="BC691" s="14" t="s">
        <v>7128</v>
      </c>
      <c r="BD691" s="14">
        <v>1.3236929922135704E-3</v>
      </c>
      <c r="BE691" s="14">
        <v>5.5450500556173524E-2</v>
      </c>
      <c r="BF691" s="14">
        <v>0</v>
      </c>
      <c r="BG691" s="14">
        <v>0.41609999999999997</v>
      </c>
      <c r="BH691" s="13">
        <v>0.23799999999999999</v>
      </c>
      <c r="BI691" s="13">
        <v>0.23799999999999999</v>
      </c>
      <c r="BJ691" s="13">
        <v>9.9700000000000006</v>
      </c>
      <c r="BK691" s="13">
        <v>9.9700000000000006</v>
      </c>
      <c r="BL691" s="13">
        <v>179.8</v>
      </c>
      <c r="BM691" s="13">
        <v>179.8</v>
      </c>
      <c r="BN691" s="13">
        <v>17.899999999999999</v>
      </c>
      <c r="BO691" s="13">
        <v>17.899999999999999</v>
      </c>
      <c r="BP691" s="13">
        <v>9.9700000000000006</v>
      </c>
      <c r="BQ691" s="13">
        <v>0</v>
      </c>
      <c r="BR691" s="13">
        <v>0</v>
      </c>
      <c r="BS691" s="13">
        <v>-8.09</v>
      </c>
      <c r="BT691" s="14">
        <v>-0.81143430290872609</v>
      </c>
      <c r="BU691" s="13">
        <v>18.060000000000002</v>
      </c>
      <c r="BV691" s="13">
        <v>8.3279999999999994</v>
      </c>
      <c r="BW691" s="13">
        <v>8.3279999999999994</v>
      </c>
      <c r="BX691" s="13">
        <v>0</v>
      </c>
      <c r="BY691" s="13">
        <v>0</v>
      </c>
      <c r="BZ691" s="13">
        <v>0</v>
      </c>
      <c r="CA691" s="13">
        <v>0</v>
      </c>
      <c r="CB691" s="13">
        <v>0</v>
      </c>
      <c r="CC691" s="15">
        <v>-9.4E-2</v>
      </c>
      <c r="CD691" s="15">
        <v>0.114</v>
      </c>
      <c r="CE691" s="15">
        <v>0.36</v>
      </c>
      <c r="CF691" s="15" t="s">
        <v>7128</v>
      </c>
      <c r="CG691" s="15" t="s">
        <v>7128</v>
      </c>
      <c r="CH691" s="13" t="s">
        <v>7128</v>
      </c>
      <c r="CI691" s="13" t="s">
        <v>7128</v>
      </c>
      <c r="CJ691" s="13">
        <v>0</v>
      </c>
      <c r="CK691" s="12">
        <f t="shared" si="20"/>
        <v>0</v>
      </c>
      <c r="CL691" s="36" t="str">
        <f t="shared" si="21"/>
        <v>NA</v>
      </c>
      <c r="CM691" s="13">
        <v>4.5999999999999999E-2</v>
      </c>
      <c r="CN691" s="13" t="s">
        <v>7128</v>
      </c>
      <c r="CO691" s="13">
        <v>0.23799999999999999</v>
      </c>
      <c r="CP691" s="13">
        <v>27.6</v>
      </c>
      <c r="CQ691" s="13">
        <v>17.899999999999999</v>
      </c>
      <c r="CR691" s="13">
        <v>27.6</v>
      </c>
      <c r="CS691" s="13" t="s">
        <v>7128</v>
      </c>
      <c r="CT691" s="13">
        <v>0</v>
      </c>
      <c r="CU691" s="13">
        <v>9.9700000000000006</v>
      </c>
      <c r="CV691" s="13">
        <v>0</v>
      </c>
      <c r="CW691" s="13">
        <v>17.899999999999999</v>
      </c>
      <c r="CX691" s="12" t="s">
        <v>7128</v>
      </c>
      <c r="CY691" s="12" t="s">
        <v>7128</v>
      </c>
      <c r="CZ691" s="15">
        <v>1.5418994413407823</v>
      </c>
      <c r="DA691" s="20"/>
      <c r="DB691" s="20"/>
    </row>
    <row r="692" spans="1:106">
      <c r="A692" s="8" t="s">
        <v>1699</v>
      </c>
      <c r="B692" s="8" t="s">
        <v>1700</v>
      </c>
      <c r="C692" s="9" t="s">
        <v>7141</v>
      </c>
      <c r="D692" s="9" t="s">
        <v>7126</v>
      </c>
      <c r="E692" s="10" t="s">
        <v>7127</v>
      </c>
      <c r="F692" s="10" t="s">
        <v>7126</v>
      </c>
      <c r="G692" s="11">
        <v>0.73</v>
      </c>
      <c r="H692" s="11">
        <v>1.4446981612285168</v>
      </c>
      <c r="I692" s="12">
        <v>9.0499999999999997E-2</v>
      </c>
      <c r="J692" s="12">
        <v>0.18724518359118075</v>
      </c>
      <c r="K692" s="12">
        <v>4.7E-2</v>
      </c>
      <c r="L692" s="12">
        <v>0.10350000000000001</v>
      </c>
      <c r="M692" s="12">
        <v>6.8320350000000002E-2</v>
      </c>
      <c r="N692" s="12">
        <v>0.11612734290542484</v>
      </c>
      <c r="O692" s="12">
        <v>-3.0220390202750996E-2</v>
      </c>
      <c r="P692" s="12">
        <v>-3.4794750566057298E-3</v>
      </c>
      <c r="Q692" s="13">
        <v>12.1</v>
      </c>
      <c r="R692" s="13">
        <v>0</v>
      </c>
      <c r="S692" s="13">
        <v>18</v>
      </c>
      <c r="T692" s="13">
        <v>18</v>
      </c>
      <c r="U692" s="13">
        <v>30.1</v>
      </c>
      <c r="V692" s="13">
        <v>0.36899999999999999</v>
      </c>
      <c r="W692" s="13">
        <v>29.731000000000002</v>
      </c>
      <c r="X692" s="14">
        <v>1.2259136212624583E-2</v>
      </c>
      <c r="Y692" s="15">
        <v>0.19662921348314605</v>
      </c>
      <c r="Z692" s="14">
        <v>0.5787781350482315</v>
      </c>
      <c r="AA692" s="14">
        <v>0.59800664451827235</v>
      </c>
      <c r="AB692" s="14">
        <v>1.3740458015267176</v>
      </c>
      <c r="AC692" s="14">
        <v>1.4876033057851241</v>
      </c>
      <c r="AD692" s="13">
        <v>1.35</v>
      </c>
      <c r="AE692" s="15">
        <v>0.23141666666666669</v>
      </c>
      <c r="AF692" s="14" t="s">
        <v>7128</v>
      </c>
      <c r="AG692" s="14" t="s">
        <v>7128</v>
      </c>
      <c r="AH692" s="15">
        <v>0.43651529193697874</v>
      </c>
      <c r="AI692" s="5">
        <v>2.102112676056338</v>
      </c>
      <c r="AJ692" s="15">
        <v>6.3684210526315788</v>
      </c>
      <c r="AK692" s="15">
        <v>6.3684210526315788</v>
      </c>
      <c r="AL692" s="15" t="s">
        <v>7128</v>
      </c>
      <c r="AM692" s="15" t="s">
        <v>7128</v>
      </c>
      <c r="AN692" s="15">
        <v>0.92366412213740456</v>
      </c>
      <c r="AO692" s="15">
        <v>0.12750263435194942</v>
      </c>
      <c r="AP692" s="15">
        <v>4.9800670016750423</v>
      </c>
      <c r="AQ692" s="15">
        <v>3.7397484276729562</v>
      </c>
      <c r="AR692" s="15">
        <v>0.96745956851387849</v>
      </c>
      <c r="AS692" s="15">
        <v>0.31328767123287671</v>
      </c>
      <c r="AT692" s="14">
        <v>0.18000000000000002</v>
      </c>
      <c r="AU692" s="14">
        <v>2.8264462809917359E-2</v>
      </c>
      <c r="AV692" s="12">
        <v>0.26100000000000001</v>
      </c>
      <c r="AW692" s="12">
        <v>0.32</v>
      </c>
      <c r="AX692" s="12">
        <v>0.14800000000000002</v>
      </c>
      <c r="AY692" s="12">
        <v>0.19600000000000001</v>
      </c>
      <c r="AZ692" s="14" t="s">
        <v>7128</v>
      </c>
      <c r="BA692" s="14" t="s">
        <v>7128</v>
      </c>
      <c r="BB692" s="14">
        <v>0.15702479338842976</v>
      </c>
      <c r="BC692" s="14">
        <v>0.11264786784881911</v>
      </c>
      <c r="BD692" s="14">
        <v>2.0021074815595362E-2</v>
      </c>
      <c r="BE692" s="14">
        <v>6.2908324552160166E-2</v>
      </c>
      <c r="BF692" s="14">
        <v>0.34186851211072661</v>
      </c>
      <c r="BG692" s="14">
        <v>3.7100000000000001E-2</v>
      </c>
      <c r="BH692" s="13">
        <v>1.9</v>
      </c>
      <c r="BI692" s="13">
        <v>1.9</v>
      </c>
      <c r="BJ692" s="13">
        <v>5.97</v>
      </c>
      <c r="BK692" s="13">
        <v>5.97</v>
      </c>
      <c r="BL692" s="13">
        <v>94.9</v>
      </c>
      <c r="BM692" s="13">
        <v>94.9</v>
      </c>
      <c r="BN692" s="13">
        <v>7.95</v>
      </c>
      <c r="BO692" s="13">
        <v>7.95</v>
      </c>
      <c r="BP692" s="13">
        <v>3.9290449826989624</v>
      </c>
      <c r="BQ692" s="13">
        <v>4.21</v>
      </c>
      <c r="BR692" s="13">
        <v>-1.8550000000000002</v>
      </c>
      <c r="BS692" s="13">
        <v>-0.92999999999999994</v>
      </c>
      <c r="BT692" s="14">
        <v>-0.70882364856177127</v>
      </c>
      <c r="BU692" s="13">
        <v>6.7140449826989625</v>
      </c>
      <c r="BV692" s="13">
        <v>0.47500000000000053</v>
      </c>
      <c r="BW692" s="13">
        <v>4.6850000000000005</v>
      </c>
      <c r="BX692" s="13">
        <v>12.1</v>
      </c>
      <c r="BY692" s="13">
        <v>34.879000000000005</v>
      </c>
      <c r="BZ692" s="13">
        <v>13.1</v>
      </c>
      <c r="CA692" s="13">
        <v>30.731000000000002</v>
      </c>
      <c r="CB692" s="13">
        <v>-0.34200000000000003</v>
      </c>
      <c r="CC692" s="15">
        <v>1.4999999999999999E-2</v>
      </c>
      <c r="CD692" s="15">
        <v>0.222</v>
      </c>
      <c r="CE692" s="15">
        <v>0.36</v>
      </c>
      <c r="CF692" s="15">
        <v>0.78550982465693575</v>
      </c>
      <c r="CG692" s="15">
        <v>0.79947812048511724</v>
      </c>
      <c r="CH692" s="13">
        <v>3.2939000000000007</v>
      </c>
      <c r="CI692" s="13">
        <v>1.0153000000000001</v>
      </c>
      <c r="CJ692" s="13">
        <v>-0.34200000000000003</v>
      </c>
      <c r="CK692" s="12">
        <f t="shared" si="20"/>
        <v>0.7199999999999992</v>
      </c>
      <c r="CL692" s="36">
        <f t="shared" si="21"/>
        <v>3.0880869480329309</v>
      </c>
      <c r="CM692" s="13">
        <v>2.89</v>
      </c>
      <c r="CN692" s="13">
        <v>0.98799999999999999</v>
      </c>
      <c r="CO692" s="13">
        <v>1.9</v>
      </c>
      <c r="CP692" s="13">
        <v>12.1</v>
      </c>
      <c r="CQ692" s="13">
        <v>7.95</v>
      </c>
      <c r="CR692" s="13">
        <v>29.731000000000002</v>
      </c>
      <c r="CS692" s="13">
        <v>0.47500000000000053</v>
      </c>
      <c r="CT692" s="13">
        <v>0</v>
      </c>
      <c r="CU692" s="13">
        <v>5.97</v>
      </c>
      <c r="CV692" s="13">
        <v>30.731000000000002</v>
      </c>
      <c r="CW692" s="13">
        <v>7.95</v>
      </c>
      <c r="CX692" s="12">
        <v>0.15702479338842976</v>
      </c>
      <c r="CY692" s="12">
        <v>0.11264786784881911</v>
      </c>
      <c r="CZ692" s="15">
        <v>3.7397484276729562</v>
      </c>
      <c r="DA692" s="20"/>
      <c r="DB692" s="20"/>
    </row>
    <row r="693" spans="1:106" ht="24">
      <c r="A693" s="8" t="s">
        <v>4643</v>
      </c>
      <c r="B693" s="8" t="s">
        <v>4644</v>
      </c>
      <c r="C693" s="9" t="s">
        <v>7133</v>
      </c>
      <c r="D693" s="9" t="s">
        <v>7126</v>
      </c>
      <c r="E693" s="10" t="s">
        <v>7127</v>
      </c>
      <c r="F693" s="10" t="s">
        <v>7126</v>
      </c>
      <c r="G693" s="11">
        <v>0.92</v>
      </c>
      <c r="H693" s="11">
        <v>0.92</v>
      </c>
      <c r="I693" s="12">
        <v>9.0499999999999997E-2</v>
      </c>
      <c r="J693" s="12">
        <v>0.13976</v>
      </c>
      <c r="K693" s="12">
        <v>4.7E-2</v>
      </c>
      <c r="L693" s="12">
        <v>0.10350000000000001</v>
      </c>
      <c r="M693" s="12">
        <v>6.8320350000000002E-2</v>
      </c>
      <c r="N693" s="12">
        <v>0.13976</v>
      </c>
      <c r="O693" s="12">
        <v>-4.2185876010781664E-2</v>
      </c>
      <c r="P693" s="12">
        <v>-7.625689135910392E-2</v>
      </c>
      <c r="Q693" s="13">
        <v>2.4</v>
      </c>
      <c r="R693" s="13">
        <v>0</v>
      </c>
      <c r="S693" s="13">
        <v>0</v>
      </c>
      <c r="T693" s="13">
        <v>0</v>
      </c>
      <c r="U693" s="13">
        <v>2.4</v>
      </c>
      <c r="V693" s="13">
        <v>0</v>
      </c>
      <c r="W693" s="13">
        <v>2.4</v>
      </c>
      <c r="X693" s="14">
        <v>0</v>
      </c>
      <c r="Y693" s="15">
        <v>0.33602150537634407</v>
      </c>
      <c r="Z693" s="14">
        <v>0</v>
      </c>
      <c r="AA693" s="14">
        <v>0</v>
      </c>
      <c r="AB693" s="14">
        <v>0</v>
      </c>
      <c r="AC693" s="14">
        <v>0</v>
      </c>
      <c r="AD693" s="13">
        <v>0.64600000000000002</v>
      </c>
      <c r="AE693" s="15">
        <v>0.29591666666666672</v>
      </c>
      <c r="AF693" s="14" t="s">
        <v>7128</v>
      </c>
      <c r="AG693" s="14" t="s">
        <v>7128</v>
      </c>
      <c r="AH693" s="15">
        <v>0.62720403022670024</v>
      </c>
      <c r="AI693" s="5" t="s">
        <v>7128</v>
      </c>
      <c r="AJ693" s="15">
        <v>7.9734219269102988</v>
      </c>
      <c r="AK693" s="15">
        <v>6.6298342541436464</v>
      </c>
      <c r="AL693" s="15" t="s">
        <v>7128</v>
      </c>
      <c r="AM693" s="15" t="s">
        <v>7128</v>
      </c>
      <c r="AN693" s="15">
        <v>0.64</v>
      </c>
      <c r="AO693" s="15">
        <v>1.3186813186813187</v>
      </c>
      <c r="AP693" s="15">
        <v>6.666666666666667</v>
      </c>
      <c r="AQ693" s="15">
        <v>6.3492063492063489</v>
      </c>
      <c r="AR693" s="15">
        <v>0.64</v>
      </c>
      <c r="AS693" s="15">
        <v>1.3186813186813187</v>
      </c>
      <c r="AT693" s="14">
        <v>0</v>
      </c>
      <c r="AU693" s="14">
        <v>0</v>
      </c>
      <c r="AV693" s="12">
        <v>0.24</v>
      </c>
      <c r="AW693" s="12" t="s">
        <v>7128</v>
      </c>
      <c r="AX693" s="12">
        <v>6.2400000000000004E-2</v>
      </c>
      <c r="AY693" s="12" t="s">
        <v>7128</v>
      </c>
      <c r="AZ693" s="14" t="s">
        <v>7128</v>
      </c>
      <c r="BA693" s="14" t="s">
        <v>7128</v>
      </c>
      <c r="BB693" s="14">
        <v>9.7574123989218331E-2</v>
      </c>
      <c r="BC693" s="14">
        <v>6.3503108640896075E-2</v>
      </c>
      <c r="BD693" s="14">
        <v>0.17745098039215684</v>
      </c>
      <c r="BE693" s="14">
        <v>0.1764705882352941</v>
      </c>
      <c r="BF693" s="14">
        <v>0.34538878842676307</v>
      </c>
      <c r="BG693" s="14" t="s">
        <v>7128</v>
      </c>
      <c r="BH693" s="13">
        <v>0.30099999999999999</v>
      </c>
      <c r="BI693" s="13">
        <v>0.36199999999999999</v>
      </c>
      <c r="BJ693" s="13">
        <v>0.36</v>
      </c>
      <c r="BK693" s="13">
        <v>0.36</v>
      </c>
      <c r="BL693" s="13">
        <v>1.82</v>
      </c>
      <c r="BM693" s="13">
        <v>2.04</v>
      </c>
      <c r="BN693" s="13">
        <v>0.13800000000000001</v>
      </c>
      <c r="BO693" s="13">
        <v>0.378</v>
      </c>
      <c r="BP693" s="13">
        <v>0.2356600361663653</v>
      </c>
      <c r="BQ693" s="13">
        <v>0</v>
      </c>
      <c r="BR693" s="13">
        <v>0</v>
      </c>
      <c r="BS693" s="13">
        <v>-0.04</v>
      </c>
      <c r="BT693" s="14">
        <v>-0.16973603437691834</v>
      </c>
      <c r="BU693" s="13">
        <v>0.27566003616636531</v>
      </c>
      <c r="BV693" s="13">
        <v>0.40199999999999997</v>
      </c>
      <c r="BW693" s="13">
        <v>0.40199999999999997</v>
      </c>
      <c r="BX693" s="13">
        <v>3.71</v>
      </c>
      <c r="BY693" s="13">
        <v>3.7109999999999999</v>
      </c>
      <c r="BZ693" s="13">
        <v>3.75</v>
      </c>
      <c r="CA693" s="13">
        <v>3.75</v>
      </c>
      <c r="CB693" s="13">
        <v>0</v>
      </c>
      <c r="CC693" s="15">
        <v>-6.0000000000000001E-3</v>
      </c>
      <c r="CD693" s="15">
        <v>0.33500000000000002</v>
      </c>
      <c r="CE693" s="15">
        <v>0.36</v>
      </c>
      <c r="CF693" s="15">
        <v>1.8274573448837375</v>
      </c>
      <c r="CG693" s="15">
        <v>1.8080094012527732</v>
      </c>
      <c r="CH693" s="13">
        <v>1.8000000000000009E-2</v>
      </c>
      <c r="CI693" s="13">
        <v>9.9428571428571422E-2</v>
      </c>
      <c r="CJ693" s="13">
        <v>0</v>
      </c>
      <c r="CK693" s="12">
        <f t="shared" si="20"/>
        <v>0</v>
      </c>
      <c r="CL693" s="36">
        <f t="shared" si="21"/>
        <v>0.48533333333333334</v>
      </c>
      <c r="CM693" s="13">
        <v>0.55300000000000005</v>
      </c>
      <c r="CN693" s="13">
        <v>0.191</v>
      </c>
      <c r="CO693" s="13">
        <v>0.36199999999999999</v>
      </c>
      <c r="CP693" s="13">
        <v>2.4</v>
      </c>
      <c r="CQ693" s="13">
        <v>0.378</v>
      </c>
      <c r="CR693" s="13">
        <v>2.4</v>
      </c>
      <c r="CS693" s="13" t="s">
        <v>7128</v>
      </c>
      <c r="CT693" s="13">
        <v>0</v>
      </c>
      <c r="CU693" s="13">
        <v>0.36</v>
      </c>
      <c r="CV693" s="13">
        <v>3.75</v>
      </c>
      <c r="CW693" s="13">
        <v>0.13800000000000001</v>
      </c>
      <c r="CX693" s="12">
        <v>9.7574123989218331E-2</v>
      </c>
      <c r="CY693" s="12">
        <v>6.3503108640896075E-2</v>
      </c>
      <c r="CZ693" s="15">
        <v>17.391304347826086</v>
      </c>
      <c r="DA693" s="20"/>
      <c r="DB693" s="20"/>
    </row>
    <row r="694" spans="1:106" ht="24">
      <c r="A694" s="8" t="s">
        <v>1453</v>
      </c>
      <c r="B694" s="8" t="s">
        <v>1454</v>
      </c>
      <c r="C694" s="9" t="s">
        <v>7184</v>
      </c>
      <c r="D694" s="9" t="s">
        <v>7126</v>
      </c>
      <c r="E694" s="10" t="s">
        <v>7127</v>
      </c>
      <c r="F694" s="10" t="s">
        <v>7126</v>
      </c>
      <c r="G694" s="11">
        <v>1</v>
      </c>
      <c r="H694" s="11">
        <v>1.1608538571137799</v>
      </c>
      <c r="I694" s="12">
        <v>9.0499999999999997E-2</v>
      </c>
      <c r="J694" s="12">
        <v>0.16155727406879708</v>
      </c>
      <c r="K694" s="12">
        <v>4.1999999999999996E-2</v>
      </c>
      <c r="L694" s="12">
        <v>9.8500000000000004E-2</v>
      </c>
      <c r="M694" s="12">
        <v>6.5019850000000004E-2</v>
      </c>
      <c r="N694" s="12">
        <v>0.14461846784845178</v>
      </c>
      <c r="O694" s="12">
        <v>-3.8384368542950381E-2</v>
      </c>
      <c r="P694" s="12">
        <v>2.6832495271876755E-2</v>
      </c>
      <c r="Q694" s="13">
        <v>57.8</v>
      </c>
      <c r="R694" s="13">
        <v>0</v>
      </c>
      <c r="S694" s="13">
        <v>12.3</v>
      </c>
      <c r="T694" s="13">
        <v>12.3</v>
      </c>
      <c r="U694" s="13">
        <v>70.099999999999994</v>
      </c>
      <c r="V694" s="13">
        <v>11.5</v>
      </c>
      <c r="W694" s="13">
        <v>58.599999999999994</v>
      </c>
      <c r="X694" s="14">
        <v>0.16405135520684738</v>
      </c>
      <c r="Y694" s="15">
        <v>0.15280135823429541</v>
      </c>
      <c r="Z694" s="14">
        <v>0.13427947598253276</v>
      </c>
      <c r="AA694" s="14">
        <v>0.17546362339514981</v>
      </c>
      <c r="AB694" s="14">
        <v>0.15510718789407316</v>
      </c>
      <c r="AC694" s="14">
        <v>0.21280276816608998</v>
      </c>
      <c r="AD694" s="13">
        <v>0.98</v>
      </c>
      <c r="AE694" s="15">
        <v>1.375861111111111</v>
      </c>
      <c r="AF694" s="14">
        <v>0.13038404810405299</v>
      </c>
      <c r="AG694" s="14">
        <v>0.79495921094029931</v>
      </c>
      <c r="AH694" s="15">
        <v>0.32587171760654327</v>
      </c>
      <c r="AI694" s="5">
        <v>9.5370370370370363</v>
      </c>
      <c r="AJ694" s="15">
        <v>8.3646888567293765</v>
      </c>
      <c r="AK694" s="15">
        <v>8.3646888567293765</v>
      </c>
      <c r="AL694" s="15" t="s">
        <v>7128</v>
      </c>
      <c r="AM694" s="15" t="s">
        <v>7128</v>
      </c>
      <c r="AN694" s="15">
        <v>0.72887767969735184</v>
      </c>
      <c r="AO694" s="15">
        <v>0.43655589123867067</v>
      </c>
      <c r="AP694" s="15">
        <v>5.6893203883495138</v>
      </c>
      <c r="AQ694" s="15">
        <v>4.5781249999999991</v>
      </c>
      <c r="AR694" s="15">
        <v>0.93163751987281407</v>
      </c>
      <c r="AS694" s="15">
        <v>0.44259818731117817</v>
      </c>
      <c r="AT694" s="14">
        <v>0.1363820549927641</v>
      </c>
      <c r="AU694" s="14">
        <v>1.6304498269896196E-2</v>
      </c>
      <c r="AV694" s="12">
        <v>0.17399999999999999</v>
      </c>
      <c r="AW694" s="12">
        <v>0.14300000000000002</v>
      </c>
      <c r="AX694" s="12">
        <v>0.23300000000000001</v>
      </c>
      <c r="AY694" s="12">
        <v>0.25800000000000001</v>
      </c>
      <c r="AZ694" s="14" t="s">
        <v>7128</v>
      </c>
      <c r="BA694" s="14" t="s">
        <v>7128</v>
      </c>
      <c r="BB694" s="14">
        <v>0.1231729055258467</v>
      </c>
      <c r="BC694" s="14">
        <v>0.17145096312032854</v>
      </c>
      <c r="BD694" s="14">
        <v>5.2190332326283985E-2</v>
      </c>
      <c r="BE694" s="14">
        <v>7.7794561933534748E-2</v>
      </c>
      <c r="BF694" s="14">
        <v>0.24411764705882358</v>
      </c>
      <c r="BG694" s="14" t="s">
        <v>7128</v>
      </c>
      <c r="BH694" s="13">
        <v>6.91</v>
      </c>
      <c r="BI694" s="13">
        <v>6.91</v>
      </c>
      <c r="BJ694" s="13">
        <v>10.3</v>
      </c>
      <c r="BK694" s="13">
        <v>10.3</v>
      </c>
      <c r="BL694" s="13">
        <v>132.4</v>
      </c>
      <c r="BM694" s="13">
        <v>132.4</v>
      </c>
      <c r="BN694" s="13">
        <v>12.8</v>
      </c>
      <c r="BO694" s="13">
        <v>12.8</v>
      </c>
      <c r="BP694" s="13">
        <v>7.7855882352941181</v>
      </c>
      <c r="BQ694" s="13">
        <v>0</v>
      </c>
      <c r="BR694" s="13">
        <v>0</v>
      </c>
      <c r="BS694" s="13">
        <v>-3.36</v>
      </c>
      <c r="BT694" s="14">
        <v>-0.43156662007479879</v>
      </c>
      <c r="BU694" s="13">
        <v>11.145588235294118</v>
      </c>
      <c r="BV694" s="13">
        <v>10.27</v>
      </c>
      <c r="BW694" s="13">
        <v>10.27</v>
      </c>
      <c r="BX694" s="13">
        <v>56.1</v>
      </c>
      <c r="BY694" s="13">
        <v>45.41</v>
      </c>
      <c r="BZ694" s="13">
        <v>79.3</v>
      </c>
      <c r="CA694" s="13">
        <v>62.899999999999991</v>
      </c>
      <c r="CB694" s="13">
        <v>-0.94240000000000002</v>
      </c>
      <c r="CC694" s="15">
        <v>0.69099999999999995</v>
      </c>
      <c r="CD694" s="15">
        <v>9.8000000000000004E-2</v>
      </c>
      <c r="CE694" s="15">
        <v>0.36</v>
      </c>
      <c r="CF694" s="15">
        <v>0.85478849607705309</v>
      </c>
      <c r="CG694" s="15">
        <v>0.29487292905248147</v>
      </c>
      <c r="CH694" s="13">
        <v>3.7333999999999996</v>
      </c>
      <c r="CI694" s="13">
        <v>4.7850000000000001</v>
      </c>
      <c r="CJ694" s="13">
        <v>-0.94240000000000002</v>
      </c>
      <c r="CK694" s="12">
        <f t="shared" si="20"/>
        <v>9.1762414800389491E-2</v>
      </c>
      <c r="CL694" s="36">
        <f t="shared" si="21"/>
        <v>2.1049284578696348</v>
      </c>
      <c r="CM694" s="13">
        <v>10.199999999999999</v>
      </c>
      <c r="CN694" s="13">
        <v>2.4900000000000002</v>
      </c>
      <c r="CO694" s="13">
        <v>6.91</v>
      </c>
      <c r="CP694" s="13">
        <v>57.8</v>
      </c>
      <c r="CQ694" s="13">
        <v>12.8</v>
      </c>
      <c r="CR694" s="13">
        <v>58.599999999999994</v>
      </c>
      <c r="CS694" s="13">
        <v>10.27</v>
      </c>
      <c r="CT694" s="13">
        <v>0</v>
      </c>
      <c r="CU694" s="13">
        <v>10.3</v>
      </c>
      <c r="CV694" s="13">
        <v>62.899999999999991</v>
      </c>
      <c r="CW694" s="13">
        <v>12.8</v>
      </c>
      <c r="CX694" s="12">
        <v>0.1231729055258467</v>
      </c>
      <c r="CY694" s="12">
        <v>0.17145096312032854</v>
      </c>
      <c r="CZ694" s="15">
        <v>4.5781249999999991</v>
      </c>
      <c r="DA694" s="20"/>
      <c r="DB694" s="20"/>
    </row>
    <row r="695" spans="1:106" ht="24">
      <c r="A695" s="8" t="s">
        <v>5519</v>
      </c>
      <c r="B695" s="8" t="s">
        <v>5520</v>
      </c>
      <c r="C695" s="9" t="s">
        <v>7174</v>
      </c>
      <c r="D695" s="9" t="s">
        <v>7126</v>
      </c>
      <c r="E695" s="10" t="s">
        <v>7127</v>
      </c>
      <c r="F695" s="10" t="s">
        <v>7126</v>
      </c>
      <c r="G695" s="11">
        <v>0.45</v>
      </c>
      <c r="H695" s="11">
        <v>0.46482538985284433</v>
      </c>
      <c r="I695" s="12">
        <v>9.0499999999999997E-2</v>
      </c>
      <c r="J695" s="12">
        <v>9.8566697781682422E-2</v>
      </c>
      <c r="K695" s="12">
        <v>4.7E-2</v>
      </c>
      <c r="L695" s="12">
        <v>0.10350000000000001</v>
      </c>
      <c r="M695" s="12">
        <v>6.8320350000000002E-2</v>
      </c>
      <c r="N695" s="12">
        <v>9.7453335286651163E-2</v>
      </c>
      <c r="O695" s="12">
        <v>-7.1684977351574891E-2</v>
      </c>
      <c r="P695" s="12">
        <v>-9.7453335286651163E-2</v>
      </c>
      <c r="Q695" s="13">
        <v>0.78500000000000003</v>
      </c>
      <c r="R695" s="13">
        <v>0</v>
      </c>
      <c r="S695" s="13">
        <v>0.03</v>
      </c>
      <c r="T695" s="13">
        <v>0.03</v>
      </c>
      <c r="U695" s="13">
        <v>0.81500000000000006</v>
      </c>
      <c r="V695" s="13">
        <v>0</v>
      </c>
      <c r="W695" s="13">
        <v>0.81500000000000006</v>
      </c>
      <c r="X695" s="14">
        <v>0</v>
      </c>
      <c r="Y695" s="15">
        <v>0.05</v>
      </c>
      <c r="Z695" s="14">
        <v>1.6304347826086956E-2</v>
      </c>
      <c r="AA695" s="14">
        <v>3.6809815950920241E-2</v>
      </c>
      <c r="AB695" s="14">
        <v>1.6574585635359115E-2</v>
      </c>
      <c r="AC695" s="14">
        <v>3.8216560509554139E-2</v>
      </c>
      <c r="AD695" s="13">
        <v>0.157</v>
      </c>
      <c r="AE695" s="15">
        <v>0.50108333333333333</v>
      </c>
      <c r="AF695" s="14" t="s">
        <v>7128</v>
      </c>
      <c r="AG695" s="14" t="s">
        <v>7128</v>
      </c>
      <c r="AH695" s="15">
        <v>0.27017543859649124</v>
      </c>
      <c r="AI695" s="5" t="s">
        <v>7128</v>
      </c>
      <c r="AJ695" s="15">
        <v>15.7</v>
      </c>
      <c r="AK695" s="15">
        <v>15.7</v>
      </c>
      <c r="AL695" s="15" t="s">
        <v>7128</v>
      </c>
      <c r="AM695" s="15" t="s">
        <v>7128</v>
      </c>
      <c r="AN695" s="15">
        <v>0.43370165745856354</v>
      </c>
      <c r="AO695" s="15">
        <v>6.382113821138212</v>
      </c>
      <c r="AP695" s="15" t="s">
        <v>7128</v>
      </c>
      <c r="AQ695" s="15" t="s">
        <v>7128</v>
      </c>
      <c r="AR695" s="15">
        <v>0.44293478260869568</v>
      </c>
      <c r="AS695" s="15">
        <v>6.6260162601626025</v>
      </c>
      <c r="AT695" s="14">
        <v>0</v>
      </c>
      <c r="AU695" s="14">
        <v>0</v>
      </c>
      <c r="AV695" s="12">
        <v>-0.27600000000000002</v>
      </c>
      <c r="AW695" s="12">
        <v>-0.13500000000000001</v>
      </c>
      <c r="AX695" s="12">
        <v>2.7300000000000001E-2</v>
      </c>
      <c r="AY695" s="12">
        <v>-0.10099999999999999</v>
      </c>
      <c r="AZ695" s="14" t="s">
        <v>7128</v>
      </c>
      <c r="BA695" s="14" t="s">
        <v>7128</v>
      </c>
      <c r="BB695" s="14">
        <v>2.6881720430107527E-2</v>
      </c>
      <c r="BC695" s="14">
        <v>0</v>
      </c>
      <c r="BD695" s="14">
        <v>0.40650406504065045</v>
      </c>
      <c r="BE695" s="14">
        <v>0</v>
      </c>
      <c r="BF695" s="14">
        <v>0.13793103448275862</v>
      </c>
      <c r="BG695" s="14" t="s">
        <v>7128</v>
      </c>
      <c r="BH695" s="13">
        <v>0.05</v>
      </c>
      <c r="BI695" s="13">
        <v>0.05</v>
      </c>
      <c r="BJ695" s="13">
        <v>0</v>
      </c>
      <c r="BK695" s="13">
        <v>0</v>
      </c>
      <c r="BL695" s="13">
        <v>0.123</v>
      </c>
      <c r="BM695" s="13">
        <v>0.123</v>
      </c>
      <c r="BN695" s="13">
        <v>0</v>
      </c>
      <c r="BO695" s="13">
        <v>0</v>
      </c>
      <c r="BP695" s="13">
        <v>0</v>
      </c>
      <c r="BQ695" s="13">
        <v>0</v>
      </c>
      <c r="BR695" s="13">
        <v>0</v>
      </c>
      <c r="BS695" s="13">
        <v>-5.0000000000000001E-3</v>
      </c>
      <c r="BT695" s="14" t="s">
        <v>7128</v>
      </c>
      <c r="BU695" s="13">
        <v>5.0000000000000001E-3</v>
      </c>
      <c r="BV695" s="13">
        <v>5.5E-2</v>
      </c>
      <c r="BW695" s="13">
        <v>5.5E-2</v>
      </c>
      <c r="BX695" s="13">
        <v>1.86</v>
      </c>
      <c r="BY695" s="13">
        <v>1.8260000000000001</v>
      </c>
      <c r="BZ695" s="13">
        <v>1.81</v>
      </c>
      <c r="CA695" s="13">
        <v>1.84</v>
      </c>
      <c r="CB695" s="13">
        <v>0</v>
      </c>
      <c r="CC695" s="15">
        <v>-1.2E-2</v>
      </c>
      <c r="CD695" s="15">
        <v>0.57099999999999995</v>
      </c>
      <c r="CE695" s="15">
        <v>0.36</v>
      </c>
      <c r="CF695" s="15" t="s">
        <v>7128</v>
      </c>
      <c r="CG695" s="15">
        <v>0.56471025396590391</v>
      </c>
      <c r="CH695" s="13" t="s">
        <v>7128</v>
      </c>
      <c r="CI695" s="13">
        <v>9.9500000000000005E-2</v>
      </c>
      <c r="CJ695" s="13">
        <v>0</v>
      </c>
      <c r="CK695" s="12">
        <f t="shared" si="20"/>
        <v>0</v>
      </c>
      <c r="CL695" s="36">
        <f t="shared" si="21"/>
        <v>6.6847826086956524E-2</v>
      </c>
      <c r="CM695" s="13">
        <v>5.8000000000000003E-2</v>
      </c>
      <c r="CN695" s="13">
        <v>8.0000000000000002E-3</v>
      </c>
      <c r="CO695" s="13">
        <v>0.05</v>
      </c>
      <c r="CP695" s="13">
        <v>0.78500000000000003</v>
      </c>
      <c r="CQ695" s="13" t="s">
        <v>7128</v>
      </c>
      <c r="CR695" s="13" t="s">
        <v>7128</v>
      </c>
      <c r="CS695" s="13" t="s">
        <v>7128</v>
      </c>
      <c r="CT695" s="13">
        <v>0</v>
      </c>
      <c r="CU695" s="13">
        <v>0</v>
      </c>
      <c r="CV695" s="13">
        <v>1.84</v>
      </c>
      <c r="CW695" s="13">
        <v>0</v>
      </c>
      <c r="CX695" s="12">
        <v>2.6881720430107527E-2</v>
      </c>
      <c r="CY695" s="12">
        <v>0</v>
      </c>
      <c r="CZ695" s="15" t="s">
        <v>7128</v>
      </c>
      <c r="DA695" s="20"/>
      <c r="DB695" s="20"/>
    </row>
    <row r="696" spans="1:106">
      <c r="A696" s="8" t="s">
        <v>6119</v>
      </c>
      <c r="B696" s="8" t="s">
        <v>6120</v>
      </c>
      <c r="C696" s="9" t="s">
        <v>7179</v>
      </c>
      <c r="D696" s="9" t="s">
        <v>7126</v>
      </c>
      <c r="E696" s="10" t="s">
        <v>7127</v>
      </c>
      <c r="F696" s="10" t="s">
        <v>7126</v>
      </c>
      <c r="G696" s="11">
        <v>0.79</v>
      </c>
      <c r="H696" s="11">
        <v>0.79</v>
      </c>
      <c r="I696" s="12">
        <v>9.0499999999999997E-2</v>
      </c>
      <c r="J696" s="12">
        <v>0.127995</v>
      </c>
      <c r="K696" s="12">
        <v>4.7E-2</v>
      </c>
      <c r="L696" s="12">
        <v>0.10350000000000001</v>
      </c>
      <c r="M696" s="12">
        <v>6.8320350000000002E-2</v>
      </c>
      <c r="N696" s="12">
        <v>0.127995</v>
      </c>
      <c r="O696" s="12" t="s">
        <v>7128</v>
      </c>
      <c r="P696" s="12" t="s">
        <v>7128</v>
      </c>
      <c r="Q696" s="13">
        <v>0.34599999999999997</v>
      </c>
      <c r="R696" s="13">
        <v>0</v>
      </c>
      <c r="S696" s="13">
        <v>0</v>
      </c>
      <c r="T696" s="13">
        <v>0</v>
      </c>
      <c r="U696" s="13">
        <v>0.34599999999999997</v>
      </c>
      <c r="V696" s="13">
        <v>0</v>
      </c>
      <c r="W696" s="13">
        <v>0.34599999999999997</v>
      </c>
      <c r="X696" s="14">
        <v>0</v>
      </c>
      <c r="Y696" s="15">
        <v>0.11655405405405406</v>
      </c>
      <c r="Z696" s="14" t="s">
        <v>7128</v>
      </c>
      <c r="AA696" s="14">
        <v>0</v>
      </c>
      <c r="AB696" s="14" t="s">
        <v>7128</v>
      </c>
      <c r="AC696" s="14">
        <v>0</v>
      </c>
      <c r="AD696" s="13">
        <v>2E-3</v>
      </c>
      <c r="AE696" s="15">
        <v>1.1793333333333336</v>
      </c>
      <c r="AF696" s="14" t="s">
        <v>7128</v>
      </c>
      <c r="AG696" s="14" t="s">
        <v>7128</v>
      </c>
      <c r="AH696" s="15">
        <v>0.7142857142857143</v>
      </c>
      <c r="AI696" s="5" t="s">
        <v>7128</v>
      </c>
      <c r="AJ696" s="15" t="s">
        <v>7128</v>
      </c>
      <c r="AK696" s="15" t="s">
        <v>7128</v>
      </c>
      <c r="AL696" s="15" t="s">
        <v>7128</v>
      </c>
      <c r="AM696" s="15" t="s">
        <v>7128</v>
      </c>
      <c r="AN696" s="15" t="s">
        <v>7128</v>
      </c>
      <c r="AO696" s="15">
        <v>5.7666666666666666</v>
      </c>
      <c r="AP696" s="15" t="s">
        <v>7128</v>
      </c>
      <c r="AQ696" s="15">
        <v>172.99999999999997</v>
      </c>
      <c r="AR696" s="15" t="s">
        <v>7128</v>
      </c>
      <c r="AS696" s="15">
        <v>5.7666666666666666</v>
      </c>
      <c r="AT696" s="14" t="s">
        <v>7128</v>
      </c>
      <c r="AU696" s="14">
        <v>0</v>
      </c>
      <c r="AV696" s="12" t="s">
        <v>7128</v>
      </c>
      <c r="AW696" s="12" t="s">
        <v>7128</v>
      </c>
      <c r="AX696" s="12">
        <v>-0.753</v>
      </c>
      <c r="AY696" s="12">
        <v>-0.43200000000000005</v>
      </c>
      <c r="AZ696" s="14" t="s">
        <v>7128</v>
      </c>
      <c r="BA696" s="14" t="s">
        <v>7128</v>
      </c>
      <c r="BB696" s="14" t="s">
        <v>7128</v>
      </c>
      <c r="BC696" s="14" t="s">
        <v>7128</v>
      </c>
      <c r="BD696" s="14">
        <v>0</v>
      </c>
      <c r="BE696" s="14">
        <v>0</v>
      </c>
      <c r="BF696" s="14">
        <v>0</v>
      </c>
      <c r="BG696" s="14">
        <v>3.0499999999999999E-2</v>
      </c>
      <c r="BH696" s="13">
        <v>0</v>
      </c>
      <c r="BI696" s="13">
        <v>0</v>
      </c>
      <c r="BJ696" s="13">
        <v>0</v>
      </c>
      <c r="BK696" s="13">
        <v>0</v>
      </c>
      <c r="BL696" s="13">
        <v>0.06</v>
      </c>
      <c r="BM696" s="13">
        <v>0.06</v>
      </c>
      <c r="BN696" s="13">
        <v>2E-3</v>
      </c>
      <c r="BO696" s="13">
        <v>2E-3</v>
      </c>
      <c r="BP696" s="13">
        <v>0</v>
      </c>
      <c r="BQ696" s="13">
        <v>0</v>
      </c>
      <c r="BR696" s="13">
        <v>0</v>
      </c>
      <c r="BS696" s="13">
        <v>-3.0000000000000001E-3</v>
      </c>
      <c r="BT696" s="14" t="s">
        <v>7128</v>
      </c>
      <c r="BU696" s="13">
        <v>3.0000000000000001E-3</v>
      </c>
      <c r="BV696" s="13">
        <v>3.0000000000000001E-3</v>
      </c>
      <c r="BW696" s="13">
        <v>3.0000000000000001E-3</v>
      </c>
      <c r="BX696" s="13">
        <v>0</v>
      </c>
      <c r="BY696" s="13">
        <v>0</v>
      </c>
      <c r="BZ696" s="13">
        <v>0</v>
      </c>
      <c r="CA696" s="13">
        <v>0</v>
      </c>
      <c r="CB696" s="13">
        <v>0</v>
      </c>
      <c r="CC696" s="15">
        <v>1.7999999999999999E-2</v>
      </c>
      <c r="CD696" s="15">
        <v>1.25</v>
      </c>
      <c r="CE696" s="15">
        <v>0.36</v>
      </c>
      <c r="CF696" s="15">
        <v>0.7574499777213014</v>
      </c>
      <c r="CG696" s="15">
        <v>1.0710240173748411</v>
      </c>
      <c r="CH696" s="13">
        <v>1.2E-2</v>
      </c>
      <c r="CI696" s="13">
        <v>5.7000000000000002E-3</v>
      </c>
      <c r="CJ696" s="13">
        <v>0</v>
      </c>
      <c r="CK696" s="12">
        <f t="shared" si="20"/>
        <v>0</v>
      </c>
      <c r="CL696" s="36" t="str">
        <f t="shared" si="21"/>
        <v>NA</v>
      </c>
      <c r="CM696" s="13" t="s">
        <v>7128</v>
      </c>
      <c r="CN696" s="13" t="s">
        <v>7128</v>
      </c>
      <c r="CO696" s="13" t="s">
        <v>7128</v>
      </c>
      <c r="CP696" s="13" t="s">
        <v>7128</v>
      </c>
      <c r="CQ696" s="13">
        <v>2E-3</v>
      </c>
      <c r="CR696" s="13">
        <v>0.34599999999999997</v>
      </c>
      <c r="CS696" s="13" t="s">
        <v>7128</v>
      </c>
      <c r="CT696" s="13">
        <v>0</v>
      </c>
      <c r="CU696" s="13">
        <v>0</v>
      </c>
      <c r="CV696" s="13">
        <v>0</v>
      </c>
      <c r="CW696" s="13">
        <v>2E-3</v>
      </c>
      <c r="CX696" s="12" t="s">
        <v>7128</v>
      </c>
      <c r="CY696" s="12" t="s">
        <v>7128</v>
      </c>
      <c r="CZ696" s="15">
        <v>172.99999999999997</v>
      </c>
      <c r="DA696" s="20"/>
      <c r="DB696" s="20"/>
    </row>
    <row r="697" spans="1:106" ht="24">
      <c r="A697" s="8" t="s">
        <v>4875</v>
      </c>
      <c r="B697" s="8" t="s">
        <v>4876</v>
      </c>
      <c r="C697" s="9" t="s">
        <v>7174</v>
      </c>
      <c r="D697" s="9" t="s">
        <v>7126</v>
      </c>
      <c r="E697" s="10" t="s">
        <v>7127</v>
      </c>
      <c r="F697" s="10" t="s">
        <v>7126</v>
      </c>
      <c r="G697" s="11">
        <v>0.45</v>
      </c>
      <c r="H697" s="11">
        <v>0.45</v>
      </c>
      <c r="I697" s="12">
        <v>9.0499999999999997E-2</v>
      </c>
      <c r="J697" s="12">
        <v>9.7225000000000006E-2</v>
      </c>
      <c r="K697" s="12">
        <v>2.7E-2</v>
      </c>
      <c r="L697" s="12">
        <v>8.3500000000000005E-2</v>
      </c>
      <c r="M697" s="12">
        <v>5.5118350000000003E-2</v>
      </c>
      <c r="N697" s="12">
        <v>9.7225000000000006E-2</v>
      </c>
      <c r="O697" s="12">
        <v>-6.3051771653543309E-2</v>
      </c>
      <c r="P697" s="12">
        <v>-9.7225000000000006E-2</v>
      </c>
      <c r="Q697" s="13">
        <v>13.9</v>
      </c>
      <c r="R697" s="13">
        <v>0</v>
      </c>
      <c r="S697" s="13">
        <v>0</v>
      </c>
      <c r="T697" s="13">
        <v>0</v>
      </c>
      <c r="U697" s="13">
        <v>13.9</v>
      </c>
      <c r="V697" s="13">
        <v>0</v>
      </c>
      <c r="W697" s="13">
        <v>13.9</v>
      </c>
      <c r="X697" s="14">
        <v>0</v>
      </c>
      <c r="Y697" s="15">
        <v>0.17857142857142858</v>
      </c>
      <c r="Z697" s="14">
        <v>0</v>
      </c>
      <c r="AA697" s="14">
        <v>0</v>
      </c>
      <c r="AB697" s="14">
        <v>0</v>
      </c>
      <c r="AC697" s="14">
        <v>0</v>
      </c>
      <c r="AD697" s="13">
        <v>0.39600000000000002</v>
      </c>
      <c r="AE697" s="15">
        <v>0.86575000000000002</v>
      </c>
      <c r="AF697" s="14">
        <v>0.12649110640673517</v>
      </c>
      <c r="AG697" s="14">
        <v>0.1743205560167819</v>
      </c>
      <c r="AH697" s="15">
        <v>0.51758173966687226</v>
      </c>
      <c r="AI697" s="5" t="s">
        <v>7128</v>
      </c>
      <c r="AJ697" s="15">
        <v>47.118644067796616</v>
      </c>
      <c r="AK697" s="15">
        <v>64.055299539170505</v>
      </c>
      <c r="AL697" s="15" t="s">
        <v>7128</v>
      </c>
      <c r="AM697" s="15" t="s">
        <v>7128</v>
      </c>
      <c r="AN697" s="15">
        <v>2.2240000000000002</v>
      </c>
      <c r="AO697" s="15">
        <v>10.145985401459853</v>
      </c>
      <c r="AP697" s="15" t="s">
        <v>7128</v>
      </c>
      <c r="AQ697" s="15" t="s">
        <v>7128</v>
      </c>
      <c r="AR697" s="15">
        <v>2.2240000000000002</v>
      </c>
      <c r="AS697" s="15">
        <v>10.145985401459853</v>
      </c>
      <c r="AT697" s="14">
        <v>0</v>
      </c>
      <c r="AU697" s="14">
        <v>0</v>
      </c>
      <c r="AV697" s="12">
        <v>-0.311</v>
      </c>
      <c r="AW697" s="12">
        <v>5.3300000000000005E-3</v>
      </c>
      <c r="AX697" s="12">
        <v>-0.17300000000000001</v>
      </c>
      <c r="AY697" s="12">
        <v>-4.6300000000000001E-2</v>
      </c>
      <c r="AZ697" s="14" t="s">
        <v>7128</v>
      </c>
      <c r="BA697" s="14" t="s">
        <v>7128</v>
      </c>
      <c r="BB697" s="14">
        <v>3.4173228346456697E-2</v>
      </c>
      <c r="BC697" s="14">
        <v>0</v>
      </c>
      <c r="BD697" s="14">
        <v>0.18235294117647061</v>
      </c>
      <c r="BE697" s="14">
        <v>0</v>
      </c>
      <c r="BF697" s="14">
        <v>0.29084967320261434</v>
      </c>
      <c r="BG697" s="14">
        <v>0.29149999999999998</v>
      </c>
      <c r="BH697" s="13">
        <v>0.29499999999999998</v>
      </c>
      <c r="BI697" s="13">
        <v>0.217</v>
      </c>
      <c r="BJ697" s="13">
        <v>0</v>
      </c>
      <c r="BK697" s="13">
        <v>0</v>
      </c>
      <c r="BL697" s="13">
        <v>1.37</v>
      </c>
      <c r="BM697" s="13">
        <v>1.19</v>
      </c>
      <c r="BN697" s="13">
        <v>0</v>
      </c>
      <c r="BO697" s="13">
        <v>0</v>
      </c>
      <c r="BP697" s="13">
        <v>0</v>
      </c>
      <c r="BQ697" s="13">
        <v>0</v>
      </c>
      <c r="BR697" s="13">
        <v>0</v>
      </c>
      <c r="BS697" s="13">
        <v>-3.7999999999999999E-2</v>
      </c>
      <c r="BT697" s="14" t="s">
        <v>7128</v>
      </c>
      <c r="BU697" s="13">
        <v>3.7999999999999999E-2</v>
      </c>
      <c r="BV697" s="13">
        <v>0.255</v>
      </c>
      <c r="BW697" s="13">
        <v>0.255</v>
      </c>
      <c r="BX697" s="13">
        <v>6.35</v>
      </c>
      <c r="BY697" s="13">
        <v>6.35</v>
      </c>
      <c r="BZ697" s="13">
        <v>6.25</v>
      </c>
      <c r="CA697" s="13">
        <v>6.25</v>
      </c>
      <c r="CB697" s="13">
        <v>0</v>
      </c>
      <c r="CC697" s="15">
        <v>0.14699999999999999</v>
      </c>
      <c r="CD697" s="15">
        <v>0.64600000000000002</v>
      </c>
      <c r="CE697" s="15">
        <v>0.36</v>
      </c>
      <c r="CF697" s="15" t="s">
        <v>7128</v>
      </c>
      <c r="CG697" s="15">
        <v>0.81313627263906163</v>
      </c>
      <c r="CH697" s="13" t="s">
        <v>7128</v>
      </c>
      <c r="CI697" s="13">
        <v>0.50309999999999999</v>
      </c>
      <c r="CJ697" s="13">
        <v>0</v>
      </c>
      <c r="CK697" s="12">
        <f t="shared" si="20"/>
        <v>0</v>
      </c>
      <c r="CL697" s="36">
        <f t="shared" si="21"/>
        <v>0.21920000000000001</v>
      </c>
      <c r="CM697" s="13">
        <v>0.30599999999999999</v>
      </c>
      <c r="CN697" s="13">
        <v>8.8999999999999996E-2</v>
      </c>
      <c r="CO697" s="13">
        <v>0.217</v>
      </c>
      <c r="CP697" s="13">
        <v>13.9</v>
      </c>
      <c r="CQ697" s="13" t="s">
        <v>7128</v>
      </c>
      <c r="CR697" s="13" t="s">
        <v>7128</v>
      </c>
      <c r="CS697" s="13" t="s">
        <v>7128</v>
      </c>
      <c r="CT697" s="13">
        <v>0</v>
      </c>
      <c r="CU697" s="13">
        <v>0</v>
      </c>
      <c r="CV697" s="13">
        <v>6.25</v>
      </c>
      <c r="CW697" s="13">
        <v>0</v>
      </c>
      <c r="CX697" s="12">
        <v>3.4173228346456697E-2</v>
      </c>
      <c r="CY697" s="12">
        <v>0</v>
      </c>
      <c r="CZ697" s="15" t="s">
        <v>7128</v>
      </c>
      <c r="DA697" s="20"/>
      <c r="DB697" s="20"/>
    </row>
    <row r="698" spans="1:106">
      <c r="A698" s="8" t="s">
        <v>2429</v>
      </c>
      <c r="B698" s="8" t="s">
        <v>2430</v>
      </c>
      <c r="C698" s="9" t="s">
        <v>7179</v>
      </c>
      <c r="D698" s="9" t="s">
        <v>7126</v>
      </c>
      <c r="E698" s="10" t="s">
        <v>7127</v>
      </c>
      <c r="F698" s="10" t="s">
        <v>7126</v>
      </c>
      <c r="G698" s="11">
        <v>0.79</v>
      </c>
      <c r="H698" s="11">
        <v>1.3633545918367347</v>
      </c>
      <c r="I698" s="12">
        <v>9.0499999999999997E-2</v>
      </c>
      <c r="J698" s="12">
        <v>0.17988359056122449</v>
      </c>
      <c r="K698" s="12">
        <v>4.1999999999999996E-2</v>
      </c>
      <c r="L698" s="12">
        <v>9.8500000000000004E-2</v>
      </c>
      <c r="M698" s="12">
        <v>6.5019850000000004E-2</v>
      </c>
      <c r="N698" s="12">
        <v>0.13157799678492238</v>
      </c>
      <c r="O698" s="12">
        <v>-0.17972374513701933</v>
      </c>
      <c r="P698" s="12">
        <v>-0.13101587605672052</v>
      </c>
      <c r="Q698" s="13">
        <v>235.2</v>
      </c>
      <c r="R698" s="13">
        <v>0</v>
      </c>
      <c r="S698" s="13">
        <v>170.7</v>
      </c>
      <c r="T698" s="13">
        <v>170.7</v>
      </c>
      <c r="U698" s="13">
        <v>405.9</v>
      </c>
      <c r="V698" s="13">
        <v>3</v>
      </c>
      <c r="W698" s="13">
        <v>402.9</v>
      </c>
      <c r="X698" s="14">
        <v>7.3909830007390983E-3</v>
      </c>
      <c r="Y698" s="15">
        <v>0.16132346896835181</v>
      </c>
      <c r="Z698" s="14">
        <v>0.23422063666300769</v>
      </c>
      <c r="AA698" s="14">
        <v>0.42054693274205468</v>
      </c>
      <c r="AB698" s="14">
        <v>0.30585916502418919</v>
      </c>
      <c r="AC698" s="14">
        <v>0.72576530612244894</v>
      </c>
      <c r="AD698" s="13">
        <v>0.96699999999999997</v>
      </c>
      <c r="AE698" s="15">
        <v>3.0529722222222224</v>
      </c>
      <c r="AF698" s="14">
        <v>0.21447610589527216</v>
      </c>
      <c r="AG698" s="14">
        <v>0.65811526841560142</v>
      </c>
      <c r="AH698" s="15">
        <v>0.31612903225806449</v>
      </c>
      <c r="AI698" s="5">
        <v>4.1656804733727813E-2</v>
      </c>
      <c r="AJ698" s="15">
        <v>2584.6153846153848</v>
      </c>
      <c r="AK698" s="15">
        <v>2584.6153846153848</v>
      </c>
      <c r="AL698" s="15">
        <v>322.33333333333331</v>
      </c>
      <c r="AM698" s="15" t="s">
        <v>7128</v>
      </c>
      <c r="AN698" s="15">
        <v>0.42142985128113236</v>
      </c>
      <c r="AO698" s="15">
        <v>5.6811594202898554</v>
      </c>
      <c r="AP698" s="15">
        <v>1144.6022727272727</v>
      </c>
      <c r="AQ698" s="15">
        <v>241.25748502994011</v>
      </c>
      <c r="AR698" s="15">
        <v>0.59319787985865724</v>
      </c>
      <c r="AS698" s="15">
        <v>9.7318840579710137</v>
      </c>
      <c r="AT698" s="14">
        <v>0</v>
      </c>
      <c r="AU698" s="14">
        <v>0</v>
      </c>
      <c r="AV698" s="12">
        <v>-0.81299999999999994</v>
      </c>
      <c r="AW698" s="12">
        <v>-0.70499999999999996</v>
      </c>
      <c r="AX698" s="12">
        <v>-0.24</v>
      </c>
      <c r="AY698" s="12">
        <v>-0.22899999999999998</v>
      </c>
      <c r="AZ698" s="14" t="s">
        <v>7128</v>
      </c>
      <c r="BA698" s="14">
        <v>0.15</v>
      </c>
      <c r="BB698" s="14">
        <v>1.5984542420516425E-4</v>
      </c>
      <c r="BC698" s="14">
        <v>5.6212072820185249E-4</v>
      </c>
      <c r="BD698" s="14">
        <v>2.1980676328502416E-3</v>
      </c>
      <c r="BE698" s="14">
        <v>8.5024154589371983E-3</v>
      </c>
      <c r="BF698" s="14">
        <v>0</v>
      </c>
      <c r="BG698" s="14">
        <v>0.24249999999999999</v>
      </c>
      <c r="BH698" s="13">
        <v>9.0999999999999998E-2</v>
      </c>
      <c r="BI698" s="13">
        <v>9.0999999999999998E-2</v>
      </c>
      <c r="BJ698" s="13">
        <v>0.35199999999999998</v>
      </c>
      <c r="BK698" s="13">
        <v>0.35199999999999998</v>
      </c>
      <c r="BL698" s="13">
        <v>41.4</v>
      </c>
      <c r="BM698" s="13">
        <v>41.4</v>
      </c>
      <c r="BN698" s="13">
        <v>1.67</v>
      </c>
      <c r="BO698" s="13">
        <v>1.67</v>
      </c>
      <c r="BP698" s="13">
        <v>0.35199999999999998</v>
      </c>
      <c r="BQ698" s="13">
        <v>0</v>
      </c>
      <c r="BR698" s="13">
        <v>0</v>
      </c>
      <c r="BS698" s="13">
        <v>-2.29</v>
      </c>
      <c r="BT698" s="14">
        <v>-6.5056818181818183</v>
      </c>
      <c r="BU698" s="13">
        <v>2.6419999999999999</v>
      </c>
      <c r="BV698" s="13">
        <v>2.3810000000000002</v>
      </c>
      <c r="BW698" s="13">
        <v>2.3810000000000002</v>
      </c>
      <c r="BX698" s="13">
        <v>569.29999999999995</v>
      </c>
      <c r="BY698" s="13">
        <v>626.19999999999993</v>
      </c>
      <c r="BZ698" s="13">
        <v>558.1</v>
      </c>
      <c r="CA698" s="13">
        <v>679.19999999999993</v>
      </c>
      <c r="CB698" s="13">
        <v>0</v>
      </c>
      <c r="CC698" s="15">
        <v>0.94099999999999995</v>
      </c>
      <c r="CD698" s="15">
        <v>1.42</v>
      </c>
      <c r="CE698" s="15">
        <v>0.36</v>
      </c>
      <c r="CF698" s="15" t="s">
        <v>7128</v>
      </c>
      <c r="CG698" s="15" t="s">
        <v>7128</v>
      </c>
      <c r="CH698" s="13" t="s">
        <v>7128</v>
      </c>
      <c r="CI698" s="13" t="s">
        <v>7128</v>
      </c>
      <c r="CJ698" s="13">
        <v>0</v>
      </c>
      <c r="CK698" s="12">
        <f t="shared" si="20"/>
        <v>0</v>
      </c>
      <c r="CL698" s="36">
        <f t="shared" si="21"/>
        <v>6.0954063604240286E-2</v>
      </c>
      <c r="CM698" s="13" t="s">
        <v>7128</v>
      </c>
      <c r="CN698" s="13" t="s">
        <v>7128</v>
      </c>
      <c r="CO698" s="13">
        <v>9.0999999999999998E-2</v>
      </c>
      <c r="CP698" s="13">
        <v>235.2</v>
      </c>
      <c r="CQ698" s="13">
        <v>1.67</v>
      </c>
      <c r="CR698" s="13">
        <v>402.9</v>
      </c>
      <c r="CS698" s="13" t="s">
        <v>7128</v>
      </c>
      <c r="CT698" s="13">
        <v>0</v>
      </c>
      <c r="CU698" s="13">
        <v>0.35199999999999998</v>
      </c>
      <c r="CV698" s="13">
        <v>679.19999999999993</v>
      </c>
      <c r="CW698" s="13">
        <v>1.67</v>
      </c>
      <c r="CX698" s="12">
        <v>1.5984542420516425E-4</v>
      </c>
      <c r="CY698" s="12">
        <v>5.6212072820185249E-4</v>
      </c>
      <c r="CZ698" s="15">
        <v>241.25748502994011</v>
      </c>
      <c r="DA698" s="20"/>
      <c r="DB698" s="20"/>
    </row>
    <row r="699" spans="1:106">
      <c r="A699" s="8" t="s">
        <v>993</v>
      </c>
      <c r="B699" s="8" t="s">
        <v>994</v>
      </c>
      <c r="C699" s="9" t="s">
        <v>7136</v>
      </c>
      <c r="D699" s="9" t="s">
        <v>7126</v>
      </c>
      <c r="E699" s="10" t="s">
        <v>7127</v>
      </c>
      <c r="F699" s="10" t="s">
        <v>7126</v>
      </c>
      <c r="G699" s="11">
        <v>0.39</v>
      </c>
      <c r="H699" s="11">
        <v>0.5046631618357138</v>
      </c>
      <c r="I699" s="12">
        <v>9.0499999999999997E-2</v>
      </c>
      <c r="J699" s="12">
        <v>0.1021720161461321</v>
      </c>
      <c r="K699" s="12">
        <v>3.2000000000000001E-2</v>
      </c>
      <c r="L699" s="12">
        <v>8.8499999999999995E-2</v>
      </c>
      <c r="M699" s="12">
        <v>5.8418850000000001E-2</v>
      </c>
      <c r="N699" s="12">
        <v>9.1159877985393101E-2</v>
      </c>
      <c r="O699" s="12">
        <v>5.6161317187201229E-2</v>
      </c>
      <c r="P699" s="12">
        <v>-8.9743020726425815E-2</v>
      </c>
      <c r="Q699" s="13">
        <v>584.29999999999995</v>
      </c>
      <c r="R699" s="13">
        <v>13.623833344218754</v>
      </c>
      <c r="S699" s="13">
        <v>182.9</v>
      </c>
      <c r="T699" s="13">
        <v>196.52383334421876</v>
      </c>
      <c r="U699" s="13">
        <v>780.82383334421866</v>
      </c>
      <c r="V699" s="13">
        <v>0</v>
      </c>
      <c r="W699" s="13">
        <v>780.82383334421866</v>
      </c>
      <c r="X699" s="14">
        <v>0</v>
      </c>
      <c r="Y699" s="15">
        <v>0.23569915254237289</v>
      </c>
      <c r="Z699" s="14">
        <v>0.44051408746993698</v>
      </c>
      <c r="AA699" s="14">
        <v>0.25168780069445335</v>
      </c>
      <c r="AB699" s="14">
        <v>0.78735510153933796</v>
      </c>
      <c r="AC699" s="14">
        <v>0.33634063553691385</v>
      </c>
      <c r="AD699" s="13">
        <v>2.06</v>
      </c>
      <c r="AE699" s="15">
        <v>1.8851111111111112</v>
      </c>
      <c r="AF699" s="14">
        <v>0.16431676725154984</v>
      </c>
      <c r="AG699" s="14">
        <v>0.37610282282021401</v>
      </c>
      <c r="AH699" s="15">
        <v>0.32768361581920907</v>
      </c>
      <c r="AI699" s="5" t="s">
        <v>7128</v>
      </c>
      <c r="AJ699" s="15">
        <v>19.094771241830063</v>
      </c>
      <c r="AK699" s="15">
        <v>19.220394736842106</v>
      </c>
      <c r="AL699" s="15">
        <v>16.349206349206348</v>
      </c>
      <c r="AM699" s="15">
        <v>0.84117934986035525</v>
      </c>
      <c r="AN699" s="15">
        <v>2.3409455128205128</v>
      </c>
      <c r="AO699" s="15">
        <v>6.0423991726990689</v>
      </c>
      <c r="AP699" s="15">
        <v>1381.4185935336732</v>
      </c>
      <c r="AQ699" s="15">
        <v>237.33247214109988</v>
      </c>
      <c r="AR699" s="15">
        <v>1.7502401238934779</v>
      </c>
      <c r="AS699" s="15">
        <v>8.0747035506123961</v>
      </c>
      <c r="AT699" s="14">
        <v>0</v>
      </c>
      <c r="AU699" s="14">
        <v>0</v>
      </c>
      <c r="AV699" s="12">
        <v>0.43700000000000006</v>
      </c>
      <c r="AW699" s="12" t="s">
        <v>7128</v>
      </c>
      <c r="AX699" s="12">
        <v>0.26</v>
      </c>
      <c r="AY699" s="12">
        <v>0.32100000000000001</v>
      </c>
      <c r="AZ699" s="14">
        <v>0.22699999999999998</v>
      </c>
      <c r="BA699" s="14">
        <v>0.21299999999999999</v>
      </c>
      <c r="BB699" s="14">
        <v>0.15833333333333333</v>
      </c>
      <c r="BC699" s="14">
        <v>1.4168572589672798E-3</v>
      </c>
      <c r="BD699" s="14">
        <v>0.3024875621890547</v>
      </c>
      <c r="BE699" s="14">
        <v>5.6242122503109369E-3</v>
      </c>
      <c r="BF699" s="14">
        <v>0.12586206896551724</v>
      </c>
      <c r="BG699" s="14">
        <v>0.39500000000000002</v>
      </c>
      <c r="BH699" s="13">
        <v>30.6</v>
      </c>
      <c r="BI699" s="13">
        <v>30.4</v>
      </c>
      <c r="BJ699" s="13">
        <v>0</v>
      </c>
      <c r="BK699" s="13">
        <v>0.56523333115624919</v>
      </c>
      <c r="BL699" s="13">
        <v>96.7</v>
      </c>
      <c r="BM699" s="13">
        <v>100.5</v>
      </c>
      <c r="BN699" s="13">
        <v>0</v>
      </c>
      <c r="BO699" s="13">
        <v>3.29</v>
      </c>
      <c r="BP699" s="13">
        <v>0.49409189464865233</v>
      </c>
      <c r="BQ699" s="13">
        <v>0</v>
      </c>
      <c r="BR699" s="13">
        <v>0</v>
      </c>
      <c r="BS699" s="13">
        <v>0</v>
      </c>
      <c r="BT699" s="14">
        <v>0</v>
      </c>
      <c r="BU699" s="13">
        <v>0.49409189464865233</v>
      </c>
      <c r="BV699" s="13">
        <v>30.4</v>
      </c>
      <c r="BW699" s="13">
        <v>30.4</v>
      </c>
      <c r="BX699" s="13">
        <v>192</v>
      </c>
      <c r="BY699" s="13">
        <v>348.7238333442188</v>
      </c>
      <c r="BZ699" s="13">
        <v>249.6</v>
      </c>
      <c r="CA699" s="13">
        <v>446.12383334421872</v>
      </c>
      <c r="CB699" s="13">
        <v>0</v>
      </c>
      <c r="CC699" s="15">
        <v>0.41199999999999998</v>
      </c>
      <c r="CD699" s="15">
        <v>1.22</v>
      </c>
      <c r="CE699" s="15">
        <v>0.36</v>
      </c>
      <c r="CF699" s="15" t="s">
        <v>7128</v>
      </c>
      <c r="CG699" s="15" t="s">
        <v>7128</v>
      </c>
      <c r="CH699" s="13" t="s">
        <v>7128</v>
      </c>
      <c r="CI699" s="13" t="s">
        <v>7128</v>
      </c>
      <c r="CJ699" s="13">
        <v>0</v>
      </c>
      <c r="CK699" s="12">
        <f t="shared" si="20"/>
        <v>0</v>
      </c>
      <c r="CL699" s="36">
        <f t="shared" si="21"/>
        <v>0.2167559605034339</v>
      </c>
      <c r="CM699" s="13">
        <v>34.799999999999997</v>
      </c>
      <c r="CN699" s="13">
        <v>4.38</v>
      </c>
      <c r="CO699" s="13">
        <v>30.4</v>
      </c>
      <c r="CP699" s="13">
        <v>584.29999999999995</v>
      </c>
      <c r="CQ699" s="13">
        <v>3.29</v>
      </c>
      <c r="CR699" s="13">
        <v>780.82383334421866</v>
      </c>
      <c r="CS699" s="13" t="s">
        <v>7128</v>
      </c>
      <c r="CT699" s="13">
        <v>0</v>
      </c>
      <c r="CU699" s="13">
        <v>0.56523333115624919</v>
      </c>
      <c r="CV699" s="13">
        <v>446.12383334421872</v>
      </c>
      <c r="CW699" s="13">
        <v>0</v>
      </c>
      <c r="CX699" s="12">
        <v>0.15833333333333333</v>
      </c>
      <c r="CY699" s="12">
        <v>1.4168572589672798E-3</v>
      </c>
      <c r="CZ699" s="15" t="s">
        <v>7128</v>
      </c>
      <c r="DA699" s="20"/>
      <c r="DB699" s="20"/>
    </row>
    <row r="700" spans="1:106" ht="24">
      <c r="A700" s="8" t="s">
        <v>5919</v>
      </c>
      <c r="B700" s="8" t="s">
        <v>5920</v>
      </c>
      <c r="C700" s="9" t="s">
        <v>7142</v>
      </c>
      <c r="D700" s="9" t="s">
        <v>7126</v>
      </c>
      <c r="E700" s="10" t="s">
        <v>7127</v>
      </c>
      <c r="F700" s="10" t="s">
        <v>7126</v>
      </c>
      <c r="G700" s="11">
        <v>0.1</v>
      </c>
      <c r="H700" s="11">
        <v>0.1</v>
      </c>
      <c r="I700" s="12">
        <v>9.0499999999999997E-2</v>
      </c>
      <c r="J700" s="12">
        <v>6.5549999999999997E-2</v>
      </c>
      <c r="K700" s="12">
        <v>4.7E-2</v>
      </c>
      <c r="L700" s="12">
        <v>0.10350000000000001</v>
      </c>
      <c r="M700" s="12">
        <v>6.8320350000000002E-2</v>
      </c>
      <c r="N700" s="12">
        <v>6.5549999999999997E-2</v>
      </c>
      <c r="O700" s="12" t="s">
        <v>7128</v>
      </c>
      <c r="P700" s="12" t="s">
        <v>7128</v>
      </c>
      <c r="Q700" s="13">
        <v>0.23100000000000001</v>
      </c>
      <c r="R700" s="13">
        <v>0</v>
      </c>
      <c r="S700" s="13">
        <v>0</v>
      </c>
      <c r="T700" s="13">
        <v>0</v>
      </c>
      <c r="U700" s="13">
        <v>0.23100000000000001</v>
      </c>
      <c r="V700" s="13">
        <v>0</v>
      </c>
      <c r="W700" s="13">
        <v>0.23100000000000001</v>
      </c>
      <c r="X700" s="14">
        <v>0</v>
      </c>
      <c r="Y700" s="15">
        <v>3.9893617021276591E-2</v>
      </c>
      <c r="Z700" s="14" t="s">
        <v>7128</v>
      </c>
      <c r="AA700" s="14">
        <v>0</v>
      </c>
      <c r="AB700" s="14" t="s">
        <v>7128</v>
      </c>
      <c r="AC700" s="14">
        <v>0</v>
      </c>
      <c r="AD700" s="13">
        <v>1.2E-2</v>
      </c>
      <c r="AE700" s="15">
        <v>-0.64733333333333354</v>
      </c>
      <c r="AF700" s="14">
        <v>8.3666002653407553E-2</v>
      </c>
      <c r="AG700" s="14" t="s">
        <v>7128</v>
      </c>
      <c r="AH700" s="15">
        <v>0.45945945945945954</v>
      </c>
      <c r="AI700" s="5" t="s">
        <v>7128</v>
      </c>
      <c r="AJ700" s="15" t="s">
        <v>7128</v>
      </c>
      <c r="AK700" s="15" t="s">
        <v>7128</v>
      </c>
      <c r="AL700" s="15" t="s">
        <v>7128</v>
      </c>
      <c r="AM700" s="15" t="s">
        <v>7128</v>
      </c>
      <c r="AN700" s="15" t="s">
        <v>7128</v>
      </c>
      <c r="AO700" s="15" t="s">
        <v>7128</v>
      </c>
      <c r="AP700" s="15" t="s">
        <v>7128</v>
      </c>
      <c r="AQ700" s="15" t="s">
        <v>7128</v>
      </c>
      <c r="AR700" s="15" t="s">
        <v>7128</v>
      </c>
      <c r="AS700" s="15" t="s">
        <v>7128</v>
      </c>
      <c r="AT700" s="14" t="s">
        <v>7128</v>
      </c>
      <c r="AU700" s="14">
        <v>0</v>
      </c>
      <c r="AV700" s="12" t="s">
        <v>7128</v>
      </c>
      <c r="AW700" s="12" t="s">
        <v>7128</v>
      </c>
      <c r="AX700" s="12" t="s">
        <v>7128</v>
      </c>
      <c r="AY700" s="12" t="s">
        <v>7128</v>
      </c>
      <c r="AZ700" s="14" t="s">
        <v>7128</v>
      </c>
      <c r="BA700" s="14" t="s">
        <v>7128</v>
      </c>
      <c r="BB700" s="14" t="s">
        <v>7128</v>
      </c>
      <c r="BC700" s="14" t="s">
        <v>7128</v>
      </c>
      <c r="BD700" s="14" t="s">
        <v>7128</v>
      </c>
      <c r="BE700" s="14" t="s">
        <v>7128</v>
      </c>
      <c r="BF700" s="14">
        <v>0</v>
      </c>
      <c r="BG700" s="14">
        <v>7.0300000000000001E-2</v>
      </c>
      <c r="BH700" s="13">
        <v>-0.45800000000000002</v>
      </c>
      <c r="BI700" s="13">
        <v>-0.45800000000000002</v>
      </c>
      <c r="BJ700" s="13">
        <v>0</v>
      </c>
      <c r="BK700" s="13">
        <v>0</v>
      </c>
      <c r="BL700" s="13">
        <v>-6.0000000000000001E-3</v>
      </c>
      <c r="BM700" s="13">
        <v>-6.0000000000000001E-3</v>
      </c>
      <c r="BN700" s="13">
        <v>0</v>
      </c>
      <c r="BO700" s="13">
        <v>0</v>
      </c>
      <c r="BP700" s="13">
        <v>0</v>
      </c>
      <c r="BQ700" s="13">
        <v>0</v>
      </c>
      <c r="BR700" s="13">
        <v>0</v>
      </c>
      <c r="BS700" s="13">
        <v>-8.4000000000000005E-2</v>
      </c>
      <c r="BT700" s="14" t="s">
        <v>7128</v>
      </c>
      <c r="BU700" s="13">
        <v>8.4000000000000005E-2</v>
      </c>
      <c r="BV700" s="13">
        <v>-0.374</v>
      </c>
      <c r="BW700" s="13">
        <v>-0.374</v>
      </c>
      <c r="BX700" s="13">
        <v>0</v>
      </c>
      <c r="BY700" s="13">
        <v>0</v>
      </c>
      <c r="BZ700" s="13">
        <v>0</v>
      </c>
      <c r="CA700" s="13">
        <v>0</v>
      </c>
      <c r="CB700" s="13">
        <v>0</v>
      </c>
      <c r="CC700" s="15">
        <v>-0.46800000000000003</v>
      </c>
      <c r="CD700" s="15">
        <v>0.24399999999999999</v>
      </c>
      <c r="CE700" s="15">
        <v>0.36</v>
      </c>
      <c r="CF700" s="15" t="s">
        <v>7128</v>
      </c>
      <c r="CG700" s="15" t="s">
        <v>7128</v>
      </c>
      <c r="CH700" s="13" t="s">
        <v>7128</v>
      </c>
      <c r="CI700" s="13" t="s">
        <v>7128</v>
      </c>
      <c r="CJ700" s="13">
        <v>0</v>
      </c>
      <c r="CK700" s="12">
        <f t="shared" si="20"/>
        <v>0</v>
      </c>
      <c r="CL700" s="36" t="str">
        <f t="shared" si="21"/>
        <v>NA</v>
      </c>
      <c r="CM700" s="13" t="s">
        <v>7128</v>
      </c>
      <c r="CN700" s="13" t="s">
        <v>7128</v>
      </c>
      <c r="CO700" s="13" t="s">
        <v>7128</v>
      </c>
      <c r="CP700" s="13" t="s">
        <v>7128</v>
      </c>
      <c r="CQ700" s="13" t="s">
        <v>7128</v>
      </c>
      <c r="CR700" s="13" t="s">
        <v>7128</v>
      </c>
      <c r="CS700" s="13" t="s">
        <v>7128</v>
      </c>
      <c r="CT700" s="13">
        <v>0</v>
      </c>
      <c r="CU700" s="13">
        <v>0</v>
      </c>
      <c r="CV700" s="13">
        <v>0</v>
      </c>
      <c r="CW700" s="13">
        <v>0</v>
      </c>
      <c r="CX700" s="12" t="s">
        <v>7128</v>
      </c>
      <c r="CY700" s="12" t="s">
        <v>7128</v>
      </c>
      <c r="CZ700" s="15" t="s">
        <v>7128</v>
      </c>
      <c r="DA700" s="20"/>
      <c r="DB700" s="20"/>
    </row>
    <row r="701" spans="1:106">
      <c r="A701" s="8" t="s">
        <v>1349</v>
      </c>
      <c r="B701" s="8" t="s">
        <v>1350</v>
      </c>
      <c r="C701" s="9" t="s">
        <v>7150</v>
      </c>
      <c r="D701" s="9" t="s">
        <v>7126</v>
      </c>
      <c r="E701" s="10" t="s">
        <v>7127</v>
      </c>
      <c r="F701" s="10" t="s">
        <v>7126</v>
      </c>
      <c r="G701" s="11">
        <v>0.76</v>
      </c>
      <c r="H701" s="11">
        <v>2.0972151898734177</v>
      </c>
      <c r="I701" s="12">
        <v>9.0499999999999997E-2</v>
      </c>
      <c r="J701" s="12">
        <v>0.24629797468354428</v>
      </c>
      <c r="K701" s="12">
        <v>3.2000000000000001E-2</v>
      </c>
      <c r="L701" s="12">
        <v>8.8499999999999995E-2</v>
      </c>
      <c r="M701" s="12">
        <v>5.8418850000000001E-2</v>
      </c>
      <c r="N701" s="12">
        <v>0.12650348692660551</v>
      </c>
      <c r="O701" s="12">
        <v>-0.26490012522117867</v>
      </c>
      <c r="P701" s="12">
        <v>-9.9280047083486353E-2</v>
      </c>
      <c r="Q701" s="13">
        <v>31.6</v>
      </c>
      <c r="R701" s="13">
        <v>0</v>
      </c>
      <c r="S701" s="13">
        <v>55.6</v>
      </c>
      <c r="T701" s="13">
        <v>55.6</v>
      </c>
      <c r="U701" s="13">
        <v>87.2</v>
      </c>
      <c r="V701" s="13">
        <v>2.76</v>
      </c>
      <c r="W701" s="13">
        <v>84.44</v>
      </c>
      <c r="X701" s="14">
        <v>3.1651376146788986E-2</v>
      </c>
      <c r="Y701" s="15">
        <v>0.21551724137931036</v>
      </c>
      <c r="Z701" s="14">
        <v>0.60765027322404375</v>
      </c>
      <c r="AA701" s="14">
        <v>0.63761467889908252</v>
      </c>
      <c r="AB701" s="14">
        <v>1.5487465181058497</v>
      </c>
      <c r="AC701" s="14">
        <v>1.759493670886076</v>
      </c>
      <c r="AD701" s="13">
        <v>1.82</v>
      </c>
      <c r="AE701" s="15">
        <v>1.2902777777777779</v>
      </c>
      <c r="AF701" s="14">
        <v>0.11832159566199232</v>
      </c>
      <c r="AG701" s="14">
        <v>0.48427338795943997</v>
      </c>
      <c r="AH701" s="15">
        <v>0.25412541254125415</v>
      </c>
      <c r="AI701" s="5">
        <v>0.54004576659038894</v>
      </c>
      <c r="AJ701" s="15" t="s">
        <v>7128</v>
      </c>
      <c r="AK701" s="15" t="s">
        <v>7128</v>
      </c>
      <c r="AL701" s="15" t="s">
        <v>7128</v>
      </c>
      <c r="AM701" s="15" t="s">
        <v>7128</v>
      </c>
      <c r="AN701" s="15">
        <v>0.88022284122562677</v>
      </c>
      <c r="AO701" s="15">
        <v>0.20546163849154747</v>
      </c>
      <c r="AP701" s="15">
        <v>35.779661016949156</v>
      </c>
      <c r="AQ701" s="15">
        <v>9.5304740406320541</v>
      </c>
      <c r="AR701" s="15">
        <v>0.96293762116546922</v>
      </c>
      <c r="AS701" s="15">
        <v>0.54902470741222364</v>
      </c>
      <c r="AT701" s="14" t="s">
        <v>7128</v>
      </c>
      <c r="AU701" s="14">
        <v>3.0411392405063287E-2</v>
      </c>
      <c r="AV701" s="12" t="s">
        <v>7128</v>
      </c>
      <c r="AW701" s="12" t="s">
        <v>7128</v>
      </c>
      <c r="AX701" s="12">
        <v>7.6499999999999999E-2</v>
      </c>
      <c r="AY701" s="12">
        <v>0.32200000000000001</v>
      </c>
      <c r="AZ701" s="14" t="s">
        <v>7128</v>
      </c>
      <c r="BA701" s="14" t="s">
        <v>7128</v>
      </c>
      <c r="BB701" s="14">
        <v>-1.8602150537634407E-2</v>
      </c>
      <c r="BC701" s="14">
        <v>2.7223439843119156E-2</v>
      </c>
      <c r="BD701" s="14">
        <v>-4.4993498049414821E-3</v>
      </c>
      <c r="BE701" s="14">
        <v>1.5344603381014302E-2</v>
      </c>
      <c r="BF701" s="14">
        <v>0</v>
      </c>
      <c r="BG701" s="14">
        <v>0.1192</v>
      </c>
      <c r="BH701" s="13">
        <v>-0.69199999999999995</v>
      </c>
      <c r="BI701" s="13">
        <v>-0.69199999999999995</v>
      </c>
      <c r="BJ701" s="13">
        <v>2.36</v>
      </c>
      <c r="BK701" s="13">
        <v>2.36</v>
      </c>
      <c r="BL701" s="13">
        <v>153.80000000000001</v>
      </c>
      <c r="BM701" s="13">
        <v>153.80000000000001</v>
      </c>
      <c r="BN701" s="13">
        <v>8.86</v>
      </c>
      <c r="BO701" s="13">
        <v>8.86</v>
      </c>
      <c r="BP701" s="13">
        <v>2.36</v>
      </c>
      <c r="BQ701" s="13">
        <v>-5.23</v>
      </c>
      <c r="BR701" s="13">
        <v>-2.8889999999999998</v>
      </c>
      <c r="BS701" s="13">
        <v>2.8199999999999994</v>
      </c>
      <c r="BT701" s="14">
        <v>-2.9237288135593387E-2</v>
      </c>
      <c r="BU701" s="13">
        <v>2.4290000000000003</v>
      </c>
      <c r="BV701" s="13">
        <v>4.6070000000000011</v>
      </c>
      <c r="BW701" s="13">
        <v>-0.62299999999999978</v>
      </c>
      <c r="BX701" s="13">
        <v>37.200000000000003</v>
      </c>
      <c r="BY701" s="13">
        <v>86.690000000000012</v>
      </c>
      <c r="BZ701" s="13">
        <v>35.9</v>
      </c>
      <c r="CA701" s="13">
        <v>87.69</v>
      </c>
      <c r="CB701" s="13">
        <v>-0.96099999999999997</v>
      </c>
      <c r="CC701" s="15">
        <v>0.38200000000000001</v>
      </c>
      <c r="CD701" s="15">
        <v>0.63200000000000001</v>
      </c>
      <c r="CE701" s="15">
        <v>0.36</v>
      </c>
      <c r="CF701" s="15" t="s">
        <v>7128</v>
      </c>
      <c r="CG701" s="15" t="s">
        <v>7128</v>
      </c>
      <c r="CH701" s="13" t="s">
        <v>7128</v>
      </c>
      <c r="CI701" s="13" t="s">
        <v>7128</v>
      </c>
      <c r="CJ701" s="13">
        <v>-0.96099999999999997</v>
      </c>
      <c r="CK701" s="12">
        <f t="shared" si="20"/>
        <v>0.20859561536791832</v>
      </c>
      <c r="CL701" s="36">
        <f t="shared" si="21"/>
        <v>1.7539058045387161</v>
      </c>
      <c r="CM701" s="13" t="s">
        <v>7128</v>
      </c>
      <c r="CN701" s="13" t="s">
        <v>7128</v>
      </c>
      <c r="CO701" s="13" t="s">
        <v>7128</v>
      </c>
      <c r="CP701" s="13" t="s">
        <v>7128</v>
      </c>
      <c r="CQ701" s="13">
        <v>8.86</v>
      </c>
      <c r="CR701" s="13">
        <v>84.44</v>
      </c>
      <c r="CS701" s="13">
        <v>4.6070000000000011</v>
      </c>
      <c r="CT701" s="13">
        <v>0</v>
      </c>
      <c r="CU701" s="13">
        <v>2.36</v>
      </c>
      <c r="CV701" s="13">
        <v>87.69</v>
      </c>
      <c r="CW701" s="13">
        <v>8.86</v>
      </c>
      <c r="CX701" s="12">
        <v>-1.8602150537634407E-2</v>
      </c>
      <c r="CY701" s="12">
        <v>2.7223439843119156E-2</v>
      </c>
      <c r="CZ701" s="15">
        <v>9.5304740406320541</v>
      </c>
      <c r="DA701" s="20"/>
      <c r="DB701" s="20"/>
    </row>
    <row r="702" spans="1:106" ht="24">
      <c r="A702" s="8" t="s">
        <v>1129</v>
      </c>
      <c r="B702" s="8" t="s">
        <v>1130</v>
      </c>
      <c r="C702" s="9" t="s">
        <v>7148</v>
      </c>
      <c r="D702" s="9" t="s">
        <v>7126</v>
      </c>
      <c r="E702" s="10" t="s">
        <v>7127</v>
      </c>
      <c r="F702" s="10" t="s">
        <v>7126</v>
      </c>
      <c r="G702" s="11">
        <v>0.67</v>
      </c>
      <c r="H702" s="11">
        <v>0.67</v>
      </c>
      <c r="I702" s="12">
        <v>9.0499999999999997E-2</v>
      </c>
      <c r="J702" s="12">
        <v>0.117135</v>
      </c>
      <c r="K702" s="12">
        <v>3.6999999999999998E-2</v>
      </c>
      <c r="L702" s="12">
        <v>9.35E-2</v>
      </c>
      <c r="M702" s="12">
        <v>6.1719349999999999E-2</v>
      </c>
      <c r="N702" s="12">
        <v>0.117135</v>
      </c>
      <c r="O702" s="12">
        <v>-8.8294029649595693E-2</v>
      </c>
      <c r="P702" s="12">
        <v>-7.9362979274611403E-2</v>
      </c>
      <c r="Q702" s="13">
        <v>18.8</v>
      </c>
      <c r="R702" s="13">
        <v>0</v>
      </c>
      <c r="S702" s="13">
        <v>0</v>
      </c>
      <c r="T702" s="13">
        <v>0</v>
      </c>
      <c r="U702" s="13">
        <v>18.8</v>
      </c>
      <c r="V702" s="13">
        <v>0</v>
      </c>
      <c r="W702" s="13">
        <v>18.8</v>
      </c>
      <c r="X702" s="14">
        <v>0</v>
      </c>
      <c r="Y702" s="15">
        <v>8.6206896551724144E-2</v>
      </c>
      <c r="Z702" s="14" t="s">
        <v>7128</v>
      </c>
      <c r="AA702" s="14">
        <v>0</v>
      </c>
      <c r="AB702" s="14" t="s">
        <v>7128</v>
      </c>
      <c r="AC702" s="14">
        <v>0</v>
      </c>
      <c r="AD702" s="13">
        <v>1.08</v>
      </c>
      <c r="AE702" s="15">
        <v>1.5493611111111112</v>
      </c>
      <c r="AF702" s="14">
        <v>6.3245553203367583E-2</v>
      </c>
      <c r="AG702" s="14">
        <v>0.64273293442922308</v>
      </c>
      <c r="AH702" s="15">
        <v>0.50417827298050133</v>
      </c>
      <c r="AI702" s="5">
        <v>1.1198156682027651</v>
      </c>
      <c r="AJ702" s="15">
        <v>17.570093457943926</v>
      </c>
      <c r="AK702" s="15">
        <v>17.570093457943926</v>
      </c>
      <c r="AL702" s="15" t="s">
        <v>7128</v>
      </c>
      <c r="AM702" s="15" t="s">
        <v>7128</v>
      </c>
      <c r="AN702" s="15" t="s">
        <v>7128</v>
      </c>
      <c r="AO702" s="15">
        <v>9.3115403665180785E-2</v>
      </c>
      <c r="AP702" s="15">
        <v>2.578875171467764</v>
      </c>
      <c r="AQ702" s="15">
        <v>1.724770642201835</v>
      </c>
      <c r="AR702" s="15" t="s">
        <v>7128</v>
      </c>
      <c r="AS702" s="15">
        <v>9.3115403665180785E-2</v>
      </c>
      <c r="AT702" s="14">
        <v>0.26018691588785042</v>
      </c>
      <c r="AU702" s="14">
        <v>1.4808510638297872E-2</v>
      </c>
      <c r="AV702" s="12" t="s">
        <v>7128</v>
      </c>
      <c r="AW702" s="12">
        <v>-0.29699999999999999</v>
      </c>
      <c r="AX702" s="12">
        <v>8.3699999999999997E-2</v>
      </c>
      <c r="AY702" s="12">
        <v>7.7800000000000008E-2</v>
      </c>
      <c r="AZ702" s="14" t="s">
        <v>7128</v>
      </c>
      <c r="BA702" s="14" t="s">
        <v>7128</v>
      </c>
      <c r="BB702" s="14">
        <v>2.8840970350404314E-2</v>
      </c>
      <c r="BC702" s="14">
        <v>3.77720207253886E-2</v>
      </c>
      <c r="BD702" s="14">
        <v>5.2996532937097576E-3</v>
      </c>
      <c r="BE702" s="14">
        <v>3.6106983655274885E-2</v>
      </c>
      <c r="BF702" s="14">
        <v>0.5</v>
      </c>
      <c r="BG702" s="14">
        <v>0.36509999999999998</v>
      </c>
      <c r="BH702" s="13">
        <v>1.07</v>
      </c>
      <c r="BI702" s="13">
        <v>1.07</v>
      </c>
      <c r="BJ702" s="13">
        <v>7.29</v>
      </c>
      <c r="BK702" s="13">
        <v>7.29</v>
      </c>
      <c r="BL702" s="13">
        <v>201.9</v>
      </c>
      <c r="BM702" s="13">
        <v>201.9</v>
      </c>
      <c r="BN702" s="13">
        <v>10.9</v>
      </c>
      <c r="BO702" s="13">
        <v>10.9</v>
      </c>
      <c r="BP702" s="13">
        <v>3.645</v>
      </c>
      <c r="BQ702" s="13">
        <v>0</v>
      </c>
      <c r="BR702" s="13">
        <v>0</v>
      </c>
      <c r="BS702" s="13">
        <v>-2.92</v>
      </c>
      <c r="BT702" s="14">
        <v>-0.80109739368998623</v>
      </c>
      <c r="BU702" s="13">
        <v>6.5649999999999995</v>
      </c>
      <c r="BV702" s="13">
        <v>3.99</v>
      </c>
      <c r="BW702" s="13">
        <v>3.99</v>
      </c>
      <c r="BX702" s="13">
        <v>37.1</v>
      </c>
      <c r="BY702" s="13">
        <v>96.5</v>
      </c>
      <c r="BZ702" s="13">
        <v>0</v>
      </c>
      <c r="CA702" s="13">
        <v>0</v>
      </c>
      <c r="CB702" s="13">
        <v>-0.27839999999999998</v>
      </c>
      <c r="CC702" s="15">
        <v>0.27100000000000002</v>
      </c>
      <c r="CD702" s="15">
        <v>1.1399999999999999</v>
      </c>
      <c r="CE702" s="15">
        <v>0.36</v>
      </c>
      <c r="CF702" s="15" t="s">
        <v>7128</v>
      </c>
      <c r="CG702" s="15" t="s">
        <v>7128</v>
      </c>
      <c r="CH702" s="13" t="s">
        <v>7128</v>
      </c>
      <c r="CI702" s="13" t="s">
        <v>7128</v>
      </c>
      <c r="CJ702" s="13">
        <v>-0.27839999999999998</v>
      </c>
      <c r="CK702" s="12">
        <f t="shared" si="20"/>
        <v>6.9774436090225558E-2</v>
      </c>
      <c r="CL702" s="36" t="str">
        <f t="shared" si="21"/>
        <v>NA</v>
      </c>
      <c r="CM702" s="13">
        <v>2.2799999999999998</v>
      </c>
      <c r="CN702" s="13">
        <v>1.21</v>
      </c>
      <c r="CO702" s="13">
        <v>1.07</v>
      </c>
      <c r="CP702" s="13">
        <v>18.8</v>
      </c>
      <c r="CQ702" s="13">
        <v>10.9</v>
      </c>
      <c r="CR702" s="13">
        <v>18.8</v>
      </c>
      <c r="CS702" s="13">
        <v>3.99</v>
      </c>
      <c r="CT702" s="13">
        <v>0.38200000000000001</v>
      </c>
      <c r="CU702" s="13">
        <v>7.1412000000000004</v>
      </c>
      <c r="CV702" s="13">
        <v>0.38200000000000001</v>
      </c>
      <c r="CW702" s="13">
        <v>10.9</v>
      </c>
      <c r="CX702" s="12">
        <v>2.457713035590417E-2</v>
      </c>
      <c r="CY702" s="12">
        <v>3.6855143370285504E-2</v>
      </c>
      <c r="CZ702" s="15">
        <v>1.724770642201835</v>
      </c>
      <c r="DA702" s="20"/>
      <c r="DB702" s="20"/>
    </row>
    <row r="703" spans="1:106">
      <c r="A703" s="8" t="s">
        <v>397</v>
      </c>
      <c r="B703" s="8" t="s">
        <v>398</v>
      </c>
      <c r="C703" s="9" t="s">
        <v>7153</v>
      </c>
      <c r="D703" s="9" t="s">
        <v>7126</v>
      </c>
      <c r="E703" s="10" t="s">
        <v>7127</v>
      </c>
      <c r="F703" s="10" t="s">
        <v>7126</v>
      </c>
      <c r="G703" s="11">
        <v>1.1399999999999999</v>
      </c>
      <c r="H703" s="11">
        <v>1.5471511363734969</v>
      </c>
      <c r="I703" s="12">
        <v>9.0499999999999997E-2</v>
      </c>
      <c r="J703" s="12">
        <v>0.19651717784180145</v>
      </c>
      <c r="K703" s="12">
        <v>3.6999999999999998E-2</v>
      </c>
      <c r="L703" s="12">
        <v>9.35E-2</v>
      </c>
      <c r="M703" s="12">
        <v>6.1719349999999999E-2</v>
      </c>
      <c r="N703" s="12">
        <v>0.15891022500306748</v>
      </c>
      <c r="O703" s="12">
        <v>-7.680136967128634E-2</v>
      </c>
      <c r="P703" s="12">
        <v>-5.5061696174389371E-2</v>
      </c>
      <c r="Q703" s="13">
        <v>316.5</v>
      </c>
      <c r="R703" s="13">
        <v>0.86623536503447318</v>
      </c>
      <c r="S703" s="13">
        <v>121.6</v>
      </c>
      <c r="T703" s="13">
        <v>122.46623536503446</v>
      </c>
      <c r="U703" s="13">
        <v>438.96623536503444</v>
      </c>
      <c r="V703" s="13">
        <v>15.3</v>
      </c>
      <c r="W703" s="13">
        <v>423.66623536503442</v>
      </c>
      <c r="X703" s="14">
        <v>3.4854616978175705E-2</v>
      </c>
      <c r="Y703" s="15">
        <v>4.4642857142857144E-2</v>
      </c>
      <c r="Z703" s="14">
        <v>0.29167917076866523</v>
      </c>
      <c r="AA703" s="14">
        <v>0.27898782525538507</v>
      </c>
      <c r="AB703" s="14">
        <v>0.41178962799271845</v>
      </c>
      <c r="AC703" s="14">
        <v>0.38693913227499038</v>
      </c>
      <c r="AD703" s="13">
        <v>1.95</v>
      </c>
      <c r="AE703" s="15">
        <v>1.4316944444444448</v>
      </c>
      <c r="AF703" s="14">
        <v>0.13416407864998739</v>
      </c>
      <c r="AG703" s="14">
        <v>0.62162689774494151</v>
      </c>
      <c r="AH703" s="15">
        <v>0.43065693430656926</v>
      </c>
      <c r="AI703" s="5">
        <v>5.3493699885452459</v>
      </c>
      <c r="AJ703" s="15">
        <v>9.3916913946587535</v>
      </c>
      <c r="AK703" s="15">
        <v>9.3916913946587535</v>
      </c>
      <c r="AL703" s="15">
        <v>7.1955719557195561</v>
      </c>
      <c r="AM703" s="15" t="s">
        <v>7128</v>
      </c>
      <c r="AN703" s="15">
        <v>1.0642232683254877</v>
      </c>
      <c r="AO703" s="15">
        <v>0.35292149866190903</v>
      </c>
      <c r="AP703" s="15">
        <v>8.9985229739000712</v>
      </c>
      <c r="AQ703" s="15">
        <v>6.5325146151419995</v>
      </c>
      <c r="AR703" s="15">
        <v>1.0762066880645274</v>
      </c>
      <c r="AS703" s="15">
        <v>0.47241997699044874</v>
      </c>
      <c r="AT703" s="14">
        <v>0.23115727002967357</v>
      </c>
      <c r="AU703" s="14">
        <v>2.4612954186413901E-2</v>
      </c>
      <c r="AV703" s="12">
        <v>1.605</v>
      </c>
      <c r="AW703" s="12">
        <v>0.20100000000000001</v>
      </c>
      <c r="AX703" s="12">
        <v>3.8399999999999997E-2</v>
      </c>
      <c r="AY703" s="12">
        <v>9.4399999999999998E-2</v>
      </c>
      <c r="AZ703" s="14" t="s">
        <v>7128</v>
      </c>
      <c r="BA703" s="14">
        <v>6.3899999999999998E-2</v>
      </c>
      <c r="BB703" s="14">
        <v>0.11971580817051511</v>
      </c>
      <c r="BC703" s="14">
        <v>0.10384852882867811</v>
      </c>
      <c r="BD703" s="14">
        <v>3.7578055307760934E-2</v>
      </c>
      <c r="BE703" s="14">
        <v>5.2499724494862975E-2</v>
      </c>
      <c r="BF703" s="14">
        <v>7.6986301369863008E-2</v>
      </c>
      <c r="BG703" s="14">
        <v>0.70469999999999999</v>
      </c>
      <c r="BH703" s="13">
        <v>33.700000000000003</v>
      </c>
      <c r="BI703" s="13">
        <v>33.700000000000003</v>
      </c>
      <c r="BJ703" s="13">
        <v>46.7</v>
      </c>
      <c r="BK703" s="13">
        <v>47.081752926993111</v>
      </c>
      <c r="BL703" s="13">
        <v>896.8</v>
      </c>
      <c r="BM703" s="13">
        <v>896.8</v>
      </c>
      <c r="BN703" s="13">
        <v>64.3</v>
      </c>
      <c r="BO703" s="13">
        <v>64.855000000000004</v>
      </c>
      <c r="BP703" s="13">
        <v>43.457102907134185</v>
      </c>
      <c r="BQ703" s="13">
        <v>66.805000000000007</v>
      </c>
      <c r="BR703" s="13">
        <v>33.870000000000005</v>
      </c>
      <c r="BS703" s="13">
        <v>-0.90000000000000213</v>
      </c>
      <c r="BT703" s="14">
        <v>0.7586791984374881</v>
      </c>
      <c r="BU703" s="13">
        <v>10.487102907134187</v>
      </c>
      <c r="BV703" s="13">
        <v>-66.075000000000003</v>
      </c>
      <c r="BW703" s="13">
        <v>0.73000000000000398</v>
      </c>
      <c r="BX703" s="13">
        <v>281.5</v>
      </c>
      <c r="BY703" s="13">
        <v>418.46623536503449</v>
      </c>
      <c r="BZ703" s="13">
        <v>297.39999999999998</v>
      </c>
      <c r="CA703" s="13">
        <v>393.66623536503442</v>
      </c>
      <c r="CB703" s="13">
        <v>-7.79</v>
      </c>
      <c r="CC703" s="15">
        <v>0.55600000000000005</v>
      </c>
      <c r="CD703" s="15">
        <v>0.433</v>
      </c>
      <c r="CE703" s="15">
        <v>0.36</v>
      </c>
      <c r="CF703" s="15" t="s">
        <v>7128</v>
      </c>
      <c r="CG703" s="15" t="s">
        <v>7128</v>
      </c>
      <c r="CH703" s="13" t="s">
        <v>7128</v>
      </c>
      <c r="CI703" s="13" t="s">
        <v>7128</v>
      </c>
      <c r="CJ703" s="13">
        <v>-8.7309999999999999</v>
      </c>
      <c r="CK703" s="12" t="str">
        <f t="shared" si="20"/>
        <v>NA</v>
      </c>
      <c r="CL703" s="36">
        <f t="shared" si="21"/>
        <v>2.2780719285422721</v>
      </c>
      <c r="CM703" s="13">
        <v>36.5</v>
      </c>
      <c r="CN703" s="13">
        <v>2.81</v>
      </c>
      <c r="CO703" s="13">
        <v>33.700000000000003</v>
      </c>
      <c r="CP703" s="13">
        <v>316.5</v>
      </c>
      <c r="CQ703" s="13">
        <v>64.855000000000004</v>
      </c>
      <c r="CR703" s="13">
        <v>423.66623536503442</v>
      </c>
      <c r="CS703" s="13">
        <v>-66.075000000000003</v>
      </c>
      <c r="CT703" s="13">
        <v>20.602</v>
      </c>
      <c r="CU703" s="13">
        <v>47.655752926993109</v>
      </c>
      <c r="CV703" s="13">
        <v>414.2682353650344</v>
      </c>
      <c r="CW703" s="13">
        <v>71.489999999999995</v>
      </c>
      <c r="CX703" s="12">
        <v>0.11345174808508386</v>
      </c>
      <c r="CY703" s="12">
        <v>0.10018240725972319</v>
      </c>
      <c r="CZ703" s="15">
        <v>5.9262307366769402</v>
      </c>
      <c r="DA703" s="20"/>
      <c r="DB703" s="20"/>
    </row>
    <row r="704" spans="1:106">
      <c r="A704" s="8" t="s">
        <v>1149</v>
      </c>
      <c r="B704" s="8" t="s">
        <v>1150</v>
      </c>
      <c r="C704" s="9" t="s">
        <v>7161</v>
      </c>
      <c r="D704" s="9" t="s">
        <v>7126</v>
      </c>
      <c r="E704" s="10" t="s">
        <v>7127</v>
      </c>
      <c r="F704" s="10" t="s">
        <v>7126</v>
      </c>
      <c r="G704" s="11">
        <v>0.75</v>
      </c>
      <c r="H704" s="11">
        <v>1.8322281167108754</v>
      </c>
      <c r="I704" s="12">
        <v>9.0499999999999997E-2</v>
      </c>
      <c r="J704" s="12">
        <v>0.22231664456233421</v>
      </c>
      <c r="K704" s="12">
        <v>3.6999999999999998E-2</v>
      </c>
      <c r="L704" s="12">
        <v>9.35E-2</v>
      </c>
      <c r="M704" s="12">
        <v>6.1719349999999999E-2</v>
      </c>
      <c r="N704" s="12">
        <v>0.12745787339847992</v>
      </c>
      <c r="O704" s="12" t="s">
        <v>7128</v>
      </c>
      <c r="P704" s="12" t="s">
        <v>7128</v>
      </c>
      <c r="Q704" s="13">
        <v>75.400000000000006</v>
      </c>
      <c r="R704" s="13">
        <v>0</v>
      </c>
      <c r="S704" s="13">
        <v>108.8</v>
      </c>
      <c r="T704" s="13">
        <v>108.8</v>
      </c>
      <c r="U704" s="13">
        <v>184.2</v>
      </c>
      <c r="V704" s="13">
        <v>0.91700000000000004</v>
      </c>
      <c r="W704" s="13">
        <v>183.28299999999999</v>
      </c>
      <c r="X704" s="14">
        <v>4.9782844733984805E-3</v>
      </c>
      <c r="Y704" s="15">
        <v>1.0035128805620608</v>
      </c>
      <c r="Z704" s="14">
        <v>0.54838709677419362</v>
      </c>
      <c r="AA704" s="14">
        <v>0.5906623235613464</v>
      </c>
      <c r="AB704" s="14">
        <v>1.2142857142857144</v>
      </c>
      <c r="AC704" s="14">
        <v>1.442970822281167</v>
      </c>
      <c r="AD704" s="13">
        <v>0.35299999999999998</v>
      </c>
      <c r="AE704" s="15">
        <v>2.7779722222222225</v>
      </c>
      <c r="AF704" s="14">
        <v>0.27386127875258304</v>
      </c>
      <c r="AG704" s="14">
        <v>0.56963145980537278</v>
      </c>
      <c r="AH704" s="15">
        <v>0.35754189944134079</v>
      </c>
      <c r="AI704" s="5">
        <v>0.67892976588628751</v>
      </c>
      <c r="AJ704" s="15" t="s">
        <v>7128</v>
      </c>
      <c r="AK704" s="15" t="s">
        <v>7128</v>
      </c>
      <c r="AL704" s="15" t="s">
        <v>7128</v>
      </c>
      <c r="AM704" s="15" t="s">
        <v>7128</v>
      </c>
      <c r="AN704" s="15">
        <v>0.84151785714285721</v>
      </c>
      <c r="AO704" s="15">
        <v>0.37681159420289861</v>
      </c>
      <c r="AP704" s="15">
        <v>90.287192118226599</v>
      </c>
      <c r="AQ704" s="15">
        <v>17.968921568627451</v>
      </c>
      <c r="AR704" s="15">
        <v>0.92809507653823375</v>
      </c>
      <c r="AS704" s="15">
        <v>0.91595702148925529</v>
      </c>
      <c r="AT704" s="14" t="s">
        <v>7128</v>
      </c>
      <c r="AU704" s="14">
        <v>0</v>
      </c>
      <c r="AV704" s="12" t="s">
        <v>7128</v>
      </c>
      <c r="AW704" s="12" t="s">
        <v>7128</v>
      </c>
      <c r="AX704" s="12">
        <v>1.84E-2</v>
      </c>
      <c r="AY704" s="12">
        <v>4.0300000000000002E-2</v>
      </c>
      <c r="AZ704" s="14" t="s">
        <v>7128</v>
      </c>
      <c r="BA704" s="14" t="s">
        <v>7128</v>
      </c>
      <c r="BB704" s="14" t="s">
        <v>7128</v>
      </c>
      <c r="BC704" s="14" t="s">
        <v>7128</v>
      </c>
      <c r="BD704" s="14">
        <v>-4.7326336831584204E-3</v>
      </c>
      <c r="BE704" s="14">
        <v>1.0144927536231883E-2</v>
      </c>
      <c r="BF704" s="14">
        <v>0</v>
      </c>
      <c r="BG704" s="14">
        <v>0.12429999999999999</v>
      </c>
      <c r="BH704" s="13">
        <v>-0.94699999999999995</v>
      </c>
      <c r="BI704" s="13">
        <v>-0.94699999999999995</v>
      </c>
      <c r="BJ704" s="13">
        <v>2.0299999999999998</v>
      </c>
      <c r="BK704" s="13">
        <v>2.0299999999999998</v>
      </c>
      <c r="BL704" s="13">
        <v>200.1</v>
      </c>
      <c r="BM704" s="13">
        <v>200.1</v>
      </c>
      <c r="BN704" s="13">
        <v>10.199999999999999</v>
      </c>
      <c r="BO704" s="13">
        <v>10.199999999999999</v>
      </c>
      <c r="BP704" s="13">
        <v>2.0299999999999998</v>
      </c>
      <c r="BQ704" s="13">
        <v>0</v>
      </c>
      <c r="BR704" s="13">
        <v>0</v>
      </c>
      <c r="BS704" s="13">
        <v>-8.32</v>
      </c>
      <c r="BT704" s="14">
        <v>-4.0985221674876851</v>
      </c>
      <c r="BU704" s="13">
        <v>10.35</v>
      </c>
      <c r="BV704" s="13">
        <v>7.3730000000000002</v>
      </c>
      <c r="BW704" s="13">
        <v>7.3730000000000002</v>
      </c>
      <c r="BX704" s="13">
        <v>0</v>
      </c>
      <c r="BY704" s="13">
        <v>0</v>
      </c>
      <c r="BZ704" s="13">
        <v>89.6</v>
      </c>
      <c r="CA704" s="13">
        <v>197.48299999999998</v>
      </c>
      <c r="CB704" s="13">
        <v>0</v>
      </c>
      <c r="CC704" s="15">
        <v>1.04</v>
      </c>
      <c r="CD704" s="15">
        <v>0.91900000000000004</v>
      </c>
      <c r="CE704" s="15">
        <v>0.36</v>
      </c>
      <c r="CF704" s="15">
        <v>2.3059828286603525</v>
      </c>
      <c r="CG704" s="15">
        <v>0.93652516666510566</v>
      </c>
      <c r="CH704" s="13">
        <v>5.9124999999999996</v>
      </c>
      <c r="CI704" s="13">
        <v>6.2774999999999999</v>
      </c>
      <c r="CJ704" s="13">
        <v>0</v>
      </c>
      <c r="CK704" s="12">
        <f t="shared" si="20"/>
        <v>0</v>
      </c>
      <c r="CL704" s="36">
        <f t="shared" si="21"/>
        <v>1.0132517735703834</v>
      </c>
      <c r="CM704" s="13" t="s">
        <v>7128</v>
      </c>
      <c r="CN704" s="13" t="s">
        <v>7128</v>
      </c>
      <c r="CO704" s="13" t="s">
        <v>7128</v>
      </c>
      <c r="CP704" s="13" t="s">
        <v>7128</v>
      </c>
      <c r="CQ704" s="13">
        <v>10.199999999999999</v>
      </c>
      <c r="CR704" s="13">
        <v>183.28299999999999</v>
      </c>
      <c r="CS704" s="13" t="s">
        <v>7128</v>
      </c>
      <c r="CT704" s="13">
        <v>2.4E-2</v>
      </c>
      <c r="CU704" s="13">
        <v>2.024</v>
      </c>
      <c r="CV704" s="13">
        <v>197.50699999999998</v>
      </c>
      <c r="CW704" s="13">
        <v>10.199999999999999</v>
      </c>
      <c r="CX704" s="12" t="s">
        <v>7128</v>
      </c>
      <c r="CY704" s="12" t="s">
        <v>7128</v>
      </c>
      <c r="CZ704" s="15">
        <v>17.968921568627451</v>
      </c>
      <c r="DA704" s="20"/>
      <c r="DB704" s="20"/>
    </row>
    <row r="705" spans="1:106">
      <c r="A705" s="8" t="s">
        <v>4149</v>
      </c>
      <c r="B705" s="8" t="s">
        <v>4150</v>
      </c>
      <c r="C705" s="9" t="s">
        <v>7147</v>
      </c>
      <c r="D705" s="9" t="s">
        <v>7126</v>
      </c>
      <c r="E705" s="10" t="s">
        <v>7127</v>
      </c>
      <c r="F705" s="10" t="s">
        <v>7126</v>
      </c>
      <c r="G705" s="11">
        <v>0.99</v>
      </c>
      <c r="H705" s="11">
        <v>0.99</v>
      </c>
      <c r="I705" s="12">
        <v>9.0499999999999997E-2</v>
      </c>
      <c r="J705" s="12">
        <v>0.146095</v>
      </c>
      <c r="K705" s="12">
        <v>3.6999999999999998E-2</v>
      </c>
      <c r="L705" s="12">
        <v>9.35E-2</v>
      </c>
      <c r="M705" s="12">
        <v>6.1719349999999999E-2</v>
      </c>
      <c r="N705" s="12">
        <v>0.146095</v>
      </c>
      <c r="O705" s="12">
        <v>-2.1428333333333341E-2</v>
      </c>
      <c r="P705" s="12">
        <v>-6.2274775280898878E-2</v>
      </c>
      <c r="Q705" s="13">
        <v>16.399999999999999</v>
      </c>
      <c r="R705" s="13">
        <v>0</v>
      </c>
      <c r="S705" s="13">
        <v>0</v>
      </c>
      <c r="T705" s="13">
        <v>0</v>
      </c>
      <c r="U705" s="13">
        <v>16.399999999999999</v>
      </c>
      <c r="V705" s="13">
        <v>0</v>
      </c>
      <c r="W705" s="13">
        <v>16.399999999999999</v>
      </c>
      <c r="X705" s="14">
        <v>0</v>
      </c>
      <c r="Y705" s="15">
        <v>0.17985611510791369</v>
      </c>
      <c r="Z705" s="14">
        <v>0</v>
      </c>
      <c r="AA705" s="14">
        <v>0</v>
      </c>
      <c r="AB705" s="14">
        <v>0</v>
      </c>
      <c r="AC705" s="14">
        <v>0</v>
      </c>
      <c r="AD705" s="13">
        <v>2.95</v>
      </c>
      <c r="AE705" s="15">
        <v>2.1419444444444449</v>
      </c>
      <c r="AF705" s="14">
        <v>0.18973665961010275</v>
      </c>
      <c r="AG705" s="14">
        <v>0.5391683410587087</v>
      </c>
      <c r="AH705" s="15">
        <v>0.25047801147227533</v>
      </c>
      <c r="AI705" s="5" t="s">
        <v>7128</v>
      </c>
      <c r="AJ705" s="15">
        <v>24.368499257057945</v>
      </c>
      <c r="AK705" s="15">
        <v>21.925133689839569</v>
      </c>
      <c r="AL705" s="15" t="s">
        <v>7128</v>
      </c>
      <c r="AM705" s="15" t="s">
        <v>7128</v>
      </c>
      <c r="AN705" s="15">
        <v>2.6114649681528661</v>
      </c>
      <c r="AO705" s="15">
        <v>3.395445134575569</v>
      </c>
      <c r="AP705" s="15">
        <v>20.971867007672632</v>
      </c>
      <c r="AQ705" s="15">
        <v>18.447694038245217</v>
      </c>
      <c r="AR705" s="15">
        <v>2.6114649681528661</v>
      </c>
      <c r="AS705" s="15">
        <v>3.395445134575569</v>
      </c>
      <c r="AT705" s="14">
        <v>0</v>
      </c>
      <c r="AU705" s="14">
        <v>0</v>
      </c>
      <c r="AV705" s="12">
        <v>-1.52E-2</v>
      </c>
      <c r="AW705" s="12">
        <v>0.61099999999999999</v>
      </c>
      <c r="AX705" s="12">
        <v>-7.2300000000000003E-2</v>
      </c>
      <c r="AY705" s="12">
        <v>0.17699999999999999</v>
      </c>
      <c r="AZ705" s="14" t="s">
        <v>7128</v>
      </c>
      <c r="BA705" s="14" t="s">
        <v>7128</v>
      </c>
      <c r="BB705" s="14">
        <v>0.12466666666666666</v>
      </c>
      <c r="BC705" s="14">
        <v>8.3820224719101125E-2</v>
      </c>
      <c r="BD705" s="14">
        <v>0.15234215885947047</v>
      </c>
      <c r="BE705" s="14">
        <v>0.15926680244399186</v>
      </c>
      <c r="BF705" s="14">
        <v>0.35130434782608699</v>
      </c>
      <c r="BG705" s="14" t="s">
        <v>7128</v>
      </c>
      <c r="BH705" s="13">
        <v>0.67300000000000004</v>
      </c>
      <c r="BI705" s="13">
        <v>0.748</v>
      </c>
      <c r="BJ705" s="13">
        <v>0.78200000000000003</v>
      </c>
      <c r="BK705" s="13">
        <v>0.78200000000000003</v>
      </c>
      <c r="BL705" s="13">
        <v>4.83</v>
      </c>
      <c r="BM705" s="13">
        <v>4.91</v>
      </c>
      <c r="BN705" s="13">
        <v>0.96599999999999997</v>
      </c>
      <c r="BO705" s="13">
        <v>0.88900000000000001</v>
      </c>
      <c r="BP705" s="13">
        <v>0.50727999999999995</v>
      </c>
      <c r="BQ705" s="13">
        <v>0</v>
      </c>
      <c r="BR705" s="13">
        <v>0</v>
      </c>
      <c r="BS705" s="13">
        <v>-0.17599999999999999</v>
      </c>
      <c r="BT705" s="14">
        <v>-0.3469484308468696</v>
      </c>
      <c r="BU705" s="13">
        <v>0.68327999999999989</v>
      </c>
      <c r="BV705" s="13">
        <v>0.92399999999999993</v>
      </c>
      <c r="BW705" s="13">
        <v>0.92399999999999993</v>
      </c>
      <c r="BX705" s="13">
        <v>6</v>
      </c>
      <c r="BY705" s="13">
        <v>6.0519999999999996</v>
      </c>
      <c r="BZ705" s="13">
        <v>6.28</v>
      </c>
      <c r="CA705" s="13">
        <v>6.28</v>
      </c>
      <c r="CB705" s="13">
        <v>0</v>
      </c>
      <c r="CC705" s="15">
        <v>0.68200000000000005</v>
      </c>
      <c r="CD705" s="15">
        <v>0.95199999999999996</v>
      </c>
      <c r="CE705" s="15">
        <v>0.36</v>
      </c>
      <c r="CF705" s="15">
        <v>0.74852036218363183</v>
      </c>
      <c r="CG705" s="15">
        <v>0.64187052827341373</v>
      </c>
      <c r="CH705" s="13">
        <v>1.6172</v>
      </c>
      <c r="CI705" s="13">
        <v>1.0744</v>
      </c>
      <c r="CJ705" s="13">
        <v>0</v>
      </c>
      <c r="CK705" s="12">
        <f t="shared" si="20"/>
        <v>0</v>
      </c>
      <c r="CL705" s="36">
        <f t="shared" si="21"/>
        <v>0.76910828025477707</v>
      </c>
      <c r="CM705" s="13">
        <v>1.1499999999999999</v>
      </c>
      <c r="CN705" s="13">
        <v>0.40400000000000003</v>
      </c>
      <c r="CO705" s="13">
        <v>0.748</v>
      </c>
      <c r="CP705" s="13">
        <v>16.399999999999999</v>
      </c>
      <c r="CQ705" s="13">
        <v>0.88900000000000001</v>
      </c>
      <c r="CR705" s="13">
        <v>16.399999999999999</v>
      </c>
      <c r="CS705" s="13" t="s">
        <v>7128</v>
      </c>
      <c r="CT705" s="13">
        <v>0</v>
      </c>
      <c r="CU705" s="13">
        <v>0.78200000000000003</v>
      </c>
      <c r="CV705" s="13">
        <v>6.28</v>
      </c>
      <c r="CW705" s="13">
        <v>0.96599999999999997</v>
      </c>
      <c r="CX705" s="12">
        <v>0.12466666666666666</v>
      </c>
      <c r="CY705" s="12">
        <v>8.3820224719101125E-2</v>
      </c>
      <c r="CZ705" s="15">
        <v>16.977225672877847</v>
      </c>
      <c r="DA705" s="20"/>
      <c r="DB705" s="20"/>
    </row>
    <row r="706" spans="1:106">
      <c r="A706" s="8" t="s">
        <v>5119</v>
      </c>
      <c r="B706" s="8" t="s">
        <v>5120</v>
      </c>
      <c r="C706" s="9" t="s">
        <v>7170</v>
      </c>
      <c r="D706" s="9" t="s">
        <v>7126</v>
      </c>
      <c r="E706" s="10" t="s">
        <v>7127</v>
      </c>
      <c r="F706" s="10" t="s">
        <v>7126</v>
      </c>
      <c r="G706" s="11">
        <v>1.06</v>
      </c>
      <c r="H706" s="11">
        <v>1.0814141414141414</v>
      </c>
      <c r="I706" s="12">
        <v>9.0499999999999997E-2</v>
      </c>
      <c r="J706" s="12">
        <v>0.15436797979797978</v>
      </c>
      <c r="K706" s="12">
        <v>3.2000000000000001E-2</v>
      </c>
      <c r="L706" s="12">
        <v>8.8499999999999995E-2</v>
      </c>
      <c r="M706" s="12">
        <v>5.8418850000000001E-2</v>
      </c>
      <c r="N706" s="12">
        <v>0.15246799702970296</v>
      </c>
      <c r="O706" s="12">
        <v>-0.20646882013411424</v>
      </c>
      <c r="P706" s="12">
        <v>-0.14740897510727463</v>
      </c>
      <c r="Q706" s="13">
        <v>0.29699999999999999</v>
      </c>
      <c r="R706" s="13">
        <v>0</v>
      </c>
      <c r="S706" s="13">
        <v>6.0000000000000001E-3</v>
      </c>
      <c r="T706" s="13">
        <v>6.0000000000000001E-3</v>
      </c>
      <c r="U706" s="13">
        <v>0.30299999999999999</v>
      </c>
      <c r="V706" s="13">
        <v>6.0999999999999999E-2</v>
      </c>
      <c r="W706" s="13">
        <v>0.24199999999999999</v>
      </c>
      <c r="X706" s="14">
        <v>0.20132013201320131</v>
      </c>
      <c r="Y706" s="15" t="s">
        <v>7128</v>
      </c>
      <c r="Z706" s="14">
        <v>1.0830324909747292E-2</v>
      </c>
      <c r="AA706" s="14">
        <v>1.9801980198019802E-2</v>
      </c>
      <c r="AB706" s="14">
        <v>1.094890510948905E-2</v>
      </c>
      <c r="AC706" s="14">
        <v>2.0202020202020204E-2</v>
      </c>
      <c r="AD706" s="13">
        <v>0.13600000000000001</v>
      </c>
      <c r="AE706" s="15">
        <v>0.9218333333333335</v>
      </c>
      <c r="AF706" s="14">
        <v>0.11401754250991379</v>
      </c>
      <c r="AG706" s="14">
        <v>0.41835667520945297</v>
      </c>
      <c r="AH706" s="15">
        <v>0.45924453280318089</v>
      </c>
      <c r="AI706" s="5">
        <v>1</v>
      </c>
      <c r="AJ706" s="15" t="s">
        <v>7128</v>
      </c>
      <c r="AK706" s="15" t="s">
        <v>7128</v>
      </c>
      <c r="AL706" s="15" t="s">
        <v>7128</v>
      </c>
      <c r="AM706" s="15" t="s">
        <v>7128</v>
      </c>
      <c r="AN706" s="15">
        <v>0.54197080291970801</v>
      </c>
      <c r="AO706" s="15">
        <v>0.52659574468085113</v>
      </c>
      <c r="AP706" s="15">
        <v>80.666666666666657</v>
      </c>
      <c r="AQ706" s="15">
        <v>15.125</v>
      </c>
      <c r="AR706" s="15">
        <v>0.49087221095334677</v>
      </c>
      <c r="AS706" s="15">
        <v>0.42907801418439717</v>
      </c>
      <c r="AT706" s="14" t="s">
        <v>7128</v>
      </c>
      <c r="AU706" s="14">
        <v>0</v>
      </c>
      <c r="AV706" s="12" t="s">
        <v>7128</v>
      </c>
      <c r="AW706" s="12" t="s">
        <v>7128</v>
      </c>
      <c r="AX706" s="12">
        <v>-0.16600000000000001</v>
      </c>
      <c r="AY706" s="12">
        <v>-8.9900000000000008E-2</v>
      </c>
      <c r="AZ706" s="14" t="s">
        <v>7128</v>
      </c>
      <c r="BA706" s="14" t="s">
        <v>7128</v>
      </c>
      <c r="BB706" s="14">
        <v>-5.2100840336134456E-2</v>
      </c>
      <c r="BC706" s="14">
        <v>5.0590219224283311E-3</v>
      </c>
      <c r="BD706" s="14">
        <v>-5.4964539007092202E-2</v>
      </c>
      <c r="BE706" s="14">
        <v>5.3191489361702135E-3</v>
      </c>
      <c r="BF706" s="14">
        <v>0</v>
      </c>
      <c r="BG706" s="14" t="s">
        <v>7128</v>
      </c>
      <c r="BH706" s="13">
        <v>-3.1E-2</v>
      </c>
      <c r="BI706" s="13">
        <v>-3.1E-2</v>
      </c>
      <c r="BJ706" s="13">
        <v>3.0000000000000001E-3</v>
      </c>
      <c r="BK706" s="13">
        <v>3.0000000000000001E-3</v>
      </c>
      <c r="BL706" s="13">
        <v>0.56399999999999995</v>
      </c>
      <c r="BM706" s="13">
        <v>0.56399999999999995</v>
      </c>
      <c r="BN706" s="13">
        <v>1.6E-2</v>
      </c>
      <c r="BO706" s="13">
        <v>1.6E-2</v>
      </c>
      <c r="BP706" s="13">
        <v>3.0000000000000001E-3</v>
      </c>
      <c r="BQ706" s="13">
        <v>0</v>
      </c>
      <c r="BR706" s="13">
        <v>0</v>
      </c>
      <c r="BS706" s="13">
        <v>-2.4E-2</v>
      </c>
      <c r="BT706" s="14">
        <v>-8</v>
      </c>
      <c r="BU706" s="13">
        <v>2.7E-2</v>
      </c>
      <c r="BV706" s="13">
        <v>-6.9999999999999993E-3</v>
      </c>
      <c r="BW706" s="13">
        <v>-6.9999999999999993E-3</v>
      </c>
      <c r="BX706" s="13">
        <v>0.59499999999999997</v>
      </c>
      <c r="BY706" s="13">
        <v>0.59299999999999997</v>
      </c>
      <c r="BZ706" s="13">
        <v>0.54800000000000004</v>
      </c>
      <c r="CA706" s="13">
        <v>0.49300000000000005</v>
      </c>
      <c r="CB706" s="13">
        <v>0</v>
      </c>
      <c r="CC706" s="15">
        <v>0.318</v>
      </c>
      <c r="CD706" s="15">
        <v>0.36</v>
      </c>
      <c r="CE706" s="15">
        <v>0.36</v>
      </c>
      <c r="CF706" s="15">
        <v>1.0401065414350121</v>
      </c>
      <c r="CG706" s="15">
        <v>1.516537936598757</v>
      </c>
      <c r="CH706" s="13">
        <v>-2.6000000000000002E-2</v>
      </c>
      <c r="CI706" s="13">
        <v>-1.2699999999999999E-2</v>
      </c>
      <c r="CJ706" s="13">
        <v>0</v>
      </c>
      <c r="CK706" s="12">
        <f t="shared" si="20"/>
        <v>0</v>
      </c>
      <c r="CL706" s="36">
        <f t="shared" si="21"/>
        <v>1.1440162271805272</v>
      </c>
      <c r="CM706" s="13" t="s">
        <v>7128</v>
      </c>
      <c r="CN706" s="13" t="s">
        <v>7128</v>
      </c>
      <c r="CO706" s="13" t="s">
        <v>7128</v>
      </c>
      <c r="CP706" s="13" t="s">
        <v>7128</v>
      </c>
      <c r="CQ706" s="13">
        <v>1.6E-2</v>
      </c>
      <c r="CR706" s="13">
        <v>0.24199999999999999</v>
      </c>
      <c r="CS706" s="13" t="s">
        <v>7128</v>
      </c>
      <c r="CT706" s="13">
        <v>0</v>
      </c>
      <c r="CU706" s="13">
        <v>3.0000000000000001E-3</v>
      </c>
      <c r="CV706" s="13">
        <v>0.49300000000000005</v>
      </c>
      <c r="CW706" s="13">
        <v>1.6E-2</v>
      </c>
      <c r="CX706" s="12">
        <v>-5.2100840336134456E-2</v>
      </c>
      <c r="CY706" s="12">
        <v>5.0590219224283311E-3</v>
      </c>
      <c r="CZ706" s="15">
        <v>15.125</v>
      </c>
      <c r="DA706" s="20"/>
      <c r="DB706" s="20"/>
    </row>
    <row r="707" spans="1:106">
      <c r="A707" s="8" t="s">
        <v>1943</v>
      </c>
      <c r="B707" s="8" t="s">
        <v>1944</v>
      </c>
      <c r="C707" s="9" t="s">
        <v>7145</v>
      </c>
      <c r="D707" s="9" t="s">
        <v>7126</v>
      </c>
      <c r="E707" s="10" t="s">
        <v>7127</v>
      </c>
      <c r="F707" s="10" t="s">
        <v>7126</v>
      </c>
      <c r="G707" s="11">
        <v>0.89</v>
      </c>
      <c r="H707" s="11">
        <v>1.330367302052786</v>
      </c>
      <c r="I707" s="12">
        <v>9.0499999999999997E-2</v>
      </c>
      <c r="J707" s="12">
        <v>0.17689824083577713</v>
      </c>
      <c r="K707" s="12">
        <v>3.6999999999999998E-2</v>
      </c>
      <c r="L707" s="12">
        <v>9.35E-2</v>
      </c>
      <c r="M707" s="12">
        <v>6.1719349999999999E-2</v>
      </c>
      <c r="N707" s="12">
        <v>0.13693821748458915</v>
      </c>
      <c r="O707" s="12">
        <v>-9.3869520209145269E-2</v>
      </c>
      <c r="P707" s="12">
        <v>-4.0493719054979047E-2</v>
      </c>
      <c r="Q707" s="13">
        <v>48</v>
      </c>
      <c r="R707" s="13">
        <v>0</v>
      </c>
      <c r="S707" s="13">
        <v>25.5</v>
      </c>
      <c r="T707" s="13">
        <v>25.5</v>
      </c>
      <c r="U707" s="13">
        <v>73.5</v>
      </c>
      <c r="V707" s="13">
        <v>4.2</v>
      </c>
      <c r="W707" s="13">
        <v>69.3</v>
      </c>
      <c r="X707" s="14">
        <v>5.7142857142857148E-2</v>
      </c>
      <c r="Y707" s="15">
        <v>0.10714285714285714</v>
      </c>
      <c r="Z707" s="14">
        <v>0.39412673879443583</v>
      </c>
      <c r="AA707" s="14">
        <v>0.34693877551020408</v>
      </c>
      <c r="AB707" s="14">
        <v>0.65051020408163263</v>
      </c>
      <c r="AC707" s="14">
        <v>0.53125</v>
      </c>
      <c r="AD707" s="13">
        <v>6.85</v>
      </c>
      <c r="AE707" s="15">
        <v>1.6181388888888892</v>
      </c>
      <c r="AF707" s="14">
        <v>0.18973665961010275</v>
      </c>
      <c r="AG707" s="14">
        <v>0.52810036924811932</v>
      </c>
      <c r="AH707" s="15">
        <v>0.25383920505871727</v>
      </c>
      <c r="AI707" s="5">
        <v>1.7253521126760563</v>
      </c>
      <c r="AJ707" s="15">
        <v>15.094339622641508</v>
      </c>
      <c r="AK707" s="15">
        <v>15.094339622641508</v>
      </c>
      <c r="AL707" s="15" t="s">
        <v>7128</v>
      </c>
      <c r="AM707" s="15" t="s">
        <v>7128</v>
      </c>
      <c r="AN707" s="15">
        <v>1.2244897959183672</v>
      </c>
      <c r="AO707" s="15">
        <v>0.68376068376068377</v>
      </c>
      <c r="AP707" s="15">
        <v>9.4285714285714288</v>
      </c>
      <c r="AQ707" s="15">
        <v>6.1327433628318575</v>
      </c>
      <c r="AR707" s="15">
        <v>1.1454545454545455</v>
      </c>
      <c r="AS707" s="15">
        <v>0.98717948717948711</v>
      </c>
      <c r="AT707" s="14">
        <v>8.8050314465408813E-2</v>
      </c>
      <c r="AU707" s="14">
        <v>5.8333333333333336E-3</v>
      </c>
      <c r="AV707" s="12">
        <v>-0.253</v>
      </c>
      <c r="AW707" s="12">
        <v>0.35600000000000004</v>
      </c>
      <c r="AX707" s="12">
        <v>-4.8899999999999999E-2</v>
      </c>
      <c r="AY707" s="12">
        <v>8.1699999999999995E-2</v>
      </c>
      <c r="AZ707" s="14" t="s">
        <v>7128</v>
      </c>
      <c r="BA707" s="14" t="s">
        <v>7128</v>
      </c>
      <c r="BB707" s="14">
        <v>8.3028720626631858E-2</v>
      </c>
      <c r="BC707" s="14">
        <v>9.6444498429610101E-2</v>
      </c>
      <c r="BD707" s="14">
        <v>4.5299145299145298E-2</v>
      </c>
      <c r="BE707" s="14">
        <v>0.10470085470085469</v>
      </c>
      <c r="BF707" s="14">
        <v>6.8621700879765393E-2</v>
      </c>
      <c r="BG707" s="14">
        <v>8.2899999999999988E-2</v>
      </c>
      <c r="BH707" s="13">
        <v>3.18</v>
      </c>
      <c r="BI707" s="13">
        <v>3.18</v>
      </c>
      <c r="BJ707" s="13">
        <v>7.35</v>
      </c>
      <c r="BK707" s="13">
        <v>7.35</v>
      </c>
      <c r="BL707" s="13">
        <v>70.2</v>
      </c>
      <c r="BM707" s="13">
        <v>70.2</v>
      </c>
      <c r="BN707" s="13">
        <v>11.3</v>
      </c>
      <c r="BO707" s="13">
        <v>11.3</v>
      </c>
      <c r="BP707" s="13">
        <v>6.8456304985337244</v>
      </c>
      <c r="BQ707" s="13">
        <v>0</v>
      </c>
      <c r="BR707" s="13">
        <v>0</v>
      </c>
      <c r="BS707" s="13">
        <v>-3.12</v>
      </c>
      <c r="BT707" s="14">
        <v>-0.45576517760756696</v>
      </c>
      <c r="BU707" s="13">
        <v>9.9656304985337236</v>
      </c>
      <c r="BV707" s="13">
        <v>6.3000000000000007</v>
      </c>
      <c r="BW707" s="13">
        <v>6.3000000000000007</v>
      </c>
      <c r="BX707" s="13">
        <v>38.299999999999997</v>
      </c>
      <c r="BY707" s="13">
        <v>70.97999999999999</v>
      </c>
      <c r="BZ707" s="13">
        <v>39.200000000000003</v>
      </c>
      <c r="CA707" s="13">
        <v>60.5</v>
      </c>
      <c r="CB707" s="13">
        <v>-0.28000000000000003</v>
      </c>
      <c r="CC707" s="15">
        <v>0.66800000000000004</v>
      </c>
      <c r="CD707" s="15">
        <v>0.40899999999999997</v>
      </c>
      <c r="CE707" s="15">
        <v>0.36</v>
      </c>
      <c r="CF707" s="15">
        <v>0.57731111059565643</v>
      </c>
      <c r="CG707" s="15">
        <v>0.98806813855389075</v>
      </c>
      <c r="CH707" s="13">
        <v>9.4640000000000004</v>
      </c>
      <c r="CI707" s="13">
        <v>3.5936000000000008</v>
      </c>
      <c r="CJ707" s="13">
        <v>-0.28000000000000003</v>
      </c>
      <c r="CK707" s="12">
        <f t="shared" ref="CK707:CK770" si="22">IF(CJ707=0,0,IF(BV707&gt;0,-CJ707/BV707,"NA"))</f>
        <v>4.4444444444444446E-2</v>
      </c>
      <c r="CL707" s="36">
        <f t="shared" ref="CL707:CL770" si="23">IF(CA707&gt;0,IF(BL707&gt;0,BL707/CA707,"NA"),"NA")</f>
        <v>1.1603305785123967</v>
      </c>
      <c r="CM707" s="13">
        <v>3.41</v>
      </c>
      <c r="CN707" s="13">
        <v>0.23400000000000001</v>
      </c>
      <c r="CO707" s="13">
        <v>3.18</v>
      </c>
      <c r="CP707" s="13">
        <v>48</v>
      </c>
      <c r="CQ707" s="13">
        <v>11.3</v>
      </c>
      <c r="CR707" s="13">
        <v>69.3</v>
      </c>
      <c r="CS707" s="13">
        <v>6.3000000000000007</v>
      </c>
      <c r="CT707" s="13">
        <v>0</v>
      </c>
      <c r="CU707" s="13">
        <v>7.35</v>
      </c>
      <c r="CV707" s="13">
        <v>60.5</v>
      </c>
      <c r="CW707" s="13">
        <v>11.3</v>
      </c>
      <c r="CX707" s="12">
        <v>8.3028720626631858E-2</v>
      </c>
      <c r="CY707" s="12">
        <v>9.6444498429610101E-2</v>
      </c>
      <c r="CZ707" s="15">
        <v>6.1327433628318575</v>
      </c>
      <c r="DA707" s="20"/>
      <c r="DB707" s="20"/>
    </row>
    <row r="708" spans="1:106" ht="24">
      <c r="A708" s="8" t="s">
        <v>6345</v>
      </c>
      <c r="B708" s="8" t="s">
        <v>6346</v>
      </c>
      <c r="C708" s="9" t="s">
        <v>7187</v>
      </c>
      <c r="D708" s="9" t="s">
        <v>7126</v>
      </c>
      <c r="E708" s="10" t="s">
        <v>7127</v>
      </c>
      <c r="F708" s="10" t="s">
        <v>7126</v>
      </c>
      <c r="G708" s="11">
        <v>0.87</v>
      </c>
      <c r="H708" s="11">
        <v>0.87</v>
      </c>
      <c r="I708" s="12">
        <v>9.0499999999999997E-2</v>
      </c>
      <c r="J708" s="12">
        <v>0.13523499999999999</v>
      </c>
      <c r="K708" s="12">
        <v>4.7E-2</v>
      </c>
      <c r="L708" s="12">
        <v>0.10350000000000001</v>
      </c>
      <c r="M708" s="12">
        <v>6.8320350000000002E-2</v>
      </c>
      <c r="N708" s="12">
        <v>0.13523499999999999</v>
      </c>
      <c r="O708" s="12" t="s">
        <v>7128</v>
      </c>
      <c r="P708" s="12" t="s">
        <v>7128</v>
      </c>
      <c r="Q708" s="13">
        <v>9.59</v>
      </c>
      <c r="R708" s="13">
        <v>0</v>
      </c>
      <c r="S708" s="13">
        <v>0</v>
      </c>
      <c r="T708" s="13">
        <v>0</v>
      </c>
      <c r="U708" s="13">
        <v>9.59</v>
      </c>
      <c r="V708" s="13">
        <v>0</v>
      </c>
      <c r="W708" s="13">
        <v>9.59</v>
      </c>
      <c r="X708" s="14">
        <v>0</v>
      </c>
      <c r="Y708" s="15">
        <v>0.17545454545454545</v>
      </c>
      <c r="Z708" s="14" t="s">
        <v>7128</v>
      </c>
      <c r="AA708" s="14">
        <v>0</v>
      </c>
      <c r="AB708" s="14" t="s">
        <v>7128</v>
      </c>
      <c r="AC708" s="14">
        <v>0</v>
      </c>
      <c r="AD708" s="13">
        <v>3.5000000000000003E-2</v>
      </c>
      <c r="AE708" s="15">
        <v>0.72408333333333341</v>
      </c>
      <c r="AF708" s="14" t="s">
        <v>7128</v>
      </c>
      <c r="AG708" s="14" t="s">
        <v>7128</v>
      </c>
      <c r="AH708" s="15">
        <v>0.32432432432432429</v>
      </c>
      <c r="AI708" s="5" t="s">
        <v>7128</v>
      </c>
      <c r="AJ708" s="15" t="s">
        <v>7128</v>
      </c>
      <c r="AK708" s="15" t="s">
        <v>7128</v>
      </c>
      <c r="AL708" s="15" t="s">
        <v>7128</v>
      </c>
      <c r="AM708" s="15" t="s">
        <v>7128</v>
      </c>
      <c r="AN708" s="15" t="s">
        <v>7128</v>
      </c>
      <c r="AO708" s="15" t="s">
        <v>7128</v>
      </c>
      <c r="AP708" s="15" t="s">
        <v>7128</v>
      </c>
      <c r="AQ708" s="15" t="s">
        <v>7128</v>
      </c>
      <c r="AR708" s="15" t="s">
        <v>7128</v>
      </c>
      <c r="AS708" s="15" t="s">
        <v>7128</v>
      </c>
      <c r="AT708" s="14" t="s">
        <v>7128</v>
      </c>
      <c r="AU708" s="14">
        <v>0</v>
      </c>
      <c r="AV708" s="12" t="s">
        <v>7128</v>
      </c>
      <c r="AW708" s="12" t="s">
        <v>7128</v>
      </c>
      <c r="AX708" s="12" t="s">
        <v>7128</v>
      </c>
      <c r="AY708" s="12" t="s">
        <v>7128</v>
      </c>
      <c r="AZ708" s="14" t="s">
        <v>7128</v>
      </c>
      <c r="BA708" s="14" t="s">
        <v>7128</v>
      </c>
      <c r="BB708" s="14" t="s">
        <v>7128</v>
      </c>
      <c r="BC708" s="14" t="s">
        <v>7128</v>
      </c>
      <c r="BD708" s="14" t="s">
        <v>7128</v>
      </c>
      <c r="BE708" s="14" t="s">
        <v>7128</v>
      </c>
      <c r="BF708" s="14">
        <v>0</v>
      </c>
      <c r="BG708" s="14">
        <v>0.59350000000000003</v>
      </c>
      <c r="BH708" s="13">
        <v>0</v>
      </c>
      <c r="BI708" s="13">
        <v>0</v>
      </c>
      <c r="BJ708" s="13">
        <v>0</v>
      </c>
      <c r="BK708" s="13">
        <v>0</v>
      </c>
      <c r="BL708" s="13">
        <v>0</v>
      </c>
      <c r="BM708" s="13">
        <v>0</v>
      </c>
      <c r="BN708" s="13">
        <v>0</v>
      </c>
      <c r="BO708" s="13">
        <v>0</v>
      </c>
      <c r="BP708" s="13">
        <v>0</v>
      </c>
      <c r="BQ708" s="13">
        <v>0</v>
      </c>
      <c r="BR708" s="13">
        <v>0</v>
      </c>
      <c r="BS708" s="13">
        <v>0</v>
      </c>
      <c r="BT708" s="14" t="s">
        <v>7128</v>
      </c>
      <c r="BU708" s="13">
        <v>0</v>
      </c>
      <c r="BV708" s="13">
        <v>0</v>
      </c>
      <c r="BW708" s="13">
        <v>0</v>
      </c>
      <c r="BX708" s="13">
        <v>0</v>
      </c>
      <c r="BY708" s="13">
        <v>0</v>
      </c>
      <c r="BZ708" s="13">
        <v>0</v>
      </c>
      <c r="CA708" s="13">
        <v>0</v>
      </c>
      <c r="CB708" s="13">
        <v>0</v>
      </c>
      <c r="CC708" s="15">
        <v>-3.0000000000000001E-3</v>
      </c>
      <c r="CD708" s="15">
        <v>0.79600000000000004</v>
      </c>
      <c r="CE708" s="15">
        <v>0.36</v>
      </c>
      <c r="CF708" s="15" t="s">
        <v>7128</v>
      </c>
      <c r="CG708" s="15" t="s">
        <v>7128</v>
      </c>
      <c r="CH708" s="13" t="s">
        <v>7128</v>
      </c>
      <c r="CI708" s="13" t="s">
        <v>7128</v>
      </c>
      <c r="CJ708" s="13">
        <v>0</v>
      </c>
      <c r="CK708" s="12">
        <f t="shared" si="22"/>
        <v>0</v>
      </c>
      <c r="CL708" s="36" t="str">
        <f t="shared" si="23"/>
        <v>NA</v>
      </c>
      <c r="CM708" s="13" t="s">
        <v>7128</v>
      </c>
      <c r="CN708" s="13" t="s">
        <v>7128</v>
      </c>
      <c r="CO708" s="13" t="s">
        <v>7128</v>
      </c>
      <c r="CP708" s="13" t="s">
        <v>7128</v>
      </c>
      <c r="CQ708" s="13" t="s">
        <v>7128</v>
      </c>
      <c r="CR708" s="13" t="s">
        <v>7128</v>
      </c>
      <c r="CS708" s="13" t="s">
        <v>7128</v>
      </c>
      <c r="CT708" s="13">
        <v>0</v>
      </c>
      <c r="CU708" s="13">
        <v>0</v>
      </c>
      <c r="CV708" s="13">
        <v>0</v>
      </c>
      <c r="CW708" s="13">
        <v>0</v>
      </c>
      <c r="CX708" s="12" t="s">
        <v>7128</v>
      </c>
      <c r="CY708" s="12" t="s">
        <v>7128</v>
      </c>
      <c r="CZ708" s="15" t="s">
        <v>7128</v>
      </c>
      <c r="DA708" s="20"/>
      <c r="DB708" s="20"/>
    </row>
    <row r="709" spans="1:106">
      <c r="A709" s="8" t="s">
        <v>6197</v>
      </c>
      <c r="B709" s="8" t="s">
        <v>6198</v>
      </c>
      <c r="C709" s="9" t="s">
        <v>7180</v>
      </c>
      <c r="D709" s="9" t="s">
        <v>7126</v>
      </c>
      <c r="E709" s="10" t="s">
        <v>7127</v>
      </c>
      <c r="F709" s="10" t="s">
        <v>7126</v>
      </c>
      <c r="G709" s="11">
        <v>1.21</v>
      </c>
      <c r="H709" s="11">
        <v>1.21</v>
      </c>
      <c r="I709" s="12">
        <v>9.0499999999999997E-2</v>
      </c>
      <c r="J709" s="12">
        <v>0.16600499999999999</v>
      </c>
      <c r="K709" s="12">
        <v>4.7E-2</v>
      </c>
      <c r="L709" s="12">
        <v>0.10350000000000001</v>
      </c>
      <c r="M709" s="12">
        <v>6.8320350000000002E-2</v>
      </c>
      <c r="N709" s="12">
        <v>0.16600499999999999</v>
      </c>
      <c r="O709" s="12" t="s">
        <v>7128</v>
      </c>
      <c r="P709" s="12" t="s">
        <v>7128</v>
      </c>
      <c r="Q709" s="13">
        <v>60.1</v>
      </c>
      <c r="R709" s="13">
        <v>0</v>
      </c>
      <c r="S709" s="13">
        <v>0</v>
      </c>
      <c r="T709" s="13">
        <v>0</v>
      </c>
      <c r="U709" s="13">
        <v>60.1</v>
      </c>
      <c r="V709" s="13">
        <v>0</v>
      </c>
      <c r="W709" s="13">
        <v>60.1</v>
      </c>
      <c r="X709" s="14">
        <v>0</v>
      </c>
      <c r="Y709" s="15">
        <v>0.50675675675675669</v>
      </c>
      <c r="Z709" s="14" t="s">
        <v>7128</v>
      </c>
      <c r="AA709" s="14">
        <v>0</v>
      </c>
      <c r="AB709" s="14" t="s">
        <v>7128</v>
      </c>
      <c r="AC709" s="14">
        <v>0</v>
      </c>
      <c r="AD709" s="13">
        <v>1.01</v>
      </c>
      <c r="AE709" s="15">
        <v>-1.3052222222222223</v>
      </c>
      <c r="AF709" s="14">
        <v>0.15811388300841897</v>
      </c>
      <c r="AG709" s="14" t="s">
        <v>7128</v>
      </c>
      <c r="AH709" s="15">
        <v>0.56947444204463649</v>
      </c>
      <c r="AI709" s="5" t="s">
        <v>7128</v>
      </c>
      <c r="AJ709" s="15" t="s">
        <v>7128</v>
      </c>
      <c r="AK709" s="15" t="s">
        <v>7128</v>
      </c>
      <c r="AL709" s="15" t="s">
        <v>7128</v>
      </c>
      <c r="AM709" s="15" t="s">
        <v>7128</v>
      </c>
      <c r="AN709" s="15" t="s">
        <v>7128</v>
      </c>
      <c r="AO709" s="15" t="s">
        <v>7128</v>
      </c>
      <c r="AP709" s="15" t="s">
        <v>7128</v>
      </c>
      <c r="AQ709" s="15" t="s">
        <v>7128</v>
      </c>
      <c r="AR709" s="15" t="s">
        <v>7128</v>
      </c>
      <c r="AS709" s="15" t="s">
        <v>7128</v>
      </c>
      <c r="AT709" s="14" t="s">
        <v>7128</v>
      </c>
      <c r="AU709" s="14">
        <v>0</v>
      </c>
      <c r="AV709" s="12" t="s">
        <v>7128</v>
      </c>
      <c r="AW709" s="12" t="s">
        <v>7128</v>
      </c>
      <c r="AX709" s="12" t="s">
        <v>7128</v>
      </c>
      <c r="AY709" s="12" t="s">
        <v>7128</v>
      </c>
      <c r="AZ709" s="14" t="s">
        <v>7128</v>
      </c>
      <c r="BA709" s="14" t="s">
        <v>7128</v>
      </c>
      <c r="BB709" s="14" t="s">
        <v>7128</v>
      </c>
      <c r="BC709" s="14" t="s">
        <v>7128</v>
      </c>
      <c r="BD709" s="14" t="s">
        <v>7128</v>
      </c>
      <c r="BE709" s="14" t="s">
        <v>7128</v>
      </c>
      <c r="BF709" s="14">
        <v>0</v>
      </c>
      <c r="BG709" s="14">
        <v>3.3300000000000003E-2</v>
      </c>
      <c r="BH709" s="13">
        <v>-0.26</v>
      </c>
      <c r="BI709" s="13">
        <v>-0.26</v>
      </c>
      <c r="BJ709" s="13">
        <v>-0.29699999999999999</v>
      </c>
      <c r="BK709" s="13">
        <v>-0.29699999999999999</v>
      </c>
      <c r="BL709" s="13">
        <v>0</v>
      </c>
      <c r="BM709" s="13">
        <v>0</v>
      </c>
      <c r="BN709" s="13">
        <v>-0.29199999999999998</v>
      </c>
      <c r="BO709" s="13">
        <v>-0.29199999999999998</v>
      </c>
      <c r="BP709" s="13">
        <v>-0.29699999999999999</v>
      </c>
      <c r="BQ709" s="13">
        <v>0</v>
      </c>
      <c r="BR709" s="13">
        <v>0</v>
      </c>
      <c r="BS709" s="13">
        <v>-7.0000000000000001E-3</v>
      </c>
      <c r="BT709" s="14" t="s">
        <v>7128</v>
      </c>
      <c r="BU709" s="13">
        <v>-0.28999999999999998</v>
      </c>
      <c r="BV709" s="13">
        <v>-0.253</v>
      </c>
      <c r="BW709" s="13">
        <v>-0.253</v>
      </c>
      <c r="BX709" s="13">
        <v>0</v>
      </c>
      <c r="BY709" s="13">
        <v>0</v>
      </c>
      <c r="BZ709" s="13">
        <v>0</v>
      </c>
      <c r="CA709" s="13">
        <v>0</v>
      </c>
      <c r="CB709" s="13">
        <v>0</v>
      </c>
      <c r="CC709" s="15">
        <v>-0.95299999999999996</v>
      </c>
      <c r="CD709" s="15">
        <v>0.51100000000000001</v>
      </c>
      <c r="CE709" s="15">
        <v>0.36</v>
      </c>
      <c r="CF709" s="15" t="s">
        <v>7128</v>
      </c>
      <c r="CG709" s="15" t="s">
        <v>7128</v>
      </c>
      <c r="CH709" s="13">
        <v>-0.17299999999999999</v>
      </c>
      <c r="CI709" s="13">
        <v>-0.16900000000000001</v>
      </c>
      <c r="CJ709" s="13">
        <v>0</v>
      </c>
      <c r="CK709" s="12">
        <f t="shared" si="22"/>
        <v>0</v>
      </c>
      <c r="CL709" s="36" t="str">
        <f t="shared" si="23"/>
        <v>NA</v>
      </c>
      <c r="CM709" s="13" t="s">
        <v>7128</v>
      </c>
      <c r="CN709" s="13" t="s">
        <v>7128</v>
      </c>
      <c r="CO709" s="13" t="s">
        <v>7128</v>
      </c>
      <c r="CP709" s="13" t="s">
        <v>7128</v>
      </c>
      <c r="CQ709" s="13" t="s">
        <v>7128</v>
      </c>
      <c r="CR709" s="13" t="s">
        <v>7128</v>
      </c>
      <c r="CS709" s="13" t="s">
        <v>7128</v>
      </c>
      <c r="CT709" s="13">
        <v>0</v>
      </c>
      <c r="CU709" s="13">
        <v>-0.29699999999999999</v>
      </c>
      <c r="CV709" s="13">
        <v>0</v>
      </c>
      <c r="CW709" s="13">
        <v>-0.29199999999999998</v>
      </c>
      <c r="CX709" s="12" t="s">
        <v>7128</v>
      </c>
      <c r="CY709" s="12" t="s">
        <v>7128</v>
      </c>
      <c r="CZ709" s="15" t="s">
        <v>7128</v>
      </c>
      <c r="DA709" s="20"/>
      <c r="DB709" s="20"/>
    </row>
    <row r="710" spans="1:106">
      <c r="A710" s="8" t="s">
        <v>5347</v>
      </c>
      <c r="B710" s="8" t="s">
        <v>5348</v>
      </c>
      <c r="C710" s="9" t="s">
        <v>7169</v>
      </c>
      <c r="D710" s="9" t="s">
        <v>7126</v>
      </c>
      <c r="E710" s="10" t="s">
        <v>7127</v>
      </c>
      <c r="F710" s="10" t="s">
        <v>7126</v>
      </c>
      <c r="G710" s="11">
        <v>0.61</v>
      </c>
      <c r="H710" s="11">
        <v>19.926666666666669</v>
      </c>
      <c r="I710" s="12">
        <v>9.0499999999999997E-2</v>
      </c>
      <c r="J710" s="12">
        <v>1.8598633333333334</v>
      </c>
      <c r="K710" s="12">
        <v>4.7E-2</v>
      </c>
      <c r="L710" s="12">
        <v>0.10350000000000001</v>
      </c>
      <c r="M710" s="12">
        <v>6.8320350000000002E-2</v>
      </c>
      <c r="N710" s="12">
        <v>0.12316350255102027</v>
      </c>
      <c r="O710" s="12">
        <v>-6.9727996783025326</v>
      </c>
      <c r="P710" s="12">
        <v>-0.77476315033499443</v>
      </c>
      <c r="Q710" s="13">
        <v>0.09</v>
      </c>
      <c r="R710" s="13">
        <v>0</v>
      </c>
      <c r="S710" s="13">
        <v>2.85</v>
      </c>
      <c r="T710" s="13">
        <v>2.85</v>
      </c>
      <c r="U710" s="13">
        <v>2.94</v>
      </c>
      <c r="V710" s="13">
        <v>3.5000000000000003E-2</v>
      </c>
      <c r="W710" s="13">
        <v>2.9049999999999998</v>
      </c>
      <c r="X710" s="14">
        <v>1.1904761904761906E-2</v>
      </c>
      <c r="Y710" s="15" t="s">
        <v>7128</v>
      </c>
      <c r="Z710" s="14" t="s">
        <v>7128</v>
      </c>
      <c r="AA710" s="14">
        <v>0.96938775510204089</v>
      </c>
      <c r="AB710" s="14" t="s">
        <v>7128</v>
      </c>
      <c r="AC710" s="14">
        <v>31.666666666666668</v>
      </c>
      <c r="AD710" s="13">
        <v>4.2999999999999997E-2</v>
      </c>
      <c r="AE710" s="15">
        <v>0.5399722222222223</v>
      </c>
      <c r="AF710" s="14">
        <v>3.1622776601683791E-2</v>
      </c>
      <c r="AG710" s="14" t="s">
        <v>7128</v>
      </c>
      <c r="AH710" s="15">
        <v>0.6398104265402843</v>
      </c>
      <c r="AI710" s="5" t="s">
        <v>7128</v>
      </c>
      <c r="AJ710" s="15" t="s">
        <v>7128</v>
      </c>
      <c r="AK710" s="15" t="s">
        <v>7128</v>
      </c>
      <c r="AL710" s="15" t="s">
        <v>7128</v>
      </c>
      <c r="AM710" s="15" t="s">
        <v>7128</v>
      </c>
      <c r="AN710" s="15" t="s">
        <v>7128</v>
      </c>
      <c r="AO710" s="15">
        <v>0.38135593220338981</v>
      </c>
      <c r="AP710" s="15" t="s">
        <v>7128</v>
      </c>
      <c r="AQ710" s="15" t="s">
        <v>7128</v>
      </c>
      <c r="AR710" s="15">
        <v>3.6540880503144648</v>
      </c>
      <c r="AS710" s="15">
        <v>12.309322033898304</v>
      </c>
      <c r="AT710" s="14" t="s">
        <v>7128</v>
      </c>
      <c r="AU710" s="14">
        <v>0</v>
      </c>
      <c r="AV710" s="12" t="s">
        <v>7128</v>
      </c>
      <c r="AW710" s="12" t="s">
        <v>7128</v>
      </c>
      <c r="AX710" s="12">
        <v>-0.624</v>
      </c>
      <c r="AY710" s="12">
        <v>-0.44</v>
      </c>
      <c r="AZ710" s="14" t="s">
        <v>7128</v>
      </c>
      <c r="BA710" s="14" t="s">
        <v>7128</v>
      </c>
      <c r="BB710" s="14">
        <v>-5.1129363449691994</v>
      </c>
      <c r="BC710" s="14">
        <v>-0.65159964778397417</v>
      </c>
      <c r="BD710" s="14">
        <v>-10.550847457627119</v>
      </c>
      <c r="BE710" s="14">
        <v>-9.4067796610169498</v>
      </c>
      <c r="BF710" s="14">
        <v>0</v>
      </c>
      <c r="BG710" s="14" t="s">
        <v>7128</v>
      </c>
      <c r="BH710" s="13">
        <v>-2.4900000000000002</v>
      </c>
      <c r="BI710" s="13">
        <v>-2.4900000000000002</v>
      </c>
      <c r="BJ710" s="13">
        <v>-2.2200000000000002</v>
      </c>
      <c r="BK710" s="13">
        <v>-2.2200000000000002</v>
      </c>
      <c r="BL710" s="13">
        <v>0.23599999999999999</v>
      </c>
      <c r="BM710" s="13">
        <v>0.23599999999999999</v>
      </c>
      <c r="BN710" s="13">
        <v>-2.17</v>
      </c>
      <c r="BO710" s="13">
        <v>-2.17</v>
      </c>
      <c r="BP710" s="13">
        <v>-2.2200000000000002</v>
      </c>
      <c r="BQ710" s="13">
        <v>0</v>
      </c>
      <c r="BR710" s="13">
        <v>0</v>
      </c>
      <c r="BS710" s="13">
        <v>-3.5000000000000003E-2</v>
      </c>
      <c r="BT710" s="14" t="s">
        <v>7128</v>
      </c>
      <c r="BU710" s="13">
        <v>-2.1850000000000001</v>
      </c>
      <c r="BV710" s="13">
        <v>-2.4550000000000001</v>
      </c>
      <c r="BW710" s="13">
        <v>-2.4550000000000001</v>
      </c>
      <c r="BX710" s="13">
        <v>0.48699999999999999</v>
      </c>
      <c r="BY710" s="13">
        <v>3.407</v>
      </c>
      <c r="BZ710" s="13">
        <v>-2.02</v>
      </c>
      <c r="CA710" s="13">
        <v>0.79500000000000004</v>
      </c>
      <c r="CB710" s="13">
        <v>0</v>
      </c>
      <c r="CC710" s="15">
        <v>-9.7000000000000003E-2</v>
      </c>
      <c r="CD710" s="15">
        <v>0.78600000000000003</v>
      </c>
      <c r="CE710" s="15">
        <v>0.36</v>
      </c>
      <c r="CF710" s="15" t="s">
        <v>7128</v>
      </c>
      <c r="CG710" s="15" t="s">
        <v>7128</v>
      </c>
      <c r="CH710" s="13" t="s">
        <v>7128</v>
      </c>
      <c r="CI710" s="13" t="s">
        <v>7128</v>
      </c>
      <c r="CJ710" s="13">
        <v>0</v>
      </c>
      <c r="CK710" s="12">
        <f t="shared" si="22"/>
        <v>0</v>
      </c>
      <c r="CL710" s="36">
        <f t="shared" si="23"/>
        <v>0.29685534591194968</v>
      </c>
      <c r="CM710" s="13" t="s">
        <v>7128</v>
      </c>
      <c r="CN710" s="13" t="s">
        <v>7128</v>
      </c>
      <c r="CO710" s="13" t="s">
        <v>7128</v>
      </c>
      <c r="CP710" s="13" t="s">
        <v>7128</v>
      </c>
      <c r="CQ710" s="13" t="s">
        <v>7128</v>
      </c>
      <c r="CR710" s="13" t="s">
        <v>7128</v>
      </c>
      <c r="CS710" s="13" t="s">
        <v>7128</v>
      </c>
      <c r="CT710" s="13">
        <v>0</v>
      </c>
      <c r="CU710" s="13">
        <v>-2.2200000000000002</v>
      </c>
      <c r="CV710" s="13">
        <v>0.79500000000000004</v>
      </c>
      <c r="CW710" s="13">
        <v>-2.17</v>
      </c>
      <c r="CX710" s="12">
        <v>-5.1129363449691994</v>
      </c>
      <c r="CY710" s="12">
        <v>-0.65159964778397417</v>
      </c>
      <c r="CZ710" s="15" t="s">
        <v>7128</v>
      </c>
      <c r="DA710" s="20"/>
      <c r="DB710" s="20"/>
    </row>
    <row r="711" spans="1:106">
      <c r="A711" s="8" t="s">
        <v>3889</v>
      </c>
      <c r="B711" s="8" t="s">
        <v>3890</v>
      </c>
      <c r="C711" s="9" t="s">
        <v>7176</v>
      </c>
      <c r="D711" s="9" t="s">
        <v>7126</v>
      </c>
      <c r="E711" s="10" t="s">
        <v>7127</v>
      </c>
      <c r="F711" s="10" t="s">
        <v>7126</v>
      </c>
      <c r="G711" s="11">
        <v>0.99</v>
      </c>
      <c r="H711" s="11">
        <v>2.4994411533203533</v>
      </c>
      <c r="I711" s="12">
        <v>9.0499999999999997E-2</v>
      </c>
      <c r="J711" s="12">
        <v>0.282699424375492</v>
      </c>
      <c r="K711" s="12">
        <v>4.7E-2</v>
      </c>
      <c r="L711" s="12">
        <v>0.10350000000000001</v>
      </c>
      <c r="M711" s="12">
        <v>6.8320350000000002E-2</v>
      </c>
      <c r="N711" s="12">
        <v>0.13217984161912247</v>
      </c>
      <c r="O711" s="12" t="s">
        <v>7128</v>
      </c>
      <c r="P711" s="12" t="s">
        <v>7128</v>
      </c>
      <c r="Q711" s="13">
        <v>0.71699999999999997</v>
      </c>
      <c r="R711" s="13">
        <v>0</v>
      </c>
      <c r="S711" s="13">
        <v>1.69</v>
      </c>
      <c r="T711" s="13">
        <v>1.69</v>
      </c>
      <c r="U711" s="13">
        <v>2.407</v>
      </c>
      <c r="V711" s="13">
        <v>0.18</v>
      </c>
      <c r="W711" s="13">
        <v>2.2269999999999999</v>
      </c>
      <c r="X711" s="14">
        <v>7.4781886165351058E-2</v>
      </c>
      <c r="Y711" s="15">
        <v>0.11904761904761904</v>
      </c>
      <c r="Z711" s="14">
        <v>0.48843930635838151</v>
      </c>
      <c r="AA711" s="14">
        <v>0.70211882010801829</v>
      </c>
      <c r="AB711" s="14">
        <v>0.95480225988700562</v>
      </c>
      <c r="AC711" s="14">
        <v>2.3570432357043236</v>
      </c>
      <c r="AD711" s="13">
        <v>0.17100000000000001</v>
      </c>
      <c r="AE711" s="15">
        <v>-0.82347222222222238</v>
      </c>
      <c r="AF711" s="14">
        <v>0.26267851073127396</v>
      </c>
      <c r="AG711" s="14" t="s">
        <v>7128</v>
      </c>
      <c r="AH711" s="15">
        <v>0.40369393139841697</v>
      </c>
      <c r="AI711" s="5">
        <v>2.5675675675675675</v>
      </c>
      <c r="AJ711" s="15">
        <v>3.658163265306122</v>
      </c>
      <c r="AK711" s="15">
        <v>3.658163265306122</v>
      </c>
      <c r="AL711" s="15" t="s">
        <v>7128</v>
      </c>
      <c r="AM711" s="15" t="s">
        <v>7128</v>
      </c>
      <c r="AN711" s="15">
        <v>0.40508474576271186</v>
      </c>
      <c r="AO711" s="15">
        <v>9.8624484181568092E-2</v>
      </c>
      <c r="AP711" s="15">
        <v>4.688421052631579</v>
      </c>
      <c r="AQ711" s="15">
        <v>4.1088560885608851</v>
      </c>
      <c r="AR711" s="15">
        <v>0.67896341463414633</v>
      </c>
      <c r="AS711" s="15">
        <v>0.30632737276478678</v>
      </c>
      <c r="AT711" s="14">
        <v>0</v>
      </c>
      <c r="AU711" s="14">
        <v>0</v>
      </c>
      <c r="AV711" s="12">
        <v>5.2999999999999999E-2</v>
      </c>
      <c r="AW711" s="12">
        <v>8.6400000000000005E-2</v>
      </c>
      <c r="AX711" s="12">
        <v>0.21199999999999999</v>
      </c>
      <c r="AY711" s="12">
        <v>0.14599999999999999</v>
      </c>
      <c r="AZ711" s="14" t="s">
        <v>7128</v>
      </c>
      <c r="BA711" s="14" t="s">
        <v>7128</v>
      </c>
      <c r="BB711" s="14" t="s">
        <v>7128</v>
      </c>
      <c r="BC711" s="14" t="s">
        <v>7128</v>
      </c>
      <c r="BD711" s="14">
        <v>2.6960110041265476E-2</v>
      </c>
      <c r="BE711" s="14">
        <v>6.5337001375515819E-2</v>
      </c>
      <c r="BF711" s="14">
        <v>0.35313531353135313</v>
      </c>
      <c r="BG711" s="14" t="s">
        <v>7128</v>
      </c>
      <c r="BH711" s="13">
        <v>0.19600000000000001</v>
      </c>
      <c r="BI711" s="13">
        <v>0.19600000000000001</v>
      </c>
      <c r="BJ711" s="13">
        <v>0.47499999999999998</v>
      </c>
      <c r="BK711" s="13">
        <v>0.47499999999999998</v>
      </c>
      <c r="BL711" s="13">
        <v>7.27</v>
      </c>
      <c r="BM711" s="13">
        <v>7.27</v>
      </c>
      <c r="BN711" s="13">
        <v>0.54200000000000004</v>
      </c>
      <c r="BO711" s="13">
        <v>0.54200000000000004</v>
      </c>
      <c r="BP711" s="13">
        <v>0.30726072607260729</v>
      </c>
      <c r="BQ711" s="13">
        <v>0</v>
      </c>
      <c r="BR711" s="13">
        <v>0</v>
      </c>
      <c r="BS711" s="13">
        <v>-0.09</v>
      </c>
      <c r="BT711" s="14">
        <v>-0.29291084854994626</v>
      </c>
      <c r="BU711" s="13">
        <v>0.39726072607260732</v>
      </c>
      <c r="BV711" s="13">
        <v>0.28600000000000003</v>
      </c>
      <c r="BW711" s="13">
        <v>0.28600000000000003</v>
      </c>
      <c r="BX711" s="13">
        <v>0</v>
      </c>
      <c r="BY711" s="13">
        <v>0</v>
      </c>
      <c r="BZ711" s="13">
        <v>1.77</v>
      </c>
      <c r="CA711" s="13">
        <v>3.28</v>
      </c>
      <c r="CB711" s="13">
        <v>0</v>
      </c>
      <c r="CC711" s="15">
        <v>-0.93500000000000005</v>
      </c>
      <c r="CD711" s="15" t="s">
        <v>7128</v>
      </c>
      <c r="CE711" s="15">
        <v>0.36</v>
      </c>
      <c r="CF711" s="15" t="s">
        <v>7128</v>
      </c>
      <c r="CG711" s="15" t="s">
        <v>7128</v>
      </c>
      <c r="CH711" s="13" t="s">
        <v>7128</v>
      </c>
      <c r="CI711" s="13" t="s">
        <v>7128</v>
      </c>
      <c r="CJ711" s="13">
        <v>0</v>
      </c>
      <c r="CK711" s="12">
        <f t="shared" si="22"/>
        <v>0</v>
      </c>
      <c r="CL711" s="36">
        <f t="shared" si="23"/>
        <v>2.2164634146341462</v>
      </c>
      <c r="CM711" s="13">
        <v>0.30299999999999999</v>
      </c>
      <c r="CN711" s="13">
        <v>0.107</v>
      </c>
      <c r="CO711" s="13">
        <v>0.19600000000000001</v>
      </c>
      <c r="CP711" s="13">
        <v>0.71699999999999997</v>
      </c>
      <c r="CQ711" s="13">
        <v>0.54200000000000004</v>
      </c>
      <c r="CR711" s="13">
        <v>2.2269999999999999</v>
      </c>
      <c r="CS711" s="13" t="s">
        <v>7128</v>
      </c>
      <c r="CT711" s="13">
        <v>0</v>
      </c>
      <c r="CU711" s="13">
        <v>0.47499999999999998</v>
      </c>
      <c r="CV711" s="13">
        <v>3.28</v>
      </c>
      <c r="CW711" s="13">
        <v>0.54200000000000004</v>
      </c>
      <c r="CX711" s="12" t="s">
        <v>7128</v>
      </c>
      <c r="CY711" s="12" t="s">
        <v>7128</v>
      </c>
      <c r="CZ711" s="15">
        <v>4.1088560885608851</v>
      </c>
      <c r="DA711" s="20"/>
      <c r="DB711" s="20"/>
    </row>
    <row r="712" spans="1:106" ht="24">
      <c r="A712" s="8" t="s">
        <v>5783</v>
      </c>
      <c r="B712" s="8" t="s">
        <v>5784</v>
      </c>
      <c r="C712" s="9" t="s">
        <v>7174</v>
      </c>
      <c r="D712" s="9" t="s">
        <v>7126</v>
      </c>
      <c r="E712" s="10" t="s">
        <v>7127</v>
      </c>
      <c r="F712" s="10" t="s">
        <v>7126</v>
      </c>
      <c r="G712" s="11">
        <v>0.45</v>
      </c>
      <c r="H712" s="11">
        <v>0.45</v>
      </c>
      <c r="I712" s="12">
        <v>9.0499999999999997E-2</v>
      </c>
      <c r="J712" s="12">
        <v>9.7225000000000006E-2</v>
      </c>
      <c r="K712" s="12">
        <v>3.6999999999999998E-2</v>
      </c>
      <c r="L712" s="12">
        <v>9.35E-2</v>
      </c>
      <c r="M712" s="12">
        <v>6.1719349999999999E-2</v>
      </c>
      <c r="N712" s="12">
        <v>9.7225000000000006E-2</v>
      </c>
      <c r="O712" s="12">
        <v>-0.1025908536585366</v>
      </c>
      <c r="P712" s="12">
        <v>-0.10369910358565737</v>
      </c>
      <c r="Q712" s="13">
        <v>15.9</v>
      </c>
      <c r="R712" s="13">
        <v>0</v>
      </c>
      <c r="S712" s="13">
        <v>0</v>
      </c>
      <c r="T712" s="13">
        <v>0</v>
      </c>
      <c r="U712" s="13">
        <v>15.9</v>
      </c>
      <c r="V712" s="13">
        <v>0.14000000000000001</v>
      </c>
      <c r="W712" s="13">
        <v>15.76</v>
      </c>
      <c r="X712" s="14">
        <v>8.8050314465408803E-3</v>
      </c>
      <c r="Y712" s="15">
        <v>0.17716535433070868</v>
      </c>
      <c r="Z712" s="14">
        <v>0</v>
      </c>
      <c r="AA712" s="14">
        <v>0</v>
      </c>
      <c r="AB712" s="14">
        <v>0</v>
      </c>
      <c r="AC712" s="14">
        <v>0</v>
      </c>
      <c r="AD712" s="13">
        <v>1.26</v>
      </c>
      <c r="AE712" s="15">
        <v>1.221888888888889</v>
      </c>
      <c r="AF712" s="14">
        <v>4.4721359549995794E-2</v>
      </c>
      <c r="AG712" s="14">
        <v>0.55007272246494832</v>
      </c>
      <c r="AH712" s="15">
        <v>0.84804928131416846</v>
      </c>
      <c r="AI712" s="5" t="s">
        <v>7128</v>
      </c>
      <c r="AJ712" s="15" t="s">
        <v>7128</v>
      </c>
      <c r="AK712" s="15" t="s">
        <v>7128</v>
      </c>
      <c r="AL712" s="15" t="s">
        <v>7128</v>
      </c>
      <c r="AM712" s="15" t="s">
        <v>7128</v>
      </c>
      <c r="AN712" s="15">
        <v>4.1952506596306067</v>
      </c>
      <c r="AO712" s="15">
        <v>883.33333333333337</v>
      </c>
      <c r="AP712" s="15" t="s">
        <v>7128</v>
      </c>
      <c r="AQ712" s="15" t="s">
        <v>7128</v>
      </c>
      <c r="AR712" s="15">
        <v>4.3178082191780822</v>
      </c>
      <c r="AS712" s="15">
        <v>875.55555555555566</v>
      </c>
      <c r="AT712" s="14" t="s">
        <v>7128</v>
      </c>
      <c r="AU712" s="14">
        <v>0</v>
      </c>
      <c r="AV712" s="12" t="s">
        <v>7128</v>
      </c>
      <c r="AW712" s="12" t="s">
        <v>7128</v>
      </c>
      <c r="AX712" s="12">
        <v>0.21600000000000003</v>
      </c>
      <c r="AY712" s="12">
        <v>0.40399999999999997</v>
      </c>
      <c r="AZ712" s="14" t="s">
        <v>7128</v>
      </c>
      <c r="BA712" s="14" t="s">
        <v>7128</v>
      </c>
      <c r="BB712" s="14">
        <v>-5.3658536585365858E-3</v>
      </c>
      <c r="BC712" s="14">
        <v>-6.47410358565737E-3</v>
      </c>
      <c r="BD712" s="14">
        <v>-0.61111111111111116</v>
      </c>
      <c r="BE712" s="14">
        <v>-0.72222222222222221</v>
      </c>
      <c r="BF712" s="14">
        <v>0</v>
      </c>
      <c r="BG712" s="14" t="s">
        <v>7128</v>
      </c>
      <c r="BH712" s="13">
        <v>-1.0999999999999999E-2</v>
      </c>
      <c r="BI712" s="13">
        <v>-1.0999999999999999E-2</v>
      </c>
      <c r="BJ712" s="13">
        <v>-1.2999999999999999E-2</v>
      </c>
      <c r="BK712" s="13">
        <v>-1.2999999999999999E-2</v>
      </c>
      <c r="BL712" s="13">
        <v>1.7999999999999999E-2</v>
      </c>
      <c r="BM712" s="13">
        <v>1.7999999999999999E-2</v>
      </c>
      <c r="BN712" s="13">
        <v>-1.2999999999999999E-2</v>
      </c>
      <c r="BO712" s="13">
        <v>-1.2999999999999999E-2</v>
      </c>
      <c r="BP712" s="13">
        <v>-1.2999999999999999E-2</v>
      </c>
      <c r="BQ712" s="13">
        <v>0</v>
      </c>
      <c r="BR712" s="13">
        <v>0</v>
      </c>
      <c r="BS712" s="13">
        <v>0</v>
      </c>
      <c r="BT712" s="14" t="s">
        <v>7128</v>
      </c>
      <c r="BU712" s="13">
        <v>-1.2999999999999999E-2</v>
      </c>
      <c r="BV712" s="13">
        <v>-1.0999999999999999E-2</v>
      </c>
      <c r="BW712" s="13">
        <v>-1.0999999999999999E-2</v>
      </c>
      <c r="BX712" s="13">
        <v>2.0499999999999998</v>
      </c>
      <c r="BY712" s="13">
        <v>2.008</v>
      </c>
      <c r="BZ712" s="13">
        <v>3.79</v>
      </c>
      <c r="CA712" s="13">
        <v>3.65</v>
      </c>
      <c r="CB712" s="13">
        <v>0</v>
      </c>
      <c r="CC712" s="15">
        <v>0.16400000000000001</v>
      </c>
      <c r="CD712" s="15" t="s">
        <v>7128</v>
      </c>
      <c r="CE712" s="15">
        <v>0.36</v>
      </c>
      <c r="CF712" s="15" t="s">
        <v>7128</v>
      </c>
      <c r="CG712" s="15" t="s">
        <v>7128</v>
      </c>
      <c r="CH712" s="13" t="s">
        <v>7128</v>
      </c>
      <c r="CI712" s="13" t="s">
        <v>7128</v>
      </c>
      <c r="CJ712" s="13">
        <v>0</v>
      </c>
      <c r="CK712" s="12">
        <f t="shared" si="22"/>
        <v>0</v>
      </c>
      <c r="CL712" s="36">
        <f t="shared" si="23"/>
        <v>4.9315068493150684E-3</v>
      </c>
      <c r="CM712" s="13" t="s">
        <v>7128</v>
      </c>
      <c r="CN712" s="13" t="s">
        <v>7128</v>
      </c>
      <c r="CO712" s="13" t="s">
        <v>7128</v>
      </c>
      <c r="CP712" s="13" t="s">
        <v>7128</v>
      </c>
      <c r="CQ712" s="13" t="s">
        <v>7128</v>
      </c>
      <c r="CR712" s="13" t="s">
        <v>7128</v>
      </c>
      <c r="CS712" s="13" t="s">
        <v>7128</v>
      </c>
      <c r="CT712" s="13">
        <v>0</v>
      </c>
      <c r="CU712" s="13">
        <v>-1.2999999999999999E-2</v>
      </c>
      <c r="CV712" s="13">
        <v>3.65</v>
      </c>
      <c r="CW712" s="13">
        <v>-1.2999999999999999E-2</v>
      </c>
      <c r="CX712" s="12">
        <v>-5.3658536585365858E-3</v>
      </c>
      <c r="CY712" s="12">
        <v>-6.47410358565737E-3</v>
      </c>
      <c r="CZ712" s="15" t="s">
        <v>7128</v>
      </c>
      <c r="DA712" s="20"/>
      <c r="DB712" s="20"/>
    </row>
    <row r="713" spans="1:106">
      <c r="A713" s="8" t="s">
        <v>3251</v>
      </c>
      <c r="B713" s="8" t="s">
        <v>3252</v>
      </c>
      <c r="C713" s="9" t="s">
        <v>7125</v>
      </c>
      <c r="D713" s="9" t="s">
        <v>7126</v>
      </c>
      <c r="E713" s="10" t="s">
        <v>7127</v>
      </c>
      <c r="F713" s="10" t="s">
        <v>7126</v>
      </c>
      <c r="G713" s="11">
        <v>1.05</v>
      </c>
      <c r="H713" s="11">
        <v>1.05</v>
      </c>
      <c r="I713" s="12">
        <v>9.0499999999999997E-2</v>
      </c>
      <c r="J713" s="12">
        <v>0.15152499999999999</v>
      </c>
      <c r="K713" s="12">
        <v>4.7E-2</v>
      </c>
      <c r="L713" s="12">
        <v>0.10350000000000001</v>
      </c>
      <c r="M713" s="12">
        <v>6.8320350000000002E-2</v>
      </c>
      <c r="N713" s="12">
        <v>0.15152499999999999</v>
      </c>
      <c r="O713" s="12" t="s">
        <v>7128</v>
      </c>
      <c r="P713" s="12" t="s">
        <v>7128</v>
      </c>
      <c r="Q713" s="13">
        <v>57.5</v>
      </c>
      <c r="R713" s="13">
        <v>0</v>
      </c>
      <c r="S713" s="13">
        <v>0</v>
      </c>
      <c r="T713" s="13">
        <v>0</v>
      </c>
      <c r="U713" s="13">
        <v>57.5</v>
      </c>
      <c r="V713" s="13">
        <v>0</v>
      </c>
      <c r="W713" s="13">
        <v>57.5</v>
      </c>
      <c r="X713" s="14">
        <v>0</v>
      </c>
      <c r="Y713" s="15">
        <v>0.5821917808219178</v>
      </c>
      <c r="Z713" s="14" t="s">
        <v>7128</v>
      </c>
      <c r="AA713" s="14">
        <v>0</v>
      </c>
      <c r="AB713" s="14" t="s">
        <v>7128</v>
      </c>
      <c r="AC713" s="14">
        <v>0</v>
      </c>
      <c r="AD713" s="13">
        <v>1.97</v>
      </c>
      <c r="AE713" s="15">
        <v>2.7839444444444448</v>
      </c>
      <c r="AF713" s="14">
        <v>0.2</v>
      </c>
      <c r="AG713" s="14">
        <v>0.8175</v>
      </c>
      <c r="AH713" s="15">
        <v>0.50423728813559321</v>
      </c>
      <c r="AI713" s="5">
        <v>3.9825581395348837</v>
      </c>
      <c r="AJ713" s="15">
        <v>16.911764705882355</v>
      </c>
      <c r="AK713" s="15">
        <v>16.911764705882355</v>
      </c>
      <c r="AL713" s="15" t="s">
        <v>7128</v>
      </c>
      <c r="AM713" s="15">
        <v>0.76871657754010703</v>
      </c>
      <c r="AN713" s="15" t="s">
        <v>7128</v>
      </c>
      <c r="AO713" s="15">
        <v>3.5493827160493829</v>
      </c>
      <c r="AP713" s="15">
        <v>8.3941605839416056</v>
      </c>
      <c r="AQ713" s="15">
        <v>6.56392694063927</v>
      </c>
      <c r="AR713" s="15" t="s">
        <v>7128</v>
      </c>
      <c r="AS713" s="15">
        <v>3.5493827160493829</v>
      </c>
      <c r="AT713" s="14">
        <v>0.13741176470588234</v>
      </c>
      <c r="AU713" s="14">
        <v>8.1252173913043471E-3</v>
      </c>
      <c r="AV713" s="12">
        <v>0.21100000000000002</v>
      </c>
      <c r="AW713" s="12">
        <v>8.1300000000000011E-2</v>
      </c>
      <c r="AX713" s="12">
        <v>0.188</v>
      </c>
      <c r="AY713" s="12">
        <v>0.128</v>
      </c>
      <c r="AZ713" s="14">
        <v>0.22</v>
      </c>
      <c r="BA713" s="14" t="s">
        <v>7128</v>
      </c>
      <c r="BB713" s="14" t="s">
        <v>7128</v>
      </c>
      <c r="BC713" s="14" t="s">
        <v>7128</v>
      </c>
      <c r="BD713" s="14">
        <v>0.20987654320987656</v>
      </c>
      <c r="BE713" s="14">
        <v>0.4228395061728395</v>
      </c>
      <c r="BF713" s="14">
        <v>0.36329588014981273</v>
      </c>
      <c r="BG713" s="14">
        <v>2.52E-2</v>
      </c>
      <c r="BH713" s="13">
        <v>3.4</v>
      </c>
      <c r="BI713" s="13">
        <v>3.4</v>
      </c>
      <c r="BJ713" s="13">
        <v>6.85</v>
      </c>
      <c r="BK713" s="13">
        <v>6.85</v>
      </c>
      <c r="BL713" s="13">
        <v>16.2</v>
      </c>
      <c r="BM713" s="13">
        <v>16.2</v>
      </c>
      <c r="BN713" s="13">
        <v>8.76</v>
      </c>
      <c r="BO713" s="13">
        <v>8.76</v>
      </c>
      <c r="BP713" s="13">
        <v>4.3614232209737827</v>
      </c>
      <c r="BQ713" s="13">
        <v>0</v>
      </c>
      <c r="BR713" s="13">
        <v>0</v>
      </c>
      <c r="BS713" s="13">
        <v>-1.94</v>
      </c>
      <c r="BT713" s="14">
        <v>-0.44480893087161871</v>
      </c>
      <c r="BU713" s="13">
        <v>6.301423220973783</v>
      </c>
      <c r="BV713" s="13">
        <v>5.34</v>
      </c>
      <c r="BW713" s="13">
        <v>5.34</v>
      </c>
      <c r="BX713" s="13">
        <v>0</v>
      </c>
      <c r="BY713" s="13">
        <v>0</v>
      </c>
      <c r="BZ713" s="13">
        <v>0</v>
      </c>
      <c r="CA713" s="13">
        <v>0</v>
      </c>
      <c r="CB713" s="13">
        <v>-0.4672</v>
      </c>
      <c r="CC713" s="15">
        <v>1.0900000000000001</v>
      </c>
      <c r="CD713" s="15">
        <v>0.82399999999999995</v>
      </c>
      <c r="CE713" s="15">
        <v>0.36</v>
      </c>
      <c r="CF713" s="15" t="s">
        <v>7128</v>
      </c>
      <c r="CG713" s="15" t="s">
        <v>7128</v>
      </c>
      <c r="CH713" s="13" t="s">
        <v>7128</v>
      </c>
      <c r="CI713" s="13" t="s">
        <v>7128</v>
      </c>
      <c r="CJ713" s="13">
        <v>-0.4672</v>
      </c>
      <c r="CK713" s="12">
        <f t="shared" si="22"/>
        <v>8.7490636704119856E-2</v>
      </c>
      <c r="CL713" s="36" t="str">
        <f t="shared" si="23"/>
        <v>NA</v>
      </c>
      <c r="CM713" s="13">
        <v>5.34</v>
      </c>
      <c r="CN713" s="13">
        <v>1.94</v>
      </c>
      <c r="CO713" s="13">
        <v>3.4</v>
      </c>
      <c r="CP713" s="13">
        <v>57.5</v>
      </c>
      <c r="CQ713" s="13">
        <v>8.76</v>
      </c>
      <c r="CR713" s="13">
        <v>57.5</v>
      </c>
      <c r="CS713" s="13">
        <v>5.34</v>
      </c>
      <c r="CT713" s="13">
        <v>0</v>
      </c>
      <c r="CU713" s="13">
        <v>6.85</v>
      </c>
      <c r="CV713" s="13">
        <v>0</v>
      </c>
      <c r="CW713" s="13">
        <v>8.76</v>
      </c>
      <c r="CX713" s="12" t="s">
        <v>7128</v>
      </c>
      <c r="CY713" s="12" t="s">
        <v>7128</v>
      </c>
      <c r="CZ713" s="15">
        <v>6.56392694063927</v>
      </c>
      <c r="DA713" s="20"/>
      <c r="DB713" s="20"/>
    </row>
    <row r="714" spans="1:106" ht="24">
      <c r="A714" s="8" t="s">
        <v>535</v>
      </c>
      <c r="B714" s="8" t="s">
        <v>536</v>
      </c>
      <c r="C714" s="9" t="s">
        <v>7155</v>
      </c>
      <c r="D714" s="9" t="s">
        <v>7126</v>
      </c>
      <c r="E714" s="10" t="s">
        <v>7127</v>
      </c>
      <c r="F714" s="10" t="s">
        <v>7126</v>
      </c>
      <c r="G714" s="11">
        <v>0.92</v>
      </c>
      <c r="H714" s="11">
        <v>0.92</v>
      </c>
      <c r="I714" s="12">
        <v>9.0499999999999997E-2</v>
      </c>
      <c r="J714" s="12">
        <v>0.13976</v>
      </c>
      <c r="K714" s="12">
        <v>3.2000000000000001E-2</v>
      </c>
      <c r="L714" s="12">
        <v>8.8499999999999995E-2</v>
      </c>
      <c r="M714" s="12">
        <v>5.8418850000000001E-2</v>
      </c>
      <c r="N714" s="12">
        <v>0.13976</v>
      </c>
      <c r="O714" s="12" t="s">
        <v>7128</v>
      </c>
      <c r="P714" s="12" t="s">
        <v>7128</v>
      </c>
      <c r="Q714" s="13">
        <v>194.6</v>
      </c>
      <c r="R714" s="13">
        <v>0</v>
      </c>
      <c r="S714" s="13">
        <v>0</v>
      </c>
      <c r="T714" s="13">
        <v>0</v>
      </c>
      <c r="U714" s="13">
        <v>194.6</v>
      </c>
      <c r="V714" s="13">
        <v>0</v>
      </c>
      <c r="W714" s="13">
        <v>194.6</v>
      </c>
      <c r="X714" s="14">
        <v>0</v>
      </c>
      <c r="Y714" s="15">
        <v>0.11621315192743764</v>
      </c>
      <c r="Z714" s="14" t="s">
        <v>7128</v>
      </c>
      <c r="AA714" s="14">
        <v>0</v>
      </c>
      <c r="AB714" s="14" t="s">
        <v>7128</v>
      </c>
      <c r="AC714" s="14">
        <v>0</v>
      </c>
      <c r="AD714" s="13">
        <v>2.21</v>
      </c>
      <c r="AE714" s="15">
        <v>1.1614444444444447</v>
      </c>
      <c r="AF714" s="14">
        <v>0.14491376746189438</v>
      </c>
      <c r="AG714" s="14">
        <v>0.41093404058837196</v>
      </c>
      <c r="AH714" s="15">
        <v>0.23580786026200876</v>
      </c>
      <c r="AI714" s="5">
        <v>1.539325842696629</v>
      </c>
      <c r="AJ714" s="15">
        <v>17.853211009174309</v>
      </c>
      <c r="AK714" s="15">
        <v>17.853211009174309</v>
      </c>
      <c r="AL714" s="15">
        <v>5.6091370558375635</v>
      </c>
      <c r="AM714" s="15" t="s">
        <v>7128</v>
      </c>
      <c r="AN714" s="15" t="s">
        <v>7128</v>
      </c>
      <c r="AO714" s="15">
        <v>0.32112211221122111</v>
      </c>
      <c r="AP714" s="15">
        <v>7.1021897810218979</v>
      </c>
      <c r="AQ714" s="15">
        <v>4.2769230769230768</v>
      </c>
      <c r="AR714" s="15" t="s">
        <v>7128</v>
      </c>
      <c r="AS714" s="15">
        <v>0.32112211221122111</v>
      </c>
      <c r="AT714" s="14">
        <v>0.51787155963302756</v>
      </c>
      <c r="AU714" s="14">
        <v>2.9007194244604316E-2</v>
      </c>
      <c r="AV714" s="12">
        <v>-0.315</v>
      </c>
      <c r="AW714" s="12">
        <v>-0.16300000000000001</v>
      </c>
      <c r="AX714" s="12">
        <v>0.16300000000000001</v>
      </c>
      <c r="AY714" s="12">
        <v>0.23300000000000001</v>
      </c>
      <c r="AZ714" s="14" t="s">
        <v>7128</v>
      </c>
      <c r="BA714" s="14">
        <v>5.7300000000000004E-2</v>
      </c>
      <c r="BB714" s="14" t="s">
        <v>7128</v>
      </c>
      <c r="BC714" s="14" t="s">
        <v>7128</v>
      </c>
      <c r="BD714" s="14">
        <v>1.7986798679867987E-2</v>
      </c>
      <c r="BE714" s="14">
        <v>4.5214521452145211E-2</v>
      </c>
      <c r="BF714" s="14">
        <v>0.32051282051282054</v>
      </c>
      <c r="BG714" s="14">
        <v>0.15970000000000001</v>
      </c>
      <c r="BH714" s="13">
        <v>10.9</v>
      </c>
      <c r="BI714" s="13">
        <v>10.9</v>
      </c>
      <c r="BJ714" s="13">
        <v>27.4</v>
      </c>
      <c r="BK714" s="13">
        <v>27.4</v>
      </c>
      <c r="BL714" s="13">
        <v>606</v>
      </c>
      <c r="BM714" s="13">
        <v>606</v>
      </c>
      <c r="BN714" s="13">
        <v>45.5</v>
      </c>
      <c r="BO714" s="13">
        <v>45.5</v>
      </c>
      <c r="BP714" s="13">
        <v>18.617948717948718</v>
      </c>
      <c r="BQ714" s="13">
        <v>0</v>
      </c>
      <c r="BR714" s="13">
        <v>0</v>
      </c>
      <c r="BS714" s="13">
        <v>-19.899999999999999</v>
      </c>
      <c r="BT714" s="14">
        <v>-1.0688610384244595</v>
      </c>
      <c r="BU714" s="13">
        <v>38.517948717948713</v>
      </c>
      <c r="BV714" s="13">
        <v>30.799999999999997</v>
      </c>
      <c r="BW714" s="13">
        <v>30.799999999999997</v>
      </c>
      <c r="BX714" s="13">
        <v>0</v>
      </c>
      <c r="BY714" s="13">
        <v>0</v>
      </c>
      <c r="BZ714" s="13">
        <v>0</v>
      </c>
      <c r="CA714" s="13">
        <v>0</v>
      </c>
      <c r="CB714" s="13">
        <v>-5.6448</v>
      </c>
      <c r="CC714" s="15">
        <v>0.39700000000000002</v>
      </c>
      <c r="CD714" s="15">
        <v>0.46100000000000002</v>
      </c>
      <c r="CE714" s="15">
        <v>0.36</v>
      </c>
      <c r="CF714" s="15" t="s">
        <v>7128</v>
      </c>
      <c r="CG714" s="15" t="s">
        <v>7128</v>
      </c>
      <c r="CH714" s="13" t="s">
        <v>7128</v>
      </c>
      <c r="CI714" s="13" t="s">
        <v>7128</v>
      </c>
      <c r="CJ714" s="13">
        <v>-5.6448</v>
      </c>
      <c r="CK714" s="12">
        <f t="shared" si="22"/>
        <v>0.18327272727272728</v>
      </c>
      <c r="CL714" s="36" t="str">
        <f t="shared" si="23"/>
        <v>NA</v>
      </c>
      <c r="CM714" s="13">
        <v>15.6</v>
      </c>
      <c r="CN714" s="13">
        <v>5</v>
      </c>
      <c r="CO714" s="13">
        <v>10.9</v>
      </c>
      <c r="CP714" s="13">
        <v>194.6</v>
      </c>
      <c r="CQ714" s="13">
        <v>45.5</v>
      </c>
      <c r="CR714" s="13">
        <v>194.6</v>
      </c>
      <c r="CS714" s="13">
        <v>30.799999999999997</v>
      </c>
      <c r="CT714" s="13">
        <v>0</v>
      </c>
      <c r="CU714" s="13">
        <v>27.4</v>
      </c>
      <c r="CV714" s="13">
        <v>0</v>
      </c>
      <c r="CW714" s="13">
        <v>45.5</v>
      </c>
      <c r="CX714" s="12" t="s">
        <v>7128</v>
      </c>
      <c r="CY714" s="12" t="s">
        <v>7128</v>
      </c>
      <c r="CZ714" s="15">
        <v>4.2769230769230768</v>
      </c>
      <c r="DA714" s="20"/>
      <c r="DB714" s="20"/>
    </row>
    <row r="715" spans="1:106">
      <c r="A715" s="8" t="s">
        <v>1109</v>
      </c>
      <c r="B715" s="8" t="s">
        <v>1110</v>
      </c>
      <c r="C715" s="9" t="s">
        <v>7161</v>
      </c>
      <c r="D715" s="9" t="s">
        <v>7126</v>
      </c>
      <c r="E715" s="10" t="s">
        <v>7127</v>
      </c>
      <c r="F715" s="10" t="s">
        <v>7126</v>
      </c>
      <c r="G715" s="11">
        <v>0.75</v>
      </c>
      <c r="H715" s="11">
        <v>1.1721576698011991</v>
      </c>
      <c r="I715" s="12">
        <v>9.0499999999999997E-2</v>
      </c>
      <c r="J715" s="12">
        <v>0.16258026911700851</v>
      </c>
      <c r="K715" s="12">
        <v>3.2000000000000001E-2</v>
      </c>
      <c r="L715" s="12">
        <v>8.8499999999999995E-2</v>
      </c>
      <c r="M715" s="12">
        <v>5.8418850000000001E-2</v>
      </c>
      <c r="N715" s="12">
        <v>0.11857831547870658</v>
      </c>
      <c r="O715" s="12">
        <v>1.1052543382991498E-2</v>
      </c>
      <c r="P715" s="12">
        <v>-1.5814208864496582E-2</v>
      </c>
      <c r="Q715" s="13">
        <v>117.2</v>
      </c>
      <c r="R715" s="13">
        <v>0.12265270931165911</v>
      </c>
      <c r="S715" s="13">
        <v>85.6</v>
      </c>
      <c r="T715" s="13">
        <v>85.72265270931166</v>
      </c>
      <c r="U715" s="13">
        <v>202.92265270931165</v>
      </c>
      <c r="V715" s="13">
        <v>0</v>
      </c>
      <c r="W715" s="13">
        <v>202.92265270931165</v>
      </c>
      <c r="X715" s="14">
        <v>0</v>
      </c>
      <c r="Y715" s="15">
        <v>9.569377990430622E-2</v>
      </c>
      <c r="Z715" s="14">
        <v>0.61176869729368943</v>
      </c>
      <c r="AA715" s="14">
        <v>0.42244003596833546</v>
      </c>
      <c r="AB715" s="14">
        <v>1.5757840571564643</v>
      </c>
      <c r="AC715" s="14">
        <v>0.73142195144463873</v>
      </c>
      <c r="AD715" s="13">
        <v>1.1200000000000001</v>
      </c>
      <c r="AE715" s="15">
        <v>0.86741666666666684</v>
      </c>
      <c r="AF715" s="14">
        <v>4.4721359549995794E-2</v>
      </c>
      <c r="AG715" s="14">
        <v>0.47292837724120551</v>
      </c>
      <c r="AH715" s="15">
        <v>0.20117597648047039</v>
      </c>
      <c r="AI715" s="5">
        <v>3.7474120082815738</v>
      </c>
      <c r="AJ715" s="15">
        <v>13.853427895981087</v>
      </c>
      <c r="AK715" s="15">
        <v>13.183352080989875</v>
      </c>
      <c r="AL715" s="15">
        <v>12.173913043478262</v>
      </c>
      <c r="AM715" s="15">
        <v>0.4860851893326697</v>
      </c>
      <c r="AN715" s="15">
        <v>2.1544117647058822</v>
      </c>
      <c r="AO715" s="15">
        <v>0.55204898728214791</v>
      </c>
      <c r="AP715" s="15">
        <v>11.180022267596629</v>
      </c>
      <c r="AQ715" s="15">
        <v>8.7940477880525094</v>
      </c>
      <c r="AR715" s="15">
        <v>1.4481787832712554</v>
      </c>
      <c r="AS715" s="15">
        <v>0.95582973485309297</v>
      </c>
      <c r="AT715" s="14">
        <v>0</v>
      </c>
      <c r="AU715" s="14">
        <v>0</v>
      </c>
      <c r="AV715" s="12">
        <v>0.248</v>
      </c>
      <c r="AW715" s="12">
        <v>0.20100000000000001</v>
      </c>
      <c r="AX715" s="12">
        <v>0.17300000000000001</v>
      </c>
      <c r="AY715" s="12">
        <v>0.182</v>
      </c>
      <c r="AZ715" s="14">
        <v>0.28499999999999998</v>
      </c>
      <c r="BA715" s="14">
        <v>0.20899999999999999</v>
      </c>
      <c r="BB715" s="14">
        <v>0.17363281250000001</v>
      </c>
      <c r="BC715" s="14">
        <v>0.10276410661421</v>
      </c>
      <c r="BD715" s="14">
        <v>4.2192691029900337E-2</v>
      </c>
      <c r="BE715" s="14">
        <v>8.6143661405494398E-2</v>
      </c>
      <c r="BF715" s="14">
        <v>0.23043478260869565</v>
      </c>
      <c r="BG715" s="14">
        <v>9.9399999999999988E-2</v>
      </c>
      <c r="BH715" s="13">
        <v>8.4600000000000009</v>
      </c>
      <c r="BI715" s="13">
        <v>8.89</v>
      </c>
      <c r="BJ715" s="13">
        <v>18.100000000000001</v>
      </c>
      <c r="BK715" s="13">
        <v>18.150469458137668</v>
      </c>
      <c r="BL715" s="13">
        <v>212.3</v>
      </c>
      <c r="BM715" s="13">
        <v>210.7</v>
      </c>
      <c r="BN715" s="13">
        <v>21.4</v>
      </c>
      <c r="BO715" s="13">
        <v>23.074999999999999</v>
      </c>
      <c r="BP715" s="13">
        <v>13.967969974305944</v>
      </c>
      <c r="BQ715" s="13">
        <v>0</v>
      </c>
      <c r="BR715" s="13">
        <v>0</v>
      </c>
      <c r="BS715" s="13">
        <v>-5.76</v>
      </c>
      <c r="BT715" s="14">
        <v>-0.4123720204579126</v>
      </c>
      <c r="BU715" s="13">
        <v>19.727969974305942</v>
      </c>
      <c r="BV715" s="13">
        <v>14.65</v>
      </c>
      <c r="BW715" s="13">
        <v>14.65</v>
      </c>
      <c r="BX715" s="13">
        <v>51.2</v>
      </c>
      <c r="BY715" s="13">
        <v>135.92265270931168</v>
      </c>
      <c r="BZ715" s="13">
        <v>54.4</v>
      </c>
      <c r="CA715" s="13">
        <v>140.12265270931167</v>
      </c>
      <c r="CB715" s="13">
        <v>0</v>
      </c>
      <c r="CC715" s="15">
        <v>0.14099999999999999</v>
      </c>
      <c r="CD715" s="15">
        <v>0.66</v>
      </c>
      <c r="CE715" s="15">
        <v>0.36</v>
      </c>
      <c r="CF715" s="15" t="s">
        <v>7128</v>
      </c>
      <c r="CG715" s="15" t="s">
        <v>7128</v>
      </c>
      <c r="CH715" s="13" t="s">
        <v>7128</v>
      </c>
      <c r="CI715" s="13" t="s">
        <v>7128</v>
      </c>
      <c r="CJ715" s="13">
        <v>0</v>
      </c>
      <c r="CK715" s="12">
        <f t="shared" si="22"/>
        <v>0</v>
      </c>
      <c r="CL715" s="36">
        <f t="shared" si="23"/>
        <v>1.5151012052306936</v>
      </c>
      <c r="CM715" s="13">
        <v>11.5</v>
      </c>
      <c r="CN715" s="13">
        <v>2.65</v>
      </c>
      <c r="CO715" s="13">
        <v>8.89</v>
      </c>
      <c r="CP715" s="13">
        <v>117.2</v>
      </c>
      <c r="CQ715" s="13">
        <v>23.074999999999999</v>
      </c>
      <c r="CR715" s="13">
        <v>202.92265270931165</v>
      </c>
      <c r="CS715" s="13" t="s">
        <v>7128</v>
      </c>
      <c r="CT715" s="13">
        <v>3.3719999999999999</v>
      </c>
      <c r="CU715" s="13">
        <v>18.28046945813767</v>
      </c>
      <c r="CV715" s="13">
        <v>143.49465270931165</v>
      </c>
      <c r="CW715" s="13">
        <v>22.59</v>
      </c>
      <c r="CX715" s="12">
        <v>0.16528622736934689</v>
      </c>
      <c r="CY715" s="12">
        <v>0.10099464106439734</v>
      </c>
      <c r="CZ715" s="15">
        <v>8.982853152249298</v>
      </c>
      <c r="DA715" s="20"/>
      <c r="DB715" s="20"/>
    </row>
    <row r="716" spans="1:106">
      <c r="A716" s="8" t="s">
        <v>1957</v>
      </c>
      <c r="B716" s="8" t="s">
        <v>1958</v>
      </c>
      <c r="C716" s="9" t="s">
        <v>7141</v>
      </c>
      <c r="D716" s="9" t="s">
        <v>7126</v>
      </c>
      <c r="E716" s="10" t="s">
        <v>7127</v>
      </c>
      <c r="F716" s="10" t="s">
        <v>7126</v>
      </c>
      <c r="G716" s="11">
        <v>0.73</v>
      </c>
      <c r="H716" s="11">
        <v>2.3917163724893484</v>
      </c>
      <c r="I716" s="12">
        <v>9.0499999999999997E-2</v>
      </c>
      <c r="J716" s="12">
        <v>0.27295033171028604</v>
      </c>
      <c r="K716" s="12">
        <v>3.6999999999999998E-2</v>
      </c>
      <c r="L716" s="12">
        <v>9.35E-2</v>
      </c>
      <c r="M716" s="12">
        <v>6.1719349999999999E-2</v>
      </c>
      <c r="N716" s="12">
        <v>0.12263946151041738</v>
      </c>
      <c r="O716" s="12">
        <v>-0.16857076966649043</v>
      </c>
      <c r="P716" s="12">
        <v>-3.6886045792426533E-2</v>
      </c>
      <c r="Q716" s="13">
        <v>6.89</v>
      </c>
      <c r="R716" s="13">
        <v>0</v>
      </c>
      <c r="S716" s="13">
        <v>17</v>
      </c>
      <c r="T716" s="13">
        <v>17</v>
      </c>
      <c r="U716" s="13">
        <v>23.89</v>
      </c>
      <c r="V716" s="13">
        <v>4.5999999999999999E-2</v>
      </c>
      <c r="W716" s="13">
        <v>23.844000000000001</v>
      </c>
      <c r="X716" s="14">
        <v>1.9254918375889492E-3</v>
      </c>
      <c r="Y716" s="15">
        <v>0.38141470180305131</v>
      </c>
      <c r="Z716" s="14">
        <v>0.53797468354430378</v>
      </c>
      <c r="AA716" s="14">
        <v>0.7115948095437421</v>
      </c>
      <c r="AB716" s="14">
        <v>1.1643835616438356</v>
      </c>
      <c r="AC716" s="14">
        <v>2.467343976777939</v>
      </c>
      <c r="AD716" s="13">
        <v>0.95499999999999996</v>
      </c>
      <c r="AE716" s="15">
        <v>1.7775000000000001</v>
      </c>
      <c r="AF716" s="14">
        <v>0.18973665961010275</v>
      </c>
      <c r="AG716" s="14">
        <v>0.60241389426207625</v>
      </c>
      <c r="AH716" s="15">
        <v>0.37655172413793109</v>
      </c>
      <c r="AI716" s="5">
        <v>1.328125</v>
      </c>
      <c r="AJ716" s="15">
        <v>4.8181818181818183</v>
      </c>
      <c r="AK716" s="15">
        <v>4.8181818181818183</v>
      </c>
      <c r="AL716" s="15" t="s">
        <v>7128</v>
      </c>
      <c r="AM716" s="15" t="s">
        <v>7128</v>
      </c>
      <c r="AN716" s="15">
        <v>0.47191780821917806</v>
      </c>
      <c r="AO716" s="15">
        <v>9.9422799422799427E-2</v>
      </c>
      <c r="AP716" s="15">
        <v>7.0129411764705889</v>
      </c>
      <c r="AQ716" s="15">
        <v>4.6752941176470593</v>
      </c>
      <c r="AR716" s="15">
        <v>0.75565696900551438</v>
      </c>
      <c r="AS716" s="15">
        <v>0.34406926406926408</v>
      </c>
      <c r="AT716" s="14">
        <v>0</v>
      </c>
      <c r="AU716" s="14">
        <v>0</v>
      </c>
      <c r="AV716" s="12">
        <v>-2.9500000000000002E-2</v>
      </c>
      <c r="AW716" s="12" t="s">
        <v>7128</v>
      </c>
      <c r="AX716" s="12">
        <v>0.13400000000000001</v>
      </c>
      <c r="AY716" s="12">
        <v>0.14899999999999999</v>
      </c>
      <c r="AZ716" s="14" t="s">
        <v>7128</v>
      </c>
      <c r="BA716" s="14" t="s">
        <v>7128</v>
      </c>
      <c r="BB716" s="14">
        <v>0.10437956204379562</v>
      </c>
      <c r="BC716" s="14">
        <v>8.5753415717990847E-2</v>
      </c>
      <c r="BD716" s="14">
        <v>2.0634920634920634E-2</v>
      </c>
      <c r="BE716" s="14">
        <v>4.9062049062049064E-2</v>
      </c>
      <c r="BF716" s="14">
        <v>7.7419354838709667E-2</v>
      </c>
      <c r="BG716" s="14" t="s">
        <v>7128</v>
      </c>
      <c r="BH716" s="13">
        <v>1.43</v>
      </c>
      <c r="BI716" s="13">
        <v>1.43</v>
      </c>
      <c r="BJ716" s="13">
        <v>3.4</v>
      </c>
      <c r="BK716" s="13">
        <v>3.4</v>
      </c>
      <c r="BL716" s="13">
        <v>69.3</v>
      </c>
      <c r="BM716" s="13">
        <v>69.3</v>
      </c>
      <c r="BN716" s="13">
        <v>5.0999999999999996</v>
      </c>
      <c r="BO716" s="13">
        <v>5.0999999999999996</v>
      </c>
      <c r="BP716" s="13">
        <v>3.136774193548387</v>
      </c>
      <c r="BQ716" s="13">
        <v>0</v>
      </c>
      <c r="BR716" s="13">
        <v>0</v>
      </c>
      <c r="BS716" s="13">
        <v>-2.2599999999999998</v>
      </c>
      <c r="BT716" s="14">
        <v>-0.72048539695598512</v>
      </c>
      <c r="BU716" s="13">
        <v>5.3967741935483868</v>
      </c>
      <c r="BV716" s="13">
        <v>3.6899999999999995</v>
      </c>
      <c r="BW716" s="13">
        <v>3.6899999999999995</v>
      </c>
      <c r="BX716" s="13">
        <v>13.7</v>
      </c>
      <c r="BY716" s="13">
        <v>36.579000000000001</v>
      </c>
      <c r="BZ716" s="13">
        <v>14.6</v>
      </c>
      <c r="CA716" s="13">
        <v>31.554000000000002</v>
      </c>
      <c r="CB716" s="13">
        <v>0</v>
      </c>
      <c r="CC716" s="15">
        <v>0.76200000000000001</v>
      </c>
      <c r="CD716" s="15">
        <v>0.39200000000000002</v>
      </c>
      <c r="CE716" s="15">
        <v>0.36</v>
      </c>
      <c r="CF716" s="15">
        <v>2.2026041904685778</v>
      </c>
      <c r="CG716" s="15">
        <v>1.9703937084518384</v>
      </c>
      <c r="CH716" s="13">
        <v>3.5033333333333334</v>
      </c>
      <c r="CI716" s="13">
        <v>1.6536666666666668</v>
      </c>
      <c r="CJ716" s="13">
        <v>0</v>
      </c>
      <c r="CK716" s="12">
        <f t="shared" si="22"/>
        <v>0</v>
      </c>
      <c r="CL716" s="36">
        <f t="shared" si="23"/>
        <v>2.1962350256702794</v>
      </c>
      <c r="CM716" s="13">
        <v>1.55</v>
      </c>
      <c r="CN716" s="13">
        <v>0.12</v>
      </c>
      <c r="CO716" s="13">
        <v>1.43</v>
      </c>
      <c r="CP716" s="13">
        <v>6.89</v>
      </c>
      <c r="CQ716" s="13">
        <v>5.0999999999999996</v>
      </c>
      <c r="CR716" s="13">
        <v>23.844000000000001</v>
      </c>
      <c r="CS716" s="13" t="s">
        <v>7128</v>
      </c>
      <c r="CT716" s="13">
        <v>0</v>
      </c>
      <c r="CU716" s="13">
        <v>3.4</v>
      </c>
      <c r="CV716" s="13">
        <v>31.554000000000002</v>
      </c>
      <c r="CW716" s="13">
        <v>5.0999999999999996</v>
      </c>
      <c r="CX716" s="12">
        <v>0.10437956204379562</v>
      </c>
      <c r="CY716" s="12">
        <v>8.5753415717990847E-2</v>
      </c>
      <c r="CZ716" s="15">
        <v>4.6752941176470593</v>
      </c>
      <c r="DA716" s="20"/>
      <c r="DB716" s="20"/>
    </row>
    <row r="717" spans="1:106" ht="24">
      <c r="A717" s="8" t="s">
        <v>2229</v>
      </c>
      <c r="B717" s="8" t="s">
        <v>2230</v>
      </c>
      <c r="C717" s="9" t="s">
        <v>7160</v>
      </c>
      <c r="D717" s="9" t="s">
        <v>7126</v>
      </c>
      <c r="E717" s="10" t="s">
        <v>7127</v>
      </c>
      <c r="F717" s="10" t="s">
        <v>7126</v>
      </c>
      <c r="G717" s="11">
        <v>0.7</v>
      </c>
      <c r="H717" s="11">
        <v>0.75067815249266845</v>
      </c>
      <c r="I717" s="12">
        <v>9.0499999999999997E-2</v>
      </c>
      <c r="J717" s="12">
        <v>0.1244363728005865</v>
      </c>
      <c r="K717" s="12">
        <v>3.2000000000000001E-2</v>
      </c>
      <c r="L717" s="12">
        <v>8.8499999999999995E-2</v>
      </c>
      <c r="M717" s="12">
        <v>5.8418850000000001E-2</v>
      </c>
      <c r="N717" s="12">
        <v>0.11608641394492474</v>
      </c>
      <c r="O717" s="12">
        <v>-0.12823809020886129</v>
      </c>
      <c r="P717" s="12">
        <v>-9.2929130137611907E-2</v>
      </c>
      <c r="Q717" s="13">
        <v>272.8</v>
      </c>
      <c r="R717" s="13">
        <v>0</v>
      </c>
      <c r="S717" s="13">
        <v>39.5</v>
      </c>
      <c r="T717" s="13">
        <v>39.5</v>
      </c>
      <c r="U717" s="13">
        <v>312.3</v>
      </c>
      <c r="V717" s="13">
        <v>0</v>
      </c>
      <c r="W717" s="13">
        <v>312.3</v>
      </c>
      <c r="X717" s="14">
        <v>0</v>
      </c>
      <c r="Y717" s="15">
        <v>0.55700043346337236</v>
      </c>
      <c r="Z717" s="14">
        <v>0.24159021406727829</v>
      </c>
      <c r="AA717" s="14">
        <v>0.12648094780659622</v>
      </c>
      <c r="AB717" s="14">
        <v>0.31854838709677419</v>
      </c>
      <c r="AC717" s="14">
        <v>0.14479472140762462</v>
      </c>
      <c r="AD717" s="13">
        <v>1.18</v>
      </c>
      <c r="AE717" s="15">
        <v>2.9270833333333335</v>
      </c>
      <c r="AF717" s="14">
        <v>0.23664319132398465</v>
      </c>
      <c r="AG717" s="14">
        <v>0.48490725365048631</v>
      </c>
      <c r="AH717" s="15">
        <v>0.21933085501858732</v>
      </c>
      <c r="AI717" s="5">
        <v>1.0139771283354511</v>
      </c>
      <c r="AJ717" s="15" t="s">
        <v>7128</v>
      </c>
      <c r="AK717" s="15" t="s">
        <v>7128</v>
      </c>
      <c r="AL717" s="15" t="s">
        <v>7128</v>
      </c>
      <c r="AM717" s="15" t="s">
        <v>7128</v>
      </c>
      <c r="AN717" s="15">
        <v>2.2000000000000002</v>
      </c>
      <c r="AO717" s="15">
        <v>5.6833333333333336</v>
      </c>
      <c r="AP717" s="15">
        <v>39.13533834586466</v>
      </c>
      <c r="AQ717" s="15">
        <v>27.394736842105264</v>
      </c>
      <c r="AR717" s="15">
        <v>1.9100917431192661</v>
      </c>
      <c r="AS717" s="15">
        <v>6.5062500000000005</v>
      </c>
      <c r="AT717" s="14" t="s">
        <v>7128</v>
      </c>
      <c r="AU717" s="14">
        <v>0</v>
      </c>
      <c r="AV717" s="12" t="s">
        <v>7128</v>
      </c>
      <c r="AW717" s="12" t="s">
        <v>7128</v>
      </c>
      <c r="AX717" s="12">
        <v>-1.9699999999999999E-2</v>
      </c>
      <c r="AY717" s="12">
        <v>0.19</v>
      </c>
      <c r="AZ717" s="14" t="s">
        <v>7128</v>
      </c>
      <c r="BA717" s="14" t="s">
        <v>7128</v>
      </c>
      <c r="BB717" s="14">
        <v>-3.8017174082747855E-3</v>
      </c>
      <c r="BC717" s="14">
        <v>2.3157283807312825E-2</v>
      </c>
      <c r="BD717" s="14">
        <v>-9.5117187499999985E-3</v>
      </c>
      <c r="BE717" s="14">
        <v>0.15585937499999999</v>
      </c>
      <c r="BF717" s="14">
        <v>0.5</v>
      </c>
      <c r="BG717" s="14">
        <v>9.6199999999999994E-2</v>
      </c>
      <c r="BH717" s="13">
        <v>-3.64</v>
      </c>
      <c r="BI717" s="13">
        <v>-0.48699999999999999</v>
      </c>
      <c r="BJ717" s="13">
        <v>7.98</v>
      </c>
      <c r="BK717" s="13">
        <v>7.98</v>
      </c>
      <c r="BL717" s="13">
        <v>48</v>
      </c>
      <c r="BM717" s="13">
        <v>51.2</v>
      </c>
      <c r="BN717" s="13">
        <v>7.72</v>
      </c>
      <c r="BO717" s="13">
        <v>11.4</v>
      </c>
      <c r="BP717" s="13">
        <v>3.99</v>
      </c>
      <c r="BQ717" s="13">
        <v>0</v>
      </c>
      <c r="BR717" s="13">
        <v>0</v>
      </c>
      <c r="BS717" s="13">
        <v>-5.6</v>
      </c>
      <c r="BT717" s="14">
        <v>-1.4035087719298245</v>
      </c>
      <c r="BU717" s="13">
        <v>9.59</v>
      </c>
      <c r="BV717" s="13">
        <v>5.1129999999999995</v>
      </c>
      <c r="BW717" s="13">
        <v>5.1129999999999995</v>
      </c>
      <c r="BX717" s="13">
        <v>128.1</v>
      </c>
      <c r="BY717" s="13">
        <v>172.3</v>
      </c>
      <c r="BZ717" s="13">
        <v>124</v>
      </c>
      <c r="CA717" s="13">
        <v>163.5</v>
      </c>
      <c r="CB717" s="13">
        <v>0</v>
      </c>
      <c r="CC717" s="15">
        <v>0.76500000000000001</v>
      </c>
      <c r="CD717" s="15">
        <v>1.64</v>
      </c>
      <c r="CE717" s="15">
        <v>0.36</v>
      </c>
      <c r="CF717" s="15">
        <v>0.97825028843668349</v>
      </c>
      <c r="CG717" s="15">
        <v>1.3939410232867839</v>
      </c>
      <c r="CH717" s="13">
        <v>12.984199999999998</v>
      </c>
      <c r="CI717" s="13">
        <v>6.9195000000000011</v>
      </c>
      <c r="CJ717" s="13">
        <v>0</v>
      </c>
      <c r="CK717" s="12">
        <f t="shared" si="22"/>
        <v>0</v>
      </c>
      <c r="CL717" s="36">
        <f t="shared" si="23"/>
        <v>0.29357798165137616</v>
      </c>
      <c r="CM717" s="13">
        <v>0.90400000000000003</v>
      </c>
      <c r="CN717" s="13">
        <v>2.21</v>
      </c>
      <c r="CO717" s="13" t="s">
        <v>7128</v>
      </c>
      <c r="CP717" s="13" t="s">
        <v>7128</v>
      </c>
      <c r="CQ717" s="13">
        <v>11.4</v>
      </c>
      <c r="CR717" s="13">
        <v>312.3</v>
      </c>
      <c r="CS717" s="13" t="s">
        <v>7128</v>
      </c>
      <c r="CT717" s="13">
        <v>0</v>
      </c>
      <c r="CU717" s="13">
        <v>7.98</v>
      </c>
      <c r="CV717" s="13">
        <v>163.5</v>
      </c>
      <c r="CW717" s="13">
        <v>7.72</v>
      </c>
      <c r="CX717" s="12">
        <v>-3.8017174082747855E-3</v>
      </c>
      <c r="CY717" s="12">
        <v>2.3157283807312825E-2</v>
      </c>
      <c r="CZ717" s="15">
        <v>40.453367875647672</v>
      </c>
      <c r="DA717" s="20"/>
      <c r="DB717" s="20"/>
    </row>
    <row r="718" spans="1:106" ht="24">
      <c r="A718" s="8" t="s">
        <v>5377</v>
      </c>
      <c r="B718" s="8" t="s">
        <v>5378</v>
      </c>
      <c r="C718" s="9" t="s">
        <v>7142</v>
      </c>
      <c r="D718" s="9" t="s">
        <v>7126</v>
      </c>
      <c r="E718" s="10" t="s">
        <v>7127</v>
      </c>
      <c r="F718" s="10" t="s">
        <v>7126</v>
      </c>
      <c r="G718" s="11">
        <v>0.1</v>
      </c>
      <c r="H718" s="11">
        <v>0.1</v>
      </c>
      <c r="I718" s="12">
        <v>9.0499999999999997E-2</v>
      </c>
      <c r="J718" s="12">
        <v>6.5549999999999997E-2</v>
      </c>
      <c r="K718" s="12">
        <v>4.7E-2</v>
      </c>
      <c r="L718" s="12">
        <v>0.10350000000000001</v>
      </c>
      <c r="M718" s="12">
        <v>6.8320350000000002E-2</v>
      </c>
      <c r="N718" s="12">
        <v>6.5549999999999997E-2</v>
      </c>
      <c r="O718" s="12">
        <v>-6.3296478873239428E-2</v>
      </c>
      <c r="P718" s="12">
        <v>-6.5549999999999997E-2</v>
      </c>
      <c r="Q718" s="13">
        <v>0.91500000000000004</v>
      </c>
      <c r="R718" s="13">
        <v>0</v>
      </c>
      <c r="S718" s="13">
        <v>0</v>
      </c>
      <c r="T718" s="13">
        <v>0</v>
      </c>
      <c r="U718" s="13">
        <v>0.91500000000000004</v>
      </c>
      <c r="V718" s="13">
        <v>3.5000000000000003E-2</v>
      </c>
      <c r="W718" s="13">
        <v>0.88</v>
      </c>
      <c r="X718" s="14">
        <v>3.825136612021858E-2</v>
      </c>
      <c r="Y718" s="15">
        <v>1.3146551724137931</v>
      </c>
      <c r="Z718" s="14">
        <v>0</v>
      </c>
      <c r="AA718" s="14">
        <v>0</v>
      </c>
      <c r="AB718" s="14">
        <v>0</v>
      </c>
      <c r="AC718" s="14">
        <v>0</v>
      </c>
      <c r="AD718" s="13">
        <v>7.9000000000000001E-2</v>
      </c>
      <c r="AE718" s="15">
        <v>0.92408333333333326</v>
      </c>
      <c r="AF718" s="14">
        <v>7.0710678118654752E-2</v>
      </c>
      <c r="AG718" s="14" t="s">
        <v>7128</v>
      </c>
      <c r="AH718" s="15">
        <v>0.93580246913580256</v>
      </c>
      <c r="AI718" s="5" t="s">
        <v>7128</v>
      </c>
      <c r="AJ718" s="15">
        <v>114.375</v>
      </c>
      <c r="AK718" s="15">
        <v>114.375</v>
      </c>
      <c r="AL718" s="15" t="s">
        <v>7128</v>
      </c>
      <c r="AM718" s="15" t="s">
        <v>7128</v>
      </c>
      <c r="AN718" s="15">
        <v>0.26832844574780057</v>
      </c>
      <c r="AO718" s="15">
        <v>4.3571428571428577</v>
      </c>
      <c r="AP718" s="15" t="s">
        <v>7128</v>
      </c>
      <c r="AQ718" s="15" t="s">
        <v>7128</v>
      </c>
      <c r="AR718" s="15">
        <v>0.26074074074074072</v>
      </c>
      <c r="AS718" s="15">
        <v>4.1904761904761907</v>
      </c>
      <c r="AT718" s="14">
        <v>0</v>
      </c>
      <c r="AU718" s="14">
        <v>0</v>
      </c>
      <c r="AV718" s="12">
        <v>-0.14199999999999999</v>
      </c>
      <c r="AW718" s="12">
        <v>0.21</v>
      </c>
      <c r="AX718" s="12">
        <v>-0.32700000000000001</v>
      </c>
      <c r="AY718" s="12">
        <v>0.17300000000000001</v>
      </c>
      <c r="AZ718" s="14" t="s">
        <v>7128</v>
      </c>
      <c r="BA718" s="14" t="s">
        <v>7128</v>
      </c>
      <c r="BB718" s="14">
        <v>2.2535211267605635E-3</v>
      </c>
      <c r="BC718" s="14">
        <v>0</v>
      </c>
      <c r="BD718" s="14">
        <v>3.8095238095238099E-2</v>
      </c>
      <c r="BE718" s="14">
        <v>0</v>
      </c>
      <c r="BF718" s="14">
        <v>0.5</v>
      </c>
      <c r="BG718" s="14">
        <v>4.2900000000000001E-2</v>
      </c>
      <c r="BH718" s="13">
        <v>8.0000000000000002E-3</v>
      </c>
      <c r="BI718" s="13">
        <v>8.0000000000000002E-3</v>
      </c>
      <c r="BJ718" s="13">
        <v>0</v>
      </c>
      <c r="BK718" s="13">
        <v>0</v>
      </c>
      <c r="BL718" s="13">
        <v>0.21</v>
      </c>
      <c r="BM718" s="13">
        <v>0.21</v>
      </c>
      <c r="BN718" s="13">
        <v>0</v>
      </c>
      <c r="BO718" s="13">
        <v>0</v>
      </c>
      <c r="BP718" s="13">
        <v>0</v>
      </c>
      <c r="BQ718" s="13">
        <v>0</v>
      </c>
      <c r="BR718" s="13">
        <v>0</v>
      </c>
      <c r="BS718" s="13">
        <v>-3.0000000000000001E-3</v>
      </c>
      <c r="BT718" s="14" t="s">
        <v>7128</v>
      </c>
      <c r="BU718" s="13">
        <v>3.0000000000000001E-3</v>
      </c>
      <c r="BV718" s="13">
        <v>1.0999999999999999E-2</v>
      </c>
      <c r="BW718" s="13">
        <v>1.0999999999999999E-2</v>
      </c>
      <c r="BX718" s="13">
        <v>3.55</v>
      </c>
      <c r="BY718" s="13">
        <v>3.5049999999999999</v>
      </c>
      <c r="BZ718" s="13">
        <v>3.41</v>
      </c>
      <c r="CA718" s="13">
        <v>3.375</v>
      </c>
      <c r="CB718" s="13">
        <v>0</v>
      </c>
      <c r="CC718" s="15">
        <v>-0.45900000000000002</v>
      </c>
      <c r="CD718" s="15">
        <v>1.94</v>
      </c>
      <c r="CE718" s="15">
        <v>0.36</v>
      </c>
      <c r="CF718" s="15" t="s">
        <v>7128</v>
      </c>
      <c r="CG718" s="15" t="s">
        <v>7128</v>
      </c>
      <c r="CH718" s="13" t="s">
        <v>7128</v>
      </c>
      <c r="CI718" s="13" t="s">
        <v>7128</v>
      </c>
      <c r="CJ718" s="13">
        <v>0</v>
      </c>
      <c r="CK718" s="12">
        <f t="shared" si="22"/>
        <v>0</v>
      </c>
      <c r="CL718" s="36">
        <f t="shared" si="23"/>
        <v>6.222222222222222E-2</v>
      </c>
      <c r="CM718" s="13">
        <v>1.4E-2</v>
      </c>
      <c r="CN718" s="13">
        <v>7.0000000000000001E-3</v>
      </c>
      <c r="CO718" s="13">
        <v>8.0000000000000002E-3</v>
      </c>
      <c r="CP718" s="13">
        <v>0.91500000000000004</v>
      </c>
      <c r="CQ718" s="13" t="s">
        <v>7128</v>
      </c>
      <c r="CR718" s="13" t="s">
        <v>7128</v>
      </c>
      <c r="CS718" s="13" t="s">
        <v>7128</v>
      </c>
      <c r="CT718" s="13">
        <v>0</v>
      </c>
      <c r="CU718" s="13">
        <v>0</v>
      </c>
      <c r="CV718" s="13">
        <v>3.375</v>
      </c>
      <c r="CW718" s="13">
        <v>0</v>
      </c>
      <c r="CX718" s="12">
        <v>2.2535211267605635E-3</v>
      </c>
      <c r="CY718" s="12">
        <v>0</v>
      </c>
      <c r="CZ718" s="15" t="s">
        <v>7128</v>
      </c>
      <c r="DA718" s="20"/>
      <c r="DB718" s="20"/>
    </row>
    <row r="719" spans="1:106">
      <c r="A719" s="8" t="s">
        <v>3719</v>
      </c>
      <c r="B719" s="8" t="s">
        <v>3720</v>
      </c>
      <c r="C719" s="9" t="s">
        <v>7147</v>
      </c>
      <c r="D719" s="9" t="s">
        <v>7126</v>
      </c>
      <c r="E719" s="10" t="s">
        <v>7127</v>
      </c>
      <c r="F719" s="10" t="s">
        <v>7126</v>
      </c>
      <c r="G719" s="11">
        <v>0.99</v>
      </c>
      <c r="H719" s="11">
        <v>1.6864903846153845</v>
      </c>
      <c r="I719" s="12">
        <v>9.0499999999999997E-2</v>
      </c>
      <c r="J719" s="12">
        <v>0.20912737980769228</v>
      </c>
      <c r="K719" s="12">
        <v>4.7E-2</v>
      </c>
      <c r="L719" s="12">
        <v>0.10350000000000001</v>
      </c>
      <c r="M719" s="12">
        <v>6.8320350000000002E-2</v>
      </c>
      <c r="N719" s="12">
        <v>0.12681807743009321</v>
      </c>
      <c r="O719" s="12">
        <v>-0.22330213708924568</v>
      </c>
      <c r="P719" s="12">
        <v>-0.11637782585776617</v>
      </c>
      <c r="Q719" s="13">
        <v>3.12</v>
      </c>
      <c r="R719" s="13">
        <v>0</v>
      </c>
      <c r="S719" s="13">
        <v>4.3899999999999997</v>
      </c>
      <c r="T719" s="13">
        <v>4.3899999999999997</v>
      </c>
      <c r="U719" s="13">
        <v>7.51</v>
      </c>
      <c r="V719" s="13">
        <v>0</v>
      </c>
      <c r="W719" s="13">
        <v>7.51</v>
      </c>
      <c r="X719" s="14">
        <v>0</v>
      </c>
      <c r="Y719" s="15">
        <v>7.7279752704791344E-2</v>
      </c>
      <c r="Z719" s="14">
        <v>0.45118191161356624</v>
      </c>
      <c r="AA719" s="14">
        <v>0.58455392809587214</v>
      </c>
      <c r="AB719" s="14">
        <v>0.82209737827715357</v>
      </c>
      <c r="AC719" s="14">
        <v>1.4070512820512819</v>
      </c>
      <c r="AD719" s="13">
        <v>0.48199999999999998</v>
      </c>
      <c r="AE719" s="15">
        <v>0.87597222222222215</v>
      </c>
      <c r="AF719" s="14" t="s">
        <v>7128</v>
      </c>
      <c r="AG719" s="14" t="s">
        <v>7128</v>
      </c>
      <c r="AH719" s="15">
        <v>0.28945147679324895</v>
      </c>
      <c r="AI719" s="5">
        <v>1.1690140845070425</v>
      </c>
      <c r="AJ719" s="15">
        <v>15.918367346938776</v>
      </c>
      <c r="AK719" s="15" t="s">
        <v>7128</v>
      </c>
      <c r="AL719" s="15" t="s">
        <v>7128</v>
      </c>
      <c r="AM719" s="15" t="s">
        <v>7128</v>
      </c>
      <c r="AN719" s="15">
        <v>0.5842696629213483</v>
      </c>
      <c r="AO719" s="15">
        <v>0.3482142857142857</v>
      </c>
      <c r="AP719" s="15">
        <v>45.240963855421683</v>
      </c>
      <c r="AQ719" s="15">
        <v>19.455958549222796</v>
      </c>
      <c r="AR719" s="15">
        <v>0.77183967112024665</v>
      </c>
      <c r="AS719" s="15">
        <v>0.83816964285714279</v>
      </c>
      <c r="AT719" s="14" t="s">
        <v>7128</v>
      </c>
      <c r="AU719" s="14">
        <v>0</v>
      </c>
      <c r="AV719" s="12" t="s">
        <v>7128</v>
      </c>
      <c r="AW719" s="12" t="s">
        <v>7128</v>
      </c>
      <c r="AX719" s="12">
        <v>7.1300000000000002E-2</v>
      </c>
      <c r="AY719" s="12">
        <v>0.39700000000000002</v>
      </c>
      <c r="AZ719" s="14" t="s">
        <v>7128</v>
      </c>
      <c r="BA719" s="14" t="s">
        <v>7128</v>
      </c>
      <c r="BB719" s="14">
        <v>-1.4174757281553397E-2</v>
      </c>
      <c r="BC719" s="14">
        <v>1.0440251572327044E-2</v>
      </c>
      <c r="BD719" s="14">
        <v>-8.3333333333333332E-3</v>
      </c>
      <c r="BE719" s="14">
        <v>1.894977168949772E-2</v>
      </c>
      <c r="BF719" s="14">
        <v>0.5</v>
      </c>
      <c r="BG719" s="14">
        <v>0.154</v>
      </c>
      <c r="BH719" s="13">
        <v>0.19600000000000001</v>
      </c>
      <c r="BI719" s="13">
        <v>-7.2999999999999995E-2</v>
      </c>
      <c r="BJ719" s="13">
        <v>0.16600000000000001</v>
      </c>
      <c r="BK719" s="13">
        <v>0.16600000000000001</v>
      </c>
      <c r="BL719" s="13">
        <v>8.9600000000000009</v>
      </c>
      <c r="BM719" s="13">
        <v>8.76</v>
      </c>
      <c r="BN719" s="13">
        <v>0.56599999999999995</v>
      </c>
      <c r="BO719" s="13">
        <v>0.38600000000000001</v>
      </c>
      <c r="BP719" s="13">
        <v>8.3000000000000004E-2</v>
      </c>
      <c r="BQ719" s="13">
        <v>0</v>
      </c>
      <c r="BR719" s="13">
        <v>0</v>
      </c>
      <c r="BS719" s="13">
        <v>-0.16200000000000001</v>
      </c>
      <c r="BT719" s="14">
        <v>-1.9518072289156627</v>
      </c>
      <c r="BU719" s="13">
        <v>0.245</v>
      </c>
      <c r="BV719" s="13">
        <v>8.900000000000001E-2</v>
      </c>
      <c r="BW719" s="13">
        <v>8.900000000000001E-2</v>
      </c>
      <c r="BX719" s="13">
        <v>5.15</v>
      </c>
      <c r="BY719" s="13">
        <v>7.95</v>
      </c>
      <c r="BZ719" s="13">
        <v>5.34</v>
      </c>
      <c r="CA719" s="13">
        <v>9.73</v>
      </c>
      <c r="CB719" s="13">
        <v>0</v>
      </c>
      <c r="CC719" s="15">
        <v>5.2999999999999999E-2</v>
      </c>
      <c r="CD719" s="15">
        <v>0.84799999999999998</v>
      </c>
      <c r="CE719" s="15">
        <v>0.36</v>
      </c>
      <c r="CF719" s="15">
        <v>1.2541489749109143</v>
      </c>
      <c r="CG719" s="15">
        <v>1.3883381812372575</v>
      </c>
      <c r="CH719" s="13">
        <v>-0.14780000000000001</v>
      </c>
      <c r="CI719" s="13">
        <v>-9.06E-2</v>
      </c>
      <c r="CJ719" s="13">
        <v>0</v>
      </c>
      <c r="CK719" s="12">
        <f t="shared" si="22"/>
        <v>0</v>
      </c>
      <c r="CL719" s="36">
        <f t="shared" si="23"/>
        <v>0.92086330935251803</v>
      </c>
      <c r="CM719" s="13">
        <v>2.8000000000000001E-2</v>
      </c>
      <c r="CN719" s="13">
        <v>0.1</v>
      </c>
      <c r="CO719" s="13" t="s">
        <v>7128</v>
      </c>
      <c r="CP719" s="13" t="s">
        <v>7128</v>
      </c>
      <c r="CQ719" s="13">
        <v>0.38600000000000001</v>
      </c>
      <c r="CR719" s="13">
        <v>7.51</v>
      </c>
      <c r="CS719" s="13" t="s">
        <v>7128</v>
      </c>
      <c r="CT719" s="13">
        <v>0</v>
      </c>
      <c r="CU719" s="13">
        <v>0.16600000000000001</v>
      </c>
      <c r="CV719" s="13">
        <v>9.73</v>
      </c>
      <c r="CW719" s="13">
        <v>0.56599999999999995</v>
      </c>
      <c r="CX719" s="12">
        <v>-1.4174757281553397E-2</v>
      </c>
      <c r="CY719" s="12">
        <v>1.0440251572327044E-2</v>
      </c>
      <c r="CZ719" s="15">
        <v>13.268551236749117</v>
      </c>
      <c r="DA719" s="20"/>
      <c r="DB719" s="20"/>
    </row>
    <row r="720" spans="1:106">
      <c r="A720" s="8" t="s">
        <v>3041</v>
      </c>
      <c r="B720" s="8" t="s">
        <v>3042</v>
      </c>
      <c r="C720" s="9" t="s">
        <v>7147</v>
      </c>
      <c r="D720" s="9" t="s">
        <v>7126</v>
      </c>
      <c r="E720" s="10" t="s">
        <v>7127</v>
      </c>
      <c r="F720" s="10" t="s">
        <v>7126</v>
      </c>
      <c r="G720" s="11">
        <v>0.99</v>
      </c>
      <c r="H720" s="11">
        <v>3.4518584070796456</v>
      </c>
      <c r="I720" s="12">
        <v>9.0499999999999997E-2</v>
      </c>
      <c r="J720" s="12">
        <v>0.3688931858407079</v>
      </c>
      <c r="K720" s="12">
        <v>3.6999999999999998E-2</v>
      </c>
      <c r="L720" s="12">
        <v>9.35E-2</v>
      </c>
      <c r="M720" s="12">
        <v>6.1719349999999999E-2</v>
      </c>
      <c r="N720" s="12">
        <v>0.14981742982233504</v>
      </c>
      <c r="O720" s="12">
        <v>-0.39883668866556665</v>
      </c>
      <c r="P720" s="12">
        <v>-4.9755444521706341E-2</v>
      </c>
      <c r="Q720" s="13">
        <v>3.39</v>
      </c>
      <c r="R720" s="13">
        <v>0</v>
      </c>
      <c r="S720" s="13">
        <v>8.43</v>
      </c>
      <c r="T720" s="13">
        <v>8.43</v>
      </c>
      <c r="U720" s="13">
        <v>11.82</v>
      </c>
      <c r="V720" s="13">
        <v>0.307</v>
      </c>
      <c r="W720" s="13">
        <v>11.513</v>
      </c>
      <c r="X720" s="14">
        <v>2.5972927241962773E-2</v>
      </c>
      <c r="Y720" s="15">
        <v>5.7870370370370364E-2</v>
      </c>
      <c r="Z720" s="14">
        <v>0.72236503856041134</v>
      </c>
      <c r="AA720" s="14">
        <v>0.71319796954314718</v>
      </c>
      <c r="AB720" s="14">
        <v>2.6018518518518516</v>
      </c>
      <c r="AC720" s="14">
        <v>2.4867256637168138</v>
      </c>
      <c r="AD720" s="13">
        <v>0.39300000000000002</v>
      </c>
      <c r="AE720" s="15">
        <v>0.80644444444444452</v>
      </c>
      <c r="AF720" s="14">
        <v>0.1</v>
      </c>
      <c r="AG720" s="14">
        <v>0.58199999999999996</v>
      </c>
      <c r="AH720" s="15">
        <v>0.46096256684491982</v>
      </c>
      <c r="AI720" s="5">
        <v>0.74834437086092709</v>
      </c>
      <c r="AJ720" s="15" t="s">
        <v>7128</v>
      </c>
      <c r="AK720" s="15" t="s">
        <v>7128</v>
      </c>
      <c r="AL720" s="15" t="s">
        <v>7128</v>
      </c>
      <c r="AM720" s="15" t="s">
        <v>7128</v>
      </c>
      <c r="AN720" s="15">
        <v>1.0462962962962963</v>
      </c>
      <c r="AO720" s="15">
        <v>0.16142857142857142</v>
      </c>
      <c r="AP720" s="15">
        <v>10.188495575221239</v>
      </c>
      <c r="AQ720" s="15">
        <v>8.7885496183206104</v>
      </c>
      <c r="AR720" s="15">
        <v>1.0132007392413975</v>
      </c>
      <c r="AS720" s="15">
        <v>0.54823809523809519</v>
      </c>
      <c r="AT720" s="14" t="s">
        <v>7128</v>
      </c>
      <c r="AU720" s="14">
        <v>0</v>
      </c>
      <c r="AV720" s="12" t="s">
        <v>7128</v>
      </c>
      <c r="AW720" s="12" t="s">
        <v>7128</v>
      </c>
      <c r="AX720" s="12">
        <v>-2.52E-2</v>
      </c>
      <c r="AY720" s="12">
        <v>-1.4800000000000001E-2</v>
      </c>
      <c r="AZ720" s="14" t="s">
        <v>7128</v>
      </c>
      <c r="BA720" s="14" t="s">
        <v>7128</v>
      </c>
      <c r="BB720" s="14">
        <v>-2.9943502824858755E-2</v>
      </c>
      <c r="BC720" s="14">
        <v>0.10006198530062869</v>
      </c>
      <c r="BD720" s="14">
        <v>-5.0476190476190473E-3</v>
      </c>
      <c r="BE720" s="14">
        <v>5.3809523809523807E-2</v>
      </c>
      <c r="BF720" s="14">
        <v>0</v>
      </c>
      <c r="BG720" s="14">
        <v>3.1600000000000003E-2</v>
      </c>
      <c r="BH720" s="13">
        <v>-0.106</v>
      </c>
      <c r="BI720" s="13">
        <v>-0.106</v>
      </c>
      <c r="BJ720" s="13">
        <v>1.1299999999999999</v>
      </c>
      <c r="BK720" s="13">
        <v>1.1299999999999999</v>
      </c>
      <c r="BL720" s="13">
        <v>21</v>
      </c>
      <c r="BM720" s="13">
        <v>21</v>
      </c>
      <c r="BN720" s="13">
        <v>1.31</v>
      </c>
      <c r="BO720" s="13">
        <v>1.31</v>
      </c>
      <c r="BP720" s="13">
        <v>1.1299999999999999</v>
      </c>
      <c r="BQ720" s="13">
        <v>0</v>
      </c>
      <c r="BR720" s="13">
        <v>0</v>
      </c>
      <c r="BS720" s="13">
        <v>-0.16800000000000001</v>
      </c>
      <c r="BT720" s="14">
        <v>-0.14867256637168144</v>
      </c>
      <c r="BU720" s="13">
        <v>1.2979999999999998</v>
      </c>
      <c r="BV720" s="13">
        <v>6.2000000000000013E-2</v>
      </c>
      <c r="BW720" s="13">
        <v>6.2000000000000013E-2</v>
      </c>
      <c r="BX720" s="13">
        <v>3.54</v>
      </c>
      <c r="BY720" s="13">
        <v>11.293000000000001</v>
      </c>
      <c r="BZ720" s="13">
        <v>3.24</v>
      </c>
      <c r="CA720" s="13">
        <v>11.363</v>
      </c>
      <c r="CB720" s="13">
        <v>0</v>
      </c>
      <c r="CC720" s="15">
        <v>0.38800000000000001</v>
      </c>
      <c r="CD720" s="15">
        <v>9.1999999999999998E-2</v>
      </c>
      <c r="CE720" s="15">
        <v>0.36</v>
      </c>
      <c r="CF720" s="15">
        <v>0.47070415644895974</v>
      </c>
      <c r="CG720" s="15">
        <v>1.0706174411769425</v>
      </c>
      <c r="CH720" s="13">
        <v>1.6932000000000003</v>
      </c>
      <c r="CI720" s="13">
        <v>0.28780000000000006</v>
      </c>
      <c r="CJ720" s="13">
        <v>0</v>
      </c>
      <c r="CK720" s="12">
        <f t="shared" si="22"/>
        <v>0</v>
      </c>
      <c r="CL720" s="36">
        <f t="shared" si="23"/>
        <v>1.8481034937956526</v>
      </c>
      <c r="CM720" s="13" t="s">
        <v>7128</v>
      </c>
      <c r="CN720" s="13" t="s">
        <v>7128</v>
      </c>
      <c r="CO720" s="13" t="s">
        <v>7128</v>
      </c>
      <c r="CP720" s="13" t="s">
        <v>7128</v>
      </c>
      <c r="CQ720" s="13">
        <v>1.31</v>
      </c>
      <c r="CR720" s="13">
        <v>11.513</v>
      </c>
      <c r="CS720" s="13" t="s">
        <v>7128</v>
      </c>
      <c r="CT720" s="13">
        <v>0</v>
      </c>
      <c r="CU720" s="13">
        <v>1.1299999999999999</v>
      </c>
      <c r="CV720" s="13">
        <v>11.363</v>
      </c>
      <c r="CW720" s="13">
        <v>1.31</v>
      </c>
      <c r="CX720" s="12">
        <v>-2.9943502824858755E-2</v>
      </c>
      <c r="CY720" s="12">
        <v>0.10006198530062869</v>
      </c>
      <c r="CZ720" s="15">
        <v>8.7885496183206104</v>
      </c>
      <c r="DA720" s="20"/>
      <c r="DB720" s="20"/>
    </row>
    <row r="721" spans="1:106">
      <c r="A721" s="8" t="s">
        <v>1211</v>
      </c>
      <c r="B721" s="8" t="s">
        <v>1212</v>
      </c>
      <c r="C721" s="9" t="s">
        <v>7186</v>
      </c>
      <c r="D721" s="9" t="s">
        <v>7126</v>
      </c>
      <c r="E721" s="10" t="s">
        <v>7127</v>
      </c>
      <c r="F721" s="10" t="s">
        <v>7126</v>
      </c>
      <c r="G721" s="11">
        <v>0.71</v>
      </c>
      <c r="H721" s="11">
        <v>1.0072167266187051</v>
      </c>
      <c r="I721" s="12">
        <v>9.0499999999999997E-2</v>
      </c>
      <c r="J721" s="12">
        <v>0.14765311375899282</v>
      </c>
      <c r="K721" s="12">
        <v>3.6999999999999998E-2</v>
      </c>
      <c r="L721" s="12">
        <v>9.35E-2</v>
      </c>
      <c r="M721" s="12">
        <v>6.1719349999999999E-2</v>
      </c>
      <c r="N721" s="12">
        <v>0.12229516318541998</v>
      </c>
      <c r="O721" s="12">
        <v>-0.24804171479526224</v>
      </c>
      <c r="P721" s="12">
        <v>-0.18686847288407787</v>
      </c>
      <c r="Q721" s="13">
        <v>444.8</v>
      </c>
      <c r="R721" s="13">
        <v>0</v>
      </c>
      <c r="S721" s="13">
        <v>186.2</v>
      </c>
      <c r="T721" s="13">
        <v>186.2</v>
      </c>
      <c r="U721" s="13">
        <v>631</v>
      </c>
      <c r="V721" s="13">
        <v>0</v>
      </c>
      <c r="W721" s="13">
        <v>631</v>
      </c>
      <c r="X721" s="14">
        <v>0</v>
      </c>
      <c r="Y721" s="15">
        <v>0.39983164983164987</v>
      </c>
      <c r="Z721" s="14">
        <v>0.38694929343308393</v>
      </c>
      <c r="AA721" s="14">
        <v>0.29508716323296352</v>
      </c>
      <c r="AB721" s="14">
        <v>0.63118644067796603</v>
      </c>
      <c r="AC721" s="14">
        <v>0.41861510791366902</v>
      </c>
      <c r="AD721" s="13">
        <v>2.5</v>
      </c>
      <c r="AE721" s="15">
        <v>1.2620000000000002</v>
      </c>
      <c r="AF721" s="14">
        <v>4.4721359549995794E-2</v>
      </c>
      <c r="AG721" s="14">
        <v>0.5232399067349508</v>
      </c>
      <c r="AH721" s="15">
        <v>0.36326530612244889</v>
      </c>
      <c r="AI721" s="5" t="s">
        <v>7128</v>
      </c>
      <c r="AJ721" s="15" t="s">
        <v>7128</v>
      </c>
      <c r="AK721" s="15" t="s">
        <v>7128</v>
      </c>
      <c r="AL721" s="15" t="s">
        <v>7128</v>
      </c>
      <c r="AM721" s="15" t="s">
        <v>7128</v>
      </c>
      <c r="AN721" s="15">
        <v>1.5077966101694915</v>
      </c>
      <c r="AO721" s="15">
        <v>2.4988764044943821</v>
      </c>
      <c r="AP721" s="15" t="s">
        <v>7128</v>
      </c>
      <c r="AQ721" s="15" t="s">
        <v>7128</v>
      </c>
      <c r="AR721" s="15">
        <v>1.3113050706566916</v>
      </c>
      <c r="AS721" s="15">
        <v>3.5449438202247192</v>
      </c>
      <c r="AT721" s="14" t="s">
        <v>7128</v>
      </c>
      <c r="AU721" s="14">
        <v>0</v>
      </c>
      <c r="AV721" s="12" t="s">
        <v>7128</v>
      </c>
      <c r="AW721" s="12" t="s">
        <v>7128</v>
      </c>
      <c r="AX721" s="12">
        <v>1.11E-2</v>
      </c>
      <c r="AY721" s="12">
        <v>2.87E-2</v>
      </c>
      <c r="AZ721" s="14" t="s">
        <v>7128</v>
      </c>
      <c r="BA721" s="14">
        <v>0.32400000000000001</v>
      </c>
      <c r="BB721" s="14">
        <v>-0.10038860103626943</v>
      </c>
      <c r="BC721" s="14">
        <v>-6.4573309698657891E-2</v>
      </c>
      <c r="BD721" s="14">
        <v>-0.18278301886792453</v>
      </c>
      <c r="BE721" s="14">
        <v>-0.15035377358490568</v>
      </c>
      <c r="BF721" s="14">
        <v>0</v>
      </c>
      <c r="BG721" s="14">
        <v>0.50740000000000007</v>
      </c>
      <c r="BH721" s="13">
        <v>-23</v>
      </c>
      <c r="BI721" s="13">
        <v>-31</v>
      </c>
      <c r="BJ721" s="13">
        <v>-25.5</v>
      </c>
      <c r="BK721" s="13">
        <v>-25.5</v>
      </c>
      <c r="BL721" s="13">
        <v>178</v>
      </c>
      <c r="BM721" s="13">
        <v>169.6</v>
      </c>
      <c r="BN721" s="13">
        <v>8.5299999999999994</v>
      </c>
      <c r="BO721" s="13">
        <v>-0.30199999999999999</v>
      </c>
      <c r="BP721" s="13">
        <v>-25.5</v>
      </c>
      <c r="BQ721" s="13">
        <v>0</v>
      </c>
      <c r="BR721" s="13">
        <v>0</v>
      </c>
      <c r="BS721" s="13">
        <v>-30.3</v>
      </c>
      <c r="BT721" s="14" t="s">
        <v>7128</v>
      </c>
      <c r="BU721" s="13">
        <v>4.8000000000000007</v>
      </c>
      <c r="BV721" s="13">
        <v>-0.69999999999999929</v>
      </c>
      <c r="BW721" s="13">
        <v>-0.69999999999999929</v>
      </c>
      <c r="BX721" s="13">
        <v>308.8</v>
      </c>
      <c r="BY721" s="13">
        <v>394.9</v>
      </c>
      <c r="BZ721" s="13">
        <v>295</v>
      </c>
      <c r="CA721" s="13">
        <v>481.2</v>
      </c>
      <c r="CB721" s="13">
        <v>0</v>
      </c>
      <c r="CC721" s="15">
        <v>0.156</v>
      </c>
      <c r="CD721" s="15">
        <v>1.06</v>
      </c>
      <c r="CE721" s="15">
        <v>0.36</v>
      </c>
      <c r="CF721" s="15" t="s">
        <v>7128</v>
      </c>
      <c r="CG721" s="15" t="s">
        <v>7128</v>
      </c>
      <c r="CH721" s="13" t="s">
        <v>7128</v>
      </c>
      <c r="CI721" s="13" t="s">
        <v>7128</v>
      </c>
      <c r="CJ721" s="13">
        <v>0</v>
      </c>
      <c r="CK721" s="12">
        <f t="shared" si="22"/>
        <v>0</v>
      </c>
      <c r="CL721" s="36">
        <f t="shared" si="23"/>
        <v>0.36990856192851207</v>
      </c>
      <c r="CM721" s="13" t="s">
        <v>7128</v>
      </c>
      <c r="CN721" s="13" t="s">
        <v>7128</v>
      </c>
      <c r="CO721" s="13" t="s">
        <v>7128</v>
      </c>
      <c r="CP721" s="13" t="s">
        <v>7128</v>
      </c>
      <c r="CQ721" s="13" t="s">
        <v>7128</v>
      </c>
      <c r="CR721" s="13" t="s">
        <v>7128</v>
      </c>
      <c r="CS721" s="13" t="s">
        <v>7128</v>
      </c>
      <c r="CT721" s="13">
        <v>0</v>
      </c>
      <c r="CU721" s="13">
        <v>-25.5</v>
      </c>
      <c r="CV721" s="13">
        <v>481.2</v>
      </c>
      <c r="CW721" s="13">
        <v>8.5299999999999994</v>
      </c>
      <c r="CX721" s="12">
        <v>-0.10038860103626943</v>
      </c>
      <c r="CY721" s="12">
        <v>-6.4573309698657891E-2</v>
      </c>
      <c r="CZ721" s="15">
        <v>73.974208675263782</v>
      </c>
      <c r="DA721" s="20"/>
      <c r="DB721" s="20"/>
    </row>
    <row r="722" spans="1:106">
      <c r="A722" s="8" t="s">
        <v>233</v>
      </c>
      <c r="B722" s="8" t="s">
        <v>234</v>
      </c>
      <c r="C722" s="9" t="s">
        <v>7136</v>
      </c>
      <c r="D722" s="9" t="s">
        <v>7126</v>
      </c>
      <c r="E722" s="10" t="s">
        <v>7127</v>
      </c>
      <c r="F722" s="10" t="s">
        <v>7126</v>
      </c>
      <c r="G722" s="11">
        <v>0.39</v>
      </c>
      <c r="H722" s="11">
        <v>0.92591499109188091</v>
      </c>
      <c r="I722" s="12">
        <v>9.0499999999999997E-2</v>
      </c>
      <c r="J722" s="12">
        <v>0.14029530669381521</v>
      </c>
      <c r="K722" s="12">
        <v>3.2000000000000001E-2</v>
      </c>
      <c r="L722" s="12">
        <v>8.8499999999999995E-2</v>
      </c>
      <c r="M722" s="12">
        <v>5.8418850000000001E-2</v>
      </c>
      <c r="N722" s="12">
        <v>9.2905620835120065E-2</v>
      </c>
      <c r="O722" s="12">
        <v>-0.11395958940311264</v>
      </c>
      <c r="P722" s="12">
        <v>-9.2905620835120065E-2</v>
      </c>
      <c r="Q722" s="13">
        <v>392.9</v>
      </c>
      <c r="R722" s="13">
        <v>0</v>
      </c>
      <c r="S722" s="13">
        <v>539.9</v>
      </c>
      <c r="T722" s="13">
        <v>539.9</v>
      </c>
      <c r="U722" s="13">
        <v>932.8</v>
      </c>
      <c r="V722" s="13">
        <v>0</v>
      </c>
      <c r="W722" s="13">
        <v>932.8</v>
      </c>
      <c r="X722" s="14">
        <v>0</v>
      </c>
      <c r="Y722" s="15">
        <v>8.8219568704330772E-2</v>
      </c>
      <c r="Z722" s="14">
        <v>0.31593422669553511</v>
      </c>
      <c r="AA722" s="14">
        <v>0.578795025728988</v>
      </c>
      <c r="AB722" s="14">
        <v>0.46184773310521809</v>
      </c>
      <c r="AC722" s="14">
        <v>1.3741410027996945</v>
      </c>
      <c r="AD722" s="13">
        <v>0.7</v>
      </c>
      <c r="AE722" s="15">
        <v>2.3198611111111114</v>
      </c>
      <c r="AF722" s="14">
        <v>0.22803508501982758</v>
      </c>
      <c r="AG722" s="14">
        <v>0.45058855741898635</v>
      </c>
      <c r="AH722" s="15">
        <v>0.25356125356125359</v>
      </c>
      <c r="AI722" s="5" t="s">
        <v>7128</v>
      </c>
      <c r="AJ722" s="15">
        <v>9.2447058823529407</v>
      </c>
      <c r="AK722" s="15">
        <v>12.552715654952076</v>
      </c>
      <c r="AL722" s="15">
        <v>3.9106145251396649</v>
      </c>
      <c r="AM722" s="15" t="s">
        <v>7128</v>
      </c>
      <c r="AN722" s="15">
        <v>0.33609923011120613</v>
      </c>
      <c r="AO722" s="15">
        <v>1.2881967213114753</v>
      </c>
      <c r="AP722" s="15" t="s">
        <v>7128</v>
      </c>
      <c r="AQ722" s="15" t="s">
        <v>7128</v>
      </c>
      <c r="AR722" s="15">
        <v>0.54584820644859255</v>
      </c>
      <c r="AS722" s="15">
        <v>3.0583606557377045</v>
      </c>
      <c r="AT722" s="14">
        <v>0.25097124600638976</v>
      </c>
      <c r="AU722" s="14">
        <v>1.9993382540086539E-2</v>
      </c>
      <c r="AV722" s="12">
        <v>-0.38900000000000001</v>
      </c>
      <c r="AW722" s="12">
        <v>-0.17899999999999999</v>
      </c>
      <c r="AX722" s="12">
        <v>-6.9099999999999995E-2</v>
      </c>
      <c r="AY722" s="12">
        <v>2.7699999999999999E-2</v>
      </c>
      <c r="AZ722" s="14" t="s">
        <v>7128</v>
      </c>
      <c r="BA722" s="14" t="s">
        <v>7128</v>
      </c>
      <c r="BB722" s="14">
        <v>2.6335717290702568E-2</v>
      </c>
      <c r="BC722" s="14">
        <v>0</v>
      </c>
      <c r="BD722" s="14">
        <v>0.108983286908078</v>
      </c>
      <c r="BE722" s="14">
        <v>0</v>
      </c>
      <c r="BF722" s="14">
        <v>0</v>
      </c>
      <c r="BG722" s="14">
        <v>6.8400000000000002E-2</v>
      </c>
      <c r="BH722" s="13">
        <v>42.5</v>
      </c>
      <c r="BI722" s="13">
        <v>31.3</v>
      </c>
      <c r="BJ722" s="13">
        <v>0</v>
      </c>
      <c r="BK722" s="13">
        <v>0</v>
      </c>
      <c r="BL722" s="13">
        <v>305</v>
      </c>
      <c r="BM722" s="13">
        <v>287.2</v>
      </c>
      <c r="BN722" s="13">
        <v>0</v>
      </c>
      <c r="BO722" s="13">
        <v>0</v>
      </c>
      <c r="BP722" s="13">
        <v>0</v>
      </c>
      <c r="BQ722" s="13">
        <v>0</v>
      </c>
      <c r="BR722" s="13">
        <v>0</v>
      </c>
      <c r="BS722" s="13">
        <v>0</v>
      </c>
      <c r="BT722" s="14" t="s">
        <v>7128</v>
      </c>
      <c r="BU722" s="13">
        <v>0</v>
      </c>
      <c r="BV722" s="13">
        <v>31.3</v>
      </c>
      <c r="BW722" s="13">
        <v>31.3</v>
      </c>
      <c r="BX722" s="13">
        <v>1188.5</v>
      </c>
      <c r="BY722" s="13">
        <v>2047.3</v>
      </c>
      <c r="BZ722" s="13">
        <v>1169</v>
      </c>
      <c r="CA722" s="13">
        <v>1708.9</v>
      </c>
      <c r="CB722" s="13">
        <v>-7.8554000000000004</v>
      </c>
      <c r="CC722" s="15">
        <v>0.68500000000000005</v>
      </c>
      <c r="CD722" s="15">
        <v>1.1399999999999999</v>
      </c>
      <c r="CE722" s="15">
        <v>0.36</v>
      </c>
      <c r="CF722" s="15" t="s">
        <v>7128</v>
      </c>
      <c r="CG722" s="15">
        <v>0.61144425796294288</v>
      </c>
      <c r="CH722" s="13" t="s">
        <v>7128</v>
      </c>
      <c r="CI722" s="13">
        <v>85.639999999999986</v>
      </c>
      <c r="CJ722" s="13">
        <v>-7.8554000000000004</v>
      </c>
      <c r="CK722" s="12">
        <f t="shared" si="22"/>
        <v>0.25097124600638976</v>
      </c>
      <c r="CL722" s="36">
        <f t="shared" si="23"/>
        <v>0.17847738311194333</v>
      </c>
      <c r="CM722" s="13" t="s">
        <v>7128</v>
      </c>
      <c r="CN722" s="13" t="s">
        <v>7128</v>
      </c>
      <c r="CO722" s="13">
        <v>31.3</v>
      </c>
      <c r="CP722" s="13">
        <v>392.9</v>
      </c>
      <c r="CQ722" s="13" t="s">
        <v>7128</v>
      </c>
      <c r="CR722" s="13" t="s">
        <v>7128</v>
      </c>
      <c r="CS722" s="13">
        <v>31.3</v>
      </c>
      <c r="CT722" s="13">
        <v>0</v>
      </c>
      <c r="CU722" s="13">
        <v>0</v>
      </c>
      <c r="CV722" s="13">
        <v>1708.9</v>
      </c>
      <c r="CW722" s="13">
        <v>0</v>
      </c>
      <c r="CX722" s="12">
        <v>2.6335717290702568E-2</v>
      </c>
      <c r="CY722" s="12">
        <v>0</v>
      </c>
      <c r="CZ722" s="15" t="s">
        <v>7128</v>
      </c>
      <c r="DA722" s="20"/>
      <c r="DB722" s="20"/>
    </row>
    <row r="723" spans="1:106">
      <c r="A723" s="8" t="s">
        <v>6435</v>
      </c>
      <c r="B723" s="8" t="s">
        <v>6436</v>
      </c>
      <c r="C723" s="9" t="s">
        <v>7149</v>
      </c>
      <c r="D723" s="9" t="s">
        <v>7126</v>
      </c>
      <c r="E723" s="10" t="s">
        <v>7127</v>
      </c>
      <c r="F723" s="10" t="s">
        <v>7126</v>
      </c>
      <c r="G723" s="11">
        <v>0.85</v>
      </c>
      <c r="H723" s="11">
        <v>0.85</v>
      </c>
      <c r="I723" s="12">
        <v>9.0499999999999997E-2</v>
      </c>
      <c r="J723" s="12">
        <v>0.13342499999999999</v>
      </c>
      <c r="K723" s="12">
        <v>4.7E-2</v>
      </c>
      <c r="L723" s="12">
        <v>0.10350000000000001</v>
      </c>
      <c r="M723" s="12">
        <v>6.8320350000000002E-2</v>
      </c>
      <c r="N723" s="12">
        <v>0.13342499999999999</v>
      </c>
      <c r="O723" s="12" t="s">
        <v>7128</v>
      </c>
      <c r="P723" s="12" t="s">
        <v>7128</v>
      </c>
      <c r="Q723" s="13">
        <v>4.6100000000000003</v>
      </c>
      <c r="R723" s="13">
        <v>0</v>
      </c>
      <c r="S723" s="13">
        <v>0</v>
      </c>
      <c r="T723" s="13">
        <v>0</v>
      </c>
      <c r="U723" s="13">
        <v>4.6100000000000003</v>
      </c>
      <c r="V723" s="13">
        <v>0</v>
      </c>
      <c r="W723" s="13">
        <v>4.6100000000000003</v>
      </c>
      <c r="X723" s="14">
        <v>0</v>
      </c>
      <c r="Y723" s="15">
        <v>0.24889380530973454</v>
      </c>
      <c r="Z723" s="14" t="s">
        <v>7128</v>
      </c>
      <c r="AA723" s="14">
        <v>0</v>
      </c>
      <c r="AB723" s="14" t="s">
        <v>7128</v>
      </c>
      <c r="AC723" s="14">
        <v>0</v>
      </c>
      <c r="AD723" s="13">
        <v>0.51</v>
      </c>
      <c r="AE723" s="15" t="s">
        <v>7128</v>
      </c>
      <c r="AF723" s="14" t="s">
        <v>7128</v>
      </c>
      <c r="AG723" s="14" t="s">
        <v>7128</v>
      </c>
      <c r="AH723" s="15">
        <v>0.3976311336717428</v>
      </c>
      <c r="AI723" s="5" t="s">
        <v>7128</v>
      </c>
      <c r="AJ723" s="15" t="s">
        <v>7128</v>
      </c>
      <c r="AK723" s="15" t="s">
        <v>7128</v>
      </c>
      <c r="AL723" s="15" t="s">
        <v>7128</v>
      </c>
      <c r="AM723" s="15" t="s">
        <v>7128</v>
      </c>
      <c r="AN723" s="15" t="s">
        <v>7128</v>
      </c>
      <c r="AO723" s="15" t="s">
        <v>7128</v>
      </c>
      <c r="AP723" s="15" t="s">
        <v>7128</v>
      </c>
      <c r="AQ723" s="15" t="s">
        <v>7128</v>
      </c>
      <c r="AR723" s="15" t="s">
        <v>7128</v>
      </c>
      <c r="AS723" s="15" t="s">
        <v>7128</v>
      </c>
      <c r="AT723" s="14" t="s">
        <v>7128</v>
      </c>
      <c r="AU723" s="14">
        <v>0</v>
      </c>
      <c r="AV723" s="12" t="s">
        <v>7128</v>
      </c>
      <c r="AW723" s="12" t="s">
        <v>7128</v>
      </c>
      <c r="AX723" s="12" t="s">
        <v>7128</v>
      </c>
      <c r="AY723" s="12" t="s">
        <v>7128</v>
      </c>
      <c r="AZ723" s="14" t="s">
        <v>7128</v>
      </c>
      <c r="BA723" s="14" t="s">
        <v>7128</v>
      </c>
      <c r="BB723" s="14" t="s">
        <v>7128</v>
      </c>
      <c r="BC723" s="14" t="s">
        <v>7128</v>
      </c>
      <c r="BD723" s="14" t="s">
        <v>7128</v>
      </c>
      <c r="BE723" s="14" t="s">
        <v>7128</v>
      </c>
      <c r="BF723" s="14">
        <v>0</v>
      </c>
      <c r="BG723" s="14" t="s">
        <v>7128</v>
      </c>
      <c r="BH723" s="13">
        <v>0</v>
      </c>
      <c r="BI723" s="13">
        <v>0</v>
      </c>
      <c r="BJ723" s="13">
        <v>0</v>
      </c>
      <c r="BK723" s="13">
        <v>0</v>
      </c>
      <c r="BL723" s="13">
        <v>0</v>
      </c>
      <c r="BM723" s="13">
        <v>0</v>
      </c>
      <c r="BN723" s="13">
        <v>0</v>
      </c>
      <c r="BO723" s="13">
        <v>0</v>
      </c>
      <c r="BP723" s="13">
        <v>0</v>
      </c>
      <c r="BQ723" s="13">
        <v>0</v>
      </c>
      <c r="BR723" s="13">
        <v>0</v>
      </c>
      <c r="BS723" s="13">
        <v>0</v>
      </c>
      <c r="BT723" s="14" t="s">
        <v>7128</v>
      </c>
      <c r="BU723" s="13">
        <v>0</v>
      </c>
      <c r="BV723" s="13">
        <v>0</v>
      </c>
      <c r="BW723" s="13">
        <v>0</v>
      </c>
      <c r="BX723" s="13">
        <v>0</v>
      </c>
      <c r="BY723" s="13">
        <v>0</v>
      </c>
      <c r="BZ723" s="13">
        <v>0</v>
      </c>
      <c r="CA723" s="13">
        <v>0</v>
      </c>
      <c r="CB723" s="13">
        <v>0</v>
      </c>
      <c r="CC723" s="15" t="s">
        <v>7128</v>
      </c>
      <c r="CD723" s="15" t="s">
        <v>7128</v>
      </c>
      <c r="CE723" s="15">
        <v>0.36</v>
      </c>
      <c r="CF723" s="15" t="s">
        <v>7128</v>
      </c>
      <c r="CG723" s="15" t="s">
        <v>7128</v>
      </c>
      <c r="CH723" s="13" t="s">
        <v>7128</v>
      </c>
      <c r="CI723" s="13" t="s">
        <v>7128</v>
      </c>
      <c r="CJ723" s="13">
        <v>0</v>
      </c>
      <c r="CK723" s="12">
        <f t="shared" si="22"/>
        <v>0</v>
      </c>
      <c r="CL723" s="36" t="str">
        <f t="shared" si="23"/>
        <v>NA</v>
      </c>
      <c r="CM723" s="13" t="s">
        <v>7128</v>
      </c>
      <c r="CN723" s="13" t="s">
        <v>7128</v>
      </c>
      <c r="CO723" s="13" t="s">
        <v>7128</v>
      </c>
      <c r="CP723" s="13" t="s">
        <v>7128</v>
      </c>
      <c r="CQ723" s="13" t="s">
        <v>7128</v>
      </c>
      <c r="CR723" s="13" t="s">
        <v>7128</v>
      </c>
      <c r="CS723" s="13" t="s">
        <v>7128</v>
      </c>
      <c r="CT723" s="13">
        <v>0</v>
      </c>
      <c r="CU723" s="13">
        <v>0</v>
      </c>
      <c r="CV723" s="13">
        <v>0</v>
      </c>
      <c r="CW723" s="13">
        <v>0</v>
      </c>
      <c r="CX723" s="12" t="s">
        <v>7128</v>
      </c>
      <c r="CY723" s="12" t="s">
        <v>7128</v>
      </c>
      <c r="CZ723" s="15" t="s">
        <v>7128</v>
      </c>
      <c r="DA723" s="20"/>
      <c r="DB723" s="20"/>
    </row>
    <row r="724" spans="1:106" ht="24">
      <c r="A724" s="8" t="s">
        <v>6917</v>
      </c>
      <c r="B724" s="8" t="s">
        <v>6918</v>
      </c>
      <c r="C724" s="9" t="s">
        <v>7155</v>
      </c>
      <c r="D724" s="9" t="s">
        <v>7126</v>
      </c>
      <c r="E724" s="10" t="s">
        <v>7127</v>
      </c>
      <c r="F724" s="10" t="s">
        <v>7126</v>
      </c>
      <c r="G724" s="11">
        <v>0.92</v>
      </c>
      <c r="H724" s="11">
        <v>0.92</v>
      </c>
      <c r="I724" s="12">
        <v>9.0499999999999997E-2</v>
      </c>
      <c r="J724" s="12">
        <v>0.13976</v>
      </c>
      <c r="K724" s="12">
        <v>4.7E-2</v>
      </c>
      <c r="L724" s="12">
        <v>0.10350000000000001</v>
      </c>
      <c r="M724" s="12">
        <v>6.8320350000000002E-2</v>
      </c>
      <c r="N724" s="12">
        <v>0.13976</v>
      </c>
      <c r="O724" s="12" t="s">
        <v>7128</v>
      </c>
      <c r="P724" s="12" t="s">
        <v>7128</v>
      </c>
      <c r="Q724" s="13">
        <v>0.375</v>
      </c>
      <c r="R724" s="13">
        <v>0</v>
      </c>
      <c r="S724" s="13">
        <v>0</v>
      </c>
      <c r="T724" s="13">
        <v>0</v>
      </c>
      <c r="U724" s="13">
        <v>0.375</v>
      </c>
      <c r="V724" s="13">
        <v>0</v>
      </c>
      <c r="W724" s="13">
        <v>0.375</v>
      </c>
      <c r="X724" s="14">
        <v>0</v>
      </c>
      <c r="Y724" s="15" t="s">
        <v>7128</v>
      </c>
      <c r="Z724" s="14" t="s">
        <v>7128</v>
      </c>
      <c r="AA724" s="14">
        <v>0</v>
      </c>
      <c r="AB724" s="14" t="s">
        <v>7128</v>
      </c>
      <c r="AC724" s="14">
        <v>0</v>
      </c>
      <c r="AD724" s="13">
        <v>6.5000000000000002E-2</v>
      </c>
      <c r="AE724" s="15" t="s">
        <v>7128</v>
      </c>
      <c r="AF724" s="14" t="s">
        <v>7128</v>
      </c>
      <c r="AG724" s="14" t="s">
        <v>7128</v>
      </c>
      <c r="AH724" s="15">
        <v>0.47555555555555562</v>
      </c>
      <c r="AI724" s="5" t="s">
        <v>7128</v>
      </c>
      <c r="AJ724" s="15" t="s">
        <v>7128</v>
      </c>
      <c r="AK724" s="15" t="s">
        <v>7128</v>
      </c>
      <c r="AL724" s="15" t="s">
        <v>7128</v>
      </c>
      <c r="AM724" s="15" t="s">
        <v>7128</v>
      </c>
      <c r="AN724" s="15" t="s">
        <v>7128</v>
      </c>
      <c r="AO724" s="15" t="s">
        <v>7128</v>
      </c>
      <c r="AP724" s="15" t="s">
        <v>7128</v>
      </c>
      <c r="AQ724" s="15" t="s">
        <v>7128</v>
      </c>
      <c r="AR724" s="15" t="s">
        <v>7128</v>
      </c>
      <c r="AS724" s="15" t="s">
        <v>7128</v>
      </c>
      <c r="AT724" s="14" t="s">
        <v>7128</v>
      </c>
      <c r="AU724" s="14">
        <v>0</v>
      </c>
      <c r="AV724" s="12" t="s">
        <v>7128</v>
      </c>
      <c r="AW724" s="12" t="s">
        <v>7128</v>
      </c>
      <c r="AX724" s="12" t="s">
        <v>7128</v>
      </c>
      <c r="AY724" s="12" t="s">
        <v>7128</v>
      </c>
      <c r="AZ724" s="14" t="s">
        <v>7128</v>
      </c>
      <c r="BA724" s="14" t="s">
        <v>7128</v>
      </c>
      <c r="BB724" s="14" t="s">
        <v>7128</v>
      </c>
      <c r="BC724" s="14" t="s">
        <v>7128</v>
      </c>
      <c r="BD724" s="14" t="s">
        <v>7128</v>
      </c>
      <c r="BE724" s="14" t="s">
        <v>7128</v>
      </c>
      <c r="BF724" s="14">
        <v>0</v>
      </c>
      <c r="BG724" s="14" t="s">
        <v>7128</v>
      </c>
      <c r="BH724" s="13">
        <v>0</v>
      </c>
      <c r="BI724" s="13">
        <v>0</v>
      </c>
      <c r="BJ724" s="13">
        <v>0</v>
      </c>
      <c r="BK724" s="13">
        <v>0</v>
      </c>
      <c r="BL724" s="13">
        <v>0</v>
      </c>
      <c r="BM724" s="13">
        <v>0</v>
      </c>
      <c r="BN724" s="13">
        <v>0</v>
      </c>
      <c r="BO724" s="13">
        <v>0</v>
      </c>
      <c r="BP724" s="13">
        <v>0</v>
      </c>
      <c r="BQ724" s="13">
        <v>0</v>
      </c>
      <c r="BR724" s="13">
        <v>0</v>
      </c>
      <c r="BS724" s="13">
        <v>0</v>
      </c>
      <c r="BT724" s="14" t="s">
        <v>7128</v>
      </c>
      <c r="BU724" s="13">
        <v>0</v>
      </c>
      <c r="BV724" s="13">
        <v>0</v>
      </c>
      <c r="BW724" s="13">
        <v>0</v>
      </c>
      <c r="BX724" s="13">
        <v>0</v>
      </c>
      <c r="BY724" s="13">
        <v>0</v>
      </c>
      <c r="BZ724" s="13">
        <v>0</v>
      </c>
      <c r="CA724" s="13">
        <v>0</v>
      </c>
      <c r="CB724" s="13">
        <v>0</v>
      </c>
      <c r="CC724" s="15" t="s">
        <v>7128</v>
      </c>
      <c r="CD724" s="15" t="s">
        <v>7128</v>
      </c>
      <c r="CE724" s="15">
        <v>0.36</v>
      </c>
      <c r="CF724" s="15" t="s">
        <v>7128</v>
      </c>
      <c r="CG724" s="15" t="s">
        <v>7128</v>
      </c>
      <c r="CH724" s="13" t="s">
        <v>7128</v>
      </c>
      <c r="CI724" s="13" t="s">
        <v>7128</v>
      </c>
      <c r="CJ724" s="13">
        <v>0</v>
      </c>
      <c r="CK724" s="12">
        <f t="shared" si="22"/>
        <v>0</v>
      </c>
      <c r="CL724" s="36" t="str">
        <f t="shared" si="23"/>
        <v>NA</v>
      </c>
      <c r="CM724" s="13" t="s">
        <v>7128</v>
      </c>
      <c r="CN724" s="13" t="s">
        <v>7128</v>
      </c>
      <c r="CO724" s="13" t="s">
        <v>7128</v>
      </c>
      <c r="CP724" s="13" t="s">
        <v>7128</v>
      </c>
      <c r="CQ724" s="13" t="s">
        <v>7128</v>
      </c>
      <c r="CR724" s="13" t="s">
        <v>7128</v>
      </c>
      <c r="CS724" s="13" t="s">
        <v>7128</v>
      </c>
      <c r="CT724" s="13">
        <v>0</v>
      </c>
      <c r="CU724" s="13">
        <v>0</v>
      </c>
      <c r="CV724" s="13">
        <v>0</v>
      </c>
      <c r="CW724" s="13">
        <v>0</v>
      </c>
      <c r="CX724" s="12" t="s">
        <v>7128</v>
      </c>
      <c r="CY724" s="12" t="s">
        <v>7128</v>
      </c>
      <c r="CZ724" s="15" t="s">
        <v>7128</v>
      </c>
      <c r="DA724" s="20"/>
      <c r="DB724" s="20"/>
    </row>
    <row r="725" spans="1:106" ht="24">
      <c r="A725" s="8" t="s">
        <v>5045</v>
      </c>
      <c r="B725" s="8" t="s">
        <v>5046</v>
      </c>
      <c r="C725" s="9" t="s">
        <v>7149</v>
      </c>
      <c r="D725" s="9" t="s">
        <v>7126</v>
      </c>
      <c r="E725" s="10" t="s">
        <v>7127</v>
      </c>
      <c r="F725" s="10" t="s">
        <v>7126</v>
      </c>
      <c r="G725" s="11">
        <v>0.85</v>
      </c>
      <c r="H725" s="11">
        <v>0.984252336448598</v>
      </c>
      <c r="I725" s="12">
        <v>9.0499999999999997E-2</v>
      </c>
      <c r="J725" s="12">
        <v>0.14557483644859812</v>
      </c>
      <c r="K725" s="12">
        <v>4.7E-2</v>
      </c>
      <c r="L725" s="12">
        <v>0.10350000000000001</v>
      </c>
      <c r="M725" s="12">
        <v>6.8320350000000002E-2</v>
      </c>
      <c r="N725" s="12">
        <v>0.12702937024147726</v>
      </c>
      <c r="O725" s="12">
        <v>-0.14203501343974856</v>
      </c>
      <c r="P725" s="12">
        <v>-0.11393608055244289</v>
      </c>
      <c r="Q725" s="13">
        <v>0.53500000000000003</v>
      </c>
      <c r="R725" s="13">
        <v>0</v>
      </c>
      <c r="S725" s="13">
        <v>0.16900000000000001</v>
      </c>
      <c r="T725" s="13">
        <v>0.16900000000000001</v>
      </c>
      <c r="U725" s="13">
        <v>0.70400000000000007</v>
      </c>
      <c r="V725" s="13">
        <v>0.04</v>
      </c>
      <c r="W725" s="13">
        <v>0.66400000000000003</v>
      </c>
      <c r="X725" s="14">
        <v>5.6818181818181816E-2</v>
      </c>
      <c r="Y725" s="15" t="s">
        <v>7128</v>
      </c>
      <c r="Z725" s="14">
        <v>0.13423351866560762</v>
      </c>
      <c r="AA725" s="14">
        <v>0.24005681818181818</v>
      </c>
      <c r="AB725" s="14">
        <v>0.15504587155963304</v>
      </c>
      <c r="AC725" s="14">
        <v>0.31588785046728973</v>
      </c>
      <c r="AD725" s="13">
        <v>0.121</v>
      </c>
      <c r="AE725" s="15">
        <v>0.15208333333333332</v>
      </c>
      <c r="AF725" s="14">
        <v>3.1622776601683791E-2</v>
      </c>
      <c r="AG725" s="14" t="s">
        <v>7128</v>
      </c>
      <c r="AH725" s="15">
        <v>0.10236220472440949</v>
      </c>
      <c r="AI725" s="5">
        <v>1.6842105263157896</v>
      </c>
      <c r="AJ725" s="15">
        <v>133.75</v>
      </c>
      <c r="AK725" s="15">
        <v>133.75</v>
      </c>
      <c r="AL725" s="15" t="s">
        <v>7128</v>
      </c>
      <c r="AM725" s="15" t="s">
        <v>7128</v>
      </c>
      <c r="AN725" s="15">
        <v>0.49082568807339449</v>
      </c>
      <c r="AO725" s="15">
        <v>0.75035063113604494</v>
      </c>
      <c r="AP725" s="15">
        <v>20.75</v>
      </c>
      <c r="AQ725" s="15">
        <v>7.0638297872340425</v>
      </c>
      <c r="AR725" s="15">
        <v>0.5447087776866284</v>
      </c>
      <c r="AS725" s="15">
        <v>0.93127629733520345</v>
      </c>
      <c r="AT725" s="14">
        <v>0</v>
      </c>
      <c r="AU725" s="14">
        <v>0</v>
      </c>
      <c r="AV725" s="12">
        <v>3.4689999999999999</v>
      </c>
      <c r="AW725" s="12">
        <v>-0.34399999999999997</v>
      </c>
      <c r="AX725" s="12">
        <v>5.2400000000000002E-2</v>
      </c>
      <c r="AY725" s="12">
        <v>1.4999999999999999E-2</v>
      </c>
      <c r="AZ725" s="14" t="s">
        <v>7128</v>
      </c>
      <c r="BA725" s="14" t="s">
        <v>7128</v>
      </c>
      <c r="BB725" s="14">
        <v>3.5398230088495579E-3</v>
      </c>
      <c r="BC725" s="14">
        <v>1.3093289689034371E-2</v>
      </c>
      <c r="BD725" s="14">
        <v>5.6100981767180933E-3</v>
      </c>
      <c r="BE725" s="14">
        <v>4.4880785413744746E-2</v>
      </c>
      <c r="BF725" s="14">
        <v>0.5</v>
      </c>
      <c r="BG725" s="14" t="s">
        <v>7128</v>
      </c>
      <c r="BH725" s="13">
        <v>4.0000000000000001E-3</v>
      </c>
      <c r="BI725" s="13">
        <v>4.0000000000000001E-3</v>
      </c>
      <c r="BJ725" s="13">
        <v>3.2000000000000001E-2</v>
      </c>
      <c r="BK725" s="13">
        <v>3.2000000000000001E-2</v>
      </c>
      <c r="BL725" s="13">
        <v>0.71299999999999997</v>
      </c>
      <c r="BM725" s="13">
        <v>0.71299999999999997</v>
      </c>
      <c r="BN725" s="13">
        <v>9.4E-2</v>
      </c>
      <c r="BO725" s="13">
        <v>9.4E-2</v>
      </c>
      <c r="BP725" s="13">
        <v>1.6E-2</v>
      </c>
      <c r="BQ725" s="13">
        <v>0</v>
      </c>
      <c r="BR725" s="13">
        <v>0</v>
      </c>
      <c r="BS725" s="13">
        <v>-7.1999999999999995E-2</v>
      </c>
      <c r="BT725" s="14">
        <v>-4.5</v>
      </c>
      <c r="BU725" s="13">
        <v>8.7999999999999995E-2</v>
      </c>
      <c r="BV725" s="13">
        <v>7.5999999999999998E-2</v>
      </c>
      <c r="BW725" s="13">
        <v>7.5999999999999998E-2</v>
      </c>
      <c r="BX725" s="13">
        <v>1.1299999999999999</v>
      </c>
      <c r="BY725" s="13">
        <v>1.222</v>
      </c>
      <c r="BZ725" s="13">
        <v>1.0900000000000001</v>
      </c>
      <c r="CA725" s="13">
        <v>1.2190000000000001</v>
      </c>
      <c r="CB725" s="13">
        <v>0</v>
      </c>
      <c r="CC725" s="15">
        <v>-3.5999999999999997E-2</v>
      </c>
      <c r="CD725" s="15">
        <v>0.23899999999999999</v>
      </c>
      <c r="CE725" s="15">
        <v>0.36</v>
      </c>
      <c r="CF725" s="15" t="s">
        <v>7128</v>
      </c>
      <c r="CG725" s="15" t="s">
        <v>7128</v>
      </c>
      <c r="CH725" s="13" t="s">
        <v>7128</v>
      </c>
      <c r="CI725" s="13" t="s">
        <v>7128</v>
      </c>
      <c r="CJ725" s="13">
        <v>0</v>
      </c>
      <c r="CK725" s="12">
        <f t="shared" si="22"/>
        <v>0</v>
      </c>
      <c r="CL725" s="36">
        <f t="shared" si="23"/>
        <v>0.58490566037735847</v>
      </c>
      <c r="CM725" s="13">
        <v>1.2999999999999999E-2</v>
      </c>
      <c r="CN725" s="13">
        <v>8.9999999999999993E-3</v>
      </c>
      <c r="CO725" s="13">
        <v>4.0000000000000001E-3</v>
      </c>
      <c r="CP725" s="13">
        <v>0.53500000000000003</v>
      </c>
      <c r="CQ725" s="13">
        <v>9.4E-2</v>
      </c>
      <c r="CR725" s="13">
        <v>0.66400000000000003</v>
      </c>
      <c r="CS725" s="13" t="s">
        <v>7128</v>
      </c>
      <c r="CT725" s="13">
        <v>0</v>
      </c>
      <c r="CU725" s="13">
        <v>3.2000000000000001E-2</v>
      </c>
      <c r="CV725" s="13">
        <v>1.2190000000000001</v>
      </c>
      <c r="CW725" s="13">
        <v>9.4E-2</v>
      </c>
      <c r="CX725" s="12">
        <v>3.5398230088495579E-3</v>
      </c>
      <c r="CY725" s="12">
        <v>1.3093289689034371E-2</v>
      </c>
      <c r="CZ725" s="15">
        <v>7.0638297872340425</v>
      </c>
      <c r="DA725" s="20"/>
      <c r="DB725" s="20"/>
    </row>
    <row r="726" spans="1:106">
      <c r="A726" s="8" t="s">
        <v>6075</v>
      </c>
      <c r="B726" s="8" t="s">
        <v>6076</v>
      </c>
      <c r="C726" s="9" t="s">
        <v>7139</v>
      </c>
      <c r="D726" s="9" t="s">
        <v>7126</v>
      </c>
      <c r="E726" s="10" t="s">
        <v>7127</v>
      </c>
      <c r="F726" s="10" t="s">
        <v>7126</v>
      </c>
      <c r="G726" s="11">
        <v>0.59</v>
      </c>
      <c r="H726" s="11">
        <v>0.59</v>
      </c>
      <c r="I726" s="12">
        <v>9.0499999999999997E-2</v>
      </c>
      <c r="J726" s="12">
        <v>0.10989499999999999</v>
      </c>
      <c r="K726" s="12">
        <v>4.1999999999999996E-2</v>
      </c>
      <c r="L726" s="12">
        <v>9.8500000000000004E-2</v>
      </c>
      <c r="M726" s="12">
        <v>6.5019850000000004E-2</v>
      </c>
      <c r="N726" s="12">
        <v>0.10989499999999999</v>
      </c>
      <c r="O726" s="12">
        <v>-0.10855571428571428</v>
      </c>
      <c r="P726" s="12">
        <v>-0.10808749887031179</v>
      </c>
      <c r="Q726" s="13">
        <v>1.87</v>
      </c>
      <c r="R726" s="13">
        <v>0</v>
      </c>
      <c r="S726" s="13">
        <v>0</v>
      </c>
      <c r="T726" s="13">
        <v>0</v>
      </c>
      <c r="U726" s="13">
        <v>1.87</v>
      </c>
      <c r="V726" s="13">
        <v>8.6999999999999994E-2</v>
      </c>
      <c r="W726" s="13">
        <v>1.7830000000000001</v>
      </c>
      <c r="X726" s="14">
        <v>4.6524064171122988E-2</v>
      </c>
      <c r="Y726" s="15">
        <v>0.3410283315844701</v>
      </c>
      <c r="Z726" s="14">
        <v>0</v>
      </c>
      <c r="AA726" s="14">
        <v>0</v>
      </c>
      <c r="AB726" s="14">
        <v>0</v>
      </c>
      <c r="AC726" s="14">
        <v>0</v>
      </c>
      <c r="AD726" s="13">
        <v>0.19600000000000001</v>
      </c>
      <c r="AE726" s="15">
        <v>1.5487500000000001</v>
      </c>
      <c r="AF726" s="14">
        <v>0.18708286933869708</v>
      </c>
      <c r="AG726" s="14">
        <v>0.70236254374585116</v>
      </c>
      <c r="AH726" s="15">
        <v>0.63815142576204531</v>
      </c>
      <c r="AI726" s="5" t="s">
        <v>7128</v>
      </c>
      <c r="AJ726" s="15">
        <v>623.33333333333337</v>
      </c>
      <c r="AK726" s="15">
        <v>623.33333333333337</v>
      </c>
      <c r="AL726" s="15" t="s">
        <v>7128</v>
      </c>
      <c r="AM726" s="15" t="s">
        <v>7128</v>
      </c>
      <c r="AN726" s="15">
        <v>0.86976744186046517</v>
      </c>
      <c r="AO726" s="15">
        <v>2.513440860215054</v>
      </c>
      <c r="AP726" s="15">
        <v>356.6</v>
      </c>
      <c r="AQ726" s="15">
        <v>297.16666666666669</v>
      </c>
      <c r="AR726" s="15">
        <v>0.86427532719340783</v>
      </c>
      <c r="AS726" s="15">
        <v>2.3965053763440864</v>
      </c>
      <c r="AT726" s="14">
        <v>0</v>
      </c>
      <c r="AU726" s="14">
        <v>0</v>
      </c>
      <c r="AV726" s="12">
        <v>-0.69700000000000006</v>
      </c>
      <c r="AW726" s="12">
        <v>-0.43700000000000006</v>
      </c>
      <c r="AX726" s="12">
        <v>-0.38299999999999995</v>
      </c>
      <c r="AY726" s="12">
        <v>-0.127</v>
      </c>
      <c r="AZ726" s="14" t="s">
        <v>7128</v>
      </c>
      <c r="BA726" s="14" t="s">
        <v>7128</v>
      </c>
      <c r="BB726" s="14">
        <v>1.3392857142857141E-3</v>
      </c>
      <c r="BC726" s="14">
        <v>1.8075011296882061E-3</v>
      </c>
      <c r="BD726" s="14">
        <v>4.0322580645161289E-3</v>
      </c>
      <c r="BE726" s="14">
        <v>6.7204301075268818E-3</v>
      </c>
      <c r="BF726" s="14">
        <v>0.2</v>
      </c>
      <c r="BG726" s="14" t="s">
        <v>7128</v>
      </c>
      <c r="BH726" s="13">
        <v>3.0000000000000001E-3</v>
      </c>
      <c r="BI726" s="13">
        <v>3.0000000000000001E-3</v>
      </c>
      <c r="BJ726" s="13">
        <v>5.0000000000000001E-3</v>
      </c>
      <c r="BK726" s="13">
        <v>5.0000000000000001E-3</v>
      </c>
      <c r="BL726" s="13">
        <v>0.74399999999999999</v>
      </c>
      <c r="BM726" s="13">
        <v>0.74399999999999999</v>
      </c>
      <c r="BN726" s="13">
        <v>6.0000000000000001E-3</v>
      </c>
      <c r="BO726" s="13">
        <v>6.0000000000000001E-3</v>
      </c>
      <c r="BP726" s="13">
        <v>4.0000000000000001E-3</v>
      </c>
      <c r="BQ726" s="13">
        <v>0</v>
      </c>
      <c r="BR726" s="13">
        <v>0</v>
      </c>
      <c r="BS726" s="13">
        <v>-1E-3</v>
      </c>
      <c r="BT726" s="14">
        <v>-0.25</v>
      </c>
      <c r="BU726" s="13">
        <v>5.0000000000000001E-3</v>
      </c>
      <c r="BV726" s="13">
        <v>4.0000000000000001E-3</v>
      </c>
      <c r="BW726" s="13">
        <v>4.0000000000000001E-3</v>
      </c>
      <c r="BX726" s="13">
        <v>2.2400000000000002</v>
      </c>
      <c r="BY726" s="13">
        <v>2.2130000000000001</v>
      </c>
      <c r="BZ726" s="13">
        <v>2.15</v>
      </c>
      <c r="CA726" s="13">
        <v>2.0629999999999997</v>
      </c>
      <c r="CB726" s="13">
        <v>0</v>
      </c>
      <c r="CC726" s="15">
        <v>0.876</v>
      </c>
      <c r="CD726" s="15">
        <v>-8.8999999999999996E-2</v>
      </c>
      <c r="CE726" s="15">
        <v>0.36</v>
      </c>
      <c r="CF726" s="15">
        <v>1.9294288116497702</v>
      </c>
      <c r="CG726" s="15">
        <v>1.925836417081451</v>
      </c>
      <c r="CH726" s="13">
        <v>0.20933333333333329</v>
      </c>
      <c r="CI726" s="13">
        <v>7.6499999999999999E-2</v>
      </c>
      <c r="CJ726" s="13">
        <v>0</v>
      </c>
      <c r="CK726" s="12">
        <f t="shared" si="22"/>
        <v>0</v>
      </c>
      <c r="CL726" s="36">
        <f t="shared" si="23"/>
        <v>0.36063984488608825</v>
      </c>
      <c r="CM726" s="13">
        <v>5.0000000000000001E-3</v>
      </c>
      <c r="CN726" s="13">
        <v>1E-3</v>
      </c>
      <c r="CO726" s="13">
        <v>3.0000000000000001E-3</v>
      </c>
      <c r="CP726" s="13">
        <v>1.87</v>
      </c>
      <c r="CQ726" s="13">
        <v>6.0000000000000001E-3</v>
      </c>
      <c r="CR726" s="13">
        <v>1.7830000000000001</v>
      </c>
      <c r="CS726" s="13" t="s">
        <v>7128</v>
      </c>
      <c r="CT726" s="13">
        <v>0</v>
      </c>
      <c r="CU726" s="13">
        <v>5.0000000000000001E-3</v>
      </c>
      <c r="CV726" s="13">
        <v>2.0629999999999997</v>
      </c>
      <c r="CW726" s="13">
        <v>6.0000000000000001E-3</v>
      </c>
      <c r="CX726" s="12">
        <v>1.3392857142857141E-3</v>
      </c>
      <c r="CY726" s="12">
        <v>1.8075011296882061E-3</v>
      </c>
      <c r="CZ726" s="15">
        <v>297.16666666666669</v>
      </c>
      <c r="DA726" s="20"/>
      <c r="DB726" s="20"/>
    </row>
    <row r="727" spans="1:106" ht="24">
      <c r="A727" s="8" t="s">
        <v>7048</v>
      </c>
      <c r="B727" s="8" t="s">
        <v>7049</v>
      </c>
      <c r="C727" s="9" t="s">
        <v>7142</v>
      </c>
      <c r="D727" s="9" t="s">
        <v>7126</v>
      </c>
      <c r="E727" s="10" t="s">
        <v>7127</v>
      </c>
      <c r="F727" s="10" t="s">
        <v>7126</v>
      </c>
      <c r="G727" s="11">
        <v>0.1</v>
      </c>
      <c r="H727" s="11">
        <v>0.1</v>
      </c>
      <c r="I727" s="12">
        <v>9.0499999999999997E-2</v>
      </c>
      <c r="J727" s="12">
        <v>6.5549999999999997E-2</v>
      </c>
      <c r="K727" s="12">
        <v>3.2000000000000001E-2</v>
      </c>
      <c r="L727" s="12">
        <v>8.8499999999999995E-2</v>
      </c>
      <c r="M727" s="12">
        <v>5.8418850000000001E-2</v>
      </c>
      <c r="N727" s="12">
        <v>6.5549999999999997E-2</v>
      </c>
      <c r="O727" s="12" t="s">
        <v>7128</v>
      </c>
      <c r="P727" s="12" t="s">
        <v>7128</v>
      </c>
      <c r="Q727" s="13">
        <v>9.0999999999999998E-2</v>
      </c>
      <c r="R727" s="13">
        <v>0</v>
      </c>
      <c r="S727" s="13">
        <v>0</v>
      </c>
      <c r="T727" s="13">
        <v>0</v>
      </c>
      <c r="U727" s="13">
        <v>9.0999999999999998E-2</v>
      </c>
      <c r="V727" s="13">
        <v>0</v>
      </c>
      <c r="W727" s="13">
        <v>9.0999999999999998E-2</v>
      </c>
      <c r="X727" s="14">
        <v>0</v>
      </c>
      <c r="Y727" s="15">
        <v>7.1225071225071226E-2</v>
      </c>
      <c r="Z727" s="14" t="s">
        <v>7128</v>
      </c>
      <c r="AA727" s="14">
        <v>0</v>
      </c>
      <c r="AB727" s="14" t="s">
        <v>7128</v>
      </c>
      <c r="AC727" s="14">
        <v>0</v>
      </c>
      <c r="AD727" s="13">
        <v>2.5999999999999999E-2</v>
      </c>
      <c r="AE727" s="15">
        <v>0.35641666666666671</v>
      </c>
      <c r="AF727" s="14">
        <v>4.4721359549995794E-2</v>
      </c>
      <c r="AG727" s="14">
        <v>0.42261684774746028</v>
      </c>
      <c r="AH727" s="15">
        <v>0.27536231884057966</v>
      </c>
      <c r="AI727" s="5" t="s">
        <v>7128</v>
      </c>
      <c r="AJ727" s="15" t="s">
        <v>7128</v>
      </c>
      <c r="AK727" s="15" t="s">
        <v>7128</v>
      </c>
      <c r="AL727" s="15" t="s">
        <v>7128</v>
      </c>
      <c r="AM727" s="15" t="s">
        <v>7128</v>
      </c>
      <c r="AN727" s="15" t="s">
        <v>7128</v>
      </c>
      <c r="AO727" s="15">
        <v>6.0666666666666664</v>
      </c>
      <c r="AP727" s="15" t="s">
        <v>7128</v>
      </c>
      <c r="AQ727" s="15" t="s">
        <v>7128</v>
      </c>
      <c r="AR727" s="15" t="s">
        <v>7128</v>
      </c>
      <c r="AS727" s="15">
        <v>6.0666666666666664</v>
      </c>
      <c r="AT727" s="14" t="s">
        <v>7128</v>
      </c>
      <c r="AU727" s="14">
        <v>0</v>
      </c>
      <c r="AV727" s="12" t="s">
        <v>7128</v>
      </c>
      <c r="AW727" s="12" t="s">
        <v>7128</v>
      </c>
      <c r="AX727" s="12">
        <v>-0.20300000000000001</v>
      </c>
      <c r="AY727" s="12" t="s">
        <v>7128</v>
      </c>
      <c r="AZ727" s="14" t="s">
        <v>7128</v>
      </c>
      <c r="BA727" s="14" t="s">
        <v>7128</v>
      </c>
      <c r="BB727" s="14" t="s">
        <v>7128</v>
      </c>
      <c r="BC727" s="14" t="s">
        <v>7128</v>
      </c>
      <c r="BD727" s="14">
        <v>-0.66666666666666674</v>
      </c>
      <c r="BE727" s="14">
        <v>0</v>
      </c>
      <c r="BF727" s="14">
        <v>0</v>
      </c>
      <c r="BG727" s="14">
        <v>6.5799999999999997E-2</v>
      </c>
      <c r="BH727" s="13">
        <v>-0.01</v>
      </c>
      <c r="BI727" s="13">
        <v>-0.01</v>
      </c>
      <c r="BJ727" s="13">
        <v>0</v>
      </c>
      <c r="BK727" s="13">
        <v>0</v>
      </c>
      <c r="BL727" s="13">
        <v>1.4999999999999999E-2</v>
      </c>
      <c r="BM727" s="13">
        <v>1.4999999999999999E-2</v>
      </c>
      <c r="BN727" s="13">
        <v>0</v>
      </c>
      <c r="BO727" s="13">
        <v>0</v>
      </c>
      <c r="BP727" s="13">
        <v>0</v>
      </c>
      <c r="BQ727" s="13">
        <v>0</v>
      </c>
      <c r="BR727" s="13">
        <v>0</v>
      </c>
      <c r="BS727" s="13">
        <v>-4.0000000000000001E-3</v>
      </c>
      <c r="BT727" s="14" t="s">
        <v>7128</v>
      </c>
      <c r="BU727" s="13">
        <v>4.0000000000000001E-3</v>
      </c>
      <c r="BV727" s="13">
        <v>-6.0000000000000001E-3</v>
      </c>
      <c r="BW727" s="13">
        <v>-6.0000000000000001E-3</v>
      </c>
      <c r="BX727" s="13">
        <v>0</v>
      </c>
      <c r="BY727" s="13">
        <v>0</v>
      </c>
      <c r="BZ727" s="13">
        <v>0</v>
      </c>
      <c r="CA727" s="13">
        <v>0</v>
      </c>
      <c r="CB727" s="13">
        <v>0</v>
      </c>
      <c r="CC727" s="15">
        <v>0.126</v>
      </c>
      <c r="CD727" s="15">
        <v>0.13300000000000001</v>
      </c>
      <c r="CE727" s="15">
        <v>0.36</v>
      </c>
      <c r="CF727" s="15" t="s">
        <v>7128</v>
      </c>
      <c r="CG727" s="15" t="s">
        <v>7128</v>
      </c>
      <c r="CH727" s="13" t="s">
        <v>7128</v>
      </c>
      <c r="CI727" s="13" t="s">
        <v>7128</v>
      </c>
      <c r="CJ727" s="13">
        <v>0</v>
      </c>
      <c r="CK727" s="12">
        <f t="shared" si="22"/>
        <v>0</v>
      </c>
      <c r="CL727" s="36" t="str">
        <f t="shared" si="23"/>
        <v>NA</v>
      </c>
      <c r="CM727" s="13" t="s">
        <v>7128</v>
      </c>
      <c r="CN727" s="13" t="s">
        <v>7128</v>
      </c>
      <c r="CO727" s="13" t="s">
        <v>7128</v>
      </c>
      <c r="CP727" s="13" t="s">
        <v>7128</v>
      </c>
      <c r="CQ727" s="13" t="s">
        <v>7128</v>
      </c>
      <c r="CR727" s="13" t="s">
        <v>7128</v>
      </c>
      <c r="CS727" s="13" t="s">
        <v>7128</v>
      </c>
      <c r="CT727" s="13">
        <v>0</v>
      </c>
      <c r="CU727" s="13">
        <v>0</v>
      </c>
      <c r="CV727" s="13">
        <v>0</v>
      </c>
      <c r="CW727" s="13">
        <v>0</v>
      </c>
      <c r="CX727" s="12" t="s">
        <v>7128</v>
      </c>
      <c r="CY727" s="12" t="s">
        <v>7128</v>
      </c>
      <c r="CZ727" s="15" t="s">
        <v>7128</v>
      </c>
      <c r="DA727" s="20"/>
      <c r="DB727" s="20"/>
    </row>
    <row r="728" spans="1:106" ht="24">
      <c r="A728" s="8" t="s">
        <v>1033</v>
      </c>
      <c r="B728" s="8" t="s">
        <v>1034</v>
      </c>
      <c r="C728" s="9" t="s">
        <v>7142</v>
      </c>
      <c r="D728" s="9" t="s">
        <v>7126</v>
      </c>
      <c r="E728" s="10" t="s">
        <v>7127</v>
      </c>
      <c r="F728" s="10" t="s">
        <v>7126</v>
      </c>
      <c r="G728" s="11">
        <v>0.1</v>
      </c>
      <c r="H728" s="11">
        <v>0.56215224499554839</v>
      </c>
      <c r="I728" s="12">
        <v>9.0499999999999997E-2</v>
      </c>
      <c r="J728" s="12">
        <v>0.10737477817209713</v>
      </c>
      <c r="K728" s="12">
        <v>3.6999999999999998E-2</v>
      </c>
      <c r="L728" s="12">
        <v>9.35E-2</v>
      </c>
      <c r="M728" s="12">
        <v>6.1719349999999999E-2</v>
      </c>
      <c r="N728" s="12">
        <v>6.7417867226923445E-2</v>
      </c>
      <c r="O728" s="12">
        <v>6.3578323189476246E-2</v>
      </c>
      <c r="P728" s="12">
        <v>-6.7373897613796238E-2</v>
      </c>
      <c r="Q728" s="13">
        <v>1095.5</v>
      </c>
      <c r="R728" s="13">
        <v>1.2360994869006168</v>
      </c>
      <c r="S728" s="13">
        <v>7680.2</v>
      </c>
      <c r="T728" s="13">
        <v>7681.4360994869003</v>
      </c>
      <c r="U728" s="13">
        <v>8776.9360994869003</v>
      </c>
      <c r="V728" s="13">
        <v>0</v>
      </c>
      <c r="W728" s="13">
        <v>8776.9360994869003</v>
      </c>
      <c r="X728" s="14">
        <v>0</v>
      </c>
      <c r="Y728" s="15">
        <v>0.22805212620027432</v>
      </c>
      <c r="Z728" s="14">
        <v>0.91338713485219514</v>
      </c>
      <c r="AA728" s="14">
        <v>0.87518423427236269</v>
      </c>
      <c r="AB728" s="14">
        <v>10.545628911980918</v>
      </c>
      <c r="AC728" s="14">
        <v>7.0118083975234144</v>
      </c>
      <c r="AD728" s="13">
        <v>7.51</v>
      </c>
      <c r="AE728" s="15">
        <v>2.2253055555555554</v>
      </c>
      <c r="AF728" s="14">
        <v>0.18973665961010275</v>
      </c>
      <c r="AG728" s="14">
        <v>0.61585357431779186</v>
      </c>
      <c r="AH728" s="15">
        <v>0.29919531821506951</v>
      </c>
      <c r="AI728" s="5" t="s">
        <v>7128</v>
      </c>
      <c r="AJ728" s="15">
        <v>11.02112676056338</v>
      </c>
      <c r="AK728" s="15">
        <v>10.771878072763029</v>
      </c>
      <c r="AL728" s="15">
        <v>8.495475113122172</v>
      </c>
      <c r="AM728" s="15">
        <v>0.52481556002682761</v>
      </c>
      <c r="AN728" s="15">
        <v>1.5039813289401429</v>
      </c>
      <c r="AO728" s="15">
        <v>4.6597192683964268</v>
      </c>
      <c r="AP728" s="15">
        <v>18370.241982366224</v>
      </c>
      <c r="AQ728" s="15">
        <v>12106.118757912966</v>
      </c>
      <c r="AR728" s="15">
        <v>1.043651266880504</v>
      </c>
      <c r="AS728" s="15">
        <v>37.332777964640158</v>
      </c>
      <c r="AT728" s="14">
        <v>0</v>
      </c>
      <c r="AU728" s="14">
        <v>0</v>
      </c>
      <c r="AV728" s="12" t="s">
        <v>7128</v>
      </c>
      <c r="AW728" s="12" t="s">
        <v>7128</v>
      </c>
      <c r="AX728" s="12" t="s">
        <v>7128</v>
      </c>
      <c r="AY728" s="12" t="s">
        <v>7128</v>
      </c>
      <c r="AZ728" s="14">
        <v>0.21</v>
      </c>
      <c r="BA728" s="14">
        <v>0.22</v>
      </c>
      <c r="BB728" s="14">
        <v>0.17095310136157338</v>
      </c>
      <c r="BC728" s="14">
        <v>4.3969613127209884E-5</v>
      </c>
      <c r="BD728" s="14">
        <v>0.42234219269102991</v>
      </c>
      <c r="BE728" s="14">
        <v>1.9841366387868629E-3</v>
      </c>
      <c r="BF728" s="14">
        <v>0.3408943616331821</v>
      </c>
      <c r="BG728" s="14">
        <v>0.24299999999999999</v>
      </c>
      <c r="BH728" s="13">
        <v>99.4</v>
      </c>
      <c r="BI728" s="13">
        <v>101.7</v>
      </c>
      <c r="BJ728" s="13">
        <v>0</v>
      </c>
      <c r="BK728" s="13">
        <v>0.47778010261987663</v>
      </c>
      <c r="BL728" s="13">
        <v>235.1</v>
      </c>
      <c r="BM728" s="13">
        <v>240.8</v>
      </c>
      <c r="BN728" s="13">
        <v>0</v>
      </c>
      <c r="BO728" s="13">
        <v>0.72499999999999998</v>
      </c>
      <c r="BP728" s="13">
        <v>0.31490755953623756</v>
      </c>
      <c r="BQ728" s="13">
        <v>0</v>
      </c>
      <c r="BR728" s="13">
        <v>0</v>
      </c>
      <c r="BS728" s="13">
        <v>-4.37</v>
      </c>
      <c r="BT728" s="14">
        <v>-13.877088268175182</v>
      </c>
      <c r="BU728" s="13">
        <v>4.6849075595362377</v>
      </c>
      <c r="BV728" s="13">
        <v>106.07000000000001</v>
      </c>
      <c r="BW728" s="13">
        <v>106.07000000000001</v>
      </c>
      <c r="BX728" s="13">
        <v>594.9</v>
      </c>
      <c r="BY728" s="13">
        <v>7161.9360994869003</v>
      </c>
      <c r="BZ728" s="13">
        <v>728.4</v>
      </c>
      <c r="CA728" s="13">
        <v>8409.8360994868999</v>
      </c>
      <c r="CB728" s="13">
        <v>0</v>
      </c>
      <c r="CC728" s="15">
        <v>0.77900000000000003</v>
      </c>
      <c r="CD728" s="15">
        <v>0.84599999999999997</v>
      </c>
      <c r="CE728" s="15">
        <v>0.36</v>
      </c>
      <c r="CF728" s="15" t="s">
        <v>7128</v>
      </c>
      <c r="CG728" s="15" t="s">
        <v>7128</v>
      </c>
      <c r="CH728" s="13" t="s">
        <v>7128</v>
      </c>
      <c r="CI728" s="13" t="s">
        <v>7128</v>
      </c>
      <c r="CJ728" s="13">
        <v>0</v>
      </c>
      <c r="CK728" s="12">
        <f t="shared" si="22"/>
        <v>0</v>
      </c>
      <c r="CL728" s="36">
        <f t="shared" si="23"/>
        <v>2.7955360511050138E-2</v>
      </c>
      <c r="CM728" s="13">
        <v>154.30000000000001</v>
      </c>
      <c r="CN728" s="13">
        <v>52.6</v>
      </c>
      <c r="CO728" s="13">
        <v>101.7</v>
      </c>
      <c r="CP728" s="13">
        <v>1095.5</v>
      </c>
      <c r="CQ728" s="13">
        <v>0.72499999999999998</v>
      </c>
      <c r="CR728" s="13">
        <v>8776.9360994869003</v>
      </c>
      <c r="CS728" s="13" t="s">
        <v>7128</v>
      </c>
      <c r="CT728" s="13">
        <v>0</v>
      </c>
      <c r="CU728" s="13">
        <v>0.47778010261987663</v>
      </c>
      <c r="CV728" s="13">
        <v>8409.8360994868999</v>
      </c>
      <c r="CW728" s="13">
        <v>0</v>
      </c>
      <c r="CX728" s="12">
        <v>0.17095310136157338</v>
      </c>
      <c r="CY728" s="12">
        <v>4.3969613127209884E-5</v>
      </c>
      <c r="CZ728" s="15" t="s">
        <v>7128</v>
      </c>
      <c r="DA728" s="20"/>
      <c r="DB728" s="20"/>
    </row>
    <row r="729" spans="1:106" ht="24">
      <c r="A729" s="8" t="s">
        <v>5933</v>
      </c>
      <c r="B729" s="8" t="s">
        <v>5934</v>
      </c>
      <c r="C729" s="9" t="s">
        <v>7142</v>
      </c>
      <c r="D729" s="9" t="s">
        <v>7126</v>
      </c>
      <c r="E729" s="10" t="s">
        <v>7127</v>
      </c>
      <c r="F729" s="10" t="s">
        <v>7126</v>
      </c>
      <c r="G729" s="11">
        <v>0.1</v>
      </c>
      <c r="H729" s="11">
        <v>9.3672413793103448</v>
      </c>
      <c r="I729" s="12">
        <v>9.0499999999999997E-2</v>
      </c>
      <c r="J729" s="12">
        <v>0.90423534482758616</v>
      </c>
      <c r="K729" s="12">
        <v>4.7E-2</v>
      </c>
      <c r="L729" s="12">
        <v>0.10350000000000001</v>
      </c>
      <c r="M729" s="12">
        <v>6.8320350000000002E-2</v>
      </c>
      <c r="N729" s="12">
        <v>7.7244161835081884E-2</v>
      </c>
      <c r="O729" s="12" t="s">
        <v>7128</v>
      </c>
      <c r="P729" s="12" t="s">
        <v>7128</v>
      </c>
      <c r="Q729" s="13">
        <v>0.23200000000000001</v>
      </c>
      <c r="R729" s="13">
        <v>0</v>
      </c>
      <c r="S729" s="13">
        <v>21.5</v>
      </c>
      <c r="T729" s="13">
        <v>21.5</v>
      </c>
      <c r="U729" s="13">
        <v>21.731999999999999</v>
      </c>
      <c r="V729" s="13">
        <v>0.20399999999999999</v>
      </c>
      <c r="W729" s="13">
        <v>21.527999999999999</v>
      </c>
      <c r="X729" s="14">
        <v>9.3870789618995028E-3</v>
      </c>
      <c r="Y729" s="15" t="s">
        <v>7128</v>
      </c>
      <c r="Z729" s="14" t="s">
        <v>7128</v>
      </c>
      <c r="AA729" s="14">
        <v>0.98932449843548687</v>
      </c>
      <c r="AB729" s="14" t="s">
        <v>7128</v>
      </c>
      <c r="AC729" s="14">
        <v>92.672413793103445</v>
      </c>
      <c r="AD729" s="13">
        <v>3.9E-2</v>
      </c>
      <c r="AE729" s="15">
        <v>-0.14830555555555558</v>
      </c>
      <c r="AF729" s="14" t="s">
        <v>7128</v>
      </c>
      <c r="AG729" s="14" t="s">
        <v>7128</v>
      </c>
      <c r="AH729" s="15">
        <v>0.32673267326732675</v>
      </c>
      <c r="AI729" s="5" t="s">
        <v>7128</v>
      </c>
      <c r="AJ729" s="15" t="s">
        <v>7128</v>
      </c>
      <c r="AK729" s="15" t="s">
        <v>7128</v>
      </c>
      <c r="AL729" s="15" t="s">
        <v>7128</v>
      </c>
      <c r="AM729" s="15" t="s">
        <v>7128</v>
      </c>
      <c r="AN729" s="15" t="s">
        <v>7128</v>
      </c>
      <c r="AO729" s="15" t="s">
        <v>7128</v>
      </c>
      <c r="AP729" s="15" t="s">
        <v>7128</v>
      </c>
      <c r="AQ729" s="15" t="s">
        <v>7128</v>
      </c>
      <c r="AR729" s="15">
        <v>4.0649546827794554</v>
      </c>
      <c r="AS729" s="15" t="s">
        <v>7128</v>
      </c>
      <c r="AT729" s="14" t="s">
        <v>7128</v>
      </c>
      <c r="AU729" s="14">
        <v>0</v>
      </c>
      <c r="AV729" s="12" t="s">
        <v>7128</v>
      </c>
      <c r="AW729" s="12" t="s">
        <v>7128</v>
      </c>
      <c r="AX729" s="12" t="s">
        <v>7128</v>
      </c>
      <c r="AY729" s="12" t="s">
        <v>7128</v>
      </c>
      <c r="AZ729" s="14" t="s">
        <v>7128</v>
      </c>
      <c r="BA729" s="14" t="s">
        <v>7128</v>
      </c>
      <c r="BB729" s="14" t="s">
        <v>7128</v>
      </c>
      <c r="BC729" s="14" t="s">
        <v>7128</v>
      </c>
      <c r="BD729" s="14" t="s">
        <v>7128</v>
      </c>
      <c r="BE729" s="14" t="s">
        <v>7128</v>
      </c>
      <c r="BF729" s="14">
        <v>0</v>
      </c>
      <c r="BG729" s="14" t="s">
        <v>7128</v>
      </c>
      <c r="BH729" s="13">
        <v>-5.48</v>
      </c>
      <c r="BI729" s="13">
        <v>-5.48</v>
      </c>
      <c r="BJ729" s="13">
        <v>0</v>
      </c>
      <c r="BK729" s="13">
        <v>0</v>
      </c>
      <c r="BL729" s="13">
        <v>-5.0199999999999996</v>
      </c>
      <c r="BM729" s="13">
        <v>-5.0199999999999996</v>
      </c>
      <c r="BN729" s="13">
        <v>0</v>
      </c>
      <c r="BO729" s="13">
        <v>0</v>
      </c>
      <c r="BP729" s="13">
        <v>0</v>
      </c>
      <c r="BQ729" s="13">
        <v>0</v>
      </c>
      <c r="BR729" s="13">
        <v>0</v>
      </c>
      <c r="BS729" s="13">
        <v>-2.5000000000000001E-2</v>
      </c>
      <c r="BT729" s="14" t="s">
        <v>7128</v>
      </c>
      <c r="BU729" s="13">
        <v>2.5000000000000001E-2</v>
      </c>
      <c r="BV729" s="13">
        <v>-5.4550000000000001</v>
      </c>
      <c r="BW729" s="13">
        <v>-5.4550000000000001</v>
      </c>
      <c r="BX729" s="13">
        <v>0</v>
      </c>
      <c r="BY729" s="13">
        <v>0</v>
      </c>
      <c r="BZ729" s="13">
        <v>-16</v>
      </c>
      <c r="CA729" s="13">
        <v>5.2960000000000003</v>
      </c>
      <c r="CB729" s="13">
        <v>0</v>
      </c>
      <c r="CC729" s="15">
        <v>-5.8999999999999997E-2</v>
      </c>
      <c r="CD729" s="15">
        <v>-4.2000000000000003E-2</v>
      </c>
      <c r="CE729" s="15">
        <v>0.36</v>
      </c>
      <c r="CF729" s="15" t="s">
        <v>7128</v>
      </c>
      <c r="CG729" s="15" t="s">
        <v>7128</v>
      </c>
      <c r="CH729" s="13" t="s">
        <v>7128</v>
      </c>
      <c r="CI729" s="13" t="s">
        <v>7128</v>
      </c>
      <c r="CJ729" s="13">
        <v>0</v>
      </c>
      <c r="CK729" s="12">
        <f t="shared" si="22"/>
        <v>0</v>
      </c>
      <c r="CL729" s="36" t="str">
        <f t="shared" si="23"/>
        <v>NA</v>
      </c>
      <c r="CM729" s="13" t="s">
        <v>7128</v>
      </c>
      <c r="CN729" s="13" t="s">
        <v>7128</v>
      </c>
      <c r="CO729" s="13" t="s">
        <v>7128</v>
      </c>
      <c r="CP729" s="13" t="s">
        <v>7128</v>
      </c>
      <c r="CQ729" s="13" t="s">
        <v>7128</v>
      </c>
      <c r="CR729" s="13" t="s">
        <v>7128</v>
      </c>
      <c r="CS729" s="13" t="s">
        <v>7128</v>
      </c>
      <c r="CT729" s="13">
        <v>0</v>
      </c>
      <c r="CU729" s="13">
        <v>0</v>
      </c>
      <c r="CV729" s="13">
        <v>5.2960000000000003</v>
      </c>
      <c r="CW729" s="13">
        <v>0</v>
      </c>
      <c r="CX729" s="12" t="s">
        <v>7128</v>
      </c>
      <c r="CY729" s="12" t="s">
        <v>7128</v>
      </c>
      <c r="CZ729" s="15" t="s">
        <v>7128</v>
      </c>
      <c r="DA729" s="20"/>
      <c r="DB729" s="20"/>
    </row>
    <row r="730" spans="1:106">
      <c r="A730" s="8" t="s">
        <v>2321</v>
      </c>
      <c r="B730" s="8" t="s">
        <v>2322</v>
      </c>
      <c r="C730" s="9" t="s">
        <v>7148</v>
      </c>
      <c r="D730" s="9" t="s">
        <v>7126</v>
      </c>
      <c r="E730" s="10" t="s">
        <v>7127</v>
      </c>
      <c r="F730" s="10" t="s">
        <v>7126</v>
      </c>
      <c r="G730" s="11">
        <v>0.67</v>
      </c>
      <c r="H730" s="11">
        <v>0.70315751321014819</v>
      </c>
      <c r="I730" s="12">
        <v>9.0499999999999997E-2</v>
      </c>
      <c r="J730" s="12">
        <v>0.1201357549455184</v>
      </c>
      <c r="K730" s="12">
        <v>4.7E-2</v>
      </c>
      <c r="L730" s="12">
        <v>0.10350000000000001</v>
      </c>
      <c r="M730" s="12">
        <v>6.8320350000000002E-2</v>
      </c>
      <c r="N730" s="12">
        <v>0.11641860717218527</v>
      </c>
      <c r="O730" s="12">
        <v>0.15922932441956097</v>
      </c>
      <c r="P730" s="12">
        <v>7.0813692917238352E-2</v>
      </c>
      <c r="Q730" s="13">
        <v>108.5</v>
      </c>
      <c r="R730" s="13">
        <v>0.38513819664703219</v>
      </c>
      <c r="S730" s="13">
        <v>8</v>
      </c>
      <c r="T730" s="13">
        <v>8.3851381966470324</v>
      </c>
      <c r="U730" s="13">
        <v>116.88513819664703</v>
      </c>
      <c r="V730" s="13">
        <v>0.13800000000000001</v>
      </c>
      <c r="W730" s="13">
        <v>116.74713819664703</v>
      </c>
      <c r="X730" s="14">
        <v>1.180646249207743E-3</v>
      </c>
      <c r="Y730" s="15">
        <v>7.4999999999999997E-2</v>
      </c>
      <c r="Z730" s="14">
        <v>0.53391050060528711</v>
      </c>
      <c r="AA730" s="14">
        <v>7.1738275079419531E-2</v>
      </c>
      <c r="AB730" s="14">
        <v>1.1455106826020536</v>
      </c>
      <c r="AC730" s="14">
        <v>7.7282379692599379E-2</v>
      </c>
      <c r="AD730" s="13">
        <v>10.84</v>
      </c>
      <c r="AE730" s="15">
        <v>8.5555555555555579E-2</v>
      </c>
      <c r="AF730" s="14">
        <v>3.1622776601683791E-2</v>
      </c>
      <c r="AG730" s="14" t="s">
        <v>7128</v>
      </c>
      <c r="AH730" s="15">
        <v>0.4828025477707007</v>
      </c>
      <c r="AI730" s="5">
        <v>4.4160177975528363</v>
      </c>
      <c r="AJ730" s="15">
        <v>61.647727272727273</v>
      </c>
      <c r="AK730" s="15">
        <v>61.647727272727273</v>
      </c>
      <c r="AL730" s="15" t="s">
        <v>7128</v>
      </c>
      <c r="AM730" s="15" t="s">
        <v>7128</v>
      </c>
      <c r="AN730" s="15">
        <v>14.8224043715847</v>
      </c>
      <c r="AO730" s="15">
        <v>2.3434125269978403</v>
      </c>
      <c r="AP730" s="15">
        <v>27.037490851033574</v>
      </c>
      <c r="AQ730" s="15">
        <v>21.883249896278731</v>
      </c>
      <c r="AR730" s="15">
        <v>7.4995889881540911</v>
      </c>
      <c r="AS730" s="15">
        <v>2.5215364621306056</v>
      </c>
      <c r="AT730" s="14">
        <v>0.22727272727272729</v>
      </c>
      <c r="AU730" s="14">
        <v>3.6866359447004608E-3</v>
      </c>
      <c r="AV730" s="12">
        <v>2.0499999999999997E-2</v>
      </c>
      <c r="AW730" s="12">
        <v>0.21199999999999999</v>
      </c>
      <c r="AX730" s="12">
        <v>0.19500000000000001</v>
      </c>
      <c r="AY730" s="12">
        <v>0.32</v>
      </c>
      <c r="AZ730" s="14" t="s">
        <v>7128</v>
      </c>
      <c r="BA730" s="14" t="s">
        <v>7128</v>
      </c>
      <c r="BB730" s="14">
        <v>0.27936507936507937</v>
      </c>
      <c r="BC730" s="14">
        <v>0.18723230008942363</v>
      </c>
      <c r="BD730" s="14">
        <v>3.8012958963282939E-2</v>
      </c>
      <c r="BE730" s="14">
        <v>9.3260742131114349E-2</v>
      </c>
      <c r="BF730" s="14">
        <v>0.35963636363636364</v>
      </c>
      <c r="BG730" s="14" t="s">
        <v>7128</v>
      </c>
      <c r="BH730" s="13">
        <v>1.76</v>
      </c>
      <c r="BI730" s="13">
        <v>1.76</v>
      </c>
      <c r="BJ730" s="13">
        <v>3.97</v>
      </c>
      <c r="BK730" s="13">
        <v>4.317972360670594</v>
      </c>
      <c r="BL730" s="13">
        <v>46.3</v>
      </c>
      <c r="BM730" s="13">
        <v>46.3</v>
      </c>
      <c r="BN730" s="13">
        <v>4.91</v>
      </c>
      <c r="BO730" s="13">
        <v>5.335</v>
      </c>
      <c r="BP730" s="13">
        <v>2.7650724825966968</v>
      </c>
      <c r="BQ730" s="13">
        <v>0.1100000000000001</v>
      </c>
      <c r="BR730" s="13">
        <v>0.34700000000000003</v>
      </c>
      <c r="BS730" s="13">
        <v>-0.31800000000000006</v>
      </c>
      <c r="BT730" s="14">
        <v>1.0487970996248853E-2</v>
      </c>
      <c r="BU730" s="13">
        <v>2.7360724825966969</v>
      </c>
      <c r="BV730" s="13">
        <v>1.6210000000000002</v>
      </c>
      <c r="BW730" s="13">
        <v>1.7310000000000003</v>
      </c>
      <c r="BX730" s="13">
        <v>6.3</v>
      </c>
      <c r="BY730" s="13">
        <v>14.768138196647033</v>
      </c>
      <c r="BZ730" s="13">
        <v>7.32</v>
      </c>
      <c r="CA730" s="13">
        <v>15.567138196647033</v>
      </c>
      <c r="CB730" s="13">
        <v>-0.4</v>
      </c>
      <c r="CC730" s="15">
        <v>-0.121</v>
      </c>
      <c r="CD730" s="15">
        <v>0.33900000000000002</v>
      </c>
      <c r="CE730" s="15">
        <v>0.36</v>
      </c>
      <c r="CF730" s="15">
        <v>0.70351223545857688</v>
      </c>
      <c r="CG730" s="15">
        <v>0.85576267882066481</v>
      </c>
      <c r="CH730" s="13">
        <v>1.6884999999999999</v>
      </c>
      <c r="CI730" s="13">
        <v>0.79789999999999994</v>
      </c>
      <c r="CJ730" s="13">
        <v>-0.4</v>
      </c>
      <c r="CK730" s="12">
        <f t="shared" si="22"/>
        <v>0.24676125848241823</v>
      </c>
      <c r="CL730" s="36">
        <f t="shared" si="23"/>
        <v>2.9742139765915638</v>
      </c>
      <c r="CM730" s="13">
        <v>2.75</v>
      </c>
      <c r="CN730" s="13">
        <v>0.98899999999999999</v>
      </c>
      <c r="CO730" s="13">
        <v>1.76</v>
      </c>
      <c r="CP730" s="13">
        <v>108.5</v>
      </c>
      <c r="CQ730" s="13">
        <v>5.335</v>
      </c>
      <c r="CR730" s="13">
        <v>116.74713819664703</v>
      </c>
      <c r="CS730" s="13">
        <v>1.6210000000000002</v>
      </c>
      <c r="CT730" s="13">
        <v>0</v>
      </c>
      <c r="CU730" s="13">
        <v>4.317972360670594</v>
      </c>
      <c r="CV730" s="13">
        <v>15.567138196647033</v>
      </c>
      <c r="CW730" s="13">
        <v>4.91</v>
      </c>
      <c r="CX730" s="12">
        <v>0.27936507936507937</v>
      </c>
      <c r="CY730" s="12">
        <v>0.18723230008942363</v>
      </c>
      <c r="CZ730" s="15">
        <v>23.777421221313041</v>
      </c>
      <c r="DA730" s="20"/>
      <c r="DB730" s="20"/>
    </row>
    <row r="731" spans="1:106">
      <c r="A731" s="8" t="s">
        <v>3533</v>
      </c>
      <c r="B731" s="8" t="s">
        <v>3534</v>
      </c>
      <c r="C731" s="9" t="s">
        <v>7162</v>
      </c>
      <c r="D731" s="9" t="s">
        <v>7126</v>
      </c>
      <c r="E731" s="10" t="s">
        <v>7127</v>
      </c>
      <c r="F731" s="10" t="s">
        <v>7126</v>
      </c>
      <c r="G731" s="11">
        <v>0.8</v>
      </c>
      <c r="H731" s="11">
        <v>0.8</v>
      </c>
      <c r="I731" s="12">
        <v>9.0499999999999997E-2</v>
      </c>
      <c r="J731" s="12">
        <v>0.12890000000000001</v>
      </c>
      <c r="K731" s="12">
        <v>4.7E-2</v>
      </c>
      <c r="L731" s="12">
        <v>0.10350000000000001</v>
      </c>
      <c r="M731" s="12">
        <v>6.8320350000000002E-2</v>
      </c>
      <c r="N731" s="12">
        <v>0.12890000000000001</v>
      </c>
      <c r="O731" s="12" t="s">
        <v>7128</v>
      </c>
      <c r="P731" s="12" t="s">
        <v>7128</v>
      </c>
      <c r="Q731" s="13">
        <v>6.4</v>
      </c>
      <c r="R731" s="13">
        <v>0</v>
      </c>
      <c r="S731" s="13">
        <v>0</v>
      </c>
      <c r="T731" s="13">
        <v>0</v>
      </c>
      <c r="U731" s="13">
        <v>6.4</v>
      </c>
      <c r="V731" s="13">
        <v>0</v>
      </c>
      <c r="W731" s="13">
        <v>6.4</v>
      </c>
      <c r="X731" s="14">
        <v>0</v>
      </c>
      <c r="Y731" s="15">
        <v>1.3719512195121952</v>
      </c>
      <c r="Z731" s="14" t="s">
        <v>7128</v>
      </c>
      <c r="AA731" s="14">
        <v>0</v>
      </c>
      <c r="AB731" s="14" t="s">
        <v>7128</v>
      </c>
      <c r="AC731" s="14">
        <v>0</v>
      </c>
      <c r="AD731" s="13">
        <v>0.78100000000000003</v>
      </c>
      <c r="AE731" s="15" t="s">
        <v>7128</v>
      </c>
      <c r="AF731" s="14" t="s">
        <v>7128</v>
      </c>
      <c r="AG731" s="14" t="s">
        <v>7128</v>
      </c>
      <c r="AH731" s="15">
        <v>0.51684311838306063</v>
      </c>
      <c r="AI731" s="5">
        <v>2.7578947368421054</v>
      </c>
      <c r="AJ731" s="15">
        <v>11.76470588235294</v>
      </c>
      <c r="AK731" s="15">
        <v>11.76470588235294</v>
      </c>
      <c r="AL731" s="15" t="s">
        <v>7128</v>
      </c>
      <c r="AM731" s="15" t="s">
        <v>7128</v>
      </c>
      <c r="AN731" s="15" t="s">
        <v>7128</v>
      </c>
      <c r="AO731" s="15">
        <v>0.55652173913043479</v>
      </c>
      <c r="AP731" s="15">
        <v>4.885496183206107</v>
      </c>
      <c r="AQ731" s="15">
        <v>4.2953020134228188</v>
      </c>
      <c r="AR731" s="15" t="s">
        <v>7128</v>
      </c>
      <c r="AS731" s="15">
        <v>0.55652173913043479</v>
      </c>
      <c r="AT731" s="14">
        <v>0</v>
      </c>
      <c r="AU731" s="14">
        <v>0</v>
      </c>
      <c r="AV731" s="12" t="s">
        <v>7128</v>
      </c>
      <c r="AW731" s="12" t="s">
        <v>7128</v>
      </c>
      <c r="AX731" s="12" t="s">
        <v>7128</v>
      </c>
      <c r="AY731" s="12" t="s">
        <v>7128</v>
      </c>
      <c r="AZ731" s="14" t="s">
        <v>7128</v>
      </c>
      <c r="BA731" s="14" t="s">
        <v>7128</v>
      </c>
      <c r="BB731" s="14" t="s">
        <v>7128</v>
      </c>
      <c r="BC731" s="14" t="s">
        <v>7128</v>
      </c>
      <c r="BD731" s="14">
        <v>4.7304347826086959E-2</v>
      </c>
      <c r="BE731" s="14">
        <v>0.11391304347826088</v>
      </c>
      <c r="BF731" s="14">
        <v>0.345367027677497</v>
      </c>
      <c r="BG731" s="14" t="s">
        <v>7128</v>
      </c>
      <c r="BH731" s="13">
        <v>0.54400000000000004</v>
      </c>
      <c r="BI731" s="13">
        <v>0.54400000000000004</v>
      </c>
      <c r="BJ731" s="13">
        <v>1.31</v>
      </c>
      <c r="BK731" s="13">
        <v>1.31</v>
      </c>
      <c r="BL731" s="13">
        <v>11.5</v>
      </c>
      <c r="BM731" s="13">
        <v>11.5</v>
      </c>
      <c r="BN731" s="13">
        <v>1.49</v>
      </c>
      <c r="BO731" s="13">
        <v>1.49</v>
      </c>
      <c r="BP731" s="13">
        <v>0.85756919374247909</v>
      </c>
      <c r="BQ731" s="13">
        <v>0</v>
      </c>
      <c r="BR731" s="13">
        <v>0</v>
      </c>
      <c r="BS731" s="13">
        <v>-0.372</v>
      </c>
      <c r="BT731" s="14">
        <v>-0.43378423888639417</v>
      </c>
      <c r="BU731" s="13">
        <v>1.2295691937424791</v>
      </c>
      <c r="BV731" s="13">
        <v>0.91600000000000004</v>
      </c>
      <c r="BW731" s="13">
        <v>0.91600000000000004</v>
      </c>
      <c r="BX731" s="13">
        <v>0</v>
      </c>
      <c r="BY731" s="13">
        <v>0</v>
      </c>
      <c r="BZ731" s="13">
        <v>0</v>
      </c>
      <c r="CA731" s="13">
        <v>0</v>
      </c>
      <c r="CB731" s="13">
        <v>0</v>
      </c>
      <c r="CC731" s="15" t="s">
        <v>7128</v>
      </c>
      <c r="CD731" s="15" t="s">
        <v>7128</v>
      </c>
      <c r="CE731" s="15">
        <v>0.36</v>
      </c>
      <c r="CF731" s="15" t="s">
        <v>7128</v>
      </c>
      <c r="CG731" s="15" t="s">
        <v>7128</v>
      </c>
      <c r="CH731" s="13" t="s">
        <v>7128</v>
      </c>
      <c r="CI731" s="13" t="s">
        <v>7128</v>
      </c>
      <c r="CJ731" s="13">
        <v>0</v>
      </c>
      <c r="CK731" s="12">
        <f t="shared" si="22"/>
        <v>0</v>
      </c>
      <c r="CL731" s="36" t="str">
        <f t="shared" si="23"/>
        <v>NA</v>
      </c>
      <c r="CM731" s="13">
        <v>0.83099999999999996</v>
      </c>
      <c r="CN731" s="13">
        <v>0.28699999999999998</v>
      </c>
      <c r="CO731" s="13">
        <v>0.54400000000000004</v>
      </c>
      <c r="CP731" s="13">
        <v>6.4</v>
      </c>
      <c r="CQ731" s="13">
        <v>1.49</v>
      </c>
      <c r="CR731" s="13">
        <v>6.4</v>
      </c>
      <c r="CS731" s="13" t="s">
        <v>7128</v>
      </c>
      <c r="CT731" s="13">
        <v>0</v>
      </c>
      <c r="CU731" s="13">
        <v>1.31</v>
      </c>
      <c r="CV731" s="13">
        <v>0</v>
      </c>
      <c r="CW731" s="13">
        <v>1.49</v>
      </c>
      <c r="CX731" s="12" t="s">
        <v>7128</v>
      </c>
      <c r="CY731" s="12" t="s">
        <v>7128</v>
      </c>
      <c r="CZ731" s="15">
        <v>4.2953020134228188</v>
      </c>
      <c r="DA731" s="20"/>
      <c r="DB731" s="20"/>
    </row>
    <row r="732" spans="1:106">
      <c r="A732" s="8" t="s">
        <v>911</v>
      </c>
      <c r="B732" s="8" t="s">
        <v>912</v>
      </c>
      <c r="C732" s="9" t="s">
        <v>7148</v>
      </c>
      <c r="D732" s="9" t="s">
        <v>7126</v>
      </c>
      <c r="E732" s="10" t="s">
        <v>7127</v>
      </c>
      <c r="F732" s="10" t="s">
        <v>7126</v>
      </c>
      <c r="G732" s="11">
        <v>0.67</v>
      </c>
      <c r="H732" s="11">
        <v>5.9423154362416106</v>
      </c>
      <c r="I732" s="12">
        <v>9.0499999999999997E-2</v>
      </c>
      <c r="J732" s="12">
        <v>0.59427954697986574</v>
      </c>
      <c r="K732" s="12">
        <v>3.6999999999999998E-2</v>
      </c>
      <c r="L732" s="12">
        <v>9.35E-2</v>
      </c>
      <c r="M732" s="12">
        <v>6.1719349999999999E-2</v>
      </c>
      <c r="N732" s="12">
        <v>0.12176586483163077</v>
      </c>
      <c r="O732" s="12">
        <v>-0.62348182618214498</v>
      </c>
      <c r="P732" s="12">
        <v>-7.3757693227953558E-2</v>
      </c>
      <c r="Q732" s="13">
        <v>29.8</v>
      </c>
      <c r="R732" s="13">
        <v>0</v>
      </c>
      <c r="S732" s="13">
        <v>234.5</v>
      </c>
      <c r="T732" s="13">
        <v>234.5</v>
      </c>
      <c r="U732" s="13">
        <v>264.3</v>
      </c>
      <c r="V732" s="13">
        <v>2.68</v>
      </c>
      <c r="W732" s="13">
        <v>261.62</v>
      </c>
      <c r="X732" s="14">
        <v>1.0139992432841468E-2</v>
      </c>
      <c r="Y732" s="15">
        <v>0.11073253833049403</v>
      </c>
      <c r="Z732" s="14">
        <v>0.77571948395633472</v>
      </c>
      <c r="AA732" s="14">
        <v>0.88724933787362836</v>
      </c>
      <c r="AB732" s="14">
        <v>3.4587020648967552</v>
      </c>
      <c r="AC732" s="14">
        <v>7.8691275167785237</v>
      </c>
      <c r="AD732" s="13">
        <v>0.50700000000000001</v>
      </c>
      <c r="AE732" s="15">
        <v>2.0464722222222225</v>
      </c>
      <c r="AF732" s="14">
        <v>0.11832159566199232</v>
      </c>
      <c r="AG732" s="14">
        <v>0.60724333202243908</v>
      </c>
      <c r="AH732" s="15">
        <v>0.35854545454545456</v>
      </c>
      <c r="AI732" s="5">
        <v>0.58995815899581594</v>
      </c>
      <c r="AJ732" s="15" t="s">
        <v>7128</v>
      </c>
      <c r="AK732" s="15" t="s">
        <v>7128</v>
      </c>
      <c r="AL732" s="15" t="s">
        <v>7128</v>
      </c>
      <c r="AM732" s="15" t="s">
        <v>7128</v>
      </c>
      <c r="AN732" s="15">
        <v>0.43952802359882009</v>
      </c>
      <c r="AO732" s="15">
        <v>0.10608757564969741</v>
      </c>
      <c r="AP732" s="15">
        <v>18.554609929078016</v>
      </c>
      <c r="AQ732" s="15">
        <v>9.9854961832061075</v>
      </c>
      <c r="AR732" s="15">
        <v>0.87317268540150861</v>
      </c>
      <c r="AS732" s="15">
        <v>0.93136347454610191</v>
      </c>
      <c r="AT732" s="14" t="s">
        <v>7128</v>
      </c>
      <c r="AU732" s="14">
        <v>0</v>
      </c>
      <c r="AV732" s="12" t="s">
        <v>7128</v>
      </c>
      <c r="AW732" s="12" t="s">
        <v>7128</v>
      </c>
      <c r="AX732" s="12">
        <v>4.53E-2</v>
      </c>
      <c r="AY732" s="12" t="s">
        <v>7128</v>
      </c>
      <c r="AZ732" s="14" t="s">
        <v>7128</v>
      </c>
      <c r="BA732" s="14" t="s">
        <v>7128</v>
      </c>
      <c r="BB732" s="14">
        <v>-2.9202279202279198E-2</v>
      </c>
      <c r="BC732" s="14">
        <v>4.8008171603677215E-2</v>
      </c>
      <c r="BD732" s="14">
        <v>-7.2979708081167671E-3</v>
      </c>
      <c r="BE732" s="14">
        <v>5.0195799216803137E-2</v>
      </c>
      <c r="BF732" s="14">
        <v>0</v>
      </c>
      <c r="BG732" s="14">
        <v>0.33110000000000001</v>
      </c>
      <c r="BH732" s="13">
        <v>-2.0499999999999998</v>
      </c>
      <c r="BI732" s="13">
        <v>-2.0499999999999998</v>
      </c>
      <c r="BJ732" s="13">
        <v>14.1</v>
      </c>
      <c r="BK732" s="13">
        <v>14.1</v>
      </c>
      <c r="BL732" s="13">
        <v>280.89999999999998</v>
      </c>
      <c r="BM732" s="13">
        <v>280.89999999999998</v>
      </c>
      <c r="BN732" s="13">
        <v>26.2</v>
      </c>
      <c r="BO732" s="13">
        <v>26.2</v>
      </c>
      <c r="BP732" s="13">
        <v>14.1</v>
      </c>
      <c r="BQ732" s="13">
        <v>0</v>
      </c>
      <c r="BR732" s="13">
        <v>0</v>
      </c>
      <c r="BS732" s="13">
        <v>-8.83</v>
      </c>
      <c r="BT732" s="14">
        <v>-0.62624113475177312</v>
      </c>
      <c r="BU732" s="13">
        <v>22.93</v>
      </c>
      <c r="BV732" s="13">
        <v>6.78</v>
      </c>
      <c r="BW732" s="13">
        <v>6.78</v>
      </c>
      <c r="BX732" s="13">
        <v>70.2</v>
      </c>
      <c r="BY732" s="13">
        <v>293.70000000000005</v>
      </c>
      <c r="BZ732" s="13">
        <v>67.8</v>
      </c>
      <c r="CA732" s="13">
        <v>299.62</v>
      </c>
      <c r="CB732" s="13">
        <v>0</v>
      </c>
      <c r="CC732" s="15">
        <v>0.47899999999999998</v>
      </c>
      <c r="CD732" s="15">
        <v>1.26</v>
      </c>
      <c r="CE732" s="15">
        <v>0.36</v>
      </c>
      <c r="CF732" s="15">
        <v>0.80975786974910524</v>
      </c>
      <c r="CG732" s="15">
        <v>1.1587149003635651</v>
      </c>
      <c r="CH732" s="13">
        <v>21.88111111111111</v>
      </c>
      <c r="CI732" s="13">
        <v>7.1866666666666692</v>
      </c>
      <c r="CJ732" s="13">
        <v>0</v>
      </c>
      <c r="CK732" s="12">
        <f t="shared" si="22"/>
        <v>0</v>
      </c>
      <c r="CL732" s="36">
        <f t="shared" si="23"/>
        <v>0.93752085975569044</v>
      </c>
      <c r="CM732" s="13" t="s">
        <v>7128</v>
      </c>
      <c r="CN732" s="13" t="s">
        <v>7128</v>
      </c>
      <c r="CO732" s="13" t="s">
        <v>7128</v>
      </c>
      <c r="CP732" s="13" t="s">
        <v>7128</v>
      </c>
      <c r="CQ732" s="13">
        <v>26.2</v>
      </c>
      <c r="CR732" s="13">
        <v>261.62</v>
      </c>
      <c r="CS732" s="13" t="s">
        <v>7128</v>
      </c>
      <c r="CT732" s="13">
        <v>2.3540000000000001</v>
      </c>
      <c r="CU732" s="13">
        <v>13.118399999999999</v>
      </c>
      <c r="CV732" s="13">
        <v>301.97399999999999</v>
      </c>
      <c r="CW732" s="13">
        <v>26.2</v>
      </c>
      <c r="CX732" s="12">
        <v>-4.1784050500317006E-2</v>
      </c>
      <c r="CY732" s="12">
        <v>4.4310835185472915E-2</v>
      </c>
      <c r="CZ732" s="15">
        <v>9.9854961832061075</v>
      </c>
      <c r="DA732" s="20"/>
      <c r="DB732" s="20"/>
    </row>
    <row r="733" spans="1:106" ht="24">
      <c r="A733" s="8" t="s">
        <v>4083</v>
      </c>
      <c r="B733" s="8" t="s">
        <v>4084</v>
      </c>
      <c r="C733" s="9" t="s">
        <v>7148</v>
      </c>
      <c r="D733" s="9" t="s">
        <v>7126</v>
      </c>
      <c r="E733" s="10" t="s">
        <v>7127</v>
      </c>
      <c r="F733" s="10" t="s">
        <v>7126</v>
      </c>
      <c r="G733" s="11">
        <v>0.67</v>
      </c>
      <c r="H733" s="11">
        <v>0.6858700809640369</v>
      </c>
      <c r="I733" s="12">
        <v>9.0499999999999997E-2</v>
      </c>
      <c r="J733" s="12">
        <v>0.11857124232724534</v>
      </c>
      <c r="K733" s="12">
        <v>4.7E-2</v>
      </c>
      <c r="L733" s="12">
        <v>0.10350000000000001</v>
      </c>
      <c r="M733" s="12">
        <v>6.8320350000000002E-2</v>
      </c>
      <c r="N733" s="12">
        <v>0.11681710440206428</v>
      </c>
      <c r="O733" s="12">
        <v>-9.4558084432508488E-2</v>
      </c>
      <c r="P733" s="12">
        <v>-0.10229820758052546</v>
      </c>
      <c r="Q733" s="13">
        <v>1.41</v>
      </c>
      <c r="R733" s="13">
        <v>0</v>
      </c>
      <c r="S733" s="13">
        <v>5.0999999999999997E-2</v>
      </c>
      <c r="T733" s="13">
        <v>5.0999999999999997E-2</v>
      </c>
      <c r="U733" s="13">
        <v>1.4609999999999999</v>
      </c>
      <c r="V733" s="13">
        <v>2.1999999999999999E-2</v>
      </c>
      <c r="W733" s="13">
        <v>1.4389999999999998</v>
      </c>
      <c r="X733" s="14">
        <v>1.5058179329226557E-2</v>
      </c>
      <c r="Y733" s="15">
        <v>6.9832402234636867E-2</v>
      </c>
      <c r="Z733" s="14">
        <v>1.6236867239732569E-2</v>
      </c>
      <c r="AA733" s="14">
        <v>3.4907597535934295E-2</v>
      </c>
      <c r="AB733" s="14">
        <v>1.6504854368932037E-2</v>
      </c>
      <c r="AC733" s="14">
        <v>3.6170212765957444E-2</v>
      </c>
      <c r="AD733" s="13">
        <v>0.19700000000000001</v>
      </c>
      <c r="AE733" s="15">
        <v>-1.5080833333333334</v>
      </c>
      <c r="AF733" s="14">
        <v>0.16431676725154984</v>
      </c>
      <c r="AG733" s="14" t="s">
        <v>7128</v>
      </c>
      <c r="AH733" s="15">
        <v>0.35193133047210307</v>
      </c>
      <c r="AI733" s="5">
        <v>6.0909090909090917</v>
      </c>
      <c r="AJ733" s="15">
        <v>19.315068493150687</v>
      </c>
      <c r="AK733" s="15">
        <v>19.315068493150687</v>
      </c>
      <c r="AL733" s="15" t="s">
        <v>7128</v>
      </c>
      <c r="AM733" s="15" t="s">
        <v>7128</v>
      </c>
      <c r="AN733" s="15">
        <v>0.4563106796116505</v>
      </c>
      <c r="AO733" s="15">
        <v>0.25451263537906138</v>
      </c>
      <c r="AP733" s="15">
        <v>21.477611940298505</v>
      </c>
      <c r="AQ733" s="15">
        <v>14.535353535353533</v>
      </c>
      <c r="AR733" s="15">
        <v>0.46136582237896756</v>
      </c>
      <c r="AS733" s="15">
        <v>0.25974729241877254</v>
      </c>
      <c r="AT733" s="14">
        <v>0</v>
      </c>
      <c r="AU733" s="14">
        <v>0</v>
      </c>
      <c r="AV733" s="12">
        <v>-0.129</v>
      </c>
      <c r="AW733" s="12" t="s">
        <v>7128</v>
      </c>
      <c r="AX733" s="12">
        <v>-5.6100000000000004E-2</v>
      </c>
      <c r="AY733" s="12" t="s">
        <v>7128</v>
      </c>
      <c r="AZ733" s="14" t="s">
        <v>7128</v>
      </c>
      <c r="BA733" s="14" t="s">
        <v>7128</v>
      </c>
      <c r="BB733" s="14">
        <v>2.401315789473684E-2</v>
      </c>
      <c r="BC733" s="14">
        <v>1.4518896821538806E-2</v>
      </c>
      <c r="BD733" s="14">
        <v>1.3176895306859206E-2</v>
      </c>
      <c r="BE733" s="14">
        <v>1.2093862815884477E-2</v>
      </c>
      <c r="BF733" s="14">
        <v>0.34513274336283184</v>
      </c>
      <c r="BG733" s="14">
        <v>3.61E-2</v>
      </c>
      <c r="BH733" s="13">
        <v>7.2999999999999995E-2</v>
      </c>
      <c r="BI733" s="13">
        <v>7.2999999999999995E-2</v>
      </c>
      <c r="BJ733" s="13">
        <v>6.7000000000000004E-2</v>
      </c>
      <c r="BK733" s="13">
        <v>6.7000000000000004E-2</v>
      </c>
      <c r="BL733" s="13">
        <v>5.54</v>
      </c>
      <c r="BM733" s="13">
        <v>5.54</v>
      </c>
      <c r="BN733" s="13">
        <v>9.9000000000000005E-2</v>
      </c>
      <c r="BO733" s="13">
        <v>9.9000000000000005E-2</v>
      </c>
      <c r="BP733" s="13">
        <v>4.3876106194690269E-2</v>
      </c>
      <c r="BQ733" s="13">
        <v>0</v>
      </c>
      <c r="BR733" s="13">
        <v>0</v>
      </c>
      <c r="BS733" s="13">
        <v>-7.0000000000000007E-2</v>
      </c>
      <c r="BT733" s="14">
        <v>-1.5954013715207744</v>
      </c>
      <c r="BU733" s="13">
        <v>0.11387610619469027</v>
      </c>
      <c r="BV733" s="13">
        <v>0.14300000000000002</v>
      </c>
      <c r="BW733" s="13">
        <v>0.14300000000000002</v>
      </c>
      <c r="BX733" s="13">
        <v>3.04</v>
      </c>
      <c r="BY733" s="13">
        <v>3.0219999999999998</v>
      </c>
      <c r="BZ733" s="13">
        <v>3.09</v>
      </c>
      <c r="CA733" s="13">
        <v>3.1190000000000002</v>
      </c>
      <c r="CB733" s="13">
        <v>0</v>
      </c>
      <c r="CC733" s="15">
        <v>-0.89700000000000002</v>
      </c>
      <c r="CD733" s="15">
        <v>0.17599999999999999</v>
      </c>
      <c r="CE733" s="15">
        <v>0.36</v>
      </c>
      <c r="CF733" s="15">
        <v>0.39413062558395534</v>
      </c>
      <c r="CG733" s="15">
        <v>0.4588252331281677</v>
      </c>
      <c r="CH733" s="13">
        <v>0.16577777777777777</v>
      </c>
      <c r="CI733" s="13">
        <v>0.18733333333333338</v>
      </c>
      <c r="CJ733" s="13">
        <v>0</v>
      </c>
      <c r="CK733" s="12">
        <f t="shared" si="22"/>
        <v>0</v>
      </c>
      <c r="CL733" s="36">
        <f t="shared" si="23"/>
        <v>1.7762103238217377</v>
      </c>
      <c r="CM733" s="13">
        <v>0.113</v>
      </c>
      <c r="CN733" s="13">
        <v>3.9E-2</v>
      </c>
      <c r="CO733" s="13">
        <v>7.2999999999999995E-2</v>
      </c>
      <c r="CP733" s="13">
        <v>1.41</v>
      </c>
      <c r="CQ733" s="13">
        <v>9.9000000000000005E-2</v>
      </c>
      <c r="CR733" s="13">
        <v>1.4389999999999998</v>
      </c>
      <c r="CS733" s="13" t="s">
        <v>7128</v>
      </c>
      <c r="CT733" s="13">
        <v>0</v>
      </c>
      <c r="CU733" s="13">
        <v>6.7000000000000004E-2</v>
      </c>
      <c r="CV733" s="13">
        <v>3.1190000000000002</v>
      </c>
      <c r="CW733" s="13">
        <v>9.9000000000000005E-2</v>
      </c>
      <c r="CX733" s="12">
        <v>2.401315789473684E-2</v>
      </c>
      <c r="CY733" s="12">
        <v>1.4518896821538806E-2</v>
      </c>
      <c r="CZ733" s="15">
        <v>14.535353535353533</v>
      </c>
      <c r="DA733" s="20"/>
      <c r="DB733" s="20"/>
    </row>
    <row r="734" spans="1:106">
      <c r="A734" s="8" t="s">
        <v>4805</v>
      </c>
      <c r="B734" s="8" t="s">
        <v>4806</v>
      </c>
      <c r="C734" s="9" t="s">
        <v>7175</v>
      </c>
      <c r="D734" s="9" t="s">
        <v>7126</v>
      </c>
      <c r="E734" s="10" t="s">
        <v>7127</v>
      </c>
      <c r="F734" s="10" t="s">
        <v>7126</v>
      </c>
      <c r="G734" s="11">
        <v>0.75</v>
      </c>
      <c r="H734" s="11">
        <v>1.1987179487179489</v>
      </c>
      <c r="I734" s="12">
        <v>9.0499999999999997E-2</v>
      </c>
      <c r="J734" s="12">
        <v>0.16498397435897438</v>
      </c>
      <c r="K734" s="12">
        <v>4.7E-2</v>
      </c>
      <c r="L734" s="12">
        <v>0.10350000000000001</v>
      </c>
      <c r="M734" s="12">
        <v>6.8320350000000002E-2</v>
      </c>
      <c r="N734" s="12">
        <v>0.12879972994652408</v>
      </c>
      <c r="O734" s="12">
        <v>-0.25257656695156694</v>
      </c>
      <c r="P734" s="12">
        <v>-0.1516478403072081</v>
      </c>
      <c r="Q734" s="13">
        <v>4.68</v>
      </c>
      <c r="R734" s="13">
        <v>0</v>
      </c>
      <c r="S734" s="13">
        <v>2.8</v>
      </c>
      <c r="T734" s="13">
        <v>2.8</v>
      </c>
      <c r="U734" s="13">
        <v>7.4799999999999995</v>
      </c>
      <c r="V734" s="13">
        <v>7.9000000000000001E-2</v>
      </c>
      <c r="W734" s="13">
        <v>7.4009999999999998</v>
      </c>
      <c r="X734" s="14">
        <v>1.056149732620321E-2</v>
      </c>
      <c r="Y734" s="15">
        <v>5.6306306306306312E-3</v>
      </c>
      <c r="Z734" s="14">
        <v>0.39436619718309857</v>
      </c>
      <c r="AA734" s="14">
        <v>0.37433155080213903</v>
      </c>
      <c r="AB734" s="14">
        <v>0.65116279069767435</v>
      </c>
      <c r="AC734" s="14">
        <v>0.59829059829059827</v>
      </c>
      <c r="AD734" s="13">
        <v>0.105</v>
      </c>
      <c r="AE734" s="15">
        <v>0.68250000000000011</v>
      </c>
      <c r="AF734" s="14">
        <v>7.7459666924148338E-2</v>
      </c>
      <c r="AG734" s="14">
        <v>0.86561177787735766</v>
      </c>
      <c r="AH734" s="15">
        <v>0.52313167259786464</v>
      </c>
      <c r="AI734" s="5" t="s">
        <v>7128</v>
      </c>
      <c r="AJ734" s="15" t="s">
        <v>7128</v>
      </c>
      <c r="AK734" s="15" t="s">
        <v>7128</v>
      </c>
      <c r="AL734" s="15" t="s">
        <v>7128</v>
      </c>
      <c r="AM734" s="15" t="s">
        <v>7128</v>
      </c>
      <c r="AN734" s="15">
        <v>1.0883720930232559</v>
      </c>
      <c r="AO734" s="15">
        <v>3.3913043478260869</v>
      </c>
      <c r="AP734" s="15" t="s">
        <v>7128</v>
      </c>
      <c r="AQ734" s="15">
        <v>49.34</v>
      </c>
      <c r="AR734" s="15">
        <v>1.1712296249406551</v>
      </c>
      <c r="AS734" s="15">
        <v>5.3630434782608702</v>
      </c>
      <c r="AT734" s="14" t="s">
        <v>7128</v>
      </c>
      <c r="AU734" s="14">
        <v>0</v>
      </c>
      <c r="AV734" s="12" t="s">
        <v>7128</v>
      </c>
      <c r="AW734" s="12" t="s">
        <v>7128</v>
      </c>
      <c r="AX734" s="12">
        <v>-0.1</v>
      </c>
      <c r="AY734" s="12">
        <v>0.105</v>
      </c>
      <c r="AZ734" s="14" t="s">
        <v>7128</v>
      </c>
      <c r="BA734" s="14" t="s">
        <v>7128</v>
      </c>
      <c r="BB734" s="14">
        <v>-8.7592592592592583E-2</v>
      </c>
      <c r="BC734" s="14">
        <v>-2.2848110360684008E-2</v>
      </c>
      <c r="BD734" s="14">
        <v>-0.3427536231884058</v>
      </c>
      <c r="BE734" s="14">
        <v>-0.11521739130434784</v>
      </c>
      <c r="BF734" s="14">
        <v>0</v>
      </c>
      <c r="BG734" s="14" t="s">
        <v>7128</v>
      </c>
      <c r="BH734" s="13">
        <v>-0.47299999999999998</v>
      </c>
      <c r="BI734" s="13">
        <v>-0.47299999999999998</v>
      </c>
      <c r="BJ734" s="13">
        <v>-0.159</v>
      </c>
      <c r="BK734" s="13">
        <v>-0.159</v>
      </c>
      <c r="BL734" s="13">
        <v>1.38</v>
      </c>
      <c r="BM734" s="13">
        <v>1.38</v>
      </c>
      <c r="BN734" s="13">
        <v>0.15</v>
      </c>
      <c r="BO734" s="13">
        <v>0.15</v>
      </c>
      <c r="BP734" s="13">
        <v>-0.159</v>
      </c>
      <c r="BQ734" s="13">
        <v>0</v>
      </c>
      <c r="BR734" s="13">
        <v>0</v>
      </c>
      <c r="BS734" s="13">
        <v>-0.42099999999999999</v>
      </c>
      <c r="BT734" s="14" t="s">
        <v>7128</v>
      </c>
      <c r="BU734" s="13">
        <v>0.26200000000000001</v>
      </c>
      <c r="BV734" s="13">
        <v>-5.1999999999999991E-2</v>
      </c>
      <c r="BW734" s="13">
        <v>-5.1999999999999991E-2</v>
      </c>
      <c r="BX734" s="13">
        <v>5.4</v>
      </c>
      <c r="BY734" s="13">
        <v>6.9589999999999996</v>
      </c>
      <c r="BZ734" s="13">
        <v>4.3</v>
      </c>
      <c r="CA734" s="13">
        <v>6.319</v>
      </c>
      <c r="CB734" s="13">
        <v>0</v>
      </c>
      <c r="CC734" s="15">
        <v>0.44700000000000001</v>
      </c>
      <c r="CD734" s="15">
        <v>-0.16300000000000001</v>
      </c>
      <c r="CE734" s="15">
        <v>0.36</v>
      </c>
      <c r="CF734" s="15">
        <v>1.4453636343956584</v>
      </c>
      <c r="CG734" s="15">
        <v>1.4022365700964239</v>
      </c>
      <c r="CH734" s="13">
        <v>-5.0111111111111113E-2</v>
      </c>
      <c r="CI734" s="13">
        <v>-6.6666666666666111E-4</v>
      </c>
      <c r="CJ734" s="13">
        <v>0</v>
      </c>
      <c r="CK734" s="12">
        <f t="shared" si="22"/>
        <v>0</v>
      </c>
      <c r="CL734" s="36">
        <f t="shared" si="23"/>
        <v>0.21838898559898717</v>
      </c>
      <c r="CM734" s="13" t="s">
        <v>7128</v>
      </c>
      <c r="CN734" s="13" t="s">
        <v>7128</v>
      </c>
      <c r="CO734" s="13" t="s">
        <v>7128</v>
      </c>
      <c r="CP734" s="13" t="s">
        <v>7128</v>
      </c>
      <c r="CQ734" s="13">
        <v>0.15</v>
      </c>
      <c r="CR734" s="13">
        <v>7.4009999999999998</v>
      </c>
      <c r="CS734" s="13" t="s">
        <v>7128</v>
      </c>
      <c r="CT734" s="13">
        <v>0</v>
      </c>
      <c r="CU734" s="13">
        <v>-0.159</v>
      </c>
      <c r="CV734" s="13">
        <v>6.319</v>
      </c>
      <c r="CW734" s="13">
        <v>0.15</v>
      </c>
      <c r="CX734" s="12">
        <v>-8.7592592592592583E-2</v>
      </c>
      <c r="CY734" s="12">
        <v>-2.2848110360684008E-2</v>
      </c>
      <c r="CZ734" s="15">
        <v>49.34</v>
      </c>
      <c r="DA734" s="20"/>
      <c r="DB734" s="20"/>
    </row>
    <row r="735" spans="1:106">
      <c r="A735" s="8" t="s">
        <v>3887</v>
      </c>
      <c r="B735" s="8" t="s">
        <v>3888</v>
      </c>
      <c r="C735" s="9" t="s">
        <v>7139</v>
      </c>
      <c r="D735" s="9" t="s">
        <v>7126</v>
      </c>
      <c r="E735" s="10" t="s">
        <v>7127</v>
      </c>
      <c r="F735" s="10" t="s">
        <v>7126</v>
      </c>
      <c r="G735" s="11">
        <v>0.59</v>
      </c>
      <c r="H735" s="11">
        <v>0.72336256241627084</v>
      </c>
      <c r="I735" s="12">
        <v>9.0499999999999997E-2</v>
      </c>
      <c r="J735" s="12">
        <v>0.12196431189867252</v>
      </c>
      <c r="K735" s="12">
        <v>4.1999999999999996E-2</v>
      </c>
      <c r="L735" s="12">
        <v>9.8500000000000004E-2</v>
      </c>
      <c r="M735" s="12">
        <v>6.5019850000000004E-2</v>
      </c>
      <c r="N735" s="12">
        <v>0.10726896689256349</v>
      </c>
      <c r="O735" s="12">
        <v>8.7044697110336494E-2</v>
      </c>
      <c r="P735" s="12">
        <v>0.42412692479744574</v>
      </c>
      <c r="Q735" s="13">
        <v>0.57499999999999996</v>
      </c>
      <c r="R735" s="13">
        <v>0</v>
      </c>
      <c r="S735" s="13">
        <v>0.2</v>
      </c>
      <c r="T735" s="13">
        <v>0.2</v>
      </c>
      <c r="U735" s="13">
        <v>0.77499999999999991</v>
      </c>
      <c r="V735" s="13">
        <v>0.92</v>
      </c>
      <c r="W735" s="13">
        <v>-0.14500000000000013</v>
      </c>
      <c r="X735" s="14">
        <v>1.1870967741935485</v>
      </c>
      <c r="Y735" s="15">
        <v>0.12820512820512822</v>
      </c>
      <c r="Z735" s="14">
        <v>0.13333333333333333</v>
      </c>
      <c r="AA735" s="14">
        <v>0.25806451612903231</v>
      </c>
      <c r="AB735" s="14">
        <v>0.15384615384615385</v>
      </c>
      <c r="AC735" s="14">
        <v>0.34782608695652178</v>
      </c>
      <c r="AD735" s="13">
        <v>0.14699999999999999</v>
      </c>
      <c r="AE735" s="15">
        <v>0.75205555555555548</v>
      </c>
      <c r="AF735" s="14">
        <v>4.4721359549995794E-2</v>
      </c>
      <c r="AG735" s="14">
        <v>0.71106961684493297</v>
      </c>
      <c r="AH735" s="15">
        <v>0.22088353413654616</v>
      </c>
      <c r="AI735" s="5">
        <v>3.7831325301204819</v>
      </c>
      <c r="AJ735" s="15">
        <v>2.4784482758620685</v>
      </c>
      <c r="AK735" s="15">
        <v>2.4784482758620685</v>
      </c>
      <c r="AL735" s="15" t="s">
        <v>7128</v>
      </c>
      <c r="AM735" s="15" t="s">
        <v>7128</v>
      </c>
      <c r="AN735" s="15">
        <v>0.44230769230769224</v>
      </c>
      <c r="AO735" s="15">
        <v>7.898351648351648E-2</v>
      </c>
      <c r="AP735" s="15" t="s">
        <v>7128</v>
      </c>
      <c r="AQ735" s="15" t="s">
        <v>7128</v>
      </c>
      <c r="AR735" s="15" t="s">
        <v>7128</v>
      </c>
      <c r="AS735" s="15" t="s">
        <v>7128</v>
      </c>
      <c r="AT735" s="14">
        <v>0</v>
      </c>
      <c r="AU735" s="14">
        <v>0</v>
      </c>
      <c r="AV735" s="12">
        <v>0.38700000000000001</v>
      </c>
      <c r="AW735" s="12">
        <v>0.61099999999999999</v>
      </c>
      <c r="AX735" s="12">
        <v>0.153</v>
      </c>
      <c r="AY735" s="12">
        <v>0.25700000000000001</v>
      </c>
      <c r="AZ735" s="14" t="s">
        <v>7128</v>
      </c>
      <c r="BA735" s="14" t="s">
        <v>7128</v>
      </c>
      <c r="BB735" s="14">
        <v>0.20900900900900901</v>
      </c>
      <c r="BC735" s="14">
        <v>0.53139589169000923</v>
      </c>
      <c r="BD735" s="14">
        <v>3.1868131868131866E-2</v>
      </c>
      <c r="BE735" s="14">
        <v>4.3131868131868131E-2</v>
      </c>
      <c r="BF735" s="14">
        <v>0.350140056022409</v>
      </c>
      <c r="BG735" s="14">
        <v>1.03E-2</v>
      </c>
      <c r="BH735" s="13">
        <v>0.23200000000000001</v>
      </c>
      <c r="BI735" s="13">
        <v>0.23200000000000001</v>
      </c>
      <c r="BJ735" s="13">
        <v>0.314</v>
      </c>
      <c r="BK735" s="13">
        <v>0.314</v>
      </c>
      <c r="BL735" s="13">
        <v>7.28</v>
      </c>
      <c r="BM735" s="13">
        <v>7.28</v>
      </c>
      <c r="BN735" s="13">
        <v>0.33700000000000002</v>
      </c>
      <c r="BO735" s="13">
        <v>0.33700000000000002</v>
      </c>
      <c r="BP735" s="13">
        <v>0.20405602240896356</v>
      </c>
      <c r="BQ735" s="13">
        <v>0</v>
      </c>
      <c r="BR735" s="13">
        <v>0</v>
      </c>
      <c r="BS735" s="13">
        <v>-3.5999999999999997E-2</v>
      </c>
      <c r="BT735" s="14">
        <v>-0.17642213924884692</v>
      </c>
      <c r="BU735" s="13">
        <v>0.24005602240896357</v>
      </c>
      <c r="BV735" s="13">
        <v>0.26800000000000002</v>
      </c>
      <c r="BW735" s="13">
        <v>0.26800000000000002</v>
      </c>
      <c r="BX735" s="13">
        <v>1.1100000000000001</v>
      </c>
      <c r="BY735" s="13">
        <v>0.38400000000000001</v>
      </c>
      <c r="BZ735" s="13">
        <v>1.3</v>
      </c>
      <c r="CA735" s="13">
        <v>0.57999999999999996</v>
      </c>
      <c r="CB735" s="13">
        <v>0</v>
      </c>
      <c r="CC735" s="15">
        <v>0.21199999999999999</v>
      </c>
      <c r="CD735" s="15">
        <v>0.39</v>
      </c>
      <c r="CE735" s="15">
        <v>0.36</v>
      </c>
      <c r="CF735" s="15">
        <v>0.72230363839920131</v>
      </c>
      <c r="CG735" s="15">
        <v>0.70930872665772249</v>
      </c>
      <c r="CH735" s="13">
        <v>0.10750000000000001</v>
      </c>
      <c r="CI735" s="13">
        <v>6.3999999999999987E-2</v>
      </c>
      <c r="CJ735" s="13">
        <v>0</v>
      </c>
      <c r="CK735" s="12">
        <f t="shared" si="22"/>
        <v>0</v>
      </c>
      <c r="CL735" s="36">
        <f t="shared" si="23"/>
        <v>12.551724137931036</v>
      </c>
      <c r="CM735" s="13">
        <v>0.35699999999999998</v>
      </c>
      <c r="CN735" s="13">
        <v>0.125</v>
      </c>
      <c r="CO735" s="13">
        <v>0.23200000000000001</v>
      </c>
      <c r="CP735" s="13">
        <v>0.57499999999999996</v>
      </c>
      <c r="CQ735" s="13">
        <v>0.33700000000000002</v>
      </c>
      <c r="CR735" s="13">
        <v>-0.14500000000000013</v>
      </c>
      <c r="CS735" s="13" t="s">
        <v>7128</v>
      </c>
      <c r="CT735" s="13">
        <v>0</v>
      </c>
      <c r="CU735" s="13">
        <v>0.314</v>
      </c>
      <c r="CV735" s="13">
        <v>0.57999999999999996</v>
      </c>
      <c r="CW735" s="13">
        <v>0.33700000000000002</v>
      </c>
      <c r="CX735" s="12">
        <v>0.20900900900900901</v>
      </c>
      <c r="CY735" s="12">
        <v>0.53139589169000923</v>
      </c>
      <c r="CZ735" s="15">
        <v>-0.43026706231454043</v>
      </c>
      <c r="DA735" s="20"/>
      <c r="DB735" s="20"/>
    </row>
    <row r="736" spans="1:106">
      <c r="A736" s="8" t="s">
        <v>1087</v>
      </c>
      <c r="B736" s="8" t="s">
        <v>1088</v>
      </c>
      <c r="C736" s="9" t="s">
        <v>7196</v>
      </c>
      <c r="D736" s="9" t="s">
        <v>7126</v>
      </c>
      <c r="E736" s="10" t="s">
        <v>7127</v>
      </c>
      <c r="F736" s="10" t="s">
        <v>7126</v>
      </c>
      <c r="G736" s="11">
        <v>0.49</v>
      </c>
      <c r="H736" s="11">
        <v>1.3500699300699299</v>
      </c>
      <c r="I736" s="12">
        <v>9.0499999999999997E-2</v>
      </c>
      <c r="J736" s="12">
        <v>0.17868132867132866</v>
      </c>
      <c r="K736" s="12">
        <v>3.6999999999999998E-2</v>
      </c>
      <c r="L736" s="12">
        <v>9.35E-2</v>
      </c>
      <c r="M736" s="12">
        <v>6.1719349999999999E-2</v>
      </c>
      <c r="N736" s="12">
        <v>0.1041700173857868</v>
      </c>
      <c r="O736" s="12">
        <v>-0.49275781361844018</v>
      </c>
      <c r="P736" s="12">
        <v>-0.1041700173857868</v>
      </c>
      <c r="Q736" s="13">
        <v>85.8</v>
      </c>
      <c r="R736" s="13">
        <v>0</v>
      </c>
      <c r="S736" s="13">
        <v>150.6</v>
      </c>
      <c r="T736" s="13">
        <v>150.6</v>
      </c>
      <c r="U736" s="13">
        <v>236.39999999999998</v>
      </c>
      <c r="V736" s="13">
        <v>107.1</v>
      </c>
      <c r="W736" s="13">
        <v>129.29999999999998</v>
      </c>
      <c r="X736" s="14">
        <v>0.45304568527918782</v>
      </c>
      <c r="Y736" s="15">
        <v>0.15219842164599773</v>
      </c>
      <c r="Z736" s="14">
        <v>0.56531531531531531</v>
      </c>
      <c r="AA736" s="14">
        <v>0.63705583756345185</v>
      </c>
      <c r="AB736" s="14">
        <v>1.3005181347150259</v>
      </c>
      <c r="AC736" s="14">
        <v>1.7552447552447552</v>
      </c>
      <c r="AD736" s="13">
        <v>0.48299999999999998</v>
      </c>
      <c r="AE736" s="15">
        <v>3.4902777777777785</v>
      </c>
      <c r="AF736" s="14">
        <v>0.30659419433511781</v>
      </c>
      <c r="AG736" s="14">
        <v>0.6066651079397013</v>
      </c>
      <c r="AH736" s="15">
        <v>0.28160000000000002</v>
      </c>
      <c r="AI736" s="5" t="s">
        <v>7128</v>
      </c>
      <c r="AJ736" s="15" t="s">
        <v>7128</v>
      </c>
      <c r="AK736" s="15" t="s">
        <v>7128</v>
      </c>
      <c r="AL736" s="15" t="s">
        <v>7128</v>
      </c>
      <c r="AM736" s="15" t="s">
        <v>7128</v>
      </c>
      <c r="AN736" s="15">
        <v>0.7409326424870466</v>
      </c>
      <c r="AO736" s="15">
        <v>4.5882352941176467</v>
      </c>
      <c r="AP736" s="15" t="s">
        <v>7128</v>
      </c>
      <c r="AQ736" s="15" t="s">
        <v>7128</v>
      </c>
      <c r="AR736" s="15">
        <v>0.81167608286252357</v>
      </c>
      <c r="AS736" s="15">
        <v>6.9144385026737964</v>
      </c>
      <c r="AT736" s="14" t="s">
        <v>7128</v>
      </c>
      <c r="AU736" s="14">
        <v>0</v>
      </c>
      <c r="AV736" s="12" t="s">
        <v>7128</v>
      </c>
      <c r="AW736" s="12" t="s">
        <v>7128</v>
      </c>
      <c r="AX736" s="12">
        <v>-0.32200000000000001</v>
      </c>
      <c r="AY736" s="12">
        <v>-0.12</v>
      </c>
      <c r="AZ736" s="14" t="s">
        <v>7128</v>
      </c>
      <c r="BA736" s="14" t="s">
        <v>7128</v>
      </c>
      <c r="BB736" s="14">
        <v>-0.31407648494711149</v>
      </c>
      <c r="BC736" s="14">
        <v>0</v>
      </c>
      <c r="BD736" s="14">
        <v>-2.0641711229946527</v>
      </c>
      <c r="BE736" s="14">
        <v>0</v>
      </c>
      <c r="BF736" s="14">
        <v>0</v>
      </c>
      <c r="BG736" s="14">
        <v>0.23440000000000003</v>
      </c>
      <c r="BH736" s="13">
        <v>-38.6</v>
      </c>
      <c r="BI736" s="13">
        <v>-38.6</v>
      </c>
      <c r="BJ736" s="13">
        <v>0</v>
      </c>
      <c r="BK736" s="13">
        <v>0</v>
      </c>
      <c r="BL736" s="13">
        <v>18.7</v>
      </c>
      <c r="BM736" s="13">
        <v>18.7</v>
      </c>
      <c r="BN736" s="13">
        <v>0</v>
      </c>
      <c r="BO736" s="13">
        <v>0</v>
      </c>
      <c r="BP736" s="13">
        <v>0</v>
      </c>
      <c r="BQ736" s="13">
        <v>0</v>
      </c>
      <c r="BR736" s="13">
        <v>0</v>
      </c>
      <c r="BS736" s="13">
        <v>0</v>
      </c>
      <c r="BT736" s="14" t="s">
        <v>7128</v>
      </c>
      <c r="BU736" s="13">
        <v>0</v>
      </c>
      <c r="BV736" s="13">
        <v>-38.6</v>
      </c>
      <c r="BW736" s="13">
        <v>-38.6</v>
      </c>
      <c r="BX736" s="13">
        <v>122.9</v>
      </c>
      <c r="BY736" s="13">
        <v>147.60000000000002</v>
      </c>
      <c r="BZ736" s="13">
        <v>115.8</v>
      </c>
      <c r="CA736" s="13">
        <v>159.29999999999998</v>
      </c>
      <c r="CB736" s="13">
        <v>0</v>
      </c>
      <c r="CC736" s="15">
        <v>1.24</v>
      </c>
      <c r="CD736" s="15">
        <v>1.29</v>
      </c>
      <c r="CE736" s="15">
        <v>0.36</v>
      </c>
      <c r="CF736" s="15" t="s">
        <v>7128</v>
      </c>
      <c r="CG736" s="15">
        <v>1.2750858948999368</v>
      </c>
      <c r="CH736" s="13" t="s">
        <v>7128</v>
      </c>
      <c r="CI736" s="13">
        <v>-0.91899999999999993</v>
      </c>
      <c r="CJ736" s="13">
        <v>0</v>
      </c>
      <c r="CK736" s="12">
        <f t="shared" si="22"/>
        <v>0</v>
      </c>
      <c r="CL736" s="36">
        <f t="shared" si="23"/>
        <v>0.11738857501569366</v>
      </c>
      <c r="CM736" s="13" t="s">
        <v>7128</v>
      </c>
      <c r="CN736" s="13" t="s">
        <v>7128</v>
      </c>
      <c r="CO736" s="13" t="s">
        <v>7128</v>
      </c>
      <c r="CP736" s="13" t="s">
        <v>7128</v>
      </c>
      <c r="CQ736" s="13" t="s">
        <v>7128</v>
      </c>
      <c r="CR736" s="13" t="s">
        <v>7128</v>
      </c>
      <c r="CS736" s="13" t="s">
        <v>7128</v>
      </c>
      <c r="CT736" s="13">
        <v>0</v>
      </c>
      <c r="CU736" s="13">
        <v>0</v>
      </c>
      <c r="CV736" s="13">
        <v>159.29999999999998</v>
      </c>
      <c r="CW736" s="13">
        <v>0</v>
      </c>
      <c r="CX736" s="12">
        <v>-0.31407648494711149</v>
      </c>
      <c r="CY736" s="12">
        <v>0</v>
      </c>
      <c r="CZ736" s="15" t="s">
        <v>7128</v>
      </c>
      <c r="DA736" s="20"/>
      <c r="DB736" s="20"/>
    </row>
    <row r="737" spans="1:106">
      <c r="A737" s="8" t="s">
        <v>3269</v>
      </c>
      <c r="B737" s="8" t="s">
        <v>3270</v>
      </c>
      <c r="C737" s="9" t="s">
        <v>7141</v>
      </c>
      <c r="D737" s="9" t="s">
        <v>7126</v>
      </c>
      <c r="E737" s="10" t="s">
        <v>7127</v>
      </c>
      <c r="F737" s="10" t="s">
        <v>7126</v>
      </c>
      <c r="G737" s="11">
        <v>0.73</v>
      </c>
      <c r="H737" s="11">
        <v>1.2758648395736303</v>
      </c>
      <c r="I737" s="12">
        <v>9.0499999999999997E-2</v>
      </c>
      <c r="J737" s="12">
        <v>0.17196576798141353</v>
      </c>
      <c r="K737" s="12">
        <v>4.1999999999999996E-2</v>
      </c>
      <c r="L737" s="12">
        <v>9.8500000000000004E-2</v>
      </c>
      <c r="M737" s="12">
        <v>6.5019850000000004E-2</v>
      </c>
      <c r="N737" s="12">
        <v>0.11808357716169625</v>
      </c>
      <c r="O737" s="12">
        <v>-0.1165326971152718</v>
      </c>
      <c r="P737" s="12">
        <v>-5.8737100819926294E-2</v>
      </c>
      <c r="Q737" s="13">
        <v>3.89</v>
      </c>
      <c r="R737" s="13">
        <v>0</v>
      </c>
      <c r="S737" s="13">
        <v>3.95</v>
      </c>
      <c r="T737" s="13">
        <v>3.95</v>
      </c>
      <c r="U737" s="13">
        <v>7.84</v>
      </c>
      <c r="V737" s="13">
        <v>0.16200000000000001</v>
      </c>
      <c r="W737" s="13">
        <v>7.6779999999999999</v>
      </c>
      <c r="X737" s="14">
        <v>2.066326530612245E-2</v>
      </c>
      <c r="Y737" s="15">
        <v>5.8275058275058272E-2</v>
      </c>
      <c r="Z737" s="14">
        <v>0.3823814133591481</v>
      </c>
      <c r="AA737" s="14">
        <v>0.50382653061224492</v>
      </c>
      <c r="AB737" s="14">
        <v>0.6191222570532916</v>
      </c>
      <c r="AC737" s="14">
        <v>1.0154241645244215</v>
      </c>
      <c r="AD737" s="13">
        <v>0.45300000000000001</v>
      </c>
      <c r="AE737" s="15">
        <v>0.80027777777777787</v>
      </c>
      <c r="AF737" s="14">
        <v>5.4772255750516613E-2</v>
      </c>
      <c r="AG737" s="14">
        <v>0.72573238869434509</v>
      </c>
      <c r="AH737" s="15">
        <v>0.34639175257731963</v>
      </c>
      <c r="AI737" s="5">
        <v>1.752016129032258</v>
      </c>
      <c r="AJ737" s="15">
        <v>11.051136363636365</v>
      </c>
      <c r="AK737" s="15">
        <v>11.051136363636365</v>
      </c>
      <c r="AL737" s="15" t="s">
        <v>7128</v>
      </c>
      <c r="AM737" s="15" t="s">
        <v>7128</v>
      </c>
      <c r="AN737" s="15">
        <v>0.60971786833855801</v>
      </c>
      <c r="AO737" s="15">
        <v>0.24620253164556963</v>
      </c>
      <c r="AP737" s="15">
        <v>8.8354430379746827</v>
      </c>
      <c r="AQ737" s="15">
        <v>4.2186813186813188</v>
      </c>
      <c r="AR737" s="15">
        <v>0.75511408339889852</v>
      </c>
      <c r="AS737" s="15">
        <v>0.48594936708860759</v>
      </c>
      <c r="AT737" s="14">
        <v>0</v>
      </c>
      <c r="AU737" s="14">
        <v>0</v>
      </c>
      <c r="AV737" s="12">
        <v>1.2709999999999999</v>
      </c>
      <c r="AW737" s="12">
        <v>0.26</v>
      </c>
      <c r="AX737" s="12">
        <v>0.249</v>
      </c>
      <c r="AY737" s="12">
        <v>0.12</v>
      </c>
      <c r="AZ737" s="14" t="s">
        <v>7128</v>
      </c>
      <c r="BA737" s="14" t="s">
        <v>7128</v>
      </c>
      <c r="BB737" s="14">
        <v>5.5433070866141729E-2</v>
      </c>
      <c r="BC737" s="14">
        <v>5.9346476341769955E-2</v>
      </c>
      <c r="BD737" s="14">
        <v>2.2278481012658224E-2</v>
      </c>
      <c r="BE737" s="14">
        <v>5.5E-2</v>
      </c>
      <c r="BF737" s="14">
        <v>0.26359832635983266</v>
      </c>
      <c r="BG737" s="14" t="s">
        <v>7128</v>
      </c>
      <c r="BH737" s="13">
        <v>0.35199999999999998</v>
      </c>
      <c r="BI737" s="13">
        <v>0.35199999999999998</v>
      </c>
      <c r="BJ737" s="13">
        <v>0.86899999999999999</v>
      </c>
      <c r="BK737" s="13">
        <v>0.86899999999999999</v>
      </c>
      <c r="BL737" s="13">
        <v>15.8</v>
      </c>
      <c r="BM737" s="13">
        <v>15.8</v>
      </c>
      <c r="BN737" s="13">
        <v>1.82</v>
      </c>
      <c r="BO737" s="13">
        <v>1.82</v>
      </c>
      <c r="BP737" s="13">
        <v>0.63993305439330539</v>
      </c>
      <c r="BQ737" s="13">
        <v>0</v>
      </c>
      <c r="BR737" s="13">
        <v>0</v>
      </c>
      <c r="BS737" s="13">
        <v>-0.78500000000000003</v>
      </c>
      <c r="BT737" s="14">
        <v>-1.2266908149388012</v>
      </c>
      <c r="BU737" s="13">
        <v>1.4249330543933054</v>
      </c>
      <c r="BV737" s="13">
        <v>1.137</v>
      </c>
      <c r="BW737" s="13">
        <v>1.137</v>
      </c>
      <c r="BX737" s="13">
        <v>6.35</v>
      </c>
      <c r="BY737" s="13">
        <v>10.782999999999999</v>
      </c>
      <c r="BZ737" s="13">
        <v>6.38</v>
      </c>
      <c r="CA737" s="13">
        <v>10.167999999999999</v>
      </c>
      <c r="CB737" s="13">
        <v>0</v>
      </c>
      <c r="CC737" s="15">
        <v>0.26500000000000001</v>
      </c>
      <c r="CD737" s="15">
        <v>0.33500000000000002</v>
      </c>
      <c r="CE737" s="15">
        <v>0.36</v>
      </c>
      <c r="CF737" s="15">
        <v>1.236256702241791</v>
      </c>
      <c r="CG737" s="15">
        <v>1.1667426728977224</v>
      </c>
      <c r="CH737" s="13">
        <v>0.55733333333333335</v>
      </c>
      <c r="CI737" s="13">
        <v>0.30333333333333334</v>
      </c>
      <c r="CJ737" s="13">
        <v>0</v>
      </c>
      <c r="CK737" s="12">
        <f t="shared" si="22"/>
        <v>0</v>
      </c>
      <c r="CL737" s="36">
        <f t="shared" si="23"/>
        <v>1.5538945712037768</v>
      </c>
      <c r="CM737" s="13">
        <v>0.47799999999999998</v>
      </c>
      <c r="CN737" s="13">
        <v>0.126</v>
      </c>
      <c r="CO737" s="13">
        <v>0.35199999999999998</v>
      </c>
      <c r="CP737" s="13">
        <v>3.89</v>
      </c>
      <c r="CQ737" s="13">
        <v>1.82</v>
      </c>
      <c r="CR737" s="13">
        <v>7.6779999999999999</v>
      </c>
      <c r="CS737" s="13" t="s">
        <v>7128</v>
      </c>
      <c r="CT737" s="13">
        <v>0</v>
      </c>
      <c r="CU737" s="13">
        <v>0.86899999999999999</v>
      </c>
      <c r="CV737" s="13">
        <v>10.167999999999999</v>
      </c>
      <c r="CW737" s="13">
        <v>1.82</v>
      </c>
      <c r="CX737" s="12">
        <v>5.5433070866141729E-2</v>
      </c>
      <c r="CY737" s="12">
        <v>5.9346476341769955E-2</v>
      </c>
      <c r="CZ737" s="15">
        <v>4.2186813186813188</v>
      </c>
      <c r="DA737" s="20"/>
      <c r="DB737" s="20"/>
    </row>
    <row r="738" spans="1:106">
      <c r="A738" s="8" t="s">
        <v>1497</v>
      </c>
      <c r="B738" s="8" t="s">
        <v>1498</v>
      </c>
      <c r="C738" s="9" t="s">
        <v>7155</v>
      </c>
      <c r="D738" s="9" t="s">
        <v>7126</v>
      </c>
      <c r="E738" s="10" t="s">
        <v>7127</v>
      </c>
      <c r="F738" s="10" t="s">
        <v>7126</v>
      </c>
      <c r="G738" s="11">
        <v>0.92</v>
      </c>
      <c r="H738" s="11">
        <v>0.92402315459039053</v>
      </c>
      <c r="I738" s="12">
        <v>9.0499999999999997E-2</v>
      </c>
      <c r="J738" s="12">
        <v>0.14012409549043034</v>
      </c>
      <c r="K738" s="12">
        <v>4.7E-2</v>
      </c>
      <c r="L738" s="12">
        <v>0.10350000000000001</v>
      </c>
      <c r="M738" s="12">
        <v>6.8320350000000002E-2</v>
      </c>
      <c r="N738" s="12">
        <v>0.13974311384898414</v>
      </c>
      <c r="O738" s="12">
        <v>0.16618221081587595</v>
      </c>
      <c r="P738" s="12">
        <v>0.13929706685648791</v>
      </c>
      <c r="Q738" s="13">
        <v>474.3</v>
      </c>
      <c r="R738" s="13">
        <v>0</v>
      </c>
      <c r="S738" s="13">
        <v>2.5299999999999998</v>
      </c>
      <c r="T738" s="13">
        <v>2.5299999999999998</v>
      </c>
      <c r="U738" s="13">
        <v>476.83</v>
      </c>
      <c r="V738" s="13">
        <v>0.59199999999999997</v>
      </c>
      <c r="W738" s="13">
        <v>476.238</v>
      </c>
      <c r="X738" s="14">
        <v>1.2415326216890716E-3</v>
      </c>
      <c r="Y738" s="15">
        <v>4.4999999999999998E-2</v>
      </c>
      <c r="Z738" s="14">
        <v>3.7026196399824379E-2</v>
      </c>
      <c r="AA738" s="14">
        <v>5.3058742109347145E-3</v>
      </c>
      <c r="AB738" s="14">
        <v>3.8449848024316106E-2</v>
      </c>
      <c r="AC738" s="14">
        <v>5.3341766814252577E-3</v>
      </c>
      <c r="AD738" s="13">
        <v>9.48</v>
      </c>
      <c r="AE738" s="15">
        <v>-4.5277777777777785E-2</v>
      </c>
      <c r="AF738" s="14">
        <v>3.1622776601683791E-2</v>
      </c>
      <c r="AG738" s="14" t="s">
        <v>7128</v>
      </c>
      <c r="AH738" s="15">
        <v>0.29096209912536447</v>
      </c>
      <c r="AI738" s="5">
        <v>50.480769230769234</v>
      </c>
      <c r="AJ738" s="15">
        <v>27.900000000000002</v>
      </c>
      <c r="AK738" s="15">
        <v>27.900000000000002</v>
      </c>
      <c r="AL738" s="15">
        <v>24.122137404580151</v>
      </c>
      <c r="AM738" s="15">
        <v>1.1872340425531915</v>
      </c>
      <c r="AN738" s="15">
        <v>7.208206686930092</v>
      </c>
      <c r="AO738" s="15">
        <v>3.7762738853503186</v>
      </c>
      <c r="AP738" s="15">
        <v>22.678000000000001</v>
      </c>
      <c r="AQ738" s="15">
        <v>21.946451612903225</v>
      </c>
      <c r="AR738" s="15">
        <v>7.0305884437095871</v>
      </c>
      <c r="AS738" s="15">
        <v>3.7917038216560512</v>
      </c>
      <c r="AT738" s="14">
        <v>0.21176470588235291</v>
      </c>
      <c r="AU738" s="14">
        <v>7.5901328273244775E-3</v>
      </c>
      <c r="AV738" s="12">
        <v>0.22899999999999998</v>
      </c>
      <c r="AW738" s="12">
        <v>0.23899999999999999</v>
      </c>
      <c r="AX738" s="12">
        <v>0.14099999999999999</v>
      </c>
      <c r="AY738" s="12">
        <v>0.14000000000000001</v>
      </c>
      <c r="AZ738" s="14">
        <v>0.23499999999999999</v>
      </c>
      <c r="BA738" s="14">
        <v>0.20300000000000001</v>
      </c>
      <c r="BB738" s="14">
        <v>0.30630630630630629</v>
      </c>
      <c r="BC738" s="14">
        <v>0.27904018070547204</v>
      </c>
      <c r="BD738" s="14">
        <v>0.13535031847133758</v>
      </c>
      <c r="BE738" s="14">
        <v>0.16719745222929938</v>
      </c>
      <c r="BF738" s="14">
        <v>0.18019323671497586</v>
      </c>
      <c r="BG738" s="14">
        <v>0.1061</v>
      </c>
      <c r="BH738" s="13">
        <v>17</v>
      </c>
      <c r="BI738" s="13">
        <v>17</v>
      </c>
      <c r="BJ738" s="13">
        <v>21</v>
      </c>
      <c r="BK738" s="13">
        <v>21</v>
      </c>
      <c r="BL738" s="13">
        <v>125.6</v>
      </c>
      <c r="BM738" s="13">
        <v>125.6</v>
      </c>
      <c r="BN738" s="13">
        <v>21.7</v>
      </c>
      <c r="BO738" s="13">
        <v>21.7</v>
      </c>
      <c r="BP738" s="13">
        <v>17.215942028985506</v>
      </c>
      <c r="BQ738" s="13">
        <v>0</v>
      </c>
      <c r="BR738" s="13">
        <v>0</v>
      </c>
      <c r="BS738" s="13">
        <v>-0.93600000000000005</v>
      </c>
      <c r="BT738" s="14">
        <v>-5.4368212812526316E-2</v>
      </c>
      <c r="BU738" s="13">
        <v>18.151942028985506</v>
      </c>
      <c r="BV738" s="13">
        <v>17.936</v>
      </c>
      <c r="BW738" s="13">
        <v>17.936</v>
      </c>
      <c r="BX738" s="13">
        <v>55.5</v>
      </c>
      <c r="BY738" s="13">
        <v>61.696999999999996</v>
      </c>
      <c r="BZ738" s="13">
        <v>65.8</v>
      </c>
      <c r="CA738" s="13">
        <v>67.738</v>
      </c>
      <c r="CB738" s="13">
        <v>-3.5999999999999996</v>
      </c>
      <c r="CC738" s="15">
        <v>-7.9000000000000001E-2</v>
      </c>
      <c r="CD738" s="15">
        <v>0.111</v>
      </c>
      <c r="CE738" s="15">
        <v>0.36</v>
      </c>
      <c r="CF738" s="15">
        <v>0.64901860883030638</v>
      </c>
      <c r="CG738" s="15">
        <v>0.75185154082034911</v>
      </c>
      <c r="CH738" s="13">
        <v>9.543000000000001</v>
      </c>
      <c r="CI738" s="13">
        <v>6.5623999999999993</v>
      </c>
      <c r="CJ738" s="13">
        <v>-3.5999999999999996</v>
      </c>
      <c r="CK738" s="12">
        <f t="shared" si="22"/>
        <v>0.20071364852809989</v>
      </c>
      <c r="CL738" s="36">
        <f t="shared" si="23"/>
        <v>1.8542029584575865</v>
      </c>
      <c r="CM738" s="13">
        <v>20.7</v>
      </c>
      <c r="CN738" s="13">
        <v>3.73</v>
      </c>
      <c r="CO738" s="13">
        <v>17</v>
      </c>
      <c r="CP738" s="13">
        <v>474.3</v>
      </c>
      <c r="CQ738" s="13">
        <v>21.7</v>
      </c>
      <c r="CR738" s="13">
        <v>476.238</v>
      </c>
      <c r="CS738" s="13">
        <v>17.936</v>
      </c>
      <c r="CT738" s="13">
        <v>0.40720000000000001</v>
      </c>
      <c r="CU738" s="13">
        <v>20.7988</v>
      </c>
      <c r="CV738" s="13">
        <v>68.145200000000003</v>
      </c>
      <c r="CW738" s="13">
        <v>21.7</v>
      </c>
      <c r="CX738" s="12">
        <v>0.30047650392078301</v>
      </c>
      <c r="CY738" s="12">
        <v>0.27455465022031622</v>
      </c>
      <c r="CZ738" s="15">
        <v>21.946451612903225</v>
      </c>
      <c r="DA738" s="20"/>
      <c r="DB738" s="20"/>
    </row>
    <row r="739" spans="1:106">
      <c r="A739" s="8" t="s">
        <v>4837</v>
      </c>
      <c r="B739" s="8" t="s">
        <v>4838</v>
      </c>
      <c r="C739" s="9" t="s">
        <v>7171</v>
      </c>
      <c r="D739" s="9" t="s">
        <v>7126</v>
      </c>
      <c r="E739" s="10" t="s">
        <v>7127</v>
      </c>
      <c r="F739" s="10" t="s">
        <v>7126</v>
      </c>
      <c r="G739" s="11">
        <v>0.56000000000000005</v>
      </c>
      <c r="H739" s="11">
        <v>0.56000000000000005</v>
      </c>
      <c r="I739" s="12">
        <v>9.0499999999999997E-2</v>
      </c>
      <c r="J739" s="12">
        <v>0.10718</v>
      </c>
      <c r="K739" s="12">
        <v>4.7E-2</v>
      </c>
      <c r="L739" s="12">
        <v>0.10350000000000001</v>
      </c>
      <c r="M739" s="12">
        <v>6.8320350000000002E-2</v>
      </c>
      <c r="N739" s="12">
        <v>0.10718</v>
      </c>
      <c r="O739" s="12">
        <v>4.6874054054054065E-2</v>
      </c>
      <c r="P739" s="12">
        <v>6.1331423300695326E-2</v>
      </c>
      <c r="Q739" s="13">
        <v>1.1200000000000001</v>
      </c>
      <c r="R739" s="13">
        <v>0</v>
      </c>
      <c r="S739" s="13">
        <v>0</v>
      </c>
      <c r="T739" s="13">
        <v>0</v>
      </c>
      <c r="U739" s="13">
        <v>1.1200000000000001</v>
      </c>
      <c r="V739" s="13">
        <v>4.9000000000000002E-2</v>
      </c>
      <c r="W739" s="13">
        <v>1.0710000000000002</v>
      </c>
      <c r="X739" s="14">
        <v>4.3749999999999997E-2</v>
      </c>
      <c r="Y739" s="15">
        <v>5.938242280285036E-2</v>
      </c>
      <c r="Z739" s="14">
        <v>0</v>
      </c>
      <c r="AA739" s="14">
        <v>0</v>
      </c>
      <c r="AB739" s="14">
        <v>0</v>
      </c>
      <c r="AC739" s="14">
        <v>0</v>
      </c>
      <c r="AD739" s="13">
        <v>0.26500000000000001</v>
      </c>
      <c r="AE739" s="15">
        <v>-0.62311111111111106</v>
      </c>
      <c r="AF739" s="14">
        <v>0.10954451150103323</v>
      </c>
      <c r="AG739" s="14" t="s">
        <v>7128</v>
      </c>
      <c r="AH739" s="15">
        <v>0.49602122015915112</v>
      </c>
      <c r="AI739" s="5">
        <v>41.666666666666664</v>
      </c>
      <c r="AJ739" s="15">
        <v>6.5497076023391818</v>
      </c>
      <c r="AK739" s="15">
        <v>6.5497076023391818</v>
      </c>
      <c r="AL739" s="15" t="s">
        <v>7128</v>
      </c>
      <c r="AM739" s="15" t="s">
        <v>7128</v>
      </c>
      <c r="AN739" s="15">
        <v>0.82962962962962961</v>
      </c>
      <c r="AO739" s="15">
        <v>0.88188976377952766</v>
      </c>
      <c r="AP739" s="15">
        <v>4.2840000000000007</v>
      </c>
      <c r="AQ739" s="15">
        <v>3.0000000000000004</v>
      </c>
      <c r="AR739" s="15">
        <v>0.82321291314373557</v>
      </c>
      <c r="AS739" s="15">
        <v>0.84330708661417331</v>
      </c>
      <c r="AT739" s="14">
        <v>0</v>
      </c>
      <c r="AU739" s="14">
        <v>0</v>
      </c>
      <c r="AV739" s="12">
        <v>0.36299999999999999</v>
      </c>
      <c r="AW739" s="12">
        <v>0.73599999999999999</v>
      </c>
      <c r="AX739" s="12">
        <v>0.20399999999999999</v>
      </c>
      <c r="AY739" s="12">
        <v>0.18</v>
      </c>
      <c r="AZ739" s="14" t="s">
        <v>7128</v>
      </c>
      <c r="BA739" s="14" t="s">
        <v>7128</v>
      </c>
      <c r="BB739" s="14">
        <v>0.15405405405405406</v>
      </c>
      <c r="BC739" s="14">
        <v>0.16851142330069532</v>
      </c>
      <c r="BD739" s="14">
        <v>0.13464566929133859</v>
      </c>
      <c r="BE739" s="14">
        <v>0.19685039370078738</v>
      </c>
      <c r="BF739" s="14">
        <v>0.29629629629629628</v>
      </c>
      <c r="BG739" s="14">
        <v>9.0800000000000006E-2</v>
      </c>
      <c r="BH739" s="13">
        <v>0.17100000000000001</v>
      </c>
      <c r="BI739" s="13">
        <v>0.17100000000000001</v>
      </c>
      <c r="BJ739" s="13">
        <v>0.25</v>
      </c>
      <c r="BK739" s="13">
        <v>0.25</v>
      </c>
      <c r="BL739" s="13">
        <v>1.27</v>
      </c>
      <c r="BM739" s="13">
        <v>1.27</v>
      </c>
      <c r="BN739" s="13">
        <v>0.35699999999999998</v>
      </c>
      <c r="BO739" s="13">
        <v>0.35699999999999998</v>
      </c>
      <c r="BP739" s="13">
        <v>0.17592592592592593</v>
      </c>
      <c r="BQ739" s="13">
        <v>0</v>
      </c>
      <c r="BR739" s="13">
        <v>0</v>
      </c>
      <c r="BS739" s="13">
        <v>-5.8000000000000003E-2</v>
      </c>
      <c r="BT739" s="14">
        <v>-0.3296842105263158</v>
      </c>
      <c r="BU739" s="13">
        <v>0.23392592592592593</v>
      </c>
      <c r="BV739" s="13">
        <v>0.22900000000000001</v>
      </c>
      <c r="BW739" s="13">
        <v>0.22900000000000001</v>
      </c>
      <c r="BX739" s="13">
        <v>1.1100000000000001</v>
      </c>
      <c r="BY739" s="13">
        <v>1.044</v>
      </c>
      <c r="BZ739" s="13">
        <v>1.35</v>
      </c>
      <c r="CA739" s="13">
        <v>1.3010000000000002</v>
      </c>
      <c r="CB739" s="13">
        <v>0</v>
      </c>
      <c r="CC739" s="15">
        <v>-0.42099999999999999</v>
      </c>
      <c r="CD739" s="15">
        <v>0.17499999999999999</v>
      </c>
      <c r="CE739" s="15">
        <v>0.36</v>
      </c>
      <c r="CF739" s="15">
        <v>0.55333413939050746</v>
      </c>
      <c r="CG739" s="15">
        <v>0.88558308322800883</v>
      </c>
      <c r="CH739" s="13">
        <v>7.6999999999999999E-2</v>
      </c>
      <c r="CI739" s="13">
        <v>5.5000000000000007E-2</v>
      </c>
      <c r="CJ739" s="13">
        <v>0</v>
      </c>
      <c r="CK739" s="12">
        <f t="shared" si="22"/>
        <v>0</v>
      </c>
      <c r="CL739" s="36">
        <f t="shared" si="23"/>
        <v>0.97617217524980771</v>
      </c>
      <c r="CM739" s="13">
        <v>0.24299999999999999</v>
      </c>
      <c r="CN739" s="13">
        <v>7.1999999999999995E-2</v>
      </c>
      <c r="CO739" s="13">
        <v>0.17100000000000001</v>
      </c>
      <c r="CP739" s="13">
        <v>1.1200000000000001</v>
      </c>
      <c r="CQ739" s="13">
        <v>0.35699999999999998</v>
      </c>
      <c r="CR739" s="13">
        <v>1.0710000000000002</v>
      </c>
      <c r="CS739" s="13" t="s">
        <v>7128</v>
      </c>
      <c r="CT739" s="13">
        <v>0</v>
      </c>
      <c r="CU739" s="13">
        <v>0.25</v>
      </c>
      <c r="CV739" s="13">
        <v>1.3010000000000002</v>
      </c>
      <c r="CW739" s="13">
        <v>0.35699999999999998</v>
      </c>
      <c r="CX739" s="12">
        <v>0.15405405405405406</v>
      </c>
      <c r="CY739" s="12">
        <v>0.16851142330069532</v>
      </c>
      <c r="CZ739" s="15">
        <v>3.0000000000000004</v>
      </c>
      <c r="DA739" s="20"/>
      <c r="DB739" s="20"/>
    </row>
    <row r="740" spans="1:106" ht="24">
      <c r="A740" s="8" t="s">
        <v>6293</v>
      </c>
      <c r="B740" s="8" t="s">
        <v>6294</v>
      </c>
      <c r="C740" s="9" t="s">
        <v>7153</v>
      </c>
      <c r="D740" s="9" t="s">
        <v>7126</v>
      </c>
      <c r="E740" s="10" t="s">
        <v>7127</v>
      </c>
      <c r="F740" s="10" t="s">
        <v>7126</v>
      </c>
      <c r="G740" s="11">
        <v>1.1399999999999999</v>
      </c>
      <c r="H740" s="11">
        <v>1.4173757961783437</v>
      </c>
      <c r="I740" s="12">
        <v>9.0499999999999997E-2</v>
      </c>
      <c r="J740" s="12">
        <v>0.1847725095541401</v>
      </c>
      <c r="K740" s="12">
        <v>4.1999999999999996E-2</v>
      </c>
      <c r="L740" s="12">
        <v>9.8500000000000004E-2</v>
      </c>
      <c r="M740" s="12">
        <v>6.5019850000000004E-2</v>
      </c>
      <c r="N740" s="12">
        <v>0.16133730671106555</v>
      </c>
      <c r="O740" s="12">
        <v>1.4267382818127665</v>
      </c>
      <c r="P740" s="12">
        <v>0.19703349466423203</v>
      </c>
      <c r="Q740" s="13">
        <v>15.7</v>
      </c>
      <c r="R740" s="13">
        <v>0</v>
      </c>
      <c r="S740" s="13">
        <v>3.82</v>
      </c>
      <c r="T740" s="13">
        <v>3.82</v>
      </c>
      <c r="U740" s="13">
        <v>19.52</v>
      </c>
      <c r="V740" s="13">
        <v>0.54200000000000004</v>
      </c>
      <c r="W740" s="13">
        <v>18.977999999999998</v>
      </c>
      <c r="X740" s="14">
        <v>2.7766393442622953E-2</v>
      </c>
      <c r="Y740" s="15">
        <v>0.45774647887323944</v>
      </c>
      <c r="Z740" s="14">
        <v>0.43757159221076741</v>
      </c>
      <c r="AA740" s="14">
        <v>0.19569672131147542</v>
      </c>
      <c r="AB740" s="14">
        <v>0.77800407331975552</v>
      </c>
      <c r="AC740" s="14">
        <v>0.24331210191082803</v>
      </c>
      <c r="AD740" s="13">
        <v>0.74099999999999999</v>
      </c>
      <c r="AE740" s="15">
        <v>1.0425833333333334</v>
      </c>
      <c r="AF740" s="14">
        <v>8.9442719099991588E-2</v>
      </c>
      <c r="AG740" s="14">
        <v>0.79492216600117516</v>
      </c>
      <c r="AH740" s="15">
        <v>0.65894736842105261</v>
      </c>
      <c r="AI740" s="5">
        <v>9.1864406779661021</v>
      </c>
      <c r="AJ740" s="15">
        <v>7.0089285714285703</v>
      </c>
      <c r="AK740" s="15">
        <v>7.0089285714285703</v>
      </c>
      <c r="AL740" s="15" t="s">
        <v>7128</v>
      </c>
      <c r="AM740" s="15" t="s">
        <v>7128</v>
      </c>
      <c r="AN740" s="15">
        <v>3.1975560081466394</v>
      </c>
      <c r="AO740" s="15">
        <v>0.82198952879581144</v>
      </c>
      <c r="AP740" s="15">
        <v>7.0029520295202943</v>
      </c>
      <c r="AQ740" s="15">
        <v>5.8036697247706419</v>
      </c>
      <c r="AR740" s="15">
        <v>2.3177821201758668</v>
      </c>
      <c r="AS740" s="15">
        <v>0.99361256544502596</v>
      </c>
      <c r="AT740" s="14">
        <v>0</v>
      </c>
      <c r="AU740" s="14">
        <v>0</v>
      </c>
      <c r="AV740" s="12" t="s">
        <v>7128</v>
      </c>
      <c r="AW740" s="12" t="s">
        <v>7128</v>
      </c>
      <c r="AX740" s="12">
        <v>0.13699999999999998</v>
      </c>
      <c r="AY740" s="12">
        <v>0.23600000000000002</v>
      </c>
      <c r="AZ740" s="14" t="s">
        <v>7128</v>
      </c>
      <c r="BA740" s="14" t="s">
        <v>7128</v>
      </c>
      <c r="BB740" s="14">
        <v>1.6115107913669067</v>
      </c>
      <c r="BC740" s="14">
        <v>0.35837080137529759</v>
      </c>
      <c r="BD740" s="14">
        <v>0.11727748691099477</v>
      </c>
      <c r="BE740" s="14">
        <v>0.1418848167539267</v>
      </c>
      <c r="BF740" s="14">
        <v>0</v>
      </c>
      <c r="BG740" s="14">
        <v>1.23E-2</v>
      </c>
      <c r="BH740" s="13">
        <v>2.2400000000000002</v>
      </c>
      <c r="BI740" s="13">
        <v>2.2400000000000002</v>
      </c>
      <c r="BJ740" s="13">
        <v>2.71</v>
      </c>
      <c r="BK740" s="13">
        <v>2.71</v>
      </c>
      <c r="BL740" s="13">
        <v>19.100000000000001</v>
      </c>
      <c r="BM740" s="13">
        <v>19.100000000000001</v>
      </c>
      <c r="BN740" s="13">
        <v>3.27</v>
      </c>
      <c r="BO740" s="13">
        <v>3.27</v>
      </c>
      <c r="BP740" s="13">
        <v>2.71</v>
      </c>
      <c r="BQ740" s="13">
        <v>0</v>
      </c>
      <c r="BR740" s="13">
        <v>0</v>
      </c>
      <c r="BS740" s="13">
        <v>-0.39</v>
      </c>
      <c r="BT740" s="14">
        <v>-0.14391143911439114</v>
      </c>
      <c r="BU740" s="13">
        <v>3.1</v>
      </c>
      <c r="BV740" s="13">
        <v>2.6300000000000003</v>
      </c>
      <c r="BW740" s="13">
        <v>2.6300000000000003</v>
      </c>
      <c r="BX740" s="13">
        <v>1.39</v>
      </c>
      <c r="BY740" s="13">
        <v>7.5619999999999994</v>
      </c>
      <c r="BZ740" s="13">
        <v>4.91</v>
      </c>
      <c r="CA740" s="13">
        <v>8.1880000000000006</v>
      </c>
      <c r="CB740" s="13">
        <v>0</v>
      </c>
      <c r="CC740" s="15">
        <v>0.47399999999999998</v>
      </c>
      <c r="CD740" s="15">
        <v>0.17499999999999999</v>
      </c>
      <c r="CE740" s="15">
        <v>0.36</v>
      </c>
      <c r="CF740" s="15">
        <v>2.5292479744859642</v>
      </c>
      <c r="CG740" s="15">
        <v>3.082271397755187</v>
      </c>
      <c r="CH740" s="13">
        <v>-0.30280000000000007</v>
      </c>
      <c r="CI740" s="13">
        <v>0.31560000000000005</v>
      </c>
      <c r="CJ740" s="13">
        <v>0</v>
      </c>
      <c r="CK740" s="12">
        <f t="shared" si="22"/>
        <v>0</v>
      </c>
      <c r="CL740" s="36">
        <f t="shared" si="23"/>
        <v>2.3326819736199318</v>
      </c>
      <c r="CM740" s="13">
        <v>2.2400000000000002</v>
      </c>
      <c r="CN740" s="13" t="s">
        <v>7128</v>
      </c>
      <c r="CO740" s="13">
        <v>2.2400000000000002</v>
      </c>
      <c r="CP740" s="13">
        <v>15.7</v>
      </c>
      <c r="CQ740" s="13">
        <v>3.27</v>
      </c>
      <c r="CR740" s="13">
        <v>18.977999999999998</v>
      </c>
      <c r="CS740" s="13" t="s">
        <v>7128</v>
      </c>
      <c r="CT740" s="13">
        <v>3.2600000000000004E-2</v>
      </c>
      <c r="CU740" s="13">
        <v>2.6934</v>
      </c>
      <c r="CV740" s="13">
        <v>8.220600000000001</v>
      </c>
      <c r="CW740" s="13">
        <v>3.27</v>
      </c>
      <c r="CX740" s="12">
        <v>1.5629129762406864</v>
      </c>
      <c r="CY740" s="12">
        <v>0.35464672267137176</v>
      </c>
      <c r="CZ740" s="15">
        <v>5.8036697247706419</v>
      </c>
      <c r="DA740" s="20"/>
      <c r="DB740" s="20"/>
    </row>
    <row r="741" spans="1:106">
      <c r="A741" s="8" t="s">
        <v>5241</v>
      </c>
      <c r="B741" s="8" t="s">
        <v>5242</v>
      </c>
      <c r="C741" s="9" t="s">
        <v>7175</v>
      </c>
      <c r="D741" s="9" t="s">
        <v>7126</v>
      </c>
      <c r="E741" s="10" t="s">
        <v>7127</v>
      </c>
      <c r="F741" s="10" t="s">
        <v>7126</v>
      </c>
      <c r="G741" s="11">
        <v>0.75</v>
      </c>
      <c r="H741" s="11">
        <v>0.75</v>
      </c>
      <c r="I741" s="12">
        <v>9.0499999999999997E-2</v>
      </c>
      <c r="J741" s="12">
        <v>0.12437499999999999</v>
      </c>
      <c r="K741" s="12">
        <v>4.1999999999999996E-2</v>
      </c>
      <c r="L741" s="12">
        <v>9.8500000000000004E-2</v>
      </c>
      <c r="M741" s="12">
        <v>6.5019850000000004E-2</v>
      </c>
      <c r="N741" s="12">
        <v>0.12437499999999999</v>
      </c>
      <c r="O741" s="12">
        <v>-0.10205357142857141</v>
      </c>
      <c r="P741" s="12">
        <v>-0.17696076920287226</v>
      </c>
      <c r="Q741" s="13">
        <v>0.34699999999999998</v>
      </c>
      <c r="R741" s="13">
        <v>0</v>
      </c>
      <c r="S741" s="13">
        <v>0</v>
      </c>
      <c r="T741" s="13">
        <v>0</v>
      </c>
      <c r="U741" s="13">
        <v>0.34699999999999998</v>
      </c>
      <c r="V741" s="13">
        <v>0.45200000000000001</v>
      </c>
      <c r="W741" s="13">
        <v>-0.10500000000000004</v>
      </c>
      <c r="X741" s="14">
        <v>1.3025936599423633</v>
      </c>
      <c r="Y741" s="15">
        <v>5.0100200400801598E-2</v>
      </c>
      <c r="Z741" s="14">
        <v>0</v>
      </c>
      <c r="AA741" s="14">
        <v>0</v>
      </c>
      <c r="AB741" s="14">
        <v>0</v>
      </c>
      <c r="AC741" s="14">
        <v>0</v>
      </c>
      <c r="AD741" s="13">
        <v>7.0000000000000007E-2</v>
      </c>
      <c r="AE741" s="15">
        <v>0.12361111111111114</v>
      </c>
      <c r="AF741" s="14">
        <v>4.4721359549995794E-2</v>
      </c>
      <c r="AG741" s="14">
        <v>0.75802704437242874</v>
      </c>
      <c r="AH741" s="15">
        <v>0.38775510204081631</v>
      </c>
      <c r="AI741" s="5" t="s">
        <v>7128</v>
      </c>
      <c r="AJ741" s="15">
        <v>13.879999999999999</v>
      </c>
      <c r="AK741" s="15">
        <v>13.879999999999999</v>
      </c>
      <c r="AL741" s="15" t="s">
        <v>7128</v>
      </c>
      <c r="AM741" s="15" t="s">
        <v>7128</v>
      </c>
      <c r="AN741" s="15">
        <v>0.31545454545454543</v>
      </c>
      <c r="AO741" s="15">
        <v>0.93530997304582209</v>
      </c>
      <c r="AP741" s="15" t="s">
        <v>7128</v>
      </c>
      <c r="AQ741" s="15" t="s">
        <v>7128</v>
      </c>
      <c r="AR741" s="15" t="s">
        <v>7128</v>
      </c>
      <c r="AS741" s="15" t="s">
        <v>7128</v>
      </c>
      <c r="AT741" s="14">
        <v>0</v>
      </c>
      <c r="AU741" s="14">
        <v>0</v>
      </c>
      <c r="AV741" s="12">
        <v>-0.3</v>
      </c>
      <c r="AW741" s="12">
        <v>-0.34399999999999997</v>
      </c>
      <c r="AX741" s="12">
        <v>-0.12300000000000001</v>
      </c>
      <c r="AY741" s="12">
        <v>2.48E-3</v>
      </c>
      <c r="AZ741" s="14" t="s">
        <v>7128</v>
      </c>
      <c r="BA741" s="14" t="s">
        <v>7128</v>
      </c>
      <c r="BB741" s="14">
        <v>2.2321428571428572E-2</v>
      </c>
      <c r="BC741" s="14">
        <v>-5.2585769202872272E-2</v>
      </c>
      <c r="BD741" s="14">
        <v>6.7385444743935319E-2</v>
      </c>
      <c r="BE741" s="14">
        <v>-0.15633423180592992</v>
      </c>
      <c r="BF741" s="14">
        <v>0.26470588235294112</v>
      </c>
      <c r="BG741" s="14" t="s">
        <v>7128</v>
      </c>
      <c r="BH741" s="13">
        <v>2.5000000000000001E-2</v>
      </c>
      <c r="BI741" s="13">
        <v>2.5000000000000001E-2</v>
      </c>
      <c r="BJ741" s="13">
        <v>-5.8000000000000003E-2</v>
      </c>
      <c r="BK741" s="13">
        <v>-5.8000000000000003E-2</v>
      </c>
      <c r="BL741" s="13">
        <v>0.371</v>
      </c>
      <c r="BM741" s="13">
        <v>0.371</v>
      </c>
      <c r="BN741" s="13">
        <v>0.05</v>
      </c>
      <c r="BO741" s="13">
        <v>0.05</v>
      </c>
      <c r="BP741" s="13">
        <v>-4.264705882352942E-2</v>
      </c>
      <c r="BQ741" s="13">
        <v>0</v>
      </c>
      <c r="BR741" s="13">
        <v>0</v>
      </c>
      <c r="BS741" s="13">
        <v>-0.01</v>
      </c>
      <c r="BT741" s="14" t="s">
        <v>7128</v>
      </c>
      <c r="BU741" s="13">
        <v>-3.2647058823529418E-2</v>
      </c>
      <c r="BV741" s="13">
        <v>3.5000000000000003E-2</v>
      </c>
      <c r="BW741" s="13">
        <v>3.5000000000000003E-2</v>
      </c>
      <c r="BX741" s="13">
        <v>1.1200000000000001</v>
      </c>
      <c r="BY741" s="13">
        <v>0.81100000000000017</v>
      </c>
      <c r="BZ741" s="13">
        <v>1.1000000000000001</v>
      </c>
      <c r="CA741" s="13">
        <v>0.64800000000000013</v>
      </c>
      <c r="CB741" s="13">
        <v>0</v>
      </c>
      <c r="CC741" s="15">
        <v>0.22600000000000001</v>
      </c>
      <c r="CD741" s="15">
        <v>-0.32400000000000001</v>
      </c>
      <c r="CE741" s="15">
        <v>0.36</v>
      </c>
      <c r="CF741" s="15" t="s">
        <v>7128</v>
      </c>
      <c r="CG741" s="15" t="s">
        <v>7128</v>
      </c>
      <c r="CH741" s="13" t="s">
        <v>7128</v>
      </c>
      <c r="CI741" s="13" t="s">
        <v>7128</v>
      </c>
      <c r="CJ741" s="13">
        <v>0</v>
      </c>
      <c r="CK741" s="12">
        <f t="shared" si="22"/>
        <v>0</v>
      </c>
      <c r="CL741" s="36">
        <f t="shared" si="23"/>
        <v>0.57253086419753074</v>
      </c>
      <c r="CM741" s="13">
        <v>3.4000000000000002E-2</v>
      </c>
      <c r="CN741" s="13">
        <v>8.9999999999999993E-3</v>
      </c>
      <c r="CO741" s="13">
        <v>2.5000000000000001E-2</v>
      </c>
      <c r="CP741" s="13">
        <v>0.34699999999999998</v>
      </c>
      <c r="CQ741" s="13">
        <v>0.05</v>
      </c>
      <c r="CR741" s="13">
        <v>-0.10500000000000004</v>
      </c>
      <c r="CS741" s="13" t="s">
        <v>7128</v>
      </c>
      <c r="CT741" s="13">
        <v>0</v>
      </c>
      <c r="CU741" s="13">
        <v>-5.8000000000000003E-2</v>
      </c>
      <c r="CV741" s="13">
        <v>0.64800000000000013</v>
      </c>
      <c r="CW741" s="13">
        <v>0.05</v>
      </c>
      <c r="CX741" s="12">
        <v>2.2321428571428572E-2</v>
      </c>
      <c r="CY741" s="12">
        <v>-5.2585769202872272E-2</v>
      </c>
      <c r="CZ741" s="15">
        <v>-2.1000000000000005</v>
      </c>
      <c r="DA741" s="20"/>
      <c r="DB741" s="20"/>
    </row>
    <row r="742" spans="1:106" ht="24">
      <c r="A742" s="8" t="s">
        <v>2077</v>
      </c>
      <c r="B742" s="8" t="s">
        <v>2078</v>
      </c>
      <c r="C742" s="9" t="s">
        <v>7166</v>
      </c>
      <c r="D742" s="9" t="s">
        <v>7126</v>
      </c>
      <c r="E742" s="10" t="s">
        <v>7127</v>
      </c>
      <c r="F742" s="10" t="s">
        <v>7126</v>
      </c>
      <c r="G742" s="11">
        <v>0.64</v>
      </c>
      <c r="H742" s="11">
        <v>9.9387012987012984</v>
      </c>
      <c r="I742" s="12">
        <v>9.0499999999999997E-2</v>
      </c>
      <c r="J742" s="12">
        <v>0.95595246753246743</v>
      </c>
      <c r="K742" s="12">
        <v>3.6999999999999998E-2</v>
      </c>
      <c r="L742" s="12">
        <v>9.35E-2</v>
      </c>
      <c r="M742" s="12">
        <v>6.1719349999999999E-2</v>
      </c>
      <c r="N742" s="12">
        <v>0.11930325135897968</v>
      </c>
      <c r="O742" s="12">
        <v>-1.7286797402597402</v>
      </c>
      <c r="P742" s="12">
        <v>-0.14131017048355188</v>
      </c>
      <c r="Q742" s="13">
        <v>6.16</v>
      </c>
      <c r="R742" s="13">
        <v>0</v>
      </c>
      <c r="S742" s="13">
        <v>89.5</v>
      </c>
      <c r="T742" s="13">
        <v>89.5</v>
      </c>
      <c r="U742" s="13">
        <v>95.66</v>
      </c>
      <c r="V742" s="13">
        <v>2.09</v>
      </c>
      <c r="W742" s="13">
        <v>93.57</v>
      </c>
      <c r="X742" s="14">
        <v>2.1848212418983902E-2</v>
      </c>
      <c r="Y742" s="15">
        <v>1.7006802721088437E-2</v>
      </c>
      <c r="Z742" s="14">
        <v>0.96882442087031828</v>
      </c>
      <c r="AA742" s="14">
        <v>0.93560526865983695</v>
      </c>
      <c r="AB742" s="14">
        <v>31.076388888888889</v>
      </c>
      <c r="AC742" s="14">
        <v>14.529220779220779</v>
      </c>
      <c r="AD742" s="13">
        <v>0.21</v>
      </c>
      <c r="AE742" s="15">
        <v>2.1898055555555556</v>
      </c>
      <c r="AF742" s="14">
        <v>8.9442719099991588E-2</v>
      </c>
      <c r="AG742" s="14">
        <v>0.60206130294181837</v>
      </c>
      <c r="AH742" s="15">
        <v>0.46302250803858525</v>
      </c>
      <c r="AI742" s="5" t="s">
        <v>7128</v>
      </c>
      <c r="AJ742" s="15" t="s">
        <v>7128</v>
      </c>
      <c r="AK742" s="15" t="s">
        <v>7128</v>
      </c>
      <c r="AL742" s="15" t="s">
        <v>7128</v>
      </c>
      <c r="AM742" s="15" t="s">
        <v>7128</v>
      </c>
      <c r="AN742" s="15">
        <v>2.1388888888888888</v>
      </c>
      <c r="AO742" s="15">
        <v>0.10584192439862543</v>
      </c>
      <c r="AP742" s="15" t="s">
        <v>7128</v>
      </c>
      <c r="AQ742" s="15">
        <v>41.959641255605376</v>
      </c>
      <c r="AR742" s="15">
        <v>1.0363273895226492</v>
      </c>
      <c r="AS742" s="15">
        <v>1.6077319587628864</v>
      </c>
      <c r="AT742" s="14" t="s">
        <v>7128</v>
      </c>
      <c r="AU742" s="14">
        <v>0</v>
      </c>
      <c r="AV742" s="12" t="s">
        <v>7128</v>
      </c>
      <c r="AW742" s="12" t="s">
        <v>7128</v>
      </c>
      <c r="AX742" s="12">
        <v>-0.161</v>
      </c>
      <c r="AY742" s="12">
        <v>-8.8699999999999987E-2</v>
      </c>
      <c r="AZ742" s="14" t="s">
        <v>7128</v>
      </c>
      <c r="BA742" s="14" t="s">
        <v>7128</v>
      </c>
      <c r="BB742" s="14">
        <v>-0.77272727272727271</v>
      </c>
      <c r="BC742" s="14">
        <v>-2.2006919124572213E-2</v>
      </c>
      <c r="BD742" s="14">
        <v>-0.20446735395189003</v>
      </c>
      <c r="BE742" s="14">
        <v>-4.0549828178694153E-2</v>
      </c>
      <c r="BF742" s="14">
        <v>0</v>
      </c>
      <c r="BG742" s="14" t="s">
        <v>7128</v>
      </c>
      <c r="BH742" s="13">
        <v>-11.9</v>
      </c>
      <c r="BI742" s="13">
        <v>-11.9</v>
      </c>
      <c r="BJ742" s="13">
        <v>-2.36</v>
      </c>
      <c r="BK742" s="13">
        <v>-2.36</v>
      </c>
      <c r="BL742" s="13">
        <v>58.2</v>
      </c>
      <c r="BM742" s="13">
        <v>58.2</v>
      </c>
      <c r="BN742" s="13">
        <v>2.23</v>
      </c>
      <c r="BO742" s="13">
        <v>2.23</v>
      </c>
      <c r="BP742" s="13">
        <v>-2.36</v>
      </c>
      <c r="BQ742" s="13">
        <v>0</v>
      </c>
      <c r="BR742" s="13">
        <v>0</v>
      </c>
      <c r="BS742" s="13">
        <v>-3.39</v>
      </c>
      <c r="BT742" s="14" t="s">
        <v>7128</v>
      </c>
      <c r="BU742" s="13">
        <v>1.0300000000000002</v>
      </c>
      <c r="BV742" s="13">
        <v>-8.51</v>
      </c>
      <c r="BW742" s="13">
        <v>-8.51</v>
      </c>
      <c r="BX742" s="13">
        <v>15.4</v>
      </c>
      <c r="BY742" s="13">
        <v>107.239</v>
      </c>
      <c r="BZ742" s="13">
        <v>2.88</v>
      </c>
      <c r="CA742" s="13">
        <v>90.289999999999992</v>
      </c>
      <c r="CB742" s="13">
        <v>0</v>
      </c>
      <c r="CC742" s="15">
        <v>0.35899999999999999</v>
      </c>
      <c r="CD742" s="15">
        <v>1.66</v>
      </c>
      <c r="CE742" s="15">
        <v>0.36</v>
      </c>
      <c r="CF742" s="15" t="s">
        <v>7128</v>
      </c>
      <c r="CG742" s="15" t="s">
        <v>7128</v>
      </c>
      <c r="CH742" s="13" t="s">
        <v>7128</v>
      </c>
      <c r="CI742" s="13" t="s">
        <v>7128</v>
      </c>
      <c r="CJ742" s="13">
        <v>0</v>
      </c>
      <c r="CK742" s="12">
        <f t="shared" si="22"/>
        <v>0</v>
      </c>
      <c r="CL742" s="36">
        <f t="shared" si="23"/>
        <v>0.64458965555432501</v>
      </c>
      <c r="CM742" s="13" t="s">
        <v>7128</v>
      </c>
      <c r="CN742" s="13" t="s">
        <v>7128</v>
      </c>
      <c r="CO742" s="13" t="s">
        <v>7128</v>
      </c>
      <c r="CP742" s="13" t="s">
        <v>7128</v>
      </c>
      <c r="CQ742" s="13">
        <v>2.23</v>
      </c>
      <c r="CR742" s="13">
        <v>93.57</v>
      </c>
      <c r="CS742" s="13" t="s">
        <v>7128</v>
      </c>
      <c r="CT742" s="13">
        <v>0</v>
      </c>
      <c r="CU742" s="13">
        <v>-2.36</v>
      </c>
      <c r="CV742" s="13">
        <v>90.289999999999992</v>
      </c>
      <c r="CW742" s="13">
        <v>2.23</v>
      </c>
      <c r="CX742" s="12">
        <v>-0.77272727272727271</v>
      </c>
      <c r="CY742" s="12">
        <v>-2.2006919124572213E-2</v>
      </c>
      <c r="CZ742" s="15">
        <v>41.959641255605376</v>
      </c>
      <c r="DA742" s="20"/>
      <c r="DB742" s="20"/>
    </row>
    <row r="743" spans="1:106">
      <c r="A743" s="8" t="s">
        <v>6867</v>
      </c>
      <c r="B743" s="8" t="s">
        <v>6868</v>
      </c>
      <c r="C743" s="9" t="s">
        <v>7139</v>
      </c>
      <c r="D743" s="9" t="s">
        <v>7126</v>
      </c>
      <c r="E743" s="10" t="s">
        <v>7127</v>
      </c>
      <c r="F743" s="10" t="s">
        <v>7126</v>
      </c>
      <c r="G743" s="11">
        <v>0.59</v>
      </c>
      <c r="H743" s="11">
        <v>0.84111570247933887</v>
      </c>
      <c r="I743" s="12">
        <v>9.0499999999999997E-2</v>
      </c>
      <c r="J743" s="12">
        <v>0.13262097107438017</v>
      </c>
      <c r="K743" s="12">
        <v>5.1999999999999998E-2</v>
      </c>
      <c r="L743" s="12">
        <v>0.1085</v>
      </c>
      <c r="M743" s="12">
        <v>7.162085E-2</v>
      </c>
      <c r="N743" s="12">
        <v>0.11440934072463768</v>
      </c>
      <c r="O743" s="12">
        <v>-0.14649380344432236</v>
      </c>
      <c r="P743" s="12">
        <v>-0.12006971808312825</v>
      </c>
      <c r="Q743" s="13">
        <v>0.48399999999999999</v>
      </c>
      <c r="R743" s="13">
        <v>0</v>
      </c>
      <c r="S743" s="13">
        <v>0.20599999999999999</v>
      </c>
      <c r="T743" s="13">
        <v>0.20599999999999999</v>
      </c>
      <c r="U743" s="13">
        <v>0.69</v>
      </c>
      <c r="V743" s="13">
        <v>1.4E-2</v>
      </c>
      <c r="W743" s="13">
        <v>0.67599999999999993</v>
      </c>
      <c r="X743" s="14">
        <v>2.028985507246377E-2</v>
      </c>
      <c r="Y743" s="15">
        <v>0.36407766990291257</v>
      </c>
      <c r="Z743" s="14">
        <v>0.20156555772994128</v>
      </c>
      <c r="AA743" s="14">
        <v>0.29855072463768118</v>
      </c>
      <c r="AB743" s="14">
        <v>0.25245098039215685</v>
      </c>
      <c r="AC743" s="14">
        <v>0.42561983471074377</v>
      </c>
      <c r="AD743" s="13">
        <v>4.7E-2</v>
      </c>
      <c r="AE743" s="15">
        <v>1.9600000000000002</v>
      </c>
      <c r="AF743" s="14">
        <v>0.1414213562373095</v>
      </c>
      <c r="AG743" s="14">
        <v>0.9514121740864997</v>
      </c>
      <c r="AH743" s="15">
        <v>0.67017543859649131</v>
      </c>
      <c r="AI743" s="5" t="s">
        <v>7128</v>
      </c>
      <c r="AJ743" s="15" t="s">
        <v>7128</v>
      </c>
      <c r="AK743" s="15" t="s">
        <v>7128</v>
      </c>
      <c r="AL743" s="15" t="s">
        <v>7128</v>
      </c>
      <c r="AM743" s="15" t="s">
        <v>7128</v>
      </c>
      <c r="AN743" s="15">
        <v>0.59313725490196079</v>
      </c>
      <c r="AO743" s="15" t="s">
        <v>7128</v>
      </c>
      <c r="AP743" s="15" t="s">
        <v>7128</v>
      </c>
      <c r="AQ743" s="15" t="s">
        <v>7128</v>
      </c>
      <c r="AR743" s="15">
        <v>0.67063492063492058</v>
      </c>
      <c r="AS743" s="15" t="s">
        <v>7128</v>
      </c>
      <c r="AT743" s="14" t="s">
        <v>7128</v>
      </c>
      <c r="AU743" s="14">
        <v>0</v>
      </c>
      <c r="AV743" s="12" t="s">
        <v>7128</v>
      </c>
      <c r="AW743" s="12" t="s">
        <v>7128</v>
      </c>
      <c r="AX743" s="12" t="s">
        <v>7128</v>
      </c>
      <c r="AY743" s="12" t="s">
        <v>7128</v>
      </c>
      <c r="AZ743" s="14" t="s">
        <v>7128</v>
      </c>
      <c r="BA743" s="14" t="s">
        <v>7128</v>
      </c>
      <c r="BB743" s="14">
        <v>-1.3872832369942197E-2</v>
      </c>
      <c r="BC743" s="14">
        <v>-5.6603773584905656E-3</v>
      </c>
      <c r="BD743" s="14" t="s">
        <v>7128</v>
      </c>
      <c r="BE743" s="14" t="s">
        <v>7128</v>
      </c>
      <c r="BF743" s="14">
        <v>0</v>
      </c>
      <c r="BG743" s="14">
        <v>9.11E-2</v>
      </c>
      <c r="BH743" s="13">
        <v>-1.2E-2</v>
      </c>
      <c r="BI743" s="13">
        <v>-1.2E-2</v>
      </c>
      <c r="BJ743" s="13">
        <v>-6.0000000000000001E-3</v>
      </c>
      <c r="BK743" s="13">
        <v>-6.0000000000000001E-3</v>
      </c>
      <c r="BL743" s="13">
        <v>0</v>
      </c>
      <c r="BM743" s="13">
        <v>0</v>
      </c>
      <c r="BN743" s="13">
        <v>-6.0000000000000001E-3</v>
      </c>
      <c r="BO743" s="13">
        <v>-6.0000000000000001E-3</v>
      </c>
      <c r="BP743" s="13">
        <v>-6.0000000000000001E-3</v>
      </c>
      <c r="BQ743" s="13">
        <v>0</v>
      </c>
      <c r="BR743" s="13">
        <v>0</v>
      </c>
      <c r="BS743" s="13">
        <v>0</v>
      </c>
      <c r="BT743" s="14" t="s">
        <v>7128</v>
      </c>
      <c r="BU743" s="13">
        <v>-6.0000000000000001E-3</v>
      </c>
      <c r="BV743" s="13">
        <v>-1.2E-2</v>
      </c>
      <c r="BW743" s="13">
        <v>-1.2E-2</v>
      </c>
      <c r="BX743" s="13">
        <v>0.86499999999999999</v>
      </c>
      <c r="BY743" s="13">
        <v>1.06</v>
      </c>
      <c r="BZ743" s="13">
        <v>0.81599999999999995</v>
      </c>
      <c r="CA743" s="13">
        <v>1.008</v>
      </c>
      <c r="CB743" s="13">
        <v>0</v>
      </c>
      <c r="CC743" s="15">
        <v>0.89700000000000002</v>
      </c>
      <c r="CD743" s="15">
        <v>0.317</v>
      </c>
      <c r="CE743" s="15">
        <v>0.36</v>
      </c>
      <c r="CF743" s="15">
        <v>1.3013961481634129</v>
      </c>
      <c r="CG743" s="15">
        <v>1.0685331008203003</v>
      </c>
      <c r="CH743" s="13">
        <v>-3.1000000000000008E-3</v>
      </c>
      <c r="CI743" s="13">
        <v>-4.5700000000000005E-2</v>
      </c>
      <c r="CJ743" s="13">
        <v>0</v>
      </c>
      <c r="CK743" s="12">
        <f t="shared" si="22"/>
        <v>0</v>
      </c>
      <c r="CL743" s="36" t="str">
        <f t="shared" si="23"/>
        <v>NA</v>
      </c>
      <c r="CM743" s="13" t="s">
        <v>7128</v>
      </c>
      <c r="CN743" s="13" t="s">
        <v>7128</v>
      </c>
      <c r="CO743" s="13" t="s">
        <v>7128</v>
      </c>
      <c r="CP743" s="13" t="s">
        <v>7128</v>
      </c>
      <c r="CQ743" s="13" t="s">
        <v>7128</v>
      </c>
      <c r="CR743" s="13" t="s">
        <v>7128</v>
      </c>
      <c r="CS743" s="13" t="s">
        <v>7128</v>
      </c>
      <c r="CT743" s="13">
        <v>0</v>
      </c>
      <c r="CU743" s="13">
        <v>-6.0000000000000001E-3</v>
      </c>
      <c r="CV743" s="13">
        <v>1.008</v>
      </c>
      <c r="CW743" s="13">
        <v>-6.0000000000000001E-3</v>
      </c>
      <c r="CX743" s="12">
        <v>-1.3872832369942197E-2</v>
      </c>
      <c r="CY743" s="12">
        <v>-5.6603773584905656E-3</v>
      </c>
      <c r="CZ743" s="15" t="s">
        <v>7128</v>
      </c>
      <c r="DA743" s="20"/>
      <c r="DB743" s="20"/>
    </row>
    <row r="744" spans="1:106">
      <c r="A744" s="8" t="s">
        <v>3039</v>
      </c>
      <c r="B744" s="8" t="s">
        <v>3040</v>
      </c>
      <c r="C744" s="9" t="s">
        <v>7139</v>
      </c>
      <c r="D744" s="9" t="s">
        <v>7126</v>
      </c>
      <c r="E744" s="10" t="s">
        <v>7127</v>
      </c>
      <c r="F744" s="10" t="s">
        <v>7126</v>
      </c>
      <c r="G744" s="11">
        <v>0.59</v>
      </c>
      <c r="H744" s="11">
        <v>1.939641723356009</v>
      </c>
      <c r="I744" s="12">
        <v>9.0499999999999997E-2</v>
      </c>
      <c r="J744" s="12">
        <v>0.2320375759637188</v>
      </c>
      <c r="K744" s="12">
        <v>4.7E-2</v>
      </c>
      <c r="L744" s="12">
        <v>0.10350000000000001</v>
      </c>
      <c r="M744" s="12">
        <v>6.8320350000000002E-2</v>
      </c>
      <c r="N744" s="12">
        <v>0.11330433545171338</v>
      </c>
      <c r="O744" s="12">
        <v>-0.12263163536965938</v>
      </c>
      <c r="P744" s="12">
        <v>-2.4196508412851855E-2</v>
      </c>
      <c r="Q744" s="13">
        <v>1.47</v>
      </c>
      <c r="R744" s="13">
        <v>0</v>
      </c>
      <c r="S744" s="13">
        <v>3.88</v>
      </c>
      <c r="T744" s="13">
        <v>3.88</v>
      </c>
      <c r="U744" s="13">
        <v>5.35</v>
      </c>
      <c r="V744" s="13">
        <v>1.4999999999999999E-2</v>
      </c>
      <c r="W744" s="13">
        <v>5.335</v>
      </c>
      <c r="X744" s="14">
        <v>2.8037383177570096E-3</v>
      </c>
      <c r="Y744" s="15">
        <v>0.23062730627306274</v>
      </c>
      <c r="Z744" s="14">
        <v>0.37487922705314008</v>
      </c>
      <c r="AA744" s="14">
        <v>0.72523364485981312</v>
      </c>
      <c r="AB744" s="14">
        <v>0.59969088098918089</v>
      </c>
      <c r="AC744" s="14">
        <v>2.639455782312925</v>
      </c>
      <c r="AD744" s="13">
        <v>0.27200000000000002</v>
      </c>
      <c r="AE744" s="15">
        <v>1.4492500000000001</v>
      </c>
      <c r="AF744" s="14">
        <v>5.4772255750516613E-2</v>
      </c>
      <c r="AG744" s="14">
        <v>0.81336799789517167</v>
      </c>
      <c r="AH744" s="15">
        <v>0.4491682070240296</v>
      </c>
      <c r="AI744" s="5">
        <v>2.3059490084985836</v>
      </c>
      <c r="AJ744" s="15">
        <v>2.2171945701357463</v>
      </c>
      <c r="AK744" s="15">
        <v>2.2171945701357463</v>
      </c>
      <c r="AL744" s="15" t="s">
        <v>7128</v>
      </c>
      <c r="AM744" s="15" t="s">
        <v>7128</v>
      </c>
      <c r="AN744" s="15">
        <v>0.22720247295208656</v>
      </c>
      <c r="AO744" s="15">
        <v>7.101449275362319E-2</v>
      </c>
      <c r="AP744" s="15">
        <v>6.5540540540540544</v>
      </c>
      <c r="AQ744" s="15">
        <v>5.8178844056706653</v>
      </c>
      <c r="AR744" s="15">
        <v>0.51620706337687472</v>
      </c>
      <c r="AS744" s="15">
        <v>0.25772946859903384</v>
      </c>
      <c r="AT744" s="14">
        <v>0</v>
      </c>
      <c r="AU744" s="14">
        <v>0</v>
      </c>
      <c r="AV744" s="12">
        <v>0.22600000000000001</v>
      </c>
      <c r="AW744" s="12">
        <v>0.11</v>
      </c>
      <c r="AX744" s="12">
        <v>0.1</v>
      </c>
      <c r="AY744" s="12">
        <v>1.0200000000000001E-2</v>
      </c>
      <c r="AZ744" s="14" t="s">
        <v>7128</v>
      </c>
      <c r="BA744" s="14" t="s">
        <v>7128</v>
      </c>
      <c r="BB744" s="14">
        <v>0.10940594059405942</v>
      </c>
      <c r="BC744" s="14">
        <v>8.9107827038861526E-2</v>
      </c>
      <c r="BD744" s="14">
        <v>3.202898550724638E-2</v>
      </c>
      <c r="BE744" s="14">
        <v>3.9323671497584541E-2</v>
      </c>
      <c r="BF744" s="14">
        <v>0.13333333333333333</v>
      </c>
      <c r="BG744" s="14">
        <v>3.6900000000000002E-2</v>
      </c>
      <c r="BH744" s="13">
        <v>0.66300000000000003</v>
      </c>
      <c r="BI744" s="13">
        <v>0.66300000000000003</v>
      </c>
      <c r="BJ744" s="13">
        <v>0.81399999999999995</v>
      </c>
      <c r="BK744" s="13">
        <v>0.81399999999999995</v>
      </c>
      <c r="BL744" s="13">
        <v>20.7</v>
      </c>
      <c r="BM744" s="13">
        <v>20.7</v>
      </c>
      <c r="BN744" s="13">
        <v>0.91700000000000004</v>
      </c>
      <c r="BO744" s="13">
        <v>0.91700000000000004</v>
      </c>
      <c r="BP744" s="13">
        <v>0.70546666666666669</v>
      </c>
      <c r="BQ744" s="13">
        <v>0</v>
      </c>
      <c r="BR744" s="13">
        <v>0</v>
      </c>
      <c r="BS744" s="13">
        <v>-8.5000000000000006E-2</v>
      </c>
      <c r="BT744" s="14">
        <v>-0.12048762048762049</v>
      </c>
      <c r="BU744" s="13">
        <v>0.79046666666666665</v>
      </c>
      <c r="BV744" s="13">
        <v>0.748</v>
      </c>
      <c r="BW744" s="13">
        <v>0.748</v>
      </c>
      <c r="BX744" s="13">
        <v>6.06</v>
      </c>
      <c r="BY744" s="13">
        <v>7.9169999999999998</v>
      </c>
      <c r="BZ744" s="13">
        <v>6.47</v>
      </c>
      <c r="CA744" s="13">
        <v>10.334999999999999</v>
      </c>
      <c r="CB744" s="13">
        <v>0</v>
      </c>
      <c r="CC744" s="15">
        <v>0.29699999999999999</v>
      </c>
      <c r="CD744" s="15">
        <v>0.97799999999999998</v>
      </c>
      <c r="CE744" s="15">
        <v>0.36</v>
      </c>
      <c r="CF744" s="15">
        <v>0.93566492561272396</v>
      </c>
      <c r="CG744" s="15">
        <v>0.99407834810053519</v>
      </c>
      <c r="CH744" s="13">
        <v>0.99450000000000005</v>
      </c>
      <c r="CI744" s="13">
        <v>0.71162500000000006</v>
      </c>
      <c r="CJ744" s="13">
        <v>0</v>
      </c>
      <c r="CK744" s="12">
        <f t="shared" si="22"/>
        <v>0</v>
      </c>
      <c r="CL744" s="36">
        <f t="shared" si="23"/>
        <v>2.0029027576197387</v>
      </c>
      <c r="CM744" s="13">
        <v>0.76500000000000001</v>
      </c>
      <c r="CN744" s="13">
        <v>0.10199999999999999</v>
      </c>
      <c r="CO744" s="13">
        <v>0.66300000000000003</v>
      </c>
      <c r="CP744" s="13">
        <v>1.47</v>
      </c>
      <c r="CQ744" s="13">
        <v>0.91700000000000004</v>
      </c>
      <c r="CR744" s="13">
        <v>5.335</v>
      </c>
      <c r="CS744" s="13" t="s">
        <v>7128</v>
      </c>
      <c r="CT744" s="13">
        <v>0</v>
      </c>
      <c r="CU744" s="13">
        <v>0.81399999999999995</v>
      </c>
      <c r="CV744" s="13">
        <v>10.334999999999999</v>
      </c>
      <c r="CW744" s="13">
        <v>0.91700000000000004</v>
      </c>
      <c r="CX744" s="12">
        <v>0.10940594059405942</v>
      </c>
      <c r="CY744" s="12">
        <v>8.9107827038861526E-2</v>
      </c>
      <c r="CZ744" s="15">
        <v>5.8178844056706653</v>
      </c>
      <c r="DA744" s="20"/>
      <c r="DB744" s="20"/>
    </row>
    <row r="745" spans="1:106">
      <c r="A745" s="8" t="s">
        <v>5647</v>
      </c>
      <c r="B745" s="8" t="s">
        <v>5648</v>
      </c>
      <c r="C745" s="9" t="s">
        <v>7179</v>
      </c>
      <c r="D745" s="9" t="s">
        <v>7126</v>
      </c>
      <c r="E745" s="10" t="s">
        <v>7127</v>
      </c>
      <c r="F745" s="10" t="s">
        <v>7126</v>
      </c>
      <c r="G745" s="11">
        <v>0.79</v>
      </c>
      <c r="H745" s="11">
        <v>2.05174688057041</v>
      </c>
      <c r="I745" s="12">
        <v>9.0499999999999997E-2</v>
      </c>
      <c r="J745" s="12">
        <v>0.24218309269162208</v>
      </c>
      <c r="K745" s="12">
        <v>4.7E-2</v>
      </c>
      <c r="L745" s="12">
        <v>0.10350000000000001</v>
      </c>
      <c r="M745" s="12">
        <v>6.8320350000000002E-2</v>
      </c>
      <c r="N745" s="12">
        <v>0.11952087422572177</v>
      </c>
      <c r="O745" s="12" t="s">
        <v>7128</v>
      </c>
      <c r="P745" s="12" t="s">
        <v>7128</v>
      </c>
      <c r="Q745" s="13">
        <v>0.187</v>
      </c>
      <c r="R745" s="13">
        <v>0</v>
      </c>
      <c r="S745" s="13">
        <v>0.44800000000000001</v>
      </c>
      <c r="T745" s="13">
        <v>0.44800000000000001</v>
      </c>
      <c r="U745" s="13">
        <v>0.63500000000000001</v>
      </c>
      <c r="V745" s="13">
        <v>0.03</v>
      </c>
      <c r="W745" s="13">
        <v>0.60499999999999998</v>
      </c>
      <c r="X745" s="14">
        <v>4.7244094488188976E-2</v>
      </c>
      <c r="Y745" s="15" t="s">
        <v>7128</v>
      </c>
      <c r="Z745" s="14">
        <v>0.39751552795031059</v>
      </c>
      <c r="AA745" s="14">
        <v>0.70551181102362204</v>
      </c>
      <c r="AB745" s="14">
        <v>0.65979381443298968</v>
      </c>
      <c r="AC745" s="14">
        <v>2.3957219251336901</v>
      </c>
      <c r="AD745" s="13">
        <v>0.05</v>
      </c>
      <c r="AE745" s="15">
        <v>-0.26211111111111113</v>
      </c>
      <c r="AF745" s="14">
        <v>3.1622776601683791E-2</v>
      </c>
      <c r="AG745" s="14" t="s">
        <v>7128</v>
      </c>
      <c r="AH745" s="15">
        <v>0.4925373134328358</v>
      </c>
      <c r="AI745" s="5" t="s">
        <v>7128</v>
      </c>
      <c r="AJ745" s="15" t="s">
        <v>7128</v>
      </c>
      <c r="AK745" s="15" t="s">
        <v>7128</v>
      </c>
      <c r="AL745" s="15" t="s">
        <v>7128</v>
      </c>
      <c r="AM745" s="15" t="s">
        <v>7128</v>
      </c>
      <c r="AN745" s="15">
        <v>0.27540500736377022</v>
      </c>
      <c r="AO745" s="15">
        <v>3.5961538461538463</v>
      </c>
      <c r="AP745" s="15">
        <v>67.222222222222229</v>
      </c>
      <c r="AQ745" s="15" t="s">
        <v>7128</v>
      </c>
      <c r="AR745" s="15">
        <v>0.55150410209662715</v>
      </c>
      <c r="AS745" s="15">
        <v>11.634615384615385</v>
      </c>
      <c r="AT745" s="14" t="s">
        <v>7128</v>
      </c>
      <c r="AU745" s="14">
        <v>0</v>
      </c>
      <c r="AV745" s="12" t="s">
        <v>7128</v>
      </c>
      <c r="AW745" s="12" t="s">
        <v>7128</v>
      </c>
      <c r="AX745" s="12">
        <v>0.48100000000000004</v>
      </c>
      <c r="AY745" s="12">
        <v>0.21600000000000003</v>
      </c>
      <c r="AZ745" s="14" t="s">
        <v>7128</v>
      </c>
      <c r="BA745" s="14" t="s">
        <v>7128</v>
      </c>
      <c r="BB745" s="14" t="s">
        <v>7128</v>
      </c>
      <c r="BC745" s="14" t="s">
        <v>7128</v>
      </c>
      <c r="BD745" s="14">
        <v>-0.51923076923076927</v>
      </c>
      <c r="BE745" s="14">
        <v>0.17307692307692307</v>
      </c>
      <c r="BF745" s="14">
        <v>0.33333333333333337</v>
      </c>
      <c r="BG745" s="14">
        <v>0.09</v>
      </c>
      <c r="BH745" s="13">
        <v>-2.7E-2</v>
      </c>
      <c r="BI745" s="13">
        <v>-2.7E-2</v>
      </c>
      <c r="BJ745" s="13">
        <v>8.9999999999999993E-3</v>
      </c>
      <c r="BK745" s="13">
        <v>8.9999999999999993E-3</v>
      </c>
      <c r="BL745" s="13">
        <v>5.1999999999999998E-2</v>
      </c>
      <c r="BM745" s="13">
        <v>5.1999999999999998E-2</v>
      </c>
      <c r="BN745" s="13">
        <v>0</v>
      </c>
      <c r="BO745" s="13">
        <v>0</v>
      </c>
      <c r="BP745" s="13">
        <v>5.9999999999999993E-3</v>
      </c>
      <c r="BQ745" s="13">
        <v>0</v>
      </c>
      <c r="BR745" s="13">
        <v>0</v>
      </c>
      <c r="BS745" s="13">
        <v>0</v>
      </c>
      <c r="BT745" s="14">
        <v>0</v>
      </c>
      <c r="BU745" s="13">
        <v>5.9999999999999993E-3</v>
      </c>
      <c r="BV745" s="13">
        <v>-2.7E-2</v>
      </c>
      <c r="BW745" s="13">
        <v>-2.7E-2</v>
      </c>
      <c r="BX745" s="13">
        <v>0</v>
      </c>
      <c r="BY745" s="13">
        <v>0</v>
      </c>
      <c r="BZ745" s="13">
        <v>0.67900000000000005</v>
      </c>
      <c r="CA745" s="13">
        <v>1.097</v>
      </c>
      <c r="CB745" s="13">
        <v>0</v>
      </c>
      <c r="CC745" s="15">
        <v>-9.7000000000000003E-2</v>
      </c>
      <c r="CD745" s="15">
        <v>-8.8999999999999996E-2</v>
      </c>
      <c r="CE745" s="15">
        <v>0.36</v>
      </c>
      <c r="CF745" s="15">
        <v>2.3957511483793783</v>
      </c>
      <c r="CG745" s="15">
        <v>2.9477209767744466</v>
      </c>
      <c r="CH745" s="13">
        <v>3.1666666666666662E-3</v>
      </c>
      <c r="CI745" s="13">
        <v>-8.0000000000000019E-3</v>
      </c>
      <c r="CJ745" s="13">
        <v>0</v>
      </c>
      <c r="CK745" s="12">
        <f t="shared" si="22"/>
        <v>0</v>
      </c>
      <c r="CL745" s="36">
        <f t="shared" si="23"/>
        <v>4.7402005469462168E-2</v>
      </c>
      <c r="CM745" s="13">
        <v>8.9999999999999993E-3</v>
      </c>
      <c r="CN745" s="13">
        <v>3.0000000000000001E-3</v>
      </c>
      <c r="CO745" s="13" t="s">
        <v>7128</v>
      </c>
      <c r="CP745" s="13" t="s">
        <v>7128</v>
      </c>
      <c r="CQ745" s="13" t="s">
        <v>7128</v>
      </c>
      <c r="CR745" s="13" t="s">
        <v>7128</v>
      </c>
      <c r="CS745" s="13" t="s">
        <v>7128</v>
      </c>
      <c r="CT745" s="13">
        <v>0</v>
      </c>
      <c r="CU745" s="13">
        <v>8.9999999999999993E-3</v>
      </c>
      <c r="CV745" s="13">
        <v>1.097</v>
      </c>
      <c r="CW745" s="13">
        <v>0</v>
      </c>
      <c r="CX745" s="12" t="s">
        <v>7128</v>
      </c>
      <c r="CY745" s="12" t="s">
        <v>7128</v>
      </c>
      <c r="CZ745" s="15" t="s">
        <v>7128</v>
      </c>
      <c r="DA745" s="20"/>
      <c r="DB745" s="20"/>
    </row>
    <row r="746" spans="1:106">
      <c r="A746" s="8" t="s">
        <v>4077</v>
      </c>
      <c r="B746" s="8" t="s">
        <v>4078</v>
      </c>
      <c r="C746" s="9" t="s">
        <v>7170</v>
      </c>
      <c r="D746" s="9" t="s">
        <v>7126</v>
      </c>
      <c r="E746" s="10" t="s">
        <v>7127</v>
      </c>
      <c r="F746" s="10" t="s">
        <v>7126</v>
      </c>
      <c r="G746" s="11">
        <v>1.06</v>
      </c>
      <c r="H746" s="11">
        <v>1.1262805163893548</v>
      </c>
      <c r="I746" s="12">
        <v>9.0499999999999997E-2</v>
      </c>
      <c r="J746" s="12">
        <v>0.15842838673323661</v>
      </c>
      <c r="K746" s="12">
        <v>4.1999999999999996E-2</v>
      </c>
      <c r="L746" s="12">
        <v>9.8500000000000004E-2</v>
      </c>
      <c r="M746" s="12">
        <v>6.5019850000000004E-2</v>
      </c>
      <c r="N746" s="12">
        <v>0.1504795710629413</v>
      </c>
      <c r="O746" s="12">
        <v>5.0868665420958387E-2</v>
      </c>
      <c r="P746" s="12">
        <v>2.570597811231437E-2</v>
      </c>
      <c r="Q746" s="13">
        <v>6.44</v>
      </c>
      <c r="R746" s="13">
        <v>0</v>
      </c>
      <c r="S746" s="13">
        <v>0.59899999999999998</v>
      </c>
      <c r="T746" s="13">
        <v>0.59899999999999998</v>
      </c>
      <c r="U746" s="13">
        <v>7.0390000000000006</v>
      </c>
      <c r="V746" s="13">
        <v>0.372</v>
      </c>
      <c r="W746" s="13">
        <v>6.6670000000000007</v>
      </c>
      <c r="X746" s="14">
        <v>5.2848415968177291E-2</v>
      </c>
      <c r="Y746" s="15">
        <v>0.5</v>
      </c>
      <c r="Z746" s="14">
        <v>0.10584908994522001</v>
      </c>
      <c r="AA746" s="14">
        <v>8.5097314959511283E-2</v>
      </c>
      <c r="AB746" s="14">
        <v>0.11837944664031622</v>
      </c>
      <c r="AC746" s="14">
        <v>9.301242236024844E-2</v>
      </c>
      <c r="AD746" s="13">
        <v>2.15</v>
      </c>
      <c r="AE746" s="15">
        <v>2.8823055555555559</v>
      </c>
      <c r="AF746" s="14">
        <v>0.232379000772445</v>
      </c>
      <c r="AG746" s="14">
        <v>0.71004694680469316</v>
      </c>
      <c r="AH746" s="15">
        <v>0.35680751173708924</v>
      </c>
      <c r="AI746" s="5">
        <v>39.655172413793096</v>
      </c>
      <c r="AJ746" s="15">
        <v>6.9772481040086678</v>
      </c>
      <c r="AK746" s="15">
        <v>6.9772481040086678</v>
      </c>
      <c r="AL746" s="15" t="s">
        <v>7128</v>
      </c>
      <c r="AM746" s="15" t="s">
        <v>7128</v>
      </c>
      <c r="AN746" s="15">
        <v>1.2727272727272729</v>
      </c>
      <c r="AO746" s="15">
        <v>1.1561938958707361</v>
      </c>
      <c r="AP746" s="15">
        <v>5.7973913043478271</v>
      </c>
      <c r="AQ746" s="15">
        <v>4.8664233576642335</v>
      </c>
      <c r="AR746" s="15">
        <v>1.2610175903158694</v>
      </c>
      <c r="AS746" s="15">
        <v>1.1969479353680432</v>
      </c>
      <c r="AT746" s="14">
        <v>7.8006500541711821E-2</v>
      </c>
      <c r="AU746" s="14">
        <v>1.1180124223602485E-2</v>
      </c>
      <c r="AV746" s="12">
        <v>0.17399999999999999</v>
      </c>
      <c r="AW746" s="12">
        <v>0.20399999999999999</v>
      </c>
      <c r="AX746" s="12">
        <v>0.11699999999999999</v>
      </c>
      <c r="AY746" s="12">
        <v>0.13600000000000001</v>
      </c>
      <c r="AZ746" s="14" t="s">
        <v>7128</v>
      </c>
      <c r="BA746" s="14" t="s">
        <v>7128</v>
      </c>
      <c r="BB746" s="14">
        <v>0.209297052154195</v>
      </c>
      <c r="BC746" s="14">
        <v>0.17618554917525567</v>
      </c>
      <c r="BD746" s="14">
        <v>0.16570915619389587</v>
      </c>
      <c r="BE746" s="14">
        <v>0.20646319569120283</v>
      </c>
      <c r="BF746" s="14">
        <v>0.32773722627737223</v>
      </c>
      <c r="BG746" s="14" t="s">
        <v>7128</v>
      </c>
      <c r="BH746" s="13">
        <v>0.92300000000000004</v>
      </c>
      <c r="BI746" s="13">
        <v>0.92300000000000004</v>
      </c>
      <c r="BJ746" s="13">
        <v>1.1499999999999999</v>
      </c>
      <c r="BK746" s="13">
        <v>1.1499999999999999</v>
      </c>
      <c r="BL746" s="13">
        <v>5.57</v>
      </c>
      <c r="BM746" s="13">
        <v>5.57</v>
      </c>
      <c r="BN746" s="13">
        <v>1.37</v>
      </c>
      <c r="BO746" s="13">
        <v>1.37</v>
      </c>
      <c r="BP746" s="13">
        <v>0.77310218978102185</v>
      </c>
      <c r="BQ746" s="13">
        <v>0</v>
      </c>
      <c r="BR746" s="13">
        <v>0</v>
      </c>
      <c r="BS746" s="13">
        <v>-0.32</v>
      </c>
      <c r="BT746" s="14">
        <v>-0.41391682009158293</v>
      </c>
      <c r="BU746" s="13">
        <v>1.0931021897810218</v>
      </c>
      <c r="BV746" s="13">
        <v>1.2430000000000001</v>
      </c>
      <c r="BW746" s="13">
        <v>1.2430000000000001</v>
      </c>
      <c r="BX746" s="13">
        <v>4.41</v>
      </c>
      <c r="BY746" s="13">
        <v>4.3879999999999999</v>
      </c>
      <c r="BZ746" s="13">
        <v>5.0599999999999996</v>
      </c>
      <c r="CA746" s="13">
        <v>5.2869999999999999</v>
      </c>
      <c r="CB746" s="13">
        <v>-7.2000000000000008E-2</v>
      </c>
      <c r="CC746" s="15">
        <v>1.1000000000000001</v>
      </c>
      <c r="CD746" s="15">
        <v>0.91100000000000003</v>
      </c>
      <c r="CE746" s="15">
        <v>0.36</v>
      </c>
      <c r="CF746" s="15" t="s">
        <v>7128</v>
      </c>
      <c r="CG746" s="15" t="s">
        <v>7128</v>
      </c>
      <c r="CH746" s="13" t="s">
        <v>7128</v>
      </c>
      <c r="CI746" s="13" t="s">
        <v>7128</v>
      </c>
      <c r="CJ746" s="13">
        <v>-7.2000000000000008E-2</v>
      </c>
      <c r="CK746" s="12">
        <f t="shared" si="22"/>
        <v>5.7924376508447305E-2</v>
      </c>
      <c r="CL746" s="36">
        <f t="shared" si="23"/>
        <v>1.053527520332892</v>
      </c>
      <c r="CM746" s="13">
        <v>1.37</v>
      </c>
      <c r="CN746" s="13">
        <v>0.44900000000000001</v>
      </c>
      <c r="CO746" s="13">
        <v>0.92300000000000004</v>
      </c>
      <c r="CP746" s="13">
        <v>6.44</v>
      </c>
      <c r="CQ746" s="13">
        <v>1.37</v>
      </c>
      <c r="CR746" s="13">
        <v>6.6670000000000007</v>
      </c>
      <c r="CS746" s="13">
        <v>1.2430000000000001</v>
      </c>
      <c r="CT746" s="13">
        <v>0</v>
      </c>
      <c r="CU746" s="13">
        <v>1.1499999999999999</v>
      </c>
      <c r="CV746" s="13">
        <v>5.2869999999999999</v>
      </c>
      <c r="CW746" s="13">
        <v>1.37</v>
      </c>
      <c r="CX746" s="12">
        <v>0.209297052154195</v>
      </c>
      <c r="CY746" s="12">
        <v>0.17618554917525567</v>
      </c>
      <c r="CZ746" s="15">
        <v>4.8664233576642335</v>
      </c>
      <c r="DA746" s="20"/>
      <c r="DB746" s="20"/>
    </row>
    <row r="747" spans="1:106">
      <c r="A747" s="8" t="s">
        <v>7000</v>
      </c>
      <c r="B747" s="8" t="s">
        <v>7001</v>
      </c>
      <c r="C747" s="9" t="s">
        <v>7179</v>
      </c>
      <c r="D747" s="9" t="s">
        <v>7126</v>
      </c>
      <c r="E747" s="10" t="s">
        <v>7127</v>
      </c>
      <c r="F747" s="10" t="s">
        <v>7126</v>
      </c>
      <c r="G747" s="11">
        <v>0.79</v>
      </c>
      <c r="H747" s="11">
        <v>0.79</v>
      </c>
      <c r="I747" s="12">
        <v>9.0499999999999997E-2</v>
      </c>
      <c r="J747" s="12">
        <v>0.127995</v>
      </c>
      <c r="K747" s="12">
        <v>3.6999999999999998E-2</v>
      </c>
      <c r="L747" s="12">
        <v>9.35E-2</v>
      </c>
      <c r="M747" s="12">
        <v>6.1719349999999999E-2</v>
      </c>
      <c r="N747" s="12">
        <v>0.127995</v>
      </c>
      <c r="O747" s="12">
        <v>-0.11989783400809717</v>
      </c>
      <c r="P747" s="12">
        <v>-0.17657799595141699</v>
      </c>
      <c r="Q747" s="13">
        <v>0.182</v>
      </c>
      <c r="R747" s="13">
        <v>0</v>
      </c>
      <c r="S747" s="13">
        <v>0</v>
      </c>
      <c r="T747" s="13">
        <v>0</v>
      </c>
      <c r="U747" s="13">
        <v>0.182</v>
      </c>
      <c r="V747" s="13">
        <v>0</v>
      </c>
      <c r="W747" s="13">
        <v>0.182</v>
      </c>
      <c r="X747" s="14">
        <v>0</v>
      </c>
      <c r="Y747" s="15" t="s">
        <v>7128</v>
      </c>
      <c r="Z747" s="14">
        <v>0</v>
      </c>
      <c r="AA747" s="14">
        <v>0</v>
      </c>
      <c r="AB747" s="14">
        <v>0</v>
      </c>
      <c r="AC747" s="14">
        <v>0</v>
      </c>
      <c r="AD747" s="13">
        <v>0.189</v>
      </c>
      <c r="AE747" s="15">
        <v>0.38002777777777774</v>
      </c>
      <c r="AF747" s="14">
        <v>3.1622776601683791E-2</v>
      </c>
      <c r="AG747" s="14">
        <v>0.55972314584980309</v>
      </c>
      <c r="AH747" s="15">
        <v>0.44483985765124551</v>
      </c>
      <c r="AI747" s="5" t="s">
        <v>7128</v>
      </c>
      <c r="AJ747" s="15">
        <v>182</v>
      </c>
      <c r="AK747" s="15">
        <v>91</v>
      </c>
      <c r="AL747" s="15" t="s">
        <v>7128</v>
      </c>
      <c r="AM747" s="15" t="s">
        <v>7128</v>
      </c>
      <c r="AN747" s="15">
        <v>0.77777777777777768</v>
      </c>
      <c r="AO747" s="15" t="s">
        <v>7128</v>
      </c>
      <c r="AP747" s="15" t="s">
        <v>7128</v>
      </c>
      <c r="AQ747" s="15" t="s">
        <v>7128</v>
      </c>
      <c r="AR747" s="15">
        <v>0.77777777777777768</v>
      </c>
      <c r="AS747" s="15" t="s">
        <v>7128</v>
      </c>
      <c r="AT747" s="14">
        <v>0</v>
      </c>
      <c r="AU747" s="14">
        <v>0</v>
      </c>
      <c r="AV747" s="12">
        <v>-0.182</v>
      </c>
      <c r="AW747" s="12" t="s">
        <v>7128</v>
      </c>
      <c r="AX747" s="12" t="s">
        <v>7128</v>
      </c>
      <c r="AY747" s="12" t="s">
        <v>7128</v>
      </c>
      <c r="AZ747" s="14" t="s">
        <v>7128</v>
      </c>
      <c r="BA747" s="14" t="s">
        <v>7128</v>
      </c>
      <c r="BB747" s="14">
        <v>8.0971659919028341E-3</v>
      </c>
      <c r="BC747" s="14">
        <v>-4.8582995951417005E-2</v>
      </c>
      <c r="BD747" s="14" t="s">
        <v>7128</v>
      </c>
      <c r="BE747" s="14" t="s">
        <v>7128</v>
      </c>
      <c r="BF747" s="14">
        <v>0</v>
      </c>
      <c r="BG747" s="14">
        <v>1.3000000000000001E-2</v>
      </c>
      <c r="BH747" s="13">
        <v>1E-3</v>
      </c>
      <c r="BI747" s="13">
        <v>2E-3</v>
      </c>
      <c r="BJ747" s="13">
        <v>-1.2E-2</v>
      </c>
      <c r="BK747" s="13">
        <v>-1.2E-2</v>
      </c>
      <c r="BL747" s="13">
        <v>0</v>
      </c>
      <c r="BM747" s="13">
        <v>0</v>
      </c>
      <c r="BN747" s="13">
        <v>0</v>
      </c>
      <c r="BO747" s="13">
        <v>0</v>
      </c>
      <c r="BP747" s="13">
        <v>-1.2E-2</v>
      </c>
      <c r="BQ747" s="13">
        <v>0</v>
      </c>
      <c r="BR747" s="13">
        <v>0</v>
      </c>
      <c r="BS747" s="13">
        <v>0</v>
      </c>
      <c r="BT747" s="14" t="s">
        <v>7128</v>
      </c>
      <c r="BU747" s="13">
        <v>-1.2E-2</v>
      </c>
      <c r="BV747" s="13">
        <v>2E-3</v>
      </c>
      <c r="BW747" s="13">
        <v>2E-3</v>
      </c>
      <c r="BX747" s="13">
        <v>0.247</v>
      </c>
      <c r="BY747" s="13">
        <v>0.247</v>
      </c>
      <c r="BZ747" s="13">
        <v>0.23400000000000001</v>
      </c>
      <c r="CA747" s="13">
        <v>0.23400000000000001</v>
      </c>
      <c r="CB747" s="13">
        <v>0</v>
      </c>
      <c r="CC747" s="15">
        <v>0.11799999999999999</v>
      </c>
      <c r="CD747" s="15">
        <v>0.17499999999999999</v>
      </c>
      <c r="CE747" s="15">
        <v>0.36</v>
      </c>
      <c r="CF747" s="15">
        <v>0.55608285989228756</v>
      </c>
      <c r="CG747" s="15">
        <v>1.3952072204296539</v>
      </c>
      <c r="CH747" s="13">
        <v>-1.1099999999999999E-2</v>
      </c>
      <c r="CI747" s="13">
        <v>-2.7000000000000001E-3</v>
      </c>
      <c r="CJ747" s="13">
        <v>0</v>
      </c>
      <c r="CK747" s="12">
        <f t="shared" si="22"/>
        <v>0</v>
      </c>
      <c r="CL747" s="36" t="str">
        <f t="shared" si="23"/>
        <v>NA</v>
      </c>
      <c r="CM747" s="13">
        <v>2E-3</v>
      </c>
      <c r="CN747" s="13" t="s">
        <v>7128</v>
      </c>
      <c r="CO747" s="13">
        <v>2E-3</v>
      </c>
      <c r="CP747" s="13">
        <v>0.182</v>
      </c>
      <c r="CQ747" s="13" t="s">
        <v>7128</v>
      </c>
      <c r="CR747" s="13" t="s">
        <v>7128</v>
      </c>
      <c r="CS747" s="13" t="s">
        <v>7128</v>
      </c>
      <c r="CT747" s="13">
        <v>0</v>
      </c>
      <c r="CU747" s="13">
        <v>-1.2E-2</v>
      </c>
      <c r="CV747" s="13">
        <v>0.23400000000000001</v>
      </c>
      <c r="CW747" s="13">
        <v>0</v>
      </c>
      <c r="CX747" s="12">
        <v>8.0971659919028341E-3</v>
      </c>
      <c r="CY747" s="12">
        <v>-4.8582995951417005E-2</v>
      </c>
      <c r="CZ747" s="15" t="s">
        <v>7128</v>
      </c>
      <c r="DA747" s="20"/>
      <c r="DB747" s="20"/>
    </row>
    <row r="748" spans="1:106" ht="24">
      <c r="A748" s="8" t="s">
        <v>4345</v>
      </c>
      <c r="B748" s="8" t="s">
        <v>4346</v>
      </c>
      <c r="C748" s="9" t="s">
        <v>7197</v>
      </c>
      <c r="D748" s="9" t="s">
        <v>7126</v>
      </c>
      <c r="E748" s="10" t="s">
        <v>7127</v>
      </c>
      <c r="F748" s="10" t="s">
        <v>7126</v>
      </c>
      <c r="G748" s="11">
        <v>0.65</v>
      </c>
      <c r="H748" s="11">
        <v>0.65</v>
      </c>
      <c r="I748" s="12">
        <v>9.0499999999999997E-2</v>
      </c>
      <c r="J748" s="12">
        <v>0.11532500000000001</v>
      </c>
      <c r="K748" s="12">
        <v>4.1999999999999996E-2</v>
      </c>
      <c r="L748" s="12">
        <v>9.8500000000000004E-2</v>
      </c>
      <c r="M748" s="12">
        <v>6.5019850000000004E-2</v>
      </c>
      <c r="N748" s="12">
        <v>0.11532500000000001</v>
      </c>
      <c r="O748" s="12">
        <v>-2.8491144200626969E-2</v>
      </c>
      <c r="P748" s="12">
        <v>-2.4997235049119479E-2</v>
      </c>
      <c r="Q748" s="13">
        <v>13.5</v>
      </c>
      <c r="R748" s="13">
        <v>0</v>
      </c>
      <c r="S748" s="13">
        <v>0</v>
      </c>
      <c r="T748" s="13">
        <v>0</v>
      </c>
      <c r="U748" s="13">
        <v>13.5</v>
      </c>
      <c r="V748" s="13">
        <v>2.1000000000000001E-2</v>
      </c>
      <c r="W748" s="13">
        <v>13.478999999999999</v>
      </c>
      <c r="X748" s="14">
        <v>1.5555555555555557E-3</v>
      </c>
      <c r="Y748" s="15">
        <v>8.5324232081911255E-2</v>
      </c>
      <c r="Z748" s="14">
        <v>0</v>
      </c>
      <c r="AA748" s="14">
        <v>0</v>
      </c>
      <c r="AB748" s="14">
        <v>0</v>
      </c>
      <c r="AC748" s="14">
        <v>0</v>
      </c>
      <c r="AD748" s="13">
        <v>2.2999999999999998</v>
      </c>
      <c r="AE748" s="15">
        <v>0.36941666666666667</v>
      </c>
      <c r="AF748" s="14">
        <v>3.1622776601683791E-2</v>
      </c>
      <c r="AG748" s="14">
        <v>0.78266372089167402</v>
      </c>
      <c r="AH748" s="15">
        <v>0.47395833333333337</v>
      </c>
      <c r="AI748" s="5" t="s">
        <v>7128</v>
      </c>
      <c r="AJ748" s="15">
        <v>4.8736462093862816</v>
      </c>
      <c r="AK748" s="15">
        <v>4.8736462093862816</v>
      </c>
      <c r="AL748" s="15" t="s">
        <v>7128</v>
      </c>
      <c r="AM748" s="15" t="s">
        <v>7128</v>
      </c>
      <c r="AN748" s="15">
        <v>0.40540540540540543</v>
      </c>
      <c r="AO748" s="15">
        <v>3.6784741144414168</v>
      </c>
      <c r="AP748" s="15">
        <v>3.9069565217391302</v>
      </c>
      <c r="AQ748" s="15">
        <v>3.8844380403458207</v>
      </c>
      <c r="AR748" s="15">
        <v>0.40503019922473632</v>
      </c>
      <c r="AS748" s="15">
        <v>3.6727520435967302</v>
      </c>
      <c r="AT748" s="14">
        <v>0</v>
      </c>
      <c r="AU748" s="14">
        <v>0</v>
      </c>
      <c r="AV748" s="12">
        <v>0.307</v>
      </c>
      <c r="AW748" s="12">
        <v>0.31</v>
      </c>
      <c r="AX748" s="12">
        <v>0.35600000000000004</v>
      </c>
      <c r="AY748" s="12">
        <v>0.36399999999999999</v>
      </c>
      <c r="AZ748" s="14" t="s">
        <v>7128</v>
      </c>
      <c r="BA748" s="14" t="s">
        <v>7128</v>
      </c>
      <c r="BB748" s="14">
        <v>8.6833855799373041E-2</v>
      </c>
      <c r="BC748" s="14">
        <v>9.0327764950880532E-2</v>
      </c>
      <c r="BD748" s="14">
        <v>0.75476839237057225</v>
      </c>
      <c r="BE748" s="14">
        <v>0.94005449591280665</v>
      </c>
      <c r="BF748" s="14">
        <v>0.16636636636636637</v>
      </c>
      <c r="BG748" s="14" t="s">
        <v>7128</v>
      </c>
      <c r="BH748" s="13">
        <v>2.77</v>
      </c>
      <c r="BI748" s="13">
        <v>2.77</v>
      </c>
      <c r="BJ748" s="13">
        <v>3.45</v>
      </c>
      <c r="BK748" s="13">
        <v>3.45</v>
      </c>
      <c r="BL748" s="13">
        <v>3.67</v>
      </c>
      <c r="BM748" s="13">
        <v>3.67</v>
      </c>
      <c r="BN748" s="13">
        <v>3.47</v>
      </c>
      <c r="BO748" s="13">
        <v>3.47</v>
      </c>
      <c r="BP748" s="13">
        <v>2.876036036036036</v>
      </c>
      <c r="BQ748" s="13">
        <v>0</v>
      </c>
      <c r="BR748" s="13">
        <v>0</v>
      </c>
      <c r="BS748" s="13">
        <v>-2.3E-2</v>
      </c>
      <c r="BT748" s="14">
        <v>-7.9971181556195963E-3</v>
      </c>
      <c r="BU748" s="13">
        <v>2.8990360360360361</v>
      </c>
      <c r="BV748" s="13">
        <v>2.7930000000000001</v>
      </c>
      <c r="BW748" s="13">
        <v>2.7930000000000001</v>
      </c>
      <c r="BX748" s="13">
        <v>31.9</v>
      </c>
      <c r="BY748" s="13">
        <v>31.84</v>
      </c>
      <c r="BZ748" s="13">
        <v>33.299999999999997</v>
      </c>
      <c r="CA748" s="13">
        <v>33.278999999999996</v>
      </c>
      <c r="CB748" s="13">
        <v>0</v>
      </c>
      <c r="CC748" s="15">
        <v>0.16500000000000001</v>
      </c>
      <c r="CD748" s="15">
        <v>6.8000000000000005E-2</v>
      </c>
      <c r="CE748" s="15">
        <v>0.36</v>
      </c>
      <c r="CF748" s="15" t="s">
        <v>7128</v>
      </c>
      <c r="CG748" s="15" t="s">
        <v>7128</v>
      </c>
      <c r="CH748" s="13" t="s">
        <v>7128</v>
      </c>
      <c r="CI748" s="13" t="s">
        <v>7128</v>
      </c>
      <c r="CJ748" s="13">
        <v>0</v>
      </c>
      <c r="CK748" s="12">
        <f t="shared" si="22"/>
        <v>0</v>
      </c>
      <c r="CL748" s="36">
        <f t="shared" si="23"/>
        <v>0.11027975600228374</v>
      </c>
      <c r="CM748" s="13">
        <v>3.33</v>
      </c>
      <c r="CN748" s="13">
        <v>0.55400000000000005</v>
      </c>
      <c r="CO748" s="13">
        <v>2.77</v>
      </c>
      <c r="CP748" s="13">
        <v>13.5</v>
      </c>
      <c r="CQ748" s="13">
        <v>3.47</v>
      </c>
      <c r="CR748" s="13">
        <v>13.478999999999999</v>
      </c>
      <c r="CS748" s="13" t="s">
        <v>7128</v>
      </c>
      <c r="CT748" s="13">
        <v>0</v>
      </c>
      <c r="CU748" s="13">
        <v>3.45</v>
      </c>
      <c r="CV748" s="13">
        <v>33.278999999999996</v>
      </c>
      <c r="CW748" s="13">
        <v>3.47</v>
      </c>
      <c r="CX748" s="12">
        <v>8.6833855799373041E-2</v>
      </c>
      <c r="CY748" s="12">
        <v>9.0327764950880532E-2</v>
      </c>
      <c r="CZ748" s="15">
        <v>3.8844380403458207</v>
      </c>
      <c r="DA748" s="20"/>
      <c r="DB748" s="20"/>
    </row>
    <row r="749" spans="1:106">
      <c r="A749" s="8" t="s">
        <v>505</v>
      </c>
      <c r="B749" s="8" t="s">
        <v>506</v>
      </c>
      <c r="C749" s="9" t="s">
        <v>7161</v>
      </c>
      <c r="D749" s="9" t="s">
        <v>7126</v>
      </c>
      <c r="E749" s="10" t="s">
        <v>7127</v>
      </c>
      <c r="F749" s="10" t="s">
        <v>7126</v>
      </c>
      <c r="G749" s="11">
        <v>0.75</v>
      </c>
      <c r="H749" s="11">
        <v>0.75</v>
      </c>
      <c r="I749" s="12">
        <v>9.0499999999999997E-2</v>
      </c>
      <c r="J749" s="12">
        <v>0.12437499999999999</v>
      </c>
      <c r="K749" s="12">
        <v>3.6999999999999998E-2</v>
      </c>
      <c r="L749" s="12">
        <v>9.35E-2</v>
      </c>
      <c r="M749" s="12">
        <v>6.1719349999999999E-2</v>
      </c>
      <c r="N749" s="12">
        <v>0.12437499999999999</v>
      </c>
      <c r="O749" s="12">
        <v>-0.55869135388739943</v>
      </c>
      <c r="P749" s="12">
        <v>-0.19664601631116688</v>
      </c>
      <c r="Q749" s="13">
        <v>45.9</v>
      </c>
      <c r="R749" s="13">
        <v>0</v>
      </c>
      <c r="S749" s="13">
        <v>0</v>
      </c>
      <c r="T749" s="13">
        <v>0</v>
      </c>
      <c r="U749" s="13">
        <v>45.9</v>
      </c>
      <c r="V749" s="13">
        <v>0</v>
      </c>
      <c r="W749" s="13">
        <v>45.9</v>
      </c>
      <c r="X749" s="14">
        <v>0</v>
      </c>
      <c r="Y749" s="15">
        <v>0.22117962466487937</v>
      </c>
      <c r="Z749" s="14" t="s">
        <v>7128</v>
      </c>
      <c r="AA749" s="14">
        <v>0</v>
      </c>
      <c r="AB749" s="14" t="s">
        <v>7128</v>
      </c>
      <c r="AC749" s="14">
        <v>0</v>
      </c>
      <c r="AD749" s="13">
        <v>1.23</v>
      </c>
      <c r="AE749" s="15">
        <v>2.7326388888888888</v>
      </c>
      <c r="AF749" s="14">
        <v>0.27568097504180444</v>
      </c>
      <c r="AG749" s="14">
        <v>0.64748755322318541</v>
      </c>
      <c r="AH749" s="15">
        <v>0.62913539060328039</v>
      </c>
      <c r="AI749" s="5" t="s">
        <v>7128</v>
      </c>
      <c r="AJ749" s="15" t="s">
        <v>7128</v>
      </c>
      <c r="AK749" s="15" t="s">
        <v>7128</v>
      </c>
      <c r="AL749" s="15" t="s">
        <v>7128</v>
      </c>
      <c r="AM749" s="15" t="s">
        <v>7128</v>
      </c>
      <c r="AN749" s="15" t="s">
        <v>7128</v>
      </c>
      <c r="AO749" s="15">
        <v>6.8774348216961337E-2</v>
      </c>
      <c r="AP749" s="15" t="s">
        <v>7128</v>
      </c>
      <c r="AQ749" s="15">
        <v>7.6627712854757926</v>
      </c>
      <c r="AR749" s="15" t="s">
        <v>7128</v>
      </c>
      <c r="AS749" s="15">
        <v>6.8774348216961337E-2</v>
      </c>
      <c r="AT749" s="14" t="s">
        <v>7128</v>
      </c>
      <c r="AU749" s="14">
        <v>5.4684095860566447E-2</v>
      </c>
      <c r="AV749" s="12" t="s">
        <v>7128</v>
      </c>
      <c r="AW749" s="12" t="s">
        <v>7128</v>
      </c>
      <c r="AX749" s="12">
        <v>0.28100000000000003</v>
      </c>
      <c r="AY749" s="12">
        <v>0.29399999999999998</v>
      </c>
      <c r="AZ749" s="14" t="s">
        <v>7128</v>
      </c>
      <c r="BA749" s="14" t="s">
        <v>7128</v>
      </c>
      <c r="BB749" s="14">
        <v>-0.43431635388739948</v>
      </c>
      <c r="BC749" s="14">
        <v>-7.2271016311166891E-2</v>
      </c>
      <c r="BD749" s="14">
        <v>-2.4273299370692239E-2</v>
      </c>
      <c r="BE749" s="14">
        <v>-8.6305064429127963E-3</v>
      </c>
      <c r="BF749" s="14">
        <v>0</v>
      </c>
      <c r="BG749" s="14">
        <v>6.2600000000000003E-2</v>
      </c>
      <c r="BH749" s="13">
        <v>-16.2</v>
      </c>
      <c r="BI749" s="13">
        <v>-16.2</v>
      </c>
      <c r="BJ749" s="13">
        <v>-5.76</v>
      </c>
      <c r="BK749" s="13">
        <v>-5.76</v>
      </c>
      <c r="BL749" s="13">
        <v>667.4</v>
      </c>
      <c r="BM749" s="13">
        <v>667.4</v>
      </c>
      <c r="BN749" s="13">
        <v>5.99</v>
      </c>
      <c r="BO749" s="13">
        <v>5.99</v>
      </c>
      <c r="BP749" s="13">
        <v>-5.76</v>
      </c>
      <c r="BQ749" s="13">
        <v>-6</v>
      </c>
      <c r="BR749" s="13">
        <v>-55.800000000000004</v>
      </c>
      <c r="BS749" s="13">
        <v>-0.70000000000000107</v>
      </c>
      <c r="BT749" s="14" t="s">
        <v>7128</v>
      </c>
      <c r="BU749" s="13">
        <v>50.740000000000009</v>
      </c>
      <c r="BV749" s="13">
        <v>46.300000000000004</v>
      </c>
      <c r="BW749" s="13">
        <v>40.300000000000004</v>
      </c>
      <c r="BX749" s="13">
        <v>37.299999999999997</v>
      </c>
      <c r="BY749" s="13">
        <v>79.699999999999974</v>
      </c>
      <c r="BZ749" s="13">
        <v>0</v>
      </c>
      <c r="CA749" s="13">
        <v>0</v>
      </c>
      <c r="CB749" s="13">
        <v>-2.5099999999999998</v>
      </c>
      <c r="CC749" s="15">
        <v>1.19</v>
      </c>
      <c r="CD749" s="15">
        <v>0.56499999999999995</v>
      </c>
      <c r="CE749" s="15">
        <v>0.36</v>
      </c>
      <c r="CF749" s="15" t="s">
        <v>7128</v>
      </c>
      <c r="CG749" s="15" t="s">
        <v>7128</v>
      </c>
      <c r="CH749" s="13" t="s">
        <v>7128</v>
      </c>
      <c r="CI749" s="13" t="s">
        <v>7128</v>
      </c>
      <c r="CJ749" s="13">
        <v>-2.5099999999999998</v>
      </c>
      <c r="CK749" s="12">
        <f t="shared" si="22"/>
        <v>5.4211663066954636E-2</v>
      </c>
      <c r="CL749" s="36" t="str">
        <f t="shared" si="23"/>
        <v>NA</v>
      </c>
      <c r="CM749" s="13" t="s">
        <v>7128</v>
      </c>
      <c r="CN749" s="13" t="s">
        <v>7128</v>
      </c>
      <c r="CO749" s="13" t="s">
        <v>7128</v>
      </c>
      <c r="CP749" s="13" t="s">
        <v>7128</v>
      </c>
      <c r="CQ749" s="13">
        <v>5.99</v>
      </c>
      <c r="CR749" s="13">
        <v>45.9</v>
      </c>
      <c r="CS749" s="13">
        <v>46.300000000000004</v>
      </c>
      <c r="CT749" s="13">
        <v>0</v>
      </c>
      <c r="CU749" s="13">
        <v>-5.76</v>
      </c>
      <c r="CV749" s="13">
        <v>0</v>
      </c>
      <c r="CW749" s="13">
        <v>5.99</v>
      </c>
      <c r="CX749" s="12">
        <v>-0.43431635388739948</v>
      </c>
      <c r="CY749" s="12">
        <v>-7.2271016311166891E-2</v>
      </c>
      <c r="CZ749" s="15">
        <v>7.6627712854757926</v>
      </c>
      <c r="DA749" s="20"/>
      <c r="DB749" s="20"/>
    </row>
    <row r="750" spans="1:106">
      <c r="A750" s="8" t="s">
        <v>6249</v>
      </c>
      <c r="B750" s="8" t="s">
        <v>6250</v>
      </c>
      <c r="C750" s="9" t="s">
        <v>7148</v>
      </c>
      <c r="D750" s="9" t="s">
        <v>7126</v>
      </c>
      <c r="E750" s="10" t="s">
        <v>7127</v>
      </c>
      <c r="F750" s="10" t="s">
        <v>7126</v>
      </c>
      <c r="G750" s="11">
        <v>0.67</v>
      </c>
      <c r="H750" s="11">
        <v>0.67</v>
      </c>
      <c r="I750" s="12">
        <v>9.0499999999999997E-2</v>
      </c>
      <c r="J750" s="12">
        <v>0.117135</v>
      </c>
      <c r="K750" s="12">
        <v>4.7E-2</v>
      </c>
      <c r="L750" s="12">
        <v>0.10350000000000001</v>
      </c>
      <c r="M750" s="12">
        <v>6.8320350000000002E-2</v>
      </c>
      <c r="N750" s="12">
        <v>0.117135</v>
      </c>
      <c r="O750" s="12" t="s">
        <v>7128</v>
      </c>
      <c r="P750" s="12" t="s">
        <v>7128</v>
      </c>
      <c r="Q750" s="13">
        <v>28.9</v>
      </c>
      <c r="R750" s="13">
        <v>0</v>
      </c>
      <c r="S750" s="13">
        <v>0</v>
      </c>
      <c r="T750" s="13">
        <v>0</v>
      </c>
      <c r="U750" s="13">
        <v>28.9</v>
      </c>
      <c r="V750" s="13">
        <v>0</v>
      </c>
      <c r="W750" s="13">
        <v>28.9</v>
      </c>
      <c r="X750" s="14">
        <v>0</v>
      </c>
      <c r="Y750" s="15">
        <v>0.2857142857142857</v>
      </c>
      <c r="Z750" s="14" t="s">
        <v>7128</v>
      </c>
      <c r="AA750" s="14">
        <v>0</v>
      </c>
      <c r="AB750" s="14" t="s">
        <v>7128</v>
      </c>
      <c r="AC750" s="14">
        <v>0</v>
      </c>
      <c r="AD750" s="13">
        <v>4.12</v>
      </c>
      <c r="AE750" s="15" t="s">
        <v>7128</v>
      </c>
      <c r="AF750" s="14" t="s">
        <v>7128</v>
      </c>
      <c r="AG750" s="14" t="s">
        <v>7128</v>
      </c>
      <c r="AH750" s="15">
        <v>0.20053835800807535</v>
      </c>
      <c r="AI750" s="5" t="s">
        <v>7128</v>
      </c>
      <c r="AJ750" s="15" t="s">
        <v>7128</v>
      </c>
      <c r="AK750" s="15" t="s">
        <v>7128</v>
      </c>
      <c r="AL750" s="15" t="s">
        <v>7128</v>
      </c>
      <c r="AM750" s="15" t="s">
        <v>7128</v>
      </c>
      <c r="AN750" s="15" t="s">
        <v>7128</v>
      </c>
      <c r="AO750" s="15" t="s">
        <v>7128</v>
      </c>
      <c r="AP750" s="15" t="s">
        <v>7128</v>
      </c>
      <c r="AQ750" s="15" t="s">
        <v>7128</v>
      </c>
      <c r="AR750" s="15" t="s">
        <v>7128</v>
      </c>
      <c r="AS750" s="15" t="s">
        <v>7128</v>
      </c>
      <c r="AT750" s="14" t="s">
        <v>7128</v>
      </c>
      <c r="AU750" s="14">
        <v>0</v>
      </c>
      <c r="AV750" s="12" t="s">
        <v>7128</v>
      </c>
      <c r="AW750" s="12" t="s">
        <v>7128</v>
      </c>
      <c r="AX750" s="12" t="s">
        <v>7128</v>
      </c>
      <c r="AY750" s="12" t="s">
        <v>7128</v>
      </c>
      <c r="AZ750" s="14" t="s">
        <v>7128</v>
      </c>
      <c r="BA750" s="14" t="s">
        <v>7128</v>
      </c>
      <c r="BB750" s="14" t="s">
        <v>7128</v>
      </c>
      <c r="BC750" s="14" t="s">
        <v>7128</v>
      </c>
      <c r="BD750" s="14" t="s">
        <v>7128</v>
      </c>
      <c r="BE750" s="14" t="s">
        <v>7128</v>
      </c>
      <c r="BF750" s="14">
        <v>0</v>
      </c>
      <c r="BG750" s="14">
        <v>6.0199999999999997E-2</v>
      </c>
      <c r="BH750" s="13">
        <v>0</v>
      </c>
      <c r="BI750" s="13">
        <v>0</v>
      </c>
      <c r="BJ750" s="13">
        <v>0</v>
      </c>
      <c r="BK750" s="13">
        <v>0</v>
      </c>
      <c r="BL750" s="13">
        <v>0</v>
      </c>
      <c r="BM750" s="13">
        <v>0</v>
      </c>
      <c r="BN750" s="13">
        <v>0</v>
      </c>
      <c r="BO750" s="13">
        <v>0</v>
      </c>
      <c r="BP750" s="13">
        <v>0</v>
      </c>
      <c r="BQ750" s="13">
        <v>0</v>
      </c>
      <c r="BR750" s="13">
        <v>0</v>
      </c>
      <c r="BS750" s="13">
        <v>0</v>
      </c>
      <c r="BT750" s="14" t="s">
        <v>7128</v>
      </c>
      <c r="BU750" s="13">
        <v>0</v>
      </c>
      <c r="BV750" s="13">
        <v>0</v>
      </c>
      <c r="BW750" s="13">
        <v>0</v>
      </c>
      <c r="BX750" s="13">
        <v>0</v>
      </c>
      <c r="BY750" s="13">
        <v>0</v>
      </c>
      <c r="BZ750" s="13">
        <v>0</v>
      </c>
      <c r="CA750" s="13">
        <v>0</v>
      </c>
      <c r="CB750" s="13">
        <v>0</v>
      </c>
      <c r="CC750" s="15" t="s">
        <v>7128</v>
      </c>
      <c r="CD750" s="15" t="s">
        <v>7128</v>
      </c>
      <c r="CE750" s="15">
        <v>0.36</v>
      </c>
      <c r="CF750" s="15" t="s">
        <v>7128</v>
      </c>
      <c r="CG750" s="15" t="s">
        <v>7128</v>
      </c>
      <c r="CH750" s="13" t="s">
        <v>7128</v>
      </c>
      <c r="CI750" s="13" t="s">
        <v>7128</v>
      </c>
      <c r="CJ750" s="13">
        <v>0</v>
      </c>
      <c r="CK750" s="12">
        <f t="shared" si="22"/>
        <v>0</v>
      </c>
      <c r="CL750" s="36" t="str">
        <f t="shared" si="23"/>
        <v>NA</v>
      </c>
      <c r="CM750" s="13" t="s">
        <v>7128</v>
      </c>
      <c r="CN750" s="13" t="s">
        <v>7128</v>
      </c>
      <c r="CO750" s="13" t="s">
        <v>7128</v>
      </c>
      <c r="CP750" s="13" t="s">
        <v>7128</v>
      </c>
      <c r="CQ750" s="13" t="s">
        <v>7128</v>
      </c>
      <c r="CR750" s="13" t="s">
        <v>7128</v>
      </c>
      <c r="CS750" s="13" t="s">
        <v>7128</v>
      </c>
      <c r="CT750" s="13">
        <v>0</v>
      </c>
      <c r="CU750" s="13">
        <v>0</v>
      </c>
      <c r="CV750" s="13">
        <v>0</v>
      </c>
      <c r="CW750" s="13">
        <v>0</v>
      </c>
      <c r="CX750" s="12" t="s">
        <v>7128</v>
      </c>
      <c r="CY750" s="12" t="s">
        <v>7128</v>
      </c>
      <c r="CZ750" s="15" t="s">
        <v>7128</v>
      </c>
      <c r="DA750" s="20"/>
      <c r="DB750" s="20"/>
    </row>
    <row r="751" spans="1:106" ht="24">
      <c r="A751" s="8" t="s">
        <v>5319</v>
      </c>
      <c r="B751" s="8" t="s">
        <v>5320</v>
      </c>
      <c r="C751" s="9" t="s">
        <v>7174</v>
      </c>
      <c r="D751" s="9" t="s">
        <v>7126</v>
      </c>
      <c r="E751" s="10" t="s">
        <v>7127</v>
      </c>
      <c r="F751" s="10" t="s">
        <v>7126</v>
      </c>
      <c r="G751" s="11">
        <v>0.45</v>
      </c>
      <c r="H751" s="11">
        <v>0.45</v>
      </c>
      <c r="I751" s="12">
        <v>9.0499999999999997E-2</v>
      </c>
      <c r="J751" s="12">
        <v>9.7225000000000006E-2</v>
      </c>
      <c r="K751" s="12">
        <v>4.7E-2</v>
      </c>
      <c r="L751" s="12">
        <v>0.10350000000000001</v>
      </c>
      <c r="M751" s="12">
        <v>6.8320350000000002E-2</v>
      </c>
      <c r="N751" s="12">
        <v>9.7225000000000006E-2</v>
      </c>
      <c r="O751" s="12">
        <v>-4.5251315789473688E-2</v>
      </c>
      <c r="P751" s="12">
        <v>-4.3483503401360549E-2</v>
      </c>
      <c r="Q751" s="13">
        <v>48.6</v>
      </c>
      <c r="R751" s="13">
        <v>0</v>
      </c>
      <c r="S751" s="13">
        <v>0</v>
      </c>
      <c r="T751" s="13">
        <v>0</v>
      </c>
      <c r="U751" s="13">
        <v>48.6</v>
      </c>
      <c r="V751" s="13">
        <v>0</v>
      </c>
      <c r="W751" s="13">
        <v>48.6</v>
      </c>
      <c r="X751" s="14">
        <v>0</v>
      </c>
      <c r="Y751" s="15">
        <v>0.47720042417815484</v>
      </c>
      <c r="Z751" s="14">
        <v>0</v>
      </c>
      <c r="AA751" s="14">
        <v>0</v>
      </c>
      <c r="AB751" s="14">
        <v>0</v>
      </c>
      <c r="AC751" s="14">
        <v>0</v>
      </c>
      <c r="AD751" s="13">
        <v>5.15</v>
      </c>
      <c r="AE751" s="15">
        <v>0.59841666666666671</v>
      </c>
      <c r="AF751" s="14">
        <v>0.11832159566199232</v>
      </c>
      <c r="AG751" s="14" t="s">
        <v>7128</v>
      </c>
      <c r="AH751" s="15">
        <v>0.12333629103815437</v>
      </c>
      <c r="AI751" s="5" t="s">
        <v>7128</v>
      </c>
      <c r="AJ751" s="15">
        <v>615.18987341772151</v>
      </c>
      <c r="AK751" s="15">
        <v>615.18987341772151</v>
      </c>
      <c r="AL751" s="15" t="s">
        <v>7128</v>
      </c>
      <c r="AM751" s="15" t="s">
        <v>7128</v>
      </c>
      <c r="AN751" s="15">
        <v>31.558441558441558</v>
      </c>
      <c r="AO751" s="15">
        <v>181.34328358208955</v>
      </c>
      <c r="AP751" s="15">
        <v>615.18987341772151</v>
      </c>
      <c r="AQ751" s="15" t="s">
        <v>7128</v>
      </c>
      <c r="AR751" s="15">
        <v>31.558441558441558</v>
      </c>
      <c r="AS751" s="15">
        <v>181.34328358208955</v>
      </c>
      <c r="AT751" s="14">
        <v>0</v>
      </c>
      <c r="AU751" s="14">
        <v>0</v>
      </c>
      <c r="AV751" s="12">
        <v>1.0229999999999999</v>
      </c>
      <c r="AW751" s="12" t="s">
        <v>7128</v>
      </c>
      <c r="AX751" s="12">
        <v>0.96099999999999997</v>
      </c>
      <c r="AY751" s="12" t="s">
        <v>7128</v>
      </c>
      <c r="AZ751" s="14" t="s">
        <v>7128</v>
      </c>
      <c r="BA751" s="14" t="s">
        <v>7128</v>
      </c>
      <c r="BB751" s="14">
        <v>5.1973684210526318E-2</v>
      </c>
      <c r="BC751" s="14">
        <v>5.3741496598639457E-2</v>
      </c>
      <c r="BD751" s="14">
        <v>0.29477611940298504</v>
      </c>
      <c r="BE751" s="14">
        <v>0.29477611940298504</v>
      </c>
      <c r="BF751" s="14">
        <v>0</v>
      </c>
      <c r="BG751" s="14" t="s">
        <v>7128</v>
      </c>
      <c r="BH751" s="13">
        <v>7.9000000000000001E-2</v>
      </c>
      <c r="BI751" s="13">
        <v>7.9000000000000001E-2</v>
      </c>
      <c r="BJ751" s="13">
        <v>7.9000000000000001E-2</v>
      </c>
      <c r="BK751" s="13">
        <v>7.9000000000000001E-2</v>
      </c>
      <c r="BL751" s="13">
        <v>0.26800000000000002</v>
      </c>
      <c r="BM751" s="13">
        <v>0.26800000000000002</v>
      </c>
      <c r="BN751" s="13">
        <v>0</v>
      </c>
      <c r="BO751" s="13">
        <v>0</v>
      </c>
      <c r="BP751" s="13">
        <v>7.9000000000000001E-2</v>
      </c>
      <c r="BQ751" s="13">
        <v>0</v>
      </c>
      <c r="BR751" s="13">
        <v>0</v>
      </c>
      <c r="BS751" s="13">
        <v>0</v>
      </c>
      <c r="BT751" s="14">
        <v>0</v>
      </c>
      <c r="BU751" s="13">
        <v>7.9000000000000001E-2</v>
      </c>
      <c r="BV751" s="13">
        <v>7.9000000000000001E-2</v>
      </c>
      <c r="BW751" s="13">
        <v>7.9000000000000001E-2</v>
      </c>
      <c r="BX751" s="13">
        <v>1.52</v>
      </c>
      <c r="BY751" s="13">
        <v>1.47</v>
      </c>
      <c r="BZ751" s="13">
        <v>1.54</v>
      </c>
      <c r="CA751" s="13">
        <v>1.54</v>
      </c>
      <c r="CB751" s="13">
        <v>0</v>
      </c>
      <c r="CC751" s="15">
        <v>-0.17100000000000001</v>
      </c>
      <c r="CD751" s="15" t="s">
        <v>7128</v>
      </c>
      <c r="CE751" s="15">
        <v>0.36</v>
      </c>
      <c r="CF751" s="15" t="s">
        <v>7128</v>
      </c>
      <c r="CG751" s="15" t="s">
        <v>7128</v>
      </c>
      <c r="CH751" s="13" t="s">
        <v>7128</v>
      </c>
      <c r="CI751" s="13" t="s">
        <v>7128</v>
      </c>
      <c r="CJ751" s="13">
        <v>0</v>
      </c>
      <c r="CK751" s="12">
        <f t="shared" si="22"/>
        <v>0</v>
      </c>
      <c r="CL751" s="36">
        <f t="shared" si="23"/>
        <v>0.17402597402597403</v>
      </c>
      <c r="CM751" s="13">
        <v>7.9000000000000001E-2</v>
      </c>
      <c r="CN751" s="13" t="s">
        <v>7128</v>
      </c>
      <c r="CO751" s="13">
        <v>7.9000000000000001E-2</v>
      </c>
      <c r="CP751" s="13">
        <v>48.6</v>
      </c>
      <c r="CQ751" s="13" t="s">
        <v>7128</v>
      </c>
      <c r="CR751" s="13" t="s">
        <v>7128</v>
      </c>
      <c r="CS751" s="13" t="s">
        <v>7128</v>
      </c>
      <c r="CT751" s="13">
        <v>0</v>
      </c>
      <c r="CU751" s="13">
        <v>7.9000000000000001E-2</v>
      </c>
      <c r="CV751" s="13">
        <v>1.54</v>
      </c>
      <c r="CW751" s="13">
        <v>0</v>
      </c>
      <c r="CX751" s="12">
        <v>5.1973684210526318E-2</v>
      </c>
      <c r="CY751" s="12">
        <v>5.3741496598639457E-2</v>
      </c>
      <c r="CZ751" s="15" t="s">
        <v>7128</v>
      </c>
      <c r="DA751" s="20"/>
      <c r="DB751" s="20"/>
    </row>
    <row r="752" spans="1:106">
      <c r="A752" s="8" t="s">
        <v>3917</v>
      </c>
      <c r="B752" s="8" t="s">
        <v>3918</v>
      </c>
      <c r="C752" s="9" t="s">
        <v>7134</v>
      </c>
      <c r="D752" s="9" t="s">
        <v>7126</v>
      </c>
      <c r="E752" s="10" t="s">
        <v>7127</v>
      </c>
      <c r="F752" s="10" t="s">
        <v>7126</v>
      </c>
      <c r="G752" s="11">
        <v>0.89</v>
      </c>
      <c r="H752" s="11">
        <v>8.7162734584450394</v>
      </c>
      <c r="I752" s="12">
        <v>9.0499999999999997E-2</v>
      </c>
      <c r="J752" s="12">
        <v>0.84532274798927609</v>
      </c>
      <c r="K752" s="12">
        <v>4.1999999999999996E-2</v>
      </c>
      <c r="L752" s="12">
        <v>9.8500000000000004E-2</v>
      </c>
      <c r="M752" s="12">
        <v>6.5019850000000004E-2</v>
      </c>
      <c r="N752" s="12">
        <v>0.14469490637831917</v>
      </c>
      <c r="O752" s="12">
        <v>-0.86178160085710653</v>
      </c>
      <c r="P752" s="12">
        <v>-8.3013453061884859E-2</v>
      </c>
      <c r="Q752" s="13">
        <v>0.373</v>
      </c>
      <c r="R752" s="13">
        <v>0</v>
      </c>
      <c r="S752" s="13">
        <v>3.28</v>
      </c>
      <c r="T752" s="13">
        <v>3.28</v>
      </c>
      <c r="U752" s="13">
        <v>3.6529999999999996</v>
      </c>
      <c r="V752" s="13">
        <v>9.6000000000000002E-2</v>
      </c>
      <c r="W752" s="13">
        <v>3.5569999999999995</v>
      </c>
      <c r="X752" s="14">
        <v>2.6279770052012048E-2</v>
      </c>
      <c r="Y752" s="15">
        <v>2.8409090909090908E-2</v>
      </c>
      <c r="Z752" s="14">
        <v>0.46458923512747874</v>
      </c>
      <c r="AA752" s="14">
        <v>0.89789214344374491</v>
      </c>
      <c r="AB752" s="14">
        <v>0.86772486772486768</v>
      </c>
      <c r="AC752" s="14">
        <v>8.7935656836461114</v>
      </c>
      <c r="AD752" s="13">
        <v>1.0999999999999999E-2</v>
      </c>
      <c r="AE752" s="15">
        <v>2.4953055555555559</v>
      </c>
      <c r="AF752" s="14">
        <v>4.4721359549995794E-2</v>
      </c>
      <c r="AG752" s="14">
        <v>0.68088269914868604</v>
      </c>
      <c r="AH752" s="15">
        <v>0.65624999999999989</v>
      </c>
      <c r="AI752" s="5">
        <v>1.0330188679245282</v>
      </c>
      <c r="AJ752" s="15" t="s">
        <v>7128</v>
      </c>
      <c r="AK752" s="15" t="s">
        <v>7128</v>
      </c>
      <c r="AL752" s="15" t="s">
        <v>7128</v>
      </c>
      <c r="AM752" s="15" t="s">
        <v>7128</v>
      </c>
      <c r="AN752" s="15">
        <v>9.8677248677248683E-2</v>
      </c>
      <c r="AO752" s="15">
        <v>5.3515064562410335E-2</v>
      </c>
      <c r="AP752" s="15">
        <v>8.1210045662100452</v>
      </c>
      <c r="AQ752" s="15">
        <v>3.2935185185185176</v>
      </c>
      <c r="AR752" s="15">
        <v>0.51076967260195283</v>
      </c>
      <c r="AS752" s="15">
        <v>0.51032998565279764</v>
      </c>
      <c r="AT752" s="14" t="s">
        <v>7128</v>
      </c>
      <c r="AU752" s="14">
        <v>0</v>
      </c>
      <c r="AV752" s="12" t="s">
        <v>7128</v>
      </c>
      <c r="AW752" s="12" t="s">
        <v>7128</v>
      </c>
      <c r="AX752" s="12">
        <v>-0.17100000000000001</v>
      </c>
      <c r="AY752" s="12">
        <v>3.7900000000000003E-2</v>
      </c>
      <c r="AZ752" s="14" t="s">
        <v>7128</v>
      </c>
      <c r="BA752" s="14" t="s">
        <v>7128</v>
      </c>
      <c r="BB752" s="14">
        <v>-1.6458852867830425E-2</v>
      </c>
      <c r="BC752" s="14">
        <v>6.1681453316434307E-2</v>
      </c>
      <c r="BD752" s="14">
        <v>-9.4691535150645632E-3</v>
      </c>
      <c r="BE752" s="14">
        <v>6.2840746054519364E-2</v>
      </c>
      <c r="BF752" s="14">
        <v>0</v>
      </c>
      <c r="BG752" s="14">
        <v>8.43E-2</v>
      </c>
      <c r="BH752" s="13">
        <v>-6.6000000000000003E-2</v>
      </c>
      <c r="BI752" s="13">
        <v>-6.6000000000000003E-2</v>
      </c>
      <c r="BJ752" s="13">
        <v>0.438</v>
      </c>
      <c r="BK752" s="13">
        <v>0.438</v>
      </c>
      <c r="BL752" s="13">
        <v>6.97</v>
      </c>
      <c r="BM752" s="13">
        <v>6.97</v>
      </c>
      <c r="BN752" s="13">
        <v>1.08</v>
      </c>
      <c r="BO752" s="13">
        <v>1.08</v>
      </c>
      <c r="BP752" s="13">
        <v>0.438</v>
      </c>
      <c r="BQ752" s="13">
        <v>0</v>
      </c>
      <c r="BR752" s="13">
        <v>0</v>
      </c>
      <c r="BS752" s="13">
        <v>-0.27700000000000002</v>
      </c>
      <c r="BT752" s="14">
        <v>-0.63242009132420096</v>
      </c>
      <c r="BU752" s="13">
        <v>0.71500000000000008</v>
      </c>
      <c r="BV752" s="13">
        <v>0.21100000000000002</v>
      </c>
      <c r="BW752" s="13">
        <v>0.21100000000000002</v>
      </c>
      <c r="BX752" s="13">
        <v>4.01</v>
      </c>
      <c r="BY752" s="13">
        <v>7.101</v>
      </c>
      <c r="BZ752" s="13">
        <v>3.78</v>
      </c>
      <c r="CA752" s="13">
        <v>6.9639999999999995</v>
      </c>
      <c r="CB752" s="13">
        <v>0</v>
      </c>
      <c r="CC752" s="15">
        <v>0.20300000000000001</v>
      </c>
      <c r="CD752" s="15">
        <v>2.31</v>
      </c>
      <c r="CE752" s="15">
        <v>0.36</v>
      </c>
      <c r="CF752" s="15" t="s">
        <v>7128</v>
      </c>
      <c r="CG752" s="15" t="s">
        <v>7128</v>
      </c>
      <c r="CH752" s="13" t="s">
        <v>7128</v>
      </c>
      <c r="CI752" s="13" t="s">
        <v>7128</v>
      </c>
      <c r="CJ752" s="13">
        <v>0</v>
      </c>
      <c r="CK752" s="12">
        <f t="shared" si="22"/>
        <v>0</v>
      </c>
      <c r="CL752" s="36">
        <f t="shared" si="23"/>
        <v>1.0008615738081563</v>
      </c>
      <c r="CM752" s="13">
        <v>8.2000000000000003E-2</v>
      </c>
      <c r="CN752" s="13" t="s">
        <v>7128</v>
      </c>
      <c r="CO752" s="13" t="s">
        <v>7128</v>
      </c>
      <c r="CP752" s="13" t="s">
        <v>7128</v>
      </c>
      <c r="CQ752" s="13">
        <v>1.08</v>
      </c>
      <c r="CR752" s="13">
        <v>3.5569999999999995</v>
      </c>
      <c r="CS752" s="13" t="s">
        <v>7128</v>
      </c>
      <c r="CT752" s="13">
        <v>0</v>
      </c>
      <c r="CU752" s="13">
        <v>0.438</v>
      </c>
      <c r="CV752" s="13">
        <v>6.9639999999999995</v>
      </c>
      <c r="CW752" s="13">
        <v>1.08</v>
      </c>
      <c r="CX752" s="12">
        <v>-1.6458852867830425E-2</v>
      </c>
      <c r="CY752" s="12">
        <v>6.1681453316434307E-2</v>
      </c>
      <c r="CZ752" s="15">
        <v>3.2935185185185176</v>
      </c>
      <c r="DA752" s="20"/>
      <c r="DB752" s="20"/>
    </row>
    <row r="753" spans="1:106">
      <c r="A753" s="8" t="s">
        <v>3987</v>
      </c>
      <c r="B753" s="8" t="s">
        <v>3988</v>
      </c>
      <c r="C753" s="9" t="s">
        <v>7161</v>
      </c>
      <c r="D753" s="9" t="s">
        <v>7126</v>
      </c>
      <c r="E753" s="10" t="s">
        <v>7127</v>
      </c>
      <c r="F753" s="10" t="s">
        <v>7126</v>
      </c>
      <c r="G753" s="11">
        <v>0.75</v>
      </c>
      <c r="H753" s="11">
        <v>0.75</v>
      </c>
      <c r="I753" s="12">
        <v>9.0499999999999997E-2</v>
      </c>
      <c r="J753" s="12">
        <v>0.12437499999999999</v>
      </c>
      <c r="K753" s="12">
        <v>4.1999999999999996E-2</v>
      </c>
      <c r="L753" s="12">
        <v>9.8500000000000004E-2</v>
      </c>
      <c r="M753" s="12">
        <v>6.5019850000000004E-2</v>
      </c>
      <c r="N753" s="12">
        <v>0.12437499999999999</v>
      </c>
      <c r="O753" s="12">
        <v>-0.16096036585365853</v>
      </c>
      <c r="P753" s="12">
        <v>-7.6823797862867305E-2</v>
      </c>
      <c r="Q753" s="13">
        <v>6.35</v>
      </c>
      <c r="R753" s="13">
        <v>0</v>
      </c>
      <c r="S753" s="13">
        <v>0</v>
      </c>
      <c r="T753" s="13">
        <v>0</v>
      </c>
      <c r="U753" s="13">
        <v>6.35</v>
      </c>
      <c r="V753" s="13">
        <v>0</v>
      </c>
      <c r="W753" s="13">
        <v>6.35</v>
      </c>
      <c r="X753" s="14">
        <v>0</v>
      </c>
      <c r="Y753" s="15">
        <v>0.20449897750511248</v>
      </c>
      <c r="Z753" s="14" t="s">
        <v>7128</v>
      </c>
      <c r="AA753" s="14">
        <v>0</v>
      </c>
      <c r="AB753" s="14" t="s">
        <v>7128</v>
      </c>
      <c r="AC753" s="14">
        <v>0</v>
      </c>
      <c r="AD753" s="13">
        <v>0.64900000000000002</v>
      </c>
      <c r="AE753" s="15">
        <v>1.5590555555555559</v>
      </c>
      <c r="AF753" s="14">
        <v>0.10488088481701516</v>
      </c>
      <c r="AG753" s="14">
        <v>0.69793461532777357</v>
      </c>
      <c r="AH753" s="15">
        <v>0.34605809128630705</v>
      </c>
      <c r="AI753" s="5">
        <v>1.0553359683794468</v>
      </c>
      <c r="AJ753" s="15" t="s">
        <v>7128</v>
      </c>
      <c r="AK753" s="15" t="s">
        <v>7128</v>
      </c>
      <c r="AL753" s="15" t="s">
        <v>7128</v>
      </c>
      <c r="AM753" s="15" t="s">
        <v>7128</v>
      </c>
      <c r="AN753" s="15" t="s">
        <v>7128</v>
      </c>
      <c r="AO753" s="15">
        <v>1.016</v>
      </c>
      <c r="AP753" s="15">
        <v>11.891385767790261</v>
      </c>
      <c r="AQ753" s="15">
        <v>7.3923166472642601</v>
      </c>
      <c r="AR753" s="15" t="s">
        <v>7128</v>
      </c>
      <c r="AS753" s="15">
        <v>1.016</v>
      </c>
      <c r="AT753" s="14" t="s">
        <v>7128</v>
      </c>
      <c r="AU753" s="14">
        <v>0</v>
      </c>
      <c r="AV753" s="12" t="s">
        <v>7128</v>
      </c>
      <c r="AW753" s="12" t="s">
        <v>7128</v>
      </c>
      <c r="AX753" s="12">
        <v>-0.16399999999999998</v>
      </c>
      <c r="AY753" s="12">
        <v>-2.92E-2</v>
      </c>
      <c r="AZ753" s="14" t="s">
        <v>7128</v>
      </c>
      <c r="BA753" s="14" t="s">
        <v>7128</v>
      </c>
      <c r="BB753" s="14">
        <v>-3.6585365853658541E-2</v>
      </c>
      <c r="BC753" s="14">
        <v>4.7551202137132688E-2</v>
      </c>
      <c r="BD753" s="14">
        <v>-4.0800000000000003E-2</v>
      </c>
      <c r="BE753" s="14">
        <v>8.5440000000000002E-2</v>
      </c>
      <c r="BF753" s="14">
        <v>0</v>
      </c>
      <c r="BG753" s="14" t="s">
        <v>7128</v>
      </c>
      <c r="BH753" s="13">
        <v>-0.255</v>
      </c>
      <c r="BI753" s="13">
        <v>-0.255</v>
      </c>
      <c r="BJ753" s="13">
        <v>0.53400000000000003</v>
      </c>
      <c r="BK753" s="13">
        <v>0.53400000000000003</v>
      </c>
      <c r="BL753" s="13">
        <v>6.25</v>
      </c>
      <c r="BM753" s="13">
        <v>6.25</v>
      </c>
      <c r="BN753" s="13">
        <v>0.85899999999999999</v>
      </c>
      <c r="BO753" s="13">
        <v>0.85899999999999999</v>
      </c>
      <c r="BP753" s="13">
        <v>0.53400000000000003</v>
      </c>
      <c r="BQ753" s="13">
        <v>-5.5000000000000049E-2</v>
      </c>
      <c r="BR753" s="13">
        <v>0.115</v>
      </c>
      <c r="BS753" s="13">
        <v>-0.30499999999999999</v>
      </c>
      <c r="BT753" s="14">
        <v>-0.35580524344569286</v>
      </c>
      <c r="BU753" s="13">
        <v>0.72399999999999998</v>
      </c>
      <c r="BV753" s="13">
        <v>-9.9999999999999672E-3</v>
      </c>
      <c r="BW753" s="13">
        <v>-6.5000000000000016E-2</v>
      </c>
      <c r="BX753" s="13">
        <v>6.97</v>
      </c>
      <c r="BY753" s="13">
        <v>11.229999999999999</v>
      </c>
      <c r="BZ753" s="13">
        <v>0</v>
      </c>
      <c r="CA753" s="13">
        <v>0</v>
      </c>
      <c r="CB753" s="13">
        <v>0</v>
      </c>
      <c r="CC753" s="15">
        <v>0.48799999999999999</v>
      </c>
      <c r="CD753" s="15">
        <v>0.71</v>
      </c>
      <c r="CE753" s="15">
        <v>0.36</v>
      </c>
      <c r="CF753" s="15">
        <v>0.78536007986883682</v>
      </c>
      <c r="CG753" s="15">
        <v>0.68018582904048697</v>
      </c>
      <c r="CH753" s="13">
        <v>2.1292500000000003</v>
      </c>
      <c r="CI753" s="13">
        <v>1.3688750000000001</v>
      </c>
      <c r="CJ753" s="13">
        <v>0</v>
      </c>
      <c r="CK753" s="12">
        <f t="shared" si="22"/>
        <v>0</v>
      </c>
      <c r="CL753" s="36" t="str">
        <f t="shared" si="23"/>
        <v>NA</v>
      </c>
      <c r="CM753" s="13" t="s">
        <v>7128</v>
      </c>
      <c r="CN753" s="13" t="s">
        <v>7128</v>
      </c>
      <c r="CO753" s="13" t="s">
        <v>7128</v>
      </c>
      <c r="CP753" s="13" t="s">
        <v>7128</v>
      </c>
      <c r="CQ753" s="13">
        <v>0.85899999999999999</v>
      </c>
      <c r="CR753" s="13">
        <v>6.35</v>
      </c>
      <c r="CS753" s="13" t="s">
        <v>7128</v>
      </c>
      <c r="CT753" s="13">
        <v>0.1186</v>
      </c>
      <c r="CU753" s="13">
        <v>0.52900000000000003</v>
      </c>
      <c r="CV753" s="13">
        <v>0.1186</v>
      </c>
      <c r="CW753" s="13">
        <v>0.89500000000000002</v>
      </c>
      <c r="CX753" s="12">
        <v>-3.6678610727082922E-2</v>
      </c>
      <c r="CY753" s="12">
        <v>4.6613679220344366E-2</v>
      </c>
      <c r="CZ753" s="15">
        <v>7.0949720670391052</v>
      </c>
      <c r="DA753" s="20"/>
      <c r="DB753" s="20"/>
    </row>
    <row r="754" spans="1:106" ht="24">
      <c r="A754" s="8" t="s">
        <v>653</v>
      </c>
      <c r="B754" s="8" t="s">
        <v>654</v>
      </c>
      <c r="C754" s="9" t="s">
        <v>7147</v>
      </c>
      <c r="D754" s="9" t="s">
        <v>7126</v>
      </c>
      <c r="E754" s="10" t="s">
        <v>7127</v>
      </c>
      <c r="F754" s="10" t="s">
        <v>7126</v>
      </c>
      <c r="G754" s="11">
        <v>0.99</v>
      </c>
      <c r="H754" s="11">
        <v>10.545135135135135</v>
      </c>
      <c r="I754" s="12">
        <v>9.0499999999999997E-2</v>
      </c>
      <c r="J754" s="12">
        <v>1.0108347297297298</v>
      </c>
      <c r="K754" s="12">
        <v>5.1999999999999998E-2</v>
      </c>
      <c r="L754" s="12">
        <v>0.1085</v>
      </c>
      <c r="M754" s="12">
        <v>7.162085E-2</v>
      </c>
      <c r="N754" s="12">
        <v>0.15979627203270375</v>
      </c>
      <c r="O754" s="12">
        <v>-1.2025886564313004</v>
      </c>
      <c r="P754" s="12">
        <v>-0.16746177725918457</v>
      </c>
      <c r="Q754" s="13">
        <v>33.299999999999997</v>
      </c>
      <c r="R754" s="13">
        <v>0</v>
      </c>
      <c r="S754" s="13">
        <v>321.39999999999998</v>
      </c>
      <c r="T754" s="13">
        <v>321.39999999999998</v>
      </c>
      <c r="U754" s="13">
        <v>354.7</v>
      </c>
      <c r="V754" s="13">
        <v>11.5</v>
      </c>
      <c r="W754" s="13">
        <v>343.2</v>
      </c>
      <c r="X754" s="14">
        <v>3.2421764871722582E-2</v>
      </c>
      <c r="Y754" s="15">
        <v>0.40740740740740738</v>
      </c>
      <c r="Z754" s="14">
        <v>0.7026672496720594</v>
      </c>
      <c r="AA754" s="14">
        <v>0.90611784606709889</v>
      </c>
      <c r="AB754" s="14">
        <v>2.3632352941176471</v>
      </c>
      <c r="AC754" s="14">
        <v>9.6516516516516511</v>
      </c>
      <c r="AD754" s="13">
        <v>0.61699999999999999</v>
      </c>
      <c r="AE754" s="15">
        <v>4.9605555555555556</v>
      </c>
      <c r="AF754" s="14">
        <v>0.33763886032268264</v>
      </c>
      <c r="AG754" s="14">
        <v>0.90185116638821794</v>
      </c>
      <c r="AH754" s="15">
        <v>0.59657875980042774</v>
      </c>
      <c r="AI754" s="5" t="s">
        <v>7128</v>
      </c>
      <c r="AJ754" s="15" t="s">
        <v>7128</v>
      </c>
      <c r="AK754" s="15" t="s">
        <v>7128</v>
      </c>
      <c r="AL754" s="15" t="s">
        <v>7128</v>
      </c>
      <c r="AM754" s="15" t="s">
        <v>7128</v>
      </c>
      <c r="AN754" s="15">
        <v>0.24485294117647058</v>
      </c>
      <c r="AO754" s="15">
        <v>7.3445081605646223E-2</v>
      </c>
      <c r="AP754" s="15" t="s">
        <v>7128</v>
      </c>
      <c r="AQ754" s="15">
        <v>117.9381443298969</v>
      </c>
      <c r="AR754" s="15">
        <v>0.76967930029154519</v>
      </c>
      <c r="AS754" s="15">
        <v>0.75694750771945307</v>
      </c>
      <c r="AT754" s="14" t="s">
        <v>7128</v>
      </c>
      <c r="AU754" s="14">
        <v>0</v>
      </c>
      <c r="AV754" s="12" t="s">
        <v>7128</v>
      </c>
      <c r="AW754" s="12" t="s">
        <v>7128</v>
      </c>
      <c r="AX754" s="12">
        <v>0.12</v>
      </c>
      <c r="AY754" s="12">
        <v>0.26899999999999996</v>
      </c>
      <c r="AZ754" s="14" t="s">
        <v>7128</v>
      </c>
      <c r="BA754" s="14" t="s">
        <v>7128</v>
      </c>
      <c r="BB754" s="14">
        <v>-0.19175392670157068</v>
      </c>
      <c r="BC754" s="14">
        <v>-7.6655052264808354E-3</v>
      </c>
      <c r="BD754" s="14">
        <v>-6.4622849580943983E-2</v>
      </c>
      <c r="BE754" s="14">
        <v>-6.3078958976621087E-3</v>
      </c>
      <c r="BF754" s="14">
        <v>0</v>
      </c>
      <c r="BG754" s="14">
        <v>0.2036</v>
      </c>
      <c r="BH754" s="13">
        <v>-29.3</v>
      </c>
      <c r="BI754" s="13">
        <v>-29.3</v>
      </c>
      <c r="BJ754" s="13">
        <v>-2.86</v>
      </c>
      <c r="BK754" s="13">
        <v>-2.86</v>
      </c>
      <c r="BL754" s="13">
        <v>453.4</v>
      </c>
      <c r="BM754" s="13">
        <v>453.4</v>
      </c>
      <c r="BN754" s="13">
        <v>2.91</v>
      </c>
      <c r="BO754" s="13">
        <v>2.91</v>
      </c>
      <c r="BP754" s="13">
        <v>-2.86</v>
      </c>
      <c r="BQ754" s="13">
        <v>0</v>
      </c>
      <c r="BR754" s="13">
        <v>0</v>
      </c>
      <c r="BS754" s="13">
        <v>-8.9499999999999993</v>
      </c>
      <c r="BT754" s="14" t="s">
        <v>7128</v>
      </c>
      <c r="BU754" s="13">
        <v>6.09</v>
      </c>
      <c r="BV754" s="13">
        <v>-20.350000000000001</v>
      </c>
      <c r="BW754" s="13">
        <v>-20.350000000000001</v>
      </c>
      <c r="BX754" s="13">
        <v>152.80000000000001</v>
      </c>
      <c r="BY754" s="13">
        <v>373.1</v>
      </c>
      <c r="BZ754" s="13">
        <v>136</v>
      </c>
      <c r="CA754" s="13">
        <v>445.9</v>
      </c>
      <c r="CB754" s="13">
        <v>0</v>
      </c>
      <c r="CC754" s="15">
        <v>2.0299999999999998</v>
      </c>
      <c r="CD754" s="15">
        <v>1.29</v>
      </c>
      <c r="CE754" s="15">
        <v>0.36</v>
      </c>
      <c r="CF754" s="15" t="s">
        <v>7128</v>
      </c>
      <c r="CG754" s="15" t="s">
        <v>7128</v>
      </c>
      <c r="CH754" s="13" t="s">
        <v>7128</v>
      </c>
      <c r="CI754" s="13" t="s">
        <v>7128</v>
      </c>
      <c r="CJ754" s="13">
        <v>0</v>
      </c>
      <c r="CK754" s="12">
        <f t="shared" si="22"/>
        <v>0</v>
      </c>
      <c r="CL754" s="36">
        <f t="shared" si="23"/>
        <v>1.0168199147790984</v>
      </c>
      <c r="CM754" s="13" t="s">
        <v>7128</v>
      </c>
      <c r="CN754" s="13" t="s">
        <v>7128</v>
      </c>
      <c r="CO754" s="13" t="s">
        <v>7128</v>
      </c>
      <c r="CP754" s="13" t="s">
        <v>7128</v>
      </c>
      <c r="CQ754" s="13">
        <v>2.91</v>
      </c>
      <c r="CR754" s="13">
        <v>343.2</v>
      </c>
      <c r="CS754" s="13" t="s">
        <v>7128</v>
      </c>
      <c r="CT754" s="13">
        <v>0</v>
      </c>
      <c r="CU754" s="13">
        <v>-2.86</v>
      </c>
      <c r="CV754" s="13">
        <v>445.9</v>
      </c>
      <c r="CW754" s="13">
        <v>2.91</v>
      </c>
      <c r="CX754" s="12">
        <v>-0.19175392670157068</v>
      </c>
      <c r="CY754" s="12">
        <v>-7.6655052264808354E-3</v>
      </c>
      <c r="CZ754" s="15">
        <v>117.9381443298969</v>
      </c>
      <c r="DA754" s="20"/>
      <c r="DB754" s="20"/>
    </row>
    <row r="755" spans="1:106">
      <c r="A755" s="8" t="s">
        <v>3909</v>
      </c>
      <c r="B755" s="8" t="s">
        <v>3910</v>
      </c>
      <c r="C755" s="9" t="s">
        <v>7148</v>
      </c>
      <c r="D755" s="9" t="s">
        <v>7126</v>
      </c>
      <c r="E755" s="10" t="s">
        <v>7127</v>
      </c>
      <c r="F755" s="10" t="s">
        <v>7126</v>
      </c>
      <c r="G755" s="11">
        <v>0.67</v>
      </c>
      <c r="H755" s="11">
        <v>0.89488968194642049</v>
      </c>
      <c r="I755" s="12">
        <v>9.0499999999999997E-2</v>
      </c>
      <c r="J755" s="12">
        <v>0.13748751621615105</v>
      </c>
      <c r="K755" s="12">
        <v>4.7E-2</v>
      </c>
      <c r="L755" s="12">
        <v>0.10350000000000001</v>
      </c>
      <c r="M755" s="12">
        <v>6.8320350000000002E-2</v>
      </c>
      <c r="N755" s="12">
        <v>0.11676594782494876</v>
      </c>
      <c r="O755" s="12">
        <v>-0.11557911926958617</v>
      </c>
      <c r="P755" s="12">
        <v>-0.10399877072087532</v>
      </c>
      <c r="Q755" s="13">
        <v>3.39</v>
      </c>
      <c r="R755" s="13">
        <v>0</v>
      </c>
      <c r="S755" s="13">
        <v>1.45</v>
      </c>
      <c r="T755" s="13">
        <v>1.45</v>
      </c>
      <c r="U755" s="13">
        <v>4.84</v>
      </c>
      <c r="V755" s="13">
        <v>0</v>
      </c>
      <c r="W755" s="13">
        <v>4.84</v>
      </c>
      <c r="X755" s="14">
        <v>0</v>
      </c>
      <c r="Y755" s="15">
        <v>0.21666666666666667</v>
      </c>
      <c r="Z755" s="14">
        <v>0.10175438596491228</v>
      </c>
      <c r="AA755" s="14">
        <v>0.29958677685950413</v>
      </c>
      <c r="AB755" s="14">
        <v>0.11328124999999999</v>
      </c>
      <c r="AC755" s="14">
        <v>0.42772861356932151</v>
      </c>
      <c r="AD755" s="13">
        <v>0.22600000000000001</v>
      </c>
      <c r="AE755" s="15">
        <v>-0.15300000000000002</v>
      </c>
      <c r="AF755" s="14">
        <v>3.1622776601683791E-2</v>
      </c>
      <c r="AG755" s="14" t="s">
        <v>7128</v>
      </c>
      <c r="AH755" s="15">
        <v>0.40381282495667253</v>
      </c>
      <c r="AI755" s="5">
        <v>1.3107344632768363</v>
      </c>
      <c r="AJ755" s="15">
        <v>9.8833819241982503</v>
      </c>
      <c r="AK755" s="15">
        <v>11.811846689895471</v>
      </c>
      <c r="AL755" s="15" t="s">
        <v>7128</v>
      </c>
      <c r="AM755" s="15" t="s">
        <v>7128</v>
      </c>
      <c r="AN755" s="15">
        <v>0.26484374999999999</v>
      </c>
      <c r="AO755" s="15">
        <v>0.48917748917748921</v>
      </c>
      <c r="AP755" s="15">
        <v>20.862068965517238</v>
      </c>
      <c r="AQ755" s="15">
        <v>12.906666666666666</v>
      </c>
      <c r="AR755" s="15">
        <v>0.33964912280701753</v>
      </c>
      <c r="AS755" s="15">
        <v>0.69841269841269837</v>
      </c>
      <c r="AT755" s="14">
        <v>0</v>
      </c>
      <c r="AU755" s="14">
        <v>0</v>
      </c>
      <c r="AV755" s="12">
        <v>-0.254</v>
      </c>
      <c r="AW755" s="12">
        <v>-0.22600000000000001</v>
      </c>
      <c r="AX755" s="12">
        <v>-3.5299999999999998E-2</v>
      </c>
      <c r="AY755" s="12">
        <v>-4.2999999999999997E-2</v>
      </c>
      <c r="AZ755" s="14" t="s">
        <v>7128</v>
      </c>
      <c r="BA755" s="14" t="s">
        <v>7128</v>
      </c>
      <c r="BB755" s="14">
        <v>2.1908396946564886E-2</v>
      </c>
      <c r="BC755" s="14">
        <v>1.2767177104073438E-2</v>
      </c>
      <c r="BD755" s="14">
        <v>4.0308988764044942E-2</v>
      </c>
      <c r="BE755" s="14">
        <v>3.2584269662921349E-2</v>
      </c>
      <c r="BF755" s="14">
        <v>0.21525885558583108</v>
      </c>
      <c r="BG755" s="14">
        <v>4.41E-2</v>
      </c>
      <c r="BH755" s="13">
        <v>0.34300000000000003</v>
      </c>
      <c r="BI755" s="13">
        <v>0.28699999999999998</v>
      </c>
      <c r="BJ755" s="13">
        <v>0.23200000000000001</v>
      </c>
      <c r="BK755" s="13">
        <v>0.23200000000000001</v>
      </c>
      <c r="BL755" s="13">
        <v>6.93</v>
      </c>
      <c r="BM755" s="13">
        <v>7.12</v>
      </c>
      <c r="BN755" s="13">
        <v>0.49299999999999999</v>
      </c>
      <c r="BO755" s="13">
        <v>0.375</v>
      </c>
      <c r="BP755" s="13">
        <v>0.18205994550408722</v>
      </c>
      <c r="BQ755" s="13">
        <v>0</v>
      </c>
      <c r="BR755" s="13">
        <v>0</v>
      </c>
      <c r="BS755" s="13">
        <v>-0.155</v>
      </c>
      <c r="BT755" s="14">
        <v>-0.8513679358237547</v>
      </c>
      <c r="BU755" s="13">
        <v>0.33705994550408724</v>
      </c>
      <c r="BV755" s="13">
        <v>0.44199999999999995</v>
      </c>
      <c r="BW755" s="13">
        <v>0.44199999999999995</v>
      </c>
      <c r="BX755" s="13">
        <v>13.1</v>
      </c>
      <c r="BY755" s="13">
        <v>14.26</v>
      </c>
      <c r="BZ755" s="13">
        <v>12.8</v>
      </c>
      <c r="CA755" s="13">
        <v>14.25</v>
      </c>
      <c r="CB755" s="13">
        <v>0</v>
      </c>
      <c r="CC755" s="15">
        <v>-0.16200000000000001</v>
      </c>
      <c r="CD755" s="15">
        <v>0.16200000000000001</v>
      </c>
      <c r="CE755" s="15">
        <v>0.36</v>
      </c>
      <c r="CF755" s="15">
        <v>0.61410205742271229</v>
      </c>
      <c r="CG755" s="15">
        <v>0.63510630947735947</v>
      </c>
      <c r="CH755" s="13">
        <v>1.1296000000000002</v>
      </c>
      <c r="CI755" s="13">
        <v>0.7649999999999999</v>
      </c>
      <c r="CJ755" s="13">
        <v>0</v>
      </c>
      <c r="CK755" s="12">
        <f t="shared" si="22"/>
        <v>0</v>
      </c>
      <c r="CL755" s="36">
        <f t="shared" si="23"/>
        <v>0.4863157894736842</v>
      </c>
      <c r="CM755" s="13">
        <v>0.36699999999999999</v>
      </c>
      <c r="CN755" s="13">
        <v>7.9000000000000001E-2</v>
      </c>
      <c r="CO755" s="13">
        <v>0.28699999999999998</v>
      </c>
      <c r="CP755" s="13">
        <v>3.39</v>
      </c>
      <c r="CQ755" s="13">
        <v>0.375</v>
      </c>
      <c r="CR755" s="13">
        <v>4.84</v>
      </c>
      <c r="CS755" s="13" t="s">
        <v>7128</v>
      </c>
      <c r="CT755" s="13">
        <v>0</v>
      </c>
      <c r="CU755" s="13">
        <v>0.23200000000000001</v>
      </c>
      <c r="CV755" s="13">
        <v>14.25</v>
      </c>
      <c r="CW755" s="13">
        <v>0.49299999999999999</v>
      </c>
      <c r="CX755" s="12">
        <v>2.1908396946564886E-2</v>
      </c>
      <c r="CY755" s="12">
        <v>1.2767177104073438E-2</v>
      </c>
      <c r="CZ755" s="15">
        <v>9.8174442190669371</v>
      </c>
      <c r="DA755" s="20"/>
      <c r="DB755" s="20"/>
    </row>
    <row r="756" spans="1:106">
      <c r="A756" s="8" t="s">
        <v>1573</v>
      </c>
      <c r="B756" s="8" t="s">
        <v>1574</v>
      </c>
      <c r="C756" s="9" t="s">
        <v>7155</v>
      </c>
      <c r="D756" s="9" t="s">
        <v>7126</v>
      </c>
      <c r="E756" s="10" t="s">
        <v>7127</v>
      </c>
      <c r="F756" s="10" t="s">
        <v>7126</v>
      </c>
      <c r="G756" s="11">
        <v>0.92</v>
      </c>
      <c r="H756" s="11">
        <v>0.96201682854915549</v>
      </c>
      <c r="I756" s="12">
        <v>9.0499999999999997E-2</v>
      </c>
      <c r="J756" s="12">
        <v>0.14356252298369857</v>
      </c>
      <c r="K756" s="12">
        <v>3.6999999999999998E-2</v>
      </c>
      <c r="L756" s="12">
        <v>9.35E-2</v>
      </c>
      <c r="M756" s="12">
        <v>6.1719349999999999E-2</v>
      </c>
      <c r="N756" s="12">
        <v>0.13998795914539122</v>
      </c>
      <c r="O756" s="12">
        <v>-7.8222944529366012E-2</v>
      </c>
      <c r="P756" s="12">
        <v>-7.0285582201809735E-2</v>
      </c>
      <c r="Q756" s="13">
        <v>82.4</v>
      </c>
      <c r="R756" s="13">
        <v>4.3246383098272043E-2</v>
      </c>
      <c r="S756" s="13">
        <v>3.72</v>
      </c>
      <c r="T756" s="13">
        <v>3.7632463830982723</v>
      </c>
      <c r="U756" s="13">
        <v>86.163246383098283</v>
      </c>
      <c r="V756" s="13">
        <v>0.16200000000000001</v>
      </c>
      <c r="W756" s="13">
        <v>86.001246383098277</v>
      </c>
      <c r="X756" s="14">
        <v>1.8801519998412897E-3</v>
      </c>
      <c r="Y756" s="15">
        <v>0.13616557734204793</v>
      </c>
      <c r="Z756" s="14">
        <v>8.0820103309297439E-2</v>
      </c>
      <c r="AA756" s="14">
        <v>4.3675772920232815E-2</v>
      </c>
      <c r="AB756" s="14">
        <v>8.7926317362109166E-2</v>
      </c>
      <c r="AC756" s="14">
        <v>4.567046581429942E-2</v>
      </c>
      <c r="AD756" s="13">
        <v>8.98</v>
      </c>
      <c r="AE756" s="15">
        <v>1.1385833333333335</v>
      </c>
      <c r="AF756" s="14">
        <v>0.10488088481701516</v>
      </c>
      <c r="AG756" s="14">
        <v>0.61784375783114376</v>
      </c>
      <c r="AH756" s="15">
        <v>0.30872483221476504</v>
      </c>
      <c r="AI756" s="5">
        <v>3.541453428863869</v>
      </c>
      <c r="AJ756" s="15" t="s">
        <v>7128</v>
      </c>
      <c r="AK756" s="15">
        <v>29.534050179211473</v>
      </c>
      <c r="AL756" s="15" t="s">
        <v>7128</v>
      </c>
      <c r="AM756" s="15" t="s">
        <v>7128</v>
      </c>
      <c r="AN756" s="15">
        <v>1.9252336448598133</v>
      </c>
      <c r="AO756" s="15">
        <v>0.72280701754385968</v>
      </c>
      <c r="AP756" s="15">
        <v>24.717613491848329</v>
      </c>
      <c r="AQ756" s="15">
        <v>16.294286923663943</v>
      </c>
      <c r="AR756" s="15">
        <v>1.8534253514022929</v>
      </c>
      <c r="AS756" s="15">
        <v>0.75439689809735333</v>
      </c>
      <c r="AT756" s="14">
        <v>0</v>
      </c>
      <c r="AU756" s="14">
        <v>0</v>
      </c>
      <c r="AV756" s="12">
        <v>-0.113</v>
      </c>
      <c r="AW756" s="12" t="s">
        <v>7128</v>
      </c>
      <c r="AX756" s="12">
        <v>4.2100000000000002E-3</v>
      </c>
      <c r="AY756" s="12" t="s">
        <v>7128</v>
      </c>
      <c r="AZ756" s="14" t="s">
        <v>7128</v>
      </c>
      <c r="BA756" s="14" t="s">
        <v>7128</v>
      </c>
      <c r="BB756" s="14">
        <v>6.5339578454332553E-2</v>
      </c>
      <c r="BC756" s="14">
        <v>6.9702376943581487E-2</v>
      </c>
      <c r="BD756" s="14">
        <v>2.4409448818897637E-2</v>
      </c>
      <c r="BE756" s="14">
        <v>3.0440513765357356E-2</v>
      </c>
      <c r="BF756" s="14">
        <v>0</v>
      </c>
      <c r="BG756" s="14">
        <v>1.11E-2</v>
      </c>
      <c r="BH756" s="13">
        <v>-4.8899999999999997</v>
      </c>
      <c r="BI756" s="13">
        <v>2.79</v>
      </c>
      <c r="BJ756" s="13">
        <v>3.46</v>
      </c>
      <c r="BK756" s="13">
        <v>3.4793507233803456</v>
      </c>
      <c r="BL756" s="13">
        <v>114</v>
      </c>
      <c r="BM756" s="13">
        <v>114.3</v>
      </c>
      <c r="BN756" s="13">
        <v>3.0000000000000001E-3</v>
      </c>
      <c r="BO756" s="13">
        <v>5.2779999999999996</v>
      </c>
      <c r="BP756" s="13">
        <v>3.4793507233803456</v>
      </c>
      <c r="BQ756" s="13">
        <v>0</v>
      </c>
      <c r="BR756" s="13">
        <v>0</v>
      </c>
      <c r="BS756" s="13">
        <v>-2.41</v>
      </c>
      <c r="BT756" s="14">
        <v>-0.69265796742059305</v>
      </c>
      <c r="BU756" s="13">
        <v>5.8893507233803462</v>
      </c>
      <c r="BV756" s="13">
        <v>5.2</v>
      </c>
      <c r="BW756" s="13">
        <v>5.2</v>
      </c>
      <c r="BX756" s="13">
        <v>42.7</v>
      </c>
      <c r="BY756" s="13">
        <v>49.917246383098274</v>
      </c>
      <c r="BZ756" s="13">
        <v>42.8</v>
      </c>
      <c r="CA756" s="13">
        <v>46.401246383098268</v>
      </c>
      <c r="CB756" s="13">
        <v>0</v>
      </c>
      <c r="CC756" s="15">
        <v>0.432</v>
      </c>
      <c r="CD756" s="15">
        <v>0.36499999999999999</v>
      </c>
      <c r="CE756" s="15">
        <v>0.36</v>
      </c>
      <c r="CF756" s="15">
        <v>0.27035183137172003</v>
      </c>
      <c r="CG756" s="15">
        <v>0.62692530592610451</v>
      </c>
      <c r="CH756" s="13">
        <v>5.6789999999999994</v>
      </c>
      <c r="CI756" s="13">
        <v>4.2810000000000006</v>
      </c>
      <c r="CJ756" s="13">
        <v>0</v>
      </c>
      <c r="CK756" s="12">
        <f t="shared" si="22"/>
        <v>0</v>
      </c>
      <c r="CL756" s="36">
        <f t="shared" si="23"/>
        <v>2.4568305570672062</v>
      </c>
      <c r="CM756" s="13">
        <v>2.68</v>
      </c>
      <c r="CN756" s="13" t="s">
        <v>7128</v>
      </c>
      <c r="CO756" s="13">
        <v>2.79</v>
      </c>
      <c r="CP756" s="13">
        <v>82.4</v>
      </c>
      <c r="CQ756" s="13">
        <v>5.2779999999999996</v>
      </c>
      <c r="CR756" s="13">
        <v>86.001246383098277</v>
      </c>
      <c r="CS756" s="13" t="s">
        <v>7128</v>
      </c>
      <c r="CT756" s="13">
        <v>0.95620000000000005</v>
      </c>
      <c r="CU756" s="13">
        <v>3.5189507233803456</v>
      </c>
      <c r="CV756" s="13">
        <v>47.357446383098271</v>
      </c>
      <c r="CW756" s="13">
        <v>0.31</v>
      </c>
      <c r="CX756" s="12">
        <v>6.4815535937621682E-2</v>
      </c>
      <c r="CY756" s="12">
        <v>6.9170676916228135E-2</v>
      </c>
      <c r="CZ756" s="15">
        <v>277.42337542934928</v>
      </c>
      <c r="DA756" s="20"/>
      <c r="DB756" s="20"/>
    </row>
    <row r="757" spans="1:106">
      <c r="A757" s="8" t="s">
        <v>3047</v>
      </c>
      <c r="B757" s="8" t="s">
        <v>3048</v>
      </c>
      <c r="C757" s="9" t="s">
        <v>7141</v>
      </c>
      <c r="D757" s="9" t="s">
        <v>7126</v>
      </c>
      <c r="E757" s="10" t="s">
        <v>7127</v>
      </c>
      <c r="F757" s="10" t="s">
        <v>7126</v>
      </c>
      <c r="G757" s="11">
        <v>0.73</v>
      </c>
      <c r="H757" s="11">
        <v>1.1743941605839416</v>
      </c>
      <c r="I757" s="12">
        <v>9.0499999999999997E-2</v>
      </c>
      <c r="J757" s="12">
        <v>0.16278267153284673</v>
      </c>
      <c r="K757" s="12">
        <v>4.1999999999999996E-2</v>
      </c>
      <c r="L757" s="12">
        <v>9.8500000000000004E-2</v>
      </c>
      <c r="M757" s="12">
        <v>6.5019850000000004E-2</v>
      </c>
      <c r="N757" s="12">
        <v>0.12578893598003629</v>
      </c>
      <c r="O757" s="12">
        <v>-1.3154920311387581</v>
      </c>
      <c r="P757" s="12">
        <v>-0.20838379100885845</v>
      </c>
      <c r="Q757" s="13">
        <v>13.7</v>
      </c>
      <c r="R757" s="13">
        <v>0</v>
      </c>
      <c r="S757" s="13">
        <v>8.34</v>
      </c>
      <c r="T757" s="13">
        <v>8.34</v>
      </c>
      <c r="U757" s="13">
        <v>22.04</v>
      </c>
      <c r="V757" s="13">
        <v>0.33400000000000002</v>
      </c>
      <c r="W757" s="13">
        <v>21.706</v>
      </c>
      <c r="X757" s="14">
        <v>1.5154264972776771E-2</v>
      </c>
      <c r="Y757" s="15">
        <v>0.29394977168949776</v>
      </c>
      <c r="Z757" s="14">
        <v>0.96182677891823321</v>
      </c>
      <c r="AA757" s="14">
        <v>0.3784029038112523</v>
      </c>
      <c r="AB757" s="14">
        <v>25.196374622356494</v>
      </c>
      <c r="AC757" s="14">
        <v>0.60875912408759125</v>
      </c>
      <c r="AD757" s="13">
        <v>0.157</v>
      </c>
      <c r="AE757" s="15">
        <v>1.6915000000000002</v>
      </c>
      <c r="AF757" s="14">
        <v>8.9442719099991588E-2</v>
      </c>
      <c r="AG757" s="14">
        <v>0.78989101305180065</v>
      </c>
      <c r="AH757" s="15">
        <v>0.35135135135135132</v>
      </c>
      <c r="AI757" s="5" t="s">
        <v>7128</v>
      </c>
      <c r="AJ757" s="15" t="s">
        <v>7128</v>
      </c>
      <c r="AK757" s="15" t="s">
        <v>7128</v>
      </c>
      <c r="AL757" s="15" t="s">
        <v>7128</v>
      </c>
      <c r="AM757" s="15" t="s">
        <v>7128</v>
      </c>
      <c r="AN757" s="15">
        <v>41.389728096676734</v>
      </c>
      <c r="AO757" s="15">
        <v>0.66183574879227047</v>
      </c>
      <c r="AP757" s="15" t="s">
        <v>7128</v>
      </c>
      <c r="AQ757" s="15" t="s">
        <v>7128</v>
      </c>
      <c r="AR757" s="15">
        <v>2.6035744272520089</v>
      </c>
      <c r="AS757" s="15">
        <v>1.0485990338164251</v>
      </c>
      <c r="AT757" s="14" t="s">
        <v>7128</v>
      </c>
      <c r="AU757" s="14">
        <v>0</v>
      </c>
      <c r="AV757" s="12" t="s">
        <v>7128</v>
      </c>
      <c r="AW757" s="12" t="s">
        <v>7128</v>
      </c>
      <c r="AX757" s="12">
        <v>-0.106</v>
      </c>
      <c r="AY757" s="12">
        <v>9.7699999999999992E-3</v>
      </c>
      <c r="AZ757" s="14" t="s">
        <v>7128</v>
      </c>
      <c r="BA757" s="14" t="s">
        <v>7128</v>
      </c>
      <c r="BB757" s="14">
        <v>-1.1527093596059115</v>
      </c>
      <c r="BC757" s="14">
        <v>-8.2594855028822162E-2</v>
      </c>
      <c r="BD757" s="14">
        <v>-0.11304347826086956</v>
      </c>
      <c r="BE757" s="14">
        <v>-4.6376811594202899E-2</v>
      </c>
      <c r="BF757" s="14">
        <v>0</v>
      </c>
      <c r="BG757" s="14">
        <v>8.1799999999999998E-2</v>
      </c>
      <c r="BH757" s="13">
        <v>-2.34</v>
      </c>
      <c r="BI757" s="13">
        <v>-2.34</v>
      </c>
      <c r="BJ757" s="13">
        <v>-0.96</v>
      </c>
      <c r="BK757" s="13">
        <v>-0.96</v>
      </c>
      <c r="BL757" s="13">
        <v>20.7</v>
      </c>
      <c r="BM757" s="13">
        <v>20.7</v>
      </c>
      <c r="BN757" s="13">
        <v>-0.36699999999999999</v>
      </c>
      <c r="BO757" s="13">
        <v>-0.36699999999999999</v>
      </c>
      <c r="BP757" s="13">
        <v>-0.96</v>
      </c>
      <c r="BQ757" s="13">
        <v>0</v>
      </c>
      <c r="BR757" s="13">
        <v>0</v>
      </c>
      <c r="BS757" s="13">
        <v>-0.64600000000000002</v>
      </c>
      <c r="BT757" s="14" t="s">
        <v>7128</v>
      </c>
      <c r="BU757" s="13">
        <v>-0.31399999999999995</v>
      </c>
      <c r="BV757" s="13">
        <v>-1.694</v>
      </c>
      <c r="BW757" s="13">
        <v>-1.694</v>
      </c>
      <c r="BX757" s="13">
        <v>2.0299999999999998</v>
      </c>
      <c r="BY757" s="13">
        <v>11.622999999999999</v>
      </c>
      <c r="BZ757" s="13">
        <v>0.33100000000000002</v>
      </c>
      <c r="CA757" s="13">
        <v>8.3369999999999997</v>
      </c>
      <c r="CB757" s="13">
        <v>0</v>
      </c>
      <c r="CC757" s="15">
        <v>0.47099999999999997</v>
      </c>
      <c r="CD757" s="15">
        <v>0.88900000000000001</v>
      </c>
      <c r="CE757" s="15">
        <v>0.36</v>
      </c>
      <c r="CF757" s="15" t="s">
        <v>7128</v>
      </c>
      <c r="CG757" s="15" t="s">
        <v>7128</v>
      </c>
      <c r="CH757" s="13" t="s">
        <v>7128</v>
      </c>
      <c r="CI757" s="13" t="s">
        <v>7128</v>
      </c>
      <c r="CJ757" s="13">
        <v>0</v>
      </c>
      <c r="CK757" s="12">
        <f t="shared" si="22"/>
        <v>0</v>
      </c>
      <c r="CL757" s="36">
        <f t="shared" si="23"/>
        <v>2.4829075206908962</v>
      </c>
      <c r="CM757" s="13" t="s">
        <v>7128</v>
      </c>
      <c r="CN757" s="13" t="s">
        <v>7128</v>
      </c>
      <c r="CO757" s="13" t="s">
        <v>7128</v>
      </c>
      <c r="CP757" s="13" t="s">
        <v>7128</v>
      </c>
      <c r="CQ757" s="13" t="s">
        <v>7128</v>
      </c>
      <c r="CR757" s="13" t="s">
        <v>7128</v>
      </c>
      <c r="CS757" s="13" t="s">
        <v>7128</v>
      </c>
      <c r="CT757" s="13">
        <v>4.6600000000000003E-2</v>
      </c>
      <c r="CU757" s="13">
        <v>-0.98359999999999992</v>
      </c>
      <c r="CV757" s="13">
        <v>8.3835999999999995</v>
      </c>
      <c r="CW757" s="13">
        <v>-0.36699999999999999</v>
      </c>
      <c r="CX757" s="12">
        <v>-1.1382066840026968</v>
      </c>
      <c r="CY757" s="12">
        <v>-8.4287379173236449E-2</v>
      </c>
      <c r="CZ757" s="15" t="s">
        <v>7128</v>
      </c>
      <c r="DA757" s="20"/>
      <c r="DB757" s="20"/>
    </row>
    <row r="758" spans="1:106">
      <c r="A758" s="8" t="s">
        <v>2977</v>
      </c>
      <c r="B758" s="8" t="s">
        <v>2978</v>
      </c>
      <c r="C758" s="9" t="s">
        <v>7149</v>
      </c>
      <c r="D758" s="9" t="s">
        <v>7126</v>
      </c>
      <c r="E758" s="10" t="s">
        <v>7127</v>
      </c>
      <c r="F758" s="10" t="s">
        <v>7126</v>
      </c>
      <c r="G758" s="11">
        <v>0.85</v>
      </c>
      <c r="H758" s="11">
        <v>0.93790598290598293</v>
      </c>
      <c r="I758" s="12">
        <v>9.0499999999999997E-2</v>
      </c>
      <c r="J758" s="12">
        <v>0.14138049145299145</v>
      </c>
      <c r="K758" s="12">
        <v>4.7E-2</v>
      </c>
      <c r="L758" s="12">
        <v>0.10350000000000001</v>
      </c>
      <c r="M758" s="12">
        <v>6.8320350000000002E-2</v>
      </c>
      <c r="N758" s="12">
        <v>0.12885885247875353</v>
      </c>
      <c r="O758" s="12">
        <v>-0.13803207516339869</v>
      </c>
      <c r="P758" s="12">
        <v>-0.10667063518724626</v>
      </c>
      <c r="Q758" s="13">
        <v>23.4</v>
      </c>
      <c r="R758" s="13">
        <v>0</v>
      </c>
      <c r="S758" s="13">
        <v>4.84</v>
      </c>
      <c r="T758" s="13">
        <v>4.84</v>
      </c>
      <c r="U758" s="13">
        <v>28.24</v>
      </c>
      <c r="V758" s="13">
        <v>2.76</v>
      </c>
      <c r="W758" s="13">
        <v>25.479999999999997</v>
      </c>
      <c r="X758" s="14">
        <v>9.7733711048158645E-2</v>
      </c>
      <c r="Y758" s="15">
        <v>0.1091703056768559</v>
      </c>
      <c r="Z758" s="14">
        <v>0.16440217391304346</v>
      </c>
      <c r="AA758" s="14">
        <v>0.17138810198300283</v>
      </c>
      <c r="AB758" s="14">
        <v>0.19674796747967477</v>
      </c>
      <c r="AC758" s="14">
        <v>0.20683760683760685</v>
      </c>
      <c r="AD758" s="13">
        <v>10.24</v>
      </c>
      <c r="AE758" s="15">
        <v>1.7671944444444445</v>
      </c>
      <c r="AF758" s="14" t="s">
        <v>7128</v>
      </c>
      <c r="AG758" s="14" t="s">
        <v>7128</v>
      </c>
      <c r="AH758" s="15">
        <v>0.26738934056007224</v>
      </c>
      <c r="AI758" s="5">
        <v>1.6111111111111112</v>
      </c>
      <c r="AJ758" s="15">
        <v>316.2162162162162</v>
      </c>
      <c r="AK758" s="15">
        <v>316.2162162162162</v>
      </c>
      <c r="AL758" s="15" t="s">
        <v>7128</v>
      </c>
      <c r="AM758" s="15" t="s">
        <v>7128</v>
      </c>
      <c r="AN758" s="15">
        <v>0.9512195121951218</v>
      </c>
      <c r="AO758" s="15">
        <v>1.0353982300884954</v>
      </c>
      <c r="AP758" s="15">
        <v>21.96551724137931</v>
      </c>
      <c r="AQ758" s="15">
        <v>9.4022140221402211</v>
      </c>
      <c r="AR758" s="15">
        <v>0.97928436911487748</v>
      </c>
      <c r="AS758" s="15">
        <v>1.127433628318584</v>
      </c>
      <c r="AT758" s="14">
        <v>2.4756756756756757</v>
      </c>
      <c r="AU758" s="14">
        <v>7.8290598290598288E-3</v>
      </c>
      <c r="AV758" s="12">
        <v>-0.72499999999999998</v>
      </c>
      <c r="AW758" s="12">
        <v>-0.47399999999999998</v>
      </c>
      <c r="AX758" s="12">
        <v>9.5299999999999996E-2</v>
      </c>
      <c r="AY758" s="12">
        <v>0.19899999999999998</v>
      </c>
      <c r="AZ758" s="14" t="s">
        <v>7128</v>
      </c>
      <c r="BA758" s="14" t="s">
        <v>7128</v>
      </c>
      <c r="BB758" s="14">
        <v>3.3484162895927598E-3</v>
      </c>
      <c r="BC758" s="14">
        <v>2.2188217291507269E-2</v>
      </c>
      <c r="BD758" s="14">
        <v>3.2743362831858403E-3</v>
      </c>
      <c r="BE758" s="14">
        <v>5.1327433628318576E-2</v>
      </c>
      <c r="BF758" s="14">
        <v>0.5</v>
      </c>
      <c r="BG758" s="14" t="s">
        <v>7128</v>
      </c>
      <c r="BH758" s="13">
        <v>7.3999999999999996E-2</v>
      </c>
      <c r="BI758" s="13">
        <v>7.3999999999999996E-2</v>
      </c>
      <c r="BJ758" s="13">
        <v>1.1599999999999999</v>
      </c>
      <c r="BK758" s="13">
        <v>1.1599999999999999</v>
      </c>
      <c r="BL758" s="13">
        <v>22.6</v>
      </c>
      <c r="BM758" s="13">
        <v>22.6</v>
      </c>
      <c r="BN758" s="13">
        <v>2.71</v>
      </c>
      <c r="BO758" s="13">
        <v>2.71</v>
      </c>
      <c r="BP758" s="13">
        <v>0.57999999999999996</v>
      </c>
      <c r="BQ758" s="13">
        <v>0</v>
      </c>
      <c r="BR758" s="13">
        <v>0</v>
      </c>
      <c r="BS758" s="13">
        <v>-1.37</v>
      </c>
      <c r="BT758" s="14">
        <v>-2.3620689655172415</v>
      </c>
      <c r="BU758" s="13">
        <v>1.9500000000000002</v>
      </c>
      <c r="BV758" s="13">
        <v>1.4440000000000002</v>
      </c>
      <c r="BW758" s="13">
        <v>1.4440000000000002</v>
      </c>
      <c r="BX758" s="13">
        <v>22.1</v>
      </c>
      <c r="BY758" s="13">
        <v>26.139999999999997</v>
      </c>
      <c r="BZ758" s="13">
        <v>24.6</v>
      </c>
      <c r="CA758" s="13">
        <v>26.018999999999998</v>
      </c>
      <c r="CB758" s="13">
        <v>-0.1832</v>
      </c>
      <c r="CC758" s="15" t="s">
        <v>7128</v>
      </c>
      <c r="CD758" s="15">
        <v>0.45700000000000002</v>
      </c>
      <c r="CE758" s="15">
        <v>0.36</v>
      </c>
      <c r="CF758" s="15" t="s">
        <v>7128</v>
      </c>
      <c r="CG758" s="15" t="s">
        <v>7128</v>
      </c>
      <c r="CH758" s="13" t="s">
        <v>7128</v>
      </c>
      <c r="CI758" s="13" t="s">
        <v>7128</v>
      </c>
      <c r="CJ758" s="13">
        <v>-0.1832</v>
      </c>
      <c r="CK758" s="12">
        <f t="shared" si="22"/>
        <v>0.1268698060941828</v>
      </c>
      <c r="CL758" s="36">
        <f t="shared" si="23"/>
        <v>0.86859602598101393</v>
      </c>
      <c r="CM758" s="13">
        <v>0.39400000000000002</v>
      </c>
      <c r="CN758" s="13">
        <v>0.309</v>
      </c>
      <c r="CO758" s="13">
        <v>7.3999999999999996E-2</v>
      </c>
      <c r="CP758" s="13">
        <v>23.4</v>
      </c>
      <c r="CQ758" s="13">
        <v>2.71</v>
      </c>
      <c r="CR758" s="13">
        <v>25.479999999999997</v>
      </c>
      <c r="CS758" s="13">
        <v>1.4440000000000002</v>
      </c>
      <c r="CT758" s="13">
        <v>0</v>
      </c>
      <c r="CU758" s="13">
        <v>1.1599999999999999</v>
      </c>
      <c r="CV758" s="13">
        <v>26.018999999999998</v>
      </c>
      <c r="CW758" s="13">
        <v>2.71</v>
      </c>
      <c r="CX758" s="12">
        <v>3.3484162895927598E-3</v>
      </c>
      <c r="CY758" s="12">
        <v>2.2188217291507269E-2</v>
      </c>
      <c r="CZ758" s="15">
        <v>9.4022140221402211</v>
      </c>
      <c r="DA758" s="20"/>
      <c r="DB758" s="20"/>
    </row>
    <row r="759" spans="1:106">
      <c r="A759" s="8" t="s">
        <v>3431</v>
      </c>
      <c r="B759" s="8" t="s">
        <v>3432</v>
      </c>
      <c r="C759" s="9" t="s">
        <v>7166</v>
      </c>
      <c r="D759" s="9" t="s">
        <v>7126</v>
      </c>
      <c r="E759" s="10" t="s">
        <v>7127</v>
      </c>
      <c r="F759" s="10" t="s">
        <v>7126</v>
      </c>
      <c r="G759" s="11">
        <v>0.64</v>
      </c>
      <c r="H759" s="11">
        <v>0.71504424778761067</v>
      </c>
      <c r="I759" s="12">
        <v>9.0499999999999997E-2</v>
      </c>
      <c r="J759" s="12">
        <v>0.12121150442477877</v>
      </c>
      <c r="K759" s="12">
        <v>4.7E-2</v>
      </c>
      <c r="L759" s="12">
        <v>0.10350000000000001</v>
      </c>
      <c r="M759" s="12">
        <v>6.8320350000000002E-2</v>
      </c>
      <c r="N759" s="12">
        <v>0.11116408082437276</v>
      </c>
      <c r="O759" s="12">
        <v>-0.13328046994202014</v>
      </c>
      <c r="P759" s="12">
        <v>-6.0637260901001119E-2</v>
      </c>
      <c r="Q759" s="13">
        <v>11.3</v>
      </c>
      <c r="R759" s="13">
        <v>0</v>
      </c>
      <c r="S759" s="13">
        <v>2.65</v>
      </c>
      <c r="T759" s="13">
        <v>2.65</v>
      </c>
      <c r="U759" s="13">
        <v>13.950000000000001</v>
      </c>
      <c r="V759" s="13">
        <v>3.7999999999999999E-2</v>
      </c>
      <c r="W759" s="13">
        <v>13.912000000000001</v>
      </c>
      <c r="X759" s="14">
        <v>2.7240143369175623E-3</v>
      </c>
      <c r="Y759" s="15">
        <v>0.37280701754385964</v>
      </c>
      <c r="Z759" s="14">
        <v>0.61627906976744184</v>
      </c>
      <c r="AA759" s="14">
        <v>0.18996415770609318</v>
      </c>
      <c r="AB759" s="14">
        <v>1.6060606060606062</v>
      </c>
      <c r="AC759" s="14">
        <v>0.23451327433628316</v>
      </c>
      <c r="AD759" s="13">
        <v>0.98899999999999999</v>
      </c>
      <c r="AE759" s="15">
        <v>-1.0388333333333335</v>
      </c>
      <c r="AF759" s="14">
        <v>3.1622776601683791E-2</v>
      </c>
      <c r="AG759" s="14" t="s">
        <v>7128</v>
      </c>
      <c r="AH759" s="15">
        <v>0.5393354160749787</v>
      </c>
      <c r="AI759" s="5">
        <v>1.1253333333333333</v>
      </c>
      <c r="AJ759" s="15" t="s">
        <v>7128</v>
      </c>
      <c r="AK759" s="15" t="s">
        <v>7128</v>
      </c>
      <c r="AL759" s="15" t="s">
        <v>7128</v>
      </c>
      <c r="AM759" s="15" t="s">
        <v>7128</v>
      </c>
      <c r="AN759" s="15">
        <v>6.8484848484848495</v>
      </c>
      <c r="AO759" s="15">
        <v>0.84328358208955223</v>
      </c>
      <c r="AP759" s="15">
        <v>32.966824644549767</v>
      </c>
      <c r="AQ759" s="15">
        <v>30.778761061946902</v>
      </c>
      <c r="AR759" s="15">
        <v>3.2641952135147823</v>
      </c>
      <c r="AS759" s="15">
        <v>1.0382089552238807</v>
      </c>
      <c r="AT759" s="14" t="s">
        <v>7128</v>
      </c>
      <c r="AU759" s="14">
        <v>0</v>
      </c>
      <c r="AV759" s="12" t="s">
        <v>7128</v>
      </c>
      <c r="AW759" s="12" t="s">
        <v>7128</v>
      </c>
      <c r="AX759" s="12">
        <v>13.472999999999999</v>
      </c>
      <c r="AY759" s="12">
        <v>5.1909999999999998</v>
      </c>
      <c r="AZ759" s="14" t="s">
        <v>7128</v>
      </c>
      <c r="BA759" s="14" t="s">
        <v>7128</v>
      </c>
      <c r="BB759" s="14">
        <v>-1.2068965517241381E-2</v>
      </c>
      <c r="BC759" s="14">
        <v>5.0526819923371644E-2</v>
      </c>
      <c r="BD759" s="14">
        <v>-1.5671641791044776E-3</v>
      </c>
      <c r="BE759" s="14">
        <v>3.1492537313432836E-2</v>
      </c>
      <c r="BF759" s="14">
        <v>0.5</v>
      </c>
      <c r="BG759" s="14" t="s">
        <v>7128</v>
      </c>
      <c r="BH759" s="13">
        <v>-2.1000000000000001E-2</v>
      </c>
      <c r="BI759" s="13">
        <v>-2.1000000000000001E-2</v>
      </c>
      <c r="BJ759" s="13">
        <v>0.42199999999999999</v>
      </c>
      <c r="BK759" s="13">
        <v>0.42199999999999999</v>
      </c>
      <c r="BL759" s="13">
        <v>13.4</v>
      </c>
      <c r="BM759" s="13">
        <v>13.4</v>
      </c>
      <c r="BN759" s="13">
        <v>0.45200000000000001</v>
      </c>
      <c r="BO759" s="13">
        <v>0.45200000000000001</v>
      </c>
      <c r="BP759" s="13">
        <v>0.21099999999999999</v>
      </c>
      <c r="BQ759" s="13">
        <v>0</v>
      </c>
      <c r="BR759" s="13">
        <v>0</v>
      </c>
      <c r="BS759" s="13">
        <v>-7.1999999999999995E-2</v>
      </c>
      <c r="BT759" s="14">
        <v>-0.34123222748815163</v>
      </c>
      <c r="BU759" s="13">
        <v>0.28299999999999997</v>
      </c>
      <c r="BV759" s="13">
        <v>5.099999999999999E-2</v>
      </c>
      <c r="BW759" s="13">
        <v>5.099999999999999E-2</v>
      </c>
      <c r="BX759" s="13">
        <v>1.74</v>
      </c>
      <c r="BY759" s="13">
        <v>4.1760000000000002</v>
      </c>
      <c r="BZ759" s="13">
        <v>1.65</v>
      </c>
      <c r="CA759" s="13">
        <v>4.2619999999999996</v>
      </c>
      <c r="CB759" s="13">
        <v>0</v>
      </c>
      <c r="CC759" s="15">
        <v>-0.17399999999999999</v>
      </c>
      <c r="CD759" s="15">
        <v>-0.78</v>
      </c>
      <c r="CE759" s="15">
        <v>0.36</v>
      </c>
      <c r="CF759" s="15">
        <v>2.196839809127463</v>
      </c>
      <c r="CG759" s="15">
        <v>2.1558522432432605</v>
      </c>
      <c r="CH759" s="13">
        <v>-2.46E-2</v>
      </c>
      <c r="CI759" s="13">
        <v>-2.4500000000000001E-2</v>
      </c>
      <c r="CJ759" s="13">
        <v>0</v>
      </c>
      <c r="CK759" s="12">
        <f t="shared" si="22"/>
        <v>0</v>
      </c>
      <c r="CL759" s="36">
        <f t="shared" si="23"/>
        <v>3.1440638198029101</v>
      </c>
      <c r="CM759" s="13">
        <v>5.8000000000000003E-2</v>
      </c>
      <c r="CN759" s="13">
        <v>0.08</v>
      </c>
      <c r="CO759" s="13" t="s">
        <v>7128</v>
      </c>
      <c r="CP759" s="13" t="s">
        <v>7128</v>
      </c>
      <c r="CQ759" s="13">
        <v>0.45200000000000001</v>
      </c>
      <c r="CR759" s="13">
        <v>13.912000000000001</v>
      </c>
      <c r="CS759" s="13" t="s">
        <v>7128</v>
      </c>
      <c r="CT759" s="13">
        <v>0</v>
      </c>
      <c r="CU759" s="13">
        <v>0.42199999999999999</v>
      </c>
      <c r="CV759" s="13">
        <v>4.2619999999999996</v>
      </c>
      <c r="CW759" s="13">
        <v>0.45200000000000001</v>
      </c>
      <c r="CX759" s="12">
        <v>-1.2068965517241381E-2</v>
      </c>
      <c r="CY759" s="12">
        <v>5.0526819923371644E-2</v>
      </c>
      <c r="CZ759" s="15">
        <v>30.778761061946902</v>
      </c>
      <c r="DA759" s="20"/>
      <c r="DB759" s="20"/>
    </row>
    <row r="760" spans="1:106" ht="24">
      <c r="A760" s="8" t="s">
        <v>2319</v>
      </c>
      <c r="B760" s="8" t="s">
        <v>2320</v>
      </c>
      <c r="C760" s="9" t="s">
        <v>7178</v>
      </c>
      <c r="D760" s="9" t="s">
        <v>7126</v>
      </c>
      <c r="E760" s="10" t="s">
        <v>7127</v>
      </c>
      <c r="F760" s="10" t="s">
        <v>7126</v>
      </c>
      <c r="G760" s="11">
        <v>1.1000000000000001</v>
      </c>
      <c r="H760" s="11">
        <v>1.414535809018568</v>
      </c>
      <c r="I760" s="12">
        <v>9.0499999999999997E-2</v>
      </c>
      <c r="J760" s="12">
        <v>0.1845154907161804</v>
      </c>
      <c r="K760" s="12">
        <v>4.7E-2</v>
      </c>
      <c r="L760" s="12">
        <v>0.10350000000000001</v>
      </c>
      <c r="M760" s="12">
        <v>6.8320350000000002E-2</v>
      </c>
      <c r="N760" s="12">
        <v>0.14328495691366477</v>
      </c>
      <c r="O760" s="12">
        <v>-0.16375390131220688</v>
      </c>
      <c r="P760" s="12">
        <v>-7.2863788510999283E-2</v>
      </c>
      <c r="Q760" s="13">
        <v>90</v>
      </c>
      <c r="R760" s="13">
        <v>0</v>
      </c>
      <c r="S760" s="13">
        <v>49.5</v>
      </c>
      <c r="T760" s="13">
        <v>49.5</v>
      </c>
      <c r="U760" s="13">
        <v>139.5</v>
      </c>
      <c r="V760" s="13">
        <v>5.16</v>
      </c>
      <c r="W760" s="13">
        <v>134.34</v>
      </c>
      <c r="X760" s="14">
        <v>3.6989247311827955E-2</v>
      </c>
      <c r="Y760" s="15">
        <v>0.14751552795031053</v>
      </c>
      <c r="Z760" s="14">
        <v>0.6378865979381444</v>
      </c>
      <c r="AA760" s="14">
        <v>0.35483870967741937</v>
      </c>
      <c r="AB760" s="14">
        <v>1.7615658362989324</v>
      </c>
      <c r="AC760" s="14">
        <v>0.55000000000000004</v>
      </c>
      <c r="AD760" s="13">
        <v>2.79</v>
      </c>
      <c r="AE760" s="15">
        <v>1.5202500000000001</v>
      </c>
      <c r="AF760" s="14" t="s">
        <v>7128</v>
      </c>
      <c r="AG760" s="14" t="s">
        <v>7128</v>
      </c>
      <c r="AH760" s="15">
        <v>0.48027842227378181</v>
      </c>
      <c r="AI760" s="5">
        <v>0.59125475285171103</v>
      </c>
      <c r="AJ760" s="15">
        <v>143.54066985645932</v>
      </c>
      <c r="AK760" s="15">
        <v>143.54066985645932</v>
      </c>
      <c r="AL760" s="15" t="s">
        <v>7128</v>
      </c>
      <c r="AM760" s="15" t="s">
        <v>7128</v>
      </c>
      <c r="AN760" s="15">
        <v>3.2028469750889679</v>
      </c>
      <c r="AO760" s="15">
        <v>1.948051948051948</v>
      </c>
      <c r="AP760" s="15">
        <v>43.19614147909968</v>
      </c>
      <c r="AQ760" s="15">
        <v>36.906593406593409</v>
      </c>
      <c r="AR760" s="15">
        <v>6.0134288272157574</v>
      </c>
      <c r="AS760" s="15">
        <v>2.9077922077922076</v>
      </c>
      <c r="AT760" s="14">
        <v>0</v>
      </c>
      <c r="AU760" s="14">
        <v>0</v>
      </c>
      <c r="AV760" s="12" t="s">
        <v>7128</v>
      </c>
      <c r="AW760" s="12" t="s">
        <v>7128</v>
      </c>
      <c r="AX760" s="12">
        <v>0.16200000000000001</v>
      </c>
      <c r="AY760" s="12">
        <v>0.25600000000000001</v>
      </c>
      <c r="AZ760" s="14" t="s">
        <v>7128</v>
      </c>
      <c r="BA760" s="14" t="s">
        <v>7128</v>
      </c>
      <c r="BB760" s="14">
        <v>2.0761589403973511E-2</v>
      </c>
      <c r="BC760" s="14">
        <v>7.042116840266549E-2</v>
      </c>
      <c r="BD760" s="14">
        <v>1.3571428571428571E-2</v>
      </c>
      <c r="BE760" s="14">
        <v>6.7316017316017315E-2</v>
      </c>
      <c r="BF760" s="14">
        <v>0.48010610079575594</v>
      </c>
      <c r="BG760" s="14">
        <v>7.2800000000000004E-2</v>
      </c>
      <c r="BH760" s="13">
        <v>0.627</v>
      </c>
      <c r="BI760" s="13">
        <v>0.627</v>
      </c>
      <c r="BJ760" s="13">
        <v>3.11</v>
      </c>
      <c r="BK760" s="13">
        <v>3.11</v>
      </c>
      <c r="BL760" s="13">
        <v>46.2</v>
      </c>
      <c r="BM760" s="13">
        <v>46.2</v>
      </c>
      <c r="BN760" s="13">
        <v>3.64</v>
      </c>
      <c r="BO760" s="13">
        <v>3.64</v>
      </c>
      <c r="BP760" s="13">
        <v>1.6168700265251992</v>
      </c>
      <c r="BQ760" s="13">
        <v>0</v>
      </c>
      <c r="BR760" s="13">
        <v>0</v>
      </c>
      <c r="BS760" s="13">
        <v>-2.52</v>
      </c>
      <c r="BT760" s="14">
        <v>-1.5585668350941662</v>
      </c>
      <c r="BU760" s="13">
        <v>4.136870026525199</v>
      </c>
      <c r="BV760" s="13">
        <v>3.1470000000000002</v>
      </c>
      <c r="BW760" s="13">
        <v>3.1470000000000002</v>
      </c>
      <c r="BX760" s="13">
        <v>30.2</v>
      </c>
      <c r="BY760" s="13">
        <v>22.959999999999994</v>
      </c>
      <c r="BZ760" s="13">
        <v>28.1</v>
      </c>
      <c r="CA760" s="13">
        <v>22.339999999999996</v>
      </c>
      <c r="CB760" s="13">
        <v>0</v>
      </c>
      <c r="CC760" s="15">
        <v>0.14699999999999999</v>
      </c>
      <c r="CD760" s="15">
        <v>1.36</v>
      </c>
      <c r="CE760" s="15">
        <v>0.36</v>
      </c>
      <c r="CF760" s="15">
        <v>1.4643169648199301</v>
      </c>
      <c r="CG760" s="15">
        <v>1.0242547121658563</v>
      </c>
      <c r="CH760" s="13">
        <v>0.5452999999999999</v>
      </c>
      <c r="CI760" s="13">
        <v>-3.2103999999999999</v>
      </c>
      <c r="CJ760" s="13">
        <v>0</v>
      </c>
      <c r="CK760" s="12">
        <f t="shared" si="22"/>
        <v>0</v>
      </c>
      <c r="CL760" s="36">
        <f t="shared" si="23"/>
        <v>2.0680393912264998</v>
      </c>
      <c r="CM760" s="13">
        <v>0.377</v>
      </c>
      <c r="CN760" s="13">
        <v>0.18099999999999999</v>
      </c>
      <c r="CO760" s="13">
        <v>0.627</v>
      </c>
      <c r="CP760" s="13">
        <v>90</v>
      </c>
      <c r="CQ760" s="13">
        <v>3.64</v>
      </c>
      <c r="CR760" s="13">
        <v>134.34</v>
      </c>
      <c r="CS760" s="13" t="s">
        <v>7128</v>
      </c>
      <c r="CT760" s="13">
        <v>3.0680000000000001</v>
      </c>
      <c r="CU760" s="13">
        <v>1.6139999999999999</v>
      </c>
      <c r="CV760" s="13">
        <v>25.407999999999998</v>
      </c>
      <c r="CW760" s="13">
        <v>3.64</v>
      </c>
      <c r="CX760" s="12">
        <v>-2.6121197547192495E-2</v>
      </c>
      <c r="CY760" s="12">
        <v>3.2238694994454052E-2</v>
      </c>
      <c r="CZ760" s="15">
        <v>36.906593406593409</v>
      </c>
      <c r="DA760" s="20"/>
      <c r="DB760" s="20"/>
    </row>
    <row r="761" spans="1:106">
      <c r="A761" s="8" t="s">
        <v>2849</v>
      </c>
      <c r="B761" s="8" t="s">
        <v>2850</v>
      </c>
      <c r="C761" s="9" t="s">
        <v>7170</v>
      </c>
      <c r="D761" s="9" t="s">
        <v>7126</v>
      </c>
      <c r="E761" s="10" t="s">
        <v>7127</v>
      </c>
      <c r="F761" s="10" t="s">
        <v>7126</v>
      </c>
      <c r="G761" s="11">
        <v>1.06</v>
      </c>
      <c r="H761" s="11">
        <v>1.06</v>
      </c>
      <c r="I761" s="12">
        <v>9.0499999999999997E-2</v>
      </c>
      <c r="J761" s="12">
        <v>0.15243000000000001</v>
      </c>
      <c r="K761" s="12">
        <v>3.2000000000000001E-2</v>
      </c>
      <c r="L761" s="12">
        <v>8.8499999999999995E-2</v>
      </c>
      <c r="M761" s="12">
        <v>5.8418850000000001E-2</v>
      </c>
      <c r="N761" s="12">
        <v>0.15243000000000001</v>
      </c>
      <c r="O761" s="12" t="s">
        <v>7128</v>
      </c>
      <c r="P761" s="12" t="s">
        <v>7128</v>
      </c>
      <c r="Q761" s="13">
        <v>101.2</v>
      </c>
      <c r="R761" s="13">
        <v>0</v>
      </c>
      <c r="S761" s="13">
        <v>0</v>
      </c>
      <c r="T761" s="13">
        <v>0</v>
      </c>
      <c r="U761" s="13">
        <v>101.2</v>
      </c>
      <c r="V761" s="13">
        <v>8.2899999999999991</v>
      </c>
      <c r="W761" s="13">
        <v>92.91</v>
      </c>
      <c r="X761" s="14">
        <v>8.1916996047430815E-2</v>
      </c>
      <c r="Y761" s="15" t="s">
        <v>7128</v>
      </c>
      <c r="Z761" s="14">
        <v>0</v>
      </c>
      <c r="AA761" s="14">
        <v>0</v>
      </c>
      <c r="AB761" s="14">
        <v>0</v>
      </c>
      <c r="AC761" s="14">
        <v>0</v>
      </c>
      <c r="AD761" s="13">
        <v>67.03</v>
      </c>
      <c r="AE761" s="15">
        <v>0.83783333333333332</v>
      </c>
      <c r="AF761" s="14">
        <v>0.11832159566199232</v>
      </c>
      <c r="AG761" s="14">
        <v>0.37651622048155414</v>
      </c>
      <c r="AH761" s="15">
        <v>0.35378264892178496</v>
      </c>
      <c r="AI761" s="5" t="s">
        <v>7128</v>
      </c>
      <c r="AJ761" s="15">
        <v>35.261324041811847</v>
      </c>
      <c r="AK761" s="15">
        <v>35.261324041811847</v>
      </c>
      <c r="AL761" s="15" t="s">
        <v>7128</v>
      </c>
      <c r="AM761" s="15" t="s">
        <v>7128</v>
      </c>
      <c r="AN761" s="15">
        <v>6.4458598726114653</v>
      </c>
      <c r="AO761" s="15">
        <v>3.8773946360153255</v>
      </c>
      <c r="AP761" s="15">
        <v>28.854037267080741</v>
      </c>
      <c r="AQ761" s="15">
        <v>25.524725274725274</v>
      </c>
      <c r="AR761" s="15">
        <v>12.538461538461538</v>
      </c>
      <c r="AS761" s="15">
        <v>3.5597701149425283</v>
      </c>
      <c r="AT761" s="14">
        <v>1.7073170731707318E-2</v>
      </c>
      <c r="AU761" s="14">
        <v>4.841897233201581E-4</v>
      </c>
      <c r="AV761" s="12" t="s">
        <v>7128</v>
      </c>
      <c r="AW761" s="12" t="s">
        <v>7128</v>
      </c>
      <c r="AX761" s="12" t="s">
        <v>7128</v>
      </c>
      <c r="AY761" s="12" t="s">
        <v>7128</v>
      </c>
      <c r="AZ761" s="14" t="s">
        <v>7128</v>
      </c>
      <c r="BA761" s="14" t="s">
        <v>7128</v>
      </c>
      <c r="BB761" s="14" t="s">
        <v>7128</v>
      </c>
      <c r="BC761" s="14" t="s">
        <v>7128</v>
      </c>
      <c r="BD761" s="14">
        <v>0.10996168582375479</v>
      </c>
      <c r="BE761" s="14">
        <v>0.12337164750957855</v>
      </c>
      <c r="BF761" s="14">
        <v>0.341743119266055</v>
      </c>
      <c r="BG761" s="14">
        <v>0.14230000000000001</v>
      </c>
      <c r="BH761" s="13">
        <v>2.87</v>
      </c>
      <c r="BI761" s="13">
        <v>2.87</v>
      </c>
      <c r="BJ761" s="13">
        <v>3.22</v>
      </c>
      <c r="BK761" s="13">
        <v>3.22</v>
      </c>
      <c r="BL761" s="13">
        <v>26.1</v>
      </c>
      <c r="BM761" s="13">
        <v>26.1</v>
      </c>
      <c r="BN761" s="13">
        <v>3.64</v>
      </c>
      <c r="BO761" s="13">
        <v>3.64</v>
      </c>
      <c r="BP761" s="13">
        <v>2.1195871559633033</v>
      </c>
      <c r="BQ761" s="13">
        <v>0</v>
      </c>
      <c r="BR761" s="13">
        <v>1.5050000000000001</v>
      </c>
      <c r="BS761" s="13">
        <v>-0.14699999999999996</v>
      </c>
      <c r="BT761" s="14">
        <v>0.64069080442357207</v>
      </c>
      <c r="BU761" s="13">
        <v>0.76158715596330295</v>
      </c>
      <c r="BV761" s="13">
        <v>1.5119999999999998</v>
      </c>
      <c r="BW761" s="13">
        <v>1.5119999999999998</v>
      </c>
      <c r="BX761" s="13">
        <v>0</v>
      </c>
      <c r="BY761" s="13">
        <v>0</v>
      </c>
      <c r="BZ761" s="13">
        <v>15.7</v>
      </c>
      <c r="CA761" s="13">
        <v>7.41</v>
      </c>
      <c r="CB761" s="13">
        <v>-4.9000000000000002E-2</v>
      </c>
      <c r="CC761" s="15">
        <v>0.29699999999999999</v>
      </c>
      <c r="CD761" s="15">
        <v>0.311</v>
      </c>
      <c r="CE761" s="15">
        <v>0.36</v>
      </c>
      <c r="CF761" s="15">
        <v>0.39704691869471254</v>
      </c>
      <c r="CG761" s="15">
        <v>0.42193764874803985</v>
      </c>
      <c r="CH761" s="13">
        <v>3.7789999999999999</v>
      </c>
      <c r="CI761" s="13">
        <v>3.1360000000000001</v>
      </c>
      <c r="CJ761" s="13">
        <v>-4.9000000000000002E-2</v>
      </c>
      <c r="CK761" s="12">
        <f t="shared" si="22"/>
        <v>3.2407407407407413E-2</v>
      </c>
      <c r="CL761" s="36">
        <f t="shared" si="23"/>
        <v>3.5222672064777329</v>
      </c>
      <c r="CM761" s="13">
        <v>4.3600000000000003</v>
      </c>
      <c r="CN761" s="13">
        <v>1.49</v>
      </c>
      <c r="CO761" s="13">
        <v>2.87</v>
      </c>
      <c r="CP761" s="13">
        <v>101.2</v>
      </c>
      <c r="CQ761" s="13">
        <v>3.64</v>
      </c>
      <c r="CR761" s="13">
        <v>92.91</v>
      </c>
      <c r="CS761" s="13">
        <v>1.5119999999999998</v>
      </c>
      <c r="CT761" s="13">
        <v>0</v>
      </c>
      <c r="CU761" s="13">
        <v>3.22</v>
      </c>
      <c r="CV761" s="13">
        <v>7.41</v>
      </c>
      <c r="CW761" s="13">
        <v>3.64</v>
      </c>
      <c r="CX761" s="12" t="s">
        <v>7128</v>
      </c>
      <c r="CY761" s="12" t="s">
        <v>7128</v>
      </c>
      <c r="CZ761" s="15">
        <v>25.524725274725274</v>
      </c>
      <c r="DA761" s="20"/>
      <c r="DB761" s="20"/>
    </row>
    <row r="762" spans="1:106">
      <c r="A762" s="8" t="s">
        <v>5953</v>
      </c>
      <c r="B762" s="8" t="s">
        <v>5954</v>
      </c>
      <c r="C762" s="9" t="s">
        <v>7186</v>
      </c>
      <c r="D762" s="9" t="s">
        <v>7126</v>
      </c>
      <c r="E762" s="10" t="s">
        <v>7127</v>
      </c>
      <c r="F762" s="10" t="s">
        <v>7126</v>
      </c>
      <c r="G762" s="11">
        <v>0.71</v>
      </c>
      <c r="H762" s="11">
        <v>0.71265255744054601</v>
      </c>
      <c r="I762" s="12">
        <v>9.0499999999999997E-2</v>
      </c>
      <c r="J762" s="12">
        <v>0.12099505644836941</v>
      </c>
      <c r="K762" s="12">
        <v>3.2000000000000001E-2</v>
      </c>
      <c r="L762" s="12">
        <v>8.8499999999999995E-2</v>
      </c>
      <c r="M762" s="12">
        <v>5.8418850000000001E-2</v>
      </c>
      <c r="N762" s="12">
        <v>0.12075164724686091</v>
      </c>
      <c r="O762" s="12">
        <v>0.1107122606248013</v>
      </c>
      <c r="P762" s="12">
        <v>0.22291740906841914</v>
      </c>
      <c r="Q762" s="13">
        <v>1928.3</v>
      </c>
      <c r="R762" s="13">
        <v>0</v>
      </c>
      <c r="S762" s="13">
        <v>7.53</v>
      </c>
      <c r="T762" s="13">
        <v>7.53</v>
      </c>
      <c r="U762" s="13">
        <v>1935.83</v>
      </c>
      <c r="V762" s="13">
        <v>0</v>
      </c>
      <c r="W762" s="13">
        <v>1935.83</v>
      </c>
      <c r="X762" s="14">
        <v>0</v>
      </c>
      <c r="Y762" s="15">
        <v>0.24631697475837477</v>
      </c>
      <c r="Z762" s="14" t="s">
        <v>7128</v>
      </c>
      <c r="AA762" s="14">
        <v>3.8898043733179054E-3</v>
      </c>
      <c r="AB762" s="14" t="s">
        <v>7128</v>
      </c>
      <c r="AC762" s="14">
        <v>3.9049940361976874E-3</v>
      </c>
      <c r="AD762" s="13">
        <v>1.81</v>
      </c>
      <c r="AE762" s="15">
        <v>1.2537222222222224</v>
      </c>
      <c r="AF762" s="14">
        <v>0.16431676725154984</v>
      </c>
      <c r="AG762" s="14">
        <v>0.44274240065000925</v>
      </c>
      <c r="AH762" s="15">
        <v>0.39517625231910947</v>
      </c>
      <c r="AI762" s="5">
        <v>1.0069204152249136</v>
      </c>
      <c r="AJ762" s="15">
        <v>3841.2350597609561</v>
      </c>
      <c r="AK762" s="15">
        <v>169.14912280701753</v>
      </c>
      <c r="AL762" s="15">
        <v>42.093023255813961</v>
      </c>
      <c r="AM762" s="15">
        <v>37.512061130478088</v>
      </c>
      <c r="AN762" s="15" t="s">
        <v>7128</v>
      </c>
      <c r="AO762" s="15">
        <v>4.3469341749323709</v>
      </c>
      <c r="AP762" s="15">
        <v>66.523367697594495</v>
      </c>
      <c r="AQ762" s="15">
        <v>15.57385358004827</v>
      </c>
      <c r="AR762" s="15" t="s">
        <v>7128</v>
      </c>
      <c r="AS762" s="15">
        <v>4.3639089269612263</v>
      </c>
      <c r="AT762" s="14">
        <v>0</v>
      </c>
      <c r="AU762" s="14">
        <v>0</v>
      </c>
      <c r="AV762" s="12" t="s">
        <v>7128</v>
      </c>
      <c r="AW762" s="12" t="s">
        <v>7128</v>
      </c>
      <c r="AX762" s="12" t="s">
        <v>7128</v>
      </c>
      <c r="AY762" s="12" t="s">
        <v>7128</v>
      </c>
      <c r="AZ762" s="14">
        <v>1.024</v>
      </c>
      <c r="BA762" s="14">
        <v>0.151</v>
      </c>
      <c r="BB762" s="14">
        <v>0.23170731707317072</v>
      </c>
      <c r="BC762" s="14">
        <v>0.34366905631528005</v>
      </c>
      <c r="BD762" s="14">
        <v>2.509355051727933E-2</v>
      </c>
      <c r="BE762" s="14">
        <v>6.4054589478318297E-2</v>
      </c>
      <c r="BF762" s="14">
        <v>4.3277310924369747E-2</v>
      </c>
      <c r="BG762" s="14">
        <v>0.19489999999999999</v>
      </c>
      <c r="BH762" s="13">
        <v>0.502</v>
      </c>
      <c r="BI762" s="13">
        <v>11.4</v>
      </c>
      <c r="BJ762" s="13">
        <v>29.1</v>
      </c>
      <c r="BK762" s="13">
        <v>29.1</v>
      </c>
      <c r="BL762" s="13">
        <v>443.6</v>
      </c>
      <c r="BM762" s="13">
        <v>454.3</v>
      </c>
      <c r="BN762" s="13">
        <v>114.3</v>
      </c>
      <c r="BO762" s="13">
        <v>124.3</v>
      </c>
      <c r="BP762" s="13">
        <v>27.840630252100844</v>
      </c>
      <c r="BQ762" s="13">
        <v>0</v>
      </c>
      <c r="BR762" s="13">
        <v>0</v>
      </c>
      <c r="BS762" s="13">
        <v>-98.7</v>
      </c>
      <c r="BT762" s="14">
        <v>-3.5451783636454186</v>
      </c>
      <c r="BU762" s="13">
        <v>126.54063025210084</v>
      </c>
      <c r="BV762" s="13">
        <v>110.10000000000001</v>
      </c>
      <c r="BW762" s="13">
        <v>110.10000000000001</v>
      </c>
      <c r="BX762" s="13">
        <v>49.2</v>
      </c>
      <c r="BY762" s="13">
        <v>81.010000000000019</v>
      </c>
      <c r="BZ762" s="13">
        <v>-49.2</v>
      </c>
      <c r="CA762" s="13">
        <v>-41.67</v>
      </c>
      <c r="CB762" s="13">
        <v>0</v>
      </c>
      <c r="CC762" s="15">
        <v>0.48499999999999999</v>
      </c>
      <c r="CD762" s="15">
        <v>0.38300000000000001</v>
      </c>
      <c r="CE762" s="15">
        <v>0.36</v>
      </c>
      <c r="CF762" s="15" t="s">
        <v>7128</v>
      </c>
      <c r="CG762" s="15" t="s">
        <v>7128</v>
      </c>
      <c r="CH762" s="13" t="s">
        <v>7128</v>
      </c>
      <c r="CI762" s="13" t="s">
        <v>7128</v>
      </c>
      <c r="CJ762" s="13">
        <v>0</v>
      </c>
      <c r="CK762" s="12">
        <f t="shared" si="22"/>
        <v>0</v>
      </c>
      <c r="CL762" s="36" t="str">
        <f t="shared" si="23"/>
        <v>NA</v>
      </c>
      <c r="CM762" s="13">
        <v>11.9</v>
      </c>
      <c r="CN762" s="13">
        <v>0.51500000000000001</v>
      </c>
      <c r="CO762" s="13">
        <v>11.4</v>
      </c>
      <c r="CP762" s="13">
        <v>1928.3</v>
      </c>
      <c r="CQ762" s="13">
        <v>124.3</v>
      </c>
      <c r="CR762" s="13">
        <v>1935.83</v>
      </c>
      <c r="CS762" s="13" t="s">
        <v>7128</v>
      </c>
      <c r="CT762" s="13">
        <v>0</v>
      </c>
      <c r="CU762" s="13">
        <v>29.1</v>
      </c>
      <c r="CV762" s="13">
        <v>-41.67</v>
      </c>
      <c r="CW762" s="13">
        <v>114.3</v>
      </c>
      <c r="CX762" s="12">
        <v>0.23170731707317072</v>
      </c>
      <c r="CY762" s="12">
        <v>0.34366905631528005</v>
      </c>
      <c r="CZ762" s="15">
        <v>16.936395450568678</v>
      </c>
      <c r="DA762" s="20"/>
      <c r="DB762" s="20"/>
    </row>
    <row r="763" spans="1:106" ht="24">
      <c r="A763" s="8" t="s">
        <v>1011</v>
      </c>
      <c r="B763" s="8" t="s">
        <v>1012</v>
      </c>
      <c r="C763" s="9" t="s">
        <v>7183</v>
      </c>
      <c r="D763" s="9" t="s">
        <v>7126</v>
      </c>
      <c r="E763" s="10" t="s">
        <v>7127</v>
      </c>
      <c r="F763" s="10" t="s">
        <v>7126</v>
      </c>
      <c r="G763" s="11">
        <v>1.01</v>
      </c>
      <c r="H763" s="11">
        <v>1.01</v>
      </c>
      <c r="I763" s="12">
        <v>9.0499999999999997E-2</v>
      </c>
      <c r="J763" s="12">
        <v>0.14790500000000001</v>
      </c>
      <c r="K763" s="12">
        <v>4.1999999999999996E-2</v>
      </c>
      <c r="L763" s="12">
        <v>9.8500000000000004E-2</v>
      </c>
      <c r="M763" s="12">
        <v>6.5019850000000004E-2</v>
      </c>
      <c r="N763" s="12">
        <v>0.14790500000000001</v>
      </c>
      <c r="O763" s="12">
        <v>-5.0492519025875204E-2</v>
      </c>
      <c r="P763" s="12">
        <v>-8.1885271547965766E-2</v>
      </c>
      <c r="Q763" s="13">
        <v>263.89999999999998</v>
      </c>
      <c r="R763" s="13">
        <v>0</v>
      </c>
      <c r="S763" s="13">
        <v>0</v>
      </c>
      <c r="T763" s="13">
        <v>0</v>
      </c>
      <c r="U763" s="13">
        <v>263.89999999999998</v>
      </c>
      <c r="V763" s="13">
        <v>0</v>
      </c>
      <c r="W763" s="13">
        <v>263.89999999999998</v>
      </c>
      <c r="X763" s="14">
        <v>0</v>
      </c>
      <c r="Y763" s="15">
        <v>0.64745972738537794</v>
      </c>
      <c r="Z763" s="14" t="s">
        <v>7128</v>
      </c>
      <c r="AA763" s="14">
        <v>0</v>
      </c>
      <c r="AB763" s="14" t="s">
        <v>7128</v>
      </c>
      <c r="AC763" s="14">
        <v>0</v>
      </c>
      <c r="AD763" s="13">
        <v>3.27</v>
      </c>
      <c r="AE763" s="15">
        <v>1.5168333333333333</v>
      </c>
      <c r="AF763" s="14">
        <v>6.3245553203367583E-2</v>
      </c>
      <c r="AG763" s="14">
        <v>0.6830519745963699</v>
      </c>
      <c r="AH763" s="15">
        <v>0.35613682092555327</v>
      </c>
      <c r="AI763" s="5">
        <v>1.8251748251748252</v>
      </c>
      <c r="AJ763" s="15">
        <v>13.744791666666666</v>
      </c>
      <c r="AK763" s="15">
        <v>13.744791666666666</v>
      </c>
      <c r="AL763" s="15">
        <v>12.674418604651162</v>
      </c>
      <c r="AM763" s="15" t="s">
        <v>7128</v>
      </c>
      <c r="AN763" s="15" t="s">
        <v>7128</v>
      </c>
      <c r="AO763" s="15">
        <v>1.0572916666666665</v>
      </c>
      <c r="AP763" s="15">
        <v>10.111111111111109</v>
      </c>
      <c r="AQ763" s="15">
        <v>6.0666666666666664</v>
      </c>
      <c r="AR763" s="15" t="s">
        <v>7128</v>
      </c>
      <c r="AS763" s="15">
        <v>1.0572916666666665</v>
      </c>
      <c r="AT763" s="14">
        <v>0</v>
      </c>
      <c r="AU763" s="14">
        <v>0</v>
      </c>
      <c r="AV763" s="12">
        <v>0.28300000000000003</v>
      </c>
      <c r="AW763" s="12">
        <v>4.3800000000000002E-3</v>
      </c>
      <c r="AX763" s="12">
        <v>0.11599999999999999</v>
      </c>
      <c r="AY763" s="12">
        <v>0.113</v>
      </c>
      <c r="AZ763" s="14" t="s">
        <v>7128</v>
      </c>
      <c r="BA763" s="14">
        <v>9.1999999999999998E-2</v>
      </c>
      <c r="BB763" s="14">
        <v>9.7412480974124804E-2</v>
      </c>
      <c r="BC763" s="14">
        <v>6.6019728452034243E-2</v>
      </c>
      <c r="BD763" s="14">
        <v>7.6923076923076927E-2</v>
      </c>
      <c r="BE763" s="14">
        <v>0.1045673076923077</v>
      </c>
      <c r="BF763" s="14">
        <v>0.24745098039215685</v>
      </c>
      <c r="BG763" s="14">
        <v>0.14649999999999999</v>
      </c>
      <c r="BH763" s="13">
        <v>19.2</v>
      </c>
      <c r="BI763" s="13">
        <v>19.2</v>
      </c>
      <c r="BJ763" s="13">
        <v>26.1</v>
      </c>
      <c r="BK763" s="13">
        <v>26.1</v>
      </c>
      <c r="BL763" s="13">
        <v>249.6</v>
      </c>
      <c r="BM763" s="13">
        <v>249.6</v>
      </c>
      <c r="BN763" s="13">
        <v>43.5</v>
      </c>
      <c r="BO763" s="13">
        <v>43.5</v>
      </c>
      <c r="BP763" s="13">
        <v>19.641529411764708</v>
      </c>
      <c r="BQ763" s="13">
        <v>0</v>
      </c>
      <c r="BR763" s="13">
        <v>0</v>
      </c>
      <c r="BS763" s="13">
        <v>-24.1</v>
      </c>
      <c r="BT763" s="14">
        <v>-1.2269920276964175</v>
      </c>
      <c r="BU763" s="13">
        <v>43.741529411764709</v>
      </c>
      <c r="BV763" s="13">
        <v>43.3</v>
      </c>
      <c r="BW763" s="13">
        <v>43.3</v>
      </c>
      <c r="BX763" s="13">
        <v>197.1</v>
      </c>
      <c r="BY763" s="13">
        <v>297.51</v>
      </c>
      <c r="BZ763" s="13">
        <v>0</v>
      </c>
      <c r="CA763" s="13">
        <v>0</v>
      </c>
      <c r="CB763" s="13">
        <v>0</v>
      </c>
      <c r="CC763" s="15">
        <v>0.28799999999999998</v>
      </c>
      <c r="CD763" s="15">
        <v>1.07</v>
      </c>
      <c r="CE763" s="15">
        <v>0.36</v>
      </c>
      <c r="CF763" s="15" t="s">
        <v>7128</v>
      </c>
      <c r="CG763" s="15" t="s">
        <v>7128</v>
      </c>
      <c r="CH763" s="13" t="s">
        <v>7128</v>
      </c>
      <c r="CI763" s="13" t="s">
        <v>7128</v>
      </c>
      <c r="CJ763" s="13">
        <v>0</v>
      </c>
      <c r="CK763" s="12">
        <f t="shared" si="22"/>
        <v>0</v>
      </c>
      <c r="CL763" s="36" t="str">
        <f t="shared" si="23"/>
        <v>NA</v>
      </c>
      <c r="CM763" s="13">
        <v>25.5</v>
      </c>
      <c r="CN763" s="13">
        <v>6.31</v>
      </c>
      <c r="CO763" s="13">
        <v>19.2</v>
      </c>
      <c r="CP763" s="13">
        <v>263.89999999999998</v>
      </c>
      <c r="CQ763" s="13">
        <v>43.5</v>
      </c>
      <c r="CR763" s="13">
        <v>263.89999999999998</v>
      </c>
      <c r="CS763" s="13" t="s">
        <v>7128</v>
      </c>
      <c r="CT763" s="13">
        <v>0.372</v>
      </c>
      <c r="CU763" s="13">
        <v>25.941000000000003</v>
      </c>
      <c r="CV763" s="13">
        <v>0.372</v>
      </c>
      <c r="CW763" s="13">
        <v>43.5</v>
      </c>
      <c r="CX763" s="12">
        <v>9.6423796791443847E-2</v>
      </c>
      <c r="CY763" s="12">
        <v>6.5535595026376431E-2</v>
      </c>
      <c r="CZ763" s="15">
        <v>6.0666666666666664</v>
      </c>
      <c r="DA763" s="20"/>
      <c r="DB763" s="20"/>
    </row>
    <row r="764" spans="1:106" ht="24">
      <c r="A764" s="8" t="s">
        <v>619</v>
      </c>
      <c r="B764" s="8" t="s">
        <v>620</v>
      </c>
      <c r="C764" s="9" t="s">
        <v>7183</v>
      </c>
      <c r="D764" s="9" t="s">
        <v>7126</v>
      </c>
      <c r="E764" s="10" t="s">
        <v>7127</v>
      </c>
      <c r="F764" s="10" t="s">
        <v>7126</v>
      </c>
      <c r="G764" s="11">
        <v>1.01</v>
      </c>
      <c r="H764" s="11">
        <v>1.0108258795207474</v>
      </c>
      <c r="I764" s="12">
        <v>9.0499999999999997E-2</v>
      </c>
      <c r="J764" s="12">
        <v>0.14797974209662765</v>
      </c>
      <c r="K764" s="12">
        <v>2.7E-2</v>
      </c>
      <c r="L764" s="12">
        <v>8.3500000000000005E-2</v>
      </c>
      <c r="M764" s="12">
        <v>5.5118350000000003E-2</v>
      </c>
      <c r="N764" s="12">
        <v>0.14788422731298151</v>
      </c>
      <c r="O764" s="12">
        <v>0.18981787695099137</v>
      </c>
      <c r="P764" s="12">
        <v>0.17535266899559543</v>
      </c>
      <c r="Q764" s="13">
        <v>4059.7</v>
      </c>
      <c r="R764" s="13">
        <v>0</v>
      </c>
      <c r="S764" s="13">
        <v>4.18</v>
      </c>
      <c r="T764" s="13">
        <v>4.18</v>
      </c>
      <c r="U764" s="13">
        <v>4063.8799999999997</v>
      </c>
      <c r="V764" s="13">
        <v>10.4</v>
      </c>
      <c r="W764" s="13">
        <v>4053.4799999999996</v>
      </c>
      <c r="X764" s="14">
        <v>2.5591306829926084E-3</v>
      </c>
      <c r="Y764" s="15">
        <v>0.30143180105501133</v>
      </c>
      <c r="Z764" s="14">
        <v>7.4208209061212898E-3</v>
      </c>
      <c r="AA764" s="14">
        <v>1.0285736783566444E-3</v>
      </c>
      <c r="AB764" s="14">
        <v>7.4763011983544972E-3</v>
      </c>
      <c r="AC764" s="14">
        <v>1.0296327314826218E-3</v>
      </c>
      <c r="AD764" s="13">
        <v>30.59</v>
      </c>
      <c r="AE764" s="15">
        <v>-6.1944444444444521E-3</v>
      </c>
      <c r="AF764" s="14">
        <v>4.4721359549995794E-2</v>
      </c>
      <c r="AG764" s="14">
        <v>0.24820354550247661</v>
      </c>
      <c r="AH764" s="15">
        <v>0.15953886203049458</v>
      </c>
      <c r="AI764" s="5">
        <v>552.34899328859058</v>
      </c>
      <c r="AJ764" s="15">
        <v>29.806901615271659</v>
      </c>
      <c r="AK764" s="15">
        <v>29.806901615271659</v>
      </c>
      <c r="AL764" s="15">
        <v>24.869918699186993</v>
      </c>
      <c r="AM764" s="15">
        <v>1.6199403051778076</v>
      </c>
      <c r="AN764" s="15">
        <v>7.2611339653013767</v>
      </c>
      <c r="AO764" s="15">
        <v>8.1782836422240131</v>
      </c>
      <c r="AP764" s="15">
        <v>24.626245443499389</v>
      </c>
      <c r="AQ764" s="15">
        <v>22.594648829431435</v>
      </c>
      <c r="AR764" s="15">
        <v>7.3315728548690489</v>
      </c>
      <c r="AS764" s="15">
        <v>8.1657534246575345</v>
      </c>
      <c r="AT764" s="14">
        <v>0.311776798825257</v>
      </c>
      <c r="AU764" s="14">
        <v>1.0459886198487573E-2</v>
      </c>
      <c r="AV764" s="12">
        <v>0.16899999999999998</v>
      </c>
      <c r="AW764" s="12">
        <v>0.20100000000000001</v>
      </c>
      <c r="AX764" s="12">
        <v>0.18600000000000003</v>
      </c>
      <c r="AY764" s="12">
        <v>0.26700000000000002</v>
      </c>
      <c r="AZ764" s="14">
        <v>0.184</v>
      </c>
      <c r="BA764" s="14">
        <v>0.19399999999999998</v>
      </c>
      <c r="BB764" s="14">
        <v>0.33779761904761901</v>
      </c>
      <c r="BC764" s="14">
        <v>0.32323689630857694</v>
      </c>
      <c r="BD764" s="14">
        <v>0.27437550362610796</v>
      </c>
      <c r="BE764" s="14">
        <v>0.33158742949234488</v>
      </c>
      <c r="BF764" s="14">
        <v>0.20583090379008745</v>
      </c>
      <c r="BG764" s="14">
        <v>0.33490000000000003</v>
      </c>
      <c r="BH764" s="13">
        <v>136.19999999999999</v>
      </c>
      <c r="BI764" s="13">
        <v>136.19999999999999</v>
      </c>
      <c r="BJ764" s="13">
        <v>164.6</v>
      </c>
      <c r="BK764" s="13">
        <v>164.6</v>
      </c>
      <c r="BL764" s="13">
        <v>496.4</v>
      </c>
      <c r="BM764" s="13">
        <v>496.4</v>
      </c>
      <c r="BN764" s="13">
        <v>179.4</v>
      </c>
      <c r="BO764" s="13">
        <v>179.4</v>
      </c>
      <c r="BP764" s="13">
        <v>130.72023323615161</v>
      </c>
      <c r="BQ764" s="13">
        <v>0</v>
      </c>
      <c r="BR764" s="13">
        <v>0</v>
      </c>
      <c r="BS764" s="13">
        <v>-21.8</v>
      </c>
      <c r="BT764" s="14">
        <v>-0.16676836829549854</v>
      </c>
      <c r="BU764" s="13">
        <v>152.52023323615163</v>
      </c>
      <c r="BV764" s="13">
        <v>158</v>
      </c>
      <c r="BW764" s="13">
        <v>158</v>
      </c>
      <c r="BX764" s="13">
        <v>403.2</v>
      </c>
      <c r="BY764" s="13">
        <v>404.41</v>
      </c>
      <c r="BZ764" s="13">
        <v>559.1</v>
      </c>
      <c r="CA764" s="13">
        <v>552.88</v>
      </c>
      <c r="CB764" s="13">
        <v>-42.463999999999999</v>
      </c>
      <c r="CC764" s="15">
        <v>7.3999999999999996E-2</v>
      </c>
      <c r="CD764" s="15">
        <v>-0.157</v>
      </c>
      <c r="CE764" s="15">
        <v>0.36</v>
      </c>
      <c r="CF764" s="15">
        <v>0.76378958115091955</v>
      </c>
      <c r="CG764" s="15">
        <v>0.91966559538614967</v>
      </c>
      <c r="CH764" s="13">
        <v>63.685714285714297</v>
      </c>
      <c r="CI764" s="13">
        <v>53</v>
      </c>
      <c r="CJ764" s="13">
        <v>-42.463999999999999</v>
      </c>
      <c r="CK764" s="12">
        <f t="shared" si="22"/>
        <v>0.26875949367088608</v>
      </c>
      <c r="CL764" s="36">
        <f t="shared" si="23"/>
        <v>0.89784401678483572</v>
      </c>
      <c r="CM764" s="13">
        <v>171.5</v>
      </c>
      <c r="CN764" s="13">
        <v>35.299999999999997</v>
      </c>
      <c r="CO764" s="13">
        <v>136.19999999999999</v>
      </c>
      <c r="CP764" s="13">
        <v>4059.7</v>
      </c>
      <c r="CQ764" s="13">
        <v>179.4</v>
      </c>
      <c r="CR764" s="13">
        <v>4053.4799999999996</v>
      </c>
      <c r="CS764" s="13">
        <v>158</v>
      </c>
      <c r="CT764" s="13">
        <v>8.2460000000000004</v>
      </c>
      <c r="CU764" s="13">
        <v>160.90199999999999</v>
      </c>
      <c r="CV764" s="13">
        <v>561.12599999999998</v>
      </c>
      <c r="CW764" s="13">
        <v>179.4</v>
      </c>
      <c r="CX764" s="12">
        <v>0.32203983025719046</v>
      </c>
      <c r="CY764" s="12">
        <v>0.30966082140661311</v>
      </c>
      <c r="CZ764" s="15">
        <v>22.594648829431435</v>
      </c>
      <c r="DA764" s="20"/>
      <c r="DB764" s="20"/>
    </row>
    <row r="765" spans="1:106" ht="24">
      <c r="A765" s="8" t="s">
        <v>6617</v>
      </c>
      <c r="B765" s="8" t="s">
        <v>6618</v>
      </c>
      <c r="C765" s="9" t="s">
        <v>7181</v>
      </c>
      <c r="D765" s="9" t="s">
        <v>7126</v>
      </c>
      <c r="E765" s="10" t="s">
        <v>7127</v>
      </c>
      <c r="F765" s="10" t="s">
        <v>7126</v>
      </c>
      <c r="G765" s="11">
        <v>0.94</v>
      </c>
      <c r="H765" s="11">
        <v>1.160111801242236</v>
      </c>
      <c r="I765" s="12">
        <v>9.0499999999999997E-2</v>
      </c>
      <c r="J765" s="12">
        <v>0.16149011801242236</v>
      </c>
      <c r="K765" s="12">
        <v>4.7E-2</v>
      </c>
      <c r="L765" s="12">
        <v>0.10350000000000001</v>
      </c>
      <c r="M765" s="12">
        <v>6.8320350000000002E-2</v>
      </c>
      <c r="N765" s="12">
        <v>0.14381271361348766</v>
      </c>
      <c r="O765" s="12">
        <v>-0.4097790913964528</v>
      </c>
      <c r="P765" s="12">
        <v>-0.35750277615692061</v>
      </c>
      <c r="Q765" s="13">
        <v>1.61</v>
      </c>
      <c r="R765" s="13">
        <v>0</v>
      </c>
      <c r="S765" s="13">
        <v>0.377</v>
      </c>
      <c r="T765" s="13">
        <v>0.377</v>
      </c>
      <c r="U765" s="13">
        <v>1.9870000000000001</v>
      </c>
      <c r="V765" s="13">
        <v>5.0000000000000001E-3</v>
      </c>
      <c r="W765" s="13">
        <v>1.9820000000000002</v>
      </c>
      <c r="X765" s="14">
        <v>2.5163563160543532E-3</v>
      </c>
      <c r="Y765" s="15">
        <v>4.8579970104633781E-2</v>
      </c>
      <c r="Z765" s="14">
        <v>0.16777926123720519</v>
      </c>
      <c r="AA765" s="14">
        <v>0.18973326623049824</v>
      </c>
      <c r="AB765" s="14">
        <v>0.20160427807486631</v>
      </c>
      <c r="AC765" s="14">
        <v>0.23416149068322981</v>
      </c>
      <c r="AD765" s="13">
        <v>2.4E-2</v>
      </c>
      <c r="AE765" s="15">
        <v>1.1490555555555557</v>
      </c>
      <c r="AF765" s="14" t="s">
        <v>7128</v>
      </c>
      <c r="AG765" s="14" t="s">
        <v>7128</v>
      </c>
      <c r="AH765" s="15">
        <v>0.57746478873239437</v>
      </c>
      <c r="AI765" s="5" t="s">
        <v>7128</v>
      </c>
      <c r="AJ765" s="15" t="s">
        <v>7128</v>
      </c>
      <c r="AK765" s="15" t="s">
        <v>7128</v>
      </c>
      <c r="AL765" s="15" t="s">
        <v>7128</v>
      </c>
      <c r="AM765" s="15" t="s">
        <v>7128</v>
      </c>
      <c r="AN765" s="15">
        <v>0.86096256684491979</v>
      </c>
      <c r="AO765" s="15" t="s">
        <v>7128</v>
      </c>
      <c r="AP765" s="15" t="s">
        <v>7128</v>
      </c>
      <c r="AQ765" s="15" t="s">
        <v>7128</v>
      </c>
      <c r="AR765" s="15">
        <v>0.88403211418376459</v>
      </c>
      <c r="AS765" s="15" t="s">
        <v>7128</v>
      </c>
      <c r="AT765" s="14" t="s">
        <v>7128</v>
      </c>
      <c r="AU765" s="14">
        <v>0</v>
      </c>
      <c r="AV765" s="12" t="s">
        <v>7128</v>
      </c>
      <c r="AW765" s="12" t="s">
        <v>7128</v>
      </c>
      <c r="AX765" s="12" t="s">
        <v>7128</v>
      </c>
      <c r="AY765" s="12" t="s">
        <v>7128</v>
      </c>
      <c r="AZ765" s="14" t="s">
        <v>7128</v>
      </c>
      <c r="BA765" s="14" t="s">
        <v>7128</v>
      </c>
      <c r="BB765" s="14">
        <v>-0.24828897338403044</v>
      </c>
      <c r="BC765" s="14">
        <v>-0.21369006254343295</v>
      </c>
      <c r="BD765" s="14" t="s">
        <v>7128</v>
      </c>
      <c r="BE765" s="14" t="s">
        <v>7128</v>
      </c>
      <c r="BF765" s="14">
        <v>0</v>
      </c>
      <c r="BG765" s="14">
        <v>5.5899999999999998E-2</v>
      </c>
      <c r="BH765" s="13">
        <v>-0.65300000000000002</v>
      </c>
      <c r="BI765" s="13">
        <v>-0.65300000000000002</v>
      </c>
      <c r="BJ765" s="13">
        <v>-0.61499999999999999</v>
      </c>
      <c r="BK765" s="13">
        <v>-0.61499999999999999</v>
      </c>
      <c r="BL765" s="13">
        <v>0</v>
      </c>
      <c r="BM765" s="13">
        <v>0</v>
      </c>
      <c r="BN765" s="13">
        <v>-0.61</v>
      </c>
      <c r="BO765" s="13">
        <v>-0.61</v>
      </c>
      <c r="BP765" s="13">
        <v>-0.61499999999999999</v>
      </c>
      <c r="BQ765" s="13">
        <v>0</v>
      </c>
      <c r="BR765" s="13">
        <v>0</v>
      </c>
      <c r="BS765" s="13">
        <v>-8.0000000000000002E-3</v>
      </c>
      <c r="BT765" s="14" t="s">
        <v>7128</v>
      </c>
      <c r="BU765" s="13">
        <v>-0.60699999999999998</v>
      </c>
      <c r="BV765" s="13">
        <v>-0.64500000000000002</v>
      </c>
      <c r="BW765" s="13">
        <v>-0.64500000000000002</v>
      </c>
      <c r="BX765" s="13">
        <v>2.63</v>
      </c>
      <c r="BY765" s="13">
        <v>2.8779999999999997</v>
      </c>
      <c r="BZ765" s="13">
        <v>1.87</v>
      </c>
      <c r="CA765" s="13">
        <v>2.242</v>
      </c>
      <c r="CB765" s="13">
        <v>0</v>
      </c>
      <c r="CC765" s="15">
        <v>-8.2000000000000003E-2</v>
      </c>
      <c r="CD765" s="15">
        <v>1.42</v>
      </c>
      <c r="CE765" s="15">
        <v>0.36</v>
      </c>
      <c r="CF765" s="15">
        <v>1.9075496180878448</v>
      </c>
      <c r="CG765" s="15">
        <v>2.3300699554699955</v>
      </c>
      <c r="CH765" s="13">
        <v>2.3714285714285719E-2</v>
      </c>
      <c r="CI765" s="13">
        <v>-1.1714285714285708E-2</v>
      </c>
      <c r="CJ765" s="13">
        <v>0</v>
      </c>
      <c r="CK765" s="12">
        <f t="shared" si="22"/>
        <v>0</v>
      </c>
      <c r="CL765" s="36" t="str">
        <f t="shared" si="23"/>
        <v>NA</v>
      </c>
      <c r="CM765" s="13" t="s">
        <v>7128</v>
      </c>
      <c r="CN765" s="13" t="s">
        <v>7128</v>
      </c>
      <c r="CO765" s="13" t="s">
        <v>7128</v>
      </c>
      <c r="CP765" s="13" t="s">
        <v>7128</v>
      </c>
      <c r="CQ765" s="13" t="s">
        <v>7128</v>
      </c>
      <c r="CR765" s="13" t="s">
        <v>7128</v>
      </c>
      <c r="CS765" s="13" t="s">
        <v>7128</v>
      </c>
      <c r="CT765" s="13">
        <v>0</v>
      </c>
      <c r="CU765" s="13">
        <v>-0.61499999999999999</v>
      </c>
      <c r="CV765" s="13">
        <v>2.242</v>
      </c>
      <c r="CW765" s="13">
        <v>-0.61</v>
      </c>
      <c r="CX765" s="12">
        <v>-0.24828897338403044</v>
      </c>
      <c r="CY765" s="12">
        <v>-0.21369006254343295</v>
      </c>
      <c r="CZ765" s="15" t="s">
        <v>7128</v>
      </c>
      <c r="DA765" s="20"/>
      <c r="DB765" s="20"/>
    </row>
    <row r="766" spans="1:106">
      <c r="A766" s="8" t="s">
        <v>4997</v>
      </c>
      <c r="B766" s="8" t="s">
        <v>4998</v>
      </c>
      <c r="C766" s="9" t="s">
        <v>7139</v>
      </c>
      <c r="D766" s="9" t="s">
        <v>7126</v>
      </c>
      <c r="E766" s="10" t="s">
        <v>7127</v>
      </c>
      <c r="F766" s="10" t="s">
        <v>7126</v>
      </c>
      <c r="G766" s="11">
        <v>0.59</v>
      </c>
      <c r="H766" s="11">
        <v>0.59097895740623019</v>
      </c>
      <c r="I766" s="12">
        <v>9.0499999999999997E-2</v>
      </c>
      <c r="J766" s="12">
        <v>0.10998359564526383</v>
      </c>
      <c r="K766" s="12">
        <v>4.7E-2</v>
      </c>
      <c r="L766" s="12">
        <v>0.10350000000000001</v>
      </c>
      <c r="M766" s="12">
        <v>6.8320350000000002E-2</v>
      </c>
      <c r="N766" s="12">
        <v>0.10988398033289574</v>
      </c>
      <c r="O766" s="12">
        <v>-9.8430322217792715E-2</v>
      </c>
      <c r="P766" s="12">
        <v>-9.5154029432732073E-2</v>
      </c>
      <c r="Q766" s="13">
        <v>24.2</v>
      </c>
      <c r="R766" s="13">
        <v>0</v>
      </c>
      <c r="S766" s="13">
        <v>5.8000000000000003E-2</v>
      </c>
      <c r="T766" s="13">
        <v>5.8000000000000003E-2</v>
      </c>
      <c r="U766" s="13">
        <v>24.257999999999999</v>
      </c>
      <c r="V766" s="13">
        <v>0.127</v>
      </c>
      <c r="W766" s="13">
        <v>24.131</v>
      </c>
      <c r="X766" s="14">
        <v>5.235386264325171E-3</v>
      </c>
      <c r="Y766" s="15">
        <v>0.2802690582959641</v>
      </c>
      <c r="Z766" s="14">
        <v>7.1340713407134076E-2</v>
      </c>
      <c r="AA766" s="14">
        <v>2.3909638057548026E-3</v>
      </c>
      <c r="AB766" s="14">
        <v>7.6821192052980131E-2</v>
      </c>
      <c r="AC766" s="14">
        <v>2.3966942148760332E-3</v>
      </c>
      <c r="AD766" s="13">
        <v>5.42</v>
      </c>
      <c r="AE766" s="15">
        <v>4.1736111111111116</v>
      </c>
      <c r="AF766" s="14">
        <v>0.3</v>
      </c>
      <c r="AG766" s="14">
        <v>0.87500000000000011</v>
      </c>
      <c r="AH766" s="15">
        <v>0.41995841995841993</v>
      </c>
      <c r="AI766" s="5" t="s">
        <v>7128</v>
      </c>
      <c r="AJ766" s="15">
        <v>2688.8888888888891</v>
      </c>
      <c r="AK766" s="15">
        <v>2688.8888888888891</v>
      </c>
      <c r="AL766" s="15" t="s">
        <v>7128</v>
      </c>
      <c r="AM766" s="15" t="s">
        <v>7128</v>
      </c>
      <c r="AN766" s="15">
        <v>32.05298013245033</v>
      </c>
      <c r="AO766" s="15">
        <v>30.062111801242235</v>
      </c>
      <c r="AP766" s="15">
        <v>1508.1875</v>
      </c>
      <c r="AQ766" s="15" t="s">
        <v>7128</v>
      </c>
      <c r="AR766" s="15">
        <v>35.17638483965014</v>
      </c>
      <c r="AS766" s="15">
        <v>29.97639751552795</v>
      </c>
      <c r="AT766" s="14">
        <v>0</v>
      </c>
      <c r="AU766" s="14">
        <v>0</v>
      </c>
      <c r="AV766" s="12">
        <v>2.16</v>
      </c>
      <c r="AW766" s="12" t="s">
        <v>7128</v>
      </c>
      <c r="AX766" s="12">
        <v>1.621</v>
      </c>
      <c r="AY766" s="12" t="s">
        <v>7128</v>
      </c>
      <c r="AZ766" s="14" t="s">
        <v>7128</v>
      </c>
      <c r="BA766" s="14" t="s">
        <v>7128</v>
      </c>
      <c r="BB766" s="14">
        <v>1.1553273427471115E-2</v>
      </c>
      <c r="BC766" s="14">
        <v>1.4729950900163664E-2</v>
      </c>
      <c r="BD766" s="14">
        <v>1.1180124223602483E-2</v>
      </c>
      <c r="BE766" s="14">
        <v>1.9875776397515529E-2</v>
      </c>
      <c r="BF766" s="14">
        <v>0.30769230769230771</v>
      </c>
      <c r="BG766" s="14">
        <v>2.8799999999999999E-2</v>
      </c>
      <c r="BH766" s="13">
        <v>8.9999999999999993E-3</v>
      </c>
      <c r="BI766" s="13">
        <v>8.9999999999999993E-3</v>
      </c>
      <c r="BJ766" s="13">
        <v>1.6E-2</v>
      </c>
      <c r="BK766" s="13">
        <v>1.6E-2</v>
      </c>
      <c r="BL766" s="13">
        <v>0.80500000000000005</v>
      </c>
      <c r="BM766" s="13">
        <v>0.80500000000000005</v>
      </c>
      <c r="BN766" s="13">
        <v>0</v>
      </c>
      <c r="BO766" s="13">
        <v>0</v>
      </c>
      <c r="BP766" s="13">
        <v>1.1076923076923076E-2</v>
      </c>
      <c r="BQ766" s="13">
        <v>0</v>
      </c>
      <c r="BR766" s="13">
        <v>0</v>
      </c>
      <c r="BS766" s="13">
        <v>0</v>
      </c>
      <c r="BT766" s="14">
        <v>0</v>
      </c>
      <c r="BU766" s="13">
        <v>1.1076923076923076E-2</v>
      </c>
      <c r="BV766" s="13">
        <v>8.9999999999999993E-3</v>
      </c>
      <c r="BW766" s="13">
        <v>8.9999999999999993E-3</v>
      </c>
      <c r="BX766" s="13">
        <v>0.77900000000000003</v>
      </c>
      <c r="BY766" s="13">
        <v>0.752</v>
      </c>
      <c r="BZ766" s="13">
        <v>0.755</v>
      </c>
      <c r="CA766" s="13">
        <v>0.68600000000000005</v>
      </c>
      <c r="CB766" s="13">
        <v>0</v>
      </c>
      <c r="CC766" s="15">
        <v>1.75</v>
      </c>
      <c r="CD766" s="15" t="s">
        <v>7128</v>
      </c>
      <c r="CE766" s="15">
        <v>0.36</v>
      </c>
      <c r="CF766" s="15" t="s">
        <v>7128</v>
      </c>
      <c r="CG766" s="15" t="s">
        <v>7128</v>
      </c>
      <c r="CH766" s="13" t="s">
        <v>7128</v>
      </c>
      <c r="CI766" s="13" t="s">
        <v>7128</v>
      </c>
      <c r="CJ766" s="13">
        <v>0</v>
      </c>
      <c r="CK766" s="12">
        <f t="shared" si="22"/>
        <v>0</v>
      </c>
      <c r="CL766" s="36">
        <f t="shared" si="23"/>
        <v>1.1734693877551021</v>
      </c>
      <c r="CM766" s="13">
        <v>1.2999999999999999E-2</v>
      </c>
      <c r="CN766" s="13">
        <v>4.0000000000000001E-3</v>
      </c>
      <c r="CO766" s="13">
        <v>8.9999999999999993E-3</v>
      </c>
      <c r="CP766" s="13">
        <v>24.2</v>
      </c>
      <c r="CQ766" s="13" t="s">
        <v>7128</v>
      </c>
      <c r="CR766" s="13" t="s">
        <v>7128</v>
      </c>
      <c r="CS766" s="13" t="s">
        <v>7128</v>
      </c>
      <c r="CT766" s="13">
        <v>0</v>
      </c>
      <c r="CU766" s="13">
        <v>1.6E-2</v>
      </c>
      <c r="CV766" s="13">
        <v>0.68600000000000005</v>
      </c>
      <c r="CW766" s="13">
        <v>0</v>
      </c>
      <c r="CX766" s="12">
        <v>1.1553273427471115E-2</v>
      </c>
      <c r="CY766" s="12">
        <v>1.4729950900163664E-2</v>
      </c>
      <c r="CZ766" s="15" t="s">
        <v>7128</v>
      </c>
      <c r="DA766" s="20"/>
      <c r="DB766" s="20"/>
    </row>
    <row r="767" spans="1:106">
      <c r="A767" s="8" t="s">
        <v>2709</v>
      </c>
      <c r="B767" s="8" t="s">
        <v>2710</v>
      </c>
      <c r="C767" s="9" t="s">
        <v>7148</v>
      </c>
      <c r="D767" s="9" t="s">
        <v>7126</v>
      </c>
      <c r="E767" s="10" t="s">
        <v>7127</v>
      </c>
      <c r="F767" s="10" t="s">
        <v>7126</v>
      </c>
      <c r="G767" s="11">
        <v>0.67</v>
      </c>
      <c r="H767" s="11">
        <v>3.2463901292596944</v>
      </c>
      <c r="I767" s="12">
        <v>9.0499999999999997E-2</v>
      </c>
      <c r="J767" s="12">
        <v>0.35029830669800233</v>
      </c>
      <c r="K767" s="12">
        <v>3.2000000000000001E-2</v>
      </c>
      <c r="L767" s="12">
        <v>8.8499999999999995E-2</v>
      </c>
      <c r="M767" s="12">
        <v>5.8418850000000001E-2</v>
      </c>
      <c r="N767" s="12">
        <v>0.11255778148430687</v>
      </c>
      <c r="O767" s="12">
        <v>-0.30090806279556331</v>
      </c>
      <c r="P767" s="12">
        <v>-3.0777582447822999E-2</v>
      </c>
      <c r="Q767" s="13">
        <v>1.1499999999999999</v>
      </c>
      <c r="R767" s="13">
        <v>0</v>
      </c>
      <c r="S767" s="13">
        <v>5.05</v>
      </c>
      <c r="T767" s="13">
        <v>5.05</v>
      </c>
      <c r="U767" s="13">
        <v>6.1999999999999993</v>
      </c>
      <c r="V767" s="13">
        <v>0.11</v>
      </c>
      <c r="W767" s="13">
        <v>6.089999999999999</v>
      </c>
      <c r="X767" s="14">
        <v>1.7741935483870971E-2</v>
      </c>
      <c r="Y767" s="15">
        <v>2.4271844660194174E-2</v>
      </c>
      <c r="Z767" s="14">
        <v>0.61286407766990292</v>
      </c>
      <c r="AA767" s="14">
        <v>0.81451612903225812</v>
      </c>
      <c r="AB767" s="14">
        <v>1.5830721003134796</v>
      </c>
      <c r="AC767" s="14">
        <v>4.3913043478260869</v>
      </c>
      <c r="AD767" s="13">
        <v>0.111</v>
      </c>
      <c r="AE767" s="15">
        <v>0.59186111111111128</v>
      </c>
      <c r="AF767" s="14">
        <v>3.1622776601683791E-2</v>
      </c>
      <c r="AG767" s="14">
        <v>0.41742065114222604</v>
      </c>
      <c r="AH767" s="15">
        <v>0.42499999999999999</v>
      </c>
      <c r="AI767" s="5">
        <v>1.238310708898944</v>
      </c>
      <c r="AJ767" s="15">
        <v>7.098765432098765</v>
      </c>
      <c r="AK767" s="15">
        <v>7.098765432098765</v>
      </c>
      <c r="AL767" s="15" t="s">
        <v>7128</v>
      </c>
      <c r="AM767" s="15" t="s">
        <v>7128</v>
      </c>
      <c r="AN767" s="15">
        <v>0.36050156739811912</v>
      </c>
      <c r="AO767" s="15">
        <v>3.7337662337662336E-2</v>
      </c>
      <c r="AP767" s="15">
        <v>7.4177831912302059</v>
      </c>
      <c r="AQ767" s="15">
        <v>5.6915887850467275</v>
      </c>
      <c r="AR767" s="15">
        <v>0.7490774907749076</v>
      </c>
      <c r="AS767" s="15">
        <v>0.1977272727272727</v>
      </c>
      <c r="AT767" s="14">
        <v>0</v>
      </c>
      <c r="AU767" s="14">
        <v>0</v>
      </c>
      <c r="AV767" s="12">
        <v>-3.8800000000000001E-2</v>
      </c>
      <c r="AW767" s="12">
        <v>0.11199999999999999</v>
      </c>
      <c r="AX767" s="12">
        <v>-0.13200000000000001</v>
      </c>
      <c r="AY767" s="12">
        <v>4.0399999999999998E-2</v>
      </c>
      <c r="AZ767" s="14" t="s">
        <v>7128</v>
      </c>
      <c r="BA767" s="14" t="s">
        <v>7128</v>
      </c>
      <c r="BB767" s="14">
        <v>4.9390243902439027E-2</v>
      </c>
      <c r="BC767" s="14">
        <v>8.1780199036483869E-2</v>
      </c>
      <c r="BD767" s="14">
        <v>5.2597402597402594E-3</v>
      </c>
      <c r="BE767" s="14">
        <v>2.6655844155844155E-2</v>
      </c>
      <c r="BF767" s="14">
        <v>0.12432432432432432</v>
      </c>
      <c r="BG767" s="14">
        <v>3.9800000000000002E-2</v>
      </c>
      <c r="BH767" s="13">
        <v>0.16200000000000001</v>
      </c>
      <c r="BI767" s="13">
        <v>0.16200000000000001</v>
      </c>
      <c r="BJ767" s="13">
        <v>0.82099999999999995</v>
      </c>
      <c r="BK767" s="13">
        <v>0.82099999999999995</v>
      </c>
      <c r="BL767" s="13">
        <v>30.8</v>
      </c>
      <c r="BM767" s="13">
        <v>30.8</v>
      </c>
      <c r="BN767" s="13">
        <v>1.07</v>
      </c>
      <c r="BO767" s="13">
        <v>1.07</v>
      </c>
      <c r="BP767" s="13">
        <v>0.71892972972972968</v>
      </c>
      <c r="BQ767" s="13">
        <v>0</v>
      </c>
      <c r="BR767" s="13">
        <v>0</v>
      </c>
      <c r="BS767" s="13">
        <v>-0.21299999999999999</v>
      </c>
      <c r="BT767" s="14">
        <v>-0.29627374024450759</v>
      </c>
      <c r="BU767" s="13">
        <v>0.93192972972972965</v>
      </c>
      <c r="BV767" s="13">
        <v>0.375</v>
      </c>
      <c r="BW767" s="13">
        <v>0.375</v>
      </c>
      <c r="BX767" s="13">
        <v>3.28</v>
      </c>
      <c r="BY767" s="13">
        <v>8.7910000000000004</v>
      </c>
      <c r="BZ767" s="13">
        <v>3.19</v>
      </c>
      <c r="CA767" s="13">
        <v>8.1300000000000008</v>
      </c>
      <c r="CB767" s="13">
        <v>0</v>
      </c>
      <c r="CC767" s="15">
        <v>8.7999999999999995E-2</v>
      </c>
      <c r="CD767" s="15">
        <v>0.46700000000000003</v>
      </c>
      <c r="CE767" s="15">
        <v>0.36</v>
      </c>
      <c r="CF767" s="15">
        <v>0.70994885781121275</v>
      </c>
      <c r="CG767" s="15">
        <v>0.9846127302665626</v>
      </c>
      <c r="CH767" s="13">
        <v>0.82337500000000008</v>
      </c>
      <c r="CI767" s="13">
        <v>0.136625</v>
      </c>
      <c r="CJ767" s="13">
        <v>0</v>
      </c>
      <c r="CK767" s="12">
        <f t="shared" si="22"/>
        <v>0</v>
      </c>
      <c r="CL767" s="36">
        <f t="shared" si="23"/>
        <v>3.7884378843788435</v>
      </c>
      <c r="CM767" s="13">
        <v>0.185</v>
      </c>
      <c r="CN767" s="13">
        <v>2.3E-2</v>
      </c>
      <c r="CO767" s="13">
        <v>0.16200000000000001</v>
      </c>
      <c r="CP767" s="13">
        <v>1.1499999999999999</v>
      </c>
      <c r="CQ767" s="13">
        <v>1.07</v>
      </c>
      <c r="CR767" s="13">
        <v>6.089999999999999</v>
      </c>
      <c r="CS767" s="13" t="s">
        <v>7128</v>
      </c>
      <c r="CT767" s="13">
        <v>0</v>
      </c>
      <c r="CU767" s="13">
        <v>0.82099999999999995</v>
      </c>
      <c r="CV767" s="13">
        <v>8.1300000000000008</v>
      </c>
      <c r="CW767" s="13">
        <v>1.07</v>
      </c>
      <c r="CX767" s="12">
        <v>4.9390243902439027E-2</v>
      </c>
      <c r="CY767" s="12">
        <v>8.1780199036483869E-2</v>
      </c>
      <c r="CZ767" s="15">
        <v>5.6915887850467275</v>
      </c>
      <c r="DA767" s="20"/>
      <c r="DB767" s="20"/>
    </row>
    <row r="768" spans="1:106">
      <c r="A768" s="8" t="s">
        <v>3637</v>
      </c>
      <c r="B768" s="8" t="s">
        <v>3638</v>
      </c>
      <c r="C768" s="9" t="s">
        <v>7145</v>
      </c>
      <c r="D768" s="9" t="s">
        <v>7126</v>
      </c>
      <c r="E768" s="10" t="s">
        <v>7127</v>
      </c>
      <c r="F768" s="10" t="s">
        <v>7126</v>
      </c>
      <c r="G768" s="11">
        <v>0.89</v>
      </c>
      <c r="H768" s="11">
        <v>0.89</v>
      </c>
      <c r="I768" s="12">
        <v>9.0499999999999997E-2</v>
      </c>
      <c r="J768" s="12">
        <v>0.137045</v>
      </c>
      <c r="K768" s="12">
        <v>4.7E-2</v>
      </c>
      <c r="L768" s="12">
        <v>0.10350000000000001</v>
      </c>
      <c r="M768" s="12">
        <v>6.8320350000000002E-2</v>
      </c>
      <c r="N768" s="12">
        <v>0.137045</v>
      </c>
      <c r="O768" s="12">
        <v>-1.573352459016393E-2</v>
      </c>
      <c r="P768" s="12">
        <v>8.2479415007686019E-2</v>
      </c>
      <c r="Q768" s="13">
        <v>12.3</v>
      </c>
      <c r="R768" s="13">
        <v>0</v>
      </c>
      <c r="S768" s="13">
        <v>0</v>
      </c>
      <c r="T768" s="13">
        <v>0</v>
      </c>
      <c r="U768" s="13">
        <v>12.3</v>
      </c>
      <c r="V768" s="13">
        <v>6.69</v>
      </c>
      <c r="W768" s="13">
        <v>5.61</v>
      </c>
      <c r="X768" s="14">
        <v>0.54390243902439028</v>
      </c>
      <c r="Y768" s="15">
        <v>0.12019230769230768</v>
      </c>
      <c r="Z768" s="14">
        <v>0</v>
      </c>
      <c r="AA768" s="14">
        <v>0</v>
      </c>
      <c r="AB768" s="14">
        <v>0</v>
      </c>
      <c r="AC768" s="14">
        <v>0</v>
      </c>
      <c r="AD768" s="13">
        <v>1.19</v>
      </c>
      <c r="AE768" s="15">
        <v>-0.56272222222222235</v>
      </c>
      <c r="AF768" s="14">
        <v>8.3666002653407553E-2</v>
      </c>
      <c r="AG768" s="14" t="s">
        <v>7128</v>
      </c>
      <c r="AH768" s="15">
        <v>0.4260035949670461</v>
      </c>
      <c r="AI768" s="5">
        <v>212.72727272727272</v>
      </c>
      <c r="AJ768" s="15">
        <v>8.2000000000000011</v>
      </c>
      <c r="AK768" s="15">
        <v>8.3108108108108105</v>
      </c>
      <c r="AL768" s="15" t="s">
        <v>7128</v>
      </c>
      <c r="AM768" s="15" t="s">
        <v>7128</v>
      </c>
      <c r="AN768" s="15">
        <v>0.96850393700787407</v>
      </c>
      <c r="AO768" s="15">
        <v>1.217821782178218</v>
      </c>
      <c r="AP768" s="15">
        <v>2.3974358974358978</v>
      </c>
      <c r="AQ768" s="15">
        <v>2.2350597609561755</v>
      </c>
      <c r="AR768" s="15">
        <v>0.93344425956738786</v>
      </c>
      <c r="AS768" s="15">
        <v>0.55544554455445549</v>
      </c>
      <c r="AT768" s="14">
        <v>0</v>
      </c>
      <c r="AU768" s="14">
        <v>0</v>
      </c>
      <c r="AV768" s="12">
        <v>-6.4899999999999999E-2</v>
      </c>
      <c r="AW768" s="12">
        <v>4.1399999999999999E-2</v>
      </c>
      <c r="AX768" s="12">
        <v>0.115</v>
      </c>
      <c r="AY768" s="12">
        <v>0.16399999999999998</v>
      </c>
      <c r="AZ768" s="14" t="s">
        <v>7128</v>
      </c>
      <c r="BA768" s="14" t="s">
        <v>7128</v>
      </c>
      <c r="BB768" s="14">
        <v>0.12131147540983607</v>
      </c>
      <c r="BC768" s="14">
        <v>0.21952441500768602</v>
      </c>
      <c r="BD768" s="14">
        <v>0.13962264150943396</v>
      </c>
      <c r="BE768" s="14">
        <v>0.22075471698113208</v>
      </c>
      <c r="BF768" s="14">
        <v>0.37426160337552744</v>
      </c>
      <c r="BG768" s="14" t="s">
        <v>7128</v>
      </c>
      <c r="BH768" s="13">
        <v>1.5</v>
      </c>
      <c r="BI768" s="13">
        <v>1.48</v>
      </c>
      <c r="BJ768" s="13">
        <v>2.34</v>
      </c>
      <c r="BK768" s="13">
        <v>2.34</v>
      </c>
      <c r="BL768" s="13">
        <v>10.1</v>
      </c>
      <c r="BM768" s="13">
        <v>10.6</v>
      </c>
      <c r="BN768" s="13">
        <v>2.48</v>
      </c>
      <c r="BO768" s="13">
        <v>2.5099999999999998</v>
      </c>
      <c r="BP768" s="13">
        <v>1.4642278481012656</v>
      </c>
      <c r="BQ768" s="13">
        <v>0</v>
      </c>
      <c r="BR768" s="13">
        <v>0</v>
      </c>
      <c r="BS768" s="13">
        <v>-0.16700000000000001</v>
      </c>
      <c r="BT768" s="14">
        <v>-0.11405328768781232</v>
      </c>
      <c r="BU768" s="13">
        <v>1.6312278481012656</v>
      </c>
      <c r="BV768" s="13">
        <v>1.647</v>
      </c>
      <c r="BW768" s="13">
        <v>1.647</v>
      </c>
      <c r="BX768" s="13">
        <v>12.2</v>
      </c>
      <c r="BY768" s="13">
        <v>6.669999999999999</v>
      </c>
      <c r="BZ768" s="13">
        <v>12.7</v>
      </c>
      <c r="CA768" s="13">
        <v>6.0099999999999989</v>
      </c>
      <c r="CB768" s="13">
        <v>0</v>
      </c>
      <c r="CC768" s="15">
        <v>-0.32600000000000001</v>
      </c>
      <c r="CD768" s="15">
        <v>4.8000000000000001E-2</v>
      </c>
      <c r="CE768" s="15">
        <v>0.36</v>
      </c>
      <c r="CF768" s="15">
        <v>0.42792751147916874</v>
      </c>
      <c r="CG768" s="15">
        <v>0.7515058305225959</v>
      </c>
      <c r="CH768" s="13">
        <v>1.4448750000000001</v>
      </c>
      <c r="CI768" s="13">
        <v>1.4132499999999999</v>
      </c>
      <c r="CJ768" s="13">
        <v>0</v>
      </c>
      <c r="CK768" s="12">
        <f t="shared" si="22"/>
        <v>0</v>
      </c>
      <c r="CL768" s="36">
        <f t="shared" si="23"/>
        <v>1.6805324459234612</v>
      </c>
      <c r="CM768" s="13">
        <v>2.37</v>
      </c>
      <c r="CN768" s="13">
        <v>0.88700000000000001</v>
      </c>
      <c r="CO768" s="13">
        <v>1.48</v>
      </c>
      <c r="CP768" s="13">
        <v>12.3</v>
      </c>
      <c r="CQ768" s="13">
        <v>2.5099999999999998</v>
      </c>
      <c r="CR768" s="13">
        <v>5.61</v>
      </c>
      <c r="CS768" s="13" t="s">
        <v>7128</v>
      </c>
      <c r="CT768" s="13">
        <v>0</v>
      </c>
      <c r="CU768" s="13">
        <v>2.34</v>
      </c>
      <c r="CV768" s="13">
        <v>6.0099999999999989</v>
      </c>
      <c r="CW768" s="13">
        <v>2.48</v>
      </c>
      <c r="CX768" s="12">
        <v>0.12131147540983607</v>
      </c>
      <c r="CY768" s="12">
        <v>0.21952441500768602</v>
      </c>
      <c r="CZ768" s="15">
        <v>2.2620967741935485</v>
      </c>
      <c r="DA768" s="20"/>
      <c r="DB768" s="20"/>
    </row>
    <row r="769" spans="1:106" ht="24">
      <c r="A769" s="8" t="s">
        <v>5495</v>
      </c>
      <c r="B769" s="8" t="s">
        <v>5496</v>
      </c>
      <c r="C769" s="9" t="s">
        <v>7174</v>
      </c>
      <c r="D769" s="9" t="s">
        <v>7126</v>
      </c>
      <c r="E769" s="10" t="s">
        <v>7127</v>
      </c>
      <c r="F769" s="10" t="s">
        <v>7126</v>
      </c>
      <c r="G769" s="11">
        <v>0.45</v>
      </c>
      <c r="H769" s="11">
        <v>0.45</v>
      </c>
      <c r="I769" s="12">
        <v>9.0499999999999997E-2</v>
      </c>
      <c r="J769" s="12">
        <v>9.7225000000000006E-2</v>
      </c>
      <c r="K769" s="12">
        <v>4.7E-2</v>
      </c>
      <c r="L769" s="12">
        <v>0.10350000000000001</v>
      </c>
      <c r="M769" s="12">
        <v>6.8320350000000002E-2</v>
      </c>
      <c r="N769" s="12">
        <v>9.7225000000000006E-2</v>
      </c>
      <c r="O769" s="12">
        <v>-7.9403217821782182E-2</v>
      </c>
      <c r="P769" s="12">
        <v>-9.7225000000000006E-2</v>
      </c>
      <c r="Q769" s="13">
        <v>1.1599999999999999</v>
      </c>
      <c r="R769" s="13">
        <v>0</v>
      </c>
      <c r="S769" s="13">
        <v>0</v>
      </c>
      <c r="T769" s="13">
        <v>0</v>
      </c>
      <c r="U769" s="13">
        <v>1.1599999999999999</v>
      </c>
      <c r="V769" s="13">
        <v>0.113</v>
      </c>
      <c r="W769" s="13">
        <v>1.0469999999999999</v>
      </c>
      <c r="X769" s="14">
        <v>9.741379310344829E-2</v>
      </c>
      <c r="Y769" s="15">
        <v>1.6556291390728478E-2</v>
      </c>
      <c r="Z769" s="14">
        <v>0</v>
      </c>
      <c r="AA769" s="14">
        <v>0</v>
      </c>
      <c r="AB769" s="14">
        <v>0</v>
      </c>
      <c r="AC769" s="14">
        <v>0</v>
      </c>
      <c r="AD769" s="13">
        <v>1.4999999999999999E-2</v>
      </c>
      <c r="AE769" s="15">
        <v>-0.20627777777777781</v>
      </c>
      <c r="AF769" s="14">
        <v>3.1622776601683791E-2</v>
      </c>
      <c r="AG769" s="14" t="s">
        <v>7128</v>
      </c>
      <c r="AH769" s="15">
        <v>0.49999999999999994</v>
      </c>
      <c r="AI769" s="5" t="s">
        <v>7128</v>
      </c>
      <c r="AJ769" s="15">
        <v>32.222222222222221</v>
      </c>
      <c r="AK769" s="15">
        <v>32.222222222222221</v>
      </c>
      <c r="AL769" s="15" t="s">
        <v>7128</v>
      </c>
      <c r="AM769" s="15" t="s">
        <v>7128</v>
      </c>
      <c r="AN769" s="15">
        <v>0.58883248730964466</v>
      </c>
      <c r="AO769" s="15">
        <v>8.4057971014492736</v>
      </c>
      <c r="AP769" s="15" t="s">
        <v>7128</v>
      </c>
      <c r="AQ769" s="15" t="s">
        <v>7128</v>
      </c>
      <c r="AR769" s="15">
        <v>0.5638126009693053</v>
      </c>
      <c r="AS769" s="15">
        <v>7.586956521739129</v>
      </c>
      <c r="AT769" s="14">
        <v>0</v>
      </c>
      <c r="AU769" s="14">
        <v>0</v>
      </c>
      <c r="AV769" s="12" t="s">
        <v>7128</v>
      </c>
      <c r="AW769" s="12" t="s">
        <v>7128</v>
      </c>
      <c r="AX769" s="12">
        <v>0.34399999999999997</v>
      </c>
      <c r="AY769" s="12">
        <v>-0.20100000000000001</v>
      </c>
      <c r="AZ769" s="14" t="s">
        <v>7128</v>
      </c>
      <c r="BA769" s="14" t="s">
        <v>7128</v>
      </c>
      <c r="BB769" s="14">
        <v>1.782178217821782E-2</v>
      </c>
      <c r="BC769" s="14">
        <v>0</v>
      </c>
      <c r="BD769" s="14">
        <v>0.26086956521739124</v>
      </c>
      <c r="BE769" s="14">
        <v>0</v>
      </c>
      <c r="BF769" s="14">
        <v>0.15909090909090912</v>
      </c>
      <c r="BG769" s="14">
        <v>1.1399999999999999E-2</v>
      </c>
      <c r="BH769" s="13">
        <v>3.5999999999999997E-2</v>
      </c>
      <c r="BI769" s="13">
        <v>3.5999999999999997E-2</v>
      </c>
      <c r="BJ769" s="13">
        <v>0</v>
      </c>
      <c r="BK769" s="13">
        <v>0</v>
      </c>
      <c r="BL769" s="13">
        <v>0.13800000000000001</v>
      </c>
      <c r="BM769" s="13">
        <v>0.13800000000000001</v>
      </c>
      <c r="BN769" s="13">
        <v>0</v>
      </c>
      <c r="BO769" s="13">
        <v>0</v>
      </c>
      <c r="BP769" s="13">
        <v>0</v>
      </c>
      <c r="BQ769" s="13">
        <v>0</v>
      </c>
      <c r="BR769" s="13">
        <v>0</v>
      </c>
      <c r="BS769" s="13">
        <v>-8.9999999999999993E-3</v>
      </c>
      <c r="BT769" s="14" t="s">
        <v>7128</v>
      </c>
      <c r="BU769" s="13">
        <v>8.9999999999999993E-3</v>
      </c>
      <c r="BV769" s="13">
        <v>4.4999999999999998E-2</v>
      </c>
      <c r="BW769" s="13">
        <v>4.4999999999999998E-2</v>
      </c>
      <c r="BX769" s="13">
        <v>2.02</v>
      </c>
      <c r="BY769" s="13">
        <v>1.948</v>
      </c>
      <c r="BZ769" s="13">
        <v>1.97</v>
      </c>
      <c r="CA769" s="13">
        <v>1.857</v>
      </c>
      <c r="CB769" s="13">
        <v>0</v>
      </c>
      <c r="CC769" s="15">
        <v>-0.1</v>
      </c>
      <c r="CD769" s="15">
        <v>-2.1999999999999999E-2</v>
      </c>
      <c r="CE769" s="15">
        <v>0.36</v>
      </c>
      <c r="CF769" s="15" t="s">
        <v>7128</v>
      </c>
      <c r="CG769" s="15">
        <v>1.7829738417130987</v>
      </c>
      <c r="CH769" s="13" t="s">
        <v>7128</v>
      </c>
      <c r="CI769" s="13">
        <v>9.3700000000000033E-2</v>
      </c>
      <c r="CJ769" s="13">
        <v>0</v>
      </c>
      <c r="CK769" s="12">
        <f t="shared" si="22"/>
        <v>0</v>
      </c>
      <c r="CL769" s="36">
        <f t="shared" si="23"/>
        <v>7.431340872374799E-2</v>
      </c>
      <c r="CM769" s="13">
        <v>4.3999999999999997E-2</v>
      </c>
      <c r="CN769" s="13">
        <v>7.0000000000000001E-3</v>
      </c>
      <c r="CO769" s="13">
        <v>3.5999999999999997E-2</v>
      </c>
      <c r="CP769" s="13">
        <v>1.1599999999999999</v>
      </c>
      <c r="CQ769" s="13" t="s">
        <v>7128</v>
      </c>
      <c r="CR769" s="13" t="s">
        <v>7128</v>
      </c>
      <c r="CS769" s="13" t="s">
        <v>7128</v>
      </c>
      <c r="CT769" s="13">
        <v>0</v>
      </c>
      <c r="CU769" s="13">
        <v>0</v>
      </c>
      <c r="CV769" s="13">
        <v>1.857</v>
      </c>
      <c r="CW769" s="13">
        <v>0</v>
      </c>
      <c r="CX769" s="12">
        <v>1.782178217821782E-2</v>
      </c>
      <c r="CY769" s="12">
        <v>0</v>
      </c>
      <c r="CZ769" s="15" t="s">
        <v>7128</v>
      </c>
      <c r="DA769" s="20"/>
      <c r="DB769" s="20"/>
    </row>
    <row r="770" spans="1:106" ht="24">
      <c r="A770" s="8" t="s">
        <v>337</v>
      </c>
      <c r="B770" s="8" t="s">
        <v>338</v>
      </c>
      <c r="C770" s="9" t="s">
        <v>7160</v>
      </c>
      <c r="D770" s="9" t="s">
        <v>7126</v>
      </c>
      <c r="E770" s="10" t="s">
        <v>7127</v>
      </c>
      <c r="F770" s="10" t="s">
        <v>7126</v>
      </c>
      <c r="G770" s="11">
        <v>0.7</v>
      </c>
      <c r="H770" s="11">
        <v>1.2530092493377518</v>
      </c>
      <c r="I770" s="12">
        <v>9.0499999999999997E-2</v>
      </c>
      <c r="J770" s="12">
        <v>0.16989733706506654</v>
      </c>
      <c r="K770" s="12">
        <v>3.6999999999999998E-2</v>
      </c>
      <c r="L770" s="12">
        <v>9.35E-2</v>
      </c>
      <c r="M770" s="12">
        <v>6.1719349999999999E-2</v>
      </c>
      <c r="N770" s="12">
        <v>0.11486521588963119</v>
      </c>
      <c r="O770" s="12">
        <v>-0.1509992859265902</v>
      </c>
      <c r="P770" s="12">
        <v>-6.7295836162419534E-2</v>
      </c>
      <c r="Q770" s="13">
        <v>3197.9</v>
      </c>
      <c r="R770" s="13">
        <v>0</v>
      </c>
      <c r="S770" s="13">
        <v>3311.4</v>
      </c>
      <c r="T770" s="13">
        <v>3311.4</v>
      </c>
      <c r="U770" s="13">
        <v>6509.3</v>
      </c>
      <c r="V770" s="13">
        <v>439.5</v>
      </c>
      <c r="W770" s="13">
        <v>6069.8</v>
      </c>
      <c r="X770" s="14">
        <v>6.751878082128647E-2</v>
      </c>
      <c r="Y770" s="15">
        <v>1.3210298984686151</v>
      </c>
      <c r="Z770" s="14">
        <v>0.41366129092703402</v>
      </c>
      <c r="AA770" s="14">
        <v>0.50871829536202051</v>
      </c>
      <c r="AB770" s="14">
        <v>0.70549886017427621</v>
      </c>
      <c r="AC770" s="14">
        <v>1.0354920416523343</v>
      </c>
      <c r="AD770" s="13">
        <v>1.79</v>
      </c>
      <c r="AE770" s="15">
        <v>3.1483333333333334</v>
      </c>
      <c r="AF770" s="14">
        <v>0.27202941017470889</v>
      </c>
      <c r="AG770" s="14">
        <v>0.62860850189020556</v>
      </c>
      <c r="AH770" s="15">
        <v>0.37579617834394907</v>
      </c>
      <c r="AI770" s="5">
        <v>1.301492537313433</v>
      </c>
      <c r="AJ770" s="15">
        <v>37.012731481481481</v>
      </c>
      <c r="AK770" s="15">
        <v>37.012731481481481</v>
      </c>
      <c r="AL770" s="15">
        <v>22.948717948717949</v>
      </c>
      <c r="AM770" s="15">
        <v>1.7625110229276895</v>
      </c>
      <c r="AN770" s="15">
        <v>0.68131751070583979</v>
      </c>
      <c r="AO770" s="15">
        <v>2.613731099305272</v>
      </c>
      <c r="AP770" s="15">
        <v>12.655963302752294</v>
      </c>
      <c r="AQ770" s="15">
        <v>10.370408337604648</v>
      </c>
      <c r="AR770" s="15">
        <v>0.82328048069228366</v>
      </c>
      <c r="AS770" s="15">
        <v>4.9610134859011037</v>
      </c>
      <c r="AT770" s="14">
        <v>0.66025925925925932</v>
      </c>
      <c r="AU770" s="14">
        <v>1.7838706651239877E-2</v>
      </c>
      <c r="AV770" s="12">
        <v>-0.23399999999999999</v>
      </c>
      <c r="AW770" s="12">
        <v>-0.20699999999999999</v>
      </c>
      <c r="AX770" s="12">
        <v>-9.2200000000000004E-2</v>
      </c>
      <c r="AY770" s="12">
        <v>-5.1999999999999998E-3</v>
      </c>
      <c r="AZ770" s="14">
        <v>0.21</v>
      </c>
      <c r="BA770" s="14">
        <v>0.14199999999999999</v>
      </c>
      <c r="BB770" s="14">
        <v>1.8898051138476347E-2</v>
      </c>
      <c r="BC770" s="14">
        <v>4.7569379727211661E-2</v>
      </c>
      <c r="BD770" s="14">
        <v>7.0617082141397641E-2</v>
      </c>
      <c r="BE770" s="14">
        <v>0.39199019207192481</v>
      </c>
      <c r="BF770" s="14">
        <v>0.23706491063029161</v>
      </c>
      <c r="BG770" s="14">
        <v>0.15240000000000001</v>
      </c>
      <c r="BH770" s="13">
        <v>86.4</v>
      </c>
      <c r="BI770" s="13">
        <v>86.4</v>
      </c>
      <c r="BJ770" s="13">
        <v>479.6</v>
      </c>
      <c r="BK770" s="13">
        <v>479.6</v>
      </c>
      <c r="BL770" s="13">
        <v>1223.5</v>
      </c>
      <c r="BM770" s="13">
        <v>1223.5</v>
      </c>
      <c r="BN770" s="13">
        <v>585.29999999999995</v>
      </c>
      <c r="BO770" s="13">
        <v>585.29999999999995</v>
      </c>
      <c r="BP770" s="13">
        <v>365.90366886171216</v>
      </c>
      <c r="BQ770" s="13">
        <v>0</v>
      </c>
      <c r="BR770" s="13">
        <v>0</v>
      </c>
      <c r="BS770" s="13">
        <v>-87.1</v>
      </c>
      <c r="BT770" s="14">
        <v>-0.23804079437344516</v>
      </c>
      <c r="BU770" s="13">
        <v>453.00366886171219</v>
      </c>
      <c r="BV770" s="13">
        <v>173.5</v>
      </c>
      <c r="BW770" s="13">
        <v>173.5</v>
      </c>
      <c r="BX770" s="13">
        <v>4571.8999999999996</v>
      </c>
      <c r="BY770" s="13">
        <v>7692.0000000000009</v>
      </c>
      <c r="BZ770" s="13">
        <v>4693.7</v>
      </c>
      <c r="CA770" s="13">
        <v>7372.7000000000007</v>
      </c>
      <c r="CB770" s="13">
        <v>-57.046400000000006</v>
      </c>
      <c r="CC770" s="15">
        <v>1.1399999999999999</v>
      </c>
      <c r="CD770" s="15">
        <v>1.1200000000000001</v>
      </c>
      <c r="CE770" s="15">
        <v>0.36</v>
      </c>
      <c r="CF770" s="15" t="s">
        <v>7128</v>
      </c>
      <c r="CG770" s="15" t="s">
        <v>7128</v>
      </c>
      <c r="CH770" s="13" t="s">
        <v>7128</v>
      </c>
      <c r="CI770" s="13" t="s">
        <v>7128</v>
      </c>
      <c r="CJ770" s="13">
        <v>-57.046400000000006</v>
      </c>
      <c r="CK770" s="12">
        <f t="shared" si="22"/>
        <v>0.3287976945244957</v>
      </c>
      <c r="CL770" s="36">
        <f t="shared" si="23"/>
        <v>0.16595005900145129</v>
      </c>
      <c r="CM770" s="13">
        <v>106.3</v>
      </c>
      <c r="CN770" s="13">
        <v>25.2</v>
      </c>
      <c r="CO770" s="13">
        <v>86.4</v>
      </c>
      <c r="CP770" s="13">
        <v>3197.9</v>
      </c>
      <c r="CQ770" s="13">
        <v>585.29999999999995</v>
      </c>
      <c r="CR770" s="13">
        <v>6069.8</v>
      </c>
      <c r="CS770" s="13">
        <v>173.5</v>
      </c>
      <c r="CT770" s="13">
        <v>0</v>
      </c>
      <c r="CU770" s="13">
        <v>479.6</v>
      </c>
      <c r="CV770" s="13">
        <v>7372.7000000000007</v>
      </c>
      <c r="CW770" s="13">
        <v>585.29999999999995</v>
      </c>
      <c r="CX770" s="12">
        <v>1.8898051138476347E-2</v>
      </c>
      <c r="CY770" s="12">
        <v>4.7569379727211661E-2</v>
      </c>
      <c r="CZ770" s="15">
        <v>10.370408337604648</v>
      </c>
      <c r="DA770" s="20"/>
      <c r="DB770" s="20"/>
    </row>
    <row r="771" spans="1:106">
      <c r="A771" s="8" t="s">
        <v>5551</v>
      </c>
      <c r="B771" s="8" t="s">
        <v>5552</v>
      </c>
      <c r="C771" s="9" t="s">
        <v>7203</v>
      </c>
      <c r="D771" s="9" t="s">
        <v>7126</v>
      </c>
      <c r="E771" s="10" t="s">
        <v>7127</v>
      </c>
      <c r="F771" s="10" t="s">
        <v>7126</v>
      </c>
      <c r="G771" s="11">
        <v>1.02</v>
      </c>
      <c r="H771" s="11">
        <v>1.3119633027522937</v>
      </c>
      <c r="I771" s="12">
        <v>9.0499999999999997E-2</v>
      </c>
      <c r="J771" s="12">
        <v>0.17523267889908256</v>
      </c>
      <c r="K771" s="12">
        <v>4.7E-2</v>
      </c>
      <c r="L771" s="12">
        <v>0.10350000000000001</v>
      </c>
      <c r="M771" s="12">
        <v>6.8320350000000002E-2</v>
      </c>
      <c r="N771" s="12">
        <v>0.15144049158345219</v>
      </c>
      <c r="O771" s="12">
        <v>-0.2925937900101937</v>
      </c>
      <c r="P771" s="12">
        <v>-0.30439557432576897</v>
      </c>
      <c r="Q771" s="13">
        <v>0.54500000000000004</v>
      </c>
      <c r="R771" s="13">
        <v>0</v>
      </c>
      <c r="S771" s="13">
        <v>0.156</v>
      </c>
      <c r="T771" s="13">
        <v>0.156</v>
      </c>
      <c r="U771" s="13">
        <v>0.70100000000000007</v>
      </c>
      <c r="V771" s="13">
        <v>0.23499999999999999</v>
      </c>
      <c r="W771" s="13">
        <v>0.46600000000000008</v>
      </c>
      <c r="X771" s="14">
        <v>0.3352353780313837</v>
      </c>
      <c r="Y771" s="15">
        <v>4.504504504504505E-2</v>
      </c>
      <c r="Z771" s="14">
        <v>4.0987913820283765E-2</v>
      </c>
      <c r="AA771" s="14">
        <v>0.22253922967189727</v>
      </c>
      <c r="AB771" s="14">
        <v>4.2739726027397264E-2</v>
      </c>
      <c r="AC771" s="14">
        <v>0.2862385321100917</v>
      </c>
      <c r="AD771" s="13">
        <v>1.6E-2</v>
      </c>
      <c r="AE771" s="15">
        <v>-1.4962777777777776</v>
      </c>
      <c r="AF771" s="14">
        <v>9.4868329805051374E-2</v>
      </c>
      <c r="AG771" s="14" t="s">
        <v>7128</v>
      </c>
      <c r="AH771" s="15">
        <v>0.48571428571428582</v>
      </c>
      <c r="AI771" s="5" t="s">
        <v>7128</v>
      </c>
      <c r="AJ771" s="15" t="s">
        <v>7128</v>
      </c>
      <c r="AK771" s="15" t="s">
        <v>7128</v>
      </c>
      <c r="AL771" s="15" t="s">
        <v>7128</v>
      </c>
      <c r="AM771" s="15" t="s">
        <v>7128</v>
      </c>
      <c r="AN771" s="15">
        <v>0.14931506849315071</v>
      </c>
      <c r="AO771" s="15">
        <v>5.2912621359223309</v>
      </c>
      <c r="AP771" s="15" t="s">
        <v>7128</v>
      </c>
      <c r="AQ771" s="15" t="s">
        <v>7128</v>
      </c>
      <c r="AR771" s="15">
        <v>0.13049565947913752</v>
      </c>
      <c r="AS771" s="15">
        <v>4.5242718446601948</v>
      </c>
      <c r="AT771" s="14" t="s">
        <v>7128</v>
      </c>
      <c r="AU771" s="14">
        <v>0</v>
      </c>
      <c r="AV771" s="12" t="s">
        <v>7128</v>
      </c>
      <c r="AW771" s="12" t="s">
        <v>7128</v>
      </c>
      <c r="AX771" s="12">
        <v>-0.65200000000000002</v>
      </c>
      <c r="AY771" s="12">
        <v>-0.39899999999999997</v>
      </c>
      <c r="AZ771" s="14" t="s">
        <v>7128</v>
      </c>
      <c r="BA771" s="14" t="s">
        <v>7128</v>
      </c>
      <c r="BB771" s="14">
        <v>-0.11736111111111111</v>
      </c>
      <c r="BC771" s="14">
        <v>-0.15295508274231678</v>
      </c>
      <c r="BD771" s="14">
        <v>-4.9223300970873787</v>
      </c>
      <c r="BE771" s="14">
        <v>-6.2815533980582527</v>
      </c>
      <c r="BF771" s="14">
        <v>0</v>
      </c>
      <c r="BG771" s="14">
        <v>3.5000000000000003E-2</v>
      </c>
      <c r="BH771" s="13">
        <v>-0.50700000000000001</v>
      </c>
      <c r="BI771" s="13">
        <v>-0.50700000000000001</v>
      </c>
      <c r="BJ771" s="13">
        <v>-0.64700000000000002</v>
      </c>
      <c r="BK771" s="13">
        <v>-0.64700000000000002</v>
      </c>
      <c r="BL771" s="13">
        <v>0.10299999999999999</v>
      </c>
      <c r="BM771" s="13">
        <v>0.10299999999999999</v>
      </c>
      <c r="BN771" s="13">
        <v>-0.56299999999999994</v>
      </c>
      <c r="BO771" s="13">
        <v>-0.56299999999999994</v>
      </c>
      <c r="BP771" s="13">
        <v>-0.64700000000000002</v>
      </c>
      <c r="BQ771" s="13">
        <v>0</v>
      </c>
      <c r="BR771" s="13">
        <v>0</v>
      </c>
      <c r="BS771" s="13">
        <v>-0.60599999999999998</v>
      </c>
      <c r="BT771" s="14" t="s">
        <v>7128</v>
      </c>
      <c r="BU771" s="13">
        <v>-4.1000000000000036E-2</v>
      </c>
      <c r="BV771" s="13">
        <v>9.8999999999999977E-2</v>
      </c>
      <c r="BW771" s="13">
        <v>9.8999999999999977E-2</v>
      </c>
      <c r="BX771" s="13">
        <v>4.32</v>
      </c>
      <c r="BY771" s="13">
        <v>4.2300000000000004</v>
      </c>
      <c r="BZ771" s="13">
        <v>3.65</v>
      </c>
      <c r="CA771" s="13">
        <v>3.5710000000000002</v>
      </c>
      <c r="CB771" s="13">
        <v>0</v>
      </c>
      <c r="CC771" s="15">
        <v>-0.57099999999999995</v>
      </c>
      <c r="CD771" s="15">
        <v>-0.47299999999999998</v>
      </c>
      <c r="CE771" s="15">
        <v>0.36</v>
      </c>
      <c r="CF771" s="15">
        <v>1.3135748828093892</v>
      </c>
      <c r="CG771" s="15">
        <v>1.3273047432440901</v>
      </c>
      <c r="CH771" s="13">
        <v>0.13719999999999996</v>
      </c>
      <c r="CI771" s="13">
        <v>1.7899999999999996E-2</v>
      </c>
      <c r="CJ771" s="13">
        <v>0</v>
      </c>
      <c r="CK771" s="12">
        <f t="shared" ref="CK771:CK834" si="24">IF(CJ771=0,0,IF(BV771&gt;0,-CJ771/BV771,"NA"))</f>
        <v>0</v>
      </c>
      <c r="CL771" s="36">
        <f t="shared" ref="CL771:CL834" si="25">IF(CA771&gt;0,IF(BL771&gt;0,BL771/CA771,"NA"),"NA")</f>
        <v>2.8843461215345839E-2</v>
      </c>
      <c r="CM771" s="13" t="s">
        <v>7128</v>
      </c>
      <c r="CN771" s="13" t="s">
        <v>7128</v>
      </c>
      <c r="CO771" s="13" t="s">
        <v>7128</v>
      </c>
      <c r="CP771" s="13" t="s">
        <v>7128</v>
      </c>
      <c r="CQ771" s="13" t="s">
        <v>7128</v>
      </c>
      <c r="CR771" s="13" t="s">
        <v>7128</v>
      </c>
      <c r="CS771" s="13" t="s">
        <v>7128</v>
      </c>
      <c r="CT771" s="13">
        <v>0</v>
      </c>
      <c r="CU771" s="13">
        <v>-0.64700000000000002</v>
      </c>
      <c r="CV771" s="13">
        <v>3.5710000000000002</v>
      </c>
      <c r="CW771" s="13">
        <v>-0.56299999999999994</v>
      </c>
      <c r="CX771" s="12">
        <v>-0.11736111111111111</v>
      </c>
      <c r="CY771" s="12">
        <v>-0.15295508274231678</v>
      </c>
      <c r="CZ771" s="15" t="s">
        <v>7128</v>
      </c>
      <c r="DA771" s="20"/>
      <c r="DB771" s="20"/>
    </row>
    <row r="772" spans="1:106" ht="24">
      <c r="A772" s="8" t="s">
        <v>4101</v>
      </c>
      <c r="B772" s="8" t="s">
        <v>4102</v>
      </c>
      <c r="C772" s="9" t="s">
        <v>7174</v>
      </c>
      <c r="D772" s="9" t="s">
        <v>7126</v>
      </c>
      <c r="E772" s="10" t="s">
        <v>7127</v>
      </c>
      <c r="F772" s="10" t="s">
        <v>7126</v>
      </c>
      <c r="G772" s="11">
        <v>0.45</v>
      </c>
      <c r="H772" s="11">
        <v>0.45</v>
      </c>
      <c r="I772" s="12">
        <v>9.0499999999999997E-2</v>
      </c>
      <c r="J772" s="12">
        <v>9.7225000000000006E-2</v>
      </c>
      <c r="K772" s="12">
        <v>6.2E-2</v>
      </c>
      <c r="L772" s="12">
        <v>0.11849999999999999</v>
      </c>
      <c r="M772" s="12">
        <v>7.8221849999999996E-2</v>
      </c>
      <c r="N772" s="12">
        <v>9.7225000000000006E-2</v>
      </c>
      <c r="O772" s="12">
        <v>-4.5796428571428571E-2</v>
      </c>
      <c r="P772" s="12">
        <v>-9.7225000000000006E-2</v>
      </c>
      <c r="Q772" s="13">
        <v>4.8600000000000003</v>
      </c>
      <c r="R772" s="13">
        <v>0</v>
      </c>
      <c r="S772" s="13">
        <v>0</v>
      </c>
      <c r="T772" s="13">
        <v>0</v>
      </c>
      <c r="U772" s="13">
        <v>4.8600000000000003</v>
      </c>
      <c r="V772" s="13">
        <v>9.4E-2</v>
      </c>
      <c r="W772" s="13">
        <v>4.766</v>
      </c>
      <c r="X772" s="14">
        <v>1.934156378600823E-2</v>
      </c>
      <c r="Y772" s="15">
        <v>0.33380681818181818</v>
      </c>
      <c r="Z772" s="14">
        <v>0</v>
      </c>
      <c r="AA772" s="14">
        <v>0</v>
      </c>
      <c r="AB772" s="14">
        <v>0</v>
      </c>
      <c r="AC772" s="14">
        <v>0</v>
      </c>
      <c r="AD772" s="13">
        <v>2.8000000000000001E-2</v>
      </c>
      <c r="AE772" s="15">
        <v>2.6159722222222221</v>
      </c>
      <c r="AF772" s="14">
        <v>0.1224744871391589</v>
      </c>
      <c r="AG772" s="14">
        <v>1.1635076278220096</v>
      </c>
      <c r="AH772" s="15">
        <v>0.40298507462686567</v>
      </c>
      <c r="AI772" s="5" t="s">
        <v>7128</v>
      </c>
      <c r="AJ772" s="15">
        <v>9</v>
      </c>
      <c r="AK772" s="15">
        <v>9</v>
      </c>
      <c r="AL772" s="15" t="s">
        <v>7128</v>
      </c>
      <c r="AM772" s="15" t="s">
        <v>7128</v>
      </c>
      <c r="AN772" s="15">
        <v>0.45849056603773591</v>
      </c>
      <c r="AO772" s="15">
        <v>0.94003868471953589</v>
      </c>
      <c r="AP772" s="15" t="s">
        <v>7128</v>
      </c>
      <c r="AQ772" s="15" t="s">
        <v>7128</v>
      </c>
      <c r="AR772" s="15">
        <v>0.4536455358842566</v>
      </c>
      <c r="AS772" s="15">
        <v>0.92185686653771759</v>
      </c>
      <c r="AT772" s="14">
        <v>0</v>
      </c>
      <c r="AU772" s="14">
        <v>0</v>
      </c>
      <c r="AV772" s="12">
        <v>0.52800000000000002</v>
      </c>
      <c r="AW772" s="12">
        <v>-0.125</v>
      </c>
      <c r="AX772" s="12">
        <v>-0.47100000000000003</v>
      </c>
      <c r="AY772" s="12">
        <v>6.480000000000001E-2</v>
      </c>
      <c r="AZ772" s="14" t="s">
        <v>7128</v>
      </c>
      <c r="BA772" s="14" t="s">
        <v>7128</v>
      </c>
      <c r="BB772" s="14">
        <v>5.1428571428571435E-2</v>
      </c>
      <c r="BC772" s="14">
        <v>0</v>
      </c>
      <c r="BD772" s="14">
        <v>0.1044487427466151</v>
      </c>
      <c r="BE772" s="14">
        <v>0</v>
      </c>
      <c r="BF772" s="14">
        <v>0.31210191082802546</v>
      </c>
      <c r="BG772" s="14">
        <v>1.3000000000000001E-2</v>
      </c>
      <c r="BH772" s="13">
        <v>0.54</v>
      </c>
      <c r="BI772" s="13">
        <v>0.54</v>
      </c>
      <c r="BJ772" s="13">
        <v>0</v>
      </c>
      <c r="BK772" s="13">
        <v>0</v>
      </c>
      <c r="BL772" s="13">
        <v>5.17</v>
      </c>
      <c r="BM772" s="13">
        <v>5.17</v>
      </c>
      <c r="BN772" s="13">
        <v>0</v>
      </c>
      <c r="BO772" s="13">
        <v>0</v>
      </c>
      <c r="BP772" s="13">
        <v>0</v>
      </c>
      <c r="BQ772" s="13">
        <v>0</v>
      </c>
      <c r="BR772" s="13">
        <v>0</v>
      </c>
      <c r="BS772" s="13">
        <v>-2E-3</v>
      </c>
      <c r="BT772" s="14" t="s">
        <v>7128</v>
      </c>
      <c r="BU772" s="13">
        <v>2E-3</v>
      </c>
      <c r="BV772" s="13">
        <v>0.54200000000000004</v>
      </c>
      <c r="BW772" s="13">
        <v>0.54200000000000004</v>
      </c>
      <c r="BX772" s="13">
        <v>10.5</v>
      </c>
      <c r="BY772" s="13">
        <v>8.120000000000001</v>
      </c>
      <c r="BZ772" s="13">
        <v>10.6</v>
      </c>
      <c r="CA772" s="13">
        <v>10.506</v>
      </c>
      <c r="CB772" s="13">
        <v>0</v>
      </c>
      <c r="CC772" s="15">
        <v>0.95</v>
      </c>
      <c r="CD772" s="15">
        <v>0.92500000000000004</v>
      </c>
      <c r="CE772" s="15">
        <v>0.36</v>
      </c>
      <c r="CF772" s="15" t="s">
        <v>7128</v>
      </c>
      <c r="CG772" s="15">
        <v>1.3295886311549012</v>
      </c>
      <c r="CH772" s="13" t="s">
        <v>7128</v>
      </c>
      <c r="CI772" s="13">
        <v>1.4258</v>
      </c>
      <c r="CJ772" s="13">
        <v>0</v>
      </c>
      <c r="CK772" s="12">
        <f t="shared" si="24"/>
        <v>0</v>
      </c>
      <c r="CL772" s="36">
        <f t="shared" si="25"/>
        <v>0.49209975252236815</v>
      </c>
      <c r="CM772" s="13">
        <v>0.78500000000000003</v>
      </c>
      <c r="CN772" s="13">
        <v>0.245</v>
      </c>
      <c r="CO772" s="13">
        <v>0.54</v>
      </c>
      <c r="CP772" s="13">
        <v>4.8600000000000003</v>
      </c>
      <c r="CQ772" s="13" t="s">
        <v>7128</v>
      </c>
      <c r="CR772" s="13" t="s">
        <v>7128</v>
      </c>
      <c r="CS772" s="13" t="s">
        <v>7128</v>
      </c>
      <c r="CT772" s="13">
        <v>0</v>
      </c>
      <c r="CU772" s="13">
        <v>0</v>
      </c>
      <c r="CV772" s="13">
        <v>10.506</v>
      </c>
      <c r="CW772" s="13">
        <v>0</v>
      </c>
      <c r="CX772" s="12">
        <v>5.1428571428571435E-2</v>
      </c>
      <c r="CY772" s="12">
        <v>0</v>
      </c>
      <c r="CZ772" s="15" t="s">
        <v>7128</v>
      </c>
      <c r="DA772" s="20"/>
      <c r="DB772" s="20"/>
    </row>
    <row r="773" spans="1:106">
      <c r="A773" s="8" t="s">
        <v>6043</v>
      </c>
      <c r="B773" s="8" t="s">
        <v>6044</v>
      </c>
      <c r="C773" s="9" t="s">
        <v>7155</v>
      </c>
      <c r="D773" s="9" t="s">
        <v>7126</v>
      </c>
      <c r="E773" s="10" t="s">
        <v>7127</v>
      </c>
      <c r="F773" s="10" t="s">
        <v>7126</v>
      </c>
      <c r="G773" s="11">
        <v>0.92</v>
      </c>
      <c r="H773" s="11">
        <v>0.92</v>
      </c>
      <c r="I773" s="12">
        <v>9.0499999999999997E-2</v>
      </c>
      <c r="J773" s="12">
        <v>0.13976</v>
      </c>
      <c r="K773" s="12">
        <v>4.7E-2</v>
      </c>
      <c r="L773" s="12">
        <v>0.10350000000000001</v>
      </c>
      <c r="M773" s="12">
        <v>6.8320350000000002E-2</v>
      </c>
      <c r="N773" s="12">
        <v>0.13976</v>
      </c>
      <c r="O773" s="12">
        <v>-0.14966259740259741</v>
      </c>
      <c r="P773" s="12">
        <v>-0.14941946299934511</v>
      </c>
      <c r="Q773" s="13">
        <v>1.1399999999999999</v>
      </c>
      <c r="R773" s="13">
        <v>0</v>
      </c>
      <c r="S773" s="13">
        <v>0</v>
      </c>
      <c r="T773" s="13">
        <v>0</v>
      </c>
      <c r="U773" s="13">
        <v>1.1399999999999999</v>
      </c>
      <c r="V773" s="13">
        <v>3.5000000000000003E-2</v>
      </c>
      <c r="W773" s="13">
        <v>1.105</v>
      </c>
      <c r="X773" s="14">
        <v>3.0701754385964918E-2</v>
      </c>
      <c r="Y773" s="15">
        <v>7.6815642458100561E-2</v>
      </c>
      <c r="Z773" s="14">
        <v>0</v>
      </c>
      <c r="AA773" s="14">
        <v>0</v>
      </c>
      <c r="AB773" s="14">
        <v>0</v>
      </c>
      <c r="AC773" s="14">
        <v>0</v>
      </c>
      <c r="AD773" s="13">
        <v>3.2000000000000001E-2</v>
      </c>
      <c r="AE773" s="15">
        <v>1.1679166666666669</v>
      </c>
      <c r="AF773" s="14">
        <v>0.20248456731316589</v>
      </c>
      <c r="AG773" s="14" t="s">
        <v>7128</v>
      </c>
      <c r="AH773" s="15">
        <v>0.37837837837837834</v>
      </c>
      <c r="AI773" s="5" t="s">
        <v>7128</v>
      </c>
      <c r="AJ773" s="15" t="s">
        <v>7128</v>
      </c>
      <c r="AK773" s="15" t="s">
        <v>7128</v>
      </c>
      <c r="AL773" s="15" t="s">
        <v>7128</v>
      </c>
      <c r="AM773" s="15" t="s">
        <v>7128</v>
      </c>
      <c r="AN773" s="15">
        <v>0.19520547945205477</v>
      </c>
      <c r="AO773" s="15">
        <v>0.38644067796610165</v>
      </c>
      <c r="AP773" s="15" t="s">
        <v>7128</v>
      </c>
      <c r="AQ773" s="15" t="s">
        <v>7128</v>
      </c>
      <c r="AR773" s="15">
        <v>0.19035314384151594</v>
      </c>
      <c r="AS773" s="15">
        <v>0.37457627118644066</v>
      </c>
      <c r="AT773" s="14" t="s">
        <v>7128</v>
      </c>
      <c r="AU773" s="14">
        <v>0</v>
      </c>
      <c r="AV773" s="12" t="s">
        <v>7128</v>
      </c>
      <c r="AW773" s="12" t="s">
        <v>7128</v>
      </c>
      <c r="AX773" s="12">
        <v>0.185</v>
      </c>
      <c r="AY773" s="12" t="s">
        <v>7128</v>
      </c>
      <c r="AZ773" s="14" t="s">
        <v>7128</v>
      </c>
      <c r="BA773" s="14" t="s">
        <v>7128</v>
      </c>
      <c r="BB773" s="14">
        <v>-9.9025974025974024E-3</v>
      </c>
      <c r="BC773" s="14">
        <v>-9.6594629993451194E-3</v>
      </c>
      <c r="BD773" s="14">
        <v>-2.0677966101694912E-2</v>
      </c>
      <c r="BE773" s="14">
        <v>-1.9999999999999997E-2</v>
      </c>
      <c r="BF773" s="14">
        <v>0</v>
      </c>
      <c r="BG773" s="14">
        <v>7.2499999999999995E-2</v>
      </c>
      <c r="BH773" s="13">
        <v>-6.0999999999999999E-2</v>
      </c>
      <c r="BI773" s="13">
        <v>-6.0999999999999999E-2</v>
      </c>
      <c r="BJ773" s="13">
        <v>-5.8999999999999997E-2</v>
      </c>
      <c r="BK773" s="13">
        <v>-5.8999999999999997E-2</v>
      </c>
      <c r="BL773" s="13">
        <v>2.95</v>
      </c>
      <c r="BM773" s="13">
        <v>2.95</v>
      </c>
      <c r="BN773" s="13">
        <v>-3.5999999999999997E-2</v>
      </c>
      <c r="BO773" s="13">
        <v>-3.5999999999999997E-2</v>
      </c>
      <c r="BP773" s="13">
        <v>-5.8999999999999997E-2</v>
      </c>
      <c r="BQ773" s="13">
        <v>0</v>
      </c>
      <c r="BR773" s="13">
        <v>0</v>
      </c>
      <c r="BS773" s="13">
        <v>-3.3000000000000002E-2</v>
      </c>
      <c r="BT773" s="14" t="s">
        <v>7128</v>
      </c>
      <c r="BU773" s="13">
        <v>-2.5999999999999995E-2</v>
      </c>
      <c r="BV773" s="13">
        <v>-2.7999999999999997E-2</v>
      </c>
      <c r="BW773" s="13">
        <v>-2.7999999999999997E-2</v>
      </c>
      <c r="BX773" s="13">
        <v>6.16</v>
      </c>
      <c r="BY773" s="13">
        <v>6.1080000000000005</v>
      </c>
      <c r="BZ773" s="13">
        <v>5.84</v>
      </c>
      <c r="CA773" s="13">
        <v>5.8049999999999997</v>
      </c>
      <c r="CB773" s="13">
        <v>0</v>
      </c>
      <c r="CC773" s="15" t="s">
        <v>7128</v>
      </c>
      <c r="CD773" s="15">
        <v>0.13500000000000001</v>
      </c>
      <c r="CE773" s="15">
        <v>0.36</v>
      </c>
      <c r="CF773" s="15">
        <v>2.1048566570506302</v>
      </c>
      <c r="CG773" s="15">
        <v>1.9469019658936539</v>
      </c>
      <c r="CH773" s="13">
        <v>9.4142857142857167E-2</v>
      </c>
      <c r="CI773" s="13">
        <v>2.5857142857142856E-2</v>
      </c>
      <c r="CJ773" s="13">
        <v>0</v>
      </c>
      <c r="CK773" s="12">
        <f t="shared" si="24"/>
        <v>0</v>
      </c>
      <c r="CL773" s="36">
        <f t="shared" si="25"/>
        <v>0.50818260120585712</v>
      </c>
      <c r="CM773" s="13" t="s">
        <v>7128</v>
      </c>
      <c r="CN773" s="13" t="s">
        <v>7128</v>
      </c>
      <c r="CO773" s="13" t="s">
        <v>7128</v>
      </c>
      <c r="CP773" s="13" t="s">
        <v>7128</v>
      </c>
      <c r="CQ773" s="13" t="s">
        <v>7128</v>
      </c>
      <c r="CR773" s="13" t="s">
        <v>7128</v>
      </c>
      <c r="CS773" s="13" t="s">
        <v>7128</v>
      </c>
      <c r="CT773" s="13">
        <v>0</v>
      </c>
      <c r="CU773" s="13">
        <v>-5.8999999999999997E-2</v>
      </c>
      <c r="CV773" s="13">
        <v>5.8049999999999997</v>
      </c>
      <c r="CW773" s="13">
        <v>-3.5999999999999997E-2</v>
      </c>
      <c r="CX773" s="12">
        <v>-9.9025974025974024E-3</v>
      </c>
      <c r="CY773" s="12">
        <v>-9.6594629993451194E-3</v>
      </c>
      <c r="CZ773" s="15" t="s">
        <v>7128</v>
      </c>
      <c r="DA773" s="20"/>
      <c r="DB773" s="20"/>
    </row>
    <row r="774" spans="1:106">
      <c r="A774" s="8" t="s">
        <v>6915</v>
      </c>
      <c r="B774" s="8" t="s">
        <v>6916</v>
      </c>
      <c r="C774" s="9" t="s">
        <v>7208</v>
      </c>
      <c r="D774" s="9" t="s">
        <v>7126</v>
      </c>
      <c r="E774" s="10" t="s">
        <v>7127</v>
      </c>
      <c r="F774" s="10" t="s">
        <v>7126</v>
      </c>
      <c r="G774" s="11">
        <v>0.95</v>
      </c>
      <c r="H774" s="11">
        <v>0.95</v>
      </c>
      <c r="I774" s="12">
        <v>9.0499999999999997E-2</v>
      </c>
      <c r="J774" s="12">
        <v>0.14247499999999999</v>
      </c>
      <c r="K774" s="12">
        <v>4.7E-2</v>
      </c>
      <c r="L774" s="12">
        <v>0.10350000000000001</v>
      </c>
      <c r="M774" s="12">
        <v>6.8320350000000002E-2</v>
      </c>
      <c r="N774" s="12">
        <v>0.14247499999999999</v>
      </c>
      <c r="O774" s="12">
        <v>-0.17505418552036198</v>
      </c>
      <c r="P774" s="12">
        <v>-0.17217797029702969</v>
      </c>
      <c r="Q774" s="13">
        <v>0.379</v>
      </c>
      <c r="R774" s="13">
        <v>0</v>
      </c>
      <c r="S774" s="13">
        <v>0</v>
      </c>
      <c r="T774" s="13">
        <v>0</v>
      </c>
      <c r="U774" s="13">
        <v>0.379</v>
      </c>
      <c r="V774" s="13">
        <v>0</v>
      </c>
      <c r="W774" s="13">
        <v>0.379</v>
      </c>
      <c r="X774" s="14">
        <v>0</v>
      </c>
      <c r="Y774" s="15">
        <v>4.9668874172185434E-2</v>
      </c>
      <c r="Z774" s="14" t="s">
        <v>7128</v>
      </c>
      <c r="AA774" s="14">
        <v>0</v>
      </c>
      <c r="AB774" s="14" t="s">
        <v>7128</v>
      </c>
      <c r="AC774" s="14">
        <v>0</v>
      </c>
      <c r="AD774" s="13">
        <v>2.5000000000000001E-2</v>
      </c>
      <c r="AE774" s="15">
        <v>1.1730555555555555</v>
      </c>
      <c r="AF774" s="14">
        <v>6.3245553203367583E-2</v>
      </c>
      <c r="AG774" s="14">
        <v>0.83721301052957842</v>
      </c>
      <c r="AH774" s="15">
        <v>0.34883720930232559</v>
      </c>
      <c r="AI774" s="5" t="s">
        <v>7128</v>
      </c>
      <c r="AJ774" s="15" t="s">
        <v>7128</v>
      </c>
      <c r="AK774" s="15" t="s">
        <v>7128</v>
      </c>
      <c r="AL774" s="15" t="s">
        <v>7128</v>
      </c>
      <c r="AM774" s="15" t="s">
        <v>7128</v>
      </c>
      <c r="AN774" s="15" t="s">
        <v>7128</v>
      </c>
      <c r="AO774" s="15">
        <v>2.3687499999999999</v>
      </c>
      <c r="AP774" s="15" t="s">
        <v>7128</v>
      </c>
      <c r="AQ774" s="15" t="s">
        <v>7128</v>
      </c>
      <c r="AR774" s="15" t="s">
        <v>7128</v>
      </c>
      <c r="AS774" s="15">
        <v>2.3687499999999999</v>
      </c>
      <c r="AT774" s="14" t="s">
        <v>7128</v>
      </c>
      <c r="AU774" s="14">
        <v>0</v>
      </c>
      <c r="AV774" s="12" t="s">
        <v>7128</v>
      </c>
      <c r="AW774" s="12" t="s">
        <v>7128</v>
      </c>
      <c r="AX774" s="12">
        <v>-0.38900000000000001</v>
      </c>
      <c r="AY774" s="12">
        <v>-0.19</v>
      </c>
      <c r="AZ774" s="14" t="s">
        <v>7128</v>
      </c>
      <c r="BA774" s="14" t="s">
        <v>7128</v>
      </c>
      <c r="BB774" s="14">
        <v>-3.2579185520361986E-2</v>
      </c>
      <c r="BC774" s="14">
        <v>-2.9702970297029705E-2</v>
      </c>
      <c r="BD774" s="14">
        <v>-0.89999999999999991</v>
      </c>
      <c r="BE774" s="14">
        <v>-0.82500000000000007</v>
      </c>
      <c r="BF774" s="14">
        <v>0</v>
      </c>
      <c r="BG774" s="14" t="s">
        <v>7128</v>
      </c>
      <c r="BH774" s="13">
        <v>-0.14399999999999999</v>
      </c>
      <c r="BI774" s="13">
        <v>-0.14399999999999999</v>
      </c>
      <c r="BJ774" s="13">
        <v>-0.13200000000000001</v>
      </c>
      <c r="BK774" s="13">
        <v>-0.13200000000000001</v>
      </c>
      <c r="BL774" s="13">
        <v>0.16</v>
      </c>
      <c r="BM774" s="13">
        <v>0.16</v>
      </c>
      <c r="BN774" s="13">
        <v>-1.2999999999999999E-2</v>
      </c>
      <c r="BO774" s="13">
        <v>-1.2999999999999999E-2</v>
      </c>
      <c r="BP774" s="13">
        <v>-0.13200000000000001</v>
      </c>
      <c r="BQ774" s="13">
        <v>3.0000000000000001E-3</v>
      </c>
      <c r="BR774" s="13">
        <v>-3.0000000000000001E-3</v>
      </c>
      <c r="BS774" s="13">
        <v>-0.11899999999999999</v>
      </c>
      <c r="BT774" s="14" t="s">
        <v>7128</v>
      </c>
      <c r="BU774" s="13">
        <v>-1.0000000000000012E-2</v>
      </c>
      <c r="BV774" s="13">
        <v>-2.4999999999999994E-2</v>
      </c>
      <c r="BW774" s="13">
        <v>-2.1999999999999995E-2</v>
      </c>
      <c r="BX774" s="13">
        <v>4.42</v>
      </c>
      <c r="BY774" s="13">
        <v>4.444</v>
      </c>
      <c r="BZ774" s="13">
        <v>0</v>
      </c>
      <c r="CA774" s="13">
        <v>0</v>
      </c>
      <c r="CB774" s="13">
        <v>0</v>
      </c>
      <c r="CC774" s="15">
        <v>0.35299999999999998</v>
      </c>
      <c r="CD774" s="15">
        <v>0.56299999999999994</v>
      </c>
      <c r="CE774" s="15">
        <v>0.36</v>
      </c>
      <c r="CF774" s="15">
        <v>2.1101452437759414</v>
      </c>
      <c r="CG774" s="15">
        <v>3.6153384382896605</v>
      </c>
      <c r="CH774" s="13">
        <v>7.7666666666666676E-2</v>
      </c>
      <c r="CI774" s="13">
        <v>0.04</v>
      </c>
      <c r="CJ774" s="13">
        <v>0</v>
      </c>
      <c r="CK774" s="12">
        <f t="shared" si="24"/>
        <v>0</v>
      </c>
      <c r="CL774" s="36" t="str">
        <f t="shared" si="25"/>
        <v>NA</v>
      </c>
      <c r="CM774" s="13" t="s">
        <v>7128</v>
      </c>
      <c r="CN774" s="13" t="s">
        <v>7128</v>
      </c>
      <c r="CO774" s="13" t="s">
        <v>7128</v>
      </c>
      <c r="CP774" s="13" t="s">
        <v>7128</v>
      </c>
      <c r="CQ774" s="13" t="s">
        <v>7128</v>
      </c>
      <c r="CR774" s="13" t="s">
        <v>7128</v>
      </c>
      <c r="CS774" s="13" t="s">
        <v>7128</v>
      </c>
      <c r="CT774" s="13">
        <v>1.0400000000000001E-2</v>
      </c>
      <c r="CU774" s="13">
        <v>-0.13200000000000001</v>
      </c>
      <c r="CV774" s="13">
        <v>1.0400000000000001E-2</v>
      </c>
      <c r="CW774" s="13">
        <v>-8.9999999999999993E-3</v>
      </c>
      <c r="CX774" s="12">
        <v>-3.2502708559046585E-2</v>
      </c>
      <c r="CY774" s="12">
        <v>-2.9633620689655176E-2</v>
      </c>
      <c r="CZ774" s="15" t="s">
        <v>7128</v>
      </c>
      <c r="DA774" s="20"/>
      <c r="DB774" s="20"/>
    </row>
    <row r="775" spans="1:106" ht="24">
      <c r="A775" s="8" t="s">
        <v>2687</v>
      </c>
      <c r="B775" s="8" t="s">
        <v>2688</v>
      </c>
      <c r="C775" s="9" t="s">
        <v>7125</v>
      </c>
      <c r="D775" s="9" t="s">
        <v>7126</v>
      </c>
      <c r="E775" s="10" t="s">
        <v>7127</v>
      </c>
      <c r="F775" s="10" t="s">
        <v>7126</v>
      </c>
      <c r="G775" s="11">
        <v>1.05</v>
      </c>
      <c r="H775" s="11">
        <v>1.3602192818310748</v>
      </c>
      <c r="I775" s="12">
        <v>9.0499999999999997E-2</v>
      </c>
      <c r="J775" s="12">
        <v>0.17959984500571227</v>
      </c>
      <c r="K775" s="12">
        <v>4.1999999999999996E-2</v>
      </c>
      <c r="L775" s="12">
        <v>9.8500000000000004E-2</v>
      </c>
      <c r="M775" s="12">
        <v>6.5019850000000004E-2</v>
      </c>
      <c r="N775" s="12">
        <v>0.15219460702029133</v>
      </c>
      <c r="O775" s="12">
        <v>-8.1658164045163378E-2</v>
      </c>
      <c r="P775" s="12">
        <v>5.3961111308645227E-3</v>
      </c>
      <c r="Q775" s="13">
        <v>33.4</v>
      </c>
      <c r="R775" s="13">
        <v>0</v>
      </c>
      <c r="S775" s="13">
        <v>10.5</v>
      </c>
      <c r="T775" s="13">
        <v>10.5</v>
      </c>
      <c r="U775" s="13">
        <v>43.9</v>
      </c>
      <c r="V775" s="13">
        <v>2.29</v>
      </c>
      <c r="W775" s="13">
        <v>41.61</v>
      </c>
      <c r="X775" s="14">
        <v>5.2164009111617317E-2</v>
      </c>
      <c r="Y775" s="15">
        <v>2.4404761904761902</v>
      </c>
      <c r="Z775" s="14">
        <v>0.1436388508891929</v>
      </c>
      <c r="AA775" s="14">
        <v>0.23917995444191345</v>
      </c>
      <c r="AB775" s="14">
        <v>0.16773162939297123</v>
      </c>
      <c r="AC775" s="14">
        <v>0.31437125748502998</v>
      </c>
      <c r="AD775" s="13">
        <v>1.99</v>
      </c>
      <c r="AE775" s="15">
        <v>1.3458611111111114</v>
      </c>
      <c r="AF775" s="14">
        <v>0.11832159566199232</v>
      </c>
      <c r="AG775" s="14">
        <v>0.67823628941963454</v>
      </c>
      <c r="AH775" s="15">
        <v>0.47704590818363279</v>
      </c>
      <c r="AI775" s="5">
        <v>5.3974895397489542</v>
      </c>
      <c r="AJ775" s="15">
        <v>5.8493870402802095</v>
      </c>
      <c r="AK775" s="15">
        <v>5.8493870402802095</v>
      </c>
      <c r="AL775" s="15" t="s">
        <v>7128</v>
      </c>
      <c r="AM775" s="15" t="s">
        <v>7128</v>
      </c>
      <c r="AN775" s="15">
        <v>0.53354632587859419</v>
      </c>
      <c r="AO775" s="15">
        <v>1.0636942675159236</v>
      </c>
      <c r="AP775" s="15">
        <v>3.2255813953488373</v>
      </c>
      <c r="AQ775" s="15">
        <v>2.5685185185185184</v>
      </c>
      <c r="AR775" s="15">
        <v>0.60321832415192822</v>
      </c>
      <c r="AS775" s="15">
        <v>1.3251592356687898</v>
      </c>
      <c r="AT775" s="14">
        <v>0</v>
      </c>
      <c r="AU775" s="14">
        <v>0</v>
      </c>
      <c r="AV775" s="12">
        <v>1.026</v>
      </c>
      <c r="AW775" s="12">
        <v>-0.105</v>
      </c>
      <c r="AX775" s="12">
        <v>-5.9699999999999996E-3</v>
      </c>
      <c r="AY775" s="12">
        <v>-0.187</v>
      </c>
      <c r="AZ775" s="14" t="s">
        <v>7128</v>
      </c>
      <c r="BA775" s="14" t="s">
        <v>7128</v>
      </c>
      <c r="BB775" s="14">
        <v>9.7941680960548894E-2</v>
      </c>
      <c r="BC775" s="14">
        <v>0.15759071815115586</v>
      </c>
      <c r="BD775" s="14">
        <v>0.1818471337579618</v>
      </c>
      <c r="BE775" s="14">
        <v>0.41082802547770703</v>
      </c>
      <c r="BF775" s="14">
        <v>6.0197368421052631E-2</v>
      </c>
      <c r="BG775" s="14">
        <v>8.8800000000000004E-2</v>
      </c>
      <c r="BH775" s="13">
        <v>5.71</v>
      </c>
      <c r="BI775" s="13">
        <v>5.71</v>
      </c>
      <c r="BJ775" s="13">
        <v>12.9</v>
      </c>
      <c r="BK775" s="13">
        <v>12.9</v>
      </c>
      <c r="BL775" s="13">
        <v>31.4</v>
      </c>
      <c r="BM775" s="13">
        <v>31.4</v>
      </c>
      <c r="BN775" s="13">
        <v>16.2</v>
      </c>
      <c r="BO775" s="13">
        <v>16.2</v>
      </c>
      <c r="BP775" s="13">
        <v>12.123453947368422</v>
      </c>
      <c r="BQ775" s="13">
        <v>0</v>
      </c>
      <c r="BR775" s="13">
        <v>0</v>
      </c>
      <c r="BS775" s="13">
        <v>-3.5</v>
      </c>
      <c r="BT775" s="14">
        <v>-0.28869660537290431</v>
      </c>
      <c r="BU775" s="13">
        <v>15.623453947368422</v>
      </c>
      <c r="BV775" s="13">
        <v>9.2100000000000009</v>
      </c>
      <c r="BW775" s="13">
        <v>9.2100000000000009</v>
      </c>
      <c r="BX775" s="13">
        <v>58.3</v>
      </c>
      <c r="BY775" s="13">
        <v>76.930000000000007</v>
      </c>
      <c r="BZ775" s="13">
        <v>62.6</v>
      </c>
      <c r="CA775" s="13">
        <v>68.97999999999999</v>
      </c>
      <c r="CB775" s="13">
        <v>0</v>
      </c>
      <c r="CC775" s="15">
        <v>0.53500000000000003</v>
      </c>
      <c r="CD775" s="15">
        <v>0.38200000000000001</v>
      </c>
      <c r="CE775" s="15">
        <v>0.36</v>
      </c>
      <c r="CF775" s="15">
        <v>1.2952849520988565</v>
      </c>
      <c r="CG775" s="15">
        <v>1.809981733129675</v>
      </c>
      <c r="CH775" s="13">
        <v>7.1499999999999995</v>
      </c>
      <c r="CI775" s="13">
        <v>4.918333333333333</v>
      </c>
      <c r="CJ775" s="13">
        <v>0</v>
      </c>
      <c r="CK775" s="12">
        <f t="shared" si="24"/>
        <v>0</v>
      </c>
      <c r="CL775" s="36">
        <f t="shared" si="25"/>
        <v>0.45520440707451437</v>
      </c>
      <c r="CM775" s="13">
        <v>6.08</v>
      </c>
      <c r="CN775" s="13">
        <v>0.36599999999999999</v>
      </c>
      <c r="CO775" s="13">
        <v>5.71</v>
      </c>
      <c r="CP775" s="13">
        <v>33.4</v>
      </c>
      <c r="CQ775" s="13">
        <v>16.2</v>
      </c>
      <c r="CR775" s="13">
        <v>41.61</v>
      </c>
      <c r="CS775" s="13" t="s">
        <v>7128</v>
      </c>
      <c r="CT775" s="13">
        <v>0</v>
      </c>
      <c r="CU775" s="13">
        <v>12.9</v>
      </c>
      <c r="CV775" s="13">
        <v>68.97999999999999</v>
      </c>
      <c r="CW775" s="13">
        <v>16.2</v>
      </c>
      <c r="CX775" s="12">
        <v>9.7941680960548894E-2</v>
      </c>
      <c r="CY775" s="12">
        <v>0.15759071815115586</v>
      </c>
      <c r="CZ775" s="15">
        <v>2.5685185185185184</v>
      </c>
      <c r="DA775" s="20"/>
      <c r="DB775" s="20"/>
    </row>
    <row r="776" spans="1:106">
      <c r="A776" s="8" t="s">
        <v>1829</v>
      </c>
      <c r="B776" s="8" t="s">
        <v>1830</v>
      </c>
      <c r="C776" s="9" t="s">
        <v>7141</v>
      </c>
      <c r="D776" s="9" t="s">
        <v>7126</v>
      </c>
      <c r="E776" s="10" t="s">
        <v>7127</v>
      </c>
      <c r="F776" s="10" t="s">
        <v>7126</v>
      </c>
      <c r="G776" s="11">
        <v>0.73</v>
      </c>
      <c r="H776" s="11">
        <v>3.2183941605839417</v>
      </c>
      <c r="I776" s="12">
        <v>9.0499999999999997E-2</v>
      </c>
      <c r="J776" s="12">
        <v>0.34776467153284668</v>
      </c>
      <c r="K776" s="12">
        <v>4.1999999999999996E-2</v>
      </c>
      <c r="L776" s="12">
        <v>9.8500000000000004E-2</v>
      </c>
      <c r="M776" s="12">
        <v>6.5019850000000004E-2</v>
      </c>
      <c r="N776" s="12">
        <v>0.12915236746688741</v>
      </c>
      <c r="O776" s="12">
        <v>-0.23503739880557395</v>
      </c>
      <c r="P776" s="12">
        <v>-5.3651447904405555E-2</v>
      </c>
      <c r="Q776" s="13">
        <v>13.7</v>
      </c>
      <c r="R776" s="13">
        <v>0</v>
      </c>
      <c r="S776" s="13">
        <v>46.7</v>
      </c>
      <c r="T776" s="13">
        <v>46.7</v>
      </c>
      <c r="U776" s="13">
        <v>60.400000000000006</v>
      </c>
      <c r="V776" s="13">
        <v>0.79600000000000004</v>
      </c>
      <c r="W776" s="13">
        <v>59.604000000000006</v>
      </c>
      <c r="X776" s="14">
        <v>1.3178807947019868E-2</v>
      </c>
      <c r="Y776" s="15">
        <v>6.25E-2</v>
      </c>
      <c r="Z776" s="14">
        <v>0.80240549828178698</v>
      </c>
      <c r="AA776" s="14">
        <v>0.77317880794701987</v>
      </c>
      <c r="AB776" s="14">
        <v>4.0608695652173914</v>
      </c>
      <c r="AC776" s="14">
        <v>3.4087591240875916</v>
      </c>
      <c r="AD776" s="13">
        <v>0.26300000000000001</v>
      </c>
      <c r="AE776" s="15">
        <v>1.0983055555555556</v>
      </c>
      <c r="AF776" s="14">
        <v>4.4721359549995794E-2</v>
      </c>
      <c r="AG776" s="14">
        <v>0.68088269914868604</v>
      </c>
      <c r="AH776" s="15">
        <v>0.47080291970802918</v>
      </c>
      <c r="AI776" s="5">
        <v>0.96694214876033058</v>
      </c>
      <c r="AJ776" s="15">
        <v>11.048387096774192</v>
      </c>
      <c r="AK776" s="15">
        <v>11.048387096774192</v>
      </c>
      <c r="AL776" s="15" t="s">
        <v>7128</v>
      </c>
      <c r="AM776" s="15" t="s">
        <v>7128</v>
      </c>
      <c r="AN776" s="15">
        <v>1.191304347826087</v>
      </c>
      <c r="AO776" s="15">
        <v>0.16768665850673192</v>
      </c>
      <c r="AP776" s="15">
        <v>12.735897435897439</v>
      </c>
      <c r="AQ776" s="15">
        <v>7.3403940886699521</v>
      </c>
      <c r="AR776" s="15">
        <v>1.0383248554107729</v>
      </c>
      <c r="AS776" s="15">
        <v>0.72954712362301111</v>
      </c>
      <c r="AT776" s="14">
        <v>0.12580645161290321</v>
      </c>
      <c r="AU776" s="14">
        <v>1.1386861313868613E-2</v>
      </c>
      <c r="AV776" s="12">
        <v>4.3490000000000002</v>
      </c>
      <c r="AW776" s="12" t="s">
        <v>7128</v>
      </c>
      <c r="AX776" s="12">
        <v>0.106</v>
      </c>
      <c r="AY776" s="12">
        <v>0.159</v>
      </c>
      <c r="AZ776" s="14" t="s">
        <v>7128</v>
      </c>
      <c r="BA776" s="14" t="s">
        <v>7128</v>
      </c>
      <c r="BB776" s="14">
        <v>0.11272727272727273</v>
      </c>
      <c r="BC776" s="14">
        <v>7.5500919562481852E-2</v>
      </c>
      <c r="BD776" s="14">
        <v>1.5177478580171358E-2</v>
      </c>
      <c r="BE776" s="14">
        <v>5.7282741738066092E-2</v>
      </c>
      <c r="BF776" s="14">
        <v>0</v>
      </c>
      <c r="BG776" s="14">
        <v>0.18179999999999999</v>
      </c>
      <c r="BH776" s="13">
        <v>1.24</v>
      </c>
      <c r="BI776" s="13">
        <v>1.24</v>
      </c>
      <c r="BJ776" s="13">
        <v>4.68</v>
      </c>
      <c r="BK776" s="13">
        <v>4.68</v>
      </c>
      <c r="BL776" s="13">
        <v>81.7</v>
      </c>
      <c r="BM776" s="13">
        <v>81.7</v>
      </c>
      <c r="BN776" s="13">
        <v>8.1199999999999992</v>
      </c>
      <c r="BO776" s="13">
        <v>8.1199999999999992</v>
      </c>
      <c r="BP776" s="13">
        <v>4.68</v>
      </c>
      <c r="BQ776" s="13">
        <v>0</v>
      </c>
      <c r="BR776" s="13">
        <v>0</v>
      </c>
      <c r="BS776" s="13">
        <v>-4.09</v>
      </c>
      <c r="BT776" s="14">
        <v>-0.87393162393162394</v>
      </c>
      <c r="BU776" s="13">
        <v>8.77</v>
      </c>
      <c r="BV776" s="13">
        <v>5.33</v>
      </c>
      <c r="BW776" s="13">
        <v>5.33</v>
      </c>
      <c r="BX776" s="13">
        <v>11</v>
      </c>
      <c r="BY776" s="13">
        <v>61.985999999999997</v>
      </c>
      <c r="BZ776" s="13">
        <v>11.5</v>
      </c>
      <c r="CA776" s="13">
        <v>57.404000000000003</v>
      </c>
      <c r="CB776" s="13">
        <v>-0.156</v>
      </c>
      <c r="CC776" s="15">
        <v>0.20300000000000001</v>
      </c>
      <c r="CD776" s="15">
        <v>0.78600000000000003</v>
      </c>
      <c r="CE776" s="15">
        <v>0.36</v>
      </c>
      <c r="CF776" s="15">
        <v>0.92243517545134512</v>
      </c>
      <c r="CG776" s="15">
        <v>1.703723427056465</v>
      </c>
      <c r="CH776" s="13">
        <v>2.6974999999999998</v>
      </c>
      <c r="CI776" s="13">
        <v>0.97037499999999999</v>
      </c>
      <c r="CJ776" s="13">
        <v>-0.156</v>
      </c>
      <c r="CK776" s="12">
        <f t="shared" si="24"/>
        <v>2.9268292682926828E-2</v>
      </c>
      <c r="CL776" s="36">
        <f t="shared" si="25"/>
        <v>1.4232457668455158</v>
      </c>
      <c r="CM776" s="13">
        <v>0.86299999999999999</v>
      </c>
      <c r="CN776" s="13" t="s">
        <v>7128</v>
      </c>
      <c r="CO776" s="13">
        <v>1.24</v>
      </c>
      <c r="CP776" s="13">
        <v>13.7</v>
      </c>
      <c r="CQ776" s="13">
        <v>8.1199999999999992</v>
      </c>
      <c r="CR776" s="13">
        <v>59.604000000000006</v>
      </c>
      <c r="CS776" s="13">
        <v>5.33</v>
      </c>
      <c r="CT776" s="13">
        <v>0</v>
      </c>
      <c r="CU776" s="13">
        <v>4.68</v>
      </c>
      <c r="CV776" s="13">
        <v>57.404000000000003</v>
      </c>
      <c r="CW776" s="13">
        <v>8.1199999999999992</v>
      </c>
      <c r="CX776" s="12">
        <v>0.11272727272727273</v>
      </c>
      <c r="CY776" s="12">
        <v>7.5500919562481852E-2</v>
      </c>
      <c r="CZ776" s="15">
        <v>7.3403940886699521</v>
      </c>
      <c r="DA776" s="20"/>
      <c r="DB776" s="20"/>
    </row>
    <row r="777" spans="1:106" ht="24">
      <c r="A777" s="8" t="s">
        <v>2703</v>
      </c>
      <c r="B777" s="8" t="s">
        <v>2704</v>
      </c>
      <c r="C777" s="9" t="s">
        <v>7181</v>
      </c>
      <c r="D777" s="9" t="s">
        <v>7126</v>
      </c>
      <c r="E777" s="10" t="s">
        <v>7127</v>
      </c>
      <c r="F777" s="10" t="s">
        <v>7126</v>
      </c>
      <c r="G777" s="11">
        <v>0.94</v>
      </c>
      <c r="H777" s="11">
        <v>3.4919531249999998</v>
      </c>
      <c r="I777" s="12">
        <v>9.0499999999999997E-2</v>
      </c>
      <c r="J777" s="12">
        <v>0.37252175781249997</v>
      </c>
      <c r="K777" s="12">
        <v>4.7E-2</v>
      </c>
      <c r="L777" s="12">
        <v>0.10350000000000001</v>
      </c>
      <c r="M777" s="12">
        <v>6.8320350000000002E-2</v>
      </c>
      <c r="N777" s="12">
        <v>0.15020842613038904</v>
      </c>
      <c r="O777" s="12">
        <v>-0.41002175781249994</v>
      </c>
      <c r="P777" s="12">
        <v>-0.11487797330785243</v>
      </c>
      <c r="Q777" s="13">
        <v>25.6</v>
      </c>
      <c r="R777" s="13">
        <v>0</v>
      </c>
      <c r="S777" s="13">
        <v>69.5</v>
      </c>
      <c r="T777" s="13">
        <v>69.5</v>
      </c>
      <c r="U777" s="13">
        <v>95.1</v>
      </c>
      <c r="V777" s="13">
        <v>10.9</v>
      </c>
      <c r="W777" s="13">
        <v>84.199999999999989</v>
      </c>
      <c r="X777" s="14">
        <v>0.1146161934805468</v>
      </c>
      <c r="Y777" s="15">
        <v>0.14186633039092056</v>
      </c>
      <c r="Z777" s="14">
        <v>0.49255846917080087</v>
      </c>
      <c r="AA777" s="14">
        <v>0.73080967402733965</v>
      </c>
      <c r="AB777" s="14">
        <v>0.97067039106145259</v>
      </c>
      <c r="AC777" s="14">
        <v>2.71484375</v>
      </c>
      <c r="AD777" s="13">
        <v>0.32300000000000001</v>
      </c>
      <c r="AE777" s="15">
        <v>0.75391666666666668</v>
      </c>
      <c r="AF777" s="14">
        <v>5.4772255750516613E-2</v>
      </c>
      <c r="AG777" s="14">
        <v>0.85444718970805911</v>
      </c>
      <c r="AH777" s="15">
        <v>0.31517509727626458</v>
      </c>
      <c r="AI777" s="5">
        <v>0.66325036603221088</v>
      </c>
      <c r="AJ777" s="15" t="s">
        <v>7128</v>
      </c>
      <c r="AK777" s="15" t="s">
        <v>7128</v>
      </c>
      <c r="AL777" s="15" t="s">
        <v>7128</v>
      </c>
      <c r="AM777" s="15" t="s">
        <v>7128</v>
      </c>
      <c r="AN777" s="15">
        <v>0.35754189944134085</v>
      </c>
      <c r="AO777" s="15">
        <v>0.8205128205128206</v>
      </c>
      <c r="AP777" s="15">
        <v>18.587196467991166</v>
      </c>
      <c r="AQ777" s="15">
        <v>13.32278481012658</v>
      </c>
      <c r="AR777" s="15">
        <v>0.64669738863287252</v>
      </c>
      <c r="AS777" s="15">
        <v>2.6987179487179485</v>
      </c>
      <c r="AT777" s="14" t="s">
        <v>7128</v>
      </c>
      <c r="AU777" s="14">
        <v>0</v>
      </c>
      <c r="AV777" s="12" t="s">
        <v>7128</v>
      </c>
      <c r="AW777" s="12" t="s">
        <v>7128</v>
      </c>
      <c r="AX777" s="12">
        <v>-0.05</v>
      </c>
      <c r="AY777" s="12">
        <v>2.1099999999999997E-2</v>
      </c>
      <c r="AZ777" s="14" t="s">
        <v>7128</v>
      </c>
      <c r="BA777" s="14" t="s">
        <v>7128</v>
      </c>
      <c r="BB777" s="14">
        <v>-3.7499999999999999E-2</v>
      </c>
      <c r="BC777" s="14">
        <v>3.5330452822536614E-2</v>
      </c>
      <c r="BD777" s="14">
        <v>-0.10096153846153846</v>
      </c>
      <c r="BE777" s="14">
        <v>0.1451923076923077</v>
      </c>
      <c r="BF777" s="14">
        <v>0</v>
      </c>
      <c r="BG777" s="14">
        <v>4.99E-2</v>
      </c>
      <c r="BH777" s="13">
        <v>-3.15</v>
      </c>
      <c r="BI777" s="13">
        <v>-3.15</v>
      </c>
      <c r="BJ777" s="13">
        <v>4.53</v>
      </c>
      <c r="BK777" s="13">
        <v>4.53</v>
      </c>
      <c r="BL777" s="13">
        <v>31.2</v>
      </c>
      <c r="BM777" s="13">
        <v>31.2</v>
      </c>
      <c r="BN777" s="13">
        <v>6.32</v>
      </c>
      <c r="BO777" s="13">
        <v>6.32</v>
      </c>
      <c r="BP777" s="13">
        <v>4.53</v>
      </c>
      <c r="BQ777" s="13">
        <v>0</v>
      </c>
      <c r="BR777" s="13">
        <v>0</v>
      </c>
      <c r="BS777" s="13">
        <v>-6.91</v>
      </c>
      <c r="BT777" s="14">
        <v>-1.5253863134657837</v>
      </c>
      <c r="BU777" s="13">
        <v>11.440000000000001</v>
      </c>
      <c r="BV777" s="13">
        <v>3.7600000000000002</v>
      </c>
      <c r="BW777" s="13">
        <v>3.7600000000000002</v>
      </c>
      <c r="BX777" s="13">
        <v>84</v>
      </c>
      <c r="BY777" s="13">
        <v>128.21800000000002</v>
      </c>
      <c r="BZ777" s="13">
        <v>71.599999999999994</v>
      </c>
      <c r="CA777" s="13">
        <v>130.19999999999999</v>
      </c>
      <c r="CB777" s="13">
        <v>0</v>
      </c>
      <c r="CC777" s="15">
        <v>0.312</v>
      </c>
      <c r="CD777" s="15">
        <v>0.189</v>
      </c>
      <c r="CE777" s="15">
        <v>0.36</v>
      </c>
      <c r="CF777" s="15" t="s">
        <v>7128</v>
      </c>
      <c r="CG777" s="15" t="s">
        <v>7128</v>
      </c>
      <c r="CH777" s="13" t="s">
        <v>7128</v>
      </c>
      <c r="CI777" s="13" t="s">
        <v>7128</v>
      </c>
      <c r="CJ777" s="13">
        <v>0</v>
      </c>
      <c r="CK777" s="12">
        <f t="shared" si="24"/>
        <v>0</v>
      </c>
      <c r="CL777" s="36">
        <f t="shared" si="25"/>
        <v>0.23963133640552997</v>
      </c>
      <c r="CM777" s="13" t="s">
        <v>7128</v>
      </c>
      <c r="CN777" s="13" t="s">
        <v>7128</v>
      </c>
      <c r="CO777" s="13" t="s">
        <v>7128</v>
      </c>
      <c r="CP777" s="13" t="s">
        <v>7128</v>
      </c>
      <c r="CQ777" s="13">
        <v>6.32</v>
      </c>
      <c r="CR777" s="13">
        <v>84.199999999999989</v>
      </c>
      <c r="CS777" s="13" t="s">
        <v>7128</v>
      </c>
      <c r="CT777" s="13">
        <v>0</v>
      </c>
      <c r="CU777" s="13">
        <v>4.53</v>
      </c>
      <c r="CV777" s="13">
        <v>130.19999999999999</v>
      </c>
      <c r="CW777" s="13">
        <v>6.32</v>
      </c>
      <c r="CX777" s="12">
        <v>-3.7499999999999999E-2</v>
      </c>
      <c r="CY777" s="12">
        <v>3.5330452822536614E-2</v>
      </c>
      <c r="CZ777" s="15">
        <v>13.32278481012658</v>
      </c>
      <c r="DA777" s="20"/>
      <c r="DB777" s="20"/>
    </row>
    <row r="778" spans="1:106">
      <c r="A778" s="8" t="s">
        <v>2757</v>
      </c>
      <c r="B778" s="8" t="s">
        <v>2758</v>
      </c>
      <c r="C778" s="9" t="s">
        <v>7181</v>
      </c>
      <c r="D778" s="9" t="s">
        <v>7126</v>
      </c>
      <c r="E778" s="10" t="s">
        <v>7127</v>
      </c>
      <c r="F778" s="10" t="s">
        <v>7126</v>
      </c>
      <c r="G778" s="11">
        <v>0.94</v>
      </c>
      <c r="H778" s="11">
        <v>12.327747035573122</v>
      </c>
      <c r="I778" s="12">
        <v>9.0499999999999997E-2</v>
      </c>
      <c r="J778" s="12">
        <v>1.1721611067193676</v>
      </c>
      <c r="K778" s="12">
        <v>4.7E-2</v>
      </c>
      <c r="L778" s="12">
        <v>0.10350000000000001</v>
      </c>
      <c r="M778" s="12">
        <v>6.8320350000000002E-2</v>
      </c>
      <c r="N778" s="12">
        <v>0.15248903940626884</v>
      </c>
      <c r="O778" s="12">
        <v>-1.1958577891838225</v>
      </c>
      <c r="P778" s="12">
        <v>-7.2628202844238335E-2</v>
      </c>
      <c r="Q778" s="13">
        <v>5.0599999999999996</v>
      </c>
      <c r="R778" s="13">
        <v>0</v>
      </c>
      <c r="S778" s="13">
        <v>61.3</v>
      </c>
      <c r="T778" s="13">
        <v>61.3</v>
      </c>
      <c r="U778" s="13">
        <v>66.36</v>
      </c>
      <c r="V778" s="13">
        <v>13.2</v>
      </c>
      <c r="W778" s="13">
        <v>53.16</v>
      </c>
      <c r="X778" s="14">
        <v>0.19891500904159132</v>
      </c>
      <c r="Y778" s="15">
        <v>0.85701598579040861</v>
      </c>
      <c r="Z778" s="14">
        <v>0.40275952693823919</v>
      </c>
      <c r="AA778" s="14">
        <v>0.92374924653405666</v>
      </c>
      <c r="AB778" s="14">
        <v>0.67436743674367428</v>
      </c>
      <c r="AC778" s="14">
        <v>12.114624505928854</v>
      </c>
      <c r="AD778" s="13">
        <v>0.09</v>
      </c>
      <c r="AE778" s="15">
        <v>0.44033333333333341</v>
      </c>
      <c r="AF778" s="14" t="s">
        <v>7128</v>
      </c>
      <c r="AG778" s="14" t="s">
        <v>7128</v>
      </c>
      <c r="AH778" s="15">
        <v>0.62400000000000011</v>
      </c>
      <c r="AI778" s="5">
        <v>1.3506686478454679</v>
      </c>
      <c r="AJ778" s="15" t="s">
        <v>7128</v>
      </c>
      <c r="AK778" s="15" t="s">
        <v>7128</v>
      </c>
      <c r="AL778" s="15" t="s">
        <v>7128</v>
      </c>
      <c r="AM778" s="15" t="s">
        <v>7128</v>
      </c>
      <c r="AN778" s="15">
        <v>5.5665566556655659E-2</v>
      </c>
      <c r="AO778" s="15">
        <v>0.17328767123287669</v>
      </c>
      <c r="AP778" s="15">
        <v>5.8481848184818475</v>
      </c>
      <c r="AQ778" s="15">
        <v>3.6163265306122447</v>
      </c>
      <c r="AR778" s="15">
        <v>0.40245287304110827</v>
      </c>
      <c r="AS778" s="15">
        <v>1.8205479452054794</v>
      </c>
      <c r="AT778" s="14" t="s">
        <v>7128</v>
      </c>
      <c r="AU778" s="14">
        <v>0</v>
      </c>
      <c r="AV778" s="12" t="s">
        <v>7128</v>
      </c>
      <c r="AW778" s="12" t="s">
        <v>7128</v>
      </c>
      <c r="AX778" s="12">
        <v>-6.9900000000000004E-2</v>
      </c>
      <c r="AY778" s="12">
        <v>-4.4699999999999997E-2</v>
      </c>
      <c r="AZ778" s="14" t="s">
        <v>7128</v>
      </c>
      <c r="BA778" s="14" t="s">
        <v>7128</v>
      </c>
      <c r="BB778" s="14">
        <v>-2.3696682464454975E-2</v>
      </c>
      <c r="BC778" s="14">
        <v>7.986083656203051E-2</v>
      </c>
      <c r="BD778" s="14">
        <v>-6.8493150684931503E-2</v>
      </c>
      <c r="BE778" s="14">
        <v>0.31130136986301371</v>
      </c>
      <c r="BF778" s="14">
        <v>0</v>
      </c>
      <c r="BG778" s="14">
        <v>6.6799999999999998E-2</v>
      </c>
      <c r="BH778" s="13">
        <v>-2</v>
      </c>
      <c r="BI778" s="13">
        <v>-2</v>
      </c>
      <c r="BJ778" s="13">
        <v>9.09</v>
      </c>
      <c r="BK778" s="13">
        <v>9.09</v>
      </c>
      <c r="BL778" s="13">
        <v>29.2</v>
      </c>
      <c r="BM778" s="13">
        <v>29.2</v>
      </c>
      <c r="BN778" s="13">
        <v>14.7</v>
      </c>
      <c r="BO778" s="13">
        <v>14.7</v>
      </c>
      <c r="BP778" s="13">
        <v>9.09</v>
      </c>
      <c r="BQ778" s="13">
        <v>-29.33</v>
      </c>
      <c r="BR778" s="13">
        <v>12.368</v>
      </c>
      <c r="BS778" s="13">
        <v>1.1640000000000001</v>
      </c>
      <c r="BT778" s="14">
        <v>1.4886688668866888</v>
      </c>
      <c r="BU778" s="13">
        <v>-4.4420000000000002</v>
      </c>
      <c r="BV778" s="13">
        <v>13.797999999999998</v>
      </c>
      <c r="BW778" s="13">
        <v>-15.532</v>
      </c>
      <c r="BX778" s="13">
        <v>84.4</v>
      </c>
      <c r="BY778" s="13">
        <v>113.82300000000001</v>
      </c>
      <c r="BZ778" s="13">
        <v>90.9</v>
      </c>
      <c r="CA778" s="13">
        <v>132.09</v>
      </c>
      <c r="CB778" s="13">
        <v>0</v>
      </c>
      <c r="CC778" s="15">
        <v>-8.6999999999999994E-2</v>
      </c>
      <c r="CD778" s="15">
        <v>0.65700000000000003</v>
      </c>
      <c r="CE778" s="15">
        <v>0.36</v>
      </c>
      <c r="CF778" s="15" t="s">
        <v>7128</v>
      </c>
      <c r="CG778" s="15" t="s">
        <v>7128</v>
      </c>
      <c r="CH778" s="13" t="s">
        <v>7128</v>
      </c>
      <c r="CI778" s="13" t="s">
        <v>7128</v>
      </c>
      <c r="CJ778" s="13">
        <v>0</v>
      </c>
      <c r="CK778" s="12">
        <f t="shared" si="24"/>
        <v>0</v>
      </c>
      <c r="CL778" s="36">
        <f t="shared" si="25"/>
        <v>0.22106139753198575</v>
      </c>
      <c r="CM778" s="13" t="s">
        <v>7128</v>
      </c>
      <c r="CN778" s="13" t="s">
        <v>7128</v>
      </c>
      <c r="CO778" s="13" t="s">
        <v>7128</v>
      </c>
      <c r="CP778" s="13" t="s">
        <v>7128</v>
      </c>
      <c r="CQ778" s="13">
        <v>14.7</v>
      </c>
      <c r="CR778" s="13">
        <v>53.16</v>
      </c>
      <c r="CS778" s="13" t="s">
        <v>7128</v>
      </c>
      <c r="CT778" s="13">
        <v>0</v>
      </c>
      <c r="CU778" s="13">
        <v>9.09</v>
      </c>
      <c r="CV778" s="13">
        <v>132.09</v>
      </c>
      <c r="CW778" s="13">
        <v>14.7</v>
      </c>
      <c r="CX778" s="12">
        <v>-2.3696682464454975E-2</v>
      </c>
      <c r="CY778" s="12">
        <v>7.986083656203051E-2</v>
      </c>
      <c r="CZ778" s="15">
        <v>3.6163265306122447</v>
      </c>
      <c r="DA778" s="20"/>
      <c r="DB778" s="20"/>
    </row>
    <row r="779" spans="1:106" ht="24">
      <c r="A779" s="8" t="s">
        <v>3115</v>
      </c>
      <c r="B779" s="8" t="s">
        <v>3116</v>
      </c>
      <c r="C779" s="9" t="s">
        <v>7208</v>
      </c>
      <c r="D779" s="9" t="s">
        <v>7126</v>
      </c>
      <c r="E779" s="10" t="s">
        <v>7127</v>
      </c>
      <c r="F779" s="10" t="s">
        <v>7126</v>
      </c>
      <c r="G779" s="11">
        <v>0.95</v>
      </c>
      <c r="H779" s="11">
        <v>1.2621428571428572</v>
      </c>
      <c r="I779" s="12">
        <v>9.0499999999999997E-2</v>
      </c>
      <c r="J779" s="12">
        <v>0.17072392857142857</v>
      </c>
      <c r="K779" s="12">
        <v>4.7E-2</v>
      </c>
      <c r="L779" s="12">
        <v>0.10350000000000001</v>
      </c>
      <c r="M779" s="12">
        <v>6.8320350000000002E-2</v>
      </c>
      <c r="N779" s="12">
        <v>0.14539831236559142</v>
      </c>
      <c r="O779" s="12">
        <v>0.11665777489860299</v>
      </c>
      <c r="P779" s="12">
        <v>4.6297302591982448E-3</v>
      </c>
      <c r="Q779" s="13">
        <v>11.2</v>
      </c>
      <c r="R779" s="13">
        <v>0</v>
      </c>
      <c r="S779" s="13">
        <v>3.68</v>
      </c>
      <c r="T779" s="13">
        <v>3.68</v>
      </c>
      <c r="U779" s="13">
        <v>14.879999999999999</v>
      </c>
      <c r="V779" s="13">
        <v>0.29299999999999998</v>
      </c>
      <c r="W779" s="13">
        <v>14.587</v>
      </c>
      <c r="X779" s="14">
        <v>1.9690860215053764E-2</v>
      </c>
      <c r="Y779" s="15">
        <v>0.10638297872340426</v>
      </c>
      <c r="Z779" s="14">
        <v>0.49197860962566842</v>
      </c>
      <c r="AA779" s="14">
        <v>0.24731182795698928</v>
      </c>
      <c r="AB779" s="14">
        <v>0.96842105263157907</v>
      </c>
      <c r="AC779" s="14">
        <v>0.32857142857142863</v>
      </c>
      <c r="AD779" s="13">
        <v>2.38</v>
      </c>
      <c r="AE779" s="15">
        <v>4.144444444444445E-2</v>
      </c>
      <c r="AF779" s="14" t="s">
        <v>7128</v>
      </c>
      <c r="AG779" s="14" t="s">
        <v>7128</v>
      </c>
      <c r="AH779" s="15">
        <v>0.45060240963855425</v>
      </c>
      <c r="AI779" s="5">
        <v>2.0857699805068228</v>
      </c>
      <c r="AJ779" s="15">
        <v>12.294182217343577</v>
      </c>
      <c r="AK779" s="15">
        <v>12.294182217343577</v>
      </c>
      <c r="AL779" s="15">
        <v>14.33734939759036</v>
      </c>
      <c r="AM779" s="15">
        <v>0.72318718925550451</v>
      </c>
      <c r="AN779" s="15">
        <v>2.9473684210526314</v>
      </c>
      <c r="AO779" s="15">
        <v>0.5957446808510638</v>
      </c>
      <c r="AP779" s="15">
        <v>13.63271028037383</v>
      </c>
      <c r="AQ779" s="15">
        <v>7.1857142857142859</v>
      </c>
      <c r="AR779" s="15">
        <v>2.051906034604023</v>
      </c>
      <c r="AS779" s="15">
        <v>0.77590425531914886</v>
      </c>
      <c r="AT779" s="14">
        <v>9.8024149286498358E-2</v>
      </c>
      <c r="AU779" s="14">
        <v>7.9732142857142866E-3</v>
      </c>
      <c r="AV779" s="12">
        <v>0.52800000000000002</v>
      </c>
      <c r="AW779" s="12">
        <v>0.61199999999999999</v>
      </c>
      <c r="AX779" s="12">
        <v>4.2999999999999997E-2</v>
      </c>
      <c r="AY779" s="12">
        <v>5.9000000000000004E-2</v>
      </c>
      <c r="AZ779" s="14">
        <v>0.17</v>
      </c>
      <c r="BA779" s="14" t="s">
        <v>7128</v>
      </c>
      <c r="BB779" s="14">
        <v>0.28738170347003156</v>
      </c>
      <c r="BC779" s="14">
        <v>0.15002804262478966</v>
      </c>
      <c r="BD779" s="14">
        <v>4.8457446808510642E-2</v>
      </c>
      <c r="BE779" s="14">
        <v>5.6914893617021275E-2</v>
      </c>
      <c r="BF779" s="14">
        <v>0</v>
      </c>
      <c r="BG779" s="14">
        <v>1.0500000000000001E-2</v>
      </c>
      <c r="BH779" s="13">
        <v>0.91100000000000003</v>
      </c>
      <c r="BI779" s="13">
        <v>0.91100000000000003</v>
      </c>
      <c r="BJ779" s="13">
        <v>1.07</v>
      </c>
      <c r="BK779" s="13">
        <v>1.07</v>
      </c>
      <c r="BL779" s="13">
        <v>18.8</v>
      </c>
      <c r="BM779" s="13">
        <v>18.8</v>
      </c>
      <c r="BN779" s="13">
        <v>2.0299999999999998</v>
      </c>
      <c r="BO779" s="13">
        <v>2.0299999999999998</v>
      </c>
      <c r="BP779" s="13">
        <v>1.07</v>
      </c>
      <c r="BQ779" s="13">
        <v>0</v>
      </c>
      <c r="BR779" s="13">
        <v>0</v>
      </c>
      <c r="BS779" s="13">
        <v>-0.98499999999999999</v>
      </c>
      <c r="BT779" s="14">
        <v>-0.92056074766355134</v>
      </c>
      <c r="BU779" s="13">
        <v>2.0550000000000002</v>
      </c>
      <c r="BV779" s="13">
        <v>1.8959999999999999</v>
      </c>
      <c r="BW779" s="13">
        <v>1.8959999999999999</v>
      </c>
      <c r="BX779" s="13">
        <v>3.17</v>
      </c>
      <c r="BY779" s="13">
        <v>7.1320000000000006</v>
      </c>
      <c r="BZ779" s="13">
        <v>3.8</v>
      </c>
      <c r="CA779" s="13">
        <v>7.109</v>
      </c>
      <c r="CB779" s="13">
        <v>-8.9300000000000004E-2</v>
      </c>
      <c r="CC779" s="15">
        <v>-5.8999999999999997E-2</v>
      </c>
      <c r="CD779" s="15">
        <v>0.16500000000000001</v>
      </c>
      <c r="CE779" s="15">
        <v>0.36</v>
      </c>
      <c r="CF779" s="15">
        <v>0.67604155769895191</v>
      </c>
      <c r="CG779" s="15">
        <v>1.050969815908072</v>
      </c>
      <c r="CH779" s="13">
        <v>0.91569999999999996</v>
      </c>
      <c r="CI779" s="13">
        <v>0.22090000000000001</v>
      </c>
      <c r="CJ779" s="13">
        <v>-8.9300000000000004E-2</v>
      </c>
      <c r="CK779" s="12">
        <f t="shared" si="24"/>
        <v>4.7099156118143463E-2</v>
      </c>
      <c r="CL779" s="36">
        <f t="shared" si="25"/>
        <v>2.6445350963567309</v>
      </c>
      <c r="CM779" s="13">
        <v>0.85799999999999998</v>
      </c>
      <c r="CN779" s="13" t="s">
        <v>7128</v>
      </c>
      <c r="CO779" s="13">
        <v>0.91100000000000003</v>
      </c>
      <c r="CP779" s="13">
        <v>11.2</v>
      </c>
      <c r="CQ779" s="13">
        <v>2.0299999999999998</v>
      </c>
      <c r="CR779" s="13">
        <v>14.587</v>
      </c>
      <c r="CS779" s="13">
        <v>1.8959999999999999</v>
      </c>
      <c r="CT779" s="13">
        <v>0.63380000000000014</v>
      </c>
      <c r="CU779" s="13">
        <v>0.76460000000000006</v>
      </c>
      <c r="CV779" s="13">
        <v>7.7427999999999999</v>
      </c>
      <c r="CW779" s="13">
        <v>2.0299999999999998</v>
      </c>
      <c r="CX779" s="12">
        <v>0.15920921184079076</v>
      </c>
      <c r="CY779" s="12">
        <v>9.8457338587138482E-2</v>
      </c>
      <c r="CZ779" s="15">
        <v>7.1857142857142859</v>
      </c>
      <c r="DA779" s="20"/>
      <c r="DB779" s="20"/>
    </row>
    <row r="780" spans="1:106">
      <c r="A780" s="8" t="s">
        <v>193</v>
      </c>
      <c r="B780" s="8" t="s">
        <v>194</v>
      </c>
      <c r="C780" s="9" t="s">
        <v>7149</v>
      </c>
      <c r="D780" s="9" t="s">
        <v>7126</v>
      </c>
      <c r="E780" s="10" t="s">
        <v>7127</v>
      </c>
      <c r="F780" s="10" t="s">
        <v>7126</v>
      </c>
      <c r="G780" s="11">
        <v>0.85</v>
      </c>
      <c r="H780" s="11">
        <v>0.89368523051856152</v>
      </c>
      <c r="I780" s="12">
        <v>9.0499999999999997E-2</v>
      </c>
      <c r="J780" s="12">
        <v>0.13737851336192983</v>
      </c>
      <c r="K780" s="12">
        <v>3.2000000000000001E-2</v>
      </c>
      <c r="L780" s="12">
        <v>8.8499999999999995E-2</v>
      </c>
      <c r="M780" s="12">
        <v>5.8418850000000001E-2</v>
      </c>
      <c r="N780" s="12">
        <v>0.13253934567761863</v>
      </c>
      <c r="O780" s="12">
        <v>8.6465920037672589E-2</v>
      </c>
      <c r="P780" s="12">
        <v>2.9068047737921821E-2</v>
      </c>
      <c r="Q780" s="13">
        <v>10807.5</v>
      </c>
      <c r="R780" s="13">
        <v>27.998421463143352</v>
      </c>
      <c r="S780" s="13">
        <v>677.6</v>
      </c>
      <c r="T780" s="13">
        <v>705.59842146314338</v>
      </c>
      <c r="U780" s="13">
        <v>11513.098421463143</v>
      </c>
      <c r="V780" s="13">
        <v>0</v>
      </c>
      <c r="W780" s="13">
        <v>11513.098421463143</v>
      </c>
      <c r="X780" s="14">
        <v>0</v>
      </c>
      <c r="Y780" s="15">
        <v>3.3724340175953077E-2</v>
      </c>
      <c r="Z780" s="14">
        <v>0.2874832444858379</v>
      </c>
      <c r="AA780" s="14">
        <v>6.128657947957266E-2</v>
      </c>
      <c r="AB780" s="14">
        <v>0.4034757670763629</v>
      </c>
      <c r="AC780" s="14">
        <v>6.5287848388909872E-2</v>
      </c>
      <c r="AD780" s="13">
        <v>63.39</v>
      </c>
      <c r="AE780" s="15">
        <v>0.3283611111111111</v>
      </c>
      <c r="AF780" s="14">
        <v>5.4772255750516613E-2</v>
      </c>
      <c r="AG780" s="14">
        <v>0.29029295547773798</v>
      </c>
      <c r="AH780" s="15">
        <v>0.20181149165015569</v>
      </c>
      <c r="AI780" s="5">
        <v>25.848837209302328</v>
      </c>
      <c r="AJ780" s="15">
        <v>30.460822998872604</v>
      </c>
      <c r="AK780" s="15">
        <v>29.995836802664446</v>
      </c>
      <c r="AL780" s="15">
        <v>25.76829268292683</v>
      </c>
      <c r="AM780" s="15">
        <v>1.8573672560288175</v>
      </c>
      <c r="AN780" s="15">
        <v>6.1799519670631291</v>
      </c>
      <c r="AO780" s="15">
        <v>4.5848888511793655</v>
      </c>
      <c r="AP780" s="15">
        <v>25.863975953666898</v>
      </c>
      <c r="AQ780" s="15">
        <v>19.835122357975234</v>
      </c>
      <c r="AR780" s="15">
        <v>4.6908025692910229</v>
      </c>
      <c r="AS780" s="15">
        <v>4.8842263793751668</v>
      </c>
      <c r="AT780" s="14">
        <v>0.14859006383569248</v>
      </c>
      <c r="AU780" s="14">
        <v>4.9536895674300255E-3</v>
      </c>
      <c r="AV780" s="12">
        <v>0.152</v>
      </c>
      <c r="AW780" s="12">
        <v>0.99900000000000011</v>
      </c>
      <c r="AX780" s="12">
        <v>0.13699999999999998</v>
      </c>
      <c r="AY780" s="12">
        <v>0.16800000000000001</v>
      </c>
      <c r="AZ780" s="14">
        <v>0.16399999999999998</v>
      </c>
      <c r="BA780" s="14">
        <v>0.124</v>
      </c>
      <c r="BB780" s="14">
        <v>0.22384443339960242</v>
      </c>
      <c r="BC780" s="14">
        <v>0.16160739341554045</v>
      </c>
      <c r="BD780" s="14">
        <v>0.1531171645913901</v>
      </c>
      <c r="BE780" s="14">
        <v>0.18917186507474026</v>
      </c>
      <c r="BF780" s="14">
        <v>0.21280314616561069</v>
      </c>
      <c r="BG780" s="14">
        <v>0.495</v>
      </c>
      <c r="BH780" s="13">
        <v>354.8</v>
      </c>
      <c r="BI780" s="13">
        <v>360.3</v>
      </c>
      <c r="BJ780" s="13">
        <v>444.6</v>
      </c>
      <c r="BK780" s="13">
        <v>445.14031570737131</v>
      </c>
      <c r="BL780" s="13">
        <v>2357.1999999999998</v>
      </c>
      <c r="BM780" s="13">
        <v>2353.1</v>
      </c>
      <c r="BN780" s="13">
        <v>562.4</v>
      </c>
      <c r="BO780" s="13">
        <v>580.43999999999994</v>
      </c>
      <c r="BP780" s="13">
        <v>350.41305603968948</v>
      </c>
      <c r="BQ780" s="13">
        <v>0</v>
      </c>
      <c r="BR780" s="13">
        <v>0</v>
      </c>
      <c r="BS780" s="13">
        <v>0</v>
      </c>
      <c r="BT780" s="14">
        <v>0</v>
      </c>
      <c r="BU780" s="13">
        <v>350.41305603968948</v>
      </c>
      <c r="BV780" s="13">
        <v>360.3</v>
      </c>
      <c r="BW780" s="13">
        <v>360.3</v>
      </c>
      <c r="BX780" s="13">
        <v>1609.6</v>
      </c>
      <c r="BY780" s="13">
        <v>2168.2984214631429</v>
      </c>
      <c r="BZ780" s="13">
        <v>1748.8</v>
      </c>
      <c r="CA780" s="13">
        <v>2454.3984214631432</v>
      </c>
      <c r="CB780" s="13">
        <v>-53.536999999999999</v>
      </c>
      <c r="CC780" s="15">
        <v>0.106</v>
      </c>
      <c r="CD780" s="15">
        <v>0.14299999999999999</v>
      </c>
      <c r="CE780" s="15">
        <v>0.36</v>
      </c>
      <c r="CF780" s="15">
        <v>0.58291347131619753</v>
      </c>
      <c r="CG780" s="15">
        <v>0.92672012488873012</v>
      </c>
      <c r="CH780" s="13">
        <v>226.23000000000002</v>
      </c>
      <c r="CI780" s="13">
        <v>133.35999999999999</v>
      </c>
      <c r="CJ780" s="13">
        <v>-53.536999999999999</v>
      </c>
      <c r="CK780" s="12">
        <f t="shared" si="24"/>
        <v>0.14859006383569248</v>
      </c>
      <c r="CL780" s="36">
        <f t="shared" si="25"/>
        <v>0.96039827087030127</v>
      </c>
      <c r="CM780" s="13">
        <v>457.7</v>
      </c>
      <c r="CN780" s="13">
        <v>97.4</v>
      </c>
      <c r="CO780" s="13">
        <v>360.3</v>
      </c>
      <c r="CP780" s="13">
        <v>10807.5</v>
      </c>
      <c r="CQ780" s="13">
        <v>580.43999999999994</v>
      </c>
      <c r="CR780" s="13">
        <v>11513.098421463143</v>
      </c>
      <c r="CS780" s="13">
        <v>360.3</v>
      </c>
      <c r="CT780" s="13">
        <v>807.83999999999992</v>
      </c>
      <c r="CU780" s="13">
        <v>482.58031570737137</v>
      </c>
      <c r="CV780" s="13">
        <v>3262.2384214631429</v>
      </c>
      <c r="CW780" s="13">
        <v>845.5</v>
      </c>
      <c r="CX780" s="12">
        <v>0.16452941955126091</v>
      </c>
      <c r="CY780" s="12">
        <v>0.12764382983923442</v>
      </c>
      <c r="CZ780" s="15">
        <v>13.616911202203598</v>
      </c>
      <c r="DA780" s="20"/>
      <c r="DB780" s="20"/>
    </row>
    <row r="781" spans="1:106">
      <c r="A781" s="8" t="s">
        <v>1549</v>
      </c>
      <c r="B781" s="8" t="s">
        <v>1550</v>
      </c>
      <c r="C781" s="9" t="s">
        <v>7167</v>
      </c>
      <c r="D781" s="9" t="s">
        <v>7126</v>
      </c>
      <c r="E781" s="10" t="s">
        <v>7127</v>
      </c>
      <c r="F781" s="10" t="s">
        <v>7126</v>
      </c>
      <c r="G781" s="11">
        <v>0.83</v>
      </c>
      <c r="H781" s="11">
        <v>1.4351992226565382</v>
      </c>
      <c r="I781" s="12">
        <v>9.0499999999999997E-2</v>
      </c>
      <c r="J781" s="12">
        <v>0.18638552965041669</v>
      </c>
      <c r="K781" s="12">
        <v>4.1999999999999996E-2</v>
      </c>
      <c r="L781" s="12">
        <v>9.8500000000000004E-2</v>
      </c>
      <c r="M781" s="12">
        <v>6.5019850000000004E-2</v>
      </c>
      <c r="N781" s="12">
        <v>0.13383873802191368</v>
      </c>
      <c r="O781" s="12">
        <v>-0.14438216264704967</v>
      </c>
      <c r="P781" s="12">
        <v>-0.10549281384532003</v>
      </c>
      <c r="Q781" s="13">
        <v>193.7</v>
      </c>
      <c r="R781" s="13">
        <v>0</v>
      </c>
      <c r="S781" s="13">
        <v>147.9</v>
      </c>
      <c r="T781" s="13">
        <v>147.9</v>
      </c>
      <c r="U781" s="13">
        <v>341.6</v>
      </c>
      <c r="V781" s="13">
        <v>18.8</v>
      </c>
      <c r="W781" s="13">
        <v>322.8</v>
      </c>
      <c r="X781" s="14">
        <v>5.5035128805620608E-2</v>
      </c>
      <c r="Y781" s="15">
        <v>0.24107142857142858</v>
      </c>
      <c r="Z781" s="14">
        <v>0.38545738858483186</v>
      </c>
      <c r="AA781" s="14">
        <v>0.43296252927400469</v>
      </c>
      <c r="AB781" s="14">
        <v>0.62722646310432573</v>
      </c>
      <c r="AC781" s="14">
        <v>0.76355188435725352</v>
      </c>
      <c r="AD781" s="13">
        <v>6.92</v>
      </c>
      <c r="AE781" s="15">
        <v>2.3633888888888892</v>
      </c>
      <c r="AF781" s="14">
        <v>0.18973665961010275</v>
      </c>
      <c r="AG781" s="14">
        <v>0.73681069481923245</v>
      </c>
      <c r="AH781" s="15">
        <v>0.18027734976887519</v>
      </c>
      <c r="AI781" s="5">
        <v>3.1707317073170733</v>
      </c>
      <c r="AJ781" s="15">
        <v>19.408817635270537</v>
      </c>
      <c r="AK781" s="15">
        <v>19.408817635270537</v>
      </c>
      <c r="AL781" s="15" t="s">
        <v>7128</v>
      </c>
      <c r="AM781" s="15" t="s">
        <v>7128</v>
      </c>
      <c r="AN781" s="15">
        <v>0.8214588634435962</v>
      </c>
      <c r="AO781" s="15">
        <v>1.6683893195521102</v>
      </c>
      <c r="AP781" s="15">
        <v>24.830769230769231</v>
      </c>
      <c r="AQ781" s="15">
        <v>9.1965811965811959</v>
      </c>
      <c r="AR781" s="15">
        <v>0.8846259249109345</v>
      </c>
      <c r="AS781" s="15">
        <v>2.7803617571059434</v>
      </c>
      <c r="AT781" s="14">
        <v>0.1346693386773547</v>
      </c>
      <c r="AU781" s="14">
        <v>6.9385647909137853E-3</v>
      </c>
      <c r="AV781" s="12">
        <v>0.67900000000000005</v>
      </c>
      <c r="AW781" s="12">
        <v>-2.2799999999999997E-2</v>
      </c>
      <c r="AX781" s="12">
        <v>0.14400000000000002</v>
      </c>
      <c r="AY781" s="12">
        <v>1.5100000000000001E-2</v>
      </c>
      <c r="AZ781" s="14" t="s">
        <v>7128</v>
      </c>
      <c r="BA781" s="14" t="s">
        <v>7128</v>
      </c>
      <c r="BB781" s="14">
        <v>4.2003367003367008E-2</v>
      </c>
      <c r="BC781" s="14">
        <v>2.8345924176593644E-2</v>
      </c>
      <c r="BD781" s="14">
        <v>8.5960378983634803E-2</v>
      </c>
      <c r="BE781" s="14">
        <v>0.1119724375538329</v>
      </c>
      <c r="BF781" s="14">
        <v>4.5047619047619045E-2</v>
      </c>
      <c r="BG781" s="14">
        <v>0.1242</v>
      </c>
      <c r="BH781" s="13">
        <v>9.98</v>
      </c>
      <c r="BI781" s="13">
        <v>9.98</v>
      </c>
      <c r="BJ781" s="13">
        <v>13</v>
      </c>
      <c r="BK781" s="13">
        <v>13</v>
      </c>
      <c r="BL781" s="13">
        <v>116.1</v>
      </c>
      <c r="BM781" s="13">
        <v>116.1</v>
      </c>
      <c r="BN781" s="13">
        <v>35.1</v>
      </c>
      <c r="BO781" s="13">
        <v>35.1</v>
      </c>
      <c r="BP781" s="13">
        <v>12.414380952380952</v>
      </c>
      <c r="BQ781" s="13">
        <v>0</v>
      </c>
      <c r="BR781" s="13">
        <v>0</v>
      </c>
      <c r="BS781" s="13">
        <v>-14.7</v>
      </c>
      <c r="BT781" s="14">
        <v>-1.1841105937046896</v>
      </c>
      <c r="BU781" s="13">
        <v>27.114380952380952</v>
      </c>
      <c r="BV781" s="13">
        <v>24.68</v>
      </c>
      <c r="BW781" s="13">
        <v>24.68</v>
      </c>
      <c r="BX781" s="13">
        <v>237.6</v>
      </c>
      <c r="BY781" s="13">
        <v>437.96</v>
      </c>
      <c r="BZ781" s="13">
        <v>235.8</v>
      </c>
      <c r="CA781" s="13">
        <v>364.90000000000003</v>
      </c>
      <c r="CB781" s="13">
        <v>-1.3440000000000001</v>
      </c>
      <c r="CC781" s="15">
        <v>0.93200000000000005</v>
      </c>
      <c r="CD781" s="15">
        <v>0.68600000000000005</v>
      </c>
      <c r="CE781" s="15">
        <v>0.36</v>
      </c>
      <c r="CF781" s="15">
        <v>0.95508067155828846</v>
      </c>
      <c r="CG781" s="15">
        <v>0.83590572679872399</v>
      </c>
      <c r="CH781" s="13">
        <v>17.378999999999998</v>
      </c>
      <c r="CI781" s="13">
        <v>19.473299999999998</v>
      </c>
      <c r="CJ781" s="13">
        <v>-1.3440000000000001</v>
      </c>
      <c r="CK781" s="12">
        <f t="shared" si="24"/>
        <v>5.4457050243111836E-2</v>
      </c>
      <c r="CL781" s="36">
        <f t="shared" si="25"/>
        <v>0.31816936146889552</v>
      </c>
      <c r="CM781" s="13">
        <v>10.5</v>
      </c>
      <c r="CN781" s="13">
        <v>0.47299999999999998</v>
      </c>
      <c r="CO781" s="13">
        <v>9.98</v>
      </c>
      <c r="CP781" s="13">
        <v>193.7</v>
      </c>
      <c r="CQ781" s="13">
        <v>35.1</v>
      </c>
      <c r="CR781" s="13">
        <v>322.8</v>
      </c>
      <c r="CS781" s="13">
        <v>24.68</v>
      </c>
      <c r="CT781" s="13">
        <v>0</v>
      </c>
      <c r="CU781" s="13">
        <v>13</v>
      </c>
      <c r="CV781" s="13">
        <v>364.90000000000003</v>
      </c>
      <c r="CW781" s="13">
        <v>35.1</v>
      </c>
      <c r="CX781" s="12">
        <v>4.2003367003367008E-2</v>
      </c>
      <c r="CY781" s="12">
        <v>2.8345924176593644E-2</v>
      </c>
      <c r="CZ781" s="15">
        <v>9.1965811965811959</v>
      </c>
      <c r="DA781" s="20"/>
      <c r="DB781" s="20"/>
    </row>
    <row r="782" spans="1:106">
      <c r="A782" s="8" t="s">
        <v>6877</v>
      </c>
      <c r="B782" s="8" t="s">
        <v>6878</v>
      </c>
      <c r="C782" s="9" t="s">
        <v>7187</v>
      </c>
      <c r="D782" s="9" t="s">
        <v>7126</v>
      </c>
      <c r="E782" s="10" t="s">
        <v>7127</v>
      </c>
      <c r="F782" s="10" t="s">
        <v>7126</v>
      </c>
      <c r="G782" s="11">
        <v>0.87</v>
      </c>
      <c r="H782" s="11">
        <v>1.2038815789473685</v>
      </c>
      <c r="I782" s="12">
        <v>9.0499999999999997E-2</v>
      </c>
      <c r="J782" s="12">
        <v>0.16545128289473685</v>
      </c>
      <c r="K782" s="12">
        <v>5.1999999999999998E-2</v>
      </c>
      <c r="L782" s="12">
        <v>0.1085</v>
      </c>
      <c r="M782" s="12">
        <v>7.162085E-2</v>
      </c>
      <c r="N782" s="12">
        <v>0.13942857963549921</v>
      </c>
      <c r="O782" s="12">
        <v>-0.27127138871484269</v>
      </c>
      <c r="P782" s="12">
        <v>-0.22477708603663721</v>
      </c>
      <c r="Q782" s="13">
        <v>0.45600000000000002</v>
      </c>
      <c r="R782" s="13">
        <v>0</v>
      </c>
      <c r="S782" s="13">
        <v>0.17499999999999999</v>
      </c>
      <c r="T782" s="13">
        <v>0.17499999999999999</v>
      </c>
      <c r="U782" s="13">
        <v>0.63100000000000001</v>
      </c>
      <c r="V782" s="13">
        <v>1E-3</v>
      </c>
      <c r="W782" s="13">
        <v>0.63</v>
      </c>
      <c r="X782" s="14">
        <v>1.5847860538827259E-3</v>
      </c>
      <c r="Y782" s="15">
        <v>1.8963337547408345E-2</v>
      </c>
      <c r="Z782" s="14">
        <v>0.26002971768202077</v>
      </c>
      <c r="AA782" s="14">
        <v>0.27733755942947702</v>
      </c>
      <c r="AB782" s="14">
        <v>0.35140562248995982</v>
      </c>
      <c r="AC782" s="14">
        <v>0.38377192982456138</v>
      </c>
      <c r="AD782" s="13">
        <v>6.0000000000000001E-3</v>
      </c>
      <c r="AE782" s="15">
        <v>3.0981111111111113</v>
      </c>
      <c r="AF782" s="14">
        <v>0.18165902124584951</v>
      </c>
      <c r="AG782" s="14">
        <v>0.97435293213682905</v>
      </c>
      <c r="AH782" s="15">
        <v>0.54545454545454541</v>
      </c>
      <c r="AI782" s="5" t="s">
        <v>7128</v>
      </c>
      <c r="AJ782" s="15" t="s">
        <v>7128</v>
      </c>
      <c r="AK782" s="15" t="s">
        <v>7128</v>
      </c>
      <c r="AL782" s="15" t="s">
        <v>7128</v>
      </c>
      <c r="AM782" s="15" t="s">
        <v>7128</v>
      </c>
      <c r="AN782" s="15">
        <v>0.9156626506024097</v>
      </c>
      <c r="AO782" s="15" t="s">
        <v>7128</v>
      </c>
      <c r="AP782" s="15" t="s">
        <v>7128</v>
      </c>
      <c r="AQ782" s="15" t="s">
        <v>7128</v>
      </c>
      <c r="AR782" s="15">
        <v>0.9375</v>
      </c>
      <c r="AS782" s="15" t="s">
        <v>7128</v>
      </c>
      <c r="AT782" s="14" t="s">
        <v>7128</v>
      </c>
      <c r="AU782" s="14">
        <v>0</v>
      </c>
      <c r="AV782" s="12" t="s">
        <v>7128</v>
      </c>
      <c r="AW782" s="12" t="s">
        <v>7128</v>
      </c>
      <c r="AX782" s="12" t="s">
        <v>7128</v>
      </c>
      <c r="AY782" s="12" t="s">
        <v>7128</v>
      </c>
      <c r="AZ782" s="14" t="s">
        <v>7128</v>
      </c>
      <c r="BA782" s="14" t="s">
        <v>7128</v>
      </c>
      <c r="BB782" s="14">
        <v>-0.10582010582010583</v>
      </c>
      <c r="BC782" s="14">
        <v>-8.5348506401137988E-2</v>
      </c>
      <c r="BD782" s="14" t="s">
        <v>7128</v>
      </c>
      <c r="BE782" s="14" t="s">
        <v>7128</v>
      </c>
      <c r="BF782" s="14">
        <v>0</v>
      </c>
      <c r="BG782" s="14">
        <v>2.9900000000000003E-2</v>
      </c>
      <c r="BH782" s="13">
        <v>-0.06</v>
      </c>
      <c r="BI782" s="13">
        <v>-0.06</v>
      </c>
      <c r="BJ782" s="13">
        <v>-0.06</v>
      </c>
      <c r="BK782" s="13">
        <v>-0.06</v>
      </c>
      <c r="BL782" s="13">
        <v>0</v>
      </c>
      <c r="BM782" s="13">
        <v>0</v>
      </c>
      <c r="BN782" s="13">
        <v>0</v>
      </c>
      <c r="BO782" s="13">
        <v>0</v>
      </c>
      <c r="BP782" s="13">
        <v>-0.06</v>
      </c>
      <c r="BQ782" s="13">
        <v>0</v>
      </c>
      <c r="BR782" s="13">
        <v>0</v>
      </c>
      <c r="BS782" s="13">
        <v>0</v>
      </c>
      <c r="BT782" s="14" t="s">
        <v>7128</v>
      </c>
      <c r="BU782" s="13">
        <v>-0.06</v>
      </c>
      <c r="BV782" s="13">
        <v>-0.06</v>
      </c>
      <c r="BW782" s="13">
        <v>-0.06</v>
      </c>
      <c r="BX782" s="13">
        <v>0.56699999999999995</v>
      </c>
      <c r="BY782" s="13">
        <v>0.70299999999999996</v>
      </c>
      <c r="BZ782" s="13">
        <v>0.498</v>
      </c>
      <c r="CA782" s="13">
        <v>0.67200000000000004</v>
      </c>
      <c r="CB782" s="13">
        <v>0</v>
      </c>
      <c r="CC782" s="15">
        <v>1.18</v>
      </c>
      <c r="CD782" s="15">
        <v>0.98399999999999999</v>
      </c>
      <c r="CE782" s="15">
        <v>0.36</v>
      </c>
      <c r="CF782" s="15" t="s">
        <v>7128</v>
      </c>
      <c r="CG782" s="15" t="s">
        <v>7128</v>
      </c>
      <c r="CH782" s="13" t="s">
        <v>7128</v>
      </c>
      <c r="CI782" s="13" t="s">
        <v>7128</v>
      </c>
      <c r="CJ782" s="13">
        <v>0</v>
      </c>
      <c r="CK782" s="12">
        <f t="shared" si="24"/>
        <v>0</v>
      </c>
      <c r="CL782" s="36" t="str">
        <f t="shared" si="25"/>
        <v>NA</v>
      </c>
      <c r="CM782" s="13" t="s">
        <v>7128</v>
      </c>
      <c r="CN782" s="13" t="s">
        <v>7128</v>
      </c>
      <c r="CO782" s="13" t="s">
        <v>7128</v>
      </c>
      <c r="CP782" s="13" t="s">
        <v>7128</v>
      </c>
      <c r="CQ782" s="13" t="s">
        <v>7128</v>
      </c>
      <c r="CR782" s="13" t="s">
        <v>7128</v>
      </c>
      <c r="CS782" s="13" t="s">
        <v>7128</v>
      </c>
      <c r="CT782" s="13">
        <v>0</v>
      </c>
      <c r="CU782" s="13">
        <v>-0.06</v>
      </c>
      <c r="CV782" s="13">
        <v>0.67200000000000004</v>
      </c>
      <c r="CW782" s="13">
        <v>0</v>
      </c>
      <c r="CX782" s="12">
        <v>-0.10582010582010583</v>
      </c>
      <c r="CY782" s="12">
        <v>-8.5348506401137988E-2</v>
      </c>
      <c r="CZ782" s="15" t="s">
        <v>7128</v>
      </c>
      <c r="DA782" s="20"/>
      <c r="DB782" s="20"/>
    </row>
    <row r="783" spans="1:106" ht="24">
      <c r="A783" s="8" t="s">
        <v>6777</v>
      </c>
      <c r="B783" s="8" t="s">
        <v>6778</v>
      </c>
      <c r="C783" s="9" t="s">
        <v>7161</v>
      </c>
      <c r="D783" s="9" t="s">
        <v>7126</v>
      </c>
      <c r="E783" s="10" t="s">
        <v>7127</v>
      </c>
      <c r="F783" s="10" t="s">
        <v>7126</v>
      </c>
      <c r="G783" s="11">
        <v>0.75</v>
      </c>
      <c r="H783" s="11">
        <v>0.75</v>
      </c>
      <c r="I783" s="12">
        <v>9.0499999999999997E-2</v>
      </c>
      <c r="J783" s="12">
        <v>0.12437499999999999</v>
      </c>
      <c r="K783" s="12">
        <v>4.7E-2</v>
      </c>
      <c r="L783" s="12">
        <v>0.10350000000000001</v>
      </c>
      <c r="M783" s="12">
        <v>6.8320350000000002E-2</v>
      </c>
      <c r="N783" s="12">
        <v>0.12437499999999999</v>
      </c>
      <c r="O783" s="12">
        <v>-0.12437499999999999</v>
      </c>
      <c r="P783" s="12">
        <v>-0.12437499999999999</v>
      </c>
      <c r="Q783" s="13">
        <v>0.71199999999999997</v>
      </c>
      <c r="R783" s="13">
        <v>0</v>
      </c>
      <c r="S783" s="13">
        <v>0</v>
      </c>
      <c r="T783" s="13">
        <v>0</v>
      </c>
      <c r="U783" s="13">
        <v>0.71199999999999997</v>
      </c>
      <c r="V783" s="13">
        <v>0</v>
      </c>
      <c r="W783" s="13">
        <v>0.71199999999999997</v>
      </c>
      <c r="X783" s="14">
        <v>0</v>
      </c>
      <c r="Y783" s="15">
        <v>8.1037277147487846E-2</v>
      </c>
      <c r="Z783" s="14" t="s">
        <v>7128</v>
      </c>
      <c r="AA783" s="14">
        <v>0</v>
      </c>
      <c r="AB783" s="14" t="s">
        <v>7128</v>
      </c>
      <c r="AC783" s="14">
        <v>0</v>
      </c>
      <c r="AD783" s="13">
        <v>0.115</v>
      </c>
      <c r="AE783" s="15">
        <v>0.55630555555555561</v>
      </c>
      <c r="AF783" s="14" t="s">
        <v>7128</v>
      </c>
      <c r="AG783" s="14" t="s">
        <v>7128</v>
      </c>
      <c r="AH783" s="15">
        <v>0.40317460317460319</v>
      </c>
      <c r="AI783" s="5" t="s">
        <v>7128</v>
      </c>
      <c r="AJ783" s="15" t="s">
        <v>7128</v>
      </c>
      <c r="AK783" s="15" t="s">
        <v>7128</v>
      </c>
      <c r="AL783" s="15" t="s">
        <v>7128</v>
      </c>
      <c r="AM783" s="15" t="s">
        <v>7128</v>
      </c>
      <c r="AN783" s="15" t="s">
        <v>7128</v>
      </c>
      <c r="AO783" s="15" t="s">
        <v>7128</v>
      </c>
      <c r="AP783" s="15" t="s">
        <v>7128</v>
      </c>
      <c r="AQ783" s="15" t="s">
        <v>7128</v>
      </c>
      <c r="AR783" s="15" t="s">
        <v>7128</v>
      </c>
      <c r="AS783" s="15" t="s">
        <v>7128</v>
      </c>
      <c r="AT783" s="14" t="s">
        <v>7128</v>
      </c>
      <c r="AU783" s="14">
        <v>0</v>
      </c>
      <c r="AV783" s="12" t="s">
        <v>7128</v>
      </c>
      <c r="AW783" s="12" t="s">
        <v>7128</v>
      </c>
      <c r="AX783" s="12" t="s">
        <v>7128</v>
      </c>
      <c r="AY783" s="12" t="s">
        <v>7128</v>
      </c>
      <c r="AZ783" s="14" t="s">
        <v>7128</v>
      </c>
      <c r="BA783" s="14" t="s">
        <v>7128</v>
      </c>
      <c r="BB783" s="14">
        <v>0</v>
      </c>
      <c r="BC783" s="14">
        <v>0</v>
      </c>
      <c r="BD783" s="14" t="s">
        <v>7128</v>
      </c>
      <c r="BE783" s="14" t="s">
        <v>7128</v>
      </c>
      <c r="BF783" s="14">
        <v>0</v>
      </c>
      <c r="BG783" s="14" t="s">
        <v>7128</v>
      </c>
      <c r="BH783" s="13">
        <v>0</v>
      </c>
      <c r="BI783" s="13">
        <v>0</v>
      </c>
      <c r="BJ783" s="13">
        <v>0</v>
      </c>
      <c r="BK783" s="13">
        <v>0</v>
      </c>
      <c r="BL783" s="13">
        <v>0</v>
      </c>
      <c r="BM783" s="13">
        <v>0</v>
      </c>
      <c r="BN783" s="13">
        <v>0</v>
      </c>
      <c r="BO783" s="13">
        <v>0</v>
      </c>
      <c r="BP783" s="13">
        <v>0</v>
      </c>
      <c r="BQ783" s="13">
        <v>0</v>
      </c>
      <c r="BR783" s="13">
        <v>0</v>
      </c>
      <c r="BS783" s="13">
        <v>0</v>
      </c>
      <c r="BT783" s="14" t="s">
        <v>7128</v>
      </c>
      <c r="BU783" s="13">
        <v>0</v>
      </c>
      <c r="BV783" s="13">
        <v>0</v>
      </c>
      <c r="BW783" s="13">
        <v>0</v>
      </c>
      <c r="BX783" s="13">
        <v>5.9</v>
      </c>
      <c r="BY783" s="13">
        <v>25.342999999999996</v>
      </c>
      <c r="BZ783" s="13">
        <v>0</v>
      </c>
      <c r="CA783" s="13">
        <v>0</v>
      </c>
      <c r="CB783" s="13">
        <v>0</v>
      </c>
      <c r="CC783" s="15">
        <v>6.2E-2</v>
      </c>
      <c r="CD783" s="15">
        <v>0.48099999999999998</v>
      </c>
      <c r="CE783" s="15">
        <v>0.36</v>
      </c>
      <c r="CF783" s="15">
        <v>0.49562687146885648</v>
      </c>
      <c r="CG783" s="15">
        <v>0.53723602505527379</v>
      </c>
      <c r="CH783" s="13">
        <v>1.1934444444444443</v>
      </c>
      <c r="CI783" s="13">
        <v>0.27600000000000002</v>
      </c>
      <c r="CJ783" s="13">
        <v>0</v>
      </c>
      <c r="CK783" s="12">
        <f t="shared" si="24"/>
        <v>0</v>
      </c>
      <c r="CL783" s="36" t="str">
        <f t="shared" si="25"/>
        <v>NA</v>
      </c>
      <c r="CM783" s="13" t="s">
        <v>7128</v>
      </c>
      <c r="CN783" s="13" t="s">
        <v>7128</v>
      </c>
      <c r="CO783" s="13" t="s">
        <v>7128</v>
      </c>
      <c r="CP783" s="13" t="s">
        <v>7128</v>
      </c>
      <c r="CQ783" s="13" t="s">
        <v>7128</v>
      </c>
      <c r="CR783" s="13" t="s">
        <v>7128</v>
      </c>
      <c r="CS783" s="13" t="s">
        <v>7128</v>
      </c>
      <c r="CT783" s="13">
        <v>0</v>
      </c>
      <c r="CU783" s="13">
        <v>0</v>
      </c>
      <c r="CV783" s="13">
        <v>0</v>
      </c>
      <c r="CW783" s="13">
        <v>0</v>
      </c>
      <c r="CX783" s="12">
        <v>0</v>
      </c>
      <c r="CY783" s="12">
        <v>0</v>
      </c>
      <c r="CZ783" s="15" t="s">
        <v>7128</v>
      </c>
      <c r="DA783" s="20"/>
      <c r="DB783" s="20"/>
    </row>
    <row r="784" spans="1:106">
      <c r="A784" s="8" t="s">
        <v>4777</v>
      </c>
      <c r="B784" s="8" t="s">
        <v>4778</v>
      </c>
      <c r="C784" s="9" t="s">
        <v>7125</v>
      </c>
      <c r="D784" s="9" t="s">
        <v>7126</v>
      </c>
      <c r="E784" s="10" t="s">
        <v>7127</v>
      </c>
      <c r="F784" s="10" t="s">
        <v>7126</v>
      </c>
      <c r="G784" s="11">
        <v>1.05</v>
      </c>
      <c r="H784" s="11">
        <v>1.05</v>
      </c>
      <c r="I784" s="12">
        <v>9.0499999999999997E-2</v>
      </c>
      <c r="J784" s="12">
        <v>0.15152499999999999</v>
      </c>
      <c r="K784" s="12">
        <v>4.7E-2</v>
      </c>
      <c r="L784" s="12">
        <v>0.10350000000000001</v>
      </c>
      <c r="M784" s="12">
        <v>6.8320350000000002E-2</v>
      </c>
      <c r="N784" s="12">
        <v>0.15152499999999999</v>
      </c>
      <c r="O784" s="12">
        <v>0.11403791390728477</v>
      </c>
      <c r="P784" s="12">
        <v>7.2529021111138181E-2</v>
      </c>
      <c r="Q784" s="13">
        <v>5.08</v>
      </c>
      <c r="R784" s="13">
        <v>0</v>
      </c>
      <c r="S784" s="13">
        <v>0</v>
      </c>
      <c r="T784" s="13">
        <v>0</v>
      </c>
      <c r="U784" s="13">
        <v>5.08</v>
      </c>
      <c r="V784" s="13">
        <v>0.02</v>
      </c>
      <c r="W784" s="13">
        <v>5.0600000000000005</v>
      </c>
      <c r="X784" s="14">
        <v>3.937007874015748E-3</v>
      </c>
      <c r="Y784" s="15">
        <v>0.35496957403651119</v>
      </c>
      <c r="Z784" s="14">
        <v>0</v>
      </c>
      <c r="AA784" s="14">
        <v>0</v>
      </c>
      <c r="AB784" s="14">
        <v>0</v>
      </c>
      <c r="AC784" s="14">
        <v>0</v>
      </c>
      <c r="AD784" s="13">
        <v>1.03</v>
      </c>
      <c r="AE784" s="15">
        <v>-0.11294444444444453</v>
      </c>
      <c r="AF784" s="14">
        <v>4.4721359549995794E-2</v>
      </c>
      <c r="AG784" s="14" t="s">
        <v>7128</v>
      </c>
      <c r="AH784" s="15">
        <v>0.6288384512683578</v>
      </c>
      <c r="AI784" s="5">
        <v>23.874999999999996</v>
      </c>
      <c r="AJ784" s="15">
        <v>12.668329177057355</v>
      </c>
      <c r="AK784" s="15">
        <v>12.668329177057355</v>
      </c>
      <c r="AL784" s="15" t="s">
        <v>7128</v>
      </c>
      <c r="AM784" s="15" t="s">
        <v>7128</v>
      </c>
      <c r="AN784" s="15">
        <v>2.8066298342541436</v>
      </c>
      <c r="AO784" s="15">
        <v>3.4093959731543624</v>
      </c>
      <c r="AP784" s="15">
        <v>8.8307155322862148</v>
      </c>
      <c r="AQ784" s="15">
        <v>6.7828418230563008</v>
      </c>
      <c r="AR784" s="15">
        <v>2.8268156424581008</v>
      </c>
      <c r="AS784" s="15">
        <v>3.3959731543624163</v>
      </c>
      <c r="AT784" s="14">
        <v>4.9177057356608468E-2</v>
      </c>
      <c r="AU784" s="14">
        <v>3.881889763779527E-3</v>
      </c>
      <c r="AV784" s="12">
        <v>-7.7199999999999991E-2</v>
      </c>
      <c r="AW784" s="12">
        <v>0.46799999999999997</v>
      </c>
      <c r="AX784" s="12">
        <v>3.0600000000000002E-2</v>
      </c>
      <c r="AY784" s="12">
        <v>0.30299999999999999</v>
      </c>
      <c r="AZ784" s="14" t="s">
        <v>7128</v>
      </c>
      <c r="BA784" s="14" t="s">
        <v>7128</v>
      </c>
      <c r="BB784" s="14">
        <v>0.26556291390728476</v>
      </c>
      <c r="BC784" s="14">
        <v>0.22405402111113817</v>
      </c>
      <c r="BD784" s="14">
        <v>0.26912751677852353</v>
      </c>
      <c r="BE784" s="14">
        <v>0.38456375838926171</v>
      </c>
      <c r="BF784" s="14">
        <v>0.36850393700787404</v>
      </c>
      <c r="BG784" s="14" t="s">
        <v>7128</v>
      </c>
      <c r="BH784" s="13">
        <v>0.40100000000000002</v>
      </c>
      <c r="BI784" s="13">
        <v>0.40100000000000002</v>
      </c>
      <c r="BJ784" s="13">
        <v>0.57299999999999995</v>
      </c>
      <c r="BK784" s="13">
        <v>0.57299999999999995</v>
      </c>
      <c r="BL784" s="13">
        <v>1.49</v>
      </c>
      <c r="BM784" s="13">
        <v>1.49</v>
      </c>
      <c r="BN784" s="13">
        <v>0.746</v>
      </c>
      <c r="BO784" s="13">
        <v>0.746</v>
      </c>
      <c r="BP784" s="13">
        <v>0.36184724409448815</v>
      </c>
      <c r="BQ784" s="13">
        <v>0</v>
      </c>
      <c r="BR784" s="13">
        <v>0</v>
      </c>
      <c r="BS784" s="13">
        <v>-0.11799999999999999</v>
      </c>
      <c r="BT784" s="14">
        <v>-0.32610445961884121</v>
      </c>
      <c r="BU784" s="13">
        <v>0.47984724409448815</v>
      </c>
      <c r="BV784" s="13">
        <v>0.51900000000000002</v>
      </c>
      <c r="BW784" s="13">
        <v>0.51900000000000002</v>
      </c>
      <c r="BX784" s="13">
        <v>1.51</v>
      </c>
      <c r="BY784" s="13">
        <v>1.615</v>
      </c>
      <c r="BZ784" s="13">
        <v>1.81</v>
      </c>
      <c r="CA784" s="13">
        <v>1.79</v>
      </c>
      <c r="CB784" s="13">
        <v>-1.9719999999999998E-2</v>
      </c>
      <c r="CC784" s="15">
        <v>-0.27100000000000002</v>
      </c>
      <c r="CD784" s="15">
        <v>0.42699999999999999</v>
      </c>
      <c r="CE784" s="15">
        <v>0.36</v>
      </c>
      <c r="CF784" s="15" t="s">
        <v>7128</v>
      </c>
      <c r="CG784" s="15" t="s">
        <v>7128</v>
      </c>
      <c r="CH784" s="13" t="s">
        <v>7128</v>
      </c>
      <c r="CI784" s="13" t="s">
        <v>7128</v>
      </c>
      <c r="CJ784" s="13">
        <v>-1.9719999999999998E-2</v>
      </c>
      <c r="CK784" s="12">
        <f t="shared" si="24"/>
        <v>3.7996146435452786E-2</v>
      </c>
      <c r="CL784" s="36">
        <f t="shared" si="25"/>
        <v>0.83240223463687146</v>
      </c>
      <c r="CM784" s="13">
        <v>0.63500000000000001</v>
      </c>
      <c r="CN784" s="13">
        <v>0.23400000000000001</v>
      </c>
      <c r="CO784" s="13">
        <v>0.40100000000000002</v>
      </c>
      <c r="CP784" s="13">
        <v>5.08</v>
      </c>
      <c r="CQ784" s="13">
        <v>0.746</v>
      </c>
      <c r="CR784" s="13">
        <v>5.0600000000000005</v>
      </c>
      <c r="CS784" s="13">
        <v>0.51900000000000002</v>
      </c>
      <c r="CT784" s="13">
        <v>0</v>
      </c>
      <c r="CU784" s="13">
        <v>0.57299999999999995</v>
      </c>
      <c r="CV784" s="13">
        <v>1.79</v>
      </c>
      <c r="CW784" s="13">
        <v>0.746</v>
      </c>
      <c r="CX784" s="12">
        <v>0.26556291390728476</v>
      </c>
      <c r="CY784" s="12">
        <v>0.22405402111113817</v>
      </c>
      <c r="CZ784" s="15">
        <v>6.7828418230563008</v>
      </c>
      <c r="DA784" s="20"/>
      <c r="DB784" s="20"/>
    </row>
    <row r="785" spans="1:106">
      <c r="A785" s="8" t="s">
        <v>2731</v>
      </c>
      <c r="B785" s="8" t="s">
        <v>2732</v>
      </c>
      <c r="C785" s="9" t="s">
        <v>7148</v>
      </c>
      <c r="D785" s="9" t="s">
        <v>7126</v>
      </c>
      <c r="E785" s="10" t="s">
        <v>7127</v>
      </c>
      <c r="F785" s="10" t="s">
        <v>7126</v>
      </c>
      <c r="G785" s="11">
        <v>0.67</v>
      </c>
      <c r="H785" s="11">
        <v>0.67</v>
      </c>
      <c r="I785" s="12">
        <v>9.0499999999999997E-2</v>
      </c>
      <c r="J785" s="12">
        <v>0.117135</v>
      </c>
      <c r="K785" s="12">
        <v>4.7E-2</v>
      </c>
      <c r="L785" s="12">
        <v>0.10350000000000001</v>
      </c>
      <c r="M785" s="12">
        <v>6.8320350000000002E-2</v>
      </c>
      <c r="N785" s="12">
        <v>0.117135</v>
      </c>
      <c r="O785" s="12" t="s">
        <v>7128</v>
      </c>
      <c r="P785" s="12" t="s">
        <v>7128</v>
      </c>
      <c r="Q785" s="13">
        <v>4.96</v>
      </c>
      <c r="R785" s="13">
        <v>0</v>
      </c>
      <c r="S785" s="13">
        <v>0</v>
      </c>
      <c r="T785" s="13">
        <v>0</v>
      </c>
      <c r="U785" s="13">
        <v>4.96</v>
      </c>
      <c r="V785" s="13">
        <v>0</v>
      </c>
      <c r="W785" s="13">
        <v>4.96</v>
      </c>
      <c r="X785" s="14">
        <v>0</v>
      </c>
      <c r="Y785" s="15">
        <v>0.10563380281690141</v>
      </c>
      <c r="Z785" s="14" t="s">
        <v>7128</v>
      </c>
      <c r="AA785" s="14">
        <v>0</v>
      </c>
      <c r="AB785" s="14" t="s">
        <v>7128</v>
      </c>
      <c r="AC785" s="14">
        <v>0</v>
      </c>
      <c r="AD785" s="13">
        <v>0.23300000000000001</v>
      </c>
      <c r="AE785" s="15">
        <v>0.95491666666666675</v>
      </c>
      <c r="AF785" s="14" t="s">
        <v>7128</v>
      </c>
      <c r="AG785" s="14" t="s">
        <v>7128</v>
      </c>
      <c r="AH785" s="15">
        <v>0.41853932584269671</v>
      </c>
      <c r="AI785" s="5" t="s">
        <v>7128</v>
      </c>
      <c r="AJ785" s="15" t="s">
        <v>7128</v>
      </c>
      <c r="AK785" s="15" t="s">
        <v>7128</v>
      </c>
      <c r="AL785" s="15" t="s">
        <v>7128</v>
      </c>
      <c r="AM785" s="15" t="s">
        <v>7128</v>
      </c>
      <c r="AN785" s="15" t="s">
        <v>7128</v>
      </c>
      <c r="AO785" s="15">
        <v>0.16644295302013423</v>
      </c>
      <c r="AP785" s="15" t="s">
        <v>7128</v>
      </c>
      <c r="AQ785" s="15" t="s">
        <v>7128</v>
      </c>
      <c r="AR785" s="15" t="s">
        <v>7128</v>
      </c>
      <c r="AS785" s="15">
        <v>0.16644295302013423</v>
      </c>
      <c r="AT785" s="14" t="s">
        <v>7128</v>
      </c>
      <c r="AU785" s="14">
        <v>0</v>
      </c>
      <c r="AV785" s="12" t="s">
        <v>7128</v>
      </c>
      <c r="AW785" s="12" t="s">
        <v>7128</v>
      </c>
      <c r="AX785" s="12" t="s">
        <v>7128</v>
      </c>
      <c r="AY785" s="12" t="s">
        <v>7128</v>
      </c>
      <c r="AZ785" s="14" t="s">
        <v>7128</v>
      </c>
      <c r="BA785" s="14" t="s">
        <v>7128</v>
      </c>
      <c r="BB785" s="14" t="s">
        <v>7128</v>
      </c>
      <c r="BC785" s="14" t="s">
        <v>7128</v>
      </c>
      <c r="BD785" s="14">
        <v>-0.16912751677852347</v>
      </c>
      <c r="BE785" s="14">
        <v>-7.281879194630872E-2</v>
      </c>
      <c r="BF785" s="14">
        <v>0</v>
      </c>
      <c r="BG785" s="14">
        <v>4.8399999999999999E-2</v>
      </c>
      <c r="BH785" s="13">
        <v>-5.04</v>
      </c>
      <c r="BI785" s="13">
        <v>-5.04</v>
      </c>
      <c r="BJ785" s="13">
        <v>-2.17</v>
      </c>
      <c r="BK785" s="13">
        <v>-2.17</v>
      </c>
      <c r="BL785" s="13">
        <v>29.8</v>
      </c>
      <c r="BM785" s="13">
        <v>29.8</v>
      </c>
      <c r="BN785" s="13">
        <v>-1.69</v>
      </c>
      <c r="BO785" s="13">
        <v>-1.69</v>
      </c>
      <c r="BP785" s="13">
        <v>-2.17</v>
      </c>
      <c r="BQ785" s="13">
        <v>0.88</v>
      </c>
      <c r="BR785" s="13">
        <v>0.72</v>
      </c>
      <c r="BS785" s="13">
        <v>-0.28599999999999998</v>
      </c>
      <c r="BT785" s="14" t="s">
        <v>7128</v>
      </c>
      <c r="BU785" s="13">
        <v>-2.6040000000000001</v>
      </c>
      <c r="BV785" s="13">
        <v>-6.3540000000000001</v>
      </c>
      <c r="BW785" s="13">
        <v>-5.4740000000000002</v>
      </c>
      <c r="BX785" s="13">
        <v>0</v>
      </c>
      <c r="BY785" s="13">
        <v>0</v>
      </c>
      <c r="BZ785" s="13">
        <v>0</v>
      </c>
      <c r="CA785" s="13">
        <v>0</v>
      </c>
      <c r="CB785" s="13">
        <v>0</v>
      </c>
      <c r="CC785" s="15">
        <v>2.4E-2</v>
      </c>
      <c r="CD785" s="15">
        <v>0.99299999999999999</v>
      </c>
      <c r="CE785" s="15">
        <v>0.36</v>
      </c>
      <c r="CF785" s="15">
        <v>2.8560749684511344</v>
      </c>
      <c r="CG785" s="15">
        <v>3.670493160760135</v>
      </c>
      <c r="CH785" s="13">
        <v>-16.302499999999998</v>
      </c>
      <c r="CI785" s="13">
        <v>-56.237500000000004</v>
      </c>
      <c r="CJ785" s="13">
        <v>0</v>
      </c>
      <c r="CK785" s="12">
        <f t="shared" si="24"/>
        <v>0</v>
      </c>
      <c r="CL785" s="36" t="str">
        <f t="shared" si="25"/>
        <v>NA</v>
      </c>
      <c r="CM785" s="13" t="s">
        <v>7128</v>
      </c>
      <c r="CN785" s="13" t="s">
        <v>7128</v>
      </c>
      <c r="CO785" s="13" t="s">
        <v>7128</v>
      </c>
      <c r="CP785" s="13" t="s">
        <v>7128</v>
      </c>
      <c r="CQ785" s="13" t="s">
        <v>7128</v>
      </c>
      <c r="CR785" s="13" t="s">
        <v>7128</v>
      </c>
      <c r="CS785" s="13" t="s">
        <v>7128</v>
      </c>
      <c r="CT785" s="13">
        <v>0</v>
      </c>
      <c r="CU785" s="13">
        <v>-2.17</v>
      </c>
      <c r="CV785" s="13">
        <v>0</v>
      </c>
      <c r="CW785" s="13">
        <v>-1.69</v>
      </c>
      <c r="CX785" s="12" t="s">
        <v>7128</v>
      </c>
      <c r="CY785" s="12" t="s">
        <v>7128</v>
      </c>
      <c r="CZ785" s="15" t="s">
        <v>7128</v>
      </c>
      <c r="DA785" s="20"/>
      <c r="DB785" s="20"/>
    </row>
    <row r="786" spans="1:106">
      <c r="A786" s="8" t="s">
        <v>6273</v>
      </c>
      <c r="B786" s="8" t="s">
        <v>6274</v>
      </c>
      <c r="C786" s="9" t="s">
        <v>7157</v>
      </c>
      <c r="D786" s="9" t="s">
        <v>7126</v>
      </c>
      <c r="E786" s="10" t="s">
        <v>7127</v>
      </c>
      <c r="F786" s="10" t="s">
        <v>7126</v>
      </c>
      <c r="G786" s="11">
        <v>0.93</v>
      </c>
      <c r="H786" s="11">
        <v>0.93</v>
      </c>
      <c r="I786" s="12">
        <v>9.0499999999999997E-2</v>
      </c>
      <c r="J786" s="12">
        <v>0.14066500000000001</v>
      </c>
      <c r="K786" s="12">
        <v>4.7E-2</v>
      </c>
      <c r="L786" s="12">
        <v>0.10350000000000001</v>
      </c>
      <c r="M786" s="12">
        <v>6.8320350000000002E-2</v>
      </c>
      <c r="N786" s="12">
        <v>0.14066500000000001</v>
      </c>
      <c r="O786" s="12" t="s">
        <v>7128</v>
      </c>
      <c r="P786" s="12" t="s">
        <v>7128</v>
      </c>
      <c r="Q786" s="13">
        <v>23.5</v>
      </c>
      <c r="R786" s="13">
        <v>0</v>
      </c>
      <c r="S786" s="13">
        <v>0</v>
      </c>
      <c r="T786" s="13">
        <v>0</v>
      </c>
      <c r="U786" s="13">
        <v>23.5</v>
      </c>
      <c r="V786" s="13">
        <v>0</v>
      </c>
      <c r="W786" s="13">
        <v>23.5</v>
      </c>
      <c r="X786" s="14">
        <v>0</v>
      </c>
      <c r="Y786" s="15">
        <v>6.9672131147540978E-2</v>
      </c>
      <c r="Z786" s="14" t="s">
        <v>7128</v>
      </c>
      <c r="AA786" s="14">
        <v>0</v>
      </c>
      <c r="AB786" s="14" t="s">
        <v>7128</v>
      </c>
      <c r="AC786" s="14">
        <v>0</v>
      </c>
      <c r="AD786" s="13">
        <v>0.193</v>
      </c>
      <c r="AE786" s="15">
        <v>2.4997777777777781</v>
      </c>
      <c r="AF786" s="14">
        <v>0.13784048752090222</v>
      </c>
      <c r="AG786" s="14">
        <v>0.89886507388630432</v>
      </c>
      <c r="AH786" s="15">
        <v>0.53582554517133951</v>
      </c>
      <c r="AI786" s="5" t="s">
        <v>7128</v>
      </c>
      <c r="AJ786" s="15" t="s">
        <v>7128</v>
      </c>
      <c r="AK786" s="15" t="s">
        <v>7128</v>
      </c>
      <c r="AL786" s="15" t="s">
        <v>7128</v>
      </c>
      <c r="AM786" s="15" t="s">
        <v>7128</v>
      </c>
      <c r="AN786" s="15" t="s">
        <v>7128</v>
      </c>
      <c r="AO786" s="15" t="s">
        <v>7128</v>
      </c>
      <c r="AP786" s="15" t="s">
        <v>7128</v>
      </c>
      <c r="AQ786" s="15" t="s">
        <v>7128</v>
      </c>
      <c r="AR786" s="15" t="s">
        <v>7128</v>
      </c>
      <c r="AS786" s="15" t="s">
        <v>7128</v>
      </c>
      <c r="AT786" s="14" t="s">
        <v>7128</v>
      </c>
      <c r="AU786" s="14">
        <v>0</v>
      </c>
      <c r="AV786" s="12" t="s">
        <v>7128</v>
      </c>
      <c r="AW786" s="12" t="s">
        <v>7128</v>
      </c>
      <c r="AX786" s="12" t="s">
        <v>7128</v>
      </c>
      <c r="AY786" s="12" t="s">
        <v>7128</v>
      </c>
      <c r="AZ786" s="14" t="s">
        <v>7128</v>
      </c>
      <c r="BA786" s="14" t="s">
        <v>7128</v>
      </c>
      <c r="BB786" s="14" t="s">
        <v>7128</v>
      </c>
      <c r="BC786" s="14" t="s">
        <v>7128</v>
      </c>
      <c r="BD786" s="14" t="s">
        <v>7128</v>
      </c>
      <c r="BE786" s="14" t="s">
        <v>7128</v>
      </c>
      <c r="BF786" s="14">
        <v>0</v>
      </c>
      <c r="BG786" s="14">
        <v>5.2300000000000006E-2</v>
      </c>
      <c r="BH786" s="13">
        <v>-0.60799999999999998</v>
      </c>
      <c r="BI786" s="13">
        <v>0</v>
      </c>
      <c r="BJ786" s="13">
        <v>0</v>
      </c>
      <c r="BK786" s="13">
        <v>0</v>
      </c>
      <c r="BL786" s="13">
        <v>0</v>
      </c>
      <c r="BM786" s="13">
        <v>0</v>
      </c>
      <c r="BN786" s="13">
        <v>-0.35399999999999998</v>
      </c>
      <c r="BO786" s="13">
        <v>0</v>
      </c>
      <c r="BP786" s="13">
        <v>0</v>
      </c>
      <c r="BQ786" s="13">
        <v>0</v>
      </c>
      <c r="BR786" s="13">
        <v>0</v>
      </c>
      <c r="BS786" s="13">
        <v>0</v>
      </c>
      <c r="BT786" s="14" t="s">
        <v>7128</v>
      </c>
      <c r="BU786" s="13">
        <v>0</v>
      </c>
      <c r="BV786" s="13">
        <v>0</v>
      </c>
      <c r="BW786" s="13">
        <v>0</v>
      </c>
      <c r="BX786" s="13">
        <v>0</v>
      </c>
      <c r="BY786" s="13">
        <v>0</v>
      </c>
      <c r="BZ786" s="13">
        <v>0</v>
      </c>
      <c r="CA786" s="13">
        <v>0</v>
      </c>
      <c r="CB786" s="13">
        <v>0</v>
      </c>
      <c r="CC786" s="15">
        <v>0.82599999999999996</v>
      </c>
      <c r="CD786" s="15">
        <v>1.05</v>
      </c>
      <c r="CE786" s="15">
        <v>0.36</v>
      </c>
      <c r="CF786" s="15" t="s">
        <v>7128</v>
      </c>
      <c r="CG786" s="15" t="s">
        <v>7128</v>
      </c>
      <c r="CH786" s="13" t="s">
        <v>7128</v>
      </c>
      <c r="CI786" s="13" t="s">
        <v>7128</v>
      </c>
      <c r="CJ786" s="13">
        <v>0</v>
      </c>
      <c r="CK786" s="12">
        <f t="shared" si="24"/>
        <v>0</v>
      </c>
      <c r="CL786" s="36" t="str">
        <f t="shared" si="25"/>
        <v>NA</v>
      </c>
      <c r="CM786" s="13" t="s">
        <v>7128</v>
      </c>
      <c r="CN786" s="13" t="s">
        <v>7128</v>
      </c>
      <c r="CO786" s="13" t="s">
        <v>7128</v>
      </c>
      <c r="CP786" s="13" t="s">
        <v>7128</v>
      </c>
      <c r="CQ786" s="13" t="s">
        <v>7128</v>
      </c>
      <c r="CR786" s="13" t="s">
        <v>7128</v>
      </c>
      <c r="CS786" s="13" t="s">
        <v>7128</v>
      </c>
      <c r="CT786" s="13">
        <v>0</v>
      </c>
      <c r="CU786" s="13">
        <v>0</v>
      </c>
      <c r="CV786" s="13">
        <v>0</v>
      </c>
      <c r="CW786" s="13">
        <v>-0.35399999999999998</v>
      </c>
      <c r="CX786" s="12" t="s">
        <v>7128</v>
      </c>
      <c r="CY786" s="12" t="s">
        <v>7128</v>
      </c>
      <c r="CZ786" s="15" t="s">
        <v>7128</v>
      </c>
      <c r="DA786" s="20"/>
      <c r="DB786" s="20"/>
    </row>
    <row r="787" spans="1:106">
      <c r="A787" s="8" t="s">
        <v>4663</v>
      </c>
      <c r="B787" s="8" t="s">
        <v>4664</v>
      </c>
      <c r="C787" s="9" t="s">
        <v>7169</v>
      </c>
      <c r="D787" s="9" t="s">
        <v>7126</v>
      </c>
      <c r="E787" s="10" t="s">
        <v>7127</v>
      </c>
      <c r="F787" s="10" t="s">
        <v>7126</v>
      </c>
      <c r="G787" s="11">
        <v>0.61</v>
      </c>
      <c r="H787" s="11">
        <v>0.61</v>
      </c>
      <c r="I787" s="12">
        <v>9.0499999999999997E-2</v>
      </c>
      <c r="J787" s="12">
        <v>0.111705</v>
      </c>
      <c r="K787" s="12">
        <v>4.7E-2</v>
      </c>
      <c r="L787" s="12">
        <v>0.10350000000000001</v>
      </c>
      <c r="M787" s="12">
        <v>6.8320350000000002E-2</v>
      </c>
      <c r="N787" s="12">
        <v>0.111705</v>
      </c>
      <c r="O787" s="12">
        <v>-9.9152908277404944E-3</v>
      </c>
      <c r="P787" s="12">
        <v>5.9420588235294253E-3</v>
      </c>
      <c r="Q787" s="13">
        <v>0.59</v>
      </c>
      <c r="R787" s="13">
        <v>0</v>
      </c>
      <c r="S787" s="13">
        <v>0</v>
      </c>
      <c r="T787" s="13">
        <v>0</v>
      </c>
      <c r="U787" s="13">
        <v>0.59</v>
      </c>
      <c r="V787" s="13">
        <v>0.24299999999999999</v>
      </c>
      <c r="W787" s="13">
        <v>0.34699999999999998</v>
      </c>
      <c r="X787" s="14">
        <v>0.41186440677966102</v>
      </c>
      <c r="Y787" s="15">
        <v>4.743833017077799E-2</v>
      </c>
      <c r="Z787" s="14">
        <v>0</v>
      </c>
      <c r="AA787" s="14">
        <v>0</v>
      </c>
      <c r="AB787" s="14">
        <v>0</v>
      </c>
      <c r="AC787" s="14">
        <v>0</v>
      </c>
      <c r="AD787" s="13">
        <v>0.112</v>
      </c>
      <c r="AE787" s="15">
        <v>-0.75508333333333344</v>
      </c>
      <c r="AF787" s="14">
        <v>9.4868329805051374E-2</v>
      </c>
      <c r="AG787" s="14" t="s">
        <v>7128</v>
      </c>
      <c r="AH787" s="15">
        <v>0.3135593220338983</v>
      </c>
      <c r="AI787" s="5" t="s">
        <v>7128</v>
      </c>
      <c r="AJ787" s="15">
        <v>6.4835164835164836</v>
      </c>
      <c r="AK787" s="15">
        <v>6.4835164835164836</v>
      </c>
      <c r="AL787" s="15" t="s">
        <v>7128</v>
      </c>
      <c r="AM787" s="15" t="s">
        <v>7128</v>
      </c>
      <c r="AN787" s="15">
        <v>0.62302006335797255</v>
      </c>
      <c r="AO787" s="15">
        <v>0.31052631578947371</v>
      </c>
      <c r="AP787" s="15">
        <v>4.3374999999999995</v>
      </c>
      <c r="AQ787" s="15">
        <v>2.6488549618320607</v>
      </c>
      <c r="AR787" s="15">
        <v>0.49289772727272729</v>
      </c>
      <c r="AS787" s="15">
        <v>0.18263157894736842</v>
      </c>
      <c r="AT787" s="14">
        <v>0</v>
      </c>
      <c r="AU787" s="14">
        <v>0</v>
      </c>
      <c r="AV787" s="12">
        <v>6.9599999999999995E-2</v>
      </c>
      <c r="AW787" s="12">
        <v>-0.27100000000000002</v>
      </c>
      <c r="AX787" s="12">
        <v>0.13400000000000001</v>
      </c>
      <c r="AY787" s="12">
        <v>0.127</v>
      </c>
      <c r="AZ787" s="14" t="s">
        <v>7128</v>
      </c>
      <c r="BA787" s="14" t="s">
        <v>7128</v>
      </c>
      <c r="BB787" s="14">
        <v>0.1017897091722595</v>
      </c>
      <c r="BC787" s="14">
        <v>0.11764705882352942</v>
      </c>
      <c r="BD787" s="14">
        <v>4.7894736842105261E-2</v>
      </c>
      <c r="BE787" s="14">
        <v>4.2105263157894743E-2</v>
      </c>
      <c r="BF787" s="14">
        <v>0.125</v>
      </c>
      <c r="BG787" s="14">
        <v>2.1899999999999999E-2</v>
      </c>
      <c r="BH787" s="13">
        <v>9.0999999999999998E-2</v>
      </c>
      <c r="BI787" s="13">
        <v>9.0999999999999998E-2</v>
      </c>
      <c r="BJ787" s="13">
        <v>0.08</v>
      </c>
      <c r="BK787" s="13">
        <v>0.08</v>
      </c>
      <c r="BL787" s="13">
        <v>1.9</v>
      </c>
      <c r="BM787" s="13">
        <v>1.9</v>
      </c>
      <c r="BN787" s="13">
        <v>0.13100000000000001</v>
      </c>
      <c r="BO787" s="13">
        <v>0.13100000000000001</v>
      </c>
      <c r="BP787" s="13">
        <v>7.0000000000000007E-2</v>
      </c>
      <c r="BQ787" s="13">
        <v>0</v>
      </c>
      <c r="BR787" s="13">
        <v>0</v>
      </c>
      <c r="BS787" s="13">
        <v>-7.2999999999999995E-2</v>
      </c>
      <c r="BT787" s="14">
        <v>-1.0428571428571427</v>
      </c>
      <c r="BU787" s="13">
        <v>0.14300000000000002</v>
      </c>
      <c r="BV787" s="13">
        <v>0.16399999999999998</v>
      </c>
      <c r="BW787" s="13">
        <v>0.16399999999999998</v>
      </c>
      <c r="BX787" s="13">
        <v>0.89400000000000002</v>
      </c>
      <c r="BY787" s="13">
        <v>0.59499999999999997</v>
      </c>
      <c r="BZ787" s="13">
        <v>0.94699999999999995</v>
      </c>
      <c r="CA787" s="13">
        <v>0.70399999999999996</v>
      </c>
      <c r="CB787" s="13">
        <v>0</v>
      </c>
      <c r="CC787" s="15">
        <v>-0.35399999999999998</v>
      </c>
      <c r="CD787" s="15">
        <v>-0.105</v>
      </c>
      <c r="CE787" s="15">
        <v>0.36</v>
      </c>
      <c r="CF787" s="15" t="s">
        <v>7128</v>
      </c>
      <c r="CG787" s="15" t="s">
        <v>7128</v>
      </c>
      <c r="CH787" s="13" t="s">
        <v>7128</v>
      </c>
      <c r="CI787" s="13" t="s">
        <v>7128</v>
      </c>
      <c r="CJ787" s="13">
        <v>0</v>
      </c>
      <c r="CK787" s="12">
        <f t="shared" si="24"/>
        <v>0</v>
      </c>
      <c r="CL787" s="36">
        <f t="shared" si="25"/>
        <v>2.6988636363636362</v>
      </c>
      <c r="CM787" s="13">
        <v>0.104</v>
      </c>
      <c r="CN787" s="13">
        <v>1.2999999999999999E-2</v>
      </c>
      <c r="CO787" s="13">
        <v>9.0999999999999998E-2</v>
      </c>
      <c r="CP787" s="13">
        <v>0.59</v>
      </c>
      <c r="CQ787" s="13">
        <v>0.13100000000000001</v>
      </c>
      <c r="CR787" s="13">
        <v>0.34699999999999998</v>
      </c>
      <c r="CS787" s="13" t="s">
        <v>7128</v>
      </c>
      <c r="CT787" s="13">
        <v>0</v>
      </c>
      <c r="CU787" s="13">
        <v>0.08</v>
      </c>
      <c r="CV787" s="13">
        <v>0.70399999999999996</v>
      </c>
      <c r="CW787" s="13">
        <v>0.13100000000000001</v>
      </c>
      <c r="CX787" s="12">
        <v>0.1017897091722595</v>
      </c>
      <c r="CY787" s="12">
        <v>0.11764705882352942</v>
      </c>
      <c r="CZ787" s="15">
        <v>2.6488549618320607</v>
      </c>
      <c r="DA787" s="20"/>
      <c r="DB787" s="20"/>
    </row>
    <row r="788" spans="1:106">
      <c r="A788" s="8" t="s">
        <v>3341</v>
      </c>
      <c r="B788" s="8" t="s">
        <v>3342</v>
      </c>
      <c r="C788" s="9" t="s">
        <v>7162</v>
      </c>
      <c r="D788" s="9" t="s">
        <v>7126</v>
      </c>
      <c r="E788" s="10" t="s">
        <v>7127</v>
      </c>
      <c r="F788" s="10" t="s">
        <v>7126</v>
      </c>
      <c r="G788" s="11">
        <v>0.8</v>
      </c>
      <c r="H788" s="11">
        <v>1.0767857142857142</v>
      </c>
      <c r="I788" s="12">
        <v>9.0499999999999997E-2</v>
      </c>
      <c r="J788" s="12">
        <v>0.15394910714285714</v>
      </c>
      <c r="K788" s="12">
        <v>4.1999999999999996E-2</v>
      </c>
      <c r="L788" s="12">
        <v>9.8500000000000004E-2</v>
      </c>
      <c r="M788" s="12">
        <v>6.5019850000000004E-2</v>
      </c>
      <c r="N788" s="12">
        <v>0.12421467139555359</v>
      </c>
      <c r="O788" s="12">
        <v>-4.0978395845786011E-2</v>
      </c>
      <c r="P788" s="12">
        <v>-5.6866993550876349E-2</v>
      </c>
      <c r="Q788" s="13">
        <v>4.32</v>
      </c>
      <c r="R788" s="13">
        <v>0</v>
      </c>
      <c r="S788" s="13">
        <v>2.17</v>
      </c>
      <c r="T788" s="13">
        <v>2.17</v>
      </c>
      <c r="U788" s="13">
        <v>6.49</v>
      </c>
      <c r="V788" s="13">
        <v>4.1000000000000002E-2</v>
      </c>
      <c r="W788" s="13">
        <v>6.4489999999999998</v>
      </c>
      <c r="X788" s="14">
        <v>6.3174114021571645E-3</v>
      </c>
      <c r="Y788" s="15">
        <v>0.16666666666666666</v>
      </c>
      <c r="Z788" s="14">
        <v>0.48222222222222222</v>
      </c>
      <c r="AA788" s="14">
        <v>0.33436055469953774</v>
      </c>
      <c r="AB788" s="14">
        <v>0.93133047210300424</v>
      </c>
      <c r="AC788" s="14">
        <v>0.50231481481481477</v>
      </c>
      <c r="AD788" s="13">
        <v>0.72</v>
      </c>
      <c r="AE788" s="15">
        <v>1.0047222222222223</v>
      </c>
      <c r="AF788" s="14">
        <v>7.0710678118654752E-2</v>
      </c>
      <c r="AG788" s="14">
        <v>0.70427835406180139</v>
      </c>
      <c r="AH788" s="15">
        <v>0.44578313253012053</v>
      </c>
      <c r="AI788" s="5">
        <v>2.327586206896552</v>
      </c>
      <c r="AJ788" s="15">
        <v>16</v>
      </c>
      <c r="AK788" s="15">
        <v>16</v>
      </c>
      <c r="AL788" s="15" t="s">
        <v>7128</v>
      </c>
      <c r="AM788" s="15" t="s">
        <v>7128</v>
      </c>
      <c r="AN788" s="15">
        <v>1.8540772532188843</v>
      </c>
      <c r="AO788" s="15">
        <v>0.29589041095890412</v>
      </c>
      <c r="AP788" s="15">
        <v>15.923456790123454</v>
      </c>
      <c r="AQ788" s="15">
        <v>10.930508474576271</v>
      </c>
      <c r="AR788" s="15">
        <v>1.446288405472079</v>
      </c>
      <c r="AS788" s="15">
        <v>0.4417123287671233</v>
      </c>
      <c r="AT788" s="14">
        <v>0</v>
      </c>
      <c r="AU788" s="14">
        <v>0</v>
      </c>
      <c r="AV788" s="12">
        <v>0.188</v>
      </c>
      <c r="AW788" s="12">
        <v>2.0999999999999999E-3</v>
      </c>
      <c r="AX788" s="12">
        <v>0.17600000000000002</v>
      </c>
      <c r="AY788" s="12">
        <v>0.13200000000000001</v>
      </c>
      <c r="AZ788" s="14" t="s">
        <v>7128</v>
      </c>
      <c r="BA788" s="14" t="s">
        <v>7128</v>
      </c>
      <c r="BB788" s="14">
        <v>0.11297071129707113</v>
      </c>
      <c r="BC788" s="14">
        <v>6.734767784467724E-2</v>
      </c>
      <c r="BD788" s="14">
        <v>1.8493150684931507E-2</v>
      </c>
      <c r="BE788" s="14">
        <v>2.7739726027397264E-2</v>
      </c>
      <c r="BF788" s="14">
        <v>0.31122448979591832</v>
      </c>
      <c r="BG788" s="14" t="s">
        <v>7128</v>
      </c>
      <c r="BH788" s="13">
        <v>0.27</v>
      </c>
      <c r="BI788" s="13">
        <v>0.27</v>
      </c>
      <c r="BJ788" s="13">
        <v>0.40500000000000003</v>
      </c>
      <c r="BK788" s="13">
        <v>0.40500000000000003</v>
      </c>
      <c r="BL788" s="13">
        <v>14.6</v>
      </c>
      <c r="BM788" s="13">
        <v>14.6</v>
      </c>
      <c r="BN788" s="13">
        <v>0.59</v>
      </c>
      <c r="BO788" s="13">
        <v>0.59</v>
      </c>
      <c r="BP788" s="13">
        <v>0.27895408163265312</v>
      </c>
      <c r="BQ788" s="13">
        <v>0</v>
      </c>
      <c r="BR788" s="13">
        <v>0</v>
      </c>
      <c r="BS788" s="13">
        <v>-0.19700000000000001</v>
      </c>
      <c r="BT788" s="14">
        <v>-0.70620941929583891</v>
      </c>
      <c r="BU788" s="13">
        <v>0.47595408163265313</v>
      </c>
      <c r="BV788" s="13">
        <v>0.46700000000000003</v>
      </c>
      <c r="BW788" s="13">
        <v>0.46700000000000003</v>
      </c>
      <c r="BX788" s="13">
        <v>2.39</v>
      </c>
      <c r="BY788" s="13">
        <v>4.1419999999999995</v>
      </c>
      <c r="BZ788" s="13">
        <v>2.33</v>
      </c>
      <c r="CA788" s="13">
        <v>4.4589999999999996</v>
      </c>
      <c r="CB788" s="13">
        <v>0</v>
      </c>
      <c r="CC788" s="15">
        <v>0.33200000000000002</v>
      </c>
      <c r="CD788" s="15">
        <v>0.42199999999999999</v>
      </c>
      <c r="CE788" s="15">
        <v>0.36</v>
      </c>
      <c r="CF788" s="15">
        <v>0.22002988764930256</v>
      </c>
      <c r="CG788" s="15">
        <v>0.33024138823767657</v>
      </c>
      <c r="CH788" s="13">
        <v>0.4588000000000001</v>
      </c>
      <c r="CI788" s="13">
        <v>0.21010000000000004</v>
      </c>
      <c r="CJ788" s="13">
        <v>0</v>
      </c>
      <c r="CK788" s="12">
        <f t="shared" si="24"/>
        <v>0</v>
      </c>
      <c r="CL788" s="36">
        <f t="shared" si="25"/>
        <v>3.2742767436644988</v>
      </c>
      <c r="CM788" s="13">
        <v>0.39200000000000002</v>
      </c>
      <c r="CN788" s="13">
        <v>0.122</v>
      </c>
      <c r="CO788" s="13">
        <v>0.27</v>
      </c>
      <c r="CP788" s="13">
        <v>4.32</v>
      </c>
      <c r="CQ788" s="13">
        <v>0.59</v>
      </c>
      <c r="CR788" s="13">
        <v>6.4489999999999998</v>
      </c>
      <c r="CS788" s="13" t="s">
        <v>7128</v>
      </c>
      <c r="CT788" s="13">
        <v>0</v>
      </c>
      <c r="CU788" s="13">
        <v>0.40500000000000003</v>
      </c>
      <c r="CV788" s="13">
        <v>4.4589999999999996</v>
      </c>
      <c r="CW788" s="13">
        <v>0.59</v>
      </c>
      <c r="CX788" s="12">
        <v>0.11297071129707113</v>
      </c>
      <c r="CY788" s="12">
        <v>6.734767784467724E-2</v>
      </c>
      <c r="CZ788" s="15">
        <v>10.930508474576271</v>
      </c>
      <c r="DA788" s="20"/>
      <c r="DB788" s="20"/>
    </row>
    <row r="789" spans="1:106" ht="24">
      <c r="A789" s="8" t="s">
        <v>1605</v>
      </c>
      <c r="B789" s="8" t="s">
        <v>1606</v>
      </c>
      <c r="C789" s="9" t="s">
        <v>7148</v>
      </c>
      <c r="D789" s="9" t="s">
        <v>7126</v>
      </c>
      <c r="E789" s="10" t="s">
        <v>7127</v>
      </c>
      <c r="F789" s="10" t="s">
        <v>7126</v>
      </c>
      <c r="G789" s="11">
        <v>0.67</v>
      </c>
      <c r="H789" s="11">
        <v>8.6840883977900543</v>
      </c>
      <c r="I789" s="12">
        <v>9.0499999999999997E-2</v>
      </c>
      <c r="J789" s="12">
        <v>0.84240999999999988</v>
      </c>
      <c r="K789" s="12">
        <v>4.1999999999999996E-2</v>
      </c>
      <c r="L789" s="12">
        <v>9.8500000000000004E-2</v>
      </c>
      <c r="M789" s="12">
        <v>6.5019850000000004E-2</v>
      </c>
      <c r="N789" s="12">
        <v>0.12499752141943732</v>
      </c>
      <c r="O789" s="12" t="s">
        <v>7128</v>
      </c>
      <c r="P789" s="12" t="s">
        <v>7128</v>
      </c>
      <c r="Q789" s="13">
        <v>7.24</v>
      </c>
      <c r="R789" s="13">
        <v>0</v>
      </c>
      <c r="S789" s="13">
        <v>86.6</v>
      </c>
      <c r="T789" s="13">
        <v>86.6</v>
      </c>
      <c r="U789" s="13">
        <v>93.839999999999989</v>
      </c>
      <c r="V789" s="13">
        <v>0.13100000000000001</v>
      </c>
      <c r="W789" s="13">
        <v>93.708999999999989</v>
      </c>
      <c r="X789" s="14">
        <v>1.395993179880648E-3</v>
      </c>
      <c r="Y789" s="15">
        <v>9.202453987730061E-2</v>
      </c>
      <c r="Z789" s="14">
        <v>0.83914728682170547</v>
      </c>
      <c r="AA789" s="14">
        <v>0.92284739982949704</v>
      </c>
      <c r="AB789" s="14">
        <v>5.2168674698795172</v>
      </c>
      <c r="AC789" s="14">
        <v>11.961325966850827</v>
      </c>
      <c r="AD789" s="13">
        <v>0.44400000000000001</v>
      </c>
      <c r="AE789" s="15">
        <v>2.6470833333333337</v>
      </c>
      <c r="AF789" s="14">
        <v>0.12649110640673517</v>
      </c>
      <c r="AG789" s="14">
        <v>0.69372466169943825</v>
      </c>
      <c r="AH789" s="15">
        <v>0.37916666666666671</v>
      </c>
      <c r="AI789" s="5" t="s">
        <v>7128</v>
      </c>
      <c r="AJ789" s="15" t="s">
        <v>7128</v>
      </c>
      <c r="AK789" s="15" t="s">
        <v>7128</v>
      </c>
      <c r="AL789" s="15" t="s">
        <v>7128</v>
      </c>
      <c r="AM789" s="15" t="s">
        <v>7128</v>
      </c>
      <c r="AN789" s="15">
        <v>0.43614457831325298</v>
      </c>
      <c r="AO789" s="15">
        <v>6.7600373482726434E-2</v>
      </c>
      <c r="AP789" s="15" t="s">
        <v>7128</v>
      </c>
      <c r="AQ789" s="15" t="s">
        <v>7128</v>
      </c>
      <c r="AR789" s="15">
        <v>0.90918704945230866</v>
      </c>
      <c r="AS789" s="15">
        <v>0.87496732026143786</v>
      </c>
      <c r="AT789" s="14" t="s">
        <v>7128</v>
      </c>
      <c r="AU789" s="14">
        <v>0</v>
      </c>
      <c r="AV789" s="12" t="s">
        <v>7128</v>
      </c>
      <c r="AW789" s="12" t="s">
        <v>7128</v>
      </c>
      <c r="AX789" s="12" t="s">
        <v>7128</v>
      </c>
      <c r="AY789" s="12" t="s">
        <v>7128</v>
      </c>
      <c r="AZ789" s="14" t="s">
        <v>7128</v>
      </c>
      <c r="BA789" s="14" t="s">
        <v>7128</v>
      </c>
      <c r="BB789" s="14" t="s">
        <v>7128</v>
      </c>
      <c r="BC789" s="14" t="s">
        <v>7128</v>
      </c>
      <c r="BD789" s="14">
        <v>-0.13165266106442577</v>
      </c>
      <c r="BE789" s="14">
        <v>-8.4126984126984133E-2</v>
      </c>
      <c r="BF789" s="14">
        <v>0</v>
      </c>
      <c r="BG789" s="14">
        <v>0.10279999999999999</v>
      </c>
      <c r="BH789" s="13">
        <v>-14.1</v>
      </c>
      <c r="BI789" s="13">
        <v>-14.1</v>
      </c>
      <c r="BJ789" s="13">
        <v>-9.01</v>
      </c>
      <c r="BK789" s="13">
        <v>-9.01</v>
      </c>
      <c r="BL789" s="13">
        <v>107.1</v>
      </c>
      <c r="BM789" s="13">
        <v>107.1</v>
      </c>
      <c r="BN789" s="13">
        <v>0</v>
      </c>
      <c r="BO789" s="13">
        <v>0</v>
      </c>
      <c r="BP789" s="13">
        <v>-9.01</v>
      </c>
      <c r="BQ789" s="13">
        <v>0</v>
      </c>
      <c r="BR789" s="13">
        <v>0</v>
      </c>
      <c r="BS789" s="13">
        <v>-4.93</v>
      </c>
      <c r="BT789" s="14" t="s">
        <v>7128</v>
      </c>
      <c r="BU789" s="13">
        <v>-4.08</v>
      </c>
      <c r="BV789" s="13">
        <v>-9.17</v>
      </c>
      <c r="BW789" s="13">
        <v>-9.17</v>
      </c>
      <c r="BX789" s="13">
        <v>0</v>
      </c>
      <c r="BY789" s="13">
        <v>0</v>
      </c>
      <c r="BZ789" s="13">
        <v>16.600000000000001</v>
      </c>
      <c r="CA789" s="13">
        <v>103.06899999999999</v>
      </c>
      <c r="CB789" s="13">
        <v>0</v>
      </c>
      <c r="CC789" s="15">
        <v>0.58499999999999996</v>
      </c>
      <c r="CD789" s="15">
        <v>1.7</v>
      </c>
      <c r="CE789" s="15">
        <v>0.36</v>
      </c>
      <c r="CF789" s="15" t="s">
        <v>7128</v>
      </c>
      <c r="CG789" s="15" t="s">
        <v>7128</v>
      </c>
      <c r="CH789" s="13" t="s">
        <v>7128</v>
      </c>
      <c r="CI789" s="13" t="s">
        <v>7128</v>
      </c>
      <c r="CJ789" s="13">
        <v>0</v>
      </c>
      <c r="CK789" s="12">
        <f t="shared" si="24"/>
        <v>0</v>
      </c>
      <c r="CL789" s="36">
        <f t="shared" si="25"/>
        <v>1.0391097226130068</v>
      </c>
      <c r="CM789" s="13" t="s">
        <v>7128</v>
      </c>
      <c r="CN789" s="13" t="s">
        <v>7128</v>
      </c>
      <c r="CO789" s="13" t="s">
        <v>7128</v>
      </c>
      <c r="CP789" s="13" t="s">
        <v>7128</v>
      </c>
      <c r="CQ789" s="13" t="s">
        <v>7128</v>
      </c>
      <c r="CR789" s="13" t="s">
        <v>7128</v>
      </c>
      <c r="CS789" s="13" t="s">
        <v>7128</v>
      </c>
      <c r="CT789" s="13">
        <v>0</v>
      </c>
      <c r="CU789" s="13">
        <v>-9.01</v>
      </c>
      <c r="CV789" s="13">
        <v>103.06899999999999</v>
      </c>
      <c r="CW789" s="13">
        <v>0</v>
      </c>
      <c r="CX789" s="12" t="s">
        <v>7128</v>
      </c>
      <c r="CY789" s="12" t="s">
        <v>7128</v>
      </c>
      <c r="CZ789" s="15" t="s">
        <v>7128</v>
      </c>
      <c r="DA789" s="20"/>
      <c r="DB789" s="20"/>
    </row>
    <row r="790" spans="1:106">
      <c r="A790" s="8" t="s">
        <v>6183</v>
      </c>
      <c r="B790" s="8" t="s">
        <v>6184</v>
      </c>
      <c r="C790" s="9" t="s">
        <v>7139</v>
      </c>
      <c r="D790" s="9" t="s">
        <v>7126</v>
      </c>
      <c r="E790" s="10" t="s">
        <v>7127</v>
      </c>
      <c r="F790" s="10" t="s">
        <v>7126</v>
      </c>
      <c r="G790" s="11">
        <v>0.59</v>
      </c>
      <c r="H790" s="11">
        <v>0.59</v>
      </c>
      <c r="I790" s="12">
        <v>9.0499999999999997E-2</v>
      </c>
      <c r="J790" s="12">
        <v>0.10989499999999999</v>
      </c>
      <c r="K790" s="12">
        <v>4.7E-2</v>
      </c>
      <c r="L790" s="12">
        <v>0.10350000000000001</v>
      </c>
      <c r="M790" s="12">
        <v>6.8320350000000002E-2</v>
      </c>
      <c r="N790" s="12">
        <v>0.10989499999999999</v>
      </c>
      <c r="O790" s="12">
        <v>-0.10989499999999999</v>
      </c>
      <c r="P790" s="12">
        <v>-0.10989499999999999</v>
      </c>
      <c r="Q790" s="13">
        <v>87.9</v>
      </c>
      <c r="R790" s="13">
        <v>0</v>
      </c>
      <c r="S790" s="13">
        <v>0</v>
      </c>
      <c r="T790" s="13">
        <v>0</v>
      </c>
      <c r="U790" s="13">
        <v>87.9</v>
      </c>
      <c r="V790" s="13">
        <v>0</v>
      </c>
      <c r="W790" s="13">
        <v>87.9</v>
      </c>
      <c r="X790" s="14">
        <v>0</v>
      </c>
      <c r="Y790" s="15">
        <v>4.9900199600798403E-2</v>
      </c>
      <c r="Z790" s="14" t="s">
        <v>7128</v>
      </c>
      <c r="AA790" s="14">
        <v>0</v>
      </c>
      <c r="AB790" s="14" t="s">
        <v>7128</v>
      </c>
      <c r="AC790" s="14">
        <v>0</v>
      </c>
      <c r="AD790" s="13">
        <v>17.55</v>
      </c>
      <c r="AE790" s="15" t="s">
        <v>7128</v>
      </c>
      <c r="AF790" s="14" t="s">
        <v>7128</v>
      </c>
      <c r="AG790" s="14" t="s">
        <v>7128</v>
      </c>
      <c r="AH790" s="15">
        <v>0.82196419932268994</v>
      </c>
      <c r="AI790" s="5" t="s">
        <v>7128</v>
      </c>
      <c r="AJ790" s="15">
        <v>87900</v>
      </c>
      <c r="AK790" s="15" t="s">
        <v>7128</v>
      </c>
      <c r="AL790" s="15" t="s">
        <v>7128</v>
      </c>
      <c r="AM790" s="15" t="s">
        <v>7128</v>
      </c>
      <c r="AN790" s="15" t="s">
        <v>7128</v>
      </c>
      <c r="AO790" s="15">
        <v>320.80291970802921</v>
      </c>
      <c r="AP790" s="15" t="s">
        <v>7128</v>
      </c>
      <c r="AQ790" s="15" t="s">
        <v>7128</v>
      </c>
      <c r="AR790" s="15" t="s">
        <v>7128</v>
      </c>
      <c r="AS790" s="15">
        <v>320.80291970802921</v>
      </c>
      <c r="AT790" s="14" t="s">
        <v>7128</v>
      </c>
      <c r="AU790" s="14">
        <v>0</v>
      </c>
      <c r="AV790" s="12" t="s">
        <v>7128</v>
      </c>
      <c r="AW790" s="12" t="s">
        <v>7128</v>
      </c>
      <c r="AX790" s="12" t="s">
        <v>7128</v>
      </c>
      <c r="AY790" s="12" t="s">
        <v>7128</v>
      </c>
      <c r="AZ790" s="14" t="s">
        <v>7128</v>
      </c>
      <c r="BA790" s="14" t="s">
        <v>7128</v>
      </c>
      <c r="BB790" s="14">
        <v>0</v>
      </c>
      <c r="BC790" s="14">
        <v>0</v>
      </c>
      <c r="BD790" s="14" t="s">
        <v>7128</v>
      </c>
      <c r="BE790" s="14" t="s">
        <v>7128</v>
      </c>
      <c r="BF790" s="14">
        <v>0</v>
      </c>
      <c r="BG790" s="14">
        <v>5.9900000000000002E-2</v>
      </c>
      <c r="BH790" s="13">
        <v>1E-3</v>
      </c>
      <c r="BI790" s="13">
        <v>0</v>
      </c>
      <c r="BJ790" s="13">
        <v>0</v>
      </c>
      <c r="BK790" s="13">
        <v>0</v>
      </c>
      <c r="BL790" s="13">
        <v>0.27400000000000002</v>
      </c>
      <c r="BM790" s="13">
        <v>0</v>
      </c>
      <c r="BN790" s="13">
        <v>5.0000000000000001E-3</v>
      </c>
      <c r="BO790" s="13">
        <v>0</v>
      </c>
      <c r="BP790" s="13">
        <v>0</v>
      </c>
      <c r="BQ790" s="13">
        <v>0</v>
      </c>
      <c r="BR790" s="13">
        <v>0</v>
      </c>
      <c r="BS790" s="13">
        <v>0</v>
      </c>
      <c r="BT790" s="14" t="s">
        <v>7128</v>
      </c>
      <c r="BU790" s="13">
        <v>0</v>
      </c>
      <c r="BV790" s="13">
        <v>0</v>
      </c>
      <c r="BW790" s="13">
        <v>0</v>
      </c>
      <c r="BX790" s="13">
        <v>0.88600000000000001</v>
      </c>
      <c r="BY790" s="13">
        <v>0.88600000000000001</v>
      </c>
      <c r="BZ790" s="13">
        <v>0</v>
      </c>
      <c r="CA790" s="13">
        <v>0</v>
      </c>
      <c r="CB790" s="13">
        <v>0</v>
      </c>
      <c r="CC790" s="15" t="s">
        <v>7128</v>
      </c>
      <c r="CD790" s="15" t="s">
        <v>7128</v>
      </c>
      <c r="CE790" s="15">
        <v>0.36</v>
      </c>
      <c r="CF790" s="15" t="s">
        <v>7128</v>
      </c>
      <c r="CG790" s="15" t="s">
        <v>7128</v>
      </c>
      <c r="CH790" s="13" t="s">
        <v>7128</v>
      </c>
      <c r="CI790" s="13" t="s">
        <v>7128</v>
      </c>
      <c r="CJ790" s="13">
        <v>0</v>
      </c>
      <c r="CK790" s="12">
        <f t="shared" si="24"/>
        <v>0</v>
      </c>
      <c r="CL790" s="36" t="str">
        <f t="shared" si="25"/>
        <v>NA</v>
      </c>
      <c r="CM790" s="13" t="s">
        <v>7128</v>
      </c>
      <c r="CN790" s="13" t="s">
        <v>7128</v>
      </c>
      <c r="CO790" s="13" t="s">
        <v>7128</v>
      </c>
      <c r="CP790" s="13" t="s">
        <v>7128</v>
      </c>
      <c r="CQ790" s="13" t="s">
        <v>7128</v>
      </c>
      <c r="CR790" s="13" t="s">
        <v>7128</v>
      </c>
      <c r="CS790" s="13" t="s">
        <v>7128</v>
      </c>
      <c r="CT790" s="13">
        <v>0</v>
      </c>
      <c r="CU790" s="13">
        <v>0</v>
      </c>
      <c r="CV790" s="13">
        <v>0</v>
      </c>
      <c r="CW790" s="13">
        <v>5.0000000000000001E-3</v>
      </c>
      <c r="CX790" s="12">
        <v>0</v>
      </c>
      <c r="CY790" s="12">
        <v>0</v>
      </c>
      <c r="CZ790" s="15">
        <v>17580</v>
      </c>
      <c r="DA790" s="20"/>
      <c r="DB790" s="20"/>
    </row>
    <row r="791" spans="1:106" ht="24">
      <c r="A791" s="8" t="s">
        <v>3221</v>
      </c>
      <c r="B791" s="8" t="s">
        <v>3222</v>
      </c>
      <c r="C791" s="9" t="s">
        <v>7133</v>
      </c>
      <c r="D791" s="9" t="s">
        <v>7126</v>
      </c>
      <c r="E791" s="10" t="s">
        <v>7127</v>
      </c>
      <c r="F791" s="10" t="s">
        <v>7126</v>
      </c>
      <c r="G791" s="11">
        <v>0.92</v>
      </c>
      <c r="H791" s="11">
        <v>2.1800201409869087</v>
      </c>
      <c r="I791" s="12">
        <v>9.0499999999999997E-2</v>
      </c>
      <c r="J791" s="12">
        <v>0.25379182275931522</v>
      </c>
      <c r="K791" s="12">
        <v>4.7E-2</v>
      </c>
      <c r="L791" s="12">
        <v>0.10350000000000001</v>
      </c>
      <c r="M791" s="12">
        <v>6.8320350000000002E-2</v>
      </c>
      <c r="N791" s="12">
        <v>0.12904345334652159</v>
      </c>
      <c r="O791" s="12">
        <v>-0.21320141685525618</v>
      </c>
      <c r="P791" s="12">
        <v>-6.680692387614523E-2</v>
      </c>
      <c r="Q791" s="13">
        <v>0.99299999999999999</v>
      </c>
      <c r="R791" s="13">
        <v>0</v>
      </c>
      <c r="S791" s="13">
        <v>2.04</v>
      </c>
      <c r="T791" s="13">
        <v>2.04</v>
      </c>
      <c r="U791" s="13">
        <v>3.0329999999999999</v>
      </c>
      <c r="V791" s="13">
        <v>0.97599999999999998</v>
      </c>
      <c r="W791" s="13">
        <v>2.0569999999999999</v>
      </c>
      <c r="X791" s="14">
        <v>0.32179360369271348</v>
      </c>
      <c r="Y791" s="15">
        <v>0.16891891891891891</v>
      </c>
      <c r="Z791" s="14">
        <v>0.44444444444444448</v>
      </c>
      <c r="AA791" s="14">
        <v>0.67260138476755693</v>
      </c>
      <c r="AB791" s="14">
        <v>0.8</v>
      </c>
      <c r="AC791" s="14">
        <v>2.0543806646525682</v>
      </c>
      <c r="AD791" s="13">
        <v>0.16800000000000001</v>
      </c>
      <c r="AE791" s="15">
        <v>0.10105555555555555</v>
      </c>
      <c r="AF791" s="14" t="s">
        <v>7128</v>
      </c>
      <c r="AG791" s="14" t="s">
        <v>7128</v>
      </c>
      <c r="AH791" s="15">
        <v>0.70198675496688756</v>
      </c>
      <c r="AI791" s="5">
        <v>1.3096774193548388</v>
      </c>
      <c r="AJ791" s="15">
        <v>9.0272727272727273</v>
      </c>
      <c r="AK791" s="15">
        <v>9.0272727272727273</v>
      </c>
      <c r="AL791" s="15" t="s">
        <v>7128</v>
      </c>
      <c r="AM791" s="15" t="s">
        <v>7128</v>
      </c>
      <c r="AN791" s="15">
        <v>0.3894117647058824</v>
      </c>
      <c r="AO791" s="15">
        <v>5.9107142857142851E-2</v>
      </c>
      <c r="AP791" s="15">
        <v>5.0665024630541868</v>
      </c>
      <c r="AQ791" s="15">
        <v>3.546551724137931</v>
      </c>
      <c r="AR791" s="15">
        <v>0.56917542888765915</v>
      </c>
      <c r="AS791" s="15">
        <v>0.12244047619047618</v>
      </c>
      <c r="AT791" s="14">
        <v>0</v>
      </c>
      <c r="AU791" s="14">
        <v>0</v>
      </c>
      <c r="AV791" s="12">
        <v>-0.126</v>
      </c>
      <c r="AW791" s="12">
        <v>-1.1000000000000001E-2</v>
      </c>
      <c r="AX791" s="12">
        <v>0.26400000000000001</v>
      </c>
      <c r="AY791" s="12">
        <v>0.22500000000000001</v>
      </c>
      <c r="AZ791" s="14" t="s">
        <v>7128</v>
      </c>
      <c r="BA791" s="14" t="s">
        <v>7128</v>
      </c>
      <c r="BB791" s="14">
        <v>4.0590405904059039E-2</v>
      </c>
      <c r="BC791" s="14">
        <v>6.2236529470376355E-2</v>
      </c>
      <c r="BD791" s="14">
        <v>6.5476190476190478E-3</v>
      </c>
      <c r="BE791" s="14">
        <v>2.4166666666666666E-2</v>
      </c>
      <c r="BF791" s="14">
        <v>0.33333333333333331</v>
      </c>
      <c r="BG791" s="14" t="s">
        <v>7128</v>
      </c>
      <c r="BH791" s="13">
        <v>0.11</v>
      </c>
      <c r="BI791" s="13">
        <v>0.11</v>
      </c>
      <c r="BJ791" s="13">
        <v>0.40600000000000003</v>
      </c>
      <c r="BK791" s="13">
        <v>0.40600000000000003</v>
      </c>
      <c r="BL791" s="13">
        <v>16.8</v>
      </c>
      <c r="BM791" s="13">
        <v>16.8</v>
      </c>
      <c r="BN791" s="13">
        <v>0.57999999999999996</v>
      </c>
      <c r="BO791" s="13">
        <v>0.57999999999999996</v>
      </c>
      <c r="BP791" s="13">
        <v>0.27066666666666672</v>
      </c>
      <c r="BQ791" s="13">
        <v>0</v>
      </c>
      <c r="BR791" s="13">
        <v>0</v>
      </c>
      <c r="BS791" s="13">
        <v>-0.19400000000000001</v>
      </c>
      <c r="BT791" s="14">
        <v>-0.71674876847290625</v>
      </c>
      <c r="BU791" s="13">
        <v>0.46466666666666673</v>
      </c>
      <c r="BV791" s="13">
        <v>0.30399999999999999</v>
      </c>
      <c r="BW791" s="13">
        <v>0.30399999999999999</v>
      </c>
      <c r="BX791" s="13">
        <v>2.71</v>
      </c>
      <c r="BY791" s="13">
        <v>4.3489999999999993</v>
      </c>
      <c r="BZ791" s="13">
        <v>2.5499999999999998</v>
      </c>
      <c r="CA791" s="13">
        <v>3.6139999999999999</v>
      </c>
      <c r="CB791" s="13">
        <v>0</v>
      </c>
      <c r="CC791" s="15">
        <v>7.3999999999999996E-2</v>
      </c>
      <c r="CD791" s="15">
        <v>-0.04</v>
      </c>
      <c r="CE791" s="15">
        <v>0.36</v>
      </c>
      <c r="CF791" s="15" t="s">
        <v>7128</v>
      </c>
      <c r="CG791" s="15" t="s">
        <v>7128</v>
      </c>
      <c r="CH791" s="13" t="s">
        <v>7128</v>
      </c>
      <c r="CI791" s="13" t="s">
        <v>7128</v>
      </c>
      <c r="CJ791" s="13">
        <v>0</v>
      </c>
      <c r="CK791" s="12">
        <f t="shared" si="24"/>
        <v>0</v>
      </c>
      <c r="CL791" s="36">
        <f t="shared" si="25"/>
        <v>4.6485888212506925</v>
      </c>
      <c r="CM791" s="13">
        <v>0.16500000000000001</v>
      </c>
      <c r="CN791" s="13">
        <v>5.5E-2</v>
      </c>
      <c r="CO791" s="13">
        <v>0.11</v>
      </c>
      <c r="CP791" s="13">
        <v>0.99299999999999999</v>
      </c>
      <c r="CQ791" s="13">
        <v>0.57999999999999996</v>
      </c>
      <c r="CR791" s="13">
        <v>2.0569999999999999</v>
      </c>
      <c r="CS791" s="13" t="s">
        <v>7128</v>
      </c>
      <c r="CT791" s="13">
        <v>0</v>
      </c>
      <c r="CU791" s="13">
        <v>0.40600000000000003</v>
      </c>
      <c r="CV791" s="13">
        <v>3.6139999999999999</v>
      </c>
      <c r="CW791" s="13">
        <v>0.57999999999999996</v>
      </c>
      <c r="CX791" s="12">
        <v>4.0590405904059039E-2</v>
      </c>
      <c r="CY791" s="12">
        <v>6.2236529470376355E-2</v>
      </c>
      <c r="CZ791" s="15">
        <v>3.546551724137931</v>
      </c>
      <c r="DA791" s="20"/>
      <c r="DB791" s="20"/>
    </row>
    <row r="792" spans="1:106" ht="24">
      <c r="A792" s="8" t="s">
        <v>4053</v>
      </c>
      <c r="B792" s="8" t="s">
        <v>4054</v>
      </c>
      <c r="C792" s="9" t="s">
        <v>7178</v>
      </c>
      <c r="D792" s="9" t="s">
        <v>7126</v>
      </c>
      <c r="E792" s="10" t="s">
        <v>7127</v>
      </c>
      <c r="F792" s="10" t="s">
        <v>7126</v>
      </c>
      <c r="G792" s="11">
        <v>1.1000000000000001</v>
      </c>
      <c r="H792" s="11">
        <v>1.1682624113475177</v>
      </c>
      <c r="I792" s="12">
        <v>9.0499999999999997E-2</v>
      </c>
      <c r="J792" s="12">
        <v>0.16222774822695035</v>
      </c>
      <c r="K792" s="12">
        <v>6.2E-2</v>
      </c>
      <c r="L792" s="12">
        <v>0.11849999999999999</v>
      </c>
      <c r="M792" s="12">
        <v>7.8221849999999996E-2</v>
      </c>
      <c r="N792" s="12">
        <v>0.15295264905362774</v>
      </c>
      <c r="O792" s="12">
        <v>-0.15876354499369399</v>
      </c>
      <c r="P792" s="12">
        <v>-0.13885868932208412</v>
      </c>
      <c r="Q792" s="13">
        <v>8.4600000000000009</v>
      </c>
      <c r="R792" s="13">
        <v>0</v>
      </c>
      <c r="S792" s="13">
        <v>1.05</v>
      </c>
      <c r="T792" s="13">
        <v>1.05</v>
      </c>
      <c r="U792" s="13">
        <v>9.5100000000000016</v>
      </c>
      <c r="V792" s="13">
        <v>0.245</v>
      </c>
      <c r="W792" s="13">
        <v>9.2650000000000023</v>
      </c>
      <c r="X792" s="14">
        <v>2.5762355415352257E-2</v>
      </c>
      <c r="Y792" s="15">
        <v>0.18813775510204081</v>
      </c>
      <c r="Z792" s="14">
        <v>0.20270270270270271</v>
      </c>
      <c r="AA792" s="14">
        <v>0.11041009463722395</v>
      </c>
      <c r="AB792" s="14">
        <v>0.25423728813559326</v>
      </c>
      <c r="AC792" s="14">
        <v>0.12411347517730496</v>
      </c>
      <c r="AD792" s="13">
        <v>0.108</v>
      </c>
      <c r="AE792" s="15">
        <v>2.1403611111111118</v>
      </c>
      <c r="AF792" s="14">
        <v>8.3666002653407553E-2</v>
      </c>
      <c r="AG792" s="14">
        <v>1.0021991889268891</v>
      </c>
      <c r="AH792" s="15">
        <v>0.8632478632478634</v>
      </c>
      <c r="AI792" s="5">
        <v>1.0970149253731343</v>
      </c>
      <c r="AJ792" s="15">
        <v>564.00000000000011</v>
      </c>
      <c r="AK792" s="15">
        <v>564.00000000000011</v>
      </c>
      <c r="AL792" s="15" t="s">
        <v>7128</v>
      </c>
      <c r="AM792" s="15" t="s">
        <v>7128</v>
      </c>
      <c r="AN792" s="15">
        <v>2.0484261501210654</v>
      </c>
      <c r="AO792" s="15">
        <v>1.4713043478260872</v>
      </c>
      <c r="AP792" s="15">
        <v>63.027210884353764</v>
      </c>
      <c r="AQ792" s="15">
        <v>31.195286195286204</v>
      </c>
      <c r="AR792" s="15">
        <v>1.8774062816616015</v>
      </c>
      <c r="AS792" s="15">
        <v>1.6113043478260873</v>
      </c>
      <c r="AT792" s="14">
        <v>0</v>
      </c>
      <c r="AU792" s="14">
        <v>0</v>
      </c>
      <c r="AV792" s="12">
        <v>-0.125</v>
      </c>
      <c r="AW792" s="12" t="s">
        <v>7128</v>
      </c>
      <c r="AX792" s="12">
        <v>0.14099999999999999</v>
      </c>
      <c r="AY792" s="12">
        <v>0.115</v>
      </c>
      <c r="AZ792" s="14" t="s">
        <v>7128</v>
      </c>
      <c r="BA792" s="14" t="s">
        <v>7128</v>
      </c>
      <c r="BB792" s="14">
        <v>3.4642032332563508E-3</v>
      </c>
      <c r="BC792" s="14">
        <v>1.4093959731543624E-2</v>
      </c>
      <c r="BD792" s="14">
        <v>2.6086956521739128E-3</v>
      </c>
      <c r="BE792" s="14">
        <v>2.5565217391304348E-2</v>
      </c>
      <c r="BF792" s="14">
        <v>0.5</v>
      </c>
      <c r="BG792" s="14">
        <v>1.0200000000000001E-2</v>
      </c>
      <c r="BH792" s="13">
        <v>1.4999999999999999E-2</v>
      </c>
      <c r="BI792" s="13">
        <v>1.4999999999999999E-2</v>
      </c>
      <c r="BJ792" s="13">
        <v>0.14699999999999999</v>
      </c>
      <c r="BK792" s="13">
        <v>0.14699999999999999</v>
      </c>
      <c r="BL792" s="13">
        <v>5.75</v>
      </c>
      <c r="BM792" s="13">
        <v>5.75</v>
      </c>
      <c r="BN792" s="13">
        <v>0.29699999999999999</v>
      </c>
      <c r="BO792" s="13">
        <v>0.29699999999999999</v>
      </c>
      <c r="BP792" s="13">
        <v>7.3499999999999996E-2</v>
      </c>
      <c r="BQ792" s="13">
        <v>0</v>
      </c>
      <c r="BR792" s="13">
        <v>0</v>
      </c>
      <c r="BS792" s="13">
        <v>-0.126</v>
      </c>
      <c r="BT792" s="14">
        <v>-1.7142857142857144</v>
      </c>
      <c r="BU792" s="13">
        <v>0.19950000000000001</v>
      </c>
      <c r="BV792" s="13">
        <v>0.14100000000000001</v>
      </c>
      <c r="BW792" s="13">
        <v>0.14100000000000001</v>
      </c>
      <c r="BX792" s="13">
        <v>4.33</v>
      </c>
      <c r="BY792" s="13">
        <v>5.2149999999999999</v>
      </c>
      <c r="BZ792" s="13">
        <v>4.13</v>
      </c>
      <c r="CA792" s="13">
        <v>4.9349999999999996</v>
      </c>
      <c r="CB792" s="13">
        <v>0</v>
      </c>
      <c r="CC792" s="15">
        <v>0.55900000000000005</v>
      </c>
      <c r="CD792" s="15">
        <v>1.2</v>
      </c>
      <c r="CE792" s="15">
        <v>0.36</v>
      </c>
      <c r="CF792" s="15" t="s">
        <v>7128</v>
      </c>
      <c r="CG792" s="15" t="s">
        <v>7128</v>
      </c>
      <c r="CH792" s="13" t="s">
        <v>7128</v>
      </c>
      <c r="CI792" s="13" t="s">
        <v>7128</v>
      </c>
      <c r="CJ792" s="13">
        <v>0</v>
      </c>
      <c r="CK792" s="12">
        <f t="shared" si="24"/>
        <v>0</v>
      </c>
      <c r="CL792" s="36">
        <f t="shared" si="25"/>
        <v>1.1651469098277609</v>
      </c>
      <c r="CM792" s="13">
        <v>0.03</v>
      </c>
      <c r="CN792" s="13">
        <v>1.4999999999999999E-2</v>
      </c>
      <c r="CO792" s="13">
        <v>1.4999999999999999E-2</v>
      </c>
      <c r="CP792" s="13">
        <v>8.4600000000000009</v>
      </c>
      <c r="CQ792" s="13">
        <v>0.29699999999999999</v>
      </c>
      <c r="CR792" s="13">
        <v>9.2650000000000023</v>
      </c>
      <c r="CS792" s="13" t="s">
        <v>7128</v>
      </c>
      <c r="CT792" s="13">
        <v>0</v>
      </c>
      <c r="CU792" s="13">
        <v>0.14699999999999999</v>
      </c>
      <c r="CV792" s="13">
        <v>4.9349999999999996</v>
      </c>
      <c r="CW792" s="13">
        <v>0.29699999999999999</v>
      </c>
      <c r="CX792" s="12">
        <v>3.4642032332563508E-3</v>
      </c>
      <c r="CY792" s="12">
        <v>1.4093959731543624E-2</v>
      </c>
      <c r="CZ792" s="15">
        <v>31.195286195286204</v>
      </c>
      <c r="DA792" s="20"/>
      <c r="DB792" s="20"/>
    </row>
    <row r="793" spans="1:106" ht="24">
      <c r="A793" s="8" t="s">
        <v>999</v>
      </c>
      <c r="B793" s="8" t="s">
        <v>1000</v>
      </c>
      <c r="C793" s="9" t="s">
        <v>7144</v>
      </c>
      <c r="D793" s="9" t="s">
        <v>7126</v>
      </c>
      <c r="E793" s="10" t="s">
        <v>7127</v>
      </c>
      <c r="F793" s="10" t="s">
        <v>7126</v>
      </c>
      <c r="G793" s="11">
        <v>1.1499999999999999</v>
      </c>
      <c r="H793" s="11">
        <v>1.2930134273913103</v>
      </c>
      <c r="I793" s="12">
        <v>9.0499999999999997E-2</v>
      </c>
      <c r="J793" s="12">
        <v>0.17351771517891357</v>
      </c>
      <c r="K793" s="12">
        <v>4.1999999999999996E-2</v>
      </c>
      <c r="L793" s="12">
        <v>9.8500000000000004E-2</v>
      </c>
      <c r="M793" s="12">
        <v>6.5019850000000004E-2</v>
      </c>
      <c r="N793" s="12">
        <v>0.1542100336595511</v>
      </c>
      <c r="O793" s="12">
        <v>5.3885348210864215E-3</v>
      </c>
      <c r="P793" s="12">
        <v>-6.7366785722078243E-2</v>
      </c>
      <c r="Q793" s="13">
        <v>299.8</v>
      </c>
      <c r="R793" s="13">
        <v>0</v>
      </c>
      <c r="S793" s="13">
        <v>64.900000000000006</v>
      </c>
      <c r="T793" s="13">
        <v>64.900000000000006</v>
      </c>
      <c r="U793" s="13">
        <v>364.70000000000005</v>
      </c>
      <c r="V793" s="13">
        <v>12.2</v>
      </c>
      <c r="W793" s="13">
        <v>352.50000000000006</v>
      </c>
      <c r="X793" s="14">
        <v>3.3452152454071835E-2</v>
      </c>
      <c r="Y793" s="15">
        <v>0.11829652996845426</v>
      </c>
      <c r="Z793" s="14">
        <v>0.61692015209125484</v>
      </c>
      <c r="AA793" s="14">
        <v>0.17795448313682477</v>
      </c>
      <c r="AB793" s="14">
        <v>1.6104218362282881</v>
      </c>
      <c r="AC793" s="14">
        <v>0.21647765176784525</v>
      </c>
      <c r="AD793" s="13">
        <v>47.27</v>
      </c>
      <c r="AE793" s="15">
        <v>2.2959166666666668</v>
      </c>
      <c r="AF793" s="14">
        <v>0.18165902124584951</v>
      </c>
      <c r="AG793" s="14">
        <v>0.75305921534643061</v>
      </c>
      <c r="AH793" s="15">
        <v>0.45623342175066312</v>
      </c>
      <c r="AI793" s="5">
        <v>1.25</v>
      </c>
      <c r="AJ793" s="15">
        <v>65.4585152838428</v>
      </c>
      <c r="AK793" s="15">
        <v>65.4585152838428</v>
      </c>
      <c r="AL793" s="15">
        <v>39.066115702479344</v>
      </c>
      <c r="AM793" s="15" t="s">
        <v>7128</v>
      </c>
      <c r="AN793" s="15">
        <v>7.4392059553349883</v>
      </c>
      <c r="AO793" s="15">
        <v>1.1629169899146625</v>
      </c>
      <c r="AP793" s="15">
        <v>22.031250000000004</v>
      </c>
      <c r="AQ793" s="15">
        <v>14.566115702479342</v>
      </c>
      <c r="AR793" s="15">
        <v>4.4676806083650193</v>
      </c>
      <c r="AS793" s="15">
        <v>1.3673390224980606</v>
      </c>
      <c r="AT793" s="14">
        <v>0</v>
      </c>
      <c r="AU793" s="14">
        <v>0</v>
      </c>
      <c r="AV793" s="12">
        <v>5.1500000000000004E-2</v>
      </c>
      <c r="AW793" s="12">
        <v>0.222</v>
      </c>
      <c r="AX793" s="12">
        <v>2.46E-2</v>
      </c>
      <c r="AY793" s="12">
        <v>0.29699999999999999</v>
      </c>
      <c r="AZ793" s="14" t="s">
        <v>7128</v>
      </c>
      <c r="BA793" s="14">
        <v>0.113</v>
      </c>
      <c r="BB793" s="14">
        <v>0.17890624999999999</v>
      </c>
      <c r="BC793" s="14">
        <v>8.6843247937472862E-2</v>
      </c>
      <c r="BD793" s="14">
        <v>1.7765709852598913E-2</v>
      </c>
      <c r="BE793" s="14">
        <v>6.2063615205585725E-2</v>
      </c>
      <c r="BF793" s="14">
        <v>0.42553191489361702</v>
      </c>
      <c r="BG793" s="14">
        <v>0.1956</v>
      </c>
      <c r="BH793" s="13">
        <v>4.58</v>
      </c>
      <c r="BI793" s="13">
        <v>4.58</v>
      </c>
      <c r="BJ793" s="13">
        <v>16</v>
      </c>
      <c r="BK793" s="13">
        <v>16</v>
      </c>
      <c r="BL793" s="13">
        <v>257.8</v>
      </c>
      <c r="BM793" s="13">
        <v>257.8</v>
      </c>
      <c r="BN793" s="13">
        <v>24.2</v>
      </c>
      <c r="BO793" s="13">
        <v>24.2</v>
      </c>
      <c r="BP793" s="13">
        <v>9.1914893617021285</v>
      </c>
      <c r="BQ793" s="13">
        <v>0</v>
      </c>
      <c r="BR793" s="13">
        <v>0</v>
      </c>
      <c r="BS793" s="13">
        <v>-8.14</v>
      </c>
      <c r="BT793" s="14">
        <v>-0.88560185185185181</v>
      </c>
      <c r="BU793" s="13">
        <v>17.331489361702129</v>
      </c>
      <c r="BV793" s="13">
        <v>12.72</v>
      </c>
      <c r="BW793" s="13">
        <v>12.72</v>
      </c>
      <c r="BX793" s="13">
        <v>25.6</v>
      </c>
      <c r="BY793" s="13">
        <v>105.84</v>
      </c>
      <c r="BZ793" s="13">
        <v>40.299999999999997</v>
      </c>
      <c r="CA793" s="13">
        <v>78.900000000000006</v>
      </c>
      <c r="CB793" s="13">
        <v>0</v>
      </c>
      <c r="CC793" s="15">
        <v>0.91200000000000003</v>
      </c>
      <c r="CD793" s="15">
        <v>0.65300000000000002</v>
      </c>
      <c r="CE793" s="15">
        <v>0.36</v>
      </c>
      <c r="CF793" s="15" t="s">
        <v>7128</v>
      </c>
      <c r="CG793" s="15" t="s">
        <v>7128</v>
      </c>
      <c r="CH793" s="13" t="s">
        <v>7128</v>
      </c>
      <c r="CI793" s="13" t="s">
        <v>7128</v>
      </c>
      <c r="CJ793" s="13">
        <v>0</v>
      </c>
      <c r="CK793" s="12">
        <f t="shared" si="24"/>
        <v>0</v>
      </c>
      <c r="CL793" s="36">
        <f t="shared" si="25"/>
        <v>3.2674271229404308</v>
      </c>
      <c r="CM793" s="13">
        <v>7.99</v>
      </c>
      <c r="CN793" s="13">
        <v>3.4</v>
      </c>
      <c r="CO793" s="13">
        <v>4.58</v>
      </c>
      <c r="CP793" s="13">
        <v>299.8</v>
      </c>
      <c r="CQ793" s="13">
        <v>24.2</v>
      </c>
      <c r="CR793" s="13">
        <v>352.50000000000006</v>
      </c>
      <c r="CS793" s="13" t="s">
        <v>7128</v>
      </c>
      <c r="CT793" s="13">
        <v>0</v>
      </c>
      <c r="CU793" s="13">
        <v>15.8596</v>
      </c>
      <c r="CV793" s="13">
        <v>78.900000000000006</v>
      </c>
      <c r="CW793" s="13">
        <v>24.2</v>
      </c>
      <c r="CX793" s="12">
        <v>0.173421875</v>
      </c>
      <c r="CY793" s="12">
        <v>8.6081198436821535E-2</v>
      </c>
      <c r="CZ793" s="15">
        <v>14.566115702479342</v>
      </c>
      <c r="DA793" s="20"/>
      <c r="DB793" s="20"/>
    </row>
    <row r="794" spans="1:106">
      <c r="A794" s="8" t="s">
        <v>3557</v>
      </c>
      <c r="B794" s="8" t="s">
        <v>3558</v>
      </c>
      <c r="C794" s="9" t="s">
        <v>7155</v>
      </c>
      <c r="D794" s="9" t="s">
        <v>7126</v>
      </c>
      <c r="E794" s="10" t="s">
        <v>7127</v>
      </c>
      <c r="F794" s="10" t="s">
        <v>7126</v>
      </c>
      <c r="G794" s="11">
        <v>0.92</v>
      </c>
      <c r="H794" s="11">
        <v>0.92</v>
      </c>
      <c r="I794" s="12">
        <v>9.0499999999999997E-2</v>
      </c>
      <c r="J794" s="12">
        <v>0.13976</v>
      </c>
      <c r="K794" s="12">
        <v>5.1999999999999998E-2</v>
      </c>
      <c r="L794" s="12">
        <v>0.1085</v>
      </c>
      <c r="M794" s="12">
        <v>7.162085E-2</v>
      </c>
      <c r="N794" s="12">
        <v>0.13976</v>
      </c>
      <c r="O794" s="12">
        <v>-7.6267936507936507E-2</v>
      </c>
      <c r="P794" s="12">
        <v>-7.146899439214785E-2</v>
      </c>
      <c r="Q794" s="13">
        <v>1.79</v>
      </c>
      <c r="R794" s="13">
        <v>0</v>
      </c>
      <c r="S794" s="13">
        <v>0</v>
      </c>
      <c r="T794" s="13">
        <v>0</v>
      </c>
      <c r="U794" s="13">
        <v>1.79</v>
      </c>
      <c r="V794" s="13">
        <v>0</v>
      </c>
      <c r="W794" s="13">
        <v>1.79</v>
      </c>
      <c r="X794" s="14">
        <v>0</v>
      </c>
      <c r="Y794" s="15">
        <v>0.66006600660066006</v>
      </c>
      <c r="Z794" s="14" t="s">
        <v>7128</v>
      </c>
      <c r="AA794" s="14">
        <v>0</v>
      </c>
      <c r="AB794" s="14" t="s">
        <v>7128</v>
      </c>
      <c r="AC794" s="14">
        <v>0</v>
      </c>
      <c r="AD794" s="13">
        <v>0.59299999999999997</v>
      </c>
      <c r="AE794" s="15">
        <v>1.8598055555555557</v>
      </c>
      <c r="AF794" s="14">
        <v>8.3666002653407553E-2</v>
      </c>
      <c r="AG794" s="14">
        <v>0.93944968693683351</v>
      </c>
      <c r="AH794" s="15">
        <v>0.67840375586854462</v>
      </c>
      <c r="AI794" s="5">
        <v>4.9847715736040605</v>
      </c>
      <c r="AJ794" s="15">
        <v>4.9722222222222223</v>
      </c>
      <c r="AK794" s="15">
        <v>4.9722222222222223</v>
      </c>
      <c r="AL794" s="15" t="s">
        <v>7128</v>
      </c>
      <c r="AM794" s="15" t="s">
        <v>7128</v>
      </c>
      <c r="AN794" s="15" t="s">
        <v>7128</v>
      </c>
      <c r="AO794" s="15">
        <v>0.16126126126126128</v>
      </c>
      <c r="AP794" s="15">
        <v>1.8228105906313645</v>
      </c>
      <c r="AQ794" s="15">
        <v>1.5701754385964914</v>
      </c>
      <c r="AR794" s="15" t="s">
        <v>7128</v>
      </c>
      <c r="AS794" s="15">
        <v>0.16126126126126128</v>
      </c>
      <c r="AT794" s="14">
        <v>0.13333333333333333</v>
      </c>
      <c r="AU794" s="14">
        <v>2.6815642458100558E-2</v>
      </c>
      <c r="AV794" s="12">
        <v>0.185</v>
      </c>
      <c r="AW794" s="12">
        <v>0.60899999999999999</v>
      </c>
      <c r="AX794" s="12">
        <v>0.18899999999999997</v>
      </c>
      <c r="AY794" s="12">
        <v>0.13</v>
      </c>
      <c r="AZ794" s="14" t="s">
        <v>7128</v>
      </c>
      <c r="BA794" s="14" t="s">
        <v>7128</v>
      </c>
      <c r="BB794" s="14">
        <v>6.3492063492063489E-2</v>
      </c>
      <c r="BC794" s="14">
        <v>6.8291005607852145E-2</v>
      </c>
      <c r="BD794" s="14">
        <v>3.2432432432432434E-2</v>
      </c>
      <c r="BE794" s="14">
        <v>8.8468468468468467E-2</v>
      </c>
      <c r="BF794" s="14">
        <v>0.42766295707472179</v>
      </c>
      <c r="BG794" s="14">
        <v>1.1399999999999999E-2</v>
      </c>
      <c r="BH794" s="13">
        <v>0.36</v>
      </c>
      <c r="BI794" s="13">
        <v>0.36</v>
      </c>
      <c r="BJ794" s="13">
        <v>0.98199999999999998</v>
      </c>
      <c r="BK794" s="13">
        <v>0.98199999999999998</v>
      </c>
      <c r="BL794" s="13">
        <v>11.1</v>
      </c>
      <c r="BM794" s="13">
        <v>11.1</v>
      </c>
      <c r="BN794" s="13">
        <v>1.1399999999999999</v>
      </c>
      <c r="BO794" s="13">
        <v>1.1399999999999999</v>
      </c>
      <c r="BP794" s="13">
        <v>0.56203497615262321</v>
      </c>
      <c r="BQ794" s="13">
        <v>1.42</v>
      </c>
      <c r="BR794" s="13">
        <v>-1.21</v>
      </c>
      <c r="BS794" s="13">
        <v>-9.7000000000000003E-2</v>
      </c>
      <c r="BT794" s="14">
        <v>-2.3254780493324279</v>
      </c>
      <c r="BU794" s="13">
        <v>1.8690349761526233</v>
      </c>
      <c r="BV794" s="13">
        <v>0.24699999999999989</v>
      </c>
      <c r="BW794" s="13">
        <v>1.6669999999999998</v>
      </c>
      <c r="BX794" s="13">
        <v>5.67</v>
      </c>
      <c r="BY794" s="13">
        <v>8.23</v>
      </c>
      <c r="BZ794" s="13">
        <v>0</v>
      </c>
      <c r="CA794" s="13">
        <v>0</v>
      </c>
      <c r="CB794" s="13">
        <v>-4.8000000000000001E-2</v>
      </c>
      <c r="CC794" s="15">
        <v>0.52400000000000002</v>
      </c>
      <c r="CD794" s="15">
        <v>0.96499999999999997</v>
      </c>
      <c r="CE794" s="15">
        <v>0.36</v>
      </c>
      <c r="CF794" s="15" t="s">
        <v>7128</v>
      </c>
      <c r="CG794" s="15" t="s">
        <v>7128</v>
      </c>
      <c r="CH794" s="13" t="s">
        <v>7128</v>
      </c>
      <c r="CI794" s="13" t="s">
        <v>7128</v>
      </c>
      <c r="CJ794" s="13">
        <v>-4.8000000000000001E-2</v>
      </c>
      <c r="CK794" s="12">
        <f t="shared" si="24"/>
        <v>0.1943319838056681</v>
      </c>
      <c r="CL794" s="36" t="str">
        <f t="shared" si="25"/>
        <v>NA</v>
      </c>
      <c r="CM794" s="13">
        <v>0.629</v>
      </c>
      <c r="CN794" s="13">
        <v>0.26900000000000002</v>
      </c>
      <c r="CO794" s="13">
        <v>0.36</v>
      </c>
      <c r="CP794" s="13">
        <v>1.79</v>
      </c>
      <c r="CQ794" s="13">
        <v>1.1399999999999999</v>
      </c>
      <c r="CR794" s="13">
        <v>1.79</v>
      </c>
      <c r="CS794" s="13">
        <v>0.24699999999999989</v>
      </c>
      <c r="CT794" s="13">
        <v>0</v>
      </c>
      <c r="CU794" s="13">
        <v>0.98199999999999998</v>
      </c>
      <c r="CV794" s="13">
        <v>0</v>
      </c>
      <c r="CW794" s="13">
        <v>1.1399999999999999</v>
      </c>
      <c r="CX794" s="12">
        <v>6.3492063492063489E-2</v>
      </c>
      <c r="CY794" s="12">
        <v>6.8291005607852145E-2</v>
      </c>
      <c r="CZ794" s="15">
        <v>1.5701754385964914</v>
      </c>
      <c r="DA794" s="20"/>
      <c r="DB794" s="20"/>
    </row>
    <row r="795" spans="1:106" ht="24">
      <c r="A795" s="8" t="s">
        <v>5863</v>
      </c>
      <c r="B795" s="8" t="s">
        <v>5864</v>
      </c>
      <c r="C795" s="9" t="s">
        <v>7142</v>
      </c>
      <c r="D795" s="9" t="s">
        <v>7126</v>
      </c>
      <c r="E795" s="10" t="s">
        <v>7127</v>
      </c>
      <c r="F795" s="10" t="s">
        <v>7126</v>
      </c>
      <c r="G795" s="11">
        <v>0.1</v>
      </c>
      <c r="H795" s="11">
        <v>0.10013061224489797</v>
      </c>
      <c r="I795" s="12">
        <v>9.0499999999999997E-2</v>
      </c>
      <c r="J795" s="12">
        <v>6.5561820408163274E-2</v>
      </c>
      <c r="K795" s="12">
        <v>4.7E-2</v>
      </c>
      <c r="L795" s="12">
        <v>0.10350000000000001</v>
      </c>
      <c r="M795" s="12">
        <v>6.8320350000000002E-2</v>
      </c>
      <c r="N795" s="12">
        <v>6.5568111239615576E-2</v>
      </c>
      <c r="O795" s="12">
        <v>-6.3499964738060174E-2</v>
      </c>
      <c r="P795" s="12">
        <v>-6.3408284025792683E-2</v>
      </c>
      <c r="Q795" s="13">
        <v>1.75</v>
      </c>
      <c r="R795" s="13">
        <v>0</v>
      </c>
      <c r="S795" s="13">
        <v>4.0000000000000001E-3</v>
      </c>
      <c r="T795" s="13">
        <v>4.0000000000000001E-3</v>
      </c>
      <c r="U795" s="13">
        <v>1.754</v>
      </c>
      <c r="V795" s="13">
        <v>0.06</v>
      </c>
      <c r="W795" s="13">
        <v>1.694</v>
      </c>
      <c r="X795" s="14">
        <v>3.4207525655644243E-2</v>
      </c>
      <c r="Y795" s="15">
        <v>2.1367521367521368E-2</v>
      </c>
      <c r="Z795" s="14">
        <v>2.1459227467811159E-3</v>
      </c>
      <c r="AA795" s="14">
        <v>2.2805017103762829E-3</v>
      </c>
      <c r="AB795" s="14">
        <v>2.1505376344086021E-3</v>
      </c>
      <c r="AC795" s="14">
        <v>2.2857142857142859E-3</v>
      </c>
      <c r="AD795" s="13">
        <v>0.14899999999999999</v>
      </c>
      <c r="AE795" s="15">
        <v>-5.5277777777777766E-2</v>
      </c>
      <c r="AF795" s="14">
        <v>3.1622776601683791E-2</v>
      </c>
      <c r="AG795" s="14" t="s">
        <v>7128</v>
      </c>
      <c r="AH795" s="15">
        <v>0.62841530054644801</v>
      </c>
      <c r="AI795" s="5" t="s">
        <v>7128</v>
      </c>
      <c r="AJ795" s="15">
        <v>437.5</v>
      </c>
      <c r="AK795" s="15">
        <v>437.5</v>
      </c>
      <c r="AL795" s="15" t="s">
        <v>7128</v>
      </c>
      <c r="AM795" s="15" t="s">
        <v>7128</v>
      </c>
      <c r="AN795" s="15">
        <v>0.94086021505376338</v>
      </c>
      <c r="AO795" s="15">
        <v>250</v>
      </c>
      <c r="AP795" s="15">
        <v>242</v>
      </c>
      <c r="AQ795" s="15">
        <v>211.75</v>
      </c>
      <c r="AR795" s="15">
        <v>0.93902439024390238</v>
      </c>
      <c r="AS795" s="15">
        <v>242</v>
      </c>
      <c r="AT795" s="14">
        <v>0</v>
      </c>
      <c r="AU795" s="14">
        <v>0</v>
      </c>
      <c r="AV795" s="12">
        <v>-0.45299999999999996</v>
      </c>
      <c r="AW795" s="12">
        <v>0.35</v>
      </c>
      <c r="AX795" s="12">
        <v>-0.64700000000000002</v>
      </c>
      <c r="AY795" s="12">
        <v>-0.57200000000000006</v>
      </c>
      <c r="AZ795" s="14" t="s">
        <v>7128</v>
      </c>
      <c r="BA795" s="14" t="s">
        <v>7128</v>
      </c>
      <c r="BB795" s="14">
        <v>2.0618556701030928E-3</v>
      </c>
      <c r="BC795" s="14">
        <v>2.1598272138228943E-3</v>
      </c>
      <c r="BD795" s="14">
        <v>0.5714285714285714</v>
      </c>
      <c r="BE795" s="14">
        <v>1</v>
      </c>
      <c r="BF795" s="14">
        <v>0.42857142857142855</v>
      </c>
      <c r="BG795" s="14" t="s">
        <v>7128</v>
      </c>
      <c r="BH795" s="13">
        <v>4.0000000000000001E-3</v>
      </c>
      <c r="BI795" s="13">
        <v>4.0000000000000001E-3</v>
      </c>
      <c r="BJ795" s="13">
        <v>7.0000000000000001E-3</v>
      </c>
      <c r="BK795" s="13">
        <v>7.0000000000000001E-3</v>
      </c>
      <c r="BL795" s="13">
        <v>7.0000000000000001E-3</v>
      </c>
      <c r="BM795" s="13">
        <v>7.0000000000000001E-3</v>
      </c>
      <c r="BN795" s="13">
        <v>8.0000000000000002E-3</v>
      </c>
      <c r="BO795" s="13">
        <v>8.0000000000000002E-3</v>
      </c>
      <c r="BP795" s="13">
        <v>4.0000000000000001E-3</v>
      </c>
      <c r="BQ795" s="13">
        <v>0</v>
      </c>
      <c r="BR795" s="13">
        <v>0</v>
      </c>
      <c r="BS795" s="13">
        <v>-1E-3</v>
      </c>
      <c r="BT795" s="14">
        <v>-0.25</v>
      </c>
      <c r="BU795" s="13">
        <v>5.0000000000000001E-3</v>
      </c>
      <c r="BV795" s="13">
        <v>5.0000000000000001E-3</v>
      </c>
      <c r="BW795" s="13">
        <v>5.0000000000000001E-3</v>
      </c>
      <c r="BX795" s="13">
        <v>1.94</v>
      </c>
      <c r="BY795" s="13">
        <v>1.8519999999999999</v>
      </c>
      <c r="BZ795" s="13">
        <v>1.86</v>
      </c>
      <c r="CA795" s="13">
        <v>1.804</v>
      </c>
      <c r="CB795" s="13">
        <v>0</v>
      </c>
      <c r="CC795" s="15">
        <v>-0.109</v>
      </c>
      <c r="CD795" s="15">
        <v>0.161</v>
      </c>
      <c r="CE795" s="15">
        <v>0.36</v>
      </c>
      <c r="CF795" s="15">
        <v>1.8520327540765105</v>
      </c>
      <c r="CG795" s="15" t="s">
        <v>7128</v>
      </c>
      <c r="CH795" s="13">
        <v>2.7599999999999996E-2</v>
      </c>
      <c r="CI795" s="13" t="s">
        <v>7128</v>
      </c>
      <c r="CJ795" s="13">
        <v>0</v>
      </c>
      <c r="CK795" s="12">
        <f t="shared" si="24"/>
        <v>0</v>
      </c>
      <c r="CL795" s="36">
        <f t="shared" si="25"/>
        <v>3.8802660753880264E-3</v>
      </c>
      <c r="CM795" s="13">
        <v>7.0000000000000001E-3</v>
      </c>
      <c r="CN795" s="13">
        <v>3.0000000000000001E-3</v>
      </c>
      <c r="CO795" s="13">
        <v>4.0000000000000001E-3</v>
      </c>
      <c r="CP795" s="13">
        <v>1.75</v>
      </c>
      <c r="CQ795" s="13">
        <v>8.0000000000000002E-3</v>
      </c>
      <c r="CR795" s="13">
        <v>1.694</v>
      </c>
      <c r="CS795" s="13" t="s">
        <v>7128</v>
      </c>
      <c r="CT795" s="13">
        <v>0</v>
      </c>
      <c r="CU795" s="13">
        <v>7.0000000000000001E-3</v>
      </c>
      <c r="CV795" s="13">
        <v>1.804</v>
      </c>
      <c r="CW795" s="13">
        <v>8.0000000000000002E-3</v>
      </c>
      <c r="CX795" s="12">
        <v>2.0618556701030928E-3</v>
      </c>
      <c r="CY795" s="12">
        <v>2.1598272138228943E-3</v>
      </c>
      <c r="CZ795" s="15">
        <v>211.75</v>
      </c>
      <c r="DA795" s="20"/>
      <c r="DB795" s="20"/>
    </row>
    <row r="796" spans="1:106">
      <c r="A796" s="8" t="s">
        <v>3065</v>
      </c>
      <c r="B796" s="8" t="s">
        <v>3066</v>
      </c>
      <c r="C796" s="9" t="s">
        <v>7155</v>
      </c>
      <c r="D796" s="9" t="s">
        <v>7126</v>
      </c>
      <c r="E796" s="10" t="s">
        <v>7127</v>
      </c>
      <c r="F796" s="10" t="s">
        <v>7126</v>
      </c>
      <c r="G796" s="11">
        <v>0.92</v>
      </c>
      <c r="H796" s="11">
        <v>0.92</v>
      </c>
      <c r="I796" s="12">
        <v>9.0499999999999997E-2</v>
      </c>
      <c r="J796" s="12">
        <v>0.13976</v>
      </c>
      <c r="K796" s="12">
        <v>4.1999999999999996E-2</v>
      </c>
      <c r="L796" s="12">
        <v>9.8500000000000004E-2</v>
      </c>
      <c r="M796" s="12">
        <v>6.5019850000000004E-2</v>
      </c>
      <c r="N796" s="12">
        <v>0.13976</v>
      </c>
      <c r="O796" s="12" t="s">
        <v>7128</v>
      </c>
      <c r="P796" s="12" t="s">
        <v>7128</v>
      </c>
      <c r="Q796" s="13">
        <v>9.7100000000000009</v>
      </c>
      <c r="R796" s="13">
        <v>0</v>
      </c>
      <c r="S796" s="13">
        <v>0</v>
      </c>
      <c r="T796" s="13">
        <v>0</v>
      </c>
      <c r="U796" s="13">
        <v>9.7100000000000009</v>
      </c>
      <c r="V796" s="13">
        <v>0</v>
      </c>
      <c r="W796" s="13">
        <v>9.7100000000000009</v>
      </c>
      <c r="X796" s="14">
        <v>0</v>
      </c>
      <c r="Y796" s="15">
        <v>0.97345132743362828</v>
      </c>
      <c r="Z796" s="14" t="s">
        <v>7128</v>
      </c>
      <c r="AA796" s="14">
        <v>0</v>
      </c>
      <c r="AB796" s="14" t="s">
        <v>7128</v>
      </c>
      <c r="AC796" s="14">
        <v>0</v>
      </c>
      <c r="AD796" s="13">
        <v>0.85799999999999998</v>
      </c>
      <c r="AE796" s="15">
        <v>1.7086666666666668</v>
      </c>
      <c r="AF796" s="14">
        <v>0.15811388300841897</v>
      </c>
      <c r="AG796" s="14">
        <v>0.688744074384673</v>
      </c>
      <c r="AH796" s="15">
        <v>0.43375680580762249</v>
      </c>
      <c r="AI796" s="5">
        <v>6.6573033707865177</v>
      </c>
      <c r="AJ796" s="15">
        <v>6.4304635761589406</v>
      </c>
      <c r="AK796" s="15">
        <v>6.4304635761589406</v>
      </c>
      <c r="AL796" s="15" t="s">
        <v>7128</v>
      </c>
      <c r="AM796" s="15" t="s">
        <v>7128</v>
      </c>
      <c r="AN796" s="15" t="s">
        <v>7128</v>
      </c>
      <c r="AO796" s="15">
        <v>0.48308457711442787</v>
      </c>
      <c r="AP796" s="15">
        <v>4.0970464135021096</v>
      </c>
      <c r="AQ796" s="15">
        <v>3.720306513409962</v>
      </c>
      <c r="AR796" s="15" t="s">
        <v>7128</v>
      </c>
      <c r="AS796" s="15">
        <v>0.48308457711442787</v>
      </c>
      <c r="AT796" s="14">
        <v>0</v>
      </c>
      <c r="AU796" s="14">
        <v>0</v>
      </c>
      <c r="AV796" s="12">
        <v>0.20800000000000002</v>
      </c>
      <c r="AW796" s="12">
        <v>0.14000000000000001</v>
      </c>
      <c r="AX796" s="12">
        <v>0.152</v>
      </c>
      <c r="AY796" s="12">
        <v>0.14300000000000002</v>
      </c>
      <c r="AZ796" s="14" t="s">
        <v>7128</v>
      </c>
      <c r="BA796" s="14" t="s">
        <v>7128</v>
      </c>
      <c r="BB796" s="14" t="s">
        <v>7128</v>
      </c>
      <c r="BC796" s="14" t="s">
        <v>7128</v>
      </c>
      <c r="BD796" s="14">
        <v>7.512437810945273E-2</v>
      </c>
      <c r="BE796" s="14">
        <v>0.11791044776119403</v>
      </c>
      <c r="BF796" s="14">
        <v>0.27004830917874401</v>
      </c>
      <c r="BG796" s="14">
        <v>1.26E-2</v>
      </c>
      <c r="BH796" s="13">
        <v>1.51</v>
      </c>
      <c r="BI796" s="13">
        <v>1.51</v>
      </c>
      <c r="BJ796" s="13">
        <v>2.37</v>
      </c>
      <c r="BK796" s="13">
        <v>2.37</v>
      </c>
      <c r="BL796" s="13">
        <v>20.100000000000001</v>
      </c>
      <c r="BM796" s="13">
        <v>20.100000000000001</v>
      </c>
      <c r="BN796" s="13">
        <v>2.61</v>
      </c>
      <c r="BO796" s="13">
        <v>2.61</v>
      </c>
      <c r="BP796" s="13">
        <v>1.7299855072463768</v>
      </c>
      <c r="BQ796" s="13">
        <v>0</v>
      </c>
      <c r="BR796" s="13">
        <v>0</v>
      </c>
      <c r="BS796" s="13">
        <v>-0.48399999999999999</v>
      </c>
      <c r="BT796" s="14">
        <v>-0.27977112985783581</v>
      </c>
      <c r="BU796" s="13">
        <v>2.2139855072463765</v>
      </c>
      <c r="BV796" s="13">
        <v>1.994</v>
      </c>
      <c r="BW796" s="13">
        <v>1.994</v>
      </c>
      <c r="BX796" s="13">
        <v>0</v>
      </c>
      <c r="BY796" s="13">
        <v>0</v>
      </c>
      <c r="BZ796" s="13">
        <v>0</v>
      </c>
      <c r="CA796" s="13">
        <v>0</v>
      </c>
      <c r="CB796" s="13">
        <v>0</v>
      </c>
      <c r="CC796" s="15">
        <v>0.72599999999999998</v>
      </c>
      <c r="CD796" s="15">
        <v>0.39</v>
      </c>
      <c r="CE796" s="15">
        <v>0.36</v>
      </c>
      <c r="CF796" s="15" t="s">
        <v>7128</v>
      </c>
      <c r="CG796" s="15" t="s">
        <v>7128</v>
      </c>
      <c r="CH796" s="13" t="s">
        <v>7128</v>
      </c>
      <c r="CI796" s="13" t="s">
        <v>7128</v>
      </c>
      <c r="CJ796" s="13">
        <v>0</v>
      </c>
      <c r="CK796" s="12">
        <f t="shared" si="24"/>
        <v>0</v>
      </c>
      <c r="CL796" s="36" t="str">
        <f t="shared" si="25"/>
        <v>NA</v>
      </c>
      <c r="CM796" s="13">
        <v>2.0699999999999998</v>
      </c>
      <c r="CN796" s="13">
        <v>0.55900000000000005</v>
      </c>
      <c r="CO796" s="13">
        <v>1.51</v>
      </c>
      <c r="CP796" s="13">
        <v>9.7100000000000009</v>
      </c>
      <c r="CQ796" s="13">
        <v>2.61</v>
      </c>
      <c r="CR796" s="13">
        <v>9.7100000000000009</v>
      </c>
      <c r="CS796" s="13" t="s">
        <v>7128</v>
      </c>
      <c r="CT796" s="13">
        <v>0</v>
      </c>
      <c r="CU796" s="13">
        <v>2.3677999999999999</v>
      </c>
      <c r="CV796" s="13">
        <v>0</v>
      </c>
      <c r="CW796" s="13">
        <v>2.61</v>
      </c>
      <c r="CX796" s="12" t="s">
        <v>7128</v>
      </c>
      <c r="CY796" s="12" t="s">
        <v>7128</v>
      </c>
      <c r="CZ796" s="15">
        <v>3.720306513409962</v>
      </c>
      <c r="DA796" s="20"/>
      <c r="DB796" s="20"/>
    </row>
    <row r="797" spans="1:106">
      <c r="A797" s="8" t="s">
        <v>2839</v>
      </c>
      <c r="B797" s="8" t="s">
        <v>2840</v>
      </c>
      <c r="C797" s="9" t="s">
        <v>7141</v>
      </c>
      <c r="D797" s="9" t="s">
        <v>7126</v>
      </c>
      <c r="E797" s="10" t="s">
        <v>7127</v>
      </c>
      <c r="F797" s="10" t="s">
        <v>7126</v>
      </c>
      <c r="G797" s="11">
        <v>0.73</v>
      </c>
      <c r="H797" s="11">
        <v>2.4311894273127752</v>
      </c>
      <c r="I797" s="12">
        <v>9.0499999999999997E-2</v>
      </c>
      <c r="J797" s="12">
        <v>0.27652264317180614</v>
      </c>
      <c r="K797" s="12">
        <v>5.1999999999999998E-2</v>
      </c>
      <c r="L797" s="12">
        <v>0.1085</v>
      </c>
      <c r="M797" s="12">
        <v>7.162085E-2</v>
      </c>
      <c r="N797" s="12">
        <v>0.13314559477513227</v>
      </c>
      <c r="O797" s="12" t="s">
        <v>7128</v>
      </c>
      <c r="P797" s="12">
        <v>-0.19626969348816248</v>
      </c>
      <c r="Q797" s="13">
        <v>22.7</v>
      </c>
      <c r="R797" s="13">
        <v>0</v>
      </c>
      <c r="S797" s="13">
        <v>52.9</v>
      </c>
      <c r="T797" s="13">
        <v>52.9</v>
      </c>
      <c r="U797" s="13">
        <v>75.599999999999994</v>
      </c>
      <c r="V797" s="13">
        <v>4.2</v>
      </c>
      <c r="W797" s="13">
        <v>71.399999999999991</v>
      </c>
      <c r="X797" s="14">
        <v>5.5555555555555559E-2</v>
      </c>
      <c r="Y797" s="15">
        <v>0.63541666666666663</v>
      </c>
      <c r="Z797" s="14" t="s">
        <v>7128</v>
      </c>
      <c r="AA797" s="14">
        <v>0.69973544973544977</v>
      </c>
      <c r="AB797" s="14" t="s">
        <v>7128</v>
      </c>
      <c r="AC797" s="14">
        <v>2.3303964757709252</v>
      </c>
      <c r="AD797" s="13">
        <v>0.47299999999999998</v>
      </c>
      <c r="AE797" s="15">
        <v>3.347777777777778</v>
      </c>
      <c r="AF797" s="14">
        <v>0.17320508075688773</v>
      </c>
      <c r="AG797" s="14">
        <v>0.91798692801150494</v>
      </c>
      <c r="AH797" s="15">
        <v>0.57924263674614296</v>
      </c>
      <c r="AI797" s="5" t="s">
        <v>7128</v>
      </c>
      <c r="AJ797" s="15" t="s">
        <v>7128</v>
      </c>
      <c r="AK797" s="15" t="s">
        <v>7128</v>
      </c>
      <c r="AL797" s="15" t="s">
        <v>7128</v>
      </c>
      <c r="AM797" s="15" t="s">
        <v>7128</v>
      </c>
      <c r="AN797" s="15" t="s">
        <v>7128</v>
      </c>
      <c r="AO797" s="15">
        <v>0.85660377358490558</v>
      </c>
      <c r="AP797" s="15" t="s">
        <v>7128</v>
      </c>
      <c r="AQ797" s="15">
        <v>43.012048192771083</v>
      </c>
      <c r="AR797" s="15">
        <v>3.1875</v>
      </c>
      <c r="AS797" s="15">
        <v>2.6943396226415093</v>
      </c>
      <c r="AT797" s="14" t="s">
        <v>7128</v>
      </c>
      <c r="AU797" s="14">
        <v>0</v>
      </c>
      <c r="AV797" s="12" t="s">
        <v>7128</v>
      </c>
      <c r="AW797" s="12" t="s">
        <v>7128</v>
      </c>
      <c r="AX797" s="12">
        <v>-7.7300000000000008E-2</v>
      </c>
      <c r="AY797" s="12">
        <v>-0.14499999999999999</v>
      </c>
      <c r="AZ797" s="14" t="s">
        <v>7128</v>
      </c>
      <c r="BA797" s="14" t="s">
        <v>7128</v>
      </c>
      <c r="BB797" s="14" t="s">
        <v>7128</v>
      </c>
      <c r="BC797" s="14">
        <v>-6.3124098713030222E-2</v>
      </c>
      <c r="BD797" s="14">
        <v>-0.23547169811320756</v>
      </c>
      <c r="BE797" s="14">
        <v>-8.7547169811320755E-2</v>
      </c>
      <c r="BF797" s="14">
        <v>0</v>
      </c>
      <c r="BG797" s="14">
        <v>7.400000000000001E-2</v>
      </c>
      <c r="BH797" s="13">
        <v>-6.24</v>
      </c>
      <c r="BI797" s="13">
        <v>-6.24</v>
      </c>
      <c r="BJ797" s="13">
        <v>-2.3199999999999998</v>
      </c>
      <c r="BK797" s="13">
        <v>-2.3199999999999998</v>
      </c>
      <c r="BL797" s="13">
        <v>26.5</v>
      </c>
      <c r="BM797" s="13">
        <v>26.5</v>
      </c>
      <c r="BN797" s="13">
        <v>1.66</v>
      </c>
      <c r="BO797" s="13">
        <v>1.66</v>
      </c>
      <c r="BP797" s="13">
        <v>-2.3199999999999998</v>
      </c>
      <c r="BQ797" s="13">
        <v>0</v>
      </c>
      <c r="BR797" s="13">
        <v>0</v>
      </c>
      <c r="BS797" s="13">
        <v>-0.42499999999999999</v>
      </c>
      <c r="BT797" s="14" t="s">
        <v>7128</v>
      </c>
      <c r="BU797" s="13">
        <v>-1.8949999999999998</v>
      </c>
      <c r="BV797" s="13">
        <v>-5.8150000000000004</v>
      </c>
      <c r="BW797" s="13">
        <v>-5.8150000000000004</v>
      </c>
      <c r="BX797" s="13">
        <v>-18.100000000000001</v>
      </c>
      <c r="BY797" s="13">
        <v>36.753</v>
      </c>
      <c r="BZ797" s="13">
        <v>-26.3</v>
      </c>
      <c r="CA797" s="13">
        <v>22.4</v>
      </c>
      <c r="CB797" s="13">
        <v>0</v>
      </c>
      <c r="CC797" s="15">
        <v>1.06</v>
      </c>
      <c r="CD797" s="15">
        <v>1.5</v>
      </c>
      <c r="CE797" s="15">
        <v>0.36</v>
      </c>
      <c r="CF797" s="15" t="s">
        <v>7128</v>
      </c>
      <c r="CG797" s="15" t="s">
        <v>7128</v>
      </c>
      <c r="CH797" s="13" t="s">
        <v>7128</v>
      </c>
      <c r="CI797" s="13" t="s">
        <v>7128</v>
      </c>
      <c r="CJ797" s="13">
        <v>0</v>
      </c>
      <c r="CK797" s="12">
        <f t="shared" si="24"/>
        <v>0</v>
      </c>
      <c r="CL797" s="36">
        <f t="shared" si="25"/>
        <v>1.1830357142857144</v>
      </c>
      <c r="CM797" s="13" t="s">
        <v>7128</v>
      </c>
      <c r="CN797" s="13" t="s">
        <v>7128</v>
      </c>
      <c r="CO797" s="13" t="s">
        <v>7128</v>
      </c>
      <c r="CP797" s="13" t="s">
        <v>7128</v>
      </c>
      <c r="CQ797" s="13">
        <v>1.66</v>
      </c>
      <c r="CR797" s="13">
        <v>71.399999999999991</v>
      </c>
      <c r="CS797" s="13" t="s">
        <v>7128</v>
      </c>
      <c r="CT797" s="13">
        <v>0</v>
      </c>
      <c r="CU797" s="13">
        <v>-2.3199999999999998</v>
      </c>
      <c r="CV797" s="13">
        <v>22.4</v>
      </c>
      <c r="CW797" s="13">
        <v>1.66</v>
      </c>
      <c r="CX797" s="12" t="s">
        <v>7128</v>
      </c>
      <c r="CY797" s="12">
        <v>-6.3124098713030222E-2</v>
      </c>
      <c r="CZ797" s="15">
        <v>43.012048192771083</v>
      </c>
      <c r="DA797" s="20"/>
      <c r="DB797" s="20"/>
    </row>
    <row r="798" spans="1:106">
      <c r="A798" s="8" t="s">
        <v>5785</v>
      </c>
      <c r="B798" s="8" t="s">
        <v>5786</v>
      </c>
      <c r="C798" s="9" t="s">
        <v>7133</v>
      </c>
      <c r="D798" s="9" t="s">
        <v>7126</v>
      </c>
      <c r="E798" s="10" t="s">
        <v>7127</v>
      </c>
      <c r="F798" s="10" t="s">
        <v>7126</v>
      </c>
      <c r="G798" s="11">
        <v>0.92</v>
      </c>
      <c r="H798" s="11">
        <v>0.92</v>
      </c>
      <c r="I798" s="12">
        <v>9.0499999999999997E-2</v>
      </c>
      <c r="J798" s="12">
        <v>0.13976</v>
      </c>
      <c r="K798" s="12">
        <v>4.7E-2</v>
      </c>
      <c r="L798" s="12">
        <v>0.10350000000000001</v>
      </c>
      <c r="M798" s="12">
        <v>6.8320350000000002E-2</v>
      </c>
      <c r="N798" s="12">
        <v>0.13976</v>
      </c>
      <c r="O798" s="12">
        <v>-0.13976</v>
      </c>
      <c r="P798" s="12">
        <v>-0.13976</v>
      </c>
      <c r="Q798" s="13">
        <v>0.80300000000000005</v>
      </c>
      <c r="R798" s="13">
        <v>0</v>
      </c>
      <c r="S798" s="13">
        <v>0</v>
      </c>
      <c r="T798" s="13">
        <v>0</v>
      </c>
      <c r="U798" s="13">
        <v>0.80300000000000005</v>
      </c>
      <c r="V798" s="13">
        <v>1E-3</v>
      </c>
      <c r="W798" s="13">
        <v>0.80200000000000005</v>
      </c>
      <c r="X798" s="14">
        <v>1.2453300124533001E-3</v>
      </c>
      <c r="Y798" s="15" t="s">
        <v>7128</v>
      </c>
      <c r="Z798" s="14">
        <v>0</v>
      </c>
      <c r="AA798" s="14">
        <v>0</v>
      </c>
      <c r="AB798" s="14">
        <v>0</v>
      </c>
      <c r="AC798" s="14">
        <v>0</v>
      </c>
      <c r="AD798" s="13">
        <v>0.16</v>
      </c>
      <c r="AE798" s="15">
        <v>-0.50588888888888894</v>
      </c>
      <c r="AF798" s="14">
        <v>4.4721359549995794E-2</v>
      </c>
      <c r="AG798" s="14" t="s">
        <v>7128</v>
      </c>
      <c r="AH798" s="15">
        <v>0.55263157894736836</v>
      </c>
      <c r="AI798" s="5" t="s">
        <v>7128</v>
      </c>
      <c r="AJ798" s="15" t="s">
        <v>7128</v>
      </c>
      <c r="AK798" s="15" t="s">
        <v>7128</v>
      </c>
      <c r="AL798" s="15" t="s">
        <v>7128</v>
      </c>
      <c r="AM798" s="15" t="s">
        <v>7128</v>
      </c>
      <c r="AN798" s="15">
        <v>1.0442132639791939</v>
      </c>
      <c r="AO798" s="15">
        <v>44.611111111111114</v>
      </c>
      <c r="AP798" s="15" t="s">
        <v>7128</v>
      </c>
      <c r="AQ798" s="15" t="s">
        <v>7128</v>
      </c>
      <c r="AR798" s="15">
        <v>1.0442708333333335</v>
      </c>
      <c r="AS798" s="15">
        <v>44.555555555555564</v>
      </c>
      <c r="AT798" s="14" t="s">
        <v>7128</v>
      </c>
      <c r="AU798" s="14">
        <v>0</v>
      </c>
      <c r="AV798" s="12">
        <v>-0.18899999999999997</v>
      </c>
      <c r="AW798" s="12">
        <v>-0.21899999999999997</v>
      </c>
      <c r="AX798" s="12">
        <v>-0.373</v>
      </c>
      <c r="AY798" s="12">
        <v>2.2400000000000003E-2</v>
      </c>
      <c r="AZ798" s="14" t="s">
        <v>7128</v>
      </c>
      <c r="BA798" s="14" t="s">
        <v>7128</v>
      </c>
      <c r="BB798" s="14">
        <v>0</v>
      </c>
      <c r="BC798" s="14">
        <v>0</v>
      </c>
      <c r="BD798" s="14">
        <v>0</v>
      </c>
      <c r="BE798" s="14">
        <v>0</v>
      </c>
      <c r="BF798" s="14">
        <v>0</v>
      </c>
      <c r="BG798" s="14" t="s">
        <v>7128</v>
      </c>
      <c r="BH798" s="13">
        <v>0</v>
      </c>
      <c r="BI798" s="13">
        <v>0</v>
      </c>
      <c r="BJ798" s="13">
        <v>0</v>
      </c>
      <c r="BK798" s="13">
        <v>0</v>
      </c>
      <c r="BL798" s="13">
        <v>1.7999999999999999E-2</v>
      </c>
      <c r="BM798" s="13">
        <v>1.7999999999999999E-2</v>
      </c>
      <c r="BN798" s="13">
        <v>0</v>
      </c>
      <c r="BO798" s="13">
        <v>0</v>
      </c>
      <c r="BP798" s="13">
        <v>0</v>
      </c>
      <c r="BQ798" s="13">
        <v>0</v>
      </c>
      <c r="BR798" s="13">
        <v>0</v>
      </c>
      <c r="BS798" s="13">
        <v>0</v>
      </c>
      <c r="BT798" s="14" t="s">
        <v>7128</v>
      </c>
      <c r="BU798" s="13">
        <v>0</v>
      </c>
      <c r="BV798" s="13">
        <v>0</v>
      </c>
      <c r="BW798" s="13">
        <v>0</v>
      </c>
      <c r="BX798" s="13">
        <v>0.72099999999999997</v>
      </c>
      <c r="BY798" s="13">
        <v>0.72599999999999998</v>
      </c>
      <c r="BZ798" s="13">
        <v>0.76900000000000002</v>
      </c>
      <c r="CA798" s="13">
        <v>0.76800000000000002</v>
      </c>
      <c r="CB798" s="13">
        <v>0</v>
      </c>
      <c r="CC798" s="15">
        <v>-0.19400000000000001</v>
      </c>
      <c r="CD798" s="15">
        <v>-0.158</v>
      </c>
      <c r="CE798" s="15">
        <v>0.36</v>
      </c>
      <c r="CF798" s="15" t="s">
        <v>7128</v>
      </c>
      <c r="CG798" s="15" t="s">
        <v>7128</v>
      </c>
      <c r="CH798" s="13" t="s">
        <v>7128</v>
      </c>
      <c r="CI798" s="13" t="s">
        <v>7128</v>
      </c>
      <c r="CJ798" s="13">
        <v>0</v>
      </c>
      <c r="CK798" s="12">
        <f t="shared" si="24"/>
        <v>0</v>
      </c>
      <c r="CL798" s="36">
        <f t="shared" si="25"/>
        <v>2.3437499999999997E-2</v>
      </c>
      <c r="CM798" s="13" t="s">
        <v>7128</v>
      </c>
      <c r="CN798" s="13" t="s">
        <v>7128</v>
      </c>
      <c r="CO798" s="13" t="s">
        <v>7128</v>
      </c>
      <c r="CP798" s="13" t="s">
        <v>7128</v>
      </c>
      <c r="CQ798" s="13" t="s">
        <v>7128</v>
      </c>
      <c r="CR798" s="13" t="s">
        <v>7128</v>
      </c>
      <c r="CS798" s="13" t="s">
        <v>7128</v>
      </c>
      <c r="CT798" s="13">
        <v>0</v>
      </c>
      <c r="CU798" s="13">
        <v>0</v>
      </c>
      <c r="CV798" s="13">
        <v>0.76800000000000002</v>
      </c>
      <c r="CW798" s="13">
        <v>0</v>
      </c>
      <c r="CX798" s="12">
        <v>0</v>
      </c>
      <c r="CY798" s="12">
        <v>0</v>
      </c>
      <c r="CZ798" s="15" t="s">
        <v>7128</v>
      </c>
      <c r="DA798" s="20"/>
      <c r="DB798" s="20"/>
    </row>
    <row r="799" spans="1:106">
      <c r="A799" s="8" t="s">
        <v>197</v>
      </c>
      <c r="B799" s="8" t="s">
        <v>198</v>
      </c>
      <c r="C799" s="9" t="s">
        <v>7155</v>
      </c>
      <c r="D799" s="9" t="s">
        <v>7126</v>
      </c>
      <c r="E799" s="10" t="s">
        <v>7127</v>
      </c>
      <c r="F799" s="10" t="s">
        <v>7126</v>
      </c>
      <c r="G799" s="11">
        <v>0.92</v>
      </c>
      <c r="H799" s="11">
        <v>1.9957398539277633</v>
      </c>
      <c r="I799" s="12">
        <v>9.0499999999999997E-2</v>
      </c>
      <c r="J799" s="12">
        <v>0.23711445678046256</v>
      </c>
      <c r="K799" s="12">
        <v>3.2000000000000001E-2</v>
      </c>
      <c r="L799" s="12">
        <v>8.8499999999999995E-2</v>
      </c>
      <c r="M799" s="12">
        <v>5.8418850000000001E-2</v>
      </c>
      <c r="N799" s="12">
        <v>0.11949305381150713</v>
      </c>
      <c r="O799" s="12">
        <v>-0.19074698839464554</v>
      </c>
      <c r="P799" s="12">
        <v>-2.3520490199369845E-2</v>
      </c>
      <c r="Q799" s="13">
        <v>407.2</v>
      </c>
      <c r="R799" s="13">
        <v>11.817104766162817</v>
      </c>
      <c r="S799" s="13">
        <v>772.4</v>
      </c>
      <c r="T799" s="13">
        <v>784.21710476616283</v>
      </c>
      <c r="U799" s="13">
        <v>1191.4171047661628</v>
      </c>
      <c r="V799" s="13">
        <v>60.2</v>
      </c>
      <c r="W799" s="13">
        <v>1131.2171047661627</v>
      </c>
      <c r="X799" s="14">
        <v>5.0528064234746192E-2</v>
      </c>
      <c r="Y799" s="15">
        <v>6.5415244596131961E-2</v>
      </c>
      <c r="Z799" s="14">
        <v>0.61084799529057665</v>
      </c>
      <c r="AA799" s="14">
        <v>0.65822213029254739</v>
      </c>
      <c r="AB799" s="14">
        <v>1.5696899615015267</v>
      </c>
      <c r="AC799" s="14">
        <v>1.9258769763412644</v>
      </c>
      <c r="AD799" s="13">
        <v>2.3199999999999998</v>
      </c>
      <c r="AE799" s="15">
        <v>1.5589722222222226</v>
      </c>
      <c r="AF799" s="14">
        <v>0.18708286933869708</v>
      </c>
      <c r="AG799" s="14">
        <v>0.41532396993190751</v>
      </c>
      <c r="AH799" s="15">
        <v>0.28145695364238416</v>
      </c>
      <c r="AI799" s="5">
        <v>2.3198804185351265</v>
      </c>
      <c r="AJ799" s="15">
        <v>21.775401069518718</v>
      </c>
      <c r="AK799" s="15">
        <v>21.775401069518718</v>
      </c>
      <c r="AL799" s="15">
        <v>13.181818181818182</v>
      </c>
      <c r="AM799" s="15">
        <v>0.33500617030028795</v>
      </c>
      <c r="AN799" s="15">
        <v>0.81505204163330658</v>
      </c>
      <c r="AO799" s="15">
        <v>0.18244545006496707</v>
      </c>
      <c r="AP799" s="15">
        <v>7.3366768480092253</v>
      </c>
      <c r="AQ799" s="15">
        <v>5.7847972629310291</v>
      </c>
      <c r="AR799" s="15">
        <v>0.92901884325787631</v>
      </c>
      <c r="AS799" s="15">
        <v>0.50684040717154111</v>
      </c>
      <c r="AT799" s="14">
        <v>1.53475935828877</v>
      </c>
      <c r="AU799" s="14">
        <v>7.0481335952848723E-2</v>
      </c>
      <c r="AV799" s="12">
        <v>-0.28000000000000003</v>
      </c>
      <c r="AW799" s="12">
        <v>-0.21600000000000003</v>
      </c>
      <c r="AX799" s="12">
        <v>3.7599999999999995E-2</v>
      </c>
      <c r="AY799" s="12">
        <v>0.13</v>
      </c>
      <c r="AZ799" s="14">
        <v>0.65</v>
      </c>
      <c r="BA799" s="14">
        <v>5.9400000000000001E-2</v>
      </c>
      <c r="BB799" s="14">
        <v>4.6367468385817005E-2</v>
      </c>
      <c r="BC799" s="14">
        <v>9.5972563612137282E-2</v>
      </c>
      <c r="BD799" s="14">
        <v>8.3785115820601275E-3</v>
      </c>
      <c r="BE799" s="14">
        <v>6.9083103654629413E-2</v>
      </c>
      <c r="BF799" s="14">
        <v>0.3928571428571429</v>
      </c>
      <c r="BG799" s="14">
        <v>0.25180000000000002</v>
      </c>
      <c r="BH799" s="13">
        <v>18.7</v>
      </c>
      <c r="BI799" s="13">
        <v>18.7</v>
      </c>
      <c r="BJ799" s="13">
        <v>155.19999999999999</v>
      </c>
      <c r="BK799" s="13">
        <v>154.18657904676741</v>
      </c>
      <c r="BL799" s="13">
        <v>2231.9</v>
      </c>
      <c r="BM799" s="13">
        <v>2231.9</v>
      </c>
      <c r="BN799" s="13">
        <v>194.2</v>
      </c>
      <c r="BO799" s="13">
        <v>195.54999999999998</v>
      </c>
      <c r="BP799" s="13">
        <v>93.613280135537352</v>
      </c>
      <c r="BQ799" s="13">
        <v>-70.899999999999977</v>
      </c>
      <c r="BR799" s="13">
        <v>261.60000000000002</v>
      </c>
      <c r="BS799" s="13">
        <v>-2.9299999999999997</v>
      </c>
      <c r="BT799" s="14">
        <v>2.7631763316645501</v>
      </c>
      <c r="BU799" s="13">
        <v>-165.05671986446268</v>
      </c>
      <c r="BV799" s="13">
        <v>-169.07000000000005</v>
      </c>
      <c r="BW799" s="13">
        <v>-239.97000000000003</v>
      </c>
      <c r="BX799" s="13">
        <v>403.3</v>
      </c>
      <c r="BY799" s="13">
        <v>975.41710476616299</v>
      </c>
      <c r="BZ799" s="13">
        <v>499.6</v>
      </c>
      <c r="CA799" s="13">
        <v>1217.6471047661628</v>
      </c>
      <c r="CB799" s="13">
        <v>-28.7</v>
      </c>
      <c r="CC799" s="15">
        <v>0.51800000000000002</v>
      </c>
      <c r="CD799" s="15">
        <v>0.64900000000000002</v>
      </c>
      <c r="CE799" s="15">
        <v>0.36</v>
      </c>
      <c r="CF799" s="15" t="s">
        <v>7128</v>
      </c>
      <c r="CG799" s="15" t="s">
        <v>7128</v>
      </c>
      <c r="CH799" s="13" t="s">
        <v>7128</v>
      </c>
      <c r="CI799" s="13" t="s">
        <v>7128</v>
      </c>
      <c r="CJ799" s="13">
        <v>-28.7</v>
      </c>
      <c r="CK799" s="12" t="str">
        <f t="shared" si="24"/>
        <v>NA</v>
      </c>
      <c r="CL799" s="36">
        <f t="shared" si="25"/>
        <v>1.8329612834981566</v>
      </c>
      <c r="CM799" s="13">
        <v>72.8</v>
      </c>
      <c r="CN799" s="13">
        <v>28.6</v>
      </c>
      <c r="CO799" s="13">
        <v>18.7</v>
      </c>
      <c r="CP799" s="13">
        <v>407.2</v>
      </c>
      <c r="CQ799" s="13">
        <v>195.54999999999998</v>
      </c>
      <c r="CR799" s="13">
        <v>1131.2171047661627</v>
      </c>
      <c r="CS799" s="13">
        <v>-169.07000000000005</v>
      </c>
      <c r="CT799" s="13">
        <v>4.5619999999999994</v>
      </c>
      <c r="CU799" s="13">
        <v>154.3645790467674</v>
      </c>
      <c r="CV799" s="13">
        <v>1222.2091047661627</v>
      </c>
      <c r="CW799" s="13">
        <v>195.82999999999998</v>
      </c>
      <c r="CX799" s="12">
        <v>4.6285263152733028E-2</v>
      </c>
      <c r="CY799" s="12">
        <v>9.5636071328757594E-2</v>
      </c>
      <c r="CZ799" s="15">
        <v>5.7765260928670932</v>
      </c>
      <c r="DA799" s="20"/>
      <c r="DB799" s="20"/>
    </row>
    <row r="800" spans="1:106">
      <c r="A800" s="8" t="s">
        <v>5395</v>
      </c>
      <c r="B800" s="8" t="s">
        <v>5396</v>
      </c>
      <c r="C800" s="9" t="s">
        <v>7179</v>
      </c>
      <c r="D800" s="9" t="s">
        <v>7126</v>
      </c>
      <c r="E800" s="10" t="s">
        <v>7127</v>
      </c>
      <c r="F800" s="10" t="s">
        <v>7126</v>
      </c>
      <c r="G800" s="11">
        <v>0.79</v>
      </c>
      <c r="H800" s="11">
        <v>0.79</v>
      </c>
      <c r="I800" s="12">
        <v>9.0499999999999997E-2</v>
      </c>
      <c r="J800" s="12">
        <v>0.127995</v>
      </c>
      <c r="K800" s="12">
        <v>4.7E-2</v>
      </c>
      <c r="L800" s="12">
        <v>0.10350000000000001</v>
      </c>
      <c r="M800" s="12">
        <v>6.8320350000000002E-2</v>
      </c>
      <c r="N800" s="12">
        <v>0.127995</v>
      </c>
      <c r="O800" s="12" t="s">
        <v>7128</v>
      </c>
      <c r="P800" s="12" t="s">
        <v>7128</v>
      </c>
      <c r="Q800" s="13">
        <v>0.188</v>
      </c>
      <c r="R800" s="13">
        <v>0</v>
      </c>
      <c r="S800" s="13">
        <v>0</v>
      </c>
      <c r="T800" s="13">
        <v>0</v>
      </c>
      <c r="U800" s="13">
        <v>0.188</v>
      </c>
      <c r="V800" s="13">
        <v>5.8000000000000003E-2</v>
      </c>
      <c r="W800" s="13">
        <v>0.13</v>
      </c>
      <c r="X800" s="14">
        <v>0.30851063829787234</v>
      </c>
      <c r="Y800" s="15">
        <v>0.13297872340425532</v>
      </c>
      <c r="Z800" s="14">
        <v>0</v>
      </c>
      <c r="AA800" s="14">
        <v>0</v>
      </c>
      <c r="AB800" s="14">
        <v>0</v>
      </c>
      <c r="AC800" s="14">
        <v>0</v>
      </c>
      <c r="AD800" s="13">
        <v>0.1</v>
      </c>
      <c r="AE800" s="15">
        <v>-6.2583333333333338E-2</v>
      </c>
      <c r="AF800" s="14" t="s">
        <v>7128</v>
      </c>
      <c r="AG800" s="14" t="s">
        <v>7128</v>
      </c>
      <c r="AH800" s="15">
        <v>0.11731843575418997</v>
      </c>
      <c r="AI800" s="5" t="s">
        <v>7128</v>
      </c>
      <c r="AJ800" s="15">
        <v>2.1860465116279073</v>
      </c>
      <c r="AK800" s="15">
        <v>2.1860465116279073</v>
      </c>
      <c r="AL800" s="15" t="s">
        <v>7128</v>
      </c>
      <c r="AM800" s="15" t="s">
        <v>7128</v>
      </c>
      <c r="AN800" s="15">
        <v>0.17407407407407408</v>
      </c>
      <c r="AO800" s="15">
        <v>0.94</v>
      </c>
      <c r="AP800" s="15">
        <v>1.1016949152542375</v>
      </c>
      <c r="AQ800" s="15">
        <v>1.0833333333333335</v>
      </c>
      <c r="AR800" s="15">
        <v>0.12720156555772993</v>
      </c>
      <c r="AS800" s="15">
        <v>0.65</v>
      </c>
      <c r="AT800" s="14">
        <v>0</v>
      </c>
      <c r="AU800" s="14">
        <v>0</v>
      </c>
      <c r="AV800" s="12">
        <v>0.34799999999999998</v>
      </c>
      <c r="AW800" s="12">
        <v>0.23199999999999998</v>
      </c>
      <c r="AX800" s="12">
        <v>-0.16800000000000001</v>
      </c>
      <c r="AY800" s="12">
        <v>0.08</v>
      </c>
      <c r="AZ800" s="14" t="s">
        <v>7128</v>
      </c>
      <c r="BA800" s="14" t="s">
        <v>7128</v>
      </c>
      <c r="BB800" s="14" t="s">
        <v>7128</v>
      </c>
      <c r="BC800" s="14" t="s">
        <v>7128</v>
      </c>
      <c r="BD800" s="14">
        <v>0.42999999999999994</v>
      </c>
      <c r="BE800" s="14">
        <v>0.59</v>
      </c>
      <c r="BF800" s="14">
        <v>0.28925619834710747</v>
      </c>
      <c r="BG800" s="14">
        <v>7.0599999999999996E-2</v>
      </c>
      <c r="BH800" s="13">
        <v>8.5999999999999993E-2</v>
      </c>
      <c r="BI800" s="13">
        <v>8.5999999999999993E-2</v>
      </c>
      <c r="BJ800" s="13">
        <v>0.11799999999999999</v>
      </c>
      <c r="BK800" s="13">
        <v>0.11799999999999999</v>
      </c>
      <c r="BL800" s="13">
        <v>0.2</v>
      </c>
      <c r="BM800" s="13">
        <v>0.2</v>
      </c>
      <c r="BN800" s="13">
        <v>0.12</v>
      </c>
      <c r="BO800" s="13">
        <v>0.12</v>
      </c>
      <c r="BP800" s="13">
        <v>8.3867768595041317E-2</v>
      </c>
      <c r="BQ800" s="13">
        <v>0</v>
      </c>
      <c r="BR800" s="13">
        <v>0</v>
      </c>
      <c r="BS800" s="13">
        <v>-1E-3</v>
      </c>
      <c r="BT800" s="14">
        <v>-1.1923531730390225E-2</v>
      </c>
      <c r="BU800" s="13">
        <v>8.4867768595041318E-2</v>
      </c>
      <c r="BV800" s="13">
        <v>8.6999999999999994E-2</v>
      </c>
      <c r="BW800" s="13">
        <v>8.6999999999999994E-2</v>
      </c>
      <c r="BX800" s="13">
        <v>0</v>
      </c>
      <c r="BY800" s="13">
        <v>0</v>
      </c>
      <c r="BZ800" s="13">
        <v>1.08</v>
      </c>
      <c r="CA800" s="13">
        <v>1.022</v>
      </c>
      <c r="CB800" s="13">
        <v>0</v>
      </c>
      <c r="CC800" s="15">
        <v>-8.9999999999999993E-3</v>
      </c>
      <c r="CD800" s="15">
        <v>-0.05</v>
      </c>
      <c r="CE800" s="15">
        <v>0.36</v>
      </c>
      <c r="CF800" s="15" t="s">
        <v>7128</v>
      </c>
      <c r="CG800" s="15" t="s">
        <v>7128</v>
      </c>
      <c r="CH800" s="13" t="s">
        <v>7128</v>
      </c>
      <c r="CI800" s="13" t="s">
        <v>7128</v>
      </c>
      <c r="CJ800" s="13">
        <v>0</v>
      </c>
      <c r="CK800" s="12">
        <f t="shared" si="24"/>
        <v>0</v>
      </c>
      <c r="CL800" s="36">
        <f t="shared" si="25"/>
        <v>0.19569471624266147</v>
      </c>
      <c r="CM800" s="13">
        <v>0.121</v>
      </c>
      <c r="CN800" s="13">
        <v>3.5000000000000003E-2</v>
      </c>
      <c r="CO800" s="13">
        <v>8.5999999999999993E-2</v>
      </c>
      <c r="CP800" s="13">
        <v>0.188</v>
      </c>
      <c r="CQ800" s="13">
        <v>0.12</v>
      </c>
      <c r="CR800" s="13">
        <v>0.13</v>
      </c>
      <c r="CS800" s="13" t="s">
        <v>7128</v>
      </c>
      <c r="CT800" s="13">
        <v>0</v>
      </c>
      <c r="CU800" s="13">
        <v>0.11799999999999999</v>
      </c>
      <c r="CV800" s="13">
        <v>1.022</v>
      </c>
      <c r="CW800" s="13">
        <v>0.12</v>
      </c>
      <c r="CX800" s="12" t="s">
        <v>7128</v>
      </c>
      <c r="CY800" s="12" t="s">
        <v>7128</v>
      </c>
      <c r="CZ800" s="15">
        <v>1.0833333333333335</v>
      </c>
      <c r="DA800" s="20"/>
      <c r="DB800" s="20"/>
    </row>
    <row r="801" spans="1:106">
      <c r="A801" s="8" t="s">
        <v>6409</v>
      </c>
      <c r="B801" s="8" t="s">
        <v>6410</v>
      </c>
      <c r="C801" s="9" t="s">
        <v>7131</v>
      </c>
      <c r="D801" s="9" t="s">
        <v>7126</v>
      </c>
      <c r="E801" s="10" t="s">
        <v>7127</v>
      </c>
      <c r="F801" s="10" t="s">
        <v>7126</v>
      </c>
      <c r="G801" s="11">
        <v>0.79</v>
      </c>
      <c r="H801" s="11">
        <v>0.84950460405156536</v>
      </c>
      <c r="I801" s="12">
        <v>9.0499999999999997E-2</v>
      </c>
      <c r="J801" s="12">
        <v>0.13338016666666666</v>
      </c>
      <c r="K801" s="12">
        <v>4.7E-2</v>
      </c>
      <c r="L801" s="12">
        <v>0.10350000000000001</v>
      </c>
      <c r="M801" s="12">
        <v>6.8320350000000002E-2</v>
      </c>
      <c r="N801" s="12">
        <v>0.12882297108237711</v>
      </c>
      <c r="O801" s="12">
        <v>-0.20480873809523809</v>
      </c>
      <c r="P801" s="12">
        <v>-0.25127195067421382</v>
      </c>
      <c r="Q801" s="13">
        <v>5.43</v>
      </c>
      <c r="R801" s="13">
        <v>0</v>
      </c>
      <c r="S801" s="13">
        <v>0.40899999999999997</v>
      </c>
      <c r="T801" s="13">
        <v>0.40899999999999997</v>
      </c>
      <c r="U801" s="13">
        <v>5.8389999999999995</v>
      </c>
      <c r="V801" s="13">
        <v>1.0999999999999999E-2</v>
      </c>
      <c r="W801" s="13">
        <v>5.8279999999999994</v>
      </c>
      <c r="X801" s="14">
        <v>1.883884226751156E-3</v>
      </c>
      <c r="Y801" s="15">
        <v>9.2592592592592587E-2</v>
      </c>
      <c r="Z801" s="14">
        <v>0.55798090040927695</v>
      </c>
      <c r="AA801" s="14">
        <v>7.0046240794656614E-2</v>
      </c>
      <c r="AB801" s="14">
        <v>1.2623456790123455</v>
      </c>
      <c r="AC801" s="14">
        <v>7.5322283609576421E-2</v>
      </c>
      <c r="AD801" s="13">
        <v>1.01</v>
      </c>
      <c r="AE801" s="15">
        <v>-0.12827777777777777</v>
      </c>
      <c r="AF801" s="14" t="s">
        <v>7128</v>
      </c>
      <c r="AG801" s="14" t="s">
        <v>7128</v>
      </c>
      <c r="AH801" s="15">
        <v>0.39161462979482603</v>
      </c>
      <c r="AI801" s="5" t="s">
        <v>7128</v>
      </c>
      <c r="AJ801" s="15" t="s">
        <v>7128</v>
      </c>
      <c r="AK801" s="15" t="s">
        <v>7128</v>
      </c>
      <c r="AL801" s="15" t="s">
        <v>7128</v>
      </c>
      <c r="AM801" s="15" t="s">
        <v>7128</v>
      </c>
      <c r="AN801" s="15">
        <v>16.75925925925926</v>
      </c>
      <c r="AO801" s="15" t="s">
        <v>7128</v>
      </c>
      <c r="AP801" s="15" t="s">
        <v>7128</v>
      </c>
      <c r="AQ801" s="15" t="s">
        <v>7128</v>
      </c>
      <c r="AR801" s="15">
        <v>8.0720221606648188</v>
      </c>
      <c r="AS801" s="15" t="s">
        <v>7128</v>
      </c>
      <c r="AT801" s="14" t="s">
        <v>7128</v>
      </c>
      <c r="AU801" s="14">
        <v>0</v>
      </c>
      <c r="AV801" s="12" t="s">
        <v>7128</v>
      </c>
      <c r="AW801" s="12" t="s">
        <v>7128</v>
      </c>
      <c r="AX801" s="12" t="s">
        <v>7128</v>
      </c>
      <c r="AY801" s="12" t="s">
        <v>7128</v>
      </c>
      <c r="AZ801" s="14" t="s">
        <v>7128</v>
      </c>
      <c r="BA801" s="14" t="s">
        <v>7128</v>
      </c>
      <c r="BB801" s="14">
        <v>-7.1428571428571425E-2</v>
      </c>
      <c r="BC801" s="14">
        <v>-0.12244897959183673</v>
      </c>
      <c r="BD801" s="14" t="s">
        <v>7128</v>
      </c>
      <c r="BE801" s="14" t="s">
        <v>7128</v>
      </c>
      <c r="BF801" s="14">
        <v>0</v>
      </c>
      <c r="BG801" s="14">
        <v>9.7799999999999998E-2</v>
      </c>
      <c r="BH801" s="13">
        <v>-2.5999999999999999E-2</v>
      </c>
      <c r="BI801" s="13">
        <v>-2.5999999999999999E-2</v>
      </c>
      <c r="BJ801" s="13">
        <v>-9.6000000000000002E-2</v>
      </c>
      <c r="BK801" s="13">
        <v>-9.6000000000000002E-2</v>
      </c>
      <c r="BL801" s="13">
        <v>0</v>
      </c>
      <c r="BM801" s="13">
        <v>0</v>
      </c>
      <c r="BN801" s="13">
        <v>-9.0999999999999998E-2</v>
      </c>
      <c r="BO801" s="13">
        <v>-9.0999999999999998E-2</v>
      </c>
      <c r="BP801" s="13">
        <v>-9.6000000000000002E-2</v>
      </c>
      <c r="BQ801" s="13">
        <v>0</v>
      </c>
      <c r="BR801" s="13">
        <v>0</v>
      </c>
      <c r="BS801" s="13">
        <v>-7.0000000000000001E-3</v>
      </c>
      <c r="BT801" s="14" t="s">
        <v>7128</v>
      </c>
      <c r="BU801" s="13">
        <v>-8.8999999999999996E-2</v>
      </c>
      <c r="BV801" s="13">
        <v>-1.9E-2</v>
      </c>
      <c r="BW801" s="13">
        <v>-1.9E-2</v>
      </c>
      <c r="BX801" s="13">
        <v>0.36399999999999999</v>
      </c>
      <c r="BY801" s="13">
        <v>0.78400000000000003</v>
      </c>
      <c r="BZ801" s="13">
        <v>0.32400000000000001</v>
      </c>
      <c r="CA801" s="13">
        <v>0.72199999999999998</v>
      </c>
      <c r="CB801" s="13">
        <v>0</v>
      </c>
      <c r="CC801" s="15">
        <v>3.5000000000000003E-2</v>
      </c>
      <c r="CD801" s="15">
        <v>-0.21099999999999999</v>
      </c>
      <c r="CE801" s="15">
        <v>0.36</v>
      </c>
      <c r="CF801" s="15">
        <v>0.3159932505826098</v>
      </c>
      <c r="CG801" s="15">
        <v>0.79868757410424362</v>
      </c>
      <c r="CH801" s="13">
        <v>-8.6999999999999994E-2</v>
      </c>
      <c r="CI801" s="13">
        <v>-7.3499999999999996E-2</v>
      </c>
      <c r="CJ801" s="13">
        <v>0</v>
      </c>
      <c r="CK801" s="12">
        <f t="shared" si="24"/>
        <v>0</v>
      </c>
      <c r="CL801" s="36" t="str">
        <f t="shared" si="25"/>
        <v>NA</v>
      </c>
      <c r="CM801" s="13" t="s">
        <v>7128</v>
      </c>
      <c r="CN801" s="13" t="s">
        <v>7128</v>
      </c>
      <c r="CO801" s="13" t="s">
        <v>7128</v>
      </c>
      <c r="CP801" s="13" t="s">
        <v>7128</v>
      </c>
      <c r="CQ801" s="13" t="s">
        <v>7128</v>
      </c>
      <c r="CR801" s="13" t="s">
        <v>7128</v>
      </c>
      <c r="CS801" s="13" t="s">
        <v>7128</v>
      </c>
      <c r="CT801" s="13">
        <v>0</v>
      </c>
      <c r="CU801" s="13">
        <v>-9.6000000000000002E-2</v>
      </c>
      <c r="CV801" s="13">
        <v>0.72199999999999998</v>
      </c>
      <c r="CW801" s="13">
        <v>-9.0999999999999998E-2</v>
      </c>
      <c r="CX801" s="12">
        <v>-7.1428571428571425E-2</v>
      </c>
      <c r="CY801" s="12">
        <v>-0.12244897959183673</v>
      </c>
      <c r="CZ801" s="15" t="s">
        <v>7128</v>
      </c>
      <c r="DA801" s="20"/>
      <c r="DB801" s="20"/>
    </row>
    <row r="802" spans="1:106">
      <c r="A802" s="8" t="s">
        <v>2559</v>
      </c>
      <c r="B802" s="8" t="s">
        <v>2560</v>
      </c>
      <c r="C802" s="9" t="s">
        <v>7143</v>
      </c>
      <c r="D802" s="9" t="s">
        <v>7126</v>
      </c>
      <c r="E802" s="10" t="s">
        <v>7127</v>
      </c>
      <c r="F802" s="10" t="s">
        <v>7126</v>
      </c>
      <c r="G802" s="11">
        <v>0.85</v>
      </c>
      <c r="H802" s="11">
        <v>1.4177777777777776</v>
      </c>
      <c r="I802" s="12">
        <v>9.0499999999999997E-2</v>
      </c>
      <c r="J802" s="12">
        <v>0.18480888888888886</v>
      </c>
      <c r="K802" s="12">
        <v>5.1999999999999998E-2</v>
      </c>
      <c r="L802" s="12">
        <v>0.1085</v>
      </c>
      <c r="M802" s="12">
        <v>7.162085E-2</v>
      </c>
      <c r="N802" s="12">
        <v>0.12854974529914531</v>
      </c>
      <c r="O802" s="12">
        <v>-9.0627854406130234E-2</v>
      </c>
      <c r="P802" s="12">
        <v>-4.036917946313906E-2</v>
      </c>
      <c r="Q802" s="13">
        <v>7.65</v>
      </c>
      <c r="R802" s="13">
        <v>0</v>
      </c>
      <c r="S802" s="13">
        <v>7.56</v>
      </c>
      <c r="T802" s="13">
        <v>7.56</v>
      </c>
      <c r="U802" s="13">
        <v>15.21</v>
      </c>
      <c r="V802" s="13">
        <v>0.39900000000000002</v>
      </c>
      <c r="W802" s="13">
        <v>14.811</v>
      </c>
      <c r="X802" s="14">
        <v>2.6232741617357003E-2</v>
      </c>
      <c r="Y802" s="15">
        <v>0.2</v>
      </c>
      <c r="Z802" s="14">
        <v>0.60771704180064312</v>
      </c>
      <c r="AA802" s="14">
        <v>0.49704142011834312</v>
      </c>
      <c r="AB802" s="14">
        <v>1.5491803278688525</v>
      </c>
      <c r="AC802" s="14">
        <v>0.98823529411764699</v>
      </c>
      <c r="AD802" s="13">
        <v>0.51</v>
      </c>
      <c r="AE802" s="15">
        <v>3.1669444444444443</v>
      </c>
      <c r="AF802" s="14">
        <v>0.18973665961010275</v>
      </c>
      <c r="AG802" s="14">
        <v>0.90915482729840902</v>
      </c>
      <c r="AH802" s="15">
        <v>0.44201680672268912</v>
      </c>
      <c r="AI802" s="5">
        <v>1.4417177914110428</v>
      </c>
      <c r="AJ802" s="15">
        <v>17.505720823798629</v>
      </c>
      <c r="AK802" s="15">
        <v>17.505720823798629</v>
      </c>
      <c r="AL802" s="15" t="s">
        <v>7128</v>
      </c>
      <c r="AM802" s="15" t="s">
        <v>7128</v>
      </c>
      <c r="AN802" s="15">
        <v>1.5676229508196722</v>
      </c>
      <c r="AO802" s="15">
        <v>0.20958904109589041</v>
      </c>
      <c r="AP802" s="15">
        <v>10.504255319148937</v>
      </c>
      <c r="AQ802" s="15">
        <v>9.4942307692307697</v>
      </c>
      <c r="AR802" s="15">
        <v>1.2300473382609418</v>
      </c>
      <c r="AS802" s="15">
        <v>0.40578082191780823</v>
      </c>
      <c r="AT802" s="14">
        <v>0</v>
      </c>
      <c r="AU802" s="14">
        <v>0</v>
      </c>
      <c r="AV802" s="12">
        <v>0.22899999999999998</v>
      </c>
      <c r="AW802" s="12">
        <v>0.34</v>
      </c>
      <c r="AX802" s="12">
        <v>0.18899999999999997</v>
      </c>
      <c r="AY802" s="12">
        <v>0.29399999999999998</v>
      </c>
      <c r="AZ802" s="14" t="s">
        <v>7128</v>
      </c>
      <c r="BA802" s="14" t="s">
        <v>7128</v>
      </c>
      <c r="BB802" s="14">
        <v>9.4181034482758622E-2</v>
      </c>
      <c r="BC802" s="14">
        <v>8.8180565836006253E-2</v>
      </c>
      <c r="BD802" s="14">
        <v>1.1972602739726028E-2</v>
      </c>
      <c r="BE802" s="14">
        <v>3.8630136986301369E-2</v>
      </c>
      <c r="BF802" s="14">
        <v>0.32407407407407407</v>
      </c>
      <c r="BG802" s="14">
        <v>4.6699999999999998E-2</v>
      </c>
      <c r="BH802" s="13">
        <v>0.437</v>
      </c>
      <c r="BI802" s="13">
        <v>0.437</v>
      </c>
      <c r="BJ802" s="13">
        <v>1.41</v>
      </c>
      <c r="BK802" s="13">
        <v>1.41</v>
      </c>
      <c r="BL802" s="13">
        <v>36.5</v>
      </c>
      <c r="BM802" s="13">
        <v>36.5</v>
      </c>
      <c r="BN802" s="13">
        <v>1.56</v>
      </c>
      <c r="BO802" s="13">
        <v>1.56</v>
      </c>
      <c r="BP802" s="13">
        <v>0.95305555555555554</v>
      </c>
      <c r="BQ802" s="13">
        <v>0</v>
      </c>
      <c r="BR802" s="13">
        <v>0</v>
      </c>
      <c r="BS802" s="13">
        <v>-0.26700000000000002</v>
      </c>
      <c r="BT802" s="14">
        <v>-0.28015155931215391</v>
      </c>
      <c r="BU802" s="13">
        <v>1.2200555555555557</v>
      </c>
      <c r="BV802" s="13">
        <v>0.70399999999999996</v>
      </c>
      <c r="BW802" s="13">
        <v>0.70399999999999996</v>
      </c>
      <c r="BX802" s="13">
        <v>4.6399999999999997</v>
      </c>
      <c r="BY802" s="13">
        <v>10.808</v>
      </c>
      <c r="BZ802" s="13">
        <v>4.88</v>
      </c>
      <c r="CA802" s="13">
        <v>12.041</v>
      </c>
      <c r="CB802" s="13">
        <v>0</v>
      </c>
      <c r="CC802" s="15">
        <v>1.1499999999999999</v>
      </c>
      <c r="CD802" s="15">
        <v>1.1200000000000001</v>
      </c>
      <c r="CE802" s="15">
        <v>0.36</v>
      </c>
      <c r="CF802" s="15" t="s">
        <v>7128</v>
      </c>
      <c r="CG802" s="15" t="s">
        <v>7128</v>
      </c>
      <c r="CH802" s="13" t="s">
        <v>7128</v>
      </c>
      <c r="CI802" s="13" t="s">
        <v>7128</v>
      </c>
      <c r="CJ802" s="13">
        <v>0</v>
      </c>
      <c r="CK802" s="12">
        <f t="shared" si="24"/>
        <v>0</v>
      </c>
      <c r="CL802" s="36">
        <f t="shared" si="25"/>
        <v>3.0313096918860558</v>
      </c>
      <c r="CM802" s="13">
        <v>0.64800000000000002</v>
      </c>
      <c r="CN802" s="13">
        <v>0.21</v>
      </c>
      <c r="CO802" s="13">
        <v>0.437</v>
      </c>
      <c r="CP802" s="13">
        <v>7.65</v>
      </c>
      <c r="CQ802" s="13">
        <v>1.56</v>
      </c>
      <c r="CR802" s="13">
        <v>14.811</v>
      </c>
      <c r="CS802" s="13" t="s">
        <v>7128</v>
      </c>
      <c r="CT802" s="13">
        <v>0</v>
      </c>
      <c r="CU802" s="13">
        <v>1.41</v>
      </c>
      <c r="CV802" s="13">
        <v>12.041</v>
      </c>
      <c r="CW802" s="13">
        <v>1.56</v>
      </c>
      <c r="CX802" s="12">
        <v>9.4181034482758622E-2</v>
      </c>
      <c r="CY802" s="12">
        <v>8.8180565836006253E-2</v>
      </c>
      <c r="CZ802" s="15">
        <v>9.4942307692307697</v>
      </c>
      <c r="DA802" s="20"/>
      <c r="DB802" s="20"/>
    </row>
    <row r="803" spans="1:106">
      <c r="A803" s="8" t="s">
        <v>3693</v>
      </c>
      <c r="B803" s="8" t="s">
        <v>3694</v>
      </c>
      <c r="C803" s="9" t="s">
        <v>7141</v>
      </c>
      <c r="D803" s="9" t="s">
        <v>7126</v>
      </c>
      <c r="E803" s="10" t="s">
        <v>7127</v>
      </c>
      <c r="F803" s="10" t="s">
        <v>7126</v>
      </c>
      <c r="G803" s="11">
        <v>0.73</v>
      </c>
      <c r="H803" s="11">
        <v>23.465169491525426</v>
      </c>
      <c r="I803" s="12">
        <v>9.0499999999999997E-2</v>
      </c>
      <c r="J803" s="12">
        <v>2.1800978389830514</v>
      </c>
      <c r="K803" s="12">
        <v>4.7E-2</v>
      </c>
      <c r="L803" s="12">
        <v>0.10350000000000001</v>
      </c>
      <c r="M803" s="12">
        <v>6.8320350000000002E-2</v>
      </c>
      <c r="N803" s="12">
        <v>0.13401761962826259</v>
      </c>
      <c r="O803" s="12" t="s">
        <v>7128</v>
      </c>
      <c r="P803" s="12">
        <v>-0.26878377264259079</v>
      </c>
      <c r="Q803" s="13">
        <v>2.36</v>
      </c>
      <c r="R803" s="13">
        <v>0</v>
      </c>
      <c r="S803" s="13">
        <v>73.5</v>
      </c>
      <c r="T803" s="13">
        <v>73.5</v>
      </c>
      <c r="U803" s="13">
        <v>75.86</v>
      </c>
      <c r="V803" s="13">
        <v>5.46</v>
      </c>
      <c r="W803" s="13">
        <v>70.400000000000006</v>
      </c>
      <c r="X803" s="14">
        <v>7.1974690218824147E-2</v>
      </c>
      <c r="Y803" s="15">
        <v>3.1645569620253167E-2</v>
      </c>
      <c r="Z803" s="14" t="s">
        <v>7128</v>
      </c>
      <c r="AA803" s="14">
        <v>0.96889006063801741</v>
      </c>
      <c r="AB803" s="14" t="s">
        <v>7128</v>
      </c>
      <c r="AC803" s="14">
        <v>31.14406779661017</v>
      </c>
      <c r="AD803" s="13">
        <v>0.03</v>
      </c>
      <c r="AE803" s="15">
        <v>2.5155000000000003</v>
      </c>
      <c r="AF803" s="14">
        <v>0.15811388300841897</v>
      </c>
      <c r="AG803" s="14">
        <v>0.85096891835131083</v>
      </c>
      <c r="AH803" s="15">
        <v>0.3888888888888889</v>
      </c>
      <c r="AI803" s="5" t="s">
        <v>7128</v>
      </c>
      <c r="AJ803" s="15" t="s">
        <v>7128</v>
      </c>
      <c r="AK803" s="15" t="s">
        <v>7128</v>
      </c>
      <c r="AL803" s="15" t="s">
        <v>7128</v>
      </c>
      <c r="AM803" s="15" t="s">
        <v>7128</v>
      </c>
      <c r="AN803" s="15" t="s">
        <v>7128</v>
      </c>
      <c r="AO803" s="15">
        <v>0.25458468176914778</v>
      </c>
      <c r="AP803" s="15" t="s">
        <v>7128</v>
      </c>
      <c r="AQ803" s="15" t="s">
        <v>7128</v>
      </c>
      <c r="AR803" s="15">
        <v>1.1893900996789999</v>
      </c>
      <c r="AS803" s="15">
        <v>7.5943905070118669</v>
      </c>
      <c r="AT803" s="14" t="s">
        <v>7128</v>
      </c>
      <c r="AU803" s="14">
        <v>0</v>
      </c>
      <c r="AV803" s="12" t="s">
        <v>7128</v>
      </c>
      <c r="AW803" s="12" t="s">
        <v>7128</v>
      </c>
      <c r="AX803" s="12">
        <v>-0.15</v>
      </c>
      <c r="AY803" s="12">
        <v>-0.36299999999999999</v>
      </c>
      <c r="AZ803" s="14" t="s">
        <v>7128</v>
      </c>
      <c r="BA803" s="14" t="s">
        <v>7128</v>
      </c>
      <c r="BB803" s="14" t="s">
        <v>7128</v>
      </c>
      <c r="BC803" s="14">
        <v>-0.1347661530143282</v>
      </c>
      <c r="BD803" s="14">
        <v>-0.63646170442286953</v>
      </c>
      <c r="BE803" s="14">
        <v>-1.0755124056094931</v>
      </c>
      <c r="BF803" s="14">
        <v>0</v>
      </c>
      <c r="BG803" s="14">
        <v>3.5400000000000001E-2</v>
      </c>
      <c r="BH803" s="13">
        <v>-5.9</v>
      </c>
      <c r="BI803" s="13">
        <v>-5.9</v>
      </c>
      <c r="BJ803" s="13">
        <v>-9.9700000000000006</v>
      </c>
      <c r="BK803" s="13">
        <v>-9.9700000000000006</v>
      </c>
      <c r="BL803" s="13">
        <v>9.27</v>
      </c>
      <c r="BM803" s="13">
        <v>9.27</v>
      </c>
      <c r="BN803" s="13">
        <v>-7.46</v>
      </c>
      <c r="BO803" s="13">
        <v>-7.46</v>
      </c>
      <c r="BP803" s="13">
        <v>-9.9700000000000006</v>
      </c>
      <c r="BQ803" s="13">
        <v>0</v>
      </c>
      <c r="BR803" s="13">
        <v>0</v>
      </c>
      <c r="BS803" s="13">
        <v>-3.24</v>
      </c>
      <c r="BT803" s="14" t="s">
        <v>7128</v>
      </c>
      <c r="BU803" s="13">
        <v>-6.73</v>
      </c>
      <c r="BV803" s="13">
        <v>-2.66</v>
      </c>
      <c r="BW803" s="13">
        <v>-2.66</v>
      </c>
      <c r="BX803" s="13">
        <v>-3.71</v>
      </c>
      <c r="BY803" s="13">
        <v>73.98</v>
      </c>
      <c r="BZ803" s="13">
        <v>-8.85</v>
      </c>
      <c r="CA803" s="13">
        <v>59.190000000000005</v>
      </c>
      <c r="CB803" s="13">
        <v>0</v>
      </c>
      <c r="CC803" s="15">
        <v>0.89700000000000002</v>
      </c>
      <c r="CD803" s="15">
        <v>0.92300000000000004</v>
      </c>
      <c r="CE803" s="15">
        <v>0.36</v>
      </c>
      <c r="CF803" s="15" t="s">
        <v>7128</v>
      </c>
      <c r="CG803" s="15" t="s">
        <v>7128</v>
      </c>
      <c r="CH803" s="13" t="s">
        <v>7128</v>
      </c>
      <c r="CI803" s="13" t="s">
        <v>7128</v>
      </c>
      <c r="CJ803" s="13">
        <v>0</v>
      </c>
      <c r="CK803" s="12">
        <f t="shared" si="24"/>
        <v>0</v>
      </c>
      <c r="CL803" s="36">
        <f t="shared" si="25"/>
        <v>0.15661429295489102</v>
      </c>
      <c r="CM803" s="13" t="s">
        <v>7128</v>
      </c>
      <c r="CN803" s="13" t="s">
        <v>7128</v>
      </c>
      <c r="CO803" s="13" t="s">
        <v>7128</v>
      </c>
      <c r="CP803" s="13" t="s">
        <v>7128</v>
      </c>
      <c r="CQ803" s="13" t="s">
        <v>7128</v>
      </c>
      <c r="CR803" s="13" t="s">
        <v>7128</v>
      </c>
      <c r="CS803" s="13" t="s">
        <v>7128</v>
      </c>
      <c r="CT803" s="13">
        <v>0.23880000000000001</v>
      </c>
      <c r="CU803" s="13">
        <v>-10.085600000000001</v>
      </c>
      <c r="CV803" s="13">
        <v>59.428800000000003</v>
      </c>
      <c r="CW803" s="13">
        <v>-7.46</v>
      </c>
      <c r="CX803" s="12" t="s">
        <v>7128</v>
      </c>
      <c r="CY803" s="12">
        <v>-0.13589009792667089</v>
      </c>
      <c r="CZ803" s="15" t="s">
        <v>7128</v>
      </c>
      <c r="DA803" s="20"/>
      <c r="DB803" s="20"/>
    </row>
    <row r="804" spans="1:106">
      <c r="A804" s="8" t="s">
        <v>6968</v>
      </c>
      <c r="B804" s="8" t="s">
        <v>6969</v>
      </c>
      <c r="C804" s="9" t="s">
        <v>7148</v>
      </c>
      <c r="D804" s="9" t="s">
        <v>7126</v>
      </c>
      <c r="E804" s="10" t="s">
        <v>7127</v>
      </c>
      <c r="F804" s="10" t="s">
        <v>7126</v>
      </c>
      <c r="G804" s="11">
        <v>0.67</v>
      </c>
      <c r="H804" s="11">
        <v>0.67</v>
      </c>
      <c r="I804" s="12">
        <v>9.0499999999999997E-2</v>
      </c>
      <c r="J804" s="12">
        <v>0.117135</v>
      </c>
      <c r="K804" s="12">
        <v>4.7E-2</v>
      </c>
      <c r="L804" s="12">
        <v>0.10350000000000001</v>
      </c>
      <c r="M804" s="12">
        <v>6.8320350000000002E-2</v>
      </c>
      <c r="N804" s="12">
        <v>0.117135</v>
      </c>
      <c r="O804" s="12">
        <v>-0.12802608910891089</v>
      </c>
      <c r="P804" s="12">
        <v>-0.13610457280522043</v>
      </c>
      <c r="Q804" s="13">
        <v>0.24</v>
      </c>
      <c r="R804" s="13">
        <v>0</v>
      </c>
      <c r="S804" s="13">
        <v>0</v>
      </c>
      <c r="T804" s="13">
        <v>0</v>
      </c>
      <c r="U804" s="13">
        <v>0.24</v>
      </c>
      <c r="V804" s="13">
        <v>0</v>
      </c>
      <c r="W804" s="13">
        <v>0.24</v>
      </c>
      <c r="X804" s="14">
        <v>0</v>
      </c>
      <c r="Y804" s="15">
        <v>0.50295857988165682</v>
      </c>
      <c r="Z804" s="14" t="s">
        <v>7128</v>
      </c>
      <c r="AA804" s="14">
        <v>0</v>
      </c>
      <c r="AB804" s="14" t="s">
        <v>7128</v>
      </c>
      <c r="AC804" s="14">
        <v>0</v>
      </c>
      <c r="AD804" s="13">
        <v>1.4E-2</v>
      </c>
      <c r="AE804" s="15">
        <v>-0.45466666666666666</v>
      </c>
      <c r="AF804" s="14">
        <v>3.1622776601683791E-2</v>
      </c>
      <c r="AG804" s="14" t="s">
        <v>7128</v>
      </c>
      <c r="AH804" s="15">
        <v>0.48000000000000004</v>
      </c>
      <c r="AI804" s="5" t="s">
        <v>7128</v>
      </c>
      <c r="AJ804" s="15">
        <v>2.3300970873786406</v>
      </c>
      <c r="AK804" s="15" t="s">
        <v>7128</v>
      </c>
      <c r="AL804" s="15" t="s">
        <v>7128</v>
      </c>
      <c r="AM804" s="15" t="s">
        <v>7128</v>
      </c>
      <c r="AN804" s="15" t="s">
        <v>7128</v>
      </c>
      <c r="AO804" s="15">
        <v>0.28235294117647058</v>
      </c>
      <c r="AP804" s="15" t="s">
        <v>7128</v>
      </c>
      <c r="AQ804" s="15">
        <v>7.7419354838709671</v>
      </c>
      <c r="AR804" s="15" t="s">
        <v>7128</v>
      </c>
      <c r="AS804" s="15">
        <v>0.28235294117647058</v>
      </c>
      <c r="AT804" s="14" t="s">
        <v>7128</v>
      </c>
      <c r="AU804" s="14">
        <v>0</v>
      </c>
      <c r="AV804" s="12" t="s">
        <v>7128</v>
      </c>
      <c r="AW804" s="12" t="s">
        <v>7128</v>
      </c>
      <c r="AX804" s="12">
        <v>-0.16699999999999998</v>
      </c>
      <c r="AY804" s="12" t="s">
        <v>7128</v>
      </c>
      <c r="AZ804" s="14" t="s">
        <v>7128</v>
      </c>
      <c r="BA804" s="14" t="s">
        <v>7128</v>
      </c>
      <c r="BB804" s="14">
        <v>-1.0891089108910892E-2</v>
      </c>
      <c r="BC804" s="14">
        <v>-1.8969572805220429E-2</v>
      </c>
      <c r="BD804" s="14">
        <v>-0.51643192488262912</v>
      </c>
      <c r="BE804" s="14">
        <v>-2.347417840375587</v>
      </c>
      <c r="BF804" s="14">
        <v>0</v>
      </c>
      <c r="BG804" s="14">
        <v>1.09E-2</v>
      </c>
      <c r="BH804" s="13">
        <v>0.10299999999999999</v>
      </c>
      <c r="BI804" s="13">
        <v>-0.11</v>
      </c>
      <c r="BJ804" s="13">
        <v>-0.5</v>
      </c>
      <c r="BK804" s="13">
        <v>-0.5</v>
      </c>
      <c r="BL804" s="13">
        <v>0.85</v>
      </c>
      <c r="BM804" s="13">
        <v>0.21299999999999999</v>
      </c>
      <c r="BN804" s="13">
        <v>0.59199999999999997</v>
      </c>
      <c r="BO804" s="13">
        <v>3.1E-2</v>
      </c>
      <c r="BP804" s="13">
        <v>-0.5</v>
      </c>
      <c r="BQ804" s="13">
        <v>0</v>
      </c>
      <c r="BR804" s="13">
        <v>0</v>
      </c>
      <c r="BS804" s="13">
        <v>-0.53100000000000003</v>
      </c>
      <c r="BT804" s="14" t="s">
        <v>7128</v>
      </c>
      <c r="BU804" s="13">
        <v>3.1000000000000028E-2</v>
      </c>
      <c r="BV804" s="13">
        <v>0.42100000000000004</v>
      </c>
      <c r="BW804" s="13">
        <v>0.42100000000000004</v>
      </c>
      <c r="BX804" s="13">
        <v>10.1</v>
      </c>
      <c r="BY804" s="13">
        <v>26.357999999999997</v>
      </c>
      <c r="BZ804" s="13">
        <v>0</v>
      </c>
      <c r="CA804" s="13">
        <v>0</v>
      </c>
      <c r="CB804" s="13">
        <v>0</v>
      </c>
      <c r="CC804" s="15">
        <v>-0.13200000000000001</v>
      </c>
      <c r="CD804" s="15">
        <v>-0.22800000000000001</v>
      </c>
      <c r="CE804" s="15">
        <v>0.36</v>
      </c>
      <c r="CF804" s="15">
        <v>1.8305017777449109</v>
      </c>
      <c r="CG804" s="15">
        <v>2.1850671629715346</v>
      </c>
      <c r="CH804" s="13">
        <v>-0.45471428571428568</v>
      </c>
      <c r="CI804" s="13">
        <v>-4.4285714285714406E-3</v>
      </c>
      <c r="CJ804" s="13">
        <v>0</v>
      </c>
      <c r="CK804" s="12">
        <f t="shared" si="24"/>
        <v>0</v>
      </c>
      <c r="CL804" s="36" t="str">
        <f t="shared" si="25"/>
        <v>NA</v>
      </c>
      <c r="CM804" s="13" t="s">
        <v>7128</v>
      </c>
      <c r="CN804" s="13" t="s">
        <v>7128</v>
      </c>
      <c r="CO804" s="13" t="s">
        <v>7128</v>
      </c>
      <c r="CP804" s="13" t="s">
        <v>7128</v>
      </c>
      <c r="CQ804" s="13">
        <v>3.1E-2</v>
      </c>
      <c r="CR804" s="13">
        <v>0.24</v>
      </c>
      <c r="CS804" s="13" t="s">
        <v>7128</v>
      </c>
      <c r="CT804" s="13">
        <v>0</v>
      </c>
      <c r="CU804" s="13">
        <v>-0.5</v>
      </c>
      <c r="CV804" s="13">
        <v>0</v>
      </c>
      <c r="CW804" s="13">
        <v>0.59199999999999997</v>
      </c>
      <c r="CX804" s="12">
        <v>-1.0891089108910892E-2</v>
      </c>
      <c r="CY804" s="12">
        <v>-1.8969572805220429E-2</v>
      </c>
      <c r="CZ804" s="15">
        <v>0.40540540540540543</v>
      </c>
      <c r="DA804" s="20"/>
      <c r="DB804" s="20"/>
    </row>
    <row r="805" spans="1:106">
      <c r="A805" s="8" t="s">
        <v>3361</v>
      </c>
      <c r="B805" s="8" t="s">
        <v>3362</v>
      </c>
      <c r="C805" s="9" t="s">
        <v>7157</v>
      </c>
      <c r="D805" s="9" t="s">
        <v>7126</v>
      </c>
      <c r="E805" s="10" t="s">
        <v>7127</v>
      </c>
      <c r="F805" s="10" t="s">
        <v>7126</v>
      </c>
      <c r="G805" s="11">
        <v>0.93</v>
      </c>
      <c r="H805" s="11">
        <v>1.0958669630642957</v>
      </c>
      <c r="I805" s="12">
        <v>9.0499999999999997E-2</v>
      </c>
      <c r="J805" s="12">
        <v>0.15567596015731874</v>
      </c>
      <c r="K805" s="12">
        <v>4.7E-2</v>
      </c>
      <c r="L805" s="12">
        <v>0.10350000000000001</v>
      </c>
      <c r="M805" s="12">
        <v>6.8320350000000002E-2</v>
      </c>
      <c r="N805" s="12">
        <v>0.13689387370213765</v>
      </c>
      <c r="O805" s="12">
        <v>0.14290223889481399</v>
      </c>
      <c r="P805" s="12">
        <v>-5.9674523860176701E-2</v>
      </c>
      <c r="Q805" s="13">
        <v>5.44</v>
      </c>
      <c r="R805" s="13">
        <v>0</v>
      </c>
      <c r="S805" s="13">
        <v>1.49</v>
      </c>
      <c r="T805" s="13">
        <v>1.49</v>
      </c>
      <c r="U805" s="13">
        <v>6.9300000000000006</v>
      </c>
      <c r="V805" s="13">
        <v>0.156</v>
      </c>
      <c r="W805" s="13">
        <v>6.7740000000000009</v>
      </c>
      <c r="X805" s="14">
        <v>2.2510822510822509E-2</v>
      </c>
      <c r="Y805" s="15">
        <v>9.5602294455066919E-2</v>
      </c>
      <c r="Z805" s="14">
        <v>0.36253041362530408</v>
      </c>
      <c r="AA805" s="14">
        <v>0.21500721500721498</v>
      </c>
      <c r="AB805" s="14">
        <v>0.56870229007633588</v>
      </c>
      <c r="AC805" s="14">
        <v>0.27389705882352938</v>
      </c>
      <c r="AD805" s="13">
        <v>1.04</v>
      </c>
      <c r="AE805" s="15">
        <v>3.0437500000000002</v>
      </c>
      <c r="AF805" s="14">
        <v>0.20248456731316589</v>
      </c>
      <c r="AG805" s="14">
        <v>0.86673272106001475</v>
      </c>
      <c r="AH805" s="15">
        <v>0.64260826281732208</v>
      </c>
      <c r="AI805" s="5">
        <v>2.5833333333333335</v>
      </c>
      <c r="AJ805" s="15">
        <v>21.587301587301589</v>
      </c>
      <c r="AK805" s="15">
        <v>21.587301587301589</v>
      </c>
      <c r="AL805" s="15" t="s">
        <v>7128</v>
      </c>
      <c r="AM805" s="15" t="s">
        <v>7128</v>
      </c>
      <c r="AN805" s="15">
        <v>2.0763358778625953</v>
      </c>
      <c r="AO805" s="15">
        <v>0.38309859154929582</v>
      </c>
      <c r="AP805" s="15">
        <v>12.853889943074005</v>
      </c>
      <c r="AQ805" s="15">
        <v>10.357798165137616</v>
      </c>
      <c r="AR805" s="15">
        <v>1.7132018209408195</v>
      </c>
      <c r="AS805" s="15">
        <v>0.47704225352112684</v>
      </c>
      <c r="AT805" s="14">
        <v>0.16666666666666669</v>
      </c>
      <c r="AU805" s="14">
        <v>7.720588235294118E-3</v>
      </c>
      <c r="AV805" s="12">
        <v>0.14000000000000001</v>
      </c>
      <c r="AW805" s="12">
        <v>7.2300000000000003E-2</v>
      </c>
      <c r="AX805" s="12">
        <v>1.37E-2</v>
      </c>
      <c r="AY805" s="12">
        <v>0.125</v>
      </c>
      <c r="AZ805" s="14" t="s">
        <v>7128</v>
      </c>
      <c r="BA805" s="14" t="s">
        <v>7128</v>
      </c>
      <c r="BB805" s="14">
        <v>0.29857819905213273</v>
      </c>
      <c r="BC805" s="14">
        <v>7.7219349841960952E-2</v>
      </c>
      <c r="BD805" s="14">
        <v>1.7746478873239439E-2</v>
      </c>
      <c r="BE805" s="14">
        <v>3.7112676056338029E-2</v>
      </c>
      <c r="BF805" s="14">
        <v>0.34883720930232559</v>
      </c>
      <c r="BG805" s="14">
        <v>1.9099999999999999E-2</v>
      </c>
      <c r="BH805" s="13">
        <v>0.252</v>
      </c>
      <c r="BI805" s="13">
        <v>0.252</v>
      </c>
      <c r="BJ805" s="13">
        <v>0.52700000000000002</v>
      </c>
      <c r="BK805" s="13">
        <v>0.52700000000000002</v>
      </c>
      <c r="BL805" s="13">
        <v>14.2</v>
      </c>
      <c r="BM805" s="13">
        <v>14.2</v>
      </c>
      <c r="BN805" s="13">
        <v>0.65400000000000003</v>
      </c>
      <c r="BO805" s="13">
        <v>0.65400000000000003</v>
      </c>
      <c r="BP805" s="13">
        <v>0.34316279069767447</v>
      </c>
      <c r="BQ805" s="13">
        <v>0.40899999999999997</v>
      </c>
      <c r="BR805" s="13">
        <v>-0.69599999999999995</v>
      </c>
      <c r="BS805" s="13">
        <v>0.24100000000000002</v>
      </c>
      <c r="BT805" s="14">
        <v>-1.3259013282732444</v>
      </c>
      <c r="BU805" s="13">
        <v>0.79816279069767437</v>
      </c>
      <c r="BV805" s="13">
        <v>0.29799999999999999</v>
      </c>
      <c r="BW805" s="13">
        <v>0.70699999999999996</v>
      </c>
      <c r="BX805" s="13">
        <v>0.84399999999999997</v>
      </c>
      <c r="BY805" s="13">
        <v>4.444</v>
      </c>
      <c r="BZ805" s="13">
        <v>2.62</v>
      </c>
      <c r="CA805" s="13">
        <v>3.9540000000000002</v>
      </c>
      <c r="CB805" s="13">
        <v>-4.2000000000000003E-2</v>
      </c>
      <c r="CC805" s="15">
        <v>1.17</v>
      </c>
      <c r="CD805" s="15">
        <v>0.94499999999999995</v>
      </c>
      <c r="CE805" s="15">
        <v>0.36</v>
      </c>
      <c r="CF805" s="15">
        <v>0.67560742913935934</v>
      </c>
      <c r="CG805" s="15">
        <v>0.7073040407597464</v>
      </c>
      <c r="CH805" s="13">
        <v>0.22170000000000001</v>
      </c>
      <c r="CI805" s="13">
        <v>0.1472</v>
      </c>
      <c r="CJ805" s="13">
        <v>-4.2000000000000003E-2</v>
      </c>
      <c r="CK805" s="12">
        <f t="shared" si="24"/>
        <v>0.14093959731543626</v>
      </c>
      <c r="CL805" s="36">
        <f t="shared" si="25"/>
        <v>3.5912999494183104</v>
      </c>
      <c r="CM805" s="13">
        <v>0.38700000000000001</v>
      </c>
      <c r="CN805" s="13">
        <v>0.13500000000000001</v>
      </c>
      <c r="CO805" s="13">
        <v>0.252</v>
      </c>
      <c r="CP805" s="13">
        <v>5.44</v>
      </c>
      <c r="CQ805" s="13">
        <v>0.65400000000000003</v>
      </c>
      <c r="CR805" s="13">
        <v>6.7740000000000009</v>
      </c>
      <c r="CS805" s="13">
        <v>0.29799999999999999</v>
      </c>
      <c r="CT805" s="13">
        <v>0</v>
      </c>
      <c r="CU805" s="13">
        <v>0.52700000000000002</v>
      </c>
      <c r="CV805" s="13">
        <v>3.9540000000000002</v>
      </c>
      <c r="CW805" s="13">
        <v>0.65400000000000003</v>
      </c>
      <c r="CX805" s="12">
        <v>0.29857819905213273</v>
      </c>
      <c r="CY805" s="12">
        <v>7.7219349841960952E-2</v>
      </c>
      <c r="CZ805" s="15">
        <v>10.357798165137616</v>
      </c>
      <c r="DA805" s="20"/>
      <c r="DB805" s="20"/>
    </row>
    <row r="806" spans="1:106">
      <c r="A806" s="8" t="s">
        <v>3119</v>
      </c>
      <c r="B806" s="8" t="s">
        <v>3120</v>
      </c>
      <c r="C806" s="9" t="s">
        <v>7147</v>
      </c>
      <c r="D806" s="9" t="s">
        <v>7126</v>
      </c>
      <c r="E806" s="10" t="s">
        <v>7127</v>
      </c>
      <c r="F806" s="10" t="s">
        <v>7126</v>
      </c>
      <c r="G806" s="11">
        <v>0.99</v>
      </c>
      <c r="H806" s="11">
        <v>0.99</v>
      </c>
      <c r="I806" s="12">
        <v>9.0499999999999997E-2</v>
      </c>
      <c r="J806" s="12">
        <v>0.146095</v>
      </c>
      <c r="K806" s="12">
        <v>4.1999999999999996E-2</v>
      </c>
      <c r="L806" s="12">
        <v>9.8500000000000004E-2</v>
      </c>
      <c r="M806" s="12">
        <v>6.5019850000000004E-2</v>
      </c>
      <c r="N806" s="12">
        <v>0.146095</v>
      </c>
      <c r="O806" s="12">
        <v>-0.93250276699029122</v>
      </c>
      <c r="P806" s="12">
        <v>-0.34253800727566697</v>
      </c>
      <c r="Q806" s="13">
        <v>29.7</v>
      </c>
      <c r="R806" s="13">
        <v>0</v>
      </c>
      <c r="S806" s="13">
        <v>0</v>
      </c>
      <c r="T806" s="13">
        <v>0</v>
      </c>
      <c r="U806" s="13">
        <v>29.7</v>
      </c>
      <c r="V806" s="13">
        <v>0</v>
      </c>
      <c r="W806" s="13">
        <v>29.7</v>
      </c>
      <c r="X806" s="14">
        <v>0</v>
      </c>
      <c r="Y806" s="15">
        <v>0.1461038961038961</v>
      </c>
      <c r="Z806" s="14" t="s">
        <v>7128</v>
      </c>
      <c r="AA806" s="14">
        <v>0</v>
      </c>
      <c r="AB806" s="14" t="s">
        <v>7128</v>
      </c>
      <c r="AC806" s="14">
        <v>0</v>
      </c>
      <c r="AD806" s="13">
        <v>0.96399999999999997</v>
      </c>
      <c r="AE806" s="15">
        <v>1.4234444444444445</v>
      </c>
      <c r="AF806" s="14">
        <v>8.9442719099991588E-2</v>
      </c>
      <c r="AG806" s="14">
        <v>0.65572693440181329</v>
      </c>
      <c r="AH806" s="15">
        <v>0.4143646408839779</v>
      </c>
      <c r="AI806" s="5" t="s">
        <v>7128</v>
      </c>
      <c r="AJ806" s="15" t="s">
        <v>7128</v>
      </c>
      <c r="AK806" s="15" t="s">
        <v>7128</v>
      </c>
      <c r="AL806" s="15" t="s">
        <v>7128</v>
      </c>
      <c r="AM806" s="15" t="s">
        <v>7128</v>
      </c>
      <c r="AN806" s="15" t="s">
        <v>7128</v>
      </c>
      <c r="AO806" s="15">
        <v>1.5714285714285716</v>
      </c>
      <c r="AP806" s="15" t="s">
        <v>7128</v>
      </c>
      <c r="AQ806" s="15" t="s">
        <v>7128</v>
      </c>
      <c r="AR806" s="15" t="s">
        <v>7128</v>
      </c>
      <c r="AS806" s="15">
        <v>1.5714285714285716</v>
      </c>
      <c r="AT806" s="14" t="s">
        <v>7128</v>
      </c>
      <c r="AU806" s="14">
        <v>0</v>
      </c>
      <c r="AV806" s="12" t="s">
        <v>7128</v>
      </c>
      <c r="AW806" s="12" t="s">
        <v>7128</v>
      </c>
      <c r="AX806" s="12">
        <v>-0.28499999999999998</v>
      </c>
      <c r="AY806" s="12">
        <v>-0.14499999999999999</v>
      </c>
      <c r="AZ806" s="14" t="s">
        <v>7128</v>
      </c>
      <c r="BA806" s="14" t="s">
        <v>7128</v>
      </c>
      <c r="BB806" s="14">
        <v>-0.78640776699029125</v>
      </c>
      <c r="BC806" s="14">
        <v>-0.19644300727566694</v>
      </c>
      <c r="BD806" s="14">
        <v>-0.34285714285714292</v>
      </c>
      <c r="BE806" s="14">
        <v>-0.12857142857142859</v>
      </c>
      <c r="BF806" s="14">
        <v>0</v>
      </c>
      <c r="BG806" s="14">
        <v>0.39770000000000005</v>
      </c>
      <c r="BH806" s="13">
        <v>-6.48</v>
      </c>
      <c r="BI806" s="13">
        <v>-6.48</v>
      </c>
      <c r="BJ806" s="13">
        <v>-2.4300000000000002</v>
      </c>
      <c r="BK806" s="13">
        <v>-2.4300000000000002</v>
      </c>
      <c r="BL806" s="13">
        <v>18.899999999999999</v>
      </c>
      <c r="BM806" s="13">
        <v>18.899999999999999</v>
      </c>
      <c r="BN806" s="13">
        <v>-1.01</v>
      </c>
      <c r="BO806" s="13">
        <v>-1.01</v>
      </c>
      <c r="BP806" s="13">
        <v>-2.4300000000000002</v>
      </c>
      <c r="BQ806" s="13">
        <v>0</v>
      </c>
      <c r="BR806" s="13">
        <v>0</v>
      </c>
      <c r="BS806" s="13">
        <v>-3.28</v>
      </c>
      <c r="BT806" s="14" t="s">
        <v>7128</v>
      </c>
      <c r="BU806" s="13">
        <v>0.84999999999999964</v>
      </c>
      <c r="BV806" s="13">
        <v>-3.2000000000000006</v>
      </c>
      <c r="BW806" s="13">
        <v>-3.2000000000000006</v>
      </c>
      <c r="BX806" s="13">
        <v>8.24</v>
      </c>
      <c r="BY806" s="13">
        <v>12.370000000000001</v>
      </c>
      <c r="BZ806" s="13">
        <v>0</v>
      </c>
      <c r="CA806" s="13">
        <v>0</v>
      </c>
      <c r="CB806" s="13">
        <v>0</v>
      </c>
      <c r="CC806" s="15">
        <v>0.39100000000000001</v>
      </c>
      <c r="CD806" s="15">
        <v>0.75900000000000001</v>
      </c>
      <c r="CE806" s="15">
        <v>0.36</v>
      </c>
      <c r="CF806" s="15" t="s">
        <v>7128</v>
      </c>
      <c r="CG806" s="15" t="s">
        <v>7128</v>
      </c>
      <c r="CH806" s="13" t="s">
        <v>7128</v>
      </c>
      <c r="CI806" s="13" t="s">
        <v>7128</v>
      </c>
      <c r="CJ806" s="13">
        <v>0</v>
      </c>
      <c r="CK806" s="12">
        <f t="shared" si="24"/>
        <v>0</v>
      </c>
      <c r="CL806" s="36" t="str">
        <f t="shared" si="25"/>
        <v>NA</v>
      </c>
      <c r="CM806" s="13" t="s">
        <v>7128</v>
      </c>
      <c r="CN806" s="13" t="s">
        <v>7128</v>
      </c>
      <c r="CO806" s="13" t="s">
        <v>7128</v>
      </c>
      <c r="CP806" s="13" t="s">
        <v>7128</v>
      </c>
      <c r="CQ806" s="13" t="s">
        <v>7128</v>
      </c>
      <c r="CR806" s="13" t="s">
        <v>7128</v>
      </c>
      <c r="CS806" s="13" t="s">
        <v>7128</v>
      </c>
      <c r="CT806" s="13">
        <v>0.2424</v>
      </c>
      <c r="CU806" s="13">
        <v>-2.4916</v>
      </c>
      <c r="CV806" s="13">
        <v>0.2424</v>
      </c>
      <c r="CW806" s="13">
        <v>-1.01</v>
      </c>
      <c r="CX806" s="12">
        <v>-0.77119683108554193</v>
      </c>
      <c r="CY806" s="12">
        <v>-0.19755161587009609</v>
      </c>
      <c r="CZ806" s="15" t="s">
        <v>7128</v>
      </c>
      <c r="DA806" s="20"/>
      <c r="DB806" s="20"/>
    </row>
    <row r="807" spans="1:106">
      <c r="A807" s="8" t="s">
        <v>1363</v>
      </c>
      <c r="B807" s="8" t="s">
        <v>1364</v>
      </c>
      <c r="C807" s="9" t="s">
        <v>7184</v>
      </c>
      <c r="D807" s="9" t="s">
        <v>7126</v>
      </c>
      <c r="E807" s="10" t="s">
        <v>7127</v>
      </c>
      <c r="F807" s="10" t="s">
        <v>7126</v>
      </c>
      <c r="G807" s="11">
        <v>1</v>
      </c>
      <c r="H807" s="11">
        <v>1.0050668574794188</v>
      </c>
      <c r="I807" s="12">
        <v>9.0499999999999997E-2</v>
      </c>
      <c r="J807" s="12">
        <v>0.14745855060188739</v>
      </c>
      <c r="K807" s="12">
        <v>4.7E-2</v>
      </c>
      <c r="L807" s="12">
        <v>0.10350000000000001</v>
      </c>
      <c r="M807" s="12">
        <v>6.8320350000000002E-2</v>
      </c>
      <c r="N807" s="12">
        <v>0.14694219076293732</v>
      </c>
      <c r="O807" s="12">
        <v>0.22588834665141883</v>
      </c>
      <c r="P807" s="12">
        <v>0.57120596460651551</v>
      </c>
      <c r="Q807" s="13">
        <v>710.7</v>
      </c>
      <c r="R807" s="13">
        <v>4.6676207778998045</v>
      </c>
      <c r="S807" s="13">
        <v>0</v>
      </c>
      <c r="T807" s="13">
        <v>4.6676207778998045</v>
      </c>
      <c r="U807" s="13">
        <v>715.3676207778999</v>
      </c>
      <c r="V807" s="13">
        <v>45.8</v>
      </c>
      <c r="W807" s="13">
        <v>669.56762077789995</v>
      </c>
      <c r="X807" s="14">
        <v>6.4023026301073691E-2</v>
      </c>
      <c r="Y807" s="15">
        <v>9.8684210526315791E-2</v>
      </c>
      <c r="Z807" s="14">
        <v>3.9201428124665809E-2</v>
      </c>
      <c r="AA807" s="14">
        <v>6.5247861970942631E-3</v>
      </c>
      <c r="AB807" s="14">
        <v>4.0800880925697593E-2</v>
      </c>
      <c r="AC807" s="14">
        <v>6.5676386350074631E-3</v>
      </c>
      <c r="AD807" s="13">
        <v>23.35</v>
      </c>
      <c r="AE807" s="15">
        <v>0.26055555555555565</v>
      </c>
      <c r="AF807" s="14" t="s">
        <v>7128</v>
      </c>
      <c r="AG807" s="14" t="s">
        <v>7128</v>
      </c>
      <c r="AH807" s="15">
        <v>0.18864996674794943</v>
      </c>
      <c r="AI807" s="5" t="s">
        <v>7128</v>
      </c>
      <c r="AJ807" s="15">
        <v>19.365122615803813</v>
      </c>
      <c r="AK807" s="15">
        <v>19.365122615803813</v>
      </c>
      <c r="AL807" s="15">
        <v>16.443661971830988</v>
      </c>
      <c r="AM807" s="15">
        <v>2.2131568703775786</v>
      </c>
      <c r="AN807" s="15">
        <v>6.2124125874125875</v>
      </c>
      <c r="AO807" s="15">
        <v>4.7159920371599213</v>
      </c>
      <c r="AP807" s="15">
        <v>15.249860251833296</v>
      </c>
      <c r="AQ807" s="15">
        <v>12.916042067474921</v>
      </c>
      <c r="AR807" s="15">
        <v>11.240462721759677</v>
      </c>
      <c r="AS807" s="15">
        <v>4.4430499056264097</v>
      </c>
      <c r="AT807" s="14">
        <v>0.46321525885558579</v>
      </c>
      <c r="AU807" s="14">
        <v>2.3920078795553679E-2</v>
      </c>
      <c r="AV807" s="12">
        <v>0.129</v>
      </c>
      <c r="AW807" s="12">
        <v>0.25600000000000001</v>
      </c>
      <c r="AX807" s="12">
        <v>0.25800000000000001</v>
      </c>
      <c r="AY807" s="12">
        <v>0.29699999999999999</v>
      </c>
      <c r="AZ807" s="14">
        <v>8.7499999999999994E-2</v>
      </c>
      <c r="BA807" s="14">
        <v>0.19699999999999998</v>
      </c>
      <c r="BB807" s="14">
        <v>0.37334689725330622</v>
      </c>
      <c r="BC807" s="14">
        <v>0.71814815536945287</v>
      </c>
      <c r="BD807" s="14">
        <v>0.24353019243530197</v>
      </c>
      <c r="BE807" s="14">
        <v>0.29135020467432016</v>
      </c>
      <c r="BF807" s="14">
        <v>0.22851153039832284</v>
      </c>
      <c r="BG807" s="14">
        <v>0.35950000000000004</v>
      </c>
      <c r="BH807" s="13">
        <v>36.700000000000003</v>
      </c>
      <c r="BI807" s="13">
        <v>36.700000000000003</v>
      </c>
      <c r="BJ807" s="13">
        <v>42.7</v>
      </c>
      <c r="BK807" s="13">
        <v>43.906475844420044</v>
      </c>
      <c r="BL807" s="13">
        <v>150.69999999999999</v>
      </c>
      <c r="BM807" s="13">
        <v>150.69999999999999</v>
      </c>
      <c r="BN807" s="13">
        <v>49.7</v>
      </c>
      <c r="BO807" s="13">
        <v>51.84</v>
      </c>
      <c r="BP807" s="13">
        <v>33.873339854814624</v>
      </c>
      <c r="BQ807" s="13">
        <v>0</v>
      </c>
      <c r="BR807" s="13">
        <v>3.9969999999999999</v>
      </c>
      <c r="BS807" s="13">
        <v>1.8200000000000003</v>
      </c>
      <c r="BT807" s="14">
        <v>0.1717279732359546</v>
      </c>
      <c r="BU807" s="13">
        <v>28.056339854814624</v>
      </c>
      <c r="BV807" s="13">
        <v>30.883000000000003</v>
      </c>
      <c r="BW807" s="13">
        <v>30.883000000000003</v>
      </c>
      <c r="BX807" s="13">
        <v>98.3</v>
      </c>
      <c r="BY807" s="13">
        <v>47.167620777899806</v>
      </c>
      <c r="BZ807" s="13">
        <v>114.4</v>
      </c>
      <c r="CA807" s="13">
        <v>59.567620777899805</v>
      </c>
      <c r="CB807" s="13">
        <v>-17</v>
      </c>
      <c r="CC807" s="15">
        <v>4.1000000000000002E-2</v>
      </c>
      <c r="CD807" s="15">
        <v>0.20100000000000001</v>
      </c>
      <c r="CE807" s="15">
        <v>0.36</v>
      </c>
      <c r="CF807" s="15" t="s">
        <v>7128</v>
      </c>
      <c r="CG807" s="15" t="s">
        <v>7128</v>
      </c>
      <c r="CH807" s="13" t="s">
        <v>7128</v>
      </c>
      <c r="CI807" s="13" t="s">
        <v>7128</v>
      </c>
      <c r="CJ807" s="13">
        <v>-17</v>
      </c>
      <c r="CK807" s="12">
        <f t="shared" si="24"/>
        <v>0.55046465693099755</v>
      </c>
      <c r="CL807" s="36">
        <f t="shared" si="25"/>
        <v>2.5298979215888244</v>
      </c>
      <c r="CM807" s="13">
        <v>47.7</v>
      </c>
      <c r="CN807" s="13">
        <v>10.9</v>
      </c>
      <c r="CO807" s="13">
        <v>36.700000000000003</v>
      </c>
      <c r="CP807" s="13">
        <v>710.7</v>
      </c>
      <c r="CQ807" s="13">
        <v>51.84</v>
      </c>
      <c r="CR807" s="13">
        <v>669.56762077789995</v>
      </c>
      <c r="CS807" s="13">
        <v>30.883000000000003</v>
      </c>
      <c r="CT807" s="13">
        <v>0</v>
      </c>
      <c r="CU807" s="13">
        <v>43.906475844420044</v>
      </c>
      <c r="CV807" s="13">
        <v>59.567620777899805</v>
      </c>
      <c r="CW807" s="13">
        <v>49.7</v>
      </c>
      <c r="CX807" s="12">
        <v>0.37334689725330622</v>
      </c>
      <c r="CY807" s="12">
        <v>0.71814815536945287</v>
      </c>
      <c r="CZ807" s="15">
        <v>13.47218552873038</v>
      </c>
      <c r="DA807" s="20"/>
      <c r="DB807" s="20"/>
    </row>
    <row r="808" spans="1:106" ht="24">
      <c r="A808" s="8" t="s">
        <v>5151</v>
      </c>
      <c r="B808" s="8" t="s">
        <v>5152</v>
      </c>
      <c r="C808" s="9" t="s">
        <v>7166</v>
      </c>
      <c r="D808" s="9" t="s">
        <v>7126</v>
      </c>
      <c r="E808" s="10" t="s">
        <v>7127</v>
      </c>
      <c r="F808" s="10" t="s">
        <v>7126</v>
      </c>
      <c r="G808" s="11">
        <v>0.64</v>
      </c>
      <c r="H808" s="11">
        <v>0.64015948381354992</v>
      </c>
      <c r="I808" s="12">
        <v>9.0499999999999997E-2</v>
      </c>
      <c r="J808" s="12">
        <v>0.11443443328512626</v>
      </c>
      <c r="K808" s="12">
        <v>4.7E-2</v>
      </c>
      <c r="L808" s="12">
        <v>0.10350000000000001</v>
      </c>
      <c r="M808" s="12">
        <v>6.8320350000000002E-2</v>
      </c>
      <c r="N808" s="12">
        <v>0.11442259322266136</v>
      </c>
      <c r="O808" s="12">
        <v>-5.0382145703426917E-2</v>
      </c>
      <c r="P808" s="12">
        <v>-5.5950039523377355E-2</v>
      </c>
      <c r="Q808" s="13">
        <v>186.9</v>
      </c>
      <c r="R808" s="13">
        <v>0</v>
      </c>
      <c r="S808" s="13">
        <v>4.8000000000000001E-2</v>
      </c>
      <c r="T808" s="13">
        <v>4.8000000000000001E-2</v>
      </c>
      <c r="U808" s="13">
        <v>186.94800000000001</v>
      </c>
      <c r="V808" s="13">
        <v>6.2E-2</v>
      </c>
      <c r="W808" s="13">
        <v>186.886</v>
      </c>
      <c r="X808" s="14">
        <v>3.3164302372852344E-4</v>
      </c>
      <c r="Y808" s="15">
        <v>0.34719418651594675</v>
      </c>
      <c r="Z808" s="14">
        <v>8.6362000719683342E-3</v>
      </c>
      <c r="AA808" s="14">
        <v>2.5675588933821169E-4</v>
      </c>
      <c r="AB808" s="14">
        <v>8.7114337568058083E-3</v>
      </c>
      <c r="AC808" s="14">
        <v>2.5682182985553771E-4</v>
      </c>
      <c r="AD808" s="13">
        <v>0.755</v>
      </c>
      <c r="AE808" s="15">
        <v>1.8025555555555555</v>
      </c>
      <c r="AF808" s="14">
        <v>8.3666002653407553E-2</v>
      </c>
      <c r="AG808" s="14">
        <v>0.85339322706475695</v>
      </c>
      <c r="AH808" s="15">
        <v>0.45860927152317887</v>
      </c>
      <c r="AI808" s="5" t="s">
        <v>7128</v>
      </c>
      <c r="AJ808" s="15">
        <v>953.57142857142856</v>
      </c>
      <c r="AK808" s="15">
        <v>953.57142857142856</v>
      </c>
      <c r="AL808" s="15" t="s">
        <v>7128</v>
      </c>
      <c r="AM808" s="15" t="s">
        <v>7128</v>
      </c>
      <c r="AN808" s="15">
        <v>33.920145190562614</v>
      </c>
      <c r="AO808" s="15">
        <v>367.19056974459727</v>
      </c>
      <c r="AP808" s="15">
        <v>925.17821782178214</v>
      </c>
      <c r="AQ808" s="15">
        <v>640.02054794520552</v>
      </c>
      <c r="AR808" s="15">
        <v>34.004002911208154</v>
      </c>
      <c r="AS808" s="15">
        <v>367.16306483300588</v>
      </c>
      <c r="AT808" s="14">
        <v>0</v>
      </c>
      <c r="AU808" s="14">
        <v>0</v>
      </c>
      <c r="AV808" s="12">
        <v>-0.13200000000000001</v>
      </c>
      <c r="AW808" s="12">
        <v>3.13E-3</v>
      </c>
      <c r="AX808" s="12">
        <v>-6.4000000000000001E-2</v>
      </c>
      <c r="AY808" s="12">
        <v>0.379</v>
      </c>
      <c r="AZ808" s="14" t="s">
        <v>7128</v>
      </c>
      <c r="BA808" s="14" t="s">
        <v>7128</v>
      </c>
      <c r="BB808" s="14">
        <v>6.4052287581699341E-2</v>
      </c>
      <c r="BC808" s="14">
        <v>5.8472553699284009E-2</v>
      </c>
      <c r="BD808" s="14">
        <v>0.3850687622789784</v>
      </c>
      <c r="BE808" s="14">
        <v>0.39685658153241654</v>
      </c>
      <c r="BF808" s="14">
        <v>2.9702970297029702E-2</v>
      </c>
      <c r="BG808" s="14">
        <v>0.1313</v>
      </c>
      <c r="BH808" s="13">
        <v>0.19600000000000001</v>
      </c>
      <c r="BI808" s="13">
        <v>0.19600000000000001</v>
      </c>
      <c r="BJ808" s="13">
        <v>0.20200000000000001</v>
      </c>
      <c r="BK808" s="13">
        <v>0.20200000000000001</v>
      </c>
      <c r="BL808" s="13">
        <v>0.50900000000000001</v>
      </c>
      <c r="BM808" s="13">
        <v>0.50900000000000001</v>
      </c>
      <c r="BN808" s="13">
        <v>0.29199999999999998</v>
      </c>
      <c r="BO808" s="13">
        <v>0.29199999999999998</v>
      </c>
      <c r="BP808" s="13">
        <v>0.19600000000000001</v>
      </c>
      <c r="BQ808" s="13">
        <v>0</v>
      </c>
      <c r="BR808" s="13">
        <v>0</v>
      </c>
      <c r="BS808" s="13">
        <v>-0.20699999999999999</v>
      </c>
      <c r="BT808" s="14">
        <v>-1.0561224489795917</v>
      </c>
      <c r="BU808" s="13">
        <v>0.40300000000000002</v>
      </c>
      <c r="BV808" s="13">
        <v>0.40300000000000002</v>
      </c>
      <c r="BW808" s="13">
        <v>0.40300000000000002</v>
      </c>
      <c r="BX808" s="13">
        <v>3.06</v>
      </c>
      <c r="BY808" s="13">
        <v>3.3520000000000003</v>
      </c>
      <c r="BZ808" s="13">
        <v>5.51</v>
      </c>
      <c r="CA808" s="13">
        <v>5.4959999999999996</v>
      </c>
      <c r="CB808" s="13">
        <v>0</v>
      </c>
      <c r="CC808" s="15">
        <v>0.47599999999999998</v>
      </c>
      <c r="CD808" s="15" t="s">
        <v>7128</v>
      </c>
      <c r="CE808" s="15">
        <v>0.36</v>
      </c>
      <c r="CF808" s="15" t="s">
        <v>7128</v>
      </c>
      <c r="CG808" s="15" t="s">
        <v>7128</v>
      </c>
      <c r="CH808" s="13" t="s">
        <v>7128</v>
      </c>
      <c r="CI808" s="13" t="s">
        <v>7128</v>
      </c>
      <c r="CJ808" s="13">
        <v>0</v>
      </c>
      <c r="CK808" s="12">
        <f t="shared" si="24"/>
        <v>0</v>
      </c>
      <c r="CL808" s="36">
        <f t="shared" si="25"/>
        <v>9.2612809315866088E-2</v>
      </c>
      <c r="CM808" s="13">
        <v>0.20200000000000001</v>
      </c>
      <c r="CN808" s="13">
        <v>6.0000000000000001E-3</v>
      </c>
      <c r="CO808" s="13">
        <v>0.19600000000000001</v>
      </c>
      <c r="CP808" s="13">
        <v>186.9</v>
      </c>
      <c r="CQ808" s="13">
        <v>0.29199999999999998</v>
      </c>
      <c r="CR808" s="13">
        <v>186.886</v>
      </c>
      <c r="CS808" s="13" t="s">
        <v>7128</v>
      </c>
      <c r="CT808" s="13">
        <v>0</v>
      </c>
      <c r="CU808" s="13">
        <v>0.20200000000000001</v>
      </c>
      <c r="CV808" s="13">
        <v>5.4959999999999996</v>
      </c>
      <c r="CW808" s="13">
        <v>0.29199999999999998</v>
      </c>
      <c r="CX808" s="12">
        <v>6.4052287581699341E-2</v>
      </c>
      <c r="CY808" s="12">
        <v>5.8472553699284009E-2</v>
      </c>
      <c r="CZ808" s="15">
        <v>640.02054794520552</v>
      </c>
      <c r="DA808" s="20"/>
      <c r="DB808" s="20"/>
    </row>
    <row r="809" spans="1:106" ht="24">
      <c r="A809" s="8" t="s">
        <v>4173</v>
      </c>
      <c r="B809" s="8" t="s">
        <v>4174</v>
      </c>
      <c r="C809" s="9" t="s">
        <v>7200</v>
      </c>
      <c r="D809" s="9" t="s">
        <v>7126</v>
      </c>
      <c r="E809" s="10" t="s">
        <v>7127</v>
      </c>
      <c r="F809" s="10" t="s">
        <v>7126</v>
      </c>
      <c r="G809" s="11">
        <v>1</v>
      </c>
      <c r="H809" s="11">
        <v>1.1817567567567568</v>
      </c>
      <c r="I809" s="12">
        <v>9.0499999999999997E-2</v>
      </c>
      <c r="J809" s="12">
        <v>0.16344898648648648</v>
      </c>
      <c r="K809" s="12">
        <v>4.7E-2</v>
      </c>
      <c r="L809" s="12">
        <v>0.10350000000000001</v>
      </c>
      <c r="M809" s="12">
        <v>6.8320350000000002E-2</v>
      </c>
      <c r="N809" s="12">
        <v>0.14489234891225525</v>
      </c>
      <c r="O809" s="12">
        <v>-0.13476829814996641</v>
      </c>
      <c r="P809" s="12">
        <v>-0.11201992522323881</v>
      </c>
      <c r="Q809" s="13">
        <v>11.1</v>
      </c>
      <c r="R809" s="13">
        <v>0</v>
      </c>
      <c r="S809" s="13">
        <v>2.69</v>
      </c>
      <c r="T809" s="13">
        <v>2.69</v>
      </c>
      <c r="U809" s="13">
        <v>13.79</v>
      </c>
      <c r="V809" s="13">
        <v>2.3E-2</v>
      </c>
      <c r="W809" s="13">
        <v>13.766999999999999</v>
      </c>
      <c r="X809" s="14">
        <v>1.6678752719361857E-3</v>
      </c>
      <c r="Y809" s="15">
        <v>5.7142857142857141E-2</v>
      </c>
      <c r="Z809" s="14">
        <v>0.29207383279044519</v>
      </c>
      <c r="AA809" s="14">
        <v>0.19506889050036258</v>
      </c>
      <c r="AB809" s="14">
        <v>0.41257668711656442</v>
      </c>
      <c r="AC809" s="14">
        <v>0.24234234234234234</v>
      </c>
      <c r="AD809" s="13">
        <v>0.63200000000000001</v>
      </c>
      <c r="AE809" s="15">
        <v>-0.17811111111111111</v>
      </c>
      <c r="AF809" s="14">
        <v>4.4721359549995794E-2</v>
      </c>
      <c r="AG809" s="14" t="s">
        <v>7128</v>
      </c>
      <c r="AH809" s="15">
        <v>0.54523996852871759</v>
      </c>
      <c r="AI809" s="5">
        <v>2.4705882352941178</v>
      </c>
      <c r="AJ809" s="15">
        <v>74</v>
      </c>
      <c r="AK809" s="15">
        <v>74</v>
      </c>
      <c r="AL809" s="15" t="s">
        <v>7128</v>
      </c>
      <c r="AM809" s="15" t="s">
        <v>7128</v>
      </c>
      <c r="AN809" s="15">
        <v>1.7024539877300615</v>
      </c>
      <c r="AO809" s="15">
        <v>2.3076923076923079</v>
      </c>
      <c r="AP809" s="15">
        <v>40.973214285714285</v>
      </c>
      <c r="AQ809" s="15">
        <v>36.133858267716533</v>
      </c>
      <c r="AR809" s="15">
        <v>1.4985305322738653</v>
      </c>
      <c r="AS809" s="15">
        <v>2.8621621621621625</v>
      </c>
      <c r="AT809" s="14">
        <v>0</v>
      </c>
      <c r="AU809" s="14">
        <v>0</v>
      </c>
      <c r="AV809" s="12">
        <v>0.36200000000000004</v>
      </c>
      <c r="AW809" s="12">
        <v>0.45299999999999996</v>
      </c>
      <c r="AX809" s="12">
        <v>0.20300000000000001</v>
      </c>
      <c r="AY809" s="12">
        <v>0.38400000000000001</v>
      </c>
      <c r="AZ809" s="14" t="s">
        <v>7128</v>
      </c>
      <c r="BA809" s="14" t="s">
        <v>7128</v>
      </c>
      <c r="BB809" s="14">
        <v>2.8680688336520072E-2</v>
      </c>
      <c r="BC809" s="14">
        <v>3.2872423689016432E-2</v>
      </c>
      <c r="BD809" s="14">
        <v>3.1185031185031187E-2</v>
      </c>
      <c r="BE809" s="14">
        <v>6.9854469854469858E-2</v>
      </c>
      <c r="BF809" s="14">
        <v>0.25</v>
      </c>
      <c r="BG809" s="14">
        <v>3.9900000000000005E-2</v>
      </c>
      <c r="BH809" s="13">
        <v>0.15</v>
      </c>
      <c r="BI809" s="13">
        <v>0.15</v>
      </c>
      <c r="BJ809" s="13">
        <v>0.33600000000000002</v>
      </c>
      <c r="BK809" s="13">
        <v>0.33600000000000002</v>
      </c>
      <c r="BL809" s="13">
        <v>4.8099999999999996</v>
      </c>
      <c r="BM809" s="13">
        <v>4.8099999999999996</v>
      </c>
      <c r="BN809" s="13">
        <v>0.38100000000000001</v>
      </c>
      <c r="BO809" s="13">
        <v>0.38100000000000001</v>
      </c>
      <c r="BP809" s="13">
        <v>0.252</v>
      </c>
      <c r="BQ809" s="13">
        <v>0</v>
      </c>
      <c r="BR809" s="13">
        <v>0</v>
      </c>
      <c r="BS809" s="13">
        <v>-4.5999999999999999E-2</v>
      </c>
      <c r="BT809" s="14">
        <v>-0.18253968253968253</v>
      </c>
      <c r="BU809" s="13">
        <v>0.29799999999999999</v>
      </c>
      <c r="BV809" s="13">
        <v>0.19600000000000001</v>
      </c>
      <c r="BW809" s="13">
        <v>0.19600000000000001</v>
      </c>
      <c r="BX809" s="13">
        <v>5.23</v>
      </c>
      <c r="BY809" s="13">
        <v>7.6660000000000004</v>
      </c>
      <c r="BZ809" s="13">
        <v>6.52</v>
      </c>
      <c r="CA809" s="13">
        <v>9.1869999999999994</v>
      </c>
      <c r="CB809" s="13">
        <v>0</v>
      </c>
      <c r="CC809" s="15">
        <v>-0.24099999999999999</v>
      </c>
      <c r="CD809" s="15">
        <v>0.29499999999999998</v>
      </c>
      <c r="CE809" s="15">
        <v>0.36</v>
      </c>
      <c r="CF809" s="15">
        <v>1.0427302643877485</v>
      </c>
      <c r="CG809" s="15">
        <v>1.5168025221871699</v>
      </c>
      <c r="CH809" s="13">
        <v>0.19099999999999998</v>
      </c>
      <c r="CI809" s="13">
        <v>0.11266666666666668</v>
      </c>
      <c r="CJ809" s="13">
        <v>0</v>
      </c>
      <c r="CK809" s="12">
        <f t="shared" si="24"/>
        <v>0</v>
      </c>
      <c r="CL809" s="36">
        <f t="shared" si="25"/>
        <v>0.52356590834875372</v>
      </c>
      <c r="CM809" s="13">
        <v>0.2</v>
      </c>
      <c r="CN809" s="13">
        <v>0.05</v>
      </c>
      <c r="CO809" s="13">
        <v>0.15</v>
      </c>
      <c r="CP809" s="13">
        <v>11.1</v>
      </c>
      <c r="CQ809" s="13">
        <v>0.38100000000000001</v>
      </c>
      <c r="CR809" s="13">
        <v>13.766999999999999</v>
      </c>
      <c r="CS809" s="13" t="s">
        <v>7128</v>
      </c>
      <c r="CT809" s="13">
        <v>1.6000000000000001E-3</v>
      </c>
      <c r="CU809" s="13">
        <v>0.32500000000000001</v>
      </c>
      <c r="CV809" s="13">
        <v>9.1885999999999992</v>
      </c>
      <c r="CW809" s="13">
        <v>0.38100000000000001</v>
      </c>
      <c r="CX809" s="12">
        <v>2.6569309580243134E-2</v>
      </c>
      <c r="CY809" s="12">
        <v>3.1789608221607805E-2</v>
      </c>
      <c r="CZ809" s="15">
        <v>36.133858267716533</v>
      </c>
      <c r="DA809" s="20"/>
      <c r="DB809" s="20"/>
    </row>
    <row r="810" spans="1:106">
      <c r="A810" s="8" t="s">
        <v>4509</v>
      </c>
      <c r="B810" s="8" t="s">
        <v>4510</v>
      </c>
      <c r="C810" s="9" t="s">
        <v>7173</v>
      </c>
      <c r="D810" s="9" t="s">
        <v>7126</v>
      </c>
      <c r="E810" s="10" t="s">
        <v>7127</v>
      </c>
      <c r="F810" s="10" t="s">
        <v>7126</v>
      </c>
      <c r="G810" s="11">
        <v>0.62</v>
      </c>
      <c r="H810" s="11">
        <v>2.1685167464114832</v>
      </c>
      <c r="I810" s="12">
        <v>9.0499999999999997E-2</v>
      </c>
      <c r="J810" s="12">
        <v>0.25275076555023923</v>
      </c>
      <c r="K810" s="12">
        <v>4.7E-2</v>
      </c>
      <c r="L810" s="12">
        <v>0.10350000000000001</v>
      </c>
      <c r="M810" s="12">
        <v>6.8320350000000002E-2</v>
      </c>
      <c r="N810" s="12">
        <v>0.121050797127223</v>
      </c>
      <c r="O810" s="12">
        <v>-0.51443300854089347</v>
      </c>
      <c r="P810" s="12">
        <v>-0.20378747174933914</v>
      </c>
      <c r="Q810" s="13">
        <v>2.09</v>
      </c>
      <c r="R810" s="13">
        <v>0</v>
      </c>
      <c r="S810" s="13">
        <v>5.22</v>
      </c>
      <c r="T810" s="13">
        <v>5.22</v>
      </c>
      <c r="U810" s="13">
        <v>7.31</v>
      </c>
      <c r="V810" s="13">
        <v>7.8E-2</v>
      </c>
      <c r="W810" s="13">
        <v>7.2319999999999993</v>
      </c>
      <c r="X810" s="14">
        <v>1.06703146374829E-2</v>
      </c>
      <c r="Y810" s="15">
        <v>5.6179775280898875E-2</v>
      </c>
      <c r="Z810" s="14">
        <v>0.77794336810730247</v>
      </c>
      <c r="AA810" s="14">
        <v>0.71409028727770174</v>
      </c>
      <c r="AB810" s="14">
        <v>3.5033557046979866</v>
      </c>
      <c r="AC810" s="14">
        <v>2.4976076555023923</v>
      </c>
      <c r="AD810" s="13">
        <v>0.11700000000000001</v>
      </c>
      <c r="AE810" s="15">
        <v>-0.35852777777777783</v>
      </c>
      <c r="AF810" s="14">
        <v>4.4721359549995794E-2</v>
      </c>
      <c r="AG810" s="14" t="s">
        <v>7128</v>
      </c>
      <c r="AH810" s="15">
        <v>0.45291479820627806</v>
      </c>
      <c r="AI810" s="5" t="s">
        <v>7128</v>
      </c>
      <c r="AJ810" s="15" t="s">
        <v>7128</v>
      </c>
      <c r="AK810" s="15" t="s">
        <v>7128</v>
      </c>
      <c r="AL810" s="15" t="s">
        <v>7128</v>
      </c>
      <c r="AM810" s="15" t="s">
        <v>7128</v>
      </c>
      <c r="AN810" s="15">
        <v>1.4026845637583891</v>
      </c>
      <c r="AO810" s="15">
        <v>0.77121771217712176</v>
      </c>
      <c r="AP810" s="15" t="s">
        <v>7128</v>
      </c>
      <c r="AQ810" s="15" t="s">
        <v>7128</v>
      </c>
      <c r="AR810" s="15">
        <v>1.0904704463208685</v>
      </c>
      <c r="AS810" s="15">
        <v>2.6686346863468633</v>
      </c>
      <c r="AT810" s="14" t="s">
        <v>7128</v>
      </c>
      <c r="AU810" s="14">
        <v>0</v>
      </c>
      <c r="AV810" s="12" t="s">
        <v>7128</v>
      </c>
      <c r="AW810" s="12" t="s">
        <v>7128</v>
      </c>
      <c r="AX810" s="12">
        <v>-0.19699999999999998</v>
      </c>
      <c r="AY810" s="12">
        <v>-0.18899999999999997</v>
      </c>
      <c r="AZ810" s="14" t="s">
        <v>7128</v>
      </c>
      <c r="BA810" s="14" t="s">
        <v>7128</v>
      </c>
      <c r="BB810" s="14">
        <v>-0.26168224299065423</v>
      </c>
      <c r="BC810" s="14">
        <v>-8.2736674622116133E-2</v>
      </c>
      <c r="BD810" s="14">
        <v>-0.41328413284132848</v>
      </c>
      <c r="BE810" s="14">
        <v>-0.26863468634686344</v>
      </c>
      <c r="BF810" s="14">
        <v>0</v>
      </c>
      <c r="BG810" s="14">
        <v>4.2199999999999994E-2</v>
      </c>
      <c r="BH810" s="13">
        <v>-1.1200000000000001</v>
      </c>
      <c r="BI810" s="13">
        <v>-1.1200000000000001</v>
      </c>
      <c r="BJ810" s="13">
        <v>-0.72799999999999998</v>
      </c>
      <c r="BK810" s="13">
        <v>-0.72799999999999998</v>
      </c>
      <c r="BL810" s="13">
        <v>2.71</v>
      </c>
      <c r="BM810" s="13">
        <v>2.71</v>
      </c>
      <c r="BN810" s="13">
        <v>-0.51200000000000001</v>
      </c>
      <c r="BO810" s="13">
        <v>-0.51200000000000001</v>
      </c>
      <c r="BP810" s="13">
        <v>-0.72799999999999998</v>
      </c>
      <c r="BQ810" s="13">
        <v>0</v>
      </c>
      <c r="BR810" s="13">
        <v>0</v>
      </c>
      <c r="BS810" s="13">
        <v>-0.216</v>
      </c>
      <c r="BT810" s="14" t="s">
        <v>7128</v>
      </c>
      <c r="BU810" s="13">
        <v>-0.51200000000000001</v>
      </c>
      <c r="BV810" s="13">
        <v>-0.90400000000000014</v>
      </c>
      <c r="BW810" s="13">
        <v>-0.90400000000000014</v>
      </c>
      <c r="BX810" s="13">
        <v>4.28</v>
      </c>
      <c r="BY810" s="13">
        <v>8.7990000000000013</v>
      </c>
      <c r="BZ810" s="13">
        <v>1.49</v>
      </c>
      <c r="CA810" s="13">
        <v>6.6319999999999997</v>
      </c>
      <c r="CB810" s="13">
        <v>0</v>
      </c>
      <c r="CC810" s="15">
        <v>-0.26800000000000002</v>
      </c>
      <c r="CD810" s="15">
        <v>0.153</v>
      </c>
      <c r="CE810" s="15">
        <v>0.36</v>
      </c>
      <c r="CF810" s="15">
        <v>1.2460772754900857</v>
      </c>
      <c r="CG810" s="15">
        <v>1.5286442579914783</v>
      </c>
      <c r="CH810" s="13">
        <v>0.45220000000000005</v>
      </c>
      <c r="CI810" s="13">
        <v>0.28819999999999996</v>
      </c>
      <c r="CJ810" s="13">
        <v>0</v>
      </c>
      <c r="CK810" s="12">
        <f t="shared" si="24"/>
        <v>0</v>
      </c>
      <c r="CL810" s="36">
        <f t="shared" si="25"/>
        <v>0.40862484921592279</v>
      </c>
      <c r="CM810" s="13" t="s">
        <v>7128</v>
      </c>
      <c r="CN810" s="13" t="s">
        <v>7128</v>
      </c>
      <c r="CO810" s="13" t="s">
        <v>7128</v>
      </c>
      <c r="CP810" s="13" t="s">
        <v>7128</v>
      </c>
      <c r="CQ810" s="13" t="s">
        <v>7128</v>
      </c>
      <c r="CR810" s="13" t="s">
        <v>7128</v>
      </c>
      <c r="CS810" s="13" t="s">
        <v>7128</v>
      </c>
      <c r="CT810" s="13">
        <v>0</v>
      </c>
      <c r="CU810" s="13">
        <v>-0.72799999999999998</v>
      </c>
      <c r="CV810" s="13">
        <v>6.6319999999999997</v>
      </c>
      <c r="CW810" s="13">
        <v>-0.51200000000000001</v>
      </c>
      <c r="CX810" s="12">
        <v>-0.26168224299065423</v>
      </c>
      <c r="CY810" s="12">
        <v>-8.2736674622116133E-2</v>
      </c>
      <c r="CZ810" s="15" t="s">
        <v>7128</v>
      </c>
      <c r="DA810" s="20"/>
      <c r="DB810" s="20"/>
    </row>
    <row r="811" spans="1:106" ht="24">
      <c r="A811" s="8" t="s">
        <v>4691</v>
      </c>
      <c r="B811" s="8" t="s">
        <v>4692</v>
      </c>
      <c r="C811" s="9" t="s">
        <v>7174</v>
      </c>
      <c r="D811" s="9" t="s">
        <v>7126</v>
      </c>
      <c r="E811" s="10" t="s">
        <v>7127</v>
      </c>
      <c r="F811" s="10" t="s">
        <v>7126</v>
      </c>
      <c r="G811" s="11">
        <v>0.45</v>
      </c>
      <c r="H811" s="11">
        <v>0.45</v>
      </c>
      <c r="I811" s="12">
        <v>9.0499999999999997E-2</v>
      </c>
      <c r="J811" s="12">
        <v>9.7225000000000006E-2</v>
      </c>
      <c r="K811" s="12">
        <v>4.7E-2</v>
      </c>
      <c r="L811" s="12">
        <v>0.10350000000000001</v>
      </c>
      <c r="M811" s="12">
        <v>6.8320350000000002E-2</v>
      </c>
      <c r="N811" s="12">
        <v>9.7225000000000006E-2</v>
      </c>
      <c r="O811" s="12">
        <v>-9.522832778702163E-2</v>
      </c>
      <c r="P811" s="12">
        <v>-9.3148460898502497E-2</v>
      </c>
      <c r="Q811" s="13">
        <v>13.2</v>
      </c>
      <c r="R811" s="13">
        <v>0</v>
      </c>
      <c r="S811" s="13">
        <v>0</v>
      </c>
      <c r="T811" s="13">
        <v>0</v>
      </c>
      <c r="U811" s="13">
        <v>13.2</v>
      </c>
      <c r="V811" s="13">
        <v>0</v>
      </c>
      <c r="W811" s="13">
        <v>13.2</v>
      </c>
      <c r="X811" s="14">
        <v>0</v>
      </c>
      <c r="Y811" s="15">
        <v>0.22727272727272729</v>
      </c>
      <c r="Z811" s="14">
        <v>0</v>
      </c>
      <c r="AA811" s="14">
        <v>0</v>
      </c>
      <c r="AB811" s="14">
        <v>0</v>
      </c>
      <c r="AC811" s="14">
        <v>0</v>
      </c>
      <c r="AD811" s="13">
        <v>0.71</v>
      </c>
      <c r="AE811" s="15" t="s">
        <v>7128</v>
      </c>
      <c r="AF811" s="14" t="s">
        <v>7128</v>
      </c>
      <c r="AG811" s="14" t="s">
        <v>7128</v>
      </c>
      <c r="AH811" s="15">
        <v>0.71816787201402599</v>
      </c>
      <c r="AI811" s="5" t="s">
        <v>7128</v>
      </c>
      <c r="AJ811" s="15">
        <v>824.99999999999989</v>
      </c>
      <c r="AK811" s="15">
        <v>1100</v>
      </c>
      <c r="AL811" s="15" t="s">
        <v>7128</v>
      </c>
      <c r="AM811" s="15" t="s">
        <v>7128</v>
      </c>
      <c r="AN811" s="15">
        <v>2.3198594024604566</v>
      </c>
      <c r="AO811" s="15">
        <v>18.75</v>
      </c>
      <c r="AP811" s="15">
        <v>269.38775510204079</v>
      </c>
      <c r="AQ811" s="15">
        <v>258.8235294117647</v>
      </c>
      <c r="AR811" s="15">
        <v>2.3198594024604566</v>
      </c>
      <c r="AS811" s="15">
        <v>18.75</v>
      </c>
      <c r="AT811" s="14">
        <v>0</v>
      </c>
      <c r="AU811" s="14">
        <v>0</v>
      </c>
      <c r="AV811" s="12" t="s">
        <v>7128</v>
      </c>
      <c r="AW811" s="12">
        <v>2.81E-2</v>
      </c>
      <c r="AX811" s="12" t="s">
        <v>7128</v>
      </c>
      <c r="AY811" s="12">
        <v>0.41299999999999998</v>
      </c>
      <c r="AZ811" s="14" t="s">
        <v>7128</v>
      </c>
      <c r="BA811" s="14" t="s">
        <v>7128</v>
      </c>
      <c r="BB811" s="14">
        <v>1.9966722129783694E-3</v>
      </c>
      <c r="BC811" s="14">
        <v>4.0765391014975045E-3</v>
      </c>
      <c r="BD811" s="14">
        <v>6.7415730337078653E-3</v>
      </c>
      <c r="BE811" s="14">
        <v>2.7528089887640449E-2</v>
      </c>
      <c r="BF811" s="14">
        <v>0.5</v>
      </c>
      <c r="BG811" s="14" t="s">
        <v>7128</v>
      </c>
      <c r="BH811" s="13">
        <v>1.6E-2</v>
      </c>
      <c r="BI811" s="13">
        <v>1.2E-2</v>
      </c>
      <c r="BJ811" s="13">
        <v>4.9000000000000002E-2</v>
      </c>
      <c r="BK811" s="13">
        <v>4.9000000000000002E-2</v>
      </c>
      <c r="BL811" s="13">
        <v>0.70399999999999996</v>
      </c>
      <c r="BM811" s="13">
        <v>1.78</v>
      </c>
      <c r="BN811" s="13">
        <v>0.05</v>
      </c>
      <c r="BO811" s="13">
        <v>5.0999999999999997E-2</v>
      </c>
      <c r="BP811" s="13">
        <v>2.4500000000000001E-2</v>
      </c>
      <c r="BQ811" s="13">
        <v>0</v>
      </c>
      <c r="BR811" s="13">
        <v>0</v>
      </c>
      <c r="BS811" s="13">
        <v>-2E-3</v>
      </c>
      <c r="BT811" s="14">
        <v>-8.1632653061224483E-2</v>
      </c>
      <c r="BU811" s="13">
        <v>2.6500000000000003E-2</v>
      </c>
      <c r="BV811" s="13">
        <v>1.4E-2</v>
      </c>
      <c r="BW811" s="13">
        <v>1.4E-2</v>
      </c>
      <c r="BX811" s="13">
        <v>6.01</v>
      </c>
      <c r="BY811" s="13">
        <v>6.01</v>
      </c>
      <c r="BZ811" s="13">
        <v>5.69</v>
      </c>
      <c r="CA811" s="13">
        <v>5.69</v>
      </c>
      <c r="CB811" s="13">
        <v>0</v>
      </c>
      <c r="CC811" s="15" t="s">
        <v>7128</v>
      </c>
      <c r="CD811" s="15" t="s">
        <v>7128</v>
      </c>
      <c r="CE811" s="15">
        <v>0.36</v>
      </c>
      <c r="CF811" s="15" t="s">
        <v>7128</v>
      </c>
      <c r="CG811" s="15" t="s">
        <v>7128</v>
      </c>
      <c r="CH811" s="13" t="s">
        <v>7128</v>
      </c>
      <c r="CI811" s="13" t="s">
        <v>7128</v>
      </c>
      <c r="CJ811" s="13">
        <v>0</v>
      </c>
      <c r="CK811" s="12">
        <f t="shared" si="24"/>
        <v>0</v>
      </c>
      <c r="CL811" s="36">
        <f t="shared" si="25"/>
        <v>0.12372583479789102</v>
      </c>
      <c r="CM811" s="13">
        <v>3.5000000000000003E-2</v>
      </c>
      <c r="CN811" s="13">
        <v>2.3E-2</v>
      </c>
      <c r="CO811" s="13">
        <v>1.2E-2</v>
      </c>
      <c r="CP811" s="13">
        <v>13.2</v>
      </c>
      <c r="CQ811" s="13">
        <v>5.0999999999999997E-2</v>
      </c>
      <c r="CR811" s="13">
        <v>13.2</v>
      </c>
      <c r="CS811" s="13" t="s">
        <v>7128</v>
      </c>
      <c r="CT811" s="13">
        <v>0</v>
      </c>
      <c r="CU811" s="13">
        <v>4.9000000000000002E-2</v>
      </c>
      <c r="CV811" s="13">
        <v>5.69</v>
      </c>
      <c r="CW811" s="13">
        <v>0.05</v>
      </c>
      <c r="CX811" s="12">
        <v>1.9966722129783694E-3</v>
      </c>
      <c r="CY811" s="12">
        <v>4.0765391014975045E-3</v>
      </c>
      <c r="CZ811" s="15">
        <v>263.99999999999994</v>
      </c>
      <c r="DA811" s="20"/>
      <c r="DB811" s="20"/>
    </row>
    <row r="812" spans="1:106">
      <c r="A812" s="8" t="s">
        <v>3271</v>
      </c>
      <c r="B812" s="8" t="s">
        <v>3272</v>
      </c>
      <c r="C812" s="9" t="s">
        <v>7161</v>
      </c>
      <c r="D812" s="9" t="s">
        <v>7126</v>
      </c>
      <c r="E812" s="10" t="s">
        <v>7127</v>
      </c>
      <c r="F812" s="10" t="s">
        <v>7126</v>
      </c>
      <c r="G812" s="11">
        <v>0.75</v>
      </c>
      <c r="H812" s="11">
        <v>1.2273673469387756</v>
      </c>
      <c r="I812" s="12">
        <v>9.0499999999999997E-2</v>
      </c>
      <c r="J812" s="12">
        <v>0.16757674489795918</v>
      </c>
      <c r="K812" s="12">
        <v>4.1999999999999996E-2</v>
      </c>
      <c r="L812" s="12">
        <v>9.8500000000000004E-2</v>
      </c>
      <c r="M812" s="12">
        <v>6.5019850000000004E-2</v>
      </c>
      <c r="N812" s="12">
        <v>0.11666720714285714</v>
      </c>
      <c r="O812" s="12">
        <v>-9.3234639634801289E-2</v>
      </c>
      <c r="P812" s="12">
        <v>-4.1079530417809665E-2</v>
      </c>
      <c r="Q812" s="13">
        <v>2.1</v>
      </c>
      <c r="R812" s="13">
        <v>0</v>
      </c>
      <c r="S812" s="13">
        <v>2.0699999999999998</v>
      </c>
      <c r="T812" s="13">
        <v>2.0699999999999998</v>
      </c>
      <c r="U812" s="13">
        <v>4.17</v>
      </c>
      <c r="V812" s="13">
        <v>7.6999999999999999E-2</v>
      </c>
      <c r="W812" s="13">
        <v>4.093</v>
      </c>
      <c r="X812" s="14">
        <v>1.8465227817745802E-2</v>
      </c>
      <c r="Y812" s="15">
        <v>0.5</v>
      </c>
      <c r="Z812" s="14">
        <v>0.39961389961389959</v>
      </c>
      <c r="AA812" s="14">
        <v>0.49640287769784169</v>
      </c>
      <c r="AB812" s="14">
        <v>0.66559485530546625</v>
      </c>
      <c r="AC812" s="14">
        <v>0.98571428571428554</v>
      </c>
      <c r="AD812" s="13">
        <v>0.70199999999999996</v>
      </c>
      <c r="AE812" s="15">
        <v>1.1489722222222225</v>
      </c>
      <c r="AF812" s="14">
        <v>7.7459666924148338E-2</v>
      </c>
      <c r="AG812" s="14">
        <v>0.66615313554767563</v>
      </c>
      <c r="AH812" s="15">
        <v>0.3548788067122437</v>
      </c>
      <c r="AI812" s="5">
        <v>1.8270893371757926</v>
      </c>
      <c r="AJ812" s="15">
        <v>9.2920353982300892</v>
      </c>
      <c r="AK812" s="15">
        <v>9.2920353982300892</v>
      </c>
      <c r="AL812" s="15" t="s">
        <v>7128</v>
      </c>
      <c r="AM812" s="15" t="s">
        <v>7128</v>
      </c>
      <c r="AN812" s="15">
        <v>0.67524115755627012</v>
      </c>
      <c r="AO812" s="15">
        <v>0.13125000000000001</v>
      </c>
      <c r="AP812" s="15">
        <v>6.4558359621451107</v>
      </c>
      <c r="AQ812" s="15">
        <v>4.5885650224215242</v>
      </c>
      <c r="AR812" s="15">
        <v>0.83701431492842537</v>
      </c>
      <c r="AS812" s="15">
        <v>0.2558125</v>
      </c>
      <c r="AT812" s="14">
        <v>0</v>
      </c>
      <c r="AU812" s="14">
        <v>0</v>
      </c>
      <c r="AV812" s="12">
        <v>-3.1E-2</v>
      </c>
      <c r="AW812" s="12">
        <v>1.5800000000000002E-2</v>
      </c>
      <c r="AX812" s="12">
        <v>0.18100000000000002</v>
      </c>
      <c r="AY812" s="12">
        <v>0.155</v>
      </c>
      <c r="AZ812" s="14" t="s">
        <v>7128</v>
      </c>
      <c r="BA812" s="14" t="s">
        <v>7128</v>
      </c>
      <c r="BB812" s="14">
        <v>7.434210526315789E-2</v>
      </c>
      <c r="BC812" s="14">
        <v>7.5587676725047473E-2</v>
      </c>
      <c r="BD812" s="14">
        <v>1.4125E-2</v>
      </c>
      <c r="BE812" s="14">
        <v>3.9625E-2</v>
      </c>
      <c r="BF812" s="14">
        <v>0.35428571428571431</v>
      </c>
      <c r="BG812" s="14" t="s">
        <v>7128</v>
      </c>
      <c r="BH812" s="13">
        <v>0.22600000000000001</v>
      </c>
      <c r="BI812" s="13">
        <v>0.22600000000000001</v>
      </c>
      <c r="BJ812" s="13">
        <v>0.63400000000000001</v>
      </c>
      <c r="BK812" s="13">
        <v>0.63400000000000001</v>
      </c>
      <c r="BL812" s="13">
        <v>16</v>
      </c>
      <c r="BM812" s="13">
        <v>16</v>
      </c>
      <c r="BN812" s="13">
        <v>0.89200000000000002</v>
      </c>
      <c r="BO812" s="13">
        <v>0.89200000000000002</v>
      </c>
      <c r="BP812" s="13">
        <v>0.4093828571428571</v>
      </c>
      <c r="BQ812" s="13">
        <v>0</v>
      </c>
      <c r="BR812" s="13">
        <v>0</v>
      </c>
      <c r="BS812" s="13">
        <v>-0.34499999999999997</v>
      </c>
      <c r="BT812" s="14">
        <v>-0.84273191703190864</v>
      </c>
      <c r="BU812" s="13">
        <v>0.75438285714285702</v>
      </c>
      <c r="BV812" s="13">
        <v>0.57099999999999995</v>
      </c>
      <c r="BW812" s="13">
        <v>0.57099999999999995</v>
      </c>
      <c r="BX812" s="13">
        <v>3.04</v>
      </c>
      <c r="BY812" s="13">
        <v>5.4160000000000004</v>
      </c>
      <c r="BZ812" s="13">
        <v>3.11</v>
      </c>
      <c r="CA812" s="13">
        <v>4.8899999999999997</v>
      </c>
      <c r="CB812" s="13">
        <v>0</v>
      </c>
      <c r="CC812" s="15">
        <v>0.34399999999999997</v>
      </c>
      <c r="CD812" s="15">
        <v>0.55500000000000005</v>
      </c>
      <c r="CE812" s="15">
        <v>0.36</v>
      </c>
      <c r="CF812" s="15" t="s">
        <v>7128</v>
      </c>
      <c r="CG812" s="15" t="s">
        <v>7128</v>
      </c>
      <c r="CH812" s="13" t="s">
        <v>7128</v>
      </c>
      <c r="CI812" s="13" t="s">
        <v>7128</v>
      </c>
      <c r="CJ812" s="13">
        <v>0</v>
      </c>
      <c r="CK812" s="12">
        <f t="shared" si="24"/>
        <v>0</v>
      </c>
      <c r="CL812" s="36">
        <f t="shared" si="25"/>
        <v>3.2719836400817996</v>
      </c>
      <c r="CM812" s="13">
        <v>0.35</v>
      </c>
      <c r="CN812" s="13">
        <v>0.124</v>
      </c>
      <c r="CO812" s="13">
        <v>0.22600000000000001</v>
      </c>
      <c r="CP812" s="13">
        <v>2.1</v>
      </c>
      <c r="CQ812" s="13">
        <v>0.89200000000000002</v>
      </c>
      <c r="CR812" s="13">
        <v>4.093</v>
      </c>
      <c r="CS812" s="13" t="s">
        <v>7128</v>
      </c>
      <c r="CT812" s="13">
        <v>2.1000000000000001E-2</v>
      </c>
      <c r="CU812" s="13">
        <v>0.62380000000000002</v>
      </c>
      <c r="CV812" s="13">
        <v>4.9109999999999996</v>
      </c>
      <c r="CW812" s="13">
        <v>0.89200000000000002</v>
      </c>
      <c r="CX812" s="12">
        <v>7.0499836654688008E-2</v>
      </c>
      <c r="CY812" s="12">
        <v>7.4084342731022879E-2</v>
      </c>
      <c r="CZ812" s="15">
        <v>4.5885650224215242</v>
      </c>
      <c r="DA812" s="20"/>
      <c r="DB812" s="20"/>
    </row>
    <row r="813" spans="1:106" ht="24">
      <c r="A813" s="8" t="s">
        <v>5957</v>
      </c>
      <c r="B813" s="8" t="s">
        <v>5958</v>
      </c>
      <c r="C813" s="9" t="s">
        <v>7197</v>
      </c>
      <c r="D813" s="9" t="s">
        <v>7126</v>
      </c>
      <c r="E813" s="10" t="s">
        <v>7127</v>
      </c>
      <c r="F813" s="10" t="s">
        <v>7126</v>
      </c>
      <c r="G813" s="11">
        <v>0.65</v>
      </c>
      <c r="H813" s="11">
        <v>2.4925795575890164</v>
      </c>
      <c r="I813" s="12">
        <v>9.0499999999999997E-2</v>
      </c>
      <c r="J813" s="12">
        <v>0.28207844996180598</v>
      </c>
      <c r="K813" s="12">
        <v>3.6999999999999998E-2</v>
      </c>
      <c r="L813" s="12">
        <v>9.35E-2</v>
      </c>
      <c r="M813" s="12">
        <v>6.1719349999999999E-2</v>
      </c>
      <c r="N813" s="12">
        <v>0.10142011481741611</v>
      </c>
      <c r="O813" s="12">
        <v>-0.16384859527224188</v>
      </c>
      <c r="P813" s="12">
        <v>-0.10142011481741611</v>
      </c>
      <c r="Q813" s="13">
        <v>819.8</v>
      </c>
      <c r="R813" s="13">
        <v>0</v>
      </c>
      <c r="S813" s="13">
        <v>3730.5</v>
      </c>
      <c r="T813" s="13">
        <v>3730.5</v>
      </c>
      <c r="U813" s="13">
        <v>4550.3</v>
      </c>
      <c r="V813" s="13">
        <v>0</v>
      </c>
      <c r="W813" s="13">
        <v>4550.3</v>
      </c>
      <c r="X813" s="14">
        <v>0</v>
      </c>
      <c r="Y813" s="15">
        <v>0.14064828614008942</v>
      </c>
      <c r="Z813" s="14">
        <v>0.87051383768143009</v>
      </c>
      <c r="AA813" s="14">
        <v>0.81983605476561983</v>
      </c>
      <c r="AB813" s="14">
        <v>6.7228329428725901</v>
      </c>
      <c r="AC813" s="14">
        <v>4.5505001219809715</v>
      </c>
      <c r="AD813" s="13">
        <v>1.02</v>
      </c>
      <c r="AE813" s="15">
        <v>2.0755555555555558</v>
      </c>
      <c r="AF813" s="14">
        <v>0.22135943621178655</v>
      </c>
      <c r="AG813" s="14">
        <v>0.54210474174315071</v>
      </c>
      <c r="AH813" s="15">
        <v>0.29620253164556964</v>
      </c>
      <c r="AI813" s="5" t="s">
        <v>7128</v>
      </c>
      <c r="AJ813" s="15">
        <v>15.585551330798477</v>
      </c>
      <c r="AK813" s="15">
        <v>15.26629422718808</v>
      </c>
      <c r="AL813" s="15">
        <v>13.600000000000001</v>
      </c>
      <c r="AM813" s="15">
        <v>0.64939797211660322</v>
      </c>
      <c r="AN813" s="15">
        <v>1.477383312308524</v>
      </c>
      <c r="AO813" s="15">
        <v>2.5435929258454855</v>
      </c>
      <c r="AP813" s="15" t="s">
        <v>7128</v>
      </c>
      <c r="AQ813" s="15" t="s">
        <v>7128</v>
      </c>
      <c r="AR813" s="15">
        <v>1.0618145330657582</v>
      </c>
      <c r="AS813" s="15">
        <v>14.118212845175302</v>
      </c>
      <c r="AT813" s="14">
        <v>0.23991061452513965</v>
      </c>
      <c r="AU813" s="14">
        <v>1.5715052451817518E-2</v>
      </c>
      <c r="AV813" s="12">
        <v>0.36499999999999999</v>
      </c>
      <c r="AW813" s="12">
        <v>8.0299999999999996E-2</v>
      </c>
      <c r="AX813" s="12">
        <v>0.33799999999999997</v>
      </c>
      <c r="AY813" s="12">
        <v>0.20899999999999999</v>
      </c>
      <c r="AZ813" s="14">
        <v>0.24</v>
      </c>
      <c r="BA813" s="14">
        <v>0.18</v>
      </c>
      <c r="BB813" s="14">
        <v>0.11822985468956408</v>
      </c>
      <c r="BC813" s="14">
        <v>0</v>
      </c>
      <c r="BD813" s="14">
        <v>0.16020286396181385</v>
      </c>
      <c r="BE813" s="14">
        <v>0</v>
      </c>
      <c r="BF813" s="14">
        <v>0.37704918032786888</v>
      </c>
      <c r="BG813" s="14">
        <v>0.26850000000000002</v>
      </c>
      <c r="BH813" s="13">
        <v>52.6</v>
      </c>
      <c r="BI813" s="13">
        <v>53.7</v>
      </c>
      <c r="BJ813" s="13">
        <v>0</v>
      </c>
      <c r="BK813" s="13">
        <v>0</v>
      </c>
      <c r="BL813" s="13">
        <v>322.3</v>
      </c>
      <c r="BM813" s="13">
        <v>335.2</v>
      </c>
      <c r="BN813" s="13">
        <v>0</v>
      </c>
      <c r="BO813" s="13">
        <v>0</v>
      </c>
      <c r="BP813" s="13">
        <v>0</v>
      </c>
      <c r="BQ813" s="13">
        <v>0</v>
      </c>
      <c r="BR813" s="13">
        <v>0</v>
      </c>
      <c r="BS813" s="13">
        <v>-12</v>
      </c>
      <c r="BT813" s="14" t="s">
        <v>7128</v>
      </c>
      <c r="BU813" s="13">
        <v>12</v>
      </c>
      <c r="BV813" s="13">
        <v>65.7</v>
      </c>
      <c r="BW813" s="13">
        <v>65.7</v>
      </c>
      <c r="BX813" s="13">
        <v>454.2</v>
      </c>
      <c r="BY813" s="13">
        <v>2497</v>
      </c>
      <c r="BZ813" s="13">
        <v>554.9</v>
      </c>
      <c r="CA813" s="13">
        <v>4285.3999999999996</v>
      </c>
      <c r="CB813" s="13">
        <v>-12.8832</v>
      </c>
      <c r="CC813" s="15">
        <v>0.8</v>
      </c>
      <c r="CD813" s="15">
        <v>0.64</v>
      </c>
      <c r="CE813" s="15">
        <v>0.36</v>
      </c>
      <c r="CF813" s="15" t="s">
        <v>7128</v>
      </c>
      <c r="CG813" s="15" t="s">
        <v>7128</v>
      </c>
      <c r="CH813" s="13" t="s">
        <v>7128</v>
      </c>
      <c r="CI813" s="13" t="s">
        <v>7128</v>
      </c>
      <c r="CJ813" s="13">
        <v>-12.8832</v>
      </c>
      <c r="CK813" s="12">
        <f t="shared" si="24"/>
        <v>0.19609132420091324</v>
      </c>
      <c r="CL813" s="36">
        <f t="shared" si="25"/>
        <v>7.5208848648900928E-2</v>
      </c>
      <c r="CM813" s="13">
        <v>85.4</v>
      </c>
      <c r="CN813" s="13">
        <v>32.200000000000003</v>
      </c>
      <c r="CO813" s="13">
        <v>53.7</v>
      </c>
      <c r="CP813" s="13">
        <v>819.8</v>
      </c>
      <c r="CQ813" s="13" t="s">
        <v>7128</v>
      </c>
      <c r="CR813" s="13" t="s">
        <v>7128</v>
      </c>
      <c r="CS813" s="13">
        <v>65.7</v>
      </c>
      <c r="CT813" s="13">
        <v>0</v>
      </c>
      <c r="CU813" s="13">
        <v>0</v>
      </c>
      <c r="CV813" s="13">
        <v>4285.3999999999996</v>
      </c>
      <c r="CW813" s="13">
        <v>0</v>
      </c>
      <c r="CX813" s="12">
        <v>0.11822985468956408</v>
      </c>
      <c r="CY813" s="12">
        <v>0</v>
      </c>
      <c r="CZ813" s="15" t="s">
        <v>7128</v>
      </c>
      <c r="DA813" s="20"/>
      <c r="DB813" s="20"/>
    </row>
    <row r="814" spans="1:106">
      <c r="A814" s="8" t="s">
        <v>1819</v>
      </c>
      <c r="B814" s="8" t="s">
        <v>1820</v>
      </c>
      <c r="C814" s="9" t="s">
        <v>7203</v>
      </c>
      <c r="D814" s="9" t="s">
        <v>7126</v>
      </c>
      <c r="E814" s="10" t="s">
        <v>7127</v>
      </c>
      <c r="F814" s="10" t="s">
        <v>7126</v>
      </c>
      <c r="G814" s="11">
        <v>1.02</v>
      </c>
      <c r="H814" s="11">
        <v>22.020711462450592</v>
      </c>
      <c r="I814" s="12">
        <v>9.0499999999999997E-2</v>
      </c>
      <c r="J814" s="12">
        <v>2.0493743873517785</v>
      </c>
      <c r="K814" s="12">
        <v>4.7E-2</v>
      </c>
      <c r="L814" s="12">
        <v>0.10350000000000001</v>
      </c>
      <c r="M814" s="12">
        <v>6.8320350000000002E-2</v>
      </c>
      <c r="N814" s="12">
        <v>0.1600828310417427</v>
      </c>
      <c r="O814" s="12">
        <v>-2.7566980276318001</v>
      </c>
      <c r="P814" s="12">
        <v>-0.18218927992938</v>
      </c>
      <c r="Q814" s="13">
        <v>25.3</v>
      </c>
      <c r="R814" s="13">
        <v>0</v>
      </c>
      <c r="S814" s="13">
        <v>520.9</v>
      </c>
      <c r="T814" s="13">
        <v>520.9</v>
      </c>
      <c r="U814" s="13">
        <v>546.19999999999993</v>
      </c>
      <c r="V814" s="13">
        <v>25.6</v>
      </c>
      <c r="W814" s="13">
        <v>520.59999999999991</v>
      </c>
      <c r="X814" s="14">
        <v>4.6869278652508249E-2</v>
      </c>
      <c r="Y814" s="15">
        <v>0.62040816326530612</v>
      </c>
      <c r="Z814" s="14">
        <v>0.80935363579863262</v>
      </c>
      <c r="AA814" s="14">
        <v>0.95367997070670096</v>
      </c>
      <c r="AB814" s="14">
        <v>4.2453137734311328</v>
      </c>
      <c r="AC814" s="14">
        <v>20.588932806324109</v>
      </c>
      <c r="AD814" s="13">
        <v>0.20699999999999999</v>
      </c>
      <c r="AE814" s="15">
        <v>4.7808333333333346</v>
      </c>
      <c r="AF814" s="14">
        <v>0.31464265445104544</v>
      </c>
      <c r="AG814" s="14">
        <v>0.8724182691597171</v>
      </c>
      <c r="AH814" s="15">
        <v>0.59452054794520537</v>
      </c>
      <c r="AI814" s="5" t="s">
        <v>7128</v>
      </c>
      <c r="AJ814" s="15" t="s">
        <v>7128</v>
      </c>
      <c r="AK814" s="15" t="s">
        <v>7128</v>
      </c>
      <c r="AL814" s="15" t="s">
        <v>7128</v>
      </c>
      <c r="AM814" s="15" t="s">
        <v>7128</v>
      </c>
      <c r="AN814" s="15">
        <v>0.20619396903015486</v>
      </c>
      <c r="AO814" s="15">
        <v>0.30518697225572977</v>
      </c>
      <c r="AP814" s="15" t="s">
        <v>7128</v>
      </c>
      <c r="AQ814" s="15" t="s">
        <v>7128</v>
      </c>
      <c r="AR814" s="15">
        <v>1.1636119803308</v>
      </c>
      <c r="AS814" s="15">
        <v>6.2798552472858855</v>
      </c>
      <c r="AT814" s="14" t="s">
        <v>7128</v>
      </c>
      <c r="AU814" s="14">
        <v>0</v>
      </c>
      <c r="AV814" s="12" t="s">
        <v>7128</v>
      </c>
      <c r="AW814" s="12" t="s">
        <v>7128</v>
      </c>
      <c r="AX814" s="12">
        <v>-0.29699999999999999</v>
      </c>
      <c r="AY814" s="12">
        <v>-0.13</v>
      </c>
      <c r="AZ814" s="14" t="s">
        <v>7128</v>
      </c>
      <c r="BA814" s="14" t="s">
        <v>7128</v>
      </c>
      <c r="BB814" s="14">
        <v>-0.70732364028002159</v>
      </c>
      <c r="BC814" s="14">
        <v>-2.2106448887637287E-2</v>
      </c>
      <c r="BD814" s="14">
        <v>-3.1688781664656207</v>
      </c>
      <c r="BE814" s="14">
        <v>-0.18938480096501809</v>
      </c>
      <c r="BF814" s="14">
        <v>0</v>
      </c>
      <c r="BG814" s="14">
        <v>0.1777</v>
      </c>
      <c r="BH814" s="13">
        <v>-262.7</v>
      </c>
      <c r="BI814" s="13">
        <v>-262.7</v>
      </c>
      <c r="BJ814" s="13">
        <v>-15.7</v>
      </c>
      <c r="BK814" s="13">
        <v>-15.7</v>
      </c>
      <c r="BL814" s="13">
        <v>82.9</v>
      </c>
      <c r="BM814" s="13">
        <v>82.9</v>
      </c>
      <c r="BN814" s="13">
        <v>-6.37</v>
      </c>
      <c r="BO814" s="13">
        <v>-6.37</v>
      </c>
      <c r="BP814" s="13">
        <v>-15.7</v>
      </c>
      <c r="BQ814" s="13">
        <v>0</v>
      </c>
      <c r="BR814" s="13">
        <v>0</v>
      </c>
      <c r="BS814" s="13">
        <v>-15.2</v>
      </c>
      <c r="BT814" s="14" t="s">
        <v>7128</v>
      </c>
      <c r="BU814" s="13">
        <v>-0.5</v>
      </c>
      <c r="BV814" s="13">
        <v>-247.5</v>
      </c>
      <c r="BW814" s="13">
        <v>-247.5</v>
      </c>
      <c r="BX814" s="13">
        <v>371.4</v>
      </c>
      <c r="BY814" s="13">
        <v>710.19999999999993</v>
      </c>
      <c r="BZ814" s="13">
        <v>122.7</v>
      </c>
      <c r="CA814" s="13">
        <v>447.4</v>
      </c>
      <c r="CB814" s="13">
        <v>0</v>
      </c>
      <c r="CC814" s="15">
        <v>1.83</v>
      </c>
      <c r="CD814" s="15">
        <v>1.5</v>
      </c>
      <c r="CE814" s="15">
        <v>0.36</v>
      </c>
      <c r="CF814" s="15" t="s">
        <v>7128</v>
      </c>
      <c r="CG814" s="15" t="s">
        <v>7128</v>
      </c>
      <c r="CH814" s="13" t="s">
        <v>7128</v>
      </c>
      <c r="CI814" s="13" t="s">
        <v>7128</v>
      </c>
      <c r="CJ814" s="13">
        <v>0</v>
      </c>
      <c r="CK814" s="12">
        <f t="shared" si="24"/>
        <v>0</v>
      </c>
      <c r="CL814" s="36">
        <f t="shared" si="25"/>
        <v>0.18529280286097455</v>
      </c>
      <c r="CM814" s="13" t="s">
        <v>7128</v>
      </c>
      <c r="CN814" s="13" t="s">
        <v>7128</v>
      </c>
      <c r="CO814" s="13" t="s">
        <v>7128</v>
      </c>
      <c r="CP814" s="13" t="s">
        <v>7128</v>
      </c>
      <c r="CQ814" s="13" t="s">
        <v>7128</v>
      </c>
      <c r="CR814" s="13" t="s">
        <v>7128</v>
      </c>
      <c r="CS814" s="13" t="s">
        <v>7128</v>
      </c>
      <c r="CT814" s="13">
        <v>1.2582000000000002</v>
      </c>
      <c r="CU814" s="13">
        <v>-16.281199999999998</v>
      </c>
      <c r="CV814" s="13">
        <v>448.65819999999997</v>
      </c>
      <c r="CW814" s="13">
        <v>-6.37</v>
      </c>
      <c r="CX814" s="12">
        <v>-0.70649512072993437</v>
      </c>
      <c r="CY814" s="12">
        <v>-2.2884267831897925E-2</v>
      </c>
      <c r="CZ814" s="15" t="s">
        <v>7128</v>
      </c>
      <c r="DA814" s="20"/>
      <c r="DB814" s="20"/>
    </row>
    <row r="815" spans="1:106">
      <c r="A815" s="8" t="s">
        <v>5845</v>
      </c>
      <c r="B815" s="8" t="s">
        <v>5846</v>
      </c>
      <c r="C815" s="9" t="s">
        <v>7181</v>
      </c>
      <c r="D815" s="9" t="s">
        <v>7126</v>
      </c>
      <c r="E815" s="10" t="s">
        <v>7127</v>
      </c>
      <c r="F815" s="10" t="s">
        <v>7126</v>
      </c>
      <c r="G815" s="11">
        <v>0.94</v>
      </c>
      <c r="H815" s="11">
        <v>0.94</v>
      </c>
      <c r="I815" s="12">
        <v>9.0499999999999997E-2</v>
      </c>
      <c r="J815" s="12">
        <v>0.14157</v>
      </c>
      <c r="K815" s="12">
        <v>5.1999999999999998E-2</v>
      </c>
      <c r="L815" s="12">
        <v>0.1085</v>
      </c>
      <c r="M815" s="12">
        <v>7.162085E-2</v>
      </c>
      <c r="N815" s="12">
        <v>0.14157</v>
      </c>
      <c r="O815" s="12">
        <v>-0.14321835164835164</v>
      </c>
      <c r="P815" s="12">
        <v>-0.14208413881748072</v>
      </c>
      <c r="Q815" s="13">
        <v>1.6</v>
      </c>
      <c r="R815" s="13">
        <v>0</v>
      </c>
      <c r="S815" s="13">
        <v>0</v>
      </c>
      <c r="T815" s="13">
        <v>0</v>
      </c>
      <c r="U815" s="13">
        <v>1.6</v>
      </c>
      <c r="V815" s="13">
        <v>0</v>
      </c>
      <c r="W815" s="13">
        <v>1.6</v>
      </c>
      <c r="X815" s="14">
        <v>0</v>
      </c>
      <c r="Y815" s="15">
        <v>0.35460992907801414</v>
      </c>
      <c r="Z815" s="14" t="s">
        <v>7128</v>
      </c>
      <c r="AA815" s="14">
        <v>0</v>
      </c>
      <c r="AB815" s="14" t="s">
        <v>7128</v>
      </c>
      <c r="AC815" s="14">
        <v>0</v>
      </c>
      <c r="AD815" s="13">
        <v>0.19</v>
      </c>
      <c r="AE815" s="15">
        <v>1.6503333333333334</v>
      </c>
      <c r="AF815" s="14">
        <v>4.4721359549995794E-2</v>
      </c>
      <c r="AG815" s="14">
        <v>0.92573214268491288</v>
      </c>
      <c r="AH815" s="15">
        <v>0.46823529411764708</v>
      </c>
      <c r="AI815" s="5" t="s">
        <v>7128</v>
      </c>
      <c r="AJ815" s="15" t="s">
        <v>7128</v>
      </c>
      <c r="AK815" s="15" t="s">
        <v>7128</v>
      </c>
      <c r="AL815" s="15" t="s">
        <v>7128</v>
      </c>
      <c r="AM815" s="15" t="s">
        <v>7128</v>
      </c>
      <c r="AN815" s="15" t="s">
        <v>7128</v>
      </c>
      <c r="AO815" s="15">
        <v>160</v>
      </c>
      <c r="AP815" s="15" t="s">
        <v>7128</v>
      </c>
      <c r="AQ815" s="15" t="s">
        <v>7128</v>
      </c>
      <c r="AR815" s="15" t="s">
        <v>7128</v>
      </c>
      <c r="AS815" s="15">
        <v>160</v>
      </c>
      <c r="AT815" s="14" t="s">
        <v>7128</v>
      </c>
      <c r="AU815" s="14">
        <v>0</v>
      </c>
      <c r="AV815" s="12" t="s">
        <v>7128</v>
      </c>
      <c r="AW815" s="12" t="s">
        <v>7128</v>
      </c>
      <c r="AX815" s="12">
        <v>-0.88800000000000001</v>
      </c>
      <c r="AY815" s="12">
        <v>-0.34600000000000003</v>
      </c>
      <c r="AZ815" s="14" t="s">
        <v>7128</v>
      </c>
      <c r="BA815" s="14" t="s">
        <v>7128</v>
      </c>
      <c r="BB815" s="14">
        <v>-1.6483516483516484E-3</v>
      </c>
      <c r="BC815" s="14">
        <v>-5.1413881748071976E-4</v>
      </c>
      <c r="BD815" s="14">
        <v>-0.3</v>
      </c>
      <c r="BE815" s="14">
        <v>-0.1</v>
      </c>
      <c r="BF815" s="14">
        <v>0</v>
      </c>
      <c r="BG815" s="14">
        <v>8.3699999999999997E-2</v>
      </c>
      <c r="BH815" s="13">
        <v>-3.0000000000000001E-3</v>
      </c>
      <c r="BI815" s="13">
        <v>-3.0000000000000001E-3</v>
      </c>
      <c r="BJ815" s="13">
        <v>-1E-3</v>
      </c>
      <c r="BK815" s="13">
        <v>-1E-3</v>
      </c>
      <c r="BL815" s="13">
        <v>0.01</v>
      </c>
      <c r="BM815" s="13">
        <v>0.01</v>
      </c>
      <c r="BN815" s="13">
        <v>0</v>
      </c>
      <c r="BO815" s="13">
        <v>0</v>
      </c>
      <c r="BP815" s="13">
        <v>-1E-3</v>
      </c>
      <c r="BQ815" s="13">
        <v>0</v>
      </c>
      <c r="BR815" s="13">
        <v>0</v>
      </c>
      <c r="BS815" s="13">
        <v>0</v>
      </c>
      <c r="BT815" s="14" t="s">
        <v>7128</v>
      </c>
      <c r="BU815" s="13">
        <v>-1E-3</v>
      </c>
      <c r="BV815" s="13">
        <v>-3.0000000000000001E-3</v>
      </c>
      <c r="BW815" s="13">
        <v>-3.0000000000000001E-3</v>
      </c>
      <c r="BX815" s="13">
        <v>1.82</v>
      </c>
      <c r="BY815" s="13">
        <v>1.9450000000000001</v>
      </c>
      <c r="BZ815" s="13">
        <v>0</v>
      </c>
      <c r="CA815" s="13">
        <v>0</v>
      </c>
      <c r="CB815" s="13">
        <v>0</v>
      </c>
      <c r="CC815" s="15">
        <v>0.27600000000000002</v>
      </c>
      <c r="CD815" s="15">
        <v>1.24</v>
      </c>
      <c r="CE815" s="15">
        <v>0.36</v>
      </c>
      <c r="CF815" s="15">
        <v>1.904988452502107</v>
      </c>
      <c r="CG815" s="15">
        <v>1.869172564062858</v>
      </c>
      <c r="CH815" s="13">
        <v>8.8000000000000023E-3</v>
      </c>
      <c r="CI815" s="13">
        <v>-3.0000000000000024E-4</v>
      </c>
      <c r="CJ815" s="13">
        <v>0</v>
      </c>
      <c r="CK815" s="12">
        <f t="shared" si="24"/>
        <v>0</v>
      </c>
      <c r="CL815" s="36" t="str">
        <f t="shared" si="25"/>
        <v>NA</v>
      </c>
      <c r="CM815" s="13" t="s">
        <v>7128</v>
      </c>
      <c r="CN815" s="13" t="s">
        <v>7128</v>
      </c>
      <c r="CO815" s="13" t="s">
        <v>7128</v>
      </c>
      <c r="CP815" s="13" t="s">
        <v>7128</v>
      </c>
      <c r="CQ815" s="13" t="s">
        <v>7128</v>
      </c>
      <c r="CR815" s="13" t="s">
        <v>7128</v>
      </c>
      <c r="CS815" s="13" t="s">
        <v>7128</v>
      </c>
      <c r="CT815" s="13">
        <v>0</v>
      </c>
      <c r="CU815" s="13">
        <v>-1E-3</v>
      </c>
      <c r="CV815" s="13">
        <v>0</v>
      </c>
      <c r="CW815" s="13">
        <v>0</v>
      </c>
      <c r="CX815" s="12">
        <v>-1.6483516483516484E-3</v>
      </c>
      <c r="CY815" s="12">
        <v>-5.1413881748071976E-4</v>
      </c>
      <c r="CZ815" s="15" t="s">
        <v>7128</v>
      </c>
      <c r="DA815" s="20"/>
      <c r="DB815" s="20"/>
    </row>
    <row r="816" spans="1:106">
      <c r="A816" s="8" t="s">
        <v>4977</v>
      </c>
      <c r="B816" s="8" t="s">
        <v>4978</v>
      </c>
      <c r="C816" s="9" t="s">
        <v>7193</v>
      </c>
      <c r="D816" s="9" t="s">
        <v>7126</v>
      </c>
      <c r="E816" s="10" t="s">
        <v>7127</v>
      </c>
      <c r="F816" s="10" t="s">
        <v>7126</v>
      </c>
      <c r="G816" s="11">
        <v>1.41</v>
      </c>
      <c r="H816" s="11">
        <v>1.41</v>
      </c>
      <c r="I816" s="12">
        <v>9.0499999999999997E-2</v>
      </c>
      <c r="J816" s="12">
        <v>0.18410499999999999</v>
      </c>
      <c r="K816" s="12">
        <v>4.7E-2</v>
      </c>
      <c r="L816" s="12">
        <v>0.10350000000000001</v>
      </c>
      <c r="M816" s="12">
        <v>6.8320350000000002E-2</v>
      </c>
      <c r="N816" s="12">
        <v>0.18410499999999999</v>
      </c>
      <c r="O816" s="12">
        <v>-0.18276142994241842</v>
      </c>
      <c r="P816" s="12">
        <v>-0.18276426067803103</v>
      </c>
      <c r="Q816" s="13">
        <v>3.2</v>
      </c>
      <c r="R816" s="13">
        <v>0</v>
      </c>
      <c r="S816" s="13">
        <v>0</v>
      </c>
      <c r="T816" s="13">
        <v>0</v>
      </c>
      <c r="U816" s="13">
        <v>3.2</v>
      </c>
      <c r="V816" s="13">
        <v>0</v>
      </c>
      <c r="W816" s="13">
        <v>3.2</v>
      </c>
      <c r="X816" s="14">
        <v>0</v>
      </c>
      <c r="Y816" s="15">
        <v>0.3686635944700461</v>
      </c>
      <c r="Z816" s="14" t="s">
        <v>7128</v>
      </c>
      <c r="AA816" s="14">
        <v>0</v>
      </c>
      <c r="AB816" s="14" t="s">
        <v>7128</v>
      </c>
      <c r="AC816" s="14">
        <v>0</v>
      </c>
      <c r="AD816" s="13">
        <v>0.14799999999999999</v>
      </c>
      <c r="AE816" s="15">
        <v>2.3314722222222222</v>
      </c>
      <c r="AF816" s="14">
        <v>3.1622776601683791E-2</v>
      </c>
      <c r="AG816" s="14">
        <v>0.84907155175520987</v>
      </c>
      <c r="AH816" s="15">
        <v>0.85074626865671632</v>
      </c>
      <c r="AI816" s="5" t="s">
        <v>7128</v>
      </c>
      <c r="AJ816" s="15">
        <v>457.14285714285717</v>
      </c>
      <c r="AK816" s="15">
        <v>457.14285714285717</v>
      </c>
      <c r="AL816" s="15" t="s">
        <v>7128</v>
      </c>
      <c r="AM816" s="15" t="s">
        <v>7128</v>
      </c>
      <c r="AN816" s="15" t="s">
        <v>7128</v>
      </c>
      <c r="AO816" s="15">
        <v>3.6781609195402303</v>
      </c>
      <c r="AP816" s="15">
        <v>320</v>
      </c>
      <c r="AQ816" s="15">
        <v>103.22580645161291</v>
      </c>
      <c r="AR816" s="15" t="s">
        <v>7128</v>
      </c>
      <c r="AS816" s="15">
        <v>3.6781609195402303</v>
      </c>
      <c r="AT816" s="14">
        <v>0</v>
      </c>
      <c r="AU816" s="14">
        <v>0</v>
      </c>
      <c r="AV816" s="12">
        <v>2.7400000000000001E-2</v>
      </c>
      <c r="AW816" s="12">
        <v>0.442</v>
      </c>
      <c r="AX816" s="12">
        <v>0.27</v>
      </c>
      <c r="AY816" s="12">
        <v>1.079</v>
      </c>
      <c r="AZ816" s="14" t="s">
        <v>7128</v>
      </c>
      <c r="BA816" s="14" t="s">
        <v>7128</v>
      </c>
      <c r="BB816" s="14">
        <v>1.3435700575815739E-3</v>
      </c>
      <c r="BC816" s="14">
        <v>1.3407393219689713E-3</v>
      </c>
      <c r="BD816" s="14">
        <v>8.0459770114942528E-3</v>
      </c>
      <c r="BE816" s="14">
        <v>1.1494252873563218E-2</v>
      </c>
      <c r="BF816" s="14">
        <v>0.3</v>
      </c>
      <c r="BG816" s="14" t="s">
        <v>7128</v>
      </c>
      <c r="BH816" s="13">
        <v>7.0000000000000001E-3</v>
      </c>
      <c r="BI816" s="13">
        <v>7.0000000000000001E-3</v>
      </c>
      <c r="BJ816" s="13">
        <v>0.01</v>
      </c>
      <c r="BK816" s="13">
        <v>0.01</v>
      </c>
      <c r="BL816" s="13">
        <v>0.87</v>
      </c>
      <c r="BM816" s="13">
        <v>0.87</v>
      </c>
      <c r="BN816" s="13">
        <v>3.1E-2</v>
      </c>
      <c r="BO816" s="13">
        <v>3.1E-2</v>
      </c>
      <c r="BP816" s="13">
        <v>6.9999999999999993E-3</v>
      </c>
      <c r="BQ816" s="13">
        <v>0</v>
      </c>
      <c r="BR816" s="13">
        <v>0</v>
      </c>
      <c r="BS816" s="13">
        <v>-0.01</v>
      </c>
      <c r="BT816" s="14">
        <v>-1.4285714285714288</v>
      </c>
      <c r="BU816" s="13">
        <v>1.7000000000000001E-2</v>
      </c>
      <c r="BV816" s="13">
        <v>1.7000000000000001E-2</v>
      </c>
      <c r="BW816" s="13">
        <v>1.7000000000000001E-2</v>
      </c>
      <c r="BX816" s="13">
        <v>5.21</v>
      </c>
      <c r="BY816" s="13">
        <v>5.2210000000000001</v>
      </c>
      <c r="BZ816" s="13">
        <v>0</v>
      </c>
      <c r="CA816" s="13">
        <v>0</v>
      </c>
      <c r="CB816" s="13">
        <v>0</v>
      </c>
      <c r="CC816" s="15">
        <v>0.17899999999999999</v>
      </c>
      <c r="CD816" s="15">
        <v>2.1800000000000002</v>
      </c>
      <c r="CE816" s="15">
        <v>0.36</v>
      </c>
      <c r="CF816" s="15" t="s">
        <v>7128</v>
      </c>
      <c r="CG816" s="15" t="s">
        <v>7128</v>
      </c>
      <c r="CH816" s="13" t="s">
        <v>7128</v>
      </c>
      <c r="CI816" s="13" t="s">
        <v>7128</v>
      </c>
      <c r="CJ816" s="13">
        <v>0</v>
      </c>
      <c r="CK816" s="12">
        <f t="shared" si="24"/>
        <v>0</v>
      </c>
      <c r="CL816" s="36" t="str">
        <f t="shared" si="25"/>
        <v>NA</v>
      </c>
      <c r="CM816" s="13">
        <v>0.01</v>
      </c>
      <c r="CN816" s="13">
        <v>3.0000000000000001E-3</v>
      </c>
      <c r="CO816" s="13">
        <v>7.0000000000000001E-3</v>
      </c>
      <c r="CP816" s="13">
        <v>3.2</v>
      </c>
      <c r="CQ816" s="13">
        <v>3.1E-2</v>
      </c>
      <c r="CR816" s="13">
        <v>3.2</v>
      </c>
      <c r="CS816" s="13" t="s">
        <v>7128</v>
      </c>
      <c r="CT816" s="13">
        <v>0</v>
      </c>
      <c r="CU816" s="13">
        <v>0.01</v>
      </c>
      <c r="CV816" s="13">
        <v>0</v>
      </c>
      <c r="CW816" s="13">
        <v>3.1E-2</v>
      </c>
      <c r="CX816" s="12">
        <v>1.3435700575815739E-3</v>
      </c>
      <c r="CY816" s="12">
        <v>1.3407393219689713E-3</v>
      </c>
      <c r="CZ816" s="15">
        <v>103.22580645161291</v>
      </c>
      <c r="DA816" s="20"/>
      <c r="DB816" s="20"/>
    </row>
    <row r="817" spans="1:106">
      <c r="A817" s="8" t="s">
        <v>273</v>
      </c>
      <c r="B817" s="8" t="s">
        <v>274</v>
      </c>
      <c r="C817" s="9" t="s">
        <v>7145</v>
      </c>
      <c r="D817" s="9" t="s">
        <v>7126</v>
      </c>
      <c r="E817" s="10" t="s">
        <v>7127</v>
      </c>
      <c r="F817" s="10" t="s">
        <v>7126</v>
      </c>
      <c r="G817" s="11">
        <v>0.89</v>
      </c>
      <c r="H817" s="11">
        <v>0.89254709767033724</v>
      </c>
      <c r="I817" s="12">
        <v>9.0499999999999997E-2</v>
      </c>
      <c r="J817" s="12">
        <v>0.13727551233916552</v>
      </c>
      <c r="K817" s="12">
        <v>3.2000000000000001E-2</v>
      </c>
      <c r="L817" s="12">
        <v>8.8499999999999995E-2</v>
      </c>
      <c r="M817" s="12">
        <v>5.8418850000000001E-2</v>
      </c>
      <c r="N817" s="12">
        <v>0.13695386722261721</v>
      </c>
      <c r="O817" s="12">
        <v>0.15717176224055934</v>
      </c>
      <c r="P817" s="12">
        <v>0.21625117772899977</v>
      </c>
      <c r="Q817" s="13">
        <v>8070.5</v>
      </c>
      <c r="R817" s="13">
        <v>2.8532417882472654</v>
      </c>
      <c r="S817" s="13">
        <v>30.2</v>
      </c>
      <c r="T817" s="13">
        <v>33.053241788247263</v>
      </c>
      <c r="U817" s="13">
        <v>8103.5532417882469</v>
      </c>
      <c r="V817" s="13">
        <v>19.899999999999999</v>
      </c>
      <c r="W817" s="13">
        <v>8083.6532417882472</v>
      </c>
      <c r="X817" s="14">
        <v>2.4557128714080712E-3</v>
      </c>
      <c r="Y817" s="15">
        <v>0.16605166051660517</v>
      </c>
      <c r="Z817" s="14">
        <v>4.95511298313124E-2</v>
      </c>
      <c r="AA817" s="14">
        <v>4.0788578543297458E-3</v>
      </c>
      <c r="AB817" s="14">
        <v>5.2134450770106096E-2</v>
      </c>
      <c r="AC817" s="14">
        <v>4.0955630739417954E-3</v>
      </c>
      <c r="AD817" s="13">
        <v>297.33999999999997</v>
      </c>
      <c r="AE817" s="15">
        <v>1.2678055555555556</v>
      </c>
      <c r="AF817" s="14">
        <v>0.22803508501982758</v>
      </c>
      <c r="AG817" s="14">
        <v>0.43545930658594001</v>
      </c>
      <c r="AH817" s="15">
        <v>0.44117835688479384</v>
      </c>
      <c r="AI817" s="5">
        <v>195.84245076586433</v>
      </c>
      <c r="AJ817" s="15">
        <v>82.94450154162385</v>
      </c>
      <c r="AK817" s="15">
        <v>69.814013840830455</v>
      </c>
      <c r="AL817" s="15" t="s">
        <v>7128</v>
      </c>
      <c r="AM817" s="15">
        <v>1.6655522397916436</v>
      </c>
      <c r="AN817" s="15">
        <v>12.729495268138802</v>
      </c>
      <c r="AO817" s="15">
        <v>5.8384576430586703</v>
      </c>
      <c r="AP817" s="15">
        <v>44.929315095894694</v>
      </c>
      <c r="AQ817" s="15">
        <v>38.096296912145938</v>
      </c>
      <c r="AR817" s="15">
        <v>12.491095956579121</v>
      </c>
      <c r="AS817" s="15">
        <v>5.8479731185619963</v>
      </c>
      <c r="AT817" s="14">
        <v>0</v>
      </c>
      <c r="AU817" s="14">
        <v>0</v>
      </c>
      <c r="AV817" s="12">
        <v>0.28800000000000003</v>
      </c>
      <c r="AW817" s="12">
        <v>0.38700000000000001</v>
      </c>
      <c r="AX817" s="12">
        <v>0.16800000000000001</v>
      </c>
      <c r="AY817" s="12">
        <v>0.21299999999999999</v>
      </c>
      <c r="AZ817" s="14">
        <v>0.498</v>
      </c>
      <c r="BA817" s="14" t="s">
        <v>7128</v>
      </c>
      <c r="BB817" s="14">
        <v>0.29444727457972486</v>
      </c>
      <c r="BC817" s="14">
        <v>0.35320504495161698</v>
      </c>
      <c r="BD817" s="14">
        <v>7.3415470595706842E-2</v>
      </c>
      <c r="BE817" s="14">
        <v>0.11426352828804177</v>
      </c>
      <c r="BF817" s="14">
        <v>0.30121757543673899</v>
      </c>
      <c r="BG817" s="14">
        <v>0.58779999999999999</v>
      </c>
      <c r="BH817" s="13">
        <v>97.3</v>
      </c>
      <c r="BI817" s="13">
        <v>115.6</v>
      </c>
      <c r="BJ817" s="13">
        <v>179</v>
      </c>
      <c r="BK817" s="13">
        <v>179.91935164235056</v>
      </c>
      <c r="BL817" s="13">
        <v>1382.3</v>
      </c>
      <c r="BM817" s="13">
        <v>1574.6</v>
      </c>
      <c r="BN817" s="13">
        <v>170.7</v>
      </c>
      <c r="BO817" s="13">
        <v>212.19</v>
      </c>
      <c r="BP817" s="13">
        <v>125.72448076649167</v>
      </c>
      <c r="BQ817" s="13">
        <v>0</v>
      </c>
      <c r="BR817" s="13">
        <v>0</v>
      </c>
      <c r="BS817" s="13">
        <v>-42.8</v>
      </c>
      <c r="BT817" s="14">
        <v>-0.34042693784906158</v>
      </c>
      <c r="BU817" s="13">
        <v>168.52448076649165</v>
      </c>
      <c r="BV817" s="13">
        <v>158.39999999999998</v>
      </c>
      <c r="BW817" s="13">
        <v>158.39999999999998</v>
      </c>
      <c r="BX817" s="13">
        <v>392.6</v>
      </c>
      <c r="BY817" s="13">
        <v>355.95324178824728</v>
      </c>
      <c r="BZ817" s="13">
        <v>634</v>
      </c>
      <c r="CA817" s="13">
        <v>647.15324178824733</v>
      </c>
      <c r="CB817" s="13">
        <v>0</v>
      </c>
      <c r="CC817" s="15">
        <v>0.66200000000000003</v>
      </c>
      <c r="CD817" s="15">
        <v>3.9E-2</v>
      </c>
      <c r="CE817" s="15">
        <v>0.36</v>
      </c>
      <c r="CF817" s="15">
        <v>1.0226294878841193</v>
      </c>
      <c r="CG817" s="15">
        <v>0.66324764159443694</v>
      </c>
      <c r="CH817" s="13">
        <v>50.625500000000002</v>
      </c>
      <c r="CI817" s="13">
        <v>39.6875</v>
      </c>
      <c r="CJ817" s="13">
        <v>0</v>
      </c>
      <c r="CK817" s="12">
        <f t="shared" si="24"/>
        <v>0</v>
      </c>
      <c r="CL817" s="36">
        <f t="shared" si="25"/>
        <v>2.1359701392831734</v>
      </c>
      <c r="CM817" s="13">
        <v>188.9</v>
      </c>
      <c r="CN817" s="13">
        <v>56.9</v>
      </c>
      <c r="CO817" s="13">
        <v>115.6</v>
      </c>
      <c r="CP817" s="13">
        <v>8070.5</v>
      </c>
      <c r="CQ817" s="13">
        <v>212.19</v>
      </c>
      <c r="CR817" s="13">
        <v>8083.6532417882472</v>
      </c>
      <c r="CS817" s="13" t="s">
        <v>7128</v>
      </c>
      <c r="CT817" s="13">
        <v>22.651999999999997</v>
      </c>
      <c r="CU817" s="13">
        <v>174.34935164235054</v>
      </c>
      <c r="CV817" s="13">
        <v>669.80524178824737</v>
      </c>
      <c r="CW817" s="13">
        <v>176.39999999999998</v>
      </c>
      <c r="CX817" s="12">
        <v>0.26497163168389315</v>
      </c>
      <c r="CY817" s="12">
        <v>0.32179232935664076</v>
      </c>
      <c r="CZ817" s="15">
        <v>45.825698649593242</v>
      </c>
      <c r="DA817" s="20"/>
      <c r="DB817" s="20"/>
    </row>
    <row r="818" spans="1:106">
      <c r="A818" s="8" t="s">
        <v>2549</v>
      </c>
      <c r="B818" s="8" t="s">
        <v>2550</v>
      </c>
      <c r="C818" s="9" t="s">
        <v>7175</v>
      </c>
      <c r="D818" s="9" t="s">
        <v>7126</v>
      </c>
      <c r="E818" s="10" t="s">
        <v>7127</v>
      </c>
      <c r="F818" s="10" t="s">
        <v>7126</v>
      </c>
      <c r="G818" s="11">
        <v>0.75</v>
      </c>
      <c r="H818" s="11">
        <v>0.78809725805042463</v>
      </c>
      <c r="I818" s="12">
        <v>9.0499999999999997E-2</v>
      </c>
      <c r="J818" s="12">
        <v>0.12782280185356343</v>
      </c>
      <c r="K818" s="12">
        <v>4.7E-2</v>
      </c>
      <c r="L818" s="12">
        <v>0.10350000000000001</v>
      </c>
      <c r="M818" s="12">
        <v>6.8320350000000002E-2</v>
      </c>
      <c r="N818" s="12">
        <v>0.12330451448772582</v>
      </c>
      <c r="O818" s="12">
        <v>-1.5641498737416118E-2</v>
      </c>
      <c r="P818" s="12">
        <v>-2.2210266748904764E-2</v>
      </c>
      <c r="Q818" s="13">
        <v>102.1</v>
      </c>
      <c r="R818" s="13">
        <v>0</v>
      </c>
      <c r="S818" s="13">
        <v>8.39</v>
      </c>
      <c r="T818" s="13">
        <v>8.39</v>
      </c>
      <c r="U818" s="13">
        <v>110.49</v>
      </c>
      <c r="V818" s="13">
        <v>1.2</v>
      </c>
      <c r="W818" s="13">
        <v>109.28999999999999</v>
      </c>
      <c r="X818" s="14">
        <v>1.0860711376595167E-2</v>
      </c>
      <c r="Y818" s="15">
        <v>8.1967213114754103E-3</v>
      </c>
      <c r="Z818" s="14">
        <v>0.1951616655036055</v>
      </c>
      <c r="AA818" s="14">
        <v>7.5934473708027889E-2</v>
      </c>
      <c r="AB818" s="14">
        <v>0.24248554913294798</v>
      </c>
      <c r="AC818" s="14">
        <v>8.2174338883447606E-2</v>
      </c>
      <c r="AD818" s="13">
        <v>3.35</v>
      </c>
      <c r="AE818" s="15">
        <v>5.5361111111111125E-2</v>
      </c>
      <c r="AF818" s="14" t="s">
        <v>7128</v>
      </c>
      <c r="AG818" s="14" t="s">
        <v>7128</v>
      </c>
      <c r="AH818" s="15">
        <v>0.28414442700156989</v>
      </c>
      <c r="AI818" s="5">
        <v>5.345070422535211</v>
      </c>
      <c r="AJ818" s="15">
        <v>25.78282828282828</v>
      </c>
      <c r="AK818" s="15">
        <v>25.78282828282828</v>
      </c>
      <c r="AL818" s="15" t="s">
        <v>7128</v>
      </c>
      <c r="AM818" s="15" t="s">
        <v>7128</v>
      </c>
      <c r="AN818" s="15">
        <v>2.9508670520231211</v>
      </c>
      <c r="AO818" s="15">
        <v>2.7744565217391304</v>
      </c>
      <c r="AP818" s="15">
        <v>14.399209486166008</v>
      </c>
      <c r="AQ818" s="15">
        <v>11.232271325796505</v>
      </c>
      <c r="AR818" s="15">
        <v>2.615218951902369</v>
      </c>
      <c r="AS818" s="15">
        <v>2.9698369565217391</v>
      </c>
      <c r="AT818" s="14">
        <v>0.36969696969696969</v>
      </c>
      <c r="AU818" s="14">
        <v>1.4338883447600393E-2</v>
      </c>
      <c r="AV818" s="12">
        <v>0.27100000000000002</v>
      </c>
      <c r="AW818" s="12">
        <v>0.58299999999999996</v>
      </c>
      <c r="AX818" s="12">
        <v>5.0999999999999997E-2</v>
      </c>
      <c r="AY818" s="12">
        <v>8.0100000000000005E-2</v>
      </c>
      <c r="AZ818" s="14" t="s">
        <v>7128</v>
      </c>
      <c r="BA818" s="14" t="s">
        <v>7128</v>
      </c>
      <c r="BB818" s="14">
        <v>0.11218130311614731</v>
      </c>
      <c r="BC818" s="14">
        <v>0.10109424773882106</v>
      </c>
      <c r="BD818" s="14">
        <v>0.10760869565217392</v>
      </c>
      <c r="BE818" s="14">
        <v>0.20625000000000002</v>
      </c>
      <c r="BF818" s="14">
        <v>0.38184663536776214</v>
      </c>
      <c r="BG818" s="14">
        <v>0.21149999999999999</v>
      </c>
      <c r="BH818" s="13">
        <v>3.96</v>
      </c>
      <c r="BI818" s="13">
        <v>3.96</v>
      </c>
      <c r="BJ818" s="13">
        <v>7.59</v>
      </c>
      <c r="BK818" s="13">
        <v>7.59</v>
      </c>
      <c r="BL818" s="13">
        <v>36.799999999999997</v>
      </c>
      <c r="BM818" s="13">
        <v>36.799999999999997</v>
      </c>
      <c r="BN818" s="13">
        <v>9.73</v>
      </c>
      <c r="BO818" s="13">
        <v>9.73</v>
      </c>
      <c r="BP818" s="13">
        <v>4.6917840375586852</v>
      </c>
      <c r="BQ818" s="13">
        <v>0</v>
      </c>
      <c r="BR818" s="13">
        <v>0</v>
      </c>
      <c r="BS818" s="13">
        <v>-3.03</v>
      </c>
      <c r="BT818" s="14">
        <v>-0.64580977635463055</v>
      </c>
      <c r="BU818" s="13">
        <v>7.7217840375586846</v>
      </c>
      <c r="BV818" s="13">
        <v>6.99</v>
      </c>
      <c r="BW818" s="13">
        <v>6.99</v>
      </c>
      <c r="BX818" s="13">
        <v>35.299999999999997</v>
      </c>
      <c r="BY818" s="13">
        <v>46.41</v>
      </c>
      <c r="BZ818" s="13">
        <v>34.6</v>
      </c>
      <c r="CA818" s="13">
        <v>41.79</v>
      </c>
      <c r="CB818" s="13">
        <v>-1.464</v>
      </c>
      <c r="CC818" s="15">
        <v>-5.2999999999999999E-2</v>
      </c>
      <c r="CD818" s="15">
        <v>0.16800000000000001</v>
      </c>
      <c r="CE818" s="15">
        <v>0.36</v>
      </c>
      <c r="CF818" s="15" t="s">
        <v>7128</v>
      </c>
      <c r="CG818" s="15" t="s">
        <v>7128</v>
      </c>
      <c r="CH818" s="13" t="s">
        <v>7128</v>
      </c>
      <c r="CI818" s="13" t="s">
        <v>7128</v>
      </c>
      <c r="CJ818" s="13">
        <v>-1.464</v>
      </c>
      <c r="CK818" s="12">
        <f t="shared" si="24"/>
        <v>0.20944206008583691</v>
      </c>
      <c r="CL818" s="36">
        <f t="shared" si="25"/>
        <v>0.88059344340751367</v>
      </c>
      <c r="CM818" s="13">
        <v>6.39</v>
      </c>
      <c r="CN818" s="13">
        <v>2.44</v>
      </c>
      <c r="CO818" s="13">
        <v>3.96</v>
      </c>
      <c r="CP818" s="13">
        <v>102.1</v>
      </c>
      <c r="CQ818" s="13">
        <v>9.73</v>
      </c>
      <c r="CR818" s="13">
        <v>109.28999999999999</v>
      </c>
      <c r="CS818" s="13">
        <v>6.99</v>
      </c>
      <c r="CT818" s="13">
        <v>0</v>
      </c>
      <c r="CU818" s="13">
        <v>7.59</v>
      </c>
      <c r="CV818" s="13">
        <v>41.79</v>
      </c>
      <c r="CW818" s="13">
        <v>9.73</v>
      </c>
      <c r="CX818" s="12">
        <v>0.11218130311614731</v>
      </c>
      <c r="CY818" s="12">
        <v>0.10109424773882106</v>
      </c>
      <c r="CZ818" s="15">
        <v>11.232271325796505</v>
      </c>
      <c r="DA818" s="20"/>
      <c r="DB818" s="20"/>
    </row>
    <row r="819" spans="1:106">
      <c r="A819" s="8" t="s">
        <v>971</v>
      </c>
      <c r="B819" s="8" t="s">
        <v>972</v>
      </c>
      <c r="C819" s="9" t="s">
        <v>7175</v>
      </c>
      <c r="D819" s="9" t="s">
        <v>7126</v>
      </c>
      <c r="E819" s="10" t="s">
        <v>7127</v>
      </c>
      <c r="F819" s="10" t="s">
        <v>7126</v>
      </c>
      <c r="G819" s="11">
        <v>0.75</v>
      </c>
      <c r="H819" s="11">
        <v>0.75</v>
      </c>
      <c r="I819" s="12">
        <v>9.0499999999999997E-2</v>
      </c>
      <c r="J819" s="12">
        <v>0.12437499999999999</v>
      </c>
      <c r="K819" s="12">
        <v>3.2000000000000001E-2</v>
      </c>
      <c r="L819" s="12">
        <v>8.8499999999999995E-2</v>
      </c>
      <c r="M819" s="12">
        <v>5.8418850000000001E-2</v>
      </c>
      <c r="N819" s="12">
        <v>0.12437499999999999</v>
      </c>
      <c r="O819" s="12">
        <v>-9.2085997442455228E-2</v>
      </c>
      <c r="P819" s="12">
        <v>-0.10070014544279249</v>
      </c>
      <c r="Q819" s="13">
        <v>1011.1</v>
      </c>
      <c r="R819" s="13">
        <v>0</v>
      </c>
      <c r="S819" s="13">
        <v>0</v>
      </c>
      <c r="T819" s="13">
        <v>0</v>
      </c>
      <c r="U819" s="13">
        <v>1011.1</v>
      </c>
      <c r="V819" s="13">
        <v>0</v>
      </c>
      <c r="W819" s="13">
        <v>1011.1</v>
      </c>
      <c r="X819" s="14">
        <v>0</v>
      </c>
      <c r="Y819" s="15">
        <v>1.7932120363890833E-2</v>
      </c>
      <c r="Z819" s="14" t="s">
        <v>7128</v>
      </c>
      <c r="AA819" s="14">
        <v>0</v>
      </c>
      <c r="AB819" s="14" t="s">
        <v>7128</v>
      </c>
      <c r="AC819" s="14">
        <v>0</v>
      </c>
      <c r="AD819" s="13">
        <v>1.77</v>
      </c>
      <c r="AE819" s="15">
        <v>1.9019166666666667</v>
      </c>
      <c r="AF819" s="14">
        <v>0.24698178070456939</v>
      </c>
      <c r="AG819" s="14">
        <v>0.45732118246854275</v>
      </c>
      <c r="AH819" s="15">
        <v>0.186046511627907</v>
      </c>
      <c r="AI819" s="5">
        <v>3.9648173207036539</v>
      </c>
      <c r="AJ819" s="15">
        <v>100.10891089108911</v>
      </c>
      <c r="AK819" s="15">
        <v>100.10891089108911</v>
      </c>
      <c r="AL819" s="15">
        <v>45.384615384615387</v>
      </c>
      <c r="AM819" s="15">
        <v>5.2688900468994264</v>
      </c>
      <c r="AN819" s="15" t="s">
        <v>7128</v>
      </c>
      <c r="AO819" s="15">
        <v>3.788310228550019</v>
      </c>
      <c r="AP819" s="15">
        <v>34.508532423208194</v>
      </c>
      <c r="AQ819" s="15">
        <v>19.864440078585464</v>
      </c>
      <c r="AR819" s="15" t="s">
        <v>7128</v>
      </c>
      <c r="AS819" s="15">
        <v>3.788310228550019</v>
      </c>
      <c r="AT819" s="14">
        <v>1.0186930693069307</v>
      </c>
      <c r="AU819" s="14">
        <v>1.0175848086242705E-2</v>
      </c>
      <c r="AV819" s="12">
        <v>-0.19800000000000001</v>
      </c>
      <c r="AW819" s="12">
        <v>-1.01E-2</v>
      </c>
      <c r="AX819" s="12">
        <v>5.21E-2</v>
      </c>
      <c r="AY819" s="12">
        <v>0.13300000000000001</v>
      </c>
      <c r="AZ819" s="14">
        <v>0.19</v>
      </c>
      <c r="BA819" s="14">
        <v>6.88E-2</v>
      </c>
      <c r="BB819" s="14">
        <v>3.2289002557544758E-2</v>
      </c>
      <c r="BC819" s="14">
        <v>2.3674854557207498E-2</v>
      </c>
      <c r="BD819" s="14">
        <v>3.7841888347695765E-2</v>
      </c>
      <c r="BE819" s="14">
        <v>0.10977894342450358</v>
      </c>
      <c r="BF819" s="14">
        <v>0.5</v>
      </c>
      <c r="BG819" s="14">
        <v>0.19829999999999998</v>
      </c>
      <c r="BH819" s="13">
        <v>10.1</v>
      </c>
      <c r="BI819" s="13">
        <v>10.1</v>
      </c>
      <c r="BJ819" s="13">
        <v>29.3</v>
      </c>
      <c r="BK819" s="13">
        <v>29.3</v>
      </c>
      <c r="BL819" s="13">
        <v>266.89999999999998</v>
      </c>
      <c r="BM819" s="13">
        <v>266.89999999999998</v>
      </c>
      <c r="BN819" s="13">
        <v>50.9</v>
      </c>
      <c r="BO819" s="13">
        <v>50.9</v>
      </c>
      <c r="BP819" s="13">
        <v>14.65</v>
      </c>
      <c r="BQ819" s="13">
        <v>0</v>
      </c>
      <c r="BR819" s="13">
        <v>0</v>
      </c>
      <c r="BS819" s="13">
        <v>-26.8</v>
      </c>
      <c r="BT819" s="14">
        <v>-1.8293515358361774</v>
      </c>
      <c r="BU819" s="13">
        <v>41.45</v>
      </c>
      <c r="BV819" s="13">
        <v>36.9</v>
      </c>
      <c r="BW819" s="13">
        <v>36.9</v>
      </c>
      <c r="BX819" s="13">
        <v>312.8</v>
      </c>
      <c r="BY819" s="13">
        <v>618.80000000000007</v>
      </c>
      <c r="BZ819" s="13">
        <v>0</v>
      </c>
      <c r="CA819" s="13">
        <v>0</v>
      </c>
      <c r="CB819" s="13">
        <v>-10.2888</v>
      </c>
      <c r="CC819" s="15">
        <v>0.753</v>
      </c>
      <c r="CD819" s="15">
        <v>0.54600000000000004</v>
      </c>
      <c r="CE819" s="15">
        <v>0.36</v>
      </c>
      <c r="CF819" s="15" t="s">
        <v>7128</v>
      </c>
      <c r="CG819" s="15" t="s">
        <v>7128</v>
      </c>
      <c r="CH819" s="13" t="s">
        <v>7128</v>
      </c>
      <c r="CI819" s="13" t="s">
        <v>7128</v>
      </c>
      <c r="CJ819" s="13">
        <v>-10.2888</v>
      </c>
      <c r="CK819" s="12">
        <f t="shared" si="24"/>
        <v>0.27882926829268295</v>
      </c>
      <c r="CL819" s="36" t="str">
        <f t="shared" si="25"/>
        <v>NA</v>
      </c>
      <c r="CM819" s="13">
        <v>24.7</v>
      </c>
      <c r="CN819" s="13">
        <v>12.5</v>
      </c>
      <c r="CO819" s="13">
        <v>10.1</v>
      </c>
      <c r="CP819" s="13">
        <v>1011.1</v>
      </c>
      <c r="CQ819" s="13">
        <v>50.9</v>
      </c>
      <c r="CR819" s="13">
        <v>1011.1</v>
      </c>
      <c r="CS819" s="13">
        <v>36.9</v>
      </c>
      <c r="CT819" s="13">
        <v>0</v>
      </c>
      <c r="CU819" s="13">
        <v>29.3</v>
      </c>
      <c r="CV819" s="13">
        <v>0</v>
      </c>
      <c r="CW819" s="13">
        <v>50.9</v>
      </c>
      <c r="CX819" s="12">
        <v>3.2289002557544758E-2</v>
      </c>
      <c r="CY819" s="12">
        <v>2.3674854557207498E-2</v>
      </c>
      <c r="CZ819" s="15">
        <v>19.864440078585464</v>
      </c>
      <c r="DA819" s="20"/>
      <c r="DB819" s="20"/>
    </row>
    <row r="820" spans="1:106">
      <c r="A820" s="8" t="s">
        <v>2695</v>
      </c>
      <c r="B820" s="8" t="s">
        <v>2696</v>
      </c>
      <c r="C820" s="9" t="s">
        <v>7145</v>
      </c>
      <c r="D820" s="9" t="s">
        <v>7126</v>
      </c>
      <c r="E820" s="10" t="s">
        <v>7127</v>
      </c>
      <c r="F820" s="10" t="s">
        <v>7126</v>
      </c>
      <c r="G820" s="11">
        <v>0.89</v>
      </c>
      <c r="H820" s="11">
        <v>0.89134965455996673</v>
      </c>
      <c r="I820" s="12">
        <v>9.0499999999999997E-2</v>
      </c>
      <c r="J820" s="12">
        <v>0.13716714373767699</v>
      </c>
      <c r="K820" s="12">
        <v>3.6999999999999998E-2</v>
      </c>
      <c r="L820" s="12">
        <v>9.35E-2</v>
      </c>
      <c r="M820" s="12">
        <v>6.1719349999999999E-2</v>
      </c>
      <c r="N820" s="12">
        <v>0.13700750220381908</v>
      </c>
      <c r="O820" s="12">
        <v>-2.7262990383044416E-2</v>
      </c>
      <c r="P820" s="12">
        <v>-4.093988863033636E-2</v>
      </c>
      <c r="Q820" s="13">
        <v>54.1</v>
      </c>
      <c r="R820" s="13">
        <v>0.11471402510095527</v>
      </c>
      <c r="S820" s="13">
        <v>0</v>
      </c>
      <c r="T820" s="13">
        <v>0.11471402510095527</v>
      </c>
      <c r="U820" s="13">
        <v>54.214714025100953</v>
      </c>
      <c r="V820" s="13">
        <v>0.68</v>
      </c>
      <c r="W820" s="13">
        <v>53.534714025100953</v>
      </c>
      <c r="X820" s="14">
        <v>1.2542720407695333E-2</v>
      </c>
      <c r="Y820" s="15">
        <v>8.6655112651646451E-2</v>
      </c>
      <c r="Z820" s="14">
        <v>3.4851897851360244E-3</v>
      </c>
      <c r="AA820" s="14">
        <v>2.1159205054156268E-3</v>
      </c>
      <c r="AB820" s="14">
        <v>3.4973788140535145E-3</v>
      </c>
      <c r="AC820" s="14">
        <v>2.120407118317103E-3</v>
      </c>
      <c r="AD820" s="13">
        <v>9.3800000000000008</v>
      </c>
      <c r="AE820" s="15">
        <v>1.5621666666666669</v>
      </c>
      <c r="AF820" s="14">
        <v>0.11832159566199232</v>
      </c>
      <c r="AG820" s="14">
        <v>0.59329828681941865</v>
      </c>
      <c r="AH820" s="15">
        <v>0.42424242424242425</v>
      </c>
      <c r="AI820" s="5">
        <v>4080</v>
      </c>
      <c r="AJ820" s="15">
        <v>15.726744186046512</v>
      </c>
      <c r="AK820" s="15">
        <v>15.726744186046512</v>
      </c>
      <c r="AL820" s="15" t="s">
        <v>7128</v>
      </c>
      <c r="AM820" s="15" t="s">
        <v>7128</v>
      </c>
      <c r="AN820" s="15">
        <v>1.6493902439024393</v>
      </c>
      <c r="AO820" s="15">
        <v>1.7284345047923322</v>
      </c>
      <c r="AP820" s="15">
        <v>12.959083231807595</v>
      </c>
      <c r="AQ820" s="15">
        <v>11.380679001934727</v>
      </c>
      <c r="AR820" s="15">
        <v>1.6607783144411903</v>
      </c>
      <c r="AS820" s="15">
        <v>1.7103742500032253</v>
      </c>
      <c r="AT820" s="14">
        <v>0.10726744186046512</v>
      </c>
      <c r="AU820" s="14">
        <v>6.8207024029574856E-3</v>
      </c>
      <c r="AV820" s="12">
        <v>1.9199999999999998E-2</v>
      </c>
      <c r="AW820" s="12">
        <v>0.109</v>
      </c>
      <c r="AX820" s="12">
        <v>3.3799999999999997E-2</v>
      </c>
      <c r="AY820" s="12">
        <v>3.6400000000000002E-2</v>
      </c>
      <c r="AZ820" s="14" t="s">
        <v>7128</v>
      </c>
      <c r="BA820" s="14" t="s">
        <v>7128</v>
      </c>
      <c r="BB820" s="14">
        <v>0.10990415335463258</v>
      </c>
      <c r="BC820" s="14">
        <v>9.6067613573482716E-2</v>
      </c>
      <c r="BD820" s="14">
        <v>0.10990415335463258</v>
      </c>
      <c r="BE820" s="14">
        <v>0.13198265798657535</v>
      </c>
      <c r="BF820" s="14">
        <v>0.28482328482328489</v>
      </c>
      <c r="BG820" s="14">
        <v>0.15329999999999999</v>
      </c>
      <c r="BH820" s="13">
        <v>3.44</v>
      </c>
      <c r="BI820" s="13">
        <v>3.44</v>
      </c>
      <c r="BJ820" s="13">
        <v>4.08</v>
      </c>
      <c r="BK820" s="13">
        <v>4.1310571949798085</v>
      </c>
      <c r="BL820" s="13">
        <v>31.3</v>
      </c>
      <c r="BM820" s="13">
        <v>31.3</v>
      </c>
      <c r="BN820" s="13">
        <v>4.63</v>
      </c>
      <c r="BO820" s="13">
        <v>4.7039999999999997</v>
      </c>
      <c r="BP820" s="13">
        <v>2.9544359149127941</v>
      </c>
      <c r="BQ820" s="13">
        <v>0</v>
      </c>
      <c r="BR820" s="13">
        <v>-0.4489999999999999</v>
      </c>
      <c r="BS820" s="13">
        <v>1.83</v>
      </c>
      <c r="BT820" s="14">
        <v>0.46743271466112107</v>
      </c>
      <c r="BU820" s="13">
        <v>1.5734359149127939</v>
      </c>
      <c r="BV820" s="13">
        <v>2.0589999999999997</v>
      </c>
      <c r="BW820" s="13">
        <v>2.0589999999999997</v>
      </c>
      <c r="BX820" s="13">
        <v>31.3</v>
      </c>
      <c r="BY820" s="13">
        <v>30.753714025100955</v>
      </c>
      <c r="BZ820" s="13">
        <v>32.799999999999997</v>
      </c>
      <c r="CA820" s="13">
        <v>32.234714025100949</v>
      </c>
      <c r="CB820" s="13">
        <v>-0.36899999999999999</v>
      </c>
      <c r="CC820" s="15">
        <v>0.46800000000000003</v>
      </c>
      <c r="CD820" s="15">
        <v>0.754</v>
      </c>
      <c r="CE820" s="15">
        <v>0.36</v>
      </c>
      <c r="CF820" s="15">
        <v>0.363837992191899</v>
      </c>
      <c r="CG820" s="15">
        <v>0.26433672366682798</v>
      </c>
      <c r="CH820" s="13">
        <v>3.5819999999999999</v>
      </c>
      <c r="CI820" s="13">
        <v>2.653</v>
      </c>
      <c r="CJ820" s="13">
        <v>-0.36899999999999999</v>
      </c>
      <c r="CK820" s="12">
        <f t="shared" si="24"/>
        <v>0.17921321029626033</v>
      </c>
      <c r="CL820" s="36">
        <f t="shared" si="25"/>
        <v>0.97100287521170214</v>
      </c>
      <c r="CM820" s="13">
        <v>4.8099999999999996</v>
      </c>
      <c r="CN820" s="13">
        <v>1.37</v>
      </c>
      <c r="CO820" s="13">
        <v>3.44</v>
      </c>
      <c r="CP820" s="13">
        <v>54.1</v>
      </c>
      <c r="CQ820" s="13">
        <v>4.7039999999999997</v>
      </c>
      <c r="CR820" s="13">
        <v>53.534714025100953</v>
      </c>
      <c r="CS820" s="13">
        <v>2.0589999999999997</v>
      </c>
      <c r="CT820" s="13">
        <v>1.6215999999999999</v>
      </c>
      <c r="CU820" s="13">
        <v>4.4050571949798076</v>
      </c>
      <c r="CV820" s="13">
        <v>33.85631402510095</v>
      </c>
      <c r="CW820" s="13">
        <v>5.3309999999999995</v>
      </c>
      <c r="CX820" s="12">
        <v>0.11281347200622084</v>
      </c>
      <c r="CY820" s="12">
        <v>9.7308533669470398E-2</v>
      </c>
      <c r="CZ820" s="15">
        <v>10.04215232134702</v>
      </c>
      <c r="DA820" s="20"/>
      <c r="DB820" s="20"/>
    </row>
    <row r="821" spans="1:106">
      <c r="A821" s="8" t="s">
        <v>3763</v>
      </c>
      <c r="B821" s="8" t="s">
        <v>3764</v>
      </c>
      <c r="C821" s="9" t="s">
        <v>7131</v>
      </c>
      <c r="D821" s="9" t="s">
        <v>7126</v>
      </c>
      <c r="E821" s="10" t="s">
        <v>7127</v>
      </c>
      <c r="F821" s="10" t="s">
        <v>7126</v>
      </c>
      <c r="G821" s="11">
        <v>0.79</v>
      </c>
      <c r="H821" s="11">
        <v>0.79</v>
      </c>
      <c r="I821" s="12">
        <v>9.0499999999999997E-2</v>
      </c>
      <c r="J821" s="12">
        <v>0.127995</v>
      </c>
      <c r="K821" s="12">
        <v>4.7E-2</v>
      </c>
      <c r="L821" s="12">
        <v>0.10350000000000001</v>
      </c>
      <c r="M821" s="12">
        <v>6.8320350000000002E-2</v>
      </c>
      <c r="N821" s="12">
        <v>0.127995</v>
      </c>
      <c r="O821" s="12" t="s">
        <v>7128</v>
      </c>
      <c r="P821" s="12" t="s">
        <v>7128</v>
      </c>
      <c r="Q821" s="13">
        <v>1.29</v>
      </c>
      <c r="R821" s="13">
        <v>0</v>
      </c>
      <c r="S821" s="13">
        <v>0</v>
      </c>
      <c r="T821" s="13">
        <v>0</v>
      </c>
      <c r="U821" s="13">
        <v>1.29</v>
      </c>
      <c r="V821" s="13">
        <v>0</v>
      </c>
      <c r="W821" s="13">
        <v>1.29</v>
      </c>
      <c r="X821" s="14">
        <v>0</v>
      </c>
      <c r="Y821" s="15">
        <v>8.620689655172413E-2</v>
      </c>
      <c r="Z821" s="14" t="s">
        <v>7128</v>
      </c>
      <c r="AA821" s="14">
        <v>0</v>
      </c>
      <c r="AB821" s="14" t="s">
        <v>7128</v>
      </c>
      <c r="AC821" s="14">
        <v>0</v>
      </c>
      <c r="AD821" s="13">
        <v>6.4000000000000001E-2</v>
      </c>
      <c r="AE821" s="15">
        <v>-1.3276666666666668</v>
      </c>
      <c r="AF821" s="14">
        <v>0.13416407864998739</v>
      </c>
      <c r="AG821" s="14" t="s">
        <v>7128</v>
      </c>
      <c r="AH821" s="15">
        <v>0.47555555555555562</v>
      </c>
      <c r="AI821" s="5" t="s">
        <v>7128</v>
      </c>
      <c r="AJ821" s="15" t="s">
        <v>7128</v>
      </c>
      <c r="AK821" s="15" t="s">
        <v>7128</v>
      </c>
      <c r="AL821" s="15" t="s">
        <v>7128</v>
      </c>
      <c r="AM821" s="15" t="s">
        <v>7128</v>
      </c>
      <c r="AN821" s="15" t="s">
        <v>7128</v>
      </c>
      <c r="AO821" s="15">
        <v>0.15000000000000002</v>
      </c>
      <c r="AP821" s="15" t="s">
        <v>7128</v>
      </c>
      <c r="AQ821" s="15" t="s">
        <v>7128</v>
      </c>
      <c r="AR821" s="15" t="s">
        <v>7128</v>
      </c>
      <c r="AS821" s="15">
        <v>0.15000000000000002</v>
      </c>
      <c r="AT821" s="14" t="s">
        <v>7128</v>
      </c>
      <c r="AU821" s="14">
        <v>0</v>
      </c>
      <c r="AV821" s="12" t="s">
        <v>7128</v>
      </c>
      <c r="AW821" s="12" t="s">
        <v>7128</v>
      </c>
      <c r="AX821" s="12" t="s">
        <v>7128</v>
      </c>
      <c r="AY821" s="12">
        <v>-9.4200000000000006E-2</v>
      </c>
      <c r="AZ821" s="14" t="s">
        <v>7128</v>
      </c>
      <c r="BA821" s="14" t="s">
        <v>7128</v>
      </c>
      <c r="BB821" s="14" t="s">
        <v>7128</v>
      </c>
      <c r="BC821" s="14" t="s">
        <v>7128</v>
      </c>
      <c r="BD821" s="14">
        <v>-0.32558139534883718</v>
      </c>
      <c r="BE821" s="14">
        <v>-0.27093023255813953</v>
      </c>
      <c r="BF821" s="14">
        <v>0</v>
      </c>
      <c r="BG821" s="14">
        <v>9.9199999999999997E-2</v>
      </c>
      <c r="BH821" s="13">
        <v>-2.8</v>
      </c>
      <c r="BI821" s="13">
        <v>-2.8</v>
      </c>
      <c r="BJ821" s="13">
        <v>-2.33</v>
      </c>
      <c r="BK821" s="13">
        <v>-2.33</v>
      </c>
      <c r="BL821" s="13">
        <v>8.6</v>
      </c>
      <c r="BM821" s="13">
        <v>8.6</v>
      </c>
      <c r="BN821" s="13">
        <v>-0.65500000000000003</v>
      </c>
      <c r="BO821" s="13">
        <v>-0.65500000000000003</v>
      </c>
      <c r="BP821" s="13">
        <v>-2.33</v>
      </c>
      <c r="BQ821" s="13">
        <v>0</v>
      </c>
      <c r="BR821" s="13">
        <v>0</v>
      </c>
      <c r="BS821" s="13">
        <v>-1.56</v>
      </c>
      <c r="BT821" s="14" t="s">
        <v>7128</v>
      </c>
      <c r="BU821" s="13">
        <v>-0.77</v>
      </c>
      <c r="BV821" s="13">
        <v>-1.2399999999999998</v>
      </c>
      <c r="BW821" s="13">
        <v>-1.2399999999999998</v>
      </c>
      <c r="BX821" s="13">
        <v>0</v>
      </c>
      <c r="BY821" s="13">
        <v>0</v>
      </c>
      <c r="BZ821" s="13">
        <v>0</v>
      </c>
      <c r="CA821" s="13">
        <v>0</v>
      </c>
      <c r="CB821" s="13">
        <v>0</v>
      </c>
      <c r="CC821" s="15">
        <v>-0.73799999999999999</v>
      </c>
      <c r="CD821" s="15">
        <v>0.05</v>
      </c>
      <c r="CE821" s="15">
        <v>0.36</v>
      </c>
      <c r="CF821" s="15" t="s">
        <v>7128</v>
      </c>
      <c r="CG821" s="15" t="s">
        <v>7128</v>
      </c>
      <c r="CH821" s="13" t="s">
        <v>7128</v>
      </c>
      <c r="CI821" s="13" t="s">
        <v>7128</v>
      </c>
      <c r="CJ821" s="13">
        <v>0</v>
      </c>
      <c r="CK821" s="12">
        <f t="shared" si="24"/>
        <v>0</v>
      </c>
      <c r="CL821" s="36" t="str">
        <f t="shared" si="25"/>
        <v>NA</v>
      </c>
      <c r="CM821" s="13" t="s">
        <v>7128</v>
      </c>
      <c r="CN821" s="13" t="s">
        <v>7128</v>
      </c>
      <c r="CO821" s="13" t="s">
        <v>7128</v>
      </c>
      <c r="CP821" s="13" t="s">
        <v>7128</v>
      </c>
      <c r="CQ821" s="13" t="s">
        <v>7128</v>
      </c>
      <c r="CR821" s="13" t="s">
        <v>7128</v>
      </c>
      <c r="CS821" s="13" t="s">
        <v>7128</v>
      </c>
      <c r="CT821" s="13">
        <v>0</v>
      </c>
      <c r="CU821" s="13">
        <v>-2.33</v>
      </c>
      <c r="CV821" s="13">
        <v>0</v>
      </c>
      <c r="CW821" s="13">
        <v>-0.65500000000000003</v>
      </c>
      <c r="CX821" s="12" t="s">
        <v>7128</v>
      </c>
      <c r="CY821" s="12" t="s">
        <v>7128</v>
      </c>
      <c r="CZ821" s="15" t="s">
        <v>7128</v>
      </c>
      <c r="DA821" s="20"/>
      <c r="DB821" s="20"/>
    </row>
    <row r="822" spans="1:106">
      <c r="A822" s="8" t="s">
        <v>2159</v>
      </c>
      <c r="B822" s="8" t="s">
        <v>2160</v>
      </c>
      <c r="C822" s="9" t="s">
        <v>7155</v>
      </c>
      <c r="D822" s="9" t="s">
        <v>7126</v>
      </c>
      <c r="E822" s="10" t="s">
        <v>7127</v>
      </c>
      <c r="F822" s="10" t="s">
        <v>7126</v>
      </c>
      <c r="G822" s="11">
        <v>0.92</v>
      </c>
      <c r="H822" s="11">
        <v>0.92</v>
      </c>
      <c r="I822" s="12">
        <v>9.0499999999999997E-2</v>
      </c>
      <c r="J822" s="12">
        <v>0.13976</v>
      </c>
      <c r="K822" s="12">
        <v>3.2000000000000001E-2</v>
      </c>
      <c r="L822" s="12">
        <v>8.8499999999999995E-2</v>
      </c>
      <c r="M822" s="12">
        <v>5.8418850000000001E-2</v>
      </c>
      <c r="N822" s="12">
        <v>0.13976</v>
      </c>
      <c r="O822" s="12">
        <v>0.14616233009708735</v>
      </c>
      <c r="P822" s="12">
        <v>0.15426987929682268</v>
      </c>
      <c r="Q822" s="13">
        <v>164.7</v>
      </c>
      <c r="R822" s="13">
        <v>0</v>
      </c>
      <c r="S822" s="13">
        <v>0</v>
      </c>
      <c r="T822" s="13">
        <v>0</v>
      </c>
      <c r="U822" s="13">
        <v>164.7</v>
      </c>
      <c r="V822" s="13">
        <v>1.31</v>
      </c>
      <c r="W822" s="13">
        <v>163.38999999999999</v>
      </c>
      <c r="X822" s="14">
        <v>7.953855494839103E-3</v>
      </c>
      <c r="Y822" s="15">
        <v>0.15762925598991173</v>
      </c>
      <c r="Z822" s="14">
        <v>0</v>
      </c>
      <c r="AA822" s="14">
        <v>0</v>
      </c>
      <c r="AB822" s="14">
        <v>0</v>
      </c>
      <c r="AC822" s="14">
        <v>0</v>
      </c>
      <c r="AD822" s="13">
        <v>20.78</v>
      </c>
      <c r="AE822" s="15">
        <v>1.4865555555555559</v>
      </c>
      <c r="AF822" s="14">
        <v>0.16431676725154984</v>
      </c>
      <c r="AG822" s="14">
        <v>0.47286714131279345</v>
      </c>
      <c r="AH822" s="15">
        <v>0.36477987421383651</v>
      </c>
      <c r="AI822" s="5">
        <v>212.89473684210526</v>
      </c>
      <c r="AJ822" s="15">
        <v>32.94</v>
      </c>
      <c r="AK822" s="15">
        <v>27.962648556876061</v>
      </c>
      <c r="AL822" s="15">
        <v>31.201201201201201</v>
      </c>
      <c r="AM822" s="15">
        <v>4.7057142857142855</v>
      </c>
      <c r="AN822" s="15">
        <v>6.7224489795918361</v>
      </c>
      <c r="AO822" s="15">
        <v>3.05</v>
      </c>
      <c r="AP822" s="15">
        <v>20.196538936959207</v>
      </c>
      <c r="AQ822" s="15">
        <v>18.296752519596865</v>
      </c>
      <c r="AR822" s="15">
        <v>7.0457093574816723</v>
      </c>
      <c r="AS822" s="15">
        <v>3.0257407407407406</v>
      </c>
      <c r="AT822" s="14">
        <v>0</v>
      </c>
      <c r="AU822" s="14">
        <v>0</v>
      </c>
      <c r="AV822" s="12">
        <v>0.11599999999999999</v>
      </c>
      <c r="AW822" s="12">
        <v>1.44E-2</v>
      </c>
      <c r="AX822" s="12">
        <v>8.199999999999999E-2</v>
      </c>
      <c r="AY822" s="12">
        <v>8.9700000000000002E-2</v>
      </c>
      <c r="AZ822" s="14">
        <v>7.0000000000000007E-2</v>
      </c>
      <c r="BA822" s="14" t="s">
        <v>7128</v>
      </c>
      <c r="BB822" s="14">
        <v>0.28592233009708734</v>
      </c>
      <c r="BC822" s="14">
        <v>0.29402987929682267</v>
      </c>
      <c r="BD822" s="14">
        <v>0.10767824497257769</v>
      </c>
      <c r="BE822" s="14">
        <v>0.14789762340036561</v>
      </c>
      <c r="BF822" s="14">
        <v>0.31271878646441076</v>
      </c>
      <c r="BG822" s="14">
        <v>5.1399999999999994E-2</v>
      </c>
      <c r="BH822" s="13">
        <v>5</v>
      </c>
      <c r="BI822" s="13">
        <v>5.89</v>
      </c>
      <c r="BJ822" s="13">
        <v>8.09</v>
      </c>
      <c r="BK822" s="13">
        <v>8.09</v>
      </c>
      <c r="BL822" s="13">
        <v>54</v>
      </c>
      <c r="BM822" s="13">
        <v>54.7</v>
      </c>
      <c r="BN822" s="13">
        <v>7.14</v>
      </c>
      <c r="BO822" s="13">
        <v>8.93</v>
      </c>
      <c r="BP822" s="13">
        <v>5.5601050175029165</v>
      </c>
      <c r="BQ822" s="13">
        <v>0</v>
      </c>
      <c r="BR822" s="13">
        <v>0</v>
      </c>
      <c r="BS822" s="13">
        <v>-0.79900000000000004</v>
      </c>
      <c r="BT822" s="14">
        <v>-0.14370232171600902</v>
      </c>
      <c r="BU822" s="13">
        <v>6.3591050175029169</v>
      </c>
      <c r="BV822" s="13">
        <v>6.6890000000000001</v>
      </c>
      <c r="BW822" s="13">
        <v>6.6890000000000001</v>
      </c>
      <c r="BX822" s="13">
        <v>20.6</v>
      </c>
      <c r="BY822" s="13">
        <v>18.91</v>
      </c>
      <c r="BZ822" s="13">
        <v>24.5</v>
      </c>
      <c r="CA822" s="13">
        <v>23.19</v>
      </c>
      <c r="CB822" s="13">
        <v>0</v>
      </c>
      <c r="CC822" s="15">
        <v>0.51800000000000002</v>
      </c>
      <c r="CD822" s="15">
        <v>0.56999999999999995</v>
      </c>
      <c r="CE822" s="15">
        <v>0.36</v>
      </c>
      <c r="CF822" s="15">
        <v>0.2782984533565091</v>
      </c>
      <c r="CG822" s="15">
        <v>0.3035370633703241</v>
      </c>
      <c r="CH822" s="13">
        <v>6.3629999999999995</v>
      </c>
      <c r="CI822" s="13">
        <v>4.7769999999999992</v>
      </c>
      <c r="CJ822" s="13">
        <v>0</v>
      </c>
      <c r="CK822" s="12">
        <f t="shared" si="24"/>
        <v>0</v>
      </c>
      <c r="CL822" s="36">
        <f t="shared" si="25"/>
        <v>2.3285899094437257</v>
      </c>
      <c r="CM822" s="13">
        <v>8.57</v>
      </c>
      <c r="CN822" s="13">
        <v>2.68</v>
      </c>
      <c r="CO822" s="13">
        <v>5.89</v>
      </c>
      <c r="CP822" s="13">
        <v>164.7</v>
      </c>
      <c r="CQ822" s="13">
        <v>8.93</v>
      </c>
      <c r="CR822" s="13">
        <v>163.38999999999999</v>
      </c>
      <c r="CS822" s="13" t="s">
        <v>7128</v>
      </c>
      <c r="CT822" s="13">
        <v>2.1425999999999998</v>
      </c>
      <c r="CU822" s="13">
        <v>8.0521999999999991</v>
      </c>
      <c r="CV822" s="13">
        <v>25.332599999999999</v>
      </c>
      <c r="CW822" s="13">
        <v>7.84</v>
      </c>
      <c r="CX822" s="12">
        <v>0.25732326119265164</v>
      </c>
      <c r="CY822" s="12">
        <v>0.26287136921953924</v>
      </c>
      <c r="CZ822" s="15">
        <v>20.840561224489793</v>
      </c>
      <c r="DA822" s="20"/>
      <c r="DB822" s="20"/>
    </row>
    <row r="823" spans="1:106" ht="24">
      <c r="A823" s="8" t="s">
        <v>6007</v>
      </c>
      <c r="B823" s="8" t="s">
        <v>6008</v>
      </c>
      <c r="C823" s="9" t="s">
        <v>7179</v>
      </c>
      <c r="D823" s="9" t="s">
        <v>7126</v>
      </c>
      <c r="E823" s="10" t="s">
        <v>7127</v>
      </c>
      <c r="F823" s="10" t="s">
        <v>7126</v>
      </c>
      <c r="G823" s="11">
        <v>0.79</v>
      </c>
      <c r="H823" s="11">
        <v>0.79</v>
      </c>
      <c r="I823" s="12">
        <v>9.0499999999999997E-2</v>
      </c>
      <c r="J823" s="12">
        <v>0.127995</v>
      </c>
      <c r="K823" s="12">
        <v>4.1999999999999996E-2</v>
      </c>
      <c r="L823" s="12">
        <v>9.8500000000000004E-2</v>
      </c>
      <c r="M823" s="12">
        <v>6.5019850000000004E-2</v>
      </c>
      <c r="N823" s="12">
        <v>0.127995</v>
      </c>
      <c r="O823" s="12">
        <v>1.1194189189189185E-2</v>
      </c>
      <c r="P823" s="12">
        <v>0.40080319472557679</v>
      </c>
      <c r="Q823" s="13">
        <v>7.79</v>
      </c>
      <c r="R823" s="13">
        <v>0</v>
      </c>
      <c r="S823" s="13">
        <v>0</v>
      </c>
      <c r="T823" s="13">
        <v>0</v>
      </c>
      <c r="U823" s="13">
        <v>7.79</v>
      </c>
      <c r="V823" s="13">
        <v>0</v>
      </c>
      <c r="W823" s="13">
        <v>7.79</v>
      </c>
      <c r="X823" s="14">
        <v>0</v>
      </c>
      <c r="Y823" s="15">
        <v>0.12690355329949238</v>
      </c>
      <c r="Z823" s="14" t="s">
        <v>7128</v>
      </c>
      <c r="AA823" s="14">
        <v>0</v>
      </c>
      <c r="AB823" s="14" t="s">
        <v>7128</v>
      </c>
      <c r="AC823" s="14">
        <v>0</v>
      </c>
      <c r="AD823" s="13">
        <v>3.96</v>
      </c>
      <c r="AE823" s="15">
        <v>1.3768888888888891</v>
      </c>
      <c r="AF823" s="14">
        <v>8.3666002653407553E-2</v>
      </c>
      <c r="AG823" s="14">
        <v>0.65438766361058054</v>
      </c>
      <c r="AH823" s="15">
        <v>0.35343787696019296</v>
      </c>
      <c r="AI823" s="5">
        <v>2.845528455284553</v>
      </c>
      <c r="AJ823" s="15">
        <v>7.5631067961165046</v>
      </c>
      <c r="AK823" s="15">
        <v>7.5631067961165046</v>
      </c>
      <c r="AL823" s="15" t="s">
        <v>7128</v>
      </c>
      <c r="AM823" s="15" t="s">
        <v>7128</v>
      </c>
      <c r="AN823" s="15" t="s">
        <v>7128</v>
      </c>
      <c r="AO823" s="15">
        <v>0.94653705953827461</v>
      </c>
      <c r="AP823" s="15">
        <v>7.4190476190476184</v>
      </c>
      <c r="AQ823" s="15">
        <v>6.893805309734514</v>
      </c>
      <c r="AR823" s="15" t="s">
        <v>7128</v>
      </c>
      <c r="AS823" s="15">
        <v>0.94653705953827461</v>
      </c>
      <c r="AT823" s="14">
        <v>6.1203883495145626E-2</v>
      </c>
      <c r="AU823" s="14">
        <v>8.0924261874197687E-3</v>
      </c>
      <c r="AV823" s="12">
        <v>9.3100000000000002E-2</v>
      </c>
      <c r="AW823" s="12">
        <v>-4.5899999999999996E-2</v>
      </c>
      <c r="AX823" s="12">
        <v>-4.4400000000000002E-2</v>
      </c>
      <c r="AY823" s="12">
        <v>-3.1600000000000003E-2</v>
      </c>
      <c r="AZ823" s="14" t="s">
        <v>7128</v>
      </c>
      <c r="BA823" s="14" t="s">
        <v>7128</v>
      </c>
      <c r="BB823" s="14">
        <v>0.13918918918918918</v>
      </c>
      <c r="BC823" s="14">
        <v>0.52879819472557676</v>
      </c>
      <c r="BD823" s="14">
        <v>0.12515188335358443</v>
      </c>
      <c r="BE823" s="14">
        <v>0.12758201701093561</v>
      </c>
      <c r="BF823" s="14">
        <v>0.34177215189873417</v>
      </c>
      <c r="BG823" s="14">
        <v>2.2400000000000003E-2</v>
      </c>
      <c r="BH823" s="13">
        <v>1.03</v>
      </c>
      <c r="BI823" s="13">
        <v>1.03</v>
      </c>
      <c r="BJ823" s="13">
        <v>1.05</v>
      </c>
      <c r="BK823" s="13">
        <v>1.05</v>
      </c>
      <c r="BL823" s="13">
        <v>8.23</v>
      </c>
      <c r="BM823" s="13">
        <v>8.23</v>
      </c>
      <c r="BN823" s="13">
        <v>1.1299999999999999</v>
      </c>
      <c r="BO823" s="13">
        <v>1.1299999999999999</v>
      </c>
      <c r="BP823" s="13">
        <v>0.69113924050632913</v>
      </c>
      <c r="BQ823" s="13">
        <v>0</v>
      </c>
      <c r="BR823" s="13">
        <v>0</v>
      </c>
      <c r="BS823" s="13">
        <v>-0.105</v>
      </c>
      <c r="BT823" s="14">
        <v>-0.15192307692307691</v>
      </c>
      <c r="BU823" s="13">
        <v>0.79613924050632912</v>
      </c>
      <c r="BV823" s="13">
        <v>1.135</v>
      </c>
      <c r="BW823" s="13">
        <v>1.135</v>
      </c>
      <c r="BX823" s="13">
        <v>7.4</v>
      </c>
      <c r="BY823" s="13">
        <v>1.3070000000000006</v>
      </c>
      <c r="BZ823" s="13">
        <v>0</v>
      </c>
      <c r="CA823" s="13">
        <v>0</v>
      </c>
      <c r="CB823" s="13">
        <v>-6.3039999999999999E-2</v>
      </c>
      <c r="CC823" s="15">
        <v>0.36499999999999999</v>
      </c>
      <c r="CD823" s="15">
        <v>0.76100000000000001</v>
      </c>
      <c r="CE823" s="15">
        <v>0.36</v>
      </c>
      <c r="CF823" s="15" t="s">
        <v>7128</v>
      </c>
      <c r="CG823" s="15" t="s">
        <v>7128</v>
      </c>
      <c r="CH823" s="13" t="s">
        <v>7128</v>
      </c>
      <c r="CI823" s="13" t="s">
        <v>7128</v>
      </c>
      <c r="CJ823" s="13">
        <v>-6.3039999999999999E-2</v>
      </c>
      <c r="CK823" s="12">
        <f t="shared" si="24"/>
        <v>5.5541850220264317E-2</v>
      </c>
      <c r="CL823" s="36" t="str">
        <f t="shared" si="25"/>
        <v>NA</v>
      </c>
      <c r="CM823" s="13">
        <v>1.58</v>
      </c>
      <c r="CN823" s="13">
        <v>0.54</v>
      </c>
      <c r="CO823" s="13">
        <v>1.03</v>
      </c>
      <c r="CP823" s="13">
        <v>7.79</v>
      </c>
      <c r="CQ823" s="13">
        <v>1.1299999999999999</v>
      </c>
      <c r="CR823" s="13">
        <v>7.79</v>
      </c>
      <c r="CS823" s="13">
        <v>1.135</v>
      </c>
      <c r="CT823" s="13">
        <v>0</v>
      </c>
      <c r="CU823" s="13">
        <v>1.05</v>
      </c>
      <c r="CV823" s="13">
        <v>0</v>
      </c>
      <c r="CW823" s="13">
        <v>1.1299999999999999</v>
      </c>
      <c r="CX823" s="12">
        <v>0.13918918918918918</v>
      </c>
      <c r="CY823" s="12">
        <v>0.52879819472557676</v>
      </c>
      <c r="CZ823" s="15">
        <v>6.893805309734514</v>
      </c>
      <c r="DA823" s="20"/>
      <c r="DB823" s="20"/>
    </row>
    <row r="824" spans="1:106">
      <c r="A824" s="8" t="s">
        <v>4937</v>
      </c>
      <c r="B824" s="8" t="s">
        <v>4938</v>
      </c>
      <c r="C824" s="9" t="s">
        <v>7146</v>
      </c>
      <c r="D824" s="9" t="s">
        <v>7126</v>
      </c>
      <c r="E824" s="10" t="s">
        <v>7127</v>
      </c>
      <c r="F824" s="10" t="s">
        <v>7126</v>
      </c>
      <c r="G824" s="11">
        <v>0.91</v>
      </c>
      <c r="H824" s="11">
        <v>5.064926829268293</v>
      </c>
      <c r="I824" s="12">
        <v>9.0499999999999997E-2</v>
      </c>
      <c r="J824" s="12">
        <v>0.51487587804878054</v>
      </c>
      <c r="K824" s="12">
        <v>5.1999999999999998E-2</v>
      </c>
      <c r="L824" s="12">
        <v>0.1085</v>
      </c>
      <c r="M824" s="12">
        <v>7.162085E-2</v>
      </c>
      <c r="N824" s="12">
        <v>0.15125913286590714</v>
      </c>
      <c r="O824" s="12">
        <v>-4.8014255856511197</v>
      </c>
      <c r="P824" s="12">
        <v>-0.27558345719023147</v>
      </c>
      <c r="Q824" s="13">
        <v>2.0499999999999998</v>
      </c>
      <c r="R824" s="13">
        <v>0</v>
      </c>
      <c r="S824" s="13">
        <v>9.36</v>
      </c>
      <c r="T824" s="13">
        <v>9.36</v>
      </c>
      <c r="U824" s="13">
        <v>11.41</v>
      </c>
      <c r="V824" s="13">
        <v>0</v>
      </c>
      <c r="W824" s="13">
        <v>11.41</v>
      </c>
      <c r="X824" s="14">
        <v>0</v>
      </c>
      <c r="Y824" s="15">
        <v>0.25</v>
      </c>
      <c r="Z824" s="14" t="s">
        <v>7128</v>
      </c>
      <c r="AA824" s="14">
        <v>0.82033304119193684</v>
      </c>
      <c r="AB824" s="14" t="s">
        <v>7128</v>
      </c>
      <c r="AC824" s="14">
        <v>4.5658536585365859</v>
      </c>
      <c r="AD824" s="13">
        <v>0.51200000000000001</v>
      </c>
      <c r="AE824" s="15">
        <v>2.3762500000000002</v>
      </c>
      <c r="AF824" s="14">
        <v>0.1224744871391589</v>
      </c>
      <c r="AG824" s="14">
        <v>0.90018748047281805</v>
      </c>
      <c r="AH824" s="15">
        <v>0.53770330211927064</v>
      </c>
      <c r="AI824" s="5" t="s">
        <v>7128</v>
      </c>
      <c r="AJ824" s="15" t="s">
        <v>7128</v>
      </c>
      <c r="AK824" s="15" t="s">
        <v>7128</v>
      </c>
      <c r="AL824" s="15" t="s">
        <v>7128</v>
      </c>
      <c r="AM824" s="15" t="s">
        <v>7128</v>
      </c>
      <c r="AN824" s="15" t="s">
        <v>7128</v>
      </c>
      <c r="AO824" s="15">
        <v>0.17372881355932202</v>
      </c>
      <c r="AP824" s="15" t="s">
        <v>7128</v>
      </c>
      <c r="AQ824" s="15" t="s">
        <v>7128</v>
      </c>
      <c r="AR824" s="15">
        <v>3.4680851063829796</v>
      </c>
      <c r="AS824" s="15">
        <v>0.96694915254237279</v>
      </c>
      <c r="AT824" s="14" t="s">
        <v>7128</v>
      </c>
      <c r="AU824" s="14">
        <v>0</v>
      </c>
      <c r="AV824" s="12" t="s">
        <v>7128</v>
      </c>
      <c r="AW824" s="12" t="s">
        <v>7128</v>
      </c>
      <c r="AX824" s="12" t="s">
        <v>7128</v>
      </c>
      <c r="AY824" s="12" t="s">
        <v>7128</v>
      </c>
      <c r="AZ824" s="14" t="s">
        <v>7128</v>
      </c>
      <c r="BA824" s="14" t="s">
        <v>7128</v>
      </c>
      <c r="BB824" s="14">
        <v>-4.2865497076023393</v>
      </c>
      <c r="BC824" s="14">
        <v>-0.1243243243243243</v>
      </c>
      <c r="BD824" s="14">
        <v>-7.5723140495867769</v>
      </c>
      <c r="BE824" s="14">
        <v>-1.4256198347107438</v>
      </c>
      <c r="BF824" s="14">
        <v>0</v>
      </c>
      <c r="BG824" s="14">
        <v>2.5000000000000001E-2</v>
      </c>
      <c r="BH824" s="13">
        <v>-5.59</v>
      </c>
      <c r="BI824" s="13">
        <v>-7.33</v>
      </c>
      <c r="BJ824" s="13">
        <v>-1.38</v>
      </c>
      <c r="BK824" s="13">
        <v>-1.38</v>
      </c>
      <c r="BL824" s="13">
        <v>11.8</v>
      </c>
      <c r="BM824" s="13">
        <v>0.96799999999999997</v>
      </c>
      <c r="BN824" s="13">
        <v>-0.63200000000000001</v>
      </c>
      <c r="BO824" s="13">
        <v>-1.23</v>
      </c>
      <c r="BP824" s="13">
        <v>-1.38</v>
      </c>
      <c r="BQ824" s="13">
        <v>0</v>
      </c>
      <c r="BR824" s="13">
        <v>0</v>
      </c>
      <c r="BS824" s="13">
        <v>-0.14699999999999999</v>
      </c>
      <c r="BT824" s="14" t="s">
        <v>7128</v>
      </c>
      <c r="BU824" s="13">
        <v>-1.2329999999999999</v>
      </c>
      <c r="BV824" s="13">
        <v>-7.1829999999999998</v>
      </c>
      <c r="BW824" s="13">
        <v>-7.1829999999999998</v>
      </c>
      <c r="BX824" s="13">
        <v>1.71</v>
      </c>
      <c r="BY824" s="13">
        <v>11.100000000000001</v>
      </c>
      <c r="BZ824" s="13">
        <v>-6.07</v>
      </c>
      <c r="CA824" s="13">
        <v>3.2899999999999991</v>
      </c>
      <c r="CB824" s="13">
        <v>0</v>
      </c>
      <c r="CC824" s="15">
        <v>0.73499999999999999</v>
      </c>
      <c r="CD824" s="15">
        <v>1.1000000000000001</v>
      </c>
      <c r="CE824" s="15">
        <v>0.36</v>
      </c>
      <c r="CF824" s="15" t="s">
        <v>7128</v>
      </c>
      <c r="CG824" s="15" t="s">
        <v>7128</v>
      </c>
      <c r="CH824" s="13" t="s">
        <v>7128</v>
      </c>
      <c r="CI824" s="13" t="s">
        <v>7128</v>
      </c>
      <c r="CJ824" s="13">
        <v>0</v>
      </c>
      <c r="CK824" s="12">
        <f t="shared" si="24"/>
        <v>0</v>
      </c>
      <c r="CL824" s="36">
        <f t="shared" si="25"/>
        <v>3.5866261398176302</v>
      </c>
      <c r="CM824" s="13" t="s">
        <v>7128</v>
      </c>
      <c r="CN824" s="13" t="s">
        <v>7128</v>
      </c>
      <c r="CO824" s="13" t="s">
        <v>7128</v>
      </c>
      <c r="CP824" s="13" t="s">
        <v>7128</v>
      </c>
      <c r="CQ824" s="13" t="s">
        <v>7128</v>
      </c>
      <c r="CR824" s="13" t="s">
        <v>7128</v>
      </c>
      <c r="CS824" s="13" t="s">
        <v>7128</v>
      </c>
      <c r="CT824" s="13">
        <v>0</v>
      </c>
      <c r="CU824" s="13">
        <v>-1.38</v>
      </c>
      <c r="CV824" s="13">
        <v>3.2899999999999991</v>
      </c>
      <c r="CW824" s="13">
        <v>-0.63200000000000001</v>
      </c>
      <c r="CX824" s="12">
        <v>-4.2865497076023393</v>
      </c>
      <c r="CY824" s="12">
        <v>-0.1243243243243243</v>
      </c>
      <c r="CZ824" s="15" t="s">
        <v>7128</v>
      </c>
      <c r="DA824" s="20"/>
      <c r="DB824" s="20"/>
    </row>
    <row r="825" spans="1:106">
      <c r="A825" s="8" t="s">
        <v>1647</v>
      </c>
      <c r="B825" s="8" t="s">
        <v>1648</v>
      </c>
      <c r="C825" s="9" t="s">
        <v>7149</v>
      </c>
      <c r="D825" s="9" t="s">
        <v>7126</v>
      </c>
      <c r="E825" s="10" t="s">
        <v>7127</v>
      </c>
      <c r="F825" s="10" t="s">
        <v>7126</v>
      </c>
      <c r="G825" s="11">
        <v>0.85</v>
      </c>
      <c r="H825" s="11">
        <v>3.5397877984084882</v>
      </c>
      <c r="I825" s="12">
        <v>9.0499999999999997E-2</v>
      </c>
      <c r="J825" s="12">
        <v>0.37685079575596819</v>
      </c>
      <c r="K825" s="12">
        <v>4.1999999999999996E-2</v>
      </c>
      <c r="L825" s="12">
        <v>9.8500000000000004E-2</v>
      </c>
      <c r="M825" s="12">
        <v>6.5019850000000004E-2</v>
      </c>
      <c r="N825" s="12">
        <v>0.13989900066878982</v>
      </c>
      <c r="O825" s="12">
        <v>-0.48874992893169711</v>
      </c>
      <c r="P825" s="12">
        <v>-0.25114594443407101</v>
      </c>
      <c r="Q825" s="13">
        <v>37.700000000000003</v>
      </c>
      <c r="R825" s="13">
        <v>0</v>
      </c>
      <c r="S825" s="13">
        <v>119.3</v>
      </c>
      <c r="T825" s="13">
        <v>119.3</v>
      </c>
      <c r="U825" s="13">
        <v>157</v>
      </c>
      <c r="V825" s="13">
        <v>0</v>
      </c>
      <c r="W825" s="13">
        <v>157</v>
      </c>
      <c r="X825" s="14">
        <v>0</v>
      </c>
      <c r="Y825" s="15">
        <v>0.64634146341463417</v>
      </c>
      <c r="Z825" s="14">
        <v>0.51488994389296505</v>
      </c>
      <c r="AA825" s="14">
        <v>0.7598726114649681</v>
      </c>
      <c r="AB825" s="14">
        <v>1.0613879003558717</v>
      </c>
      <c r="AC825" s="14">
        <v>3.1644562334217503</v>
      </c>
      <c r="AD825" s="13">
        <v>1.84</v>
      </c>
      <c r="AE825" s="15">
        <v>2.0523611111111113</v>
      </c>
      <c r="AF825" s="14">
        <v>0.18165902124584951</v>
      </c>
      <c r="AG825" s="14">
        <v>0.70681873721112343</v>
      </c>
      <c r="AH825" s="15">
        <v>0.52941176470588236</v>
      </c>
      <c r="AI825" s="5" t="s">
        <v>7128</v>
      </c>
      <c r="AJ825" s="15" t="s">
        <v>7128</v>
      </c>
      <c r="AK825" s="15" t="s">
        <v>7128</v>
      </c>
      <c r="AL825" s="15" t="s">
        <v>7128</v>
      </c>
      <c r="AM825" s="15" t="s">
        <v>7128</v>
      </c>
      <c r="AN825" s="15">
        <v>0.33540925266903915</v>
      </c>
      <c r="AO825" s="15">
        <v>0.22453841572364502</v>
      </c>
      <c r="AP825" s="15" t="s">
        <v>7128</v>
      </c>
      <c r="AQ825" s="15" t="s">
        <v>7128</v>
      </c>
      <c r="AR825" s="15">
        <v>0.67760034527406132</v>
      </c>
      <c r="AS825" s="15">
        <v>0.93508040500297795</v>
      </c>
      <c r="AT825" s="14" t="s">
        <v>7128</v>
      </c>
      <c r="AU825" s="14">
        <v>0</v>
      </c>
      <c r="AV825" s="12" t="s">
        <v>7128</v>
      </c>
      <c r="AW825" s="12" t="s">
        <v>7128</v>
      </c>
      <c r="AX825" s="12" t="s">
        <v>7128</v>
      </c>
      <c r="AY825" s="12" t="s">
        <v>7128</v>
      </c>
      <c r="AZ825" s="14" t="s">
        <v>7128</v>
      </c>
      <c r="BA825" s="14" t="s">
        <v>7128</v>
      </c>
      <c r="BB825" s="14">
        <v>-0.11189913317572892</v>
      </c>
      <c r="BC825" s="14">
        <v>-0.11124694376528116</v>
      </c>
      <c r="BD825" s="14">
        <v>-0.14003944773175542</v>
      </c>
      <c r="BE825" s="14">
        <v>-0.35897435897435892</v>
      </c>
      <c r="BF825" s="14">
        <v>0</v>
      </c>
      <c r="BG825" s="14">
        <v>0.36899999999999999</v>
      </c>
      <c r="BH825" s="13">
        <v>-1.0900000000000001</v>
      </c>
      <c r="BI825" s="13">
        <v>-14.2</v>
      </c>
      <c r="BJ825" s="13">
        <v>-36.4</v>
      </c>
      <c r="BK825" s="13">
        <v>-36.4</v>
      </c>
      <c r="BL825" s="13">
        <v>167.9</v>
      </c>
      <c r="BM825" s="13">
        <v>101.4</v>
      </c>
      <c r="BN825" s="13">
        <v>-9.31</v>
      </c>
      <c r="BO825" s="13">
        <v>-31.1</v>
      </c>
      <c r="BP825" s="13">
        <v>-36.4</v>
      </c>
      <c r="BQ825" s="13">
        <v>0</v>
      </c>
      <c r="BR825" s="13">
        <v>0</v>
      </c>
      <c r="BS825" s="13">
        <v>-5.91</v>
      </c>
      <c r="BT825" s="14" t="s">
        <v>7128</v>
      </c>
      <c r="BU825" s="13">
        <v>-30.49</v>
      </c>
      <c r="BV825" s="13">
        <v>-8.2899999999999991</v>
      </c>
      <c r="BW825" s="13">
        <v>-8.2899999999999991</v>
      </c>
      <c r="BX825" s="13">
        <v>126.9</v>
      </c>
      <c r="BY825" s="13">
        <v>327.20000000000005</v>
      </c>
      <c r="BZ825" s="13">
        <v>112.4</v>
      </c>
      <c r="CA825" s="13">
        <v>231.7</v>
      </c>
      <c r="CB825" s="13">
        <v>0</v>
      </c>
      <c r="CC825" s="15">
        <v>0.85599999999999998</v>
      </c>
      <c r="CD825" s="15">
        <v>0.501</v>
      </c>
      <c r="CE825" s="15">
        <v>0.36</v>
      </c>
      <c r="CF825" s="15">
        <v>0.85914904026750394</v>
      </c>
      <c r="CG825" s="15">
        <v>0.50813748553986982</v>
      </c>
      <c r="CH825" s="13">
        <v>20.732428571428574</v>
      </c>
      <c r="CI825" s="13">
        <v>11.261428571428569</v>
      </c>
      <c r="CJ825" s="13">
        <v>0</v>
      </c>
      <c r="CK825" s="12">
        <f t="shared" si="24"/>
        <v>0</v>
      </c>
      <c r="CL825" s="36">
        <f t="shared" si="25"/>
        <v>0.72464393612429867</v>
      </c>
      <c r="CM825" s="13" t="s">
        <v>7128</v>
      </c>
      <c r="CN825" s="13" t="s">
        <v>7128</v>
      </c>
      <c r="CO825" s="13" t="s">
        <v>7128</v>
      </c>
      <c r="CP825" s="13" t="s">
        <v>7128</v>
      </c>
      <c r="CQ825" s="13" t="s">
        <v>7128</v>
      </c>
      <c r="CR825" s="13" t="s">
        <v>7128</v>
      </c>
      <c r="CS825" s="13" t="s">
        <v>7128</v>
      </c>
      <c r="CT825" s="13">
        <v>0.98560000000000003</v>
      </c>
      <c r="CU825" s="13">
        <v>-36.096800000000002</v>
      </c>
      <c r="CV825" s="13">
        <v>232.68559999999999</v>
      </c>
      <c r="CW825" s="13">
        <v>-8.6140000000000008</v>
      </c>
      <c r="CX825" s="12">
        <v>-0.108665870121421</v>
      </c>
      <c r="CY825" s="12">
        <v>-0.10998898184441974</v>
      </c>
      <c r="CZ825" s="15" t="s">
        <v>7128</v>
      </c>
      <c r="DA825" s="20"/>
      <c r="DB825" s="20"/>
    </row>
    <row r="826" spans="1:106" ht="24">
      <c r="A826" s="8" t="s">
        <v>1105</v>
      </c>
      <c r="B826" s="8" t="s">
        <v>1106</v>
      </c>
      <c r="C826" s="9" t="s">
        <v>7170</v>
      </c>
      <c r="D826" s="9" t="s">
        <v>7126</v>
      </c>
      <c r="E826" s="10" t="s">
        <v>7127</v>
      </c>
      <c r="F826" s="10" t="s">
        <v>7126</v>
      </c>
      <c r="G826" s="11">
        <v>1.06</v>
      </c>
      <c r="H826" s="11">
        <v>1.06</v>
      </c>
      <c r="I826" s="12">
        <v>9.0499999999999997E-2</v>
      </c>
      <c r="J826" s="12">
        <v>0.15243000000000001</v>
      </c>
      <c r="K826" s="12">
        <v>4.1999999999999996E-2</v>
      </c>
      <c r="L826" s="12">
        <v>9.8500000000000004E-2</v>
      </c>
      <c r="M826" s="12">
        <v>6.5019850000000004E-2</v>
      </c>
      <c r="N826" s="12">
        <v>0.15243000000000001</v>
      </c>
      <c r="O826" s="12">
        <v>-0.11647958677685952</v>
      </c>
      <c r="P826" s="12">
        <v>-0.10255956609091232</v>
      </c>
      <c r="Q826" s="13">
        <v>148.6</v>
      </c>
      <c r="R826" s="13">
        <v>0</v>
      </c>
      <c r="S826" s="13">
        <v>0</v>
      </c>
      <c r="T826" s="13">
        <v>0</v>
      </c>
      <c r="U826" s="13">
        <v>148.6</v>
      </c>
      <c r="V826" s="13">
        <v>0</v>
      </c>
      <c r="W826" s="13">
        <v>148.6</v>
      </c>
      <c r="X826" s="14">
        <v>0</v>
      </c>
      <c r="Y826" s="15">
        <v>0.63360881542699721</v>
      </c>
      <c r="Z826" s="14" t="s">
        <v>7128</v>
      </c>
      <c r="AA826" s="14">
        <v>0</v>
      </c>
      <c r="AB826" s="14" t="s">
        <v>7128</v>
      </c>
      <c r="AC826" s="14">
        <v>0</v>
      </c>
      <c r="AD826" s="13">
        <v>1.36</v>
      </c>
      <c r="AE826" s="15">
        <v>2.3385555555555557</v>
      </c>
      <c r="AF826" s="14">
        <v>0.20493901531919198</v>
      </c>
      <c r="AG826" s="14">
        <v>0.70411190263236656</v>
      </c>
      <c r="AH826" s="15">
        <v>0.37707948243992601</v>
      </c>
      <c r="AI826" s="5">
        <v>1.8098159509202454</v>
      </c>
      <c r="AJ826" s="15">
        <v>56.934865900383144</v>
      </c>
      <c r="AK826" s="15">
        <v>56.934865900383144</v>
      </c>
      <c r="AL826" s="15">
        <v>28.333333333333336</v>
      </c>
      <c r="AM826" s="15" t="s">
        <v>7128</v>
      </c>
      <c r="AN826" s="15" t="s">
        <v>7128</v>
      </c>
      <c r="AO826" s="15">
        <v>0.69896519285042336</v>
      </c>
      <c r="AP826" s="15">
        <v>8.3954802259887007</v>
      </c>
      <c r="AQ826" s="15">
        <v>5.1241379310344826</v>
      </c>
      <c r="AR826" s="15" t="s">
        <v>7128</v>
      </c>
      <c r="AS826" s="15">
        <v>0.69896519285042336</v>
      </c>
      <c r="AT826" s="14">
        <v>0.68582375478927204</v>
      </c>
      <c r="AU826" s="14">
        <v>1.2045760430686408E-2</v>
      </c>
      <c r="AV826" s="12">
        <v>-0.35600000000000004</v>
      </c>
      <c r="AW826" s="12">
        <v>-0.24399999999999999</v>
      </c>
      <c r="AX826" s="12">
        <v>-6.3700000000000007E-2</v>
      </c>
      <c r="AY826" s="12">
        <v>4.9000000000000002E-2</v>
      </c>
      <c r="AZ826" s="14" t="s">
        <v>7128</v>
      </c>
      <c r="BA826" s="14">
        <v>6.9800000000000001E-2</v>
      </c>
      <c r="BB826" s="14">
        <v>3.59504132231405E-2</v>
      </c>
      <c r="BC826" s="14">
        <v>4.9870433909087686E-2</v>
      </c>
      <c r="BD826" s="14">
        <v>1.2276575729068673E-2</v>
      </c>
      <c r="BE826" s="14">
        <v>8.3254938852304797E-2</v>
      </c>
      <c r="BF826" s="14">
        <v>0.49267399267399264</v>
      </c>
      <c r="BG826" s="14">
        <v>0.20860000000000001</v>
      </c>
      <c r="BH826" s="13">
        <v>2.61</v>
      </c>
      <c r="BI826" s="13">
        <v>2.61</v>
      </c>
      <c r="BJ826" s="13">
        <v>17.7</v>
      </c>
      <c r="BK826" s="13">
        <v>17.7</v>
      </c>
      <c r="BL826" s="13">
        <v>212.6</v>
      </c>
      <c r="BM826" s="13">
        <v>212.6</v>
      </c>
      <c r="BN826" s="13">
        <v>29</v>
      </c>
      <c r="BO826" s="13">
        <v>29</v>
      </c>
      <c r="BP826" s="13">
        <v>8.9796703296703289</v>
      </c>
      <c r="BQ826" s="13">
        <v>11.9</v>
      </c>
      <c r="BR826" s="13">
        <v>-2.9699999999999998</v>
      </c>
      <c r="BS826" s="13">
        <v>-8.74</v>
      </c>
      <c r="BT826" s="14">
        <v>-1.304056782720431</v>
      </c>
      <c r="BU826" s="13">
        <v>20.689670329670328</v>
      </c>
      <c r="BV826" s="13">
        <v>2.42</v>
      </c>
      <c r="BW826" s="13">
        <v>14.32</v>
      </c>
      <c r="BX826" s="13">
        <v>72.599999999999994</v>
      </c>
      <c r="BY826" s="13">
        <v>180.06</v>
      </c>
      <c r="BZ826" s="13">
        <v>0</v>
      </c>
      <c r="CA826" s="13">
        <v>0</v>
      </c>
      <c r="CB826" s="13">
        <v>-1.79</v>
      </c>
      <c r="CC826" s="15">
        <v>0.96199999999999997</v>
      </c>
      <c r="CD826" s="15">
        <v>0.59799999999999998</v>
      </c>
      <c r="CE826" s="15">
        <v>0.36</v>
      </c>
      <c r="CF826" s="15">
        <v>0.86001594738612008</v>
      </c>
      <c r="CG826" s="15">
        <v>0.83478001082744291</v>
      </c>
      <c r="CH826" s="13">
        <v>20.972857142857144</v>
      </c>
      <c r="CI826" s="13">
        <v>11.187142857142858</v>
      </c>
      <c r="CJ826" s="13">
        <v>-1.79</v>
      </c>
      <c r="CK826" s="12">
        <f t="shared" si="24"/>
        <v>0.7396694214876034</v>
      </c>
      <c r="CL826" s="36" t="str">
        <f t="shared" si="25"/>
        <v>NA</v>
      </c>
      <c r="CM826" s="13">
        <v>5.46</v>
      </c>
      <c r="CN826" s="13">
        <v>2.69</v>
      </c>
      <c r="CO826" s="13">
        <v>2.61</v>
      </c>
      <c r="CP826" s="13">
        <v>148.6</v>
      </c>
      <c r="CQ826" s="13">
        <v>29</v>
      </c>
      <c r="CR826" s="13">
        <v>148.6</v>
      </c>
      <c r="CS826" s="13">
        <v>2.42</v>
      </c>
      <c r="CT826" s="13">
        <v>1.675</v>
      </c>
      <c r="CU826" s="13">
        <v>17.913800000000002</v>
      </c>
      <c r="CV826" s="13">
        <v>1.675</v>
      </c>
      <c r="CW826" s="13">
        <v>29.545000000000002</v>
      </c>
      <c r="CX826" s="12">
        <v>3.8018175698418047E-2</v>
      </c>
      <c r="CY826" s="12">
        <v>5.0007629955906296E-2</v>
      </c>
      <c r="CZ826" s="15">
        <v>5.0296158402436957</v>
      </c>
      <c r="DA826" s="20"/>
      <c r="DB826" s="20"/>
    </row>
    <row r="827" spans="1:106">
      <c r="A827" s="8" t="s">
        <v>767</v>
      </c>
      <c r="B827" s="8" t="s">
        <v>768</v>
      </c>
      <c r="C827" s="9" t="s">
        <v>7162</v>
      </c>
      <c r="D827" s="9" t="s">
        <v>7126</v>
      </c>
      <c r="E827" s="10" t="s">
        <v>7127</v>
      </c>
      <c r="F827" s="10" t="s">
        <v>7126</v>
      </c>
      <c r="G827" s="11">
        <v>0.8</v>
      </c>
      <c r="H827" s="11">
        <v>0.8</v>
      </c>
      <c r="I827" s="12">
        <v>9.0499999999999997E-2</v>
      </c>
      <c r="J827" s="12">
        <v>0.12890000000000001</v>
      </c>
      <c r="K827" s="12">
        <v>3.6999999999999998E-2</v>
      </c>
      <c r="L827" s="12">
        <v>9.35E-2</v>
      </c>
      <c r="M827" s="12">
        <v>6.1719349999999999E-2</v>
      </c>
      <c r="N827" s="12">
        <v>0.12890000000000001</v>
      </c>
      <c r="O827" s="12" t="s">
        <v>7128</v>
      </c>
      <c r="P827" s="12" t="s">
        <v>7128</v>
      </c>
      <c r="Q827" s="13">
        <v>118</v>
      </c>
      <c r="R827" s="13">
        <v>0</v>
      </c>
      <c r="S827" s="13">
        <v>0</v>
      </c>
      <c r="T827" s="13">
        <v>0</v>
      </c>
      <c r="U827" s="13">
        <v>118</v>
      </c>
      <c r="V827" s="13">
        <v>0</v>
      </c>
      <c r="W827" s="13">
        <v>118</v>
      </c>
      <c r="X827" s="14">
        <v>0</v>
      </c>
      <c r="Y827" s="15">
        <v>0.15826330532212884</v>
      </c>
      <c r="Z827" s="14" t="s">
        <v>7128</v>
      </c>
      <c r="AA827" s="14">
        <v>0</v>
      </c>
      <c r="AB827" s="14" t="s">
        <v>7128</v>
      </c>
      <c r="AC827" s="14">
        <v>0</v>
      </c>
      <c r="AD827" s="13">
        <v>0.33100000000000002</v>
      </c>
      <c r="AE827" s="15">
        <v>2.1231111111111116</v>
      </c>
      <c r="AF827" s="14">
        <v>0.18708286933869708</v>
      </c>
      <c r="AG827" s="14">
        <v>0.55884325683887925</v>
      </c>
      <c r="AH827" s="15">
        <v>0.35439560439560441</v>
      </c>
      <c r="AI827" s="5">
        <v>1.524</v>
      </c>
      <c r="AJ827" s="15" t="s">
        <v>7128</v>
      </c>
      <c r="AK827" s="15" t="s">
        <v>7128</v>
      </c>
      <c r="AL827" s="15" t="s">
        <v>7128</v>
      </c>
      <c r="AM827" s="15" t="s">
        <v>7128</v>
      </c>
      <c r="AN827" s="15" t="s">
        <v>7128</v>
      </c>
      <c r="AO827" s="15">
        <v>0.3158458244111349</v>
      </c>
      <c r="AP827" s="15">
        <v>3.0971128608923881</v>
      </c>
      <c r="AQ827" s="15">
        <v>2.5053078556263269</v>
      </c>
      <c r="AR827" s="15" t="s">
        <v>7128</v>
      </c>
      <c r="AS827" s="15">
        <v>0.3158458244111349</v>
      </c>
      <c r="AT827" s="14" t="s">
        <v>7128</v>
      </c>
      <c r="AU827" s="14">
        <v>3.0254237288135595E-2</v>
      </c>
      <c r="AV827" s="12" t="s">
        <v>7128</v>
      </c>
      <c r="AW827" s="12" t="s">
        <v>7128</v>
      </c>
      <c r="AX827" s="12">
        <v>3.5799999999999998E-2</v>
      </c>
      <c r="AY827" s="12">
        <v>7.0999999999999994E-2</v>
      </c>
      <c r="AZ827" s="14" t="s">
        <v>7128</v>
      </c>
      <c r="BA827" s="14" t="s">
        <v>7128</v>
      </c>
      <c r="BB827" s="14" t="s">
        <v>7128</v>
      </c>
      <c r="BC827" s="14" t="s">
        <v>7128</v>
      </c>
      <c r="BD827" s="14">
        <v>-4.9785867237687367E-2</v>
      </c>
      <c r="BE827" s="14">
        <v>0.10198072805139186</v>
      </c>
      <c r="BF827" s="14">
        <v>0</v>
      </c>
      <c r="BG827" s="14">
        <v>0.17960000000000001</v>
      </c>
      <c r="BH827" s="13">
        <v>-18.600000000000001</v>
      </c>
      <c r="BI827" s="13">
        <v>-18.600000000000001</v>
      </c>
      <c r="BJ827" s="13">
        <v>38.1</v>
      </c>
      <c r="BK827" s="13">
        <v>38.1</v>
      </c>
      <c r="BL827" s="13">
        <v>373.6</v>
      </c>
      <c r="BM827" s="13">
        <v>373.6</v>
      </c>
      <c r="BN827" s="13">
        <v>47.1</v>
      </c>
      <c r="BO827" s="13">
        <v>47.1</v>
      </c>
      <c r="BP827" s="13">
        <v>38.1</v>
      </c>
      <c r="BQ827" s="13">
        <v>0</v>
      </c>
      <c r="BR827" s="13">
        <v>0</v>
      </c>
      <c r="BS827" s="13">
        <v>-11.3</v>
      </c>
      <c r="BT827" s="14">
        <v>-0.29658792650918636</v>
      </c>
      <c r="BU827" s="13">
        <v>49.400000000000006</v>
      </c>
      <c r="BV827" s="13">
        <v>-7.3000000000000007</v>
      </c>
      <c r="BW827" s="13">
        <v>-7.3000000000000007</v>
      </c>
      <c r="BX827" s="13">
        <v>0</v>
      </c>
      <c r="BY827" s="13">
        <v>0</v>
      </c>
      <c r="BZ827" s="13">
        <v>0</v>
      </c>
      <c r="CA827" s="13">
        <v>0</v>
      </c>
      <c r="CB827" s="13">
        <v>-3.5700000000000003</v>
      </c>
      <c r="CC827" s="15">
        <v>0.69699999999999995</v>
      </c>
      <c r="CD827" s="15">
        <v>0.90100000000000002</v>
      </c>
      <c r="CE827" s="15">
        <v>0.36</v>
      </c>
      <c r="CF827" s="15" t="s">
        <v>7128</v>
      </c>
      <c r="CG827" s="15" t="s">
        <v>7128</v>
      </c>
      <c r="CH827" s="13" t="s">
        <v>7128</v>
      </c>
      <c r="CI827" s="13" t="s">
        <v>7128</v>
      </c>
      <c r="CJ827" s="13">
        <v>-3.5700000000000003</v>
      </c>
      <c r="CK827" s="12" t="str">
        <f t="shared" si="24"/>
        <v>NA</v>
      </c>
      <c r="CL827" s="36" t="str">
        <f t="shared" si="25"/>
        <v>NA</v>
      </c>
      <c r="CM827" s="13" t="s">
        <v>7128</v>
      </c>
      <c r="CN827" s="13" t="s">
        <v>7128</v>
      </c>
      <c r="CO827" s="13" t="s">
        <v>7128</v>
      </c>
      <c r="CP827" s="13" t="s">
        <v>7128</v>
      </c>
      <c r="CQ827" s="13">
        <v>47.1</v>
      </c>
      <c r="CR827" s="13">
        <v>118</v>
      </c>
      <c r="CS827" s="13">
        <v>-7.3000000000000007</v>
      </c>
      <c r="CT827" s="13">
        <v>0.24399999999999999</v>
      </c>
      <c r="CU827" s="13">
        <v>37.992600000000003</v>
      </c>
      <c r="CV827" s="13">
        <v>0.24399999999999999</v>
      </c>
      <c r="CW827" s="13">
        <v>47.1</v>
      </c>
      <c r="CX827" s="12" t="s">
        <v>7128</v>
      </c>
      <c r="CY827" s="12" t="s">
        <v>7128</v>
      </c>
      <c r="CZ827" s="15">
        <v>2.5053078556263269</v>
      </c>
      <c r="DA827" s="20"/>
      <c r="DB827" s="20"/>
    </row>
    <row r="828" spans="1:106">
      <c r="A828" s="8" t="s">
        <v>913</v>
      </c>
      <c r="B828" s="8" t="s">
        <v>914</v>
      </c>
      <c r="C828" s="9" t="s">
        <v>7131</v>
      </c>
      <c r="D828" s="9" t="s">
        <v>7126</v>
      </c>
      <c r="E828" s="10" t="s">
        <v>7127</v>
      </c>
      <c r="F828" s="10" t="s">
        <v>7126</v>
      </c>
      <c r="G828" s="11">
        <v>0.79</v>
      </c>
      <c r="H828" s="11">
        <v>9.7909070464767627</v>
      </c>
      <c r="I828" s="12">
        <v>9.0499999999999997E-2</v>
      </c>
      <c r="J828" s="12">
        <v>0.94257708770614701</v>
      </c>
      <c r="K828" s="12">
        <v>4.1999999999999996E-2</v>
      </c>
      <c r="L828" s="12">
        <v>9.8500000000000004E-2</v>
      </c>
      <c r="M828" s="12">
        <v>6.5019850000000004E-2</v>
      </c>
      <c r="N828" s="12">
        <v>0.13582740792052267</v>
      </c>
      <c r="O828" s="12">
        <v>-1.3412986218651561</v>
      </c>
      <c r="P828" s="12">
        <v>-0.15419338510033839</v>
      </c>
      <c r="Q828" s="13">
        <v>133.4</v>
      </c>
      <c r="R828" s="13">
        <v>0</v>
      </c>
      <c r="S828" s="13">
        <v>1519.9</v>
      </c>
      <c r="T828" s="13">
        <v>1519.9</v>
      </c>
      <c r="U828" s="13">
        <v>1653.3000000000002</v>
      </c>
      <c r="V828" s="13">
        <v>40.5</v>
      </c>
      <c r="W828" s="13">
        <v>1612.8000000000002</v>
      </c>
      <c r="X828" s="14">
        <v>2.4496461622210121E-2</v>
      </c>
      <c r="Y828" s="15">
        <v>9.889174829819028E-2</v>
      </c>
      <c r="Z828" s="14">
        <v>0.89685490057237272</v>
      </c>
      <c r="AA828" s="14">
        <v>0.91931288937276956</v>
      </c>
      <c r="AB828" s="14">
        <v>8.6950800915331801</v>
      </c>
      <c r="AC828" s="14">
        <v>11.393553223388306</v>
      </c>
      <c r="AD828" s="13">
        <v>5.5E-2</v>
      </c>
      <c r="AE828" s="15">
        <v>2.7224444444444447</v>
      </c>
      <c r="AF828" s="14">
        <v>0.14832396974191325</v>
      </c>
      <c r="AG828" s="14">
        <v>0.73218105063508088</v>
      </c>
      <c r="AH828" s="15">
        <v>0.31081081081081086</v>
      </c>
      <c r="AI828" s="5" t="s">
        <v>7128</v>
      </c>
      <c r="AJ828" s="15" t="s">
        <v>7128</v>
      </c>
      <c r="AK828" s="15" t="s">
        <v>7128</v>
      </c>
      <c r="AL828" s="15" t="s">
        <v>7128</v>
      </c>
      <c r="AM828" s="15" t="s">
        <v>7128</v>
      </c>
      <c r="AN828" s="15">
        <v>0.76315789473684204</v>
      </c>
      <c r="AO828" s="15">
        <v>0.46594481313307717</v>
      </c>
      <c r="AP828" s="15" t="s">
        <v>7128</v>
      </c>
      <c r="AQ828" s="15" t="s">
        <v>7128</v>
      </c>
      <c r="AR828" s="15">
        <v>0.97497279651795443</v>
      </c>
      <c r="AS828" s="15">
        <v>5.6332518337408315</v>
      </c>
      <c r="AT828" s="14" t="s">
        <v>7128</v>
      </c>
      <c r="AU828" s="14">
        <v>0</v>
      </c>
      <c r="AV828" s="12" t="s">
        <v>7128</v>
      </c>
      <c r="AW828" s="12" t="s">
        <v>7128</v>
      </c>
      <c r="AX828" s="12">
        <v>2.14</v>
      </c>
      <c r="AY828" s="12" t="s">
        <v>7128</v>
      </c>
      <c r="AZ828" s="14" t="s">
        <v>7128</v>
      </c>
      <c r="BA828" s="14" t="s">
        <v>7128</v>
      </c>
      <c r="BB828" s="14">
        <v>-0.39872153415900918</v>
      </c>
      <c r="BC828" s="14">
        <v>-1.8365977179815734E-2</v>
      </c>
      <c r="BD828" s="14">
        <v>-0.3485853999301432</v>
      </c>
      <c r="BE828" s="14">
        <v>-0.10513447432762836</v>
      </c>
      <c r="BF828" s="14">
        <v>0</v>
      </c>
      <c r="BG828" s="14">
        <v>0.30359999999999998</v>
      </c>
      <c r="BH828" s="13">
        <v>-99.8</v>
      </c>
      <c r="BI828" s="13">
        <v>-99.8</v>
      </c>
      <c r="BJ828" s="13">
        <v>-30.1</v>
      </c>
      <c r="BK828" s="13">
        <v>-30.1</v>
      </c>
      <c r="BL828" s="13">
        <v>286.3</v>
      </c>
      <c r="BM828" s="13">
        <v>286.3</v>
      </c>
      <c r="BN828" s="13">
        <v>-19.2</v>
      </c>
      <c r="BO828" s="13">
        <v>-19.2</v>
      </c>
      <c r="BP828" s="13">
        <v>-30.1</v>
      </c>
      <c r="BQ828" s="13">
        <v>0</v>
      </c>
      <c r="BR828" s="13">
        <v>0</v>
      </c>
      <c r="BS828" s="13">
        <v>-32.1</v>
      </c>
      <c r="BT828" s="14" t="s">
        <v>7128</v>
      </c>
      <c r="BU828" s="13">
        <v>2</v>
      </c>
      <c r="BV828" s="13">
        <v>-67.699999999999989</v>
      </c>
      <c r="BW828" s="13">
        <v>-67.699999999999989</v>
      </c>
      <c r="BX828" s="13">
        <v>250.3</v>
      </c>
      <c r="BY828" s="13">
        <v>1638.8999999999999</v>
      </c>
      <c r="BZ828" s="13">
        <v>174.8</v>
      </c>
      <c r="CA828" s="13">
        <v>1654.2</v>
      </c>
      <c r="CB828" s="13">
        <v>0</v>
      </c>
      <c r="CC828" s="15">
        <v>0.72399999999999998</v>
      </c>
      <c r="CD828" s="15">
        <v>1.5</v>
      </c>
      <c r="CE828" s="15">
        <v>0.36</v>
      </c>
      <c r="CF828" s="15" t="s">
        <v>7128</v>
      </c>
      <c r="CG828" s="15" t="s">
        <v>7128</v>
      </c>
      <c r="CH828" s="13" t="s">
        <v>7128</v>
      </c>
      <c r="CI828" s="13" t="s">
        <v>7128</v>
      </c>
      <c r="CJ828" s="13">
        <v>0</v>
      </c>
      <c r="CK828" s="12">
        <f t="shared" si="24"/>
        <v>0</v>
      </c>
      <c r="CL828" s="36">
        <f t="shared" si="25"/>
        <v>0.17307459799298755</v>
      </c>
      <c r="CM828" s="13" t="s">
        <v>7128</v>
      </c>
      <c r="CN828" s="13" t="s">
        <v>7128</v>
      </c>
      <c r="CO828" s="13" t="s">
        <v>7128</v>
      </c>
      <c r="CP828" s="13" t="s">
        <v>7128</v>
      </c>
      <c r="CQ828" s="13" t="s">
        <v>7128</v>
      </c>
      <c r="CR828" s="13" t="s">
        <v>7128</v>
      </c>
      <c r="CS828" s="13" t="s">
        <v>7128</v>
      </c>
      <c r="CT828" s="13">
        <v>0</v>
      </c>
      <c r="CU828" s="13">
        <v>-30.1</v>
      </c>
      <c r="CV828" s="13">
        <v>1654.2</v>
      </c>
      <c r="CW828" s="13">
        <v>-19.2</v>
      </c>
      <c r="CX828" s="12">
        <v>-0.39872153415900918</v>
      </c>
      <c r="CY828" s="12">
        <v>-1.8365977179815734E-2</v>
      </c>
      <c r="CZ828" s="15" t="s">
        <v>7128</v>
      </c>
      <c r="DA828" s="20"/>
      <c r="DB828" s="20"/>
    </row>
    <row r="829" spans="1:106">
      <c r="A829" s="8" t="s">
        <v>831</v>
      </c>
      <c r="B829" s="8" t="s">
        <v>832</v>
      </c>
      <c r="C829" s="9" t="s">
        <v>7131</v>
      </c>
      <c r="D829" s="9" t="s">
        <v>7126</v>
      </c>
      <c r="E829" s="10" t="s">
        <v>7127</v>
      </c>
      <c r="F829" s="10" t="s">
        <v>7126</v>
      </c>
      <c r="G829" s="11">
        <v>0.79</v>
      </c>
      <c r="H829" s="11">
        <v>0.79</v>
      </c>
      <c r="I829" s="12">
        <v>9.0499999999999997E-2</v>
      </c>
      <c r="J829" s="12">
        <v>0.127995</v>
      </c>
      <c r="K829" s="12">
        <v>4.7E-2</v>
      </c>
      <c r="L829" s="12">
        <v>0.10350000000000001</v>
      </c>
      <c r="M829" s="12">
        <v>6.8320350000000002E-2</v>
      </c>
      <c r="N829" s="12">
        <v>0.127995</v>
      </c>
      <c r="O829" s="12" t="s">
        <v>7128</v>
      </c>
      <c r="P829" s="12" t="s">
        <v>7128</v>
      </c>
      <c r="Q829" s="13">
        <v>5</v>
      </c>
      <c r="R829" s="13">
        <v>0</v>
      </c>
      <c r="S829" s="13">
        <v>0</v>
      </c>
      <c r="T829" s="13">
        <v>0</v>
      </c>
      <c r="U829" s="13">
        <v>5</v>
      </c>
      <c r="V829" s="13">
        <v>0</v>
      </c>
      <c r="W829" s="13">
        <v>5</v>
      </c>
      <c r="X829" s="14">
        <v>0</v>
      </c>
      <c r="Y829" s="15">
        <v>0.2608695652173913</v>
      </c>
      <c r="Z829" s="14" t="s">
        <v>7128</v>
      </c>
      <c r="AA829" s="14">
        <v>0</v>
      </c>
      <c r="AB829" s="14" t="s">
        <v>7128</v>
      </c>
      <c r="AC829" s="14">
        <v>0</v>
      </c>
      <c r="AD829" s="13">
        <v>0.436</v>
      </c>
      <c r="AE829" s="15">
        <v>-1.5205000000000004</v>
      </c>
      <c r="AF829" s="14">
        <v>0.15491933384829668</v>
      </c>
      <c r="AG829" s="14" t="s">
        <v>7128</v>
      </c>
      <c r="AH829" s="15">
        <v>0.48284313725490202</v>
      </c>
      <c r="AI829" s="5" t="s">
        <v>7128</v>
      </c>
      <c r="AJ829" s="15" t="s">
        <v>7128</v>
      </c>
      <c r="AK829" s="15" t="s">
        <v>7128</v>
      </c>
      <c r="AL829" s="15" t="s">
        <v>7128</v>
      </c>
      <c r="AM829" s="15" t="s">
        <v>7128</v>
      </c>
      <c r="AN829" s="15" t="s">
        <v>7128</v>
      </c>
      <c r="AO829" s="15">
        <v>1.5267175572519083E-2</v>
      </c>
      <c r="AP829" s="15" t="s">
        <v>7128</v>
      </c>
      <c r="AQ829" s="15" t="s">
        <v>7128</v>
      </c>
      <c r="AR829" s="15" t="s">
        <v>7128</v>
      </c>
      <c r="AS829" s="15">
        <v>1.5267175572519083E-2</v>
      </c>
      <c r="AT829" s="14" t="s">
        <v>7128</v>
      </c>
      <c r="AU829" s="14">
        <v>0</v>
      </c>
      <c r="AV829" s="12" t="s">
        <v>7128</v>
      </c>
      <c r="AW829" s="12" t="s">
        <v>7128</v>
      </c>
      <c r="AX829" s="12" t="s">
        <v>7128</v>
      </c>
      <c r="AY829" s="12">
        <v>3.9700000000000004E-3</v>
      </c>
      <c r="AZ829" s="14" t="s">
        <v>7128</v>
      </c>
      <c r="BA829" s="14" t="s">
        <v>7128</v>
      </c>
      <c r="BB829" s="14" t="s">
        <v>7128</v>
      </c>
      <c r="BC829" s="14" t="s">
        <v>7128</v>
      </c>
      <c r="BD829" s="14">
        <v>-0.23358778625954199</v>
      </c>
      <c r="BE829" s="14">
        <v>-0.23114503816793894</v>
      </c>
      <c r="BF829" s="14">
        <v>0</v>
      </c>
      <c r="BG829" s="14" t="s">
        <v>7128</v>
      </c>
      <c r="BH829" s="13">
        <v>-76.5</v>
      </c>
      <c r="BI829" s="13">
        <v>-76.5</v>
      </c>
      <c r="BJ829" s="13">
        <v>-75.7</v>
      </c>
      <c r="BK829" s="13">
        <v>-75.7</v>
      </c>
      <c r="BL829" s="13">
        <v>327.5</v>
      </c>
      <c r="BM829" s="13">
        <v>327.5</v>
      </c>
      <c r="BN829" s="13">
        <v>-53</v>
      </c>
      <c r="BO829" s="13">
        <v>-53</v>
      </c>
      <c r="BP829" s="13">
        <v>-75.7</v>
      </c>
      <c r="BQ829" s="13">
        <v>0</v>
      </c>
      <c r="BR829" s="13">
        <v>0</v>
      </c>
      <c r="BS829" s="13">
        <v>-25.5</v>
      </c>
      <c r="BT829" s="14" t="s">
        <v>7128</v>
      </c>
      <c r="BU829" s="13">
        <v>-50.2</v>
      </c>
      <c r="BV829" s="13">
        <v>-51</v>
      </c>
      <c r="BW829" s="13">
        <v>-51</v>
      </c>
      <c r="BX829" s="13">
        <v>0</v>
      </c>
      <c r="BY829" s="13">
        <v>0</v>
      </c>
      <c r="BZ829" s="13">
        <v>0</v>
      </c>
      <c r="CA829" s="13">
        <v>0</v>
      </c>
      <c r="CB829" s="13">
        <v>0</v>
      </c>
      <c r="CC829" s="15">
        <v>-0.91500000000000004</v>
      </c>
      <c r="CD829" s="15">
        <v>0.19900000000000001</v>
      </c>
      <c r="CE829" s="15">
        <v>0.36</v>
      </c>
      <c r="CF829" s="15" t="s">
        <v>7128</v>
      </c>
      <c r="CG829" s="15" t="s">
        <v>7128</v>
      </c>
      <c r="CH829" s="13" t="s">
        <v>7128</v>
      </c>
      <c r="CI829" s="13" t="s">
        <v>7128</v>
      </c>
      <c r="CJ829" s="13">
        <v>0</v>
      </c>
      <c r="CK829" s="12">
        <f t="shared" si="24"/>
        <v>0</v>
      </c>
      <c r="CL829" s="36" t="str">
        <f t="shared" si="25"/>
        <v>NA</v>
      </c>
      <c r="CM829" s="13" t="s">
        <v>7128</v>
      </c>
      <c r="CN829" s="13" t="s">
        <v>7128</v>
      </c>
      <c r="CO829" s="13" t="s">
        <v>7128</v>
      </c>
      <c r="CP829" s="13" t="s">
        <v>7128</v>
      </c>
      <c r="CQ829" s="13" t="s">
        <v>7128</v>
      </c>
      <c r="CR829" s="13" t="s">
        <v>7128</v>
      </c>
      <c r="CS829" s="13" t="s">
        <v>7128</v>
      </c>
      <c r="CT829" s="13">
        <v>0.40339999999999998</v>
      </c>
      <c r="CU829" s="13">
        <v>-75.960000000000008</v>
      </c>
      <c r="CV829" s="13">
        <v>0.40339999999999998</v>
      </c>
      <c r="CW829" s="13">
        <v>-53</v>
      </c>
      <c r="CX829" s="12" t="s">
        <v>7128</v>
      </c>
      <c r="CY829" s="12" t="s">
        <v>7128</v>
      </c>
      <c r="CZ829" s="15" t="s">
        <v>7128</v>
      </c>
      <c r="DA829" s="20"/>
      <c r="DB829" s="20"/>
    </row>
    <row r="830" spans="1:106" ht="24">
      <c r="A830" s="8" t="s">
        <v>4255</v>
      </c>
      <c r="B830" s="8" t="s">
        <v>4256</v>
      </c>
      <c r="C830" s="9" t="s">
        <v>7145</v>
      </c>
      <c r="D830" s="9" t="s">
        <v>7126</v>
      </c>
      <c r="E830" s="10" t="s">
        <v>7127</v>
      </c>
      <c r="F830" s="10" t="s">
        <v>7126</v>
      </c>
      <c r="G830" s="11">
        <v>0.89</v>
      </c>
      <c r="H830" s="11">
        <v>0.89</v>
      </c>
      <c r="I830" s="12">
        <v>9.0499999999999997E-2</v>
      </c>
      <c r="J830" s="12">
        <v>0.137045</v>
      </c>
      <c r="K830" s="12">
        <v>4.1999999999999996E-2</v>
      </c>
      <c r="L830" s="12">
        <v>9.8500000000000004E-2</v>
      </c>
      <c r="M830" s="12">
        <v>6.5019850000000004E-2</v>
      </c>
      <c r="N830" s="12">
        <v>0.137045</v>
      </c>
      <c r="O830" s="12">
        <v>-2.6754172259507825E-2</v>
      </c>
      <c r="P830" s="12">
        <v>-0.11404883509108341</v>
      </c>
      <c r="Q830" s="13">
        <v>6.14</v>
      </c>
      <c r="R830" s="13">
        <v>0</v>
      </c>
      <c r="S830" s="13">
        <v>0</v>
      </c>
      <c r="T830" s="13">
        <v>0</v>
      </c>
      <c r="U830" s="13">
        <v>6.14</v>
      </c>
      <c r="V830" s="13">
        <v>0</v>
      </c>
      <c r="W830" s="13">
        <v>6.14</v>
      </c>
      <c r="X830" s="14">
        <v>0</v>
      </c>
      <c r="Y830" s="15">
        <v>0.44444444444444442</v>
      </c>
      <c r="Z830" s="14">
        <v>0</v>
      </c>
      <c r="AA830" s="14">
        <v>0</v>
      </c>
      <c r="AB830" s="14">
        <v>0</v>
      </c>
      <c r="AC830" s="14">
        <v>0</v>
      </c>
      <c r="AD830" s="13">
        <v>1.37</v>
      </c>
      <c r="AE830" s="15">
        <v>1.784111111111111</v>
      </c>
      <c r="AF830" s="14">
        <v>0.15811388300841897</v>
      </c>
      <c r="AG830" s="14">
        <v>0.79215055387217903</v>
      </c>
      <c r="AH830" s="15">
        <v>0.60493827160493829</v>
      </c>
      <c r="AI830" s="5" t="s">
        <v>7128</v>
      </c>
      <c r="AJ830" s="15">
        <v>7.2065727699530511</v>
      </c>
      <c r="AK830" s="15">
        <v>6.2271805273833669</v>
      </c>
      <c r="AL830" s="15">
        <v>5.3307392996108955</v>
      </c>
      <c r="AM830" s="15">
        <v>0.25737759892689466</v>
      </c>
      <c r="AN830" s="15">
        <v>0.67546754675467546</v>
      </c>
      <c r="AO830" s="15">
        <v>1.4413145539906103</v>
      </c>
      <c r="AP830" s="15">
        <v>26.239316239316235</v>
      </c>
      <c r="AQ830" s="15">
        <v>22.740740740740737</v>
      </c>
      <c r="AR830" s="15">
        <v>0.67546754675467546</v>
      </c>
      <c r="AS830" s="15">
        <v>1.4413145539906103</v>
      </c>
      <c r="AT830" s="14">
        <v>0</v>
      </c>
      <c r="AU830" s="14">
        <v>0</v>
      </c>
      <c r="AV830" s="12">
        <v>0.26600000000000001</v>
      </c>
      <c r="AW830" s="12">
        <v>0.20399999999999999</v>
      </c>
      <c r="AX830" s="12">
        <v>0.157</v>
      </c>
      <c r="AY830" s="12">
        <v>3.6600000000000001E-2</v>
      </c>
      <c r="AZ830" s="14">
        <v>0.28000000000000003</v>
      </c>
      <c r="BA830" s="14" t="s">
        <v>7128</v>
      </c>
      <c r="BB830" s="14">
        <v>0.11029082774049218</v>
      </c>
      <c r="BC830" s="14">
        <v>2.2996164908916587E-2</v>
      </c>
      <c r="BD830" s="14">
        <v>0.23420427553444181</v>
      </c>
      <c r="BE830" s="14">
        <v>5.558194774346794E-2</v>
      </c>
      <c r="BF830" s="14">
        <v>0.12142857142857143</v>
      </c>
      <c r="BG830" s="14" t="s">
        <v>7128</v>
      </c>
      <c r="BH830" s="13">
        <v>0.85199999999999998</v>
      </c>
      <c r="BI830" s="13">
        <v>0.98599999999999999</v>
      </c>
      <c r="BJ830" s="13">
        <v>0.23400000000000001</v>
      </c>
      <c r="BK830" s="13">
        <v>0.23400000000000001</v>
      </c>
      <c r="BL830" s="13">
        <v>4.26</v>
      </c>
      <c r="BM830" s="13">
        <v>4.21</v>
      </c>
      <c r="BN830" s="13">
        <v>0.28799999999999998</v>
      </c>
      <c r="BO830" s="13">
        <v>0.27</v>
      </c>
      <c r="BP830" s="13">
        <v>0.20558571428571429</v>
      </c>
      <c r="BQ830" s="13">
        <v>0</v>
      </c>
      <c r="BR830" s="13">
        <v>0</v>
      </c>
      <c r="BS830" s="13">
        <v>-2.4E-2</v>
      </c>
      <c r="BT830" s="14">
        <v>-0.11673962893475089</v>
      </c>
      <c r="BU830" s="13">
        <v>0.22958571428571428</v>
      </c>
      <c r="BV830" s="13">
        <v>1.01</v>
      </c>
      <c r="BW830" s="13">
        <v>1.01</v>
      </c>
      <c r="BX830" s="13">
        <v>8.94</v>
      </c>
      <c r="BY830" s="13">
        <v>8.94</v>
      </c>
      <c r="BZ830" s="13">
        <v>9.09</v>
      </c>
      <c r="CA830" s="13">
        <v>9.09</v>
      </c>
      <c r="CB830" s="13">
        <v>0</v>
      </c>
      <c r="CC830" s="15">
        <v>0.83499999999999996</v>
      </c>
      <c r="CD830" s="15">
        <v>0.251</v>
      </c>
      <c r="CE830" s="15">
        <v>0.36</v>
      </c>
      <c r="CF830" s="15">
        <v>0.64887118897861584</v>
      </c>
      <c r="CG830" s="15">
        <v>0.57257828893316831</v>
      </c>
      <c r="CH830" s="13">
        <v>0.9094000000000001</v>
      </c>
      <c r="CI830" s="13">
        <v>0.86529999999999985</v>
      </c>
      <c r="CJ830" s="13">
        <v>0</v>
      </c>
      <c r="CK830" s="12">
        <f t="shared" si="24"/>
        <v>0</v>
      </c>
      <c r="CL830" s="36">
        <f t="shared" si="25"/>
        <v>0.46864686468646866</v>
      </c>
      <c r="CM830" s="13">
        <v>1.1200000000000001</v>
      </c>
      <c r="CN830" s="13">
        <v>0.13600000000000001</v>
      </c>
      <c r="CO830" s="13">
        <v>0.98599999999999999</v>
      </c>
      <c r="CP830" s="13">
        <v>6.14</v>
      </c>
      <c r="CQ830" s="13">
        <v>0.27</v>
      </c>
      <c r="CR830" s="13">
        <v>6.14</v>
      </c>
      <c r="CS830" s="13" t="s">
        <v>7128</v>
      </c>
      <c r="CT830" s="13">
        <v>0</v>
      </c>
      <c r="CU830" s="13">
        <v>0.23400000000000001</v>
      </c>
      <c r="CV830" s="13">
        <v>9.09</v>
      </c>
      <c r="CW830" s="13">
        <v>0.28799999999999998</v>
      </c>
      <c r="CX830" s="12">
        <v>0.11029082774049218</v>
      </c>
      <c r="CY830" s="12">
        <v>2.2996164908916587E-2</v>
      </c>
      <c r="CZ830" s="15">
        <v>21.319444444444446</v>
      </c>
      <c r="DA830" s="20"/>
      <c r="DB830" s="20"/>
    </row>
    <row r="831" spans="1:106">
      <c r="A831" s="8" t="s">
        <v>1117</v>
      </c>
      <c r="B831" s="8" t="s">
        <v>1118</v>
      </c>
      <c r="C831" s="9" t="s">
        <v>7170</v>
      </c>
      <c r="D831" s="9" t="s">
        <v>7126</v>
      </c>
      <c r="E831" s="10" t="s">
        <v>7127</v>
      </c>
      <c r="F831" s="10" t="s">
        <v>7126</v>
      </c>
      <c r="G831" s="11">
        <v>1.06</v>
      </c>
      <c r="H831" s="11">
        <v>1.1615960626080788</v>
      </c>
      <c r="I831" s="12">
        <v>9.0499999999999997E-2</v>
      </c>
      <c r="J831" s="12">
        <v>0.16162444366603113</v>
      </c>
      <c r="K831" s="12">
        <v>3.2000000000000001E-2</v>
      </c>
      <c r="L831" s="12">
        <v>8.8499999999999995E-2</v>
      </c>
      <c r="M831" s="12">
        <v>5.8418850000000001E-2</v>
      </c>
      <c r="N831" s="12">
        <v>0.14882847338123908</v>
      </c>
      <c r="O831" s="12">
        <v>-6.2013548724396877E-2</v>
      </c>
      <c r="P831" s="12">
        <v>-9.2192290277481131E-2</v>
      </c>
      <c r="Q831" s="13">
        <v>356.1</v>
      </c>
      <c r="R831" s="13">
        <v>0</v>
      </c>
      <c r="S831" s="13">
        <v>50.4</v>
      </c>
      <c r="T831" s="13">
        <v>50.4</v>
      </c>
      <c r="U831" s="13">
        <v>406.5</v>
      </c>
      <c r="V831" s="13">
        <v>0</v>
      </c>
      <c r="W831" s="13">
        <v>406.5</v>
      </c>
      <c r="X831" s="14">
        <v>0</v>
      </c>
      <c r="Y831" s="15">
        <v>3.3123028391167195E-2</v>
      </c>
      <c r="Z831" s="14">
        <v>0.39405785770132912</v>
      </c>
      <c r="AA831" s="14">
        <v>0.12398523985239852</v>
      </c>
      <c r="AB831" s="14">
        <v>0.65032258064516124</v>
      </c>
      <c r="AC831" s="14">
        <v>0.14153327716933445</v>
      </c>
      <c r="AD831" s="13">
        <v>2.25</v>
      </c>
      <c r="AE831" s="15">
        <v>0.84188888888888902</v>
      </c>
      <c r="AF831" s="14">
        <v>0.10488088481701516</v>
      </c>
      <c r="AG831" s="14">
        <v>0.30320110338009831</v>
      </c>
      <c r="AH831" s="15">
        <v>0.19999999999999998</v>
      </c>
      <c r="AI831" s="5">
        <v>4.67741935483871</v>
      </c>
      <c r="AJ831" s="15">
        <v>46.306892067620289</v>
      </c>
      <c r="AK831" s="15">
        <v>46.367187500000007</v>
      </c>
      <c r="AL831" s="15">
        <v>33.088235294117645</v>
      </c>
      <c r="AM831" s="15" t="s">
        <v>7128</v>
      </c>
      <c r="AN831" s="15">
        <v>4.5948387096774193</v>
      </c>
      <c r="AO831" s="15">
        <v>1.6941008563273074</v>
      </c>
      <c r="AP831" s="15">
        <v>35.043103448275865</v>
      </c>
      <c r="AQ831" s="15">
        <v>22.837078651685392</v>
      </c>
      <c r="AR831" s="15">
        <v>3.1782642689601248</v>
      </c>
      <c r="AS831" s="15">
        <v>1.9338725023786871</v>
      </c>
      <c r="AT831" s="14">
        <v>0</v>
      </c>
      <c r="AU831" s="14">
        <v>0</v>
      </c>
      <c r="AV831" s="12">
        <v>-0.124</v>
      </c>
      <c r="AW831" s="12">
        <v>-5.8299999999999998E-2</v>
      </c>
      <c r="AX831" s="12">
        <v>9.9900000000000003E-2</v>
      </c>
      <c r="AY831" s="12">
        <v>0.11800000000000001</v>
      </c>
      <c r="AZ831" s="14" t="s">
        <v>7128</v>
      </c>
      <c r="BA831" s="14">
        <v>0.157</v>
      </c>
      <c r="BB831" s="14">
        <v>9.9610894941634248E-2</v>
      </c>
      <c r="BC831" s="14">
        <v>5.6636183103757953E-2</v>
      </c>
      <c r="BD831" s="14">
        <v>3.7119381343644273E-2</v>
      </c>
      <c r="BE831" s="14">
        <v>5.6065732237796033E-2</v>
      </c>
      <c r="BF831" s="14">
        <v>0.32280701754385965</v>
      </c>
      <c r="BG831" s="14">
        <v>0.36810000000000004</v>
      </c>
      <c r="BH831" s="13">
        <v>7.69</v>
      </c>
      <c r="BI831" s="13">
        <v>7.68</v>
      </c>
      <c r="BJ831" s="13">
        <v>11.6</v>
      </c>
      <c r="BK831" s="13">
        <v>11.6</v>
      </c>
      <c r="BL831" s="13">
        <v>210.2</v>
      </c>
      <c r="BM831" s="13">
        <v>206.9</v>
      </c>
      <c r="BN831" s="13">
        <v>16.899999999999999</v>
      </c>
      <c r="BO831" s="13">
        <v>17.8</v>
      </c>
      <c r="BP831" s="13">
        <v>7.8554385964912274</v>
      </c>
      <c r="BQ831" s="13">
        <v>0</v>
      </c>
      <c r="BR831" s="13">
        <v>0</v>
      </c>
      <c r="BS831" s="13">
        <v>-6.23</v>
      </c>
      <c r="BT831" s="14">
        <v>-0.79308111488297317</v>
      </c>
      <c r="BU831" s="13">
        <v>14.085438596491228</v>
      </c>
      <c r="BV831" s="13">
        <v>13.91</v>
      </c>
      <c r="BW831" s="13">
        <v>13.91</v>
      </c>
      <c r="BX831" s="13">
        <v>77.099999999999994</v>
      </c>
      <c r="BY831" s="13">
        <v>138.69999999999999</v>
      </c>
      <c r="BZ831" s="13">
        <v>77.5</v>
      </c>
      <c r="CA831" s="13">
        <v>127.9</v>
      </c>
      <c r="CB831" s="13">
        <v>0</v>
      </c>
      <c r="CC831" s="15">
        <v>0.21199999999999999</v>
      </c>
      <c r="CD831" s="15">
        <v>0.48799999999999999</v>
      </c>
      <c r="CE831" s="15">
        <v>0.36</v>
      </c>
      <c r="CF831" s="15" t="s">
        <v>7128</v>
      </c>
      <c r="CG831" s="15" t="s">
        <v>7128</v>
      </c>
      <c r="CH831" s="13" t="s">
        <v>7128</v>
      </c>
      <c r="CI831" s="13" t="s">
        <v>7128</v>
      </c>
      <c r="CJ831" s="13">
        <v>0</v>
      </c>
      <c r="CK831" s="12">
        <f t="shared" si="24"/>
        <v>0</v>
      </c>
      <c r="CL831" s="36">
        <f t="shared" si="25"/>
        <v>1.6434714620797497</v>
      </c>
      <c r="CM831" s="13">
        <v>11.4</v>
      </c>
      <c r="CN831" s="13">
        <v>3.68</v>
      </c>
      <c r="CO831" s="13">
        <v>7.68</v>
      </c>
      <c r="CP831" s="13">
        <v>356.1</v>
      </c>
      <c r="CQ831" s="13">
        <v>17.8</v>
      </c>
      <c r="CR831" s="13">
        <v>406.5</v>
      </c>
      <c r="CS831" s="13" t="s">
        <v>7128</v>
      </c>
      <c r="CT831" s="13">
        <v>2.6721999999999997</v>
      </c>
      <c r="CU831" s="13">
        <v>11.7384</v>
      </c>
      <c r="CV831" s="13">
        <v>130.57220000000001</v>
      </c>
      <c r="CW831" s="13">
        <v>17.828999999999997</v>
      </c>
      <c r="CX831" s="12">
        <v>9.8009080857742417E-2</v>
      </c>
      <c r="CY831" s="12">
        <v>5.6228608632129647E-2</v>
      </c>
      <c r="CZ831" s="15">
        <v>22.79993269392563</v>
      </c>
      <c r="DA831" s="20"/>
      <c r="DB831" s="20"/>
    </row>
    <row r="832" spans="1:106" ht="24">
      <c r="A832" s="8" t="s">
        <v>1941</v>
      </c>
      <c r="B832" s="8" t="s">
        <v>1942</v>
      </c>
      <c r="C832" s="9" t="s">
        <v>7170</v>
      </c>
      <c r="D832" s="9" t="s">
        <v>7126</v>
      </c>
      <c r="E832" s="10" t="s">
        <v>7127</v>
      </c>
      <c r="F832" s="10" t="s">
        <v>7126</v>
      </c>
      <c r="G832" s="11">
        <v>1.06</v>
      </c>
      <c r="H832" s="11">
        <v>2.6814851485148519</v>
      </c>
      <c r="I832" s="12">
        <v>9.0499999999999997E-2</v>
      </c>
      <c r="J832" s="12">
        <v>0.29917440594059408</v>
      </c>
      <c r="K832" s="12">
        <v>3.6999999999999998E-2</v>
      </c>
      <c r="L832" s="12">
        <v>9.35E-2</v>
      </c>
      <c r="M832" s="12">
        <v>6.1719349999999999E-2</v>
      </c>
      <c r="N832" s="12">
        <v>0.15558612358121332</v>
      </c>
      <c r="O832" s="12">
        <v>-0.40720043630935765</v>
      </c>
      <c r="P832" s="12">
        <v>-0.22050250552690653</v>
      </c>
      <c r="Q832" s="13">
        <v>20.2</v>
      </c>
      <c r="R832" s="13">
        <v>0</v>
      </c>
      <c r="S832" s="13">
        <v>30.9</v>
      </c>
      <c r="T832" s="13">
        <v>30.9</v>
      </c>
      <c r="U832" s="13">
        <v>51.099999999999994</v>
      </c>
      <c r="V832" s="13">
        <v>0</v>
      </c>
      <c r="W832" s="13">
        <v>51.099999999999994</v>
      </c>
      <c r="X832" s="14">
        <v>0</v>
      </c>
      <c r="Y832" s="15">
        <v>0.11477045908183632</v>
      </c>
      <c r="Z832" s="14">
        <v>0.4238683127572016</v>
      </c>
      <c r="AA832" s="14">
        <v>0.6046966731898239</v>
      </c>
      <c r="AB832" s="14">
        <v>0.73571428571428565</v>
      </c>
      <c r="AC832" s="14">
        <v>1.5297029702970297</v>
      </c>
      <c r="AD832" s="13">
        <v>0.40300000000000002</v>
      </c>
      <c r="AE832" s="15">
        <v>0.43525000000000003</v>
      </c>
      <c r="AF832" s="14">
        <v>3.1622776601683791E-2</v>
      </c>
      <c r="AG832" s="14">
        <v>0.59767047777182369</v>
      </c>
      <c r="AH832" s="15">
        <v>0.36800000000000005</v>
      </c>
      <c r="AI832" s="5" t="s">
        <v>7128</v>
      </c>
      <c r="AJ832" s="15" t="s">
        <v>7128</v>
      </c>
      <c r="AK832" s="15" t="s">
        <v>7128</v>
      </c>
      <c r="AL832" s="15" t="s">
        <v>7128</v>
      </c>
      <c r="AM832" s="15" t="s">
        <v>7128</v>
      </c>
      <c r="AN832" s="15">
        <v>0.48095238095238091</v>
      </c>
      <c r="AO832" s="15">
        <v>0.28733997155049784</v>
      </c>
      <c r="AP832" s="15" t="s">
        <v>7128</v>
      </c>
      <c r="AQ832" s="15" t="s">
        <v>7128</v>
      </c>
      <c r="AR832" s="15">
        <v>0.70096021947873788</v>
      </c>
      <c r="AS832" s="15">
        <v>0.72688477951635844</v>
      </c>
      <c r="AT832" s="14" t="s">
        <v>7128</v>
      </c>
      <c r="AU832" s="14">
        <v>0</v>
      </c>
      <c r="AV832" s="12" t="s">
        <v>7128</v>
      </c>
      <c r="AW832" s="12" t="s">
        <v>7128</v>
      </c>
      <c r="AX832" s="12">
        <v>-5.57E-2</v>
      </c>
      <c r="AY832" s="12" t="s">
        <v>7128</v>
      </c>
      <c r="AZ832" s="14" t="s">
        <v>7128</v>
      </c>
      <c r="BA832" s="14" t="s">
        <v>7128</v>
      </c>
      <c r="BB832" s="14">
        <v>-0.10802603036876356</v>
      </c>
      <c r="BC832" s="14">
        <v>-6.4916381945693213E-2</v>
      </c>
      <c r="BD832" s="14">
        <v>-7.603053435114504E-2</v>
      </c>
      <c r="BE832" s="14">
        <v>-5.5114503816793892E-2</v>
      </c>
      <c r="BF832" s="14">
        <v>0</v>
      </c>
      <c r="BG832" s="14" t="s">
        <v>7128</v>
      </c>
      <c r="BH832" s="13">
        <v>-3.58</v>
      </c>
      <c r="BI832" s="13">
        <v>-4.9800000000000004</v>
      </c>
      <c r="BJ832" s="13">
        <v>-3.61</v>
      </c>
      <c r="BK832" s="13">
        <v>-3.61</v>
      </c>
      <c r="BL832" s="13">
        <v>70.3</v>
      </c>
      <c r="BM832" s="13">
        <v>65.5</v>
      </c>
      <c r="BN832" s="13">
        <v>-0.20899999999999999</v>
      </c>
      <c r="BO832" s="13">
        <v>-1.26</v>
      </c>
      <c r="BP832" s="13">
        <v>-3.61</v>
      </c>
      <c r="BQ832" s="13">
        <v>0</v>
      </c>
      <c r="BR832" s="13">
        <v>0</v>
      </c>
      <c r="BS832" s="13">
        <v>-3.09</v>
      </c>
      <c r="BT832" s="14" t="s">
        <v>7128</v>
      </c>
      <c r="BU832" s="13">
        <v>-0.52</v>
      </c>
      <c r="BV832" s="13">
        <v>-1.8900000000000006</v>
      </c>
      <c r="BW832" s="13">
        <v>-1.8900000000000006</v>
      </c>
      <c r="BX832" s="13">
        <v>46.1</v>
      </c>
      <c r="BY832" s="13">
        <v>55.61</v>
      </c>
      <c r="BZ832" s="13">
        <v>42</v>
      </c>
      <c r="CA832" s="13">
        <v>72.900000000000006</v>
      </c>
      <c r="CB832" s="13">
        <v>0</v>
      </c>
      <c r="CC832" s="15">
        <v>0.126</v>
      </c>
      <c r="CD832" s="15">
        <v>0.219</v>
      </c>
      <c r="CE832" s="15">
        <v>0.36</v>
      </c>
      <c r="CF832" s="15" t="s">
        <v>7128</v>
      </c>
      <c r="CG832" s="15" t="s">
        <v>7128</v>
      </c>
      <c r="CH832" s="13" t="s">
        <v>7128</v>
      </c>
      <c r="CI832" s="13" t="s">
        <v>7128</v>
      </c>
      <c r="CJ832" s="13">
        <v>0</v>
      </c>
      <c r="CK832" s="12">
        <f t="shared" si="24"/>
        <v>0</v>
      </c>
      <c r="CL832" s="36">
        <f t="shared" si="25"/>
        <v>0.96433470507544572</v>
      </c>
      <c r="CM832" s="13" t="s">
        <v>7128</v>
      </c>
      <c r="CN832" s="13" t="s">
        <v>7128</v>
      </c>
      <c r="CO832" s="13" t="s">
        <v>7128</v>
      </c>
      <c r="CP832" s="13" t="s">
        <v>7128</v>
      </c>
      <c r="CQ832" s="13" t="s">
        <v>7128</v>
      </c>
      <c r="CR832" s="13" t="s">
        <v>7128</v>
      </c>
      <c r="CS832" s="13" t="s">
        <v>7128</v>
      </c>
      <c r="CT832" s="13">
        <v>0</v>
      </c>
      <c r="CU832" s="13">
        <v>-3.61</v>
      </c>
      <c r="CV832" s="13">
        <v>72.900000000000006</v>
      </c>
      <c r="CW832" s="13">
        <v>-0.20899999999999999</v>
      </c>
      <c r="CX832" s="12">
        <v>-0.10802603036876356</v>
      </c>
      <c r="CY832" s="12">
        <v>-6.4916381945693213E-2</v>
      </c>
      <c r="CZ832" s="15" t="s">
        <v>7128</v>
      </c>
      <c r="DA832" s="20"/>
      <c r="DB832" s="20"/>
    </row>
    <row r="833" spans="1:106" ht="24">
      <c r="A833" s="8" t="s">
        <v>6239</v>
      </c>
      <c r="B833" s="8" t="s">
        <v>6240</v>
      </c>
      <c r="C833" s="9" t="s">
        <v>7137</v>
      </c>
      <c r="D833" s="9" t="s">
        <v>7126</v>
      </c>
      <c r="E833" s="10" t="s">
        <v>7127</v>
      </c>
      <c r="F833" s="10" t="s">
        <v>7126</v>
      </c>
      <c r="G833" s="11">
        <v>0.51</v>
      </c>
      <c r="H833" s="11">
        <v>1.0136842105263157</v>
      </c>
      <c r="I833" s="12">
        <v>9.0499999999999997E-2</v>
      </c>
      <c r="J833" s="12">
        <v>0.14823842105263157</v>
      </c>
      <c r="K833" s="12">
        <v>3.6999999999999998E-2</v>
      </c>
      <c r="L833" s="12">
        <v>9.35E-2</v>
      </c>
      <c r="M833" s="12">
        <v>6.1719349999999999E-2</v>
      </c>
      <c r="N833" s="12">
        <v>0.10524841534267911</v>
      </c>
      <c r="O833" s="12">
        <v>-0.4953886801199891</v>
      </c>
      <c r="P833" s="12">
        <v>-8.6273789254428496E-2</v>
      </c>
      <c r="Q833" s="13">
        <v>32.299999999999997</v>
      </c>
      <c r="R833" s="13">
        <v>0</v>
      </c>
      <c r="S833" s="13">
        <v>31.9</v>
      </c>
      <c r="T833" s="13">
        <v>31.9</v>
      </c>
      <c r="U833" s="13">
        <v>64.199999999999989</v>
      </c>
      <c r="V833" s="13">
        <v>0.36799999999999999</v>
      </c>
      <c r="W833" s="13">
        <v>63.831999999999987</v>
      </c>
      <c r="X833" s="14">
        <v>5.7320872274143307E-3</v>
      </c>
      <c r="Y833" s="15" t="s">
        <v>7128</v>
      </c>
      <c r="Z833" s="14">
        <v>0.93851132686084149</v>
      </c>
      <c r="AA833" s="14">
        <v>0.49688473520249227</v>
      </c>
      <c r="AB833" s="14">
        <v>15.263157894736842</v>
      </c>
      <c r="AC833" s="14">
        <v>0.98761609907120751</v>
      </c>
      <c r="AD833" s="13">
        <v>4.93</v>
      </c>
      <c r="AE833" s="15">
        <v>0.3350833333333334</v>
      </c>
      <c r="AF833" s="14">
        <v>4.4721359549995794E-2</v>
      </c>
      <c r="AG833" s="14">
        <v>0.50311529493745266</v>
      </c>
      <c r="AH833" s="15">
        <v>0.34890109890109888</v>
      </c>
      <c r="AI833" s="5">
        <v>0.26020408163265307</v>
      </c>
      <c r="AJ833" s="15" t="s">
        <v>7128</v>
      </c>
      <c r="AK833" s="15" t="s">
        <v>7128</v>
      </c>
      <c r="AL833" s="15" t="s">
        <v>7128</v>
      </c>
      <c r="AM833" s="15" t="s">
        <v>7128</v>
      </c>
      <c r="AN833" s="15">
        <v>15.454545454545455</v>
      </c>
      <c r="AO833" s="15">
        <v>2.4104477611940296</v>
      </c>
      <c r="AP833" s="15">
        <v>125.16078431372546</v>
      </c>
      <c r="AQ833" s="15">
        <v>37.770414201183428</v>
      </c>
      <c r="AR833" s="15">
        <v>1.8985188269585391</v>
      </c>
      <c r="AS833" s="15">
        <v>4.7635820895522381</v>
      </c>
      <c r="AT833" s="14" t="s">
        <v>7128</v>
      </c>
      <c r="AU833" s="14">
        <v>0</v>
      </c>
      <c r="AV833" s="12" t="s">
        <v>7128</v>
      </c>
      <c r="AW833" s="12" t="s">
        <v>7128</v>
      </c>
      <c r="AX833" s="12">
        <v>5.3699999999999998E-2</v>
      </c>
      <c r="AY833" s="12">
        <v>0.121</v>
      </c>
      <c r="AZ833" s="14" t="s">
        <v>7128</v>
      </c>
      <c r="BA833" s="14" t="s">
        <v>7128</v>
      </c>
      <c r="BB833" s="14">
        <v>-0.34715025906735753</v>
      </c>
      <c r="BC833" s="14">
        <v>1.8974626088250613E-2</v>
      </c>
      <c r="BD833" s="14">
        <v>-0.1</v>
      </c>
      <c r="BE833" s="14">
        <v>3.8059701492537311E-2</v>
      </c>
      <c r="BF833" s="14">
        <v>0</v>
      </c>
      <c r="BG833" s="14" t="s">
        <v>7128</v>
      </c>
      <c r="BH833" s="13">
        <v>-1.34</v>
      </c>
      <c r="BI833" s="13">
        <v>-1.34</v>
      </c>
      <c r="BJ833" s="13">
        <v>0.51</v>
      </c>
      <c r="BK833" s="13">
        <v>0.51</v>
      </c>
      <c r="BL833" s="13">
        <v>13.4</v>
      </c>
      <c r="BM833" s="13">
        <v>13.4</v>
      </c>
      <c r="BN833" s="13">
        <v>1.69</v>
      </c>
      <c r="BO833" s="13">
        <v>1.69</v>
      </c>
      <c r="BP833" s="13">
        <v>0.51</v>
      </c>
      <c r="BQ833" s="13">
        <v>0</v>
      </c>
      <c r="BR833" s="13">
        <v>0</v>
      </c>
      <c r="BS833" s="13">
        <v>-0.84799999999999998</v>
      </c>
      <c r="BT833" s="14">
        <v>-1.6627450980392156</v>
      </c>
      <c r="BU833" s="13">
        <v>1.3580000000000001</v>
      </c>
      <c r="BV833" s="13">
        <v>-0.4920000000000001</v>
      </c>
      <c r="BW833" s="13">
        <v>-0.4920000000000001</v>
      </c>
      <c r="BX833" s="13">
        <v>3.86</v>
      </c>
      <c r="BY833" s="13">
        <v>26.878</v>
      </c>
      <c r="BZ833" s="13">
        <v>2.09</v>
      </c>
      <c r="CA833" s="13">
        <v>33.621999999999993</v>
      </c>
      <c r="CB833" s="13">
        <v>0</v>
      </c>
      <c r="CC833" s="15">
        <v>0.15</v>
      </c>
      <c r="CD833" s="15">
        <v>6.0999999999999999E-2</v>
      </c>
      <c r="CE833" s="15">
        <v>0.36</v>
      </c>
      <c r="CF833" s="15" t="s">
        <v>7128</v>
      </c>
      <c r="CG833" s="15" t="s">
        <v>7128</v>
      </c>
      <c r="CH833" s="13" t="s">
        <v>7128</v>
      </c>
      <c r="CI833" s="13" t="s">
        <v>7128</v>
      </c>
      <c r="CJ833" s="13">
        <v>0</v>
      </c>
      <c r="CK833" s="12">
        <f t="shared" si="24"/>
        <v>0</v>
      </c>
      <c r="CL833" s="36">
        <f t="shared" si="25"/>
        <v>0.39854856938909056</v>
      </c>
      <c r="CM833" s="13" t="s">
        <v>7128</v>
      </c>
      <c r="CN833" s="13" t="s">
        <v>7128</v>
      </c>
      <c r="CO833" s="13" t="s">
        <v>7128</v>
      </c>
      <c r="CP833" s="13" t="s">
        <v>7128</v>
      </c>
      <c r="CQ833" s="13">
        <v>1.69</v>
      </c>
      <c r="CR833" s="13">
        <v>63.831999999999987</v>
      </c>
      <c r="CS833" s="13" t="s">
        <v>7128</v>
      </c>
      <c r="CT833" s="13">
        <v>0</v>
      </c>
      <c r="CU833" s="13">
        <v>0.51</v>
      </c>
      <c r="CV833" s="13">
        <v>33.621999999999993</v>
      </c>
      <c r="CW833" s="13">
        <v>1.69</v>
      </c>
      <c r="CX833" s="12">
        <v>-0.34715025906735753</v>
      </c>
      <c r="CY833" s="12">
        <v>1.8974626088250613E-2</v>
      </c>
      <c r="CZ833" s="15">
        <v>37.770414201183428</v>
      </c>
      <c r="DA833" s="20"/>
      <c r="DB833" s="20"/>
    </row>
    <row r="834" spans="1:106" ht="24">
      <c r="A834" s="8" t="s">
        <v>4383</v>
      </c>
      <c r="B834" s="8" t="s">
        <v>4384</v>
      </c>
      <c r="C834" s="9" t="s">
        <v>7207</v>
      </c>
      <c r="D834" s="9" t="s">
        <v>7126</v>
      </c>
      <c r="E834" s="10" t="s">
        <v>7127</v>
      </c>
      <c r="F834" s="10" t="s">
        <v>7126</v>
      </c>
      <c r="G834" s="11">
        <v>0.55000000000000004</v>
      </c>
      <c r="H834" s="11">
        <v>0.55000000000000004</v>
      </c>
      <c r="I834" s="12">
        <v>9.0499999999999997E-2</v>
      </c>
      <c r="J834" s="12">
        <v>0.10627500000000001</v>
      </c>
      <c r="K834" s="12">
        <v>3.6999999999999998E-2</v>
      </c>
      <c r="L834" s="12">
        <v>9.35E-2</v>
      </c>
      <c r="M834" s="12">
        <v>6.1719349999999999E-2</v>
      </c>
      <c r="N834" s="12">
        <v>0.10627500000000001</v>
      </c>
      <c r="O834" s="12" t="s">
        <v>7128</v>
      </c>
      <c r="P834" s="12" t="s">
        <v>7128</v>
      </c>
      <c r="Q834" s="13">
        <v>4.28</v>
      </c>
      <c r="R834" s="13">
        <v>0</v>
      </c>
      <c r="S834" s="13">
        <v>0</v>
      </c>
      <c r="T834" s="13">
        <v>0</v>
      </c>
      <c r="U834" s="13">
        <v>4.28</v>
      </c>
      <c r="V834" s="13">
        <v>0</v>
      </c>
      <c r="W834" s="13">
        <v>4.28</v>
      </c>
      <c r="X834" s="14">
        <v>0</v>
      </c>
      <c r="Y834" s="15">
        <v>0.375</v>
      </c>
      <c r="Z834" s="14" t="s">
        <v>7128</v>
      </c>
      <c r="AA834" s="14">
        <v>0</v>
      </c>
      <c r="AB834" s="14" t="s">
        <v>7128</v>
      </c>
      <c r="AC834" s="14">
        <v>0</v>
      </c>
      <c r="AD834" s="13">
        <v>1.07</v>
      </c>
      <c r="AE834" s="15">
        <v>1.5587500000000001</v>
      </c>
      <c r="AF834" s="14">
        <v>0.15811388300841897</v>
      </c>
      <c r="AG834" s="14">
        <v>0.54644157967709583</v>
      </c>
      <c r="AH834" s="15">
        <v>0.25515345854328914</v>
      </c>
      <c r="AI834" s="5">
        <v>1060</v>
      </c>
      <c r="AJ834" s="15">
        <v>4.7555555555555555</v>
      </c>
      <c r="AK834" s="15">
        <v>4.7555555555555555</v>
      </c>
      <c r="AL834" s="15">
        <v>3.5548172757475087</v>
      </c>
      <c r="AM834" s="15">
        <v>0.36581196581196579</v>
      </c>
      <c r="AN834" s="15" t="s">
        <v>7128</v>
      </c>
      <c r="AO834" s="15">
        <v>1.2441860465116279</v>
      </c>
      <c r="AP834" s="15">
        <v>4.0377358490566042</v>
      </c>
      <c r="AQ834" s="15">
        <v>2.3135135135135134</v>
      </c>
      <c r="AR834" s="15" t="s">
        <v>7128</v>
      </c>
      <c r="AS834" s="15">
        <v>1.2441860465116279</v>
      </c>
      <c r="AT834" s="14">
        <v>0.11888888888888888</v>
      </c>
      <c r="AU834" s="14">
        <v>2.4999999999999998E-2</v>
      </c>
      <c r="AV834" s="12">
        <v>0.10099999999999999</v>
      </c>
      <c r="AW834" s="12">
        <v>8.4399999999999989E-2</v>
      </c>
      <c r="AX834" s="12">
        <v>8.3699999999999997E-2</v>
      </c>
      <c r="AY834" s="12">
        <v>6.1500000000000006E-2</v>
      </c>
      <c r="AZ834" s="14">
        <v>0.13</v>
      </c>
      <c r="BA834" s="14" t="s">
        <v>7128</v>
      </c>
      <c r="BB834" s="14" t="s">
        <v>7128</v>
      </c>
      <c r="BC834" s="14" t="s">
        <v>7128</v>
      </c>
      <c r="BD834" s="14">
        <v>0.26162790697674421</v>
      </c>
      <c r="BE834" s="14">
        <v>0.30813953488372098</v>
      </c>
      <c r="BF834" s="14">
        <v>0.3430656934306569</v>
      </c>
      <c r="BG834" s="14" t="s">
        <v>7128</v>
      </c>
      <c r="BH834" s="13">
        <v>0.9</v>
      </c>
      <c r="BI834" s="13">
        <v>0.9</v>
      </c>
      <c r="BJ834" s="13">
        <v>1.06</v>
      </c>
      <c r="BK834" s="13">
        <v>1.06</v>
      </c>
      <c r="BL834" s="13">
        <v>3.44</v>
      </c>
      <c r="BM834" s="13">
        <v>3.44</v>
      </c>
      <c r="BN834" s="13">
        <v>1.85</v>
      </c>
      <c r="BO834" s="13">
        <v>1.85</v>
      </c>
      <c r="BP834" s="13">
        <v>0.69635036496350378</v>
      </c>
      <c r="BQ834" s="13">
        <v>0</v>
      </c>
      <c r="BR834" s="13">
        <v>0.158</v>
      </c>
      <c r="BS834" s="13">
        <v>-0.39800000000000002</v>
      </c>
      <c r="BT834" s="14">
        <v>-0.34465408805031444</v>
      </c>
      <c r="BU834" s="13">
        <v>0.93635036496350377</v>
      </c>
      <c r="BV834" s="13">
        <v>1.1400000000000001</v>
      </c>
      <c r="BW834" s="13">
        <v>1.1400000000000001</v>
      </c>
      <c r="BX834" s="13">
        <v>0</v>
      </c>
      <c r="BY834" s="13">
        <v>0</v>
      </c>
      <c r="BZ834" s="13">
        <v>0</v>
      </c>
      <c r="CA834" s="13">
        <v>0</v>
      </c>
      <c r="CB834" s="13">
        <v>-0.107</v>
      </c>
      <c r="CC834" s="15">
        <v>0.57599999999999996</v>
      </c>
      <c r="CD834" s="15">
        <v>0.53100000000000003</v>
      </c>
      <c r="CE834" s="15">
        <v>0.36</v>
      </c>
      <c r="CF834" s="15">
        <v>0.70598391672731464</v>
      </c>
      <c r="CG834" s="15">
        <v>0.64325988255200583</v>
      </c>
      <c r="CH834" s="13">
        <v>1.3460000000000001</v>
      </c>
      <c r="CI834" s="13">
        <v>0.79749999999999999</v>
      </c>
      <c r="CJ834" s="13">
        <v>-0.107</v>
      </c>
      <c r="CK834" s="12">
        <f t="shared" si="24"/>
        <v>9.3859649122807004E-2</v>
      </c>
      <c r="CL834" s="36" t="str">
        <f t="shared" si="25"/>
        <v>NA</v>
      </c>
      <c r="CM834" s="13">
        <v>1.37</v>
      </c>
      <c r="CN834" s="13">
        <v>0.47</v>
      </c>
      <c r="CO834" s="13">
        <v>0.9</v>
      </c>
      <c r="CP834" s="13">
        <v>4.28</v>
      </c>
      <c r="CQ834" s="13">
        <v>1.85</v>
      </c>
      <c r="CR834" s="13">
        <v>4.28</v>
      </c>
      <c r="CS834" s="13">
        <v>1.1400000000000001</v>
      </c>
      <c r="CT834" s="13">
        <v>0</v>
      </c>
      <c r="CU834" s="13">
        <v>1.06</v>
      </c>
      <c r="CV834" s="13">
        <v>0</v>
      </c>
      <c r="CW834" s="13">
        <v>1.85</v>
      </c>
      <c r="CX834" s="12" t="s">
        <v>7128</v>
      </c>
      <c r="CY834" s="12" t="s">
        <v>7128</v>
      </c>
      <c r="CZ834" s="15">
        <v>2.3135135135135134</v>
      </c>
      <c r="DA834" s="20"/>
      <c r="DB834" s="20"/>
    </row>
    <row r="835" spans="1:106">
      <c r="A835" s="8" t="s">
        <v>4033</v>
      </c>
      <c r="B835" s="8" t="s">
        <v>4034</v>
      </c>
      <c r="C835" s="9" t="s">
        <v>7147</v>
      </c>
      <c r="D835" s="9" t="s">
        <v>7126</v>
      </c>
      <c r="E835" s="10" t="s">
        <v>7127</v>
      </c>
      <c r="F835" s="10" t="s">
        <v>7126</v>
      </c>
      <c r="G835" s="11">
        <v>0.99</v>
      </c>
      <c r="H835" s="11">
        <v>0.99</v>
      </c>
      <c r="I835" s="12">
        <v>9.0499999999999997E-2</v>
      </c>
      <c r="J835" s="12">
        <v>0.146095</v>
      </c>
      <c r="K835" s="12">
        <v>4.7E-2</v>
      </c>
      <c r="L835" s="12">
        <v>0.10350000000000001</v>
      </c>
      <c r="M835" s="12">
        <v>6.8320350000000002E-2</v>
      </c>
      <c r="N835" s="12">
        <v>0.146095</v>
      </c>
      <c r="O835" s="12" t="s">
        <v>7128</v>
      </c>
      <c r="P835" s="12" t="s">
        <v>7128</v>
      </c>
      <c r="Q835" s="13">
        <v>96.8</v>
      </c>
      <c r="R835" s="13">
        <v>0</v>
      </c>
      <c r="S835" s="13">
        <v>0</v>
      </c>
      <c r="T835" s="13">
        <v>0</v>
      </c>
      <c r="U835" s="13">
        <v>96.8</v>
      </c>
      <c r="V835" s="13">
        <v>0</v>
      </c>
      <c r="W835" s="13">
        <v>96.8</v>
      </c>
      <c r="X835" s="14">
        <v>0</v>
      </c>
      <c r="Y835" s="15">
        <v>4.3290043290043288E-2</v>
      </c>
      <c r="Z835" s="14" t="s">
        <v>7128</v>
      </c>
      <c r="AA835" s="14">
        <v>0</v>
      </c>
      <c r="AB835" s="14" t="s">
        <v>7128</v>
      </c>
      <c r="AC835" s="14">
        <v>0</v>
      </c>
      <c r="AD835" s="13">
        <v>4.2</v>
      </c>
      <c r="AE835" s="15">
        <v>-0.15758333333333327</v>
      </c>
      <c r="AF835" s="14">
        <v>7.0710678118654752E-2</v>
      </c>
      <c r="AG835" s="14" t="s">
        <v>7128</v>
      </c>
      <c r="AH835" s="15">
        <v>0.45927209705372618</v>
      </c>
      <c r="AI835" s="5">
        <v>0.84668989547038331</v>
      </c>
      <c r="AJ835" s="15" t="s">
        <v>7128</v>
      </c>
      <c r="AK835" s="15" t="s">
        <v>7128</v>
      </c>
      <c r="AL835" s="15" t="s">
        <v>7128</v>
      </c>
      <c r="AM835" s="15" t="s">
        <v>7128</v>
      </c>
      <c r="AN835" s="15" t="s">
        <v>7128</v>
      </c>
      <c r="AO835" s="15">
        <v>16.490630323679728</v>
      </c>
      <c r="AP835" s="15">
        <v>39.835390946502052</v>
      </c>
      <c r="AQ835" s="15">
        <v>36.528301886792455</v>
      </c>
      <c r="AR835" s="15" t="s">
        <v>7128</v>
      </c>
      <c r="AS835" s="15">
        <v>16.490630323679728</v>
      </c>
      <c r="AT835" s="14" t="s">
        <v>7128</v>
      </c>
      <c r="AU835" s="14">
        <v>0</v>
      </c>
      <c r="AV835" s="12" t="s">
        <v>7128</v>
      </c>
      <c r="AW835" s="12" t="s">
        <v>7128</v>
      </c>
      <c r="AX835" s="12">
        <v>4.53E-2</v>
      </c>
      <c r="AY835" s="12">
        <v>4.8099999999999997E-2</v>
      </c>
      <c r="AZ835" s="14" t="s">
        <v>7128</v>
      </c>
      <c r="BA835" s="14" t="s">
        <v>7128</v>
      </c>
      <c r="BB835" s="14" t="s">
        <v>7128</v>
      </c>
      <c r="BC835" s="14" t="s">
        <v>7128</v>
      </c>
      <c r="BD835" s="14">
        <v>-6.1499148211243609E-2</v>
      </c>
      <c r="BE835" s="14">
        <v>0.41396933560477006</v>
      </c>
      <c r="BF835" s="14">
        <v>0</v>
      </c>
      <c r="BG835" s="14">
        <v>0.26500000000000001</v>
      </c>
      <c r="BH835" s="13">
        <v>-0.36099999999999999</v>
      </c>
      <c r="BI835" s="13">
        <v>-0.36099999999999999</v>
      </c>
      <c r="BJ835" s="13">
        <v>2.4300000000000002</v>
      </c>
      <c r="BK835" s="13">
        <v>2.4300000000000002</v>
      </c>
      <c r="BL835" s="13">
        <v>5.87</v>
      </c>
      <c r="BM835" s="13">
        <v>5.87</v>
      </c>
      <c r="BN835" s="13">
        <v>2.65</v>
      </c>
      <c r="BO835" s="13">
        <v>2.65</v>
      </c>
      <c r="BP835" s="13">
        <v>2.4300000000000002</v>
      </c>
      <c r="BQ835" s="13">
        <v>0</v>
      </c>
      <c r="BR835" s="13">
        <v>0</v>
      </c>
      <c r="BS835" s="13">
        <v>-8.2000000000000003E-2</v>
      </c>
      <c r="BT835" s="14">
        <v>-3.3744855967078186E-2</v>
      </c>
      <c r="BU835" s="13">
        <v>2.512</v>
      </c>
      <c r="BV835" s="13">
        <v>-0.27899999999999997</v>
      </c>
      <c r="BW835" s="13">
        <v>-0.27899999999999997</v>
      </c>
      <c r="BX835" s="13">
        <v>0</v>
      </c>
      <c r="BY835" s="13">
        <v>0</v>
      </c>
      <c r="BZ835" s="13">
        <v>0</v>
      </c>
      <c r="CA835" s="13">
        <v>0</v>
      </c>
      <c r="CB835" s="13">
        <v>0</v>
      </c>
      <c r="CC835" s="15">
        <v>-0.29399999999999998</v>
      </c>
      <c r="CD835" s="15">
        <v>0.42499999999999999</v>
      </c>
      <c r="CE835" s="15">
        <v>0.36</v>
      </c>
      <c r="CF835" s="15">
        <v>1.8402675208664934</v>
      </c>
      <c r="CG835" s="15">
        <v>2.1598321819282149</v>
      </c>
      <c r="CH835" s="13">
        <v>0.82433333333333325</v>
      </c>
      <c r="CI835" s="13">
        <v>0.83733333333333337</v>
      </c>
      <c r="CJ835" s="13">
        <v>0</v>
      </c>
      <c r="CK835" s="12">
        <f t="shared" ref="CK835:CK898" si="26">IF(CJ835=0,0,IF(BV835&gt;0,-CJ835/BV835,"NA"))</f>
        <v>0</v>
      </c>
      <c r="CL835" s="36" t="str">
        <f t="shared" ref="CL835:CL898" si="27">IF(CA835&gt;0,IF(BL835&gt;0,BL835/CA835,"NA"),"NA")</f>
        <v>NA</v>
      </c>
      <c r="CM835" s="13" t="s">
        <v>7128</v>
      </c>
      <c r="CN835" s="13" t="s">
        <v>7128</v>
      </c>
      <c r="CO835" s="13" t="s">
        <v>7128</v>
      </c>
      <c r="CP835" s="13" t="s">
        <v>7128</v>
      </c>
      <c r="CQ835" s="13">
        <v>2.65</v>
      </c>
      <c r="CR835" s="13">
        <v>96.8</v>
      </c>
      <c r="CS835" s="13" t="s">
        <v>7128</v>
      </c>
      <c r="CT835" s="13">
        <v>0.91179999999999994</v>
      </c>
      <c r="CU835" s="13">
        <v>2.0384000000000002</v>
      </c>
      <c r="CV835" s="13">
        <v>0.91179999999999994</v>
      </c>
      <c r="CW835" s="13">
        <v>2.65</v>
      </c>
      <c r="CX835" s="12" t="s">
        <v>7128</v>
      </c>
      <c r="CY835" s="12" t="s">
        <v>7128</v>
      </c>
      <c r="CZ835" s="15">
        <v>36.528301886792455</v>
      </c>
      <c r="DA835" s="20"/>
      <c r="DB835" s="20"/>
    </row>
    <row r="836" spans="1:106">
      <c r="A836" s="8" t="s">
        <v>4241</v>
      </c>
      <c r="B836" s="8" t="s">
        <v>4242</v>
      </c>
      <c r="C836" s="9" t="s">
        <v>7179</v>
      </c>
      <c r="D836" s="9" t="s">
        <v>7126</v>
      </c>
      <c r="E836" s="10" t="s">
        <v>7127</v>
      </c>
      <c r="F836" s="10" t="s">
        <v>7126</v>
      </c>
      <c r="G836" s="11">
        <v>0.79</v>
      </c>
      <c r="H836" s="11">
        <v>0.79</v>
      </c>
      <c r="I836" s="12">
        <v>9.0499999999999997E-2</v>
      </c>
      <c r="J836" s="12">
        <v>0.127995</v>
      </c>
      <c r="K836" s="12">
        <v>4.7E-2</v>
      </c>
      <c r="L836" s="12">
        <v>0.10350000000000001</v>
      </c>
      <c r="M836" s="12">
        <v>6.8320350000000002E-2</v>
      </c>
      <c r="N836" s="12">
        <v>0.127995</v>
      </c>
      <c r="O836" s="12" t="s">
        <v>7128</v>
      </c>
      <c r="P836" s="12" t="s">
        <v>7128</v>
      </c>
      <c r="Q836" s="13">
        <v>15.1</v>
      </c>
      <c r="R836" s="13">
        <v>0</v>
      </c>
      <c r="S836" s="13">
        <v>0</v>
      </c>
      <c r="T836" s="13">
        <v>0</v>
      </c>
      <c r="U836" s="13">
        <v>15.1</v>
      </c>
      <c r="V836" s="13">
        <v>0</v>
      </c>
      <c r="W836" s="13">
        <v>15.1</v>
      </c>
      <c r="X836" s="14">
        <v>0</v>
      </c>
      <c r="Y836" s="15">
        <v>8.2304526748971193E-2</v>
      </c>
      <c r="Z836" s="14" t="s">
        <v>7128</v>
      </c>
      <c r="AA836" s="14">
        <v>0</v>
      </c>
      <c r="AB836" s="14" t="s">
        <v>7128</v>
      </c>
      <c r="AC836" s="14">
        <v>0</v>
      </c>
      <c r="AD836" s="13">
        <v>0.622</v>
      </c>
      <c r="AE836" s="15">
        <v>2.5625</v>
      </c>
      <c r="AF836" s="14">
        <v>0.161245154965971</v>
      </c>
      <c r="AG836" s="14">
        <v>0.84281602153367141</v>
      </c>
      <c r="AH836" s="15">
        <v>0.41843971631205673</v>
      </c>
      <c r="AI836" s="5">
        <v>0.41830065359477125</v>
      </c>
      <c r="AJ836" s="15">
        <v>7.704081632653061</v>
      </c>
      <c r="AK836" s="15">
        <v>7.704081632653061</v>
      </c>
      <c r="AL836" s="15" t="s">
        <v>7128</v>
      </c>
      <c r="AM836" s="15" t="s">
        <v>7128</v>
      </c>
      <c r="AN836" s="15" t="s">
        <v>7128</v>
      </c>
      <c r="AO836" s="15">
        <v>3.4633027522935778</v>
      </c>
      <c r="AP836" s="15">
        <v>2.359375</v>
      </c>
      <c r="AQ836" s="15">
        <v>2.3374613003095974</v>
      </c>
      <c r="AR836" s="15" t="s">
        <v>7128</v>
      </c>
      <c r="AS836" s="15">
        <v>3.4633027522935778</v>
      </c>
      <c r="AT836" s="14">
        <v>0</v>
      </c>
      <c r="AU836" s="14">
        <v>0</v>
      </c>
      <c r="AV836" s="12" t="s">
        <v>7128</v>
      </c>
      <c r="AW836" s="12">
        <v>-0.19899999999999998</v>
      </c>
      <c r="AX836" s="12">
        <v>1.3919999999999999</v>
      </c>
      <c r="AY836" s="12">
        <v>1.0149999999999999</v>
      </c>
      <c r="AZ836" s="14" t="s">
        <v>7128</v>
      </c>
      <c r="BA836" s="14" t="s">
        <v>7128</v>
      </c>
      <c r="BB836" s="14" t="s">
        <v>7128</v>
      </c>
      <c r="BC836" s="14" t="s">
        <v>7128</v>
      </c>
      <c r="BD836" s="14">
        <v>0.44954128440366969</v>
      </c>
      <c r="BE836" s="14">
        <v>1.4678899082568808</v>
      </c>
      <c r="BF836" s="14">
        <v>1.0152284263959391E-3</v>
      </c>
      <c r="BG836" s="14">
        <v>4.5700000000000005E-2</v>
      </c>
      <c r="BH836" s="13">
        <v>1.96</v>
      </c>
      <c r="BI836" s="13">
        <v>1.96</v>
      </c>
      <c r="BJ836" s="13">
        <v>6.4</v>
      </c>
      <c r="BK836" s="13">
        <v>6.4</v>
      </c>
      <c r="BL836" s="13">
        <v>4.3600000000000003</v>
      </c>
      <c r="BM836" s="13">
        <v>4.3600000000000003</v>
      </c>
      <c r="BN836" s="13">
        <v>6.46</v>
      </c>
      <c r="BO836" s="13">
        <v>6.46</v>
      </c>
      <c r="BP836" s="13">
        <v>6.3935025380710666</v>
      </c>
      <c r="BQ836" s="13">
        <v>0</v>
      </c>
      <c r="BR836" s="13">
        <v>0</v>
      </c>
      <c r="BS836" s="13">
        <v>-0.115</v>
      </c>
      <c r="BT836" s="14">
        <v>-1.7987010924796747E-2</v>
      </c>
      <c r="BU836" s="13">
        <v>6.5085025380710668</v>
      </c>
      <c r="BV836" s="13">
        <v>2.0750000000000002</v>
      </c>
      <c r="BW836" s="13">
        <v>2.0750000000000002</v>
      </c>
      <c r="BX836" s="13">
        <v>0</v>
      </c>
      <c r="BY836" s="13">
        <v>0</v>
      </c>
      <c r="BZ836" s="13">
        <v>0</v>
      </c>
      <c r="CA836" s="13">
        <v>0</v>
      </c>
      <c r="CB836" s="13">
        <v>0</v>
      </c>
      <c r="CC836" s="15">
        <v>0.90600000000000003</v>
      </c>
      <c r="CD836" s="15">
        <v>0.95599999999999996</v>
      </c>
      <c r="CE836" s="15">
        <v>0.36</v>
      </c>
      <c r="CF836" s="15" t="s">
        <v>7128</v>
      </c>
      <c r="CG836" s="15" t="s">
        <v>7128</v>
      </c>
      <c r="CH836" s="13" t="s">
        <v>7128</v>
      </c>
      <c r="CI836" s="13" t="s">
        <v>7128</v>
      </c>
      <c r="CJ836" s="13">
        <v>0</v>
      </c>
      <c r="CK836" s="12">
        <f t="shared" si="26"/>
        <v>0</v>
      </c>
      <c r="CL836" s="36" t="str">
        <f t="shared" si="27"/>
        <v>NA</v>
      </c>
      <c r="CM836" s="13">
        <v>1.97</v>
      </c>
      <c r="CN836" s="13">
        <v>2E-3</v>
      </c>
      <c r="CO836" s="13">
        <v>1.96</v>
      </c>
      <c r="CP836" s="13">
        <v>15.1</v>
      </c>
      <c r="CQ836" s="13">
        <v>6.46</v>
      </c>
      <c r="CR836" s="13">
        <v>15.1</v>
      </c>
      <c r="CS836" s="13" t="s">
        <v>7128</v>
      </c>
      <c r="CT836" s="13">
        <v>0</v>
      </c>
      <c r="CU836" s="13">
        <v>6.4</v>
      </c>
      <c r="CV836" s="13">
        <v>0</v>
      </c>
      <c r="CW836" s="13">
        <v>6.46</v>
      </c>
      <c r="CX836" s="12" t="s">
        <v>7128</v>
      </c>
      <c r="CY836" s="12" t="s">
        <v>7128</v>
      </c>
      <c r="CZ836" s="15">
        <v>2.3374613003095974</v>
      </c>
      <c r="DA836" s="20"/>
      <c r="DB836" s="20"/>
    </row>
    <row r="837" spans="1:106">
      <c r="A837" s="8" t="s">
        <v>797</v>
      </c>
      <c r="B837" s="8" t="s">
        <v>798</v>
      </c>
      <c r="C837" s="9" t="s">
        <v>7146</v>
      </c>
      <c r="D837" s="9" t="s">
        <v>7126</v>
      </c>
      <c r="E837" s="10" t="s">
        <v>7127</v>
      </c>
      <c r="F837" s="10" t="s">
        <v>7126</v>
      </c>
      <c r="G837" s="11">
        <v>0.91</v>
      </c>
      <c r="H837" s="11">
        <v>0.91092327031062759</v>
      </c>
      <c r="I837" s="12">
        <v>9.0499999999999997E-2</v>
      </c>
      <c r="J837" s="12">
        <v>0.1389385559631118</v>
      </c>
      <c r="K837" s="12">
        <v>3.2000000000000001E-2</v>
      </c>
      <c r="L837" s="12">
        <v>8.8499999999999995E-2</v>
      </c>
      <c r="M837" s="12">
        <v>5.8418850000000001E-2</v>
      </c>
      <c r="N837" s="12">
        <v>0.13883900631953316</v>
      </c>
      <c r="O837" s="12">
        <v>0.36041877051503735</v>
      </c>
      <c r="P837" s="12">
        <v>0.43527416981388645</v>
      </c>
      <c r="Q837" s="13">
        <v>4637</v>
      </c>
      <c r="R837" s="13">
        <v>0</v>
      </c>
      <c r="S837" s="13">
        <v>5.74</v>
      </c>
      <c r="T837" s="13">
        <v>5.74</v>
      </c>
      <c r="U837" s="13">
        <v>4642.74</v>
      </c>
      <c r="V837" s="13">
        <v>56.6</v>
      </c>
      <c r="W837" s="13">
        <v>4586.1399999999994</v>
      </c>
      <c r="X837" s="14">
        <v>1.2191076821015178E-2</v>
      </c>
      <c r="Y837" s="15">
        <v>2.643171806167401E-2</v>
      </c>
      <c r="Z837" s="14">
        <v>2.8228582669420674E-2</v>
      </c>
      <c r="AA837" s="14">
        <v>1.2363388860888184E-3</v>
      </c>
      <c r="AB837" s="14">
        <v>2.9048582995951418E-2</v>
      </c>
      <c r="AC837" s="14">
        <v>1.2378693120552082E-3</v>
      </c>
      <c r="AD837" s="13">
        <v>20.43</v>
      </c>
      <c r="AE837" s="15">
        <v>1.1760277777777781</v>
      </c>
      <c r="AF837" s="14">
        <v>0.20976176963403032</v>
      </c>
      <c r="AG837" s="14">
        <v>0.3997391905412146</v>
      </c>
      <c r="AH837" s="15">
        <v>0.43426021283899757</v>
      </c>
      <c r="AI837" s="5">
        <v>99.513381995133827</v>
      </c>
      <c r="AJ837" s="15">
        <v>59.678249678249678</v>
      </c>
      <c r="AK837" s="15">
        <v>59.678249678249678</v>
      </c>
      <c r="AL837" s="15">
        <v>51.203007518796987</v>
      </c>
      <c r="AM837" s="15">
        <v>2.9989070190075218</v>
      </c>
      <c r="AN837" s="15">
        <v>23.4665991902834</v>
      </c>
      <c r="AO837" s="15">
        <v>13.073019453058924</v>
      </c>
      <c r="AP837" s="15">
        <v>56.06528117359413</v>
      </c>
      <c r="AQ837" s="15">
        <v>52.774913693901027</v>
      </c>
      <c r="AR837" s="15">
        <v>31.393210894877701</v>
      </c>
      <c r="AS837" s="15">
        <v>12.929630673808852</v>
      </c>
      <c r="AT837" s="14">
        <v>0.37323037323037322</v>
      </c>
      <c r="AU837" s="14">
        <v>6.2540435626482638E-3</v>
      </c>
      <c r="AV837" s="12">
        <v>0.23300000000000001</v>
      </c>
      <c r="AW837" s="12">
        <v>0.23399999999999999</v>
      </c>
      <c r="AX837" s="12">
        <v>0.14699999999999999</v>
      </c>
      <c r="AY837" s="12">
        <v>0.16800000000000001</v>
      </c>
      <c r="AZ837" s="14">
        <v>0.19899999999999998</v>
      </c>
      <c r="BA837" s="14">
        <v>0.22699999999999998</v>
      </c>
      <c r="BB837" s="14">
        <v>0.49935732647814912</v>
      </c>
      <c r="BC837" s="14">
        <v>0.57411317613341961</v>
      </c>
      <c r="BD837" s="14">
        <v>0.21905835917676911</v>
      </c>
      <c r="BE837" s="14">
        <v>0.23061742317451367</v>
      </c>
      <c r="BF837" s="14">
        <v>0.18037974683544306</v>
      </c>
      <c r="BG837" s="14">
        <v>0.1515</v>
      </c>
      <c r="BH837" s="13">
        <v>77.7</v>
      </c>
      <c r="BI837" s="13">
        <v>77.7</v>
      </c>
      <c r="BJ837" s="13">
        <v>81.8</v>
      </c>
      <c r="BK837" s="13">
        <v>81.8</v>
      </c>
      <c r="BL837" s="13">
        <v>354.7</v>
      </c>
      <c r="BM837" s="13">
        <v>354.7</v>
      </c>
      <c r="BN837" s="13">
        <v>86.9</v>
      </c>
      <c r="BO837" s="13">
        <v>86.9</v>
      </c>
      <c r="BP837" s="13">
        <v>67.044936708860746</v>
      </c>
      <c r="BQ837" s="13">
        <v>-0.30399999999999999</v>
      </c>
      <c r="BR837" s="13">
        <v>-8.75</v>
      </c>
      <c r="BS837" s="13">
        <v>12.120000000000001</v>
      </c>
      <c r="BT837" s="14">
        <v>5.0264795008071315E-2</v>
      </c>
      <c r="BU837" s="13">
        <v>63.674936708860741</v>
      </c>
      <c r="BV837" s="13">
        <v>74.634</v>
      </c>
      <c r="BW837" s="13">
        <v>74.33</v>
      </c>
      <c r="BX837" s="13">
        <v>155.6</v>
      </c>
      <c r="BY837" s="13">
        <v>116.78</v>
      </c>
      <c r="BZ837" s="13">
        <v>197.6</v>
      </c>
      <c r="CA837" s="13">
        <v>146.08700000000002</v>
      </c>
      <c r="CB837" s="13">
        <v>-29</v>
      </c>
      <c r="CC837" s="15">
        <v>0.55900000000000005</v>
      </c>
      <c r="CD837" s="15">
        <v>0.14799999999999999</v>
      </c>
      <c r="CE837" s="15">
        <v>0.36</v>
      </c>
      <c r="CF837" s="15" t="s">
        <v>7128</v>
      </c>
      <c r="CG837" s="15" t="s">
        <v>7128</v>
      </c>
      <c r="CH837" s="13" t="s">
        <v>7128</v>
      </c>
      <c r="CI837" s="13" t="s">
        <v>7128</v>
      </c>
      <c r="CJ837" s="13">
        <v>-29</v>
      </c>
      <c r="CK837" s="12">
        <f t="shared" si="26"/>
        <v>0.38856285339121582</v>
      </c>
      <c r="CL837" s="36">
        <f t="shared" si="27"/>
        <v>2.4280052297603478</v>
      </c>
      <c r="CM837" s="13">
        <v>94.8</v>
      </c>
      <c r="CN837" s="13">
        <v>17.100000000000001</v>
      </c>
      <c r="CO837" s="13">
        <v>77.7</v>
      </c>
      <c r="CP837" s="13">
        <v>4637</v>
      </c>
      <c r="CQ837" s="13">
        <v>86.9</v>
      </c>
      <c r="CR837" s="13">
        <v>4586.1399999999994</v>
      </c>
      <c r="CS837" s="13">
        <v>74.634</v>
      </c>
      <c r="CT837" s="13">
        <v>0</v>
      </c>
      <c r="CU837" s="13">
        <v>81.8</v>
      </c>
      <c r="CV837" s="13">
        <v>146.08700000000002</v>
      </c>
      <c r="CW837" s="13">
        <v>86.9</v>
      </c>
      <c r="CX837" s="12">
        <v>0.49935732647814912</v>
      </c>
      <c r="CY837" s="12">
        <v>0.57411317613341961</v>
      </c>
      <c r="CZ837" s="15">
        <v>52.774913693901027</v>
      </c>
      <c r="DA837" s="20"/>
      <c r="DB837" s="20"/>
    </row>
    <row r="838" spans="1:106">
      <c r="A838" s="8" t="s">
        <v>1813</v>
      </c>
      <c r="B838" s="8" t="s">
        <v>1814</v>
      </c>
      <c r="C838" s="9" t="s">
        <v>7173</v>
      </c>
      <c r="D838" s="9" t="s">
        <v>7126</v>
      </c>
      <c r="E838" s="10" t="s">
        <v>7127</v>
      </c>
      <c r="F838" s="10" t="s">
        <v>7126</v>
      </c>
      <c r="G838" s="11">
        <v>0.62</v>
      </c>
      <c r="H838" s="11">
        <v>1.8740072202166065</v>
      </c>
      <c r="I838" s="12">
        <v>9.0499999999999997E-2</v>
      </c>
      <c r="J838" s="12">
        <v>0.22609765342960286</v>
      </c>
      <c r="K838" s="12">
        <v>4.7E-2</v>
      </c>
      <c r="L838" s="12">
        <v>0.10350000000000001</v>
      </c>
      <c r="M838" s="12">
        <v>6.8320350000000002E-2</v>
      </c>
      <c r="N838" s="12">
        <v>0.10905685532746548</v>
      </c>
      <c r="O838" s="12">
        <v>-0.18937448958779496</v>
      </c>
      <c r="P838" s="12">
        <v>-8.6543702861354696E-2</v>
      </c>
      <c r="Q838" s="13">
        <v>46.5</v>
      </c>
      <c r="R838" s="13">
        <v>0</v>
      </c>
      <c r="S838" s="13">
        <v>133.6</v>
      </c>
      <c r="T838" s="13">
        <v>133.6</v>
      </c>
      <c r="U838" s="13">
        <v>180.1</v>
      </c>
      <c r="V838" s="13">
        <v>15.3</v>
      </c>
      <c r="W838" s="13">
        <v>164.79999999999998</v>
      </c>
      <c r="X838" s="14">
        <v>8.4952803997779019E-2</v>
      </c>
      <c r="Y838" s="15">
        <v>8.2644628099173556E-2</v>
      </c>
      <c r="Z838" s="14">
        <v>0.65910212136161817</v>
      </c>
      <c r="AA838" s="14">
        <v>0.74181010549694615</v>
      </c>
      <c r="AB838" s="14">
        <v>1.9334298118668598</v>
      </c>
      <c r="AC838" s="14">
        <v>2.8731182795698924</v>
      </c>
      <c r="AD838" s="13">
        <v>0.76800000000000002</v>
      </c>
      <c r="AE838" s="15">
        <v>0.65397222222222229</v>
      </c>
      <c r="AF838" s="14" t="s">
        <v>7128</v>
      </c>
      <c r="AG838" s="14" t="s">
        <v>7128</v>
      </c>
      <c r="AH838" s="15">
        <v>0.29014472777394901</v>
      </c>
      <c r="AI838" s="5">
        <v>1.1794117647058824</v>
      </c>
      <c r="AJ838" s="15">
        <v>23.846153846153847</v>
      </c>
      <c r="AK838" s="15">
        <v>23.846153846153847</v>
      </c>
      <c r="AL838" s="15" t="s">
        <v>7128</v>
      </c>
      <c r="AM838" s="15" t="s">
        <v>7128</v>
      </c>
      <c r="AN838" s="15">
        <v>0.67293777134587562</v>
      </c>
      <c r="AO838" s="15">
        <v>0.55822328931572629</v>
      </c>
      <c r="AP838" s="15">
        <v>41.097256857855356</v>
      </c>
      <c r="AQ838" s="15">
        <v>20.024301336573508</v>
      </c>
      <c r="AR838" s="15">
        <v>0.87940234791889005</v>
      </c>
      <c r="AS838" s="15">
        <v>1.978391356542617</v>
      </c>
      <c r="AT838" s="14">
        <v>0.29794871794871791</v>
      </c>
      <c r="AU838" s="14">
        <v>1.2494623655913977E-2</v>
      </c>
      <c r="AV838" s="12">
        <v>0.13600000000000001</v>
      </c>
      <c r="AW838" s="12">
        <v>0.11699999999999999</v>
      </c>
      <c r="AX838" s="12">
        <v>1.72E-2</v>
      </c>
      <c r="AY838" s="12">
        <v>5.4699999999999999E-2</v>
      </c>
      <c r="AZ838" s="14" t="s">
        <v>7128</v>
      </c>
      <c r="BA838" s="14" t="s">
        <v>7128</v>
      </c>
      <c r="BB838" s="14">
        <v>3.6723163841807911E-2</v>
      </c>
      <c r="BC838" s="14">
        <v>2.2513152466110787E-2</v>
      </c>
      <c r="BD838" s="14">
        <v>2.34093637454982E-2</v>
      </c>
      <c r="BE838" s="14">
        <v>4.8139255702280913E-2</v>
      </c>
      <c r="BF838" s="14">
        <v>0.29602888086642598</v>
      </c>
      <c r="BG838" s="14">
        <v>3.2799999999999996E-2</v>
      </c>
      <c r="BH838" s="13">
        <v>1.95</v>
      </c>
      <c r="BI838" s="13">
        <v>1.95</v>
      </c>
      <c r="BJ838" s="13">
        <v>4.01</v>
      </c>
      <c r="BK838" s="13">
        <v>4.01</v>
      </c>
      <c r="BL838" s="13">
        <v>83.3</v>
      </c>
      <c r="BM838" s="13">
        <v>83.3</v>
      </c>
      <c r="BN838" s="13">
        <v>8.23</v>
      </c>
      <c r="BO838" s="13">
        <v>8.23</v>
      </c>
      <c r="BP838" s="13">
        <v>2.8229241877256315</v>
      </c>
      <c r="BQ838" s="13">
        <v>-41.475999999999999</v>
      </c>
      <c r="BR838" s="13">
        <v>1.2299999999999986</v>
      </c>
      <c r="BS838" s="13">
        <v>70.160000000000011</v>
      </c>
      <c r="BT838" s="14">
        <v>25.289379116311792</v>
      </c>
      <c r="BU838" s="13">
        <v>-68.567075812274382</v>
      </c>
      <c r="BV838" s="13">
        <v>-27.964000000000013</v>
      </c>
      <c r="BW838" s="13">
        <v>-69.440000000000012</v>
      </c>
      <c r="BX838" s="13">
        <v>53.1</v>
      </c>
      <c r="BY838" s="13">
        <v>125.38999999999999</v>
      </c>
      <c r="BZ838" s="13">
        <v>69.099999999999994</v>
      </c>
      <c r="CA838" s="13">
        <v>187.39999999999998</v>
      </c>
      <c r="CB838" s="13">
        <v>-0.58099999999999996</v>
      </c>
      <c r="CC838" s="15">
        <v>4.7E-2</v>
      </c>
      <c r="CD838" s="15">
        <v>0.61799999999999999</v>
      </c>
      <c r="CE838" s="15">
        <v>0.36</v>
      </c>
      <c r="CF838" s="15" t="s">
        <v>7128</v>
      </c>
      <c r="CG838" s="15" t="s">
        <v>7128</v>
      </c>
      <c r="CH838" s="13" t="s">
        <v>7128</v>
      </c>
      <c r="CI838" s="13" t="s">
        <v>7128</v>
      </c>
      <c r="CJ838" s="13">
        <v>-0.58099999999999996</v>
      </c>
      <c r="CK838" s="12" t="str">
        <f t="shared" si="26"/>
        <v>NA</v>
      </c>
      <c r="CL838" s="36">
        <f t="shared" si="27"/>
        <v>0.44450373532550697</v>
      </c>
      <c r="CM838" s="13">
        <v>2.77</v>
      </c>
      <c r="CN838" s="13">
        <v>0.82</v>
      </c>
      <c r="CO838" s="13">
        <v>1.95</v>
      </c>
      <c r="CP838" s="13">
        <v>46.5</v>
      </c>
      <c r="CQ838" s="13">
        <v>8.23</v>
      </c>
      <c r="CR838" s="13">
        <v>164.79999999999998</v>
      </c>
      <c r="CS838" s="13">
        <v>-27.964000000000013</v>
      </c>
      <c r="CT838" s="13">
        <v>0</v>
      </c>
      <c r="CU838" s="13">
        <v>4.01</v>
      </c>
      <c r="CV838" s="13">
        <v>187.39999999999998</v>
      </c>
      <c r="CW838" s="13">
        <v>8.23</v>
      </c>
      <c r="CX838" s="12">
        <v>3.6723163841807911E-2</v>
      </c>
      <c r="CY838" s="12">
        <v>2.2513152466110787E-2</v>
      </c>
      <c r="CZ838" s="15">
        <v>20.024301336573508</v>
      </c>
      <c r="DA838" s="20"/>
      <c r="DB838" s="20"/>
    </row>
    <row r="839" spans="1:106">
      <c r="A839" s="8" t="s">
        <v>1343</v>
      </c>
      <c r="B839" s="8" t="s">
        <v>1344</v>
      </c>
      <c r="C839" s="9" t="s">
        <v>7147</v>
      </c>
      <c r="D839" s="9" t="s">
        <v>7126</v>
      </c>
      <c r="E839" s="10" t="s">
        <v>7127</v>
      </c>
      <c r="F839" s="10" t="s">
        <v>7126</v>
      </c>
      <c r="G839" s="11">
        <v>0.99</v>
      </c>
      <c r="H839" s="11">
        <v>0.99</v>
      </c>
      <c r="I839" s="12">
        <v>9.0499999999999997E-2</v>
      </c>
      <c r="J839" s="12">
        <v>0.146095</v>
      </c>
      <c r="K839" s="12">
        <v>4.1999999999999996E-2</v>
      </c>
      <c r="L839" s="12">
        <v>9.8500000000000004E-2</v>
      </c>
      <c r="M839" s="12">
        <v>6.5019850000000004E-2</v>
      </c>
      <c r="N839" s="12">
        <v>0.146095</v>
      </c>
      <c r="O839" s="12">
        <v>-0.25621404761904765</v>
      </c>
      <c r="P839" s="12">
        <v>0.12635706861755805</v>
      </c>
      <c r="Q839" s="13">
        <v>32.6</v>
      </c>
      <c r="R839" s="13">
        <v>0</v>
      </c>
      <c r="S839" s="13">
        <v>0</v>
      </c>
      <c r="T839" s="13">
        <v>0</v>
      </c>
      <c r="U839" s="13">
        <v>32.6</v>
      </c>
      <c r="V839" s="13">
        <v>0</v>
      </c>
      <c r="W839" s="13">
        <v>32.6</v>
      </c>
      <c r="X839" s="14">
        <v>0</v>
      </c>
      <c r="Y839" s="15">
        <v>0.32174556213017752</v>
      </c>
      <c r="Z839" s="14" t="s">
        <v>7128</v>
      </c>
      <c r="AA839" s="14">
        <v>0</v>
      </c>
      <c r="AB839" s="14" t="s">
        <v>7128</v>
      </c>
      <c r="AC839" s="14">
        <v>0</v>
      </c>
      <c r="AD839" s="13">
        <v>0.48299999999999998</v>
      </c>
      <c r="AE839" s="15">
        <v>1.9977222222222226</v>
      </c>
      <c r="AF839" s="14">
        <v>0.18439088914585774</v>
      </c>
      <c r="AG839" s="14">
        <v>0.6532318411064284</v>
      </c>
      <c r="AH839" s="15">
        <v>0.30480349344978164</v>
      </c>
      <c r="AI839" s="5">
        <v>0.87804878048780488</v>
      </c>
      <c r="AJ839" s="15" t="s">
        <v>7128</v>
      </c>
      <c r="AK839" s="15" t="s">
        <v>7128</v>
      </c>
      <c r="AL839" s="15" t="s">
        <v>7128</v>
      </c>
      <c r="AM839" s="15" t="s">
        <v>7128</v>
      </c>
      <c r="AN839" s="15" t="s">
        <v>7128</v>
      </c>
      <c r="AO839" s="15">
        <v>0.211139896373057</v>
      </c>
      <c r="AP839" s="15">
        <v>3.0185185185185186</v>
      </c>
      <c r="AQ839" s="15">
        <v>2.2638888888888888</v>
      </c>
      <c r="AR839" s="15" t="s">
        <v>7128</v>
      </c>
      <c r="AS839" s="15">
        <v>0.211139896373057</v>
      </c>
      <c r="AT839" s="14" t="s">
        <v>7128</v>
      </c>
      <c r="AU839" s="14">
        <v>4.1472392638036808E-3</v>
      </c>
      <c r="AV839" s="12" t="s">
        <v>7128</v>
      </c>
      <c r="AW839" s="12" t="s">
        <v>7128</v>
      </c>
      <c r="AX839" s="12">
        <v>3.9800000000000002E-2</v>
      </c>
      <c r="AY839" s="12">
        <v>-2.6800000000000001E-2</v>
      </c>
      <c r="AZ839" s="14" t="s">
        <v>7128</v>
      </c>
      <c r="BA839" s="14" t="s">
        <v>7128</v>
      </c>
      <c r="BB839" s="14">
        <v>-0.11011904761904762</v>
      </c>
      <c r="BC839" s="14">
        <v>0.27245206861755805</v>
      </c>
      <c r="BD839" s="14">
        <v>-1.1981865284974094E-2</v>
      </c>
      <c r="BE839" s="14">
        <v>6.9948186528497408E-2</v>
      </c>
      <c r="BF839" s="14">
        <v>0</v>
      </c>
      <c r="BG839" s="14">
        <v>0.2757</v>
      </c>
      <c r="BH839" s="13">
        <v>-1.85</v>
      </c>
      <c r="BI839" s="13">
        <v>-1.85</v>
      </c>
      <c r="BJ839" s="13">
        <v>10.8</v>
      </c>
      <c r="BK839" s="13">
        <v>10.8</v>
      </c>
      <c r="BL839" s="13">
        <v>154.4</v>
      </c>
      <c r="BM839" s="13">
        <v>154.4</v>
      </c>
      <c r="BN839" s="13">
        <v>14.4</v>
      </c>
      <c r="BO839" s="13">
        <v>14.4</v>
      </c>
      <c r="BP839" s="13">
        <v>10.8</v>
      </c>
      <c r="BQ839" s="13">
        <v>0</v>
      </c>
      <c r="BR839" s="13">
        <v>0</v>
      </c>
      <c r="BS839" s="13">
        <v>-3.47</v>
      </c>
      <c r="BT839" s="14">
        <v>-0.3212962962962963</v>
      </c>
      <c r="BU839" s="13">
        <v>14.270000000000001</v>
      </c>
      <c r="BV839" s="13">
        <v>1.62</v>
      </c>
      <c r="BW839" s="13">
        <v>1.62</v>
      </c>
      <c r="BX839" s="13">
        <v>16.8</v>
      </c>
      <c r="BY839" s="13">
        <v>39.64</v>
      </c>
      <c r="BZ839" s="13">
        <v>0</v>
      </c>
      <c r="CA839" s="13">
        <v>0</v>
      </c>
      <c r="CB839" s="13">
        <v>-0.13519999999999999</v>
      </c>
      <c r="CC839" s="15">
        <v>0.80300000000000005</v>
      </c>
      <c r="CD839" s="15">
        <v>0.54900000000000004</v>
      </c>
      <c r="CE839" s="15">
        <v>0.36</v>
      </c>
      <c r="CF839" s="15">
        <v>0.2575554501010604</v>
      </c>
      <c r="CG839" s="15">
        <v>2.6270981106583555</v>
      </c>
      <c r="CH839" s="13">
        <v>9.06</v>
      </c>
      <c r="CI839" s="13">
        <v>2.88</v>
      </c>
      <c r="CJ839" s="13">
        <v>-0.13519999999999999</v>
      </c>
      <c r="CK839" s="12">
        <f t="shared" si="26"/>
        <v>8.3456790123456775E-2</v>
      </c>
      <c r="CL839" s="36" t="str">
        <f t="shared" si="27"/>
        <v>NA</v>
      </c>
      <c r="CM839" s="13" t="s">
        <v>7128</v>
      </c>
      <c r="CN839" s="13" t="s">
        <v>7128</v>
      </c>
      <c r="CO839" s="13" t="s">
        <v>7128</v>
      </c>
      <c r="CP839" s="13" t="s">
        <v>7128</v>
      </c>
      <c r="CQ839" s="13">
        <v>14.4</v>
      </c>
      <c r="CR839" s="13">
        <v>32.6</v>
      </c>
      <c r="CS839" s="13">
        <v>1.62</v>
      </c>
      <c r="CT839" s="13">
        <v>0.60340000000000005</v>
      </c>
      <c r="CU839" s="13">
        <v>10.458400000000001</v>
      </c>
      <c r="CV839" s="13">
        <v>0.60340000000000005</v>
      </c>
      <c r="CW839" s="13">
        <v>14.4</v>
      </c>
      <c r="CX839" s="12">
        <v>-0.12592941609110864</v>
      </c>
      <c r="CY839" s="12">
        <v>0.2598786384848199</v>
      </c>
      <c r="CZ839" s="15">
        <v>2.2638888888888888</v>
      </c>
      <c r="DA839" s="20"/>
      <c r="DB839" s="20"/>
    </row>
    <row r="840" spans="1:106" ht="24">
      <c r="A840" s="8" t="s">
        <v>5469</v>
      </c>
      <c r="B840" s="8" t="s">
        <v>5470</v>
      </c>
      <c r="C840" s="9" t="s">
        <v>7183</v>
      </c>
      <c r="D840" s="9" t="s">
        <v>7126</v>
      </c>
      <c r="E840" s="10" t="s">
        <v>7127</v>
      </c>
      <c r="F840" s="10" t="s">
        <v>7126</v>
      </c>
      <c r="G840" s="11">
        <v>1.01</v>
      </c>
      <c r="H840" s="11">
        <v>1.01</v>
      </c>
      <c r="I840" s="12">
        <v>9.0499999999999997E-2</v>
      </c>
      <c r="J840" s="12">
        <v>0.14790500000000001</v>
      </c>
      <c r="K840" s="12">
        <v>4.7E-2</v>
      </c>
      <c r="L840" s="12">
        <v>0.10350000000000001</v>
      </c>
      <c r="M840" s="12">
        <v>6.8320350000000002E-2</v>
      </c>
      <c r="N840" s="12">
        <v>0.14790500000000001</v>
      </c>
      <c r="O840" s="12">
        <v>-0.14790500000000001</v>
      </c>
      <c r="P840" s="12">
        <v>-0.14790500000000001</v>
      </c>
      <c r="Q840" s="13">
        <v>1.1100000000000001</v>
      </c>
      <c r="R840" s="13">
        <v>0</v>
      </c>
      <c r="S840" s="13">
        <v>0</v>
      </c>
      <c r="T840" s="13">
        <v>0</v>
      </c>
      <c r="U840" s="13">
        <v>1.1100000000000001</v>
      </c>
      <c r="V840" s="13">
        <v>2E-3</v>
      </c>
      <c r="W840" s="13">
        <v>1.1080000000000001</v>
      </c>
      <c r="X840" s="14">
        <v>1.8018018018018016E-3</v>
      </c>
      <c r="Y840" s="15">
        <v>0.8875739644970414</v>
      </c>
      <c r="Z840" s="14">
        <v>0</v>
      </c>
      <c r="AA840" s="14">
        <v>0</v>
      </c>
      <c r="AB840" s="14">
        <v>0</v>
      </c>
      <c r="AC840" s="14">
        <v>0</v>
      </c>
      <c r="AD840" s="13">
        <v>0.32900000000000001</v>
      </c>
      <c r="AE840" s="15">
        <v>3.9771111111111117</v>
      </c>
      <c r="AF840" s="14">
        <v>0.13038404810405299</v>
      </c>
      <c r="AG840" s="14">
        <v>0.86053471748674948</v>
      </c>
      <c r="AH840" s="15">
        <v>0.84551148225469719</v>
      </c>
      <c r="AI840" s="5" t="s">
        <v>7128</v>
      </c>
      <c r="AJ840" s="15" t="s">
        <v>7128</v>
      </c>
      <c r="AK840" s="15" t="s">
        <v>7128</v>
      </c>
      <c r="AL840" s="15" t="s">
        <v>7128</v>
      </c>
      <c r="AM840" s="15" t="s">
        <v>7128</v>
      </c>
      <c r="AN840" s="15">
        <v>1.7103235747303545</v>
      </c>
      <c r="AO840" s="15">
        <v>7.6027397260273988</v>
      </c>
      <c r="AP840" s="15" t="s">
        <v>7128</v>
      </c>
      <c r="AQ840" s="15" t="s">
        <v>7128</v>
      </c>
      <c r="AR840" s="15">
        <v>1.7125193199381763</v>
      </c>
      <c r="AS840" s="15">
        <v>7.589041095890412</v>
      </c>
      <c r="AT840" s="14" t="s">
        <v>7128</v>
      </c>
      <c r="AU840" s="14">
        <v>0</v>
      </c>
      <c r="AV840" s="12" t="s">
        <v>7128</v>
      </c>
      <c r="AW840" s="12" t="s">
        <v>7128</v>
      </c>
      <c r="AX840" s="12" t="s">
        <v>7128</v>
      </c>
      <c r="AY840" s="12">
        <v>1.125</v>
      </c>
      <c r="AZ840" s="14" t="s">
        <v>7128</v>
      </c>
      <c r="BA840" s="14" t="s">
        <v>7128</v>
      </c>
      <c r="BB840" s="14">
        <v>0</v>
      </c>
      <c r="BC840" s="14">
        <v>0</v>
      </c>
      <c r="BD840" s="14">
        <v>0</v>
      </c>
      <c r="BE840" s="14">
        <v>0</v>
      </c>
      <c r="BF840" s="14">
        <v>0</v>
      </c>
      <c r="BG840" s="14">
        <v>6.4100000000000004E-2</v>
      </c>
      <c r="BH840" s="13">
        <v>0</v>
      </c>
      <c r="BI840" s="13">
        <v>0</v>
      </c>
      <c r="BJ840" s="13">
        <v>0</v>
      </c>
      <c r="BK840" s="13">
        <v>0</v>
      </c>
      <c r="BL840" s="13">
        <v>0.14599999999999999</v>
      </c>
      <c r="BM840" s="13">
        <v>0.14599999999999999</v>
      </c>
      <c r="BN840" s="13">
        <v>0</v>
      </c>
      <c r="BO840" s="13">
        <v>0</v>
      </c>
      <c r="BP840" s="13">
        <v>0</v>
      </c>
      <c r="BQ840" s="13">
        <v>0</v>
      </c>
      <c r="BR840" s="13">
        <v>0</v>
      </c>
      <c r="BS840" s="13">
        <v>0</v>
      </c>
      <c r="BT840" s="14" t="s">
        <v>7128</v>
      </c>
      <c r="BU840" s="13">
        <v>0</v>
      </c>
      <c r="BV840" s="13">
        <v>0</v>
      </c>
      <c r="BW840" s="13">
        <v>0</v>
      </c>
      <c r="BX840" s="13">
        <v>0.67700000000000005</v>
      </c>
      <c r="BY840" s="13">
        <v>0.67500000000000004</v>
      </c>
      <c r="BZ840" s="13">
        <v>0.64900000000000002</v>
      </c>
      <c r="CA840" s="13">
        <v>0.64700000000000002</v>
      </c>
      <c r="CB840" s="13">
        <v>0</v>
      </c>
      <c r="CC840" s="15">
        <v>0.748</v>
      </c>
      <c r="CD840" s="15">
        <v>2.82</v>
      </c>
      <c r="CE840" s="15">
        <v>0.36</v>
      </c>
      <c r="CF840" s="15">
        <v>1.6279806139333706</v>
      </c>
      <c r="CG840" s="15">
        <v>1.6955530440529989</v>
      </c>
      <c r="CH840" s="13">
        <v>-6.4999999999999988E-2</v>
      </c>
      <c r="CI840" s="13">
        <v>-6.2625E-2</v>
      </c>
      <c r="CJ840" s="13">
        <v>0</v>
      </c>
      <c r="CK840" s="12">
        <f t="shared" si="26"/>
        <v>0</v>
      </c>
      <c r="CL840" s="36">
        <f t="shared" si="27"/>
        <v>0.22565687789799072</v>
      </c>
      <c r="CM840" s="13" t="s">
        <v>7128</v>
      </c>
      <c r="CN840" s="13" t="s">
        <v>7128</v>
      </c>
      <c r="CO840" s="13" t="s">
        <v>7128</v>
      </c>
      <c r="CP840" s="13" t="s">
        <v>7128</v>
      </c>
      <c r="CQ840" s="13" t="s">
        <v>7128</v>
      </c>
      <c r="CR840" s="13" t="s">
        <v>7128</v>
      </c>
      <c r="CS840" s="13" t="s">
        <v>7128</v>
      </c>
      <c r="CT840" s="13">
        <v>0</v>
      </c>
      <c r="CU840" s="13">
        <v>0</v>
      </c>
      <c r="CV840" s="13">
        <v>0.64700000000000002</v>
      </c>
      <c r="CW840" s="13">
        <v>0</v>
      </c>
      <c r="CX840" s="12">
        <v>0</v>
      </c>
      <c r="CY840" s="12">
        <v>0</v>
      </c>
      <c r="CZ840" s="15" t="s">
        <v>7128</v>
      </c>
      <c r="DA840" s="20"/>
      <c r="DB840" s="20"/>
    </row>
    <row r="841" spans="1:106" ht="24">
      <c r="A841" s="8" t="s">
        <v>3167</v>
      </c>
      <c r="B841" s="8" t="s">
        <v>3168</v>
      </c>
      <c r="C841" s="9" t="s">
        <v>7174</v>
      </c>
      <c r="D841" s="9" t="s">
        <v>7126</v>
      </c>
      <c r="E841" s="10" t="s">
        <v>7127</v>
      </c>
      <c r="F841" s="10" t="s">
        <v>7126</v>
      </c>
      <c r="G841" s="11">
        <v>0.45</v>
      </c>
      <c r="H841" s="11">
        <v>0.56200440528634366</v>
      </c>
      <c r="I841" s="12">
        <v>9.0499999999999997E-2</v>
      </c>
      <c r="J841" s="12">
        <v>0.1073613986784141</v>
      </c>
      <c r="K841" s="12">
        <v>4.1999999999999996E-2</v>
      </c>
      <c r="L841" s="12">
        <v>9.8500000000000004E-2</v>
      </c>
      <c r="M841" s="12">
        <v>6.5019850000000004E-2</v>
      </c>
      <c r="N841" s="12">
        <v>9.8922959523809528E-2</v>
      </c>
      <c r="O841" s="12">
        <v>-0.22402806534508074</v>
      </c>
      <c r="P841" s="12">
        <v>-9.8922959523809528E-2</v>
      </c>
      <c r="Q841" s="13">
        <v>22.7</v>
      </c>
      <c r="R841" s="13">
        <v>0</v>
      </c>
      <c r="S841" s="13">
        <v>5.65</v>
      </c>
      <c r="T841" s="13">
        <v>5.65</v>
      </c>
      <c r="U841" s="13">
        <v>28.35</v>
      </c>
      <c r="V841" s="13">
        <v>12.3</v>
      </c>
      <c r="W841" s="13">
        <v>16.05</v>
      </c>
      <c r="X841" s="14">
        <v>0.43386243386243384</v>
      </c>
      <c r="Y841" s="15">
        <v>4.0983606557377053E-2</v>
      </c>
      <c r="Z841" s="14">
        <v>0.23689727463312368</v>
      </c>
      <c r="AA841" s="14">
        <v>0.19929453262786595</v>
      </c>
      <c r="AB841" s="14">
        <v>0.31043956043956045</v>
      </c>
      <c r="AC841" s="14">
        <v>0.24889867841409694</v>
      </c>
      <c r="AD841" s="13">
        <v>0.92700000000000005</v>
      </c>
      <c r="AE841" s="15">
        <v>2.8735277777777779</v>
      </c>
      <c r="AF841" s="14">
        <v>0.22360679774997896</v>
      </c>
      <c r="AG841" s="14">
        <v>0.79156806403492552</v>
      </c>
      <c r="AH841" s="15">
        <v>0.28055878928987199</v>
      </c>
      <c r="AI841" s="5" t="s">
        <v>7128</v>
      </c>
      <c r="AJ841" s="15" t="s">
        <v>7128</v>
      </c>
      <c r="AK841" s="15" t="s">
        <v>7128</v>
      </c>
      <c r="AL841" s="15" t="s">
        <v>7128</v>
      </c>
      <c r="AM841" s="15" t="s">
        <v>7128</v>
      </c>
      <c r="AN841" s="15">
        <v>1.2472527472527473</v>
      </c>
      <c r="AO841" s="15">
        <v>1.3197674418604652</v>
      </c>
      <c r="AP841" s="15" t="s">
        <v>7128</v>
      </c>
      <c r="AQ841" s="15" t="s">
        <v>7128</v>
      </c>
      <c r="AR841" s="15">
        <v>1.3896103896103895</v>
      </c>
      <c r="AS841" s="15">
        <v>0.93313953488372103</v>
      </c>
      <c r="AT841" s="14" t="s">
        <v>7128</v>
      </c>
      <c r="AU841" s="14">
        <v>0</v>
      </c>
      <c r="AV841" s="12" t="s">
        <v>7128</v>
      </c>
      <c r="AW841" s="12" t="s">
        <v>7128</v>
      </c>
      <c r="AX841" s="12">
        <v>-1.2199999999999999E-2</v>
      </c>
      <c r="AY841" s="12">
        <v>-2.87E-2</v>
      </c>
      <c r="AZ841" s="14" t="s">
        <v>7128</v>
      </c>
      <c r="BA841" s="14" t="s">
        <v>7128</v>
      </c>
      <c r="BB841" s="14">
        <v>-0.11666666666666665</v>
      </c>
      <c r="BC841" s="14">
        <v>0</v>
      </c>
      <c r="BD841" s="14">
        <v>-0.14651162790697675</v>
      </c>
      <c r="BE841" s="14">
        <v>0</v>
      </c>
      <c r="BF841" s="14">
        <v>0</v>
      </c>
      <c r="BG841" s="14">
        <v>1.29E-2</v>
      </c>
      <c r="BH841" s="13">
        <v>-2.52</v>
      </c>
      <c r="BI841" s="13">
        <v>-2.52</v>
      </c>
      <c r="BJ841" s="13">
        <v>0</v>
      </c>
      <c r="BK841" s="13">
        <v>0</v>
      </c>
      <c r="BL841" s="13">
        <v>17.2</v>
      </c>
      <c r="BM841" s="13">
        <v>17.2</v>
      </c>
      <c r="BN841" s="13">
        <v>0</v>
      </c>
      <c r="BO841" s="13">
        <v>0</v>
      </c>
      <c r="BP841" s="13">
        <v>0</v>
      </c>
      <c r="BQ841" s="13">
        <v>0</v>
      </c>
      <c r="BR841" s="13">
        <v>0</v>
      </c>
      <c r="BS841" s="13">
        <v>-0.69099999999999995</v>
      </c>
      <c r="BT841" s="14" t="s">
        <v>7128</v>
      </c>
      <c r="BU841" s="13">
        <v>0.69099999999999995</v>
      </c>
      <c r="BV841" s="13">
        <v>-1.8290000000000002</v>
      </c>
      <c r="BW841" s="13">
        <v>-1.8290000000000002</v>
      </c>
      <c r="BX841" s="13">
        <v>21.6</v>
      </c>
      <c r="BY841" s="13">
        <v>15.55</v>
      </c>
      <c r="BZ841" s="13">
        <v>18.2</v>
      </c>
      <c r="CA841" s="13">
        <v>11.55</v>
      </c>
      <c r="CB841" s="13">
        <v>0</v>
      </c>
      <c r="CC841" s="15">
        <v>1.18</v>
      </c>
      <c r="CD841" s="15">
        <v>0.73899999999999999</v>
      </c>
      <c r="CE841" s="15">
        <v>0.36</v>
      </c>
      <c r="CF841" s="15" t="s">
        <v>7128</v>
      </c>
      <c r="CG841" s="15" t="s">
        <v>7128</v>
      </c>
      <c r="CH841" s="13" t="s">
        <v>7128</v>
      </c>
      <c r="CI841" s="13" t="s">
        <v>7128</v>
      </c>
      <c r="CJ841" s="13">
        <v>0</v>
      </c>
      <c r="CK841" s="12">
        <f t="shared" si="26"/>
        <v>0</v>
      </c>
      <c r="CL841" s="36">
        <f t="shared" si="27"/>
        <v>1.4891774891774889</v>
      </c>
      <c r="CM841" s="13" t="s">
        <v>7128</v>
      </c>
      <c r="CN841" s="13" t="s">
        <v>7128</v>
      </c>
      <c r="CO841" s="13" t="s">
        <v>7128</v>
      </c>
      <c r="CP841" s="13" t="s">
        <v>7128</v>
      </c>
      <c r="CQ841" s="13" t="s">
        <v>7128</v>
      </c>
      <c r="CR841" s="13" t="s">
        <v>7128</v>
      </c>
      <c r="CS841" s="13" t="s">
        <v>7128</v>
      </c>
      <c r="CT841" s="13">
        <v>0</v>
      </c>
      <c r="CU841" s="13">
        <v>0</v>
      </c>
      <c r="CV841" s="13">
        <v>11.55</v>
      </c>
      <c r="CW841" s="13">
        <v>0</v>
      </c>
      <c r="CX841" s="12">
        <v>-0.11666666666666665</v>
      </c>
      <c r="CY841" s="12">
        <v>0</v>
      </c>
      <c r="CZ841" s="15" t="s">
        <v>7128</v>
      </c>
      <c r="DA841" s="20"/>
      <c r="DB841" s="20"/>
    </row>
    <row r="842" spans="1:106">
      <c r="A842" s="8" t="s">
        <v>2759</v>
      </c>
      <c r="B842" s="8" t="s">
        <v>2760</v>
      </c>
      <c r="C842" s="9" t="s">
        <v>7169</v>
      </c>
      <c r="D842" s="9" t="s">
        <v>7126</v>
      </c>
      <c r="E842" s="10" t="s">
        <v>7127</v>
      </c>
      <c r="F842" s="10" t="s">
        <v>7126</v>
      </c>
      <c r="G842" s="11">
        <v>0.61</v>
      </c>
      <c r="H842" s="11">
        <v>1.1105157828282828</v>
      </c>
      <c r="I842" s="12">
        <v>9.0499999999999997E-2</v>
      </c>
      <c r="J842" s="12">
        <v>0.1570016783459596</v>
      </c>
      <c r="K842" s="12">
        <v>4.7E-2</v>
      </c>
      <c r="L842" s="12">
        <v>0.10350000000000001</v>
      </c>
      <c r="M842" s="12">
        <v>6.8320350000000002E-2</v>
      </c>
      <c r="N842" s="12">
        <v>0.10978175026564345</v>
      </c>
      <c r="O842" s="12">
        <v>-5.8752450745547663E-2</v>
      </c>
      <c r="P842" s="12">
        <v>-1.9746087079874575E-2</v>
      </c>
      <c r="Q842" s="13">
        <v>10.8</v>
      </c>
      <c r="R842" s="13">
        <v>0</v>
      </c>
      <c r="S842" s="13">
        <v>12.3</v>
      </c>
      <c r="T842" s="13">
        <v>12.3</v>
      </c>
      <c r="U842" s="13">
        <v>23.1</v>
      </c>
      <c r="V842" s="13">
        <v>0.52600000000000002</v>
      </c>
      <c r="W842" s="13">
        <v>22.574000000000002</v>
      </c>
      <c r="X842" s="14">
        <v>2.2770562770562771E-2</v>
      </c>
      <c r="Y842" s="15">
        <v>0.42372881355932207</v>
      </c>
      <c r="Z842" s="14">
        <v>0.5491071428571429</v>
      </c>
      <c r="AA842" s="14">
        <v>0.53246753246753242</v>
      </c>
      <c r="AB842" s="14">
        <v>1.217821782178218</v>
      </c>
      <c r="AC842" s="14">
        <v>1.1388888888888888</v>
      </c>
      <c r="AD842" s="13">
        <v>0.61</v>
      </c>
      <c r="AE842" s="15">
        <v>0.25272222222222229</v>
      </c>
      <c r="AF842" s="14">
        <v>3.1622776601683791E-2</v>
      </c>
      <c r="AG842" s="14" t="s">
        <v>7128</v>
      </c>
      <c r="AH842" s="15">
        <v>0.5099009900990098</v>
      </c>
      <c r="AI842" s="5">
        <v>1.8732394366197185</v>
      </c>
      <c r="AJ842" s="15">
        <v>11.320754716981133</v>
      </c>
      <c r="AK842" s="15">
        <v>11.320754716981133</v>
      </c>
      <c r="AL842" s="15" t="s">
        <v>7128</v>
      </c>
      <c r="AM842" s="15" t="s">
        <v>7128</v>
      </c>
      <c r="AN842" s="15">
        <v>1.0693069306930694</v>
      </c>
      <c r="AO842" s="15">
        <v>0.36986301369863017</v>
      </c>
      <c r="AP842" s="15">
        <v>8.4864661654135336</v>
      </c>
      <c r="AQ842" s="15">
        <v>7.2585209003215443</v>
      </c>
      <c r="AR842" s="15">
        <v>1.0320014629240195</v>
      </c>
      <c r="AS842" s="15">
        <v>0.77308219178082194</v>
      </c>
      <c r="AT842" s="14">
        <v>9.276729559748427E-2</v>
      </c>
      <c r="AU842" s="14">
        <v>8.1944444444444434E-3</v>
      </c>
      <c r="AV842" s="12">
        <v>0.217</v>
      </c>
      <c r="AW842" s="12">
        <v>0.27500000000000002</v>
      </c>
      <c r="AX842" s="12">
        <v>0.21299999999999999</v>
      </c>
      <c r="AY842" s="12">
        <v>0.28600000000000003</v>
      </c>
      <c r="AZ842" s="14" t="s">
        <v>7128</v>
      </c>
      <c r="BA842" s="14" t="s">
        <v>7128</v>
      </c>
      <c r="BB842" s="14">
        <v>9.8249227600411937E-2</v>
      </c>
      <c r="BC842" s="14">
        <v>9.0035663185768874E-2</v>
      </c>
      <c r="BD842" s="14">
        <v>3.2671232876712329E-2</v>
      </c>
      <c r="BE842" s="14">
        <v>9.1095890410958905E-2</v>
      </c>
      <c r="BF842" s="14">
        <v>0.27954545454545454</v>
      </c>
      <c r="BG842" s="14" t="s">
        <v>7128</v>
      </c>
      <c r="BH842" s="13">
        <v>0.95399999999999996</v>
      </c>
      <c r="BI842" s="13">
        <v>0.95399999999999996</v>
      </c>
      <c r="BJ842" s="13">
        <v>2.66</v>
      </c>
      <c r="BK842" s="13">
        <v>2.66</v>
      </c>
      <c r="BL842" s="13">
        <v>29.2</v>
      </c>
      <c r="BM842" s="13">
        <v>29.2</v>
      </c>
      <c r="BN842" s="13">
        <v>3.11</v>
      </c>
      <c r="BO842" s="13">
        <v>3.11</v>
      </c>
      <c r="BP842" s="13">
        <v>1.916409090909091</v>
      </c>
      <c r="BQ842" s="13">
        <v>0</v>
      </c>
      <c r="BR842" s="13">
        <v>0</v>
      </c>
      <c r="BS842" s="13">
        <v>-0.48899999999999999</v>
      </c>
      <c r="BT842" s="14">
        <v>-0.2551647256943621</v>
      </c>
      <c r="BU842" s="13">
        <v>2.4054090909090911</v>
      </c>
      <c r="BV842" s="13">
        <v>1.4430000000000001</v>
      </c>
      <c r="BW842" s="13">
        <v>1.4430000000000001</v>
      </c>
      <c r="BX842" s="13">
        <v>9.7100000000000009</v>
      </c>
      <c r="BY842" s="13">
        <v>21.285000000000004</v>
      </c>
      <c r="BZ842" s="13">
        <v>10.1</v>
      </c>
      <c r="CA842" s="13">
        <v>21.873999999999999</v>
      </c>
      <c r="CB842" s="13">
        <v>-8.8499999999999995E-2</v>
      </c>
      <c r="CC842" s="15">
        <v>-0.109</v>
      </c>
      <c r="CD842" s="15">
        <v>0.497</v>
      </c>
      <c r="CE842" s="15">
        <v>0.36</v>
      </c>
      <c r="CF842" s="15" t="s">
        <v>7128</v>
      </c>
      <c r="CG842" s="15" t="s">
        <v>7128</v>
      </c>
      <c r="CH842" s="13" t="s">
        <v>7128</v>
      </c>
      <c r="CI842" s="13" t="s">
        <v>7128</v>
      </c>
      <c r="CJ842" s="13">
        <v>-8.8499999999999995E-2</v>
      </c>
      <c r="CK842" s="12">
        <f t="shared" si="26"/>
        <v>6.1330561330561327E-2</v>
      </c>
      <c r="CL842" s="36">
        <f t="shared" si="27"/>
        <v>1.3349181676876658</v>
      </c>
      <c r="CM842" s="13">
        <v>1.32</v>
      </c>
      <c r="CN842" s="13">
        <v>0.36899999999999999</v>
      </c>
      <c r="CO842" s="13">
        <v>0.95399999999999996</v>
      </c>
      <c r="CP842" s="13">
        <v>10.8</v>
      </c>
      <c r="CQ842" s="13">
        <v>3.11</v>
      </c>
      <c r="CR842" s="13">
        <v>22.574000000000002</v>
      </c>
      <c r="CS842" s="13">
        <v>1.4430000000000001</v>
      </c>
      <c r="CT842" s="13">
        <v>0</v>
      </c>
      <c r="CU842" s="13">
        <v>2.66</v>
      </c>
      <c r="CV842" s="13">
        <v>21.873999999999999</v>
      </c>
      <c r="CW842" s="13">
        <v>3.11</v>
      </c>
      <c r="CX842" s="12">
        <v>9.8249227600411937E-2</v>
      </c>
      <c r="CY842" s="12">
        <v>9.0035663185768874E-2</v>
      </c>
      <c r="CZ842" s="15">
        <v>7.2585209003215443</v>
      </c>
      <c r="DA842" s="20"/>
      <c r="DB842" s="20"/>
    </row>
    <row r="843" spans="1:106" ht="24">
      <c r="A843" s="8" t="s">
        <v>5251</v>
      </c>
      <c r="B843" s="8" t="s">
        <v>5252</v>
      </c>
      <c r="C843" s="9" t="s">
        <v>7149</v>
      </c>
      <c r="D843" s="9" t="s">
        <v>7126</v>
      </c>
      <c r="E843" s="10" t="s">
        <v>7127</v>
      </c>
      <c r="F843" s="10" t="s">
        <v>7126</v>
      </c>
      <c r="G843" s="11">
        <v>0.85</v>
      </c>
      <c r="H843" s="11">
        <v>0.85700308959835225</v>
      </c>
      <c r="I843" s="12">
        <v>9.0499999999999997E-2</v>
      </c>
      <c r="J843" s="12">
        <v>0.13405877960865087</v>
      </c>
      <c r="K843" s="12">
        <v>4.7E-2</v>
      </c>
      <c r="L843" s="12">
        <v>0.10350000000000001</v>
      </c>
      <c r="M843" s="12">
        <v>6.8320350000000002E-2</v>
      </c>
      <c r="N843" s="12">
        <v>0.13352159121552604</v>
      </c>
      <c r="O843" s="12">
        <v>-0.20602847657834783</v>
      </c>
      <c r="P843" s="12">
        <v>-0.26479572248965733</v>
      </c>
      <c r="Q843" s="13">
        <v>0.97099999999999997</v>
      </c>
      <c r="R843" s="13">
        <v>0</v>
      </c>
      <c r="S843" s="13">
        <v>8.0000000000000002E-3</v>
      </c>
      <c r="T843" s="13">
        <v>8.0000000000000002E-3</v>
      </c>
      <c r="U843" s="13">
        <v>0.97899999999999998</v>
      </c>
      <c r="V843" s="13">
        <v>4.0000000000000001E-3</v>
      </c>
      <c r="W843" s="13">
        <v>0.97499999999999998</v>
      </c>
      <c r="X843" s="14">
        <v>4.0858018386108275E-3</v>
      </c>
      <c r="Y843" s="15">
        <v>0.1</v>
      </c>
      <c r="Z843" s="14">
        <v>3.5087719298245612E-2</v>
      </c>
      <c r="AA843" s="14">
        <v>8.171603677221655E-3</v>
      </c>
      <c r="AB843" s="14">
        <v>3.6363636363636362E-2</v>
      </c>
      <c r="AC843" s="14">
        <v>8.2389289392378988E-3</v>
      </c>
      <c r="AD843" s="13">
        <v>0.19400000000000001</v>
      </c>
      <c r="AE843" s="15">
        <v>0.46150000000000002</v>
      </c>
      <c r="AF843" s="14">
        <v>5.4772255750516613E-2</v>
      </c>
      <c r="AG843" s="14">
        <v>0.85444718970805911</v>
      </c>
      <c r="AH843" s="15">
        <v>0.5032397408207343</v>
      </c>
      <c r="AI843" s="5" t="s">
        <v>7128</v>
      </c>
      <c r="AJ843" s="15" t="s">
        <v>7128</v>
      </c>
      <c r="AK843" s="15" t="s">
        <v>7128</v>
      </c>
      <c r="AL843" s="15" t="s">
        <v>7128</v>
      </c>
      <c r="AM843" s="15" t="s">
        <v>7128</v>
      </c>
      <c r="AN843" s="15">
        <v>4.4136363636363631</v>
      </c>
      <c r="AO843" s="15">
        <v>2.7742857142857145</v>
      </c>
      <c r="AP843" s="15" t="s">
        <v>7128</v>
      </c>
      <c r="AQ843" s="15" t="s">
        <v>7128</v>
      </c>
      <c r="AR843" s="15">
        <v>4.3526785714285712</v>
      </c>
      <c r="AS843" s="15">
        <v>2.785714285714286</v>
      </c>
      <c r="AT843" s="14" t="s">
        <v>7128</v>
      </c>
      <c r="AU843" s="14">
        <v>0</v>
      </c>
      <c r="AV843" s="12" t="s">
        <v>7128</v>
      </c>
      <c r="AW843" s="12" t="s">
        <v>7128</v>
      </c>
      <c r="AX843" s="12">
        <v>-0.125</v>
      </c>
      <c r="AY843" s="12">
        <v>-0.17899999999999999</v>
      </c>
      <c r="AZ843" s="14" t="s">
        <v>7128</v>
      </c>
      <c r="BA843" s="14" t="s">
        <v>7128</v>
      </c>
      <c r="BB843" s="14">
        <v>-7.1969696969696961E-2</v>
      </c>
      <c r="BC843" s="14">
        <v>-0.13127413127413129</v>
      </c>
      <c r="BD843" s="14">
        <v>-5.4285714285714284E-2</v>
      </c>
      <c r="BE843" s="14">
        <v>-9.7142857142857156E-2</v>
      </c>
      <c r="BF843" s="14">
        <v>0</v>
      </c>
      <c r="BG843" s="14">
        <v>9.6000000000000002E-4</v>
      </c>
      <c r="BH843" s="13">
        <v>-1.9E-2</v>
      </c>
      <c r="BI843" s="13">
        <v>-1.9E-2</v>
      </c>
      <c r="BJ843" s="13">
        <v>-3.4000000000000002E-2</v>
      </c>
      <c r="BK843" s="13">
        <v>-3.4000000000000002E-2</v>
      </c>
      <c r="BL843" s="13">
        <v>0.35</v>
      </c>
      <c r="BM843" s="13">
        <v>0.35</v>
      </c>
      <c r="BN843" s="13">
        <v>-3.0000000000000001E-3</v>
      </c>
      <c r="BO843" s="13">
        <v>-3.0000000000000001E-3</v>
      </c>
      <c r="BP843" s="13">
        <v>-3.4000000000000002E-2</v>
      </c>
      <c r="BQ843" s="13">
        <v>0</v>
      </c>
      <c r="BR843" s="13">
        <v>0</v>
      </c>
      <c r="BS843" s="13">
        <v>-1.0999999999999999E-2</v>
      </c>
      <c r="BT843" s="14" t="s">
        <v>7128</v>
      </c>
      <c r="BU843" s="13">
        <v>-2.3000000000000003E-2</v>
      </c>
      <c r="BV843" s="13">
        <v>-8.0000000000000002E-3</v>
      </c>
      <c r="BW843" s="13">
        <v>-8.0000000000000002E-3</v>
      </c>
      <c r="BX843" s="13">
        <v>0.26400000000000001</v>
      </c>
      <c r="BY843" s="13">
        <v>0.25900000000000001</v>
      </c>
      <c r="BZ843" s="13">
        <v>0.22</v>
      </c>
      <c r="CA843" s="13">
        <v>0.224</v>
      </c>
      <c r="CB843" s="13">
        <v>0</v>
      </c>
      <c r="CC843" s="15">
        <v>0.312</v>
      </c>
      <c r="CD843" s="15">
        <v>-0.13</v>
      </c>
      <c r="CE843" s="15">
        <v>0.36</v>
      </c>
      <c r="CF843" s="15">
        <v>0.88928772544289492</v>
      </c>
      <c r="CG843" s="15">
        <v>1.0224483309327526</v>
      </c>
      <c r="CH843" s="13">
        <v>-2.0500000000000001E-2</v>
      </c>
      <c r="CI843" s="13">
        <v>-3.8699999999999998E-2</v>
      </c>
      <c r="CJ843" s="13">
        <v>0</v>
      </c>
      <c r="CK843" s="12">
        <f t="shared" si="26"/>
        <v>0</v>
      </c>
      <c r="CL843" s="36">
        <f t="shared" si="27"/>
        <v>1.5624999999999998</v>
      </c>
      <c r="CM843" s="13" t="s">
        <v>7128</v>
      </c>
      <c r="CN843" s="13" t="s">
        <v>7128</v>
      </c>
      <c r="CO843" s="13" t="s">
        <v>7128</v>
      </c>
      <c r="CP843" s="13" t="s">
        <v>7128</v>
      </c>
      <c r="CQ843" s="13" t="s">
        <v>7128</v>
      </c>
      <c r="CR843" s="13" t="s">
        <v>7128</v>
      </c>
      <c r="CS843" s="13" t="s">
        <v>7128</v>
      </c>
      <c r="CT843" s="13">
        <v>0</v>
      </c>
      <c r="CU843" s="13">
        <v>-3.4000000000000002E-2</v>
      </c>
      <c r="CV843" s="13">
        <v>0.224</v>
      </c>
      <c r="CW843" s="13">
        <v>-3.0000000000000001E-3</v>
      </c>
      <c r="CX843" s="12">
        <v>-7.1969696969696961E-2</v>
      </c>
      <c r="CY843" s="12">
        <v>-0.13127413127413129</v>
      </c>
      <c r="CZ843" s="15" t="s">
        <v>7128</v>
      </c>
      <c r="DA843" s="20"/>
      <c r="DB843" s="20"/>
    </row>
    <row r="844" spans="1:106">
      <c r="A844" s="8" t="s">
        <v>6577</v>
      </c>
      <c r="B844" s="8" t="s">
        <v>6578</v>
      </c>
      <c r="C844" s="9" t="s">
        <v>7148</v>
      </c>
      <c r="D844" s="9" t="s">
        <v>7126</v>
      </c>
      <c r="E844" s="10" t="s">
        <v>7127</v>
      </c>
      <c r="F844" s="10" t="s">
        <v>7126</v>
      </c>
      <c r="G844" s="11">
        <v>0.67</v>
      </c>
      <c r="H844" s="11">
        <v>0.67</v>
      </c>
      <c r="I844" s="12">
        <v>9.0499999999999997E-2</v>
      </c>
      <c r="J844" s="12">
        <v>0.117135</v>
      </c>
      <c r="K844" s="12">
        <v>4.7E-2</v>
      </c>
      <c r="L844" s="12">
        <v>0.10350000000000001</v>
      </c>
      <c r="M844" s="12">
        <v>6.8320350000000002E-2</v>
      </c>
      <c r="N844" s="12">
        <v>0.117135</v>
      </c>
      <c r="O844" s="12">
        <v>-0.117135</v>
      </c>
      <c r="P844" s="12">
        <v>-0.117135</v>
      </c>
      <c r="Q844" s="13">
        <v>2.09</v>
      </c>
      <c r="R844" s="13">
        <v>0</v>
      </c>
      <c r="S844" s="13">
        <v>0</v>
      </c>
      <c r="T844" s="13">
        <v>0</v>
      </c>
      <c r="U844" s="13">
        <v>2.09</v>
      </c>
      <c r="V844" s="13">
        <v>0</v>
      </c>
      <c r="W844" s="13">
        <v>2.09</v>
      </c>
      <c r="X844" s="14">
        <v>0</v>
      </c>
      <c r="Y844" s="15">
        <v>0.14583333333333334</v>
      </c>
      <c r="Z844" s="14" t="s">
        <v>7128</v>
      </c>
      <c r="AA844" s="14">
        <v>0</v>
      </c>
      <c r="AB844" s="14" t="s">
        <v>7128</v>
      </c>
      <c r="AC844" s="14">
        <v>0</v>
      </c>
      <c r="AD844" s="13">
        <v>0.17399999999999999</v>
      </c>
      <c r="AE844" s="15">
        <v>0.70480555555555557</v>
      </c>
      <c r="AF844" s="14" t="s">
        <v>7128</v>
      </c>
      <c r="AG844" s="14" t="s">
        <v>7128</v>
      </c>
      <c r="AH844" s="15">
        <v>0.73429454170957775</v>
      </c>
      <c r="AI844" s="5" t="s">
        <v>7128</v>
      </c>
      <c r="AJ844" s="15" t="s">
        <v>7128</v>
      </c>
      <c r="AK844" s="15" t="s">
        <v>7128</v>
      </c>
      <c r="AL844" s="15" t="s">
        <v>7128</v>
      </c>
      <c r="AM844" s="15" t="s">
        <v>7128</v>
      </c>
      <c r="AN844" s="15" t="s">
        <v>7128</v>
      </c>
      <c r="AO844" s="15">
        <v>3.6209286209286204E-3</v>
      </c>
      <c r="AP844" s="15" t="s">
        <v>7128</v>
      </c>
      <c r="AQ844" s="15" t="s">
        <v>7128</v>
      </c>
      <c r="AR844" s="15" t="s">
        <v>7128</v>
      </c>
      <c r="AS844" s="15">
        <v>3.6209286209286204E-3</v>
      </c>
      <c r="AT844" s="14" t="s">
        <v>7128</v>
      </c>
      <c r="AU844" s="14">
        <v>0</v>
      </c>
      <c r="AV844" s="12" t="s">
        <v>7128</v>
      </c>
      <c r="AW844" s="12" t="s">
        <v>7128</v>
      </c>
      <c r="AX844" s="12" t="s">
        <v>7128</v>
      </c>
      <c r="AY844" s="12" t="s">
        <v>7128</v>
      </c>
      <c r="AZ844" s="14" t="s">
        <v>7128</v>
      </c>
      <c r="BA844" s="14" t="s">
        <v>7128</v>
      </c>
      <c r="BB844" s="14">
        <v>0</v>
      </c>
      <c r="BC844" s="14">
        <v>0</v>
      </c>
      <c r="BD844" s="14" t="s">
        <v>7128</v>
      </c>
      <c r="BE844" s="14" t="s">
        <v>7128</v>
      </c>
      <c r="BF844" s="14">
        <v>0</v>
      </c>
      <c r="BG844" s="14">
        <v>2.1299999999999999E-2</v>
      </c>
      <c r="BH844" s="13">
        <v>-0.36799999999999999</v>
      </c>
      <c r="BI844" s="13">
        <v>0</v>
      </c>
      <c r="BJ844" s="13">
        <v>0</v>
      </c>
      <c r="BK844" s="13">
        <v>0</v>
      </c>
      <c r="BL844" s="13">
        <v>577.20000000000005</v>
      </c>
      <c r="BM844" s="13">
        <v>0</v>
      </c>
      <c r="BN844" s="13">
        <v>20.3</v>
      </c>
      <c r="BO844" s="13">
        <v>0</v>
      </c>
      <c r="BP844" s="13">
        <v>0</v>
      </c>
      <c r="BQ844" s="13">
        <v>0</v>
      </c>
      <c r="BR844" s="13">
        <v>0</v>
      </c>
      <c r="BS844" s="13">
        <v>0</v>
      </c>
      <c r="BT844" s="14" t="s">
        <v>7128</v>
      </c>
      <c r="BU844" s="13">
        <v>0</v>
      </c>
      <c r="BV844" s="13">
        <v>0</v>
      </c>
      <c r="BW844" s="13">
        <v>0</v>
      </c>
      <c r="BX844" s="13">
        <v>4.63</v>
      </c>
      <c r="BY844" s="13">
        <v>19.369999999999997</v>
      </c>
      <c r="BZ844" s="13">
        <v>0</v>
      </c>
      <c r="CA844" s="13">
        <v>0</v>
      </c>
      <c r="CB844" s="13">
        <v>0</v>
      </c>
      <c r="CC844" s="15">
        <v>2.9000000000000001E-2</v>
      </c>
      <c r="CD844" s="15">
        <v>0.71</v>
      </c>
      <c r="CE844" s="15">
        <v>0.36</v>
      </c>
      <c r="CF844" s="15" t="s">
        <v>7128</v>
      </c>
      <c r="CG844" s="15" t="s">
        <v>7128</v>
      </c>
      <c r="CH844" s="13" t="s">
        <v>7128</v>
      </c>
      <c r="CI844" s="13" t="s">
        <v>7128</v>
      </c>
      <c r="CJ844" s="13">
        <v>0</v>
      </c>
      <c r="CK844" s="12">
        <f t="shared" si="26"/>
        <v>0</v>
      </c>
      <c r="CL844" s="36" t="str">
        <f t="shared" si="27"/>
        <v>NA</v>
      </c>
      <c r="CM844" s="13" t="s">
        <v>7128</v>
      </c>
      <c r="CN844" s="13" t="s">
        <v>7128</v>
      </c>
      <c r="CO844" s="13" t="s">
        <v>7128</v>
      </c>
      <c r="CP844" s="13" t="s">
        <v>7128</v>
      </c>
      <c r="CQ844" s="13" t="s">
        <v>7128</v>
      </c>
      <c r="CR844" s="13" t="s">
        <v>7128</v>
      </c>
      <c r="CS844" s="13" t="s">
        <v>7128</v>
      </c>
      <c r="CT844" s="13">
        <v>0</v>
      </c>
      <c r="CU844" s="13">
        <v>0</v>
      </c>
      <c r="CV844" s="13">
        <v>0</v>
      </c>
      <c r="CW844" s="13">
        <v>20.3</v>
      </c>
      <c r="CX844" s="12">
        <v>0</v>
      </c>
      <c r="CY844" s="12">
        <v>0</v>
      </c>
      <c r="CZ844" s="15">
        <v>0.10295566502463054</v>
      </c>
      <c r="DA844" s="20"/>
      <c r="DB844" s="20"/>
    </row>
    <row r="845" spans="1:106">
      <c r="A845" s="8" t="s">
        <v>5963</v>
      </c>
      <c r="B845" s="8" t="s">
        <v>5964</v>
      </c>
      <c r="C845" s="9" t="s">
        <v>7159</v>
      </c>
      <c r="D845" s="9" t="s">
        <v>7126</v>
      </c>
      <c r="E845" s="10" t="s">
        <v>7127</v>
      </c>
      <c r="F845" s="10" t="s">
        <v>7126</v>
      </c>
      <c r="G845" s="11">
        <v>0.69</v>
      </c>
      <c r="H845" s="11">
        <v>0.69</v>
      </c>
      <c r="I845" s="12">
        <v>9.0499999999999997E-2</v>
      </c>
      <c r="J845" s="12">
        <v>0.118945</v>
      </c>
      <c r="K845" s="12">
        <v>3.6999999999999998E-2</v>
      </c>
      <c r="L845" s="12">
        <v>9.35E-2</v>
      </c>
      <c r="M845" s="12">
        <v>6.1719349999999999E-2</v>
      </c>
      <c r="N845" s="12">
        <v>0.118945</v>
      </c>
      <c r="O845" s="12" t="s">
        <v>7128</v>
      </c>
      <c r="P845" s="12" t="s">
        <v>7128</v>
      </c>
      <c r="Q845" s="13">
        <v>12.7</v>
      </c>
      <c r="R845" s="13">
        <v>0</v>
      </c>
      <c r="S845" s="13">
        <v>0</v>
      </c>
      <c r="T845" s="13">
        <v>0</v>
      </c>
      <c r="U845" s="13">
        <v>12.7</v>
      </c>
      <c r="V845" s="13">
        <v>0</v>
      </c>
      <c r="W845" s="13">
        <v>12.7</v>
      </c>
      <c r="X845" s="14">
        <v>0</v>
      </c>
      <c r="Y845" s="15">
        <v>0.13157894736842105</v>
      </c>
      <c r="Z845" s="14" t="s">
        <v>7128</v>
      </c>
      <c r="AA845" s="14">
        <v>0</v>
      </c>
      <c r="AB845" s="14" t="s">
        <v>7128</v>
      </c>
      <c r="AC845" s="14">
        <v>0</v>
      </c>
      <c r="AD845" s="13">
        <v>0.66700000000000004</v>
      </c>
      <c r="AE845" s="15">
        <v>0.79108333333333336</v>
      </c>
      <c r="AF845" s="14">
        <v>4.4721359549995794E-2</v>
      </c>
      <c r="AG845" s="14">
        <v>0.55342682443119795</v>
      </c>
      <c r="AH845" s="15">
        <v>0.36822773186409552</v>
      </c>
      <c r="AI845" s="5">
        <v>0.70833333333333337</v>
      </c>
      <c r="AJ845" s="15" t="s">
        <v>7128</v>
      </c>
      <c r="AK845" s="15" t="s">
        <v>7128</v>
      </c>
      <c r="AL845" s="15" t="s">
        <v>7128</v>
      </c>
      <c r="AM845" s="15" t="s">
        <v>7128</v>
      </c>
      <c r="AN845" s="15" t="s">
        <v>7128</v>
      </c>
      <c r="AO845" s="15">
        <v>9.4004441154700219E-2</v>
      </c>
      <c r="AP845" s="15">
        <v>3.1127450980392153</v>
      </c>
      <c r="AQ845" s="15">
        <v>1.1759259259259258</v>
      </c>
      <c r="AR845" s="15" t="s">
        <v>7128</v>
      </c>
      <c r="AS845" s="15">
        <v>9.4004441154700219E-2</v>
      </c>
      <c r="AT845" s="14" t="s">
        <v>7128</v>
      </c>
      <c r="AU845" s="14">
        <v>0</v>
      </c>
      <c r="AV845" s="12" t="s">
        <v>7128</v>
      </c>
      <c r="AW845" s="12" t="s">
        <v>7128</v>
      </c>
      <c r="AX845" s="12" t="s">
        <v>7128</v>
      </c>
      <c r="AY845" s="12">
        <v>6.2899999999999998E-2</v>
      </c>
      <c r="AZ845" s="14" t="s">
        <v>7128</v>
      </c>
      <c r="BA845" s="14" t="s">
        <v>7128</v>
      </c>
      <c r="BB845" s="14" t="s">
        <v>7128</v>
      </c>
      <c r="BC845" s="14" t="s">
        <v>7128</v>
      </c>
      <c r="BD845" s="14">
        <v>-3.6417468541820874E-2</v>
      </c>
      <c r="BE845" s="14">
        <v>3.0199851961509993E-2</v>
      </c>
      <c r="BF845" s="14">
        <v>0</v>
      </c>
      <c r="BG845" s="14" t="s">
        <v>7128</v>
      </c>
      <c r="BH845" s="13">
        <v>-4.92</v>
      </c>
      <c r="BI845" s="13">
        <v>-4.92</v>
      </c>
      <c r="BJ845" s="13">
        <v>4.08</v>
      </c>
      <c r="BK845" s="13">
        <v>4.08</v>
      </c>
      <c r="BL845" s="13">
        <v>135.1</v>
      </c>
      <c r="BM845" s="13">
        <v>135.1</v>
      </c>
      <c r="BN845" s="13">
        <v>10.8</v>
      </c>
      <c r="BO845" s="13">
        <v>10.8</v>
      </c>
      <c r="BP845" s="13">
        <v>4.08</v>
      </c>
      <c r="BQ845" s="13">
        <v>34.1</v>
      </c>
      <c r="BR845" s="13">
        <v>-27.16</v>
      </c>
      <c r="BS845" s="13">
        <v>-6.68</v>
      </c>
      <c r="BT845" s="14">
        <v>-8.2941176470588243</v>
      </c>
      <c r="BU845" s="13">
        <v>37.92</v>
      </c>
      <c r="BV845" s="13">
        <v>-5.18</v>
      </c>
      <c r="BW845" s="13">
        <v>28.92</v>
      </c>
      <c r="BX845" s="13">
        <v>0</v>
      </c>
      <c r="BY845" s="13">
        <v>0</v>
      </c>
      <c r="BZ845" s="13">
        <v>0</v>
      </c>
      <c r="CA845" s="13">
        <v>0</v>
      </c>
      <c r="CB845" s="13">
        <v>0</v>
      </c>
      <c r="CC845" s="15">
        <v>0.16500000000000001</v>
      </c>
      <c r="CD845" s="15">
        <v>0.52800000000000002</v>
      </c>
      <c r="CE845" s="15">
        <v>0.36</v>
      </c>
      <c r="CF845" s="15" t="s">
        <v>7128</v>
      </c>
      <c r="CG845" s="15" t="s">
        <v>7128</v>
      </c>
      <c r="CH845" s="13" t="s">
        <v>7128</v>
      </c>
      <c r="CI845" s="13" t="s">
        <v>7128</v>
      </c>
      <c r="CJ845" s="13">
        <v>0</v>
      </c>
      <c r="CK845" s="12">
        <f t="shared" si="26"/>
        <v>0</v>
      </c>
      <c r="CL845" s="36" t="str">
        <f t="shared" si="27"/>
        <v>NA</v>
      </c>
      <c r="CM845" s="13" t="s">
        <v>7128</v>
      </c>
      <c r="CN845" s="13" t="s">
        <v>7128</v>
      </c>
      <c r="CO845" s="13" t="s">
        <v>7128</v>
      </c>
      <c r="CP845" s="13" t="s">
        <v>7128</v>
      </c>
      <c r="CQ845" s="13">
        <v>10.8</v>
      </c>
      <c r="CR845" s="13">
        <v>12.7</v>
      </c>
      <c r="CS845" s="13" t="s">
        <v>7128</v>
      </c>
      <c r="CT845" s="13">
        <v>8.3000000000000004E-2</v>
      </c>
      <c r="CU845" s="13">
        <v>4.0524000000000004</v>
      </c>
      <c r="CV845" s="13">
        <v>8.3000000000000004E-2</v>
      </c>
      <c r="CW845" s="13">
        <v>10.8</v>
      </c>
      <c r="CX845" s="12" t="s">
        <v>7128</v>
      </c>
      <c r="CY845" s="12" t="s">
        <v>7128</v>
      </c>
      <c r="CZ845" s="15">
        <v>1.1759259259259258</v>
      </c>
      <c r="DA845" s="20"/>
      <c r="DB845" s="20"/>
    </row>
    <row r="846" spans="1:106" ht="24">
      <c r="A846" s="8" t="s">
        <v>2949</v>
      </c>
      <c r="B846" s="8" t="s">
        <v>2950</v>
      </c>
      <c r="C846" s="9" t="s">
        <v>7148</v>
      </c>
      <c r="D846" s="9" t="s">
        <v>7126</v>
      </c>
      <c r="E846" s="10" t="s">
        <v>7127</v>
      </c>
      <c r="F846" s="10" t="s">
        <v>7126</v>
      </c>
      <c r="G846" s="11">
        <v>0.67</v>
      </c>
      <c r="H846" s="11">
        <v>0.67</v>
      </c>
      <c r="I846" s="12">
        <v>9.0499999999999997E-2</v>
      </c>
      <c r="J846" s="12">
        <v>0.117135</v>
      </c>
      <c r="K846" s="12">
        <v>4.7E-2</v>
      </c>
      <c r="L846" s="12">
        <v>0.10350000000000001</v>
      </c>
      <c r="M846" s="12">
        <v>6.8320350000000002E-2</v>
      </c>
      <c r="N846" s="12">
        <v>0.117135</v>
      </c>
      <c r="O846" s="12">
        <v>-4.7384942233009708</v>
      </c>
      <c r="P846" s="12">
        <v>-1.4375828040378911</v>
      </c>
      <c r="Q846" s="13">
        <v>2.08</v>
      </c>
      <c r="R846" s="13">
        <v>0</v>
      </c>
      <c r="S846" s="13">
        <v>0</v>
      </c>
      <c r="T846" s="13">
        <v>0</v>
      </c>
      <c r="U846" s="13">
        <v>2.08</v>
      </c>
      <c r="V846" s="13">
        <v>0</v>
      </c>
      <c r="W846" s="13">
        <v>2.08</v>
      </c>
      <c r="X846" s="14">
        <v>0</v>
      </c>
      <c r="Y846" s="15">
        <v>3.5714285714285712E-2</v>
      </c>
      <c r="Z846" s="14" t="s">
        <v>7128</v>
      </c>
      <c r="AA846" s="14">
        <v>0</v>
      </c>
      <c r="AB846" s="14" t="s">
        <v>7128</v>
      </c>
      <c r="AC846" s="14">
        <v>0</v>
      </c>
      <c r="AD846" s="13">
        <v>0.05</v>
      </c>
      <c r="AE846" s="15">
        <v>1.7203055555555558</v>
      </c>
      <c r="AF846" s="14">
        <v>6.3245553203367583E-2</v>
      </c>
      <c r="AG846" s="14">
        <v>0.83721301052957842</v>
      </c>
      <c r="AH846" s="15">
        <v>0.45185185185185184</v>
      </c>
      <c r="AI846" s="5" t="s">
        <v>7128</v>
      </c>
      <c r="AJ846" s="15" t="s">
        <v>7128</v>
      </c>
      <c r="AK846" s="15" t="s">
        <v>7128</v>
      </c>
      <c r="AL846" s="15" t="s">
        <v>7128</v>
      </c>
      <c r="AM846" s="15" t="s">
        <v>7128</v>
      </c>
      <c r="AN846" s="15" t="s">
        <v>7128</v>
      </c>
      <c r="AO846" s="15">
        <v>8.851063829787234E-2</v>
      </c>
      <c r="AP846" s="15" t="s">
        <v>7128</v>
      </c>
      <c r="AQ846" s="15" t="s">
        <v>7128</v>
      </c>
      <c r="AR846" s="15" t="s">
        <v>7128</v>
      </c>
      <c r="AS846" s="15">
        <v>8.851063829787234E-2</v>
      </c>
      <c r="AT846" s="14" t="s">
        <v>7128</v>
      </c>
      <c r="AU846" s="14">
        <v>0</v>
      </c>
      <c r="AV846" s="12" t="s">
        <v>7128</v>
      </c>
      <c r="AW846" s="12" t="s">
        <v>7128</v>
      </c>
      <c r="AX846" s="12" t="s">
        <v>7128</v>
      </c>
      <c r="AY846" s="12">
        <v>0.255</v>
      </c>
      <c r="AZ846" s="14" t="s">
        <v>7128</v>
      </c>
      <c r="BA846" s="14" t="s">
        <v>7128</v>
      </c>
      <c r="BB846" s="14">
        <v>-4.6213592233009706</v>
      </c>
      <c r="BC846" s="14">
        <v>-1.3204478040378911</v>
      </c>
      <c r="BD846" s="14">
        <v>-2.0255319148936173</v>
      </c>
      <c r="BE846" s="14">
        <v>-1.1744680851063831</v>
      </c>
      <c r="BF846" s="14">
        <v>0</v>
      </c>
      <c r="BG846" s="14" t="s">
        <v>7128</v>
      </c>
      <c r="BH846" s="13">
        <v>-47.6</v>
      </c>
      <c r="BI846" s="13">
        <v>-47.6</v>
      </c>
      <c r="BJ846" s="13">
        <v>-27.6</v>
      </c>
      <c r="BK846" s="13">
        <v>-27.6</v>
      </c>
      <c r="BL846" s="13">
        <v>23.5</v>
      </c>
      <c r="BM846" s="13">
        <v>23.5</v>
      </c>
      <c r="BN846" s="13">
        <v>-23.6</v>
      </c>
      <c r="BO846" s="13">
        <v>-23.6</v>
      </c>
      <c r="BP846" s="13">
        <v>-27.6</v>
      </c>
      <c r="BQ846" s="13">
        <v>0</v>
      </c>
      <c r="BR846" s="13">
        <v>0</v>
      </c>
      <c r="BS846" s="13">
        <v>-4.3899999999999997</v>
      </c>
      <c r="BT846" s="14" t="s">
        <v>7128</v>
      </c>
      <c r="BU846" s="13">
        <v>-23.21</v>
      </c>
      <c r="BV846" s="13">
        <v>-43.21</v>
      </c>
      <c r="BW846" s="13">
        <v>-43.21</v>
      </c>
      <c r="BX846" s="13">
        <v>10.3</v>
      </c>
      <c r="BY846" s="13">
        <v>20.902000000000001</v>
      </c>
      <c r="BZ846" s="13">
        <v>0</v>
      </c>
      <c r="CA846" s="13">
        <v>0</v>
      </c>
      <c r="CB846" s="13">
        <v>0</v>
      </c>
      <c r="CC846" s="15">
        <v>0.35299999999999998</v>
      </c>
      <c r="CD846" s="15">
        <v>1.1599999999999999</v>
      </c>
      <c r="CE846" s="15">
        <v>0.36</v>
      </c>
      <c r="CF846" s="15" t="s">
        <v>7128</v>
      </c>
      <c r="CG846" s="15" t="s">
        <v>7128</v>
      </c>
      <c r="CH846" s="13" t="s">
        <v>7128</v>
      </c>
      <c r="CI846" s="13" t="s">
        <v>7128</v>
      </c>
      <c r="CJ846" s="13">
        <v>0</v>
      </c>
      <c r="CK846" s="12">
        <f t="shared" si="26"/>
        <v>0</v>
      </c>
      <c r="CL846" s="36" t="str">
        <f t="shared" si="27"/>
        <v>NA</v>
      </c>
      <c r="CM846" s="13" t="s">
        <v>7128</v>
      </c>
      <c r="CN846" s="13" t="s">
        <v>7128</v>
      </c>
      <c r="CO846" s="13" t="s">
        <v>7128</v>
      </c>
      <c r="CP846" s="13" t="s">
        <v>7128</v>
      </c>
      <c r="CQ846" s="13" t="s">
        <v>7128</v>
      </c>
      <c r="CR846" s="13" t="s">
        <v>7128</v>
      </c>
      <c r="CS846" s="13" t="s">
        <v>7128</v>
      </c>
      <c r="CT846" s="13">
        <v>0</v>
      </c>
      <c r="CU846" s="13">
        <v>-27.6</v>
      </c>
      <c r="CV846" s="13">
        <v>0</v>
      </c>
      <c r="CW846" s="13">
        <v>-23.6</v>
      </c>
      <c r="CX846" s="12">
        <v>-4.6213592233009706</v>
      </c>
      <c r="CY846" s="12">
        <v>-1.3204478040378911</v>
      </c>
      <c r="CZ846" s="15" t="s">
        <v>7128</v>
      </c>
      <c r="DA846" s="20"/>
      <c r="DB846" s="20"/>
    </row>
    <row r="847" spans="1:106">
      <c r="A847" s="8" t="s">
        <v>2119</v>
      </c>
      <c r="B847" s="8" t="s">
        <v>2120</v>
      </c>
      <c r="C847" s="9" t="s">
        <v>7169</v>
      </c>
      <c r="D847" s="9" t="s">
        <v>7126</v>
      </c>
      <c r="E847" s="10" t="s">
        <v>7127</v>
      </c>
      <c r="F847" s="10" t="s">
        <v>7126</v>
      </c>
      <c r="G847" s="11">
        <v>0.61</v>
      </c>
      <c r="H847" s="11">
        <v>0.64898516232954107</v>
      </c>
      <c r="I847" s="12">
        <v>9.0499999999999997E-2</v>
      </c>
      <c r="J847" s="12">
        <v>0.11523315719082347</v>
      </c>
      <c r="K847" s="12">
        <v>3.6999999999999998E-2</v>
      </c>
      <c r="L847" s="12">
        <v>9.35E-2</v>
      </c>
      <c r="M847" s="12">
        <v>6.1719349999999999E-2</v>
      </c>
      <c r="N847" s="12">
        <v>0.11089815803141358</v>
      </c>
      <c r="O847" s="12">
        <v>0.15160101366344789</v>
      </c>
      <c r="P847" s="12">
        <v>5.8078391795532106E-2</v>
      </c>
      <c r="Q847" s="13">
        <v>167.9</v>
      </c>
      <c r="R847" s="13">
        <v>0</v>
      </c>
      <c r="S847" s="13">
        <v>14.8</v>
      </c>
      <c r="T847" s="13">
        <v>14.8</v>
      </c>
      <c r="U847" s="13">
        <v>182.70000000000002</v>
      </c>
      <c r="V847" s="13">
        <v>0</v>
      </c>
      <c r="W847" s="13">
        <v>182.70000000000002</v>
      </c>
      <c r="X847" s="14">
        <v>0</v>
      </c>
      <c r="Y847" s="15">
        <v>8.3333333333333329E-2</v>
      </c>
      <c r="Z847" s="14">
        <v>0.40883977900552487</v>
      </c>
      <c r="AA847" s="14">
        <v>8.1007115489874104E-2</v>
      </c>
      <c r="AB847" s="14">
        <v>0.69158878504672905</v>
      </c>
      <c r="AC847" s="14">
        <v>8.814770696843359E-2</v>
      </c>
      <c r="AD847" s="13">
        <v>27.98</v>
      </c>
      <c r="AE847" s="15">
        <v>1.484277777777778</v>
      </c>
      <c r="AF847" s="14">
        <v>0.14832396974191325</v>
      </c>
      <c r="AG847" s="14">
        <v>0.57441828281868212</v>
      </c>
      <c r="AH847" s="15">
        <v>0.4547093285263632</v>
      </c>
      <c r="AI847" s="5">
        <v>6.6640624999999991</v>
      </c>
      <c r="AJ847" s="15">
        <v>30.750915750915752</v>
      </c>
      <c r="AK847" s="15">
        <v>31.619585687382301</v>
      </c>
      <c r="AL847" s="15">
        <v>23.512605042016808</v>
      </c>
      <c r="AM847" s="15">
        <v>3.4167684167684169</v>
      </c>
      <c r="AN847" s="15">
        <v>7.8457943925233655</v>
      </c>
      <c r="AO847" s="15">
        <v>2.9353146853146854</v>
      </c>
      <c r="AP847" s="15">
        <v>21.418522860492384</v>
      </c>
      <c r="AQ847" s="15">
        <v>17.400000000000002</v>
      </c>
      <c r="AR847" s="15">
        <v>5.0469613259668513</v>
      </c>
      <c r="AS847" s="15">
        <v>3.1940559440559442</v>
      </c>
      <c r="AT847" s="14">
        <v>0</v>
      </c>
      <c r="AU847" s="14">
        <v>0</v>
      </c>
      <c r="AV847" s="12">
        <v>-3.9399999999999998E-2</v>
      </c>
      <c r="AW847" s="12">
        <v>4.9599999999999998E-2</v>
      </c>
      <c r="AX847" s="12">
        <v>0.26300000000000001</v>
      </c>
      <c r="AY847" s="12">
        <v>0.18100000000000002</v>
      </c>
      <c r="AZ847" s="14">
        <v>0.09</v>
      </c>
      <c r="BA847" s="14" t="s">
        <v>7128</v>
      </c>
      <c r="BB847" s="14">
        <v>0.26683417085427136</v>
      </c>
      <c r="BC847" s="14">
        <v>0.16897654982694568</v>
      </c>
      <c r="BD847" s="14">
        <v>9.3650793650793637E-2</v>
      </c>
      <c r="BE847" s="14">
        <v>0.15044091710758375</v>
      </c>
      <c r="BF847" s="14">
        <v>0.27496580027359779</v>
      </c>
      <c r="BG847" s="14">
        <v>0.1593</v>
      </c>
      <c r="BH847" s="13">
        <v>5.46</v>
      </c>
      <c r="BI847" s="13">
        <v>5.31</v>
      </c>
      <c r="BJ847" s="13">
        <v>8.5299999999999994</v>
      </c>
      <c r="BK847" s="13">
        <v>8.5299999999999994</v>
      </c>
      <c r="BL847" s="13">
        <v>57.2</v>
      </c>
      <c r="BM847" s="13">
        <v>56.7</v>
      </c>
      <c r="BN847" s="13">
        <v>10.5</v>
      </c>
      <c r="BO847" s="13">
        <v>10.5</v>
      </c>
      <c r="BP847" s="13">
        <v>6.1845417236662108</v>
      </c>
      <c r="BQ847" s="13">
        <v>0</v>
      </c>
      <c r="BR847" s="13">
        <v>0</v>
      </c>
      <c r="BS847" s="13">
        <v>-2</v>
      </c>
      <c r="BT847" s="14">
        <v>-0.32338693622951181</v>
      </c>
      <c r="BU847" s="13">
        <v>8.1845417236662108</v>
      </c>
      <c r="BV847" s="13">
        <v>7.31</v>
      </c>
      <c r="BW847" s="13">
        <v>7.31</v>
      </c>
      <c r="BX847" s="13">
        <v>19.899999999999999</v>
      </c>
      <c r="BY847" s="13">
        <v>36.599999999999994</v>
      </c>
      <c r="BZ847" s="13">
        <v>21.4</v>
      </c>
      <c r="CA847" s="13">
        <v>36.200000000000003</v>
      </c>
      <c r="CB847" s="13">
        <v>0</v>
      </c>
      <c r="CC847" s="15">
        <v>0.56799999999999995</v>
      </c>
      <c r="CD847" s="15">
        <v>0.46600000000000003</v>
      </c>
      <c r="CE847" s="15">
        <v>0.36</v>
      </c>
      <c r="CF847" s="15" t="s">
        <v>7128</v>
      </c>
      <c r="CG847" s="15" t="s">
        <v>7128</v>
      </c>
      <c r="CH847" s="13" t="s">
        <v>7128</v>
      </c>
      <c r="CI847" s="13" t="s">
        <v>7128</v>
      </c>
      <c r="CJ847" s="13">
        <v>0</v>
      </c>
      <c r="CK847" s="12">
        <f t="shared" si="26"/>
        <v>0</v>
      </c>
      <c r="CL847" s="36">
        <f t="shared" si="27"/>
        <v>1.580110497237569</v>
      </c>
      <c r="CM847" s="13">
        <v>7.31</v>
      </c>
      <c r="CN847" s="13">
        <v>2.0099999999999998</v>
      </c>
      <c r="CO847" s="13">
        <v>5.31</v>
      </c>
      <c r="CP847" s="13">
        <v>167.9</v>
      </c>
      <c r="CQ847" s="13">
        <v>10.5</v>
      </c>
      <c r="CR847" s="13">
        <v>182.70000000000002</v>
      </c>
      <c r="CS847" s="13" t="s">
        <v>7128</v>
      </c>
      <c r="CT847" s="13">
        <v>0</v>
      </c>
      <c r="CU847" s="13">
        <v>8.5299999999999994</v>
      </c>
      <c r="CV847" s="13">
        <v>36.200000000000003</v>
      </c>
      <c r="CW847" s="13">
        <v>10.5</v>
      </c>
      <c r="CX847" s="12">
        <v>0.26683417085427136</v>
      </c>
      <c r="CY847" s="12">
        <v>0.16897654982694568</v>
      </c>
      <c r="CZ847" s="15">
        <v>17.400000000000002</v>
      </c>
      <c r="DA847" s="20"/>
      <c r="DB847" s="20"/>
    </row>
    <row r="848" spans="1:106" ht="24">
      <c r="A848" s="8" t="s">
        <v>3209</v>
      </c>
      <c r="B848" s="8" t="s">
        <v>3210</v>
      </c>
      <c r="C848" s="9" t="s">
        <v>7178</v>
      </c>
      <c r="D848" s="9" t="s">
        <v>7126</v>
      </c>
      <c r="E848" s="10" t="s">
        <v>7127</v>
      </c>
      <c r="F848" s="10" t="s">
        <v>7126</v>
      </c>
      <c r="G848" s="11">
        <v>1.1000000000000001</v>
      </c>
      <c r="H848" s="11">
        <v>1.1000000000000001</v>
      </c>
      <c r="I848" s="12">
        <v>9.0499999999999997E-2</v>
      </c>
      <c r="J848" s="12">
        <v>0.15604999999999999</v>
      </c>
      <c r="K848" s="12">
        <v>6.2E-2</v>
      </c>
      <c r="L848" s="12">
        <v>0.11849999999999999</v>
      </c>
      <c r="M848" s="12">
        <v>7.8221849999999996E-2</v>
      </c>
      <c r="N848" s="12">
        <v>0.15604999999999999</v>
      </c>
      <c r="O848" s="12">
        <v>-0.15560752212389381</v>
      </c>
      <c r="P848" s="12">
        <v>-0.15827979361030342</v>
      </c>
      <c r="Q848" s="13">
        <v>5.26</v>
      </c>
      <c r="R848" s="13">
        <v>0</v>
      </c>
      <c r="S848" s="13">
        <v>0</v>
      </c>
      <c r="T848" s="13">
        <v>0</v>
      </c>
      <c r="U848" s="13">
        <v>5.26</v>
      </c>
      <c r="V848" s="13">
        <v>3.5000000000000003E-2</v>
      </c>
      <c r="W848" s="13">
        <v>5.2249999999999996</v>
      </c>
      <c r="X848" s="14">
        <v>6.6539923954372629E-3</v>
      </c>
      <c r="Y848" s="15">
        <v>3.780718336483932E-2</v>
      </c>
      <c r="Z848" s="14">
        <v>0</v>
      </c>
      <c r="AA848" s="14">
        <v>0</v>
      </c>
      <c r="AB848" s="14">
        <v>0</v>
      </c>
      <c r="AC848" s="14">
        <v>0</v>
      </c>
      <c r="AD848" s="13">
        <v>5.0000000000000001E-3</v>
      </c>
      <c r="AE848" s="15">
        <v>3.3155555555555556</v>
      </c>
      <c r="AF848" s="14">
        <v>0.161245154965971</v>
      </c>
      <c r="AG848" s="14">
        <v>1.1349178214912572</v>
      </c>
      <c r="AH848" s="15">
        <v>0.49999999999999994</v>
      </c>
      <c r="AI848" s="5" t="s">
        <v>7128</v>
      </c>
      <c r="AJ848" s="15">
        <v>210.39999999999998</v>
      </c>
      <c r="AK848" s="15">
        <v>210.39999999999998</v>
      </c>
      <c r="AL848" s="15" t="s">
        <v>7128</v>
      </c>
      <c r="AM848" s="15" t="s">
        <v>7128</v>
      </c>
      <c r="AN848" s="15">
        <v>9.7227356746765248E-2</v>
      </c>
      <c r="AO848" s="15">
        <v>0.30581395348837209</v>
      </c>
      <c r="AP848" s="15" t="s">
        <v>7128</v>
      </c>
      <c r="AQ848" s="15" t="s">
        <v>7128</v>
      </c>
      <c r="AR848" s="15">
        <v>9.6642929806714128E-2</v>
      </c>
      <c r="AS848" s="15">
        <v>0.30377906976744184</v>
      </c>
      <c r="AT848" s="14">
        <v>0</v>
      </c>
      <c r="AU848" s="14">
        <v>0</v>
      </c>
      <c r="AV848" s="12" t="s">
        <v>7128</v>
      </c>
      <c r="AW848" s="12">
        <v>-0.107</v>
      </c>
      <c r="AX848" s="12">
        <v>-0.107</v>
      </c>
      <c r="AY848" s="12">
        <v>0.11599999999999999</v>
      </c>
      <c r="AZ848" s="14" t="s">
        <v>7128</v>
      </c>
      <c r="BA848" s="14" t="s">
        <v>7128</v>
      </c>
      <c r="BB848" s="14">
        <v>4.4247787610619474E-4</v>
      </c>
      <c r="BC848" s="14">
        <v>-2.2297936103034305E-3</v>
      </c>
      <c r="BD848" s="14">
        <v>1.4534883720930235E-3</v>
      </c>
      <c r="BE848" s="14">
        <v>-7.2674418604651162E-3</v>
      </c>
      <c r="BF848" s="14">
        <v>0</v>
      </c>
      <c r="BG848" s="14">
        <v>0.1424</v>
      </c>
      <c r="BH848" s="13">
        <v>2.5000000000000001E-2</v>
      </c>
      <c r="BI848" s="13">
        <v>2.5000000000000001E-2</v>
      </c>
      <c r="BJ848" s="13">
        <v>-0.125</v>
      </c>
      <c r="BK848" s="13">
        <v>-0.125</v>
      </c>
      <c r="BL848" s="13">
        <v>17.2</v>
      </c>
      <c r="BM848" s="13">
        <v>17.2</v>
      </c>
      <c r="BN848" s="13">
        <v>-3.2000000000000001E-2</v>
      </c>
      <c r="BO848" s="13">
        <v>-3.2000000000000001E-2</v>
      </c>
      <c r="BP848" s="13">
        <v>-0.125</v>
      </c>
      <c r="BQ848" s="13">
        <v>0</v>
      </c>
      <c r="BR848" s="13">
        <v>0</v>
      </c>
      <c r="BS848" s="13">
        <v>-0.14099999999999999</v>
      </c>
      <c r="BT848" s="14" t="s">
        <v>7128</v>
      </c>
      <c r="BU848" s="13">
        <v>1.5999999999999986E-2</v>
      </c>
      <c r="BV848" s="13">
        <v>0.16599999999999998</v>
      </c>
      <c r="BW848" s="13">
        <v>0.16599999999999998</v>
      </c>
      <c r="BX848" s="13">
        <v>56.5</v>
      </c>
      <c r="BY848" s="13">
        <v>56.058999999999997</v>
      </c>
      <c r="BZ848" s="13">
        <v>54.1</v>
      </c>
      <c r="CA848" s="13">
        <v>54.065000000000005</v>
      </c>
      <c r="CB848" s="13">
        <v>0</v>
      </c>
      <c r="CC848" s="15">
        <v>1.22</v>
      </c>
      <c r="CD848" s="15">
        <v>1.1399999999999999</v>
      </c>
      <c r="CE848" s="15">
        <v>0.36</v>
      </c>
      <c r="CF848" s="15" t="s">
        <v>7128</v>
      </c>
      <c r="CG848" s="15" t="s">
        <v>7128</v>
      </c>
      <c r="CH848" s="13" t="s">
        <v>7128</v>
      </c>
      <c r="CI848" s="13" t="s">
        <v>7128</v>
      </c>
      <c r="CJ848" s="13">
        <v>0</v>
      </c>
      <c r="CK848" s="12">
        <f t="shared" si="26"/>
        <v>0</v>
      </c>
      <c r="CL848" s="36">
        <f t="shared" si="27"/>
        <v>0.318135577545547</v>
      </c>
      <c r="CM848" s="13" t="s">
        <v>7128</v>
      </c>
      <c r="CN848" s="13" t="s">
        <v>7128</v>
      </c>
      <c r="CO848" s="13">
        <v>2.5000000000000001E-2</v>
      </c>
      <c r="CP848" s="13">
        <v>5.26</v>
      </c>
      <c r="CQ848" s="13" t="s">
        <v>7128</v>
      </c>
      <c r="CR848" s="13" t="s">
        <v>7128</v>
      </c>
      <c r="CS848" s="13" t="s">
        <v>7128</v>
      </c>
      <c r="CT848" s="13">
        <v>0</v>
      </c>
      <c r="CU848" s="13">
        <v>-0.125</v>
      </c>
      <c r="CV848" s="13">
        <v>54.065000000000005</v>
      </c>
      <c r="CW848" s="13">
        <v>-3.2000000000000001E-2</v>
      </c>
      <c r="CX848" s="12">
        <v>4.4247787610619474E-4</v>
      </c>
      <c r="CY848" s="12">
        <v>-2.2297936103034305E-3</v>
      </c>
      <c r="CZ848" s="15" t="s">
        <v>7128</v>
      </c>
      <c r="DA848" s="20"/>
      <c r="DB848" s="20"/>
    </row>
    <row r="849" spans="1:106" ht="24">
      <c r="A849" s="8" t="s">
        <v>5719</v>
      </c>
      <c r="B849" s="8" t="s">
        <v>5720</v>
      </c>
      <c r="C849" s="9" t="s">
        <v>7142</v>
      </c>
      <c r="D849" s="9" t="s">
        <v>7126</v>
      </c>
      <c r="E849" s="10" t="s">
        <v>7127</v>
      </c>
      <c r="F849" s="10" t="s">
        <v>7126</v>
      </c>
      <c r="G849" s="11">
        <v>0.1</v>
      </c>
      <c r="H849" s="11">
        <v>0.1</v>
      </c>
      <c r="I849" s="12">
        <v>9.0499999999999997E-2</v>
      </c>
      <c r="J849" s="12">
        <v>6.5549999999999997E-2</v>
      </c>
      <c r="K849" s="12">
        <v>4.7E-2</v>
      </c>
      <c r="L849" s="12">
        <v>0.10350000000000001</v>
      </c>
      <c r="M849" s="12">
        <v>6.8320350000000002E-2</v>
      </c>
      <c r="N849" s="12">
        <v>6.5549999999999997E-2</v>
      </c>
      <c r="O849" s="12">
        <v>0.3128283783783784</v>
      </c>
      <c r="P849" s="12">
        <v>-6.5549999999999997E-2</v>
      </c>
      <c r="Q849" s="13">
        <v>0.09</v>
      </c>
      <c r="R849" s="13">
        <v>0</v>
      </c>
      <c r="S849" s="13">
        <v>0</v>
      </c>
      <c r="T849" s="13">
        <v>0</v>
      </c>
      <c r="U849" s="13">
        <v>0.09</v>
      </c>
      <c r="V849" s="13">
        <v>4.0000000000000001E-3</v>
      </c>
      <c r="W849" s="13">
        <v>8.5999999999999993E-2</v>
      </c>
      <c r="X849" s="14">
        <v>4.4444444444444446E-2</v>
      </c>
      <c r="Y849" s="15" t="s">
        <v>7128</v>
      </c>
      <c r="Z849" s="14">
        <v>0</v>
      </c>
      <c r="AA849" s="14">
        <v>0</v>
      </c>
      <c r="AB849" s="14">
        <v>0</v>
      </c>
      <c r="AC849" s="14">
        <v>0</v>
      </c>
      <c r="AD849" s="13">
        <v>0.36599999999999999</v>
      </c>
      <c r="AE849" s="15">
        <v>5.9384166666666669</v>
      </c>
      <c r="AF849" s="14" t="s">
        <v>7128</v>
      </c>
      <c r="AG849" s="14" t="s">
        <v>7128</v>
      </c>
      <c r="AH849" s="15">
        <v>0.5913043478260871</v>
      </c>
      <c r="AI849" s="5" t="s">
        <v>7128</v>
      </c>
      <c r="AJ849" s="15">
        <v>0.91836734693877542</v>
      </c>
      <c r="AK849" s="15">
        <v>0.91836734693877542</v>
      </c>
      <c r="AL849" s="15" t="s">
        <v>7128</v>
      </c>
      <c r="AM849" s="15" t="s">
        <v>7128</v>
      </c>
      <c r="AN849" s="15">
        <v>0.26011560693641622</v>
      </c>
      <c r="AO849" s="15">
        <v>2.6470588235294117</v>
      </c>
      <c r="AP849" s="15" t="s">
        <v>7128</v>
      </c>
      <c r="AQ849" s="15" t="s">
        <v>7128</v>
      </c>
      <c r="AR849" s="15">
        <v>0.25146198830409355</v>
      </c>
      <c r="AS849" s="15">
        <v>2.5294117647058818</v>
      </c>
      <c r="AT849" s="14">
        <v>0</v>
      </c>
      <c r="AU849" s="14">
        <v>0</v>
      </c>
      <c r="AV849" s="12">
        <v>1.0390000000000001</v>
      </c>
      <c r="AW849" s="12">
        <v>0.46600000000000003</v>
      </c>
      <c r="AX849" s="12">
        <v>0.21</v>
      </c>
      <c r="AY849" s="12">
        <v>8.5199999999999998E-2</v>
      </c>
      <c r="AZ849" s="14" t="s">
        <v>7128</v>
      </c>
      <c r="BA849" s="14" t="s">
        <v>7128</v>
      </c>
      <c r="BB849" s="14">
        <v>0.3783783783783784</v>
      </c>
      <c r="BC849" s="14">
        <v>0</v>
      </c>
      <c r="BD849" s="14">
        <v>2.8823529411764706</v>
      </c>
      <c r="BE849" s="14">
        <v>0</v>
      </c>
      <c r="BF849" s="14">
        <v>0.19672131147540983</v>
      </c>
      <c r="BG849" s="14" t="s">
        <v>7128</v>
      </c>
      <c r="BH849" s="13">
        <v>9.8000000000000004E-2</v>
      </c>
      <c r="BI849" s="13">
        <v>9.8000000000000004E-2</v>
      </c>
      <c r="BJ849" s="13">
        <v>0</v>
      </c>
      <c r="BK849" s="13">
        <v>0</v>
      </c>
      <c r="BL849" s="13">
        <v>3.4000000000000002E-2</v>
      </c>
      <c r="BM849" s="13">
        <v>3.4000000000000002E-2</v>
      </c>
      <c r="BN849" s="13">
        <v>0</v>
      </c>
      <c r="BO849" s="13">
        <v>0</v>
      </c>
      <c r="BP849" s="13">
        <v>0</v>
      </c>
      <c r="BQ849" s="13">
        <v>0</v>
      </c>
      <c r="BR849" s="13">
        <v>0</v>
      </c>
      <c r="BS849" s="13">
        <v>0</v>
      </c>
      <c r="BT849" s="14" t="s">
        <v>7128</v>
      </c>
      <c r="BU849" s="13">
        <v>0</v>
      </c>
      <c r="BV849" s="13">
        <v>9.8000000000000004E-2</v>
      </c>
      <c r="BW849" s="13">
        <v>9.8000000000000004E-2</v>
      </c>
      <c r="BX849" s="13">
        <v>0.25900000000000001</v>
      </c>
      <c r="BY849" s="13">
        <v>0.25900000000000001</v>
      </c>
      <c r="BZ849" s="13">
        <v>0.34599999999999997</v>
      </c>
      <c r="CA849" s="13">
        <v>0.34199999999999997</v>
      </c>
      <c r="CB849" s="13">
        <v>0</v>
      </c>
      <c r="CC849" s="15">
        <v>8.9999999999999993E-3</v>
      </c>
      <c r="CD849" s="15">
        <v>6.46</v>
      </c>
      <c r="CE849" s="15">
        <v>0.36</v>
      </c>
      <c r="CF849" s="15" t="s">
        <v>7128</v>
      </c>
      <c r="CG849" s="15">
        <v>1.0116356101987476</v>
      </c>
      <c r="CH849" s="13" t="s">
        <v>7128</v>
      </c>
      <c r="CI849" s="13">
        <v>2.3099999999999999E-2</v>
      </c>
      <c r="CJ849" s="13">
        <v>0</v>
      </c>
      <c r="CK849" s="12">
        <f t="shared" si="26"/>
        <v>0</v>
      </c>
      <c r="CL849" s="36">
        <f t="shared" si="27"/>
        <v>9.9415204678362595E-2</v>
      </c>
      <c r="CM849" s="13">
        <v>0.122</v>
      </c>
      <c r="CN849" s="13">
        <v>2.4E-2</v>
      </c>
      <c r="CO849" s="13">
        <v>9.8000000000000004E-2</v>
      </c>
      <c r="CP849" s="13">
        <v>0.09</v>
      </c>
      <c r="CQ849" s="13" t="s">
        <v>7128</v>
      </c>
      <c r="CR849" s="13" t="s">
        <v>7128</v>
      </c>
      <c r="CS849" s="13" t="s">
        <v>7128</v>
      </c>
      <c r="CT849" s="13">
        <v>0</v>
      </c>
      <c r="CU849" s="13">
        <v>0</v>
      </c>
      <c r="CV849" s="13">
        <v>0.34199999999999997</v>
      </c>
      <c r="CW849" s="13">
        <v>0</v>
      </c>
      <c r="CX849" s="12">
        <v>0.3783783783783784</v>
      </c>
      <c r="CY849" s="12">
        <v>0</v>
      </c>
      <c r="CZ849" s="15" t="s">
        <v>7128</v>
      </c>
      <c r="DA849" s="20"/>
      <c r="DB849" s="20"/>
    </row>
    <row r="850" spans="1:106" ht="24">
      <c r="A850" s="8" t="s">
        <v>6785</v>
      </c>
      <c r="B850" s="8" t="s">
        <v>6786</v>
      </c>
      <c r="C850" s="9" t="s">
        <v>7178</v>
      </c>
      <c r="D850" s="9" t="s">
        <v>7126</v>
      </c>
      <c r="E850" s="10" t="s">
        <v>7127</v>
      </c>
      <c r="F850" s="10" t="s">
        <v>7126</v>
      </c>
      <c r="G850" s="11">
        <v>1.1000000000000001</v>
      </c>
      <c r="H850" s="11">
        <v>7.7608442503639008</v>
      </c>
      <c r="I850" s="12">
        <v>9.0499999999999997E-2</v>
      </c>
      <c r="J850" s="12">
        <v>0.75885640465793303</v>
      </c>
      <c r="K850" s="12">
        <v>4.7E-2</v>
      </c>
      <c r="L850" s="12">
        <v>0.10350000000000001</v>
      </c>
      <c r="M850" s="12">
        <v>6.8320350000000002E-2</v>
      </c>
      <c r="N850" s="12">
        <v>0.16619496719620389</v>
      </c>
      <c r="O850" s="12" t="s">
        <v>7128</v>
      </c>
      <c r="P850" s="12" t="s">
        <v>7128</v>
      </c>
      <c r="Q850" s="13">
        <v>0.68700000000000006</v>
      </c>
      <c r="R850" s="13">
        <v>0</v>
      </c>
      <c r="S850" s="13">
        <v>4.16</v>
      </c>
      <c r="T850" s="13">
        <v>4.16</v>
      </c>
      <c r="U850" s="13">
        <v>4.8470000000000004</v>
      </c>
      <c r="V850" s="13">
        <v>0.36599999999999999</v>
      </c>
      <c r="W850" s="13">
        <v>4.4810000000000008</v>
      </c>
      <c r="X850" s="14">
        <v>7.5510625128945727E-2</v>
      </c>
      <c r="Y850" s="15">
        <v>0.23183925811437403</v>
      </c>
      <c r="Z850" s="14" t="s">
        <v>7128</v>
      </c>
      <c r="AA850" s="14">
        <v>0.85826284299566735</v>
      </c>
      <c r="AB850" s="14" t="s">
        <v>7128</v>
      </c>
      <c r="AC850" s="14">
        <v>6.055312954876273</v>
      </c>
      <c r="AD850" s="13">
        <v>0.106</v>
      </c>
      <c r="AE850" s="15">
        <v>0.21738888888888888</v>
      </c>
      <c r="AF850" s="14">
        <v>3.1622776601683791E-2</v>
      </c>
      <c r="AG850" s="14" t="s">
        <v>7128</v>
      </c>
      <c r="AH850" s="15">
        <v>0.38121546961325969</v>
      </c>
      <c r="AI850" s="5">
        <v>0.76136363636363646</v>
      </c>
      <c r="AJ850" s="15" t="s">
        <v>7128</v>
      </c>
      <c r="AK850" s="15" t="s">
        <v>7128</v>
      </c>
      <c r="AL850" s="15" t="s">
        <v>7128</v>
      </c>
      <c r="AM850" s="15" t="s">
        <v>7128</v>
      </c>
      <c r="AN850" s="15" t="s">
        <v>7128</v>
      </c>
      <c r="AO850" s="15">
        <v>1.029985007496252</v>
      </c>
      <c r="AP850" s="15">
        <v>16.720149253731346</v>
      </c>
      <c r="AQ850" s="15">
        <v>16.413919413919416</v>
      </c>
      <c r="AR850" s="15" t="s">
        <v>7128</v>
      </c>
      <c r="AS850" s="15">
        <v>6.7181409295352328</v>
      </c>
      <c r="AT850" s="14" t="s">
        <v>7128</v>
      </c>
      <c r="AU850" s="14">
        <v>0</v>
      </c>
      <c r="AV850" s="12" t="s">
        <v>7128</v>
      </c>
      <c r="AW850" s="12" t="s">
        <v>7128</v>
      </c>
      <c r="AX850" s="12" t="s">
        <v>7128</v>
      </c>
      <c r="AY850" s="12">
        <v>-0.13</v>
      </c>
      <c r="AZ850" s="14" t="s">
        <v>7128</v>
      </c>
      <c r="BA850" s="14" t="s">
        <v>7128</v>
      </c>
      <c r="BB850" s="14" t="s">
        <v>7128</v>
      </c>
      <c r="BC850" s="14" t="s">
        <v>7128</v>
      </c>
      <c r="BD850" s="14">
        <v>-0.3823088455772114</v>
      </c>
      <c r="BE850" s="14">
        <v>0.40179910044977513</v>
      </c>
      <c r="BF850" s="14">
        <v>0</v>
      </c>
      <c r="BG850" s="14">
        <v>0.10060000000000001</v>
      </c>
      <c r="BH850" s="13">
        <v>-0.255</v>
      </c>
      <c r="BI850" s="13">
        <v>-0.255</v>
      </c>
      <c r="BJ850" s="13">
        <v>0.26800000000000002</v>
      </c>
      <c r="BK850" s="13">
        <v>0.26800000000000002</v>
      </c>
      <c r="BL850" s="13">
        <v>0.66700000000000004</v>
      </c>
      <c r="BM850" s="13">
        <v>0.66700000000000004</v>
      </c>
      <c r="BN850" s="13">
        <v>0.27300000000000002</v>
      </c>
      <c r="BO850" s="13">
        <v>0.27300000000000002</v>
      </c>
      <c r="BP850" s="13">
        <v>0.26800000000000002</v>
      </c>
      <c r="BQ850" s="13">
        <v>0</v>
      </c>
      <c r="BR850" s="13">
        <v>0</v>
      </c>
      <c r="BS850" s="13">
        <v>-4.0000000000000001E-3</v>
      </c>
      <c r="BT850" s="14">
        <v>-1.4925373134328358E-2</v>
      </c>
      <c r="BU850" s="13">
        <v>0.27200000000000002</v>
      </c>
      <c r="BV850" s="13">
        <v>-0.251</v>
      </c>
      <c r="BW850" s="13">
        <v>-0.251</v>
      </c>
      <c r="BX850" s="13">
        <v>-3.99</v>
      </c>
      <c r="BY850" s="13">
        <v>-1.0500000000000003</v>
      </c>
      <c r="BZ850" s="13">
        <v>-3.84</v>
      </c>
      <c r="CA850" s="13">
        <v>-4.5999999999999708E-2</v>
      </c>
      <c r="CB850" s="13">
        <v>0</v>
      </c>
      <c r="CC850" s="15">
        <v>-9.4E-2</v>
      </c>
      <c r="CD850" s="15">
        <v>0.42799999999999999</v>
      </c>
      <c r="CE850" s="15">
        <v>0.36</v>
      </c>
      <c r="CF850" s="15">
        <v>0.96536061531940842</v>
      </c>
      <c r="CG850" s="15">
        <v>0.71238797443886448</v>
      </c>
      <c r="CH850" s="13">
        <v>-0.70128571428571418</v>
      </c>
      <c r="CI850" s="13">
        <v>-0.8838571428571429</v>
      </c>
      <c r="CJ850" s="13">
        <v>0</v>
      </c>
      <c r="CK850" s="12">
        <f t="shared" si="26"/>
        <v>0</v>
      </c>
      <c r="CL850" s="36" t="str">
        <f t="shared" si="27"/>
        <v>NA</v>
      </c>
      <c r="CM850" s="13" t="s">
        <v>7128</v>
      </c>
      <c r="CN850" s="13" t="s">
        <v>7128</v>
      </c>
      <c r="CO850" s="13" t="s">
        <v>7128</v>
      </c>
      <c r="CP850" s="13" t="s">
        <v>7128</v>
      </c>
      <c r="CQ850" s="13">
        <v>0.27300000000000002</v>
      </c>
      <c r="CR850" s="13">
        <v>4.4810000000000008</v>
      </c>
      <c r="CS850" s="13" t="s">
        <v>7128</v>
      </c>
      <c r="CT850" s="13">
        <v>0</v>
      </c>
      <c r="CU850" s="13">
        <v>0.26800000000000002</v>
      </c>
      <c r="CV850" s="13">
        <v>-4.5999999999999708E-2</v>
      </c>
      <c r="CW850" s="13">
        <v>0.27300000000000002</v>
      </c>
      <c r="CX850" s="12" t="s">
        <v>7128</v>
      </c>
      <c r="CY850" s="12" t="s">
        <v>7128</v>
      </c>
      <c r="CZ850" s="15">
        <v>16.413919413919416</v>
      </c>
      <c r="DA850" s="20"/>
      <c r="DB850" s="20"/>
    </row>
    <row r="851" spans="1:106">
      <c r="A851" s="8" t="s">
        <v>4013</v>
      </c>
      <c r="B851" s="8" t="s">
        <v>4014</v>
      </c>
      <c r="C851" s="9" t="s">
        <v>7137</v>
      </c>
      <c r="D851" s="9" t="s">
        <v>7126</v>
      </c>
      <c r="E851" s="10" t="s">
        <v>7127</v>
      </c>
      <c r="F851" s="10" t="s">
        <v>7126</v>
      </c>
      <c r="G851" s="11">
        <v>0.51</v>
      </c>
      <c r="H851" s="11">
        <v>0.51</v>
      </c>
      <c r="I851" s="12">
        <v>9.0499999999999997E-2</v>
      </c>
      <c r="J851" s="12">
        <v>0.102655</v>
      </c>
      <c r="K851" s="12">
        <v>4.7E-2</v>
      </c>
      <c r="L851" s="12">
        <v>0.10350000000000001</v>
      </c>
      <c r="M851" s="12">
        <v>6.8320350000000002E-2</v>
      </c>
      <c r="N851" s="12">
        <v>0.102655</v>
      </c>
      <c r="O851" s="12">
        <v>-0.23306435672514619</v>
      </c>
      <c r="P851" s="12">
        <v>-5.022151524983777E-2</v>
      </c>
      <c r="Q851" s="13">
        <v>7.07</v>
      </c>
      <c r="R851" s="13">
        <v>0</v>
      </c>
      <c r="S851" s="13">
        <v>0</v>
      </c>
      <c r="T851" s="13">
        <v>0</v>
      </c>
      <c r="U851" s="13">
        <v>7.07</v>
      </c>
      <c r="V851" s="13">
        <v>0</v>
      </c>
      <c r="W851" s="13">
        <v>7.07</v>
      </c>
      <c r="X851" s="14">
        <v>0</v>
      </c>
      <c r="Y851" s="15">
        <v>1.8181818181818181E-2</v>
      </c>
      <c r="Z851" s="14" t="s">
        <v>7128</v>
      </c>
      <c r="AA851" s="14">
        <v>0</v>
      </c>
      <c r="AB851" s="14" t="s">
        <v>7128</v>
      </c>
      <c r="AC851" s="14">
        <v>0</v>
      </c>
      <c r="AD851" s="13">
        <v>0.25700000000000001</v>
      </c>
      <c r="AE851" s="15">
        <v>1.6930000000000001</v>
      </c>
      <c r="AF851" s="14">
        <v>5.4772255750516613E-2</v>
      </c>
      <c r="AG851" s="14">
        <v>0.805152159532594</v>
      </c>
      <c r="AH851" s="15">
        <v>0.28743545611015492</v>
      </c>
      <c r="AI851" s="5">
        <v>0.19192399049881237</v>
      </c>
      <c r="AJ851" s="15" t="s">
        <v>7128</v>
      </c>
      <c r="AK851" s="15" t="s">
        <v>7128</v>
      </c>
      <c r="AL851" s="15" t="s">
        <v>7128</v>
      </c>
      <c r="AM851" s="15" t="s">
        <v>7128</v>
      </c>
      <c r="AN851" s="15" t="s">
        <v>7128</v>
      </c>
      <c r="AO851" s="15">
        <v>1.159016393442623</v>
      </c>
      <c r="AP851" s="15">
        <v>8.75</v>
      </c>
      <c r="AQ851" s="15">
        <v>2.9094650205761314</v>
      </c>
      <c r="AR851" s="15" t="s">
        <v>7128</v>
      </c>
      <c r="AS851" s="15">
        <v>1.159016393442623</v>
      </c>
      <c r="AT851" s="14" t="s">
        <v>7128</v>
      </c>
      <c r="AU851" s="14">
        <v>3.1117397454031116E-2</v>
      </c>
      <c r="AV851" s="12" t="s">
        <v>7128</v>
      </c>
      <c r="AW851" s="12" t="s">
        <v>7128</v>
      </c>
      <c r="AX851" s="12">
        <v>-0.16300000000000001</v>
      </c>
      <c r="AY851" s="12">
        <v>1.3300000000000001E-2</v>
      </c>
      <c r="AZ851" s="14" t="s">
        <v>7128</v>
      </c>
      <c r="BA851" s="14" t="s">
        <v>7128</v>
      </c>
      <c r="BB851" s="14">
        <v>-0.1304093567251462</v>
      </c>
      <c r="BC851" s="14">
        <v>5.2433484750162226E-2</v>
      </c>
      <c r="BD851" s="14">
        <v>-0.36557377049180328</v>
      </c>
      <c r="BE851" s="14">
        <v>0.13245901639344265</v>
      </c>
      <c r="BF851" s="14">
        <v>0</v>
      </c>
      <c r="BG851" s="14" t="s">
        <v>7128</v>
      </c>
      <c r="BH851" s="13">
        <v>-2.23</v>
      </c>
      <c r="BI851" s="13">
        <v>-2.23</v>
      </c>
      <c r="BJ851" s="13">
        <v>0.80800000000000005</v>
      </c>
      <c r="BK851" s="13">
        <v>0.80800000000000005</v>
      </c>
      <c r="BL851" s="13">
        <v>6.1</v>
      </c>
      <c r="BM851" s="13">
        <v>6.1</v>
      </c>
      <c r="BN851" s="13">
        <v>2.4300000000000002</v>
      </c>
      <c r="BO851" s="13">
        <v>2.4300000000000002</v>
      </c>
      <c r="BP851" s="13">
        <v>0.80800000000000005</v>
      </c>
      <c r="BQ851" s="13">
        <v>0</v>
      </c>
      <c r="BR851" s="13">
        <v>0</v>
      </c>
      <c r="BS851" s="13">
        <v>-1.9</v>
      </c>
      <c r="BT851" s="14">
        <v>-2.3514851485148514</v>
      </c>
      <c r="BU851" s="13">
        <v>2.7080000000000002</v>
      </c>
      <c r="BV851" s="13">
        <v>-0.33000000000000007</v>
      </c>
      <c r="BW851" s="13">
        <v>-0.33000000000000007</v>
      </c>
      <c r="BX851" s="13">
        <v>17.100000000000001</v>
      </c>
      <c r="BY851" s="13">
        <v>15.410000000000004</v>
      </c>
      <c r="BZ851" s="13">
        <v>0</v>
      </c>
      <c r="CA851" s="13">
        <v>0</v>
      </c>
      <c r="CB851" s="13">
        <v>-0.22</v>
      </c>
      <c r="CC851" s="15">
        <v>0.29399999999999998</v>
      </c>
      <c r="CD851" s="15">
        <v>1.25</v>
      </c>
      <c r="CE851" s="15">
        <v>0.36</v>
      </c>
      <c r="CF851" s="15" t="s">
        <v>7128</v>
      </c>
      <c r="CG851" s="15" t="s">
        <v>7128</v>
      </c>
      <c r="CH851" s="13" t="s">
        <v>7128</v>
      </c>
      <c r="CI851" s="13" t="s">
        <v>7128</v>
      </c>
      <c r="CJ851" s="13">
        <v>-0.22</v>
      </c>
      <c r="CK851" s="12" t="str">
        <f t="shared" si="26"/>
        <v>NA</v>
      </c>
      <c r="CL851" s="36" t="str">
        <f t="shared" si="27"/>
        <v>NA</v>
      </c>
      <c r="CM851" s="13" t="s">
        <v>7128</v>
      </c>
      <c r="CN851" s="13" t="s">
        <v>7128</v>
      </c>
      <c r="CO851" s="13" t="s">
        <v>7128</v>
      </c>
      <c r="CP851" s="13" t="s">
        <v>7128</v>
      </c>
      <c r="CQ851" s="13">
        <v>2.4300000000000002</v>
      </c>
      <c r="CR851" s="13">
        <v>7.07</v>
      </c>
      <c r="CS851" s="13">
        <v>-0.33000000000000007</v>
      </c>
      <c r="CT851" s="13">
        <v>0</v>
      </c>
      <c r="CU851" s="13">
        <v>0.80800000000000005</v>
      </c>
      <c r="CV851" s="13">
        <v>0</v>
      </c>
      <c r="CW851" s="13">
        <v>2.4300000000000002</v>
      </c>
      <c r="CX851" s="12">
        <v>-0.1304093567251462</v>
      </c>
      <c r="CY851" s="12">
        <v>5.2433484750162226E-2</v>
      </c>
      <c r="CZ851" s="15">
        <v>2.9094650205761314</v>
      </c>
      <c r="DA851" s="20"/>
      <c r="DB851" s="20"/>
    </row>
    <row r="852" spans="1:106">
      <c r="A852" s="8" t="s">
        <v>927</v>
      </c>
      <c r="B852" s="8" t="s">
        <v>928</v>
      </c>
      <c r="C852" s="9" t="s">
        <v>7134</v>
      </c>
      <c r="D852" s="9" t="s">
        <v>7126</v>
      </c>
      <c r="E852" s="10" t="s">
        <v>7127</v>
      </c>
      <c r="F852" s="10" t="s">
        <v>7126</v>
      </c>
      <c r="G852" s="11">
        <v>0.89</v>
      </c>
      <c r="H852" s="11">
        <v>0.89</v>
      </c>
      <c r="I852" s="12">
        <v>9.0499999999999997E-2</v>
      </c>
      <c r="J852" s="12">
        <v>0.137045</v>
      </c>
      <c r="K852" s="12">
        <v>3.2000000000000001E-2</v>
      </c>
      <c r="L852" s="12">
        <v>8.8499999999999995E-2</v>
      </c>
      <c r="M852" s="12">
        <v>5.8418850000000001E-2</v>
      </c>
      <c r="N852" s="12">
        <v>0.137045</v>
      </c>
      <c r="O852" s="12">
        <v>6.7036632653061229E-2</v>
      </c>
      <c r="P852" s="12">
        <v>0.81112187737041741</v>
      </c>
      <c r="Q852" s="13">
        <v>1269.2</v>
      </c>
      <c r="R852" s="13">
        <v>0</v>
      </c>
      <c r="S852" s="13">
        <v>0</v>
      </c>
      <c r="T852" s="13">
        <v>0</v>
      </c>
      <c r="U852" s="13">
        <v>1269.2</v>
      </c>
      <c r="V852" s="13">
        <v>0</v>
      </c>
      <c r="W852" s="13">
        <v>1269.2</v>
      </c>
      <c r="X852" s="14">
        <v>0</v>
      </c>
      <c r="Y852" s="15">
        <v>8.3110715345799946E-2</v>
      </c>
      <c r="Z852" s="14" t="s">
        <v>7128</v>
      </c>
      <c r="AA852" s="14">
        <v>0</v>
      </c>
      <c r="AB852" s="14" t="s">
        <v>7128</v>
      </c>
      <c r="AC852" s="14">
        <v>0</v>
      </c>
      <c r="AD852" s="13">
        <v>3.77</v>
      </c>
      <c r="AE852" s="15">
        <v>2.2496666666666671</v>
      </c>
      <c r="AF852" s="14">
        <v>0.24083189157584592</v>
      </c>
      <c r="AG852" s="14">
        <v>0.47647344066083303</v>
      </c>
      <c r="AH852" s="15">
        <v>0.23310344827586207</v>
      </c>
      <c r="AI852" s="5">
        <v>710.86956521739137</v>
      </c>
      <c r="AJ852" s="15">
        <v>25.384</v>
      </c>
      <c r="AK852" s="15">
        <v>25.384</v>
      </c>
      <c r="AL852" s="15">
        <v>20.053191489361701</v>
      </c>
      <c r="AM852" s="15">
        <v>1.1538181818181819</v>
      </c>
      <c r="AN852" s="15" t="s">
        <v>7128</v>
      </c>
      <c r="AO852" s="15">
        <v>4.5572710951526032</v>
      </c>
      <c r="AP852" s="15">
        <v>38.813455657492355</v>
      </c>
      <c r="AQ852" s="15">
        <v>36.262857142857143</v>
      </c>
      <c r="AR852" s="15" t="s">
        <v>7128</v>
      </c>
      <c r="AS852" s="15">
        <v>4.5572710951526032</v>
      </c>
      <c r="AT852" s="14">
        <v>0.53903999999999996</v>
      </c>
      <c r="AU852" s="14">
        <v>2.1235423889063975E-2</v>
      </c>
      <c r="AV852" s="12">
        <v>-0.214</v>
      </c>
      <c r="AW852" s="12">
        <v>-7.1800000000000003E-2</v>
      </c>
      <c r="AX852" s="12">
        <v>-0.223</v>
      </c>
      <c r="AY852" s="12">
        <v>-2.8199999999999999E-2</v>
      </c>
      <c r="AZ852" s="14">
        <v>0.22</v>
      </c>
      <c r="BA852" s="14">
        <v>0.10300000000000001</v>
      </c>
      <c r="BB852" s="14">
        <v>0.20408163265306123</v>
      </c>
      <c r="BC852" s="14">
        <v>0.94816687737041738</v>
      </c>
      <c r="BD852" s="14">
        <v>0.17953321364452424</v>
      </c>
      <c r="BE852" s="14">
        <v>0.11741472172351886</v>
      </c>
      <c r="BF852" s="14">
        <v>0.34469200524246396</v>
      </c>
      <c r="BG852" s="14">
        <v>0.15659999999999999</v>
      </c>
      <c r="BH852" s="13">
        <v>50</v>
      </c>
      <c r="BI852" s="13">
        <v>50</v>
      </c>
      <c r="BJ852" s="13">
        <v>32.700000000000003</v>
      </c>
      <c r="BK852" s="13">
        <v>32.700000000000003</v>
      </c>
      <c r="BL852" s="13">
        <v>278.5</v>
      </c>
      <c r="BM852" s="13">
        <v>278.5</v>
      </c>
      <c r="BN852" s="13">
        <v>35</v>
      </c>
      <c r="BO852" s="13">
        <v>35</v>
      </c>
      <c r="BP852" s="13">
        <v>21.428571428571427</v>
      </c>
      <c r="BQ852" s="13">
        <v>0</v>
      </c>
      <c r="BR852" s="13">
        <v>0</v>
      </c>
      <c r="BS852" s="13">
        <v>-3.23</v>
      </c>
      <c r="BT852" s="14">
        <v>-0.15073333333333333</v>
      </c>
      <c r="BU852" s="13">
        <v>24.658571428571427</v>
      </c>
      <c r="BV852" s="13">
        <v>53.23</v>
      </c>
      <c r="BW852" s="13">
        <v>53.23</v>
      </c>
      <c r="BX852" s="13">
        <v>245</v>
      </c>
      <c r="BY852" s="13">
        <v>22.599999999999994</v>
      </c>
      <c r="BZ852" s="13">
        <v>0</v>
      </c>
      <c r="CA852" s="13">
        <v>0</v>
      </c>
      <c r="CB852" s="13">
        <v>-26.951999999999998</v>
      </c>
      <c r="CC852" s="15">
        <v>0.76500000000000001</v>
      </c>
      <c r="CD852" s="15">
        <v>0.90100000000000002</v>
      </c>
      <c r="CE852" s="15">
        <v>0.36</v>
      </c>
      <c r="CF852" s="15">
        <v>1.6323773211188377</v>
      </c>
      <c r="CG852" s="15">
        <v>0.63138850815137904</v>
      </c>
      <c r="CH852" s="13">
        <v>44.533333333333331</v>
      </c>
      <c r="CI852" s="13">
        <v>29.033333333333331</v>
      </c>
      <c r="CJ852" s="13">
        <v>-26.951999999999998</v>
      </c>
      <c r="CK852" s="12">
        <f t="shared" si="26"/>
        <v>0.50633101634416677</v>
      </c>
      <c r="CL852" s="36" t="str">
        <f t="shared" si="27"/>
        <v>NA</v>
      </c>
      <c r="CM852" s="13">
        <v>76.3</v>
      </c>
      <c r="CN852" s="13">
        <v>26.3</v>
      </c>
      <c r="CO852" s="13">
        <v>50</v>
      </c>
      <c r="CP852" s="13">
        <v>1269.2</v>
      </c>
      <c r="CQ852" s="13">
        <v>35</v>
      </c>
      <c r="CR852" s="13">
        <v>1269.2</v>
      </c>
      <c r="CS852" s="13">
        <v>53.23</v>
      </c>
      <c r="CT852" s="13">
        <v>0</v>
      </c>
      <c r="CU852" s="13">
        <v>32.700000000000003</v>
      </c>
      <c r="CV852" s="13">
        <v>0</v>
      </c>
      <c r="CW852" s="13">
        <v>35</v>
      </c>
      <c r="CX852" s="12">
        <v>0.20408163265306123</v>
      </c>
      <c r="CY852" s="12">
        <v>0.94816687737041738</v>
      </c>
      <c r="CZ852" s="15">
        <v>36.262857142857143</v>
      </c>
      <c r="DA852" s="20"/>
      <c r="DB852" s="20"/>
    </row>
    <row r="853" spans="1:106">
      <c r="A853" s="8" t="s">
        <v>2023</v>
      </c>
      <c r="B853" s="8" t="s">
        <v>2024</v>
      </c>
      <c r="C853" s="9" t="s">
        <v>7144</v>
      </c>
      <c r="D853" s="9" t="s">
        <v>7126</v>
      </c>
      <c r="E853" s="10" t="s">
        <v>7127</v>
      </c>
      <c r="F853" s="10" t="s">
        <v>7126</v>
      </c>
      <c r="G853" s="11">
        <v>1.1499999999999999</v>
      </c>
      <c r="H853" s="11">
        <v>1.5094857328848865</v>
      </c>
      <c r="I853" s="12">
        <v>9.0499999999999997E-2</v>
      </c>
      <c r="J853" s="12">
        <v>0.19310845882608221</v>
      </c>
      <c r="K853" s="12">
        <v>3.6999999999999998E-2</v>
      </c>
      <c r="L853" s="12">
        <v>9.35E-2</v>
      </c>
      <c r="M853" s="12">
        <v>6.1719349999999999E-2</v>
      </c>
      <c r="N853" s="12">
        <v>0.16102507178715517</v>
      </c>
      <c r="O853" s="12">
        <v>6.3820380125228698E-2</v>
      </c>
      <c r="P853" s="12">
        <v>-7.8038378015583817E-2</v>
      </c>
      <c r="Q853" s="13">
        <v>39</v>
      </c>
      <c r="R853" s="13">
        <v>0</v>
      </c>
      <c r="S853" s="13">
        <v>12.6</v>
      </c>
      <c r="T853" s="13">
        <v>12.6</v>
      </c>
      <c r="U853" s="13">
        <v>51.6</v>
      </c>
      <c r="V853" s="13">
        <v>0</v>
      </c>
      <c r="W853" s="13">
        <v>51.6</v>
      </c>
      <c r="X853" s="14">
        <v>0</v>
      </c>
      <c r="Y853" s="15">
        <v>0.14925373134328357</v>
      </c>
      <c r="Z853" s="14">
        <v>0.81395348837209303</v>
      </c>
      <c r="AA853" s="14">
        <v>0.2441860465116279</v>
      </c>
      <c r="AB853" s="14">
        <v>4.375</v>
      </c>
      <c r="AC853" s="14">
        <v>0.32307692307692309</v>
      </c>
      <c r="AD853" s="13">
        <v>2.91</v>
      </c>
      <c r="AE853" s="15">
        <v>0.50058333333333338</v>
      </c>
      <c r="AF853" s="14">
        <v>7.7459666924148338E-2</v>
      </c>
      <c r="AG853" s="14">
        <v>0.58094750193111255</v>
      </c>
      <c r="AH853" s="15">
        <v>0.49999999999999989</v>
      </c>
      <c r="AI853" s="5">
        <v>1.6126126126126126</v>
      </c>
      <c r="AJ853" s="15">
        <v>106.84931506849315</v>
      </c>
      <c r="AK853" s="15">
        <v>56.851311953352763</v>
      </c>
      <c r="AL853" s="15" t="s">
        <v>7128</v>
      </c>
      <c r="AM853" s="15" t="s">
        <v>7128</v>
      </c>
      <c r="AN853" s="15">
        <v>13.541666666666668</v>
      </c>
      <c r="AO853" s="15">
        <v>0.64250411861614498</v>
      </c>
      <c r="AP853" s="15">
        <v>28.826815642458101</v>
      </c>
      <c r="AQ853" s="15">
        <v>10.403225806451614</v>
      </c>
      <c r="AR853" s="15">
        <v>3.3333333333333335</v>
      </c>
      <c r="AS853" s="15">
        <v>0.85008237232289952</v>
      </c>
      <c r="AT853" s="14">
        <v>0</v>
      </c>
      <c r="AU853" s="14">
        <v>0</v>
      </c>
      <c r="AV853" s="12" t="s">
        <v>7128</v>
      </c>
      <c r="AW853" s="12" t="s">
        <v>7128</v>
      </c>
      <c r="AX853" s="12">
        <v>0.12</v>
      </c>
      <c r="AY853" s="12" t="s">
        <v>7128</v>
      </c>
      <c r="AZ853" s="14" t="s">
        <v>7128</v>
      </c>
      <c r="BA853" s="14" t="s">
        <v>7128</v>
      </c>
      <c r="BB853" s="14">
        <v>0.25692883895131091</v>
      </c>
      <c r="BC853" s="14">
        <v>8.2986693771571349E-2</v>
      </c>
      <c r="BD853" s="14">
        <v>1.0668740279937793E-2</v>
      </c>
      <c r="BE853" s="14">
        <v>2.7838258164852258E-2</v>
      </c>
      <c r="BF853" s="14">
        <v>3.244005641748942E-2</v>
      </c>
      <c r="BG853" s="14" t="s">
        <v>7128</v>
      </c>
      <c r="BH853" s="13">
        <v>0.36499999999999999</v>
      </c>
      <c r="BI853" s="13">
        <v>0.68600000000000005</v>
      </c>
      <c r="BJ853" s="13">
        <v>1.79</v>
      </c>
      <c r="BK853" s="13">
        <v>1.79</v>
      </c>
      <c r="BL853" s="13">
        <v>60.7</v>
      </c>
      <c r="BM853" s="13">
        <v>64.3</v>
      </c>
      <c r="BN853" s="13">
        <v>4.41</v>
      </c>
      <c r="BO853" s="13">
        <v>4.96</v>
      </c>
      <c r="BP853" s="13">
        <v>1.731932299012694</v>
      </c>
      <c r="BQ853" s="13">
        <v>0</v>
      </c>
      <c r="BR853" s="13">
        <v>0</v>
      </c>
      <c r="BS853" s="13">
        <v>-4.5999999999999996</v>
      </c>
      <c r="BT853" s="14">
        <v>-2.6559929638255939</v>
      </c>
      <c r="BU853" s="13">
        <v>6.3319322990126938</v>
      </c>
      <c r="BV853" s="13">
        <v>5.2859999999999996</v>
      </c>
      <c r="BW853" s="13">
        <v>5.2859999999999996</v>
      </c>
      <c r="BX853" s="13">
        <v>2.67</v>
      </c>
      <c r="BY853" s="13">
        <v>20.869999999999997</v>
      </c>
      <c r="BZ853" s="13">
        <v>2.88</v>
      </c>
      <c r="CA853" s="13">
        <v>15.48</v>
      </c>
      <c r="CB853" s="13">
        <v>0</v>
      </c>
      <c r="CC853" s="15">
        <v>0.3</v>
      </c>
      <c r="CD853" s="15">
        <v>-6.3E-2</v>
      </c>
      <c r="CE853" s="15">
        <v>0.36</v>
      </c>
      <c r="CF853" s="15" t="s">
        <v>7128</v>
      </c>
      <c r="CG853" s="15" t="s">
        <v>7128</v>
      </c>
      <c r="CH853" s="13" t="s">
        <v>7128</v>
      </c>
      <c r="CI853" s="13" t="s">
        <v>7128</v>
      </c>
      <c r="CJ853" s="13">
        <v>0</v>
      </c>
      <c r="CK853" s="12">
        <f t="shared" si="26"/>
        <v>0</v>
      </c>
      <c r="CL853" s="36">
        <f t="shared" si="27"/>
        <v>3.9211886304909562</v>
      </c>
      <c r="CM853" s="13">
        <v>0.70899999999999996</v>
      </c>
      <c r="CN853" s="13">
        <v>2.3E-2</v>
      </c>
      <c r="CO853" s="13">
        <v>0.68600000000000005</v>
      </c>
      <c r="CP853" s="13">
        <v>39</v>
      </c>
      <c r="CQ853" s="13">
        <v>4.96</v>
      </c>
      <c r="CR853" s="13">
        <v>51.6</v>
      </c>
      <c r="CS853" s="13" t="s">
        <v>7128</v>
      </c>
      <c r="CT853" s="13">
        <v>0</v>
      </c>
      <c r="CU853" s="13">
        <v>1.79</v>
      </c>
      <c r="CV853" s="13">
        <v>15.48</v>
      </c>
      <c r="CW853" s="13">
        <v>4.41</v>
      </c>
      <c r="CX853" s="12">
        <v>0.25692883895131091</v>
      </c>
      <c r="CY853" s="12">
        <v>8.2986693771571349E-2</v>
      </c>
      <c r="CZ853" s="15">
        <v>11.700680272108844</v>
      </c>
      <c r="DA853" s="20"/>
      <c r="DB853" s="20"/>
    </row>
    <row r="854" spans="1:106">
      <c r="A854" s="8" t="s">
        <v>2173</v>
      </c>
      <c r="B854" s="8" t="s">
        <v>2174</v>
      </c>
      <c r="C854" s="9" t="s">
        <v>7131</v>
      </c>
      <c r="D854" s="9" t="s">
        <v>7126</v>
      </c>
      <c r="E854" s="10" t="s">
        <v>7127</v>
      </c>
      <c r="F854" s="10" t="s">
        <v>7126</v>
      </c>
      <c r="G854" s="11">
        <v>0.79</v>
      </c>
      <c r="H854" s="11">
        <v>11.456536964980547</v>
      </c>
      <c r="I854" s="12">
        <v>9.0499999999999997E-2</v>
      </c>
      <c r="J854" s="12">
        <v>1.0933165953307395</v>
      </c>
      <c r="K854" s="12">
        <v>4.1999999999999996E-2</v>
      </c>
      <c r="L854" s="12">
        <v>9.8500000000000004E-2</v>
      </c>
      <c r="M854" s="12">
        <v>6.5019850000000004E-2</v>
      </c>
      <c r="N854" s="12">
        <v>0.13592735296485117</v>
      </c>
      <c r="O854" s="12" t="s">
        <v>7128</v>
      </c>
      <c r="P854" s="12">
        <v>-0.38783840230467048</v>
      </c>
      <c r="Q854" s="13">
        <v>2.57</v>
      </c>
      <c r="R854" s="13">
        <v>0</v>
      </c>
      <c r="S854" s="13">
        <v>34.700000000000003</v>
      </c>
      <c r="T854" s="13">
        <v>34.700000000000003</v>
      </c>
      <c r="U854" s="13">
        <v>37.270000000000003</v>
      </c>
      <c r="V854" s="13">
        <v>3.78</v>
      </c>
      <c r="W854" s="13">
        <v>33.49</v>
      </c>
      <c r="X854" s="14">
        <v>0.10142205527233698</v>
      </c>
      <c r="Y854" s="15">
        <v>3.2258064516129031E-2</v>
      </c>
      <c r="Z854" s="14">
        <v>0.91076115485564313</v>
      </c>
      <c r="AA854" s="14">
        <v>0.9310437349074322</v>
      </c>
      <c r="AB854" s="14">
        <v>10.205882352941178</v>
      </c>
      <c r="AC854" s="14">
        <v>13.501945525291831</v>
      </c>
      <c r="AD854" s="13">
        <v>0.16600000000000001</v>
      </c>
      <c r="AE854" s="15">
        <v>0.88100000000000001</v>
      </c>
      <c r="AF854" s="14">
        <v>3.1622776601683791E-2</v>
      </c>
      <c r="AG854" s="14">
        <v>0.79689397036243159</v>
      </c>
      <c r="AH854" s="15">
        <v>0.53130590339892669</v>
      </c>
      <c r="AI854" s="5" t="s">
        <v>7128</v>
      </c>
      <c r="AJ854" s="15" t="s">
        <v>7128</v>
      </c>
      <c r="AK854" s="15" t="s">
        <v>7128</v>
      </c>
      <c r="AL854" s="15" t="s">
        <v>7128</v>
      </c>
      <c r="AM854" s="15" t="s">
        <v>7128</v>
      </c>
      <c r="AN854" s="15">
        <v>0.75588235294117645</v>
      </c>
      <c r="AO854" s="15">
        <v>4.7069597069597069E-2</v>
      </c>
      <c r="AP854" s="15" t="s">
        <v>7128</v>
      </c>
      <c r="AQ854" s="15" t="s">
        <v>7128</v>
      </c>
      <c r="AR854" s="15">
        <v>0.97581585081585087</v>
      </c>
      <c r="AS854" s="15">
        <v>0.61336996336996341</v>
      </c>
      <c r="AT854" s="14" t="s">
        <v>7128</v>
      </c>
      <c r="AU854" s="14">
        <v>0</v>
      </c>
      <c r="AV854" s="12" t="s">
        <v>7128</v>
      </c>
      <c r="AW854" s="12" t="s">
        <v>7128</v>
      </c>
      <c r="AX854" s="12">
        <v>-0.18600000000000003</v>
      </c>
      <c r="AY854" s="12">
        <v>-2.5699999999999997E-2</v>
      </c>
      <c r="AZ854" s="14" t="s">
        <v>7128</v>
      </c>
      <c r="BA854" s="14" t="s">
        <v>7128</v>
      </c>
      <c r="BB854" s="14" t="s">
        <v>7128</v>
      </c>
      <c r="BC854" s="14">
        <v>-0.25191104933981928</v>
      </c>
      <c r="BD854" s="14">
        <v>-0.15714285714285714</v>
      </c>
      <c r="BE854" s="14">
        <v>-0.26556776556776557</v>
      </c>
      <c r="BF854" s="14">
        <v>0</v>
      </c>
      <c r="BG854" s="14" t="s">
        <v>7128</v>
      </c>
      <c r="BH854" s="13">
        <v>-8.58</v>
      </c>
      <c r="BI854" s="13">
        <v>-8.58</v>
      </c>
      <c r="BJ854" s="13">
        <v>-14.5</v>
      </c>
      <c r="BK854" s="13">
        <v>-14.5</v>
      </c>
      <c r="BL854" s="13">
        <v>54.6</v>
      </c>
      <c r="BM854" s="13">
        <v>54.6</v>
      </c>
      <c r="BN854" s="13">
        <v>-12.1</v>
      </c>
      <c r="BO854" s="13">
        <v>-12.1</v>
      </c>
      <c r="BP854" s="13">
        <v>-14.5</v>
      </c>
      <c r="BQ854" s="13">
        <v>0</v>
      </c>
      <c r="BR854" s="13">
        <v>0</v>
      </c>
      <c r="BS854" s="13">
        <v>-2.0699999999999998</v>
      </c>
      <c r="BT854" s="14" t="s">
        <v>7128</v>
      </c>
      <c r="BU854" s="13">
        <v>-12.43</v>
      </c>
      <c r="BV854" s="13">
        <v>-6.51</v>
      </c>
      <c r="BW854" s="13">
        <v>-6.51</v>
      </c>
      <c r="BX854" s="13">
        <v>-4.17</v>
      </c>
      <c r="BY854" s="13">
        <v>57.56</v>
      </c>
      <c r="BZ854" s="13">
        <v>3.4</v>
      </c>
      <c r="CA854" s="13">
        <v>34.32</v>
      </c>
      <c r="CB854" s="13">
        <v>0</v>
      </c>
      <c r="CC854" s="15">
        <v>0.16800000000000001</v>
      </c>
      <c r="CD854" s="15">
        <v>0.62</v>
      </c>
      <c r="CE854" s="15">
        <v>0.36</v>
      </c>
      <c r="CF854" s="15">
        <v>1.9894886290497038</v>
      </c>
      <c r="CG854" s="15">
        <v>2.0413652937577966</v>
      </c>
      <c r="CH854" s="13">
        <v>0.36287500000000006</v>
      </c>
      <c r="CI854" s="13">
        <v>-1.0455000000000001</v>
      </c>
      <c r="CJ854" s="13">
        <v>0</v>
      </c>
      <c r="CK854" s="12">
        <f t="shared" si="26"/>
        <v>0</v>
      </c>
      <c r="CL854" s="36">
        <f t="shared" si="27"/>
        <v>1.5909090909090908</v>
      </c>
      <c r="CM854" s="13" t="s">
        <v>7128</v>
      </c>
      <c r="CN854" s="13" t="s">
        <v>7128</v>
      </c>
      <c r="CO854" s="13" t="s">
        <v>7128</v>
      </c>
      <c r="CP854" s="13" t="s">
        <v>7128</v>
      </c>
      <c r="CQ854" s="13" t="s">
        <v>7128</v>
      </c>
      <c r="CR854" s="13" t="s">
        <v>7128</v>
      </c>
      <c r="CS854" s="13" t="s">
        <v>7128</v>
      </c>
      <c r="CT854" s="13">
        <v>0</v>
      </c>
      <c r="CU854" s="13">
        <v>-14.5</v>
      </c>
      <c r="CV854" s="13">
        <v>34.32</v>
      </c>
      <c r="CW854" s="13">
        <v>-12.1</v>
      </c>
      <c r="CX854" s="12" t="s">
        <v>7128</v>
      </c>
      <c r="CY854" s="12">
        <v>-0.25191104933981928</v>
      </c>
      <c r="CZ854" s="15" t="s">
        <v>7128</v>
      </c>
      <c r="DA854" s="20"/>
      <c r="DB854" s="20"/>
    </row>
    <row r="855" spans="1:106">
      <c r="A855" s="8" t="s">
        <v>5623</v>
      </c>
      <c r="B855" s="8" t="s">
        <v>5624</v>
      </c>
      <c r="C855" s="9" t="s">
        <v>7139</v>
      </c>
      <c r="D855" s="9" t="s">
        <v>7126</v>
      </c>
      <c r="E855" s="10" t="s">
        <v>7127</v>
      </c>
      <c r="F855" s="10" t="s">
        <v>7126</v>
      </c>
      <c r="G855" s="11">
        <v>0.59</v>
      </c>
      <c r="H855" s="11">
        <v>0.59</v>
      </c>
      <c r="I855" s="12">
        <v>9.0499999999999997E-2</v>
      </c>
      <c r="J855" s="12">
        <v>0.10989499999999999</v>
      </c>
      <c r="K855" s="12">
        <v>3.6999999999999998E-2</v>
      </c>
      <c r="L855" s="12">
        <v>9.35E-2</v>
      </c>
      <c r="M855" s="12">
        <v>6.1719349999999999E-2</v>
      </c>
      <c r="N855" s="12">
        <v>0.10989499999999999</v>
      </c>
      <c r="O855" s="12">
        <v>-0.11622527522935779</v>
      </c>
      <c r="P855" s="12">
        <v>-0.11622527522935779</v>
      </c>
      <c r="Q855" s="13">
        <v>0.33400000000000002</v>
      </c>
      <c r="R855" s="13">
        <v>0</v>
      </c>
      <c r="S855" s="13">
        <v>0</v>
      </c>
      <c r="T855" s="13">
        <v>0</v>
      </c>
      <c r="U855" s="13">
        <v>0.33400000000000002</v>
      </c>
      <c r="V855" s="13">
        <v>0</v>
      </c>
      <c r="W855" s="13">
        <v>0.33400000000000002</v>
      </c>
      <c r="X855" s="14">
        <v>0</v>
      </c>
      <c r="Y855" s="15">
        <v>5.112474437627812E-2</v>
      </c>
      <c r="Z855" s="14">
        <v>0</v>
      </c>
      <c r="AA855" s="14">
        <v>0</v>
      </c>
      <c r="AB855" s="14">
        <v>0</v>
      </c>
      <c r="AC855" s="14">
        <v>0</v>
      </c>
      <c r="AD855" s="13">
        <v>6.8000000000000005E-2</v>
      </c>
      <c r="AE855" s="15">
        <v>1.6113611111111112</v>
      </c>
      <c r="AF855" s="14">
        <v>0.17029386365926402</v>
      </c>
      <c r="AG855" s="14">
        <v>0.60601126653917392</v>
      </c>
      <c r="AH855" s="15">
        <v>0.27272727272727276</v>
      </c>
      <c r="AI855" s="5" t="s">
        <v>7128</v>
      </c>
      <c r="AJ855" s="15" t="s">
        <v>7128</v>
      </c>
      <c r="AK855" s="15" t="s">
        <v>7128</v>
      </c>
      <c r="AL855" s="15" t="s">
        <v>7128</v>
      </c>
      <c r="AM855" s="15" t="s">
        <v>7128</v>
      </c>
      <c r="AN855" s="15">
        <v>3.2427184466019415E-2</v>
      </c>
      <c r="AO855" s="15">
        <v>3.34</v>
      </c>
      <c r="AP855" s="15" t="s">
        <v>7128</v>
      </c>
      <c r="AQ855" s="15">
        <v>66.8</v>
      </c>
      <c r="AR855" s="15">
        <v>3.2427184466019415E-2</v>
      </c>
      <c r="AS855" s="15">
        <v>3.34</v>
      </c>
      <c r="AT855" s="14" t="s">
        <v>7128</v>
      </c>
      <c r="AU855" s="14">
        <v>0</v>
      </c>
      <c r="AV855" s="12" t="s">
        <v>7128</v>
      </c>
      <c r="AW855" s="12" t="s">
        <v>7128</v>
      </c>
      <c r="AX855" s="12">
        <v>-0.34399999999999997</v>
      </c>
      <c r="AY855" s="12">
        <v>-0.41899999999999998</v>
      </c>
      <c r="AZ855" s="14" t="s">
        <v>7128</v>
      </c>
      <c r="BA855" s="14" t="s">
        <v>7128</v>
      </c>
      <c r="BB855" s="14">
        <v>-6.3302752293577982E-3</v>
      </c>
      <c r="BC855" s="14">
        <v>-6.3302752293577982E-3</v>
      </c>
      <c r="BD855" s="14">
        <v>-1</v>
      </c>
      <c r="BE855" s="14">
        <v>-1</v>
      </c>
      <c r="BF855" s="14">
        <v>0</v>
      </c>
      <c r="BG855" s="14">
        <v>6.8600000000000008E-2</v>
      </c>
      <c r="BH855" s="13">
        <v>-0.10100000000000001</v>
      </c>
      <c r="BI855" s="13">
        <v>-6.9000000000000006E-2</v>
      </c>
      <c r="BJ855" s="13">
        <v>-6.9000000000000006E-2</v>
      </c>
      <c r="BK855" s="13">
        <v>-6.9000000000000006E-2</v>
      </c>
      <c r="BL855" s="13">
        <v>0.1</v>
      </c>
      <c r="BM855" s="13">
        <v>6.9000000000000006E-2</v>
      </c>
      <c r="BN855" s="13">
        <v>-8.0000000000000002E-3</v>
      </c>
      <c r="BO855" s="13">
        <v>5.0000000000000001E-3</v>
      </c>
      <c r="BP855" s="13">
        <v>-6.9000000000000006E-2</v>
      </c>
      <c r="BQ855" s="13">
        <v>0</v>
      </c>
      <c r="BR855" s="13">
        <v>0</v>
      </c>
      <c r="BS855" s="13">
        <v>-5.1999999999999998E-2</v>
      </c>
      <c r="BT855" s="14" t="s">
        <v>7128</v>
      </c>
      <c r="BU855" s="13">
        <v>-1.7000000000000008E-2</v>
      </c>
      <c r="BV855" s="13">
        <v>-1.7000000000000008E-2</v>
      </c>
      <c r="BW855" s="13">
        <v>-1.7000000000000008E-2</v>
      </c>
      <c r="BX855" s="13">
        <v>10.9</v>
      </c>
      <c r="BY855" s="13">
        <v>10.9</v>
      </c>
      <c r="BZ855" s="13">
        <v>10.3</v>
      </c>
      <c r="CA855" s="13">
        <v>10.3</v>
      </c>
      <c r="CB855" s="13">
        <v>0</v>
      </c>
      <c r="CC855" s="15">
        <v>0.68799999999999994</v>
      </c>
      <c r="CD855" s="15">
        <v>0.36099999999999999</v>
      </c>
      <c r="CE855" s="15">
        <v>0.36</v>
      </c>
      <c r="CF855" s="15">
        <v>1.3319702251110663</v>
      </c>
      <c r="CG855" s="15">
        <v>1.2560126978108359</v>
      </c>
      <c r="CH855" s="13">
        <v>1.419999999999999E-2</v>
      </c>
      <c r="CI855" s="13">
        <v>-1.4599999999999991E-2</v>
      </c>
      <c r="CJ855" s="13">
        <v>0</v>
      </c>
      <c r="CK855" s="12">
        <f t="shared" si="26"/>
        <v>0</v>
      </c>
      <c r="CL855" s="36">
        <f t="shared" si="27"/>
        <v>9.7087378640776691E-3</v>
      </c>
      <c r="CM855" s="13" t="s">
        <v>7128</v>
      </c>
      <c r="CN855" s="13" t="s">
        <v>7128</v>
      </c>
      <c r="CO855" s="13" t="s">
        <v>7128</v>
      </c>
      <c r="CP855" s="13" t="s">
        <v>7128</v>
      </c>
      <c r="CQ855" s="13">
        <v>5.0000000000000001E-3</v>
      </c>
      <c r="CR855" s="13">
        <v>0.33400000000000002</v>
      </c>
      <c r="CS855" s="13" t="s">
        <v>7128</v>
      </c>
      <c r="CT855" s="13">
        <v>0</v>
      </c>
      <c r="CU855" s="13">
        <v>-6.9000000000000006E-2</v>
      </c>
      <c r="CV855" s="13">
        <v>10.3</v>
      </c>
      <c r="CW855" s="13">
        <v>-8.0000000000000002E-3</v>
      </c>
      <c r="CX855" s="12">
        <v>-6.3302752293577982E-3</v>
      </c>
      <c r="CY855" s="12">
        <v>-6.3302752293577982E-3</v>
      </c>
      <c r="CZ855" s="15" t="s">
        <v>7128</v>
      </c>
      <c r="DA855" s="20"/>
      <c r="DB855" s="20"/>
    </row>
    <row r="856" spans="1:106">
      <c r="A856" s="8" t="s">
        <v>6283</v>
      </c>
      <c r="B856" s="8" t="s">
        <v>6284</v>
      </c>
      <c r="C856" s="9" t="s">
        <v>7177</v>
      </c>
      <c r="D856" s="9" t="s">
        <v>7126</v>
      </c>
      <c r="E856" s="10" t="s">
        <v>7127</v>
      </c>
      <c r="F856" s="10" t="s">
        <v>7126</v>
      </c>
      <c r="G856" s="11">
        <v>0.74</v>
      </c>
      <c r="H856" s="11">
        <v>0.74</v>
      </c>
      <c r="I856" s="12">
        <v>9.0499999999999997E-2</v>
      </c>
      <c r="J856" s="12">
        <v>0.12347</v>
      </c>
      <c r="K856" s="12">
        <v>6.2E-2</v>
      </c>
      <c r="L856" s="12">
        <v>0.11849999999999999</v>
      </c>
      <c r="M856" s="12">
        <v>7.8221849999999996E-2</v>
      </c>
      <c r="N856" s="12">
        <v>0.12347</v>
      </c>
      <c r="O856" s="12">
        <v>-0.12347</v>
      </c>
      <c r="P856" s="12">
        <v>-0.12347</v>
      </c>
      <c r="Q856" s="13">
        <v>21.3</v>
      </c>
      <c r="R856" s="13">
        <v>0</v>
      </c>
      <c r="S856" s="13">
        <v>0</v>
      </c>
      <c r="T856" s="13">
        <v>0</v>
      </c>
      <c r="U856" s="13">
        <v>21.3</v>
      </c>
      <c r="V856" s="13">
        <v>0</v>
      </c>
      <c r="W856" s="13">
        <v>21.3</v>
      </c>
      <c r="X856" s="14">
        <v>0</v>
      </c>
      <c r="Y856" s="15">
        <v>3.9407313997477933E-3</v>
      </c>
      <c r="Z856" s="14" t="s">
        <v>7128</v>
      </c>
      <c r="AA856" s="14">
        <v>0</v>
      </c>
      <c r="AB856" s="14" t="s">
        <v>7128</v>
      </c>
      <c r="AC856" s="14">
        <v>0</v>
      </c>
      <c r="AD856" s="13">
        <v>6.7000000000000004E-2</v>
      </c>
      <c r="AE856" s="15">
        <v>0.8862500000000002</v>
      </c>
      <c r="AF856" s="14">
        <v>4.4721359549995794E-2</v>
      </c>
      <c r="AG856" s="14">
        <v>1.0867290370648977</v>
      </c>
      <c r="AH856" s="15">
        <v>0.44000000000000006</v>
      </c>
      <c r="AI856" s="5" t="s">
        <v>7128</v>
      </c>
      <c r="AJ856" s="15" t="s">
        <v>7128</v>
      </c>
      <c r="AK856" s="15" t="s">
        <v>7128</v>
      </c>
      <c r="AL856" s="15" t="s">
        <v>7128</v>
      </c>
      <c r="AM856" s="15" t="s">
        <v>7128</v>
      </c>
      <c r="AN856" s="15" t="s">
        <v>7128</v>
      </c>
      <c r="AO856" s="15" t="s">
        <v>7128</v>
      </c>
      <c r="AP856" s="15" t="s">
        <v>7128</v>
      </c>
      <c r="AQ856" s="15" t="s">
        <v>7128</v>
      </c>
      <c r="AR856" s="15" t="s">
        <v>7128</v>
      </c>
      <c r="AS856" s="15" t="s">
        <v>7128</v>
      </c>
      <c r="AT856" s="14" t="s">
        <v>7128</v>
      </c>
      <c r="AU856" s="14">
        <v>0</v>
      </c>
      <c r="AV856" s="12" t="s">
        <v>7128</v>
      </c>
      <c r="AW856" s="12" t="s">
        <v>7128</v>
      </c>
      <c r="AX856" s="12" t="s">
        <v>7128</v>
      </c>
      <c r="AY856" s="12" t="s">
        <v>7128</v>
      </c>
      <c r="AZ856" s="14" t="s">
        <v>7128</v>
      </c>
      <c r="BA856" s="14" t="s">
        <v>7128</v>
      </c>
      <c r="BB856" s="14">
        <v>0</v>
      </c>
      <c r="BC856" s="14">
        <v>0</v>
      </c>
      <c r="BD856" s="14" t="s">
        <v>7128</v>
      </c>
      <c r="BE856" s="14" t="s">
        <v>7128</v>
      </c>
      <c r="BF856" s="14">
        <v>0</v>
      </c>
      <c r="BG856" s="14">
        <v>4.4199999999999996E-2</v>
      </c>
      <c r="BH856" s="13">
        <v>-4.01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v>-0.33200000000000002</v>
      </c>
      <c r="BO856" s="13">
        <v>0</v>
      </c>
      <c r="BP856" s="13">
        <v>0</v>
      </c>
      <c r="BQ856" s="13">
        <v>0</v>
      </c>
      <c r="BR856" s="13">
        <v>0</v>
      </c>
      <c r="BS856" s="13">
        <v>0</v>
      </c>
      <c r="BT856" s="14" t="s">
        <v>7128</v>
      </c>
      <c r="BU856" s="13">
        <v>0</v>
      </c>
      <c r="BV856" s="13">
        <v>0</v>
      </c>
      <c r="BW856" s="13">
        <v>0</v>
      </c>
      <c r="BX856" s="13">
        <v>55.6</v>
      </c>
      <c r="BY856" s="13">
        <v>548.77100000000007</v>
      </c>
      <c r="BZ856" s="13">
        <v>0</v>
      </c>
      <c r="CA856" s="13">
        <v>0</v>
      </c>
      <c r="CB856" s="13">
        <v>0</v>
      </c>
      <c r="CC856" s="15">
        <v>0.32400000000000001</v>
      </c>
      <c r="CD856" s="15">
        <v>0.309</v>
      </c>
      <c r="CE856" s="15">
        <v>0.36</v>
      </c>
      <c r="CF856" s="15" t="s">
        <v>7128</v>
      </c>
      <c r="CG856" s="15" t="s">
        <v>7128</v>
      </c>
      <c r="CH856" s="13" t="s">
        <v>7128</v>
      </c>
      <c r="CI856" s="13" t="s">
        <v>7128</v>
      </c>
      <c r="CJ856" s="13">
        <v>0</v>
      </c>
      <c r="CK856" s="12">
        <f t="shared" si="26"/>
        <v>0</v>
      </c>
      <c r="CL856" s="36" t="str">
        <f t="shared" si="27"/>
        <v>NA</v>
      </c>
      <c r="CM856" s="13" t="s">
        <v>7128</v>
      </c>
      <c r="CN856" s="13" t="s">
        <v>7128</v>
      </c>
      <c r="CO856" s="13" t="s">
        <v>7128</v>
      </c>
      <c r="CP856" s="13" t="s">
        <v>7128</v>
      </c>
      <c r="CQ856" s="13" t="s">
        <v>7128</v>
      </c>
      <c r="CR856" s="13" t="s">
        <v>7128</v>
      </c>
      <c r="CS856" s="13" t="s">
        <v>7128</v>
      </c>
      <c r="CT856" s="13">
        <v>0</v>
      </c>
      <c r="CU856" s="13">
        <v>0</v>
      </c>
      <c r="CV856" s="13">
        <v>0</v>
      </c>
      <c r="CW856" s="13">
        <v>-0.33200000000000002</v>
      </c>
      <c r="CX856" s="12">
        <v>0</v>
      </c>
      <c r="CY856" s="12">
        <v>0</v>
      </c>
      <c r="CZ856" s="15" t="s">
        <v>7128</v>
      </c>
      <c r="DA856" s="20"/>
      <c r="DB856" s="20"/>
    </row>
    <row r="857" spans="1:106">
      <c r="A857" s="8" t="s">
        <v>5991</v>
      </c>
      <c r="B857" s="8" t="s">
        <v>5992</v>
      </c>
      <c r="C857" s="9" t="s">
        <v>7141</v>
      </c>
      <c r="D857" s="9" t="s">
        <v>7126</v>
      </c>
      <c r="E857" s="10" t="s">
        <v>7127</v>
      </c>
      <c r="F857" s="10" t="s">
        <v>7126</v>
      </c>
      <c r="G857" s="11">
        <v>0.73</v>
      </c>
      <c r="H857" s="11">
        <v>0.94617419354838705</v>
      </c>
      <c r="I857" s="12">
        <v>9.0499999999999997E-2</v>
      </c>
      <c r="J857" s="12">
        <v>0.14212876451612902</v>
      </c>
      <c r="K857" s="12">
        <v>4.7E-2</v>
      </c>
      <c r="L857" s="12">
        <v>0.10350000000000001</v>
      </c>
      <c r="M857" s="12">
        <v>6.8320350000000002E-2</v>
      </c>
      <c r="N857" s="12">
        <v>0.11962216278026905</v>
      </c>
      <c r="O857" s="12">
        <v>-0.11999761697514541</v>
      </c>
      <c r="P857" s="12">
        <v>-0.16379162586751739</v>
      </c>
      <c r="Q857" s="13">
        <v>0.46500000000000002</v>
      </c>
      <c r="R857" s="13">
        <v>0</v>
      </c>
      <c r="S857" s="13">
        <v>0.20399999999999999</v>
      </c>
      <c r="T857" s="13">
        <v>0.20399999999999999</v>
      </c>
      <c r="U857" s="13">
        <v>0.66900000000000004</v>
      </c>
      <c r="V857" s="13">
        <v>0.66900000000000004</v>
      </c>
      <c r="W857" s="13">
        <v>0</v>
      </c>
      <c r="X857" s="14">
        <v>1</v>
      </c>
      <c r="Y857" s="15" t="s">
        <v>7128</v>
      </c>
      <c r="Z857" s="14">
        <v>0.14529914529914531</v>
      </c>
      <c r="AA857" s="14">
        <v>0.30493273542600891</v>
      </c>
      <c r="AB857" s="14">
        <v>0.16999999999999998</v>
      </c>
      <c r="AC857" s="14">
        <v>0.43870967741935479</v>
      </c>
      <c r="AD857" s="13">
        <v>0.155</v>
      </c>
      <c r="AE857" s="15">
        <v>-1.1731944444444444</v>
      </c>
      <c r="AF857" s="14">
        <v>6.3245553203367583E-2</v>
      </c>
      <c r="AG857" s="14" t="s">
        <v>7128</v>
      </c>
      <c r="AH857" s="15">
        <v>0.66315789473684217</v>
      </c>
      <c r="AI857" s="5" t="s">
        <v>7128</v>
      </c>
      <c r="AJ857" s="15">
        <v>17.222222222222225</v>
      </c>
      <c r="AK857" s="15">
        <v>17.222222222222225</v>
      </c>
      <c r="AL857" s="15" t="s">
        <v>7128</v>
      </c>
      <c r="AM857" s="15" t="s">
        <v>7128</v>
      </c>
      <c r="AN857" s="15">
        <v>0.38750000000000001</v>
      </c>
      <c r="AO857" s="15">
        <v>3.875E-2</v>
      </c>
      <c r="AP857" s="15" t="s">
        <v>7128</v>
      </c>
      <c r="AQ857" s="15" t="s">
        <v>7128</v>
      </c>
      <c r="AR857" s="15">
        <v>0</v>
      </c>
      <c r="AS857" s="15">
        <v>0</v>
      </c>
      <c r="AT857" s="14">
        <v>0</v>
      </c>
      <c r="AU857" s="14">
        <v>0</v>
      </c>
      <c r="AV857" s="12">
        <v>0.21100000000000002</v>
      </c>
      <c r="AW857" s="12">
        <v>0.105</v>
      </c>
      <c r="AX857" s="12">
        <v>0.32</v>
      </c>
      <c r="AY857" s="12">
        <v>0.314</v>
      </c>
      <c r="AZ857" s="14" t="s">
        <v>7128</v>
      </c>
      <c r="BA857" s="14" t="s">
        <v>7128</v>
      </c>
      <c r="BB857" s="14">
        <v>2.2131147540983605E-2</v>
      </c>
      <c r="BC857" s="14">
        <v>-4.4169463087248326E-2</v>
      </c>
      <c r="BD857" s="14">
        <v>2.2499999999999998E-3</v>
      </c>
      <c r="BE857" s="14">
        <v>-6.4999999999999997E-3</v>
      </c>
      <c r="BF857" s="14">
        <v>0.32499999999999996</v>
      </c>
      <c r="BG857" s="14" t="s">
        <v>7128</v>
      </c>
      <c r="BH857" s="13">
        <v>2.7E-2</v>
      </c>
      <c r="BI857" s="13">
        <v>2.7E-2</v>
      </c>
      <c r="BJ857" s="13">
        <v>-7.8E-2</v>
      </c>
      <c r="BK857" s="13">
        <v>-7.8E-2</v>
      </c>
      <c r="BL857" s="13">
        <v>12</v>
      </c>
      <c r="BM857" s="13">
        <v>12</v>
      </c>
      <c r="BN857" s="13">
        <v>-5.6000000000000001E-2</v>
      </c>
      <c r="BO857" s="13">
        <v>-5.6000000000000001E-2</v>
      </c>
      <c r="BP857" s="13">
        <v>-5.2650000000000002E-2</v>
      </c>
      <c r="BQ857" s="13">
        <v>0</v>
      </c>
      <c r="BR857" s="13">
        <v>0</v>
      </c>
      <c r="BS857" s="13">
        <v>-1.2999999999999999E-2</v>
      </c>
      <c r="BT857" s="14" t="s">
        <v>7128</v>
      </c>
      <c r="BU857" s="13">
        <v>-3.9650000000000005E-2</v>
      </c>
      <c r="BV857" s="13">
        <v>0.04</v>
      </c>
      <c r="BW857" s="13">
        <v>0.04</v>
      </c>
      <c r="BX857" s="13">
        <v>1.22</v>
      </c>
      <c r="BY857" s="13">
        <v>1.1919999999999999</v>
      </c>
      <c r="BZ857" s="13">
        <v>1.2</v>
      </c>
      <c r="CA857" s="13">
        <v>0.73499999999999988</v>
      </c>
      <c r="CB857" s="13">
        <v>0</v>
      </c>
      <c r="CC857" s="15">
        <v>-0.22600000000000001</v>
      </c>
      <c r="CD857" s="15">
        <v>-0.82099999999999995</v>
      </c>
      <c r="CE857" s="15">
        <v>0.36</v>
      </c>
      <c r="CF857" s="15">
        <v>1.081921219262145</v>
      </c>
      <c r="CG857" s="15">
        <v>1.3053419996466333</v>
      </c>
      <c r="CH857" s="13">
        <v>6.0374999999999998E-2</v>
      </c>
      <c r="CI857" s="13">
        <v>2.0999999999999998E-2</v>
      </c>
      <c r="CJ857" s="13">
        <v>0</v>
      </c>
      <c r="CK857" s="12">
        <f t="shared" si="26"/>
        <v>0</v>
      </c>
      <c r="CL857" s="36">
        <f t="shared" si="27"/>
        <v>16.326530612244902</v>
      </c>
      <c r="CM857" s="13">
        <v>0.04</v>
      </c>
      <c r="CN857" s="13">
        <v>1.2999999999999999E-2</v>
      </c>
      <c r="CO857" s="13">
        <v>2.7E-2</v>
      </c>
      <c r="CP857" s="13">
        <v>0.46500000000000002</v>
      </c>
      <c r="CQ857" s="13" t="s">
        <v>7128</v>
      </c>
      <c r="CR857" s="13" t="s">
        <v>7128</v>
      </c>
      <c r="CS857" s="13" t="s">
        <v>7128</v>
      </c>
      <c r="CT857" s="13">
        <v>0</v>
      </c>
      <c r="CU857" s="13">
        <v>-7.8E-2</v>
      </c>
      <c r="CV857" s="13">
        <v>0.73499999999999988</v>
      </c>
      <c r="CW857" s="13">
        <v>-5.6000000000000001E-2</v>
      </c>
      <c r="CX857" s="12">
        <v>2.2131147540983605E-2</v>
      </c>
      <c r="CY857" s="12">
        <v>-4.4169463087248326E-2</v>
      </c>
      <c r="CZ857" s="15" t="s">
        <v>7128</v>
      </c>
      <c r="DA857" s="20"/>
      <c r="DB857" s="20"/>
    </row>
    <row r="858" spans="1:106" ht="24">
      <c r="A858" s="8" t="s">
        <v>1955</v>
      </c>
      <c r="B858" s="8" t="s">
        <v>1956</v>
      </c>
      <c r="C858" s="9" t="s">
        <v>7172</v>
      </c>
      <c r="D858" s="9" t="s">
        <v>7126</v>
      </c>
      <c r="E858" s="10" t="s">
        <v>7127</v>
      </c>
      <c r="F858" s="10" t="s">
        <v>7126</v>
      </c>
      <c r="G858" s="11">
        <v>1.05</v>
      </c>
      <c r="H858" s="11">
        <v>1.05</v>
      </c>
      <c r="I858" s="12">
        <v>9.0499999999999997E-2</v>
      </c>
      <c r="J858" s="12">
        <v>0.15152499999999999</v>
      </c>
      <c r="K858" s="12">
        <v>4.7E-2</v>
      </c>
      <c r="L858" s="12">
        <v>0.10350000000000001</v>
      </c>
      <c r="M858" s="12">
        <v>6.8320350000000002E-2</v>
      </c>
      <c r="N858" s="12">
        <v>0.15152499999999999</v>
      </c>
      <c r="O858" s="12">
        <v>2.4094834710743807E-2</v>
      </c>
      <c r="P858" s="12">
        <v>-1.1841824337674445E-2</v>
      </c>
      <c r="Q858" s="13">
        <v>529.70000000000005</v>
      </c>
      <c r="R858" s="13">
        <v>0</v>
      </c>
      <c r="S858" s="13">
        <v>0</v>
      </c>
      <c r="T858" s="13">
        <v>0</v>
      </c>
      <c r="U858" s="13">
        <v>529.70000000000005</v>
      </c>
      <c r="V858" s="13">
        <v>2.2799999999999998</v>
      </c>
      <c r="W858" s="13">
        <v>527.42000000000007</v>
      </c>
      <c r="X858" s="14">
        <v>4.304323201812346E-3</v>
      </c>
      <c r="Y858" s="15">
        <v>3.1446540880503145E-2</v>
      </c>
      <c r="Z858" s="14">
        <v>0</v>
      </c>
      <c r="AA858" s="14">
        <v>0</v>
      </c>
      <c r="AB858" s="14">
        <v>0</v>
      </c>
      <c r="AC858" s="14">
        <v>0</v>
      </c>
      <c r="AD858" s="13">
        <v>11.11</v>
      </c>
      <c r="AE858" s="15">
        <v>-0.14483333333333334</v>
      </c>
      <c r="AF858" s="14">
        <v>4.4721359549995794E-2</v>
      </c>
      <c r="AG858" s="14" t="s">
        <v>7128</v>
      </c>
      <c r="AH858" s="15">
        <v>0.36284096757591355</v>
      </c>
      <c r="AI858" s="5">
        <v>2571.4285714285716</v>
      </c>
      <c r="AJ858" s="15">
        <v>31.158823529411766</v>
      </c>
      <c r="AK858" s="15">
        <v>31.158823529411766</v>
      </c>
      <c r="AL858" s="15">
        <v>35.158227848101262</v>
      </c>
      <c r="AM858" s="15">
        <v>2.0499226006191953</v>
      </c>
      <c r="AN858" s="15">
        <v>4.9091751621872106</v>
      </c>
      <c r="AO858" s="15">
        <v>7.6435786435786444</v>
      </c>
      <c r="AP858" s="15">
        <v>29.301111111111116</v>
      </c>
      <c r="AQ858" s="15">
        <v>22.931304347826089</v>
      </c>
      <c r="AR858" s="15">
        <v>4.9935618254118541</v>
      </c>
      <c r="AS858" s="15">
        <v>7.6106782106782118</v>
      </c>
      <c r="AT858" s="14">
        <v>4.4894117647058827E-2</v>
      </c>
      <c r="AU858" s="14">
        <v>1.4408155559750802E-3</v>
      </c>
      <c r="AV858" s="12">
        <v>0.23600000000000002</v>
      </c>
      <c r="AW858" s="12" t="s">
        <v>7128</v>
      </c>
      <c r="AX858" s="12">
        <v>0.11699999999999999</v>
      </c>
      <c r="AY858" s="12">
        <v>4.8599999999999997E-3</v>
      </c>
      <c r="AZ858" s="14">
        <v>0.152</v>
      </c>
      <c r="BA858" s="14">
        <v>0.16</v>
      </c>
      <c r="BB858" s="14">
        <v>0.1756198347107438</v>
      </c>
      <c r="BC858" s="14">
        <v>0.13968317566232555</v>
      </c>
      <c r="BD858" s="14">
        <v>0.24531024531024531</v>
      </c>
      <c r="BE858" s="14">
        <v>0.25974025974025977</v>
      </c>
      <c r="BF858" s="14">
        <v>0.26753246753246751</v>
      </c>
      <c r="BG858" s="14">
        <v>0.126</v>
      </c>
      <c r="BH858" s="13">
        <v>17</v>
      </c>
      <c r="BI858" s="13">
        <v>17</v>
      </c>
      <c r="BJ858" s="13">
        <v>18</v>
      </c>
      <c r="BK858" s="13">
        <v>18</v>
      </c>
      <c r="BL858" s="13">
        <v>69.3</v>
      </c>
      <c r="BM858" s="13">
        <v>69.3</v>
      </c>
      <c r="BN858" s="13">
        <v>23</v>
      </c>
      <c r="BO858" s="13">
        <v>23</v>
      </c>
      <c r="BP858" s="13">
        <v>13.184415584415586</v>
      </c>
      <c r="BQ858" s="13">
        <v>0</v>
      </c>
      <c r="BR858" s="13">
        <v>0</v>
      </c>
      <c r="BS858" s="13">
        <v>-5.26</v>
      </c>
      <c r="BT858" s="14">
        <v>-0.39895587076438133</v>
      </c>
      <c r="BU858" s="13">
        <v>18.444415584415587</v>
      </c>
      <c r="BV858" s="13">
        <v>22.259999999999998</v>
      </c>
      <c r="BW858" s="13">
        <v>22.259999999999998</v>
      </c>
      <c r="BX858" s="13">
        <v>96.8</v>
      </c>
      <c r="BY858" s="13">
        <v>94.388000000000005</v>
      </c>
      <c r="BZ858" s="13">
        <v>107.9</v>
      </c>
      <c r="CA858" s="13">
        <v>105.62</v>
      </c>
      <c r="CB858" s="13">
        <v>-0.7632000000000001</v>
      </c>
      <c r="CC858" s="15">
        <v>-0.13200000000000001</v>
      </c>
      <c r="CD858" s="15">
        <v>0.11</v>
      </c>
      <c r="CE858" s="15">
        <v>0.36</v>
      </c>
      <c r="CF858" s="15" t="s">
        <v>7128</v>
      </c>
      <c r="CG858" s="15" t="s">
        <v>7128</v>
      </c>
      <c r="CH858" s="13" t="s">
        <v>7128</v>
      </c>
      <c r="CI858" s="13" t="s">
        <v>7128</v>
      </c>
      <c r="CJ858" s="13">
        <v>-0.7632000000000001</v>
      </c>
      <c r="CK858" s="12">
        <f t="shared" si="26"/>
        <v>3.4285714285714294E-2</v>
      </c>
      <c r="CL858" s="36">
        <f t="shared" si="27"/>
        <v>0.6561257337625449</v>
      </c>
      <c r="CM858" s="13">
        <v>23.1</v>
      </c>
      <c r="CN858" s="13">
        <v>6.18</v>
      </c>
      <c r="CO858" s="13">
        <v>17</v>
      </c>
      <c r="CP858" s="13">
        <v>529.70000000000005</v>
      </c>
      <c r="CQ858" s="13">
        <v>23</v>
      </c>
      <c r="CR858" s="13">
        <v>527.42000000000007</v>
      </c>
      <c r="CS858" s="13">
        <v>22.259999999999998</v>
      </c>
      <c r="CT858" s="13">
        <v>0</v>
      </c>
      <c r="CU858" s="13">
        <v>18</v>
      </c>
      <c r="CV858" s="13">
        <v>105.62</v>
      </c>
      <c r="CW858" s="13">
        <v>23</v>
      </c>
      <c r="CX858" s="12">
        <v>0.1756198347107438</v>
      </c>
      <c r="CY858" s="12">
        <v>0.13968317566232555</v>
      </c>
      <c r="CZ858" s="15">
        <v>22.931304347826089</v>
      </c>
      <c r="DA858" s="20"/>
      <c r="DB858" s="20"/>
    </row>
    <row r="859" spans="1:106">
      <c r="A859" s="8" t="s">
        <v>5019</v>
      </c>
      <c r="B859" s="8" t="s">
        <v>5020</v>
      </c>
      <c r="C859" s="9" t="s">
        <v>7170</v>
      </c>
      <c r="D859" s="9" t="s">
        <v>7126</v>
      </c>
      <c r="E859" s="10" t="s">
        <v>7127</v>
      </c>
      <c r="F859" s="10" t="s">
        <v>7126</v>
      </c>
      <c r="G859" s="11">
        <v>1.06</v>
      </c>
      <c r="H859" s="11">
        <v>1.088909090909091</v>
      </c>
      <c r="I859" s="12">
        <v>9.0499999999999997E-2</v>
      </c>
      <c r="J859" s="12">
        <v>0.15504627272727273</v>
      </c>
      <c r="K859" s="12">
        <v>4.1999999999999996E-2</v>
      </c>
      <c r="L859" s="12">
        <v>9.8500000000000004E-2</v>
      </c>
      <c r="M859" s="12">
        <v>6.5019850000000004E-2</v>
      </c>
      <c r="N859" s="12">
        <v>0.15265619070796457</v>
      </c>
      <c r="O859" s="12">
        <v>-0.41436555959923382</v>
      </c>
      <c r="P859" s="12">
        <v>-0.24063273029740739</v>
      </c>
      <c r="Q859" s="13">
        <v>0.77</v>
      </c>
      <c r="R859" s="13">
        <v>0</v>
      </c>
      <c r="S859" s="13">
        <v>2.1000000000000001E-2</v>
      </c>
      <c r="T859" s="13">
        <v>2.1000000000000001E-2</v>
      </c>
      <c r="U859" s="13">
        <v>0.79100000000000004</v>
      </c>
      <c r="V859" s="13">
        <v>0</v>
      </c>
      <c r="W859" s="13">
        <v>0.79100000000000004</v>
      </c>
      <c r="X859" s="14">
        <v>0</v>
      </c>
      <c r="Y859" s="15">
        <v>8.2236842105263164E-2</v>
      </c>
      <c r="Z859" s="14">
        <v>4.9295774647887321E-2</v>
      </c>
      <c r="AA859" s="14">
        <v>2.6548672566371681E-2</v>
      </c>
      <c r="AB859" s="14">
        <v>5.185185185185185E-2</v>
      </c>
      <c r="AC859" s="14">
        <v>2.7272727272727275E-2</v>
      </c>
      <c r="AD859" s="13">
        <v>0.253</v>
      </c>
      <c r="AE859" s="15">
        <v>1.5516944444444447</v>
      </c>
      <c r="AF859" s="14">
        <v>0.19493588689617927</v>
      </c>
      <c r="AG859" s="14">
        <v>0.75563305631071598</v>
      </c>
      <c r="AH859" s="15">
        <v>0.39741750358680061</v>
      </c>
      <c r="AI859" s="5" t="s">
        <v>7128</v>
      </c>
      <c r="AJ859" s="15" t="s">
        <v>7128</v>
      </c>
      <c r="AK859" s="15" t="s">
        <v>7128</v>
      </c>
      <c r="AL859" s="15" t="s">
        <v>7128</v>
      </c>
      <c r="AM859" s="15" t="s">
        <v>7128</v>
      </c>
      <c r="AN859" s="15">
        <v>1.9012345679012346</v>
      </c>
      <c r="AO859" s="15">
        <v>0.87104072398190047</v>
      </c>
      <c r="AP859" s="15" t="s">
        <v>7128</v>
      </c>
      <c r="AQ859" s="15" t="s">
        <v>7128</v>
      </c>
      <c r="AR859" s="15">
        <v>1.856807511737089</v>
      </c>
      <c r="AS859" s="15">
        <v>0.89479638009049778</v>
      </c>
      <c r="AT859" s="14" t="s">
        <v>7128</v>
      </c>
      <c r="AU859" s="14">
        <v>0</v>
      </c>
      <c r="AV859" s="12" t="s">
        <v>7128</v>
      </c>
      <c r="AW859" s="12" t="s">
        <v>7128</v>
      </c>
      <c r="AX859" s="12">
        <v>-0.17100000000000001</v>
      </c>
      <c r="AY859" s="12">
        <v>-2.6800000000000001E-2</v>
      </c>
      <c r="AZ859" s="14" t="s">
        <v>7128</v>
      </c>
      <c r="BA859" s="14" t="s">
        <v>7128</v>
      </c>
      <c r="BB859" s="14">
        <v>-0.2593192868719611</v>
      </c>
      <c r="BC859" s="14">
        <v>-8.797653958944282E-2</v>
      </c>
      <c r="BD859" s="14">
        <v>-0.2119205298013245</v>
      </c>
      <c r="BE859" s="14">
        <v>-7.9470198675496692E-2</v>
      </c>
      <c r="BF859" s="14">
        <v>0</v>
      </c>
      <c r="BG859" s="14" t="s">
        <v>7128</v>
      </c>
      <c r="BH859" s="13">
        <v>-0.151</v>
      </c>
      <c r="BI859" s="13">
        <v>-0.16</v>
      </c>
      <c r="BJ859" s="13">
        <v>-0.06</v>
      </c>
      <c r="BK859" s="13">
        <v>-0.06</v>
      </c>
      <c r="BL859" s="13">
        <v>0.88400000000000001</v>
      </c>
      <c r="BM859" s="13">
        <v>0.755</v>
      </c>
      <c r="BN859" s="13">
        <v>-4.0000000000000001E-3</v>
      </c>
      <c r="BO859" s="13">
        <v>-2.3E-2</v>
      </c>
      <c r="BP859" s="13">
        <v>-0.06</v>
      </c>
      <c r="BQ859" s="13">
        <v>0</v>
      </c>
      <c r="BR859" s="13">
        <v>0</v>
      </c>
      <c r="BS859" s="13">
        <v>-3.3000000000000002E-2</v>
      </c>
      <c r="BT859" s="14" t="s">
        <v>7128</v>
      </c>
      <c r="BU859" s="13">
        <v>-2.6999999999999996E-2</v>
      </c>
      <c r="BV859" s="13">
        <v>-0.127</v>
      </c>
      <c r="BW859" s="13">
        <v>-0.127</v>
      </c>
      <c r="BX859" s="13">
        <v>0.61699999999999999</v>
      </c>
      <c r="BY859" s="13">
        <v>0.68199999999999994</v>
      </c>
      <c r="BZ859" s="13">
        <v>0.40500000000000003</v>
      </c>
      <c r="CA859" s="13">
        <v>0.42600000000000005</v>
      </c>
      <c r="CB859" s="13">
        <v>0</v>
      </c>
      <c r="CC859" s="15">
        <v>0.98199999999999998</v>
      </c>
      <c r="CD859" s="15">
        <v>-0.30099999999999999</v>
      </c>
      <c r="CE859" s="15">
        <v>0.36</v>
      </c>
      <c r="CF859" s="15">
        <v>1.6409702528036076</v>
      </c>
      <c r="CG859" s="15">
        <v>0.98896647881401711</v>
      </c>
      <c r="CH859" s="13">
        <v>3.5285714285714295E-2</v>
      </c>
      <c r="CI859" s="13">
        <v>0.11528571428571428</v>
      </c>
      <c r="CJ859" s="13">
        <v>0</v>
      </c>
      <c r="CK859" s="12">
        <f t="shared" si="26"/>
        <v>0</v>
      </c>
      <c r="CL859" s="36">
        <f t="shared" si="27"/>
        <v>2.0751173708920185</v>
      </c>
      <c r="CM859" s="13" t="s">
        <v>7128</v>
      </c>
      <c r="CN859" s="13" t="s">
        <v>7128</v>
      </c>
      <c r="CO859" s="13" t="s">
        <v>7128</v>
      </c>
      <c r="CP859" s="13" t="s">
        <v>7128</v>
      </c>
      <c r="CQ859" s="13" t="s">
        <v>7128</v>
      </c>
      <c r="CR859" s="13" t="s">
        <v>7128</v>
      </c>
      <c r="CS859" s="13" t="s">
        <v>7128</v>
      </c>
      <c r="CT859" s="13">
        <v>0</v>
      </c>
      <c r="CU859" s="13">
        <v>-0.06</v>
      </c>
      <c r="CV859" s="13">
        <v>0.42600000000000005</v>
      </c>
      <c r="CW859" s="13">
        <v>-4.0000000000000001E-3</v>
      </c>
      <c r="CX859" s="12">
        <v>-0.2593192868719611</v>
      </c>
      <c r="CY859" s="12">
        <v>-8.797653958944282E-2</v>
      </c>
      <c r="CZ859" s="15" t="s">
        <v>7128</v>
      </c>
      <c r="DA859" s="20"/>
      <c r="DB859" s="20"/>
    </row>
    <row r="860" spans="1:106">
      <c r="A860" s="8" t="s">
        <v>3049</v>
      </c>
      <c r="B860" s="8" t="s">
        <v>3050</v>
      </c>
      <c r="C860" s="9" t="s">
        <v>7147</v>
      </c>
      <c r="D860" s="9" t="s">
        <v>7126</v>
      </c>
      <c r="E860" s="10" t="s">
        <v>7127</v>
      </c>
      <c r="F860" s="10" t="s">
        <v>7126</v>
      </c>
      <c r="G860" s="11">
        <v>0.99</v>
      </c>
      <c r="H860" s="11">
        <v>1.8315000000000001</v>
      </c>
      <c r="I860" s="12">
        <v>9.0499999999999997E-2</v>
      </c>
      <c r="J860" s="12">
        <v>0.22225075</v>
      </c>
      <c r="K860" s="12">
        <v>4.1999999999999996E-2</v>
      </c>
      <c r="L860" s="12">
        <v>9.8500000000000004E-2</v>
      </c>
      <c r="M860" s="12">
        <v>6.5019850000000004E-2</v>
      </c>
      <c r="N860" s="12">
        <v>0.15000952567567569</v>
      </c>
      <c r="O860" s="12">
        <v>-0.36504550982532752</v>
      </c>
      <c r="P860" s="12">
        <v>-0.256075046272497</v>
      </c>
      <c r="Q860" s="13">
        <v>12</v>
      </c>
      <c r="R860" s="13">
        <v>0</v>
      </c>
      <c r="S860" s="13">
        <v>10.199999999999999</v>
      </c>
      <c r="T860" s="13">
        <v>10.199999999999999</v>
      </c>
      <c r="U860" s="13">
        <v>22.2</v>
      </c>
      <c r="V860" s="13">
        <v>2.31</v>
      </c>
      <c r="W860" s="13">
        <v>19.89</v>
      </c>
      <c r="X860" s="14">
        <v>0.10405405405405406</v>
      </c>
      <c r="Y860" s="15">
        <v>0.32608695652173908</v>
      </c>
      <c r="Z860" s="14">
        <v>0.3529411764705882</v>
      </c>
      <c r="AA860" s="14">
        <v>0.45945945945945943</v>
      </c>
      <c r="AB860" s="14">
        <v>0.54545454545454541</v>
      </c>
      <c r="AC860" s="14">
        <v>0.85</v>
      </c>
      <c r="AD860" s="13">
        <v>0.75</v>
      </c>
      <c r="AE860" s="15">
        <v>1.9322222222222223</v>
      </c>
      <c r="AF860" s="14">
        <v>0.161245154965971</v>
      </c>
      <c r="AG860" s="14">
        <v>0.7637438782330509</v>
      </c>
      <c r="AH860" s="15">
        <v>0.4723825226710634</v>
      </c>
      <c r="AI860" s="5" t="s">
        <v>7128</v>
      </c>
      <c r="AJ860" s="15" t="s">
        <v>7128</v>
      </c>
      <c r="AK860" s="15" t="s">
        <v>7128</v>
      </c>
      <c r="AL860" s="15" t="s">
        <v>7128</v>
      </c>
      <c r="AM860" s="15" t="s">
        <v>7128</v>
      </c>
      <c r="AN860" s="15">
        <v>0.64171122994652408</v>
      </c>
      <c r="AO860" s="15">
        <v>0.57971014492753625</v>
      </c>
      <c r="AP860" s="15" t="s">
        <v>7128</v>
      </c>
      <c r="AQ860" s="15" t="s">
        <v>7128</v>
      </c>
      <c r="AR860" s="15">
        <v>0.74802557352388122</v>
      </c>
      <c r="AS860" s="15">
        <v>0.96086956521739142</v>
      </c>
      <c r="AT860" s="14" t="s">
        <v>7128</v>
      </c>
      <c r="AU860" s="14">
        <v>0</v>
      </c>
      <c r="AV860" s="12" t="s">
        <v>7128</v>
      </c>
      <c r="AW860" s="12" t="s">
        <v>7128</v>
      </c>
      <c r="AX860" s="12">
        <v>0.32</v>
      </c>
      <c r="AY860" s="12">
        <v>-0.109</v>
      </c>
      <c r="AZ860" s="14" t="s">
        <v>7128</v>
      </c>
      <c r="BA860" s="14" t="s">
        <v>7128</v>
      </c>
      <c r="BB860" s="14">
        <v>-0.14279475982532752</v>
      </c>
      <c r="BC860" s="14">
        <v>-0.10606552059682128</v>
      </c>
      <c r="BD860" s="14">
        <v>-0.15797101449275364</v>
      </c>
      <c r="BE860" s="14">
        <v>-0.15797101449275364</v>
      </c>
      <c r="BF860" s="14">
        <v>0</v>
      </c>
      <c r="BG860" s="14" t="s">
        <v>7128</v>
      </c>
      <c r="BH860" s="13">
        <v>-3.27</v>
      </c>
      <c r="BI860" s="13">
        <v>-3.27</v>
      </c>
      <c r="BJ860" s="13">
        <v>-3.27</v>
      </c>
      <c r="BK860" s="13">
        <v>-3.27</v>
      </c>
      <c r="BL860" s="13">
        <v>20.7</v>
      </c>
      <c r="BM860" s="13">
        <v>20.7</v>
      </c>
      <c r="BN860" s="13">
        <v>-2.79</v>
      </c>
      <c r="BO860" s="13">
        <v>-2.79</v>
      </c>
      <c r="BP860" s="13">
        <v>-3.27</v>
      </c>
      <c r="BQ860" s="13">
        <v>0</v>
      </c>
      <c r="BR860" s="13">
        <v>0</v>
      </c>
      <c r="BS860" s="13">
        <v>-0.34</v>
      </c>
      <c r="BT860" s="14" t="s">
        <v>7128</v>
      </c>
      <c r="BU860" s="13">
        <v>-2.93</v>
      </c>
      <c r="BV860" s="13">
        <v>-2.93</v>
      </c>
      <c r="BW860" s="13">
        <v>-2.93</v>
      </c>
      <c r="BX860" s="13">
        <v>22.9</v>
      </c>
      <c r="BY860" s="13">
        <v>30.83</v>
      </c>
      <c r="BZ860" s="13">
        <v>18.7</v>
      </c>
      <c r="CA860" s="13">
        <v>26.59</v>
      </c>
      <c r="CB860" s="13">
        <v>0</v>
      </c>
      <c r="CC860" s="15">
        <v>0.82099999999999995</v>
      </c>
      <c r="CD860" s="15">
        <v>0.441</v>
      </c>
      <c r="CE860" s="15">
        <v>0.36</v>
      </c>
      <c r="CF860" s="15">
        <v>1.4917522330171518</v>
      </c>
      <c r="CG860" s="15">
        <v>2.7409736741674595</v>
      </c>
      <c r="CH860" s="13">
        <v>1.2517500000000001</v>
      </c>
      <c r="CI860" s="13">
        <v>8.5761249999999993</v>
      </c>
      <c r="CJ860" s="13">
        <v>0</v>
      </c>
      <c r="CK860" s="12">
        <f t="shared" si="26"/>
        <v>0</v>
      </c>
      <c r="CL860" s="36">
        <f t="shared" si="27"/>
        <v>0.7784881534411433</v>
      </c>
      <c r="CM860" s="13" t="s">
        <v>7128</v>
      </c>
      <c r="CN860" s="13" t="s">
        <v>7128</v>
      </c>
      <c r="CO860" s="13" t="s">
        <v>7128</v>
      </c>
      <c r="CP860" s="13" t="s">
        <v>7128</v>
      </c>
      <c r="CQ860" s="13" t="s">
        <v>7128</v>
      </c>
      <c r="CR860" s="13" t="s">
        <v>7128</v>
      </c>
      <c r="CS860" s="13" t="s">
        <v>7128</v>
      </c>
      <c r="CT860" s="13">
        <v>0</v>
      </c>
      <c r="CU860" s="13">
        <v>-3.27</v>
      </c>
      <c r="CV860" s="13">
        <v>26.59</v>
      </c>
      <c r="CW860" s="13">
        <v>-2.79</v>
      </c>
      <c r="CX860" s="12">
        <v>-0.14279475982532752</v>
      </c>
      <c r="CY860" s="12">
        <v>-0.10606552059682128</v>
      </c>
      <c r="CZ860" s="15" t="s">
        <v>7128</v>
      </c>
      <c r="DA860" s="20"/>
      <c r="DB860" s="20"/>
    </row>
    <row r="861" spans="1:106">
      <c r="A861" s="8" t="s">
        <v>2821</v>
      </c>
      <c r="B861" s="8" t="s">
        <v>2822</v>
      </c>
      <c r="C861" s="9" t="s">
        <v>7170</v>
      </c>
      <c r="D861" s="9" t="s">
        <v>7126</v>
      </c>
      <c r="E861" s="10" t="s">
        <v>7127</v>
      </c>
      <c r="F861" s="10" t="s">
        <v>7126</v>
      </c>
      <c r="G861" s="11">
        <v>1.06</v>
      </c>
      <c r="H861" s="11">
        <v>1.0614136449840912</v>
      </c>
      <c r="I861" s="12">
        <v>9.0499999999999997E-2</v>
      </c>
      <c r="J861" s="12">
        <v>0.15255793487106026</v>
      </c>
      <c r="K861" s="12">
        <v>3.6999999999999998E-2</v>
      </c>
      <c r="L861" s="12">
        <v>9.35E-2</v>
      </c>
      <c r="M861" s="12">
        <v>6.1719349999999999E-2</v>
      </c>
      <c r="N861" s="12">
        <v>0.15237763150027223</v>
      </c>
      <c r="O861" s="12">
        <v>-0.13737274968587507</v>
      </c>
      <c r="P861" s="12">
        <v>-0.14263671346951287</v>
      </c>
      <c r="Q861" s="13">
        <v>77.2</v>
      </c>
      <c r="R861" s="13">
        <v>3.5537216837653089E-2</v>
      </c>
      <c r="S861" s="13">
        <v>0.11799999999999999</v>
      </c>
      <c r="T861" s="13">
        <v>0.15353721683765309</v>
      </c>
      <c r="U861" s="13">
        <v>77.353537216837651</v>
      </c>
      <c r="V861" s="13">
        <v>4.32</v>
      </c>
      <c r="W861" s="13">
        <v>73.033537216837658</v>
      </c>
      <c r="X861" s="14">
        <v>5.584747841446687E-2</v>
      </c>
      <c r="Y861" s="15">
        <v>0.45289855072463764</v>
      </c>
      <c r="Z861" s="14">
        <v>8.3202052285976033E-3</v>
      </c>
      <c r="AA861" s="14">
        <v>1.9848764822125347E-3</v>
      </c>
      <c r="AB861" s="14">
        <v>8.3900118490520814E-3</v>
      </c>
      <c r="AC861" s="14">
        <v>1.9888240523012056E-3</v>
      </c>
      <c r="AD861" s="13">
        <v>2.79</v>
      </c>
      <c r="AE861" s="15">
        <v>1.3047222222222223</v>
      </c>
      <c r="AF861" s="14">
        <v>8.3666002653407553E-2</v>
      </c>
      <c r="AG861" s="14">
        <v>0.61135943367454237</v>
      </c>
      <c r="AH861" s="15">
        <v>0.29824561403508776</v>
      </c>
      <c r="AI861" s="5">
        <v>1.3542857142857143</v>
      </c>
      <c r="AJ861" s="15">
        <v>268.98954703832754</v>
      </c>
      <c r="AK861" s="15">
        <v>268.98954703832754</v>
      </c>
      <c r="AL861" s="15" t="s">
        <v>7128</v>
      </c>
      <c r="AM861" s="15" t="s">
        <v>7128</v>
      </c>
      <c r="AN861" s="15">
        <v>4.2185792349726778</v>
      </c>
      <c r="AO861" s="15">
        <v>2.8487084870848709</v>
      </c>
      <c r="AP861" s="15">
        <v>285.40704027485049</v>
      </c>
      <c r="AQ861" s="15">
        <v>108.19783291383357</v>
      </c>
      <c r="AR861" s="15">
        <v>5.1673927125497565</v>
      </c>
      <c r="AS861" s="15">
        <v>2.6949644729460389</v>
      </c>
      <c r="AT861" s="14">
        <v>0</v>
      </c>
      <c r="AU861" s="14">
        <v>0</v>
      </c>
      <c r="AV861" s="12">
        <v>-0.35399999999999998</v>
      </c>
      <c r="AW861" s="12">
        <v>0.217</v>
      </c>
      <c r="AX861" s="12">
        <v>0.106</v>
      </c>
      <c r="AY861" s="12">
        <v>0.185</v>
      </c>
      <c r="AZ861" s="14" t="s">
        <v>7128</v>
      </c>
      <c r="BA861" s="14" t="s">
        <v>7128</v>
      </c>
      <c r="BB861" s="14">
        <v>1.5185185185185185E-2</v>
      </c>
      <c r="BC861" s="14">
        <v>9.7409180307593546E-3</v>
      </c>
      <c r="BD861" s="14">
        <v>1.0590405904059038E-2</v>
      </c>
      <c r="BE861" s="14">
        <v>9.4425297650357707E-3</v>
      </c>
      <c r="BF861" s="14">
        <v>0.32943925233644855</v>
      </c>
      <c r="BG861" s="14">
        <v>0.10980000000000001</v>
      </c>
      <c r="BH861" s="13">
        <v>0.28699999999999998</v>
      </c>
      <c r="BI861" s="13">
        <v>0.28699999999999998</v>
      </c>
      <c r="BJ861" s="13">
        <v>0.23699999999999999</v>
      </c>
      <c r="BK861" s="13">
        <v>0.2558925566324694</v>
      </c>
      <c r="BL861" s="13">
        <v>27.1</v>
      </c>
      <c r="BM861" s="13">
        <v>27.1</v>
      </c>
      <c r="BN861" s="13">
        <v>0.64900000000000002</v>
      </c>
      <c r="BO861" s="13">
        <v>0.67500000000000004</v>
      </c>
      <c r="BP861" s="13">
        <v>0.17159150409700635</v>
      </c>
      <c r="BQ861" s="13">
        <v>2.4900000000000002</v>
      </c>
      <c r="BR861" s="13">
        <v>-0.91800000000000004</v>
      </c>
      <c r="BS861" s="13">
        <v>-0.19799999999999998</v>
      </c>
      <c r="BT861" s="14">
        <v>-6.5038185070578338</v>
      </c>
      <c r="BU861" s="13">
        <v>1.2875915040970063</v>
      </c>
      <c r="BV861" s="13">
        <v>-1.0870000000000002</v>
      </c>
      <c r="BW861" s="13">
        <v>1.403</v>
      </c>
      <c r="BX861" s="13">
        <v>18.899999999999999</v>
      </c>
      <c r="BY861" s="13">
        <v>17.615537216837652</v>
      </c>
      <c r="BZ861" s="13">
        <v>18.3</v>
      </c>
      <c r="CA861" s="13">
        <v>14.133537216837652</v>
      </c>
      <c r="CB861" s="13">
        <v>0</v>
      </c>
      <c r="CC861" s="15">
        <v>0.34100000000000003</v>
      </c>
      <c r="CD861" s="15">
        <v>0.73099999999999998</v>
      </c>
      <c r="CE861" s="15">
        <v>0.36</v>
      </c>
      <c r="CF861" s="15">
        <v>1.0967858514119591</v>
      </c>
      <c r="CG861" s="15">
        <v>1.6791386090917819</v>
      </c>
      <c r="CH861" s="13">
        <v>0.14060000000000006</v>
      </c>
      <c r="CI861" s="13">
        <v>0.54840000000000011</v>
      </c>
      <c r="CJ861" s="13">
        <v>0</v>
      </c>
      <c r="CK861" s="12">
        <f t="shared" si="26"/>
        <v>0</v>
      </c>
      <c r="CL861" s="36">
        <f t="shared" si="27"/>
        <v>1.917425169950737</v>
      </c>
      <c r="CM861" s="13">
        <v>0.42799999999999999</v>
      </c>
      <c r="CN861" s="13">
        <v>0.14099999999999999</v>
      </c>
      <c r="CO861" s="13">
        <v>0.28699999999999998</v>
      </c>
      <c r="CP861" s="13">
        <v>77.2</v>
      </c>
      <c r="CQ861" s="13">
        <v>0.67500000000000004</v>
      </c>
      <c r="CR861" s="13">
        <v>73.033537216837658</v>
      </c>
      <c r="CS861" s="13" t="s">
        <v>7128</v>
      </c>
      <c r="CT861" s="13">
        <v>2.1999999999999999E-2</v>
      </c>
      <c r="CU861" s="13">
        <v>0.25229255663246941</v>
      </c>
      <c r="CV861" s="13">
        <v>14.155537216837653</v>
      </c>
      <c r="CW861" s="13">
        <v>0.65300000000000002</v>
      </c>
      <c r="CX861" s="12">
        <v>1.4977275129478915E-2</v>
      </c>
      <c r="CY861" s="12">
        <v>9.5918995563571384E-3</v>
      </c>
      <c r="CZ861" s="15">
        <v>111.84308915289074</v>
      </c>
      <c r="DA861" s="20"/>
      <c r="DB861" s="20"/>
    </row>
    <row r="862" spans="1:106">
      <c r="A862" s="8" t="s">
        <v>6715</v>
      </c>
      <c r="B862" s="8" t="s">
        <v>6716</v>
      </c>
      <c r="C862" s="9" t="s">
        <v>7147</v>
      </c>
      <c r="D862" s="9" t="s">
        <v>7126</v>
      </c>
      <c r="E862" s="10" t="s">
        <v>7127</v>
      </c>
      <c r="F862" s="10" t="s">
        <v>7126</v>
      </c>
      <c r="G862" s="11">
        <v>0.99</v>
      </c>
      <c r="H862" s="11">
        <v>0.99</v>
      </c>
      <c r="I862" s="12">
        <v>9.0499999999999997E-2</v>
      </c>
      <c r="J862" s="12">
        <v>0.146095</v>
      </c>
      <c r="K862" s="12">
        <v>3.6999999999999998E-2</v>
      </c>
      <c r="L862" s="12">
        <v>9.35E-2</v>
      </c>
      <c r="M862" s="12">
        <v>6.1719349999999999E-2</v>
      </c>
      <c r="N862" s="12">
        <v>0.146095</v>
      </c>
      <c r="O862" s="12">
        <v>-0.146095</v>
      </c>
      <c r="P862" s="12">
        <v>-0.146095</v>
      </c>
      <c r="Q862" s="13">
        <v>1</v>
      </c>
      <c r="R862" s="13">
        <v>0</v>
      </c>
      <c r="S862" s="13">
        <v>0</v>
      </c>
      <c r="T862" s="13">
        <v>0</v>
      </c>
      <c r="U862" s="13">
        <v>1</v>
      </c>
      <c r="V862" s="13">
        <v>0</v>
      </c>
      <c r="W862" s="13">
        <v>1</v>
      </c>
      <c r="X862" s="14">
        <v>0</v>
      </c>
      <c r="Y862" s="15">
        <v>0.14903129657228018</v>
      </c>
      <c r="Z862" s="14" t="s">
        <v>7128</v>
      </c>
      <c r="AA862" s="14">
        <v>0</v>
      </c>
      <c r="AB862" s="14" t="s">
        <v>7128</v>
      </c>
      <c r="AC862" s="14">
        <v>0</v>
      </c>
      <c r="AD862" s="13">
        <v>0.14899999999999999</v>
      </c>
      <c r="AE862" s="15">
        <v>2.4699722222222222</v>
      </c>
      <c r="AF862" s="14">
        <v>0.22803508501982758</v>
      </c>
      <c r="AG862" s="14">
        <v>0.61898369712593593</v>
      </c>
      <c r="AH862" s="15">
        <v>0.27485380116959068</v>
      </c>
      <c r="AI862" s="5" t="s">
        <v>7128</v>
      </c>
      <c r="AJ862" s="15">
        <v>22.72727272727273</v>
      </c>
      <c r="AK862" s="15" t="s">
        <v>7128</v>
      </c>
      <c r="AL862" s="15" t="s">
        <v>7128</v>
      </c>
      <c r="AM862" s="15" t="s">
        <v>7128</v>
      </c>
      <c r="AN862" s="15" t="s">
        <v>7128</v>
      </c>
      <c r="AO862" s="15">
        <v>0.14005602240896359</v>
      </c>
      <c r="AP862" s="15" t="s">
        <v>7128</v>
      </c>
      <c r="AQ862" s="15" t="s">
        <v>7128</v>
      </c>
      <c r="AR862" s="15" t="s">
        <v>7128</v>
      </c>
      <c r="AS862" s="15">
        <v>0.14005602240896359</v>
      </c>
      <c r="AT862" s="14" t="s">
        <v>7128</v>
      </c>
      <c r="AU862" s="14">
        <v>0</v>
      </c>
      <c r="AV862" s="12" t="s">
        <v>7128</v>
      </c>
      <c r="AW862" s="12" t="s">
        <v>7128</v>
      </c>
      <c r="AX862" s="12" t="s">
        <v>7128</v>
      </c>
      <c r="AY862" s="12" t="s">
        <v>7128</v>
      </c>
      <c r="AZ862" s="14" t="s">
        <v>7128</v>
      </c>
      <c r="BA862" s="14" t="s">
        <v>7128</v>
      </c>
      <c r="BB862" s="14">
        <v>0</v>
      </c>
      <c r="BC862" s="14">
        <v>0</v>
      </c>
      <c r="BD862" s="14" t="s">
        <v>7128</v>
      </c>
      <c r="BE862" s="14" t="s">
        <v>7128</v>
      </c>
      <c r="BF862" s="14">
        <v>0</v>
      </c>
      <c r="BG862" s="14">
        <v>4.8399999999999999E-2</v>
      </c>
      <c r="BH862" s="13">
        <v>4.3999999999999997E-2</v>
      </c>
      <c r="BI862" s="13">
        <v>0</v>
      </c>
      <c r="BJ862" s="13">
        <v>0</v>
      </c>
      <c r="BK862" s="13">
        <v>0</v>
      </c>
      <c r="BL862" s="13">
        <v>7.14</v>
      </c>
      <c r="BM862" s="13">
        <v>0</v>
      </c>
      <c r="BN862" s="13">
        <v>0.38400000000000001</v>
      </c>
      <c r="BO862" s="13">
        <v>0</v>
      </c>
      <c r="BP862" s="13">
        <v>0</v>
      </c>
      <c r="BQ862" s="13">
        <v>0</v>
      </c>
      <c r="BR862" s="13">
        <v>0</v>
      </c>
      <c r="BS862" s="13">
        <v>0</v>
      </c>
      <c r="BT862" s="14" t="s">
        <v>7128</v>
      </c>
      <c r="BU862" s="13">
        <v>0</v>
      </c>
      <c r="BV862" s="13">
        <v>0</v>
      </c>
      <c r="BW862" s="13">
        <v>0</v>
      </c>
      <c r="BX862" s="13">
        <v>5.85</v>
      </c>
      <c r="BY862" s="13">
        <v>6.0439999999999996</v>
      </c>
      <c r="BZ862" s="13">
        <v>0</v>
      </c>
      <c r="CA862" s="13">
        <v>0</v>
      </c>
      <c r="CB862" s="13">
        <v>0</v>
      </c>
      <c r="CC862" s="15">
        <v>0.94099999999999995</v>
      </c>
      <c r="CD862" s="15">
        <v>0.78400000000000003</v>
      </c>
      <c r="CE862" s="15">
        <v>0.36</v>
      </c>
      <c r="CF862" s="15" t="s">
        <v>7128</v>
      </c>
      <c r="CG862" s="15" t="s">
        <v>7128</v>
      </c>
      <c r="CH862" s="13" t="s">
        <v>7128</v>
      </c>
      <c r="CI862" s="13" t="s">
        <v>7128</v>
      </c>
      <c r="CJ862" s="13">
        <v>0</v>
      </c>
      <c r="CK862" s="12">
        <f t="shared" si="26"/>
        <v>0</v>
      </c>
      <c r="CL862" s="36" t="str">
        <f t="shared" si="27"/>
        <v>NA</v>
      </c>
      <c r="CM862" s="13" t="s">
        <v>7128</v>
      </c>
      <c r="CN862" s="13" t="s">
        <v>7128</v>
      </c>
      <c r="CO862" s="13" t="s">
        <v>7128</v>
      </c>
      <c r="CP862" s="13" t="s">
        <v>7128</v>
      </c>
      <c r="CQ862" s="13" t="s">
        <v>7128</v>
      </c>
      <c r="CR862" s="13" t="s">
        <v>7128</v>
      </c>
      <c r="CS862" s="13" t="s">
        <v>7128</v>
      </c>
      <c r="CT862" s="13">
        <v>0</v>
      </c>
      <c r="CU862" s="13">
        <v>0</v>
      </c>
      <c r="CV862" s="13">
        <v>0</v>
      </c>
      <c r="CW862" s="13">
        <v>0.38400000000000001</v>
      </c>
      <c r="CX862" s="12">
        <v>0</v>
      </c>
      <c r="CY862" s="12">
        <v>0</v>
      </c>
      <c r="CZ862" s="15">
        <v>2.6041666666666665</v>
      </c>
      <c r="DA862" s="20"/>
      <c r="DB862" s="20"/>
    </row>
    <row r="863" spans="1:106">
      <c r="A863" s="8" t="s">
        <v>6703</v>
      </c>
      <c r="B863" s="8" t="s">
        <v>6704</v>
      </c>
      <c r="C863" s="9" t="s">
        <v>7179</v>
      </c>
      <c r="D863" s="9" t="s">
        <v>7126</v>
      </c>
      <c r="E863" s="10" t="s">
        <v>7127</v>
      </c>
      <c r="F863" s="10" t="s">
        <v>7126</v>
      </c>
      <c r="G863" s="11">
        <v>0.79</v>
      </c>
      <c r="H863" s="11">
        <v>0.79</v>
      </c>
      <c r="I863" s="12">
        <v>9.0499999999999997E-2</v>
      </c>
      <c r="J863" s="12">
        <v>0.127995</v>
      </c>
      <c r="K863" s="12">
        <v>4.7E-2</v>
      </c>
      <c r="L863" s="12">
        <v>0.10350000000000001</v>
      </c>
      <c r="M863" s="12">
        <v>6.8320350000000002E-2</v>
      </c>
      <c r="N863" s="12">
        <v>0.127995</v>
      </c>
      <c r="O863" s="12">
        <v>-0.34173545801526717</v>
      </c>
      <c r="P863" s="12">
        <v>-11.794661666666657</v>
      </c>
      <c r="Q863" s="13">
        <v>1.06</v>
      </c>
      <c r="R863" s="13">
        <v>0</v>
      </c>
      <c r="S863" s="13">
        <v>0</v>
      </c>
      <c r="T863" s="13">
        <v>0</v>
      </c>
      <c r="U863" s="13">
        <v>1.06</v>
      </c>
      <c r="V863" s="13">
        <v>9.5000000000000001E-2</v>
      </c>
      <c r="W863" s="13">
        <v>0.96500000000000008</v>
      </c>
      <c r="X863" s="14">
        <v>8.9622641509433956E-2</v>
      </c>
      <c r="Y863" s="15" t="s">
        <v>7128</v>
      </c>
      <c r="Z863" s="14">
        <v>0</v>
      </c>
      <c r="AA863" s="14">
        <v>0</v>
      </c>
      <c r="AB863" s="14">
        <v>0</v>
      </c>
      <c r="AC863" s="14">
        <v>0</v>
      </c>
      <c r="AD863" s="13">
        <v>0.14199999999999999</v>
      </c>
      <c r="AE863" s="15">
        <v>0.4091111111111112</v>
      </c>
      <c r="AF863" s="14" t="s">
        <v>7128</v>
      </c>
      <c r="AG863" s="14" t="s">
        <v>7128</v>
      </c>
      <c r="AH863" s="15">
        <v>0.24193548387096772</v>
      </c>
      <c r="AI863" s="5" t="s">
        <v>7128</v>
      </c>
      <c r="AJ863" s="15" t="s">
        <v>7128</v>
      </c>
      <c r="AK863" s="15" t="s">
        <v>7128</v>
      </c>
      <c r="AL863" s="15" t="s">
        <v>7128</v>
      </c>
      <c r="AM863" s="15" t="s">
        <v>7128</v>
      </c>
      <c r="AN863" s="15">
        <v>10.816326530612246</v>
      </c>
      <c r="AO863" s="15" t="s">
        <v>7128</v>
      </c>
      <c r="AP863" s="15" t="s">
        <v>7128</v>
      </c>
      <c r="AQ863" s="15" t="s">
        <v>7128</v>
      </c>
      <c r="AR863" s="15">
        <v>321.6666666666664</v>
      </c>
      <c r="AS863" s="15" t="s">
        <v>7128</v>
      </c>
      <c r="AT863" s="14" t="s">
        <v>7128</v>
      </c>
      <c r="AU863" s="14">
        <v>0</v>
      </c>
      <c r="AV863" s="12" t="s">
        <v>7128</v>
      </c>
      <c r="AW863" s="12" t="s">
        <v>7128</v>
      </c>
      <c r="AX863" s="12" t="s">
        <v>7128</v>
      </c>
      <c r="AY863" s="12" t="s">
        <v>7128</v>
      </c>
      <c r="AZ863" s="14" t="s">
        <v>7128</v>
      </c>
      <c r="BA863" s="14" t="s">
        <v>7128</v>
      </c>
      <c r="BB863" s="14">
        <v>-0.21374045801526717</v>
      </c>
      <c r="BC863" s="14">
        <v>-11.666666666666657</v>
      </c>
      <c r="BD863" s="14" t="s">
        <v>7128</v>
      </c>
      <c r="BE863" s="14" t="s">
        <v>7128</v>
      </c>
      <c r="BF863" s="14">
        <v>0</v>
      </c>
      <c r="BG863" s="14">
        <v>1.0700000000000001E-2</v>
      </c>
      <c r="BH863" s="13">
        <v>-2.8000000000000001E-2</v>
      </c>
      <c r="BI863" s="13">
        <v>-2.8000000000000001E-2</v>
      </c>
      <c r="BJ863" s="13">
        <v>-3.5000000000000003E-2</v>
      </c>
      <c r="BK863" s="13">
        <v>-3.5000000000000003E-2</v>
      </c>
      <c r="BL863" s="13">
        <v>0</v>
      </c>
      <c r="BM863" s="13">
        <v>0</v>
      </c>
      <c r="BN863" s="13">
        <v>-3.5000000000000003E-2</v>
      </c>
      <c r="BO863" s="13">
        <v>-3.5000000000000003E-2</v>
      </c>
      <c r="BP863" s="13">
        <v>-3.5000000000000003E-2</v>
      </c>
      <c r="BQ863" s="13">
        <v>0</v>
      </c>
      <c r="BR863" s="13">
        <v>0</v>
      </c>
      <c r="BS863" s="13">
        <v>0</v>
      </c>
      <c r="BT863" s="14" t="s">
        <v>7128</v>
      </c>
      <c r="BU863" s="13">
        <v>-3.5000000000000003E-2</v>
      </c>
      <c r="BV863" s="13">
        <v>-2.8000000000000001E-2</v>
      </c>
      <c r="BW863" s="13">
        <v>-2.8000000000000001E-2</v>
      </c>
      <c r="BX863" s="13">
        <v>0.13100000000000001</v>
      </c>
      <c r="BY863" s="13">
        <v>3.0000000000000027E-3</v>
      </c>
      <c r="BZ863" s="13">
        <v>9.8000000000000004E-2</v>
      </c>
      <c r="CA863" s="13">
        <v>3.0000000000000027E-3</v>
      </c>
      <c r="CB863" s="13">
        <v>0</v>
      </c>
      <c r="CC863" s="15">
        <v>-5.6000000000000001E-2</v>
      </c>
      <c r="CD863" s="15">
        <v>0.56000000000000005</v>
      </c>
      <c r="CE863" s="15">
        <v>0.36</v>
      </c>
      <c r="CF863" s="15" t="s">
        <v>7128</v>
      </c>
      <c r="CG863" s="15" t="s">
        <v>7128</v>
      </c>
      <c r="CH863" s="13" t="s">
        <v>7128</v>
      </c>
      <c r="CI863" s="13" t="s">
        <v>7128</v>
      </c>
      <c r="CJ863" s="13">
        <v>0</v>
      </c>
      <c r="CK863" s="12">
        <f t="shared" si="26"/>
        <v>0</v>
      </c>
      <c r="CL863" s="36" t="str">
        <f t="shared" si="27"/>
        <v>NA</v>
      </c>
      <c r="CM863" s="13" t="s">
        <v>7128</v>
      </c>
      <c r="CN863" s="13" t="s">
        <v>7128</v>
      </c>
      <c r="CO863" s="13" t="s">
        <v>7128</v>
      </c>
      <c r="CP863" s="13" t="s">
        <v>7128</v>
      </c>
      <c r="CQ863" s="13" t="s">
        <v>7128</v>
      </c>
      <c r="CR863" s="13" t="s">
        <v>7128</v>
      </c>
      <c r="CS863" s="13" t="s">
        <v>7128</v>
      </c>
      <c r="CT863" s="13">
        <v>0</v>
      </c>
      <c r="CU863" s="13">
        <v>-3.5000000000000003E-2</v>
      </c>
      <c r="CV863" s="13">
        <v>3.0000000000000027E-3</v>
      </c>
      <c r="CW863" s="13">
        <v>-3.5000000000000003E-2</v>
      </c>
      <c r="CX863" s="12">
        <v>-0.21374045801526717</v>
      </c>
      <c r="CY863" s="12">
        <v>-11.666666666666657</v>
      </c>
      <c r="CZ863" s="15" t="s">
        <v>7128</v>
      </c>
      <c r="DA863" s="20"/>
      <c r="DB863" s="20"/>
    </row>
    <row r="864" spans="1:106">
      <c r="A864" s="8" t="s">
        <v>2749</v>
      </c>
      <c r="B864" s="8" t="s">
        <v>2750</v>
      </c>
      <c r="C864" s="9" t="s">
        <v>7181</v>
      </c>
      <c r="D864" s="9" t="s">
        <v>7126</v>
      </c>
      <c r="E864" s="10" t="s">
        <v>7127</v>
      </c>
      <c r="F864" s="10" t="s">
        <v>7126</v>
      </c>
      <c r="G864" s="11">
        <v>0.94</v>
      </c>
      <c r="H864" s="11">
        <v>0.94</v>
      </c>
      <c r="I864" s="12">
        <v>9.0499999999999997E-2</v>
      </c>
      <c r="J864" s="12">
        <v>0.14157</v>
      </c>
      <c r="K864" s="12">
        <v>4.7E-2</v>
      </c>
      <c r="L864" s="12">
        <v>0.10350000000000001</v>
      </c>
      <c r="M864" s="12">
        <v>6.8320350000000002E-2</v>
      </c>
      <c r="N864" s="12">
        <v>0.14157</v>
      </c>
      <c r="O864" s="12" t="s">
        <v>7128</v>
      </c>
      <c r="P864" s="12" t="s">
        <v>7128</v>
      </c>
      <c r="Q864" s="13">
        <v>7.82</v>
      </c>
      <c r="R864" s="13">
        <v>0</v>
      </c>
      <c r="S864" s="13">
        <v>0</v>
      </c>
      <c r="T864" s="13">
        <v>0</v>
      </c>
      <c r="U864" s="13">
        <v>7.82</v>
      </c>
      <c r="V864" s="13">
        <v>0</v>
      </c>
      <c r="W864" s="13">
        <v>7.82</v>
      </c>
      <c r="X864" s="14">
        <v>0</v>
      </c>
      <c r="Y864" s="15">
        <v>3.644314868804665E-3</v>
      </c>
      <c r="Z864" s="14" t="s">
        <v>7128</v>
      </c>
      <c r="AA864" s="14">
        <v>0</v>
      </c>
      <c r="AB864" s="14" t="s">
        <v>7128</v>
      </c>
      <c r="AC864" s="14">
        <v>0</v>
      </c>
      <c r="AD864" s="13">
        <v>0.114</v>
      </c>
      <c r="AE864" s="15">
        <v>19.267222222222223</v>
      </c>
      <c r="AF864" s="14">
        <v>5.4772255750516613E-2</v>
      </c>
      <c r="AG864" s="14" t="s">
        <v>7128</v>
      </c>
      <c r="AH864" s="15">
        <v>0.57976653696498059</v>
      </c>
      <c r="AI864" s="5">
        <v>2.0576131687242796E-3</v>
      </c>
      <c r="AJ864" s="15" t="s">
        <v>7128</v>
      </c>
      <c r="AK864" s="15" t="s">
        <v>7128</v>
      </c>
      <c r="AL864" s="15" t="s">
        <v>7128</v>
      </c>
      <c r="AM864" s="15" t="s">
        <v>7128</v>
      </c>
      <c r="AN864" s="15" t="s">
        <v>7128</v>
      </c>
      <c r="AO864" s="15">
        <v>0.26689419795221841</v>
      </c>
      <c r="AP864" s="15">
        <v>521.33333333333337</v>
      </c>
      <c r="AQ864" s="15">
        <v>4.1595744680851068</v>
      </c>
      <c r="AR864" s="15" t="s">
        <v>7128</v>
      </c>
      <c r="AS864" s="15">
        <v>0.26689419795221841</v>
      </c>
      <c r="AT864" s="14" t="s">
        <v>7128</v>
      </c>
      <c r="AU864" s="14">
        <v>0</v>
      </c>
      <c r="AV864" s="12" t="s">
        <v>7128</v>
      </c>
      <c r="AW864" s="12" t="s">
        <v>7128</v>
      </c>
      <c r="AX864" s="12">
        <v>1.5759999999999998</v>
      </c>
      <c r="AY864" s="12" t="s">
        <v>7128</v>
      </c>
      <c r="AZ864" s="14" t="s">
        <v>7128</v>
      </c>
      <c r="BA864" s="14" t="s">
        <v>7128</v>
      </c>
      <c r="BB864" s="14" t="s">
        <v>7128</v>
      </c>
      <c r="BC864" s="14" t="s">
        <v>7128</v>
      </c>
      <c r="BD864" s="14">
        <v>-0.41296928327645049</v>
      </c>
      <c r="BE864" s="14">
        <v>5.1194539249146758E-4</v>
      </c>
      <c r="BF864" s="14">
        <v>0</v>
      </c>
      <c r="BG864" s="14" t="s">
        <v>7128</v>
      </c>
      <c r="BH864" s="13">
        <v>-12.1</v>
      </c>
      <c r="BI864" s="13">
        <v>-12.1</v>
      </c>
      <c r="BJ864" s="13">
        <v>1.4999999999999999E-2</v>
      </c>
      <c r="BK864" s="13">
        <v>1.4999999999999999E-2</v>
      </c>
      <c r="BL864" s="13">
        <v>29.3</v>
      </c>
      <c r="BM864" s="13">
        <v>29.3</v>
      </c>
      <c r="BN864" s="13">
        <v>1.88</v>
      </c>
      <c r="BO864" s="13">
        <v>1.88</v>
      </c>
      <c r="BP864" s="13">
        <v>1.4999999999999999E-2</v>
      </c>
      <c r="BQ864" s="13">
        <v>0</v>
      </c>
      <c r="BR864" s="13">
        <v>0</v>
      </c>
      <c r="BS864" s="13">
        <v>-2.2400000000000002</v>
      </c>
      <c r="BT864" s="14">
        <v>-149.33333333333334</v>
      </c>
      <c r="BU864" s="13">
        <v>2.2550000000000003</v>
      </c>
      <c r="BV864" s="13">
        <v>-9.86</v>
      </c>
      <c r="BW864" s="13">
        <v>-9.86</v>
      </c>
      <c r="BX864" s="13">
        <v>0</v>
      </c>
      <c r="BY864" s="13">
        <v>0</v>
      </c>
      <c r="BZ864" s="13">
        <v>0</v>
      </c>
      <c r="CA864" s="13">
        <v>0</v>
      </c>
      <c r="CB864" s="13">
        <v>0</v>
      </c>
      <c r="CC864" s="15">
        <v>9.86</v>
      </c>
      <c r="CD864" s="15" t="s">
        <v>7128</v>
      </c>
      <c r="CE864" s="15">
        <v>0.36</v>
      </c>
      <c r="CF864" s="15" t="s">
        <v>7128</v>
      </c>
      <c r="CG864" s="15" t="s">
        <v>7128</v>
      </c>
      <c r="CH864" s="13" t="s">
        <v>7128</v>
      </c>
      <c r="CI864" s="13" t="s">
        <v>7128</v>
      </c>
      <c r="CJ864" s="13">
        <v>0</v>
      </c>
      <c r="CK864" s="12">
        <f t="shared" si="26"/>
        <v>0</v>
      </c>
      <c r="CL864" s="36" t="str">
        <f t="shared" si="27"/>
        <v>NA</v>
      </c>
      <c r="CM864" s="13" t="s">
        <v>7128</v>
      </c>
      <c r="CN864" s="13" t="s">
        <v>7128</v>
      </c>
      <c r="CO864" s="13" t="s">
        <v>7128</v>
      </c>
      <c r="CP864" s="13" t="s">
        <v>7128</v>
      </c>
      <c r="CQ864" s="13">
        <v>1.88</v>
      </c>
      <c r="CR864" s="13">
        <v>7.82</v>
      </c>
      <c r="CS864" s="13" t="s">
        <v>7128</v>
      </c>
      <c r="CT864" s="13">
        <v>0</v>
      </c>
      <c r="CU864" s="13">
        <v>1.4999999999999999E-2</v>
      </c>
      <c r="CV864" s="13">
        <v>0</v>
      </c>
      <c r="CW864" s="13">
        <v>1.88</v>
      </c>
      <c r="CX864" s="12" t="s">
        <v>7128</v>
      </c>
      <c r="CY864" s="12" t="s">
        <v>7128</v>
      </c>
      <c r="CZ864" s="15">
        <v>4.1595744680851068</v>
      </c>
      <c r="DA864" s="20"/>
      <c r="DB864" s="20"/>
    </row>
    <row r="865" spans="1:106">
      <c r="A865" s="8" t="s">
        <v>955</v>
      </c>
      <c r="B865" s="8" t="s">
        <v>956</v>
      </c>
      <c r="C865" s="9" t="s">
        <v>7134</v>
      </c>
      <c r="D865" s="9" t="s">
        <v>7126</v>
      </c>
      <c r="E865" s="10" t="s">
        <v>7127</v>
      </c>
      <c r="F865" s="10" t="s">
        <v>7126</v>
      </c>
      <c r="G865" s="11">
        <v>0.89</v>
      </c>
      <c r="H865" s="11">
        <v>0.89</v>
      </c>
      <c r="I865" s="12">
        <v>9.0499999999999997E-2</v>
      </c>
      <c r="J865" s="12">
        <v>0.137045</v>
      </c>
      <c r="K865" s="12">
        <v>6.2E-2</v>
      </c>
      <c r="L865" s="12">
        <v>0.11849999999999999</v>
      </c>
      <c r="M865" s="12">
        <v>7.8221849999999996E-2</v>
      </c>
      <c r="N865" s="12">
        <v>0.137045</v>
      </c>
      <c r="O865" s="12">
        <v>-2.1717799177330894</v>
      </c>
      <c r="P865" s="12">
        <v>-0.20262192307692306</v>
      </c>
      <c r="Q865" s="13">
        <v>16.399999999999999</v>
      </c>
      <c r="R865" s="13">
        <v>0</v>
      </c>
      <c r="S865" s="13">
        <v>0</v>
      </c>
      <c r="T865" s="13">
        <v>0</v>
      </c>
      <c r="U865" s="13">
        <v>16.399999999999999</v>
      </c>
      <c r="V865" s="13">
        <v>0</v>
      </c>
      <c r="W865" s="13">
        <v>16.399999999999999</v>
      </c>
      <c r="X865" s="14">
        <v>0</v>
      </c>
      <c r="Y865" s="15">
        <v>0.21788299155609167</v>
      </c>
      <c r="Z865" s="14" t="s">
        <v>7128</v>
      </c>
      <c r="AA865" s="14">
        <v>0</v>
      </c>
      <c r="AB865" s="14" t="s">
        <v>7128</v>
      </c>
      <c r="AC865" s="14">
        <v>0</v>
      </c>
      <c r="AD865" s="13">
        <v>4.9000000000000002E-2</v>
      </c>
      <c r="AE865" s="15">
        <v>3.040722222222223</v>
      </c>
      <c r="AF865" s="14">
        <v>0.21213203435596426</v>
      </c>
      <c r="AG865" s="14">
        <v>1.0535891039679559</v>
      </c>
      <c r="AH865" s="15">
        <v>0.78109452736318419</v>
      </c>
      <c r="AI865" s="5" t="s">
        <v>7128</v>
      </c>
      <c r="AJ865" s="15" t="s">
        <v>7128</v>
      </c>
      <c r="AK865" s="15" t="s">
        <v>7128</v>
      </c>
      <c r="AL865" s="15" t="s">
        <v>7128</v>
      </c>
      <c r="AM865" s="15" t="s">
        <v>7128</v>
      </c>
      <c r="AN865" s="15" t="s">
        <v>7128</v>
      </c>
      <c r="AO865" s="15">
        <v>6.0205580029368579E-2</v>
      </c>
      <c r="AP865" s="15" t="s">
        <v>7128</v>
      </c>
      <c r="AQ865" s="15">
        <v>0.92655367231638419</v>
      </c>
      <c r="AR865" s="15" t="s">
        <v>7128</v>
      </c>
      <c r="AS865" s="15">
        <v>6.0205580029368579E-2</v>
      </c>
      <c r="AT865" s="14" t="s">
        <v>7128</v>
      </c>
      <c r="AU865" s="14">
        <v>0</v>
      </c>
      <c r="AV865" s="12" t="s">
        <v>7128</v>
      </c>
      <c r="AW865" s="12" t="s">
        <v>7128</v>
      </c>
      <c r="AX865" s="12">
        <v>-0.26899999999999996</v>
      </c>
      <c r="AY865" s="12">
        <v>-0.13200000000000001</v>
      </c>
      <c r="AZ865" s="14" t="s">
        <v>7128</v>
      </c>
      <c r="BA865" s="14" t="s">
        <v>7128</v>
      </c>
      <c r="BB865" s="14">
        <v>-2.0347349177330893</v>
      </c>
      <c r="BC865" s="14">
        <v>-6.5576923076923074E-2</v>
      </c>
      <c r="BD865" s="14">
        <v>-0.40859030837004406</v>
      </c>
      <c r="BE865" s="14">
        <v>-1.2518355359765053E-2</v>
      </c>
      <c r="BF865" s="14">
        <v>0</v>
      </c>
      <c r="BG865" s="14">
        <v>0.10460000000000001</v>
      </c>
      <c r="BH865" s="13">
        <v>-111.3</v>
      </c>
      <c r="BI865" s="13">
        <v>-111.3</v>
      </c>
      <c r="BJ865" s="13">
        <v>-3.41</v>
      </c>
      <c r="BK865" s="13">
        <v>-3.41</v>
      </c>
      <c r="BL865" s="13">
        <v>272.39999999999998</v>
      </c>
      <c r="BM865" s="13">
        <v>272.39999999999998</v>
      </c>
      <c r="BN865" s="13">
        <v>17.7</v>
      </c>
      <c r="BO865" s="13">
        <v>17.7</v>
      </c>
      <c r="BP865" s="13">
        <v>-3.41</v>
      </c>
      <c r="BQ865" s="13">
        <v>0</v>
      </c>
      <c r="BR865" s="13">
        <v>0</v>
      </c>
      <c r="BS865" s="13">
        <v>-31.9</v>
      </c>
      <c r="BT865" s="14" t="s">
        <v>7128</v>
      </c>
      <c r="BU865" s="13">
        <v>28.49</v>
      </c>
      <c r="BV865" s="13">
        <v>-79.400000000000006</v>
      </c>
      <c r="BW865" s="13">
        <v>-79.400000000000006</v>
      </c>
      <c r="BX865" s="13">
        <v>54.7</v>
      </c>
      <c r="BY865" s="13">
        <v>52.000000000000007</v>
      </c>
      <c r="BZ865" s="13">
        <v>0</v>
      </c>
      <c r="CA865" s="13">
        <v>0</v>
      </c>
      <c r="CB865" s="13">
        <v>0</v>
      </c>
      <c r="CC865" s="15">
        <v>1.49</v>
      </c>
      <c r="CD865" s="15">
        <v>0.29199999999999998</v>
      </c>
      <c r="CE865" s="15">
        <v>0.36</v>
      </c>
      <c r="CF865" s="15" t="s">
        <v>7128</v>
      </c>
      <c r="CG865" s="15" t="s">
        <v>7128</v>
      </c>
      <c r="CH865" s="13" t="s">
        <v>7128</v>
      </c>
      <c r="CI865" s="13" t="s">
        <v>7128</v>
      </c>
      <c r="CJ865" s="13">
        <v>0</v>
      </c>
      <c r="CK865" s="12">
        <f t="shared" si="26"/>
        <v>0</v>
      </c>
      <c r="CL865" s="36" t="str">
        <f t="shared" si="27"/>
        <v>NA</v>
      </c>
      <c r="CM865" s="13" t="s">
        <v>7128</v>
      </c>
      <c r="CN865" s="13" t="s">
        <v>7128</v>
      </c>
      <c r="CO865" s="13" t="s">
        <v>7128</v>
      </c>
      <c r="CP865" s="13" t="s">
        <v>7128</v>
      </c>
      <c r="CQ865" s="13">
        <v>17.7</v>
      </c>
      <c r="CR865" s="13">
        <v>16.399999999999999</v>
      </c>
      <c r="CS865" s="13" t="s">
        <v>7128</v>
      </c>
      <c r="CT865" s="13">
        <v>0</v>
      </c>
      <c r="CU865" s="13">
        <v>-3.41</v>
      </c>
      <c r="CV865" s="13">
        <v>0</v>
      </c>
      <c r="CW865" s="13">
        <v>17.7</v>
      </c>
      <c r="CX865" s="12">
        <v>-2.0347349177330893</v>
      </c>
      <c r="CY865" s="12">
        <v>-6.5576923076923074E-2</v>
      </c>
      <c r="CZ865" s="15">
        <v>0.92655367231638419</v>
      </c>
      <c r="DA865" s="20"/>
      <c r="DB865" s="20"/>
    </row>
    <row r="866" spans="1:106" ht="24">
      <c r="A866" s="8" t="s">
        <v>1071</v>
      </c>
      <c r="B866" s="8" t="s">
        <v>1072</v>
      </c>
      <c r="C866" s="9" t="s">
        <v>7181</v>
      </c>
      <c r="D866" s="9" t="s">
        <v>7126</v>
      </c>
      <c r="E866" s="10" t="s">
        <v>7127</v>
      </c>
      <c r="F866" s="10" t="s">
        <v>7126</v>
      </c>
      <c r="G866" s="11">
        <v>0.94</v>
      </c>
      <c r="H866" s="11">
        <v>0.99771937553050882</v>
      </c>
      <c r="I866" s="12">
        <v>9.0499999999999997E-2</v>
      </c>
      <c r="J866" s="12">
        <v>0.14679360348551104</v>
      </c>
      <c r="K866" s="12">
        <v>3.6999999999999998E-2</v>
      </c>
      <c r="L866" s="12">
        <v>9.35E-2</v>
      </c>
      <c r="M866" s="12">
        <v>6.1719349999999999E-2</v>
      </c>
      <c r="N866" s="12">
        <v>0.14046492036876806</v>
      </c>
      <c r="O866" s="12">
        <v>4.9041795622074502E-2</v>
      </c>
      <c r="P866" s="12">
        <v>2.7915698617916762E-2</v>
      </c>
      <c r="Q866" s="13">
        <v>846.1</v>
      </c>
      <c r="R866" s="13">
        <v>0</v>
      </c>
      <c r="S866" s="13">
        <v>68</v>
      </c>
      <c r="T866" s="13">
        <v>68</v>
      </c>
      <c r="U866" s="13">
        <v>914.1</v>
      </c>
      <c r="V866" s="13">
        <v>27.1</v>
      </c>
      <c r="W866" s="13">
        <v>887</v>
      </c>
      <c r="X866" s="14">
        <v>2.9646646975166831E-2</v>
      </c>
      <c r="Y866" s="15">
        <v>0.8540540540540541</v>
      </c>
      <c r="Z866" s="14">
        <v>0.22273173927284637</v>
      </c>
      <c r="AA866" s="14">
        <v>7.4390110491193526E-2</v>
      </c>
      <c r="AB866" s="14">
        <v>0.28655710071639273</v>
      </c>
      <c r="AC866" s="14">
        <v>8.0368750738683367E-2</v>
      </c>
      <c r="AD866" s="13">
        <v>9.14</v>
      </c>
      <c r="AE866" s="15">
        <v>1.8856111111111111</v>
      </c>
      <c r="AF866" s="14">
        <v>0.21213203435596426</v>
      </c>
      <c r="AG866" s="14">
        <v>0.58407020126008813</v>
      </c>
      <c r="AH866" s="15">
        <v>0.49962658700522777</v>
      </c>
      <c r="AI866" s="5">
        <v>8.9087947882736174</v>
      </c>
      <c r="AJ866" s="15">
        <v>21.420253164556964</v>
      </c>
      <c r="AK866" s="15">
        <v>21.420253164556964</v>
      </c>
      <c r="AL866" s="15">
        <v>17.245283018867926</v>
      </c>
      <c r="AM866" s="15">
        <v>0.85681012658227862</v>
      </c>
      <c r="AN866" s="15">
        <v>3.5655288664138221</v>
      </c>
      <c r="AO866" s="15">
        <v>3.7223933128024638</v>
      </c>
      <c r="AP866" s="15">
        <v>16.215722120658135</v>
      </c>
      <c r="AQ866" s="15">
        <v>16.010830324909747</v>
      </c>
      <c r="AR866" s="15">
        <v>3.1883537023723942</v>
      </c>
      <c r="AS866" s="15">
        <v>3.9023317201935765</v>
      </c>
      <c r="AT866" s="14">
        <v>0</v>
      </c>
      <c r="AU866" s="14">
        <v>0</v>
      </c>
      <c r="AV866" s="12">
        <v>0.187</v>
      </c>
      <c r="AW866" s="12">
        <v>0.24600000000000002</v>
      </c>
      <c r="AX866" s="12">
        <v>0.14599999999999999</v>
      </c>
      <c r="AY866" s="12">
        <v>0.17300000000000001</v>
      </c>
      <c r="AZ866" s="14">
        <v>0.25</v>
      </c>
      <c r="BA866" s="14">
        <v>0.21299999999999999</v>
      </c>
      <c r="BB866" s="14">
        <v>0.19583539910758554</v>
      </c>
      <c r="BC866" s="14">
        <v>0.16838061898668483</v>
      </c>
      <c r="BD866" s="14">
        <v>0.17377914650241971</v>
      </c>
      <c r="BE866" s="14">
        <v>0.24065112186537616</v>
      </c>
      <c r="BF866" s="14">
        <v>0.23597678916827849</v>
      </c>
      <c r="BG866" s="14">
        <v>0.18350000000000002</v>
      </c>
      <c r="BH866" s="13">
        <v>39.5</v>
      </c>
      <c r="BI866" s="13">
        <v>39.5</v>
      </c>
      <c r="BJ866" s="13">
        <v>54.7</v>
      </c>
      <c r="BK866" s="13">
        <v>54.7</v>
      </c>
      <c r="BL866" s="13">
        <v>227.3</v>
      </c>
      <c r="BM866" s="13">
        <v>227.3</v>
      </c>
      <c r="BN866" s="13">
        <v>55.4</v>
      </c>
      <c r="BO866" s="13">
        <v>55.4</v>
      </c>
      <c r="BP866" s="13">
        <v>41.792069632495171</v>
      </c>
      <c r="BQ866" s="13">
        <v>0</v>
      </c>
      <c r="BR866" s="13">
        <v>0</v>
      </c>
      <c r="BS866" s="13">
        <v>-1.1000000000000001</v>
      </c>
      <c r="BT866" s="14">
        <v>-2.6320783097678938E-2</v>
      </c>
      <c r="BU866" s="13">
        <v>42.892069632495172</v>
      </c>
      <c r="BV866" s="13">
        <v>40.6</v>
      </c>
      <c r="BW866" s="13">
        <v>40.6</v>
      </c>
      <c r="BX866" s="13">
        <v>201.7</v>
      </c>
      <c r="BY866" s="13">
        <v>248.2</v>
      </c>
      <c r="BZ866" s="13">
        <v>237.3</v>
      </c>
      <c r="CA866" s="13">
        <v>278.2</v>
      </c>
      <c r="CB866" s="13">
        <v>0</v>
      </c>
      <c r="CC866" s="15">
        <v>0.82599999999999996</v>
      </c>
      <c r="CD866" s="15">
        <v>0.38</v>
      </c>
      <c r="CE866" s="15">
        <v>0.36</v>
      </c>
      <c r="CF866" s="15" t="s">
        <v>7128</v>
      </c>
      <c r="CG866" s="15" t="s">
        <v>7128</v>
      </c>
      <c r="CH866" s="13" t="s">
        <v>7128</v>
      </c>
      <c r="CI866" s="13" t="s">
        <v>7128</v>
      </c>
      <c r="CJ866" s="13">
        <v>0</v>
      </c>
      <c r="CK866" s="12">
        <f t="shared" si="26"/>
        <v>0</v>
      </c>
      <c r="CL866" s="36">
        <f t="shared" si="27"/>
        <v>0.81703810208483119</v>
      </c>
      <c r="CM866" s="13">
        <v>51.7</v>
      </c>
      <c r="CN866" s="13">
        <v>12.2</v>
      </c>
      <c r="CO866" s="13">
        <v>39.5</v>
      </c>
      <c r="CP866" s="13">
        <v>846.1</v>
      </c>
      <c r="CQ866" s="13">
        <v>55.4</v>
      </c>
      <c r="CR866" s="13">
        <v>887</v>
      </c>
      <c r="CS866" s="13" t="s">
        <v>7128</v>
      </c>
      <c r="CT866" s="13">
        <v>0</v>
      </c>
      <c r="CU866" s="13">
        <v>54.7</v>
      </c>
      <c r="CV866" s="13">
        <v>278.2</v>
      </c>
      <c r="CW866" s="13">
        <v>55.4</v>
      </c>
      <c r="CX866" s="12">
        <v>0.19583539910758554</v>
      </c>
      <c r="CY866" s="12">
        <v>0.16838061898668483</v>
      </c>
      <c r="CZ866" s="15">
        <v>16.010830324909747</v>
      </c>
      <c r="DA866" s="20"/>
      <c r="DB866" s="20"/>
    </row>
    <row r="867" spans="1:106" ht="24">
      <c r="A867" s="8" t="s">
        <v>4809</v>
      </c>
      <c r="B867" s="8" t="s">
        <v>4810</v>
      </c>
      <c r="C867" s="9" t="s">
        <v>7197</v>
      </c>
      <c r="D867" s="9" t="s">
        <v>7126</v>
      </c>
      <c r="E867" s="10" t="s">
        <v>7127</v>
      </c>
      <c r="F867" s="10" t="s">
        <v>7126</v>
      </c>
      <c r="G867" s="11">
        <v>0.65</v>
      </c>
      <c r="H867" s="11">
        <v>0.65</v>
      </c>
      <c r="I867" s="12">
        <v>9.0499999999999997E-2</v>
      </c>
      <c r="J867" s="12">
        <v>0.11532500000000001</v>
      </c>
      <c r="K867" s="12">
        <v>4.1999999999999996E-2</v>
      </c>
      <c r="L867" s="12">
        <v>9.8500000000000004E-2</v>
      </c>
      <c r="M867" s="12">
        <v>6.5019850000000004E-2</v>
      </c>
      <c r="N867" s="12">
        <v>0.11532500000000001</v>
      </c>
      <c r="O867" s="12">
        <v>-0.29334697802197807</v>
      </c>
      <c r="P867" s="12">
        <v>-0.18816685842004985</v>
      </c>
      <c r="Q867" s="13">
        <v>4.33</v>
      </c>
      <c r="R867" s="13">
        <v>0</v>
      </c>
      <c r="S867" s="13">
        <v>0</v>
      </c>
      <c r="T867" s="13">
        <v>0</v>
      </c>
      <c r="U867" s="13">
        <v>4.33</v>
      </c>
      <c r="V867" s="13">
        <v>0.14499999999999999</v>
      </c>
      <c r="W867" s="13">
        <v>4.1850000000000005</v>
      </c>
      <c r="X867" s="14">
        <v>3.348729792147806E-2</v>
      </c>
      <c r="Y867" s="15">
        <v>0.36937377690802348</v>
      </c>
      <c r="Z867" s="14">
        <v>0</v>
      </c>
      <c r="AA867" s="14">
        <v>0</v>
      </c>
      <c r="AB867" s="14">
        <v>0</v>
      </c>
      <c r="AC867" s="14">
        <v>0</v>
      </c>
      <c r="AD867" s="13">
        <v>2.1000000000000001E-2</v>
      </c>
      <c r="AE867" s="15">
        <v>-0.25572222222222218</v>
      </c>
      <c r="AF867" s="14">
        <v>4.4721359549995794E-2</v>
      </c>
      <c r="AG867" s="14">
        <v>0.77815165616992676</v>
      </c>
      <c r="AH867" s="15">
        <v>0.94050343249427915</v>
      </c>
      <c r="AI867" s="5" t="s">
        <v>7128</v>
      </c>
      <c r="AJ867" s="15" t="s">
        <v>7128</v>
      </c>
      <c r="AK867" s="15" t="s">
        <v>7128</v>
      </c>
      <c r="AL867" s="15" t="s">
        <v>7128</v>
      </c>
      <c r="AM867" s="15" t="s">
        <v>7128</v>
      </c>
      <c r="AN867" s="15">
        <v>1.5246478873239437</v>
      </c>
      <c r="AO867" s="15">
        <v>3.1151079136690649</v>
      </c>
      <c r="AP867" s="15" t="s">
        <v>7128</v>
      </c>
      <c r="AQ867" s="15" t="s">
        <v>7128</v>
      </c>
      <c r="AR867" s="15">
        <v>1.5528756957328389</v>
      </c>
      <c r="AS867" s="15">
        <v>3.0107913669064752</v>
      </c>
      <c r="AT867" s="14" t="s">
        <v>7128</v>
      </c>
      <c r="AU867" s="14">
        <v>0</v>
      </c>
      <c r="AV867" s="12" t="s">
        <v>7128</v>
      </c>
      <c r="AW867" s="12" t="s">
        <v>7128</v>
      </c>
      <c r="AX867" s="12">
        <v>0.41799999999999998</v>
      </c>
      <c r="AY867" s="12">
        <v>0.28199999999999997</v>
      </c>
      <c r="AZ867" s="14" t="s">
        <v>7128</v>
      </c>
      <c r="BA867" s="14" t="s">
        <v>7128</v>
      </c>
      <c r="BB867" s="14">
        <v>-0.17802197802197803</v>
      </c>
      <c r="BC867" s="14">
        <v>-7.2841858420049838E-2</v>
      </c>
      <c r="BD867" s="14">
        <v>-0.46618705035971225</v>
      </c>
      <c r="BE867" s="14">
        <v>-0.35755395683453239</v>
      </c>
      <c r="BF867" s="14">
        <v>0</v>
      </c>
      <c r="BG867" s="14">
        <v>7.5899999999999995E-2</v>
      </c>
      <c r="BH867" s="13">
        <v>-0.64800000000000002</v>
      </c>
      <c r="BI867" s="13">
        <v>-0.64800000000000002</v>
      </c>
      <c r="BJ867" s="13">
        <v>-0.497</v>
      </c>
      <c r="BK867" s="13">
        <v>-0.497</v>
      </c>
      <c r="BL867" s="13">
        <v>1.39</v>
      </c>
      <c r="BM867" s="13">
        <v>1.39</v>
      </c>
      <c r="BN867" s="13">
        <v>-0.49299999999999999</v>
      </c>
      <c r="BO867" s="13">
        <v>-0.49299999999999999</v>
      </c>
      <c r="BP867" s="13">
        <v>-0.497</v>
      </c>
      <c r="BQ867" s="13">
        <v>0</v>
      </c>
      <c r="BR867" s="13">
        <v>0</v>
      </c>
      <c r="BS867" s="13">
        <v>0</v>
      </c>
      <c r="BT867" s="14" t="s">
        <v>7128</v>
      </c>
      <c r="BU867" s="13">
        <v>-0.497</v>
      </c>
      <c r="BV867" s="13">
        <v>-0.64800000000000002</v>
      </c>
      <c r="BW867" s="13">
        <v>-0.64800000000000002</v>
      </c>
      <c r="BX867" s="13">
        <v>3.64</v>
      </c>
      <c r="BY867" s="13">
        <v>6.8229999999999995</v>
      </c>
      <c r="BZ867" s="13">
        <v>2.84</v>
      </c>
      <c r="CA867" s="13">
        <v>2.6949999999999998</v>
      </c>
      <c r="CB867" s="13">
        <v>0</v>
      </c>
      <c r="CC867" s="15">
        <v>0.23200000000000001</v>
      </c>
      <c r="CD867" s="15">
        <v>-0.75</v>
      </c>
      <c r="CE867" s="15">
        <v>0.36</v>
      </c>
      <c r="CF867" s="15">
        <v>1.2343362645269187</v>
      </c>
      <c r="CG867" s="15">
        <v>1.3495365996524267</v>
      </c>
      <c r="CH867" s="13">
        <v>6.6666666666666666E-2</v>
      </c>
      <c r="CI867" s="13">
        <v>4.6333333333333337E-2</v>
      </c>
      <c r="CJ867" s="13">
        <v>0</v>
      </c>
      <c r="CK867" s="12">
        <f t="shared" si="26"/>
        <v>0</v>
      </c>
      <c r="CL867" s="36">
        <f t="shared" si="27"/>
        <v>0.51576994434137291</v>
      </c>
      <c r="CM867" s="13" t="s">
        <v>7128</v>
      </c>
      <c r="CN867" s="13" t="s">
        <v>7128</v>
      </c>
      <c r="CO867" s="13" t="s">
        <v>7128</v>
      </c>
      <c r="CP867" s="13" t="s">
        <v>7128</v>
      </c>
      <c r="CQ867" s="13" t="s">
        <v>7128</v>
      </c>
      <c r="CR867" s="13" t="s">
        <v>7128</v>
      </c>
      <c r="CS867" s="13" t="s">
        <v>7128</v>
      </c>
      <c r="CT867" s="13">
        <v>0</v>
      </c>
      <c r="CU867" s="13">
        <v>-0.497</v>
      </c>
      <c r="CV867" s="13">
        <v>2.6949999999999998</v>
      </c>
      <c r="CW867" s="13">
        <v>-0.49299999999999999</v>
      </c>
      <c r="CX867" s="12">
        <v>-0.17802197802197803</v>
      </c>
      <c r="CY867" s="12">
        <v>-7.2841858420049838E-2</v>
      </c>
      <c r="CZ867" s="15" t="s">
        <v>7128</v>
      </c>
      <c r="DA867" s="20"/>
      <c r="DB867" s="20"/>
    </row>
    <row r="868" spans="1:106">
      <c r="A868" s="8" t="s">
        <v>1949</v>
      </c>
      <c r="B868" s="8" t="s">
        <v>1950</v>
      </c>
      <c r="C868" s="9" t="s">
        <v>7170</v>
      </c>
      <c r="D868" s="9" t="s">
        <v>7126</v>
      </c>
      <c r="E868" s="10" t="s">
        <v>7127</v>
      </c>
      <c r="F868" s="10" t="s">
        <v>7126</v>
      </c>
      <c r="G868" s="11">
        <v>1.06</v>
      </c>
      <c r="H868" s="11">
        <v>1.0610999120837423</v>
      </c>
      <c r="I868" s="12">
        <v>9.0499999999999997E-2</v>
      </c>
      <c r="J868" s="12">
        <v>0.15252954204357869</v>
      </c>
      <c r="K868" s="12">
        <v>3.2000000000000001E-2</v>
      </c>
      <c r="L868" s="12">
        <v>8.8499999999999995E-2</v>
      </c>
      <c r="M868" s="12">
        <v>5.8418850000000001E-2</v>
      </c>
      <c r="N868" s="12">
        <v>0.15241113975959264</v>
      </c>
      <c r="O868" s="12" t="s">
        <v>7128</v>
      </c>
      <c r="P868" s="12">
        <v>18.909992502022121</v>
      </c>
      <c r="Q868" s="13">
        <v>155.9</v>
      </c>
      <c r="R868" s="13">
        <v>0.19638755604995969</v>
      </c>
      <c r="S868" s="13">
        <v>0</v>
      </c>
      <c r="T868" s="13">
        <v>0.19638755604995969</v>
      </c>
      <c r="U868" s="13">
        <v>156.09638755604996</v>
      </c>
      <c r="V868" s="13">
        <v>5.59</v>
      </c>
      <c r="W868" s="13">
        <v>150.50638755604996</v>
      </c>
      <c r="X868" s="14">
        <v>3.581120670068539E-2</v>
      </c>
      <c r="Y868" s="15">
        <v>1.6233766233766232E-2</v>
      </c>
      <c r="Z868" s="14">
        <v>4.232819975751566E-3</v>
      </c>
      <c r="AA868" s="14">
        <v>1.2581172384879327E-3</v>
      </c>
      <c r="AB868" s="14">
        <v>4.2508129015142787E-3</v>
      </c>
      <c r="AC868" s="14">
        <v>1.2597020914044881E-3</v>
      </c>
      <c r="AD868" s="13">
        <v>10.130000000000001</v>
      </c>
      <c r="AE868" s="15">
        <v>1.4576944444444444</v>
      </c>
      <c r="AF868" s="14">
        <v>0.20976176963403032</v>
      </c>
      <c r="AG868" s="14">
        <v>0.40617506301862222</v>
      </c>
      <c r="AH868" s="15">
        <v>0.18140929535232389</v>
      </c>
      <c r="AI868" s="5" t="s">
        <v>7128</v>
      </c>
      <c r="AJ868" s="15">
        <v>64.156378600823047</v>
      </c>
      <c r="AK868" s="15">
        <v>64.156378600823047</v>
      </c>
      <c r="AL868" s="15" t="s">
        <v>7128</v>
      </c>
      <c r="AM868" s="15" t="s">
        <v>7128</v>
      </c>
      <c r="AN868" s="15">
        <v>3.3744588744588744</v>
      </c>
      <c r="AO868" s="15">
        <v>2.2082152974504252</v>
      </c>
      <c r="AP868" s="15">
        <v>33.116738794786336</v>
      </c>
      <c r="AQ868" s="15">
        <v>24.298738707789791</v>
      </c>
      <c r="AR868" s="15">
        <v>3.6883046152840802</v>
      </c>
      <c r="AS868" s="15">
        <v>2.1318185206239373</v>
      </c>
      <c r="AT868" s="14">
        <v>8.1069958847736628E-2</v>
      </c>
      <c r="AU868" s="14">
        <v>1.2636305323925593E-3</v>
      </c>
      <c r="AV868" s="12" t="s">
        <v>7128</v>
      </c>
      <c r="AW868" s="12" t="s">
        <v>7128</v>
      </c>
      <c r="AX868" s="12" t="s">
        <v>7128</v>
      </c>
      <c r="AY868" s="12" t="s">
        <v>7128</v>
      </c>
      <c r="AZ868" s="14" t="s">
        <v>7128</v>
      </c>
      <c r="BA868" s="14" t="s">
        <v>7128</v>
      </c>
      <c r="BB868" s="14" t="s">
        <v>7128</v>
      </c>
      <c r="BC868" s="14">
        <v>19.062403641781714</v>
      </c>
      <c r="BD868" s="14">
        <v>3.4419263456090657E-2</v>
      </c>
      <c r="BE868" s="14">
        <v>6.4372839784561015E-2</v>
      </c>
      <c r="BF868" s="14">
        <v>0.17627118644067796</v>
      </c>
      <c r="BG868" s="14">
        <v>5.9500000000000004E-2</v>
      </c>
      <c r="BH868" s="13">
        <v>2.4300000000000002</v>
      </c>
      <c r="BI868" s="13">
        <v>2.4300000000000002</v>
      </c>
      <c r="BJ868" s="13">
        <v>4.51</v>
      </c>
      <c r="BK868" s="13">
        <v>4.5447224887900077</v>
      </c>
      <c r="BL868" s="13">
        <v>70.599999999999994</v>
      </c>
      <c r="BM868" s="13">
        <v>70.599999999999994</v>
      </c>
      <c r="BN868" s="13">
        <v>6.12</v>
      </c>
      <c r="BO868" s="13">
        <v>6.194</v>
      </c>
      <c r="BP868" s="13">
        <v>3.7436188636473622</v>
      </c>
      <c r="BQ868" s="13">
        <v>0</v>
      </c>
      <c r="BR868" s="13">
        <v>1.129</v>
      </c>
      <c r="BS868" s="13">
        <v>-1.04</v>
      </c>
      <c r="BT868" s="14">
        <v>2.377378767487253E-2</v>
      </c>
      <c r="BU868" s="13">
        <v>3.6546188636473622</v>
      </c>
      <c r="BV868" s="13">
        <v>2.3410000000000002</v>
      </c>
      <c r="BW868" s="13">
        <v>2.3410000000000002</v>
      </c>
      <c r="BX868" s="13">
        <v>0</v>
      </c>
      <c r="BY868" s="13">
        <v>0.19638755604995969</v>
      </c>
      <c r="BZ868" s="13">
        <v>46.2</v>
      </c>
      <c r="CA868" s="13">
        <v>40.80638755604997</v>
      </c>
      <c r="CB868" s="13">
        <v>-0.19700000000000001</v>
      </c>
      <c r="CC868" s="15">
        <v>0.56799999999999995</v>
      </c>
      <c r="CD868" s="15">
        <v>0.437</v>
      </c>
      <c r="CE868" s="15">
        <v>0.36</v>
      </c>
      <c r="CF868" s="15">
        <v>0.37665133084318497</v>
      </c>
      <c r="CG868" s="15">
        <v>0.35610310918081128</v>
      </c>
      <c r="CH868" s="13">
        <v>14.122</v>
      </c>
      <c r="CI868" s="13">
        <v>9.8099999999999987</v>
      </c>
      <c r="CJ868" s="13">
        <v>-0.19700000000000001</v>
      </c>
      <c r="CK868" s="12">
        <f t="shared" si="26"/>
        <v>8.4152071764203334E-2</v>
      </c>
      <c r="CL868" s="36">
        <f t="shared" si="27"/>
        <v>1.7301212929722523</v>
      </c>
      <c r="CM868" s="13">
        <v>2.95</v>
      </c>
      <c r="CN868" s="13">
        <v>0.52</v>
      </c>
      <c r="CO868" s="13">
        <v>2.4300000000000002</v>
      </c>
      <c r="CP868" s="13">
        <v>155.9</v>
      </c>
      <c r="CQ868" s="13">
        <v>6.194</v>
      </c>
      <c r="CR868" s="13">
        <v>150.50638755604996</v>
      </c>
      <c r="CS868" s="13">
        <v>2.3410000000000002</v>
      </c>
      <c r="CT868" s="13">
        <v>7.3999999999999996E-2</v>
      </c>
      <c r="CU868" s="13">
        <v>4.606722488790008</v>
      </c>
      <c r="CV868" s="13">
        <v>40.880387556049968</v>
      </c>
      <c r="CW868" s="13">
        <v>6.194</v>
      </c>
      <c r="CX868" s="12" t="s">
        <v>7128</v>
      </c>
      <c r="CY868" s="12">
        <v>14.034262913293588</v>
      </c>
      <c r="CZ868" s="15">
        <v>24.298738707789791</v>
      </c>
      <c r="DA868" s="20"/>
      <c r="DB868" s="20"/>
    </row>
    <row r="869" spans="1:106" ht="24">
      <c r="A869" s="8" t="s">
        <v>5917</v>
      </c>
      <c r="B869" s="8" t="s">
        <v>5918</v>
      </c>
      <c r="C869" s="9" t="s">
        <v>7142</v>
      </c>
      <c r="D869" s="9" t="s">
        <v>7126</v>
      </c>
      <c r="E869" s="10" t="s">
        <v>7127</v>
      </c>
      <c r="F869" s="10" t="s">
        <v>7126</v>
      </c>
      <c r="G869" s="11">
        <v>0.1</v>
      </c>
      <c r="H869" s="11">
        <v>0.1</v>
      </c>
      <c r="I869" s="12">
        <v>9.0499999999999997E-2</v>
      </c>
      <c r="J869" s="12">
        <v>6.5549999999999997E-2</v>
      </c>
      <c r="K869" s="12">
        <v>4.7E-2</v>
      </c>
      <c r="L869" s="12">
        <v>0.10350000000000001</v>
      </c>
      <c r="M869" s="12">
        <v>6.8320350000000002E-2</v>
      </c>
      <c r="N869" s="12">
        <v>6.5549999999999997E-2</v>
      </c>
      <c r="O869" s="12" t="s">
        <v>7128</v>
      </c>
      <c r="P869" s="12" t="s">
        <v>7128</v>
      </c>
      <c r="Q869" s="13">
        <v>3.43</v>
      </c>
      <c r="R869" s="13">
        <v>0</v>
      </c>
      <c r="S869" s="13">
        <v>0</v>
      </c>
      <c r="T869" s="13">
        <v>0</v>
      </c>
      <c r="U869" s="13">
        <v>3.43</v>
      </c>
      <c r="V869" s="13">
        <v>4.0000000000000001E-3</v>
      </c>
      <c r="W869" s="13">
        <v>3.4260000000000002</v>
      </c>
      <c r="X869" s="14">
        <v>1.1661807580174927E-3</v>
      </c>
      <c r="Y869" s="15">
        <v>0.14267990074441689</v>
      </c>
      <c r="Z869" s="14" t="s">
        <v>7128</v>
      </c>
      <c r="AA869" s="14">
        <v>0</v>
      </c>
      <c r="AB869" s="14" t="s">
        <v>7128</v>
      </c>
      <c r="AC869" s="14">
        <v>0</v>
      </c>
      <c r="AD869" s="13">
        <v>8.5000000000000006E-2</v>
      </c>
      <c r="AE869" s="15">
        <v>1.5277777777777715E-2</v>
      </c>
      <c r="AF869" s="14">
        <v>4.4721359549995794E-2</v>
      </c>
      <c r="AG869" s="14" t="s">
        <v>7128</v>
      </c>
      <c r="AH869" s="15">
        <v>0.53768844221105527</v>
      </c>
      <c r="AI869" s="5" t="s">
        <v>7128</v>
      </c>
      <c r="AJ869" s="15" t="s">
        <v>7128</v>
      </c>
      <c r="AK869" s="15" t="s">
        <v>7128</v>
      </c>
      <c r="AL869" s="15" t="s">
        <v>7128</v>
      </c>
      <c r="AM869" s="15" t="s">
        <v>7128</v>
      </c>
      <c r="AN869" s="15" t="s">
        <v>7128</v>
      </c>
      <c r="AO869" s="15" t="s">
        <v>7128</v>
      </c>
      <c r="AP869" s="15" t="s">
        <v>7128</v>
      </c>
      <c r="AQ869" s="15" t="s">
        <v>7128</v>
      </c>
      <c r="AR869" s="15" t="s">
        <v>7128</v>
      </c>
      <c r="AS869" s="15" t="s">
        <v>7128</v>
      </c>
      <c r="AT869" s="14" t="s">
        <v>7128</v>
      </c>
      <c r="AU869" s="14">
        <v>0</v>
      </c>
      <c r="AV869" s="12" t="s">
        <v>7128</v>
      </c>
      <c r="AW869" s="12" t="s">
        <v>7128</v>
      </c>
      <c r="AX869" s="12" t="s">
        <v>7128</v>
      </c>
      <c r="AY869" s="12" t="s">
        <v>7128</v>
      </c>
      <c r="AZ869" s="14" t="s">
        <v>7128</v>
      </c>
      <c r="BA869" s="14" t="s">
        <v>7128</v>
      </c>
      <c r="BB869" s="14" t="s">
        <v>7128</v>
      </c>
      <c r="BC869" s="14" t="s">
        <v>7128</v>
      </c>
      <c r="BD869" s="14" t="s">
        <v>7128</v>
      </c>
      <c r="BE869" s="14" t="s">
        <v>7128</v>
      </c>
      <c r="BF869" s="14">
        <v>0</v>
      </c>
      <c r="BG869" s="14">
        <v>5.0700000000000002E-2</v>
      </c>
      <c r="BH869" s="13">
        <v>-1.4E-2</v>
      </c>
      <c r="BI869" s="13">
        <v>-1.4E-2</v>
      </c>
      <c r="BJ869" s="13">
        <v>0</v>
      </c>
      <c r="BK869" s="13">
        <v>0</v>
      </c>
      <c r="BL869" s="13">
        <v>0</v>
      </c>
      <c r="BM869" s="13">
        <v>0</v>
      </c>
      <c r="BN869" s="13">
        <v>0</v>
      </c>
      <c r="BO869" s="13">
        <v>0</v>
      </c>
      <c r="BP869" s="13">
        <v>0</v>
      </c>
      <c r="BQ869" s="13">
        <v>0</v>
      </c>
      <c r="BR869" s="13">
        <v>0</v>
      </c>
      <c r="BS869" s="13">
        <v>0</v>
      </c>
      <c r="BT869" s="14" t="s">
        <v>7128</v>
      </c>
      <c r="BU869" s="13">
        <v>0</v>
      </c>
      <c r="BV869" s="13">
        <v>-1.4E-2</v>
      </c>
      <c r="BW869" s="13">
        <v>-1.4E-2</v>
      </c>
      <c r="BX869" s="13">
        <v>-29.6</v>
      </c>
      <c r="BY869" s="13">
        <v>-28.022000000000002</v>
      </c>
      <c r="BZ869" s="13">
        <v>-26.9</v>
      </c>
      <c r="CA869" s="13">
        <v>-26.904</v>
      </c>
      <c r="CB869" s="13">
        <v>0</v>
      </c>
      <c r="CC869" s="15">
        <v>-0.34100000000000003</v>
      </c>
      <c r="CD869" s="15">
        <v>0.70899999999999996</v>
      </c>
      <c r="CE869" s="15">
        <v>0.36</v>
      </c>
      <c r="CF869" s="15" t="s">
        <v>7128</v>
      </c>
      <c r="CG869" s="15">
        <v>2.1128239479878932</v>
      </c>
      <c r="CH869" s="13" t="s">
        <v>7128</v>
      </c>
      <c r="CI869" s="13">
        <v>-6.0554999999999986</v>
      </c>
      <c r="CJ869" s="13">
        <v>0</v>
      </c>
      <c r="CK869" s="12">
        <f t="shared" si="26"/>
        <v>0</v>
      </c>
      <c r="CL869" s="36" t="str">
        <f t="shared" si="27"/>
        <v>NA</v>
      </c>
      <c r="CM869" s="13" t="s">
        <v>7128</v>
      </c>
      <c r="CN869" s="13" t="s">
        <v>7128</v>
      </c>
      <c r="CO869" s="13" t="s">
        <v>7128</v>
      </c>
      <c r="CP869" s="13" t="s">
        <v>7128</v>
      </c>
      <c r="CQ869" s="13" t="s">
        <v>7128</v>
      </c>
      <c r="CR869" s="13" t="s">
        <v>7128</v>
      </c>
      <c r="CS869" s="13" t="s">
        <v>7128</v>
      </c>
      <c r="CT869" s="13">
        <v>0</v>
      </c>
      <c r="CU869" s="13">
        <v>0</v>
      </c>
      <c r="CV869" s="13">
        <v>-26.904</v>
      </c>
      <c r="CW869" s="13">
        <v>0</v>
      </c>
      <c r="CX869" s="12" t="s">
        <v>7128</v>
      </c>
      <c r="CY869" s="12" t="s">
        <v>7128</v>
      </c>
      <c r="CZ869" s="15" t="s">
        <v>7128</v>
      </c>
      <c r="DA869" s="20"/>
      <c r="DB869" s="20"/>
    </row>
    <row r="870" spans="1:106">
      <c r="A870" s="8" t="s">
        <v>509</v>
      </c>
      <c r="B870" s="8" t="s">
        <v>510</v>
      </c>
      <c r="C870" s="9" t="s">
        <v>7166</v>
      </c>
      <c r="D870" s="9" t="s">
        <v>7126</v>
      </c>
      <c r="E870" s="10" t="s">
        <v>7127</v>
      </c>
      <c r="F870" s="10" t="s">
        <v>7126</v>
      </c>
      <c r="G870" s="11">
        <v>0.64</v>
      </c>
      <c r="H870" s="11">
        <v>0.64</v>
      </c>
      <c r="I870" s="12">
        <v>9.0499999999999997E-2</v>
      </c>
      <c r="J870" s="12">
        <v>0.11441999999999999</v>
      </c>
      <c r="K870" s="12">
        <v>3.6999999999999998E-2</v>
      </c>
      <c r="L870" s="12">
        <v>9.35E-2</v>
      </c>
      <c r="M870" s="12">
        <v>6.1719349999999999E-2</v>
      </c>
      <c r="N870" s="12">
        <v>0.11441999999999999</v>
      </c>
      <c r="O870" s="12" t="s">
        <v>7128</v>
      </c>
      <c r="P870" s="12" t="s">
        <v>7128</v>
      </c>
      <c r="Q870" s="13">
        <v>263.39999999999998</v>
      </c>
      <c r="R870" s="13">
        <v>0</v>
      </c>
      <c r="S870" s="13">
        <v>0</v>
      </c>
      <c r="T870" s="13">
        <v>0</v>
      </c>
      <c r="U870" s="13">
        <v>263.39999999999998</v>
      </c>
      <c r="V870" s="13">
        <v>0</v>
      </c>
      <c r="W870" s="13">
        <v>263.39999999999998</v>
      </c>
      <c r="X870" s="14">
        <v>0</v>
      </c>
      <c r="Y870" s="15">
        <v>0.77326068734283326</v>
      </c>
      <c r="Z870" s="14" t="s">
        <v>7128</v>
      </c>
      <c r="AA870" s="14">
        <v>0</v>
      </c>
      <c r="AB870" s="14" t="s">
        <v>7128</v>
      </c>
      <c r="AC870" s="14">
        <v>0</v>
      </c>
      <c r="AD870" s="13">
        <v>2.21</v>
      </c>
      <c r="AE870" s="15">
        <v>1.4861111111111112</v>
      </c>
      <c r="AF870" s="14">
        <v>0.11401754250991379</v>
      </c>
      <c r="AG870" s="14">
        <v>0.53018157267109922</v>
      </c>
      <c r="AH870" s="15">
        <v>0.26511627906976742</v>
      </c>
      <c r="AI870" s="5">
        <v>1.6094420600858368</v>
      </c>
      <c r="AJ870" s="15">
        <v>21.590163934426229</v>
      </c>
      <c r="AK870" s="15">
        <v>21.590163934426229</v>
      </c>
      <c r="AL870" s="15">
        <v>12.415730337078653</v>
      </c>
      <c r="AM870" s="15" t="s">
        <v>7128</v>
      </c>
      <c r="AN870" s="15" t="s">
        <v>7128</v>
      </c>
      <c r="AO870" s="15">
        <v>0.40579263595747955</v>
      </c>
      <c r="AP870" s="15">
        <v>17.559999999999999</v>
      </c>
      <c r="AQ870" s="15">
        <v>10.884297520661157</v>
      </c>
      <c r="AR870" s="15" t="s">
        <v>7128</v>
      </c>
      <c r="AS870" s="15">
        <v>0.40579263595747955</v>
      </c>
      <c r="AT870" s="14">
        <v>0.18579508196721312</v>
      </c>
      <c r="AU870" s="14">
        <v>8.6055429005315112E-3</v>
      </c>
      <c r="AV870" s="12" t="s">
        <v>7128</v>
      </c>
      <c r="AW870" s="12" t="s">
        <v>7128</v>
      </c>
      <c r="AX870" s="12" t="s">
        <v>7128</v>
      </c>
      <c r="AY870" s="12" t="s">
        <v>7128</v>
      </c>
      <c r="AZ870" s="14" t="s">
        <v>7128</v>
      </c>
      <c r="BA870" s="14">
        <v>8.5699999999999998E-2</v>
      </c>
      <c r="BB870" s="14" t="s">
        <v>7128</v>
      </c>
      <c r="BC870" s="14" t="s">
        <v>7128</v>
      </c>
      <c r="BD870" s="14">
        <v>1.8795254968417809E-2</v>
      </c>
      <c r="BE870" s="14">
        <v>2.3108920043136649E-2</v>
      </c>
      <c r="BF870" s="14">
        <v>0</v>
      </c>
      <c r="BG870" s="14">
        <v>0.47259999999999996</v>
      </c>
      <c r="BH870" s="13">
        <v>12.2</v>
      </c>
      <c r="BI870" s="13">
        <v>12.2</v>
      </c>
      <c r="BJ870" s="13">
        <v>15</v>
      </c>
      <c r="BK870" s="13">
        <v>15</v>
      </c>
      <c r="BL870" s="13">
        <v>649.1</v>
      </c>
      <c r="BM870" s="13">
        <v>649.1</v>
      </c>
      <c r="BN870" s="13">
        <v>24.2</v>
      </c>
      <c r="BO870" s="13">
        <v>24.2</v>
      </c>
      <c r="BP870" s="13">
        <v>15</v>
      </c>
      <c r="BQ870" s="13">
        <v>0</v>
      </c>
      <c r="BR870" s="13">
        <v>0</v>
      </c>
      <c r="BS870" s="13">
        <v>-11</v>
      </c>
      <c r="BT870" s="14">
        <v>-0.73333333333333328</v>
      </c>
      <c r="BU870" s="13">
        <v>26</v>
      </c>
      <c r="BV870" s="13">
        <v>23.2</v>
      </c>
      <c r="BW870" s="13">
        <v>23.2</v>
      </c>
      <c r="BX870" s="13">
        <v>0</v>
      </c>
      <c r="BY870" s="13">
        <v>0</v>
      </c>
      <c r="BZ870" s="13">
        <v>0</v>
      </c>
      <c r="CA870" s="13">
        <v>0</v>
      </c>
      <c r="CB870" s="13">
        <v>-2.2666999999999997</v>
      </c>
      <c r="CC870" s="15">
        <v>0.40300000000000002</v>
      </c>
      <c r="CD870" s="15">
        <v>0.80300000000000005</v>
      </c>
      <c r="CE870" s="15">
        <v>0.36</v>
      </c>
      <c r="CF870" s="15" t="s">
        <v>7128</v>
      </c>
      <c r="CG870" s="15" t="s">
        <v>7128</v>
      </c>
      <c r="CH870" s="13" t="s">
        <v>7128</v>
      </c>
      <c r="CI870" s="13" t="s">
        <v>7128</v>
      </c>
      <c r="CJ870" s="13">
        <v>-2.2666999999999997</v>
      </c>
      <c r="CK870" s="12">
        <f t="shared" si="26"/>
        <v>9.7702586206896536E-2</v>
      </c>
      <c r="CL870" s="36" t="str">
        <f t="shared" si="27"/>
        <v>NA</v>
      </c>
      <c r="CM870" s="13">
        <v>11.3</v>
      </c>
      <c r="CN870" s="13" t="s">
        <v>7128</v>
      </c>
      <c r="CO870" s="13">
        <v>12.2</v>
      </c>
      <c r="CP870" s="13">
        <v>263.39999999999998</v>
      </c>
      <c r="CQ870" s="13">
        <v>24.2</v>
      </c>
      <c r="CR870" s="13">
        <v>263.39999999999998</v>
      </c>
      <c r="CS870" s="13">
        <v>23.2</v>
      </c>
      <c r="CT870" s="13">
        <v>0.88200000000000012</v>
      </c>
      <c r="CU870" s="13">
        <v>14.118</v>
      </c>
      <c r="CV870" s="13">
        <v>0.88200000000000012</v>
      </c>
      <c r="CW870" s="13">
        <v>24.2</v>
      </c>
      <c r="CX870" s="12" t="s">
        <v>7128</v>
      </c>
      <c r="CY870" s="12" t="s">
        <v>7128</v>
      </c>
      <c r="CZ870" s="15">
        <v>10.884297520661157</v>
      </c>
      <c r="DA870" s="20"/>
      <c r="DB870" s="20"/>
    </row>
    <row r="871" spans="1:106">
      <c r="A871" s="8" t="s">
        <v>4697</v>
      </c>
      <c r="B871" s="8" t="s">
        <v>4698</v>
      </c>
      <c r="C871" s="9" t="s">
        <v>7210</v>
      </c>
      <c r="D871" s="9" t="s">
        <v>7126</v>
      </c>
      <c r="E871" s="10" t="s">
        <v>7127</v>
      </c>
      <c r="F871" s="10" t="s">
        <v>7126</v>
      </c>
      <c r="G871" s="11">
        <v>1.1000000000000001</v>
      </c>
      <c r="H871" s="11">
        <v>1.6766459627329193</v>
      </c>
      <c r="I871" s="12">
        <v>9.0499999999999997E-2</v>
      </c>
      <c r="J871" s="12">
        <v>0.2082364596273292</v>
      </c>
      <c r="K871" s="12">
        <v>3.6999999999999998E-2</v>
      </c>
      <c r="L871" s="12">
        <v>9.35E-2</v>
      </c>
      <c r="M871" s="12">
        <v>6.1719349999999999E-2</v>
      </c>
      <c r="N871" s="12">
        <v>0.15784508207008965</v>
      </c>
      <c r="O871" s="12">
        <v>-0.16650417616276228</v>
      </c>
      <c r="P871" s="12">
        <v>-0.13083183028619566</v>
      </c>
      <c r="Q871" s="13">
        <v>1.61</v>
      </c>
      <c r="R871" s="13">
        <v>0</v>
      </c>
      <c r="S871" s="13">
        <v>0.84399999999999997</v>
      </c>
      <c r="T871" s="13">
        <v>0.84399999999999997</v>
      </c>
      <c r="U871" s="13">
        <v>2.4540000000000002</v>
      </c>
      <c r="V871" s="13">
        <v>8.0000000000000002E-3</v>
      </c>
      <c r="W871" s="13">
        <v>2.4460000000000002</v>
      </c>
      <c r="X871" s="14">
        <v>3.2599837000814994E-3</v>
      </c>
      <c r="Y871" s="15">
        <v>0.19206145966709348</v>
      </c>
      <c r="Z871" s="14">
        <v>0.4232698094282849</v>
      </c>
      <c r="AA871" s="14">
        <v>0.34392828035859818</v>
      </c>
      <c r="AB871" s="14">
        <v>0.73391304347826092</v>
      </c>
      <c r="AC871" s="14">
        <v>0.52422360248447197</v>
      </c>
      <c r="AD871" s="13">
        <v>0.20599999999999999</v>
      </c>
      <c r="AE871" s="15">
        <v>0.28233333333333338</v>
      </c>
      <c r="AF871" s="14">
        <v>3.1622776601683791E-2</v>
      </c>
      <c r="AG871" s="14">
        <v>0.62613097671333917</v>
      </c>
      <c r="AH871" s="15">
        <v>0.32302405498281783</v>
      </c>
      <c r="AI871" s="5" t="s">
        <v>7128</v>
      </c>
      <c r="AJ871" s="15">
        <v>30.377358490566042</v>
      </c>
      <c r="AK871" s="15">
        <v>30.377358490566042</v>
      </c>
      <c r="AL871" s="15" t="s">
        <v>7128</v>
      </c>
      <c r="AM871" s="15" t="s">
        <v>7128</v>
      </c>
      <c r="AN871" s="15">
        <v>1.4000000000000001</v>
      </c>
      <c r="AO871" s="15">
        <v>0.90960451977401136</v>
      </c>
      <c r="AP871" s="15">
        <v>46.150943396226417</v>
      </c>
      <c r="AQ871" s="15">
        <v>3.717325227963526</v>
      </c>
      <c r="AR871" s="15">
        <v>1.231621349446123</v>
      </c>
      <c r="AS871" s="15">
        <v>1.3819209039548024</v>
      </c>
      <c r="AT871" s="14">
        <v>0</v>
      </c>
      <c r="AU871" s="14">
        <v>0</v>
      </c>
      <c r="AV871" s="12">
        <v>-2.0899999999999998E-2</v>
      </c>
      <c r="AW871" s="12" t="s">
        <v>7128</v>
      </c>
      <c r="AX871" s="12">
        <v>-3.63E-3</v>
      </c>
      <c r="AY871" s="12" t="s">
        <v>7128</v>
      </c>
      <c r="AZ871" s="14" t="s">
        <v>7128</v>
      </c>
      <c r="BA871" s="14" t="s">
        <v>7128</v>
      </c>
      <c r="BB871" s="14">
        <v>4.1732283464566929E-2</v>
      </c>
      <c r="BC871" s="14">
        <v>2.7013251783893986E-2</v>
      </c>
      <c r="BD871" s="14">
        <v>2.9943502824858755E-2</v>
      </c>
      <c r="BE871" s="14">
        <v>2.9943502824858755E-2</v>
      </c>
      <c r="BF871" s="14">
        <v>0</v>
      </c>
      <c r="BG871" s="14">
        <v>2.7400000000000001E-2</v>
      </c>
      <c r="BH871" s="13">
        <v>5.2999999999999999E-2</v>
      </c>
      <c r="BI871" s="13">
        <v>5.2999999999999999E-2</v>
      </c>
      <c r="BJ871" s="13">
        <v>5.2999999999999999E-2</v>
      </c>
      <c r="BK871" s="13">
        <v>5.2999999999999999E-2</v>
      </c>
      <c r="BL871" s="13">
        <v>1.77</v>
      </c>
      <c r="BM871" s="13">
        <v>1.77</v>
      </c>
      <c r="BN871" s="13">
        <v>0.65800000000000003</v>
      </c>
      <c r="BO871" s="13">
        <v>0.65800000000000003</v>
      </c>
      <c r="BP871" s="13">
        <v>5.2999999999999999E-2</v>
      </c>
      <c r="BQ871" s="13">
        <v>0</v>
      </c>
      <c r="BR871" s="13">
        <v>0</v>
      </c>
      <c r="BS871" s="13">
        <v>-0.48599999999999999</v>
      </c>
      <c r="BT871" s="14">
        <v>-9.1698113207547163</v>
      </c>
      <c r="BU871" s="13">
        <v>0.53900000000000003</v>
      </c>
      <c r="BV871" s="13">
        <v>0.53900000000000003</v>
      </c>
      <c r="BW871" s="13">
        <v>0.53900000000000003</v>
      </c>
      <c r="BX871" s="13">
        <v>1.27</v>
      </c>
      <c r="BY871" s="13">
        <v>1.962</v>
      </c>
      <c r="BZ871" s="13">
        <v>1.1499999999999999</v>
      </c>
      <c r="CA871" s="13">
        <v>1.9859999999999998</v>
      </c>
      <c r="CB871" s="13">
        <v>0</v>
      </c>
      <c r="CC871" s="15">
        <v>0.13200000000000001</v>
      </c>
      <c r="CD871" s="15">
        <v>0.04</v>
      </c>
      <c r="CE871" s="15">
        <v>0.36</v>
      </c>
      <c r="CF871" s="15" t="s">
        <v>7128</v>
      </c>
      <c r="CG871" s="15" t="s">
        <v>7128</v>
      </c>
      <c r="CH871" s="13" t="s">
        <v>7128</v>
      </c>
      <c r="CI871" s="13" t="s">
        <v>7128</v>
      </c>
      <c r="CJ871" s="13">
        <v>0</v>
      </c>
      <c r="CK871" s="12">
        <f t="shared" si="26"/>
        <v>0</v>
      </c>
      <c r="CL871" s="36">
        <f t="shared" si="27"/>
        <v>0.89123867069486418</v>
      </c>
      <c r="CM871" s="13">
        <v>5.2999999999999999E-2</v>
      </c>
      <c r="CN871" s="13" t="s">
        <v>7128</v>
      </c>
      <c r="CO871" s="13">
        <v>5.2999999999999999E-2</v>
      </c>
      <c r="CP871" s="13">
        <v>1.61</v>
      </c>
      <c r="CQ871" s="13">
        <v>0.65800000000000003</v>
      </c>
      <c r="CR871" s="13">
        <v>2.4460000000000002</v>
      </c>
      <c r="CS871" s="13" t="s">
        <v>7128</v>
      </c>
      <c r="CT871" s="13">
        <v>0</v>
      </c>
      <c r="CU871" s="13">
        <v>5.2999999999999999E-2</v>
      </c>
      <c r="CV871" s="13">
        <v>1.9859999999999998</v>
      </c>
      <c r="CW871" s="13">
        <v>0.65800000000000003</v>
      </c>
      <c r="CX871" s="12">
        <v>4.1732283464566929E-2</v>
      </c>
      <c r="CY871" s="12">
        <v>2.7013251783893986E-2</v>
      </c>
      <c r="CZ871" s="15">
        <v>3.717325227963526</v>
      </c>
      <c r="DA871" s="20"/>
      <c r="DB871" s="20"/>
    </row>
    <row r="872" spans="1:106">
      <c r="A872" s="8" t="s">
        <v>1979</v>
      </c>
      <c r="B872" s="8" t="s">
        <v>1980</v>
      </c>
      <c r="C872" s="9" t="s">
        <v>7141</v>
      </c>
      <c r="D872" s="9" t="s">
        <v>7126</v>
      </c>
      <c r="E872" s="10" t="s">
        <v>7127</v>
      </c>
      <c r="F872" s="10" t="s">
        <v>7126</v>
      </c>
      <c r="G872" s="11">
        <v>0.73</v>
      </c>
      <c r="H872" s="11">
        <v>32.376276595744685</v>
      </c>
      <c r="I872" s="12">
        <v>9.0499999999999997E-2</v>
      </c>
      <c r="J872" s="12">
        <v>2.9865530319148941</v>
      </c>
      <c r="K872" s="12">
        <v>5.1999999999999998E-2</v>
      </c>
      <c r="L872" s="12">
        <v>0.1085</v>
      </c>
      <c r="M872" s="12">
        <v>7.162085E-2</v>
      </c>
      <c r="N872" s="12">
        <v>0.13734491454785291</v>
      </c>
      <c r="O872" s="12" t="s">
        <v>7128</v>
      </c>
      <c r="P872" s="12">
        <v>-0.54794782515076346</v>
      </c>
      <c r="Q872" s="13">
        <v>1.88</v>
      </c>
      <c r="R872" s="13">
        <v>0</v>
      </c>
      <c r="S872" s="13">
        <v>81.5</v>
      </c>
      <c r="T872" s="13">
        <v>81.5</v>
      </c>
      <c r="U872" s="13">
        <v>83.38</v>
      </c>
      <c r="V872" s="13">
        <v>0.10199999999999999</v>
      </c>
      <c r="W872" s="13">
        <v>83.277999999999992</v>
      </c>
      <c r="X872" s="14">
        <v>1.2233149436315664E-3</v>
      </c>
      <c r="Y872" s="15">
        <v>1.5135327635327635E-2</v>
      </c>
      <c r="Z872" s="14" t="s">
        <v>7128</v>
      </c>
      <c r="AA872" s="14">
        <v>0.97745262652914378</v>
      </c>
      <c r="AB872" s="14" t="s">
        <v>7128</v>
      </c>
      <c r="AC872" s="14">
        <v>43.351063829787236</v>
      </c>
      <c r="AD872" s="13">
        <v>7.0000000000000001E-3</v>
      </c>
      <c r="AE872" s="15">
        <v>1.5321388888888889</v>
      </c>
      <c r="AF872" s="14">
        <v>8.3666002653407553E-2</v>
      </c>
      <c r="AG872" s="14">
        <v>0.91255704322680953</v>
      </c>
      <c r="AH872" s="15">
        <v>0.55555555555555558</v>
      </c>
      <c r="AI872" s="5" t="s">
        <v>7128</v>
      </c>
      <c r="AJ872" s="15" t="s">
        <v>7128</v>
      </c>
      <c r="AK872" s="15" t="s">
        <v>7128</v>
      </c>
      <c r="AL872" s="15" t="s">
        <v>7128</v>
      </c>
      <c r="AM872" s="15" t="s">
        <v>7128</v>
      </c>
      <c r="AN872" s="15" t="s">
        <v>7128</v>
      </c>
      <c r="AO872" s="15">
        <v>2.7934621099554233E-2</v>
      </c>
      <c r="AP872" s="15" t="s">
        <v>7128</v>
      </c>
      <c r="AQ872" s="15" t="s">
        <v>7128</v>
      </c>
      <c r="AR872" s="15">
        <v>2.0872725449897236</v>
      </c>
      <c r="AS872" s="15">
        <v>1.2374145616641901</v>
      </c>
      <c r="AT872" s="14" t="s">
        <v>7128</v>
      </c>
      <c r="AU872" s="14">
        <v>0</v>
      </c>
      <c r="AV872" s="12" t="s">
        <v>7128</v>
      </c>
      <c r="AW872" s="12" t="s">
        <v>7128</v>
      </c>
      <c r="AX872" s="12">
        <v>-0.26300000000000001</v>
      </c>
      <c r="AY872" s="12">
        <v>-0.124</v>
      </c>
      <c r="AZ872" s="14" t="s">
        <v>7128</v>
      </c>
      <c r="BA872" s="14" t="s">
        <v>7128</v>
      </c>
      <c r="BB872" s="14" t="s">
        <v>7128</v>
      </c>
      <c r="BC872" s="14">
        <v>-0.4106029106029106</v>
      </c>
      <c r="BD872" s="14">
        <v>-0.5690936106983655</v>
      </c>
      <c r="BE872" s="14">
        <v>-0.46953937592867762</v>
      </c>
      <c r="BF872" s="14">
        <v>0</v>
      </c>
      <c r="BG872" s="14">
        <v>2.7099999999999999E-2</v>
      </c>
      <c r="BH872" s="13">
        <v>-38.299999999999997</v>
      </c>
      <c r="BI872" s="13">
        <v>-38.299999999999997</v>
      </c>
      <c r="BJ872" s="13">
        <v>-31.6</v>
      </c>
      <c r="BK872" s="13">
        <v>-31.6</v>
      </c>
      <c r="BL872" s="13">
        <v>67.3</v>
      </c>
      <c r="BM872" s="13">
        <v>67.3</v>
      </c>
      <c r="BN872" s="13">
        <v>-24.8</v>
      </c>
      <c r="BO872" s="13">
        <v>-24.8</v>
      </c>
      <c r="BP872" s="13">
        <v>-31.6</v>
      </c>
      <c r="BQ872" s="13">
        <v>0</v>
      </c>
      <c r="BR872" s="13">
        <v>0</v>
      </c>
      <c r="BS872" s="13">
        <v>-5.17</v>
      </c>
      <c r="BT872" s="14" t="s">
        <v>7128</v>
      </c>
      <c r="BU872" s="13">
        <v>-26.43</v>
      </c>
      <c r="BV872" s="13">
        <v>-33.129999999999995</v>
      </c>
      <c r="BW872" s="13">
        <v>-33.129999999999995</v>
      </c>
      <c r="BX872" s="13">
        <v>-3.33</v>
      </c>
      <c r="BY872" s="13">
        <v>76.960000000000008</v>
      </c>
      <c r="BZ872" s="13">
        <v>-41.5</v>
      </c>
      <c r="CA872" s="13">
        <v>39.898000000000003</v>
      </c>
      <c r="CB872" s="13">
        <v>0</v>
      </c>
      <c r="CC872" s="15">
        <v>0.50900000000000001</v>
      </c>
      <c r="CD872" s="15">
        <v>0.63800000000000001</v>
      </c>
      <c r="CE872" s="15">
        <v>0.36</v>
      </c>
      <c r="CF872" s="15" t="s">
        <v>7128</v>
      </c>
      <c r="CG872" s="15" t="s">
        <v>7128</v>
      </c>
      <c r="CH872" s="13" t="s">
        <v>7128</v>
      </c>
      <c r="CI872" s="13" t="s">
        <v>7128</v>
      </c>
      <c r="CJ872" s="13">
        <v>0</v>
      </c>
      <c r="CK872" s="12">
        <f t="shared" si="26"/>
        <v>0</v>
      </c>
      <c r="CL872" s="36">
        <f t="shared" si="27"/>
        <v>1.6868013434257354</v>
      </c>
      <c r="CM872" s="13" t="s">
        <v>7128</v>
      </c>
      <c r="CN872" s="13" t="s">
        <v>7128</v>
      </c>
      <c r="CO872" s="13" t="s">
        <v>7128</v>
      </c>
      <c r="CP872" s="13" t="s">
        <v>7128</v>
      </c>
      <c r="CQ872" s="13" t="s">
        <v>7128</v>
      </c>
      <c r="CR872" s="13" t="s">
        <v>7128</v>
      </c>
      <c r="CS872" s="13" t="s">
        <v>7128</v>
      </c>
      <c r="CT872" s="13">
        <v>0</v>
      </c>
      <c r="CU872" s="13">
        <v>-31.6</v>
      </c>
      <c r="CV872" s="13">
        <v>39.898000000000003</v>
      </c>
      <c r="CW872" s="13">
        <v>-24.8</v>
      </c>
      <c r="CX872" s="12" t="s">
        <v>7128</v>
      </c>
      <c r="CY872" s="12">
        <v>-0.4106029106029106</v>
      </c>
      <c r="CZ872" s="15" t="s">
        <v>7128</v>
      </c>
      <c r="DA872" s="20"/>
      <c r="DB872" s="20"/>
    </row>
    <row r="873" spans="1:106">
      <c r="A873" s="8" t="s">
        <v>1429</v>
      </c>
      <c r="B873" s="8" t="s">
        <v>1430</v>
      </c>
      <c r="C873" s="9" t="s">
        <v>7169</v>
      </c>
      <c r="D873" s="9" t="s">
        <v>7126</v>
      </c>
      <c r="E873" s="10" t="s">
        <v>7127</v>
      </c>
      <c r="F873" s="10" t="s">
        <v>7126</v>
      </c>
      <c r="G873" s="11">
        <v>0.61</v>
      </c>
      <c r="H873" s="11">
        <v>0.77397487065779746</v>
      </c>
      <c r="I873" s="12">
        <v>9.0499999999999997E-2</v>
      </c>
      <c r="J873" s="12">
        <v>0.12654472579453066</v>
      </c>
      <c r="K873" s="12">
        <v>5.1999999999999998E-2</v>
      </c>
      <c r="L873" s="12">
        <v>0.1085</v>
      </c>
      <c r="M873" s="12">
        <v>7.162085E-2</v>
      </c>
      <c r="N873" s="12">
        <v>0.11069965742767929</v>
      </c>
      <c r="O873" s="12">
        <v>-8.5669811235405569E-2</v>
      </c>
      <c r="P873" s="12">
        <v>-4.910680555414422E-2</v>
      </c>
      <c r="Q873" s="13">
        <v>183</v>
      </c>
      <c r="R873" s="13">
        <v>0</v>
      </c>
      <c r="S873" s="13">
        <v>74.2</v>
      </c>
      <c r="T873" s="13">
        <v>74.2</v>
      </c>
      <c r="U873" s="13">
        <v>257.2</v>
      </c>
      <c r="V873" s="13">
        <v>1.17</v>
      </c>
      <c r="W873" s="13">
        <v>256.02999999999997</v>
      </c>
      <c r="X873" s="14">
        <v>4.5489891135303264E-3</v>
      </c>
      <c r="Y873" s="15">
        <v>0.53125</v>
      </c>
      <c r="Z873" s="14">
        <v>0.33727272727272728</v>
      </c>
      <c r="AA873" s="14">
        <v>0.28849144634525664</v>
      </c>
      <c r="AB873" s="14">
        <v>0.50891632373113849</v>
      </c>
      <c r="AC873" s="14">
        <v>0.40546448087431697</v>
      </c>
      <c r="AD873" s="13">
        <v>5.71</v>
      </c>
      <c r="AE873" s="15">
        <v>2.7572777777777779</v>
      </c>
      <c r="AF873" s="14">
        <v>0.13416407864998739</v>
      </c>
      <c r="AG873" s="14">
        <v>0.9570370943699098</v>
      </c>
      <c r="AH873" s="15">
        <v>0.64606741573033699</v>
      </c>
      <c r="AI873" s="5">
        <v>1.5923076923076922</v>
      </c>
      <c r="AJ873" s="15">
        <v>30.602006688963208</v>
      </c>
      <c r="AK873" s="15">
        <v>30.602006688963208</v>
      </c>
      <c r="AL873" s="15" t="s">
        <v>7128</v>
      </c>
      <c r="AM873" s="15" t="s">
        <v>7128</v>
      </c>
      <c r="AN873" s="15">
        <v>1.2551440329218106</v>
      </c>
      <c r="AO873" s="15">
        <v>1.3367421475529584</v>
      </c>
      <c r="AP873" s="15">
        <v>12.368599033816425</v>
      </c>
      <c r="AQ873" s="15">
        <v>9.2764492753623173</v>
      </c>
      <c r="AR873" s="15">
        <v>1.1699949732669193</v>
      </c>
      <c r="AS873" s="15">
        <v>1.8701972242512781</v>
      </c>
      <c r="AT873" s="14">
        <v>0</v>
      </c>
      <c r="AU873" s="14">
        <v>0</v>
      </c>
      <c r="AV873" s="12">
        <v>-0.18100000000000002</v>
      </c>
      <c r="AW873" s="12">
        <v>-3.4000000000000002E-2</v>
      </c>
      <c r="AX873" s="12">
        <v>8.9900000000000008E-2</v>
      </c>
      <c r="AY873" s="12">
        <v>7.7300000000000008E-2</v>
      </c>
      <c r="AZ873" s="14" t="s">
        <v>7128</v>
      </c>
      <c r="BA873" s="14" t="s">
        <v>7128</v>
      </c>
      <c r="BB873" s="14">
        <v>4.0874914559125085E-2</v>
      </c>
      <c r="BC873" s="14">
        <v>6.1592851873535068E-2</v>
      </c>
      <c r="BD873" s="14">
        <v>4.3681519357195032E-2</v>
      </c>
      <c r="BE873" s="14">
        <v>0.15120525931336742</v>
      </c>
      <c r="BF873" s="14">
        <v>0.33702882483370289</v>
      </c>
      <c r="BG873" s="14">
        <v>9.2499999999999999E-2</v>
      </c>
      <c r="BH873" s="13">
        <v>5.98</v>
      </c>
      <c r="BI873" s="13">
        <v>5.98</v>
      </c>
      <c r="BJ873" s="13">
        <v>20.7</v>
      </c>
      <c r="BK873" s="13">
        <v>20.7</v>
      </c>
      <c r="BL873" s="13">
        <v>136.9</v>
      </c>
      <c r="BM873" s="13">
        <v>136.9</v>
      </c>
      <c r="BN873" s="13">
        <v>27.6</v>
      </c>
      <c r="BO873" s="13">
        <v>27.6</v>
      </c>
      <c r="BP873" s="13">
        <v>13.72350332594235</v>
      </c>
      <c r="BQ873" s="13">
        <v>0</v>
      </c>
      <c r="BR873" s="13">
        <v>0</v>
      </c>
      <c r="BS873" s="13">
        <v>-7.58</v>
      </c>
      <c r="BT873" s="14">
        <v>-0.55233709789475394</v>
      </c>
      <c r="BU873" s="13">
        <v>21.303503325942351</v>
      </c>
      <c r="BV873" s="13">
        <v>13.56</v>
      </c>
      <c r="BW873" s="13">
        <v>13.56</v>
      </c>
      <c r="BX873" s="13">
        <v>146.30000000000001</v>
      </c>
      <c r="BY873" s="13">
        <v>222.81000000000003</v>
      </c>
      <c r="BZ873" s="13">
        <v>145.80000000000001</v>
      </c>
      <c r="CA873" s="13">
        <v>218.83</v>
      </c>
      <c r="CB873" s="13">
        <v>0</v>
      </c>
      <c r="CC873" s="15">
        <v>0.85599999999999998</v>
      </c>
      <c r="CD873" s="15">
        <v>1.27</v>
      </c>
      <c r="CE873" s="15">
        <v>0.36</v>
      </c>
      <c r="CF873" s="15" t="s">
        <v>7128</v>
      </c>
      <c r="CG873" s="15" t="s">
        <v>7128</v>
      </c>
      <c r="CH873" s="13" t="s">
        <v>7128</v>
      </c>
      <c r="CI873" s="13" t="s">
        <v>7128</v>
      </c>
      <c r="CJ873" s="13">
        <v>0</v>
      </c>
      <c r="CK873" s="12">
        <f t="shared" si="26"/>
        <v>0</v>
      </c>
      <c r="CL873" s="36">
        <f t="shared" si="27"/>
        <v>0.62559978065164734</v>
      </c>
      <c r="CM873" s="13">
        <v>9.02</v>
      </c>
      <c r="CN873" s="13">
        <v>3.04</v>
      </c>
      <c r="CO873" s="13">
        <v>5.98</v>
      </c>
      <c r="CP873" s="13">
        <v>183</v>
      </c>
      <c r="CQ873" s="13">
        <v>27.6</v>
      </c>
      <c r="CR873" s="13">
        <v>256.02999999999997</v>
      </c>
      <c r="CS873" s="13" t="s">
        <v>7128</v>
      </c>
      <c r="CT873" s="13">
        <v>0</v>
      </c>
      <c r="CU873" s="13">
        <v>20.7</v>
      </c>
      <c r="CV873" s="13">
        <v>218.83</v>
      </c>
      <c r="CW873" s="13">
        <v>27.6</v>
      </c>
      <c r="CX873" s="12">
        <v>4.0874914559125085E-2</v>
      </c>
      <c r="CY873" s="12">
        <v>6.1592851873535068E-2</v>
      </c>
      <c r="CZ873" s="15">
        <v>9.2764492753623173</v>
      </c>
      <c r="DA873" s="20"/>
      <c r="DB873" s="20"/>
    </row>
    <row r="874" spans="1:106">
      <c r="A874" s="8" t="s">
        <v>67</v>
      </c>
      <c r="B874" s="8" t="s">
        <v>68</v>
      </c>
      <c r="C874" s="9" t="s">
        <v>7125</v>
      </c>
      <c r="D874" s="9" t="s">
        <v>7126</v>
      </c>
      <c r="E874" s="10" t="s">
        <v>7127</v>
      </c>
      <c r="F874" s="10" t="s">
        <v>7126</v>
      </c>
      <c r="G874" s="11">
        <v>1.05</v>
      </c>
      <c r="H874" s="11">
        <v>1.05</v>
      </c>
      <c r="I874" s="12">
        <v>9.0499999999999997E-2</v>
      </c>
      <c r="J874" s="12">
        <v>0.15152499999999999</v>
      </c>
      <c r="K874" s="12">
        <v>4.1999999999999996E-2</v>
      </c>
      <c r="L874" s="12">
        <v>9.8500000000000004E-2</v>
      </c>
      <c r="M874" s="12">
        <v>6.5019850000000004E-2</v>
      </c>
      <c r="N874" s="12">
        <v>0.15152499999999999</v>
      </c>
      <c r="O874" s="12">
        <v>1.0466113413437961</v>
      </c>
      <c r="P874" s="12">
        <v>-5.0036110993343375E-3</v>
      </c>
      <c r="Q874" s="13">
        <v>4352.8999999999996</v>
      </c>
      <c r="R874" s="13">
        <v>0</v>
      </c>
      <c r="S874" s="13">
        <v>0</v>
      </c>
      <c r="T874" s="13">
        <v>0</v>
      </c>
      <c r="U874" s="13">
        <v>4352.8999999999996</v>
      </c>
      <c r="V874" s="13">
        <v>0</v>
      </c>
      <c r="W874" s="13">
        <v>4352.8999999999996</v>
      </c>
      <c r="X874" s="14">
        <v>0</v>
      </c>
      <c r="Y874" s="15">
        <v>4.7430148327009314E-2</v>
      </c>
      <c r="Z874" s="14" t="s">
        <v>7128</v>
      </c>
      <c r="AA874" s="14">
        <v>0</v>
      </c>
      <c r="AB874" s="14" t="s">
        <v>7128</v>
      </c>
      <c r="AC874" s="14">
        <v>0</v>
      </c>
      <c r="AD874" s="13">
        <v>3</v>
      </c>
      <c r="AE874" s="15">
        <v>1.5403333333333338</v>
      </c>
      <c r="AF874" s="14">
        <v>6.3245553203367583E-2</v>
      </c>
      <c r="AG874" s="14">
        <v>0.65459147565485454</v>
      </c>
      <c r="AH874" s="15">
        <v>0.3714285714285715</v>
      </c>
      <c r="AI874" s="5">
        <v>1.8772406300923412</v>
      </c>
      <c r="AJ874" s="15">
        <v>17.817846909537451</v>
      </c>
      <c r="AK874" s="15">
        <v>17.817846909537451</v>
      </c>
      <c r="AL874" s="15">
        <v>14.150943396226415</v>
      </c>
      <c r="AM874" s="15" t="s">
        <v>7128</v>
      </c>
      <c r="AN874" s="15" t="s">
        <v>7128</v>
      </c>
      <c r="AO874" s="15">
        <v>0.32792430371927284</v>
      </c>
      <c r="AP874" s="15">
        <v>6.2975983796296289</v>
      </c>
      <c r="AQ874" s="15">
        <v>4.7939427312775322</v>
      </c>
      <c r="AR874" s="15" t="s">
        <v>7128</v>
      </c>
      <c r="AS874" s="15">
        <v>0.32792430371927284</v>
      </c>
      <c r="AT874" s="14">
        <v>0</v>
      </c>
      <c r="AU874" s="14">
        <v>0</v>
      </c>
      <c r="AV874" s="12" t="s">
        <v>7128</v>
      </c>
      <c r="AW874" s="12">
        <v>1.1640000000000001</v>
      </c>
      <c r="AX874" s="12">
        <v>0.125</v>
      </c>
      <c r="AY874" s="12">
        <v>0.17899999999999999</v>
      </c>
      <c r="AZ874" s="14" t="s">
        <v>7128</v>
      </c>
      <c r="BA874" s="14">
        <v>-4.7999999999999996E-3</v>
      </c>
      <c r="BB874" s="14">
        <v>1.198136341343796</v>
      </c>
      <c r="BC874" s="14">
        <v>0.14652138890066566</v>
      </c>
      <c r="BD874" s="14">
        <v>1.8404260929177872E-2</v>
      </c>
      <c r="BE874" s="14">
        <v>5.2071326869618281E-2</v>
      </c>
      <c r="BF874" s="14">
        <v>0</v>
      </c>
      <c r="BG874" s="14">
        <v>8.2199999999999999E-3</v>
      </c>
      <c r="BH874" s="13">
        <v>244.3</v>
      </c>
      <c r="BI874" s="13">
        <v>244.3</v>
      </c>
      <c r="BJ874" s="13">
        <v>691.2</v>
      </c>
      <c r="BK874" s="13">
        <v>691.2</v>
      </c>
      <c r="BL874" s="13">
        <v>13274.1</v>
      </c>
      <c r="BM874" s="13">
        <v>13274.1</v>
      </c>
      <c r="BN874" s="13">
        <v>908</v>
      </c>
      <c r="BO874" s="13">
        <v>908</v>
      </c>
      <c r="BP874" s="13">
        <v>691.2</v>
      </c>
      <c r="BQ874" s="13">
        <v>0</v>
      </c>
      <c r="BR874" s="13">
        <v>0</v>
      </c>
      <c r="BS874" s="13">
        <v>-121.1</v>
      </c>
      <c r="BT874" s="14">
        <v>-0.17520254629629628</v>
      </c>
      <c r="BU874" s="13">
        <v>812.30000000000007</v>
      </c>
      <c r="BV874" s="13">
        <v>365.4</v>
      </c>
      <c r="BW874" s="13">
        <v>365.4</v>
      </c>
      <c r="BX874" s="13">
        <v>203.9</v>
      </c>
      <c r="BY874" s="13">
        <v>4717.3999999999996</v>
      </c>
      <c r="BZ874" s="13">
        <v>0</v>
      </c>
      <c r="CA874" s="13">
        <v>0</v>
      </c>
      <c r="CB874" s="13">
        <v>0</v>
      </c>
      <c r="CC874" s="15">
        <v>0.27600000000000002</v>
      </c>
      <c r="CD874" s="15">
        <v>1.1200000000000001</v>
      </c>
      <c r="CE874" s="15">
        <v>0.36</v>
      </c>
      <c r="CF874" s="15">
        <v>2.2404745523637901</v>
      </c>
      <c r="CG874" s="15">
        <v>3.2410629055322504</v>
      </c>
      <c r="CH874" s="13">
        <v>220.63999999999996</v>
      </c>
      <c r="CI874" s="13">
        <v>-115.45599999999999</v>
      </c>
      <c r="CJ874" s="13">
        <v>0</v>
      </c>
      <c r="CK874" s="12">
        <f t="shared" si="26"/>
        <v>0</v>
      </c>
      <c r="CL874" s="36" t="str">
        <f t="shared" si="27"/>
        <v>NA</v>
      </c>
      <c r="CM874" s="13">
        <v>244.3</v>
      </c>
      <c r="CN874" s="13" t="s">
        <v>7128</v>
      </c>
      <c r="CO874" s="13">
        <v>244.3</v>
      </c>
      <c r="CP874" s="13">
        <v>4352.8999999999996</v>
      </c>
      <c r="CQ874" s="13">
        <v>908</v>
      </c>
      <c r="CR874" s="13">
        <v>4352.8999999999996</v>
      </c>
      <c r="CS874" s="13" t="s">
        <v>7128</v>
      </c>
      <c r="CT874" s="13">
        <v>0.18340000000000001</v>
      </c>
      <c r="CU874" s="13">
        <v>691.12800000000004</v>
      </c>
      <c r="CV874" s="13">
        <v>0.18340000000000001</v>
      </c>
      <c r="CW874" s="13">
        <v>908</v>
      </c>
      <c r="CX874" s="12">
        <v>1.1967068365187956</v>
      </c>
      <c r="CY874" s="12">
        <v>0.14650043070780691</v>
      </c>
      <c r="CZ874" s="15">
        <v>4.7939427312775322</v>
      </c>
      <c r="DA874" s="20"/>
      <c r="DB874" s="20"/>
    </row>
    <row r="875" spans="1:106">
      <c r="A875" s="8" t="s">
        <v>973</v>
      </c>
      <c r="B875" s="8" t="s">
        <v>974</v>
      </c>
      <c r="C875" s="9" t="s">
        <v>7167</v>
      </c>
      <c r="D875" s="9" t="s">
        <v>7126</v>
      </c>
      <c r="E875" s="10" t="s">
        <v>7127</v>
      </c>
      <c r="F875" s="10" t="s">
        <v>7126</v>
      </c>
      <c r="G875" s="11">
        <v>0.83</v>
      </c>
      <c r="H875" s="11">
        <v>1.6583837330552658</v>
      </c>
      <c r="I875" s="12">
        <v>9.0499999999999997E-2</v>
      </c>
      <c r="J875" s="12">
        <v>0.20658372784150153</v>
      </c>
      <c r="K875" s="12">
        <v>3.2000000000000001E-2</v>
      </c>
      <c r="L875" s="12">
        <v>8.8499999999999995E-2</v>
      </c>
      <c r="M875" s="12">
        <v>5.8418850000000001E-2</v>
      </c>
      <c r="N875" s="12">
        <v>0.12266048733277045</v>
      </c>
      <c r="O875" s="12">
        <v>-8.5006722597764872E-2</v>
      </c>
      <c r="P875" s="12">
        <v>-1.8536420688128177E-2</v>
      </c>
      <c r="Q875" s="13">
        <v>697.2</v>
      </c>
      <c r="R875" s="13">
        <v>0</v>
      </c>
      <c r="S875" s="13">
        <v>910.8</v>
      </c>
      <c r="T875" s="13">
        <v>910.8</v>
      </c>
      <c r="U875" s="13">
        <v>1608</v>
      </c>
      <c r="V875" s="13">
        <v>21.6</v>
      </c>
      <c r="W875" s="13">
        <v>1586.4</v>
      </c>
      <c r="X875" s="14">
        <v>1.3432835820895524E-2</v>
      </c>
      <c r="Y875" s="15">
        <v>4.7324141154475349E-2</v>
      </c>
      <c r="Z875" s="14">
        <v>0.62417763157894746</v>
      </c>
      <c r="AA875" s="14">
        <v>0.56641791044776113</v>
      </c>
      <c r="AB875" s="14">
        <v>1.6608315098468271</v>
      </c>
      <c r="AC875" s="14">
        <v>1.3063683304647158</v>
      </c>
      <c r="AD875" s="13">
        <v>1.63</v>
      </c>
      <c r="AE875" s="15">
        <v>2.210666666666667</v>
      </c>
      <c r="AF875" s="14">
        <v>0.18439088914585774</v>
      </c>
      <c r="AG875" s="14">
        <v>0.47345072418921702</v>
      </c>
      <c r="AH875" s="15">
        <v>0.28065395095367851</v>
      </c>
      <c r="AI875" s="5">
        <v>1.590566037735849</v>
      </c>
      <c r="AJ875" s="15">
        <v>11.137380191693291</v>
      </c>
      <c r="AK875" s="15">
        <v>11.137380191693291</v>
      </c>
      <c r="AL875" s="15">
        <v>9.9999999999999982</v>
      </c>
      <c r="AM875" s="15" t="s">
        <v>7128</v>
      </c>
      <c r="AN875" s="15">
        <v>1.2713347921225384</v>
      </c>
      <c r="AO875" s="15">
        <v>2.6349206349206349</v>
      </c>
      <c r="AP875" s="15">
        <v>9.4092526690391463</v>
      </c>
      <c r="AQ875" s="15">
        <v>7.4513856270549557</v>
      </c>
      <c r="AR875" s="15">
        <v>1.3535836177474403</v>
      </c>
      <c r="AS875" s="15">
        <v>5.9954648526077099</v>
      </c>
      <c r="AT875" s="14">
        <v>0</v>
      </c>
      <c r="AU875" s="14">
        <v>0</v>
      </c>
      <c r="AV875" s="12">
        <v>0.82900000000000007</v>
      </c>
      <c r="AW875" s="12">
        <v>0.33100000000000002</v>
      </c>
      <c r="AX875" s="12">
        <v>0.14199999999999999</v>
      </c>
      <c r="AY875" s="12">
        <v>-0.11199999999999999</v>
      </c>
      <c r="AZ875" s="14" t="s">
        <v>7128</v>
      </c>
      <c r="BA875" s="14" t="s">
        <v>7128</v>
      </c>
      <c r="BB875" s="14">
        <v>0.12157700524373666</v>
      </c>
      <c r="BC875" s="14">
        <v>0.10412406664464227</v>
      </c>
      <c r="BD875" s="14">
        <v>0.23658352229780799</v>
      </c>
      <c r="BE875" s="14">
        <v>0.63718820861677994</v>
      </c>
      <c r="BF875" s="14">
        <v>0.23600973236009729</v>
      </c>
      <c r="BG875" s="14">
        <v>0.1384</v>
      </c>
      <c r="BH875" s="13">
        <v>62.6</v>
      </c>
      <c r="BI875" s="13">
        <v>62.6</v>
      </c>
      <c r="BJ875" s="13">
        <v>168.6</v>
      </c>
      <c r="BK875" s="13">
        <v>168.6</v>
      </c>
      <c r="BL875" s="13">
        <v>264.60000000000002</v>
      </c>
      <c r="BM875" s="13">
        <v>264.60000000000002</v>
      </c>
      <c r="BN875" s="13">
        <v>212.9</v>
      </c>
      <c r="BO875" s="13">
        <v>212.9</v>
      </c>
      <c r="BP875" s="13">
        <v>128.8087591240876</v>
      </c>
      <c r="BQ875" s="13">
        <v>0</v>
      </c>
      <c r="BR875" s="13">
        <v>0</v>
      </c>
      <c r="BS875" s="13">
        <v>-38.299999999999997</v>
      </c>
      <c r="BT875" s="14">
        <v>-0.2973400276537389</v>
      </c>
      <c r="BU875" s="13">
        <v>167.10875912408761</v>
      </c>
      <c r="BV875" s="13">
        <v>100.9</v>
      </c>
      <c r="BW875" s="13">
        <v>100.9</v>
      </c>
      <c r="BX875" s="13">
        <v>514.9</v>
      </c>
      <c r="BY875" s="13">
        <v>1237.07</v>
      </c>
      <c r="BZ875" s="13">
        <v>548.4</v>
      </c>
      <c r="CA875" s="13">
        <v>1172</v>
      </c>
      <c r="CB875" s="13">
        <v>0</v>
      </c>
      <c r="CC875" s="15">
        <v>0.58199999999999996</v>
      </c>
      <c r="CD875" s="15">
        <v>1.23</v>
      </c>
      <c r="CE875" s="15">
        <v>0.36</v>
      </c>
      <c r="CF875" s="15">
        <v>0.36274786129129954</v>
      </c>
      <c r="CG875" s="15">
        <v>0.5374675968554643</v>
      </c>
      <c r="CH875" s="13">
        <v>116.3875</v>
      </c>
      <c r="CI875" s="13">
        <v>35.712500000000006</v>
      </c>
      <c r="CJ875" s="13">
        <v>0</v>
      </c>
      <c r="CK875" s="12">
        <f t="shared" si="26"/>
        <v>0</v>
      </c>
      <c r="CL875" s="36">
        <f t="shared" si="27"/>
        <v>0.22576791808873722</v>
      </c>
      <c r="CM875" s="13">
        <v>82.2</v>
      </c>
      <c r="CN875" s="13">
        <v>19.399999999999999</v>
      </c>
      <c r="CO875" s="13">
        <v>62.6</v>
      </c>
      <c r="CP875" s="13">
        <v>697.2</v>
      </c>
      <c r="CQ875" s="13">
        <v>212.9</v>
      </c>
      <c r="CR875" s="13">
        <v>1586.4</v>
      </c>
      <c r="CS875" s="13" t="s">
        <v>7128</v>
      </c>
      <c r="CT875" s="13">
        <v>0</v>
      </c>
      <c r="CU875" s="13">
        <v>168.6</v>
      </c>
      <c r="CV875" s="13">
        <v>1172</v>
      </c>
      <c r="CW875" s="13">
        <v>212.9</v>
      </c>
      <c r="CX875" s="12">
        <v>0.12157700524373666</v>
      </c>
      <c r="CY875" s="12">
        <v>0.10412406664464227</v>
      </c>
      <c r="CZ875" s="15">
        <v>7.4513856270549557</v>
      </c>
      <c r="DA875" s="20"/>
      <c r="DB875" s="20"/>
    </row>
    <row r="876" spans="1:106" ht="24">
      <c r="A876" s="8" t="s">
        <v>5593</v>
      </c>
      <c r="B876" s="8" t="s">
        <v>5594</v>
      </c>
      <c r="C876" s="9" t="s">
        <v>7197</v>
      </c>
      <c r="D876" s="9" t="s">
        <v>7126</v>
      </c>
      <c r="E876" s="10" t="s">
        <v>7127</v>
      </c>
      <c r="F876" s="10" t="s">
        <v>7126</v>
      </c>
      <c r="G876" s="11">
        <v>0.65</v>
      </c>
      <c r="H876" s="11">
        <v>0.65</v>
      </c>
      <c r="I876" s="12">
        <v>9.0499999999999997E-2</v>
      </c>
      <c r="J876" s="12">
        <v>0.11532500000000001</v>
      </c>
      <c r="K876" s="12">
        <v>4.7E-2</v>
      </c>
      <c r="L876" s="12">
        <v>0.10350000000000001</v>
      </c>
      <c r="M876" s="12">
        <v>6.8320350000000002E-2</v>
      </c>
      <c r="N876" s="12">
        <v>0.11532500000000001</v>
      </c>
      <c r="O876" s="12">
        <v>-0.11408584262701364</v>
      </c>
      <c r="P876" s="12">
        <v>-0.1140826096409492</v>
      </c>
      <c r="Q876" s="13">
        <v>6.57</v>
      </c>
      <c r="R876" s="13">
        <v>0</v>
      </c>
      <c r="S876" s="13">
        <v>0</v>
      </c>
      <c r="T876" s="13">
        <v>0</v>
      </c>
      <c r="U876" s="13">
        <v>6.57</v>
      </c>
      <c r="V876" s="13">
        <v>0.02</v>
      </c>
      <c r="W876" s="13">
        <v>6.5500000000000007</v>
      </c>
      <c r="X876" s="14">
        <v>3.0441400304414001E-3</v>
      </c>
      <c r="Y876" s="15">
        <v>1.748251748251748E-2</v>
      </c>
      <c r="Z876" s="14">
        <v>0</v>
      </c>
      <c r="AA876" s="14">
        <v>0</v>
      </c>
      <c r="AB876" s="14">
        <v>0</v>
      </c>
      <c r="AC876" s="14">
        <v>0</v>
      </c>
      <c r="AD876" s="13">
        <v>0.46</v>
      </c>
      <c r="AE876" s="15">
        <v>0.66505555555555562</v>
      </c>
      <c r="AF876" s="14" t="s">
        <v>7128</v>
      </c>
      <c r="AG876" s="14" t="s">
        <v>7128</v>
      </c>
      <c r="AH876" s="15">
        <v>0.3438985736925515</v>
      </c>
      <c r="AI876" s="5" t="s">
        <v>7128</v>
      </c>
      <c r="AJ876" s="15">
        <v>657</v>
      </c>
      <c r="AK876" s="15">
        <v>657</v>
      </c>
      <c r="AL876" s="15" t="s">
        <v>7128</v>
      </c>
      <c r="AM876" s="15" t="s">
        <v>7128</v>
      </c>
      <c r="AN876" s="15">
        <v>0.84883720930232565</v>
      </c>
      <c r="AO876" s="15">
        <v>83.164556962025316</v>
      </c>
      <c r="AP876" s="15">
        <v>436.66666666666674</v>
      </c>
      <c r="AQ876" s="15" t="s">
        <v>7128</v>
      </c>
      <c r="AR876" s="15">
        <v>0.8484455958549223</v>
      </c>
      <c r="AS876" s="15">
        <v>82.911392405063296</v>
      </c>
      <c r="AT876" s="14">
        <v>0</v>
      </c>
      <c r="AU876" s="14">
        <v>0</v>
      </c>
      <c r="AV876" s="12" t="s">
        <v>7128</v>
      </c>
      <c r="AW876" s="12">
        <v>0.18100000000000002</v>
      </c>
      <c r="AX876" s="12" t="s">
        <v>7128</v>
      </c>
      <c r="AY876" s="12">
        <v>2.7200000000000002E-2</v>
      </c>
      <c r="AZ876" s="14" t="s">
        <v>7128</v>
      </c>
      <c r="BA876" s="14" t="s">
        <v>7128</v>
      </c>
      <c r="BB876" s="14">
        <v>1.2391573729863693E-3</v>
      </c>
      <c r="BC876" s="14">
        <v>1.2423903590508137E-3</v>
      </c>
      <c r="BD876" s="14">
        <v>0.12658227848101267</v>
      </c>
      <c r="BE876" s="14">
        <v>0.18987341772151897</v>
      </c>
      <c r="BF876" s="14">
        <v>0.33333333333333337</v>
      </c>
      <c r="BG876" s="14" t="s">
        <v>7128</v>
      </c>
      <c r="BH876" s="13">
        <v>0.01</v>
      </c>
      <c r="BI876" s="13">
        <v>0.01</v>
      </c>
      <c r="BJ876" s="13">
        <v>1.4999999999999999E-2</v>
      </c>
      <c r="BK876" s="13">
        <v>1.4999999999999999E-2</v>
      </c>
      <c r="BL876" s="13">
        <v>7.9000000000000001E-2</v>
      </c>
      <c r="BM876" s="13">
        <v>7.9000000000000001E-2</v>
      </c>
      <c r="BN876" s="13">
        <v>0</v>
      </c>
      <c r="BO876" s="13">
        <v>0</v>
      </c>
      <c r="BP876" s="13">
        <v>9.9999999999999985E-3</v>
      </c>
      <c r="BQ876" s="13">
        <v>0</v>
      </c>
      <c r="BR876" s="13">
        <v>0</v>
      </c>
      <c r="BS876" s="13">
        <v>0</v>
      </c>
      <c r="BT876" s="14">
        <v>0</v>
      </c>
      <c r="BU876" s="13">
        <v>9.9999999999999985E-3</v>
      </c>
      <c r="BV876" s="13">
        <v>0.01</v>
      </c>
      <c r="BW876" s="13">
        <v>0.01</v>
      </c>
      <c r="BX876" s="13">
        <v>8.07</v>
      </c>
      <c r="BY876" s="13">
        <v>8.0489999999999995</v>
      </c>
      <c r="BZ876" s="13">
        <v>7.74</v>
      </c>
      <c r="CA876" s="13">
        <v>7.7200000000000006</v>
      </c>
      <c r="CB876" s="13">
        <v>0</v>
      </c>
      <c r="CC876" s="15">
        <v>0.05</v>
      </c>
      <c r="CD876" s="15">
        <v>0.624</v>
      </c>
      <c r="CE876" s="15">
        <v>0.36</v>
      </c>
      <c r="CF876" s="15" t="s">
        <v>7128</v>
      </c>
      <c r="CG876" s="15" t="s">
        <v>7128</v>
      </c>
      <c r="CH876" s="13" t="s">
        <v>7128</v>
      </c>
      <c r="CI876" s="13" t="s">
        <v>7128</v>
      </c>
      <c r="CJ876" s="13">
        <v>0</v>
      </c>
      <c r="CK876" s="12">
        <f t="shared" si="26"/>
        <v>0</v>
      </c>
      <c r="CL876" s="36">
        <f t="shared" si="27"/>
        <v>1.0233160621761658E-2</v>
      </c>
      <c r="CM876" s="13">
        <v>1.4999999999999999E-2</v>
      </c>
      <c r="CN876" s="13">
        <v>5.0000000000000001E-3</v>
      </c>
      <c r="CO876" s="13">
        <v>0.01</v>
      </c>
      <c r="CP876" s="13">
        <v>6.57</v>
      </c>
      <c r="CQ876" s="13" t="s">
        <v>7128</v>
      </c>
      <c r="CR876" s="13" t="s">
        <v>7128</v>
      </c>
      <c r="CS876" s="13" t="s">
        <v>7128</v>
      </c>
      <c r="CT876" s="13">
        <v>0</v>
      </c>
      <c r="CU876" s="13">
        <v>1.4999999999999999E-2</v>
      </c>
      <c r="CV876" s="13">
        <v>7.7200000000000006</v>
      </c>
      <c r="CW876" s="13">
        <v>0</v>
      </c>
      <c r="CX876" s="12">
        <v>1.2391573729863693E-3</v>
      </c>
      <c r="CY876" s="12">
        <v>1.2423903590508137E-3</v>
      </c>
      <c r="CZ876" s="15" t="s">
        <v>7128</v>
      </c>
      <c r="DA876" s="20"/>
      <c r="DB876" s="20"/>
    </row>
    <row r="877" spans="1:106">
      <c r="A877" s="8" t="s">
        <v>871</v>
      </c>
      <c r="B877" s="8" t="s">
        <v>872</v>
      </c>
      <c r="C877" s="9" t="s">
        <v>7143</v>
      </c>
      <c r="D877" s="9" t="s">
        <v>7126</v>
      </c>
      <c r="E877" s="10" t="s">
        <v>7127</v>
      </c>
      <c r="F877" s="10" t="s">
        <v>7126</v>
      </c>
      <c r="G877" s="11">
        <v>0.85</v>
      </c>
      <c r="H877" s="11">
        <v>6.3787946428571427</v>
      </c>
      <c r="I877" s="12">
        <v>9.0499999999999997E-2</v>
      </c>
      <c r="J877" s="12">
        <v>0.63378091517857138</v>
      </c>
      <c r="K877" s="12">
        <v>3.6999999999999998E-2</v>
      </c>
      <c r="L877" s="12">
        <v>9.35E-2</v>
      </c>
      <c r="M877" s="12">
        <v>6.1719349999999999E-2</v>
      </c>
      <c r="N877" s="12">
        <v>0.13794885065437237</v>
      </c>
      <c r="O877" s="12">
        <v>-0.69581607406971402</v>
      </c>
      <c r="P877" s="12">
        <v>-0.1579687875209615</v>
      </c>
      <c r="Q877" s="13">
        <v>67.2</v>
      </c>
      <c r="R877" s="13">
        <v>0</v>
      </c>
      <c r="S877" s="13">
        <v>437.1</v>
      </c>
      <c r="T877" s="13">
        <v>437.1</v>
      </c>
      <c r="U877" s="13">
        <v>504.3</v>
      </c>
      <c r="V877" s="13">
        <v>6.98</v>
      </c>
      <c r="W877" s="13">
        <v>497.32</v>
      </c>
      <c r="X877" s="14">
        <v>1.3840967677969463E-2</v>
      </c>
      <c r="Y877" s="15">
        <v>8.1627680311890841E-2</v>
      </c>
      <c r="Z877" s="14">
        <v>0.28427419354838712</v>
      </c>
      <c r="AA877" s="14">
        <v>0.8667459845330161</v>
      </c>
      <c r="AB877" s="14">
        <v>0.39718309859154932</v>
      </c>
      <c r="AC877" s="14">
        <v>6.5044642857142856</v>
      </c>
      <c r="AD877" s="13">
        <v>0.32700000000000001</v>
      </c>
      <c r="AE877" s="15">
        <v>2.2828333333333335</v>
      </c>
      <c r="AF877" s="14">
        <v>7.0710678118654752E-2</v>
      </c>
      <c r="AG877" s="14">
        <v>0.58548441482246139</v>
      </c>
      <c r="AH877" s="15">
        <v>0.18823529411764706</v>
      </c>
      <c r="AI877" s="5" t="s">
        <v>7128</v>
      </c>
      <c r="AJ877" s="15" t="s">
        <v>7128</v>
      </c>
      <c r="AK877" s="15" t="s">
        <v>7128</v>
      </c>
      <c r="AL877" s="15" t="s">
        <v>7128</v>
      </c>
      <c r="AM877" s="15" t="s">
        <v>7128</v>
      </c>
      <c r="AN877" s="15">
        <v>6.106315311222172E-2</v>
      </c>
      <c r="AO877" s="15">
        <v>0.22054479816212669</v>
      </c>
      <c r="AP877" s="15" t="s">
        <v>7128</v>
      </c>
      <c r="AQ877" s="15">
        <v>9.4908396946564881</v>
      </c>
      <c r="AR877" s="15">
        <v>0.80901874023945874</v>
      </c>
      <c r="AS877" s="15">
        <v>1.6321627830653103</v>
      </c>
      <c r="AT877" s="14" t="s">
        <v>7128</v>
      </c>
      <c r="AU877" s="14">
        <v>0</v>
      </c>
      <c r="AV877" s="12" t="s">
        <v>7128</v>
      </c>
      <c r="AW877" s="12" t="s">
        <v>7128</v>
      </c>
      <c r="AX877" s="12">
        <v>-0.121</v>
      </c>
      <c r="AY877" s="12" t="s">
        <v>7128</v>
      </c>
      <c r="AZ877" s="14" t="s">
        <v>7128</v>
      </c>
      <c r="BA877" s="14" t="s">
        <v>7128</v>
      </c>
      <c r="BB877" s="14">
        <v>-6.2035158891142667E-2</v>
      </c>
      <c r="BC877" s="14">
        <v>-2.0019936866589132E-2</v>
      </c>
      <c r="BD877" s="14">
        <v>-0.24089268132589434</v>
      </c>
      <c r="BE877" s="14">
        <v>-7.9094191007548414E-2</v>
      </c>
      <c r="BF877" s="14">
        <v>0</v>
      </c>
      <c r="BG877" s="14">
        <v>0.14319999999999999</v>
      </c>
      <c r="BH877" s="13">
        <v>-73.400000000000006</v>
      </c>
      <c r="BI877" s="13">
        <v>-73.400000000000006</v>
      </c>
      <c r="BJ877" s="13">
        <v>-24.1</v>
      </c>
      <c r="BK877" s="13">
        <v>-24.1</v>
      </c>
      <c r="BL877" s="13">
        <v>304.7</v>
      </c>
      <c r="BM877" s="13">
        <v>304.7</v>
      </c>
      <c r="BN877" s="13">
        <v>52.4</v>
      </c>
      <c r="BO877" s="13">
        <v>52.4</v>
      </c>
      <c r="BP877" s="13">
        <v>-24.1</v>
      </c>
      <c r="BQ877" s="13">
        <v>0</v>
      </c>
      <c r="BR877" s="13">
        <v>0</v>
      </c>
      <c r="BS877" s="13">
        <v>-67.8</v>
      </c>
      <c r="BT877" s="14" t="s">
        <v>7128</v>
      </c>
      <c r="BU877" s="13">
        <v>43.699999999999996</v>
      </c>
      <c r="BV877" s="13">
        <v>-5.6000000000000085</v>
      </c>
      <c r="BW877" s="13">
        <v>-5.6000000000000085</v>
      </c>
      <c r="BX877" s="13">
        <v>1183.2</v>
      </c>
      <c r="BY877" s="13">
        <v>1203.8000000000002</v>
      </c>
      <c r="BZ877" s="13">
        <v>1100.5</v>
      </c>
      <c r="CA877" s="13">
        <v>614.71999999999991</v>
      </c>
      <c r="CB877" s="13">
        <v>0</v>
      </c>
      <c r="CC877" s="15">
        <v>0.27600000000000002</v>
      </c>
      <c r="CD877" s="15">
        <v>1.93</v>
      </c>
      <c r="CE877" s="15">
        <v>0.36</v>
      </c>
      <c r="CF877" s="15" t="s">
        <v>7128</v>
      </c>
      <c r="CG877" s="15" t="s">
        <v>7128</v>
      </c>
      <c r="CH877" s="13" t="s">
        <v>7128</v>
      </c>
      <c r="CI877" s="13" t="s">
        <v>7128</v>
      </c>
      <c r="CJ877" s="13">
        <v>0</v>
      </c>
      <c r="CK877" s="12">
        <f t="shared" si="26"/>
        <v>0</v>
      </c>
      <c r="CL877" s="36">
        <f t="shared" si="27"/>
        <v>0.49567282665278506</v>
      </c>
      <c r="CM877" s="13" t="s">
        <v>7128</v>
      </c>
      <c r="CN877" s="13" t="s">
        <v>7128</v>
      </c>
      <c r="CO877" s="13" t="s">
        <v>7128</v>
      </c>
      <c r="CP877" s="13" t="s">
        <v>7128</v>
      </c>
      <c r="CQ877" s="13">
        <v>52.4</v>
      </c>
      <c r="CR877" s="13">
        <v>497.32</v>
      </c>
      <c r="CS877" s="13" t="s">
        <v>7128</v>
      </c>
      <c r="CT877" s="13">
        <v>0</v>
      </c>
      <c r="CU877" s="13">
        <v>-24.1</v>
      </c>
      <c r="CV877" s="13">
        <v>614.71999999999991</v>
      </c>
      <c r="CW877" s="13">
        <v>52.4</v>
      </c>
      <c r="CX877" s="12">
        <v>-6.2035158891142667E-2</v>
      </c>
      <c r="CY877" s="12">
        <v>-2.0019936866589132E-2</v>
      </c>
      <c r="CZ877" s="15">
        <v>9.4908396946564881</v>
      </c>
      <c r="DA877" s="20"/>
      <c r="DB877" s="20"/>
    </row>
    <row r="878" spans="1:106">
      <c r="A878" s="8" t="s">
        <v>769</v>
      </c>
      <c r="B878" s="8" t="s">
        <v>770</v>
      </c>
      <c r="C878" s="9" t="s">
        <v>7169</v>
      </c>
      <c r="D878" s="9" t="s">
        <v>7126</v>
      </c>
      <c r="E878" s="10" t="s">
        <v>7127</v>
      </c>
      <c r="F878" s="10" t="s">
        <v>7126</v>
      </c>
      <c r="G878" s="11">
        <v>0.61</v>
      </c>
      <c r="H878" s="11">
        <v>0.78533812271984316</v>
      </c>
      <c r="I878" s="12">
        <v>9.0499999999999997E-2</v>
      </c>
      <c r="J878" s="12">
        <v>0.12757310010614581</v>
      </c>
      <c r="K878" s="12">
        <v>3.2000000000000001E-2</v>
      </c>
      <c r="L878" s="12">
        <v>8.8499999999999995E-2</v>
      </c>
      <c r="M878" s="12">
        <v>5.8418850000000001E-2</v>
      </c>
      <c r="N878" s="12">
        <v>0.10747727544434749</v>
      </c>
      <c r="O878" s="12">
        <v>7.6682219042790351E-2</v>
      </c>
      <c r="P878" s="12">
        <v>8.9095863322927182E-4</v>
      </c>
      <c r="Q878" s="13">
        <v>379.7</v>
      </c>
      <c r="R878" s="13">
        <v>4.4366800905755079</v>
      </c>
      <c r="S878" s="13">
        <v>151.1</v>
      </c>
      <c r="T878" s="13">
        <v>155.53668009057552</v>
      </c>
      <c r="U878" s="13">
        <v>535.23668009057553</v>
      </c>
      <c r="V878" s="13">
        <v>0</v>
      </c>
      <c r="W878" s="13">
        <v>535.23668009057553</v>
      </c>
      <c r="X878" s="14">
        <v>0</v>
      </c>
      <c r="Y878" s="15">
        <v>6.3653723742838952E-2</v>
      </c>
      <c r="Z878" s="14">
        <v>0.55581234039880878</v>
      </c>
      <c r="AA878" s="14">
        <v>0.29059420976950756</v>
      </c>
      <c r="AB878" s="14">
        <v>1.2513007247833912</v>
      </c>
      <c r="AC878" s="14">
        <v>0.40963044532677251</v>
      </c>
      <c r="AD878" s="13">
        <v>2.42</v>
      </c>
      <c r="AE878" s="15">
        <v>1.4389444444444444</v>
      </c>
      <c r="AF878" s="14">
        <v>0.15165750888103102</v>
      </c>
      <c r="AG878" s="14">
        <v>0.41639876894943945</v>
      </c>
      <c r="AH878" s="15">
        <v>0.25672371638141805</v>
      </c>
      <c r="AI878" s="5">
        <v>3.6528925619834713</v>
      </c>
      <c r="AJ878" s="15">
        <v>16.875555555555554</v>
      </c>
      <c r="AK878" s="15">
        <v>15.820833333333333</v>
      </c>
      <c r="AL878" s="15">
        <v>13.152173913043478</v>
      </c>
      <c r="AM878" s="15">
        <v>0.47138423339540658</v>
      </c>
      <c r="AN878" s="15">
        <v>3.0547063555913114</v>
      </c>
      <c r="AO878" s="15">
        <v>1.0217976318622173</v>
      </c>
      <c r="AP878" s="15">
        <v>11.8513088666617</v>
      </c>
      <c r="AQ878" s="15">
        <v>8.0912574465695482</v>
      </c>
      <c r="AR878" s="15">
        <v>1.9126752072577977</v>
      </c>
      <c r="AS878" s="15">
        <v>1.440357050835779</v>
      </c>
      <c r="AT878" s="14">
        <v>0</v>
      </c>
      <c r="AU878" s="14">
        <v>0</v>
      </c>
      <c r="AV878" s="12">
        <v>0.442</v>
      </c>
      <c r="AW878" s="12">
        <v>0.18100000000000002</v>
      </c>
      <c r="AX878" s="12">
        <v>0.127</v>
      </c>
      <c r="AY878" s="12">
        <v>0.11699999999999999</v>
      </c>
      <c r="AZ878" s="14">
        <v>0.35799999999999998</v>
      </c>
      <c r="BA878" s="14">
        <v>6.8000000000000005E-2</v>
      </c>
      <c r="BB878" s="14">
        <v>0.20425531914893616</v>
      </c>
      <c r="BC878" s="14">
        <v>0.10836823407757676</v>
      </c>
      <c r="BD878" s="14">
        <v>6.5023028989433754E-2</v>
      </c>
      <c r="BE878" s="14">
        <v>0.12235888372225658</v>
      </c>
      <c r="BF878" s="14">
        <v>0.29829545454545453</v>
      </c>
      <c r="BG878" s="14">
        <v>0.1366</v>
      </c>
      <c r="BH878" s="13">
        <v>22.5</v>
      </c>
      <c r="BI878" s="13">
        <v>24</v>
      </c>
      <c r="BJ878" s="13">
        <v>44.2</v>
      </c>
      <c r="BK878" s="13">
        <v>45.162663981884904</v>
      </c>
      <c r="BL878" s="13">
        <v>371.6</v>
      </c>
      <c r="BM878" s="13">
        <v>369.1</v>
      </c>
      <c r="BN878" s="13">
        <v>62.8</v>
      </c>
      <c r="BO878" s="13">
        <v>66.149999999999991</v>
      </c>
      <c r="BP878" s="13">
        <v>31.690846600924917</v>
      </c>
      <c r="BQ878" s="13">
        <v>0</v>
      </c>
      <c r="BR878" s="13">
        <v>0</v>
      </c>
      <c r="BS878" s="13">
        <v>-20.6</v>
      </c>
      <c r="BT878" s="14">
        <v>-0.65002996794029411</v>
      </c>
      <c r="BU878" s="13">
        <v>52.290846600924922</v>
      </c>
      <c r="BV878" s="13">
        <v>44.6</v>
      </c>
      <c r="BW878" s="13">
        <v>44.6</v>
      </c>
      <c r="BX878" s="13">
        <v>117.5</v>
      </c>
      <c r="BY878" s="13">
        <v>292.43668009057552</v>
      </c>
      <c r="BZ878" s="13">
        <v>124.3</v>
      </c>
      <c r="CA878" s="13">
        <v>279.8366800905755</v>
      </c>
      <c r="CB878" s="13">
        <v>0</v>
      </c>
      <c r="CC878" s="15">
        <v>0.42099999999999999</v>
      </c>
      <c r="CD878" s="15">
        <v>0.71499999999999997</v>
      </c>
      <c r="CE878" s="15">
        <v>0.36</v>
      </c>
      <c r="CF878" s="15">
        <v>0.24558116480117828</v>
      </c>
      <c r="CG878" s="15">
        <v>0.84847200618877816</v>
      </c>
      <c r="CH878" s="13">
        <v>29.133333333333333</v>
      </c>
      <c r="CI878" s="13">
        <v>11.938888888888888</v>
      </c>
      <c r="CJ878" s="13">
        <v>0</v>
      </c>
      <c r="CK878" s="12">
        <f t="shared" si="26"/>
        <v>0</v>
      </c>
      <c r="CL878" s="36">
        <f t="shared" si="27"/>
        <v>1.3279174119694503</v>
      </c>
      <c r="CM878" s="13">
        <v>35.200000000000003</v>
      </c>
      <c r="CN878" s="13">
        <v>10.5</v>
      </c>
      <c r="CO878" s="13">
        <v>24</v>
      </c>
      <c r="CP878" s="13">
        <v>379.7</v>
      </c>
      <c r="CQ878" s="13">
        <v>66.149999999999991</v>
      </c>
      <c r="CR878" s="13">
        <v>535.23668009057553</v>
      </c>
      <c r="CS878" s="13" t="s">
        <v>7128</v>
      </c>
      <c r="CT878" s="13">
        <v>1.1779999999999999</v>
      </c>
      <c r="CU878" s="13">
        <v>44.568263981884904</v>
      </c>
      <c r="CV878" s="13">
        <v>281.0146800905755</v>
      </c>
      <c r="CW878" s="13">
        <v>62.8</v>
      </c>
      <c r="CX878" s="12">
        <v>0.19721936668969817</v>
      </c>
      <c r="CY878" s="12">
        <v>0.10651290803804249</v>
      </c>
      <c r="CZ878" s="15">
        <v>8.522877071505981</v>
      </c>
      <c r="DA878" s="20"/>
      <c r="DB878" s="20"/>
    </row>
    <row r="879" spans="1:106" ht="24">
      <c r="A879" s="8" t="s">
        <v>5127</v>
      </c>
      <c r="B879" s="8" t="s">
        <v>5128</v>
      </c>
      <c r="C879" s="9" t="s">
        <v>7148</v>
      </c>
      <c r="D879" s="9" t="s">
        <v>7126</v>
      </c>
      <c r="E879" s="10" t="s">
        <v>7127</v>
      </c>
      <c r="F879" s="10" t="s">
        <v>7126</v>
      </c>
      <c r="G879" s="11">
        <v>0.67</v>
      </c>
      <c r="H879" s="11">
        <v>0.67029204937173359</v>
      </c>
      <c r="I879" s="12">
        <v>9.0499999999999997E-2</v>
      </c>
      <c r="J879" s="12">
        <v>0.1171614304681419</v>
      </c>
      <c r="K879" s="12">
        <v>4.7E-2</v>
      </c>
      <c r="L879" s="12">
        <v>0.10350000000000001</v>
      </c>
      <c r="M879" s="12">
        <v>6.8320350000000002E-2</v>
      </c>
      <c r="N879" s="12">
        <v>0.11713895642937645</v>
      </c>
      <c r="O879" s="12">
        <v>-7.4178974327791011E-2</v>
      </c>
      <c r="P879" s="12">
        <v>-8.3420549932141985E-2</v>
      </c>
      <c r="Q879" s="13">
        <v>117.3</v>
      </c>
      <c r="R879" s="13">
        <v>0</v>
      </c>
      <c r="S879" s="13">
        <v>5.3999999999999999E-2</v>
      </c>
      <c r="T879" s="13">
        <v>5.3999999999999999E-2</v>
      </c>
      <c r="U879" s="13">
        <v>117.354</v>
      </c>
      <c r="V879" s="13">
        <v>0.19400000000000001</v>
      </c>
      <c r="W879" s="13">
        <v>117.16</v>
      </c>
      <c r="X879" s="14">
        <v>1.653117916730576E-3</v>
      </c>
      <c r="Y879" s="15">
        <v>0.20414320193081256</v>
      </c>
      <c r="Z879" s="14">
        <v>8.6900547151593163E-3</v>
      </c>
      <c r="AA879" s="14">
        <v>4.6014622424459325E-4</v>
      </c>
      <c r="AB879" s="14">
        <v>8.7662337662337657E-3</v>
      </c>
      <c r="AC879" s="14">
        <v>4.6035805626598467E-4</v>
      </c>
      <c r="AD879" s="13">
        <v>0.47199999999999998</v>
      </c>
      <c r="AE879" s="15">
        <v>-0.10469444444444445</v>
      </c>
      <c r="AF879" s="14">
        <v>6.3245553203367583E-2</v>
      </c>
      <c r="AG879" s="14">
        <v>0.84432813526495731</v>
      </c>
      <c r="AH879" s="15">
        <v>0.485611510791367</v>
      </c>
      <c r="AI879" s="5" t="s">
        <v>7128</v>
      </c>
      <c r="AJ879" s="15">
        <v>598.46938775510205</v>
      </c>
      <c r="AK879" s="15">
        <v>598.46938775510205</v>
      </c>
      <c r="AL879" s="15" t="s">
        <v>7128</v>
      </c>
      <c r="AM879" s="15" t="s">
        <v>7128</v>
      </c>
      <c r="AN879" s="15">
        <v>19.04220779220779</v>
      </c>
      <c r="AO879" s="15">
        <v>216.0220994475138</v>
      </c>
      <c r="AP879" s="15">
        <v>681.1627906976745</v>
      </c>
      <c r="AQ879" s="15">
        <v>440.45112781954884</v>
      </c>
      <c r="AR879" s="15">
        <v>19.461794019933553</v>
      </c>
      <c r="AS879" s="15">
        <v>215.76427255985266</v>
      </c>
      <c r="AT879" s="14">
        <v>0</v>
      </c>
      <c r="AU879" s="14">
        <v>0</v>
      </c>
      <c r="AV879" s="12">
        <v>-0.253</v>
      </c>
      <c r="AW879" s="12">
        <v>-6.1500000000000006E-2</v>
      </c>
      <c r="AX879" s="12">
        <v>3.73E-2</v>
      </c>
      <c r="AY879" s="12">
        <v>0.30399999999999999</v>
      </c>
      <c r="AZ879" s="14" t="s">
        <v>7128</v>
      </c>
      <c r="BA879" s="14" t="s">
        <v>7128</v>
      </c>
      <c r="BB879" s="14">
        <v>4.2982456140350886E-2</v>
      </c>
      <c r="BC879" s="14">
        <v>3.3718406497234475E-2</v>
      </c>
      <c r="BD879" s="14">
        <v>0.36095764272559849</v>
      </c>
      <c r="BE879" s="14">
        <v>0.31675874769797419</v>
      </c>
      <c r="BF879" s="14">
        <v>5.3140096618357488E-2</v>
      </c>
      <c r="BG879" s="14">
        <v>5.9500000000000004E-2</v>
      </c>
      <c r="BH879" s="13">
        <v>0.19600000000000001</v>
      </c>
      <c r="BI879" s="13">
        <v>0.19600000000000001</v>
      </c>
      <c r="BJ879" s="13">
        <v>0.17199999999999999</v>
      </c>
      <c r="BK879" s="13">
        <v>0.17199999999999999</v>
      </c>
      <c r="BL879" s="13">
        <v>0.54300000000000004</v>
      </c>
      <c r="BM879" s="13">
        <v>0.54300000000000004</v>
      </c>
      <c r="BN879" s="13">
        <v>0.26600000000000001</v>
      </c>
      <c r="BO879" s="13">
        <v>0.26600000000000001</v>
      </c>
      <c r="BP879" s="13">
        <v>0.1628599033816425</v>
      </c>
      <c r="BQ879" s="13">
        <v>0</v>
      </c>
      <c r="BR879" s="13">
        <v>0</v>
      </c>
      <c r="BS879" s="13">
        <v>-0.27100000000000002</v>
      </c>
      <c r="BT879" s="14">
        <v>-1.6640068818224967</v>
      </c>
      <c r="BU879" s="13">
        <v>0.43385990338164249</v>
      </c>
      <c r="BV879" s="13">
        <v>0.46700000000000003</v>
      </c>
      <c r="BW879" s="13">
        <v>0.46700000000000003</v>
      </c>
      <c r="BX879" s="13">
        <v>4.5599999999999996</v>
      </c>
      <c r="BY879" s="13">
        <v>4.8299999999999992</v>
      </c>
      <c r="BZ879" s="13">
        <v>6.16</v>
      </c>
      <c r="CA879" s="13">
        <v>6.0200000000000005</v>
      </c>
      <c r="CB879" s="13">
        <v>0</v>
      </c>
      <c r="CC879" s="15">
        <v>0.35599999999999998</v>
      </c>
      <c r="CD879" s="15">
        <v>-0.83699999999999997</v>
      </c>
      <c r="CE879" s="15">
        <v>0.36</v>
      </c>
      <c r="CF879" s="15" t="s">
        <v>7128</v>
      </c>
      <c r="CG879" s="15" t="s">
        <v>7128</v>
      </c>
      <c r="CH879" s="13" t="s">
        <v>7128</v>
      </c>
      <c r="CI879" s="13" t="s">
        <v>7128</v>
      </c>
      <c r="CJ879" s="13">
        <v>0</v>
      </c>
      <c r="CK879" s="12">
        <f t="shared" si="26"/>
        <v>0</v>
      </c>
      <c r="CL879" s="36">
        <f t="shared" si="27"/>
        <v>9.0199335548172763E-2</v>
      </c>
      <c r="CM879" s="13">
        <v>0.20699999999999999</v>
      </c>
      <c r="CN879" s="13">
        <v>1.0999999999999999E-2</v>
      </c>
      <c r="CO879" s="13">
        <v>0.19600000000000001</v>
      </c>
      <c r="CP879" s="13">
        <v>117.3</v>
      </c>
      <c r="CQ879" s="13">
        <v>0.26600000000000001</v>
      </c>
      <c r="CR879" s="13">
        <v>117.16</v>
      </c>
      <c r="CS879" s="13" t="s">
        <v>7128</v>
      </c>
      <c r="CT879" s="13">
        <v>0</v>
      </c>
      <c r="CU879" s="13">
        <v>0.17199999999999999</v>
      </c>
      <c r="CV879" s="13">
        <v>6.0200000000000005</v>
      </c>
      <c r="CW879" s="13">
        <v>0.26600000000000001</v>
      </c>
      <c r="CX879" s="12">
        <v>4.2982456140350886E-2</v>
      </c>
      <c r="CY879" s="12">
        <v>3.3718406497234475E-2</v>
      </c>
      <c r="CZ879" s="15">
        <v>440.45112781954884</v>
      </c>
      <c r="DA879" s="20"/>
      <c r="DB879" s="20"/>
    </row>
    <row r="880" spans="1:106">
      <c r="A880" s="8" t="s">
        <v>1397</v>
      </c>
      <c r="B880" s="8" t="s">
        <v>1398</v>
      </c>
      <c r="C880" s="9" t="s">
        <v>7161</v>
      </c>
      <c r="D880" s="9" t="s">
        <v>7126</v>
      </c>
      <c r="E880" s="10" t="s">
        <v>7127</v>
      </c>
      <c r="F880" s="10" t="s">
        <v>7126</v>
      </c>
      <c r="G880" s="11">
        <v>0.75</v>
      </c>
      <c r="H880" s="11">
        <v>0.75</v>
      </c>
      <c r="I880" s="12">
        <v>9.0499999999999997E-2</v>
      </c>
      <c r="J880" s="12">
        <v>0.12437499999999999</v>
      </c>
      <c r="K880" s="12">
        <v>4.1999999999999996E-2</v>
      </c>
      <c r="L880" s="12">
        <v>9.8500000000000004E-2</v>
      </c>
      <c r="M880" s="12">
        <v>6.5019850000000004E-2</v>
      </c>
      <c r="N880" s="12">
        <v>0.12437499999999999</v>
      </c>
      <c r="O880" s="12" t="s">
        <v>7128</v>
      </c>
      <c r="P880" s="12" t="s">
        <v>7128</v>
      </c>
      <c r="Q880" s="13">
        <v>37</v>
      </c>
      <c r="R880" s="13">
        <v>0</v>
      </c>
      <c r="S880" s="13">
        <v>0</v>
      </c>
      <c r="T880" s="13">
        <v>0</v>
      </c>
      <c r="U880" s="13">
        <v>37</v>
      </c>
      <c r="V880" s="13">
        <v>0</v>
      </c>
      <c r="W880" s="13">
        <v>37</v>
      </c>
      <c r="X880" s="14">
        <v>0</v>
      </c>
      <c r="Y880" s="15">
        <v>0.11091127098321342</v>
      </c>
      <c r="Z880" s="14" t="s">
        <v>7128</v>
      </c>
      <c r="AA880" s="14">
        <v>0</v>
      </c>
      <c r="AB880" s="14" t="s">
        <v>7128</v>
      </c>
      <c r="AC880" s="14">
        <v>0</v>
      </c>
      <c r="AD880" s="13">
        <v>0.44400000000000001</v>
      </c>
      <c r="AE880" s="15">
        <v>2.499222222222222</v>
      </c>
      <c r="AF880" s="14">
        <v>0.1</v>
      </c>
      <c r="AG880" s="14">
        <v>0.71399999999999986</v>
      </c>
      <c r="AH880" s="15">
        <v>0.39588688946015427</v>
      </c>
      <c r="AI880" s="5">
        <v>1.057335581787521</v>
      </c>
      <c r="AJ880" s="15">
        <v>60.260586319218241</v>
      </c>
      <c r="AK880" s="15">
        <v>60.260586319218241</v>
      </c>
      <c r="AL880" s="15" t="s">
        <v>7128</v>
      </c>
      <c r="AM880" s="15" t="s">
        <v>7128</v>
      </c>
      <c r="AN880" s="15" t="s">
        <v>7128</v>
      </c>
      <c r="AO880" s="15">
        <v>0.26038001407459538</v>
      </c>
      <c r="AP880" s="15">
        <v>5.9011164274322176</v>
      </c>
      <c r="AQ880" s="15">
        <v>3.3333333333333335</v>
      </c>
      <c r="AR880" s="15" t="s">
        <v>7128</v>
      </c>
      <c r="AS880" s="15">
        <v>0.26038001407459538</v>
      </c>
      <c r="AT880" s="14">
        <v>0</v>
      </c>
      <c r="AU880" s="14">
        <v>0</v>
      </c>
      <c r="AV880" s="12" t="s">
        <v>7128</v>
      </c>
      <c r="AW880" s="12">
        <v>-0.32700000000000001</v>
      </c>
      <c r="AX880" s="12">
        <v>8.2799999999999999E-2</v>
      </c>
      <c r="AY880" s="12">
        <v>0.17600000000000002</v>
      </c>
      <c r="AZ880" s="14" t="s">
        <v>7128</v>
      </c>
      <c r="BA880" s="14" t="s">
        <v>7128</v>
      </c>
      <c r="BB880" s="14" t="s">
        <v>7128</v>
      </c>
      <c r="BC880" s="14" t="s">
        <v>7128</v>
      </c>
      <c r="BD880" s="14">
        <v>4.3209007741027445E-3</v>
      </c>
      <c r="BE880" s="14">
        <v>4.4123856439127376E-2</v>
      </c>
      <c r="BF880" s="14">
        <v>0.21282051282051281</v>
      </c>
      <c r="BG880" s="14" t="s">
        <v>7128</v>
      </c>
      <c r="BH880" s="13">
        <v>0.61399999999999999</v>
      </c>
      <c r="BI880" s="13">
        <v>0.61399999999999999</v>
      </c>
      <c r="BJ880" s="13">
        <v>6.27</v>
      </c>
      <c r="BK880" s="13">
        <v>6.27</v>
      </c>
      <c r="BL880" s="13">
        <v>142.1</v>
      </c>
      <c r="BM880" s="13">
        <v>142.1</v>
      </c>
      <c r="BN880" s="13">
        <v>11.1</v>
      </c>
      <c r="BO880" s="13">
        <v>11.1</v>
      </c>
      <c r="BP880" s="13">
        <v>4.9356153846153843</v>
      </c>
      <c r="BQ880" s="13">
        <v>0</v>
      </c>
      <c r="BR880" s="13">
        <v>0</v>
      </c>
      <c r="BS880" s="13">
        <v>-5.14</v>
      </c>
      <c r="BT880" s="14">
        <v>-1.0414101585025637</v>
      </c>
      <c r="BU880" s="13">
        <v>10.075615384615384</v>
      </c>
      <c r="BV880" s="13">
        <v>5.7539999999999996</v>
      </c>
      <c r="BW880" s="13">
        <v>5.7539999999999996</v>
      </c>
      <c r="BX880" s="13">
        <v>0</v>
      </c>
      <c r="BY880" s="13">
        <v>0</v>
      </c>
      <c r="BZ880" s="13">
        <v>0</v>
      </c>
      <c r="CA880" s="13">
        <v>0</v>
      </c>
      <c r="CB880" s="13">
        <v>0</v>
      </c>
      <c r="CC880" s="15">
        <v>0.47599999999999998</v>
      </c>
      <c r="CD880" s="15">
        <v>1.76</v>
      </c>
      <c r="CE880" s="15">
        <v>0.36</v>
      </c>
      <c r="CF880" s="15" t="s">
        <v>7128</v>
      </c>
      <c r="CG880" s="15" t="s">
        <v>7128</v>
      </c>
      <c r="CH880" s="13" t="s">
        <v>7128</v>
      </c>
      <c r="CI880" s="13" t="s">
        <v>7128</v>
      </c>
      <c r="CJ880" s="13">
        <v>0</v>
      </c>
      <c r="CK880" s="12">
        <f t="shared" si="26"/>
        <v>0</v>
      </c>
      <c r="CL880" s="36" t="str">
        <f t="shared" si="27"/>
        <v>NA</v>
      </c>
      <c r="CM880" s="13">
        <v>0.78</v>
      </c>
      <c r="CN880" s="13">
        <v>0.16600000000000001</v>
      </c>
      <c r="CO880" s="13">
        <v>0.61399999999999999</v>
      </c>
      <c r="CP880" s="13">
        <v>37</v>
      </c>
      <c r="CQ880" s="13">
        <v>11.1</v>
      </c>
      <c r="CR880" s="13">
        <v>37</v>
      </c>
      <c r="CS880" s="13" t="s">
        <v>7128</v>
      </c>
      <c r="CT880" s="13">
        <v>0</v>
      </c>
      <c r="CU880" s="13">
        <v>6.27</v>
      </c>
      <c r="CV880" s="13">
        <v>0</v>
      </c>
      <c r="CW880" s="13">
        <v>11.1</v>
      </c>
      <c r="CX880" s="12" t="s">
        <v>7128</v>
      </c>
      <c r="CY880" s="12" t="s">
        <v>7128</v>
      </c>
      <c r="CZ880" s="15">
        <v>3.3333333333333335</v>
      </c>
      <c r="DA880" s="20"/>
      <c r="DB880" s="20"/>
    </row>
    <row r="881" spans="1:106">
      <c r="A881" s="8" t="s">
        <v>4071</v>
      </c>
      <c r="B881" s="8" t="s">
        <v>4072</v>
      </c>
      <c r="C881" s="9" t="s">
        <v>7179</v>
      </c>
      <c r="D881" s="9" t="s">
        <v>7126</v>
      </c>
      <c r="E881" s="10" t="s">
        <v>7127</v>
      </c>
      <c r="F881" s="10" t="s">
        <v>7126</v>
      </c>
      <c r="G881" s="11">
        <v>0.79</v>
      </c>
      <c r="H881" s="11">
        <v>0.79</v>
      </c>
      <c r="I881" s="12">
        <v>9.0499999999999997E-2</v>
      </c>
      <c r="J881" s="12">
        <v>0.127995</v>
      </c>
      <c r="K881" s="12">
        <v>3.6999999999999998E-2</v>
      </c>
      <c r="L881" s="12">
        <v>9.35E-2</v>
      </c>
      <c r="M881" s="12">
        <v>6.1719349999999999E-2</v>
      </c>
      <c r="N881" s="12">
        <v>0.127995</v>
      </c>
      <c r="O881" s="12" t="s">
        <v>7128</v>
      </c>
      <c r="P881" s="12" t="s">
        <v>7128</v>
      </c>
      <c r="Q881" s="13">
        <v>5.81</v>
      </c>
      <c r="R881" s="13">
        <v>0</v>
      </c>
      <c r="S881" s="13">
        <v>0</v>
      </c>
      <c r="T881" s="13">
        <v>0</v>
      </c>
      <c r="U881" s="13">
        <v>5.81</v>
      </c>
      <c r="V881" s="13">
        <v>0</v>
      </c>
      <c r="W881" s="13">
        <v>5.81</v>
      </c>
      <c r="X881" s="14">
        <v>0</v>
      </c>
      <c r="Y881" s="15">
        <v>4.8076923076923073E-2</v>
      </c>
      <c r="Z881" s="14" t="s">
        <v>7128</v>
      </c>
      <c r="AA881" s="14">
        <v>0</v>
      </c>
      <c r="AB881" s="14" t="s">
        <v>7128</v>
      </c>
      <c r="AC881" s="14">
        <v>0</v>
      </c>
      <c r="AD881" s="13">
        <v>0.56100000000000005</v>
      </c>
      <c r="AE881" s="15">
        <v>1.6908888888888891</v>
      </c>
      <c r="AF881" s="14">
        <v>0.1</v>
      </c>
      <c r="AG881" s="14">
        <v>0.62399999999999989</v>
      </c>
      <c r="AH881" s="15">
        <v>0.38861386138613868</v>
      </c>
      <c r="AI881" s="5">
        <v>1.8705882352941174</v>
      </c>
      <c r="AJ881" s="15">
        <v>69.999999999999986</v>
      </c>
      <c r="AK881" s="15">
        <v>69.999999999999986</v>
      </c>
      <c r="AL881" s="15" t="s">
        <v>7128</v>
      </c>
      <c r="AM881" s="15" t="s">
        <v>7128</v>
      </c>
      <c r="AN881" s="15" t="s">
        <v>7128</v>
      </c>
      <c r="AO881" s="15">
        <v>1.0356506238859178</v>
      </c>
      <c r="AP881" s="15">
        <v>36.540880503144649</v>
      </c>
      <c r="AQ881" s="15">
        <v>8.9384615384615369</v>
      </c>
      <c r="AR881" s="15" t="s">
        <v>7128</v>
      </c>
      <c r="AS881" s="15">
        <v>1.0356506238859178</v>
      </c>
      <c r="AT881" s="14">
        <v>0</v>
      </c>
      <c r="AU881" s="14">
        <v>0</v>
      </c>
      <c r="AV881" s="12">
        <v>-0.52200000000000002</v>
      </c>
      <c r="AW881" s="12">
        <v>-0.26899999999999996</v>
      </c>
      <c r="AX881" s="12">
        <v>-0.14599999999999999</v>
      </c>
      <c r="AY881" s="12">
        <v>0.10400000000000001</v>
      </c>
      <c r="AZ881" s="14" t="s">
        <v>7128</v>
      </c>
      <c r="BA881" s="14" t="s">
        <v>7128</v>
      </c>
      <c r="BB881" s="14" t="s">
        <v>7128</v>
      </c>
      <c r="BC881" s="14" t="s">
        <v>7128</v>
      </c>
      <c r="BD881" s="14">
        <v>1.4795008912655972E-2</v>
      </c>
      <c r="BE881" s="14">
        <v>2.834224598930481E-2</v>
      </c>
      <c r="BF881" s="14">
        <v>0.5</v>
      </c>
      <c r="BG881" s="14">
        <v>1.4199999999999999E-2</v>
      </c>
      <c r="BH881" s="13">
        <v>8.3000000000000004E-2</v>
      </c>
      <c r="BI881" s="13">
        <v>8.3000000000000004E-2</v>
      </c>
      <c r="BJ881" s="13">
        <v>0.159</v>
      </c>
      <c r="BK881" s="13">
        <v>0.159</v>
      </c>
      <c r="BL881" s="13">
        <v>5.61</v>
      </c>
      <c r="BM881" s="13">
        <v>5.61</v>
      </c>
      <c r="BN881" s="13">
        <v>0.65</v>
      </c>
      <c r="BO881" s="13">
        <v>0.65</v>
      </c>
      <c r="BP881" s="13">
        <v>7.9500000000000001E-2</v>
      </c>
      <c r="BQ881" s="13">
        <v>0</v>
      </c>
      <c r="BR881" s="13">
        <v>0</v>
      </c>
      <c r="BS881" s="13">
        <v>-0.54500000000000004</v>
      </c>
      <c r="BT881" s="14">
        <v>-6.8553459119496862</v>
      </c>
      <c r="BU881" s="13">
        <v>0.62450000000000006</v>
      </c>
      <c r="BV881" s="13">
        <v>0.628</v>
      </c>
      <c r="BW881" s="13">
        <v>0.628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5">
        <v>0.41599999999999998</v>
      </c>
      <c r="CD881" s="15" t="s">
        <v>7128</v>
      </c>
      <c r="CE881" s="15">
        <v>0.36</v>
      </c>
      <c r="CF881" s="15" t="s">
        <v>7128</v>
      </c>
      <c r="CG881" s="15" t="s">
        <v>7128</v>
      </c>
      <c r="CH881" s="13" t="s">
        <v>7128</v>
      </c>
      <c r="CI881" s="13" t="s">
        <v>7128</v>
      </c>
      <c r="CJ881" s="13">
        <v>0</v>
      </c>
      <c r="CK881" s="12">
        <f t="shared" si="26"/>
        <v>0</v>
      </c>
      <c r="CL881" s="36" t="str">
        <f t="shared" si="27"/>
        <v>NA</v>
      </c>
      <c r="CM881" s="13">
        <v>0.185</v>
      </c>
      <c r="CN881" s="13">
        <v>0.10199999999999999</v>
      </c>
      <c r="CO881" s="13">
        <v>8.3000000000000004E-2</v>
      </c>
      <c r="CP881" s="13">
        <v>5.81</v>
      </c>
      <c r="CQ881" s="13">
        <v>0.65</v>
      </c>
      <c r="CR881" s="13">
        <v>5.81</v>
      </c>
      <c r="CS881" s="13" t="s">
        <v>7128</v>
      </c>
      <c r="CT881" s="13">
        <v>0</v>
      </c>
      <c r="CU881" s="13">
        <v>0.159</v>
      </c>
      <c r="CV881" s="13">
        <v>0</v>
      </c>
      <c r="CW881" s="13">
        <v>0.65</v>
      </c>
      <c r="CX881" s="12" t="s">
        <v>7128</v>
      </c>
      <c r="CY881" s="12" t="s">
        <v>7128</v>
      </c>
      <c r="CZ881" s="15">
        <v>8.9384615384615369</v>
      </c>
      <c r="DA881" s="20"/>
      <c r="DB881" s="20"/>
    </row>
    <row r="882" spans="1:106">
      <c r="A882" s="8" t="s">
        <v>6879</v>
      </c>
      <c r="B882" s="8" t="s">
        <v>6880</v>
      </c>
      <c r="C882" s="9" t="s">
        <v>7141</v>
      </c>
      <c r="D882" s="9" t="s">
        <v>7126</v>
      </c>
      <c r="E882" s="10" t="s">
        <v>7127</v>
      </c>
      <c r="F882" s="10" t="s">
        <v>7126</v>
      </c>
      <c r="G882" s="11">
        <v>0.73</v>
      </c>
      <c r="H882" s="11">
        <v>0.73</v>
      </c>
      <c r="I882" s="12">
        <v>9.0499999999999997E-2</v>
      </c>
      <c r="J882" s="12">
        <v>0.12256500000000001</v>
      </c>
      <c r="K882" s="12">
        <v>2.7E-2</v>
      </c>
      <c r="L882" s="12">
        <v>8.3500000000000005E-2</v>
      </c>
      <c r="M882" s="12">
        <v>5.5118350000000003E-2</v>
      </c>
      <c r="N882" s="12">
        <v>0.12256500000000001</v>
      </c>
      <c r="O882" s="12">
        <v>-9.9218696498054482E-2</v>
      </c>
      <c r="P882" s="12">
        <v>-0.14883757799671593</v>
      </c>
      <c r="Q882" s="13">
        <v>0.45400000000000001</v>
      </c>
      <c r="R882" s="13">
        <v>0</v>
      </c>
      <c r="S882" s="13">
        <v>0</v>
      </c>
      <c r="T882" s="13">
        <v>0</v>
      </c>
      <c r="U882" s="13">
        <v>0.45400000000000001</v>
      </c>
      <c r="V882" s="13">
        <v>3.0000000000000001E-3</v>
      </c>
      <c r="W882" s="13">
        <v>0.45100000000000001</v>
      </c>
      <c r="X882" s="14">
        <v>6.6079295154185024E-3</v>
      </c>
      <c r="Y882" s="15">
        <v>2.8571428571428571E-2</v>
      </c>
      <c r="Z882" s="14">
        <v>0</v>
      </c>
      <c r="AA882" s="14">
        <v>0</v>
      </c>
      <c r="AB882" s="14">
        <v>0</v>
      </c>
      <c r="AC882" s="14">
        <v>0</v>
      </c>
      <c r="AD882" s="13">
        <v>5.1999999999999998E-2</v>
      </c>
      <c r="AE882" s="15">
        <v>1.3763611111111111</v>
      </c>
      <c r="AF882" s="14">
        <v>0.38600518131237566</v>
      </c>
      <c r="AG882" s="14">
        <v>9.5983167567943076E-2</v>
      </c>
      <c r="AH882" s="15">
        <v>9.5238095238095333E-3</v>
      </c>
      <c r="AI882" s="5" t="s">
        <v>7128</v>
      </c>
      <c r="AJ882" s="15">
        <v>75.666666666666671</v>
      </c>
      <c r="AK882" s="15">
        <v>75.666666666666671</v>
      </c>
      <c r="AL882" s="15" t="s">
        <v>7128</v>
      </c>
      <c r="AM882" s="15" t="s">
        <v>7128</v>
      </c>
      <c r="AN882" s="15">
        <v>1.8015873015873016</v>
      </c>
      <c r="AO882" s="15" t="s">
        <v>7128</v>
      </c>
      <c r="AP882" s="15" t="s">
        <v>7128</v>
      </c>
      <c r="AQ882" s="15" t="s">
        <v>7128</v>
      </c>
      <c r="AR882" s="15">
        <v>1.8112449799196788</v>
      </c>
      <c r="AS882" s="15" t="s">
        <v>7128</v>
      </c>
      <c r="AT882" s="14">
        <v>0</v>
      </c>
      <c r="AU882" s="14">
        <v>0</v>
      </c>
      <c r="AV882" s="12" t="s">
        <v>7128</v>
      </c>
      <c r="AW882" s="12">
        <v>0.26300000000000001</v>
      </c>
      <c r="AX882" s="12" t="s">
        <v>7128</v>
      </c>
      <c r="AY882" s="12" t="s">
        <v>7128</v>
      </c>
      <c r="AZ882" s="14" t="s">
        <v>7128</v>
      </c>
      <c r="BA882" s="14" t="s">
        <v>7128</v>
      </c>
      <c r="BB882" s="14">
        <v>2.3346303501945526E-2</v>
      </c>
      <c r="BC882" s="14">
        <v>-2.627257799671593E-2</v>
      </c>
      <c r="BD882" s="14" t="s">
        <v>7128</v>
      </c>
      <c r="BE882" s="14" t="s">
        <v>7128</v>
      </c>
      <c r="BF882" s="14">
        <v>0.14285714285714285</v>
      </c>
      <c r="BG882" s="14">
        <v>0.26350000000000001</v>
      </c>
      <c r="BH882" s="13">
        <v>6.0000000000000001E-3</v>
      </c>
      <c r="BI882" s="13">
        <v>6.0000000000000001E-3</v>
      </c>
      <c r="BJ882" s="13">
        <v>-8.0000000000000002E-3</v>
      </c>
      <c r="BK882" s="13">
        <v>-8.0000000000000002E-3</v>
      </c>
      <c r="BL882" s="13">
        <v>0</v>
      </c>
      <c r="BM882" s="13">
        <v>0</v>
      </c>
      <c r="BN882" s="13">
        <v>0</v>
      </c>
      <c r="BO882" s="13">
        <v>0</v>
      </c>
      <c r="BP882" s="13">
        <v>-6.8571428571428577E-3</v>
      </c>
      <c r="BQ882" s="13">
        <v>0</v>
      </c>
      <c r="BR882" s="13">
        <v>0</v>
      </c>
      <c r="BS882" s="13">
        <v>0</v>
      </c>
      <c r="BT882" s="14" t="s">
        <v>7128</v>
      </c>
      <c r="BU882" s="13">
        <v>-6.8571428571428577E-3</v>
      </c>
      <c r="BV882" s="13">
        <v>6.0000000000000001E-3</v>
      </c>
      <c r="BW882" s="13">
        <v>6.0000000000000001E-3</v>
      </c>
      <c r="BX882" s="13">
        <v>0.25700000000000001</v>
      </c>
      <c r="BY882" s="13">
        <v>0.26100000000000001</v>
      </c>
      <c r="BZ882" s="13">
        <v>0.252</v>
      </c>
      <c r="CA882" s="13">
        <v>0.249</v>
      </c>
      <c r="CB882" s="13">
        <v>0</v>
      </c>
      <c r="CC882" s="15">
        <v>0.247</v>
      </c>
      <c r="CD882" s="15" t="s">
        <v>7128</v>
      </c>
      <c r="CE882" s="15">
        <v>0.36</v>
      </c>
      <c r="CF882" s="15" t="s">
        <v>7128</v>
      </c>
      <c r="CG882" s="15" t="s">
        <v>7128</v>
      </c>
      <c r="CH882" s="13" t="s">
        <v>7128</v>
      </c>
      <c r="CI882" s="13" t="s">
        <v>7128</v>
      </c>
      <c r="CJ882" s="13">
        <v>0</v>
      </c>
      <c r="CK882" s="12">
        <f t="shared" si="26"/>
        <v>0</v>
      </c>
      <c r="CL882" s="36" t="str">
        <f t="shared" si="27"/>
        <v>NA</v>
      </c>
      <c r="CM882" s="13">
        <v>7.0000000000000001E-3</v>
      </c>
      <c r="CN882" s="13">
        <v>1E-3</v>
      </c>
      <c r="CO882" s="13">
        <v>6.0000000000000001E-3</v>
      </c>
      <c r="CP882" s="13">
        <v>0.45400000000000001</v>
      </c>
      <c r="CQ882" s="13" t="s">
        <v>7128</v>
      </c>
      <c r="CR882" s="13" t="s">
        <v>7128</v>
      </c>
      <c r="CS882" s="13" t="s">
        <v>7128</v>
      </c>
      <c r="CT882" s="13">
        <v>0</v>
      </c>
      <c r="CU882" s="13">
        <v>-8.0000000000000002E-3</v>
      </c>
      <c r="CV882" s="13">
        <v>0.249</v>
      </c>
      <c r="CW882" s="13">
        <v>0</v>
      </c>
      <c r="CX882" s="12">
        <v>2.3346303501945526E-2</v>
      </c>
      <c r="CY882" s="12">
        <v>-2.627257799671593E-2</v>
      </c>
      <c r="CZ882" s="15" t="s">
        <v>7128</v>
      </c>
      <c r="DA882" s="20"/>
      <c r="DB882" s="20"/>
    </row>
    <row r="883" spans="1:106">
      <c r="A883" s="8" t="s">
        <v>3813</v>
      </c>
      <c r="B883" s="8" t="s">
        <v>3814</v>
      </c>
      <c r="C883" s="9" t="s">
        <v>7162</v>
      </c>
      <c r="D883" s="9" t="s">
        <v>7126</v>
      </c>
      <c r="E883" s="10" t="s">
        <v>7127</v>
      </c>
      <c r="F883" s="10" t="s">
        <v>7126</v>
      </c>
      <c r="G883" s="11">
        <v>0.8</v>
      </c>
      <c r="H883" s="11">
        <v>0.8</v>
      </c>
      <c r="I883" s="12">
        <v>9.0499999999999997E-2</v>
      </c>
      <c r="J883" s="12">
        <v>0.12890000000000001</v>
      </c>
      <c r="K883" s="12">
        <v>4.7E-2</v>
      </c>
      <c r="L883" s="12">
        <v>0.10350000000000001</v>
      </c>
      <c r="M883" s="12">
        <v>6.8320350000000002E-2</v>
      </c>
      <c r="N883" s="12">
        <v>0.12890000000000001</v>
      </c>
      <c r="O883" s="12">
        <v>-0.35032857142857143</v>
      </c>
      <c r="P883" s="12">
        <v>-0.16870919340849957</v>
      </c>
      <c r="Q883" s="13">
        <v>2.4500000000000002</v>
      </c>
      <c r="R883" s="13">
        <v>0</v>
      </c>
      <c r="S883" s="13">
        <v>0</v>
      </c>
      <c r="T883" s="13">
        <v>0</v>
      </c>
      <c r="U883" s="13">
        <v>2.4500000000000002</v>
      </c>
      <c r="V883" s="13">
        <v>0</v>
      </c>
      <c r="W883" s="13">
        <v>2.4500000000000002</v>
      </c>
      <c r="X883" s="14">
        <v>0</v>
      </c>
      <c r="Y883" s="15">
        <v>5.2447552447552448E-2</v>
      </c>
      <c r="Z883" s="14" t="s">
        <v>7128</v>
      </c>
      <c r="AA883" s="14">
        <v>0</v>
      </c>
      <c r="AB883" s="14" t="s">
        <v>7128</v>
      </c>
      <c r="AC883" s="14">
        <v>0</v>
      </c>
      <c r="AD883" s="13">
        <v>8.5999999999999993E-2</v>
      </c>
      <c r="AE883" s="15">
        <v>0.15466666666666676</v>
      </c>
      <c r="AF883" s="14">
        <v>4.4721359549995794E-2</v>
      </c>
      <c r="AG883" s="14" t="s">
        <v>7128</v>
      </c>
      <c r="AH883" s="15">
        <v>0.42727272727272725</v>
      </c>
      <c r="AI883" s="5" t="s">
        <v>7128</v>
      </c>
      <c r="AJ883" s="15" t="s">
        <v>7128</v>
      </c>
      <c r="AK883" s="15" t="s">
        <v>7128</v>
      </c>
      <c r="AL883" s="15" t="s">
        <v>7128</v>
      </c>
      <c r="AM883" s="15" t="s">
        <v>7128</v>
      </c>
      <c r="AN883" s="15" t="s">
        <v>7128</v>
      </c>
      <c r="AO883" s="15">
        <v>0.30321782178217821</v>
      </c>
      <c r="AP883" s="15" t="s">
        <v>7128</v>
      </c>
      <c r="AQ883" s="15">
        <v>15.806451612903228</v>
      </c>
      <c r="AR883" s="15" t="s">
        <v>7128</v>
      </c>
      <c r="AS883" s="15">
        <v>0.30321782178217821</v>
      </c>
      <c r="AT883" s="14" t="s">
        <v>7128</v>
      </c>
      <c r="AU883" s="14">
        <v>0</v>
      </c>
      <c r="AV883" s="12" t="s">
        <v>7128</v>
      </c>
      <c r="AW883" s="12" t="s">
        <v>7128</v>
      </c>
      <c r="AX883" s="12">
        <v>-0.35200000000000004</v>
      </c>
      <c r="AY883" s="12">
        <v>-0.26500000000000001</v>
      </c>
      <c r="AZ883" s="14" t="s">
        <v>7128</v>
      </c>
      <c r="BA883" s="14" t="s">
        <v>7128</v>
      </c>
      <c r="BB883" s="14">
        <v>-0.22142857142857145</v>
      </c>
      <c r="BC883" s="14">
        <v>-3.9809193408499567E-2</v>
      </c>
      <c r="BD883" s="14">
        <v>-1.2277227722772277</v>
      </c>
      <c r="BE883" s="14">
        <v>-0.56806930693069302</v>
      </c>
      <c r="BF883" s="14">
        <v>0</v>
      </c>
      <c r="BG883" s="14">
        <v>0.3538</v>
      </c>
      <c r="BH883" s="13">
        <v>-9.92</v>
      </c>
      <c r="BI883" s="13">
        <v>-9.92</v>
      </c>
      <c r="BJ883" s="13">
        <v>-4.59</v>
      </c>
      <c r="BK883" s="13">
        <v>-4.59</v>
      </c>
      <c r="BL883" s="13">
        <v>8.08</v>
      </c>
      <c r="BM883" s="13">
        <v>8.08</v>
      </c>
      <c r="BN883" s="13">
        <v>0.155</v>
      </c>
      <c r="BO883" s="13">
        <v>0.155</v>
      </c>
      <c r="BP883" s="13">
        <v>-4.59</v>
      </c>
      <c r="BQ883" s="13">
        <v>0</v>
      </c>
      <c r="BR883" s="13">
        <v>0</v>
      </c>
      <c r="BS883" s="13">
        <v>-4.62</v>
      </c>
      <c r="BT883" s="14" t="s">
        <v>7128</v>
      </c>
      <c r="BU883" s="13">
        <v>3.0000000000000249E-2</v>
      </c>
      <c r="BV883" s="13">
        <v>-5.3</v>
      </c>
      <c r="BW883" s="13">
        <v>-5.3</v>
      </c>
      <c r="BX883" s="13">
        <v>44.8</v>
      </c>
      <c r="BY883" s="13">
        <v>115.3</v>
      </c>
      <c r="BZ883" s="13">
        <v>0</v>
      </c>
      <c r="CA883" s="13">
        <v>0</v>
      </c>
      <c r="CB883" s="13">
        <v>0</v>
      </c>
      <c r="CC883" s="15">
        <v>-0.30599999999999999</v>
      </c>
      <c r="CD883" s="15">
        <v>0.79</v>
      </c>
      <c r="CE883" s="15">
        <v>0.36</v>
      </c>
      <c r="CF883" s="15" t="s">
        <v>7128</v>
      </c>
      <c r="CG883" s="15" t="s">
        <v>7128</v>
      </c>
      <c r="CH883" s="13" t="s">
        <v>7128</v>
      </c>
      <c r="CI883" s="13" t="s">
        <v>7128</v>
      </c>
      <c r="CJ883" s="13">
        <v>0</v>
      </c>
      <c r="CK883" s="12">
        <f t="shared" si="26"/>
        <v>0</v>
      </c>
      <c r="CL883" s="36" t="str">
        <f t="shared" si="27"/>
        <v>NA</v>
      </c>
      <c r="CM883" s="13" t="s">
        <v>7128</v>
      </c>
      <c r="CN883" s="13" t="s">
        <v>7128</v>
      </c>
      <c r="CO883" s="13" t="s">
        <v>7128</v>
      </c>
      <c r="CP883" s="13" t="s">
        <v>7128</v>
      </c>
      <c r="CQ883" s="13">
        <v>0.155</v>
      </c>
      <c r="CR883" s="13">
        <v>2.4500000000000002</v>
      </c>
      <c r="CS883" s="13" t="s">
        <v>7128</v>
      </c>
      <c r="CT883" s="13">
        <v>0</v>
      </c>
      <c r="CU883" s="13">
        <v>-4.5944000000000003</v>
      </c>
      <c r="CV883" s="13">
        <v>0</v>
      </c>
      <c r="CW883" s="13">
        <v>0.155</v>
      </c>
      <c r="CX883" s="12">
        <v>-0.22152678571428575</v>
      </c>
      <c r="CY883" s="12">
        <v>-3.9847354726799657E-2</v>
      </c>
      <c r="CZ883" s="15">
        <v>15.806451612903228</v>
      </c>
      <c r="DA883" s="20"/>
      <c r="DB883" s="20"/>
    </row>
    <row r="884" spans="1:106">
      <c r="A884" s="8" t="s">
        <v>3937</v>
      </c>
      <c r="B884" s="8" t="s">
        <v>3938</v>
      </c>
      <c r="C884" s="9" t="s">
        <v>7141</v>
      </c>
      <c r="D884" s="9" t="s">
        <v>7126</v>
      </c>
      <c r="E884" s="10" t="s">
        <v>7127</v>
      </c>
      <c r="F884" s="10" t="s">
        <v>7126</v>
      </c>
      <c r="G884" s="11">
        <v>0.73</v>
      </c>
      <c r="H884" s="11">
        <v>1.7400844277673544</v>
      </c>
      <c r="I884" s="12">
        <v>9.0499999999999997E-2</v>
      </c>
      <c r="J884" s="12">
        <v>0.21397764071294556</v>
      </c>
      <c r="K884" s="12">
        <v>3.6999999999999998E-2</v>
      </c>
      <c r="L884" s="12">
        <v>9.35E-2</v>
      </c>
      <c r="M884" s="12">
        <v>6.1719349999999999E-2</v>
      </c>
      <c r="N884" s="12">
        <v>0.10652262693227824</v>
      </c>
      <c r="O884" s="12">
        <v>-0.18637027874975537</v>
      </c>
      <c r="P884" s="12">
        <v>-0.33022013017950003</v>
      </c>
      <c r="Q884" s="13">
        <v>0.73799999999999999</v>
      </c>
      <c r="R884" s="13">
        <v>0</v>
      </c>
      <c r="S884" s="13">
        <v>1.77</v>
      </c>
      <c r="T884" s="13">
        <v>1.77</v>
      </c>
      <c r="U884" s="13">
        <v>2.508</v>
      </c>
      <c r="V884" s="13">
        <v>0.81699999999999995</v>
      </c>
      <c r="W884" s="13">
        <v>1.6910000000000001</v>
      </c>
      <c r="X884" s="14">
        <v>0.32575757575757575</v>
      </c>
      <c r="Y884" s="15">
        <v>5.5928411633109625E-2</v>
      </c>
      <c r="Z884" s="14">
        <v>0.51906158357771259</v>
      </c>
      <c r="AA884" s="14">
        <v>0.70574162679425834</v>
      </c>
      <c r="AB884" s="14">
        <v>1.0792682926829269</v>
      </c>
      <c r="AC884" s="14">
        <v>2.3983739837398375</v>
      </c>
      <c r="AD884" s="13">
        <v>0.16500000000000001</v>
      </c>
      <c r="AE884" s="15">
        <v>0.40925000000000011</v>
      </c>
      <c r="AF884" s="14">
        <v>7.0710678118654752E-2</v>
      </c>
      <c r="AG884" s="14">
        <v>0.59184837585314032</v>
      </c>
      <c r="AH884" s="15">
        <v>0.51485148514851475</v>
      </c>
      <c r="AI884" s="5" t="s">
        <v>7128</v>
      </c>
      <c r="AJ884" s="15">
        <v>16.400000000000002</v>
      </c>
      <c r="AK884" s="15">
        <v>16.400000000000002</v>
      </c>
      <c r="AL884" s="15" t="s">
        <v>7128</v>
      </c>
      <c r="AM884" s="15" t="s">
        <v>7128</v>
      </c>
      <c r="AN884" s="15">
        <v>0.45</v>
      </c>
      <c r="AO884" s="15">
        <v>0.10901033973412112</v>
      </c>
      <c r="AP884" s="15" t="s">
        <v>7128</v>
      </c>
      <c r="AQ884" s="15" t="s">
        <v>7128</v>
      </c>
      <c r="AR884" s="15">
        <v>0.65214037794060942</v>
      </c>
      <c r="AS884" s="15">
        <v>0.24977843426883312</v>
      </c>
      <c r="AT884" s="14">
        <v>0</v>
      </c>
      <c r="AU884" s="14">
        <v>0</v>
      </c>
      <c r="AV884" s="12">
        <v>-2.2799999999999999E-3</v>
      </c>
      <c r="AW884" s="12">
        <v>-0.13699999999999998</v>
      </c>
      <c r="AX884" s="12">
        <v>-3.2799999999999996E-2</v>
      </c>
      <c r="AY884" s="12">
        <v>-2.1899999999999999E-2</v>
      </c>
      <c r="AZ884" s="14" t="s">
        <v>7128</v>
      </c>
      <c r="BA884" s="14" t="s">
        <v>7128</v>
      </c>
      <c r="BB884" s="14">
        <v>2.7607361963190184E-2</v>
      </c>
      <c r="BC884" s="14">
        <v>-0.22369750324722179</v>
      </c>
      <c r="BD884" s="14">
        <v>6.6469719350073855E-3</v>
      </c>
      <c r="BE884" s="14">
        <v>-0.18316100443131464</v>
      </c>
      <c r="BF884" s="14">
        <v>0.42307692307692307</v>
      </c>
      <c r="BG884" s="14" t="s">
        <v>7128</v>
      </c>
      <c r="BH884" s="13">
        <v>4.4999999999999998E-2</v>
      </c>
      <c r="BI884" s="13">
        <v>4.4999999999999998E-2</v>
      </c>
      <c r="BJ884" s="13">
        <v>-1.24</v>
      </c>
      <c r="BK884" s="13">
        <v>-1.24</v>
      </c>
      <c r="BL884" s="13">
        <v>6.77</v>
      </c>
      <c r="BM884" s="13">
        <v>6.77</v>
      </c>
      <c r="BN884" s="13">
        <v>-1.21</v>
      </c>
      <c r="BO884" s="13">
        <v>-1.21</v>
      </c>
      <c r="BP884" s="13">
        <v>-0.71538461538461529</v>
      </c>
      <c r="BQ884" s="13">
        <v>0</v>
      </c>
      <c r="BR884" s="13">
        <v>0</v>
      </c>
      <c r="BS884" s="13">
        <v>-3.2000000000000001E-2</v>
      </c>
      <c r="BT884" s="14" t="s">
        <v>7128</v>
      </c>
      <c r="BU884" s="13">
        <v>-0.68338461538461526</v>
      </c>
      <c r="BV884" s="13">
        <v>7.6999999999999999E-2</v>
      </c>
      <c r="BW884" s="13">
        <v>7.6999999999999999E-2</v>
      </c>
      <c r="BX884" s="13">
        <v>1.63</v>
      </c>
      <c r="BY884" s="13">
        <v>3.198</v>
      </c>
      <c r="BZ884" s="13">
        <v>1.64</v>
      </c>
      <c r="CA884" s="13">
        <v>2.593</v>
      </c>
      <c r="CB884" s="13">
        <v>0</v>
      </c>
      <c r="CC884" s="15">
        <v>0.27900000000000003</v>
      </c>
      <c r="CD884" s="15">
        <v>-0.12</v>
      </c>
      <c r="CE884" s="15">
        <v>0.36</v>
      </c>
      <c r="CF884" s="15">
        <v>1.6476419371733735</v>
      </c>
      <c r="CG884" s="15">
        <v>1.5123418443452747</v>
      </c>
      <c r="CH884" s="13">
        <v>3.3750000000000002E-2</v>
      </c>
      <c r="CI884" s="13">
        <v>0.12525</v>
      </c>
      <c r="CJ884" s="13">
        <v>0</v>
      </c>
      <c r="CK884" s="12">
        <f t="shared" si="26"/>
        <v>0</v>
      </c>
      <c r="CL884" s="36">
        <f t="shared" si="27"/>
        <v>2.6108754338603934</v>
      </c>
      <c r="CM884" s="13">
        <v>7.8E-2</v>
      </c>
      <c r="CN884" s="13">
        <v>3.3000000000000002E-2</v>
      </c>
      <c r="CO884" s="13">
        <v>4.4999999999999998E-2</v>
      </c>
      <c r="CP884" s="13">
        <v>0.73799999999999999</v>
      </c>
      <c r="CQ884" s="13" t="s">
        <v>7128</v>
      </c>
      <c r="CR884" s="13" t="s">
        <v>7128</v>
      </c>
      <c r="CS884" s="13" t="s">
        <v>7128</v>
      </c>
      <c r="CT884" s="13">
        <v>0</v>
      </c>
      <c r="CU884" s="13">
        <v>-1.24</v>
      </c>
      <c r="CV884" s="13">
        <v>2.593</v>
      </c>
      <c r="CW884" s="13">
        <v>-1.21</v>
      </c>
      <c r="CX884" s="12">
        <v>2.7607361963190184E-2</v>
      </c>
      <c r="CY884" s="12">
        <v>-0.22369750324722179</v>
      </c>
      <c r="CZ884" s="15" t="s">
        <v>7128</v>
      </c>
      <c r="DA884" s="20"/>
      <c r="DB884" s="20"/>
    </row>
    <row r="885" spans="1:106">
      <c r="A885" s="8" t="s">
        <v>4563</v>
      </c>
      <c r="B885" s="8" t="s">
        <v>4564</v>
      </c>
      <c r="C885" s="9" t="s">
        <v>7189</v>
      </c>
      <c r="D885" s="9" t="s">
        <v>7126</v>
      </c>
      <c r="E885" s="10" t="s">
        <v>7127</v>
      </c>
      <c r="F885" s="10" t="s">
        <v>7126</v>
      </c>
      <c r="G885" s="11">
        <v>1.1299999999999999</v>
      </c>
      <c r="H885" s="11">
        <v>115.28699658703073</v>
      </c>
      <c r="I885" s="12">
        <v>9.0499999999999997E-2</v>
      </c>
      <c r="J885" s="12">
        <v>10.48997319112628</v>
      </c>
      <c r="K885" s="12">
        <v>5.1999999999999998E-2</v>
      </c>
      <c r="L885" s="12">
        <v>0.1085</v>
      </c>
      <c r="M885" s="12">
        <v>7.162085E-2</v>
      </c>
      <c r="N885" s="12">
        <v>0.17373764108654166</v>
      </c>
      <c r="O885" s="12" t="s">
        <v>7128</v>
      </c>
      <c r="P885" s="12">
        <v>-0.27469363251558399</v>
      </c>
      <c r="Q885" s="13">
        <v>0.58599999999999997</v>
      </c>
      <c r="R885" s="13">
        <v>0</v>
      </c>
      <c r="S885" s="13">
        <v>59.2</v>
      </c>
      <c r="T885" s="13">
        <v>59.2</v>
      </c>
      <c r="U885" s="13">
        <v>59.786000000000001</v>
      </c>
      <c r="V885" s="13">
        <v>0.38300000000000001</v>
      </c>
      <c r="W885" s="13">
        <v>59.402999999999999</v>
      </c>
      <c r="X885" s="14">
        <v>6.4061820493092024E-3</v>
      </c>
      <c r="Y885" s="15">
        <v>7.3529411764705885E-2</v>
      </c>
      <c r="Z885" s="14" t="s">
        <v>7128</v>
      </c>
      <c r="AA885" s="14">
        <v>0.99019837420131807</v>
      </c>
      <c r="AB885" s="14" t="s">
        <v>7128</v>
      </c>
      <c r="AC885" s="14">
        <v>101.02389078498295</v>
      </c>
      <c r="AD885" s="13">
        <v>2.5000000000000001E-2</v>
      </c>
      <c r="AE885" s="15">
        <v>1.139388888888889</v>
      </c>
      <c r="AF885" s="14">
        <v>3.1622776601683791E-2</v>
      </c>
      <c r="AG885" s="14">
        <v>0.9344530485797562</v>
      </c>
      <c r="AH885" s="15">
        <v>0.49367088607594928</v>
      </c>
      <c r="AI885" s="5" t="s">
        <v>7128</v>
      </c>
      <c r="AJ885" s="15" t="s">
        <v>7128</v>
      </c>
      <c r="AK885" s="15" t="s">
        <v>7128</v>
      </c>
      <c r="AL885" s="15" t="s">
        <v>7128</v>
      </c>
      <c r="AM885" s="15" t="s">
        <v>7128</v>
      </c>
      <c r="AN885" s="15" t="s">
        <v>7128</v>
      </c>
      <c r="AO885" s="15">
        <v>0.25367965367965367</v>
      </c>
      <c r="AP885" s="15" t="s">
        <v>7128</v>
      </c>
      <c r="AQ885" s="15">
        <v>100.68305084745764</v>
      </c>
      <c r="AR885" s="15">
        <v>2.3098728467550647</v>
      </c>
      <c r="AS885" s="15">
        <v>25.715584415584413</v>
      </c>
      <c r="AT885" s="14" t="s">
        <v>7128</v>
      </c>
      <c r="AU885" s="14">
        <v>0</v>
      </c>
      <c r="AV885" s="12" t="s">
        <v>7128</v>
      </c>
      <c r="AW885" s="12" t="s">
        <v>7128</v>
      </c>
      <c r="AX885" s="12">
        <v>-0.38500000000000001</v>
      </c>
      <c r="AY885" s="12">
        <v>-0.24</v>
      </c>
      <c r="AZ885" s="14" t="s">
        <v>7128</v>
      </c>
      <c r="BA885" s="14" t="s">
        <v>7128</v>
      </c>
      <c r="BB885" s="14" t="s">
        <v>7128</v>
      </c>
      <c r="BC885" s="14">
        <v>-0.10095599142904235</v>
      </c>
      <c r="BD885" s="14">
        <v>-9.220779220779221</v>
      </c>
      <c r="BE885" s="14">
        <v>-1.0606060606060606</v>
      </c>
      <c r="BF885" s="14">
        <v>0</v>
      </c>
      <c r="BG885" s="14">
        <v>3.8800000000000001E-2</v>
      </c>
      <c r="BH885" s="13">
        <v>-21.3</v>
      </c>
      <c r="BI885" s="13">
        <v>-21.3</v>
      </c>
      <c r="BJ885" s="13">
        <v>-2.4500000000000002</v>
      </c>
      <c r="BK885" s="13">
        <v>-2.4500000000000002</v>
      </c>
      <c r="BL885" s="13">
        <v>2.31</v>
      </c>
      <c r="BM885" s="13">
        <v>2.31</v>
      </c>
      <c r="BN885" s="13">
        <v>0.59</v>
      </c>
      <c r="BO885" s="13">
        <v>0.59</v>
      </c>
      <c r="BP885" s="13">
        <v>-2.4500000000000002</v>
      </c>
      <c r="BQ885" s="13">
        <v>0</v>
      </c>
      <c r="BR885" s="13">
        <v>0</v>
      </c>
      <c r="BS885" s="13">
        <v>-2.2599999999999998</v>
      </c>
      <c r="BT885" s="14" t="s">
        <v>7128</v>
      </c>
      <c r="BU885" s="13">
        <v>-0.19000000000000039</v>
      </c>
      <c r="BV885" s="13">
        <v>-19.04</v>
      </c>
      <c r="BW885" s="13">
        <v>-19.04</v>
      </c>
      <c r="BX885" s="13">
        <v>-12.4</v>
      </c>
      <c r="BY885" s="13">
        <v>24.268000000000004</v>
      </c>
      <c r="BZ885" s="13">
        <v>-33.1</v>
      </c>
      <c r="CA885" s="13">
        <v>25.717000000000002</v>
      </c>
      <c r="CB885" s="13">
        <v>0</v>
      </c>
      <c r="CC885" s="15">
        <v>0.19700000000000001</v>
      </c>
      <c r="CD885" s="15">
        <v>0.84299999999999997</v>
      </c>
      <c r="CE885" s="15">
        <v>0.36</v>
      </c>
      <c r="CF885" s="15" t="s">
        <v>7128</v>
      </c>
      <c r="CG885" s="15" t="s">
        <v>7128</v>
      </c>
      <c r="CH885" s="13" t="s">
        <v>7128</v>
      </c>
      <c r="CI885" s="13" t="s">
        <v>7128</v>
      </c>
      <c r="CJ885" s="13">
        <v>0</v>
      </c>
      <c r="CK885" s="12">
        <f t="shared" si="26"/>
        <v>0</v>
      </c>
      <c r="CL885" s="36">
        <f t="shared" si="27"/>
        <v>8.9823851926741055E-2</v>
      </c>
      <c r="CM885" s="13" t="s">
        <v>7128</v>
      </c>
      <c r="CN885" s="13" t="s">
        <v>7128</v>
      </c>
      <c r="CO885" s="13" t="s">
        <v>7128</v>
      </c>
      <c r="CP885" s="13" t="s">
        <v>7128</v>
      </c>
      <c r="CQ885" s="13">
        <v>0.59</v>
      </c>
      <c r="CR885" s="13">
        <v>59.402999999999999</v>
      </c>
      <c r="CS885" s="13" t="s">
        <v>7128</v>
      </c>
      <c r="CT885" s="13">
        <v>0</v>
      </c>
      <c r="CU885" s="13">
        <v>-2.4500000000000002</v>
      </c>
      <c r="CV885" s="13">
        <v>25.717000000000002</v>
      </c>
      <c r="CW885" s="13">
        <v>0.59</v>
      </c>
      <c r="CX885" s="12" t="s">
        <v>7128</v>
      </c>
      <c r="CY885" s="12">
        <v>-0.10095599142904235</v>
      </c>
      <c r="CZ885" s="15">
        <v>100.68305084745764</v>
      </c>
      <c r="DA885" s="20"/>
      <c r="DB885" s="20"/>
    </row>
    <row r="886" spans="1:106" ht="24">
      <c r="A886" s="8" t="s">
        <v>2355</v>
      </c>
      <c r="B886" s="8" t="s">
        <v>2356</v>
      </c>
      <c r="C886" s="9" t="s">
        <v>7141</v>
      </c>
      <c r="D886" s="9" t="s">
        <v>7126</v>
      </c>
      <c r="E886" s="10" t="s">
        <v>7127</v>
      </c>
      <c r="F886" s="10" t="s">
        <v>7126</v>
      </c>
      <c r="G886" s="11">
        <v>0.73</v>
      </c>
      <c r="H886" s="11">
        <v>2.0211777301927194</v>
      </c>
      <c r="I886" s="12">
        <v>9.0499999999999997E-2</v>
      </c>
      <c r="J886" s="12">
        <v>0.23941658458244108</v>
      </c>
      <c r="K886" s="12">
        <v>4.1999999999999996E-2</v>
      </c>
      <c r="L886" s="12">
        <v>9.8500000000000004E-2</v>
      </c>
      <c r="M886" s="12">
        <v>6.5019850000000004E-2</v>
      </c>
      <c r="N886" s="12">
        <v>0.12800768839907192</v>
      </c>
      <c r="O886" s="12">
        <v>-0.28389934320313076</v>
      </c>
      <c r="P886" s="12">
        <v>-0.11722540923278121</v>
      </c>
      <c r="Q886" s="13">
        <v>4.67</v>
      </c>
      <c r="R886" s="13">
        <v>0</v>
      </c>
      <c r="S886" s="13">
        <v>8.26</v>
      </c>
      <c r="T886" s="13">
        <v>8.26</v>
      </c>
      <c r="U886" s="13">
        <v>12.93</v>
      </c>
      <c r="V886" s="13">
        <v>0.218</v>
      </c>
      <c r="W886" s="13">
        <v>12.712</v>
      </c>
      <c r="X886" s="14">
        <v>1.68600154679041E-2</v>
      </c>
      <c r="Y886" s="15">
        <v>5.7142857142857141E-2</v>
      </c>
      <c r="Z886" s="14">
        <v>0.4450431034482758</v>
      </c>
      <c r="AA886" s="14">
        <v>0.63882443928847643</v>
      </c>
      <c r="AB886" s="14">
        <v>0.80194174757281544</v>
      </c>
      <c r="AC886" s="14">
        <v>1.7687366167023555</v>
      </c>
      <c r="AD886" s="13">
        <v>0.53400000000000003</v>
      </c>
      <c r="AE886" s="15">
        <v>1.6524444444444446</v>
      </c>
      <c r="AF886" s="14">
        <v>0.1224744871391589</v>
      </c>
      <c r="AG886" s="14">
        <v>0.67360967926537407</v>
      </c>
      <c r="AH886" s="15">
        <v>0.3116279069767442</v>
      </c>
      <c r="AI886" s="5">
        <v>0.17194244604316547</v>
      </c>
      <c r="AJ886" s="15" t="s">
        <v>7128</v>
      </c>
      <c r="AK886" s="15" t="s">
        <v>7128</v>
      </c>
      <c r="AL886" s="15" t="s">
        <v>7128</v>
      </c>
      <c r="AM886" s="15" t="s">
        <v>7128</v>
      </c>
      <c r="AN886" s="15">
        <v>0.45339805825242713</v>
      </c>
      <c r="AO886" s="15">
        <v>0.1054176072234763</v>
      </c>
      <c r="AP886" s="15">
        <v>53.188284518828453</v>
      </c>
      <c r="AQ886" s="15">
        <v>7.1415730337078651</v>
      </c>
      <c r="AR886" s="15">
        <v>0.6930541925635153</v>
      </c>
      <c r="AS886" s="15">
        <v>0.28695259593679462</v>
      </c>
      <c r="AT886" s="14" t="s">
        <v>7128</v>
      </c>
      <c r="AU886" s="14">
        <v>0</v>
      </c>
      <c r="AV886" s="12" t="s">
        <v>7128</v>
      </c>
      <c r="AW886" s="12" t="s">
        <v>7128</v>
      </c>
      <c r="AX886" s="12">
        <v>2.4199999999999999E-2</v>
      </c>
      <c r="AY886" s="12">
        <v>8.3800000000000013E-2</v>
      </c>
      <c r="AZ886" s="14" t="s">
        <v>7128</v>
      </c>
      <c r="BA886" s="14" t="s">
        <v>7128</v>
      </c>
      <c r="BB886" s="14">
        <v>-4.4482758620689657E-2</v>
      </c>
      <c r="BC886" s="14">
        <v>1.0782279166290716E-2</v>
      </c>
      <c r="BD886" s="14">
        <v>-1.1647855530474042E-2</v>
      </c>
      <c r="BE886" s="14">
        <v>5.3950338600451467E-3</v>
      </c>
      <c r="BF886" s="14">
        <v>0</v>
      </c>
      <c r="BG886" s="14">
        <v>3.1E-4</v>
      </c>
      <c r="BH886" s="13">
        <v>-0.51600000000000001</v>
      </c>
      <c r="BI886" s="13">
        <v>-0.51600000000000001</v>
      </c>
      <c r="BJ886" s="13">
        <v>0.23899999999999999</v>
      </c>
      <c r="BK886" s="13">
        <v>0.23899999999999999</v>
      </c>
      <c r="BL886" s="13">
        <v>44.3</v>
      </c>
      <c r="BM886" s="13">
        <v>44.3</v>
      </c>
      <c r="BN886" s="13">
        <v>1.78</v>
      </c>
      <c r="BO886" s="13">
        <v>1.78</v>
      </c>
      <c r="BP886" s="13">
        <v>0.23899999999999999</v>
      </c>
      <c r="BQ886" s="13">
        <v>0</v>
      </c>
      <c r="BR886" s="13">
        <v>0</v>
      </c>
      <c r="BS886" s="13">
        <v>-0.73899999999999999</v>
      </c>
      <c r="BT886" s="14">
        <v>-3.0920502092050208</v>
      </c>
      <c r="BU886" s="13">
        <v>0.97799999999999998</v>
      </c>
      <c r="BV886" s="13">
        <v>0.22299999999999998</v>
      </c>
      <c r="BW886" s="13">
        <v>0.22299999999999998</v>
      </c>
      <c r="BX886" s="13">
        <v>11.6</v>
      </c>
      <c r="BY886" s="13">
        <v>22.165999999999997</v>
      </c>
      <c r="BZ886" s="13">
        <v>10.3</v>
      </c>
      <c r="CA886" s="13">
        <v>18.342000000000002</v>
      </c>
      <c r="CB886" s="13">
        <v>0</v>
      </c>
      <c r="CC886" s="15">
        <v>0.55000000000000004</v>
      </c>
      <c r="CD886" s="15">
        <v>0.68600000000000005</v>
      </c>
      <c r="CE886" s="15">
        <v>0.36</v>
      </c>
      <c r="CF886" s="15">
        <v>0.88660488029698914</v>
      </c>
      <c r="CG886" s="15">
        <v>1.1614447087748236</v>
      </c>
      <c r="CH886" s="13">
        <v>1.6686000000000001</v>
      </c>
      <c r="CI886" s="13">
        <v>0.24010000000000004</v>
      </c>
      <c r="CJ886" s="13">
        <v>0</v>
      </c>
      <c r="CK886" s="12">
        <f t="shared" si="26"/>
        <v>0</v>
      </c>
      <c r="CL886" s="36">
        <f t="shared" si="27"/>
        <v>2.415221895104132</v>
      </c>
      <c r="CM886" s="13" t="s">
        <v>7128</v>
      </c>
      <c r="CN886" s="13" t="s">
        <v>7128</v>
      </c>
      <c r="CO886" s="13" t="s">
        <v>7128</v>
      </c>
      <c r="CP886" s="13" t="s">
        <v>7128</v>
      </c>
      <c r="CQ886" s="13">
        <v>1.78</v>
      </c>
      <c r="CR886" s="13">
        <v>12.712</v>
      </c>
      <c r="CS886" s="13" t="s">
        <v>7128</v>
      </c>
      <c r="CT886" s="13">
        <v>0</v>
      </c>
      <c r="CU886" s="13">
        <v>0.23899999999999999</v>
      </c>
      <c r="CV886" s="13">
        <v>18.342000000000002</v>
      </c>
      <c r="CW886" s="13">
        <v>1.78</v>
      </c>
      <c r="CX886" s="12">
        <v>-4.4482758620689657E-2</v>
      </c>
      <c r="CY886" s="12">
        <v>1.0782279166290716E-2</v>
      </c>
      <c r="CZ886" s="15">
        <v>7.1415730337078651</v>
      </c>
      <c r="DA886" s="20"/>
      <c r="DB886" s="20"/>
    </row>
    <row r="887" spans="1:106" ht="24">
      <c r="A887" s="8" t="s">
        <v>1139</v>
      </c>
      <c r="B887" s="8" t="s">
        <v>1140</v>
      </c>
      <c r="C887" s="9" t="s">
        <v>7146</v>
      </c>
      <c r="D887" s="9" t="s">
        <v>7126</v>
      </c>
      <c r="E887" s="10" t="s">
        <v>7127</v>
      </c>
      <c r="F887" s="10" t="s">
        <v>7126</v>
      </c>
      <c r="G887" s="11">
        <v>0.91</v>
      </c>
      <c r="H887" s="11">
        <v>0.91</v>
      </c>
      <c r="I887" s="12">
        <v>9.0499999999999997E-2</v>
      </c>
      <c r="J887" s="12">
        <v>0.13885500000000001</v>
      </c>
      <c r="K887" s="12">
        <v>3.6999999999999998E-2</v>
      </c>
      <c r="L887" s="12">
        <v>9.35E-2</v>
      </c>
      <c r="M887" s="12">
        <v>6.1719349999999999E-2</v>
      </c>
      <c r="N887" s="12">
        <v>0.13885500000000001</v>
      </c>
      <c r="O887" s="12">
        <v>-6.7282787934186475E-2</v>
      </c>
      <c r="P887" s="12">
        <v>-6.6599329500641263E-2</v>
      </c>
      <c r="Q887" s="13">
        <v>375.1</v>
      </c>
      <c r="R887" s="13">
        <v>0</v>
      </c>
      <c r="S887" s="13">
        <v>0</v>
      </c>
      <c r="T887" s="13">
        <v>0</v>
      </c>
      <c r="U887" s="13">
        <v>375.1</v>
      </c>
      <c r="V887" s="13">
        <v>0</v>
      </c>
      <c r="W887" s="13">
        <v>375.1</v>
      </c>
      <c r="X887" s="14">
        <v>0</v>
      </c>
      <c r="Y887" s="15">
        <v>0.4126547455295736</v>
      </c>
      <c r="Z887" s="14" t="s">
        <v>7128</v>
      </c>
      <c r="AA887" s="14">
        <v>0</v>
      </c>
      <c r="AB887" s="14" t="s">
        <v>7128</v>
      </c>
      <c r="AC887" s="14">
        <v>0</v>
      </c>
      <c r="AD887" s="13">
        <v>5.16</v>
      </c>
      <c r="AE887" s="15">
        <v>1.9350833333333337</v>
      </c>
      <c r="AF887" s="14">
        <v>0.14832396974191325</v>
      </c>
      <c r="AG887" s="14">
        <v>0.60071207745474875</v>
      </c>
      <c r="AH887" s="15">
        <v>0.6386554621848739</v>
      </c>
      <c r="AI887" s="5">
        <v>3.0991735537190084</v>
      </c>
      <c r="AJ887" s="15">
        <v>47.905491698595149</v>
      </c>
      <c r="AK887" s="15">
        <v>47.905491698595149</v>
      </c>
      <c r="AL887" s="15" t="s">
        <v>7128</v>
      </c>
      <c r="AM887" s="15" t="s">
        <v>7128</v>
      </c>
      <c r="AN887" s="15" t="s">
        <v>7128</v>
      </c>
      <c r="AO887" s="15">
        <v>1.8333333333333335</v>
      </c>
      <c r="AP887" s="15">
        <v>25.006666666666668</v>
      </c>
      <c r="AQ887" s="15">
        <v>21.682080924855491</v>
      </c>
      <c r="AR887" s="15" t="s">
        <v>7128</v>
      </c>
      <c r="AS887" s="15">
        <v>1.8333333333333335</v>
      </c>
      <c r="AT887" s="14">
        <v>7.2796934865900373E-2</v>
      </c>
      <c r="AU887" s="14">
        <v>1.5195947747267393E-3</v>
      </c>
      <c r="AV887" s="12" t="s">
        <v>7128</v>
      </c>
      <c r="AW887" s="12">
        <v>-0.17399999999999999</v>
      </c>
      <c r="AX887" s="12">
        <v>5.1500000000000004E-2</v>
      </c>
      <c r="AY887" s="12">
        <v>2.98E-2</v>
      </c>
      <c r="AZ887" s="14" t="s">
        <v>7128</v>
      </c>
      <c r="BA887" s="14" t="s">
        <v>7128</v>
      </c>
      <c r="BB887" s="14">
        <v>7.1572212065813531E-2</v>
      </c>
      <c r="BC887" s="14">
        <v>7.2255670499358743E-2</v>
      </c>
      <c r="BD887" s="14">
        <v>3.8269794721407624E-2</v>
      </c>
      <c r="BE887" s="14">
        <v>7.331378299120235E-2</v>
      </c>
      <c r="BF887" s="14">
        <v>0.21010101010101009</v>
      </c>
      <c r="BG887" s="14">
        <v>0.25429999999999997</v>
      </c>
      <c r="BH887" s="13">
        <v>7.83</v>
      </c>
      <c r="BI887" s="13">
        <v>7.83</v>
      </c>
      <c r="BJ887" s="13">
        <v>15</v>
      </c>
      <c r="BK887" s="13">
        <v>15</v>
      </c>
      <c r="BL887" s="13">
        <v>204.6</v>
      </c>
      <c r="BM887" s="13">
        <v>204.6</v>
      </c>
      <c r="BN887" s="13">
        <v>17.3</v>
      </c>
      <c r="BO887" s="13">
        <v>17.3</v>
      </c>
      <c r="BP887" s="13">
        <v>11.848484848484848</v>
      </c>
      <c r="BQ887" s="13">
        <v>-0.59999999999999432</v>
      </c>
      <c r="BR887" s="13">
        <v>6.0229999999999997</v>
      </c>
      <c r="BS887" s="13">
        <v>0.29000000000000004</v>
      </c>
      <c r="BT887" s="14">
        <v>0.53281074168797959</v>
      </c>
      <c r="BU887" s="13">
        <v>5.5354848484848489</v>
      </c>
      <c r="BV887" s="13">
        <v>2.1169999999999947</v>
      </c>
      <c r="BW887" s="13">
        <v>1.5170000000000003</v>
      </c>
      <c r="BX887" s="13">
        <v>109.4</v>
      </c>
      <c r="BY887" s="13">
        <v>163.98000000000002</v>
      </c>
      <c r="BZ887" s="13">
        <v>0</v>
      </c>
      <c r="CA887" s="13">
        <v>0</v>
      </c>
      <c r="CB887" s="13">
        <v>-0.56999999999999995</v>
      </c>
      <c r="CC887" s="15">
        <v>0.59399999999999997</v>
      </c>
      <c r="CD887" s="15">
        <v>0.90500000000000003</v>
      </c>
      <c r="CE887" s="15">
        <v>0.36</v>
      </c>
      <c r="CF887" s="15">
        <v>1.011019515646336</v>
      </c>
      <c r="CG887" s="15">
        <v>1.8465654177796702</v>
      </c>
      <c r="CH887" s="13">
        <v>10.9335</v>
      </c>
      <c r="CI887" s="13">
        <v>3.8083333333333336</v>
      </c>
      <c r="CJ887" s="13">
        <v>-0.56999999999999995</v>
      </c>
      <c r="CK887" s="12">
        <f t="shared" si="26"/>
        <v>0.26924893717524867</v>
      </c>
      <c r="CL887" s="36" t="str">
        <f t="shared" si="27"/>
        <v>NA</v>
      </c>
      <c r="CM887" s="13">
        <v>9.9</v>
      </c>
      <c r="CN887" s="13">
        <v>2.08</v>
      </c>
      <c r="CO887" s="13">
        <v>7.83</v>
      </c>
      <c r="CP887" s="13">
        <v>375.1</v>
      </c>
      <c r="CQ887" s="13">
        <v>17.3</v>
      </c>
      <c r="CR887" s="13">
        <v>375.1</v>
      </c>
      <c r="CS887" s="13">
        <v>2.1169999999999947</v>
      </c>
      <c r="CT887" s="13">
        <v>1.6787999999999998</v>
      </c>
      <c r="CU887" s="13">
        <v>15.0748</v>
      </c>
      <c r="CV887" s="13">
        <v>1.6787999999999998</v>
      </c>
      <c r="CW887" s="13">
        <v>17.882999999999999</v>
      </c>
      <c r="CX887" s="12">
        <v>7.1163894460509122E-2</v>
      </c>
      <c r="CY887" s="12">
        <v>7.1880089031969879E-2</v>
      </c>
      <c r="CZ887" s="15">
        <v>20.975227870044179</v>
      </c>
      <c r="DA887" s="20"/>
      <c r="DB887" s="20"/>
    </row>
    <row r="888" spans="1:106">
      <c r="A888" s="8" t="s">
        <v>1155</v>
      </c>
      <c r="B888" s="8" t="s">
        <v>1156</v>
      </c>
      <c r="C888" s="9" t="s">
        <v>7162</v>
      </c>
      <c r="D888" s="9" t="s">
        <v>7126</v>
      </c>
      <c r="E888" s="10" t="s">
        <v>7127</v>
      </c>
      <c r="F888" s="10" t="s">
        <v>7126</v>
      </c>
      <c r="G888" s="11">
        <v>0.8</v>
      </c>
      <c r="H888" s="11">
        <v>1.0898136558441853</v>
      </c>
      <c r="I888" s="12">
        <v>9.0499999999999997E-2</v>
      </c>
      <c r="J888" s="12">
        <v>0.15512813585389876</v>
      </c>
      <c r="K888" s="12">
        <v>3.2000000000000001E-2</v>
      </c>
      <c r="L888" s="12">
        <v>8.8499999999999995E-2</v>
      </c>
      <c r="M888" s="12">
        <v>5.8418850000000001E-2</v>
      </c>
      <c r="N888" s="12">
        <v>0.12242200467171367</v>
      </c>
      <c r="O888" s="12">
        <v>-4.2602468502769386E-2</v>
      </c>
      <c r="P888" s="12">
        <v>-4.015379668289995E-2</v>
      </c>
      <c r="Q888" s="13">
        <v>86.3</v>
      </c>
      <c r="R888" s="13">
        <v>0</v>
      </c>
      <c r="S888" s="13">
        <v>44.1</v>
      </c>
      <c r="T888" s="13">
        <v>44.1</v>
      </c>
      <c r="U888" s="13">
        <v>130.4</v>
      </c>
      <c r="V888" s="13">
        <v>0</v>
      </c>
      <c r="W888" s="13">
        <v>130.4</v>
      </c>
      <c r="X888" s="14">
        <v>0</v>
      </c>
      <c r="Y888" s="15">
        <v>0.17973856209150327</v>
      </c>
      <c r="Z888" s="14">
        <v>0.46765641569459171</v>
      </c>
      <c r="AA888" s="14">
        <v>0.33819018404907975</v>
      </c>
      <c r="AB888" s="14">
        <v>0.87848605577689243</v>
      </c>
      <c r="AC888" s="14">
        <v>0.51100811123986101</v>
      </c>
      <c r="AD888" s="13">
        <v>5.63</v>
      </c>
      <c r="AE888" s="15">
        <v>1.7024444444444444</v>
      </c>
      <c r="AF888" s="14">
        <v>0.18165902124584951</v>
      </c>
      <c r="AG888" s="14">
        <v>0.46901056394382951</v>
      </c>
      <c r="AH888" s="15">
        <v>0.31501472031403333</v>
      </c>
      <c r="AI888" s="5">
        <v>3.0234113712374575</v>
      </c>
      <c r="AJ888" s="15">
        <v>15.74817518248175</v>
      </c>
      <c r="AK888" s="15">
        <v>15.74817518248175</v>
      </c>
      <c r="AL888" s="15">
        <v>10.662878787878787</v>
      </c>
      <c r="AM888" s="15">
        <v>0.52493917274939172</v>
      </c>
      <c r="AN888" s="15">
        <v>1.7191235059760954</v>
      </c>
      <c r="AO888" s="15">
        <v>0.44461617722823288</v>
      </c>
      <c r="AP888" s="15">
        <v>14.424778761061949</v>
      </c>
      <c r="AQ888" s="15">
        <v>10.34920634920635</v>
      </c>
      <c r="AR888" s="15">
        <v>1.3828207847295864</v>
      </c>
      <c r="AS888" s="15">
        <v>0.6718186501803195</v>
      </c>
      <c r="AT888" s="14">
        <v>0.22335766423357661</v>
      </c>
      <c r="AU888" s="14">
        <v>1.4183082271147162E-2</v>
      </c>
      <c r="AV888" s="12">
        <v>-0.13400000000000001</v>
      </c>
      <c r="AW888" s="12">
        <v>2.6699999999999998E-2</v>
      </c>
      <c r="AX888" s="12">
        <v>0.11</v>
      </c>
      <c r="AY888" s="12">
        <v>0.13200000000000001</v>
      </c>
      <c r="AZ888" s="14">
        <v>0.3</v>
      </c>
      <c r="BA888" s="14">
        <v>0.158</v>
      </c>
      <c r="BB888" s="14">
        <v>0.11252566735112937</v>
      </c>
      <c r="BC888" s="14">
        <v>8.2268207988813721E-2</v>
      </c>
      <c r="BD888" s="14">
        <v>2.8232869654817108E-2</v>
      </c>
      <c r="BE888" s="14">
        <v>4.6573930963420912E-2</v>
      </c>
      <c r="BF888" s="14">
        <v>0.29107373868046571</v>
      </c>
      <c r="BG888" s="14">
        <v>0.59599999999999997</v>
      </c>
      <c r="BH888" s="13">
        <v>5.48</v>
      </c>
      <c r="BI888" s="13">
        <v>5.48</v>
      </c>
      <c r="BJ888" s="13">
        <v>9.0399999999999991</v>
      </c>
      <c r="BK888" s="13">
        <v>9.0399999999999991</v>
      </c>
      <c r="BL888" s="13">
        <v>194.1</v>
      </c>
      <c r="BM888" s="13">
        <v>194.1</v>
      </c>
      <c r="BN888" s="13">
        <v>12.6</v>
      </c>
      <c r="BO888" s="13">
        <v>12.6</v>
      </c>
      <c r="BP888" s="13">
        <v>6.4086934023285895</v>
      </c>
      <c r="BQ888" s="13">
        <v>0</v>
      </c>
      <c r="BR888" s="13">
        <v>0</v>
      </c>
      <c r="BS888" s="13">
        <v>-4.07</v>
      </c>
      <c r="BT888" s="14">
        <v>-0.63507484981590345</v>
      </c>
      <c r="BU888" s="13">
        <v>10.47869340232859</v>
      </c>
      <c r="BV888" s="13">
        <v>9.5500000000000007</v>
      </c>
      <c r="BW888" s="13">
        <v>9.5500000000000007</v>
      </c>
      <c r="BX888" s="13">
        <v>48.7</v>
      </c>
      <c r="BY888" s="13">
        <v>77.900000000000006</v>
      </c>
      <c r="BZ888" s="13">
        <v>50.2</v>
      </c>
      <c r="CA888" s="13">
        <v>94.300000000000011</v>
      </c>
      <c r="CB888" s="13">
        <v>-1.224</v>
      </c>
      <c r="CC888" s="15">
        <v>0.56799999999999995</v>
      </c>
      <c r="CD888" s="15">
        <v>0.70399999999999996</v>
      </c>
      <c r="CE888" s="15">
        <v>0.36</v>
      </c>
      <c r="CF888" s="15" t="s">
        <v>7128</v>
      </c>
      <c r="CG888" s="15" t="s">
        <v>7128</v>
      </c>
      <c r="CH888" s="13" t="s">
        <v>7128</v>
      </c>
      <c r="CI888" s="13" t="s">
        <v>7128</v>
      </c>
      <c r="CJ888" s="13">
        <v>-1.224</v>
      </c>
      <c r="CK888" s="12">
        <f t="shared" si="26"/>
        <v>0.12816753926701568</v>
      </c>
      <c r="CL888" s="36">
        <f t="shared" si="27"/>
        <v>2.0583244962884408</v>
      </c>
      <c r="CM888" s="13">
        <v>7.73</v>
      </c>
      <c r="CN888" s="13">
        <v>2.25</v>
      </c>
      <c r="CO888" s="13">
        <v>5.48</v>
      </c>
      <c r="CP888" s="13">
        <v>86.3</v>
      </c>
      <c r="CQ888" s="13">
        <v>12.6</v>
      </c>
      <c r="CR888" s="13">
        <v>130.4</v>
      </c>
      <c r="CS888" s="13">
        <v>9.5500000000000007</v>
      </c>
      <c r="CT888" s="13">
        <v>0.5</v>
      </c>
      <c r="CU888" s="13">
        <v>8.7905999999999995</v>
      </c>
      <c r="CV888" s="13">
        <v>94.800000000000011</v>
      </c>
      <c r="CW888" s="13">
        <v>12.6</v>
      </c>
      <c r="CX888" s="12">
        <v>0.10631300813008131</v>
      </c>
      <c r="CY888" s="12">
        <v>7.9488357050452776E-2</v>
      </c>
      <c r="CZ888" s="15">
        <v>10.34920634920635</v>
      </c>
      <c r="DA888" s="20"/>
      <c r="DB888" s="20"/>
    </row>
    <row r="889" spans="1:106">
      <c r="A889" s="8" t="s">
        <v>1907</v>
      </c>
      <c r="B889" s="8" t="s">
        <v>1908</v>
      </c>
      <c r="C889" s="9" t="s">
        <v>7169</v>
      </c>
      <c r="D889" s="9" t="s">
        <v>7126</v>
      </c>
      <c r="E889" s="10" t="s">
        <v>7127</v>
      </c>
      <c r="F889" s="10" t="s">
        <v>7126</v>
      </c>
      <c r="G889" s="11">
        <v>0.61</v>
      </c>
      <c r="H889" s="11">
        <v>3.4847872340425528</v>
      </c>
      <c r="I889" s="12">
        <v>9.0499999999999997E-2</v>
      </c>
      <c r="J889" s="12">
        <v>0.37187324468085103</v>
      </c>
      <c r="K889" s="12">
        <v>4.7E-2</v>
      </c>
      <c r="L889" s="12">
        <v>0.10350000000000001</v>
      </c>
      <c r="M889" s="12">
        <v>6.8320350000000002E-2</v>
      </c>
      <c r="N889" s="12">
        <v>0.12145623845437617</v>
      </c>
      <c r="O889" s="12">
        <v>-0.55097772229279141</v>
      </c>
      <c r="P889" s="12">
        <v>-0.16482930584491082</v>
      </c>
      <c r="Q889" s="13">
        <v>18.8</v>
      </c>
      <c r="R889" s="13">
        <v>0</v>
      </c>
      <c r="S889" s="13">
        <v>88.6</v>
      </c>
      <c r="T889" s="13">
        <v>88.6</v>
      </c>
      <c r="U889" s="13">
        <v>107.39999999999999</v>
      </c>
      <c r="V889" s="13">
        <v>11.5</v>
      </c>
      <c r="W889" s="13">
        <v>95.899999999999991</v>
      </c>
      <c r="X889" s="14">
        <v>0.10707635009310988</v>
      </c>
      <c r="Y889" s="15">
        <v>0.17024253731343283</v>
      </c>
      <c r="Z889" s="14">
        <v>0.55863808322824715</v>
      </c>
      <c r="AA889" s="14">
        <v>0.82495344506517687</v>
      </c>
      <c r="AB889" s="14">
        <v>1.2657142857142856</v>
      </c>
      <c r="AC889" s="14">
        <v>4.7127659574468082</v>
      </c>
      <c r="AD889" s="13">
        <v>0.17499999999999999</v>
      </c>
      <c r="AE889" s="15">
        <v>3.4016666666666673</v>
      </c>
      <c r="AF889" s="14">
        <v>0.17320508075688773</v>
      </c>
      <c r="AG889" s="14">
        <v>0.88334591186012745</v>
      </c>
      <c r="AH889" s="15">
        <v>0.43055555555555558</v>
      </c>
      <c r="AI889" s="5" t="s">
        <v>7128</v>
      </c>
      <c r="AJ889" s="15" t="s">
        <v>7128</v>
      </c>
      <c r="AK889" s="15" t="s">
        <v>7128</v>
      </c>
      <c r="AL889" s="15" t="s">
        <v>7128</v>
      </c>
      <c r="AM889" s="15" t="s">
        <v>7128</v>
      </c>
      <c r="AN889" s="15">
        <v>0.26857142857142857</v>
      </c>
      <c r="AO889" s="15">
        <v>0.25066666666666665</v>
      </c>
      <c r="AP889" s="15" t="s">
        <v>7128</v>
      </c>
      <c r="AQ889" s="15">
        <v>27.636887608069159</v>
      </c>
      <c r="AR889" s="15">
        <v>0.65193745751189669</v>
      </c>
      <c r="AS889" s="15">
        <v>1.2786666666666666</v>
      </c>
      <c r="AT889" s="14" t="s">
        <v>7128</v>
      </c>
      <c r="AU889" s="14">
        <v>0</v>
      </c>
      <c r="AV889" s="12" t="s">
        <v>7128</v>
      </c>
      <c r="AW889" s="12" t="s">
        <v>7128</v>
      </c>
      <c r="AX889" s="12">
        <v>-0.11599999999999999</v>
      </c>
      <c r="AY889" s="12">
        <v>-6.3299999999999995E-2</v>
      </c>
      <c r="AZ889" s="14" t="s">
        <v>7128</v>
      </c>
      <c r="BA889" s="14" t="s">
        <v>7128</v>
      </c>
      <c r="BB889" s="14">
        <v>-0.17910447761194032</v>
      </c>
      <c r="BC889" s="14">
        <v>-4.3373067390534641E-2</v>
      </c>
      <c r="BD889" s="14">
        <v>-0.20799999999999999</v>
      </c>
      <c r="BE889" s="14">
        <v>-9.799999999999999E-2</v>
      </c>
      <c r="BF889" s="14">
        <v>0</v>
      </c>
      <c r="BG889" s="14">
        <v>3.39E-2</v>
      </c>
      <c r="BH889" s="13">
        <v>-15.6</v>
      </c>
      <c r="BI889" s="13">
        <v>-15.6</v>
      </c>
      <c r="BJ889" s="13">
        <v>-7.35</v>
      </c>
      <c r="BK889" s="13">
        <v>-7.35</v>
      </c>
      <c r="BL889" s="13">
        <v>75</v>
      </c>
      <c r="BM889" s="13">
        <v>75</v>
      </c>
      <c r="BN889" s="13">
        <v>3.47</v>
      </c>
      <c r="BO889" s="13">
        <v>3.47</v>
      </c>
      <c r="BP889" s="13">
        <v>-7.35</v>
      </c>
      <c r="BQ889" s="13">
        <v>0</v>
      </c>
      <c r="BR889" s="13">
        <v>0</v>
      </c>
      <c r="BS889" s="13">
        <v>-11.3</v>
      </c>
      <c r="BT889" s="14" t="s">
        <v>7128</v>
      </c>
      <c r="BU889" s="13">
        <v>3.9500000000000011</v>
      </c>
      <c r="BV889" s="13">
        <v>-4.2999999999999989</v>
      </c>
      <c r="BW889" s="13">
        <v>-4.2999999999999989</v>
      </c>
      <c r="BX889" s="13">
        <v>87.1</v>
      </c>
      <c r="BY889" s="13">
        <v>169.45999999999998</v>
      </c>
      <c r="BZ889" s="13">
        <v>70</v>
      </c>
      <c r="CA889" s="13">
        <v>147.1</v>
      </c>
      <c r="CB889" s="13">
        <v>0</v>
      </c>
      <c r="CC889" s="15">
        <v>1.02</v>
      </c>
      <c r="CD889" s="15">
        <v>1.64</v>
      </c>
      <c r="CE889" s="15">
        <v>0.36</v>
      </c>
      <c r="CF889" s="15" t="s">
        <v>7128</v>
      </c>
      <c r="CG889" s="15" t="s">
        <v>7128</v>
      </c>
      <c r="CH889" s="13" t="s">
        <v>7128</v>
      </c>
      <c r="CI889" s="13" t="s">
        <v>7128</v>
      </c>
      <c r="CJ889" s="13">
        <v>0</v>
      </c>
      <c r="CK889" s="12">
        <f t="shared" si="26"/>
        <v>0</v>
      </c>
      <c r="CL889" s="36">
        <f t="shared" si="27"/>
        <v>0.50985723997280763</v>
      </c>
      <c r="CM889" s="13" t="s">
        <v>7128</v>
      </c>
      <c r="CN889" s="13" t="s">
        <v>7128</v>
      </c>
      <c r="CO889" s="13" t="s">
        <v>7128</v>
      </c>
      <c r="CP889" s="13" t="s">
        <v>7128</v>
      </c>
      <c r="CQ889" s="13">
        <v>3.47</v>
      </c>
      <c r="CR889" s="13">
        <v>95.899999999999991</v>
      </c>
      <c r="CS889" s="13" t="s">
        <v>7128</v>
      </c>
      <c r="CT889" s="13">
        <v>0</v>
      </c>
      <c r="CU889" s="13">
        <v>-7.4219999999999997</v>
      </c>
      <c r="CV889" s="13">
        <v>147.1</v>
      </c>
      <c r="CW889" s="13">
        <v>3.47</v>
      </c>
      <c r="CX889" s="12">
        <v>-0.17993111366245695</v>
      </c>
      <c r="CY889" s="12">
        <v>-4.3797946418033758E-2</v>
      </c>
      <c r="CZ889" s="15">
        <v>27.636887608069159</v>
      </c>
      <c r="DA889" s="20"/>
      <c r="DB889" s="20"/>
    </row>
    <row r="890" spans="1:106">
      <c r="A890" s="8" t="s">
        <v>3957</v>
      </c>
      <c r="B890" s="8" t="s">
        <v>3958</v>
      </c>
      <c r="C890" s="9" t="s">
        <v>7141</v>
      </c>
      <c r="D890" s="9" t="s">
        <v>7126</v>
      </c>
      <c r="E890" s="10" t="s">
        <v>7127</v>
      </c>
      <c r="F890" s="10" t="s">
        <v>7126</v>
      </c>
      <c r="G890" s="11">
        <v>0.73</v>
      </c>
      <c r="H890" s="11">
        <v>1.6697497982243743</v>
      </c>
      <c r="I890" s="12">
        <v>9.0499999999999997E-2</v>
      </c>
      <c r="J890" s="12">
        <v>0.20761235673930586</v>
      </c>
      <c r="K890" s="12">
        <v>4.7E-2</v>
      </c>
      <c r="L890" s="12">
        <v>0.10350000000000001</v>
      </c>
      <c r="M890" s="12">
        <v>6.8320350000000002E-2</v>
      </c>
      <c r="N890" s="12">
        <v>0.1211141084429489</v>
      </c>
      <c r="O890" s="12">
        <v>-0.1740757713734522</v>
      </c>
      <c r="P890" s="12">
        <v>-5.4642576009750907E-2</v>
      </c>
      <c r="Q890" s="13">
        <v>0.70799999999999996</v>
      </c>
      <c r="R890" s="13">
        <v>0</v>
      </c>
      <c r="S890" s="13">
        <v>1.1599999999999999</v>
      </c>
      <c r="T890" s="13">
        <v>1.1599999999999999</v>
      </c>
      <c r="U890" s="13">
        <v>1.8679999999999999</v>
      </c>
      <c r="V890" s="13">
        <v>7.0000000000000007E-2</v>
      </c>
      <c r="W890" s="13">
        <v>1.7979999999999998</v>
      </c>
      <c r="X890" s="14">
        <v>3.7473233404710926E-2</v>
      </c>
      <c r="Y890" s="15">
        <v>4.95049504950495E-2</v>
      </c>
      <c r="Z890" s="14">
        <v>0.78167115902964956</v>
      </c>
      <c r="AA890" s="14">
        <v>0.62098501070663814</v>
      </c>
      <c r="AB890" s="14">
        <v>3.5802469135802464</v>
      </c>
      <c r="AC890" s="14">
        <v>1.6384180790960452</v>
      </c>
      <c r="AD890" s="13">
        <v>2.3E-2</v>
      </c>
      <c r="AE890" s="15">
        <v>-6.8722222222222254E-2</v>
      </c>
      <c r="AF890" s="14">
        <v>4.4721359549995794E-2</v>
      </c>
      <c r="AG890" s="14" t="s">
        <v>7128</v>
      </c>
      <c r="AH890" s="15">
        <v>0.46666666666666673</v>
      </c>
      <c r="AI890" s="5">
        <v>1.0491803278688525</v>
      </c>
      <c r="AJ890" s="15">
        <v>64.36363636363636</v>
      </c>
      <c r="AK890" s="15">
        <v>64.36363636363636</v>
      </c>
      <c r="AL890" s="15" t="s">
        <v>7128</v>
      </c>
      <c r="AM890" s="15" t="s">
        <v>7128</v>
      </c>
      <c r="AN890" s="15">
        <v>2.1851851851851851</v>
      </c>
      <c r="AO890" s="15">
        <v>0.10792682926829268</v>
      </c>
      <c r="AP890" s="15">
        <v>14.046874999999998</v>
      </c>
      <c r="AQ890" s="15">
        <v>10.21590909090909</v>
      </c>
      <c r="AR890" s="15">
        <v>1.2715700141442716</v>
      </c>
      <c r="AS890" s="15">
        <v>0.2740853658536585</v>
      </c>
      <c r="AT890" s="14">
        <v>0</v>
      </c>
      <c r="AU890" s="14">
        <v>0</v>
      </c>
      <c r="AV890" s="12">
        <v>-0.46</v>
      </c>
      <c r="AW890" s="12">
        <v>-0.42499999999999999</v>
      </c>
      <c r="AX890" s="12">
        <v>-1.2500000000000001E-2</v>
      </c>
      <c r="AY890" s="12">
        <v>0.38700000000000001</v>
      </c>
      <c r="AZ890" s="14" t="s">
        <v>7128</v>
      </c>
      <c r="BA890" s="14" t="s">
        <v>7128</v>
      </c>
      <c r="BB890" s="14">
        <v>3.3536585365853654E-2</v>
      </c>
      <c r="BC890" s="14">
        <v>6.6471532433197991E-2</v>
      </c>
      <c r="BD890" s="14">
        <v>1.6768292682926829E-3</v>
      </c>
      <c r="BE890" s="14">
        <v>1.9512195121951219E-2</v>
      </c>
      <c r="BF890" s="14">
        <v>0.21428571428571427</v>
      </c>
      <c r="BG890" s="14" t="s">
        <v>7128</v>
      </c>
      <c r="BH890" s="13">
        <v>1.0999999999999999E-2</v>
      </c>
      <c r="BI890" s="13">
        <v>1.0999999999999999E-2</v>
      </c>
      <c r="BJ890" s="13">
        <v>0.128</v>
      </c>
      <c r="BK890" s="13">
        <v>0.128</v>
      </c>
      <c r="BL890" s="13">
        <v>6.56</v>
      </c>
      <c r="BM890" s="13">
        <v>6.56</v>
      </c>
      <c r="BN890" s="13">
        <v>0.17599999999999999</v>
      </c>
      <c r="BO890" s="13">
        <v>0.17599999999999999</v>
      </c>
      <c r="BP890" s="13">
        <v>0.10057142857142858</v>
      </c>
      <c r="BQ890" s="13">
        <v>0</v>
      </c>
      <c r="BR890" s="13">
        <v>0</v>
      </c>
      <c r="BS890" s="13">
        <v>-4.9000000000000002E-2</v>
      </c>
      <c r="BT890" s="14">
        <v>-0.48721590909090912</v>
      </c>
      <c r="BU890" s="13">
        <v>0.14957142857142858</v>
      </c>
      <c r="BV890" s="13">
        <v>0.06</v>
      </c>
      <c r="BW890" s="13">
        <v>0.06</v>
      </c>
      <c r="BX890" s="13">
        <v>0.32800000000000001</v>
      </c>
      <c r="BY890" s="13">
        <v>1.5130000000000001</v>
      </c>
      <c r="BZ890" s="13">
        <v>0.32400000000000001</v>
      </c>
      <c r="CA890" s="13">
        <v>1.4139999999999999</v>
      </c>
      <c r="CB890" s="13">
        <v>0</v>
      </c>
      <c r="CC890" s="15">
        <v>-0.19700000000000001</v>
      </c>
      <c r="CD890" s="15">
        <v>0.32500000000000001</v>
      </c>
      <c r="CE890" s="15">
        <v>0.36</v>
      </c>
      <c r="CF890" s="15">
        <v>1.2778412481400743</v>
      </c>
      <c r="CG890" s="15">
        <v>1.5894595197386523</v>
      </c>
      <c r="CH890" s="13">
        <v>0.11475</v>
      </c>
      <c r="CI890" s="13">
        <v>0.16487499999999999</v>
      </c>
      <c r="CJ890" s="13">
        <v>0</v>
      </c>
      <c r="CK890" s="12">
        <f t="shared" si="26"/>
        <v>0</v>
      </c>
      <c r="CL890" s="36">
        <f t="shared" si="27"/>
        <v>4.6393210749646396</v>
      </c>
      <c r="CM890" s="13">
        <v>1.4E-2</v>
      </c>
      <c r="CN890" s="13">
        <v>3.0000000000000001E-3</v>
      </c>
      <c r="CO890" s="13">
        <v>1.0999999999999999E-2</v>
      </c>
      <c r="CP890" s="13">
        <v>0.70799999999999996</v>
      </c>
      <c r="CQ890" s="13">
        <v>0.17599999999999999</v>
      </c>
      <c r="CR890" s="13">
        <v>1.7979999999999998</v>
      </c>
      <c r="CS890" s="13" t="s">
        <v>7128</v>
      </c>
      <c r="CT890" s="13">
        <v>0</v>
      </c>
      <c r="CU890" s="13">
        <v>0.128</v>
      </c>
      <c r="CV890" s="13">
        <v>1.4139999999999999</v>
      </c>
      <c r="CW890" s="13">
        <v>0.17599999999999999</v>
      </c>
      <c r="CX890" s="12">
        <v>3.3536585365853654E-2</v>
      </c>
      <c r="CY890" s="12">
        <v>6.6471532433197991E-2</v>
      </c>
      <c r="CZ890" s="15">
        <v>10.21590909090909</v>
      </c>
      <c r="DA890" s="20"/>
      <c r="DB890" s="20"/>
    </row>
    <row r="891" spans="1:106">
      <c r="A891" s="8" t="s">
        <v>4117</v>
      </c>
      <c r="B891" s="8" t="s">
        <v>4118</v>
      </c>
      <c r="C891" s="9" t="s">
        <v>7203</v>
      </c>
      <c r="D891" s="9" t="s">
        <v>7126</v>
      </c>
      <c r="E891" s="10" t="s">
        <v>7127</v>
      </c>
      <c r="F891" s="10" t="s">
        <v>7126</v>
      </c>
      <c r="G891" s="11">
        <v>1.02</v>
      </c>
      <c r="H891" s="11">
        <v>1.02</v>
      </c>
      <c r="I891" s="12">
        <v>9.0499999999999997E-2</v>
      </c>
      <c r="J891" s="12">
        <v>0.14881</v>
      </c>
      <c r="K891" s="12">
        <v>5.1999999999999998E-2</v>
      </c>
      <c r="L891" s="12">
        <v>0.1085</v>
      </c>
      <c r="M891" s="12">
        <v>7.162085E-2</v>
      </c>
      <c r="N891" s="12">
        <v>0.14881</v>
      </c>
      <c r="O891" s="12">
        <v>-0.37918974683544304</v>
      </c>
      <c r="P891" s="12">
        <v>-0.28199985951103518</v>
      </c>
      <c r="Q891" s="13">
        <v>11.1</v>
      </c>
      <c r="R891" s="13">
        <v>0</v>
      </c>
      <c r="S891" s="13">
        <v>0</v>
      </c>
      <c r="T891" s="13">
        <v>0</v>
      </c>
      <c r="U891" s="13">
        <v>11.1</v>
      </c>
      <c r="V891" s="13">
        <v>0</v>
      </c>
      <c r="W891" s="13">
        <v>11.1</v>
      </c>
      <c r="X891" s="14">
        <v>0</v>
      </c>
      <c r="Y891" s="15">
        <v>0.38381742738589208</v>
      </c>
      <c r="Z891" s="14" t="s">
        <v>7128</v>
      </c>
      <c r="AA891" s="14">
        <v>0</v>
      </c>
      <c r="AB891" s="14" t="s">
        <v>7128</v>
      </c>
      <c r="AC891" s="14">
        <v>0</v>
      </c>
      <c r="AD891" s="13">
        <v>0.46100000000000002</v>
      </c>
      <c r="AE891" s="15">
        <v>4.7019444444444449</v>
      </c>
      <c r="AF891" s="14">
        <v>0.3</v>
      </c>
      <c r="AG891" s="14">
        <v>0.98</v>
      </c>
      <c r="AH891" s="15">
        <v>0.42637151106833499</v>
      </c>
      <c r="AI891" s="5" t="s">
        <v>7128</v>
      </c>
      <c r="AJ891" s="15" t="s">
        <v>7128</v>
      </c>
      <c r="AK891" s="15" t="s">
        <v>7128</v>
      </c>
      <c r="AL891" s="15" t="s">
        <v>7128</v>
      </c>
      <c r="AM891" s="15" t="s">
        <v>7128</v>
      </c>
      <c r="AN891" s="15" t="s">
        <v>7128</v>
      </c>
      <c r="AO891" s="15">
        <v>2.1305182341650672</v>
      </c>
      <c r="AP891" s="15" t="s">
        <v>7128</v>
      </c>
      <c r="AQ891" s="15" t="s">
        <v>7128</v>
      </c>
      <c r="AR891" s="15" t="s">
        <v>7128</v>
      </c>
      <c r="AS891" s="15">
        <v>2.1305182341650672</v>
      </c>
      <c r="AT891" s="14" t="s">
        <v>7128</v>
      </c>
      <c r="AU891" s="14">
        <v>0</v>
      </c>
      <c r="AV891" s="12" t="s">
        <v>7128</v>
      </c>
      <c r="AW891" s="12" t="s">
        <v>7128</v>
      </c>
      <c r="AX891" s="12">
        <v>-0.55100000000000005</v>
      </c>
      <c r="AY891" s="12">
        <v>-0.35600000000000004</v>
      </c>
      <c r="AZ891" s="14" t="s">
        <v>7128</v>
      </c>
      <c r="BA891" s="14" t="s">
        <v>7128</v>
      </c>
      <c r="BB891" s="14">
        <v>-0.23037974683544304</v>
      </c>
      <c r="BC891" s="14">
        <v>-0.13318985951103518</v>
      </c>
      <c r="BD891" s="14">
        <v>-5.2399232245681384</v>
      </c>
      <c r="BE891" s="14">
        <v>-3.3973128598848366</v>
      </c>
      <c r="BF891" s="14">
        <v>0</v>
      </c>
      <c r="BG891" s="14">
        <v>3.5400000000000001E-2</v>
      </c>
      <c r="BH891" s="13">
        <v>-27.3</v>
      </c>
      <c r="BI891" s="13">
        <v>-27.3</v>
      </c>
      <c r="BJ891" s="13">
        <v>-17.7</v>
      </c>
      <c r="BK891" s="13">
        <v>-17.7</v>
      </c>
      <c r="BL891" s="13">
        <v>5.21</v>
      </c>
      <c r="BM891" s="13">
        <v>5.21</v>
      </c>
      <c r="BN891" s="13">
        <v>-6.73</v>
      </c>
      <c r="BO891" s="13">
        <v>-6.73</v>
      </c>
      <c r="BP891" s="13">
        <v>-17.7</v>
      </c>
      <c r="BQ891" s="13">
        <v>0</v>
      </c>
      <c r="BR891" s="13">
        <v>0</v>
      </c>
      <c r="BS891" s="13">
        <v>-10.9</v>
      </c>
      <c r="BT891" s="14" t="s">
        <v>7128</v>
      </c>
      <c r="BU891" s="13">
        <v>-6.7999999999999989</v>
      </c>
      <c r="BV891" s="13">
        <v>-16.399999999999999</v>
      </c>
      <c r="BW891" s="13">
        <v>-16.399999999999999</v>
      </c>
      <c r="BX891" s="13">
        <v>118.5</v>
      </c>
      <c r="BY891" s="13">
        <v>132.893</v>
      </c>
      <c r="BZ891" s="13">
        <v>0</v>
      </c>
      <c r="CA891" s="13">
        <v>0</v>
      </c>
      <c r="CB891" s="13">
        <v>0</v>
      </c>
      <c r="CC891" s="15">
        <v>1.96</v>
      </c>
      <c r="CD891" s="15">
        <v>1.1499999999999999</v>
      </c>
      <c r="CE891" s="15">
        <v>0.36</v>
      </c>
      <c r="CF891" s="15" t="s">
        <v>7128</v>
      </c>
      <c r="CG891" s="15" t="s">
        <v>7128</v>
      </c>
      <c r="CH891" s="13" t="s">
        <v>7128</v>
      </c>
      <c r="CI891" s="13" t="s">
        <v>7128</v>
      </c>
      <c r="CJ891" s="13">
        <v>0</v>
      </c>
      <c r="CK891" s="12">
        <f t="shared" si="26"/>
        <v>0</v>
      </c>
      <c r="CL891" s="36" t="str">
        <f t="shared" si="27"/>
        <v>NA</v>
      </c>
      <c r="CM891" s="13" t="s">
        <v>7128</v>
      </c>
      <c r="CN891" s="13" t="s">
        <v>7128</v>
      </c>
      <c r="CO891" s="13" t="s">
        <v>7128</v>
      </c>
      <c r="CP891" s="13" t="s">
        <v>7128</v>
      </c>
      <c r="CQ891" s="13" t="s">
        <v>7128</v>
      </c>
      <c r="CR891" s="13" t="s">
        <v>7128</v>
      </c>
      <c r="CS891" s="13" t="s">
        <v>7128</v>
      </c>
      <c r="CT891" s="13">
        <v>0</v>
      </c>
      <c r="CU891" s="13">
        <v>-17.7</v>
      </c>
      <c r="CV891" s="13">
        <v>0</v>
      </c>
      <c r="CW891" s="13">
        <v>-6.73</v>
      </c>
      <c r="CX891" s="12">
        <v>-0.23037974683544304</v>
      </c>
      <c r="CY891" s="12">
        <v>-0.13318985951103518</v>
      </c>
      <c r="CZ891" s="15" t="s">
        <v>7128</v>
      </c>
      <c r="DA891" s="20"/>
      <c r="DB891" s="20"/>
    </row>
    <row r="892" spans="1:106">
      <c r="A892" s="8" t="s">
        <v>4161</v>
      </c>
      <c r="B892" s="8" t="s">
        <v>4162</v>
      </c>
      <c r="C892" s="9" t="s">
        <v>7148</v>
      </c>
      <c r="D892" s="9" t="s">
        <v>7126</v>
      </c>
      <c r="E892" s="10" t="s">
        <v>7127</v>
      </c>
      <c r="F892" s="10" t="s">
        <v>7126</v>
      </c>
      <c r="G892" s="11">
        <v>0.67</v>
      </c>
      <c r="H892" s="11">
        <v>0.67083670878601798</v>
      </c>
      <c r="I892" s="12">
        <v>9.0499999999999997E-2</v>
      </c>
      <c r="J892" s="12">
        <v>0.11721072214513463</v>
      </c>
      <c r="K892" s="12">
        <v>6.2E-2</v>
      </c>
      <c r="L892" s="12">
        <v>0.11849999999999999</v>
      </c>
      <c r="M892" s="12">
        <v>7.8221849999999996E-2</v>
      </c>
      <c r="N892" s="12">
        <v>0.11715072900967451</v>
      </c>
      <c r="O892" s="12">
        <v>-5.2383135938238082E-2</v>
      </c>
      <c r="P892" s="12">
        <v>-5.2055461328199923E-2</v>
      </c>
      <c r="Q892" s="13">
        <v>5.84</v>
      </c>
      <c r="R892" s="13">
        <v>0</v>
      </c>
      <c r="S892" s="13">
        <v>8.9999999999999993E-3</v>
      </c>
      <c r="T892" s="13">
        <v>8.9999999999999993E-3</v>
      </c>
      <c r="U892" s="13">
        <v>5.8490000000000002</v>
      </c>
      <c r="V892" s="13">
        <v>7.0999999999999994E-2</v>
      </c>
      <c r="W892" s="13">
        <v>5.7780000000000005</v>
      </c>
      <c r="X892" s="14">
        <v>1.2138827149940159E-2</v>
      </c>
      <c r="Y892" s="15">
        <v>3.1879606879606879</v>
      </c>
      <c r="Z892" s="14">
        <v>6.2111801242236029E-3</v>
      </c>
      <c r="AA892" s="14">
        <v>1.5387245683022737E-3</v>
      </c>
      <c r="AB892" s="14">
        <v>6.2499999999999995E-3</v>
      </c>
      <c r="AC892" s="14">
        <v>1.5410958904109589E-3</v>
      </c>
      <c r="AD892" s="13">
        <v>0.14299999999999999</v>
      </c>
      <c r="AE892" s="15">
        <v>1.5041666666666667</v>
      </c>
      <c r="AF892" s="14">
        <v>7.0710678118654752E-2</v>
      </c>
      <c r="AG892" s="14">
        <v>1.3237038943812169</v>
      </c>
      <c r="AH892" s="15">
        <v>0.82904961147638967</v>
      </c>
      <c r="AI892" s="5" t="s">
        <v>7128</v>
      </c>
      <c r="AJ892" s="15">
        <v>62.127659574468083</v>
      </c>
      <c r="AK892" s="15">
        <v>62.127659574468083</v>
      </c>
      <c r="AL892" s="15" t="s">
        <v>7128</v>
      </c>
      <c r="AM892" s="15" t="s">
        <v>7128</v>
      </c>
      <c r="AN892" s="15">
        <v>4.0555555555555554</v>
      </c>
      <c r="AO892" s="15">
        <v>1.1967213114754098</v>
      </c>
      <c r="AP892" s="15">
        <v>54.000000000000007</v>
      </c>
      <c r="AQ892" s="15">
        <v>52.527272727272731</v>
      </c>
      <c r="AR892" s="15">
        <v>4.1930333817126275</v>
      </c>
      <c r="AS892" s="15">
        <v>1.1840163934426231</v>
      </c>
      <c r="AT892" s="14">
        <v>0</v>
      </c>
      <c r="AU892" s="14">
        <v>0</v>
      </c>
      <c r="AV892" s="12" t="s">
        <v>7128</v>
      </c>
      <c r="AW892" s="12" t="s">
        <v>7128</v>
      </c>
      <c r="AX892" s="12" t="s">
        <v>7128</v>
      </c>
      <c r="AY892" s="12" t="s">
        <v>7128</v>
      </c>
      <c r="AZ892" s="14" t="s">
        <v>7128</v>
      </c>
      <c r="BA892" s="14" t="s">
        <v>7128</v>
      </c>
      <c r="BB892" s="14">
        <v>6.4827586206896548E-2</v>
      </c>
      <c r="BC892" s="14">
        <v>6.5095267681474583E-2</v>
      </c>
      <c r="BD892" s="14">
        <v>1.9262295081967213E-2</v>
      </c>
      <c r="BE892" s="14">
        <v>2.1926229508196723E-2</v>
      </c>
      <c r="BF892" s="14">
        <v>0.18965517241379309</v>
      </c>
      <c r="BG892" s="14">
        <v>0.2084</v>
      </c>
      <c r="BH892" s="13">
        <v>9.4E-2</v>
      </c>
      <c r="BI892" s="13">
        <v>9.4E-2</v>
      </c>
      <c r="BJ892" s="13">
        <v>0.107</v>
      </c>
      <c r="BK892" s="13">
        <v>0.107</v>
      </c>
      <c r="BL892" s="13">
        <v>4.88</v>
      </c>
      <c r="BM892" s="13">
        <v>4.88</v>
      </c>
      <c r="BN892" s="13">
        <v>0.11</v>
      </c>
      <c r="BO892" s="13">
        <v>0.11</v>
      </c>
      <c r="BP892" s="13">
        <v>8.670689655172413E-2</v>
      </c>
      <c r="BQ892" s="13">
        <v>0</v>
      </c>
      <c r="BR892" s="13">
        <v>0</v>
      </c>
      <c r="BS892" s="13">
        <v>-1E-3</v>
      </c>
      <c r="BT892" s="14">
        <v>-1.1533107973752238E-2</v>
      </c>
      <c r="BU892" s="13">
        <v>8.7706896551724131E-2</v>
      </c>
      <c r="BV892" s="13">
        <v>9.5000000000000001E-2</v>
      </c>
      <c r="BW892" s="13">
        <v>9.5000000000000001E-2</v>
      </c>
      <c r="BX892" s="13">
        <v>1.45</v>
      </c>
      <c r="BY892" s="13">
        <v>1.3319999999999999</v>
      </c>
      <c r="BZ892" s="13">
        <v>1.44</v>
      </c>
      <c r="CA892" s="13">
        <v>1.3779999999999999</v>
      </c>
      <c r="CB892" s="13">
        <v>0</v>
      </c>
      <c r="CC892" s="15">
        <v>0.624</v>
      </c>
      <c r="CD892" s="15">
        <v>0.374</v>
      </c>
      <c r="CE892" s="15">
        <v>0.36</v>
      </c>
      <c r="CF892" s="15">
        <v>1.3094094861728083</v>
      </c>
      <c r="CG892" s="15">
        <v>1.500863606033503</v>
      </c>
      <c r="CH892" s="13">
        <v>-2.7199999999999995E-2</v>
      </c>
      <c r="CI892" s="13">
        <v>-2.7199999999999995E-2</v>
      </c>
      <c r="CJ892" s="13">
        <v>0</v>
      </c>
      <c r="CK892" s="12">
        <f t="shared" si="26"/>
        <v>0</v>
      </c>
      <c r="CL892" s="36">
        <f t="shared" si="27"/>
        <v>3.5413642960812775</v>
      </c>
      <c r="CM892" s="13">
        <v>0.11600000000000001</v>
      </c>
      <c r="CN892" s="13">
        <v>2.1999999999999999E-2</v>
      </c>
      <c r="CO892" s="13">
        <v>9.4E-2</v>
      </c>
      <c r="CP892" s="13">
        <v>5.84</v>
      </c>
      <c r="CQ892" s="13">
        <v>0.11</v>
      </c>
      <c r="CR892" s="13">
        <v>5.7780000000000005</v>
      </c>
      <c r="CS892" s="13" t="s">
        <v>7128</v>
      </c>
      <c r="CT892" s="13">
        <v>0</v>
      </c>
      <c r="CU892" s="13">
        <v>0.107</v>
      </c>
      <c r="CV892" s="13">
        <v>1.3779999999999999</v>
      </c>
      <c r="CW892" s="13">
        <v>0.11</v>
      </c>
      <c r="CX892" s="12">
        <v>6.4827586206896548E-2</v>
      </c>
      <c r="CY892" s="12">
        <v>6.5095267681474583E-2</v>
      </c>
      <c r="CZ892" s="15">
        <v>52.527272727272731</v>
      </c>
      <c r="DA892" s="20"/>
      <c r="DB892" s="20"/>
    </row>
    <row r="893" spans="1:106">
      <c r="A893" s="8" t="s">
        <v>1325</v>
      </c>
      <c r="B893" s="8" t="s">
        <v>1326</v>
      </c>
      <c r="C893" s="9" t="s">
        <v>7155</v>
      </c>
      <c r="D893" s="9" t="s">
        <v>7126</v>
      </c>
      <c r="E893" s="10" t="s">
        <v>7127</v>
      </c>
      <c r="F893" s="10" t="s">
        <v>7126</v>
      </c>
      <c r="G893" s="11">
        <v>0.92</v>
      </c>
      <c r="H893" s="11">
        <v>0.92</v>
      </c>
      <c r="I893" s="12">
        <v>9.0499999999999997E-2</v>
      </c>
      <c r="J893" s="12">
        <v>0.13976</v>
      </c>
      <c r="K893" s="12">
        <v>4.1999999999999996E-2</v>
      </c>
      <c r="L893" s="12">
        <v>9.8500000000000004E-2</v>
      </c>
      <c r="M893" s="12">
        <v>6.5019850000000004E-2</v>
      </c>
      <c r="N893" s="12">
        <v>0.13976</v>
      </c>
      <c r="O893" s="12" t="s">
        <v>7128</v>
      </c>
      <c r="P893" s="12" t="s">
        <v>7128</v>
      </c>
      <c r="Q893" s="13">
        <v>148.9</v>
      </c>
      <c r="R893" s="13">
        <v>0</v>
      </c>
      <c r="S893" s="13">
        <v>0</v>
      </c>
      <c r="T893" s="13">
        <v>0</v>
      </c>
      <c r="U893" s="13">
        <v>148.9</v>
      </c>
      <c r="V893" s="13">
        <v>0</v>
      </c>
      <c r="W893" s="13">
        <v>148.9</v>
      </c>
      <c r="X893" s="14">
        <v>0</v>
      </c>
      <c r="Y893" s="15">
        <v>9.0909090909090912E-2</v>
      </c>
      <c r="Z893" s="14" t="s">
        <v>7128</v>
      </c>
      <c r="AA893" s="14">
        <v>0</v>
      </c>
      <c r="AB893" s="14" t="s">
        <v>7128</v>
      </c>
      <c r="AC893" s="14">
        <v>0</v>
      </c>
      <c r="AD893" s="13">
        <v>13.53</v>
      </c>
      <c r="AE893" s="15">
        <v>2.1687777777777777</v>
      </c>
      <c r="AF893" s="14">
        <v>0.20493901531919198</v>
      </c>
      <c r="AG893" s="14">
        <v>0.72314195405486303</v>
      </c>
      <c r="AH893" s="15">
        <v>0.28158295281582951</v>
      </c>
      <c r="AI893" s="5">
        <v>14.179104477611942</v>
      </c>
      <c r="AJ893" s="15">
        <v>14.742574257425744</v>
      </c>
      <c r="AK893" s="15">
        <v>14.742574257425744</v>
      </c>
      <c r="AL893" s="15">
        <v>11.369747899159664</v>
      </c>
      <c r="AM893" s="15">
        <v>0.6552255225522553</v>
      </c>
      <c r="AN893" s="15" t="s">
        <v>7128</v>
      </c>
      <c r="AO893" s="15">
        <v>0.93530150753768859</v>
      </c>
      <c r="AP893" s="15">
        <v>11.19548872180451</v>
      </c>
      <c r="AQ893" s="15">
        <v>9.7960526315789487</v>
      </c>
      <c r="AR893" s="15" t="s">
        <v>7128</v>
      </c>
      <c r="AS893" s="15">
        <v>0.93530150753768859</v>
      </c>
      <c r="AT893" s="14">
        <v>0.21782178217821785</v>
      </c>
      <c r="AU893" s="14">
        <v>1.4775016789791807E-2</v>
      </c>
      <c r="AV893" s="12">
        <v>0.626</v>
      </c>
      <c r="AW893" s="12">
        <v>0.11199999999999999</v>
      </c>
      <c r="AX893" s="12">
        <v>0.125</v>
      </c>
      <c r="AY893" s="12">
        <v>9.1799999999999993E-2</v>
      </c>
      <c r="AZ893" s="14">
        <v>0.22500000000000001</v>
      </c>
      <c r="BA893" s="14">
        <v>0.2</v>
      </c>
      <c r="BB893" s="14" t="s">
        <v>7128</v>
      </c>
      <c r="BC893" s="14" t="s">
        <v>7128</v>
      </c>
      <c r="BD893" s="14">
        <v>6.3442211055276379E-2</v>
      </c>
      <c r="BE893" s="14">
        <v>8.3542713567839211E-2</v>
      </c>
      <c r="BF893" s="14">
        <v>0.29791666666666666</v>
      </c>
      <c r="BG893" s="14">
        <v>0.3014</v>
      </c>
      <c r="BH893" s="13">
        <v>10.1</v>
      </c>
      <c r="BI893" s="13">
        <v>10.1</v>
      </c>
      <c r="BJ893" s="13">
        <v>13.3</v>
      </c>
      <c r="BK893" s="13">
        <v>13.3</v>
      </c>
      <c r="BL893" s="13">
        <v>159.19999999999999</v>
      </c>
      <c r="BM893" s="13">
        <v>159.19999999999999</v>
      </c>
      <c r="BN893" s="13">
        <v>15.2</v>
      </c>
      <c r="BO893" s="13">
        <v>15.2</v>
      </c>
      <c r="BP893" s="13">
        <v>9.3377083333333353</v>
      </c>
      <c r="BQ893" s="13">
        <v>0</v>
      </c>
      <c r="BR893" s="13">
        <v>0</v>
      </c>
      <c r="BS893" s="13">
        <v>-2.73</v>
      </c>
      <c r="BT893" s="14">
        <v>-0.29236295486490699</v>
      </c>
      <c r="BU893" s="13">
        <v>12.067708333333336</v>
      </c>
      <c r="BV893" s="13">
        <v>12.83</v>
      </c>
      <c r="BW893" s="13">
        <v>12.83</v>
      </c>
      <c r="BX893" s="13">
        <v>0</v>
      </c>
      <c r="BY893" s="13">
        <v>0</v>
      </c>
      <c r="BZ893" s="13">
        <v>0</v>
      </c>
      <c r="CA893" s="13">
        <v>0</v>
      </c>
      <c r="CB893" s="13">
        <v>-2.2000000000000002</v>
      </c>
      <c r="CC893" s="15">
        <v>0.98799999999999999</v>
      </c>
      <c r="CD893" s="15">
        <v>0.36</v>
      </c>
      <c r="CE893" s="15">
        <v>0.36</v>
      </c>
      <c r="CF893" s="15" t="s">
        <v>7128</v>
      </c>
      <c r="CG893" s="15" t="s">
        <v>7128</v>
      </c>
      <c r="CH893" s="13" t="s">
        <v>7128</v>
      </c>
      <c r="CI893" s="13" t="s">
        <v>7128</v>
      </c>
      <c r="CJ893" s="13">
        <v>-2.2000000000000002</v>
      </c>
      <c r="CK893" s="12">
        <f t="shared" si="26"/>
        <v>0.17147310989867498</v>
      </c>
      <c r="CL893" s="36" t="str">
        <f t="shared" si="27"/>
        <v>NA</v>
      </c>
      <c r="CM893" s="13">
        <v>14.4</v>
      </c>
      <c r="CN893" s="13">
        <v>4.29</v>
      </c>
      <c r="CO893" s="13">
        <v>10.1</v>
      </c>
      <c r="CP893" s="13">
        <v>148.9</v>
      </c>
      <c r="CQ893" s="13">
        <v>15.2</v>
      </c>
      <c r="CR893" s="13">
        <v>148.9</v>
      </c>
      <c r="CS893" s="13">
        <v>12.83</v>
      </c>
      <c r="CT893" s="13">
        <v>2.306</v>
      </c>
      <c r="CU893" s="13">
        <v>12.086</v>
      </c>
      <c r="CV893" s="13">
        <v>2.306</v>
      </c>
      <c r="CW893" s="13">
        <v>15.2</v>
      </c>
      <c r="CX893" s="12" t="s">
        <v>7128</v>
      </c>
      <c r="CY893" s="12" t="s">
        <v>7128</v>
      </c>
      <c r="CZ893" s="15">
        <v>9.7960526315789487</v>
      </c>
      <c r="DA893" s="20"/>
      <c r="DB893" s="20"/>
    </row>
    <row r="894" spans="1:106">
      <c r="A894" s="8" t="s">
        <v>1887</v>
      </c>
      <c r="B894" s="8" t="s">
        <v>1888</v>
      </c>
      <c r="C894" s="9" t="s">
        <v>7155</v>
      </c>
      <c r="D894" s="9" t="s">
        <v>7126</v>
      </c>
      <c r="E894" s="10" t="s">
        <v>7127</v>
      </c>
      <c r="F894" s="10" t="s">
        <v>7126</v>
      </c>
      <c r="G894" s="11">
        <v>0.92</v>
      </c>
      <c r="H894" s="11">
        <v>0.92</v>
      </c>
      <c r="I894" s="12">
        <v>9.0499999999999997E-2</v>
      </c>
      <c r="J894" s="12">
        <v>0.13976</v>
      </c>
      <c r="K894" s="12">
        <v>4.1999999999999996E-2</v>
      </c>
      <c r="L894" s="12">
        <v>9.8500000000000004E-2</v>
      </c>
      <c r="M894" s="12">
        <v>6.5019850000000004E-2</v>
      </c>
      <c r="N894" s="12">
        <v>0.13976</v>
      </c>
      <c r="O894" s="12">
        <v>0.14801292576419217</v>
      </c>
      <c r="P894" s="12">
        <v>2.152067351200837E-2</v>
      </c>
      <c r="Q894" s="13">
        <v>58</v>
      </c>
      <c r="R894" s="13">
        <v>0</v>
      </c>
      <c r="S894" s="13">
        <v>0</v>
      </c>
      <c r="T894" s="13">
        <v>0</v>
      </c>
      <c r="U894" s="13">
        <v>58</v>
      </c>
      <c r="V894" s="13">
        <v>0</v>
      </c>
      <c r="W894" s="13">
        <v>58</v>
      </c>
      <c r="X894" s="14">
        <v>0</v>
      </c>
      <c r="Y894" s="15">
        <v>0.25210084033613445</v>
      </c>
      <c r="Z894" s="14" t="s">
        <v>7128</v>
      </c>
      <c r="AA894" s="14">
        <v>0</v>
      </c>
      <c r="AB894" s="14" t="s">
        <v>7128</v>
      </c>
      <c r="AC894" s="14">
        <v>0</v>
      </c>
      <c r="AD894" s="13">
        <v>4.87</v>
      </c>
      <c r="AE894" s="15">
        <v>2.3896388888888893</v>
      </c>
      <c r="AF894" s="14">
        <v>0.2073644135332772</v>
      </c>
      <c r="AG894" s="14">
        <v>0.68936611429260408</v>
      </c>
      <c r="AH894" s="15">
        <v>0.4</v>
      </c>
      <c r="AI894" s="5">
        <v>4.116591928251121</v>
      </c>
      <c r="AJ894" s="15">
        <v>8.8012139605462831</v>
      </c>
      <c r="AK894" s="15">
        <v>8.8012139605462831</v>
      </c>
      <c r="AL894" s="15">
        <v>8.4110535405872202</v>
      </c>
      <c r="AM894" s="15">
        <v>0.25146325601560809</v>
      </c>
      <c r="AN894" s="15" t="s">
        <v>7128</v>
      </c>
      <c r="AO894" s="15">
        <v>0.76115485564304464</v>
      </c>
      <c r="AP894" s="15">
        <v>6.318082788671024</v>
      </c>
      <c r="AQ894" s="15">
        <v>5.3703703703703702</v>
      </c>
      <c r="AR894" s="15" t="s">
        <v>7128</v>
      </c>
      <c r="AS894" s="15">
        <v>0.76115485564304464</v>
      </c>
      <c r="AT894" s="14">
        <v>0.11556904400606981</v>
      </c>
      <c r="AU894" s="14">
        <v>1.3131034482758621E-2</v>
      </c>
      <c r="AV894" s="12">
        <v>0.38900000000000001</v>
      </c>
      <c r="AW894" s="12">
        <v>0.39899999999999997</v>
      </c>
      <c r="AX894" s="12">
        <v>0.14699999999999999</v>
      </c>
      <c r="AY894" s="12">
        <v>0.14899999999999999</v>
      </c>
      <c r="AZ894" s="14">
        <v>0.35</v>
      </c>
      <c r="BA894" s="14">
        <v>0.11699999999999999</v>
      </c>
      <c r="BB894" s="14">
        <v>0.28777292576419217</v>
      </c>
      <c r="BC894" s="14">
        <v>0.16128067351200837</v>
      </c>
      <c r="BD894" s="14">
        <v>8.6482939632545927E-2</v>
      </c>
      <c r="BE894" s="14">
        <v>0.12047244094488188</v>
      </c>
      <c r="BF894" s="14">
        <v>0.19240196078431374</v>
      </c>
      <c r="BG894" s="14">
        <v>9.4200000000000006E-2</v>
      </c>
      <c r="BH894" s="13">
        <v>6.59</v>
      </c>
      <c r="BI894" s="13">
        <v>6.59</v>
      </c>
      <c r="BJ894" s="13">
        <v>9.18</v>
      </c>
      <c r="BK894" s="13">
        <v>9.18</v>
      </c>
      <c r="BL894" s="13">
        <v>76.2</v>
      </c>
      <c r="BM894" s="13">
        <v>76.2</v>
      </c>
      <c r="BN894" s="13">
        <v>10.8</v>
      </c>
      <c r="BO894" s="13">
        <v>10.8</v>
      </c>
      <c r="BP894" s="13">
        <v>7.4137500000000003</v>
      </c>
      <c r="BQ894" s="13">
        <v>0</v>
      </c>
      <c r="BR894" s="13">
        <v>0</v>
      </c>
      <c r="BS894" s="13">
        <v>-2.35</v>
      </c>
      <c r="BT894" s="14">
        <v>-0.31697858708480864</v>
      </c>
      <c r="BU894" s="13">
        <v>9.7637499999999999</v>
      </c>
      <c r="BV894" s="13">
        <v>8.94</v>
      </c>
      <c r="BW894" s="13">
        <v>8.94</v>
      </c>
      <c r="BX894" s="13">
        <v>22.9</v>
      </c>
      <c r="BY894" s="13">
        <v>45.967999999999996</v>
      </c>
      <c r="BZ894" s="13">
        <v>0</v>
      </c>
      <c r="CA894" s="13">
        <v>0</v>
      </c>
      <c r="CB894" s="13">
        <v>-0.76160000000000005</v>
      </c>
      <c r="CC894" s="15">
        <v>0.95299999999999996</v>
      </c>
      <c r="CD894" s="15">
        <v>0.67200000000000004</v>
      </c>
      <c r="CE894" s="15">
        <v>0.36</v>
      </c>
      <c r="CF894" s="15">
        <v>5.1158529830149444</v>
      </c>
      <c r="CG894" s="15">
        <v>2.1071199256096187</v>
      </c>
      <c r="CH894" s="13">
        <v>-2.1093333333333328</v>
      </c>
      <c r="CI894" s="13">
        <v>0.60866666666666658</v>
      </c>
      <c r="CJ894" s="13">
        <v>-0.76160000000000005</v>
      </c>
      <c r="CK894" s="12">
        <f t="shared" si="26"/>
        <v>8.5190156599552577E-2</v>
      </c>
      <c r="CL894" s="36" t="str">
        <f t="shared" si="27"/>
        <v>NA</v>
      </c>
      <c r="CM894" s="13">
        <v>8.16</v>
      </c>
      <c r="CN894" s="13">
        <v>1.57</v>
      </c>
      <c r="CO894" s="13">
        <v>6.59</v>
      </c>
      <c r="CP894" s="13">
        <v>58</v>
      </c>
      <c r="CQ894" s="13">
        <v>10.8</v>
      </c>
      <c r="CR894" s="13">
        <v>58</v>
      </c>
      <c r="CS894" s="13">
        <v>8.94</v>
      </c>
      <c r="CT894" s="13">
        <v>1.2000000000000002</v>
      </c>
      <c r="CU894" s="13">
        <v>8.6126000000000005</v>
      </c>
      <c r="CV894" s="13">
        <v>1.2000000000000002</v>
      </c>
      <c r="CW894" s="13">
        <v>10.8</v>
      </c>
      <c r="CX894" s="12">
        <v>0.24990041493775936</v>
      </c>
      <c r="CY894" s="12">
        <v>0.14746266266428554</v>
      </c>
      <c r="CZ894" s="15">
        <v>5.3703703703703702</v>
      </c>
      <c r="DA894" s="20"/>
      <c r="DB894" s="20"/>
    </row>
    <row r="895" spans="1:106">
      <c r="A895" s="8" t="s">
        <v>4347</v>
      </c>
      <c r="B895" s="8" t="s">
        <v>4348</v>
      </c>
      <c r="C895" s="9" t="s">
        <v>7184</v>
      </c>
      <c r="D895" s="9" t="s">
        <v>7126</v>
      </c>
      <c r="E895" s="10" t="s">
        <v>7127</v>
      </c>
      <c r="F895" s="10" t="s">
        <v>7126</v>
      </c>
      <c r="G895" s="11">
        <v>1</v>
      </c>
      <c r="H895" s="11">
        <v>1</v>
      </c>
      <c r="I895" s="12">
        <v>9.0499999999999997E-2</v>
      </c>
      <c r="J895" s="12">
        <v>0.14699999999999999</v>
      </c>
      <c r="K895" s="12">
        <v>4.1999999999999996E-2</v>
      </c>
      <c r="L895" s="12">
        <v>9.8500000000000004E-2</v>
      </c>
      <c r="M895" s="12">
        <v>6.5019850000000004E-2</v>
      </c>
      <c r="N895" s="12">
        <v>0.14699999999999999</v>
      </c>
      <c r="O895" s="12">
        <v>-0.14488732394366197</v>
      </c>
      <c r="P895" s="12">
        <v>-0.14297135511405948</v>
      </c>
      <c r="Q895" s="13">
        <v>12</v>
      </c>
      <c r="R895" s="13">
        <v>0</v>
      </c>
      <c r="S895" s="13">
        <v>0</v>
      </c>
      <c r="T895" s="13">
        <v>0</v>
      </c>
      <c r="U895" s="13">
        <v>12</v>
      </c>
      <c r="V895" s="13">
        <v>0</v>
      </c>
      <c r="W895" s="13">
        <v>12</v>
      </c>
      <c r="X895" s="14">
        <v>0</v>
      </c>
      <c r="Y895" s="15">
        <v>4.7923322683706068E-2</v>
      </c>
      <c r="Z895" s="14" t="s">
        <v>7128</v>
      </c>
      <c r="AA895" s="14">
        <v>0</v>
      </c>
      <c r="AB895" s="14" t="s">
        <v>7128</v>
      </c>
      <c r="AC895" s="14">
        <v>0</v>
      </c>
      <c r="AD895" s="13">
        <v>0.38400000000000001</v>
      </c>
      <c r="AE895" s="15">
        <v>1.7127222222222223</v>
      </c>
      <c r="AF895" s="14">
        <v>0.10954451150103323</v>
      </c>
      <c r="AG895" s="14">
        <v>0.65178984343114754</v>
      </c>
      <c r="AH895" s="15">
        <v>0.33437499999999998</v>
      </c>
      <c r="AI895" s="5">
        <v>1.1379310344827587</v>
      </c>
      <c r="AJ895" s="15">
        <v>200</v>
      </c>
      <c r="AK895" s="15">
        <v>200</v>
      </c>
      <c r="AL895" s="15" t="s">
        <v>7128</v>
      </c>
      <c r="AM895" s="15" t="s">
        <v>7128</v>
      </c>
      <c r="AN895" s="15" t="s">
        <v>7128</v>
      </c>
      <c r="AO895" s="15">
        <v>3.2697547683923704</v>
      </c>
      <c r="AP895" s="15">
        <v>72.72727272727272</v>
      </c>
      <c r="AQ895" s="15">
        <v>49.586776859504134</v>
      </c>
      <c r="AR895" s="15" t="s">
        <v>7128</v>
      </c>
      <c r="AS895" s="15">
        <v>3.2697547683923704</v>
      </c>
      <c r="AT895" s="14">
        <v>0</v>
      </c>
      <c r="AU895" s="14">
        <v>0</v>
      </c>
      <c r="AV895" s="12">
        <v>-0.42599999999999999</v>
      </c>
      <c r="AW895" s="12">
        <v>-0.51300000000000001</v>
      </c>
      <c r="AX895" s="12">
        <v>0.13900000000000001</v>
      </c>
      <c r="AY895" s="12">
        <v>2.3399999999999997E-2</v>
      </c>
      <c r="AZ895" s="14" t="s">
        <v>7128</v>
      </c>
      <c r="BA895" s="14" t="s">
        <v>7128</v>
      </c>
      <c r="BB895" s="14">
        <v>2.1126760563380284E-3</v>
      </c>
      <c r="BC895" s="14">
        <v>4.0286448859405185E-3</v>
      </c>
      <c r="BD895" s="14">
        <v>1.6348773841961851E-2</v>
      </c>
      <c r="BE895" s="14">
        <v>4.49591280653951E-2</v>
      </c>
      <c r="BF895" s="14">
        <v>0.31034482758620691</v>
      </c>
      <c r="BG895" s="14">
        <v>0.10800000000000001</v>
      </c>
      <c r="BH895" s="13">
        <v>0.06</v>
      </c>
      <c r="BI895" s="13">
        <v>0.06</v>
      </c>
      <c r="BJ895" s="13">
        <v>0.16500000000000001</v>
      </c>
      <c r="BK895" s="13">
        <v>0.16500000000000001</v>
      </c>
      <c r="BL895" s="13">
        <v>3.67</v>
      </c>
      <c r="BM895" s="13">
        <v>3.67</v>
      </c>
      <c r="BN895" s="13">
        <v>0.24199999999999999</v>
      </c>
      <c r="BO895" s="13">
        <v>0.24199999999999999</v>
      </c>
      <c r="BP895" s="13">
        <v>0.11379310344827588</v>
      </c>
      <c r="BQ895" s="13">
        <v>0</v>
      </c>
      <c r="BR895" s="13">
        <v>0</v>
      </c>
      <c r="BS895" s="13">
        <v>-7.5999999999999998E-2</v>
      </c>
      <c r="BT895" s="14">
        <v>-0.66787878787878774</v>
      </c>
      <c r="BU895" s="13">
        <v>0.18979310344827588</v>
      </c>
      <c r="BV895" s="13">
        <v>0.13600000000000001</v>
      </c>
      <c r="BW895" s="13">
        <v>0.13600000000000001</v>
      </c>
      <c r="BX895" s="13">
        <v>28.4</v>
      </c>
      <c r="BY895" s="13">
        <v>28.245999999999999</v>
      </c>
      <c r="BZ895" s="13">
        <v>0</v>
      </c>
      <c r="CA895" s="13">
        <v>0</v>
      </c>
      <c r="CB895" s="13">
        <v>0</v>
      </c>
      <c r="CC895" s="15">
        <v>0.47599999999999998</v>
      </c>
      <c r="CD895" s="15">
        <v>0.90200000000000002</v>
      </c>
      <c r="CE895" s="15">
        <v>0.36</v>
      </c>
      <c r="CF895" s="15" t="s">
        <v>7128</v>
      </c>
      <c r="CG895" s="15" t="s">
        <v>7128</v>
      </c>
      <c r="CH895" s="13" t="s">
        <v>7128</v>
      </c>
      <c r="CI895" s="13" t="s">
        <v>7128</v>
      </c>
      <c r="CJ895" s="13">
        <v>0</v>
      </c>
      <c r="CK895" s="12">
        <f t="shared" si="26"/>
        <v>0</v>
      </c>
      <c r="CL895" s="36" t="str">
        <f t="shared" si="27"/>
        <v>NA</v>
      </c>
      <c r="CM895" s="13">
        <v>8.6999999999999994E-2</v>
      </c>
      <c r="CN895" s="13">
        <v>2.7E-2</v>
      </c>
      <c r="CO895" s="13">
        <v>0.06</v>
      </c>
      <c r="CP895" s="13">
        <v>12</v>
      </c>
      <c r="CQ895" s="13">
        <v>0.24199999999999999</v>
      </c>
      <c r="CR895" s="13">
        <v>12</v>
      </c>
      <c r="CS895" s="13" t="s">
        <v>7128</v>
      </c>
      <c r="CT895" s="13">
        <v>0</v>
      </c>
      <c r="CU895" s="13">
        <v>0.16500000000000001</v>
      </c>
      <c r="CV895" s="13">
        <v>0</v>
      </c>
      <c r="CW895" s="13">
        <v>0.24199999999999999</v>
      </c>
      <c r="CX895" s="12">
        <v>2.1126760563380284E-3</v>
      </c>
      <c r="CY895" s="12">
        <v>4.0286448859405185E-3</v>
      </c>
      <c r="CZ895" s="15">
        <v>49.586776859504134</v>
      </c>
      <c r="DA895" s="20"/>
      <c r="DB895" s="20"/>
    </row>
    <row r="896" spans="1:106">
      <c r="A896" s="8" t="s">
        <v>259</v>
      </c>
      <c r="B896" s="8" t="s">
        <v>260</v>
      </c>
      <c r="C896" s="9" t="s">
        <v>7144</v>
      </c>
      <c r="D896" s="9" t="s">
        <v>7126</v>
      </c>
      <c r="E896" s="10" t="s">
        <v>7127</v>
      </c>
      <c r="F896" s="10" t="s">
        <v>7126</v>
      </c>
      <c r="G896" s="11">
        <v>1.1499999999999999</v>
      </c>
      <c r="H896" s="11">
        <v>1.1648128474137993</v>
      </c>
      <c r="I896" s="12">
        <v>9.0499999999999997E-2</v>
      </c>
      <c r="J896" s="12">
        <v>0.16191556269094884</v>
      </c>
      <c r="K896" s="12">
        <v>3.2000000000000001E-2</v>
      </c>
      <c r="L896" s="12">
        <v>8.8499999999999995E-2</v>
      </c>
      <c r="M896" s="12">
        <v>5.8418850000000001E-2</v>
      </c>
      <c r="N896" s="12">
        <v>0.16004373054342688</v>
      </c>
      <c r="O896" s="12" t="s">
        <v>7128</v>
      </c>
      <c r="P896" s="12">
        <v>3.9365572848593264</v>
      </c>
      <c r="Q896" s="13">
        <v>1937</v>
      </c>
      <c r="R896" s="13">
        <v>26.61766919244414</v>
      </c>
      <c r="S896" s="13">
        <v>9.06</v>
      </c>
      <c r="T896" s="13">
        <v>35.677669192444142</v>
      </c>
      <c r="U896" s="13">
        <v>1972.6776691924442</v>
      </c>
      <c r="V896" s="13">
        <v>0</v>
      </c>
      <c r="W896" s="13">
        <v>1972.6776691924442</v>
      </c>
      <c r="X896" s="14">
        <v>0</v>
      </c>
      <c r="Y896" s="15">
        <v>7.2647058823529412E-2</v>
      </c>
      <c r="Z896" s="14">
        <v>5.5643967197703183E-2</v>
      </c>
      <c r="AA896" s="14">
        <v>1.8085909193187918E-2</v>
      </c>
      <c r="AB896" s="14">
        <v>5.8922657625836733E-2</v>
      </c>
      <c r="AC896" s="14">
        <v>1.841903417266089E-2</v>
      </c>
      <c r="AD896" s="13">
        <v>2.2799999999999998</v>
      </c>
      <c r="AE896" s="15">
        <v>1.6083888888888891</v>
      </c>
      <c r="AF896" s="14">
        <v>0.2073644135332772</v>
      </c>
      <c r="AG896" s="14">
        <v>0.34866156042920793</v>
      </c>
      <c r="AH896" s="15">
        <v>0.20373831775700943</v>
      </c>
      <c r="AI896" s="5">
        <v>346.32516703786189</v>
      </c>
      <c r="AJ896" s="15">
        <v>19.704984740590032</v>
      </c>
      <c r="AK896" s="15">
        <v>21.100217864923749</v>
      </c>
      <c r="AL896" s="15">
        <v>18.688524590163933</v>
      </c>
      <c r="AM896" s="15">
        <v>0.52267864033395306</v>
      </c>
      <c r="AN896" s="15">
        <v>3.1990090834021472</v>
      </c>
      <c r="AO896" s="15">
        <v>1.2694979682789356</v>
      </c>
      <c r="AP896" s="15">
        <v>12.651333142823313</v>
      </c>
      <c r="AQ896" s="15">
        <v>10.648732357314138</v>
      </c>
      <c r="AR896" s="15">
        <v>3.076647494097867</v>
      </c>
      <c r="AS896" s="15">
        <v>1.2928808947387891</v>
      </c>
      <c r="AT896" s="14">
        <v>0</v>
      </c>
      <c r="AU896" s="14">
        <v>0</v>
      </c>
      <c r="AV896" s="12" t="s">
        <v>7128</v>
      </c>
      <c r="AW896" s="12" t="s">
        <v>7128</v>
      </c>
      <c r="AX896" s="12" t="s">
        <v>7128</v>
      </c>
      <c r="AY896" s="12" t="s">
        <v>7128</v>
      </c>
      <c r="AZ896" s="14">
        <v>0.377</v>
      </c>
      <c r="BA896" s="14">
        <v>-5.5899999999999998E-2</v>
      </c>
      <c r="BB896" s="14" t="s">
        <v>7128</v>
      </c>
      <c r="BC896" s="14">
        <v>4.0966010154027535</v>
      </c>
      <c r="BD896" s="14">
        <v>6.1976775587361595E-2</v>
      </c>
      <c r="BE896" s="14">
        <v>0.10527036602856546</v>
      </c>
      <c r="BF896" s="14">
        <v>0.3006833712984055</v>
      </c>
      <c r="BG896" s="14">
        <v>0.28570000000000001</v>
      </c>
      <c r="BH896" s="13">
        <v>98.3</v>
      </c>
      <c r="BI896" s="13">
        <v>91.8</v>
      </c>
      <c r="BJ896" s="13">
        <v>155.5</v>
      </c>
      <c r="BK896" s="13">
        <v>155.92646616151117</v>
      </c>
      <c r="BL896" s="13">
        <v>1525.8</v>
      </c>
      <c r="BM896" s="13">
        <v>1481.2</v>
      </c>
      <c r="BN896" s="13">
        <v>186.9</v>
      </c>
      <c r="BO896" s="13">
        <v>185.25</v>
      </c>
      <c r="BP896" s="13">
        <v>109.04197064142124</v>
      </c>
      <c r="BQ896" s="13">
        <v>0</v>
      </c>
      <c r="BR896" s="13">
        <v>0</v>
      </c>
      <c r="BS896" s="13">
        <v>-25</v>
      </c>
      <c r="BT896" s="14">
        <v>-0.22926951753477731</v>
      </c>
      <c r="BU896" s="13">
        <v>134.04197064142124</v>
      </c>
      <c r="BV896" s="13">
        <v>116.8</v>
      </c>
      <c r="BW896" s="13">
        <v>116.8</v>
      </c>
      <c r="BX896" s="13">
        <v>0</v>
      </c>
      <c r="BY896" s="13">
        <v>26.61766919244414</v>
      </c>
      <c r="BZ896" s="13">
        <v>605.5</v>
      </c>
      <c r="CA896" s="13">
        <v>641.17766919244411</v>
      </c>
      <c r="CB896" s="13">
        <v>0</v>
      </c>
      <c r="CC896" s="15">
        <v>0.48199999999999998</v>
      </c>
      <c r="CD896" s="15">
        <v>0.77600000000000002</v>
      </c>
      <c r="CE896" s="15">
        <v>0.36</v>
      </c>
      <c r="CF896" s="15" t="s">
        <v>7128</v>
      </c>
      <c r="CG896" s="15" t="s">
        <v>7128</v>
      </c>
      <c r="CH896" s="13" t="s">
        <v>7128</v>
      </c>
      <c r="CI896" s="13" t="s">
        <v>7128</v>
      </c>
      <c r="CJ896" s="13">
        <v>0</v>
      </c>
      <c r="CK896" s="12">
        <f t="shared" si="26"/>
        <v>0</v>
      </c>
      <c r="CL896" s="36">
        <f t="shared" si="27"/>
        <v>2.3796836248550695</v>
      </c>
      <c r="CM896" s="13">
        <v>131.69999999999999</v>
      </c>
      <c r="CN896" s="13">
        <v>39.6</v>
      </c>
      <c r="CO896" s="13">
        <v>91.8</v>
      </c>
      <c r="CP896" s="13">
        <v>1937</v>
      </c>
      <c r="CQ896" s="13">
        <v>185.25</v>
      </c>
      <c r="CR896" s="13">
        <v>1972.6776691924442</v>
      </c>
      <c r="CS896" s="13" t="s">
        <v>7128</v>
      </c>
      <c r="CT896" s="13">
        <v>1.24</v>
      </c>
      <c r="CU896" s="13">
        <v>154.69846616151116</v>
      </c>
      <c r="CV896" s="13">
        <v>642.41766919244412</v>
      </c>
      <c r="CW896" s="13">
        <v>186.9</v>
      </c>
      <c r="CX896" s="12" t="s">
        <v>7128</v>
      </c>
      <c r="CY896" s="12">
        <v>3.8834264659413185</v>
      </c>
      <c r="CZ896" s="15">
        <v>10.554722681607513</v>
      </c>
      <c r="DA896" s="20"/>
      <c r="DB896" s="20"/>
    </row>
    <row r="897" spans="1:106">
      <c r="A897" s="8" t="s">
        <v>6925</v>
      </c>
      <c r="B897" s="8" t="s">
        <v>6926</v>
      </c>
      <c r="C897" s="9" t="s">
        <v>7138</v>
      </c>
      <c r="D897" s="9" t="s">
        <v>7126</v>
      </c>
      <c r="E897" s="10" t="s">
        <v>7127</v>
      </c>
      <c r="F897" s="10" t="s">
        <v>7126</v>
      </c>
      <c r="G897" s="11">
        <v>1.05</v>
      </c>
      <c r="H897" s="11">
        <v>1.6556521739130436</v>
      </c>
      <c r="I897" s="12">
        <v>9.0499999999999997E-2</v>
      </c>
      <c r="J897" s="12">
        <v>0.20633652173913045</v>
      </c>
      <c r="K897" s="12">
        <v>4.7E-2</v>
      </c>
      <c r="L897" s="12">
        <v>0.10350000000000001</v>
      </c>
      <c r="M897" s="12">
        <v>6.8320350000000002E-2</v>
      </c>
      <c r="N897" s="12">
        <v>0.1558489883272059</v>
      </c>
      <c r="O897" s="12">
        <v>-0.36675631184407798</v>
      </c>
      <c r="P897" s="12">
        <v>-0.28026759297836867</v>
      </c>
      <c r="Q897" s="13">
        <v>0.34499999999999997</v>
      </c>
      <c r="R897" s="13">
        <v>0</v>
      </c>
      <c r="S897" s="13">
        <v>0.19900000000000001</v>
      </c>
      <c r="T897" s="13">
        <v>0.19900000000000001</v>
      </c>
      <c r="U897" s="13">
        <v>0.54400000000000004</v>
      </c>
      <c r="V897" s="13">
        <v>2E-3</v>
      </c>
      <c r="W897" s="13">
        <v>0.54200000000000004</v>
      </c>
      <c r="X897" s="14">
        <v>3.6764705882352941E-3</v>
      </c>
      <c r="Y897" s="15">
        <v>0.17421602787456444</v>
      </c>
      <c r="Z897" s="14">
        <v>0.22847301951779564</v>
      </c>
      <c r="AA897" s="14">
        <v>0.36580882352941174</v>
      </c>
      <c r="AB897" s="14">
        <v>0.29613095238095238</v>
      </c>
      <c r="AC897" s="14">
        <v>0.57681159420289863</v>
      </c>
      <c r="AD897" s="13">
        <v>0.06</v>
      </c>
      <c r="AE897" s="15">
        <v>-0.25905555555555554</v>
      </c>
      <c r="AF897" s="14">
        <v>7.7459666924148338E-2</v>
      </c>
      <c r="AG897" s="14" t="s">
        <v>7128</v>
      </c>
      <c r="AH897" s="15">
        <v>0.6452830188679245</v>
      </c>
      <c r="AI897" s="5" t="s">
        <v>7128</v>
      </c>
      <c r="AJ897" s="15" t="s">
        <v>7128</v>
      </c>
      <c r="AK897" s="15" t="s">
        <v>7128</v>
      </c>
      <c r="AL897" s="15" t="s">
        <v>7128</v>
      </c>
      <c r="AM897" s="15" t="s">
        <v>7128</v>
      </c>
      <c r="AN897" s="15">
        <v>0.5133928571428571</v>
      </c>
      <c r="AO897" s="15" t="s">
        <v>7128</v>
      </c>
      <c r="AP897" s="15" t="s">
        <v>7128</v>
      </c>
      <c r="AQ897" s="15" t="s">
        <v>7128</v>
      </c>
      <c r="AR897" s="15">
        <v>0.62370540851553513</v>
      </c>
      <c r="AS897" s="15" t="s">
        <v>7128</v>
      </c>
      <c r="AT897" s="14" t="s">
        <v>7128</v>
      </c>
      <c r="AU897" s="14">
        <v>0</v>
      </c>
      <c r="AV897" s="12" t="s">
        <v>7128</v>
      </c>
      <c r="AW897" s="12" t="s">
        <v>7128</v>
      </c>
      <c r="AX897" s="12" t="s">
        <v>7128</v>
      </c>
      <c r="AY897" s="12" t="s">
        <v>7128</v>
      </c>
      <c r="AZ897" s="14" t="s">
        <v>7128</v>
      </c>
      <c r="BA897" s="14" t="s">
        <v>7128</v>
      </c>
      <c r="BB897" s="14">
        <v>-0.1604197901049475</v>
      </c>
      <c r="BC897" s="14">
        <v>-0.12441860465116278</v>
      </c>
      <c r="BD897" s="14" t="s">
        <v>7128</v>
      </c>
      <c r="BE897" s="14" t="s">
        <v>7128</v>
      </c>
      <c r="BF897" s="14">
        <v>0</v>
      </c>
      <c r="BG897" s="14" t="s">
        <v>7128</v>
      </c>
      <c r="BH897" s="13">
        <v>-0.11899999999999999</v>
      </c>
      <c r="BI897" s="13">
        <v>-0.107</v>
      </c>
      <c r="BJ897" s="13">
        <v>-0.107</v>
      </c>
      <c r="BK897" s="13">
        <v>-0.107</v>
      </c>
      <c r="BL897" s="13">
        <v>0</v>
      </c>
      <c r="BM897" s="13">
        <v>0</v>
      </c>
      <c r="BN897" s="13">
        <v>-0.10100000000000001</v>
      </c>
      <c r="BO897" s="13">
        <v>0</v>
      </c>
      <c r="BP897" s="13">
        <v>-0.107</v>
      </c>
      <c r="BQ897" s="13">
        <v>0</v>
      </c>
      <c r="BR897" s="13">
        <v>0</v>
      </c>
      <c r="BS897" s="13">
        <v>-8.9999999999999993E-3</v>
      </c>
      <c r="BT897" s="14" t="s">
        <v>7128</v>
      </c>
      <c r="BU897" s="13">
        <v>-9.8000000000000004E-2</v>
      </c>
      <c r="BV897" s="13">
        <v>-9.8000000000000004E-2</v>
      </c>
      <c r="BW897" s="13">
        <v>-9.8000000000000004E-2</v>
      </c>
      <c r="BX897" s="13">
        <v>0.66700000000000004</v>
      </c>
      <c r="BY897" s="13">
        <v>0.8600000000000001</v>
      </c>
      <c r="BZ897" s="13">
        <v>0.67200000000000004</v>
      </c>
      <c r="CA897" s="13">
        <v>0.86899999999999999</v>
      </c>
      <c r="CB897" s="13">
        <v>0</v>
      </c>
      <c r="CC897" s="15">
        <v>-0.35</v>
      </c>
      <c r="CD897" s="15">
        <v>0.42799999999999999</v>
      </c>
      <c r="CE897" s="15">
        <v>0.36</v>
      </c>
      <c r="CF897" s="15">
        <v>1.4353111603114233</v>
      </c>
      <c r="CG897" s="15">
        <v>1.3699401674924119</v>
      </c>
      <c r="CH897" s="13">
        <v>-1.9000000000000002E-3</v>
      </c>
      <c r="CI897" s="13">
        <v>-9.0000000000000028E-3</v>
      </c>
      <c r="CJ897" s="13">
        <v>0</v>
      </c>
      <c r="CK897" s="12">
        <f t="shared" si="26"/>
        <v>0</v>
      </c>
      <c r="CL897" s="36" t="str">
        <f t="shared" si="27"/>
        <v>NA</v>
      </c>
      <c r="CM897" s="13" t="s">
        <v>7128</v>
      </c>
      <c r="CN897" s="13" t="s">
        <v>7128</v>
      </c>
      <c r="CO897" s="13" t="s">
        <v>7128</v>
      </c>
      <c r="CP897" s="13" t="s">
        <v>7128</v>
      </c>
      <c r="CQ897" s="13" t="s">
        <v>7128</v>
      </c>
      <c r="CR897" s="13" t="s">
        <v>7128</v>
      </c>
      <c r="CS897" s="13" t="s">
        <v>7128</v>
      </c>
      <c r="CT897" s="13">
        <v>0</v>
      </c>
      <c r="CU897" s="13">
        <v>-0.107</v>
      </c>
      <c r="CV897" s="13">
        <v>0.86899999999999999</v>
      </c>
      <c r="CW897" s="13">
        <v>-0.10100000000000001</v>
      </c>
      <c r="CX897" s="12">
        <v>-0.1604197901049475</v>
      </c>
      <c r="CY897" s="12">
        <v>-0.12441860465116278</v>
      </c>
      <c r="CZ897" s="15" t="s">
        <v>7128</v>
      </c>
      <c r="DA897" s="20"/>
      <c r="DB897" s="20"/>
    </row>
    <row r="898" spans="1:106" ht="24">
      <c r="A898" s="8" t="s">
        <v>4915</v>
      </c>
      <c r="B898" s="8" t="s">
        <v>4916</v>
      </c>
      <c r="C898" s="9" t="s">
        <v>7174</v>
      </c>
      <c r="D898" s="9" t="s">
        <v>7126</v>
      </c>
      <c r="E898" s="10" t="s">
        <v>7127</v>
      </c>
      <c r="F898" s="10" t="s">
        <v>7126</v>
      </c>
      <c r="G898" s="11">
        <v>0.45</v>
      </c>
      <c r="H898" s="11">
        <v>0.46558044806517312</v>
      </c>
      <c r="I898" s="12">
        <v>9.0499999999999997E-2</v>
      </c>
      <c r="J898" s="12">
        <v>9.8635030549898167E-2</v>
      </c>
      <c r="K898" s="12">
        <v>3.2000000000000001E-2</v>
      </c>
      <c r="L898" s="12">
        <v>8.8499999999999995E-2</v>
      </c>
      <c r="M898" s="12">
        <v>5.8418850000000001E-2</v>
      </c>
      <c r="N898" s="12">
        <v>9.7289213484251971E-2</v>
      </c>
      <c r="O898" s="12">
        <v>-9.8635030549898167E-2</v>
      </c>
      <c r="P898" s="12">
        <v>-9.5912750992854859E-2</v>
      </c>
      <c r="Q898" s="13">
        <v>0.98199999999999998</v>
      </c>
      <c r="R898" s="13">
        <v>0</v>
      </c>
      <c r="S898" s="13">
        <v>3.4000000000000002E-2</v>
      </c>
      <c r="T898" s="13">
        <v>3.4000000000000002E-2</v>
      </c>
      <c r="U898" s="13">
        <v>1.016</v>
      </c>
      <c r="V898" s="13">
        <v>3.0000000000000001E-3</v>
      </c>
      <c r="W898" s="13">
        <v>1.0130000000000001</v>
      </c>
      <c r="X898" s="14">
        <v>2.952755905511811E-3</v>
      </c>
      <c r="Y898" s="15" t="s">
        <v>7128</v>
      </c>
      <c r="Z898" s="14">
        <v>2.354570637119114E-2</v>
      </c>
      <c r="AA898" s="14">
        <v>3.3464566929133861E-2</v>
      </c>
      <c r="AB898" s="14">
        <v>2.4113475177304968E-2</v>
      </c>
      <c r="AC898" s="14">
        <v>3.4623217922606926E-2</v>
      </c>
      <c r="AD898" s="13">
        <v>0.106</v>
      </c>
      <c r="AE898" s="15">
        <v>0.32833333333333337</v>
      </c>
      <c r="AF898" s="14">
        <v>4.4721359549995794E-2</v>
      </c>
      <c r="AG898" s="14">
        <v>0.46286607134245644</v>
      </c>
      <c r="AH898" s="15">
        <v>0.23152709359605911</v>
      </c>
      <c r="AI898" s="5">
        <v>1</v>
      </c>
      <c r="AJ898" s="15" t="s">
        <v>7128</v>
      </c>
      <c r="AK898" s="15" t="s">
        <v>7128</v>
      </c>
      <c r="AL898" s="15" t="s">
        <v>7128</v>
      </c>
      <c r="AM898" s="15" t="s">
        <v>7128</v>
      </c>
      <c r="AN898" s="15">
        <v>0.69645390070921986</v>
      </c>
      <c r="AO898" s="15">
        <v>0.9352380952380952</v>
      </c>
      <c r="AP898" s="15">
        <v>506.50000000000006</v>
      </c>
      <c r="AQ898" s="15">
        <v>506.50000000000006</v>
      </c>
      <c r="AR898" s="15">
        <v>0.70298403886190153</v>
      </c>
      <c r="AS898" s="15">
        <v>0.96476190476190482</v>
      </c>
      <c r="AT898" s="14" t="s">
        <v>7128</v>
      </c>
      <c r="AU898" s="14">
        <v>0</v>
      </c>
      <c r="AV898" s="12" t="s">
        <v>7128</v>
      </c>
      <c r="AW898" s="12" t="s">
        <v>7128</v>
      </c>
      <c r="AX898" s="12">
        <v>-0.26600000000000001</v>
      </c>
      <c r="AY898" s="12">
        <v>-7.690000000000001E-2</v>
      </c>
      <c r="AZ898" s="14" t="s">
        <v>7128</v>
      </c>
      <c r="BA898" s="14" t="s">
        <v>7128</v>
      </c>
      <c r="BB898" s="14">
        <v>0</v>
      </c>
      <c r="BC898" s="14">
        <v>1.3764624913971094E-3</v>
      </c>
      <c r="BD898" s="14">
        <v>0</v>
      </c>
      <c r="BE898" s="14">
        <v>1.9047619047619048E-3</v>
      </c>
      <c r="BF898" s="14">
        <v>0</v>
      </c>
      <c r="BG898" s="14">
        <v>0.13220000000000001</v>
      </c>
      <c r="BH898" s="13">
        <v>0</v>
      </c>
      <c r="BI898" s="13">
        <v>0</v>
      </c>
      <c r="BJ898" s="13">
        <v>2E-3</v>
      </c>
      <c r="BK898" s="13">
        <v>2E-3</v>
      </c>
      <c r="BL898" s="13">
        <v>1.05</v>
      </c>
      <c r="BM898" s="13">
        <v>1.05</v>
      </c>
      <c r="BN898" s="13">
        <v>2E-3</v>
      </c>
      <c r="BO898" s="13">
        <v>2E-3</v>
      </c>
      <c r="BP898" s="13">
        <v>2E-3</v>
      </c>
      <c r="BQ898" s="13">
        <v>0</v>
      </c>
      <c r="BR898" s="13">
        <v>0</v>
      </c>
      <c r="BS898" s="13">
        <v>-2E-3</v>
      </c>
      <c r="BT898" s="14">
        <v>-1</v>
      </c>
      <c r="BU898" s="13">
        <v>4.0000000000000001E-3</v>
      </c>
      <c r="BV898" s="13">
        <v>2E-3</v>
      </c>
      <c r="BW898" s="13">
        <v>2E-3</v>
      </c>
      <c r="BX898" s="13">
        <v>1.47</v>
      </c>
      <c r="BY898" s="13">
        <v>1.4530000000000001</v>
      </c>
      <c r="BZ898" s="13">
        <v>1.41</v>
      </c>
      <c r="CA898" s="13">
        <v>1.4410000000000001</v>
      </c>
      <c r="CB898" s="13">
        <v>0</v>
      </c>
      <c r="CC898" s="15">
        <v>0.13800000000000001</v>
      </c>
      <c r="CD898" s="15">
        <v>7.8E-2</v>
      </c>
      <c r="CE898" s="15">
        <v>0.36</v>
      </c>
      <c r="CF898" s="15" t="s">
        <v>7128</v>
      </c>
      <c r="CG898" s="15" t="s">
        <v>7128</v>
      </c>
      <c r="CH898" s="13" t="s">
        <v>7128</v>
      </c>
      <c r="CI898" s="13" t="s">
        <v>7128</v>
      </c>
      <c r="CJ898" s="13">
        <v>0</v>
      </c>
      <c r="CK898" s="12">
        <f t="shared" si="26"/>
        <v>0</v>
      </c>
      <c r="CL898" s="36">
        <f t="shared" si="27"/>
        <v>0.7286606523247745</v>
      </c>
      <c r="CM898" s="13" t="s">
        <v>7128</v>
      </c>
      <c r="CN898" s="13" t="s">
        <v>7128</v>
      </c>
      <c r="CO898" s="13" t="s">
        <v>7128</v>
      </c>
      <c r="CP898" s="13" t="s">
        <v>7128</v>
      </c>
      <c r="CQ898" s="13">
        <v>2E-3</v>
      </c>
      <c r="CR898" s="13">
        <v>1.0130000000000001</v>
      </c>
      <c r="CS898" s="13" t="s">
        <v>7128</v>
      </c>
      <c r="CT898" s="13">
        <v>0</v>
      </c>
      <c r="CU898" s="13">
        <v>2E-3</v>
      </c>
      <c r="CV898" s="13">
        <v>1.4410000000000001</v>
      </c>
      <c r="CW898" s="13">
        <v>2E-3</v>
      </c>
      <c r="CX898" s="12">
        <v>0</v>
      </c>
      <c r="CY898" s="12">
        <v>1.3764624913971094E-3</v>
      </c>
      <c r="CZ898" s="15">
        <v>506.50000000000006</v>
      </c>
      <c r="DA898" s="20"/>
      <c r="DB898" s="20"/>
    </row>
    <row r="899" spans="1:106">
      <c r="A899" s="8" t="s">
        <v>3665</v>
      </c>
      <c r="B899" s="8" t="s">
        <v>3666</v>
      </c>
      <c r="C899" s="9" t="s">
        <v>7170</v>
      </c>
      <c r="D899" s="9" t="s">
        <v>7126</v>
      </c>
      <c r="E899" s="10" t="s">
        <v>7127</v>
      </c>
      <c r="F899" s="10" t="s">
        <v>7126</v>
      </c>
      <c r="G899" s="11">
        <v>1.06</v>
      </c>
      <c r="H899" s="11">
        <v>3.0218974836297128</v>
      </c>
      <c r="I899" s="12">
        <v>9.0499999999999997E-2</v>
      </c>
      <c r="J899" s="12">
        <v>0.32998172226848899</v>
      </c>
      <c r="K899" s="12">
        <v>4.7E-2</v>
      </c>
      <c r="L899" s="12">
        <v>0.10350000000000001</v>
      </c>
      <c r="M899" s="12">
        <v>6.8320350000000002E-2</v>
      </c>
      <c r="N899" s="12">
        <v>0.1393057123777881</v>
      </c>
      <c r="O899" s="12">
        <v>-0.23831505560182231</v>
      </c>
      <c r="P899" s="12">
        <v>-2.5005510470639147E-2</v>
      </c>
      <c r="Q899" s="13">
        <v>1.37</v>
      </c>
      <c r="R899" s="13">
        <v>0</v>
      </c>
      <c r="S899" s="13">
        <v>3.68</v>
      </c>
      <c r="T899" s="13">
        <v>3.68</v>
      </c>
      <c r="U899" s="13">
        <v>5.0500000000000007</v>
      </c>
      <c r="V899" s="13">
        <v>0.32700000000000001</v>
      </c>
      <c r="W899" s="13">
        <v>4.7230000000000008</v>
      </c>
      <c r="X899" s="14">
        <v>6.4752475247524741E-2</v>
      </c>
      <c r="Y899" s="15">
        <v>0.1016260162601626</v>
      </c>
      <c r="Z899" s="14">
        <v>0.51040221914008321</v>
      </c>
      <c r="AA899" s="14">
        <v>0.72871287128712869</v>
      </c>
      <c r="AB899" s="14">
        <v>1.0424929178470257</v>
      </c>
      <c r="AC899" s="14">
        <v>2.6861313868613137</v>
      </c>
      <c r="AD899" s="13">
        <v>0.111</v>
      </c>
      <c r="AE899" s="15">
        <v>1.0096111111111112</v>
      </c>
      <c r="AF899" s="14" t="s">
        <v>7128</v>
      </c>
      <c r="AG899" s="14" t="s">
        <v>7128</v>
      </c>
      <c r="AH899" s="15">
        <v>0.30088495575221236</v>
      </c>
      <c r="AI899" s="5">
        <v>1.6051136363636362</v>
      </c>
      <c r="AJ899" s="15">
        <v>4.4480519480519485</v>
      </c>
      <c r="AK899" s="15">
        <v>4.4480519480519485</v>
      </c>
      <c r="AL899" s="15" t="s">
        <v>7128</v>
      </c>
      <c r="AM899" s="15" t="s">
        <v>7128</v>
      </c>
      <c r="AN899" s="15">
        <v>0.38810198300283294</v>
      </c>
      <c r="AO899" s="15">
        <v>0.1421161825726141</v>
      </c>
      <c r="AP899" s="15">
        <v>4.1796460176991159</v>
      </c>
      <c r="AQ899" s="15">
        <v>3.7484126984126989</v>
      </c>
      <c r="AR899" s="15">
        <v>0.68618335028330679</v>
      </c>
      <c r="AS899" s="15">
        <v>0.48993775933609962</v>
      </c>
      <c r="AT899" s="14">
        <v>0</v>
      </c>
      <c r="AU899" s="14">
        <v>0</v>
      </c>
      <c r="AV899" s="12">
        <v>3.1300000000000001E-2</v>
      </c>
      <c r="AW899" s="12">
        <v>0.316</v>
      </c>
      <c r="AX899" s="12">
        <v>0.24</v>
      </c>
      <c r="AY899" s="12">
        <v>0.23699999999999999</v>
      </c>
      <c r="AZ899" s="14" t="s">
        <v>7128</v>
      </c>
      <c r="BA899" s="14" t="s">
        <v>7128</v>
      </c>
      <c r="BB899" s="14">
        <v>9.1666666666666674E-2</v>
      </c>
      <c r="BC899" s="14">
        <v>0.11430020190714896</v>
      </c>
      <c r="BD899" s="14">
        <v>3.1950207468879666E-2</v>
      </c>
      <c r="BE899" s="14">
        <v>0.11721991701244812</v>
      </c>
      <c r="BF899" s="14">
        <v>0.31096196868008952</v>
      </c>
      <c r="BG899" s="14">
        <v>6.5099999999999991E-2</v>
      </c>
      <c r="BH899" s="13">
        <v>0.308</v>
      </c>
      <c r="BI899" s="13">
        <v>0.308</v>
      </c>
      <c r="BJ899" s="13">
        <v>1.1299999999999999</v>
      </c>
      <c r="BK899" s="13">
        <v>1.1299999999999999</v>
      </c>
      <c r="BL899" s="13">
        <v>9.64</v>
      </c>
      <c r="BM899" s="13">
        <v>9.64</v>
      </c>
      <c r="BN899" s="13">
        <v>1.26</v>
      </c>
      <c r="BO899" s="13">
        <v>1.26</v>
      </c>
      <c r="BP899" s="13">
        <v>0.77861297539149876</v>
      </c>
      <c r="BQ899" s="13">
        <v>0</v>
      </c>
      <c r="BR899" s="13">
        <v>0</v>
      </c>
      <c r="BS899" s="13">
        <v>-0.11799999999999999</v>
      </c>
      <c r="BT899" s="14">
        <v>-0.15155154579933341</v>
      </c>
      <c r="BU899" s="13">
        <v>0.89661297539149876</v>
      </c>
      <c r="BV899" s="13">
        <v>0.42599999999999999</v>
      </c>
      <c r="BW899" s="13">
        <v>0.42599999999999999</v>
      </c>
      <c r="BX899" s="13">
        <v>3.36</v>
      </c>
      <c r="BY899" s="13">
        <v>6.8120000000000003</v>
      </c>
      <c r="BZ899" s="13">
        <v>3.53</v>
      </c>
      <c r="CA899" s="13">
        <v>6.883</v>
      </c>
      <c r="CB899" s="13">
        <v>0</v>
      </c>
      <c r="CC899" s="15">
        <v>0.112</v>
      </c>
      <c r="CD899" s="15">
        <v>0.874</v>
      </c>
      <c r="CE899" s="15">
        <v>0.36</v>
      </c>
      <c r="CF899" s="15">
        <v>1.7038429079044737</v>
      </c>
      <c r="CG899" s="15">
        <v>1.5290895057032377</v>
      </c>
      <c r="CH899" s="13">
        <v>0.1094285714285714</v>
      </c>
      <c r="CI899" s="13">
        <v>0.17028571428571432</v>
      </c>
      <c r="CJ899" s="13">
        <v>0</v>
      </c>
      <c r="CK899" s="12">
        <f t="shared" ref="CK899:CK962" si="28">IF(CJ899=0,0,IF(BV899&gt;0,-CJ899/BV899,"NA"))</f>
        <v>0</v>
      </c>
      <c r="CL899" s="36">
        <f t="shared" ref="CL899:CL962" si="29">IF(CA899&gt;0,IF(BL899&gt;0,BL899/CA899,"NA"),"NA")</f>
        <v>1.4005520848467239</v>
      </c>
      <c r="CM899" s="13">
        <v>0.44700000000000001</v>
      </c>
      <c r="CN899" s="13">
        <v>0.13900000000000001</v>
      </c>
      <c r="CO899" s="13">
        <v>0.308</v>
      </c>
      <c r="CP899" s="13">
        <v>1.37</v>
      </c>
      <c r="CQ899" s="13">
        <v>1.26</v>
      </c>
      <c r="CR899" s="13">
        <v>4.7230000000000008</v>
      </c>
      <c r="CS899" s="13" t="s">
        <v>7128</v>
      </c>
      <c r="CT899" s="13">
        <v>0</v>
      </c>
      <c r="CU899" s="13">
        <v>1.1299999999999999</v>
      </c>
      <c r="CV899" s="13">
        <v>6.883</v>
      </c>
      <c r="CW899" s="13">
        <v>1.26</v>
      </c>
      <c r="CX899" s="12">
        <v>9.1666666666666674E-2</v>
      </c>
      <c r="CY899" s="12">
        <v>0.11430020190714896</v>
      </c>
      <c r="CZ899" s="15">
        <v>3.7484126984126989</v>
      </c>
      <c r="DA899" s="20"/>
      <c r="DB899" s="20"/>
    </row>
    <row r="900" spans="1:106">
      <c r="A900" s="8" t="s">
        <v>5087</v>
      </c>
      <c r="B900" s="8" t="s">
        <v>5088</v>
      </c>
      <c r="C900" s="9" t="s">
        <v>7131</v>
      </c>
      <c r="D900" s="9" t="s">
        <v>7126</v>
      </c>
      <c r="E900" s="10" t="s">
        <v>7127</v>
      </c>
      <c r="F900" s="10" t="s">
        <v>7126</v>
      </c>
      <c r="G900" s="11">
        <v>0.79</v>
      </c>
      <c r="H900" s="11">
        <v>0.79</v>
      </c>
      <c r="I900" s="12">
        <v>9.0499999999999997E-2</v>
      </c>
      <c r="J900" s="12">
        <v>0.127995</v>
      </c>
      <c r="K900" s="12">
        <v>4.1999999999999996E-2</v>
      </c>
      <c r="L900" s="12">
        <v>9.8500000000000004E-2</v>
      </c>
      <c r="M900" s="12">
        <v>6.5019850000000004E-2</v>
      </c>
      <c r="N900" s="12">
        <v>0.127995</v>
      </c>
      <c r="O900" s="12" t="s">
        <v>7128</v>
      </c>
      <c r="P900" s="12" t="s">
        <v>7128</v>
      </c>
      <c r="Q900" s="13">
        <v>2.87</v>
      </c>
      <c r="R900" s="13">
        <v>0</v>
      </c>
      <c r="S900" s="13">
        <v>0</v>
      </c>
      <c r="T900" s="13">
        <v>0</v>
      </c>
      <c r="U900" s="13">
        <v>2.87</v>
      </c>
      <c r="V900" s="13">
        <v>0</v>
      </c>
      <c r="W900" s="13">
        <v>2.87</v>
      </c>
      <c r="X900" s="14">
        <v>0</v>
      </c>
      <c r="Y900" s="15">
        <v>7.4168797953964194E-2</v>
      </c>
      <c r="Z900" s="14" t="s">
        <v>7128</v>
      </c>
      <c r="AA900" s="14">
        <v>0</v>
      </c>
      <c r="AB900" s="14" t="s">
        <v>7128</v>
      </c>
      <c r="AC900" s="14">
        <v>0</v>
      </c>
      <c r="AD900" s="13">
        <v>1.4999999999999999E-2</v>
      </c>
      <c r="AE900" s="15">
        <v>2.3121388888888892</v>
      </c>
      <c r="AF900" s="14">
        <v>0.13784048752090222</v>
      </c>
      <c r="AG900" s="14">
        <v>0.73019184573572671</v>
      </c>
      <c r="AH900" s="15">
        <v>0.51111111111111118</v>
      </c>
      <c r="AI900" s="5" t="s">
        <v>7128</v>
      </c>
      <c r="AJ900" s="15" t="s">
        <v>7128</v>
      </c>
      <c r="AK900" s="15" t="s">
        <v>7128</v>
      </c>
      <c r="AL900" s="15" t="s">
        <v>7128</v>
      </c>
      <c r="AM900" s="15" t="s">
        <v>7128</v>
      </c>
      <c r="AN900" s="15" t="s">
        <v>7128</v>
      </c>
      <c r="AO900" s="15">
        <v>4.5054945054945055</v>
      </c>
      <c r="AP900" s="15" t="s">
        <v>7128</v>
      </c>
      <c r="AQ900" s="15" t="s">
        <v>7128</v>
      </c>
      <c r="AR900" s="15" t="s">
        <v>7128</v>
      </c>
      <c r="AS900" s="15">
        <v>4.5054945054945055</v>
      </c>
      <c r="AT900" s="14" t="s">
        <v>7128</v>
      </c>
      <c r="AU900" s="14">
        <v>0</v>
      </c>
      <c r="AV900" s="12" t="s">
        <v>7128</v>
      </c>
      <c r="AW900" s="12" t="s">
        <v>7128</v>
      </c>
      <c r="AX900" s="12">
        <v>-0.78099999999999992</v>
      </c>
      <c r="AY900" s="12">
        <v>-0.56899999999999995</v>
      </c>
      <c r="AZ900" s="14" t="s">
        <v>7128</v>
      </c>
      <c r="BA900" s="14" t="s">
        <v>7128</v>
      </c>
      <c r="BB900" s="14" t="s">
        <v>7128</v>
      </c>
      <c r="BC900" s="14" t="s">
        <v>7128</v>
      </c>
      <c r="BD900" s="14">
        <v>-5.3689167974882261</v>
      </c>
      <c r="BE900" s="14">
        <v>-11.365777080062795</v>
      </c>
      <c r="BF900" s="14">
        <v>0</v>
      </c>
      <c r="BG900" s="14">
        <v>2.3E-2</v>
      </c>
      <c r="BH900" s="13">
        <v>-3.42</v>
      </c>
      <c r="BI900" s="13">
        <v>-3.42</v>
      </c>
      <c r="BJ900" s="13">
        <v>-7.24</v>
      </c>
      <c r="BK900" s="13">
        <v>-7.24</v>
      </c>
      <c r="BL900" s="13">
        <v>0.63700000000000001</v>
      </c>
      <c r="BM900" s="13">
        <v>0.63700000000000001</v>
      </c>
      <c r="BN900" s="13">
        <v>-5.72</v>
      </c>
      <c r="BO900" s="13">
        <v>-5.72</v>
      </c>
      <c r="BP900" s="13">
        <v>-7.24</v>
      </c>
      <c r="BQ900" s="13">
        <v>0</v>
      </c>
      <c r="BR900" s="13">
        <v>0</v>
      </c>
      <c r="BS900" s="13">
        <v>-1.57</v>
      </c>
      <c r="BT900" s="14" t="s">
        <v>7128</v>
      </c>
      <c r="BU900" s="13">
        <v>-5.67</v>
      </c>
      <c r="BV900" s="13">
        <v>-1.8499999999999999</v>
      </c>
      <c r="BW900" s="13">
        <v>-1.8499999999999999</v>
      </c>
      <c r="BX900" s="13">
        <v>0</v>
      </c>
      <c r="BY900" s="13">
        <v>0</v>
      </c>
      <c r="BZ900" s="13">
        <v>0</v>
      </c>
      <c r="CA900" s="13">
        <v>0</v>
      </c>
      <c r="CB900" s="13">
        <v>0</v>
      </c>
      <c r="CC900" s="15">
        <v>0.67100000000000004</v>
      </c>
      <c r="CD900" s="15">
        <v>1.1599999999999999</v>
      </c>
      <c r="CE900" s="15">
        <v>0.36</v>
      </c>
      <c r="CF900" s="15" t="s">
        <v>7128</v>
      </c>
      <c r="CG900" s="15" t="s">
        <v>7128</v>
      </c>
      <c r="CH900" s="13" t="s">
        <v>7128</v>
      </c>
      <c r="CI900" s="13" t="s">
        <v>7128</v>
      </c>
      <c r="CJ900" s="13">
        <v>0</v>
      </c>
      <c r="CK900" s="12">
        <f t="shared" si="28"/>
        <v>0</v>
      </c>
      <c r="CL900" s="36" t="str">
        <f t="shared" si="29"/>
        <v>NA</v>
      </c>
      <c r="CM900" s="13" t="s">
        <v>7128</v>
      </c>
      <c r="CN900" s="13" t="s">
        <v>7128</v>
      </c>
      <c r="CO900" s="13" t="s">
        <v>7128</v>
      </c>
      <c r="CP900" s="13" t="s">
        <v>7128</v>
      </c>
      <c r="CQ900" s="13" t="s">
        <v>7128</v>
      </c>
      <c r="CR900" s="13" t="s">
        <v>7128</v>
      </c>
      <c r="CS900" s="13" t="s">
        <v>7128</v>
      </c>
      <c r="CT900" s="13">
        <v>0</v>
      </c>
      <c r="CU900" s="13">
        <v>-7.2408000000000001</v>
      </c>
      <c r="CV900" s="13">
        <v>0</v>
      </c>
      <c r="CW900" s="13">
        <v>-5.72</v>
      </c>
      <c r="CX900" s="12" t="s">
        <v>7128</v>
      </c>
      <c r="CY900" s="12" t="s">
        <v>7128</v>
      </c>
      <c r="CZ900" s="15" t="s">
        <v>7128</v>
      </c>
      <c r="DA900" s="20"/>
      <c r="DB900" s="20"/>
    </row>
    <row r="901" spans="1:106">
      <c r="A901" s="8" t="s">
        <v>4197</v>
      </c>
      <c r="B901" s="8" t="s">
        <v>4198</v>
      </c>
      <c r="C901" s="9" t="s">
        <v>7131</v>
      </c>
      <c r="D901" s="9" t="s">
        <v>7126</v>
      </c>
      <c r="E901" s="10" t="s">
        <v>7127</v>
      </c>
      <c r="F901" s="10" t="s">
        <v>7126</v>
      </c>
      <c r="G901" s="11">
        <v>0.79</v>
      </c>
      <c r="H901" s="11">
        <v>8.322558139534884</v>
      </c>
      <c r="I901" s="12">
        <v>9.0499999999999997E-2</v>
      </c>
      <c r="J901" s="12">
        <v>0.80969151162790698</v>
      </c>
      <c r="K901" s="12">
        <v>4.7E-2</v>
      </c>
      <c r="L901" s="12">
        <v>0.10350000000000001</v>
      </c>
      <c r="M901" s="12">
        <v>6.8320350000000002E-2</v>
      </c>
      <c r="N901" s="12">
        <v>0.13869333002207501</v>
      </c>
      <c r="O901" s="12" t="s">
        <v>7128</v>
      </c>
      <c r="P901" s="12">
        <v>-0.45514379684848177</v>
      </c>
      <c r="Q901" s="13">
        <v>1.29</v>
      </c>
      <c r="R901" s="13">
        <v>0</v>
      </c>
      <c r="S901" s="13">
        <v>12.3</v>
      </c>
      <c r="T901" s="13">
        <v>12.3</v>
      </c>
      <c r="U901" s="13">
        <v>13.59</v>
      </c>
      <c r="V901" s="13">
        <v>5.2999999999999999E-2</v>
      </c>
      <c r="W901" s="13">
        <v>13.536999999999999</v>
      </c>
      <c r="X901" s="14">
        <v>3.8999264164827079E-3</v>
      </c>
      <c r="Y901" s="15">
        <v>3.7475822050290132E-2</v>
      </c>
      <c r="Z901" s="14" t="s">
        <v>7128</v>
      </c>
      <c r="AA901" s="14">
        <v>0.9050772626931568</v>
      </c>
      <c r="AB901" s="14" t="s">
        <v>7128</v>
      </c>
      <c r="AC901" s="14">
        <v>9.5348837209302335</v>
      </c>
      <c r="AD901" s="13">
        <v>6.0000000000000001E-3</v>
      </c>
      <c r="AE901" s="15">
        <v>6.8111111111111233E-2</v>
      </c>
      <c r="AF901" s="14">
        <v>5.4772255750516613E-2</v>
      </c>
      <c r="AG901" s="14" t="s">
        <v>7128</v>
      </c>
      <c r="AH901" s="15">
        <v>0.49999999999999989</v>
      </c>
      <c r="AI901" s="5" t="s">
        <v>7128</v>
      </c>
      <c r="AJ901" s="15" t="s">
        <v>7128</v>
      </c>
      <c r="AK901" s="15" t="s">
        <v>7128</v>
      </c>
      <c r="AL901" s="15" t="s">
        <v>7128</v>
      </c>
      <c r="AM901" s="15" t="s">
        <v>7128</v>
      </c>
      <c r="AN901" s="15" t="s">
        <v>7128</v>
      </c>
      <c r="AO901" s="15">
        <v>0.27564102564102566</v>
      </c>
      <c r="AP901" s="15" t="s">
        <v>7128</v>
      </c>
      <c r="AQ901" s="15" t="s">
        <v>7128</v>
      </c>
      <c r="AR901" s="15">
        <v>1.9182372112795802</v>
      </c>
      <c r="AS901" s="15">
        <v>2.8925213675213675</v>
      </c>
      <c r="AT901" s="14" t="s">
        <v>7128</v>
      </c>
      <c r="AU901" s="14">
        <v>0</v>
      </c>
      <c r="AV901" s="12" t="s">
        <v>7128</v>
      </c>
      <c r="AW901" s="12" t="s">
        <v>7128</v>
      </c>
      <c r="AX901" s="12">
        <v>-0.54700000000000004</v>
      </c>
      <c r="AY901" s="12">
        <v>-0.33899999999999997</v>
      </c>
      <c r="AZ901" s="14" t="s">
        <v>7128</v>
      </c>
      <c r="BA901" s="14" t="s">
        <v>7128</v>
      </c>
      <c r="BB901" s="14" t="s">
        <v>7128</v>
      </c>
      <c r="BC901" s="14">
        <v>-0.31645046682640676</v>
      </c>
      <c r="BD901" s="14">
        <v>-0.42735042735042739</v>
      </c>
      <c r="BE901" s="14">
        <v>-0.81837606837606847</v>
      </c>
      <c r="BF901" s="14">
        <v>0</v>
      </c>
      <c r="BG901" s="14">
        <v>1.0000000000000001E-5</v>
      </c>
      <c r="BH901" s="13">
        <v>-2</v>
      </c>
      <c r="BI901" s="13">
        <v>-2</v>
      </c>
      <c r="BJ901" s="13">
        <v>-3.83</v>
      </c>
      <c r="BK901" s="13">
        <v>-3.83</v>
      </c>
      <c r="BL901" s="13">
        <v>4.68</v>
      </c>
      <c r="BM901" s="13">
        <v>4.68</v>
      </c>
      <c r="BN901" s="13">
        <v>-2.97</v>
      </c>
      <c r="BO901" s="13">
        <v>-2.97</v>
      </c>
      <c r="BP901" s="13">
        <v>-3.83</v>
      </c>
      <c r="BQ901" s="13">
        <v>0</v>
      </c>
      <c r="BR901" s="13">
        <v>0</v>
      </c>
      <c r="BS901" s="13">
        <v>-0.751</v>
      </c>
      <c r="BT901" s="14" t="s">
        <v>7128</v>
      </c>
      <c r="BU901" s="13">
        <v>-3.0790000000000002</v>
      </c>
      <c r="BV901" s="13">
        <v>-1.2490000000000001</v>
      </c>
      <c r="BW901" s="13">
        <v>-1.2490000000000001</v>
      </c>
      <c r="BX901" s="13">
        <v>-8.7100000000000009</v>
      </c>
      <c r="BY901" s="13">
        <v>12.102999999999998</v>
      </c>
      <c r="BZ901" s="13">
        <v>-5.19</v>
      </c>
      <c r="CA901" s="13">
        <v>7.0570000000000004</v>
      </c>
      <c r="CB901" s="13">
        <v>0</v>
      </c>
      <c r="CC901" s="15">
        <v>-0.35299999999999998</v>
      </c>
      <c r="CD901" s="15">
        <v>0.79100000000000004</v>
      </c>
      <c r="CE901" s="15">
        <v>0.36</v>
      </c>
      <c r="CF901" s="15" t="s">
        <v>7128</v>
      </c>
      <c r="CG901" s="15" t="s">
        <v>7128</v>
      </c>
      <c r="CH901" s="13" t="s">
        <v>7128</v>
      </c>
      <c r="CI901" s="13" t="s">
        <v>7128</v>
      </c>
      <c r="CJ901" s="13">
        <v>0</v>
      </c>
      <c r="CK901" s="12">
        <f t="shared" si="28"/>
        <v>0</v>
      </c>
      <c r="CL901" s="36">
        <f t="shared" si="29"/>
        <v>0.66317131925747475</v>
      </c>
      <c r="CM901" s="13" t="s">
        <v>7128</v>
      </c>
      <c r="CN901" s="13" t="s">
        <v>7128</v>
      </c>
      <c r="CO901" s="13" t="s">
        <v>7128</v>
      </c>
      <c r="CP901" s="13" t="s">
        <v>7128</v>
      </c>
      <c r="CQ901" s="13" t="s">
        <v>7128</v>
      </c>
      <c r="CR901" s="13" t="s">
        <v>7128</v>
      </c>
      <c r="CS901" s="13" t="s">
        <v>7128</v>
      </c>
      <c r="CT901" s="13">
        <v>0</v>
      </c>
      <c r="CU901" s="13">
        <v>-3.83</v>
      </c>
      <c r="CV901" s="13">
        <v>7.0570000000000004</v>
      </c>
      <c r="CW901" s="13">
        <v>-2.97</v>
      </c>
      <c r="CX901" s="12" t="s">
        <v>7128</v>
      </c>
      <c r="CY901" s="12">
        <v>-0.31645046682640676</v>
      </c>
      <c r="CZ901" s="15" t="s">
        <v>7128</v>
      </c>
      <c r="DA901" s="20"/>
      <c r="DB901" s="20"/>
    </row>
    <row r="902" spans="1:106">
      <c r="A902" s="8" t="s">
        <v>997</v>
      </c>
      <c r="B902" s="8" t="s">
        <v>998</v>
      </c>
      <c r="C902" s="9" t="s">
        <v>7170</v>
      </c>
      <c r="D902" s="9" t="s">
        <v>7126</v>
      </c>
      <c r="E902" s="10" t="s">
        <v>7127</v>
      </c>
      <c r="F902" s="10" t="s">
        <v>7126</v>
      </c>
      <c r="G902" s="11">
        <v>1.06</v>
      </c>
      <c r="H902" s="11">
        <v>1.06</v>
      </c>
      <c r="I902" s="12">
        <v>9.0499999999999997E-2</v>
      </c>
      <c r="J902" s="12">
        <v>0.15243000000000001</v>
      </c>
      <c r="K902" s="12">
        <v>3.2000000000000001E-2</v>
      </c>
      <c r="L902" s="12">
        <v>8.8499999999999995E-2</v>
      </c>
      <c r="M902" s="12">
        <v>5.8418850000000001E-2</v>
      </c>
      <c r="N902" s="12">
        <v>0.15243000000000001</v>
      </c>
      <c r="O902" s="12">
        <v>-3.4458013544018118E-3</v>
      </c>
      <c r="P902" s="12">
        <v>2.3635757519148121E-2</v>
      </c>
      <c r="Q902" s="13">
        <v>1212.9000000000001</v>
      </c>
      <c r="R902" s="13">
        <v>0</v>
      </c>
      <c r="S902" s="13">
        <v>0</v>
      </c>
      <c r="T902" s="13">
        <v>0</v>
      </c>
      <c r="U902" s="13">
        <v>1212.9000000000001</v>
      </c>
      <c r="V902" s="13">
        <v>0</v>
      </c>
      <c r="W902" s="13">
        <v>1212.9000000000001</v>
      </c>
      <c r="X902" s="14">
        <v>0</v>
      </c>
      <c r="Y902" s="15">
        <v>1.506024096385542E-2</v>
      </c>
      <c r="Z902" s="14" t="s">
        <v>7128</v>
      </c>
      <c r="AA902" s="14">
        <v>0</v>
      </c>
      <c r="AB902" s="14" t="s">
        <v>7128</v>
      </c>
      <c r="AC902" s="14">
        <v>0</v>
      </c>
      <c r="AD902" s="13">
        <v>72.989999999999995</v>
      </c>
      <c r="AE902" s="15">
        <v>1.622138888888889</v>
      </c>
      <c r="AF902" s="14">
        <v>0.24698178070456939</v>
      </c>
      <c r="AG902" s="14">
        <v>0.31277610753160628</v>
      </c>
      <c r="AH902" s="15">
        <v>0.28546891102713845</v>
      </c>
      <c r="AI902" s="5">
        <v>108.84146341463415</v>
      </c>
      <c r="AJ902" s="15">
        <v>50.11983471074381</v>
      </c>
      <c r="AK902" s="15">
        <v>45.943181818181827</v>
      </c>
      <c r="AL902" s="15">
        <v>38.824468085106382</v>
      </c>
      <c r="AM902" s="15" t="s">
        <v>7128</v>
      </c>
      <c r="AN902" s="15" t="s">
        <v>7128</v>
      </c>
      <c r="AO902" s="15">
        <v>4.708462732919255</v>
      </c>
      <c r="AP902" s="15">
        <v>33.974789915966383</v>
      </c>
      <c r="AQ902" s="15">
        <v>27.691780821917813</v>
      </c>
      <c r="AR902" s="15" t="s">
        <v>7128</v>
      </c>
      <c r="AS902" s="15">
        <v>4.708462732919255</v>
      </c>
      <c r="AT902" s="14">
        <v>7.4196969696969706E-2</v>
      </c>
      <c r="AU902" s="14">
        <v>1.614972380245692E-3</v>
      </c>
      <c r="AV902" s="12">
        <v>-2.4199999999999999E-2</v>
      </c>
      <c r="AW902" s="12">
        <v>0.13500000000000001</v>
      </c>
      <c r="AX902" s="12">
        <v>5.6299999999999996E-2</v>
      </c>
      <c r="AY902" s="12">
        <v>0.125</v>
      </c>
      <c r="AZ902" s="14" t="s">
        <v>7128</v>
      </c>
      <c r="BA902" s="14">
        <v>0.21600000000000003</v>
      </c>
      <c r="BB902" s="14">
        <v>0.1489841986455982</v>
      </c>
      <c r="BC902" s="14">
        <v>0.17606575751914813</v>
      </c>
      <c r="BD902" s="14">
        <v>0.10018975332068311</v>
      </c>
      <c r="BE902" s="14">
        <v>0.13548387096774195</v>
      </c>
      <c r="BF902" s="14">
        <v>0.34653465346534656</v>
      </c>
      <c r="BG902" s="14">
        <v>0.25950000000000001</v>
      </c>
      <c r="BH902" s="13">
        <v>24.2</v>
      </c>
      <c r="BI902" s="13">
        <v>26.4</v>
      </c>
      <c r="BJ902" s="13">
        <v>35.700000000000003</v>
      </c>
      <c r="BK902" s="13">
        <v>35.700000000000003</v>
      </c>
      <c r="BL902" s="13">
        <v>257.60000000000002</v>
      </c>
      <c r="BM902" s="13">
        <v>263.5</v>
      </c>
      <c r="BN902" s="13">
        <v>40.700000000000003</v>
      </c>
      <c r="BO902" s="13">
        <v>43.8</v>
      </c>
      <c r="BP902" s="13">
        <v>23.328712871287127</v>
      </c>
      <c r="BQ902" s="13">
        <v>0</v>
      </c>
      <c r="BR902" s="13">
        <v>0</v>
      </c>
      <c r="BS902" s="13">
        <v>-7.84</v>
      </c>
      <c r="BT902" s="14">
        <v>-0.33606654783125373</v>
      </c>
      <c r="BU902" s="13">
        <v>31.168712871287127</v>
      </c>
      <c r="BV902" s="13">
        <v>34.239999999999995</v>
      </c>
      <c r="BW902" s="13">
        <v>34.239999999999995</v>
      </c>
      <c r="BX902" s="13">
        <v>177.2</v>
      </c>
      <c r="BY902" s="13">
        <v>132.5</v>
      </c>
      <c r="BZ902" s="13">
        <v>0</v>
      </c>
      <c r="CA902" s="13">
        <v>0</v>
      </c>
      <c r="CB902" s="13">
        <v>-1.9588000000000001</v>
      </c>
      <c r="CC902" s="15">
        <v>0.51500000000000001</v>
      </c>
      <c r="CD902" s="15">
        <v>0.72399999999999998</v>
      </c>
      <c r="CE902" s="15">
        <v>0.36</v>
      </c>
      <c r="CF902" s="15">
        <v>0.39634499422501163</v>
      </c>
      <c r="CG902" s="15">
        <v>0.4146051946740309</v>
      </c>
      <c r="CH902" s="13">
        <v>27.231000000000005</v>
      </c>
      <c r="CI902" s="13">
        <v>19.763999999999999</v>
      </c>
      <c r="CJ902" s="13">
        <v>-1.9588000000000001</v>
      </c>
      <c r="CK902" s="12">
        <f t="shared" si="28"/>
        <v>5.7207943925233658E-2</v>
      </c>
      <c r="CL902" s="36" t="str">
        <f t="shared" si="29"/>
        <v>NA</v>
      </c>
      <c r="CM902" s="13">
        <v>40.4</v>
      </c>
      <c r="CN902" s="13">
        <v>14</v>
      </c>
      <c r="CO902" s="13">
        <v>26.4</v>
      </c>
      <c r="CP902" s="13">
        <v>1212.9000000000001</v>
      </c>
      <c r="CQ902" s="13">
        <v>43.8</v>
      </c>
      <c r="CR902" s="13">
        <v>1212.9000000000001</v>
      </c>
      <c r="CS902" s="13">
        <v>34.239999999999995</v>
      </c>
      <c r="CT902" s="13">
        <v>4.926000000000001</v>
      </c>
      <c r="CU902" s="13">
        <v>35.374000000000002</v>
      </c>
      <c r="CV902" s="13">
        <v>4.926000000000001</v>
      </c>
      <c r="CW902" s="13">
        <v>42.230000000000004</v>
      </c>
      <c r="CX902" s="12">
        <v>0.14316462229445551</v>
      </c>
      <c r="CY902" s="12">
        <v>0.16820458405481375</v>
      </c>
      <c r="CZ902" s="15">
        <v>28.721288183755622</v>
      </c>
      <c r="DA902" s="20"/>
      <c r="DB902" s="20"/>
    </row>
    <row r="903" spans="1:106">
      <c r="A903" s="8" t="s">
        <v>2743</v>
      </c>
      <c r="B903" s="8" t="s">
        <v>2744</v>
      </c>
      <c r="C903" s="9" t="s">
        <v>7141</v>
      </c>
      <c r="D903" s="9" t="s">
        <v>7126</v>
      </c>
      <c r="E903" s="10" t="s">
        <v>7127</v>
      </c>
      <c r="F903" s="10" t="s">
        <v>7126</v>
      </c>
      <c r="G903" s="11">
        <v>0.73</v>
      </c>
      <c r="H903" s="11">
        <v>2.9801983070618849</v>
      </c>
      <c r="I903" s="12">
        <v>9.0499999999999997E-2</v>
      </c>
      <c r="J903" s="12">
        <v>0.32620794678910059</v>
      </c>
      <c r="K903" s="12">
        <v>4.7E-2</v>
      </c>
      <c r="L903" s="12">
        <v>0.10350000000000001</v>
      </c>
      <c r="M903" s="12">
        <v>6.8320350000000002E-2</v>
      </c>
      <c r="N903" s="12">
        <v>0.11489304268158958</v>
      </c>
      <c r="O903" s="12">
        <v>-0.1541267285149889</v>
      </c>
      <c r="P903" s="12">
        <v>-2.7051190993601509E-2</v>
      </c>
      <c r="Q903" s="13">
        <v>1.34</v>
      </c>
      <c r="R903" s="13">
        <v>0</v>
      </c>
      <c r="S903" s="13">
        <v>6.08</v>
      </c>
      <c r="T903" s="13">
        <v>6.08</v>
      </c>
      <c r="U903" s="13">
        <v>7.42</v>
      </c>
      <c r="V903" s="13">
        <v>6.6000000000000003E-2</v>
      </c>
      <c r="W903" s="13">
        <v>7.3540000000000001</v>
      </c>
      <c r="X903" s="14">
        <v>8.8948787061994619E-3</v>
      </c>
      <c r="Y903" s="15">
        <v>0.13661202185792348</v>
      </c>
      <c r="Z903" s="14">
        <v>0.68237934904601572</v>
      </c>
      <c r="AA903" s="14">
        <v>0.81940700808625344</v>
      </c>
      <c r="AB903" s="14">
        <v>2.148409893992933</v>
      </c>
      <c r="AC903" s="14">
        <v>4.5373134328358207</v>
      </c>
      <c r="AD903" s="13">
        <v>0.36599999999999999</v>
      </c>
      <c r="AE903" s="15">
        <v>-1.1593333333333335</v>
      </c>
      <c r="AF903" s="14">
        <v>0.16431676725154984</v>
      </c>
      <c r="AG903" s="14" t="s">
        <v>7128</v>
      </c>
      <c r="AH903" s="15">
        <v>0.18591549295774651</v>
      </c>
      <c r="AI903" s="5">
        <v>1.6899441340782122</v>
      </c>
      <c r="AJ903" s="15">
        <v>3.9528023598820057</v>
      </c>
      <c r="AK903" s="15">
        <v>3.9528023598820057</v>
      </c>
      <c r="AL903" s="15" t="s">
        <v>7128</v>
      </c>
      <c r="AM903" s="15" t="s">
        <v>7128</v>
      </c>
      <c r="AN903" s="15">
        <v>0.47349823321554774</v>
      </c>
      <c r="AO903" s="15">
        <v>4.5270270270270273E-2</v>
      </c>
      <c r="AP903" s="15">
        <v>6.0776859504132235</v>
      </c>
      <c r="AQ903" s="15">
        <v>4.7141025641025642</v>
      </c>
      <c r="AR903" s="15">
        <v>0.83152419719583903</v>
      </c>
      <c r="AS903" s="15">
        <v>0.24844594594594593</v>
      </c>
      <c r="AT903" s="14">
        <v>0</v>
      </c>
      <c r="AU903" s="14">
        <v>0</v>
      </c>
      <c r="AV903" s="12">
        <v>0.57899999999999996</v>
      </c>
      <c r="AW903" s="12">
        <v>0.32299999999999995</v>
      </c>
      <c r="AX903" s="12">
        <v>8.1799999999999998E-2</v>
      </c>
      <c r="AY903" s="12">
        <v>0.17499999999999999</v>
      </c>
      <c r="AZ903" s="14" t="s">
        <v>7128</v>
      </c>
      <c r="BA903" s="14" t="s">
        <v>7128</v>
      </c>
      <c r="BB903" s="14">
        <v>0.17208121827411169</v>
      </c>
      <c r="BC903" s="14">
        <v>8.7841851687988068E-2</v>
      </c>
      <c r="BD903" s="14">
        <v>1.1452702702702704E-2</v>
      </c>
      <c r="BE903" s="14">
        <v>4.0878378378378377E-2</v>
      </c>
      <c r="BF903" s="14">
        <v>0.32064128256513025</v>
      </c>
      <c r="BG903" s="14">
        <v>3.9100000000000003E-2</v>
      </c>
      <c r="BH903" s="13">
        <v>0.33900000000000002</v>
      </c>
      <c r="BI903" s="13">
        <v>0.33900000000000002</v>
      </c>
      <c r="BJ903" s="13">
        <v>1.21</v>
      </c>
      <c r="BK903" s="13">
        <v>1.21</v>
      </c>
      <c r="BL903" s="13">
        <v>29.6</v>
      </c>
      <c r="BM903" s="13">
        <v>29.6</v>
      </c>
      <c r="BN903" s="13">
        <v>1.56</v>
      </c>
      <c r="BO903" s="13">
        <v>1.56</v>
      </c>
      <c r="BP903" s="13">
        <v>0.82202404809619234</v>
      </c>
      <c r="BQ903" s="13">
        <v>0</v>
      </c>
      <c r="BR903" s="13">
        <v>0</v>
      </c>
      <c r="BS903" s="13">
        <v>-0.27200000000000002</v>
      </c>
      <c r="BT903" s="14">
        <v>-0.33089056290987107</v>
      </c>
      <c r="BU903" s="13">
        <v>1.0940240480961925</v>
      </c>
      <c r="BV903" s="13">
        <v>0.61099999999999999</v>
      </c>
      <c r="BW903" s="13">
        <v>0.61099999999999999</v>
      </c>
      <c r="BX903" s="13">
        <v>1.97</v>
      </c>
      <c r="BY903" s="13">
        <v>9.3580000000000005</v>
      </c>
      <c r="BZ903" s="13">
        <v>2.83</v>
      </c>
      <c r="CA903" s="13">
        <v>8.8439999999999994</v>
      </c>
      <c r="CB903" s="13">
        <v>0</v>
      </c>
      <c r="CC903" s="15">
        <v>-0.61799999999999999</v>
      </c>
      <c r="CD903" s="15">
        <v>-0.01</v>
      </c>
      <c r="CE903" s="15">
        <v>0.36</v>
      </c>
      <c r="CF903" s="15" t="s">
        <v>7128</v>
      </c>
      <c r="CG903" s="15" t="s">
        <v>7128</v>
      </c>
      <c r="CH903" s="13" t="s">
        <v>7128</v>
      </c>
      <c r="CI903" s="13" t="s">
        <v>7128</v>
      </c>
      <c r="CJ903" s="13">
        <v>0</v>
      </c>
      <c r="CK903" s="12">
        <f t="shared" si="28"/>
        <v>0</v>
      </c>
      <c r="CL903" s="36">
        <f t="shared" si="29"/>
        <v>3.3469018543645412</v>
      </c>
      <c r="CM903" s="13">
        <v>0.499</v>
      </c>
      <c r="CN903" s="13">
        <v>0.16</v>
      </c>
      <c r="CO903" s="13">
        <v>0.33900000000000002</v>
      </c>
      <c r="CP903" s="13">
        <v>1.34</v>
      </c>
      <c r="CQ903" s="13">
        <v>1.56</v>
      </c>
      <c r="CR903" s="13">
        <v>7.3540000000000001</v>
      </c>
      <c r="CS903" s="13" t="s">
        <v>7128</v>
      </c>
      <c r="CT903" s="13">
        <v>0</v>
      </c>
      <c r="CU903" s="13">
        <v>1.21</v>
      </c>
      <c r="CV903" s="13">
        <v>8.8439999999999994</v>
      </c>
      <c r="CW903" s="13">
        <v>1.56</v>
      </c>
      <c r="CX903" s="12">
        <v>0.17208121827411169</v>
      </c>
      <c r="CY903" s="12">
        <v>8.7841851687988068E-2</v>
      </c>
      <c r="CZ903" s="15">
        <v>4.7141025641025642</v>
      </c>
      <c r="DA903" s="20"/>
      <c r="DB903" s="20"/>
    </row>
    <row r="904" spans="1:106">
      <c r="A904" s="8" t="s">
        <v>6343</v>
      </c>
      <c r="B904" s="8" t="s">
        <v>6344</v>
      </c>
      <c r="C904" s="9" t="s">
        <v>7157</v>
      </c>
      <c r="D904" s="9" t="s">
        <v>7126</v>
      </c>
      <c r="E904" s="10" t="s">
        <v>7127</v>
      </c>
      <c r="F904" s="10" t="s">
        <v>7126</v>
      </c>
      <c r="G904" s="11">
        <v>0.93</v>
      </c>
      <c r="H904" s="11">
        <v>0.93</v>
      </c>
      <c r="I904" s="12">
        <v>9.0499999999999997E-2</v>
      </c>
      <c r="J904" s="12">
        <v>0.14066500000000001</v>
      </c>
      <c r="K904" s="12">
        <v>4.7E-2</v>
      </c>
      <c r="L904" s="12">
        <v>0.10350000000000001</v>
      </c>
      <c r="M904" s="12">
        <v>6.8320350000000002E-2</v>
      </c>
      <c r="N904" s="12">
        <v>0.14066500000000001</v>
      </c>
      <c r="O904" s="12">
        <v>-0.14066500000000001</v>
      </c>
      <c r="P904" s="12">
        <v>-0.14066500000000001</v>
      </c>
      <c r="Q904" s="13">
        <v>9.6</v>
      </c>
      <c r="R904" s="13">
        <v>0</v>
      </c>
      <c r="S904" s="13">
        <v>0</v>
      </c>
      <c r="T904" s="13">
        <v>0</v>
      </c>
      <c r="U904" s="13">
        <v>9.6</v>
      </c>
      <c r="V904" s="13">
        <v>0</v>
      </c>
      <c r="W904" s="13">
        <v>9.6</v>
      </c>
      <c r="X904" s="14">
        <v>0</v>
      </c>
      <c r="Y904" s="15">
        <v>5.1612903225806452E-2</v>
      </c>
      <c r="Z904" s="14" t="s">
        <v>7128</v>
      </c>
      <c r="AA904" s="14">
        <v>0</v>
      </c>
      <c r="AB904" s="14" t="s">
        <v>7128</v>
      </c>
      <c r="AC904" s="14">
        <v>0</v>
      </c>
      <c r="AD904" s="13">
        <v>0.124</v>
      </c>
      <c r="AE904" s="15">
        <v>2.0849722222222224</v>
      </c>
      <c r="AF904" s="14">
        <v>6.3245553203367583E-2</v>
      </c>
      <c r="AG904" s="14">
        <v>0.82298276105882062</v>
      </c>
      <c r="AH904" s="15">
        <v>0.625</v>
      </c>
      <c r="AI904" s="5" t="s">
        <v>7128</v>
      </c>
      <c r="AJ904" s="15">
        <v>21.719457013574658</v>
      </c>
      <c r="AK904" s="15" t="s">
        <v>7128</v>
      </c>
      <c r="AL904" s="15" t="s">
        <v>7128</v>
      </c>
      <c r="AM904" s="15" t="s">
        <v>7128</v>
      </c>
      <c r="AN904" s="15" t="s">
        <v>7128</v>
      </c>
      <c r="AO904" s="15">
        <v>7.1748878923766801E-2</v>
      </c>
      <c r="AP904" s="15" t="s">
        <v>7128</v>
      </c>
      <c r="AQ904" s="15" t="s">
        <v>7128</v>
      </c>
      <c r="AR904" s="15" t="s">
        <v>7128</v>
      </c>
      <c r="AS904" s="15">
        <v>7.1748878923766801E-2</v>
      </c>
      <c r="AT904" s="14" t="s">
        <v>7128</v>
      </c>
      <c r="AU904" s="14">
        <v>0</v>
      </c>
      <c r="AV904" s="12" t="s">
        <v>7128</v>
      </c>
      <c r="AW904" s="12" t="s">
        <v>7128</v>
      </c>
      <c r="AX904" s="12" t="s">
        <v>7128</v>
      </c>
      <c r="AY904" s="12" t="s">
        <v>7128</v>
      </c>
      <c r="AZ904" s="14" t="s">
        <v>7128</v>
      </c>
      <c r="BA904" s="14" t="s">
        <v>7128</v>
      </c>
      <c r="BB904" s="14">
        <v>0</v>
      </c>
      <c r="BC904" s="14">
        <v>0</v>
      </c>
      <c r="BD904" s="14" t="s">
        <v>7128</v>
      </c>
      <c r="BE904" s="14" t="s">
        <v>7128</v>
      </c>
      <c r="BF904" s="14">
        <v>0</v>
      </c>
      <c r="BG904" s="14">
        <v>0.30399999999999999</v>
      </c>
      <c r="BH904" s="13">
        <v>0.442</v>
      </c>
      <c r="BI904" s="13">
        <v>0</v>
      </c>
      <c r="BJ904" s="13">
        <v>0</v>
      </c>
      <c r="BK904" s="13">
        <v>0</v>
      </c>
      <c r="BL904" s="13">
        <v>133.80000000000001</v>
      </c>
      <c r="BM904" s="13">
        <v>0</v>
      </c>
      <c r="BN904" s="13">
        <v>8.9700000000000006</v>
      </c>
      <c r="BO904" s="13">
        <v>0</v>
      </c>
      <c r="BP904" s="13">
        <v>0</v>
      </c>
      <c r="BQ904" s="13">
        <v>0</v>
      </c>
      <c r="BR904" s="13">
        <v>0</v>
      </c>
      <c r="BS904" s="13">
        <v>0</v>
      </c>
      <c r="BT904" s="14" t="s">
        <v>7128</v>
      </c>
      <c r="BU904" s="13">
        <v>0</v>
      </c>
      <c r="BV904" s="13">
        <v>0</v>
      </c>
      <c r="BW904" s="13">
        <v>0</v>
      </c>
      <c r="BX904" s="13">
        <v>29.8</v>
      </c>
      <c r="BY904" s="13">
        <v>71.64</v>
      </c>
      <c r="BZ904" s="13">
        <v>0</v>
      </c>
      <c r="CA904" s="13">
        <v>0</v>
      </c>
      <c r="CB904" s="13">
        <v>0</v>
      </c>
      <c r="CC904" s="15">
        <v>0.34699999999999998</v>
      </c>
      <c r="CD904" s="15">
        <v>1.57</v>
      </c>
      <c r="CE904" s="15">
        <v>0.36</v>
      </c>
      <c r="CF904" s="15" t="s">
        <v>7128</v>
      </c>
      <c r="CG904" s="15" t="s">
        <v>7128</v>
      </c>
      <c r="CH904" s="13" t="s">
        <v>7128</v>
      </c>
      <c r="CI904" s="13" t="s">
        <v>7128</v>
      </c>
      <c r="CJ904" s="13">
        <v>0</v>
      </c>
      <c r="CK904" s="12">
        <f t="shared" si="28"/>
        <v>0</v>
      </c>
      <c r="CL904" s="36" t="str">
        <f t="shared" si="29"/>
        <v>NA</v>
      </c>
      <c r="CM904" s="13" t="s">
        <v>7128</v>
      </c>
      <c r="CN904" s="13" t="s">
        <v>7128</v>
      </c>
      <c r="CO904" s="13" t="s">
        <v>7128</v>
      </c>
      <c r="CP904" s="13" t="s">
        <v>7128</v>
      </c>
      <c r="CQ904" s="13" t="s">
        <v>7128</v>
      </c>
      <c r="CR904" s="13" t="s">
        <v>7128</v>
      </c>
      <c r="CS904" s="13" t="s">
        <v>7128</v>
      </c>
      <c r="CT904" s="13">
        <v>1.9800000000000002E-2</v>
      </c>
      <c r="CU904" s="13">
        <v>-1.2E-2</v>
      </c>
      <c r="CV904" s="13">
        <v>1.9800000000000002E-2</v>
      </c>
      <c r="CW904" s="13">
        <v>8.9700000000000006</v>
      </c>
      <c r="CX904" s="12">
        <v>-4.0241718589661903E-4</v>
      </c>
      <c r="CY904" s="12">
        <v>-1.6745790526906298E-4</v>
      </c>
      <c r="CZ904" s="15">
        <v>1.0702341137123745</v>
      </c>
      <c r="DA904" s="20"/>
      <c r="DB904" s="20"/>
    </row>
    <row r="905" spans="1:106">
      <c r="A905" s="8" t="s">
        <v>4389</v>
      </c>
      <c r="B905" s="8" t="s">
        <v>4390</v>
      </c>
      <c r="C905" s="9" t="s">
        <v>7146</v>
      </c>
      <c r="D905" s="9" t="s">
        <v>7126</v>
      </c>
      <c r="E905" s="10" t="s">
        <v>7127</v>
      </c>
      <c r="F905" s="10" t="s">
        <v>7126</v>
      </c>
      <c r="G905" s="11">
        <v>0.91</v>
      </c>
      <c r="H905" s="11">
        <v>5.7217808219178083</v>
      </c>
      <c r="I905" s="12">
        <v>9.0499999999999997E-2</v>
      </c>
      <c r="J905" s="12">
        <v>0.57432116438356162</v>
      </c>
      <c r="K905" s="12">
        <v>6.2E-2</v>
      </c>
      <c r="L905" s="12">
        <v>0.11849999999999999</v>
      </c>
      <c r="M905" s="12">
        <v>7.8221849999999996E-2</v>
      </c>
      <c r="N905" s="12">
        <v>0.15712217668845319</v>
      </c>
      <c r="O905" s="12">
        <v>-0.57879313309281843</v>
      </c>
      <c r="P905" s="12">
        <v>-0.16464380592924252</v>
      </c>
      <c r="Q905" s="13">
        <v>1.46</v>
      </c>
      <c r="R905" s="13">
        <v>0</v>
      </c>
      <c r="S905" s="13">
        <v>7.72</v>
      </c>
      <c r="T905" s="13">
        <v>7.72</v>
      </c>
      <c r="U905" s="13">
        <v>9.18</v>
      </c>
      <c r="V905" s="13">
        <v>3.7999999999999999E-2</v>
      </c>
      <c r="W905" s="13">
        <v>9.1419999999999995</v>
      </c>
      <c r="X905" s="14">
        <v>4.1394335511982568E-3</v>
      </c>
      <c r="Y905" s="15">
        <v>0.17144256674014205</v>
      </c>
      <c r="Z905" s="14" t="s">
        <v>7128</v>
      </c>
      <c r="AA905" s="14">
        <v>0.84095860566448799</v>
      </c>
      <c r="AB905" s="14" t="s">
        <v>7128</v>
      </c>
      <c r="AC905" s="14">
        <v>5.2876712328767121</v>
      </c>
      <c r="AD905" s="13">
        <v>4.0000000000000001E-3</v>
      </c>
      <c r="AE905" s="15">
        <v>0.97213888888888889</v>
      </c>
      <c r="AF905" s="14">
        <v>3.1622776601683791E-2</v>
      </c>
      <c r="AG905" s="14">
        <v>1.0198345454043025</v>
      </c>
      <c r="AH905" s="15">
        <v>0.78571428571428581</v>
      </c>
      <c r="AI905" s="5" t="s">
        <v>7128</v>
      </c>
      <c r="AJ905" s="15" t="s">
        <v>7128</v>
      </c>
      <c r="AK905" s="15" t="s">
        <v>7128</v>
      </c>
      <c r="AL905" s="15" t="s">
        <v>7128</v>
      </c>
      <c r="AM905" s="15" t="s">
        <v>7128</v>
      </c>
      <c r="AN905" s="15" t="s">
        <v>7128</v>
      </c>
      <c r="AO905" s="15">
        <v>0.43323442136498513</v>
      </c>
      <c r="AP905" s="15" t="s">
        <v>7128</v>
      </c>
      <c r="AQ905" s="15" t="s">
        <v>7128</v>
      </c>
      <c r="AR905" s="15">
        <v>1.3702038369304557</v>
      </c>
      <c r="AS905" s="15">
        <v>2.7127596439169137</v>
      </c>
      <c r="AT905" s="14" t="s">
        <v>7128</v>
      </c>
      <c r="AU905" s="14">
        <v>0</v>
      </c>
      <c r="AV905" s="12" t="s">
        <v>7128</v>
      </c>
      <c r="AW905" s="12" t="s">
        <v>7128</v>
      </c>
      <c r="AX905" s="12">
        <v>-0.38700000000000001</v>
      </c>
      <c r="AY905" s="12">
        <v>-0.20100000000000001</v>
      </c>
      <c r="AZ905" s="14" t="s">
        <v>7128</v>
      </c>
      <c r="BA905" s="14" t="s">
        <v>7128</v>
      </c>
      <c r="BB905" s="14">
        <v>-4.4719687092568449E-3</v>
      </c>
      <c r="BC905" s="14">
        <v>-7.5216292407893452E-3</v>
      </c>
      <c r="BD905" s="14">
        <v>-0.10178041543026707</v>
      </c>
      <c r="BE905" s="14">
        <v>-0.18367952522255193</v>
      </c>
      <c r="BF905" s="14">
        <v>0</v>
      </c>
      <c r="BG905" s="14">
        <v>3.73E-2</v>
      </c>
      <c r="BH905" s="13">
        <v>-0.34300000000000003</v>
      </c>
      <c r="BI905" s="13">
        <v>-0.34300000000000003</v>
      </c>
      <c r="BJ905" s="13">
        <v>-0.61899999999999999</v>
      </c>
      <c r="BK905" s="13">
        <v>-0.61899999999999999</v>
      </c>
      <c r="BL905" s="13">
        <v>3.37</v>
      </c>
      <c r="BM905" s="13">
        <v>3.37</v>
      </c>
      <c r="BN905" s="13">
        <v>-0.308</v>
      </c>
      <c r="BO905" s="13">
        <v>-0.308</v>
      </c>
      <c r="BP905" s="13">
        <v>-0.61899999999999999</v>
      </c>
      <c r="BQ905" s="13">
        <v>0</v>
      </c>
      <c r="BR905" s="13">
        <v>0</v>
      </c>
      <c r="BS905" s="13">
        <v>-0.35499999999999998</v>
      </c>
      <c r="BT905" s="14" t="s">
        <v>7128</v>
      </c>
      <c r="BU905" s="13">
        <v>-0.26400000000000001</v>
      </c>
      <c r="BV905" s="13">
        <v>1.1999999999999955E-2</v>
      </c>
      <c r="BW905" s="13">
        <v>1.1999999999999955E-2</v>
      </c>
      <c r="BX905" s="13">
        <v>76.7</v>
      </c>
      <c r="BY905" s="13">
        <v>82.296000000000006</v>
      </c>
      <c r="BZ905" s="13">
        <v>-1.01</v>
      </c>
      <c r="CA905" s="13">
        <v>6.6719999999999997</v>
      </c>
      <c r="CB905" s="13">
        <v>0</v>
      </c>
      <c r="CC905" s="15">
        <v>0.215</v>
      </c>
      <c r="CD905" s="15">
        <v>0.624</v>
      </c>
      <c r="CE905" s="15">
        <v>0.36</v>
      </c>
      <c r="CF905" s="15" t="s">
        <v>7128</v>
      </c>
      <c r="CG905" s="15" t="s">
        <v>7128</v>
      </c>
      <c r="CH905" s="13" t="s">
        <v>7128</v>
      </c>
      <c r="CI905" s="13" t="s">
        <v>7128</v>
      </c>
      <c r="CJ905" s="13">
        <v>0</v>
      </c>
      <c r="CK905" s="12">
        <f t="shared" si="28"/>
        <v>0</v>
      </c>
      <c r="CL905" s="36">
        <f t="shared" si="29"/>
        <v>0.50509592326139097</v>
      </c>
      <c r="CM905" s="13" t="s">
        <v>7128</v>
      </c>
      <c r="CN905" s="13" t="s">
        <v>7128</v>
      </c>
      <c r="CO905" s="13" t="s">
        <v>7128</v>
      </c>
      <c r="CP905" s="13" t="s">
        <v>7128</v>
      </c>
      <c r="CQ905" s="13" t="s">
        <v>7128</v>
      </c>
      <c r="CR905" s="13" t="s">
        <v>7128</v>
      </c>
      <c r="CS905" s="13" t="s">
        <v>7128</v>
      </c>
      <c r="CT905" s="13">
        <v>0</v>
      </c>
      <c r="CU905" s="13">
        <v>-0.61899999999999999</v>
      </c>
      <c r="CV905" s="13">
        <v>6.6719999999999997</v>
      </c>
      <c r="CW905" s="13">
        <v>-0.308</v>
      </c>
      <c r="CX905" s="12">
        <v>-4.4719687092568449E-3</v>
      </c>
      <c r="CY905" s="12">
        <v>-7.5216292407893452E-3</v>
      </c>
      <c r="CZ905" s="15" t="s">
        <v>7128</v>
      </c>
      <c r="DA905" s="20"/>
      <c r="DB905" s="20"/>
    </row>
    <row r="906" spans="1:106" ht="24">
      <c r="A906" s="8" t="s">
        <v>6861</v>
      </c>
      <c r="B906" s="8" t="s">
        <v>6862</v>
      </c>
      <c r="C906" s="9" t="s">
        <v>7142</v>
      </c>
      <c r="D906" s="9" t="s">
        <v>7126</v>
      </c>
      <c r="E906" s="10" t="s">
        <v>7127</v>
      </c>
      <c r="F906" s="10" t="s">
        <v>7126</v>
      </c>
      <c r="G906" s="11">
        <v>0.1</v>
      </c>
      <c r="H906" s="11">
        <v>0.30404040404040406</v>
      </c>
      <c r="I906" s="12">
        <v>9.0499999999999997E-2</v>
      </c>
      <c r="J906" s="12">
        <v>8.4015656565656571E-2</v>
      </c>
      <c r="K906" s="12">
        <v>4.7E-2</v>
      </c>
      <c r="L906" s="12">
        <v>0.10350000000000001</v>
      </c>
      <c r="M906" s="12">
        <v>6.8320350000000002E-2</v>
      </c>
      <c r="N906" s="12">
        <v>7.348259368770764E-2</v>
      </c>
      <c r="O906" s="12" t="s">
        <v>7128</v>
      </c>
      <c r="P906" s="12" t="s">
        <v>7128</v>
      </c>
      <c r="Q906" s="13">
        <v>0.495</v>
      </c>
      <c r="R906" s="13">
        <v>0</v>
      </c>
      <c r="S906" s="13">
        <v>1.01</v>
      </c>
      <c r="T906" s="13">
        <v>1.01</v>
      </c>
      <c r="U906" s="13">
        <v>1.5049999999999999</v>
      </c>
      <c r="V906" s="13">
        <v>1.7999999999999999E-2</v>
      </c>
      <c r="W906" s="13">
        <v>1.4869999999999999</v>
      </c>
      <c r="X906" s="14">
        <v>1.1960132890365448E-2</v>
      </c>
      <c r="Y906" s="15">
        <v>0.05</v>
      </c>
      <c r="Z906" s="14">
        <v>0.59587020648967548</v>
      </c>
      <c r="AA906" s="14">
        <v>0.67109634551495023</v>
      </c>
      <c r="AB906" s="14">
        <v>1.4744525547445255</v>
      </c>
      <c r="AC906" s="14">
        <v>2.0404040404040402</v>
      </c>
      <c r="AD906" s="13">
        <v>4.9000000000000002E-2</v>
      </c>
      <c r="AE906" s="15">
        <v>0.16441666666666674</v>
      </c>
      <c r="AF906" s="14">
        <v>5.4772255750516613E-2</v>
      </c>
      <c r="AG906" s="14" t="s">
        <v>7128</v>
      </c>
      <c r="AH906" s="15">
        <v>0.43678160919540232</v>
      </c>
      <c r="AI906" s="5" t="s">
        <v>7128</v>
      </c>
      <c r="AJ906" s="15" t="s">
        <v>7128</v>
      </c>
      <c r="AK906" s="15" t="s">
        <v>7128</v>
      </c>
      <c r="AL906" s="15" t="s">
        <v>7128</v>
      </c>
      <c r="AM906" s="15" t="s">
        <v>7128</v>
      </c>
      <c r="AN906" s="15">
        <v>0.72262773722627727</v>
      </c>
      <c r="AO906" s="15" t="s">
        <v>7128</v>
      </c>
      <c r="AP906" s="15" t="s">
        <v>7128</v>
      </c>
      <c r="AQ906" s="15" t="s">
        <v>7128</v>
      </c>
      <c r="AR906" s="15">
        <v>0.88670244484197958</v>
      </c>
      <c r="AS906" s="15" t="s">
        <v>7128</v>
      </c>
      <c r="AT906" s="14" t="s">
        <v>7128</v>
      </c>
      <c r="AU906" s="14">
        <v>0</v>
      </c>
      <c r="AV906" s="12" t="s">
        <v>7128</v>
      </c>
      <c r="AW906" s="12" t="s">
        <v>7128</v>
      </c>
      <c r="AX906" s="12" t="s">
        <v>7128</v>
      </c>
      <c r="AY906" s="12" t="s">
        <v>7128</v>
      </c>
      <c r="AZ906" s="14" t="s">
        <v>7128</v>
      </c>
      <c r="BA906" s="14" t="s">
        <v>7128</v>
      </c>
      <c r="BB906" s="14" t="s">
        <v>7128</v>
      </c>
      <c r="BC906" s="14" t="s">
        <v>7128</v>
      </c>
      <c r="BD906" s="14" t="s">
        <v>7128</v>
      </c>
      <c r="BE906" s="14" t="s">
        <v>7128</v>
      </c>
      <c r="BF906" s="14">
        <v>0</v>
      </c>
      <c r="BG906" s="14">
        <v>0.13980000000000001</v>
      </c>
      <c r="BH906" s="13">
        <v>-3.0000000000000001E-3</v>
      </c>
      <c r="BI906" s="13">
        <v>-3.0000000000000001E-3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13">
        <v>0</v>
      </c>
      <c r="BP906" s="13">
        <v>0</v>
      </c>
      <c r="BQ906" s="13">
        <v>0</v>
      </c>
      <c r="BR906" s="13">
        <v>0</v>
      </c>
      <c r="BS906" s="13">
        <v>0</v>
      </c>
      <c r="BT906" s="14" t="s">
        <v>7128</v>
      </c>
      <c r="BU906" s="13">
        <v>0</v>
      </c>
      <c r="BV906" s="13">
        <v>-3.0000000000000001E-3</v>
      </c>
      <c r="BW906" s="13">
        <v>-3.0000000000000001E-3</v>
      </c>
      <c r="BX906" s="13">
        <v>0</v>
      </c>
      <c r="BY906" s="13">
        <v>0</v>
      </c>
      <c r="BZ906" s="13">
        <v>0.68500000000000005</v>
      </c>
      <c r="CA906" s="13">
        <v>1.677</v>
      </c>
      <c r="CB906" s="13">
        <v>0</v>
      </c>
      <c r="CC906" s="15">
        <v>-0.28499999999999998</v>
      </c>
      <c r="CD906" s="15">
        <v>0.75800000000000001</v>
      </c>
      <c r="CE906" s="15">
        <v>0.36</v>
      </c>
      <c r="CF906" s="15" t="s">
        <v>7128</v>
      </c>
      <c r="CG906" s="15" t="s">
        <v>7128</v>
      </c>
      <c r="CH906" s="13" t="s">
        <v>7128</v>
      </c>
      <c r="CI906" s="13" t="s">
        <v>7128</v>
      </c>
      <c r="CJ906" s="13">
        <v>0</v>
      </c>
      <c r="CK906" s="12">
        <f t="shared" si="28"/>
        <v>0</v>
      </c>
      <c r="CL906" s="36" t="str">
        <f t="shared" si="29"/>
        <v>NA</v>
      </c>
      <c r="CM906" s="13" t="s">
        <v>7128</v>
      </c>
      <c r="CN906" s="13" t="s">
        <v>7128</v>
      </c>
      <c r="CO906" s="13" t="s">
        <v>7128</v>
      </c>
      <c r="CP906" s="13" t="s">
        <v>7128</v>
      </c>
      <c r="CQ906" s="13" t="s">
        <v>7128</v>
      </c>
      <c r="CR906" s="13" t="s">
        <v>7128</v>
      </c>
      <c r="CS906" s="13" t="s">
        <v>7128</v>
      </c>
      <c r="CT906" s="13">
        <v>0</v>
      </c>
      <c r="CU906" s="13">
        <v>0</v>
      </c>
      <c r="CV906" s="13">
        <v>1.677</v>
      </c>
      <c r="CW906" s="13">
        <v>0</v>
      </c>
      <c r="CX906" s="12" t="s">
        <v>7128</v>
      </c>
      <c r="CY906" s="12" t="s">
        <v>7128</v>
      </c>
      <c r="CZ906" s="15" t="s">
        <v>7128</v>
      </c>
      <c r="DA906" s="20"/>
      <c r="DB906" s="20"/>
    </row>
    <row r="907" spans="1:106">
      <c r="A907" s="8" t="s">
        <v>5571</v>
      </c>
      <c r="B907" s="8" t="s">
        <v>5572</v>
      </c>
      <c r="C907" s="9" t="s">
        <v>7181</v>
      </c>
      <c r="D907" s="9" t="s">
        <v>7126</v>
      </c>
      <c r="E907" s="10" t="s">
        <v>7127</v>
      </c>
      <c r="F907" s="10" t="s">
        <v>7126</v>
      </c>
      <c r="G907" s="11">
        <v>0.94</v>
      </c>
      <c r="H907" s="11">
        <v>1.5520930232558139</v>
      </c>
      <c r="I907" s="12">
        <v>9.0499999999999997E-2</v>
      </c>
      <c r="J907" s="12">
        <v>0.19696441860465114</v>
      </c>
      <c r="K907" s="12">
        <v>4.1999999999999996E-2</v>
      </c>
      <c r="L907" s="12">
        <v>9.8500000000000004E-2</v>
      </c>
      <c r="M907" s="12">
        <v>6.5019850000000004E-2</v>
      </c>
      <c r="N907" s="12">
        <v>0.14492994084507041</v>
      </c>
      <c r="O907" s="12">
        <v>-0.80311826475849735</v>
      </c>
      <c r="P907" s="12">
        <v>-0.78402158723598681</v>
      </c>
      <c r="Q907" s="13">
        <v>8.5999999999999993E-2</v>
      </c>
      <c r="R907" s="13">
        <v>0</v>
      </c>
      <c r="S907" s="13">
        <v>5.6000000000000001E-2</v>
      </c>
      <c r="T907" s="13">
        <v>5.6000000000000001E-2</v>
      </c>
      <c r="U907" s="13">
        <v>0.14199999999999999</v>
      </c>
      <c r="V907" s="13">
        <v>0.06</v>
      </c>
      <c r="W907" s="13">
        <v>8.199999999999999E-2</v>
      </c>
      <c r="X907" s="14">
        <v>0.42253521126760568</v>
      </c>
      <c r="Y907" s="15">
        <v>6.4683053040103494E-2</v>
      </c>
      <c r="Z907" s="14">
        <v>0.1087378640776699</v>
      </c>
      <c r="AA907" s="14">
        <v>0.39436619718309862</v>
      </c>
      <c r="AB907" s="14">
        <v>0.12200435729847495</v>
      </c>
      <c r="AC907" s="14">
        <v>0.65116279069767447</v>
      </c>
      <c r="AD907" s="13">
        <v>1.0999999999999999E-2</v>
      </c>
      <c r="AE907" s="15">
        <v>0.34613888888888883</v>
      </c>
      <c r="AF907" s="14">
        <v>7.7459666924148338E-2</v>
      </c>
      <c r="AG907" s="14">
        <v>0.67777208558629798</v>
      </c>
      <c r="AH907" s="15">
        <v>0.51111111111111118</v>
      </c>
      <c r="AI907" s="5" t="s">
        <v>7128</v>
      </c>
      <c r="AJ907" s="15" t="s">
        <v>7128</v>
      </c>
      <c r="AK907" s="15" t="s">
        <v>7128</v>
      </c>
      <c r="AL907" s="15" t="s">
        <v>7128</v>
      </c>
      <c r="AM907" s="15" t="s">
        <v>7128</v>
      </c>
      <c r="AN907" s="15">
        <v>0.18736383442265792</v>
      </c>
      <c r="AO907" s="15">
        <v>0.96629213483146059</v>
      </c>
      <c r="AP907" s="15" t="s">
        <v>7128</v>
      </c>
      <c r="AQ907" s="15" t="s">
        <v>7128</v>
      </c>
      <c r="AR907" s="15">
        <v>0.18021978021978019</v>
      </c>
      <c r="AS907" s="15">
        <v>0.92134831460674149</v>
      </c>
      <c r="AT907" s="14" t="s">
        <v>7128</v>
      </c>
      <c r="AU907" s="14">
        <v>0</v>
      </c>
      <c r="AV907" s="12" t="s">
        <v>7128</v>
      </c>
      <c r="AW907" s="12" t="s">
        <v>7128</v>
      </c>
      <c r="AX907" s="12" t="s">
        <v>7128</v>
      </c>
      <c r="AY907" s="12">
        <v>0.24399999999999999</v>
      </c>
      <c r="AZ907" s="14" t="s">
        <v>7128</v>
      </c>
      <c r="BA907" s="14" t="s">
        <v>7128</v>
      </c>
      <c r="BB907" s="14">
        <v>-0.60615384615384615</v>
      </c>
      <c r="BC907" s="14">
        <v>-0.63909164639091642</v>
      </c>
      <c r="BD907" s="14">
        <v>-8.8539325842696641</v>
      </c>
      <c r="BE907" s="14">
        <v>-8.8539325842696641</v>
      </c>
      <c r="BF907" s="14">
        <v>0</v>
      </c>
      <c r="BG907" s="14">
        <v>4.3400000000000001E-2</v>
      </c>
      <c r="BH907" s="13">
        <v>-0.78800000000000003</v>
      </c>
      <c r="BI907" s="13">
        <v>-0.78800000000000003</v>
      </c>
      <c r="BJ907" s="13">
        <v>-0.78800000000000003</v>
      </c>
      <c r="BK907" s="13">
        <v>-0.78800000000000003</v>
      </c>
      <c r="BL907" s="13">
        <v>8.8999999999999996E-2</v>
      </c>
      <c r="BM907" s="13">
        <v>8.8999999999999996E-2</v>
      </c>
      <c r="BN907" s="13">
        <v>-0.78</v>
      </c>
      <c r="BO907" s="13">
        <v>-0.78</v>
      </c>
      <c r="BP907" s="13">
        <v>-0.78800000000000003</v>
      </c>
      <c r="BQ907" s="13">
        <v>0</v>
      </c>
      <c r="BR907" s="13">
        <v>0</v>
      </c>
      <c r="BS907" s="13">
        <v>-5.0000000000000001E-3</v>
      </c>
      <c r="BT907" s="14" t="s">
        <v>7128</v>
      </c>
      <c r="BU907" s="13">
        <v>-0.78300000000000003</v>
      </c>
      <c r="BV907" s="13">
        <v>-0.78300000000000003</v>
      </c>
      <c r="BW907" s="13">
        <v>-0.78300000000000003</v>
      </c>
      <c r="BX907" s="13">
        <v>1.3</v>
      </c>
      <c r="BY907" s="13">
        <v>1.2330000000000001</v>
      </c>
      <c r="BZ907" s="13">
        <v>0.45900000000000002</v>
      </c>
      <c r="CA907" s="13">
        <v>0.45500000000000002</v>
      </c>
      <c r="CB907" s="13">
        <v>0</v>
      </c>
      <c r="CC907" s="15">
        <v>0.35</v>
      </c>
      <c r="CD907" s="15">
        <v>-0.33300000000000002</v>
      </c>
      <c r="CE907" s="15">
        <v>0.36</v>
      </c>
      <c r="CF907" s="15" t="s">
        <v>7128</v>
      </c>
      <c r="CG907" s="15" t="s">
        <v>7128</v>
      </c>
      <c r="CH907" s="13" t="s">
        <v>7128</v>
      </c>
      <c r="CI907" s="13" t="s">
        <v>7128</v>
      </c>
      <c r="CJ907" s="13">
        <v>0</v>
      </c>
      <c r="CK907" s="12">
        <f t="shared" si="28"/>
        <v>0</v>
      </c>
      <c r="CL907" s="36">
        <f t="shared" si="29"/>
        <v>0.19560439560439558</v>
      </c>
      <c r="CM907" s="13" t="s">
        <v>7128</v>
      </c>
      <c r="CN907" s="13" t="s">
        <v>7128</v>
      </c>
      <c r="CO907" s="13" t="s">
        <v>7128</v>
      </c>
      <c r="CP907" s="13" t="s">
        <v>7128</v>
      </c>
      <c r="CQ907" s="13" t="s">
        <v>7128</v>
      </c>
      <c r="CR907" s="13" t="s">
        <v>7128</v>
      </c>
      <c r="CS907" s="13" t="s">
        <v>7128</v>
      </c>
      <c r="CT907" s="13">
        <v>0</v>
      </c>
      <c r="CU907" s="13">
        <v>-0.78800000000000003</v>
      </c>
      <c r="CV907" s="13">
        <v>0.45500000000000002</v>
      </c>
      <c r="CW907" s="13">
        <v>-0.78</v>
      </c>
      <c r="CX907" s="12">
        <v>-0.60615384615384615</v>
      </c>
      <c r="CY907" s="12">
        <v>-0.63909164639091642</v>
      </c>
      <c r="CZ907" s="15" t="s">
        <v>7128</v>
      </c>
      <c r="DA907" s="20"/>
      <c r="DB907" s="20"/>
    </row>
    <row r="908" spans="1:106">
      <c r="A908" s="8" t="s">
        <v>2649</v>
      </c>
      <c r="B908" s="8" t="s">
        <v>2650</v>
      </c>
      <c r="C908" s="9" t="s">
        <v>7176</v>
      </c>
      <c r="D908" s="9" t="s">
        <v>7126</v>
      </c>
      <c r="E908" s="10" t="s">
        <v>7127</v>
      </c>
      <c r="F908" s="10" t="s">
        <v>7126</v>
      </c>
      <c r="G908" s="11">
        <v>0.99</v>
      </c>
      <c r="H908" s="11">
        <v>5.5832432432432437</v>
      </c>
      <c r="I908" s="12">
        <v>9.0499999999999997E-2</v>
      </c>
      <c r="J908" s="12">
        <v>0.56178351351351352</v>
      </c>
      <c r="K908" s="12">
        <v>4.7E-2</v>
      </c>
      <c r="L908" s="12">
        <v>0.10350000000000001</v>
      </c>
      <c r="M908" s="12">
        <v>6.8320350000000002E-2</v>
      </c>
      <c r="N908" s="12">
        <v>0.15581940934504793</v>
      </c>
      <c r="O908" s="12" t="s">
        <v>7128</v>
      </c>
      <c r="P908" s="12">
        <v>-6.8665756952100837E-2</v>
      </c>
      <c r="Q908" s="13">
        <v>2.2200000000000002</v>
      </c>
      <c r="R908" s="13">
        <v>0</v>
      </c>
      <c r="S908" s="13">
        <v>10.3</v>
      </c>
      <c r="T908" s="13">
        <v>10.3</v>
      </c>
      <c r="U908" s="13">
        <v>12.520000000000001</v>
      </c>
      <c r="V908" s="13">
        <v>0.29599999999999999</v>
      </c>
      <c r="W908" s="13">
        <v>12.224000000000002</v>
      </c>
      <c r="X908" s="14">
        <v>2.3642172523961658E-2</v>
      </c>
      <c r="Y908" s="15">
        <v>4.0983606557377053E-2</v>
      </c>
      <c r="Z908" s="14" t="s">
        <v>7128</v>
      </c>
      <c r="AA908" s="14">
        <v>0.82268370607028751</v>
      </c>
      <c r="AB908" s="14" t="s">
        <v>7128</v>
      </c>
      <c r="AC908" s="14">
        <v>4.6396396396396398</v>
      </c>
      <c r="AD908" s="13">
        <v>0.182</v>
      </c>
      <c r="AE908" s="15">
        <v>2.2254166666666668</v>
      </c>
      <c r="AF908" s="14">
        <v>0.12649110640673517</v>
      </c>
      <c r="AG908" s="14">
        <v>0.8893905919223567</v>
      </c>
      <c r="AH908" s="15">
        <v>0.47630922693266836</v>
      </c>
      <c r="AI908" s="5">
        <v>0.76211453744493396</v>
      </c>
      <c r="AJ908" s="15" t="s">
        <v>7128</v>
      </c>
      <c r="AK908" s="15" t="s">
        <v>7128</v>
      </c>
      <c r="AL908" s="15" t="s">
        <v>7128</v>
      </c>
      <c r="AM908" s="15" t="s">
        <v>7128</v>
      </c>
      <c r="AN908" s="15" t="s">
        <v>7128</v>
      </c>
      <c r="AO908" s="15">
        <v>6.8098159509202463E-2</v>
      </c>
      <c r="AP908" s="15">
        <v>7.0658959537572263</v>
      </c>
      <c r="AQ908" s="15">
        <v>4.8507936507936513</v>
      </c>
      <c r="AR908" s="15">
        <v>3.2913301023155626</v>
      </c>
      <c r="AS908" s="15">
        <v>0.37496932515337428</v>
      </c>
      <c r="AT908" s="14" t="s">
        <v>7128</v>
      </c>
      <c r="AU908" s="14">
        <v>0</v>
      </c>
      <c r="AV908" s="12" t="s">
        <v>7128</v>
      </c>
      <c r="AW908" s="12" t="s">
        <v>7128</v>
      </c>
      <c r="AX908" s="12">
        <v>8.3000000000000001E-3</v>
      </c>
      <c r="AY908" s="12">
        <v>8.5699999999999998E-2</v>
      </c>
      <c r="AZ908" s="14" t="s">
        <v>7128</v>
      </c>
      <c r="BA908" s="14" t="s">
        <v>7128</v>
      </c>
      <c r="BB908" s="14" t="s">
        <v>7128</v>
      </c>
      <c r="BC908" s="14">
        <v>8.715365239294709E-2</v>
      </c>
      <c r="BD908" s="14">
        <v>-2.1104294478527606E-2</v>
      </c>
      <c r="BE908" s="14">
        <v>5.3067484662576686E-2</v>
      </c>
      <c r="BF908" s="14">
        <v>0</v>
      </c>
      <c r="BG908" s="14">
        <v>0.23039999999999999</v>
      </c>
      <c r="BH908" s="13">
        <v>-0.68799999999999994</v>
      </c>
      <c r="BI908" s="13">
        <v>-0.68799999999999994</v>
      </c>
      <c r="BJ908" s="13">
        <v>1.73</v>
      </c>
      <c r="BK908" s="13">
        <v>1.73</v>
      </c>
      <c r="BL908" s="13">
        <v>32.6</v>
      </c>
      <c r="BM908" s="13">
        <v>32.6</v>
      </c>
      <c r="BN908" s="13">
        <v>2.52</v>
      </c>
      <c r="BO908" s="13">
        <v>2.52</v>
      </c>
      <c r="BP908" s="13">
        <v>1.73</v>
      </c>
      <c r="BQ908" s="13">
        <v>0</v>
      </c>
      <c r="BR908" s="13">
        <v>0</v>
      </c>
      <c r="BS908" s="13">
        <v>-0.78700000000000003</v>
      </c>
      <c r="BT908" s="14">
        <v>-0.45491329479768788</v>
      </c>
      <c r="BU908" s="13">
        <v>2.5169999999999999</v>
      </c>
      <c r="BV908" s="13">
        <v>9.9000000000000088E-2</v>
      </c>
      <c r="BW908" s="13">
        <v>9.9000000000000088E-2</v>
      </c>
      <c r="BX908" s="13">
        <v>-5.84</v>
      </c>
      <c r="BY908" s="13">
        <v>19.850000000000001</v>
      </c>
      <c r="BZ908" s="13">
        <v>-6.29</v>
      </c>
      <c r="CA908" s="13">
        <v>3.7140000000000009</v>
      </c>
      <c r="CB908" s="13">
        <v>0</v>
      </c>
      <c r="CC908" s="15">
        <v>0.75</v>
      </c>
      <c r="CD908" s="15">
        <v>0.90500000000000003</v>
      </c>
      <c r="CE908" s="15">
        <v>0.36</v>
      </c>
      <c r="CF908" s="15">
        <v>0.81087808601170608</v>
      </c>
      <c r="CG908" s="15">
        <v>2.7839303084170628</v>
      </c>
      <c r="CH908" s="13">
        <v>2.1321666666666665</v>
      </c>
      <c r="CI908" s="13">
        <v>-1.8366666666666667</v>
      </c>
      <c r="CJ908" s="13">
        <v>0</v>
      </c>
      <c r="CK908" s="12">
        <f t="shared" si="28"/>
        <v>0</v>
      </c>
      <c r="CL908" s="36">
        <f t="shared" si="29"/>
        <v>8.7775982767905205</v>
      </c>
      <c r="CM908" s="13" t="s">
        <v>7128</v>
      </c>
      <c r="CN908" s="13" t="s">
        <v>7128</v>
      </c>
      <c r="CO908" s="13" t="s">
        <v>7128</v>
      </c>
      <c r="CP908" s="13" t="s">
        <v>7128</v>
      </c>
      <c r="CQ908" s="13">
        <v>2.52</v>
      </c>
      <c r="CR908" s="13">
        <v>12.224000000000002</v>
      </c>
      <c r="CS908" s="13" t="s">
        <v>7128</v>
      </c>
      <c r="CT908" s="13">
        <v>0</v>
      </c>
      <c r="CU908" s="13">
        <v>1.73</v>
      </c>
      <c r="CV908" s="13">
        <v>3.7140000000000009</v>
      </c>
      <c r="CW908" s="13">
        <v>2.52</v>
      </c>
      <c r="CX908" s="12" t="s">
        <v>7128</v>
      </c>
      <c r="CY908" s="12">
        <v>8.715365239294709E-2</v>
      </c>
      <c r="CZ908" s="15">
        <v>4.8507936507936513</v>
      </c>
      <c r="DA908" s="20"/>
      <c r="DB908" s="20"/>
    </row>
    <row r="909" spans="1:106" ht="24">
      <c r="A909" s="8" t="s">
        <v>3461</v>
      </c>
      <c r="B909" s="8" t="s">
        <v>3462</v>
      </c>
      <c r="C909" s="9" t="s">
        <v>7133</v>
      </c>
      <c r="D909" s="9" t="s">
        <v>7126</v>
      </c>
      <c r="E909" s="10" t="s">
        <v>7127</v>
      </c>
      <c r="F909" s="10" t="s">
        <v>7126</v>
      </c>
      <c r="G909" s="11">
        <v>0.92</v>
      </c>
      <c r="H909" s="11">
        <v>1.0572179289026276</v>
      </c>
      <c r="I909" s="12">
        <v>9.0499999999999997E-2</v>
      </c>
      <c r="J909" s="12">
        <v>0.1521782225656878</v>
      </c>
      <c r="K909" s="12">
        <v>4.7E-2</v>
      </c>
      <c r="L909" s="12">
        <v>0.10350000000000001</v>
      </c>
      <c r="M909" s="12">
        <v>6.8320350000000002E-2</v>
      </c>
      <c r="N909" s="12">
        <v>0.14129418127101548</v>
      </c>
      <c r="O909" s="12">
        <v>-0.23314669103415628</v>
      </c>
      <c r="P909" s="12">
        <v>-0.23519921316329045</v>
      </c>
      <c r="Q909" s="13">
        <v>6.47</v>
      </c>
      <c r="R909" s="13">
        <v>0</v>
      </c>
      <c r="S909" s="13">
        <v>0.96499999999999997</v>
      </c>
      <c r="T909" s="13">
        <v>0.96499999999999997</v>
      </c>
      <c r="U909" s="13">
        <v>7.4349999999999996</v>
      </c>
      <c r="V909" s="13">
        <v>6.56</v>
      </c>
      <c r="W909" s="13">
        <v>0.875</v>
      </c>
      <c r="X909" s="14">
        <v>0.88231338264963011</v>
      </c>
      <c r="Y909" s="15">
        <v>6.2515063870812251E-2</v>
      </c>
      <c r="Z909" s="14">
        <v>1.2082889876666874E-2</v>
      </c>
      <c r="AA909" s="14">
        <v>0.12979152656355078</v>
      </c>
      <c r="AB909" s="14">
        <v>1.2230671736375157E-2</v>
      </c>
      <c r="AC909" s="14">
        <v>0.1491499227202473</v>
      </c>
      <c r="AD909" s="13">
        <v>4.0000000000000001E-3</v>
      </c>
      <c r="AE909" s="15">
        <v>-0.63622222222222236</v>
      </c>
      <c r="AF909" s="14" t="s">
        <v>7128</v>
      </c>
      <c r="AG909" s="14" t="s">
        <v>7128</v>
      </c>
      <c r="AH909" s="15">
        <v>0.45454545454545459</v>
      </c>
      <c r="AI909" s="5" t="s">
        <v>7128</v>
      </c>
      <c r="AJ909" s="15" t="s">
        <v>7128</v>
      </c>
      <c r="AK909" s="15" t="s">
        <v>7128</v>
      </c>
      <c r="AL909" s="15" t="s">
        <v>7128</v>
      </c>
      <c r="AM909" s="15" t="s">
        <v>7128</v>
      </c>
      <c r="AN909" s="15">
        <v>8.200253485424587E-2</v>
      </c>
      <c r="AO909" s="15">
        <v>0.50944881889763782</v>
      </c>
      <c r="AP909" s="15" t="s">
        <v>7128</v>
      </c>
      <c r="AQ909" s="15" t="s">
        <v>7128</v>
      </c>
      <c r="AR909" s="15">
        <v>1.193642998431212E-2</v>
      </c>
      <c r="AS909" s="15">
        <v>6.8897637795275593E-2</v>
      </c>
      <c r="AT909" s="14" t="s">
        <v>7128</v>
      </c>
      <c r="AU909" s="14">
        <v>0</v>
      </c>
      <c r="AV909" s="12" t="s">
        <v>7128</v>
      </c>
      <c r="AW909" s="12" t="s">
        <v>7128</v>
      </c>
      <c r="AX909" s="12">
        <v>-0.28100000000000003</v>
      </c>
      <c r="AY909" s="12">
        <v>-0.218</v>
      </c>
      <c r="AZ909" s="14" t="s">
        <v>7128</v>
      </c>
      <c r="BA909" s="14" t="s">
        <v>7128</v>
      </c>
      <c r="BB909" s="14">
        <v>-8.0968468468468474E-2</v>
      </c>
      <c r="BC909" s="14">
        <v>-9.390503189227499E-2</v>
      </c>
      <c r="BD909" s="14">
        <v>-0.56614173228346465</v>
      </c>
      <c r="BE909" s="14">
        <v>-0.62598425196850394</v>
      </c>
      <c r="BF909" s="14">
        <v>0</v>
      </c>
      <c r="BG909" s="14" t="s">
        <v>7128</v>
      </c>
      <c r="BH909" s="13">
        <v>-7.19</v>
      </c>
      <c r="BI909" s="13">
        <v>-7.19</v>
      </c>
      <c r="BJ909" s="13">
        <v>-7.95</v>
      </c>
      <c r="BK909" s="13">
        <v>-7.95</v>
      </c>
      <c r="BL909" s="13">
        <v>12.7</v>
      </c>
      <c r="BM909" s="13">
        <v>12.7</v>
      </c>
      <c r="BN909" s="13">
        <v>-7.34</v>
      </c>
      <c r="BO909" s="13">
        <v>-7.34</v>
      </c>
      <c r="BP909" s="13">
        <v>-7.95</v>
      </c>
      <c r="BQ909" s="13">
        <v>0</v>
      </c>
      <c r="BR909" s="13">
        <v>0</v>
      </c>
      <c r="BS909" s="13">
        <v>-6.49</v>
      </c>
      <c r="BT909" s="14" t="s">
        <v>7128</v>
      </c>
      <c r="BU909" s="13">
        <v>-1.46</v>
      </c>
      <c r="BV909" s="13">
        <v>-0.70000000000000018</v>
      </c>
      <c r="BW909" s="13">
        <v>-0.70000000000000018</v>
      </c>
      <c r="BX909" s="13">
        <v>88.8</v>
      </c>
      <c r="BY909" s="13">
        <v>84.66</v>
      </c>
      <c r="BZ909" s="13">
        <v>78.900000000000006</v>
      </c>
      <c r="CA909" s="13">
        <v>73.305000000000007</v>
      </c>
      <c r="CB909" s="13">
        <v>0</v>
      </c>
      <c r="CC909" s="15">
        <v>-6.8000000000000005E-2</v>
      </c>
      <c r="CD909" s="15">
        <v>-0.55600000000000005</v>
      </c>
      <c r="CE909" s="15">
        <v>0.36</v>
      </c>
      <c r="CF909" s="15" t="s">
        <v>7128</v>
      </c>
      <c r="CG909" s="15" t="s">
        <v>7128</v>
      </c>
      <c r="CH909" s="13" t="s">
        <v>7128</v>
      </c>
      <c r="CI909" s="13" t="s">
        <v>7128</v>
      </c>
      <c r="CJ909" s="13">
        <v>0</v>
      </c>
      <c r="CK909" s="12">
        <f t="shared" si="28"/>
        <v>0</v>
      </c>
      <c r="CL909" s="36">
        <f t="shared" si="29"/>
        <v>0.17324875520087304</v>
      </c>
      <c r="CM909" s="13" t="s">
        <v>7128</v>
      </c>
      <c r="CN909" s="13" t="s">
        <v>7128</v>
      </c>
      <c r="CO909" s="13" t="s">
        <v>7128</v>
      </c>
      <c r="CP909" s="13" t="s">
        <v>7128</v>
      </c>
      <c r="CQ909" s="13" t="s">
        <v>7128</v>
      </c>
      <c r="CR909" s="13" t="s">
        <v>7128</v>
      </c>
      <c r="CS909" s="13" t="s">
        <v>7128</v>
      </c>
      <c r="CT909" s="13">
        <v>0</v>
      </c>
      <c r="CU909" s="13">
        <v>-7.95</v>
      </c>
      <c r="CV909" s="13">
        <v>73.305000000000007</v>
      </c>
      <c r="CW909" s="13">
        <v>-7.34</v>
      </c>
      <c r="CX909" s="12">
        <v>-8.0968468468468474E-2</v>
      </c>
      <c r="CY909" s="12">
        <v>-9.390503189227499E-2</v>
      </c>
      <c r="CZ909" s="15" t="s">
        <v>7128</v>
      </c>
      <c r="DA909" s="20"/>
      <c r="DB909" s="20"/>
    </row>
    <row r="910" spans="1:106">
      <c r="A910" s="8" t="s">
        <v>1409</v>
      </c>
      <c r="B910" s="8" t="s">
        <v>1410</v>
      </c>
      <c r="C910" s="9" t="s">
        <v>7149</v>
      </c>
      <c r="D910" s="9" t="s">
        <v>7126</v>
      </c>
      <c r="E910" s="10" t="s">
        <v>7127</v>
      </c>
      <c r="F910" s="10" t="s">
        <v>7126</v>
      </c>
      <c r="G910" s="11">
        <v>0.85</v>
      </c>
      <c r="H910" s="11">
        <v>0.85</v>
      </c>
      <c r="I910" s="12">
        <v>9.0499999999999997E-2</v>
      </c>
      <c r="J910" s="12">
        <v>0.13342499999999999</v>
      </c>
      <c r="K910" s="12">
        <v>3.2000000000000001E-2</v>
      </c>
      <c r="L910" s="12">
        <v>8.8499999999999995E-2</v>
      </c>
      <c r="M910" s="12">
        <v>5.8418850000000001E-2</v>
      </c>
      <c r="N910" s="12">
        <v>0.13342499999999999</v>
      </c>
      <c r="O910" s="12" t="s">
        <v>7128</v>
      </c>
      <c r="P910" s="12" t="s">
        <v>7128</v>
      </c>
      <c r="Q910" s="13">
        <v>460.6</v>
      </c>
      <c r="R910" s="13">
        <v>0</v>
      </c>
      <c r="S910" s="13">
        <v>0</v>
      </c>
      <c r="T910" s="13">
        <v>0</v>
      </c>
      <c r="U910" s="13">
        <v>460.6</v>
      </c>
      <c r="V910" s="13">
        <v>0</v>
      </c>
      <c r="W910" s="13">
        <v>460.6</v>
      </c>
      <c r="X910" s="14">
        <v>0</v>
      </c>
      <c r="Y910" s="15">
        <v>7.1709786276715412E-2</v>
      </c>
      <c r="Z910" s="14" t="s">
        <v>7128</v>
      </c>
      <c r="AA910" s="14">
        <v>0</v>
      </c>
      <c r="AB910" s="14" t="s">
        <v>7128</v>
      </c>
      <c r="AC910" s="14">
        <v>0</v>
      </c>
      <c r="AD910" s="13">
        <v>2.59</v>
      </c>
      <c r="AE910" s="15">
        <v>1.1016388888888888</v>
      </c>
      <c r="AF910" s="14">
        <v>0.19748417658131498</v>
      </c>
      <c r="AG910" s="14">
        <v>0.37066260835262199</v>
      </c>
      <c r="AH910" s="15">
        <v>0.16973415132924338</v>
      </c>
      <c r="AI910" s="5">
        <v>88.275862068965523</v>
      </c>
      <c r="AJ910" s="15">
        <v>19.434599156118146</v>
      </c>
      <c r="AK910" s="15">
        <v>19.434599156118146</v>
      </c>
      <c r="AL910" s="15">
        <v>15.987654320987653</v>
      </c>
      <c r="AM910" s="15">
        <v>3.8869198312236293</v>
      </c>
      <c r="AN910" s="15" t="s">
        <v>7128</v>
      </c>
      <c r="AO910" s="15">
        <v>3.2528248587570623</v>
      </c>
      <c r="AP910" s="15">
        <v>17.9921875</v>
      </c>
      <c r="AQ910" s="15">
        <v>15.613559322033899</v>
      </c>
      <c r="AR910" s="15" t="s">
        <v>7128</v>
      </c>
      <c r="AS910" s="15">
        <v>3.2528248587570623</v>
      </c>
      <c r="AT910" s="14">
        <v>0.27007594936708862</v>
      </c>
      <c r="AU910" s="14">
        <v>1.3896656534954407E-2</v>
      </c>
      <c r="AV910" s="12">
        <v>3.3799999999999997E-2</v>
      </c>
      <c r="AW910" s="12">
        <v>-1.33E-3</v>
      </c>
      <c r="AX910" s="12">
        <v>7.5999999999999998E-2</v>
      </c>
      <c r="AY910" s="12">
        <v>6.83E-2</v>
      </c>
      <c r="AZ910" s="14">
        <v>0.05</v>
      </c>
      <c r="BA910" s="14">
        <v>0.10300000000000001</v>
      </c>
      <c r="BB910" s="14" t="s">
        <v>7128</v>
      </c>
      <c r="BC910" s="14" t="s">
        <v>7128</v>
      </c>
      <c r="BD910" s="14">
        <v>0.1673728813559322</v>
      </c>
      <c r="BE910" s="14">
        <v>0.18079096045197743</v>
      </c>
      <c r="BF910" s="14">
        <v>0.27239263803680985</v>
      </c>
      <c r="BG910" s="14">
        <v>0.1099</v>
      </c>
      <c r="BH910" s="13">
        <v>23.7</v>
      </c>
      <c r="BI910" s="13">
        <v>23.7</v>
      </c>
      <c r="BJ910" s="13">
        <v>25.6</v>
      </c>
      <c r="BK910" s="13">
        <v>25.6</v>
      </c>
      <c r="BL910" s="13">
        <v>141.6</v>
      </c>
      <c r="BM910" s="13">
        <v>141.6</v>
      </c>
      <c r="BN910" s="13">
        <v>29.5</v>
      </c>
      <c r="BO910" s="13">
        <v>29.5</v>
      </c>
      <c r="BP910" s="13">
        <v>18.62674846625767</v>
      </c>
      <c r="BQ910" s="13">
        <v>0</v>
      </c>
      <c r="BR910" s="13">
        <v>0</v>
      </c>
      <c r="BS910" s="13">
        <v>-6.21</v>
      </c>
      <c r="BT910" s="14">
        <v>-0.33339152086846541</v>
      </c>
      <c r="BU910" s="13">
        <v>24.836748466257671</v>
      </c>
      <c r="BV910" s="13">
        <v>29.91</v>
      </c>
      <c r="BW910" s="13">
        <v>29.91</v>
      </c>
      <c r="BX910" s="13">
        <v>0</v>
      </c>
      <c r="BY910" s="13">
        <v>0</v>
      </c>
      <c r="BZ910" s="13">
        <v>0</v>
      </c>
      <c r="CA910" s="13">
        <v>0</v>
      </c>
      <c r="CB910" s="13">
        <v>-6.4008000000000003</v>
      </c>
      <c r="CC910" s="15">
        <v>0.48799999999999999</v>
      </c>
      <c r="CD910" s="15">
        <v>0.21099999999999999</v>
      </c>
      <c r="CE910" s="15">
        <v>0.36</v>
      </c>
      <c r="CF910" s="15" t="s">
        <v>7128</v>
      </c>
      <c r="CG910" s="15" t="s">
        <v>7128</v>
      </c>
      <c r="CH910" s="13" t="s">
        <v>7128</v>
      </c>
      <c r="CI910" s="13" t="s">
        <v>7128</v>
      </c>
      <c r="CJ910" s="13">
        <v>-6.4008000000000003</v>
      </c>
      <c r="CK910" s="12">
        <f t="shared" si="28"/>
        <v>0.21400200601805416</v>
      </c>
      <c r="CL910" s="36" t="str">
        <f t="shared" si="29"/>
        <v>NA</v>
      </c>
      <c r="CM910" s="13">
        <v>32.6</v>
      </c>
      <c r="CN910" s="13">
        <v>8.8800000000000008</v>
      </c>
      <c r="CO910" s="13">
        <v>23.7</v>
      </c>
      <c r="CP910" s="13">
        <v>460.6</v>
      </c>
      <c r="CQ910" s="13">
        <v>29.5</v>
      </c>
      <c r="CR910" s="13">
        <v>460.6</v>
      </c>
      <c r="CS910" s="13">
        <v>29.91</v>
      </c>
      <c r="CT910" s="13">
        <v>6.8719999999999999</v>
      </c>
      <c r="CU910" s="13">
        <v>22.274000000000001</v>
      </c>
      <c r="CV910" s="13">
        <v>6.8719999999999999</v>
      </c>
      <c r="CW910" s="13">
        <v>29.5</v>
      </c>
      <c r="CX910" s="12" t="s">
        <v>7128</v>
      </c>
      <c r="CY910" s="12" t="s">
        <v>7128</v>
      </c>
      <c r="CZ910" s="15">
        <v>15.613559322033899</v>
      </c>
      <c r="DA910" s="20"/>
      <c r="DB910" s="20"/>
    </row>
    <row r="911" spans="1:106">
      <c r="A911" s="8" t="s">
        <v>6399</v>
      </c>
      <c r="B911" s="8" t="s">
        <v>6400</v>
      </c>
      <c r="C911" s="9" t="s">
        <v>7139</v>
      </c>
      <c r="D911" s="9" t="s">
        <v>7126</v>
      </c>
      <c r="E911" s="10" t="s">
        <v>7127</v>
      </c>
      <c r="F911" s="10" t="s">
        <v>7126</v>
      </c>
      <c r="G911" s="11">
        <v>0.59</v>
      </c>
      <c r="H911" s="11">
        <v>0.59</v>
      </c>
      <c r="I911" s="12">
        <v>9.0499999999999997E-2</v>
      </c>
      <c r="J911" s="12">
        <v>0.10989499999999999</v>
      </c>
      <c r="K911" s="12">
        <v>5.1999999999999998E-2</v>
      </c>
      <c r="L911" s="12">
        <v>0.1085</v>
      </c>
      <c r="M911" s="12">
        <v>7.162085E-2</v>
      </c>
      <c r="N911" s="12">
        <v>0.10989499999999999</v>
      </c>
      <c r="O911" s="12">
        <v>-2.2990238095238091E-2</v>
      </c>
      <c r="P911" s="12">
        <v>3.8430488153614856E-2</v>
      </c>
      <c r="Q911" s="13">
        <v>6</v>
      </c>
      <c r="R911" s="13">
        <v>0</v>
      </c>
      <c r="S911" s="13">
        <v>0</v>
      </c>
      <c r="T911" s="13">
        <v>0</v>
      </c>
      <c r="U911" s="13">
        <v>6</v>
      </c>
      <c r="V911" s="13">
        <v>0</v>
      </c>
      <c r="W911" s="13">
        <v>6</v>
      </c>
      <c r="X911" s="14">
        <v>0</v>
      </c>
      <c r="Y911" s="15">
        <v>0.29503105590062106</v>
      </c>
      <c r="Z911" s="14" t="s">
        <v>7128</v>
      </c>
      <c r="AA911" s="14">
        <v>0</v>
      </c>
      <c r="AB911" s="14" t="s">
        <v>7128</v>
      </c>
      <c r="AC911" s="14">
        <v>0</v>
      </c>
      <c r="AD911" s="13">
        <v>0.373</v>
      </c>
      <c r="AE911" s="15">
        <v>1.2761944444444446</v>
      </c>
      <c r="AF911" s="14">
        <v>8.3666002653407553E-2</v>
      </c>
      <c r="AG911" s="14">
        <v>0.95917095899085092</v>
      </c>
      <c r="AH911" s="15">
        <v>0.55610972568578554</v>
      </c>
      <c r="AI911" s="5">
        <v>1.506024096385542</v>
      </c>
      <c r="AJ911" s="15">
        <v>7.4719800747198004</v>
      </c>
      <c r="AK911" s="15">
        <v>7.4719800747198004</v>
      </c>
      <c r="AL911" s="15" t="s">
        <v>7128</v>
      </c>
      <c r="AM911" s="15" t="s">
        <v>7128</v>
      </c>
      <c r="AN911" s="15" t="s">
        <v>7128</v>
      </c>
      <c r="AO911" s="15">
        <v>4.1637751561415685E-2</v>
      </c>
      <c r="AP911" s="15">
        <v>1.6</v>
      </c>
      <c r="AQ911" s="15">
        <v>1.5463917525773196</v>
      </c>
      <c r="AR911" s="15" t="s">
        <v>7128</v>
      </c>
      <c r="AS911" s="15">
        <v>4.1637751561415685E-2</v>
      </c>
      <c r="AT911" s="14">
        <v>0</v>
      </c>
      <c r="AU911" s="14">
        <v>0</v>
      </c>
      <c r="AV911" s="12" t="s">
        <v>7128</v>
      </c>
      <c r="AW911" s="12" t="s">
        <v>7128</v>
      </c>
      <c r="AX911" s="12" t="s">
        <v>7128</v>
      </c>
      <c r="AY911" s="12" t="s">
        <v>7128</v>
      </c>
      <c r="AZ911" s="14" t="s">
        <v>7128</v>
      </c>
      <c r="BA911" s="14" t="s">
        <v>7128</v>
      </c>
      <c r="BB911" s="14">
        <v>8.6904761904761901E-2</v>
      </c>
      <c r="BC911" s="14">
        <v>0.14832548815361485</v>
      </c>
      <c r="BD911" s="14">
        <v>5.5725190839694665E-3</v>
      </c>
      <c r="BE911" s="14">
        <v>2.6023594725884804E-2</v>
      </c>
      <c r="BF911" s="14">
        <v>0.33471074380165294</v>
      </c>
      <c r="BG911" s="14">
        <v>9.5199999999999993E-2</v>
      </c>
      <c r="BH911" s="13">
        <v>0.80300000000000005</v>
      </c>
      <c r="BI911" s="13">
        <v>0.80300000000000005</v>
      </c>
      <c r="BJ911" s="13">
        <v>3.75</v>
      </c>
      <c r="BK911" s="13">
        <v>3.75</v>
      </c>
      <c r="BL911" s="13">
        <v>144.1</v>
      </c>
      <c r="BM911" s="13">
        <v>144.1</v>
      </c>
      <c r="BN911" s="13">
        <v>3.88</v>
      </c>
      <c r="BO911" s="13">
        <v>3.88</v>
      </c>
      <c r="BP911" s="13">
        <v>2.4948347107438011</v>
      </c>
      <c r="BQ911" s="13">
        <v>0.25</v>
      </c>
      <c r="BR911" s="13">
        <v>2.2900000000000009</v>
      </c>
      <c r="BS911" s="13">
        <v>-5.4000000000000006E-2</v>
      </c>
      <c r="BT911" s="14">
        <v>0.89625175983436911</v>
      </c>
      <c r="BU911" s="13">
        <v>0.25883471074380004</v>
      </c>
      <c r="BV911" s="13">
        <v>-1.6830000000000007</v>
      </c>
      <c r="BW911" s="13">
        <v>-1.4330000000000007</v>
      </c>
      <c r="BX911" s="13">
        <v>9.24</v>
      </c>
      <c r="BY911" s="13">
        <v>16.819999999999997</v>
      </c>
      <c r="BZ911" s="13">
        <v>0</v>
      </c>
      <c r="CA911" s="13">
        <v>0</v>
      </c>
      <c r="CB911" s="13">
        <v>0</v>
      </c>
      <c r="CC911" s="15">
        <v>0.53500000000000003</v>
      </c>
      <c r="CD911" s="15">
        <v>0.30599999999999999</v>
      </c>
      <c r="CE911" s="15">
        <v>0.36</v>
      </c>
      <c r="CF911" s="15">
        <v>1.2107405643855325</v>
      </c>
      <c r="CG911" s="15">
        <v>0.76687480356543702</v>
      </c>
      <c r="CH911" s="13">
        <v>1.5387142857142859</v>
      </c>
      <c r="CI911" s="13">
        <v>0.53099999999999992</v>
      </c>
      <c r="CJ911" s="13">
        <v>0</v>
      </c>
      <c r="CK911" s="12">
        <f t="shared" si="28"/>
        <v>0</v>
      </c>
      <c r="CL911" s="36" t="str">
        <f t="shared" si="29"/>
        <v>NA</v>
      </c>
      <c r="CM911" s="13">
        <v>1.21</v>
      </c>
      <c r="CN911" s="13">
        <v>0.40500000000000003</v>
      </c>
      <c r="CO911" s="13">
        <v>0.80300000000000005</v>
      </c>
      <c r="CP911" s="13">
        <v>6</v>
      </c>
      <c r="CQ911" s="13">
        <v>3.88</v>
      </c>
      <c r="CR911" s="13">
        <v>6</v>
      </c>
      <c r="CS911" s="13" t="s">
        <v>7128</v>
      </c>
      <c r="CT911" s="13">
        <v>0</v>
      </c>
      <c r="CU911" s="13">
        <v>3.75</v>
      </c>
      <c r="CV911" s="13">
        <v>0</v>
      </c>
      <c r="CW911" s="13">
        <v>3.88</v>
      </c>
      <c r="CX911" s="12">
        <v>8.6904761904761901E-2</v>
      </c>
      <c r="CY911" s="12">
        <v>0.14832548815361485</v>
      </c>
      <c r="CZ911" s="15">
        <v>1.5463917525773196</v>
      </c>
      <c r="DA911" s="20"/>
      <c r="DB911" s="20"/>
    </row>
    <row r="912" spans="1:106" ht="24">
      <c r="A912" s="8" t="s">
        <v>6207</v>
      </c>
      <c r="B912" s="8" t="s">
        <v>6208</v>
      </c>
      <c r="C912" s="9" t="s">
        <v>7162</v>
      </c>
      <c r="D912" s="9" t="s">
        <v>7126</v>
      </c>
      <c r="E912" s="10" t="s">
        <v>7127</v>
      </c>
      <c r="F912" s="10" t="s">
        <v>7126</v>
      </c>
      <c r="G912" s="11">
        <v>0.8</v>
      </c>
      <c r="H912" s="11">
        <v>0.8</v>
      </c>
      <c r="I912" s="12">
        <v>9.0499999999999997E-2</v>
      </c>
      <c r="J912" s="12">
        <v>0.12890000000000001</v>
      </c>
      <c r="K912" s="12">
        <v>3.6999999999999998E-2</v>
      </c>
      <c r="L912" s="12">
        <v>9.35E-2</v>
      </c>
      <c r="M912" s="12">
        <v>6.1719349999999999E-2</v>
      </c>
      <c r="N912" s="12">
        <v>0.12890000000000001</v>
      </c>
      <c r="O912" s="12" t="s">
        <v>7128</v>
      </c>
      <c r="P912" s="12" t="s">
        <v>7128</v>
      </c>
      <c r="Q912" s="13">
        <v>50.9</v>
      </c>
      <c r="R912" s="13">
        <v>0</v>
      </c>
      <c r="S912" s="13">
        <v>0</v>
      </c>
      <c r="T912" s="13">
        <v>0</v>
      </c>
      <c r="U912" s="13">
        <v>50.9</v>
      </c>
      <c r="V912" s="13">
        <v>0</v>
      </c>
      <c r="W912" s="13">
        <v>50.9</v>
      </c>
      <c r="X912" s="14">
        <v>0</v>
      </c>
      <c r="Y912" s="15">
        <v>0.5357142857142857</v>
      </c>
      <c r="Z912" s="14" t="s">
        <v>7128</v>
      </c>
      <c r="AA912" s="14">
        <v>0</v>
      </c>
      <c r="AB912" s="14" t="s">
        <v>7128</v>
      </c>
      <c r="AC912" s="14">
        <v>0</v>
      </c>
      <c r="AD912" s="13">
        <v>1.65</v>
      </c>
      <c r="AE912" s="15">
        <v>2.5309722222222226</v>
      </c>
      <c r="AF912" s="14">
        <v>0.23021728866442676</v>
      </c>
      <c r="AG912" s="14">
        <v>0.60334304519790338</v>
      </c>
      <c r="AH912" s="15">
        <v>0.29782445611402847</v>
      </c>
      <c r="AI912" s="5" t="s">
        <v>7128</v>
      </c>
      <c r="AJ912" s="15">
        <v>6.823056300268096</v>
      </c>
      <c r="AK912" s="15" t="s">
        <v>7128</v>
      </c>
      <c r="AL912" s="15" t="s">
        <v>7128</v>
      </c>
      <c r="AM912" s="15" t="s">
        <v>7128</v>
      </c>
      <c r="AN912" s="15" t="s">
        <v>7128</v>
      </c>
      <c r="AO912" s="15">
        <v>0.26250644662197009</v>
      </c>
      <c r="AP912" s="15" t="s">
        <v>7128</v>
      </c>
      <c r="AQ912" s="15" t="s">
        <v>7128</v>
      </c>
      <c r="AR912" s="15" t="s">
        <v>7128</v>
      </c>
      <c r="AS912" s="15">
        <v>0.26250644662197009</v>
      </c>
      <c r="AT912" s="14" t="s">
        <v>7128</v>
      </c>
      <c r="AU912" s="14">
        <v>0</v>
      </c>
      <c r="AV912" s="12" t="s">
        <v>7128</v>
      </c>
      <c r="AW912" s="12" t="s">
        <v>7128</v>
      </c>
      <c r="AX912" s="12" t="s">
        <v>7128</v>
      </c>
      <c r="AY912" s="12" t="s">
        <v>7128</v>
      </c>
      <c r="AZ912" s="14" t="s">
        <v>7128</v>
      </c>
      <c r="BA912" s="14" t="s">
        <v>7128</v>
      </c>
      <c r="BB912" s="14" t="s">
        <v>7128</v>
      </c>
      <c r="BC912" s="14" t="s">
        <v>7128</v>
      </c>
      <c r="BD912" s="14" t="s">
        <v>7128</v>
      </c>
      <c r="BE912" s="14" t="s">
        <v>7128</v>
      </c>
      <c r="BF912" s="14">
        <v>0</v>
      </c>
      <c r="BG912" s="14">
        <v>5.0799999999999998E-2</v>
      </c>
      <c r="BH912" s="13">
        <v>7.46</v>
      </c>
      <c r="BI912" s="13">
        <v>0</v>
      </c>
      <c r="BJ912" s="13">
        <v>0</v>
      </c>
      <c r="BK912" s="13">
        <v>0</v>
      </c>
      <c r="BL912" s="13">
        <v>193.9</v>
      </c>
      <c r="BM912" s="13">
        <v>0</v>
      </c>
      <c r="BN912" s="13">
        <v>25.1</v>
      </c>
      <c r="BO912" s="13">
        <v>0</v>
      </c>
      <c r="BP912" s="13">
        <v>0</v>
      </c>
      <c r="BQ912" s="13">
        <v>0</v>
      </c>
      <c r="BR912" s="13">
        <v>0</v>
      </c>
      <c r="BS912" s="13">
        <v>0</v>
      </c>
      <c r="BT912" s="14" t="s">
        <v>7128</v>
      </c>
      <c r="BU912" s="13">
        <v>0</v>
      </c>
      <c r="BV912" s="13">
        <v>0</v>
      </c>
      <c r="BW912" s="13">
        <v>0</v>
      </c>
      <c r="BX912" s="13">
        <v>0</v>
      </c>
      <c r="BY912" s="13">
        <v>0</v>
      </c>
      <c r="BZ912" s="13">
        <v>0</v>
      </c>
      <c r="CA912" s="13">
        <v>0</v>
      </c>
      <c r="CB912" s="13">
        <v>0</v>
      </c>
      <c r="CC912" s="15">
        <v>0.92600000000000005</v>
      </c>
      <c r="CD912" s="15">
        <v>0.88100000000000001</v>
      </c>
      <c r="CE912" s="15">
        <v>0.36</v>
      </c>
      <c r="CF912" s="15">
        <v>1.5168364676654011</v>
      </c>
      <c r="CG912" s="15">
        <v>1.6380181549384176</v>
      </c>
      <c r="CH912" s="13">
        <v>4.5575000000000001</v>
      </c>
      <c r="CI912" s="13">
        <v>3.1347499999999999</v>
      </c>
      <c r="CJ912" s="13">
        <v>0</v>
      </c>
      <c r="CK912" s="12">
        <f t="shared" si="28"/>
        <v>0</v>
      </c>
      <c r="CL912" s="36" t="str">
        <f t="shared" si="29"/>
        <v>NA</v>
      </c>
      <c r="CM912" s="13" t="s">
        <v>7128</v>
      </c>
      <c r="CN912" s="13" t="s">
        <v>7128</v>
      </c>
      <c r="CO912" s="13" t="s">
        <v>7128</v>
      </c>
      <c r="CP912" s="13" t="s">
        <v>7128</v>
      </c>
      <c r="CQ912" s="13" t="s">
        <v>7128</v>
      </c>
      <c r="CR912" s="13" t="s">
        <v>7128</v>
      </c>
      <c r="CS912" s="13" t="s">
        <v>7128</v>
      </c>
      <c r="CT912" s="13">
        <v>0.37379999999999997</v>
      </c>
      <c r="CU912" s="13">
        <v>-0.152</v>
      </c>
      <c r="CV912" s="13">
        <v>0.37379999999999997</v>
      </c>
      <c r="CW912" s="13">
        <v>25.1</v>
      </c>
      <c r="CX912" s="12" t="s">
        <v>7128</v>
      </c>
      <c r="CY912" s="12" t="s">
        <v>7128</v>
      </c>
      <c r="CZ912" s="15">
        <v>2.0278884462151394</v>
      </c>
      <c r="DA912" s="20"/>
      <c r="DB912" s="20"/>
    </row>
    <row r="913" spans="1:106">
      <c r="A913" s="8" t="s">
        <v>313</v>
      </c>
      <c r="B913" s="8" t="s">
        <v>314</v>
      </c>
      <c r="C913" s="9" t="s">
        <v>7136</v>
      </c>
      <c r="D913" s="9" t="s">
        <v>7126</v>
      </c>
      <c r="E913" s="10" t="s">
        <v>7127</v>
      </c>
      <c r="F913" s="10" t="s">
        <v>7126</v>
      </c>
      <c r="G913" s="11">
        <v>0.39</v>
      </c>
      <c r="H913" s="11">
        <v>0.39</v>
      </c>
      <c r="I913" s="12">
        <v>9.0499999999999997E-2</v>
      </c>
      <c r="J913" s="12">
        <v>9.1795000000000002E-2</v>
      </c>
      <c r="K913" s="12">
        <v>3.2000000000000001E-2</v>
      </c>
      <c r="L913" s="12">
        <v>8.8499999999999995E-2</v>
      </c>
      <c r="M913" s="12">
        <v>5.8418850000000001E-2</v>
      </c>
      <c r="N913" s="12">
        <v>9.1795000000000002E-2</v>
      </c>
      <c r="O913" s="12" t="s">
        <v>7128</v>
      </c>
      <c r="P913" s="12" t="s">
        <v>7128</v>
      </c>
      <c r="Q913" s="13">
        <v>1814.2</v>
      </c>
      <c r="R913" s="13">
        <v>0</v>
      </c>
      <c r="S913" s="13">
        <v>0</v>
      </c>
      <c r="T913" s="13">
        <v>0</v>
      </c>
      <c r="U913" s="13">
        <v>1814.2</v>
      </c>
      <c r="V913" s="13">
        <v>0</v>
      </c>
      <c r="W913" s="13">
        <v>1814.2</v>
      </c>
      <c r="X913" s="14">
        <v>0</v>
      </c>
      <c r="Y913" s="15">
        <v>7.7409761502128402E-2</v>
      </c>
      <c r="Z913" s="14" t="s">
        <v>7128</v>
      </c>
      <c r="AA913" s="14">
        <v>0</v>
      </c>
      <c r="AB913" s="14" t="s">
        <v>7128</v>
      </c>
      <c r="AC913" s="14">
        <v>0</v>
      </c>
      <c r="AD913" s="13">
        <v>1.06</v>
      </c>
      <c r="AE913" s="15">
        <v>2.6728055555555557</v>
      </c>
      <c r="AF913" s="14">
        <v>0.32863353450309968</v>
      </c>
      <c r="AG913" s="14">
        <v>0.43361369135825645</v>
      </c>
      <c r="AH913" s="15">
        <v>0.17926771279125062</v>
      </c>
      <c r="AI913" s="5" t="s">
        <v>7128</v>
      </c>
      <c r="AJ913" s="15">
        <v>10.722222222222223</v>
      </c>
      <c r="AK913" s="15">
        <v>10.722222222222223</v>
      </c>
      <c r="AL913" s="15">
        <v>11.041666666666668</v>
      </c>
      <c r="AM913" s="15">
        <v>0.59238796807857586</v>
      </c>
      <c r="AN913" s="15" t="s">
        <v>7128</v>
      </c>
      <c r="AO913" s="15">
        <v>3.6606133979015336</v>
      </c>
      <c r="AP913" s="15" t="s">
        <v>7128</v>
      </c>
      <c r="AQ913" s="15" t="s">
        <v>7128</v>
      </c>
      <c r="AR913" s="15" t="s">
        <v>7128</v>
      </c>
      <c r="AS913" s="15">
        <v>3.6606133979015336</v>
      </c>
      <c r="AT913" s="14">
        <v>0.17021276595744683</v>
      </c>
      <c r="AU913" s="14">
        <v>1.5874765736963951E-2</v>
      </c>
      <c r="AV913" s="12">
        <v>0.12</v>
      </c>
      <c r="AW913" s="12">
        <v>0.192</v>
      </c>
      <c r="AX913" s="12">
        <v>0.126</v>
      </c>
      <c r="AY913" s="12">
        <v>0.15</v>
      </c>
      <c r="AZ913" s="14">
        <v>0.18100000000000002</v>
      </c>
      <c r="BA913" s="14">
        <v>0.23600000000000002</v>
      </c>
      <c r="BB913" s="14" t="s">
        <v>7128</v>
      </c>
      <c r="BC913" s="14" t="s">
        <v>7128</v>
      </c>
      <c r="BD913" s="14">
        <v>0.34140435835351085</v>
      </c>
      <c r="BE913" s="14">
        <v>0</v>
      </c>
      <c r="BF913" s="14">
        <v>0.32857142857142857</v>
      </c>
      <c r="BG913" s="14">
        <v>0.51659999999999995</v>
      </c>
      <c r="BH913" s="13">
        <v>169.2</v>
      </c>
      <c r="BI913" s="13">
        <v>169.2</v>
      </c>
      <c r="BJ913" s="13">
        <v>0</v>
      </c>
      <c r="BK913" s="13">
        <v>0</v>
      </c>
      <c r="BL913" s="13">
        <v>495.6</v>
      </c>
      <c r="BM913" s="13">
        <v>495.6</v>
      </c>
      <c r="BN913" s="13">
        <v>0</v>
      </c>
      <c r="BO913" s="13">
        <v>0</v>
      </c>
      <c r="BP913" s="13">
        <v>0</v>
      </c>
      <c r="BQ913" s="13">
        <v>539.79999999999995</v>
      </c>
      <c r="BR913" s="13">
        <v>0</v>
      </c>
      <c r="BS913" s="13">
        <v>19.399999999999999</v>
      </c>
      <c r="BT913" s="14" t="s">
        <v>7128</v>
      </c>
      <c r="BU913" s="13">
        <v>-19.399999999999999</v>
      </c>
      <c r="BV913" s="13">
        <v>-390</v>
      </c>
      <c r="BW913" s="13">
        <v>149.79999999999998</v>
      </c>
      <c r="BX913" s="13">
        <v>0</v>
      </c>
      <c r="BY913" s="13">
        <v>0</v>
      </c>
      <c r="BZ913" s="13">
        <v>0</v>
      </c>
      <c r="CA913" s="13">
        <v>0</v>
      </c>
      <c r="CB913" s="13">
        <v>-28.8</v>
      </c>
      <c r="CC913" s="15">
        <v>0.95</v>
      </c>
      <c r="CD913" s="15">
        <v>0.98699999999999999</v>
      </c>
      <c r="CE913" s="15">
        <v>0.36</v>
      </c>
      <c r="CF913" s="15" t="s">
        <v>7128</v>
      </c>
      <c r="CG913" s="15" t="s">
        <v>7128</v>
      </c>
      <c r="CH913" s="13" t="s">
        <v>7128</v>
      </c>
      <c r="CI913" s="13" t="s">
        <v>7128</v>
      </c>
      <c r="CJ913" s="13">
        <v>-28.8</v>
      </c>
      <c r="CK913" s="12" t="str">
        <f t="shared" si="28"/>
        <v>NA</v>
      </c>
      <c r="CL913" s="36" t="str">
        <f t="shared" si="29"/>
        <v>NA</v>
      </c>
      <c r="CM913" s="13">
        <v>252</v>
      </c>
      <c r="CN913" s="13">
        <v>82.8</v>
      </c>
      <c r="CO913" s="13">
        <v>169.2</v>
      </c>
      <c r="CP913" s="13">
        <v>1814.2</v>
      </c>
      <c r="CQ913" s="13" t="s">
        <v>7128</v>
      </c>
      <c r="CR913" s="13" t="s">
        <v>7128</v>
      </c>
      <c r="CS913" s="13">
        <v>-390</v>
      </c>
      <c r="CT913" s="13">
        <v>0</v>
      </c>
      <c r="CU913" s="13">
        <v>0</v>
      </c>
      <c r="CV913" s="13">
        <v>0</v>
      </c>
      <c r="CW913" s="13">
        <v>0</v>
      </c>
      <c r="CX913" s="12" t="s">
        <v>7128</v>
      </c>
      <c r="CY913" s="12" t="s">
        <v>7128</v>
      </c>
      <c r="CZ913" s="15" t="s">
        <v>7128</v>
      </c>
      <c r="DA913" s="20"/>
      <c r="DB913" s="20"/>
    </row>
    <row r="914" spans="1:106" ht="24">
      <c r="A914" s="8" t="s">
        <v>1143</v>
      </c>
      <c r="B914" s="8" t="s">
        <v>1144</v>
      </c>
      <c r="C914" s="9" t="s">
        <v>7144</v>
      </c>
      <c r="D914" s="9" t="s">
        <v>7126</v>
      </c>
      <c r="E914" s="10" t="s">
        <v>7127</v>
      </c>
      <c r="F914" s="10" t="s">
        <v>7126</v>
      </c>
      <c r="G914" s="11">
        <v>1.1499999999999999</v>
      </c>
      <c r="H914" s="11">
        <v>1.1516708566707676</v>
      </c>
      <c r="I914" s="12">
        <v>9.0499999999999997E-2</v>
      </c>
      <c r="J914" s="12">
        <v>0.16072621252870448</v>
      </c>
      <c r="K914" s="12">
        <v>3.2000000000000001E-2</v>
      </c>
      <c r="L914" s="12">
        <v>8.8499999999999995E-2</v>
      </c>
      <c r="M914" s="12">
        <v>5.8418850000000001E-2</v>
      </c>
      <c r="N914" s="12">
        <v>0.16049398004999446</v>
      </c>
      <c r="O914" s="12">
        <v>-6.3976690540176753E-2</v>
      </c>
      <c r="P914" s="12">
        <v>-8.675283079612546E-2</v>
      </c>
      <c r="Q914" s="13">
        <v>337.6</v>
      </c>
      <c r="R914" s="13">
        <v>0.76807822604883591</v>
      </c>
      <c r="S914" s="13">
        <v>0</v>
      </c>
      <c r="T914" s="13">
        <v>0.76807822604883591</v>
      </c>
      <c r="U914" s="13">
        <v>338.36807822604885</v>
      </c>
      <c r="V914" s="13">
        <v>0</v>
      </c>
      <c r="W914" s="13">
        <v>338.36807822604885</v>
      </c>
      <c r="X914" s="14">
        <v>0</v>
      </c>
      <c r="Y914" s="15">
        <v>2.6978417266187049E-2</v>
      </c>
      <c r="Z914" s="14" t="s">
        <v>7128</v>
      </c>
      <c r="AA914" s="14">
        <v>2.2699488381871429E-3</v>
      </c>
      <c r="AB914" s="14" t="s">
        <v>7128</v>
      </c>
      <c r="AC914" s="14">
        <v>2.275113228817642E-3</v>
      </c>
      <c r="AD914" s="13">
        <v>6.07</v>
      </c>
      <c r="AE914" s="15">
        <v>0.73030555555555565</v>
      </c>
      <c r="AF914" s="14">
        <v>3.1622776601683791E-2</v>
      </c>
      <c r="AG914" s="14">
        <v>0.26563132345414386</v>
      </c>
      <c r="AH914" s="15">
        <v>0.35254237288135593</v>
      </c>
      <c r="AI914" s="5">
        <v>3.7437185929648242</v>
      </c>
      <c r="AJ914" s="15">
        <v>66.719367588932812</v>
      </c>
      <c r="AK914" s="15">
        <v>66.719367588932812</v>
      </c>
      <c r="AL914" s="15" t="s">
        <v>7128</v>
      </c>
      <c r="AM914" s="15" t="s">
        <v>7128</v>
      </c>
      <c r="AN914" s="15" t="s">
        <v>7128</v>
      </c>
      <c r="AO914" s="15">
        <v>1.6696340257171121</v>
      </c>
      <c r="AP914" s="15">
        <v>22.310398464824402</v>
      </c>
      <c r="AQ914" s="15">
        <v>12.385361574891979</v>
      </c>
      <c r="AR914" s="15">
        <v>440.53856332666663</v>
      </c>
      <c r="AS914" s="15">
        <v>1.6734326321763049</v>
      </c>
      <c r="AT914" s="14">
        <v>0.10849802371541503</v>
      </c>
      <c r="AU914" s="14">
        <v>1.6261848341232227E-3</v>
      </c>
      <c r="AV914" s="12" t="s">
        <v>7128</v>
      </c>
      <c r="AW914" s="12" t="s">
        <v>7128</v>
      </c>
      <c r="AX914" s="12" t="s">
        <v>7128</v>
      </c>
      <c r="AY914" s="12" t="s">
        <v>7128</v>
      </c>
      <c r="AZ914" s="14" t="s">
        <v>7128</v>
      </c>
      <c r="BA914" s="14" t="s">
        <v>7128</v>
      </c>
      <c r="BB914" s="14">
        <v>9.6749521988527723E-2</v>
      </c>
      <c r="BC914" s="14">
        <v>7.3741149253869001E-2</v>
      </c>
      <c r="BD914" s="14">
        <v>2.5024727992087041E-2</v>
      </c>
      <c r="BE914" s="14">
        <v>7.5006846462859711E-2</v>
      </c>
      <c r="BF914" s="14">
        <v>0.36138613861386137</v>
      </c>
      <c r="BG914" s="14">
        <v>0.1235</v>
      </c>
      <c r="BH914" s="13">
        <v>5.0599999999999996</v>
      </c>
      <c r="BI914" s="13">
        <v>5.0599999999999996</v>
      </c>
      <c r="BJ914" s="13">
        <v>14.9</v>
      </c>
      <c r="BK914" s="13">
        <v>15.166384354790234</v>
      </c>
      <c r="BL914" s="13">
        <v>202.2</v>
      </c>
      <c r="BM914" s="13">
        <v>202.2</v>
      </c>
      <c r="BN914" s="13">
        <v>26.9</v>
      </c>
      <c r="BO914" s="13">
        <v>27.32</v>
      </c>
      <c r="BP914" s="13">
        <v>9.6854632760789112</v>
      </c>
      <c r="BQ914" s="13">
        <v>-1.7299999999999998</v>
      </c>
      <c r="BR914" s="13">
        <v>2.3000000000000003</v>
      </c>
      <c r="BS914" s="13">
        <v>1.5</v>
      </c>
      <c r="BT914" s="14">
        <v>0.39234055116240163</v>
      </c>
      <c r="BU914" s="13">
        <v>5.8854632760789105</v>
      </c>
      <c r="BV914" s="13">
        <v>2.9899999999999993</v>
      </c>
      <c r="BW914" s="13">
        <v>1.2599999999999993</v>
      </c>
      <c r="BX914" s="13">
        <v>52.3</v>
      </c>
      <c r="BY914" s="13">
        <v>131.34407822604882</v>
      </c>
      <c r="BZ914" s="13">
        <v>0</v>
      </c>
      <c r="CA914" s="13">
        <v>0.76807822604883591</v>
      </c>
      <c r="CB914" s="13">
        <v>-0.54900000000000004</v>
      </c>
      <c r="CC914" s="15">
        <v>5.6000000000000001E-2</v>
      </c>
      <c r="CD914" s="15">
        <v>0.68300000000000005</v>
      </c>
      <c r="CE914" s="15">
        <v>0.36</v>
      </c>
      <c r="CF914" s="15" t="s">
        <v>7128</v>
      </c>
      <c r="CG914" s="15" t="s">
        <v>7128</v>
      </c>
      <c r="CH914" s="13" t="s">
        <v>7128</v>
      </c>
      <c r="CI914" s="13" t="s">
        <v>7128</v>
      </c>
      <c r="CJ914" s="13">
        <v>-0.54900000000000004</v>
      </c>
      <c r="CK914" s="12">
        <f t="shared" si="28"/>
        <v>0.18361204013377933</v>
      </c>
      <c r="CL914" s="36">
        <f t="shared" si="29"/>
        <v>263.25443573652836</v>
      </c>
      <c r="CM914" s="13">
        <v>10.1</v>
      </c>
      <c r="CN914" s="13">
        <v>3.65</v>
      </c>
      <c r="CO914" s="13">
        <v>5.0599999999999996</v>
      </c>
      <c r="CP914" s="13">
        <v>337.6</v>
      </c>
      <c r="CQ914" s="13">
        <v>27.32</v>
      </c>
      <c r="CR914" s="13">
        <v>338.36807822604885</v>
      </c>
      <c r="CS914" s="13">
        <v>2.9899999999999993</v>
      </c>
      <c r="CT914" s="13">
        <v>0</v>
      </c>
      <c r="CU914" s="13">
        <v>15.166384354790234</v>
      </c>
      <c r="CV914" s="13">
        <v>0.76807822604883591</v>
      </c>
      <c r="CW914" s="13">
        <v>26.9</v>
      </c>
      <c r="CX914" s="12">
        <v>9.6749521988527723E-2</v>
      </c>
      <c r="CY914" s="12">
        <v>7.3741149253869001E-2</v>
      </c>
      <c r="CZ914" s="15">
        <v>12.578738967511111</v>
      </c>
      <c r="DA914" s="20"/>
      <c r="DB914" s="20"/>
    </row>
    <row r="915" spans="1:106">
      <c r="A915" s="8" t="s">
        <v>2509</v>
      </c>
      <c r="B915" s="8" t="s">
        <v>2510</v>
      </c>
      <c r="C915" s="9" t="s">
        <v>7161</v>
      </c>
      <c r="D915" s="9" t="s">
        <v>7126</v>
      </c>
      <c r="E915" s="10" t="s">
        <v>7127</v>
      </c>
      <c r="F915" s="10" t="s">
        <v>7126</v>
      </c>
      <c r="G915" s="11">
        <v>0.75</v>
      </c>
      <c r="H915" s="11">
        <v>2.709051724137931</v>
      </c>
      <c r="I915" s="12">
        <v>9.0499999999999997E-2</v>
      </c>
      <c r="J915" s="12">
        <v>0.30166918103448276</v>
      </c>
      <c r="K915" s="12">
        <v>3.6999999999999998E-2</v>
      </c>
      <c r="L915" s="12">
        <v>9.35E-2</v>
      </c>
      <c r="M915" s="12">
        <v>6.1719349999999999E-2</v>
      </c>
      <c r="N915" s="12">
        <v>0.11524661999999999</v>
      </c>
      <c r="O915" s="12">
        <v>-0.25336986130659161</v>
      </c>
      <c r="P915" s="12">
        <v>1.0340085568945862E-2</v>
      </c>
      <c r="Q915" s="13">
        <v>2.9</v>
      </c>
      <c r="R915" s="13">
        <v>0</v>
      </c>
      <c r="S915" s="13">
        <v>10.1</v>
      </c>
      <c r="T915" s="13">
        <v>10.1</v>
      </c>
      <c r="U915" s="13">
        <v>13</v>
      </c>
      <c r="V915" s="13">
        <v>0.64</v>
      </c>
      <c r="W915" s="13">
        <v>12.36</v>
      </c>
      <c r="X915" s="14">
        <v>4.9230769230769231E-2</v>
      </c>
      <c r="Y915" s="15" t="s">
        <v>7128</v>
      </c>
      <c r="Z915" s="14">
        <v>0.63442211055276376</v>
      </c>
      <c r="AA915" s="14">
        <v>0.77692307692307694</v>
      </c>
      <c r="AB915" s="14">
        <v>1.7353951890034363</v>
      </c>
      <c r="AC915" s="14">
        <v>3.4827586206896552</v>
      </c>
      <c r="AD915" s="13">
        <v>0.63100000000000001</v>
      </c>
      <c r="AE915" s="15">
        <v>0.40027777777777779</v>
      </c>
      <c r="AF915" s="14">
        <v>3.1622776601683791E-2</v>
      </c>
      <c r="AG915" s="14">
        <v>0.57395339532056089</v>
      </c>
      <c r="AH915" s="15">
        <v>0.37552039966694417</v>
      </c>
      <c r="AI915" s="5">
        <v>1.0909090909090911</v>
      </c>
      <c r="AJ915" s="15">
        <v>10.211267605633804</v>
      </c>
      <c r="AK915" s="15">
        <v>10.211267605633804</v>
      </c>
      <c r="AL915" s="15" t="s">
        <v>7128</v>
      </c>
      <c r="AM915" s="15" t="s">
        <v>7128</v>
      </c>
      <c r="AN915" s="15">
        <v>0.49828178694158071</v>
      </c>
      <c r="AO915" s="15">
        <v>7.6315789473684212E-2</v>
      </c>
      <c r="AP915" s="15">
        <v>4.6818181818181817</v>
      </c>
      <c r="AQ915" s="15">
        <v>4.1898305084745759</v>
      </c>
      <c r="AR915" s="15">
        <v>0.80890052356020947</v>
      </c>
      <c r="AS915" s="15">
        <v>0.32526315789473681</v>
      </c>
      <c r="AT915" s="14">
        <v>0</v>
      </c>
      <c r="AU915" s="14">
        <v>0</v>
      </c>
      <c r="AV915" s="12">
        <v>-0.127</v>
      </c>
      <c r="AW915" s="12">
        <v>-4.1599999999999998E-2</v>
      </c>
      <c r="AX915" s="12">
        <v>6.5199999999999994E-2</v>
      </c>
      <c r="AY915" s="12">
        <v>0.105</v>
      </c>
      <c r="AZ915" s="14" t="s">
        <v>7128</v>
      </c>
      <c r="BA915" s="14" t="s">
        <v>7128</v>
      </c>
      <c r="BB915" s="14">
        <v>4.829931972789115E-2</v>
      </c>
      <c r="BC915" s="14">
        <v>0.12558670556894586</v>
      </c>
      <c r="BD915" s="14">
        <v>7.4736842105263155E-3</v>
      </c>
      <c r="BE915" s="14">
        <v>6.9473684210526312E-2</v>
      </c>
      <c r="BF915" s="14">
        <v>0.25</v>
      </c>
      <c r="BG915" s="14" t="s">
        <v>7128</v>
      </c>
      <c r="BH915" s="13">
        <v>0.28399999999999997</v>
      </c>
      <c r="BI915" s="13">
        <v>0.28399999999999997</v>
      </c>
      <c r="BJ915" s="13">
        <v>2.64</v>
      </c>
      <c r="BK915" s="13">
        <v>2.64</v>
      </c>
      <c r="BL915" s="13">
        <v>38</v>
      </c>
      <c r="BM915" s="13">
        <v>38</v>
      </c>
      <c r="BN915" s="13">
        <v>2.95</v>
      </c>
      <c r="BO915" s="13">
        <v>2.95</v>
      </c>
      <c r="BP915" s="13">
        <v>1.98</v>
      </c>
      <c r="BQ915" s="13">
        <v>0</v>
      </c>
      <c r="BR915" s="13">
        <v>0</v>
      </c>
      <c r="BS915" s="13">
        <v>-0.33700000000000002</v>
      </c>
      <c r="BT915" s="14">
        <v>-0.17020202020202022</v>
      </c>
      <c r="BU915" s="13">
        <v>2.3170000000000002</v>
      </c>
      <c r="BV915" s="13">
        <v>0.621</v>
      </c>
      <c r="BW915" s="13">
        <v>0.621</v>
      </c>
      <c r="BX915" s="13">
        <v>5.88</v>
      </c>
      <c r="BY915" s="13">
        <v>15.765999999999998</v>
      </c>
      <c r="BZ915" s="13">
        <v>5.82</v>
      </c>
      <c r="CA915" s="13">
        <v>15.28</v>
      </c>
      <c r="CB915" s="13">
        <v>0</v>
      </c>
      <c r="CC915" s="15">
        <v>0.121</v>
      </c>
      <c r="CD915" s="15">
        <v>0.191</v>
      </c>
      <c r="CE915" s="15">
        <v>0.36</v>
      </c>
      <c r="CF915" s="15">
        <v>0.41211618494673946</v>
      </c>
      <c r="CG915" s="15">
        <v>0.81925048685263002</v>
      </c>
      <c r="CH915" s="13">
        <v>2.1167500000000001</v>
      </c>
      <c r="CI915" s="13">
        <v>0.34349999999999997</v>
      </c>
      <c r="CJ915" s="13">
        <v>0</v>
      </c>
      <c r="CK915" s="12">
        <f t="shared" si="28"/>
        <v>0</v>
      </c>
      <c r="CL915" s="36">
        <f t="shared" si="29"/>
        <v>2.4869109947643979</v>
      </c>
      <c r="CM915" s="13">
        <v>0.38</v>
      </c>
      <c r="CN915" s="13">
        <v>9.5000000000000001E-2</v>
      </c>
      <c r="CO915" s="13">
        <v>0.28399999999999997</v>
      </c>
      <c r="CP915" s="13">
        <v>2.9</v>
      </c>
      <c r="CQ915" s="13">
        <v>2.95</v>
      </c>
      <c r="CR915" s="13">
        <v>12.36</v>
      </c>
      <c r="CS915" s="13" t="s">
        <v>7128</v>
      </c>
      <c r="CT915" s="13">
        <v>0</v>
      </c>
      <c r="CU915" s="13">
        <v>2.64</v>
      </c>
      <c r="CV915" s="13">
        <v>15.28</v>
      </c>
      <c r="CW915" s="13">
        <v>2.95</v>
      </c>
      <c r="CX915" s="12">
        <v>4.829931972789115E-2</v>
      </c>
      <c r="CY915" s="12">
        <v>0.12558670556894586</v>
      </c>
      <c r="CZ915" s="15">
        <v>4.1898305084745759</v>
      </c>
      <c r="DA915" s="20"/>
      <c r="DB915" s="20"/>
    </row>
    <row r="916" spans="1:106">
      <c r="A916" s="8" t="s">
        <v>1899</v>
      </c>
      <c r="B916" s="8" t="s">
        <v>1900</v>
      </c>
      <c r="C916" s="9" t="s">
        <v>7131</v>
      </c>
      <c r="D916" s="9" t="s">
        <v>7126</v>
      </c>
      <c r="E916" s="10" t="s">
        <v>7127</v>
      </c>
      <c r="F916" s="10" t="s">
        <v>7126</v>
      </c>
      <c r="G916" s="11">
        <v>0.79</v>
      </c>
      <c r="H916" s="11">
        <v>0.79</v>
      </c>
      <c r="I916" s="12">
        <v>9.0499999999999997E-2</v>
      </c>
      <c r="J916" s="12">
        <v>0.127995</v>
      </c>
      <c r="K916" s="12">
        <v>5.1999999999999998E-2</v>
      </c>
      <c r="L916" s="12">
        <v>0.1085</v>
      </c>
      <c r="M916" s="12">
        <v>7.162085E-2</v>
      </c>
      <c r="N916" s="12">
        <v>0.127995</v>
      </c>
      <c r="O916" s="12">
        <v>-0.25016367469879519</v>
      </c>
      <c r="P916" s="12">
        <v>3.2823033929816392E-2</v>
      </c>
      <c r="Q916" s="13">
        <v>14.4</v>
      </c>
      <c r="R916" s="13">
        <v>0</v>
      </c>
      <c r="S916" s="13">
        <v>0</v>
      </c>
      <c r="T916" s="13">
        <v>0</v>
      </c>
      <c r="U916" s="13">
        <v>14.4</v>
      </c>
      <c r="V916" s="13">
        <v>0</v>
      </c>
      <c r="W916" s="13">
        <v>14.4</v>
      </c>
      <c r="X916" s="14">
        <v>0</v>
      </c>
      <c r="Y916" s="15">
        <v>6.4759848893685912E-2</v>
      </c>
      <c r="Z916" s="14" t="s">
        <v>7128</v>
      </c>
      <c r="AA916" s="14">
        <v>0</v>
      </c>
      <c r="AB916" s="14" t="s">
        <v>7128</v>
      </c>
      <c r="AC916" s="14">
        <v>0</v>
      </c>
      <c r="AD916" s="13">
        <v>7.8E-2</v>
      </c>
      <c r="AE916" s="15">
        <v>3.2583333333333337</v>
      </c>
      <c r="AF916" s="14">
        <v>0.18439088914585774</v>
      </c>
      <c r="AG916" s="14">
        <v>0.92737770717475509</v>
      </c>
      <c r="AH916" s="15">
        <v>0.45370370370370372</v>
      </c>
      <c r="AI916" s="5">
        <v>0.53230769230769226</v>
      </c>
      <c r="AJ916" s="15" t="s">
        <v>7128</v>
      </c>
      <c r="AK916" s="15" t="s">
        <v>7128</v>
      </c>
      <c r="AL916" s="15" t="s">
        <v>7128</v>
      </c>
      <c r="AM916" s="15" t="s">
        <v>7128</v>
      </c>
      <c r="AN916" s="15" t="s">
        <v>7128</v>
      </c>
      <c r="AO916" s="15">
        <v>0.15221987315010571</v>
      </c>
      <c r="AP916" s="15">
        <v>2.0809248554913298</v>
      </c>
      <c r="AQ916" s="15">
        <v>1.2413793103448276</v>
      </c>
      <c r="AR916" s="15" t="s">
        <v>7128</v>
      </c>
      <c r="AS916" s="15">
        <v>0.15221987315010571</v>
      </c>
      <c r="AT916" s="14" t="s">
        <v>7128</v>
      </c>
      <c r="AU916" s="14">
        <v>0</v>
      </c>
      <c r="AV916" s="12" t="s">
        <v>7128</v>
      </c>
      <c r="AW916" s="12" t="s">
        <v>7128</v>
      </c>
      <c r="AX916" s="12">
        <v>6.6799999999999998E-2</v>
      </c>
      <c r="AY916" s="12">
        <v>0.10199999999999999</v>
      </c>
      <c r="AZ916" s="14" t="s">
        <v>7128</v>
      </c>
      <c r="BA916" s="14" t="s">
        <v>7128</v>
      </c>
      <c r="BB916" s="14">
        <v>-0.12216867469879519</v>
      </c>
      <c r="BC916" s="14">
        <v>0.16081803392981639</v>
      </c>
      <c r="BD916" s="14">
        <v>-5.3594080338266389E-2</v>
      </c>
      <c r="BE916" s="14">
        <v>7.3150105708245247E-2</v>
      </c>
      <c r="BF916" s="14">
        <v>0</v>
      </c>
      <c r="BG916" s="14">
        <v>5.4699999999999999E-2</v>
      </c>
      <c r="BH916" s="13">
        <v>-5.07</v>
      </c>
      <c r="BI916" s="13">
        <v>-5.07</v>
      </c>
      <c r="BJ916" s="13">
        <v>6.92</v>
      </c>
      <c r="BK916" s="13">
        <v>6.92</v>
      </c>
      <c r="BL916" s="13">
        <v>94.6</v>
      </c>
      <c r="BM916" s="13">
        <v>94.6</v>
      </c>
      <c r="BN916" s="13">
        <v>11.6</v>
      </c>
      <c r="BO916" s="13">
        <v>11.6</v>
      </c>
      <c r="BP916" s="13">
        <v>6.92</v>
      </c>
      <c r="BQ916" s="13">
        <v>0</v>
      </c>
      <c r="BR916" s="13">
        <v>0</v>
      </c>
      <c r="BS916" s="13">
        <v>-3.49</v>
      </c>
      <c r="BT916" s="14">
        <v>-0.50433526011560692</v>
      </c>
      <c r="BU916" s="13">
        <v>10.41</v>
      </c>
      <c r="BV916" s="13">
        <v>-1.58</v>
      </c>
      <c r="BW916" s="13">
        <v>-1.58</v>
      </c>
      <c r="BX916" s="13">
        <v>41.5</v>
      </c>
      <c r="BY916" s="13">
        <v>43.03</v>
      </c>
      <c r="BZ916" s="13">
        <v>0</v>
      </c>
      <c r="CA916" s="13">
        <v>0</v>
      </c>
      <c r="CB916" s="13">
        <v>0</v>
      </c>
      <c r="CC916" s="15">
        <v>1.1399999999999999</v>
      </c>
      <c r="CD916" s="15">
        <v>1.24</v>
      </c>
      <c r="CE916" s="15">
        <v>0.36</v>
      </c>
      <c r="CF916" s="15">
        <v>0.9886148049850797</v>
      </c>
      <c r="CG916" s="15">
        <v>1.1711617998410129</v>
      </c>
      <c r="CH916" s="13">
        <v>8.3808749999999996</v>
      </c>
      <c r="CI916" s="13">
        <v>4.3832500000000003</v>
      </c>
      <c r="CJ916" s="13">
        <v>0</v>
      </c>
      <c r="CK916" s="12">
        <f t="shared" si="28"/>
        <v>0</v>
      </c>
      <c r="CL916" s="36" t="str">
        <f t="shared" si="29"/>
        <v>NA</v>
      </c>
      <c r="CM916" s="13" t="s">
        <v>7128</v>
      </c>
      <c r="CN916" s="13" t="s">
        <v>7128</v>
      </c>
      <c r="CO916" s="13" t="s">
        <v>7128</v>
      </c>
      <c r="CP916" s="13" t="s">
        <v>7128</v>
      </c>
      <c r="CQ916" s="13">
        <v>11.6</v>
      </c>
      <c r="CR916" s="13">
        <v>14.4</v>
      </c>
      <c r="CS916" s="13" t="s">
        <v>7128</v>
      </c>
      <c r="CT916" s="13">
        <v>0</v>
      </c>
      <c r="CU916" s="13">
        <v>6.92</v>
      </c>
      <c r="CV916" s="13">
        <v>0</v>
      </c>
      <c r="CW916" s="13">
        <v>11.6</v>
      </c>
      <c r="CX916" s="12">
        <v>-0.12216867469879519</v>
      </c>
      <c r="CY916" s="12">
        <v>0.16081803392981639</v>
      </c>
      <c r="CZ916" s="15">
        <v>1.2413793103448276</v>
      </c>
      <c r="DA916" s="20"/>
      <c r="DB916" s="20"/>
    </row>
    <row r="917" spans="1:106" ht="24">
      <c r="A917" s="8" t="s">
        <v>5123</v>
      </c>
      <c r="B917" s="8" t="s">
        <v>5124</v>
      </c>
      <c r="C917" s="9" t="s">
        <v>7142</v>
      </c>
      <c r="D917" s="9" t="s">
        <v>7126</v>
      </c>
      <c r="E917" s="10" t="s">
        <v>7127</v>
      </c>
      <c r="F917" s="10" t="s">
        <v>7126</v>
      </c>
      <c r="G917" s="11">
        <v>0.1</v>
      </c>
      <c r="H917" s="11">
        <v>0.1</v>
      </c>
      <c r="I917" s="12">
        <v>9.0499999999999997E-2</v>
      </c>
      <c r="J917" s="12">
        <v>6.5549999999999997E-2</v>
      </c>
      <c r="K917" s="12">
        <v>4.1999999999999996E-2</v>
      </c>
      <c r="L917" s="12">
        <v>9.8500000000000004E-2</v>
      </c>
      <c r="M917" s="12">
        <v>6.5019850000000004E-2</v>
      </c>
      <c r="N917" s="12">
        <v>6.5549999999999997E-2</v>
      </c>
      <c r="O917" s="12">
        <v>1.3421052631579222E-4</v>
      </c>
      <c r="P917" s="12">
        <v>5.5445670995670979E-2</v>
      </c>
      <c r="Q917" s="13">
        <v>26.2</v>
      </c>
      <c r="R917" s="13">
        <v>0</v>
      </c>
      <c r="S917" s="13">
        <v>0</v>
      </c>
      <c r="T917" s="13">
        <v>0</v>
      </c>
      <c r="U917" s="13">
        <v>26.2</v>
      </c>
      <c r="V917" s="13">
        <v>3.31</v>
      </c>
      <c r="W917" s="13">
        <v>22.89</v>
      </c>
      <c r="X917" s="14">
        <v>0.12633587786259542</v>
      </c>
      <c r="Y917" s="15">
        <v>0.39166666666666666</v>
      </c>
      <c r="Z917" s="14">
        <v>0</v>
      </c>
      <c r="AA917" s="14">
        <v>0</v>
      </c>
      <c r="AB917" s="14">
        <v>0</v>
      </c>
      <c r="AC917" s="14">
        <v>0</v>
      </c>
      <c r="AD917" s="13">
        <v>0.873</v>
      </c>
      <c r="AE917" s="15">
        <v>3.1277777777777782</v>
      </c>
      <c r="AF917" s="14">
        <v>0.23021728866442676</v>
      </c>
      <c r="AG917" s="14">
        <v>0.69065186599328032</v>
      </c>
      <c r="AH917" s="15">
        <v>0.47926036981509246</v>
      </c>
      <c r="AI917" s="5">
        <v>78.833333333333329</v>
      </c>
      <c r="AJ917" s="15">
        <v>83.974358974358978</v>
      </c>
      <c r="AK917" s="15">
        <v>83.974358974358978</v>
      </c>
      <c r="AL917" s="15" t="s">
        <v>7128</v>
      </c>
      <c r="AM917" s="15" t="s">
        <v>7128</v>
      </c>
      <c r="AN917" s="15">
        <v>4.4939965694682673</v>
      </c>
      <c r="AO917" s="15">
        <v>46.702317290552578</v>
      </c>
      <c r="AP917" s="15">
        <v>48.393234672304445</v>
      </c>
      <c r="AQ917" s="15">
        <v>48.189473684210533</v>
      </c>
      <c r="AR917" s="15">
        <v>9.0833333333333339</v>
      </c>
      <c r="AS917" s="15">
        <v>40.80213903743315</v>
      </c>
      <c r="AT917" s="14">
        <v>0</v>
      </c>
      <c r="AU917" s="14">
        <v>0</v>
      </c>
      <c r="AV917" s="12">
        <v>0.38900000000000001</v>
      </c>
      <c r="AW917" s="12">
        <v>1.145</v>
      </c>
      <c r="AX917" s="12">
        <v>0.34499999999999997</v>
      </c>
      <c r="AY917" s="12">
        <v>1.016</v>
      </c>
      <c r="AZ917" s="14" t="s">
        <v>7128</v>
      </c>
      <c r="BA917" s="14" t="s">
        <v>7128</v>
      </c>
      <c r="BB917" s="14">
        <v>6.5684210526315789E-2</v>
      </c>
      <c r="BC917" s="14">
        <v>0.12099567099567098</v>
      </c>
      <c r="BD917" s="14">
        <v>0.55614973262032075</v>
      </c>
      <c r="BE917" s="14">
        <v>0.84313725490196068</v>
      </c>
      <c r="BF917" s="14">
        <v>0.32467532467532467</v>
      </c>
      <c r="BG917" s="14">
        <v>3.3300000000000003E-2</v>
      </c>
      <c r="BH917" s="13">
        <v>0.312</v>
      </c>
      <c r="BI917" s="13">
        <v>0.312</v>
      </c>
      <c r="BJ917" s="13">
        <v>0.47299999999999998</v>
      </c>
      <c r="BK917" s="13">
        <v>0.47299999999999998</v>
      </c>
      <c r="BL917" s="13">
        <v>0.56100000000000005</v>
      </c>
      <c r="BM917" s="13">
        <v>0.56100000000000005</v>
      </c>
      <c r="BN917" s="13">
        <v>0.47499999999999998</v>
      </c>
      <c r="BO917" s="13">
        <v>0.47499999999999998</v>
      </c>
      <c r="BP917" s="13">
        <v>0.3194285714285714</v>
      </c>
      <c r="BQ917" s="13">
        <v>0</v>
      </c>
      <c r="BR917" s="13">
        <v>0</v>
      </c>
      <c r="BS917" s="13">
        <v>-8.0000000000000002E-3</v>
      </c>
      <c r="BT917" s="14">
        <v>-2.5044722719141328E-2</v>
      </c>
      <c r="BU917" s="13">
        <v>0.3274285714285714</v>
      </c>
      <c r="BV917" s="13">
        <v>0.32</v>
      </c>
      <c r="BW917" s="13">
        <v>0.32</v>
      </c>
      <c r="BX917" s="13">
        <v>4.75</v>
      </c>
      <c r="BY917" s="13">
        <v>2.64</v>
      </c>
      <c r="BZ917" s="13">
        <v>5.83</v>
      </c>
      <c r="CA917" s="13">
        <v>2.52</v>
      </c>
      <c r="CB917" s="13">
        <v>0</v>
      </c>
      <c r="CC917" s="15">
        <v>1.06</v>
      </c>
      <c r="CD917" s="15">
        <v>1.26</v>
      </c>
      <c r="CE917" s="15">
        <v>0.36</v>
      </c>
      <c r="CF917" s="15" t="s">
        <v>7128</v>
      </c>
      <c r="CG917" s="15" t="s">
        <v>7128</v>
      </c>
      <c r="CH917" s="13" t="s">
        <v>7128</v>
      </c>
      <c r="CI917" s="13" t="s">
        <v>7128</v>
      </c>
      <c r="CJ917" s="13">
        <v>0</v>
      </c>
      <c r="CK917" s="12">
        <f t="shared" si="28"/>
        <v>0</v>
      </c>
      <c r="CL917" s="36">
        <f t="shared" si="29"/>
        <v>0.22261904761904763</v>
      </c>
      <c r="CM917" s="13">
        <v>0.46200000000000002</v>
      </c>
      <c r="CN917" s="13">
        <v>0.15</v>
      </c>
      <c r="CO917" s="13">
        <v>0.312</v>
      </c>
      <c r="CP917" s="13">
        <v>26.2</v>
      </c>
      <c r="CQ917" s="13">
        <v>0.47499999999999998</v>
      </c>
      <c r="CR917" s="13">
        <v>22.89</v>
      </c>
      <c r="CS917" s="13" t="s">
        <v>7128</v>
      </c>
      <c r="CT917" s="13">
        <v>0</v>
      </c>
      <c r="CU917" s="13">
        <v>0.47299999999999998</v>
      </c>
      <c r="CV917" s="13">
        <v>2.52</v>
      </c>
      <c r="CW917" s="13">
        <v>0.47499999999999998</v>
      </c>
      <c r="CX917" s="12">
        <v>6.5684210526315789E-2</v>
      </c>
      <c r="CY917" s="12">
        <v>0.12099567099567098</v>
      </c>
      <c r="CZ917" s="15">
        <v>48.189473684210533</v>
      </c>
      <c r="DA917" s="20"/>
      <c r="DB917" s="20"/>
    </row>
    <row r="918" spans="1:106" ht="24">
      <c r="A918" s="8" t="s">
        <v>5795</v>
      </c>
      <c r="B918" s="8" t="s">
        <v>5796</v>
      </c>
      <c r="C918" s="9" t="s">
        <v>7207</v>
      </c>
      <c r="D918" s="9" t="s">
        <v>7126</v>
      </c>
      <c r="E918" s="10" t="s">
        <v>7127</v>
      </c>
      <c r="F918" s="10" t="s">
        <v>7126</v>
      </c>
      <c r="G918" s="11">
        <v>0.55000000000000004</v>
      </c>
      <c r="H918" s="11">
        <v>0.55000000000000004</v>
      </c>
      <c r="I918" s="12">
        <v>9.0499999999999997E-2</v>
      </c>
      <c r="J918" s="12">
        <v>0.10627500000000001</v>
      </c>
      <c r="K918" s="12">
        <v>4.7E-2</v>
      </c>
      <c r="L918" s="12">
        <v>0.10350000000000001</v>
      </c>
      <c r="M918" s="12">
        <v>6.8320350000000002E-2</v>
      </c>
      <c r="N918" s="12">
        <v>0.10627500000000001</v>
      </c>
      <c r="O918" s="12">
        <v>-0.17040801662707838</v>
      </c>
      <c r="P918" s="12">
        <v>-0.23627500000000001</v>
      </c>
      <c r="Q918" s="13">
        <v>0.56399999999999995</v>
      </c>
      <c r="R918" s="13">
        <v>0</v>
      </c>
      <c r="S918" s="13">
        <v>0</v>
      </c>
      <c r="T918" s="13">
        <v>0</v>
      </c>
      <c r="U918" s="13">
        <v>0.56399999999999995</v>
      </c>
      <c r="V918" s="13">
        <v>0.107</v>
      </c>
      <c r="W918" s="13">
        <v>0.45699999999999996</v>
      </c>
      <c r="X918" s="14">
        <v>0.18971631205673761</v>
      </c>
      <c r="Y918" s="15">
        <v>4.2016806722689072E-2</v>
      </c>
      <c r="Z918" s="14">
        <v>0</v>
      </c>
      <c r="AA918" s="14">
        <v>0</v>
      </c>
      <c r="AB918" s="14">
        <v>0</v>
      </c>
      <c r="AC918" s="14">
        <v>0</v>
      </c>
      <c r="AD918" s="13">
        <v>4.7E-2</v>
      </c>
      <c r="AE918" s="15">
        <v>0.94336111111111121</v>
      </c>
      <c r="AF918" s="14">
        <v>4.4721359549995794E-2</v>
      </c>
      <c r="AG918" s="14">
        <v>0.89889932695491548</v>
      </c>
      <c r="AH918" s="15">
        <v>0.40000000000000008</v>
      </c>
      <c r="AI918" s="5" t="s">
        <v>7128</v>
      </c>
      <c r="AJ918" s="15" t="s">
        <v>7128</v>
      </c>
      <c r="AK918" s="15" t="s">
        <v>7128</v>
      </c>
      <c r="AL918" s="15" t="s">
        <v>7128</v>
      </c>
      <c r="AM918" s="15" t="s">
        <v>7128</v>
      </c>
      <c r="AN918" s="15">
        <v>0.74999999999999989</v>
      </c>
      <c r="AO918" s="15">
        <v>35.249999999999993</v>
      </c>
      <c r="AP918" s="15" t="s">
        <v>7128</v>
      </c>
      <c r="AQ918" s="15" t="s">
        <v>7128</v>
      </c>
      <c r="AR918" s="15">
        <v>0.70852713178294568</v>
      </c>
      <c r="AS918" s="15">
        <v>28.562499999999996</v>
      </c>
      <c r="AT918" s="14" t="s">
        <v>7128</v>
      </c>
      <c r="AU918" s="14">
        <v>0</v>
      </c>
      <c r="AV918" s="12" t="s">
        <v>7128</v>
      </c>
      <c r="AW918" s="12" t="s">
        <v>7128</v>
      </c>
      <c r="AX918" s="12">
        <v>-0.11</v>
      </c>
      <c r="AY918" s="12">
        <v>-0.121</v>
      </c>
      <c r="AZ918" s="14" t="s">
        <v>7128</v>
      </c>
      <c r="BA918" s="14" t="s">
        <v>7128</v>
      </c>
      <c r="BB918" s="14">
        <v>-6.413301662707839E-2</v>
      </c>
      <c r="BC918" s="14">
        <v>-0.13</v>
      </c>
      <c r="BD918" s="14">
        <v>-3.375</v>
      </c>
      <c r="BE918" s="14">
        <v>-6.5</v>
      </c>
      <c r="BF918" s="14">
        <v>0</v>
      </c>
      <c r="BG918" s="14">
        <v>0.1419</v>
      </c>
      <c r="BH918" s="13">
        <v>-5.3999999999999999E-2</v>
      </c>
      <c r="BI918" s="13">
        <v>-5.3999999999999999E-2</v>
      </c>
      <c r="BJ918" s="13">
        <v>-0.104</v>
      </c>
      <c r="BK918" s="13">
        <v>-0.104</v>
      </c>
      <c r="BL918" s="13">
        <v>1.6E-2</v>
      </c>
      <c r="BM918" s="13">
        <v>1.6E-2</v>
      </c>
      <c r="BN918" s="13">
        <v>-0.10299999999999999</v>
      </c>
      <c r="BO918" s="13">
        <v>-0.10299999999999999</v>
      </c>
      <c r="BP918" s="13">
        <v>-0.104</v>
      </c>
      <c r="BQ918" s="13">
        <v>0</v>
      </c>
      <c r="BR918" s="13">
        <v>0</v>
      </c>
      <c r="BS918" s="13">
        <v>-3.1E-2</v>
      </c>
      <c r="BT918" s="14" t="s">
        <v>7128</v>
      </c>
      <c r="BU918" s="13">
        <v>-7.2999999999999995E-2</v>
      </c>
      <c r="BV918" s="13">
        <v>-2.3E-2</v>
      </c>
      <c r="BW918" s="13">
        <v>-2.3E-2</v>
      </c>
      <c r="BX918" s="13">
        <v>0.84199999999999997</v>
      </c>
      <c r="BY918" s="13">
        <v>0.79999999999999993</v>
      </c>
      <c r="BZ918" s="13">
        <v>0.752</v>
      </c>
      <c r="CA918" s="13">
        <v>0.64500000000000002</v>
      </c>
      <c r="CB918" s="13">
        <v>0</v>
      </c>
      <c r="CC918" s="15">
        <v>0.26800000000000002</v>
      </c>
      <c r="CD918" s="15">
        <v>0.48499999999999999</v>
      </c>
      <c r="CE918" s="15">
        <v>0.36</v>
      </c>
      <c r="CF918" s="15">
        <v>2.1391730029407392</v>
      </c>
      <c r="CG918" s="15">
        <v>2.0930030298966154</v>
      </c>
      <c r="CH918" s="13">
        <v>-0.32549999999999996</v>
      </c>
      <c r="CI918" s="13">
        <v>0.122375</v>
      </c>
      <c r="CJ918" s="13">
        <v>0</v>
      </c>
      <c r="CK918" s="12">
        <f t="shared" si="28"/>
        <v>0</v>
      </c>
      <c r="CL918" s="36">
        <f t="shared" si="29"/>
        <v>2.4806201550387597E-2</v>
      </c>
      <c r="CM918" s="13" t="s">
        <v>7128</v>
      </c>
      <c r="CN918" s="13" t="s">
        <v>7128</v>
      </c>
      <c r="CO918" s="13" t="s">
        <v>7128</v>
      </c>
      <c r="CP918" s="13" t="s">
        <v>7128</v>
      </c>
      <c r="CQ918" s="13" t="s">
        <v>7128</v>
      </c>
      <c r="CR918" s="13" t="s">
        <v>7128</v>
      </c>
      <c r="CS918" s="13" t="s">
        <v>7128</v>
      </c>
      <c r="CT918" s="13">
        <v>0</v>
      </c>
      <c r="CU918" s="13">
        <v>-0.104</v>
      </c>
      <c r="CV918" s="13">
        <v>0.64500000000000002</v>
      </c>
      <c r="CW918" s="13">
        <v>-0.10299999999999999</v>
      </c>
      <c r="CX918" s="12">
        <v>-6.413301662707839E-2</v>
      </c>
      <c r="CY918" s="12">
        <v>-0.13</v>
      </c>
      <c r="CZ918" s="15" t="s">
        <v>7128</v>
      </c>
      <c r="DA918" s="20"/>
      <c r="DB918" s="20"/>
    </row>
    <row r="919" spans="1:106">
      <c r="A919" s="8" t="s">
        <v>3571</v>
      </c>
      <c r="B919" s="8" t="s">
        <v>3572</v>
      </c>
      <c r="C919" s="9" t="s">
        <v>7141</v>
      </c>
      <c r="D919" s="9" t="s">
        <v>7126</v>
      </c>
      <c r="E919" s="10" t="s">
        <v>7127</v>
      </c>
      <c r="F919" s="10" t="s">
        <v>7126</v>
      </c>
      <c r="G919" s="11">
        <v>0.73</v>
      </c>
      <c r="H919" s="11">
        <v>4.7137142857142855</v>
      </c>
      <c r="I919" s="12">
        <v>9.0499999999999997E-2</v>
      </c>
      <c r="J919" s="12">
        <v>0.48309114285714283</v>
      </c>
      <c r="K919" s="12">
        <v>4.7E-2</v>
      </c>
      <c r="L919" s="12">
        <v>0.10350000000000001</v>
      </c>
      <c r="M919" s="12">
        <v>6.8320350000000002E-2</v>
      </c>
      <c r="N919" s="12">
        <v>0.13255476482300885</v>
      </c>
      <c r="O919" s="12" t="s">
        <v>7128</v>
      </c>
      <c r="P919" s="12">
        <v>-9.164108717875602E-2</v>
      </c>
      <c r="Q919" s="13">
        <v>3.5</v>
      </c>
      <c r="R919" s="13">
        <v>0</v>
      </c>
      <c r="S919" s="13">
        <v>19.100000000000001</v>
      </c>
      <c r="T919" s="13">
        <v>19.100000000000001</v>
      </c>
      <c r="U919" s="13">
        <v>22.6</v>
      </c>
      <c r="V919" s="13">
        <v>0.19</v>
      </c>
      <c r="W919" s="13">
        <v>22.41</v>
      </c>
      <c r="X919" s="14">
        <v>8.407079646017699E-3</v>
      </c>
      <c r="Y919" s="15">
        <v>0.13636363636363635</v>
      </c>
      <c r="Z919" s="14" t="s">
        <v>7128</v>
      </c>
      <c r="AA919" s="14">
        <v>0.84513274336283184</v>
      </c>
      <c r="AB919" s="14" t="s">
        <v>7128</v>
      </c>
      <c r="AC919" s="14">
        <v>5.4571428571428573</v>
      </c>
      <c r="AD919" s="13">
        <v>0.318</v>
      </c>
      <c r="AE919" s="15">
        <v>-1.689888888888889</v>
      </c>
      <c r="AF919" s="14">
        <v>0.17888543819998318</v>
      </c>
      <c r="AG919" s="14" t="s">
        <v>7128</v>
      </c>
      <c r="AH919" s="15">
        <v>0.5883495145631068</v>
      </c>
      <c r="AI919" s="5">
        <v>40.545454545454547</v>
      </c>
      <c r="AJ919" s="15">
        <v>10.769230769230768</v>
      </c>
      <c r="AK919" s="15">
        <v>8.0831408775981526</v>
      </c>
      <c r="AL919" s="15" t="s">
        <v>7128</v>
      </c>
      <c r="AM919" s="15" t="s">
        <v>7128</v>
      </c>
      <c r="AN919" s="15" t="s">
        <v>7128</v>
      </c>
      <c r="AO919" s="15">
        <v>0.32110091743119262</v>
      </c>
      <c r="AP919" s="15">
        <v>50.246636771300444</v>
      </c>
      <c r="AQ919" s="15">
        <v>25.179775280898877</v>
      </c>
      <c r="AR919" s="15">
        <v>2.1322549952426257</v>
      </c>
      <c r="AS919" s="15">
        <v>2.0559633027522937</v>
      </c>
      <c r="AT919" s="14">
        <v>0</v>
      </c>
      <c r="AU919" s="14">
        <v>0</v>
      </c>
      <c r="AV919" s="12">
        <v>-1.14E-3</v>
      </c>
      <c r="AW919" s="12">
        <v>0.27600000000000002</v>
      </c>
      <c r="AX919" s="12">
        <v>0.13300000000000001</v>
      </c>
      <c r="AY919" s="12">
        <v>0.128</v>
      </c>
      <c r="AZ919" s="14" t="s">
        <v>7128</v>
      </c>
      <c r="BA919" s="14" t="s">
        <v>7128</v>
      </c>
      <c r="BB919" s="14" t="s">
        <v>7128</v>
      </c>
      <c r="BC919" s="14">
        <v>4.091367764425282E-2</v>
      </c>
      <c r="BD919" s="14">
        <v>4.0092592592592589E-2</v>
      </c>
      <c r="BE919" s="14">
        <v>4.1296296296296296E-2</v>
      </c>
      <c r="BF919" s="14">
        <v>0</v>
      </c>
      <c r="BG919" s="14">
        <v>3.6400000000000002E-2</v>
      </c>
      <c r="BH919" s="13">
        <v>0.32500000000000001</v>
      </c>
      <c r="BI919" s="13">
        <v>0.433</v>
      </c>
      <c r="BJ919" s="13">
        <v>0.44600000000000001</v>
      </c>
      <c r="BK919" s="13">
        <v>0.44600000000000001</v>
      </c>
      <c r="BL919" s="13">
        <v>10.9</v>
      </c>
      <c r="BM919" s="13">
        <v>10.8</v>
      </c>
      <c r="BN919" s="13">
        <v>0.7</v>
      </c>
      <c r="BO919" s="13">
        <v>0.89</v>
      </c>
      <c r="BP919" s="13">
        <v>0.44600000000000001</v>
      </c>
      <c r="BQ919" s="13">
        <v>0</v>
      </c>
      <c r="BR919" s="13">
        <v>0</v>
      </c>
      <c r="BS919" s="13">
        <v>-0.105</v>
      </c>
      <c r="BT919" s="14">
        <v>-0.23542600896860985</v>
      </c>
      <c r="BU919" s="13">
        <v>0.55100000000000005</v>
      </c>
      <c r="BV919" s="13">
        <v>0.53800000000000003</v>
      </c>
      <c r="BW919" s="13">
        <v>0.53800000000000003</v>
      </c>
      <c r="BX919" s="13">
        <v>-9.3800000000000008</v>
      </c>
      <c r="BY919" s="13">
        <v>10.901</v>
      </c>
      <c r="BZ919" s="13">
        <v>-8.4</v>
      </c>
      <c r="CA919" s="13">
        <v>10.510000000000002</v>
      </c>
      <c r="CB919" s="13">
        <v>0</v>
      </c>
      <c r="CC919" s="15">
        <v>-0.94099999999999995</v>
      </c>
      <c r="CD919" s="15">
        <v>6.7000000000000004E-2</v>
      </c>
      <c r="CE919" s="15">
        <v>0.36</v>
      </c>
      <c r="CF919" s="15">
        <v>1.3115214804487121</v>
      </c>
      <c r="CG919" s="15">
        <v>1.784025803677584</v>
      </c>
      <c r="CH919" s="13">
        <v>0.1318</v>
      </c>
      <c r="CI919" s="13">
        <v>-1.3031999999999999</v>
      </c>
      <c r="CJ919" s="13">
        <v>0</v>
      </c>
      <c r="CK919" s="12">
        <f t="shared" si="28"/>
        <v>0</v>
      </c>
      <c r="CL919" s="36">
        <f t="shared" si="29"/>
        <v>1.0371075166508086</v>
      </c>
      <c r="CM919" s="13">
        <v>0.433</v>
      </c>
      <c r="CN919" s="13" t="s">
        <v>7128</v>
      </c>
      <c r="CO919" s="13">
        <v>0.433</v>
      </c>
      <c r="CP919" s="13">
        <v>3.5</v>
      </c>
      <c r="CQ919" s="13">
        <v>0.89</v>
      </c>
      <c r="CR919" s="13">
        <v>22.41</v>
      </c>
      <c r="CS919" s="13" t="s">
        <v>7128</v>
      </c>
      <c r="CT919" s="13">
        <v>0</v>
      </c>
      <c r="CU919" s="13">
        <v>0.44600000000000001</v>
      </c>
      <c r="CV919" s="13">
        <v>10.510000000000002</v>
      </c>
      <c r="CW919" s="13">
        <v>0.7</v>
      </c>
      <c r="CX919" s="12" t="s">
        <v>7128</v>
      </c>
      <c r="CY919" s="12">
        <v>4.091367764425282E-2</v>
      </c>
      <c r="CZ919" s="15">
        <v>32.01428571428572</v>
      </c>
      <c r="DA919" s="20"/>
      <c r="DB919" s="20"/>
    </row>
    <row r="920" spans="1:106">
      <c r="A920" s="8" t="s">
        <v>1465</v>
      </c>
      <c r="B920" s="8" t="s">
        <v>1466</v>
      </c>
      <c r="C920" s="9" t="s">
        <v>7144</v>
      </c>
      <c r="D920" s="9" t="s">
        <v>7126</v>
      </c>
      <c r="E920" s="10" t="s">
        <v>7127</v>
      </c>
      <c r="F920" s="10" t="s">
        <v>7126</v>
      </c>
      <c r="G920" s="11">
        <v>1.1499999999999999</v>
      </c>
      <c r="H920" s="11">
        <v>1.1499999999999999</v>
      </c>
      <c r="I920" s="12">
        <v>9.0499999999999997E-2</v>
      </c>
      <c r="J920" s="12">
        <v>0.160575</v>
      </c>
      <c r="K920" s="12">
        <v>4.7E-2</v>
      </c>
      <c r="L920" s="12">
        <v>0.10350000000000001</v>
      </c>
      <c r="M920" s="12">
        <v>6.8320350000000002E-2</v>
      </c>
      <c r="N920" s="12">
        <v>0.160575</v>
      </c>
      <c r="O920" s="12">
        <v>0.19868425925925928</v>
      </c>
      <c r="P920" s="12">
        <v>0.12295600375268881</v>
      </c>
      <c r="Q920" s="13">
        <v>118.8</v>
      </c>
      <c r="R920" s="13">
        <v>0</v>
      </c>
      <c r="S920" s="13">
        <v>0</v>
      </c>
      <c r="T920" s="13">
        <v>0</v>
      </c>
      <c r="U920" s="13">
        <v>118.8</v>
      </c>
      <c r="V920" s="13">
        <v>0</v>
      </c>
      <c r="W920" s="13">
        <v>118.8</v>
      </c>
      <c r="X920" s="14">
        <v>0</v>
      </c>
      <c r="Y920" s="15">
        <v>0.47916666666666669</v>
      </c>
      <c r="Z920" s="14" t="s">
        <v>7128</v>
      </c>
      <c r="AA920" s="14">
        <v>0</v>
      </c>
      <c r="AB920" s="14" t="s">
        <v>7128</v>
      </c>
      <c r="AC920" s="14">
        <v>0</v>
      </c>
      <c r="AD920" s="13">
        <v>9.93</v>
      </c>
      <c r="AE920" s="15">
        <v>0.39958333333333335</v>
      </c>
      <c r="AF920" s="14" t="s">
        <v>7128</v>
      </c>
      <c r="AG920" s="14" t="s">
        <v>7128</v>
      </c>
      <c r="AH920" s="15">
        <v>0.29867841409691631</v>
      </c>
      <c r="AI920" s="5">
        <v>5.9585492227979273</v>
      </c>
      <c r="AJ920" s="15">
        <v>17.496318114874814</v>
      </c>
      <c r="AK920" s="15">
        <v>17.496318114874814</v>
      </c>
      <c r="AL920" s="15">
        <v>13.966244725738397</v>
      </c>
      <c r="AM920" s="15">
        <v>0.97201767304860076</v>
      </c>
      <c r="AN920" s="15" t="s">
        <v>7128</v>
      </c>
      <c r="AO920" s="15">
        <v>0.90548780487804881</v>
      </c>
      <c r="AP920" s="15">
        <v>10.330434782608695</v>
      </c>
      <c r="AQ920" s="15">
        <v>7.92</v>
      </c>
      <c r="AR920" s="15" t="s">
        <v>7128</v>
      </c>
      <c r="AS920" s="15">
        <v>0.90548780487804881</v>
      </c>
      <c r="AT920" s="14">
        <v>0.19793814432989693</v>
      </c>
      <c r="AU920" s="14">
        <v>1.1313131313131315E-2</v>
      </c>
      <c r="AV920" s="12">
        <v>0.26200000000000001</v>
      </c>
      <c r="AW920" s="12">
        <v>0.32100000000000001</v>
      </c>
      <c r="AX920" s="12">
        <v>0.155</v>
      </c>
      <c r="AY920" s="12">
        <v>0.22600000000000001</v>
      </c>
      <c r="AZ920" s="14">
        <v>0.18</v>
      </c>
      <c r="BA920" s="14">
        <v>0.188</v>
      </c>
      <c r="BB920" s="14">
        <v>0.35925925925925928</v>
      </c>
      <c r="BC920" s="14">
        <v>0.2835310037526888</v>
      </c>
      <c r="BD920" s="14">
        <v>5.1753048780487809E-2</v>
      </c>
      <c r="BE920" s="14">
        <v>8.7652439024390252E-2</v>
      </c>
      <c r="BF920" s="14">
        <v>0.30184804928131415</v>
      </c>
      <c r="BG920" s="14">
        <v>8.1500000000000003E-2</v>
      </c>
      <c r="BH920" s="13">
        <v>6.79</v>
      </c>
      <c r="BI920" s="13">
        <v>6.79</v>
      </c>
      <c r="BJ920" s="13">
        <v>11.5</v>
      </c>
      <c r="BK920" s="13">
        <v>11.5</v>
      </c>
      <c r="BL920" s="13">
        <v>131.19999999999999</v>
      </c>
      <c r="BM920" s="13">
        <v>131.19999999999999</v>
      </c>
      <c r="BN920" s="13">
        <v>15</v>
      </c>
      <c r="BO920" s="13">
        <v>15</v>
      </c>
      <c r="BP920" s="13">
        <v>8.028747433264888</v>
      </c>
      <c r="BQ920" s="13">
        <v>0</v>
      </c>
      <c r="BR920" s="13">
        <v>0</v>
      </c>
      <c r="BS920" s="13">
        <v>-4.91</v>
      </c>
      <c r="BT920" s="14">
        <v>-0.6115524296675191</v>
      </c>
      <c r="BU920" s="13">
        <v>12.938747433264888</v>
      </c>
      <c r="BV920" s="13">
        <v>11.7</v>
      </c>
      <c r="BW920" s="13">
        <v>11.7</v>
      </c>
      <c r="BX920" s="13">
        <v>18.899999999999999</v>
      </c>
      <c r="BY920" s="13">
        <v>28.316999999999997</v>
      </c>
      <c r="BZ920" s="13">
        <v>0</v>
      </c>
      <c r="CA920" s="13">
        <v>0</v>
      </c>
      <c r="CB920" s="13">
        <v>-1.3440000000000001</v>
      </c>
      <c r="CC920" s="15">
        <v>-3.0000000000000001E-3</v>
      </c>
      <c r="CD920" s="15">
        <v>0.442</v>
      </c>
      <c r="CE920" s="15">
        <v>0.36</v>
      </c>
      <c r="CF920" s="15" t="s">
        <v>7128</v>
      </c>
      <c r="CG920" s="15" t="s">
        <v>7128</v>
      </c>
      <c r="CH920" s="13" t="s">
        <v>7128</v>
      </c>
      <c r="CI920" s="13" t="s">
        <v>7128</v>
      </c>
      <c r="CJ920" s="13">
        <v>-1.3440000000000001</v>
      </c>
      <c r="CK920" s="12">
        <f t="shared" si="28"/>
        <v>0.11487179487179489</v>
      </c>
      <c r="CL920" s="36" t="str">
        <f t="shared" si="29"/>
        <v>NA</v>
      </c>
      <c r="CM920" s="13">
        <v>9.74</v>
      </c>
      <c r="CN920" s="13">
        <v>2.94</v>
      </c>
      <c r="CO920" s="13">
        <v>6.79</v>
      </c>
      <c r="CP920" s="13">
        <v>118.8</v>
      </c>
      <c r="CQ920" s="13">
        <v>15</v>
      </c>
      <c r="CR920" s="13">
        <v>118.8</v>
      </c>
      <c r="CS920" s="13">
        <v>11.7</v>
      </c>
      <c r="CT920" s="13">
        <v>1.4038000000000002</v>
      </c>
      <c r="CU920" s="13">
        <v>11</v>
      </c>
      <c r="CV920" s="13">
        <v>1.4038000000000002</v>
      </c>
      <c r="CW920" s="13">
        <v>15</v>
      </c>
      <c r="CX920" s="12">
        <v>0.30979422571144322</v>
      </c>
      <c r="CY920" s="12">
        <v>0.25839383387747117</v>
      </c>
      <c r="CZ920" s="15">
        <v>7.92</v>
      </c>
      <c r="DA920" s="20"/>
      <c r="DB920" s="20"/>
    </row>
    <row r="921" spans="1:106">
      <c r="A921" s="8" t="s">
        <v>4295</v>
      </c>
      <c r="B921" s="8" t="s">
        <v>4296</v>
      </c>
      <c r="C921" s="9" t="s">
        <v>7141</v>
      </c>
      <c r="D921" s="9" t="s">
        <v>7126</v>
      </c>
      <c r="E921" s="10" t="s">
        <v>7127</v>
      </c>
      <c r="F921" s="10" t="s">
        <v>7126</v>
      </c>
      <c r="G921" s="11">
        <v>0.73</v>
      </c>
      <c r="H921" s="11">
        <v>0.73</v>
      </c>
      <c r="I921" s="12">
        <v>9.0499999999999997E-2</v>
      </c>
      <c r="J921" s="12">
        <v>0.12256500000000001</v>
      </c>
      <c r="K921" s="12">
        <v>6.2E-2</v>
      </c>
      <c r="L921" s="12">
        <v>0.11849999999999999</v>
      </c>
      <c r="M921" s="12">
        <v>7.8221849999999996E-2</v>
      </c>
      <c r="N921" s="12">
        <v>0.12256500000000001</v>
      </c>
      <c r="O921" s="12" t="s">
        <v>7128</v>
      </c>
      <c r="P921" s="12" t="s">
        <v>7128</v>
      </c>
      <c r="Q921" s="13">
        <v>3.07</v>
      </c>
      <c r="R921" s="13">
        <v>0</v>
      </c>
      <c r="S921" s="13">
        <v>0</v>
      </c>
      <c r="T921" s="13">
        <v>0</v>
      </c>
      <c r="U921" s="13">
        <v>3.07</v>
      </c>
      <c r="V921" s="13">
        <v>0</v>
      </c>
      <c r="W921" s="13">
        <v>3.07</v>
      </c>
      <c r="X921" s="14">
        <v>0</v>
      </c>
      <c r="Y921" s="15">
        <v>0.79710144927536231</v>
      </c>
      <c r="Z921" s="14" t="s">
        <v>7128</v>
      </c>
      <c r="AA921" s="14">
        <v>0</v>
      </c>
      <c r="AB921" s="14" t="s">
        <v>7128</v>
      </c>
      <c r="AC921" s="14">
        <v>0</v>
      </c>
      <c r="AD921" s="13">
        <v>0.223</v>
      </c>
      <c r="AE921" s="15">
        <v>1.1703055555555555</v>
      </c>
      <c r="AF921" s="14">
        <v>3.1622776601683791E-2</v>
      </c>
      <c r="AG921" s="14">
        <v>1.0482950443458179</v>
      </c>
      <c r="AH921" s="15">
        <v>0.78089887640449451</v>
      </c>
      <c r="AI921" s="5">
        <v>2.5833333333333335</v>
      </c>
      <c r="AJ921" s="15">
        <v>219.28571428571428</v>
      </c>
      <c r="AK921" s="15">
        <v>219.28571428571428</v>
      </c>
      <c r="AL921" s="15" t="s">
        <v>7128</v>
      </c>
      <c r="AM921" s="15" t="s">
        <v>7128</v>
      </c>
      <c r="AN921" s="15" t="s">
        <v>7128</v>
      </c>
      <c r="AO921" s="15">
        <v>0.77135678391959794</v>
      </c>
      <c r="AP921" s="15">
        <v>99.032258064516128</v>
      </c>
      <c r="AQ921" s="15">
        <v>22.2463768115942</v>
      </c>
      <c r="AR921" s="15" t="s">
        <v>7128</v>
      </c>
      <c r="AS921" s="15">
        <v>0.77135678391959794</v>
      </c>
      <c r="AT921" s="14">
        <v>0</v>
      </c>
      <c r="AU921" s="14">
        <v>0</v>
      </c>
      <c r="AV921" s="12">
        <v>-0.36599999999999999</v>
      </c>
      <c r="AW921" s="12">
        <v>-0.16600000000000001</v>
      </c>
      <c r="AX921" s="12">
        <v>-0.161</v>
      </c>
      <c r="AY921" s="12">
        <v>-8.3299999999999999E-2</v>
      </c>
      <c r="AZ921" s="14" t="s">
        <v>7128</v>
      </c>
      <c r="BA921" s="14" t="s">
        <v>7128</v>
      </c>
      <c r="BB921" s="14" t="s">
        <v>7128</v>
      </c>
      <c r="BC921" s="14" t="s">
        <v>7128</v>
      </c>
      <c r="BD921" s="14">
        <v>3.5175879396984926E-3</v>
      </c>
      <c r="BE921" s="14">
        <v>7.7889447236180907E-3</v>
      </c>
      <c r="BF921" s="14">
        <v>0.2857142857142857</v>
      </c>
      <c r="BG921" s="14" t="s">
        <v>7128</v>
      </c>
      <c r="BH921" s="13">
        <v>1.4E-2</v>
      </c>
      <c r="BI921" s="13">
        <v>1.4E-2</v>
      </c>
      <c r="BJ921" s="13">
        <v>3.1E-2</v>
      </c>
      <c r="BK921" s="13">
        <v>3.1E-2</v>
      </c>
      <c r="BL921" s="13">
        <v>3.98</v>
      </c>
      <c r="BM921" s="13">
        <v>3.98</v>
      </c>
      <c r="BN921" s="13">
        <v>0.13800000000000001</v>
      </c>
      <c r="BO921" s="13">
        <v>0.13800000000000001</v>
      </c>
      <c r="BP921" s="13">
        <v>2.2142857142857145E-2</v>
      </c>
      <c r="BQ921" s="13">
        <v>0</v>
      </c>
      <c r="BR921" s="13">
        <v>0</v>
      </c>
      <c r="BS921" s="13">
        <v>-0.107</v>
      </c>
      <c r="BT921" s="14">
        <v>-4.8322580645161288</v>
      </c>
      <c r="BU921" s="13">
        <v>0.12914285714285714</v>
      </c>
      <c r="BV921" s="13">
        <v>0.121</v>
      </c>
      <c r="BW921" s="13">
        <v>0.121</v>
      </c>
      <c r="BX921" s="13">
        <v>0</v>
      </c>
      <c r="BY921" s="13">
        <v>0</v>
      </c>
      <c r="BZ921" s="13">
        <v>0</v>
      </c>
      <c r="CA921" s="13">
        <v>0</v>
      </c>
      <c r="CB921" s="13">
        <v>0</v>
      </c>
      <c r="CC921" s="15">
        <v>0.221</v>
      </c>
      <c r="CD921" s="15">
        <v>0.82799999999999996</v>
      </c>
      <c r="CE921" s="15">
        <v>0.36</v>
      </c>
      <c r="CF921" s="15">
        <v>0.87585496192100476</v>
      </c>
      <c r="CG921" s="15">
        <v>1.2085824504136073</v>
      </c>
      <c r="CH921" s="13">
        <v>0.27490000000000003</v>
      </c>
      <c r="CI921" s="13">
        <v>0.19490000000000002</v>
      </c>
      <c r="CJ921" s="13">
        <v>0</v>
      </c>
      <c r="CK921" s="12">
        <f t="shared" si="28"/>
        <v>0</v>
      </c>
      <c r="CL921" s="36" t="str">
        <f t="shared" si="29"/>
        <v>NA</v>
      </c>
      <c r="CM921" s="13">
        <v>2.1000000000000001E-2</v>
      </c>
      <c r="CN921" s="13">
        <v>6.0000000000000001E-3</v>
      </c>
      <c r="CO921" s="13">
        <v>1.4E-2</v>
      </c>
      <c r="CP921" s="13">
        <v>3.07</v>
      </c>
      <c r="CQ921" s="13">
        <v>0.13800000000000001</v>
      </c>
      <c r="CR921" s="13">
        <v>3.07</v>
      </c>
      <c r="CS921" s="13" t="s">
        <v>7128</v>
      </c>
      <c r="CT921" s="13">
        <v>0</v>
      </c>
      <c r="CU921" s="13">
        <v>3.1E-2</v>
      </c>
      <c r="CV921" s="13">
        <v>0</v>
      </c>
      <c r="CW921" s="13">
        <v>0.13800000000000001</v>
      </c>
      <c r="CX921" s="12" t="s">
        <v>7128</v>
      </c>
      <c r="CY921" s="12" t="s">
        <v>7128</v>
      </c>
      <c r="CZ921" s="15">
        <v>22.2463768115942</v>
      </c>
      <c r="DA921" s="20"/>
      <c r="DB921" s="20"/>
    </row>
    <row r="922" spans="1:106">
      <c r="A922" s="8" t="s">
        <v>1005</v>
      </c>
      <c r="B922" s="8" t="s">
        <v>1006</v>
      </c>
      <c r="C922" s="9" t="s">
        <v>7141</v>
      </c>
      <c r="D922" s="9" t="s">
        <v>7126</v>
      </c>
      <c r="E922" s="10" t="s">
        <v>7127</v>
      </c>
      <c r="F922" s="10" t="s">
        <v>7126</v>
      </c>
      <c r="G922" s="11">
        <v>0.73</v>
      </c>
      <c r="H922" s="11">
        <v>2.2571084239130434</v>
      </c>
      <c r="I922" s="12">
        <v>9.0499999999999997E-2</v>
      </c>
      <c r="J922" s="12">
        <v>0.26076831236413045</v>
      </c>
      <c r="K922" s="12">
        <v>4.1999999999999996E-2</v>
      </c>
      <c r="L922" s="12">
        <v>9.8500000000000004E-2</v>
      </c>
      <c r="M922" s="12">
        <v>6.5019850000000004E-2</v>
      </c>
      <c r="N922" s="12">
        <v>0.11229495034454473</v>
      </c>
      <c r="O922" s="12">
        <v>-0.20107838988351029</v>
      </c>
      <c r="P922" s="12">
        <v>-4.3874920570815504E-2</v>
      </c>
      <c r="Q922" s="13">
        <v>19.2</v>
      </c>
      <c r="R922" s="13">
        <v>0</v>
      </c>
      <c r="S922" s="13">
        <v>60.3</v>
      </c>
      <c r="T922" s="13">
        <v>60.3</v>
      </c>
      <c r="U922" s="13">
        <v>79.5</v>
      </c>
      <c r="V922" s="13">
        <v>2.4700000000000002</v>
      </c>
      <c r="W922" s="13">
        <v>77.03</v>
      </c>
      <c r="X922" s="14">
        <v>3.1069182389937108E-2</v>
      </c>
      <c r="Y922" s="15">
        <v>5.46875E-2</v>
      </c>
      <c r="Z922" s="14">
        <v>0.68914285714285706</v>
      </c>
      <c r="AA922" s="14">
        <v>0.75849056603773579</v>
      </c>
      <c r="AB922" s="14">
        <v>2.2169117647058822</v>
      </c>
      <c r="AC922" s="14">
        <v>3.140625</v>
      </c>
      <c r="AD922" s="13">
        <v>0.59899999999999998</v>
      </c>
      <c r="AE922" s="15">
        <v>2.1809722222222225</v>
      </c>
      <c r="AF922" s="14">
        <v>0.13416407864998739</v>
      </c>
      <c r="AG922" s="14">
        <v>0.70995158285618321</v>
      </c>
      <c r="AH922" s="15">
        <v>0.29645093945720247</v>
      </c>
      <c r="AI922" s="5">
        <v>1.0886814469078179</v>
      </c>
      <c r="AJ922" s="15">
        <v>12.467532467532466</v>
      </c>
      <c r="AK922" s="15">
        <v>12.467532467532466</v>
      </c>
      <c r="AL922" s="15" t="s">
        <v>7128</v>
      </c>
      <c r="AM922" s="15" t="s">
        <v>7128</v>
      </c>
      <c r="AN922" s="15">
        <v>0.70588235294117652</v>
      </c>
      <c r="AO922" s="15">
        <v>7.6524511757672373E-2</v>
      </c>
      <c r="AP922" s="15">
        <v>8.2561629153269021</v>
      </c>
      <c r="AQ922" s="15">
        <v>5.7059259259259258</v>
      </c>
      <c r="AR922" s="15">
        <v>0.90591555921439493</v>
      </c>
      <c r="AS922" s="15">
        <v>0.30701474691111996</v>
      </c>
      <c r="AT922" s="14">
        <v>0</v>
      </c>
      <c r="AU922" s="14">
        <v>0</v>
      </c>
      <c r="AV922" s="12">
        <v>-0.11199999999999999</v>
      </c>
      <c r="AW922" s="12">
        <v>-0.11</v>
      </c>
      <c r="AX922" s="12">
        <v>0.49099999999999999</v>
      </c>
      <c r="AY922" s="12">
        <v>0.314</v>
      </c>
      <c r="AZ922" s="14" t="s">
        <v>7128</v>
      </c>
      <c r="BA922" s="14" t="s">
        <v>7128</v>
      </c>
      <c r="BB922" s="14">
        <v>5.9689922480620154E-2</v>
      </c>
      <c r="BC922" s="14">
        <v>6.8420029773729227E-2</v>
      </c>
      <c r="BD922" s="14">
        <v>6.1379035472299724E-3</v>
      </c>
      <c r="BE922" s="14">
        <v>3.7186129932243919E-2</v>
      </c>
      <c r="BF922" s="14">
        <v>0.3339130434782609</v>
      </c>
      <c r="BG922" s="14">
        <v>0.10039999999999999</v>
      </c>
      <c r="BH922" s="13">
        <v>1.54</v>
      </c>
      <c r="BI922" s="13">
        <v>1.54</v>
      </c>
      <c r="BJ922" s="13">
        <v>9.33</v>
      </c>
      <c r="BK922" s="13">
        <v>9.33</v>
      </c>
      <c r="BL922" s="13">
        <v>250.9</v>
      </c>
      <c r="BM922" s="13">
        <v>250.9</v>
      </c>
      <c r="BN922" s="13">
        <v>13.5</v>
      </c>
      <c r="BO922" s="13">
        <v>13.5</v>
      </c>
      <c r="BP922" s="13">
        <v>6.2145913043478256</v>
      </c>
      <c r="BQ922" s="13">
        <v>0</v>
      </c>
      <c r="BR922" s="13">
        <v>0</v>
      </c>
      <c r="BS922" s="13">
        <v>-3.29</v>
      </c>
      <c r="BT922" s="14">
        <v>-0.52939925392974185</v>
      </c>
      <c r="BU922" s="13">
        <v>9.5045913043478265</v>
      </c>
      <c r="BV922" s="13">
        <v>4.83</v>
      </c>
      <c r="BW922" s="13">
        <v>4.83</v>
      </c>
      <c r="BX922" s="13">
        <v>25.8</v>
      </c>
      <c r="BY922" s="13">
        <v>90.83</v>
      </c>
      <c r="BZ922" s="13">
        <v>27.2</v>
      </c>
      <c r="CA922" s="13">
        <v>85.03</v>
      </c>
      <c r="CB922" s="13">
        <v>0</v>
      </c>
      <c r="CC922" s="15">
        <v>0.63500000000000001</v>
      </c>
      <c r="CD922" s="15">
        <v>1.0900000000000001</v>
      </c>
      <c r="CE922" s="15">
        <v>0.36</v>
      </c>
      <c r="CF922" s="15">
        <v>0.72802774497256117</v>
      </c>
      <c r="CG922" s="15">
        <v>1.0713095312327408</v>
      </c>
      <c r="CH922" s="13">
        <v>3.4472999999999998</v>
      </c>
      <c r="CI922" s="13">
        <v>1.2006999999999999</v>
      </c>
      <c r="CJ922" s="13">
        <v>0</v>
      </c>
      <c r="CK922" s="12">
        <f t="shared" si="28"/>
        <v>0</v>
      </c>
      <c r="CL922" s="36">
        <f t="shared" si="29"/>
        <v>2.9507232741385394</v>
      </c>
      <c r="CM922" s="13">
        <v>2.2999999999999998</v>
      </c>
      <c r="CN922" s="13">
        <v>0.76800000000000002</v>
      </c>
      <c r="CO922" s="13">
        <v>1.54</v>
      </c>
      <c r="CP922" s="13">
        <v>19.2</v>
      </c>
      <c r="CQ922" s="13">
        <v>13.5</v>
      </c>
      <c r="CR922" s="13">
        <v>77.03</v>
      </c>
      <c r="CS922" s="13" t="s">
        <v>7128</v>
      </c>
      <c r="CT922" s="13">
        <v>0</v>
      </c>
      <c r="CU922" s="13">
        <v>9.33</v>
      </c>
      <c r="CV922" s="13">
        <v>85.03</v>
      </c>
      <c r="CW922" s="13">
        <v>13.5</v>
      </c>
      <c r="CX922" s="12">
        <v>5.9689922480620154E-2</v>
      </c>
      <c r="CY922" s="12">
        <v>6.8420029773729227E-2</v>
      </c>
      <c r="CZ922" s="15">
        <v>5.7059259259259258</v>
      </c>
      <c r="DA922" s="20"/>
      <c r="DB922" s="20"/>
    </row>
    <row r="923" spans="1:106">
      <c r="A923" s="8" t="s">
        <v>5703</v>
      </c>
      <c r="B923" s="8" t="s">
        <v>5704</v>
      </c>
      <c r="C923" s="9" t="s">
        <v>7181</v>
      </c>
      <c r="D923" s="9" t="s">
        <v>7126</v>
      </c>
      <c r="E923" s="10" t="s">
        <v>7127</v>
      </c>
      <c r="F923" s="10" t="s">
        <v>7126</v>
      </c>
      <c r="G923" s="11">
        <v>0.94</v>
      </c>
      <c r="H923" s="11">
        <v>2.4259106529209622</v>
      </c>
      <c r="I923" s="12">
        <v>9.0499999999999997E-2</v>
      </c>
      <c r="J923" s="12">
        <v>0.27604491408934706</v>
      </c>
      <c r="K923" s="12">
        <v>4.7E-2</v>
      </c>
      <c r="L923" s="12">
        <v>0.10350000000000001</v>
      </c>
      <c r="M923" s="12">
        <v>6.8320350000000002E-2</v>
      </c>
      <c r="N923" s="12">
        <v>0.14881016111850864</v>
      </c>
      <c r="O923" s="12">
        <v>-0.29305171681043551</v>
      </c>
      <c r="P923" s="12">
        <v>-0.15795092894300591</v>
      </c>
      <c r="Q923" s="13">
        <v>0.29099999999999998</v>
      </c>
      <c r="R923" s="13">
        <v>0</v>
      </c>
      <c r="S923" s="13">
        <v>0.46</v>
      </c>
      <c r="T923" s="13">
        <v>0.46</v>
      </c>
      <c r="U923" s="13">
        <v>0.751</v>
      </c>
      <c r="V923" s="13">
        <v>0</v>
      </c>
      <c r="W923" s="13">
        <v>0.751</v>
      </c>
      <c r="X923" s="14">
        <v>0</v>
      </c>
      <c r="Y923" s="15">
        <v>4.9019607843137254E-2</v>
      </c>
      <c r="Z923" s="14">
        <v>0.45364891518737677</v>
      </c>
      <c r="AA923" s="14">
        <v>0.61251664447403464</v>
      </c>
      <c r="AB923" s="14">
        <v>0.83032490974729234</v>
      </c>
      <c r="AC923" s="14">
        <v>1.5807560137457046</v>
      </c>
      <c r="AD923" s="13">
        <v>0.01</v>
      </c>
      <c r="AE923" s="15">
        <v>3.2768888888888892</v>
      </c>
      <c r="AF923" s="14">
        <v>0.22803508501982758</v>
      </c>
      <c r="AG923" s="14">
        <v>0.84197569853474807</v>
      </c>
      <c r="AH923" s="15">
        <v>0.37931034482758624</v>
      </c>
      <c r="AI923" s="5" t="s">
        <v>7128</v>
      </c>
      <c r="AJ923" s="15" t="s">
        <v>7128</v>
      </c>
      <c r="AK923" s="15" t="s">
        <v>7128</v>
      </c>
      <c r="AL923" s="15" t="s">
        <v>7128</v>
      </c>
      <c r="AM923" s="15" t="s">
        <v>7128</v>
      </c>
      <c r="AN923" s="15">
        <v>0.5252707581227436</v>
      </c>
      <c r="AO923" s="15">
        <v>7.6578947368421053</v>
      </c>
      <c r="AP923" s="15" t="s">
        <v>7128</v>
      </c>
      <c r="AQ923" s="15" t="s">
        <v>7128</v>
      </c>
      <c r="AR923" s="15">
        <v>0.74063116370808679</v>
      </c>
      <c r="AS923" s="15">
        <v>19.763157894736842</v>
      </c>
      <c r="AT923" s="14" t="s">
        <v>7128</v>
      </c>
      <c r="AU923" s="14">
        <v>0</v>
      </c>
      <c r="AV923" s="12" t="s">
        <v>7128</v>
      </c>
      <c r="AW923" s="12" t="s">
        <v>7128</v>
      </c>
      <c r="AX923" s="12">
        <v>1.5100000000000001E-2</v>
      </c>
      <c r="AY923" s="12">
        <v>-0.24600000000000002</v>
      </c>
      <c r="AZ923" s="14" t="s">
        <v>7128</v>
      </c>
      <c r="BA923" s="14" t="s">
        <v>7128</v>
      </c>
      <c r="BB923" s="14">
        <v>-1.7006802721088437E-2</v>
      </c>
      <c r="BC923" s="14">
        <v>-9.140767824497258E-3</v>
      </c>
      <c r="BD923" s="14">
        <v>-0.26315789473684209</v>
      </c>
      <c r="BE923" s="14">
        <v>-0.26315789473684209</v>
      </c>
      <c r="BF923" s="14">
        <v>0</v>
      </c>
      <c r="BG923" s="14">
        <v>0.20180000000000001</v>
      </c>
      <c r="BH923" s="13">
        <v>-0.01</v>
      </c>
      <c r="BI923" s="13">
        <v>-0.01</v>
      </c>
      <c r="BJ923" s="13">
        <v>-0.01</v>
      </c>
      <c r="BK923" s="13">
        <v>-0.01</v>
      </c>
      <c r="BL923" s="13">
        <v>3.7999999999999999E-2</v>
      </c>
      <c r="BM923" s="13">
        <v>3.7999999999999999E-2</v>
      </c>
      <c r="BN923" s="13">
        <v>-8.0000000000000002E-3</v>
      </c>
      <c r="BO923" s="13">
        <v>-8.0000000000000002E-3</v>
      </c>
      <c r="BP923" s="13">
        <v>-0.01</v>
      </c>
      <c r="BQ923" s="13">
        <v>0</v>
      </c>
      <c r="BR923" s="13">
        <v>0</v>
      </c>
      <c r="BS923" s="13">
        <v>-1E-3</v>
      </c>
      <c r="BT923" s="14" t="s">
        <v>7128</v>
      </c>
      <c r="BU923" s="13">
        <v>-9.0000000000000011E-3</v>
      </c>
      <c r="BV923" s="13">
        <v>-9.0000000000000011E-3</v>
      </c>
      <c r="BW923" s="13">
        <v>-9.0000000000000011E-3</v>
      </c>
      <c r="BX923" s="13">
        <v>0.58799999999999997</v>
      </c>
      <c r="BY923" s="13">
        <v>1.0940000000000001</v>
      </c>
      <c r="BZ923" s="13">
        <v>0.55400000000000005</v>
      </c>
      <c r="CA923" s="13">
        <v>1.014</v>
      </c>
      <c r="CB923" s="13">
        <v>0</v>
      </c>
      <c r="CC923" s="15">
        <v>1.28</v>
      </c>
      <c r="CD923" s="15">
        <v>0.97599999999999998</v>
      </c>
      <c r="CE923" s="15">
        <v>0.36</v>
      </c>
      <c r="CF923" s="15">
        <v>2.6946086143496637</v>
      </c>
      <c r="CG923" s="15">
        <v>2.7533072149307554</v>
      </c>
      <c r="CH923" s="13">
        <v>-0.24769999999999998</v>
      </c>
      <c r="CI923" s="13">
        <v>-0.23549999999999999</v>
      </c>
      <c r="CJ923" s="13">
        <v>0</v>
      </c>
      <c r="CK923" s="12">
        <f t="shared" si="28"/>
        <v>0</v>
      </c>
      <c r="CL923" s="36">
        <f t="shared" si="29"/>
        <v>3.7475345167652857E-2</v>
      </c>
      <c r="CM923" s="13" t="s">
        <v>7128</v>
      </c>
      <c r="CN923" s="13" t="s">
        <v>7128</v>
      </c>
      <c r="CO923" s="13" t="s">
        <v>7128</v>
      </c>
      <c r="CP923" s="13" t="s">
        <v>7128</v>
      </c>
      <c r="CQ923" s="13" t="s">
        <v>7128</v>
      </c>
      <c r="CR923" s="13" t="s">
        <v>7128</v>
      </c>
      <c r="CS923" s="13" t="s">
        <v>7128</v>
      </c>
      <c r="CT923" s="13">
        <v>0</v>
      </c>
      <c r="CU923" s="13">
        <v>-0.01</v>
      </c>
      <c r="CV923" s="13">
        <v>1.014</v>
      </c>
      <c r="CW923" s="13">
        <v>-8.0000000000000002E-3</v>
      </c>
      <c r="CX923" s="12">
        <v>-1.7006802721088437E-2</v>
      </c>
      <c r="CY923" s="12">
        <v>-9.140767824497258E-3</v>
      </c>
      <c r="CZ923" s="15" t="s">
        <v>7128</v>
      </c>
      <c r="DA923" s="20"/>
      <c r="DB923" s="20"/>
    </row>
    <row r="924" spans="1:106" ht="24">
      <c r="A924" s="8" t="s">
        <v>2623</v>
      </c>
      <c r="B924" s="8" t="s">
        <v>2624</v>
      </c>
      <c r="C924" s="9" t="s">
        <v>7178</v>
      </c>
      <c r="D924" s="9" t="s">
        <v>7126</v>
      </c>
      <c r="E924" s="10" t="s">
        <v>7127</v>
      </c>
      <c r="F924" s="10" t="s">
        <v>7126</v>
      </c>
      <c r="G924" s="11">
        <v>1.1000000000000001</v>
      </c>
      <c r="H924" s="11">
        <v>1.1000000000000001</v>
      </c>
      <c r="I924" s="12">
        <v>9.0499999999999997E-2</v>
      </c>
      <c r="J924" s="12">
        <v>0.15604999999999999</v>
      </c>
      <c r="K924" s="12">
        <v>6.2E-2</v>
      </c>
      <c r="L924" s="12">
        <v>0.11849999999999999</v>
      </c>
      <c r="M924" s="12">
        <v>7.8221849999999996E-2</v>
      </c>
      <c r="N924" s="12">
        <v>0.15604999999999999</v>
      </c>
      <c r="O924" s="12">
        <v>0.85880884101040111</v>
      </c>
      <c r="P924" s="12">
        <v>-0.69488663571703335</v>
      </c>
      <c r="Q924" s="13">
        <v>106.8</v>
      </c>
      <c r="R924" s="13">
        <v>0</v>
      </c>
      <c r="S924" s="13">
        <v>0</v>
      </c>
      <c r="T924" s="13">
        <v>0</v>
      </c>
      <c r="U924" s="13">
        <v>106.8</v>
      </c>
      <c r="V924" s="13">
        <v>0</v>
      </c>
      <c r="W924" s="13">
        <v>106.8</v>
      </c>
      <c r="X924" s="14">
        <v>0</v>
      </c>
      <c r="Y924" s="15">
        <v>1.2201735357917569</v>
      </c>
      <c r="Z924" s="14" t="s">
        <v>7128</v>
      </c>
      <c r="AA924" s="14">
        <v>0</v>
      </c>
      <c r="AB924" s="14" t="s">
        <v>7128</v>
      </c>
      <c r="AC924" s="14">
        <v>0</v>
      </c>
      <c r="AD924" s="13">
        <v>2.3199999999999998</v>
      </c>
      <c r="AE924" s="15">
        <v>2.2706388888888891</v>
      </c>
      <c r="AF924" s="14">
        <v>0.13784048752090222</v>
      </c>
      <c r="AG924" s="14">
        <v>1.0435975857832516</v>
      </c>
      <c r="AH924" s="15">
        <v>0.40509915014164299</v>
      </c>
      <c r="AI924" s="5" t="s">
        <v>7128</v>
      </c>
      <c r="AJ924" s="15">
        <v>1.5636896046852122</v>
      </c>
      <c r="AK924" s="15">
        <v>1.5636896046852122</v>
      </c>
      <c r="AL924" s="15" t="s">
        <v>7128</v>
      </c>
      <c r="AM924" s="15" t="s">
        <v>7128</v>
      </c>
      <c r="AN924" s="15" t="s">
        <v>7128</v>
      </c>
      <c r="AO924" s="15">
        <v>3.4901960784313721</v>
      </c>
      <c r="AP924" s="15" t="s">
        <v>7128</v>
      </c>
      <c r="AQ924" s="15" t="s">
        <v>7128</v>
      </c>
      <c r="AR924" s="15" t="s">
        <v>7128</v>
      </c>
      <c r="AS924" s="15">
        <v>3.4901960784313721</v>
      </c>
      <c r="AT924" s="14">
        <v>0.18359004392386533</v>
      </c>
      <c r="AU924" s="14">
        <v>0.11740823970037455</v>
      </c>
      <c r="AV924" s="12">
        <v>0.17399999999999999</v>
      </c>
      <c r="AW924" s="12">
        <v>0.249</v>
      </c>
      <c r="AX924" s="12">
        <v>-0.27500000000000002</v>
      </c>
      <c r="AY924" s="12">
        <v>-0.10300000000000001</v>
      </c>
      <c r="AZ924" s="14" t="s">
        <v>7128</v>
      </c>
      <c r="BA924" s="14" t="s">
        <v>7128</v>
      </c>
      <c r="BB924" s="14">
        <v>1.0148588410104011</v>
      </c>
      <c r="BC924" s="14">
        <v>-0.53883663571703333</v>
      </c>
      <c r="BD924" s="14">
        <v>2.2320261437908493</v>
      </c>
      <c r="BE924" s="14">
        <v>-1.3692810457516338</v>
      </c>
      <c r="BF924" s="14">
        <v>0.13451776649746192</v>
      </c>
      <c r="BG924" s="14">
        <v>0.1024</v>
      </c>
      <c r="BH924" s="13">
        <v>68.3</v>
      </c>
      <c r="BI924" s="13">
        <v>68.3</v>
      </c>
      <c r="BJ924" s="13">
        <v>-41.9</v>
      </c>
      <c r="BK924" s="13">
        <v>-41.9</v>
      </c>
      <c r="BL924" s="13">
        <v>30.6</v>
      </c>
      <c r="BM924" s="13">
        <v>30.6</v>
      </c>
      <c r="BN924" s="13">
        <v>-34.700000000000003</v>
      </c>
      <c r="BO924" s="13">
        <v>-34.700000000000003</v>
      </c>
      <c r="BP924" s="13">
        <v>-36.263705583756341</v>
      </c>
      <c r="BQ924" s="13">
        <v>0</v>
      </c>
      <c r="BR924" s="13">
        <v>0</v>
      </c>
      <c r="BS924" s="13">
        <v>-7.19</v>
      </c>
      <c r="BT924" s="14" t="s">
        <v>7128</v>
      </c>
      <c r="BU924" s="13">
        <v>-29.07370558375634</v>
      </c>
      <c r="BV924" s="13">
        <v>75.489999999999995</v>
      </c>
      <c r="BW924" s="13">
        <v>75.489999999999995</v>
      </c>
      <c r="BX924" s="13">
        <v>67.3</v>
      </c>
      <c r="BY924" s="13">
        <v>67.3</v>
      </c>
      <c r="BZ924" s="13">
        <v>0</v>
      </c>
      <c r="CA924" s="13">
        <v>0</v>
      </c>
      <c r="CB924" s="13">
        <v>-12.539200000000001</v>
      </c>
      <c r="CC924" s="15">
        <v>0.95899999999999996</v>
      </c>
      <c r="CD924" s="15">
        <v>0.53</v>
      </c>
      <c r="CE924" s="15">
        <v>0.36</v>
      </c>
      <c r="CF924" s="15" t="s">
        <v>7128</v>
      </c>
      <c r="CG924" s="15" t="s">
        <v>7128</v>
      </c>
      <c r="CH924" s="13" t="s">
        <v>7128</v>
      </c>
      <c r="CI924" s="13" t="s">
        <v>7128</v>
      </c>
      <c r="CJ924" s="13">
        <v>-12.539200000000001</v>
      </c>
      <c r="CK924" s="12">
        <f t="shared" si="28"/>
        <v>0.16610411975096043</v>
      </c>
      <c r="CL924" s="36" t="str">
        <f t="shared" si="29"/>
        <v>NA</v>
      </c>
      <c r="CM924" s="13">
        <v>78.8</v>
      </c>
      <c r="CN924" s="13">
        <v>10.6</v>
      </c>
      <c r="CO924" s="13">
        <v>68.3</v>
      </c>
      <c r="CP924" s="13">
        <v>106.8</v>
      </c>
      <c r="CQ924" s="13" t="s">
        <v>7128</v>
      </c>
      <c r="CR924" s="13" t="s">
        <v>7128</v>
      </c>
      <c r="CS924" s="13">
        <v>75.489999999999995</v>
      </c>
      <c r="CT924" s="13">
        <v>3.79</v>
      </c>
      <c r="CU924" s="13">
        <v>-44.699999999999996</v>
      </c>
      <c r="CV924" s="13">
        <v>3.79</v>
      </c>
      <c r="CW924" s="13">
        <v>-34.700000000000003</v>
      </c>
      <c r="CX924" s="12">
        <v>0.92136728091152054</v>
      </c>
      <c r="CY924" s="12">
        <v>-0.54419828158058026</v>
      </c>
      <c r="CZ924" s="15" t="s">
        <v>7128</v>
      </c>
      <c r="DA924" s="20"/>
      <c r="DB924" s="20"/>
    </row>
    <row r="925" spans="1:106" ht="24">
      <c r="A925" s="8" t="s">
        <v>6701</v>
      </c>
      <c r="B925" s="8" t="s">
        <v>6702</v>
      </c>
      <c r="C925" s="9" t="s">
        <v>7197</v>
      </c>
      <c r="D925" s="9" t="s">
        <v>7126</v>
      </c>
      <c r="E925" s="10" t="s">
        <v>7127</v>
      </c>
      <c r="F925" s="10" t="s">
        <v>7126</v>
      </c>
      <c r="G925" s="11">
        <v>0.65</v>
      </c>
      <c r="H925" s="11">
        <v>3.6256880733944952</v>
      </c>
      <c r="I925" s="12">
        <v>9.0499999999999997E-2</v>
      </c>
      <c r="J925" s="12">
        <v>0.3846247706422018</v>
      </c>
      <c r="K925" s="12">
        <v>4.7E-2</v>
      </c>
      <c r="L925" s="12">
        <v>0.10350000000000001</v>
      </c>
      <c r="M925" s="12">
        <v>6.8320350000000002E-2</v>
      </c>
      <c r="N925" s="12">
        <v>0.12502624120065789</v>
      </c>
      <c r="O925" s="12">
        <v>-1.3623406480795277</v>
      </c>
      <c r="P925" s="12">
        <v>-0.57732831678716323</v>
      </c>
      <c r="Q925" s="13">
        <v>1.0900000000000001</v>
      </c>
      <c r="R925" s="13">
        <v>0</v>
      </c>
      <c r="S925" s="13">
        <v>4.99</v>
      </c>
      <c r="T925" s="13">
        <v>4.99</v>
      </c>
      <c r="U925" s="13">
        <v>6.08</v>
      </c>
      <c r="V925" s="13">
        <v>-4.0000000000000001E-3</v>
      </c>
      <c r="W925" s="13">
        <v>6.0839999999999996</v>
      </c>
      <c r="X925" s="14">
        <v>-6.5789473684210525E-4</v>
      </c>
      <c r="Y925" s="15" t="s">
        <v>7128</v>
      </c>
      <c r="Z925" s="14" t="s">
        <v>7128</v>
      </c>
      <c r="AA925" s="14">
        <v>0.82072368421052633</v>
      </c>
      <c r="AB925" s="14" t="s">
        <v>7128</v>
      </c>
      <c r="AC925" s="14">
        <v>4.5779816513761462</v>
      </c>
      <c r="AD925" s="13">
        <v>0.10299999999999999</v>
      </c>
      <c r="AE925" s="15">
        <v>1.0264722222222222</v>
      </c>
      <c r="AF925" s="14" t="s">
        <v>7128</v>
      </c>
      <c r="AG925" s="14" t="s">
        <v>7128</v>
      </c>
      <c r="AH925" s="15">
        <v>0.31274131274131278</v>
      </c>
      <c r="AI925" s="5" t="s">
        <v>7128</v>
      </c>
      <c r="AJ925" s="15" t="s">
        <v>7128</v>
      </c>
      <c r="AK925" s="15" t="s">
        <v>7128</v>
      </c>
      <c r="AL925" s="15" t="s">
        <v>7128</v>
      </c>
      <c r="AM925" s="15" t="s">
        <v>7128</v>
      </c>
      <c r="AN925" s="15" t="s">
        <v>7128</v>
      </c>
      <c r="AO925" s="15" t="s">
        <v>7128</v>
      </c>
      <c r="AP925" s="15" t="s">
        <v>7128</v>
      </c>
      <c r="AQ925" s="15" t="s">
        <v>7128</v>
      </c>
      <c r="AR925" s="15">
        <v>1.2541743970315398</v>
      </c>
      <c r="AS925" s="15" t="s">
        <v>7128</v>
      </c>
      <c r="AT925" s="14" t="s">
        <v>7128</v>
      </c>
      <c r="AU925" s="14">
        <v>0</v>
      </c>
      <c r="AV925" s="12" t="s">
        <v>7128</v>
      </c>
      <c r="AW925" s="12" t="s">
        <v>7128</v>
      </c>
      <c r="AX925" s="12" t="s">
        <v>7128</v>
      </c>
      <c r="AY925" s="12" t="s">
        <v>7128</v>
      </c>
      <c r="AZ925" s="14" t="s">
        <v>7128</v>
      </c>
      <c r="BA925" s="14" t="s">
        <v>7128</v>
      </c>
      <c r="BB925" s="14">
        <v>-0.97771587743732591</v>
      </c>
      <c r="BC925" s="14">
        <v>-0.45230207558650531</v>
      </c>
      <c r="BD925" s="14" t="s">
        <v>7128</v>
      </c>
      <c r="BE925" s="14" t="s">
        <v>7128</v>
      </c>
      <c r="BF925" s="14">
        <v>0</v>
      </c>
      <c r="BG925" s="14">
        <v>0.52329999999999999</v>
      </c>
      <c r="BH925" s="13">
        <v>-7.02</v>
      </c>
      <c r="BI925" s="13">
        <v>-7.02</v>
      </c>
      <c r="BJ925" s="13">
        <v>-6.69</v>
      </c>
      <c r="BK925" s="13">
        <v>-6.69</v>
      </c>
      <c r="BL925" s="13">
        <v>0</v>
      </c>
      <c r="BM925" s="13">
        <v>0</v>
      </c>
      <c r="BN925" s="13">
        <v>0</v>
      </c>
      <c r="BO925" s="13">
        <v>0</v>
      </c>
      <c r="BP925" s="13">
        <v>-6.69</v>
      </c>
      <c r="BQ925" s="13">
        <v>0</v>
      </c>
      <c r="BR925" s="13">
        <v>0</v>
      </c>
      <c r="BS925" s="13">
        <v>0</v>
      </c>
      <c r="BT925" s="14" t="s">
        <v>7128</v>
      </c>
      <c r="BU925" s="13">
        <v>-6.69</v>
      </c>
      <c r="BV925" s="13">
        <v>-7.02</v>
      </c>
      <c r="BW925" s="13">
        <v>-7.02</v>
      </c>
      <c r="BX925" s="13">
        <v>7.18</v>
      </c>
      <c r="BY925" s="13">
        <v>14.791</v>
      </c>
      <c r="BZ925" s="13">
        <v>-0.14299999999999999</v>
      </c>
      <c r="CA925" s="13">
        <v>4.851</v>
      </c>
      <c r="CB925" s="13">
        <v>0</v>
      </c>
      <c r="CC925" s="15">
        <v>5.8999999999999997E-2</v>
      </c>
      <c r="CD925" s="15">
        <v>1</v>
      </c>
      <c r="CE925" s="15">
        <v>0.36</v>
      </c>
      <c r="CF925" s="15" t="s">
        <v>7128</v>
      </c>
      <c r="CG925" s="15" t="s">
        <v>7128</v>
      </c>
      <c r="CH925" s="13" t="s">
        <v>7128</v>
      </c>
      <c r="CI925" s="13" t="s">
        <v>7128</v>
      </c>
      <c r="CJ925" s="13">
        <v>0</v>
      </c>
      <c r="CK925" s="12">
        <f t="shared" si="28"/>
        <v>0</v>
      </c>
      <c r="CL925" s="36" t="str">
        <f t="shared" si="29"/>
        <v>NA</v>
      </c>
      <c r="CM925" s="13" t="s">
        <v>7128</v>
      </c>
      <c r="CN925" s="13" t="s">
        <v>7128</v>
      </c>
      <c r="CO925" s="13" t="s">
        <v>7128</v>
      </c>
      <c r="CP925" s="13" t="s">
        <v>7128</v>
      </c>
      <c r="CQ925" s="13" t="s">
        <v>7128</v>
      </c>
      <c r="CR925" s="13" t="s">
        <v>7128</v>
      </c>
      <c r="CS925" s="13" t="s">
        <v>7128</v>
      </c>
      <c r="CT925" s="13">
        <v>0</v>
      </c>
      <c r="CU925" s="13">
        <v>-6.69</v>
      </c>
      <c r="CV925" s="13">
        <v>4.851</v>
      </c>
      <c r="CW925" s="13">
        <v>0</v>
      </c>
      <c r="CX925" s="12">
        <v>-0.97771587743732591</v>
      </c>
      <c r="CY925" s="12">
        <v>-0.45230207558650531</v>
      </c>
      <c r="CZ925" s="15" t="s">
        <v>7128</v>
      </c>
      <c r="DA925" s="20"/>
      <c r="DB925" s="20"/>
    </row>
    <row r="926" spans="1:106">
      <c r="A926" s="8" t="s">
        <v>4327</v>
      </c>
      <c r="B926" s="8" t="s">
        <v>4328</v>
      </c>
      <c r="C926" s="9" t="s">
        <v>7191</v>
      </c>
      <c r="D926" s="9" t="s">
        <v>7126</v>
      </c>
      <c r="E926" s="10" t="s">
        <v>7127</v>
      </c>
      <c r="F926" s="10" t="s">
        <v>7126</v>
      </c>
      <c r="G926" s="11">
        <v>1.04</v>
      </c>
      <c r="H926" s="11">
        <v>1.4461732283464568</v>
      </c>
      <c r="I926" s="12">
        <v>9.0499999999999997E-2</v>
      </c>
      <c r="J926" s="12">
        <v>0.18737867716535433</v>
      </c>
      <c r="K926" s="12">
        <v>4.7E-2</v>
      </c>
      <c r="L926" s="12">
        <v>0.10350000000000001</v>
      </c>
      <c r="M926" s="12">
        <v>6.8320350000000002E-2</v>
      </c>
      <c r="N926" s="12">
        <v>0.15393987180067953</v>
      </c>
      <c r="O926" s="12">
        <v>-0.17666439145106863</v>
      </c>
      <c r="P926" s="12">
        <v>-0.14383035200286992</v>
      </c>
      <c r="Q926" s="13">
        <v>0.63500000000000001</v>
      </c>
      <c r="R926" s="13">
        <v>0</v>
      </c>
      <c r="S926" s="13">
        <v>0.248</v>
      </c>
      <c r="T926" s="13">
        <v>0.248</v>
      </c>
      <c r="U926" s="13">
        <v>0.88300000000000001</v>
      </c>
      <c r="V926" s="13">
        <v>0.11799999999999999</v>
      </c>
      <c r="W926" s="13">
        <v>0.76500000000000001</v>
      </c>
      <c r="X926" s="14">
        <v>0.13363533408833522</v>
      </c>
      <c r="Y926" s="15">
        <v>5.1975051975051978E-2</v>
      </c>
      <c r="Z926" s="14">
        <v>0.18674698795180722</v>
      </c>
      <c r="AA926" s="14">
        <v>0.28086070215175535</v>
      </c>
      <c r="AB926" s="14">
        <v>0.2296296296296296</v>
      </c>
      <c r="AC926" s="14">
        <v>0.3905511811023622</v>
      </c>
      <c r="AD926" s="13">
        <v>0.13200000000000001</v>
      </c>
      <c r="AE926" s="15">
        <v>0.3584722222222223</v>
      </c>
      <c r="AF926" s="14" t="s">
        <v>7128</v>
      </c>
      <c r="AG926" s="14" t="s">
        <v>7128</v>
      </c>
      <c r="AH926" s="15">
        <v>0.38356164383561647</v>
      </c>
      <c r="AI926" s="5">
        <v>0.5714285714285714</v>
      </c>
      <c r="AJ926" s="15">
        <v>52.916666666666664</v>
      </c>
      <c r="AK926" s="15">
        <v>52.916666666666664</v>
      </c>
      <c r="AL926" s="15" t="s">
        <v>7128</v>
      </c>
      <c r="AM926" s="15" t="s">
        <v>7128</v>
      </c>
      <c r="AN926" s="15">
        <v>0.58796296296296291</v>
      </c>
      <c r="AO926" s="15">
        <v>0.16754617414248021</v>
      </c>
      <c r="AP926" s="15">
        <v>63.75</v>
      </c>
      <c r="AQ926" s="15">
        <v>7.96875</v>
      </c>
      <c r="AR926" s="15">
        <v>0.63223140495867769</v>
      </c>
      <c r="AS926" s="15">
        <v>0.20184696569920846</v>
      </c>
      <c r="AT926" s="14">
        <v>0.33333333333333331</v>
      </c>
      <c r="AU926" s="14">
        <v>6.2992125984251968E-3</v>
      </c>
      <c r="AV926" s="12" t="s">
        <v>7128</v>
      </c>
      <c r="AW926" s="12" t="s">
        <v>7128</v>
      </c>
      <c r="AX926" s="12">
        <v>2.2200000000000001E-2</v>
      </c>
      <c r="AY926" s="12">
        <v>3.1600000000000003E-2</v>
      </c>
      <c r="AZ926" s="14" t="s">
        <v>7128</v>
      </c>
      <c r="BA926" s="14" t="s">
        <v>7128</v>
      </c>
      <c r="BB926" s="14">
        <v>1.0714285714285713E-2</v>
      </c>
      <c r="BC926" s="14">
        <v>1.0109519797809604E-2</v>
      </c>
      <c r="BD926" s="14">
        <v>3.1662269129287598E-3</v>
      </c>
      <c r="BE926" s="14">
        <v>3.1662269129287598E-3</v>
      </c>
      <c r="BF926" s="14">
        <v>0</v>
      </c>
      <c r="BG926" s="14">
        <v>4.0800000000000003E-2</v>
      </c>
      <c r="BH926" s="13">
        <v>1.2E-2</v>
      </c>
      <c r="BI926" s="13">
        <v>1.2E-2</v>
      </c>
      <c r="BJ926" s="13">
        <v>1.2E-2</v>
      </c>
      <c r="BK926" s="13">
        <v>1.2E-2</v>
      </c>
      <c r="BL926" s="13">
        <v>3.79</v>
      </c>
      <c r="BM926" s="13">
        <v>3.79</v>
      </c>
      <c r="BN926" s="13">
        <v>9.6000000000000002E-2</v>
      </c>
      <c r="BO926" s="13">
        <v>9.6000000000000002E-2</v>
      </c>
      <c r="BP926" s="13">
        <v>1.2E-2</v>
      </c>
      <c r="BQ926" s="13">
        <v>-0.15699999999999997</v>
      </c>
      <c r="BR926" s="13">
        <v>-4.3999999999999997E-2</v>
      </c>
      <c r="BS926" s="13">
        <v>5.7999999999999982E-2</v>
      </c>
      <c r="BT926" s="14">
        <v>1.1666666666666654</v>
      </c>
      <c r="BU926" s="13">
        <v>-1.9999999999999879E-3</v>
      </c>
      <c r="BV926" s="13">
        <v>0.15499999999999997</v>
      </c>
      <c r="BW926" s="13">
        <v>-1.9999999999999879E-3</v>
      </c>
      <c r="BX926" s="13">
        <v>1.1200000000000001</v>
      </c>
      <c r="BY926" s="13">
        <v>1.1870000000000001</v>
      </c>
      <c r="BZ926" s="13">
        <v>1.08</v>
      </c>
      <c r="CA926" s="13">
        <v>1.21</v>
      </c>
      <c r="CB926" s="13">
        <v>-4.0000000000000001E-3</v>
      </c>
      <c r="CC926" s="15">
        <v>3.5000000000000003E-2</v>
      </c>
      <c r="CD926" s="15">
        <v>0.32</v>
      </c>
      <c r="CE926" s="15">
        <v>0.36</v>
      </c>
      <c r="CF926" s="15">
        <v>1.3388939539374849</v>
      </c>
      <c r="CG926" s="15">
        <v>1.4548006711278714</v>
      </c>
      <c r="CH926" s="13">
        <v>4.0199999999999993E-2</v>
      </c>
      <c r="CI926" s="13">
        <v>-1.5500000000000005E-2</v>
      </c>
      <c r="CJ926" s="13">
        <v>-4.0000000000000001E-3</v>
      </c>
      <c r="CK926" s="12">
        <f t="shared" si="28"/>
        <v>2.5806451612903233E-2</v>
      </c>
      <c r="CL926" s="36">
        <f t="shared" si="29"/>
        <v>3.1322314049586777</v>
      </c>
      <c r="CM926" s="13" t="s">
        <v>7128</v>
      </c>
      <c r="CN926" s="13" t="s">
        <v>7128</v>
      </c>
      <c r="CO926" s="13">
        <v>1.2E-2</v>
      </c>
      <c r="CP926" s="13">
        <v>0.63500000000000001</v>
      </c>
      <c r="CQ926" s="13">
        <v>9.6000000000000002E-2</v>
      </c>
      <c r="CR926" s="13">
        <v>0.76500000000000001</v>
      </c>
      <c r="CS926" s="13">
        <v>0.15499999999999997</v>
      </c>
      <c r="CT926" s="13">
        <v>0</v>
      </c>
      <c r="CU926" s="13">
        <v>1.2E-2</v>
      </c>
      <c r="CV926" s="13">
        <v>1.21</v>
      </c>
      <c r="CW926" s="13">
        <v>9.6000000000000002E-2</v>
      </c>
      <c r="CX926" s="12">
        <v>1.0714285714285713E-2</v>
      </c>
      <c r="CY926" s="12">
        <v>1.0109519797809604E-2</v>
      </c>
      <c r="CZ926" s="15">
        <v>7.96875</v>
      </c>
      <c r="DA926" s="20"/>
      <c r="DB926" s="20"/>
    </row>
    <row r="927" spans="1:106">
      <c r="A927" s="8" t="s">
        <v>3245</v>
      </c>
      <c r="B927" s="8" t="s">
        <v>3246</v>
      </c>
      <c r="C927" s="9" t="s">
        <v>7155</v>
      </c>
      <c r="D927" s="9" t="s">
        <v>7126</v>
      </c>
      <c r="E927" s="10" t="s">
        <v>7127</v>
      </c>
      <c r="F927" s="10" t="s">
        <v>7126</v>
      </c>
      <c r="G927" s="11">
        <v>0.92</v>
      </c>
      <c r="H927" s="11">
        <v>0.92396299594431852</v>
      </c>
      <c r="I927" s="12">
        <v>9.0499999999999997E-2</v>
      </c>
      <c r="J927" s="12">
        <v>0.14011865113296082</v>
      </c>
      <c r="K927" s="12">
        <v>4.7E-2</v>
      </c>
      <c r="L927" s="12">
        <v>0.10350000000000001</v>
      </c>
      <c r="M927" s="12">
        <v>6.8320350000000002E-2</v>
      </c>
      <c r="N927" s="12">
        <v>0.13969317971883957</v>
      </c>
      <c r="O927" s="12">
        <v>5.8919810405500705E-2</v>
      </c>
      <c r="P927" s="12">
        <v>0.26315037105191807</v>
      </c>
      <c r="Q927" s="13">
        <v>67.099999999999994</v>
      </c>
      <c r="R927" s="13">
        <v>0</v>
      </c>
      <c r="S927" s="13">
        <v>0.4</v>
      </c>
      <c r="T927" s="13">
        <v>0.4</v>
      </c>
      <c r="U927" s="13">
        <v>67.5</v>
      </c>
      <c r="V927" s="13">
        <v>1.6</v>
      </c>
      <c r="W927" s="13">
        <v>65.900000000000006</v>
      </c>
      <c r="X927" s="14">
        <v>2.3703703703703706E-2</v>
      </c>
      <c r="Y927" s="15">
        <v>0.80142475512021372</v>
      </c>
      <c r="Z927" s="14">
        <v>2.9629629629629631E-2</v>
      </c>
      <c r="AA927" s="14">
        <v>5.9259259259259265E-3</v>
      </c>
      <c r="AB927" s="14">
        <v>3.053435114503817E-2</v>
      </c>
      <c r="AC927" s="14">
        <v>5.961251862891208E-3</v>
      </c>
      <c r="AD927" s="13">
        <v>0.59699999999999998</v>
      </c>
      <c r="AE927" s="15">
        <v>2.2782500000000003</v>
      </c>
      <c r="AF927" s="14">
        <v>0.16733200530681511</v>
      </c>
      <c r="AG927" s="14">
        <v>0.80946857567171804</v>
      </c>
      <c r="AH927" s="15">
        <v>0.7484276729559749</v>
      </c>
      <c r="AI927" s="5">
        <v>49.230769230769234</v>
      </c>
      <c r="AJ927" s="15">
        <v>32.415458937198068</v>
      </c>
      <c r="AK927" s="15">
        <v>32.415458937198068</v>
      </c>
      <c r="AL927" s="15">
        <v>31.421052631578945</v>
      </c>
      <c r="AM927" s="15">
        <v>1.1177744461102781</v>
      </c>
      <c r="AN927" s="15">
        <v>5.122137404580152</v>
      </c>
      <c r="AO927" s="15">
        <v>4.1165644171779139</v>
      </c>
      <c r="AP927" s="15">
        <v>25.7421875</v>
      </c>
      <c r="AQ927" s="15">
        <v>25.346153846153847</v>
      </c>
      <c r="AR927" s="15">
        <v>6.0359040117237592</v>
      </c>
      <c r="AS927" s="15">
        <v>4.0429447852760738</v>
      </c>
      <c r="AT927" s="14">
        <v>0.1085024154589372</v>
      </c>
      <c r="AU927" s="14">
        <v>3.3472429210134129E-3</v>
      </c>
      <c r="AV927" s="12">
        <v>0.29100000000000004</v>
      </c>
      <c r="AW927" s="12">
        <v>0.29799999999999999</v>
      </c>
      <c r="AX927" s="12">
        <v>8.4399999999999989E-2</v>
      </c>
      <c r="AY927" s="12">
        <v>0.374</v>
      </c>
      <c r="AZ927" s="14">
        <v>0.28999999999999998</v>
      </c>
      <c r="BA927" s="14">
        <v>0.125</v>
      </c>
      <c r="BB927" s="14">
        <v>0.19903846153846153</v>
      </c>
      <c r="BC927" s="14">
        <v>0.40284355077075762</v>
      </c>
      <c r="BD927" s="14">
        <v>0.12699386503067484</v>
      </c>
      <c r="BE927" s="14">
        <v>0.15705521472392639</v>
      </c>
      <c r="BF927" s="14">
        <v>0.27739938080495358</v>
      </c>
      <c r="BG927" s="14">
        <v>3.56E-2</v>
      </c>
      <c r="BH927" s="13">
        <v>2.0699999999999998</v>
      </c>
      <c r="BI927" s="13">
        <v>2.0699999999999998</v>
      </c>
      <c r="BJ927" s="13">
        <v>2.56</v>
      </c>
      <c r="BK927" s="13">
        <v>2.56</v>
      </c>
      <c r="BL927" s="13">
        <v>16.3</v>
      </c>
      <c r="BM927" s="13">
        <v>16.3</v>
      </c>
      <c r="BN927" s="13">
        <v>2.6</v>
      </c>
      <c r="BO927" s="13">
        <v>2.6</v>
      </c>
      <c r="BP927" s="13">
        <v>1.8498575851393191</v>
      </c>
      <c r="BQ927" s="13">
        <v>0</v>
      </c>
      <c r="BR927" s="13">
        <v>0</v>
      </c>
      <c r="BS927" s="13">
        <v>-0.08</v>
      </c>
      <c r="BT927" s="14">
        <v>-4.324657240788346E-2</v>
      </c>
      <c r="BU927" s="13">
        <v>1.9298575851393192</v>
      </c>
      <c r="BV927" s="13">
        <v>2.15</v>
      </c>
      <c r="BW927" s="13">
        <v>2.15</v>
      </c>
      <c r="BX927" s="13">
        <v>10.4</v>
      </c>
      <c r="BY927" s="13">
        <v>4.5920000000000005</v>
      </c>
      <c r="BZ927" s="13">
        <v>13.1</v>
      </c>
      <c r="CA927" s="13">
        <v>10.918000000000001</v>
      </c>
      <c r="CB927" s="13">
        <v>-0.22459999999999999</v>
      </c>
      <c r="CC927" s="15">
        <v>0.90300000000000002</v>
      </c>
      <c r="CD927" s="15">
        <v>0.65200000000000002</v>
      </c>
      <c r="CE927" s="15">
        <v>0.36</v>
      </c>
      <c r="CF927" s="15" t="s">
        <v>7128</v>
      </c>
      <c r="CG927" s="15" t="s">
        <v>7128</v>
      </c>
      <c r="CH927" s="13" t="s">
        <v>7128</v>
      </c>
      <c r="CI927" s="13" t="s">
        <v>7128</v>
      </c>
      <c r="CJ927" s="13">
        <v>-0.22459999999999999</v>
      </c>
      <c r="CK927" s="12">
        <f t="shared" si="28"/>
        <v>0.10446511627906976</v>
      </c>
      <c r="CL927" s="36">
        <f t="shared" si="29"/>
        <v>1.4929474262685474</v>
      </c>
      <c r="CM927" s="13">
        <v>3.23</v>
      </c>
      <c r="CN927" s="13">
        <v>0.89600000000000002</v>
      </c>
      <c r="CO927" s="13">
        <v>2.0699999999999998</v>
      </c>
      <c r="CP927" s="13">
        <v>67.099999999999994</v>
      </c>
      <c r="CQ927" s="13">
        <v>2.6</v>
      </c>
      <c r="CR927" s="13">
        <v>65.900000000000006</v>
      </c>
      <c r="CS927" s="13">
        <v>2.15</v>
      </c>
      <c r="CT927" s="13">
        <v>0</v>
      </c>
      <c r="CU927" s="13">
        <v>2.56</v>
      </c>
      <c r="CV927" s="13">
        <v>10.918000000000001</v>
      </c>
      <c r="CW927" s="13">
        <v>2.6</v>
      </c>
      <c r="CX927" s="12">
        <v>0.19903846153846153</v>
      </c>
      <c r="CY927" s="12">
        <v>0.40284355077075762</v>
      </c>
      <c r="CZ927" s="15">
        <v>25.346153846153847</v>
      </c>
      <c r="DA927" s="20"/>
      <c r="DB927" s="20"/>
    </row>
    <row r="928" spans="1:106">
      <c r="A928" s="8" t="s">
        <v>731</v>
      </c>
      <c r="B928" s="8" t="s">
        <v>732</v>
      </c>
      <c r="C928" s="9" t="s">
        <v>7147</v>
      </c>
      <c r="D928" s="9" t="s">
        <v>7126</v>
      </c>
      <c r="E928" s="10" t="s">
        <v>7127</v>
      </c>
      <c r="F928" s="10" t="s">
        <v>7126</v>
      </c>
      <c r="G928" s="11">
        <v>0.99</v>
      </c>
      <c r="H928" s="11">
        <v>1.0148732701451684</v>
      </c>
      <c r="I928" s="12">
        <v>9.0499999999999997E-2</v>
      </c>
      <c r="J928" s="12">
        <v>0.14834603094813772</v>
      </c>
      <c r="K928" s="12">
        <v>3.2000000000000001E-2</v>
      </c>
      <c r="L928" s="12">
        <v>8.8499999999999995E-2</v>
      </c>
      <c r="M928" s="12">
        <v>5.8418850000000001E-2</v>
      </c>
      <c r="N928" s="12">
        <v>0.14545113438415549</v>
      </c>
      <c r="O928" s="12">
        <v>2.4386179806886732E-2</v>
      </c>
      <c r="P928" s="12">
        <v>-1.2559396526630073E-2</v>
      </c>
      <c r="Q928" s="13">
        <v>610.29999999999995</v>
      </c>
      <c r="R928" s="13">
        <v>0</v>
      </c>
      <c r="S928" s="13">
        <v>20.3</v>
      </c>
      <c r="T928" s="13">
        <v>20.3</v>
      </c>
      <c r="U928" s="13">
        <v>630.59999999999991</v>
      </c>
      <c r="V928" s="13">
        <v>22.1</v>
      </c>
      <c r="W928" s="13">
        <v>608.49999999999989</v>
      </c>
      <c r="X928" s="14">
        <v>3.5045987947986051E-2</v>
      </c>
      <c r="Y928" s="15">
        <v>7.8482668410725959E-2</v>
      </c>
      <c r="Z928" s="14">
        <v>9.1194968553459113E-2</v>
      </c>
      <c r="AA928" s="14">
        <v>3.219156359023153E-2</v>
      </c>
      <c r="AB928" s="14">
        <v>0.10034602076124567</v>
      </c>
      <c r="AC928" s="14">
        <v>3.3262330001638543E-2</v>
      </c>
      <c r="AD928" s="13">
        <v>3.99</v>
      </c>
      <c r="AE928" s="15">
        <v>1.2478888888888893</v>
      </c>
      <c r="AF928" s="14">
        <v>0.11401754250991379</v>
      </c>
      <c r="AG928" s="14">
        <v>0.44861517687554547</v>
      </c>
      <c r="AH928" s="15">
        <v>0.23994811932555121</v>
      </c>
      <c r="AI928" s="5">
        <v>16.811594202898551</v>
      </c>
      <c r="AJ928" s="15">
        <v>19.191823899371066</v>
      </c>
      <c r="AK928" s="15">
        <v>19.191823899371066</v>
      </c>
      <c r="AL928" s="15">
        <v>16.764705882352942</v>
      </c>
      <c r="AM928" s="15">
        <v>1.2224091655650362</v>
      </c>
      <c r="AN928" s="15">
        <v>3.0168067226890751</v>
      </c>
      <c r="AO928" s="15">
        <v>1.5576824910668707</v>
      </c>
      <c r="AP928" s="15">
        <v>17.485632183908045</v>
      </c>
      <c r="AQ928" s="15">
        <v>13.892694063926939</v>
      </c>
      <c r="AR928" s="15">
        <v>3.0349127182044877</v>
      </c>
      <c r="AS928" s="15">
        <v>1.5530883103624296</v>
      </c>
      <c r="AT928" s="14">
        <v>0.1229559748427673</v>
      </c>
      <c r="AU928" s="14">
        <v>6.406685236768803E-3</v>
      </c>
      <c r="AV928" s="12">
        <v>0.26500000000000001</v>
      </c>
      <c r="AW928" s="12">
        <v>0.28100000000000003</v>
      </c>
      <c r="AX928" s="12">
        <v>5.8700000000000002E-2</v>
      </c>
      <c r="AY928" s="12">
        <v>8.6300000000000002E-2</v>
      </c>
      <c r="AZ928" s="14">
        <v>0.157</v>
      </c>
      <c r="BA928" s="14">
        <v>0.13699999999999998</v>
      </c>
      <c r="BB928" s="14">
        <v>0.17273221075502446</v>
      </c>
      <c r="BC928" s="14">
        <v>0.13289173785752542</v>
      </c>
      <c r="BD928" s="14">
        <v>8.1163859111791734E-2</v>
      </c>
      <c r="BE928" s="14">
        <v>8.8820826952526785E-2</v>
      </c>
      <c r="BF928" s="14">
        <v>0.24465558194774348</v>
      </c>
      <c r="BG928" s="14">
        <v>0.17800000000000002</v>
      </c>
      <c r="BH928" s="13">
        <v>31.8</v>
      </c>
      <c r="BI928" s="13">
        <v>31.8</v>
      </c>
      <c r="BJ928" s="13">
        <v>34.799999999999997</v>
      </c>
      <c r="BK928" s="13">
        <v>34.799999999999997</v>
      </c>
      <c r="BL928" s="13">
        <v>391.8</v>
      </c>
      <c r="BM928" s="13">
        <v>391.8</v>
      </c>
      <c r="BN928" s="13">
        <v>43.8</v>
      </c>
      <c r="BO928" s="13">
        <v>43.8</v>
      </c>
      <c r="BP928" s="13">
        <v>26.285985748218526</v>
      </c>
      <c r="BQ928" s="13">
        <v>3.2450000000000001</v>
      </c>
      <c r="BR928" s="13">
        <v>7.7199999999999989</v>
      </c>
      <c r="BS928" s="13">
        <v>-3.8500000000000005</v>
      </c>
      <c r="BT928" s="14">
        <v>0.14722674040338316</v>
      </c>
      <c r="BU928" s="13">
        <v>22.415985748218528</v>
      </c>
      <c r="BV928" s="13">
        <v>24.684999999999999</v>
      </c>
      <c r="BW928" s="13">
        <v>27.93</v>
      </c>
      <c r="BX928" s="13">
        <v>184.1</v>
      </c>
      <c r="BY928" s="13">
        <v>197.79999999999998</v>
      </c>
      <c r="BZ928" s="13">
        <v>202.3</v>
      </c>
      <c r="CA928" s="13">
        <v>200.50000000000003</v>
      </c>
      <c r="CB928" s="13">
        <v>-3.91</v>
      </c>
      <c r="CC928" s="15">
        <v>0.34100000000000003</v>
      </c>
      <c r="CD928" s="15">
        <v>0.66900000000000004</v>
      </c>
      <c r="CE928" s="15">
        <v>0.36</v>
      </c>
      <c r="CF928" s="15">
        <v>0.48295876278233502</v>
      </c>
      <c r="CG928" s="15">
        <v>0.61416791918233637</v>
      </c>
      <c r="CH928" s="13">
        <v>22.184999999999999</v>
      </c>
      <c r="CI928" s="13">
        <v>15.394</v>
      </c>
      <c r="CJ928" s="13">
        <v>-3.91</v>
      </c>
      <c r="CK928" s="12">
        <f t="shared" si="28"/>
        <v>0.15839578691513065</v>
      </c>
      <c r="CL928" s="36">
        <f t="shared" si="29"/>
        <v>1.9541147132169574</v>
      </c>
      <c r="CM928" s="13">
        <v>42.1</v>
      </c>
      <c r="CN928" s="13">
        <v>10.3</v>
      </c>
      <c r="CO928" s="13">
        <v>31.8</v>
      </c>
      <c r="CP928" s="13">
        <v>610.29999999999995</v>
      </c>
      <c r="CQ928" s="13">
        <v>43.8</v>
      </c>
      <c r="CR928" s="13">
        <v>608.49999999999989</v>
      </c>
      <c r="CS928" s="13">
        <v>24.684999999999999</v>
      </c>
      <c r="CT928" s="13">
        <v>0</v>
      </c>
      <c r="CU928" s="13">
        <v>34.799999999999997</v>
      </c>
      <c r="CV928" s="13">
        <v>200.50000000000003</v>
      </c>
      <c r="CW928" s="13">
        <v>43.8</v>
      </c>
      <c r="CX928" s="12">
        <v>0.17273221075502446</v>
      </c>
      <c r="CY928" s="12">
        <v>0.13289173785752542</v>
      </c>
      <c r="CZ928" s="15">
        <v>13.892694063926939</v>
      </c>
      <c r="DA928" s="20"/>
      <c r="DB928" s="20"/>
    </row>
    <row r="929" spans="1:106">
      <c r="A929" s="8" t="s">
        <v>721</v>
      </c>
      <c r="B929" s="8" t="s">
        <v>722</v>
      </c>
      <c r="C929" s="9" t="s">
        <v>7161</v>
      </c>
      <c r="D929" s="9" t="s">
        <v>7126</v>
      </c>
      <c r="E929" s="10" t="s">
        <v>7127</v>
      </c>
      <c r="F929" s="10" t="s">
        <v>7126</v>
      </c>
      <c r="G929" s="11">
        <v>0.75</v>
      </c>
      <c r="H929" s="11">
        <v>0.82800465726782346</v>
      </c>
      <c r="I929" s="12">
        <v>9.0499999999999997E-2</v>
      </c>
      <c r="J929" s="12">
        <v>0.13143442148273801</v>
      </c>
      <c r="K929" s="12">
        <v>3.2000000000000001E-2</v>
      </c>
      <c r="L929" s="12">
        <v>8.8499999999999995E-2</v>
      </c>
      <c r="M929" s="12">
        <v>5.8418850000000001E-2</v>
      </c>
      <c r="N929" s="12">
        <v>0.12050304048428599</v>
      </c>
      <c r="O929" s="12">
        <v>-7.346780539776078E-2</v>
      </c>
      <c r="P929" s="12">
        <v>-6.1531161586345182E-2</v>
      </c>
      <c r="Q929" s="13">
        <v>533.29999999999995</v>
      </c>
      <c r="R929" s="13">
        <v>0</v>
      </c>
      <c r="S929" s="13">
        <v>93.9</v>
      </c>
      <c r="T929" s="13">
        <v>93.9</v>
      </c>
      <c r="U929" s="13">
        <v>627.19999999999993</v>
      </c>
      <c r="V929" s="13">
        <v>1.97</v>
      </c>
      <c r="W929" s="13">
        <v>625.2299999999999</v>
      </c>
      <c r="X929" s="14">
        <v>3.1409438775510208E-3</v>
      </c>
      <c r="Y929" s="15">
        <v>6.4464141821112014E-2</v>
      </c>
      <c r="Z929" s="14">
        <v>0.427012278308322</v>
      </c>
      <c r="AA929" s="14">
        <v>0.14971301020408165</v>
      </c>
      <c r="AB929" s="14">
        <v>0.74523809523809526</v>
      </c>
      <c r="AC929" s="14">
        <v>0.17607350459403714</v>
      </c>
      <c r="AD929" s="13">
        <v>4.3</v>
      </c>
      <c r="AE929" s="15">
        <v>1.5990555555555557</v>
      </c>
      <c r="AF929" s="14">
        <v>0.17606816861659008</v>
      </c>
      <c r="AG929" s="14">
        <v>0.433638860447634</v>
      </c>
      <c r="AH929" s="15">
        <v>0.16899892357373519</v>
      </c>
      <c r="AI929" s="5">
        <v>2.5836820083682008</v>
      </c>
      <c r="AJ929" s="15">
        <v>69.803664921465966</v>
      </c>
      <c r="AK929" s="15">
        <v>69.803664921465966</v>
      </c>
      <c r="AL929" s="15">
        <v>16.862745098039216</v>
      </c>
      <c r="AM929" s="15" t="s">
        <v>7128</v>
      </c>
      <c r="AN929" s="15">
        <v>4.2325396825396826</v>
      </c>
      <c r="AO929" s="15">
        <v>1.3597654258031615</v>
      </c>
      <c r="AP929" s="15">
        <v>25.312955465587041</v>
      </c>
      <c r="AQ929" s="15">
        <v>18.018155619596538</v>
      </c>
      <c r="AR929" s="15">
        <v>2.868948745009865</v>
      </c>
      <c r="AS929" s="15">
        <v>1.5941611422743496</v>
      </c>
      <c r="AT929" s="14">
        <v>0.51979057591623035</v>
      </c>
      <c r="AU929" s="14">
        <v>7.4464654040877565E-3</v>
      </c>
      <c r="AV929" s="12">
        <v>-0.14000000000000001</v>
      </c>
      <c r="AW929" s="12">
        <v>-0.184</v>
      </c>
      <c r="AX929" s="12">
        <v>5.2999999999999999E-2</v>
      </c>
      <c r="AY929" s="12">
        <v>0.107</v>
      </c>
      <c r="AZ929" s="14" t="s">
        <v>7128</v>
      </c>
      <c r="BA929" s="14">
        <v>4.6300000000000001E-2</v>
      </c>
      <c r="BB929" s="14">
        <v>5.7966616084977232E-2</v>
      </c>
      <c r="BC929" s="14">
        <v>5.897187889794081E-2</v>
      </c>
      <c r="BD929" s="14">
        <v>1.9479857215706272E-2</v>
      </c>
      <c r="BE929" s="14">
        <v>6.297807241203468E-2</v>
      </c>
      <c r="BF929" s="14">
        <v>0.40930232558139534</v>
      </c>
      <c r="BG929" s="14">
        <v>0.1115</v>
      </c>
      <c r="BH929" s="13">
        <v>7.64</v>
      </c>
      <c r="BI929" s="13">
        <v>7.64</v>
      </c>
      <c r="BJ929" s="13">
        <v>24.7</v>
      </c>
      <c r="BK929" s="13">
        <v>24.7</v>
      </c>
      <c r="BL929" s="13">
        <v>392.2</v>
      </c>
      <c r="BM929" s="13">
        <v>392.2</v>
      </c>
      <c r="BN929" s="13">
        <v>34.700000000000003</v>
      </c>
      <c r="BO929" s="13">
        <v>34.700000000000003</v>
      </c>
      <c r="BP929" s="13">
        <v>14.590232558139535</v>
      </c>
      <c r="BQ929" s="13">
        <v>0</v>
      </c>
      <c r="BR929" s="13">
        <v>0</v>
      </c>
      <c r="BS929" s="13">
        <v>-9.39</v>
      </c>
      <c r="BT929" s="14">
        <v>-0.64358124262807237</v>
      </c>
      <c r="BU929" s="13">
        <v>23.980232558139534</v>
      </c>
      <c r="BV929" s="13">
        <v>17.03</v>
      </c>
      <c r="BW929" s="13">
        <v>17.03</v>
      </c>
      <c r="BX929" s="13">
        <v>131.80000000000001</v>
      </c>
      <c r="BY929" s="13">
        <v>247.41</v>
      </c>
      <c r="BZ929" s="13">
        <v>126</v>
      </c>
      <c r="CA929" s="13">
        <v>217.93</v>
      </c>
      <c r="CB929" s="13">
        <v>-3.9712000000000001</v>
      </c>
      <c r="CC929" s="15">
        <v>0.50900000000000001</v>
      </c>
      <c r="CD929" s="15">
        <v>0.71099999999999997</v>
      </c>
      <c r="CE929" s="15">
        <v>0.36</v>
      </c>
      <c r="CF929" s="15">
        <v>0.44981155777768078</v>
      </c>
      <c r="CG929" s="15">
        <v>0.67956775761648602</v>
      </c>
      <c r="CH929" s="13">
        <v>36.78</v>
      </c>
      <c r="CI929" s="13">
        <v>16.783000000000001</v>
      </c>
      <c r="CJ929" s="13">
        <v>-3.9712000000000001</v>
      </c>
      <c r="CK929" s="12">
        <f t="shared" si="28"/>
        <v>0.23318849089841456</v>
      </c>
      <c r="CL929" s="36">
        <f t="shared" si="29"/>
        <v>1.7996604414261459</v>
      </c>
      <c r="CM929" s="13">
        <v>12.9</v>
      </c>
      <c r="CN929" s="13">
        <v>5.28</v>
      </c>
      <c r="CO929" s="13">
        <v>7.64</v>
      </c>
      <c r="CP929" s="13">
        <v>533.29999999999995</v>
      </c>
      <c r="CQ929" s="13">
        <v>34.700000000000003</v>
      </c>
      <c r="CR929" s="13">
        <v>625.2299999999999</v>
      </c>
      <c r="CS929" s="13">
        <v>17.03</v>
      </c>
      <c r="CT929" s="13">
        <v>0</v>
      </c>
      <c r="CU929" s="13">
        <v>24.7</v>
      </c>
      <c r="CV929" s="13">
        <v>217.93</v>
      </c>
      <c r="CW929" s="13">
        <v>34.700000000000003</v>
      </c>
      <c r="CX929" s="12">
        <v>5.7966616084977232E-2</v>
      </c>
      <c r="CY929" s="12">
        <v>5.897187889794081E-2</v>
      </c>
      <c r="CZ929" s="15">
        <v>18.018155619596538</v>
      </c>
      <c r="DA929" s="20"/>
      <c r="DB929" s="20"/>
    </row>
    <row r="930" spans="1:106" ht="24">
      <c r="A930" s="8" t="s">
        <v>6549</v>
      </c>
      <c r="B930" s="8" t="s">
        <v>6550</v>
      </c>
      <c r="C930" s="9" t="s">
        <v>7141</v>
      </c>
      <c r="D930" s="9" t="s">
        <v>7126</v>
      </c>
      <c r="E930" s="10" t="s">
        <v>7127</v>
      </c>
      <c r="F930" s="10" t="s">
        <v>7126</v>
      </c>
      <c r="G930" s="11">
        <v>0.73</v>
      </c>
      <c r="H930" s="11">
        <v>0.73</v>
      </c>
      <c r="I930" s="12">
        <v>9.0499999999999997E-2</v>
      </c>
      <c r="J930" s="12">
        <v>0.12256500000000001</v>
      </c>
      <c r="K930" s="12">
        <v>4.7E-2</v>
      </c>
      <c r="L930" s="12">
        <v>0.10350000000000001</v>
      </c>
      <c r="M930" s="12">
        <v>6.8320350000000002E-2</v>
      </c>
      <c r="N930" s="12">
        <v>0.12256500000000001</v>
      </c>
      <c r="O930" s="12">
        <v>-0.32294093984962402</v>
      </c>
      <c r="P930" s="12">
        <v>-0.16371538178409767</v>
      </c>
      <c r="Q930" s="13">
        <v>2.6</v>
      </c>
      <c r="R930" s="13">
        <v>0</v>
      </c>
      <c r="S930" s="13">
        <v>0</v>
      </c>
      <c r="T930" s="13">
        <v>0</v>
      </c>
      <c r="U930" s="13">
        <v>2.6</v>
      </c>
      <c r="V930" s="13">
        <v>0</v>
      </c>
      <c r="W930" s="13">
        <v>2.6</v>
      </c>
      <c r="X930" s="14">
        <v>0</v>
      </c>
      <c r="Y930" s="15">
        <v>4.9800796812749003E-3</v>
      </c>
      <c r="Z930" s="14" t="s">
        <v>7128</v>
      </c>
      <c r="AA930" s="14">
        <v>0</v>
      </c>
      <c r="AB930" s="14" t="s">
        <v>7128</v>
      </c>
      <c r="AC930" s="14">
        <v>0</v>
      </c>
      <c r="AD930" s="13">
        <v>5.1999999999999998E-2</v>
      </c>
      <c r="AE930" s="15">
        <v>0.54727777777777786</v>
      </c>
      <c r="AF930" s="14" t="s">
        <v>7128</v>
      </c>
      <c r="AG930" s="14" t="s">
        <v>7128</v>
      </c>
      <c r="AH930" s="15">
        <v>0.38775510204081631</v>
      </c>
      <c r="AI930" s="5" t="s">
        <v>7128</v>
      </c>
      <c r="AJ930" s="15" t="s">
        <v>7128</v>
      </c>
      <c r="AK930" s="15" t="s">
        <v>7128</v>
      </c>
      <c r="AL930" s="15" t="s">
        <v>7128</v>
      </c>
      <c r="AM930" s="15" t="s">
        <v>7128</v>
      </c>
      <c r="AN930" s="15" t="s">
        <v>7128</v>
      </c>
      <c r="AO930" s="15" t="s">
        <v>7128</v>
      </c>
      <c r="AP930" s="15" t="s">
        <v>7128</v>
      </c>
      <c r="AQ930" s="15" t="s">
        <v>7128</v>
      </c>
      <c r="AR930" s="15" t="s">
        <v>7128</v>
      </c>
      <c r="AS930" s="15" t="s">
        <v>7128</v>
      </c>
      <c r="AT930" s="14" t="s">
        <v>7128</v>
      </c>
      <c r="AU930" s="14">
        <v>0</v>
      </c>
      <c r="AV930" s="12" t="s">
        <v>7128</v>
      </c>
      <c r="AW930" s="12" t="s">
        <v>7128</v>
      </c>
      <c r="AX930" s="12" t="s">
        <v>7128</v>
      </c>
      <c r="AY930" s="12" t="s">
        <v>7128</v>
      </c>
      <c r="AZ930" s="14" t="s">
        <v>7128</v>
      </c>
      <c r="BA930" s="14" t="s">
        <v>7128</v>
      </c>
      <c r="BB930" s="14">
        <v>-0.20037593984962404</v>
      </c>
      <c r="BC930" s="14">
        <v>-4.1150381784097669E-2</v>
      </c>
      <c r="BD930" s="14" t="s">
        <v>7128</v>
      </c>
      <c r="BE930" s="14" t="s">
        <v>7128</v>
      </c>
      <c r="BF930" s="14">
        <v>0</v>
      </c>
      <c r="BG930" s="14" t="s">
        <v>7128</v>
      </c>
      <c r="BH930" s="13">
        <v>-5.33</v>
      </c>
      <c r="BI930" s="13">
        <v>-5.33</v>
      </c>
      <c r="BJ930" s="13">
        <v>-2.7</v>
      </c>
      <c r="BK930" s="13">
        <v>-2.7</v>
      </c>
      <c r="BL930" s="13">
        <v>0</v>
      </c>
      <c r="BM930" s="13">
        <v>0</v>
      </c>
      <c r="BN930" s="13">
        <v>-1.4</v>
      </c>
      <c r="BO930" s="13">
        <v>-1.4</v>
      </c>
      <c r="BP930" s="13">
        <v>-2.7</v>
      </c>
      <c r="BQ930" s="13">
        <v>0</v>
      </c>
      <c r="BR930" s="13">
        <v>0</v>
      </c>
      <c r="BS930" s="13">
        <v>-1.62</v>
      </c>
      <c r="BT930" s="14" t="s">
        <v>7128</v>
      </c>
      <c r="BU930" s="13">
        <v>-1.08</v>
      </c>
      <c r="BV930" s="13">
        <v>-3.71</v>
      </c>
      <c r="BW930" s="13">
        <v>-3.71</v>
      </c>
      <c r="BX930" s="13">
        <v>26.6</v>
      </c>
      <c r="BY930" s="13">
        <v>65.613</v>
      </c>
      <c r="BZ930" s="13">
        <v>0</v>
      </c>
      <c r="CA930" s="13">
        <v>0</v>
      </c>
      <c r="CB930" s="13">
        <v>0</v>
      </c>
      <c r="CC930" s="15">
        <v>-3.2000000000000001E-2</v>
      </c>
      <c r="CD930" s="15">
        <v>0.66200000000000003</v>
      </c>
      <c r="CE930" s="15">
        <v>0.36</v>
      </c>
      <c r="CF930" s="15" t="s">
        <v>7128</v>
      </c>
      <c r="CG930" s="15" t="s">
        <v>7128</v>
      </c>
      <c r="CH930" s="13" t="s">
        <v>7128</v>
      </c>
      <c r="CI930" s="13" t="s">
        <v>7128</v>
      </c>
      <c r="CJ930" s="13">
        <v>0</v>
      </c>
      <c r="CK930" s="12">
        <f t="shared" si="28"/>
        <v>0</v>
      </c>
      <c r="CL930" s="36" t="str">
        <f t="shared" si="29"/>
        <v>NA</v>
      </c>
      <c r="CM930" s="13" t="s">
        <v>7128</v>
      </c>
      <c r="CN930" s="13" t="s">
        <v>7128</v>
      </c>
      <c r="CO930" s="13" t="s">
        <v>7128</v>
      </c>
      <c r="CP930" s="13" t="s">
        <v>7128</v>
      </c>
      <c r="CQ930" s="13" t="s">
        <v>7128</v>
      </c>
      <c r="CR930" s="13" t="s">
        <v>7128</v>
      </c>
      <c r="CS930" s="13" t="s">
        <v>7128</v>
      </c>
      <c r="CT930" s="13">
        <v>0</v>
      </c>
      <c r="CU930" s="13">
        <v>-2.7</v>
      </c>
      <c r="CV930" s="13">
        <v>0</v>
      </c>
      <c r="CW930" s="13">
        <v>-1.4</v>
      </c>
      <c r="CX930" s="12">
        <v>-0.20037593984962404</v>
      </c>
      <c r="CY930" s="12">
        <v>-4.1150381784097669E-2</v>
      </c>
      <c r="CZ930" s="15" t="s">
        <v>7128</v>
      </c>
      <c r="DA930" s="20"/>
      <c r="DB930" s="20"/>
    </row>
    <row r="931" spans="1:106" ht="24">
      <c r="A931" s="8" t="s">
        <v>4303</v>
      </c>
      <c r="B931" s="8" t="s">
        <v>4304</v>
      </c>
      <c r="C931" s="9" t="s">
        <v>7178</v>
      </c>
      <c r="D931" s="9" t="s">
        <v>7126</v>
      </c>
      <c r="E931" s="10" t="s">
        <v>7127</v>
      </c>
      <c r="F931" s="10" t="s">
        <v>7126</v>
      </c>
      <c r="G931" s="11">
        <v>1.1000000000000001</v>
      </c>
      <c r="H931" s="11">
        <v>1.3041525423728813</v>
      </c>
      <c r="I931" s="12">
        <v>9.0499999999999997E-2</v>
      </c>
      <c r="J931" s="12">
        <v>0.17452580508474574</v>
      </c>
      <c r="K931" s="12">
        <v>4.7E-2</v>
      </c>
      <c r="L931" s="12">
        <v>0.10350000000000001</v>
      </c>
      <c r="M931" s="12">
        <v>6.8320350000000002E-2</v>
      </c>
      <c r="N931" s="12">
        <v>0.1579003621515368</v>
      </c>
      <c r="O931" s="12">
        <v>-0.22236633664620753</v>
      </c>
      <c r="P931" s="12">
        <v>-0.16910883983647668</v>
      </c>
      <c r="Q931" s="13">
        <v>1.18</v>
      </c>
      <c r="R931" s="13">
        <v>0</v>
      </c>
      <c r="S931" s="13">
        <v>0.219</v>
      </c>
      <c r="T931" s="13">
        <v>0.219</v>
      </c>
      <c r="U931" s="13">
        <v>1.399</v>
      </c>
      <c r="V931" s="13">
        <v>1.7999999999999999E-2</v>
      </c>
      <c r="W931" s="13">
        <v>1.381</v>
      </c>
      <c r="X931" s="14">
        <v>1.2866333095067904E-2</v>
      </c>
      <c r="Y931" s="15">
        <v>9.6153846153846145E-2</v>
      </c>
      <c r="Z931" s="14">
        <v>3.8427794349885941E-2</v>
      </c>
      <c r="AA931" s="14">
        <v>0.15654038598999284</v>
      </c>
      <c r="AB931" s="14">
        <v>3.9963503649635031E-2</v>
      </c>
      <c r="AC931" s="14">
        <v>0.18559322033898307</v>
      </c>
      <c r="AD931" s="13">
        <v>0.113</v>
      </c>
      <c r="AE931" s="15">
        <v>0.52033333333333343</v>
      </c>
      <c r="AF931" s="14" t="s">
        <v>7128</v>
      </c>
      <c r="AG931" s="14" t="s">
        <v>7128</v>
      </c>
      <c r="AH931" s="15">
        <v>0.44051446945337625</v>
      </c>
      <c r="AI931" s="5" t="s">
        <v>7128</v>
      </c>
      <c r="AJ931" s="15" t="s">
        <v>7128</v>
      </c>
      <c r="AK931" s="15" t="s">
        <v>7128</v>
      </c>
      <c r="AL931" s="15" t="s">
        <v>7128</v>
      </c>
      <c r="AM931" s="15" t="s">
        <v>7128</v>
      </c>
      <c r="AN931" s="15">
        <v>0.21532846715328463</v>
      </c>
      <c r="AO931" s="15">
        <v>0.25991189427312772</v>
      </c>
      <c r="AP931" s="15" t="s">
        <v>7128</v>
      </c>
      <c r="AQ931" s="15">
        <v>9.4589041095890423</v>
      </c>
      <c r="AR931" s="15">
        <v>0.24309100510473505</v>
      </c>
      <c r="AS931" s="15">
        <v>0.30418502202643172</v>
      </c>
      <c r="AT931" s="14" t="s">
        <v>7128</v>
      </c>
      <c r="AU931" s="14">
        <v>0</v>
      </c>
      <c r="AV931" s="12" t="s">
        <v>7128</v>
      </c>
      <c r="AW931" s="12" t="s">
        <v>7128</v>
      </c>
      <c r="AX931" s="12">
        <v>-0.23899999999999999</v>
      </c>
      <c r="AY931" s="12">
        <v>2.6200000000000001E-2</v>
      </c>
      <c r="AZ931" s="14" t="s">
        <v>7128</v>
      </c>
      <c r="BA931" s="14" t="s">
        <v>7128</v>
      </c>
      <c r="BB931" s="14">
        <v>-4.7840531561461792E-2</v>
      </c>
      <c r="BC931" s="14">
        <v>-1.1208477684939882E-2</v>
      </c>
      <c r="BD931" s="14">
        <v>-6.3436123348017612E-2</v>
      </c>
      <c r="BE931" s="14">
        <v>-1.2114537444933921E-2</v>
      </c>
      <c r="BF931" s="14">
        <v>0</v>
      </c>
      <c r="BG931" s="14" t="s">
        <v>7128</v>
      </c>
      <c r="BH931" s="13">
        <v>-0.28799999999999998</v>
      </c>
      <c r="BI931" s="13">
        <v>-0.28799999999999998</v>
      </c>
      <c r="BJ931" s="13">
        <v>-5.5E-2</v>
      </c>
      <c r="BK931" s="13">
        <v>-5.5E-2</v>
      </c>
      <c r="BL931" s="13">
        <v>4.54</v>
      </c>
      <c r="BM931" s="13">
        <v>4.54</v>
      </c>
      <c r="BN931" s="13">
        <v>0.14599999999999999</v>
      </c>
      <c r="BO931" s="13">
        <v>0.14599999999999999</v>
      </c>
      <c r="BP931" s="13">
        <v>-5.5E-2</v>
      </c>
      <c r="BQ931" s="13">
        <v>0</v>
      </c>
      <c r="BR931" s="13">
        <v>0</v>
      </c>
      <c r="BS931" s="13">
        <v>-0.51200000000000001</v>
      </c>
      <c r="BT931" s="14" t="s">
        <v>7128</v>
      </c>
      <c r="BU931" s="13">
        <v>0.45700000000000002</v>
      </c>
      <c r="BV931" s="13">
        <v>0.22400000000000003</v>
      </c>
      <c r="BW931" s="13">
        <v>0.22400000000000003</v>
      </c>
      <c r="BX931" s="13">
        <v>6.02</v>
      </c>
      <c r="BY931" s="13">
        <v>4.907</v>
      </c>
      <c r="BZ931" s="13">
        <v>5.48</v>
      </c>
      <c r="CA931" s="13">
        <v>5.6810000000000009</v>
      </c>
      <c r="CB931" s="13">
        <v>0</v>
      </c>
      <c r="CC931" s="15">
        <v>2.1000000000000001E-2</v>
      </c>
      <c r="CD931" s="15">
        <v>0.52500000000000002</v>
      </c>
      <c r="CE931" s="15">
        <v>0.36</v>
      </c>
      <c r="CF931" s="15">
        <v>1.4453550657819927</v>
      </c>
      <c r="CG931" s="15">
        <v>1.3367882012766341</v>
      </c>
      <c r="CH931" s="13">
        <v>0.67800000000000005</v>
      </c>
      <c r="CI931" s="13">
        <v>0.30419999999999991</v>
      </c>
      <c r="CJ931" s="13">
        <v>0</v>
      </c>
      <c r="CK931" s="12">
        <f t="shared" si="28"/>
        <v>0</v>
      </c>
      <c r="CL931" s="36">
        <f t="shared" si="29"/>
        <v>0.79915507833127963</v>
      </c>
      <c r="CM931" s="13" t="s">
        <v>7128</v>
      </c>
      <c r="CN931" s="13" t="s">
        <v>7128</v>
      </c>
      <c r="CO931" s="13" t="s">
        <v>7128</v>
      </c>
      <c r="CP931" s="13" t="s">
        <v>7128</v>
      </c>
      <c r="CQ931" s="13">
        <v>0.14599999999999999</v>
      </c>
      <c r="CR931" s="13">
        <v>1.381</v>
      </c>
      <c r="CS931" s="13" t="s">
        <v>7128</v>
      </c>
      <c r="CT931" s="13">
        <v>0</v>
      </c>
      <c r="CU931" s="13">
        <v>-5.5E-2</v>
      </c>
      <c r="CV931" s="13">
        <v>5.6810000000000009</v>
      </c>
      <c r="CW931" s="13">
        <v>0.14599999999999999</v>
      </c>
      <c r="CX931" s="12">
        <v>-4.7840531561461792E-2</v>
      </c>
      <c r="CY931" s="12">
        <v>-1.1208477684939882E-2</v>
      </c>
      <c r="CZ931" s="15">
        <v>9.4589041095890423</v>
      </c>
      <c r="DA931" s="20"/>
      <c r="DB931" s="20"/>
    </row>
    <row r="932" spans="1:106">
      <c r="A932" s="8" t="s">
        <v>635</v>
      </c>
      <c r="B932" s="8" t="s">
        <v>636</v>
      </c>
      <c r="C932" s="9" t="s">
        <v>7184</v>
      </c>
      <c r="D932" s="9" t="s">
        <v>7126</v>
      </c>
      <c r="E932" s="10" t="s">
        <v>7127</v>
      </c>
      <c r="F932" s="10" t="s">
        <v>7126</v>
      </c>
      <c r="G932" s="11">
        <v>1</v>
      </c>
      <c r="H932" s="11">
        <v>1.5198769253845765</v>
      </c>
      <c r="I932" s="12">
        <v>9.0499999999999997E-2</v>
      </c>
      <c r="J932" s="12">
        <v>0.19404886174730415</v>
      </c>
      <c r="K932" s="12">
        <v>3.2000000000000001E-2</v>
      </c>
      <c r="L932" s="12">
        <v>8.8499999999999995E-2</v>
      </c>
      <c r="M932" s="12">
        <v>5.8418850000000001E-2</v>
      </c>
      <c r="N932" s="12">
        <v>0.14642714388851152</v>
      </c>
      <c r="O932" s="12">
        <v>-8.6599005013779803E-2</v>
      </c>
      <c r="P932" s="12">
        <v>0.36316858154174525</v>
      </c>
      <c r="Q932" s="13">
        <v>357.5</v>
      </c>
      <c r="R932" s="13">
        <v>22.644996855469866</v>
      </c>
      <c r="S932" s="13">
        <v>170.8</v>
      </c>
      <c r="T932" s="13">
        <v>193.44499685546987</v>
      </c>
      <c r="U932" s="13">
        <v>550.94499685546987</v>
      </c>
      <c r="V932" s="13">
        <v>12.8</v>
      </c>
      <c r="W932" s="13">
        <v>538.14499685546991</v>
      </c>
      <c r="X932" s="14">
        <v>2.3232809215178049E-2</v>
      </c>
      <c r="Y932" s="15">
        <v>0.15896169958108916</v>
      </c>
      <c r="Z932" s="14">
        <v>0.3664806865801124</v>
      </c>
      <c r="AA932" s="14">
        <v>0.35111489887295694</v>
      </c>
      <c r="AB932" s="14">
        <v>0.57848384227114202</v>
      </c>
      <c r="AC932" s="14">
        <v>0.54110488630900666</v>
      </c>
      <c r="AD932" s="13">
        <v>0.53500000000000003</v>
      </c>
      <c r="AE932" s="15">
        <v>1.390527777777778</v>
      </c>
      <c r="AF932" s="14">
        <v>3.1622776601683791E-2</v>
      </c>
      <c r="AG932" s="14">
        <v>0.46011139955449926</v>
      </c>
      <c r="AH932" s="15">
        <v>0.24057450628366248</v>
      </c>
      <c r="AI932" s="5">
        <v>4.4561403508771926</v>
      </c>
      <c r="AJ932" s="15">
        <v>9.5333333333333332</v>
      </c>
      <c r="AK932" s="15">
        <v>9.5333333333333332</v>
      </c>
      <c r="AL932" s="15">
        <v>8.1060606060606055</v>
      </c>
      <c r="AM932" s="15">
        <v>0.46278317152103554</v>
      </c>
      <c r="AN932" s="15">
        <v>1.069078947368421</v>
      </c>
      <c r="AO932" s="15">
        <v>0.73650597445405852</v>
      </c>
      <c r="AP932" s="15">
        <v>9.4959501488134972</v>
      </c>
      <c r="AQ932" s="15">
        <v>7.6009180346817784</v>
      </c>
      <c r="AR932" s="15">
        <v>3.8481533766391651</v>
      </c>
      <c r="AS932" s="15">
        <v>1.1086629519066129</v>
      </c>
      <c r="AT932" s="14">
        <v>0</v>
      </c>
      <c r="AU932" s="14">
        <v>0</v>
      </c>
      <c r="AV932" s="12">
        <v>0.55700000000000005</v>
      </c>
      <c r="AW932" s="12">
        <v>0.115</v>
      </c>
      <c r="AX932" s="12">
        <v>0.10400000000000001</v>
      </c>
      <c r="AY932" s="12">
        <v>9.2100000000000015E-2</v>
      </c>
      <c r="AZ932" s="14">
        <v>0.20600000000000002</v>
      </c>
      <c r="BA932" s="14">
        <v>9.3299999999999994E-2</v>
      </c>
      <c r="BB932" s="14">
        <v>0.10744985673352435</v>
      </c>
      <c r="BC932" s="14">
        <v>0.50959572543025677</v>
      </c>
      <c r="BD932" s="14">
        <v>7.7255871446229918E-2</v>
      </c>
      <c r="BE932" s="14">
        <v>0.11675113438175942</v>
      </c>
      <c r="BF932" s="14">
        <v>3.9230769230769229E-2</v>
      </c>
      <c r="BG932" s="14">
        <v>0.17370000000000002</v>
      </c>
      <c r="BH932" s="13">
        <v>37.5</v>
      </c>
      <c r="BI932" s="13">
        <v>37.5</v>
      </c>
      <c r="BJ932" s="13">
        <v>50.8</v>
      </c>
      <c r="BK932" s="13">
        <v>56.671000628906022</v>
      </c>
      <c r="BL932" s="13">
        <v>485.4</v>
      </c>
      <c r="BM932" s="13">
        <v>485.4</v>
      </c>
      <c r="BN932" s="13">
        <v>60.4</v>
      </c>
      <c r="BO932" s="13">
        <v>70.8</v>
      </c>
      <c r="BP932" s="13">
        <v>54.447753681156634</v>
      </c>
      <c r="BQ932" s="13">
        <v>34.120000000000005</v>
      </c>
      <c r="BR932" s="13">
        <v>-0.67400000000000004</v>
      </c>
      <c r="BS932" s="13">
        <v>-4.0999999999999996</v>
      </c>
      <c r="BT932" s="14">
        <v>-8.7680384905432632E-2</v>
      </c>
      <c r="BU932" s="13">
        <v>59.221753681156635</v>
      </c>
      <c r="BV932" s="13">
        <v>8.1539999999999964</v>
      </c>
      <c r="BW932" s="13">
        <v>42.274000000000001</v>
      </c>
      <c r="BX932" s="13">
        <v>349</v>
      </c>
      <c r="BY932" s="13">
        <v>106.8449968554698</v>
      </c>
      <c r="BZ932" s="13">
        <v>334.4</v>
      </c>
      <c r="CA932" s="13">
        <v>139.8449968554699</v>
      </c>
      <c r="CB932" s="13">
        <v>0</v>
      </c>
      <c r="CC932" s="15">
        <v>9.7000000000000003E-2</v>
      </c>
      <c r="CD932" s="15">
        <v>1.32</v>
      </c>
      <c r="CE932" s="15">
        <v>0.36</v>
      </c>
      <c r="CF932" s="15" t="s">
        <v>7128</v>
      </c>
      <c r="CG932" s="15" t="s">
        <v>7128</v>
      </c>
      <c r="CH932" s="13" t="s">
        <v>7128</v>
      </c>
      <c r="CI932" s="13" t="s">
        <v>7128</v>
      </c>
      <c r="CJ932" s="13">
        <v>0</v>
      </c>
      <c r="CK932" s="12">
        <f t="shared" si="28"/>
        <v>0</v>
      </c>
      <c r="CL932" s="36">
        <f t="shared" si="29"/>
        <v>3.4709858122537045</v>
      </c>
      <c r="CM932" s="13">
        <v>39</v>
      </c>
      <c r="CN932" s="13">
        <v>1.53</v>
      </c>
      <c r="CO932" s="13">
        <v>37.5</v>
      </c>
      <c r="CP932" s="13">
        <v>357.5</v>
      </c>
      <c r="CQ932" s="13">
        <v>70.8</v>
      </c>
      <c r="CR932" s="13">
        <v>538.14499685546991</v>
      </c>
      <c r="CS932" s="13" t="s">
        <v>7128</v>
      </c>
      <c r="CT932" s="13">
        <v>0</v>
      </c>
      <c r="CU932" s="13">
        <v>56.671000628906022</v>
      </c>
      <c r="CV932" s="13">
        <v>139.8449968554699</v>
      </c>
      <c r="CW932" s="13">
        <v>60.4</v>
      </c>
      <c r="CX932" s="12">
        <v>0.10744985673352435</v>
      </c>
      <c r="CY932" s="12">
        <v>0.50959572543025677</v>
      </c>
      <c r="CZ932" s="15">
        <v>8.9096853784018197</v>
      </c>
      <c r="DA932" s="20"/>
      <c r="DB932" s="20"/>
    </row>
    <row r="933" spans="1:106" ht="24">
      <c r="A933" s="8" t="s">
        <v>4757</v>
      </c>
      <c r="B933" s="8" t="s">
        <v>4758</v>
      </c>
      <c r="C933" s="9" t="s">
        <v>7142</v>
      </c>
      <c r="D933" s="9" t="s">
        <v>7126</v>
      </c>
      <c r="E933" s="10" t="s">
        <v>7127</v>
      </c>
      <c r="F933" s="10" t="s">
        <v>7126</v>
      </c>
      <c r="G933" s="11">
        <v>0.1</v>
      </c>
      <c r="H933" s="11">
        <v>0.1</v>
      </c>
      <c r="I933" s="12">
        <v>9.0499999999999997E-2</v>
      </c>
      <c r="J933" s="12">
        <v>6.5549999999999997E-2</v>
      </c>
      <c r="K933" s="12">
        <v>4.7E-2</v>
      </c>
      <c r="L933" s="12">
        <v>0.10350000000000001</v>
      </c>
      <c r="M933" s="12">
        <v>6.8320350000000002E-2</v>
      </c>
      <c r="N933" s="12">
        <v>6.5549999999999997E-2</v>
      </c>
      <c r="O933" s="12">
        <v>-0.13177691292875987</v>
      </c>
      <c r="P933" s="12">
        <v>-6.5549999999999997E-2</v>
      </c>
      <c r="Q933" s="13">
        <v>0.192</v>
      </c>
      <c r="R933" s="13">
        <v>0</v>
      </c>
      <c r="S933" s="13">
        <v>0</v>
      </c>
      <c r="T933" s="13">
        <v>0</v>
      </c>
      <c r="U933" s="13">
        <v>0.192</v>
      </c>
      <c r="V933" s="13">
        <v>0.03</v>
      </c>
      <c r="W933" s="13">
        <v>0.16200000000000001</v>
      </c>
      <c r="X933" s="14">
        <v>0.15625</v>
      </c>
      <c r="Y933" s="15">
        <v>0.10922330097087378</v>
      </c>
      <c r="Z933" s="14">
        <v>0</v>
      </c>
      <c r="AA933" s="14">
        <v>0</v>
      </c>
      <c r="AB933" s="14">
        <v>0</v>
      </c>
      <c r="AC933" s="14">
        <v>0</v>
      </c>
      <c r="AD933" s="13">
        <v>8.9999999999999993E-3</v>
      </c>
      <c r="AE933" s="15">
        <v>2.1896666666666671</v>
      </c>
      <c r="AF933" s="14">
        <v>0.12649110640673517</v>
      </c>
      <c r="AG933" s="14">
        <v>0.81112421983318939</v>
      </c>
      <c r="AH933" s="15">
        <v>0.44827586206896552</v>
      </c>
      <c r="AI933" s="5" t="s">
        <v>7128</v>
      </c>
      <c r="AJ933" s="15" t="s">
        <v>7128</v>
      </c>
      <c r="AK933" s="15" t="s">
        <v>7128</v>
      </c>
      <c r="AL933" s="15" t="s">
        <v>7128</v>
      </c>
      <c r="AM933" s="15" t="s">
        <v>7128</v>
      </c>
      <c r="AN933" s="15">
        <v>5.6804733727810655E-2</v>
      </c>
      <c r="AO933" s="15">
        <v>0.12307692307692307</v>
      </c>
      <c r="AP933" s="15" t="s">
        <v>7128</v>
      </c>
      <c r="AQ933" s="15" t="s">
        <v>7128</v>
      </c>
      <c r="AR933" s="15">
        <v>4.8358208955223879E-2</v>
      </c>
      <c r="AS933" s="15">
        <v>0.10384615384615385</v>
      </c>
      <c r="AT933" s="14" t="s">
        <v>7128</v>
      </c>
      <c r="AU933" s="14">
        <v>0</v>
      </c>
      <c r="AV933" s="12" t="s">
        <v>7128</v>
      </c>
      <c r="AW933" s="12" t="s">
        <v>7128</v>
      </c>
      <c r="AX933" s="12">
        <v>-5.28E-2</v>
      </c>
      <c r="AY933" s="12" t="s">
        <v>7128</v>
      </c>
      <c r="AZ933" s="14" t="s">
        <v>7128</v>
      </c>
      <c r="BA933" s="14" t="s">
        <v>7128</v>
      </c>
      <c r="BB933" s="14">
        <v>-6.6226912928759887E-2</v>
      </c>
      <c r="BC933" s="14">
        <v>0</v>
      </c>
      <c r="BD933" s="14">
        <v>-0.16089743589743588</v>
      </c>
      <c r="BE933" s="14">
        <v>0</v>
      </c>
      <c r="BF933" s="14">
        <v>0</v>
      </c>
      <c r="BG933" s="14">
        <v>4.5700000000000005E-2</v>
      </c>
      <c r="BH933" s="13">
        <v>-0.251</v>
      </c>
      <c r="BI933" s="13">
        <v>-0.251</v>
      </c>
      <c r="BJ933" s="13">
        <v>0</v>
      </c>
      <c r="BK933" s="13">
        <v>0</v>
      </c>
      <c r="BL933" s="13">
        <v>1.56</v>
      </c>
      <c r="BM933" s="13">
        <v>1.56</v>
      </c>
      <c r="BN933" s="13">
        <v>0</v>
      </c>
      <c r="BO933" s="13">
        <v>0</v>
      </c>
      <c r="BP933" s="13">
        <v>0</v>
      </c>
      <c r="BQ933" s="13">
        <v>0</v>
      </c>
      <c r="BR933" s="13">
        <v>0</v>
      </c>
      <c r="BS933" s="13">
        <v>0</v>
      </c>
      <c r="BT933" s="14" t="s">
        <v>7128</v>
      </c>
      <c r="BU933" s="13">
        <v>0</v>
      </c>
      <c r="BV933" s="13">
        <v>-0.251</v>
      </c>
      <c r="BW933" s="13">
        <v>-0.251</v>
      </c>
      <c r="BX933" s="13">
        <v>3.79</v>
      </c>
      <c r="BY933" s="13">
        <v>3.887</v>
      </c>
      <c r="BZ933" s="13">
        <v>3.38</v>
      </c>
      <c r="CA933" s="13">
        <v>3.35</v>
      </c>
      <c r="CB933" s="13">
        <v>0</v>
      </c>
      <c r="CC933" s="15">
        <v>0.68400000000000005</v>
      </c>
      <c r="CD933" s="15" t="s">
        <v>7128</v>
      </c>
      <c r="CE933" s="15">
        <v>0.36</v>
      </c>
      <c r="CF933" s="15" t="s">
        <v>7128</v>
      </c>
      <c r="CG933" s="15" t="s">
        <v>7128</v>
      </c>
      <c r="CH933" s="13" t="s">
        <v>7128</v>
      </c>
      <c r="CI933" s="13" t="s">
        <v>7128</v>
      </c>
      <c r="CJ933" s="13">
        <v>0</v>
      </c>
      <c r="CK933" s="12">
        <f t="shared" si="28"/>
        <v>0</v>
      </c>
      <c r="CL933" s="36">
        <f t="shared" si="29"/>
        <v>0.46567164179104475</v>
      </c>
      <c r="CM933" s="13" t="s">
        <v>7128</v>
      </c>
      <c r="CN933" s="13" t="s">
        <v>7128</v>
      </c>
      <c r="CO933" s="13" t="s">
        <v>7128</v>
      </c>
      <c r="CP933" s="13" t="s">
        <v>7128</v>
      </c>
      <c r="CQ933" s="13" t="s">
        <v>7128</v>
      </c>
      <c r="CR933" s="13" t="s">
        <v>7128</v>
      </c>
      <c r="CS933" s="13" t="s">
        <v>7128</v>
      </c>
      <c r="CT933" s="13">
        <v>0</v>
      </c>
      <c r="CU933" s="13">
        <v>0</v>
      </c>
      <c r="CV933" s="13">
        <v>3.35</v>
      </c>
      <c r="CW933" s="13">
        <v>0</v>
      </c>
      <c r="CX933" s="12">
        <v>-6.6226912928759887E-2</v>
      </c>
      <c r="CY933" s="12">
        <v>0</v>
      </c>
      <c r="CZ933" s="15" t="s">
        <v>7128</v>
      </c>
      <c r="DA933" s="20"/>
      <c r="DB933" s="20"/>
    </row>
    <row r="934" spans="1:106">
      <c r="A934" s="8" t="s">
        <v>3529</v>
      </c>
      <c r="B934" s="8" t="s">
        <v>3530</v>
      </c>
      <c r="C934" s="9" t="s">
        <v>7148</v>
      </c>
      <c r="D934" s="9" t="s">
        <v>7126</v>
      </c>
      <c r="E934" s="10" t="s">
        <v>7127</v>
      </c>
      <c r="F934" s="10" t="s">
        <v>7126</v>
      </c>
      <c r="G934" s="11">
        <v>0.67</v>
      </c>
      <c r="H934" s="11">
        <v>0.79953055900621128</v>
      </c>
      <c r="I934" s="12">
        <v>9.0499999999999997E-2</v>
      </c>
      <c r="J934" s="12">
        <v>0.12885751559006212</v>
      </c>
      <c r="K934" s="12">
        <v>3.6999999999999998E-2</v>
      </c>
      <c r="L934" s="12">
        <v>9.35E-2</v>
      </c>
      <c r="M934" s="12">
        <v>6.1719349999999999E-2</v>
      </c>
      <c r="N934" s="12">
        <v>0.11351387449813376</v>
      </c>
      <c r="O934" s="12">
        <v>2.6492278648620998E-2</v>
      </c>
      <c r="P934" s="12">
        <v>1.1264908110561911E-2</v>
      </c>
      <c r="Q934" s="13">
        <v>13.3</v>
      </c>
      <c r="R934" s="13">
        <v>0</v>
      </c>
      <c r="S934" s="13">
        <v>3.94</v>
      </c>
      <c r="T934" s="13">
        <v>3.94</v>
      </c>
      <c r="U934" s="13">
        <v>17.240000000000002</v>
      </c>
      <c r="V934" s="13">
        <v>0.86299999999999999</v>
      </c>
      <c r="W934" s="13">
        <v>16.377000000000002</v>
      </c>
      <c r="X934" s="14">
        <v>5.0058004640371224E-2</v>
      </c>
      <c r="Y934" s="15">
        <v>0.5</v>
      </c>
      <c r="Z934" s="14">
        <v>0.27864214992927866</v>
      </c>
      <c r="AA934" s="14">
        <v>0.22853828306264498</v>
      </c>
      <c r="AB934" s="14">
        <v>0.38627450980392158</v>
      </c>
      <c r="AC934" s="14">
        <v>0.29624060150375936</v>
      </c>
      <c r="AD934" s="13">
        <v>1.07</v>
      </c>
      <c r="AE934" s="15">
        <v>1.6305555555555558</v>
      </c>
      <c r="AF934" s="14">
        <v>0.13038404810405299</v>
      </c>
      <c r="AG934" s="14">
        <v>0.56141837183627508</v>
      </c>
      <c r="AH934" s="15">
        <v>0.35655362053162237</v>
      </c>
      <c r="AI934" s="5">
        <v>9.087452471482889</v>
      </c>
      <c r="AJ934" s="15">
        <v>8.8079470198675498</v>
      </c>
      <c r="AK934" s="15">
        <v>8.8079470198675498</v>
      </c>
      <c r="AL934" s="15">
        <v>6.903225806451613</v>
      </c>
      <c r="AM934" s="15">
        <v>0.28412732322153389</v>
      </c>
      <c r="AN934" s="15">
        <v>1.3039215686274512</v>
      </c>
      <c r="AO934" s="15">
        <v>1.146551724137931</v>
      </c>
      <c r="AP934" s="15">
        <v>6.8523012552301266</v>
      </c>
      <c r="AQ934" s="15">
        <v>5.4590000000000005</v>
      </c>
      <c r="AR934" s="15">
        <v>1.2334864803796042</v>
      </c>
      <c r="AS934" s="15">
        <v>1.4118103448275865</v>
      </c>
      <c r="AT934" s="14">
        <v>0.29668874172185433</v>
      </c>
      <c r="AU934" s="14">
        <v>3.3684210526315789E-2</v>
      </c>
      <c r="AV934" s="12">
        <v>0.311</v>
      </c>
      <c r="AW934" s="12">
        <v>0.19699999999999998</v>
      </c>
      <c r="AX934" s="12">
        <v>0.128</v>
      </c>
      <c r="AY934" s="12">
        <v>0.14199999999999999</v>
      </c>
      <c r="AZ934" s="14">
        <v>0.31</v>
      </c>
      <c r="BA934" s="14" t="s">
        <v>7128</v>
      </c>
      <c r="BB934" s="14">
        <v>0.15534979423868311</v>
      </c>
      <c r="BC934" s="14">
        <v>0.12477878260869567</v>
      </c>
      <c r="BD934" s="14">
        <v>0.13017241379310346</v>
      </c>
      <c r="BE934" s="14">
        <v>0.20603448275862071</v>
      </c>
      <c r="BF934" s="14">
        <v>0.34739130434782611</v>
      </c>
      <c r="BG934" s="14">
        <v>0.1009</v>
      </c>
      <c r="BH934" s="13">
        <v>1.51</v>
      </c>
      <c r="BI934" s="13">
        <v>1.51</v>
      </c>
      <c r="BJ934" s="13">
        <v>2.39</v>
      </c>
      <c r="BK934" s="13">
        <v>2.39</v>
      </c>
      <c r="BL934" s="13">
        <v>11.6</v>
      </c>
      <c r="BM934" s="13">
        <v>11.6</v>
      </c>
      <c r="BN934" s="13">
        <v>3</v>
      </c>
      <c r="BO934" s="13">
        <v>3</v>
      </c>
      <c r="BP934" s="13">
        <v>1.5597347826086958</v>
      </c>
      <c r="BQ934" s="13">
        <v>0.19800000000000001</v>
      </c>
      <c r="BR934" s="13">
        <v>-0.623</v>
      </c>
      <c r="BS934" s="13">
        <v>0.88800000000000001</v>
      </c>
      <c r="BT934" s="14">
        <v>0.1699006798814737</v>
      </c>
      <c r="BU934" s="13">
        <v>1.2947347826086957</v>
      </c>
      <c r="BV934" s="13">
        <v>1.0470000000000002</v>
      </c>
      <c r="BW934" s="13">
        <v>1.2450000000000001</v>
      </c>
      <c r="BX934" s="13">
        <v>9.7200000000000006</v>
      </c>
      <c r="BY934" s="13">
        <v>12.5</v>
      </c>
      <c r="BZ934" s="13">
        <v>10.199999999999999</v>
      </c>
      <c r="CA934" s="13">
        <v>13.276999999999999</v>
      </c>
      <c r="CB934" s="13">
        <v>-0.44800000000000001</v>
      </c>
      <c r="CC934" s="15">
        <v>0.48799999999999999</v>
      </c>
      <c r="CD934" s="15">
        <v>0.78800000000000003</v>
      </c>
      <c r="CE934" s="15">
        <v>0.36</v>
      </c>
      <c r="CF934" s="15">
        <v>0.32013940992403039</v>
      </c>
      <c r="CG934" s="15">
        <v>0.3171876380823852</v>
      </c>
      <c r="CH934" s="13">
        <v>1.4683999999999997</v>
      </c>
      <c r="CI934" s="13">
        <v>1.1953999999999998</v>
      </c>
      <c r="CJ934" s="13">
        <v>-0.44800000000000001</v>
      </c>
      <c r="CK934" s="12">
        <f t="shared" si="28"/>
        <v>0.42788920725883473</v>
      </c>
      <c r="CL934" s="36">
        <f t="shared" si="29"/>
        <v>0.87369134593658204</v>
      </c>
      <c r="CM934" s="13">
        <v>2.2999999999999998</v>
      </c>
      <c r="CN934" s="13">
        <v>0.79900000000000004</v>
      </c>
      <c r="CO934" s="13">
        <v>1.51</v>
      </c>
      <c r="CP934" s="13">
        <v>13.3</v>
      </c>
      <c r="CQ934" s="13">
        <v>3</v>
      </c>
      <c r="CR934" s="13">
        <v>16.377000000000002</v>
      </c>
      <c r="CS934" s="13">
        <v>1.0470000000000002</v>
      </c>
      <c r="CT934" s="13">
        <v>0</v>
      </c>
      <c r="CU934" s="13">
        <v>2.39</v>
      </c>
      <c r="CV934" s="13">
        <v>13.276999999999999</v>
      </c>
      <c r="CW934" s="13">
        <v>3</v>
      </c>
      <c r="CX934" s="12">
        <v>0.15534979423868311</v>
      </c>
      <c r="CY934" s="12">
        <v>0.12477878260869567</v>
      </c>
      <c r="CZ934" s="15">
        <v>5.4590000000000005</v>
      </c>
      <c r="DA934" s="20"/>
      <c r="DB934" s="20"/>
    </row>
    <row r="935" spans="1:106" ht="24">
      <c r="A935" s="8" t="s">
        <v>1185</v>
      </c>
      <c r="B935" s="8" t="s">
        <v>1186</v>
      </c>
      <c r="C935" s="9" t="s">
        <v>7169</v>
      </c>
      <c r="D935" s="9" t="s">
        <v>7126</v>
      </c>
      <c r="E935" s="10" t="s">
        <v>7127</v>
      </c>
      <c r="F935" s="10" t="s">
        <v>7126</v>
      </c>
      <c r="G935" s="11">
        <v>0.61</v>
      </c>
      <c r="H935" s="11">
        <v>1.2388443935926774</v>
      </c>
      <c r="I935" s="12">
        <v>9.0499999999999997E-2</v>
      </c>
      <c r="J935" s="12">
        <v>0.16861541762013729</v>
      </c>
      <c r="K935" s="12">
        <v>4.7E-2</v>
      </c>
      <c r="L935" s="12">
        <v>0.10350000000000001</v>
      </c>
      <c r="M935" s="12">
        <v>6.8320350000000002E-2</v>
      </c>
      <c r="N935" s="12">
        <v>0.11770507625352114</v>
      </c>
      <c r="O935" s="12">
        <v>-0.11910883867276886</v>
      </c>
      <c r="P935" s="12">
        <v>-3.3102707387192884E-2</v>
      </c>
      <c r="Q935" s="13">
        <v>87.4</v>
      </c>
      <c r="R935" s="13">
        <v>0</v>
      </c>
      <c r="S935" s="13">
        <v>90.1</v>
      </c>
      <c r="T935" s="13">
        <v>90.1</v>
      </c>
      <c r="U935" s="13">
        <v>177.5</v>
      </c>
      <c r="V935" s="13">
        <v>4.91</v>
      </c>
      <c r="W935" s="13">
        <v>172.59</v>
      </c>
      <c r="X935" s="14">
        <v>2.7661971830985916E-2</v>
      </c>
      <c r="Y935" s="15">
        <v>0.29116465863453816</v>
      </c>
      <c r="Z935" s="14">
        <v>0.59787657597876576</v>
      </c>
      <c r="AA935" s="14">
        <v>0.50760563380281687</v>
      </c>
      <c r="AB935" s="14">
        <v>1.4867986798679866</v>
      </c>
      <c r="AC935" s="14">
        <v>1.0308924485125857</v>
      </c>
      <c r="AD935" s="13">
        <v>3.51</v>
      </c>
      <c r="AE935" s="15">
        <v>-0.83661111111111119</v>
      </c>
      <c r="AF935" s="14">
        <v>5.4772255750516613E-2</v>
      </c>
      <c r="AG935" s="14" t="s">
        <v>7128</v>
      </c>
      <c r="AH935" s="15">
        <v>0.21875</v>
      </c>
      <c r="AI935" s="5">
        <v>1.0909090909090908</v>
      </c>
      <c r="AJ935" s="15">
        <v>29.036544850498341</v>
      </c>
      <c r="AK935" s="15">
        <v>29.036544850498341</v>
      </c>
      <c r="AL935" s="15" t="s">
        <v>7128</v>
      </c>
      <c r="AM935" s="15" t="s">
        <v>7128</v>
      </c>
      <c r="AN935" s="15">
        <v>1.4422442244224423</v>
      </c>
      <c r="AO935" s="15">
        <v>0.46613333333333334</v>
      </c>
      <c r="AP935" s="15">
        <v>14.3825</v>
      </c>
      <c r="AQ935" s="15">
        <v>10.719875776397515</v>
      </c>
      <c r="AR935" s="15">
        <v>1.1838260511694905</v>
      </c>
      <c r="AS935" s="15">
        <v>0.92047999999999996</v>
      </c>
      <c r="AT935" s="14">
        <v>0.13235880398671096</v>
      </c>
      <c r="AU935" s="14">
        <v>4.5583524027459944E-3</v>
      </c>
      <c r="AV935" s="12">
        <v>-0.20800000000000002</v>
      </c>
      <c r="AW935" s="12">
        <v>0.26100000000000001</v>
      </c>
      <c r="AX935" s="12">
        <v>0.16399999999999998</v>
      </c>
      <c r="AY935" s="12">
        <v>0.29499999999999998</v>
      </c>
      <c r="AZ935" s="14" t="s">
        <v>7128</v>
      </c>
      <c r="BA935" s="14" t="s">
        <v>7128</v>
      </c>
      <c r="BB935" s="14">
        <v>4.9506578947368422E-2</v>
      </c>
      <c r="BC935" s="14">
        <v>8.4602368866328256E-2</v>
      </c>
      <c r="BD935" s="14">
        <v>1.6053333333333333E-2</v>
      </c>
      <c r="BE935" s="14">
        <v>6.4000000000000001E-2</v>
      </c>
      <c r="BF935" s="14">
        <v>0</v>
      </c>
      <c r="BG935" s="14">
        <v>0.12609999999999999</v>
      </c>
      <c r="BH935" s="13">
        <v>3.01</v>
      </c>
      <c r="BI935" s="13">
        <v>3.01</v>
      </c>
      <c r="BJ935" s="13">
        <v>12</v>
      </c>
      <c r="BK935" s="13">
        <v>12</v>
      </c>
      <c r="BL935" s="13">
        <v>187.5</v>
      </c>
      <c r="BM935" s="13">
        <v>187.5</v>
      </c>
      <c r="BN935" s="13">
        <v>16.100000000000001</v>
      </c>
      <c r="BO935" s="13">
        <v>16.100000000000001</v>
      </c>
      <c r="BP935" s="13">
        <v>12</v>
      </c>
      <c r="BQ935" s="13">
        <v>0</v>
      </c>
      <c r="BR935" s="13">
        <v>0</v>
      </c>
      <c r="BS935" s="13">
        <v>-7.37</v>
      </c>
      <c r="BT935" s="14">
        <v>-0.61416666666666664</v>
      </c>
      <c r="BU935" s="13">
        <v>19.37</v>
      </c>
      <c r="BV935" s="13">
        <v>10.379999999999999</v>
      </c>
      <c r="BW935" s="13">
        <v>10.379999999999999</v>
      </c>
      <c r="BX935" s="13">
        <v>60.8</v>
      </c>
      <c r="BY935" s="13">
        <v>141.84</v>
      </c>
      <c r="BZ935" s="13">
        <v>60.6</v>
      </c>
      <c r="CA935" s="13">
        <v>145.79</v>
      </c>
      <c r="CB935" s="13">
        <v>-0.39839999999999998</v>
      </c>
      <c r="CC935" s="15">
        <v>-8.7999999999999995E-2</v>
      </c>
      <c r="CD935" s="15">
        <v>-0.73399999999999999</v>
      </c>
      <c r="CE935" s="15">
        <v>0.36</v>
      </c>
      <c r="CF935" s="15" t="s">
        <v>7128</v>
      </c>
      <c r="CG935" s="15" t="s">
        <v>7128</v>
      </c>
      <c r="CH935" s="13" t="s">
        <v>7128</v>
      </c>
      <c r="CI935" s="13" t="s">
        <v>7128</v>
      </c>
      <c r="CJ935" s="13">
        <v>-0.39839999999999998</v>
      </c>
      <c r="CK935" s="12">
        <f t="shared" si="28"/>
        <v>3.8381502890173412E-2</v>
      </c>
      <c r="CL935" s="36">
        <f t="shared" si="29"/>
        <v>1.2860964400850539</v>
      </c>
      <c r="CM935" s="13">
        <v>1.83</v>
      </c>
      <c r="CN935" s="13" t="s">
        <v>7128</v>
      </c>
      <c r="CO935" s="13">
        <v>3.01</v>
      </c>
      <c r="CP935" s="13">
        <v>87.4</v>
      </c>
      <c r="CQ935" s="13">
        <v>16.100000000000001</v>
      </c>
      <c r="CR935" s="13">
        <v>172.59</v>
      </c>
      <c r="CS935" s="13">
        <v>10.379999999999999</v>
      </c>
      <c r="CT935" s="13">
        <v>0</v>
      </c>
      <c r="CU935" s="13">
        <v>12</v>
      </c>
      <c r="CV935" s="13">
        <v>145.79</v>
      </c>
      <c r="CW935" s="13">
        <v>16.100000000000001</v>
      </c>
      <c r="CX935" s="12">
        <v>4.9506578947368422E-2</v>
      </c>
      <c r="CY935" s="12">
        <v>8.4602368866328256E-2</v>
      </c>
      <c r="CZ935" s="15">
        <v>10.719875776397515</v>
      </c>
      <c r="DA935" s="20"/>
      <c r="DB935" s="20"/>
    </row>
    <row r="936" spans="1:106">
      <c r="A936" s="8" t="s">
        <v>5273</v>
      </c>
      <c r="B936" s="8" t="s">
        <v>5274</v>
      </c>
      <c r="C936" s="9" t="s">
        <v>7141</v>
      </c>
      <c r="D936" s="9" t="s">
        <v>7126</v>
      </c>
      <c r="E936" s="10" t="s">
        <v>7127</v>
      </c>
      <c r="F936" s="10" t="s">
        <v>7126</v>
      </c>
      <c r="G936" s="11">
        <v>0.73</v>
      </c>
      <c r="H936" s="11">
        <v>2.0595248868778282</v>
      </c>
      <c r="I936" s="12">
        <v>9.0499999999999997E-2</v>
      </c>
      <c r="J936" s="12">
        <v>0.24288700226244345</v>
      </c>
      <c r="K936" s="12">
        <v>4.7E-2</v>
      </c>
      <c r="L936" s="12">
        <v>0.10350000000000001</v>
      </c>
      <c r="M936" s="12">
        <v>6.8320350000000002E-2</v>
      </c>
      <c r="N936" s="12">
        <v>0.13019561888532477</v>
      </c>
      <c r="O936" s="12" t="s">
        <v>7128</v>
      </c>
      <c r="P936" s="12">
        <v>-1.4986166715169025</v>
      </c>
      <c r="Q936" s="13">
        <v>0.88400000000000001</v>
      </c>
      <c r="R936" s="13">
        <v>0</v>
      </c>
      <c r="S936" s="13">
        <v>1.61</v>
      </c>
      <c r="T936" s="13">
        <v>1.61</v>
      </c>
      <c r="U936" s="13">
        <v>2.4940000000000002</v>
      </c>
      <c r="V936" s="13">
        <v>4.0000000000000001E-3</v>
      </c>
      <c r="W936" s="13">
        <v>2.4900000000000002</v>
      </c>
      <c r="X936" s="14">
        <v>1.6038492381716118E-3</v>
      </c>
      <c r="Y936" s="15" t="s">
        <v>7128</v>
      </c>
      <c r="Z936" s="14" t="s">
        <v>7128</v>
      </c>
      <c r="AA936" s="14">
        <v>0.64554931836407381</v>
      </c>
      <c r="AB936" s="14" t="s">
        <v>7128</v>
      </c>
      <c r="AC936" s="14">
        <v>1.821266968325792</v>
      </c>
      <c r="AD936" s="13">
        <v>0.14699999999999999</v>
      </c>
      <c r="AE936" s="15">
        <v>-0.45780555555555563</v>
      </c>
      <c r="AF936" s="14">
        <v>7.7459666924148338E-2</v>
      </c>
      <c r="AG936" s="14" t="s">
        <v>7128</v>
      </c>
      <c r="AH936" s="15">
        <v>0.12500000000000003</v>
      </c>
      <c r="AI936" s="5" t="s">
        <v>7128</v>
      </c>
      <c r="AJ936" s="15" t="s">
        <v>7128</v>
      </c>
      <c r="AK936" s="15" t="s">
        <v>7128</v>
      </c>
      <c r="AL936" s="15" t="s">
        <v>7128</v>
      </c>
      <c r="AM936" s="15" t="s">
        <v>7128</v>
      </c>
      <c r="AN936" s="15" t="s">
        <v>7128</v>
      </c>
      <c r="AO936" s="15">
        <v>2.5923753665689149</v>
      </c>
      <c r="AP936" s="15" t="s">
        <v>7128</v>
      </c>
      <c r="AQ936" s="15" t="s">
        <v>7128</v>
      </c>
      <c r="AR936" s="15">
        <v>6.4507772020725378</v>
      </c>
      <c r="AS936" s="15">
        <v>7.3020527859237534</v>
      </c>
      <c r="AT936" s="14" t="s">
        <v>7128</v>
      </c>
      <c r="AU936" s="14">
        <v>0</v>
      </c>
      <c r="AV936" s="12" t="s">
        <v>7128</v>
      </c>
      <c r="AW936" s="12" t="s">
        <v>7128</v>
      </c>
      <c r="AX936" s="12">
        <v>-0.19600000000000001</v>
      </c>
      <c r="AY936" s="12">
        <v>-8.2299999999999998E-2</v>
      </c>
      <c r="AZ936" s="14" t="s">
        <v>7128</v>
      </c>
      <c r="BA936" s="14" t="s">
        <v>7128</v>
      </c>
      <c r="BB936" s="14" t="s">
        <v>7128</v>
      </c>
      <c r="BC936" s="14">
        <v>-1.3684210526315777</v>
      </c>
      <c r="BD936" s="14">
        <v>-0.5131964809384163</v>
      </c>
      <c r="BE936" s="14">
        <v>-0.30498533724340171</v>
      </c>
      <c r="BF936" s="14">
        <v>0</v>
      </c>
      <c r="BG936" s="14">
        <v>0.12920000000000001</v>
      </c>
      <c r="BH936" s="13">
        <v>-0.17499999999999999</v>
      </c>
      <c r="BI936" s="13">
        <v>-0.17499999999999999</v>
      </c>
      <c r="BJ936" s="13">
        <v>-0.104</v>
      </c>
      <c r="BK936" s="13">
        <v>-0.104</v>
      </c>
      <c r="BL936" s="13">
        <v>0.34100000000000003</v>
      </c>
      <c r="BM936" s="13">
        <v>0.34100000000000003</v>
      </c>
      <c r="BN936" s="13">
        <v>-9.5000000000000001E-2</v>
      </c>
      <c r="BO936" s="13">
        <v>-9.5000000000000001E-2</v>
      </c>
      <c r="BP936" s="13">
        <v>-0.104</v>
      </c>
      <c r="BQ936" s="13">
        <v>0</v>
      </c>
      <c r="BR936" s="13">
        <v>0</v>
      </c>
      <c r="BS936" s="13">
        <v>-7.0000000000000001E-3</v>
      </c>
      <c r="BT936" s="14" t="s">
        <v>7128</v>
      </c>
      <c r="BU936" s="13">
        <v>-9.6999999999999989E-2</v>
      </c>
      <c r="BV936" s="13">
        <v>-0.16799999999999998</v>
      </c>
      <c r="BW936" s="13">
        <v>-0.16799999999999998</v>
      </c>
      <c r="BX936" s="13">
        <v>-1.54</v>
      </c>
      <c r="BY936" s="13">
        <v>7.6000000000000068E-2</v>
      </c>
      <c r="BZ936" s="13">
        <v>-1.22</v>
      </c>
      <c r="CA936" s="13">
        <v>0.38600000000000012</v>
      </c>
      <c r="CB936" s="13">
        <v>0</v>
      </c>
      <c r="CC936" s="15">
        <v>-0.08</v>
      </c>
      <c r="CD936" s="15">
        <v>-0.33700000000000002</v>
      </c>
      <c r="CE936" s="15">
        <v>0.36</v>
      </c>
      <c r="CF936" s="15">
        <v>1.6982141220450699</v>
      </c>
      <c r="CG936" s="15">
        <v>1.6456206823204327</v>
      </c>
      <c r="CH936" s="13">
        <v>1.9999999999999185E-4</v>
      </c>
      <c r="CI936" s="13">
        <v>-1.6E-2</v>
      </c>
      <c r="CJ936" s="13">
        <v>0</v>
      </c>
      <c r="CK936" s="12">
        <f t="shared" si="28"/>
        <v>0</v>
      </c>
      <c r="CL936" s="36">
        <f t="shared" si="29"/>
        <v>0.88341968911917079</v>
      </c>
      <c r="CM936" s="13" t="s">
        <v>7128</v>
      </c>
      <c r="CN936" s="13" t="s">
        <v>7128</v>
      </c>
      <c r="CO936" s="13" t="s">
        <v>7128</v>
      </c>
      <c r="CP936" s="13" t="s">
        <v>7128</v>
      </c>
      <c r="CQ936" s="13" t="s">
        <v>7128</v>
      </c>
      <c r="CR936" s="13" t="s">
        <v>7128</v>
      </c>
      <c r="CS936" s="13" t="s">
        <v>7128</v>
      </c>
      <c r="CT936" s="13">
        <v>0</v>
      </c>
      <c r="CU936" s="13">
        <v>-0.104</v>
      </c>
      <c r="CV936" s="13">
        <v>0.38600000000000012</v>
      </c>
      <c r="CW936" s="13">
        <v>-9.5000000000000001E-2</v>
      </c>
      <c r="CX936" s="12" t="s">
        <v>7128</v>
      </c>
      <c r="CY936" s="12">
        <v>-1.3684210526315777</v>
      </c>
      <c r="CZ936" s="15" t="s">
        <v>7128</v>
      </c>
      <c r="DA936" s="20"/>
      <c r="DB936" s="20"/>
    </row>
    <row r="937" spans="1:106" ht="24">
      <c r="A937" s="8" t="s">
        <v>4881</v>
      </c>
      <c r="B937" s="8" t="s">
        <v>4882</v>
      </c>
      <c r="C937" s="9" t="s">
        <v>7197</v>
      </c>
      <c r="D937" s="9" t="s">
        <v>7126</v>
      </c>
      <c r="E937" s="10" t="s">
        <v>7127</v>
      </c>
      <c r="F937" s="10" t="s">
        <v>7126</v>
      </c>
      <c r="G937" s="11">
        <v>0.65</v>
      </c>
      <c r="H937" s="11">
        <v>0.65</v>
      </c>
      <c r="I937" s="12">
        <v>9.0499999999999997E-2</v>
      </c>
      <c r="J937" s="12">
        <v>0.11532500000000001</v>
      </c>
      <c r="K937" s="12">
        <v>4.7E-2</v>
      </c>
      <c r="L937" s="12">
        <v>0.10350000000000001</v>
      </c>
      <c r="M937" s="12">
        <v>6.8320350000000002E-2</v>
      </c>
      <c r="N937" s="12">
        <v>0.11532500000000001</v>
      </c>
      <c r="O937" s="12">
        <v>-6.0116666666666672E-2</v>
      </c>
      <c r="P937" s="12">
        <v>-6.0272916666666669E-2</v>
      </c>
      <c r="Q937" s="13">
        <v>17.7</v>
      </c>
      <c r="R937" s="13">
        <v>0</v>
      </c>
      <c r="S937" s="13">
        <v>0</v>
      </c>
      <c r="T937" s="13">
        <v>0</v>
      </c>
      <c r="U937" s="13">
        <v>17.7</v>
      </c>
      <c r="V937" s="13">
        <v>0</v>
      </c>
      <c r="W937" s="13">
        <v>17.7</v>
      </c>
      <c r="X937" s="14">
        <v>0</v>
      </c>
      <c r="Y937" s="15">
        <v>7.5075075075075076E-2</v>
      </c>
      <c r="Z937" s="14">
        <v>0</v>
      </c>
      <c r="AA937" s="14">
        <v>0</v>
      </c>
      <c r="AB937" s="14">
        <v>0</v>
      </c>
      <c r="AC937" s="14">
        <v>0</v>
      </c>
      <c r="AD937" s="13">
        <v>5.33</v>
      </c>
      <c r="AE937" s="15">
        <v>0.25383333333333336</v>
      </c>
      <c r="AF937" s="14">
        <v>3.1622776601683791E-2</v>
      </c>
      <c r="AG937" s="14" t="s">
        <v>7128</v>
      </c>
      <c r="AH937" s="15">
        <v>0.33333333333333337</v>
      </c>
      <c r="AI937" s="5" t="s">
        <v>7128</v>
      </c>
      <c r="AJ937" s="15">
        <v>16.238532110091743</v>
      </c>
      <c r="AK937" s="15">
        <v>16.69811320754717</v>
      </c>
      <c r="AL937" s="15" t="s">
        <v>7128</v>
      </c>
      <c r="AM937" s="15" t="s">
        <v>7128</v>
      </c>
      <c r="AN937" s="15">
        <v>0.92670157068062819</v>
      </c>
      <c r="AO937" s="15">
        <v>15.128205128205128</v>
      </c>
      <c r="AP937" s="15">
        <v>16.388888888888886</v>
      </c>
      <c r="AQ937" s="15">
        <v>16.388888888888886</v>
      </c>
      <c r="AR937" s="15">
        <v>0.92670157068062819</v>
      </c>
      <c r="AS937" s="15">
        <v>15.128205128205128</v>
      </c>
      <c r="AT937" s="14">
        <v>0</v>
      </c>
      <c r="AU937" s="14">
        <v>0</v>
      </c>
      <c r="AV937" s="12" t="s">
        <v>7128</v>
      </c>
      <c r="AW937" s="12" t="s">
        <v>7128</v>
      </c>
      <c r="AX937" s="12" t="s">
        <v>7128</v>
      </c>
      <c r="AY937" s="12" t="s">
        <v>7128</v>
      </c>
      <c r="AZ937" s="14" t="s">
        <v>7128</v>
      </c>
      <c r="BA937" s="14" t="s">
        <v>7128</v>
      </c>
      <c r="BB937" s="14">
        <v>5.5208333333333338E-2</v>
      </c>
      <c r="BC937" s="14">
        <v>5.5052083333333342E-2</v>
      </c>
      <c r="BD937" s="14">
        <v>0.92982456140350889</v>
      </c>
      <c r="BE937" s="14">
        <v>0.94736842105263175</v>
      </c>
      <c r="BF937" s="14">
        <v>2.1296296296296296E-2</v>
      </c>
      <c r="BG937" s="14">
        <v>0.41549999999999998</v>
      </c>
      <c r="BH937" s="13">
        <v>1.0900000000000001</v>
      </c>
      <c r="BI937" s="13">
        <v>1.06</v>
      </c>
      <c r="BJ937" s="13">
        <v>1.08</v>
      </c>
      <c r="BK937" s="13">
        <v>1.08</v>
      </c>
      <c r="BL937" s="13">
        <v>1.17</v>
      </c>
      <c r="BM937" s="13">
        <v>1.1399999999999999</v>
      </c>
      <c r="BN937" s="13">
        <v>1.1100000000000001</v>
      </c>
      <c r="BO937" s="13">
        <v>1.08</v>
      </c>
      <c r="BP937" s="13">
        <v>1.0570000000000002</v>
      </c>
      <c r="BQ937" s="13">
        <v>0</v>
      </c>
      <c r="BR937" s="13">
        <v>0</v>
      </c>
      <c r="BS937" s="13">
        <v>0</v>
      </c>
      <c r="BT937" s="14">
        <v>0</v>
      </c>
      <c r="BU937" s="13">
        <v>1.0570000000000002</v>
      </c>
      <c r="BV937" s="13">
        <v>1.06</v>
      </c>
      <c r="BW937" s="13">
        <v>1.06</v>
      </c>
      <c r="BX937" s="13">
        <v>19.2</v>
      </c>
      <c r="BY937" s="13">
        <v>19.2</v>
      </c>
      <c r="BZ937" s="13">
        <v>19.100000000000001</v>
      </c>
      <c r="CA937" s="13">
        <v>19.100000000000001</v>
      </c>
      <c r="CB937" s="13">
        <v>0</v>
      </c>
      <c r="CC937" s="15">
        <v>-0.13500000000000001</v>
      </c>
      <c r="CD937" s="15">
        <v>0.55100000000000005</v>
      </c>
      <c r="CE937" s="15">
        <v>0.36</v>
      </c>
      <c r="CF937" s="15" t="s">
        <v>7128</v>
      </c>
      <c r="CG937" s="15" t="s">
        <v>7128</v>
      </c>
      <c r="CH937" s="13" t="s">
        <v>7128</v>
      </c>
      <c r="CI937" s="13" t="s">
        <v>7128</v>
      </c>
      <c r="CJ937" s="13">
        <v>0</v>
      </c>
      <c r="CK937" s="12">
        <f t="shared" si="28"/>
        <v>0</v>
      </c>
      <c r="CL937" s="36">
        <f t="shared" si="29"/>
        <v>6.1256544502617791E-2</v>
      </c>
      <c r="CM937" s="13">
        <v>1.08</v>
      </c>
      <c r="CN937" s="13">
        <v>2.3E-2</v>
      </c>
      <c r="CO937" s="13">
        <v>1.06</v>
      </c>
      <c r="CP937" s="13">
        <v>17.7</v>
      </c>
      <c r="CQ937" s="13">
        <v>1.08</v>
      </c>
      <c r="CR937" s="13">
        <v>17.7</v>
      </c>
      <c r="CS937" s="13" t="s">
        <v>7128</v>
      </c>
      <c r="CT937" s="13">
        <v>0</v>
      </c>
      <c r="CU937" s="13">
        <v>1.08</v>
      </c>
      <c r="CV937" s="13">
        <v>19.100000000000001</v>
      </c>
      <c r="CW937" s="13">
        <v>1.1100000000000001</v>
      </c>
      <c r="CX937" s="12">
        <v>5.5208333333333338E-2</v>
      </c>
      <c r="CY937" s="12">
        <v>5.5052083333333342E-2</v>
      </c>
      <c r="CZ937" s="15">
        <v>15.945945945945944</v>
      </c>
      <c r="DA937" s="20"/>
      <c r="DB937" s="20"/>
    </row>
    <row r="938" spans="1:106">
      <c r="A938" s="8" t="s">
        <v>4247</v>
      </c>
      <c r="B938" s="8" t="s">
        <v>4248</v>
      </c>
      <c r="C938" s="9" t="s">
        <v>7170</v>
      </c>
      <c r="D938" s="9" t="s">
        <v>7126</v>
      </c>
      <c r="E938" s="10" t="s">
        <v>7127</v>
      </c>
      <c r="F938" s="10" t="s">
        <v>7126</v>
      </c>
      <c r="G938" s="11">
        <v>1.06</v>
      </c>
      <c r="H938" s="11">
        <v>1.0608504304189956</v>
      </c>
      <c r="I938" s="12">
        <v>9.0499999999999997E-2</v>
      </c>
      <c r="J938" s="12">
        <v>0.1525069639529191</v>
      </c>
      <c r="K938" s="12">
        <v>4.1999999999999996E-2</v>
      </c>
      <c r="L938" s="12">
        <v>9.8500000000000004E-2</v>
      </c>
      <c r="M938" s="12">
        <v>6.5019850000000004E-2</v>
      </c>
      <c r="N938" s="12">
        <v>0.15240282879683995</v>
      </c>
      <c r="O938" s="12">
        <v>9.0921607475652311E-2</v>
      </c>
      <c r="P938" s="12">
        <v>0.25101602641910026</v>
      </c>
      <c r="Q938" s="13">
        <v>19.3</v>
      </c>
      <c r="R938" s="13">
        <v>0</v>
      </c>
      <c r="S938" s="13">
        <v>2.3E-2</v>
      </c>
      <c r="T938" s="13">
        <v>2.3E-2</v>
      </c>
      <c r="U938" s="13">
        <v>19.323</v>
      </c>
      <c r="V938" s="13">
        <v>1.6</v>
      </c>
      <c r="W938" s="13">
        <v>17.722999999999999</v>
      </c>
      <c r="X938" s="14">
        <v>8.2802877399989649E-2</v>
      </c>
      <c r="Y938" s="15">
        <v>0.40404040404040403</v>
      </c>
      <c r="Z938" s="14">
        <v>5.8479532163742687E-3</v>
      </c>
      <c r="AA938" s="14">
        <v>1.1902913626248512E-3</v>
      </c>
      <c r="AB938" s="14">
        <v>5.8823529411764705E-3</v>
      </c>
      <c r="AC938" s="14">
        <v>1.1917098445595855E-3</v>
      </c>
      <c r="AD938" s="13">
        <v>3.9</v>
      </c>
      <c r="AE938" s="15">
        <v>1.2077777777777778</v>
      </c>
      <c r="AF938" s="14">
        <v>9.4868329805051374E-2</v>
      </c>
      <c r="AG938" s="14">
        <v>0.65617261448493869</v>
      </c>
      <c r="AH938" s="15">
        <v>0.40085592011412269</v>
      </c>
      <c r="AI938" s="5" t="s">
        <v>7128</v>
      </c>
      <c r="AJ938" s="15">
        <v>22.652582159624416</v>
      </c>
      <c r="AK938" s="15">
        <v>22.652582159624416</v>
      </c>
      <c r="AL938" s="15" t="s">
        <v>7128</v>
      </c>
      <c r="AM938" s="15" t="s">
        <v>7128</v>
      </c>
      <c r="AN938" s="15">
        <v>4.9360613810741691</v>
      </c>
      <c r="AO938" s="15">
        <v>4.4572748267898383</v>
      </c>
      <c r="AP938" s="15">
        <v>16.259633027522934</v>
      </c>
      <c r="AQ938" s="15">
        <v>15.019491525423728</v>
      </c>
      <c r="AR938" s="15">
        <v>7.59665666523789</v>
      </c>
      <c r="AS938" s="15">
        <v>4.0930715935334874</v>
      </c>
      <c r="AT938" s="14">
        <v>0.2556338028169014</v>
      </c>
      <c r="AU938" s="14">
        <v>1.1284974093264248E-2</v>
      </c>
      <c r="AV938" s="12">
        <v>0.14199999999999999</v>
      </c>
      <c r="AW938" s="12">
        <v>0.22600000000000001</v>
      </c>
      <c r="AX938" s="12">
        <v>2.3999999999999998E-3</v>
      </c>
      <c r="AY938" s="12">
        <v>8.6800000000000002E-2</v>
      </c>
      <c r="AZ938" s="14" t="s">
        <v>7128</v>
      </c>
      <c r="BA938" s="14" t="s">
        <v>7128</v>
      </c>
      <c r="BB938" s="14">
        <v>0.24342857142857141</v>
      </c>
      <c r="BC938" s="14">
        <v>0.40341885521594023</v>
      </c>
      <c r="BD938" s="14">
        <v>0.19676674364896074</v>
      </c>
      <c r="BE938" s="14">
        <v>0.25173210161662818</v>
      </c>
      <c r="BF938" s="14">
        <v>0.32677165354330706</v>
      </c>
      <c r="BG938" s="14">
        <v>3.3700000000000001E-2</v>
      </c>
      <c r="BH938" s="13">
        <v>0.85199999999999998</v>
      </c>
      <c r="BI938" s="13">
        <v>0.85199999999999998</v>
      </c>
      <c r="BJ938" s="13">
        <v>1.0900000000000001</v>
      </c>
      <c r="BK938" s="13">
        <v>1.0900000000000001</v>
      </c>
      <c r="BL938" s="13">
        <v>4.33</v>
      </c>
      <c r="BM938" s="13">
        <v>4.33</v>
      </c>
      <c r="BN938" s="13">
        <v>1.18</v>
      </c>
      <c r="BO938" s="13">
        <v>1.18</v>
      </c>
      <c r="BP938" s="13">
        <v>0.7338188976377954</v>
      </c>
      <c r="BQ938" s="13">
        <v>0</v>
      </c>
      <c r="BR938" s="13">
        <v>0</v>
      </c>
      <c r="BS938" s="13">
        <v>-0.115</v>
      </c>
      <c r="BT938" s="14">
        <v>-0.15671441600944255</v>
      </c>
      <c r="BU938" s="13">
        <v>0.84881889763779539</v>
      </c>
      <c r="BV938" s="13">
        <v>0.96699999999999997</v>
      </c>
      <c r="BW938" s="13">
        <v>0.96699999999999997</v>
      </c>
      <c r="BX938" s="13">
        <v>3.5</v>
      </c>
      <c r="BY938" s="13">
        <v>1.8190000000000002</v>
      </c>
      <c r="BZ938" s="13">
        <v>3.91</v>
      </c>
      <c r="CA938" s="13">
        <v>2.3330000000000002</v>
      </c>
      <c r="CB938" s="13">
        <v>-0.21779999999999999</v>
      </c>
      <c r="CC938" s="15">
        <v>0.41499999999999998</v>
      </c>
      <c r="CD938" s="15">
        <v>0.47499999999999998</v>
      </c>
      <c r="CE938" s="15">
        <v>0.36</v>
      </c>
      <c r="CF938" s="15">
        <v>0.57707374605119188</v>
      </c>
      <c r="CG938" s="15">
        <v>0.70541387801484523</v>
      </c>
      <c r="CH938" s="13">
        <v>0.66609999999999991</v>
      </c>
      <c r="CI938" s="13">
        <v>0.42059999999999997</v>
      </c>
      <c r="CJ938" s="13">
        <v>-0.21779999999999999</v>
      </c>
      <c r="CK938" s="12">
        <f t="shared" si="28"/>
        <v>0.2252326783867632</v>
      </c>
      <c r="CL938" s="36">
        <f t="shared" si="29"/>
        <v>1.8559794256322331</v>
      </c>
      <c r="CM938" s="13">
        <v>1.27</v>
      </c>
      <c r="CN938" s="13">
        <v>0.41499999999999998</v>
      </c>
      <c r="CO938" s="13">
        <v>0.85199999999999998</v>
      </c>
      <c r="CP938" s="13">
        <v>19.3</v>
      </c>
      <c r="CQ938" s="13">
        <v>1.18</v>
      </c>
      <c r="CR938" s="13">
        <v>17.722999999999999</v>
      </c>
      <c r="CS938" s="13">
        <v>0.96699999999999997</v>
      </c>
      <c r="CT938" s="13">
        <v>0</v>
      </c>
      <c r="CU938" s="13">
        <v>1.0900000000000001</v>
      </c>
      <c r="CV938" s="13">
        <v>2.3330000000000002</v>
      </c>
      <c r="CW938" s="13">
        <v>1.18</v>
      </c>
      <c r="CX938" s="12">
        <v>0.24342857142857141</v>
      </c>
      <c r="CY938" s="12">
        <v>0.40341885521594023</v>
      </c>
      <c r="CZ938" s="15">
        <v>15.019491525423728</v>
      </c>
      <c r="DA938" s="20"/>
      <c r="DB938" s="20"/>
    </row>
    <row r="939" spans="1:106" ht="24">
      <c r="A939" s="8" t="s">
        <v>5467</v>
      </c>
      <c r="B939" s="8" t="s">
        <v>5468</v>
      </c>
      <c r="C939" s="9" t="s">
        <v>7142</v>
      </c>
      <c r="D939" s="9" t="s">
        <v>7126</v>
      </c>
      <c r="E939" s="10" t="s">
        <v>7127</v>
      </c>
      <c r="F939" s="10" t="s">
        <v>7126</v>
      </c>
      <c r="G939" s="11">
        <v>0.1</v>
      </c>
      <c r="H939" s="11">
        <v>0.11859693877551021</v>
      </c>
      <c r="I939" s="12">
        <v>9.0499999999999997E-2</v>
      </c>
      <c r="J939" s="12">
        <v>6.723302295918368E-2</v>
      </c>
      <c r="K939" s="12">
        <v>4.7E-2</v>
      </c>
      <c r="L939" s="12">
        <v>0.10350000000000001</v>
      </c>
      <c r="M939" s="12">
        <v>6.8320350000000002E-2</v>
      </c>
      <c r="N939" s="12">
        <v>6.7527802212718493E-2</v>
      </c>
      <c r="O939" s="12">
        <v>-6.723302295918368E-2</v>
      </c>
      <c r="P939" s="12">
        <v>-6.7527802212718493E-2</v>
      </c>
      <c r="Q939" s="13">
        <v>1.96</v>
      </c>
      <c r="R939" s="13">
        <v>0</v>
      </c>
      <c r="S939" s="13">
        <v>0.72899999999999998</v>
      </c>
      <c r="T939" s="13">
        <v>0.72899999999999998</v>
      </c>
      <c r="U939" s="13">
        <v>2.6890000000000001</v>
      </c>
      <c r="V939" s="13">
        <v>0.09</v>
      </c>
      <c r="W939" s="13">
        <v>2.5990000000000002</v>
      </c>
      <c r="X939" s="14">
        <v>3.3469691335068795E-2</v>
      </c>
      <c r="Y939" s="15">
        <v>0.49180327868852464</v>
      </c>
      <c r="Z939" s="14">
        <v>0.17320028510334998</v>
      </c>
      <c r="AA939" s="14">
        <v>0.27110449981405726</v>
      </c>
      <c r="AB939" s="14">
        <v>0.20948275862068966</v>
      </c>
      <c r="AC939" s="14">
        <v>0.3719387755102041</v>
      </c>
      <c r="AD939" s="13">
        <v>0.161</v>
      </c>
      <c r="AE939" s="15">
        <v>2.0150277777777776</v>
      </c>
      <c r="AF939" s="14">
        <v>7.0710678118654752E-2</v>
      </c>
      <c r="AG939" s="14">
        <v>0.85489209845453606</v>
      </c>
      <c r="AH939" s="15">
        <v>0.58154859967051065</v>
      </c>
      <c r="AI939" s="5" t="s">
        <v>7128</v>
      </c>
      <c r="AJ939" s="15" t="s">
        <v>7128</v>
      </c>
      <c r="AK939" s="15" t="s">
        <v>7128</v>
      </c>
      <c r="AL939" s="15" t="s">
        <v>7128</v>
      </c>
      <c r="AM939" s="15" t="s">
        <v>7128</v>
      </c>
      <c r="AN939" s="15">
        <v>0.56321839080459768</v>
      </c>
      <c r="AO939" s="15">
        <v>13.066666666666666</v>
      </c>
      <c r="AP939" s="15" t="s">
        <v>7128</v>
      </c>
      <c r="AQ939" s="15" t="s">
        <v>7128</v>
      </c>
      <c r="AR939" s="15">
        <v>0.63097839281378987</v>
      </c>
      <c r="AS939" s="15">
        <v>17.326666666666668</v>
      </c>
      <c r="AT939" s="14" t="s">
        <v>7128</v>
      </c>
      <c r="AU939" s="14">
        <v>0</v>
      </c>
      <c r="AV939" s="12">
        <v>-0.81799999999999995</v>
      </c>
      <c r="AW939" s="12">
        <v>-0.45200000000000001</v>
      </c>
      <c r="AX939" s="12">
        <v>-7.8E-2</v>
      </c>
      <c r="AY939" s="12">
        <v>0.33</v>
      </c>
      <c r="AZ939" s="14" t="s">
        <v>7128</v>
      </c>
      <c r="BA939" s="14" t="s">
        <v>7128</v>
      </c>
      <c r="BB939" s="14">
        <v>0</v>
      </c>
      <c r="BC939" s="14">
        <v>0</v>
      </c>
      <c r="BD939" s="14">
        <v>0</v>
      </c>
      <c r="BE939" s="14">
        <v>0</v>
      </c>
      <c r="BF939" s="14">
        <v>0.5</v>
      </c>
      <c r="BG939" s="14">
        <v>4.7400000000000005E-2</v>
      </c>
      <c r="BH939" s="13">
        <v>0</v>
      </c>
      <c r="BI939" s="13">
        <v>0</v>
      </c>
      <c r="BJ939" s="13">
        <v>0</v>
      </c>
      <c r="BK939" s="13">
        <v>0</v>
      </c>
      <c r="BL939" s="13">
        <v>0.15</v>
      </c>
      <c r="BM939" s="13">
        <v>0.15</v>
      </c>
      <c r="BN939" s="13">
        <v>0</v>
      </c>
      <c r="BO939" s="13">
        <v>0</v>
      </c>
      <c r="BP939" s="13">
        <v>0</v>
      </c>
      <c r="BQ939" s="13">
        <v>0</v>
      </c>
      <c r="BR939" s="13">
        <v>0</v>
      </c>
      <c r="BS939" s="13">
        <v>-3.5000000000000003E-2</v>
      </c>
      <c r="BT939" s="14" t="s">
        <v>7128</v>
      </c>
      <c r="BU939" s="13">
        <v>3.5000000000000003E-2</v>
      </c>
      <c r="BV939" s="13">
        <v>3.5000000000000003E-2</v>
      </c>
      <c r="BW939" s="13">
        <v>3.5000000000000003E-2</v>
      </c>
      <c r="BX939" s="13">
        <v>3.63</v>
      </c>
      <c r="BY939" s="13">
        <v>3.6949999999999998</v>
      </c>
      <c r="BZ939" s="13">
        <v>3.48</v>
      </c>
      <c r="CA939" s="13">
        <v>4.1189999999999998</v>
      </c>
      <c r="CB939" s="13">
        <v>0</v>
      </c>
      <c r="CC939" s="15">
        <v>0.40300000000000002</v>
      </c>
      <c r="CD939" s="15">
        <v>1.38</v>
      </c>
      <c r="CE939" s="15">
        <v>0.36</v>
      </c>
      <c r="CF939" s="15" t="s">
        <v>7128</v>
      </c>
      <c r="CG939" s="15" t="s">
        <v>7128</v>
      </c>
      <c r="CH939" s="13" t="s">
        <v>7128</v>
      </c>
      <c r="CI939" s="13" t="s">
        <v>7128</v>
      </c>
      <c r="CJ939" s="13">
        <v>0</v>
      </c>
      <c r="CK939" s="12">
        <f t="shared" si="28"/>
        <v>0</v>
      </c>
      <c r="CL939" s="36">
        <f t="shared" si="29"/>
        <v>3.6416605972323379E-2</v>
      </c>
      <c r="CM939" s="13">
        <v>5.0000000000000001E-3</v>
      </c>
      <c r="CN939" s="13">
        <v>5.0000000000000001E-3</v>
      </c>
      <c r="CO939" s="13" t="s">
        <v>7128</v>
      </c>
      <c r="CP939" s="13" t="s">
        <v>7128</v>
      </c>
      <c r="CQ939" s="13" t="s">
        <v>7128</v>
      </c>
      <c r="CR939" s="13" t="s">
        <v>7128</v>
      </c>
      <c r="CS939" s="13" t="s">
        <v>7128</v>
      </c>
      <c r="CT939" s="13">
        <v>0</v>
      </c>
      <c r="CU939" s="13">
        <v>0</v>
      </c>
      <c r="CV939" s="13">
        <v>4.1189999999999998</v>
      </c>
      <c r="CW939" s="13">
        <v>0</v>
      </c>
      <c r="CX939" s="12">
        <v>0</v>
      </c>
      <c r="CY939" s="12">
        <v>0</v>
      </c>
      <c r="CZ939" s="15" t="s">
        <v>7128</v>
      </c>
      <c r="DA939" s="20"/>
      <c r="DB939" s="20"/>
    </row>
    <row r="940" spans="1:106" ht="24">
      <c r="A940" s="8" t="s">
        <v>3745</v>
      </c>
      <c r="B940" s="8" t="s">
        <v>3746</v>
      </c>
      <c r="C940" s="9" t="s">
        <v>7175</v>
      </c>
      <c r="D940" s="9" t="s">
        <v>7126</v>
      </c>
      <c r="E940" s="10" t="s">
        <v>7127</v>
      </c>
      <c r="F940" s="10" t="s">
        <v>7126</v>
      </c>
      <c r="G940" s="11">
        <v>0.75</v>
      </c>
      <c r="H940" s="11">
        <v>0.80855389336401995</v>
      </c>
      <c r="I940" s="12">
        <v>9.0499999999999997E-2</v>
      </c>
      <c r="J940" s="12">
        <v>0.12967412734944381</v>
      </c>
      <c r="K940" s="12">
        <v>4.7E-2</v>
      </c>
      <c r="L940" s="12">
        <v>0.10350000000000001</v>
      </c>
      <c r="M940" s="12">
        <v>6.8320350000000002E-2</v>
      </c>
      <c r="N940" s="12">
        <v>0.1231087645886141</v>
      </c>
      <c r="O940" s="12">
        <v>6.9399946724630235E-2</v>
      </c>
      <c r="P940" s="12">
        <v>1.1492797725230625E-3</v>
      </c>
      <c r="Q940" s="13">
        <v>23.7</v>
      </c>
      <c r="R940" s="13">
        <v>0</v>
      </c>
      <c r="S940" s="13">
        <v>2.84</v>
      </c>
      <c r="T940" s="13">
        <v>2.84</v>
      </c>
      <c r="U940" s="13">
        <v>26.54</v>
      </c>
      <c r="V940" s="13">
        <v>12</v>
      </c>
      <c r="W940" s="13">
        <v>14.54</v>
      </c>
      <c r="X940" s="14">
        <v>0.45214770158251699</v>
      </c>
      <c r="Y940" s="15">
        <v>1.5625E-2</v>
      </c>
      <c r="Z940" s="14">
        <v>0.10906298003072197</v>
      </c>
      <c r="AA940" s="14">
        <v>0.10700828937452901</v>
      </c>
      <c r="AB940" s="14">
        <v>0.12241379310344827</v>
      </c>
      <c r="AC940" s="14">
        <v>0.11983122362869197</v>
      </c>
      <c r="AD940" s="13">
        <v>1.48</v>
      </c>
      <c r="AE940" s="15">
        <v>-1.4040833333333336</v>
      </c>
      <c r="AF940" s="14">
        <v>0.15165750888103102</v>
      </c>
      <c r="AG940" s="14" t="s">
        <v>7128</v>
      </c>
      <c r="AH940" s="15">
        <v>0.33653187114461958</v>
      </c>
      <c r="AI940" s="5">
        <v>37</v>
      </c>
      <c r="AJ940" s="15">
        <v>11.023255813953488</v>
      </c>
      <c r="AK940" s="15">
        <v>11.023255813953488</v>
      </c>
      <c r="AL940" s="15">
        <v>10.802919708029195</v>
      </c>
      <c r="AM940" s="15">
        <v>0.58017135862913094</v>
      </c>
      <c r="AN940" s="15">
        <v>1.021551724137931</v>
      </c>
      <c r="AO940" s="15">
        <v>2.7210103329506312</v>
      </c>
      <c r="AP940" s="15">
        <v>7.8594594594594582</v>
      </c>
      <c r="AQ940" s="15">
        <v>5.9590163934426226</v>
      </c>
      <c r="AR940" s="15">
        <v>1.0356125356125356</v>
      </c>
      <c r="AS940" s="15">
        <v>1.6693455797933408</v>
      </c>
      <c r="AT940" s="14">
        <v>0.11906976744186047</v>
      </c>
      <c r="AU940" s="14">
        <v>1.0801687763713081E-2</v>
      </c>
      <c r="AV940" s="12">
        <v>0.33700000000000002</v>
      </c>
      <c r="AW940" s="12">
        <v>0.14000000000000001</v>
      </c>
      <c r="AX940" s="12">
        <v>4.9500000000000002E-2</v>
      </c>
      <c r="AY940" s="12">
        <v>5.4600000000000003E-2</v>
      </c>
      <c r="AZ940" s="14">
        <v>0.19</v>
      </c>
      <c r="BA940" s="14" t="s">
        <v>7128</v>
      </c>
      <c r="BB940" s="14">
        <v>0.19907407407407404</v>
      </c>
      <c r="BC940" s="14">
        <v>0.12425804436113716</v>
      </c>
      <c r="BD940" s="14">
        <v>0.24684270952927667</v>
      </c>
      <c r="BE940" s="14">
        <v>0.21239954075774969</v>
      </c>
      <c r="BF940" s="14">
        <v>0.34848484848484845</v>
      </c>
      <c r="BG940" s="14" t="s">
        <v>7128</v>
      </c>
      <c r="BH940" s="13">
        <v>2.15</v>
      </c>
      <c r="BI940" s="13">
        <v>2.15</v>
      </c>
      <c r="BJ940" s="13">
        <v>1.85</v>
      </c>
      <c r="BK940" s="13">
        <v>1.85</v>
      </c>
      <c r="BL940" s="13">
        <v>8.7100000000000009</v>
      </c>
      <c r="BM940" s="13">
        <v>8.7100000000000009</v>
      </c>
      <c r="BN940" s="13">
        <v>2.44</v>
      </c>
      <c r="BO940" s="13">
        <v>2.44</v>
      </c>
      <c r="BP940" s="13">
        <v>1.2053030303030305</v>
      </c>
      <c r="BQ940" s="13">
        <v>0</v>
      </c>
      <c r="BR940" s="13">
        <v>0</v>
      </c>
      <c r="BS940" s="13">
        <v>-0.58199999999999996</v>
      </c>
      <c r="BT940" s="14">
        <v>-0.48286612193588924</v>
      </c>
      <c r="BU940" s="13">
        <v>1.7873030303030304</v>
      </c>
      <c r="BV940" s="13">
        <v>2.7319999999999998</v>
      </c>
      <c r="BW940" s="13">
        <v>2.7319999999999998</v>
      </c>
      <c r="BX940" s="13">
        <v>10.8</v>
      </c>
      <c r="BY940" s="13">
        <v>9.7000000000000011</v>
      </c>
      <c r="BZ940" s="13">
        <v>23.2</v>
      </c>
      <c r="CA940" s="13">
        <v>14.04</v>
      </c>
      <c r="CB940" s="13">
        <v>-0.25600000000000001</v>
      </c>
      <c r="CC940" s="15">
        <v>-0.61799999999999999</v>
      </c>
      <c r="CD940" s="15">
        <v>-0.27700000000000002</v>
      </c>
      <c r="CE940" s="15">
        <v>0.36</v>
      </c>
      <c r="CF940" s="15">
        <v>0.4336966645296047</v>
      </c>
      <c r="CG940" s="15">
        <v>0.26468271941237398</v>
      </c>
      <c r="CH940" s="13">
        <v>2.0049000000000001</v>
      </c>
      <c r="CI940" s="13">
        <v>1.4411</v>
      </c>
      <c r="CJ940" s="13">
        <v>-0.25600000000000001</v>
      </c>
      <c r="CK940" s="12">
        <f t="shared" si="28"/>
        <v>9.3704245973645697E-2</v>
      </c>
      <c r="CL940" s="36">
        <f t="shared" si="29"/>
        <v>0.62037037037037046</v>
      </c>
      <c r="CM940" s="13">
        <v>3.3</v>
      </c>
      <c r="CN940" s="13">
        <v>1.1499999999999999</v>
      </c>
      <c r="CO940" s="13">
        <v>2.15</v>
      </c>
      <c r="CP940" s="13">
        <v>23.7</v>
      </c>
      <c r="CQ940" s="13">
        <v>2.44</v>
      </c>
      <c r="CR940" s="13">
        <v>14.54</v>
      </c>
      <c r="CS940" s="13">
        <v>2.7319999999999998</v>
      </c>
      <c r="CT940" s="13">
        <v>0</v>
      </c>
      <c r="CU940" s="13">
        <v>1.85</v>
      </c>
      <c r="CV940" s="13">
        <v>14.04</v>
      </c>
      <c r="CW940" s="13">
        <v>2.44</v>
      </c>
      <c r="CX940" s="12">
        <v>0.19907407407407404</v>
      </c>
      <c r="CY940" s="12">
        <v>0.12425804436113716</v>
      </c>
      <c r="CZ940" s="15">
        <v>5.9590163934426226</v>
      </c>
      <c r="DA940" s="20"/>
      <c r="DB940" s="20"/>
    </row>
    <row r="941" spans="1:106">
      <c r="A941" s="8" t="s">
        <v>2151</v>
      </c>
      <c r="B941" s="8" t="s">
        <v>2152</v>
      </c>
      <c r="C941" s="9" t="s">
        <v>7148</v>
      </c>
      <c r="D941" s="9" t="s">
        <v>7126</v>
      </c>
      <c r="E941" s="10" t="s">
        <v>7127</v>
      </c>
      <c r="F941" s="10" t="s">
        <v>7126</v>
      </c>
      <c r="G941" s="11">
        <v>0.67</v>
      </c>
      <c r="H941" s="11">
        <v>0.67</v>
      </c>
      <c r="I941" s="12">
        <v>9.0499999999999997E-2</v>
      </c>
      <c r="J941" s="12">
        <v>0.117135</v>
      </c>
      <c r="K941" s="12">
        <v>4.1999999999999996E-2</v>
      </c>
      <c r="L941" s="12">
        <v>9.8500000000000004E-2</v>
      </c>
      <c r="M941" s="12">
        <v>6.5019850000000004E-2</v>
      </c>
      <c r="N941" s="12">
        <v>0.117135</v>
      </c>
      <c r="O941" s="12" t="s">
        <v>7128</v>
      </c>
      <c r="P941" s="12" t="s">
        <v>7128</v>
      </c>
      <c r="Q941" s="13">
        <v>15</v>
      </c>
      <c r="R941" s="13">
        <v>0</v>
      </c>
      <c r="S941" s="13">
        <v>0</v>
      </c>
      <c r="T941" s="13">
        <v>0</v>
      </c>
      <c r="U941" s="13">
        <v>15</v>
      </c>
      <c r="V941" s="13">
        <v>0</v>
      </c>
      <c r="W941" s="13">
        <v>15</v>
      </c>
      <c r="X941" s="14">
        <v>0</v>
      </c>
      <c r="Y941" s="15">
        <v>0.17241379310344829</v>
      </c>
      <c r="Z941" s="14" t="s">
        <v>7128</v>
      </c>
      <c r="AA941" s="14">
        <v>0</v>
      </c>
      <c r="AB941" s="14" t="s">
        <v>7128</v>
      </c>
      <c r="AC941" s="14">
        <v>0</v>
      </c>
      <c r="AD941" s="13">
        <v>10.36</v>
      </c>
      <c r="AE941" s="15">
        <v>2.202583333333334</v>
      </c>
      <c r="AF941" s="14">
        <v>0.17320508075688773</v>
      </c>
      <c r="AG941" s="14">
        <v>0.79501132067411462</v>
      </c>
      <c r="AH941" s="15">
        <v>0.67062967855570221</v>
      </c>
      <c r="AI941" s="5">
        <v>1.5830985915492959</v>
      </c>
      <c r="AJ941" s="15">
        <v>7.5</v>
      </c>
      <c r="AK941" s="15">
        <v>7.5</v>
      </c>
      <c r="AL941" s="15" t="s">
        <v>7128</v>
      </c>
      <c r="AM941" s="15" t="s">
        <v>7128</v>
      </c>
      <c r="AN941" s="15" t="s">
        <v>7128</v>
      </c>
      <c r="AO941" s="15">
        <v>0.26929982046678635</v>
      </c>
      <c r="AP941" s="15">
        <v>2.6690391459074734</v>
      </c>
      <c r="AQ941" s="15">
        <v>2.34375</v>
      </c>
      <c r="AR941" s="15" t="s">
        <v>7128</v>
      </c>
      <c r="AS941" s="15">
        <v>0.26929982046678635</v>
      </c>
      <c r="AT941" s="14">
        <v>2.8999999999999998E-2</v>
      </c>
      <c r="AU941" s="14">
        <v>3.8666666666666663E-3</v>
      </c>
      <c r="AV941" s="12" t="s">
        <v>7128</v>
      </c>
      <c r="AW941" s="12" t="s">
        <v>7128</v>
      </c>
      <c r="AX941" s="12">
        <v>9.7699999999999995E-2</v>
      </c>
      <c r="AY941" s="12" t="s">
        <v>7128</v>
      </c>
      <c r="AZ941" s="14" t="s">
        <v>7128</v>
      </c>
      <c r="BA941" s="14" t="s">
        <v>7128</v>
      </c>
      <c r="BB941" s="14" t="s">
        <v>7128</v>
      </c>
      <c r="BC941" s="14" t="s">
        <v>7128</v>
      </c>
      <c r="BD941" s="14">
        <v>3.5906642728904849E-2</v>
      </c>
      <c r="BE941" s="14">
        <v>0.10089766606822262</v>
      </c>
      <c r="BF941" s="14">
        <v>0.19314516129032258</v>
      </c>
      <c r="BG941" s="14">
        <v>6.0899999999999996E-2</v>
      </c>
      <c r="BH941" s="13">
        <v>2</v>
      </c>
      <c r="BI941" s="13">
        <v>2</v>
      </c>
      <c r="BJ941" s="13">
        <v>5.62</v>
      </c>
      <c r="BK941" s="13">
        <v>5.62</v>
      </c>
      <c r="BL941" s="13">
        <v>55.7</v>
      </c>
      <c r="BM941" s="13">
        <v>55.7</v>
      </c>
      <c r="BN941" s="13">
        <v>6.4</v>
      </c>
      <c r="BO941" s="13">
        <v>6.4</v>
      </c>
      <c r="BP941" s="13">
        <v>4.5345241935483873</v>
      </c>
      <c r="BQ941" s="13">
        <v>0</v>
      </c>
      <c r="BR941" s="13">
        <v>0</v>
      </c>
      <c r="BS941" s="13">
        <v>-1.69</v>
      </c>
      <c r="BT941" s="14">
        <v>-0.37269621417049481</v>
      </c>
      <c r="BU941" s="13">
        <v>6.2245241935483868</v>
      </c>
      <c r="BV941" s="13">
        <v>3.69</v>
      </c>
      <c r="BW941" s="13">
        <v>3.69</v>
      </c>
      <c r="BX941" s="13">
        <v>0</v>
      </c>
      <c r="BY941" s="13">
        <v>0</v>
      </c>
      <c r="BZ941" s="13">
        <v>0</v>
      </c>
      <c r="CA941" s="13">
        <v>0</v>
      </c>
      <c r="CB941" s="13">
        <v>-5.7999999999999996E-2</v>
      </c>
      <c r="CC941" s="15">
        <v>0.91800000000000004</v>
      </c>
      <c r="CD941" s="15">
        <v>0.53900000000000003</v>
      </c>
      <c r="CE941" s="15">
        <v>0.36</v>
      </c>
      <c r="CF941" s="15" t="s">
        <v>7128</v>
      </c>
      <c r="CG941" s="15" t="s">
        <v>7128</v>
      </c>
      <c r="CH941" s="13" t="s">
        <v>7128</v>
      </c>
      <c r="CI941" s="13" t="s">
        <v>7128</v>
      </c>
      <c r="CJ941" s="13">
        <v>-5.7999999999999996E-2</v>
      </c>
      <c r="CK941" s="12">
        <f t="shared" si="28"/>
        <v>1.5718157181571817E-2</v>
      </c>
      <c r="CL941" s="36" t="str">
        <f t="shared" si="29"/>
        <v>NA</v>
      </c>
      <c r="CM941" s="13">
        <v>2.48</v>
      </c>
      <c r="CN941" s="13">
        <v>0.47899999999999998</v>
      </c>
      <c r="CO941" s="13">
        <v>2</v>
      </c>
      <c r="CP941" s="13">
        <v>15</v>
      </c>
      <c r="CQ941" s="13">
        <v>6.4</v>
      </c>
      <c r="CR941" s="13">
        <v>15</v>
      </c>
      <c r="CS941" s="13">
        <v>3.69</v>
      </c>
      <c r="CT941" s="13">
        <v>0</v>
      </c>
      <c r="CU941" s="13">
        <v>5.62</v>
      </c>
      <c r="CV941" s="13">
        <v>0</v>
      </c>
      <c r="CW941" s="13">
        <v>6.4</v>
      </c>
      <c r="CX941" s="12" t="s">
        <v>7128</v>
      </c>
      <c r="CY941" s="12" t="s">
        <v>7128</v>
      </c>
      <c r="CZ941" s="15">
        <v>2.34375</v>
      </c>
      <c r="DA941" s="20"/>
      <c r="DB941" s="20"/>
    </row>
    <row r="942" spans="1:106">
      <c r="A942" s="8" t="s">
        <v>563</v>
      </c>
      <c r="B942" s="8" t="s">
        <v>564</v>
      </c>
      <c r="C942" s="9" t="s">
        <v>7170</v>
      </c>
      <c r="D942" s="9" t="s">
        <v>7126</v>
      </c>
      <c r="E942" s="10" t="s">
        <v>7127</v>
      </c>
      <c r="F942" s="10" t="s">
        <v>7126</v>
      </c>
      <c r="G942" s="11">
        <v>1.06</v>
      </c>
      <c r="H942" s="11">
        <v>1.06</v>
      </c>
      <c r="I942" s="12">
        <v>9.0499999999999997E-2</v>
      </c>
      <c r="J942" s="12">
        <v>0.15243000000000001</v>
      </c>
      <c r="K942" s="12">
        <v>4.1999999999999996E-2</v>
      </c>
      <c r="L942" s="12">
        <v>9.8500000000000004E-2</v>
      </c>
      <c r="M942" s="12">
        <v>6.5019850000000004E-2</v>
      </c>
      <c r="N942" s="12">
        <v>0.15243000000000001</v>
      </c>
      <c r="O942" s="12" t="s">
        <v>7128</v>
      </c>
      <c r="P942" s="12" t="s">
        <v>7128</v>
      </c>
      <c r="Q942" s="13">
        <v>343.3</v>
      </c>
      <c r="R942" s="13">
        <v>0</v>
      </c>
      <c r="S942" s="13">
        <v>0</v>
      </c>
      <c r="T942" s="13">
        <v>0</v>
      </c>
      <c r="U942" s="13">
        <v>343.3</v>
      </c>
      <c r="V942" s="13">
        <v>0</v>
      </c>
      <c r="W942" s="13">
        <v>343.3</v>
      </c>
      <c r="X942" s="14">
        <v>0</v>
      </c>
      <c r="Y942" s="15">
        <v>3.937007874015748E-2</v>
      </c>
      <c r="Z942" s="14" t="s">
        <v>7128</v>
      </c>
      <c r="AA942" s="14">
        <v>0</v>
      </c>
      <c r="AB942" s="14" t="s">
        <v>7128</v>
      </c>
      <c r="AC942" s="14">
        <v>0</v>
      </c>
      <c r="AD942" s="13">
        <v>26.96</v>
      </c>
      <c r="AE942" s="15">
        <v>1.5133888888888891</v>
      </c>
      <c r="AF942" s="14">
        <v>0.17029386365926402</v>
      </c>
      <c r="AG942" s="14">
        <v>0.69673679045419568</v>
      </c>
      <c r="AH942" s="15">
        <v>0.58617765528937893</v>
      </c>
      <c r="AI942" s="5">
        <v>1.3493150684931507</v>
      </c>
      <c r="AJ942" s="15">
        <v>66.146435452793838</v>
      </c>
      <c r="AK942" s="15">
        <v>66.146435452793838</v>
      </c>
      <c r="AL942" s="15" t="s">
        <v>7128</v>
      </c>
      <c r="AM942" s="15" t="s">
        <v>7128</v>
      </c>
      <c r="AN942" s="15" t="s">
        <v>7128</v>
      </c>
      <c r="AO942" s="15">
        <v>0.61237959329290048</v>
      </c>
      <c r="AP942" s="15">
        <v>17.426395939086294</v>
      </c>
      <c r="AQ942" s="15">
        <v>12.348920863309353</v>
      </c>
      <c r="AR942" s="15" t="s">
        <v>7128</v>
      </c>
      <c r="AS942" s="15">
        <v>0.61237959329290048</v>
      </c>
      <c r="AT942" s="14">
        <v>0</v>
      </c>
      <c r="AU942" s="14">
        <v>0</v>
      </c>
      <c r="AV942" s="12">
        <v>-0.14800000000000002</v>
      </c>
      <c r="AW942" s="12">
        <v>2.81E-2</v>
      </c>
      <c r="AX942" s="12">
        <v>0.25600000000000001</v>
      </c>
      <c r="AY942" s="12">
        <v>0.22600000000000001</v>
      </c>
      <c r="AZ942" s="14" t="s">
        <v>7128</v>
      </c>
      <c r="BA942" s="14" t="s">
        <v>7128</v>
      </c>
      <c r="BB942" s="14" t="s">
        <v>7128</v>
      </c>
      <c r="BC942" s="14" t="s">
        <v>7128</v>
      </c>
      <c r="BD942" s="14">
        <v>9.2579379236532294E-3</v>
      </c>
      <c r="BE942" s="14">
        <v>3.5140920442383157E-2</v>
      </c>
      <c r="BF942" s="14">
        <v>0.5</v>
      </c>
      <c r="BG942" s="14">
        <v>2.7200000000000002E-2</v>
      </c>
      <c r="BH942" s="13">
        <v>5.19</v>
      </c>
      <c r="BI942" s="13">
        <v>5.19</v>
      </c>
      <c r="BJ942" s="13">
        <v>19.7</v>
      </c>
      <c r="BK942" s="13">
        <v>19.7</v>
      </c>
      <c r="BL942" s="13">
        <v>560.6</v>
      </c>
      <c r="BM942" s="13">
        <v>560.6</v>
      </c>
      <c r="BN942" s="13">
        <v>27.8</v>
      </c>
      <c r="BO942" s="13">
        <v>27.8</v>
      </c>
      <c r="BP942" s="13">
        <v>9.85</v>
      </c>
      <c r="BQ942" s="13">
        <v>0</v>
      </c>
      <c r="BR942" s="13">
        <v>0</v>
      </c>
      <c r="BS942" s="13">
        <v>-3.46</v>
      </c>
      <c r="BT942" s="14">
        <v>-0.35126903553299493</v>
      </c>
      <c r="BU942" s="13">
        <v>13.309999999999999</v>
      </c>
      <c r="BV942" s="13">
        <v>8.65</v>
      </c>
      <c r="BW942" s="13">
        <v>8.65</v>
      </c>
      <c r="BX942" s="13">
        <v>0</v>
      </c>
      <c r="BY942" s="13">
        <v>0</v>
      </c>
      <c r="BZ942" s="13">
        <v>0</v>
      </c>
      <c r="CA942" s="13">
        <v>0</v>
      </c>
      <c r="CB942" s="13">
        <v>0</v>
      </c>
      <c r="CC942" s="15">
        <v>0.79100000000000004</v>
      </c>
      <c r="CD942" s="15">
        <v>4.4999999999999998E-2</v>
      </c>
      <c r="CE942" s="15">
        <v>0.36</v>
      </c>
      <c r="CF942" s="15" t="s">
        <v>7128</v>
      </c>
      <c r="CG942" s="15" t="s">
        <v>7128</v>
      </c>
      <c r="CH942" s="13" t="s">
        <v>7128</v>
      </c>
      <c r="CI942" s="13" t="s">
        <v>7128</v>
      </c>
      <c r="CJ942" s="13">
        <v>0</v>
      </c>
      <c r="CK942" s="12">
        <f t="shared" si="28"/>
        <v>0</v>
      </c>
      <c r="CL942" s="36" t="str">
        <f t="shared" si="29"/>
        <v>NA</v>
      </c>
      <c r="CM942" s="13">
        <v>12.9</v>
      </c>
      <c r="CN942" s="13">
        <v>7</v>
      </c>
      <c r="CO942" s="13">
        <v>5.19</v>
      </c>
      <c r="CP942" s="13">
        <v>343.3</v>
      </c>
      <c r="CQ942" s="13">
        <v>27.8</v>
      </c>
      <c r="CR942" s="13">
        <v>343.3</v>
      </c>
      <c r="CS942" s="13" t="s">
        <v>7128</v>
      </c>
      <c r="CT942" s="13">
        <v>0</v>
      </c>
      <c r="CU942" s="13">
        <v>19.7</v>
      </c>
      <c r="CV942" s="13">
        <v>0</v>
      </c>
      <c r="CW942" s="13">
        <v>27.8</v>
      </c>
      <c r="CX942" s="12" t="s">
        <v>7128</v>
      </c>
      <c r="CY942" s="12" t="s">
        <v>7128</v>
      </c>
      <c r="CZ942" s="15">
        <v>12.348920863309353</v>
      </c>
      <c r="DA942" s="20"/>
      <c r="DB942" s="20"/>
    </row>
    <row r="943" spans="1:106">
      <c r="A943" s="8" t="s">
        <v>765</v>
      </c>
      <c r="B943" s="8" t="s">
        <v>766</v>
      </c>
      <c r="C943" s="9" t="s">
        <v>7145</v>
      </c>
      <c r="D943" s="9" t="s">
        <v>7126</v>
      </c>
      <c r="E943" s="10" t="s">
        <v>7127</v>
      </c>
      <c r="F943" s="10" t="s">
        <v>7126</v>
      </c>
      <c r="G943" s="11">
        <v>0.89</v>
      </c>
      <c r="H943" s="11">
        <v>0.89</v>
      </c>
      <c r="I943" s="12">
        <v>9.0499999999999997E-2</v>
      </c>
      <c r="J943" s="12">
        <v>0.137045</v>
      </c>
      <c r="K943" s="12">
        <v>4.1999999999999996E-2</v>
      </c>
      <c r="L943" s="12">
        <v>9.8500000000000004E-2</v>
      </c>
      <c r="M943" s="12">
        <v>6.5019850000000004E-2</v>
      </c>
      <c r="N943" s="12">
        <v>0.137045</v>
      </c>
      <c r="O943" s="12">
        <v>-6.4916772039180767E-2</v>
      </c>
      <c r="P943" s="12">
        <v>-7.8280978112175104E-2</v>
      </c>
      <c r="Q943" s="13">
        <v>527.70000000000005</v>
      </c>
      <c r="R943" s="13">
        <v>0</v>
      </c>
      <c r="S943" s="13">
        <v>0</v>
      </c>
      <c r="T943" s="13">
        <v>0</v>
      </c>
      <c r="U943" s="13">
        <v>527.70000000000005</v>
      </c>
      <c r="V943" s="13">
        <v>0</v>
      </c>
      <c r="W943" s="13">
        <v>527.70000000000005</v>
      </c>
      <c r="X943" s="14">
        <v>0</v>
      </c>
      <c r="Y943" s="15">
        <v>4.1730769230769234</v>
      </c>
      <c r="Z943" s="14" t="s">
        <v>7128</v>
      </c>
      <c r="AA943" s="14">
        <v>0</v>
      </c>
      <c r="AB943" s="14" t="s">
        <v>7128</v>
      </c>
      <c r="AC943" s="14">
        <v>0</v>
      </c>
      <c r="AD943" s="13">
        <v>40.49</v>
      </c>
      <c r="AE943" s="15">
        <v>1.1256388888888889</v>
      </c>
      <c r="AF943" s="14">
        <v>4.4721359549995794E-2</v>
      </c>
      <c r="AG943" s="14">
        <v>0.6607580873511878</v>
      </c>
      <c r="AH943" s="15">
        <v>0.65734541157936188</v>
      </c>
      <c r="AI943" s="5">
        <v>10.095238095238095</v>
      </c>
      <c r="AJ943" s="15">
        <v>32.574074074074076</v>
      </c>
      <c r="AK943" s="15">
        <v>32.574074074074076</v>
      </c>
      <c r="AL943" s="15" t="s">
        <v>7128</v>
      </c>
      <c r="AM943" s="15" t="s">
        <v>7128</v>
      </c>
      <c r="AN943" s="15" t="s">
        <v>7128</v>
      </c>
      <c r="AO943" s="15">
        <v>1.4113399304626908</v>
      </c>
      <c r="AP943" s="15">
        <v>49.783018867924532</v>
      </c>
      <c r="AQ943" s="15">
        <v>21.987500000000001</v>
      </c>
      <c r="AR943" s="15" t="s">
        <v>7128</v>
      </c>
      <c r="AS943" s="15">
        <v>1.4113399304626908</v>
      </c>
      <c r="AT943" s="14">
        <v>6.4197530864197536E-2</v>
      </c>
      <c r="AU943" s="14">
        <v>1.9708167519423914E-3</v>
      </c>
      <c r="AV943" s="12">
        <v>-0.502</v>
      </c>
      <c r="AW943" s="12">
        <v>0.109</v>
      </c>
      <c r="AX943" s="12">
        <v>3.8900000000000004E-2</v>
      </c>
      <c r="AY943" s="12">
        <v>0.18</v>
      </c>
      <c r="AZ943" s="14" t="s">
        <v>7128</v>
      </c>
      <c r="BA943" s="14" t="s">
        <v>7128</v>
      </c>
      <c r="BB943" s="14">
        <v>7.2128227960819233E-2</v>
      </c>
      <c r="BC943" s="14">
        <v>5.8764021887824903E-2</v>
      </c>
      <c r="BD943" s="14">
        <v>4.3327092805562989E-2</v>
      </c>
      <c r="BE943" s="14">
        <v>2.8349826156726397E-2</v>
      </c>
      <c r="BF943" s="14">
        <v>0.1895</v>
      </c>
      <c r="BG943" s="14">
        <v>0.6715000000000001</v>
      </c>
      <c r="BH943" s="13">
        <v>16.2</v>
      </c>
      <c r="BI943" s="13">
        <v>16.2</v>
      </c>
      <c r="BJ943" s="13">
        <v>10.6</v>
      </c>
      <c r="BK943" s="13">
        <v>10.6</v>
      </c>
      <c r="BL943" s="13">
        <v>373.9</v>
      </c>
      <c r="BM943" s="13">
        <v>373.9</v>
      </c>
      <c r="BN943" s="13">
        <v>24</v>
      </c>
      <c r="BO943" s="13">
        <v>24</v>
      </c>
      <c r="BP943" s="13">
        <v>8.5913000000000004</v>
      </c>
      <c r="BQ943" s="13">
        <v>0</v>
      </c>
      <c r="BR943" s="13">
        <v>0</v>
      </c>
      <c r="BS943" s="13">
        <v>-13</v>
      </c>
      <c r="BT943" s="14">
        <v>-1.5131586605053948</v>
      </c>
      <c r="BU943" s="13">
        <v>21.5913</v>
      </c>
      <c r="BV943" s="13">
        <v>29.2</v>
      </c>
      <c r="BW943" s="13">
        <v>29.2</v>
      </c>
      <c r="BX943" s="13">
        <v>224.6</v>
      </c>
      <c r="BY943" s="13">
        <v>146.19999999999999</v>
      </c>
      <c r="BZ943" s="13">
        <v>0</v>
      </c>
      <c r="CA943" s="13">
        <v>0</v>
      </c>
      <c r="CB943" s="13">
        <v>-1.04</v>
      </c>
      <c r="CC943" s="15">
        <v>0.19700000000000001</v>
      </c>
      <c r="CD943" s="15">
        <v>0.82799999999999996</v>
      </c>
      <c r="CE943" s="15">
        <v>0.36</v>
      </c>
      <c r="CF943" s="15">
        <v>2.0575984960130658</v>
      </c>
      <c r="CG943" s="15">
        <v>3.2257340103617698</v>
      </c>
      <c r="CH943" s="13">
        <v>-6.541666666666667</v>
      </c>
      <c r="CI943" s="13">
        <v>23.533333333333331</v>
      </c>
      <c r="CJ943" s="13">
        <v>-1.04</v>
      </c>
      <c r="CK943" s="12">
        <f t="shared" si="28"/>
        <v>3.5616438356164383E-2</v>
      </c>
      <c r="CL943" s="36" t="str">
        <f t="shared" si="29"/>
        <v>NA</v>
      </c>
      <c r="CM943" s="13">
        <v>20</v>
      </c>
      <c r="CN943" s="13">
        <v>3.79</v>
      </c>
      <c r="CO943" s="13">
        <v>16.2</v>
      </c>
      <c r="CP943" s="13">
        <v>527.70000000000005</v>
      </c>
      <c r="CQ943" s="13">
        <v>24</v>
      </c>
      <c r="CR943" s="13">
        <v>527.70000000000005</v>
      </c>
      <c r="CS943" s="13">
        <v>29.2</v>
      </c>
      <c r="CT943" s="13">
        <v>14.422000000000001</v>
      </c>
      <c r="CU943" s="13">
        <v>4.8159999999999989</v>
      </c>
      <c r="CV943" s="13">
        <v>14.422000000000001</v>
      </c>
      <c r="CW943" s="13">
        <v>24</v>
      </c>
      <c r="CX943" s="12">
        <v>4.3577578632929187E-2</v>
      </c>
      <c r="CY943" s="12">
        <v>2.4301577617013854E-2</v>
      </c>
      <c r="CZ943" s="15">
        <v>21.987500000000001</v>
      </c>
      <c r="DA943" s="20"/>
      <c r="DB943" s="20"/>
    </row>
    <row r="944" spans="1:106">
      <c r="A944" s="8" t="s">
        <v>511</v>
      </c>
      <c r="B944" s="8" t="s">
        <v>512</v>
      </c>
      <c r="C944" s="9" t="s">
        <v>7171</v>
      </c>
      <c r="D944" s="9" t="s">
        <v>7126</v>
      </c>
      <c r="E944" s="10" t="s">
        <v>7127</v>
      </c>
      <c r="F944" s="10" t="s">
        <v>7126</v>
      </c>
      <c r="G944" s="11">
        <v>0.56000000000000005</v>
      </c>
      <c r="H944" s="11">
        <v>0.62704425291518795</v>
      </c>
      <c r="I944" s="12">
        <v>9.0499999999999997E-2</v>
      </c>
      <c r="J944" s="12">
        <v>0.11324750488882451</v>
      </c>
      <c r="K944" s="12">
        <v>3.2000000000000001E-2</v>
      </c>
      <c r="L944" s="12">
        <v>8.8499999999999995E-2</v>
      </c>
      <c r="M944" s="12">
        <v>5.8418850000000001E-2</v>
      </c>
      <c r="N944" s="12">
        <v>0.10738516552716688</v>
      </c>
      <c r="O944" s="12">
        <v>-0.14542883971462556</v>
      </c>
      <c r="P944" s="12">
        <v>-0.11535355538557979</v>
      </c>
      <c r="Q944" s="13">
        <v>1380.7</v>
      </c>
      <c r="R944" s="13">
        <v>0</v>
      </c>
      <c r="S944" s="13">
        <v>165.3</v>
      </c>
      <c r="T944" s="13">
        <v>165.3</v>
      </c>
      <c r="U944" s="13">
        <v>1546</v>
      </c>
      <c r="V944" s="13">
        <v>31</v>
      </c>
      <c r="W944" s="13">
        <v>1515</v>
      </c>
      <c r="X944" s="14">
        <v>2.0051746442432083E-2</v>
      </c>
      <c r="Y944" s="15">
        <v>0.13717865629725642</v>
      </c>
      <c r="Z944" s="14">
        <v>0.17503176620076238</v>
      </c>
      <c r="AA944" s="14">
        <v>0.10692108667529109</v>
      </c>
      <c r="AB944" s="14">
        <v>0.21216788602233347</v>
      </c>
      <c r="AC944" s="14">
        <v>0.11972188020569277</v>
      </c>
      <c r="AD944" s="13">
        <v>2.98</v>
      </c>
      <c r="AE944" s="15">
        <v>1.7084444444444447</v>
      </c>
      <c r="AF944" s="14">
        <v>0.21447610589527216</v>
      </c>
      <c r="AG944" s="14">
        <v>0.3867563692176702</v>
      </c>
      <c r="AH944" s="15">
        <v>0.31739130434782603</v>
      </c>
      <c r="AI944" s="5" t="s">
        <v>7128</v>
      </c>
      <c r="AJ944" s="15" t="s">
        <v>7128</v>
      </c>
      <c r="AK944" s="15" t="s">
        <v>7128</v>
      </c>
      <c r="AL944" s="15">
        <v>149</v>
      </c>
      <c r="AM944" s="15" t="s">
        <v>7128</v>
      </c>
      <c r="AN944" s="15">
        <v>1.7721730201514567</v>
      </c>
      <c r="AO944" s="15">
        <v>2.1111620795107036</v>
      </c>
      <c r="AP944" s="15" t="s">
        <v>7128</v>
      </c>
      <c r="AQ944" s="15">
        <v>52.061855670103093</v>
      </c>
      <c r="AR944" s="15">
        <v>2.8498871331828437</v>
      </c>
      <c r="AS944" s="15">
        <v>2.3165137614678901</v>
      </c>
      <c r="AT944" s="14" t="s">
        <v>7128</v>
      </c>
      <c r="AU944" s="14">
        <v>0</v>
      </c>
      <c r="AV944" s="12" t="s">
        <v>7128</v>
      </c>
      <c r="AW944" s="12" t="s">
        <v>7128</v>
      </c>
      <c r="AX944" s="12">
        <v>0.16</v>
      </c>
      <c r="AY944" s="12">
        <v>0.34200000000000003</v>
      </c>
      <c r="AZ944" s="14">
        <v>0.4</v>
      </c>
      <c r="BA944" s="14">
        <v>0.156</v>
      </c>
      <c r="BB944" s="14">
        <v>-3.2181334825801031E-2</v>
      </c>
      <c r="BC944" s="14">
        <v>-7.9683898584129061E-3</v>
      </c>
      <c r="BD944" s="14">
        <v>-3.5168195718654434E-2</v>
      </c>
      <c r="BE944" s="14">
        <v>-7.4006116207951068E-3</v>
      </c>
      <c r="BF944" s="14">
        <v>0</v>
      </c>
      <c r="BG944" s="14">
        <v>6.3700000000000007E-2</v>
      </c>
      <c r="BH944" s="13">
        <v>-23</v>
      </c>
      <c r="BI944" s="13">
        <v>-23</v>
      </c>
      <c r="BJ944" s="13">
        <v>-4.84</v>
      </c>
      <c r="BK944" s="13">
        <v>-4.84</v>
      </c>
      <c r="BL944" s="13">
        <v>654</v>
      </c>
      <c r="BM944" s="13">
        <v>654</v>
      </c>
      <c r="BN944" s="13">
        <v>29.1</v>
      </c>
      <c r="BO944" s="13">
        <v>29.1</v>
      </c>
      <c r="BP944" s="13">
        <v>-4.84</v>
      </c>
      <c r="BQ944" s="13">
        <v>0</v>
      </c>
      <c r="BR944" s="13">
        <v>0</v>
      </c>
      <c r="BS944" s="13">
        <v>-42</v>
      </c>
      <c r="BT944" s="14" t="s">
        <v>7128</v>
      </c>
      <c r="BU944" s="13">
        <v>37.159999999999997</v>
      </c>
      <c r="BV944" s="13">
        <v>19</v>
      </c>
      <c r="BW944" s="13">
        <v>19</v>
      </c>
      <c r="BX944" s="13">
        <v>714.7</v>
      </c>
      <c r="BY944" s="13">
        <v>607.40000000000009</v>
      </c>
      <c r="BZ944" s="13">
        <v>779.1</v>
      </c>
      <c r="CA944" s="13">
        <v>531.60000000000014</v>
      </c>
      <c r="CB944" s="13">
        <v>0</v>
      </c>
      <c r="CC944" s="15">
        <v>0.55300000000000005</v>
      </c>
      <c r="CD944" s="15">
        <v>0.74099999999999999</v>
      </c>
      <c r="CE944" s="15">
        <v>0.36</v>
      </c>
      <c r="CF944" s="15" t="s">
        <v>7128</v>
      </c>
      <c r="CG944" s="15" t="s">
        <v>7128</v>
      </c>
      <c r="CH944" s="13" t="s">
        <v>7128</v>
      </c>
      <c r="CI944" s="13" t="s">
        <v>7128</v>
      </c>
      <c r="CJ944" s="13">
        <v>0</v>
      </c>
      <c r="CK944" s="12">
        <f t="shared" si="28"/>
        <v>0</v>
      </c>
      <c r="CL944" s="36">
        <f t="shared" si="29"/>
        <v>1.2302483069977423</v>
      </c>
      <c r="CM944" s="13" t="s">
        <v>7128</v>
      </c>
      <c r="CN944" s="13" t="s">
        <v>7128</v>
      </c>
      <c r="CO944" s="13" t="s">
        <v>7128</v>
      </c>
      <c r="CP944" s="13" t="s">
        <v>7128</v>
      </c>
      <c r="CQ944" s="13">
        <v>29.1</v>
      </c>
      <c r="CR944" s="13">
        <v>1515</v>
      </c>
      <c r="CS944" s="13" t="s">
        <v>7128</v>
      </c>
      <c r="CT944" s="13">
        <v>0</v>
      </c>
      <c r="CU944" s="13">
        <v>-4.84</v>
      </c>
      <c r="CV944" s="13">
        <v>531.60000000000014</v>
      </c>
      <c r="CW944" s="13">
        <v>29.1</v>
      </c>
      <c r="CX944" s="12">
        <v>-3.2181334825801031E-2</v>
      </c>
      <c r="CY944" s="12">
        <v>-7.9683898584129061E-3</v>
      </c>
      <c r="CZ944" s="15">
        <v>52.061855670103093</v>
      </c>
      <c r="DA944" s="20"/>
      <c r="DB944" s="20"/>
    </row>
    <row r="945" spans="1:106">
      <c r="A945" s="8" t="s">
        <v>3125</v>
      </c>
      <c r="B945" s="8" t="s">
        <v>3126</v>
      </c>
      <c r="C945" s="9" t="s">
        <v>7171</v>
      </c>
      <c r="D945" s="9" t="s">
        <v>7126</v>
      </c>
      <c r="E945" s="10" t="s">
        <v>7127</v>
      </c>
      <c r="F945" s="10" t="s">
        <v>7126</v>
      </c>
      <c r="G945" s="11">
        <v>0.56000000000000005</v>
      </c>
      <c r="H945" s="11">
        <v>0.56000000000000005</v>
      </c>
      <c r="I945" s="12">
        <v>9.0499999999999997E-2</v>
      </c>
      <c r="J945" s="12">
        <v>0.10718</v>
      </c>
      <c r="K945" s="12">
        <v>3.6999999999999998E-2</v>
      </c>
      <c r="L945" s="12">
        <v>9.35E-2</v>
      </c>
      <c r="M945" s="12">
        <v>6.1719349999999999E-2</v>
      </c>
      <c r="N945" s="12">
        <v>0.10718</v>
      </c>
      <c r="O945" s="12">
        <v>0.11006137931034485</v>
      </c>
      <c r="P945" s="12">
        <v>-4.2775317192441611E-2</v>
      </c>
      <c r="Q945" s="13">
        <v>14.9</v>
      </c>
      <c r="R945" s="13">
        <v>0</v>
      </c>
      <c r="S945" s="13">
        <v>0</v>
      </c>
      <c r="T945" s="13">
        <v>0</v>
      </c>
      <c r="U945" s="13">
        <v>14.9</v>
      </c>
      <c r="V945" s="13">
        <v>0</v>
      </c>
      <c r="W945" s="13">
        <v>14.9</v>
      </c>
      <c r="X945" s="14">
        <v>0</v>
      </c>
      <c r="Y945" s="15">
        <v>0.32258064516129031</v>
      </c>
      <c r="Z945" s="14" t="s">
        <v>7128</v>
      </c>
      <c r="AA945" s="14">
        <v>0</v>
      </c>
      <c r="AB945" s="14" t="s">
        <v>7128</v>
      </c>
      <c r="AC945" s="14">
        <v>0</v>
      </c>
      <c r="AD945" s="13">
        <v>0.79900000000000004</v>
      </c>
      <c r="AE945" s="15">
        <v>1.0737222222222222</v>
      </c>
      <c r="AF945" s="14">
        <v>8.3666002653407553E-2</v>
      </c>
      <c r="AG945" s="14">
        <v>0.61135943367454237</v>
      </c>
      <c r="AH945" s="15">
        <v>0.36105860113421551</v>
      </c>
      <c r="AI945" s="5">
        <v>9.5432098765432105</v>
      </c>
      <c r="AJ945" s="15">
        <v>11.825396825396826</v>
      </c>
      <c r="AK945" s="15">
        <v>11.825396825396826</v>
      </c>
      <c r="AL945" s="15">
        <v>10.945205479452056</v>
      </c>
      <c r="AM945" s="15" t="s">
        <v>7128</v>
      </c>
      <c r="AN945" s="15" t="s">
        <v>7128</v>
      </c>
      <c r="AO945" s="15">
        <v>0.79255319148936165</v>
      </c>
      <c r="AP945" s="15">
        <v>19.275549805950842</v>
      </c>
      <c r="AQ945" s="15">
        <v>13.925233644859812</v>
      </c>
      <c r="AR945" s="15" t="s">
        <v>7128</v>
      </c>
      <c r="AS945" s="15">
        <v>0.79255319148936165</v>
      </c>
      <c r="AT945" s="14">
        <v>0.1180952380952381</v>
      </c>
      <c r="AU945" s="14">
        <v>9.9865771812080537E-3</v>
      </c>
      <c r="AV945" s="12">
        <v>4.3800000000000002E-3</v>
      </c>
      <c r="AW945" s="12">
        <v>0.17499999999999999</v>
      </c>
      <c r="AX945" s="12">
        <v>7.4400000000000008E-2</v>
      </c>
      <c r="AY945" s="12">
        <v>0.129</v>
      </c>
      <c r="AZ945" s="14" t="s">
        <v>7128</v>
      </c>
      <c r="BA945" s="14">
        <v>8.5299999999999987E-2</v>
      </c>
      <c r="BB945" s="14">
        <v>0.21724137931034485</v>
      </c>
      <c r="BC945" s="14">
        <v>6.4404682807558386E-2</v>
      </c>
      <c r="BD945" s="14">
        <v>6.702127659574468E-2</v>
      </c>
      <c r="BE945" s="14">
        <v>4.1117021276595743E-2</v>
      </c>
      <c r="BF945" s="14">
        <v>0.34345549738219899</v>
      </c>
      <c r="BG945" s="14">
        <v>1.21E-2</v>
      </c>
      <c r="BH945" s="13">
        <v>1.26</v>
      </c>
      <c r="BI945" s="13">
        <v>1.26</v>
      </c>
      <c r="BJ945" s="13">
        <v>0.77300000000000002</v>
      </c>
      <c r="BK945" s="13">
        <v>0.77300000000000002</v>
      </c>
      <c r="BL945" s="13">
        <v>18.8</v>
      </c>
      <c r="BM945" s="13">
        <v>18.8</v>
      </c>
      <c r="BN945" s="13">
        <v>1.07</v>
      </c>
      <c r="BO945" s="13">
        <v>1.07</v>
      </c>
      <c r="BP945" s="13">
        <v>0.50750890052356012</v>
      </c>
      <c r="BQ945" s="13">
        <v>0</v>
      </c>
      <c r="BR945" s="13">
        <v>0</v>
      </c>
      <c r="BS945" s="13">
        <v>-0.434</v>
      </c>
      <c r="BT945" s="14">
        <v>-0.85515741606161721</v>
      </c>
      <c r="BU945" s="13">
        <v>0.94150890052356018</v>
      </c>
      <c r="BV945" s="13">
        <v>1.694</v>
      </c>
      <c r="BW945" s="13">
        <v>1.694</v>
      </c>
      <c r="BX945" s="13">
        <v>5.8</v>
      </c>
      <c r="BY945" s="13">
        <v>7.88</v>
      </c>
      <c r="BZ945" s="13">
        <v>0</v>
      </c>
      <c r="CA945" s="13">
        <v>0</v>
      </c>
      <c r="CB945" s="13">
        <v>-0.14880000000000002</v>
      </c>
      <c r="CC945" s="15">
        <v>0.34100000000000003</v>
      </c>
      <c r="CD945" s="15">
        <v>0.47899999999999998</v>
      </c>
      <c r="CE945" s="15">
        <v>0.36</v>
      </c>
      <c r="CF945" s="15">
        <v>1.1879489402762367</v>
      </c>
      <c r="CG945" s="15">
        <v>3.8557248271062252</v>
      </c>
      <c r="CH945" s="13">
        <v>0.62</v>
      </c>
      <c r="CI945" s="13">
        <v>-5.9600000000000007E-2</v>
      </c>
      <c r="CJ945" s="13">
        <v>-0.14880000000000002</v>
      </c>
      <c r="CK945" s="12">
        <f t="shared" si="28"/>
        <v>8.7839433293978766E-2</v>
      </c>
      <c r="CL945" s="36" t="str">
        <f t="shared" si="29"/>
        <v>NA</v>
      </c>
      <c r="CM945" s="13">
        <v>1.91</v>
      </c>
      <c r="CN945" s="13">
        <v>0.65600000000000003</v>
      </c>
      <c r="CO945" s="13">
        <v>1.26</v>
      </c>
      <c r="CP945" s="13">
        <v>14.9</v>
      </c>
      <c r="CQ945" s="13">
        <v>1.07</v>
      </c>
      <c r="CR945" s="13">
        <v>14.9</v>
      </c>
      <c r="CS945" s="13">
        <v>1.694</v>
      </c>
      <c r="CT945" s="13">
        <v>0</v>
      </c>
      <c r="CU945" s="13">
        <v>0.77300000000000002</v>
      </c>
      <c r="CV945" s="13">
        <v>0</v>
      </c>
      <c r="CW945" s="13">
        <v>1.07</v>
      </c>
      <c r="CX945" s="12">
        <v>0.21724137931034485</v>
      </c>
      <c r="CY945" s="12">
        <v>6.4404682807558386E-2</v>
      </c>
      <c r="CZ945" s="15">
        <v>13.925233644859812</v>
      </c>
      <c r="DA945" s="20"/>
      <c r="DB945" s="20"/>
    </row>
    <row r="946" spans="1:106" ht="24">
      <c r="A946" s="8" t="s">
        <v>2863</v>
      </c>
      <c r="B946" s="8" t="s">
        <v>2864</v>
      </c>
      <c r="C946" s="9" t="s">
        <v>7174</v>
      </c>
      <c r="D946" s="9" t="s">
        <v>7126</v>
      </c>
      <c r="E946" s="10" t="s">
        <v>7127</v>
      </c>
      <c r="F946" s="10" t="s">
        <v>7126</v>
      </c>
      <c r="G946" s="11">
        <v>0.45</v>
      </c>
      <c r="H946" s="11">
        <v>0.64654328313923304</v>
      </c>
      <c r="I946" s="12">
        <v>9.0499999999999997E-2</v>
      </c>
      <c r="J946" s="12">
        <v>0.11501216712410059</v>
      </c>
      <c r="K946" s="12">
        <v>4.1999999999999996E-2</v>
      </c>
      <c r="L946" s="12">
        <v>9.8500000000000004E-2</v>
      </c>
      <c r="M946" s="12">
        <v>6.5019850000000004E-2</v>
      </c>
      <c r="N946" s="12">
        <v>9.2299608233151198E-2</v>
      </c>
      <c r="O946" s="12">
        <v>-0.10626677967022605</v>
      </c>
      <c r="P946" s="12">
        <v>-9.2299608233151198E-2</v>
      </c>
      <c r="Q946" s="13">
        <v>88.4</v>
      </c>
      <c r="R946" s="13">
        <v>0</v>
      </c>
      <c r="S946" s="13">
        <v>73.599999999999994</v>
      </c>
      <c r="T946" s="13">
        <v>73.599999999999994</v>
      </c>
      <c r="U946" s="13">
        <v>162</v>
      </c>
      <c r="V946" s="13">
        <v>27.2</v>
      </c>
      <c r="W946" s="13">
        <v>134.80000000000001</v>
      </c>
      <c r="X946" s="14">
        <v>0.16790123456790124</v>
      </c>
      <c r="Y946" s="15">
        <v>4.4169611307420496E-2</v>
      </c>
      <c r="Z946" s="14">
        <v>0.65890778871978517</v>
      </c>
      <c r="AA946" s="14">
        <v>0.45432098765432094</v>
      </c>
      <c r="AB946" s="14">
        <v>1.9317585301837268</v>
      </c>
      <c r="AC946" s="14">
        <v>0.83257918552036192</v>
      </c>
      <c r="AD946" s="13">
        <v>3.12</v>
      </c>
      <c r="AE946" s="15">
        <v>1.0289444444444447</v>
      </c>
      <c r="AF946" s="14">
        <v>0.1224744871391589</v>
      </c>
      <c r="AG946" s="14">
        <v>0.66626121003702454</v>
      </c>
      <c r="AH946" s="15">
        <v>0.45773524720893138</v>
      </c>
      <c r="AI946" s="5" t="s">
        <v>7128</v>
      </c>
      <c r="AJ946" s="15">
        <v>372.99578059071735</v>
      </c>
      <c r="AK946" s="15">
        <v>372.99578059071735</v>
      </c>
      <c r="AL946" s="15" t="s">
        <v>7128</v>
      </c>
      <c r="AM946" s="15" t="s">
        <v>7128</v>
      </c>
      <c r="AN946" s="15">
        <v>2.3202099737532809</v>
      </c>
      <c r="AO946" s="15">
        <v>4.0737327188940098</v>
      </c>
      <c r="AP946" s="15" t="s">
        <v>7128</v>
      </c>
      <c r="AQ946" s="15" t="s">
        <v>7128</v>
      </c>
      <c r="AR946" s="15">
        <v>1.6000000000000003</v>
      </c>
      <c r="AS946" s="15">
        <v>6.2119815668202776</v>
      </c>
      <c r="AT946" s="14">
        <v>0</v>
      </c>
      <c r="AU946" s="14">
        <v>0</v>
      </c>
      <c r="AV946" s="12" t="s">
        <v>7128</v>
      </c>
      <c r="AW946" s="12">
        <v>-0.37799999999999995</v>
      </c>
      <c r="AX946" s="12">
        <v>0.311</v>
      </c>
      <c r="AY946" s="12">
        <v>0.152</v>
      </c>
      <c r="AZ946" s="14" t="s">
        <v>7128</v>
      </c>
      <c r="BA946" s="14" t="s">
        <v>7128</v>
      </c>
      <c r="BB946" s="14">
        <v>8.7453874538745372E-3</v>
      </c>
      <c r="BC946" s="14">
        <v>0</v>
      </c>
      <c r="BD946" s="14">
        <v>1.0921658986175115E-2</v>
      </c>
      <c r="BE946" s="14">
        <v>0</v>
      </c>
      <c r="BF946" s="14">
        <v>0.47540983606557374</v>
      </c>
      <c r="BG946" s="14">
        <v>0.19739999999999999</v>
      </c>
      <c r="BH946" s="13">
        <v>0.23699999999999999</v>
      </c>
      <c r="BI946" s="13">
        <v>0.23699999999999999</v>
      </c>
      <c r="BJ946" s="13">
        <v>0</v>
      </c>
      <c r="BK946" s="13">
        <v>0</v>
      </c>
      <c r="BL946" s="13">
        <v>21.7</v>
      </c>
      <c r="BM946" s="13">
        <v>21.7</v>
      </c>
      <c r="BN946" s="13">
        <v>0</v>
      </c>
      <c r="BO946" s="13">
        <v>0</v>
      </c>
      <c r="BP946" s="13">
        <v>0</v>
      </c>
      <c r="BQ946" s="13">
        <v>0</v>
      </c>
      <c r="BR946" s="13">
        <v>0</v>
      </c>
      <c r="BS946" s="13">
        <v>-1.46</v>
      </c>
      <c r="BT946" s="14" t="s">
        <v>7128</v>
      </c>
      <c r="BU946" s="13">
        <v>1.46</v>
      </c>
      <c r="BV946" s="13">
        <v>1.6970000000000001</v>
      </c>
      <c r="BW946" s="13">
        <v>1.6970000000000001</v>
      </c>
      <c r="BX946" s="13">
        <v>27.1</v>
      </c>
      <c r="BY946" s="13">
        <v>29.569999999999997</v>
      </c>
      <c r="BZ946" s="13">
        <v>38.1</v>
      </c>
      <c r="CA946" s="13">
        <v>84.249999999999986</v>
      </c>
      <c r="CB946" s="13">
        <v>0</v>
      </c>
      <c r="CC946" s="15">
        <v>0.54400000000000004</v>
      </c>
      <c r="CD946" s="15">
        <v>1.7999999999999999E-2</v>
      </c>
      <c r="CE946" s="15">
        <v>0.36</v>
      </c>
      <c r="CF946" s="15" t="s">
        <v>7128</v>
      </c>
      <c r="CG946" s="15" t="s">
        <v>7128</v>
      </c>
      <c r="CH946" s="13" t="s">
        <v>7128</v>
      </c>
      <c r="CI946" s="13" t="s">
        <v>7128</v>
      </c>
      <c r="CJ946" s="13">
        <v>0</v>
      </c>
      <c r="CK946" s="12">
        <f t="shared" si="28"/>
        <v>0</v>
      </c>
      <c r="CL946" s="36">
        <f t="shared" si="29"/>
        <v>0.25756676557863506</v>
      </c>
      <c r="CM946" s="13">
        <v>0.61</v>
      </c>
      <c r="CN946" s="13">
        <v>0.28999999999999998</v>
      </c>
      <c r="CO946" s="13">
        <v>0.23699999999999999</v>
      </c>
      <c r="CP946" s="13">
        <v>88.4</v>
      </c>
      <c r="CQ946" s="13" t="s">
        <v>7128</v>
      </c>
      <c r="CR946" s="13" t="s">
        <v>7128</v>
      </c>
      <c r="CS946" s="13" t="s">
        <v>7128</v>
      </c>
      <c r="CT946" s="13">
        <v>0</v>
      </c>
      <c r="CU946" s="13">
        <v>0</v>
      </c>
      <c r="CV946" s="13">
        <v>84.249999999999986</v>
      </c>
      <c r="CW946" s="13">
        <v>0</v>
      </c>
      <c r="CX946" s="12">
        <v>8.7453874538745372E-3</v>
      </c>
      <c r="CY946" s="12">
        <v>0</v>
      </c>
      <c r="CZ946" s="15" t="s">
        <v>7128</v>
      </c>
      <c r="DA946" s="20"/>
      <c r="DB946" s="20"/>
    </row>
    <row r="947" spans="1:106">
      <c r="A947" s="8" t="s">
        <v>6501</v>
      </c>
      <c r="B947" s="8" t="s">
        <v>6502</v>
      </c>
      <c r="C947" s="9" t="s">
        <v>7139</v>
      </c>
      <c r="D947" s="9" t="s">
        <v>7126</v>
      </c>
      <c r="E947" s="10" t="s">
        <v>7127</v>
      </c>
      <c r="F947" s="10" t="s">
        <v>7126</v>
      </c>
      <c r="G947" s="11">
        <v>0.59</v>
      </c>
      <c r="H947" s="11">
        <v>0.67205747126436777</v>
      </c>
      <c r="I947" s="12">
        <v>9.0499999999999997E-2</v>
      </c>
      <c r="J947" s="12">
        <v>0.11732120114942529</v>
      </c>
      <c r="K947" s="12">
        <v>4.7E-2</v>
      </c>
      <c r="L947" s="12">
        <v>0.10350000000000001</v>
      </c>
      <c r="M947" s="12">
        <v>6.8320350000000002E-2</v>
      </c>
      <c r="N947" s="12">
        <v>0.11133825161453079</v>
      </c>
      <c r="O947" s="12" t="s">
        <v>7128</v>
      </c>
      <c r="P947" s="12">
        <v>-8.9440441395552683E-2</v>
      </c>
      <c r="Q947" s="13">
        <v>3.48</v>
      </c>
      <c r="R947" s="13">
        <v>0</v>
      </c>
      <c r="S947" s="13">
        <v>0.48399999999999999</v>
      </c>
      <c r="T947" s="13">
        <v>0.48399999999999999</v>
      </c>
      <c r="U947" s="13">
        <v>3.964</v>
      </c>
      <c r="V947" s="13">
        <v>0.01</v>
      </c>
      <c r="W947" s="13">
        <v>3.9540000000000002</v>
      </c>
      <c r="X947" s="14">
        <v>2.5227043390514633E-3</v>
      </c>
      <c r="Y947" s="15" t="s">
        <v>7128</v>
      </c>
      <c r="Z947" s="14" t="s">
        <v>7128</v>
      </c>
      <c r="AA947" s="14">
        <v>0.12209889001009082</v>
      </c>
      <c r="AB947" s="14" t="s">
        <v>7128</v>
      </c>
      <c r="AC947" s="14">
        <v>0.13908045977011493</v>
      </c>
      <c r="AD947" s="13">
        <v>0.49399999999999999</v>
      </c>
      <c r="AE947" s="15">
        <v>0.29877777777777775</v>
      </c>
      <c r="AF947" s="14">
        <v>0.12649110640673517</v>
      </c>
      <c r="AG947" s="14" t="s">
        <v>7128</v>
      </c>
      <c r="AH947" s="15">
        <v>0.20046349942062577</v>
      </c>
      <c r="AI947" s="5" t="s">
        <v>7128</v>
      </c>
      <c r="AJ947" s="15">
        <v>386.66666666666669</v>
      </c>
      <c r="AK947" s="15">
        <v>386.66666666666669</v>
      </c>
      <c r="AL947" s="15" t="s">
        <v>7128</v>
      </c>
      <c r="AM947" s="15" t="s">
        <v>7128</v>
      </c>
      <c r="AN947" s="15" t="s">
        <v>7128</v>
      </c>
      <c r="AO947" s="15" t="s">
        <v>7128</v>
      </c>
      <c r="AP947" s="15">
        <v>439.33333333333337</v>
      </c>
      <c r="AQ947" s="15">
        <v>395.40000000000003</v>
      </c>
      <c r="AR947" s="15">
        <v>9.5048076923076934</v>
      </c>
      <c r="AS947" s="15" t="s">
        <v>7128</v>
      </c>
      <c r="AT947" s="14">
        <v>0</v>
      </c>
      <c r="AU947" s="14">
        <v>0</v>
      </c>
      <c r="AV947" s="12">
        <v>0.41600000000000004</v>
      </c>
      <c r="AW947" s="12" t="s">
        <v>7128</v>
      </c>
      <c r="AX947" s="12" t="s">
        <v>7128</v>
      </c>
      <c r="AY947" s="12" t="s">
        <v>7128</v>
      </c>
      <c r="AZ947" s="14" t="s">
        <v>7128</v>
      </c>
      <c r="BA947" s="14" t="s">
        <v>7128</v>
      </c>
      <c r="BB947" s="14" t="s">
        <v>7128</v>
      </c>
      <c r="BC947" s="14">
        <v>2.1897810218978103E-2</v>
      </c>
      <c r="BD947" s="14" t="s">
        <v>7128</v>
      </c>
      <c r="BE947" s="14" t="s">
        <v>7128</v>
      </c>
      <c r="BF947" s="14">
        <v>0</v>
      </c>
      <c r="BG947" s="14">
        <v>0.10800000000000001</v>
      </c>
      <c r="BH947" s="13">
        <v>8.9999999999999993E-3</v>
      </c>
      <c r="BI947" s="13">
        <v>8.9999999999999993E-3</v>
      </c>
      <c r="BJ947" s="13">
        <v>8.9999999999999993E-3</v>
      </c>
      <c r="BK947" s="13">
        <v>8.9999999999999993E-3</v>
      </c>
      <c r="BL947" s="13">
        <v>0</v>
      </c>
      <c r="BM947" s="13">
        <v>0</v>
      </c>
      <c r="BN947" s="13">
        <v>0.01</v>
      </c>
      <c r="BO947" s="13">
        <v>0.01</v>
      </c>
      <c r="BP947" s="13">
        <v>8.9999999999999993E-3</v>
      </c>
      <c r="BQ947" s="13">
        <v>0</v>
      </c>
      <c r="BR947" s="13">
        <v>0</v>
      </c>
      <c r="BS947" s="13">
        <v>0</v>
      </c>
      <c r="BT947" s="14">
        <v>0</v>
      </c>
      <c r="BU947" s="13">
        <v>8.9999999999999993E-3</v>
      </c>
      <c r="BV947" s="13">
        <v>8.9999999999999993E-3</v>
      </c>
      <c r="BW947" s="13">
        <v>8.9999999999999993E-3</v>
      </c>
      <c r="BX947" s="13">
        <v>-7.0000000000000007E-2</v>
      </c>
      <c r="BY947" s="13">
        <v>0.41099999999999998</v>
      </c>
      <c r="BZ947" s="13">
        <v>-5.8000000000000003E-2</v>
      </c>
      <c r="CA947" s="13">
        <v>0.41599999999999998</v>
      </c>
      <c r="CB947" s="13">
        <v>0</v>
      </c>
      <c r="CC947" s="15">
        <v>-0.33200000000000002</v>
      </c>
      <c r="CD947" s="15" t="s">
        <v>7128</v>
      </c>
      <c r="CE947" s="15">
        <v>0.36</v>
      </c>
      <c r="CF947" s="15">
        <v>1.4366061018862184</v>
      </c>
      <c r="CG947" s="15">
        <v>1.6715187760635681</v>
      </c>
      <c r="CH947" s="13">
        <v>-0.22444444444444445</v>
      </c>
      <c r="CI947" s="13">
        <v>-0.40622222222222226</v>
      </c>
      <c r="CJ947" s="13">
        <v>0</v>
      </c>
      <c r="CK947" s="12">
        <f t="shared" si="28"/>
        <v>0</v>
      </c>
      <c r="CL947" s="36" t="str">
        <f t="shared" si="29"/>
        <v>NA</v>
      </c>
      <c r="CM947" s="13">
        <v>8.9999999999999993E-3</v>
      </c>
      <c r="CN947" s="13" t="s">
        <v>7128</v>
      </c>
      <c r="CO947" s="13">
        <v>8.9999999999999993E-3</v>
      </c>
      <c r="CP947" s="13">
        <v>3.48</v>
      </c>
      <c r="CQ947" s="13">
        <v>0.01</v>
      </c>
      <c r="CR947" s="13">
        <v>3.9540000000000002</v>
      </c>
      <c r="CS947" s="13" t="s">
        <v>7128</v>
      </c>
      <c r="CT947" s="13">
        <v>0</v>
      </c>
      <c r="CU947" s="13">
        <v>8.9999999999999993E-3</v>
      </c>
      <c r="CV947" s="13">
        <v>0.41599999999999998</v>
      </c>
      <c r="CW947" s="13">
        <v>0.01</v>
      </c>
      <c r="CX947" s="12" t="s">
        <v>7128</v>
      </c>
      <c r="CY947" s="12">
        <v>2.1897810218978103E-2</v>
      </c>
      <c r="CZ947" s="15">
        <v>395.40000000000003</v>
      </c>
      <c r="DA947" s="20"/>
      <c r="DB947" s="20"/>
    </row>
    <row r="948" spans="1:106">
      <c r="A948" s="8" t="s">
        <v>2409</v>
      </c>
      <c r="B948" s="8" t="s">
        <v>2410</v>
      </c>
      <c r="C948" s="9" t="s">
        <v>7155</v>
      </c>
      <c r="D948" s="9" t="s">
        <v>7126</v>
      </c>
      <c r="E948" s="10" t="s">
        <v>7127</v>
      </c>
      <c r="F948" s="10" t="s">
        <v>7126</v>
      </c>
      <c r="G948" s="11">
        <v>0.92</v>
      </c>
      <c r="H948" s="11">
        <v>0.92119205173427399</v>
      </c>
      <c r="I948" s="12">
        <v>9.0499999999999997E-2</v>
      </c>
      <c r="J948" s="12">
        <v>0.1398678806819518</v>
      </c>
      <c r="K948" s="12">
        <v>4.7E-2</v>
      </c>
      <c r="L948" s="12">
        <v>0.10350000000000001</v>
      </c>
      <c r="M948" s="12">
        <v>6.8320350000000002E-2</v>
      </c>
      <c r="N948" s="12">
        <v>0.13972585327488929</v>
      </c>
      <c r="O948" s="12">
        <v>0.13710181628774518</v>
      </c>
      <c r="P948" s="12">
        <v>0.17141652151408088</v>
      </c>
      <c r="Q948" s="13">
        <v>145.80000000000001</v>
      </c>
      <c r="R948" s="13">
        <v>0</v>
      </c>
      <c r="S948" s="13">
        <v>0.28999999999999998</v>
      </c>
      <c r="T948" s="13">
        <v>0.28999999999999998</v>
      </c>
      <c r="U948" s="13">
        <v>146.09</v>
      </c>
      <c r="V948" s="13">
        <v>4.55</v>
      </c>
      <c r="W948" s="13">
        <v>141.54</v>
      </c>
      <c r="X948" s="14">
        <v>3.1145184475323429E-2</v>
      </c>
      <c r="Y948" s="15">
        <v>3.912363067292645E-2</v>
      </c>
      <c r="Z948" s="14">
        <v>1.6393442622950821E-2</v>
      </c>
      <c r="AA948" s="14">
        <v>1.9850776918338008E-3</v>
      </c>
      <c r="AB948" s="14">
        <v>1.6666666666666666E-2</v>
      </c>
      <c r="AC948" s="14">
        <v>1.9890260631001367E-3</v>
      </c>
      <c r="AD948" s="13">
        <v>22.82</v>
      </c>
      <c r="AE948" s="15">
        <v>0.17555555555555558</v>
      </c>
      <c r="AF948" s="14">
        <v>4.4721359549995794E-2</v>
      </c>
      <c r="AG948" s="14" t="s">
        <v>7128</v>
      </c>
      <c r="AH948" s="15">
        <v>0.37021276595744679</v>
      </c>
      <c r="AI948" s="5">
        <v>242.5</v>
      </c>
      <c r="AJ948" s="15">
        <v>37.480719794344473</v>
      </c>
      <c r="AK948" s="15">
        <v>31.903719912472649</v>
      </c>
      <c r="AL948" s="15" t="s">
        <v>7128</v>
      </c>
      <c r="AM948" s="15" t="s">
        <v>7128</v>
      </c>
      <c r="AN948" s="15">
        <v>8.3793103448275872</v>
      </c>
      <c r="AO948" s="15">
        <v>3.5647921760391204</v>
      </c>
      <c r="AP948" s="15">
        <v>20.845360824742265</v>
      </c>
      <c r="AQ948" s="15">
        <v>18.922459893048128</v>
      </c>
      <c r="AR948" s="15">
        <v>10.771689497716897</v>
      </c>
      <c r="AS948" s="15">
        <v>3.4606356968215159</v>
      </c>
      <c r="AT948" s="14">
        <v>0.6264157549234135</v>
      </c>
      <c r="AU948" s="14">
        <v>1.9634567901234565E-2</v>
      </c>
      <c r="AV948" s="12">
        <v>2.69E-2</v>
      </c>
      <c r="AW948" s="12">
        <v>0.13100000000000001</v>
      </c>
      <c r="AX948" s="12">
        <v>3.2599999999999997E-2</v>
      </c>
      <c r="AY948" s="12">
        <v>0.122</v>
      </c>
      <c r="AZ948" s="14" t="s">
        <v>7128</v>
      </c>
      <c r="BA948" s="14" t="s">
        <v>7128</v>
      </c>
      <c r="BB948" s="14">
        <v>0.27696969696969698</v>
      </c>
      <c r="BC948" s="14">
        <v>0.31114237478897017</v>
      </c>
      <c r="BD948" s="14">
        <v>0.10752941176470589</v>
      </c>
      <c r="BE948" s="14">
        <v>0.15976470588235295</v>
      </c>
      <c r="BF948" s="14">
        <v>0.34857142857142859</v>
      </c>
      <c r="BG948" s="14" t="s">
        <v>7128</v>
      </c>
      <c r="BH948" s="13">
        <v>3.89</v>
      </c>
      <c r="BI948" s="13">
        <v>4.57</v>
      </c>
      <c r="BJ948" s="13">
        <v>6.79</v>
      </c>
      <c r="BK948" s="13">
        <v>6.79</v>
      </c>
      <c r="BL948" s="13">
        <v>40.9</v>
      </c>
      <c r="BM948" s="13">
        <v>42.5</v>
      </c>
      <c r="BN948" s="13">
        <v>6.36</v>
      </c>
      <c r="BO948" s="13">
        <v>7.48</v>
      </c>
      <c r="BP948" s="13">
        <v>4.4232000000000005</v>
      </c>
      <c r="BQ948" s="13">
        <v>0</v>
      </c>
      <c r="BR948" s="13">
        <v>0</v>
      </c>
      <c r="BS948" s="13">
        <v>-0.7</v>
      </c>
      <c r="BT948" s="14">
        <v>-0.1582564659070356</v>
      </c>
      <c r="BU948" s="13">
        <v>5.1232000000000006</v>
      </c>
      <c r="BV948" s="13">
        <v>5.2700000000000005</v>
      </c>
      <c r="BW948" s="13">
        <v>5.2700000000000005</v>
      </c>
      <c r="BX948" s="13">
        <v>16.5</v>
      </c>
      <c r="BY948" s="13">
        <v>14.216000000000001</v>
      </c>
      <c r="BZ948" s="13">
        <v>17.399999999999999</v>
      </c>
      <c r="CA948" s="13">
        <v>13.139999999999997</v>
      </c>
      <c r="CB948" s="13">
        <v>-2.8627199999999999</v>
      </c>
      <c r="CC948" s="15">
        <v>-0.115</v>
      </c>
      <c r="CD948" s="15">
        <v>0.42499999999999999</v>
      </c>
      <c r="CE948" s="15">
        <v>0.36</v>
      </c>
      <c r="CF948" s="15">
        <v>0.22731144773575598</v>
      </c>
      <c r="CG948" s="15">
        <v>0.2136227302056421</v>
      </c>
      <c r="CH948" s="13">
        <v>5.5949999999999998</v>
      </c>
      <c r="CI948" s="13">
        <v>3.7549999999999999</v>
      </c>
      <c r="CJ948" s="13">
        <v>-2.8627199999999999</v>
      </c>
      <c r="CK948" s="12">
        <f t="shared" si="28"/>
        <v>0.54321062618595817</v>
      </c>
      <c r="CL948" s="36">
        <f t="shared" si="29"/>
        <v>3.1126331811263324</v>
      </c>
      <c r="CM948" s="13">
        <v>7</v>
      </c>
      <c r="CN948" s="13">
        <v>2.44</v>
      </c>
      <c r="CO948" s="13">
        <v>4.57</v>
      </c>
      <c r="CP948" s="13">
        <v>145.80000000000001</v>
      </c>
      <c r="CQ948" s="13">
        <v>7.48</v>
      </c>
      <c r="CR948" s="13">
        <v>141.54</v>
      </c>
      <c r="CS948" s="13">
        <v>5.2700000000000005</v>
      </c>
      <c r="CT948" s="13">
        <v>0.4148</v>
      </c>
      <c r="CU948" s="13">
        <v>6.7838000000000003</v>
      </c>
      <c r="CV948" s="13">
        <v>13.554799999999997</v>
      </c>
      <c r="CW948" s="13">
        <v>6.4960000000000004</v>
      </c>
      <c r="CX948" s="12">
        <v>0.26981105304230618</v>
      </c>
      <c r="CY948" s="12">
        <v>0.3020450790699854</v>
      </c>
      <c r="CZ948" s="15">
        <v>21.788793103448274</v>
      </c>
      <c r="DA948" s="20"/>
      <c r="DB948" s="20"/>
    </row>
    <row r="949" spans="1:106">
      <c r="A949" s="8" t="s">
        <v>6693</v>
      </c>
      <c r="B949" s="8" t="s">
        <v>6694</v>
      </c>
      <c r="C949" s="9" t="s">
        <v>7138</v>
      </c>
      <c r="D949" s="9" t="s">
        <v>7126</v>
      </c>
      <c r="E949" s="10" t="s">
        <v>7127</v>
      </c>
      <c r="F949" s="10" t="s">
        <v>7126</v>
      </c>
      <c r="G949" s="11">
        <v>1.05</v>
      </c>
      <c r="H949" s="11">
        <v>1.0846875</v>
      </c>
      <c r="I949" s="12">
        <v>9.0499999999999997E-2</v>
      </c>
      <c r="J949" s="12">
        <v>0.15466421875</v>
      </c>
      <c r="K949" s="12">
        <v>4.7E-2</v>
      </c>
      <c r="L949" s="12">
        <v>0.10350000000000001</v>
      </c>
      <c r="M949" s="12">
        <v>6.8320350000000002E-2</v>
      </c>
      <c r="N949" s="12">
        <v>0.15190300600691442</v>
      </c>
      <c r="O949" s="12">
        <v>-0.68606518493357493</v>
      </c>
      <c r="P949" s="12">
        <v>-0.50484418247750273</v>
      </c>
      <c r="Q949" s="13">
        <v>1.1200000000000001</v>
      </c>
      <c r="R949" s="13">
        <v>0</v>
      </c>
      <c r="S949" s="13">
        <v>3.6999999999999998E-2</v>
      </c>
      <c r="T949" s="13">
        <v>3.6999999999999998E-2</v>
      </c>
      <c r="U949" s="13">
        <v>1.157</v>
      </c>
      <c r="V949" s="13">
        <v>4.0000000000000001E-3</v>
      </c>
      <c r="W949" s="13">
        <v>1.153</v>
      </c>
      <c r="X949" s="14">
        <v>3.4572169403630079E-3</v>
      </c>
      <c r="Y949" s="15">
        <v>3.117206982543641E-2</v>
      </c>
      <c r="Z949" s="14">
        <v>0.29599999999999999</v>
      </c>
      <c r="AA949" s="14">
        <v>3.1979256698357821E-2</v>
      </c>
      <c r="AB949" s="14">
        <v>0.42045454545454547</v>
      </c>
      <c r="AC949" s="14">
        <v>3.3035714285714279E-2</v>
      </c>
      <c r="AD949" s="13">
        <v>0.14000000000000001</v>
      </c>
      <c r="AE949" s="15">
        <v>4.5305555555555613E-2</v>
      </c>
      <c r="AF949" s="14">
        <v>6.3245553203367583E-2</v>
      </c>
      <c r="AG949" s="14" t="s">
        <v>7128</v>
      </c>
      <c r="AH949" s="15">
        <v>0.32283464566929138</v>
      </c>
      <c r="AI949" s="5" t="s">
        <v>7128</v>
      </c>
      <c r="AJ949" s="15" t="s">
        <v>7128</v>
      </c>
      <c r="AK949" s="15" t="s">
        <v>7128</v>
      </c>
      <c r="AL949" s="15" t="s">
        <v>7128</v>
      </c>
      <c r="AM949" s="15" t="s">
        <v>7128</v>
      </c>
      <c r="AN949" s="15">
        <v>12.727272727272728</v>
      </c>
      <c r="AO949" s="15" t="s">
        <v>7128</v>
      </c>
      <c r="AP949" s="15" t="s">
        <v>7128</v>
      </c>
      <c r="AQ949" s="15" t="s">
        <v>7128</v>
      </c>
      <c r="AR949" s="15">
        <v>9.5289256198347108</v>
      </c>
      <c r="AS949" s="15" t="s">
        <v>7128</v>
      </c>
      <c r="AT949" s="14" t="s">
        <v>7128</v>
      </c>
      <c r="AU949" s="14">
        <v>0</v>
      </c>
      <c r="AV949" s="12" t="s">
        <v>7128</v>
      </c>
      <c r="AW949" s="12" t="s">
        <v>7128</v>
      </c>
      <c r="AX949" s="12" t="s">
        <v>7128</v>
      </c>
      <c r="AY949" s="12" t="s">
        <v>7128</v>
      </c>
      <c r="AZ949" s="14" t="s">
        <v>7128</v>
      </c>
      <c r="BA949" s="14" t="s">
        <v>7128</v>
      </c>
      <c r="BB949" s="14">
        <v>-0.53140096618357491</v>
      </c>
      <c r="BC949" s="14">
        <v>-0.35294117647058826</v>
      </c>
      <c r="BD949" s="14" t="s">
        <v>7128</v>
      </c>
      <c r="BE949" s="14" t="s">
        <v>7128</v>
      </c>
      <c r="BF949" s="14">
        <v>0</v>
      </c>
      <c r="BG949" s="14">
        <v>1.0500000000000001E-2</v>
      </c>
      <c r="BH949" s="13">
        <v>-0.11</v>
      </c>
      <c r="BI949" s="13">
        <v>-0.11</v>
      </c>
      <c r="BJ949" s="13">
        <v>-7.1999999999999995E-2</v>
      </c>
      <c r="BK949" s="13">
        <v>-7.1999999999999995E-2</v>
      </c>
      <c r="BL949" s="13">
        <v>0</v>
      </c>
      <c r="BM949" s="13">
        <v>0</v>
      </c>
      <c r="BN949" s="13">
        <v>-0.06</v>
      </c>
      <c r="BO949" s="13">
        <v>-0.06</v>
      </c>
      <c r="BP949" s="13">
        <v>-7.1999999999999995E-2</v>
      </c>
      <c r="BQ949" s="13">
        <v>0</v>
      </c>
      <c r="BR949" s="13">
        <v>0</v>
      </c>
      <c r="BS949" s="13">
        <v>-3.4000000000000002E-2</v>
      </c>
      <c r="BT949" s="14" t="s">
        <v>7128</v>
      </c>
      <c r="BU949" s="13">
        <v>-3.7999999999999992E-2</v>
      </c>
      <c r="BV949" s="13">
        <v>-7.5999999999999998E-2</v>
      </c>
      <c r="BW949" s="13">
        <v>-7.5999999999999998E-2</v>
      </c>
      <c r="BX949" s="13">
        <v>0.20699999999999999</v>
      </c>
      <c r="BY949" s="13">
        <v>0.20399999999999999</v>
      </c>
      <c r="BZ949" s="13">
        <v>8.7999999999999995E-2</v>
      </c>
      <c r="CA949" s="13">
        <v>0.121</v>
      </c>
      <c r="CB949" s="13">
        <v>0</v>
      </c>
      <c r="CC949" s="15">
        <v>-0.25</v>
      </c>
      <c r="CD949" s="15">
        <v>0.55700000000000005</v>
      </c>
      <c r="CE949" s="15">
        <v>0.36</v>
      </c>
      <c r="CF949" s="15">
        <v>1.3038676593520659</v>
      </c>
      <c r="CG949" s="15">
        <v>2.0079075523915644</v>
      </c>
      <c r="CH949" s="13">
        <v>-1.1000000000000001E-2</v>
      </c>
      <c r="CI949" s="13">
        <v>3.819999999999997E-2</v>
      </c>
      <c r="CJ949" s="13">
        <v>0</v>
      </c>
      <c r="CK949" s="12">
        <f t="shared" si="28"/>
        <v>0</v>
      </c>
      <c r="CL949" s="36" t="str">
        <f t="shared" si="29"/>
        <v>NA</v>
      </c>
      <c r="CM949" s="13" t="s">
        <v>7128</v>
      </c>
      <c r="CN949" s="13" t="s">
        <v>7128</v>
      </c>
      <c r="CO949" s="13" t="s">
        <v>7128</v>
      </c>
      <c r="CP949" s="13" t="s">
        <v>7128</v>
      </c>
      <c r="CQ949" s="13" t="s">
        <v>7128</v>
      </c>
      <c r="CR949" s="13" t="s">
        <v>7128</v>
      </c>
      <c r="CS949" s="13" t="s">
        <v>7128</v>
      </c>
      <c r="CT949" s="13">
        <v>0</v>
      </c>
      <c r="CU949" s="13">
        <v>-7.1999999999999995E-2</v>
      </c>
      <c r="CV949" s="13">
        <v>0.121</v>
      </c>
      <c r="CW949" s="13">
        <v>-0.06</v>
      </c>
      <c r="CX949" s="12">
        <v>-0.53140096618357491</v>
      </c>
      <c r="CY949" s="12">
        <v>-0.35294117647058826</v>
      </c>
      <c r="CZ949" s="15" t="s">
        <v>7128</v>
      </c>
      <c r="DA949" s="20"/>
      <c r="DB949" s="20"/>
    </row>
    <row r="950" spans="1:106" ht="24">
      <c r="A950" s="8" t="s">
        <v>5801</v>
      </c>
      <c r="B950" s="8" t="s">
        <v>5802</v>
      </c>
      <c r="C950" s="9" t="s">
        <v>7133</v>
      </c>
      <c r="D950" s="9" t="s">
        <v>7126</v>
      </c>
      <c r="E950" s="10" t="s">
        <v>7127</v>
      </c>
      <c r="F950" s="10" t="s">
        <v>7126</v>
      </c>
      <c r="G950" s="11">
        <v>0.92</v>
      </c>
      <c r="H950" s="11">
        <v>0.92</v>
      </c>
      <c r="I950" s="12">
        <v>9.0499999999999997E-2</v>
      </c>
      <c r="J950" s="12">
        <v>0.13976</v>
      </c>
      <c r="K950" s="12">
        <v>4.7E-2</v>
      </c>
      <c r="L950" s="12">
        <v>0.10350000000000001</v>
      </c>
      <c r="M950" s="12">
        <v>6.8320350000000002E-2</v>
      </c>
      <c r="N950" s="12">
        <v>0.13976</v>
      </c>
      <c r="O950" s="12">
        <v>-0.88021801526717558</v>
      </c>
      <c r="P950" s="12">
        <v>-0.92201806451612911</v>
      </c>
      <c r="Q950" s="13">
        <v>0.155</v>
      </c>
      <c r="R950" s="13">
        <v>0</v>
      </c>
      <c r="S950" s="13">
        <v>0</v>
      </c>
      <c r="T950" s="13">
        <v>0</v>
      </c>
      <c r="U950" s="13">
        <v>0.155</v>
      </c>
      <c r="V950" s="13">
        <v>0</v>
      </c>
      <c r="W950" s="13">
        <v>0.155</v>
      </c>
      <c r="X950" s="14">
        <v>0</v>
      </c>
      <c r="Y950" s="15">
        <v>7.0422535211267609E-2</v>
      </c>
      <c r="Z950" s="14">
        <v>0</v>
      </c>
      <c r="AA950" s="14">
        <v>0</v>
      </c>
      <c r="AB950" s="14">
        <v>0</v>
      </c>
      <c r="AC950" s="14">
        <v>0</v>
      </c>
      <c r="AD950" s="13">
        <v>4.3999999999999997E-2</v>
      </c>
      <c r="AE950" s="15">
        <v>0.58911111111111114</v>
      </c>
      <c r="AF950" s="14">
        <v>3.1622776601683791E-2</v>
      </c>
      <c r="AG950" s="14" t="s">
        <v>7128</v>
      </c>
      <c r="AH950" s="15">
        <v>0.6</v>
      </c>
      <c r="AI950" s="5" t="s">
        <v>7128</v>
      </c>
      <c r="AJ950" s="15" t="s">
        <v>7128</v>
      </c>
      <c r="AK950" s="15" t="s">
        <v>7128</v>
      </c>
      <c r="AL950" s="15" t="s">
        <v>7128</v>
      </c>
      <c r="AM950" s="15" t="s">
        <v>7128</v>
      </c>
      <c r="AN950" s="15">
        <v>2.672413793103448</v>
      </c>
      <c r="AO950" s="15">
        <v>10.333333333333334</v>
      </c>
      <c r="AP950" s="15" t="s">
        <v>7128</v>
      </c>
      <c r="AQ950" s="15" t="s">
        <v>7128</v>
      </c>
      <c r="AR950" s="15">
        <v>2.672413793103448</v>
      </c>
      <c r="AS950" s="15">
        <v>10.333333333333334</v>
      </c>
      <c r="AT950" s="14" t="s">
        <v>7128</v>
      </c>
      <c r="AU950" s="14">
        <v>0</v>
      </c>
      <c r="AV950" s="12" t="s">
        <v>7128</v>
      </c>
      <c r="AW950" s="12" t="s">
        <v>7128</v>
      </c>
      <c r="AX950" s="12">
        <v>-0.501</v>
      </c>
      <c r="AY950" s="12">
        <v>0.221</v>
      </c>
      <c r="AZ950" s="14" t="s">
        <v>7128</v>
      </c>
      <c r="BA950" s="14" t="s">
        <v>7128</v>
      </c>
      <c r="BB950" s="14">
        <v>-0.74045801526717558</v>
      </c>
      <c r="BC950" s="14">
        <v>-0.78225806451612911</v>
      </c>
      <c r="BD950" s="14">
        <v>-12.933333333333334</v>
      </c>
      <c r="BE950" s="14">
        <v>-12.933333333333334</v>
      </c>
      <c r="BF950" s="14">
        <v>0</v>
      </c>
      <c r="BG950" s="14" t="s">
        <v>7128</v>
      </c>
      <c r="BH950" s="13">
        <v>-0.19400000000000001</v>
      </c>
      <c r="BI950" s="13">
        <v>-0.19400000000000001</v>
      </c>
      <c r="BJ950" s="13">
        <v>-0.19400000000000001</v>
      </c>
      <c r="BK950" s="13">
        <v>-0.19400000000000001</v>
      </c>
      <c r="BL950" s="13">
        <v>1.4999999999999999E-2</v>
      </c>
      <c r="BM950" s="13">
        <v>1.4999999999999999E-2</v>
      </c>
      <c r="BN950" s="13">
        <v>-0.19</v>
      </c>
      <c r="BO950" s="13">
        <v>-0.19</v>
      </c>
      <c r="BP950" s="13">
        <v>-0.19400000000000001</v>
      </c>
      <c r="BQ950" s="13">
        <v>0</v>
      </c>
      <c r="BR950" s="13">
        <v>0</v>
      </c>
      <c r="BS950" s="13">
        <v>-4.0000000000000001E-3</v>
      </c>
      <c r="BT950" s="14" t="s">
        <v>7128</v>
      </c>
      <c r="BU950" s="13">
        <v>-0.19</v>
      </c>
      <c r="BV950" s="13">
        <v>-0.19</v>
      </c>
      <c r="BW950" s="13">
        <v>-0.19</v>
      </c>
      <c r="BX950" s="13">
        <v>0.26200000000000001</v>
      </c>
      <c r="BY950" s="13">
        <v>0.248</v>
      </c>
      <c r="BZ950" s="13">
        <v>5.8000000000000003E-2</v>
      </c>
      <c r="CA950" s="13">
        <v>5.8000000000000003E-2</v>
      </c>
      <c r="CB950" s="13">
        <v>0</v>
      </c>
      <c r="CC950" s="15">
        <v>-0.17599999999999999</v>
      </c>
      <c r="CD950" s="15" t="s">
        <v>7128</v>
      </c>
      <c r="CE950" s="15">
        <v>0.36</v>
      </c>
      <c r="CF950" s="15">
        <v>1.904125046986296</v>
      </c>
      <c r="CG950" s="15">
        <v>1.7986518834173226</v>
      </c>
      <c r="CH950" s="13">
        <v>-0.17720000000000002</v>
      </c>
      <c r="CI950" s="13">
        <v>-0.38269999999999993</v>
      </c>
      <c r="CJ950" s="13">
        <v>0</v>
      </c>
      <c r="CK950" s="12">
        <f t="shared" si="28"/>
        <v>0</v>
      </c>
      <c r="CL950" s="36">
        <f t="shared" si="29"/>
        <v>0.25862068965517238</v>
      </c>
      <c r="CM950" s="13" t="s">
        <v>7128</v>
      </c>
      <c r="CN950" s="13" t="s">
        <v>7128</v>
      </c>
      <c r="CO950" s="13" t="s">
        <v>7128</v>
      </c>
      <c r="CP950" s="13" t="s">
        <v>7128</v>
      </c>
      <c r="CQ950" s="13" t="s">
        <v>7128</v>
      </c>
      <c r="CR950" s="13" t="s">
        <v>7128</v>
      </c>
      <c r="CS950" s="13" t="s">
        <v>7128</v>
      </c>
      <c r="CT950" s="13">
        <v>0</v>
      </c>
      <c r="CU950" s="13">
        <v>-0.19980000000000001</v>
      </c>
      <c r="CV950" s="13">
        <v>5.8000000000000003E-2</v>
      </c>
      <c r="CW950" s="13">
        <v>-0.19</v>
      </c>
      <c r="CX950" s="12">
        <v>-0.76259541984732826</v>
      </c>
      <c r="CY950" s="12">
        <v>-0.8056451612903226</v>
      </c>
      <c r="CZ950" s="15" t="s">
        <v>7128</v>
      </c>
      <c r="DA950" s="20"/>
      <c r="DB950" s="20"/>
    </row>
    <row r="951" spans="1:106">
      <c r="A951" s="8" t="s">
        <v>3097</v>
      </c>
      <c r="B951" s="8" t="s">
        <v>3098</v>
      </c>
      <c r="C951" s="9" t="s">
        <v>7192</v>
      </c>
      <c r="D951" s="9" t="s">
        <v>7126</v>
      </c>
      <c r="E951" s="10" t="s">
        <v>7127</v>
      </c>
      <c r="F951" s="10" t="s">
        <v>7126</v>
      </c>
      <c r="G951" s="11">
        <v>0.54</v>
      </c>
      <c r="H951" s="11">
        <v>0.60870963527490474</v>
      </c>
      <c r="I951" s="12">
        <v>9.0499999999999997E-2</v>
      </c>
      <c r="J951" s="12">
        <v>0.11158822199237889</v>
      </c>
      <c r="K951" s="12">
        <v>5.1999999999999998E-2</v>
      </c>
      <c r="L951" s="12">
        <v>0.1085</v>
      </c>
      <c r="M951" s="12">
        <v>7.162085E-2</v>
      </c>
      <c r="N951" s="12">
        <v>0.10469592989458509</v>
      </c>
      <c r="O951" s="12">
        <v>0.10069247976200707</v>
      </c>
      <c r="P951" s="12">
        <v>2.2472906822473326E-2</v>
      </c>
      <c r="Q951" s="13">
        <v>16.7</v>
      </c>
      <c r="R951" s="13">
        <v>0</v>
      </c>
      <c r="S951" s="13">
        <v>3.48</v>
      </c>
      <c r="T951" s="13">
        <v>3.48</v>
      </c>
      <c r="U951" s="13">
        <v>20.18</v>
      </c>
      <c r="V951" s="13">
        <v>0.57999999999999996</v>
      </c>
      <c r="W951" s="13">
        <v>19.600000000000001</v>
      </c>
      <c r="X951" s="14">
        <v>2.8741328047571853E-2</v>
      </c>
      <c r="Y951" s="15">
        <v>1.7975206611570249</v>
      </c>
      <c r="Z951" s="14">
        <v>0.35222672064777327</v>
      </c>
      <c r="AA951" s="14">
        <v>0.17244796828543113</v>
      </c>
      <c r="AB951" s="14">
        <v>0.54374999999999996</v>
      </c>
      <c r="AC951" s="14">
        <v>0.20838323353293414</v>
      </c>
      <c r="AD951" s="13">
        <v>1.37</v>
      </c>
      <c r="AE951" s="15">
        <v>2.4989722222222226</v>
      </c>
      <c r="AF951" s="14">
        <v>0.18708286933869708</v>
      </c>
      <c r="AG951" s="14">
        <v>0.93006912185523671</v>
      </c>
      <c r="AH951" s="15">
        <v>0.69464847848898226</v>
      </c>
      <c r="AI951" s="5">
        <v>6.290322580645161</v>
      </c>
      <c r="AJ951" s="15">
        <v>13.801652892561984</v>
      </c>
      <c r="AK951" s="15">
        <v>13.801652892561984</v>
      </c>
      <c r="AL951" s="15" t="s">
        <v>7128</v>
      </c>
      <c r="AM951" s="15" t="s">
        <v>7128</v>
      </c>
      <c r="AN951" s="15">
        <v>2.6093749999999996</v>
      </c>
      <c r="AO951" s="15">
        <v>0.91758241758241754</v>
      </c>
      <c r="AP951" s="15">
        <v>10.051282051282053</v>
      </c>
      <c r="AQ951" s="15">
        <v>8.5589519650655035</v>
      </c>
      <c r="AR951" s="15">
        <v>2.10752688172043</v>
      </c>
      <c r="AS951" s="15">
        <v>1.0769230769230771</v>
      </c>
      <c r="AT951" s="14">
        <v>0.16</v>
      </c>
      <c r="AU951" s="14">
        <v>1.1592814371257485E-2</v>
      </c>
      <c r="AV951" s="12">
        <v>1.4140000000000001</v>
      </c>
      <c r="AW951" s="12">
        <v>0.26500000000000001</v>
      </c>
      <c r="AX951" s="12">
        <v>0.22899999999999998</v>
      </c>
      <c r="AY951" s="12">
        <v>0.17699999999999999</v>
      </c>
      <c r="AZ951" s="14" t="s">
        <v>7128</v>
      </c>
      <c r="BA951" s="14" t="s">
        <v>7128</v>
      </c>
      <c r="BB951" s="14">
        <v>0.21228070175438596</v>
      </c>
      <c r="BC951" s="14">
        <v>0.12716883671705842</v>
      </c>
      <c r="BD951" s="14">
        <v>6.6483516483516483E-2</v>
      </c>
      <c r="BE951" s="14">
        <v>0.10714285714285715</v>
      </c>
      <c r="BF951" s="14">
        <v>0.3893939393939394</v>
      </c>
      <c r="BG951" s="14">
        <v>1.2800000000000001E-2</v>
      </c>
      <c r="BH951" s="13">
        <v>1.21</v>
      </c>
      <c r="BI951" s="13">
        <v>1.21</v>
      </c>
      <c r="BJ951" s="13">
        <v>1.95</v>
      </c>
      <c r="BK951" s="13">
        <v>1.95</v>
      </c>
      <c r="BL951" s="13">
        <v>18.2</v>
      </c>
      <c r="BM951" s="13">
        <v>18.2</v>
      </c>
      <c r="BN951" s="13">
        <v>2.29</v>
      </c>
      <c r="BO951" s="13">
        <v>2.29</v>
      </c>
      <c r="BP951" s="13">
        <v>1.1906818181818182</v>
      </c>
      <c r="BQ951" s="13">
        <v>0</v>
      </c>
      <c r="BR951" s="13">
        <v>0</v>
      </c>
      <c r="BS951" s="13">
        <v>-0.60599999999999998</v>
      </c>
      <c r="BT951" s="14">
        <v>-0.50895209009352926</v>
      </c>
      <c r="BU951" s="13">
        <v>1.7966818181818183</v>
      </c>
      <c r="BV951" s="13">
        <v>1.8159999999999998</v>
      </c>
      <c r="BW951" s="13">
        <v>1.8159999999999998</v>
      </c>
      <c r="BX951" s="13">
        <v>5.7</v>
      </c>
      <c r="BY951" s="13">
        <v>9.3630000000000013</v>
      </c>
      <c r="BZ951" s="13">
        <v>6.4</v>
      </c>
      <c r="CA951" s="13">
        <v>9.3000000000000007</v>
      </c>
      <c r="CB951" s="13">
        <v>-0.19359999999999999</v>
      </c>
      <c r="CC951" s="15">
        <v>1.1599999999999999</v>
      </c>
      <c r="CD951" s="15">
        <v>0.371</v>
      </c>
      <c r="CE951" s="15">
        <v>0.36</v>
      </c>
      <c r="CF951" s="15">
        <v>0.6995119488330287</v>
      </c>
      <c r="CG951" s="15">
        <v>0.89711729359457693</v>
      </c>
      <c r="CH951" s="13">
        <v>0.79589999999999994</v>
      </c>
      <c r="CI951" s="13">
        <v>0.58109999999999995</v>
      </c>
      <c r="CJ951" s="13">
        <v>-0.19359999999999999</v>
      </c>
      <c r="CK951" s="12">
        <f t="shared" si="28"/>
        <v>0.1066079295154185</v>
      </c>
      <c r="CL951" s="36">
        <f t="shared" si="29"/>
        <v>1.9569892473118278</v>
      </c>
      <c r="CM951" s="13">
        <v>1.98</v>
      </c>
      <c r="CN951" s="13">
        <v>0.77100000000000002</v>
      </c>
      <c r="CO951" s="13">
        <v>1.21</v>
      </c>
      <c r="CP951" s="13">
        <v>16.7</v>
      </c>
      <c r="CQ951" s="13">
        <v>2.29</v>
      </c>
      <c r="CR951" s="13">
        <v>19.600000000000001</v>
      </c>
      <c r="CS951" s="13">
        <v>1.8159999999999998</v>
      </c>
      <c r="CT951" s="13">
        <v>0</v>
      </c>
      <c r="CU951" s="13">
        <v>1.95</v>
      </c>
      <c r="CV951" s="13">
        <v>9.3000000000000007</v>
      </c>
      <c r="CW951" s="13">
        <v>2.29</v>
      </c>
      <c r="CX951" s="12">
        <v>0.21228070175438596</v>
      </c>
      <c r="CY951" s="12">
        <v>0.12716883671705842</v>
      </c>
      <c r="CZ951" s="15">
        <v>8.5589519650655035</v>
      </c>
      <c r="DA951" s="20"/>
      <c r="DB951" s="20"/>
    </row>
    <row r="952" spans="1:106" ht="24">
      <c r="A952" s="8" t="s">
        <v>5859</v>
      </c>
      <c r="B952" s="8" t="s">
        <v>5860</v>
      </c>
      <c r="C952" s="9" t="s">
        <v>7183</v>
      </c>
      <c r="D952" s="9" t="s">
        <v>7126</v>
      </c>
      <c r="E952" s="10" t="s">
        <v>7127</v>
      </c>
      <c r="F952" s="10" t="s">
        <v>7126</v>
      </c>
      <c r="G952" s="11">
        <v>1.01</v>
      </c>
      <c r="H952" s="11">
        <v>5.6694666666666667</v>
      </c>
      <c r="I952" s="12">
        <v>9.0499999999999997E-2</v>
      </c>
      <c r="J952" s="12">
        <v>0.56958673333333332</v>
      </c>
      <c r="K952" s="12">
        <v>4.1999999999999996E-2</v>
      </c>
      <c r="L952" s="12">
        <v>9.8500000000000004E-2</v>
      </c>
      <c r="M952" s="12">
        <v>6.5019850000000004E-2</v>
      </c>
      <c r="N952" s="12">
        <v>0.15490706199524942</v>
      </c>
      <c r="O952" s="12" t="s">
        <v>7128</v>
      </c>
      <c r="P952" s="12">
        <v>-0.49375003720186095</v>
      </c>
      <c r="Q952" s="13">
        <v>7.4999999999999997E-2</v>
      </c>
      <c r="R952" s="13">
        <v>0</v>
      </c>
      <c r="S952" s="13">
        <v>0.34599999999999997</v>
      </c>
      <c r="T952" s="13">
        <v>0.34599999999999997</v>
      </c>
      <c r="U952" s="13">
        <v>0.42099999999999999</v>
      </c>
      <c r="V952" s="13">
        <v>1E-3</v>
      </c>
      <c r="W952" s="13">
        <v>0.42</v>
      </c>
      <c r="X952" s="14">
        <v>2.3752969121140144E-3</v>
      </c>
      <c r="Y952" s="15">
        <v>1.8796992481203006E-2</v>
      </c>
      <c r="Z952" s="14" t="s">
        <v>7128</v>
      </c>
      <c r="AA952" s="14">
        <v>0.82185273159144889</v>
      </c>
      <c r="AB952" s="14" t="s">
        <v>7128</v>
      </c>
      <c r="AC952" s="14">
        <v>4.6133333333333333</v>
      </c>
      <c r="AD952" s="13">
        <v>6.0000000000000001E-3</v>
      </c>
      <c r="AE952" s="15">
        <v>1.8731111111111112</v>
      </c>
      <c r="AF952" s="14">
        <v>7.7459666924148338E-2</v>
      </c>
      <c r="AG952" s="14">
        <v>0.72812086908699436</v>
      </c>
      <c r="AH952" s="15">
        <v>0.63636363636363624</v>
      </c>
      <c r="AI952" s="5" t="s">
        <v>7128</v>
      </c>
      <c r="AJ952" s="15" t="s">
        <v>7128</v>
      </c>
      <c r="AK952" s="15" t="s">
        <v>7128</v>
      </c>
      <c r="AL952" s="15" t="s">
        <v>7128</v>
      </c>
      <c r="AM952" s="15" t="s">
        <v>7128</v>
      </c>
      <c r="AN952" s="15" t="s">
        <v>7128</v>
      </c>
      <c r="AO952" s="15">
        <v>9.375</v>
      </c>
      <c r="AP952" s="15" t="s">
        <v>7128</v>
      </c>
      <c r="AQ952" s="15" t="s">
        <v>7128</v>
      </c>
      <c r="AR952" s="15">
        <v>3.3870967741935489</v>
      </c>
      <c r="AS952" s="15">
        <v>52.5</v>
      </c>
      <c r="AT952" s="14" t="s">
        <v>7128</v>
      </c>
      <c r="AU952" s="14">
        <v>0</v>
      </c>
      <c r="AV952" s="12" t="s">
        <v>7128</v>
      </c>
      <c r="AW952" s="12" t="s">
        <v>7128</v>
      </c>
      <c r="AX952" s="12">
        <v>-0.28999999999999998</v>
      </c>
      <c r="AY952" s="12">
        <v>-0.498</v>
      </c>
      <c r="AZ952" s="14" t="s">
        <v>7128</v>
      </c>
      <c r="BA952" s="14" t="s">
        <v>7128</v>
      </c>
      <c r="BB952" s="14" t="s">
        <v>7128</v>
      </c>
      <c r="BC952" s="14">
        <v>-0.33884297520661155</v>
      </c>
      <c r="BD952" s="14">
        <v>-5.125</v>
      </c>
      <c r="BE952" s="14">
        <v>-5.125</v>
      </c>
      <c r="BF952" s="14">
        <v>0</v>
      </c>
      <c r="BG952" s="14">
        <v>1.7899999999999999E-2</v>
      </c>
      <c r="BH952" s="13">
        <v>-4.1000000000000002E-2</v>
      </c>
      <c r="BI952" s="13">
        <v>-4.1000000000000002E-2</v>
      </c>
      <c r="BJ952" s="13">
        <v>-4.1000000000000002E-2</v>
      </c>
      <c r="BK952" s="13">
        <v>-4.1000000000000002E-2</v>
      </c>
      <c r="BL952" s="13">
        <v>8.0000000000000002E-3</v>
      </c>
      <c r="BM952" s="13">
        <v>8.0000000000000002E-3</v>
      </c>
      <c r="BN952" s="13">
        <v>-3.5999999999999997E-2</v>
      </c>
      <c r="BO952" s="13">
        <v>-3.5999999999999997E-2</v>
      </c>
      <c r="BP952" s="13">
        <v>-4.1000000000000002E-2</v>
      </c>
      <c r="BQ952" s="13">
        <v>0</v>
      </c>
      <c r="BR952" s="13">
        <v>0</v>
      </c>
      <c r="BS952" s="13">
        <v>-1.7000000000000001E-2</v>
      </c>
      <c r="BT952" s="14" t="s">
        <v>7128</v>
      </c>
      <c r="BU952" s="13">
        <v>-2.4E-2</v>
      </c>
      <c r="BV952" s="13">
        <v>-2.4E-2</v>
      </c>
      <c r="BW952" s="13">
        <v>-2.4E-2</v>
      </c>
      <c r="BX952" s="13">
        <v>-0.188</v>
      </c>
      <c r="BY952" s="13">
        <v>0.12100000000000001</v>
      </c>
      <c r="BZ952" s="13">
        <v>-0.221</v>
      </c>
      <c r="CA952" s="13">
        <v>0.12399999999999997</v>
      </c>
      <c r="CB952" s="13">
        <v>0</v>
      </c>
      <c r="CC952" s="15">
        <v>0.376</v>
      </c>
      <c r="CD952" s="15">
        <v>1.28</v>
      </c>
      <c r="CE952" s="15">
        <v>0.36</v>
      </c>
      <c r="CF952" s="15">
        <v>1.6529916987383677</v>
      </c>
      <c r="CG952" s="15">
        <v>1.7011458486347613</v>
      </c>
      <c r="CH952" s="13">
        <v>-0.79300000000000004</v>
      </c>
      <c r="CI952" s="13">
        <v>-0.92637500000000006</v>
      </c>
      <c r="CJ952" s="13">
        <v>0</v>
      </c>
      <c r="CK952" s="12">
        <f t="shared" si="28"/>
        <v>0</v>
      </c>
      <c r="CL952" s="36">
        <f t="shared" si="29"/>
        <v>6.4516129032258077E-2</v>
      </c>
      <c r="CM952" s="13" t="s">
        <v>7128</v>
      </c>
      <c r="CN952" s="13" t="s">
        <v>7128</v>
      </c>
      <c r="CO952" s="13" t="s">
        <v>7128</v>
      </c>
      <c r="CP952" s="13" t="s">
        <v>7128</v>
      </c>
      <c r="CQ952" s="13" t="s">
        <v>7128</v>
      </c>
      <c r="CR952" s="13" t="s">
        <v>7128</v>
      </c>
      <c r="CS952" s="13" t="s">
        <v>7128</v>
      </c>
      <c r="CT952" s="13">
        <v>0</v>
      </c>
      <c r="CU952" s="13">
        <v>-4.1000000000000002E-2</v>
      </c>
      <c r="CV952" s="13">
        <v>0.12399999999999997</v>
      </c>
      <c r="CW952" s="13">
        <v>-3.5999999999999997E-2</v>
      </c>
      <c r="CX952" s="12" t="s">
        <v>7128</v>
      </c>
      <c r="CY952" s="12">
        <v>-0.33884297520661155</v>
      </c>
      <c r="CZ952" s="15" t="s">
        <v>7128</v>
      </c>
      <c r="DA952" s="20"/>
      <c r="DB952" s="20"/>
    </row>
    <row r="953" spans="1:106">
      <c r="A953" s="8" t="s">
        <v>4047</v>
      </c>
      <c r="B953" s="8" t="s">
        <v>4048</v>
      </c>
      <c r="C953" s="9" t="s">
        <v>7145</v>
      </c>
      <c r="D953" s="9" t="s">
        <v>7126</v>
      </c>
      <c r="E953" s="10" t="s">
        <v>7127</v>
      </c>
      <c r="F953" s="10" t="s">
        <v>7126</v>
      </c>
      <c r="G953" s="11">
        <v>0.89</v>
      </c>
      <c r="H953" s="11">
        <v>1.5535125448028673</v>
      </c>
      <c r="I953" s="12">
        <v>9.0499999999999997E-2</v>
      </c>
      <c r="J953" s="12">
        <v>0.19709288530465949</v>
      </c>
      <c r="K953" s="12">
        <v>4.1999999999999996E-2</v>
      </c>
      <c r="L953" s="12">
        <v>9.8500000000000004E-2</v>
      </c>
      <c r="M953" s="12">
        <v>6.5019850000000004E-2</v>
      </c>
      <c r="N953" s="12">
        <v>0.13000816895943562</v>
      </c>
      <c r="O953" s="12">
        <v>-0.18025350706631751</v>
      </c>
      <c r="P953" s="12">
        <v>-0.10410063891283272</v>
      </c>
      <c r="Q953" s="13">
        <v>1.55</v>
      </c>
      <c r="R953" s="13">
        <v>0</v>
      </c>
      <c r="S953" s="13">
        <v>1.6</v>
      </c>
      <c r="T953" s="13">
        <v>1.6</v>
      </c>
      <c r="U953" s="13">
        <v>3.1500000000000004</v>
      </c>
      <c r="V953" s="13">
        <v>0.23499999999999999</v>
      </c>
      <c r="W953" s="13">
        <v>2.9150000000000005</v>
      </c>
      <c r="X953" s="14">
        <v>7.4603174603174588E-2</v>
      </c>
      <c r="Y953" s="15">
        <v>0.12690355329949238</v>
      </c>
      <c r="Z953" s="14">
        <v>0.29850746268656719</v>
      </c>
      <c r="AA953" s="14">
        <v>0.50793650793650791</v>
      </c>
      <c r="AB953" s="14">
        <v>0.42553191489361708</v>
      </c>
      <c r="AC953" s="14">
        <v>1.032258064516129</v>
      </c>
      <c r="AD953" s="13">
        <v>0.39400000000000002</v>
      </c>
      <c r="AE953" s="15">
        <v>2.4661388888888895</v>
      </c>
      <c r="AF953" s="14">
        <v>0.15491933384829668</v>
      </c>
      <c r="AG953" s="14">
        <v>0.77750140675113899</v>
      </c>
      <c r="AH953" s="15">
        <v>0.32362821948488241</v>
      </c>
      <c r="AI953" s="5">
        <v>1.3448275862068968</v>
      </c>
      <c r="AJ953" s="15">
        <v>23.846153846153847</v>
      </c>
      <c r="AK953" s="15">
        <v>23.846153846153847</v>
      </c>
      <c r="AL953" s="15" t="s">
        <v>7128</v>
      </c>
      <c r="AM953" s="15" t="s">
        <v>7128</v>
      </c>
      <c r="AN953" s="15">
        <v>0.41223404255319152</v>
      </c>
      <c r="AO953" s="15">
        <v>0.268630849220104</v>
      </c>
      <c r="AP953" s="15">
        <v>14.948717948717951</v>
      </c>
      <c r="AQ953" s="15">
        <v>7.5714285714285721</v>
      </c>
      <c r="AR953" s="15">
        <v>0.56878048780487822</v>
      </c>
      <c r="AS953" s="15">
        <v>0.50519930675909885</v>
      </c>
      <c r="AT953" s="14">
        <v>0</v>
      </c>
      <c r="AU953" s="14">
        <v>0</v>
      </c>
      <c r="AV953" s="12">
        <v>-0.47700000000000004</v>
      </c>
      <c r="AW953" s="12">
        <v>-0.32799999999999996</v>
      </c>
      <c r="AX953" s="12">
        <v>1.58E-3</v>
      </c>
      <c r="AY953" s="12">
        <v>1.3000000000000001E-2</v>
      </c>
      <c r="AZ953" s="14" t="s">
        <v>7128</v>
      </c>
      <c r="BA953" s="14" t="s">
        <v>7128</v>
      </c>
      <c r="BB953" s="14">
        <v>1.683937823834197E-2</v>
      </c>
      <c r="BC953" s="14">
        <v>2.5907530046602897E-2</v>
      </c>
      <c r="BD953" s="14">
        <v>1.1265164644714038E-2</v>
      </c>
      <c r="BE953" s="14">
        <v>3.3795493934142121E-2</v>
      </c>
      <c r="BF953" s="14">
        <v>0.27777777777777779</v>
      </c>
      <c r="BG953" s="14" t="s">
        <v>7128</v>
      </c>
      <c r="BH953" s="13">
        <v>6.5000000000000002E-2</v>
      </c>
      <c r="BI953" s="13">
        <v>6.5000000000000002E-2</v>
      </c>
      <c r="BJ953" s="13">
        <v>0.19500000000000001</v>
      </c>
      <c r="BK953" s="13">
        <v>0.19500000000000001</v>
      </c>
      <c r="BL953" s="13">
        <v>5.77</v>
      </c>
      <c r="BM953" s="13">
        <v>5.77</v>
      </c>
      <c r="BN953" s="13">
        <v>0.38500000000000001</v>
      </c>
      <c r="BO953" s="13">
        <v>0.38500000000000001</v>
      </c>
      <c r="BP953" s="13">
        <v>0.14083333333333334</v>
      </c>
      <c r="BQ953" s="13">
        <v>0</v>
      </c>
      <c r="BR953" s="13">
        <v>0</v>
      </c>
      <c r="BS953" s="13">
        <v>-0.21199999999999999</v>
      </c>
      <c r="BT953" s="14">
        <v>-1.5053254437869821</v>
      </c>
      <c r="BU953" s="13">
        <v>0.35283333333333333</v>
      </c>
      <c r="BV953" s="13">
        <v>0.27700000000000002</v>
      </c>
      <c r="BW953" s="13">
        <v>0.27700000000000002</v>
      </c>
      <c r="BX953" s="13">
        <v>3.86</v>
      </c>
      <c r="BY953" s="13">
        <v>5.4359999999999999</v>
      </c>
      <c r="BZ953" s="13">
        <v>3.76</v>
      </c>
      <c r="CA953" s="13">
        <v>5.1249999999999991</v>
      </c>
      <c r="CB953" s="13">
        <v>0</v>
      </c>
      <c r="CC953" s="15">
        <v>0.80300000000000005</v>
      </c>
      <c r="CD953" s="15">
        <v>1.06</v>
      </c>
      <c r="CE953" s="15">
        <v>0.36</v>
      </c>
      <c r="CF953" s="15">
        <v>0.74995186114015067</v>
      </c>
      <c r="CG953" s="15">
        <v>0.91449222679123809</v>
      </c>
      <c r="CH953" s="13">
        <v>0.60659999999999992</v>
      </c>
      <c r="CI953" s="13">
        <v>0.36450000000000005</v>
      </c>
      <c r="CJ953" s="13">
        <v>0</v>
      </c>
      <c r="CK953" s="12">
        <f t="shared" si="28"/>
        <v>0</v>
      </c>
      <c r="CL953" s="36">
        <f t="shared" si="29"/>
        <v>1.1258536585365855</v>
      </c>
      <c r="CM953" s="13">
        <v>0.09</v>
      </c>
      <c r="CN953" s="13">
        <v>2.5000000000000001E-2</v>
      </c>
      <c r="CO953" s="13">
        <v>6.5000000000000002E-2</v>
      </c>
      <c r="CP953" s="13">
        <v>1.55</v>
      </c>
      <c r="CQ953" s="13">
        <v>0.38500000000000001</v>
      </c>
      <c r="CR953" s="13">
        <v>2.9150000000000005</v>
      </c>
      <c r="CS953" s="13" t="s">
        <v>7128</v>
      </c>
      <c r="CT953" s="13">
        <v>0</v>
      </c>
      <c r="CU953" s="13">
        <v>0.19500000000000001</v>
      </c>
      <c r="CV953" s="13">
        <v>5.1249999999999991</v>
      </c>
      <c r="CW953" s="13">
        <v>0.38500000000000001</v>
      </c>
      <c r="CX953" s="12">
        <v>1.683937823834197E-2</v>
      </c>
      <c r="CY953" s="12">
        <v>2.5907530046602897E-2</v>
      </c>
      <c r="CZ953" s="15">
        <v>7.5714285714285721</v>
      </c>
      <c r="DA953" s="20"/>
      <c r="DB953" s="20"/>
    </row>
    <row r="954" spans="1:106" ht="24">
      <c r="A954" s="8" t="s">
        <v>4911</v>
      </c>
      <c r="B954" s="8" t="s">
        <v>4912</v>
      </c>
      <c r="C954" s="9" t="s">
        <v>7197</v>
      </c>
      <c r="D954" s="9" t="s">
        <v>7126</v>
      </c>
      <c r="E954" s="10" t="s">
        <v>7127</v>
      </c>
      <c r="F954" s="10" t="s">
        <v>7126</v>
      </c>
      <c r="G954" s="11">
        <v>0.65</v>
      </c>
      <c r="H954" s="11">
        <v>0.69179643765903309</v>
      </c>
      <c r="I954" s="12">
        <v>9.0499999999999997E-2</v>
      </c>
      <c r="J954" s="12">
        <v>0.1191075776081425</v>
      </c>
      <c r="K954" s="12">
        <v>3.2000000000000001E-2</v>
      </c>
      <c r="L954" s="12">
        <v>8.8499999999999995E-2</v>
      </c>
      <c r="M954" s="12">
        <v>5.8418850000000001E-2</v>
      </c>
      <c r="N954" s="12">
        <v>0.1147900859962184</v>
      </c>
      <c r="O954" s="12">
        <v>2.1333598862445735E-2</v>
      </c>
      <c r="P954" s="12">
        <v>3.1646683906723899E-2</v>
      </c>
      <c r="Q954" s="13">
        <v>3.93</v>
      </c>
      <c r="R954" s="13">
        <v>0</v>
      </c>
      <c r="S954" s="13">
        <v>0.30099999999999999</v>
      </c>
      <c r="T954" s="13">
        <v>0.30099999999999999</v>
      </c>
      <c r="U954" s="13">
        <v>4.2309999999999999</v>
      </c>
      <c r="V954" s="13">
        <v>0.23100000000000001</v>
      </c>
      <c r="W954" s="13">
        <v>4</v>
      </c>
      <c r="X954" s="14">
        <v>5.4597021980619241E-2</v>
      </c>
      <c r="Y954" s="15">
        <v>0.15789473684210525</v>
      </c>
      <c r="Z954" s="14">
        <v>4.9014818433479886E-2</v>
      </c>
      <c r="AA954" s="14">
        <v>7.1141574095958407E-2</v>
      </c>
      <c r="AB954" s="14">
        <v>5.1541095890410955E-2</v>
      </c>
      <c r="AC954" s="14">
        <v>7.6590330788804062E-2</v>
      </c>
      <c r="AD954" s="13">
        <v>0.41299999999999998</v>
      </c>
      <c r="AE954" s="15">
        <v>1.1327500000000001</v>
      </c>
      <c r="AF954" s="14">
        <v>0.2449489742783178</v>
      </c>
      <c r="AG954" s="14">
        <v>0.35823787488203979</v>
      </c>
      <c r="AH954" s="15">
        <v>0.46812620734063098</v>
      </c>
      <c r="AI954" s="5" t="s">
        <v>7128</v>
      </c>
      <c r="AJ954" s="15">
        <v>5.1439790575916229</v>
      </c>
      <c r="AK954" s="15">
        <v>5.1439790575916229</v>
      </c>
      <c r="AL954" s="15" t="s">
        <v>7128</v>
      </c>
      <c r="AM954" s="15" t="s">
        <v>7128</v>
      </c>
      <c r="AN954" s="15">
        <v>0.67294520547945214</v>
      </c>
      <c r="AO954" s="15">
        <v>3.7428571428571429</v>
      </c>
      <c r="AP954" s="15">
        <v>4.2507970244420834</v>
      </c>
      <c r="AQ954" s="15">
        <v>4.2328042328042335</v>
      </c>
      <c r="AR954" s="15">
        <v>0.67681895093062605</v>
      </c>
      <c r="AS954" s="15">
        <v>3.8095238095238093</v>
      </c>
      <c r="AT954" s="14">
        <v>0.19895287958115182</v>
      </c>
      <c r="AU954" s="14">
        <v>3.8676844783715011E-2</v>
      </c>
      <c r="AV954" s="12">
        <v>0.14400000000000002</v>
      </c>
      <c r="AW954" s="12">
        <v>6.0599999999999994E-2</v>
      </c>
      <c r="AX954" s="12">
        <v>0.122</v>
      </c>
      <c r="AY954" s="12">
        <v>4.2999999999999997E-2</v>
      </c>
      <c r="AZ954" s="14" t="s">
        <v>7128</v>
      </c>
      <c r="BA954" s="14" t="s">
        <v>7128</v>
      </c>
      <c r="BB954" s="14">
        <v>0.14044117647058824</v>
      </c>
      <c r="BC954" s="14">
        <v>0.1464367699029423</v>
      </c>
      <c r="BD954" s="14">
        <v>0.72761904761904761</v>
      </c>
      <c r="BE954" s="14">
        <v>0.89619047619047609</v>
      </c>
      <c r="BF954" s="14">
        <v>0.16043956043956042</v>
      </c>
      <c r="BG954" s="14">
        <v>1.6E-2</v>
      </c>
      <c r="BH954" s="13">
        <v>0.76400000000000001</v>
      </c>
      <c r="BI954" s="13">
        <v>0.76400000000000001</v>
      </c>
      <c r="BJ954" s="13">
        <v>0.94099999999999995</v>
      </c>
      <c r="BK954" s="13">
        <v>0.94099999999999995</v>
      </c>
      <c r="BL954" s="13">
        <v>1.05</v>
      </c>
      <c r="BM954" s="13">
        <v>1.05</v>
      </c>
      <c r="BN954" s="13">
        <v>0.94499999999999995</v>
      </c>
      <c r="BO954" s="13">
        <v>0.94499999999999995</v>
      </c>
      <c r="BP954" s="13">
        <v>0.79002637362637362</v>
      </c>
      <c r="BQ954" s="13">
        <v>0</v>
      </c>
      <c r="BR954" s="13">
        <v>0</v>
      </c>
      <c r="BS954" s="13">
        <v>-6.0000000000000001E-3</v>
      </c>
      <c r="BT954" s="14">
        <v>-7.5946831653971774E-3</v>
      </c>
      <c r="BU954" s="13">
        <v>0.79602637362637363</v>
      </c>
      <c r="BV954" s="13">
        <v>0.77</v>
      </c>
      <c r="BW954" s="13">
        <v>0.77</v>
      </c>
      <c r="BX954" s="13">
        <v>5.44</v>
      </c>
      <c r="BY954" s="13">
        <v>5.3949999999999996</v>
      </c>
      <c r="BZ954" s="13">
        <v>5.84</v>
      </c>
      <c r="CA954" s="13">
        <v>5.91</v>
      </c>
      <c r="CB954" s="13">
        <v>-0.152</v>
      </c>
      <c r="CC954" s="15">
        <v>0.58499999999999996</v>
      </c>
      <c r="CD954" s="15">
        <v>4.8000000000000001E-2</v>
      </c>
      <c r="CE954" s="15">
        <v>0.36</v>
      </c>
      <c r="CF954" s="15" t="s">
        <v>7128</v>
      </c>
      <c r="CG954" s="15" t="s">
        <v>7128</v>
      </c>
      <c r="CH954" s="13" t="s">
        <v>7128</v>
      </c>
      <c r="CI954" s="13" t="s">
        <v>7128</v>
      </c>
      <c r="CJ954" s="13">
        <v>-0.152</v>
      </c>
      <c r="CK954" s="12">
        <f t="shared" si="28"/>
        <v>0.19740259740259739</v>
      </c>
      <c r="CL954" s="36">
        <f t="shared" si="29"/>
        <v>0.17766497461928935</v>
      </c>
      <c r="CM954" s="13">
        <v>0.91</v>
      </c>
      <c r="CN954" s="13">
        <v>0.14599999999999999</v>
      </c>
      <c r="CO954" s="13">
        <v>0.76400000000000001</v>
      </c>
      <c r="CP954" s="13">
        <v>3.93</v>
      </c>
      <c r="CQ954" s="13">
        <v>0.94499999999999995</v>
      </c>
      <c r="CR954" s="13">
        <v>4</v>
      </c>
      <c r="CS954" s="13">
        <v>0.77</v>
      </c>
      <c r="CT954" s="13">
        <v>0</v>
      </c>
      <c r="CU954" s="13">
        <v>0.94099999999999995</v>
      </c>
      <c r="CV954" s="13">
        <v>5.91</v>
      </c>
      <c r="CW954" s="13">
        <v>0.94499999999999995</v>
      </c>
      <c r="CX954" s="12">
        <v>0.14044117647058824</v>
      </c>
      <c r="CY954" s="12">
        <v>0.1464367699029423</v>
      </c>
      <c r="CZ954" s="15">
        <v>4.2328042328042335</v>
      </c>
      <c r="DA954" s="20"/>
      <c r="DB954" s="20"/>
    </row>
    <row r="955" spans="1:106">
      <c r="A955" s="8" t="s">
        <v>6695</v>
      </c>
      <c r="B955" s="8" t="s">
        <v>6696</v>
      </c>
      <c r="C955" s="9" t="e">
        <v>#N/A</v>
      </c>
      <c r="D955" s="9" t="s">
        <v>7126</v>
      </c>
      <c r="E955" s="10" t="s">
        <v>7127</v>
      </c>
      <c r="F955" s="10" t="s">
        <v>7126</v>
      </c>
      <c r="G955" s="11" t="e">
        <v>#N/A</v>
      </c>
      <c r="H955" s="11" t="e">
        <v>#N/A</v>
      </c>
      <c r="I955" s="12">
        <v>9.0499999999999997E-2</v>
      </c>
      <c r="J955" s="12" t="e">
        <v>#N/A</v>
      </c>
      <c r="K955" s="12">
        <v>4.7E-2</v>
      </c>
      <c r="L955" s="12">
        <v>0.10350000000000001</v>
      </c>
      <c r="M955" s="12">
        <v>6.8320350000000002E-2</v>
      </c>
      <c r="N955" s="12" t="e">
        <v>#N/A</v>
      </c>
      <c r="O955" s="12" t="e">
        <v>#N/A</v>
      </c>
      <c r="P955" s="12" t="e">
        <v>#N/A</v>
      </c>
      <c r="Q955" s="13">
        <v>1.1200000000000001</v>
      </c>
      <c r="R955" s="13">
        <v>0</v>
      </c>
      <c r="S955" s="13">
        <v>0</v>
      </c>
      <c r="T955" s="13">
        <v>0</v>
      </c>
      <c r="U955" s="13">
        <v>1.1200000000000001</v>
      </c>
      <c r="V955" s="13">
        <v>0</v>
      </c>
      <c r="W955" s="13">
        <v>1.1200000000000001</v>
      </c>
      <c r="X955" s="14">
        <v>0</v>
      </c>
      <c r="Y955" s="15">
        <v>0.875</v>
      </c>
      <c r="Z955" s="14" t="s">
        <v>7128</v>
      </c>
      <c r="AA955" s="14">
        <v>0</v>
      </c>
      <c r="AB955" s="14" t="s">
        <v>7128</v>
      </c>
      <c r="AC955" s="14">
        <v>0</v>
      </c>
      <c r="AD955" s="13">
        <v>0.28000000000000003</v>
      </c>
      <c r="AE955" s="15" t="s">
        <v>7128</v>
      </c>
      <c r="AF955" s="14" t="s">
        <v>7128</v>
      </c>
      <c r="AG955" s="14" t="s">
        <v>7128</v>
      </c>
      <c r="AH955" s="15">
        <v>0.37474949899799603</v>
      </c>
      <c r="AI955" s="5" t="s">
        <v>7128</v>
      </c>
      <c r="AJ955" s="15" t="s">
        <v>7128</v>
      </c>
      <c r="AK955" s="15" t="s">
        <v>7128</v>
      </c>
      <c r="AL955" s="15" t="s">
        <v>7128</v>
      </c>
      <c r="AM955" s="15" t="s">
        <v>7128</v>
      </c>
      <c r="AN955" s="15" t="s">
        <v>7128</v>
      </c>
      <c r="AO955" s="15" t="s">
        <v>7128</v>
      </c>
      <c r="AP955" s="15" t="s">
        <v>7128</v>
      </c>
      <c r="AQ955" s="15" t="s">
        <v>7128</v>
      </c>
      <c r="AR955" s="15" t="s">
        <v>7128</v>
      </c>
      <c r="AS955" s="15" t="s">
        <v>7128</v>
      </c>
      <c r="AT955" s="14" t="s">
        <v>7128</v>
      </c>
      <c r="AU955" s="14">
        <v>0</v>
      </c>
      <c r="AV955" s="12" t="s">
        <v>7128</v>
      </c>
      <c r="AW955" s="12" t="s">
        <v>7128</v>
      </c>
      <c r="AX955" s="12" t="s">
        <v>7128</v>
      </c>
      <c r="AY955" s="12" t="s">
        <v>7128</v>
      </c>
      <c r="AZ955" s="14" t="s">
        <v>7128</v>
      </c>
      <c r="BA955" s="14" t="s">
        <v>7128</v>
      </c>
      <c r="BB955" s="14" t="s">
        <v>7128</v>
      </c>
      <c r="BC955" s="14" t="s">
        <v>7128</v>
      </c>
      <c r="BD955" s="14" t="s">
        <v>7128</v>
      </c>
      <c r="BE955" s="14" t="s">
        <v>7128</v>
      </c>
      <c r="BF955" s="14">
        <v>0</v>
      </c>
      <c r="BG955" s="14">
        <v>8.7499999999999994E-2</v>
      </c>
      <c r="BH955" s="13">
        <v>0</v>
      </c>
      <c r="BI955" s="13">
        <v>0</v>
      </c>
      <c r="BJ955" s="13">
        <v>0</v>
      </c>
      <c r="BK955" s="13">
        <v>0</v>
      </c>
      <c r="BL955" s="13">
        <v>0</v>
      </c>
      <c r="BM955" s="13">
        <v>0</v>
      </c>
      <c r="BN955" s="13">
        <v>0</v>
      </c>
      <c r="BO955" s="13">
        <v>0</v>
      </c>
      <c r="BP955" s="13">
        <v>0</v>
      </c>
      <c r="BQ955" s="13">
        <v>0</v>
      </c>
      <c r="BR955" s="13">
        <v>0</v>
      </c>
      <c r="BS955" s="13">
        <v>0</v>
      </c>
      <c r="BT955" s="14" t="s">
        <v>7128</v>
      </c>
      <c r="BU955" s="13">
        <v>0</v>
      </c>
      <c r="BV955" s="13">
        <v>0</v>
      </c>
      <c r="BW955" s="13">
        <v>0</v>
      </c>
      <c r="BX955" s="13">
        <v>0</v>
      </c>
      <c r="BY955" s="13">
        <v>0</v>
      </c>
      <c r="BZ955" s="13">
        <v>0</v>
      </c>
      <c r="CA955" s="13">
        <v>0</v>
      </c>
      <c r="CB955" s="13">
        <v>0</v>
      </c>
      <c r="CC955" s="15" t="s">
        <v>7128</v>
      </c>
      <c r="CD955" s="15" t="s">
        <v>7128</v>
      </c>
      <c r="CE955" s="15">
        <v>0.36</v>
      </c>
      <c r="CF955" s="15" t="s">
        <v>7128</v>
      </c>
      <c r="CG955" s="15" t="s">
        <v>7128</v>
      </c>
      <c r="CH955" s="13" t="s">
        <v>7128</v>
      </c>
      <c r="CI955" s="13" t="s">
        <v>7128</v>
      </c>
      <c r="CJ955" s="13">
        <v>0</v>
      </c>
      <c r="CK955" s="12">
        <f t="shared" si="28"/>
        <v>0</v>
      </c>
      <c r="CL955" s="36" t="str">
        <f t="shared" si="29"/>
        <v>NA</v>
      </c>
      <c r="CM955" s="13" t="s">
        <v>7128</v>
      </c>
      <c r="CN955" s="13" t="s">
        <v>7128</v>
      </c>
      <c r="CO955" s="13" t="s">
        <v>7128</v>
      </c>
      <c r="CP955" s="13" t="s">
        <v>7128</v>
      </c>
      <c r="CQ955" s="13" t="s">
        <v>7128</v>
      </c>
      <c r="CR955" s="13" t="s">
        <v>7128</v>
      </c>
      <c r="CS955" s="13" t="s">
        <v>7128</v>
      </c>
      <c r="CT955" s="13">
        <v>0</v>
      </c>
      <c r="CU955" s="13">
        <v>0</v>
      </c>
      <c r="CV955" s="13">
        <v>0</v>
      </c>
      <c r="CW955" s="13">
        <v>0</v>
      </c>
      <c r="CX955" s="12" t="s">
        <v>7128</v>
      </c>
      <c r="CY955" s="12" t="s">
        <v>7128</v>
      </c>
      <c r="CZ955" s="15" t="s">
        <v>7128</v>
      </c>
      <c r="DA955" s="20"/>
      <c r="DB955" s="20"/>
    </row>
    <row r="956" spans="1:106">
      <c r="A956" s="8" t="s">
        <v>2599</v>
      </c>
      <c r="B956" s="8" t="s">
        <v>2600</v>
      </c>
      <c r="C956" s="9" t="s">
        <v>7149</v>
      </c>
      <c r="D956" s="9" t="s">
        <v>7126</v>
      </c>
      <c r="E956" s="10" t="s">
        <v>7127</v>
      </c>
      <c r="F956" s="10" t="s">
        <v>7126</v>
      </c>
      <c r="G956" s="11">
        <v>0.85</v>
      </c>
      <c r="H956" s="11">
        <v>0.85601822667209759</v>
      </c>
      <c r="I956" s="12">
        <v>9.0499999999999997E-2</v>
      </c>
      <c r="J956" s="12">
        <v>0.13396964951382484</v>
      </c>
      <c r="K956" s="12">
        <v>4.1999999999999996E-2</v>
      </c>
      <c r="L956" s="12">
        <v>9.8500000000000004E-2</v>
      </c>
      <c r="M956" s="12">
        <v>6.5019850000000004E-2</v>
      </c>
      <c r="N956" s="12">
        <v>0.13300691639306159</v>
      </c>
      <c r="O956" s="12">
        <v>-0.12070800076830512</v>
      </c>
      <c r="P956" s="12">
        <v>-0.18785432197704197</v>
      </c>
      <c r="Q956" s="13">
        <v>143.80000000000001</v>
      </c>
      <c r="R956" s="13">
        <v>2.0362846951709042</v>
      </c>
      <c r="S956" s="13">
        <v>0</v>
      </c>
      <c r="T956" s="13">
        <v>2.0362846951709042</v>
      </c>
      <c r="U956" s="13">
        <v>145.83628469517092</v>
      </c>
      <c r="V956" s="13">
        <v>0</v>
      </c>
      <c r="W956" s="13">
        <v>145.83628469517092</v>
      </c>
      <c r="X956" s="14">
        <v>0</v>
      </c>
      <c r="Y956" s="15">
        <v>0.19230769230769232</v>
      </c>
      <c r="Z956" s="14" t="s">
        <v>7128</v>
      </c>
      <c r="AA956" s="14">
        <v>1.3962812474461864E-2</v>
      </c>
      <c r="AB956" s="14" t="s">
        <v>7128</v>
      </c>
      <c r="AC956" s="14">
        <v>1.4160533346111989E-2</v>
      </c>
      <c r="AD956" s="13">
        <v>36.880000000000003</v>
      </c>
      <c r="AE956" s="15">
        <v>0.9211666666666668</v>
      </c>
      <c r="AF956" s="14">
        <v>3.1622776601683791E-2</v>
      </c>
      <c r="AG956" s="14">
        <v>0.76843347142091623</v>
      </c>
      <c r="AH956" s="15">
        <v>0.36437546193643755</v>
      </c>
      <c r="AI956" s="5" t="s">
        <v>7128</v>
      </c>
      <c r="AJ956" s="15">
        <v>388.6486486486487</v>
      </c>
      <c r="AK956" s="15">
        <v>388.6486486486487</v>
      </c>
      <c r="AL956" s="15" t="s">
        <v>7128</v>
      </c>
      <c r="AM956" s="15" t="s">
        <v>7128</v>
      </c>
      <c r="AN956" s="15" t="s">
        <v>7128</v>
      </c>
      <c r="AO956" s="15">
        <v>4.1440922190201732</v>
      </c>
      <c r="AP956" s="15" t="s">
        <v>7128</v>
      </c>
      <c r="AQ956" s="15" t="s">
        <v>7128</v>
      </c>
      <c r="AR956" s="15">
        <v>71.618809020676238</v>
      </c>
      <c r="AS956" s="15">
        <v>4.2027747750769713</v>
      </c>
      <c r="AT956" s="14">
        <v>0.34054054054054056</v>
      </c>
      <c r="AU956" s="14">
        <v>8.7621696801112653E-4</v>
      </c>
      <c r="AV956" s="12" t="s">
        <v>7128</v>
      </c>
      <c r="AW956" s="12" t="s">
        <v>7128</v>
      </c>
      <c r="AX956" s="12" t="s">
        <v>7128</v>
      </c>
      <c r="AY956" s="12" t="s">
        <v>7128</v>
      </c>
      <c r="AZ956" s="14" t="s">
        <v>7128</v>
      </c>
      <c r="BA956" s="14" t="s">
        <v>7128</v>
      </c>
      <c r="BB956" s="14">
        <v>1.3261648745519715E-2</v>
      </c>
      <c r="BC956" s="14">
        <v>-5.4847405583980387E-2</v>
      </c>
      <c r="BD956" s="14">
        <v>1.0662824207492795E-2</v>
      </c>
      <c r="BE956" s="14">
        <v>-3.8681756168132006E-2</v>
      </c>
      <c r="BF956" s="14">
        <v>0.5</v>
      </c>
      <c r="BG956" s="14">
        <v>4.0899999999999999E-2</v>
      </c>
      <c r="BH956" s="13">
        <v>0.37</v>
      </c>
      <c r="BI956" s="13">
        <v>0.37</v>
      </c>
      <c r="BJ956" s="13">
        <v>-1.48</v>
      </c>
      <c r="BK956" s="13">
        <v>-1.3422569390341808</v>
      </c>
      <c r="BL956" s="13">
        <v>34.700000000000003</v>
      </c>
      <c r="BM956" s="13">
        <v>34.700000000000003</v>
      </c>
      <c r="BN956" s="13">
        <v>-1.38</v>
      </c>
      <c r="BO956" s="13">
        <v>-0.83499999999999985</v>
      </c>
      <c r="BP956" s="13">
        <v>-0.67112846951709038</v>
      </c>
      <c r="BQ956" s="13">
        <v>0</v>
      </c>
      <c r="BR956" s="13">
        <v>9.42</v>
      </c>
      <c r="BS956" s="13">
        <v>-9.0999999999999998E-2</v>
      </c>
      <c r="BT956" s="14" t="s">
        <v>7128</v>
      </c>
      <c r="BU956" s="13">
        <v>-10.00012846951709</v>
      </c>
      <c r="BV956" s="13">
        <v>-8.9589999999999996</v>
      </c>
      <c r="BW956" s="13">
        <v>-8.9589999999999996</v>
      </c>
      <c r="BX956" s="13">
        <v>27.9</v>
      </c>
      <c r="BY956" s="13">
        <v>12.236284695170903</v>
      </c>
      <c r="BZ956" s="13">
        <v>0</v>
      </c>
      <c r="CA956" s="13">
        <v>2.0362846951709042</v>
      </c>
      <c r="CB956" s="13">
        <v>-0.126</v>
      </c>
      <c r="CC956" s="15">
        <v>0.16200000000000001</v>
      </c>
      <c r="CD956" s="15">
        <v>0.67600000000000005</v>
      </c>
      <c r="CE956" s="15">
        <v>0.36</v>
      </c>
      <c r="CF956" s="15">
        <v>0.90221404246180803</v>
      </c>
      <c r="CG956" s="15">
        <v>0.74824038104011492</v>
      </c>
      <c r="CH956" s="13">
        <v>2.9873333333333338</v>
      </c>
      <c r="CI956" s="13">
        <v>2.6217777777777775</v>
      </c>
      <c r="CJ956" s="13">
        <v>-0.126</v>
      </c>
      <c r="CK956" s="12" t="str">
        <f t="shared" si="28"/>
        <v>NA</v>
      </c>
      <c r="CL956" s="36">
        <f t="shared" si="29"/>
        <v>17.040839172583208</v>
      </c>
      <c r="CM956" s="13">
        <v>0.76600000000000001</v>
      </c>
      <c r="CN956" s="13">
        <v>0.39600000000000002</v>
      </c>
      <c r="CO956" s="13">
        <v>0.37</v>
      </c>
      <c r="CP956" s="13">
        <v>143.80000000000001</v>
      </c>
      <c r="CQ956" s="13" t="s">
        <v>7128</v>
      </c>
      <c r="CR956" s="13" t="s">
        <v>7128</v>
      </c>
      <c r="CS956" s="13">
        <v>-8.9589999999999996</v>
      </c>
      <c r="CT956" s="13">
        <v>0</v>
      </c>
      <c r="CU956" s="13">
        <v>-1.3422569390341808</v>
      </c>
      <c r="CV956" s="13">
        <v>2.0362846951709042</v>
      </c>
      <c r="CW956" s="13">
        <v>-1.38</v>
      </c>
      <c r="CX956" s="12">
        <v>1.3261648745519715E-2</v>
      </c>
      <c r="CY956" s="12">
        <v>-5.4847405583980387E-2</v>
      </c>
      <c r="CZ956" s="15" t="s">
        <v>7128</v>
      </c>
      <c r="DA956" s="20"/>
      <c r="DB956" s="20"/>
    </row>
    <row r="957" spans="1:106">
      <c r="A957" s="8" t="s">
        <v>6849</v>
      </c>
      <c r="B957" s="8" t="s">
        <v>6850</v>
      </c>
      <c r="C957" s="9" t="s">
        <v>7134</v>
      </c>
      <c r="D957" s="9" t="s">
        <v>7126</v>
      </c>
      <c r="E957" s="10" t="s">
        <v>7127</v>
      </c>
      <c r="F957" s="10" t="s">
        <v>7126</v>
      </c>
      <c r="G957" s="11">
        <v>0.89</v>
      </c>
      <c r="H957" s="11">
        <v>0.89</v>
      </c>
      <c r="I957" s="12">
        <v>9.0499999999999997E-2</v>
      </c>
      <c r="J957" s="12">
        <v>0.137045</v>
      </c>
      <c r="K957" s="12">
        <v>4.7E-2</v>
      </c>
      <c r="L957" s="12">
        <v>0.10350000000000001</v>
      </c>
      <c r="M957" s="12">
        <v>6.8320350000000002E-2</v>
      </c>
      <c r="N957" s="12">
        <v>0.137045</v>
      </c>
      <c r="O957" s="12">
        <v>-0.137045</v>
      </c>
      <c r="P957" s="12">
        <v>-0.137045</v>
      </c>
      <c r="Q957" s="13">
        <v>0.51500000000000001</v>
      </c>
      <c r="R957" s="13">
        <v>0</v>
      </c>
      <c r="S957" s="13">
        <v>0</v>
      </c>
      <c r="T957" s="13">
        <v>0</v>
      </c>
      <c r="U957" s="13">
        <v>0.51500000000000001</v>
      </c>
      <c r="V957" s="13">
        <v>0</v>
      </c>
      <c r="W957" s="13">
        <v>0.51500000000000001</v>
      </c>
      <c r="X957" s="14">
        <v>0</v>
      </c>
      <c r="Y957" s="15" t="s">
        <v>7128</v>
      </c>
      <c r="Z957" s="14">
        <v>0</v>
      </c>
      <c r="AA957" s="14">
        <v>0</v>
      </c>
      <c r="AB957" s="14">
        <v>0</v>
      </c>
      <c r="AC957" s="14">
        <v>0</v>
      </c>
      <c r="AD957" s="13">
        <v>0.17499999999999999</v>
      </c>
      <c r="AE957" s="15">
        <v>0.16855555555555557</v>
      </c>
      <c r="AF957" s="14" t="s">
        <v>7128</v>
      </c>
      <c r="AG957" s="14" t="s">
        <v>7128</v>
      </c>
      <c r="AH957" s="15">
        <v>0.30084745762711862</v>
      </c>
      <c r="AI957" s="5" t="s">
        <v>7128</v>
      </c>
      <c r="AJ957" s="15" t="s">
        <v>7128</v>
      </c>
      <c r="AK957" s="15" t="s">
        <v>7128</v>
      </c>
      <c r="AL957" s="15" t="s">
        <v>7128</v>
      </c>
      <c r="AM957" s="15" t="s">
        <v>7128</v>
      </c>
      <c r="AN957" s="15">
        <v>0.4291666666666667</v>
      </c>
      <c r="AO957" s="15">
        <v>3.2389937106918238</v>
      </c>
      <c r="AP957" s="15" t="s">
        <v>7128</v>
      </c>
      <c r="AQ957" s="15" t="s">
        <v>7128</v>
      </c>
      <c r="AR957" s="15">
        <v>0.4291666666666667</v>
      </c>
      <c r="AS957" s="15">
        <v>3.2389937106918238</v>
      </c>
      <c r="AT957" s="14" t="s">
        <v>7128</v>
      </c>
      <c r="AU957" s="14">
        <v>0</v>
      </c>
      <c r="AV957" s="12" t="s">
        <v>7128</v>
      </c>
      <c r="AW957" s="12" t="s">
        <v>7128</v>
      </c>
      <c r="AX957" s="12" t="s">
        <v>7128</v>
      </c>
      <c r="AY957" s="12" t="s">
        <v>7128</v>
      </c>
      <c r="AZ957" s="14" t="s">
        <v>7128</v>
      </c>
      <c r="BA957" s="14" t="s">
        <v>7128</v>
      </c>
      <c r="BB957" s="14">
        <v>0</v>
      </c>
      <c r="BC957" s="14">
        <v>0</v>
      </c>
      <c r="BD957" s="14" t="s">
        <v>7128</v>
      </c>
      <c r="BE957" s="14" t="s">
        <v>7128</v>
      </c>
      <c r="BF957" s="14">
        <v>0</v>
      </c>
      <c r="BG957" s="14" t="s">
        <v>7128</v>
      </c>
      <c r="BH957" s="13">
        <v>-0.115</v>
      </c>
      <c r="BI957" s="13">
        <v>0</v>
      </c>
      <c r="BJ957" s="13">
        <v>0</v>
      </c>
      <c r="BK957" s="13">
        <v>0</v>
      </c>
      <c r="BL957" s="13">
        <v>0.159</v>
      </c>
      <c r="BM957" s="13">
        <v>0</v>
      </c>
      <c r="BN957" s="13">
        <v>-0.16800000000000001</v>
      </c>
      <c r="BO957" s="13">
        <v>0</v>
      </c>
      <c r="BP957" s="13">
        <v>0</v>
      </c>
      <c r="BQ957" s="13">
        <v>0</v>
      </c>
      <c r="BR957" s="13">
        <v>0</v>
      </c>
      <c r="BS957" s="13">
        <v>0</v>
      </c>
      <c r="BT957" s="14" t="s">
        <v>7128</v>
      </c>
      <c r="BU957" s="13">
        <v>0</v>
      </c>
      <c r="BV957" s="13">
        <v>0</v>
      </c>
      <c r="BW957" s="13">
        <v>0</v>
      </c>
      <c r="BX957" s="13">
        <v>0.80900000000000005</v>
      </c>
      <c r="BY957" s="13">
        <v>0.80900000000000005</v>
      </c>
      <c r="BZ957" s="13">
        <v>1.2</v>
      </c>
      <c r="CA957" s="13">
        <v>1.2</v>
      </c>
      <c r="CB957" s="13">
        <v>0</v>
      </c>
      <c r="CC957" s="15">
        <v>2.9000000000000001E-2</v>
      </c>
      <c r="CD957" s="15">
        <v>0.125</v>
      </c>
      <c r="CE957" s="15">
        <v>0.36</v>
      </c>
      <c r="CF957" s="15" t="s">
        <v>7128</v>
      </c>
      <c r="CG957" s="15" t="s">
        <v>7128</v>
      </c>
      <c r="CH957" s="13" t="s">
        <v>7128</v>
      </c>
      <c r="CI957" s="13" t="s">
        <v>7128</v>
      </c>
      <c r="CJ957" s="13">
        <v>0</v>
      </c>
      <c r="CK957" s="12">
        <f t="shared" si="28"/>
        <v>0</v>
      </c>
      <c r="CL957" s="36">
        <f t="shared" si="29"/>
        <v>0.13250000000000001</v>
      </c>
      <c r="CM957" s="13" t="s">
        <v>7128</v>
      </c>
      <c r="CN957" s="13" t="s">
        <v>7128</v>
      </c>
      <c r="CO957" s="13" t="s">
        <v>7128</v>
      </c>
      <c r="CP957" s="13" t="s">
        <v>7128</v>
      </c>
      <c r="CQ957" s="13" t="s">
        <v>7128</v>
      </c>
      <c r="CR957" s="13" t="s">
        <v>7128</v>
      </c>
      <c r="CS957" s="13" t="s">
        <v>7128</v>
      </c>
      <c r="CT957" s="13">
        <v>0</v>
      </c>
      <c r="CU957" s="13">
        <v>0</v>
      </c>
      <c r="CV957" s="13">
        <v>1.2</v>
      </c>
      <c r="CW957" s="13">
        <v>-0.16800000000000001</v>
      </c>
      <c r="CX957" s="12">
        <v>0</v>
      </c>
      <c r="CY957" s="12">
        <v>0</v>
      </c>
      <c r="CZ957" s="15" t="s">
        <v>7128</v>
      </c>
      <c r="DA957" s="20"/>
      <c r="DB957" s="20"/>
    </row>
    <row r="958" spans="1:106" ht="24">
      <c r="A958" s="8" t="s">
        <v>1131</v>
      </c>
      <c r="B958" s="8" t="s">
        <v>1132</v>
      </c>
      <c r="C958" s="9" t="s">
        <v>7148</v>
      </c>
      <c r="D958" s="9" t="s">
        <v>7126</v>
      </c>
      <c r="E958" s="10" t="s">
        <v>7127</v>
      </c>
      <c r="F958" s="10" t="s">
        <v>7126</v>
      </c>
      <c r="G958" s="11">
        <v>0.67</v>
      </c>
      <c r="H958" s="11">
        <v>0.83436300578034683</v>
      </c>
      <c r="I958" s="12">
        <v>9.0499999999999997E-2</v>
      </c>
      <c r="J958" s="12">
        <v>0.13200985202312138</v>
      </c>
      <c r="K958" s="12">
        <v>4.7E-2</v>
      </c>
      <c r="L958" s="12">
        <v>0.10350000000000001</v>
      </c>
      <c r="M958" s="12">
        <v>6.8320350000000002E-2</v>
      </c>
      <c r="N958" s="12">
        <v>0.11946351677497215</v>
      </c>
      <c r="O958" s="12">
        <v>-0.25394293752498009</v>
      </c>
      <c r="P958" s="12">
        <v>-0.26150405029307361</v>
      </c>
      <c r="Q958" s="13">
        <v>432.5</v>
      </c>
      <c r="R958" s="13">
        <v>0</v>
      </c>
      <c r="S958" s="13">
        <v>106.1</v>
      </c>
      <c r="T958" s="13">
        <v>106.1</v>
      </c>
      <c r="U958" s="13">
        <v>538.6</v>
      </c>
      <c r="V958" s="13">
        <v>6.93</v>
      </c>
      <c r="W958" s="13">
        <v>531.67000000000007</v>
      </c>
      <c r="X958" s="14">
        <v>1.2866691422205718E-2</v>
      </c>
      <c r="Y958" s="15">
        <v>0.11405467382777142</v>
      </c>
      <c r="Z958" s="14">
        <v>0.45225916453537934</v>
      </c>
      <c r="AA958" s="14">
        <v>0.19699220200519865</v>
      </c>
      <c r="AB958" s="14">
        <v>0.82568093385214003</v>
      </c>
      <c r="AC958" s="14">
        <v>0.2453179190751445</v>
      </c>
      <c r="AD958" s="13">
        <v>0.26100000000000001</v>
      </c>
      <c r="AE958" s="15">
        <v>-1.171388888888889</v>
      </c>
      <c r="AF958" s="14">
        <v>0.10954451150103323</v>
      </c>
      <c r="AG958" s="14" t="s">
        <v>7128</v>
      </c>
      <c r="AH958" s="15">
        <v>0.35121951219512199</v>
      </c>
      <c r="AI958" s="5" t="s">
        <v>7128</v>
      </c>
      <c r="AJ958" s="15" t="s">
        <v>7128</v>
      </c>
      <c r="AK958" s="15" t="s">
        <v>7128</v>
      </c>
      <c r="AL958" s="15" t="s">
        <v>7128</v>
      </c>
      <c r="AM958" s="15" t="s">
        <v>7128</v>
      </c>
      <c r="AN958" s="15">
        <v>3.3657587548638133</v>
      </c>
      <c r="AO958" s="15">
        <v>2.0883631096088848</v>
      </c>
      <c r="AP958" s="15" t="s">
        <v>7128</v>
      </c>
      <c r="AQ958" s="15" t="s">
        <v>7128</v>
      </c>
      <c r="AR958" s="15">
        <v>3.1502636724536357</v>
      </c>
      <c r="AS958" s="15">
        <v>2.5672139063254469</v>
      </c>
      <c r="AT958" s="14" t="s">
        <v>7128</v>
      </c>
      <c r="AU958" s="14">
        <v>0</v>
      </c>
      <c r="AV958" s="12" t="s">
        <v>7128</v>
      </c>
      <c r="AW958" s="12" t="s">
        <v>7128</v>
      </c>
      <c r="AX958" s="12">
        <v>0.14699999999999999</v>
      </c>
      <c r="AY958" s="12">
        <v>0.48899999999999999</v>
      </c>
      <c r="AZ958" s="14" t="s">
        <v>7128</v>
      </c>
      <c r="BA958" s="14" t="s">
        <v>7128</v>
      </c>
      <c r="BB958" s="14">
        <v>-0.12193308550185873</v>
      </c>
      <c r="BC958" s="14">
        <v>-0.14204053351810147</v>
      </c>
      <c r="BD958" s="14">
        <v>-7.9188797682279086E-2</v>
      </c>
      <c r="BE958" s="14">
        <v>-7.9188797682279086E-2</v>
      </c>
      <c r="BF958" s="14">
        <v>0</v>
      </c>
      <c r="BG958" s="14">
        <v>0.23139999999999999</v>
      </c>
      <c r="BH958" s="13">
        <v>-16.399999999999999</v>
      </c>
      <c r="BI958" s="13">
        <v>-16.399999999999999</v>
      </c>
      <c r="BJ958" s="13">
        <v>-16.399999999999999</v>
      </c>
      <c r="BK958" s="13">
        <v>-16.399999999999999</v>
      </c>
      <c r="BL958" s="13">
        <v>207.1</v>
      </c>
      <c r="BM958" s="13">
        <v>207.1</v>
      </c>
      <c r="BN958" s="13">
        <v>-10.3</v>
      </c>
      <c r="BO958" s="13">
        <v>-10.3</v>
      </c>
      <c r="BP958" s="13">
        <v>-16.399999999999999</v>
      </c>
      <c r="BQ958" s="13">
        <v>0</v>
      </c>
      <c r="BR958" s="13">
        <v>0</v>
      </c>
      <c r="BS958" s="13">
        <v>-7.85</v>
      </c>
      <c r="BT958" s="14" t="s">
        <v>7128</v>
      </c>
      <c r="BU958" s="13">
        <v>-8.5499999999999989</v>
      </c>
      <c r="BV958" s="13">
        <v>-8.5499999999999989</v>
      </c>
      <c r="BW958" s="13">
        <v>-8.5499999999999989</v>
      </c>
      <c r="BX958" s="13">
        <v>134.5</v>
      </c>
      <c r="BY958" s="13">
        <v>115.46000000000001</v>
      </c>
      <c r="BZ958" s="13">
        <v>128.5</v>
      </c>
      <c r="CA958" s="13">
        <v>168.76999999999998</v>
      </c>
      <c r="CB958" s="13">
        <v>0</v>
      </c>
      <c r="CC958" s="15">
        <v>-0.52400000000000002</v>
      </c>
      <c r="CD958" s="15">
        <v>-0.214</v>
      </c>
      <c r="CE958" s="15">
        <v>0.36</v>
      </c>
      <c r="CF958" s="15" t="s">
        <v>7128</v>
      </c>
      <c r="CG958" s="15" t="s">
        <v>7128</v>
      </c>
      <c r="CH958" s="13" t="s">
        <v>7128</v>
      </c>
      <c r="CI958" s="13" t="s">
        <v>7128</v>
      </c>
      <c r="CJ958" s="13">
        <v>0</v>
      </c>
      <c r="CK958" s="12">
        <f t="shared" si="28"/>
        <v>0</v>
      </c>
      <c r="CL958" s="36">
        <f t="shared" si="29"/>
        <v>1.2271138235468391</v>
      </c>
      <c r="CM958" s="13" t="s">
        <v>7128</v>
      </c>
      <c r="CN958" s="13" t="s">
        <v>7128</v>
      </c>
      <c r="CO958" s="13" t="s">
        <v>7128</v>
      </c>
      <c r="CP958" s="13" t="s">
        <v>7128</v>
      </c>
      <c r="CQ958" s="13" t="s">
        <v>7128</v>
      </c>
      <c r="CR958" s="13" t="s">
        <v>7128</v>
      </c>
      <c r="CS958" s="13" t="s">
        <v>7128</v>
      </c>
      <c r="CT958" s="13">
        <v>0</v>
      </c>
      <c r="CU958" s="13">
        <v>-16.399999999999999</v>
      </c>
      <c r="CV958" s="13">
        <v>168.76999999999998</v>
      </c>
      <c r="CW958" s="13">
        <v>-10.3</v>
      </c>
      <c r="CX958" s="12">
        <v>-0.12193308550185873</v>
      </c>
      <c r="CY958" s="12">
        <v>-0.14204053351810147</v>
      </c>
      <c r="CZ958" s="15" t="s">
        <v>7128</v>
      </c>
      <c r="DA958" s="20"/>
      <c r="DB958" s="20"/>
    </row>
    <row r="959" spans="1:106" ht="24">
      <c r="A959" s="8" t="s">
        <v>625</v>
      </c>
      <c r="B959" s="8" t="s">
        <v>626</v>
      </c>
      <c r="C959" s="9" t="s">
        <v>7165</v>
      </c>
      <c r="D959" s="9" t="s">
        <v>7126</v>
      </c>
      <c r="E959" s="10" t="s">
        <v>7127</v>
      </c>
      <c r="F959" s="10" t="s">
        <v>7126</v>
      </c>
      <c r="G959" s="11">
        <v>0.87</v>
      </c>
      <c r="H959" s="11">
        <v>1.3686982279994964</v>
      </c>
      <c r="I959" s="12">
        <v>9.0499999999999997E-2</v>
      </c>
      <c r="J959" s="12">
        <v>0.18036718963395443</v>
      </c>
      <c r="K959" s="12">
        <v>3.6999999999999998E-2</v>
      </c>
      <c r="L959" s="12">
        <v>9.35E-2</v>
      </c>
      <c r="M959" s="12">
        <v>6.1719349999999999E-2</v>
      </c>
      <c r="N959" s="12">
        <v>0.13048301563147563</v>
      </c>
      <c r="O959" s="12">
        <v>-0.16658528708175024</v>
      </c>
      <c r="P959" s="12">
        <v>-7.250610283011083E-2</v>
      </c>
      <c r="Q959" s="13">
        <v>253.5</v>
      </c>
      <c r="R959" s="13">
        <v>0</v>
      </c>
      <c r="S959" s="13">
        <v>183.9</v>
      </c>
      <c r="T959" s="13">
        <v>183.9</v>
      </c>
      <c r="U959" s="13">
        <v>437.4</v>
      </c>
      <c r="V959" s="13">
        <v>9.5399999999999991</v>
      </c>
      <c r="W959" s="13">
        <v>427.85999999999996</v>
      </c>
      <c r="X959" s="14">
        <v>2.1810699588477367E-2</v>
      </c>
      <c r="Y959" s="15">
        <v>0.17150395778364116</v>
      </c>
      <c r="Z959" s="14">
        <v>0.4227586206896552</v>
      </c>
      <c r="AA959" s="14">
        <v>0.42043895747599452</v>
      </c>
      <c r="AB959" s="14">
        <v>0.7323775388291518</v>
      </c>
      <c r="AC959" s="14">
        <v>0.72544378698224854</v>
      </c>
      <c r="AD959" s="13">
        <v>1.34</v>
      </c>
      <c r="AE959" s="15">
        <v>1.337277777777778</v>
      </c>
      <c r="AF959" s="14">
        <v>5.4772255750516613E-2</v>
      </c>
      <c r="AG959" s="14">
        <v>0.61892648998083766</v>
      </c>
      <c r="AH959" s="15">
        <v>0.26347082868821997</v>
      </c>
      <c r="AI959" s="5">
        <v>1.150197628458498</v>
      </c>
      <c r="AJ959" s="15">
        <v>85.353535353535349</v>
      </c>
      <c r="AK959" s="15">
        <v>85.353535353535349</v>
      </c>
      <c r="AL959" s="15" t="s">
        <v>7128</v>
      </c>
      <c r="AM959" s="15" t="s">
        <v>7128</v>
      </c>
      <c r="AN959" s="15">
        <v>1.009557945041816</v>
      </c>
      <c r="AO959" s="15">
        <v>0.51724137931034475</v>
      </c>
      <c r="AP959" s="15">
        <v>14.703092783505152</v>
      </c>
      <c r="AQ959" s="15">
        <v>4.7225165562913904</v>
      </c>
      <c r="AR959" s="15">
        <v>1.0056409533211113</v>
      </c>
      <c r="AS959" s="15">
        <v>0.87300550907977947</v>
      </c>
      <c r="AT959" s="14">
        <v>0.3828282828282828</v>
      </c>
      <c r="AU959" s="14">
        <v>4.4852071005917161E-3</v>
      </c>
      <c r="AV959" s="12" t="s">
        <v>7128</v>
      </c>
      <c r="AW959" s="12" t="s">
        <v>7128</v>
      </c>
      <c r="AX959" s="12" t="s">
        <v>7128</v>
      </c>
      <c r="AY959" s="12" t="s">
        <v>7128</v>
      </c>
      <c r="AZ959" s="14" t="s">
        <v>7128</v>
      </c>
      <c r="BA959" s="14" t="s">
        <v>7128</v>
      </c>
      <c r="BB959" s="14">
        <v>1.3781902552204177E-2</v>
      </c>
      <c r="BC959" s="14">
        <v>5.7976912801364792E-2</v>
      </c>
      <c r="BD959" s="14">
        <v>6.0599877576004895E-3</v>
      </c>
      <c r="BE959" s="14">
        <v>5.9375637624974498E-2</v>
      </c>
      <c r="BF959" s="14">
        <v>0.20984042553191493</v>
      </c>
      <c r="BG959" s="14">
        <v>0.19420000000000001</v>
      </c>
      <c r="BH959" s="13">
        <v>2.97</v>
      </c>
      <c r="BI959" s="13">
        <v>2.97</v>
      </c>
      <c r="BJ959" s="13">
        <v>29.1</v>
      </c>
      <c r="BK959" s="13">
        <v>29.1</v>
      </c>
      <c r="BL959" s="13">
        <v>490.1</v>
      </c>
      <c r="BM959" s="13">
        <v>490.1</v>
      </c>
      <c r="BN959" s="13">
        <v>90.6</v>
      </c>
      <c r="BO959" s="13">
        <v>90.6</v>
      </c>
      <c r="BP959" s="13">
        <v>22.993643617021277</v>
      </c>
      <c r="BQ959" s="13">
        <v>0</v>
      </c>
      <c r="BR959" s="13">
        <v>0</v>
      </c>
      <c r="BS959" s="13">
        <v>-27.2</v>
      </c>
      <c r="BT959" s="14">
        <v>-1.1829356170356977</v>
      </c>
      <c r="BU959" s="13">
        <v>50.19364361702128</v>
      </c>
      <c r="BV959" s="13">
        <v>30.169999999999998</v>
      </c>
      <c r="BW959" s="13">
        <v>30.169999999999998</v>
      </c>
      <c r="BX959" s="13">
        <v>215.5</v>
      </c>
      <c r="BY959" s="13">
        <v>396.6</v>
      </c>
      <c r="BZ959" s="13">
        <v>251.1</v>
      </c>
      <c r="CA959" s="13">
        <v>425.46</v>
      </c>
      <c r="CB959" s="13">
        <v>-1.137</v>
      </c>
      <c r="CC959" s="15">
        <v>0.22600000000000001</v>
      </c>
      <c r="CD959" s="15" t="s">
        <v>7128</v>
      </c>
      <c r="CE959" s="15">
        <v>0.36</v>
      </c>
      <c r="CF959" s="15" t="s">
        <v>7128</v>
      </c>
      <c r="CG959" s="15" t="s">
        <v>7128</v>
      </c>
      <c r="CH959" s="13" t="s">
        <v>7128</v>
      </c>
      <c r="CI959" s="13" t="s">
        <v>7128</v>
      </c>
      <c r="CJ959" s="13">
        <v>-1.137</v>
      </c>
      <c r="CK959" s="12">
        <f t="shared" si="28"/>
        <v>3.7686443486907528E-2</v>
      </c>
      <c r="CL959" s="36">
        <f t="shared" si="29"/>
        <v>1.1519296761152635</v>
      </c>
      <c r="CM959" s="13">
        <v>3.76</v>
      </c>
      <c r="CN959" s="13">
        <v>0.78900000000000003</v>
      </c>
      <c r="CO959" s="13">
        <v>2.97</v>
      </c>
      <c r="CP959" s="13">
        <v>253.5</v>
      </c>
      <c r="CQ959" s="13">
        <v>90.6</v>
      </c>
      <c r="CR959" s="13">
        <v>427.85999999999996</v>
      </c>
      <c r="CS959" s="13">
        <v>30.169999999999998</v>
      </c>
      <c r="CT959" s="13">
        <v>0</v>
      </c>
      <c r="CU959" s="13">
        <v>29.1</v>
      </c>
      <c r="CV959" s="13">
        <v>425.46</v>
      </c>
      <c r="CW959" s="13">
        <v>90.6</v>
      </c>
      <c r="CX959" s="12">
        <v>1.3781902552204177E-2</v>
      </c>
      <c r="CY959" s="12">
        <v>5.7976912801364792E-2</v>
      </c>
      <c r="CZ959" s="15">
        <v>4.7225165562913904</v>
      </c>
      <c r="DA959" s="20"/>
      <c r="DB959" s="20"/>
    </row>
    <row r="960" spans="1:106" ht="24">
      <c r="A960" s="8" t="s">
        <v>2879</v>
      </c>
      <c r="B960" s="8" t="s">
        <v>2880</v>
      </c>
      <c r="C960" s="9" t="s">
        <v>7207</v>
      </c>
      <c r="D960" s="9" t="s">
        <v>7126</v>
      </c>
      <c r="E960" s="10" t="s">
        <v>7127</v>
      </c>
      <c r="F960" s="10" t="s">
        <v>7126</v>
      </c>
      <c r="G960" s="11">
        <v>0.55000000000000004</v>
      </c>
      <c r="H960" s="11">
        <v>0.55000000000000004</v>
      </c>
      <c r="I960" s="12">
        <v>9.0499999999999997E-2</v>
      </c>
      <c r="J960" s="12">
        <v>0.10627500000000001</v>
      </c>
      <c r="K960" s="12">
        <v>4.1999999999999996E-2</v>
      </c>
      <c r="L960" s="12">
        <v>9.8500000000000004E-2</v>
      </c>
      <c r="M960" s="12">
        <v>6.5019850000000004E-2</v>
      </c>
      <c r="N960" s="12">
        <v>0.10627500000000001</v>
      </c>
      <c r="O960" s="12" t="s">
        <v>7128</v>
      </c>
      <c r="P960" s="12" t="s">
        <v>7128</v>
      </c>
      <c r="Q960" s="13">
        <v>11.6</v>
      </c>
      <c r="R960" s="13">
        <v>0</v>
      </c>
      <c r="S960" s="13">
        <v>0</v>
      </c>
      <c r="T960" s="13">
        <v>0</v>
      </c>
      <c r="U960" s="13">
        <v>11.6</v>
      </c>
      <c r="V960" s="13">
        <v>0</v>
      </c>
      <c r="W960" s="13">
        <v>11.6</v>
      </c>
      <c r="X960" s="14">
        <v>0</v>
      </c>
      <c r="Y960" s="15">
        <v>0.11627906976744186</v>
      </c>
      <c r="Z960" s="14" t="s">
        <v>7128</v>
      </c>
      <c r="AA960" s="14">
        <v>0</v>
      </c>
      <c r="AB960" s="14" t="s">
        <v>7128</v>
      </c>
      <c r="AC960" s="14">
        <v>0</v>
      </c>
      <c r="AD960" s="13">
        <v>0.20799999999999999</v>
      </c>
      <c r="AE960" s="15">
        <v>0.52575000000000005</v>
      </c>
      <c r="AF960" s="14">
        <v>6.3245553203367583E-2</v>
      </c>
      <c r="AG960" s="14">
        <v>0.74708809721477965</v>
      </c>
      <c r="AH960" s="15">
        <v>0.36343115124153502</v>
      </c>
      <c r="AI960" s="5" t="s">
        <v>7128</v>
      </c>
      <c r="AJ960" s="15" t="s">
        <v>7128</v>
      </c>
      <c r="AK960" s="15" t="s">
        <v>7128</v>
      </c>
      <c r="AL960" s="15" t="s">
        <v>7128</v>
      </c>
      <c r="AM960" s="15" t="s">
        <v>7128</v>
      </c>
      <c r="AN960" s="15" t="s">
        <v>7128</v>
      </c>
      <c r="AO960" s="15">
        <v>0.46215139442231074</v>
      </c>
      <c r="AP960" s="15" t="s">
        <v>7128</v>
      </c>
      <c r="AQ960" s="15">
        <v>4.1428571428571432</v>
      </c>
      <c r="AR960" s="15" t="s">
        <v>7128</v>
      </c>
      <c r="AS960" s="15">
        <v>0.46215139442231074</v>
      </c>
      <c r="AT960" s="14" t="s">
        <v>7128</v>
      </c>
      <c r="AU960" s="14">
        <v>0</v>
      </c>
      <c r="AV960" s="12" t="s">
        <v>7128</v>
      </c>
      <c r="AW960" s="12" t="s">
        <v>7128</v>
      </c>
      <c r="AX960" s="12">
        <v>-1.7100000000000001E-2</v>
      </c>
      <c r="AY960" s="12" t="s">
        <v>7128</v>
      </c>
      <c r="AZ960" s="14" t="s">
        <v>7128</v>
      </c>
      <c r="BA960" s="14" t="s">
        <v>7128</v>
      </c>
      <c r="BB960" s="14" t="s">
        <v>7128</v>
      </c>
      <c r="BC960" s="14" t="s">
        <v>7128</v>
      </c>
      <c r="BD960" s="14">
        <v>-0.49800796812748999</v>
      </c>
      <c r="BE960" s="14">
        <v>-7.0517928286852591E-2</v>
      </c>
      <c r="BF960" s="14">
        <v>0</v>
      </c>
      <c r="BG960" s="14">
        <v>6.6500000000000004E-2</v>
      </c>
      <c r="BH960" s="13">
        <v>-12.5</v>
      </c>
      <c r="BI960" s="13">
        <v>-12.5</v>
      </c>
      <c r="BJ960" s="13">
        <v>-1.77</v>
      </c>
      <c r="BK960" s="13">
        <v>-1.77</v>
      </c>
      <c r="BL960" s="13">
        <v>25.1</v>
      </c>
      <c r="BM960" s="13">
        <v>25.1</v>
      </c>
      <c r="BN960" s="13">
        <v>2.8</v>
      </c>
      <c r="BO960" s="13">
        <v>2.8</v>
      </c>
      <c r="BP960" s="13">
        <v>-1.77</v>
      </c>
      <c r="BQ960" s="13">
        <v>0</v>
      </c>
      <c r="BR960" s="13">
        <v>0</v>
      </c>
      <c r="BS960" s="13">
        <v>-6.67</v>
      </c>
      <c r="BT960" s="14" t="s">
        <v>7128</v>
      </c>
      <c r="BU960" s="13">
        <v>4.9000000000000004</v>
      </c>
      <c r="BV960" s="13">
        <v>-5.83</v>
      </c>
      <c r="BW960" s="13">
        <v>-5.83</v>
      </c>
      <c r="BX960" s="13">
        <v>0</v>
      </c>
      <c r="BY960" s="13">
        <v>0</v>
      </c>
      <c r="BZ960" s="13">
        <v>0</v>
      </c>
      <c r="CA960" s="13">
        <v>0</v>
      </c>
      <c r="CB960" s="13">
        <v>0</v>
      </c>
      <c r="CC960" s="15">
        <v>0.315</v>
      </c>
      <c r="CD960" s="15">
        <v>-6.6000000000000003E-2</v>
      </c>
      <c r="CE960" s="15">
        <v>0.36</v>
      </c>
      <c r="CF960" s="15" t="s">
        <v>7128</v>
      </c>
      <c r="CG960" s="15" t="s">
        <v>7128</v>
      </c>
      <c r="CH960" s="13" t="s">
        <v>7128</v>
      </c>
      <c r="CI960" s="13" t="s">
        <v>7128</v>
      </c>
      <c r="CJ960" s="13">
        <v>0</v>
      </c>
      <c r="CK960" s="12">
        <f t="shared" si="28"/>
        <v>0</v>
      </c>
      <c r="CL960" s="36" t="str">
        <f t="shared" si="29"/>
        <v>NA</v>
      </c>
      <c r="CM960" s="13" t="s">
        <v>7128</v>
      </c>
      <c r="CN960" s="13" t="s">
        <v>7128</v>
      </c>
      <c r="CO960" s="13" t="s">
        <v>7128</v>
      </c>
      <c r="CP960" s="13" t="s">
        <v>7128</v>
      </c>
      <c r="CQ960" s="13">
        <v>2.8</v>
      </c>
      <c r="CR960" s="13">
        <v>11.6</v>
      </c>
      <c r="CS960" s="13" t="s">
        <v>7128</v>
      </c>
      <c r="CT960" s="13">
        <v>0</v>
      </c>
      <c r="CU960" s="13">
        <v>-1.77</v>
      </c>
      <c r="CV960" s="13">
        <v>0</v>
      </c>
      <c r="CW960" s="13">
        <v>2.8</v>
      </c>
      <c r="CX960" s="12" t="s">
        <v>7128</v>
      </c>
      <c r="CY960" s="12" t="s">
        <v>7128</v>
      </c>
      <c r="CZ960" s="15">
        <v>4.1428571428571432</v>
      </c>
      <c r="DA960" s="20"/>
      <c r="DB960" s="20"/>
    </row>
    <row r="961" spans="1:106">
      <c r="A961" s="8" t="s">
        <v>249</v>
      </c>
      <c r="B961" s="8" t="s">
        <v>250</v>
      </c>
      <c r="C961" s="9" t="s">
        <v>7158</v>
      </c>
      <c r="D961" s="9" t="s">
        <v>7126</v>
      </c>
      <c r="E961" s="10" t="s">
        <v>7127</v>
      </c>
      <c r="F961" s="10" t="s">
        <v>7126</v>
      </c>
      <c r="G961" s="11">
        <v>0.73</v>
      </c>
      <c r="H961" s="11">
        <v>1.3420635912847481</v>
      </c>
      <c r="I961" s="12">
        <v>9.0499999999999997E-2</v>
      </c>
      <c r="J961" s="12">
        <v>0.1779567550112697</v>
      </c>
      <c r="K961" s="12">
        <v>3.6999999999999998E-2</v>
      </c>
      <c r="L961" s="12">
        <v>9.35E-2</v>
      </c>
      <c r="M961" s="12">
        <v>6.1719349999999999E-2</v>
      </c>
      <c r="N961" s="12">
        <v>0.12456782098307377</v>
      </c>
      <c r="O961" s="12" t="s">
        <v>7128</v>
      </c>
      <c r="P961" s="12" t="s">
        <v>7128</v>
      </c>
      <c r="Q961" s="13">
        <v>798.6</v>
      </c>
      <c r="R961" s="13">
        <v>0</v>
      </c>
      <c r="S961" s="13">
        <v>678.4</v>
      </c>
      <c r="T961" s="13">
        <v>678.4</v>
      </c>
      <c r="U961" s="13">
        <v>1477</v>
      </c>
      <c r="V961" s="13">
        <v>20.9</v>
      </c>
      <c r="W961" s="13">
        <v>1456.1</v>
      </c>
      <c r="X961" s="14">
        <v>1.4150304671631685E-2</v>
      </c>
      <c r="Y961" s="15">
        <v>0.20107552022445641</v>
      </c>
      <c r="Z961" s="14">
        <v>0.43731064268677883</v>
      </c>
      <c r="AA961" s="14">
        <v>0.45930941096817873</v>
      </c>
      <c r="AB961" s="14">
        <v>0.77717951655401529</v>
      </c>
      <c r="AC961" s="14">
        <v>0.84948660155271716</v>
      </c>
      <c r="AD961" s="13">
        <v>1.89</v>
      </c>
      <c r="AE961" s="15">
        <v>2.1505277777777776</v>
      </c>
      <c r="AF961" s="14">
        <v>0.1</v>
      </c>
      <c r="AG961" s="14">
        <v>0.59549999999999992</v>
      </c>
      <c r="AH961" s="15">
        <v>0.30386740331491707</v>
      </c>
      <c r="AI961" s="5">
        <v>0.85819521178637204</v>
      </c>
      <c r="AJ961" s="15">
        <v>32.59591836734694</v>
      </c>
      <c r="AK961" s="15">
        <v>32.59591836734694</v>
      </c>
      <c r="AL961" s="15">
        <v>25.890410958904109</v>
      </c>
      <c r="AM961" s="15" t="s">
        <v>7128</v>
      </c>
      <c r="AN961" s="15">
        <v>0.91488142971703523</v>
      </c>
      <c r="AO961" s="15">
        <v>0.45864920744314264</v>
      </c>
      <c r="AP961" s="15">
        <v>15.623390557939913</v>
      </c>
      <c r="AQ961" s="15">
        <v>10.261451726568005</v>
      </c>
      <c r="AR961" s="15">
        <v>0.95145060115002611</v>
      </c>
      <c r="AS961" s="15">
        <v>0.83626234780611064</v>
      </c>
      <c r="AT961" s="14">
        <v>0.17457142857142857</v>
      </c>
      <c r="AU961" s="14">
        <v>5.3556223390934131E-3</v>
      </c>
      <c r="AV961" s="12" t="s">
        <v>7128</v>
      </c>
      <c r="AW961" s="12" t="s">
        <v>7128</v>
      </c>
      <c r="AX961" s="12" t="s">
        <v>7128</v>
      </c>
      <c r="AY961" s="12" t="s">
        <v>7128</v>
      </c>
      <c r="AZ961" s="14" t="s">
        <v>7128</v>
      </c>
      <c r="BA961" s="14">
        <v>0.17100000000000001</v>
      </c>
      <c r="BB961" s="14" t="s">
        <v>7128</v>
      </c>
      <c r="BC961" s="14" t="s">
        <v>7128</v>
      </c>
      <c r="BD961" s="14">
        <v>1.4070755800597289E-2</v>
      </c>
      <c r="BE961" s="14">
        <v>5.3526303698598669E-2</v>
      </c>
      <c r="BF961" s="14">
        <v>1.3000000000000001E-2</v>
      </c>
      <c r="BG961" s="14">
        <v>0.2571</v>
      </c>
      <c r="BH961" s="13">
        <v>24.5</v>
      </c>
      <c r="BI961" s="13">
        <v>24.5</v>
      </c>
      <c r="BJ961" s="13">
        <v>93.2</v>
      </c>
      <c r="BK961" s="13">
        <v>93.2</v>
      </c>
      <c r="BL961" s="13">
        <v>1741.2</v>
      </c>
      <c r="BM961" s="13">
        <v>1741.2</v>
      </c>
      <c r="BN961" s="13">
        <v>141.9</v>
      </c>
      <c r="BO961" s="13">
        <v>141.9</v>
      </c>
      <c r="BP961" s="13">
        <v>91.988399999999999</v>
      </c>
      <c r="BQ961" s="13">
        <v>0</v>
      </c>
      <c r="BR961" s="13">
        <v>0</v>
      </c>
      <c r="BS961" s="13">
        <v>-86.6</v>
      </c>
      <c r="BT961" s="14">
        <v>-0.94142304899313389</v>
      </c>
      <c r="BU961" s="13">
        <v>178.58839999999998</v>
      </c>
      <c r="BV961" s="13">
        <v>111.1</v>
      </c>
      <c r="BW961" s="13">
        <v>111.1</v>
      </c>
      <c r="BX961" s="13">
        <v>0</v>
      </c>
      <c r="BY961" s="13">
        <v>0</v>
      </c>
      <c r="BZ961" s="13">
        <v>872.9</v>
      </c>
      <c r="CA961" s="13">
        <v>1530.3999999999999</v>
      </c>
      <c r="CB961" s="13">
        <v>-4.2770000000000001</v>
      </c>
      <c r="CC961" s="15">
        <v>0.39700000000000002</v>
      </c>
      <c r="CD961" s="15">
        <v>1.54</v>
      </c>
      <c r="CE961" s="15">
        <v>0.36</v>
      </c>
      <c r="CF961" s="15" t="s">
        <v>7128</v>
      </c>
      <c r="CG961" s="15" t="s">
        <v>7128</v>
      </c>
      <c r="CH961" s="13" t="s">
        <v>7128</v>
      </c>
      <c r="CI961" s="13" t="s">
        <v>7128</v>
      </c>
      <c r="CJ961" s="13">
        <v>-4.2770000000000001</v>
      </c>
      <c r="CK961" s="12">
        <f t="shared" si="28"/>
        <v>3.8496849684968498E-2</v>
      </c>
      <c r="CL961" s="36">
        <f t="shared" si="29"/>
        <v>1.1377417668583378</v>
      </c>
      <c r="CM961" s="13">
        <v>26</v>
      </c>
      <c r="CN961" s="13">
        <v>0.33800000000000002</v>
      </c>
      <c r="CO961" s="13">
        <v>24.5</v>
      </c>
      <c r="CP961" s="13">
        <v>798.6</v>
      </c>
      <c r="CQ961" s="13">
        <v>141.9</v>
      </c>
      <c r="CR961" s="13">
        <v>1456.1</v>
      </c>
      <c r="CS961" s="13">
        <v>111.1</v>
      </c>
      <c r="CT961" s="13">
        <v>0</v>
      </c>
      <c r="CU961" s="13">
        <v>93.2</v>
      </c>
      <c r="CV961" s="13">
        <v>1530.3999999999999</v>
      </c>
      <c r="CW961" s="13">
        <v>141.9</v>
      </c>
      <c r="CX961" s="12" t="s">
        <v>7128</v>
      </c>
      <c r="CY961" s="12" t="s">
        <v>7128</v>
      </c>
      <c r="CZ961" s="15">
        <v>10.261451726568005</v>
      </c>
      <c r="DA961" s="20"/>
      <c r="DB961" s="20"/>
    </row>
    <row r="962" spans="1:106" ht="24">
      <c r="A962" s="8" t="s">
        <v>4999</v>
      </c>
      <c r="B962" s="8" t="s">
        <v>5000</v>
      </c>
      <c r="C962" s="9" t="s">
        <v>7142</v>
      </c>
      <c r="D962" s="9" t="s">
        <v>7126</v>
      </c>
      <c r="E962" s="10" t="s">
        <v>7127</v>
      </c>
      <c r="F962" s="10" t="s">
        <v>7126</v>
      </c>
      <c r="G962" s="11">
        <v>0.1</v>
      </c>
      <c r="H962" s="11">
        <v>0.1008953901955547</v>
      </c>
      <c r="I962" s="12">
        <v>9.0499999999999997E-2</v>
      </c>
      <c r="J962" s="12">
        <v>6.5631032812697707E-2</v>
      </c>
      <c r="K962" s="12">
        <v>3.2000000000000001E-2</v>
      </c>
      <c r="L962" s="12">
        <v>8.8499999999999995E-2</v>
      </c>
      <c r="M962" s="12">
        <v>5.8418850000000001E-2</v>
      </c>
      <c r="N962" s="12">
        <v>6.5548669668337681E-2</v>
      </c>
      <c r="O962" s="12">
        <v>1.7918750737085848E-2</v>
      </c>
      <c r="P962" s="12">
        <v>1.9818714502491966E-2</v>
      </c>
      <c r="Q962" s="13">
        <v>8.57</v>
      </c>
      <c r="R962" s="13">
        <v>0</v>
      </c>
      <c r="S962" s="13">
        <v>9.9000000000000005E-2</v>
      </c>
      <c r="T962" s="13">
        <v>9.9000000000000005E-2</v>
      </c>
      <c r="U962" s="13">
        <v>8.6690000000000005</v>
      </c>
      <c r="V962" s="13">
        <v>1.6E-2</v>
      </c>
      <c r="W962" s="13">
        <v>8.6530000000000005</v>
      </c>
      <c r="X962" s="14">
        <v>1.8456569385165531E-3</v>
      </c>
      <c r="Y962" s="15">
        <v>2.3809523809523808E-2</v>
      </c>
      <c r="Z962" s="14">
        <v>4.1267194664443521E-2</v>
      </c>
      <c r="AA962" s="14">
        <v>1.1420002307071173E-2</v>
      </c>
      <c r="AB962" s="14">
        <v>4.3043478260869572E-2</v>
      </c>
      <c r="AC962" s="14">
        <v>1.1551925320886815E-2</v>
      </c>
      <c r="AD962" s="13">
        <v>0.81799999999999995</v>
      </c>
      <c r="AE962" s="15">
        <v>1.2923611111111113</v>
      </c>
      <c r="AF962" s="14">
        <v>0.1</v>
      </c>
      <c r="AG962" s="14">
        <v>0.38850000000000001</v>
      </c>
      <c r="AH962" s="15">
        <v>0.28130460104834015</v>
      </c>
      <c r="AI962" s="5">
        <v>7.0487804878048772</v>
      </c>
      <c r="AJ962" s="15">
        <v>44.404145077720209</v>
      </c>
      <c r="AK962" s="15">
        <v>44.404145077720209</v>
      </c>
      <c r="AL962" s="15" t="s">
        <v>7128</v>
      </c>
      <c r="AM962" s="15" t="s">
        <v>7128</v>
      </c>
      <c r="AN962" s="15">
        <v>3.7260869565217396</v>
      </c>
      <c r="AO962" s="15">
        <v>10.659203980099502</v>
      </c>
      <c r="AP962" s="15">
        <v>29.941176470588239</v>
      </c>
      <c r="AQ962" s="15">
        <v>29.134680134680139</v>
      </c>
      <c r="AR962" s="15">
        <v>3.6311372219890896</v>
      </c>
      <c r="AS962" s="15">
        <v>10.762437810945274</v>
      </c>
      <c r="AT962" s="14">
        <v>0.43523316062176165</v>
      </c>
      <c r="AU962" s="14">
        <v>9.8016336056009346E-3</v>
      </c>
      <c r="AV962" s="12">
        <v>5.5000000000000005E-3</v>
      </c>
      <c r="AW962" s="12">
        <v>0.39799999999999996</v>
      </c>
      <c r="AX962" s="12">
        <v>3.04E-2</v>
      </c>
      <c r="AY962" s="12">
        <v>-1.26E-2</v>
      </c>
      <c r="AZ962" s="14" t="s">
        <v>7128</v>
      </c>
      <c r="BA962" s="14" t="s">
        <v>7128</v>
      </c>
      <c r="BB962" s="14">
        <v>8.3549783549783554E-2</v>
      </c>
      <c r="BC962" s="14">
        <v>8.5367384170829647E-2</v>
      </c>
      <c r="BD962" s="14">
        <v>0.24004975124378108</v>
      </c>
      <c r="BE962" s="14">
        <v>0.35945273631840791</v>
      </c>
      <c r="BF962" s="14">
        <v>0.22489959839357429</v>
      </c>
      <c r="BG962" s="14" t="s">
        <v>7128</v>
      </c>
      <c r="BH962" s="13">
        <v>0.193</v>
      </c>
      <c r="BI962" s="13">
        <v>0.193</v>
      </c>
      <c r="BJ962" s="13">
        <v>0.28899999999999998</v>
      </c>
      <c r="BK962" s="13">
        <v>0.28899999999999998</v>
      </c>
      <c r="BL962" s="13">
        <v>0.80400000000000005</v>
      </c>
      <c r="BM962" s="13">
        <v>0.80400000000000005</v>
      </c>
      <c r="BN962" s="13">
        <v>0.29699999999999999</v>
      </c>
      <c r="BO962" s="13">
        <v>0.29699999999999999</v>
      </c>
      <c r="BP962" s="13">
        <v>0.22400401606425702</v>
      </c>
      <c r="BQ962" s="13">
        <v>0.20399999999999999</v>
      </c>
      <c r="BR962" s="13">
        <v>0.153</v>
      </c>
      <c r="BS962" s="13">
        <v>-5.0000000000000001E-3</v>
      </c>
      <c r="BT962" s="14">
        <v>0.66070244007386558</v>
      </c>
      <c r="BU962" s="13">
        <v>7.6004016064257024E-2</v>
      </c>
      <c r="BV962" s="13">
        <v>-0.15899999999999997</v>
      </c>
      <c r="BW962" s="13">
        <v>4.5000000000000012E-2</v>
      </c>
      <c r="BX962" s="13">
        <v>2.31</v>
      </c>
      <c r="BY962" s="13">
        <v>2.6240000000000001</v>
      </c>
      <c r="BZ962" s="13">
        <v>2.2999999999999998</v>
      </c>
      <c r="CA962" s="13">
        <v>2.383</v>
      </c>
      <c r="CB962" s="13">
        <v>-8.4000000000000005E-2</v>
      </c>
      <c r="CC962" s="15">
        <v>0.25900000000000001</v>
      </c>
      <c r="CD962" s="15">
        <v>0.88400000000000001</v>
      </c>
      <c r="CE962" s="15">
        <v>0.36</v>
      </c>
      <c r="CF962" s="15" t="s">
        <v>7128</v>
      </c>
      <c r="CG962" s="15" t="s">
        <v>7128</v>
      </c>
      <c r="CH962" s="13" t="s">
        <v>7128</v>
      </c>
      <c r="CI962" s="13" t="s">
        <v>7128</v>
      </c>
      <c r="CJ962" s="13">
        <v>-8.4000000000000005E-2</v>
      </c>
      <c r="CK962" s="12" t="str">
        <f t="shared" si="28"/>
        <v>NA</v>
      </c>
      <c r="CL962" s="36">
        <f t="shared" si="29"/>
        <v>0.33738984473352918</v>
      </c>
      <c r="CM962" s="13">
        <v>0.249</v>
      </c>
      <c r="CN962" s="13">
        <v>5.6000000000000001E-2</v>
      </c>
      <c r="CO962" s="13">
        <v>0.193</v>
      </c>
      <c r="CP962" s="13">
        <v>8.57</v>
      </c>
      <c r="CQ962" s="13">
        <v>0.29699999999999999</v>
      </c>
      <c r="CR962" s="13">
        <v>8.6530000000000005</v>
      </c>
      <c r="CS962" s="13">
        <v>-0.15899999999999997</v>
      </c>
      <c r="CT962" s="13">
        <v>0</v>
      </c>
      <c r="CU962" s="13">
        <v>0.28899999999999998</v>
      </c>
      <c r="CV962" s="13">
        <v>2.383</v>
      </c>
      <c r="CW962" s="13">
        <v>0.29699999999999999</v>
      </c>
      <c r="CX962" s="12">
        <v>8.3549783549783554E-2</v>
      </c>
      <c r="CY962" s="12">
        <v>8.5367384170829647E-2</v>
      </c>
      <c r="CZ962" s="15">
        <v>29.134680134680139</v>
      </c>
      <c r="DA962" s="20"/>
      <c r="DB962" s="20"/>
    </row>
    <row r="963" spans="1:106">
      <c r="A963" s="8" t="s">
        <v>1063</v>
      </c>
      <c r="B963" s="8" t="s">
        <v>1064</v>
      </c>
      <c r="C963" s="9" t="s">
        <v>7144</v>
      </c>
      <c r="D963" s="9" t="s">
        <v>7126</v>
      </c>
      <c r="E963" s="10" t="s">
        <v>7127</v>
      </c>
      <c r="F963" s="10" t="s">
        <v>7126</v>
      </c>
      <c r="G963" s="11">
        <v>1.1499999999999999</v>
      </c>
      <c r="H963" s="11">
        <v>1.1616649920702633</v>
      </c>
      <c r="I963" s="12">
        <v>9.0499999999999997E-2</v>
      </c>
      <c r="J963" s="12">
        <v>0.16163068178235881</v>
      </c>
      <c r="K963" s="12">
        <v>3.6999999999999998E-2</v>
      </c>
      <c r="L963" s="12">
        <v>9.35E-2</v>
      </c>
      <c r="M963" s="12">
        <v>6.1719349999999999E-2</v>
      </c>
      <c r="N963" s="12">
        <v>0.1602585816538262</v>
      </c>
      <c r="O963" s="12">
        <v>4.8895634007114858E-2</v>
      </c>
      <c r="P963" s="12">
        <v>2.0557130798536521E-2</v>
      </c>
      <c r="Q963" s="13">
        <v>190.8</v>
      </c>
      <c r="R963" s="13">
        <v>3.6776393829897953E-2</v>
      </c>
      <c r="S963" s="13">
        <v>2.62</v>
      </c>
      <c r="T963" s="13">
        <v>2.6567763938298983</v>
      </c>
      <c r="U963" s="13">
        <v>193.4567763938299</v>
      </c>
      <c r="V963" s="13">
        <v>0</v>
      </c>
      <c r="W963" s="13">
        <v>193.4567763938299</v>
      </c>
      <c r="X963" s="14">
        <v>0</v>
      </c>
      <c r="Y963" s="15">
        <v>0.25940111420612816</v>
      </c>
      <c r="Z963" s="14">
        <v>4.9422167251361407E-2</v>
      </c>
      <c r="AA963" s="14">
        <v>1.3733178249705567E-2</v>
      </c>
      <c r="AB963" s="14">
        <v>5.1991710251074331E-2</v>
      </c>
      <c r="AC963" s="14">
        <v>1.3924404579821269E-2</v>
      </c>
      <c r="AD963" s="13">
        <v>1.33</v>
      </c>
      <c r="AE963" s="15">
        <v>1.6374444444444445</v>
      </c>
      <c r="AF963" s="14">
        <v>0.14832396974191325</v>
      </c>
      <c r="AG963" s="14">
        <v>0.54407928900783642</v>
      </c>
      <c r="AH963" s="15">
        <v>0.37246796196775522</v>
      </c>
      <c r="AI963" s="5">
        <v>19.489247311827956</v>
      </c>
      <c r="AJ963" s="15">
        <v>19.875000000000004</v>
      </c>
      <c r="AK963" s="15">
        <v>19.080000000000002</v>
      </c>
      <c r="AL963" s="15">
        <v>16.024096385542169</v>
      </c>
      <c r="AM963" s="15">
        <v>1.1691176470588238</v>
      </c>
      <c r="AN963" s="15">
        <v>3.7338551859099804</v>
      </c>
      <c r="AO963" s="15">
        <v>0.83209768861753164</v>
      </c>
      <c r="AP963" s="15">
        <v>13.314625381796629</v>
      </c>
      <c r="AQ963" s="15">
        <v>10.004487583070274</v>
      </c>
      <c r="AR963" s="15">
        <v>3.5987421376709352</v>
      </c>
      <c r="AS963" s="15">
        <v>0.84368415348377623</v>
      </c>
      <c r="AT963" s="14">
        <v>0</v>
      </c>
      <c r="AU963" s="14">
        <v>0</v>
      </c>
      <c r="AV963" s="12">
        <v>0.10099999999999999</v>
      </c>
      <c r="AW963" s="12">
        <v>0.19399999999999998</v>
      </c>
      <c r="AX963" s="12">
        <v>7.6600000000000001E-2</v>
      </c>
      <c r="AY963" s="12">
        <v>0.13500000000000001</v>
      </c>
      <c r="AZ963" s="14">
        <v>0.17</v>
      </c>
      <c r="BA963" s="14">
        <v>0.124</v>
      </c>
      <c r="BB963" s="14">
        <v>0.21052631578947367</v>
      </c>
      <c r="BC963" s="14">
        <v>0.18081571245236272</v>
      </c>
      <c r="BD963" s="14">
        <v>4.4702726866338846E-2</v>
      </c>
      <c r="BE963" s="14">
        <v>6.4951473943826651E-2</v>
      </c>
      <c r="BF963" s="14">
        <v>0.27153284671532851</v>
      </c>
      <c r="BG963" s="14">
        <v>0.52950000000000008</v>
      </c>
      <c r="BH963" s="13">
        <v>9.6</v>
      </c>
      <c r="BI963" s="13">
        <v>10</v>
      </c>
      <c r="BJ963" s="13">
        <v>14.5</v>
      </c>
      <c r="BK963" s="13">
        <v>14.529644721234021</v>
      </c>
      <c r="BL963" s="13">
        <v>229.3</v>
      </c>
      <c r="BM963" s="13">
        <v>223.7</v>
      </c>
      <c r="BN963" s="13">
        <v>19</v>
      </c>
      <c r="BO963" s="13">
        <v>19.337</v>
      </c>
      <c r="BP963" s="13">
        <v>10.584368928315001</v>
      </c>
      <c r="BQ963" s="13">
        <v>0</v>
      </c>
      <c r="BR963" s="13">
        <v>0</v>
      </c>
      <c r="BS963" s="13">
        <v>-4.91</v>
      </c>
      <c r="BT963" s="14">
        <v>-0.46389161538624268</v>
      </c>
      <c r="BU963" s="13">
        <v>15.494368928315001</v>
      </c>
      <c r="BV963" s="13">
        <v>14.91</v>
      </c>
      <c r="BW963" s="13">
        <v>14.91</v>
      </c>
      <c r="BX963" s="13">
        <v>47.5</v>
      </c>
      <c r="BY963" s="13">
        <v>58.536776393829896</v>
      </c>
      <c r="BZ963" s="13">
        <v>51.1</v>
      </c>
      <c r="CA963" s="13">
        <v>53.756776393829902</v>
      </c>
      <c r="CB963" s="13">
        <v>0</v>
      </c>
      <c r="CC963" s="15">
        <v>0.53800000000000003</v>
      </c>
      <c r="CD963" s="15">
        <v>0.69399999999999995</v>
      </c>
      <c r="CE963" s="15">
        <v>0.36</v>
      </c>
      <c r="CF963" s="15">
        <v>0.73695684387306992</v>
      </c>
      <c r="CG963" s="15">
        <v>0.66956747031658292</v>
      </c>
      <c r="CH963" s="13">
        <v>7.2990000000000013</v>
      </c>
      <c r="CI963" s="13">
        <v>6.327</v>
      </c>
      <c r="CJ963" s="13">
        <v>0</v>
      </c>
      <c r="CK963" s="12">
        <f t="shared" ref="CK963:CK1026" si="30">IF(CJ963=0,0,IF(BV963&gt;0,-CJ963/BV963,"NA"))</f>
        <v>0</v>
      </c>
      <c r="CL963" s="36">
        <f t="shared" ref="CL963:CL1026" si="31">IF(CA963&gt;0,IF(BL963&gt;0,BL963/CA963,"NA"),"NA")</f>
        <v>4.2655087485178633</v>
      </c>
      <c r="CM963" s="13">
        <v>13.7</v>
      </c>
      <c r="CN963" s="13">
        <v>3.72</v>
      </c>
      <c r="CO963" s="13">
        <v>10</v>
      </c>
      <c r="CP963" s="13">
        <v>190.8</v>
      </c>
      <c r="CQ963" s="13">
        <v>19.337</v>
      </c>
      <c r="CR963" s="13">
        <v>193.4567763938299</v>
      </c>
      <c r="CS963" s="13" t="s">
        <v>7128</v>
      </c>
      <c r="CT963" s="13">
        <v>6.4619999999999997</v>
      </c>
      <c r="CU963" s="13">
        <v>14.879644721234023</v>
      </c>
      <c r="CV963" s="13">
        <v>60.218776393829899</v>
      </c>
      <c r="CW963" s="13">
        <v>21.3</v>
      </c>
      <c r="CX963" s="12">
        <v>0.19180163818983731</v>
      </c>
      <c r="CY963" s="12">
        <v>0.16676209973998182</v>
      </c>
      <c r="CZ963" s="15">
        <v>9.0824777649685391</v>
      </c>
      <c r="DA963" s="20"/>
      <c r="DB963" s="20"/>
    </row>
    <row r="964" spans="1:106">
      <c r="A964" s="8" t="s">
        <v>5325</v>
      </c>
      <c r="B964" s="8" t="s">
        <v>5326</v>
      </c>
      <c r="C964" s="9" t="s">
        <v>7143</v>
      </c>
      <c r="D964" s="9" t="s">
        <v>7126</v>
      </c>
      <c r="E964" s="10" t="s">
        <v>7127</v>
      </c>
      <c r="F964" s="10" t="s">
        <v>7126</v>
      </c>
      <c r="G964" s="11">
        <v>0.85</v>
      </c>
      <c r="H964" s="11">
        <v>1.0459415584415586</v>
      </c>
      <c r="I964" s="12">
        <v>9.0499999999999997E-2</v>
      </c>
      <c r="J964" s="12">
        <v>0.15115771103896106</v>
      </c>
      <c r="K964" s="12">
        <v>4.1999999999999996E-2</v>
      </c>
      <c r="L964" s="12">
        <v>9.8500000000000004E-2</v>
      </c>
      <c r="M964" s="12">
        <v>6.5019850000000004E-2</v>
      </c>
      <c r="N964" s="12">
        <v>0.13222338245144949</v>
      </c>
      <c r="O964" s="12">
        <v>-6.7824377705627714E-2</v>
      </c>
      <c r="P964" s="12">
        <v>-8.0392860032691776E-2</v>
      </c>
      <c r="Q964" s="13">
        <v>0.252</v>
      </c>
      <c r="R964" s="13">
        <v>0</v>
      </c>
      <c r="S964" s="13">
        <v>7.0999999999999994E-2</v>
      </c>
      <c r="T964" s="13">
        <v>7.0999999999999994E-2</v>
      </c>
      <c r="U964" s="13">
        <v>0.32300000000000001</v>
      </c>
      <c r="V964" s="13">
        <v>1.9E-2</v>
      </c>
      <c r="W964" s="13">
        <v>0.30399999999999999</v>
      </c>
      <c r="X964" s="14">
        <v>5.8823529411764705E-2</v>
      </c>
      <c r="Y964" s="15">
        <v>5.5309734513274339E-2</v>
      </c>
      <c r="Z964" s="14">
        <v>0.35323383084577109</v>
      </c>
      <c r="AA964" s="14">
        <v>0.2198142414860681</v>
      </c>
      <c r="AB964" s="14">
        <v>0.5461538461538461</v>
      </c>
      <c r="AC964" s="14">
        <v>0.28174603174603174</v>
      </c>
      <c r="AD964" s="13">
        <v>5.6000000000000001E-2</v>
      </c>
      <c r="AE964" s="15">
        <v>0.34816666666666668</v>
      </c>
      <c r="AF964" s="14">
        <v>5.4772255750516613E-2</v>
      </c>
      <c r="AG964" s="14">
        <v>0.79693632117001656</v>
      </c>
      <c r="AH964" s="15">
        <v>0.50660792951541855</v>
      </c>
      <c r="AI964" s="5">
        <v>4.666666666666667</v>
      </c>
      <c r="AJ964" s="15">
        <v>25.2</v>
      </c>
      <c r="AK964" s="15">
        <v>25.2</v>
      </c>
      <c r="AL964" s="15" t="s">
        <v>7128</v>
      </c>
      <c r="AM964" s="15" t="s">
        <v>7128</v>
      </c>
      <c r="AN964" s="15">
        <v>1.9384615384615385</v>
      </c>
      <c r="AO964" s="15">
        <v>0.95454545454545447</v>
      </c>
      <c r="AP964" s="15">
        <v>21.714285714285712</v>
      </c>
      <c r="AQ964" s="15">
        <v>8.4444444444444446</v>
      </c>
      <c r="AR964" s="15">
        <v>1.6703296703296702</v>
      </c>
      <c r="AS964" s="15">
        <v>1.1515151515151514</v>
      </c>
      <c r="AT964" s="14">
        <v>0</v>
      </c>
      <c r="AU964" s="14">
        <v>0</v>
      </c>
      <c r="AV964" s="12" t="s">
        <v>7128</v>
      </c>
      <c r="AW964" s="12">
        <v>-0.31</v>
      </c>
      <c r="AX964" s="12">
        <v>-0.222</v>
      </c>
      <c r="AY964" s="12">
        <v>-0.16399999999999998</v>
      </c>
      <c r="AZ964" s="14" t="s">
        <v>7128</v>
      </c>
      <c r="BA964" s="14" t="s">
        <v>7128</v>
      </c>
      <c r="BB964" s="14">
        <v>8.3333333333333343E-2</v>
      </c>
      <c r="BC964" s="14">
        <v>5.1830522418757713E-2</v>
      </c>
      <c r="BD964" s="14">
        <v>3.787878787878788E-2</v>
      </c>
      <c r="BE964" s="14">
        <v>5.3030303030303032E-2</v>
      </c>
      <c r="BF964" s="14">
        <v>0.18181818181818182</v>
      </c>
      <c r="BG964" s="14">
        <v>9.11E-2</v>
      </c>
      <c r="BH964" s="13">
        <v>0.01</v>
      </c>
      <c r="BI964" s="13">
        <v>0.01</v>
      </c>
      <c r="BJ964" s="13">
        <v>1.4E-2</v>
      </c>
      <c r="BK964" s="13">
        <v>1.4E-2</v>
      </c>
      <c r="BL964" s="13">
        <v>0.26400000000000001</v>
      </c>
      <c r="BM964" s="13">
        <v>0.26400000000000001</v>
      </c>
      <c r="BN964" s="13">
        <v>3.5999999999999997E-2</v>
      </c>
      <c r="BO964" s="13">
        <v>3.5999999999999997E-2</v>
      </c>
      <c r="BP964" s="13">
        <v>1.1454545454545453E-2</v>
      </c>
      <c r="BQ964" s="13">
        <v>0</v>
      </c>
      <c r="BR964" s="13">
        <v>0</v>
      </c>
      <c r="BS964" s="13">
        <v>-2.1999999999999999E-2</v>
      </c>
      <c r="BT964" s="14">
        <v>-1.9206349206349207</v>
      </c>
      <c r="BU964" s="13">
        <v>3.3454545454545452E-2</v>
      </c>
      <c r="BV964" s="13">
        <v>3.2000000000000001E-2</v>
      </c>
      <c r="BW964" s="13">
        <v>3.2000000000000001E-2</v>
      </c>
      <c r="BX964" s="13">
        <v>0.12</v>
      </c>
      <c r="BY964" s="13">
        <v>0.22099999999999997</v>
      </c>
      <c r="BZ964" s="13">
        <v>0.13</v>
      </c>
      <c r="CA964" s="13">
        <v>0.18200000000000002</v>
      </c>
      <c r="CB964" s="13">
        <v>0</v>
      </c>
      <c r="CC964" s="15">
        <v>0.29099999999999998</v>
      </c>
      <c r="CD964" s="15">
        <v>-0.21099999999999999</v>
      </c>
      <c r="CE964" s="15">
        <v>0.36</v>
      </c>
      <c r="CF964" s="15">
        <v>1.5318713426006889</v>
      </c>
      <c r="CG964" s="15">
        <v>1.131590497834351</v>
      </c>
      <c r="CH964" s="13">
        <v>-4.0299999999999989E-2</v>
      </c>
      <c r="CI964" s="13">
        <v>-4.7699999999999999E-2</v>
      </c>
      <c r="CJ964" s="13">
        <v>0</v>
      </c>
      <c r="CK964" s="12">
        <f t="shared" si="30"/>
        <v>0</v>
      </c>
      <c r="CL964" s="36">
        <f t="shared" si="31"/>
        <v>1.4505494505494505</v>
      </c>
      <c r="CM964" s="13">
        <v>1.0999999999999999E-2</v>
      </c>
      <c r="CN964" s="13">
        <v>2E-3</v>
      </c>
      <c r="CO964" s="13">
        <v>0.01</v>
      </c>
      <c r="CP964" s="13">
        <v>0.252</v>
      </c>
      <c r="CQ964" s="13">
        <v>3.5999999999999997E-2</v>
      </c>
      <c r="CR964" s="13">
        <v>0.30399999999999999</v>
      </c>
      <c r="CS964" s="13" t="s">
        <v>7128</v>
      </c>
      <c r="CT964" s="13">
        <v>0</v>
      </c>
      <c r="CU964" s="13">
        <v>1.4E-2</v>
      </c>
      <c r="CV964" s="13">
        <v>0.18200000000000002</v>
      </c>
      <c r="CW964" s="13">
        <v>3.5999999999999997E-2</v>
      </c>
      <c r="CX964" s="12">
        <v>8.3333333333333343E-2</v>
      </c>
      <c r="CY964" s="12">
        <v>5.1830522418757713E-2</v>
      </c>
      <c r="CZ964" s="15">
        <v>8.4444444444444446</v>
      </c>
      <c r="DA964" s="20"/>
      <c r="DB964" s="20"/>
    </row>
    <row r="965" spans="1:106">
      <c r="A965" s="8" t="s">
        <v>5979</v>
      </c>
      <c r="B965" s="8" t="s">
        <v>5980</v>
      </c>
      <c r="C965" s="9" t="s">
        <v>7141</v>
      </c>
      <c r="D965" s="9" t="s">
        <v>7126</v>
      </c>
      <c r="E965" s="10" t="s">
        <v>7127</v>
      </c>
      <c r="F965" s="10" t="s">
        <v>7126</v>
      </c>
      <c r="G965" s="11">
        <v>0.73</v>
      </c>
      <c r="H965" s="11">
        <v>3.3014017437961103</v>
      </c>
      <c r="I965" s="12">
        <v>9.0499999999999997E-2</v>
      </c>
      <c r="J965" s="12">
        <v>0.35527685781354795</v>
      </c>
      <c r="K965" s="12">
        <v>6.2E-2</v>
      </c>
      <c r="L965" s="12">
        <v>0.11849999999999999</v>
      </c>
      <c r="M965" s="12">
        <v>7.8221849999999996E-2</v>
      </c>
      <c r="N965" s="12">
        <v>0.13292838114157063</v>
      </c>
      <c r="O965" s="12">
        <v>-0.34366971495640508</v>
      </c>
      <c r="P965" s="12">
        <v>-9.9976492375728379E-2</v>
      </c>
      <c r="Q965" s="13">
        <v>0.497</v>
      </c>
      <c r="R965" s="13">
        <v>0</v>
      </c>
      <c r="S965" s="13">
        <v>2.02</v>
      </c>
      <c r="T965" s="13">
        <v>2.02</v>
      </c>
      <c r="U965" s="13">
        <v>2.5169999999999999</v>
      </c>
      <c r="V965" s="13">
        <v>0.01</v>
      </c>
      <c r="W965" s="13">
        <v>2.5070000000000001</v>
      </c>
      <c r="X965" s="14">
        <v>3.9729837107667859E-3</v>
      </c>
      <c r="Y965" s="15">
        <v>0.875</v>
      </c>
      <c r="Z965" s="14">
        <v>0.48210023866348456</v>
      </c>
      <c r="AA965" s="14">
        <v>0.80254270957489082</v>
      </c>
      <c r="AB965" s="14">
        <v>0.93087557603686644</v>
      </c>
      <c r="AC965" s="14">
        <v>4.0643863179074451</v>
      </c>
      <c r="AD965" s="13">
        <v>0.05</v>
      </c>
      <c r="AE965" s="15">
        <v>1.9335555555555557</v>
      </c>
      <c r="AF965" s="14">
        <v>9.4868329805051374E-2</v>
      </c>
      <c r="AG965" s="14">
        <v>1.008766573593713</v>
      </c>
      <c r="AH965" s="15">
        <v>0.62499999999999989</v>
      </c>
      <c r="AI965" s="5">
        <v>1.4109589041095891</v>
      </c>
      <c r="AJ965" s="15">
        <v>19.115384615384617</v>
      </c>
      <c r="AK965" s="15">
        <v>19.115384615384617</v>
      </c>
      <c r="AL965" s="15" t="s">
        <v>7128</v>
      </c>
      <c r="AM965" s="15" t="s">
        <v>7128</v>
      </c>
      <c r="AN965" s="15">
        <v>0.22903225806451613</v>
      </c>
      <c r="AO965" s="15">
        <v>2.7921348314606739E-2</v>
      </c>
      <c r="AP965" s="15">
        <v>24.339805825242721</v>
      </c>
      <c r="AQ965" s="15">
        <v>17.780141843971634</v>
      </c>
      <c r="AR965" s="15">
        <v>0.59976076555023927</v>
      </c>
      <c r="AS965" s="15">
        <v>0.14084269662921348</v>
      </c>
      <c r="AT965" s="14">
        <v>0</v>
      </c>
      <c r="AU965" s="14">
        <v>0</v>
      </c>
      <c r="AV965" s="12">
        <v>-8.9200000000000002E-2</v>
      </c>
      <c r="AW965" s="12">
        <v>0.47499999999999998</v>
      </c>
      <c r="AX965" s="12">
        <v>0.43799999999999994</v>
      </c>
      <c r="AY965" s="12">
        <v>0.23199999999999998</v>
      </c>
      <c r="AZ965" s="14" t="s">
        <v>7128</v>
      </c>
      <c r="BA965" s="14" t="s">
        <v>7128</v>
      </c>
      <c r="BB965" s="14">
        <v>1.1607142857142856E-2</v>
      </c>
      <c r="BC965" s="14">
        <v>3.2951888765842249E-2</v>
      </c>
      <c r="BD965" s="14">
        <v>1.4606741573033708E-3</v>
      </c>
      <c r="BE965" s="14">
        <v>5.7865168539325837E-3</v>
      </c>
      <c r="BF965" s="14">
        <v>0.13333333333333333</v>
      </c>
      <c r="BG965" s="14">
        <v>2.1499999999999998E-2</v>
      </c>
      <c r="BH965" s="13">
        <v>2.5999999999999999E-2</v>
      </c>
      <c r="BI965" s="13">
        <v>2.5999999999999999E-2</v>
      </c>
      <c r="BJ965" s="13">
        <v>0.10299999999999999</v>
      </c>
      <c r="BK965" s="13">
        <v>0.10299999999999999</v>
      </c>
      <c r="BL965" s="13">
        <v>17.8</v>
      </c>
      <c r="BM965" s="13">
        <v>17.8</v>
      </c>
      <c r="BN965" s="13">
        <v>0.14099999999999999</v>
      </c>
      <c r="BO965" s="13">
        <v>0.14099999999999999</v>
      </c>
      <c r="BP965" s="13">
        <v>8.9266666666666661E-2</v>
      </c>
      <c r="BQ965" s="13">
        <v>0</v>
      </c>
      <c r="BR965" s="13">
        <v>0</v>
      </c>
      <c r="BS965" s="13">
        <v>-3.4000000000000002E-2</v>
      </c>
      <c r="BT965" s="14">
        <v>-0.38088125466766248</v>
      </c>
      <c r="BU965" s="13">
        <v>0.12326666666666666</v>
      </c>
      <c r="BV965" s="13">
        <v>0.06</v>
      </c>
      <c r="BW965" s="13">
        <v>0.06</v>
      </c>
      <c r="BX965" s="13">
        <v>2.2400000000000002</v>
      </c>
      <c r="BY965" s="13">
        <v>2.7090000000000001</v>
      </c>
      <c r="BZ965" s="13">
        <v>2.17</v>
      </c>
      <c r="CA965" s="13">
        <v>4.18</v>
      </c>
      <c r="CB965" s="13">
        <v>0</v>
      </c>
      <c r="CC965" s="15">
        <v>0.63800000000000001</v>
      </c>
      <c r="CD965" s="15">
        <v>0.81399999999999995</v>
      </c>
      <c r="CE965" s="15">
        <v>0.36</v>
      </c>
      <c r="CF965" s="15" t="s">
        <v>7128</v>
      </c>
      <c r="CG965" s="15" t="s">
        <v>7128</v>
      </c>
      <c r="CH965" s="13" t="s">
        <v>7128</v>
      </c>
      <c r="CI965" s="13" t="s">
        <v>7128</v>
      </c>
      <c r="CJ965" s="13">
        <v>0</v>
      </c>
      <c r="CK965" s="12">
        <f t="shared" si="30"/>
        <v>0</v>
      </c>
      <c r="CL965" s="36">
        <f t="shared" si="31"/>
        <v>4.258373205741627</v>
      </c>
      <c r="CM965" s="13">
        <v>0.03</v>
      </c>
      <c r="CN965" s="13">
        <v>4.0000000000000001E-3</v>
      </c>
      <c r="CO965" s="13">
        <v>2.5999999999999999E-2</v>
      </c>
      <c r="CP965" s="13">
        <v>0.497</v>
      </c>
      <c r="CQ965" s="13">
        <v>0.14099999999999999</v>
      </c>
      <c r="CR965" s="13">
        <v>2.5070000000000001</v>
      </c>
      <c r="CS965" s="13" t="s">
        <v>7128</v>
      </c>
      <c r="CT965" s="13">
        <v>0</v>
      </c>
      <c r="CU965" s="13">
        <v>0.10299999999999999</v>
      </c>
      <c r="CV965" s="13">
        <v>4.18</v>
      </c>
      <c r="CW965" s="13">
        <v>0.14099999999999999</v>
      </c>
      <c r="CX965" s="12">
        <v>1.1607142857142856E-2</v>
      </c>
      <c r="CY965" s="12">
        <v>3.2951888765842249E-2</v>
      </c>
      <c r="CZ965" s="15">
        <v>17.780141843971634</v>
      </c>
      <c r="DA965" s="20"/>
      <c r="DB965" s="20"/>
    </row>
    <row r="966" spans="1:106">
      <c r="A966" s="8" t="s">
        <v>79</v>
      </c>
      <c r="B966" s="8" t="s">
        <v>80</v>
      </c>
      <c r="C966" s="9" t="s">
        <v>7137</v>
      </c>
      <c r="D966" s="9" t="s">
        <v>7126</v>
      </c>
      <c r="E966" s="10" t="s">
        <v>7127</v>
      </c>
      <c r="F966" s="10" t="s">
        <v>7126</v>
      </c>
      <c r="G966" s="11">
        <v>0.51</v>
      </c>
      <c r="H966" s="11">
        <v>0.51</v>
      </c>
      <c r="I966" s="12">
        <v>9.0499999999999997E-2</v>
      </c>
      <c r="J966" s="12">
        <v>0.102655</v>
      </c>
      <c r="K966" s="12">
        <v>3.2000000000000001E-2</v>
      </c>
      <c r="L966" s="12">
        <v>8.8499999999999995E-2</v>
      </c>
      <c r="M966" s="12">
        <v>5.8418850000000001E-2</v>
      </c>
      <c r="N966" s="12">
        <v>0.102655</v>
      </c>
      <c r="O966" s="12">
        <v>0.19201127805304574</v>
      </c>
      <c r="P966" s="12">
        <v>0.14948114853269517</v>
      </c>
      <c r="Q966" s="13">
        <v>7020.2</v>
      </c>
      <c r="R966" s="13">
        <v>0</v>
      </c>
      <c r="S966" s="13">
        <v>0</v>
      </c>
      <c r="T966" s="13">
        <v>0</v>
      </c>
      <c r="U966" s="13">
        <v>7020.2</v>
      </c>
      <c r="V966" s="13">
        <v>0</v>
      </c>
      <c r="W966" s="13">
        <v>7020.2</v>
      </c>
      <c r="X966" s="14">
        <v>0</v>
      </c>
      <c r="Y966" s="15">
        <v>0.27394560504532911</v>
      </c>
      <c r="Z966" s="14" t="s">
        <v>7128</v>
      </c>
      <c r="AA966" s="14">
        <v>0</v>
      </c>
      <c r="AB966" s="14" t="s">
        <v>7128</v>
      </c>
      <c r="AC966" s="14">
        <v>0</v>
      </c>
      <c r="AD966" s="13">
        <v>5.53</v>
      </c>
      <c r="AE966" s="15">
        <v>2.048805555555556</v>
      </c>
      <c r="AF966" s="14">
        <v>0.43703546766824314</v>
      </c>
      <c r="AG966" s="14">
        <v>0.31782317517863334</v>
      </c>
      <c r="AH966" s="15">
        <v>0.2335243553008596</v>
      </c>
      <c r="AI966" s="5">
        <v>6.4688398849472684</v>
      </c>
      <c r="AJ966" s="15">
        <v>13.887636003956478</v>
      </c>
      <c r="AK966" s="15">
        <v>13.887636003956478</v>
      </c>
      <c r="AL966" s="15" t="s">
        <v>7128</v>
      </c>
      <c r="AM966" s="15" t="s">
        <v>7128</v>
      </c>
      <c r="AN966" s="15" t="s">
        <v>7128</v>
      </c>
      <c r="AO966" s="15">
        <v>0.72522727272727272</v>
      </c>
      <c r="AP966" s="15">
        <v>10.404920705498739</v>
      </c>
      <c r="AQ966" s="15">
        <v>7.4068368854188646</v>
      </c>
      <c r="AR966" s="15" t="s">
        <v>7128</v>
      </c>
      <c r="AS966" s="15">
        <v>0.72522727272727272</v>
      </c>
      <c r="AT966" s="14">
        <v>0.2409020771513353</v>
      </c>
      <c r="AU966" s="14">
        <v>1.7346514344320673E-2</v>
      </c>
      <c r="AV966" s="12">
        <v>-0.107</v>
      </c>
      <c r="AW966" s="12">
        <v>-1.03E-2</v>
      </c>
      <c r="AX966" s="12">
        <v>0.11</v>
      </c>
      <c r="AY966" s="12">
        <v>0.17499999999999999</v>
      </c>
      <c r="AZ966" s="14" t="s">
        <v>7128</v>
      </c>
      <c r="BA966" s="14">
        <v>0.128</v>
      </c>
      <c r="BB966" s="14">
        <v>0.29466627805304574</v>
      </c>
      <c r="BC966" s="14">
        <v>0.25213614853269517</v>
      </c>
      <c r="BD966" s="14">
        <v>5.2221074380165287E-2</v>
      </c>
      <c r="BE966" s="14">
        <v>6.9700413223140495E-2</v>
      </c>
      <c r="BF966" s="14">
        <v>0.31022246485601201</v>
      </c>
      <c r="BG966" s="14">
        <v>0.25209999999999999</v>
      </c>
      <c r="BH966" s="13">
        <v>505.5</v>
      </c>
      <c r="BI966" s="13">
        <v>505.5</v>
      </c>
      <c r="BJ966" s="13">
        <v>674.7</v>
      </c>
      <c r="BK966" s="13">
        <v>674.7</v>
      </c>
      <c r="BL966" s="13">
        <v>9680</v>
      </c>
      <c r="BM966" s="13">
        <v>9680</v>
      </c>
      <c r="BN966" s="13">
        <v>947.8</v>
      </c>
      <c r="BO966" s="13">
        <v>947.8</v>
      </c>
      <c r="BP966" s="13">
        <v>465.3929029616487</v>
      </c>
      <c r="BQ966" s="13">
        <v>0</v>
      </c>
      <c r="BR966" s="13">
        <v>0</v>
      </c>
      <c r="BS966" s="13">
        <v>-229.2</v>
      </c>
      <c r="BT966" s="14">
        <v>-0.49248709755010489</v>
      </c>
      <c r="BU966" s="13">
        <v>694.59290296164863</v>
      </c>
      <c r="BV966" s="13">
        <v>734.7</v>
      </c>
      <c r="BW966" s="13">
        <v>734.7</v>
      </c>
      <c r="BX966" s="13">
        <v>1715.5</v>
      </c>
      <c r="BY966" s="13">
        <v>1845.8</v>
      </c>
      <c r="BZ966" s="13">
        <v>0</v>
      </c>
      <c r="CA966" s="13">
        <v>0</v>
      </c>
      <c r="CB966" s="13">
        <v>-121.776</v>
      </c>
      <c r="CC966" s="15">
        <v>0.92600000000000005</v>
      </c>
      <c r="CD966" s="15">
        <v>0.35499999999999998</v>
      </c>
      <c r="CE966" s="15">
        <v>0.36</v>
      </c>
      <c r="CF966" s="15" t="s">
        <v>7128</v>
      </c>
      <c r="CG966" s="15" t="s">
        <v>7128</v>
      </c>
      <c r="CH966" s="13">
        <v>739.2</v>
      </c>
      <c r="CI966" s="13">
        <v>476.2</v>
      </c>
      <c r="CJ966" s="13">
        <v>-121.776</v>
      </c>
      <c r="CK966" s="12">
        <f t="shared" si="30"/>
        <v>0.16574928542262146</v>
      </c>
      <c r="CL966" s="36" t="str">
        <f t="shared" si="31"/>
        <v>NA</v>
      </c>
      <c r="CM966" s="13">
        <v>732.7</v>
      </c>
      <c r="CN966" s="13">
        <v>227.3</v>
      </c>
      <c r="CO966" s="13">
        <v>505.5</v>
      </c>
      <c r="CP966" s="13">
        <v>7020.2</v>
      </c>
      <c r="CQ966" s="13">
        <v>947.8</v>
      </c>
      <c r="CR966" s="13">
        <v>7020.2</v>
      </c>
      <c r="CS966" s="13">
        <v>734.7</v>
      </c>
      <c r="CT966" s="13">
        <v>5.3273999999999999</v>
      </c>
      <c r="CU966" s="13">
        <v>672.50139999999999</v>
      </c>
      <c r="CV966" s="13">
        <v>5.3273999999999999</v>
      </c>
      <c r="CW966" s="13">
        <v>947.8</v>
      </c>
      <c r="CX966" s="12">
        <v>0.29247639827213351</v>
      </c>
      <c r="CY966" s="12">
        <v>0.25059126566484896</v>
      </c>
      <c r="CZ966" s="15">
        <v>7.4068368854188646</v>
      </c>
      <c r="DA966" s="20"/>
      <c r="DB966" s="20"/>
    </row>
    <row r="967" spans="1:106">
      <c r="A967" s="8" t="s">
        <v>6855</v>
      </c>
      <c r="B967" s="8" t="s">
        <v>6856</v>
      </c>
      <c r="C967" s="9" t="s">
        <v>7144</v>
      </c>
      <c r="D967" s="9" t="s">
        <v>7126</v>
      </c>
      <c r="E967" s="10" t="s">
        <v>7127</v>
      </c>
      <c r="F967" s="10" t="s">
        <v>7126</v>
      </c>
      <c r="G967" s="11">
        <v>1.1499999999999999</v>
      </c>
      <c r="H967" s="11">
        <v>14.124949899799597</v>
      </c>
      <c r="I967" s="12">
        <v>9.0499999999999997E-2</v>
      </c>
      <c r="J967" s="12">
        <v>1.3348079659318635</v>
      </c>
      <c r="K967" s="12">
        <v>4.7E-2</v>
      </c>
      <c r="L967" s="12">
        <v>0.10350000000000001</v>
      </c>
      <c r="M967" s="12">
        <v>6.8320350000000002E-2</v>
      </c>
      <c r="N967" s="12">
        <v>0.1714329818077989</v>
      </c>
      <c r="O967" s="12" t="s">
        <v>7128</v>
      </c>
      <c r="P967" s="12" t="s">
        <v>7128</v>
      </c>
      <c r="Q967" s="13">
        <v>0.499</v>
      </c>
      <c r="R967" s="13">
        <v>0</v>
      </c>
      <c r="S967" s="13">
        <v>5.63</v>
      </c>
      <c r="T967" s="13">
        <v>5.63</v>
      </c>
      <c r="U967" s="13">
        <v>6.1289999999999996</v>
      </c>
      <c r="V967" s="13">
        <v>7.0000000000000001E-3</v>
      </c>
      <c r="W967" s="13">
        <v>6.1219999999999999</v>
      </c>
      <c r="X967" s="14">
        <v>1.1421112742698648E-3</v>
      </c>
      <c r="Y967" s="15">
        <v>0.53125</v>
      </c>
      <c r="Z967" s="14" t="s">
        <v>7128</v>
      </c>
      <c r="AA967" s="14">
        <v>0.91858378201990543</v>
      </c>
      <c r="AB967" s="14" t="s">
        <v>7128</v>
      </c>
      <c r="AC967" s="14">
        <v>11.282565130260521</v>
      </c>
      <c r="AD967" s="13">
        <v>6.2E-2</v>
      </c>
      <c r="AE967" s="15">
        <v>-1.2073333333333334</v>
      </c>
      <c r="AF967" s="14">
        <v>0.13784048752090222</v>
      </c>
      <c r="AG967" s="14" t="s">
        <v>7128</v>
      </c>
      <c r="AH967" s="15">
        <v>0.69090909090909092</v>
      </c>
      <c r="AI967" s="5" t="s">
        <v>7128</v>
      </c>
      <c r="AJ967" s="15">
        <v>0.83444816053511706</v>
      </c>
      <c r="AK967" s="15">
        <v>0.83444816053511706</v>
      </c>
      <c r="AL967" s="15" t="s">
        <v>7128</v>
      </c>
      <c r="AM967" s="15" t="s">
        <v>7128</v>
      </c>
      <c r="AN967" s="15" t="s">
        <v>7128</v>
      </c>
      <c r="AO967" s="15" t="s">
        <v>7128</v>
      </c>
      <c r="AP967" s="15" t="s">
        <v>7128</v>
      </c>
      <c r="AQ967" s="15" t="s">
        <v>7128</v>
      </c>
      <c r="AR967" s="15">
        <v>35.387283236994278</v>
      </c>
      <c r="AS967" s="15" t="s">
        <v>7128</v>
      </c>
      <c r="AT967" s="14">
        <v>0</v>
      </c>
      <c r="AU967" s="14">
        <v>0</v>
      </c>
      <c r="AV967" s="12" t="s">
        <v>7128</v>
      </c>
      <c r="AW967" s="12" t="s">
        <v>7128</v>
      </c>
      <c r="AX967" s="12" t="s">
        <v>7128</v>
      </c>
      <c r="AY967" s="12" t="s">
        <v>7128</v>
      </c>
      <c r="AZ967" s="14" t="s">
        <v>7128</v>
      </c>
      <c r="BA967" s="14" t="s">
        <v>7128</v>
      </c>
      <c r="BB967" s="14" t="s">
        <v>7128</v>
      </c>
      <c r="BC967" s="14" t="s">
        <v>7128</v>
      </c>
      <c r="BD967" s="14" t="s">
        <v>7128</v>
      </c>
      <c r="BE967" s="14" t="s">
        <v>7128</v>
      </c>
      <c r="BF967" s="14">
        <v>0</v>
      </c>
      <c r="BG967" s="14">
        <v>6.480000000000001E-2</v>
      </c>
      <c r="BH967" s="13">
        <v>0.59799999999999998</v>
      </c>
      <c r="BI967" s="13">
        <v>0.59799999999999998</v>
      </c>
      <c r="BJ967" s="13">
        <v>-4.4999999999999998E-2</v>
      </c>
      <c r="BK967" s="13">
        <v>-4.4999999999999998E-2</v>
      </c>
      <c r="BL967" s="13">
        <v>0</v>
      </c>
      <c r="BM967" s="13">
        <v>0</v>
      </c>
      <c r="BN967" s="13">
        <v>-3.4000000000000002E-2</v>
      </c>
      <c r="BO967" s="13">
        <v>-3.4000000000000002E-2</v>
      </c>
      <c r="BP967" s="13">
        <v>-4.4999999999999998E-2</v>
      </c>
      <c r="BQ967" s="13">
        <v>0</v>
      </c>
      <c r="BR967" s="13">
        <v>0</v>
      </c>
      <c r="BS967" s="13">
        <v>-1.0999999999999999E-2</v>
      </c>
      <c r="BT967" s="14" t="s">
        <v>7128</v>
      </c>
      <c r="BU967" s="13">
        <v>-3.4000000000000002E-2</v>
      </c>
      <c r="BV967" s="13">
        <v>0.60899999999999999</v>
      </c>
      <c r="BW967" s="13">
        <v>0.60899999999999999</v>
      </c>
      <c r="BX967" s="13">
        <v>0</v>
      </c>
      <c r="BY967" s="13">
        <v>0</v>
      </c>
      <c r="BZ967" s="13">
        <v>-5.45</v>
      </c>
      <c r="CA967" s="13">
        <v>0.17299999999999971</v>
      </c>
      <c r="CB967" s="13">
        <v>0</v>
      </c>
      <c r="CC967" s="15">
        <v>-0.72899999999999998</v>
      </c>
      <c r="CD967" s="15">
        <v>0.16300000000000001</v>
      </c>
      <c r="CE967" s="15">
        <v>0.36</v>
      </c>
      <c r="CF967" s="15">
        <v>1.27131218809702</v>
      </c>
      <c r="CG967" s="15">
        <v>1.2968127704754073</v>
      </c>
      <c r="CH967" s="13">
        <v>-0.40222222222222226</v>
      </c>
      <c r="CI967" s="13">
        <v>-0.76055555555555565</v>
      </c>
      <c r="CJ967" s="13">
        <v>0</v>
      </c>
      <c r="CK967" s="12">
        <f t="shared" si="30"/>
        <v>0</v>
      </c>
      <c r="CL967" s="36" t="str">
        <f t="shared" si="31"/>
        <v>NA</v>
      </c>
      <c r="CM967" s="13">
        <v>0.59799999999999998</v>
      </c>
      <c r="CN967" s="13" t="s">
        <v>7128</v>
      </c>
      <c r="CO967" s="13">
        <v>0.59799999999999998</v>
      </c>
      <c r="CP967" s="13">
        <v>0.499</v>
      </c>
      <c r="CQ967" s="13" t="s">
        <v>7128</v>
      </c>
      <c r="CR967" s="13" t="s">
        <v>7128</v>
      </c>
      <c r="CS967" s="13" t="s">
        <v>7128</v>
      </c>
      <c r="CT967" s="13">
        <v>0.39960000000000007</v>
      </c>
      <c r="CU967" s="13">
        <v>-0.20640000000000003</v>
      </c>
      <c r="CV967" s="13">
        <v>0.57259999999999978</v>
      </c>
      <c r="CW967" s="13">
        <v>-3.4000000000000002E-2</v>
      </c>
      <c r="CX967" s="12" t="s">
        <v>7128</v>
      </c>
      <c r="CY967" s="12" t="s">
        <v>7128</v>
      </c>
      <c r="CZ967" s="15" t="s">
        <v>7128</v>
      </c>
      <c r="DA967" s="20"/>
      <c r="DB967" s="20"/>
    </row>
    <row r="968" spans="1:106">
      <c r="A968" s="8" t="s">
        <v>6599</v>
      </c>
      <c r="B968" s="8" t="s">
        <v>6600</v>
      </c>
      <c r="C968" s="9" t="s">
        <v>7187</v>
      </c>
      <c r="D968" s="9" t="s">
        <v>7126</v>
      </c>
      <c r="E968" s="10" t="s">
        <v>7127</v>
      </c>
      <c r="F968" s="10" t="s">
        <v>7126</v>
      </c>
      <c r="G968" s="11">
        <v>0.87</v>
      </c>
      <c r="H968" s="11">
        <v>0.87</v>
      </c>
      <c r="I968" s="12">
        <v>9.0499999999999997E-2</v>
      </c>
      <c r="J968" s="12">
        <v>0.13523499999999999</v>
      </c>
      <c r="K968" s="12">
        <v>4.7E-2</v>
      </c>
      <c r="L968" s="12">
        <v>0.10350000000000001</v>
      </c>
      <c r="M968" s="12">
        <v>6.8320350000000002E-2</v>
      </c>
      <c r="N968" s="12">
        <v>0.13523499999999999</v>
      </c>
      <c r="O968" s="12" t="s">
        <v>7128</v>
      </c>
      <c r="P968" s="12" t="s">
        <v>7128</v>
      </c>
      <c r="Q968" s="13">
        <v>1.81</v>
      </c>
      <c r="R968" s="13">
        <v>0</v>
      </c>
      <c r="S968" s="13">
        <v>0</v>
      </c>
      <c r="T968" s="13">
        <v>0</v>
      </c>
      <c r="U968" s="13">
        <v>1.81</v>
      </c>
      <c r="V968" s="13">
        <v>0</v>
      </c>
      <c r="W968" s="13">
        <v>1.81</v>
      </c>
      <c r="X968" s="14">
        <v>0</v>
      </c>
      <c r="Y968" s="15">
        <v>5.3046218487394956</v>
      </c>
      <c r="Z968" s="14" t="s">
        <v>7128</v>
      </c>
      <c r="AA968" s="14">
        <v>0</v>
      </c>
      <c r="AB968" s="14" t="s">
        <v>7128</v>
      </c>
      <c r="AC968" s="14">
        <v>0</v>
      </c>
      <c r="AD968" s="13">
        <v>0.38100000000000001</v>
      </c>
      <c r="AE968" s="15" t="s">
        <v>7128</v>
      </c>
      <c r="AF968" s="14" t="s">
        <v>7128</v>
      </c>
      <c r="AG968" s="14" t="s">
        <v>7128</v>
      </c>
      <c r="AH968" s="15">
        <v>4.9136786188579064E-2</v>
      </c>
      <c r="AI968" s="5" t="s">
        <v>7128</v>
      </c>
      <c r="AJ968" s="15">
        <v>905</v>
      </c>
      <c r="AK968" s="15" t="s">
        <v>7128</v>
      </c>
      <c r="AL968" s="15" t="s">
        <v>7128</v>
      </c>
      <c r="AM968" s="15" t="s">
        <v>7128</v>
      </c>
      <c r="AN968" s="15" t="s">
        <v>7128</v>
      </c>
      <c r="AO968" s="15">
        <v>2.3205128205128207</v>
      </c>
      <c r="AP968" s="15" t="s">
        <v>7128</v>
      </c>
      <c r="AQ968" s="15" t="s">
        <v>7128</v>
      </c>
      <c r="AR968" s="15" t="s">
        <v>7128</v>
      </c>
      <c r="AS968" s="15">
        <v>2.3205128205128207</v>
      </c>
      <c r="AT968" s="14" t="s">
        <v>7128</v>
      </c>
      <c r="AU968" s="14">
        <v>0</v>
      </c>
      <c r="AV968" s="12" t="s">
        <v>7128</v>
      </c>
      <c r="AW968" s="12" t="s">
        <v>7128</v>
      </c>
      <c r="AX968" s="12" t="s">
        <v>7128</v>
      </c>
      <c r="AY968" s="12" t="s">
        <v>7128</v>
      </c>
      <c r="AZ968" s="14" t="s">
        <v>7128</v>
      </c>
      <c r="BA968" s="14" t="s">
        <v>7128</v>
      </c>
      <c r="BB968" s="14" t="s">
        <v>7128</v>
      </c>
      <c r="BC968" s="14" t="s">
        <v>7128</v>
      </c>
      <c r="BD968" s="14" t="s">
        <v>7128</v>
      </c>
      <c r="BE968" s="14" t="s">
        <v>7128</v>
      </c>
      <c r="BF968" s="14">
        <v>0</v>
      </c>
      <c r="BG968" s="14" t="s">
        <v>7128</v>
      </c>
      <c r="BH968" s="13">
        <v>2E-3</v>
      </c>
      <c r="BI968" s="13">
        <v>0</v>
      </c>
      <c r="BJ968" s="13">
        <v>0</v>
      </c>
      <c r="BK968" s="13">
        <v>0</v>
      </c>
      <c r="BL968" s="13">
        <v>0.78</v>
      </c>
      <c r="BM968" s="13">
        <v>0</v>
      </c>
      <c r="BN968" s="13">
        <v>7.6999999999999999E-2</v>
      </c>
      <c r="BO968" s="13">
        <v>0</v>
      </c>
      <c r="BP968" s="13">
        <v>0</v>
      </c>
      <c r="BQ968" s="13">
        <v>0</v>
      </c>
      <c r="BR968" s="13">
        <v>0</v>
      </c>
      <c r="BS968" s="13">
        <v>0</v>
      </c>
      <c r="BT968" s="14" t="s">
        <v>7128</v>
      </c>
      <c r="BU968" s="13">
        <v>0</v>
      </c>
      <c r="BV968" s="13">
        <v>0</v>
      </c>
      <c r="BW968" s="13">
        <v>0</v>
      </c>
      <c r="BX968" s="13">
        <v>0</v>
      </c>
      <c r="BY968" s="13">
        <v>0</v>
      </c>
      <c r="BZ968" s="13">
        <v>0</v>
      </c>
      <c r="CA968" s="13">
        <v>0</v>
      </c>
      <c r="CB968" s="13">
        <v>0</v>
      </c>
      <c r="CC968" s="15" t="s">
        <v>7128</v>
      </c>
      <c r="CD968" s="15" t="s">
        <v>7128</v>
      </c>
      <c r="CE968" s="15">
        <v>0.36</v>
      </c>
      <c r="CF968" s="15" t="s">
        <v>7128</v>
      </c>
      <c r="CG968" s="15" t="s">
        <v>7128</v>
      </c>
      <c r="CH968" s="13" t="s">
        <v>7128</v>
      </c>
      <c r="CI968" s="13" t="s">
        <v>7128</v>
      </c>
      <c r="CJ968" s="13">
        <v>0</v>
      </c>
      <c r="CK968" s="12">
        <f t="shared" si="30"/>
        <v>0</v>
      </c>
      <c r="CL968" s="36" t="str">
        <f t="shared" si="31"/>
        <v>NA</v>
      </c>
      <c r="CM968" s="13" t="s">
        <v>7128</v>
      </c>
      <c r="CN968" s="13" t="s">
        <v>7128</v>
      </c>
      <c r="CO968" s="13" t="s">
        <v>7128</v>
      </c>
      <c r="CP968" s="13" t="s">
        <v>7128</v>
      </c>
      <c r="CQ968" s="13" t="s">
        <v>7128</v>
      </c>
      <c r="CR968" s="13" t="s">
        <v>7128</v>
      </c>
      <c r="CS968" s="13" t="s">
        <v>7128</v>
      </c>
      <c r="CT968" s="13">
        <v>0</v>
      </c>
      <c r="CU968" s="13">
        <v>0</v>
      </c>
      <c r="CV968" s="13">
        <v>0</v>
      </c>
      <c r="CW968" s="13">
        <v>7.6999999999999999E-2</v>
      </c>
      <c r="CX968" s="12" t="s">
        <v>7128</v>
      </c>
      <c r="CY968" s="12" t="s">
        <v>7128</v>
      </c>
      <c r="CZ968" s="15">
        <v>23.506493506493509</v>
      </c>
      <c r="DA968" s="20"/>
      <c r="DB968" s="20"/>
    </row>
    <row r="969" spans="1:106" ht="24">
      <c r="A969" s="8" t="s">
        <v>5483</v>
      </c>
      <c r="B969" s="8" t="s">
        <v>5484</v>
      </c>
      <c r="C969" s="9" t="s">
        <v>7142</v>
      </c>
      <c r="D969" s="9" t="s">
        <v>7126</v>
      </c>
      <c r="E969" s="10" t="s">
        <v>7127</v>
      </c>
      <c r="F969" s="10" t="s">
        <v>7126</v>
      </c>
      <c r="G969" s="11">
        <v>0.1</v>
      </c>
      <c r="H969" s="11">
        <v>0.15315328326593491</v>
      </c>
      <c r="I969" s="12">
        <v>9.0499999999999997E-2</v>
      </c>
      <c r="J969" s="12">
        <v>7.0360372135567117E-2</v>
      </c>
      <c r="K969" s="12">
        <v>4.7E-2</v>
      </c>
      <c r="L969" s="12">
        <v>0.10350000000000001</v>
      </c>
      <c r="M969" s="12">
        <v>6.8320350000000002E-2</v>
      </c>
      <c r="N969" s="12">
        <v>6.95739099278192E-2</v>
      </c>
      <c r="O969" s="12" t="s">
        <v>7128</v>
      </c>
      <c r="P969" s="12" t="s">
        <v>7128</v>
      </c>
      <c r="Q969" s="13">
        <v>0.57699999999999996</v>
      </c>
      <c r="R969" s="13">
        <v>0</v>
      </c>
      <c r="S969" s="13">
        <v>0.36199999999999999</v>
      </c>
      <c r="T969" s="13">
        <v>0.36199999999999999</v>
      </c>
      <c r="U969" s="13">
        <v>0.93899999999999995</v>
      </c>
      <c r="V969" s="13">
        <v>1.0999999999999999E-2</v>
      </c>
      <c r="W969" s="13">
        <v>0.92799999999999994</v>
      </c>
      <c r="X969" s="14">
        <v>1.1714589989350373E-2</v>
      </c>
      <c r="Y969" s="15">
        <v>0.25</v>
      </c>
      <c r="Z969" s="14">
        <v>0.28730158730158728</v>
      </c>
      <c r="AA969" s="14">
        <v>0.38551650692225775</v>
      </c>
      <c r="AB969" s="14">
        <v>0.40311804008908686</v>
      </c>
      <c r="AC969" s="14">
        <v>0.62738301559792031</v>
      </c>
      <c r="AD969" s="13">
        <v>0.192</v>
      </c>
      <c r="AE969" s="15" t="s">
        <v>7128</v>
      </c>
      <c r="AF969" s="14" t="s">
        <v>7128</v>
      </c>
      <c r="AG969" s="14" t="s">
        <v>7128</v>
      </c>
      <c r="AH969" s="15">
        <v>0.63211678832116791</v>
      </c>
      <c r="AI969" s="5" t="s">
        <v>7128</v>
      </c>
      <c r="AJ969" s="15">
        <v>9.4590163934426226</v>
      </c>
      <c r="AK969" s="15">
        <v>9.4590163934426226</v>
      </c>
      <c r="AL969" s="15" t="s">
        <v>7128</v>
      </c>
      <c r="AM969" s="15" t="s">
        <v>7128</v>
      </c>
      <c r="AN969" s="15">
        <v>0.6425389755011135</v>
      </c>
      <c r="AO969" s="15">
        <v>4.0921985815602842</v>
      </c>
      <c r="AP969" s="15" t="s">
        <v>7128</v>
      </c>
      <c r="AQ969" s="15" t="s">
        <v>7128</v>
      </c>
      <c r="AR969" s="15">
        <v>0.742994395516413</v>
      </c>
      <c r="AS969" s="15">
        <v>6.5815602836879439</v>
      </c>
      <c r="AT969" s="14">
        <v>0</v>
      </c>
      <c r="AU969" s="14">
        <v>0</v>
      </c>
      <c r="AV969" s="12">
        <v>0.125</v>
      </c>
      <c r="AW969" s="12">
        <v>0.29899999999999999</v>
      </c>
      <c r="AX969" s="12">
        <v>-9.9000000000000005E-2</v>
      </c>
      <c r="AY969" s="12">
        <v>-7.8300000000000002E-3</v>
      </c>
      <c r="AZ969" s="14" t="s">
        <v>7128</v>
      </c>
      <c r="BA969" s="14" t="s">
        <v>7128</v>
      </c>
      <c r="BB969" s="14" t="s">
        <v>7128</v>
      </c>
      <c r="BC969" s="14" t="s">
        <v>7128</v>
      </c>
      <c r="BD969" s="14">
        <v>0.43262411347517732</v>
      </c>
      <c r="BE969" s="14">
        <v>0</v>
      </c>
      <c r="BF969" s="14">
        <v>0.15277777777777779</v>
      </c>
      <c r="BG969" s="14" t="s">
        <v>7128</v>
      </c>
      <c r="BH969" s="13">
        <v>6.0999999999999999E-2</v>
      </c>
      <c r="BI969" s="13">
        <v>6.0999999999999999E-2</v>
      </c>
      <c r="BJ969" s="13">
        <v>0</v>
      </c>
      <c r="BK969" s="13">
        <v>0</v>
      </c>
      <c r="BL969" s="13">
        <v>0.14099999999999999</v>
      </c>
      <c r="BM969" s="13">
        <v>0.14099999999999999</v>
      </c>
      <c r="BN969" s="13">
        <v>0</v>
      </c>
      <c r="BO969" s="13">
        <v>0</v>
      </c>
      <c r="BP969" s="13">
        <v>0</v>
      </c>
      <c r="BQ969" s="13">
        <v>0</v>
      </c>
      <c r="BR969" s="13">
        <v>0</v>
      </c>
      <c r="BS969" s="13">
        <v>-2.1999999999999999E-2</v>
      </c>
      <c r="BT969" s="14" t="s">
        <v>7128</v>
      </c>
      <c r="BU969" s="13">
        <v>2.1999999999999999E-2</v>
      </c>
      <c r="BV969" s="13">
        <v>8.299999999999999E-2</v>
      </c>
      <c r="BW969" s="13">
        <v>8.299999999999999E-2</v>
      </c>
      <c r="BX969" s="13">
        <v>0</v>
      </c>
      <c r="BY969" s="13">
        <v>0</v>
      </c>
      <c r="BZ969" s="13">
        <v>0.89800000000000002</v>
      </c>
      <c r="CA969" s="13">
        <v>1.2490000000000001</v>
      </c>
      <c r="CB969" s="13">
        <v>0</v>
      </c>
      <c r="CC969" s="15" t="s">
        <v>7128</v>
      </c>
      <c r="CD969" s="15" t="s">
        <v>7128</v>
      </c>
      <c r="CE969" s="15">
        <v>0.36</v>
      </c>
      <c r="CF969" s="15" t="s">
        <v>7128</v>
      </c>
      <c r="CG969" s="15" t="s">
        <v>7128</v>
      </c>
      <c r="CH969" s="13" t="s">
        <v>7128</v>
      </c>
      <c r="CI969" s="13" t="s">
        <v>7128</v>
      </c>
      <c r="CJ969" s="13">
        <v>0</v>
      </c>
      <c r="CK969" s="12">
        <f t="shared" si="30"/>
        <v>0</v>
      </c>
      <c r="CL969" s="36">
        <f t="shared" si="31"/>
        <v>0.11289031224979981</v>
      </c>
      <c r="CM969" s="13">
        <v>7.1999999999999995E-2</v>
      </c>
      <c r="CN969" s="13">
        <v>1.0999999999999999E-2</v>
      </c>
      <c r="CO969" s="13">
        <v>6.0999999999999999E-2</v>
      </c>
      <c r="CP969" s="13">
        <v>0.57699999999999996</v>
      </c>
      <c r="CQ969" s="13" t="s">
        <v>7128</v>
      </c>
      <c r="CR969" s="13" t="s">
        <v>7128</v>
      </c>
      <c r="CS969" s="13" t="s">
        <v>7128</v>
      </c>
      <c r="CT969" s="13">
        <v>0</v>
      </c>
      <c r="CU969" s="13">
        <v>0</v>
      </c>
      <c r="CV969" s="13">
        <v>1.2490000000000001</v>
      </c>
      <c r="CW969" s="13">
        <v>0</v>
      </c>
      <c r="CX969" s="12" t="s">
        <v>7128</v>
      </c>
      <c r="CY969" s="12" t="s">
        <v>7128</v>
      </c>
      <c r="CZ969" s="15" t="s">
        <v>7128</v>
      </c>
      <c r="DA969" s="20"/>
      <c r="DB969" s="20"/>
    </row>
    <row r="970" spans="1:106" ht="24">
      <c r="A970" s="8" t="s">
        <v>4933</v>
      </c>
      <c r="B970" s="8" t="s">
        <v>4934</v>
      </c>
      <c r="C970" s="9" t="s">
        <v>7147</v>
      </c>
      <c r="D970" s="9" t="s">
        <v>7126</v>
      </c>
      <c r="E970" s="10" t="s">
        <v>7127</v>
      </c>
      <c r="F970" s="10" t="s">
        <v>7126</v>
      </c>
      <c r="G970" s="11">
        <v>0.99</v>
      </c>
      <c r="H970" s="11">
        <v>4.95</v>
      </c>
      <c r="I970" s="12">
        <v>9.0499999999999997E-2</v>
      </c>
      <c r="J970" s="12">
        <v>0.50447500000000001</v>
      </c>
      <c r="K970" s="12">
        <v>4.1999999999999996E-2</v>
      </c>
      <c r="L970" s="12">
        <v>9.8500000000000004E-2</v>
      </c>
      <c r="M970" s="12">
        <v>6.5019850000000004E-2</v>
      </c>
      <c r="N970" s="12">
        <v>0.15291088</v>
      </c>
      <c r="O970" s="12" t="s">
        <v>7128</v>
      </c>
      <c r="P970" s="12" t="s">
        <v>7128</v>
      </c>
      <c r="Q970" s="13">
        <v>2.2799999999999998</v>
      </c>
      <c r="R970" s="13">
        <v>0</v>
      </c>
      <c r="S970" s="13">
        <v>9.1199999999999992</v>
      </c>
      <c r="T970" s="13">
        <v>9.1199999999999992</v>
      </c>
      <c r="U970" s="13">
        <v>11.399999999999999</v>
      </c>
      <c r="V970" s="13">
        <v>0.52300000000000002</v>
      </c>
      <c r="W970" s="13">
        <v>10.876999999999999</v>
      </c>
      <c r="X970" s="14">
        <v>4.5877192982456148E-2</v>
      </c>
      <c r="Y970" s="15">
        <v>0.16688918558077437</v>
      </c>
      <c r="Z970" s="14" t="s">
        <v>7128</v>
      </c>
      <c r="AA970" s="14">
        <v>0.8</v>
      </c>
      <c r="AB970" s="14" t="s">
        <v>7128</v>
      </c>
      <c r="AC970" s="14">
        <v>4</v>
      </c>
      <c r="AD970" s="13">
        <v>0.30399999999999999</v>
      </c>
      <c r="AE970" s="15">
        <v>2.3698888888888892</v>
      </c>
      <c r="AF970" s="14">
        <v>0.161245154965971</v>
      </c>
      <c r="AG970" s="14">
        <v>0.74699918906350793</v>
      </c>
      <c r="AH970" s="15">
        <v>0.5357710651828298</v>
      </c>
      <c r="AI970" s="5" t="s">
        <v>7128</v>
      </c>
      <c r="AJ970" s="15">
        <v>0.18999999999999997</v>
      </c>
      <c r="AK970" s="15">
        <v>0.18999999999999997</v>
      </c>
      <c r="AL970" s="15" t="s">
        <v>7128</v>
      </c>
      <c r="AM970" s="15" t="s">
        <v>7128</v>
      </c>
      <c r="AN970" s="15" t="s">
        <v>7128</v>
      </c>
      <c r="AO970" s="15">
        <v>2.3170731707317072</v>
      </c>
      <c r="AP970" s="15" t="s">
        <v>7128</v>
      </c>
      <c r="AQ970" s="15" t="s">
        <v>7128</v>
      </c>
      <c r="AR970" s="15" t="s">
        <v>7128</v>
      </c>
      <c r="AS970" s="15">
        <v>11.053861788617885</v>
      </c>
      <c r="AT970" s="14">
        <v>0</v>
      </c>
      <c r="AU970" s="14">
        <v>0</v>
      </c>
      <c r="AV970" s="12" t="s">
        <v>7128</v>
      </c>
      <c r="AW970" s="12" t="s">
        <v>7128</v>
      </c>
      <c r="AX970" s="12">
        <v>-8.3100000000000007E-2</v>
      </c>
      <c r="AY970" s="12">
        <v>-0.25700000000000001</v>
      </c>
      <c r="AZ970" s="14" t="s">
        <v>7128</v>
      </c>
      <c r="BA970" s="14" t="s">
        <v>7128</v>
      </c>
      <c r="BB970" s="14" t="s">
        <v>7128</v>
      </c>
      <c r="BC970" s="14" t="s">
        <v>7128</v>
      </c>
      <c r="BD970" s="14">
        <v>12.195121951219512</v>
      </c>
      <c r="BE970" s="14">
        <v>-0.35569105691056907</v>
      </c>
      <c r="BF970" s="14">
        <v>0</v>
      </c>
      <c r="BG970" s="14">
        <v>3.2199999999999999E-2</v>
      </c>
      <c r="BH970" s="13">
        <v>12</v>
      </c>
      <c r="BI970" s="13">
        <v>12</v>
      </c>
      <c r="BJ970" s="13">
        <v>-0.35</v>
      </c>
      <c r="BK970" s="13">
        <v>-0.35</v>
      </c>
      <c r="BL970" s="13">
        <v>0.98399999999999999</v>
      </c>
      <c r="BM970" s="13">
        <v>0.98399999999999999</v>
      </c>
      <c r="BN970" s="13">
        <v>-0.156</v>
      </c>
      <c r="BO970" s="13">
        <v>-0.156</v>
      </c>
      <c r="BP970" s="13">
        <v>-0.35</v>
      </c>
      <c r="BQ970" s="13">
        <v>0</v>
      </c>
      <c r="BR970" s="13">
        <v>0</v>
      </c>
      <c r="BS970" s="13">
        <v>-0.109</v>
      </c>
      <c r="BT970" s="14" t="s">
        <v>7128</v>
      </c>
      <c r="BU970" s="13">
        <v>-0.24099999999999999</v>
      </c>
      <c r="BV970" s="13">
        <v>12.109</v>
      </c>
      <c r="BW970" s="13">
        <v>12.109</v>
      </c>
      <c r="BX970" s="13">
        <v>-24.1</v>
      </c>
      <c r="BY970" s="13">
        <v>-12.211000000000002</v>
      </c>
      <c r="BZ970" s="13">
        <v>-9.58</v>
      </c>
      <c r="CA970" s="13">
        <v>-0.98300000000000087</v>
      </c>
      <c r="CB970" s="13">
        <v>0</v>
      </c>
      <c r="CC970" s="15">
        <v>0.80300000000000005</v>
      </c>
      <c r="CD970" s="15">
        <v>0.95499999999999996</v>
      </c>
      <c r="CE970" s="15">
        <v>0.36</v>
      </c>
      <c r="CF970" s="15">
        <v>0.88875499190291574</v>
      </c>
      <c r="CG970" s="15">
        <v>0.52368362336976659</v>
      </c>
      <c r="CH970" s="13">
        <v>-0.63219999999999987</v>
      </c>
      <c r="CI970" s="13">
        <v>-1.9558999999999997</v>
      </c>
      <c r="CJ970" s="13">
        <v>0</v>
      </c>
      <c r="CK970" s="12">
        <f t="shared" si="30"/>
        <v>0</v>
      </c>
      <c r="CL970" s="36" t="str">
        <f t="shared" si="31"/>
        <v>NA</v>
      </c>
      <c r="CM970" s="13">
        <v>12</v>
      </c>
      <c r="CN970" s="13" t="s">
        <v>7128</v>
      </c>
      <c r="CO970" s="13">
        <v>12</v>
      </c>
      <c r="CP970" s="13">
        <v>2.2799999999999998</v>
      </c>
      <c r="CQ970" s="13" t="s">
        <v>7128</v>
      </c>
      <c r="CR970" s="13" t="s">
        <v>7128</v>
      </c>
      <c r="CS970" s="13" t="s">
        <v>7128</v>
      </c>
      <c r="CT970" s="13">
        <v>0</v>
      </c>
      <c r="CU970" s="13">
        <v>-0.35</v>
      </c>
      <c r="CV970" s="13">
        <v>-0.98300000000000087</v>
      </c>
      <c r="CW970" s="13">
        <v>-0.156</v>
      </c>
      <c r="CX970" s="12" t="s">
        <v>7128</v>
      </c>
      <c r="CY970" s="12" t="s">
        <v>7128</v>
      </c>
      <c r="CZ970" s="15" t="s">
        <v>7128</v>
      </c>
      <c r="DA970" s="20"/>
      <c r="DB970" s="20"/>
    </row>
    <row r="971" spans="1:106" ht="24">
      <c r="A971" s="8" t="s">
        <v>6015</v>
      </c>
      <c r="B971" s="8" t="s">
        <v>6016</v>
      </c>
      <c r="C971" s="9" t="s">
        <v>7204</v>
      </c>
      <c r="D971" s="9" t="s">
        <v>7126</v>
      </c>
      <c r="E971" s="10" t="s">
        <v>7127</v>
      </c>
      <c r="F971" s="10" t="s">
        <v>7126</v>
      </c>
      <c r="G971" s="11">
        <v>0.95</v>
      </c>
      <c r="H971" s="11">
        <v>0.95</v>
      </c>
      <c r="I971" s="12">
        <v>9.0499999999999997E-2</v>
      </c>
      <c r="J971" s="12">
        <v>0.14247499999999999</v>
      </c>
      <c r="K971" s="12">
        <v>4.7E-2</v>
      </c>
      <c r="L971" s="12">
        <v>0.10350000000000001</v>
      </c>
      <c r="M971" s="12">
        <v>6.8320350000000002E-2</v>
      </c>
      <c r="N971" s="12">
        <v>0.14247499999999999</v>
      </c>
      <c r="O971" s="12">
        <v>-0.13905353810264384</v>
      </c>
      <c r="P971" s="12">
        <v>-0.13124430276087973</v>
      </c>
      <c r="Q971" s="13">
        <v>6.99</v>
      </c>
      <c r="R971" s="13">
        <v>0</v>
      </c>
      <c r="S971" s="13">
        <v>0</v>
      </c>
      <c r="T971" s="13">
        <v>0</v>
      </c>
      <c r="U971" s="13">
        <v>6.99</v>
      </c>
      <c r="V971" s="13">
        <v>0</v>
      </c>
      <c r="W971" s="13">
        <v>6.99</v>
      </c>
      <c r="X971" s="14">
        <v>0</v>
      </c>
      <c r="Y971" s="15">
        <v>0.14423076923076925</v>
      </c>
      <c r="Z971" s="14" t="s">
        <v>7128</v>
      </c>
      <c r="AA971" s="14">
        <v>0</v>
      </c>
      <c r="AB971" s="14" t="s">
        <v>7128</v>
      </c>
      <c r="AC971" s="14">
        <v>0</v>
      </c>
      <c r="AD971" s="13">
        <v>0.44700000000000001</v>
      </c>
      <c r="AE971" s="15">
        <v>1.867666666666667</v>
      </c>
      <c r="AF971" s="14">
        <v>0.10488088481701516</v>
      </c>
      <c r="AG971" s="14">
        <v>0.87098807527584854</v>
      </c>
      <c r="AH971" s="15">
        <v>0.46932006633499179</v>
      </c>
      <c r="AI971" s="5">
        <v>0.39344262295081966</v>
      </c>
      <c r="AJ971" s="15">
        <v>317.72727272727275</v>
      </c>
      <c r="AK971" s="15">
        <v>317.72727272727275</v>
      </c>
      <c r="AL971" s="15" t="s">
        <v>7128</v>
      </c>
      <c r="AM971" s="15" t="s">
        <v>7128</v>
      </c>
      <c r="AN971" s="15" t="s">
        <v>7128</v>
      </c>
      <c r="AO971" s="15">
        <v>1.0770416024653313</v>
      </c>
      <c r="AP971" s="15">
        <v>97.083333333333343</v>
      </c>
      <c r="AQ971" s="15">
        <v>8.431845597104946</v>
      </c>
      <c r="AR971" s="15" t="s">
        <v>7128</v>
      </c>
      <c r="AS971" s="15">
        <v>1.0770416024653313</v>
      </c>
      <c r="AT971" s="14">
        <v>0</v>
      </c>
      <c r="AU971" s="14">
        <v>0</v>
      </c>
      <c r="AV971" s="12" t="s">
        <v>7128</v>
      </c>
      <c r="AW971" s="12" t="s">
        <v>7128</v>
      </c>
      <c r="AX971" s="12">
        <v>0.34600000000000003</v>
      </c>
      <c r="AY971" s="12">
        <v>3.8900000000000004E-2</v>
      </c>
      <c r="AZ971" s="14" t="s">
        <v>7128</v>
      </c>
      <c r="BA971" s="14" t="s">
        <v>7128</v>
      </c>
      <c r="BB971" s="14">
        <v>3.4214618973561432E-3</v>
      </c>
      <c r="BC971" s="14">
        <v>1.1230697239120261E-2</v>
      </c>
      <c r="BD971" s="14">
        <v>3.3898305084745762E-3</v>
      </c>
      <c r="BE971" s="14">
        <v>1.1093990755007704E-2</v>
      </c>
      <c r="BF971" s="14">
        <v>0</v>
      </c>
      <c r="BG971" s="14" t="s">
        <v>7128</v>
      </c>
      <c r="BH971" s="13">
        <v>2.1999999999999999E-2</v>
      </c>
      <c r="BI971" s="13">
        <v>2.1999999999999999E-2</v>
      </c>
      <c r="BJ971" s="13">
        <v>7.1999999999999995E-2</v>
      </c>
      <c r="BK971" s="13">
        <v>7.1999999999999995E-2</v>
      </c>
      <c r="BL971" s="13">
        <v>6.49</v>
      </c>
      <c r="BM971" s="13">
        <v>6.49</v>
      </c>
      <c r="BN971" s="13">
        <v>0.82899999999999996</v>
      </c>
      <c r="BO971" s="13">
        <v>0.82899999999999996</v>
      </c>
      <c r="BP971" s="13">
        <v>7.1999999999999995E-2</v>
      </c>
      <c r="BQ971" s="13">
        <v>0</v>
      </c>
      <c r="BR971" s="13">
        <v>0</v>
      </c>
      <c r="BS971" s="13">
        <v>-0.42299999999999999</v>
      </c>
      <c r="BT971" s="14">
        <v>-5.875</v>
      </c>
      <c r="BU971" s="13">
        <v>0.495</v>
      </c>
      <c r="BV971" s="13">
        <v>0.44500000000000001</v>
      </c>
      <c r="BW971" s="13">
        <v>0.44500000000000001</v>
      </c>
      <c r="BX971" s="13">
        <v>6.43</v>
      </c>
      <c r="BY971" s="13">
        <v>6.4109999999999996</v>
      </c>
      <c r="BZ971" s="13">
        <v>0</v>
      </c>
      <c r="CA971" s="13">
        <v>0</v>
      </c>
      <c r="CB971" s="13">
        <v>0</v>
      </c>
      <c r="CC971" s="15">
        <v>0.60899999999999999</v>
      </c>
      <c r="CD971" s="15">
        <v>0.80100000000000005</v>
      </c>
      <c r="CE971" s="15">
        <v>0.36</v>
      </c>
      <c r="CF971" s="15" t="s">
        <v>7128</v>
      </c>
      <c r="CG971" s="15" t="s">
        <v>7128</v>
      </c>
      <c r="CH971" s="13" t="s">
        <v>7128</v>
      </c>
      <c r="CI971" s="13" t="s">
        <v>7128</v>
      </c>
      <c r="CJ971" s="13">
        <v>0</v>
      </c>
      <c r="CK971" s="12">
        <f t="shared" si="30"/>
        <v>0</v>
      </c>
      <c r="CL971" s="36" t="str">
        <f t="shared" si="31"/>
        <v>NA</v>
      </c>
      <c r="CM971" s="13">
        <v>2.1999999999999999E-2</v>
      </c>
      <c r="CN971" s="13" t="s">
        <v>7128</v>
      </c>
      <c r="CO971" s="13">
        <v>2.1999999999999999E-2</v>
      </c>
      <c r="CP971" s="13">
        <v>6.99</v>
      </c>
      <c r="CQ971" s="13">
        <v>0.82899999999999996</v>
      </c>
      <c r="CR971" s="13">
        <v>6.99</v>
      </c>
      <c r="CS971" s="13" t="s">
        <v>7128</v>
      </c>
      <c r="CT971" s="13">
        <v>0</v>
      </c>
      <c r="CU971" s="13">
        <v>7.1999999999999995E-2</v>
      </c>
      <c r="CV971" s="13">
        <v>0</v>
      </c>
      <c r="CW971" s="13">
        <v>0.82899999999999996</v>
      </c>
      <c r="CX971" s="12">
        <v>3.4214618973561432E-3</v>
      </c>
      <c r="CY971" s="12">
        <v>1.1230697239120261E-2</v>
      </c>
      <c r="CZ971" s="15">
        <v>8.431845597104946</v>
      </c>
      <c r="DA971" s="20"/>
      <c r="DB971" s="20"/>
    </row>
    <row r="972" spans="1:106">
      <c r="A972" s="8" t="s">
        <v>1757</v>
      </c>
      <c r="B972" s="8" t="s">
        <v>1758</v>
      </c>
      <c r="C972" s="9" t="s">
        <v>7131</v>
      </c>
      <c r="D972" s="9" t="s">
        <v>7126</v>
      </c>
      <c r="E972" s="10" t="s">
        <v>7127</v>
      </c>
      <c r="F972" s="10" t="s">
        <v>7126</v>
      </c>
      <c r="G972" s="11">
        <v>0.79</v>
      </c>
      <c r="H972" s="11">
        <v>0.8254652652283484</v>
      </c>
      <c r="I972" s="12">
        <v>9.0499999999999997E-2</v>
      </c>
      <c r="J972" s="12">
        <v>0.13120460650316554</v>
      </c>
      <c r="K972" s="12">
        <v>3.6999999999999998E-2</v>
      </c>
      <c r="L972" s="12">
        <v>9.35E-2</v>
      </c>
      <c r="M972" s="12">
        <v>6.1719349999999999E-2</v>
      </c>
      <c r="N972" s="12">
        <v>0.1278452684025036</v>
      </c>
      <c r="O972" s="12">
        <v>-1.9286001852002743E-2</v>
      </c>
      <c r="P972" s="12">
        <v>-3.1370313219544629E-2</v>
      </c>
      <c r="Q972" s="13">
        <v>187</v>
      </c>
      <c r="R972" s="13">
        <v>0</v>
      </c>
      <c r="S972" s="13">
        <v>9.5</v>
      </c>
      <c r="T972" s="13">
        <v>9.5</v>
      </c>
      <c r="U972" s="13">
        <v>196.5</v>
      </c>
      <c r="V972" s="13">
        <v>0</v>
      </c>
      <c r="W972" s="13">
        <v>196.5</v>
      </c>
      <c r="X972" s="14">
        <v>0</v>
      </c>
      <c r="Y972" s="15">
        <v>0.24744027303754265</v>
      </c>
      <c r="Z972" s="14">
        <v>0.15625</v>
      </c>
      <c r="AA972" s="14">
        <v>4.8346055979643768E-2</v>
      </c>
      <c r="AB972" s="14">
        <v>0.1851851851851852</v>
      </c>
      <c r="AC972" s="14">
        <v>5.0802139037433157E-2</v>
      </c>
      <c r="AD972" s="13">
        <v>6.39</v>
      </c>
      <c r="AE972" s="15">
        <v>2.311666666666667</v>
      </c>
      <c r="AF972" s="14">
        <v>0.22135943621178655</v>
      </c>
      <c r="AG972" s="14">
        <v>0.59970337055336054</v>
      </c>
      <c r="AH972" s="15">
        <v>0.14761904761904762</v>
      </c>
      <c r="AI972" s="5">
        <v>4.25</v>
      </c>
      <c r="AJ972" s="15">
        <v>43.087557603686641</v>
      </c>
      <c r="AK972" s="15">
        <v>48.571428571428569</v>
      </c>
      <c r="AL972" s="15">
        <v>40.188679245283019</v>
      </c>
      <c r="AM972" s="15">
        <v>1.5388413429888086</v>
      </c>
      <c r="AN972" s="15">
        <v>3.6452241715399611</v>
      </c>
      <c r="AO972" s="15">
        <v>2.0847268673355628</v>
      </c>
      <c r="AP972" s="15">
        <v>33.02521008403361</v>
      </c>
      <c r="AQ972" s="15">
        <v>23.117647058823529</v>
      </c>
      <c r="AR972" s="15">
        <v>3.231907894736842</v>
      </c>
      <c r="AS972" s="15">
        <v>2.1906354515050168</v>
      </c>
      <c r="AT972" s="14">
        <v>0</v>
      </c>
      <c r="AU972" s="14">
        <v>0</v>
      </c>
      <c r="AV972" s="12">
        <v>0.61599999999999999</v>
      </c>
      <c r="AW972" s="12" t="s">
        <v>7128</v>
      </c>
      <c r="AX972" s="12">
        <v>0.21</v>
      </c>
      <c r="AY972" s="12" t="s">
        <v>7128</v>
      </c>
      <c r="AZ972" s="14">
        <v>0.28000000000000003</v>
      </c>
      <c r="BA972" s="14">
        <v>0.122</v>
      </c>
      <c r="BB972" s="14">
        <v>0.1119186046511628</v>
      </c>
      <c r="BC972" s="14">
        <v>9.6474955182958969E-2</v>
      </c>
      <c r="BD972" s="14">
        <v>4.3404735062006761E-2</v>
      </c>
      <c r="BE972" s="14">
        <v>6.7080045095828641E-2</v>
      </c>
      <c r="BF972" s="14">
        <v>0.11632183908045977</v>
      </c>
      <c r="BG972" s="14">
        <v>4.4400000000000002E-2</v>
      </c>
      <c r="BH972" s="13">
        <v>4.34</v>
      </c>
      <c r="BI972" s="13">
        <v>3.85</v>
      </c>
      <c r="BJ972" s="13">
        <v>5.95</v>
      </c>
      <c r="BK972" s="13">
        <v>5.95</v>
      </c>
      <c r="BL972" s="13">
        <v>89.7</v>
      </c>
      <c r="BM972" s="13">
        <v>88.7</v>
      </c>
      <c r="BN972" s="13">
        <v>9.24</v>
      </c>
      <c r="BO972" s="13">
        <v>8.5</v>
      </c>
      <c r="BP972" s="13">
        <v>5.2578850574712641</v>
      </c>
      <c r="BQ972" s="13">
        <v>0</v>
      </c>
      <c r="BR972" s="13">
        <v>0</v>
      </c>
      <c r="BS972" s="13">
        <v>-2.1800000000000002</v>
      </c>
      <c r="BT972" s="14">
        <v>-0.41461537788892877</v>
      </c>
      <c r="BU972" s="13">
        <v>7.4378850574712647</v>
      </c>
      <c r="BV972" s="13">
        <v>6.03</v>
      </c>
      <c r="BW972" s="13">
        <v>6.03</v>
      </c>
      <c r="BX972" s="13">
        <v>34.4</v>
      </c>
      <c r="BY972" s="13">
        <v>54.5</v>
      </c>
      <c r="BZ972" s="13">
        <v>51.3</v>
      </c>
      <c r="CA972" s="13">
        <v>60.8</v>
      </c>
      <c r="CB972" s="13">
        <v>0</v>
      </c>
      <c r="CC972" s="15">
        <v>0.88500000000000001</v>
      </c>
      <c r="CD972" s="15">
        <v>0.72499999999999998</v>
      </c>
      <c r="CE972" s="15">
        <v>0.36</v>
      </c>
      <c r="CF972" s="15" t="s">
        <v>7128</v>
      </c>
      <c r="CG972" s="15" t="s">
        <v>7128</v>
      </c>
      <c r="CH972" s="13" t="s">
        <v>7128</v>
      </c>
      <c r="CI972" s="13" t="s">
        <v>7128</v>
      </c>
      <c r="CJ972" s="13">
        <v>0</v>
      </c>
      <c r="CK972" s="12">
        <f t="shared" si="30"/>
        <v>0</v>
      </c>
      <c r="CL972" s="36">
        <f t="shared" si="31"/>
        <v>1.4753289473684212</v>
      </c>
      <c r="CM972" s="13">
        <v>4.3499999999999996</v>
      </c>
      <c r="CN972" s="13">
        <v>0.50600000000000001</v>
      </c>
      <c r="CO972" s="13">
        <v>3.85</v>
      </c>
      <c r="CP972" s="13">
        <v>187</v>
      </c>
      <c r="CQ972" s="13">
        <v>8.5</v>
      </c>
      <c r="CR972" s="13">
        <v>196.5</v>
      </c>
      <c r="CS972" s="13" t="s">
        <v>7128</v>
      </c>
      <c r="CT972" s="13">
        <v>0</v>
      </c>
      <c r="CU972" s="13">
        <v>5.95</v>
      </c>
      <c r="CV972" s="13">
        <v>60.8</v>
      </c>
      <c r="CW972" s="13">
        <v>9.24</v>
      </c>
      <c r="CX972" s="12">
        <v>0.1119186046511628</v>
      </c>
      <c r="CY972" s="12">
        <v>9.6474955182958969E-2</v>
      </c>
      <c r="CZ972" s="15">
        <v>21.266233766233764</v>
      </c>
      <c r="DA972" s="20"/>
      <c r="DB972" s="20"/>
    </row>
    <row r="973" spans="1:106">
      <c r="A973" s="8" t="s">
        <v>1559</v>
      </c>
      <c r="B973" s="8" t="s">
        <v>1560</v>
      </c>
      <c r="C973" s="9" t="s">
        <v>7131</v>
      </c>
      <c r="D973" s="9" t="s">
        <v>7126</v>
      </c>
      <c r="E973" s="10" t="s">
        <v>7127</v>
      </c>
      <c r="F973" s="10" t="s">
        <v>7126</v>
      </c>
      <c r="G973" s="11">
        <v>0.79</v>
      </c>
      <c r="H973" s="11">
        <v>1.1449124263038548</v>
      </c>
      <c r="I973" s="12">
        <v>9.0499999999999997E-2</v>
      </c>
      <c r="J973" s="12">
        <v>0.16011457458049885</v>
      </c>
      <c r="K973" s="12">
        <v>3.6999999999999998E-2</v>
      </c>
      <c r="L973" s="12">
        <v>9.35E-2</v>
      </c>
      <c r="M973" s="12">
        <v>6.1719349999999999E-2</v>
      </c>
      <c r="N973" s="12">
        <v>0.12790447864159116</v>
      </c>
      <c r="O973" s="12">
        <v>-2.8637577001806358E-2</v>
      </c>
      <c r="P973" s="12">
        <v>-1.2379163748808042E-2</v>
      </c>
      <c r="Q973" s="13">
        <v>30</v>
      </c>
      <c r="R973" s="13">
        <v>0</v>
      </c>
      <c r="S973" s="13">
        <v>14.6</v>
      </c>
      <c r="T973" s="13">
        <v>14.6</v>
      </c>
      <c r="U973" s="13">
        <v>44.6</v>
      </c>
      <c r="V973" s="13">
        <v>0.95499999999999996</v>
      </c>
      <c r="W973" s="13">
        <v>43.645000000000003</v>
      </c>
      <c r="X973" s="14">
        <v>2.1412556053811659E-2</v>
      </c>
      <c r="Y973" s="15">
        <v>7.072570725707257E-2</v>
      </c>
      <c r="Z973" s="14">
        <v>0.24496644295302011</v>
      </c>
      <c r="AA973" s="14">
        <v>0.3273542600896861</v>
      </c>
      <c r="AB973" s="14">
        <v>0.32444444444444442</v>
      </c>
      <c r="AC973" s="14">
        <v>0.48666666666666664</v>
      </c>
      <c r="AD973" s="13">
        <v>0.36899999999999999</v>
      </c>
      <c r="AE973" s="15">
        <v>2.5116111111111112</v>
      </c>
      <c r="AF973" s="14">
        <v>0.20248456731316589</v>
      </c>
      <c r="AG973" s="14">
        <v>0.53633717098072708</v>
      </c>
      <c r="AH973" s="15">
        <v>0.19170984455958551</v>
      </c>
      <c r="AI973" s="5">
        <v>4.144385026737968</v>
      </c>
      <c r="AJ973" s="15">
        <v>5.5248618784530388</v>
      </c>
      <c r="AK973" s="15">
        <v>5.5248618784530388</v>
      </c>
      <c r="AL973" s="15" t="s">
        <v>7128</v>
      </c>
      <c r="AM973" s="15" t="s">
        <v>7128</v>
      </c>
      <c r="AN973" s="15">
        <v>0.66666666666666663</v>
      </c>
      <c r="AO973" s="15">
        <v>0.26041666666666669</v>
      </c>
      <c r="AP973" s="15">
        <v>5.6316129032258067</v>
      </c>
      <c r="AQ973" s="15">
        <v>4.1566666666666672</v>
      </c>
      <c r="AR973" s="15">
        <v>0.74422371898712592</v>
      </c>
      <c r="AS973" s="15">
        <v>0.37886284722222224</v>
      </c>
      <c r="AT973" s="14">
        <v>0</v>
      </c>
      <c r="AU973" s="14">
        <v>0</v>
      </c>
      <c r="AV973" s="12">
        <v>0.32700000000000001</v>
      </c>
      <c r="AW973" s="12">
        <v>7.5899999999999995E-2</v>
      </c>
      <c r="AX973" s="12">
        <v>7.1599999999999997E-2</v>
      </c>
      <c r="AY973" s="12">
        <v>0.107</v>
      </c>
      <c r="AZ973" s="14" t="s">
        <v>7128</v>
      </c>
      <c r="BA973" s="14" t="s">
        <v>7128</v>
      </c>
      <c r="BB973" s="14">
        <v>0.13147699757869249</v>
      </c>
      <c r="BC973" s="14">
        <v>0.11552531489278312</v>
      </c>
      <c r="BD973" s="14">
        <v>4.7135416666666666E-2</v>
      </c>
      <c r="BE973" s="14">
        <v>6.7274305555555552E-2</v>
      </c>
      <c r="BF973" s="14">
        <v>7.6870748299319738E-2</v>
      </c>
      <c r="BG973" s="14">
        <v>1.11E-2</v>
      </c>
      <c r="BH973" s="13">
        <v>5.43</v>
      </c>
      <c r="BI973" s="13">
        <v>5.43</v>
      </c>
      <c r="BJ973" s="13">
        <v>7.75</v>
      </c>
      <c r="BK973" s="13">
        <v>7.75</v>
      </c>
      <c r="BL973" s="13">
        <v>115.2</v>
      </c>
      <c r="BM973" s="13">
        <v>115.2</v>
      </c>
      <c r="BN973" s="13">
        <v>10.5</v>
      </c>
      <c r="BO973" s="13">
        <v>10.5</v>
      </c>
      <c r="BP973" s="13">
        <v>7.1542517006802724</v>
      </c>
      <c r="BQ973" s="13">
        <v>0</v>
      </c>
      <c r="BR973" s="13">
        <v>0</v>
      </c>
      <c r="BS973" s="13">
        <v>-2.7</v>
      </c>
      <c r="BT973" s="14">
        <v>-0.37739796039651036</v>
      </c>
      <c r="BU973" s="13">
        <v>9.8542517006802726</v>
      </c>
      <c r="BV973" s="13">
        <v>8.129999999999999</v>
      </c>
      <c r="BW973" s="13">
        <v>8.129999999999999</v>
      </c>
      <c r="BX973" s="13">
        <v>41.3</v>
      </c>
      <c r="BY973" s="13">
        <v>61.927999999999997</v>
      </c>
      <c r="BZ973" s="13">
        <v>45</v>
      </c>
      <c r="CA973" s="13">
        <v>58.645000000000003</v>
      </c>
      <c r="CB973" s="13">
        <v>0</v>
      </c>
      <c r="CC973" s="15">
        <v>0.72399999999999998</v>
      </c>
      <c r="CD973" s="15">
        <v>1.27</v>
      </c>
      <c r="CE973" s="15">
        <v>0.36</v>
      </c>
      <c r="CF973" s="15" t="s">
        <v>7128</v>
      </c>
      <c r="CG973" s="15" t="s">
        <v>7128</v>
      </c>
      <c r="CH973" s="13" t="s">
        <v>7128</v>
      </c>
      <c r="CI973" s="13" t="s">
        <v>7128</v>
      </c>
      <c r="CJ973" s="13">
        <v>0</v>
      </c>
      <c r="CK973" s="12">
        <f t="shared" si="30"/>
        <v>0</v>
      </c>
      <c r="CL973" s="36">
        <f t="shared" si="31"/>
        <v>1.9643618381788728</v>
      </c>
      <c r="CM973" s="13">
        <v>5.88</v>
      </c>
      <c r="CN973" s="13">
        <v>0.45200000000000001</v>
      </c>
      <c r="CO973" s="13">
        <v>5.43</v>
      </c>
      <c r="CP973" s="13">
        <v>30</v>
      </c>
      <c r="CQ973" s="13">
        <v>10.5</v>
      </c>
      <c r="CR973" s="13">
        <v>43.645000000000003</v>
      </c>
      <c r="CS973" s="13" t="s">
        <v>7128</v>
      </c>
      <c r="CT973" s="13">
        <v>0</v>
      </c>
      <c r="CU973" s="13">
        <v>7.75</v>
      </c>
      <c r="CV973" s="13">
        <v>58.645000000000003</v>
      </c>
      <c r="CW973" s="13">
        <v>10.5</v>
      </c>
      <c r="CX973" s="12">
        <v>0.13147699757869249</v>
      </c>
      <c r="CY973" s="12">
        <v>0.11552531489278312</v>
      </c>
      <c r="CZ973" s="15">
        <v>4.1566666666666672</v>
      </c>
      <c r="DA973" s="20"/>
      <c r="DB973" s="20"/>
    </row>
    <row r="974" spans="1:106">
      <c r="A974" s="8" t="s">
        <v>441</v>
      </c>
      <c r="B974" s="8" t="s">
        <v>442</v>
      </c>
      <c r="C974" s="9" t="s">
        <v>7134</v>
      </c>
      <c r="D974" s="9" t="s">
        <v>7126</v>
      </c>
      <c r="E974" s="10" t="s">
        <v>7127</v>
      </c>
      <c r="F974" s="10" t="s">
        <v>7126</v>
      </c>
      <c r="G974" s="11">
        <v>0.89</v>
      </c>
      <c r="H974" s="11">
        <v>0.91667669234030036</v>
      </c>
      <c r="I974" s="12">
        <v>9.0499999999999997E-2</v>
      </c>
      <c r="J974" s="12">
        <v>0.13945924065679718</v>
      </c>
      <c r="K974" s="12">
        <v>4.7E-2</v>
      </c>
      <c r="L974" s="12">
        <v>0.10350000000000001</v>
      </c>
      <c r="M974" s="12">
        <v>6.8320350000000002E-2</v>
      </c>
      <c r="N974" s="12">
        <v>0.13738899024534987</v>
      </c>
      <c r="O974" s="12" t="s">
        <v>7128</v>
      </c>
      <c r="P974" s="12">
        <v>-3.7647005762687678</v>
      </c>
      <c r="Q974" s="13">
        <v>39.200000000000003</v>
      </c>
      <c r="R974" s="13">
        <v>1.1749734154379521</v>
      </c>
      <c r="S974" s="13">
        <v>0</v>
      </c>
      <c r="T974" s="13">
        <v>1.1749734154379521</v>
      </c>
      <c r="U974" s="13">
        <v>40.374973415437957</v>
      </c>
      <c r="V974" s="13">
        <v>0</v>
      </c>
      <c r="W974" s="13">
        <v>40.374973415437957</v>
      </c>
      <c r="X974" s="14">
        <v>0</v>
      </c>
      <c r="Y974" s="15">
        <v>0.31111929307805591</v>
      </c>
      <c r="Z974" s="14" t="s">
        <v>7128</v>
      </c>
      <c r="AA974" s="14">
        <v>2.9101527903141206E-2</v>
      </c>
      <c r="AB974" s="14" t="s">
        <v>7128</v>
      </c>
      <c r="AC974" s="14">
        <v>2.9973811618315103E-2</v>
      </c>
      <c r="AD974" s="13">
        <v>0.28799999999999998</v>
      </c>
      <c r="AE974" s="15">
        <v>4.7094444444444443</v>
      </c>
      <c r="AF974" s="14">
        <v>0.322490309931942</v>
      </c>
      <c r="AG974" s="14">
        <v>0.88374748394811009</v>
      </c>
      <c r="AH974" s="15">
        <v>0.47983014861995754</v>
      </c>
      <c r="AI974" s="5" t="s">
        <v>7128</v>
      </c>
      <c r="AJ974" s="15" t="s">
        <v>7128</v>
      </c>
      <c r="AK974" s="15" t="s">
        <v>7128</v>
      </c>
      <c r="AL974" s="15" t="s">
        <v>7128</v>
      </c>
      <c r="AM974" s="15" t="s">
        <v>7128</v>
      </c>
      <c r="AN974" s="15" t="s">
        <v>7128</v>
      </c>
      <c r="AO974" s="15">
        <v>4.8263974390544202E-2</v>
      </c>
      <c r="AP974" s="15" t="s">
        <v>7128</v>
      </c>
      <c r="AQ974" s="15">
        <v>0.73072907200401704</v>
      </c>
      <c r="AR974" s="15">
        <v>34.362456958559228</v>
      </c>
      <c r="AS974" s="15">
        <v>4.9710629666877559E-2</v>
      </c>
      <c r="AT974" s="14" t="s">
        <v>7128</v>
      </c>
      <c r="AU974" s="14">
        <v>1.020408163265306E-4</v>
      </c>
      <c r="AV974" s="12" t="s">
        <v>7128</v>
      </c>
      <c r="AW974" s="12" t="s">
        <v>7128</v>
      </c>
      <c r="AX974" s="12" t="s">
        <v>7128</v>
      </c>
      <c r="AY974" s="12" t="s">
        <v>7128</v>
      </c>
      <c r="AZ974" s="14" t="s">
        <v>7128</v>
      </c>
      <c r="BA974" s="14" t="s">
        <v>7128</v>
      </c>
      <c r="BB974" s="14" t="s">
        <v>7128</v>
      </c>
      <c r="BC974" s="14">
        <v>-3.627311586023418</v>
      </c>
      <c r="BD974" s="14">
        <v>-0.19330214232947548</v>
      </c>
      <c r="BE974" s="14">
        <v>-5.2474694448258934E-3</v>
      </c>
      <c r="BF974" s="14">
        <v>0</v>
      </c>
      <c r="BG974" s="14">
        <v>0.25489999999999996</v>
      </c>
      <c r="BH974" s="13">
        <v>-157</v>
      </c>
      <c r="BI974" s="13">
        <v>-157</v>
      </c>
      <c r="BJ974" s="13">
        <v>-4.78</v>
      </c>
      <c r="BK974" s="13">
        <v>-4.2619946830875906</v>
      </c>
      <c r="BL974" s="13">
        <v>812.2</v>
      </c>
      <c r="BM974" s="13">
        <v>812.2</v>
      </c>
      <c r="BN974" s="13">
        <v>54.5</v>
      </c>
      <c r="BO974" s="13">
        <v>55.253</v>
      </c>
      <c r="BP974" s="13">
        <v>-4.2619946830875906</v>
      </c>
      <c r="BQ974" s="13">
        <v>-39</v>
      </c>
      <c r="BR974" s="13">
        <v>-24.150000000000002</v>
      </c>
      <c r="BS974" s="13">
        <v>3.2000000000000028</v>
      </c>
      <c r="BT974" s="14" t="s">
        <v>7128</v>
      </c>
      <c r="BU974" s="13">
        <v>16.68800531691241</v>
      </c>
      <c r="BV974" s="13">
        <v>-97.049999999999983</v>
      </c>
      <c r="BW974" s="13">
        <v>-136.04999999999998</v>
      </c>
      <c r="BX974" s="13">
        <v>0</v>
      </c>
      <c r="BY974" s="13">
        <v>1.1749734154379521</v>
      </c>
      <c r="BZ974" s="13">
        <v>0</v>
      </c>
      <c r="CA974" s="13">
        <v>1.1749734154379521</v>
      </c>
      <c r="CB974" s="13">
        <v>-4.0000000000000001E-3</v>
      </c>
      <c r="CC974" s="15">
        <v>1.9</v>
      </c>
      <c r="CD974" s="15">
        <v>1.28</v>
      </c>
      <c r="CE974" s="15">
        <v>0.36</v>
      </c>
      <c r="CF974" s="15">
        <v>7.0710678118654746</v>
      </c>
      <c r="CG974" s="15">
        <v>7.0710678118654746</v>
      </c>
      <c r="CH974" s="13">
        <v>-13.15</v>
      </c>
      <c r="CI974" s="13">
        <v>-78.045000000000002</v>
      </c>
      <c r="CJ974" s="13">
        <v>-4.0000000000000001E-3</v>
      </c>
      <c r="CK974" s="12" t="str">
        <f t="shared" si="30"/>
        <v>NA</v>
      </c>
      <c r="CL974" s="36">
        <f t="shared" si="31"/>
        <v>691.24968218729089</v>
      </c>
      <c r="CM974" s="13" t="s">
        <v>7128</v>
      </c>
      <c r="CN974" s="13" t="s">
        <v>7128</v>
      </c>
      <c r="CO974" s="13" t="s">
        <v>7128</v>
      </c>
      <c r="CP974" s="13" t="s">
        <v>7128</v>
      </c>
      <c r="CQ974" s="13">
        <v>55.253</v>
      </c>
      <c r="CR974" s="13">
        <v>40.374973415437957</v>
      </c>
      <c r="CS974" s="13">
        <v>-97.049999999999983</v>
      </c>
      <c r="CT974" s="13">
        <v>0</v>
      </c>
      <c r="CU974" s="13">
        <v>-4.2619946830875906</v>
      </c>
      <c r="CV974" s="13">
        <v>1.1749734154379521</v>
      </c>
      <c r="CW974" s="13">
        <v>54.5</v>
      </c>
      <c r="CX974" s="12" t="s">
        <v>7128</v>
      </c>
      <c r="CY974" s="12">
        <v>-3.627311586023418</v>
      </c>
      <c r="CZ974" s="15">
        <v>0.74082520028326526</v>
      </c>
      <c r="DA974" s="20"/>
      <c r="DB974" s="20"/>
    </row>
    <row r="975" spans="1:106" ht="24">
      <c r="A975" s="8" t="s">
        <v>1523</v>
      </c>
      <c r="B975" s="8" t="s">
        <v>1524</v>
      </c>
      <c r="C975" s="9" t="s">
        <v>7134</v>
      </c>
      <c r="D975" s="9" t="s">
        <v>7126</v>
      </c>
      <c r="E975" s="10" t="s">
        <v>7127</v>
      </c>
      <c r="F975" s="10" t="s">
        <v>7126</v>
      </c>
      <c r="G975" s="11">
        <v>0.89</v>
      </c>
      <c r="H975" s="11">
        <v>3.9741012137177631</v>
      </c>
      <c r="I975" s="12">
        <v>9.0499999999999997E-2</v>
      </c>
      <c r="J975" s="12">
        <v>0.41615615984145754</v>
      </c>
      <c r="K975" s="12">
        <v>4.1999999999999996E-2</v>
      </c>
      <c r="L975" s="12">
        <v>9.8500000000000004E-2</v>
      </c>
      <c r="M975" s="12">
        <v>6.5019850000000004E-2</v>
      </c>
      <c r="N975" s="12">
        <v>0.14365682952135031</v>
      </c>
      <c r="O975" s="12" t="s">
        <v>7128</v>
      </c>
      <c r="P975" s="12">
        <v>174.88393935549973</v>
      </c>
      <c r="Q975" s="13">
        <v>170.5</v>
      </c>
      <c r="R975" s="13">
        <v>0.23062577402094461</v>
      </c>
      <c r="S975" s="13">
        <v>590.6</v>
      </c>
      <c r="T975" s="13">
        <v>590.83062577402097</v>
      </c>
      <c r="U975" s="13">
        <v>761.33062577402097</v>
      </c>
      <c r="V975" s="13">
        <v>4.32</v>
      </c>
      <c r="W975" s="13">
        <v>757.01062577402092</v>
      </c>
      <c r="X975" s="14">
        <v>5.6742758714165634E-3</v>
      </c>
      <c r="Y975" s="15">
        <v>5.9201444196665599E-2</v>
      </c>
      <c r="Z975" s="14">
        <v>0.76519517041788609</v>
      </c>
      <c r="AA975" s="14">
        <v>0.77604999164895283</v>
      </c>
      <c r="AB975" s="14">
        <v>3.2588561818754602</v>
      </c>
      <c r="AC975" s="14">
        <v>3.4652822626042288</v>
      </c>
      <c r="AD975" s="13">
        <v>0.18099999999999999</v>
      </c>
      <c r="AE975" s="15">
        <v>2.2540555555555559</v>
      </c>
      <c r="AF975" s="14">
        <v>0.15165750888103102</v>
      </c>
      <c r="AG975" s="14">
        <v>0.78235493168410131</v>
      </c>
      <c r="AH975" s="15">
        <v>0.39484978540772542</v>
      </c>
      <c r="AI975" s="5">
        <v>1.0075187969924813</v>
      </c>
      <c r="AJ975" s="15" t="s">
        <v>7128</v>
      </c>
      <c r="AK975" s="15" t="s">
        <v>7128</v>
      </c>
      <c r="AL975" s="15" t="s">
        <v>7128</v>
      </c>
      <c r="AM975" s="15" t="s">
        <v>7128</v>
      </c>
      <c r="AN975" s="15">
        <v>0.94043022614451177</v>
      </c>
      <c r="AO975" s="15">
        <v>1.5949485500467726</v>
      </c>
      <c r="AP975" s="15">
        <v>18.753727713747722</v>
      </c>
      <c r="AQ975" s="15">
        <v>10.242053060044659</v>
      </c>
      <c r="AR975" s="15">
        <v>0.99843049456892086</v>
      </c>
      <c r="AS975" s="15">
        <v>7.0814838706643677</v>
      </c>
      <c r="AT975" s="14" t="s">
        <v>7128</v>
      </c>
      <c r="AU975" s="14">
        <v>0</v>
      </c>
      <c r="AV975" s="12" t="s">
        <v>7128</v>
      </c>
      <c r="AW975" s="12" t="s">
        <v>7128</v>
      </c>
      <c r="AX975" s="12" t="s">
        <v>7128</v>
      </c>
      <c r="AY975" s="12" t="s">
        <v>7128</v>
      </c>
      <c r="AZ975" s="14" t="s">
        <v>7128</v>
      </c>
      <c r="BA975" s="14" t="s">
        <v>7128</v>
      </c>
      <c r="BB975" s="14" t="s">
        <v>7128</v>
      </c>
      <c r="BC975" s="14">
        <v>175.02759618502108</v>
      </c>
      <c r="BD975" s="14">
        <v>-3.2148760330578514E-2</v>
      </c>
      <c r="BE975" s="14">
        <v>0.33360227144789933</v>
      </c>
      <c r="BF975" s="14">
        <v>0</v>
      </c>
      <c r="BG975" s="14">
        <v>0.30199999999999999</v>
      </c>
      <c r="BH975" s="13">
        <v>-11.6</v>
      </c>
      <c r="BI975" s="13">
        <v>-3.89</v>
      </c>
      <c r="BJ975" s="13">
        <v>40.200000000000003</v>
      </c>
      <c r="BK975" s="13">
        <v>40.365874845195819</v>
      </c>
      <c r="BL975" s="13">
        <v>106.9</v>
      </c>
      <c r="BM975" s="13">
        <v>121</v>
      </c>
      <c r="BN975" s="13">
        <v>72.599999999999994</v>
      </c>
      <c r="BO975" s="13">
        <v>73.912000000000006</v>
      </c>
      <c r="BP975" s="13">
        <v>40.365874845195819</v>
      </c>
      <c r="BQ975" s="13">
        <v>0</v>
      </c>
      <c r="BR975" s="13">
        <v>0</v>
      </c>
      <c r="BS975" s="13">
        <v>-36.1</v>
      </c>
      <c r="BT975" s="14">
        <v>-0.89431977229391013</v>
      </c>
      <c r="BU975" s="13">
        <v>76.465874845195827</v>
      </c>
      <c r="BV975" s="13">
        <v>32.21</v>
      </c>
      <c r="BW975" s="13">
        <v>32.21</v>
      </c>
      <c r="BX975" s="13">
        <v>0</v>
      </c>
      <c r="BY975" s="13">
        <v>0.23062577402094461</v>
      </c>
      <c r="BZ975" s="13">
        <v>181.3</v>
      </c>
      <c r="CA975" s="13">
        <v>758.20062577402086</v>
      </c>
      <c r="CB975" s="13">
        <v>0</v>
      </c>
      <c r="CC975" s="15">
        <v>0.79100000000000004</v>
      </c>
      <c r="CD975" s="15">
        <v>0.85299999999999998</v>
      </c>
      <c r="CE975" s="15">
        <v>0.36</v>
      </c>
      <c r="CF975" s="15" t="s">
        <v>7128</v>
      </c>
      <c r="CG975" s="15" t="s">
        <v>7128</v>
      </c>
      <c r="CH975" s="13" t="s">
        <v>7128</v>
      </c>
      <c r="CI975" s="13" t="s">
        <v>7128</v>
      </c>
      <c r="CJ975" s="13">
        <v>0</v>
      </c>
      <c r="CK975" s="12">
        <f t="shared" si="30"/>
        <v>0</v>
      </c>
      <c r="CL975" s="36">
        <f t="shared" si="31"/>
        <v>0.14099170637173966</v>
      </c>
      <c r="CM975" s="13" t="s">
        <v>7128</v>
      </c>
      <c r="CN975" s="13" t="s">
        <v>7128</v>
      </c>
      <c r="CO975" s="13" t="s">
        <v>7128</v>
      </c>
      <c r="CP975" s="13" t="s">
        <v>7128</v>
      </c>
      <c r="CQ975" s="13">
        <v>73.912000000000006</v>
      </c>
      <c r="CR975" s="13">
        <v>757.01062577402092</v>
      </c>
      <c r="CS975" s="13" t="s">
        <v>7128</v>
      </c>
      <c r="CT975" s="13">
        <v>0</v>
      </c>
      <c r="CU975" s="13">
        <v>40.365874845195819</v>
      </c>
      <c r="CV975" s="13">
        <v>758.20062577402086</v>
      </c>
      <c r="CW975" s="13">
        <v>72.599999999999994</v>
      </c>
      <c r="CX975" s="12" t="s">
        <v>7128</v>
      </c>
      <c r="CY975" s="12">
        <v>175.02759618502108</v>
      </c>
      <c r="CZ975" s="15">
        <v>10.427143605702769</v>
      </c>
      <c r="DA975" s="20"/>
      <c r="DB975" s="20"/>
    </row>
    <row r="976" spans="1:106">
      <c r="A976" s="8" t="s">
        <v>3335</v>
      </c>
      <c r="B976" s="8" t="s">
        <v>3336</v>
      </c>
      <c r="C976" s="9" t="s">
        <v>7131</v>
      </c>
      <c r="D976" s="9" t="s">
        <v>7126</v>
      </c>
      <c r="E976" s="10" t="s">
        <v>7127</v>
      </c>
      <c r="F976" s="10" t="s">
        <v>7126</v>
      </c>
      <c r="G976" s="11">
        <v>0.79</v>
      </c>
      <c r="H976" s="11">
        <v>0.79</v>
      </c>
      <c r="I976" s="12">
        <v>9.0499999999999997E-2</v>
      </c>
      <c r="J976" s="12">
        <v>0.127995</v>
      </c>
      <c r="K976" s="12">
        <v>3.2000000000000001E-2</v>
      </c>
      <c r="L976" s="12">
        <v>8.8499999999999995E-2</v>
      </c>
      <c r="M976" s="12">
        <v>5.8418850000000001E-2</v>
      </c>
      <c r="N976" s="12">
        <v>0.127995</v>
      </c>
      <c r="O976" s="12">
        <v>-3.0285076335877861E-2</v>
      </c>
      <c r="P976" s="12">
        <v>-4.6656685885983443E-2</v>
      </c>
      <c r="Q976" s="13">
        <v>64.400000000000006</v>
      </c>
      <c r="R976" s="13">
        <v>0</v>
      </c>
      <c r="S976" s="13">
        <v>0</v>
      </c>
      <c r="T976" s="13">
        <v>0</v>
      </c>
      <c r="U976" s="13">
        <v>64.400000000000006</v>
      </c>
      <c r="V976" s="13">
        <v>0</v>
      </c>
      <c r="W976" s="13">
        <v>64.400000000000006</v>
      </c>
      <c r="X976" s="14">
        <v>0</v>
      </c>
      <c r="Y976" s="15">
        <v>5.1020408163265307E-2</v>
      </c>
      <c r="Z976" s="14">
        <v>0</v>
      </c>
      <c r="AA976" s="14">
        <v>0</v>
      </c>
      <c r="AB976" s="14">
        <v>0</v>
      </c>
      <c r="AC976" s="14">
        <v>0</v>
      </c>
      <c r="AD976" s="13">
        <v>4.38</v>
      </c>
      <c r="AE976" s="15">
        <v>1.3836944444444448</v>
      </c>
      <c r="AF976" s="14">
        <v>0.22803508501982758</v>
      </c>
      <c r="AG976" s="14">
        <v>0.44466841578866384</v>
      </c>
      <c r="AH976" s="15">
        <v>0.32152588555858302</v>
      </c>
      <c r="AI976" s="5" t="s">
        <v>7128</v>
      </c>
      <c r="AJ976" s="15">
        <v>25.45454545454546</v>
      </c>
      <c r="AK976" s="15">
        <v>25.15625</v>
      </c>
      <c r="AL976" s="15">
        <v>19.819004524886878</v>
      </c>
      <c r="AM976" s="15">
        <v>1.0650437428680111</v>
      </c>
      <c r="AN976" s="15">
        <v>2.5555555555555558</v>
      </c>
      <c r="AO976" s="15">
        <v>4.3809523809523814</v>
      </c>
      <c r="AP976" s="15">
        <v>20.575079872204476</v>
      </c>
      <c r="AQ976" s="15">
        <v>16.47058823529412</v>
      </c>
      <c r="AR976" s="15">
        <v>2.5555555555555558</v>
      </c>
      <c r="AS976" s="15">
        <v>4.3809523809523814</v>
      </c>
      <c r="AT976" s="14">
        <v>0.67757812499999992</v>
      </c>
      <c r="AU976" s="14">
        <v>2.6934782608695647E-2</v>
      </c>
      <c r="AV976" s="12">
        <v>-0.17399999999999999</v>
      </c>
      <c r="AW976" s="12">
        <v>-9.2399999999999996E-2</v>
      </c>
      <c r="AX976" s="12">
        <v>-3.6799999999999999E-2</v>
      </c>
      <c r="AY976" s="12">
        <v>3.2799999999999996E-2</v>
      </c>
      <c r="AZ976" s="14">
        <v>0.23899999999999999</v>
      </c>
      <c r="BA976" s="14">
        <v>0.193</v>
      </c>
      <c r="BB976" s="14">
        <v>9.7709923664122136E-2</v>
      </c>
      <c r="BC976" s="14">
        <v>8.1338314114016555E-2</v>
      </c>
      <c r="BD976" s="14">
        <v>0.17297297297297295</v>
      </c>
      <c r="BE976" s="14">
        <v>0.21148648648648646</v>
      </c>
      <c r="BF976" s="14">
        <v>0.31914893617021278</v>
      </c>
      <c r="BG976" s="14">
        <v>7.7800000000000008E-2</v>
      </c>
      <c r="BH976" s="13">
        <v>2.5299999999999998</v>
      </c>
      <c r="BI976" s="13">
        <v>2.56</v>
      </c>
      <c r="BJ976" s="13">
        <v>3.13</v>
      </c>
      <c r="BK976" s="13">
        <v>3.13</v>
      </c>
      <c r="BL976" s="13">
        <v>14.7</v>
      </c>
      <c r="BM976" s="13">
        <v>14.8</v>
      </c>
      <c r="BN976" s="13">
        <v>3.75</v>
      </c>
      <c r="BO976" s="13">
        <v>3.91</v>
      </c>
      <c r="BP976" s="13">
        <v>2.1310638297872337</v>
      </c>
      <c r="BQ976" s="13">
        <v>0</v>
      </c>
      <c r="BR976" s="13">
        <v>0</v>
      </c>
      <c r="BS976" s="13">
        <v>-0.76900000000000002</v>
      </c>
      <c r="BT976" s="14">
        <v>-0.36085263578274768</v>
      </c>
      <c r="BU976" s="13">
        <v>2.9000638297872339</v>
      </c>
      <c r="BV976" s="13">
        <v>3.3290000000000002</v>
      </c>
      <c r="BW976" s="13">
        <v>3.3290000000000002</v>
      </c>
      <c r="BX976" s="13">
        <v>26.2</v>
      </c>
      <c r="BY976" s="13">
        <v>26.2</v>
      </c>
      <c r="BZ976" s="13">
        <v>25.2</v>
      </c>
      <c r="CA976" s="13">
        <v>25.2</v>
      </c>
      <c r="CB976" s="13">
        <v>-1.7345999999999999</v>
      </c>
      <c r="CC976" s="15">
        <v>0.67600000000000005</v>
      </c>
      <c r="CD976" s="15">
        <v>0.13700000000000001</v>
      </c>
      <c r="CE976" s="15">
        <v>0.36</v>
      </c>
      <c r="CF976" s="15" t="s">
        <v>7128</v>
      </c>
      <c r="CG976" s="15" t="s">
        <v>7128</v>
      </c>
      <c r="CH976" s="13" t="s">
        <v>7128</v>
      </c>
      <c r="CI976" s="13" t="s">
        <v>7128</v>
      </c>
      <c r="CJ976" s="13">
        <v>-1.7345999999999999</v>
      </c>
      <c r="CK976" s="12">
        <f t="shared" si="30"/>
        <v>0.521057374586963</v>
      </c>
      <c r="CL976" s="36">
        <f t="shared" si="31"/>
        <v>0.58333333333333337</v>
      </c>
      <c r="CM976" s="13">
        <v>3.76</v>
      </c>
      <c r="CN976" s="13">
        <v>1.2</v>
      </c>
      <c r="CO976" s="13">
        <v>2.56</v>
      </c>
      <c r="CP976" s="13">
        <v>64.400000000000006</v>
      </c>
      <c r="CQ976" s="13">
        <v>3.91</v>
      </c>
      <c r="CR976" s="13">
        <v>64.400000000000006</v>
      </c>
      <c r="CS976" s="13">
        <v>3.3290000000000002</v>
      </c>
      <c r="CT976" s="13">
        <v>0</v>
      </c>
      <c r="CU976" s="13">
        <v>3.13</v>
      </c>
      <c r="CV976" s="13">
        <v>25.2</v>
      </c>
      <c r="CW976" s="13">
        <v>3.75</v>
      </c>
      <c r="CX976" s="12">
        <v>9.7709923664122136E-2</v>
      </c>
      <c r="CY976" s="12">
        <v>8.1338314114016555E-2</v>
      </c>
      <c r="CZ976" s="15">
        <v>17.173333333333336</v>
      </c>
      <c r="DA976" s="20"/>
      <c r="DB976" s="20"/>
    </row>
    <row r="977" spans="1:106">
      <c r="A977" s="8" t="s">
        <v>3085</v>
      </c>
      <c r="B977" s="8" t="s">
        <v>3086</v>
      </c>
      <c r="C977" s="9" t="s">
        <v>7155</v>
      </c>
      <c r="D977" s="9" t="s">
        <v>7126</v>
      </c>
      <c r="E977" s="10" t="s">
        <v>7127</v>
      </c>
      <c r="F977" s="10" t="s">
        <v>7126</v>
      </c>
      <c r="G977" s="11">
        <v>0.92</v>
      </c>
      <c r="H977" s="11">
        <v>4.8554401805869079</v>
      </c>
      <c r="I977" s="12">
        <v>9.0499999999999997E-2</v>
      </c>
      <c r="J977" s="12">
        <v>0.49591733634311513</v>
      </c>
      <c r="K977" s="12">
        <v>4.1999999999999996E-2</v>
      </c>
      <c r="L977" s="12">
        <v>9.8500000000000004E-2</v>
      </c>
      <c r="M977" s="12">
        <v>6.5019850000000004E-2</v>
      </c>
      <c r="N977" s="12">
        <v>0.14666552427288279</v>
      </c>
      <c r="O977" s="12" t="s">
        <v>7128</v>
      </c>
      <c r="P977" s="12">
        <v>-0.12519474292028923</v>
      </c>
      <c r="Q977" s="13">
        <v>8.86</v>
      </c>
      <c r="R977" s="13">
        <v>0</v>
      </c>
      <c r="S977" s="13">
        <v>37.9</v>
      </c>
      <c r="T977" s="13">
        <v>37.9</v>
      </c>
      <c r="U977" s="13">
        <v>46.76</v>
      </c>
      <c r="V977" s="13">
        <v>0.90600000000000003</v>
      </c>
      <c r="W977" s="13">
        <v>45.853999999999999</v>
      </c>
      <c r="X977" s="14">
        <v>1.9375534644995723E-2</v>
      </c>
      <c r="Y977" s="15">
        <v>0.23166023166023167</v>
      </c>
      <c r="Z977" s="14" t="s">
        <v>7128</v>
      </c>
      <c r="AA977" s="14">
        <v>0.81052181351582553</v>
      </c>
      <c r="AB977" s="14" t="s">
        <v>7128</v>
      </c>
      <c r="AC977" s="14">
        <v>4.2776523702031604</v>
      </c>
      <c r="AD977" s="13">
        <v>0.17100000000000001</v>
      </c>
      <c r="AE977" s="15">
        <v>3.5944444444444446</v>
      </c>
      <c r="AF977" s="14">
        <v>0.27202941017470889</v>
      </c>
      <c r="AG977" s="14">
        <v>0.74991891453568393</v>
      </c>
      <c r="AH977" s="15">
        <v>0.47636363636363632</v>
      </c>
      <c r="AI977" s="5">
        <v>0.27829787234042552</v>
      </c>
      <c r="AJ977" s="15">
        <v>681.53846153846155</v>
      </c>
      <c r="AK977" s="15">
        <v>681.53846153846155</v>
      </c>
      <c r="AL977" s="15" t="s">
        <v>7128</v>
      </c>
      <c r="AM977" s="15" t="s">
        <v>7128</v>
      </c>
      <c r="AN977" s="15" t="s">
        <v>7128</v>
      </c>
      <c r="AO977" s="15">
        <v>0.45204081632653054</v>
      </c>
      <c r="AP977" s="15">
        <v>70.113149847094803</v>
      </c>
      <c r="AQ977" s="15">
        <v>12.597252747252746</v>
      </c>
      <c r="AR977" s="15">
        <v>1.9517323571975824</v>
      </c>
      <c r="AS977" s="15">
        <v>2.3394897959183671</v>
      </c>
      <c r="AT977" s="14">
        <v>0</v>
      </c>
      <c r="AU977" s="14">
        <v>0</v>
      </c>
      <c r="AV977" s="12">
        <v>-0.59399999999999997</v>
      </c>
      <c r="AW977" s="12" t="s">
        <v>7128</v>
      </c>
      <c r="AX977" s="12">
        <v>5.8499999999999996E-2</v>
      </c>
      <c r="AY977" s="12">
        <v>0.11199999999999999</v>
      </c>
      <c r="AZ977" s="14" t="s">
        <v>7128</v>
      </c>
      <c r="BA977" s="14" t="s">
        <v>7128</v>
      </c>
      <c r="BB977" s="14" t="s">
        <v>7128</v>
      </c>
      <c r="BC977" s="14">
        <v>2.1470781352593567E-2</v>
      </c>
      <c r="BD977" s="14">
        <v>6.6326530612244891E-4</v>
      </c>
      <c r="BE977" s="14">
        <v>3.3367346938775508E-2</v>
      </c>
      <c r="BF977" s="14">
        <v>0</v>
      </c>
      <c r="BG977" s="14">
        <v>0.40600000000000003</v>
      </c>
      <c r="BH977" s="13">
        <v>1.2999999999999999E-2</v>
      </c>
      <c r="BI977" s="13">
        <v>1.2999999999999999E-2</v>
      </c>
      <c r="BJ977" s="13">
        <v>0.65400000000000003</v>
      </c>
      <c r="BK977" s="13">
        <v>0.65400000000000003</v>
      </c>
      <c r="BL977" s="13">
        <v>19.600000000000001</v>
      </c>
      <c r="BM977" s="13">
        <v>19.600000000000001</v>
      </c>
      <c r="BN977" s="13">
        <v>3.64</v>
      </c>
      <c r="BO977" s="13">
        <v>3.64</v>
      </c>
      <c r="BP977" s="13">
        <v>0.65400000000000003</v>
      </c>
      <c r="BQ977" s="13">
        <v>0</v>
      </c>
      <c r="BR977" s="13">
        <v>0</v>
      </c>
      <c r="BS977" s="13">
        <v>-3.04</v>
      </c>
      <c r="BT977" s="14">
        <v>-4.6483180428134556</v>
      </c>
      <c r="BU977" s="13">
        <v>3.694</v>
      </c>
      <c r="BV977" s="13">
        <v>3.0529999999999999</v>
      </c>
      <c r="BW977" s="13">
        <v>3.0529999999999999</v>
      </c>
      <c r="BX977" s="13">
        <v>-14.1</v>
      </c>
      <c r="BY977" s="13">
        <v>30.46</v>
      </c>
      <c r="BZ977" s="13">
        <v>-13.5</v>
      </c>
      <c r="CA977" s="13">
        <v>23.494</v>
      </c>
      <c r="CB977" s="13">
        <v>0</v>
      </c>
      <c r="CC977" s="15">
        <v>1.36</v>
      </c>
      <c r="CD977" s="15">
        <v>1.1599999999999999</v>
      </c>
      <c r="CE977" s="15">
        <v>0.36</v>
      </c>
      <c r="CF977" s="15">
        <v>1.5097267525435099</v>
      </c>
      <c r="CG977" s="15">
        <v>1.7807708920488294</v>
      </c>
      <c r="CH977" s="13">
        <v>-1.73</v>
      </c>
      <c r="CI977" s="13">
        <v>-7.7693749999999984</v>
      </c>
      <c r="CJ977" s="13">
        <v>0</v>
      </c>
      <c r="CK977" s="12">
        <f t="shared" si="30"/>
        <v>0</v>
      </c>
      <c r="CL977" s="36">
        <f t="shared" si="31"/>
        <v>0.8342555546096877</v>
      </c>
      <c r="CM977" s="13">
        <v>1.2999999999999999E-2</v>
      </c>
      <c r="CN977" s="13" t="s">
        <v>7128</v>
      </c>
      <c r="CO977" s="13">
        <v>1.2999999999999999E-2</v>
      </c>
      <c r="CP977" s="13">
        <v>8.86</v>
      </c>
      <c r="CQ977" s="13">
        <v>3.64</v>
      </c>
      <c r="CR977" s="13">
        <v>45.853999999999999</v>
      </c>
      <c r="CS977" s="13" t="s">
        <v>7128</v>
      </c>
      <c r="CT977" s="13">
        <v>0</v>
      </c>
      <c r="CU977" s="13">
        <v>0.65400000000000003</v>
      </c>
      <c r="CV977" s="13">
        <v>23.494</v>
      </c>
      <c r="CW977" s="13">
        <v>3.64</v>
      </c>
      <c r="CX977" s="12" t="s">
        <v>7128</v>
      </c>
      <c r="CY977" s="12">
        <v>2.1470781352593567E-2</v>
      </c>
      <c r="CZ977" s="15">
        <v>12.597252747252746</v>
      </c>
      <c r="DA977" s="20"/>
      <c r="DB977" s="20"/>
    </row>
    <row r="978" spans="1:106" ht="24">
      <c r="A978" s="8" t="s">
        <v>2453</v>
      </c>
      <c r="B978" s="8" t="s">
        <v>2454</v>
      </c>
      <c r="C978" s="9" t="s">
        <v>7160</v>
      </c>
      <c r="D978" s="9" t="s">
        <v>7126</v>
      </c>
      <c r="E978" s="10" t="s">
        <v>7127</v>
      </c>
      <c r="F978" s="10" t="s">
        <v>7126</v>
      </c>
      <c r="G978" s="11">
        <v>0.7</v>
      </c>
      <c r="H978" s="11">
        <v>1.2252702393548571</v>
      </c>
      <c r="I978" s="12">
        <v>9.0499999999999997E-2</v>
      </c>
      <c r="J978" s="12">
        <v>0.16738695666161457</v>
      </c>
      <c r="K978" s="12">
        <v>4.1999999999999996E-2</v>
      </c>
      <c r="L978" s="12">
        <v>9.8500000000000004E-2</v>
      </c>
      <c r="M978" s="12">
        <v>6.5019850000000004E-2</v>
      </c>
      <c r="N978" s="12">
        <v>0.11554776430436654</v>
      </c>
      <c r="O978" s="12">
        <v>-8.9452269989063818E-2</v>
      </c>
      <c r="P978" s="12">
        <v>-2.3024226917717452E-2</v>
      </c>
      <c r="Q978" s="13">
        <v>57.8</v>
      </c>
      <c r="R978" s="13">
        <v>0</v>
      </c>
      <c r="S978" s="13">
        <v>59.3</v>
      </c>
      <c r="T978" s="13">
        <v>59.3</v>
      </c>
      <c r="U978" s="13">
        <v>117.1</v>
      </c>
      <c r="V978" s="13">
        <v>3.47</v>
      </c>
      <c r="W978" s="13">
        <v>113.63</v>
      </c>
      <c r="X978" s="14">
        <v>2.9632792485055511E-2</v>
      </c>
      <c r="Y978" s="15">
        <v>0.12232415902140671</v>
      </c>
      <c r="Z978" s="14">
        <v>0.31210526315789472</v>
      </c>
      <c r="AA978" s="14">
        <v>0.50640478223740393</v>
      </c>
      <c r="AB978" s="14">
        <v>0.45371078806426934</v>
      </c>
      <c r="AC978" s="14">
        <v>1.0259515570934257</v>
      </c>
      <c r="AD978" s="13">
        <v>1.77</v>
      </c>
      <c r="AE978" s="15">
        <v>3.5433333333333334</v>
      </c>
      <c r="AF978" s="14">
        <v>0.24698178070456939</v>
      </c>
      <c r="AG978" s="14">
        <v>0.71057872973199876</v>
      </c>
      <c r="AH978" s="15">
        <v>0.33774834437086093</v>
      </c>
      <c r="AI978" s="5">
        <v>2.2417355371900825</v>
      </c>
      <c r="AJ978" s="15">
        <v>6.545866364665911</v>
      </c>
      <c r="AK978" s="15">
        <v>6.545866364665911</v>
      </c>
      <c r="AL978" s="15">
        <v>5.1008645533141213</v>
      </c>
      <c r="AM978" s="15">
        <v>0.22571952981606588</v>
      </c>
      <c r="AN978" s="15">
        <v>0.44223412394797246</v>
      </c>
      <c r="AO978" s="15">
        <v>1.4378109452736316</v>
      </c>
      <c r="AP978" s="15">
        <v>5.2364055299539167</v>
      </c>
      <c r="AQ978" s="15">
        <v>5.1416289592760176</v>
      </c>
      <c r="AR978" s="15">
        <v>0.60917814828713879</v>
      </c>
      <c r="AS978" s="15">
        <v>2.8266169154228851</v>
      </c>
      <c r="AT978" s="14">
        <v>0.15553793884484712</v>
      </c>
      <c r="AU978" s="14">
        <v>2.3761245674740489E-2</v>
      </c>
      <c r="AV978" s="12">
        <v>6.7699999999999996E-2</v>
      </c>
      <c r="AW978" s="12">
        <v>3.0099999999999998E-2</v>
      </c>
      <c r="AX978" s="12">
        <v>7.7899999999999997E-2</v>
      </c>
      <c r="AY978" s="12">
        <v>0.22600000000000001</v>
      </c>
      <c r="AZ978" s="14">
        <v>0.28999999999999998</v>
      </c>
      <c r="BA978" s="14" t="s">
        <v>7128</v>
      </c>
      <c r="BB978" s="14">
        <v>7.7934686672550754E-2</v>
      </c>
      <c r="BC978" s="14">
        <v>9.2523537386649091E-2</v>
      </c>
      <c r="BD978" s="14">
        <v>0.21965174129353232</v>
      </c>
      <c r="BE978" s="14">
        <v>0.53980099502487555</v>
      </c>
      <c r="BF978" s="14">
        <v>0.26859504132231404</v>
      </c>
      <c r="BG978" s="14">
        <v>0.1804</v>
      </c>
      <c r="BH978" s="13">
        <v>8.83</v>
      </c>
      <c r="BI978" s="13">
        <v>8.83</v>
      </c>
      <c r="BJ978" s="13">
        <v>21.7</v>
      </c>
      <c r="BK978" s="13">
        <v>21.7</v>
      </c>
      <c r="BL978" s="13">
        <v>40.200000000000003</v>
      </c>
      <c r="BM978" s="13">
        <v>40.200000000000003</v>
      </c>
      <c r="BN978" s="13">
        <v>22.1</v>
      </c>
      <c r="BO978" s="13">
        <v>22.1</v>
      </c>
      <c r="BP978" s="13">
        <v>15.871487603305784</v>
      </c>
      <c r="BQ978" s="13">
        <v>0</v>
      </c>
      <c r="BR978" s="13">
        <v>0</v>
      </c>
      <c r="BS978" s="13">
        <v>-0.59599999999999997</v>
      </c>
      <c r="BT978" s="14">
        <v>-3.7551615506782265E-2</v>
      </c>
      <c r="BU978" s="13">
        <v>16.467487603305784</v>
      </c>
      <c r="BV978" s="13">
        <v>9.4260000000000002</v>
      </c>
      <c r="BW978" s="13">
        <v>9.4260000000000002</v>
      </c>
      <c r="BX978" s="13">
        <v>113.3</v>
      </c>
      <c r="BY978" s="13">
        <v>171.54</v>
      </c>
      <c r="BZ978" s="13">
        <v>130.69999999999999</v>
      </c>
      <c r="CA978" s="13">
        <v>186.53</v>
      </c>
      <c r="CB978" s="13">
        <v>-1.3734000000000002</v>
      </c>
      <c r="CC978" s="15">
        <v>1.17</v>
      </c>
      <c r="CD978" s="15">
        <v>1.49</v>
      </c>
      <c r="CE978" s="15">
        <v>0.36</v>
      </c>
      <c r="CF978" s="15">
        <v>0.66383288577745569</v>
      </c>
      <c r="CG978" s="15">
        <v>0.77784453732726777</v>
      </c>
      <c r="CH978" s="13">
        <v>12.898000000000001</v>
      </c>
      <c r="CI978" s="13">
        <v>9.3510000000000009</v>
      </c>
      <c r="CJ978" s="13">
        <v>-1.3734000000000002</v>
      </c>
      <c r="CK978" s="12">
        <f t="shared" si="30"/>
        <v>0.14570337364735839</v>
      </c>
      <c r="CL978" s="36">
        <f t="shared" si="31"/>
        <v>0.2155149305741704</v>
      </c>
      <c r="CM978" s="13">
        <v>12.1</v>
      </c>
      <c r="CN978" s="13">
        <v>3.25</v>
      </c>
      <c r="CO978" s="13">
        <v>8.83</v>
      </c>
      <c r="CP978" s="13">
        <v>57.8</v>
      </c>
      <c r="CQ978" s="13">
        <v>22.1</v>
      </c>
      <c r="CR978" s="13">
        <v>113.63</v>
      </c>
      <c r="CS978" s="13">
        <v>9.4260000000000002</v>
      </c>
      <c r="CT978" s="13">
        <v>0</v>
      </c>
      <c r="CU978" s="13">
        <v>21.7</v>
      </c>
      <c r="CV978" s="13">
        <v>186.53</v>
      </c>
      <c r="CW978" s="13">
        <v>22.1</v>
      </c>
      <c r="CX978" s="12">
        <v>7.7934686672550754E-2</v>
      </c>
      <c r="CY978" s="12">
        <v>9.2523537386649091E-2</v>
      </c>
      <c r="CZ978" s="15">
        <v>5.1416289592760176</v>
      </c>
      <c r="DA978" s="20"/>
      <c r="DB978" s="20"/>
    </row>
    <row r="979" spans="1:106">
      <c r="A979" s="8" t="s">
        <v>1663</v>
      </c>
      <c r="B979" s="8" t="s">
        <v>1664</v>
      </c>
      <c r="C979" s="9" t="s">
        <v>7141</v>
      </c>
      <c r="D979" s="9" t="s">
        <v>7126</v>
      </c>
      <c r="E979" s="10" t="s">
        <v>7127</v>
      </c>
      <c r="F979" s="10" t="s">
        <v>7126</v>
      </c>
      <c r="G979" s="11">
        <v>0.73</v>
      </c>
      <c r="H979" s="11">
        <v>1.134066895368782</v>
      </c>
      <c r="I979" s="12">
        <v>9.0499999999999997E-2</v>
      </c>
      <c r="J979" s="12">
        <v>0.15913305403087477</v>
      </c>
      <c r="K979" s="12">
        <v>3.6999999999999998E-2</v>
      </c>
      <c r="L979" s="12">
        <v>9.35E-2</v>
      </c>
      <c r="M979" s="12">
        <v>6.1719349999999999E-2</v>
      </c>
      <c r="N979" s="12">
        <v>0.12157936523056652</v>
      </c>
      <c r="O979" s="12">
        <v>1.8270792122971363E-2</v>
      </c>
      <c r="P979" s="12">
        <v>-8.0562313857153039E-3</v>
      </c>
      <c r="Q979" s="13">
        <v>42.4</v>
      </c>
      <c r="R979" s="13">
        <v>0</v>
      </c>
      <c r="S979" s="13">
        <v>26.6</v>
      </c>
      <c r="T979" s="13">
        <v>26.6</v>
      </c>
      <c r="U979" s="13">
        <v>69</v>
      </c>
      <c r="V979" s="13">
        <v>2.5499999999999998</v>
      </c>
      <c r="W979" s="13">
        <v>66.45</v>
      </c>
      <c r="X979" s="14">
        <v>3.695652173913043E-2</v>
      </c>
      <c r="Y979" s="15">
        <v>0.66358024691358031</v>
      </c>
      <c r="Z979" s="14">
        <v>0.48275862068965519</v>
      </c>
      <c r="AA979" s="14">
        <v>0.38550724637681161</v>
      </c>
      <c r="AB979" s="14">
        <v>0.93333333333333335</v>
      </c>
      <c r="AC979" s="14">
        <v>0.62735849056603776</v>
      </c>
      <c r="AD979" s="13">
        <v>2.62</v>
      </c>
      <c r="AE979" s="15">
        <v>1.5420555555555555</v>
      </c>
      <c r="AF979" s="14">
        <v>8.9442719099991588E-2</v>
      </c>
      <c r="AG979" s="14">
        <v>0.6221859147393165</v>
      </c>
      <c r="AH979" s="15">
        <v>0.35321100917431197</v>
      </c>
      <c r="AI979" s="5">
        <v>2.2412698412698413</v>
      </c>
      <c r="AJ979" s="15">
        <v>11.490514905149052</v>
      </c>
      <c r="AK979" s="15">
        <v>11.490514905149052</v>
      </c>
      <c r="AL979" s="15">
        <v>11.244635193133048</v>
      </c>
      <c r="AM979" s="15">
        <v>2.2981029810298104</v>
      </c>
      <c r="AN979" s="15">
        <v>1.487719298245614</v>
      </c>
      <c r="AO979" s="15">
        <v>0.4252758274824473</v>
      </c>
      <c r="AP979" s="15">
        <v>9.4121813031161476</v>
      </c>
      <c r="AQ979" s="15">
        <v>7.3344370860927155</v>
      </c>
      <c r="AR979" s="15">
        <v>1.2645099904852521</v>
      </c>
      <c r="AS979" s="15">
        <v>0.66649949849548651</v>
      </c>
      <c r="AT979" s="14">
        <v>8.3414634146341454E-2</v>
      </c>
      <c r="AU979" s="14">
        <v>7.2594339622641503E-3</v>
      </c>
      <c r="AV979" s="12">
        <v>3.6799999999999999E-2</v>
      </c>
      <c r="AW979" s="12">
        <v>0.20699999999999999</v>
      </c>
      <c r="AX979" s="12">
        <v>0.17399999999999999</v>
      </c>
      <c r="AY979" s="12">
        <v>0.25700000000000001</v>
      </c>
      <c r="AZ979" s="14">
        <v>0.05</v>
      </c>
      <c r="BA979" s="14">
        <v>0.11900000000000001</v>
      </c>
      <c r="BB979" s="14">
        <v>0.17740384615384613</v>
      </c>
      <c r="BC979" s="14">
        <v>0.11352313384485122</v>
      </c>
      <c r="BD979" s="14">
        <v>3.7011033099297895E-2</v>
      </c>
      <c r="BE979" s="14">
        <v>7.0812437311935802E-2</v>
      </c>
      <c r="BF979" s="14">
        <v>0.11770334928229666</v>
      </c>
      <c r="BG979" s="14">
        <v>8.0799999999999997E-2</v>
      </c>
      <c r="BH979" s="13">
        <v>3.69</v>
      </c>
      <c r="BI979" s="13">
        <v>3.69</v>
      </c>
      <c r="BJ979" s="13">
        <v>7.06</v>
      </c>
      <c r="BK979" s="13">
        <v>7.06</v>
      </c>
      <c r="BL979" s="13">
        <v>99.7</v>
      </c>
      <c r="BM979" s="13">
        <v>99.7</v>
      </c>
      <c r="BN979" s="13">
        <v>9.06</v>
      </c>
      <c r="BO979" s="13">
        <v>9.06</v>
      </c>
      <c r="BP979" s="13">
        <v>6.2290143540669858</v>
      </c>
      <c r="BQ979" s="13">
        <v>0</v>
      </c>
      <c r="BR979" s="13">
        <v>0</v>
      </c>
      <c r="BS979" s="13">
        <v>-3.02</v>
      </c>
      <c r="BT979" s="14">
        <v>-0.48482790829149586</v>
      </c>
      <c r="BU979" s="13">
        <v>9.2490143540669862</v>
      </c>
      <c r="BV979" s="13">
        <v>6.71</v>
      </c>
      <c r="BW979" s="13">
        <v>6.71</v>
      </c>
      <c r="BX979" s="13">
        <v>20.8</v>
      </c>
      <c r="BY979" s="13">
        <v>54.87</v>
      </c>
      <c r="BZ979" s="13">
        <v>28.5</v>
      </c>
      <c r="CA979" s="13">
        <v>52.550000000000004</v>
      </c>
      <c r="CB979" s="13">
        <v>-0.30779999999999996</v>
      </c>
      <c r="CC979" s="15">
        <v>0.371</v>
      </c>
      <c r="CD979" s="15">
        <v>0.92900000000000005</v>
      </c>
      <c r="CE979" s="15">
        <v>0.36</v>
      </c>
      <c r="CF979" s="15">
        <v>0.63654780771027331</v>
      </c>
      <c r="CG979" s="15">
        <v>0.86663596526385644</v>
      </c>
      <c r="CH979" s="13">
        <v>3.5130000000000003</v>
      </c>
      <c r="CI979" s="13">
        <v>1.9197</v>
      </c>
      <c r="CJ979" s="13">
        <v>-0.30779999999999996</v>
      </c>
      <c r="CK979" s="12">
        <f t="shared" si="30"/>
        <v>4.5871833084947834E-2</v>
      </c>
      <c r="CL979" s="36">
        <f t="shared" si="31"/>
        <v>1.8972407231208372</v>
      </c>
      <c r="CM979" s="13">
        <v>4.18</v>
      </c>
      <c r="CN979" s="13">
        <v>0.49199999999999999</v>
      </c>
      <c r="CO979" s="13">
        <v>3.69</v>
      </c>
      <c r="CP979" s="13">
        <v>42.4</v>
      </c>
      <c r="CQ979" s="13">
        <v>9.06</v>
      </c>
      <c r="CR979" s="13">
        <v>66.45</v>
      </c>
      <c r="CS979" s="13">
        <v>6.71</v>
      </c>
      <c r="CT979" s="13">
        <v>0</v>
      </c>
      <c r="CU979" s="13">
        <v>7.06</v>
      </c>
      <c r="CV979" s="13">
        <v>52.550000000000004</v>
      </c>
      <c r="CW979" s="13">
        <v>9.06</v>
      </c>
      <c r="CX979" s="12">
        <v>0.17740384615384613</v>
      </c>
      <c r="CY979" s="12">
        <v>0.11352313384485122</v>
      </c>
      <c r="CZ979" s="15">
        <v>7.3344370860927155</v>
      </c>
      <c r="DA979" s="20"/>
      <c r="DB979" s="20"/>
    </row>
    <row r="980" spans="1:106">
      <c r="A980" s="8" t="s">
        <v>7040</v>
      </c>
      <c r="B980" s="8" t="s">
        <v>7041</v>
      </c>
      <c r="C980" s="9" t="s">
        <v>7131</v>
      </c>
      <c r="D980" s="9" t="s">
        <v>7126</v>
      </c>
      <c r="E980" s="10" t="s">
        <v>7127</v>
      </c>
      <c r="F980" s="10" t="s">
        <v>7126</v>
      </c>
      <c r="G980" s="11">
        <v>0.79</v>
      </c>
      <c r="H980" s="11">
        <v>150.08661016949154</v>
      </c>
      <c r="I980" s="12">
        <v>9.0499999999999997E-2</v>
      </c>
      <c r="J980" s="12">
        <v>13.639338220338983</v>
      </c>
      <c r="K980" s="12">
        <v>4.7E-2</v>
      </c>
      <c r="L980" s="12">
        <v>0.10350000000000001</v>
      </c>
      <c r="M980" s="12">
        <v>6.8320350000000002E-2</v>
      </c>
      <c r="N980" s="12">
        <v>0.13975313208136231</v>
      </c>
      <c r="O980" s="12">
        <v>-14.785171553672317</v>
      </c>
      <c r="P980" s="12">
        <v>-0.16656237976567589</v>
      </c>
      <c r="Q980" s="13">
        <v>0.11799999999999999</v>
      </c>
      <c r="R980" s="13">
        <v>0</v>
      </c>
      <c r="S980" s="13">
        <v>22.3</v>
      </c>
      <c r="T980" s="13">
        <v>22.3</v>
      </c>
      <c r="U980" s="13">
        <v>22.417999999999999</v>
      </c>
      <c r="V980" s="13">
        <v>0.13700000000000001</v>
      </c>
      <c r="W980" s="13">
        <v>22.280999999999999</v>
      </c>
      <c r="X980" s="14">
        <v>6.111160674458025E-3</v>
      </c>
      <c r="Y980" s="15">
        <v>0.18656716417910446</v>
      </c>
      <c r="Z980" s="14">
        <v>0.98485183058781967</v>
      </c>
      <c r="AA980" s="14">
        <v>0.99473637255776615</v>
      </c>
      <c r="AB980" s="14">
        <v>65.014577259475217</v>
      </c>
      <c r="AC980" s="14">
        <v>188.98305084745763</v>
      </c>
      <c r="AD980" s="13">
        <v>4.0000000000000001E-3</v>
      </c>
      <c r="AE980" s="15">
        <v>0.54186111111111124</v>
      </c>
      <c r="AF980" s="14">
        <v>6.3245553203367583E-2</v>
      </c>
      <c r="AG980" s="14" t="s">
        <v>7128</v>
      </c>
      <c r="AH980" s="15">
        <v>0.86440677966101709</v>
      </c>
      <c r="AI980" s="5" t="s">
        <v>7128</v>
      </c>
      <c r="AJ980" s="15" t="s">
        <v>7128</v>
      </c>
      <c r="AK980" s="15" t="s">
        <v>7128</v>
      </c>
      <c r="AL980" s="15" t="s">
        <v>7128</v>
      </c>
      <c r="AM980" s="15" t="s">
        <v>7128</v>
      </c>
      <c r="AN980" s="15">
        <v>0.3440233236151603</v>
      </c>
      <c r="AO980" s="15">
        <v>1.1132075471698113E-2</v>
      </c>
      <c r="AP980" s="15" t="s">
        <v>7128</v>
      </c>
      <c r="AQ980" s="15" t="s">
        <v>7128</v>
      </c>
      <c r="AR980" s="15">
        <v>0.99000266595574504</v>
      </c>
      <c r="AS980" s="15">
        <v>2.1019811320754718</v>
      </c>
      <c r="AT980" s="14" t="s">
        <v>7128</v>
      </c>
      <c r="AU980" s="14">
        <v>0</v>
      </c>
      <c r="AV980" s="12" t="s">
        <v>7128</v>
      </c>
      <c r="AW980" s="12" t="s">
        <v>7128</v>
      </c>
      <c r="AX980" s="12" t="s">
        <v>7128</v>
      </c>
      <c r="AY980" s="12" t="s">
        <v>7128</v>
      </c>
      <c r="AZ980" s="14" t="s">
        <v>7128</v>
      </c>
      <c r="BA980" s="14" t="s">
        <v>7128</v>
      </c>
      <c r="BB980" s="14">
        <v>-1.1458333333333335</v>
      </c>
      <c r="BC980" s="14">
        <v>-2.6809247684313576E-2</v>
      </c>
      <c r="BD980" s="14" t="s">
        <v>7128</v>
      </c>
      <c r="BE980" s="14" t="s">
        <v>7128</v>
      </c>
      <c r="BF980" s="14">
        <v>0</v>
      </c>
      <c r="BG980" s="14">
        <v>0.21719999999999998</v>
      </c>
      <c r="BH980" s="13">
        <v>-2.89</v>
      </c>
      <c r="BI980" s="13">
        <v>-2.2000000000000002</v>
      </c>
      <c r="BJ980" s="13">
        <v>-0.71199999999999997</v>
      </c>
      <c r="BK980" s="13">
        <v>-0.71199999999999997</v>
      </c>
      <c r="BL980" s="13">
        <v>10.6</v>
      </c>
      <c r="BM980" s="13">
        <v>-3.08</v>
      </c>
      <c r="BN980" s="13">
        <v>-0.28199999999999997</v>
      </c>
      <c r="BO980" s="13">
        <v>-0.26400000000000001</v>
      </c>
      <c r="BP980" s="13">
        <v>-0.71199999999999997</v>
      </c>
      <c r="BQ980" s="13">
        <v>0</v>
      </c>
      <c r="BR980" s="13">
        <v>0</v>
      </c>
      <c r="BS980" s="13">
        <v>-0.41</v>
      </c>
      <c r="BT980" s="14" t="s">
        <v>7128</v>
      </c>
      <c r="BU980" s="13">
        <v>-0.30199999999999999</v>
      </c>
      <c r="BV980" s="13">
        <v>-1.7900000000000003</v>
      </c>
      <c r="BW980" s="13">
        <v>-1.7900000000000003</v>
      </c>
      <c r="BX980" s="13">
        <v>1.92</v>
      </c>
      <c r="BY980" s="13">
        <v>26.558</v>
      </c>
      <c r="BZ980" s="13">
        <v>0.34300000000000003</v>
      </c>
      <c r="CA980" s="13">
        <v>22.506</v>
      </c>
      <c r="CB980" s="13">
        <v>0</v>
      </c>
      <c r="CC980" s="15">
        <v>-0.35899999999999999</v>
      </c>
      <c r="CD980" s="15">
        <v>1.32</v>
      </c>
      <c r="CE980" s="15">
        <v>0.36</v>
      </c>
      <c r="CF980" s="15">
        <v>1.3880959904687464</v>
      </c>
      <c r="CG980" s="15">
        <v>1.8178264311054015</v>
      </c>
      <c r="CH980" s="13">
        <v>0.68412500000000009</v>
      </c>
      <c r="CI980" s="13">
        <v>-0.12162499999999998</v>
      </c>
      <c r="CJ980" s="13">
        <v>0</v>
      </c>
      <c r="CK980" s="12">
        <f t="shared" si="30"/>
        <v>0</v>
      </c>
      <c r="CL980" s="36">
        <f t="shared" si="31"/>
        <v>0.47098551497378477</v>
      </c>
      <c r="CM980" s="13" t="s">
        <v>7128</v>
      </c>
      <c r="CN980" s="13" t="s">
        <v>7128</v>
      </c>
      <c r="CO980" s="13" t="s">
        <v>7128</v>
      </c>
      <c r="CP980" s="13" t="s">
        <v>7128</v>
      </c>
      <c r="CQ980" s="13" t="s">
        <v>7128</v>
      </c>
      <c r="CR980" s="13" t="s">
        <v>7128</v>
      </c>
      <c r="CS980" s="13" t="s">
        <v>7128</v>
      </c>
      <c r="CT980" s="13">
        <v>0</v>
      </c>
      <c r="CU980" s="13">
        <v>-0.71199999999999997</v>
      </c>
      <c r="CV980" s="13">
        <v>22.506</v>
      </c>
      <c r="CW980" s="13">
        <v>-0.28199999999999997</v>
      </c>
      <c r="CX980" s="12">
        <v>-1.1458333333333335</v>
      </c>
      <c r="CY980" s="12">
        <v>-2.6809247684313576E-2</v>
      </c>
      <c r="CZ980" s="15" t="s">
        <v>7128</v>
      </c>
      <c r="DA980" s="20"/>
      <c r="DB980" s="20"/>
    </row>
    <row r="981" spans="1:106">
      <c r="A981" s="8" t="s">
        <v>3513</v>
      </c>
      <c r="B981" s="8" t="s">
        <v>3514</v>
      </c>
      <c r="C981" s="9" t="s">
        <v>7141</v>
      </c>
      <c r="D981" s="9" t="s">
        <v>7126</v>
      </c>
      <c r="E981" s="10" t="s">
        <v>7127</v>
      </c>
      <c r="F981" s="10" t="s">
        <v>7126</v>
      </c>
      <c r="G981" s="11">
        <v>0.73</v>
      </c>
      <c r="H981" s="11">
        <v>74.233448275862074</v>
      </c>
      <c r="I981" s="12">
        <v>9.0499999999999997E-2</v>
      </c>
      <c r="J981" s="12">
        <v>6.7746270689655175</v>
      </c>
      <c r="K981" s="12">
        <v>4.7E-2</v>
      </c>
      <c r="L981" s="12">
        <v>0.10350000000000001</v>
      </c>
      <c r="M981" s="12">
        <v>6.8320350000000002E-2</v>
      </c>
      <c r="N981" s="12">
        <v>0.13426911054594784</v>
      </c>
      <c r="O981" s="12" t="s">
        <v>7128</v>
      </c>
      <c r="P981" s="12">
        <v>-0.22271457367120065</v>
      </c>
      <c r="Q981" s="13">
        <v>0.57999999999999996</v>
      </c>
      <c r="R981" s="13">
        <v>0</v>
      </c>
      <c r="S981" s="13">
        <v>58.4</v>
      </c>
      <c r="T981" s="13">
        <v>58.4</v>
      </c>
      <c r="U981" s="13">
        <v>58.98</v>
      </c>
      <c r="V981" s="13">
        <v>8.3000000000000004E-2</v>
      </c>
      <c r="W981" s="13">
        <v>58.896999999999998</v>
      </c>
      <c r="X981" s="14">
        <v>1.4072566971854868E-3</v>
      </c>
      <c r="Y981" s="15">
        <v>3.0674846625766871E-2</v>
      </c>
      <c r="Z981" s="14" t="s">
        <v>7128</v>
      </c>
      <c r="AA981" s="14">
        <v>0.99016615801966767</v>
      </c>
      <c r="AB981" s="14" t="s">
        <v>7128</v>
      </c>
      <c r="AC981" s="14">
        <v>100.68965517241379</v>
      </c>
      <c r="AD981" s="13">
        <v>1.7999999999999999E-2</v>
      </c>
      <c r="AE981" s="15">
        <v>0.84144444444444466</v>
      </c>
      <c r="AF981" s="14">
        <v>4.4721359549995794E-2</v>
      </c>
      <c r="AG981" s="14">
        <v>0.87877471515741734</v>
      </c>
      <c r="AH981" s="15">
        <v>0.45098039215686275</v>
      </c>
      <c r="AI981" s="5" t="s">
        <v>7128</v>
      </c>
      <c r="AJ981" s="15" t="s">
        <v>7128</v>
      </c>
      <c r="AK981" s="15" t="s">
        <v>7128</v>
      </c>
      <c r="AL981" s="15" t="s">
        <v>7128</v>
      </c>
      <c r="AM981" s="15" t="s">
        <v>7128</v>
      </c>
      <c r="AN981" s="15" t="s">
        <v>7128</v>
      </c>
      <c r="AO981" s="15">
        <v>4.8739495798319321E-2</v>
      </c>
      <c r="AP981" s="15" t="s">
        <v>7128</v>
      </c>
      <c r="AQ981" s="15" t="s">
        <v>7128</v>
      </c>
      <c r="AR981" s="15">
        <v>2.1880967418360142</v>
      </c>
      <c r="AS981" s="15">
        <v>4.9493277310924366</v>
      </c>
      <c r="AT981" s="14" t="s">
        <v>7128</v>
      </c>
      <c r="AU981" s="14">
        <v>0</v>
      </c>
      <c r="AV981" s="12" t="s">
        <v>7128</v>
      </c>
      <c r="AW981" s="12" t="s">
        <v>7128</v>
      </c>
      <c r="AX981" s="12">
        <v>-0.22800000000000001</v>
      </c>
      <c r="AY981" s="12">
        <v>-0.12300000000000001</v>
      </c>
      <c r="AZ981" s="14" t="s">
        <v>7128</v>
      </c>
      <c r="BA981" s="14" t="s">
        <v>7128</v>
      </c>
      <c r="BB981" s="14" t="s">
        <v>7128</v>
      </c>
      <c r="BC981" s="14">
        <v>-8.844546312525281E-2</v>
      </c>
      <c r="BD981" s="14">
        <v>-1.2184873949579831</v>
      </c>
      <c r="BE981" s="14">
        <v>-0.2756302521008403</v>
      </c>
      <c r="BF981" s="14">
        <v>0</v>
      </c>
      <c r="BG981" s="14">
        <v>7.8600000000000003E-2</v>
      </c>
      <c r="BH981" s="13">
        <v>-14.5</v>
      </c>
      <c r="BI981" s="13">
        <v>-14.5</v>
      </c>
      <c r="BJ981" s="13">
        <v>-3.28</v>
      </c>
      <c r="BK981" s="13">
        <v>-3.28</v>
      </c>
      <c r="BL981" s="13">
        <v>11.9</v>
      </c>
      <c r="BM981" s="13">
        <v>11.9</v>
      </c>
      <c r="BN981" s="13">
        <v>-0.47599999999999998</v>
      </c>
      <c r="BO981" s="13">
        <v>-0.47599999999999998</v>
      </c>
      <c r="BP981" s="13">
        <v>-3.28</v>
      </c>
      <c r="BQ981" s="13">
        <v>0</v>
      </c>
      <c r="BR981" s="13">
        <v>0</v>
      </c>
      <c r="BS981" s="13">
        <v>-3.67</v>
      </c>
      <c r="BT981" s="14" t="s">
        <v>7128</v>
      </c>
      <c r="BU981" s="13">
        <v>0.39000000000000012</v>
      </c>
      <c r="BV981" s="13">
        <v>-10.83</v>
      </c>
      <c r="BW981" s="13">
        <v>-10.83</v>
      </c>
      <c r="BX981" s="13">
        <v>-37.200000000000003</v>
      </c>
      <c r="BY981" s="13">
        <v>37.084999999999994</v>
      </c>
      <c r="BZ981" s="13">
        <v>-31.4</v>
      </c>
      <c r="CA981" s="13">
        <v>26.917000000000002</v>
      </c>
      <c r="CB981" s="13">
        <v>0</v>
      </c>
      <c r="CC981" s="15">
        <v>0.26200000000000001</v>
      </c>
      <c r="CD981" s="15">
        <v>0.38600000000000001</v>
      </c>
      <c r="CE981" s="15">
        <v>0.36</v>
      </c>
      <c r="CF981" s="15">
        <v>1.2781704489022978</v>
      </c>
      <c r="CG981" s="15">
        <v>0.9775491179325192</v>
      </c>
      <c r="CH981" s="13">
        <v>-0.68530000000000002</v>
      </c>
      <c r="CI981" s="13">
        <v>-3.8656999999999995</v>
      </c>
      <c r="CJ981" s="13">
        <v>0</v>
      </c>
      <c r="CK981" s="12">
        <f t="shared" si="30"/>
        <v>0</v>
      </c>
      <c r="CL981" s="36">
        <f t="shared" si="31"/>
        <v>0.44209978823791657</v>
      </c>
      <c r="CM981" s="13" t="s">
        <v>7128</v>
      </c>
      <c r="CN981" s="13" t="s">
        <v>7128</v>
      </c>
      <c r="CO981" s="13" t="s">
        <v>7128</v>
      </c>
      <c r="CP981" s="13" t="s">
        <v>7128</v>
      </c>
      <c r="CQ981" s="13" t="s">
        <v>7128</v>
      </c>
      <c r="CR981" s="13" t="s">
        <v>7128</v>
      </c>
      <c r="CS981" s="13" t="s">
        <v>7128</v>
      </c>
      <c r="CT981" s="13">
        <v>0</v>
      </c>
      <c r="CU981" s="13">
        <v>-3.28</v>
      </c>
      <c r="CV981" s="13">
        <v>26.917000000000002</v>
      </c>
      <c r="CW981" s="13">
        <v>-0.47599999999999998</v>
      </c>
      <c r="CX981" s="12" t="s">
        <v>7128</v>
      </c>
      <c r="CY981" s="12">
        <v>-8.844546312525281E-2</v>
      </c>
      <c r="CZ981" s="15" t="s">
        <v>7128</v>
      </c>
      <c r="DA981" s="20"/>
      <c r="DB981" s="20"/>
    </row>
    <row r="982" spans="1:106">
      <c r="A982" s="8" t="s">
        <v>687</v>
      </c>
      <c r="B982" s="8" t="s">
        <v>688</v>
      </c>
      <c r="C982" s="9" t="s">
        <v>7141</v>
      </c>
      <c r="D982" s="9" t="s">
        <v>7126</v>
      </c>
      <c r="E982" s="10" t="s">
        <v>7127</v>
      </c>
      <c r="F982" s="10" t="s">
        <v>7126</v>
      </c>
      <c r="G982" s="11">
        <v>0.73</v>
      </c>
      <c r="H982" s="11">
        <v>8.0685903083700428</v>
      </c>
      <c r="I982" s="12">
        <v>9.0499999999999997E-2</v>
      </c>
      <c r="J982" s="12">
        <v>0.78670742290748885</v>
      </c>
      <c r="K982" s="12">
        <v>3.6999999999999998E-2</v>
      </c>
      <c r="L982" s="12">
        <v>9.35E-2</v>
      </c>
      <c r="M982" s="12">
        <v>6.1719349999999999E-2</v>
      </c>
      <c r="N982" s="12">
        <v>0.12731213300119565</v>
      </c>
      <c r="O982" s="12">
        <v>-1.3168000155000814</v>
      </c>
      <c r="P982" s="12">
        <v>-0.10746424960372285</v>
      </c>
      <c r="Q982" s="13">
        <v>22.7</v>
      </c>
      <c r="R982" s="13">
        <v>0</v>
      </c>
      <c r="S982" s="13">
        <v>228.2</v>
      </c>
      <c r="T982" s="13">
        <v>228.2</v>
      </c>
      <c r="U982" s="13">
        <v>250.89999999999998</v>
      </c>
      <c r="V982" s="13">
        <v>8.83</v>
      </c>
      <c r="W982" s="13">
        <v>242.06999999999996</v>
      </c>
      <c r="X982" s="14">
        <v>3.5193304105221208E-2</v>
      </c>
      <c r="Y982" s="15">
        <v>0.11876484560570071</v>
      </c>
      <c r="Z982" s="14">
        <v>0.925760649087221</v>
      </c>
      <c r="AA982" s="14">
        <v>0.90952570745316863</v>
      </c>
      <c r="AB982" s="14">
        <v>12.469945355191255</v>
      </c>
      <c r="AC982" s="14">
        <v>10.052863436123348</v>
      </c>
      <c r="AD982" s="13">
        <v>0.53900000000000003</v>
      </c>
      <c r="AE982" s="15">
        <v>2.8550833333333343</v>
      </c>
      <c r="AF982" s="14">
        <v>0.22360679774997896</v>
      </c>
      <c r="AG982" s="14">
        <v>0.58965112566669453</v>
      </c>
      <c r="AH982" s="15">
        <v>0.32040627885503231</v>
      </c>
      <c r="AI982" s="5">
        <v>0.178839590443686</v>
      </c>
      <c r="AJ982" s="15" t="s">
        <v>7128</v>
      </c>
      <c r="AK982" s="15" t="s">
        <v>7128</v>
      </c>
      <c r="AL982" s="15" t="s">
        <v>7128</v>
      </c>
      <c r="AM982" s="15" t="s">
        <v>7128</v>
      </c>
      <c r="AN982" s="15">
        <v>1.2404371584699452</v>
      </c>
      <c r="AO982" s="15">
        <v>5.3727810650887574E-2</v>
      </c>
      <c r="AP982" s="15">
        <v>46.196564885496173</v>
      </c>
      <c r="AQ982" s="15">
        <v>12.164321608040201</v>
      </c>
      <c r="AR982" s="15">
        <v>1.0185130643328986</v>
      </c>
      <c r="AS982" s="15">
        <v>0.5729467455621301</v>
      </c>
      <c r="AT982" s="14" t="s">
        <v>7128</v>
      </c>
      <c r="AU982" s="14">
        <v>0</v>
      </c>
      <c r="AV982" s="12" t="s">
        <v>7128</v>
      </c>
      <c r="AW982" s="12" t="s">
        <v>7128</v>
      </c>
      <c r="AX982" s="12">
        <v>-9.0200000000000002E-2</v>
      </c>
      <c r="AY982" s="12">
        <v>9.8300000000000002E-3</v>
      </c>
      <c r="AZ982" s="14" t="s">
        <v>7128</v>
      </c>
      <c r="BA982" s="14" t="s">
        <v>7128</v>
      </c>
      <c r="BB982" s="14">
        <v>-0.53009259259259256</v>
      </c>
      <c r="BC982" s="14">
        <v>1.9847883397472801E-2</v>
      </c>
      <c r="BD982" s="14">
        <v>-5.4201183431952661E-2</v>
      </c>
      <c r="BE982" s="14">
        <v>1.2402366863905325E-2</v>
      </c>
      <c r="BF982" s="14">
        <v>0</v>
      </c>
      <c r="BG982" s="14">
        <v>5.9200000000000003E-2</v>
      </c>
      <c r="BH982" s="13">
        <v>-22.9</v>
      </c>
      <c r="BI982" s="13">
        <v>-22.9</v>
      </c>
      <c r="BJ982" s="13">
        <v>5.24</v>
      </c>
      <c r="BK982" s="13">
        <v>5.24</v>
      </c>
      <c r="BL982" s="13">
        <v>422.5</v>
      </c>
      <c r="BM982" s="13">
        <v>422.5</v>
      </c>
      <c r="BN982" s="13">
        <v>19.899999999999999</v>
      </c>
      <c r="BO982" s="13">
        <v>19.899999999999999</v>
      </c>
      <c r="BP982" s="13">
        <v>5.24</v>
      </c>
      <c r="BQ982" s="13">
        <v>0</v>
      </c>
      <c r="BR982" s="13">
        <v>0</v>
      </c>
      <c r="BS982" s="13">
        <v>-12.2</v>
      </c>
      <c r="BT982" s="14">
        <v>-2.3282442748091601</v>
      </c>
      <c r="BU982" s="13">
        <v>17.439999999999998</v>
      </c>
      <c r="BV982" s="13">
        <v>-10.7</v>
      </c>
      <c r="BW982" s="13">
        <v>-10.7</v>
      </c>
      <c r="BX982" s="13">
        <v>43.2</v>
      </c>
      <c r="BY982" s="13">
        <v>264.00800000000004</v>
      </c>
      <c r="BZ982" s="13">
        <v>18.3</v>
      </c>
      <c r="CA982" s="13">
        <v>237.67</v>
      </c>
      <c r="CB982" s="13">
        <v>0</v>
      </c>
      <c r="CC982" s="15">
        <v>0.879</v>
      </c>
      <c r="CD982" s="15">
        <v>1.33</v>
      </c>
      <c r="CE982" s="15">
        <v>0.36</v>
      </c>
      <c r="CF982" s="15">
        <v>0.90456961004390901</v>
      </c>
      <c r="CG982" s="15">
        <v>1.2502566598821234</v>
      </c>
      <c r="CH982" s="13">
        <v>21.385000000000002</v>
      </c>
      <c r="CI982" s="13">
        <v>2.3089000000000013</v>
      </c>
      <c r="CJ982" s="13">
        <v>0</v>
      </c>
      <c r="CK982" s="12">
        <f t="shared" si="30"/>
        <v>0</v>
      </c>
      <c r="CL982" s="36">
        <f t="shared" si="31"/>
        <v>1.7776749274203729</v>
      </c>
      <c r="CM982" s="13" t="s">
        <v>7128</v>
      </c>
      <c r="CN982" s="13" t="s">
        <v>7128</v>
      </c>
      <c r="CO982" s="13" t="s">
        <v>7128</v>
      </c>
      <c r="CP982" s="13" t="s">
        <v>7128</v>
      </c>
      <c r="CQ982" s="13">
        <v>19.899999999999999</v>
      </c>
      <c r="CR982" s="13">
        <v>242.06999999999996</v>
      </c>
      <c r="CS982" s="13" t="s">
        <v>7128</v>
      </c>
      <c r="CT982" s="13">
        <v>0</v>
      </c>
      <c r="CU982" s="13">
        <v>5.24</v>
      </c>
      <c r="CV982" s="13">
        <v>237.67</v>
      </c>
      <c r="CW982" s="13">
        <v>19.899999999999999</v>
      </c>
      <c r="CX982" s="12">
        <v>-0.53009259259259256</v>
      </c>
      <c r="CY982" s="12">
        <v>1.9847883397472801E-2</v>
      </c>
      <c r="CZ982" s="15">
        <v>12.164321608040201</v>
      </c>
      <c r="DA982" s="20"/>
      <c r="DB982" s="20"/>
    </row>
    <row r="983" spans="1:106">
      <c r="A983" s="8" t="s">
        <v>2861</v>
      </c>
      <c r="B983" s="8" t="s">
        <v>2862</v>
      </c>
      <c r="C983" s="9" t="s">
        <v>7131</v>
      </c>
      <c r="D983" s="9" t="s">
        <v>7126</v>
      </c>
      <c r="E983" s="10" t="s">
        <v>7127</v>
      </c>
      <c r="F983" s="10" t="s">
        <v>7126</v>
      </c>
      <c r="G983" s="11">
        <v>0.79</v>
      </c>
      <c r="H983" s="11">
        <v>8.456789667896679</v>
      </c>
      <c r="I983" s="12">
        <v>9.0499999999999997E-2</v>
      </c>
      <c r="J983" s="12">
        <v>0.82183946494464943</v>
      </c>
      <c r="K983" s="12">
        <v>4.7E-2</v>
      </c>
      <c r="L983" s="12">
        <v>0.10350000000000001</v>
      </c>
      <c r="M983" s="12">
        <v>6.8320350000000002E-2</v>
      </c>
      <c r="N983" s="12">
        <v>0.13871113943467767</v>
      </c>
      <c r="O983" s="12">
        <v>-0.80533274709436153</v>
      </c>
      <c r="P983" s="12">
        <v>-4.6697250545788771E-2</v>
      </c>
      <c r="Q983" s="13">
        <v>0.81299999999999994</v>
      </c>
      <c r="R983" s="13">
        <v>0</v>
      </c>
      <c r="S983" s="13">
        <v>7.89</v>
      </c>
      <c r="T983" s="13">
        <v>7.89</v>
      </c>
      <c r="U983" s="13">
        <v>8.7029999999999994</v>
      </c>
      <c r="V983" s="13">
        <v>0.61599999999999999</v>
      </c>
      <c r="W983" s="13">
        <v>8.0869999999999997</v>
      </c>
      <c r="X983" s="14">
        <v>7.0780190738825702E-2</v>
      </c>
      <c r="Y983" s="15">
        <v>6.2344139650872821E-2</v>
      </c>
      <c r="Z983" s="14">
        <v>0.61305361305361294</v>
      </c>
      <c r="AA983" s="14">
        <v>0.90658393657359537</v>
      </c>
      <c r="AB983" s="14">
        <v>1.5843373493975901</v>
      </c>
      <c r="AC983" s="14">
        <v>9.7047970479704802</v>
      </c>
      <c r="AD983" s="13">
        <v>0.20300000000000001</v>
      </c>
      <c r="AE983" s="15">
        <v>-1.9288611111111114</v>
      </c>
      <c r="AF983" s="14">
        <v>0.15491933384829668</v>
      </c>
      <c r="AG983" s="14" t="s">
        <v>7128</v>
      </c>
      <c r="AH983" s="15">
        <v>0.45454545454545459</v>
      </c>
      <c r="AI983" s="5">
        <v>0.86178861788617889</v>
      </c>
      <c r="AJ983" s="15">
        <v>9.4534883720930232</v>
      </c>
      <c r="AK983" s="15">
        <v>9.4534883720930232</v>
      </c>
      <c r="AL983" s="15" t="s">
        <v>7128</v>
      </c>
      <c r="AM983" s="15" t="s">
        <v>7128</v>
      </c>
      <c r="AN983" s="15">
        <v>0.16325301204819276</v>
      </c>
      <c r="AO983" s="15">
        <v>3.1757812499999996E-2</v>
      </c>
      <c r="AP983" s="15">
        <v>7.6292452830188671</v>
      </c>
      <c r="AQ983" s="15">
        <v>6.5217741935483868</v>
      </c>
      <c r="AR983" s="15">
        <v>0.65994777215603062</v>
      </c>
      <c r="AS983" s="15">
        <v>0.31589843749999996</v>
      </c>
      <c r="AT983" s="14">
        <v>0</v>
      </c>
      <c r="AU983" s="14">
        <v>0</v>
      </c>
      <c r="AV983" s="12">
        <v>-0.31</v>
      </c>
      <c r="AW983" s="12">
        <v>-0.16500000000000001</v>
      </c>
      <c r="AX983" s="12">
        <v>-6.25E-2</v>
      </c>
      <c r="AY983" s="12">
        <v>1.6500000000000001E-2</v>
      </c>
      <c r="AZ983" s="14" t="s">
        <v>7128</v>
      </c>
      <c r="BA983" s="14" t="s">
        <v>7128</v>
      </c>
      <c r="BB983" s="14">
        <v>1.6506717850287907E-2</v>
      </c>
      <c r="BC983" s="14">
        <v>9.2013888888888895E-2</v>
      </c>
      <c r="BD983" s="14">
        <v>3.3593749999999995E-3</v>
      </c>
      <c r="BE983" s="14">
        <v>4.1406249999999999E-2</v>
      </c>
      <c r="BF983" s="14">
        <v>0</v>
      </c>
      <c r="BG983" s="14">
        <v>0.308</v>
      </c>
      <c r="BH983" s="13">
        <v>8.5999999999999993E-2</v>
      </c>
      <c r="BI983" s="13">
        <v>8.5999999999999993E-2</v>
      </c>
      <c r="BJ983" s="13">
        <v>1.06</v>
      </c>
      <c r="BK983" s="13">
        <v>1.06</v>
      </c>
      <c r="BL983" s="13">
        <v>25.6</v>
      </c>
      <c r="BM983" s="13">
        <v>25.6</v>
      </c>
      <c r="BN983" s="13">
        <v>1.24</v>
      </c>
      <c r="BO983" s="13">
        <v>1.24</v>
      </c>
      <c r="BP983" s="13">
        <v>1.06</v>
      </c>
      <c r="BQ983" s="13">
        <v>0</v>
      </c>
      <c r="BR983" s="13">
        <v>0</v>
      </c>
      <c r="BS983" s="13">
        <v>-0.184</v>
      </c>
      <c r="BT983" s="14">
        <v>-0.17358490566037735</v>
      </c>
      <c r="BU983" s="13">
        <v>1.244</v>
      </c>
      <c r="BV983" s="13">
        <v>0.27</v>
      </c>
      <c r="BW983" s="13">
        <v>0.27</v>
      </c>
      <c r="BX983" s="13">
        <v>5.21</v>
      </c>
      <c r="BY983" s="13">
        <v>11.52</v>
      </c>
      <c r="BZ983" s="13">
        <v>4.9800000000000004</v>
      </c>
      <c r="CA983" s="13">
        <v>12.254000000000001</v>
      </c>
      <c r="CB983" s="13">
        <v>0</v>
      </c>
      <c r="CC983" s="15">
        <v>-0.83199999999999996</v>
      </c>
      <c r="CD983" s="15">
        <v>-0.41499999999999998</v>
      </c>
      <c r="CE983" s="15">
        <v>0.36</v>
      </c>
      <c r="CF983" s="15">
        <v>0.54428024502559169</v>
      </c>
      <c r="CG983" s="15">
        <v>0.40662515777401975</v>
      </c>
      <c r="CH983" s="13">
        <v>0.76619999999999999</v>
      </c>
      <c r="CI983" s="13">
        <v>0.22600000000000003</v>
      </c>
      <c r="CJ983" s="13">
        <v>0</v>
      </c>
      <c r="CK983" s="12">
        <f t="shared" si="30"/>
        <v>0</v>
      </c>
      <c r="CL983" s="36">
        <f t="shared" si="31"/>
        <v>2.0891137587726454</v>
      </c>
      <c r="CM983" s="13">
        <v>4.8000000000000001E-2</v>
      </c>
      <c r="CN983" s="13" t="s">
        <v>7128</v>
      </c>
      <c r="CO983" s="13">
        <v>8.5999999999999993E-2</v>
      </c>
      <c r="CP983" s="13">
        <v>0.81299999999999994</v>
      </c>
      <c r="CQ983" s="13">
        <v>1.24</v>
      </c>
      <c r="CR983" s="13">
        <v>8.0869999999999997</v>
      </c>
      <c r="CS983" s="13" t="s">
        <v>7128</v>
      </c>
      <c r="CT983" s="13">
        <v>0</v>
      </c>
      <c r="CU983" s="13">
        <v>1.06</v>
      </c>
      <c r="CV983" s="13">
        <v>12.254000000000001</v>
      </c>
      <c r="CW983" s="13">
        <v>1.24</v>
      </c>
      <c r="CX983" s="12">
        <v>1.6506717850287907E-2</v>
      </c>
      <c r="CY983" s="12">
        <v>9.2013888888888895E-2</v>
      </c>
      <c r="CZ983" s="15">
        <v>6.5217741935483868</v>
      </c>
      <c r="DA983" s="20"/>
      <c r="DB983" s="20"/>
    </row>
    <row r="984" spans="1:106" ht="24">
      <c r="A984" s="8" t="s">
        <v>4227</v>
      </c>
      <c r="B984" s="8" t="s">
        <v>4228</v>
      </c>
      <c r="C984" s="9" t="s">
        <v>7160</v>
      </c>
      <c r="D984" s="9" t="s">
        <v>7126</v>
      </c>
      <c r="E984" s="10" t="s">
        <v>7127</v>
      </c>
      <c r="F984" s="10" t="s">
        <v>7126</v>
      </c>
      <c r="G984" s="11">
        <v>0.7</v>
      </c>
      <c r="H984" s="11">
        <v>1.3416666666666666</v>
      </c>
      <c r="I984" s="12">
        <v>9.0499999999999997E-2</v>
      </c>
      <c r="J984" s="12">
        <v>0.17792083333333333</v>
      </c>
      <c r="K984" s="12">
        <v>4.1999999999999996E-2</v>
      </c>
      <c r="L984" s="12">
        <v>9.8500000000000004E-2</v>
      </c>
      <c r="M984" s="12">
        <v>6.5019850000000004E-2</v>
      </c>
      <c r="N984" s="12">
        <v>0.10486725588235295</v>
      </c>
      <c r="O984" s="12">
        <v>-0.16801429127725856</v>
      </c>
      <c r="P984" s="12">
        <v>-8.044621621741084E-2</v>
      </c>
      <c r="Q984" s="13">
        <v>3.06</v>
      </c>
      <c r="R984" s="13">
        <v>0</v>
      </c>
      <c r="S984" s="13">
        <v>5.61</v>
      </c>
      <c r="T984" s="13">
        <v>5.61</v>
      </c>
      <c r="U984" s="13">
        <v>8.67</v>
      </c>
      <c r="V984" s="13">
        <v>0.37</v>
      </c>
      <c r="W984" s="13">
        <v>8.3000000000000007</v>
      </c>
      <c r="X984" s="14">
        <v>4.2675893886966548E-2</v>
      </c>
      <c r="Y984" s="15">
        <v>5.3956834532374098E-2</v>
      </c>
      <c r="Z984" s="14">
        <v>0.35040599625234226</v>
      </c>
      <c r="AA984" s="14">
        <v>0.6470588235294118</v>
      </c>
      <c r="AB984" s="14">
        <v>0.53942307692307689</v>
      </c>
      <c r="AC984" s="14">
        <v>1.8333333333333335</v>
      </c>
      <c r="AD984" s="13">
        <v>0.22</v>
      </c>
      <c r="AE984" s="15">
        <v>0.83697222222222234</v>
      </c>
      <c r="AF984" s="14">
        <v>8.3666002653407553E-2</v>
      </c>
      <c r="AG984" s="14">
        <v>0.65438766361058054</v>
      </c>
      <c r="AH984" s="15">
        <v>0.25541125541125542</v>
      </c>
      <c r="AI984" s="5">
        <v>1.9016786570743407</v>
      </c>
      <c r="AJ984" s="15">
        <v>28.867924528301888</v>
      </c>
      <c r="AK984" s="15">
        <v>28.867924528301888</v>
      </c>
      <c r="AL984" s="15" t="s">
        <v>7128</v>
      </c>
      <c r="AM984" s="15" t="s">
        <v>7128</v>
      </c>
      <c r="AN984" s="15">
        <v>0.29423076923076924</v>
      </c>
      <c r="AO984" s="15">
        <v>0.66958424507658643</v>
      </c>
      <c r="AP984" s="15">
        <v>10.46658259773014</v>
      </c>
      <c r="AQ984" s="15">
        <v>9.6736596736596745</v>
      </c>
      <c r="AR984" s="15">
        <v>0.53069053708439895</v>
      </c>
      <c r="AS984" s="15">
        <v>1.8161925601750548</v>
      </c>
      <c r="AT984" s="14">
        <v>0</v>
      </c>
      <c r="AU984" s="14">
        <v>0</v>
      </c>
      <c r="AV984" s="12">
        <v>-0.20499999999999999</v>
      </c>
      <c r="AW984" s="12" t="s">
        <v>7128</v>
      </c>
      <c r="AX984" s="12">
        <v>0.51700000000000002</v>
      </c>
      <c r="AY984" s="12">
        <v>0.89500000000000002</v>
      </c>
      <c r="AZ984" s="14" t="s">
        <v>7128</v>
      </c>
      <c r="BA984" s="14" t="s">
        <v>7128</v>
      </c>
      <c r="BB984" s="14">
        <v>9.9065420560747672E-3</v>
      </c>
      <c r="BC984" s="14">
        <v>2.442103966494211E-2</v>
      </c>
      <c r="BD984" s="14">
        <v>2.3194748358862143E-2</v>
      </c>
      <c r="BE984" s="14">
        <v>0.17352297592997812</v>
      </c>
      <c r="BF984" s="14">
        <v>0.5</v>
      </c>
      <c r="BG984" s="14">
        <v>2.0799999999999999E-2</v>
      </c>
      <c r="BH984" s="13">
        <v>0.106</v>
      </c>
      <c r="BI984" s="13">
        <v>0.106</v>
      </c>
      <c r="BJ984" s="13">
        <v>0.79300000000000004</v>
      </c>
      <c r="BK984" s="13">
        <v>0.79300000000000004</v>
      </c>
      <c r="BL984" s="13">
        <v>4.57</v>
      </c>
      <c r="BM984" s="13">
        <v>4.57</v>
      </c>
      <c r="BN984" s="13">
        <v>0.85799999999999998</v>
      </c>
      <c r="BO984" s="13">
        <v>0.85799999999999998</v>
      </c>
      <c r="BP984" s="13">
        <v>0.39650000000000002</v>
      </c>
      <c r="BQ984" s="13">
        <v>0</v>
      </c>
      <c r="BR984" s="13">
        <v>0</v>
      </c>
      <c r="BS984" s="13">
        <v>-0.152</v>
      </c>
      <c r="BT984" s="14">
        <v>-0.38335435056746531</v>
      </c>
      <c r="BU984" s="13">
        <v>0.54849999999999999</v>
      </c>
      <c r="BV984" s="13">
        <v>0.25800000000000001</v>
      </c>
      <c r="BW984" s="13">
        <v>0.25800000000000001</v>
      </c>
      <c r="BX984" s="13">
        <v>10.7</v>
      </c>
      <c r="BY984" s="13">
        <v>16.235999999999997</v>
      </c>
      <c r="BZ984" s="13">
        <v>10.4</v>
      </c>
      <c r="CA984" s="13">
        <v>15.640000000000002</v>
      </c>
      <c r="CB984" s="13">
        <v>0</v>
      </c>
      <c r="CC984" s="15">
        <v>0.36499999999999999</v>
      </c>
      <c r="CD984" s="15">
        <v>0.17199999999999999</v>
      </c>
      <c r="CE984" s="15">
        <v>0.36</v>
      </c>
      <c r="CF984" s="15">
        <v>1.2904555522822034</v>
      </c>
      <c r="CG984" s="15">
        <v>1.3089205384452176</v>
      </c>
      <c r="CH984" s="13">
        <v>0.4210000000000001</v>
      </c>
      <c r="CI984" s="13">
        <v>0.13420000000000001</v>
      </c>
      <c r="CJ984" s="13">
        <v>0</v>
      </c>
      <c r="CK984" s="12">
        <f t="shared" si="30"/>
        <v>0</v>
      </c>
      <c r="CL984" s="36">
        <f t="shared" si="31"/>
        <v>0.29219948849104854</v>
      </c>
      <c r="CM984" s="13">
        <v>0.40300000000000002</v>
      </c>
      <c r="CN984" s="13">
        <v>0.29699999999999999</v>
      </c>
      <c r="CO984" s="13">
        <v>0.106</v>
      </c>
      <c r="CP984" s="13">
        <v>3.06</v>
      </c>
      <c r="CQ984" s="13">
        <v>0.85799999999999998</v>
      </c>
      <c r="CR984" s="13">
        <v>8.3000000000000007</v>
      </c>
      <c r="CS984" s="13" t="s">
        <v>7128</v>
      </c>
      <c r="CT984" s="13">
        <v>0</v>
      </c>
      <c r="CU984" s="13">
        <v>0.79300000000000004</v>
      </c>
      <c r="CV984" s="13">
        <v>15.640000000000002</v>
      </c>
      <c r="CW984" s="13">
        <v>0.85799999999999998</v>
      </c>
      <c r="CX984" s="12">
        <v>9.9065420560747672E-3</v>
      </c>
      <c r="CY984" s="12">
        <v>2.442103966494211E-2</v>
      </c>
      <c r="CZ984" s="15">
        <v>9.6736596736596745</v>
      </c>
      <c r="DA984" s="20"/>
      <c r="DB984" s="20"/>
    </row>
    <row r="985" spans="1:106">
      <c r="A985" s="8" t="s">
        <v>4583</v>
      </c>
      <c r="B985" s="8" t="s">
        <v>4584</v>
      </c>
      <c r="C985" s="9" t="s">
        <v>7179</v>
      </c>
      <c r="D985" s="9" t="s">
        <v>7126</v>
      </c>
      <c r="E985" s="10" t="s">
        <v>7127</v>
      </c>
      <c r="F985" s="10" t="s">
        <v>7126</v>
      </c>
      <c r="G985" s="11">
        <v>0.79</v>
      </c>
      <c r="H985" s="11">
        <v>0.79</v>
      </c>
      <c r="I985" s="12">
        <v>9.0499999999999997E-2</v>
      </c>
      <c r="J985" s="12">
        <v>0.127995</v>
      </c>
      <c r="K985" s="12">
        <v>4.7E-2</v>
      </c>
      <c r="L985" s="12">
        <v>0.10350000000000001</v>
      </c>
      <c r="M985" s="12">
        <v>6.8320350000000002E-2</v>
      </c>
      <c r="N985" s="12">
        <v>0.127995</v>
      </c>
      <c r="O985" s="12" t="s">
        <v>7128</v>
      </c>
      <c r="P985" s="12" t="s">
        <v>7128</v>
      </c>
      <c r="Q985" s="13">
        <v>9.4600000000000009</v>
      </c>
      <c r="R985" s="13">
        <v>0</v>
      </c>
      <c r="S985" s="13">
        <v>0</v>
      </c>
      <c r="T985" s="13">
        <v>0</v>
      </c>
      <c r="U985" s="13">
        <v>9.4600000000000009</v>
      </c>
      <c r="V985" s="13">
        <v>0</v>
      </c>
      <c r="W985" s="13">
        <v>9.4600000000000009</v>
      </c>
      <c r="X985" s="14">
        <v>0</v>
      </c>
      <c r="Y985" s="15">
        <v>0.32102728731942215</v>
      </c>
      <c r="Z985" s="14" t="s">
        <v>7128</v>
      </c>
      <c r="AA985" s="14">
        <v>0</v>
      </c>
      <c r="AB985" s="14" t="s">
        <v>7128</v>
      </c>
      <c r="AC985" s="14">
        <v>0</v>
      </c>
      <c r="AD985" s="13">
        <v>1.52</v>
      </c>
      <c r="AE985" s="15">
        <v>0.38844444444444443</v>
      </c>
      <c r="AF985" s="14">
        <v>5.4772255750516613E-2</v>
      </c>
      <c r="AG985" s="14" t="s">
        <v>7128</v>
      </c>
      <c r="AH985" s="15">
        <v>0.48795340217103517</v>
      </c>
      <c r="AI985" s="5">
        <v>208</v>
      </c>
      <c r="AJ985" s="15">
        <v>52.555555555555564</v>
      </c>
      <c r="AK985" s="15">
        <v>52.555555555555564</v>
      </c>
      <c r="AL985" s="15" t="s">
        <v>7128</v>
      </c>
      <c r="AM985" s="15" t="s">
        <v>7128</v>
      </c>
      <c r="AN985" s="15" t="s">
        <v>7128</v>
      </c>
      <c r="AO985" s="15">
        <v>4.1858407079646023</v>
      </c>
      <c r="AP985" s="15">
        <v>45.480769230769234</v>
      </c>
      <c r="AQ985" s="15">
        <v>32.961672473867601</v>
      </c>
      <c r="AR985" s="15" t="s">
        <v>7128</v>
      </c>
      <c r="AS985" s="15">
        <v>4.1858407079646023</v>
      </c>
      <c r="AT985" s="14">
        <v>0</v>
      </c>
      <c r="AU985" s="14">
        <v>0</v>
      </c>
      <c r="AV985" s="12">
        <v>0.24</v>
      </c>
      <c r="AW985" s="12">
        <v>-0.24199999999999999</v>
      </c>
      <c r="AX985" s="12">
        <v>-0.22600000000000001</v>
      </c>
      <c r="AY985" s="12">
        <v>-5.3699999999999998E-2</v>
      </c>
      <c r="AZ985" s="14" t="s">
        <v>7128</v>
      </c>
      <c r="BA985" s="14" t="s">
        <v>7128</v>
      </c>
      <c r="BB985" s="14" t="s">
        <v>7128</v>
      </c>
      <c r="BC985" s="14" t="s">
        <v>7128</v>
      </c>
      <c r="BD985" s="14">
        <v>7.9646017699115043E-2</v>
      </c>
      <c r="BE985" s="14">
        <v>9.2035398230088494E-2</v>
      </c>
      <c r="BF985" s="14">
        <v>0.10507246376811594</v>
      </c>
      <c r="BG985" s="14">
        <v>4.9299999999999997E-2</v>
      </c>
      <c r="BH985" s="13">
        <v>0.18</v>
      </c>
      <c r="BI985" s="13">
        <v>0.18</v>
      </c>
      <c r="BJ985" s="13">
        <v>0.20799999999999999</v>
      </c>
      <c r="BK985" s="13">
        <v>0.20799999999999999</v>
      </c>
      <c r="BL985" s="13">
        <v>2.2599999999999998</v>
      </c>
      <c r="BM985" s="13">
        <v>2.2599999999999998</v>
      </c>
      <c r="BN985" s="13">
        <v>0.28699999999999998</v>
      </c>
      <c r="BO985" s="13">
        <v>0.28699999999999998</v>
      </c>
      <c r="BP985" s="13">
        <v>0.18614492753623188</v>
      </c>
      <c r="BQ985" s="13">
        <v>0</v>
      </c>
      <c r="BR985" s="13">
        <v>0</v>
      </c>
      <c r="BS985" s="13">
        <v>-7.0000000000000007E-2</v>
      </c>
      <c r="BT985" s="14">
        <v>-0.37605107443164126</v>
      </c>
      <c r="BU985" s="13">
        <v>0.25614492753623186</v>
      </c>
      <c r="BV985" s="13">
        <v>0.25</v>
      </c>
      <c r="BW985" s="13">
        <v>0.25</v>
      </c>
      <c r="BX985" s="13">
        <v>0</v>
      </c>
      <c r="BY985" s="13">
        <v>0</v>
      </c>
      <c r="BZ985" s="13">
        <v>0</v>
      </c>
      <c r="CA985" s="13">
        <v>0</v>
      </c>
      <c r="CB985" s="13">
        <v>0</v>
      </c>
      <c r="CC985" s="15">
        <v>-0.20599999999999999</v>
      </c>
      <c r="CD985" s="15">
        <v>0.84199999999999997</v>
      </c>
      <c r="CE985" s="15">
        <v>0.36</v>
      </c>
      <c r="CF985" s="15">
        <v>2.3212415848071033</v>
      </c>
      <c r="CG985" s="15">
        <v>2.1755271115714785</v>
      </c>
      <c r="CH985" s="13">
        <v>0.49271428571428572</v>
      </c>
      <c r="CI985" s="13">
        <v>0.38699999999999996</v>
      </c>
      <c r="CJ985" s="13">
        <v>0</v>
      </c>
      <c r="CK985" s="12">
        <f t="shared" si="30"/>
        <v>0</v>
      </c>
      <c r="CL985" s="36" t="str">
        <f t="shared" si="31"/>
        <v>NA</v>
      </c>
      <c r="CM985" s="13">
        <v>0.27600000000000002</v>
      </c>
      <c r="CN985" s="13">
        <v>2.9000000000000001E-2</v>
      </c>
      <c r="CO985" s="13">
        <v>0.18</v>
      </c>
      <c r="CP985" s="13">
        <v>9.4600000000000009</v>
      </c>
      <c r="CQ985" s="13">
        <v>0.28699999999999998</v>
      </c>
      <c r="CR985" s="13">
        <v>9.4600000000000009</v>
      </c>
      <c r="CS985" s="13" t="s">
        <v>7128</v>
      </c>
      <c r="CT985" s="13">
        <v>0</v>
      </c>
      <c r="CU985" s="13">
        <v>0.20799999999999999</v>
      </c>
      <c r="CV985" s="13">
        <v>0</v>
      </c>
      <c r="CW985" s="13">
        <v>0.28699999999999998</v>
      </c>
      <c r="CX985" s="12" t="s">
        <v>7128</v>
      </c>
      <c r="CY985" s="12" t="s">
        <v>7128</v>
      </c>
      <c r="CZ985" s="15">
        <v>32.961672473867601</v>
      </c>
      <c r="DA985" s="20"/>
      <c r="DB985" s="20"/>
    </row>
    <row r="986" spans="1:106">
      <c r="A986" s="8" t="s">
        <v>6099</v>
      </c>
      <c r="B986" s="8" t="s">
        <v>6100</v>
      </c>
      <c r="C986" s="9" t="s">
        <v>7204</v>
      </c>
      <c r="D986" s="9" t="s">
        <v>7126</v>
      </c>
      <c r="E986" s="10" t="s">
        <v>7127</v>
      </c>
      <c r="F986" s="10" t="s">
        <v>7126</v>
      </c>
      <c r="G986" s="11">
        <v>0.95</v>
      </c>
      <c r="H986" s="11">
        <v>0.95</v>
      </c>
      <c r="I986" s="12">
        <v>9.0499999999999997E-2</v>
      </c>
      <c r="J986" s="12">
        <v>0.14247499999999999</v>
      </c>
      <c r="K986" s="12">
        <v>4.7E-2</v>
      </c>
      <c r="L986" s="12">
        <v>0.10350000000000001</v>
      </c>
      <c r="M986" s="12">
        <v>6.8320350000000002E-2</v>
      </c>
      <c r="N986" s="12">
        <v>0.14247499999999999</v>
      </c>
      <c r="O986" s="12">
        <v>-0.36453382352941177</v>
      </c>
      <c r="P986" s="12">
        <v>0.26708382352941173</v>
      </c>
      <c r="Q986" s="13">
        <v>3.04</v>
      </c>
      <c r="R986" s="13">
        <v>0</v>
      </c>
      <c r="S986" s="13">
        <v>0</v>
      </c>
      <c r="T986" s="13">
        <v>0</v>
      </c>
      <c r="U986" s="13">
        <v>3.04</v>
      </c>
      <c r="V986" s="13">
        <v>3.6999999999999998E-2</v>
      </c>
      <c r="W986" s="13">
        <v>3.0030000000000001</v>
      </c>
      <c r="X986" s="14">
        <v>1.2171052631578947E-2</v>
      </c>
      <c r="Y986" s="15">
        <v>0.1733102253032929</v>
      </c>
      <c r="Z986" s="14">
        <v>0</v>
      </c>
      <c r="AA986" s="14">
        <v>0</v>
      </c>
      <c r="AB986" s="14">
        <v>0</v>
      </c>
      <c r="AC986" s="14">
        <v>0</v>
      </c>
      <c r="AD986" s="13">
        <v>0.52700000000000002</v>
      </c>
      <c r="AE986" s="15">
        <v>1.0206944444444446</v>
      </c>
      <c r="AF986" s="14">
        <v>7.0710678118654752E-2</v>
      </c>
      <c r="AG986" s="14">
        <v>0.80398041020910449</v>
      </c>
      <c r="AH986" s="15">
        <v>0.43631436314363153</v>
      </c>
      <c r="AI986" s="5">
        <v>61.8888888888889</v>
      </c>
      <c r="AJ986" s="15" t="s">
        <v>7128</v>
      </c>
      <c r="AK986" s="15" t="s">
        <v>7128</v>
      </c>
      <c r="AL986" s="15" t="s">
        <v>7128</v>
      </c>
      <c r="AM986" s="15" t="s">
        <v>7128</v>
      </c>
      <c r="AN986" s="15">
        <v>3.3702882483370287</v>
      </c>
      <c r="AO986" s="15">
        <v>11.428571428571429</v>
      </c>
      <c r="AP986" s="15">
        <v>5.3913824057450626</v>
      </c>
      <c r="AQ986" s="15">
        <v>5.7639155470249523</v>
      </c>
      <c r="AR986" s="15">
        <v>3.4716763005780349</v>
      </c>
      <c r="AS986" s="15">
        <v>11.289473684210526</v>
      </c>
      <c r="AT986" s="14" t="s">
        <v>7128</v>
      </c>
      <c r="AU986" s="14">
        <v>0</v>
      </c>
      <c r="AV986" s="12" t="s">
        <v>7128</v>
      </c>
      <c r="AW986" s="12" t="s">
        <v>7128</v>
      </c>
      <c r="AX986" s="12">
        <v>-0.49399999999999999</v>
      </c>
      <c r="AY986" s="12">
        <v>-0.36399999999999999</v>
      </c>
      <c r="AZ986" s="14" t="s">
        <v>7128</v>
      </c>
      <c r="BA986" s="14" t="s">
        <v>7128</v>
      </c>
      <c r="BB986" s="14">
        <v>-0.22205882352941175</v>
      </c>
      <c r="BC986" s="14">
        <v>0.40955882352941175</v>
      </c>
      <c r="BD986" s="14">
        <v>-1.2796610169491525</v>
      </c>
      <c r="BE986" s="14">
        <v>2.3601694915254239</v>
      </c>
      <c r="BF986" s="14">
        <v>0</v>
      </c>
      <c r="BG986" s="14">
        <v>9.5500000000000002E-2</v>
      </c>
      <c r="BH986" s="13">
        <v>-0.54700000000000004</v>
      </c>
      <c r="BI986" s="13">
        <v>-0.30199999999999999</v>
      </c>
      <c r="BJ986" s="13">
        <v>0.55700000000000005</v>
      </c>
      <c r="BK986" s="13">
        <v>0.55700000000000005</v>
      </c>
      <c r="BL986" s="13">
        <v>0.26600000000000001</v>
      </c>
      <c r="BM986" s="13">
        <v>0.23599999999999999</v>
      </c>
      <c r="BN986" s="13">
        <v>-0.307</v>
      </c>
      <c r="BO986" s="13">
        <v>0.52100000000000002</v>
      </c>
      <c r="BP986" s="13">
        <v>0.55700000000000005</v>
      </c>
      <c r="BQ986" s="13">
        <v>0</v>
      </c>
      <c r="BR986" s="13">
        <v>0</v>
      </c>
      <c r="BS986" s="13">
        <v>-3.0000000000000001E-3</v>
      </c>
      <c r="BT986" s="14">
        <v>-5.3859964093357264E-3</v>
      </c>
      <c r="BU986" s="13">
        <v>0.56000000000000005</v>
      </c>
      <c r="BV986" s="13">
        <v>-0.29899999999999999</v>
      </c>
      <c r="BW986" s="13">
        <v>-0.29899999999999999</v>
      </c>
      <c r="BX986" s="13">
        <v>1.36</v>
      </c>
      <c r="BY986" s="13">
        <v>1.36</v>
      </c>
      <c r="BZ986" s="13">
        <v>0.90200000000000002</v>
      </c>
      <c r="CA986" s="13">
        <v>0.86499999999999999</v>
      </c>
      <c r="CB986" s="13">
        <v>0</v>
      </c>
      <c r="CC986" s="15">
        <v>0.379</v>
      </c>
      <c r="CD986" s="15">
        <v>0.34399999999999997</v>
      </c>
      <c r="CE986" s="15">
        <v>0.36</v>
      </c>
      <c r="CF986" s="15">
        <v>1.5029532548539872</v>
      </c>
      <c r="CG986" s="15">
        <v>1.2752213842787383</v>
      </c>
      <c r="CH986" s="13">
        <v>8.4999999999999992E-2</v>
      </c>
      <c r="CI986" s="13">
        <v>7.7444444444444455E-2</v>
      </c>
      <c r="CJ986" s="13">
        <v>0</v>
      </c>
      <c r="CK986" s="12">
        <f t="shared" si="30"/>
        <v>0</v>
      </c>
      <c r="CL986" s="36">
        <f t="shared" si="31"/>
        <v>0.30751445086705204</v>
      </c>
      <c r="CM986" s="13" t="s">
        <v>7128</v>
      </c>
      <c r="CN986" s="13" t="s">
        <v>7128</v>
      </c>
      <c r="CO986" s="13" t="s">
        <v>7128</v>
      </c>
      <c r="CP986" s="13" t="s">
        <v>7128</v>
      </c>
      <c r="CQ986" s="13">
        <v>0.52100000000000002</v>
      </c>
      <c r="CR986" s="13">
        <v>3.0030000000000001</v>
      </c>
      <c r="CS986" s="13" t="s">
        <v>7128</v>
      </c>
      <c r="CT986" s="13">
        <v>0</v>
      </c>
      <c r="CU986" s="13">
        <v>0.55700000000000005</v>
      </c>
      <c r="CV986" s="13">
        <v>0.86499999999999999</v>
      </c>
      <c r="CW986" s="13">
        <v>-0.307</v>
      </c>
      <c r="CX986" s="12">
        <v>-0.22205882352941175</v>
      </c>
      <c r="CY986" s="12">
        <v>0.40955882352941175</v>
      </c>
      <c r="CZ986" s="15" t="s">
        <v>7128</v>
      </c>
      <c r="DA986" s="20"/>
      <c r="DB986" s="20"/>
    </row>
    <row r="987" spans="1:106">
      <c r="A987" s="8" t="s">
        <v>1411</v>
      </c>
      <c r="B987" s="8" t="s">
        <v>1412</v>
      </c>
      <c r="C987" s="9" t="s">
        <v>7161</v>
      </c>
      <c r="D987" s="9" t="s">
        <v>7126</v>
      </c>
      <c r="E987" s="10" t="s">
        <v>7127</v>
      </c>
      <c r="F987" s="10" t="s">
        <v>7126</v>
      </c>
      <c r="G987" s="11">
        <v>0.75</v>
      </c>
      <c r="H987" s="11">
        <v>0.75</v>
      </c>
      <c r="I987" s="12">
        <v>9.0499999999999997E-2</v>
      </c>
      <c r="J987" s="12">
        <v>0.12437499999999999</v>
      </c>
      <c r="K987" s="12">
        <v>3.2000000000000001E-2</v>
      </c>
      <c r="L987" s="12">
        <v>8.8499999999999995E-2</v>
      </c>
      <c r="M987" s="12">
        <v>5.8418850000000001E-2</v>
      </c>
      <c r="N987" s="12">
        <v>0.12437499999999999</v>
      </c>
      <c r="O987" s="12" t="s">
        <v>7128</v>
      </c>
      <c r="P987" s="12" t="s">
        <v>7128</v>
      </c>
      <c r="Q987" s="13">
        <v>46.8</v>
      </c>
      <c r="R987" s="13">
        <v>0</v>
      </c>
      <c r="S987" s="13">
        <v>0</v>
      </c>
      <c r="T987" s="13">
        <v>0</v>
      </c>
      <c r="U987" s="13">
        <v>46.8</v>
      </c>
      <c r="V987" s="13">
        <v>0</v>
      </c>
      <c r="W987" s="13">
        <v>46.8</v>
      </c>
      <c r="X987" s="14">
        <v>0</v>
      </c>
      <c r="Y987" s="15">
        <v>0.17167381974248927</v>
      </c>
      <c r="Z987" s="14" t="s">
        <v>7128</v>
      </c>
      <c r="AA987" s="14">
        <v>0</v>
      </c>
      <c r="AB987" s="14" t="s">
        <v>7128</v>
      </c>
      <c r="AC987" s="14">
        <v>0</v>
      </c>
      <c r="AD987" s="13">
        <v>2.0099999999999998</v>
      </c>
      <c r="AE987" s="15">
        <v>1.5297222222222224</v>
      </c>
      <c r="AF987" s="14">
        <v>0.15811388300841897</v>
      </c>
      <c r="AG987" s="14">
        <v>0.46295744944865075</v>
      </c>
      <c r="AH987" s="15">
        <v>0.42452830188679247</v>
      </c>
      <c r="AI987" s="5">
        <v>1.0070821529745044</v>
      </c>
      <c r="AJ987" s="15">
        <v>16.421052631578945</v>
      </c>
      <c r="AK987" s="15">
        <v>16.421052631578945</v>
      </c>
      <c r="AL987" s="15" t="s">
        <v>7128</v>
      </c>
      <c r="AM987" s="15" t="s">
        <v>7128</v>
      </c>
      <c r="AN987" s="15" t="s">
        <v>7128</v>
      </c>
      <c r="AO987" s="15">
        <v>0.3316796598157335</v>
      </c>
      <c r="AP987" s="15">
        <v>6.5822784810126578</v>
      </c>
      <c r="AQ987" s="15">
        <v>3.7741935483870965</v>
      </c>
      <c r="AR987" s="15" t="s">
        <v>7128</v>
      </c>
      <c r="AS987" s="15">
        <v>0.3316796598157335</v>
      </c>
      <c r="AT987" s="14">
        <v>0</v>
      </c>
      <c r="AU987" s="14">
        <v>0</v>
      </c>
      <c r="AV987" s="12">
        <v>-0.17699999999999999</v>
      </c>
      <c r="AW987" s="12">
        <v>-0.19899999999999998</v>
      </c>
      <c r="AX987" s="12">
        <v>3.4599999999999999E-2</v>
      </c>
      <c r="AY987" s="12">
        <v>-2.9900000000000003E-2</v>
      </c>
      <c r="AZ987" s="14" t="s">
        <v>7128</v>
      </c>
      <c r="BA987" s="14" t="s">
        <v>7128</v>
      </c>
      <c r="BB987" s="14" t="s">
        <v>7128</v>
      </c>
      <c r="BC987" s="14" t="s">
        <v>7128</v>
      </c>
      <c r="BD987" s="14">
        <v>2.0198440822111977E-2</v>
      </c>
      <c r="BE987" s="14">
        <v>5.0389794472005672E-2</v>
      </c>
      <c r="BF987" s="14">
        <v>0.34633027522935778</v>
      </c>
      <c r="BG987" s="14">
        <v>9.5500000000000002E-2</v>
      </c>
      <c r="BH987" s="13">
        <v>2.85</v>
      </c>
      <c r="BI987" s="13">
        <v>2.85</v>
      </c>
      <c r="BJ987" s="13">
        <v>7.11</v>
      </c>
      <c r="BK987" s="13">
        <v>7.11</v>
      </c>
      <c r="BL987" s="13">
        <v>141.1</v>
      </c>
      <c r="BM987" s="13">
        <v>141.1</v>
      </c>
      <c r="BN987" s="13">
        <v>12.4</v>
      </c>
      <c r="BO987" s="13">
        <v>12.4</v>
      </c>
      <c r="BP987" s="13">
        <v>4.6475917431192668</v>
      </c>
      <c r="BQ987" s="13">
        <v>0</v>
      </c>
      <c r="BR987" s="13">
        <v>0</v>
      </c>
      <c r="BS987" s="13">
        <v>-2.4300000000000002</v>
      </c>
      <c r="BT987" s="14">
        <v>-0.52285143237841436</v>
      </c>
      <c r="BU987" s="13">
        <v>7.0775917431192674</v>
      </c>
      <c r="BV987" s="13">
        <v>5.28</v>
      </c>
      <c r="BW987" s="13">
        <v>5.28</v>
      </c>
      <c r="BX987" s="13">
        <v>0</v>
      </c>
      <c r="BY987" s="13">
        <v>0</v>
      </c>
      <c r="BZ987" s="13">
        <v>0</v>
      </c>
      <c r="CA987" s="13">
        <v>0</v>
      </c>
      <c r="CB987" s="13">
        <v>0</v>
      </c>
      <c r="CC987" s="15">
        <v>0.48799999999999999</v>
      </c>
      <c r="CD987" s="15">
        <v>0.67800000000000005</v>
      </c>
      <c r="CE987" s="15">
        <v>0.36</v>
      </c>
      <c r="CF987" s="15" t="s">
        <v>7128</v>
      </c>
      <c r="CG987" s="15" t="s">
        <v>7128</v>
      </c>
      <c r="CH987" s="13" t="s">
        <v>7128</v>
      </c>
      <c r="CI987" s="13" t="s">
        <v>7128</v>
      </c>
      <c r="CJ987" s="13">
        <v>0</v>
      </c>
      <c r="CK987" s="12">
        <f t="shared" si="30"/>
        <v>0</v>
      </c>
      <c r="CL987" s="36" t="str">
        <f t="shared" si="31"/>
        <v>NA</v>
      </c>
      <c r="CM987" s="13">
        <v>4.3600000000000003</v>
      </c>
      <c r="CN987" s="13">
        <v>1.51</v>
      </c>
      <c r="CO987" s="13">
        <v>2.85</v>
      </c>
      <c r="CP987" s="13">
        <v>46.8</v>
      </c>
      <c r="CQ987" s="13">
        <v>12.4</v>
      </c>
      <c r="CR987" s="13">
        <v>46.8</v>
      </c>
      <c r="CS987" s="13" t="s">
        <v>7128</v>
      </c>
      <c r="CT987" s="13">
        <v>0.51160000000000005</v>
      </c>
      <c r="CU987" s="13">
        <v>6.8026</v>
      </c>
      <c r="CV987" s="13">
        <v>0.51160000000000005</v>
      </c>
      <c r="CW987" s="13">
        <v>12.4</v>
      </c>
      <c r="CX987" s="12" t="s">
        <v>7128</v>
      </c>
      <c r="CY987" s="12" t="s">
        <v>7128</v>
      </c>
      <c r="CZ987" s="15">
        <v>3.7741935483870965</v>
      </c>
      <c r="DA987" s="20"/>
      <c r="DB987" s="20"/>
    </row>
    <row r="988" spans="1:106">
      <c r="A988" s="8" t="s">
        <v>4783</v>
      </c>
      <c r="B988" s="8" t="s">
        <v>4784</v>
      </c>
      <c r="C988" s="9" t="s">
        <v>7141</v>
      </c>
      <c r="D988" s="9" t="s">
        <v>7126</v>
      </c>
      <c r="E988" s="10" t="s">
        <v>7127</v>
      </c>
      <c r="F988" s="10" t="s">
        <v>7126</v>
      </c>
      <c r="G988" s="11">
        <v>0.73</v>
      </c>
      <c r="H988" s="11">
        <v>0.94546774193548389</v>
      </c>
      <c r="I988" s="12">
        <v>9.0499999999999997E-2</v>
      </c>
      <c r="J988" s="12">
        <v>0.14206483064516129</v>
      </c>
      <c r="K988" s="12">
        <v>4.7E-2</v>
      </c>
      <c r="L988" s="12">
        <v>0.10350000000000001</v>
      </c>
      <c r="M988" s="12">
        <v>6.8320350000000002E-2</v>
      </c>
      <c r="N988" s="12">
        <v>0.12525880330012451</v>
      </c>
      <c r="O988" s="12" t="s">
        <v>7128</v>
      </c>
      <c r="P988" s="12">
        <v>-0.21837621220700709</v>
      </c>
      <c r="Q988" s="13">
        <v>2.48</v>
      </c>
      <c r="R988" s="13">
        <v>0</v>
      </c>
      <c r="S988" s="13">
        <v>0.73199999999999998</v>
      </c>
      <c r="T988" s="13">
        <v>0.73199999999999998</v>
      </c>
      <c r="U988" s="13">
        <v>3.2119999999999997</v>
      </c>
      <c r="V988" s="13">
        <v>1.7999999999999999E-2</v>
      </c>
      <c r="W988" s="13">
        <v>3.194</v>
      </c>
      <c r="X988" s="14">
        <v>5.6039850560398504E-3</v>
      </c>
      <c r="Y988" s="15">
        <v>0.25817555938037867</v>
      </c>
      <c r="Z988" s="14" t="s">
        <v>7128</v>
      </c>
      <c r="AA988" s="14">
        <v>0.22789539227895395</v>
      </c>
      <c r="AB988" s="14" t="s">
        <v>7128</v>
      </c>
      <c r="AC988" s="14">
        <v>0.29516129032258065</v>
      </c>
      <c r="AD988" s="13">
        <v>0.42699999999999999</v>
      </c>
      <c r="AE988" s="15">
        <v>0.48116666666666663</v>
      </c>
      <c r="AF988" s="14">
        <v>3.1622776601683791E-2</v>
      </c>
      <c r="AG988" s="14" t="s">
        <v>7128</v>
      </c>
      <c r="AH988" s="15">
        <v>0.50900900900900903</v>
      </c>
      <c r="AI988" s="5" t="s">
        <v>7128</v>
      </c>
      <c r="AJ988" s="15">
        <v>25.30612244897959</v>
      </c>
      <c r="AK988" s="15">
        <v>25.30612244897959</v>
      </c>
      <c r="AL988" s="15" t="s">
        <v>7128</v>
      </c>
      <c r="AM988" s="15" t="s">
        <v>7128</v>
      </c>
      <c r="AN988" s="15" t="s">
        <v>7128</v>
      </c>
      <c r="AO988" s="15">
        <v>1.710344827586207</v>
      </c>
      <c r="AP988" s="15" t="s">
        <v>7128</v>
      </c>
      <c r="AQ988" s="15" t="s">
        <v>7128</v>
      </c>
      <c r="AR988" s="15">
        <v>9.9192546583850945</v>
      </c>
      <c r="AS988" s="15">
        <v>2.202758620689655</v>
      </c>
      <c r="AT988" s="14">
        <v>0</v>
      </c>
      <c r="AU988" s="14">
        <v>0</v>
      </c>
      <c r="AV988" s="12">
        <v>0.63600000000000001</v>
      </c>
      <c r="AW988" s="12" t="s">
        <v>7128</v>
      </c>
      <c r="AX988" s="12">
        <v>5.8899999999999994E-2</v>
      </c>
      <c r="AY988" s="12">
        <v>0.11900000000000001</v>
      </c>
      <c r="AZ988" s="14" t="s">
        <v>7128</v>
      </c>
      <c r="BA988" s="14" t="s">
        <v>7128</v>
      </c>
      <c r="BB988" s="14" t="s">
        <v>7128</v>
      </c>
      <c r="BC988" s="14">
        <v>-9.3117408906882596E-2</v>
      </c>
      <c r="BD988" s="14">
        <v>6.7586206896551732E-2</v>
      </c>
      <c r="BE988" s="14">
        <v>-1.5862068965517243E-2</v>
      </c>
      <c r="BF988" s="14">
        <v>0</v>
      </c>
      <c r="BG988" s="14">
        <v>6.9199999999999998E-2</v>
      </c>
      <c r="BH988" s="13">
        <v>9.8000000000000004E-2</v>
      </c>
      <c r="BI988" s="13">
        <v>9.8000000000000004E-2</v>
      </c>
      <c r="BJ988" s="13">
        <v>-2.3E-2</v>
      </c>
      <c r="BK988" s="13">
        <v>-2.3E-2</v>
      </c>
      <c r="BL988" s="13">
        <v>1.45</v>
      </c>
      <c r="BM988" s="13">
        <v>1.45</v>
      </c>
      <c r="BN988" s="13">
        <v>-1.4999999999999999E-2</v>
      </c>
      <c r="BO988" s="13">
        <v>-1.4999999999999999E-2</v>
      </c>
      <c r="BP988" s="13">
        <v>-2.3E-2</v>
      </c>
      <c r="BQ988" s="13">
        <v>0</v>
      </c>
      <c r="BR988" s="13">
        <v>0</v>
      </c>
      <c r="BS988" s="13">
        <v>-3.0000000000000001E-3</v>
      </c>
      <c r="BT988" s="14" t="s">
        <v>7128</v>
      </c>
      <c r="BU988" s="13">
        <v>-0.02</v>
      </c>
      <c r="BV988" s="13">
        <v>0.10100000000000001</v>
      </c>
      <c r="BW988" s="13">
        <v>0.10100000000000001</v>
      </c>
      <c r="BX988" s="13">
        <v>-0.73199999999999998</v>
      </c>
      <c r="BY988" s="13">
        <v>0.247</v>
      </c>
      <c r="BZ988" s="13">
        <v>-0.39200000000000002</v>
      </c>
      <c r="CA988" s="13">
        <v>0.32199999999999995</v>
      </c>
      <c r="CB988" s="13">
        <v>0</v>
      </c>
      <c r="CC988" s="15">
        <v>-0.23400000000000001</v>
      </c>
      <c r="CD988" s="15" t="s">
        <v>7128</v>
      </c>
      <c r="CE988" s="15">
        <v>0.36</v>
      </c>
      <c r="CF988" s="15" t="s">
        <v>7128</v>
      </c>
      <c r="CG988" s="15" t="s">
        <v>7128</v>
      </c>
      <c r="CH988" s="13" t="s">
        <v>7128</v>
      </c>
      <c r="CI988" s="13" t="s">
        <v>7128</v>
      </c>
      <c r="CJ988" s="13">
        <v>0</v>
      </c>
      <c r="CK988" s="12">
        <f t="shared" si="30"/>
        <v>0</v>
      </c>
      <c r="CL988" s="36">
        <f t="shared" si="31"/>
        <v>4.5031055900621126</v>
      </c>
      <c r="CM988" s="13">
        <v>7.9000000000000001E-2</v>
      </c>
      <c r="CN988" s="13" t="s">
        <v>7128</v>
      </c>
      <c r="CO988" s="13">
        <v>9.8000000000000004E-2</v>
      </c>
      <c r="CP988" s="13">
        <v>2.48</v>
      </c>
      <c r="CQ988" s="13" t="s">
        <v>7128</v>
      </c>
      <c r="CR988" s="13" t="s">
        <v>7128</v>
      </c>
      <c r="CS988" s="13" t="s">
        <v>7128</v>
      </c>
      <c r="CT988" s="13">
        <v>0</v>
      </c>
      <c r="CU988" s="13">
        <v>-2.3E-2</v>
      </c>
      <c r="CV988" s="13">
        <v>0.32199999999999995</v>
      </c>
      <c r="CW988" s="13">
        <v>-1.4999999999999999E-2</v>
      </c>
      <c r="CX988" s="12" t="s">
        <v>7128</v>
      </c>
      <c r="CY988" s="12">
        <v>-9.3117408906882596E-2</v>
      </c>
      <c r="CZ988" s="15" t="s">
        <v>7128</v>
      </c>
      <c r="DA988" s="20"/>
      <c r="DB988" s="20"/>
    </row>
    <row r="989" spans="1:106">
      <c r="A989" s="8" t="s">
        <v>1499</v>
      </c>
      <c r="B989" s="8" t="s">
        <v>1500</v>
      </c>
      <c r="C989" s="9" t="s">
        <v>7141</v>
      </c>
      <c r="D989" s="9" t="s">
        <v>7126</v>
      </c>
      <c r="E989" s="10" t="s">
        <v>7127</v>
      </c>
      <c r="F989" s="10" t="s">
        <v>7126</v>
      </c>
      <c r="G989" s="11">
        <v>0.73</v>
      </c>
      <c r="H989" s="11">
        <v>0.73</v>
      </c>
      <c r="I989" s="12">
        <v>9.0499999999999997E-2</v>
      </c>
      <c r="J989" s="12">
        <v>0.12256500000000001</v>
      </c>
      <c r="K989" s="12">
        <v>4.7E-2</v>
      </c>
      <c r="L989" s="12">
        <v>0.10350000000000001</v>
      </c>
      <c r="M989" s="12">
        <v>6.8320350000000002E-2</v>
      </c>
      <c r="N989" s="12">
        <v>0.12256500000000001</v>
      </c>
      <c r="O989" s="12">
        <v>1.7678902439024369E-2</v>
      </c>
      <c r="P989" s="12">
        <v>-1.4204437125567002E-2</v>
      </c>
      <c r="Q989" s="13">
        <v>100.3</v>
      </c>
      <c r="R989" s="13">
        <v>0</v>
      </c>
      <c r="S989" s="13">
        <v>0</v>
      </c>
      <c r="T989" s="13">
        <v>0</v>
      </c>
      <c r="U989" s="13">
        <v>100.3</v>
      </c>
      <c r="V989" s="13">
        <v>0</v>
      </c>
      <c r="W989" s="13">
        <v>100.3</v>
      </c>
      <c r="X989" s="14">
        <v>0</v>
      </c>
      <c r="Y989" s="15">
        <v>0.17123287671232879</v>
      </c>
      <c r="Z989" s="14" t="s">
        <v>7128</v>
      </c>
      <c r="AA989" s="14">
        <v>0</v>
      </c>
      <c r="AB989" s="14" t="s">
        <v>7128</v>
      </c>
      <c r="AC989" s="14">
        <v>0</v>
      </c>
      <c r="AD989" s="13">
        <v>4.59</v>
      </c>
      <c r="AE989" s="15">
        <v>0.47638888888888903</v>
      </c>
      <c r="AF989" s="14">
        <v>3.1622776601683791E-2</v>
      </c>
      <c r="AG989" s="14" t="s">
        <v>7128</v>
      </c>
      <c r="AH989" s="15">
        <v>0.45272206303724927</v>
      </c>
      <c r="AI989" s="5">
        <v>6.7073170731707323</v>
      </c>
      <c r="AJ989" s="15">
        <v>14.536231884057971</v>
      </c>
      <c r="AK989" s="15">
        <v>14.536231884057971</v>
      </c>
      <c r="AL989" s="15">
        <v>12.75</v>
      </c>
      <c r="AM989" s="15">
        <v>0.58144927536231883</v>
      </c>
      <c r="AN989" s="15" t="s">
        <v>7128</v>
      </c>
      <c r="AO989" s="15">
        <v>0.80175859312549957</v>
      </c>
      <c r="AP989" s="15">
        <v>9.1181818181818173</v>
      </c>
      <c r="AQ989" s="15">
        <v>7.5413533834586461</v>
      </c>
      <c r="AR989" s="15" t="s">
        <v>7128</v>
      </c>
      <c r="AS989" s="15">
        <v>0.80175859312549957</v>
      </c>
      <c r="AT989" s="14">
        <v>0.15234782608695649</v>
      </c>
      <c r="AU989" s="14">
        <v>1.0480558325024925E-2</v>
      </c>
      <c r="AV989" s="12">
        <v>0.21600000000000003</v>
      </c>
      <c r="AW989" s="12">
        <v>0.17300000000000001</v>
      </c>
      <c r="AX989" s="12">
        <v>0.105</v>
      </c>
      <c r="AY989" s="12">
        <v>0.11699999999999999</v>
      </c>
      <c r="AZ989" s="14">
        <v>0.25</v>
      </c>
      <c r="BA989" s="14">
        <v>0.12</v>
      </c>
      <c r="BB989" s="14">
        <v>0.14024390243902438</v>
      </c>
      <c r="BC989" s="14">
        <v>0.10836056287443301</v>
      </c>
      <c r="BD989" s="14">
        <v>5.5155875299760196E-2</v>
      </c>
      <c r="BE989" s="14">
        <v>8.792965627498002E-2</v>
      </c>
      <c r="BF989" s="14">
        <v>0.28895768833849328</v>
      </c>
      <c r="BG989" s="14">
        <v>0.1414</v>
      </c>
      <c r="BH989" s="13">
        <v>6.9</v>
      </c>
      <c r="BI989" s="13">
        <v>6.9</v>
      </c>
      <c r="BJ989" s="13">
        <v>11</v>
      </c>
      <c r="BK989" s="13">
        <v>11</v>
      </c>
      <c r="BL989" s="13">
        <v>125.1</v>
      </c>
      <c r="BM989" s="13">
        <v>125.1</v>
      </c>
      <c r="BN989" s="13">
        <v>13.3</v>
      </c>
      <c r="BO989" s="13">
        <v>13.3</v>
      </c>
      <c r="BP989" s="13">
        <v>7.821465428276575</v>
      </c>
      <c r="BQ989" s="13">
        <v>0</v>
      </c>
      <c r="BR989" s="13">
        <v>0</v>
      </c>
      <c r="BS989" s="13">
        <v>-1.98</v>
      </c>
      <c r="BT989" s="14">
        <v>-0.25314949201741649</v>
      </c>
      <c r="BU989" s="13">
        <v>9.8014654282765754</v>
      </c>
      <c r="BV989" s="13">
        <v>8.8800000000000008</v>
      </c>
      <c r="BW989" s="13">
        <v>8.8800000000000008</v>
      </c>
      <c r="BX989" s="13">
        <v>49.2</v>
      </c>
      <c r="BY989" s="13">
        <v>72.180000000000007</v>
      </c>
      <c r="BZ989" s="13">
        <v>0</v>
      </c>
      <c r="CA989" s="13">
        <v>0</v>
      </c>
      <c r="CB989" s="13">
        <v>-1.0511999999999999</v>
      </c>
      <c r="CC989" s="15">
        <v>-7.5999999999999998E-2</v>
      </c>
      <c r="CD989" s="15">
        <v>0.67400000000000004</v>
      </c>
      <c r="CE989" s="15">
        <v>0.36</v>
      </c>
      <c r="CF989" s="15">
        <v>0.35254676775068033</v>
      </c>
      <c r="CG989" s="15">
        <v>0.31110918889553824</v>
      </c>
      <c r="CH989" s="13">
        <v>7.4533333333333349</v>
      </c>
      <c r="CI989" s="13">
        <v>4.2911111111111113</v>
      </c>
      <c r="CJ989" s="13">
        <v>-1.0511999999999999</v>
      </c>
      <c r="CK989" s="12">
        <f t="shared" si="30"/>
        <v>0.11837837837837836</v>
      </c>
      <c r="CL989" s="36" t="str">
        <f t="shared" si="31"/>
        <v>NA</v>
      </c>
      <c r="CM989" s="13">
        <v>9.69</v>
      </c>
      <c r="CN989" s="13">
        <v>2.8</v>
      </c>
      <c r="CO989" s="13">
        <v>6.9</v>
      </c>
      <c r="CP989" s="13">
        <v>100.3</v>
      </c>
      <c r="CQ989" s="13">
        <v>13.3</v>
      </c>
      <c r="CR989" s="13">
        <v>100.3</v>
      </c>
      <c r="CS989" s="13">
        <v>8.8800000000000008</v>
      </c>
      <c r="CT989" s="13">
        <v>1.1304000000000001</v>
      </c>
      <c r="CU989" s="13">
        <v>10.570600000000001</v>
      </c>
      <c r="CV989" s="13">
        <v>1.1304000000000001</v>
      </c>
      <c r="CW989" s="13">
        <v>13.3</v>
      </c>
      <c r="CX989" s="12">
        <v>0.12856245926914944</v>
      </c>
      <c r="CY989" s="12">
        <v>0.10252493315612961</v>
      </c>
      <c r="CZ989" s="15">
        <v>7.5413533834586461</v>
      </c>
      <c r="DA989" s="20"/>
      <c r="DB989" s="20"/>
    </row>
    <row r="990" spans="1:106">
      <c r="A990" s="8" t="s">
        <v>1231</v>
      </c>
      <c r="B990" s="8" t="s">
        <v>1232</v>
      </c>
      <c r="C990" s="9" t="s">
        <v>7167</v>
      </c>
      <c r="D990" s="9" t="s">
        <v>7126</v>
      </c>
      <c r="E990" s="10" t="s">
        <v>7127</v>
      </c>
      <c r="F990" s="10" t="s">
        <v>7126</v>
      </c>
      <c r="G990" s="11">
        <v>0.83</v>
      </c>
      <c r="H990" s="11">
        <v>0.8613564150468408</v>
      </c>
      <c r="I990" s="12">
        <v>9.0499999999999997E-2</v>
      </c>
      <c r="J990" s="12">
        <v>0.13445275556173908</v>
      </c>
      <c r="K990" s="12">
        <v>4.7E-2</v>
      </c>
      <c r="L990" s="12">
        <v>0.10350000000000001</v>
      </c>
      <c r="M990" s="12">
        <v>6.8320350000000002E-2</v>
      </c>
      <c r="N990" s="12">
        <v>0.13151613848363133</v>
      </c>
      <c r="O990" s="12">
        <v>8.0446957905309646E-2</v>
      </c>
      <c r="P990" s="12">
        <v>5.7560865643871972E-2</v>
      </c>
      <c r="Q990" s="13">
        <v>627.4</v>
      </c>
      <c r="R990" s="13">
        <v>5.4372451291345721E-2</v>
      </c>
      <c r="S990" s="13">
        <v>29.1</v>
      </c>
      <c r="T990" s="13">
        <v>29.154372451291348</v>
      </c>
      <c r="U990" s="13">
        <v>656.55437245129133</v>
      </c>
      <c r="V990" s="13">
        <v>11.9</v>
      </c>
      <c r="W990" s="13">
        <v>644.65437245129135</v>
      </c>
      <c r="X990" s="14">
        <v>1.8124926890016015E-2</v>
      </c>
      <c r="Y990" s="15">
        <v>0.16099356025758968</v>
      </c>
      <c r="Z990" s="14">
        <v>0.12767161906439983</v>
      </c>
      <c r="AA990" s="14">
        <v>4.4405115059155689E-2</v>
      </c>
      <c r="AB990" s="14">
        <v>0.14635729142214532</v>
      </c>
      <c r="AC990" s="14">
        <v>4.6468556664474574E-2</v>
      </c>
      <c r="AD990" s="13">
        <v>5.77</v>
      </c>
      <c r="AE990" s="15">
        <v>0.44597222222222221</v>
      </c>
      <c r="AF990" s="14" t="s">
        <v>7128</v>
      </c>
      <c r="AG990" s="14" t="s">
        <v>7128</v>
      </c>
      <c r="AH990" s="15">
        <v>0.34333958724202629</v>
      </c>
      <c r="AI990" s="5">
        <v>10</v>
      </c>
      <c r="AJ990" s="15">
        <v>20.913333333333334</v>
      </c>
      <c r="AK990" s="15">
        <v>20.913333333333334</v>
      </c>
      <c r="AL990" s="15">
        <v>20.981818181818177</v>
      </c>
      <c r="AM990" s="15">
        <v>1.3942222222222223</v>
      </c>
      <c r="AN990" s="15">
        <v>3.1495983935742973</v>
      </c>
      <c r="AO990" s="15">
        <v>3.5286839145106859</v>
      </c>
      <c r="AP990" s="15">
        <v>16.76642482513568</v>
      </c>
      <c r="AQ990" s="15">
        <v>12.359171250983346</v>
      </c>
      <c r="AR990" s="15">
        <v>3.0496784836818391</v>
      </c>
      <c r="AS990" s="15">
        <v>3.6257276290848779</v>
      </c>
      <c r="AT990" s="14">
        <v>0.40666666666666662</v>
      </c>
      <c r="AU990" s="14">
        <v>1.9445329933057059E-2</v>
      </c>
      <c r="AV990" s="12">
        <v>0.125</v>
      </c>
      <c r="AW990" s="12">
        <v>0.18899999999999997</v>
      </c>
      <c r="AX990" s="12">
        <v>0.106</v>
      </c>
      <c r="AY990" s="12">
        <v>0.16500000000000001</v>
      </c>
      <c r="AZ990" s="14">
        <v>0.15</v>
      </c>
      <c r="BA990" s="14">
        <v>0.152</v>
      </c>
      <c r="BB990" s="14">
        <v>0.21489971346704873</v>
      </c>
      <c r="BC990" s="14">
        <v>0.18907700412750331</v>
      </c>
      <c r="BD990" s="14">
        <v>0.1687289088863892</v>
      </c>
      <c r="BE990" s="14">
        <v>0.2162492998298185</v>
      </c>
      <c r="BF990" s="14">
        <v>0.18700265251989387</v>
      </c>
      <c r="BG990" s="14">
        <v>0.59570000000000001</v>
      </c>
      <c r="BH990" s="13">
        <v>30</v>
      </c>
      <c r="BI990" s="13">
        <v>30</v>
      </c>
      <c r="BJ990" s="13">
        <v>38.4</v>
      </c>
      <c r="BK990" s="13">
        <v>38.449125509741734</v>
      </c>
      <c r="BL990" s="13">
        <v>177.8</v>
      </c>
      <c r="BM990" s="13">
        <v>177.8</v>
      </c>
      <c r="BN990" s="13">
        <v>52.1</v>
      </c>
      <c r="BO990" s="13">
        <v>52.160000000000004</v>
      </c>
      <c r="BP990" s="13">
        <v>31.259037052349711</v>
      </c>
      <c r="BQ990" s="13">
        <v>-6.8900000000000006</v>
      </c>
      <c r="BR990" s="13">
        <v>5.7679999999999998</v>
      </c>
      <c r="BS990" s="13">
        <v>10.847</v>
      </c>
      <c r="BT990" s="14">
        <v>0.53152629021088371</v>
      </c>
      <c r="BU990" s="13">
        <v>14.644037052349709</v>
      </c>
      <c r="BV990" s="13">
        <v>20.274999999999999</v>
      </c>
      <c r="BW990" s="13">
        <v>13.384999999999998</v>
      </c>
      <c r="BX990" s="13">
        <v>139.6</v>
      </c>
      <c r="BY990" s="13">
        <v>165.32437245129137</v>
      </c>
      <c r="BZ990" s="13">
        <v>199.2</v>
      </c>
      <c r="CA990" s="13">
        <v>211.38437245129134</v>
      </c>
      <c r="CB990" s="13">
        <v>-12.2</v>
      </c>
      <c r="CC990" s="15">
        <v>0.05</v>
      </c>
      <c r="CD990" s="15">
        <v>0.38500000000000001</v>
      </c>
      <c r="CE990" s="15">
        <v>0.36</v>
      </c>
      <c r="CF990" s="15" t="s">
        <v>7128</v>
      </c>
      <c r="CG990" s="15" t="s">
        <v>7128</v>
      </c>
      <c r="CH990" s="13" t="s">
        <v>7128</v>
      </c>
      <c r="CI990" s="13" t="s">
        <v>7128</v>
      </c>
      <c r="CJ990" s="13">
        <v>-12.2</v>
      </c>
      <c r="CK990" s="12">
        <f t="shared" si="30"/>
        <v>0.60172626387176331</v>
      </c>
      <c r="CL990" s="36">
        <f t="shared" si="31"/>
        <v>0.84112178179571873</v>
      </c>
      <c r="CM990" s="13">
        <v>37.700000000000003</v>
      </c>
      <c r="CN990" s="13">
        <v>7.05</v>
      </c>
      <c r="CO990" s="13">
        <v>30</v>
      </c>
      <c r="CP990" s="13">
        <v>627.4</v>
      </c>
      <c r="CQ990" s="13">
        <v>52.160000000000004</v>
      </c>
      <c r="CR990" s="13">
        <v>644.65437245129135</v>
      </c>
      <c r="CS990" s="13">
        <v>20.274999999999999</v>
      </c>
      <c r="CT990" s="13">
        <v>0</v>
      </c>
      <c r="CU990" s="13">
        <v>38.449125509741734</v>
      </c>
      <c r="CV990" s="13">
        <v>211.38437245129134</v>
      </c>
      <c r="CW990" s="13">
        <v>52.1</v>
      </c>
      <c r="CX990" s="12">
        <v>0.21489971346704873</v>
      </c>
      <c r="CY990" s="12">
        <v>0.18907700412750331</v>
      </c>
      <c r="CZ990" s="15">
        <v>12.373404461637069</v>
      </c>
      <c r="DA990" s="20"/>
      <c r="DB990" s="20"/>
    </row>
    <row r="991" spans="1:106">
      <c r="A991" s="8" t="s">
        <v>981</v>
      </c>
      <c r="B991" s="8" t="s">
        <v>982</v>
      </c>
      <c r="C991" s="9" t="s">
        <v>7164</v>
      </c>
      <c r="D991" s="9" t="s">
        <v>7126</v>
      </c>
      <c r="E991" s="10" t="s">
        <v>7127</v>
      </c>
      <c r="F991" s="10" t="s">
        <v>7126</v>
      </c>
      <c r="G991" s="11">
        <v>0.7</v>
      </c>
      <c r="H991" s="11">
        <v>0.86318500358579398</v>
      </c>
      <c r="I991" s="12">
        <v>9.0499999999999997E-2</v>
      </c>
      <c r="J991" s="12">
        <v>0.13461824282451434</v>
      </c>
      <c r="K991" s="12">
        <v>4.7E-2</v>
      </c>
      <c r="L991" s="12">
        <v>0.10350000000000001</v>
      </c>
      <c r="M991" s="12">
        <v>6.8320350000000002E-2</v>
      </c>
      <c r="N991" s="12">
        <v>0.11927265579379343</v>
      </c>
      <c r="O991" s="12">
        <v>-8.8739549200875151E-2</v>
      </c>
      <c r="P991" s="12">
        <v>-6.2101469665772756E-2</v>
      </c>
      <c r="Q991" s="13">
        <v>246.7</v>
      </c>
      <c r="R991" s="13">
        <v>0</v>
      </c>
      <c r="S991" s="13">
        <v>74.3</v>
      </c>
      <c r="T991" s="13">
        <v>74.3</v>
      </c>
      <c r="U991" s="13">
        <v>321</v>
      </c>
      <c r="V991" s="13">
        <v>0</v>
      </c>
      <c r="W991" s="13">
        <v>321</v>
      </c>
      <c r="X991" s="14">
        <v>0</v>
      </c>
      <c r="Y991" s="15">
        <v>1.0485714285714285</v>
      </c>
      <c r="Z991" s="14">
        <v>0.42923165800115543</v>
      </c>
      <c r="AA991" s="14">
        <v>0.23146417445482864</v>
      </c>
      <c r="AB991" s="14">
        <v>0.75202429149797567</v>
      </c>
      <c r="AC991" s="14">
        <v>0.30117551682205107</v>
      </c>
      <c r="AD991" s="13">
        <v>2.82</v>
      </c>
      <c r="AE991" s="15">
        <v>0.40463888888888894</v>
      </c>
      <c r="AF991" s="14">
        <v>3.1622776601683791E-2</v>
      </c>
      <c r="AG991" s="14" t="s">
        <v>7128</v>
      </c>
      <c r="AH991" s="15">
        <v>0.4992967651195499</v>
      </c>
      <c r="AI991" s="5">
        <v>2.3157894736842106</v>
      </c>
      <c r="AJ991" s="15">
        <v>37.435508345978754</v>
      </c>
      <c r="AK991" s="15">
        <v>41.813559322033896</v>
      </c>
      <c r="AL991" s="15">
        <v>27.647058823529413</v>
      </c>
      <c r="AM991" s="15">
        <v>0.91306117917021345</v>
      </c>
      <c r="AN991" s="15">
        <v>2.4969635627530362</v>
      </c>
      <c r="AO991" s="15">
        <v>0.9358877086494688</v>
      </c>
      <c r="AP991" s="15">
        <v>20.844155844155843</v>
      </c>
      <c r="AQ991" s="15">
        <v>16.46153846153846</v>
      </c>
      <c r="AR991" s="15">
        <v>1.8544194107452341</v>
      </c>
      <c r="AS991" s="15">
        <v>1.2177541729893777</v>
      </c>
      <c r="AT991" s="14">
        <v>0.19279661016949151</v>
      </c>
      <c r="AU991" s="14">
        <v>4.6108633968382651E-3</v>
      </c>
      <c r="AV991" s="12" t="s">
        <v>7128</v>
      </c>
      <c r="AW991" s="12" t="s">
        <v>7128</v>
      </c>
      <c r="AX991" s="12" t="s">
        <v>7128</v>
      </c>
      <c r="AY991" s="12" t="s">
        <v>7128</v>
      </c>
      <c r="AZ991" s="14">
        <v>0.41</v>
      </c>
      <c r="BA991" s="14">
        <v>0.23199999999999998</v>
      </c>
      <c r="BB991" s="14">
        <v>4.5878693623639194E-2</v>
      </c>
      <c r="BC991" s="14">
        <v>5.7171186128020669E-2</v>
      </c>
      <c r="BD991" s="14">
        <v>2.2527682321496757E-2</v>
      </c>
      <c r="BE991" s="14">
        <v>5.8801069110347465E-2</v>
      </c>
      <c r="BF991" s="14">
        <v>0.22596153846153846</v>
      </c>
      <c r="BG991" s="14">
        <v>0.3669</v>
      </c>
      <c r="BH991" s="13">
        <v>6.59</v>
      </c>
      <c r="BI991" s="13">
        <v>5.9</v>
      </c>
      <c r="BJ991" s="13">
        <v>15.4</v>
      </c>
      <c r="BK991" s="13">
        <v>15.4</v>
      </c>
      <c r="BL991" s="13">
        <v>263.60000000000002</v>
      </c>
      <c r="BM991" s="13">
        <v>261.89999999999998</v>
      </c>
      <c r="BN991" s="13">
        <v>21.3</v>
      </c>
      <c r="BO991" s="13">
        <v>19.5</v>
      </c>
      <c r="BP991" s="13">
        <v>11.920192307692309</v>
      </c>
      <c r="BQ991" s="13">
        <v>0</v>
      </c>
      <c r="BR991" s="13">
        <v>0</v>
      </c>
      <c r="BS991" s="13">
        <v>-5.49</v>
      </c>
      <c r="BT991" s="14">
        <v>-0.46056303944502697</v>
      </c>
      <c r="BU991" s="13">
        <v>17.410192307692309</v>
      </c>
      <c r="BV991" s="13">
        <v>11.39</v>
      </c>
      <c r="BW991" s="13">
        <v>11.39</v>
      </c>
      <c r="BX991" s="13">
        <v>128.6</v>
      </c>
      <c r="BY991" s="13">
        <v>208.5</v>
      </c>
      <c r="BZ991" s="13">
        <v>98.8</v>
      </c>
      <c r="CA991" s="13">
        <v>173.1</v>
      </c>
      <c r="CB991" s="13">
        <v>-1.1375</v>
      </c>
      <c r="CC991" s="15">
        <v>-0.11799999999999999</v>
      </c>
      <c r="CD991" s="15">
        <v>0.68100000000000005</v>
      </c>
      <c r="CE991" s="15">
        <v>0.36</v>
      </c>
      <c r="CF991" s="15">
        <v>1.5819864736848075</v>
      </c>
      <c r="CG991" s="15">
        <v>1.7585108598740655</v>
      </c>
      <c r="CH991" s="13">
        <v>11.303333333333333</v>
      </c>
      <c r="CI991" s="13">
        <v>4.2866666666666662</v>
      </c>
      <c r="CJ991" s="13">
        <v>-1.1375</v>
      </c>
      <c r="CK991" s="12">
        <f t="shared" si="30"/>
        <v>9.9868305531167684E-2</v>
      </c>
      <c r="CL991" s="36">
        <f t="shared" si="31"/>
        <v>1.5228191796649337</v>
      </c>
      <c r="CM991" s="13">
        <v>10.4</v>
      </c>
      <c r="CN991" s="13">
        <v>2.35</v>
      </c>
      <c r="CO991" s="13">
        <v>5.9</v>
      </c>
      <c r="CP991" s="13">
        <v>246.7</v>
      </c>
      <c r="CQ991" s="13">
        <v>19.5</v>
      </c>
      <c r="CR991" s="13">
        <v>321</v>
      </c>
      <c r="CS991" s="13">
        <v>11.39</v>
      </c>
      <c r="CT991" s="13">
        <v>0</v>
      </c>
      <c r="CU991" s="13">
        <v>15.4</v>
      </c>
      <c r="CV991" s="13">
        <v>173.1</v>
      </c>
      <c r="CW991" s="13">
        <v>21.3</v>
      </c>
      <c r="CX991" s="12">
        <v>4.5878693623639194E-2</v>
      </c>
      <c r="CY991" s="12">
        <v>5.7171186128020669E-2</v>
      </c>
      <c r="CZ991" s="15">
        <v>15.070422535211268</v>
      </c>
      <c r="DA991" s="20"/>
      <c r="DB991" s="20"/>
    </row>
    <row r="992" spans="1:106">
      <c r="A992" s="8" t="s">
        <v>2441</v>
      </c>
      <c r="B992" s="8" t="s">
        <v>2442</v>
      </c>
      <c r="C992" s="9" t="s">
        <v>7148</v>
      </c>
      <c r="D992" s="9" t="s">
        <v>7126</v>
      </c>
      <c r="E992" s="10" t="s">
        <v>7127</v>
      </c>
      <c r="F992" s="10" t="s">
        <v>7126</v>
      </c>
      <c r="G992" s="11">
        <v>0.67</v>
      </c>
      <c r="H992" s="11">
        <v>1.0535982797903851</v>
      </c>
      <c r="I992" s="12">
        <v>9.0499999999999997E-2</v>
      </c>
      <c r="J992" s="12">
        <v>0.15185064432102985</v>
      </c>
      <c r="K992" s="12">
        <v>4.7E-2</v>
      </c>
      <c r="L992" s="12">
        <v>0.10350000000000001</v>
      </c>
      <c r="M992" s="12">
        <v>6.8320350000000002E-2</v>
      </c>
      <c r="N992" s="12">
        <v>0.11743047662505107</v>
      </c>
      <c r="O992" s="12">
        <v>0.46481602234563685</v>
      </c>
      <c r="P992" s="12">
        <v>1.0439158277251698E-2</v>
      </c>
      <c r="Q992" s="13">
        <v>11.4</v>
      </c>
      <c r="R992" s="13">
        <v>0</v>
      </c>
      <c r="S992" s="13">
        <v>7.99</v>
      </c>
      <c r="T992" s="13">
        <v>7.99</v>
      </c>
      <c r="U992" s="13">
        <v>19.39</v>
      </c>
      <c r="V992" s="13">
        <v>0.32300000000000001</v>
      </c>
      <c r="W992" s="13">
        <v>19.067</v>
      </c>
      <c r="X992" s="14">
        <v>1.665807117070655E-2</v>
      </c>
      <c r="Y992" s="15">
        <v>2.4557956777996073E-2</v>
      </c>
      <c r="Z992" s="14">
        <v>0.54951856946354882</v>
      </c>
      <c r="AA992" s="14">
        <v>0.41206807632800413</v>
      </c>
      <c r="AB992" s="14">
        <v>1.2198473282442748</v>
      </c>
      <c r="AC992" s="14">
        <v>0.7008771929824561</v>
      </c>
      <c r="AD992" s="13">
        <v>0.223</v>
      </c>
      <c r="AE992" s="15">
        <v>-0.3708611111111112</v>
      </c>
      <c r="AF992" s="14">
        <v>4.4721359549995794E-2</v>
      </c>
      <c r="AG992" s="14" t="s">
        <v>7128</v>
      </c>
      <c r="AH992" s="15">
        <v>0.47138964577656683</v>
      </c>
      <c r="AI992" s="5">
        <v>1.38</v>
      </c>
      <c r="AJ992" s="15">
        <v>18.124006359300477</v>
      </c>
      <c r="AK992" s="15">
        <v>18.124006359300477</v>
      </c>
      <c r="AL992" s="15" t="s">
        <v>7128</v>
      </c>
      <c r="AM992" s="15" t="s">
        <v>7128</v>
      </c>
      <c r="AN992" s="15">
        <v>1.7404580152671756</v>
      </c>
      <c r="AO992" s="15">
        <v>0.27872860635696822</v>
      </c>
      <c r="AP992" s="15">
        <v>9.2111111111111121</v>
      </c>
      <c r="AQ992" s="15">
        <v>6.9334545454545458</v>
      </c>
      <c r="AR992" s="15">
        <v>1.3411408876696913</v>
      </c>
      <c r="AS992" s="15">
        <v>0.46618581907090467</v>
      </c>
      <c r="AT992" s="14">
        <v>0</v>
      </c>
      <c r="AU992" s="14">
        <v>0</v>
      </c>
      <c r="AV992" s="12" t="s">
        <v>7128</v>
      </c>
      <c r="AW992" s="12">
        <v>0.214</v>
      </c>
      <c r="AX992" s="12">
        <v>0.25600000000000001</v>
      </c>
      <c r="AY992" s="12">
        <v>0.32899999999999996</v>
      </c>
      <c r="AZ992" s="14" t="s">
        <v>7128</v>
      </c>
      <c r="BA992" s="14" t="s">
        <v>7128</v>
      </c>
      <c r="BB992" s="14">
        <v>0.6166666666666667</v>
      </c>
      <c r="BC992" s="14">
        <v>0.12786963490230277</v>
      </c>
      <c r="BD992" s="14">
        <v>1.5378973105134475E-2</v>
      </c>
      <c r="BE992" s="14">
        <v>5.061124694376528E-2</v>
      </c>
      <c r="BF992" s="14">
        <v>0.18311688311688309</v>
      </c>
      <c r="BG992" s="14">
        <v>5.7999999999999996E-2</v>
      </c>
      <c r="BH992" s="13">
        <v>0.629</v>
      </c>
      <c r="BI992" s="13">
        <v>0.629</v>
      </c>
      <c r="BJ992" s="13">
        <v>2.0699999999999998</v>
      </c>
      <c r="BK992" s="13">
        <v>2.0699999999999998</v>
      </c>
      <c r="BL992" s="13">
        <v>40.9</v>
      </c>
      <c r="BM992" s="13">
        <v>40.9</v>
      </c>
      <c r="BN992" s="13">
        <v>2.75</v>
      </c>
      <c r="BO992" s="13">
        <v>2.75</v>
      </c>
      <c r="BP992" s="13">
        <v>1.6909480519480518</v>
      </c>
      <c r="BQ992" s="13">
        <v>0</v>
      </c>
      <c r="BR992" s="13">
        <v>0</v>
      </c>
      <c r="BS992" s="13">
        <v>-0.38</v>
      </c>
      <c r="BT992" s="14">
        <v>-0.22472600477715571</v>
      </c>
      <c r="BU992" s="13">
        <v>2.0709480519480516</v>
      </c>
      <c r="BV992" s="13">
        <v>1.0089999999999999</v>
      </c>
      <c r="BW992" s="13">
        <v>1.0089999999999999</v>
      </c>
      <c r="BX992" s="13">
        <v>1.02</v>
      </c>
      <c r="BY992" s="13">
        <v>13.224</v>
      </c>
      <c r="BZ992" s="13">
        <v>6.55</v>
      </c>
      <c r="CA992" s="13">
        <v>14.216999999999999</v>
      </c>
      <c r="CB992" s="13">
        <v>0</v>
      </c>
      <c r="CC992" s="15">
        <v>-0.25</v>
      </c>
      <c r="CD992" s="15">
        <v>0.10299999999999999</v>
      </c>
      <c r="CE992" s="15">
        <v>0.36</v>
      </c>
      <c r="CF992" s="15">
        <v>1.5443195195386572</v>
      </c>
      <c r="CG992" s="15">
        <v>1.5605693344662692</v>
      </c>
      <c r="CH992" s="13">
        <v>4.7222222222222228E-2</v>
      </c>
      <c r="CI992" s="13">
        <v>0.87944444444444447</v>
      </c>
      <c r="CJ992" s="13">
        <v>0</v>
      </c>
      <c r="CK992" s="12">
        <f t="shared" si="30"/>
        <v>0</v>
      </c>
      <c r="CL992" s="36">
        <f t="shared" si="31"/>
        <v>2.8768375888021382</v>
      </c>
      <c r="CM992" s="13">
        <v>0.77</v>
      </c>
      <c r="CN992" s="13">
        <v>0.14099999999999999</v>
      </c>
      <c r="CO992" s="13">
        <v>0.629</v>
      </c>
      <c r="CP992" s="13">
        <v>11.4</v>
      </c>
      <c r="CQ992" s="13">
        <v>2.75</v>
      </c>
      <c r="CR992" s="13">
        <v>19.067</v>
      </c>
      <c r="CS992" s="13" t="s">
        <v>7128</v>
      </c>
      <c r="CT992" s="13">
        <v>0</v>
      </c>
      <c r="CU992" s="13">
        <v>2.0699999999999998</v>
      </c>
      <c r="CV992" s="13">
        <v>14.216999999999999</v>
      </c>
      <c r="CW992" s="13">
        <v>2.75</v>
      </c>
      <c r="CX992" s="12">
        <v>0.6166666666666667</v>
      </c>
      <c r="CY992" s="12">
        <v>0.12786963490230277</v>
      </c>
      <c r="CZ992" s="15">
        <v>6.9334545454545458</v>
      </c>
      <c r="DA992" s="20"/>
      <c r="DB992" s="20"/>
    </row>
    <row r="993" spans="1:106">
      <c r="A993" s="8" t="s">
        <v>1039</v>
      </c>
      <c r="B993" s="8" t="s">
        <v>1040</v>
      </c>
      <c r="C993" s="9" t="s">
        <v>7134</v>
      </c>
      <c r="D993" s="9" t="s">
        <v>7126</v>
      </c>
      <c r="E993" s="10" t="s">
        <v>7127</v>
      </c>
      <c r="F993" s="10" t="s">
        <v>7126</v>
      </c>
      <c r="G993" s="11">
        <v>0.89</v>
      </c>
      <c r="H993" s="11">
        <v>0.89</v>
      </c>
      <c r="I993" s="12">
        <v>9.0499999999999997E-2</v>
      </c>
      <c r="J993" s="12">
        <v>0.137045</v>
      </c>
      <c r="K993" s="12">
        <v>4.7E-2</v>
      </c>
      <c r="L993" s="12">
        <v>0.10350000000000001</v>
      </c>
      <c r="M993" s="12">
        <v>6.8320350000000002E-2</v>
      </c>
      <c r="N993" s="12">
        <v>0.137045</v>
      </c>
      <c r="O993" s="12">
        <v>-0.18551536328871893</v>
      </c>
      <c r="P993" s="12">
        <v>-7.4949495364701774E-2</v>
      </c>
      <c r="Q993" s="13">
        <v>197.3</v>
      </c>
      <c r="R993" s="13">
        <v>0</v>
      </c>
      <c r="S993" s="13">
        <v>0</v>
      </c>
      <c r="T993" s="13">
        <v>0</v>
      </c>
      <c r="U993" s="13">
        <v>197.3</v>
      </c>
      <c r="V993" s="13">
        <v>0</v>
      </c>
      <c r="W993" s="13">
        <v>197.3</v>
      </c>
      <c r="X993" s="14">
        <v>0</v>
      </c>
      <c r="Y993" s="15">
        <v>0.13245033112582782</v>
      </c>
      <c r="Z993" s="14" t="s">
        <v>7128</v>
      </c>
      <c r="AA993" s="14">
        <v>0</v>
      </c>
      <c r="AB993" s="14" t="s">
        <v>7128</v>
      </c>
      <c r="AC993" s="14">
        <v>0</v>
      </c>
      <c r="AD993" s="13">
        <v>6.53</v>
      </c>
      <c r="AE993" s="15">
        <v>1.0995555555555556</v>
      </c>
      <c r="AF993" s="14">
        <v>3.1622776601683791E-2</v>
      </c>
      <c r="AG993" s="14">
        <v>0.86330180122596756</v>
      </c>
      <c r="AH993" s="15">
        <v>0.59904534606205251</v>
      </c>
      <c r="AI993" s="5">
        <v>0.83726415094339623</v>
      </c>
      <c r="AJ993" s="15" t="s">
        <v>7128</v>
      </c>
      <c r="AK993" s="15" t="s">
        <v>7128</v>
      </c>
      <c r="AL993" s="15">
        <v>27.322175732217577</v>
      </c>
      <c r="AM993" s="15" t="s">
        <v>7128</v>
      </c>
      <c r="AN993" s="15" t="s">
        <v>7128</v>
      </c>
      <c r="AO993" s="15">
        <v>0.82517774989544135</v>
      </c>
      <c r="AP993" s="15">
        <v>5.5577464788732396</v>
      </c>
      <c r="AQ993" s="15">
        <v>3.6604823747680895</v>
      </c>
      <c r="AR993" s="15" t="s">
        <v>7128</v>
      </c>
      <c r="AS993" s="15">
        <v>0.82517774989544135</v>
      </c>
      <c r="AT993" s="14" t="s">
        <v>7128</v>
      </c>
      <c r="AU993" s="14">
        <v>2.4490623416117585E-3</v>
      </c>
      <c r="AV993" s="12" t="s">
        <v>7128</v>
      </c>
      <c r="AW993" s="12" t="s">
        <v>7128</v>
      </c>
      <c r="AX993" s="12">
        <v>-0.121</v>
      </c>
      <c r="AY993" s="12">
        <v>3.2400000000000005E-2</v>
      </c>
      <c r="AZ993" s="14" t="s">
        <v>7128</v>
      </c>
      <c r="BA993" s="14">
        <v>0.188</v>
      </c>
      <c r="BB993" s="14">
        <v>-4.8470363288718933E-2</v>
      </c>
      <c r="BC993" s="14">
        <v>6.2095504635298227E-2</v>
      </c>
      <c r="BD993" s="14">
        <v>-2.1204516938519449E-2</v>
      </c>
      <c r="BE993" s="14">
        <v>0.14847344207444585</v>
      </c>
      <c r="BF993" s="14">
        <v>0</v>
      </c>
      <c r="BG993" s="14">
        <v>0.30680000000000002</v>
      </c>
      <c r="BH993" s="13">
        <v>-5.07</v>
      </c>
      <c r="BI993" s="13">
        <v>-5.07</v>
      </c>
      <c r="BJ993" s="13">
        <v>35.5</v>
      </c>
      <c r="BK993" s="13">
        <v>35.5</v>
      </c>
      <c r="BL993" s="13">
        <v>239.1</v>
      </c>
      <c r="BM993" s="13">
        <v>239.1</v>
      </c>
      <c r="BN993" s="13">
        <v>53.9</v>
      </c>
      <c r="BO993" s="13">
        <v>53.9</v>
      </c>
      <c r="BP993" s="13">
        <v>35.5</v>
      </c>
      <c r="BQ993" s="13">
        <v>0</v>
      </c>
      <c r="BR993" s="13">
        <v>0</v>
      </c>
      <c r="BS993" s="13">
        <v>-19.100000000000001</v>
      </c>
      <c r="BT993" s="14">
        <v>-0.53802816901408457</v>
      </c>
      <c r="BU993" s="13">
        <v>54.6</v>
      </c>
      <c r="BV993" s="13">
        <v>14.030000000000001</v>
      </c>
      <c r="BW993" s="13">
        <v>14.030000000000001</v>
      </c>
      <c r="BX993" s="13">
        <v>104.6</v>
      </c>
      <c r="BY993" s="13">
        <v>571.70000000000005</v>
      </c>
      <c r="BZ993" s="13">
        <v>0</v>
      </c>
      <c r="CA993" s="13">
        <v>0</v>
      </c>
      <c r="CB993" s="13">
        <v>-0.48320000000000002</v>
      </c>
      <c r="CC993" s="15">
        <v>0.182</v>
      </c>
      <c r="CD993" s="15">
        <v>0.83</v>
      </c>
      <c r="CE993" s="15">
        <v>0.36</v>
      </c>
      <c r="CF993" s="15" t="s">
        <v>7128</v>
      </c>
      <c r="CG993" s="15" t="s">
        <v>7128</v>
      </c>
      <c r="CH993" s="13" t="s">
        <v>7128</v>
      </c>
      <c r="CI993" s="13" t="s">
        <v>7128</v>
      </c>
      <c r="CJ993" s="13">
        <v>-0.48320000000000002</v>
      </c>
      <c r="CK993" s="12">
        <f t="shared" si="30"/>
        <v>3.4440484675694938E-2</v>
      </c>
      <c r="CL993" s="36" t="str">
        <f t="shared" si="31"/>
        <v>NA</v>
      </c>
      <c r="CM993" s="13" t="s">
        <v>7128</v>
      </c>
      <c r="CN993" s="13" t="s">
        <v>7128</v>
      </c>
      <c r="CO993" s="13" t="s">
        <v>7128</v>
      </c>
      <c r="CP993" s="13" t="s">
        <v>7128</v>
      </c>
      <c r="CQ993" s="13">
        <v>53.9</v>
      </c>
      <c r="CR993" s="13">
        <v>197.3</v>
      </c>
      <c r="CS993" s="13">
        <v>14.030000000000001</v>
      </c>
      <c r="CT993" s="13">
        <v>0</v>
      </c>
      <c r="CU993" s="13">
        <v>35.5</v>
      </c>
      <c r="CV993" s="13">
        <v>0</v>
      </c>
      <c r="CW993" s="13">
        <v>53.9</v>
      </c>
      <c r="CX993" s="12">
        <v>-4.8470363288718933E-2</v>
      </c>
      <c r="CY993" s="12">
        <v>6.2095504635298227E-2</v>
      </c>
      <c r="CZ993" s="15">
        <v>3.6604823747680895</v>
      </c>
      <c r="DA993" s="20"/>
      <c r="DB993" s="20"/>
    </row>
    <row r="994" spans="1:106">
      <c r="A994" s="8" t="s">
        <v>2541</v>
      </c>
      <c r="B994" s="8" t="s">
        <v>2542</v>
      </c>
      <c r="C994" s="9" t="s">
        <v>7148</v>
      </c>
      <c r="D994" s="9" t="s">
        <v>7126</v>
      </c>
      <c r="E994" s="10" t="s">
        <v>7127</v>
      </c>
      <c r="F994" s="10" t="s">
        <v>7126</v>
      </c>
      <c r="G994" s="11">
        <v>0.67</v>
      </c>
      <c r="H994" s="11">
        <v>15.977947019867548</v>
      </c>
      <c r="I994" s="12">
        <v>9.0499999999999997E-2</v>
      </c>
      <c r="J994" s="12">
        <v>1.5025042052980131</v>
      </c>
      <c r="K994" s="12">
        <v>4.1999999999999996E-2</v>
      </c>
      <c r="L994" s="12">
        <v>9.8500000000000004E-2</v>
      </c>
      <c r="M994" s="12">
        <v>6.5019850000000004E-2</v>
      </c>
      <c r="N994" s="12">
        <v>0.12529758886420433</v>
      </c>
      <c r="O994" s="12" t="s">
        <v>7128</v>
      </c>
      <c r="P994" s="12">
        <v>-0.27440839597774747</v>
      </c>
      <c r="Q994" s="13">
        <v>0.90600000000000003</v>
      </c>
      <c r="R994" s="13">
        <v>0</v>
      </c>
      <c r="S994" s="13">
        <v>20.7</v>
      </c>
      <c r="T994" s="13">
        <v>20.7</v>
      </c>
      <c r="U994" s="13">
        <v>21.605999999999998</v>
      </c>
      <c r="V994" s="13">
        <v>1.46</v>
      </c>
      <c r="W994" s="13">
        <v>20.145999999999997</v>
      </c>
      <c r="X994" s="14">
        <v>6.7573822086457472E-2</v>
      </c>
      <c r="Y994" s="15">
        <v>2.860411899313501E-2</v>
      </c>
      <c r="Z994" s="14" t="s">
        <v>7128</v>
      </c>
      <c r="AA994" s="14">
        <v>0.9580672035545682</v>
      </c>
      <c r="AB994" s="14" t="s">
        <v>7128</v>
      </c>
      <c r="AC994" s="14">
        <v>22.847682119205295</v>
      </c>
      <c r="AD994" s="13">
        <v>2.1000000000000001E-2</v>
      </c>
      <c r="AE994" s="15">
        <v>1.2826666666666666</v>
      </c>
      <c r="AF994" s="14">
        <v>8.3666002653407553E-2</v>
      </c>
      <c r="AG994" s="14">
        <v>0.78526519633269654</v>
      </c>
      <c r="AH994" s="15">
        <v>0.51898734177215178</v>
      </c>
      <c r="AI994" s="5" t="s">
        <v>7128</v>
      </c>
      <c r="AJ994" s="15" t="s">
        <v>7128</v>
      </c>
      <c r="AK994" s="15" t="s">
        <v>7128</v>
      </c>
      <c r="AL994" s="15" t="s">
        <v>7128</v>
      </c>
      <c r="AM994" s="15" t="s">
        <v>7128</v>
      </c>
      <c r="AN994" s="15" t="s">
        <v>7128</v>
      </c>
      <c r="AO994" s="15">
        <v>2.4552845528455287E-2</v>
      </c>
      <c r="AP994" s="15" t="s">
        <v>7128</v>
      </c>
      <c r="AQ994" s="15" t="s">
        <v>7128</v>
      </c>
      <c r="AR994" s="15">
        <v>1.5366895499618611</v>
      </c>
      <c r="AS994" s="15">
        <v>0.54596205962059619</v>
      </c>
      <c r="AT994" s="14" t="s">
        <v>7128</v>
      </c>
      <c r="AU994" s="14">
        <v>0</v>
      </c>
      <c r="AV994" s="12" t="s">
        <v>7128</v>
      </c>
      <c r="AW994" s="12" t="s">
        <v>7128</v>
      </c>
      <c r="AX994" s="12">
        <v>1.7399999999999999E-2</v>
      </c>
      <c r="AY994" s="12">
        <v>0.307</v>
      </c>
      <c r="AZ994" s="14" t="s">
        <v>7128</v>
      </c>
      <c r="BA994" s="14" t="s">
        <v>7128</v>
      </c>
      <c r="BB994" s="14" t="s">
        <v>7128</v>
      </c>
      <c r="BC994" s="14">
        <v>-0.1491108071135431</v>
      </c>
      <c r="BD994" s="14">
        <v>-0.27046070460704608</v>
      </c>
      <c r="BE994" s="14">
        <v>-0.11815718157181573</v>
      </c>
      <c r="BF994" s="14">
        <v>0</v>
      </c>
      <c r="BG994" s="14">
        <v>3.3799999999999997E-2</v>
      </c>
      <c r="BH994" s="13">
        <v>-9.98</v>
      </c>
      <c r="BI994" s="13">
        <v>-9.98</v>
      </c>
      <c r="BJ994" s="13">
        <v>-4.3600000000000003</v>
      </c>
      <c r="BK994" s="13">
        <v>-4.3600000000000003</v>
      </c>
      <c r="BL994" s="13">
        <v>36.9</v>
      </c>
      <c r="BM994" s="13">
        <v>36.9</v>
      </c>
      <c r="BN994" s="13">
        <v>-2.34</v>
      </c>
      <c r="BO994" s="13">
        <v>-2.34</v>
      </c>
      <c r="BP994" s="13">
        <v>-4.3600000000000003</v>
      </c>
      <c r="BQ994" s="13">
        <v>0</v>
      </c>
      <c r="BR994" s="13">
        <v>0</v>
      </c>
      <c r="BS994" s="13">
        <v>-1.84</v>
      </c>
      <c r="BT994" s="14" t="s">
        <v>7128</v>
      </c>
      <c r="BU994" s="13">
        <v>-2.5200000000000005</v>
      </c>
      <c r="BV994" s="13">
        <v>-8.14</v>
      </c>
      <c r="BW994" s="13">
        <v>-8.14</v>
      </c>
      <c r="BX994" s="13">
        <v>-2.46</v>
      </c>
      <c r="BY994" s="13">
        <v>29.24</v>
      </c>
      <c r="BZ994" s="13">
        <v>-6.13</v>
      </c>
      <c r="CA994" s="13">
        <v>13.11</v>
      </c>
      <c r="CB994" s="13">
        <v>0</v>
      </c>
      <c r="CC994" s="15">
        <v>0.438</v>
      </c>
      <c r="CD994" s="15">
        <v>0.51</v>
      </c>
      <c r="CE994" s="15">
        <v>0.36</v>
      </c>
      <c r="CF994" s="15">
        <v>1.1165469416197855</v>
      </c>
      <c r="CG994" s="15">
        <v>1.0831116238782093</v>
      </c>
      <c r="CH994" s="13">
        <v>1.0018000000000002</v>
      </c>
      <c r="CI994" s="13">
        <v>-1.7358999999999998</v>
      </c>
      <c r="CJ994" s="13">
        <v>0</v>
      </c>
      <c r="CK994" s="12">
        <f t="shared" si="30"/>
        <v>0</v>
      </c>
      <c r="CL994" s="36">
        <f t="shared" si="31"/>
        <v>2.8146453089244852</v>
      </c>
      <c r="CM994" s="13" t="s">
        <v>7128</v>
      </c>
      <c r="CN994" s="13" t="s">
        <v>7128</v>
      </c>
      <c r="CO994" s="13" t="s">
        <v>7128</v>
      </c>
      <c r="CP994" s="13" t="s">
        <v>7128</v>
      </c>
      <c r="CQ994" s="13" t="s">
        <v>7128</v>
      </c>
      <c r="CR994" s="13" t="s">
        <v>7128</v>
      </c>
      <c r="CS994" s="13" t="s">
        <v>7128</v>
      </c>
      <c r="CT994" s="13">
        <v>0</v>
      </c>
      <c r="CU994" s="13">
        <v>-4.3600000000000003</v>
      </c>
      <c r="CV994" s="13">
        <v>13.11</v>
      </c>
      <c r="CW994" s="13">
        <v>-2.34</v>
      </c>
      <c r="CX994" s="12" t="s">
        <v>7128</v>
      </c>
      <c r="CY994" s="12">
        <v>-0.1491108071135431</v>
      </c>
      <c r="CZ994" s="15" t="s">
        <v>7128</v>
      </c>
      <c r="DA994" s="20"/>
      <c r="DB994" s="20"/>
    </row>
    <row r="995" spans="1:106" ht="24">
      <c r="A995" s="8" t="s">
        <v>5433</v>
      </c>
      <c r="B995" s="8" t="s">
        <v>5434</v>
      </c>
      <c r="C995" s="9" t="s">
        <v>7197</v>
      </c>
      <c r="D995" s="9" t="s">
        <v>7126</v>
      </c>
      <c r="E995" s="10" t="s">
        <v>7127</v>
      </c>
      <c r="F995" s="10" t="s">
        <v>7126</v>
      </c>
      <c r="G995" s="11">
        <v>0.65</v>
      </c>
      <c r="H995" s="11">
        <v>0.65029846938775504</v>
      </c>
      <c r="I995" s="12">
        <v>9.0499999999999997E-2</v>
      </c>
      <c r="J995" s="12">
        <v>0.11535201147959183</v>
      </c>
      <c r="K995" s="12">
        <v>4.1999999999999996E-2</v>
      </c>
      <c r="L995" s="12">
        <v>9.8500000000000004E-2</v>
      </c>
      <c r="M995" s="12">
        <v>6.5019850000000004E-2</v>
      </c>
      <c r="N995" s="12">
        <v>0.11530583047711285</v>
      </c>
      <c r="O995" s="12" t="s">
        <v>7128</v>
      </c>
      <c r="P995" s="12" t="s">
        <v>7128</v>
      </c>
      <c r="Q995" s="13">
        <v>19.600000000000001</v>
      </c>
      <c r="R995" s="13">
        <v>0</v>
      </c>
      <c r="S995" s="13">
        <v>1.7999999999999999E-2</v>
      </c>
      <c r="T995" s="13">
        <v>1.7999999999999999E-2</v>
      </c>
      <c r="U995" s="13">
        <v>19.618000000000002</v>
      </c>
      <c r="V995" s="13">
        <v>0.40500000000000003</v>
      </c>
      <c r="W995" s="13">
        <v>19.213000000000001</v>
      </c>
      <c r="X995" s="14">
        <v>2.064430624936283E-2</v>
      </c>
      <c r="Y995" s="15">
        <v>0.34023668639053256</v>
      </c>
      <c r="Z995" s="14">
        <v>3.2739177882866494E-3</v>
      </c>
      <c r="AA995" s="14">
        <v>9.1752472219390339E-4</v>
      </c>
      <c r="AB995" s="14">
        <v>3.284671532846715E-3</v>
      </c>
      <c r="AC995" s="14">
        <v>9.1836734693877535E-4</v>
      </c>
      <c r="AD995" s="13">
        <v>1.1599999999999999</v>
      </c>
      <c r="AE995" s="15">
        <v>1.9105000000000003</v>
      </c>
      <c r="AF995" s="14">
        <v>0.10954451150103323</v>
      </c>
      <c r="AG995" s="14">
        <v>0.73120961426939679</v>
      </c>
      <c r="AH995" s="15">
        <v>0.43410852713178305</v>
      </c>
      <c r="AI995" s="5" t="s">
        <v>7128</v>
      </c>
      <c r="AJ995" s="15">
        <v>4900</v>
      </c>
      <c r="AK995" s="15">
        <v>4900</v>
      </c>
      <c r="AL995" s="15" t="s">
        <v>7128</v>
      </c>
      <c r="AM995" s="15" t="s">
        <v>7128</v>
      </c>
      <c r="AN995" s="15">
        <v>3.5766423357664232</v>
      </c>
      <c r="AO995" s="15">
        <v>116.66666666666667</v>
      </c>
      <c r="AP995" s="15">
        <v>960.65</v>
      </c>
      <c r="AQ995" s="15">
        <v>600.40625</v>
      </c>
      <c r="AR995" s="15">
        <v>3.7724327508344788</v>
      </c>
      <c r="AS995" s="15">
        <v>114.36309523809524</v>
      </c>
      <c r="AT995" s="14">
        <v>0</v>
      </c>
      <c r="AU995" s="14">
        <v>0</v>
      </c>
      <c r="AV995" s="12" t="s">
        <v>7128</v>
      </c>
      <c r="AW995" s="12" t="s">
        <v>7128</v>
      </c>
      <c r="AX995" s="12" t="s">
        <v>7128</v>
      </c>
      <c r="AY995" s="12" t="s">
        <v>7128</v>
      </c>
      <c r="AZ995" s="14" t="s">
        <v>7128</v>
      </c>
      <c r="BA995" s="14" t="s">
        <v>7128</v>
      </c>
      <c r="BB995" s="14" t="s">
        <v>7128</v>
      </c>
      <c r="BC995" s="14" t="s">
        <v>7128</v>
      </c>
      <c r="BD995" s="14">
        <v>2.3809523809523808E-2</v>
      </c>
      <c r="BE995" s="14">
        <v>0.11904761904761904</v>
      </c>
      <c r="BF995" s="14">
        <v>0.5</v>
      </c>
      <c r="BG995" s="14" t="s">
        <v>7128</v>
      </c>
      <c r="BH995" s="13">
        <v>4.0000000000000001E-3</v>
      </c>
      <c r="BI995" s="13">
        <v>4.0000000000000001E-3</v>
      </c>
      <c r="BJ995" s="13">
        <v>0.02</v>
      </c>
      <c r="BK995" s="13">
        <v>0.02</v>
      </c>
      <c r="BL995" s="13">
        <v>0.16800000000000001</v>
      </c>
      <c r="BM995" s="13">
        <v>0.16800000000000001</v>
      </c>
      <c r="BN995" s="13">
        <v>3.2000000000000001E-2</v>
      </c>
      <c r="BO995" s="13">
        <v>3.2000000000000001E-2</v>
      </c>
      <c r="BP995" s="13">
        <v>0.01</v>
      </c>
      <c r="BQ995" s="13">
        <v>0</v>
      </c>
      <c r="BR995" s="13">
        <v>0</v>
      </c>
      <c r="BS995" s="13">
        <v>-1.2E-2</v>
      </c>
      <c r="BT995" s="14">
        <v>-1.2</v>
      </c>
      <c r="BU995" s="13">
        <v>2.1999999999999999E-2</v>
      </c>
      <c r="BV995" s="13">
        <v>1.6E-2</v>
      </c>
      <c r="BW995" s="13">
        <v>1.6E-2</v>
      </c>
      <c r="BX995" s="13">
        <v>0</v>
      </c>
      <c r="BY995" s="13">
        <v>0</v>
      </c>
      <c r="BZ995" s="13">
        <v>5.48</v>
      </c>
      <c r="CA995" s="13">
        <v>5.093</v>
      </c>
      <c r="CB995" s="13">
        <v>0</v>
      </c>
      <c r="CC995" s="15">
        <v>0.53400000000000003</v>
      </c>
      <c r="CD995" s="15" t="s">
        <v>7128</v>
      </c>
      <c r="CE995" s="15">
        <v>0.36</v>
      </c>
      <c r="CF995" s="15" t="s">
        <v>7128</v>
      </c>
      <c r="CG995" s="15" t="s">
        <v>7128</v>
      </c>
      <c r="CH995" s="13" t="s">
        <v>7128</v>
      </c>
      <c r="CI995" s="13" t="s">
        <v>7128</v>
      </c>
      <c r="CJ995" s="13">
        <v>0</v>
      </c>
      <c r="CK995" s="12">
        <f t="shared" si="30"/>
        <v>0</v>
      </c>
      <c r="CL995" s="36">
        <f t="shared" si="31"/>
        <v>3.298645199293148E-2</v>
      </c>
      <c r="CM995" s="13">
        <v>1.6E-2</v>
      </c>
      <c r="CN995" s="13">
        <v>1.2E-2</v>
      </c>
      <c r="CO995" s="13">
        <v>4.0000000000000001E-3</v>
      </c>
      <c r="CP995" s="13">
        <v>19.600000000000001</v>
      </c>
      <c r="CQ995" s="13">
        <v>3.2000000000000001E-2</v>
      </c>
      <c r="CR995" s="13">
        <v>19.213000000000001</v>
      </c>
      <c r="CS995" s="13" t="s">
        <v>7128</v>
      </c>
      <c r="CT995" s="13">
        <v>0</v>
      </c>
      <c r="CU995" s="13">
        <v>0.02</v>
      </c>
      <c r="CV995" s="13">
        <v>5.093</v>
      </c>
      <c r="CW995" s="13">
        <v>3.2000000000000001E-2</v>
      </c>
      <c r="CX995" s="12" t="s">
        <v>7128</v>
      </c>
      <c r="CY995" s="12" t="s">
        <v>7128</v>
      </c>
      <c r="CZ995" s="15">
        <v>600.40625</v>
      </c>
      <c r="DA995" s="20"/>
      <c r="DB995" s="20"/>
    </row>
    <row r="996" spans="1:106" ht="24">
      <c r="A996" s="8" t="s">
        <v>6755</v>
      </c>
      <c r="B996" s="8" t="s">
        <v>6756</v>
      </c>
      <c r="C996" s="9" t="s">
        <v>7174</v>
      </c>
      <c r="D996" s="9" t="s">
        <v>7126</v>
      </c>
      <c r="E996" s="10" t="s">
        <v>7127</v>
      </c>
      <c r="F996" s="10" t="s">
        <v>7126</v>
      </c>
      <c r="G996" s="11">
        <v>0.45</v>
      </c>
      <c r="H996" s="11">
        <v>0.45</v>
      </c>
      <c r="I996" s="12">
        <v>9.0499999999999997E-2</v>
      </c>
      <c r="J996" s="12">
        <v>9.7225000000000006E-2</v>
      </c>
      <c r="K996" s="12">
        <v>4.7E-2</v>
      </c>
      <c r="L996" s="12">
        <v>0.10350000000000001</v>
      </c>
      <c r="M996" s="12">
        <v>6.8320350000000002E-2</v>
      </c>
      <c r="N996" s="12">
        <v>9.7225000000000006E-2</v>
      </c>
      <c r="O996" s="12">
        <v>-9.1770454545454558E-2</v>
      </c>
      <c r="P996" s="12">
        <v>-9.7225000000000006E-2</v>
      </c>
      <c r="Q996" s="13">
        <v>0.80400000000000005</v>
      </c>
      <c r="R996" s="13">
        <v>0</v>
      </c>
      <c r="S996" s="13">
        <v>0</v>
      </c>
      <c r="T996" s="13">
        <v>0</v>
      </c>
      <c r="U996" s="13">
        <v>0.80400000000000005</v>
      </c>
      <c r="V996" s="13">
        <v>9.5000000000000001E-2</v>
      </c>
      <c r="W996" s="13">
        <v>0.70900000000000007</v>
      </c>
      <c r="X996" s="14">
        <v>0.11815920398009949</v>
      </c>
      <c r="Y996" s="15">
        <v>0.60565275908479144</v>
      </c>
      <c r="Z996" s="14">
        <v>0</v>
      </c>
      <c r="AA996" s="14">
        <v>0</v>
      </c>
      <c r="AB996" s="14">
        <v>0</v>
      </c>
      <c r="AC996" s="14">
        <v>0</v>
      </c>
      <c r="AD996" s="13">
        <v>0.108</v>
      </c>
      <c r="AE996" s="15">
        <v>0.18524999999999991</v>
      </c>
      <c r="AF996" s="14">
        <v>7.0710678118654752E-2</v>
      </c>
      <c r="AG996" s="14" t="s">
        <v>7128</v>
      </c>
      <c r="AH996" s="15">
        <v>0.50724637681159424</v>
      </c>
      <c r="AI996" s="5" t="s">
        <v>7128</v>
      </c>
      <c r="AJ996" s="15">
        <v>53.600000000000009</v>
      </c>
      <c r="AK996" s="15">
        <v>53.600000000000009</v>
      </c>
      <c r="AL996" s="15" t="s">
        <v>7128</v>
      </c>
      <c r="AM996" s="15" t="s">
        <v>7128</v>
      </c>
      <c r="AN996" s="15">
        <v>0.30454545454545456</v>
      </c>
      <c r="AO996" s="15" t="s">
        <v>7128</v>
      </c>
      <c r="AP996" s="15" t="s">
        <v>7128</v>
      </c>
      <c r="AQ996" s="15" t="s">
        <v>7128</v>
      </c>
      <c r="AR996" s="15">
        <v>0.27858546168958748</v>
      </c>
      <c r="AS996" s="15" t="s">
        <v>7128</v>
      </c>
      <c r="AT996" s="14">
        <v>0</v>
      </c>
      <c r="AU996" s="14">
        <v>0</v>
      </c>
      <c r="AV996" s="12" t="s">
        <v>7128</v>
      </c>
      <c r="AW996" s="12" t="s">
        <v>7128</v>
      </c>
      <c r="AX996" s="12" t="s">
        <v>7128</v>
      </c>
      <c r="AY996" s="12" t="s">
        <v>7128</v>
      </c>
      <c r="AZ996" s="14" t="s">
        <v>7128</v>
      </c>
      <c r="BA996" s="14" t="s">
        <v>7128</v>
      </c>
      <c r="BB996" s="14">
        <v>5.4545454545454541E-3</v>
      </c>
      <c r="BC996" s="14">
        <v>0</v>
      </c>
      <c r="BD996" s="14" t="s">
        <v>7128</v>
      </c>
      <c r="BE996" s="14" t="s">
        <v>7128</v>
      </c>
      <c r="BF996" s="14">
        <v>0.11764705882352941</v>
      </c>
      <c r="BG996" s="14">
        <v>0.43430000000000002</v>
      </c>
      <c r="BH996" s="13">
        <v>1.4999999999999999E-2</v>
      </c>
      <c r="BI996" s="13">
        <v>1.4999999999999999E-2</v>
      </c>
      <c r="BJ996" s="13">
        <v>0</v>
      </c>
      <c r="BK996" s="13">
        <v>0</v>
      </c>
      <c r="BL996" s="13">
        <v>0</v>
      </c>
      <c r="BM996" s="13">
        <v>0</v>
      </c>
      <c r="BN996" s="13">
        <v>0</v>
      </c>
      <c r="BO996" s="13">
        <v>0</v>
      </c>
      <c r="BP996" s="13">
        <v>0</v>
      </c>
      <c r="BQ996" s="13">
        <v>0</v>
      </c>
      <c r="BR996" s="13">
        <v>0</v>
      </c>
      <c r="BS996" s="13">
        <v>-4.0000000000000001E-3</v>
      </c>
      <c r="BT996" s="14" t="s">
        <v>7128</v>
      </c>
      <c r="BU996" s="13">
        <v>4.0000000000000001E-3</v>
      </c>
      <c r="BV996" s="13">
        <v>1.9E-2</v>
      </c>
      <c r="BW996" s="13">
        <v>1.9E-2</v>
      </c>
      <c r="BX996" s="13">
        <v>2.75</v>
      </c>
      <c r="BY996" s="13">
        <v>1.72</v>
      </c>
      <c r="BZ996" s="13">
        <v>2.64</v>
      </c>
      <c r="CA996" s="13">
        <v>2.5449999999999999</v>
      </c>
      <c r="CB996" s="13">
        <v>0</v>
      </c>
      <c r="CC996" s="15">
        <v>-0.39300000000000002</v>
      </c>
      <c r="CD996" s="15" t="s">
        <v>7128</v>
      </c>
      <c r="CE996" s="15">
        <v>0.36</v>
      </c>
      <c r="CF996" s="15" t="s">
        <v>7128</v>
      </c>
      <c r="CG996" s="15" t="s">
        <v>7128</v>
      </c>
      <c r="CH996" s="13" t="s">
        <v>7128</v>
      </c>
      <c r="CI996" s="13" t="s">
        <v>7128</v>
      </c>
      <c r="CJ996" s="13">
        <v>0</v>
      </c>
      <c r="CK996" s="12">
        <f t="shared" si="30"/>
        <v>0</v>
      </c>
      <c r="CL996" s="36" t="str">
        <f t="shared" si="31"/>
        <v>NA</v>
      </c>
      <c r="CM996" s="13">
        <v>1.7000000000000001E-2</v>
      </c>
      <c r="CN996" s="13">
        <v>2E-3</v>
      </c>
      <c r="CO996" s="13">
        <v>1.4999999999999999E-2</v>
      </c>
      <c r="CP996" s="13">
        <v>0.80400000000000005</v>
      </c>
      <c r="CQ996" s="13" t="s">
        <v>7128</v>
      </c>
      <c r="CR996" s="13" t="s">
        <v>7128</v>
      </c>
      <c r="CS996" s="13" t="s">
        <v>7128</v>
      </c>
      <c r="CT996" s="13">
        <v>0</v>
      </c>
      <c r="CU996" s="13">
        <v>0</v>
      </c>
      <c r="CV996" s="13">
        <v>2.5449999999999999</v>
      </c>
      <c r="CW996" s="13">
        <v>0</v>
      </c>
      <c r="CX996" s="12">
        <v>5.4545454545454541E-3</v>
      </c>
      <c r="CY996" s="12">
        <v>0</v>
      </c>
      <c r="CZ996" s="15" t="s">
        <v>7128</v>
      </c>
      <c r="DA996" s="20"/>
      <c r="DB996" s="20"/>
    </row>
    <row r="997" spans="1:106">
      <c r="A997" s="8" t="s">
        <v>2773</v>
      </c>
      <c r="B997" s="8" t="s">
        <v>2774</v>
      </c>
      <c r="C997" s="9" t="s">
        <v>7170</v>
      </c>
      <c r="D997" s="9" t="s">
        <v>7126</v>
      </c>
      <c r="E997" s="10" t="s">
        <v>7127</v>
      </c>
      <c r="F997" s="10" t="s">
        <v>7126</v>
      </c>
      <c r="G997" s="11">
        <v>1.06</v>
      </c>
      <c r="H997" s="11">
        <v>1.5035360773204467</v>
      </c>
      <c r="I997" s="12">
        <v>9.0499999999999997E-2</v>
      </c>
      <c r="J997" s="12">
        <v>0.19257001499750043</v>
      </c>
      <c r="K997" s="12">
        <v>4.1999999999999996E-2</v>
      </c>
      <c r="L997" s="12">
        <v>9.8500000000000004E-2</v>
      </c>
      <c r="M997" s="12">
        <v>6.5019850000000004E-2</v>
      </c>
      <c r="N997" s="12">
        <v>0.13661640488067242</v>
      </c>
      <c r="O997" s="12">
        <v>-0.15286413264455925</v>
      </c>
      <c r="P997" s="12">
        <v>-8.2318257075450346E-2</v>
      </c>
      <c r="Q997" s="13">
        <v>9.52</v>
      </c>
      <c r="R997" s="13">
        <v>0</v>
      </c>
      <c r="S997" s="13">
        <v>7.44</v>
      </c>
      <c r="T997" s="13">
        <v>7.44</v>
      </c>
      <c r="U997" s="13">
        <v>16.96</v>
      </c>
      <c r="V997" s="13">
        <v>0.503</v>
      </c>
      <c r="W997" s="13">
        <v>16.457000000000001</v>
      </c>
      <c r="X997" s="14">
        <v>2.9658018867924529E-2</v>
      </c>
      <c r="Y997" s="15">
        <v>2.1186440677966101E-2</v>
      </c>
      <c r="Z997" s="14">
        <v>0.4425936942296253</v>
      </c>
      <c r="AA997" s="14">
        <v>0.43867924528301888</v>
      </c>
      <c r="AB997" s="14">
        <v>0.79402347918890082</v>
      </c>
      <c r="AC997" s="14">
        <v>0.78151260504201692</v>
      </c>
      <c r="AD997" s="13">
        <v>0.40300000000000002</v>
      </c>
      <c r="AE997" s="15">
        <v>1.0780833333333335</v>
      </c>
      <c r="AF997" s="14">
        <v>9.4868329805051374E-2</v>
      </c>
      <c r="AG997" s="14">
        <v>0.6830519745963699</v>
      </c>
      <c r="AH997" s="15">
        <v>0.27124563445867295</v>
      </c>
      <c r="AI997" s="5">
        <v>1.5217391304347827</v>
      </c>
      <c r="AJ997" s="15">
        <v>25.185185185185183</v>
      </c>
      <c r="AK997" s="15">
        <v>25.185185185185183</v>
      </c>
      <c r="AL997" s="15" t="s">
        <v>7128</v>
      </c>
      <c r="AM997" s="15" t="s">
        <v>7128</v>
      </c>
      <c r="AN997" s="15">
        <v>1.0160085378868731</v>
      </c>
      <c r="AO997" s="15">
        <v>0.33055555555555555</v>
      </c>
      <c r="AP997" s="15">
        <v>9.4039999999999999</v>
      </c>
      <c r="AQ997" s="15">
        <v>7.6189814814814811</v>
      </c>
      <c r="AR997" s="15">
        <v>1.0091985037100633</v>
      </c>
      <c r="AS997" s="15">
        <v>0.57142361111111117</v>
      </c>
      <c r="AT997" s="14">
        <v>0.31216931216931221</v>
      </c>
      <c r="AU997" s="14">
        <v>1.2394957983193278E-2</v>
      </c>
      <c r="AV997" s="12">
        <v>-0.308</v>
      </c>
      <c r="AW997" s="12">
        <v>-0.23899999999999999</v>
      </c>
      <c r="AX997" s="12">
        <v>1.32E-2</v>
      </c>
      <c r="AY997" s="12">
        <v>6.9699999999999998E-2</v>
      </c>
      <c r="AZ997" s="14" t="s">
        <v>7128</v>
      </c>
      <c r="BA997" s="14" t="s">
        <v>7128</v>
      </c>
      <c r="BB997" s="14">
        <v>3.9705882352941181E-2</v>
      </c>
      <c r="BC997" s="14">
        <v>5.4298147805222075E-2</v>
      </c>
      <c r="BD997" s="14">
        <v>1.3125E-2</v>
      </c>
      <c r="BE997" s="14">
        <v>6.0763888888888888E-2</v>
      </c>
      <c r="BF997" s="14">
        <v>0.46458923512747879</v>
      </c>
      <c r="BG997" s="14">
        <v>2.7000000000000003E-2</v>
      </c>
      <c r="BH997" s="13">
        <v>0.378</v>
      </c>
      <c r="BI997" s="13">
        <v>0.378</v>
      </c>
      <c r="BJ997" s="13">
        <v>1.75</v>
      </c>
      <c r="BK997" s="13">
        <v>1.75</v>
      </c>
      <c r="BL997" s="13">
        <v>28.8</v>
      </c>
      <c r="BM997" s="13">
        <v>28.8</v>
      </c>
      <c r="BN997" s="13">
        <v>2.16</v>
      </c>
      <c r="BO997" s="13">
        <v>2.16</v>
      </c>
      <c r="BP997" s="13">
        <v>0.93696883852691215</v>
      </c>
      <c r="BQ997" s="13">
        <v>0</v>
      </c>
      <c r="BR997" s="13">
        <v>0</v>
      </c>
      <c r="BS997" s="13">
        <v>-0.57899999999999996</v>
      </c>
      <c r="BT997" s="14">
        <v>-0.61795011337868477</v>
      </c>
      <c r="BU997" s="13">
        <v>1.5159688385269121</v>
      </c>
      <c r="BV997" s="13">
        <v>0.95699999999999996</v>
      </c>
      <c r="BW997" s="13">
        <v>0.95699999999999996</v>
      </c>
      <c r="BX997" s="13">
        <v>9.52</v>
      </c>
      <c r="BY997" s="13">
        <v>17.256</v>
      </c>
      <c r="BZ997" s="13">
        <v>9.3699999999999992</v>
      </c>
      <c r="CA997" s="13">
        <v>16.306999999999999</v>
      </c>
      <c r="CB997" s="13">
        <v>-0.11800000000000001</v>
      </c>
      <c r="CC997" s="15">
        <v>0.432</v>
      </c>
      <c r="CD997" s="15">
        <v>0.29899999999999999</v>
      </c>
      <c r="CE997" s="15">
        <v>0.36</v>
      </c>
      <c r="CF997" s="15">
        <v>0.97758862437931582</v>
      </c>
      <c r="CG997" s="15">
        <v>1.0897808501291142</v>
      </c>
      <c r="CH997" s="13">
        <v>1.7638750000000001</v>
      </c>
      <c r="CI997" s="13">
        <v>0.76087499999999997</v>
      </c>
      <c r="CJ997" s="13">
        <v>-0.11800000000000001</v>
      </c>
      <c r="CK997" s="12">
        <f t="shared" si="30"/>
        <v>0.1233019853709509</v>
      </c>
      <c r="CL997" s="36">
        <f t="shared" si="31"/>
        <v>1.7661127123321274</v>
      </c>
      <c r="CM997" s="13">
        <v>0.70599999999999996</v>
      </c>
      <c r="CN997" s="13">
        <v>0.32800000000000001</v>
      </c>
      <c r="CO997" s="13">
        <v>0.378</v>
      </c>
      <c r="CP997" s="13">
        <v>9.52</v>
      </c>
      <c r="CQ997" s="13">
        <v>2.16</v>
      </c>
      <c r="CR997" s="13">
        <v>16.457000000000001</v>
      </c>
      <c r="CS997" s="13">
        <v>0.95699999999999996</v>
      </c>
      <c r="CT997" s="13">
        <v>0</v>
      </c>
      <c r="CU997" s="13">
        <v>1.75</v>
      </c>
      <c r="CV997" s="13">
        <v>16.306999999999999</v>
      </c>
      <c r="CW997" s="13">
        <v>2.16</v>
      </c>
      <c r="CX997" s="12">
        <v>3.9705882352941181E-2</v>
      </c>
      <c r="CY997" s="12">
        <v>5.4298147805222075E-2</v>
      </c>
      <c r="CZ997" s="15">
        <v>7.6189814814814811</v>
      </c>
      <c r="DA997" s="20"/>
      <c r="DB997" s="20"/>
    </row>
    <row r="998" spans="1:106" ht="24">
      <c r="A998" s="8" t="s">
        <v>3703</v>
      </c>
      <c r="B998" s="8" t="s">
        <v>3704</v>
      </c>
      <c r="C998" s="9" t="s">
        <v>7197</v>
      </c>
      <c r="D998" s="9" t="s">
        <v>7126</v>
      </c>
      <c r="E998" s="10" t="s">
        <v>7127</v>
      </c>
      <c r="F998" s="10" t="s">
        <v>7126</v>
      </c>
      <c r="G998" s="11">
        <v>0.65</v>
      </c>
      <c r="H998" s="11">
        <v>0.65</v>
      </c>
      <c r="I998" s="12">
        <v>9.0499999999999997E-2</v>
      </c>
      <c r="J998" s="12">
        <v>0.11532500000000001</v>
      </c>
      <c r="K998" s="12">
        <v>4.7E-2</v>
      </c>
      <c r="L998" s="12">
        <v>0.10350000000000001</v>
      </c>
      <c r="M998" s="12">
        <v>6.8320350000000002E-2</v>
      </c>
      <c r="N998" s="12">
        <v>0.11532500000000001</v>
      </c>
      <c r="O998" s="12">
        <v>-6.5555414746543778E-2</v>
      </c>
      <c r="P998" s="12">
        <v>-0.10363790819007583</v>
      </c>
      <c r="Q998" s="13">
        <v>28.5</v>
      </c>
      <c r="R998" s="13">
        <v>0</v>
      </c>
      <c r="S998" s="13">
        <v>0</v>
      </c>
      <c r="T998" s="13">
        <v>0</v>
      </c>
      <c r="U998" s="13">
        <v>28.5</v>
      </c>
      <c r="V998" s="13">
        <v>0</v>
      </c>
      <c r="W998" s="13">
        <v>28.5</v>
      </c>
      <c r="X998" s="14">
        <v>0</v>
      </c>
      <c r="Y998" s="15">
        <v>6.5789473684210523E-2</v>
      </c>
      <c r="Z998" s="14" t="s">
        <v>7128</v>
      </c>
      <c r="AA998" s="14">
        <v>0</v>
      </c>
      <c r="AB998" s="14" t="s">
        <v>7128</v>
      </c>
      <c r="AC998" s="14">
        <v>0</v>
      </c>
      <c r="AD998" s="13">
        <v>1.5</v>
      </c>
      <c r="AE998" s="15">
        <v>0.43519444444444455</v>
      </c>
      <c r="AF998" s="14" t="s">
        <v>7128</v>
      </c>
      <c r="AG998" s="14" t="s">
        <v>7128</v>
      </c>
      <c r="AH998" s="15">
        <v>0.50144369586140514</v>
      </c>
      <c r="AI998" s="5">
        <v>115.75</v>
      </c>
      <c r="AJ998" s="15">
        <v>13.194444444444443</v>
      </c>
      <c r="AK998" s="15">
        <v>13.194444444444443</v>
      </c>
      <c r="AL998" s="15">
        <v>15.625</v>
      </c>
      <c r="AM998" s="15">
        <v>0.5997474747474747</v>
      </c>
      <c r="AN998" s="15" t="s">
        <v>7128</v>
      </c>
      <c r="AO998" s="15">
        <v>3.1353135313531353</v>
      </c>
      <c r="AP998" s="15">
        <v>30.77753779697624</v>
      </c>
      <c r="AQ998" s="15">
        <v>22.440944881889763</v>
      </c>
      <c r="AR998" s="15" t="s">
        <v>7128</v>
      </c>
      <c r="AS998" s="15">
        <v>3.1353135313531353</v>
      </c>
      <c r="AT998" s="14">
        <v>0.21111111111111111</v>
      </c>
      <c r="AU998" s="14">
        <v>1.6E-2</v>
      </c>
      <c r="AV998" s="12">
        <v>-0.28800000000000003</v>
      </c>
      <c r="AW998" s="12">
        <v>-0.33100000000000002</v>
      </c>
      <c r="AX998" s="12">
        <v>0.16500000000000001</v>
      </c>
      <c r="AY998" s="12">
        <v>-0.29799999999999999</v>
      </c>
      <c r="AZ998" s="14">
        <v>0.22</v>
      </c>
      <c r="BA998" s="14">
        <v>0.37799999999999995</v>
      </c>
      <c r="BB998" s="14">
        <v>4.9769585253456226E-2</v>
      </c>
      <c r="BC998" s="14">
        <v>1.1687091809924183E-2</v>
      </c>
      <c r="BD998" s="14">
        <v>0.23762376237623764</v>
      </c>
      <c r="BE998" s="14">
        <v>0.10187018701870187</v>
      </c>
      <c r="BF998" s="14">
        <v>3.9285714285714292E-2</v>
      </c>
      <c r="BG998" s="14">
        <v>2.3099999999999999E-2</v>
      </c>
      <c r="BH998" s="13">
        <v>2.16</v>
      </c>
      <c r="BI998" s="13">
        <v>2.16</v>
      </c>
      <c r="BJ998" s="13">
        <v>0.92600000000000005</v>
      </c>
      <c r="BK998" s="13">
        <v>0.92600000000000005</v>
      </c>
      <c r="BL998" s="13">
        <v>9.09</v>
      </c>
      <c r="BM998" s="13">
        <v>9.09</v>
      </c>
      <c r="BN998" s="13">
        <v>1.27</v>
      </c>
      <c r="BO998" s="13">
        <v>1.27</v>
      </c>
      <c r="BP998" s="13">
        <v>0.88962142857142867</v>
      </c>
      <c r="BQ998" s="13">
        <v>0</v>
      </c>
      <c r="BR998" s="13">
        <v>0</v>
      </c>
      <c r="BS998" s="13">
        <v>-0.379</v>
      </c>
      <c r="BT998" s="14">
        <v>-0.42602391065220352</v>
      </c>
      <c r="BU998" s="13">
        <v>1.2686214285714286</v>
      </c>
      <c r="BV998" s="13">
        <v>2.5390000000000001</v>
      </c>
      <c r="BW998" s="13">
        <v>2.5390000000000001</v>
      </c>
      <c r="BX998" s="13">
        <v>43.4</v>
      </c>
      <c r="BY998" s="13">
        <v>76.11999999999999</v>
      </c>
      <c r="BZ998" s="13">
        <v>0</v>
      </c>
      <c r="CA998" s="13">
        <v>0</v>
      </c>
      <c r="CB998" s="13">
        <v>-0.45600000000000002</v>
      </c>
      <c r="CC998" s="15">
        <v>-4.1000000000000002E-2</v>
      </c>
      <c r="CD998" s="15">
        <v>0.55800000000000005</v>
      </c>
      <c r="CE998" s="15">
        <v>0.36</v>
      </c>
      <c r="CF998" s="15" t="s">
        <v>7128</v>
      </c>
      <c r="CG998" s="15" t="s">
        <v>7128</v>
      </c>
      <c r="CH998" s="13" t="s">
        <v>7128</v>
      </c>
      <c r="CI998" s="13" t="s">
        <v>7128</v>
      </c>
      <c r="CJ998" s="13">
        <v>-0.45600000000000002</v>
      </c>
      <c r="CK998" s="12">
        <f t="shared" si="30"/>
        <v>0.17959826703426546</v>
      </c>
      <c r="CL998" s="36" t="str">
        <f t="shared" si="31"/>
        <v>NA</v>
      </c>
      <c r="CM998" s="13">
        <v>1.4</v>
      </c>
      <c r="CN998" s="13">
        <v>5.5E-2</v>
      </c>
      <c r="CO998" s="13">
        <v>2.16</v>
      </c>
      <c r="CP998" s="13">
        <v>28.5</v>
      </c>
      <c r="CQ998" s="13">
        <v>1.27</v>
      </c>
      <c r="CR998" s="13">
        <v>28.5</v>
      </c>
      <c r="CS998" s="13">
        <v>2.5390000000000001</v>
      </c>
      <c r="CT998" s="13">
        <v>0</v>
      </c>
      <c r="CU998" s="13">
        <v>0.92600000000000005</v>
      </c>
      <c r="CV998" s="13">
        <v>0</v>
      </c>
      <c r="CW998" s="13">
        <v>1.27</v>
      </c>
      <c r="CX998" s="12">
        <v>4.9769585253456226E-2</v>
      </c>
      <c r="CY998" s="12">
        <v>1.1687091809924183E-2</v>
      </c>
      <c r="CZ998" s="15">
        <v>22.440944881889763</v>
      </c>
      <c r="DA998" s="20"/>
      <c r="DB998" s="20"/>
    </row>
    <row r="999" spans="1:106" ht="24">
      <c r="A999" s="8" t="s">
        <v>4727</v>
      </c>
      <c r="B999" s="8" t="s">
        <v>4728</v>
      </c>
      <c r="C999" s="9" t="s">
        <v>7142</v>
      </c>
      <c r="D999" s="9" t="s">
        <v>7126</v>
      </c>
      <c r="E999" s="10" t="s">
        <v>7127</v>
      </c>
      <c r="F999" s="10" t="s">
        <v>7126</v>
      </c>
      <c r="G999" s="11">
        <v>0.1</v>
      </c>
      <c r="H999" s="11">
        <v>0.1</v>
      </c>
      <c r="I999" s="12">
        <v>9.0499999999999997E-2</v>
      </c>
      <c r="J999" s="12">
        <v>6.5549999999999997E-2</v>
      </c>
      <c r="K999" s="12">
        <v>4.7E-2</v>
      </c>
      <c r="L999" s="12">
        <v>0.10350000000000001</v>
      </c>
      <c r="M999" s="12">
        <v>6.8320350000000002E-2</v>
      </c>
      <c r="N999" s="12">
        <v>6.5549999999999997E-2</v>
      </c>
      <c r="O999" s="12">
        <v>-6.5549999999999997E-2</v>
      </c>
      <c r="P999" s="12">
        <v>-6.5549999999999997E-2</v>
      </c>
      <c r="Q999" s="13">
        <v>2.9</v>
      </c>
      <c r="R999" s="13">
        <v>0</v>
      </c>
      <c r="S999" s="13">
        <v>0</v>
      </c>
      <c r="T999" s="13">
        <v>0</v>
      </c>
      <c r="U999" s="13">
        <v>2.9</v>
      </c>
      <c r="V999" s="13">
        <v>0.02</v>
      </c>
      <c r="W999" s="13">
        <v>2.88</v>
      </c>
      <c r="X999" s="14">
        <v>6.8965517241379318E-3</v>
      </c>
      <c r="Y999" s="15" t="s">
        <v>7128</v>
      </c>
      <c r="Z999" s="14">
        <v>0</v>
      </c>
      <c r="AA999" s="14">
        <v>0</v>
      </c>
      <c r="AB999" s="14">
        <v>0</v>
      </c>
      <c r="AC999" s="14">
        <v>0</v>
      </c>
      <c r="AD999" s="13">
        <v>0.28999999999999998</v>
      </c>
      <c r="AE999" s="15">
        <v>-0.10441666666666663</v>
      </c>
      <c r="AF999" s="14">
        <v>9.4868329805051374E-2</v>
      </c>
      <c r="AG999" s="14" t="s">
        <v>7128</v>
      </c>
      <c r="AH999" s="15">
        <v>0.544973544973545</v>
      </c>
      <c r="AI999" s="5" t="s">
        <v>7128</v>
      </c>
      <c r="AJ999" s="15" t="s">
        <v>7128</v>
      </c>
      <c r="AK999" s="15" t="s">
        <v>7128</v>
      </c>
      <c r="AL999" s="15" t="s">
        <v>7128</v>
      </c>
      <c r="AM999" s="15" t="s">
        <v>7128</v>
      </c>
      <c r="AN999" s="15">
        <v>0.28155339805825241</v>
      </c>
      <c r="AO999" s="15">
        <v>1.7261904761904763</v>
      </c>
      <c r="AP999" s="15" t="s">
        <v>7128</v>
      </c>
      <c r="AQ999" s="15" t="s">
        <v>7128</v>
      </c>
      <c r="AR999" s="15">
        <v>0.28015564202334625</v>
      </c>
      <c r="AS999" s="15">
        <v>1.7142857142857142</v>
      </c>
      <c r="AT999" s="14" t="s">
        <v>7128</v>
      </c>
      <c r="AU999" s="14">
        <v>0</v>
      </c>
      <c r="AV999" s="12">
        <v>0.12300000000000001</v>
      </c>
      <c r="AW999" s="12">
        <v>0.28499999999999998</v>
      </c>
      <c r="AX999" s="12">
        <v>4.9030000000000005</v>
      </c>
      <c r="AY999" s="12">
        <v>1.7209999999999999</v>
      </c>
      <c r="AZ999" s="14" t="s">
        <v>7128</v>
      </c>
      <c r="BA999" s="14" t="s">
        <v>7128</v>
      </c>
      <c r="BB999" s="14">
        <v>0</v>
      </c>
      <c r="BC999" s="14">
        <v>0</v>
      </c>
      <c r="BD999" s="14">
        <v>0</v>
      </c>
      <c r="BE999" s="14">
        <v>0</v>
      </c>
      <c r="BF999" s="14">
        <v>0</v>
      </c>
      <c r="BG999" s="14">
        <v>3.1699999999999999E-2</v>
      </c>
      <c r="BH999" s="13">
        <v>0</v>
      </c>
      <c r="BI999" s="13">
        <v>0</v>
      </c>
      <c r="BJ999" s="13">
        <v>0</v>
      </c>
      <c r="BK999" s="13">
        <v>0</v>
      </c>
      <c r="BL999" s="13">
        <v>1.68</v>
      </c>
      <c r="BM999" s="13">
        <v>1.68</v>
      </c>
      <c r="BN999" s="13">
        <v>0</v>
      </c>
      <c r="BO999" s="13">
        <v>0</v>
      </c>
      <c r="BP999" s="13">
        <v>0</v>
      </c>
      <c r="BQ999" s="13">
        <v>0</v>
      </c>
      <c r="BR999" s="13">
        <v>0</v>
      </c>
      <c r="BS999" s="13">
        <v>0</v>
      </c>
      <c r="BT999" s="14" t="s">
        <v>7128</v>
      </c>
      <c r="BU999" s="13">
        <v>0</v>
      </c>
      <c r="BV999" s="13">
        <v>0</v>
      </c>
      <c r="BW999" s="13">
        <v>0</v>
      </c>
      <c r="BX999" s="13">
        <v>10.7</v>
      </c>
      <c r="BY999" s="13">
        <v>10.68</v>
      </c>
      <c r="BZ999" s="13">
        <v>10.3</v>
      </c>
      <c r="CA999" s="13">
        <v>10.280000000000001</v>
      </c>
      <c r="CB999" s="13">
        <v>0</v>
      </c>
      <c r="CC999" s="15">
        <v>-0.29399999999999998</v>
      </c>
      <c r="CD999" s="15">
        <v>0.48299999999999998</v>
      </c>
      <c r="CE999" s="15">
        <v>0.36</v>
      </c>
      <c r="CF999" s="15" t="s">
        <v>7128</v>
      </c>
      <c r="CG999" s="15" t="s">
        <v>7128</v>
      </c>
      <c r="CH999" s="13" t="s">
        <v>7128</v>
      </c>
      <c r="CI999" s="13" t="s">
        <v>7128</v>
      </c>
      <c r="CJ999" s="13">
        <v>0</v>
      </c>
      <c r="CK999" s="12">
        <f t="shared" si="30"/>
        <v>0</v>
      </c>
      <c r="CL999" s="36">
        <f t="shared" si="31"/>
        <v>0.16342412451361865</v>
      </c>
      <c r="CM999" s="13" t="s">
        <v>7128</v>
      </c>
      <c r="CN999" s="13" t="s">
        <v>7128</v>
      </c>
      <c r="CO999" s="13" t="s">
        <v>7128</v>
      </c>
      <c r="CP999" s="13" t="s">
        <v>7128</v>
      </c>
      <c r="CQ999" s="13" t="s">
        <v>7128</v>
      </c>
      <c r="CR999" s="13" t="s">
        <v>7128</v>
      </c>
      <c r="CS999" s="13" t="s">
        <v>7128</v>
      </c>
      <c r="CT999" s="13">
        <v>0</v>
      </c>
      <c r="CU999" s="13">
        <v>0</v>
      </c>
      <c r="CV999" s="13">
        <v>10.280000000000001</v>
      </c>
      <c r="CW999" s="13">
        <v>0</v>
      </c>
      <c r="CX999" s="12">
        <v>0</v>
      </c>
      <c r="CY999" s="12">
        <v>0</v>
      </c>
      <c r="CZ999" s="15" t="s">
        <v>7128</v>
      </c>
      <c r="DA999" s="20"/>
      <c r="DB999" s="20"/>
    </row>
    <row r="1000" spans="1:106">
      <c r="A1000" s="8" t="s">
        <v>4191</v>
      </c>
      <c r="B1000" s="8" t="s">
        <v>4192</v>
      </c>
      <c r="C1000" s="9" t="s">
        <v>7170</v>
      </c>
      <c r="D1000" s="9" t="s">
        <v>7126</v>
      </c>
      <c r="E1000" s="10" t="s">
        <v>7127</v>
      </c>
      <c r="F1000" s="10" t="s">
        <v>7126</v>
      </c>
      <c r="G1000" s="11">
        <v>1.06</v>
      </c>
      <c r="H1000" s="11">
        <v>16.107956403269757</v>
      </c>
      <c r="I1000" s="12">
        <v>9.0499999999999997E-2</v>
      </c>
      <c r="J1000" s="12">
        <v>1.5142700544959129</v>
      </c>
      <c r="K1000" s="12">
        <v>4.7E-2</v>
      </c>
      <c r="L1000" s="12">
        <v>0.10350000000000001</v>
      </c>
      <c r="M1000" s="12">
        <v>6.8320350000000002E-2</v>
      </c>
      <c r="N1000" s="12">
        <v>0.16347250017930795</v>
      </c>
      <c r="O1000" s="12">
        <v>-2.051583487331734</v>
      </c>
      <c r="P1000" s="12">
        <v>-0.22399123216778058</v>
      </c>
      <c r="Q1000" s="13">
        <v>3.67</v>
      </c>
      <c r="R1000" s="13">
        <v>0</v>
      </c>
      <c r="S1000" s="13">
        <v>52.1</v>
      </c>
      <c r="T1000" s="13">
        <v>52.1</v>
      </c>
      <c r="U1000" s="13">
        <v>55.77</v>
      </c>
      <c r="V1000" s="13">
        <v>1.24</v>
      </c>
      <c r="W1000" s="13">
        <v>54.53</v>
      </c>
      <c r="X1000" s="14">
        <v>2.2234176080329925E-2</v>
      </c>
      <c r="Y1000" s="15">
        <v>0.12690355329949238</v>
      </c>
      <c r="Z1000" s="14">
        <v>0.84468223086900129</v>
      </c>
      <c r="AA1000" s="14">
        <v>0.934194011117088</v>
      </c>
      <c r="AB1000" s="14">
        <v>5.4384133611691023</v>
      </c>
      <c r="AC1000" s="14">
        <v>14.196185286103542</v>
      </c>
      <c r="AD1000" s="13">
        <v>0.187</v>
      </c>
      <c r="AE1000" s="15">
        <v>2.5363055555555558</v>
      </c>
      <c r="AF1000" s="14">
        <v>0.1414213562373095</v>
      </c>
      <c r="AG1000" s="14">
        <v>0.87080200103123317</v>
      </c>
      <c r="AH1000" s="15">
        <v>0.59281437125748504</v>
      </c>
      <c r="AI1000" s="5" t="s">
        <v>7128</v>
      </c>
      <c r="AJ1000" s="15" t="s">
        <v>7128</v>
      </c>
      <c r="AK1000" s="15" t="s">
        <v>7128</v>
      </c>
      <c r="AL1000" s="15" t="s">
        <v>7128</v>
      </c>
      <c r="AM1000" s="15" t="s">
        <v>7128</v>
      </c>
      <c r="AN1000" s="15">
        <v>0.38308977035490605</v>
      </c>
      <c r="AO1000" s="15">
        <v>0.78251599147121531</v>
      </c>
      <c r="AP1000" s="15" t="s">
        <v>7128</v>
      </c>
      <c r="AQ1000" s="15" t="s">
        <v>7128</v>
      </c>
      <c r="AR1000" s="15">
        <v>0.93118169398907114</v>
      </c>
      <c r="AS1000" s="15">
        <v>11.62686567164179</v>
      </c>
      <c r="AT1000" s="14" t="s">
        <v>7128</v>
      </c>
      <c r="AU1000" s="14">
        <v>0</v>
      </c>
      <c r="AV1000" s="12" t="s">
        <v>7128</v>
      </c>
      <c r="AW1000" s="12" t="s">
        <v>7128</v>
      </c>
      <c r="AX1000" s="12">
        <v>-0.57600000000000007</v>
      </c>
      <c r="AY1000" s="12">
        <v>-0.34899999999999998</v>
      </c>
      <c r="AZ1000" s="14" t="s">
        <v>7128</v>
      </c>
      <c r="BA1000" s="14" t="s">
        <v>7128</v>
      </c>
      <c r="BB1000" s="14">
        <v>-0.53731343283582089</v>
      </c>
      <c r="BC1000" s="14">
        <v>-6.0518731988472622E-2</v>
      </c>
      <c r="BD1000" s="14">
        <v>-1.5351812366737738</v>
      </c>
      <c r="BE1000" s="14">
        <v>-0.85074626865671643</v>
      </c>
      <c r="BF1000" s="14">
        <v>0</v>
      </c>
      <c r="BG1000" s="14">
        <v>0.20600000000000002</v>
      </c>
      <c r="BH1000" s="13">
        <v>-7.2</v>
      </c>
      <c r="BI1000" s="13">
        <v>-7.2</v>
      </c>
      <c r="BJ1000" s="13">
        <v>-3.99</v>
      </c>
      <c r="BK1000" s="13">
        <v>-3.99</v>
      </c>
      <c r="BL1000" s="13">
        <v>4.6900000000000004</v>
      </c>
      <c r="BM1000" s="13">
        <v>4.6900000000000004</v>
      </c>
      <c r="BN1000" s="13">
        <v>-2.86</v>
      </c>
      <c r="BO1000" s="13">
        <v>-2.86</v>
      </c>
      <c r="BP1000" s="13">
        <v>-3.99</v>
      </c>
      <c r="BQ1000" s="13">
        <v>0</v>
      </c>
      <c r="BR1000" s="13">
        <v>0</v>
      </c>
      <c r="BS1000" s="13">
        <v>-1.72</v>
      </c>
      <c r="BT1000" s="14" t="s">
        <v>7128</v>
      </c>
      <c r="BU1000" s="13">
        <v>-2.2700000000000005</v>
      </c>
      <c r="BV1000" s="13">
        <v>-5.48</v>
      </c>
      <c r="BW1000" s="13">
        <v>-5.48</v>
      </c>
      <c r="BX1000" s="13">
        <v>13.4</v>
      </c>
      <c r="BY1000" s="13">
        <v>65.930000000000007</v>
      </c>
      <c r="BZ1000" s="13">
        <v>9.58</v>
      </c>
      <c r="CA1000" s="13">
        <v>58.559999999999995</v>
      </c>
      <c r="CB1000" s="13">
        <v>0</v>
      </c>
      <c r="CC1000" s="15">
        <v>0.82099999999999995</v>
      </c>
      <c r="CD1000" s="15">
        <v>1.1000000000000001</v>
      </c>
      <c r="CE1000" s="15">
        <v>0.36</v>
      </c>
      <c r="CF1000" s="15" t="s">
        <v>7128</v>
      </c>
      <c r="CG1000" s="15" t="s">
        <v>7128</v>
      </c>
      <c r="CH1000" s="13" t="s">
        <v>7128</v>
      </c>
      <c r="CI1000" s="13" t="s">
        <v>7128</v>
      </c>
      <c r="CJ1000" s="13">
        <v>0</v>
      </c>
      <c r="CK1000" s="12">
        <f t="shared" si="30"/>
        <v>0</v>
      </c>
      <c r="CL1000" s="36">
        <f t="shared" si="31"/>
        <v>8.0088797814207663E-2</v>
      </c>
      <c r="CM1000" s="13" t="s">
        <v>7128</v>
      </c>
      <c r="CN1000" s="13" t="s">
        <v>7128</v>
      </c>
      <c r="CO1000" s="13" t="s">
        <v>7128</v>
      </c>
      <c r="CP1000" s="13" t="s">
        <v>7128</v>
      </c>
      <c r="CQ1000" s="13" t="s">
        <v>7128</v>
      </c>
      <c r="CR1000" s="13" t="s">
        <v>7128</v>
      </c>
      <c r="CS1000" s="13" t="s">
        <v>7128</v>
      </c>
      <c r="CT1000" s="13">
        <v>0</v>
      </c>
      <c r="CU1000" s="13">
        <v>-3.99</v>
      </c>
      <c r="CV1000" s="13">
        <v>58.559999999999995</v>
      </c>
      <c r="CW1000" s="13">
        <v>-2.86</v>
      </c>
      <c r="CX1000" s="12">
        <v>-0.53731343283582089</v>
      </c>
      <c r="CY1000" s="12">
        <v>-6.0518731988472622E-2</v>
      </c>
      <c r="CZ1000" s="15" t="s">
        <v>7128</v>
      </c>
      <c r="DA1000" s="20"/>
      <c r="DB1000" s="20"/>
    </row>
    <row r="1001" spans="1:106">
      <c r="A1001" s="8" t="s">
        <v>4619</v>
      </c>
      <c r="B1001" s="8" t="s">
        <v>4620</v>
      </c>
      <c r="C1001" s="9" t="s">
        <v>7141</v>
      </c>
      <c r="D1001" s="9" t="s">
        <v>7126</v>
      </c>
      <c r="E1001" s="10" t="s">
        <v>7127</v>
      </c>
      <c r="F1001" s="10" t="s">
        <v>7126</v>
      </c>
      <c r="G1001" s="11">
        <v>0.73</v>
      </c>
      <c r="H1001" s="11">
        <v>1.3592050209205022</v>
      </c>
      <c r="I1001" s="12">
        <v>9.0499999999999997E-2</v>
      </c>
      <c r="J1001" s="12">
        <v>0.17950805439330544</v>
      </c>
      <c r="K1001" s="12">
        <v>4.7E-2</v>
      </c>
      <c r="L1001" s="12">
        <v>0.10350000000000001</v>
      </c>
      <c r="M1001" s="12">
        <v>6.8320350000000002E-2</v>
      </c>
      <c r="N1001" s="12">
        <v>0.12803689235955057</v>
      </c>
      <c r="O1001" s="12">
        <v>-0.87516022830634888</v>
      </c>
      <c r="P1001" s="12">
        <v>-0.86806572465171783</v>
      </c>
      <c r="Q1001" s="13">
        <v>2.39</v>
      </c>
      <c r="R1001" s="13">
        <v>0</v>
      </c>
      <c r="S1001" s="13">
        <v>2.06</v>
      </c>
      <c r="T1001" s="13">
        <v>2.06</v>
      </c>
      <c r="U1001" s="13">
        <v>4.45</v>
      </c>
      <c r="V1001" s="13">
        <v>8.0000000000000002E-3</v>
      </c>
      <c r="W1001" s="13">
        <v>4.4420000000000002</v>
      </c>
      <c r="X1001" s="14">
        <v>1.7977528089887641E-3</v>
      </c>
      <c r="Y1001" s="15" t="s">
        <v>7128</v>
      </c>
      <c r="Z1001" s="14">
        <v>0.99709583736689267</v>
      </c>
      <c r="AA1001" s="14">
        <v>0.46292134831460674</v>
      </c>
      <c r="AB1001" s="14">
        <v>343.33333333333331</v>
      </c>
      <c r="AC1001" s="14">
        <v>0.86192468619246865</v>
      </c>
      <c r="AD1001" s="13">
        <v>3.9E-2</v>
      </c>
      <c r="AE1001" s="15">
        <v>-0.46330555555555558</v>
      </c>
      <c r="AF1001" s="14">
        <v>0.24698178070456939</v>
      </c>
      <c r="AG1001" s="14" t="s">
        <v>7128</v>
      </c>
      <c r="AH1001" s="15">
        <v>0.10344827586206898</v>
      </c>
      <c r="AI1001" s="5" t="s">
        <v>7128</v>
      </c>
      <c r="AJ1001" s="15" t="s">
        <v>7128</v>
      </c>
      <c r="AK1001" s="15" t="s">
        <v>7128</v>
      </c>
      <c r="AL1001" s="15" t="s">
        <v>7128</v>
      </c>
      <c r="AM1001" s="15" t="s">
        <v>7128</v>
      </c>
      <c r="AN1001" s="15">
        <v>398.33333333333337</v>
      </c>
      <c r="AO1001" s="15">
        <v>1.1168224299065421</v>
      </c>
      <c r="AP1001" s="15" t="s">
        <v>7128</v>
      </c>
      <c r="AQ1001" s="15" t="s">
        <v>7128</v>
      </c>
      <c r="AR1001" s="15">
        <v>2.1584062196307099</v>
      </c>
      <c r="AS1001" s="15">
        <v>2.075700934579439</v>
      </c>
      <c r="AT1001" s="14" t="s">
        <v>7128</v>
      </c>
      <c r="AU1001" s="14">
        <v>0</v>
      </c>
      <c r="AV1001" s="12" t="s">
        <v>7128</v>
      </c>
      <c r="AW1001" s="12" t="s">
        <v>7128</v>
      </c>
      <c r="AX1001" s="12">
        <v>-0.28600000000000003</v>
      </c>
      <c r="AY1001" s="12">
        <v>-0.32400000000000001</v>
      </c>
      <c r="AZ1001" s="14" t="s">
        <v>7128</v>
      </c>
      <c r="BA1001" s="14" t="s">
        <v>7128</v>
      </c>
      <c r="BB1001" s="14">
        <v>-0.69565217391304346</v>
      </c>
      <c r="BC1001" s="14">
        <v>-0.7400288322921672</v>
      </c>
      <c r="BD1001" s="14">
        <v>-7.476635514018691E-3</v>
      </c>
      <c r="BE1001" s="14">
        <v>-0.71962616822429903</v>
      </c>
      <c r="BF1001" s="14">
        <v>0</v>
      </c>
      <c r="BG1001" s="14">
        <v>0.16039999999999999</v>
      </c>
      <c r="BH1001" s="13">
        <v>-1.6E-2</v>
      </c>
      <c r="BI1001" s="13">
        <v>-1.6E-2</v>
      </c>
      <c r="BJ1001" s="13">
        <v>-1.54</v>
      </c>
      <c r="BK1001" s="13">
        <v>-1.54</v>
      </c>
      <c r="BL1001" s="13">
        <v>2.14</v>
      </c>
      <c r="BM1001" s="13">
        <v>2.14</v>
      </c>
      <c r="BN1001" s="13">
        <v>-1.17</v>
      </c>
      <c r="BO1001" s="13">
        <v>-1.17</v>
      </c>
      <c r="BP1001" s="13">
        <v>-1.54</v>
      </c>
      <c r="BQ1001" s="13">
        <v>0</v>
      </c>
      <c r="BR1001" s="13">
        <v>0</v>
      </c>
      <c r="BS1001" s="13">
        <v>-1.32</v>
      </c>
      <c r="BT1001" s="14" t="s">
        <v>7128</v>
      </c>
      <c r="BU1001" s="13">
        <v>-0.21999999999999997</v>
      </c>
      <c r="BV1001" s="13">
        <v>1.304</v>
      </c>
      <c r="BW1001" s="13">
        <v>1.304</v>
      </c>
      <c r="BX1001" s="13">
        <v>2.3E-2</v>
      </c>
      <c r="BY1001" s="13">
        <v>2.081</v>
      </c>
      <c r="BZ1001" s="13">
        <v>6.0000000000000001E-3</v>
      </c>
      <c r="CA1001" s="13">
        <v>2.0579999999999998</v>
      </c>
      <c r="CB1001" s="13">
        <v>0</v>
      </c>
      <c r="CC1001" s="15">
        <v>-0.21199999999999999</v>
      </c>
      <c r="CD1001" s="15">
        <v>-7.4999999999999997E-2</v>
      </c>
      <c r="CE1001" s="15">
        <v>0.36</v>
      </c>
      <c r="CF1001" s="15">
        <v>1.452325459962059</v>
      </c>
      <c r="CG1001" s="15">
        <v>1.1566917087801039</v>
      </c>
      <c r="CH1001" s="13">
        <v>-0.32230000000000009</v>
      </c>
      <c r="CI1001" s="13">
        <v>-0.34210000000000002</v>
      </c>
      <c r="CJ1001" s="13">
        <v>0</v>
      </c>
      <c r="CK1001" s="12">
        <f t="shared" si="30"/>
        <v>0</v>
      </c>
      <c r="CL1001" s="36">
        <f t="shared" si="31"/>
        <v>1.0398445092322646</v>
      </c>
      <c r="CM1001" s="13" t="s">
        <v>7128</v>
      </c>
      <c r="CN1001" s="13" t="s">
        <v>7128</v>
      </c>
      <c r="CO1001" s="13" t="s">
        <v>7128</v>
      </c>
      <c r="CP1001" s="13" t="s">
        <v>7128</v>
      </c>
      <c r="CQ1001" s="13" t="s">
        <v>7128</v>
      </c>
      <c r="CR1001" s="13" t="s">
        <v>7128</v>
      </c>
      <c r="CS1001" s="13" t="s">
        <v>7128</v>
      </c>
      <c r="CT1001" s="13">
        <v>0</v>
      </c>
      <c r="CU1001" s="13">
        <v>-1.54</v>
      </c>
      <c r="CV1001" s="13">
        <v>2.0579999999999998</v>
      </c>
      <c r="CW1001" s="13">
        <v>-1.17</v>
      </c>
      <c r="CX1001" s="12">
        <v>-0.69565217391304346</v>
      </c>
      <c r="CY1001" s="12">
        <v>-0.7400288322921672</v>
      </c>
      <c r="CZ1001" s="15" t="s">
        <v>7128</v>
      </c>
      <c r="DA1001" s="20"/>
      <c r="DB1001" s="20"/>
    </row>
    <row r="1002" spans="1:106" ht="24">
      <c r="A1002" s="8" t="s">
        <v>3825</v>
      </c>
      <c r="B1002" s="8" t="s">
        <v>3826</v>
      </c>
      <c r="C1002" s="9" t="s">
        <v>7152</v>
      </c>
      <c r="D1002" s="9" t="s">
        <v>7126</v>
      </c>
      <c r="E1002" s="10" t="s">
        <v>7127</v>
      </c>
      <c r="F1002" s="10" t="s">
        <v>7126</v>
      </c>
      <c r="G1002" s="11">
        <v>0.69</v>
      </c>
      <c r="H1002" s="11">
        <v>16.144878048780487</v>
      </c>
      <c r="I1002" s="12">
        <v>9.0499999999999997E-2</v>
      </c>
      <c r="J1002" s="12">
        <v>1.517611463414634</v>
      </c>
      <c r="K1002" s="12">
        <v>4.7E-2</v>
      </c>
      <c r="L1002" s="12">
        <v>0.10350000000000001</v>
      </c>
      <c r="M1002" s="12">
        <v>6.8320350000000002E-2</v>
      </c>
      <c r="N1002" s="12">
        <v>0.13026017173384294</v>
      </c>
      <c r="O1002" s="12" t="s">
        <v>7128</v>
      </c>
      <c r="P1002" s="12">
        <v>-0.65128920407271229</v>
      </c>
      <c r="Q1002" s="13">
        <v>2.46</v>
      </c>
      <c r="R1002" s="13">
        <v>0</v>
      </c>
      <c r="S1002" s="13">
        <v>55.1</v>
      </c>
      <c r="T1002" s="13">
        <v>55.1</v>
      </c>
      <c r="U1002" s="13">
        <v>57.56</v>
      </c>
      <c r="V1002" s="13">
        <v>6.0000000000000001E-3</v>
      </c>
      <c r="W1002" s="13">
        <v>57.554000000000002</v>
      </c>
      <c r="X1002" s="14">
        <v>1.0423905489923558E-4</v>
      </c>
      <c r="Y1002" s="15">
        <v>6.2439961575408265E-2</v>
      </c>
      <c r="Z1002" s="14" t="s">
        <v>7128</v>
      </c>
      <c r="AA1002" s="14">
        <v>0.95726198749131342</v>
      </c>
      <c r="AB1002" s="14" t="s">
        <v>7128</v>
      </c>
      <c r="AC1002" s="14">
        <v>22.398373983739837</v>
      </c>
      <c r="AD1002" s="13">
        <v>2.4E-2</v>
      </c>
      <c r="AE1002" s="15">
        <v>1.2984444444444445</v>
      </c>
      <c r="AF1002" s="14" t="s">
        <v>7128</v>
      </c>
      <c r="AG1002" s="14" t="s">
        <v>7128</v>
      </c>
      <c r="AH1002" s="15">
        <v>0.52173913043478271</v>
      </c>
      <c r="AI1002" s="5" t="s">
        <v>7128</v>
      </c>
      <c r="AJ1002" s="15" t="s">
        <v>7128</v>
      </c>
      <c r="AK1002" s="15" t="s">
        <v>7128</v>
      </c>
      <c r="AL1002" s="15" t="s">
        <v>7128</v>
      </c>
      <c r="AM1002" s="15" t="s">
        <v>7128</v>
      </c>
      <c r="AN1002" s="15" t="s">
        <v>7128</v>
      </c>
      <c r="AO1002" s="15">
        <v>0.30711610486891389</v>
      </c>
      <c r="AP1002" s="15" t="s">
        <v>7128</v>
      </c>
      <c r="AQ1002" s="15" t="s">
        <v>7128</v>
      </c>
      <c r="AR1002" s="15" t="s">
        <v>7128</v>
      </c>
      <c r="AS1002" s="15">
        <v>7.1852684144818983</v>
      </c>
      <c r="AT1002" s="14" t="s">
        <v>7128</v>
      </c>
      <c r="AU1002" s="14">
        <v>0</v>
      </c>
      <c r="AV1002" s="12" t="s">
        <v>7128</v>
      </c>
      <c r="AW1002" s="12" t="s">
        <v>7128</v>
      </c>
      <c r="AX1002" s="12">
        <v>-0.54799999999999993</v>
      </c>
      <c r="AY1002" s="12">
        <v>-0.32200000000000001</v>
      </c>
      <c r="AZ1002" s="14" t="s">
        <v>7128</v>
      </c>
      <c r="BA1002" s="14" t="s">
        <v>7128</v>
      </c>
      <c r="BB1002" s="14" t="s">
        <v>7128</v>
      </c>
      <c r="BC1002" s="14">
        <v>-0.52102903233886932</v>
      </c>
      <c r="BD1002" s="14">
        <v>-3.7453183520599254</v>
      </c>
      <c r="BE1002" s="14">
        <v>-2.5967540574282149</v>
      </c>
      <c r="BF1002" s="14">
        <v>0</v>
      </c>
      <c r="BG1002" s="14">
        <v>0.2838</v>
      </c>
      <c r="BH1002" s="13">
        <v>-30</v>
      </c>
      <c r="BI1002" s="13">
        <v>-30</v>
      </c>
      <c r="BJ1002" s="13">
        <v>-20.8</v>
      </c>
      <c r="BK1002" s="13">
        <v>-20.8</v>
      </c>
      <c r="BL1002" s="13">
        <v>8.01</v>
      </c>
      <c r="BM1002" s="13">
        <v>8.01</v>
      </c>
      <c r="BN1002" s="13">
        <v>-19.5</v>
      </c>
      <c r="BO1002" s="13">
        <v>-19.5</v>
      </c>
      <c r="BP1002" s="13">
        <v>-20.8</v>
      </c>
      <c r="BQ1002" s="13">
        <v>0</v>
      </c>
      <c r="BR1002" s="13">
        <v>0</v>
      </c>
      <c r="BS1002" s="13">
        <v>-7.63</v>
      </c>
      <c r="BT1002" s="14" t="s">
        <v>7128</v>
      </c>
      <c r="BU1002" s="13">
        <v>-13.170000000000002</v>
      </c>
      <c r="BV1002" s="13">
        <v>-22.37</v>
      </c>
      <c r="BW1002" s="13">
        <v>-22.37</v>
      </c>
      <c r="BX1002" s="13">
        <v>-31.2</v>
      </c>
      <c r="BY1002" s="13">
        <v>39.920999999999999</v>
      </c>
      <c r="BZ1002" s="13">
        <v>-59.9</v>
      </c>
      <c r="CA1002" s="13">
        <v>-4.8059999999999974</v>
      </c>
      <c r="CB1002" s="13">
        <v>0</v>
      </c>
      <c r="CC1002" s="15">
        <v>8.2000000000000003E-2</v>
      </c>
      <c r="CD1002" s="15">
        <v>1.25</v>
      </c>
      <c r="CE1002" s="15">
        <v>0.36</v>
      </c>
      <c r="CF1002" s="15" t="s">
        <v>7128</v>
      </c>
      <c r="CG1002" s="15" t="s">
        <v>7128</v>
      </c>
      <c r="CH1002" s="13" t="s">
        <v>7128</v>
      </c>
      <c r="CI1002" s="13" t="s">
        <v>7128</v>
      </c>
      <c r="CJ1002" s="13">
        <v>0</v>
      </c>
      <c r="CK1002" s="12">
        <f t="shared" si="30"/>
        <v>0</v>
      </c>
      <c r="CL1002" s="36" t="str">
        <f t="shared" si="31"/>
        <v>NA</v>
      </c>
      <c r="CM1002" s="13" t="s">
        <v>7128</v>
      </c>
      <c r="CN1002" s="13" t="s">
        <v>7128</v>
      </c>
      <c r="CO1002" s="13" t="s">
        <v>7128</v>
      </c>
      <c r="CP1002" s="13" t="s">
        <v>7128</v>
      </c>
      <c r="CQ1002" s="13" t="s">
        <v>7128</v>
      </c>
      <c r="CR1002" s="13" t="s">
        <v>7128</v>
      </c>
      <c r="CS1002" s="13" t="s">
        <v>7128</v>
      </c>
      <c r="CT1002" s="13">
        <v>0</v>
      </c>
      <c r="CU1002" s="13">
        <v>-20.8</v>
      </c>
      <c r="CV1002" s="13">
        <v>-4.8059999999999974</v>
      </c>
      <c r="CW1002" s="13">
        <v>-19.5</v>
      </c>
      <c r="CX1002" s="12" t="s">
        <v>7128</v>
      </c>
      <c r="CY1002" s="12">
        <v>-0.52102903233886932</v>
      </c>
      <c r="CZ1002" s="15" t="s">
        <v>7128</v>
      </c>
      <c r="DA1002" s="20"/>
      <c r="DB1002" s="20"/>
    </row>
    <row r="1003" spans="1:106">
      <c r="A1003" s="8" t="s">
        <v>6521</v>
      </c>
      <c r="B1003" s="8" t="s">
        <v>6522</v>
      </c>
      <c r="C1003" s="9" t="s">
        <v>7125</v>
      </c>
      <c r="D1003" s="9" t="s">
        <v>7126</v>
      </c>
      <c r="E1003" s="10" t="s">
        <v>7127</v>
      </c>
      <c r="F1003" s="10" t="s">
        <v>7126</v>
      </c>
      <c r="G1003" s="11">
        <v>1.05</v>
      </c>
      <c r="H1003" s="11">
        <v>1.05</v>
      </c>
      <c r="I1003" s="12">
        <v>9.0499999999999997E-2</v>
      </c>
      <c r="J1003" s="12">
        <v>0.15152499999999999</v>
      </c>
      <c r="K1003" s="12">
        <v>4.7E-2</v>
      </c>
      <c r="L1003" s="12">
        <v>0.10350000000000001</v>
      </c>
      <c r="M1003" s="12">
        <v>6.8320350000000002E-2</v>
      </c>
      <c r="N1003" s="12">
        <v>0.15152499999999999</v>
      </c>
      <c r="O1003" s="12" t="s">
        <v>7128</v>
      </c>
      <c r="P1003" s="12" t="s">
        <v>7128</v>
      </c>
      <c r="Q1003" s="13">
        <v>3.02</v>
      </c>
      <c r="R1003" s="13">
        <v>0</v>
      </c>
      <c r="S1003" s="13">
        <v>0</v>
      </c>
      <c r="T1003" s="13">
        <v>0</v>
      </c>
      <c r="U1003" s="13">
        <v>3.02</v>
      </c>
      <c r="V1003" s="13">
        <v>0</v>
      </c>
      <c r="W1003" s="13">
        <v>3.02</v>
      </c>
      <c r="X1003" s="14">
        <v>0</v>
      </c>
      <c r="Y1003" s="15">
        <v>4.9812301472711519E-2</v>
      </c>
      <c r="Z1003" s="14" t="s">
        <v>7128</v>
      </c>
      <c r="AA1003" s="14">
        <v>0</v>
      </c>
      <c r="AB1003" s="14" t="s">
        <v>7128</v>
      </c>
      <c r="AC1003" s="14">
        <v>0</v>
      </c>
      <c r="AD1003" s="13">
        <v>8.9999999999999993E-3</v>
      </c>
      <c r="AE1003" s="15">
        <v>-0.55838888888888905</v>
      </c>
      <c r="AF1003" s="14">
        <v>4.4721359549995794E-2</v>
      </c>
      <c r="AG1003" s="14" t="s">
        <v>7128</v>
      </c>
      <c r="AH1003" s="15">
        <v>0.89041095890410948</v>
      </c>
      <c r="AI1003" s="5">
        <v>2.4374176548089594</v>
      </c>
      <c r="AJ1003" s="15" t="s">
        <v>7128</v>
      </c>
      <c r="AK1003" s="15" t="s">
        <v>7128</v>
      </c>
      <c r="AL1003" s="15" t="s">
        <v>7128</v>
      </c>
      <c r="AM1003" s="15" t="s">
        <v>7128</v>
      </c>
      <c r="AN1003" s="15" t="s">
        <v>7128</v>
      </c>
      <c r="AO1003" s="15" t="s">
        <v>7128</v>
      </c>
      <c r="AP1003" s="15">
        <v>1.6324324324324324</v>
      </c>
      <c r="AQ1003" s="15">
        <v>1.6236559139784945</v>
      </c>
      <c r="AR1003" s="15" t="s">
        <v>7128</v>
      </c>
      <c r="AS1003" s="15" t="s">
        <v>7128</v>
      </c>
      <c r="AT1003" s="14" t="s">
        <v>7128</v>
      </c>
      <c r="AU1003" s="14">
        <v>0</v>
      </c>
      <c r="AV1003" s="12" t="s">
        <v>7128</v>
      </c>
      <c r="AW1003" s="12" t="s">
        <v>7128</v>
      </c>
      <c r="AX1003" s="12">
        <v>2.2669999999999999</v>
      </c>
      <c r="AY1003" s="12">
        <v>1.581</v>
      </c>
      <c r="AZ1003" s="14" t="s">
        <v>7128</v>
      </c>
      <c r="BA1003" s="14" t="s">
        <v>7128</v>
      </c>
      <c r="BB1003" s="14" t="s">
        <v>7128</v>
      </c>
      <c r="BC1003" s="14" t="s">
        <v>7128</v>
      </c>
      <c r="BD1003" s="14">
        <v>-1.662857142857143E-2</v>
      </c>
      <c r="BE1003" s="14">
        <v>3.5238095238095242E-2</v>
      </c>
      <c r="BF1003" s="14">
        <v>0.16300000000000001</v>
      </c>
      <c r="BG1003" s="14">
        <v>1.4800000000000001E-2</v>
      </c>
      <c r="BH1003" s="13">
        <v>0</v>
      </c>
      <c r="BI1003" s="13">
        <v>-0.873</v>
      </c>
      <c r="BJ1003" s="13">
        <v>1.85</v>
      </c>
      <c r="BK1003" s="13">
        <v>1.85</v>
      </c>
      <c r="BL1003" s="13">
        <v>0</v>
      </c>
      <c r="BM1003" s="13">
        <v>52.5</v>
      </c>
      <c r="BN1003" s="13">
        <v>0</v>
      </c>
      <c r="BO1003" s="13">
        <v>1.86</v>
      </c>
      <c r="BP1003" s="13">
        <v>1.5484500000000001</v>
      </c>
      <c r="BQ1003" s="13">
        <v>0</v>
      </c>
      <c r="BR1003" s="13">
        <v>0</v>
      </c>
      <c r="BS1003" s="13">
        <v>-0.371</v>
      </c>
      <c r="BT1003" s="14">
        <v>-0.23959443314282022</v>
      </c>
      <c r="BU1003" s="13">
        <v>1.9194500000000001</v>
      </c>
      <c r="BV1003" s="13">
        <v>-0.502</v>
      </c>
      <c r="BW1003" s="13">
        <v>-0.502</v>
      </c>
      <c r="BX1003" s="13">
        <v>0</v>
      </c>
      <c r="BY1003" s="13">
        <v>0</v>
      </c>
      <c r="BZ1003" s="13">
        <v>0</v>
      </c>
      <c r="CA1003" s="13">
        <v>0</v>
      </c>
      <c r="CB1003" s="13">
        <v>0</v>
      </c>
      <c r="CC1003" s="15">
        <v>-0.20300000000000001</v>
      </c>
      <c r="CD1003" s="15">
        <v>-0.19700000000000001</v>
      </c>
      <c r="CE1003" s="15">
        <v>0.36</v>
      </c>
      <c r="CF1003" s="15">
        <v>2.1222299703099354</v>
      </c>
      <c r="CG1003" s="15">
        <v>2.0496420599389102</v>
      </c>
      <c r="CH1003" s="13">
        <v>8.5714285714285786E-4</v>
      </c>
      <c r="CI1003" s="13">
        <v>-2.4571428571428577E-2</v>
      </c>
      <c r="CJ1003" s="13">
        <v>0</v>
      </c>
      <c r="CK1003" s="12">
        <f t="shared" si="30"/>
        <v>0</v>
      </c>
      <c r="CL1003" s="36" t="str">
        <f t="shared" si="31"/>
        <v>NA</v>
      </c>
      <c r="CM1003" s="13">
        <v>1</v>
      </c>
      <c r="CN1003" s="13">
        <v>0.16300000000000001</v>
      </c>
      <c r="CO1003" s="13" t="s">
        <v>7128</v>
      </c>
      <c r="CP1003" s="13" t="s">
        <v>7128</v>
      </c>
      <c r="CQ1003" s="13">
        <v>1.86</v>
      </c>
      <c r="CR1003" s="13">
        <v>3.02</v>
      </c>
      <c r="CS1003" s="13" t="s">
        <v>7128</v>
      </c>
      <c r="CT1003" s="13">
        <v>0</v>
      </c>
      <c r="CU1003" s="13">
        <v>1.85</v>
      </c>
      <c r="CV1003" s="13">
        <v>0</v>
      </c>
      <c r="CW1003" s="13">
        <v>0</v>
      </c>
      <c r="CX1003" s="12" t="s">
        <v>7128</v>
      </c>
      <c r="CY1003" s="12" t="s">
        <v>7128</v>
      </c>
      <c r="CZ1003" s="15" t="s">
        <v>7128</v>
      </c>
      <c r="DA1003" s="20"/>
      <c r="DB1003" s="20"/>
    </row>
    <row r="1004" spans="1:106" ht="24">
      <c r="A1004" s="8" t="s">
        <v>5239</v>
      </c>
      <c r="B1004" s="8" t="s">
        <v>5240</v>
      </c>
      <c r="C1004" s="9" t="s">
        <v>7174</v>
      </c>
      <c r="D1004" s="9" t="s">
        <v>7126</v>
      </c>
      <c r="E1004" s="10" t="s">
        <v>7127</v>
      </c>
      <c r="F1004" s="10" t="s">
        <v>7126</v>
      </c>
      <c r="G1004" s="11">
        <v>0.45</v>
      </c>
      <c r="H1004" s="11">
        <v>0.68142857142857138</v>
      </c>
      <c r="I1004" s="12">
        <v>9.0499999999999997E-2</v>
      </c>
      <c r="J1004" s="12">
        <v>0.11816928571428571</v>
      </c>
      <c r="K1004" s="12">
        <v>4.1999999999999996E-2</v>
      </c>
      <c r="L1004" s="12">
        <v>9.8500000000000004E-2</v>
      </c>
      <c r="M1004" s="12">
        <v>6.5019850000000004E-2</v>
      </c>
      <c r="N1004" s="12">
        <v>9.5023563709677419E-2</v>
      </c>
      <c r="O1004" s="12">
        <v>-9.9784884600079587E-2</v>
      </c>
      <c r="P1004" s="12">
        <v>-7.4339395054148383E-2</v>
      </c>
      <c r="Q1004" s="13">
        <v>0.38500000000000001</v>
      </c>
      <c r="R1004" s="13">
        <v>0</v>
      </c>
      <c r="S1004" s="13">
        <v>0.29699999999999999</v>
      </c>
      <c r="T1004" s="13">
        <v>0.29699999999999999</v>
      </c>
      <c r="U1004" s="13">
        <v>0.68199999999999994</v>
      </c>
      <c r="V1004" s="13">
        <v>1.7999999999999999E-2</v>
      </c>
      <c r="W1004" s="13">
        <v>0.66399999999999992</v>
      </c>
      <c r="X1004" s="14">
        <v>2.6392961876832845E-2</v>
      </c>
      <c r="Y1004" s="15">
        <v>0.14705882352941177</v>
      </c>
      <c r="Z1004" s="14">
        <v>7.8014184397163122E-2</v>
      </c>
      <c r="AA1004" s="14">
        <v>0.43548387096774194</v>
      </c>
      <c r="AB1004" s="14">
        <v>8.461538461538462E-2</v>
      </c>
      <c r="AC1004" s="14">
        <v>0.77142857142857135</v>
      </c>
      <c r="AD1004" s="13">
        <v>5.0000000000000001E-3</v>
      </c>
      <c r="AE1004" s="15">
        <v>1.5813055555555557</v>
      </c>
      <c r="AF1004" s="14">
        <v>7.0710678118654752E-2</v>
      </c>
      <c r="AG1004" s="14">
        <v>0.77428192539926954</v>
      </c>
      <c r="AH1004" s="15">
        <v>0.49999999999999989</v>
      </c>
      <c r="AI1004" s="5">
        <v>6.1578947368421062</v>
      </c>
      <c r="AJ1004" s="15">
        <v>5.833333333333333</v>
      </c>
      <c r="AK1004" s="15">
        <v>5.833333333333333</v>
      </c>
      <c r="AL1004" s="15" t="s">
        <v>7128</v>
      </c>
      <c r="AM1004" s="15" t="s">
        <v>7128</v>
      </c>
      <c r="AN1004" s="15">
        <v>0.10968660968660969</v>
      </c>
      <c r="AO1004" s="15">
        <v>1.0377358490566038</v>
      </c>
      <c r="AP1004" s="15">
        <v>5.6752136752136746</v>
      </c>
      <c r="AQ1004" s="15">
        <v>5.579831932773109</v>
      </c>
      <c r="AR1004" s="15">
        <v>0.17524412773818948</v>
      </c>
      <c r="AS1004" s="15">
        <v>1.7897574123989217</v>
      </c>
      <c r="AT1004" s="14">
        <v>0</v>
      </c>
      <c r="AU1004" s="14">
        <v>0</v>
      </c>
      <c r="AV1004" s="12">
        <v>1.34E-2</v>
      </c>
      <c r="AW1004" s="12">
        <v>4.0999999999999999E-4</v>
      </c>
      <c r="AX1004" s="12">
        <v>8.4000000000000005E-2</v>
      </c>
      <c r="AY1004" s="12">
        <v>0.215</v>
      </c>
      <c r="AZ1004" s="14" t="s">
        <v>7128</v>
      </c>
      <c r="BA1004" s="14" t="s">
        <v>7128</v>
      </c>
      <c r="BB1004" s="14">
        <v>1.8384401114206129E-2</v>
      </c>
      <c r="BC1004" s="14">
        <v>2.068416865552904E-2</v>
      </c>
      <c r="BD1004" s="14">
        <v>0.17789757412398924</v>
      </c>
      <c r="BE1004" s="14">
        <v>0.31536388140161725</v>
      </c>
      <c r="BF1004" s="14">
        <v>0.33333333333333331</v>
      </c>
      <c r="BG1004" s="14">
        <v>0.23600000000000002</v>
      </c>
      <c r="BH1004" s="13">
        <v>6.6000000000000003E-2</v>
      </c>
      <c r="BI1004" s="13">
        <v>6.6000000000000003E-2</v>
      </c>
      <c r="BJ1004" s="13">
        <v>0.11700000000000001</v>
      </c>
      <c r="BK1004" s="13">
        <v>0.11700000000000001</v>
      </c>
      <c r="BL1004" s="13">
        <v>0.371</v>
      </c>
      <c r="BM1004" s="13">
        <v>0.371</v>
      </c>
      <c r="BN1004" s="13">
        <v>0.11899999999999999</v>
      </c>
      <c r="BO1004" s="13">
        <v>0.11899999999999999</v>
      </c>
      <c r="BP1004" s="13">
        <v>7.8000000000000014E-2</v>
      </c>
      <c r="BQ1004" s="13">
        <v>0</v>
      </c>
      <c r="BR1004" s="13">
        <v>0</v>
      </c>
      <c r="BS1004" s="13">
        <v>-2E-3</v>
      </c>
      <c r="BT1004" s="14">
        <v>-2.5641025641025637E-2</v>
      </c>
      <c r="BU1004" s="13">
        <v>8.0000000000000016E-2</v>
      </c>
      <c r="BV1004" s="13">
        <v>6.8000000000000005E-2</v>
      </c>
      <c r="BW1004" s="13">
        <v>6.8000000000000005E-2</v>
      </c>
      <c r="BX1004" s="13">
        <v>3.59</v>
      </c>
      <c r="BY1004" s="13">
        <v>3.7709999999999999</v>
      </c>
      <c r="BZ1004" s="13">
        <v>3.51</v>
      </c>
      <c r="CA1004" s="13">
        <v>3.7890000000000001</v>
      </c>
      <c r="CB1004" s="13">
        <v>0</v>
      </c>
      <c r="CC1004" s="15">
        <v>0.36499999999999999</v>
      </c>
      <c r="CD1004" s="15">
        <v>0.98399999999999999</v>
      </c>
      <c r="CE1004" s="15">
        <v>0.36</v>
      </c>
      <c r="CF1004" s="15">
        <v>0.91352928566666924</v>
      </c>
      <c r="CG1004" s="15">
        <v>1.1954848242834852</v>
      </c>
      <c r="CH1004" s="13">
        <v>9.4100000000000003E-2</v>
      </c>
      <c r="CI1004" s="13">
        <v>5.389999999999999E-2</v>
      </c>
      <c r="CJ1004" s="13">
        <v>0</v>
      </c>
      <c r="CK1004" s="12">
        <f t="shared" si="30"/>
        <v>0</v>
      </c>
      <c r="CL1004" s="36">
        <f t="shared" si="31"/>
        <v>9.7915017154922138E-2</v>
      </c>
      <c r="CM1004" s="13">
        <v>9.9000000000000005E-2</v>
      </c>
      <c r="CN1004" s="13">
        <v>3.3000000000000002E-2</v>
      </c>
      <c r="CO1004" s="13">
        <v>6.6000000000000003E-2</v>
      </c>
      <c r="CP1004" s="13">
        <v>0.38500000000000001</v>
      </c>
      <c r="CQ1004" s="13">
        <v>0.11899999999999999</v>
      </c>
      <c r="CR1004" s="13">
        <v>0.66399999999999992</v>
      </c>
      <c r="CS1004" s="13" t="s">
        <v>7128</v>
      </c>
      <c r="CT1004" s="13">
        <v>0</v>
      </c>
      <c r="CU1004" s="13">
        <v>0.11700000000000001</v>
      </c>
      <c r="CV1004" s="13">
        <v>3.7890000000000001</v>
      </c>
      <c r="CW1004" s="13">
        <v>0.11899999999999999</v>
      </c>
      <c r="CX1004" s="12">
        <v>1.8384401114206129E-2</v>
      </c>
      <c r="CY1004" s="12">
        <v>2.068416865552904E-2</v>
      </c>
      <c r="CZ1004" s="15">
        <v>5.579831932773109</v>
      </c>
      <c r="DA1004" s="20"/>
      <c r="DB1004" s="20"/>
    </row>
    <row r="1005" spans="1:106">
      <c r="A1005" s="8" t="s">
        <v>6791</v>
      </c>
      <c r="B1005" s="8" t="s">
        <v>6792</v>
      </c>
      <c r="C1005" s="9" t="s">
        <v>7166</v>
      </c>
      <c r="D1005" s="9" t="s">
        <v>7126</v>
      </c>
      <c r="E1005" s="10" t="s">
        <v>7127</v>
      </c>
      <c r="F1005" s="10" t="s">
        <v>7126</v>
      </c>
      <c r="G1005" s="11">
        <v>0.64</v>
      </c>
      <c r="H1005" s="11">
        <v>0.64</v>
      </c>
      <c r="I1005" s="12">
        <v>9.0499999999999997E-2</v>
      </c>
      <c r="J1005" s="12">
        <v>0.11441999999999999</v>
      </c>
      <c r="K1005" s="12">
        <v>4.7E-2</v>
      </c>
      <c r="L1005" s="12">
        <v>0.10350000000000001</v>
      </c>
      <c r="M1005" s="12">
        <v>6.8320350000000002E-2</v>
      </c>
      <c r="N1005" s="12">
        <v>0.11441999999999999</v>
      </c>
      <c r="O1005" s="12" t="s">
        <v>7128</v>
      </c>
      <c r="P1005" s="12" t="s">
        <v>7128</v>
      </c>
      <c r="Q1005" s="13">
        <v>0.66200000000000003</v>
      </c>
      <c r="R1005" s="13">
        <v>0</v>
      </c>
      <c r="S1005" s="13">
        <v>0</v>
      </c>
      <c r="T1005" s="13">
        <v>0</v>
      </c>
      <c r="U1005" s="13">
        <v>0.66200000000000003</v>
      </c>
      <c r="V1005" s="13">
        <v>0</v>
      </c>
      <c r="W1005" s="13">
        <v>0.66200000000000003</v>
      </c>
      <c r="X1005" s="14">
        <v>0</v>
      </c>
      <c r="Y1005" s="15">
        <v>0.80555555555555558</v>
      </c>
      <c r="Z1005" s="14" t="s">
        <v>7128</v>
      </c>
      <c r="AA1005" s="14">
        <v>0</v>
      </c>
      <c r="AB1005" s="14" t="s">
        <v>7128</v>
      </c>
      <c r="AC1005" s="14">
        <v>0</v>
      </c>
      <c r="AD1005" s="13">
        <v>7.3999999999999996E-2</v>
      </c>
      <c r="AE1005" s="15">
        <v>-2.1485000000000003</v>
      </c>
      <c r="AF1005" s="14">
        <v>0.14491376746189438</v>
      </c>
      <c r="AG1005" s="14" t="s">
        <v>7128</v>
      </c>
      <c r="AH1005" s="15">
        <v>0.44761904761904764</v>
      </c>
      <c r="AI1005" s="5" t="s">
        <v>7128</v>
      </c>
      <c r="AJ1005" s="15">
        <v>2.5267175572519083</v>
      </c>
      <c r="AK1005" s="15">
        <v>2.5267175572519083</v>
      </c>
      <c r="AL1005" s="15" t="s">
        <v>7128</v>
      </c>
      <c r="AM1005" s="15" t="s">
        <v>7128</v>
      </c>
      <c r="AN1005" s="15" t="s">
        <v>7128</v>
      </c>
      <c r="AO1005" s="15">
        <v>8.2338308457711451E-2</v>
      </c>
      <c r="AP1005" s="15">
        <v>2.488721804511278</v>
      </c>
      <c r="AQ1005" s="15">
        <v>1.9702380952380951</v>
      </c>
      <c r="AR1005" s="15" t="s">
        <v>7128</v>
      </c>
      <c r="AS1005" s="15">
        <v>8.2338308457711451E-2</v>
      </c>
      <c r="AT1005" s="14">
        <v>0</v>
      </c>
      <c r="AU1005" s="14">
        <v>0</v>
      </c>
      <c r="AV1005" s="12">
        <v>-0.57999999999999996</v>
      </c>
      <c r="AW1005" s="12">
        <v>-0.161</v>
      </c>
      <c r="AX1005" s="12">
        <v>-0.17600000000000002</v>
      </c>
      <c r="AY1005" s="12">
        <v>0.183</v>
      </c>
      <c r="AZ1005" s="14" t="s">
        <v>7128</v>
      </c>
      <c r="BA1005" s="14" t="s">
        <v>7128</v>
      </c>
      <c r="BB1005" s="14" t="s">
        <v>7128</v>
      </c>
      <c r="BC1005" s="14" t="s">
        <v>7128</v>
      </c>
      <c r="BD1005" s="14">
        <v>3.2587064676616921E-2</v>
      </c>
      <c r="BE1005" s="14">
        <v>3.3084577114427867E-2</v>
      </c>
      <c r="BF1005" s="14">
        <v>1.5037593984962405E-2</v>
      </c>
      <c r="BG1005" s="14" t="s">
        <v>7128</v>
      </c>
      <c r="BH1005" s="13">
        <v>0.26200000000000001</v>
      </c>
      <c r="BI1005" s="13">
        <v>0.26200000000000001</v>
      </c>
      <c r="BJ1005" s="13">
        <v>0.26600000000000001</v>
      </c>
      <c r="BK1005" s="13">
        <v>0.26600000000000001</v>
      </c>
      <c r="BL1005" s="13">
        <v>8.0399999999999991</v>
      </c>
      <c r="BM1005" s="13">
        <v>8.0399999999999991</v>
      </c>
      <c r="BN1005" s="13">
        <v>0.33600000000000002</v>
      </c>
      <c r="BO1005" s="13">
        <v>0.33600000000000002</v>
      </c>
      <c r="BP1005" s="13">
        <v>0.26200000000000001</v>
      </c>
      <c r="BQ1005" s="13">
        <v>0</v>
      </c>
      <c r="BR1005" s="13">
        <v>0.52</v>
      </c>
      <c r="BS1005" s="13">
        <v>-7.0000000000000007E-2</v>
      </c>
      <c r="BT1005" s="14">
        <v>1.7175572519083968</v>
      </c>
      <c r="BU1005" s="13">
        <v>-0.188</v>
      </c>
      <c r="BV1005" s="13">
        <v>-0.188</v>
      </c>
      <c r="BW1005" s="13">
        <v>-0.188</v>
      </c>
      <c r="BX1005" s="13">
        <v>0</v>
      </c>
      <c r="BY1005" s="13">
        <v>0</v>
      </c>
      <c r="BZ1005" s="13">
        <v>0</v>
      </c>
      <c r="CA1005" s="13">
        <v>0</v>
      </c>
      <c r="CB1005" s="13">
        <v>0</v>
      </c>
      <c r="CC1005" s="15">
        <v>-0.753</v>
      </c>
      <c r="CD1005" s="15">
        <v>-0.81499999999999995</v>
      </c>
      <c r="CE1005" s="15">
        <v>0.36</v>
      </c>
      <c r="CF1005" s="15" t="s">
        <v>7128</v>
      </c>
      <c r="CG1005" s="15" t="s">
        <v>7128</v>
      </c>
      <c r="CH1005" s="13" t="s">
        <v>7128</v>
      </c>
      <c r="CI1005" s="13" t="s">
        <v>7128</v>
      </c>
      <c r="CJ1005" s="13">
        <v>0</v>
      </c>
      <c r="CK1005" s="12">
        <f t="shared" si="30"/>
        <v>0</v>
      </c>
      <c r="CL1005" s="36" t="str">
        <f t="shared" si="31"/>
        <v>NA</v>
      </c>
      <c r="CM1005" s="13">
        <v>0.26600000000000001</v>
      </c>
      <c r="CN1005" s="13">
        <v>4.0000000000000001E-3</v>
      </c>
      <c r="CO1005" s="13">
        <v>0.26200000000000001</v>
      </c>
      <c r="CP1005" s="13">
        <v>0.66200000000000003</v>
      </c>
      <c r="CQ1005" s="13">
        <v>0.33600000000000002</v>
      </c>
      <c r="CR1005" s="13">
        <v>0.66200000000000003</v>
      </c>
      <c r="CS1005" s="13" t="s">
        <v>7128</v>
      </c>
      <c r="CT1005" s="13">
        <v>3.3399999999999999E-2</v>
      </c>
      <c r="CU1005" s="13">
        <v>0.25259999999999999</v>
      </c>
      <c r="CV1005" s="13">
        <v>3.3399999999999999E-2</v>
      </c>
      <c r="CW1005" s="13">
        <v>0.33600000000000002</v>
      </c>
      <c r="CX1005" s="12" t="s">
        <v>7128</v>
      </c>
      <c r="CY1005" s="12" t="s">
        <v>7128</v>
      </c>
      <c r="CZ1005" s="15">
        <v>1.9702380952380951</v>
      </c>
      <c r="DA1005" s="20"/>
      <c r="DB1005" s="20"/>
    </row>
    <row r="1006" spans="1:106" ht="24">
      <c r="A1006" s="8" t="s">
        <v>3667</v>
      </c>
      <c r="B1006" s="8" t="s">
        <v>3668</v>
      </c>
      <c r="C1006" s="9" t="s">
        <v>7184</v>
      </c>
      <c r="D1006" s="9" t="s">
        <v>7126</v>
      </c>
      <c r="E1006" s="10" t="s">
        <v>7127</v>
      </c>
      <c r="F1006" s="10" t="s">
        <v>7126</v>
      </c>
      <c r="G1006" s="11">
        <v>1</v>
      </c>
      <c r="H1006" s="11">
        <v>1.0489641264048197</v>
      </c>
      <c r="I1006" s="12">
        <v>9.0499999999999997E-2</v>
      </c>
      <c r="J1006" s="12">
        <v>0.15143125343963618</v>
      </c>
      <c r="K1006" s="12">
        <v>4.1999999999999996E-2</v>
      </c>
      <c r="L1006" s="12">
        <v>9.8500000000000004E-2</v>
      </c>
      <c r="M1006" s="12">
        <v>6.5019850000000004E-2</v>
      </c>
      <c r="N1006" s="12">
        <v>0.14692177258312483</v>
      </c>
      <c r="O1006" s="12">
        <v>-0.12964553915392191</v>
      </c>
      <c r="P1006" s="12">
        <v>-0.12864666606389441</v>
      </c>
      <c r="Q1006" s="13">
        <v>33.6</v>
      </c>
      <c r="R1006" s="13">
        <v>0</v>
      </c>
      <c r="S1006" s="13">
        <v>1.85</v>
      </c>
      <c r="T1006" s="13">
        <v>1.85</v>
      </c>
      <c r="U1006" s="13">
        <v>35.450000000000003</v>
      </c>
      <c r="V1006" s="13">
        <v>0.47399999999999998</v>
      </c>
      <c r="W1006" s="13">
        <v>34.976000000000006</v>
      </c>
      <c r="X1006" s="14">
        <v>1.3370944992947812E-2</v>
      </c>
      <c r="Y1006" s="15">
        <v>3.2894736842105261E-2</v>
      </c>
      <c r="Z1006" s="14">
        <v>5.2631578947368425E-2</v>
      </c>
      <c r="AA1006" s="14">
        <v>5.2186177715091674E-2</v>
      </c>
      <c r="AB1006" s="14">
        <v>5.5555555555555566E-2</v>
      </c>
      <c r="AC1006" s="14">
        <v>5.5059523809523808E-2</v>
      </c>
      <c r="AD1006" s="13">
        <v>1.1000000000000001</v>
      </c>
      <c r="AE1006" s="15">
        <v>1.1487222222222224</v>
      </c>
      <c r="AF1006" s="14">
        <v>4.4721359549995794E-2</v>
      </c>
      <c r="AG1006" s="14">
        <v>0.68088269914868604</v>
      </c>
      <c r="AH1006" s="15">
        <v>0.2825860271115746</v>
      </c>
      <c r="AI1006" s="5">
        <v>2.3892617449664431</v>
      </c>
      <c r="AJ1006" s="15">
        <v>45.9016393442623</v>
      </c>
      <c r="AK1006" s="15">
        <v>45.9016393442623</v>
      </c>
      <c r="AL1006" s="15" t="s">
        <v>7128</v>
      </c>
      <c r="AM1006" s="15" t="s">
        <v>7128</v>
      </c>
      <c r="AN1006" s="15">
        <v>1.0090090090090091</v>
      </c>
      <c r="AO1006" s="15">
        <v>3.4854771784232366</v>
      </c>
      <c r="AP1006" s="15">
        <v>49.123595505617992</v>
      </c>
      <c r="AQ1006" s="15">
        <v>17.400995024875627</v>
      </c>
      <c r="AR1006" s="15">
        <v>1.0086515168992964</v>
      </c>
      <c r="AS1006" s="15">
        <v>3.6282157676348552</v>
      </c>
      <c r="AT1006" s="14">
        <v>8.306010928961749E-2</v>
      </c>
      <c r="AU1006" s="14">
        <v>1.8095238095238095E-3</v>
      </c>
      <c r="AV1006" s="12">
        <v>-0.34700000000000003</v>
      </c>
      <c r="AW1006" s="12">
        <v>-0.32500000000000001</v>
      </c>
      <c r="AX1006" s="12">
        <v>-0.14400000000000002</v>
      </c>
      <c r="AY1006" s="12">
        <v>-4.0999999999999995E-2</v>
      </c>
      <c r="AZ1006" s="14" t="s">
        <v>7128</v>
      </c>
      <c r="BA1006" s="14" t="s">
        <v>7128</v>
      </c>
      <c r="BB1006" s="14">
        <v>2.1785714285714283E-2</v>
      </c>
      <c r="BC1006" s="14">
        <v>1.8275106519230415E-2</v>
      </c>
      <c r="BD1006" s="14">
        <v>7.5933609958506218E-2</v>
      </c>
      <c r="BE1006" s="14">
        <v>7.3858921161825714E-2</v>
      </c>
      <c r="BF1006" s="14">
        <v>0.11070559610705596</v>
      </c>
      <c r="BG1006" s="14">
        <v>0.1477</v>
      </c>
      <c r="BH1006" s="13">
        <v>0.73199999999999998</v>
      </c>
      <c r="BI1006" s="13">
        <v>0.73199999999999998</v>
      </c>
      <c r="BJ1006" s="13">
        <v>0.71199999999999997</v>
      </c>
      <c r="BK1006" s="13">
        <v>0.71199999999999997</v>
      </c>
      <c r="BL1006" s="13">
        <v>9.64</v>
      </c>
      <c r="BM1006" s="13">
        <v>9.64</v>
      </c>
      <c r="BN1006" s="13">
        <v>2.0099999999999998</v>
      </c>
      <c r="BO1006" s="13">
        <v>2.0099999999999998</v>
      </c>
      <c r="BP1006" s="13">
        <v>0.6331776155717761</v>
      </c>
      <c r="BQ1006" s="13">
        <v>0</v>
      </c>
      <c r="BR1006" s="13">
        <v>0</v>
      </c>
      <c r="BS1006" s="13">
        <v>-1.32</v>
      </c>
      <c r="BT1006" s="14">
        <v>-2.0847230974961191</v>
      </c>
      <c r="BU1006" s="13">
        <v>1.9531776155717762</v>
      </c>
      <c r="BV1006" s="13">
        <v>2.052</v>
      </c>
      <c r="BW1006" s="13">
        <v>2.052</v>
      </c>
      <c r="BX1006" s="13">
        <v>33.6</v>
      </c>
      <c r="BY1006" s="13">
        <v>34.646999999999998</v>
      </c>
      <c r="BZ1006" s="13">
        <v>33.299999999999997</v>
      </c>
      <c r="CA1006" s="13">
        <v>34.676000000000002</v>
      </c>
      <c r="CB1006" s="13">
        <v>-6.08E-2</v>
      </c>
      <c r="CC1006" s="15">
        <v>0.20300000000000001</v>
      </c>
      <c r="CD1006" s="15">
        <v>0.84099999999999997</v>
      </c>
      <c r="CE1006" s="15">
        <v>0.36</v>
      </c>
      <c r="CF1006" s="15" t="s">
        <v>7128</v>
      </c>
      <c r="CG1006" s="15" t="s">
        <v>7128</v>
      </c>
      <c r="CH1006" s="13" t="s">
        <v>7128</v>
      </c>
      <c r="CI1006" s="13" t="s">
        <v>7128</v>
      </c>
      <c r="CJ1006" s="13">
        <v>-6.08E-2</v>
      </c>
      <c r="CK1006" s="12">
        <f t="shared" si="30"/>
        <v>2.9629629629629627E-2</v>
      </c>
      <c r="CL1006" s="36">
        <f t="shared" si="31"/>
        <v>0.27800207636405583</v>
      </c>
      <c r="CM1006" s="13">
        <v>0.82199999999999995</v>
      </c>
      <c r="CN1006" s="13">
        <v>9.0999999999999998E-2</v>
      </c>
      <c r="CO1006" s="13">
        <v>0.73199999999999998</v>
      </c>
      <c r="CP1006" s="13">
        <v>33.6</v>
      </c>
      <c r="CQ1006" s="13">
        <v>2.0099999999999998</v>
      </c>
      <c r="CR1006" s="13">
        <v>34.976000000000006</v>
      </c>
      <c r="CS1006" s="13">
        <v>2.052</v>
      </c>
      <c r="CT1006" s="13">
        <v>0</v>
      </c>
      <c r="CU1006" s="13">
        <v>0.71199999999999997</v>
      </c>
      <c r="CV1006" s="13">
        <v>34.676000000000002</v>
      </c>
      <c r="CW1006" s="13">
        <v>2.0099999999999998</v>
      </c>
      <c r="CX1006" s="12">
        <v>2.1785714285714283E-2</v>
      </c>
      <c r="CY1006" s="12">
        <v>1.8275106519230415E-2</v>
      </c>
      <c r="CZ1006" s="15">
        <v>17.400995024875627</v>
      </c>
      <c r="DA1006" s="20"/>
      <c r="DB1006" s="20"/>
    </row>
    <row r="1007" spans="1:106">
      <c r="A1007" s="8" t="s">
        <v>4131</v>
      </c>
      <c r="B1007" s="8" t="s">
        <v>4132</v>
      </c>
      <c r="C1007" s="9" t="s">
        <v>7149</v>
      </c>
      <c r="D1007" s="9" t="s">
        <v>7126</v>
      </c>
      <c r="E1007" s="10" t="s">
        <v>7127</v>
      </c>
      <c r="F1007" s="10" t="s">
        <v>7126</v>
      </c>
      <c r="G1007" s="11">
        <v>0.85</v>
      </c>
      <c r="H1007" s="11">
        <v>0.91958512931034475</v>
      </c>
      <c r="I1007" s="12">
        <v>9.0499999999999997E-2</v>
      </c>
      <c r="J1007" s="12">
        <v>0.13972245420258619</v>
      </c>
      <c r="K1007" s="12">
        <v>5.1999999999999998E-2</v>
      </c>
      <c r="L1007" s="12">
        <v>0.1085</v>
      </c>
      <c r="M1007" s="12">
        <v>7.162085E-2</v>
      </c>
      <c r="N1007" s="12">
        <v>0.13319361763445048</v>
      </c>
      <c r="O1007" s="12">
        <v>-0.11495830325918997</v>
      </c>
      <c r="P1007" s="12">
        <v>-0.10336034674647746</v>
      </c>
      <c r="Q1007" s="13">
        <v>5.8</v>
      </c>
      <c r="R1007" s="13">
        <v>0</v>
      </c>
      <c r="S1007" s="13">
        <v>0.61499999999999999</v>
      </c>
      <c r="T1007" s="13">
        <v>0.61499999999999999</v>
      </c>
      <c r="U1007" s="13">
        <v>6.415</v>
      </c>
      <c r="V1007" s="13">
        <v>8.8999999999999996E-2</v>
      </c>
      <c r="W1007" s="13">
        <v>6.3259999999999996</v>
      </c>
      <c r="X1007" s="14">
        <v>1.387373343725643E-2</v>
      </c>
      <c r="Y1007" s="15">
        <v>0.52766798418972327</v>
      </c>
      <c r="Z1007" s="14">
        <v>0.13099041533546324</v>
      </c>
      <c r="AA1007" s="14">
        <v>9.5869056897895558E-2</v>
      </c>
      <c r="AB1007" s="14">
        <v>0.15073529411764705</v>
      </c>
      <c r="AC1007" s="14">
        <v>0.10603448275862069</v>
      </c>
      <c r="AD1007" s="13">
        <v>4.5999999999999999E-2</v>
      </c>
      <c r="AE1007" s="15">
        <v>1.2070277777777778</v>
      </c>
      <c r="AF1007" s="14">
        <v>6.3245553203367583E-2</v>
      </c>
      <c r="AG1007" s="14">
        <v>0.92022279910899851</v>
      </c>
      <c r="AH1007" s="15">
        <v>0.59139784946236551</v>
      </c>
      <c r="AI1007" s="5">
        <v>2.3947368421052633</v>
      </c>
      <c r="AJ1007" s="15">
        <v>55.238095238095241</v>
      </c>
      <c r="AK1007" s="15">
        <v>55.238095238095241</v>
      </c>
      <c r="AL1007" s="15" t="s">
        <v>7128</v>
      </c>
      <c r="AM1007" s="15" t="s">
        <v>7128</v>
      </c>
      <c r="AN1007" s="15">
        <v>1.4215686274509802</v>
      </c>
      <c r="AO1007" s="15">
        <v>1.1372549019607843</v>
      </c>
      <c r="AP1007" s="15">
        <v>34.758241758241759</v>
      </c>
      <c r="AQ1007" s="15">
        <v>20.210862619808307</v>
      </c>
      <c r="AR1007" s="15">
        <v>1.3734259661311332</v>
      </c>
      <c r="AS1007" s="15">
        <v>1.2403921568627452</v>
      </c>
      <c r="AT1007" s="14">
        <v>0</v>
      </c>
      <c r="AU1007" s="14">
        <v>0</v>
      </c>
      <c r="AV1007" s="12">
        <v>0.20399999999999999</v>
      </c>
      <c r="AW1007" s="12" t="s">
        <v>7128</v>
      </c>
      <c r="AX1007" s="12">
        <v>9.06E-2</v>
      </c>
      <c r="AY1007" s="12">
        <v>0.16200000000000001</v>
      </c>
      <c r="AZ1007" s="14" t="s">
        <v>7128</v>
      </c>
      <c r="BA1007" s="14" t="s">
        <v>7128</v>
      </c>
      <c r="BB1007" s="14">
        <v>2.4764150943396224E-2</v>
      </c>
      <c r="BC1007" s="14">
        <v>2.983327088797302E-2</v>
      </c>
      <c r="BD1007" s="14">
        <v>2.0588235294117647E-2</v>
      </c>
      <c r="BE1007" s="14">
        <v>3.5686274509803925E-2</v>
      </c>
      <c r="BF1007" s="14">
        <v>0.22794117647058823</v>
      </c>
      <c r="BG1007" s="14">
        <v>0.2145</v>
      </c>
      <c r="BH1007" s="13">
        <v>0.105</v>
      </c>
      <c r="BI1007" s="13">
        <v>0.105</v>
      </c>
      <c r="BJ1007" s="13">
        <v>0.182</v>
      </c>
      <c r="BK1007" s="13">
        <v>0.182</v>
      </c>
      <c r="BL1007" s="13">
        <v>5.0999999999999996</v>
      </c>
      <c r="BM1007" s="13">
        <v>5.0999999999999996</v>
      </c>
      <c r="BN1007" s="13">
        <v>0.313</v>
      </c>
      <c r="BO1007" s="13">
        <v>0.313</v>
      </c>
      <c r="BP1007" s="13">
        <v>0.14051470588235293</v>
      </c>
      <c r="BQ1007" s="13">
        <v>0</v>
      </c>
      <c r="BR1007" s="13">
        <v>0</v>
      </c>
      <c r="BS1007" s="13">
        <v>-0.14199999999999999</v>
      </c>
      <c r="BT1007" s="14">
        <v>-1.0105703819989533</v>
      </c>
      <c r="BU1007" s="13">
        <v>0.28251470588235295</v>
      </c>
      <c r="BV1007" s="13">
        <v>0.247</v>
      </c>
      <c r="BW1007" s="13">
        <v>0.247</v>
      </c>
      <c r="BX1007" s="13">
        <v>4.24</v>
      </c>
      <c r="BY1007" s="13">
        <v>4.71</v>
      </c>
      <c r="BZ1007" s="13">
        <v>4.08</v>
      </c>
      <c r="CA1007" s="13">
        <v>4.6059999999999999</v>
      </c>
      <c r="CB1007" s="13">
        <v>0</v>
      </c>
      <c r="CC1007" s="15">
        <v>0.38800000000000001</v>
      </c>
      <c r="CD1007" s="15">
        <v>0.52900000000000003</v>
      </c>
      <c r="CE1007" s="15">
        <v>0.36</v>
      </c>
      <c r="CF1007" s="15" t="s">
        <v>7128</v>
      </c>
      <c r="CG1007" s="15" t="s">
        <v>7128</v>
      </c>
      <c r="CH1007" s="13" t="s">
        <v>7128</v>
      </c>
      <c r="CI1007" s="13" t="s">
        <v>7128</v>
      </c>
      <c r="CJ1007" s="13">
        <v>0</v>
      </c>
      <c r="CK1007" s="12">
        <f t="shared" si="30"/>
        <v>0</v>
      </c>
      <c r="CL1007" s="36">
        <f t="shared" si="31"/>
        <v>1.1072514112027789</v>
      </c>
      <c r="CM1007" s="13">
        <v>0.13600000000000001</v>
      </c>
      <c r="CN1007" s="13">
        <v>3.1E-2</v>
      </c>
      <c r="CO1007" s="13">
        <v>0.105</v>
      </c>
      <c r="CP1007" s="13">
        <v>5.8</v>
      </c>
      <c r="CQ1007" s="13">
        <v>0.313</v>
      </c>
      <c r="CR1007" s="13">
        <v>6.3259999999999996</v>
      </c>
      <c r="CS1007" s="13" t="s">
        <v>7128</v>
      </c>
      <c r="CT1007" s="13">
        <v>0</v>
      </c>
      <c r="CU1007" s="13">
        <v>0.182</v>
      </c>
      <c r="CV1007" s="13">
        <v>4.6059999999999999</v>
      </c>
      <c r="CW1007" s="13">
        <v>0.313</v>
      </c>
      <c r="CX1007" s="12">
        <v>2.4764150943396224E-2</v>
      </c>
      <c r="CY1007" s="12">
        <v>2.983327088797302E-2</v>
      </c>
      <c r="CZ1007" s="15">
        <v>20.210862619808307</v>
      </c>
      <c r="DA1007" s="20"/>
      <c r="DB1007" s="20"/>
    </row>
    <row r="1008" spans="1:106" ht="24">
      <c r="A1008" s="8" t="s">
        <v>7036</v>
      </c>
      <c r="B1008" s="8" t="s">
        <v>7037</v>
      </c>
      <c r="C1008" s="9" t="s">
        <v>7178</v>
      </c>
      <c r="D1008" s="9" t="s">
        <v>7126</v>
      </c>
      <c r="E1008" s="10" t="s">
        <v>7127</v>
      </c>
      <c r="F1008" s="10" t="s">
        <v>7126</v>
      </c>
      <c r="G1008" s="11">
        <v>1.1000000000000001</v>
      </c>
      <c r="H1008" s="11">
        <v>1.1000000000000001</v>
      </c>
      <c r="I1008" s="12">
        <v>9.0499999999999997E-2</v>
      </c>
      <c r="J1008" s="12">
        <v>0.15604999999999999</v>
      </c>
      <c r="K1008" s="12">
        <v>4.7E-2</v>
      </c>
      <c r="L1008" s="12">
        <v>0.10350000000000001</v>
      </c>
      <c r="M1008" s="12">
        <v>6.8320350000000002E-2</v>
      </c>
      <c r="N1008" s="12">
        <v>0.15604999999999999</v>
      </c>
      <c r="O1008" s="12" t="s">
        <v>7128</v>
      </c>
      <c r="P1008" s="12" t="s">
        <v>7128</v>
      </c>
      <c r="Q1008" s="13">
        <v>0.125</v>
      </c>
      <c r="R1008" s="13">
        <v>0</v>
      </c>
      <c r="S1008" s="13">
        <v>0</v>
      </c>
      <c r="T1008" s="13">
        <v>0</v>
      </c>
      <c r="U1008" s="13">
        <v>0.125</v>
      </c>
      <c r="V1008" s="13">
        <v>0</v>
      </c>
      <c r="W1008" s="13">
        <v>0.125</v>
      </c>
      <c r="X1008" s="14">
        <v>0</v>
      </c>
      <c r="Y1008" s="15">
        <v>4.9504950495049507E-2</v>
      </c>
      <c r="Z1008" s="14" t="s">
        <v>7128</v>
      </c>
      <c r="AA1008" s="14">
        <v>0</v>
      </c>
      <c r="AB1008" s="14" t="s">
        <v>7128</v>
      </c>
      <c r="AC1008" s="14">
        <v>0</v>
      </c>
      <c r="AD1008" s="13">
        <v>1.2E-2</v>
      </c>
      <c r="AE1008" s="15">
        <v>-0.4553888888888889</v>
      </c>
      <c r="AF1008" s="14">
        <v>4.4721359549995794E-2</v>
      </c>
      <c r="AG1008" s="14" t="s">
        <v>7128</v>
      </c>
      <c r="AH1008" s="15">
        <v>0.6</v>
      </c>
      <c r="AI1008" s="5" t="s">
        <v>7128</v>
      </c>
      <c r="AJ1008" s="15" t="s">
        <v>7128</v>
      </c>
      <c r="AK1008" s="15" t="s">
        <v>7128</v>
      </c>
      <c r="AL1008" s="15" t="s">
        <v>7128</v>
      </c>
      <c r="AM1008" s="15" t="s">
        <v>7128</v>
      </c>
      <c r="AN1008" s="15" t="s">
        <v>7128</v>
      </c>
      <c r="AO1008" s="15" t="s">
        <v>7128</v>
      </c>
      <c r="AP1008" s="15" t="s">
        <v>7128</v>
      </c>
      <c r="AQ1008" s="15" t="s">
        <v>7128</v>
      </c>
      <c r="AR1008" s="15" t="s">
        <v>7128</v>
      </c>
      <c r="AS1008" s="15" t="s">
        <v>7128</v>
      </c>
      <c r="AT1008" s="14" t="s">
        <v>7128</v>
      </c>
      <c r="AU1008" s="14">
        <v>0</v>
      </c>
      <c r="AV1008" s="12" t="s">
        <v>7128</v>
      </c>
      <c r="AW1008" s="12" t="s">
        <v>7128</v>
      </c>
      <c r="AX1008" s="12" t="s">
        <v>7128</v>
      </c>
      <c r="AY1008" s="12" t="s">
        <v>7128</v>
      </c>
      <c r="AZ1008" s="14" t="s">
        <v>7128</v>
      </c>
      <c r="BA1008" s="14" t="s">
        <v>7128</v>
      </c>
      <c r="BB1008" s="14" t="s">
        <v>7128</v>
      </c>
      <c r="BC1008" s="14" t="s">
        <v>7128</v>
      </c>
      <c r="BD1008" s="14" t="s">
        <v>7128</v>
      </c>
      <c r="BE1008" s="14" t="s">
        <v>7128</v>
      </c>
      <c r="BF1008" s="14">
        <v>0</v>
      </c>
      <c r="BG1008" s="14" t="s">
        <v>7128</v>
      </c>
      <c r="BH1008" s="13">
        <v>-2.5299999999999998</v>
      </c>
      <c r="BI1008" s="13">
        <v>-2.4</v>
      </c>
      <c r="BJ1008" s="13">
        <v>-1.0999999999999999E-2</v>
      </c>
      <c r="BK1008" s="13">
        <v>-1.0999999999999999E-2</v>
      </c>
      <c r="BL1008" s="13">
        <v>0</v>
      </c>
      <c r="BM1008" s="13">
        <v>0</v>
      </c>
      <c r="BN1008" s="13">
        <v>0</v>
      </c>
      <c r="BO1008" s="13">
        <v>0</v>
      </c>
      <c r="BP1008" s="13">
        <v>-1.0999999999999999E-2</v>
      </c>
      <c r="BQ1008" s="13">
        <v>0</v>
      </c>
      <c r="BR1008" s="13">
        <v>0</v>
      </c>
      <c r="BS1008" s="13">
        <v>0</v>
      </c>
      <c r="BT1008" s="14" t="s">
        <v>7128</v>
      </c>
      <c r="BU1008" s="13">
        <v>-1.0999999999999999E-2</v>
      </c>
      <c r="BV1008" s="13">
        <v>-2.4</v>
      </c>
      <c r="BW1008" s="13">
        <v>-2.4</v>
      </c>
      <c r="BX1008" s="13">
        <v>0</v>
      </c>
      <c r="BY1008" s="13">
        <v>0</v>
      </c>
      <c r="BZ1008" s="13">
        <v>0</v>
      </c>
      <c r="CA1008" s="13">
        <v>0</v>
      </c>
      <c r="CB1008" s="13">
        <v>0</v>
      </c>
      <c r="CC1008" s="15">
        <v>-0.191</v>
      </c>
      <c r="CD1008" s="15">
        <v>-0.109</v>
      </c>
      <c r="CE1008" s="15">
        <v>0.36</v>
      </c>
      <c r="CF1008" s="15">
        <v>1.8756716531647484</v>
      </c>
      <c r="CG1008" s="15">
        <v>1.8218617823610277</v>
      </c>
      <c r="CH1008" s="13">
        <v>3.0333333333333337E-2</v>
      </c>
      <c r="CI1008" s="13">
        <v>1.577777777777779E-2</v>
      </c>
      <c r="CJ1008" s="13">
        <v>0</v>
      </c>
      <c r="CK1008" s="12">
        <f t="shared" si="30"/>
        <v>0</v>
      </c>
      <c r="CL1008" s="36" t="str">
        <f t="shared" si="31"/>
        <v>NA</v>
      </c>
      <c r="CM1008" s="13" t="s">
        <v>7128</v>
      </c>
      <c r="CN1008" s="13" t="s">
        <v>7128</v>
      </c>
      <c r="CO1008" s="13" t="s">
        <v>7128</v>
      </c>
      <c r="CP1008" s="13" t="s">
        <v>7128</v>
      </c>
      <c r="CQ1008" s="13" t="s">
        <v>7128</v>
      </c>
      <c r="CR1008" s="13" t="s">
        <v>7128</v>
      </c>
      <c r="CS1008" s="13" t="s">
        <v>7128</v>
      </c>
      <c r="CT1008" s="13">
        <v>0</v>
      </c>
      <c r="CU1008" s="13">
        <v>-1.0999999999999999E-2</v>
      </c>
      <c r="CV1008" s="13">
        <v>0</v>
      </c>
      <c r="CW1008" s="13">
        <v>0</v>
      </c>
      <c r="CX1008" s="12" t="s">
        <v>7128</v>
      </c>
      <c r="CY1008" s="12" t="s">
        <v>7128</v>
      </c>
      <c r="CZ1008" s="15" t="s">
        <v>7128</v>
      </c>
      <c r="DA1008" s="20"/>
      <c r="DB1008" s="20"/>
    </row>
    <row r="1009" spans="1:106">
      <c r="A1009" s="8" t="s">
        <v>2323</v>
      </c>
      <c r="B1009" s="8" t="s">
        <v>2324</v>
      </c>
      <c r="C1009" s="9" t="s">
        <v>7173</v>
      </c>
      <c r="D1009" s="9" t="s">
        <v>7126</v>
      </c>
      <c r="E1009" s="10" t="s">
        <v>7127</v>
      </c>
      <c r="F1009" s="10" t="s">
        <v>7126</v>
      </c>
      <c r="G1009" s="11">
        <v>0.62</v>
      </c>
      <c r="H1009" s="11">
        <v>0.81547885442189449</v>
      </c>
      <c r="I1009" s="12">
        <v>9.0499999999999997E-2</v>
      </c>
      <c r="J1009" s="12">
        <v>0.13030083632518144</v>
      </c>
      <c r="K1009" s="12">
        <v>4.7E-2</v>
      </c>
      <c r="L1009" s="12">
        <v>0.10350000000000001</v>
      </c>
      <c r="M1009" s="12">
        <v>6.8320350000000002E-2</v>
      </c>
      <c r="N1009" s="12">
        <v>0.11034836239806081</v>
      </c>
      <c r="O1009" s="12" t="s">
        <v>7128</v>
      </c>
      <c r="P1009" s="12" t="s">
        <v>7128</v>
      </c>
      <c r="Q1009" s="13">
        <v>19.399999999999999</v>
      </c>
      <c r="R1009" s="13">
        <v>0</v>
      </c>
      <c r="S1009" s="13">
        <v>9.2100000000000009</v>
      </c>
      <c r="T1009" s="13">
        <v>9.2100000000000009</v>
      </c>
      <c r="U1009" s="13">
        <v>28.61</v>
      </c>
      <c r="V1009" s="13">
        <v>2.15</v>
      </c>
      <c r="W1009" s="13">
        <v>26.46</v>
      </c>
      <c r="X1009" s="14">
        <v>7.5148549458231392E-2</v>
      </c>
      <c r="Y1009" s="15">
        <v>6.8066900038895359E-2</v>
      </c>
      <c r="Z1009" s="14">
        <v>0.1384754172304917</v>
      </c>
      <c r="AA1009" s="14">
        <v>0.32191541419084241</v>
      </c>
      <c r="AB1009" s="14">
        <v>0.16073298429319374</v>
      </c>
      <c r="AC1009" s="14">
        <v>0.4747422680412372</v>
      </c>
      <c r="AD1009" s="13">
        <v>7.4999999999999997E-2</v>
      </c>
      <c r="AE1009" s="15" t="s">
        <v>7128</v>
      </c>
      <c r="AF1009" s="14" t="s">
        <v>7128</v>
      </c>
      <c r="AG1009" s="14" t="s">
        <v>7128</v>
      </c>
      <c r="AH1009" s="15">
        <v>0.57983193277310929</v>
      </c>
      <c r="AI1009" s="5">
        <v>2.5404858299595139</v>
      </c>
      <c r="AJ1009" s="15">
        <v>12.933333333333332</v>
      </c>
      <c r="AK1009" s="15">
        <v>12.933333333333332</v>
      </c>
      <c r="AL1009" s="15" t="s">
        <v>7128</v>
      </c>
      <c r="AM1009" s="15" t="s">
        <v>7128</v>
      </c>
      <c r="AN1009" s="15">
        <v>0.33856893542757416</v>
      </c>
      <c r="AO1009" s="15">
        <v>0.41991341991341985</v>
      </c>
      <c r="AP1009" s="15">
        <v>10.54183266932271</v>
      </c>
      <c r="AQ1009" s="15">
        <v>7.2098092643051777</v>
      </c>
      <c r="AR1009" s="15">
        <v>0.41112492231199516</v>
      </c>
      <c r="AS1009" s="15">
        <v>0.57272727272727275</v>
      </c>
      <c r="AT1009" s="14">
        <v>0</v>
      </c>
      <c r="AU1009" s="14">
        <v>0</v>
      </c>
      <c r="AV1009" s="12" t="s">
        <v>7128</v>
      </c>
      <c r="AW1009" s="12" t="s">
        <v>7128</v>
      </c>
      <c r="AX1009" s="12" t="s">
        <v>7128</v>
      </c>
      <c r="AY1009" s="12" t="s">
        <v>7128</v>
      </c>
      <c r="AZ1009" s="14" t="s">
        <v>7128</v>
      </c>
      <c r="BA1009" s="14" t="s">
        <v>7128</v>
      </c>
      <c r="BB1009" s="14" t="s">
        <v>7128</v>
      </c>
      <c r="BC1009" s="14" t="s">
        <v>7128</v>
      </c>
      <c r="BD1009" s="14">
        <v>3.2467532467532464E-2</v>
      </c>
      <c r="BE1009" s="14">
        <v>5.4329004329004324E-2</v>
      </c>
      <c r="BF1009" s="14">
        <v>0.33587443946188339</v>
      </c>
      <c r="BG1009" s="14">
        <v>1.47E-2</v>
      </c>
      <c r="BH1009" s="13">
        <v>1.5</v>
      </c>
      <c r="BI1009" s="13">
        <v>1.5</v>
      </c>
      <c r="BJ1009" s="13">
        <v>2.5099999999999998</v>
      </c>
      <c r="BK1009" s="13">
        <v>2.5099999999999998</v>
      </c>
      <c r="BL1009" s="13">
        <v>46.2</v>
      </c>
      <c r="BM1009" s="13">
        <v>46.2</v>
      </c>
      <c r="BN1009" s="13">
        <v>3.67</v>
      </c>
      <c r="BO1009" s="13">
        <v>3.67</v>
      </c>
      <c r="BP1009" s="13">
        <v>1.6669551569506726</v>
      </c>
      <c r="BQ1009" s="13">
        <v>0</v>
      </c>
      <c r="BR1009" s="13">
        <v>0</v>
      </c>
      <c r="BS1009" s="13">
        <v>-1.63</v>
      </c>
      <c r="BT1009" s="14">
        <v>-0.97783074319871088</v>
      </c>
      <c r="BU1009" s="13">
        <v>3.2969551569506725</v>
      </c>
      <c r="BV1009" s="13">
        <v>3.13</v>
      </c>
      <c r="BW1009" s="13">
        <v>3.13</v>
      </c>
      <c r="BX1009" s="13">
        <v>0</v>
      </c>
      <c r="BY1009" s="13">
        <v>0</v>
      </c>
      <c r="BZ1009" s="13">
        <v>57.3</v>
      </c>
      <c r="CA1009" s="13">
        <v>64.359999999999985</v>
      </c>
      <c r="CB1009" s="13">
        <v>0</v>
      </c>
      <c r="CC1009" s="15" t="s">
        <v>7128</v>
      </c>
      <c r="CD1009" s="15" t="s">
        <v>7128</v>
      </c>
      <c r="CE1009" s="15">
        <v>0.36</v>
      </c>
      <c r="CF1009" s="15" t="s">
        <v>7128</v>
      </c>
      <c r="CG1009" s="15" t="s">
        <v>7128</v>
      </c>
      <c r="CH1009" s="13" t="s">
        <v>7128</v>
      </c>
      <c r="CI1009" s="13" t="s">
        <v>7128</v>
      </c>
      <c r="CJ1009" s="13">
        <v>0</v>
      </c>
      <c r="CK1009" s="12">
        <f t="shared" si="30"/>
        <v>0</v>
      </c>
      <c r="CL1009" s="36">
        <f t="shared" si="31"/>
        <v>0.71783716594157887</v>
      </c>
      <c r="CM1009" s="13">
        <v>2.23</v>
      </c>
      <c r="CN1009" s="13">
        <v>0.749</v>
      </c>
      <c r="CO1009" s="13">
        <v>1.5</v>
      </c>
      <c r="CP1009" s="13">
        <v>19.399999999999999</v>
      </c>
      <c r="CQ1009" s="13">
        <v>3.67</v>
      </c>
      <c r="CR1009" s="13">
        <v>26.46</v>
      </c>
      <c r="CS1009" s="13" t="s">
        <v>7128</v>
      </c>
      <c r="CT1009" s="13">
        <v>0</v>
      </c>
      <c r="CU1009" s="13">
        <v>2.5099999999999998</v>
      </c>
      <c r="CV1009" s="13">
        <v>64.359999999999985</v>
      </c>
      <c r="CW1009" s="13">
        <v>3.67</v>
      </c>
      <c r="CX1009" s="12" t="s">
        <v>7128</v>
      </c>
      <c r="CY1009" s="12" t="s">
        <v>7128</v>
      </c>
      <c r="CZ1009" s="15">
        <v>7.2098092643051777</v>
      </c>
      <c r="DA1009" s="20"/>
      <c r="DB1009" s="20"/>
    </row>
    <row r="1010" spans="1:106" ht="24">
      <c r="A1010" s="8" t="s">
        <v>1385</v>
      </c>
      <c r="B1010" s="8" t="s">
        <v>1386</v>
      </c>
      <c r="C1010" s="9" t="s">
        <v>7191</v>
      </c>
      <c r="D1010" s="9" t="s">
        <v>7126</v>
      </c>
      <c r="E1010" s="10" t="s">
        <v>7127</v>
      </c>
      <c r="F1010" s="10" t="s">
        <v>7126</v>
      </c>
      <c r="G1010" s="11">
        <v>1.04</v>
      </c>
      <c r="H1010" s="11">
        <v>1.4443307522595044</v>
      </c>
      <c r="I1010" s="12">
        <v>9.0499999999999997E-2</v>
      </c>
      <c r="J1010" s="12">
        <v>0.18721193307948514</v>
      </c>
      <c r="K1010" s="12">
        <v>4.1999999999999996E-2</v>
      </c>
      <c r="L1010" s="12">
        <v>9.8500000000000004E-2</v>
      </c>
      <c r="M1010" s="12">
        <v>6.5019850000000004E-2</v>
      </c>
      <c r="N1010" s="12">
        <v>0.14541134265522632</v>
      </c>
      <c r="O1010" s="12">
        <v>-6.9808618162358074E-2</v>
      </c>
      <c r="P1010" s="12">
        <v>-3.2925114554853752E-2</v>
      </c>
      <c r="Q1010" s="13">
        <v>107.7</v>
      </c>
      <c r="R1010" s="13">
        <v>0</v>
      </c>
      <c r="S1010" s="13">
        <v>56</v>
      </c>
      <c r="T1010" s="13">
        <v>56</v>
      </c>
      <c r="U1010" s="13">
        <v>163.69999999999999</v>
      </c>
      <c r="V1010" s="13">
        <v>7.83</v>
      </c>
      <c r="W1010" s="13">
        <v>155.86999999999998</v>
      </c>
      <c r="X1010" s="14">
        <v>4.7831398900427619E-2</v>
      </c>
      <c r="Y1010" s="15">
        <v>0.10416666666666666</v>
      </c>
      <c r="Z1010" s="14">
        <v>0.41822255414488424</v>
      </c>
      <c r="AA1010" s="14">
        <v>0.34208918753817963</v>
      </c>
      <c r="AB1010" s="14">
        <v>0.71887034659820281</v>
      </c>
      <c r="AC1010" s="14">
        <v>0.51996285979572887</v>
      </c>
      <c r="AD1010" s="13">
        <v>0.41899999999999998</v>
      </c>
      <c r="AE1010" s="15">
        <v>2.6795833333333339</v>
      </c>
      <c r="AF1010" s="14">
        <v>0.15165750888103102</v>
      </c>
      <c r="AG1010" s="14">
        <v>0.75663909322166545</v>
      </c>
      <c r="AH1010" s="15">
        <v>0.29801324503311255</v>
      </c>
      <c r="AI1010" s="5">
        <v>3.233082706766917</v>
      </c>
      <c r="AJ1010" s="15">
        <v>12.670588235294119</v>
      </c>
      <c r="AK1010" s="15">
        <v>12.670588235294119</v>
      </c>
      <c r="AL1010" s="15" t="s">
        <v>7128</v>
      </c>
      <c r="AM1010" s="15" t="s">
        <v>7128</v>
      </c>
      <c r="AN1010" s="15">
        <v>1.3825417201540435</v>
      </c>
      <c r="AO1010" s="15">
        <v>0.73565573770491799</v>
      </c>
      <c r="AP1010" s="15">
        <v>9.0622093023255808</v>
      </c>
      <c r="AQ1010" s="15">
        <v>8.2470899470899468</v>
      </c>
      <c r="AR1010" s="15">
        <v>1.236376616165622</v>
      </c>
      <c r="AS1010" s="15">
        <v>1.0646857923497266</v>
      </c>
      <c r="AT1010" s="14">
        <v>9.0635294117647064E-2</v>
      </c>
      <c r="AU1010" s="14">
        <v>7.1532033426183854E-3</v>
      </c>
      <c r="AV1010" s="12">
        <v>-7.0300000000000001E-2</v>
      </c>
      <c r="AW1010" s="12">
        <v>0.15</v>
      </c>
      <c r="AX1010" s="12">
        <v>9.06E-2</v>
      </c>
      <c r="AY1010" s="12">
        <v>6.9400000000000003E-2</v>
      </c>
      <c r="AZ1010" s="14" t="s">
        <v>7128</v>
      </c>
      <c r="BA1010" s="14" t="s">
        <v>7128</v>
      </c>
      <c r="BB1010" s="14">
        <v>0.11740331491712706</v>
      </c>
      <c r="BC1010" s="14">
        <v>0.11248622810037257</v>
      </c>
      <c r="BD1010" s="14">
        <v>5.8060109289617481E-2</v>
      </c>
      <c r="BE1010" s="14">
        <v>0.1174863387978142</v>
      </c>
      <c r="BF1010" s="14">
        <v>0.25229357798165136</v>
      </c>
      <c r="BG1010" s="14">
        <v>1.1200000000000002E-2</v>
      </c>
      <c r="BH1010" s="13">
        <v>8.5</v>
      </c>
      <c r="BI1010" s="13">
        <v>8.5</v>
      </c>
      <c r="BJ1010" s="13">
        <v>17.2</v>
      </c>
      <c r="BK1010" s="13">
        <v>17.2</v>
      </c>
      <c r="BL1010" s="13">
        <v>146.4</v>
      </c>
      <c r="BM1010" s="13">
        <v>146.4</v>
      </c>
      <c r="BN1010" s="13">
        <v>18.899999999999999</v>
      </c>
      <c r="BO1010" s="13">
        <v>18.899999999999999</v>
      </c>
      <c r="BP1010" s="13">
        <v>12.860550458715597</v>
      </c>
      <c r="BQ1010" s="13">
        <v>0</v>
      </c>
      <c r="BR1010" s="13">
        <v>0</v>
      </c>
      <c r="BS1010" s="13">
        <v>-2.57</v>
      </c>
      <c r="BT1010" s="14">
        <v>-0.19983592523897845</v>
      </c>
      <c r="BU1010" s="13">
        <v>15.430550458715597</v>
      </c>
      <c r="BV1010" s="13">
        <v>11.07</v>
      </c>
      <c r="BW1010" s="13">
        <v>11.07</v>
      </c>
      <c r="BX1010" s="13">
        <v>72.400000000000006</v>
      </c>
      <c r="BY1010" s="13">
        <v>114.33000000000001</v>
      </c>
      <c r="BZ1010" s="13">
        <v>77.900000000000006</v>
      </c>
      <c r="CA1010" s="13">
        <v>126.07000000000001</v>
      </c>
      <c r="CB1010" s="13">
        <v>-0.77040000000000008</v>
      </c>
      <c r="CC1010" s="15">
        <v>0.76500000000000001</v>
      </c>
      <c r="CD1010" s="15">
        <v>1.37</v>
      </c>
      <c r="CE1010" s="15">
        <v>0.36</v>
      </c>
      <c r="CF1010" s="15" t="s">
        <v>7128</v>
      </c>
      <c r="CG1010" s="15" t="s">
        <v>7128</v>
      </c>
      <c r="CH1010" s="13" t="s">
        <v>7128</v>
      </c>
      <c r="CI1010" s="13" t="s">
        <v>7128</v>
      </c>
      <c r="CJ1010" s="13">
        <v>-0.77040000000000008</v>
      </c>
      <c r="CK1010" s="12">
        <f t="shared" si="30"/>
        <v>6.9593495934959351E-2</v>
      </c>
      <c r="CL1010" s="36">
        <f t="shared" si="31"/>
        <v>1.1612596176727215</v>
      </c>
      <c r="CM1010" s="13">
        <v>10.9</v>
      </c>
      <c r="CN1010" s="13">
        <v>2.75</v>
      </c>
      <c r="CO1010" s="13">
        <v>8.5</v>
      </c>
      <c r="CP1010" s="13">
        <v>107.7</v>
      </c>
      <c r="CQ1010" s="13">
        <v>18.899999999999999</v>
      </c>
      <c r="CR1010" s="13">
        <v>155.86999999999998</v>
      </c>
      <c r="CS1010" s="13">
        <v>11.07</v>
      </c>
      <c r="CT1010" s="13">
        <v>2.1120000000000001</v>
      </c>
      <c r="CU1010" s="13">
        <v>16.183999999999997</v>
      </c>
      <c r="CV1010" s="13">
        <v>128.18200000000002</v>
      </c>
      <c r="CW1010" s="13">
        <v>18.899999999999999</v>
      </c>
      <c r="CX1010" s="12">
        <v>0.10044019755207215</v>
      </c>
      <c r="CY1010" s="12">
        <v>0.10392195886316752</v>
      </c>
      <c r="CZ1010" s="15">
        <v>8.2470899470899468</v>
      </c>
      <c r="DA1010" s="20"/>
      <c r="DB1010" s="20"/>
    </row>
    <row r="1011" spans="1:106">
      <c r="A1011" s="8" t="s">
        <v>6689</v>
      </c>
      <c r="B1011" s="8" t="s">
        <v>6690</v>
      </c>
      <c r="C1011" s="9" t="s">
        <v>7179</v>
      </c>
      <c r="D1011" s="9" t="s">
        <v>7126</v>
      </c>
      <c r="E1011" s="10" t="s">
        <v>7127</v>
      </c>
      <c r="F1011" s="10" t="s">
        <v>7126</v>
      </c>
      <c r="G1011" s="11">
        <v>0.79</v>
      </c>
      <c r="H1011" s="11">
        <v>0.79</v>
      </c>
      <c r="I1011" s="12">
        <v>9.0499999999999997E-2</v>
      </c>
      <c r="J1011" s="12">
        <v>0.127995</v>
      </c>
      <c r="K1011" s="12">
        <v>4.7E-2</v>
      </c>
      <c r="L1011" s="12">
        <v>0.10350000000000001</v>
      </c>
      <c r="M1011" s="12">
        <v>6.8320350000000002E-2</v>
      </c>
      <c r="N1011" s="12">
        <v>0.127995</v>
      </c>
      <c r="O1011" s="12">
        <v>-0.26529477116704803</v>
      </c>
      <c r="P1011" s="12">
        <v>-0.23590866906474817</v>
      </c>
      <c r="Q1011" s="13">
        <v>1.1299999999999999</v>
      </c>
      <c r="R1011" s="13">
        <v>0</v>
      </c>
      <c r="S1011" s="13">
        <v>0</v>
      </c>
      <c r="T1011" s="13">
        <v>0</v>
      </c>
      <c r="U1011" s="13">
        <v>1.1299999999999999</v>
      </c>
      <c r="V1011" s="13">
        <v>0</v>
      </c>
      <c r="W1011" s="13">
        <v>1.1299999999999999</v>
      </c>
      <c r="X1011" s="14">
        <v>0</v>
      </c>
      <c r="Y1011" s="15">
        <v>3.5460992907801421E-2</v>
      </c>
      <c r="Z1011" s="14" t="s">
        <v>7128</v>
      </c>
      <c r="AA1011" s="14">
        <v>0</v>
      </c>
      <c r="AB1011" s="14" t="s">
        <v>7128</v>
      </c>
      <c r="AC1011" s="14">
        <v>0</v>
      </c>
      <c r="AD1011" s="13">
        <v>0.08</v>
      </c>
      <c r="AE1011" s="15">
        <v>-0.46202777777777776</v>
      </c>
      <c r="AF1011" s="14">
        <v>0.15165750888103102</v>
      </c>
      <c r="AG1011" s="14" t="s">
        <v>7128</v>
      </c>
      <c r="AH1011" s="15">
        <v>0.45777777777777778</v>
      </c>
      <c r="AI1011" s="5" t="s">
        <v>7128</v>
      </c>
      <c r="AJ1011" s="15" t="s">
        <v>7128</v>
      </c>
      <c r="AK1011" s="15" t="s">
        <v>7128</v>
      </c>
      <c r="AL1011" s="15" t="s">
        <v>7128</v>
      </c>
      <c r="AM1011" s="15" t="s">
        <v>7128</v>
      </c>
      <c r="AN1011" s="15" t="s">
        <v>7128</v>
      </c>
      <c r="AO1011" s="15" t="s">
        <v>7128</v>
      </c>
      <c r="AP1011" s="15" t="s">
        <v>7128</v>
      </c>
      <c r="AQ1011" s="15" t="s">
        <v>7128</v>
      </c>
      <c r="AR1011" s="15" t="s">
        <v>7128</v>
      </c>
      <c r="AS1011" s="15" t="s">
        <v>7128</v>
      </c>
      <c r="AT1011" s="14" t="s">
        <v>7128</v>
      </c>
      <c r="AU1011" s="14">
        <v>0</v>
      </c>
      <c r="AV1011" s="12" t="s">
        <v>7128</v>
      </c>
      <c r="AW1011" s="12" t="s">
        <v>7128</v>
      </c>
      <c r="AX1011" s="12" t="s">
        <v>7128</v>
      </c>
      <c r="AY1011" s="12" t="s">
        <v>7128</v>
      </c>
      <c r="AZ1011" s="14" t="s">
        <v>7128</v>
      </c>
      <c r="BA1011" s="14" t="s">
        <v>7128</v>
      </c>
      <c r="BB1011" s="14">
        <v>-0.13729977116704806</v>
      </c>
      <c r="BC1011" s="14">
        <v>-0.10791366906474818</v>
      </c>
      <c r="BD1011" s="14" t="s">
        <v>7128</v>
      </c>
      <c r="BE1011" s="14" t="s">
        <v>7128</v>
      </c>
      <c r="BF1011" s="14">
        <v>0</v>
      </c>
      <c r="BG1011" s="14" t="s">
        <v>7128</v>
      </c>
      <c r="BH1011" s="13">
        <v>-0.06</v>
      </c>
      <c r="BI1011" s="13">
        <v>-0.06</v>
      </c>
      <c r="BJ1011" s="13">
        <v>-0.06</v>
      </c>
      <c r="BK1011" s="13">
        <v>-0.06</v>
      </c>
      <c r="BL1011" s="13">
        <v>0</v>
      </c>
      <c r="BM1011" s="13">
        <v>0</v>
      </c>
      <c r="BN1011" s="13">
        <v>0</v>
      </c>
      <c r="BO1011" s="13">
        <v>0</v>
      </c>
      <c r="BP1011" s="13">
        <v>-0.06</v>
      </c>
      <c r="BQ1011" s="13">
        <v>0</v>
      </c>
      <c r="BR1011" s="13">
        <v>0</v>
      </c>
      <c r="BS1011" s="13">
        <v>0</v>
      </c>
      <c r="BT1011" s="14" t="s">
        <v>7128</v>
      </c>
      <c r="BU1011" s="13">
        <v>-0.06</v>
      </c>
      <c r="BV1011" s="13">
        <v>-0.06</v>
      </c>
      <c r="BW1011" s="13">
        <v>-0.06</v>
      </c>
      <c r="BX1011" s="13">
        <v>0.437</v>
      </c>
      <c r="BY1011" s="13">
        <v>0.55600000000000005</v>
      </c>
      <c r="BZ1011" s="13">
        <v>0</v>
      </c>
      <c r="CA1011" s="13">
        <v>0</v>
      </c>
      <c r="CB1011" s="13">
        <v>0</v>
      </c>
      <c r="CC1011" s="15">
        <v>-0.85899999999999999</v>
      </c>
      <c r="CD1011" s="15">
        <v>1.24</v>
      </c>
      <c r="CE1011" s="15">
        <v>0.36</v>
      </c>
      <c r="CF1011" s="15">
        <v>1.8016253649713609</v>
      </c>
      <c r="CG1011" s="15">
        <v>1.6800679904883391</v>
      </c>
      <c r="CH1011" s="13">
        <v>-2.9333333333333336E-2</v>
      </c>
      <c r="CI1011" s="13">
        <v>-2.6555555555555554E-2</v>
      </c>
      <c r="CJ1011" s="13">
        <v>0</v>
      </c>
      <c r="CK1011" s="12">
        <f t="shared" si="30"/>
        <v>0</v>
      </c>
      <c r="CL1011" s="36" t="str">
        <f t="shared" si="31"/>
        <v>NA</v>
      </c>
      <c r="CM1011" s="13" t="s">
        <v>7128</v>
      </c>
      <c r="CN1011" s="13" t="s">
        <v>7128</v>
      </c>
      <c r="CO1011" s="13" t="s">
        <v>7128</v>
      </c>
      <c r="CP1011" s="13" t="s">
        <v>7128</v>
      </c>
      <c r="CQ1011" s="13" t="s">
        <v>7128</v>
      </c>
      <c r="CR1011" s="13" t="s">
        <v>7128</v>
      </c>
      <c r="CS1011" s="13" t="s">
        <v>7128</v>
      </c>
      <c r="CT1011" s="13">
        <v>0</v>
      </c>
      <c r="CU1011" s="13">
        <v>-0.06</v>
      </c>
      <c r="CV1011" s="13">
        <v>0</v>
      </c>
      <c r="CW1011" s="13">
        <v>0</v>
      </c>
      <c r="CX1011" s="12">
        <v>-0.13729977116704806</v>
      </c>
      <c r="CY1011" s="12">
        <v>-0.10791366906474818</v>
      </c>
      <c r="CZ1011" s="15" t="s">
        <v>7128</v>
      </c>
      <c r="DA1011" s="20"/>
      <c r="DB1011" s="20"/>
    </row>
    <row r="1012" spans="1:106" ht="24">
      <c r="A1012" s="8" t="s">
        <v>2349</v>
      </c>
      <c r="B1012" s="8" t="s">
        <v>2350</v>
      </c>
      <c r="C1012" s="9" t="s">
        <v>7174</v>
      </c>
      <c r="D1012" s="9" t="s">
        <v>7126</v>
      </c>
      <c r="E1012" s="10" t="s">
        <v>7127</v>
      </c>
      <c r="F1012" s="10" t="s">
        <v>7126</v>
      </c>
      <c r="G1012" s="11">
        <v>0.45</v>
      </c>
      <c r="H1012" s="11">
        <v>0.45121490363208455</v>
      </c>
      <c r="I1012" s="12">
        <v>9.0499999999999997E-2</v>
      </c>
      <c r="J1012" s="12">
        <v>9.7334948778703662E-2</v>
      </c>
      <c r="K1012" s="12">
        <v>3.6999999999999998E-2</v>
      </c>
      <c r="L1012" s="12">
        <v>9.35E-2</v>
      </c>
      <c r="M1012" s="12">
        <v>6.1719349999999999E-2</v>
      </c>
      <c r="N1012" s="12">
        <v>9.7193527434826121E-2</v>
      </c>
      <c r="O1012" s="12">
        <v>4.2360763531116535E-2</v>
      </c>
      <c r="P1012" s="12">
        <v>-9.7193527434826121E-2</v>
      </c>
      <c r="Q1012" s="13">
        <v>179.1</v>
      </c>
      <c r="R1012" s="13">
        <v>0</v>
      </c>
      <c r="S1012" s="13">
        <v>0.71399999999999997</v>
      </c>
      <c r="T1012" s="13">
        <v>0.71399999999999997</v>
      </c>
      <c r="U1012" s="13">
        <v>179.81399999999999</v>
      </c>
      <c r="V1012" s="13">
        <v>0</v>
      </c>
      <c r="W1012" s="13">
        <v>179.81399999999999</v>
      </c>
      <c r="X1012" s="14">
        <v>0</v>
      </c>
      <c r="Y1012" s="15">
        <v>5.165733964700818E-2</v>
      </c>
      <c r="Z1012" s="14">
        <v>8.846049012562876E-3</v>
      </c>
      <c r="AA1012" s="14">
        <v>3.9707697954553039E-3</v>
      </c>
      <c r="AB1012" s="14">
        <v>8.9249999999999989E-3</v>
      </c>
      <c r="AC1012" s="14">
        <v>3.9865996649916247E-3</v>
      </c>
      <c r="AD1012" s="13">
        <v>0.77100000000000002</v>
      </c>
      <c r="AE1012" s="15">
        <v>1.3082777777777781</v>
      </c>
      <c r="AF1012" s="14">
        <v>7.7459666924148338E-2</v>
      </c>
      <c r="AG1012" s="14">
        <v>0.524789243411105</v>
      </c>
      <c r="AH1012" s="15">
        <v>0.28933333333333328</v>
      </c>
      <c r="AI1012" s="5" t="s">
        <v>7128</v>
      </c>
      <c r="AJ1012" s="15">
        <v>14.443548387096774</v>
      </c>
      <c r="AK1012" s="15">
        <v>17.732673267326732</v>
      </c>
      <c r="AL1012" s="15">
        <v>8.3804347826086953</v>
      </c>
      <c r="AM1012" s="15" t="s">
        <v>7128</v>
      </c>
      <c r="AN1012" s="15">
        <v>2.23875</v>
      </c>
      <c r="AO1012" s="15">
        <v>3.6700819672131146</v>
      </c>
      <c r="AP1012" s="15" t="s">
        <v>7128</v>
      </c>
      <c r="AQ1012" s="15" t="s">
        <v>7128</v>
      </c>
      <c r="AR1012" s="15">
        <v>2.2277919567856879</v>
      </c>
      <c r="AS1012" s="15">
        <v>3.6847131147540986</v>
      </c>
      <c r="AT1012" s="14">
        <v>0</v>
      </c>
      <c r="AU1012" s="14">
        <v>0</v>
      </c>
      <c r="AV1012" s="12">
        <v>0.39700000000000002</v>
      </c>
      <c r="AW1012" s="12">
        <v>0.105</v>
      </c>
      <c r="AX1012" s="12">
        <v>4.99E-2</v>
      </c>
      <c r="AY1012" s="12">
        <v>-1.7299999999999998E-3</v>
      </c>
      <c r="AZ1012" s="14" t="s">
        <v>7128</v>
      </c>
      <c r="BA1012" s="14" t="s">
        <v>7128</v>
      </c>
      <c r="BB1012" s="14">
        <v>0.1396957123098202</v>
      </c>
      <c r="BC1012" s="14">
        <v>0</v>
      </c>
      <c r="BD1012" s="14">
        <v>0.22544642857142858</v>
      </c>
      <c r="BE1012" s="14">
        <v>0</v>
      </c>
      <c r="BF1012" s="14">
        <v>0.32278481012658222</v>
      </c>
      <c r="BG1012" s="14">
        <v>2.52E-2</v>
      </c>
      <c r="BH1012" s="13">
        <v>12.4</v>
      </c>
      <c r="BI1012" s="13">
        <v>10.1</v>
      </c>
      <c r="BJ1012" s="13">
        <v>0</v>
      </c>
      <c r="BK1012" s="13">
        <v>0</v>
      </c>
      <c r="BL1012" s="13">
        <v>48.8</v>
      </c>
      <c r="BM1012" s="13">
        <v>44.8</v>
      </c>
      <c r="BN1012" s="13">
        <v>0</v>
      </c>
      <c r="BO1012" s="13">
        <v>0</v>
      </c>
      <c r="BP1012" s="13">
        <v>0</v>
      </c>
      <c r="BQ1012" s="13">
        <v>0</v>
      </c>
      <c r="BR1012" s="13">
        <v>0</v>
      </c>
      <c r="BS1012" s="13">
        <v>-1.64</v>
      </c>
      <c r="BT1012" s="14" t="s">
        <v>7128</v>
      </c>
      <c r="BU1012" s="13">
        <v>1.64</v>
      </c>
      <c r="BV1012" s="13">
        <v>11.74</v>
      </c>
      <c r="BW1012" s="13">
        <v>11.74</v>
      </c>
      <c r="BX1012" s="13">
        <v>72.3</v>
      </c>
      <c r="BY1012" s="13">
        <v>74.8</v>
      </c>
      <c r="BZ1012" s="13">
        <v>80</v>
      </c>
      <c r="CA1012" s="13">
        <v>80.713999999999999</v>
      </c>
      <c r="CB1012" s="13">
        <v>0</v>
      </c>
      <c r="CC1012" s="15">
        <v>0.27100000000000002</v>
      </c>
      <c r="CD1012" s="15">
        <v>0.877</v>
      </c>
      <c r="CE1012" s="15">
        <v>0.36</v>
      </c>
      <c r="CF1012" s="15" t="s">
        <v>7128</v>
      </c>
      <c r="CG1012" s="15" t="s">
        <v>7128</v>
      </c>
      <c r="CH1012" s="13" t="s">
        <v>7128</v>
      </c>
      <c r="CI1012" s="13" t="s">
        <v>7128</v>
      </c>
      <c r="CJ1012" s="13">
        <v>0</v>
      </c>
      <c r="CK1012" s="12">
        <f t="shared" si="30"/>
        <v>0</v>
      </c>
      <c r="CL1012" s="36">
        <f t="shared" si="31"/>
        <v>0.60460391010233661</v>
      </c>
      <c r="CM1012" s="13">
        <v>15.8</v>
      </c>
      <c r="CN1012" s="13">
        <v>5.0999999999999996</v>
      </c>
      <c r="CO1012" s="13">
        <v>10.1</v>
      </c>
      <c r="CP1012" s="13">
        <v>179.1</v>
      </c>
      <c r="CQ1012" s="13" t="s">
        <v>7128</v>
      </c>
      <c r="CR1012" s="13" t="s">
        <v>7128</v>
      </c>
      <c r="CS1012" s="13" t="s">
        <v>7128</v>
      </c>
      <c r="CT1012" s="13">
        <v>0.56320000000000003</v>
      </c>
      <c r="CU1012" s="13">
        <v>0.13319999999999999</v>
      </c>
      <c r="CV1012" s="13">
        <v>81.277199999999993</v>
      </c>
      <c r="CW1012" s="13">
        <v>0.254</v>
      </c>
      <c r="CX1012" s="12">
        <v>0.14044401014503893</v>
      </c>
      <c r="CY1012" s="12">
        <v>1.196937806398073E-3</v>
      </c>
      <c r="CZ1012" s="15">
        <v>707.92913385826773</v>
      </c>
      <c r="DA1012" s="20"/>
      <c r="DB1012" s="20"/>
    </row>
    <row r="1013" spans="1:106" ht="24">
      <c r="A1013" s="8" t="s">
        <v>1227</v>
      </c>
      <c r="B1013" s="8" t="s">
        <v>1228</v>
      </c>
      <c r="C1013" s="9" t="s">
        <v>7178</v>
      </c>
      <c r="D1013" s="9" t="s">
        <v>7126</v>
      </c>
      <c r="E1013" s="10" t="s">
        <v>7127</v>
      </c>
      <c r="F1013" s="10" t="s">
        <v>7126</v>
      </c>
      <c r="G1013" s="11">
        <v>1.1000000000000001</v>
      </c>
      <c r="H1013" s="11">
        <v>1.2060292093791587</v>
      </c>
      <c r="I1013" s="12">
        <v>9.0499999999999997E-2</v>
      </c>
      <c r="J1013" s="12">
        <v>0.16564564344881386</v>
      </c>
      <c r="K1013" s="12">
        <v>3.6999999999999998E-2</v>
      </c>
      <c r="L1013" s="12">
        <v>9.35E-2</v>
      </c>
      <c r="M1013" s="12">
        <v>6.1719349999999999E-2</v>
      </c>
      <c r="N1013" s="12">
        <v>0.15293018693340743</v>
      </c>
      <c r="O1013" s="12">
        <v>-1.0448510832326396E-2</v>
      </c>
      <c r="P1013" s="12">
        <v>-2.0410148785762749E-4</v>
      </c>
      <c r="Q1013" s="13">
        <v>129.6</v>
      </c>
      <c r="R1013" s="13">
        <v>8.8371860910542051</v>
      </c>
      <c r="S1013" s="13">
        <v>9.23</v>
      </c>
      <c r="T1013" s="13">
        <v>18.067186091054204</v>
      </c>
      <c r="U1013" s="13">
        <v>147.66718609105419</v>
      </c>
      <c r="V1013" s="13">
        <v>0</v>
      </c>
      <c r="W1013" s="13">
        <v>147.66718609105419</v>
      </c>
      <c r="X1013" s="14">
        <v>0</v>
      </c>
      <c r="Y1013" s="15">
        <v>0.76356589147286824</v>
      </c>
      <c r="Z1013" s="14">
        <v>0.18632268109841552</v>
      </c>
      <c r="AA1013" s="14">
        <v>0.12235071696912853</v>
      </c>
      <c r="AB1013" s="14">
        <v>0.22898841687014199</v>
      </c>
      <c r="AC1013" s="14">
        <v>0.13940730008529478</v>
      </c>
      <c r="AD1013" s="13">
        <v>2.0099999999999998</v>
      </c>
      <c r="AE1013" s="15">
        <v>1.3049722222222224</v>
      </c>
      <c r="AF1013" s="14">
        <v>0.1224744871391589</v>
      </c>
      <c r="AG1013" s="14">
        <v>0.59032702801074588</v>
      </c>
      <c r="AH1013" s="15">
        <v>0.343035343035343</v>
      </c>
      <c r="AI1013" s="5">
        <v>48.754448398576507</v>
      </c>
      <c r="AJ1013" s="15">
        <v>14.693877551020407</v>
      </c>
      <c r="AK1013" s="15">
        <v>14.965357967667435</v>
      </c>
      <c r="AL1013" s="15">
        <v>10.468749999999998</v>
      </c>
      <c r="AM1013" s="15" t="s">
        <v>7128</v>
      </c>
      <c r="AN1013" s="15">
        <v>1.6425855513307983</v>
      </c>
      <c r="AO1013" s="15">
        <v>0.73303167420814475</v>
      </c>
      <c r="AP1013" s="15">
        <v>9.4521742785496254</v>
      </c>
      <c r="AQ1013" s="15">
        <v>7.2778307585536801</v>
      </c>
      <c r="AR1013" s="15">
        <v>1.5228572885717404</v>
      </c>
      <c r="AS1013" s="15">
        <v>0.83522164078650551</v>
      </c>
      <c r="AT1013" s="14">
        <v>0</v>
      </c>
      <c r="AU1013" s="14">
        <v>0</v>
      </c>
      <c r="AV1013" s="12">
        <v>-6.8099999999999994E-2</v>
      </c>
      <c r="AW1013" s="12">
        <v>2.41E-2</v>
      </c>
      <c r="AX1013" s="12">
        <v>8.1699999999999995E-2</v>
      </c>
      <c r="AY1013" s="12">
        <v>0.17</v>
      </c>
      <c r="AZ1013" s="14" t="s">
        <v>7128</v>
      </c>
      <c r="BA1013" s="14">
        <v>0.13200000000000001</v>
      </c>
      <c r="BB1013" s="14">
        <v>0.15519713261648746</v>
      </c>
      <c r="BC1013" s="14">
        <v>0.1527260854455498</v>
      </c>
      <c r="BD1013" s="14">
        <v>4.8597081930415266E-2</v>
      </c>
      <c r="BE1013" s="14">
        <v>8.7668702479175992E-2</v>
      </c>
      <c r="BF1013" s="14">
        <v>0.30857142857142861</v>
      </c>
      <c r="BG1013" s="14">
        <v>9.6300000000000011E-2</v>
      </c>
      <c r="BH1013" s="13">
        <v>8.82</v>
      </c>
      <c r="BI1013" s="13">
        <v>8.66</v>
      </c>
      <c r="BJ1013" s="13">
        <v>13.7</v>
      </c>
      <c r="BK1013" s="13">
        <v>15.62256278178916</v>
      </c>
      <c r="BL1013" s="13">
        <v>176.8</v>
      </c>
      <c r="BM1013" s="13">
        <v>178.2</v>
      </c>
      <c r="BN1013" s="13">
        <v>20.100000000000001</v>
      </c>
      <c r="BO1013" s="13">
        <v>20.290000000000003</v>
      </c>
      <c r="BP1013" s="13">
        <v>10.801886266265647</v>
      </c>
      <c r="BQ1013" s="13">
        <v>0</v>
      </c>
      <c r="BR1013" s="13">
        <v>0</v>
      </c>
      <c r="BS1013" s="13">
        <v>-4.41</v>
      </c>
      <c r="BT1013" s="14">
        <v>-0.40826202862109884</v>
      </c>
      <c r="BU1013" s="13">
        <v>15.211886266265648</v>
      </c>
      <c r="BV1013" s="13">
        <v>13.07</v>
      </c>
      <c r="BW1013" s="13">
        <v>13.07</v>
      </c>
      <c r="BX1013" s="13">
        <v>55.8</v>
      </c>
      <c r="BY1013" s="13">
        <v>70.727186091054207</v>
      </c>
      <c r="BZ1013" s="13">
        <v>78.900000000000006</v>
      </c>
      <c r="CA1013" s="13">
        <v>96.967186091054202</v>
      </c>
      <c r="CB1013" s="13">
        <v>0</v>
      </c>
      <c r="CC1013" s="15">
        <v>0.48199999999999998</v>
      </c>
      <c r="CD1013" s="15">
        <v>0.44500000000000001</v>
      </c>
      <c r="CE1013" s="15">
        <v>0.36</v>
      </c>
      <c r="CF1013" s="15">
        <v>0.43615706730059289</v>
      </c>
      <c r="CG1013" s="15">
        <v>0.37781637895108527</v>
      </c>
      <c r="CH1013" s="13">
        <v>13.000999999999999</v>
      </c>
      <c r="CI1013" s="13">
        <v>8.3349999999999991</v>
      </c>
      <c r="CJ1013" s="13">
        <v>0</v>
      </c>
      <c r="CK1013" s="12">
        <f t="shared" si="30"/>
        <v>0</v>
      </c>
      <c r="CL1013" s="36">
        <f t="shared" si="31"/>
        <v>1.8232972114296597</v>
      </c>
      <c r="CM1013" s="13">
        <v>17.5</v>
      </c>
      <c r="CN1013" s="13">
        <v>5.4</v>
      </c>
      <c r="CO1013" s="13">
        <v>8.66</v>
      </c>
      <c r="CP1013" s="13">
        <v>129.6</v>
      </c>
      <c r="CQ1013" s="13">
        <v>20.290000000000003</v>
      </c>
      <c r="CR1013" s="13">
        <v>147.66718609105419</v>
      </c>
      <c r="CS1013" s="13" t="s">
        <v>7128</v>
      </c>
      <c r="CT1013" s="13">
        <v>0</v>
      </c>
      <c r="CU1013" s="13">
        <v>15.62256278178916</v>
      </c>
      <c r="CV1013" s="13">
        <v>96.967186091054202</v>
      </c>
      <c r="CW1013" s="13">
        <v>20.100000000000001</v>
      </c>
      <c r="CX1013" s="12">
        <v>0.15519713261648746</v>
      </c>
      <c r="CY1013" s="12">
        <v>0.1527260854455498</v>
      </c>
      <c r="CZ1013" s="15">
        <v>7.3466261736842879</v>
      </c>
      <c r="DA1013" s="20"/>
      <c r="DB1013" s="20"/>
    </row>
    <row r="1014" spans="1:106" ht="24">
      <c r="A1014" s="8" t="s">
        <v>5611</v>
      </c>
      <c r="B1014" s="8" t="s">
        <v>5612</v>
      </c>
      <c r="C1014" s="9" t="s">
        <v>7174</v>
      </c>
      <c r="D1014" s="9" t="s">
        <v>7126</v>
      </c>
      <c r="E1014" s="10" t="s">
        <v>7127</v>
      </c>
      <c r="F1014" s="10" t="s">
        <v>7126</v>
      </c>
      <c r="G1014" s="11">
        <v>0.45</v>
      </c>
      <c r="H1014" s="11">
        <v>0.45</v>
      </c>
      <c r="I1014" s="12">
        <v>9.0499999999999997E-2</v>
      </c>
      <c r="J1014" s="12">
        <v>9.7225000000000006E-2</v>
      </c>
      <c r="K1014" s="12">
        <v>4.7E-2</v>
      </c>
      <c r="L1014" s="12">
        <v>0.10350000000000001</v>
      </c>
      <c r="M1014" s="12">
        <v>6.8320350000000002E-2</v>
      </c>
      <c r="N1014" s="12">
        <v>9.7225000000000006E-2</v>
      </c>
      <c r="O1014" s="12">
        <v>-9.9101172607879928E-2</v>
      </c>
      <c r="P1014" s="12">
        <v>-9.7225000000000006E-2</v>
      </c>
      <c r="Q1014" s="13">
        <v>0.48</v>
      </c>
      <c r="R1014" s="13">
        <v>0</v>
      </c>
      <c r="S1014" s="13">
        <v>0</v>
      </c>
      <c r="T1014" s="13">
        <v>0</v>
      </c>
      <c r="U1014" s="13">
        <v>0.48</v>
      </c>
      <c r="V1014" s="13">
        <v>0</v>
      </c>
      <c r="W1014" s="13">
        <v>0.48</v>
      </c>
      <c r="X1014" s="14">
        <v>0</v>
      </c>
      <c r="Y1014" s="15">
        <v>0.31666666666666665</v>
      </c>
      <c r="Z1014" s="14" t="s">
        <v>7128</v>
      </c>
      <c r="AA1014" s="14">
        <v>0</v>
      </c>
      <c r="AB1014" s="14" t="s">
        <v>7128</v>
      </c>
      <c r="AC1014" s="14">
        <v>0</v>
      </c>
      <c r="AD1014" s="13">
        <v>3.2000000000000001E-2</v>
      </c>
      <c r="AE1014" s="15">
        <v>-0.16694444444444453</v>
      </c>
      <c r="AF1014" s="14">
        <v>5.4772255750516613E-2</v>
      </c>
      <c r="AG1014" s="14" t="s">
        <v>7128</v>
      </c>
      <c r="AH1014" s="15">
        <v>0.80503144654088066</v>
      </c>
      <c r="AI1014" s="5" t="s">
        <v>7128</v>
      </c>
      <c r="AJ1014" s="15" t="s">
        <v>7128</v>
      </c>
      <c r="AK1014" s="15" t="s">
        <v>7128</v>
      </c>
      <c r="AL1014" s="15" t="s">
        <v>7128</v>
      </c>
      <c r="AM1014" s="15" t="s">
        <v>7128</v>
      </c>
      <c r="AN1014" s="15" t="s">
        <v>7128</v>
      </c>
      <c r="AO1014" s="15">
        <v>6.666666666666667</v>
      </c>
      <c r="AP1014" s="15" t="s">
        <v>7128</v>
      </c>
      <c r="AQ1014" s="15" t="s">
        <v>7128</v>
      </c>
      <c r="AR1014" s="15" t="s">
        <v>7128</v>
      </c>
      <c r="AS1014" s="15">
        <v>6.666666666666667</v>
      </c>
      <c r="AT1014" s="14" t="s">
        <v>7128</v>
      </c>
      <c r="AU1014" s="14">
        <v>0</v>
      </c>
      <c r="AV1014" s="12" t="s">
        <v>7128</v>
      </c>
      <c r="AW1014" s="12" t="s">
        <v>7128</v>
      </c>
      <c r="AX1014" s="12">
        <v>-0.71299999999999997</v>
      </c>
      <c r="AY1014" s="12">
        <v>-8.5600000000000009E-2</v>
      </c>
      <c r="AZ1014" s="14" t="s">
        <v>7128</v>
      </c>
      <c r="BA1014" s="14" t="s">
        <v>7128</v>
      </c>
      <c r="BB1014" s="14">
        <v>-1.876172607879925E-3</v>
      </c>
      <c r="BC1014" s="14">
        <v>0</v>
      </c>
      <c r="BD1014" s="14">
        <v>-1.388888888888889E-2</v>
      </c>
      <c r="BE1014" s="14">
        <v>0</v>
      </c>
      <c r="BF1014" s="14">
        <v>0</v>
      </c>
      <c r="BG1014" s="14">
        <v>1.2199999999999999E-2</v>
      </c>
      <c r="BH1014" s="13">
        <v>-1E-3</v>
      </c>
      <c r="BI1014" s="13">
        <v>-1E-3</v>
      </c>
      <c r="BJ1014" s="13">
        <v>0</v>
      </c>
      <c r="BK1014" s="13">
        <v>0</v>
      </c>
      <c r="BL1014" s="13">
        <v>7.1999999999999995E-2</v>
      </c>
      <c r="BM1014" s="13">
        <v>7.1999999999999995E-2</v>
      </c>
      <c r="BN1014" s="13">
        <v>0</v>
      </c>
      <c r="BO1014" s="13">
        <v>0</v>
      </c>
      <c r="BP1014" s="13">
        <v>0</v>
      </c>
      <c r="BQ1014" s="13">
        <v>0</v>
      </c>
      <c r="BR1014" s="13">
        <v>0</v>
      </c>
      <c r="BS1014" s="13">
        <v>-2E-3</v>
      </c>
      <c r="BT1014" s="14" t="s">
        <v>7128</v>
      </c>
      <c r="BU1014" s="13">
        <v>2E-3</v>
      </c>
      <c r="BV1014" s="13">
        <v>1E-3</v>
      </c>
      <c r="BW1014" s="13">
        <v>1E-3</v>
      </c>
      <c r="BX1014" s="13">
        <v>0.53300000000000003</v>
      </c>
      <c r="BY1014" s="13">
        <v>0.53</v>
      </c>
      <c r="BZ1014" s="13">
        <v>0</v>
      </c>
      <c r="CA1014" s="13">
        <v>0</v>
      </c>
      <c r="CB1014" s="13">
        <v>0</v>
      </c>
      <c r="CC1014" s="15">
        <v>-0.26800000000000002</v>
      </c>
      <c r="CD1014" s="15">
        <v>0.36199999999999999</v>
      </c>
      <c r="CE1014" s="15">
        <v>0.36</v>
      </c>
      <c r="CF1014" s="15" t="s">
        <v>7128</v>
      </c>
      <c r="CG1014" s="15" t="s">
        <v>7128</v>
      </c>
      <c r="CH1014" s="13" t="s">
        <v>7128</v>
      </c>
      <c r="CI1014" s="13" t="s">
        <v>7128</v>
      </c>
      <c r="CJ1014" s="13">
        <v>0</v>
      </c>
      <c r="CK1014" s="12">
        <f t="shared" si="30"/>
        <v>0</v>
      </c>
      <c r="CL1014" s="36" t="str">
        <f t="shared" si="31"/>
        <v>NA</v>
      </c>
      <c r="CM1014" s="13" t="s">
        <v>7128</v>
      </c>
      <c r="CN1014" s="13" t="s">
        <v>7128</v>
      </c>
      <c r="CO1014" s="13" t="s">
        <v>7128</v>
      </c>
      <c r="CP1014" s="13" t="s">
        <v>7128</v>
      </c>
      <c r="CQ1014" s="13" t="s">
        <v>7128</v>
      </c>
      <c r="CR1014" s="13" t="s">
        <v>7128</v>
      </c>
      <c r="CS1014" s="13" t="s">
        <v>7128</v>
      </c>
      <c r="CT1014" s="13">
        <v>0</v>
      </c>
      <c r="CU1014" s="13">
        <v>0</v>
      </c>
      <c r="CV1014" s="13">
        <v>0</v>
      </c>
      <c r="CW1014" s="13">
        <v>0</v>
      </c>
      <c r="CX1014" s="12">
        <v>-1.876172607879925E-3</v>
      </c>
      <c r="CY1014" s="12">
        <v>0</v>
      </c>
      <c r="CZ1014" s="15" t="s">
        <v>7128</v>
      </c>
      <c r="DA1014" s="20"/>
      <c r="DB1014" s="20"/>
    </row>
    <row r="1015" spans="1:106" ht="24">
      <c r="A1015" s="8" t="s">
        <v>4949</v>
      </c>
      <c r="B1015" s="8" t="s">
        <v>4950</v>
      </c>
      <c r="C1015" s="9" t="s">
        <v>7170</v>
      </c>
      <c r="D1015" s="9" t="s">
        <v>7126</v>
      </c>
      <c r="E1015" s="10" t="s">
        <v>7127</v>
      </c>
      <c r="F1015" s="10" t="s">
        <v>7126</v>
      </c>
      <c r="G1015" s="11">
        <v>1.06</v>
      </c>
      <c r="H1015" s="11">
        <v>1.1345573033707868</v>
      </c>
      <c r="I1015" s="12">
        <v>9.0499999999999997E-2</v>
      </c>
      <c r="J1015" s="12">
        <v>0.15917743595505621</v>
      </c>
      <c r="K1015" s="12">
        <v>3.6999999999999998E-2</v>
      </c>
      <c r="L1015" s="12">
        <v>9.35E-2</v>
      </c>
      <c r="M1015" s="12">
        <v>6.1719349999999999E-2</v>
      </c>
      <c r="N1015" s="12">
        <v>0.15277298898803277</v>
      </c>
      <c r="O1015" s="12">
        <v>-0.35379894989927929</v>
      </c>
      <c r="P1015" s="12">
        <v>-0.33855409282339288</v>
      </c>
      <c r="Q1015" s="13">
        <v>4.45</v>
      </c>
      <c r="R1015" s="13">
        <v>0</v>
      </c>
      <c r="S1015" s="13">
        <v>0.313</v>
      </c>
      <c r="T1015" s="13">
        <v>0.313</v>
      </c>
      <c r="U1015" s="13">
        <v>4.7629999999999999</v>
      </c>
      <c r="V1015" s="13">
        <v>0</v>
      </c>
      <c r="W1015" s="13">
        <v>4.7629999999999999</v>
      </c>
      <c r="X1015" s="14">
        <v>0</v>
      </c>
      <c r="Y1015" s="15">
        <v>0.15756302521008403</v>
      </c>
      <c r="Z1015" s="14">
        <v>8.6392492409605295E-2</v>
      </c>
      <c r="AA1015" s="14">
        <v>6.5714885576317453E-2</v>
      </c>
      <c r="AB1015" s="14">
        <v>9.4561933534743195E-2</v>
      </c>
      <c r="AC1015" s="14">
        <v>7.0337078651685397E-2</v>
      </c>
      <c r="AD1015" s="13">
        <v>0.93500000000000005</v>
      </c>
      <c r="AE1015" s="15">
        <v>0.45369444444444446</v>
      </c>
      <c r="AF1015" s="14">
        <v>6.3245553203367583E-2</v>
      </c>
      <c r="AG1015" s="14">
        <v>0.54312118813391919</v>
      </c>
      <c r="AH1015" s="15">
        <v>0.24426313105558389</v>
      </c>
      <c r="AI1015" s="5" t="s">
        <v>7128</v>
      </c>
      <c r="AJ1015" s="15" t="s">
        <v>7128</v>
      </c>
      <c r="AK1015" s="15" t="s">
        <v>7128</v>
      </c>
      <c r="AL1015" s="15" t="s">
        <v>7128</v>
      </c>
      <c r="AM1015" s="15" t="s">
        <v>7128</v>
      </c>
      <c r="AN1015" s="15">
        <v>1.3444108761329305</v>
      </c>
      <c r="AO1015" s="15">
        <v>5.4268292682926838</v>
      </c>
      <c r="AP1015" s="15" t="s">
        <v>7128</v>
      </c>
      <c r="AQ1015" s="15" t="s">
        <v>7128</v>
      </c>
      <c r="AR1015" s="15">
        <v>1.3146563621308307</v>
      </c>
      <c r="AS1015" s="15">
        <v>5.8085365853658537</v>
      </c>
      <c r="AT1015" s="14" t="s">
        <v>7128</v>
      </c>
      <c r="AU1015" s="14">
        <v>0</v>
      </c>
      <c r="AV1015" s="12" t="s">
        <v>7128</v>
      </c>
      <c r="AW1015" s="12" t="s">
        <v>7128</v>
      </c>
      <c r="AX1015" s="12" t="s">
        <v>7128</v>
      </c>
      <c r="AY1015" s="12" t="s">
        <v>7128</v>
      </c>
      <c r="AZ1015" s="14" t="s">
        <v>7128</v>
      </c>
      <c r="BA1015" s="14" t="s">
        <v>7128</v>
      </c>
      <c r="BB1015" s="14">
        <v>-0.19462151394422311</v>
      </c>
      <c r="BC1015" s="14">
        <v>-0.18578110383536015</v>
      </c>
      <c r="BD1015" s="14">
        <v>-1.0539374325782092</v>
      </c>
      <c r="BE1015" s="14">
        <v>-1.0711974110032363</v>
      </c>
      <c r="BF1015" s="14">
        <v>0</v>
      </c>
      <c r="BG1015" s="14">
        <v>2.8500000000000001E-2</v>
      </c>
      <c r="BH1015" s="13">
        <v>-1.45</v>
      </c>
      <c r="BI1015" s="13">
        <v>-0.97699999999999998</v>
      </c>
      <c r="BJ1015" s="13">
        <v>-0.99299999999999999</v>
      </c>
      <c r="BK1015" s="13">
        <v>-0.99299999999999999</v>
      </c>
      <c r="BL1015" s="13">
        <v>0.82</v>
      </c>
      <c r="BM1015" s="13">
        <v>0.92700000000000005</v>
      </c>
      <c r="BN1015" s="13">
        <v>-0.86899999999999999</v>
      </c>
      <c r="BO1015" s="13">
        <v>-0.75800000000000001</v>
      </c>
      <c r="BP1015" s="13">
        <v>-0.99299999999999999</v>
      </c>
      <c r="BQ1015" s="13">
        <v>0</v>
      </c>
      <c r="BR1015" s="13">
        <v>0</v>
      </c>
      <c r="BS1015" s="13">
        <v>-0.28799999999999998</v>
      </c>
      <c r="BT1015" s="14" t="s">
        <v>7128</v>
      </c>
      <c r="BU1015" s="13">
        <v>-0.70500000000000007</v>
      </c>
      <c r="BV1015" s="13">
        <v>-0.68900000000000006</v>
      </c>
      <c r="BW1015" s="13">
        <v>-0.68900000000000006</v>
      </c>
      <c r="BX1015" s="13">
        <v>5.0199999999999996</v>
      </c>
      <c r="BY1015" s="13">
        <v>5.3449999999999998</v>
      </c>
      <c r="BZ1015" s="13">
        <v>3.31</v>
      </c>
      <c r="CA1015" s="13">
        <v>3.6230000000000002</v>
      </c>
      <c r="CB1015" s="13">
        <v>0</v>
      </c>
      <c r="CC1015" s="15">
        <v>0.22900000000000001</v>
      </c>
      <c r="CD1015" s="15">
        <v>0.03</v>
      </c>
      <c r="CE1015" s="15">
        <v>0.36</v>
      </c>
      <c r="CF1015" s="15">
        <v>0.69740174706791047</v>
      </c>
      <c r="CG1015" s="15">
        <v>2.5672109250418869</v>
      </c>
      <c r="CH1015" s="13">
        <v>0.66975000000000007</v>
      </c>
      <c r="CI1015" s="13">
        <v>1.8080000000000001</v>
      </c>
      <c r="CJ1015" s="13">
        <v>0</v>
      </c>
      <c r="CK1015" s="12">
        <f t="shared" si="30"/>
        <v>0</v>
      </c>
      <c r="CL1015" s="36">
        <f t="shared" si="31"/>
        <v>0.22633176925200107</v>
      </c>
      <c r="CM1015" s="13" t="s">
        <v>7128</v>
      </c>
      <c r="CN1015" s="13" t="s">
        <v>7128</v>
      </c>
      <c r="CO1015" s="13" t="s">
        <v>7128</v>
      </c>
      <c r="CP1015" s="13" t="s">
        <v>7128</v>
      </c>
      <c r="CQ1015" s="13" t="s">
        <v>7128</v>
      </c>
      <c r="CR1015" s="13" t="s">
        <v>7128</v>
      </c>
      <c r="CS1015" s="13" t="s">
        <v>7128</v>
      </c>
      <c r="CT1015" s="13">
        <v>0</v>
      </c>
      <c r="CU1015" s="13">
        <v>-0.99299999999999999</v>
      </c>
      <c r="CV1015" s="13">
        <v>3.6230000000000002</v>
      </c>
      <c r="CW1015" s="13">
        <v>-0.86899999999999999</v>
      </c>
      <c r="CX1015" s="12">
        <v>-0.19462151394422311</v>
      </c>
      <c r="CY1015" s="12">
        <v>-0.18578110383536015</v>
      </c>
      <c r="CZ1015" s="15" t="s">
        <v>7128</v>
      </c>
      <c r="DA1015" s="20"/>
      <c r="DB1015" s="20"/>
    </row>
    <row r="1016" spans="1:106">
      <c r="A1016" s="8" t="s">
        <v>761</v>
      </c>
      <c r="B1016" s="8" t="s">
        <v>762</v>
      </c>
      <c r="C1016" s="9" t="s">
        <v>7161</v>
      </c>
      <c r="D1016" s="9" t="s">
        <v>7126</v>
      </c>
      <c r="E1016" s="10" t="s">
        <v>7127</v>
      </c>
      <c r="F1016" s="10" t="s">
        <v>7126</v>
      </c>
      <c r="G1016" s="11">
        <v>0.75</v>
      </c>
      <c r="H1016" s="11">
        <v>0.75443516224336027</v>
      </c>
      <c r="I1016" s="12">
        <v>9.0499999999999997E-2</v>
      </c>
      <c r="J1016" s="12">
        <v>0.12477638218302411</v>
      </c>
      <c r="K1016" s="12">
        <v>3.6999999999999998E-2</v>
      </c>
      <c r="L1016" s="12">
        <v>9.35E-2</v>
      </c>
      <c r="M1016" s="12">
        <v>6.1719349999999999E-2</v>
      </c>
      <c r="N1016" s="12">
        <v>0.12425408415171509</v>
      </c>
      <c r="O1016" s="12" t="s">
        <v>7128</v>
      </c>
      <c r="P1016" s="12">
        <v>43.935726218716638</v>
      </c>
      <c r="Q1016" s="13">
        <v>139.9</v>
      </c>
      <c r="R1016" s="13">
        <v>1.1684625443975014</v>
      </c>
      <c r="S1016" s="13">
        <v>0</v>
      </c>
      <c r="T1016" s="13">
        <v>1.1684625443975014</v>
      </c>
      <c r="U1016" s="13">
        <v>141.06846254439751</v>
      </c>
      <c r="V1016" s="13">
        <v>0</v>
      </c>
      <c r="W1016" s="13">
        <v>141.06846254439751</v>
      </c>
      <c r="X1016" s="14">
        <v>0</v>
      </c>
      <c r="Y1016" s="15">
        <v>0.32750000000000001</v>
      </c>
      <c r="Z1016" s="14" t="s">
        <v>7128</v>
      </c>
      <c r="AA1016" s="14">
        <v>8.2829466155821974E-3</v>
      </c>
      <c r="AB1016" s="14" t="s">
        <v>7128</v>
      </c>
      <c r="AC1016" s="14">
        <v>8.3521268362937908E-3</v>
      </c>
      <c r="AD1016" s="13">
        <v>1.4</v>
      </c>
      <c r="AE1016" s="15">
        <v>2.1520833333333336</v>
      </c>
      <c r="AF1016" s="14">
        <v>0.25690465157330261</v>
      </c>
      <c r="AG1016" s="14">
        <v>0.53424490043084516</v>
      </c>
      <c r="AH1016" s="15">
        <v>0.32120253164556961</v>
      </c>
      <c r="AI1016" s="5">
        <v>3.0851063829787235</v>
      </c>
      <c r="AJ1016" s="15">
        <v>4.8075601374570445</v>
      </c>
      <c r="AK1016" s="15">
        <v>4.8075601374570445</v>
      </c>
      <c r="AL1016" s="15">
        <v>4.4728434504792327</v>
      </c>
      <c r="AM1016" s="15">
        <v>0.26708667430316912</v>
      </c>
      <c r="AN1016" s="15" t="s">
        <v>7128</v>
      </c>
      <c r="AO1016" s="15">
        <v>0.36844877534895976</v>
      </c>
      <c r="AP1016" s="15">
        <v>1.9400905762978922</v>
      </c>
      <c r="AQ1016" s="15">
        <v>1.6318680163847663</v>
      </c>
      <c r="AR1016" s="15">
        <v>120.72998250631744</v>
      </c>
      <c r="AS1016" s="15">
        <v>0.37152610625335136</v>
      </c>
      <c r="AT1016" s="14">
        <v>0.10996563573883161</v>
      </c>
      <c r="AU1016" s="14">
        <v>2.28734810578985E-2</v>
      </c>
      <c r="AV1016" s="12">
        <v>0.59899999999999998</v>
      </c>
      <c r="AW1016" s="12">
        <v>0.18</v>
      </c>
      <c r="AX1016" s="12">
        <v>6.3299999999999995E-2</v>
      </c>
      <c r="AY1016" s="12">
        <v>0.115</v>
      </c>
      <c r="AZ1016" s="14">
        <v>0.18</v>
      </c>
      <c r="BA1016" s="14">
        <v>8.1000000000000003E-2</v>
      </c>
      <c r="BB1016" s="14" t="s">
        <v>7128</v>
      </c>
      <c r="BC1016" s="14">
        <v>44.059980302868354</v>
      </c>
      <c r="BD1016" s="14">
        <v>7.6639452199104563E-2</v>
      </c>
      <c r="BE1016" s="14">
        <v>0.19149936131451278</v>
      </c>
      <c r="BF1016" s="14">
        <v>0.29197080291970801</v>
      </c>
      <c r="BG1016" s="14">
        <v>0.25190000000000001</v>
      </c>
      <c r="BH1016" s="13">
        <v>29.1</v>
      </c>
      <c r="BI1016" s="13">
        <v>29.1</v>
      </c>
      <c r="BJ1016" s="13">
        <v>72.5</v>
      </c>
      <c r="BK1016" s="13">
        <v>72.712307491120498</v>
      </c>
      <c r="BL1016" s="13">
        <v>379.7</v>
      </c>
      <c r="BM1016" s="13">
        <v>379.7</v>
      </c>
      <c r="BN1016" s="13">
        <v>86</v>
      </c>
      <c r="BO1016" s="13">
        <v>86.445999999999998</v>
      </c>
      <c r="BP1016" s="13">
        <v>51.482436690793349</v>
      </c>
      <c r="BQ1016" s="13">
        <v>17.100000000000009</v>
      </c>
      <c r="BR1016" s="13">
        <v>-14.61</v>
      </c>
      <c r="BS1016" s="13">
        <v>9.1999999999999993</v>
      </c>
      <c r="BT1016" s="14">
        <v>-0.10508438115493231</v>
      </c>
      <c r="BU1016" s="13">
        <v>56.892436690793346</v>
      </c>
      <c r="BV1016" s="13">
        <v>17.409999999999997</v>
      </c>
      <c r="BW1016" s="13">
        <v>34.510000000000005</v>
      </c>
      <c r="BX1016" s="13">
        <v>0</v>
      </c>
      <c r="BY1016" s="13">
        <v>1.1684625443975014</v>
      </c>
      <c r="BZ1016" s="13">
        <v>0</v>
      </c>
      <c r="CA1016" s="13">
        <v>1.1684625443975014</v>
      </c>
      <c r="CB1016" s="13">
        <v>-3.2</v>
      </c>
      <c r="CC1016" s="15">
        <v>0.91500000000000004</v>
      </c>
      <c r="CD1016" s="15">
        <v>0.49</v>
      </c>
      <c r="CE1016" s="15">
        <v>0.36</v>
      </c>
      <c r="CF1016" s="15" t="s">
        <v>7128</v>
      </c>
      <c r="CG1016" s="15" t="s">
        <v>7128</v>
      </c>
      <c r="CH1016" s="13" t="s">
        <v>7128</v>
      </c>
      <c r="CI1016" s="13" t="s">
        <v>7128</v>
      </c>
      <c r="CJ1016" s="13">
        <v>-3.2</v>
      </c>
      <c r="CK1016" s="12">
        <f t="shared" si="30"/>
        <v>0.1838024124066629</v>
      </c>
      <c r="CL1016" s="36">
        <f t="shared" si="31"/>
        <v>324.95692893244268</v>
      </c>
      <c r="CM1016" s="13">
        <v>41.1</v>
      </c>
      <c r="CN1016" s="13">
        <v>12</v>
      </c>
      <c r="CO1016" s="13">
        <v>29.1</v>
      </c>
      <c r="CP1016" s="13">
        <v>139.9</v>
      </c>
      <c r="CQ1016" s="13">
        <v>86.445999999999998</v>
      </c>
      <c r="CR1016" s="13">
        <v>141.06846254439751</v>
      </c>
      <c r="CS1016" s="13">
        <v>17.409999999999997</v>
      </c>
      <c r="CT1016" s="13">
        <v>0</v>
      </c>
      <c r="CU1016" s="13">
        <v>72.712307491120498</v>
      </c>
      <c r="CV1016" s="13">
        <v>1.1684625443975014</v>
      </c>
      <c r="CW1016" s="13">
        <v>86</v>
      </c>
      <c r="CX1016" s="12" t="s">
        <v>7128</v>
      </c>
      <c r="CY1016" s="12">
        <v>44.059980302868354</v>
      </c>
      <c r="CZ1016" s="15">
        <v>1.6403309598185756</v>
      </c>
      <c r="DA1016" s="20"/>
      <c r="DB1016" s="20"/>
    </row>
    <row r="1017" spans="1:106">
      <c r="A1017" s="8" t="s">
        <v>5871</v>
      </c>
      <c r="B1017" s="8" t="s">
        <v>5872</v>
      </c>
      <c r="C1017" s="9" t="s">
        <v>7134</v>
      </c>
      <c r="D1017" s="9" t="s">
        <v>7126</v>
      </c>
      <c r="E1017" s="10" t="s">
        <v>7127</v>
      </c>
      <c r="F1017" s="10" t="s">
        <v>7126</v>
      </c>
      <c r="G1017" s="11">
        <v>0.89</v>
      </c>
      <c r="H1017" s="11">
        <v>0.89</v>
      </c>
      <c r="I1017" s="12">
        <v>9.0499999999999997E-2</v>
      </c>
      <c r="J1017" s="12">
        <v>0.137045</v>
      </c>
      <c r="K1017" s="12">
        <v>4.1999999999999996E-2</v>
      </c>
      <c r="L1017" s="12">
        <v>9.8500000000000004E-2</v>
      </c>
      <c r="M1017" s="12">
        <v>6.5019850000000004E-2</v>
      </c>
      <c r="N1017" s="12">
        <v>0.137045</v>
      </c>
      <c r="O1017" s="12" t="s">
        <v>7128</v>
      </c>
      <c r="P1017" s="12" t="s">
        <v>7128</v>
      </c>
      <c r="Q1017" s="13">
        <v>0.41499999999999998</v>
      </c>
      <c r="R1017" s="13">
        <v>0</v>
      </c>
      <c r="S1017" s="13">
        <v>0</v>
      </c>
      <c r="T1017" s="13">
        <v>0</v>
      </c>
      <c r="U1017" s="13">
        <v>0.41499999999999998</v>
      </c>
      <c r="V1017" s="13">
        <v>0</v>
      </c>
      <c r="W1017" s="13">
        <v>0.41499999999999998</v>
      </c>
      <c r="X1017" s="14">
        <v>0</v>
      </c>
      <c r="Y1017" s="15">
        <v>2.9036004645760744E-2</v>
      </c>
      <c r="Z1017" s="14" t="s">
        <v>7128</v>
      </c>
      <c r="AA1017" s="14">
        <v>0</v>
      </c>
      <c r="AB1017" s="14" t="s">
        <v>7128</v>
      </c>
      <c r="AC1017" s="14">
        <v>0</v>
      </c>
      <c r="AD1017" s="13">
        <v>4.8000000000000001E-2</v>
      </c>
      <c r="AE1017" s="15">
        <v>1.1430833333333335</v>
      </c>
      <c r="AF1017" s="14">
        <v>6.3245553203367583E-2</v>
      </c>
      <c r="AG1017" s="14">
        <v>0.70439734880250648</v>
      </c>
      <c r="AH1017" s="15">
        <v>0.38888888888888884</v>
      </c>
      <c r="AI1017" s="5" t="s">
        <v>7128</v>
      </c>
      <c r="AJ1017" s="15" t="s">
        <v>7128</v>
      </c>
      <c r="AK1017" s="15" t="s">
        <v>7128</v>
      </c>
      <c r="AL1017" s="15" t="s">
        <v>7128</v>
      </c>
      <c r="AM1017" s="15" t="s">
        <v>7128</v>
      </c>
      <c r="AN1017" s="15" t="s">
        <v>7128</v>
      </c>
      <c r="AO1017" s="15">
        <v>69.166666666666657</v>
      </c>
      <c r="AP1017" s="15" t="s">
        <v>7128</v>
      </c>
      <c r="AQ1017" s="15" t="s">
        <v>7128</v>
      </c>
      <c r="AR1017" s="15" t="s">
        <v>7128</v>
      </c>
      <c r="AS1017" s="15">
        <v>69.166666666666657</v>
      </c>
      <c r="AT1017" s="14" t="s">
        <v>7128</v>
      </c>
      <c r="AU1017" s="14">
        <v>0</v>
      </c>
      <c r="AV1017" s="12" t="s">
        <v>7128</v>
      </c>
      <c r="AW1017" s="12" t="s">
        <v>7128</v>
      </c>
      <c r="AX1017" s="12">
        <v>-0.318</v>
      </c>
      <c r="AY1017" s="12">
        <v>-0.50700000000000001</v>
      </c>
      <c r="AZ1017" s="14" t="s">
        <v>7128</v>
      </c>
      <c r="BA1017" s="14" t="s">
        <v>7128</v>
      </c>
      <c r="BB1017" s="14" t="s">
        <v>7128</v>
      </c>
      <c r="BC1017" s="14" t="s">
        <v>7128</v>
      </c>
      <c r="BD1017" s="14">
        <v>-3.833333333333333</v>
      </c>
      <c r="BE1017" s="14">
        <v>-2.3333333333333335</v>
      </c>
      <c r="BF1017" s="14">
        <v>0</v>
      </c>
      <c r="BG1017" s="14">
        <v>0.13900000000000001</v>
      </c>
      <c r="BH1017" s="13">
        <v>-2.3E-2</v>
      </c>
      <c r="BI1017" s="13">
        <v>-2.3E-2</v>
      </c>
      <c r="BJ1017" s="13">
        <v>-1.4E-2</v>
      </c>
      <c r="BK1017" s="13">
        <v>-1.4E-2</v>
      </c>
      <c r="BL1017" s="13">
        <v>6.0000000000000001E-3</v>
      </c>
      <c r="BM1017" s="13">
        <v>6.0000000000000001E-3</v>
      </c>
      <c r="BN1017" s="13">
        <v>-1.2999999999999999E-2</v>
      </c>
      <c r="BO1017" s="13">
        <v>-1.2999999999999999E-2</v>
      </c>
      <c r="BP1017" s="13">
        <v>-1.4E-2</v>
      </c>
      <c r="BQ1017" s="13">
        <v>0</v>
      </c>
      <c r="BR1017" s="13">
        <v>0</v>
      </c>
      <c r="BS1017" s="13">
        <v>0</v>
      </c>
      <c r="BT1017" s="14" t="s">
        <v>7128</v>
      </c>
      <c r="BU1017" s="13">
        <v>-1.4E-2</v>
      </c>
      <c r="BV1017" s="13">
        <v>-2.3E-2</v>
      </c>
      <c r="BW1017" s="13">
        <v>-2.3E-2</v>
      </c>
      <c r="BX1017" s="13">
        <v>0</v>
      </c>
      <c r="BY1017" s="13">
        <v>0</v>
      </c>
      <c r="BZ1017" s="13">
        <v>0</v>
      </c>
      <c r="CA1017" s="13">
        <v>0</v>
      </c>
      <c r="CB1017" s="13">
        <v>0</v>
      </c>
      <c r="CC1017" s="15">
        <v>0.29699999999999999</v>
      </c>
      <c r="CD1017" s="15">
        <v>0.64400000000000002</v>
      </c>
      <c r="CE1017" s="15">
        <v>0.36</v>
      </c>
      <c r="CF1017" s="15" t="s">
        <v>7128</v>
      </c>
      <c r="CG1017" s="15" t="s">
        <v>7128</v>
      </c>
      <c r="CH1017" s="13" t="s">
        <v>7128</v>
      </c>
      <c r="CI1017" s="13" t="s">
        <v>7128</v>
      </c>
      <c r="CJ1017" s="13">
        <v>0</v>
      </c>
      <c r="CK1017" s="12">
        <f t="shared" si="30"/>
        <v>0</v>
      </c>
      <c r="CL1017" s="36" t="str">
        <f t="shared" si="31"/>
        <v>NA</v>
      </c>
      <c r="CM1017" s="13" t="s">
        <v>7128</v>
      </c>
      <c r="CN1017" s="13" t="s">
        <v>7128</v>
      </c>
      <c r="CO1017" s="13" t="s">
        <v>7128</v>
      </c>
      <c r="CP1017" s="13" t="s">
        <v>7128</v>
      </c>
      <c r="CQ1017" s="13" t="s">
        <v>7128</v>
      </c>
      <c r="CR1017" s="13" t="s">
        <v>7128</v>
      </c>
      <c r="CS1017" s="13" t="s">
        <v>7128</v>
      </c>
      <c r="CT1017" s="13">
        <v>0</v>
      </c>
      <c r="CU1017" s="13">
        <v>-1.4E-2</v>
      </c>
      <c r="CV1017" s="13">
        <v>0</v>
      </c>
      <c r="CW1017" s="13">
        <v>-1.2999999999999999E-2</v>
      </c>
      <c r="CX1017" s="12" t="s">
        <v>7128</v>
      </c>
      <c r="CY1017" s="12" t="s">
        <v>7128</v>
      </c>
      <c r="CZ1017" s="15" t="s">
        <v>7128</v>
      </c>
      <c r="DA1017" s="20"/>
      <c r="DB1017" s="20"/>
    </row>
    <row r="1018" spans="1:106" ht="24">
      <c r="A1018" s="8" t="s">
        <v>2605</v>
      </c>
      <c r="B1018" s="8" t="s">
        <v>2606</v>
      </c>
      <c r="C1018" s="9" t="s">
        <v>7142</v>
      </c>
      <c r="D1018" s="9" t="s">
        <v>7126</v>
      </c>
      <c r="E1018" s="10" t="s">
        <v>7127</v>
      </c>
      <c r="F1018" s="10" t="s">
        <v>7126</v>
      </c>
      <c r="G1018" s="11">
        <v>0.1</v>
      </c>
      <c r="H1018" s="11">
        <v>0.43791738905674793</v>
      </c>
      <c r="I1018" s="12">
        <v>9.0499999999999997E-2</v>
      </c>
      <c r="J1018" s="12">
        <v>9.613152370963568E-2</v>
      </c>
      <c r="K1018" s="12">
        <v>3.2000000000000001E-2</v>
      </c>
      <c r="L1018" s="12">
        <v>8.8499999999999995E-2</v>
      </c>
      <c r="M1018" s="12">
        <v>5.8418850000000001E-2</v>
      </c>
      <c r="N1018" s="12">
        <v>6.4631003439762275E-2</v>
      </c>
      <c r="O1018" s="12">
        <v>6.7254303062017878E-2</v>
      </c>
      <c r="P1018" s="12">
        <v>-6.447192523822716E-2</v>
      </c>
      <c r="Q1018" s="13">
        <v>180</v>
      </c>
      <c r="R1018" s="13">
        <v>2.3420472721284207</v>
      </c>
      <c r="S1018" s="13">
        <v>910.4</v>
      </c>
      <c r="T1018" s="13">
        <v>912.74204727212839</v>
      </c>
      <c r="U1018" s="13">
        <v>1092.7420472721283</v>
      </c>
      <c r="V1018" s="13">
        <v>0</v>
      </c>
      <c r="W1018" s="13">
        <v>1092.7420472721283</v>
      </c>
      <c r="X1018" s="14">
        <v>0</v>
      </c>
      <c r="Y1018" s="15">
        <v>0.20408163265306123</v>
      </c>
      <c r="Z1018" s="14">
        <v>0.89788912295507561</v>
      </c>
      <c r="AA1018" s="14">
        <v>0.83527676961882835</v>
      </c>
      <c r="AB1018" s="14">
        <v>8.793275985280621</v>
      </c>
      <c r="AC1018" s="14">
        <v>5.070789151511824</v>
      </c>
      <c r="AD1018" s="13">
        <v>3.34</v>
      </c>
      <c r="AE1018" s="15">
        <v>2.5615555555555556</v>
      </c>
      <c r="AF1018" s="14">
        <v>0.31622776601683794</v>
      </c>
      <c r="AG1018" s="14">
        <v>0.46058574120352447</v>
      </c>
      <c r="AH1018" s="15">
        <v>0.31764705882352945</v>
      </c>
      <c r="AI1018" s="5" t="s">
        <v>7128</v>
      </c>
      <c r="AJ1018" s="15">
        <v>10.909090909090908</v>
      </c>
      <c r="AK1018" s="15">
        <v>10.843373493975903</v>
      </c>
      <c r="AL1018" s="15">
        <v>9.408450704225352</v>
      </c>
      <c r="AM1018" s="15">
        <v>1.0909090909090908</v>
      </c>
      <c r="AN1018" s="15">
        <v>1.7341040462427746</v>
      </c>
      <c r="AO1018" s="15">
        <v>5.3254437869822491</v>
      </c>
      <c r="AP1018" s="15">
        <v>5825.1445664633857</v>
      </c>
      <c r="AQ1018" s="15">
        <v>1665.7653159636102</v>
      </c>
      <c r="AR1018" s="15">
        <v>1.0749600080040773</v>
      </c>
      <c r="AS1018" s="15">
        <v>32.329646368997878</v>
      </c>
      <c r="AT1018" s="14">
        <v>0</v>
      </c>
      <c r="AU1018" s="14">
        <v>0</v>
      </c>
      <c r="AV1018" s="12">
        <v>0.18600000000000003</v>
      </c>
      <c r="AW1018" s="12">
        <v>8.7599999999999997E-2</v>
      </c>
      <c r="AX1018" s="12">
        <v>0.22899999999999998</v>
      </c>
      <c r="AY1018" s="12">
        <v>0.13300000000000001</v>
      </c>
      <c r="AZ1018" s="14">
        <v>0.1</v>
      </c>
      <c r="BA1018" s="14">
        <v>0.129</v>
      </c>
      <c r="BB1018" s="14">
        <v>0.16338582677165356</v>
      </c>
      <c r="BC1018" s="14">
        <v>1.5907820153511639E-4</v>
      </c>
      <c r="BD1018" s="14">
        <v>0.47976878612716767</v>
      </c>
      <c r="BE1018" s="14">
        <v>5.4216920686218457E-3</v>
      </c>
      <c r="BF1018" s="14">
        <v>0.33360000000000001</v>
      </c>
      <c r="BG1018" s="14">
        <v>0.36859999999999998</v>
      </c>
      <c r="BH1018" s="13">
        <v>16.5</v>
      </c>
      <c r="BI1018" s="13">
        <v>16.600000000000001</v>
      </c>
      <c r="BJ1018" s="13">
        <v>0</v>
      </c>
      <c r="BK1018" s="13">
        <v>0.18759054557431587</v>
      </c>
      <c r="BL1018" s="13">
        <v>33.799999999999997</v>
      </c>
      <c r="BM1018" s="13">
        <v>34.6</v>
      </c>
      <c r="BN1018" s="13">
        <v>0</v>
      </c>
      <c r="BO1018" s="13">
        <v>0.65600000000000003</v>
      </c>
      <c r="BP1018" s="13">
        <v>0.1250103395707241</v>
      </c>
      <c r="BQ1018" s="13">
        <v>0</v>
      </c>
      <c r="BR1018" s="13">
        <v>0</v>
      </c>
      <c r="BS1018" s="13">
        <v>-0.45300000000000001</v>
      </c>
      <c r="BT1018" s="14">
        <v>-3.6237002599590338</v>
      </c>
      <c r="BU1018" s="13">
        <v>0.57801033957072412</v>
      </c>
      <c r="BV1018" s="13">
        <v>17.053000000000001</v>
      </c>
      <c r="BW1018" s="13">
        <v>17.053000000000001</v>
      </c>
      <c r="BX1018" s="13">
        <v>101.6</v>
      </c>
      <c r="BY1018" s="13">
        <v>785.84204727212841</v>
      </c>
      <c r="BZ1018" s="13">
        <v>103.8</v>
      </c>
      <c r="CA1018" s="13">
        <v>1016.5420472721283</v>
      </c>
      <c r="CB1018" s="13">
        <v>0</v>
      </c>
      <c r="CC1018" s="15">
        <v>0.97099999999999997</v>
      </c>
      <c r="CD1018" s="15">
        <v>0.82299999999999995</v>
      </c>
      <c r="CE1018" s="15">
        <v>0.36</v>
      </c>
      <c r="CF1018" s="15" t="s">
        <v>7128</v>
      </c>
      <c r="CG1018" s="15" t="s">
        <v>7128</v>
      </c>
      <c r="CH1018" s="13" t="s">
        <v>7128</v>
      </c>
      <c r="CI1018" s="13" t="s">
        <v>7128</v>
      </c>
      <c r="CJ1018" s="13">
        <v>0</v>
      </c>
      <c r="CK1018" s="12">
        <f t="shared" si="30"/>
        <v>0</v>
      </c>
      <c r="CL1018" s="36">
        <f t="shared" si="31"/>
        <v>3.3249977303645893E-2</v>
      </c>
      <c r="CM1018" s="13">
        <v>25</v>
      </c>
      <c r="CN1018" s="13">
        <v>8.34</v>
      </c>
      <c r="CO1018" s="13">
        <v>16.600000000000001</v>
      </c>
      <c r="CP1018" s="13">
        <v>180</v>
      </c>
      <c r="CQ1018" s="13">
        <v>0.65600000000000003</v>
      </c>
      <c r="CR1018" s="13">
        <v>1092.7420472721283</v>
      </c>
      <c r="CS1018" s="13" t="s">
        <v>7128</v>
      </c>
      <c r="CT1018" s="13">
        <v>0</v>
      </c>
      <c r="CU1018" s="13">
        <v>0.18759054557431587</v>
      </c>
      <c r="CV1018" s="13">
        <v>1016.5420472721283</v>
      </c>
      <c r="CW1018" s="13">
        <v>0</v>
      </c>
      <c r="CX1018" s="12">
        <v>0.16338582677165356</v>
      </c>
      <c r="CY1018" s="12">
        <v>1.5907820153511639E-4</v>
      </c>
      <c r="CZ1018" s="15" t="s">
        <v>7128</v>
      </c>
      <c r="DA1018" s="20"/>
      <c r="DB1018" s="20"/>
    </row>
    <row r="1019" spans="1:106" ht="24">
      <c r="A1019" s="8" t="s">
        <v>6839</v>
      </c>
      <c r="B1019" s="8" t="s">
        <v>6840</v>
      </c>
      <c r="C1019" s="9" t="s">
        <v>7142</v>
      </c>
      <c r="D1019" s="9" t="s">
        <v>7126</v>
      </c>
      <c r="E1019" s="10" t="s">
        <v>7127</v>
      </c>
      <c r="F1019" s="10" t="s">
        <v>7126</v>
      </c>
      <c r="G1019" s="11">
        <v>0.1</v>
      </c>
      <c r="H1019" s="11">
        <v>0.1</v>
      </c>
      <c r="I1019" s="12">
        <v>9.0499999999999997E-2</v>
      </c>
      <c r="J1019" s="12">
        <v>6.5549999999999997E-2</v>
      </c>
      <c r="K1019" s="12">
        <v>4.7E-2</v>
      </c>
      <c r="L1019" s="12">
        <v>0.10350000000000001</v>
      </c>
      <c r="M1019" s="12">
        <v>6.8320350000000002E-2</v>
      </c>
      <c r="N1019" s="12">
        <v>6.5549999999999997E-2</v>
      </c>
      <c r="O1019" s="12" t="s">
        <v>7128</v>
      </c>
      <c r="P1019" s="12" t="s">
        <v>7128</v>
      </c>
      <c r="Q1019" s="13">
        <v>0.54200000000000004</v>
      </c>
      <c r="R1019" s="13">
        <v>0</v>
      </c>
      <c r="S1019" s="13">
        <v>0</v>
      </c>
      <c r="T1019" s="13">
        <v>0</v>
      </c>
      <c r="U1019" s="13">
        <v>0.54200000000000004</v>
      </c>
      <c r="V1019" s="13">
        <v>0</v>
      </c>
      <c r="W1019" s="13">
        <v>0.54200000000000004</v>
      </c>
      <c r="X1019" s="14">
        <v>0</v>
      </c>
      <c r="Y1019" s="15" t="s">
        <v>7128</v>
      </c>
      <c r="Z1019" s="14" t="s">
        <v>7128</v>
      </c>
      <c r="AA1019" s="14">
        <v>0</v>
      </c>
      <c r="AB1019" s="14" t="s">
        <v>7128</v>
      </c>
      <c r="AC1019" s="14">
        <v>0</v>
      </c>
      <c r="AD1019" s="13">
        <v>0.154</v>
      </c>
      <c r="AE1019" s="15" t="s">
        <v>7128</v>
      </c>
      <c r="AF1019" s="14" t="s">
        <v>7128</v>
      </c>
      <c r="AG1019" s="14" t="s">
        <v>7128</v>
      </c>
      <c r="AH1019" s="15">
        <v>0.42995169082125606</v>
      </c>
      <c r="AI1019" s="5" t="s">
        <v>7128</v>
      </c>
      <c r="AJ1019" s="15" t="s">
        <v>7128</v>
      </c>
      <c r="AK1019" s="15" t="s">
        <v>7128</v>
      </c>
      <c r="AL1019" s="15" t="s">
        <v>7128</v>
      </c>
      <c r="AM1019" s="15" t="s">
        <v>7128</v>
      </c>
      <c r="AN1019" s="15" t="s">
        <v>7128</v>
      </c>
      <c r="AO1019" s="15" t="s">
        <v>7128</v>
      </c>
      <c r="AP1019" s="15" t="s">
        <v>7128</v>
      </c>
      <c r="AQ1019" s="15" t="s">
        <v>7128</v>
      </c>
      <c r="AR1019" s="15" t="s">
        <v>7128</v>
      </c>
      <c r="AS1019" s="15" t="s">
        <v>7128</v>
      </c>
      <c r="AT1019" s="14" t="s">
        <v>7128</v>
      </c>
      <c r="AU1019" s="14">
        <v>0</v>
      </c>
      <c r="AV1019" s="12" t="s">
        <v>7128</v>
      </c>
      <c r="AW1019" s="12" t="s">
        <v>7128</v>
      </c>
      <c r="AX1019" s="12" t="s">
        <v>7128</v>
      </c>
      <c r="AY1019" s="12" t="s">
        <v>7128</v>
      </c>
      <c r="AZ1019" s="14" t="s">
        <v>7128</v>
      </c>
      <c r="BA1019" s="14" t="s">
        <v>7128</v>
      </c>
      <c r="BB1019" s="14" t="s">
        <v>7128</v>
      </c>
      <c r="BC1019" s="14" t="s">
        <v>7128</v>
      </c>
      <c r="BD1019" s="14" t="s">
        <v>7128</v>
      </c>
      <c r="BE1019" s="14" t="s">
        <v>7128</v>
      </c>
      <c r="BF1019" s="14">
        <v>0</v>
      </c>
      <c r="BG1019" s="14">
        <v>1.01E-2</v>
      </c>
      <c r="BH1019" s="13">
        <v>0</v>
      </c>
      <c r="BI1019" s="13">
        <v>0</v>
      </c>
      <c r="BJ1019" s="13">
        <v>0</v>
      </c>
      <c r="BK1019" s="13">
        <v>0</v>
      </c>
      <c r="BL1019" s="13">
        <v>0</v>
      </c>
      <c r="BM1019" s="13">
        <v>0</v>
      </c>
      <c r="BN1019" s="13">
        <v>0</v>
      </c>
      <c r="BO1019" s="13">
        <v>0</v>
      </c>
      <c r="BP1019" s="13">
        <v>0</v>
      </c>
      <c r="BQ1019" s="13">
        <v>0</v>
      </c>
      <c r="BR1019" s="13">
        <v>0</v>
      </c>
      <c r="BS1019" s="13">
        <v>0</v>
      </c>
      <c r="BT1019" s="14" t="s">
        <v>7128</v>
      </c>
      <c r="BU1019" s="13">
        <v>0</v>
      </c>
      <c r="BV1019" s="13">
        <v>0</v>
      </c>
      <c r="BW1019" s="13">
        <v>0</v>
      </c>
      <c r="BX1019" s="13">
        <v>0</v>
      </c>
      <c r="BY1019" s="13">
        <v>0</v>
      </c>
      <c r="BZ1019" s="13">
        <v>0</v>
      </c>
      <c r="CA1019" s="13">
        <v>0</v>
      </c>
      <c r="CB1019" s="13">
        <v>0</v>
      </c>
      <c r="CC1019" s="15" t="s">
        <v>7128</v>
      </c>
      <c r="CD1019" s="15" t="s">
        <v>7128</v>
      </c>
      <c r="CE1019" s="15">
        <v>0.36</v>
      </c>
      <c r="CF1019" s="15" t="s">
        <v>7128</v>
      </c>
      <c r="CG1019" s="15" t="s">
        <v>7128</v>
      </c>
      <c r="CH1019" s="13" t="s">
        <v>7128</v>
      </c>
      <c r="CI1019" s="13" t="s">
        <v>7128</v>
      </c>
      <c r="CJ1019" s="13">
        <v>0</v>
      </c>
      <c r="CK1019" s="12">
        <f t="shared" si="30"/>
        <v>0</v>
      </c>
      <c r="CL1019" s="36" t="str">
        <f t="shared" si="31"/>
        <v>NA</v>
      </c>
      <c r="CM1019" s="13" t="s">
        <v>7128</v>
      </c>
      <c r="CN1019" s="13" t="s">
        <v>7128</v>
      </c>
      <c r="CO1019" s="13" t="s">
        <v>7128</v>
      </c>
      <c r="CP1019" s="13" t="s">
        <v>7128</v>
      </c>
      <c r="CQ1019" s="13" t="s">
        <v>7128</v>
      </c>
      <c r="CR1019" s="13" t="s">
        <v>7128</v>
      </c>
      <c r="CS1019" s="13" t="s">
        <v>7128</v>
      </c>
      <c r="CT1019" s="13">
        <v>0</v>
      </c>
      <c r="CU1019" s="13">
        <v>0</v>
      </c>
      <c r="CV1019" s="13">
        <v>0</v>
      </c>
      <c r="CW1019" s="13">
        <v>0</v>
      </c>
      <c r="CX1019" s="12" t="s">
        <v>7128</v>
      </c>
      <c r="CY1019" s="12" t="s">
        <v>7128</v>
      </c>
      <c r="CZ1019" s="15" t="s">
        <v>7128</v>
      </c>
      <c r="DA1019" s="20"/>
      <c r="DB1019" s="20"/>
    </row>
    <row r="1020" spans="1:106" ht="24">
      <c r="A1020" s="8" t="s">
        <v>1417</v>
      </c>
      <c r="B1020" s="8" t="s">
        <v>1418</v>
      </c>
      <c r="C1020" s="9" t="s">
        <v>7150</v>
      </c>
      <c r="D1020" s="9" t="s">
        <v>7126</v>
      </c>
      <c r="E1020" s="10" t="s">
        <v>7127</v>
      </c>
      <c r="F1020" s="10" t="s">
        <v>7126</v>
      </c>
      <c r="G1020" s="11">
        <v>0.76</v>
      </c>
      <c r="H1020" s="11">
        <v>2.9421459227467812</v>
      </c>
      <c r="I1020" s="12">
        <v>9.0499999999999997E-2</v>
      </c>
      <c r="J1020" s="12">
        <v>0.32276420600858369</v>
      </c>
      <c r="K1020" s="12">
        <v>3.2000000000000001E-2</v>
      </c>
      <c r="L1020" s="12">
        <v>8.8499999999999995E-2</v>
      </c>
      <c r="M1020" s="12">
        <v>5.8418850000000001E-2</v>
      </c>
      <c r="N1020" s="12">
        <v>0.12670318253880267</v>
      </c>
      <c r="O1020" s="12">
        <v>-0.36199072534560028</v>
      </c>
      <c r="P1020" s="12">
        <v>-8.9940868790347989E-2</v>
      </c>
      <c r="Q1020" s="13">
        <v>23.3</v>
      </c>
      <c r="R1020" s="13">
        <v>0</v>
      </c>
      <c r="S1020" s="13">
        <v>66.900000000000006</v>
      </c>
      <c r="T1020" s="13">
        <v>66.900000000000006</v>
      </c>
      <c r="U1020" s="13">
        <v>90.2</v>
      </c>
      <c r="V1020" s="13">
        <v>0.755</v>
      </c>
      <c r="W1020" s="13">
        <v>89.445000000000007</v>
      </c>
      <c r="X1020" s="14">
        <v>8.3702882483370281E-3</v>
      </c>
      <c r="Y1020" s="15">
        <v>7.0422535211267609E-2</v>
      </c>
      <c r="Z1020" s="14">
        <v>0.5909893992932862</v>
      </c>
      <c r="AA1020" s="14">
        <v>0.74168514412416853</v>
      </c>
      <c r="AB1020" s="14">
        <v>1.4449244060475164</v>
      </c>
      <c r="AC1020" s="14">
        <v>2.8712446351931331</v>
      </c>
      <c r="AD1020" s="13">
        <v>1.0900000000000001</v>
      </c>
      <c r="AE1020" s="15">
        <v>1.0454166666666667</v>
      </c>
      <c r="AF1020" s="14">
        <v>4.4721359549995794E-2</v>
      </c>
      <c r="AG1020" s="14">
        <v>0.49305298903870354</v>
      </c>
      <c r="AH1020" s="15">
        <v>0.31179637787567305</v>
      </c>
      <c r="AI1020" s="5">
        <v>0.50371471025260028</v>
      </c>
      <c r="AJ1020" s="15" t="s">
        <v>7128</v>
      </c>
      <c r="AK1020" s="15" t="s">
        <v>7128</v>
      </c>
      <c r="AL1020" s="15" t="s">
        <v>7128</v>
      </c>
      <c r="AM1020" s="15" t="s">
        <v>7128</v>
      </c>
      <c r="AN1020" s="15">
        <v>0.50323974082073442</v>
      </c>
      <c r="AO1020" s="15">
        <v>0.17057101024890192</v>
      </c>
      <c r="AP1020" s="15">
        <v>26.384955752212392</v>
      </c>
      <c r="AQ1020" s="15">
        <v>11.365311308767472</v>
      </c>
      <c r="AR1020" s="15">
        <v>0.79545555604962426</v>
      </c>
      <c r="AS1020" s="15">
        <v>0.65479502196193273</v>
      </c>
      <c r="AT1020" s="14" t="s">
        <v>7128</v>
      </c>
      <c r="AU1020" s="14">
        <v>0</v>
      </c>
      <c r="AV1020" s="12" t="s">
        <v>7128</v>
      </c>
      <c r="AW1020" s="12" t="s">
        <v>7128</v>
      </c>
      <c r="AX1020" s="12">
        <v>8.2500000000000004E-2</v>
      </c>
      <c r="AY1020" s="12">
        <v>6.7199999999999996E-2</v>
      </c>
      <c r="AZ1020" s="14" t="s">
        <v>7128</v>
      </c>
      <c r="BA1020" s="14" t="s">
        <v>7128</v>
      </c>
      <c r="BB1020" s="14">
        <v>-3.9226519337016569E-2</v>
      </c>
      <c r="BC1020" s="14">
        <v>3.6762313748454678E-2</v>
      </c>
      <c r="BD1020" s="14">
        <v>-1.0395314787701318E-2</v>
      </c>
      <c r="BE1020" s="14">
        <v>2.4816983894582725E-2</v>
      </c>
      <c r="BF1020" s="14">
        <v>0</v>
      </c>
      <c r="BG1020" s="14">
        <v>7.9000000000000001E-2</v>
      </c>
      <c r="BH1020" s="13">
        <v>-1.42</v>
      </c>
      <c r="BI1020" s="13">
        <v>-1.42</v>
      </c>
      <c r="BJ1020" s="13">
        <v>3.39</v>
      </c>
      <c r="BK1020" s="13">
        <v>3.39</v>
      </c>
      <c r="BL1020" s="13">
        <v>136.6</v>
      </c>
      <c r="BM1020" s="13">
        <v>136.6</v>
      </c>
      <c r="BN1020" s="13">
        <v>7.87</v>
      </c>
      <c r="BO1020" s="13">
        <v>7.87</v>
      </c>
      <c r="BP1020" s="13">
        <v>3.39</v>
      </c>
      <c r="BQ1020" s="13">
        <v>0</v>
      </c>
      <c r="BR1020" s="13">
        <v>0</v>
      </c>
      <c r="BS1020" s="13">
        <v>-3.37</v>
      </c>
      <c r="BT1020" s="14">
        <v>-0.99410029498525077</v>
      </c>
      <c r="BU1020" s="13">
        <v>6.76</v>
      </c>
      <c r="BV1020" s="13">
        <v>1.9500000000000002</v>
      </c>
      <c r="BW1020" s="13">
        <v>1.9500000000000002</v>
      </c>
      <c r="BX1020" s="13">
        <v>36.200000000000003</v>
      </c>
      <c r="BY1020" s="13">
        <v>92.214000000000013</v>
      </c>
      <c r="BZ1020" s="13">
        <v>46.3</v>
      </c>
      <c r="CA1020" s="13">
        <v>112.44500000000001</v>
      </c>
      <c r="CB1020" s="13">
        <v>0</v>
      </c>
      <c r="CC1020" s="15">
        <v>0.14699999999999999</v>
      </c>
      <c r="CD1020" s="15">
        <v>0.84199999999999997</v>
      </c>
      <c r="CE1020" s="15">
        <v>0.36</v>
      </c>
      <c r="CF1020" s="15" t="s">
        <v>7128</v>
      </c>
      <c r="CG1020" s="15" t="s">
        <v>7128</v>
      </c>
      <c r="CH1020" s="13" t="s">
        <v>7128</v>
      </c>
      <c r="CI1020" s="13" t="s">
        <v>7128</v>
      </c>
      <c r="CJ1020" s="13">
        <v>0</v>
      </c>
      <c r="CK1020" s="12">
        <f t="shared" si="30"/>
        <v>0</v>
      </c>
      <c r="CL1020" s="36">
        <f t="shared" si="31"/>
        <v>1.2148161323313618</v>
      </c>
      <c r="CM1020" s="13" t="s">
        <v>7128</v>
      </c>
      <c r="CN1020" s="13" t="s">
        <v>7128</v>
      </c>
      <c r="CO1020" s="13" t="s">
        <v>7128</v>
      </c>
      <c r="CP1020" s="13" t="s">
        <v>7128</v>
      </c>
      <c r="CQ1020" s="13">
        <v>7.87</v>
      </c>
      <c r="CR1020" s="13">
        <v>89.445000000000007</v>
      </c>
      <c r="CS1020" s="13" t="s">
        <v>7128</v>
      </c>
      <c r="CT1020" s="13">
        <v>3.0599999999999999E-2</v>
      </c>
      <c r="CU1020" s="13">
        <v>3.3744000000000001</v>
      </c>
      <c r="CV1020" s="13">
        <v>112.47560000000001</v>
      </c>
      <c r="CW1020" s="13">
        <v>7.87</v>
      </c>
      <c r="CX1020" s="12">
        <v>-3.9623964273293844E-2</v>
      </c>
      <c r="CY1020" s="12">
        <v>3.6581003115629528E-2</v>
      </c>
      <c r="CZ1020" s="15">
        <v>11.365311308767472</v>
      </c>
      <c r="DA1020" s="20"/>
      <c r="DB1020" s="20"/>
    </row>
    <row r="1021" spans="1:106">
      <c r="A1021" s="8" t="s">
        <v>869</v>
      </c>
      <c r="B1021" s="8" t="s">
        <v>870</v>
      </c>
      <c r="C1021" s="9" t="s">
        <v>7146</v>
      </c>
      <c r="D1021" s="9" t="s">
        <v>7126</v>
      </c>
      <c r="E1021" s="10" t="s">
        <v>7127</v>
      </c>
      <c r="F1021" s="10" t="s">
        <v>7126</v>
      </c>
      <c r="G1021" s="11">
        <v>0.91</v>
      </c>
      <c r="H1021" s="11">
        <v>0.91</v>
      </c>
      <c r="I1021" s="12">
        <v>9.0499999999999997E-2</v>
      </c>
      <c r="J1021" s="12">
        <v>0.13885500000000001</v>
      </c>
      <c r="K1021" s="12">
        <v>3.2000000000000001E-2</v>
      </c>
      <c r="L1021" s="12">
        <v>8.8499999999999995E-2</v>
      </c>
      <c r="M1021" s="12">
        <v>5.8418850000000001E-2</v>
      </c>
      <c r="N1021" s="12">
        <v>0.13885500000000001</v>
      </c>
      <c r="O1021" s="12">
        <v>5.7767657497781733E-3</v>
      </c>
      <c r="P1021" s="12">
        <v>-1.2733121180373702E-2</v>
      </c>
      <c r="Q1021" s="13">
        <v>2604.6</v>
      </c>
      <c r="R1021" s="13">
        <v>0</v>
      </c>
      <c r="S1021" s="13">
        <v>0</v>
      </c>
      <c r="T1021" s="13">
        <v>0</v>
      </c>
      <c r="U1021" s="13">
        <v>2604.6</v>
      </c>
      <c r="V1021" s="13">
        <v>0</v>
      </c>
      <c r="W1021" s="13">
        <v>2604.6</v>
      </c>
      <c r="X1021" s="14">
        <v>0</v>
      </c>
      <c r="Y1021" s="15">
        <v>1.5337423312883436E-2</v>
      </c>
      <c r="Z1021" s="14">
        <v>0</v>
      </c>
      <c r="AA1021" s="14">
        <v>0</v>
      </c>
      <c r="AB1021" s="14">
        <v>0</v>
      </c>
      <c r="AC1021" s="14">
        <v>0</v>
      </c>
      <c r="AD1021" s="13">
        <v>79.930000000000007</v>
      </c>
      <c r="AE1021" s="15">
        <v>0.41052777777777788</v>
      </c>
      <c r="AF1021" s="14">
        <v>3.1622776601683791E-2</v>
      </c>
      <c r="AG1021" s="14">
        <v>0.44588115008374152</v>
      </c>
      <c r="AH1021" s="15">
        <v>0.41206457094307558</v>
      </c>
      <c r="AI1021" s="5">
        <v>31.771595900439234</v>
      </c>
      <c r="AJ1021" s="15">
        <v>304.27570093457939</v>
      </c>
      <c r="AK1021" s="15">
        <v>159.79141104294476</v>
      </c>
      <c r="AL1021" s="15">
        <v>126.67194928684629</v>
      </c>
      <c r="AM1021" s="15">
        <v>19.017231308411212</v>
      </c>
      <c r="AN1021" s="15">
        <v>23.338709677419356</v>
      </c>
      <c r="AO1021" s="15">
        <v>8.953592299759368</v>
      </c>
      <c r="AP1021" s="15">
        <v>120.02764976958525</v>
      </c>
      <c r="AQ1021" s="15">
        <v>95.757352941176464</v>
      </c>
      <c r="AR1021" s="15">
        <v>23.338709677419356</v>
      </c>
      <c r="AS1021" s="15">
        <v>8.953592299759368</v>
      </c>
      <c r="AT1021" s="14">
        <v>0</v>
      </c>
      <c r="AU1021" s="14">
        <v>0</v>
      </c>
      <c r="AV1021" s="12">
        <v>0.16500000000000001</v>
      </c>
      <c r="AW1021" s="12">
        <v>-8.2100000000000006E-2</v>
      </c>
      <c r="AX1021" s="12">
        <v>0.158</v>
      </c>
      <c r="AY1021" s="12">
        <v>0.19500000000000001</v>
      </c>
      <c r="AZ1021" s="14">
        <v>0.16</v>
      </c>
      <c r="BA1021" s="14">
        <v>0.122</v>
      </c>
      <c r="BB1021" s="14">
        <v>0.14463176574977818</v>
      </c>
      <c r="BC1021" s="14">
        <v>0.1261218788196263</v>
      </c>
      <c r="BD1021" s="14">
        <v>5.3337696335078531E-2</v>
      </c>
      <c r="BE1021" s="14">
        <v>7.1007853403141349E-2</v>
      </c>
      <c r="BF1021" s="14">
        <v>0.34497991967871489</v>
      </c>
      <c r="BG1021" s="14">
        <v>8.1300000000000011E-2</v>
      </c>
      <c r="BH1021" s="13">
        <v>8.56</v>
      </c>
      <c r="BI1021" s="13">
        <v>16.3</v>
      </c>
      <c r="BJ1021" s="13">
        <v>21.7</v>
      </c>
      <c r="BK1021" s="13">
        <v>21.7</v>
      </c>
      <c r="BL1021" s="13">
        <v>290.89999999999998</v>
      </c>
      <c r="BM1021" s="13">
        <v>305.60000000000002</v>
      </c>
      <c r="BN1021" s="13">
        <v>14.3</v>
      </c>
      <c r="BO1021" s="13">
        <v>27.2</v>
      </c>
      <c r="BP1021" s="13">
        <v>14.213935742971886</v>
      </c>
      <c r="BQ1021" s="13">
        <v>0</v>
      </c>
      <c r="BR1021" s="13">
        <v>0</v>
      </c>
      <c r="BS1021" s="13">
        <v>-6.33</v>
      </c>
      <c r="BT1021" s="14">
        <v>-0.44533759786622673</v>
      </c>
      <c r="BU1021" s="13">
        <v>20.543935742971886</v>
      </c>
      <c r="BV1021" s="13">
        <v>22.630000000000003</v>
      </c>
      <c r="BW1021" s="13">
        <v>22.630000000000003</v>
      </c>
      <c r="BX1021" s="13">
        <v>112.7</v>
      </c>
      <c r="BY1021" s="13">
        <v>112.7</v>
      </c>
      <c r="BZ1021" s="13">
        <v>111.6</v>
      </c>
      <c r="CA1021" s="13">
        <v>111.6</v>
      </c>
      <c r="CB1021" s="13">
        <v>0</v>
      </c>
      <c r="CC1021" s="15">
        <v>9.4E-2</v>
      </c>
      <c r="CD1021" s="15">
        <v>0.25700000000000001</v>
      </c>
      <c r="CE1021" s="15">
        <v>0.36</v>
      </c>
      <c r="CF1021" s="15">
        <v>0.50169554889464352</v>
      </c>
      <c r="CG1021" s="15">
        <v>0.43044848853272238</v>
      </c>
      <c r="CH1021" s="13">
        <v>23.533333333333331</v>
      </c>
      <c r="CI1021" s="13">
        <v>18.111111111111111</v>
      </c>
      <c r="CJ1021" s="13">
        <v>0</v>
      </c>
      <c r="CK1021" s="12">
        <f t="shared" si="30"/>
        <v>0</v>
      </c>
      <c r="CL1021" s="36">
        <f t="shared" si="31"/>
        <v>2.6066308243727598</v>
      </c>
      <c r="CM1021" s="13">
        <v>24.9</v>
      </c>
      <c r="CN1021" s="13">
        <v>8.59</v>
      </c>
      <c r="CO1021" s="13">
        <v>16.3</v>
      </c>
      <c r="CP1021" s="13">
        <v>2604.6</v>
      </c>
      <c r="CQ1021" s="13">
        <v>27.2</v>
      </c>
      <c r="CR1021" s="13">
        <v>2604.6</v>
      </c>
      <c r="CS1021" s="13" t="s">
        <v>7128</v>
      </c>
      <c r="CT1021" s="13">
        <v>0</v>
      </c>
      <c r="CU1021" s="13">
        <v>21.7</v>
      </c>
      <c r="CV1021" s="13">
        <v>111.6</v>
      </c>
      <c r="CW1021" s="13">
        <v>14.3</v>
      </c>
      <c r="CX1021" s="12">
        <v>0.14463176574977818</v>
      </c>
      <c r="CY1021" s="12">
        <v>0.1261218788196263</v>
      </c>
      <c r="CZ1021" s="15">
        <v>182.13986013986013</v>
      </c>
      <c r="DA1021" s="20"/>
      <c r="DB1021" s="20"/>
    </row>
    <row r="1022" spans="1:106">
      <c r="A1022" s="8" t="s">
        <v>3975</v>
      </c>
      <c r="B1022" s="8" t="s">
        <v>3976</v>
      </c>
      <c r="C1022" s="9" t="s">
        <v>7141</v>
      </c>
      <c r="D1022" s="9" t="s">
        <v>7126</v>
      </c>
      <c r="E1022" s="10" t="s">
        <v>7127</v>
      </c>
      <c r="F1022" s="10" t="s">
        <v>7126</v>
      </c>
      <c r="G1022" s="11">
        <v>0.73</v>
      </c>
      <c r="H1022" s="11">
        <v>0.77637760392119892</v>
      </c>
      <c r="I1022" s="12">
        <v>9.0499999999999997E-2</v>
      </c>
      <c r="J1022" s="12">
        <v>0.12676217315486851</v>
      </c>
      <c r="K1022" s="12">
        <v>4.7E-2</v>
      </c>
      <c r="L1022" s="12">
        <v>0.10350000000000001</v>
      </c>
      <c r="M1022" s="12">
        <v>6.8320350000000002E-2</v>
      </c>
      <c r="N1022" s="12">
        <v>0.12066389595609962</v>
      </c>
      <c r="O1022" s="12">
        <v>-4.893307384770916E-2</v>
      </c>
      <c r="P1022" s="12">
        <v>-4.6698318862897992E-2</v>
      </c>
      <c r="Q1022" s="13">
        <v>10.3</v>
      </c>
      <c r="R1022" s="13">
        <v>0</v>
      </c>
      <c r="S1022" s="13">
        <v>1.2</v>
      </c>
      <c r="T1022" s="13">
        <v>1.2</v>
      </c>
      <c r="U1022" s="13">
        <v>11.5</v>
      </c>
      <c r="V1022" s="13">
        <v>0</v>
      </c>
      <c r="W1022" s="13">
        <v>11.5</v>
      </c>
      <c r="X1022" s="14">
        <v>0</v>
      </c>
      <c r="Y1022" s="15">
        <v>0.53667262969588547</v>
      </c>
      <c r="Z1022" s="14">
        <v>0.21238938053097342</v>
      </c>
      <c r="AA1022" s="14">
        <v>0.10434782608695652</v>
      </c>
      <c r="AB1022" s="14">
        <v>0.2696629213483146</v>
      </c>
      <c r="AC1022" s="14">
        <v>0.11650485436893203</v>
      </c>
      <c r="AD1022" s="13">
        <v>1.84</v>
      </c>
      <c r="AE1022" s="15">
        <v>2.2654722222222223</v>
      </c>
      <c r="AF1022" s="14">
        <v>0.11832159566199232</v>
      </c>
      <c r="AG1022" s="14">
        <v>0.8126158159214687</v>
      </c>
      <c r="AH1022" s="15">
        <v>0.67294019238812208</v>
      </c>
      <c r="AI1022" s="5">
        <v>5.8217821782178207</v>
      </c>
      <c r="AJ1022" s="15">
        <v>26.47814910025707</v>
      </c>
      <c r="AK1022" s="15">
        <v>30.563798219584569</v>
      </c>
      <c r="AL1022" s="15" t="s">
        <v>7128</v>
      </c>
      <c r="AM1022" s="15" t="s">
        <v>7128</v>
      </c>
      <c r="AN1022" s="15">
        <v>2.3146067415730336</v>
      </c>
      <c r="AO1022" s="15">
        <v>1.604361370716511</v>
      </c>
      <c r="AP1022" s="15">
        <v>19.557823129251702</v>
      </c>
      <c r="AQ1022" s="15">
        <v>17.037037037037035</v>
      </c>
      <c r="AR1022" s="15">
        <v>2.0353982300884956</v>
      </c>
      <c r="AS1022" s="15">
        <v>1.7912772585669783</v>
      </c>
      <c r="AT1022" s="14">
        <v>0</v>
      </c>
      <c r="AU1022" s="14">
        <v>0</v>
      </c>
      <c r="AV1022" s="12">
        <v>0.115</v>
      </c>
      <c r="AW1022" s="12">
        <v>-0.20699999999999999</v>
      </c>
      <c r="AX1022" s="12">
        <v>6.7299999999999999E-2</v>
      </c>
      <c r="AY1022" s="12">
        <v>2.6600000000000002E-2</v>
      </c>
      <c r="AZ1022" s="14" t="s">
        <v>7128</v>
      </c>
      <c r="BA1022" s="14" t="s">
        <v>7128</v>
      </c>
      <c r="BB1022" s="14">
        <v>7.7829099307159352E-2</v>
      </c>
      <c r="BC1022" s="14">
        <v>7.3965577093201632E-2</v>
      </c>
      <c r="BD1022" s="14">
        <v>5.3407290015847868E-2</v>
      </c>
      <c r="BE1022" s="14">
        <v>9.3185419968304276E-2</v>
      </c>
      <c r="BF1022" s="14">
        <v>0.45469255663430425</v>
      </c>
      <c r="BG1022" s="14">
        <v>3.49E-2</v>
      </c>
      <c r="BH1022" s="13">
        <v>0.38900000000000001</v>
      </c>
      <c r="BI1022" s="13">
        <v>0.33700000000000002</v>
      </c>
      <c r="BJ1022" s="13">
        <v>0.58799999999999997</v>
      </c>
      <c r="BK1022" s="13">
        <v>0.58799999999999997</v>
      </c>
      <c r="BL1022" s="13">
        <v>6.42</v>
      </c>
      <c r="BM1022" s="13">
        <v>6.31</v>
      </c>
      <c r="BN1022" s="13">
        <v>0.64300000000000002</v>
      </c>
      <c r="BO1022" s="13">
        <v>0.67500000000000004</v>
      </c>
      <c r="BP1022" s="13">
        <v>0.32064077669902907</v>
      </c>
      <c r="BQ1022" s="13">
        <v>0</v>
      </c>
      <c r="BR1022" s="13">
        <v>0</v>
      </c>
      <c r="BS1022" s="13">
        <v>-7.8E-2</v>
      </c>
      <c r="BT1022" s="14">
        <v>-0.24326288378853028</v>
      </c>
      <c r="BU1022" s="13">
        <v>0.39864077669902909</v>
      </c>
      <c r="BV1022" s="13">
        <v>0.41500000000000004</v>
      </c>
      <c r="BW1022" s="13">
        <v>0.41500000000000004</v>
      </c>
      <c r="BX1022" s="13">
        <v>4.33</v>
      </c>
      <c r="BY1022" s="13">
        <v>4.335</v>
      </c>
      <c r="BZ1022" s="13">
        <v>4.45</v>
      </c>
      <c r="CA1022" s="13">
        <v>5.65</v>
      </c>
      <c r="CB1022" s="13">
        <v>0</v>
      </c>
      <c r="CC1022" s="15">
        <v>0.64100000000000001</v>
      </c>
      <c r="CD1022" s="15">
        <v>1.17</v>
      </c>
      <c r="CE1022" s="15">
        <v>0.36</v>
      </c>
      <c r="CF1022" s="15">
        <v>0.94747462398149895</v>
      </c>
      <c r="CG1022" s="15">
        <v>0.90997464585008181</v>
      </c>
      <c r="CH1022" s="13">
        <v>0.33400000000000002</v>
      </c>
      <c r="CI1022" s="13">
        <v>0.38829999999999998</v>
      </c>
      <c r="CJ1022" s="13">
        <v>0</v>
      </c>
      <c r="CK1022" s="12">
        <f t="shared" si="30"/>
        <v>0</v>
      </c>
      <c r="CL1022" s="36">
        <f t="shared" si="31"/>
        <v>1.1362831858407079</v>
      </c>
      <c r="CM1022" s="13">
        <v>0.61799999999999999</v>
      </c>
      <c r="CN1022" s="13">
        <v>0.28100000000000003</v>
      </c>
      <c r="CO1022" s="13">
        <v>0.33700000000000002</v>
      </c>
      <c r="CP1022" s="13">
        <v>10.3</v>
      </c>
      <c r="CQ1022" s="13">
        <v>0.67500000000000004</v>
      </c>
      <c r="CR1022" s="13">
        <v>11.5</v>
      </c>
      <c r="CS1022" s="13" t="s">
        <v>7128</v>
      </c>
      <c r="CT1022" s="13">
        <v>0</v>
      </c>
      <c r="CU1022" s="13">
        <v>0.58799999999999997</v>
      </c>
      <c r="CV1022" s="13">
        <v>5.65</v>
      </c>
      <c r="CW1022" s="13">
        <v>0.64300000000000002</v>
      </c>
      <c r="CX1022" s="12">
        <v>7.7829099307159352E-2</v>
      </c>
      <c r="CY1022" s="12">
        <v>7.3965577093201632E-2</v>
      </c>
      <c r="CZ1022" s="15">
        <v>17.884914463452567</v>
      </c>
      <c r="DA1022" s="20"/>
      <c r="DB1022" s="20"/>
    </row>
    <row r="1023" spans="1:106">
      <c r="A1023" s="8" t="s">
        <v>1435</v>
      </c>
      <c r="B1023" s="8" t="s">
        <v>1436</v>
      </c>
      <c r="C1023" s="9" t="s">
        <v>7141</v>
      </c>
      <c r="D1023" s="9" t="s">
        <v>7126</v>
      </c>
      <c r="E1023" s="10" t="s">
        <v>7127</v>
      </c>
      <c r="F1023" s="10" t="s">
        <v>7126</v>
      </c>
      <c r="G1023" s="11">
        <v>0.73</v>
      </c>
      <c r="H1023" s="11">
        <v>1.3585141318462204</v>
      </c>
      <c r="I1023" s="12">
        <v>9.0499999999999997E-2</v>
      </c>
      <c r="J1023" s="12">
        <v>0.17944552893208293</v>
      </c>
      <c r="K1023" s="12">
        <v>4.7E-2</v>
      </c>
      <c r="L1023" s="12">
        <v>0.10350000000000001</v>
      </c>
      <c r="M1023" s="12">
        <v>6.8320350000000002E-2</v>
      </c>
      <c r="N1023" s="12">
        <v>0.11419613621326746</v>
      </c>
      <c r="O1023" s="12">
        <v>-0.12203812152467552</v>
      </c>
      <c r="P1023" s="12">
        <v>-4.3220038858779786E-2</v>
      </c>
      <c r="Q1023" s="13">
        <v>37.700000000000003</v>
      </c>
      <c r="R1023" s="13">
        <v>1.9209252973615316</v>
      </c>
      <c r="S1023" s="13">
        <v>51.7</v>
      </c>
      <c r="T1023" s="13">
        <v>53.620925297361538</v>
      </c>
      <c r="U1023" s="13">
        <v>91.320925297361541</v>
      </c>
      <c r="V1023" s="13">
        <v>0.68799999999999994</v>
      </c>
      <c r="W1023" s="13">
        <v>90.632925297361538</v>
      </c>
      <c r="X1023" s="14">
        <v>7.5338702248111998E-3</v>
      </c>
      <c r="Y1023" s="15">
        <v>0.21923620933521923</v>
      </c>
      <c r="Z1023" s="14">
        <v>0.6989087408621959</v>
      </c>
      <c r="AA1023" s="14">
        <v>0.58717019262299086</v>
      </c>
      <c r="AB1023" s="14">
        <v>2.3212521773749581</v>
      </c>
      <c r="AC1023" s="14">
        <v>1.4223057108053456</v>
      </c>
      <c r="AD1023" s="13">
        <v>0.53300000000000003</v>
      </c>
      <c r="AE1023" s="15">
        <v>0.91536111111111107</v>
      </c>
      <c r="AF1023" s="14" t="s">
        <v>7128</v>
      </c>
      <c r="AG1023" s="14" t="s">
        <v>7128</v>
      </c>
      <c r="AH1023" s="15">
        <v>0.62864721485411135</v>
      </c>
      <c r="AI1023" s="5">
        <v>1.4684129429892141</v>
      </c>
      <c r="AJ1023" s="15">
        <v>30.403225806451616</v>
      </c>
      <c r="AK1023" s="15">
        <v>30.403225806451616</v>
      </c>
      <c r="AL1023" s="15" t="s">
        <v>7128</v>
      </c>
      <c r="AM1023" s="15" t="s">
        <v>7128</v>
      </c>
      <c r="AN1023" s="15">
        <v>1.6320346320346319</v>
      </c>
      <c r="AO1023" s="15">
        <v>0.278023598820059</v>
      </c>
      <c r="AP1023" s="15">
        <v>9.3505267410405466</v>
      </c>
      <c r="AQ1023" s="15">
        <v>5.9835561693643324</v>
      </c>
      <c r="AR1023" s="15">
        <v>1.1920220738962763</v>
      </c>
      <c r="AS1023" s="15">
        <v>0.66838440484779893</v>
      </c>
      <c r="AT1023" s="14">
        <v>0</v>
      </c>
      <c r="AU1023" s="14">
        <v>0</v>
      </c>
      <c r="AV1023" s="12" t="s">
        <v>7128</v>
      </c>
      <c r="AW1023" s="12">
        <v>9.3399999999999997E-2</v>
      </c>
      <c r="AX1023" s="12">
        <v>5.9800000000000006E-2</v>
      </c>
      <c r="AY1023" s="12">
        <v>0.10800000000000001</v>
      </c>
      <c r="AZ1023" s="14" t="s">
        <v>7128</v>
      </c>
      <c r="BA1023" s="14" t="s">
        <v>7128</v>
      </c>
      <c r="BB1023" s="14">
        <v>5.74074074074074E-2</v>
      </c>
      <c r="BC1023" s="14">
        <v>7.0976097354487677E-2</v>
      </c>
      <c r="BD1023" s="14">
        <v>9.1445427728613568E-3</v>
      </c>
      <c r="BE1023" s="14">
        <v>7.1480936139584755E-2</v>
      </c>
      <c r="BF1023" s="14">
        <v>0.39466019417475723</v>
      </c>
      <c r="BG1023" s="14">
        <v>3.4300000000000004E-2</v>
      </c>
      <c r="BH1023" s="13">
        <v>1.24</v>
      </c>
      <c r="BI1023" s="13">
        <v>1.24</v>
      </c>
      <c r="BJ1023" s="13">
        <v>9.5299999999999994</v>
      </c>
      <c r="BK1023" s="13">
        <v>9.6928149405276933</v>
      </c>
      <c r="BL1023" s="13">
        <v>135.6</v>
      </c>
      <c r="BM1023" s="13">
        <v>135.6</v>
      </c>
      <c r="BN1023" s="13">
        <v>14.6</v>
      </c>
      <c r="BO1023" s="13">
        <v>15.147</v>
      </c>
      <c r="BP1023" s="13">
        <v>5.8674467139990467</v>
      </c>
      <c r="BQ1023" s="13">
        <v>4.42</v>
      </c>
      <c r="BR1023" s="13">
        <v>0.45000000000000018</v>
      </c>
      <c r="BS1023" s="13">
        <v>-2.9099999999999997</v>
      </c>
      <c r="BT1023" s="14">
        <v>-0.41926243558901438</v>
      </c>
      <c r="BU1023" s="13">
        <v>8.3274467139990449</v>
      </c>
      <c r="BV1023" s="13">
        <v>-0.72000000000000064</v>
      </c>
      <c r="BW1023" s="13">
        <v>3.6999999999999993</v>
      </c>
      <c r="BX1023" s="13">
        <v>21.6</v>
      </c>
      <c r="BY1023" s="13">
        <v>82.667925297361535</v>
      </c>
      <c r="BZ1023" s="13">
        <v>23.1</v>
      </c>
      <c r="CA1023" s="13">
        <v>76.03292529736153</v>
      </c>
      <c r="CB1023" s="13">
        <v>0</v>
      </c>
      <c r="CC1023" s="15">
        <v>8.5000000000000006E-2</v>
      </c>
      <c r="CD1023" s="15">
        <v>0.82599999999999996</v>
      </c>
      <c r="CE1023" s="15">
        <v>0.36</v>
      </c>
      <c r="CF1023" s="15">
        <v>1.0449481218389964</v>
      </c>
      <c r="CG1023" s="15">
        <v>1.4151617882661442</v>
      </c>
      <c r="CH1023" s="13">
        <v>5.1187999999999994</v>
      </c>
      <c r="CI1023" s="13">
        <v>-0.20010000000000003</v>
      </c>
      <c r="CJ1023" s="13">
        <v>0</v>
      </c>
      <c r="CK1023" s="12">
        <f t="shared" si="30"/>
        <v>0</v>
      </c>
      <c r="CL1023" s="36">
        <f t="shared" si="31"/>
        <v>1.7834378918037701</v>
      </c>
      <c r="CM1023" s="13">
        <v>2.06</v>
      </c>
      <c r="CN1023" s="13">
        <v>0.81299999999999994</v>
      </c>
      <c r="CO1023" s="13">
        <v>1.24</v>
      </c>
      <c r="CP1023" s="13">
        <v>37.700000000000003</v>
      </c>
      <c r="CQ1023" s="13">
        <v>15.147</v>
      </c>
      <c r="CR1023" s="13">
        <v>90.632925297361538</v>
      </c>
      <c r="CS1023" s="13" t="s">
        <v>7128</v>
      </c>
      <c r="CT1023" s="13">
        <v>0</v>
      </c>
      <c r="CU1023" s="13">
        <v>9.6522149405276938</v>
      </c>
      <c r="CV1023" s="13">
        <v>76.03292529736153</v>
      </c>
      <c r="CW1023" s="13">
        <v>14.6</v>
      </c>
      <c r="CX1023" s="12">
        <v>5.5527777777777773E-2</v>
      </c>
      <c r="CY1023" s="12">
        <v>7.0678801927898702E-2</v>
      </c>
      <c r="CZ1023" s="15">
        <v>6.207734609408325</v>
      </c>
      <c r="DA1023" s="20"/>
      <c r="DB1023" s="20"/>
    </row>
    <row r="1024" spans="1:106" ht="24">
      <c r="A1024" s="8" t="s">
        <v>6709</v>
      </c>
      <c r="B1024" s="8" t="s">
        <v>6710</v>
      </c>
      <c r="C1024" s="9" t="s">
        <v>7166</v>
      </c>
      <c r="D1024" s="9" t="s">
        <v>7126</v>
      </c>
      <c r="E1024" s="10" t="s">
        <v>7127</v>
      </c>
      <c r="F1024" s="10" t="s">
        <v>7126</v>
      </c>
      <c r="G1024" s="11">
        <v>0.64</v>
      </c>
      <c r="H1024" s="11">
        <v>3.9152941176470586</v>
      </c>
      <c r="I1024" s="12">
        <v>9.0499999999999997E-2</v>
      </c>
      <c r="J1024" s="12">
        <v>0.41083411764705879</v>
      </c>
      <c r="K1024" s="12">
        <v>4.7E-2</v>
      </c>
      <c r="L1024" s="12">
        <v>0.10350000000000001</v>
      </c>
      <c r="M1024" s="12">
        <v>6.8320350000000002E-2</v>
      </c>
      <c r="N1024" s="12">
        <v>0.12430817740384618</v>
      </c>
      <c r="O1024" s="12">
        <v>-0.51083411764705877</v>
      </c>
      <c r="P1024" s="12">
        <v>-0.13945086814350838</v>
      </c>
      <c r="Q1024" s="13">
        <v>1.02</v>
      </c>
      <c r="R1024" s="13">
        <v>0</v>
      </c>
      <c r="S1024" s="13">
        <v>5.22</v>
      </c>
      <c r="T1024" s="13">
        <v>5.22</v>
      </c>
      <c r="U1024" s="13">
        <v>6.24</v>
      </c>
      <c r="V1024" s="13">
        <v>4.2000000000000003E-2</v>
      </c>
      <c r="W1024" s="13">
        <v>6.1980000000000004</v>
      </c>
      <c r="X1024" s="14">
        <v>6.7307692307692311E-3</v>
      </c>
      <c r="Y1024" s="15">
        <v>1.282051282051282E-2</v>
      </c>
      <c r="Z1024" s="14">
        <v>0.74571428571428566</v>
      </c>
      <c r="AA1024" s="14">
        <v>0.83653846153846145</v>
      </c>
      <c r="AB1024" s="14">
        <v>2.9325842696629212</v>
      </c>
      <c r="AC1024" s="14">
        <v>5.117647058823529</v>
      </c>
      <c r="AD1024" s="13">
        <v>5.1999999999999998E-2</v>
      </c>
      <c r="AE1024" s="15">
        <v>-0.3352222222222222</v>
      </c>
      <c r="AF1024" s="14">
        <v>0.11832159566199232</v>
      </c>
      <c r="AG1024" s="14" t="s">
        <v>7128</v>
      </c>
      <c r="AH1024" s="15">
        <v>0.50666666666666682</v>
      </c>
      <c r="AI1024" s="5" t="s">
        <v>7128</v>
      </c>
      <c r="AJ1024" s="15" t="s">
        <v>7128</v>
      </c>
      <c r="AK1024" s="15" t="s">
        <v>7128</v>
      </c>
      <c r="AL1024" s="15" t="s">
        <v>7128</v>
      </c>
      <c r="AM1024" s="15" t="s">
        <v>7128</v>
      </c>
      <c r="AN1024" s="15">
        <v>0.5730337078651685</v>
      </c>
      <c r="AO1024" s="15">
        <v>9.1891891891891897E-2</v>
      </c>
      <c r="AP1024" s="15" t="s">
        <v>7128</v>
      </c>
      <c r="AQ1024" s="15" t="s">
        <v>7128</v>
      </c>
      <c r="AR1024" s="15">
        <v>0.89077321069272786</v>
      </c>
      <c r="AS1024" s="15">
        <v>0.55837837837837845</v>
      </c>
      <c r="AT1024" s="14" t="s">
        <v>7128</v>
      </c>
      <c r="AU1024" s="14">
        <v>0</v>
      </c>
      <c r="AV1024" s="12" t="s">
        <v>7128</v>
      </c>
      <c r="AW1024" s="12" t="s">
        <v>7128</v>
      </c>
      <c r="AX1024" s="12" t="s">
        <v>7128</v>
      </c>
      <c r="AY1024" s="12" t="s">
        <v>7128</v>
      </c>
      <c r="AZ1024" s="14" t="s">
        <v>7128</v>
      </c>
      <c r="BA1024" s="14" t="s">
        <v>7128</v>
      </c>
      <c r="BB1024" s="14">
        <v>-0.1</v>
      </c>
      <c r="BC1024" s="14">
        <v>-1.51426907396622E-2</v>
      </c>
      <c r="BD1024" s="14">
        <v>-6.2500000000000003E-3</v>
      </c>
      <c r="BE1024" s="14">
        <v>-3.7499999999999999E-3</v>
      </c>
      <c r="BF1024" s="14">
        <v>0</v>
      </c>
      <c r="BG1024" s="14">
        <v>0.21679999999999999</v>
      </c>
      <c r="BH1024" s="13">
        <v>-0.40600000000000003</v>
      </c>
      <c r="BI1024" s="13">
        <v>-0.13</v>
      </c>
      <c r="BJ1024" s="13">
        <v>-7.8E-2</v>
      </c>
      <c r="BK1024" s="13">
        <v>-7.8E-2</v>
      </c>
      <c r="BL1024" s="13">
        <v>11.1</v>
      </c>
      <c r="BM1024" s="13">
        <v>20.8</v>
      </c>
      <c r="BN1024" s="13">
        <v>-0.35299999999999998</v>
      </c>
      <c r="BO1024" s="13">
        <v>-1.9E-2</v>
      </c>
      <c r="BP1024" s="13">
        <v>-7.8E-2</v>
      </c>
      <c r="BQ1024" s="13">
        <v>0</v>
      </c>
      <c r="BR1024" s="13">
        <v>0</v>
      </c>
      <c r="BS1024" s="13">
        <v>-0.13600000000000001</v>
      </c>
      <c r="BT1024" s="14" t="s">
        <v>7128</v>
      </c>
      <c r="BU1024" s="13">
        <v>5.800000000000001E-2</v>
      </c>
      <c r="BV1024" s="13">
        <v>6.0000000000000053E-3</v>
      </c>
      <c r="BW1024" s="13">
        <v>6.0000000000000053E-3</v>
      </c>
      <c r="BX1024" s="13">
        <v>1.3</v>
      </c>
      <c r="BY1024" s="13">
        <v>5.1510000000000007</v>
      </c>
      <c r="BZ1024" s="13">
        <v>1.78</v>
      </c>
      <c r="CA1024" s="13">
        <v>6.9580000000000002</v>
      </c>
      <c r="CB1024" s="13">
        <v>0</v>
      </c>
      <c r="CC1024" s="15">
        <v>-0.28699999999999998</v>
      </c>
      <c r="CD1024" s="15">
        <v>0.217</v>
      </c>
      <c r="CE1024" s="15">
        <v>0.36</v>
      </c>
      <c r="CF1024" s="15" t="s">
        <v>7128</v>
      </c>
      <c r="CG1024" s="15" t="s">
        <v>7128</v>
      </c>
      <c r="CH1024" s="13" t="s">
        <v>7128</v>
      </c>
      <c r="CI1024" s="13" t="s">
        <v>7128</v>
      </c>
      <c r="CJ1024" s="13">
        <v>0</v>
      </c>
      <c r="CK1024" s="12">
        <f t="shared" si="30"/>
        <v>0</v>
      </c>
      <c r="CL1024" s="36">
        <f t="shared" si="31"/>
        <v>1.5952860017246335</v>
      </c>
      <c r="CM1024" s="13" t="s">
        <v>7128</v>
      </c>
      <c r="CN1024" s="13" t="s">
        <v>7128</v>
      </c>
      <c r="CO1024" s="13" t="s">
        <v>7128</v>
      </c>
      <c r="CP1024" s="13" t="s">
        <v>7128</v>
      </c>
      <c r="CQ1024" s="13" t="s">
        <v>7128</v>
      </c>
      <c r="CR1024" s="13" t="s">
        <v>7128</v>
      </c>
      <c r="CS1024" s="13" t="s">
        <v>7128</v>
      </c>
      <c r="CT1024" s="13">
        <v>0</v>
      </c>
      <c r="CU1024" s="13">
        <v>-7.8E-2</v>
      </c>
      <c r="CV1024" s="13">
        <v>6.9580000000000002</v>
      </c>
      <c r="CW1024" s="13">
        <v>-0.35299999999999998</v>
      </c>
      <c r="CX1024" s="12">
        <v>-0.1</v>
      </c>
      <c r="CY1024" s="12">
        <v>-1.51426907396622E-2</v>
      </c>
      <c r="CZ1024" s="15" t="s">
        <v>7128</v>
      </c>
      <c r="DA1024" s="20"/>
      <c r="DB1024" s="20"/>
    </row>
    <row r="1025" spans="1:106" ht="24">
      <c r="A1025" s="8" t="s">
        <v>5073</v>
      </c>
      <c r="B1025" s="8" t="s">
        <v>5074</v>
      </c>
      <c r="C1025" s="9" t="s">
        <v>7177</v>
      </c>
      <c r="D1025" s="9" t="s">
        <v>7126</v>
      </c>
      <c r="E1025" s="10" t="s">
        <v>7127</v>
      </c>
      <c r="F1025" s="10" t="s">
        <v>7126</v>
      </c>
      <c r="G1025" s="11">
        <v>0.74</v>
      </c>
      <c r="H1025" s="11">
        <v>4.2947239263803683</v>
      </c>
      <c r="I1025" s="12">
        <v>9.0499999999999997E-2</v>
      </c>
      <c r="J1025" s="12">
        <v>0.4451725153374233</v>
      </c>
      <c r="K1025" s="12">
        <v>4.7E-2</v>
      </c>
      <c r="L1025" s="12">
        <v>0.10350000000000001</v>
      </c>
      <c r="M1025" s="12">
        <v>6.8320350000000002E-2</v>
      </c>
      <c r="N1025" s="12">
        <v>0.13325365121564484</v>
      </c>
      <c r="O1025" s="12" t="s">
        <v>7128</v>
      </c>
      <c r="P1025" s="12" t="s">
        <v>7128</v>
      </c>
      <c r="Q1025" s="13">
        <v>1.63</v>
      </c>
      <c r="R1025" s="13">
        <v>0</v>
      </c>
      <c r="S1025" s="13">
        <v>7.83</v>
      </c>
      <c r="T1025" s="13">
        <v>7.83</v>
      </c>
      <c r="U1025" s="13">
        <v>9.4600000000000009</v>
      </c>
      <c r="V1025" s="13">
        <v>6.0000000000000001E-3</v>
      </c>
      <c r="W1025" s="13">
        <v>9.4540000000000006</v>
      </c>
      <c r="X1025" s="14">
        <v>6.3424947145877375E-4</v>
      </c>
      <c r="Y1025" s="15">
        <v>6.0827250608272501E-2</v>
      </c>
      <c r="Z1025" s="14">
        <v>0.6692307692307693</v>
      </c>
      <c r="AA1025" s="14">
        <v>0.82769556025369972</v>
      </c>
      <c r="AB1025" s="14">
        <v>2.0232558139534884</v>
      </c>
      <c r="AC1025" s="14">
        <v>4.8036809815950923</v>
      </c>
      <c r="AD1025" s="13">
        <v>0.39600000000000002</v>
      </c>
      <c r="AE1025" s="15" t="s">
        <v>7128</v>
      </c>
      <c r="AF1025" s="14" t="s">
        <v>7128</v>
      </c>
      <c r="AG1025" s="14" t="s">
        <v>7128</v>
      </c>
      <c r="AH1025" s="15">
        <v>0.58212560386473433</v>
      </c>
      <c r="AI1025" s="5" t="s">
        <v>7128</v>
      </c>
      <c r="AJ1025" s="15" t="s">
        <v>7128</v>
      </c>
      <c r="AK1025" s="15" t="s">
        <v>7128</v>
      </c>
      <c r="AL1025" s="15" t="s">
        <v>7128</v>
      </c>
      <c r="AM1025" s="15" t="s">
        <v>7128</v>
      </c>
      <c r="AN1025" s="15">
        <v>0.42118863049095601</v>
      </c>
      <c r="AO1025" s="15">
        <v>2.4696969696969693</v>
      </c>
      <c r="AP1025" s="15" t="s">
        <v>7128</v>
      </c>
      <c r="AQ1025" s="15">
        <v>23.635000000000002</v>
      </c>
      <c r="AR1025" s="15">
        <v>0.80844877715067565</v>
      </c>
      <c r="AS1025" s="15">
        <v>14.324242424242424</v>
      </c>
      <c r="AT1025" s="14" t="s">
        <v>7128</v>
      </c>
      <c r="AU1025" s="14">
        <v>0</v>
      </c>
      <c r="AV1025" s="12" t="s">
        <v>7128</v>
      </c>
      <c r="AW1025" s="12" t="s">
        <v>7128</v>
      </c>
      <c r="AX1025" s="12" t="s">
        <v>7128</v>
      </c>
      <c r="AY1025" s="12" t="s">
        <v>7128</v>
      </c>
      <c r="AZ1025" s="14" t="s">
        <v>7128</v>
      </c>
      <c r="BA1025" s="14" t="s">
        <v>7128</v>
      </c>
      <c r="BB1025" s="14" t="s">
        <v>7128</v>
      </c>
      <c r="BC1025" s="14" t="s">
        <v>7128</v>
      </c>
      <c r="BD1025" s="14">
        <v>-0.37727272727272726</v>
      </c>
      <c r="BE1025" s="14">
        <v>-8.484848484848484E-2</v>
      </c>
      <c r="BF1025" s="14">
        <v>0</v>
      </c>
      <c r="BG1025" s="14" t="s">
        <v>7128</v>
      </c>
      <c r="BH1025" s="13">
        <v>-0.249</v>
      </c>
      <c r="BI1025" s="13">
        <v>-0.249</v>
      </c>
      <c r="BJ1025" s="13">
        <v>-5.6000000000000001E-2</v>
      </c>
      <c r="BK1025" s="13">
        <v>-5.6000000000000001E-2</v>
      </c>
      <c r="BL1025" s="13">
        <v>0.66</v>
      </c>
      <c r="BM1025" s="13">
        <v>0.66</v>
      </c>
      <c r="BN1025" s="13">
        <v>0.4</v>
      </c>
      <c r="BO1025" s="13">
        <v>0.4</v>
      </c>
      <c r="BP1025" s="13">
        <v>-5.6000000000000001E-2</v>
      </c>
      <c r="BQ1025" s="13">
        <v>0</v>
      </c>
      <c r="BR1025" s="13">
        <v>0</v>
      </c>
      <c r="BS1025" s="13">
        <v>-0.59099999999999997</v>
      </c>
      <c r="BT1025" s="14" t="s">
        <v>7128</v>
      </c>
      <c r="BU1025" s="13">
        <v>0.53499999999999992</v>
      </c>
      <c r="BV1025" s="13">
        <v>0.34199999999999997</v>
      </c>
      <c r="BW1025" s="13">
        <v>0.34199999999999997</v>
      </c>
      <c r="BX1025" s="13">
        <v>0</v>
      </c>
      <c r="BY1025" s="13">
        <v>0</v>
      </c>
      <c r="BZ1025" s="13">
        <v>3.87</v>
      </c>
      <c r="CA1025" s="13">
        <v>11.693999999999999</v>
      </c>
      <c r="CB1025" s="13">
        <v>0</v>
      </c>
      <c r="CC1025" s="15" t="s">
        <v>7128</v>
      </c>
      <c r="CD1025" s="15" t="s">
        <v>7128</v>
      </c>
      <c r="CE1025" s="15">
        <v>0.36</v>
      </c>
      <c r="CF1025" s="15" t="s">
        <v>7128</v>
      </c>
      <c r="CG1025" s="15" t="s">
        <v>7128</v>
      </c>
      <c r="CH1025" s="13" t="s">
        <v>7128</v>
      </c>
      <c r="CI1025" s="13" t="s">
        <v>7128</v>
      </c>
      <c r="CJ1025" s="13">
        <v>0</v>
      </c>
      <c r="CK1025" s="12">
        <f t="shared" si="30"/>
        <v>0</v>
      </c>
      <c r="CL1025" s="36">
        <f t="shared" si="31"/>
        <v>5.6439199589533098E-2</v>
      </c>
      <c r="CM1025" s="13" t="s">
        <v>7128</v>
      </c>
      <c r="CN1025" s="13" t="s">
        <v>7128</v>
      </c>
      <c r="CO1025" s="13" t="s">
        <v>7128</v>
      </c>
      <c r="CP1025" s="13" t="s">
        <v>7128</v>
      </c>
      <c r="CQ1025" s="13">
        <v>0.4</v>
      </c>
      <c r="CR1025" s="13">
        <v>9.4540000000000006</v>
      </c>
      <c r="CS1025" s="13" t="s">
        <v>7128</v>
      </c>
      <c r="CT1025" s="13">
        <v>0</v>
      </c>
      <c r="CU1025" s="13">
        <v>-5.6000000000000001E-2</v>
      </c>
      <c r="CV1025" s="13">
        <v>11.693999999999999</v>
      </c>
      <c r="CW1025" s="13">
        <v>0.4</v>
      </c>
      <c r="CX1025" s="12" t="s">
        <v>7128</v>
      </c>
      <c r="CY1025" s="12" t="s">
        <v>7128</v>
      </c>
      <c r="CZ1025" s="15">
        <v>23.635000000000002</v>
      </c>
      <c r="DA1025" s="20"/>
      <c r="DB1025" s="20"/>
    </row>
    <row r="1026" spans="1:106">
      <c r="A1026" s="8" t="s">
        <v>235</v>
      </c>
      <c r="B1026" s="8" t="s">
        <v>236</v>
      </c>
      <c r="C1026" s="9" t="s">
        <v>7141</v>
      </c>
      <c r="D1026" s="9" t="s">
        <v>7126</v>
      </c>
      <c r="E1026" s="10" t="s">
        <v>7127</v>
      </c>
      <c r="F1026" s="10" t="s">
        <v>7126</v>
      </c>
      <c r="G1026" s="11">
        <v>0.73</v>
      </c>
      <c r="H1026" s="11">
        <v>16.966445497630332</v>
      </c>
      <c r="I1026" s="12">
        <v>9.0499999999999997E-2</v>
      </c>
      <c r="J1026" s="12">
        <v>1.591963317535545</v>
      </c>
      <c r="K1026" s="12">
        <v>4.7E-2</v>
      </c>
      <c r="L1026" s="12">
        <v>0.10350000000000001</v>
      </c>
      <c r="M1026" s="12">
        <v>6.8320350000000002E-2</v>
      </c>
      <c r="N1026" s="12">
        <v>0.13387676642536706</v>
      </c>
      <c r="O1026" s="12">
        <v>-1.5687181033149433</v>
      </c>
      <c r="P1026" s="12">
        <v>-5.7384876946722285E-2</v>
      </c>
      <c r="Q1026" s="13">
        <v>63.3</v>
      </c>
      <c r="R1026" s="13">
        <v>0</v>
      </c>
      <c r="S1026" s="13">
        <v>1407.9</v>
      </c>
      <c r="T1026" s="13">
        <v>1407.9</v>
      </c>
      <c r="U1026" s="13">
        <v>1471.2</v>
      </c>
      <c r="V1026" s="13">
        <v>41.7</v>
      </c>
      <c r="W1026" s="13">
        <v>1429.5</v>
      </c>
      <c r="X1026" s="14">
        <v>2.83442088091354E-2</v>
      </c>
      <c r="Y1026" s="15">
        <v>0.60652395514780844</v>
      </c>
      <c r="Z1026" s="14">
        <v>0.67632223663352076</v>
      </c>
      <c r="AA1026" s="14">
        <v>0.95697389885807504</v>
      </c>
      <c r="AB1026" s="14">
        <v>2.089492430988424</v>
      </c>
      <c r="AC1026" s="14">
        <v>22.241706161137444</v>
      </c>
      <c r="AD1026" s="13">
        <v>0.64600000000000002</v>
      </c>
      <c r="AE1026" s="15">
        <v>2.3048611111111112</v>
      </c>
      <c r="AF1026" s="14">
        <v>0.15491933384829668</v>
      </c>
      <c r="AG1026" s="14">
        <v>0.81139001103045372</v>
      </c>
      <c r="AH1026" s="15">
        <v>0.34235758601240834</v>
      </c>
      <c r="AI1026" s="5">
        <v>1.095948827292111</v>
      </c>
      <c r="AJ1026" s="15">
        <v>4.1372549019607838</v>
      </c>
      <c r="AK1026" s="15">
        <v>4.1372549019607838</v>
      </c>
      <c r="AL1026" s="15" t="s">
        <v>7128</v>
      </c>
      <c r="AM1026" s="15" t="s">
        <v>7128</v>
      </c>
      <c r="AN1026" s="15">
        <v>9.3944790739091719E-2</v>
      </c>
      <c r="AO1026" s="15">
        <v>3.4467737544241761E-2</v>
      </c>
      <c r="AP1026" s="15">
        <v>9.2704280155642032</v>
      </c>
      <c r="AQ1026" s="15">
        <v>8.9736346516007526</v>
      </c>
      <c r="AR1026" s="15">
        <v>0.71186693889746533</v>
      </c>
      <c r="AS1026" s="15">
        <v>0.77838279335692895</v>
      </c>
      <c r="AT1026" s="14">
        <v>0</v>
      </c>
      <c r="AU1026" s="14">
        <v>0</v>
      </c>
      <c r="AV1026" s="12">
        <v>-0.41899999999999998</v>
      </c>
      <c r="AW1026" s="12">
        <v>-0.13800000000000001</v>
      </c>
      <c r="AX1026" s="12">
        <v>-2.7900000000000001E-2</v>
      </c>
      <c r="AY1026" s="12">
        <v>0.12</v>
      </c>
      <c r="AZ1026" s="14" t="s">
        <v>7128</v>
      </c>
      <c r="BA1026" s="14" t="s">
        <v>7128</v>
      </c>
      <c r="BB1026" s="14">
        <v>2.3245214220601641E-2</v>
      </c>
      <c r="BC1026" s="14">
        <v>7.649188947864477E-2</v>
      </c>
      <c r="BD1026" s="14">
        <v>8.3310645249115162E-3</v>
      </c>
      <c r="BE1026" s="14">
        <v>8.3964062074598417E-2</v>
      </c>
      <c r="BF1026" s="14">
        <v>0</v>
      </c>
      <c r="BG1026" s="14">
        <v>0.27250000000000002</v>
      </c>
      <c r="BH1026" s="13">
        <v>15.3</v>
      </c>
      <c r="BI1026" s="13">
        <v>15.3</v>
      </c>
      <c r="BJ1026" s="13">
        <v>154.19999999999999</v>
      </c>
      <c r="BK1026" s="13">
        <v>154.19999999999999</v>
      </c>
      <c r="BL1026" s="13">
        <v>1836.5</v>
      </c>
      <c r="BM1026" s="13">
        <v>1836.5</v>
      </c>
      <c r="BN1026" s="13">
        <v>159.30000000000001</v>
      </c>
      <c r="BO1026" s="13">
        <v>159.30000000000001</v>
      </c>
      <c r="BP1026" s="13">
        <v>154.19999999999999</v>
      </c>
      <c r="BQ1026" s="13">
        <v>0</v>
      </c>
      <c r="BR1026" s="13">
        <v>0</v>
      </c>
      <c r="BS1026" s="13">
        <v>-7.5</v>
      </c>
      <c r="BT1026" s="14">
        <v>-4.8638132295719845E-2</v>
      </c>
      <c r="BU1026" s="13">
        <v>161.69999999999999</v>
      </c>
      <c r="BV1026" s="13">
        <v>22.8</v>
      </c>
      <c r="BW1026" s="13">
        <v>22.8</v>
      </c>
      <c r="BX1026" s="13">
        <v>658.2</v>
      </c>
      <c r="BY1026" s="13">
        <v>2015.9</v>
      </c>
      <c r="BZ1026" s="13">
        <v>673.8</v>
      </c>
      <c r="CA1026" s="13">
        <v>2008.0999999999997</v>
      </c>
      <c r="CB1026" s="13">
        <v>0</v>
      </c>
      <c r="CC1026" s="15">
        <v>0.83799999999999997</v>
      </c>
      <c r="CD1026" s="15">
        <v>0.81299999999999994</v>
      </c>
      <c r="CE1026" s="15">
        <v>0.36</v>
      </c>
      <c r="CF1026" s="15" t="s">
        <v>7128</v>
      </c>
      <c r="CG1026" s="15" t="s">
        <v>7128</v>
      </c>
      <c r="CH1026" s="13" t="s">
        <v>7128</v>
      </c>
      <c r="CI1026" s="13" t="s">
        <v>7128</v>
      </c>
      <c r="CJ1026" s="13">
        <v>0</v>
      </c>
      <c r="CK1026" s="12">
        <f t="shared" si="30"/>
        <v>0</v>
      </c>
      <c r="CL1026" s="36">
        <f t="shared" si="31"/>
        <v>0.91454608834221418</v>
      </c>
      <c r="CM1026" s="13">
        <v>13.8</v>
      </c>
      <c r="CN1026" s="13" t="s">
        <v>7128</v>
      </c>
      <c r="CO1026" s="13">
        <v>15.3</v>
      </c>
      <c r="CP1026" s="13">
        <v>63.3</v>
      </c>
      <c r="CQ1026" s="13">
        <v>159.30000000000001</v>
      </c>
      <c r="CR1026" s="13">
        <v>1429.5</v>
      </c>
      <c r="CS1026" s="13" t="s">
        <v>7128</v>
      </c>
      <c r="CT1026" s="13">
        <v>0</v>
      </c>
      <c r="CU1026" s="13">
        <v>154.19999999999999</v>
      </c>
      <c r="CV1026" s="13">
        <v>2008.0999999999997</v>
      </c>
      <c r="CW1026" s="13">
        <v>159.30000000000001</v>
      </c>
      <c r="CX1026" s="12">
        <v>2.3245214220601641E-2</v>
      </c>
      <c r="CY1026" s="12">
        <v>7.649188947864477E-2</v>
      </c>
      <c r="CZ1026" s="15">
        <v>8.9736346516007526</v>
      </c>
      <c r="DA1026" s="20"/>
      <c r="DB1026" s="20"/>
    </row>
    <row r="1027" spans="1:106">
      <c r="A1027" s="8" t="s">
        <v>4317</v>
      </c>
      <c r="B1027" s="8" t="s">
        <v>4318</v>
      </c>
      <c r="C1027" s="9" t="s">
        <v>7141</v>
      </c>
      <c r="D1027" s="9" t="s">
        <v>7126</v>
      </c>
      <c r="E1027" s="10" t="s">
        <v>7127</v>
      </c>
      <c r="F1027" s="10" t="s">
        <v>7126</v>
      </c>
      <c r="G1027" s="11">
        <v>0.73</v>
      </c>
      <c r="H1027" s="11">
        <v>0.77835668789808909</v>
      </c>
      <c r="I1027" s="12">
        <v>9.0499999999999997E-2</v>
      </c>
      <c r="J1027" s="12">
        <v>0.12694128025477705</v>
      </c>
      <c r="K1027" s="12">
        <v>3.6999999999999998E-2</v>
      </c>
      <c r="L1027" s="12">
        <v>9.35E-2</v>
      </c>
      <c r="M1027" s="12">
        <v>6.1719349999999999E-2</v>
      </c>
      <c r="N1027" s="12">
        <v>0.122889260692951</v>
      </c>
      <c r="O1027" s="12">
        <v>-0.13486810952306974</v>
      </c>
      <c r="P1027" s="12">
        <v>-0.11679053761309585</v>
      </c>
      <c r="Q1027" s="13">
        <v>3.14</v>
      </c>
      <c r="R1027" s="13">
        <v>0</v>
      </c>
      <c r="S1027" s="13">
        <v>0.20799999999999999</v>
      </c>
      <c r="T1027" s="13">
        <v>0.20799999999999999</v>
      </c>
      <c r="U1027" s="13">
        <v>3.3480000000000003</v>
      </c>
      <c r="V1027" s="13">
        <v>0.41399999999999998</v>
      </c>
      <c r="W1027" s="13">
        <v>2.9340000000000002</v>
      </c>
      <c r="X1027" s="14">
        <v>0.12365591397849461</v>
      </c>
      <c r="Y1027" s="15">
        <v>3.1055900621118012E-2</v>
      </c>
      <c r="Z1027" s="14">
        <v>4.7402005469462168E-2</v>
      </c>
      <c r="AA1027" s="14">
        <v>6.2126642771804054E-2</v>
      </c>
      <c r="AB1027" s="14">
        <v>4.9760765550239235E-2</v>
      </c>
      <c r="AC1027" s="14">
        <v>6.6242038216560509E-2</v>
      </c>
      <c r="AD1027" s="13">
        <v>3.9E-2</v>
      </c>
      <c r="AE1027" s="15">
        <v>0.99925000000000019</v>
      </c>
      <c r="AF1027" s="14">
        <v>3.1622776601683791E-2</v>
      </c>
      <c r="AG1027" s="14">
        <v>0.64036122618409685</v>
      </c>
      <c r="AH1027" s="15">
        <v>0.36</v>
      </c>
      <c r="AI1027" s="5">
        <v>0.43243243243243246</v>
      </c>
      <c r="AJ1027" s="15" t="s">
        <v>7128</v>
      </c>
      <c r="AK1027" s="15" t="s">
        <v>7128</v>
      </c>
      <c r="AL1027" s="15" t="s">
        <v>7128</v>
      </c>
      <c r="AM1027" s="15" t="s">
        <v>7128</v>
      </c>
      <c r="AN1027" s="15">
        <v>0.75119617224880386</v>
      </c>
      <c r="AO1027" s="15">
        <v>0.81136950904392768</v>
      </c>
      <c r="AP1027" s="15">
        <v>91.6875</v>
      </c>
      <c r="AQ1027" s="15">
        <v>23.853658536585368</v>
      </c>
      <c r="AR1027" s="15">
        <v>0.73829894313034738</v>
      </c>
      <c r="AS1027" s="15">
        <v>0.75813953488372099</v>
      </c>
      <c r="AT1027" s="14" t="s">
        <v>7128</v>
      </c>
      <c r="AU1027" s="14">
        <v>0</v>
      </c>
      <c r="AV1027" s="12" t="s">
        <v>7128</v>
      </c>
      <c r="AW1027" s="12" t="s">
        <v>7128</v>
      </c>
      <c r="AX1027" s="12">
        <v>8.5999999999999993E-2</v>
      </c>
      <c r="AY1027" s="12">
        <v>0.154</v>
      </c>
      <c r="AZ1027" s="14" t="s">
        <v>7128</v>
      </c>
      <c r="BA1027" s="14" t="s">
        <v>7128</v>
      </c>
      <c r="BB1027" s="14">
        <v>-7.926829268292683E-3</v>
      </c>
      <c r="BC1027" s="14">
        <v>6.0987230798551558E-3</v>
      </c>
      <c r="BD1027" s="14">
        <v>-1.0077519379844961E-2</v>
      </c>
      <c r="BE1027" s="14">
        <v>8.2687338501291983E-3</v>
      </c>
      <c r="BF1027" s="14">
        <v>0</v>
      </c>
      <c r="BG1027" s="14">
        <v>0.17379999999999998</v>
      </c>
      <c r="BH1027" s="13">
        <v>-3.9E-2</v>
      </c>
      <c r="BI1027" s="13">
        <v>-3.9E-2</v>
      </c>
      <c r="BJ1027" s="13">
        <v>3.2000000000000001E-2</v>
      </c>
      <c r="BK1027" s="13">
        <v>3.2000000000000001E-2</v>
      </c>
      <c r="BL1027" s="13">
        <v>3.87</v>
      </c>
      <c r="BM1027" s="13">
        <v>3.87</v>
      </c>
      <c r="BN1027" s="13">
        <v>0.123</v>
      </c>
      <c r="BO1027" s="13">
        <v>0.123</v>
      </c>
      <c r="BP1027" s="13">
        <v>3.2000000000000001E-2</v>
      </c>
      <c r="BQ1027" s="13">
        <v>0</v>
      </c>
      <c r="BR1027" s="13">
        <v>0</v>
      </c>
      <c r="BS1027" s="13">
        <v>-7.5999999999999998E-2</v>
      </c>
      <c r="BT1027" s="14">
        <v>-2.375</v>
      </c>
      <c r="BU1027" s="13">
        <v>0.108</v>
      </c>
      <c r="BV1027" s="13">
        <v>3.6999999999999998E-2</v>
      </c>
      <c r="BW1027" s="13">
        <v>3.6999999999999998E-2</v>
      </c>
      <c r="BX1027" s="13">
        <v>4.92</v>
      </c>
      <c r="BY1027" s="13">
        <v>5.2469999999999999</v>
      </c>
      <c r="BZ1027" s="13">
        <v>4.18</v>
      </c>
      <c r="CA1027" s="13">
        <v>3.9739999999999998</v>
      </c>
      <c r="CB1027" s="13">
        <v>0</v>
      </c>
      <c r="CC1027" s="15">
        <v>0.13500000000000001</v>
      </c>
      <c r="CD1027" s="15">
        <v>0.81599999999999995</v>
      </c>
      <c r="CE1027" s="15">
        <v>0.36</v>
      </c>
      <c r="CF1027" s="15">
        <v>1.0371494669140084</v>
      </c>
      <c r="CG1027" s="15">
        <v>2.6591252463344612</v>
      </c>
      <c r="CH1027" s="13">
        <v>-0.12930000000000003</v>
      </c>
      <c r="CI1027" s="13">
        <v>0.60430000000000017</v>
      </c>
      <c r="CJ1027" s="13">
        <v>0</v>
      </c>
      <c r="CK1027" s="12">
        <f t="shared" ref="CK1027:CK1090" si="32">IF(CJ1027=0,0,IF(BV1027&gt;0,-CJ1027/BV1027,"NA"))</f>
        <v>0</v>
      </c>
      <c r="CL1027" s="36">
        <f t="shared" ref="CL1027:CL1090" si="33">IF(CA1027&gt;0,IF(BL1027&gt;0,BL1027/CA1027,"NA"),"NA")</f>
        <v>0.97382989431303479</v>
      </c>
      <c r="CM1027" s="13" t="s">
        <v>7128</v>
      </c>
      <c r="CN1027" s="13" t="s">
        <v>7128</v>
      </c>
      <c r="CO1027" s="13" t="s">
        <v>7128</v>
      </c>
      <c r="CP1027" s="13" t="s">
        <v>7128</v>
      </c>
      <c r="CQ1027" s="13">
        <v>0.123</v>
      </c>
      <c r="CR1027" s="13">
        <v>2.9340000000000002</v>
      </c>
      <c r="CS1027" s="13" t="s">
        <v>7128</v>
      </c>
      <c r="CT1027" s="13">
        <v>0</v>
      </c>
      <c r="CU1027" s="13">
        <v>3.2000000000000001E-2</v>
      </c>
      <c r="CV1027" s="13">
        <v>3.9739999999999998</v>
      </c>
      <c r="CW1027" s="13">
        <v>0.123</v>
      </c>
      <c r="CX1027" s="12">
        <v>-7.926829268292683E-3</v>
      </c>
      <c r="CY1027" s="12">
        <v>6.0987230798551558E-3</v>
      </c>
      <c r="CZ1027" s="15">
        <v>23.853658536585368</v>
      </c>
      <c r="DA1027" s="20"/>
      <c r="DB1027" s="20"/>
    </row>
    <row r="1028" spans="1:106" ht="24">
      <c r="A1028" s="8" t="s">
        <v>4217</v>
      </c>
      <c r="B1028" s="8" t="s">
        <v>4218</v>
      </c>
      <c r="C1028" s="9" t="s">
        <v>7174</v>
      </c>
      <c r="D1028" s="9" t="s">
        <v>7126</v>
      </c>
      <c r="E1028" s="10" t="s">
        <v>7127</v>
      </c>
      <c r="F1028" s="10" t="s">
        <v>7126</v>
      </c>
      <c r="G1028" s="11">
        <v>0.45</v>
      </c>
      <c r="H1028" s="11">
        <v>0.45</v>
      </c>
      <c r="I1028" s="12">
        <v>9.0499999999999997E-2</v>
      </c>
      <c r="J1028" s="12">
        <v>9.7225000000000006E-2</v>
      </c>
      <c r="K1028" s="12">
        <v>4.7E-2</v>
      </c>
      <c r="L1028" s="12">
        <v>0.10350000000000001</v>
      </c>
      <c r="M1028" s="12">
        <v>6.8320350000000002E-2</v>
      </c>
      <c r="N1028" s="12">
        <v>9.7225000000000006E-2</v>
      </c>
      <c r="O1028" s="12">
        <v>-6.7225000000000007E-2</v>
      </c>
      <c r="P1028" s="12">
        <v>-6.4112417218543064E-2</v>
      </c>
      <c r="Q1028" s="13">
        <v>3.73</v>
      </c>
      <c r="R1028" s="13">
        <v>0</v>
      </c>
      <c r="S1028" s="13">
        <v>0</v>
      </c>
      <c r="T1028" s="13">
        <v>0</v>
      </c>
      <c r="U1028" s="13">
        <v>3.73</v>
      </c>
      <c r="V1028" s="13">
        <v>5.5E-2</v>
      </c>
      <c r="W1028" s="13">
        <v>3.6749999999999998</v>
      </c>
      <c r="X1028" s="14">
        <v>1.4745308310991957E-2</v>
      </c>
      <c r="Y1028" s="15">
        <v>0.37664783427495296</v>
      </c>
      <c r="Z1028" s="14">
        <v>0</v>
      </c>
      <c r="AA1028" s="14">
        <v>0</v>
      </c>
      <c r="AB1028" s="14">
        <v>0</v>
      </c>
      <c r="AC1028" s="14">
        <v>0</v>
      </c>
      <c r="AD1028" s="13">
        <v>0.70199999999999996</v>
      </c>
      <c r="AE1028" s="15">
        <v>-0.21194444444444455</v>
      </c>
      <c r="AF1028" s="14">
        <v>7.0710678118654752E-2</v>
      </c>
      <c r="AG1028" s="14" t="s">
        <v>7128</v>
      </c>
      <c r="AH1028" s="15">
        <v>0.47179946284691132</v>
      </c>
      <c r="AI1028" s="5" t="s">
        <v>7128</v>
      </c>
      <c r="AJ1028" s="15">
        <v>124.33333333333334</v>
      </c>
      <c r="AK1028" s="15">
        <v>124.33333333333334</v>
      </c>
      <c r="AL1028" s="15" t="s">
        <v>7128</v>
      </c>
      <c r="AM1028" s="15" t="s">
        <v>7128</v>
      </c>
      <c r="AN1028" s="15">
        <v>3.7676767676767677</v>
      </c>
      <c r="AO1028" s="15">
        <v>0.80561555075593949</v>
      </c>
      <c r="AP1028" s="15">
        <v>85.465116279069775</v>
      </c>
      <c r="AQ1028" s="15">
        <v>83.52272727272728</v>
      </c>
      <c r="AR1028" s="15">
        <v>3.9304812834224601</v>
      </c>
      <c r="AS1028" s="15">
        <v>0.79373650107991356</v>
      </c>
      <c r="AT1028" s="14">
        <v>0</v>
      </c>
      <c r="AU1028" s="14">
        <v>0</v>
      </c>
      <c r="AV1028" s="12">
        <v>0.16399999999999998</v>
      </c>
      <c r="AW1028" s="12">
        <v>0.128</v>
      </c>
      <c r="AX1028" s="12">
        <v>0.183</v>
      </c>
      <c r="AY1028" s="12">
        <v>0.55799999999999994</v>
      </c>
      <c r="AZ1028" s="14" t="s">
        <v>7128</v>
      </c>
      <c r="BA1028" s="14" t="s">
        <v>7128</v>
      </c>
      <c r="BB1028" s="14">
        <v>0.03</v>
      </c>
      <c r="BC1028" s="14">
        <v>3.3112582781456942E-2</v>
      </c>
      <c r="BD1028" s="14">
        <v>6.4794816414686825E-3</v>
      </c>
      <c r="BE1028" s="14">
        <v>9.2872570194384441E-3</v>
      </c>
      <c r="BF1028" s="14">
        <v>0.30232558139534887</v>
      </c>
      <c r="BG1028" s="14" t="s">
        <v>7128</v>
      </c>
      <c r="BH1028" s="13">
        <v>0.03</v>
      </c>
      <c r="BI1028" s="13">
        <v>0.03</v>
      </c>
      <c r="BJ1028" s="13">
        <v>4.2999999999999997E-2</v>
      </c>
      <c r="BK1028" s="13">
        <v>4.2999999999999997E-2</v>
      </c>
      <c r="BL1028" s="13">
        <v>4.63</v>
      </c>
      <c r="BM1028" s="13">
        <v>4.63</v>
      </c>
      <c r="BN1028" s="13">
        <v>4.3999999999999997E-2</v>
      </c>
      <c r="BO1028" s="13">
        <v>4.3999999999999997E-2</v>
      </c>
      <c r="BP1028" s="13">
        <v>2.9999999999999992E-2</v>
      </c>
      <c r="BQ1028" s="13">
        <v>0</v>
      </c>
      <c r="BR1028" s="13">
        <v>0</v>
      </c>
      <c r="BS1028" s="13">
        <v>-1E-3</v>
      </c>
      <c r="BT1028" s="14">
        <v>-3.333333333333334E-2</v>
      </c>
      <c r="BU1028" s="13">
        <v>3.0999999999999993E-2</v>
      </c>
      <c r="BV1028" s="13">
        <v>3.1E-2</v>
      </c>
      <c r="BW1028" s="13">
        <v>3.1E-2</v>
      </c>
      <c r="BX1028" s="13">
        <v>1</v>
      </c>
      <c r="BY1028" s="13">
        <v>0.90600000000000003</v>
      </c>
      <c r="BZ1028" s="13">
        <v>0.99</v>
      </c>
      <c r="CA1028" s="13">
        <v>0.93499999999999994</v>
      </c>
      <c r="CB1028" s="13">
        <v>0</v>
      </c>
      <c r="CC1028" s="15">
        <v>-0.40300000000000002</v>
      </c>
      <c r="CD1028" s="15">
        <v>0.58699999999999997</v>
      </c>
      <c r="CE1028" s="15">
        <v>0.36</v>
      </c>
      <c r="CF1028" s="15">
        <v>1.0703599584094565</v>
      </c>
      <c r="CG1028" s="15">
        <v>1.326436456035134</v>
      </c>
      <c r="CH1028" s="13">
        <v>2.52E-2</v>
      </c>
      <c r="CI1028" s="13">
        <v>1.04E-2</v>
      </c>
      <c r="CJ1028" s="13">
        <v>0</v>
      </c>
      <c r="CK1028" s="12">
        <f t="shared" si="32"/>
        <v>0</v>
      </c>
      <c r="CL1028" s="36">
        <f t="shared" si="33"/>
        <v>4.9518716577540109</v>
      </c>
      <c r="CM1028" s="13">
        <v>4.2999999999999997E-2</v>
      </c>
      <c r="CN1028" s="13">
        <v>1.2999999999999999E-2</v>
      </c>
      <c r="CO1028" s="13">
        <v>0.03</v>
      </c>
      <c r="CP1028" s="13">
        <v>3.73</v>
      </c>
      <c r="CQ1028" s="13">
        <v>4.3999999999999997E-2</v>
      </c>
      <c r="CR1028" s="13">
        <v>3.6749999999999998</v>
      </c>
      <c r="CS1028" s="13" t="s">
        <v>7128</v>
      </c>
      <c r="CT1028" s="13">
        <v>0</v>
      </c>
      <c r="CU1028" s="13">
        <v>4.2999999999999997E-2</v>
      </c>
      <c r="CV1028" s="13">
        <v>0.93499999999999994</v>
      </c>
      <c r="CW1028" s="13">
        <v>4.3999999999999997E-2</v>
      </c>
      <c r="CX1028" s="12">
        <v>0.03</v>
      </c>
      <c r="CY1028" s="12">
        <v>3.3112582781456942E-2</v>
      </c>
      <c r="CZ1028" s="15">
        <v>83.52272727272728</v>
      </c>
      <c r="DA1028" s="20"/>
      <c r="DB1028" s="20"/>
    </row>
    <row r="1029" spans="1:106">
      <c r="A1029" s="8" t="s">
        <v>4067</v>
      </c>
      <c r="B1029" s="8" t="s">
        <v>4068</v>
      </c>
      <c r="C1029" s="9" t="s">
        <v>7198</v>
      </c>
      <c r="D1029" s="9" t="s">
        <v>7126</v>
      </c>
      <c r="E1029" s="10" t="s">
        <v>7127</v>
      </c>
      <c r="F1029" s="10" t="s">
        <v>7126</v>
      </c>
      <c r="G1029" s="11">
        <v>0.9</v>
      </c>
      <c r="H1029" s="11">
        <v>0.9</v>
      </c>
      <c r="I1029" s="12">
        <v>9.0499999999999997E-2</v>
      </c>
      <c r="J1029" s="12">
        <v>0.13794999999999999</v>
      </c>
      <c r="K1029" s="12">
        <v>4.7E-2</v>
      </c>
      <c r="L1029" s="12">
        <v>0.10350000000000001</v>
      </c>
      <c r="M1029" s="12">
        <v>6.8320350000000002E-2</v>
      </c>
      <c r="N1029" s="12">
        <v>0.13794999999999999</v>
      </c>
      <c r="O1029" s="12">
        <v>-0.13768190348525469</v>
      </c>
      <c r="P1029" s="12">
        <v>-0.1574172131147541</v>
      </c>
      <c r="Q1029" s="13">
        <v>4.54</v>
      </c>
      <c r="R1029" s="13">
        <v>0</v>
      </c>
      <c r="S1029" s="13">
        <v>0</v>
      </c>
      <c r="T1029" s="13">
        <v>0</v>
      </c>
      <c r="U1029" s="13">
        <v>4.54</v>
      </c>
      <c r="V1029" s="13">
        <v>0</v>
      </c>
      <c r="W1029" s="13">
        <v>4.54</v>
      </c>
      <c r="X1029" s="14">
        <v>0</v>
      </c>
      <c r="Y1029" s="15">
        <v>0.54216867469879515</v>
      </c>
      <c r="Z1029" s="14" t="s">
        <v>7128</v>
      </c>
      <c r="AA1029" s="14">
        <v>0</v>
      </c>
      <c r="AB1029" s="14" t="s">
        <v>7128</v>
      </c>
      <c r="AC1029" s="14">
        <v>0</v>
      </c>
      <c r="AD1029" s="13">
        <v>1.0900000000000001</v>
      </c>
      <c r="AE1029" s="15">
        <v>-1.137472222222222</v>
      </c>
      <c r="AF1029" s="14">
        <v>0.12649110640673517</v>
      </c>
      <c r="AG1029" s="14" t="s">
        <v>7128</v>
      </c>
      <c r="AH1029" s="15">
        <v>0.47609147609147606</v>
      </c>
      <c r="AI1029" s="5" t="s">
        <v>7128</v>
      </c>
      <c r="AJ1029" s="15">
        <v>4540</v>
      </c>
      <c r="AK1029" s="15">
        <v>4540</v>
      </c>
      <c r="AL1029" s="15" t="s">
        <v>7128</v>
      </c>
      <c r="AM1029" s="15" t="s">
        <v>7128</v>
      </c>
      <c r="AN1029" s="15" t="s">
        <v>7128</v>
      </c>
      <c r="AO1029" s="15">
        <v>0.80782918149466187</v>
      </c>
      <c r="AP1029" s="15" t="s">
        <v>7128</v>
      </c>
      <c r="AQ1029" s="15">
        <v>58.961038961038959</v>
      </c>
      <c r="AR1029" s="15" t="s">
        <v>7128</v>
      </c>
      <c r="AS1029" s="15">
        <v>0.80782918149466187</v>
      </c>
      <c r="AT1029" s="14">
        <v>0</v>
      </c>
      <c r="AU1029" s="14">
        <v>0</v>
      </c>
      <c r="AV1029" s="12">
        <v>-0.88900000000000001</v>
      </c>
      <c r="AW1029" s="12">
        <v>-0.67700000000000005</v>
      </c>
      <c r="AX1029" s="12">
        <v>-3.2300000000000002E-2</v>
      </c>
      <c r="AY1029" s="12">
        <v>-1.5300000000000001E-2</v>
      </c>
      <c r="AZ1029" s="14" t="s">
        <v>7128</v>
      </c>
      <c r="BA1029" s="14" t="s">
        <v>7128</v>
      </c>
      <c r="BB1029" s="14">
        <v>2.6809651474530834E-4</v>
      </c>
      <c r="BC1029" s="14">
        <v>-1.9467213114754096E-2</v>
      </c>
      <c r="BD1029" s="14">
        <v>1.7793594306049823E-4</v>
      </c>
      <c r="BE1029" s="14">
        <v>-2.0284697508896797E-2</v>
      </c>
      <c r="BF1029" s="14">
        <v>0</v>
      </c>
      <c r="BG1029" s="14" t="s">
        <v>7128</v>
      </c>
      <c r="BH1029" s="13">
        <v>1E-3</v>
      </c>
      <c r="BI1029" s="13">
        <v>1E-3</v>
      </c>
      <c r="BJ1029" s="13">
        <v>-0.114</v>
      </c>
      <c r="BK1029" s="13">
        <v>-0.114</v>
      </c>
      <c r="BL1029" s="13">
        <v>5.62</v>
      </c>
      <c r="BM1029" s="13">
        <v>5.62</v>
      </c>
      <c r="BN1029" s="13">
        <v>7.6999999999999999E-2</v>
      </c>
      <c r="BO1029" s="13">
        <v>7.6999999999999999E-2</v>
      </c>
      <c r="BP1029" s="13">
        <v>-0.114</v>
      </c>
      <c r="BQ1029" s="13">
        <v>0</v>
      </c>
      <c r="BR1029" s="13">
        <v>0</v>
      </c>
      <c r="BS1029" s="13">
        <v>-0.248</v>
      </c>
      <c r="BT1029" s="14" t="s">
        <v>7128</v>
      </c>
      <c r="BU1029" s="13">
        <v>0.13400000000000001</v>
      </c>
      <c r="BV1029" s="13">
        <v>0.249</v>
      </c>
      <c r="BW1029" s="13">
        <v>0.249</v>
      </c>
      <c r="BX1029" s="13">
        <v>3.73</v>
      </c>
      <c r="BY1029" s="13">
        <v>5.8560000000000008</v>
      </c>
      <c r="BZ1029" s="13">
        <v>0</v>
      </c>
      <c r="CA1029" s="13">
        <v>0</v>
      </c>
      <c r="CB1029" s="13">
        <v>0</v>
      </c>
      <c r="CC1029" s="15">
        <v>-0.82099999999999995</v>
      </c>
      <c r="CD1029" s="15">
        <v>0.42599999999999999</v>
      </c>
      <c r="CE1029" s="15">
        <v>0.36</v>
      </c>
      <c r="CF1029" s="15" t="s">
        <v>7128</v>
      </c>
      <c r="CG1029" s="15" t="s">
        <v>7128</v>
      </c>
      <c r="CH1029" s="13" t="s">
        <v>7128</v>
      </c>
      <c r="CI1029" s="13" t="s">
        <v>7128</v>
      </c>
      <c r="CJ1029" s="13">
        <v>0</v>
      </c>
      <c r="CK1029" s="12">
        <f t="shared" si="32"/>
        <v>0</v>
      </c>
      <c r="CL1029" s="36" t="str">
        <f t="shared" si="33"/>
        <v>NA</v>
      </c>
      <c r="CM1029" s="13" t="s">
        <v>7128</v>
      </c>
      <c r="CN1029" s="13" t="s">
        <v>7128</v>
      </c>
      <c r="CO1029" s="13">
        <v>1E-3</v>
      </c>
      <c r="CP1029" s="13">
        <v>4.54</v>
      </c>
      <c r="CQ1029" s="13">
        <v>7.6999999999999999E-2</v>
      </c>
      <c r="CR1029" s="13">
        <v>4.54</v>
      </c>
      <c r="CS1029" s="13" t="s">
        <v>7128</v>
      </c>
      <c r="CT1029" s="13">
        <v>0</v>
      </c>
      <c r="CU1029" s="13">
        <v>-0.114</v>
      </c>
      <c r="CV1029" s="13">
        <v>0</v>
      </c>
      <c r="CW1029" s="13">
        <v>7.6999999999999999E-2</v>
      </c>
      <c r="CX1029" s="12">
        <v>2.6809651474530834E-4</v>
      </c>
      <c r="CY1029" s="12">
        <v>-1.9467213114754096E-2</v>
      </c>
      <c r="CZ1029" s="15">
        <v>58.961038961038959</v>
      </c>
      <c r="DA1029" s="20"/>
      <c r="DB1029" s="20"/>
    </row>
    <row r="1030" spans="1:106">
      <c r="A1030" s="8" t="s">
        <v>6049</v>
      </c>
      <c r="B1030" s="8" t="s">
        <v>6050</v>
      </c>
      <c r="C1030" s="9" t="s">
        <v>7170</v>
      </c>
      <c r="D1030" s="9" t="s">
        <v>7126</v>
      </c>
      <c r="E1030" s="10" t="s">
        <v>7127</v>
      </c>
      <c r="F1030" s="10" t="s">
        <v>7126</v>
      </c>
      <c r="G1030" s="11">
        <v>1.06</v>
      </c>
      <c r="H1030" s="11">
        <v>1.06</v>
      </c>
      <c r="I1030" s="12">
        <v>9.0499999999999997E-2</v>
      </c>
      <c r="J1030" s="12">
        <v>0.15243000000000001</v>
      </c>
      <c r="K1030" s="12">
        <v>4.7E-2</v>
      </c>
      <c r="L1030" s="12">
        <v>0.10350000000000001</v>
      </c>
      <c r="M1030" s="12">
        <v>6.8320350000000002E-2</v>
      </c>
      <c r="N1030" s="12">
        <v>0.15243000000000001</v>
      </c>
      <c r="O1030" s="12" t="s">
        <v>7128</v>
      </c>
      <c r="P1030" s="12" t="s">
        <v>7128</v>
      </c>
      <c r="Q1030" s="13">
        <v>62.2</v>
      </c>
      <c r="R1030" s="13">
        <v>0</v>
      </c>
      <c r="S1030" s="13">
        <v>0</v>
      </c>
      <c r="T1030" s="13">
        <v>0</v>
      </c>
      <c r="U1030" s="13">
        <v>62.2</v>
      </c>
      <c r="V1030" s="13">
        <v>0</v>
      </c>
      <c r="W1030" s="13">
        <v>62.2</v>
      </c>
      <c r="X1030" s="14">
        <v>0</v>
      </c>
      <c r="Y1030" s="15">
        <v>4.1876046901172533E-2</v>
      </c>
      <c r="Z1030" s="14" t="s">
        <v>7128</v>
      </c>
      <c r="AA1030" s="14">
        <v>0</v>
      </c>
      <c r="AB1030" s="14" t="s">
        <v>7128</v>
      </c>
      <c r="AC1030" s="14">
        <v>0</v>
      </c>
      <c r="AD1030" s="13">
        <v>10.42</v>
      </c>
      <c r="AE1030" s="15">
        <v>1.141777777777778</v>
      </c>
      <c r="AF1030" s="14">
        <v>7.7459666924148338E-2</v>
      </c>
      <c r="AG1030" s="14">
        <v>0.80364404433803893</v>
      </c>
      <c r="AH1030" s="15">
        <v>0.56384272395622215</v>
      </c>
      <c r="AI1030" s="5" t="s">
        <v>7128</v>
      </c>
      <c r="AJ1030" s="15">
        <v>365.88235294117646</v>
      </c>
      <c r="AK1030" s="15">
        <v>365.88235294117646</v>
      </c>
      <c r="AL1030" s="15" t="s">
        <v>7128</v>
      </c>
      <c r="AM1030" s="15" t="s">
        <v>7128</v>
      </c>
      <c r="AN1030" s="15" t="s">
        <v>7128</v>
      </c>
      <c r="AO1030" s="15">
        <v>25.182186234817813</v>
      </c>
      <c r="AP1030" s="15" t="s">
        <v>7128</v>
      </c>
      <c r="AQ1030" s="15" t="s">
        <v>7128</v>
      </c>
      <c r="AR1030" s="15" t="s">
        <v>7128</v>
      </c>
      <c r="AS1030" s="15">
        <v>25.182186234817813</v>
      </c>
      <c r="AT1030" s="14">
        <v>0</v>
      </c>
      <c r="AU1030" s="14">
        <v>0</v>
      </c>
      <c r="AV1030" s="12">
        <v>-0.57399999999999995</v>
      </c>
      <c r="AW1030" s="12">
        <v>-0.376</v>
      </c>
      <c r="AX1030" s="12">
        <v>-0.223</v>
      </c>
      <c r="AY1030" s="12">
        <v>-9.4100000000000003E-2</v>
      </c>
      <c r="AZ1030" s="14" t="s">
        <v>7128</v>
      </c>
      <c r="BA1030" s="14" t="s">
        <v>7128</v>
      </c>
      <c r="BB1030" s="14" t="s">
        <v>7128</v>
      </c>
      <c r="BC1030" s="14" t="s">
        <v>7128</v>
      </c>
      <c r="BD1030" s="14">
        <v>6.8825910931174086E-2</v>
      </c>
      <c r="BE1030" s="14">
        <v>-0.27125506072874495</v>
      </c>
      <c r="BF1030" s="14">
        <v>0.36802973977695169</v>
      </c>
      <c r="BG1030" s="14">
        <v>0.14990000000000001</v>
      </c>
      <c r="BH1030" s="13">
        <v>0.17</v>
      </c>
      <c r="BI1030" s="13">
        <v>0.17</v>
      </c>
      <c r="BJ1030" s="13">
        <v>-0.67</v>
      </c>
      <c r="BK1030" s="13">
        <v>-0.67</v>
      </c>
      <c r="BL1030" s="13">
        <v>2.4700000000000002</v>
      </c>
      <c r="BM1030" s="13">
        <v>2.4700000000000002</v>
      </c>
      <c r="BN1030" s="13">
        <v>-0.54200000000000004</v>
      </c>
      <c r="BO1030" s="13">
        <v>-0.54200000000000004</v>
      </c>
      <c r="BP1030" s="13">
        <v>-0.42342007434944245</v>
      </c>
      <c r="BQ1030" s="13">
        <v>0</v>
      </c>
      <c r="BR1030" s="13">
        <v>0</v>
      </c>
      <c r="BS1030" s="13">
        <v>-4.5999999999999999E-2</v>
      </c>
      <c r="BT1030" s="14" t="s">
        <v>7128</v>
      </c>
      <c r="BU1030" s="13">
        <v>-0.37742007434944247</v>
      </c>
      <c r="BV1030" s="13">
        <v>0.21600000000000003</v>
      </c>
      <c r="BW1030" s="13">
        <v>0.21600000000000003</v>
      </c>
      <c r="BX1030" s="13">
        <v>0</v>
      </c>
      <c r="BY1030" s="13">
        <v>0</v>
      </c>
      <c r="BZ1030" s="13">
        <v>0</v>
      </c>
      <c r="CA1030" s="13">
        <v>0</v>
      </c>
      <c r="CB1030" s="13">
        <v>0</v>
      </c>
      <c r="CC1030" s="15">
        <v>0.41499999999999998</v>
      </c>
      <c r="CD1030" s="15">
        <v>0.40300000000000002</v>
      </c>
      <c r="CE1030" s="15">
        <v>0.36</v>
      </c>
      <c r="CF1030" s="15" t="s">
        <v>7128</v>
      </c>
      <c r="CG1030" s="15" t="s">
        <v>7128</v>
      </c>
      <c r="CH1030" s="13" t="s">
        <v>7128</v>
      </c>
      <c r="CI1030" s="13" t="s">
        <v>7128</v>
      </c>
      <c r="CJ1030" s="13">
        <v>0</v>
      </c>
      <c r="CK1030" s="12">
        <f t="shared" si="32"/>
        <v>0</v>
      </c>
      <c r="CL1030" s="36" t="str">
        <f t="shared" si="33"/>
        <v>NA</v>
      </c>
      <c r="CM1030" s="13">
        <v>0.26900000000000002</v>
      </c>
      <c r="CN1030" s="13">
        <v>9.9000000000000005E-2</v>
      </c>
      <c r="CO1030" s="13">
        <v>0.17</v>
      </c>
      <c r="CP1030" s="13">
        <v>62.2</v>
      </c>
      <c r="CQ1030" s="13" t="s">
        <v>7128</v>
      </c>
      <c r="CR1030" s="13" t="s">
        <v>7128</v>
      </c>
      <c r="CS1030" s="13" t="s">
        <v>7128</v>
      </c>
      <c r="CT1030" s="13">
        <v>0</v>
      </c>
      <c r="CU1030" s="13">
        <v>-0.67</v>
      </c>
      <c r="CV1030" s="13">
        <v>0</v>
      </c>
      <c r="CW1030" s="13">
        <v>-0.54200000000000004</v>
      </c>
      <c r="CX1030" s="12" t="s">
        <v>7128</v>
      </c>
      <c r="CY1030" s="12" t="s">
        <v>7128</v>
      </c>
      <c r="CZ1030" s="15" t="s">
        <v>7128</v>
      </c>
      <c r="DA1030" s="20"/>
      <c r="DB1030" s="20"/>
    </row>
    <row r="1031" spans="1:106" ht="24">
      <c r="A1031" s="8" t="s">
        <v>4415</v>
      </c>
      <c r="B1031" s="8" t="s">
        <v>4416</v>
      </c>
      <c r="C1031" s="9" t="s">
        <v>7174</v>
      </c>
      <c r="D1031" s="9" t="s">
        <v>7126</v>
      </c>
      <c r="E1031" s="10" t="s">
        <v>7127</v>
      </c>
      <c r="F1031" s="10" t="s">
        <v>7126</v>
      </c>
      <c r="G1031" s="11">
        <v>0.45</v>
      </c>
      <c r="H1031" s="11">
        <v>0.45</v>
      </c>
      <c r="I1031" s="12">
        <v>9.0499999999999997E-2</v>
      </c>
      <c r="J1031" s="12">
        <v>9.7225000000000006E-2</v>
      </c>
      <c r="K1031" s="12">
        <v>4.7E-2</v>
      </c>
      <c r="L1031" s="12">
        <v>0.10350000000000001</v>
      </c>
      <c r="M1031" s="12">
        <v>6.8320350000000002E-2</v>
      </c>
      <c r="N1031" s="12">
        <v>9.7225000000000006E-2</v>
      </c>
      <c r="O1031" s="12">
        <v>4.875840336134446E-3</v>
      </c>
      <c r="P1031" s="12">
        <v>-9.7225000000000006E-2</v>
      </c>
      <c r="Q1031" s="13">
        <v>1.38</v>
      </c>
      <c r="R1031" s="13">
        <v>0</v>
      </c>
      <c r="S1031" s="13">
        <v>0</v>
      </c>
      <c r="T1031" s="13">
        <v>0</v>
      </c>
      <c r="U1031" s="13">
        <v>1.38</v>
      </c>
      <c r="V1031" s="13">
        <v>0.35399999999999998</v>
      </c>
      <c r="W1031" s="13">
        <v>1.0259999999999998</v>
      </c>
      <c r="X1031" s="14">
        <v>0.2565217391304348</v>
      </c>
      <c r="Y1031" s="15">
        <v>8.3056478405315617E-2</v>
      </c>
      <c r="Z1031" s="14">
        <v>0</v>
      </c>
      <c r="AA1031" s="14">
        <v>0</v>
      </c>
      <c r="AB1031" s="14">
        <v>0</v>
      </c>
      <c r="AC1031" s="14">
        <v>0</v>
      </c>
      <c r="AD1031" s="13">
        <v>0.45800000000000002</v>
      </c>
      <c r="AE1031" s="15">
        <v>-0.52819444444444463</v>
      </c>
      <c r="AF1031" s="14">
        <v>0.10954451150103323</v>
      </c>
      <c r="AG1031" s="14" t="s">
        <v>7128</v>
      </c>
      <c r="AH1031" s="15">
        <v>0.5691987513007285</v>
      </c>
      <c r="AI1031" s="5" t="s">
        <v>7128</v>
      </c>
      <c r="AJ1031" s="15">
        <v>5.6790123456790118</v>
      </c>
      <c r="AK1031" s="15">
        <v>5.6790123456790118</v>
      </c>
      <c r="AL1031" s="15" t="s">
        <v>7128</v>
      </c>
      <c r="AM1031" s="15" t="s">
        <v>7128</v>
      </c>
      <c r="AN1031" s="15">
        <v>0.55870445344129549</v>
      </c>
      <c r="AO1031" s="15">
        <v>0.50181818181818183</v>
      </c>
      <c r="AP1031" s="15" t="s">
        <v>7128</v>
      </c>
      <c r="AQ1031" s="15" t="s">
        <v>7128</v>
      </c>
      <c r="AR1031" s="15">
        <v>0.48487712665406413</v>
      </c>
      <c r="AS1031" s="15">
        <v>0.37309090909090903</v>
      </c>
      <c r="AT1031" s="14">
        <v>0.14864197530864198</v>
      </c>
      <c r="AU1031" s="14">
        <v>2.6173913043478263E-2</v>
      </c>
      <c r="AV1031" s="12">
        <v>-0.19399999999999998</v>
      </c>
      <c r="AW1031" s="12">
        <v>0.16600000000000001</v>
      </c>
      <c r="AX1031" s="12">
        <v>0.377</v>
      </c>
      <c r="AY1031" s="12">
        <v>0.55299999999999994</v>
      </c>
      <c r="AZ1031" s="14" t="s">
        <v>7128</v>
      </c>
      <c r="BA1031" s="14" t="s">
        <v>7128</v>
      </c>
      <c r="BB1031" s="14">
        <v>0.10210084033613445</v>
      </c>
      <c r="BC1031" s="14">
        <v>0</v>
      </c>
      <c r="BD1031" s="14">
        <v>8.8363636363636366E-2</v>
      </c>
      <c r="BE1031" s="14">
        <v>0</v>
      </c>
      <c r="BF1031" s="14">
        <v>0.3183098591549296</v>
      </c>
      <c r="BG1031" s="14" t="s">
        <v>7128</v>
      </c>
      <c r="BH1031" s="13">
        <v>0.24299999999999999</v>
      </c>
      <c r="BI1031" s="13">
        <v>0.24299999999999999</v>
      </c>
      <c r="BJ1031" s="13">
        <v>0</v>
      </c>
      <c r="BK1031" s="13">
        <v>0</v>
      </c>
      <c r="BL1031" s="13">
        <v>2.75</v>
      </c>
      <c r="BM1031" s="13">
        <v>2.75</v>
      </c>
      <c r="BN1031" s="13">
        <v>0</v>
      </c>
      <c r="BO1031" s="13">
        <v>0</v>
      </c>
      <c r="BP1031" s="13">
        <v>0</v>
      </c>
      <c r="BQ1031" s="13">
        <v>0</v>
      </c>
      <c r="BR1031" s="13">
        <v>0</v>
      </c>
      <c r="BS1031" s="13">
        <v>-1.9E-2</v>
      </c>
      <c r="BT1031" s="14" t="s">
        <v>7128</v>
      </c>
      <c r="BU1031" s="13">
        <v>1.9E-2</v>
      </c>
      <c r="BV1031" s="13">
        <v>0.26200000000000001</v>
      </c>
      <c r="BW1031" s="13">
        <v>0.26200000000000001</v>
      </c>
      <c r="BX1031" s="13">
        <v>2.38</v>
      </c>
      <c r="BY1031" s="13">
        <v>2.323</v>
      </c>
      <c r="BZ1031" s="13">
        <v>2.4700000000000002</v>
      </c>
      <c r="CA1031" s="13">
        <v>2.1160000000000001</v>
      </c>
      <c r="CB1031" s="13">
        <v>-3.6119999999999999E-2</v>
      </c>
      <c r="CC1031" s="15">
        <v>-0.53500000000000003</v>
      </c>
      <c r="CD1031" s="15">
        <v>0.51</v>
      </c>
      <c r="CE1031" s="15">
        <v>0.36</v>
      </c>
      <c r="CF1031" s="15" t="s">
        <v>7128</v>
      </c>
      <c r="CG1031" s="15">
        <v>1.2101261178567286</v>
      </c>
      <c r="CH1031" s="13" t="s">
        <v>7128</v>
      </c>
      <c r="CI1031" s="13">
        <v>0.20700000000000002</v>
      </c>
      <c r="CJ1031" s="13">
        <v>-3.6119999999999999E-2</v>
      </c>
      <c r="CK1031" s="12">
        <f t="shared" si="32"/>
        <v>0.13786259541984733</v>
      </c>
      <c r="CL1031" s="36">
        <f t="shared" si="33"/>
        <v>1.2996219281663515</v>
      </c>
      <c r="CM1031" s="13">
        <v>0.35499999999999998</v>
      </c>
      <c r="CN1031" s="13">
        <v>0.113</v>
      </c>
      <c r="CO1031" s="13">
        <v>0.24299999999999999</v>
      </c>
      <c r="CP1031" s="13">
        <v>1.38</v>
      </c>
      <c r="CQ1031" s="13" t="s">
        <v>7128</v>
      </c>
      <c r="CR1031" s="13" t="s">
        <v>7128</v>
      </c>
      <c r="CS1031" s="13">
        <v>0.26200000000000001</v>
      </c>
      <c r="CT1031" s="13">
        <v>0</v>
      </c>
      <c r="CU1031" s="13">
        <v>0</v>
      </c>
      <c r="CV1031" s="13">
        <v>2.1160000000000001</v>
      </c>
      <c r="CW1031" s="13">
        <v>0</v>
      </c>
      <c r="CX1031" s="12">
        <v>0.10210084033613445</v>
      </c>
      <c r="CY1031" s="12">
        <v>0</v>
      </c>
      <c r="CZ1031" s="15" t="s">
        <v>7128</v>
      </c>
      <c r="DA1031" s="20"/>
      <c r="DB1031" s="20"/>
    </row>
    <row r="1032" spans="1:106" ht="24">
      <c r="A1032" s="8" t="s">
        <v>485</v>
      </c>
      <c r="B1032" s="8" t="s">
        <v>486</v>
      </c>
      <c r="C1032" s="9" t="s">
        <v>7148</v>
      </c>
      <c r="D1032" s="9" t="s">
        <v>7126</v>
      </c>
      <c r="E1032" s="10" t="s">
        <v>7127</v>
      </c>
      <c r="F1032" s="10" t="s">
        <v>7126</v>
      </c>
      <c r="G1032" s="11">
        <v>0.67</v>
      </c>
      <c r="H1032" s="11">
        <v>0.67003769359212106</v>
      </c>
      <c r="I1032" s="12">
        <v>9.0499999999999997E-2</v>
      </c>
      <c r="J1032" s="12">
        <v>0.11713841127008695</v>
      </c>
      <c r="K1032" s="12">
        <v>3.2000000000000001E-2</v>
      </c>
      <c r="L1032" s="12">
        <v>8.8499999999999995E-2</v>
      </c>
      <c r="M1032" s="12">
        <v>5.8418850000000001E-2</v>
      </c>
      <c r="N1032" s="12">
        <v>0.11713337677128755</v>
      </c>
      <c r="O1032" s="12">
        <v>0.19162191930842548</v>
      </c>
      <c r="P1032" s="12" t="s">
        <v>7128</v>
      </c>
      <c r="Q1032" s="13">
        <v>4117</v>
      </c>
      <c r="R1032" s="13">
        <v>0.35301368667966271</v>
      </c>
      <c r="S1032" s="13">
        <v>0</v>
      </c>
      <c r="T1032" s="13">
        <v>0.35301368667966271</v>
      </c>
      <c r="U1032" s="13">
        <v>4117.3530136866793</v>
      </c>
      <c r="V1032" s="13">
        <v>367.4</v>
      </c>
      <c r="W1032" s="13">
        <v>3749.9530136866792</v>
      </c>
      <c r="X1032" s="14">
        <v>8.923208643483059E-2</v>
      </c>
      <c r="Y1032" s="15">
        <v>5.9382422802850355E-3</v>
      </c>
      <c r="Z1032" s="14">
        <v>1.0433295179884494E-3</v>
      </c>
      <c r="AA1032" s="14">
        <v>8.5738017970816185E-5</v>
      </c>
      <c r="AB1032" s="14">
        <v>1.0444191913599489E-3</v>
      </c>
      <c r="AC1032" s="14">
        <v>8.5745369608856623E-5</v>
      </c>
      <c r="AD1032" s="13">
        <v>97.89</v>
      </c>
      <c r="AE1032" s="15">
        <v>1.123388888888889</v>
      </c>
      <c r="AF1032" s="14">
        <v>0.27018512172212589</v>
      </c>
      <c r="AG1032" s="14">
        <v>0.28424955271588043</v>
      </c>
      <c r="AH1032" s="15">
        <v>0.1594449164542622</v>
      </c>
      <c r="AI1032" s="5">
        <v>912.60504201680669</v>
      </c>
      <c r="AJ1032" s="15">
        <v>44.079229122055672</v>
      </c>
      <c r="AK1032" s="15">
        <v>44.079229122055672</v>
      </c>
      <c r="AL1032" s="15">
        <v>37.505747126436781</v>
      </c>
      <c r="AM1032" s="15">
        <v>2.4087010449210751</v>
      </c>
      <c r="AN1032" s="15">
        <v>12.180473372781066</v>
      </c>
      <c r="AO1032" s="15">
        <v>5.9753265602322205</v>
      </c>
      <c r="AP1032" s="15">
        <v>34.443876977527076</v>
      </c>
      <c r="AQ1032" s="15">
        <v>31.607297699690491</v>
      </c>
      <c r="AR1032" s="15" t="s">
        <v>7128</v>
      </c>
      <c r="AS1032" s="15">
        <v>5.4426023420706517</v>
      </c>
      <c r="AT1032" s="14">
        <v>0.32441113490364026</v>
      </c>
      <c r="AU1032" s="14">
        <v>7.3597279572504256E-3</v>
      </c>
      <c r="AV1032" s="12" t="s">
        <v>7128</v>
      </c>
      <c r="AW1032" s="12" t="s">
        <v>7128</v>
      </c>
      <c r="AX1032" s="12" t="s">
        <v>7128</v>
      </c>
      <c r="AY1032" s="12" t="s">
        <v>7128</v>
      </c>
      <c r="AZ1032" s="14">
        <v>0.183</v>
      </c>
      <c r="BA1032" s="14">
        <v>0.161</v>
      </c>
      <c r="BB1032" s="14">
        <v>0.30876033057851243</v>
      </c>
      <c r="BC1032" s="14" t="s">
        <v>7128</v>
      </c>
      <c r="BD1032" s="14">
        <v>0.13555878084179973</v>
      </c>
      <c r="BE1032" s="14">
        <v>0.15801363898790138</v>
      </c>
      <c r="BF1032" s="14">
        <v>0.34388185654008441</v>
      </c>
      <c r="BG1032" s="14">
        <v>9.1400000000000009E-2</v>
      </c>
      <c r="BH1032" s="13">
        <v>93.4</v>
      </c>
      <c r="BI1032" s="13">
        <v>93.4</v>
      </c>
      <c r="BJ1032" s="13">
        <v>108.6</v>
      </c>
      <c r="BK1032" s="13">
        <v>108.87139726266406</v>
      </c>
      <c r="BL1032" s="13">
        <v>689</v>
      </c>
      <c r="BM1032" s="13">
        <v>689</v>
      </c>
      <c r="BN1032" s="13">
        <v>118.3</v>
      </c>
      <c r="BO1032" s="13">
        <v>118.642</v>
      </c>
      <c r="BP1032" s="13">
        <v>71.432499047866074</v>
      </c>
      <c r="BQ1032" s="13">
        <v>0</v>
      </c>
      <c r="BR1032" s="13">
        <v>-0.45999999999999908</v>
      </c>
      <c r="BS1032" s="13">
        <v>7.27</v>
      </c>
      <c r="BT1032" s="14">
        <v>9.5334757859118158E-2</v>
      </c>
      <c r="BU1032" s="13">
        <v>64.622499047866071</v>
      </c>
      <c r="BV1032" s="13">
        <v>86.59</v>
      </c>
      <c r="BW1032" s="13">
        <v>86.59</v>
      </c>
      <c r="BX1032" s="13">
        <v>302.5</v>
      </c>
      <c r="BY1032" s="13">
        <v>-4.0469863133203141</v>
      </c>
      <c r="BZ1032" s="13">
        <v>338</v>
      </c>
      <c r="CA1032" s="13">
        <v>-29.046986313320303</v>
      </c>
      <c r="CB1032" s="13">
        <v>-30.3</v>
      </c>
      <c r="CC1032" s="15">
        <v>0.51200000000000001</v>
      </c>
      <c r="CD1032" s="15">
        <v>0.186</v>
      </c>
      <c r="CE1032" s="15">
        <v>0.36</v>
      </c>
      <c r="CF1032" s="15">
        <v>0.34026481246758872</v>
      </c>
      <c r="CG1032" s="15">
        <v>0.47040391437040396</v>
      </c>
      <c r="CH1032" s="13">
        <v>72.790000000000006</v>
      </c>
      <c r="CI1032" s="13">
        <v>49.48</v>
      </c>
      <c r="CJ1032" s="13">
        <v>-30.3</v>
      </c>
      <c r="CK1032" s="12">
        <f t="shared" si="32"/>
        <v>0.34992493359510335</v>
      </c>
      <c r="CL1032" s="36" t="str">
        <f t="shared" si="33"/>
        <v>NA</v>
      </c>
      <c r="CM1032" s="13">
        <v>142.19999999999999</v>
      </c>
      <c r="CN1032" s="13">
        <v>48.9</v>
      </c>
      <c r="CO1032" s="13">
        <v>93.4</v>
      </c>
      <c r="CP1032" s="13">
        <v>4117</v>
      </c>
      <c r="CQ1032" s="13">
        <v>118.642</v>
      </c>
      <c r="CR1032" s="13">
        <v>3749.9530136866792</v>
      </c>
      <c r="CS1032" s="13">
        <v>86.59</v>
      </c>
      <c r="CT1032" s="13">
        <v>23.584</v>
      </c>
      <c r="CU1032" s="13">
        <v>111.12539726266407</v>
      </c>
      <c r="CV1032" s="13">
        <v>-5.4629863133203038</v>
      </c>
      <c r="CW1032" s="13">
        <v>126.69</v>
      </c>
      <c r="CX1032" s="12">
        <v>0.29334159296377621</v>
      </c>
      <c r="CY1032" s="12" t="s">
        <v>7128</v>
      </c>
      <c r="CZ1032" s="15">
        <v>29.599439684952873</v>
      </c>
      <c r="DA1032" s="20"/>
      <c r="DB1032" s="20"/>
    </row>
    <row r="1033" spans="1:106" ht="24">
      <c r="A1033" s="8" t="s">
        <v>685</v>
      </c>
      <c r="B1033" s="8" t="s">
        <v>686</v>
      </c>
      <c r="C1033" s="9" t="s">
        <v>7149</v>
      </c>
      <c r="D1033" s="9" t="s">
        <v>7126</v>
      </c>
      <c r="E1033" s="10" t="s">
        <v>7127</v>
      </c>
      <c r="F1033" s="10" t="s">
        <v>7126</v>
      </c>
      <c r="G1033" s="11">
        <v>0.85</v>
      </c>
      <c r="H1033" s="11">
        <v>0.85</v>
      </c>
      <c r="I1033" s="12">
        <v>9.0499999999999997E-2</v>
      </c>
      <c r="J1033" s="12">
        <v>0.13342499999999999</v>
      </c>
      <c r="K1033" s="12">
        <v>4.7E-2</v>
      </c>
      <c r="L1033" s="12">
        <v>0.10350000000000001</v>
      </c>
      <c r="M1033" s="12">
        <v>6.8320350000000002E-2</v>
      </c>
      <c r="N1033" s="12">
        <v>0.13342499999999999</v>
      </c>
      <c r="O1033" s="12" t="s">
        <v>7128</v>
      </c>
      <c r="P1033" s="12" t="s">
        <v>7128</v>
      </c>
      <c r="Q1033" s="13">
        <v>4632.6000000000004</v>
      </c>
      <c r="R1033" s="13">
        <v>0</v>
      </c>
      <c r="S1033" s="13">
        <v>0</v>
      </c>
      <c r="T1033" s="13">
        <v>0</v>
      </c>
      <c r="U1033" s="13">
        <v>4632.6000000000004</v>
      </c>
      <c r="V1033" s="13">
        <v>0</v>
      </c>
      <c r="W1033" s="13">
        <v>4632.6000000000004</v>
      </c>
      <c r="X1033" s="14">
        <v>0</v>
      </c>
      <c r="Y1033" s="15">
        <v>1.1806375442739079E-2</v>
      </c>
      <c r="Z1033" s="14" t="s">
        <v>7128</v>
      </c>
      <c r="AA1033" s="14">
        <v>0</v>
      </c>
      <c r="AB1033" s="14" t="s">
        <v>7128</v>
      </c>
      <c r="AC1033" s="14">
        <v>0</v>
      </c>
      <c r="AD1033" s="13">
        <v>54.69</v>
      </c>
      <c r="AE1033" s="15">
        <v>-2.413888888888889E-2</v>
      </c>
      <c r="AF1033" s="14">
        <v>3.1622776601683791E-2</v>
      </c>
      <c r="AG1033" s="14" t="s">
        <v>7128</v>
      </c>
      <c r="AH1033" s="15">
        <v>0.19561243144424134</v>
      </c>
      <c r="AI1033" s="5" t="s">
        <v>7128</v>
      </c>
      <c r="AJ1033" s="15">
        <v>75.94426229508197</v>
      </c>
      <c r="AK1033" s="15">
        <v>75.94426229508197</v>
      </c>
      <c r="AL1033" s="15">
        <v>50.174311926605498</v>
      </c>
      <c r="AM1033" s="15">
        <v>5.0629508196721309</v>
      </c>
      <c r="AN1033" s="15" t="s">
        <v>7128</v>
      </c>
      <c r="AO1033" s="15">
        <v>10.954362733506741</v>
      </c>
      <c r="AP1033" s="15">
        <v>59.544987146529571</v>
      </c>
      <c r="AQ1033" s="15" t="s">
        <v>7128</v>
      </c>
      <c r="AR1033" s="15" t="s">
        <v>7128</v>
      </c>
      <c r="AS1033" s="15">
        <v>10.954362733506741</v>
      </c>
      <c r="AT1033" s="14">
        <v>1.1108196721311476</v>
      </c>
      <c r="AU1033" s="14">
        <v>1.462677546086431E-2</v>
      </c>
      <c r="AV1033" s="12" t="s">
        <v>7128</v>
      </c>
      <c r="AW1033" s="12" t="s">
        <v>7128</v>
      </c>
      <c r="AX1033" s="12" t="s">
        <v>7128</v>
      </c>
      <c r="AY1033" s="12" t="s">
        <v>7128</v>
      </c>
      <c r="AZ1033" s="14">
        <v>0.15</v>
      </c>
      <c r="BA1033" s="14">
        <v>2.7799999999999998E-2</v>
      </c>
      <c r="BB1033" s="14" t="s">
        <v>7128</v>
      </c>
      <c r="BC1033" s="14" t="s">
        <v>7128</v>
      </c>
      <c r="BD1033" s="14">
        <v>0.14424213762118704</v>
      </c>
      <c r="BE1033" s="14">
        <v>0.18396784109718609</v>
      </c>
      <c r="BF1033" s="14">
        <v>0.36918304033092036</v>
      </c>
      <c r="BG1033" s="14">
        <v>0.14610000000000001</v>
      </c>
      <c r="BH1033" s="13">
        <v>61</v>
      </c>
      <c r="BI1033" s="13">
        <v>61</v>
      </c>
      <c r="BJ1033" s="13">
        <v>77.8</v>
      </c>
      <c r="BK1033" s="13">
        <v>77.8</v>
      </c>
      <c r="BL1033" s="13">
        <v>422.9</v>
      </c>
      <c r="BM1033" s="13">
        <v>422.9</v>
      </c>
      <c r="BN1033" s="13">
        <v>0</v>
      </c>
      <c r="BO1033" s="13">
        <v>0</v>
      </c>
      <c r="BP1033" s="13">
        <v>49.077559462254392</v>
      </c>
      <c r="BQ1033" s="13">
        <v>0</v>
      </c>
      <c r="BR1033" s="13">
        <v>0</v>
      </c>
      <c r="BS1033" s="13">
        <v>-3.24</v>
      </c>
      <c r="BT1033" s="14">
        <v>-6.6017952716085807E-2</v>
      </c>
      <c r="BU1033" s="13">
        <v>52.317559462254394</v>
      </c>
      <c r="BV1033" s="13">
        <v>64.239999999999995</v>
      </c>
      <c r="BW1033" s="13">
        <v>64.239999999999995</v>
      </c>
      <c r="BX1033" s="13">
        <v>0</v>
      </c>
      <c r="BY1033" s="13">
        <v>0</v>
      </c>
      <c r="BZ1033" s="13">
        <v>0</v>
      </c>
      <c r="CA1033" s="13">
        <v>0</v>
      </c>
      <c r="CB1033" s="13">
        <v>-67.760000000000005</v>
      </c>
      <c r="CC1033" s="15">
        <v>-4.3999999999999997E-2</v>
      </c>
      <c r="CD1033" s="15">
        <v>6.3E-2</v>
      </c>
      <c r="CE1033" s="15">
        <v>0.36</v>
      </c>
      <c r="CF1033" s="15">
        <v>0.23268386457824447</v>
      </c>
      <c r="CG1033" s="15">
        <v>0.20504713420359086</v>
      </c>
      <c r="CH1033" s="13">
        <v>125.7</v>
      </c>
      <c r="CI1033" s="13">
        <v>107.27000000000001</v>
      </c>
      <c r="CJ1033" s="13">
        <v>-67.760000000000005</v>
      </c>
      <c r="CK1033" s="12">
        <f t="shared" si="32"/>
        <v>1.0547945205479454</v>
      </c>
      <c r="CL1033" s="36" t="str">
        <f t="shared" si="33"/>
        <v>NA</v>
      </c>
      <c r="CM1033" s="13">
        <v>96.7</v>
      </c>
      <c r="CN1033" s="13">
        <v>35.700000000000003</v>
      </c>
      <c r="CO1033" s="13">
        <v>61</v>
      </c>
      <c r="CP1033" s="13">
        <v>4632.6000000000004</v>
      </c>
      <c r="CQ1033" s="13" t="s">
        <v>7128</v>
      </c>
      <c r="CR1033" s="13" t="s">
        <v>7128</v>
      </c>
      <c r="CS1033" s="13">
        <v>64.239999999999995</v>
      </c>
      <c r="CT1033" s="13">
        <v>1.0900000000000001</v>
      </c>
      <c r="CU1033" s="13">
        <v>77.082399999999993</v>
      </c>
      <c r="CV1033" s="13">
        <v>1.0900000000000001</v>
      </c>
      <c r="CW1033" s="13">
        <v>0</v>
      </c>
      <c r="CX1033" s="12" t="s">
        <v>7128</v>
      </c>
      <c r="CY1033" s="12" t="s">
        <v>7128</v>
      </c>
      <c r="CZ1033" s="15" t="s">
        <v>7128</v>
      </c>
      <c r="DA1033" s="20"/>
      <c r="DB1033" s="20"/>
    </row>
    <row r="1034" spans="1:106" ht="24">
      <c r="A1034" s="8" t="s">
        <v>369</v>
      </c>
      <c r="B1034" s="8" t="s">
        <v>370</v>
      </c>
      <c r="C1034" s="9" t="s">
        <v>7149</v>
      </c>
      <c r="D1034" s="9" t="s">
        <v>7126</v>
      </c>
      <c r="E1034" s="10" t="s">
        <v>7127</v>
      </c>
      <c r="F1034" s="10" t="s">
        <v>7126</v>
      </c>
      <c r="G1034" s="11">
        <v>0.85</v>
      </c>
      <c r="H1034" s="11">
        <v>0.93786316393890279</v>
      </c>
      <c r="I1034" s="12">
        <v>9.0499999999999997E-2</v>
      </c>
      <c r="J1034" s="12">
        <v>0.1413766163364707</v>
      </c>
      <c r="K1034" s="12">
        <v>3.2000000000000001E-2</v>
      </c>
      <c r="L1034" s="12">
        <v>8.8499999999999995E-2</v>
      </c>
      <c r="M1034" s="12">
        <v>5.8418850000000001E-2</v>
      </c>
      <c r="N1034" s="12">
        <v>0.13154764533093322</v>
      </c>
      <c r="O1034" s="12">
        <v>1.0919918715906418E-2</v>
      </c>
      <c r="P1034" s="12">
        <v>-1.6778101548164615E-2</v>
      </c>
      <c r="Q1034" s="13">
        <v>4442.5</v>
      </c>
      <c r="R1034" s="13">
        <v>0</v>
      </c>
      <c r="S1034" s="13">
        <v>597.1</v>
      </c>
      <c r="T1034" s="13">
        <v>597.1</v>
      </c>
      <c r="U1034" s="13">
        <v>5039.6000000000004</v>
      </c>
      <c r="V1034" s="13">
        <v>0</v>
      </c>
      <c r="W1034" s="13">
        <v>5039.6000000000004</v>
      </c>
      <c r="X1034" s="14">
        <v>0</v>
      </c>
      <c r="Y1034" s="15">
        <v>6.6442239546420978E-2</v>
      </c>
      <c r="Z1034" s="14">
        <v>0.55882077678989239</v>
      </c>
      <c r="AA1034" s="14">
        <v>0.11848162552583538</v>
      </c>
      <c r="AB1034" s="14">
        <v>1.2666525243954181</v>
      </c>
      <c r="AC1034" s="14">
        <v>0.13440630275745638</v>
      </c>
      <c r="AD1034" s="13">
        <v>15.74</v>
      </c>
      <c r="AE1034" s="15">
        <v>0.90452777777777793</v>
      </c>
      <c r="AF1034" s="14">
        <v>0.15811388300841897</v>
      </c>
      <c r="AG1034" s="14">
        <v>0.36808911964359936</v>
      </c>
      <c r="AH1034" s="15">
        <v>0.26088547383827299</v>
      </c>
      <c r="AI1034" s="5">
        <v>5.3702422145328716</v>
      </c>
      <c r="AJ1034" s="15">
        <v>58.453947368421055</v>
      </c>
      <c r="AK1034" s="15">
        <v>58.76322751322752</v>
      </c>
      <c r="AL1034" s="15">
        <v>25.803278688524593</v>
      </c>
      <c r="AM1034" s="15">
        <v>2.2225835501300781</v>
      </c>
      <c r="AN1034" s="15">
        <v>9.4240560033941456</v>
      </c>
      <c r="AO1034" s="15">
        <v>4.2109004739336493</v>
      </c>
      <c r="AP1034" s="15">
        <v>32.471649484536087</v>
      </c>
      <c r="AQ1034" s="15">
        <v>28.456239412761153</v>
      </c>
      <c r="AR1034" s="15">
        <v>4.7165184838558734</v>
      </c>
      <c r="AS1034" s="15">
        <v>4.7768720379146927</v>
      </c>
      <c r="AT1034" s="14">
        <v>0.1157169312169312</v>
      </c>
      <c r="AU1034" s="14">
        <v>1.9692065278559367E-3</v>
      </c>
      <c r="AV1034" s="12">
        <v>0.13600000000000001</v>
      </c>
      <c r="AW1034" s="12">
        <v>2.4500000000000001E-2</v>
      </c>
      <c r="AX1034" s="12">
        <v>0.17199999999999999</v>
      </c>
      <c r="AY1034" s="12">
        <v>0.20399999999999999</v>
      </c>
      <c r="AZ1034" s="14">
        <v>0.26300000000000001</v>
      </c>
      <c r="BA1034" s="14">
        <v>0.21</v>
      </c>
      <c r="BB1034" s="14">
        <v>0.15229653505237711</v>
      </c>
      <c r="BC1034" s="14">
        <v>0.1147695437827686</v>
      </c>
      <c r="BD1034" s="14">
        <v>7.1179738254401659E-2</v>
      </c>
      <c r="BE1034" s="14">
        <v>0.14612560022596743</v>
      </c>
      <c r="BF1034" s="14">
        <v>0.23092573753814852</v>
      </c>
      <c r="BG1034" s="14">
        <v>0.3589</v>
      </c>
      <c r="BH1034" s="13">
        <v>76</v>
      </c>
      <c r="BI1034" s="13">
        <v>75.599999999999994</v>
      </c>
      <c r="BJ1034" s="13">
        <v>155.19999999999999</v>
      </c>
      <c r="BK1034" s="13">
        <v>155.19999999999999</v>
      </c>
      <c r="BL1034" s="13">
        <v>1055</v>
      </c>
      <c r="BM1034" s="13">
        <v>1062.0999999999999</v>
      </c>
      <c r="BN1034" s="13">
        <v>171.4</v>
      </c>
      <c r="BO1034" s="13">
        <v>177.1</v>
      </c>
      <c r="BP1034" s="13">
        <v>119.36032553407935</v>
      </c>
      <c r="BQ1034" s="13">
        <v>0</v>
      </c>
      <c r="BR1034" s="13">
        <v>0</v>
      </c>
      <c r="BS1034" s="13">
        <v>-39.9</v>
      </c>
      <c r="BT1034" s="14">
        <v>-0.33428193012600227</v>
      </c>
      <c r="BU1034" s="13">
        <v>159.26032553407936</v>
      </c>
      <c r="BV1034" s="13">
        <v>115.5</v>
      </c>
      <c r="BW1034" s="13">
        <v>115.5</v>
      </c>
      <c r="BX1034" s="13">
        <v>496.4</v>
      </c>
      <c r="BY1034" s="13">
        <v>1040</v>
      </c>
      <c r="BZ1034" s="13">
        <v>471.4</v>
      </c>
      <c r="CA1034" s="13">
        <v>1068.5</v>
      </c>
      <c r="CB1034" s="13">
        <v>-8.7481999999999989</v>
      </c>
      <c r="CC1034" s="15">
        <v>0.38800000000000001</v>
      </c>
      <c r="CD1034" s="15">
        <v>0.19900000000000001</v>
      </c>
      <c r="CE1034" s="15">
        <v>0.36</v>
      </c>
      <c r="CF1034" s="15" t="s">
        <v>7128</v>
      </c>
      <c r="CG1034" s="15" t="s">
        <v>7128</v>
      </c>
      <c r="CH1034" s="13" t="s">
        <v>7128</v>
      </c>
      <c r="CI1034" s="13" t="s">
        <v>7128</v>
      </c>
      <c r="CJ1034" s="13">
        <v>-8.7481999999999989</v>
      </c>
      <c r="CK1034" s="12">
        <f t="shared" si="32"/>
        <v>7.5741991341991333E-2</v>
      </c>
      <c r="CL1034" s="36">
        <f t="shared" si="33"/>
        <v>0.9873654656059897</v>
      </c>
      <c r="CM1034" s="13">
        <v>98.3</v>
      </c>
      <c r="CN1034" s="13">
        <v>22.7</v>
      </c>
      <c r="CO1034" s="13">
        <v>75.599999999999994</v>
      </c>
      <c r="CP1034" s="13">
        <v>4442.5</v>
      </c>
      <c r="CQ1034" s="13">
        <v>177.1</v>
      </c>
      <c r="CR1034" s="13">
        <v>5039.6000000000004</v>
      </c>
      <c r="CS1034" s="13">
        <v>115.5</v>
      </c>
      <c r="CT1034" s="13">
        <v>115.66000000000003</v>
      </c>
      <c r="CU1034" s="13">
        <v>76.859999999999985</v>
      </c>
      <c r="CV1034" s="13">
        <v>1184.1600000000001</v>
      </c>
      <c r="CW1034" s="13">
        <v>171.4</v>
      </c>
      <c r="CX1034" s="12">
        <v>-4.4766852922916442E-3</v>
      </c>
      <c r="CY1034" s="12">
        <v>5.1149168278574915E-2</v>
      </c>
      <c r="CZ1034" s="15">
        <v>29.402567094515753</v>
      </c>
      <c r="DA1034" s="20"/>
      <c r="DB1034" s="20"/>
    </row>
    <row r="1035" spans="1:106">
      <c r="A1035" s="8" t="s">
        <v>4103</v>
      </c>
      <c r="B1035" s="8" t="s">
        <v>4104</v>
      </c>
      <c r="C1035" s="9" t="s">
        <v>7145</v>
      </c>
      <c r="D1035" s="9" t="s">
        <v>7126</v>
      </c>
      <c r="E1035" s="10" t="s">
        <v>7127</v>
      </c>
      <c r="F1035" s="10" t="s">
        <v>7126</v>
      </c>
      <c r="G1035" s="11">
        <v>0.89</v>
      </c>
      <c r="H1035" s="11">
        <v>3.068072427995248</v>
      </c>
      <c r="I1035" s="12">
        <v>9.0499999999999997E-2</v>
      </c>
      <c r="J1035" s="12">
        <v>0.33416055473356993</v>
      </c>
      <c r="K1035" s="12">
        <v>4.7E-2</v>
      </c>
      <c r="L1035" s="12">
        <v>0.10350000000000001</v>
      </c>
      <c r="M1035" s="12">
        <v>6.8320350000000002E-2</v>
      </c>
      <c r="N1035" s="12">
        <v>0.13430201638415187</v>
      </c>
      <c r="O1035" s="12">
        <v>-0.29455016512318033</v>
      </c>
      <c r="P1035" s="12">
        <v>-8.812561933595453E-2</v>
      </c>
      <c r="Q1035" s="13">
        <v>0.93100000000000005</v>
      </c>
      <c r="R1035" s="13">
        <v>0</v>
      </c>
      <c r="S1035" s="13">
        <v>2.82</v>
      </c>
      <c r="T1035" s="13">
        <v>2.82</v>
      </c>
      <c r="U1035" s="13">
        <v>3.7509999999999999</v>
      </c>
      <c r="V1035" s="13">
        <v>7.8E-2</v>
      </c>
      <c r="W1035" s="13">
        <v>3.673</v>
      </c>
      <c r="X1035" s="14">
        <v>2.0794454812050122E-2</v>
      </c>
      <c r="Y1035" s="15">
        <v>4.807692307692308E-2</v>
      </c>
      <c r="Z1035" s="14">
        <v>0.49128919860627174</v>
      </c>
      <c r="AA1035" s="14">
        <v>0.7517995201279658</v>
      </c>
      <c r="AB1035" s="14">
        <v>0.96575342465753422</v>
      </c>
      <c r="AC1035" s="14">
        <v>3.0290010741138556</v>
      </c>
      <c r="AD1035" s="13">
        <v>3.5999999999999997E-2</v>
      </c>
      <c r="AE1035" s="15">
        <v>-0.37500000000000006</v>
      </c>
      <c r="AF1035" s="14">
        <v>3.1622776601683791E-2</v>
      </c>
      <c r="AG1035" s="14" t="s">
        <v>7128</v>
      </c>
      <c r="AH1035" s="15">
        <v>0.28888888888888892</v>
      </c>
      <c r="AI1035" s="5">
        <v>1.5789473684210529</v>
      </c>
      <c r="AJ1035" s="15">
        <v>7.6311475409836067</v>
      </c>
      <c r="AK1035" s="15">
        <v>7.6311475409836067</v>
      </c>
      <c r="AL1035" s="15" t="s">
        <v>7128</v>
      </c>
      <c r="AM1035" s="15" t="s">
        <v>7128</v>
      </c>
      <c r="AN1035" s="15">
        <v>0.31883561643835617</v>
      </c>
      <c r="AO1035" s="15">
        <v>0.1724074074074074</v>
      </c>
      <c r="AP1035" s="15">
        <v>11.130303030303029</v>
      </c>
      <c r="AQ1035" s="15">
        <v>6.3878260869565224</v>
      </c>
      <c r="AR1035" s="15">
        <v>0.6487107029318262</v>
      </c>
      <c r="AS1035" s="15">
        <v>0.68018518518518511</v>
      </c>
      <c r="AT1035" s="14">
        <v>0</v>
      </c>
      <c r="AU1035" s="14">
        <v>0</v>
      </c>
      <c r="AV1035" s="12">
        <v>0.22399999999999998</v>
      </c>
      <c r="AW1035" s="12">
        <v>0.23600000000000002</v>
      </c>
      <c r="AX1035" s="12">
        <v>0.127</v>
      </c>
      <c r="AY1035" s="12">
        <v>0.14199999999999999</v>
      </c>
      <c r="AZ1035" s="14" t="s">
        <v>7128</v>
      </c>
      <c r="BA1035" s="14" t="s">
        <v>7128</v>
      </c>
      <c r="BB1035" s="14">
        <v>3.961038961038961E-2</v>
      </c>
      <c r="BC1035" s="14">
        <v>4.6176397048197343E-2</v>
      </c>
      <c r="BD1035" s="14">
        <v>2.2592592592592591E-2</v>
      </c>
      <c r="BE1035" s="14">
        <v>6.1111111111111109E-2</v>
      </c>
      <c r="BF1035" s="14">
        <v>0.19205298013245034</v>
      </c>
      <c r="BG1035" s="14">
        <v>1.8200000000000001E-2</v>
      </c>
      <c r="BH1035" s="13">
        <v>0.122</v>
      </c>
      <c r="BI1035" s="13">
        <v>0.122</v>
      </c>
      <c r="BJ1035" s="13">
        <v>0.33</v>
      </c>
      <c r="BK1035" s="13">
        <v>0.33</v>
      </c>
      <c r="BL1035" s="13">
        <v>5.4</v>
      </c>
      <c r="BM1035" s="13">
        <v>5.4</v>
      </c>
      <c r="BN1035" s="13">
        <v>0.57499999999999996</v>
      </c>
      <c r="BO1035" s="13">
        <v>0.57499999999999996</v>
      </c>
      <c r="BP1035" s="13">
        <v>0.26662251655629143</v>
      </c>
      <c r="BQ1035" s="13">
        <v>0</v>
      </c>
      <c r="BR1035" s="13">
        <v>0</v>
      </c>
      <c r="BS1035" s="13">
        <v>-0.16900000000000001</v>
      </c>
      <c r="BT1035" s="14">
        <v>-0.63385494287133626</v>
      </c>
      <c r="BU1035" s="13">
        <v>0.43562251655629147</v>
      </c>
      <c r="BV1035" s="13">
        <v>0.29100000000000004</v>
      </c>
      <c r="BW1035" s="13">
        <v>0.29100000000000004</v>
      </c>
      <c r="BX1035" s="13">
        <v>3.08</v>
      </c>
      <c r="BY1035" s="13">
        <v>5.7739999999999991</v>
      </c>
      <c r="BZ1035" s="13">
        <v>2.92</v>
      </c>
      <c r="CA1035" s="13">
        <v>5.6619999999999999</v>
      </c>
      <c r="CB1035" s="13">
        <v>0</v>
      </c>
      <c r="CC1035" s="15">
        <v>-0.16800000000000001</v>
      </c>
      <c r="CD1035" s="15">
        <v>-6.8000000000000005E-2</v>
      </c>
      <c r="CE1035" s="15">
        <v>0.36</v>
      </c>
      <c r="CF1035" s="15" t="s">
        <v>7128</v>
      </c>
      <c r="CG1035" s="15" t="s">
        <v>7128</v>
      </c>
      <c r="CH1035" s="13" t="s">
        <v>7128</v>
      </c>
      <c r="CI1035" s="13" t="s">
        <v>7128</v>
      </c>
      <c r="CJ1035" s="13">
        <v>0</v>
      </c>
      <c r="CK1035" s="12">
        <f t="shared" si="32"/>
        <v>0</v>
      </c>
      <c r="CL1035" s="36">
        <f t="shared" si="33"/>
        <v>0.95372659837513252</v>
      </c>
      <c r="CM1035" s="13">
        <v>0.151</v>
      </c>
      <c r="CN1035" s="13">
        <v>2.9000000000000001E-2</v>
      </c>
      <c r="CO1035" s="13">
        <v>0.122</v>
      </c>
      <c r="CP1035" s="13">
        <v>0.93100000000000005</v>
      </c>
      <c r="CQ1035" s="13">
        <v>0.57499999999999996</v>
      </c>
      <c r="CR1035" s="13">
        <v>3.673</v>
      </c>
      <c r="CS1035" s="13" t="s">
        <v>7128</v>
      </c>
      <c r="CT1035" s="13">
        <v>0</v>
      </c>
      <c r="CU1035" s="13">
        <v>0.33</v>
      </c>
      <c r="CV1035" s="13">
        <v>5.6619999999999999</v>
      </c>
      <c r="CW1035" s="13">
        <v>0.57499999999999996</v>
      </c>
      <c r="CX1035" s="12">
        <v>3.961038961038961E-2</v>
      </c>
      <c r="CY1035" s="12">
        <v>4.6176397048197343E-2</v>
      </c>
      <c r="CZ1035" s="15">
        <v>6.3878260869565224</v>
      </c>
      <c r="DA1035" s="20"/>
      <c r="DB1035" s="20"/>
    </row>
    <row r="1036" spans="1:106" ht="24">
      <c r="A1036" s="8" t="s">
        <v>5195</v>
      </c>
      <c r="B1036" s="8" t="s">
        <v>5196</v>
      </c>
      <c r="C1036" s="9" t="s">
        <v>7142</v>
      </c>
      <c r="D1036" s="9" t="s">
        <v>7126</v>
      </c>
      <c r="E1036" s="10" t="s">
        <v>7127</v>
      </c>
      <c r="F1036" s="10" t="s">
        <v>7126</v>
      </c>
      <c r="G1036" s="11">
        <v>0.1</v>
      </c>
      <c r="H1036" s="11">
        <v>0.10758928571428572</v>
      </c>
      <c r="I1036" s="12">
        <v>9.0499999999999997E-2</v>
      </c>
      <c r="J1036" s="12">
        <v>6.6236830357142853E-2</v>
      </c>
      <c r="K1036" s="12">
        <v>4.1999999999999996E-2</v>
      </c>
      <c r="L1036" s="12">
        <v>9.8500000000000004E-2</v>
      </c>
      <c r="M1036" s="12">
        <v>6.5019850000000004E-2</v>
      </c>
      <c r="N1036" s="12">
        <v>6.6150985269709542E-2</v>
      </c>
      <c r="O1036" s="12">
        <v>-6.3601398439134066E-2</v>
      </c>
      <c r="P1036" s="12">
        <v>-8.7839874158598424E-2</v>
      </c>
      <c r="Q1036" s="13">
        <v>2.2400000000000002</v>
      </c>
      <c r="R1036" s="13">
        <v>0</v>
      </c>
      <c r="S1036" s="13">
        <v>0.17</v>
      </c>
      <c r="T1036" s="13">
        <v>0.17</v>
      </c>
      <c r="U1036" s="13">
        <v>2.41</v>
      </c>
      <c r="V1036" s="13">
        <v>1.27</v>
      </c>
      <c r="W1036" s="13">
        <v>1.1400000000000001</v>
      </c>
      <c r="X1036" s="14">
        <v>0.52697095435684649</v>
      </c>
      <c r="Y1036" s="15">
        <v>6.0240963855421693E-2</v>
      </c>
      <c r="Z1036" s="14">
        <v>2.5260029717682025E-2</v>
      </c>
      <c r="AA1036" s="14">
        <v>7.0539419087136929E-2</v>
      </c>
      <c r="AB1036" s="14">
        <v>2.5914634146341466E-2</v>
      </c>
      <c r="AC1036" s="14">
        <v>7.5892857142857137E-2</v>
      </c>
      <c r="AD1036" s="13">
        <v>0.09</v>
      </c>
      <c r="AE1036" s="15">
        <v>3.0625</v>
      </c>
      <c r="AF1036" s="14">
        <v>0.19235384061671346</v>
      </c>
      <c r="AG1036" s="14">
        <v>0.79540912471235559</v>
      </c>
      <c r="AH1036" s="15">
        <v>0.63120567375886516</v>
      </c>
      <c r="AI1036" s="5" t="s">
        <v>7128</v>
      </c>
      <c r="AJ1036" s="15">
        <v>124.44444444444447</v>
      </c>
      <c r="AK1036" s="15">
        <v>124.44444444444447</v>
      </c>
      <c r="AL1036" s="15" t="s">
        <v>7128</v>
      </c>
      <c r="AM1036" s="15" t="s">
        <v>7128</v>
      </c>
      <c r="AN1036" s="15">
        <v>0.34146341463414637</v>
      </c>
      <c r="AO1036" s="15">
        <v>7.5675675675675684</v>
      </c>
      <c r="AP1036" s="15" t="s">
        <v>7128</v>
      </c>
      <c r="AQ1036" s="15" t="s">
        <v>7128</v>
      </c>
      <c r="AR1036" s="15">
        <v>0.20879120879120885</v>
      </c>
      <c r="AS1036" s="15">
        <v>3.8513513513513518</v>
      </c>
      <c r="AT1036" s="14">
        <v>0</v>
      </c>
      <c r="AU1036" s="14">
        <v>0</v>
      </c>
      <c r="AV1036" s="12">
        <v>-0.51400000000000001</v>
      </c>
      <c r="AW1036" s="12">
        <v>-0.161</v>
      </c>
      <c r="AX1036" s="12">
        <v>-0.54100000000000004</v>
      </c>
      <c r="AY1036" s="12">
        <v>-0.25700000000000001</v>
      </c>
      <c r="AZ1036" s="14" t="s">
        <v>7128</v>
      </c>
      <c r="BA1036" s="14" t="s">
        <v>7128</v>
      </c>
      <c r="BB1036" s="14">
        <v>2.6354319180087846E-3</v>
      </c>
      <c r="BC1036" s="14">
        <v>-2.1688888888888889E-2</v>
      </c>
      <c r="BD1036" s="14">
        <v>6.0810810810810807E-2</v>
      </c>
      <c r="BE1036" s="14">
        <v>-0.41216216216216217</v>
      </c>
      <c r="BF1036" s="14">
        <v>0</v>
      </c>
      <c r="BG1036" s="14">
        <v>2.46E-2</v>
      </c>
      <c r="BH1036" s="13">
        <v>1.7999999999999999E-2</v>
      </c>
      <c r="BI1036" s="13">
        <v>1.7999999999999999E-2</v>
      </c>
      <c r="BJ1036" s="13">
        <v>-0.122</v>
      </c>
      <c r="BK1036" s="13">
        <v>-0.122</v>
      </c>
      <c r="BL1036" s="13">
        <v>0.29599999999999999</v>
      </c>
      <c r="BM1036" s="13">
        <v>0.29599999999999999</v>
      </c>
      <c r="BN1036" s="13">
        <v>-7.8E-2</v>
      </c>
      <c r="BO1036" s="13">
        <v>-7.8E-2</v>
      </c>
      <c r="BP1036" s="13">
        <v>-0.122</v>
      </c>
      <c r="BQ1036" s="13">
        <v>0</v>
      </c>
      <c r="BR1036" s="13">
        <v>0</v>
      </c>
      <c r="BS1036" s="13">
        <v>-3.7999999999999999E-2</v>
      </c>
      <c r="BT1036" s="14" t="s">
        <v>7128</v>
      </c>
      <c r="BU1036" s="13">
        <v>-8.3999999999999991E-2</v>
      </c>
      <c r="BV1036" s="13">
        <v>5.5999999999999994E-2</v>
      </c>
      <c r="BW1036" s="13">
        <v>5.5999999999999994E-2</v>
      </c>
      <c r="BX1036" s="13">
        <v>6.83</v>
      </c>
      <c r="BY1036" s="13">
        <v>5.625</v>
      </c>
      <c r="BZ1036" s="13">
        <v>6.56</v>
      </c>
      <c r="CA1036" s="13">
        <v>5.4599999999999991</v>
      </c>
      <c r="CB1036" s="13">
        <v>0</v>
      </c>
      <c r="CC1036" s="15">
        <v>1.02</v>
      </c>
      <c r="CD1036" s="15">
        <v>1.27</v>
      </c>
      <c r="CE1036" s="15">
        <v>0.36</v>
      </c>
      <c r="CF1036" s="15">
        <v>1.2712960472105588</v>
      </c>
      <c r="CG1036" s="15">
        <v>0.92366653296087675</v>
      </c>
      <c r="CH1036" s="13">
        <v>0.19390000000000002</v>
      </c>
      <c r="CI1036" s="13">
        <v>0.13140000000000002</v>
      </c>
      <c r="CJ1036" s="13">
        <v>0</v>
      </c>
      <c r="CK1036" s="12">
        <f t="shared" si="32"/>
        <v>0</v>
      </c>
      <c r="CL1036" s="36">
        <f t="shared" si="33"/>
        <v>5.4212454212454221E-2</v>
      </c>
      <c r="CM1036" s="13">
        <v>1.7000000000000001E-2</v>
      </c>
      <c r="CN1036" s="13" t="s">
        <v>7128</v>
      </c>
      <c r="CO1036" s="13">
        <v>1.7999999999999999E-2</v>
      </c>
      <c r="CP1036" s="13">
        <v>2.2400000000000002</v>
      </c>
      <c r="CQ1036" s="13" t="s">
        <v>7128</v>
      </c>
      <c r="CR1036" s="13" t="s">
        <v>7128</v>
      </c>
      <c r="CS1036" s="13" t="s">
        <v>7128</v>
      </c>
      <c r="CT1036" s="13">
        <v>0</v>
      </c>
      <c r="CU1036" s="13">
        <v>-0.122</v>
      </c>
      <c r="CV1036" s="13">
        <v>5.4599999999999991</v>
      </c>
      <c r="CW1036" s="13">
        <v>-7.8E-2</v>
      </c>
      <c r="CX1036" s="12">
        <v>2.6354319180087846E-3</v>
      </c>
      <c r="CY1036" s="12">
        <v>-2.1688888888888889E-2</v>
      </c>
      <c r="CZ1036" s="15" t="s">
        <v>7128</v>
      </c>
      <c r="DA1036" s="20"/>
      <c r="DB1036" s="20"/>
    </row>
    <row r="1037" spans="1:106" ht="24">
      <c r="A1037" s="8" t="s">
        <v>4003</v>
      </c>
      <c r="B1037" s="8" t="s">
        <v>4004</v>
      </c>
      <c r="C1037" s="9" t="s">
        <v>7142</v>
      </c>
      <c r="D1037" s="9" t="s">
        <v>7126</v>
      </c>
      <c r="E1037" s="10" t="s">
        <v>7127</v>
      </c>
      <c r="F1037" s="10" t="s">
        <v>7126</v>
      </c>
      <c r="G1037" s="11">
        <v>0.1</v>
      </c>
      <c r="H1037" s="11">
        <v>0.10001146608907541</v>
      </c>
      <c r="I1037" s="12">
        <v>9.0499999999999997E-2</v>
      </c>
      <c r="J1037" s="12">
        <v>6.5551037681061325E-2</v>
      </c>
      <c r="K1037" s="12">
        <v>4.7E-2</v>
      </c>
      <c r="L1037" s="12">
        <v>0.10350000000000001</v>
      </c>
      <c r="M1037" s="12">
        <v>6.8320350000000002E-2</v>
      </c>
      <c r="N1037" s="12">
        <v>6.5551504715205738E-2</v>
      </c>
      <c r="O1037" s="12">
        <v>-4.5844197290181847E-2</v>
      </c>
      <c r="P1037" s="12">
        <v>-4.4842208690131682E-2</v>
      </c>
      <c r="Q1037" s="13">
        <v>41.5</v>
      </c>
      <c r="R1037" s="13">
        <v>0</v>
      </c>
      <c r="S1037" s="13">
        <v>7.0000000000000001E-3</v>
      </c>
      <c r="T1037" s="13">
        <v>7.0000000000000001E-3</v>
      </c>
      <c r="U1037" s="13">
        <v>41.506999999999998</v>
      </c>
      <c r="V1037" s="13">
        <v>0.14299999999999999</v>
      </c>
      <c r="W1037" s="13">
        <v>41.363999999999997</v>
      </c>
      <c r="X1037" s="14">
        <v>3.4452020141181004E-3</v>
      </c>
      <c r="Y1037" s="15">
        <v>0.13147865853658539</v>
      </c>
      <c r="Z1037" s="14">
        <v>1.1633704503905603E-3</v>
      </c>
      <c r="AA1037" s="14">
        <v>1.6864625243934758E-4</v>
      </c>
      <c r="AB1037" s="14">
        <v>1.1647254575707156E-3</v>
      </c>
      <c r="AC1037" s="14">
        <v>1.6867469879518071E-4</v>
      </c>
      <c r="AD1037" s="13">
        <v>0.158</v>
      </c>
      <c r="AE1037" s="15">
        <v>-0.35063888888888894</v>
      </c>
      <c r="AF1037" s="14" t="s">
        <v>7128</v>
      </c>
      <c r="AG1037" s="14" t="s">
        <v>7128</v>
      </c>
      <c r="AH1037" s="15">
        <v>0.51929824561403504</v>
      </c>
      <c r="AI1037" s="5">
        <v>7.2758620689655169</v>
      </c>
      <c r="AJ1037" s="15">
        <v>342.97520661157029</v>
      </c>
      <c r="AK1037" s="15">
        <v>342.97520661157029</v>
      </c>
      <c r="AL1037" s="15" t="s">
        <v>7128</v>
      </c>
      <c r="AM1037" s="15" t="s">
        <v>7128</v>
      </c>
      <c r="AN1037" s="15">
        <v>6.9051580698835275</v>
      </c>
      <c r="AO1037" s="15">
        <v>6.7921440261865786</v>
      </c>
      <c r="AP1037" s="15">
        <v>196.03791469194312</v>
      </c>
      <c r="AQ1037" s="15">
        <v>193.28971962616822</v>
      </c>
      <c r="AR1037" s="15">
        <v>7.0418794688457611</v>
      </c>
      <c r="AS1037" s="15">
        <v>6.7698854337152206</v>
      </c>
      <c r="AT1037" s="14">
        <v>0</v>
      </c>
      <c r="AU1037" s="14">
        <v>0</v>
      </c>
      <c r="AV1037" s="12">
        <v>1.117</v>
      </c>
      <c r="AW1037" s="12">
        <v>2.0760000000000001</v>
      </c>
      <c r="AX1037" s="12">
        <v>1.7619999999999998</v>
      </c>
      <c r="AY1037" s="12">
        <v>4.59</v>
      </c>
      <c r="AZ1037" s="14" t="s">
        <v>7128</v>
      </c>
      <c r="BA1037" s="14" t="s">
        <v>7128</v>
      </c>
      <c r="BB1037" s="14">
        <v>1.9706840390879478E-2</v>
      </c>
      <c r="BC1037" s="14">
        <v>2.0709296025074056E-2</v>
      </c>
      <c r="BD1037" s="14">
        <v>1.9803600654664483E-2</v>
      </c>
      <c r="BE1037" s="14">
        <v>3.4533551554828144E-2</v>
      </c>
      <c r="BF1037" s="14">
        <v>0.3202247191011236</v>
      </c>
      <c r="BG1037" s="14">
        <v>2.86E-2</v>
      </c>
      <c r="BH1037" s="13">
        <v>0.121</v>
      </c>
      <c r="BI1037" s="13">
        <v>0.121</v>
      </c>
      <c r="BJ1037" s="13">
        <v>0.21099999999999999</v>
      </c>
      <c r="BK1037" s="13">
        <v>0.21099999999999999</v>
      </c>
      <c r="BL1037" s="13">
        <v>6.11</v>
      </c>
      <c r="BM1037" s="13">
        <v>6.11</v>
      </c>
      <c r="BN1037" s="13">
        <v>0.214</v>
      </c>
      <c r="BO1037" s="13">
        <v>0.214</v>
      </c>
      <c r="BP1037" s="13">
        <v>0.1434325842696629</v>
      </c>
      <c r="BQ1037" s="13">
        <v>0</v>
      </c>
      <c r="BR1037" s="13">
        <v>0</v>
      </c>
      <c r="BS1037" s="13">
        <v>-4.0000000000000001E-3</v>
      </c>
      <c r="BT1037" s="14">
        <v>-2.7887665974697429E-2</v>
      </c>
      <c r="BU1037" s="13">
        <v>0.14743258426966291</v>
      </c>
      <c r="BV1037" s="13">
        <v>0.125</v>
      </c>
      <c r="BW1037" s="13">
        <v>0.125</v>
      </c>
      <c r="BX1037" s="13">
        <v>6.14</v>
      </c>
      <c r="BY1037" s="13">
        <v>6.9259999999999993</v>
      </c>
      <c r="BZ1037" s="13">
        <v>6.01</v>
      </c>
      <c r="CA1037" s="13">
        <v>5.8739999999999997</v>
      </c>
      <c r="CB1037" s="13">
        <v>0</v>
      </c>
      <c r="CC1037" s="15">
        <v>-0.05</v>
      </c>
      <c r="CD1037" s="15">
        <v>-0.28100000000000003</v>
      </c>
      <c r="CE1037" s="15">
        <v>0.36</v>
      </c>
      <c r="CF1037" s="15">
        <v>2.3881181783743273</v>
      </c>
      <c r="CG1037" s="15">
        <v>2.3054384567004593</v>
      </c>
      <c r="CH1037" s="13">
        <v>7.5874999999999998E-2</v>
      </c>
      <c r="CI1037" s="13">
        <v>6.3500000000000001E-2</v>
      </c>
      <c r="CJ1037" s="13">
        <v>0</v>
      </c>
      <c r="CK1037" s="12">
        <f t="shared" si="32"/>
        <v>0</v>
      </c>
      <c r="CL1037" s="36">
        <f t="shared" si="33"/>
        <v>1.0401770514130066</v>
      </c>
      <c r="CM1037" s="13">
        <v>0.17799999999999999</v>
      </c>
      <c r="CN1037" s="13">
        <v>5.7000000000000002E-2</v>
      </c>
      <c r="CO1037" s="13">
        <v>0.121</v>
      </c>
      <c r="CP1037" s="13">
        <v>41.5</v>
      </c>
      <c r="CQ1037" s="13">
        <v>0.214</v>
      </c>
      <c r="CR1037" s="13">
        <v>41.363999999999997</v>
      </c>
      <c r="CS1037" s="13" t="s">
        <v>7128</v>
      </c>
      <c r="CT1037" s="13">
        <v>0</v>
      </c>
      <c r="CU1037" s="13">
        <v>0.21099999999999999</v>
      </c>
      <c r="CV1037" s="13">
        <v>5.8739999999999997</v>
      </c>
      <c r="CW1037" s="13">
        <v>0.214</v>
      </c>
      <c r="CX1037" s="12">
        <v>1.9706840390879478E-2</v>
      </c>
      <c r="CY1037" s="12">
        <v>2.0709296025074056E-2</v>
      </c>
      <c r="CZ1037" s="15">
        <v>193.28971962616822</v>
      </c>
      <c r="DA1037" s="20"/>
      <c r="DB1037" s="20"/>
    </row>
    <row r="1038" spans="1:106" ht="24">
      <c r="A1038" s="8" t="s">
        <v>2029</v>
      </c>
      <c r="B1038" s="8" t="s">
        <v>2030</v>
      </c>
      <c r="C1038" s="9" t="s">
        <v>7125</v>
      </c>
      <c r="D1038" s="9" t="s">
        <v>7126</v>
      </c>
      <c r="E1038" s="10" t="s">
        <v>7127</v>
      </c>
      <c r="F1038" s="10" t="s">
        <v>7126</v>
      </c>
      <c r="G1038" s="11">
        <v>1.05</v>
      </c>
      <c r="H1038" s="11">
        <v>1.6687950536183283</v>
      </c>
      <c r="I1038" s="12">
        <v>9.0499999999999997E-2</v>
      </c>
      <c r="J1038" s="12">
        <v>0.20752595235245869</v>
      </c>
      <c r="K1038" s="12">
        <v>4.7E-2</v>
      </c>
      <c r="L1038" s="12">
        <v>0.10350000000000001</v>
      </c>
      <c r="M1038" s="12">
        <v>6.8320350000000002E-2</v>
      </c>
      <c r="N1038" s="12">
        <v>0.15476019242209879</v>
      </c>
      <c r="O1038" s="12">
        <v>-9.7448432972613727E-2</v>
      </c>
      <c r="P1038" s="12">
        <v>-8.8895237030202134E-2</v>
      </c>
      <c r="Q1038" s="13">
        <v>237.7</v>
      </c>
      <c r="R1038" s="13">
        <v>0</v>
      </c>
      <c r="S1038" s="13">
        <v>145.1</v>
      </c>
      <c r="T1038" s="13">
        <v>145.1</v>
      </c>
      <c r="U1038" s="13">
        <v>382.79999999999995</v>
      </c>
      <c r="V1038" s="13">
        <v>11.8</v>
      </c>
      <c r="W1038" s="13">
        <v>370.99999999999994</v>
      </c>
      <c r="X1038" s="14">
        <v>3.0825496342737728E-2</v>
      </c>
      <c r="Y1038" s="15">
        <v>0.39473684210526316</v>
      </c>
      <c r="Z1038" s="14">
        <v>0.60609857978279036</v>
      </c>
      <c r="AA1038" s="14">
        <v>0.37904911180773254</v>
      </c>
      <c r="AB1038" s="14">
        <v>1.5387062566277836</v>
      </c>
      <c r="AC1038" s="14">
        <v>0.61043331931005473</v>
      </c>
      <c r="AD1038" s="13">
        <v>9.61</v>
      </c>
      <c r="AE1038" s="15">
        <v>0.36991666666666673</v>
      </c>
      <c r="AF1038" s="14" t="s">
        <v>7128</v>
      </c>
      <c r="AG1038" s="14" t="s">
        <v>7128</v>
      </c>
      <c r="AH1038" s="15">
        <v>0.36954314720812187</v>
      </c>
      <c r="AI1038" s="5">
        <v>1.8931475029036007</v>
      </c>
      <c r="AJ1038" s="15">
        <v>33.478873239436616</v>
      </c>
      <c r="AK1038" s="15">
        <v>33.478873239436616</v>
      </c>
      <c r="AL1038" s="15" t="s">
        <v>7128</v>
      </c>
      <c r="AM1038" s="15" t="s">
        <v>7128</v>
      </c>
      <c r="AN1038" s="15">
        <v>2.5206786850477201</v>
      </c>
      <c r="AO1038" s="15">
        <v>3.7257053291536049</v>
      </c>
      <c r="AP1038" s="15">
        <v>22.760736196319012</v>
      </c>
      <c r="AQ1038" s="15">
        <v>13.690036900369002</v>
      </c>
      <c r="AR1038" s="15">
        <v>1.6300527240773286</v>
      </c>
      <c r="AS1038" s="15">
        <v>5.815047021943573</v>
      </c>
      <c r="AT1038" s="14">
        <v>0</v>
      </c>
      <c r="AU1038" s="14">
        <v>0</v>
      </c>
      <c r="AV1038" s="12">
        <v>0.22699999999999998</v>
      </c>
      <c r="AW1038" s="12">
        <v>1.49E-2</v>
      </c>
      <c r="AX1038" s="12">
        <v>0.21100000000000002</v>
      </c>
      <c r="AY1038" s="12">
        <v>0.13400000000000001</v>
      </c>
      <c r="AZ1038" s="14" t="s">
        <v>7128</v>
      </c>
      <c r="BA1038" s="14" t="s">
        <v>7128</v>
      </c>
      <c r="BB1038" s="14">
        <v>0.11007751937984496</v>
      </c>
      <c r="BC1038" s="14">
        <v>6.5864955391896657E-2</v>
      </c>
      <c r="BD1038" s="14">
        <v>0.11128526645768025</v>
      </c>
      <c r="BE1038" s="14">
        <v>0.2554858934169279</v>
      </c>
      <c r="BF1038" s="14">
        <v>3.457330415754923E-2</v>
      </c>
      <c r="BG1038" s="14">
        <v>0.13919999999999999</v>
      </c>
      <c r="BH1038" s="13">
        <v>7.1</v>
      </c>
      <c r="BI1038" s="13">
        <v>7.1</v>
      </c>
      <c r="BJ1038" s="13">
        <v>16.3</v>
      </c>
      <c r="BK1038" s="13">
        <v>16.3</v>
      </c>
      <c r="BL1038" s="13">
        <v>63.8</v>
      </c>
      <c r="BM1038" s="13">
        <v>63.8</v>
      </c>
      <c r="BN1038" s="13">
        <v>27.1</v>
      </c>
      <c r="BO1038" s="13">
        <v>27.1</v>
      </c>
      <c r="BP1038" s="13">
        <v>15.736455142231948</v>
      </c>
      <c r="BQ1038" s="13">
        <v>0</v>
      </c>
      <c r="BR1038" s="13">
        <v>0</v>
      </c>
      <c r="BS1038" s="13">
        <v>-10.5</v>
      </c>
      <c r="BT1038" s="14">
        <v>-0.66724048746030062</v>
      </c>
      <c r="BU1038" s="13">
        <v>26.236455142231947</v>
      </c>
      <c r="BV1038" s="13">
        <v>17.600000000000001</v>
      </c>
      <c r="BW1038" s="13">
        <v>17.600000000000001</v>
      </c>
      <c r="BX1038" s="13">
        <v>64.5</v>
      </c>
      <c r="BY1038" s="13">
        <v>238.92</v>
      </c>
      <c r="BZ1038" s="13">
        <v>94.3</v>
      </c>
      <c r="CA1038" s="13">
        <v>227.59999999999997</v>
      </c>
      <c r="CB1038" s="13">
        <v>0</v>
      </c>
      <c r="CC1038" s="15">
        <v>-1.4999999999999999E-2</v>
      </c>
      <c r="CD1038" s="15">
        <v>0.434</v>
      </c>
      <c r="CE1038" s="15">
        <v>0.36</v>
      </c>
      <c r="CF1038" s="15">
        <v>0.63787425134521825</v>
      </c>
      <c r="CG1038" s="15">
        <v>0.70144210227244874</v>
      </c>
      <c r="CH1038" s="13">
        <v>9.543333333333333</v>
      </c>
      <c r="CI1038" s="13">
        <v>5.942222222222223</v>
      </c>
      <c r="CJ1038" s="13">
        <v>0</v>
      </c>
      <c r="CK1038" s="12">
        <f t="shared" si="32"/>
        <v>0</v>
      </c>
      <c r="CL1038" s="36">
        <f t="shared" si="33"/>
        <v>0.28031634446397191</v>
      </c>
      <c r="CM1038" s="13">
        <v>9.14</v>
      </c>
      <c r="CN1038" s="13">
        <v>0.316</v>
      </c>
      <c r="CO1038" s="13">
        <v>7.1</v>
      </c>
      <c r="CP1038" s="13">
        <v>237.7</v>
      </c>
      <c r="CQ1038" s="13">
        <v>27.1</v>
      </c>
      <c r="CR1038" s="13">
        <v>370.99999999999994</v>
      </c>
      <c r="CS1038" s="13" t="s">
        <v>7128</v>
      </c>
      <c r="CT1038" s="13">
        <v>0</v>
      </c>
      <c r="CU1038" s="13">
        <v>16.3</v>
      </c>
      <c r="CV1038" s="13">
        <v>227.59999999999997</v>
      </c>
      <c r="CW1038" s="13">
        <v>27.1</v>
      </c>
      <c r="CX1038" s="12">
        <v>0.11007751937984496</v>
      </c>
      <c r="CY1038" s="12">
        <v>6.5864955391896657E-2</v>
      </c>
      <c r="CZ1038" s="15">
        <v>13.690036900369002</v>
      </c>
      <c r="DA1038" s="20"/>
      <c r="DB1038" s="20"/>
    </row>
    <row r="1039" spans="1:106">
      <c r="A1039" s="8" t="s">
        <v>2153</v>
      </c>
      <c r="B1039" s="8" t="s">
        <v>2154</v>
      </c>
      <c r="C1039" s="9" t="s">
        <v>7125</v>
      </c>
      <c r="D1039" s="9" t="s">
        <v>7126</v>
      </c>
      <c r="E1039" s="10" t="s">
        <v>7127</v>
      </c>
      <c r="F1039" s="10" t="s">
        <v>7126</v>
      </c>
      <c r="G1039" s="11">
        <v>1.05</v>
      </c>
      <c r="H1039" s="11">
        <v>1.4397231310574727</v>
      </c>
      <c r="I1039" s="12">
        <v>9.0499999999999997E-2</v>
      </c>
      <c r="J1039" s="12">
        <v>0.18679494336070127</v>
      </c>
      <c r="K1039" s="12">
        <v>4.7E-2</v>
      </c>
      <c r="L1039" s="12">
        <v>0.10350000000000001</v>
      </c>
      <c r="M1039" s="12">
        <v>6.8320350000000002E-2</v>
      </c>
      <c r="N1039" s="12">
        <v>0.13925884108634581</v>
      </c>
      <c r="O1039" s="12" t="s">
        <v>7128</v>
      </c>
      <c r="P1039" s="12">
        <v>-2.9018838724848242E-2</v>
      </c>
      <c r="Q1039" s="13">
        <v>29.1</v>
      </c>
      <c r="R1039" s="13">
        <v>0</v>
      </c>
      <c r="S1039" s="13">
        <v>19.5</v>
      </c>
      <c r="T1039" s="13">
        <v>19.5</v>
      </c>
      <c r="U1039" s="13">
        <v>48.6</v>
      </c>
      <c r="V1039" s="13">
        <v>3.47</v>
      </c>
      <c r="W1039" s="13">
        <v>45.13</v>
      </c>
      <c r="X1039" s="14">
        <v>7.139917695473251E-2</v>
      </c>
      <c r="Y1039" s="15">
        <v>0.39285714285714285</v>
      </c>
      <c r="Z1039" s="14">
        <v>0.60185185185185186</v>
      </c>
      <c r="AA1039" s="14">
        <v>0.40123456790123457</v>
      </c>
      <c r="AB1039" s="14">
        <v>1.5116279069767442</v>
      </c>
      <c r="AC1039" s="14">
        <v>0.67010309278350511</v>
      </c>
      <c r="AD1039" s="13">
        <v>2.08</v>
      </c>
      <c r="AE1039" s="15">
        <v>0.92383333333333328</v>
      </c>
      <c r="AF1039" s="14" t="s">
        <v>7128</v>
      </c>
      <c r="AG1039" s="14" t="s">
        <v>7128</v>
      </c>
      <c r="AH1039" s="15">
        <v>0.5912408759124087</v>
      </c>
      <c r="AI1039" s="5">
        <v>3.2359550561797756</v>
      </c>
      <c r="AJ1039" s="15">
        <v>7.8648648648648649</v>
      </c>
      <c r="AK1039" s="15">
        <v>7.8648648648648649</v>
      </c>
      <c r="AL1039" s="15" t="s">
        <v>7128</v>
      </c>
      <c r="AM1039" s="15" t="s">
        <v>7128</v>
      </c>
      <c r="AN1039" s="15">
        <v>2.2558139534883721</v>
      </c>
      <c r="AO1039" s="15">
        <v>0.5243243243243243</v>
      </c>
      <c r="AP1039" s="15">
        <v>5.2233796296296298</v>
      </c>
      <c r="AQ1039" s="15">
        <v>3.3932330827067667</v>
      </c>
      <c r="AR1039" s="15">
        <v>1.5599723470445905</v>
      </c>
      <c r="AS1039" s="15">
        <v>0.81315315315315317</v>
      </c>
      <c r="AT1039" s="14">
        <v>0</v>
      </c>
      <c r="AU1039" s="14">
        <v>0</v>
      </c>
      <c r="AV1039" s="12" t="s">
        <v>7128</v>
      </c>
      <c r="AW1039" s="12">
        <v>0.253</v>
      </c>
      <c r="AX1039" s="12">
        <v>7.9899999999999999E-2</v>
      </c>
      <c r="AY1039" s="12">
        <v>7.22E-2</v>
      </c>
      <c r="AZ1039" s="14" t="s">
        <v>7128</v>
      </c>
      <c r="BA1039" s="14" t="s">
        <v>7128</v>
      </c>
      <c r="BB1039" s="14" t="s">
        <v>7128</v>
      </c>
      <c r="BC1039" s="14">
        <v>0.11024000236149757</v>
      </c>
      <c r="BD1039" s="14">
        <v>6.6666666666666666E-2</v>
      </c>
      <c r="BE1039" s="14">
        <v>0.1556756756756757</v>
      </c>
      <c r="BF1039" s="14">
        <v>0.44610778443113774</v>
      </c>
      <c r="BG1039" s="14" t="s">
        <v>7128</v>
      </c>
      <c r="BH1039" s="13">
        <v>3.7</v>
      </c>
      <c r="BI1039" s="13">
        <v>3.7</v>
      </c>
      <c r="BJ1039" s="13">
        <v>8.64</v>
      </c>
      <c r="BK1039" s="13">
        <v>8.64</v>
      </c>
      <c r="BL1039" s="13">
        <v>55.5</v>
      </c>
      <c r="BM1039" s="13">
        <v>55.5</v>
      </c>
      <c r="BN1039" s="13">
        <v>13.3</v>
      </c>
      <c r="BO1039" s="13">
        <v>13.3</v>
      </c>
      <c r="BP1039" s="13">
        <v>4.7856287425149704</v>
      </c>
      <c r="BQ1039" s="13">
        <v>0</v>
      </c>
      <c r="BR1039" s="13">
        <v>0</v>
      </c>
      <c r="BS1039" s="13">
        <v>-4.1100000000000003</v>
      </c>
      <c r="BT1039" s="14">
        <v>-0.85882132132132127</v>
      </c>
      <c r="BU1039" s="13">
        <v>8.8956287425149707</v>
      </c>
      <c r="BV1039" s="13">
        <v>7.8100000000000005</v>
      </c>
      <c r="BW1039" s="13">
        <v>7.8100000000000005</v>
      </c>
      <c r="BX1039" s="13">
        <v>-1.41</v>
      </c>
      <c r="BY1039" s="13">
        <v>43.410999999999994</v>
      </c>
      <c r="BZ1039" s="13">
        <v>12.9</v>
      </c>
      <c r="CA1039" s="13">
        <v>28.93</v>
      </c>
      <c r="CB1039" s="13">
        <v>0</v>
      </c>
      <c r="CC1039" s="15">
        <v>-6.0000000000000001E-3</v>
      </c>
      <c r="CD1039" s="15">
        <v>1.02</v>
      </c>
      <c r="CE1039" s="15">
        <v>0.36</v>
      </c>
      <c r="CF1039" s="15" t="s">
        <v>7128</v>
      </c>
      <c r="CG1039" s="15" t="s">
        <v>7128</v>
      </c>
      <c r="CH1039" s="13" t="s">
        <v>7128</v>
      </c>
      <c r="CI1039" s="13" t="s">
        <v>7128</v>
      </c>
      <c r="CJ1039" s="13">
        <v>0</v>
      </c>
      <c r="CK1039" s="12">
        <f t="shared" si="32"/>
        <v>0</v>
      </c>
      <c r="CL1039" s="36">
        <f t="shared" si="33"/>
        <v>1.9184237815416523</v>
      </c>
      <c r="CM1039" s="13">
        <v>6.68</v>
      </c>
      <c r="CN1039" s="13">
        <v>2.98</v>
      </c>
      <c r="CO1039" s="13">
        <v>3.7</v>
      </c>
      <c r="CP1039" s="13">
        <v>29.1</v>
      </c>
      <c r="CQ1039" s="13">
        <v>13.3</v>
      </c>
      <c r="CR1039" s="13">
        <v>45.13</v>
      </c>
      <c r="CS1039" s="13" t="s">
        <v>7128</v>
      </c>
      <c r="CT1039" s="13">
        <v>0</v>
      </c>
      <c r="CU1039" s="13">
        <v>8.64</v>
      </c>
      <c r="CV1039" s="13">
        <v>28.93</v>
      </c>
      <c r="CW1039" s="13">
        <v>13.3</v>
      </c>
      <c r="CX1039" s="12" t="s">
        <v>7128</v>
      </c>
      <c r="CY1039" s="12">
        <v>0.11024000236149757</v>
      </c>
      <c r="CZ1039" s="15">
        <v>3.3932330827067667</v>
      </c>
      <c r="DA1039" s="20"/>
      <c r="DB1039" s="20"/>
    </row>
    <row r="1040" spans="1:106">
      <c r="A1040" s="8" t="s">
        <v>5755</v>
      </c>
      <c r="B1040" s="8" t="s">
        <v>5756</v>
      </c>
      <c r="C1040" s="9" t="s">
        <v>7147</v>
      </c>
      <c r="D1040" s="9" t="s">
        <v>7126</v>
      </c>
      <c r="E1040" s="10" t="s">
        <v>7127</v>
      </c>
      <c r="F1040" s="10" t="s">
        <v>7126</v>
      </c>
      <c r="G1040" s="11">
        <v>0.99</v>
      </c>
      <c r="H1040" s="11">
        <v>3.7791780821917809</v>
      </c>
      <c r="I1040" s="12">
        <v>9.0499999999999997E-2</v>
      </c>
      <c r="J1040" s="12">
        <v>0.39851561643835615</v>
      </c>
      <c r="K1040" s="12">
        <v>6.2E-2</v>
      </c>
      <c r="L1040" s="12">
        <v>0.11849999999999999</v>
      </c>
      <c r="M1040" s="12">
        <v>7.8221849999999996E-2</v>
      </c>
      <c r="N1040" s="12">
        <v>0.1621265567583732</v>
      </c>
      <c r="O1040" s="12">
        <v>-1.0493776854038734</v>
      </c>
      <c r="P1040" s="12">
        <v>-0.55434804654083858</v>
      </c>
      <c r="Q1040" s="13">
        <v>0.219</v>
      </c>
      <c r="R1040" s="13">
        <v>0</v>
      </c>
      <c r="S1040" s="13">
        <v>0.61699999999999999</v>
      </c>
      <c r="T1040" s="13">
        <v>0.61699999999999999</v>
      </c>
      <c r="U1040" s="13">
        <v>0.83599999999999997</v>
      </c>
      <c r="V1040" s="13">
        <v>5.0000000000000001E-3</v>
      </c>
      <c r="W1040" s="13">
        <v>0.83099999999999996</v>
      </c>
      <c r="X1040" s="14">
        <v>5.9808612440191387E-3</v>
      </c>
      <c r="Y1040" s="15">
        <v>4.3035993740219096E-2</v>
      </c>
      <c r="Z1040" s="14">
        <v>0.69015659955257269</v>
      </c>
      <c r="AA1040" s="14">
        <v>0.73803827751196172</v>
      </c>
      <c r="AB1040" s="14">
        <v>2.2274368231046928</v>
      </c>
      <c r="AC1040" s="14">
        <v>2.817351598173516</v>
      </c>
      <c r="AD1040" s="13">
        <v>3.0000000000000001E-3</v>
      </c>
      <c r="AE1040" s="15">
        <v>2.4892500000000002</v>
      </c>
      <c r="AF1040" s="14">
        <v>6.3245553203367583E-2</v>
      </c>
      <c r="AG1040" s="14">
        <v>1.3732190739281187</v>
      </c>
      <c r="AH1040" s="15">
        <v>0.63636363636363635</v>
      </c>
      <c r="AI1040" s="5" t="s">
        <v>7128</v>
      </c>
      <c r="AJ1040" s="15" t="s">
        <v>7128</v>
      </c>
      <c r="AK1040" s="15" t="s">
        <v>7128</v>
      </c>
      <c r="AL1040" s="15" t="s">
        <v>7128</v>
      </c>
      <c r="AM1040" s="15" t="s">
        <v>7128</v>
      </c>
      <c r="AN1040" s="15">
        <v>0.79061371841155226</v>
      </c>
      <c r="AO1040" s="15">
        <v>9.125</v>
      </c>
      <c r="AP1040" s="15" t="s">
        <v>7128</v>
      </c>
      <c r="AQ1040" s="15" t="s">
        <v>7128</v>
      </c>
      <c r="AR1040" s="15">
        <v>0.93475815523059613</v>
      </c>
      <c r="AS1040" s="15">
        <v>34.625</v>
      </c>
      <c r="AT1040" s="14" t="s">
        <v>7128</v>
      </c>
      <c r="AU1040" s="14">
        <v>0</v>
      </c>
      <c r="AV1040" s="12" t="s">
        <v>7128</v>
      </c>
      <c r="AW1040" s="12" t="s">
        <v>7128</v>
      </c>
      <c r="AX1040" s="12">
        <v>-0.81099999999999994</v>
      </c>
      <c r="AY1040" s="12">
        <v>-0.623</v>
      </c>
      <c r="AZ1040" s="14" t="s">
        <v>7128</v>
      </c>
      <c r="BA1040" s="14" t="s">
        <v>7128</v>
      </c>
      <c r="BB1040" s="14">
        <v>-0.65086206896551724</v>
      </c>
      <c r="BC1040" s="14">
        <v>-0.39222148978246535</v>
      </c>
      <c r="BD1040" s="14">
        <v>-25.166666666666664</v>
      </c>
      <c r="BE1040" s="14">
        <v>-24.791666666666664</v>
      </c>
      <c r="BF1040" s="14">
        <v>0</v>
      </c>
      <c r="BG1040" s="14">
        <v>5.1200000000000002E-2</v>
      </c>
      <c r="BH1040" s="13">
        <v>-0.60399999999999998</v>
      </c>
      <c r="BI1040" s="13">
        <v>-0.60399999999999998</v>
      </c>
      <c r="BJ1040" s="13">
        <v>-0.59499999999999997</v>
      </c>
      <c r="BK1040" s="13">
        <v>-0.59499999999999997</v>
      </c>
      <c r="BL1040" s="13">
        <v>2.4E-2</v>
      </c>
      <c r="BM1040" s="13">
        <v>2.4E-2</v>
      </c>
      <c r="BN1040" s="13">
        <v>-0.54800000000000004</v>
      </c>
      <c r="BO1040" s="13">
        <v>-0.54800000000000004</v>
      </c>
      <c r="BP1040" s="13">
        <v>-0.59499999999999997</v>
      </c>
      <c r="BQ1040" s="13">
        <v>0</v>
      </c>
      <c r="BR1040" s="13">
        <v>0</v>
      </c>
      <c r="BS1040" s="13">
        <v>-4.7E-2</v>
      </c>
      <c r="BT1040" s="14" t="s">
        <v>7128</v>
      </c>
      <c r="BU1040" s="13">
        <v>-0.54799999999999993</v>
      </c>
      <c r="BV1040" s="13">
        <v>-0.55699999999999994</v>
      </c>
      <c r="BW1040" s="13">
        <v>-0.55699999999999994</v>
      </c>
      <c r="BX1040" s="13">
        <v>0.92800000000000005</v>
      </c>
      <c r="BY1040" s="13">
        <v>1.5170000000000001</v>
      </c>
      <c r="BZ1040" s="13">
        <v>0.27700000000000002</v>
      </c>
      <c r="CA1040" s="13">
        <v>0.88900000000000001</v>
      </c>
      <c r="CB1040" s="13">
        <v>0</v>
      </c>
      <c r="CC1040" s="15">
        <v>0.57899999999999996</v>
      </c>
      <c r="CD1040" s="15">
        <v>1.54</v>
      </c>
      <c r="CE1040" s="15">
        <v>0.36</v>
      </c>
      <c r="CF1040" s="15">
        <v>1.4205939651727815</v>
      </c>
      <c r="CG1040" s="15">
        <v>1.5981940968703821</v>
      </c>
      <c r="CH1040" s="13">
        <v>2.4700000000000034E-2</v>
      </c>
      <c r="CI1040" s="13">
        <v>6.090000000000001E-2</v>
      </c>
      <c r="CJ1040" s="13">
        <v>0</v>
      </c>
      <c r="CK1040" s="12">
        <f t="shared" si="32"/>
        <v>0</v>
      </c>
      <c r="CL1040" s="36">
        <f t="shared" si="33"/>
        <v>2.6996625421822271E-2</v>
      </c>
      <c r="CM1040" s="13" t="s">
        <v>7128</v>
      </c>
      <c r="CN1040" s="13" t="s">
        <v>7128</v>
      </c>
      <c r="CO1040" s="13" t="s">
        <v>7128</v>
      </c>
      <c r="CP1040" s="13" t="s">
        <v>7128</v>
      </c>
      <c r="CQ1040" s="13" t="s">
        <v>7128</v>
      </c>
      <c r="CR1040" s="13" t="s">
        <v>7128</v>
      </c>
      <c r="CS1040" s="13" t="s">
        <v>7128</v>
      </c>
      <c r="CT1040" s="13">
        <v>0</v>
      </c>
      <c r="CU1040" s="13">
        <v>-0.59499999999999997</v>
      </c>
      <c r="CV1040" s="13">
        <v>0.88900000000000001</v>
      </c>
      <c r="CW1040" s="13">
        <v>-0.54800000000000004</v>
      </c>
      <c r="CX1040" s="12">
        <v>-0.65086206896551724</v>
      </c>
      <c r="CY1040" s="12">
        <v>-0.39222148978246535</v>
      </c>
      <c r="CZ1040" s="15" t="s">
        <v>7128</v>
      </c>
      <c r="DA1040" s="20"/>
      <c r="DB1040" s="20"/>
    </row>
    <row r="1041" spans="1:106" ht="24">
      <c r="A1041" s="8" t="s">
        <v>4799</v>
      </c>
      <c r="B1041" s="8" t="s">
        <v>4800</v>
      </c>
      <c r="C1041" s="9" t="s">
        <v>7137</v>
      </c>
      <c r="D1041" s="9" t="s">
        <v>7126</v>
      </c>
      <c r="E1041" s="10" t="s">
        <v>7127</v>
      </c>
      <c r="F1041" s="10" t="s">
        <v>7126</v>
      </c>
      <c r="G1041" s="11">
        <v>0.51</v>
      </c>
      <c r="H1041" s="11">
        <v>0.54227693535514765</v>
      </c>
      <c r="I1041" s="12">
        <v>9.0499999999999997E-2</v>
      </c>
      <c r="J1041" s="12">
        <v>0.10557606264964087</v>
      </c>
      <c r="K1041" s="12">
        <v>4.7E-2</v>
      </c>
      <c r="L1041" s="12">
        <v>0.10350000000000001</v>
      </c>
      <c r="M1041" s="12">
        <v>6.8320350000000002E-2</v>
      </c>
      <c r="N1041" s="12">
        <v>0.10335856057569617</v>
      </c>
      <c r="O1041" s="12">
        <v>-0.24648515355873177</v>
      </c>
      <c r="P1041" s="12">
        <v>-0.51622719328347089</v>
      </c>
      <c r="Q1041" s="13">
        <v>125.3</v>
      </c>
      <c r="R1041" s="13">
        <v>0</v>
      </c>
      <c r="S1041" s="13">
        <v>7.93</v>
      </c>
      <c r="T1041" s="13">
        <v>7.93</v>
      </c>
      <c r="U1041" s="13">
        <v>133.22999999999999</v>
      </c>
      <c r="V1041" s="13">
        <v>0.41699999999999998</v>
      </c>
      <c r="W1041" s="13">
        <v>132.81299999999999</v>
      </c>
      <c r="X1041" s="14">
        <v>3.1299256924116189E-3</v>
      </c>
      <c r="Y1041" s="15" t="s">
        <v>7128</v>
      </c>
      <c r="Z1041" s="14">
        <v>0.33701657458563533</v>
      </c>
      <c r="AA1041" s="14">
        <v>5.9521128874878031E-2</v>
      </c>
      <c r="AB1041" s="14">
        <v>0.5083333333333333</v>
      </c>
      <c r="AC1041" s="14">
        <v>6.3288108539505186E-2</v>
      </c>
      <c r="AD1041" s="13">
        <v>1.27</v>
      </c>
      <c r="AE1041" s="15">
        <v>0.35124999999999995</v>
      </c>
      <c r="AF1041" s="14">
        <v>3.1622776601683791E-2</v>
      </c>
      <c r="AG1041" s="14" t="s">
        <v>7128</v>
      </c>
      <c r="AH1041" s="15">
        <v>0.4266365688487585</v>
      </c>
      <c r="AI1041" s="5" t="s">
        <v>7128</v>
      </c>
      <c r="AJ1041" s="15" t="s">
        <v>7128</v>
      </c>
      <c r="AK1041" s="15" t="s">
        <v>7128</v>
      </c>
      <c r="AL1041" s="15" t="s">
        <v>7128</v>
      </c>
      <c r="AM1041" s="15" t="s">
        <v>7128</v>
      </c>
      <c r="AN1041" s="15">
        <v>8.0320512820512828</v>
      </c>
      <c r="AO1041" s="15">
        <v>88.239436619718319</v>
      </c>
      <c r="AP1041" s="15" t="s">
        <v>7128</v>
      </c>
      <c r="AQ1041" s="15" t="s">
        <v>7128</v>
      </c>
      <c r="AR1041" s="15">
        <v>7.848076582166283</v>
      </c>
      <c r="AS1041" s="15">
        <v>93.530281690140839</v>
      </c>
      <c r="AT1041" s="14" t="s">
        <v>7128</v>
      </c>
      <c r="AU1041" s="14">
        <v>0</v>
      </c>
      <c r="AV1041" s="12" t="s">
        <v>7128</v>
      </c>
      <c r="AW1041" s="12" t="s">
        <v>7128</v>
      </c>
      <c r="AX1041" s="12" t="s">
        <v>7128</v>
      </c>
      <c r="AY1041" s="12" t="s">
        <v>7128</v>
      </c>
      <c r="AZ1041" s="14" t="s">
        <v>7128</v>
      </c>
      <c r="BA1041" s="14" t="s">
        <v>7128</v>
      </c>
      <c r="BB1041" s="14">
        <v>-0.1409090909090909</v>
      </c>
      <c r="BC1041" s="14">
        <v>-0.41286863270777474</v>
      </c>
      <c r="BD1041" s="14">
        <v>-1.528169014084507</v>
      </c>
      <c r="BE1041" s="14">
        <v>-3.2535211267605635</v>
      </c>
      <c r="BF1041" s="14">
        <v>0</v>
      </c>
      <c r="BG1041" s="14">
        <v>0.2999</v>
      </c>
      <c r="BH1041" s="13">
        <v>-2.17</v>
      </c>
      <c r="BI1041" s="13">
        <v>-2.17</v>
      </c>
      <c r="BJ1041" s="13">
        <v>-4.62</v>
      </c>
      <c r="BK1041" s="13">
        <v>-4.62</v>
      </c>
      <c r="BL1041" s="13">
        <v>1.42</v>
      </c>
      <c r="BM1041" s="13">
        <v>1.42</v>
      </c>
      <c r="BN1041" s="13">
        <v>-3.72</v>
      </c>
      <c r="BO1041" s="13">
        <v>-3.72</v>
      </c>
      <c r="BP1041" s="13">
        <v>-4.62</v>
      </c>
      <c r="BQ1041" s="13">
        <v>0</v>
      </c>
      <c r="BR1041" s="13">
        <v>0</v>
      </c>
      <c r="BS1041" s="13">
        <v>-3.6</v>
      </c>
      <c r="BT1041" s="14" t="s">
        <v>7128</v>
      </c>
      <c r="BU1041" s="13">
        <v>-1.02</v>
      </c>
      <c r="BV1041" s="13">
        <v>1.4300000000000002</v>
      </c>
      <c r="BW1041" s="13">
        <v>1.4300000000000002</v>
      </c>
      <c r="BX1041" s="13">
        <v>15.4</v>
      </c>
      <c r="BY1041" s="13">
        <v>11.190000000000001</v>
      </c>
      <c r="BZ1041" s="13">
        <v>15.6</v>
      </c>
      <c r="CA1041" s="13">
        <v>16.922999999999998</v>
      </c>
      <c r="CB1041" s="13">
        <v>0</v>
      </c>
      <c r="CC1041" s="15">
        <v>-0.159</v>
      </c>
      <c r="CD1041" s="15">
        <v>0.70599999999999996</v>
      </c>
      <c r="CE1041" s="15">
        <v>0.36</v>
      </c>
      <c r="CF1041" s="15" t="s">
        <v>7128</v>
      </c>
      <c r="CG1041" s="15" t="s">
        <v>7128</v>
      </c>
      <c r="CH1041" s="13" t="s">
        <v>7128</v>
      </c>
      <c r="CI1041" s="13" t="s">
        <v>7128</v>
      </c>
      <c r="CJ1041" s="13">
        <v>0</v>
      </c>
      <c r="CK1041" s="12">
        <f t="shared" si="32"/>
        <v>0</v>
      </c>
      <c r="CL1041" s="36">
        <f t="shared" si="33"/>
        <v>8.3909472315783259E-2</v>
      </c>
      <c r="CM1041" s="13" t="s">
        <v>7128</v>
      </c>
      <c r="CN1041" s="13" t="s">
        <v>7128</v>
      </c>
      <c r="CO1041" s="13" t="s">
        <v>7128</v>
      </c>
      <c r="CP1041" s="13" t="s">
        <v>7128</v>
      </c>
      <c r="CQ1041" s="13" t="s">
        <v>7128</v>
      </c>
      <c r="CR1041" s="13" t="s">
        <v>7128</v>
      </c>
      <c r="CS1041" s="13" t="s">
        <v>7128</v>
      </c>
      <c r="CT1041" s="13">
        <v>0</v>
      </c>
      <c r="CU1041" s="13">
        <v>-4.62</v>
      </c>
      <c r="CV1041" s="13">
        <v>16.922999999999998</v>
      </c>
      <c r="CW1041" s="13">
        <v>-3.72</v>
      </c>
      <c r="CX1041" s="12">
        <v>-0.1409090909090909</v>
      </c>
      <c r="CY1041" s="12">
        <v>-0.41286863270777474</v>
      </c>
      <c r="CZ1041" s="15" t="s">
        <v>7128</v>
      </c>
      <c r="DA1041" s="20"/>
      <c r="DB1041" s="20"/>
    </row>
    <row r="1042" spans="1:106">
      <c r="A1042" s="8" t="s">
        <v>1717</v>
      </c>
      <c r="B1042" s="8" t="s">
        <v>1718</v>
      </c>
      <c r="C1042" s="9" t="s">
        <v>7159</v>
      </c>
      <c r="D1042" s="9" t="s">
        <v>7126</v>
      </c>
      <c r="E1042" s="10" t="s">
        <v>7127</v>
      </c>
      <c r="F1042" s="10" t="s">
        <v>7126</v>
      </c>
      <c r="G1042" s="11">
        <v>0.69</v>
      </c>
      <c r="H1042" s="11">
        <v>0.98286391875746704</v>
      </c>
      <c r="I1042" s="12">
        <v>9.0499999999999997E-2</v>
      </c>
      <c r="J1042" s="12">
        <v>0.14544918464755077</v>
      </c>
      <c r="K1042" s="12">
        <v>3.6999999999999998E-2</v>
      </c>
      <c r="L1042" s="12">
        <v>9.35E-2</v>
      </c>
      <c r="M1042" s="12">
        <v>6.1719349999999999E-2</v>
      </c>
      <c r="N1042" s="12">
        <v>0.11291510688509022</v>
      </c>
      <c r="O1042" s="12">
        <v>-0.12237226157062769</v>
      </c>
      <c r="P1042" s="12">
        <v>-8.4089332063413028E-2</v>
      </c>
      <c r="Q1042" s="13">
        <v>31</v>
      </c>
      <c r="R1042" s="13">
        <v>0</v>
      </c>
      <c r="S1042" s="13">
        <v>19.7</v>
      </c>
      <c r="T1042" s="13">
        <v>19.7</v>
      </c>
      <c r="U1042" s="13">
        <v>50.7</v>
      </c>
      <c r="V1042" s="13">
        <v>1.0900000000000001</v>
      </c>
      <c r="W1042" s="13">
        <v>49.61</v>
      </c>
      <c r="X1042" s="14">
        <v>2.1499013806706116E-2</v>
      </c>
      <c r="Y1042" s="15">
        <v>0.703125</v>
      </c>
      <c r="Z1042" s="14">
        <v>0.25785340314136124</v>
      </c>
      <c r="AA1042" s="14">
        <v>0.38856015779092701</v>
      </c>
      <c r="AB1042" s="14">
        <v>0.34744268077601409</v>
      </c>
      <c r="AC1042" s="14">
        <v>0.63548387096774195</v>
      </c>
      <c r="AD1042" s="13">
        <v>1.08</v>
      </c>
      <c r="AE1042" s="15">
        <v>1.5538888888888889</v>
      </c>
      <c r="AF1042" s="14">
        <v>0.1</v>
      </c>
      <c r="AG1042" s="14">
        <v>0.55199999999999994</v>
      </c>
      <c r="AH1042" s="15">
        <v>0.37895812053115424</v>
      </c>
      <c r="AI1042" s="5">
        <v>1.4355555555555555</v>
      </c>
      <c r="AJ1042" s="15">
        <v>28.703703703703702</v>
      </c>
      <c r="AK1042" s="15">
        <v>28.703703703703702</v>
      </c>
      <c r="AL1042" s="15" t="s">
        <v>7128</v>
      </c>
      <c r="AM1042" s="15" t="s">
        <v>7128</v>
      </c>
      <c r="AN1042" s="15">
        <v>0.54673721340388004</v>
      </c>
      <c r="AO1042" s="15">
        <v>0.33119658119658124</v>
      </c>
      <c r="AP1042" s="15">
        <v>15.359133126934985</v>
      </c>
      <c r="AQ1042" s="15">
        <v>6.3766066838046269</v>
      </c>
      <c r="AR1042" s="15">
        <v>0.65874385871730179</v>
      </c>
      <c r="AS1042" s="15">
        <v>0.53002136752136753</v>
      </c>
      <c r="AT1042" s="14">
        <v>0</v>
      </c>
      <c r="AU1042" s="14">
        <v>0</v>
      </c>
      <c r="AV1042" s="12">
        <v>-0.45200000000000001</v>
      </c>
      <c r="AW1042" s="12">
        <v>-0.253</v>
      </c>
      <c r="AX1042" s="12">
        <v>4.9000000000000002E-2</v>
      </c>
      <c r="AY1042" s="12">
        <v>0.17199999999999999</v>
      </c>
      <c r="AZ1042" s="14" t="s">
        <v>7128</v>
      </c>
      <c r="BA1042" s="14" t="s">
        <v>7128</v>
      </c>
      <c r="BB1042" s="14">
        <v>2.3076923076923078E-2</v>
      </c>
      <c r="BC1042" s="14">
        <v>2.8825774821677193E-2</v>
      </c>
      <c r="BD1042" s="14">
        <v>1.1538461538461539E-2</v>
      </c>
      <c r="BE1042" s="14">
        <v>3.4508547008547011E-2</v>
      </c>
      <c r="BF1042" s="14">
        <v>0.33209876543209876</v>
      </c>
      <c r="BG1042" s="14">
        <v>0.6774</v>
      </c>
      <c r="BH1042" s="13">
        <v>1.08</v>
      </c>
      <c r="BI1042" s="13">
        <v>1.08</v>
      </c>
      <c r="BJ1042" s="13">
        <v>3.23</v>
      </c>
      <c r="BK1042" s="13">
        <v>3.23</v>
      </c>
      <c r="BL1042" s="13">
        <v>93.6</v>
      </c>
      <c r="BM1042" s="13">
        <v>93.6</v>
      </c>
      <c r="BN1042" s="13">
        <v>7.78</v>
      </c>
      <c r="BO1042" s="13">
        <v>7.78</v>
      </c>
      <c r="BP1042" s="13">
        <v>2.1573209876543209</v>
      </c>
      <c r="BQ1042" s="13">
        <v>0</v>
      </c>
      <c r="BR1042" s="13">
        <v>0</v>
      </c>
      <c r="BS1042" s="13">
        <v>-4.5999999999999996</v>
      </c>
      <c r="BT1042" s="14">
        <v>-2.1322742541904396</v>
      </c>
      <c r="BU1042" s="13">
        <v>6.757320987654321</v>
      </c>
      <c r="BV1042" s="13">
        <v>5.68</v>
      </c>
      <c r="BW1042" s="13">
        <v>5.68</v>
      </c>
      <c r="BX1042" s="13">
        <v>46.8</v>
      </c>
      <c r="BY1042" s="13">
        <v>74.839999999999989</v>
      </c>
      <c r="BZ1042" s="13">
        <v>56.7</v>
      </c>
      <c r="CA1042" s="13">
        <v>75.31</v>
      </c>
      <c r="CB1042" s="13">
        <v>0</v>
      </c>
      <c r="CC1042" s="15">
        <v>0.36799999999999999</v>
      </c>
      <c r="CD1042" s="15">
        <v>0.94799999999999995</v>
      </c>
      <c r="CE1042" s="15">
        <v>0.36</v>
      </c>
      <c r="CF1042" s="15" t="s">
        <v>7128</v>
      </c>
      <c r="CG1042" s="15" t="s">
        <v>7128</v>
      </c>
      <c r="CH1042" s="13" t="s">
        <v>7128</v>
      </c>
      <c r="CI1042" s="13" t="s">
        <v>7128</v>
      </c>
      <c r="CJ1042" s="13">
        <v>0</v>
      </c>
      <c r="CK1042" s="12">
        <f t="shared" si="32"/>
        <v>0</v>
      </c>
      <c r="CL1042" s="36">
        <f t="shared" si="33"/>
        <v>1.242862833621033</v>
      </c>
      <c r="CM1042" s="13">
        <v>1.62</v>
      </c>
      <c r="CN1042" s="13">
        <v>0.53800000000000003</v>
      </c>
      <c r="CO1042" s="13">
        <v>1.08</v>
      </c>
      <c r="CP1042" s="13">
        <v>31</v>
      </c>
      <c r="CQ1042" s="13">
        <v>7.78</v>
      </c>
      <c r="CR1042" s="13">
        <v>49.61</v>
      </c>
      <c r="CS1042" s="13" t="s">
        <v>7128</v>
      </c>
      <c r="CT1042" s="13">
        <v>0</v>
      </c>
      <c r="CU1042" s="13">
        <v>3.23</v>
      </c>
      <c r="CV1042" s="13">
        <v>75.31</v>
      </c>
      <c r="CW1042" s="13">
        <v>7.78</v>
      </c>
      <c r="CX1042" s="12">
        <v>2.3076923076923078E-2</v>
      </c>
      <c r="CY1042" s="12">
        <v>2.8825774821677193E-2</v>
      </c>
      <c r="CZ1042" s="15">
        <v>6.3766066838046269</v>
      </c>
      <c r="DA1042" s="20"/>
      <c r="DB1042" s="20"/>
    </row>
    <row r="1043" spans="1:106">
      <c r="A1043" s="8" t="s">
        <v>6803</v>
      </c>
      <c r="B1043" s="8" t="s">
        <v>6804</v>
      </c>
      <c r="C1043" s="9" t="s">
        <v>7133</v>
      </c>
      <c r="D1043" s="9" t="s">
        <v>7126</v>
      </c>
      <c r="E1043" s="10" t="s">
        <v>7127</v>
      </c>
      <c r="F1043" s="10" t="s">
        <v>7126</v>
      </c>
      <c r="G1043" s="11">
        <v>0.92</v>
      </c>
      <c r="H1043" s="11">
        <v>0.92</v>
      </c>
      <c r="I1043" s="12">
        <v>9.0499999999999997E-2</v>
      </c>
      <c r="J1043" s="12">
        <v>0.13976</v>
      </c>
      <c r="K1043" s="12">
        <v>4.7E-2</v>
      </c>
      <c r="L1043" s="12">
        <v>0.10350000000000001</v>
      </c>
      <c r="M1043" s="12">
        <v>6.8320350000000002E-2</v>
      </c>
      <c r="N1043" s="12">
        <v>0.13976</v>
      </c>
      <c r="O1043" s="12">
        <v>-0.13976</v>
      </c>
      <c r="P1043" s="12">
        <v>-0.13976</v>
      </c>
      <c r="Q1043" s="13">
        <v>0.60399999999999998</v>
      </c>
      <c r="R1043" s="13">
        <v>0</v>
      </c>
      <c r="S1043" s="13">
        <v>0</v>
      </c>
      <c r="T1043" s="13">
        <v>0</v>
      </c>
      <c r="U1043" s="13">
        <v>0.60399999999999998</v>
      </c>
      <c r="V1043" s="13">
        <v>0</v>
      </c>
      <c r="W1043" s="13">
        <v>0.60399999999999998</v>
      </c>
      <c r="X1043" s="14">
        <v>0</v>
      </c>
      <c r="Y1043" s="15">
        <v>0.22727272727272727</v>
      </c>
      <c r="Z1043" s="14" t="s">
        <v>7128</v>
      </c>
      <c r="AA1043" s="14">
        <v>0</v>
      </c>
      <c r="AB1043" s="14" t="s">
        <v>7128</v>
      </c>
      <c r="AC1043" s="14">
        <v>0</v>
      </c>
      <c r="AD1043" s="13">
        <v>1.2999999999999999E-2</v>
      </c>
      <c r="AE1043" s="15">
        <v>1.2348888888888889</v>
      </c>
      <c r="AF1043" s="14">
        <v>8.9442719099991588E-2</v>
      </c>
      <c r="AG1043" s="14">
        <v>0.83852549156242107</v>
      </c>
      <c r="AH1043" s="15">
        <v>0.76363636363636367</v>
      </c>
      <c r="AI1043" s="5" t="s">
        <v>7128</v>
      </c>
      <c r="AJ1043" s="15" t="s">
        <v>7128</v>
      </c>
      <c r="AK1043" s="15" t="s">
        <v>7128</v>
      </c>
      <c r="AL1043" s="15" t="s">
        <v>7128</v>
      </c>
      <c r="AM1043" s="15" t="s">
        <v>7128</v>
      </c>
      <c r="AN1043" s="15" t="s">
        <v>7128</v>
      </c>
      <c r="AO1043" s="15" t="s">
        <v>7128</v>
      </c>
      <c r="AP1043" s="15" t="s">
        <v>7128</v>
      </c>
      <c r="AQ1043" s="15" t="s">
        <v>7128</v>
      </c>
      <c r="AR1043" s="15" t="s">
        <v>7128</v>
      </c>
      <c r="AS1043" s="15" t="s">
        <v>7128</v>
      </c>
      <c r="AT1043" s="14" t="s">
        <v>7128</v>
      </c>
      <c r="AU1043" s="14">
        <v>0</v>
      </c>
      <c r="AV1043" s="12" t="s">
        <v>7128</v>
      </c>
      <c r="AW1043" s="12" t="s">
        <v>7128</v>
      </c>
      <c r="AX1043" s="12" t="s">
        <v>7128</v>
      </c>
      <c r="AY1043" s="12" t="s">
        <v>7128</v>
      </c>
      <c r="AZ1043" s="14" t="s">
        <v>7128</v>
      </c>
      <c r="BA1043" s="14" t="s">
        <v>7128</v>
      </c>
      <c r="BB1043" s="14">
        <v>0</v>
      </c>
      <c r="BC1043" s="14">
        <v>0</v>
      </c>
      <c r="BD1043" s="14" t="s">
        <v>7128</v>
      </c>
      <c r="BE1043" s="14" t="s">
        <v>7128</v>
      </c>
      <c r="BF1043" s="14">
        <v>0</v>
      </c>
      <c r="BG1043" s="14">
        <v>8.6500000000000007E-2</v>
      </c>
      <c r="BH1043" s="13">
        <v>0</v>
      </c>
      <c r="BI1043" s="13">
        <v>0</v>
      </c>
      <c r="BJ1043" s="13">
        <v>0</v>
      </c>
      <c r="BK1043" s="13">
        <v>0</v>
      </c>
      <c r="BL1043" s="13">
        <v>0</v>
      </c>
      <c r="BM1043" s="13">
        <v>0</v>
      </c>
      <c r="BN1043" s="13">
        <v>0</v>
      </c>
      <c r="BO1043" s="13">
        <v>0</v>
      </c>
      <c r="BP1043" s="13">
        <v>0</v>
      </c>
      <c r="BQ1043" s="13">
        <v>0</v>
      </c>
      <c r="BR1043" s="13">
        <v>0</v>
      </c>
      <c r="BS1043" s="13">
        <v>0</v>
      </c>
      <c r="BT1043" s="14" t="s">
        <v>7128</v>
      </c>
      <c r="BU1043" s="13">
        <v>0</v>
      </c>
      <c r="BV1043" s="13">
        <v>0</v>
      </c>
      <c r="BW1043" s="13">
        <v>0</v>
      </c>
      <c r="BX1043" s="13">
        <v>86.6</v>
      </c>
      <c r="BY1043" s="13">
        <v>239</v>
      </c>
      <c r="BZ1043" s="13">
        <v>0</v>
      </c>
      <c r="CA1043" s="13">
        <v>0</v>
      </c>
      <c r="CB1043" s="13">
        <v>0</v>
      </c>
      <c r="CC1043" s="15">
        <v>0.5</v>
      </c>
      <c r="CD1043" s="15">
        <v>0.33200000000000002</v>
      </c>
      <c r="CE1043" s="15">
        <v>0.36</v>
      </c>
      <c r="CF1043" s="15" t="s">
        <v>7128</v>
      </c>
      <c r="CG1043" s="15" t="s">
        <v>7128</v>
      </c>
      <c r="CH1043" s="13" t="s">
        <v>7128</v>
      </c>
      <c r="CI1043" s="13" t="s">
        <v>7128</v>
      </c>
      <c r="CJ1043" s="13">
        <v>0</v>
      </c>
      <c r="CK1043" s="12">
        <f t="shared" si="32"/>
        <v>0</v>
      </c>
      <c r="CL1043" s="36" t="str">
        <f t="shared" si="33"/>
        <v>NA</v>
      </c>
      <c r="CM1043" s="13" t="s">
        <v>7128</v>
      </c>
      <c r="CN1043" s="13" t="s">
        <v>7128</v>
      </c>
      <c r="CO1043" s="13" t="s">
        <v>7128</v>
      </c>
      <c r="CP1043" s="13" t="s">
        <v>7128</v>
      </c>
      <c r="CQ1043" s="13" t="s">
        <v>7128</v>
      </c>
      <c r="CR1043" s="13" t="s">
        <v>7128</v>
      </c>
      <c r="CS1043" s="13" t="s">
        <v>7128</v>
      </c>
      <c r="CT1043" s="13">
        <v>0.32879999999999998</v>
      </c>
      <c r="CU1043" s="13">
        <v>-0.16439999999999999</v>
      </c>
      <c r="CV1043" s="13">
        <v>0.32879999999999998</v>
      </c>
      <c r="CW1043" s="13">
        <v>0</v>
      </c>
      <c r="CX1043" s="12">
        <v>-1.8912029154894579E-3</v>
      </c>
      <c r="CY1043" s="12">
        <v>-6.869210893131123E-4</v>
      </c>
      <c r="CZ1043" s="15" t="s">
        <v>7128</v>
      </c>
      <c r="DA1043" s="20"/>
      <c r="DB1043" s="20"/>
    </row>
    <row r="1044" spans="1:106">
      <c r="A1044" s="8" t="s">
        <v>2217</v>
      </c>
      <c r="B1044" s="8" t="s">
        <v>2218</v>
      </c>
      <c r="C1044" s="9" t="s">
        <v>7141</v>
      </c>
      <c r="D1044" s="9" t="s">
        <v>7126</v>
      </c>
      <c r="E1044" s="10" t="s">
        <v>7127</v>
      </c>
      <c r="F1044" s="10" t="s">
        <v>7126</v>
      </c>
      <c r="G1044" s="11">
        <v>0.73</v>
      </c>
      <c r="H1044" s="11">
        <v>0.73</v>
      </c>
      <c r="I1044" s="12">
        <v>9.0499999999999997E-2</v>
      </c>
      <c r="J1044" s="12">
        <v>0.12256500000000001</v>
      </c>
      <c r="K1044" s="12">
        <v>3.2000000000000001E-2</v>
      </c>
      <c r="L1044" s="12">
        <v>8.8499999999999995E-2</v>
      </c>
      <c r="M1044" s="12">
        <v>5.8418850000000001E-2</v>
      </c>
      <c r="N1044" s="12">
        <v>0.12256500000000001</v>
      </c>
      <c r="O1044" s="12">
        <v>-8.3988841059602651E-2</v>
      </c>
      <c r="P1044" s="12">
        <v>-9.3634808675829143E-2</v>
      </c>
      <c r="Q1044" s="13">
        <v>24.3</v>
      </c>
      <c r="R1044" s="13">
        <v>0</v>
      </c>
      <c r="S1044" s="13">
        <v>0</v>
      </c>
      <c r="T1044" s="13">
        <v>0</v>
      </c>
      <c r="U1044" s="13">
        <v>24.3</v>
      </c>
      <c r="V1044" s="13">
        <v>0</v>
      </c>
      <c r="W1044" s="13">
        <v>24.3</v>
      </c>
      <c r="X1044" s="14">
        <v>0</v>
      </c>
      <c r="Y1044" s="15">
        <v>4.780114722753346E-2</v>
      </c>
      <c r="Z1044" s="14" t="s">
        <v>7128</v>
      </c>
      <c r="AA1044" s="14">
        <v>0</v>
      </c>
      <c r="AB1044" s="14" t="s">
        <v>7128</v>
      </c>
      <c r="AC1044" s="14">
        <v>0</v>
      </c>
      <c r="AD1044" s="13">
        <v>4.6399999999999997</v>
      </c>
      <c r="AE1044" s="15">
        <v>0.54600000000000004</v>
      </c>
      <c r="AF1044" s="14">
        <v>5.4772255750516613E-2</v>
      </c>
      <c r="AG1044" s="14">
        <v>0.41900775649145205</v>
      </c>
      <c r="AH1044" s="15">
        <v>0.31662269129287601</v>
      </c>
      <c r="AI1044" s="5">
        <v>4.0920716112531972</v>
      </c>
      <c r="AJ1044" s="15">
        <v>10.429184549356224</v>
      </c>
      <c r="AK1044" s="15">
        <v>10.429184549356224</v>
      </c>
      <c r="AL1044" s="15" t="s">
        <v>7128</v>
      </c>
      <c r="AM1044" s="15" t="s">
        <v>7128</v>
      </c>
      <c r="AN1044" s="15" t="s">
        <v>7128</v>
      </c>
      <c r="AO1044" s="15">
        <v>0.46820809248554918</v>
      </c>
      <c r="AP1044" s="15">
        <v>7.59375</v>
      </c>
      <c r="AQ1044" s="15">
        <v>5.5353075170842834</v>
      </c>
      <c r="AR1044" s="15" t="s">
        <v>7128</v>
      </c>
      <c r="AS1044" s="15">
        <v>0.46820809248554918</v>
      </c>
      <c r="AT1044" s="14">
        <v>0.21548497854077256</v>
      </c>
      <c r="AU1044" s="14">
        <v>2.0661728395061731E-2</v>
      </c>
      <c r="AV1044" s="12">
        <v>-8.3699999999999997E-2</v>
      </c>
      <c r="AW1044" s="12">
        <v>8.3400000000000002E-2</v>
      </c>
      <c r="AX1044" s="12">
        <v>1.6799999999999999E-2</v>
      </c>
      <c r="AY1044" s="12">
        <v>0.107</v>
      </c>
      <c r="AZ1044" s="14" t="s">
        <v>7128</v>
      </c>
      <c r="BA1044" s="14" t="s">
        <v>7128</v>
      </c>
      <c r="BB1044" s="14">
        <v>3.8576158940397356E-2</v>
      </c>
      <c r="BC1044" s="14">
        <v>2.8930191324170861E-2</v>
      </c>
      <c r="BD1044" s="14">
        <v>4.4894026974951831E-2</v>
      </c>
      <c r="BE1044" s="14">
        <v>6.1657032755298657E-2</v>
      </c>
      <c r="BF1044" s="14">
        <v>0.32853025936599417</v>
      </c>
      <c r="BG1044" s="14">
        <v>0.38290000000000002</v>
      </c>
      <c r="BH1044" s="13">
        <v>2.33</v>
      </c>
      <c r="BI1044" s="13">
        <v>2.33</v>
      </c>
      <c r="BJ1044" s="13">
        <v>3.2</v>
      </c>
      <c r="BK1044" s="13">
        <v>3.2</v>
      </c>
      <c r="BL1044" s="13">
        <v>51.9</v>
      </c>
      <c r="BM1044" s="13">
        <v>51.9</v>
      </c>
      <c r="BN1044" s="13">
        <v>4.3899999999999997</v>
      </c>
      <c r="BO1044" s="13">
        <v>4.3899999999999997</v>
      </c>
      <c r="BP1044" s="13">
        <v>2.1487031700288184</v>
      </c>
      <c r="BQ1044" s="13">
        <v>0</v>
      </c>
      <c r="BR1044" s="13">
        <v>0</v>
      </c>
      <c r="BS1044" s="13">
        <v>-1.46</v>
      </c>
      <c r="BT1044" s="14">
        <v>-0.67947961373390553</v>
      </c>
      <c r="BU1044" s="13">
        <v>3.6087031700288184</v>
      </c>
      <c r="BV1044" s="13">
        <v>3.79</v>
      </c>
      <c r="BW1044" s="13">
        <v>3.79</v>
      </c>
      <c r="BX1044" s="13">
        <v>60.4</v>
      </c>
      <c r="BY1044" s="13">
        <v>74.272000000000006</v>
      </c>
      <c r="BZ1044" s="13">
        <v>0</v>
      </c>
      <c r="CA1044" s="13">
        <v>0</v>
      </c>
      <c r="CB1044" s="13">
        <v>-0.50208000000000008</v>
      </c>
      <c r="CC1044" s="15">
        <v>0.153</v>
      </c>
      <c r="CD1044" s="15">
        <v>0.28499999999999998</v>
      </c>
      <c r="CE1044" s="15">
        <v>0.36</v>
      </c>
      <c r="CF1044" s="15" t="s">
        <v>7128</v>
      </c>
      <c r="CG1044" s="15" t="s">
        <v>7128</v>
      </c>
      <c r="CH1044" s="13" t="s">
        <v>7128</v>
      </c>
      <c r="CI1044" s="13" t="s">
        <v>7128</v>
      </c>
      <c r="CJ1044" s="13">
        <v>-0.50208000000000008</v>
      </c>
      <c r="CK1044" s="12">
        <f t="shared" si="32"/>
        <v>0.13247493403693933</v>
      </c>
      <c r="CL1044" s="36" t="str">
        <f t="shared" si="33"/>
        <v>NA</v>
      </c>
      <c r="CM1044" s="13">
        <v>3.47</v>
      </c>
      <c r="CN1044" s="13">
        <v>1.1399999999999999</v>
      </c>
      <c r="CO1044" s="13">
        <v>2.33</v>
      </c>
      <c r="CP1044" s="13">
        <v>24.3</v>
      </c>
      <c r="CQ1044" s="13">
        <v>4.3899999999999997</v>
      </c>
      <c r="CR1044" s="13">
        <v>24.3</v>
      </c>
      <c r="CS1044" s="13">
        <v>3.79</v>
      </c>
      <c r="CT1044" s="13">
        <v>0</v>
      </c>
      <c r="CU1044" s="13">
        <v>3.2</v>
      </c>
      <c r="CV1044" s="13">
        <v>0</v>
      </c>
      <c r="CW1044" s="13">
        <v>4.3899999999999997</v>
      </c>
      <c r="CX1044" s="12">
        <v>3.8576158940397356E-2</v>
      </c>
      <c r="CY1044" s="12">
        <v>2.8930191324170861E-2</v>
      </c>
      <c r="CZ1044" s="15">
        <v>5.5353075170842834</v>
      </c>
      <c r="DA1044" s="20"/>
      <c r="DB1044" s="20"/>
    </row>
    <row r="1045" spans="1:106">
      <c r="A1045" s="8" t="s">
        <v>2263</v>
      </c>
      <c r="B1045" s="8" t="s">
        <v>2264</v>
      </c>
      <c r="C1045" s="9" t="s">
        <v>7159</v>
      </c>
      <c r="D1045" s="9" t="s">
        <v>7126</v>
      </c>
      <c r="E1045" s="10" t="s">
        <v>7127</v>
      </c>
      <c r="F1045" s="10" t="s">
        <v>7126</v>
      </c>
      <c r="G1045" s="11">
        <v>0.69</v>
      </c>
      <c r="H1045" s="11">
        <v>0.72966856943150049</v>
      </c>
      <c r="I1045" s="12">
        <v>9.0499999999999997E-2</v>
      </c>
      <c r="J1045" s="12">
        <v>0.12253500553355079</v>
      </c>
      <c r="K1045" s="12">
        <v>3.6999999999999998E-2</v>
      </c>
      <c r="L1045" s="12">
        <v>9.35E-2</v>
      </c>
      <c r="M1045" s="12">
        <v>6.1719349999999999E-2</v>
      </c>
      <c r="N1045" s="12">
        <v>0.11776366518658479</v>
      </c>
      <c r="O1045" s="12">
        <v>0.12406185310519266</v>
      </c>
      <c r="P1045" s="12">
        <v>7.4407380472480078E-2</v>
      </c>
      <c r="Q1045" s="13">
        <v>59.2</v>
      </c>
      <c r="R1045" s="13">
        <v>0</v>
      </c>
      <c r="S1045" s="13">
        <v>5.04</v>
      </c>
      <c r="T1045" s="13">
        <v>5.04</v>
      </c>
      <c r="U1045" s="13">
        <v>64.240000000000009</v>
      </c>
      <c r="V1045" s="13">
        <v>0</v>
      </c>
      <c r="W1045" s="13">
        <v>64.240000000000009</v>
      </c>
      <c r="X1045" s="14">
        <v>0</v>
      </c>
      <c r="Y1045" s="15">
        <v>1.153846153846154</v>
      </c>
      <c r="Z1045" s="14">
        <v>0.20289855072463769</v>
      </c>
      <c r="AA1045" s="14">
        <v>7.8455790784557902E-2</v>
      </c>
      <c r="AB1045" s="14">
        <v>0.25454545454545452</v>
      </c>
      <c r="AC1045" s="14">
        <v>8.5135135135135126E-2</v>
      </c>
      <c r="AD1045" s="13">
        <v>5.0599999999999996</v>
      </c>
      <c r="AE1045" s="15">
        <v>1.882916666666667</v>
      </c>
      <c r="AF1045" s="14">
        <v>0.10954451150103323</v>
      </c>
      <c r="AG1045" s="14">
        <v>0.63672747309975564</v>
      </c>
      <c r="AH1045" s="15">
        <v>0.64017991004497743</v>
      </c>
      <c r="AI1045" s="5">
        <v>12.667910447761193</v>
      </c>
      <c r="AJ1045" s="15">
        <v>19.865771812080538</v>
      </c>
      <c r="AK1045" s="15">
        <v>12.569002123142251</v>
      </c>
      <c r="AL1045" s="15">
        <v>13.074935400516795</v>
      </c>
      <c r="AM1045" s="15">
        <v>0.90298962782184267</v>
      </c>
      <c r="AN1045" s="15">
        <v>2.9898989898989901</v>
      </c>
      <c r="AO1045" s="15">
        <v>1.2032520325203251</v>
      </c>
      <c r="AP1045" s="15">
        <v>9.4609720176730505</v>
      </c>
      <c r="AQ1045" s="15">
        <v>8.3645833333333357</v>
      </c>
      <c r="AR1045" s="15">
        <v>2.5861513687600648</v>
      </c>
      <c r="AS1045" s="15">
        <v>1.3056910569105693</v>
      </c>
      <c r="AT1045" s="14">
        <v>0</v>
      </c>
      <c r="AU1045" s="14">
        <v>0</v>
      </c>
      <c r="AV1045" s="12">
        <v>0.26</v>
      </c>
      <c r="AW1045" s="12">
        <v>0.28000000000000003</v>
      </c>
      <c r="AX1045" s="12">
        <v>5.4600000000000003E-2</v>
      </c>
      <c r="AY1045" s="12">
        <v>7.1399999999999991E-2</v>
      </c>
      <c r="AZ1045" s="14">
        <v>0.22</v>
      </c>
      <c r="BA1045" s="14">
        <v>7.51E-2</v>
      </c>
      <c r="BB1045" s="14">
        <v>0.24659685863874345</v>
      </c>
      <c r="BC1045" s="14">
        <v>0.19217104565906487</v>
      </c>
      <c r="BD1045" s="14">
        <v>9.5731707317073159E-2</v>
      </c>
      <c r="BE1045" s="14">
        <v>0.13800813008130081</v>
      </c>
      <c r="BF1045" s="14">
        <v>0.32471264367816088</v>
      </c>
      <c r="BG1045" s="14">
        <v>1.1299999999999999E-2</v>
      </c>
      <c r="BH1045" s="13">
        <v>2.98</v>
      </c>
      <c r="BI1045" s="13">
        <v>4.71</v>
      </c>
      <c r="BJ1045" s="13">
        <v>6.79</v>
      </c>
      <c r="BK1045" s="13">
        <v>6.79</v>
      </c>
      <c r="BL1045" s="13">
        <v>49.2</v>
      </c>
      <c r="BM1045" s="13">
        <v>49.2</v>
      </c>
      <c r="BN1045" s="13">
        <v>5.82</v>
      </c>
      <c r="BO1045" s="13">
        <v>7.68</v>
      </c>
      <c r="BP1045" s="13">
        <v>4.5852011494252878</v>
      </c>
      <c r="BQ1045" s="13">
        <v>0</v>
      </c>
      <c r="BR1045" s="13">
        <v>0</v>
      </c>
      <c r="BS1045" s="13">
        <v>-0.90200000000000002</v>
      </c>
      <c r="BT1045" s="14">
        <v>-0.1967198320433679</v>
      </c>
      <c r="BU1045" s="13">
        <v>5.4872011494252879</v>
      </c>
      <c r="BV1045" s="13">
        <v>5.6120000000000001</v>
      </c>
      <c r="BW1045" s="13">
        <v>5.6120000000000001</v>
      </c>
      <c r="BX1045" s="13">
        <v>19.100000000000001</v>
      </c>
      <c r="BY1045" s="13">
        <v>23.86</v>
      </c>
      <c r="BZ1045" s="13">
        <v>19.8</v>
      </c>
      <c r="CA1045" s="13">
        <v>24.84</v>
      </c>
      <c r="CB1045" s="13">
        <v>0</v>
      </c>
      <c r="CC1045" s="15">
        <v>0.46500000000000002</v>
      </c>
      <c r="CD1045" s="15">
        <v>1.1100000000000001</v>
      </c>
      <c r="CE1045" s="15">
        <v>0.36</v>
      </c>
      <c r="CF1045" s="15">
        <v>0.47636510386524583</v>
      </c>
      <c r="CG1045" s="15">
        <v>0.57279562814977525</v>
      </c>
      <c r="CH1045" s="13">
        <v>4.3148888888888894</v>
      </c>
      <c r="CI1045" s="13">
        <v>2.5247777777777776</v>
      </c>
      <c r="CJ1045" s="13">
        <v>0</v>
      </c>
      <c r="CK1045" s="12">
        <f t="shared" si="32"/>
        <v>0</v>
      </c>
      <c r="CL1045" s="36">
        <f t="shared" si="33"/>
        <v>1.9806763285024156</v>
      </c>
      <c r="CM1045" s="13">
        <v>6.96</v>
      </c>
      <c r="CN1045" s="13">
        <v>2.2599999999999998</v>
      </c>
      <c r="CO1045" s="13">
        <v>4.71</v>
      </c>
      <c r="CP1045" s="13">
        <v>59.2</v>
      </c>
      <c r="CQ1045" s="13">
        <v>7.68</v>
      </c>
      <c r="CR1045" s="13">
        <v>64.240000000000009</v>
      </c>
      <c r="CS1045" s="13" t="s">
        <v>7128</v>
      </c>
      <c r="CT1045" s="13">
        <v>0</v>
      </c>
      <c r="CU1045" s="13">
        <v>6.79</v>
      </c>
      <c r="CV1045" s="13">
        <v>24.84</v>
      </c>
      <c r="CW1045" s="13">
        <v>5.82</v>
      </c>
      <c r="CX1045" s="12">
        <v>0.24659685863874345</v>
      </c>
      <c r="CY1045" s="12">
        <v>0.19217104565906487</v>
      </c>
      <c r="CZ1045" s="15">
        <v>11.037800687285225</v>
      </c>
      <c r="DA1045" s="20"/>
      <c r="DB1045" s="20"/>
    </row>
    <row r="1046" spans="1:106">
      <c r="A1046" s="8" t="s">
        <v>2261</v>
      </c>
      <c r="B1046" s="8" t="s">
        <v>2262</v>
      </c>
      <c r="C1046" s="9" t="s">
        <v>7170</v>
      </c>
      <c r="D1046" s="9" t="s">
        <v>7126</v>
      </c>
      <c r="E1046" s="10" t="s">
        <v>7127</v>
      </c>
      <c r="F1046" s="10" t="s">
        <v>7126</v>
      </c>
      <c r="G1046" s="11">
        <v>1.06</v>
      </c>
      <c r="H1046" s="11">
        <v>1.06</v>
      </c>
      <c r="I1046" s="12">
        <v>9.0499999999999997E-2</v>
      </c>
      <c r="J1046" s="12">
        <v>0.15243000000000001</v>
      </c>
      <c r="K1046" s="12">
        <v>3.6999999999999998E-2</v>
      </c>
      <c r="L1046" s="12">
        <v>9.35E-2</v>
      </c>
      <c r="M1046" s="12">
        <v>6.1719349999999999E-2</v>
      </c>
      <c r="N1046" s="12">
        <v>0.15243000000000001</v>
      </c>
      <c r="O1046" s="12">
        <v>0.17195238453276046</v>
      </c>
      <c r="P1046" s="12">
        <v>0.12649619733372219</v>
      </c>
      <c r="Q1046" s="13">
        <v>63.5</v>
      </c>
      <c r="R1046" s="13">
        <v>0</v>
      </c>
      <c r="S1046" s="13">
        <v>0</v>
      </c>
      <c r="T1046" s="13">
        <v>0</v>
      </c>
      <c r="U1046" s="13">
        <v>63.5</v>
      </c>
      <c r="V1046" s="13">
        <v>0</v>
      </c>
      <c r="W1046" s="13">
        <v>63.5</v>
      </c>
      <c r="X1046" s="14">
        <v>0</v>
      </c>
      <c r="Y1046" s="15">
        <v>0.2226027397260274</v>
      </c>
      <c r="Z1046" s="14" t="s">
        <v>7128</v>
      </c>
      <c r="AA1046" s="14">
        <v>0</v>
      </c>
      <c r="AB1046" s="14" t="s">
        <v>7128</v>
      </c>
      <c r="AC1046" s="14">
        <v>0</v>
      </c>
      <c r="AD1046" s="13">
        <v>4.34</v>
      </c>
      <c r="AE1046" s="15">
        <v>1.0165555555555557</v>
      </c>
      <c r="AF1046" s="14">
        <v>0.1</v>
      </c>
      <c r="AG1046" s="14">
        <v>0.54299999999999993</v>
      </c>
      <c r="AH1046" s="15">
        <v>0.31543624161073824</v>
      </c>
      <c r="AI1046" s="5">
        <v>50.361445783132524</v>
      </c>
      <c r="AJ1046" s="15">
        <v>21.026490066225165</v>
      </c>
      <c r="AK1046" s="15">
        <v>21.026490066225165</v>
      </c>
      <c r="AL1046" s="15">
        <v>20</v>
      </c>
      <c r="AM1046" s="15">
        <v>0.75094607379375589</v>
      </c>
      <c r="AN1046" s="15" t="s">
        <v>7128</v>
      </c>
      <c r="AO1046" s="15">
        <v>1.3039014373716631</v>
      </c>
      <c r="AP1046" s="15">
        <v>15.191387559808614</v>
      </c>
      <c r="AQ1046" s="15">
        <v>11.781076066790353</v>
      </c>
      <c r="AR1046" s="15" t="s">
        <v>7128</v>
      </c>
      <c r="AS1046" s="15">
        <v>1.3039014373716631</v>
      </c>
      <c r="AT1046" s="14">
        <v>0</v>
      </c>
      <c r="AU1046" s="14">
        <v>0</v>
      </c>
      <c r="AV1046" s="12">
        <v>0.23800000000000002</v>
      </c>
      <c r="AW1046" s="12">
        <v>0.14800000000000002</v>
      </c>
      <c r="AX1046" s="12">
        <v>6.4199999999999993E-2</v>
      </c>
      <c r="AY1046" s="12">
        <v>9.4499999999999987E-2</v>
      </c>
      <c r="AZ1046" s="14">
        <v>0.28000000000000003</v>
      </c>
      <c r="BA1046" s="14" t="s">
        <v>7128</v>
      </c>
      <c r="BB1046" s="14">
        <v>0.32438238453276047</v>
      </c>
      <c r="BC1046" s="14">
        <v>0.2789261973337222</v>
      </c>
      <c r="BD1046" s="14">
        <v>6.2012320328542092E-2</v>
      </c>
      <c r="BE1046" s="14">
        <v>8.5831622176591363E-2</v>
      </c>
      <c r="BF1046" s="14">
        <v>0.3303769401330377</v>
      </c>
      <c r="BG1046" s="14">
        <v>1.43E-2</v>
      </c>
      <c r="BH1046" s="13">
        <v>3.02</v>
      </c>
      <c r="BI1046" s="13">
        <v>3.02</v>
      </c>
      <c r="BJ1046" s="13">
        <v>4.18</v>
      </c>
      <c r="BK1046" s="13">
        <v>4.18</v>
      </c>
      <c r="BL1046" s="13">
        <v>48.7</v>
      </c>
      <c r="BM1046" s="13">
        <v>48.7</v>
      </c>
      <c r="BN1046" s="13">
        <v>5.39</v>
      </c>
      <c r="BO1046" s="13">
        <v>5.39</v>
      </c>
      <c r="BP1046" s="13">
        <v>2.7990243902439023</v>
      </c>
      <c r="BQ1046" s="13">
        <v>0</v>
      </c>
      <c r="BR1046" s="13">
        <v>0</v>
      </c>
      <c r="BS1046" s="13">
        <v>-1.57</v>
      </c>
      <c r="BT1046" s="14">
        <v>-0.5609097246427327</v>
      </c>
      <c r="BU1046" s="13">
        <v>4.3690243902439025</v>
      </c>
      <c r="BV1046" s="13">
        <v>4.59</v>
      </c>
      <c r="BW1046" s="13">
        <v>4.59</v>
      </c>
      <c r="BX1046" s="13">
        <v>9.31</v>
      </c>
      <c r="BY1046" s="13">
        <v>10.035</v>
      </c>
      <c r="BZ1046" s="13">
        <v>0</v>
      </c>
      <c r="CA1046" s="13">
        <v>0</v>
      </c>
      <c r="CB1046" s="13">
        <v>0</v>
      </c>
      <c r="CC1046" s="15">
        <v>0.36199999999999999</v>
      </c>
      <c r="CD1046" s="15">
        <v>0.374</v>
      </c>
      <c r="CE1046" s="15">
        <v>0.36</v>
      </c>
      <c r="CF1046" s="15" t="s">
        <v>7128</v>
      </c>
      <c r="CG1046" s="15" t="s">
        <v>7128</v>
      </c>
      <c r="CH1046" s="13" t="s">
        <v>7128</v>
      </c>
      <c r="CI1046" s="13" t="s">
        <v>7128</v>
      </c>
      <c r="CJ1046" s="13">
        <v>0</v>
      </c>
      <c r="CK1046" s="12">
        <f t="shared" si="32"/>
        <v>0</v>
      </c>
      <c r="CL1046" s="36" t="str">
        <f t="shared" si="33"/>
        <v>NA</v>
      </c>
      <c r="CM1046" s="13">
        <v>4.51</v>
      </c>
      <c r="CN1046" s="13">
        <v>1.49</v>
      </c>
      <c r="CO1046" s="13">
        <v>3.02</v>
      </c>
      <c r="CP1046" s="13">
        <v>63.5</v>
      </c>
      <c r="CQ1046" s="13">
        <v>5.39</v>
      </c>
      <c r="CR1046" s="13">
        <v>63.5</v>
      </c>
      <c r="CS1046" s="13" t="s">
        <v>7128</v>
      </c>
      <c r="CT1046" s="13">
        <v>0</v>
      </c>
      <c r="CU1046" s="13">
        <v>4.18</v>
      </c>
      <c r="CV1046" s="13">
        <v>0</v>
      </c>
      <c r="CW1046" s="13">
        <v>5.39</v>
      </c>
      <c r="CX1046" s="12">
        <v>0.32438238453276047</v>
      </c>
      <c r="CY1046" s="12">
        <v>0.2789261973337222</v>
      </c>
      <c r="CZ1046" s="15">
        <v>11.781076066790353</v>
      </c>
      <c r="DA1046" s="20"/>
      <c r="DB1046" s="20"/>
    </row>
    <row r="1047" spans="1:106">
      <c r="A1047" s="8" t="s">
        <v>247</v>
      </c>
      <c r="B1047" s="8" t="s">
        <v>248</v>
      </c>
      <c r="C1047" s="9" t="s">
        <v>7134</v>
      </c>
      <c r="D1047" s="9" t="s">
        <v>7126</v>
      </c>
      <c r="E1047" s="10" t="s">
        <v>7127</v>
      </c>
      <c r="F1047" s="10" t="s">
        <v>7126</v>
      </c>
      <c r="G1047" s="11">
        <v>0.89</v>
      </c>
      <c r="H1047" s="11">
        <v>6.0796294376781557</v>
      </c>
      <c r="I1047" s="12">
        <v>9.0499999999999997E-2</v>
      </c>
      <c r="J1047" s="12">
        <v>0.60670646410987306</v>
      </c>
      <c r="K1047" s="12">
        <v>3.6999999999999998E-2</v>
      </c>
      <c r="L1047" s="12">
        <v>9.35E-2</v>
      </c>
      <c r="M1047" s="12">
        <v>6.1719349999999999E-2</v>
      </c>
      <c r="N1047" s="12">
        <v>0.14150028673798412</v>
      </c>
      <c r="O1047" s="12">
        <v>-1.0106983325260623</v>
      </c>
      <c r="P1047" s="12">
        <v>-0.12123178127906964</v>
      </c>
      <c r="Q1047" s="13">
        <v>1157.7</v>
      </c>
      <c r="R1047" s="13">
        <v>0</v>
      </c>
      <c r="S1047" s="13">
        <v>6750.6</v>
      </c>
      <c r="T1047" s="13">
        <v>6750.6</v>
      </c>
      <c r="U1047" s="13">
        <v>7908.3</v>
      </c>
      <c r="V1047" s="13">
        <v>624.5</v>
      </c>
      <c r="W1047" s="13">
        <v>7283.8</v>
      </c>
      <c r="X1047" s="14">
        <v>7.8967666881630691E-2</v>
      </c>
      <c r="Y1047" s="15">
        <v>9.8663091506476827E-2</v>
      </c>
      <c r="Z1047" s="14">
        <v>0.81373707177125765</v>
      </c>
      <c r="AA1047" s="14">
        <v>0.85360949888092263</v>
      </c>
      <c r="AB1047" s="14">
        <v>4.368754853740616</v>
      </c>
      <c r="AC1047" s="14">
        <v>5.8310443119979274</v>
      </c>
      <c r="AD1047" s="13">
        <v>0.219</v>
      </c>
      <c r="AE1047" s="15">
        <v>3.2372222222222224</v>
      </c>
      <c r="AF1047" s="14">
        <v>0.24698178070456939</v>
      </c>
      <c r="AG1047" s="14">
        <v>0.63162553753955442</v>
      </c>
      <c r="AH1047" s="15">
        <v>0.46456692913385833</v>
      </c>
      <c r="AI1047" s="5">
        <v>0.27161358067903396</v>
      </c>
      <c r="AJ1047" s="15" t="s">
        <v>7128</v>
      </c>
      <c r="AK1047" s="15" t="s">
        <v>7128</v>
      </c>
      <c r="AL1047" s="15" t="s">
        <v>7128</v>
      </c>
      <c r="AM1047" s="15" t="s">
        <v>7128</v>
      </c>
      <c r="AN1047" s="15">
        <v>0.74922340150142375</v>
      </c>
      <c r="AO1047" s="15">
        <v>0.66184541504687855</v>
      </c>
      <c r="AP1047" s="15">
        <v>46.93170103092784</v>
      </c>
      <c r="AQ1047" s="15">
        <v>19.538090128755364</v>
      </c>
      <c r="AR1047" s="15">
        <v>1.0267405308636752</v>
      </c>
      <c r="AS1047" s="15">
        <v>4.1640750057168994</v>
      </c>
      <c r="AT1047" s="14" t="s">
        <v>7128</v>
      </c>
      <c r="AU1047" s="14">
        <v>0</v>
      </c>
      <c r="AV1047" s="12" t="s">
        <v>7128</v>
      </c>
      <c r="AW1047" s="12" t="s">
        <v>7128</v>
      </c>
      <c r="AX1047" s="12">
        <v>9.5399999999999985E-2</v>
      </c>
      <c r="AY1047" s="12">
        <v>0.191</v>
      </c>
      <c r="AZ1047" s="14">
        <v>0.15</v>
      </c>
      <c r="BA1047" s="14" t="s">
        <v>7128</v>
      </c>
      <c r="BB1047" s="14">
        <v>-0.40399186841618923</v>
      </c>
      <c r="BC1047" s="14">
        <v>2.0268505458914482E-2</v>
      </c>
      <c r="BD1047" s="14">
        <v>-0.24994283100846099</v>
      </c>
      <c r="BE1047" s="14">
        <v>8.8726274868511312E-2</v>
      </c>
      <c r="BF1047" s="14">
        <v>0</v>
      </c>
      <c r="BG1047" s="14">
        <v>0.41369999999999996</v>
      </c>
      <c r="BH1047" s="13">
        <v>-437.2</v>
      </c>
      <c r="BI1047" s="13">
        <v>-437.2</v>
      </c>
      <c r="BJ1047" s="13">
        <v>155.19999999999999</v>
      </c>
      <c r="BK1047" s="13">
        <v>155.19999999999999</v>
      </c>
      <c r="BL1047" s="13">
        <v>1749.2</v>
      </c>
      <c r="BM1047" s="13">
        <v>1749.2</v>
      </c>
      <c r="BN1047" s="13">
        <v>372.8</v>
      </c>
      <c r="BO1047" s="13">
        <v>372.8</v>
      </c>
      <c r="BP1047" s="13">
        <v>155.19999999999999</v>
      </c>
      <c r="BQ1047" s="13">
        <v>0</v>
      </c>
      <c r="BR1047" s="13">
        <v>0</v>
      </c>
      <c r="BS1047" s="13">
        <v>-289.89999999999998</v>
      </c>
      <c r="BT1047" s="14">
        <v>-1.8679123711340206</v>
      </c>
      <c r="BU1047" s="13">
        <v>445.09999999999997</v>
      </c>
      <c r="BV1047" s="13">
        <v>-147.30000000000001</v>
      </c>
      <c r="BW1047" s="13">
        <v>-147.30000000000001</v>
      </c>
      <c r="BX1047" s="13">
        <v>1082.2</v>
      </c>
      <c r="BY1047" s="13">
        <v>7657.2000000000007</v>
      </c>
      <c r="BZ1047" s="13">
        <v>1545.2</v>
      </c>
      <c r="CA1047" s="13">
        <v>7094.1000000000013</v>
      </c>
      <c r="CB1047" s="13">
        <v>0</v>
      </c>
      <c r="CC1047" s="15">
        <v>1.04</v>
      </c>
      <c r="CD1047" s="15">
        <v>1.42</v>
      </c>
      <c r="CE1047" s="15">
        <v>0.36</v>
      </c>
      <c r="CF1047" s="15" t="s">
        <v>7128</v>
      </c>
      <c r="CG1047" s="15" t="s">
        <v>7128</v>
      </c>
      <c r="CH1047" s="13" t="s">
        <v>7128</v>
      </c>
      <c r="CI1047" s="13" t="s">
        <v>7128</v>
      </c>
      <c r="CJ1047" s="13">
        <v>0</v>
      </c>
      <c r="CK1047" s="12">
        <f t="shared" si="32"/>
        <v>0</v>
      </c>
      <c r="CL1047" s="36">
        <f t="shared" si="33"/>
        <v>0.2465710942896209</v>
      </c>
      <c r="CM1047" s="13" t="s">
        <v>7128</v>
      </c>
      <c r="CN1047" s="13" t="s">
        <v>7128</v>
      </c>
      <c r="CO1047" s="13" t="s">
        <v>7128</v>
      </c>
      <c r="CP1047" s="13" t="s">
        <v>7128</v>
      </c>
      <c r="CQ1047" s="13">
        <v>372.8</v>
      </c>
      <c r="CR1047" s="13">
        <v>7283.8</v>
      </c>
      <c r="CS1047" s="13" t="s">
        <v>7128</v>
      </c>
      <c r="CT1047" s="13">
        <v>0</v>
      </c>
      <c r="CU1047" s="13">
        <v>155.19999999999999</v>
      </c>
      <c r="CV1047" s="13">
        <v>7094.1000000000013</v>
      </c>
      <c r="CW1047" s="13">
        <v>372.8</v>
      </c>
      <c r="CX1047" s="12">
        <v>-0.40399186841618923</v>
      </c>
      <c r="CY1047" s="12">
        <v>2.0268505458914482E-2</v>
      </c>
      <c r="CZ1047" s="15">
        <v>19.538090128755364</v>
      </c>
      <c r="DA1047" s="20"/>
      <c r="DB1047" s="20"/>
    </row>
    <row r="1048" spans="1:106">
      <c r="A1048" s="8" t="s">
        <v>2729</v>
      </c>
      <c r="B1048" s="8" t="s">
        <v>2730</v>
      </c>
      <c r="C1048" s="9" t="s">
        <v>7132</v>
      </c>
      <c r="D1048" s="9" t="s">
        <v>7126</v>
      </c>
      <c r="E1048" s="10" t="s">
        <v>7127</v>
      </c>
      <c r="F1048" s="10" t="s">
        <v>7126</v>
      </c>
      <c r="G1048" s="11">
        <v>1.07</v>
      </c>
      <c r="H1048" s="11">
        <v>3.4750458715596335</v>
      </c>
      <c r="I1048" s="12">
        <v>9.0499999999999997E-2</v>
      </c>
      <c r="J1048" s="12">
        <v>0.37099165137614681</v>
      </c>
      <c r="K1048" s="12">
        <v>3.6999999999999998E-2</v>
      </c>
      <c r="L1048" s="12">
        <v>9.35E-2</v>
      </c>
      <c r="M1048" s="12">
        <v>6.1719349999999999E-2</v>
      </c>
      <c r="N1048" s="12">
        <v>0.15694726200564973</v>
      </c>
      <c r="O1048" s="12">
        <v>-0.45872171272584006</v>
      </c>
      <c r="P1048" s="12">
        <v>-0.16707546713385488</v>
      </c>
      <c r="Q1048" s="13">
        <v>10.9</v>
      </c>
      <c r="R1048" s="13">
        <v>0</v>
      </c>
      <c r="S1048" s="13">
        <v>24.5</v>
      </c>
      <c r="T1048" s="13">
        <v>24.5</v>
      </c>
      <c r="U1048" s="13">
        <v>35.4</v>
      </c>
      <c r="V1048" s="13">
        <v>0</v>
      </c>
      <c r="W1048" s="13">
        <v>35.4</v>
      </c>
      <c r="X1048" s="14">
        <v>0</v>
      </c>
      <c r="Y1048" s="15">
        <v>0.79234972677595628</v>
      </c>
      <c r="Z1048" s="14">
        <v>0.67123287671232879</v>
      </c>
      <c r="AA1048" s="14">
        <v>0.69209039548022599</v>
      </c>
      <c r="AB1048" s="14">
        <v>2.0416666666666665</v>
      </c>
      <c r="AC1048" s="14">
        <v>2.2477064220183487</v>
      </c>
      <c r="AD1048" s="13">
        <v>1.19</v>
      </c>
      <c r="AE1048" s="15">
        <v>2.5164444444444447</v>
      </c>
      <c r="AF1048" s="14">
        <v>0.23452078799117149</v>
      </c>
      <c r="AG1048" s="14">
        <v>0.63768334261963078</v>
      </c>
      <c r="AH1048" s="15">
        <v>0.25185185185185183</v>
      </c>
      <c r="AI1048" s="5" t="s">
        <v>7128</v>
      </c>
      <c r="AJ1048" s="15" t="s">
        <v>7128</v>
      </c>
      <c r="AK1048" s="15" t="s">
        <v>7128</v>
      </c>
      <c r="AL1048" s="15" t="s">
        <v>7128</v>
      </c>
      <c r="AM1048" s="15" t="s">
        <v>7128</v>
      </c>
      <c r="AN1048" s="15">
        <v>0.90833333333333333</v>
      </c>
      <c r="AO1048" s="15">
        <v>0.36333333333333334</v>
      </c>
      <c r="AP1048" s="15" t="s">
        <v>7128</v>
      </c>
      <c r="AQ1048" s="15" t="s">
        <v>7128</v>
      </c>
      <c r="AR1048" s="15">
        <v>0.96986301369863015</v>
      </c>
      <c r="AS1048" s="15">
        <v>1.18</v>
      </c>
      <c r="AT1048" s="14" t="s">
        <v>7128</v>
      </c>
      <c r="AU1048" s="14">
        <v>1.3761467889908256E-2</v>
      </c>
      <c r="AV1048" s="12" t="s">
        <v>7128</v>
      </c>
      <c r="AW1048" s="12" t="s">
        <v>7128</v>
      </c>
      <c r="AX1048" s="12">
        <v>-0.183</v>
      </c>
      <c r="AY1048" s="12">
        <v>-5.6500000000000002E-2</v>
      </c>
      <c r="AZ1048" s="14" t="s">
        <v>7128</v>
      </c>
      <c r="BA1048" s="14" t="s">
        <v>7128</v>
      </c>
      <c r="BB1048" s="14">
        <v>-8.7730061349693245E-2</v>
      </c>
      <c r="BC1048" s="14">
        <v>-1.012820512820513E-2</v>
      </c>
      <c r="BD1048" s="14">
        <v>-4.7666666666666663E-2</v>
      </c>
      <c r="BE1048" s="14">
        <v>-1.8433333333333336E-2</v>
      </c>
      <c r="BF1048" s="14">
        <v>0</v>
      </c>
      <c r="BG1048" s="14">
        <v>3.7499999999999999E-3</v>
      </c>
      <c r="BH1048" s="13">
        <v>-1.43</v>
      </c>
      <c r="BI1048" s="13">
        <v>-1.43</v>
      </c>
      <c r="BJ1048" s="13">
        <v>-0.55300000000000005</v>
      </c>
      <c r="BK1048" s="13">
        <v>-0.55300000000000005</v>
      </c>
      <c r="BL1048" s="13">
        <v>30</v>
      </c>
      <c r="BM1048" s="13">
        <v>30</v>
      </c>
      <c r="BN1048" s="13">
        <v>-0.28599999999999998</v>
      </c>
      <c r="BO1048" s="13">
        <v>-0.28599999999999998</v>
      </c>
      <c r="BP1048" s="13">
        <v>-0.55300000000000005</v>
      </c>
      <c r="BQ1048" s="13">
        <v>11.7</v>
      </c>
      <c r="BR1048" s="13">
        <v>0.90599999999999992</v>
      </c>
      <c r="BS1048" s="13">
        <v>-0.26400000000000001</v>
      </c>
      <c r="BT1048" s="14" t="s">
        <v>7128</v>
      </c>
      <c r="BU1048" s="13">
        <v>-1.1949999999999998</v>
      </c>
      <c r="BV1048" s="13">
        <v>-13.771999999999998</v>
      </c>
      <c r="BW1048" s="13">
        <v>-2.0720000000000001</v>
      </c>
      <c r="BX1048" s="13">
        <v>16.3</v>
      </c>
      <c r="BY1048" s="13">
        <v>54.599999999999994</v>
      </c>
      <c r="BZ1048" s="13">
        <v>12</v>
      </c>
      <c r="CA1048" s="13">
        <v>36.5</v>
      </c>
      <c r="CB1048" s="13">
        <v>-0.15</v>
      </c>
      <c r="CC1048" s="15">
        <v>0.997</v>
      </c>
      <c r="CD1048" s="15">
        <v>0.72099999999999997</v>
      </c>
      <c r="CE1048" s="15">
        <v>0.36</v>
      </c>
      <c r="CF1048" s="15" t="s">
        <v>7128</v>
      </c>
      <c r="CG1048" s="15" t="s">
        <v>7128</v>
      </c>
      <c r="CH1048" s="13" t="s">
        <v>7128</v>
      </c>
      <c r="CI1048" s="13" t="s">
        <v>7128</v>
      </c>
      <c r="CJ1048" s="13">
        <v>-0.15</v>
      </c>
      <c r="CK1048" s="12" t="str">
        <f t="shared" si="32"/>
        <v>NA</v>
      </c>
      <c r="CL1048" s="36">
        <f t="shared" si="33"/>
        <v>0.82191780821917804</v>
      </c>
      <c r="CM1048" s="13" t="s">
        <v>7128</v>
      </c>
      <c r="CN1048" s="13" t="s">
        <v>7128</v>
      </c>
      <c r="CO1048" s="13" t="s">
        <v>7128</v>
      </c>
      <c r="CP1048" s="13" t="s">
        <v>7128</v>
      </c>
      <c r="CQ1048" s="13" t="s">
        <v>7128</v>
      </c>
      <c r="CR1048" s="13" t="s">
        <v>7128</v>
      </c>
      <c r="CS1048" s="13">
        <v>-13.771999999999998</v>
      </c>
      <c r="CT1048" s="13">
        <v>0</v>
      </c>
      <c r="CU1048" s="13">
        <v>-0.55300000000000005</v>
      </c>
      <c r="CV1048" s="13">
        <v>36.5</v>
      </c>
      <c r="CW1048" s="13">
        <v>-0.28599999999999998</v>
      </c>
      <c r="CX1048" s="12">
        <v>-8.7730061349693245E-2</v>
      </c>
      <c r="CY1048" s="12">
        <v>-1.012820512820513E-2</v>
      </c>
      <c r="CZ1048" s="15" t="s">
        <v>7128</v>
      </c>
      <c r="DA1048" s="20"/>
      <c r="DB1048" s="20"/>
    </row>
    <row r="1049" spans="1:106">
      <c r="A1049" s="8" t="s">
        <v>3727</v>
      </c>
      <c r="B1049" s="8" t="s">
        <v>3728</v>
      </c>
      <c r="C1049" s="9" t="s">
        <v>7149</v>
      </c>
      <c r="D1049" s="9" t="s">
        <v>7126</v>
      </c>
      <c r="E1049" s="10" t="s">
        <v>7127</v>
      </c>
      <c r="F1049" s="10" t="s">
        <v>7126</v>
      </c>
      <c r="G1049" s="11">
        <v>0.85</v>
      </c>
      <c r="H1049" s="11">
        <v>0.96870506384852484</v>
      </c>
      <c r="I1049" s="12">
        <v>9.0499999999999997E-2</v>
      </c>
      <c r="J1049" s="12">
        <v>0.14416780827829151</v>
      </c>
      <c r="K1049" s="12">
        <v>4.1999999999999996E-2</v>
      </c>
      <c r="L1049" s="12">
        <v>9.8500000000000004E-2</v>
      </c>
      <c r="M1049" s="12">
        <v>6.5019850000000004E-2</v>
      </c>
      <c r="N1049" s="12">
        <v>0.1320186860143551</v>
      </c>
      <c r="O1049" s="12">
        <v>0.22249885838837513</v>
      </c>
      <c r="P1049" s="12">
        <v>0.19009232029816145</v>
      </c>
      <c r="Q1049" s="13">
        <v>7.5</v>
      </c>
      <c r="R1049" s="13">
        <v>0</v>
      </c>
      <c r="S1049" s="13">
        <v>1.36</v>
      </c>
      <c r="T1049" s="13">
        <v>1.36</v>
      </c>
      <c r="U1049" s="13">
        <v>8.86</v>
      </c>
      <c r="V1049" s="13">
        <v>4.2000000000000003E-2</v>
      </c>
      <c r="W1049" s="13">
        <v>8.8179999999999996</v>
      </c>
      <c r="X1049" s="14">
        <v>4.7404063205417615E-3</v>
      </c>
      <c r="Y1049" s="15">
        <v>0.53120849933598935</v>
      </c>
      <c r="Z1049" s="14">
        <v>0.39420289855072466</v>
      </c>
      <c r="AA1049" s="14">
        <v>0.15349887133182846</v>
      </c>
      <c r="AB1049" s="14">
        <v>0.65071770334928236</v>
      </c>
      <c r="AC1049" s="14">
        <v>0.18133333333333335</v>
      </c>
      <c r="AD1049" s="13">
        <v>0.996</v>
      </c>
      <c r="AE1049" s="15">
        <v>2.6163888888888893</v>
      </c>
      <c r="AF1049" s="14">
        <v>0.17606816861659008</v>
      </c>
      <c r="AG1049" s="14">
        <v>0.79401064427739665</v>
      </c>
      <c r="AH1049" s="15">
        <v>0.81818181818181823</v>
      </c>
      <c r="AI1049" s="5">
        <v>8.0792079207920775</v>
      </c>
      <c r="AJ1049" s="15">
        <v>12.864493996569468</v>
      </c>
      <c r="AK1049" s="15">
        <v>12.864493996569468</v>
      </c>
      <c r="AL1049" s="15">
        <v>10.709677419354838</v>
      </c>
      <c r="AM1049" s="15">
        <v>0.11694994542335881</v>
      </c>
      <c r="AN1049" s="15">
        <v>3.5885167464114835</v>
      </c>
      <c r="AO1049" s="15">
        <v>0.8551881413911061</v>
      </c>
      <c r="AP1049" s="15">
        <v>10.806372549019608</v>
      </c>
      <c r="AQ1049" s="15">
        <v>9.5329729729729724</v>
      </c>
      <c r="AR1049" s="15">
        <v>2.5874413145539901</v>
      </c>
      <c r="AS1049" s="15">
        <v>1.005473204104903</v>
      </c>
      <c r="AT1049" s="14">
        <v>0</v>
      </c>
      <c r="AU1049" s="14">
        <v>0</v>
      </c>
      <c r="AV1049" s="12" t="s">
        <v>7128</v>
      </c>
      <c r="AW1049" s="12" t="s">
        <v>7128</v>
      </c>
      <c r="AX1049" s="12">
        <v>1.4480000000000002</v>
      </c>
      <c r="AY1049" s="12">
        <v>0.65799999999999992</v>
      </c>
      <c r="AZ1049" s="14">
        <v>1.1000000000000001</v>
      </c>
      <c r="BA1049" s="14" t="s">
        <v>7128</v>
      </c>
      <c r="BB1049" s="14">
        <v>0.36666666666666664</v>
      </c>
      <c r="BC1049" s="14">
        <v>0.32211100631251655</v>
      </c>
      <c r="BD1049" s="14">
        <v>6.6476624857468636E-2</v>
      </c>
      <c r="BE1049" s="14">
        <v>9.3044469783352332E-2</v>
      </c>
      <c r="BF1049" s="14">
        <v>0.22985468956406868</v>
      </c>
      <c r="BG1049" s="14">
        <v>3.2300000000000002E-2</v>
      </c>
      <c r="BH1049" s="13">
        <v>0.58299999999999996</v>
      </c>
      <c r="BI1049" s="13">
        <v>0.58299999999999996</v>
      </c>
      <c r="BJ1049" s="13">
        <v>0.81599999999999995</v>
      </c>
      <c r="BK1049" s="13">
        <v>0.81599999999999995</v>
      </c>
      <c r="BL1049" s="13">
        <v>8.77</v>
      </c>
      <c r="BM1049" s="13">
        <v>8.77</v>
      </c>
      <c r="BN1049" s="13">
        <v>0.92500000000000004</v>
      </c>
      <c r="BO1049" s="13">
        <v>0.92500000000000004</v>
      </c>
      <c r="BP1049" s="13">
        <v>0.62843857331571984</v>
      </c>
      <c r="BQ1049" s="13">
        <v>-0.97</v>
      </c>
      <c r="BR1049" s="13">
        <v>1.839</v>
      </c>
      <c r="BS1049" s="13">
        <v>-7.6999999999999999E-2</v>
      </c>
      <c r="BT1049" s="14">
        <v>2.8037744257222621</v>
      </c>
      <c r="BU1049" s="13">
        <v>-1.1335614266842802</v>
      </c>
      <c r="BV1049" s="13">
        <v>-0.20900000000000007</v>
      </c>
      <c r="BW1049" s="13">
        <v>-1.179</v>
      </c>
      <c r="BX1049" s="13">
        <v>1.59</v>
      </c>
      <c r="BY1049" s="13">
        <v>1.9510000000000001</v>
      </c>
      <c r="BZ1049" s="13">
        <v>2.09</v>
      </c>
      <c r="CA1049" s="13">
        <v>3.4080000000000004</v>
      </c>
      <c r="CB1049" s="13">
        <v>0</v>
      </c>
      <c r="CC1049" s="15">
        <v>0.93200000000000005</v>
      </c>
      <c r="CD1049" s="15">
        <v>0.96199999999999997</v>
      </c>
      <c r="CE1049" s="15">
        <v>0.36</v>
      </c>
      <c r="CF1049" s="15">
        <v>1.4880797370224392</v>
      </c>
      <c r="CG1049" s="15">
        <v>1.9913067010224095</v>
      </c>
      <c r="CH1049" s="13">
        <v>-8.500000000000002E-2</v>
      </c>
      <c r="CI1049" s="13">
        <v>-7.5000000000000049E-3</v>
      </c>
      <c r="CJ1049" s="13">
        <v>0</v>
      </c>
      <c r="CK1049" s="12">
        <f t="shared" si="32"/>
        <v>0</v>
      </c>
      <c r="CL1049" s="36">
        <f t="shared" si="33"/>
        <v>2.5733568075117366</v>
      </c>
      <c r="CM1049" s="13">
        <v>0.75700000000000001</v>
      </c>
      <c r="CN1049" s="13">
        <v>0.17399999999999999</v>
      </c>
      <c r="CO1049" s="13">
        <v>0.58299999999999996</v>
      </c>
      <c r="CP1049" s="13">
        <v>7.5</v>
      </c>
      <c r="CQ1049" s="13">
        <v>0.92500000000000004</v>
      </c>
      <c r="CR1049" s="13">
        <v>8.8179999999999996</v>
      </c>
      <c r="CS1049" s="13" t="s">
        <v>7128</v>
      </c>
      <c r="CT1049" s="13">
        <v>0.28420000000000001</v>
      </c>
      <c r="CU1049" s="13">
        <v>0.80139999999999989</v>
      </c>
      <c r="CV1049" s="13">
        <v>3.6922000000000006</v>
      </c>
      <c r="CW1049" s="13">
        <v>1.0110000000000001</v>
      </c>
      <c r="CX1049" s="12">
        <v>0.30327606445416705</v>
      </c>
      <c r="CY1049" s="12">
        <v>0.27612493368976165</v>
      </c>
      <c r="CZ1049" s="15">
        <v>8.7220573689416412</v>
      </c>
      <c r="DA1049" s="20"/>
      <c r="DB1049" s="20"/>
    </row>
    <row r="1050" spans="1:106">
      <c r="A1050" s="8" t="s">
        <v>745</v>
      </c>
      <c r="B1050" s="8" t="s">
        <v>746</v>
      </c>
      <c r="C1050" s="9" t="s">
        <v>7131</v>
      </c>
      <c r="D1050" s="9" t="s">
        <v>7126</v>
      </c>
      <c r="E1050" s="10" t="s">
        <v>7127</v>
      </c>
      <c r="F1050" s="10" t="s">
        <v>7126</v>
      </c>
      <c r="G1050" s="11">
        <v>0.79</v>
      </c>
      <c r="H1050" s="11">
        <v>7.1776791383710377</v>
      </c>
      <c r="I1050" s="12">
        <v>9.0499999999999997E-2</v>
      </c>
      <c r="J1050" s="12">
        <v>0.70607996202257883</v>
      </c>
      <c r="K1050" s="12">
        <v>3.6999999999999998E-2</v>
      </c>
      <c r="L1050" s="12">
        <v>9.35E-2</v>
      </c>
      <c r="M1050" s="12">
        <v>6.1719349999999999E-2</v>
      </c>
      <c r="N1050" s="12">
        <v>0.12774061843918821</v>
      </c>
      <c r="O1050" s="12">
        <v>-0.63257094676599079</v>
      </c>
      <c r="P1050" s="12">
        <v>-5.4799877359839239E-2</v>
      </c>
      <c r="Q1050" s="13">
        <v>37.9</v>
      </c>
      <c r="R1050" s="13">
        <v>0</v>
      </c>
      <c r="S1050" s="13">
        <v>332</v>
      </c>
      <c r="T1050" s="13">
        <v>332</v>
      </c>
      <c r="U1050" s="13">
        <v>369.9</v>
      </c>
      <c r="V1050" s="13">
        <v>16.8</v>
      </c>
      <c r="W1050" s="13">
        <v>353.09999999999997</v>
      </c>
      <c r="X1050" s="14">
        <v>4.5417680454176809E-2</v>
      </c>
      <c r="Y1050" s="15">
        <v>0.10670731707317074</v>
      </c>
      <c r="Z1050" s="14">
        <v>0.65534938807737853</v>
      </c>
      <c r="AA1050" s="14">
        <v>0.8975398756420655</v>
      </c>
      <c r="AB1050" s="14">
        <v>1.9014891179839635</v>
      </c>
      <c r="AC1050" s="14">
        <v>8.7598944591029024</v>
      </c>
      <c r="AD1050" s="13">
        <v>1.1599999999999999</v>
      </c>
      <c r="AE1050" s="15">
        <v>3.4347222222222222</v>
      </c>
      <c r="AF1050" s="14">
        <v>0.28460498941515416</v>
      </c>
      <c r="AG1050" s="14">
        <v>0.6429964575675704</v>
      </c>
      <c r="AH1050" s="15">
        <v>0.43920595533498769</v>
      </c>
      <c r="AI1050" s="5">
        <v>1.0726256983240223</v>
      </c>
      <c r="AJ1050" s="15">
        <v>3.5754716981132075</v>
      </c>
      <c r="AK1050" s="15">
        <v>3.5754716981132075</v>
      </c>
      <c r="AL1050" s="15">
        <v>3.2044198895027622</v>
      </c>
      <c r="AM1050" s="15" t="s">
        <v>7128</v>
      </c>
      <c r="AN1050" s="15">
        <v>0.2170675830469645</v>
      </c>
      <c r="AO1050" s="15">
        <v>9.8929783346384748E-2</v>
      </c>
      <c r="AP1050" s="15">
        <v>9.1953125</v>
      </c>
      <c r="AQ1050" s="15">
        <v>6.3967391304347814</v>
      </c>
      <c r="AR1050" s="15">
        <v>0.72090649244589622</v>
      </c>
      <c r="AS1050" s="15">
        <v>0.92169146436961613</v>
      </c>
      <c r="AT1050" s="14">
        <v>4.9509433962264149E-2</v>
      </c>
      <c r="AU1050" s="14">
        <v>1.3846965699208442E-2</v>
      </c>
      <c r="AV1050" s="12">
        <v>-7.7300000000000008E-2</v>
      </c>
      <c r="AW1050" s="12">
        <v>2.9600000000000001E-2</v>
      </c>
      <c r="AX1050" s="12">
        <v>5.1399999999999994E-2</v>
      </c>
      <c r="AY1050" s="12">
        <v>0.23800000000000002</v>
      </c>
      <c r="AZ1050" s="14" t="s">
        <v>7128</v>
      </c>
      <c r="BA1050" s="14">
        <v>8.1099999999999992E-2</v>
      </c>
      <c r="BB1050" s="14">
        <v>7.3509015256588081E-2</v>
      </c>
      <c r="BC1050" s="14">
        <v>7.2940741079348975E-2</v>
      </c>
      <c r="BD1050" s="14">
        <v>2.7669015922735577E-2</v>
      </c>
      <c r="BE1050" s="14">
        <v>0.10023492560689114</v>
      </c>
      <c r="BF1050" s="14">
        <v>7.6967213114754102E-2</v>
      </c>
      <c r="BG1050" s="14">
        <v>5.1200000000000002E-2</v>
      </c>
      <c r="BH1050" s="13">
        <v>10.6</v>
      </c>
      <c r="BI1050" s="13">
        <v>10.6</v>
      </c>
      <c r="BJ1050" s="13">
        <v>38.4</v>
      </c>
      <c r="BK1050" s="13">
        <v>38.4</v>
      </c>
      <c r="BL1050" s="13">
        <v>383.1</v>
      </c>
      <c r="BM1050" s="13">
        <v>383.1</v>
      </c>
      <c r="BN1050" s="13">
        <v>55.2</v>
      </c>
      <c r="BO1050" s="13">
        <v>55.2</v>
      </c>
      <c r="BP1050" s="13">
        <v>35.444459016393445</v>
      </c>
      <c r="BQ1050" s="13">
        <v>0</v>
      </c>
      <c r="BR1050" s="13">
        <v>0</v>
      </c>
      <c r="BS1050" s="13">
        <v>-18.899999999999999</v>
      </c>
      <c r="BT1050" s="14">
        <v>-0.53322862090400491</v>
      </c>
      <c r="BU1050" s="13">
        <v>54.344459016393444</v>
      </c>
      <c r="BV1050" s="13">
        <v>29.5</v>
      </c>
      <c r="BW1050" s="13">
        <v>29.5</v>
      </c>
      <c r="BX1050" s="13">
        <v>144.19999999999999</v>
      </c>
      <c r="BY1050" s="13">
        <v>485.935</v>
      </c>
      <c r="BZ1050" s="13">
        <v>174.6</v>
      </c>
      <c r="CA1050" s="13">
        <v>489.8</v>
      </c>
      <c r="CB1050" s="13">
        <v>-0.52479999999999993</v>
      </c>
      <c r="CC1050" s="15">
        <v>1.22</v>
      </c>
      <c r="CD1050" s="15">
        <v>1.27</v>
      </c>
      <c r="CE1050" s="15">
        <v>0.36</v>
      </c>
      <c r="CF1050" s="15" t="s">
        <v>7128</v>
      </c>
      <c r="CG1050" s="15" t="s">
        <v>7128</v>
      </c>
      <c r="CH1050" s="13" t="s">
        <v>7128</v>
      </c>
      <c r="CI1050" s="13" t="s">
        <v>7128</v>
      </c>
      <c r="CJ1050" s="13">
        <v>-0.52479999999999993</v>
      </c>
      <c r="CK1050" s="12">
        <f t="shared" si="32"/>
        <v>1.7789830508474574E-2</v>
      </c>
      <c r="CL1050" s="36">
        <f t="shared" si="33"/>
        <v>0.78215598203348313</v>
      </c>
      <c r="CM1050" s="13">
        <v>12.2</v>
      </c>
      <c r="CN1050" s="13">
        <v>0.93899999999999995</v>
      </c>
      <c r="CO1050" s="13">
        <v>10.6</v>
      </c>
      <c r="CP1050" s="13">
        <v>37.9</v>
      </c>
      <c r="CQ1050" s="13">
        <v>55.2</v>
      </c>
      <c r="CR1050" s="13">
        <v>353.09999999999997</v>
      </c>
      <c r="CS1050" s="13">
        <v>29.5</v>
      </c>
      <c r="CT1050" s="13">
        <v>0</v>
      </c>
      <c r="CU1050" s="13">
        <v>38.4</v>
      </c>
      <c r="CV1050" s="13">
        <v>489.8</v>
      </c>
      <c r="CW1050" s="13">
        <v>55.2</v>
      </c>
      <c r="CX1050" s="12">
        <v>7.3509015256588081E-2</v>
      </c>
      <c r="CY1050" s="12">
        <v>7.2940741079348975E-2</v>
      </c>
      <c r="CZ1050" s="15">
        <v>6.3967391304347814</v>
      </c>
      <c r="DA1050" s="20"/>
      <c r="DB1050" s="20"/>
    </row>
    <row r="1051" spans="1:106">
      <c r="A1051" s="8" t="s">
        <v>693</v>
      </c>
      <c r="B1051" s="8" t="s">
        <v>694</v>
      </c>
      <c r="C1051" s="9" t="s">
        <v>7140</v>
      </c>
      <c r="D1051" s="9" t="s">
        <v>7126</v>
      </c>
      <c r="E1051" s="10" t="s">
        <v>7127</v>
      </c>
      <c r="F1051" s="10" t="s">
        <v>7126</v>
      </c>
      <c r="G1051" s="11">
        <v>0.69</v>
      </c>
      <c r="H1051" s="11">
        <v>0.69</v>
      </c>
      <c r="I1051" s="12">
        <v>9.0499999999999997E-2</v>
      </c>
      <c r="J1051" s="12">
        <v>0.118945</v>
      </c>
      <c r="K1051" s="12">
        <v>3.2000000000000001E-2</v>
      </c>
      <c r="L1051" s="12">
        <v>8.8499999999999995E-2</v>
      </c>
      <c r="M1051" s="12">
        <v>5.8418850000000001E-2</v>
      </c>
      <c r="N1051" s="12">
        <v>0.118945</v>
      </c>
      <c r="O1051" s="12" t="s">
        <v>7128</v>
      </c>
      <c r="P1051" s="12" t="s">
        <v>7128</v>
      </c>
      <c r="Q1051" s="13">
        <v>450.8</v>
      </c>
      <c r="R1051" s="13">
        <v>0</v>
      </c>
      <c r="S1051" s="13">
        <v>0</v>
      </c>
      <c r="T1051" s="13">
        <v>0</v>
      </c>
      <c r="U1051" s="13">
        <v>450.8</v>
      </c>
      <c r="V1051" s="13">
        <v>0</v>
      </c>
      <c r="W1051" s="13">
        <v>450.8</v>
      </c>
      <c r="X1051" s="14">
        <v>0</v>
      </c>
      <c r="Y1051" s="15">
        <v>3.8461538461538464E-2</v>
      </c>
      <c r="Z1051" s="14" t="s">
        <v>7128</v>
      </c>
      <c r="AA1051" s="14">
        <v>0</v>
      </c>
      <c r="AB1051" s="14" t="s">
        <v>7128</v>
      </c>
      <c r="AC1051" s="14">
        <v>0</v>
      </c>
      <c r="AD1051" s="13">
        <v>8.67</v>
      </c>
      <c r="AE1051" s="15">
        <v>0.61963888888888907</v>
      </c>
      <c r="AF1051" s="14">
        <v>6.3245553203367583E-2</v>
      </c>
      <c r="AG1051" s="14">
        <v>0.4672265242898781</v>
      </c>
      <c r="AH1051" s="15">
        <v>0.25981524249422633</v>
      </c>
      <c r="AI1051" s="5">
        <v>13.496732026143789</v>
      </c>
      <c r="AJ1051" s="15">
        <v>15.38566552901024</v>
      </c>
      <c r="AK1051" s="15">
        <v>15.38566552901024</v>
      </c>
      <c r="AL1051" s="15" t="s">
        <v>7128</v>
      </c>
      <c r="AM1051" s="15" t="s">
        <v>7128</v>
      </c>
      <c r="AN1051" s="15" t="s">
        <v>7128</v>
      </c>
      <c r="AO1051" s="15">
        <v>1.1177783287875032</v>
      </c>
      <c r="AP1051" s="15">
        <v>10.915254237288137</v>
      </c>
      <c r="AQ1051" s="15">
        <v>8.1079136690647484</v>
      </c>
      <c r="AR1051" s="15" t="s">
        <v>7128</v>
      </c>
      <c r="AS1051" s="15">
        <v>1.1177783287875032</v>
      </c>
      <c r="AT1051" s="14">
        <v>0.22716723549488055</v>
      </c>
      <c r="AU1051" s="14">
        <v>1.4764862466725821E-2</v>
      </c>
      <c r="AV1051" s="12">
        <v>3.3500000000000001E-3</v>
      </c>
      <c r="AW1051" s="12">
        <v>9.7599999999999992E-2</v>
      </c>
      <c r="AX1051" s="12">
        <v>9.6799999999999997E-2</v>
      </c>
      <c r="AY1051" s="12">
        <v>0.126</v>
      </c>
      <c r="AZ1051" s="14" t="s">
        <v>7128</v>
      </c>
      <c r="BA1051" s="14" t="s">
        <v>7128</v>
      </c>
      <c r="BB1051" s="14" t="s">
        <v>7128</v>
      </c>
      <c r="BC1051" s="14" t="s">
        <v>7128</v>
      </c>
      <c r="BD1051" s="14">
        <v>7.2650632283659811E-2</v>
      </c>
      <c r="BE1051" s="14">
        <v>0.102405157451029</v>
      </c>
      <c r="BF1051" s="14">
        <v>0.32643678160919537</v>
      </c>
      <c r="BG1051" s="14">
        <v>0.18840000000000001</v>
      </c>
      <c r="BH1051" s="13">
        <v>29.3</v>
      </c>
      <c r="BI1051" s="13">
        <v>29.3</v>
      </c>
      <c r="BJ1051" s="13">
        <v>41.3</v>
      </c>
      <c r="BK1051" s="13">
        <v>41.3</v>
      </c>
      <c r="BL1051" s="13">
        <v>403.3</v>
      </c>
      <c r="BM1051" s="13">
        <v>403.3</v>
      </c>
      <c r="BN1051" s="13">
        <v>55.6</v>
      </c>
      <c r="BO1051" s="13">
        <v>55.6</v>
      </c>
      <c r="BP1051" s="13">
        <v>27.818160919540233</v>
      </c>
      <c r="BQ1051" s="13">
        <v>0</v>
      </c>
      <c r="BR1051" s="13">
        <v>0</v>
      </c>
      <c r="BS1051" s="13">
        <v>-17.3</v>
      </c>
      <c r="BT1051" s="14">
        <v>-0.62189589204108786</v>
      </c>
      <c r="BU1051" s="13">
        <v>45.11816091954023</v>
      </c>
      <c r="BV1051" s="13">
        <v>46.6</v>
      </c>
      <c r="BW1051" s="13">
        <v>46.6</v>
      </c>
      <c r="BX1051" s="13">
        <v>0</v>
      </c>
      <c r="BY1051" s="13">
        <v>0</v>
      </c>
      <c r="BZ1051" s="13">
        <v>0</v>
      </c>
      <c r="CA1051" s="13">
        <v>0</v>
      </c>
      <c r="CB1051" s="13">
        <v>-6.6560000000000006</v>
      </c>
      <c r="CC1051" s="15">
        <v>0.19700000000000001</v>
      </c>
      <c r="CD1051" s="15">
        <v>0.27600000000000002</v>
      </c>
      <c r="CE1051" s="15">
        <v>0.36</v>
      </c>
      <c r="CF1051" s="15" t="s">
        <v>7128</v>
      </c>
      <c r="CG1051" s="15" t="s">
        <v>7128</v>
      </c>
      <c r="CH1051" s="13" t="s">
        <v>7128</v>
      </c>
      <c r="CI1051" s="13" t="s">
        <v>7128</v>
      </c>
      <c r="CJ1051" s="13">
        <v>-6.6560000000000006</v>
      </c>
      <c r="CK1051" s="12">
        <f t="shared" si="32"/>
        <v>0.14283261802575109</v>
      </c>
      <c r="CL1051" s="36" t="str">
        <f t="shared" si="33"/>
        <v>NA</v>
      </c>
      <c r="CM1051" s="13">
        <v>43.5</v>
      </c>
      <c r="CN1051" s="13">
        <v>14.2</v>
      </c>
      <c r="CO1051" s="13">
        <v>29.3</v>
      </c>
      <c r="CP1051" s="13">
        <v>450.8</v>
      </c>
      <c r="CQ1051" s="13">
        <v>55.6</v>
      </c>
      <c r="CR1051" s="13">
        <v>450.8</v>
      </c>
      <c r="CS1051" s="13">
        <v>46.6</v>
      </c>
      <c r="CT1051" s="13">
        <v>3.802</v>
      </c>
      <c r="CU1051" s="13">
        <v>39.421999999999997</v>
      </c>
      <c r="CV1051" s="13">
        <v>3.802</v>
      </c>
      <c r="CW1051" s="13">
        <v>55.6</v>
      </c>
      <c r="CX1051" s="12" t="s">
        <v>7128</v>
      </c>
      <c r="CY1051" s="12" t="s">
        <v>7128</v>
      </c>
      <c r="CZ1051" s="15">
        <v>8.1079136690647484</v>
      </c>
      <c r="DA1051" s="20"/>
      <c r="DB1051" s="20"/>
    </row>
    <row r="1052" spans="1:106" ht="24">
      <c r="A1052" s="8" t="s">
        <v>315</v>
      </c>
      <c r="B1052" s="8" t="s">
        <v>316</v>
      </c>
      <c r="C1052" s="9" t="s">
        <v>7146</v>
      </c>
      <c r="D1052" s="9" t="s">
        <v>7126</v>
      </c>
      <c r="E1052" s="10" t="s">
        <v>7127</v>
      </c>
      <c r="F1052" s="10" t="s">
        <v>7126</v>
      </c>
      <c r="G1052" s="11">
        <v>0.91</v>
      </c>
      <c r="H1052" s="11">
        <v>0.95258907786348745</v>
      </c>
      <c r="I1052" s="12">
        <v>9.0499999999999997E-2</v>
      </c>
      <c r="J1052" s="12">
        <v>0.14270931154664562</v>
      </c>
      <c r="K1052" s="12">
        <v>3.2000000000000001E-2</v>
      </c>
      <c r="L1052" s="12">
        <v>8.8499999999999995E-2</v>
      </c>
      <c r="M1052" s="12">
        <v>5.8418850000000001E-2</v>
      </c>
      <c r="N1052" s="12">
        <v>0.13795955094828197</v>
      </c>
      <c r="O1052" s="12">
        <v>9.8137552509387493E-2</v>
      </c>
      <c r="P1052" s="12">
        <v>2.7578263234646933E-2</v>
      </c>
      <c r="Q1052" s="13">
        <v>7306.5</v>
      </c>
      <c r="R1052" s="13">
        <v>9.406512240932873</v>
      </c>
      <c r="S1052" s="13">
        <v>426.9</v>
      </c>
      <c r="T1052" s="13">
        <v>436.30651224093288</v>
      </c>
      <c r="U1052" s="13">
        <v>7742.8065122409325</v>
      </c>
      <c r="V1052" s="13">
        <v>0</v>
      </c>
      <c r="W1052" s="13">
        <v>7742.8065122409325</v>
      </c>
      <c r="X1052" s="14">
        <v>0</v>
      </c>
      <c r="Y1052" s="15">
        <v>0.11453744493392071</v>
      </c>
      <c r="Z1052" s="14">
        <v>0.38302521103368914</v>
      </c>
      <c r="AA1052" s="14">
        <v>5.6349918024059795E-2</v>
      </c>
      <c r="AB1052" s="14">
        <v>0.62081177040542534</v>
      </c>
      <c r="AC1052" s="14">
        <v>5.9714844623408321E-2</v>
      </c>
      <c r="AD1052" s="13">
        <v>21.46</v>
      </c>
      <c r="AE1052" s="15">
        <v>2.2929722222222226</v>
      </c>
      <c r="AF1052" s="14">
        <v>0.41231056256176607</v>
      </c>
      <c r="AG1052" s="14">
        <v>0.38926967818331443</v>
      </c>
      <c r="AH1052" s="15">
        <v>0.25648414985590778</v>
      </c>
      <c r="AI1052" s="5">
        <v>22.719665271966523</v>
      </c>
      <c r="AJ1052" s="15">
        <v>50.354927636113025</v>
      </c>
      <c r="AK1052" s="15">
        <v>48.291473892927954</v>
      </c>
      <c r="AL1052" s="15" t="s">
        <v>7128</v>
      </c>
      <c r="AM1052" s="15" t="s">
        <v>7128</v>
      </c>
      <c r="AN1052" s="15">
        <v>10.396272054638589</v>
      </c>
      <c r="AO1052" s="15">
        <v>5.5068586071751584</v>
      </c>
      <c r="AP1052" s="15">
        <v>35.507900391825217</v>
      </c>
      <c r="AQ1052" s="15">
        <v>33.239488762088662</v>
      </c>
      <c r="AR1052" s="15">
        <v>6.7972629679806884</v>
      </c>
      <c r="AS1052" s="15">
        <v>5.8356998132657019</v>
      </c>
      <c r="AT1052" s="14">
        <v>0.19354263053536019</v>
      </c>
      <c r="AU1052" s="14">
        <v>4.0078012728392521E-3</v>
      </c>
      <c r="AV1052" s="12">
        <v>0.159</v>
      </c>
      <c r="AW1052" s="12">
        <v>0.2</v>
      </c>
      <c r="AX1052" s="12">
        <v>0.17399999999999999</v>
      </c>
      <c r="AY1052" s="12">
        <v>0.30499999999999999</v>
      </c>
      <c r="AZ1052" s="14" t="s">
        <v>7128</v>
      </c>
      <c r="BA1052" s="14">
        <v>0.155</v>
      </c>
      <c r="BB1052" s="14">
        <v>0.24084686405603312</v>
      </c>
      <c r="BC1052" s="14">
        <v>0.1655378141829289</v>
      </c>
      <c r="BD1052" s="14">
        <v>0.11324002694409102</v>
      </c>
      <c r="BE1052" s="14">
        <v>0.16320537201692495</v>
      </c>
      <c r="BF1052" s="14">
        <v>0.21625544267053703</v>
      </c>
      <c r="BG1052" s="14">
        <v>0.17829999999999999</v>
      </c>
      <c r="BH1052" s="13">
        <v>145.1</v>
      </c>
      <c r="BI1052" s="13">
        <v>151.30000000000001</v>
      </c>
      <c r="BJ1052" s="13">
        <v>217.2</v>
      </c>
      <c r="BK1052" s="13">
        <v>218.05869755181342</v>
      </c>
      <c r="BL1052" s="13">
        <v>1326.8</v>
      </c>
      <c r="BM1052" s="13">
        <v>1336.1</v>
      </c>
      <c r="BN1052" s="13">
        <v>222.9</v>
      </c>
      <c r="BO1052" s="13">
        <v>232.94</v>
      </c>
      <c r="BP1052" s="13">
        <v>170.90231738458527</v>
      </c>
      <c r="BQ1052" s="13">
        <v>0</v>
      </c>
      <c r="BR1052" s="13">
        <v>0</v>
      </c>
      <c r="BS1052" s="13">
        <v>-14.5</v>
      </c>
      <c r="BT1052" s="14">
        <v>-8.484378808843375E-2</v>
      </c>
      <c r="BU1052" s="13">
        <v>185.40231738458527</v>
      </c>
      <c r="BV1052" s="13">
        <v>165.8</v>
      </c>
      <c r="BW1052" s="13">
        <v>165.8</v>
      </c>
      <c r="BX1052" s="13">
        <v>628.20000000000005</v>
      </c>
      <c r="BY1052" s="13">
        <v>1032.4065122409329</v>
      </c>
      <c r="BZ1052" s="13">
        <v>702.8</v>
      </c>
      <c r="CA1052" s="13">
        <v>1139.1065122409327</v>
      </c>
      <c r="CB1052" s="13">
        <v>-29.282999999999998</v>
      </c>
      <c r="CC1052" s="15">
        <v>1.07</v>
      </c>
      <c r="CD1052" s="15">
        <v>0.32900000000000001</v>
      </c>
      <c r="CE1052" s="15">
        <v>0.36</v>
      </c>
      <c r="CF1052" s="15">
        <v>0.65785629521162226</v>
      </c>
      <c r="CG1052" s="15">
        <v>0.67316413967938071</v>
      </c>
      <c r="CH1052" s="13">
        <v>86.3</v>
      </c>
      <c r="CI1052" s="13">
        <v>70.070000000000007</v>
      </c>
      <c r="CJ1052" s="13">
        <v>-29.282999999999998</v>
      </c>
      <c r="CK1052" s="12">
        <f t="shared" si="32"/>
        <v>0.17661640530759948</v>
      </c>
      <c r="CL1052" s="36">
        <f t="shared" si="33"/>
        <v>1.1647725526472701</v>
      </c>
      <c r="CM1052" s="13">
        <v>206.7</v>
      </c>
      <c r="CN1052" s="13">
        <v>44.7</v>
      </c>
      <c r="CO1052" s="13">
        <v>151.30000000000001</v>
      </c>
      <c r="CP1052" s="13">
        <v>7306.5</v>
      </c>
      <c r="CQ1052" s="13">
        <v>232.94</v>
      </c>
      <c r="CR1052" s="13">
        <v>7742.8065122409325</v>
      </c>
      <c r="CS1052" s="13">
        <v>165.8</v>
      </c>
      <c r="CT1052" s="13">
        <v>2.2926000000000002</v>
      </c>
      <c r="CU1052" s="13">
        <v>216.97329755181343</v>
      </c>
      <c r="CV1052" s="13">
        <v>1141.3991122409327</v>
      </c>
      <c r="CW1052" s="13">
        <v>222.941</v>
      </c>
      <c r="CX1052" s="12">
        <v>0.23824958453120626</v>
      </c>
      <c r="CY1052" s="12">
        <v>0.16434888078116264</v>
      </c>
      <c r="CZ1052" s="15">
        <v>34.730294168595876</v>
      </c>
      <c r="DA1052" s="20"/>
      <c r="DB1052" s="20"/>
    </row>
    <row r="1053" spans="1:106">
      <c r="A1053" s="8" t="s">
        <v>283</v>
      </c>
      <c r="B1053" s="8" t="s">
        <v>284</v>
      </c>
      <c r="C1053" s="9" t="s">
        <v>7153</v>
      </c>
      <c r="D1053" s="9" t="s">
        <v>7126</v>
      </c>
      <c r="E1053" s="10" t="s">
        <v>7127</v>
      </c>
      <c r="F1053" s="10" t="s">
        <v>7126</v>
      </c>
      <c r="G1053" s="11">
        <v>1.1399999999999999</v>
      </c>
      <c r="H1053" s="11">
        <v>1.5793295158306995</v>
      </c>
      <c r="I1053" s="12">
        <v>9.0499999999999997E-2</v>
      </c>
      <c r="J1053" s="12">
        <v>0.19942932118267828</v>
      </c>
      <c r="K1053" s="12">
        <v>3.2000000000000001E-2</v>
      </c>
      <c r="L1053" s="12">
        <v>8.8499999999999995E-2</v>
      </c>
      <c r="M1053" s="12">
        <v>5.8418850000000001E-2</v>
      </c>
      <c r="N1053" s="12">
        <v>0.15404759060104919</v>
      </c>
      <c r="O1053" s="12">
        <v>-5.8294103124383295E-2</v>
      </c>
      <c r="P1053" s="12">
        <v>-8.7433734798110549E-2</v>
      </c>
      <c r="Q1053" s="13">
        <v>2042.5</v>
      </c>
      <c r="R1053" s="13">
        <v>27.892120029869997</v>
      </c>
      <c r="S1053" s="13">
        <v>941.4</v>
      </c>
      <c r="T1053" s="13">
        <v>969.29212002986992</v>
      </c>
      <c r="U1053" s="13">
        <v>3011.7921200298697</v>
      </c>
      <c r="V1053" s="13">
        <v>38.700000000000003</v>
      </c>
      <c r="W1053" s="13">
        <v>2973.0921200298699</v>
      </c>
      <c r="X1053" s="14">
        <v>1.2849492414375595E-2</v>
      </c>
      <c r="Y1053" s="15">
        <v>5.3587377195593928E-2</v>
      </c>
      <c r="Z1053" s="14">
        <v>0.580660573664318</v>
      </c>
      <c r="AA1053" s="14">
        <v>0.32183234479684369</v>
      </c>
      <c r="AB1053" s="14">
        <v>1.3847030286141</v>
      </c>
      <c r="AC1053" s="14">
        <v>0.47456162547362052</v>
      </c>
      <c r="AD1053" s="13">
        <v>6.08</v>
      </c>
      <c r="AE1053" s="15">
        <v>2.2725277777777779</v>
      </c>
      <c r="AF1053" s="14">
        <v>0.34496376621320679</v>
      </c>
      <c r="AG1053" s="14">
        <v>0.36047264141690977</v>
      </c>
      <c r="AH1053" s="15">
        <v>0.2221163012392755</v>
      </c>
      <c r="AI1053" s="5">
        <v>6.5503875968992249</v>
      </c>
      <c r="AJ1053" s="15">
        <v>31.715838509316768</v>
      </c>
      <c r="AK1053" s="15">
        <v>31.715838509316768</v>
      </c>
      <c r="AL1053" s="15">
        <v>36.19047619047619</v>
      </c>
      <c r="AM1053" s="15">
        <v>1.2686335403726707</v>
      </c>
      <c r="AN1053" s="15">
        <v>2.9178571428571427</v>
      </c>
      <c r="AO1053" s="15">
        <v>1.3648513197460741</v>
      </c>
      <c r="AP1053" s="15">
        <v>34.374354795375936</v>
      </c>
      <c r="AQ1053" s="15">
        <v>27.767741851404409</v>
      </c>
      <c r="AR1053" s="15">
        <v>1.9207360006280656</v>
      </c>
      <c r="AS1053" s="15">
        <v>1.9866970397793986</v>
      </c>
      <c r="AT1053" s="14">
        <v>0.15124223602484471</v>
      </c>
      <c r="AU1053" s="14">
        <v>4.7686658506731951E-3</v>
      </c>
      <c r="AV1053" s="12">
        <v>0.113</v>
      </c>
      <c r="AW1053" s="12">
        <v>0.14599999999999999</v>
      </c>
      <c r="AX1053" s="12">
        <v>0.17899999999999999</v>
      </c>
      <c r="AY1053" s="12">
        <v>0.21</v>
      </c>
      <c r="AZ1053" s="14">
        <v>0.25</v>
      </c>
      <c r="BA1053" s="14">
        <v>0.184</v>
      </c>
      <c r="BB1053" s="14">
        <v>0.14113521805829499</v>
      </c>
      <c r="BC1053" s="14">
        <v>6.6613855802938646E-2</v>
      </c>
      <c r="BD1053" s="14">
        <v>4.3033745405947212E-2</v>
      </c>
      <c r="BE1053" s="14">
        <v>5.779590778083929E-2</v>
      </c>
      <c r="BF1053" s="14">
        <v>0.18793103448275864</v>
      </c>
      <c r="BG1053" s="14">
        <v>0.12869999999999998</v>
      </c>
      <c r="BH1053" s="13">
        <v>64.400000000000006</v>
      </c>
      <c r="BI1053" s="13">
        <v>64.400000000000006</v>
      </c>
      <c r="BJ1053" s="13">
        <v>84.5</v>
      </c>
      <c r="BK1053" s="13">
        <v>86.491575994025993</v>
      </c>
      <c r="BL1053" s="13">
        <v>1496.5</v>
      </c>
      <c r="BM1053" s="13">
        <v>1496.5</v>
      </c>
      <c r="BN1053" s="13">
        <v>99.5</v>
      </c>
      <c r="BO1053" s="13">
        <v>107.07</v>
      </c>
      <c r="BP1053" s="13">
        <v>70.237124643424551</v>
      </c>
      <c r="BQ1053" s="13">
        <v>-268.89999999999998</v>
      </c>
      <c r="BR1053" s="13">
        <v>210.8</v>
      </c>
      <c r="BS1053" s="13">
        <v>64.399999999999991</v>
      </c>
      <c r="BT1053" s="14">
        <v>3.9181558384845361</v>
      </c>
      <c r="BU1053" s="13">
        <v>-204.96287535657547</v>
      </c>
      <c r="BV1053" s="13">
        <v>58.099999999999966</v>
      </c>
      <c r="BW1053" s="13">
        <v>-210.8</v>
      </c>
      <c r="BX1053" s="13">
        <v>456.3</v>
      </c>
      <c r="BY1053" s="13">
        <v>1054.3921200298703</v>
      </c>
      <c r="BZ1053" s="13">
        <v>700</v>
      </c>
      <c r="CA1053" s="13">
        <v>1547.8921200298698</v>
      </c>
      <c r="CB1053" s="13">
        <v>-9.74</v>
      </c>
      <c r="CC1053" s="15">
        <v>0.82899999999999996</v>
      </c>
      <c r="CD1053" s="15">
        <v>0.79600000000000004</v>
      </c>
      <c r="CE1053" s="15">
        <v>0.36</v>
      </c>
      <c r="CF1053" s="15">
        <v>0.56999631727670841</v>
      </c>
      <c r="CG1053" s="15">
        <v>0.59690328328279663</v>
      </c>
      <c r="CH1053" s="13">
        <v>61.297777777777775</v>
      </c>
      <c r="CI1053" s="13">
        <v>39.466666666666669</v>
      </c>
      <c r="CJ1053" s="13">
        <v>-9.74</v>
      </c>
      <c r="CK1053" s="12">
        <f t="shared" si="32"/>
        <v>0.16764199655765932</v>
      </c>
      <c r="CL1053" s="36">
        <f t="shared" si="33"/>
        <v>0.96679864225364875</v>
      </c>
      <c r="CM1053" s="13">
        <v>116</v>
      </c>
      <c r="CN1053" s="13">
        <v>21.8</v>
      </c>
      <c r="CO1053" s="13">
        <v>64.400000000000006</v>
      </c>
      <c r="CP1053" s="13">
        <v>2042.5</v>
      </c>
      <c r="CQ1053" s="13">
        <v>107.07</v>
      </c>
      <c r="CR1053" s="13">
        <v>2973.0921200298699</v>
      </c>
      <c r="CS1053" s="13">
        <v>58.099999999999966</v>
      </c>
      <c r="CT1053" s="13">
        <v>2.0158</v>
      </c>
      <c r="CU1053" s="13">
        <v>86.344175994025989</v>
      </c>
      <c r="CV1053" s="13">
        <v>1549.9079200298697</v>
      </c>
      <c r="CW1053" s="13">
        <v>99.995999999999995</v>
      </c>
      <c r="CX1053" s="12">
        <v>0.14019285392299372</v>
      </c>
      <c r="CY1053" s="12">
        <v>6.6373438090018028E-2</v>
      </c>
      <c r="CZ1053" s="15">
        <v>29.732110484718088</v>
      </c>
      <c r="DA1053" s="20"/>
      <c r="DB1053" s="20"/>
    </row>
    <row r="1054" spans="1:106">
      <c r="A1054" s="8" t="s">
        <v>893</v>
      </c>
      <c r="B1054" s="8" t="s">
        <v>894</v>
      </c>
      <c r="C1054" s="9" t="s">
        <v>7179</v>
      </c>
      <c r="D1054" s="9" t="s">
        <v>7126</v>
      </c>
      <c r="E1054" s="10" t="s">
        <v>7127</v>
      </c>
      <c r="F1054" s="10" t="s">
        <v>7126</v>
      </c>
      <c r="G1054" s="11">
        <v>0.79</v>
      </c>
      <c r="H1054" s="11">
        <v>1.1713223542675031</v>
      </c>
      <c r="I1054" s="12">
        <v>9.0499999999999997E-2</v>
      </c>
      <c r="J1054" s="12">
        <v>0.16250467306120903</v>
      </c>
      <c r="K1054" s="12">
        <v>3.2000000000000001E-2</v>
      </c>
      <c r="L1054" s="12">
        <v>8.8499999999999995E-2</v>
      </c>
      <c r="M1054" s="12">
        <v>5.8418850000000001E-2</v>
      </c>
      <c r="N1054" s="12">
        <v>0.12078942671809732</v>
      </c>
      <c r="O1054" s="12">
        <v>-6.060022935923777E-2</v>
      </c>
      <c r="P1054" s="12">
        <v>-6.9944141082976585E-2</v>
      </c>
      <c r="Q1054" s="13">
        <v>835.7</v>
      </c>
      <c r="R1054" s="13">
        <v>1.2403401944671657</v>
      </c>
      <c r="S1054" s="13">
        <v>557.70000000000005</v>
      </c>
      <c r="T1054" s="13">
        <v>558.94034019446724</v>
      </c>
      <c r="U1054" s="13">
        <v>1394.6403401944672</v>
      </c>
      <c r="V1054" s="13">
        <v>111.2</v>
      </c>
      <c r="W1054" s="13">
        <v>1283.4403401944671</v>
      </c>
      <c r="X1054" s="14">
        <v>7.9733818673633369E-2</v>
      </c>
      <c r="Y1054" s="15">
        <v>9.0225563909774431E-2</v>
      </c>
      <c r="Z1054" s="14">
        <v>0.62743043278939592</v>
      </c>
      <c r="AA1054" s="14">
        <v>0.40077740768385434</v>
      </c>
      <c r="AB1054" s="14">
        <v>1.6840624892873375</v>
      </c>
      <c r="AC1054" s="14">
        <v>0.66882893406062849</v>
      </c>
      <c r="AD1054" s="13">
        <v>4.1900000000000004</v>
      </c>
      <c r="AE1054" s="15">
        <v>1.6985277777777776</v>
      </c>
      <c r="AF1054" s="14">
        <v>0.27018512172212589</v>
      </c>
      <c r="AG1054" s="14">
        <v>0.38362586118490893</v>
      </c>
      <c r="AH1054" s="15">
        <v>0.16848484848484849</v>
      </c>
      <c r="AI1054" s="5" t="s">
        <v>7128</v>
      </c>
      <c r="AJ1054" s="15">
        <v>27.400000000000002</v>
      </c>
      <c r="AK1054" s="15">
        <v>27.400000000000002</v>
      </c>
      <c r="AL1054" s="15">
        <v>23.021978021978025</v>
      </c>
      <c r="AM1054" s="15">
        <v>1.0960000000000001</v>
      </c>
      <c r="AN1054" s="15">
        <v>2.5179270864718291</v>
      </c>
      <c r="AO1054" s="15">
        <v>2.8348032564450474</v>
      </c>
      <c r="AP1054" s="15">
        <v>31.340931176204332</v>
      </c>
      <c r="AQ1054" s="15">
        <v>29.987624481751141</v>
      </c>
      <c r="AR1054" s="15">
        <v>1.6717114797815289</v>
      </c>
      <c r="AS1054" s="15">
        <v>4.3535968120572157</v>
      </c>
      <c r="AT1054" s="14">
        <v>0.20918032786885246</v>
      </c>
      <c r="AU1054" s="14">
        <v>7.634318535359578E-3</v>
      </c>
      <c r="AV1054" s="12">
        <v>0.249</v>
      </c>
      <c r="AW1054" s="12">
        <v>9.2200000000000004E-2</v>
      </c>
      <c r="AX1054" s="12">
        <v>0.33799999999999997</v>
      </c>
      <c r="AY1054" s="12">
        <v>0.50900000000000001</v>
      </c>
      <c r="AZ1054" s="14">
        <v>0.25</v>
      </c>
      <c r="BA1054" s="14">
        <v>0.245</v>
      </c>
      <c r="BB1054" s="14">
        <v>0.10190444370197126</v>
      </c>
      <c r="BC1054" s="14">
        <v>5.0845285635120731E-2</v>
      </c>
      <c r="BD1054" s="14">
        <v>0.10345997286295794</v>
      </c>
      <c r="BE1054" s="14">
        <v>0.13891089539045645</v>
      </c>
      <c r="BF1054" s="14">
        <v>0.27831094049904032</v>
      </c>
      <c r="BG1054" s="14">
        <v>0.1013</v>
      </c>
      <c r="BH1054" s="13">
        <v>30.5</v>
      </c>
      <c r="BI1054" s="13">
        <v>30.5</v>
      </c>
      <c r="BJ1054" s="13">
        <v>40.5</v>
      </c>
      <c r="BK1054" s="13">
        <v>40.950931961106562</v>
      </c>
      <c r="BL1054" s="13">
        <v>294.8</v>
      </c>
      <c r="BM1054" s="13">
        <v>294.8</v>
      </c>
      <c r="BN1054" s="13">
        <v>42.1</v>
      </c>
      <c r="BO1054" s="13">
        <v>42.798999999999999</v>
      </c>
      <c r="BP1054" s="13">
        <v>29.553839572698788</v>
      </c>
      <c r="BQ1054" s="13">
        <v>-144.30000000000001</v>
      </c>
      <c r="BR1054" s="13">
        <v>0</v>
      </c>
      <c r="BS1054" s="13">
        <v>26.24</v>
      </c>
      <c r="BT1054" s="14">
        <v>0.88787109828666577</v>
      </c>
      <c r="BU1054" s="13">
        <v>3.3138395726987895</v>
      </c>
      <c r="BV1054" s="13">
        <v>148.56</v>
      </c>
      <c r="BW1054" s="13">
        <v>4.2600000000000016</v>
      </c>
      <c r="BX1054" s="13">
        <v>299.3</v>
      </c>
      <c r="BY1054" s="13">
        <v>581.2503401944673</v>
      </c>
      <c r="BZ1054" s="13">
        <v>331.9</v>
      </c>
      <c r="CA1054" s="13">
        <v>767.74034019446719</v>
      </c>
      <c r="CB1054" s="13">
        <v>-6.38</v>
      </c>
      <c r="CC1054" s="15">
        <v>0.69099999999999995</v>
      </c>
      <c r="CD1054" s="15">
        <v>0.45</v>
      </c>
      <c r="CE1054" s="15">
        <v>0.36</v>
      </c>
      <c r="CF1054" s="15" t="s">
        <v>7128</v>
      </c>
      <c r="CG1054" s="15" t="s">
        <v>7128</v>
      </c>
      <c r="CH1054" s="13" t="s">
        <v>7128</v>
      </c>
      <c r="CI1054" s="13" t="s">
        <v>7128</v>
      </c>
      <c r="CJ1054" s="13">
        <v>-6.38</v>
      </c>
      <c r="CK1054" s="12">
        <f t="shared" si="32"/>
        <v>4.2945611200861607E-2</v>
      </c>
      <c r="CL1054" s="36">
        <f t="shared" si="33"/>
        <v>0.38398399115686394</v>
      </c>
      <c r="CM1054" s="13">
        <v>52.1</v>
      </c>
      <c r="CN1054" s="13">
        <v>14.5</v>
      </c>
      <c r="CO1054" s="13">
        <v>30.5</v>
      </c>
      <c r="CP1054" s="13">
        <v>835.7</v>
      </c>
      <c r="CQ1054" s="13">
        <v>42.798999999999999</v>
      </c>
      <c r="CR1054" s="13">
        <v>1283.4403401944671</v>
      </c>
      <c r="CS1054" s="13">
        <v>148.56</v>
      </c>
      <c r="CT1054" s="13">
        <v>0</v>
      </c>
      <c r="CU1054" s="13">
        <v>40.950931961106562</v>
      </c>
      <c r="CV1054" s="13">
        <v>767.74034019446719</v>
      </c>
      <c r="CW1054" s="13">
        <v>42.1</v>
      </c>
      <c r="CX1054" s="12">
        <v>0.10190444370197126</v>
      </c>
      <c r="CY1054" s="12">
        <v>5.0845285635120731E-2</v>
      </c>
      <c r="CZ1054" s="15">
        <v>30.485518769464775</v>
      </c>
      <c r="DA1054" s="20"/>
      <c r="DB1054" s="20"/>
    </row>
    <row r="1055" spans="1:106" ht="24">
      <c r="A1055" s="8" t="s">
        <v>6087</v>
      </c>
      <c r="B1055" s="8" t="s">
        <v>6088</v>
      </c>
      <c r="C1055" s="9" t="s">
        <v>7174</v>
      </c>
      <c r="D1055" s="9" t="s">
        <v>7126</v>
      </c>
      <c r="E1055" s="10" t="s">
        <v>7127</v>
      </c>
      <c r="F1055" s="10" t="s">
        <v>7126</v>
      </c>
      <c r="G1055" s="11">
        <v>0.45</v>
      </c>
      <c r="H1055" s="11">
        <v>0.45</v>
      </c>
      <c r="I1055" s="12">
        <v>9.0499999999999997E-2</v>
      </c>
      <c r="J1055" s="12">
        <v>9.7225000000000006E-2</v>
      </c>
      <c r="K1055" s="12">
        <v>4.7E-2</v>
      </c>
      <c r="L1055" s="12">
        <v>0.10350000000000001</v>
      </c>
      <c r="M1055" s="12">
        <v>6.8320350000000002E-2</v>
      </c>
      <c r="N1055" s="12">
        <v>9.7225000000000006E-2</v>
      </c>
      <c r="O1055" s="12">
        <v>-8.0789356435643569E-2</v>
      </c>
      <c r="P1055" s="12">
        <v>-7.9780695670449778E-2</v>
      </c>
      <c r="Q1055" s="13">
        <v>92.8</v>
      </c>
      <c r="R1055" s="13">
        <v>0</v>
      </c>
      <c r="S1055" s="13">
        <v>0</v>
      </c>
      <c r="T1055" s="13">
        <v>0</v>
      </c>
      <c r="U1055" s="13">
        <v>92.8</v>
      </c>
      <c r="V1055" s="13">
        <v>1.2999999999999999E-2</v>
      </c>
      <c r="W1055" s="13">
        <v>92.786999999999992</v>
      </c>
      <c r="X1055" s="14">
        <v>1.4008620689655172E-4</v>
      </c>
      <c r="Y1055" s="15">
        <v>0.30769230769230771</v>
      </c>
      <c r="Z1055" s="14">
        <v>0</v>
      </c>
      <c r="AA1055" s="14">
        <v>0</v>
      </c>
      <c r="AB1055" s="14">
        <v>0</v>
      </c>
      <c r="AC1055" s="14">
        <v>0</v>
      </c>
      <c r="AD1055" s="13">
        <v>7.14</v>
      </c>
      <c r="AE1055" s="15" t="s">
        <v>7128</v>
      </c>
      <c r="AF1055" s="14" t="s">
        <v>7128</v>
      </c>
      <c r="AG1055" s="14" t="s">
        <v>7128</v>
      </c>
      <c r="AH1055" s="15">
        <v>0.69844357976653693</v>
      </c>
      <c r="AI1055" s="5" t="s">
        <v>7128</v>
      </c>
      <c r="AJ1055" s="15">
        <v>1118.0722891566263</v>
      </c>
      <c r="AK1055" s="15">
        <v>1118.0722891566263</v>
      </c>
      <c r="AL1055" s="15" t="s">
        <v>7128</v>
      </c>
      <c r="AM1055" s="15" t="s">
        <v>7128</v>
      </c>
      <c r="AN1055" s="15">
        <v>18.86178861788618</v>
      </c>
      <c r="AO1055" s="15">
        <v>179.84496124031006</v>
      </c>
      <c r="AP1055" s="15">
        <v>736.40476190476181</v>
      </c>
      <c r="AQ1055" s="15">
        <v>713.74615384615379</v>
      </c>
      <c r="AR1055" s="15">
        <v>18.909109435500305</v>
      </c>
      <c r="AS1055" s="15">
        <v>179.81976744186045</v>
      </c>
      <c r="AT1055" s="14">
        <v>0</v>
      </c>
      <c r="AU1055" s="14">
        <v>0</v>
      </c>
      <c r="AV1055" s="12">
        <v>7.7240000000000002</v>
      </c>
      <c r="AW1055" s="12">
        <v>1.3640000000000001</v>
      </c>
      <c r="AX1055" s="12">
        <v>0.51900000000000002</v>
      </c>
      <c r="AY1055" s="12">
        <v>1.06E-2</v>
      </c>
      <c r="AZ1055" s="14" t="s">
        <v>7128</v>
      </c>
      <c r="BA1055" s="14" t="s">
        <v>7128</v>
      </c>
      <c r="BB1055" s="14">
        <v>1.6435643564356436E-2</v>
      </c>
      <c r="BC1055" s="14">
        <v>1.7444304329550232E-2</v>
      </c>
      <c r="BD1055" s="14">
        <v>0.16085271317829458</v>
      </c>
      <c r="BE1055" s="14">
        <v>0.2441860465116279</v>
      </c>
      <c r="BF1055" s="14">
        <v>0.31967213114754101</v>
      </c>
      <c r="BG1055" s="14" t="s">
        <v>7128</v>
      </c>
      <c r="BH1055" s="13">
        <v>8.3000000000000004E-2</v>
      </c>
      <c r="BI1055" s="13">
        <v>8.3000000000000004E-2</v>
      </c>
      <c r="BJ1055" s="13">
        <v>0.126</v>
      </c>
      <c r="BK1055" s="13">
        <v>0.126</v>
      </c>
      <c r="BL1055" s="13">
        <v>0.51600000000000001</v>
      </c>
      <c r="BM1055" s="13">
        <v>0.51600000000000001</v>
      </c>
      <c r="BN1055" s="13">
        <v>0.13</v>
      </c>
      <c r="BO1055" s="13">
        <v>0.13</v>
      </c>
      <c r="BP1055" s="13">
        <v>8.5721311475409831E-2</v>
      </c>
      <c r="BQ1055" s="13">
        <v>0</v>
      </c>
      <c r="BR1055" s="13">
        <v>0</v>
      </c>
      <c r="BS1055" s="13">
        <v>-4.0000000000000001E-3</v>
      </c>
      <c r="BT1055" s="14">
        <v>-4.6662841843564735E-2</v>
      </c>
      <c r="BU1055" s="13">
        <v>8.9721311475409835E-2</v>
      </c>
      <c r="BV1055" s="13">
        <v>8.7000000000000008E-2</v>
      </c>
      <c r="BW1055" s="13">
        <v>8.7000000000000008E-2</v>
      </c>
      <c r="BX1055" s="13">
        <v>5.05</v>
      </c>
      <c r="BY1055" s="13">
        <v>4.9139999999999997</v>
      </c>
      <c r="BZ1055" s="13">
        <v>4.92</v>
      </c>
      <c r="CA1055" s="13">
        <v>4.907</v>
      </c>
      <c r="CB1055" s="13">
        <v>0</v>
      </c>
      <c r="CC1055" s="15" t="s">
        <v>7128</v>
      </c>
      <c r="CD1055" s="15" t="s">
        <v>7128</v>
      </c>
      <c r="CE1055" s="15">
        <v>0.36</v>
      </c>
      <c r="CF1055" s="15" t="s">
        <v>7128</v>
      </c>
      <c r="CG1055" s="15" t="s">
        <v>7128</v>
      </c>
      <c r="CH1055" s="13" t="s">
        <v>7128</v>
      </c>
      <c r="CI1055" s="13" t="s">
        <v>7128</v>
      </c>
      <c r="CJ1055" s="13">
        <v>0</v>
      </c>
      <c r="CK1055" s="12">
        <f t="shared" si="32"/>
        <v>0</v>
      </c>
      <c r="CL1055" s="36">
        <f t="shared" si="33"/>
        <v>0.10515589973507235</v>
      </c>
      <c r="CM1055" s="13">
        <v>0.122</v>
      </c>
      <c r="CN1055" s="13">
        <v>3.9E-2</v>
      </c>
      <c r="CO1055" s="13">
        <v>8.3000000000000004E-2</v>
      </c>
      <c r="CP1055" s="13">
        <v>92.8</v>
      </c>
      <c r="CQ1055" s="13">
        <v>0.13</v>
      </c>
      <c r="CR1055" s="13">
        <v>92.786999999999992</v>
      </c>
      <c r="CS1055" s="13" t="s">
        <v>7128</v>
      </c>
      <c r="CT1055" s="13">
        <v>0</v>
      </c>
      <c r="CU1055" s="13">
        <v>0.126</v>
      </c>
      <c r="CV1055" s="13">
        <v>4.907</v>
      </c>
      <c r="CW1055" s="13">
        <v>0.13</v>
      </c>
      <c r="CX1055" s="12">
        <v>1.6435643564356436E-2</v>
      </c>
      <c r="CY1055" s="12">
        <v>1.7444304329550232E-2</v>
      </c>
      <c r="CZ1055" s="15">
        <v>713.74615384615379</v>
      </c>
      <c r="DA1055" s="20"/>
      <c r="DB1055" s="20"/>
    </row>
    <row r="1056" spans="1:106" ht="24">
      <c r="A1056" s="8" t="s">
        <v>3237</v>
      </c>
      <c r="B1056" s="8" t="s">
        <v>3238</v>
      </c>
      <c r="C1056" s="9" t="s">
        <v>7141</v>
      </c>
      <c r="D1056" s="9" t="s">
        <v>7126</v>
      </c>
      <c r="E1056" s="10" t="s">
        <v>7127</v>
      </c>
      <c r="F1056" s="10" t="s">
        <v>7126</v>
      </c>
      <c r="G1056" s="11">
        <v>0.73</v>
      </c>
      <c r="H1056" s="11">
        <v>0.73</v>
      </c>
      <c r="I1056" s="12">
        <v>9.0499999999999997E-2</v>
      </c>
      <c r="J1056" s="12">
        <v>0.12256500000000001</v>
      </c>
      <c r="K1056" s="12">
        <v>5.1999999999999998E-2</v>
      </c>
      <c r="L1056" s="12">
        <v>0.1085</v>
      </c>
      <c r="M1056" s="12">
        <v>7.162085E-2</v>
      </c>
      <c r="N1056" s="12">
        <v>0.12256500000000001</v>
      </c>
      <c r="O1056" s="12">
        <v>-0.12067131229235881</v>
      </c>
      <c r="P1056" s="12">
        <v>-0.11132471694427881</v>
      </c>
      <c r="Q1056" s="13">
        <v>9.7899999999999991</v>
      </c>
      <c r="R1056" s="13">
        <v>0</v>
      </c>
      <c r="S1056" s="13">
        <v>0</v>
      </c>
      <c r="T1056" s="13">
        <v>0</v>
      </c>
      <c r="U1056" s="13">
        <v>9.7899999999999991</v>
      </c>
      <c r="V1056" s="13">
        <v>0</v>
      </c>
      <c r="W1056" s="13">
        <v>9.7899999999999991</v>
      </c>
      <c r="X1056" s="14">
        <v>0</v>
      </c>
      <c r="Y1056" s="15">
        <v>9.7791798107255523E-2</v>
      </c>
      <c r="Z1056" s="14" t="s">
        <v>7128</v>
      </c>
      <c r="AA1056" s="14">
        <v>0</v>
      </c>
      <c r="AB1056" s="14" t="s">
        <v>7128</v>
      </c>
      <c r="AC1056" s="14">
        <v>0</v>
      </c>
      <c r="AD1056" s="13">
        <v>3.1E-2</v>
      </c>
      <c r="AE1056" s="15">
        <v>3.1363888888888898</v>
      </c>
      <c r="AF1056" s="14">
        <v>0.17320508075688773</v>
      </c>
      <c r="AG1056" s="14">
        <v>0.9006664199358162</v>
      </c>
      <c r="AH1056" s="15">
        <v>0.61904761904761907</v>
      </c>
      <c r="AI1056" s="5">
        <v>0.39784946236559143</v>
      </c>
      <c r="AJ1056" s="15">
        <v>85.877192982456137</v>
      </c>
      <c r="AK1056" s="15">
        <v>85.877192982456137</v>
      </c>
      <c r="AL1056" s="15" t="s">
        <v>7128</v>
      </c>
      <c r="AM1056" s="15" t="s">
        <v>7128</v>
      </c>
      <c r="AN1056" s="15" t="s">
        <v>7128</v>
      </c>
      <c r="AO1056" s="15">
        <v>0.5969512195121951</v>
      </c>
      <c r="AP1056" s="15">
        <v>8.8198198198198181</v>
      </c>
      <c r="AQ1056" s="15">
        <v>7.6484374999999991</v>
      </c>
      <c r="AR1056" s="15" t="s">
        <v>7128</v>
      </c>
      <c r="AS1056" s="15">
        <v>0.5969512195121951</v>
      </c>
      <c r="AT1056" s="14">
        <v>0</v>
      </c>
      <c r="AU1056" s="14">
        <v>0</v>
      </c>
      <c r="AV1056" s="12">
        <v>-0.67799999999999994</v>
      </c>
      <c r="AW1056" s="12">
        <v>-0.55600000000000005</v>
      </c>
      <c r="AX1056" s="12">
        <v>-0.436</v>
      </c>
      <c r="AY1056" s="12">
        <v>-0.28199999999999997</v>
      </c>
      <c r="AZ1056" s="14" t="s">
        <v>7128</v>
      </c>
      <c r="BA1056" s="14" t="s">
        <v>7128</v>
      </c>
      <c r="BB1056" s="14">
        <v>1.8936877076411961E-3</v>
      </c>
      <c r="BC1056" s="14">
        <v>1.1240283055721194E-2</v>
      </c>
      <c r="BD1056" s="14">
        <v>6.9512195121951229E-3</v>
      </c>
      <c r="BE1056" s="14">
        <v>6.7682926829268311E-2</v>
      </c>
      <c r="BF1056" s="14">
        <v>0.14754098360655737</v>
      </c>
      <c r="BG1056" s="14">
        <v>4.99E-2</v>
      </c>
      <c r="BH1056" s="13">
        <v>0.114</v>
      </c>
      <c r="BI1056" s="13">
        <v>0.114</v>
      </c>
      <c r="BJ1056" s="13">
        <v>1.1100000000000001</v>
      </c>
      <c r="BK1056" s="13">
        <v>1.1100000000000001</v>
      </c>
      <c r="BL1056" s="13">
        <v>16.399999999999999</v>
      </c>
      <c r="BM1056" s="13">
        <v>16.399999999999999</v>
      </c>
      <c r="BN1056" s="13">
        <v>1.28</v>
      </c>
      <c r="BO1056" s="13">
        <v>1.28</v>
      </c>
      <c r="BP1056" s="13">
        <v>0.94622950819672147</v>
      </c>
      <c r="BQ1056" s="13">
        <v>0</v>
      </c>
      <c r="BR1056" s="13">
        <v>0</v>
      </c>
      <c r="BS1056" s="13">
        <v>-0.185</v>
      </c>
      <c r="BT1056" s="14">
        <v>-0.19551282051282048</v>
      </c>
      <c r="BU1056" s="13">
        <v>1.1312295081967214</v>
      </c>
      <c r="BV1056" s="13">
        <v>0.29899999999999999</v>
      </c>
      <c r="BW1056" s="13">
        <v>0.29899999999999999</v>
      </c>
      <c r="BX1056" s="13">
        <v>60.2</v>
      </c>
      <c r="BY1056" s="13">
        <v>84.182000000000002</v>
      </c>
      <c r="BZ1056" s="13">
        <v>0</v>
      </c>
      <c r="CA1056" s="13">
        <v>0</v>
      </c>
      <c r="CB1056" s="13">
        <v>0</v>
      </c>
      <c r="CC1056" s="15">
        <v>1.04</v>
      </c>
      <c r="CD1056" s="15">
        <v>1.31</v>
      </c>
      <c r="CE1056" s="15">
        <v>0.36</v>
      </c>
      <c r="CF1056" s="15" t="s">
        <v>7128</v>
      </c>
      <c r="CG1056" s="15" t="s">
        <v>7128</v>
      </c>
      <c r="CH1056" s="13" t="s">
        <v>7128</v>
      </c>
      <c r="CI1056" s="13" t="s">
        <v>7128</v>
      </c>
      <c r="CJ1056" s="13">
        <v>0</v>
      </c>
      <c r="CK1056" s="12">
        <f t="shared" si="32"/>
        <v>0</v>
      </c>
      <c r="CL1056" s="36" t="str">
        <f t="shared" si="33"/>
        <v>NA</v>
      </c>
      <c r="CM1056" s="13">
        <v>0.122</v>
      </c>
      <c r="CN1056" s="13">
        <v>1.7999999999999999E-2</v>
      </c>
      <c r="CO1056" s="13">
        <v>0.114</v>
      </c>
      <c r="CP1056" s="13">
        <v>9.7899999999999991</v>
      </c>
      <c r="CQ1056" s="13">
        <v>1.28</v>
      </c>
      <c r="CR1056" s="13">
        <v>9.7899999999999991</v>
      </c>
      <c r="CS1056" s="13" t="s">
        <v>7128</v>
      </c>
      <c r="CT1056" s="13">
        <v>0</v>
      </c>
      <c r="CU1056" s="13">
        <v>1.1100000000000001</v>
      </c>
      <c r="CV1056" s="13">
        <v>0</v>
      </c>
      <c r="CW1056" s="13">
        <v>1.28</v>
      </c>
      <c r="CX1056" s="12">
        <v>1.8936877076411961E-3</v>
      </c>
      <c r="CY1056" s="12">
        <v>1.1240283055721194E-2</v>
      </c>
      <c r="CZ1056" s="15">
        <v>7.6484374999999991</v>
      </c>
      <c r="DA1056" s="20"/>
      <c r="DB1056" s="20"/>
    </row>
    <row r="1057" spans="1:106">
      <c r="A1057" s="8" t="s">
        <v>2137</v>
      </c>
      <c r="B1057" s="8" t="s">
        <v>2138</v>
      </c>
      <c r="C1057" s="9" t="s">
        <v>7141</v>
      </c>
      <c r="D1057" s="9" t="s">
        <v>7126</v>
      </c>
      <c r="E1057" s="10" t="s">
        <v>7127</v>
      </c>
      <c r="F1057" s="10" t="s">
        <v>7126</v>
      </c>
      <c r="G1057" s="11">
        <v>0.73</v>
      </c>
      <c r="H1057" s="11">
        <v>0.73</v>
      </c>
      <c r="I1057" s="12">
        <v>9.0499999999999997E-2</v>
      </c>
      <c r="J1057" s="12">
        <v>0.12256500000000001</v>
      </c>
      <c r="K1057" s="12">
        <v>3.6999999999999998E-2</v>
      </c>
      <c r="L1057" s="12">
        <v>9.35E-2</v>
      </c>
      <c r="M1057" s="12">
        <v>6.1719349999999999E-2</v>
      </c>
      <c r="N1057" s="12">
        <v>0.12256500000000001</v>
      </c>
      <c r="O1057" s="12">
        <v>-0.40818143835616438</v>
      </c>
      <c r="P1057" s="12">
        <v>-0.1219102334554525</v>
      </c>
      <c r="Q1057" s="13">
        <v>5.98</v>
      </c>
      <c r="R1057" s="13">
        <v>0</v>
      </c>
      <c r="S1057" s="13">
        <v>0</v>
      </c>
      <c r="T1057" s="13">
        <v>0</v>
      </c>
      <c r="U1057" s="13">
        <v>5.98</v>
      </c>
      <c r="V1057" s="13">
        <v>0</v>
      </c>
      <c r="W1057" s="13">
        <v>5.98</v>
      </c>
      <c r="X1057" s="14">
        <v>0</v>
      </c>
      <c r="Y1057" s="15">
        <v>3.8461538461538464E-2</v>
      </c>
      <c r="Z1057" s="14" t="s">
        <v>7128</v>
      </c>
      <c r="AA1057" s="14">
        <v>0</v>
      </c>
      <c r="AB1057" s="14" t="s">
        <v>7128</v>
      </c>
      <c r="AC1057" s="14">
        <v>0</v>
      </c>
      <c r="AD1057" s="13">
        <v>0.92</v>
      </c>
      <c r="AE1057" s="15">
        <v>0.77527777777777784</v>
      </c>
      <c r="AF1057" s="14">
        <v>3.1622776601683791E-2</v>
      </c>
      <c r="AG1057" s="14">
        <v>0.58818364479131857</v>
      </c>
      <c r="AH1057" s="15">
        <v>0.31655372700871259</v>
      </c>
      <c r="AI1057" s="5">
        <v>7.8504672897196266E-3</v>
      </c>
      <c r="AJ1057" s="15" t="s">
        <v>7128</v>
      </c>
      <c r="AK1057" s="15" t="s">
        <v>7128</v>
      </c>
      <c r="AL1057" s="15" t="s">
        <v>7128</v>
      </c>
      <c r="AM1057" s="15" t="s">
        <v>7128</v>
      </c>
      <c r="AN1057" s="15" t="s">
        <v>7128</v>
      </c>
      <c r="AO1057" s="15">
        <v>0.10659536541889483</v>
      </c>
      <c r="AP1057" s="15">
        <v>142.38095238095238</v>
      </c>
      <c r="AQ1057" s="15">
        <v>3.0355329949238583</v>
      </c>
      <c r="AR1057" s="15" t="s">
        <v>7128</v>
      </c>
      <c r="AS1057" s="15">
        <v>0.10659536541889483</v>
      </c>
      <c r="AT1057" s="14" t="s">
        <v>7128</v>
      </c>
      <c r="AU1057" s="14">
        <v>0</v>
      </c>
      <c r="AV1057" s="12" t="s">
        <v>7128</v>
      </c>
      <c r="AW1057" s="12" t="s">
        <v>7128</v>
      </c>
      <c r="AX1057" s="12" t="s">
        <v>7128</v>
      </c>
      <c r="AY1057" s="12" t="s">
        <v>7128</v>
      </c>
      <c r="AZ1057" s="14" t="s">
        <v>7128</v>
      </c>
      <c r="BA1057" s="14" t="s">
        <v>7128</v>
      </c>
      <c r="BB1057" s="14">
        <v>-0.2856164383561644</v>
      </c>
      <c r="BC1057" s="14">
        <v>6.5476654454750961E-4</v>
      </c>
      <c r="BD1057" s="14">
        <v>-7.4331550802139032E-2</v>
      </c>
      <c r="BE1057" s="14">
        <v>7.4866310160427805E-4</v>
      </c>
      <c r="BF1057" s="14">
        <v>0</v>
      </c>
      <c r="BG1057" s="14">
        <v>7.6399999999999996E-2</v>
      </c>
      <c r="BH1057" s="13">
        <v>-4.17</v>
      </c>
      <c r="BI1057" s="13">
        <v>-4.17</v>
      </c>
      <c r="BJ1057" s="13">
        <v>4.2000000000000003E-2</v>
      </c>
      <c r="BK1057" s="13">
        <v>4.2000000000000003E-2</v>
      </c>
      <c r="BL1057" s="13">
        <v>56.1</v>
      </c>
      <c r="BM1057" s="13">
        <v>56.1</v>
      </c>
      <c r="BN1057" s="13">
        <v>1.97</v>
      </c>
      <c r="BO1057" s="13">
        <v>1.97</v>
      </c>
      <c r="BP1057" s="13">
        <v>4.2000000000000003E-2</v>
      </c>
      <c r="BQ1057" s="13">
        <v>-2.4700000000000002</v>
      </c>
      <c r="BR1057" s="13">
        <v>-1.0259999999999998</v>
      </c>
      <c r="BS1057" s="13">
        <v>-1.5649999999999999</v>
      </c>
      <c r="BT1057" s="14">
        <v>-61.690476190476183</v>
      </c>
      <c r="BU1057" s="13">
        <v>2.633</v>
      </c>
      <c r="BV1057" s="13">
        <v>0.89100000000000001</v>
      </c>
      <c r="BW1057" s="13">
        <v>-1.5790000000000002</v>
      </c>
      <c r="BX1057" s="13">
        <v>14.6</v>
      </c>
      <c r="BY1057" s="13">
        <v>64.144999999999996</v>
      </c>
      <c r="BZ1057" s="13">
        <v>0</v>
      </c>
      <c r="CA1057" s="13">
        <v>0</v>
      </c>
      <c r="CB1057" s="13">
        <v>0</v>
      </c>
      <c r="CC1057" s="15">
        <v>0.124</v>
      </c>
      <c r="CD1057" s="15">
        <v>0.59399999999999997</v>
      </c>
      <c r="CE1057" s="15">
        <v>0.36</v>
      </c>
      <c r="CF1057" s="15" t="s">
        <v>7128</v>
      </c>
      <c r="CG1057" s="15" t="s">
        <v>7128</v>
      </c>
      <c r="CH1057" s="13" t="s">
        <v>7128</v>
      </c>
      <c r="CI1057" s="13" t="s">
        <v>7128</v>
      </c>
      <c r="CJ1057" s="13">
        <v>0</v>
      </c>
      <c r="CK1057" s="12">
        <f t="shared" si="32"/>
        <v>0</v>
      </c>
      <c r="CL1057" s="36" t="str">
        <f t="shared" si="33"/>
        <v>NA</v>
      </c>
      <c r="CM1057" s="13" t="s">
        <v>7128</v>
      </c>
      <c r="CN1057" s="13" t="s">
        <v>7128</v>
      </c>
      <c r="CO1057" s="13" t="s">
        <v>7128</v>
      </c>
      <c r="CP1057" s="13" t="s">
        <v>7128</v>
      </c>
      <c r="CQ1057" s="13">
        <v>1.97</v>
      </c>
      <c r="CR1057" s="13">
        <v>5.98</v>
      </c>
      <c r="CS1057" s="13" t="s">
        <v>7128</v>
      </c>
      <c r="CT1057" s="13">
        <v>0</v>
      </c>
      <c r="CU1057" s="13">
        <v>5.400000000000002E-3</v>
      </c>
      <c r="CV1057" s="13">
        <v>0</v>
      </c>
      <c r="CW1057" s="13">
        <v>1.97</v>
      </c>
      <c r="CX1057" s="12">
        <v>-0.28812328767123285</v>
      </c>
      <c r="CY1057" s="12">
        <v>8.4184270013251266E-5</v>
      </c>
      <c r="CZ1057" s="15">
        <v>3.0355329949238583</v>
      </c>
      <c r="DA1057" s="20"/>
      <c r="DB1057" s="20"/>
    </row>
    <row r="1058" spans="1:106">
      <c r="A1058" s="8" t="s">
        <v>1315</v>
      </c>
      <c r="B1058" s="8" t="s">
        <v>1316</v>
      </c>
      <c r="C1058" s="9" t="s">
        <v>7141</v>
      </c>
      <c r="D1058" s="9" t="s">
        <v>7126</v>
      </c>
      <c r="E1058" s="10" t="s">
        <v>7127</v>
      </c>
      <c r="F1058" s="10" t="s">
        <v>7126</v>
      </c>
      <c r="G1058" s="11">
        <v>0.73</v>
      </c>
      <c r="H1058" s="11">
        <v>0.73</v>
      </c>
      <c r="I1058" s="12">
        <v>9.0499999999999997E-2</v>
      </c>
      <c r="J1058" s="12">
        <v>0.12256500000000001</v>
      </c>
      <c r="K1058" s="12">
        <v>4.1999999999999996E-2</v>
      </c>
      <c r="L1058" s="12">
        <v>9.8500000000000004E-2</v>
      </c>
      <c r="M1058" s="12">
        <v>6.5019850000000004E-2</v>
      </c>
      <c r="N1058" s="12">
        <v>0.12256500000000001</v>
      </c>
      <c r="O1058" s="12">
        <v>3.6917758620689661E-2</v>
      </c>
      <c r="P1058" s="12">
        <v>-0.14512470370477487</v>
      </c>
      <c r="Q1058" s="13">
        <v>45.8</v>
      </c>
      <c r="R1058" s="13">
        <v>0</v>
      </c>
      <c r="S1058" s="13">
        <v>0</v>
      </c>
      <c r="T1058" s="13">
        <v>0</v>
      </c>
      <c r="U1058" s="13">
        <v>45.8</v>
      </c>
      <c r="V1058" s="13">
        <v>0</v>
      </c>
      <c r="W1058" s="13">
        <v>45.8</v>
      </c>
      <c r="X1058" s="14">
        <v>0</v>
      </c>
      <c r="Y1058" s="15">
        <v>0.34682080924855491</v>
      </c>
      <c r="Z1058" s="14" t="s">
        <v>7128</v>
      </c>
      <c r="AA1058" s="14">
        <v>0</v>
      </c>
      <c r="AB1058" s="14" t="s">
        <v>7128</v>
      </c>
      <c r="AC1058" s="14">
        <v>0</v>
      </c>
      <c r="AD1058" s="13">
        <v>1.32</v>
      </c>
      <c r="AE1058" s="15">
        <v>2.2581388888888889</v>
      </c>
      <c r="AF1058" s="14">
        <v>0.15811388300841897</v>
      </c>
      <c r="AG1058" s="14">
        <v>0.7646387382287142</v>
      </c>
      <c r="AH1058" s="15">
        <v>0.39557266602502406</v>
      </c>
      <c r="AI1058" s="5" t="s">
        <v>7128</v>
      </c>
      <c r="AJ1058" s="15">
        <v>8.2522522522522515</v>
      </c>
      <c r="AK1058" s="15">
        <v>8.2522522522522515</v>
      </c>
      <c r="AL1058" s="15" t="s">
        <v>7128</v>
      </c>
      <c r="AM1058" s="15" t="s">
        <v>7128</v>
      </c>
      <c r="AN1058" s="15" t="s">
        <v>7128</v>
      </c>
      <c r="AO1058" s="15">
        <v>0.28447204968944095</v>
      </c>
      <c r="AP1058" s="15" t="s">
        <v>7128</v>
      </c>
      <c r="AQ1058" s="15">
        <v>15.631399317406142</v>
      </c>
      <c r="AR1058" s="15" t="s">
        <v>7128</v>
      </c>
      <c r="AS1058" s="15">
        <v>0.28447204968944095</v>
      </c>
      <c r="AT1058" s="14">
        <v>0</v>
      </c>
      <c r="AU1058" s="14">
        <v>0</v>
      </c>
      <c r="AV1058" s="12" t="s">
        <v>7128</v>
      </c>
      <c r="AW1058" s="12" t="s">
        <v>7128</v>
      </c>
      <c r="AX1058" s="12">
        <v>-5.8799999999999998E-3</v>
      </c>
      <c r="AY1058" s="12">
        <v>-2.76E-2</v>
      </c>
      <c r="AZ1058" s="14" t="s">
        <v>7128</v>
      </c>
      <c r="BA1058" s="14" t="s">
        <v>7128</v>
      </c>
      <c r="BB1058" s="14">
        <v>0.15948275862068967</v>
      </c>
      <c r="BC1058" s="14">
        <v>-2.2559703704774853E-2</v>
      </c>
      <c r="BD1058" s="14">
        <v>3.4472049689440995E-2</v>
      </c>
      <c r="BE1058" s="14">
        <v>-8.3850931677018643E-3</v>
      </c>
      <c r="BF1058" s="14">
        <v>2.3415492957746482E-2</v>
      </c>
      <c r="BG1058" s="14">
        <v>0.1094</v>
      </c>
      <c r="BH1058" s="13">
        <v>5.55</v>
      </c>
      <c r="BI1058" s="13">
        <v>5.55</v>
      </c>
      <c r="BJ1058" s="13">
        <v>-1.35</v>
      </c>
      <c r="BK1058" s="13">
        <v>-1.35</v>
      </c>
      <c r="BL1058" s="13">
        <v>161</v>
      </c>
      <c r="BM1058" s="13">
        <v>161</v>
      </c>
      <c r="BN1058" s="13">
        <v>2.93</v>
      </c>
      <c r="BO1058" s="13">
        <v>2.93</v>
      </c>
      <c r="BP1058" s="13">
        <v>-1.3183890845070423</v>
      </c>
      <c r="BQ1058" s="13">
        <v>0</v>
      </c>
      <c r="BR1058" s="13">
        <v>0</v>
      </c>
      <c r="BS1058" s="13">
        <v>-5.31</v>
      </c>
      <c r="BT1058" s="14" t="s">
        <v>7128</v>
      </c>
      <c r="BU1058" s="13">
        <v>3.9916109154929575</v>
      </c>
      <c r="BV1058" s="13">
        <v>10.86</v>
      </c>
      <c r="BW1058" s="13">
        <v>10.86</v>
      </c>
      <c r="BX1058" s="13">
        <v>34.799999999999997</v>
      </c>
      <c r="BY1058" s="13">
        <v>58.44</v>
      </c>
      <c r="BZ1058" s="13">
        <v>0</v>
      </c>
      <c r="CA1058" s="13">
        <v>0</v>
      </c>
      <c r="CB1058" s="13">
        <v>0</v>
      </c>
      <c r="CC1058" s="15">
        <v>0.80600000000000005</v>
      </c>
      <c r="CD1058" s="15">
        <v>0.82699999999999996</v>
      </c>
      <c r="CE1058" s="15">
        <v>0.36</v>
      </c>
      <c r="CF1058" s="15" t="s">
        <v>7128</v>
      </c>
      <c r="CG1058" s="15" t="s">
        <v>7128</v>
      </c>
      <c r="CH1058" s="13" t="s">
        <v>7128</v>
      </c>
      <c r="CI1058" s="13" t="s">
        <v>7128</v>
      </c>
      <c r="CJ1058" s="13">
        <v>0</v>
      </c>
      <c r="CK1058" s="12">
        <f t="shared" si="32"/>
        <v>0</v>
      </c>
      <c r="CL1058" s="36" t="str">
        <f t="shared" si="33"/>
        <v>NA</v>
      </c>
      <c r="CM1058" s="13">
        <v>5.68</v>
      </c>
      <c r="CN1058" s="13">
        <v>0.13300000000000001</v>
      </c>
      <c r="CO1058" s="13">
        <v>5.55</v>
      </c>
      <c r="CP1058" s="13">
        <v>45.8</v>
      </c>
      <c r="CQ1058" s="13">
        <v>2.93</v>
      </c>
      <c r="CR1058" s="13">
        <v>45.8</v>
      </c>
      <c r="CS1058" s="13" t="s">
        <v>7128</v>
      </c>
      <c r="CT1058" s="13">
        <v>0</v>
      </c>
      <c r="CU1058" s="13">
        <v>-1.35</v>
      </c>
      <c r="CV1058" s="13">
        <v>0</v>
      </c>
      <c r="CW1058" s="13">
        <v>2.93</v>
      </c>
      <c r="CX1058" s="12">
        <v>0.15948275862068967</v>
      </c>
      <c r="CY1058" s="12">
        <v>-2.2559703704774853E-2</v>
      </c>
      <c r="CZ1058" s="15">
        <v>15.631399317406142</v>
      </c>
      <c r="DA1058" s="20"/>
      <c r="DB1058" s="20"/>
    </row>
    <row r="1059" spans="1:106" ht="24">
      <c r="A1059" s="8" t="s">
        <v>399</v>
      </c>
      <c r="B1059" s="8" t="s">
        <v>400</v>
      </c>
      <c r="C1059" s="9" t="s">
        <v>7148</v>
      </c>
      <c r="D1059" s="9" t="s">
        <v>7126</v>
      </c>
      <c r="E1059" s="10" t="s">
        <v>7127</v>
      </c>
      <c r="F1059" s="10" t="s">
        <v>7126</v>
      </c>
      <c r="G1059" s="11">
        <v>0.67</v>
      </c>
      <c r="H1059" s="11">
        <v>0.67</v>
      </c>
      <c r="I1059" s="12">
        <v>9.0499999999999997E-2</v>
      </c>
      <c r="J1059" s="12">
        <v>0.117135</v>
      </c>
      <c r="K1059" s="12">
        <v>4.1999999999999996E-2</v>
      </c>
      <c r="L1059" s="12">
        <v>9.8500000000000004E-2</v>
      </c>
      <c r="M1059" s="12">
        <v>6.5019850000000004E-2</v>
      </c>
      <c r="N1059" s="12">
        <v>0.117135</v>
      </c>
      <c r="O1059" s="12">
        <v>-9.6313470254957512E-2</v>
      </c>
      <c r="P1059" s="12">
        <v>-2.7371447681655878E-2</v>
      </c>
      <c r="Q1059" s="13">
        <v>53.9</v>
      </c>
      <c r="R1059" s="13">
        <v>0</v>
      </c>
      <c r="S1059" s="13">
        <v>0</v>
      </c>
      <c r="T1059" s="13">
        <v>0</v>
      </c>
      <c r="U1059" s="13">
        <v>53.9</v>
      </c>
      <c r="V1059" s="13">
        <v>0</v>
      </c>
      <c r="W1059" s="13">
        <v>53.9</v>
      </c>
      <c r="X1059" s="14">
        <v>0</v>
      </c>
      <c r="Y1059" s="15">
        <v>9.2873388931008341E-2</v>
      </c>
      <c r="Z1059" s="14" t="s">
        <v>7128</v>
      </c>
      <c r="AA1059" s="14">
        <v>0</v>
      </c>
      <c r="AB1059" s="14" t="s">
        <v>7128</v>
      </c>
      <c r="AC1059" s="14">
        <v>0</v>
      </c>
      <c r="AD1059" s="13">
        <v>0.40899999999999997</v>
      </c>
      <c r="AE1059" s="15">
        <v>2.226861111111111</v>
      </c>
      <c r="AF1059" s="14">
        <v>0.161245154965971</v>
      </c>
      <c r="AG1059" s="14">
        <v>0.77676752536491789</v>
      </c>
      <c r="AH1059" s="15">
        <v>0.455072463768116</v>
      </c>
      <c r="AI1059" s="5">
        <v>0.64534883720930236</v>
      </c>
      <c r="AJ1059" s="15">
        <v>36.666666666666664</v>
      </c>
      <c r="AK1059" s="15">
        <v>36.666666666666664</v>
      </c>
      <c r="AL1059" s="15" t="s">
        <v>7128</v>
      </c>
      <c r="AM1059" s="15" t="s">
        <v>7128</v>
      </c>
      <c r="AN1059" s="15" t="s">
        <v>7128</v>
      </c>
      <c r="AO1059" s="15">
        <v>5.7764441110277565E-2</v>
      </c>
      <c r="AP1059" s="15">
        <v>4.8558558558558556</v>
      </c>
      <c r="AQ1059" s="15">
        <v>3.1705882352941175</v>
      </c>
      <c r="AR1059" s="15" t="s">
        <v>7128</v>
      </c>
      <c r="AS1059" s="15">
        <v>5.7764441110277565E-2</v>
      </c>
      <c r="AT1059" s="14">
        <v>0</v>
      </c>
      <c r="AU1059" s="14">
        <v>0</v>
      </c>
      <c r="AV1059" s="12" t="s">
        <v>7128</v>
      </c>
      <c r="AW1059" s="12">
        <v>-0.25</v>
      </c>
      <c r="AX1059" s="12">
        <v>-3.5499999999999997E-2</v>
      </c>
      <c r="AY1059" s="12">
        <v>0.14499999999999999</v>
      </c>
      <c r="AZ1059" s="14" t="s">
        <v>7128</v>
      </c>
      <c r="BA1059" s="14" t="s">
        <v>7128</v>
      </c>
      <c r="BB1059" s="14">
        <v>2.0821529745042495E-2</v>
      </c>
      <c r="BC1059" s="14">
        <v>8.9763552318344125E-2</v>
      </c>
      <c r="BD1059" s="14">
        <v>1.5753938484621155E-3</v>
      </c>
      <c r="BE1059" s="14">
        <v>1.18958311006323E-2</v>
      </c>
      <c r="BF1059" s="14">
        <v>0.24072164948453612</v>
      </c>
      <c r="BG1059" s="14">
        <v>9.69E-2</v>
      </c>
      <c r="BH1059" s="13">
        <v>1.47</v>
      </c>
      <c r="BI1059" s="13">
        <v>1.47</v>
      </c>
      <c r="BJ1059" s="13">
        <v>11.1</v>
      </c>
      <c r="BK1059" s="13">
        <v>11.1</v>
      </c>
      <c r="BL1059" s="13">
        <v>933.1</v>
      </c>
      <c r="BM1059" s="13">
        <v>933.1</v>
      </c>
      <c r="BN1059" s="13">
        <v>17</v>
      </c>
      <c r="BO1059" s="13">
        <v>17</v>
      </c>
      <c r="BP1059" s="13">
        <v>8.4279896907216489</v>
      </c>
      <c r="BQ1059" s="13">
        <v>0</v>
      </c>
      <c r="BR1059" s="13">
        <v>0</v>
      </c>
      <c r="BS1059" s="13">
        <v>-5.22</v>
      </c>
      <c r="BT1059" s="14">
        <v>-0.61936478229757252</v>
      </c>
      <c r="BU1059" s="13">
        <v>13.647989690721648</v>
      </c>
      <c r="BV1059" s="13">
        <v>6.6899999999999995</v>
      </c>
      <c r="BW1059" s="13">
        <v>6.6899999999999995</v>
      </c>
      <c r="BX1059" s="13">
        <v>70.599999999999994</v>
      </c>
      <c r="BY1059" s="13">
        <v>93.891000000000005</v>
      </c>
      <c r="BZ1059" s="13">
        <v>0</v>
      </c>
      <c r="CA1059" s="13">
        <v>0</v>
      </c>
      <c r="CB1059" s="13">
        <v>0</v>
      </c>
      <c r="CC1059" s="15">
        <v>0.83499999999999996</v>
      </c>
      <c r="CD1059" s="15">
        <v>0.73399999999999999</v>
      </c>
      <c r="CE1059" s="15">
        <v>0.36</v>
      </c>
      <c r="CF1059" s="15" t="s">
        <v>7128</v>
      </c>
      <c r="CG1059" s="15" t="s">
        <v>7128</v>
      </c>
      <c r="CH1059" s="13" t="s">
        <v>7128</v>
      </c>
      <c r="CI1059" s="13" t="s">
        <v>7128</v>
      </c>
      <c r="CJ1059" s="13">
        <v>0</v>
      </c>
      <c r="CK1059" s="12">
        <f t="shared" si="32"/>
        <v>0</v>
      </c>
      <c r="CL1059" s="36" t="str">
        <f t="shared" si="33"/>
        <v>NA</v>
      </c>
      <c r="CM1059" s="13">
        <v>1.94</v>
      </c>
      <c r="CN1059" s="13">
        <v>0.46700000000000003</v>
      </c>
      <c r="CO1059" s="13">
        <v>1.47</v>
      </c>
      <c r="CP1059" s="13">
        <v>53.9</v>
      </c>
      <c r="CQ1059" s="13">
        <v>17</v>
      </c>
      <c r="CR1059" s="13">
        <v>53.9</v>
      </c>
      <c r="CS1059" s="13" t="s">
        <v>7128</v>
      </c>
      <c r="CT1059" s="13">
        <v>0</v>
      </c>
      <c r="CU1059" s="13">
        <v>11.1</v>
      </c>
      <c r="CV1059" s="13">
        <v>0</v>
      </c>
      <c r="CW1059" s="13">
        <v>17</v>
      </c>
      <c r="CX1059" s="12">
        <v>2.0821529745042495E-2</v>
      </c>
      <c r="CY1059" s="12">
        <v>8.9763552318344125E-2</v>
      </c>
      <c r="CZ1059" s="15">
        <v>3.1705882352941175</v>
      </c>
      <c r="DA1059" s="20"/>
      <c r="DB1059" s="20"/>
    </row>
    <row r="1060" spans="1:106">
      <c r="A1060" s="8" t="s">
        <v>1151</v>
      </c>
      <c r="B1060" s="8" t="s">
        <v>1152</v>
      </c>
      <c r="C1060" s="9" t="s">
        <v>7125</v>
      </c>
      <c r="D1060" s="9" t="s">
        <v>7126</v>
      </c>
      <c r="E1060" s="10" t="s">
        <v>7127</v>
      </c>
      <c r="F1060" s="10" t="s">
        <v>7126</v>
      </c>
      <c r="G1060" s="11">
        <v>1.05</v>
      </c>
      <c r="H1060" s="11">
        <v>1.05</v>
      </c>
      <c r="I1060" s="12">
        <v>9.0499999999999997E-2</v>
      </c>
      <c r="J1060" s="12">
        <v>0.15152499999999999</v>
      </c>
      <c r="K1060" s="12">
        <v>3.6999999999999998E-2</v>
      </c>
      <c r="L1060" s="12">
        <v>9.35E-2</v>
      </c>
      <c r="M1060" s="12">
        <v>6.1719349999999999E-2</v>
      </c>
      <c r="N1060" s="12">
        <v>0.15152499999999999</v>
      </c>
      <c r="O1060" s="12" t="s">
        <v>7128</v>
      </c>
      <c r="P1060" s="12" t="s">
        <v>7128</v>
      </c>
      <c r="Q1060" s="13">
        <v>34.9</v>
      </c>
      <c r="R1060" s="13">
        <v>0</v>
      </c>
      <c r="S1060" s="13">
        <v>0</v>
      </c>
      <c r="T1060" s="13">
        <v>0</v>
      </c>
      <c r="U1060" s="13">
        <v>34.9</v>
      </c>
      <c r="V1060" s="13">
        <v>0</v>
      </c>
      <c r="W1060" s="13">
        <v>34.9</v>
      </c>
      <c r="X1060" s="14">
        <v>0</v>
      </c>
      <c r="Y1060" s="15">
        <v>0.38306451612903225</v>
      </c>
      <c r="Z1060" s="14" t="s">
        <v>7128</v>
      </c>
      <c r="AA1060" s="14">
        <v>0</v>
      </c>
      <c r="AB1060" s="14" t="s">
        <v>7128</v>
      </c>
      <c r="AC1060" s="14">
        <v>0</v>
      </c>
      <c r="AD1060" s="13">
        <v>0.93799999999999994</v>
      </c>
      <c r="AE1060" s="15">
        <v>2.9452222222222226</v>
      </c>
      <c r="AF1060" s="14">
        <v>0.19748417658131498</v>
      </c>
      <c r="AG1060" s="14">
        <v>0.62587292885770596</v>
      </c>
      <c r="AH1060" s="15">
        <v>0.46866589773164163</v>
      </c>
      <c r="AI1060" s="5">
        <v>0.54385964912280704</v>
      </c>
      <c r="AJ1060" s="15" t="s">
        <v>7128</v>
      </c>
      <c r="AK1060" s="15" t="s">
        <v>7128</v>
      </c>
      <c r="AL1060" s="15" t="s">
        <v>7128</v>
      </c>
      <c r="AM1060" s="15" t="s">
        <v>7128</v>
      </c>
      <c r="AN1060" s="15" t="s">
        <v>7128</v>
      </c>
      <c r="AO1060" s="15">
        <v>0.17467467467467465</v>
      </c>
      <c r="AP1060" s="15">
        <v>1.0234604105571847</v>
      </c>
      <c r="AQ1060" s="15">
        <v>0.4780821917808219</v>
      </c>
      <c r="AR1060" s="15" t="s">
        <v>7128</v>
      </c>
      <c r="AS1060" s="15">
        <v>0.17467467467467465</v>
      </c>
      <c r="AT1060" s="14" t="s">
        <v>7128</v>
      </c>
      <c r="AU1060" s="14">
        <v>0</v>
      </c>
      <c r="AV1060" s="12" t="s">
        <v>7128</v>
      </c>
      <c r="AW1060" s="12" t="s">
        <v>7128</v>
      </c>
      <c r="AX1060" s="12">
        <v>0.12300000000000001</v>
      </c>
      <c r="AY1060" s="12">
        <v>1.3999999999999999E-2</v>
      </c>
      <c r="AZ1060" s="14" t="s">
        <v>7128</v>
      </c>
      <c r="BA1060" s="14" t="s">
        <v>7128</v>
      </c>
      <c r="BB1060" s="14" t="s">
        <v>7128</v>
      </c>
      <c r="BC1060" s="14" t="s">
        <v>7128</v>
      </c>
      <c r="BD1060" s="14">
        <v>-0.14214214214214213</v>
      </c>
      <c r="BE1060" s="14">
        <v>0.17067067067067065</v>
      </c>
      <c r="BF1060" s="14">
        <v>0</v>
      </c>
      <c r="BG1060" s="14">
        <v>1.3899999999999999E-2</v>
      </c>
      <c r="BH1060" s="13">
        <v>-28.4</v>
      </c>
      <c r="BI1060" s="13">
        <v>-28.4</v>
      </c>
      <c r="BJ1060" s="13">
        <v>34.1</v>
      </c>
      <c r="BK1060" s="13">
        <v>34.1</v>
      </c>
      <c r="BL1060" s="13">
        <v>199.8</v>
      </c>
      <c r="BM1060" s="13">
        <v>199.8</v>
      </c>
      <c r="BN1060" s="13">
        <v>73</v>
      </c>
      <c r="BO1060" s="13">
        <v>73</v>
      </c>
      <c r="BP1060" s="13">
        <v>34.1</v>
      </c>
      <c r="BQ1060" s="13">
        <v>0</v>
      </c>
      <c r="BR1060" s="13">
        <v>0</v>
      </c>
      <c r="BS1060" s="13">
        <v>-35.799999999999997</v>
      </c>
      <c r="BT1060" s="14">
        <v>-1.0498533724340176</v>
      </c>
      <c r="BU1060" s="13">
        <v>69.900000000000006</v>
      </c>
      <c r="BV1060" s="13">
        <v>7.3999999999999986</v>
      </c>
      <c r="BW1060" s="13">
        <v>7.3999999999999986</v>
      </c>
      <c r="BX1060" s="13">
        <v>0</v>
      </c>
      <c r="BY1060" s="13">
        <v>0</v>
      </c>
      <c r="BZ1060" s="13">
        <v>0</v>
      </c>
      <c r="CA1060" s="13">
        <v>0</v>
      </c>
      <c r="CB1060" s="13">
        <v>0</v>
      </c>
      <c r="CC1060" s="15">
        <v>0.82399999999999995</v>
      </c>
      <c r="CD1060" s="15">
        <v>1.54</v>
      </c>
      <c r="CE1060" s="15">
        <v>0.36</v>
      </c>
      <c r="CF1060" s="15" t="s">
        <v>7128</v>
      </c>
      <c r="CG1060" s="15" t="s">
        <v>7128</v>
      </c>
      <c r="CH1060" s="13" t="s">
        <v>7128</v>
      </c>
      <c r="CI1060" s="13" t="s">
        <v>7128</v>
      </c>
      <c r="CJ1060" s="13">
        <v>0</v>
      </c>
      <c r="CK1060" s="12">
        <f t="shared" si="32"/>
        <v>0</v>
      </c>
      <c r="CL1060" s="36" t="str">
        <f t="shared" si="33"/>
        <v>NA</v>
      </c>
      <c r="CM1060" s="13" t="s">
        <v>7128</v>
      </c>
      <c r="CN1060" s="13" t="s">
        <v>7128</v>
      </c>
      <c r="CO1060" s="13" t="s">
        <v>7128</v>
      </c>
      <c r="CP1060" s="13" t="s">
        <v>7128</v>
      </c>
      <c r="CQ1060" s="13">
        <v>73</v>
      </c>
      <c r="CR1060" s="13">
        <v>34.9</v>
      </c>
      <c r="CS1060" s="13" t="s">
        <v>7128</v>
      </c>
      <c r="CT1060" s="13">
        <v>0</v>
      </c>
      <c r="CU1060" s="13">
        <v>34.1</v>
      </c>
      <c r="CV1060" s="13">
        <v>0</v>
      </c>
      <c r="CW1060" s="13">
        <v>73</v>
      </c>
      <c r="CX1060" s="12" t="s">
        <v>7128</v>
      </c>
      <c r="CY1060" s="12" t="s">
        <v>7128</v>
      </c>
      <c r="CZ1060" s="15">
        <v>0.4780821917808219</v>
      </c>
      <c r="DA1060" s="20"/>
      <c r="DB1060" s="20"/>
    </row>
    <row r="1061" spans="1:106" ht="24">
      <c r="A1061" s="8" t="s">
        <v>6575</v>
      </c>
      <c r="B1061" s="8" t="s">
        <v>6576</v>
      </c>
      <c r="C1061" s="9" t="s">
        <v>7148</v>
      </c>
      <c r="D1061" s="9" t="s">
        <v>7126</v>
      </c>
      <c r="E1061" s="10" t="s">
        <v>7127</v>
      </c>
      <c r="F1061" s="10" t="s">
        <v>7126</v>
      </c>
      <c r="G1061" s="11">
        <v>0.67</v>
      </c>
      <c r="H1061" s="11">
        <v>0.67</v>
      </c>
      <c r="I1061" s="12">
        <v>9.0499999999999997E-2</v>
      </c>
      <c r="J1061" s="12">
        <v>0.117135</v>
      </c>
      <c r="K1061" s="12">
        <v>4.7E-2</v>
      </c>
      <c r="L1061" s="12">
        <v>0.10350000000000001</v>
      </c>
      <c r="M1061" s="12">
        <v>6.8320350000000002E-2</v>
      </c>
      <c r="N1061" s="12">
        <v>0.117135</v>
      </c>
      <c r="O1061" s="12">
        <v>-9.1882474747474754E-2</v>
      </c>
      <c r="P1061" s="12">
        <v>-9.3406186440677968E-2</v>
      </c>
      <c r="Q1061" s="13">
        <v>2.25</v>
      </c>
      <c r="R1061" s="13">
        <v>0</v>
      </c>
      <c r="S1061" s="13">
        <v>0</v>
      </c>
      <c r="T1061" s="13">
        <v>0</v>
      </c>
      <c r="U1061" s="13">
        <v>2.25</v>
      </c>
      <c r="V1061" s="13">
        <v>2E-3</v>
      </c>
      <c r="W1061" s="13">
        <v>2.2480000000000002</v>
      </c>
      <c r="X1061" s="14">
        <v>8.8888888888888893E-4</v>
      </c>
      <c r="Y1061" s="15">
        <v>3.1666666666666665</v>
      </c>
      <c r="Z1061" s="14">
        <v>0</v>
      </c>
      <c r="AA1061" s="14">
        <v>0</v>
      </c>
      <c r="AB1061" s="14">
        <v>0</v>
      </c>
      <c r="AC1061" s="14">
        <v>0</v>
      </c>
      <c r="AD1061" s="13">
        <v>0.748</v>
      </c>
      <c r="AE1061" s="15">
        <v>1.1027777777777779</v>
      </c>
      <c r="AF1061" s="14" t="s">
        <v>7128</v>
      </c>
      <c r="AG1061" s="14" t="s">
        <v>7128</v>
      </c>
      <c r="AH1061" s="15">
        <v>0.77289377289377292</v>
      </c>
      <c r="AI1061" s="5" t="s">
        <v>7128</v>
      </c>
      <c r="AJ1061" s="15">
        <v>150</v>
      </c>
      <c r="AK1061" s="15">
        <v>150</v>
      </c>
      <c r="AL1061" s="15" t="s">
        <v>7128</v>
      </c>
      <c r="AM1061" s="15" t="s">
        <v>7128</v>
      </c>
      <c r="AN1061" s="15">
        <v>3.8461538461538463</v>
      </c>
      <c r="AO1061" s="15" t="s">
        <v>7128</v>
      </c>
      <c r="AP1061" s="15">
        <v>160.57142857142858</v>
      </c>
      <c r="AQ1061" s="15">
        <v>132.23529411764707</v>
      </c>
      <c r="AR1061" s="15">
        <v>3.8559176672384226</v>
      </c>
      <c r="AS1061" s="15" t="s">
        <v>7128</v>
      </c>
      <c r="AT1061" s="14">
        <v>0</v>
      </c>
      <c r="AU1061" s="14">
        <v>0</v>
      </c>
      <c r="AV1061" s="12">
        <v>2.8360000000000003</v>
      </c>
      <c r="AW1061" s="12">
        <v>0.252</v>
      </c>
      <c r="AX1061" s="12" t="s">
        <v>7128</v>
      </c>
      <c r="AY1061" s="12" t="s">
        <v>7128</v>
      </c>
      <c r="AZ1061" s="14" t="s">
        <v>7128</v>
      </c>
      <c r="BA1061" s="14" t="s">
        <v>7128</v>
      </c>
      <c r="BB1061" s="14">
        <v>2.5252525252525252E-2</v>
      </c>
      <c r="BC1061" s="14">
        <v>2.3728813559322035E-2</v>
      </c>
      <c r="BD1061" s="14" t="s">
        <v>7128</v>
      </c>
      <c r="BE1061" s="14" t="s">
        <v>7128</v>
      </c>
      <c r="BF1061" s="14">
        <v>0</v>
      </c>
      <c r="BG1061" s="14" t="s">
        <v>7128</v>
      </c>
      <c r="BH1061" s="13">
        <v>1.4999999999999999E-2</v>
      </c>
      <c r="BI1061" s="13">
        <v>1.4999999999999999E-2</v>
      </c>
      <c r="BJ1061" s="13">
        <v>1.4E-2</v>
      </c>
      <c r="BK1061" s="13">
        <v>1.4E-2</v>
      </c>
      <c r="BL1061" s="13">
        <v>0</v>
      </c>
      <c r="BM1061" s="13">
        <v>0</v>
      </c>
      <c r="BN1061" s="13">
        <v>1.7000000000000001E-2</v>
      </c>
      <c r="BO1061" s="13">
        <v>1.7000000000000001E-2</v>
      </c>
      <c r="BP1061" s="13">
        <v>1.4E-2</v>
      </c>
      <c r="BQ1061" s="13">
        <v>0</v>
      </c>
      <c r="BR1061" s="13">
        <v>0</v>
      </c>
      <c r="BS1061" s="13">
        <v>-1.2E-2</v>
      </c>
      <c r="BT1061" s="14">
        <v>-0.8571428571428571</v>
      </c>
      <c r="BU1061" s="13">
        <v>2.6000000000000002E-2</v>
      </c>
      <c r="BV1061" s="13">
        <v>2.7E-2</v>
      </c>
      <c r="BW1061" s="13">
        <v>2.7E-2</v>
      </c>
      <c r="BX1061" s="13">
        <v>0.59399999999999997</v>
      </c>
      <c r="BY1061" s="13">
        <v>0.59</v>
      </c>
      <c r="BZ1061" s="13">
        <v>0.58499999999999996</v>
      </c>
      <c r="CA1061" s="13">
        <v>0.58299999999999996</v>
      </c>
      <c r="CB1061" s="13">
        <v>0</v>
      </c>
      <c r="CC1061" s="15">
        <v>0.1</v>
      </c>
      <c r="CD1061" s="15" t="s">
        <v>7128</v>
      </c>
      <c r="CE1061" s="15">
        <v>0.36</v>
      </c>
      <c r="CF1061" s="15" t="s">
        <v>7128</v>
      </c>
      <c r="CG1061" s="15" t="s">
        <v>7128</v>
      </c>
      <c r="CH1061" s="13" t="s">
        <v>7128</v>
      </c>
      <c r="CI1061" s="13" t="s">
        <v>7128</v>
      </c>
      <c r="CJ1061" s="13">
        <v>0</v>
      </c>
      <c r="CK1061" s="12">
        <f t="shared" si="32"/>
        <v>0</v>
      </c>
      <c r="CL1061" s="36" t="str">
        <f t="shared" si="33"/>
        <v>NA</v>
      </c>
      <c r="CM1061" s="13">
        <v>1.4999999999999999E-2</v>
      </c>
      <c r="CN1061" s="13" t="s">
        <v>7128</v>
      </c>
      <c r="CO1061" s="13">
        <v>1.4999999999999999E-2</v>
      </c>
      <c r="CP1061" s="13">
        <v>2.25</v>
      </c>
      <c r="CQ1061" s="13">
        <v>1.7000000000000001E-2</v>
      </c>
      <c r="CR1061" s="13">
        <v>2.2480000000000002</v>
      </c>
      <c r="CS1061" s="13" t="s">
        <v>7128</v>
      </c>
      <c r="CT1061" s="13">
        <v>0</v>
      </c>
      <c r="CU1061" s="13">
        <v>1.4E-2</v>
      </c>
      <c r="CV1061" s="13">
        <v>0.58299999999999996</v>
      </c>
      <c r="CW1061" s="13">
        <v>1.7000000000000001E-2</v>
      </c>
      <c r="CX1061" s="12">
        <v>2.5252525252525252E-2</v>
      </c>
      <c r="CY1061" s="12">
        <v>2.3728813559322035E-2</v>
      </c>
      <c r="CZ1061" s="15">
        <v>132.23529411764707</v>
      </c>
      <c r="DA1061" s="20"/>
      <c r="DB1061" s="20"/>
    </row>
    <row r="1062" spans="1:106" ht="24">
      <c r="A1062" s="8" t="s">
        <v>4073</v>
      </c>
      <c r="B1062" s="8" t="s">
        <v>4074</v>
      </c>
      <c r="C1062" s="9" t="s">
        <v>7174</v>
      </c>
      <c r="D1062" s="9" t="s">
        <v>7126</v>
      </c>
      <c r="E1062" s="10" t="s">
        <v>7127</v>
      </c>
      <c r="F1062" s="10" t="s">
        <v>7126</v>
      </c>
      <c r="G1062" s="11">
        <v>0.45</v>
      </c>
      <c r="H1062" s="11">
        <v>0.45</v>
      </c>
      <c r="I1062" s="12">
        <v>9.0499999999999997E-2</v>
      </c>
      <c r="J1062" s="12">
        <v>9.7225000000000006E-2</v>
      </c>
      <c r="K1062" s="12">
        <v>3.6999999999999998E-2</v>
      </c>
      <c r="L1062" s="12">
        <v>9.35E-2</v>
      </c>
      <c r="M1062" s="12">
        <v>6.1719349999999999E-2</v>
      </c>
      <c r="N1062" s="12">
        <v>9.7225000000000006E-2</v>
      </c>
      <c r="O1062" s="12">
        <v>-9.9234126984127091E-3</v>
      </c>
      <c r="P1062" s="12">
        <v>-9.7225000000000006E-2</v>
      </c>
      <c r="Q1062" s="13">
        <v>3.44</v>
      </c>
      <c r="R1062" s="13">
        <v>0</v>
      </c>
      <c r="S1062" s="13">
        <v>0</v>
      </c>
      <c r="T1062" s="13">
        <v>0</v>
      </c>
      <c r="U1062" s="13">
        <v>3.44</v>
      </c>
      <c r="V1062" s="13">
        <v>0.32700000000000001</v>
      </c>
      <c r="W1062" s="13">
        <v>3.113</v>
      </c>
      <c r="X1062" s="14">
        <v>9.505813953488372E-2</v>
      </c>
      <c r="Y1062" s="15">
        <v>6.6137566137566148E-2</v>
      </c>
      <c r="Z1062" s="14">
        <v>0</v>
      </c>
      <c r="AA1062" s="14">
        <v>0</v>
      </c>
      <c r="AB1062" s="14">
        <v>0</v>
      </c>
      <c r="AC1062" s="14">
        <v>0</v>
      </c>
      <c r="AD1062" s="13">
        <v>0.45600000000000002</v>
      </c>
      <c r="AE1062" s="15">
        <v>1.4570555555555555</v>
      </c>
      <c r="AF1062" s="14">
        <v>0.12649110640673517</v>
      </c>
      <c r="AG1062" s="14">
        <v>0.5680241247077451</v>
      </c>
      <c r="AH1062" s="15">
        <v>0.21529175050301808</v>
      </c>
      <c r="AI1062" s="5" t="s">
        <v>7128</v>
      </c>
      <c r="AJ1062" s="15">
        <v>5.6859504132231402</v>
      </c>
      <c r="AK1062" s="15">
        <v>5.6859504132231402</v>
      </c>
      <c r="AL1062" s="15" t="s">
        <v>7128</v>
      </c>
      <c r="AM1062" s="15" t="s">
        <v>7128</v>
      </c>
      <c r="AN1062" s="15">
        <v>0.49213161659513588</v>
      </c>
      <c r="AO1062" s="15">
        <v>0.62093862815884471</v>
      </c>
      <c r="AP1062" s="15" t="s">
        <v>7128</v>
      </c>
      <c r="AQ1062" s="15" t="s">
        <v>7128</v>
      </c>
      <c r="AR1062" s="15">
        <v>0.46720696383010651</v>
      </c>
      <c r="AS1062" s="15">
        <v>0.56191335740072201</v>
      </c>
      <c r="AT1062" s="14">
        <v>0.24991735537190082</v>
      </c>
      <c r="AU1062" s="14">
        <v>4.3953488372093022E-2</v>
      </c>
      <c r="AV1062" s="12">
        <v>0.16200000000000001</v>
      </c>
      <c r="AW1062" s="12">
        <v>0.32299999999999995</v>
      </c>
      <c r="AX1062" s="12">
        <v>-0.30499999999999999</v>
      </c>
      <c r="AY1062" s="12">
        <v>0.193</v>
      </c>
      <c r="AZ1062" s="14" t="s">
        <v>7128</v>
      </c>
      <c r="BA1062" s="14" t="s">
        <v>7128</v>
      </c>
      <c r="BB1062" s="14">
        <v>8.7301587301587297E-2</v>
      </c>
      <c r="BC1062" s="14">
        <v>0</v>
      </c>
      <c r="BD1062" s="14">
        <v>0.1092057761732852</v>
      </c>
      <c r="BE1062" s="14">
        <v>0</v>
      </c>
      <c r="BF1062" s="14">
        <v>0.11176470588235293</v>
      </c>
      <c r="BG1062" s="14" t="s">
        <v>7128</v>
      </c>
      <c r="BH1062" s="13">
        <v>0.60499999999999998</v>
      </c>
      <c r="BI1062" s="13">
        <v>0.60499999999999998</v>
      </c>
      <c r="BJ1062" s="13">
        <v>0</v>
      </c>
      <c r="BK1062" s="13">
        <v>0</v>
      </c>
      <c r="BL1062" s="13">
        <v>5.54</v>
      </c>
      <c r="BM1062" s="13">
        <v>5.54</v>
      </c>
      <c r="BN1062" s="13">
        <v>0</v>
      </c>
      <c r="BO1062" s="13">
        <v>0</v>
      </c>
      <c r="BP1062" s="13">
        <v>0</v>
      </c>
      <c r="BQ1062" s="13">
        <v>0</v>
      </c>
      <c r="BR1062" s="13">
        <v>0</v>
      </c>
      <c r="BS1062" s="13">
        <v>-0.06</v>
      </c>
      <c r="BT1062" s="14" t="s">
        <v>7128</v>
      </c>
      <c r="BU1062" s="13">
        <v>0.06</v>
      </c>
      <c r="BV1062" s="13">
        <v>0.66500000000000004</v>
      </c>
      <c r="BW1062" s="13">
        <v>0.66500000000000004</v>
      </c>
      <c r="BX1062" s="13">
        <v>6.93</v>
      </c>
      <c r="BY1062" s="13">
        <v>7.7940000000000005</v>
      </c>
      <c r="BZ1062" s="13">
        <v>6.99</v>
      </c>
      <c r="CA1062" s="13">
        <v>6.6630000000000003</v>
      </c>
      <c r="CB1062" s="13">
        <v>-0.1512</v>
      </c>
      <c r="CC1062" s="15">
        <v>0.47899999999999998</v>
      </c>
      <c r="CD1062" s="15">
        <v>0.61699999999999999</v>
      </c>
      <c r="CE1062" s="15">
        <v>0.36</v>
      </c>
      <c r="CF1062" s="15" t="s">
        <v>7128</v>
      </c>
      <c r="CG1062" s="15" t="s">
        <v>7128</v>
      </c>
      <c r="CH1062" s="13" t="s">
        <v>7128</v>
      </c>
      <c r="CI1062" s="13" t="s">
        <v>7128</v>
      </c>
      <c r="CJ1062" s="13">
        <v>-0.1512</v>
      </c>
      <c r="CK1062" s="12">
        <f t="shared" si="32"/>
        <v>0.22736842105263158</v>
      </c>
      <c r="CL1062" s="36">
        <f t="shared" si="33"/>
        <v>0.83145730151583364</v>
      </c>
      <c r="CM1062" s="13">
        <v>0.68</v>
      </c>
      <c r="CN1062" s="13">
        <v>7.5999999999999998E-2</v>
      </c>
      <c r="CO1062" s="13">
        <v>0.60499999999999998</v>
      </c>
      <c r="CP1062" s="13">
        <v>3.44</v>
      </c>
      <c r="CQ1062" s="13" t="s">
        <v>7128</v>
      </c>
      <c r="CR1062" s="13" t="s">
        <v>7128</v>
      </c>
      <c r="CS1062" s="13">
        <v>0.66500000000000004</v>
      </c>
      <c r="CT1062" s="13">
        <v>0</v>
      </c>
      <c r="CU1062" s="13">
        <v>0</v>
      </c>
      <c r="CV1062" s="13">
        <v>6.6630000000000003</v>
      </c>
      <c r="CW1062" s="13">
        <v>0</v>
      </c>
      <c r="CX1062" s="12">
        <v>8.7301587301587297E-2</v>
      </c>
      <c r="CY1062" s="12">
        <v>0</v>
      </c>
      <c r="CZ1062" s="15" t="s">
        <v>7128</v>
      </c>
      <c r="DA1062" s="20"/>
      <c r="DB1062" s="20"/>
    </row>
    <row r="1063" spans="1:106">
      <c r="A1063" s="8" t="s">
        <v>5515</v>
      </c>
      <c r="B1063" s="8" t="s">
        <v>5516</v>
      </c>
      <c r="C1063" s="9" t="s">
        <v>7176</v>
      </c>
      <c r="D1063" s="9" t="s">
        <v>7126</v>
      </c>
      <c r="E1063" s="10" t="s">
        <v>7127</v>
      </c>
      <c r="F1063" s="10" t="s">
        <v>7126</v>
      </c>
      <c r="G1063" s="11">
        <v>0.99</v>
      </c>
      <c r="H1063" s="11">
        <v>0.99</v>
      </c>
      <c r="I1063" s="12">
        <v>9.0499999999999997E-2</v>
      </c>
      <c r="J1063" s="12">
        <v>0.146095</v>
      </c>
      <c r="K1063" s="12">
        <v>3.2000000000000001E-2</v>
      </c>
      <c r="L1063" s="12">
        <v>8.8499999999999995E-2</v>
      </c>
      <c r="M1063" s="12">
        <v>5.8418850000000001E-2</v>
      </c>
      <c r="N1063" s="12">
        <v>0.146095</v>
      </c>
      <c r="O1063" s="12">
        <v>-0.23221099297012304</v>
      </c>
      <c r="P1063" s="12">
        <v>-0.20253379173290936</v>
      </c>
      <c r="Q1063" s="13">
        <v>0.378</v>
      </c>
      <c r="R1063" s="13">
        <v>0</v>
      </c>
      <c r="S1063" s="13">
        <v>0</v>
      </c>
      <c r="T1063" s="13">
        <v>0</v>
      </c>
      <c r="U1063" s="13">
        <v>0.378</v>
      </c>
      <c r="V1063" s="13">
        <v>0</v>
      </c>
      <c r="W1063" s="13">
        <v>0.378</v>
      </c>
      <c r="X1063" s="14">
        <v>0</v>
      </c>
      <c r="Y1063" s="15" t="s">
        <v>7128</v>
      </c>
      <c r="Z1063" s="14" t="s">
        <v>7128</v>
      </c>
      <c r="AA1063" s="14">
        <v>0</v>
      </c>
      <c r="AB1063" s="14" t="s">
        <v>7128</v>
      </c>
      <c r="AC1063" s="14">
        <v>0</v>
      </c>
      <c r="AD1063" s="13">
        <v>5.8000000000000003E-2</v>
      </c>
      <c r="AE1063" s="15">
        <v>3.769444444444444E-2</v>
      </c>
      <c r="AF1063" s="14">
        <v>4.4721359549995794E-2</v>
      </c>
      <c r="AG1063" s="14">
        <v>0.34547250252371747</v>
      </c>
      <c r="AH1063" s="15">
        <v>0.17431192660550462</v>
      </c>
      <c r="AI1063" s="5" t="s">
        <v>7128</v>
      </c>
      <c r="AJ1063" s="15" t="s">
        <v>7128</v>
      </c>
      <c r="AK1063" s="15" t="s">
        <v>7128</v>
      </c>
      <c r="AL1063" s="15" t="s">
        <v>7128</v>
      </c>
      <c r="AM1063" s="15" t="s">
        <v>7128</v>
      </c>
      <c r="AN1063" s="15" t="s">
        <v>7128</v>
      </c>
      <c r="AO1063" s="15">
        <v>3.0731707317073171</v>
      </c>
      <c r="AP1063" s="15" t="s">
        <v>7128</v>
      </c>
      <c r="AQ1063" s="15">
        <v>6.75</v>
      </c>
      <c r="AR1063" s="15" t="s">
        <v>7128</v>
      </c>
      <c r="AS1063" s="15">
        <v>3.0731707317073171</v>
      </c>
      <c r="AT1063" s="14" t="s">
        <v>7128</v>
      </c>
      <c r="AU1063" s="14">
        <v>0</v>
      </c>
      <c r="AV1063" s="12" t="s">
        <v>7128</v>
      </c>
      <c r="AW1063" s="12" t="s">
        <v>7128</v>
      </c>
      <c r="AX1063" s="12">
        <v>-0.159</v>
      </c>
      <c r="AY1063" s="12">
        <v>9.7299999999999991E-3</v>
      </c>
      <c r="AZ1063" s="14" t="s">
        <v>7128</v>
      </c>
      <c r="BA1063" s="14" t="s">
        <v>7128</v>
      </c>
      <c r="BB1063" s="14">
        <v>-8.611599297012304E-2</v>
      </c>
      <c r="BC1063" s="14">
        <v>-5.6438791732909374E-2</v>
      </c>
      <c r="BD1063" s="14">
        <v>-0.3983739837398374</v>
      </c>
      <c r="BE1063" s="14">
        <v>-0.5772357723577235</v>
      </c>
      <c r="BF1063" s="14">
        <v>0</v>
      </c>
      <c r="BG1063" s="14">
        <v>4.3899999999999995E-2</v>
      </c>
      <c r="BH1063" s="13">
        <v>-4.9000000000000002E-2</v>
      </c>
      <c r="BI1063" s="13">
        <v>-4.9000000000000002E-2</v>
      </c>
      <c r="BJ1063" s="13">
        <v>-7.0999999999999994E-2</v>
      </c>
      <c r="BK1063" s="13">
        <v>-7.0999999999999994E-2</v>
      </c>
      <c r="BL1063" s="13">
        <v>0.123</v>
      </c>
      <c r="BM1063" s="13">
        <v>0.123</v>
      </c>
      <c r="BN1063" s="13">
        <v>5.6000000000000001E-2</v>
      </c>
      <c r="BO1063" s="13">
        <v>5.6000000000000001E-2</v>
      </c>
      <c r="BP1063" s="13">
        <v>-7.0999999999999994E-2</v>
      </c>
      <c r="BQ1063" s="13">
        <v>0</v>
      </c>
      <c r="BR1063" s="13">
        <v>0</v>
      </c>
      <c r="BS1063" s="13">
        <v>-0.09</v>
      </c>
      <c r="BT1063" s="14" t="s">
        <v>7128</v>
      </c>
      <c r="BU1063" s="13">
        <v>1.9000000000000003E-2</v>
      </c>
      <c r="BV1063" s="13">
        <v>4.0999999999999995E-2</v>
      </c>
      <c r="BW1063" s="13">
        <v>4.0999999999999995E-2</v>
      </c>
      <c r="BX1063" s="13">
        <v>0.56899999999999995</v>
      </c>
      <c r="BY1063" s="13">
        <v>1.258</v>
      </c>
      <c r="BZ1063" s="13">
        <v>0</v>
      </c>
      <c r="CA1063" s="13">
        <v>0</v>
      </c>
      <c r="CB1063" s="13">
        <v>0</v>
      </c>
      <c r="CC1063" s="15">
        <v>0.10299999999999999</v>
      </c>
      <c r="CD1063" s="15">
        <v>-0.16800000000000001</v>
      </c>
      <c r="CE1063" s="15">
        <v>0.36</v>
      </c>
      <c r="CF1063" s="15" t="s">
        <v>7128</v>
      </c>
      <c r="CG1063" s="15" t="s">
        <v>7128</v>
      </c>
      <c r="CH1063" s="13" t="s">
        <v>7128</v>
      </c>
      <c r="CI1063" s="13" t="s">
        <v>7128</v>
      </c>
      <c r="CJ1063" s="13">
        <v>0</v>
      </c>
      <c r="CK1063" s="12">
        <f t="shared" si="32"/>
        <v>0</v>
      </c>
      <c r="CL1063" s="36" t="str">
        <f t="shared" si="33"/>
        <v>NA</v>
      </c>
      <c r="CM1063" s="13" t="s">
        <v>7128</v>
      </c>
      <c r="CN1063" s="13" t="s">
        <v>7128</v>
      </c>
      <c r="CO1063" s="13" t="s">
        <v>7128</v>
      </c>
      <c r="CP1063" s="13" t="s">
        <v>7128</v>
      </c>
      <c r="CQ1063" s="13">
        <v>5.6000000000000001E-2</v>
      </c>
      <c r="CR1063" s="13">
        <v>0.378</v>
      </c>
      <c r="CS1063" s="13" t="s">
        <v>7128</v>
      </c>
      <c r="CT1063" s="13">
        <v>0</v>
      </c>
      <c r="CU1063" s="13">
        <v>-7.0999999999999994E-2</v>
      </c>
      <c r="CV1063" s="13">
        <v>0</v>
      </c>
      <c r="CW1063" s="13">
        <v>5.6000000000000001E-2</v>
      </c>
      <c r="CX1063" s="12">
        <v>-8.611599297012304E-2</v>
      </c>
      <c r="CY1063" s="12">
        <v>-5.6438791732909374E-2</v>
      </c>
      <c r="CZ1063" s="15">
        <v>6.75</v>
      </c>
      <c r="DA1063" s="20"/>
      <c r="DB1063" s="20"/>
    </row>
    <row r="1064" spans="1:106" ht="24">
      <c r="A1064" s="8" t="s">
        <v>2745</v>
      </c>
      <c r="B1064" s="8" t="s">
        <v>2746</v>
      </c>
      <c r="C1064" s="9" t="s">
        <v>7142</v>
      </c>
      <c r="D1064" s="9" t="s">
        <v>7126</v>
      </c>
      <c r="E1064" s="10" t="s">
        <v>7127</v>
      </c>
      <c r="F1064" s="10" t="s">
        <v>7126</v>
      </c>
      <c r="G1064" s="11">
        <v>0.1</v>
      </c>
      <c r="H1064" s="11">
        <v>0.1006164396982463</v>
      </c>
      <c r="I1064" s="12">
        <v>9.0499999999999997E-2</v>
      </c>
      <c r="J1064" s="12">
        <v>6.5605787792691286E-2</v>
      </c>
      <c r="K1064" s="12">
        <v>4.7E-2</v>
      </c>
      <c r="L1064" s="12">
        <v>0.10350000000000001</v>
      </c>
      <c r="M1064" s="12">
        <v>6.8320350000000002E-2</v>
      </c>
      <c r="N1064" s="12">
        <v>6.5630859316016546E-2</v>
      </c>
      <c r="O1064" s="12">
        <v>0.13128540391715326</v>
      </c>
      <c r="P1064" s="12">
        <v>7.5698295348898867E-2</v>
      </c>
      <c r="Q1064" s="13">
        <v>11.8</v>
      </c>
      <c r="R1064" s="13">
        <v>0</v>
      </c>
      <c r="S1064" s="13">
        <v>0.11</v>
      </c>
      <c r="T1064" s="13">
        <v>0.11</v>
      </c>
      <c r="U1064" s="13">
        <v>11.91</v>
      </c>
      <c r="V1064" s="13">
        <v>0</v>
      </c>
      <c r="W1064" s="13">
        <v>11.91</v>
      </c>
      <c r="X1064" s="14">
        <v>0</v>
      </c>
      <c r="Y1064" s="15">
        <v>0.23396424815983177</v>
      </c>
      <c r="Z1064" s="14">
        <v>3.2438808611029196E-3</v>
      </c>
      <c r="AA1064" s="14">
        <v>9.2359361880772466E-3</v>
      </c>
      <c r="AB1064" s="14">
        <v>3.2544378698224855E-3</v>
      </c>
      <c r="AC1064" s="14">
        <v>9.3220338983050835E-3</v>
      </c>
      <c r="AD1064" s="13">
        <v>6.2E-2</v>
      </c>
      <c r="AE1064" s="15">
        <v>-0.69824999999999993</v>
      </c>
      <c r="AF1064" s="14">
        <v>6.3245553203367583E-2</v>
      </c>
      <c r="AG1064" s="14" t="s">
        <v>7128</v>
      </c>
      <c r="AH1064" s="15">
        <v>0.64319248826291076</v>
      </c>
      <c r="AI1064" s="5">
        <v>4.4917257683215128</v>
      </c>
      <c r="AJ1064" s="15">
        <v>14.081145584725538</v>
      </c>
      <c r="AK1064" s="15">
        <v>10.350877192982457</v>
      </c>
      <c r="AL1064" s="15" t="s">
        <v>7128</v>
      </c>
      <c r="AM1064" s="15" t="s">
        <v>7128</v>
      </c>
      <c r="AN1064" s="15">
        <v>0.34911242603550302</v>
      </c>
      <c r="AO1064" s="15">
        <v>0.4</v>
      </c>
      <c r="AP1064" s="15">
        <v>6.2684210526315791</v>
      </c>
      <c r="AQ1064" s="15">
        <v>6.1709844559585498</v>
      </c>
      <c r="AR1064" s="15">
        <v>0.35122382777941613</v>
      </c>
      <c r="AS1064" s="15">
        <v>0.40372881355932205</v>
      </c>
      <c r="AT1064" s="14">
        <v>0</v>
      </c>
      <c r="AU1064" s="14">
        <v>0</v>
      </c>
      <c r="AV1064" s="12">
        <v>0.496</v>
      </c>
      <c r="AW1064" s="12" t="s">
        <v>7128</v>
      </c>
      <c r="AX1064" s="12">
        <v>-0.11800000000000001</v>
      </c>
      <c r="AY1064" s="12">
        <v>0.51500000000000001</v>
      </c>
      <c r="AZ1064" s="14" t="s">
        <v>7128</v>
      </c>
      <c r="BA1064" s="14" t="s">
        <v>7128</v>
      </c>
      <c r="BB1064" s="14">
        <v>0.19689119170984454</v>
      </c>
      <c r="BC1064" s="14">
        <v>0.14132915466491541</v>
      </c>
      <c r="BD1064" s="14">
        <v>8.142857142857142E-2</v>
      </c>
      <c r="BE1064" s="14">
        <v>0.1357142857142857</v>
      </c>
      <c r="BF1064" s="14">
        <v>0.33872832369942196</v>
      </c>
      <c r="BG1064" s="14">
        <v>1.24E-2</v>
      </c>
      <c r="BH1064" s="13">
        <v>0.83799999999999997</v>
      </c>
      <c r="BI1064" s="13">
        <v>1.1399999999999999</v>
      </c>
      <c r="BJ1064" s="13">
        <v>1.9</v>
      </c>
      <c r="BK1064" s="13">
        <v>1.9</v>
      </c>
      <c r="BL1064" s="13">
        <v>29.5</v>
      </c>
      <c r="BM1064" s="13">
        <v>14</v>
      </c>
      <c r="BN1064" s="13">
        <v>1.72</v>
      </c>
      <c r="BO1064" s="13">
        <v>1.93</v>
      </c>
      <c r="BP1064" s="13">
        <v>1.2564161849710982</v>
      </c>
      <c r="BQ1064" s="13">
        <v>0</v>
      </c>
      <c r="BR1064" s="13">
        <v>0</v>
      </c>
      <c r="BS1064" s="13">
        <v>-3.5999999999999997E-2</v>
      </c>
      <c r="BT1064" s="14">
        <v>-2.8652926021347072E-2</v>
      </c>
      <c r="BU1064" s="13">
        <v>1.2924161849710982</v>
      </c>
      <c r="BV1064" s="13">
        <v>1.1759999999999999</v>
      </c>
      <c r="BW1064" s="13">
        <v>1.1759999999999999</v>
      </c>
      <c r="BX1064" s="13">
        <v>5.79</v>
      </c>
      <c r="BY1064" s="13">
        <v>8.89</v>
      </c>
      <c r="BZ1064" s="13">
        <v>33.799999999999997</v>
      </c>
      <c r="CA1064" s="13">
        <v>33.909999999999997</v>
      </c>
      <c r="CB1064" s="13">
        <v>0</v>
      </c>
      <c r="CC1064" s="15">
        <v>-0.28799999999999998</v>
      </c>
      <c r="CD1064" s="15">
        <v>-0.17699999999999999</v>
      </c>
      <c r="CE1064" s="15">
        <v>0.36</v>
      </c>
      <c r="CF1064" s="15">
        <v>1.7084892517975432</v>
      </c>
      <c r="CG1064" s="15">
        <v>1.8961481878730351</v>
      </c>
      <c r="CH1064" s="13">
        <v>-1.7500000000000016E-3</v>
      </c>
      <c r="CI1064" s="13">
        <v>-2.5375000000000005E-2</v>
      </c>
      <c r="CJ1064" s="13">
        <v>0</v>
      </c>
      <c r="CK1064" s="12">
        <f t="shared" si="32"/>
        <v>0</v>
      </c>
      <c r="CL1064" s="36">
        <f t="shared" si="33"/>
        <v>0.86994986729578305</v>
      </c>
      <c r="CM1064" s="13">
        <v>1.73</v>
      </c>
      <c r="CN1064" s="13">
        <v>0.58599999999999997</v>
      </c>
      <c r="CO1064" s="13">
        <v>1.1399999999999999</v>
      </c>
      <c r="CP1064" s="13">
        <v>11.8</v>
      </c>
      <c r="CQ1064" s="13">
        <v>1.93</v>
      </c>
      <c r="CR1064" s="13">
        <v>11.91</v>
      </c>
      <c r="CS1064" s="13" t="s">
        <v>7128</v>
      </c>
      <c r="CT1064" s="13">
        <v>0</v>
      </c>
      <c r="CU1064" s="13">
        <v>1.9</v>
      </c>
      <c r="CV1064" s="13">
        <v>33.909999999999997</v>
      </c>
      <c r="CW1064" s="13">
        <v>1.72</v>
      </c>
      <c r="CX1064" s="12">
        <v>0.19689119170984454</v>
      </c>
      <c r="CY1064" s="12">
        <v>0.14132915466491541</v>
      </c>
      <c r="CZ1064" s="15">
        <v>6.9244186046511631</v>
      </c>
      <c r="DA1064" s="20"/>
      <c r="DB1064" s="20"/>
    </row>
    <row r="1065" spans="1:106" ht="24">
      <c r="A1065" s="8" t="s">
        <v>6263</v>
      </c>
      <c r="B1065" s="8" t="s">
        <v>6264</v>
      </c>
      <c r="C1065" s="9" t="s">
        <v>7142</v>
      </c>
      <c r="D1065" s="9" t="s">
        <v>7126</v>
      </c>
      <c r="E1065" s="10" t="s">
        <v>7127</v>
      </c>
      <c r="F1065" s="10" t="s">
        <v>7126</v>
      </c>
      <c r="G1065" s="11">
        <v>0.1</v>
      </c>
      <c r="H1065" s="11">
        <v>0.1</v>
      </c>
      <c r="I1065" s="12">
        <v>9.0499999999999997E-2</v>
      </c>
      <c r="J1065" s="12">
        <v>6.5549999999999997E-2</v>
      </c>
      <c r="K1065" s="12">
        <v>3.6999999999999998E-2</v>
      </c>
      <c r="L1065" s="12">
        <v>9.35E-2</v>
      </c>
      <c r="M1065" s="12">
        <v>6.1719349999999999E-2</v>
      </c>
      <c r="N1065" s="12">
        <v>6.5549999999999997E-2</v>
      </c>
      <c r="O1065" s="12">
        <v>-6.8338844621513947E-2</v>
      </c>
      <c r="P1065" s="12">
        <v>-6.8037562189054726E-2</v>
      </c>
      <c r="Q1065" s="13">
        <v>26.9</v>
      </c>
      <c r="R1065" s="13">
        <v>0</v>
      </c>
      <c r="S1065" s="13">
        <v>0</v>
      </c>
      <c r="T1065" s="13">
        <v>0</v>
      </c>
      <c r="U1065" s="13">
        <v>26.9</v>
      </c>
      <c r="V1065" s="13">
        <v>1.4E-2</v>
      </c>
      <c r="W1065" s="13">
        <v>26.885999999999999</v>
      </c>
      <c r="X1065" s="14">
        <v>5.2044609665427512E-4</v>
      </c>
      <c r="Y1065" s="15">
        <v>0.31879194630872482</v>
      </c>
      <c r="Z1065" s="14">
        <v>0</v>
      </c>
      <c r="AA1065" s="14">
        <v>0</v>
      </c>
      <c r="AB1065" s="14">
        <v>0</v>
      </c>
      <c r="AC1065" s="14">
        <v>0</v>
      </c>
      <c r="AD1065" s="13">
        <v>1.81</v>
      </c>
      <c r="AE1065" s="15">
        <v>0.82200000000000006</v>
      </c>
      <c r="AF1065" s="14">
        <v>5.4772255750516613E-2</v>
      </c>
      <c r="AG1065" s="14">
        <v>0.60797203883073425</v>
      </c>
      <c r="AH1065" s="15">
        <v>0.6395864106351552</v>
      </c>
      <c r="AI1065" s="5" t="s">
        <v>7128</v>
      </c>
      <c r="AJ1065" s="15" t="s">
        <v>7128</v>
      </c>
      <c r="AK1065" s="15" t="s">
        <v>7128</v>
      </c>
      <c r="AL1065" s="15" t="s">
        <v>7128</v>
      </c>
      <c r="AM1065" s="15" t="s">
        <v>7128</v>
      </c>
      <c r="AN1065" s="15">
        <v>11.255230125523012</v>
      </c>
      <c r="AO1065" s="15" t="s">
        <v>7128</v>
      </c>
      <c r="AP1065" s="15" t="s">
        <v>7128</v>
      </c>
      <c r="AQ1065" s="15" t="s">
        <v>7128</v>
      </c>
      <c r="AR1065" s="15">
        <v>11.315656565656564</v>
      </c>
      <c r="AS1065" s="15" t="s">
        <v>7128</v>
      </c>
      <c r="AT1065" s="14" t="s">
        <v>7128</v>
      </c>
      <c r="AU1065" s="14">
        <v>0</v>
      </c>
      <c r="AV1065" s="12" t="s">
        <v>7128</v>
      </c>
      <c r="AW1065" s="12" t="s">
        <v>7128</v>
      </c>
      <c r="AX1065" s="12" t="s">
        <v>7128</v>
      </c>
      <c r="AY1065" s="12" t="s">
        <v>7128</v>
      </c>
      <c r="AZ1065" s="14" t="s">
        <v>7128</v>
      </c>
      <c r="BA1065" s="14" t="s">
        <v>7128</v>
      </c>
      <c r="BB1065" s="14">
        <v>-2.7888446215139444E-3</v>
      </c>
      <c r="BC1065" s="14">
        <v>-2.4875621890547263E-3</v>
      </c>
      <c r="BD1065" s="14" t="s">
        <v>7128</v>
      </c>
      <c r="BE1065" s="14" t="s">
        <v>7128</v>
      </c>
      <c r="BF1065" s="14">
        <v>0</v>
      </c>
      <c r="BG1065" s="14" t="s">
        <v>7128</v>
      </c>
      <c r="BH1065" s="13">
        <v>-7.0000000000000001E-3</v>
      </c>
      <c r="BI1065" s="13">
        <v>-7.0000000000000001E-3</v>
      </c>
      <c r="BJ1065" s="13">
        <v>-7.0000000000000001E-3</v>
      </c>
      <c r="BK1065" s="13">
        <v>-7.0000000000000001E-3</v>
      </c>
      <c r="BL1065" s="13">
        <v>0</v>
      </c>
      <c r="BM1065" s="13">
        <v>0</v>
      </c>
      <c r="BN1065" s="13">
        <v>0</v>
      </c>
      <c r="BO1065" s="13">
        <v>0</v>
      </c>
      <c r="BP1065" s="13">
        <v>-7.0000000000000001E-3</v>
      </c>
      <c r="BQ1065" s="13">
        <v>0</v>
      </c>
      <c r="BR1065" s="13">
        <v>0</v>
      </c>
      <c r="BS1065" s="13">
        <v>0</v>
      </c>
      <c r="BT1065" s="14" t="s">
        <v>7128</v>
      </c>
      <c r="BU1065" s="13">
        <v>-7.0000000000000001E-3</v>
      </c>
      <c r="BV1065" s="13">
        <v>-7.0000000000000001E-3</v>
      </c>
      <c r="BW1065" s="13">
        <v>-7.0000000000000001E-3</v>
      </c>
      <c r="BX1065" s="13">
        <v>2.5099999999999998</v>
      </c>
      <c r="BY1065" s="13">
        <v>2.8140000000000001</v>
      </c>
      <c r="BZ1065" s="13">
        <v>2.39</v>
      </c>
      <c r="CA1065" s="13">
        <v>2.3760000000000003</v>
      </c>
      <c r="CB1065" s="13">
        <v>0</v>
      </c>
      <c r="CC1065" s="15">
        <v>0.222</v>
      </c>
      <c r="CD1065" s="15">
        <v>0.44600000000000001</v>
      </c>
      <c r="CE1065" s="15">
        <v>0.36</v>
      </c>
      <c r="CF1065" s="15" t="s">
        <v>7128</v>
      </c>
      <c r="CG1065" s="15" t="s">
        <v>7128</v>
      </c>
      <c r="CH1065" s="13" t="s">
        <v>7128</v>
      </c>
      <c r="CI1065" s="13" t="s">
        <v>7128</v>
      </c>
      <c r="CJ1065" s="13">
        <v>0</v>
      </c>
      <c r="CK1065" s="12">
        <f t="shared" si="32"/>
        <v>0</v>
      </c>
      <c r="CL1065" s="36" t="str">
        <f t="shared" si="33"/>
        <v>NA</v>
      </c>
      <c r="CM1065" s="13" t="s">
        <v>7128</v>
      </c>
      <c r="CN1065" s="13" t="s">
        <v>7128</v>
      </c>
      <c r="CO1065" s="13" t="s">
        <v>7128</v>
      </c>
      <c r="CP1065" s="13" t="s">
        <v>7128</v>
      </c>
      <c r="CQ1065" s="13" t="s">
        <v>7128</v>
      </c>
      <c r="CR1065" s="13" t="s">
        <v>7128</v>
      </c>
      <c r="CS1065" s="13" t="s">
        <v>7128</v>
      </c>
      <c r="CT1065" s="13">
        <v>0</v>
      </c>
      <c r="CU1065" s="13">
        <v>-7.0000000000000001E-3</v>
      </c>
      <c r="CV1065" s="13">
        <v>2.3760000000000003</v>
      </c>
      <c r="CW1065" s="13">
        <v>0</v>
      </c>
      <c r="CX1065" s="12">
        <v>-2.7888446215139444E-3</v>
      </c>
      <c r="CY1065" s="12">
        <v>-2.4875621890547263E-3</v>
      </c>
      <c r="CZ1065" s="15" t="s">
        <v>7128</v>
      </c>
      <c r="DA1065" s="20"/>
      <c r="DB1065" s="20"/>
    </row>
    <row r="1066" spans="1:106">
      <c r="A1066" s="8" t="s">
        <v>3773</v>
      </c>
      <c r="B1066" s="8" t="s">
        <v>3774</v>
      </c>
      <c r="C1066" s="9" t="s">
        <v>7140</v>
      </c>
      <c r="D1066" s="9" t="s">
        <v>7126</v>
      </c>
      <c r="E1066" s="10" t="s">
        <v>7127</v>
      </c>
      <c r="F1066" s="10" t="s">
        <v>7126</v>
      </c>
      <c r="G1066" s="11">
        <v>0.69</v>
      </c>
      <c r="H1066" s="11">
        <v>0.69</v>
      </c>
      <c r="I1066" s="12">
        <v>9.0499999999999997E-2</v>
      </c>
      <c r="J1066" s="12">
        <v>0.118945</v>
      </c>
      <c r="K1066" s="12">
        <v>4.7E-2</v>
      </c>
      <c r="L1066" s="12">
        <v>0.10350000000000001</v>
      </c>
      <c r="M1066" s="12">
        <v>6.8320350000000002E-2</v>
      </c>
      <c r="N1066" s="12">
        <v>0.118945</v>
      </c>
      <c r="O1066" s="12" t="s">
        <v>7128</v>
      </c>
      <c r="P1066" s="12" t="s">
        <v>7128</v>
      </c>
      <c r="Q1066" s="13">
        <v>11.1</v>
      </c>
      <c r="R1066" s="13">
        <v>0</v>
      </c>
      <c r="S1066" s="13">
        <v>0</v>
      </c>
      <c r="T1066" s="13">
        <v>0</v>
      </c>
      <c r="U1066" s="13">
        <v>11.1</v>
      </c>
      <c r="V1066" s="13">
        <v>0</v>
      </c>
      <c r="W1066" s="13">
        <v>11.1</v>
      </c>
      <c r="X1066" s="14">
        <v>0</v>
      </c>
      <c r="Y1066" s="15">
        <v>0.24147727272727271</v>
      </c>
      <c r="Z1066" s="14" t="s">
        <v>7128</v>
      </c>
      <c r="AA1066" s="14">
        <v>0</v>
      </c>
      <c r="AB1066" s="14" t="s">
        <v>7128</v>
      </c>
      <c r="AC1066" s="14">
        <v>0</v>
      </c>
      <c r="AD1066" s="13">
        <v>0.628</v>
      </c>
      <c r="AE1066" s="15">
        <v>1.2055000000000002</v>
      </c>
      <c r="AF1066" s="14">
        <v>8.3666002653407553E-2</v>
      </c>
      <c r="AG1066" s="14">
        <v>0.83367195501073965</v>
      </c>
      <c r="AH1066" s="15">
        <v>0.54728682170542631</v>
      </c>
      <c r="AI1066" s="5" t="s">
        <v>7128</v>
      </c>
      <c r="AJ1066" s="15" t="s">
        <v>7128</v>
      </c>
      <c r="AK1066" s="15" t="s">
        <v>7128</v>
      </c>
      <c r="AL1066" s="15" t="s">
        <v>7128</v>
      </c>
      <c r="AM1066" s="15" t="s">
        <v>7128</v>
      </c>
      <c r="AN1066" s="15" t="s">
        <v>7128</v>
      </c>
      <c r="AO1066" s="15">
        <v>1.3454545454545455</v>
      </c>
      <c r="AP1066" s="15" t="s">
        <v>7128</v>
      </c>
      <c r="AQ1066" s="15" t="s">
        <v>7128</v>
      </c>
      <c r="AR1066" s="15" t="s">
        <v>7128</v>
      </c>
      <c r="AS1066" s="15">
        <v>1.3454545454545455</v>
      </c>
      <c r="AT1066" s="14" t="s">
        <v>7128</v>
      </c>
      <c r="AU1066" s="14">
        <v>0</v>
      </c>
      <c r="AV1066" s="12" t="s">
        <v>7128</v>
      </c>
      <c r="AW1066" s="12" t="s">
        <v>7128</v>
      </c>
      <c r="AX1066" s="12">
        <v>-0.1</v>
      </c>
      <c r="AY1066" s="12">
        <v>-0.10099999999999999</v>
      </c>
      <c r="AZ1066" s="14" t="s">
        <v>7128</v>
      </c>
      <c r="BA1066" s="14" t="s">
        <v>7128</v>
      </c>
      <c r="BB1066" s="14" t="s">
        <v>7128</v>
      </c>
      <c r="BC1066" s="14" t="s">
        <v>7128</v>
      </c>
      <c r="BD1066" s="14">
        <v>-0.6</v>
      </c>
      <c r="BE1066" s="14">
        <v>-0.17454545454545453</v>
      </c>
      <c r="BF1066" s="14">
        <v>0</v>
      </c>
      <c r="BG1066" s="14">
        <v>0.19620000000000001</v>
      </c>
      <c r="BH1066" s="13">
        <v>-4.95</v>
      </c>
      <c r="BI1066" s="13">
        <v>-4.95</v>
      </c>
      <c r="BJ1066" s="13">
        <v>-1.44</v>
      </c>
      <c r="BK1066" s="13">
        <v>-1.44</v>
      </c>
      <c r="BL1066" s="13">
        <v>8.25</v>
      </c>
      <c r="BM1066" s="13">
        <v>8.25</v>
      </c>
      <c r="BN1066" s="13">
        <v>-1.27</v>
      </c>
      <c r="BO1066" s="13">
        <v>-1.27</v>
      </c>
      <c r="BP1066" s="13">
        <v>-1.44</v>
      </c>
      <c r="BQ1066" s="13">
        <v>0</v>
      </c>
      <c r="BR1066" s="13">
        <v>0</v>
      </c>
      <c r="BS1066" s="13">
        <v>-0.19400000000000001</v>
      </c>
      <c r="BT1066" s="14" t="s">
        <v>7128</v>
      </c>
      <c r="BU1066" s="13">
        <v>-1.246</v>
      </c>
      <c r="BV1066" s="13">
        <v>-4.7560000000000002</v>
      </c>
      <c r="BW1066" s="13">
        <v>-4.7560000000000002</v>
      </c>
      <c r="BX1066" s="13">
        <v>0</v>
      </c>
      <c r="BY1066" s="13">
        <v>0</v>
      </c>
      <c r="BZ1066" s="13">
        <v>0</v>
      </c>
      <c r="CA1066" s="13">
        <v>0</v>
      </c>
      <c r="CB1066" s="13">
        <v>0</v>
      </c>
      <c r="CC1066" s="15">
        <v>0.46500000000000002</v>
      </c>
      <c r="CD1066" s="15">
        <v>0.371</v>
      </c>
      <c r="CE1066" s="15">
        <v>0.36</v>
      </c>
      <c r="CF1066" s="15" t="s">
        <v>7128</v>
      </c>
      <c r="CG1066" s="15" t="s">
        <v>7128</v>
      </c>
      <c r="CH1066" s="13" t="s">
        <v>7128</v>
      </c>
      <c r="CI1066" s="13" t="s">
        <v>7128</v>
      </c>
      <c r="CJ1066" s="13">
        <v>0</v>
      </c>
      <c r="CK1066" s="12">
        <f t="shared" si="32"/>
        <v>0</v>
      </c>
      <c r="CL1066" s="36" t="str">
        <f t="shared" si="33"/>
        <v>NA</v>
      </c>
      <c r="CM1066" s="13" t="s">
        <v>7128</v>
      </c>
      <c r="CN1066" s="13" t="s">
        <v>7128</v>
      </c>
      <c r="CO1066" s="13" t="s">
        <v>7128</v>
      </c>
      <c r="CP1066" s="13" t="s">
        <v>7128</v>
      </c>
      <c r="CQ1066" s="13" t="s">
        <v>7128</v>
      </c>
      <c r="CR1066" s="13" t="s">
        <v>7128</v>
      </c>
      <c r="CS1066" s="13" t="s">
        <v>7128</v>
      </c>
      <c r="CT1066" s="13">
        <v>0</v>
      </c>
      <c r="CU1066" s="13">
        <v>-1.44</v>
      </c>
      <c r="CV1066" s="13">
        <v>0</v>
      </c>
      <c r="CW1066" s="13">
        <v>-1.27</v>
      </c>
      <c r="CX1066" s="12" t="s">
        <v>7128</v>
      </c>
      <c r="CY1066" s="12" t="s">
        <v>7128</v>
      </c>
      <c r="CZ1066" s="15" t="s">
        <v>7128</v>
      </c>
      <c r="DA1066" s="20"/>
      <c r="DB1066" s="20"/>
    </row>
    <row r="1067" spans="1:106">
      <c r="A1067" s="8" t="s">
        <v>2193</v>
      </c>
      <c r="B1067" s="8" t="s">
        <v>2194</v>
      </c>
      <c r="C1067" s="9" t="s">
        <v>7141</v>
      </c>
      <c r="D1067" s="9" t="s">
        <v>7126</v>
      </c>
      <c r="E1067" s="10" t="s">
        <v>7127</v>
      </c>
      <c r="F1067" s="10" t="s">
        <v>7126</v>
      </c>
      <c r="G1067" s="11">
        <v>0.73</v>
      </c>
      <c r="H1067" s="11">
        <v>1.2942702702702704</v>
      </c>
      <c r="I1067" s="12">
        <v>9.0499999999999997E-2</v>
      </c>
      <c r="J1067" s="12">
        <v>0.17363145945945946</v>
      </c>
      <c r="K1067" s="12">
        <v>4.7E-2</v>
      </c>
      <c r="L1067" s="12">
        <v>0.10350000000000001</v>
      </c>
      <c r="M1067" s="12">
        <v>6.8320350000000002E-2</v>
      </c>
      <c r="N1067" s="12">
        <v>0.12057395393026614</v>
      </c>
      <c r="O1067" s="12">
        <v>-8.9264213801891215E-2</v>
      </c>
      <c r="P1067" s="12">
        <v>-7.9369409654704584E-2</v>
      </c>
      <c r="Q1067" s="13">
        <v>13</v>
      </c>
      <c r="R1067" s="13">
        <v>0</v>
      </c>
      <c r="S1067" s="13">
        <v>13.2</v>
      </c>
      <c r="T1067" s="13">
        <v>13.2</v>
      </c>
      <c r="U1067" s="13">
        <v>26.2</v>
      </c>
      <c r="V1067" s="13">
        <v>3.34</v>
      </c>
      <c r="W1067" s="13">
        <v>22.86</v>
      </c>
      <c r="X1067" s="14">
        <v>0.12748091603053435</v>
      </c>
      <c r="Y1067" s="15">
        <v>6.0240963855421693E-2</v>
      </c>
      <c r="Z1067" s="14">
        <v>0.23445825932504441</v>
      </c>
      <c r="AA1067" s="14">
        <v>0.50381679389312972</v>
      </c>
      <c r="AB1067" s="14">
        <v>0.30626450116009279</v>
      </c>
      <c r="AC1067" s="14">
        <v>1.0153846153846153</v>
      </c>
      <c r="AD1067" s="13">
        <v>0.52300000000000002</v>
      </c>
      <c r="AE1067" s="15">
        <v>0.43444444444444441</v>
      </c>
      <c r="AF1067" s="14" t="s">
        <v>7128</v>
      </c>
      <c r="AG1067" s="14" t="s">
        <v>7128</v>
      </c>
      <c r="AH1067" s="15">
        <v>0.29542920847268667</v>
      </c>
      <c r="AI1067" s="5">
        <v>7.7049180327868854</v>
      </c>
      <c r="AJ1067" s="15">
        <v>3.8235294117647061</v>
      </c>
      <c r="AK1067" s="15">
        <v>3.8235294117647061</v>
      </c>
      <c r="AL1067" s="15" t="s">
        <v>7128</v>
      </c>
      <c r="AM1067" s="15" t="s">
        <v>7128</v>
      </c>
      <c r="AN1067" s="15">
        <v>0.30162412993039445</v>
      </c>
      <c r="AO1067" s="15">
        <v>0.25291828793774318</v>
      </c>
      <c r="AP1067" s="15">
        <v>8.1063829787234045</v>
      </c>
      <c r="AQ1067" s="15">
        <v>7.1214953271028039</v>
      </c>
      <c r="AR1067" s="15">
        <v>0.43164652567975836</v>
      </c>
      <c r="AS1067" s="15">
        <v>0.44474708171206223</v>
      </c>
      <c r="AT1067" s="14">
        <v>0.17576470588235296</v>
      </c>
      <c r="AU1067" s="14">
        <v>4.5969230769230769E-2</v>
      </c>
      <c r="AV1067" s="12">
        <v>0.11699999999999999</v>
      </c>
      <c r="AW1067" s="12">
        <v>0.24299999999999999</v>
      </c>
      <c r="AX1067" s="12">
        <v>8.5000000000000006E-2</v>
      </c>
      <c r="AY1067" s="12">
        <v>0.11900000000000001</v>
      </c>
      <c r="AZ1067" s="14" t="s">
        <v>7128</v>
      </c>
      <c r="BA1067" s="14" t="s">
        <v>7128</v>
      </c>
      <c r="BB1067" s="14">
        <v>8.4367245657568243E-2</v>
      </c>
      <c r="BC1067" s="14">
        <v>4.1204544275561555E-2</v>
      </c>
      <c r="BD1067" s="14">
        <v>6.6147859922178989E-2</v>
      </c>
      <c r="BE1067" s="14">
        <v>5.4863813229571984E-2</v>
      </c>
      <c r="BF1067" s="14">
        <v>0.23873873873873874</v>
      </c>
      <c r="BG1067" s="14" t="s">
        <v>7128</v>
      </c>
      <c r="BH1067" s="13">
        <v>3.4</v>
      </c>
      <c r="BI1067" s="13">
        <v>3.4</v>
      </c>
      <c r="BJ1067" s="13">
        <v>2.82</v>
      </c>
      <c r="BK1067" s="13">
        <v>2.82</v>
      </c>
      <c r="BL1067" s="13">
        <v>51.4</v>
      </c>
      <c r="BM1067" s="13">
        <v>51.4</v>
      </c>
      <c r="BN1067" s="13">
        <v>3.21</v>
      </c>
      <c r="BO1067" s="13">
        <v>3.21</v>
      </c>
      <c r="BP1067" s="13">
        <v>2.1467567567567567</v>
      </c>
      <c r="BQ1067" s="13">
        <v>0</v>
      </c>
      <c r="BR1067" s="13">
        <v>0</v>
      </c>
      <c r="BS1067" s="13">
        <v>-0.54200000000000004</v>
      </c>
      <c r="BT1067" s="14">
        <v>-0.2524738763691301</v>
      </c>
      <c r="BU1067" s="13">
        <v>2.6887567567567565</v>
      </c>
      <c r="BV1067" s="13">
        <v>3.9420000000000002</v>
      </c>
      <c r="BW1067" s="13">
        <v>3.9420000000000002</v>
      </c>
      <c r="BX1067" s="13">
        <v>40.299999999999997</v>
      </c>
      <c r="BY1067" s="13">
        <v>52.099999999999994</v>
      </c>
      <c r="BZ1067" s="13">
        <v>43.1</v>
      </c>
      <c r="CA1067" s="13">
        <v>52.959999999999994</v>
      </c>
      <c r="CB1067" s="13">
        <v>-0.59760000000000002</v>
      </c>
      <c r="CC1067" s="15">
        <v>-6.8000000000000005E-2</v>
      </c>
      <c r="CD1067" s="15">
        <v>0.61199999999999999</v>
      </c>
      <c r="CE1067" s="15">
        <v>0.36</v>
      </c>
      <c r="CF1067" s="15" t="s">
        <v>7128</v>
      </c>
      <c r="CG1067" s="15" t="s">
        <v>7128</v>
      </c>
      <c r="CH1067" s="13" t="s">
        <v>7128</v>
      </c>
      <c r="CI1067" s="13" t="s">
        <v>7128</v>
      </c>
      <c r="CJ1067" s="13">
        <v>-0.59760000000000002</v>
      </c>
      <c r="CK1067" s="12">
        <f t="shared" si="32"/>
        <v>0.15159817351598173</v>
      </c>
      <c r="CL1067" s="36">
        <f t="shared" si="33"/>
        <v>0.97054380664652573</v>
      </c>
      <c r="CM1067" s="13">
        <v>4.4400000000000004</v>
      </c>
      <c r="CN1067" s="13">
        <v>1.06</v>
      </c>
      <c r="CO1067" s="13">
        <v>3.4</v>
      </c>
      <c r="CP1067" s="13">
        <v>13</v>
      </c>
      <c r="CQ1067" s="13">
        <v>3.21</v>
      </c>
      <c r="CR1067" s="13">
        <v>22.86</v>
      </c>
      <c r="CS1067" s="13">
        <v>3.9420000000000002</v>
      </c>
      <c r="CT1067" s="13">
        <v>0</v>
      </c>
      <c r="CU1067" s="13">
        <v>2.82</v>
      </c>
      <c r="CV1067" s="13">
        <v>52.959999999999994</v>
      </c>
      <c r="CW1067" s="13">
        <v>3.21</v>
      </c>
      <c r="CX1067" s="12">
        <v>8.4367245657568243E-2</v>
      </c>
      <c r="CY1067" s="12">
        <v>4.1204544275561555E-2</v>
      </c>
      <c r="CZ1067" s="15">
        <v>7.1214953271028039</v>
      </c>
      <c r="DA1067" s="20"/>
      <c r="DB1067" s="20"/>
    </row>
    <row r="1068" spans="1:106" ht="24">
      <c r="A1068" s="8" t="s">
        <v>4943</v>
      </c>
      <c r="B1068" s="8" t="s">
        <v>4944</v>
      </c>
      <c r="C1068" s="9" t="s">
        <v>7197</v>
      </c>
      <c r="D1068" s="9" t="s">
        <v>7126</v>
      </c>
      <c r="E1068" s="10" t="s">
        <v>7127</v>
      </c>
      <c r="F1068" s="10" t="s">
        <v>7126</v>
      </c>
      <c r="G1068" s="11">
        <v>0.65</v>
      </c>
      <c r="H1068" s="11">
        <v>0.65006324110671931</v>
      </c>
      <c r="I1068" s="12">
        <v>9.0499999999999997E-2</v>
      </c>
      <c r="J1068" s="12">
        <v>0.11533072332015809</v>
      </c>
      <c r="K1068" s="12">
        <v>2.7E-2</v>
      </c>
      <c r="L1068" s="12">
        <v>8.3500000000000005E-2</v>
      </c>
      <c r="M1068" s="12">
        <v>5.5118350000000003E-2</v>
      </c>
      <c r="N1068" s="12">
        <v>0.11532230318684525</v>
      </c>
      <c r="O1068" s="12">
        <v>-0.10798284731556566</v>
      </c>
      <c r="P1068" s="12">
        <v>-0.10785700515815051</v>
      </c>
      <c r="Q1068" s="13">
        <v>400.4</v>
      </c>
      <c r="R1068" s="13">
        <v>0</v>
      </c>
      <c r="S1068" s="13">
        <v>5.6000000000000001E-2</v>
      </c>
      <c r="T1068" s="13">
        <v>5.6000000000000001E-2</v>
      </c>
      <c r="U1068" s="13">
        <v>400.45599999999996</v>
      </c>
      <c r="V1068" s="13">
        <v>6.2E-2</v>
      </c>
      <c r="W1068" s="13">
        <v>400.39399999999995</v>
      </c>
      <c r="X1068" s="14">
        <v>1.5482350120862219E-4</v>
      </c>
      <c r="Y1068" s="15">
        <v>0.19673704414587331</v>
      </c>
      <c r="Z1068" s="14">
        <v>6.6068900424728653E-3</v>
      </c>
      <c r="AA1068" s="14">
        <v>1.3984058173682005E-4</v>
      </c>
      <c r="AB1068" s="14">
        <v>6.6508313539192397E-3</v>
      </c>
      <c r="AC1068" s="14">
        <v>1.3986013986013986E-4</v>
      </c>
      <c r="AD1068" s="13">
        <v>7.69</v>
      </c>
      <c r="AE1068" s="15">
        <v>1.8062777777777781</v>
      </c>
      <c r="AF1068" s="14">
        <v>0.29832867780352595</v>
      </c>
      <c r="AG1068" s="14">
        <v>0.24033894605070574</v>
      </c>
      <c r="AH1068" s="15">
        <v>0.30747531734837796</v>
      </c>
      <c r="AI1068" s="5" t="s">
        <v>7128</v>
      </c>
      <c r="AJ1068" s="15">
        <v>6256.2499999999991</v>
      </c>
      <c r="AK1068" s="15">
        <v>6256.2499999999991</v>
      </c>
      <c r="AL1068" s="15" t="s">
        <v>7128</v>
      </c>
      <c r="AM1068" s="15" t="s">
        <v>7128</v>
      </c>
      <c r="AN1068" s="15">
        <v>47.553444180522561</v>
      </c>
      <c r="AO1068" s="15">
        <v>424.60233297985155</v>
      </c>
      <c r="AP1068" s="15">
        <v>4352.1086956521731</v>
      </c>
      <c r="AQ1068" s="15">
        <v>4085.6530612244892</v>
      </c>
      <c r="AR1068" s="15">
        <v>47.586641312098877</v>
      </c>
      <c r="AS1068" s="15">
        <v>424.59597030752911</v>
      </c>
      <c r="AT1068" s="14">
        <v>0</v>
      </c>
      <c r="AU1068" s="14">
        <v>0</v>
      </c>
      <c r="AV1068" s="12" t="s">
        <v>7128</v>
      </c>
      <c r="AW1068" s="12" t="s">
        <v>7128</v>
      </c>
      <c r="AX1068" s="12">
        <v>3.1919999999999997</v>
      </c>
      <c r="AY1068" s="12">
        <v>3.1139999999999999</v>
      </c>
      <c r="AZ1068" s="14" t="s">
        <v>7128</v>
      </c>
      <c r="BA1068" s="14" t="s">
        <v>7128</v>
      </c>
      <c r="BB1068" s="14">
        <v>7.3478760045924216E-3</v>
      </c>
      <c r="BC1068" s="14">
        <v>7.4652980286947388E-3</v>
      </c>
      <c r="BD1068" s="14">
        <v>6.7868504772004248E-2</v>
      </c>
      <c r="BE1068" s="14">
        <v>9.7560975609756101E-2</v>
      </c>
      <c r="BF1068" s="14">
        <v>0.30434782608695654</v>
      </c>
      <c r="BG1068" s="14">
        <v>5.7099999999999998E-2</v>
      </c>
      <c r="BH1068" s="13">
        <v>6.4000000000000001E-2</v>
      </c>
      <c r="BI1068" s="13">
        <v>6.4000000000000001E-2</v>
      </c>
      <c r="BJ1068" s="13">
        <v>9.1999999999999998E-2</v>
      </c>
      <c r="BK1068" s="13">
        <v>9.1999999999999998E-2</v>
      </c>
      <c r="BL1068" s="13">
        <v>0.94299999999999995</v>
      </c>
      <c r="BM1068" s="13">
        <v>0.94299999999999995</v>
      </c>
      <c r="BN1068" s="13">
        <v>9.8000000000000004E-2</v>
      </c>
      <c r="BO1068" s="13">
        <v>9.8000000000000004E-2</v>
      </c>
      <c r="BP1068" s="13">
        <v>6.4000000000000001E-2</v>
      </c>
      <c r="BQ1068" s="13">
        <v>0</v>
      </c>
      <c r="BR1068" s="13">
        <v>0</v>
      </c>
      <c r="BS1068" s="13">
        <v>-1.4999999999999999E-2</v>
      </c>
      <c r="BT1068" s="14">
        <v>-0.234375</v>
      </c>
      <c r="BU1068" s="13">
        <v>7.9000000000000001E-2</v>
      </c>
      <c r="BV1068" s="13">
        <v>7.9000000000000001E-2</v>
      </c>
      <c r="BW1068" s="13">
        <v>7.9000000000000001E-2</v>
      </c>
      <c r="BX1068" s="13">
        <v>8.7100000000000009</v>
      </c>
      <c r="BY1068" s="13">
        <v>8.5730000000000004</v>
      </c>
      <c r="BZ1068" s="13">
        <v>8.42</v>
      </c>
      <c r="CA1068" s="13">
        <v>8.4139999999999997</v>
      </c>
      <c r="CB1068" s="13">
        <v>0</v>
      </c>
      <c r="CC1068" s="15">
        <v>0.47799999999999998</v>
      </c>
      <c r="CD1068" s="15" t="s">
        <v>7128</v>
      </c>
      <c r="CE1068" s="15">
        <v>0.36</v>
      </c>
      <c r="CF1068" s="15" t="s">
        <v>7128</v>
      </c>
      <c r="CG1068" s="15" t="s">
        <v>7128</v>
      </c>
      <c r="CH1068" s="13" t="s">
        <v>7128</v>
      </c>
      <c r="CI1068" s="13" t="s">
        <v>7128</v>
      </c>
      <c r="CJ1068" s="13">
        <v>0</v>
      </c>
      <c r="CK1068" s="12">
        <f t="shared" si="32"/>
        <v>0</v>
      </c>
      <c r="CL1068" s="36">
        <f t="shared" si="33"/>
        <v>0.11207511290705965</v>
      </c>
      <c r="CM1068" s="13">
        <v>9.1999999999999998E-2</v>
      </c>
      <c r="CN1068" s="13">
        <v>2.8000000000000001E-2</v>
      </c>
      <c r="CO1068" s="13">
        <v>6.4000000000000001E-2</v>
      </c>
      <c r="CP1068" s="13">
        <v>400.4</v>
      </c>
      <c r="CQ1068" s="13">
        <v>9.8000000000000004E-2</v>
      </c>
      <c r="CR1068" s="13">
        <v>400.39399999999995</v>
      </c>
      <c r="CS1068" s="13" t="s">
        <v>7128</v>
      </c>
      <c r="CT1068" s="13">
        <v>0</v>
      </c>
      <c r="CU1068" s="13">
        <v>9.1999999999999998E-2</v>
      </c>
      <c r="CV1068" s="13">
        <v>8.4139999999999997</v>
      </c>
      <c r="CW1068" s="13">
        <v>9.8000000000000004E-2</v>
      </c>
      <c r="CX1068" s="12">
        <v>7.3478760045924216E-3</v>
      </c>
      <c r="CY1068" s="12">
        <v>7.4652980286947388E-3</v>
      </c>
      <c r="CZ1068" s="15">
        <v>4085.6530612244892</v>
      </c>
      <c r="DA1068" s="20"/>
      <c r="DB1068" s="20"/>
    </row>
    <row r="1069" spans="1:106">
      <c r="A1069" s="8" t="s">
        <v>6367</v>
      </c>
      <c r="B1069" s="8" t="s">
        <v>6368</v>
      </c>
      <c r="C1069" s="9" t="s">
        <v>7147</v>
      </c>
      <c r="D1069" s="9" t="s">
        <v>7126</v>
      </c>
      <c r="E1069" s="10" t="s">
        <v>7127</v>
      </c>
      <c r="F1069" s="10" t="s">
        <v>7126</v>
      </c>
      <c r="G1069" s="11">
        <v>0.99</v>
      </c>
      <c r="H1069" s="11">
        <v>0.99</v>
      </c>
      <c r="I1069" s="12">
        <v>9.0499999999999997E-2</v>
      </c>
      <c r="J1069" s="12">
        <v>0.146095</v>
      </c>
      <c r="K1069" s="12">
        <v>4.1999999999999996E-2</v>
      </c>
      <c r="L1069" s="12">
        <v>9.8500000000000004E-2</v>
      </c>
      <c r="M1069" s="12">
        <v>6.5019850000000004E-2</v>
      </c>
      <c r="N1069" s="12">
        <v>0.146095</v>
      </c>
      <c r="O1069" s="12">
        <v>-0.12631846368715083</v>
      </c>
      <c r="P1069" s="12">
        <v>-9.8986445500803599E-2</v>
      </c>
      <c r="Q1069" s="13">
        <v>8.35</v>
      </c>
      <c r="R1069" s="13">
        <v>0</v>
      </c>
      <c r="S1069" s="13">
        <v>0</v>
      </c>
      <c r="T1069" s="13">
        <v>0</v>
      </c>
      <c r="U1069" s="13">
        <v>8.35</v>
      </c>
      <c r="V1069" s="13">
        <v>0</v>
      </c>
      <c r="W1069" s="13">
        <v>8.35</v>
      </c>
      <c r="X1069" s="14">
        <v>0</v>
      </c>
      <c r="Y1069" s="15">
        <v>7.6177285318559551E-2</v>
      </c>
      <c r="Z1069" s="14" t="s">
        <v>7128</v>
      </c>
      <c r="AA1069" s="14">
        <v>0</v>
      </c>
      <c r="AB1069" s="14" t="s">
        <v>7128</v>
      </c>
      <c r="AC1069" s="14">
        <v>0</v>
      </c>
      <c r="AD1069" s="13">
        <v>0.23200000000000001</v>
      </c>
      <c r="AE1069" s="15">
        <v>0.85141666666666671</v>
      </c>
      <c r="AF1069" s="14">
        <v>6.3245553203367583E-2</v>
      </c>
      <c r="AG1069" s="14">
        <v>0.69016709933174869</v>
      </c>
      <c r="AH1069" s="15">
        <v>0.41794310722100658</v>
      </c>
      <c r="AI1069" s="5">
        <v>2.1439280359820088</v>
      </c>
      <c r="AJ1069" s="15">
        <v>23.587570621468927</v>
      </c>
      <c r="AK1069" s="15">
        <v>23.587570621468927</v>
      </c>
      <c r="AL1069" s="15" t="s">
        <v>7128</v>
      </c>
      <c r="AM1069" s="15" t="s">
        <v>7128</v>
      </c>
      <c r="AN1069" s="15" t="s">
        <v>7128</v>
      </c>
      <c r="AO1069" s="15">
        <v>0.62313432835820892</v>
      </c>
      <c r="AP1069" s="15">
        <v>5.8391608391608392</v>
      </c>
      <c r="AQ1069" s="15">
        <v>4.5380434782608692</v>
      </c>
      <c r="AR1069" s="15" t="s">
        <v>7128</v>
      </c>
      <c r="AS1069" s="15">
        <v>0.62313432835820892</v>
      </c>
      <c r="AT1069" s="14">
        <v>0</v>
      </c>
      <c r="AU1069" s="14">
        <v>0</v>
      </c>
      <c r="AV1069" s="12">
        <v>-0.13100000000000001</v>
      </c>
      <c r="AW1069" s="12">
        <v>-0.19500000000000001</v>
      </c>
      <c r="AX1069" s="12">
        <v>5.6900000000000006E-2</v>
      </c>
      <c r="AY1069" s="12">
        <v>0.11599999999999999</v>
      </c>
      <c r="AZ1069" s="14" t="s">
        <v>7128</v>
      </c>
      <c r="BA1069" s="14" t="s">
        <v>7128</v>
      </c>
      <c r="BB1069" s="14">
        <v>1.9776536312849164E-2</v>
      </c>
      <c r="BC1069" s="14">
        <v>4.7108554499196396E-2</v>
      </c>
      <c r="BD1069" s="14">
        <v>2.6417910447761192E-2</v>
      </c>
      <c r="BE1069" s="14">
        <v>0.10671641791044775</v>
      </c>
      <c r="BF1069" s="14">
        <v>0.30724070450097846</v>
      </c>
      <c r="BG1069" s="14">
        <v>9.9100000000000008E-2</v>
      </c>
      <c r="BH1069" s="13">
        <v>0.35399999999999998</v>
      </c>
      <c r="BI1069" s="13">
        <v>0.35399999999999998</v>
      </c>
      <c r="BJ1069" s="13">
        <v>1.43</v>
      </c>
      <c r="BK1069" s="13">
        <v>1.43</v>
      </c>
      <c r="BL1069" s="13">
        <v>13.4</v>
      </c>
      <c r="BM1069" s="13">
        <v>13.4</v>
      </c>
      <c r="BN1069" s="13">
        <v>1.84</v>
      </c>
      <c r="BO1069" s="13">
        <v>1.84</v>
      </c>
      <c r="BP1069" s="13">
        <v>0.99064579256360086</v>
      </c>
      <c r="BQ1069" s="13">
        <v>-0.82499999999999996</v>
      </c>
      <c r="BR1069" s="13">
        <v>0.95500000000000007</v>
      </c>
      <c r="BS1069" s="13">
        <v>-0.10400000000000004</v>
      </c>
      <c r="BT1069" s="14">
        <v>0.85903559717119027</v>
      </c>
      <c r="BU1069" s="13">
        <v>0.13964579256360077</v>
      </c>
      <c r="BV1069" s="13">
        <v>0.3279999999999999</v>
      </c>
      <c r="BW1069" s="13">
        <v>-0.49700000000000005</v>
      </c>
      <c r="BX1069" s="13">
        <v>17.899999999999999</v>
      </c>
      <c r="BY1069" s="13">
        <v>21.028999999999996</v>
      </c>
      <c r="BZ1069" s="13">
        <v>0</v>
      </c>
      <c r="CA1069" s="13">
        <v>0</v>
      </c>
      <c r="CB1069" s="13">
        <v>0</v>
      </c>
      <c r="CC1069" s="15">
        <v>0.29099999999999998</v>
      </c>
      <c r="CD1069" s="15">
        <v>0.33800000000000002</v>
      </c>
      <c r="CE1069" s="15">
        <v>0.36</v>
      </c>
      <c r="CF1069" s="15" t="s">
        <v>7128</v>
      </c>
      <c r="CG1069" s="15" t="s">
        <v>7128</v>
      </c>
      <c r="CH1069" s="13" t="s">
        <v>7128</v>
      </c>
      <c r="CI1069" s="13" t="s">
        <v>7128</v>
      </c>
      <c r="CJ1069" s="13">
        <v>0</v>
      </c>
      <c r="CK1069" s="12">
        <f t="shared" si="32"/>
        <v>0</v>
      </c>
      <c r="CL1069" s="36" t="str">
        <f t="shared" si="33"/>
        <v>NA</v>
      </c>
      <c r="CM1069" s="13">
        <v>0.51100000000000001</v>
      </c>
      <c r="CN1069" s="13">
        <v>0.157</v>
      </c>
      <c r="CO1069" s="13">
        <v>0.35399999999999998</v>
      </c>
      <c r="CP1069" s="13">
        <v>8.35</v>
      </c>
      <c r="CQ1069" s="13">
        <v>1.84</v>
      </c>
      <c r="CR1069" s="13">
        <v>8.35</v>
      </c>
      <c r="CS1069" s="13" t="s">
        <v>7128</v>
      </c>
      <c r="CT1069" s="13">
        <v>0</v>
      </c>
      <c r="CU1069" s="13">
        <v>1.43</v>
      </c>
      <c r="CV1069" s="13">
        <v>0</v>
      </c>
      <c r="CW1069" s="13">
        <v>1.84</v>
      </c>
      <c r="CX1069" s="12">
        <v>1.9776536312849164E-2</v>
      </c>
      <c r="CY1069" s="12">
        <v>4.7108554499196396E-2</v>
      </c>
      <c r="CZ1069" s="15">
        <v>4.5380434782608692</v>
      </c>
      <c r="DA1069" s="20"/>
      <c r="DB1069" s="20"/>
    </row>
    <row r="1070" spans="1:106">
      <c r="A1070" s="8" t="s">
        <v>5997</v>
      </c>
      <c r="B1070" s="8" t="s">
        <v>5998</v>
      </c>
      <c r="C1070" s="9" t="s">
        <v>7133</v>
      </c>
      <c r="D1070" s="9" t="s">
        <v>7126</v>
      </c>
      <c r="E1070" s="10" t="s">
        <v>7127</v>
      </c>
      <c r="F1070" s="10" t="s">
        <v>7126</v>
      </c>
      <c r="G1070" s="11">
        <v>0.92</v>
      </c>
      <c r="H1070" s="11">
        <v>1.5067065868263472</v>
      </c>
      <c r="I1070" s="12">
        <v>9.0499999999999997E-2</v>
      </c>
      <c r="J1070" s="12">
        <v>0.19285694610778442</v>
      </c>
      <c r="K1070" s="12">
        <v>4.1999999999999996E-2</v>
      </c>
      <c r="L1070" s="12">
        <v>9.8500000000000004E-2</v>
      </c>
      <c r="M1070" s="12">
        <v>6.5019850000000004E-2</v>
      </c>
      <c r="N1070" s="12">
        <v>0.12120088960526317</v>
      </c>
      <c r="O1070" s="12">
        <v>-0.22830410057932915</v>
      </c>
      <c r="P1070" s="12">
        <v>-0.11498321600561531</v>
      </c>
      <c r="Q1070" s="13">
        <v>1.67</v>
      </c>
      <c r="R1070" s="13">
        <v>0</v>
      </c>
      <c r="S1070" s="13">
        <v>2.13</v>
      </c>
      <c r="T1070" s="13">
        <v>2.13</v>
      </c>
      <c r="U1070" s="13">
        <v>3.8</v>
      </c>
      <c r="V1070" s="13">
        <v>2.84</v>
      </c>
      <c r="W1070" s="13">
        <v>0.96</v>
      </c>
      <c r="X1070" s="14">
        <v>0.74736842105263157</v>
      </c>
      <c r="Y1070" s="15">
        <v>5.3191489361702128E-2</v>
      </c>
      <c r="Z1070" s="14">
        <v>0.16222391469916222</v>
      </c>
      <c r="AA1070" s="14">
        <v>0.56052631578947365</v>
      </c>
      <c r="AB1070" s="14">
        <v>0.19363636363636363</v>
      </c>
      <c r="AC1070" s="14">
        <v>1.2754491017964071</v>
      </c>
      <c r="AD1070" s="13">
        <v>8.8999999999999996E-2</v>
      </c>
      <c r="AE1070" s="15">
        <v>1.1037500000000002</v>
      </c>
      <c r="AF1070" s="14">
        <v>8.3666002653407553E-2</v>
      </c>
      <c r="AG1070" s="14">
        <v>0.77450813884868708</v>
      </c>
      <c r="AH1070" s="15">
        <v>0.48387096774193555</v>
      </c>
      <c r="AI1070" s="5">
        <v>6.6470588235294112</v>
      </c>
      <c r="AJ1070" s="15" t="s">
        <v>7128</v>
      </c>
      <c r="AK1070" s="15" t="s">
        <v>7128</v>
      </c>
      <c r="AL1070" s="15" t="s">
        <v>7128</v>
      </c>
      <c r="AM1070" s="15" t="s">
        <v>7128</v>
      </c>
      <c r="AN1070" s="15">
        <v>0.15181818181818182</v>
      </c>
      <c r="AO1070" s="15">
        <v>0.14910714285714285</v>
      </c>
      <c r="AP1070" s="15">
        <v>8.495575221238937</v>
      </c>
      <c r="AQ1070" s="15">
        <v>1.0971428571428572</v>
      </c>
      <c r="AR1070" s="15">
        <v>9.3294460641399415E-2</v>
      </c>
      <c r="AS1070" s="15">
        <v>8.5714285714285715E-2</v>
      </c>
      <c r="AT1070" s="14" t="s">
        <v>7128</v>
      </c>
      <c r="AU1070" s="14">
        <v>0</v>
      </c>
      <c r="AV1070" s="12" t="s">
        <v>7128</v>
      </c>
      <c r="AW1070" s="12" t="s">
        <v>7128</v>
      </c>
      <c r="AX1070" s="12">
        <v>9.5599999999999991E-3</v>
      </c>
      <c r="AY1070" s="12">
        <v>4.1599999999999998E-2</v>
      </c>
      <c r="AZ1070" s="14" t="s">
        <v>7128</v>
      </c>
      <c r="BA1070" s="14" t="s">
        <v>7128</v>
      </c>
      <c r="BB1070" s="14">
        <v>-3.5447154471544715E-2</v>
      </c>
      <c r="BC1070" s="14">
        <v>6.2176735996478487E-3</v>
      </c>
      <c r="BD1070" s="14">
        <v>-3.892857142857143E-2</v>
      </c>
      <c r="BE1070" s="14">
        <v>1.0089285714285716E-2</v>
      </c>
      <c r="BF1070" s="14">
        <v>0.5</v>
      </c>
      <c r="BG1070" s="14">
        <v>1.32E-2</v>
      </c>
      <c r="BH1070" s="13">
        <v>-0.436</v>
      </c>
      <c r="BI1070" s="13">
        <v>-0.436</v>
      </c>
      <c r="BJ1070" s="13">
        <v>0.113</v>
      </c>
      <c r="BK1070" s="13">
        <v>0.113</v>
      </c>
      <c r="BL1070" s="13">
        <v>11.2</v>
      </c>
      <c r="BM1070" s="13">
        <v>11.2</v>
      </c>
      <c r="BN1070" s="13">
        <v>0.875</v>
      </c>
      <c r="BO1070" s="13">
        <v>0.875</v>
      </c>
      <c r="BP1070" s="13">
        <v>5.6500000000000002E-2</v>
      </c>
      <c r="BQ1070" s="13">
        <v>0</v>
      </c>
      <c r="BR1070" s="13">
        <v>0</v>
      </c>
      <c r="BS1070" s="13">
        <v>-0.76200000000000001</v>
      </c>
      <c r="BT1070" s="14">
        <v>-13.486725663716815</v>
      </c>
      <c r="BU1070" s="13">
        <v>0.81850000000000001</v>
      </c>
      <c r="BV1070" s="13">
        <v>0.32600000000000001</v>
      </c>
      <c r="BW1070" s="13">
        <v>0.32600000000000001</v>
      </c>
      <c r="BX1070" s="13">
        <v>12.3</v>
      </c>
      <c r="BY1070" s="13">
        <v>9.0869999999999997</v>
      </c>
      <c r="BZ1070" s="13">
        <v>11</v>
      </c>
      <c r="CA1070" s="13">
        <v>10.29</v>
      </c>
      <c r="CB1070" s="13">
        <v>0</v>
      </c>
      <c r="CC1070" s="15">
        <v>0.432</v>
      </c>
      <c r="CD1070" s="15">
        <v>0.32700000000000001</v>
      </c>
      <c r="CE1070" s="15">
        <v>0.36</v>
      </c>
      <c r="CF1070" s="15" t="s">
        <v>7128</v>
      </c>
      <c r="CG1070" s="15" t="s">
        <v>7128</v>
      </c>
      <c r="CH1070" s="13" t="s">
        <v>7128</v>
      </c>
      <c r="CI1070" s="13" t="s">
        <v>7128</v>
      </c>
      <c r="CJ1070" s="13">
        <v>0</v>
      </c>
      <c r="CK1070" s="12">
        <f t="shared" si="32"/>
        <v>0</v>
      </c>
      <c r="CL1070" s="36">
        <f t="shared" si="33"/>
        <v>1.08843537414966</v>
      </c>
      <c r="CM1070" s="13">
        <v>0.27300000000000002</v>
      </c>
      <c r="CN1070" s="13">
        <v>0.68600000000000005</v>
      </c>
      <c r="CO1070" s="13" t="s">
        <v>7128</v>
      </c>
      <c r="CP1070" s="13" t="s">
        <v>7128</v>
      </c>
      <c r="CQ1070" s="13">
        <v>0.875</v>
      </c>
      <c r="CR1070" s="13">
        <v>0.96</v>
      </c>
      <c r="CS1070" s="13" t="s">
        <v>7128</v>
      </c>
      <c r="CT1070" s="13">
        <v>0</v>
      </c>
      <c r="CU1070" s="13">
        <v>0.10980000000000001</v>
      </c>
      <c r="CV1070" s="13">
        <v>10.29</v>
      </c>
      <c r="CW1070" s="13">
        <v>0.875</v>
      </c>
      <c r="CX1070" s="12">
        <v>-3.5707317073170729E-2</v>
      </c>
      <c r="CY1070" s="12">
        <v>6.0415978870914499E-3</v>
      </c>
      <c r="CZ1070" s="15">
        <v>1.0971428571428572</v>
      </c>
      <c r="DA1070" s="20"/>
      <c r="DB1070" s="20"/>
    </row>
    <row r="1071" spans="1:106" ht="24">
      <c r="A1071" s="8" t="s">
        <v>5553</v>
      </c>
      <c r="B1071" s="8" t="s">
        <v>5554</v>
      </c>
      <c r="C1071" s="9" t="s">
        <v>7142</v>
      </c>
      <c r="D1071" s="9" t="s">
        <v>7126</v>
      </c>
      <c r="E1071" s="10" t="s">
        <v>7127</v>
      </c>
      <c r="F1071" s="10" t="s">
        <v>7126</v>
      </c>
      <c r="G1071" s="11">
        <v>0.1</v>
      </c>
      <c r="H1071" s="11">
        <v>0.1</v>
      </c>
      <c r="I1071" s="12">
        <v>9.0499999999999997E-2</v>
      </c>
      <c r="J1071" s="12">
        <v>6.5549999999999997E-2</v>
      </c>
      <c r="K1071" s="12">
        <v>4.7E-2</v>
      </c>
      <c r="L1071" s="12">
        <v>0.10350000000000001</v>
      </c>
      <c r="M1071" s="12">
        <v>6.8320350000000002E-2</v>
      </c>
      <c r="N1071" s="12">
        <v>6.5549999999999997E-2</v>
      </c>
      <c r="O1071" s="12">
        <v>-4.3235950413223138E-2</v>
      </c>
      <c r="P1071" s="12">
        <v>-6.5549999999999997E-2</v>
      </c>
      <c r="Q1071" s="13">
        <v>0.85899999999999999</v>
      </c>
      <c r="R1071" s="13">
        <v>0</v>
      </c>
      <c r="S1071" s="13">
        <v>0</v>
      </c>
      <c r="T1071" s="13">
        <v>0</v>
      </c>
      <c r="U1071" s="13">
        <v>0.85899999999999999</v>
      </c>
      <c r="V1071" s="13">
        <v>1E-3</v>
      </c>
      <c r="W1071" s="13">
        <v>0.85799999999999998</v>
      </c>
      <c r="X1071" s="14">
        <v>1.1641443538998836E-3</v>
      </c>
      <c r="Y1071" s="15">
        <v>0.13636363636363635</v>
      </c>
      <c r="Z1071" s="14">
        <v>0</v>
      </c>
      <c r="AA1071" s="14">
        <v>0</v>
      </c>
      <c r="AB1071" s="14">
        <v>0</v>
      </c>
      <c r="AC1071" s="14">
        <v>0</v>
      </c>
      <c r="AD1071" s="13">
        <v>0.156</v>
      </c>
      <c r="AE1071" s="15">
        <v>0.28522222222222227</v>
      </c>
      <c r="AF1071" s="14" t="s">
        <v>7128</v>
      </c>
      <c r="AG1071" s="14" t="s">
        <v>7128</v>
      </c>
      <c r="AH1071" s="15">
        <v>0.40161725067385451</v>
      </c>
      <c r="AI1071" s="5" t="s">
        <v>7128</v>
      </c>
      <c r="AJ1071" s="15">
        <v>31.814814814814813</v>
      </c>
      <c r="AK1071" s="15">
        <v>31.814814814814813</v>
      </c>
      <c r="AL1071" s="15" t="s">
        <v>7128</v>
      </c>
      <c r="AM1071" s="15" t="s">
        <v>7128</v>
      </c>
      <c r="AN1071" s="15">
        <v>0.72184873949579831</v>
      </c>
      <c r="AO1071" s="15">
        <v>8.4215686274509807</v>
      </c>
      <c r="AP1071" s="15" t="s">
        <v>7128</v>
      </c>
      <c r="AQ1071" s="15" t="s">
        <v>7128</v>
      </c>
      <c r="AR1071" s="15">
        <v>0.72161480235492004</v>
      </c>
      <c r="AS1071" s="15">
        <v>8.4117647058823533</v>
      </c>
      <c r="AT1071" s="14">
        <v>0</v>
      </c>
      <c r="AU1071" s="14">
        <v>0</v>
      </c>
      <c r="AV1071" s="12">
        <v>7.4299999999999991E-2</v>
      </c>
      <c r="AW1071" s="12" t="s">
        <v>7128</v>
      </c>
      <c r="AX1071" s="12">
        <v>0.11</v>
      </c>
      <c r="AY1071" s="12">
        <v>8.8089999999999993</v>
      </c>
      <c r="AZ1071" s="14" t="s">
        <v>7128</v>
      </c>
      <c r="BA1071" s="14" t="s">
        <v>7128</v>
      </c>
      <c r="BB1071" s="14">
        <v>2.2314049586776859E-2</v>
      </c>
      <c r="BC1071" s="14">
        <v>0</v>
      </c>
      <c r="BD1071" s="14">
        <v>0.26470588235294118</v>
      </c>
      <c r="BE1071" s="14">
        <v>0</v>
      </c>
      <c r="BF1071" s="14">
        <v>0.3</v>
      </c>
      <c r="BG1071" s="14">
        <v>3.1400000000000004E-2</v>
      </c>
      <c r="BH1071" s="13">
        <v>2.7E-2</v>
      </c>
      <c r="BI1071" s="13">
        <v>2.7E-2</v>
      </c>
      <c r="BJ1071" s="13">
        <v>0</v>
      </c>
      <c r="BK1071" s="13">
        <v>0</v>
      </c>
      <c r="BL1071" s="13">
        <v>0.10199999999999999</v>
      </c>
      <c r="BM1071" s="13">
        <v>0.10199999999999999</v>
      </c>
      <c r="BN1071" s="13">
        <v>0</v>
      </c>
      <c r="BO1071" s="13">
        <v>0</v>
      </c>
      <c r="BP1071" s="13">
        <v>0</v>
      </c>
      <c r="BQ1071" s="13">
        <v>0</v>
      </c>
      <c r="BR1071" s="13">
        <v>0</v>
      </c>
      <c r="BS1071" s="13">
        <v>0</v>
      </c>
      <c r="BT1071" s="14" t="s">
        <v>7128</v>
      </c>
      <c r="BU1071" s="13">
        <v>0</v>
      </c>
      <c r="BV1071" s="13">
        <v>2.7E-2</v>
      </c>
      <c r="BW1071" s="13">
        <v>2.7E-2</v>
      </c>
      <c r="BX1071" s="13">
        <v>1.21</v>
      </c>
      <c r="BY1071" s="13">
        <v>1.208</v>
      </c>
      <c r="BZ1071" s="13">
        <v>1.19</v>
      </c>
      <c r="CA1071" s="13">
        <v>1.1890000000000001</v>
      </c>
      <c r="CB1071" s="13">
        <v>0</v>
      </c>
      <c r="CC1071" s="15">
        <v>7.0999999999999994E-2</v>
      </c>
      <c r="CD1071" s="15">
        <v>0.16700000000000001</v>
      </c>
      <c r="CE1071" s="15">
        <v>0.36</v>
      </c>
      <c r="CF1071" s="15" t="s">
        <v>7128</v>
      </c>
      <c r="CG1071" s="15" t="s">
        <v>7128</v>
      </c>
      <c r="CH1071" s="13" t="s">
        <v>7128</v>
      </c>
      <c r="CI1071" s="13" t="s">
        <v>7128</v>
      </c>
      <c r="CJ1071" s="13">
        <v>0</v>
      </c>
      <c r="CK1071" s="12">
        <f t="shared" si="32"/>
        <v>0</v>
      </c>
      <c r="CL1071" s="36">
        <f t="shared" si="33"/>
        <v>8.5786375105130347E-2</v>
      </c>
      <c r="CM1071" s="13">
        <v>0.04</v>
      </c>
      <c r="CN1071" s="13">
        <v>1.2E-2</v>
      </c>
      <c r="CO1071" s="13">
        <v>2.7E-2</v>
      </c>
      <c r="CP1071" s="13">
        <v>0.85899999999999999</v>
      </c>
      <c r="CQ1071" s="13" t="s">
        <v>7128</v>
      </c>
      <c r="CR1071" s="13" t="s">
        <v>7128</v>
      </c>
      <c r="CS1071" s="13" t="s">
        <v>7128</v>
      </c>
      <c r="CT1071" s="13">
        <v>0</v>
      </c>
      <c r="CU1071" s="13">
        <v>0</v>
      </c>
      <c r="CV1071" s="13">
        <v>1.1890000000000001</v>
      </c>
      <c r="CW1071" s="13">
        <v>0</v>
      </c>
      <c r="CX1071" s="12">
        <v>2.2314049586776859E-2</v>
      </c>
      <c r="CY1071" s="12">
        <v>0</v>
      </c>
      <c r="CZ1071" s="15" t="s">
        <v>7128</v>
      </c>
      <c r="DA1071" s="20"/>
      <c r="DB1071" s="20"/>
    </row>
    <row r="1072" spans="1:106" ht="24">
      <c r="A1072" s="8" t="s">
        <v>3317</v>
      </c>
      <c r="B1072" s="8" t="s">
        <v>3318</v>
      </c>
      <c r="C1072" s="9" t="s">
        <v>7141</v>
      </c>
      <c r="D1072" s="9" t="s">
        <v>7126</v>
      </c>
      <c r="E1072" s="10" t="s">
        <v>7127</v>
      </c>
      <c r="F1072" s="10" t="s">
        <v>7126</v>
      </c>
      <c r="G1072" s="11">
        <v>0.73</v>
      </c>
      <c r="H1072" s="11">
        <v>2.4049117006279634</v>
      </c>
      <c r="I1072" s="12">
        <v>9.0499999999999997E-2</v>
      </c>
      <c r="J1072" s="12">
        <v>0.27414450890683068</v>
      </c>
      <c r="K1072" s="12">
        <v>4.7E-2</v>
      </c>
      <c r="L1072" s="12">
        <v>0.10350000000000001</v>
      </c>
      <c r="M1072" s="12">
        <v>6.8320350000000002E-2</v>
      </c>
      <c r="N1072" s="12">
        <v>0.11273656482756714</v>
      </c>
      <c r="O1072" s="12">
        <v>-0.17915925816936756</v>
      </c>
      <c r="P1072" s="12">
        <v>-2.832242433551023E-2</v>
      </c>
      <c r="Q1072" s="13">
        <v>1.53</v>
      </c>
      <c r="R1072" s="13">
        <v>0</v>
      </c>
      <c r="S1072" s="13">
        <v>5.56</v>
      </c>
      <c r="T1072" s="13">
        <v>5.56</v>
      </c>
      <c r="U1072" s="13">
        <v>7.09</v>
      </c>
      <c r="V1072" s="13">
        <v>0.36699999999999999</v>
      </c>
      <c r="W1072" s="13">
        <v>6.7229999999999999</v>
      </c>
      <c r="X1072" s="14">
        <v>5.1763046544428773E-2</v>
      </c>
      <c r="Y1072" s="15">
        <v>3.5919540229885055E-2</v>
      </c>
      <c r="Z1072" s="14">
        <v>0.61368653421633557</v>
      </c>
      <c r="AA1072" s="14">
        <v>0.7842031029619182</v>
      </c>
      <c r="AB1072" s="14">
        <v>1.5885714285714285</v>
      </c>
      <c r="AC1072" s="14">
        <v>3.6339869281045747</v>
      </c>
      <c r="AD1072" s="13">
        <v>0.22</v>
      </c>
      <c r="AE1072" s="15">
        <v>0.15016666666666667</v>
      </c>
      <c r="AF1072" s="14" t="s">
        <v>7128</v>
      </c>
      <c r="AG1072" s="14" t="s">
        <v>7128</v>
      </c>
      <c r="AH1072" s="15">
        <v>0.35686274509803917</v>
      </c>
      <c r="AI1072" s="5">
        <v>1.8241042345276874</v>
      </c>
      <c r="AJ1072" s="15">
        <v>4.7515527950310554</v>
      </c>
      <c r="AK1072" s="15">
        <v>4.7515527950310554</v>
      </c>
      <c r="AL1072" s="15" t="s">
        <v>7128</v>
      </c>
      <c r="AM1072" s="15" t="s">
        <v>7128</v>
      </c>
      <c r="AN1072" s="15">
        <v>0.43714285714285717</v>
      </c>
      <c r="AO1072" s="15">
        <v>0.10200000000000001</v>
      </c>
      <c r="AP1072" s="15">
        <v>6.0026785714285706</v>
      </c>
      <c r="AQ1072" s="15">
        <v>5.7956896551724144</v>
      </c>
      <c r="AR1072" s="15">
        <v>0.7733808811687567</v>
      </c>
      <c r="AS1072" s="15">
        <v>0.44819999999999999</v>
      </c>
      <c r="AT1072" s="14">
        <v>0.17291925465838509</v>
      </c>
      <c r="AU1072" s="14">
        <v>3.6392156862745099E-2</v>
      </c>
      <c r="AV1072" s="12">
        <v>0.18</v>
      </c>
      <c r="AW1072" s="12">
        <v>0.315</v>
      </c>
      <c r="AX1072" s="12">
        <v>-6.93E-2</v>
      </c>
      <c r="AY1072" s="12">
        <v>2.75E-2</v>
      </c>
      <c r="AZ1072" s="14" t="s">
        <v>7128</v>
      </c>
      <c r="BA1072" s="14" t="s">
        <v>7128</v>
      </c>
      <c r="BB1072" s="14">
        <v>9.4985250737463126E-2</v>
      </c>
      <c r="BC1072" s="14">
        <v>8.4414140492056908E-2</v>
      </c>
      <c r="BD1072" s="14">
        <v>2.1466666666666669E-2</v>
      </c>
      <c r="BE1072" s="14">
        <v>7.4666666666666673E-2</v>
      </c>
      <c r="BF1072" s="14">
        <v>0.36862745098039212</v>
      </c>
      <c r="BG1072" s="14" t="s">
        <v>7128</v>
      </c>
      <c r="BH1072" s="13">
        <v>0.32200000000000001</v>
      </c>
      <c r="BI1072" s="13">
        <v>0.32200000000000001</v>
      </c>
      <c r="BJ1072" s="13">
        <v>1.1200000000000001</v>
      </c>
      <c r="BK1072" s="13">
        <v>1.1200000000000001</v>
      </c>
      <c r="BL1072" s="13">
        <v>15</v>
      </c>
      <c r="BM1072" s="13">
        <v>15</v>
      </c>
      <c r="BN1072" s="13">
        <v>1.1599999999999999</v>
      </c>
      <c r="BO1072" s="13">
        <v>1.1599999999999999</v>
      </c>
      <c r="BP1072" s="13">
        <v>0.70713725490196078</v>
      </c>
      <c r="BQ1072" s="13">
        <v>0</v>
      </c>
      <c r="BR1072" s="13">
        <v>0</v>
      </c>
      <c r="BS1072" s="13">
        <v>-5.0999999999999997E-2</v>
      </c>
      <c r="BT1072" s="14">
        <v>-7.2121783496007091E-2</v>
      </c>
      <c r="BU1072" s="13">
        <v>0.75813725490196082</v>
      </c>
      <c r="BV1072" s="13">
        <v>0.373</v>
      </c>
      <c r="BW1072" s="13">
        <v>0.373</v>
      </c>
      <c r="BX1072" s="13">
        <v>3.39</v>
      </c>
      <c r="BY1072" s="13">
        <v>8.3770000000000007</v>
      </c>
      <c r="BZ1072" s="13">
        <v>3.5</v>
      </c>
      <c r="CA1072" s="13">
        <v>8.6929999999999978</v>
      </c>
      <c r="CB1072" s="13">
        <v>-5.568E-2</v>
      </c>
      <c r="CC1072" s="15">
        <v>-6.0000000000000001E-3</v>
      </c>
      <c r="CD1072" s="15">
        <v>0.17599999999999999</v>
      </c>
      <c r="CE1072" s="15">
        <v>0.36</v>
      </c>
      <c r="CF1072" s="15">
        <v>0.72336283753132424</v>
      </c>
      <c r="CG1072" s="15">
        <v>0.9544317646019872</v>
      </c>
      <c r="CH1072" s="13">
        <v>0.75859999999999994</v>
      </c>
      <c r="CI1072" s="13">
        <v>0.2016</v>
      </c>
      <c r="CJ1072" s="13">
        <v>-5.568E-2</v>
      </c>
      <c r="CK1072" s="12">
        <f t="shared" si="32"/>
        <v>0.14927613941018766</v>
      </c>
      <c r="CL1072" s="36">
        <f t="shared" si="33"/>
        <v>1.7255262855170832</v>
      </c>
      <c r="CM1072" s="13">
        <v>0.51</v>
      </c>
      <c r="CN1072" s="13">
        <v>0.188</v>
      </c>
      <c r="CO1072" s="13">
        <v>0.32200000000000001</v>
      </c>
      <c r="CP1072" s="13">
        <v>1.53</v>
      </c>
      <c r="CQ1072" s="13">
        <v>1.1599999999999999</v>
      </c>
      <c r="CR1072" s="13">
        <v>6.7229999999999999</v>
      </c>
      <c r="CS1072" s="13">
        <v>0.373</v>
      </c>
      <c r="CT1072" s="13">
        <v>0</v>
      </c>
      <c r="CU1072" s="13">
        <v>1.1200000000000001</v>
      </c>
      <c r="CV1072" s="13">
        <v>8.6929999999999978</v>
      </c>
      <c r="CW1072" s="13">
        <v>1.1599999999999999</v>
      </c>
      <c r="CX1072" s="12">
        <v>9.4985250737463126E-2</v>
      </c>
      <c r="CY1072" s="12">
        <v>8.4414140492056908E-2</v>
      </c>
      <c r="CZ1072" s="15">
        <v>5.7956896551724144</v>
      </c>
      <c r="DA1072" s="20"/>
      <c r="DB1072" s="20"/>
    </row>
    <row r="1073" spans="1:106" ht="24">
      <c r="A1073" s="8" t="s">
        <v>2817</v>
      </c>
      <c r="B1073" s="8" t="s">
        <v>2818</v>
      </c>
      <c r="C1073" s="9" t="s">
        <v>7131</v>
      </c>
      <c r="D1073" s="9" t="s">
        <v>7126</v>
      </c>
      <c r="E1073" s="10" t="s">
        <v>7127</v>
      </c>
      <c r="F1073" s="10" t="s">
        <v>7126</v>
      </c>
      <c r="G1073" s="11">
        <v>0.79</v>
      </c>
      <c r="H1073" s="11">
        <v>6.3695379537953798</v>
      </c>
      <c r="I1073" s="12">
        <v>9.0499999999999997E-2</v>
      </c>
      <c r="J1073" s="12">
        <v>0.63294318481848189</v>
      </c>
      <c r="K1073" s="12">
        <v>3.6999999999999998E-2</v>
      </c>
      <c r="L1073" s="12">
        <v>9.35E-2</v>
      </c>
      <c r="M1073" s="12">
        <v>6.1719349999999999E-2</v>
      </c>
      <c r="N1073" s="12">
        <v>0.13256700532132629</v>
      </c>
      <c r="O1073" s="12">
        <v>-0.99137372564562931</v>
      </c>
      <c r="P1073" s="12">
        <v>-0.19127542019412472</v>
      </c>
      <c r="Q1073" s="13">
        <v>3.03</v>
      </c>
      <c r="R1073" s="13">
        <v>0</v>
      </c>
      <c r="S1073" s="13">
        <v>21.4</v>
      </c>
      <c r="T1073" s="13">
        <v>21.4</v>
      </c>
      <c r="U1073" s="13">
        <v>24.43</v>
      </c>
      <c r="V1073" s="13">
        <v>0.33800000000000002</v>
      </c>
      <c r="W1073" s="13">
        <v>24.091999999999999</v>
      </c>
      <c r="X1073" s="14">
        <v>1.3835448219402375E-2</v>
      </c>
      <c r="Y1073" s="15">
        <v>5.6306306306306307E-2</v>
      </c>
      <c r="Z1073" s="14">
        <v>0.78879469222263177</v>
      </c>
      <c r="AA1073" s="14">
        <v>0.87597216537044609</v>
      </c>
      <c r="AB1073" s="14">
        <v>3.734729493891797</v>
      </c>
      <c r="AC1073" s="14">
        <v>7.0627062706270625</v>
      </c>
      <c r="AD1073" s="13">
        <v>0.13600000000000001</v>
      </c>
      <c r="AE1073" s="15">
        <v>0.50122222222222224</v>
      </c>
      <c r="AF1073" s="14">
        <v>4.4721359549995794E-2</v>
      </c>
      <c r="AG1073" s="14">
        <v>0.64063347555368966</v>
      </c>
      <c r="AH1073" s="15">
        <v>0.4350649350649351</v>
      </c>
      <c r="AI1073" s="5" t="s">
        <v>7128</v>
      </c>
      <c r="AJ1073" s="15" t="s">
        <v>7128</v>
      </c>
      <c r="AK1073" s="15" t="s">
        <v>7128</v>
      </c>
      <c r="AL1073" s="15" t="s">
        <v>7128</v>
      </c>
      <c r="AM1073" s="15" t="s">
        <v>7128</v>
      </c>
      <c r="AN1073" s="15">
        <v>0.52879581151832455</v>
      </c>
      <c r="AO1073" s="15">
        <v>0.12023809523809523</v>
      </c>
      <c r="AP1073" s="15" t="s">
        <v>7128</v>
      </c>
      <c r="AQ1073" s="15" t="s">
        <v>7128</v>
      </c>
      <c r="AR1073" s="15">
        <v>0.89922364885040318</v>
      </c>
      <c r="AS1073" s="15">
        <v>0.95603174603174601</v>
      </c>
      <c r="AT1073" s="14" t="s">
        <v>7128</v>
      </c>
      <c r="AU1073" s="14">
        <v>0</v>
      </c>
      <c r="AV1073" s="12" t="s">
        <v>7128</v>
      </c>
      <c r="AW1073" s="12" t="s">
        <v>7128</v>
      </c>
      <c r="AX1073" s="12">
        <v>8.2200000000000009E-2</v>
      </c>
      <c r="AY1073" s="12">
        <v>3.1200000000000002E-2</v>
      </c>
      <c r="AZ1073" s="14" t="s">
        <v>7128</v>
      </c>
      <c r="BA1073" s="14" t="s">
        <v>7128</v>
      </c>
      <c r="BB1073" s="14">
        <v>-0.35843054082714743</v>
      </c>
      <c r="BC1073" s="14">
        <v>-5.8708414872798431E-2</v>
      </c>
      <c r="BD1073" s="14">
        <v>-0.13412698412698412</v>
      </c>
      <c r="BE1073" s="14">
        <v>-8.2142857142857142E-2</v>
      </c>
      <c r="BF1073" s="14">
        <v>0</v>
      </c>
      <c r="BG1073" s="14">
        <v>3.9300000000000002E-2</v>
      </c>
      <c r="BH1073" s="13">
        <v>-3.38</v>
      </c>
      <c r="BI1073" s="13">
        <v>-3.38</v>
      </c>
      <c r="BJ1073" s="13">
        <v>-2.0699999999999998</v>
      </c>
      <c r="BK1073" s="13">
        <v>-2.0699999999999998</v>
      </c>
      <c r="BL1073" s="13">
        <v>25.2</v>
      </c>
      <c r="BM1073" s="13">
        <v>25.2</v>
      </c>
      <c r="BN1073" s="13">
        <v>-0.72399999999999998</v>
      </c>
      <c r="BO1073" s="13">
        <v>-0.72399999999999998</v>
      </c>
      <c r="BP1073" s="13">
        <v>-2.0699999999999998</v>
      </c>
      <c r="BQ1073" s="13">
        <v>0</v>
      </c>
      <c r="BR1073" s="13">
        <v>0</v>
      </c>
      <c r="BS1073" s="13">
        <v>-1.32</v>
      </c>
      <c r="BT1073" s="14" t="s">
        <v>7128</v>
      </c>
      <c r="BU1073" s="13">
        <v>-0.74999999999999978</v>
      </c>
      <c r="BV1073" s="13">
        <v>-2.0599999999999996</v>
      </c>
      <c r="BW1073" s="13">
        <v>-2.0599999999999996</v>
      </c>
      <c r="BX1073" s="13">
        <v>9.43</v>
      </c>
      <c r="BY1073" s="13">
        <v>35.259</v>
      </c>
      <c r="BZ1073" s="13">
        <v>5.73</v>
      </c>
      <c r="CA1073" s="13">
        <v>26.791999999999998</v>
      </c>
      <c r="CB1073" s="13">
        <v>0</v>
      </c>
      <c r="CC1073" s="15">
        <v>0.191</v>
      </c>
      <c r="CD1073" s="15">
        <v>0.159</v>
      </c>
      <c r="CE1073" s="15">
        <v>0.36</v>
      </c>
      <c r="CF1073" s="15" t="s">
        <v>7128</v>
      </c>
      <c r="CG1073" s="15" t="s">
        <v>7128</v>
      </c>
      <c r="CH1073" s="13" t="s">
        <v>7128</v>
      </c>
      <c r="CI1073" s="13" t="s">
        <v>7128</v>
      </c>
      <c r="CJ1073" s="13">
        <v>0</v>
      </c>
      <c r="CK1073" s="12">
        <f t="shared" si="32"/>
        <v>0</v>
      </c>
      <c r="CL1073" s="36">
        <f t="shared" si="33"/>
        <v>0.9405792773962377</v>
      </c>
      <c r="CM1073" s="13" t="s">
        <v>7128</v>
      </c>
      <c r="CN1073" s="13" t="s">
        <v>7128</v>
      </c>
      <c r="CO1073" s="13" t="s">
        <v>7128</v>
      </c>
      <c r="CP1073" s="13" t="s">
        <v>7128</v>
      </c>
      <c r="CQ1073" s="13" t="s">
        <v>7128</v>
      </c>
      <c r="CR1073" s="13" t="s">
        <v>7128</v>
      </c>
      <c r="CS1073" s="13" t="s">
        <v>7128</v>
      </c>
      <c r="CT1073" s="13">
        <v>0.122</v>
      </c>
      <c r="CU1073" s="13">
        <v>-2.1239999999999997</v>
      </c>
      <c r="CV1073" s="13">
        <v>26.913999999999998</v>
      </c>
      <c r="CW1073" s="13">
        <v>-0.72399999999999998</v>
      </c>
      <c r="CX1073" s="12">
        <v>-0.35950586264656614</v>
      </c>
      <c r="CY1073" s="12">
        <v>-6.0032220683417646E-2</v>
      </c>
      <c r="CZ1073" s="15" t="s">
        <v>7128</v>
      </c>
      <c r="DA1073" s="20"/>
      <c r="DB1073" s="20"/>
    </row>
    <row r="1074" spans="1:106" ht="24">
      <c r="A1074" s="8" t="s">
        <v>1269</v>
      </c>
      <c r="B1074" s="8" t="s">
        <v>1270</v>
      </c>
      <c r="C1074" s="9" t="s">
        <v>7131</v>
      </c>
      <c r="D1074" s="9" t="s">
        <v>7126</v>
      </c>
      <c r="E1074" s="10" t="s">
        <v>7127</v>
      </c>
      <c r="F1074" s="10" t="s">
        <v>7126</v>
      </c>
      <c r="G1074" s="11">
        <v>0.79</v>
      </c>
      <c r="H1074" s="11">
        <v>1.5903243386243389</v>
      </c>
      <c r="I1074" s="12">
        <v>9.0499999999999997E-2</v>
      </c>
      <c r="J1074" s="12">
        <v>0.20042435264550265</v>
      </c>
      <c r="K1074" s="12">
        <v>4.7E-2</v>
      </c>
      <c r="L1074" s="12">
        <v>0.10350000000000001</v>
      </c>
      <c r="M1074" s="12">
        <v>6.8320350000000002E-2</v>
      </c>
      <c r="N1074" s="12">
        <v>0.12301836866124953</v>
      </c>
      <c r="O1074" s="12">
        <v>-1.4827644826572617E-2</v>
      </c>
      <c r="P1074" s="12">
        <v>3.4351129747138692E-3</v>
      </c>
      <c r="Q1074" s="13">
        <v>33</v>
      </c>
      <c r="R1074" s="13">
        <v>0</v>
      </c>
      <c r="S1074" s="13">
        <v>46.7</v>
      </c>
      <c r="T1074" s="13">
        <v>46.7</v>
      </c>
      <c r="U1074" s="13">
        <v>79.7</v>
      </c>
      <c r="V1074" s="13">
        <v>0</v>
      </c>
      <c r="W1074" s="13">
        <v>79.7</v>
      </c>
      <c r="X1074" s="14">
        <v>0</v>
      </c>
      <c r="Y1074" s="15">
        <v>1.3409090909090908</v>
      </c>
      <c r="Z1074" s="14">
        <v>0.61854304635761592</v>
      </c>
      <c r="AA1074" s="14">
        <v>0.58594730238393977</v>
      </c>
      <c r="AB1074" s="14">
        <v>1.6215277777777779</v>
      </c>
      <c r="AC1074" s="14">
        <v>1.4151515151515153</v>
      </c>
      <c r="AD1074" s="13">
        <v>1.5</v>
      </c>
      <c r="AE1074" s="15">
        <v>2.0253055555555557</v>
      </c>
      <c r="AF1074" s="14">
        <v>0.11401754250991379</v>
      </c>
      <c r="AG1074" s="14">
        <v>0.84329128556370858</v>
      </c>
      <c r="AH1074" s="15">
        <v>0.48088531187122735</v>
      </c>
      <c r="AI1074" s="5">
        <v>1.9771241830065358</v>
      </c>
      <c r="AJ1074" s="15">
        <v>7.3991031390134534</v>
      </c>
      <c r="AK1074" s="15">
        <v>7.3170731707317076</v>
      </c>
      <c r="AL1074" s="15">
        <v>6.5502183406113534</v>
      </c>
      <c r="AM1074" s="15">
        <v>0.56916177992411177</v>
      </c>
      <c r="AN1074" s="15">
        <v>1.1458333333333333</v>
      </c>
      <c r="AO1074" s="15">
        <v>0.19174898314933178</v>
      </c>
      <c r="AP1074" s="15">
        <v>6.5867768595041323</v>
      </c>
      <c r="AQ1074" s="15">
        <v>5.9037037037037043</v>
      </c>
      <c r="AR1074" s="15">
        <v>1.0556291390728476</v>
      </c>
      <c r="AS1074" s="15">
        <v>0.46310284718187106</v>
      </c>
      <c r="AT1074" s="14">
        <v>0.11707317073170732</v>
      </c>
      <c r="AU1074" s="14">
        <v>1.6E-2</v>
      </c>
      <c r="AV1074" s="12">
        <v>6.6600000000000006E-2</v>
      </c>
      <c r="AW1074" s="12">
        <v>0.14800000000000002</v>
      </c>
      <c r="AX1074" s="12">
        <v>0.10199999999999999</v>
      </c>
      <c r="AY1074" s="12">
        <v>0.16</v>
      </c>
      <c r="AZ1074" s="14">
        <v>0.13</v>
      </c>
      <c r="BA1074" s="14">
        <v>8.2200000000000009E-2</v>
      </c>
      <c r="BB1074" s="14">
        <v>0.18559670781893003</v>
      </c>
      <c r="BC1074" s="14">
        <v>0.1264534816359634</v>
      </c>
      <c r="BD1074" s="14">
        <v>2.6973684210526316E-2</v>
      </c>
      <c r="BE1074" s="14">
        <v>7.2368421052631582E-2</v>
      </c>
      <c r="BF1074" s="14">
        <v>0.28412698412698412</v>
      </c>
      <c r="BG1074" s="14">
        <v>4.6199999999999998E-2</v>
      </c>
      <c r="BH1074" s="13">
        <v>4.46</v>
      </c>
      <c r="BI1074" s="13">
        <v>4.51</v>
      </c>
      <c r="BJ1074" s="13">
        <v>12.1</v>
      </c>
      <c r="BK1074" s="13">
        <v>12.1</v>
      </c>
      <c r="BL1074" s="13">
        <v>172.1</v>
      </c>
      <c r="BM1074" s="13">
        <v>167.2</v>
      </c>
      <c r="BN1074" s="13">
        <v>12.9</v>
      </c>
      <c r="BO1074" s="13">
        <v>13.5</v>
      </c>
      <c r="BP1074" s="13">
        <v>8.662063492063492</v>
      </c>
      <c r="BQ1074" s="13">
        <v>0</v>
      </c>
      <c r="BR1074" s="13">
        <v>0</v>
      </c>
      <c r="BS1074" s="13">
        <v>-2.0099999999999998</v>
      </c>
      <c r="BT1074" s="14">
        <v>-0.2320463249711385</v>
      </c>
      <c r="BU1074" s="13">
        <v>10.672063492063492</v>
      </c>
      <c r="BV1074" s="13">
        <v>6.52</v>
      </c>
      <c r="BW1074" s="13">
        <v>6.52</v>
      </c>
      <c r="BX1074" s="13">
        <v>24.3</v>
      </c>
      <c r="BY1074" s="13">
        <v>68.5</v>
      </c>
      <c r="BZ1074" s="13">
        <v>28.8</v>
      </c>
      <c r="CA1074" s="13">
        <v>75.5</v>
      </c>
      <c r="CB1074" s="13">
        <v>-0.52800000000000002</v>
      </c>
      <c r="CC1074" s="15">
        <v>0.64100000000000001</v>
      </c>
      <c r="CD1074" s="15">
        <v>0.90800000000000003</v>
      </c>
      <c r="CE1074" s="15">
        <v>0.36</v>
      </c>
      <c r="CF1074" s="15">
        <v>0.54712818165863808</v>
      </c>
      <c r="CG1074" s="15">
        <v>0.47051309849150413</v>
      </c>
      <c r="CH1074" s="13">
        <v>6.4090000000000007</v>
      </c>
      <c r="CI1074" s="13">
        <v>2.4700999999999995</v>
      </c>
      <c r="CJ1074" s="13">
        <v>-0.52800000000000002</v>
      </c>
      <c r="CK1074" s="12">
        <f t="shared" si="32"/>
        <v>8.0981595092024544E-2</v>
      </c>
      <c r="CL1074" s="36">
        <f t="shared" si="33"/>
        <v>2.2794701986754968</v>
      </c>
      <c r="CM1074" s="13">
        <v>6.3</v>
      </c>
      <c r="CN1074" s="13">
        <v>1.79</v>
      </c>
      <c r="CO1074" s="13">
        <v>4.51</v>
      </c>
      <c r="CP1074" s="13">
        <v>33</v>
      </c>
      <c r="CQ1074" s="13">
        <v>13.5</v>
      </c>
      <c r="CR1074" s="13">
        <v>79.7</v>
      </c>
      <c r="CS1074" s="13">
        <v>6.52</v>
      </c>
      <c r="CT1074" s="13">
        <v>0</v>
      </c>
      <c r="CU1074" s="13">
        <v>12.1</v>
      </c>
      <c r="CV1074" s="13">
        <v>75.5</v>
      </c>
      <c r="CW1074" s="13">
        <v>12.9</v>
      </c>
      <c r="CX1074" s="12">
        <v>0.18559670781893003</v>
      </c>
      <c r="CY1074" s="12">
        <v>0.1264534816359634</v>
      </c>
      <c r="CZ1074" s="15">
        <v>6.1782945736434112</v>
      </c>
      <c r="DA1074" s="20"/>
      <c r="DB1074" s="20"/>
    </row>
    <row r="1075" spans="1:106">
      <c r="A1075" s="8" t="s">
        <v>1693</v>
      </c>
      <c r="B1075" s="8" t="s">
        <v>1694</v>
      </c>
      <c r="C1075" s="9" t="s">
        <v>7148</v>
      </c>
      <c r="D1075" s="9" t="s">
        <v>7126</v>
      </c>
      <c r="E1075" s="10" t="s">
        <v>7127</v>
      </c>
      <c r="F1075" s="10" t="s">
        <v>7126</v>
      </c>
      <c r="G1075" s="11">
        <v>0.67</v>
      </c>
      <c r="H1075" s="11">
        <v>0.68458275796288104</v>
      </c>
      <c r="I1075" s="12">
        <v>9.0499999999999997E-2</v>
      </c>
      <c r="J1075" s="12">
        <v>0.11845473959564073</v>
      </c>
      <c r="K1075" s="12">
        <v>3.2000000000000001E-2</v>
      </c>
      <c r="L1075" s="12">
        <v>8.8499999999999995E-2</v>
      </c>
      <c r="M1075" s="12">
        <v>5.8418850000000001E-2</v>
      </c>
      <c r="N1075" s="12">
        <v>0.11693195989149725</v>
      </c>
      <c r="O1075" s="12">
        <v>4.6338159812643304E-2</v>
      </c>
      <c r="P1075" s="12">
        <v>-7.5186706366437678E-2</v>
      </c>
      <c r="Q1075" s="13">
        <v>48.8</v>
      </c>
      <c r="R1075" s="13">
        <v>0</v>
      </c>
      <c r="S1075" s="13">
        <v>1.27</v>
      </c>
      <c r="T1075" s="13">
        <v>1.27</v>
      </c>
      <c r="U1075" s="13">
        <v>50.07</v>
      </c>
      <c r="V1075" s="13">
        <v>0</v>
      </c>
      <c r="W1075" s="13">
        <v>50.07</v>
      </c>
      <c r="X1075" s="14">
        <v>0</v>
      </c>
      <c r="Y1075" s="15">
        <v>0.19675925925925924</v>
      </c>
      <c r="Z1075" s="14">
        <v>3.5906135142776359E-2</v>
      </c>
      <c r="AA1075" s="14">
        <v>2.5364489714399842E-2</v>
      </c>
      <c r="AB1075" s="14">
        <v>3.7243401759530788E-2</v>
      </c>
      <c r="AC1075" s="14">
        <v>2.6024590163934429E-2</v>
      </c>
      <c r="AD1075" s="13">
        <v>2.2599999999999998</v>
      </c>
      <c r="AE1075" s="15">
        <v>1.0084444444444445</v>
      </c>
      <c r="AF1075" s="14">
        <v>9.4868329805051374E-2</v>
      </c>
      <c r="AG1075" s="14">
        <v>0.42374520646256286</v>
      </c>
      <c r="AH1075" s="15">
        <v>0.22047244094488191</v>
      </c>
      <c r="AI1075" s="5">
        <v>3.4930139720558881</v>
      </c>
      <c r="AJ1075" s="15">
        <v>13.863636363636363</v>
      </c>
      <c r="AK1075" s="15">
        <v>8.7612208258527815</v>
      </c>
      <c r="AL1075" s="15" t="s">
        <v>7128</v>
      </c>
      <c r="AM1075" s="15" t="s">
        <v>7128</v>
      </c>
      <c r="AN1075" s="15">
        <v>1.4310850439882696</v>
      </c>
      <c r="AO1075" s="15">
        <v>0.50780437044745053</v>
      </c>
      <c r="AP1075" s="15">
        <v>28.611428571428572</v>
      </c>
      <c r="AQ1075" s="15">
        <v>12.971502590673575</v>
      </c>
      <c r="AR1075" s="15">
        <v>1.4156064461407971</v>
      </c>
      <c r="AS1075" s="15">
        <v>0.5210197710718002</v>
      </c>
      <c r="AT1075" s="14">
        <v>0</v>
      </c>
      <c r="AU1075" s="14">
        <v>0</v>
      </c>
      <c r="AV1075" s="12">
        <v>0.156</v>
      </c>
      <c r="AW1075" s="12">
        <v>-3.4500000000000003E-2</v>
      </c>
      <c r="AX1075" s="12">
        <v>8.2699999999999996E-2</v>
      </c>
      <c r="AY1075" s="12">
        <v>0.10099999999999999</v>
      </c>
      <c r="AZ1075" s="14" t="s">
        <v>7128</v>
      </c>
      <c r="BA1075" s="14" t="s">
        <v>7128</v>
      </c>
      <c r="BB1075" s="14">
        <v>0.16479289940828404</v>
      </c>
      <c r="BC1075" s="14">
        <v>4.1745253525059582E-2</v>
      </c>
      <c r="BD1075" s="14">
        <v>5.8324607329842938E-2</v>
      </c>
      <c r="BE1075" s="14">
        <v>1.832460732984293E-2</v>
      </c>
      <c r="BF1075" s="14">
        <v>0.16366366366366367</v>
      </c>
      <c r="BG1075" s="14">
        <v>0.7631</v>
      </c>
      <c r="BH1075" s="13">
        <v>3.52</v>
      </c>
      <c r="BI1075" s="13">
        <v>5.57</v>
      </c>
      <c r="BJ1075" s="13">
        <v>1.75</v>
      </c>
      <c r="BK1075" s="13">
        <v>1.75</v>
      </c>
      <c r="BL1075" s="13">
        <v>96.1</v>
      </c>
      <c r="BM1075" s="13">
        <v>95.5</v>
      </c>
      <c r="BN1075" s="13">
        <v>6.49</v>
      </c>
      <c r="BO1075" s="13">
        <v>3.86</v>
      </c>
      <c r="BP1075" s="13">
        <v>1.4635885885885886</v>
      </c>
      <c r="BQ1075" s="13">
        <v>0</v>
      </c>
      <c r="BR1075" s="13">
        <v>0</v>
      </c>
      <c r="BS1075" s="13">
        <v>-2.1</v>
      </c>
      <c r="BT1075" s="14">
        <v>-1.4348294434470377</v>
      </c>
      <c r="BU1075" s="13">
        <v>3.5635885885885887</v>
      </c>
      <c r="BV1075" s="13">
        <v>7.67</v>
      </c>
      <c r="BW1075" s="13">
        <v>7.67</v>
      </c>
      <c r="BX1075" s="13">
        <v>33.799999999999997</v>
      </c>
      <c r="BY1075" s="13">
        <v>35.059999999999995</v>
      </c>
      <c r="BZ1075" s="13">
        <v>34.1</v>
      </c>
      <c r="CA1075" s="13">
        <v>35.370000000000005</v>
      </c>
      <c r="CB1075" s="13">
        <v>0</v>
      </c>
      <c r="CC1075" s="15">
        <v>0.26800000000000002</v>
      </c>
      <c r="CD1075" s="15">
        <v>0.55600000000000005</v>
      </c>
      <c r="CE1075" s="15">
        <v>0.36</v>
      </c>
      <c r="CF1075" s="15">
        <v>0.74687206373149684</v>
      </c>
      <c r="CG1075" s="15">
        <v>0.78292469196234171</v>
      </c>
      <c r="CH1075" s="13">
        <v>6.3387000000000002</v>
      </c>
      <c r="CI1075" s="13">
        <v>4.3650000000000002</v>
      </c>
      <c r="CJ1075" s="13">
        <v>0</v>
      </c>
      <c r="CK1075" s="12">
        <f t="shared" si="32"/>
        <v>0</v>
      </c>
      <c r="CL1075" s="36">
        <f t="shared" si="33"/>
        <v>2.7169918009612659</v>
      </c>
      <c r="CM1075" s="13">
        <v>6.66</v>
      </c>
      <c r="CN1075" s="13">
        <v>1.0900000000000001</v>
      </c>
      <c r="CO1075" s="13">
        <v>5.57</v>
      </c>
      <c r="CP1075" s="13">
        <v>48.8</v>
      </c>
      <c r="CQ1075" s="13">
        <v>3.86</v>
      </c>
      <c r="CR1075" s="13">
        <v>50.07</v>
      </c>
      <c r="CS1075" s="13" t="s">
        <v>7128</v>
      </c>
      <c r="CT1075" s="13">
        <v>0.67719999999999991</v>
      </c>
      <c r="CU1075" s="13">
        <v>1.7258</v>
      </c>
      <c r="CV1075" s="13">
        <v>36.047200000000004</v>
      </c>
      <c r="CW1075" s="13">
        <v>6.7040000000000006</v>
      </c>
      <c r="CX1075" s="12">
        <v>0.16085412968570537</v>
      </c>
      <c r="CY1075" s="12">
        <v>4.038786612407378E-2</v>
      </c>
      <c r="CZ1075" s="15">
        <v>7.468675417661097</v>
      </c>
      <c r="DA1075" s="20"/>
      <c r="DB1075" s="20"/>
    </row>
    <row r="1076" spans="1:106">
      <c r="A1076" s="8" t="s">
        <v>1051</v>
      </c>
      <c r="B1076" s="8" t="s">
        <v>1052</v>
      </c>
      <c r="C1076" s="9" t="s">
        <v>7157</v>
      </c>
      <c r="D1076" s="9" t="s">
        <v>7126</v>
      </c>
      <c r="E1076" s="10" t="s">
        <v>7127</v>
      </c>
      <c r="F1076" s="10" t="s">
        <v>7126</v>
      </c>
      <c r="G1076" s="11">
        <v>0.93</v>
      </c>
      <c r="H1076" s="11">
        <v>0.93</v>
      </c>
      <c r="I1076" s="12">
        <v>9.0499999999999997E-2</v>
      </c>
      <c r="J1076" s="12">
        <v>0.14066500000000001</v>
      </c>
      <c r="K1076" s="12">
        <v>3.2000000000000001E-2</v>
      </c>
      <c r="L1076" s="12">
        <v>8.8499999999999995E-2</v>
      </c>
      <c r="M1076" s="12">
        <v>5.8418850000000001E-2</v>
      </c>
      <c r="N1076" s="12">
        <v>0.14066500000000001</v>
      </c>
      <c r="O1076" s="12">
        <v>6.0183656294200805E-2</v>
      </c>
      <c r="P1076" s="12">
        <v>2.4219049866780695E-2</v>
      </c>
      <c r="Q1076" s="13">
        <v>223.2</v>
      </c>
      <c r="R1076" s="13">
        <v>0</v>
      </c>
      <c r="S1076" s="13">
        <v>0</v>
      </c>
      <c r="T1076" s="13">
        <v>0</v>
      </c>
      <c r="U1076" s="13">
        <v>223.2</v>
      </c>
      <c r="V1076" s="13">
        <v>0</v>
      </c>
      <c r="W1076" s="13">
        <v>223.2</v>
      </c>
      <c r="X1076" s="14">
        <v>0</v>
      </c>
      <c r="Y1076" s="15">
        <v>0.22727272727272727</v>
      </c>
      <c r="Z1076" s="14">
        <v>0</v>
      </c>
      <c r="AA1076" s="14">
        <v>0</v>
      </c>
      <c r="AB1076" s="14">
        <v>0</v>
      </c>
      <c r="AC1076" s="14">
        <v>0</v>
      </c>
      <c r="AD1076" s="13">
        <v>9.67</v>
      </c>
      <c r="AE1076" s="15">
        <v>1.479888888888889</v>
      </c>
      <c r="AF1076" s="14">
        <v>0.19748417658131498</v>
      </c>
      <c r="AG1076" s="14">
        <v>0.36154795404886897</v>
      </c>
      <c r="AH1076" s="15">
        <v>0.17838405036726127</v>
      </c>
      <c r="AI1076" s="5">
        <v>36.798336798336798</v>
      </c>
      <c r="AJ1076" s="15">
        <v>13.95</v>
      </c>
      <c r="AK1076" s="15">
        <v>15.71830985915493</v>
      </c>
      <c r="AL1076" s="15">
        <v>14.831288343558281</v>
      </c>
      <c r="AM1076" s="15" t="s">
        <v>7128</v>
      </c>
      <c r="AN1076" s="15">
        <v>2.8075471698113206</v>
      </c>
      <c r="AO1076" s="15">
        <v>0.87598116169544737</v>
      </c>
      <c r="AP1076" s="15">
        <v>12.610169491525424</v>
      </c>
      <c r="AQ1076" s="15">
        <v>10.099547511312217</v>
      </c>
      <c r="AR1076" s="15">
        <v>2.8075471698113206</v>
      </c>
      <c r="AS1076" s="15">
        <v>0.87598116169544737</v>
      </c>
      <c r="AT1076" s="14">
        <v>0</v>
      </c>
      <c r="AU1076" s="14">
        <v>0</v>
      </c>
      <c r="AV1076" s="12">
        <v>0.129</v>
      </c>
      <c r="AW1076" s="12">
        <v>3.6699999999999997E-2</v>
      </c>
      <c r="AX1076" s="12">
        <v>-9.389999999999999E-3</v>
      </c>
      <c r="AY1076" s="12">
        <v>5.7000000000000002E-2</v>
      </c>
      <c r="AZ1076" s="14" t="s">
        <v>7128</v>
      </c>
      <c r="BA1076" s="14">
        <v>7.6200000000000004E-2</v>
      </c>
      <c r="BB1076" s="14">
        <v>0.20084865629420082</v>
      </c>
      <c r="BC1076" s="14">
        <v>0.16488404986678071</v>
      </c>
      <c r="BD1076" s="14">
        <v>6.0554371002132193E-2</v>
      </c>
      <c r="BE1076" s="14">
        <v>7.5479744136460553E-2</v>
      </c>
      <c r="BF1076" s="14">
        <v>0.34139534883720929</v>
      </c>
      <c r="BG1076" s="14">
        <v>9.0999999999999998E-2</v>
      </c>
      <c r="BH1076" s="13">
        <v>16</v>
      </c>
      <c r="BI1076" s="13">
        <v>14.2</v>
      </c>
      <c r="BJ1076" s="13">
        <v>17.7</v>
      </c>
      <c r="BK1076" s="13">
        <v>17.7</v>
      </c>
      <c r="BL1076" s="13">
        <v>254.8</v>
      </c>
      <c r="BM1076" s="13">
        <v>234.5</v>
      </c>
      <c r="BN1076" s="13">
        <v>29.3</v>
      </c>
      <c r="BO1076" s="13">
        <v>22.1</v>
      </c>
      <c r="BP1076" s="13">
        <v>11.657302325581396</v>
      </c>
      <c r="BQ1076" s="13">
        <v>0</v>
      </c>
      <c r="BR1076" s="13">
        <v>0</v>
      </c>
      <c r="BS1076" s="13">
        <v>-4.91</v>
      </c>
      <c r="BT1076" s="14">
        <v>-0.42119521848766317</v>
      </c>
      <c r="BU1076" s="13">
        <v>16.567302325581394</v>
      </c>
      <c r="BV1076" s="13">
        <v>19.11</v>
      </c>
      <c r="BW1076" s="13">
        <v>19.11</v>
      </c>
      <c r="BX1076" s="13">
        <v>70.7</v>
      </c>
      <c r="BY1076" s="13">
        <v>70.7</v>
      </c>
      <c r="BZ1076" s="13">
        <v>79.5</v>
      </c>
      <c r="CA1076" s="13">
        <v>79.5</v>
      </c>
      <c r="CB1076" s="13">
        <v>0</v>
      </c>
      <c r="CC1076" s="15">
        <v>0.47599999999999998</v>
      </c>
      <c r="CD1076" s="15">
        <v>0.64800000000000002</v>
      </c>
      <c r="CE1076" s="15">
        <v>0.36</v>
      </c>
      <c r="CF1076" s="15">
        <v>0.53394840169457192</v>
      </c>
      <c r="CG1076" s="15">
        <v>0.53982969192742536</v>
      </c>
      <c r="CH1076" s="13">
        <v>14.446000000000002</v>
      </c>
      <c r="CI1076" s="13">
        <v>10.038</v>
      </c>
      <c r="CJ1076" s="13">
        <v>0</v>
      </c>
      <c r="CK1076" s="12">
        <f t="shared" si="32"/>
        <v>0</v>
      </c>
      <c r="CL1076" s="36">
        <f t="shared" si="33"/>
        <v>3.2050314465408807</v>
      </c>
      <c r="CM1076" s="13">
        <v>21.5</v>
      </c>
      <c r="CN1076" s="13">
        <v>7.34</v>
      </c>
      <c r="CO1076" s="13">
        <v>14.2</v>
      </c>
      <c r="CP1076" s="13">
        <v>223.2</v>
      </c>
      <c r="CQ1076" s="13">
        <v>22.1</v>
      </c>
      <c r="CR1076" s="13">
        <v>223.2</v>
      </c>
      <c r="CS1076" s="13" t="s">
        <v>7128</v>
      </c>
      <c r="CT1076" s="13">
        <v>5.7000000000000002E-2</v>
      </c>
      <c r="CU1076" s="13">
        <v>17.6768</v>
      </c>
      <c r="CV1076" s="13">
        <v>79.557000000000002</v>
      </c>
      <c r="CW1076" s="13">
        <v>29.3</v>
      </c>
      <c r="CX1076" s="12">
        <v>0.20035897508373729</v>
      </c>
      <c r="CY1076" s="12">
        <v>0.1645352784554803</v>
      </c>
      <c r="CZ1076" s="15">
        <v>7.6177474402730372</v>
      </c>
      <c r="DA1076" s="20"/>
      <c r="DB1076" s="20"/>
    </row>
    <row r="1077" spans="1:106" ht="24">
      <c r="A1077" s="8" t="s">
        <v>4593</v>
      </c>
      <c r="B1077" s="8" t="s">
        <v>4594</v>
      </c>
      <c r="C1077" s="9" t="s">
        <v>7131</v>
      </c>
      <c r="D1077" s="9" t="s">
        <v>7126</v>
      </c>
      <c r="E1077" s="10" t="s">
        <v>7127</v>
      </c>
      <c r="F1077" s="10" t="s">
        <v>7126</v>
      </c>
      <c r="G1077" s="11">
        <v>0.79</v>
      </c>
      <c r="H1077" s="11">
        <v>7.7889816700610996</v>
      </c>
      <c r="I1077" s="12">
        <v>9.0499999999999997E-2</v>
      </c>
      <c r="J1077" s="12">
        <v>0.76140284114052947</v>
      </c>
      <c r="K1077" s="12">
        <v>3.2000000000000001E-2</v>
      </c>
      <c r="L1077" s="12">
        <v>8.8499999999999995E-2</v>
      </c>
      <c r="M1077" s="12">
        <v>5.8418850000000001E-2</v>
      </c>
      <c r="N1077" s="12">
        <v>0.12971923001445976</v>
      </c>
      <c r="O1077" s="12">
        <v>-0.97363688369372103</v>
      </c>
      <c r="P1077" s="12">
        <v>-0.11954973848903602</v>
      </c>
      <c r="Q1077" s="13">
        <v>0.49099999999999999</v>
      </c>
      <c r="R1077" s="13">
        <v>0</v>
      </c>
      <c r="S1077" s="13">
        <v>4.3499999999999996</v>
      </c>
      <c r="T1077" s="13">
        <v>4.3499999999999996</v>
      </c>
      <c r="U1077" s="13">
        <v>4.8409999999999993</v>
      </c>
      <c r="V1077" s="13">
        <v>2.9000000000000001E-2</v>
      </c>
      <c r="W1077" s="13">
        <v>4.8119999999999994</v>
      </c>
      <c r="X1077" s="14">
        <v>5.9904978310266485E-3</v>
      </c>
      <c r="Y1077" s="15">
        <v>5.08130081300813E-2</v>
      </c>
      <c r="Z1077" s="14">
        <v>0.75520833333333326</v>
      </c>
      <c r="AA1077" s="14">
        <v>0.89857467465399721</v>
      </c>
      <c r="AB1077" s="14">
        <v>3.0851063829787235</v>
      </c>
      <c r="AC1077" s="14">
        <v>8.8594704684317716</v>
      </c>
      <c r="AD1077" s="13">
        <v>0.1</v>
      </c>
      <c r="AE1077" s="15">
        <v>0.6092777777777777</v>
      </c>
      <c r="AF1077" s="14">
        <v>3.1622776601683791E-2</v>
      </c>
      <c r="AG1077" s="14">
        <v>0.41742065114222604</v>
      </c>
      <c r="AH1077" s="15">
        <v>0.46380697050938341</v>
      </c>
      <c r="AI1077" s="5">
        <v>0.12280701754385964</v>
      </c>
      <c r="AJ1077" s="15" t="s">
        <v>7128</v>
      </c>
      <c r="AK1077" s="15" t="s">
        <v>7128</v>
      </c>
      <c r="AL1077" s="15" t="s">
        <v>7128</v>
      </c>
      <c r="AM1077" s="15" t="s">
        <v>7128</v>
      </c>
      <c r="AN1077" s="15">
        <v>0.34822695035460993</v>
      </c>
      <c r="AO1077" s="15">
        <v>0.22217194570135745</v>
      </c>
      <c r="AP1077" s="15">
        <v>76.380952380952365</v>
      </c>
      <c r="AQ1077" s="15">
        <v>19.640816326530611</v>
      </c>
      <c r="AR1077" s="15">
        <v>0.83964404117954972</v>
      </c>
      <c r="AS1077" s="15">
        <v>2.1773755656108595</v>
      </c>
      <c r="AT1077" s="14" t="s">
        <v>7128</v>
      </c>
      <c r="AU1077" s="14">
        <v>0</v>
      </c>
      <c r="AV1077" s="12" t="s">
        <v>7128</v>
      </c>
      <c r="AW1077" s="12" t="s">
        <v>7128</v>
      </c>
      <c r="AX1077" s="12">
        <v>-0.27500000000000002</v>
      </c>
      <c r="AY1077" s="12">
        <v>-0.27500000000000002</v>
      </c>
      <c r="AZ1077" s="14" t="s">
        <v>7128</v>
      </c>
      <c r="BA1077" s="14" t="s">
        <v>7128</v>
      </c>
      <c r="BB1077" s="14">
        <v>-0.2122340425531915</v>
      </c>
      <c r="BC1077" s="14">
        <v>1.0169491525423728E-2</v>
      </c>
      <c r="BD1077" s="14">
        <v>-0.18054298642533939</v>
      </c>
      <c r="BE1077" s="14">
        <v>2.8506787330316741E-2</v>
      </c>
      <c r="BF1077" s="14">
        <v>0</v>
      </c>
      <c r="BG1077" s="14" t="s">
        <v>7128</v>
      </c>
      <c r="BH1077" s="13">
        <v>-0.39900000000000002</v>
      </c>
      <c r="BI1077" s="13">
        <v>-0.39900000000000002</v>
      </c>
      <c r="BJ1077" s="13">
        <v>6.3E-2</v>
      </c>
      <c r="BK1077" s="13">
        <v>6.3E-2</v>
      </c>
      <c r="BL1077" s="13">
        <v>2.21</v>
      </c>
      <c r="BM1077" s="13">
        <v>2.21</v>
      </c>
      <c r="BN1077" s="13">
        <v>0.245</v>
      </c>
      <c r="BO1077" s="13">
        <v>0.245</v>
      </c>
      <c r="BP1077" s="13">
        <v>6.3E-2</v>
      </c>
      <c r="BQ1077" s="13">
        <v>0</v>
      </c>
      <c r="BR1077" s="13">
        <v>0</v>
      </c>
      <c r="BS1077" s="13">
        <v>-0.19600000000000001</v>
      </c>
      <c r="BT1077" s="14">
        <v>-3.1111111111111112</v>
      </c>
      <c r="BU1077" s="13">
        <v>0.25900000000000001</v>
      </c>
      <c r="BV1077" s="13">
        <v>-0.20300000000000001</v>
      </c>
      <c r="BW1077" s="13">
        <v>-0.20300000000000001</v>
      </c>
      <c r="BX1077" s="13">
        <v>1.88</v>
      </c>
      <c r="BY1077" s="13">
        <v>6.1950000000000003</v>
      </c>
      <c r="BZ1077" s="13">
        <v>1.41</v>
      </c>
      <c r="CA1077" s="13">
        <v>5.7309999999999999</v>
      </c>
      <c r="CB1077" s="13">
        <v>0</v>
      </c>
      <c r="CC1077" s="15">
        <v>8.7999999999999995E-2</v>
      </c>
      <c r="CD1077" s="15">
        <v>0.48599999999999999</v>
      </c>
      <c r="CE1077" s="15">
        <v>0.36</v>
      </c>
      <c r="CF1077" s="15" t="s">
        <v>7128</v>
      </c>
      <c r="CG1077" s="15" t="s">
        <v>7128</v>
      </c>
      <c r="CH1077" s="13" t="s">
        <v>7128</v>
      </c>
      <c r="CI1077" s="13" t="s">
        <v>7128</v>
      </c>
      <c r="CJ1077" s="13">
        <v>0</v>
      </c>
      <c r="CK1077" s="12">
        <f t="shared" si="32"/>
        <v>0</v>
      </c>
      <c r="CL1077" s="36">
        <f t="shared" si="33"/>
        <v>0.38562205548769851</v>
      </c>
      <c r="CM1077" s="13" t="s">
        <v>7128</v>
      </c>
      <c r="CN1077" s="13" t="s">
        <v>7128</v>
      </c>
      <c r="CO1077" s="13" t="s">
        <v>7128</v>
      </c>
      <c r="CP1077" s="13" t="s">
        <v>7128</v>
      </c>
      <c r="CQ1077" s="13">
        <v>0.245</v>
      </c>
      <c r="CR1077" s="13">
        <v>4.8119999999999994</v>
      </c>
      <c r="CS1077" s="13" t="s">
        <v>7128</v>
      </c>
      <c r="CT1077" s="13">
        <v>0</v>
      </c>
      <c r="CU1077" s="13">
        <v>6.3E-2</v>
      </c>
      <c r="CV1077" s="13">
        <v>5.7309999999999999</v>
      </c>
      <c r="CW1077" s="13">
        <v>0.245</v>
      </c>
      <c r="CX1077" s="12">
        <v>-0.2122340425531915</v>
      </c>
      <c r="CY1077" s="12">
        <v>1.0169491525423728E-2</v>
      </c>
      <c r="CZ1077" s="15">
        <v>19.640816326530611</v>
      </c>
      <c r="DA1077" s="20"/>
      <c r="DB1077" s="20"/>
    </row>
    <row r="1078" spans="1:106">
      <c r="A1078" s="8" t="s">
        <v>2337</v>
      </c>
      <c r="B1078" s="8" t="s">
        <v>2338</v>
      </c>
      <c r="C1078" s="9" t="s">
        <v>7169</v>
      </c>
      <c r="D1078" s="9" t="s">
        <v>7126</v>
      </c>
      <c r="E1078" s="10" t="s">
        <v>7127</v>
      </c>
      <c r="F1078" s="10" t="s">
        <v>7126</v>
      </c>
      <c r="G1078" s="11">
        <v>0.61</v>
      </c>
      <c r="H1078" s="11">
        <v>2.9822222222222226</v>
      </c>
      <c r="I1078" s="12">
        <v>9.0499999999999997E-2</v>
      </c>
      <c r="J1078" s="12">
        <v>0.32639111111111113</v>
      </c>
      <c r="K1078" s="12">
        <v>4.7E-2</v>
      </c>
      <c r="L1078" s="12">
        <v>0.10350000000000001</v>
      </c>
      <c r="M1078" s="12">
        <v>6.8320350000000002E-2</v>
      </c>
      <c r="N1078" s="12">
        <v>0.12110755113636365</v>
      </c>
      <c r="O1078" s="12">
        <v>-0.5170240225035162</v>
      </c>
      <c r="P1078" s="12">
        <v>-8.7791076234353282E-2</v>
      </c>
      <c r="Q1078" s="13">
        <v>3.78</v>
      </c>
      <c r="R1078" s="13">
        <v>0</v>
      </c>
      <c r="S1078" s="13">
        <v>14.7</v>
      </c>
      <c r="T1078" s="13">
        <v>14.7</v>
      </c>
      <c r="U1078" s="13">
        <v>18.48</v>
      </c>
      <c r="V1078" s="13">
        <v>0.12</v>
      </c>
      <c r="W1078" s="13">
        <v>18.36</v>
      </c>
      <c r="X1078" s="14">
        <v>6.4935064935064931E-3</v>
      </c>
      <c r="Y1078" s="15">
        <v>8.4554678692220983E-2</v>
      </c>
      <c r="Z1078" s="14">
        <v>0.79373650107991356</v>
      </c>
      <c r="AA1078" s="14">
        <v>0.79545454545454541</v>
      </c>
      <c r="AB1078" s="14">
        <v>3.8481675392670156</v>
      </c>
      <c r="AC1078" s="14">
        <v>3.8888888888888888</v>
      </c>
      <c r="AD1078" s="13">
        <v>0.42599999999999999</v>
      </c>
      <c r="AE1078" s="15">
        <v>-1.0808611111111113</v>
      </c>
      <c r="AF1078" s="14">
        <v>0.13416407864998739</v>
      </c>
      <c r="AG1078" s="14" t="s">
        <v>7128</v>
      </c>
      <c r="AH1078" s="15">
        <v>0.54846335697399529</v>
      </c>
      <c r="AI1078" s="5">
        <v>0.41171875000000002</v>
      </c>
      <c r="AJ1078" s="15" t="s">
        <v>7128</v>
      </c>
      <c r="AK1078" s="15" t="s">
        <v>7128</v>
      </c>
      <c r="AL1078" s="15" t="s">
        <v>7128</v>
      </c>
      <c r="AM1078" s="15" t="s">
        <v>7128</v>
      </c>
      <c r="AN1078" s="15">
        <v>0.98952879581151831</v>
      </c>
      <c r="AO1078" s="15">
        <v>8.3628318584070785E-2</v>
      </c>
      <c r="AP1078" s="15">
        <v>34.838709677419352</v>
      </c>
      <c r="AQ1078" s="15">
        <v>15.965217391304348</v>
      </c>
      <c r="AR1078" s="15">
        <v>0.99782608695652175</v>
      </c>
      <c r="AS1078" s="15">
        <v>0.40619469026548671</v>
      </c>
      <c r="AT1078" s="14" t="s">
        <v>7128</v>
      </c>
      <c r="AU1078" s="14">
        <v>0</v>
      </c>
      <c r="AV1078" s="12" t="s">
        <v>7128</v>
      </c>
      <c r="AW1078" s="12" t="s">
        <v>7128</v>
      </c>
      <c r="AX1078" s="12">
        <v>0.14599999999999999</v>
      </c>
      <c r="AY1078" s="12">
        <v>0.114</v>
      </c>
      <c r="AZ1078" s="14" t="s">
        <v>7128</v>
      </c>
      <c r="BA1078" s="14" t="s">
        <v>7128</v>
      </c>
      <c r="BB1078" s="14">
        <v>-0.19063291139240507</v>
      </c>
      <c r="BC1078" s="14">
        <v>3.3316474902010368E-2</v>
      </c>
      <c r="BD1078" s="14">
        <v>-1.6659292035398229E-2</v>
      </c>
      <c r="BE1078" s="14">
        <v>1.1659292035398229E-2</v>
      </c>
      <c r="BF1078" s="14">
        <v>0</v>
      </c>
      <c r="BG1078" s="14" t="s">
        <v>7128</v>
      </c>
      <c r="BH1078" s="13">
        <v>-0.753</v>
      </c>
      <c r="BI1078" s="13">
        <v>-0.753</v>
      </c>
      <c r="BJ1078" s="13">
        <v>0.52700000000000002</v>
      </c>
      <c r="BK1078" s="13">
        <v>0.52700000000000002</v>
      </c>
      <c r="BL1078" s="13">
        <v>45.2</v>
      </c>
      <c r="BM1078" s="13">
        <v>45.2</v>
      </c>
      <c r="BN1078" s="13">
        <v>1.1499999999999999</v>
      </c>
      <c r="BO1078" s="13">
        <v>1.1499999999999999</v>
      </c>
      <c r="BP1078" s="13">
        <v>0.52700000000000002</v>
      </c>
      <c r="BQ1078" s="13">
        <v>0</v>
      </c>
      <c r="BR1078" s="13">
        <v>0</v>
      </c>
      <c r="BS1078" s="13">
        <v>-0.90700000000000003</v>
      </c>
      <c r="BT1078" s="14">
        <v>-1.7210626185958253</v>
      </c>
      <c r="BU1078" s="13">
        <v>1.4340000000000002</v>
      </c>
      <c r="BV1078" s="13">
        <v>0.15400000000000003</v>
      </c>
      <c r="BW1078" s="13">
        <v>0.15400000000000003</v>
      </c>
      <c r="BX1078" s="13">
        <v>3.95</v>
      </c>
      <c r="BY1078" s="13">
        <v>15.818000000000001</v>
      </c>
      <c r="BZ1078" s="13">
        <v>3.82</v>
      </c>
      <c r="CA1078" s="13">
        <v>18.399999999999999</v>
      </c>
      <c r="CB1078" s="13">
        <v>0</v>
      </c>
      <c r="CC1078" s="15">
        <v>-0.69699999999999995</v>
      </c>
      <c r="CD1078" s="15">
        <v>0.23599999999999999</v>
      </c>
      <c r="CE1078" s="15">
        <v>0.36</v>
      </c>
      <c r="CF1078" s="15">
        <v>1.0206535516472872</v>
      </c>
      <c r="CG1078" s="15">
        <v>1.1671527222171614</v>
      </c>
      <c r="CH1078" s="13">
        <v>0.48439999999999994</v>
      </c>
      <c r="CI1078" s="13">
        <v>-0.19579999999999995</v>
      </c>
      <c r="CJ1078" s="13">
        <v>0</v>
      </c>
      <c r="CK1078" s="12">
        <f t="shared" si="32"/>
        <v>0</v>
      </c>
      <c r="CL1078" s="36">
        <f t="shared" si="33"/>
        <v>2.456521739130435</v>
      </c>
      <c r="CM1078" s="13" t="s">
        <v>7128</v>
      </c>
      <c r="CN1078" s="13" t="s">
        <v>7128</v>
      </c>
      <c r="CO1078" s="13" t="s">
        <v>7128</v>
      </c>
      <c r="CP1078" s="13" t="s">
        <v>7128</v>
      </c>
      <c r="CQ1078" s="13">
        <v>1.1499999999999999</v>
      </c>
      <c r="CR1078" s="13">
        <v>18.36</v>
      </c>
      <c r="CS1078" s="13" t="s">
        <v>7128</v>
      </c>
      <c r="CT1078" s="13">
        <v>0</v>
      </c>
      <c r="CU1078" s="13">
        <v>0.52700000000000002</v>
      </c>
      <c r="CV1078" s="13">
        <v>18.399999999999999</v>
      </c>
      <c r="CW1078" s="13">
        <v>1.1499999999999999</v>
      </c>
      <c r="CX1078" s="12">
        <v>-0.19063291139240507</v>
      </c>
      <c r="CY1078" s="12">
        <v>3.3316474902010368E-2</v>
      </c>
      <c r="CZ1078" s="15">
        <v>15.965217391304348</v>
      </c>
      <c r="DA1078" s="20"/>
      <c r="DB1078" s="20"/>
    </row>
    <row r="1079" spans="1:106">
      <c r="A1079" s="8" t="s">
        <v>5699</v>
      </c>
      <c r="B1079" s="8" t="s">
        <v>5700</v>
      </c>
      <c r="C1079" s="9" t="s">
        <v>7133</v>
      </c>
      <c r="D1079" s="9" t="s">
        <v>7126</v>
      </c>
      <c r="E1079" s="10" t="s">
        <v>7127</v>
      </c>
      <c r="F1079" s="10" t="s">
        <v>7126</v>
      </c>
      <c r="G1079" s="11">
        <v>0.92</v>
      </c>
      <c r="H1079" s="11">
        <v>0.92</v>
      </c>
      <c r="I1079" s="12">
        <v>9.0499999999999997E-2</v>
      </c>
      <c r="J1079" s="12">
        <v>0.13976</v>
      </c>
      <c r="K1079" s="12">
        <v>4.7E-2</v>
      </c>
      <c r="L1079" s="12">
        <v>0.10350000000000001</v>
      </c>
      <c r="M1079" s="12">
        <v>6.8320350000000002E-2</v>
      </c>
      <c r="N1079" s="12">
        <v>0.13976</v>
      </c>
      <c r="O1079" s="12" t="s">
        <v>7128</v>
      </c>
      <c r="P1079" s="12" t="s">
        <v>7128</v>
      </c>
      <c r="Q1079" s="13">
        <v>0.128</v>
      </c>
      <c r="R1079" s="13">
        <v>0</v>
      </c>
      <c r="S1079" s="13">
        <v>0</v>
      </c>
      <c r="T1079" s="13">
        <v>0</v>
      </c>
      <c r="U1079" s="13">
        <v>0.128</v>
      </c>
      <c r="V1079" s="13">
        <v>0</v>
      </c>
      <c r="W1079" s="13">
        <v>0.128</v>
      </c>
      <c r="X1079" s="14">
        <v>0</v>
      </c>
      <c r="Y1079" s="15">
        <v>0.11904761904761904</v>
      </c>
      <c r="Z1079" s="14" t="s">
        <v>7128</v>
      </c>
      <c r="AA1079" s="14">
        <v>0</v>
      </c>
      <c r="AB1079" s="14" t="s">
        <v>7128</v>
      </c>
      <c r="AC1079" s="14">
        <v>0</v>
      </c>
      <c r="AD1079" s="13">
        <v>1.2E-2</v>
      </c>
      <c r="AE1079" s="15">
        <v>0.11930555555555546</v>
      </c>
      <c r="AF1079" s="14">
        <v>4.4721359549995794E-2</v>
      </c>
      <c r="AG1079" s="14" t="s">
        <v>7128</v>
      </c>
      <c r="AH1079" s="15">
        <v>0.59259259259259267</v>
      </c>
      <c r="AI1079" s="5" t="s">
        <v>7128</v>
      </c>
      <c r="AJ1079" s="15" t="s">
        <v>7128</v>
      </c>
      <c r="AK1079" s="15" t="s">
        <v>7128</v>
      </c>
      <c r="AL1079" s="15" t="s">
        <v>7128</v>
      </c>
      <c r="AM1079" s="15" t="s">
        <v>7128</v>
      </c>
      <c r="AN1079" s="15" t="s">
        <v>7128</v>
      </c>
      <c r="AO1079" s="15">
        <v>3.2</v>
      </c>
      <c r="AP1079" s="15" t="s">
        <v>7128</v>
      </c>
      <c r="AQ1079" s="15">
        <v>8</v>
      </c>
      <c r="AR1079" s="15" t="s">
        <v>7128</v>
      </c>
      <c r="AS1079" s="15">
        <v>3.2</v>
      </c>
      <c r="AT1079" s="14" t="s">
        <v>7128</v>
      </c>
      <c r="AU1079" s="14">
        <v>0</v>
      </c>
      <c r="AV1079" s="12" t="s">
        <v>7128</v>
      </c>
      <c r="AW1079" s="12" t="s">
        <v>7128</v>
      </c>
      <c r="AX1079" s="12">
        <v>-6.7500000000000004E-2</v>
      </c>
      <c r="AY1079" s="12">
        <v>4.9599999999999998E-2</v>
      </c>
      <c r="AZ1079" s="14" t="s">
        <v>7128</v>
      </c>
      <c r="BA1079" s="14" t="s">
        <v>7128</v>
      </c>
      <c r="BB1079" s="14" t="s">
        <v>7128</v>
      </c>
      <c r="BC1079" s="14" t="s">
        <v>7128</v>
      </c>
      <c r="BD1079" s="14">
        <v>-0.125</v>
      </c>
      <c r="BE1079" s="14">
        <v>-0.125</v>
      </c>
      <c r="BF1079" s="14">
        <v>0</v>
      </c>
      <c r="BG1079" s="14">
        <v>0.1215</v>
      </c>
      <c r="BH1079" s="13">
        <v>-5.0000000000000001E-3</v>
      </c>
      <c r="BI1079" s="13">
        <v>-5.0000000000000001E-3</v>
      </c>
      <c r="BJ1079" s="13">
        <v>-5.0000000000000001E-3</v>
      </c>
      <c r="BK1079" s="13">
        <v>-5.0000000000000001E-3</v>
      </c>
      <c r="BL1079" s="13">
        <v>0.04</v>
      </c>
      <c r="BM1079" s="13">
        <v>0.04</v>
      </c>
      <c r="BN1079" s="13">
        <v>1.6E-2</v>
      </c>
      <c r="BO1079" s="13">
        <v>1.6E-2</v>
      </c>
      <c r="BP1079" s="13">
        <v>-5.0000000000000001E-3</v>
      </c>
      <c r="BQ1079" s="13">
        <v>0</v>
      </c>
      <c r="BR1079" s="13">
        <v>0</v>
      </c>
      <c r="BS1079" s="13">
        <v>-2.1000000000000001E-2</v>
      </c>
      <c r="BT1079" s="14" t="s">
        <v>7128</v>
      </c>
      <c r="BU1079" s="13">
        <v>1.6E-2</v>
      </c>
      <c r="BV1079" s="13">
        <v>1.6E-2</v>
      </c>
      <c r="BW1079" s="13">
        <v>1.6E-2</v>
      </c>
      <c r="BX1079" s="13">
        <v>0</v>
      </c>
      <c r="BY1079" s="13">
        <v>0</v>
      </c>
      <c r="BZ1079" s="13">
        <v>0</v>
      </c>
      <c r="CA1079" s="13">
        <v>0</v>
      </c>
      <c r="CB1079" s="13">
        <v>0</v>
      </c>
      <c r="CC1079" s="15">
        <v>-0.22600000000000001</v>
      </c>
      <c r="CD1079" s="15">
        <v>0.58899999999999997</v>
      </c>
      <c r="CE1079" s="15">
        <v>0.36</v>
      </c>
      <c r="CF1079" s="15" t="s">
        <v>7128</v>
      </c>
      <c r="CG1079" s="15" t="s">
        <v>7128</v>
      </c>
      <c r="CH1079" s="13" t="s">
        <v>7128</v>
      </c>
      <c r="CI1079" s="13" t="s">
        <v>7128</v>
      </c>
      <c r="CJ1079" s="13">
        <v>0</v>
      </c>
      <c r="CK1079" s="12">
        <f t="shared" si="32"/>
        <v>0</v>
      </c>
      <c r="CL1079" s="36" t="str">
        <f t="shared" si="33"/>
        <v>NA</v>
      </c>
      <c r="CM1079" s="13" t="s">
        <v>7128</v>
      </c>
      <c r="CN1079" s="13" t="s">
        <v>7128</v>
      </c>
      <c r="CO1079" s="13" t="s">
        <v>7128</v>
      </c>
      <c r="CP1079" s="13" t="s">
        <v>7128</v>
      </c>
      <c r="CQ1079" s="13">
        <v>1.6E-2</v>
      </c>
      <c r="CR1079" s="13">
        <v>0.128</v>
      </c>
      <c r="CS1079" s="13" t="s">
        <v>7128</v>
      </c>
      <c r="CT1079" s="13">
        <v>0</v>
      </c>
      <c r="CU1079" s="13">
        <v>-5.0000000000000001E-3</v>
      </c>
      <c r="CV1079" s="13">
        <v>0</v>
      </c>
      <c r="CW1079" s="13">
        <v>1.6E-2</v>
      </c>
      <c r="CX1079" s="12" t="s">
        <v>7128</v>
      </c>
      <c r="CY1079" s="12" t="s">
        <v>7128</v>
      </c>
      <c r="CZ1079" s="15">
        <v>8</v>
      </c>
      <c r="DA1079" s="20"/>
      <c r="DB1079" s="20"/>
    </row>
    <row r="1080" spans="1:106">
      <c r="A1080" s="8" t="s">
        <v>4927</v>
      </c>
      <c r="B1080" s="8" t="s">
        <v>4928</v>
      </c>
      <c r="C1080" s="9" t="s">
        <v>7176</v>
      </c>
      <c r="D1080" s="9" t="s">
        <v>7126</v>
      </c>
      <c r="E1080" s="10" t="s">
        <v>7127</v>
      </c>
      <c r="F1080" s="10" t="s">
        <v>7126</v>
      </c>
      <c r="G1080" s="11">
        <v>0.99</v>
      </c>
      <c r="H1080" s="11">
        <v>2.0990869565217394</v>
      </c>
      <c r="I1080" s="12">
        <v>9.0499999999999997E-2</v>
      </c>
      <c r="J1080" s="12">
        <v>0.24646736956521739</v>
      </c>
      <c r="K1080" s="12">
        <v>4.7E-2</v>
      </c>
      <c r="L1080" s="12">
        <v>0.10350000000000001</v>
      </c>
      <c r="M1080" s="12">
        <v>6.8320350000000002E-2</v>
      </c>
      <c r="N1080" s="12">
        <v>0.15234047542720439</v>
      </c>
      <c r="O1080" s="12">
        <v>-0.1483812451633035</v>
      </c>
      <c r="P1080" s="12">
        <v>-0.11128208126662044</v>
      </c>
      <c r="Q1080" s="13">
        <v>0.69</v>
      </c>
      <c r="R1080" s="13">
        <v>0</v>
      </c>
      <c r="S1080" s="13">
        <v>0.77300000000000002</v>
      </c>
      <c r="T1080" s="13">
        <v>0.77300000000000002</v>
      </c>
      <c r="U1080" s="13">
        <v>1.4630000000000001</v>
      </c>
      <c r="V1080" s="13">
        <v>0.123</v>
      </c>
      <c r="W1080" s="13">
        <v>1.34</v>
      </c>
      <c r="X1080" s="14">
        <v>8.4073820915926176E-2</v>
      </c>
      <c r="Y1080" s="15" t="s">
        <v>7128</v>
      </c>
      <c r="Z1080" s="14">
        <v>0.67629046369203849</v>
      </c>
      <c r="AA1080" s="14">
        <v>0.5283663704716336</v>
      </c>
      <c r="AB1080" s="14">
        <v>2.0891891891891894</v>
      </c>
      <c r="AC1080" s="14">
        <v>1.1202898550724638</v>
      </c>
      <c r="AD1080" s="13">
        <v>0.127</v>
      </c>
      <c r="AE1080" s="15">
        <v>-3.4388888888888899E-2</v>
      </c>
      <c r="AF1080" s="14">
        <v>4.4721359549995794E-2</v>
      </c>
      <c r="AG1080" s="14" t="s">
        <v>7128</v>
      </c>
      <c r="AH1080" s="15">
        <v>0.5193482688391039</v>
      </c>
      <c r="AI1080" s="5">
        <v>11.25</v>
      </c>
      <c r="AJ1080" s="15">
        <v>16.829268292682926</v>
      </c>
      <c r="AK1080" s="15">
        <v>16.829268292682926</v>
      </c>
      <c r="AL1080" s="15" t="s">
        <v>7128</v>
      </c>
      <c r="AM1080" s="15" t="s">
        <v>7128</v>
      </c>
      <c r="AN1080" s="15">
        <v>1.8648648648648647</v>
      </c>
      <c r="AO1080" s="15">
        <v>0.69346733668341709</v>
      </c>
      <c r="AP1080" s="15">
        <v>29.777777777777782</v>
      </c>
      <c r="AQ1080" s="15">
        <v>16.341463414634145</v>
      </c>
      <c r="AR1080" s="15">
        <v>1.3137254901960784</v>
      </c>
      <c r="AS1080" s="15">
        <v>1.3467336683417086</v>
      </c>
      <c r="AT1080" s="14">
        <v>0</v>
      </c>
      <c r="AU1080" s="14">
        <v>0</v>
      </c>
      <c r="AV1080" s="12" t="s">
        <v>7128</v>
      </c>
      <c r="AW1080" s="12">
        <v>0.32500000000000001</v>
      </c>
      <c r="AX1080" s="12">
        <v>0.23300000000000001</v>
      </c>
      <c r="AY1080" s="12">
        <v>8.8200000000000001E-2</v>
      </c>
      <c r="AZ1080" s="14" t="s">
        <v>7128</v>
      </c>
      <c r="BA1080" s="14" t="s">
        <v>7128</v>
      </c>
      <c r="BB1080" s="14">
        <v>9.8086124401913888E-2</v>
      </c>
      <c r="BC1080" s="14">
        <v>4.1058394160583947E-2</v>
      </c>
      <c r="BD1080" s="14">
        <v>4.1206030150753768E-2</v>
      </c>
      <c r="BE1080" s="14">
        <v>4.5226130653266333E-2</v>
      </c>
      <c r="BF1080" s="14">
        <v>0</v>
      </c>
      <c r="BG1080" s="14">
        <v>0.16370000000000001</v>
      </c>
      <c r="BH1080" s="13">
        <v>4.1000000000000002E-2</v>
      </c>
      <c r="BI1080" s="13">
        <v>4.1000000000000002E-2</v>
      </c>
      <c r="BJ1080" s="13">
        <v>4.4999999999999998E-2</v>
      </c>
      <c r="BK1080" s="13">
        <v>4.4999999999999998E-2</v>
      </c>
      <c r="BL1080" s="13">
        <v>0.995</v>
      </c>
      <c r="BM1080" s="13">
        <v>0.995</v>
      </c>
      <c r="BN1080" s="13">
        <v>8.2000000000000003E-2</v>
      </c>
      <c r="BO1080" s="13">
        <v>8.2000000000000003E-2</v>
      </c>
      <c r="BP1080" s="13">
        <v>4.4999999999999998E-2</v>
      </c>
      <c r="BQ1080" s="13">
        <v>0</v>
      </c>
      <c r="BR1080" s="13">
        <v>0</v>
      </c>
      <c r="BS1080" s="13">
        <v>-2.5000000000000001E-2</v>
      </c>
      <c r="BT1080" s="14">
        <v>-0.55555555555555558</v>
      </c>
      <c r="BU1080" s="13">
        <v>7.0000000000000007E-2</v>
      </c>
      <c r="BV1080" s="13">
        <v>6.6000000000000003E-2</v>
      </c>
      <c r="BW1080" s="13">
        <v>6.6000000000000003E-2</v>
      </c>
      <c r="BX1080" s="13">
        <v>0.41799999999999998</v>
      </c>
      <c r="BY1080" s="13">
        <v>1.0959999999999999</v>
      </c>
      <c r="BZ1080" s="13">
        <v>0.37</v>
      </c>
      <c r="CA1080" s="13">
        <v>1.02</v>
      </c>
      <c r="CB1080" s="13">
        <v>0</v>
      </c>
      <c r="CC1080" s="15">
        <v>-0.11600000000000001</v>
      </c>
      <c r="CD1080" s="15">
        <v>0.19800000000000001</v>
      </c>
      <c r="CE1080" s="15">
        <v>0.36</v>
      </c>
      <c r="CF1080" s="15" t="s">
        <v>7128</v>
      </c>
      <c r="CG1080" s="15" t="s">
        <v>7128</v>
      </c>
      <c r="CH1080" s="13" t="s">
        <v>7128</v>
      </c>
      <c r="CI1080" s="13" t="s">
        <v>7128</v>
      </c>
      <c r="CJ1080" s="13">
        <v>0</v>
      </c>
      <c r="CK1080" s="12">
        <f t="shared" si="32"/>
        <v>0</v>
      </c>
      <c r="CL1080" s="36">
        <f t="shared" si="33"/>
        <v>0.97549019607843135</v>
      </c>
      <c r="CM1080" s="13">
        <v>4.1000000000000002E-2</v>
      </c>
      <c r="CN1080" s="13" t="s">
        <v>7128</v>
      </c>
      <c r="CO1080" s="13">
        <v>4.1000000000000002E-2</v>
      </c>
      <c r="CP1080" s="13">
        <v>0.69</v>
      </c>
      <c r="CQ1080" s="13">
        <v>8.2000000000000003E-2</v>
      </c>
      <c r="CR1080" s="13">
        <v>1.34</v>
      </c>
      <c r="CS1080" s="13" t="s">
        <v>7128</v>
      </c>
      <c r="CT1080" s="13">
        <v>0</v>
      </c>
      <c r="CU1080" s="13">
        <v>4.4999999999999998E-2</v>
      </c>
      <c r="CV1080" s="13">
        <v>1.02</v>
      </c>
      <c r="CW1080" s="13">
        <v>8.2000000000000003E-2</v>
      </c>
      <c r="CX1080" s="12">
        <v>9.8086124401913888E-2</v>
      </c>
      <c r="CY1080" s="12">
        <v>4.1058394160583947E-2</v>
      </c>
      <c r="CZ1080" s="15">
        <v>16.341463414634145</v>
      </c>
      <c r="DA1080" s="20"/>
      <c r="DB1080" s="20"/>
    </row>
    <row r="1081" spans="1:106">
      <c r="A1081" s="8" t="s">
        <v>5343</v>
      </c>
      <c r="B1081" s="8" t="s">
        <v>5344</v>
      </c>
      <c r="C1081" s="9" t="s">
        <v>7169</v>
      </c>
      <c r="D1081" s="9" t="s">
        <v>7126</v>
      </c>
      <c r="E1081" s="10" t="s">
        <v>7127</v>
      </c>
      <c r="F1081" s="10" t="s">
        <v>7126</v>
      </c>
      <c r="G1081" s="11">
        <v>0.61</v>
      </c>
      <c r="H1081" s="11">
        <v>0.79786231884057968</v>
      </c>
      <c r="I1081" s="12">
        <v>9.0499999999999997E-2</v>
      </c>
      <c r="J1081" s="12">
        <v>0.12870653985507247</v>
      </c>
      <c r="K1081" s="12">
        <v>4.7E-2</v>
      </c>
      <c r="L1081" s="12">
        <v>0.10350000000000001</v>
      </c>
      <c r="M1081" s="12">
        <v>6.8320350000000002E-2</v>
      </c>
      <c r="N1081" s="12">
        <v>0.1144881849030471</v>
      </c>
      <c r="O1081" s="12">
        <v>3.8559647195287233E-2</v>
      </c>
      <c r="P1081" s="12">
        <v>3.0630548606187691E-2</v>
      </c>
      <c r="Q1081" s="13">
        <v>1.38</v>
      </c>
      <c r="R1081" s="13">
        <v>0</v>
      </c>
      <c r="S1081" s="13">
        <v>0.42499999999999999</v>
      </c>
      <c r="T1081" s="13">
        <v>0.42499999999999999</v>
      </c>
      <c r="U1081" s="13">
        <v>1.8049999999999999</v>
      </c>
      <c r="V1081" s="13">
        <v>1E-3</v>
      </c>
      <c r="W1081" s="13">
        <v>1.804</v>
      </c>
      <c r="X1081" s="14">
        <v>5.54016620498615E-4</v>
      </c>
      <c r="Y1081" s="15">
        <v>4.9019607843137261E-2</v>
      </c>
      <c r="Z1081" s="14">
        <v>0.40437678401522359</v>
      </c>
      <c r="AA1081" s="14">
        <v>0.23545706371191136</v>
      </c>
      <c r="AB1081" s="14">
        <v>0.67891373801916932</v>
      </c>
      <c r="AC1081" s="14">
        <v>0.30797101449275366</v>
      </c>
      <c r="AD1081" s="13">
        <v>0.13500000000000001</v>
      </c>
      <c r="AE1081" s="15">
        <v>-0.10450000000000001</v>
      </c>
      <c r="AF1081" s="14">
        <v>4.4721359549995794E-2</v>
      </c>
      <c r="AG1081" s="14" t="s">
        <v>7128</v>
      </c>
      <c r="AH1081" s="15">
        <v>0.32126696832579188</v>
      </c>
      <c r="AI1081" s="5">
        <v>2.291666666666667</v>
      </c>
      <c r="AJ1081" s="15">
        <v>14.838709677419354</v>
      </c>
      <c r="AK1081" s="15">
        <v>14.838709677419354</v>
      </c>
      <c r="AL1081" s="15" t="s">
        <v>7128</v>
      </c>
      <c r="AM1081" s="15" t="s">
        <v>7128</v>
      </c>
      <c r="AN1081" s="15">
        <v>2.2044728434504792</v>
      </c>
      <c r="AO1081" s="15">
        <v>5.7024793388429753</v>
      </c>
      <c r="AP1081" s="15">
        <v>10.933333333333334</v>
      </c>
      <c r="AQ1081" s="15">
        <v>9.7513513513513512</v>
      </c>
      <c r="AR1081" s="15">
        <v>1.7180952380952381</v>
      </c>
      <c r="AS1081" s="15">
        <v>7.454545454545455</v>
      </c>
      <c r="AT1081" s="14">
        <v>0</v>
      </c>
      <c r="AU1081" s="14">
        <v>0</v>
      </c>
      <c r="AV1081" s="12">
        <v>-0.124</v>
      </c>
      <c r="AW1081" s="12">
        <v>4.1399999999999999E-2</v>
      </c>
      <c r="AX1081" s="12">
        <v>-0.252</v>
      </c>
      <c r="AY1081" s="12">
        <v>2.97E-3</v>
      </c>
      <c r="AZ1081" s="14" t="s">
        <v>7128</v>
      </c>
      <c r="BA1081" s="14" t="s">
        <v>7128</v>
      </c>
      <c r="BB1081" s="14">
        <v>0.1672661870503597</v>
      </c>
      <c r="BC1081" s="14">
        <v>0.14511873350923479</v>
      </c>
      <c r="BD1081" s="14">
        <v>0.38429752066115702</v>
      </c>
      <c r="BE1081" s="14">
        <v>0.68181818181818188</v>
      </c>
      <c r="BF1081" s="14">
        <v>0</v>
      </c>
      <c r="BG1081" s="14" t="s">
        <v>7128</v>
      </c>
      <c r="BH1081" s="13">
        <v>9.2999999999999999E-2</v>
      </c>
      <c r="BI1081" s="13">
        <v>9.2999999999999999E-2</v>
      </c>
      <c r="BJ1081" s="13">
        <v>0.16500000000000001</v>
      </c>
      <c r="BK1081" s="13">
        <v>0.16500000000000001</v>
      </c>
      <c r="BL1081" s="13">
        <v>0.24199999999999999</v>
      </c>
      <c r="BM1081" s="13">
        <v>0.24199999999999999</v>
      </c>
      <c r="BN1081" s="13">
        <v>0.185</v>
      </c>
      <c r="BO1081" s="13">
        <v>0.185</v>
      </c>
      <c r="BP1081" s="13">
        <v>0.16500000000000001</v>
      </c>
      <c r="BQ1081" s="13">
        <v>0</v>
      </c>
      <c r="BR1081" s="13">
        <v>0</v>
      </c>
      <c r="BS1081" s="13">
        <v>-4.2999999999999997E-2</v>
      </c>
      <c r="BT1081" s="14">
        <v>-0.26060606060606056</v>
      </c>
      <c r="BU1081" s="13">
        <v>0.20800000000000002</v>
      </c>
      <c r="BV1081" s="13">
        <v>0.13600000000000001</v>
      </c>
      <c r="BW1081" s="13">
        <v>0.13600000000000001</v>
      </c>
      <c r="BX1081" s="13">
        <v>0.55600000000000005</v>
      </c>
      <c r="BY1081" s="13">
        <v>1.1370000000000002</v>
      </c>
      <c r="BZ1081" s="13">
        <v>0.626</v>
      </c>
      <c r="CA1081" s="13">
        <v>1.05</v>
      </c>
      <c r="CB1081" s="13">
        <v>0</v>
      </c>
      <c r="CC1081" s="15">
        <v>-0.16500000000000001</v>
      </c>
      <c r="CD1081" s="15">
        <v>0.221</v>
      </c>
      <c r="CE1081" s="15">
        <v>0.36</v>
      </c>
      <c r="CF1081" s="15" t="s">
        <v>7128</v>
      </c>
      <c r="CG1081" s="15" t="s">
        <v>7128</v>
      </c>
      <c r="CH1081" s="13" t="s">
        <v>7128</v>
      </c>
      <c r="CI1081" s="13" t="s">
        <v>7128</v>
      </c>
      <c r="CJ1081" s="13">
        <v>0</v>
      </c>
      <c r="CK1081" s="12">
        <f t="shared" si="32"/>
        <v>0</v>
      </c>
      <c r="CL1081" s="36">
        <f t="shared" si="33"/>
        <v>0.23047619047619047</v>
      </c>
      <c r="CM1081" s="13">
        <v>9.2999999999999999E-2</v>
      </c>
      <c r="CN1081" s="13" t="s">
        <v>7128</v>
      </c>
      <c r="CO1081" s="13">
        <v>9.2999999999999999E-2</v>
      </c>
      <c r="CP1081" s="13">
        <v>1.38</v>
      </c>
      <c r="CQ1081" s="13">
        <v>0.185</v>
      </c>
      <c r="CR1081" s="13">
        <v>1.804</v>
      </c>
      <c r="CS1081" s="13" t="s">
        <v>7128</v>
      </c>
      <c r="CT1081" s="13">
        <v>0</v>
      </c>
      <c r="CU1081" s="13">
        <v>0.16500000000000001</v>
      </c>
      <c r="CV1081" s="13">
        <v>1.05</v>
      </c>
      <c r="CW1081" s="13">
        <v>0.185</v>
      </c>
      <c r="CX1081" s="12">
        <v>0.1672661870503597</v>
      </c>
      <c r="CY1081" s="12">
        <v>0.14511873350923479</v>
      </c>
      <c r="CZ1081" s="15">
        <v>9.7513513513513512</v>
      </c>
      <c r="DA1081" s="20"/>
      <c r="DB1081" s="20"/>
    </row>
    <row r="1082" spans="1:106">
      <c r="A1082" s="8" t="s">
        <v>6381</v>
      </c>
      <c r="B1082" s="8" t="s">
        <v>6382</v>
      </c>
      <c r="C1082" s="9" t="s">
        <v>7157</v>
      </c>
      <c r="D1082" s="9" t="s">
        <v>7126</v>
      </c>
      <c r="E1082" s="10" t="s">
        <v>7127</v>
      </c>
      <c r="F1082" s="10" t="s">
        <v>7126</v>
      </c>
      <c r="G1082" s="11">
        <v>0.93</v>
      </c>
      <c r="H1082" s="11">
        <v>0.93</v>
      </c>
      <c r="I1082" s="12">
        <v>9.0499999999999997E-2</v>
      </c>
      <c r="J1082" s="12">
        <v>0.14066500000000001</v>
      </c>
      <c r="K1082" s="12">
        <v>4.7E-2</v>
      </c>
      <c r="L1082" s="12">
        <v>0.10350000000000001</v>
      </c>
      <c r="M1082" s="12">
        <v>6.8320350000000002E-2</v>
      </c>
      <c r="N1082" s="12">
        <v>0.14066500000000001</v>
      </c>
      <c r="O1082" s="12">
        <v>-0.17516041284403672</v>
      </c>
      <c r="P1082" s="12">
        <v>-7.175308290155441E-2</v>
      </c>
      <c r="Q1082" s="13">
        <v>7.15</v>
      </c>
      <c r="R1082" s="13">
        <v>0</v>
      </c>
      <c r="S1082" s="13">
        <v>0</v>
      </c>
      <c r="T1082" s="13">
        <v>0</v>
      </c>
      <c r="U1082" s="13">
        <v>7.15</v>
      </c>
      <c r="V1082" s="13">
        <v>0</v>
      </c>
      <c r="W1082" s="13">
        <v>7.15</v>
      </c>
      <c r="X1082" s="14">
        <v>0</v>
      </c>
      <c r="Y1082" s="15">
        <v>0.37844036697247707</v>
      </c>
      <c r="Z1082" s="14" t="s">
        <v>7128</v>
      </c>
      <c r="AA1082" s="14">
        <v>0</v>
      </c>
      <c r="AB1082" s="14" t="s">
        <v>7128</v>
      </c>
      <c r="AC1082" s="14">
        <v>0</v>
      </c>
      <c r="AD1082" s="13">
        <v>0.32700000000000001</v>
      </c>
      <c r="AE1082" s="15">
        <v>0.69827777777777789</v>
      </c>
      <c r="AF1082" s="14">
        <v>4.4721359549995794E-2</v>
      </c>
      <c r="AG1082" s="14" t="s">
        <v>7128</v>
      </c>
      <c r="AH1082" s="15">
        <v>0.37642585551330804</v>
      </c>
      <c r="AI1082" s="5">
        <v>0.93992932862190814</v>
      </c>
      <c r="AJ1082" s="15" t="s">
        <v>7128</v>
      </c>
      <c r="AK1082" s="15" t="s">
        <v>7128</v>
      </c>
      <c r="AL1082" s="15" t="s">
        <v>7128</v>
      </c>
      <c r="AM1082" s="15" t="s">
        <v>7128</v>
      </c>
      <c r="AN1082" s="15" t="s">
        <v>7128</v>
      </c>
      <c r="AO1082" s="15">
        <v>0.10453216374269006</v>
      </c>
      <c r="AP1082" s="15">
        <v>2.6879699248120299</v>
      </c>
      <c r="AQ1082" s="15">
        <v>2.1798780487804881</v>
      </c>
      <c r="AR1082" s="15" t="s">
        <v>7128</v>
      </c>
      <c r="AS1082" s="15">
        <v>0.10453216374269006</v>
      </c>
      <c r="AT1082" s="14" t="s">
        <v>7128</v>
      </c>
      <c r="AU1082" s="14">
        <v>0</v>
      </c>
      <c r="AV1082" s="12" t="s">
        <v>7128</v>
      </c>
      <c r="AW1082" s="12" t="s">
        <v>7128</v>
      </c>
      <c r="AX1082" s="12">
        <v>6.4399999999999999E-2</v>
      </c>
      <c r="AY1082" s="12">
        <v>0.106</v>
      </c>
      <c r="AZ1082" s="14" t="s">
        <v>7128</v>
      </c>
      <c r="BA1082" s="14" t="s">
        <v>7128</v>
      </c>
      <c r="BB1082" s="14">
        <v>-3.4495412844036698E-2</v>
      </c>
      <c r="BC1082" s="14">
        <v>6.8911917098445602E-2</v>
      </c>
      <c r="BD1082" s="14">
        <v>-5.4970760233918128E-3</v>
      </c>
      <c r="BE1082" s="14">
        <v>3.888888888888889E-2</v>
      </c>
      <c r="BF1082" s="14">
        <v>0</v>
      </c>
      <c r="BG1082" s="14">
        <v>1.4999999999999999E-2</v>
      </c>
      <c r="BH1082" s="13">
        <v>-0.376</v>
      </c>
      <c r="BI1082" s="13">
        <v>-0.376</v>
      </c>
      <c r="BJ1082" s="13">
        <v>2.66</v>
      </c>
      <c r="BK1082" s="13">
        <v>2.66</v>
      </c>
      <c r="BL1082" s="13">
        <v>68.400000000000006</v>
      </c>
      <c r="BM1082" s="13">
        <v>68.400000000000006</v>
      </c>
      <c r="BN1082" s="13">
        <v>3.28</v>
      </c>
      <c r="BO1082" s="13">
        <v>3.28</v>
      </c>
      <c r="BP1082" s="13">
        <v>2.66</v>
      </c>
      <c r="BQ1082" s="13">
        <v>1.03</v>
      </c>
      <c r="BR1082" s="13">
        <v>-2.7060000000000004</v>
      </c>
      <c r="BS1082" s="13">
        <v>0.97500000000000009</v>
      </c>
      <c r="BT1082" s="14">
        <v>-0.65075187969924819</v>
      </c>
      <c r="BU1082" s="13">
        <v>4.391</v>
      </c>
      <c r="BV1082" s="13">
        <v>0.3250000000000004</v>
      </c>
      <c r="BW1082" s="13">
        <v>1.3550000000000004</v>
      </c>
      <c r="BX1082" s="13">
        <v>10.9</v>
      </c>
      <c r="BY1082" s="13">
        <v>38.6</v>
      </c>
      <c r="BZ1082" s="13">
        <v>0</v>
      </c>
      <c r="CA1082" s="13">
        <v>0</v>
      </c>
      <c r="CB1082" s="13">
        <v>0</v>
      </c>
      <c r="CC1082" s="15">
        <v>-0.20599999999999999</v>
      </c>
      <c r="CD1082" s="15">
        <v>1.18</v>
      </c>
      <c r="CE1082" s="15">
        <v>0.36</v>
      </c>
      <c r="CF1082" s="15">
        <v>0.32932073280757385</v>
      </c>
      <c r="CG1082" s="15">
        <v>0.85894607626316855</v>
      </c>
      <c r="CH1082" s="13">
        <v>3.3262499999999999</v>
      </c>
      <c r="CI1082" s="13">
        <v>0.58774999999999999</v>
      </c>
      <c r="CJ1082" s="13">
        <v>0</v>
      </c>
      <c r="CK1082" s="12">
        <f t="shared" si="32"/>
        <v>0</v>
      </c>
      <c r="CL1082" s="36" t="str">
        <f t="shared" si="33"/>
        <v>NA</v>
      </c>
      <c r="CM1082" s="13" t="s">
        <v>7128</v>
      </c>
      <c r="CN1082" s="13" t="s">
        <v>7128</v>
      </c>
      <c r="CO1082" s="13" t="s">
        <v>7128</v>
      </c>
      <c r="CP1082" s="13" t="s">
        <v>7128</v>
      </c>
      <c r="CQ1082" s="13">
        <v>3.28</v>
      </c>
      <c r="CR1082" s="13">
        <v>7.15</v>
      </c>
      <c r="CS1082" s="13" t="s">
        <v>7128</v>
      </c>
      <c r="CT1082" s="13">
        <v>0</v>
      </c>
      <c r="CU1082" s="13">
        <v>2.66</v>
      </c>
      <c r="CV1082" s="13">
        <v>0</v>
      </c>
      <c r="CW1082" s="13">
        <v>3.28</v>
      </c>
      <c r="CX1082" s="12">
        <v>-3.4495412844036698E-2</v>
      </c>
      <c r="CY1082" s="12">
        <v>6.8911917098445602E-2</v>
      </c>
      <c r="CZ1082" s="15">
        <v>2.1798780487804881</v>
      </c>
      <c r="DA1082" s="20"/>
      <c r="DB1082" s="20"/>
    </row>
    <row r="1083" spans="1:106" ht="24">
      <c r="A1083" s="8" t="s">
        <v>5371</v>
      </c>
      <c r="B1083" s="8" t="s">
        <v>5372</v>
      </c>
      <c r="C1083" s="9" t="s">
        <v>7142</v>
      </c>
      <c r="D1083" s="9" t="s">
        <v>7126</v>
      </c>
      <c r="E1083" s="10" t="s">
        <v>7127</v>
      </c>
      <c r="F1083" s="10" t="s">
        <v>7126</v>
      </c>
      <c r="G1083" s="11">
        <v>0.1</v>
      </c>
      <c r="H1083" s="11">
        <v>0.1060030891700826</v>
      </c>
      <c r="I1083" s="12">
        <v>9.0499999999999997E-2</v>
      </c>
      <c r="J1083" s="12">
        <v>6.6093279569892471E-2</v>
      </c>
      <c r="K1083" s="12">
        <v>4.7E-2</v>
      </c>
      <c r="L1083" s="12">
        <v>0.10350000000000001</v>
      </c>
      <c r="M1083" s="12">
        <v>6.8320350000000002E-2</v>
      </c>
      <c r="N1083" s="12">
        <v>6.6270690265172225E-2</v>
      </c>
      <c r="O1083" s="12">
        <v>-4.3220939144360558E-2</v>
      </c>
      <c r="P1083" s="12">
        <v>-6.6270690265172225E-2</v>
      </c>
      <c r="Q1083" s="13">
        <v>0.54300000000000004</v>
      </c>
      <c r="R1083" s="13">
        <v>0</v>
      </c>
      <c r="S1083" s="13">
        <v>4.7E-2</v>
      </c>
      <c r="T1083" s="13">
        <v>4.7E-2</v>
      </c>
      <c r="U1083" s="13">
        <v>0.59000000000000008</v>
      </c>
      <c r="V1083" s="13">
        <v>0.11899999999999999</v>
      </c>
      <c r="W1083" s="13">
        <v>0.47100000000000009</v>
      </c>
      <c r="X1083" s="14">
        <v>0.20169491525423724</v>
      </c>
      <c r="Y1083" s="15">
        <v>8.3333333333333329E-2</v>
      </c>
      <c r="Z1083" s="14">
        <v>2.558519324986391E-2</v>
      </c>
      <c r="AA1083" s="14">
        <v>7.9661016949152536E-2</v>
      </c>
      <c r="AB1083" s="14">
        <v>2.6256983240223464E-2</v>
      </c>
      <c r="AC1083" s="14">
        <v>8.6556169429097607E-2</v>
      </c>
      <c r="AD1083" s="13">
        <v>0.18099999999999999</v>
      </c>
      <c r="AE1083" s="15">
        <v>-0.29791666666666689</v>
      </c>
      <c r="AF1083" s="14">
        <v>0.15165750888103102</v>
      </c>
      <c r="AG1083" s="14" t="s">
        <v>7128</v>
      </c>
      <c r="AH1083" s="15">
        <v>0.26406926406926401</v>
      </c>
      <c r="AI1083" s="5" t="s">
        <v>7128</v>
      </c>
      <c r="AJ1083" s="15">
        <v>12.627906976744187</v>
      </c>
      <c r="AK1083" s="15">
        <v>12.627906976744187</v>
      </c>
      <c r="AL1083" s="15" t="s">
        <v>7128</v>
      </c>
      <c r="AM1083" s="15" t="s">
        <v>7128</v>
      </c>
      <c r="AN1083" s="15">
        <v>0.30335195530726261</v>
      </c>
      <c r="AO1083" s="15">
        <v>2.5492957746478875</v>
      </c>
      <c r="AP1083" s="15" t="s">
        <v>7128</v>
      </c>
      <c r="AQ1083" s="15" t="s">
        <v>7128</v>
      </c>
      <c r="AR1083" s="15">
        <v>0.27415599534342266</v>
      </c>
      <c r="AS1083" s="15">
        <v>2.2112676056338034</v>
      </c>
      <c r="AT1083" s="14">
        <v>1.1162790697674421</v>
      </c>
      <c r="AU1083" s="14">
        <v>8.8397790055248615E-2</v>
      </c>
      <c r="AV1083" s="12">
        <v>-0.32600000000000001</v>
      </c>
      <c r="AW1083" s="12">
        <v>-0.26700000000000002</v>
      </c>
      <c r="AX1083" s="12">
        <v>-8.3000000000000004E-2</v>
      </c>
      <c r="AY1083" s="12">
        <v>-0.105</v>
      </c>
      <c r="AZ1083" s="14" t="s">
        <v>7128</v>
      </c>
      <c r="BA1083" s="14" t="s">
        <v>7128</v>
      </c>
      <c r="BB1083" s="14">
        <v>2.2872340425531913E-2</v>
      </c>
      <c r="BC1083" s="14">
        <v>0</v>
      </c>
      <c r="BD1083" s="14">
        <v>0.20187793427230047</v>
      </c>
      <c r="BE1083" s="14">
        <v>0</v>
      </c>
      <c r="BF1083" s="14">
        <v>0.30645161290322581</v>
      </c>
      <c r="BG1083" s="14" t="s">
        <v>7128</v>
      </c>
      <c r="BH1083" s="13">
        <v>4.2999999999999997E-2</v>
      </c>
      <c r="BI1083" s="13">
        <v>4.2999999999999997E-2</v>
      </c>
      <c r="BJ1083" s="13">
        <v>0</v>
      </c>
      <c r="BK1083" s="13">
        <v>0</v>
      </c>
      <c r="BL1083" s="13">
        <v>0.21299999999999999</v>
      </c>
      <c r="BM1083" s="13">
        <v>0.21299999999999999</v>
      </c>
      <c r="BN1083" s="13">
        <v>0</v>
      </c>
      <c r="BO1083" s="13">
        <v>0</v>
      </c>
      <c r="BP1083" s="13">
        <v>0</v>
      </c>
      <c r="BQ1083" s="13">
        <v>0</v>
      </c>
      <c r="BR1083" s="13">
        <v>0</v>
      </c>
      <c r="BS1083" s="13">
        <v>0</v>
      </c>
      <c r="BT1083" s="14" t="s">
        <v>7128</v>
      </c>
      <c r="BU1083" s="13">
        <v>0</v>
      </c>
      <c r="BV1083" s="13">
        <v>4.2999999999999997E-2</v>
      </c>
      <c r="BW1083" s="13">
        <v>4.2999999999999997E-2</v>
      </c>
      <c r="BX1083" s="13">
        <v>1.88</v>
      </c>
      <c r="BY1083" s="13">
        <v>1.9169999999999998</v>
      </c>
      <c r="BZ1083" s="13">
        <v>1.79</v>
      </c>
      <c r="CA1083" s="13">
        <v>1.718</v>
      </c>
      <c r="CB1083" s="13">
        <v>-4.8000000000000001E-2</v>
      </c>
      <c r="CC1083" s="15">
        <v>-0.39600000000000002</v>
      </c>
      <c r="CD1083" s="15">
        <v>0.47899999999999998</v>
      </c>
      <c r="CE1083" s="15">
        <v>0.36</v>
      </c>
      <c r="CF1083" s="15" t="s">
        <v>7128</v>
      </c>
      <c r="CG1083" s="15">
        <v>0.93558651521079139</v>
      </c>
      <c r="CH1083" s="13" t="s">
        <v>7128</v>
      </c>
      <c r="CI1083" s="13">
        <v>0.22237499999999999</v>
      </c>
      <c r="CJ1083" s="13">
        <v>-4.8000000000000001E-2</v>
      </c>
      <c r="CK1083" s="12">
        <f t="shared" si="32"/>
        <v>1.1162790697674421</v>
      </c>
      <c r="CL1083" s="36">
        <f t="shared" si="33"/>
        <v>0.1239813736903376</v>
      </c>
      <c r="CM1083" s="13">
        <v>6.2E-2</v>
      </c>
      <c r="CN1083" s="13">
        <v>1.9E-2</v>
      </c>
      <c r="CO1083" s="13">
        <v>4.2999999999999997E-2</v>
      </c>
      <c r="CP1083" s="13">
        <v>0.54300000000000004</v>
      </c>
      <c r="CQ1083" s="13" t="s">
        <v>7128</v>
      </c>
      <c r="CR1083" s="13" t="s">
        <v>7128</v>
      </c>
      <c r="CS1083" s="13">
        <v>4.2999999999999997E-2</v>
      </c>
      <c r="CT1083" s="13">
        <v>0</v>
      </c>
      <c r="CU1083" s="13">
        <v>0</v>
      </c>
      <c r="CV1083" s="13">
        <v>1.718</v>
      </c>
      <c r="CW1083" s="13">
        <v>0</v>
      </c>
      <c r="CX1083" s="12">
        <v>2.2872340425531913E-2</v>
      </c>
      <c r="CY1083" s="12">
        <v>0</v>
      </c>
      <c r="CZ1083" s="15" t="s">
        <v>7128</v>
      </c>
      <c r="DA1083" s="20"/>
      <c r="DB1083" s="20"/>
    </row>
    <row r="1084" spans="1:106" ht="24">
      <c r="A1084" s="8" t="s">
        <v>5765</v>
      </c>
      <c r="B1084" s="8" t="s">
        <v>5766</v>
      </c>
      <c r="C1084" s="9" t="s">
        <v>7174</v>
      </c>
      <c r="D1084" s="9" t="s">
        <v>7126</v>
      </c>
      <c r="E1084" s="10" t="s">
        <v>7127</v>
      </c>
      <c r="F1084" s="10" t="s">
        <v>7126</v>
      </c>
      <c r="G1084" s="11">
        <v>0.45</v>
      </c>
      <c r="H1084" s="11">
        <v>2.2796703296703296</v>
      </c>
      <c r="I1084" s="12">
        <v>9.0499999999999997E-2</v>
      </c>
      <c r="J1084" s="12">
        <v>0.26281016483516484</v>
      </c>
      <c r="K1084" s="12">
        <v>4.7E-2</v>
      </c>
      <c r="L1084" s="12">
        <v>0.10350000000000001</v>
      </c>
      <c r="M1084" s="12">
        <v>6.8320350000000002E-2</v>
      </c>
      <c r="N1084" s="12">
        <v>0.10671204880694142</v>
      </c>
      <c r="O1084" s="12" t="s">
        <v>7128</v>
      </c>
      <c r="P1084" s="12">
        <v>-0.11642078667101909</v>
      </c>
      <c r="Q1084" s="13">
        <v>0.182</v>
      </c>
      <c r="R1084" s="13">
        <v>0</v>
      </c>
      <c r="S1084" s="13">
        <v>0.74</v>
      </c>
      <c r="T1084" s="13">
        <v>0.74</v>
      </c>
      <c r="U1084" s="13">
        <v>0.92199999999999993</v>
      </c>
      <c r="V1084" s="13">
        <v>7.0000000000000001E-3</v>
      </c>
      <c r="W1084" s="13">
        <v>0.91499999999999992</v>
      </c>
      <c r="X1084" s="14">
        <v>7.5921908893709332E-3</v>
      </c>
      <c r="Y1084" s="15">
        <v>3.4448818897637797E-2</v>
      </c>
      <c r="Z1084" s="14" t="s">
        <v>7128</v>
      </c>
      <c r="AA1084" s="14">
        <v>0.80260303687635581</v>
      </c>
      <c r="AB1084" s="14" t="s">
        <v>7128</v>
      </c>
      <c r="AC1084" s="14">
        <v>4.0659340659340657</v>
      </c>
      <c r="AD1084" s="13">
        <v>4.0000000000000001E-3</v>
      </c>
      <c r="AE1084" s="15">
        <v>0.26208333333333333</v>
      </c>
      <c r="AF1084" s="14">
        <v>3.1622776601683791E-2</v>
      </c>
      <c r="AG1084" s="14" t="s">
        <v>7128</v>
      </c>
      <c r="AH1084" s="15">
        <v>0.25</v>
      </c>
      <c r="AI1084" s="5" t="s">
        <v>7128</v>
      </c>
      <c r="AJ1084" s="15" t="s">
        <v>7128</v>
      </c>
      <c r="AK1084" s="15" t="s">
        <v>7128</v>
      </c>
      <c r="AL1084" s="15" t="s">
        <v>7128</v>
      </c>
      <c r="AM1084" s="15" t="s">
        <v>7128</v>
      </c>
      <c r="AN1084" s="15" t="s">
        <v>7128</v>
      </c>
      <c r="AO1084" s="15">
        <v>8.2727272727272734</v>
      </c>
      <c r="AP1084" s="15" t="s">
        <v>7128</v>
      </c>
      <c r="AQ1084" s="15" t="s">
        <v>7128</v>
      </c>
      <c r="AR1084" s="15">
        <v>1.7836257309941519</v>
      </c>
      <c r="AS1084" s="15">
        <v>41.590909090909086</v>
      </c>
      <c r="AT1084" s="14" t="s">
        <v>7128</v>
      </c>
      <c r="AU1084" s="14">
        <v>0</v>
      </c>
      <c r="AV1084" s="12" t="s">
        <v>7128</v>
      </c>
      <c r="AW1084" s="12" t="s">
        <v>7128</v>
      </c>
      <c r="AX1084" s="12">
        <v>-0.29499999999999998</v>
      </c>
      <c r="AY1084" s="12">
        <v>-0.50800000000000001</v>
      </c>
      <c r="AZ1084" s="14" t="s">
        <v>7128</v>
      </c>
      <c r="BA1084" s="14" t="s">
        <v>7128</v>
      </c>
      <c r="BB1084" s="14" t="s">
        <v>7128</v>
      </c>
      <c r="BC1084" s="14">
        <v>-9.7087378640776691E-3</v>
      </c>
      <c r="BD1084" s="14">
        <v>-9.0909090909090912E-2</v>
      </c>
      <c r="BE1084" s="14">
        <v>-0.36363636363636365</v>
      </c>
      <c r="BF1084" s="14">
        <v>0</v>
      </c>
      <c r="BG1084" s="14" t="s">
        <v>7128</v>
      </c>
      <c r="BH1084" s="13">
        <v>-2E-3</v>
      </c>
      <c r="BI1084" s="13">
        <v>-2E-3</v>
      </c>
      <c r="BJ1084" s="13">
        <v>-8.0000000000000002E-3</v>
      </c>
      <c r="BK1084" s="13">
        <v>-8.0000000000000002E-3</v>
      </c>
      <c r="BL1084" s="13">
        <v>2.1999999999999999E-2</v>
      </c>
      <c r="BM1084" s="13">
        <v>2.1999999999999999E-2</v>
      </c>
      <c r="BN1084" s="13">
        <v>-2E-3</v>
      </c>
      <c r="BO1084" s="13">
        <v>-2E-3</v>
      </c>
      <c r="BP1084" s="13">
        <v>-8.0000000000000002E-3</v>
      </c>
      <c r="BQ1084" s="13">
        <v>0</v>
      </c>
      <c r="BR1084" s="13">
        <v>0</v>
      </c>
      <c r="BS1084" s="13">
        <v>-4.0000000000000001E-3</v>
      </c>
      <c r="BT1084" s="14" t="s">
        <v>7128</v>
      </c>
      <c r="BU1084" s="13">
        <v>-4.0000000000000001E-3</v>
      </c>
      <c r="BV1084" s="13">
        <v>2E-3</v>
      </c>
      <c r="BW1084" s="13">
        <v>2E-3</v>
      </c>
      <c r="BX1084" s="13">
        <v>-0.22700000000000001</v>
      </c>
      <c r="BY1084" s="13">
        <v>0.82400000000000007</v>
      </c>
      <c r="BZ1084" s="13">
        <v>-0.22</v>
      </c>
      <c r="CA1084" s="13">
        <v>0.51300000000000001</v>
      </c>
      <c r="CB1084" s="13">
        <v>0</v>
      </c>
      <c r="CC1084" s="15">
        <v>-0.13500000000000001</v>
      </c>
      <c r="CD1084" s="15">
        <v>0.56000000000000005</v>
      </c>
      <c r="CE1084" s="15">
        <v>0.36</v>
      </c>
      <c r="CF1084" s="15">
        <v>2.1423949166084815</v>
      </c>
      <c r="CG1084" s="15">
        <v>1.9827789244814913</v>
      </c>
      <c r="CH1084" s="13">
        <v>-0.10822222222222222</v>
      </c>
      <c r="CI1084" s="13">
        <v>-0.11788888888888888</v>
      </c>
      <c r="CJ1084" s="13">
        <v>0</v>
      </c>
      <c r="CK1084" s="12">
        <f t="shared" si="32"/>
        <v>0</v>
      </c>
      <c r="CL1084" s="36">
        <f t="shared" si="33"/>
        <v>4.2884990253411304E-2</v>
      </c>
      <c r="CM1084" s="13" t="s">
        <v>7128</v>
      </c>
      <c r="CN1084" s="13" t="s">
        <v>7128</v>
      </c>
      <c r="CO1084" s="13" t="s">
        <v>7128</v>
      </c>
      <c r="CP1084" s="13" t="s">
        <v>7128</v>
      </c>
      <c r="CQ1084" s="13" t="s">
        <v>7128</v>
      </c>
      <c r="CR1084" s="13" t="s">
        <v>7128</v>
      </c>
      <c r="CS1084" s="13" t="s">
        <v>7128</v>
      </c>
      <c r="CT1084" s="13">
        <v>0</v>
      </c>
      <c r="CU1084" s="13">
        <v>-8.0000000000000002E-3</v>
      </c>
      <c r="CV1084" s="13">
        <v>0.51300000000000001</v>
      </c>
      <c r="CW1084" s="13">
        <v>-2E-3</v>
      </c>
      <c r="CX1084" s="12" t="s">
        <v>7128</v>
      </c>
      <c r="CY1084" s="12">
        <v>-9.7087378640776691E-3</v>
      </c>
      <c r="CZ1084" s="15" t="s">
        <v>7128</v>
      </c>
      <c r="DA1084" s="20"/>
      <c r="DB1084" s="20"/>
    </row>
    <row r="1085" spans="1:106">
      <c r="A1085" s="8" t="s">
        <v>2017</v>
      </c>
      <c r="B1085" s="8" t="s">
        <v>2018</v>
      </c>
      <c r="C1085" s="9" t="s">
        <v>7125</v>
      </c>
      <c r="D1085" s="9" t="s">
        <v>7126</v>
      </c>
      <c r="E1085" s="10" t="s">
        <v>7127</v>
      </c>
      <c r="F1085" s="10" t="s">
        <v>7126</v>
      </c>
      <c r="G1085" s="11">
        <v>1.05</v>
      </c>
      <c r="H1085" s="11">
        <v>1.0988560411311055</v>
      </c>
      <c r="I1085" s="12">
        <v>9.0499999999999997E-2</v>
      </c>
      <c r="J1085" s="12">
        <v>0.15594647172236503</v>
      </c>
      <c r="K1085" s="12">
        <v>4.7E-2</v>
      </c>
      <c r="L1085" s="12">
        <v>0.10350000000000001</v>
      </c>
      <c r="M1085" s="12">
        <v>6.8320350000000002E-2</v>
      </c>
      <c r="N1085" s="12">
        <v>0.1520505424588553</v>
      </c>
      <c r="O1085" s="12">
        <v>-0.11672695952724307</v>
      </c>
      <c r="P1085" s="12">
        <v>-3.964268005099289E-2</v>
      </c>
      <c r="Q1085" s="13">
        <v>38.9</v>
      </c>
      <c r="R1085" s="13">
        <v>0</v>
      </c>
      <c r="S1085" s="13">
        <v>1.81</v>
      </c>
      <c r="T1085" s="13">
        <v>1.81</v>
      </c>
      <c r="U1085" s="13">
        <v>40.71</v>
      </c>
      <c r="V1085" s="13">
        <v>3.46</v>
      </c>
      <c r="W1085" s="13">
        <v>37.25</v>
      </c>
      <c r="X1085" s="14">
        <v>8.4991402603782851E-2</v>
      </c>
      <c r="Y1085" s="15">
        <v>0.29411764705882354</v>
      </c>
      <c r="Z1085" s="14">
        <v>8.1863410221619179E-2</v>
      </c>
      <c r="AA1085" s="14">
        <v>4.4460820437239007E-2</v>
      </c>
      <c r="AB1085" s="14">
        <v>8.9162561576354674E-2</v>
      </c>
      <c r="AC1085" s="14">
        <v>4.6529562982005147E-2</v>
      </c>
      <c r="AD1085" s="13">
        <v>0.76200000000000001</v>
      </c>
      <c r="AE1085" s="15">
        <v>1.7040555555555559</v>
      </c>
      <c r="AF1085" s="14">
        <v>0.14491376746189438</v>
      </c>
      <c r="AG1085" s="14">
        <v>0.81876278615970333</v>
      </c>
      <c r="AH1085" s="15">
        <v>0.53093259464450593</v>
      </c>
      <c r="AI1085" s="5">
        <v>1.1883116883116884</v>
      </c>
      <c r="AJ1085" s="15">
        <v>48.383084577114424</v>
      </c>
      <c r="AK1085" s="15">
        <v>48.383084577114424</v>
      </c>
      <c r="AL1085" s="15" t="s">
        <v>7128</v>
      </c>
      <c r="AM1085" s="15" t="s">
        <v>7128</v>
      </c>
      <c r="AN1085" s="15">
        <v>1.9162561576354677</v>
      </c>
      <c r="AO1085" s="15">
        <v>0.59846153846153849</v>
      </c>
      <c r="AP1085" s="15">
        <v>20.355191256830601</v>
      </c>
      <c r="AQ1085" s="15">
        <v>17.406542056074766</v>
      </c>
      <c r="AR1085" s="15">
        <v>1.9973190348525471</v>
      </c>
      <c r="AS1085" s="15">
        <v>0.57307692307692304</v>
      </c>
      <c r="AT1085" s="14">
        <v>0.12686567164179105</v>
      </c>
      <c r="AU1085" s="14">
        <v>2.6221079691516711E-3</v>
      </c>
      <c r="AV1085" s="12">
        <v>3.407</v>
      </c>
      <c r="AW1085" s="12" t="s">
        <v>7128</v>
      </c>
      <c r="AX1085" s="12">
        <v>-5.4199999999999998E-2</v>
      </c>
      <c r="AY1085" s="12">
        <v>7.7899999999999997E-2</v>
      </c>
      <c r="AZ1085" s="14" t="s">
        <v>7128</v>
      </c>
      <c r="BA1085" s="14" t="s">
        <v>7128</v>
      </c>
      <c r="BB1085" s="14">
        <v>3.9219512195121951E-2</v>
      </c>
      <c r="BC1085" s="14">
        <v>0.11240786240786241</v>
      </c>
      <c r="BD1085" s="14">
        <v>1.236923076923077E-2</v>
      </c>
      <c r="BE1085" s="14">
        <v>2.8153846153846154E-2</v>
      </c>
      <c r="BF1085" s="14">
        <v>0</v>
      </c>
      <c r="BG1085" s="14" t="s">
        <v>7128</v>
      </c>
      <c r="BH1085" s="13">
        <v>0.80400000000000005</v>
      </c>
      <c r="BI1085" s="13">
        <v>0.80400000000000005</v>
      </c>
      <c r="BJ1085" s="13">
        <v>1.83</v>
      </c>
      <c r="BK1085" s="13">
        <v>1.83</v>
      </c>
      <c r="BL1085" s="13">
        <v>65</v>
      </c>
      <c r="BM1085" s="13">
        <v>65</v>
      </c>
      <c r="BN1085" s="13">
        <v>2.14</v>
      </c>
      <c r="BO1085" s="13">
        <v>2.14</v>
      </c>
      <c r="BP1085" s="13">
        <v>1.83</v>
      </c>
      <c r="BQ1085" s="13">
        <v>0</v>
      </c>
      <c r="BR1085" s="13">
        <v>0</v>
      </c>
      <c r="BS1085" s="13">
        <v>-0.49199999999999999</v>
      </c>
      <c r="BT1085" s="14">
        <v>-0.26885245901639343</v>
      </c>
      <c r="BU1085" s="13">
        <v>2.3220000000000001</v>
      </c>
      <c r="BV1085" s="13">
        <v>1.296</v>
      </c>
      <c r="BW1085" s="13">
        <v>1.296</v>
      </c>
      <c r="BX1085" s="13">
        <v>20.5</v>
      </c>
      <c r="BY1085" s="13">
        <v>16.28</v>
      </c>
      <c r="BZ1085" s="13">
        <v>20.3</v>
      </c>
      <c r="CA1085" s="13">
        <v>18.649999999999999</v>
      </c>
      <c r="CB1085" s="13">
        <v>-0.10200000000000001</v>
      </c>
      <c r="CC1085" s="15">
        <v>0.79100000000000004</v>
      </c>
      <c r="CD1085" s="15">
        <v>0.253</v>
      </c>
      <c r="CE1085" s="15">
        <v>0.36</v>
      </c>
      <c r="CF1085" s="15" t="s">
        <v>7128</v>
      </c>
      <c r="CG1085" s="15" t="s">
        <v>7128</v>
      </c>
      <c r="CH1085" s="13" t="s">
        <v>7128</v>
      </c>
      <c r="CI1085" s="13" t="s">
        <v>7128</v>
      </c>
      <c r="CJ1085" s="13">
        <v>-0.10200000000000001</v>
      </c>
      <c r="CK1085" s="12">
        <f t="shared" si="32"/>
        <v>7.8703703703703706E-2</v>
      </c>
      <c r="CL1085" s="36">
        <f t="shared" si="33"/>
        <v>3.4852546916890081</v>
      </c>
      <c r="CM1085" s="13">
        <v>0.72499999999999998</v>
      </c>
      <c r="CN1085" s="13" t="s">
        <v>7128</v>
      </c>
      <c r="CO1085" s="13">
        <v>0.80400000000000005</v>
      </c>
      <c r="CP1085" s="13">
        <v>38.9</v>
      </c>
      <c r="CQ1085" s="13">
        <v>2.14</v>
      </c>
      <c r="CR1085" s="13">
        <v>37.25</v>
      </c>
      <c r="CS1085" s="13">
        <v>1.296</v>
      </c>
      <c r="CT1085" s="13">
        <v>0</v>
      </c>
      <c r="CU1085" s="13">
        <v>1.83</v>
      </c>
      <c r="CV1085" s="13">
        <v>18.649999999999999</v>
      </c>
      <c r="CW1085" s="13">
        <v>2.14</v>
      </c>
      <c r="CX1085" s="12">
        <v>3.9219512195121951E-2</v>
      </c>
      <c r="CY1085" s="12">
        <v>0.11240786240786241</v>
      </c>
      <c r="CZ1085" s="15">
        <v>17.406542056074766</v>
      </c>
      <c r="DA1085" s="20"/>
      <c r="DB1085" s="20"/>
    </row>
    <row r="1086" spans="1:106">
      <c r="A1086" s="8" t="s">
        <v>2057</v>
      </c>
      <c r="B1086" s="8" t="s">
        <v>2058</v>
      </c>
      <c r="C1086" s="9" t="s">
        <v>7134</v>
      </c>
      <c r="D1086" s="9" t="s">
        <v>7126</v>
      </c>
      <c r="E1086" s="10" t="s">
        <v>7127</v>
      </c>
      <c r="F1086" s="10" t="s">
        <v>7126</v>
      </c>
      <c r="G1086" s="11">
        <v>0.89</v>
      </c>
      <c r="H1086" s="11">
        <v>1.6692431551499347</v>
      </c>
      <c r="I1086" s="12">
        <v>9.0499999999999997E-2</v>
      </c>
      <c r="J1086" s="12">
        <v>0.20756650554106909</v>
      </c>
      <c r="K1086" s="12">
        <v>4.1999999999999996E-2</v>
      </c>
      <c r="L1086" s="12">
        <v>9.8500000000000004E-2</v>
      </c>
      <c r="M1086" s="12">
        <v>6.5019850000000004E-2</v>
      </c>
      <c r="N1086" s="12">
        <v>0.12892754511339724</v>
      </c>
      <c r="O1086" s="12">
        <v>-0.18308889360077057</v>
      </c>
      <c r="P1086" s="12">
        <v>-6.2250723205668143E-2</v>
      </c>
      <c r="Q1086" s="13">
        <v>29.5</v>
      </c>
      <c r="R1086" s="13">
        <v>0</v>
      </c>
      <c r="S1086" s="13">
        <v>36.299999999999997</v>
      </c>
      <c r="T1086" s="13">
        <v>36.299999999999997</v>
      </c>
      <c r="U1086" s="13">
        <v>65.8</v>
      </c>
      <c r="V1086" s="13">
        <v>2.9</v>
      </c>
      <c r="W1086" s="13">
        <v>62.9</v>
      </c>
      <c r="X1086" s="14">
        <v>4.4072948328267476E-2</v>
      </c>
      <c r="Y1086" s="15">
        <v>0.33216783216783213</v>
      </c>
      <c r="Z1086" s="14">
        <v>0.57710651828298887</v>
      </c>
      <c r="AA1086" s="14">
        <v>0.55167173252279633</v>
      </c>
      <c r="AB1086" s="14">
        <v>1.3646616541353382</v>
      </c>
      <c r="AC1086" s="14">
        <v>1.2305084745762711</v>
      </c>
      <c r="AD1086" s="13">
        <v>2.06</v>
      </c>
      <c r="AE1086" s="15">
        <v>1.2422500000000003</v>
      </c>
      <c r="AF1086" s="14">
        <v>0.13784048752090222</v>
      </c>
      <c r="AG1086" s="14">
        <v>0.79657292262079271</v>
      </c>
      <c r="AH1086" s="15">
        <v>0.52362948960302469</v>
      </c>
      <c r="AI1086" s="5">
        <v>0.96461538461538454</v>
      </c>
      <c r="AJ1086" s="15">
        <v>44.969512195121951</v>
      </c>
      <c r="AK1086" s="15">
        <v>44.969512195121951</v>
      </c>
      <c r="AL1086" s="15" t="s">
        <v>7128</v>
      </c>
      <c r="AM1086" s="15" t="s">
        <v>7128</v>
      </c>
      <c r="AN1086" s="15">
        <v>1.1090225563909775</v>
      </c>
      <c r="AO1086" s="15">
        <v>0.4750402576489533</v>
      </c>
      <c r="AP1086" s="15">
        <v>10.03189792663477</v>
      </c>
      <c r="AQ1086" s="15">
        <v>6.6772823779193207</v>
      </c>
      <c r="AR1086" s="15">
        <v>1.0578006491431646</v>
      </c>
      <c r="AS1086" s="15">
        <v>1.0128824476650564</v>
      </c>
      <c r="AT1086" s="14">
        <v>0</v>
      </c>
      <c r="AU1086" s="14">
        <v>0</v>
      </c>
      <c r="AV1086" s="12">
        <v>-0.36200000000000004</v>
      </c>
      <c r="AW1086" s="12">
        <v>-0.26300000000000001</v>
      </c>
      <c r="AX1086" s="12">
        <v>-2.7999999999999997E-2</v>
      </c>
      <c r="AY1086" s="12">
        <v>2.3199999999999998E-2</v>
      </c>
      <c r="AZ1086" s="14" t="s">
        <v>7128</v>
      </c>
      <c r="BA1086" s="14" t="s">
        <v>7128</v>
      </c>
      <c r="BB1086" s="14">
        <v>2.4477611940298509E-2</v>
      </c>
      <c r="BC1086" s="14">
        <v>6.6676821907729097E-2</v>
      </c>
      <c r="BD1086" s="14">
        <v>1.0563607085346215E-2</v>
      </c>
      <c r="BE1086" s="14">
        <v>0.10096618357487921</v>
      </c>
      <c r="BF1086" s="14">
        <v>0.28846153846153849</v>
      </c>
      <c r="BG1086" s="14">
        <v>6.2399999999999999E-3</v>
      </c>
      <c r="BH1086" s="13">
        <v>0.65600000000000003</v>
      </c>
      <c r="BI1086" s="13">
        <v>0.65600000000000003</v>
      </c>
      <c r="BJ1086" s="13">
        <v>6.27</v>
      </c>
      <c r="BK1086" s="13">
        <v>6.27</v>
      </c>
      <c r="BL1086" s="13">
        <v>62.1</v>
      </c>
      <c r="BM1086" s="13">
        <v>62.1</v>
      </c>
      <c r="BN1086" s="13">
        <v>9.42</v>
      </c>
      <c r="BO1086" s="13">
        <v>9.42</v>
      </c>
      <c r="BP1086" s="13">
        <v>4.4613461538461534</v>
      </c>
      <c r="BQ1086" s="13">
        <v>0</v>
      </c>
      <c r="BR1086" s="13">
        <v>0</v>
      </c>
      <c r="BS1086" s="13">
        <v>-3.16</v>
      </c>
      <c r="BT1086" s="14">
        <v>-0.70830639251691896</v>
      </c>
      <c r="BU1086" s="13">
        <v>7.6213461538461535</v>
      </c>
      <c r="BV1086" s="13">
        <v>3.8160000000000003</v>
      </c>
      <c r="BW1086" s="13">
        <v>3.8160000000000003</v>
      </c>
      <c r="BX1086" s="13">
        <v>26.8</v>
      </c>
      <c r="BY1086" s="13">
        <v>66.91</v>
      </c>
      <c r="BZ1086" s="13">
        <v>26.6</v>
      </c>
      <c r="CA1086" s="13">
        <v>59.463000000000001</v>
      </c>
      <c r="CB1086" s="13">
        <v>0</v>
      </c>
      <c r="CC1086" s="15">
        <v>0.73199999999999998</v>
      </c>
      <c r="CD1086" s="15">
        <v>-0.13100000000000001</v>
      </c>
      <c r="CE1086" s="15">
        <v>0.36</v>
      </c>
      <c r="CF1086" s="15" t="s">
        <v>7128</v>
      </c>
      <c r="CG1086" s="15" t="s">
        <v>7128</v>
      </c>
      <c r="CH1086" s="13" t="s">
        <v>7128</v>
      </c>
      <c r="CI1086" s="13" t="s">
        <v>7128</v>
      </c>
      <c r="CJ1086" s="13">
        <v>0</v>
      </c>
      <c r="CK1086" s="12">
        <f t="shared" si="32"/>
        <v>0</v>
      </c>
      <c r="CL1086" s="36">
        <f t="shared" si="33"/>
        <v>1.0443469047979417</v>
      </c>
      <c r="CM1086" s="13">
        <v>0.93600000000000005</v>
      </c>
      <c r="CN1086" s="13">
        <v>0.27</v>
      </c>
      <c r="CO1086" s="13">
        <v>0.65600000000000003</v>
      </c>
      <c r="CP1086" s="13">
        <v>29.5</v>
      </c>
      <c r="CQ1086" s="13">
        <v>9.42</v>
      </c>
      <c r="CR1086" s="13">
        <v>62.9</v>
      </c>
      <c r="CS1086" s="13" t="s">
        <v>7128</v>
      </c>
      <c r="CT1086" s="13">
        <v>0</v>
      </c>
      <c r="CU1086" s="13">
        <v>6.27</v>
      </c>
      <c r="CV1086" s="13">
        <v>59.463000000000001</v>
      </c>
      <c r="CW1086" s="13">
        <v>9.42</v>
      </c>
      <c r="CX1086" s="12">
        <v>2.4477611940298509E-2</v>
      </c>
      <c r="CY1086" s="12">
        <v>6.6676821907729097E-2</v>
      </c>
      <c r="CZ1086" s="15">
        <v>6.6772823779193207</v>
      </c>
      <c r="DA1086" s="20"/>
      <c r="DB1086" s="20"/>
    </row>
    <row r="1087" spans="1:106">
      <c r="A1087" s="8" t="s">
        <v>6891</v>
      </c>
      <c r="B1087" s="8" t="s">
        <v>6892</v>
      </c>
      <c r="C1087" s="9" t="s">
        <v>7202</v>
      </c>
      <c r="D1087" s="9" t="s">
        <v>7126</v>
      </c>
      <c r="E1087" s="10" t="s">
        <v>7127</v>
      </c>
      <c r="F1087" s="10" t="s">
        <v>7126</v>
      </c>
      <c r="G1087" s="11">
        <v>1.1499999999999999</v>
      </c>
      <c r="H1087" s="11">
        <v>7.1582742316784858</v>
      </c>
      <c r="I1087" s="12">
        <v>9.0499999999999997E-2</v>
      </c>
      <c r="J1087" s="12">
        <v>0.70432381796690291</v>
      </c>
      <c r="K1087" s="12">
        <v>4.7E-2</v>
      </c>
      <c r="L1087" s="12">
        <v>0.10350000000000001</v>
      </c>
      <c r="M1087" s="12">
        <v>6.8320350000000002E-2</v>
      </c>
      <c r="N1087" s="12">
        <v>0.17049637238890997</v>
      </c>
      <c r="O1087" s="12" t="s">
        <v>7128</v>
      </c>
      <c r="P1087" s="12">
        <v>-0.20578307686276001</v>
      </c>
      <c r="Q1087" s="13">
        <v>0.42299999999999999</v>
      </c>
      <c r="R1087" s="13">
        <v>0</v>
      </c>
      <c r="S1087" s="13">
        <v>2.21</v>
      </c>
      <c r="T1087" s="13">
        <v>2.21</v>
      </c>
      <c r="U1087" s="13">
        <v>2.633</v>
      </c>
      <c r="V1087" s="13">
        <v>1E-3</v>
      </c>
      <c r="W1087" s="13">
        <v>2.6320000000000001</v>
      </c>
      <c r="X1087" s="14">
        <v>3.7979491074819596E-4</v>
      </c>
      <c r="Y1087" s="15">
        <v>5.1903114186851215E-2</v>
      </c>
      <c r="Z1087" s="14" t="s">
        <v>7128</v>
      </c>
      <c r="AA1087" s="14">
        <v>0.83934675275351311</v>
      </c>
      <c r="AB1087" s="14" t="s">
        <v>7128</v>
      </c>
      <c r="AC1087" s="14">
        <v>5.2245862884160754</v>
      </c>
      <c r="AD1087" s="13">
        <v>1.4999999999999999E-2</v>
      </c>
      <c r="AE1087" s="15">
        <v>-0.36025000000000007</v>
      </c>
      <c r="AF1087" s="14">
        <v>0.1</v>
      </c>
      <c r="AG1087" s="14" t="s">
        <v>7128</v>
      </c>
      <c r="AH1087" s="15">
        <v>0.49999999999999989</v>
      </c>
      <c r="AI1087" s="5" t="s">
        <v>7128</v>
      </c>
      <c r="AJ1087" s="15" t="s">
        <v>7128</v>
      </c>
      <c r="AK1087" s="15" t="s">
        <v>7128</v>
      </c>
      <c r="AL1087" s="15" t="s">
        <v>7128</v>
      </c>
      <c r="AM1087" s="15" t="s">
        <v>7128</v>
      </c>
      <c r="AN1087" s="15" t="s">
        <v>7128</v>
      </c>
      <c r="AO1087" s="15" t="s">
        <v>7128</v>
      </c>
      <c r="AP1087" s="15" t="s">
        <v>7128</v>
      </c>
      <c r="AQ1087" s="15" t="s">
        <v>7128</v>
      </c>
      <c r="AR1087" s="15">
        <v>1.7546666666666668</v>
      </c>
      <c r="AS1087" s="15" t="s">
        <v>7128</v>
      </c>
      <c r="AT1087" s="14" t="s">
        <v>7128</v>
      </c>
      <c r="AU1087" s="14">
        <v>0</v>
      </c>
      <c r="AV1087" s="12" t="s">
        <v>7128</v>
      </c>
      <c r="AW1087" s="12" t="s">
        <v>7128</v>
      </c>
      <c r="AX1087" s="12" t="s">
        <v>7128</v>
      </c>
      <c r="AY1087" s="12" t="s">
        <v>7128</v>
      </c>
      <c r="AZ1087" s="14" t="s">
        <v>7128</v>
      </c>
      <c r="BA1087" s="14" t="s">
        <v>7128</v>
      </c>
      <c r="BB1087" s="14" t="s">
        <v>7128</v>
      </c>
      <c r="BC1087" s="14">
        <v>-3.5286704473850038E-2</v>
      </c>
      <c r="BD1087" s="14" t="s">
        <v>7128</v>
      </c>
      <c r="BE1087" s="14" t="s">
        <v>7128</v>
      </c>
      <c r="BF1087" s="14">
        <v>0</v>
      </c>
      <c r="BG1087" s="14" t="s">
        <v>7128</v>
      </c>
      <c r="BH1087" s="13">
        <v>-4.4999999999999998E-2</v>
      </c>
      <c r="BI1087" s="13">
        <v>-4.4999999999999998E-2</v>
      </c>
      <c r="BJ1087" s="13">
        <v>-5.6000000000000001E-2</v>
      </c>
      <c r="BK1087" s="13">
        <v>-5.6000000000000001E-2</v>
      </c>
      <c r="BL1087" s="13">
        <v>0</v>
      </c>
      <c r="BM1087" s="13">
        <v>0</v>
      </c>
      <c r="BN1087" s="13">
        <v>-3.9E-2</v>
      </c>
      <c r="BO1087" s="13">
        <v>-3.9E-2</v>
      </c>
      <c r="BP1087" s="13">
        <v>-5.6000000000000001E-2</v>
      </c>
      <c r="BQ1087" s="13">
        <v>0</v>
      </c>
      <c r="BR1087" s="13">
        <v>0</v>
      </c>
      <c r="BS1087" s="13">
        <v>-1.2999999999999999E-2</v>
      </c>
      <c r="BT1087" s="14" t="s">
        <v>7128</v>
      </c>
      <c r="BU1087" s="13">
        <v>-4.3000000000000003E-2</v>
      </c>
      <c r="BV1087" s="13">
        <v>-3.2000000000000001E-2</v>
      </c>
      <c r="BW1087" s="13">
        <v>-3.2000000000000001E-2</v>
      </c>
      <c r="BX1087" s="13">
        <v>-0.69299999999999995</v>
      </c>
      <c r="BY1087" s="13">
        <v>1.5869999999999997</v>
      </c>
      <c r="BZ1087" s="13">
        <v>-0.70899999999999996</v>
      </c>
      <c r="CA1087" s="13">
        <v>1.5</v>
      </c>
      <c r="CB1087" s="13">
        <v>0</v>
      </c>
      <c r="CC1087" s="15">
        <v>-0.59399999999999997</v>
      </c>
      <c r="CD1087" s="15">
        <v>0.81299999999999994</v>
      </c>
      <c r="CE1087" s="15">
        <v>0.36</v>
      </c>
      <c r="CF1087" s="15" t="s">
        <v>7128</v>
      </c>
      <c r="CG1087" s="15" t="s">
        <v>7128</v>
      </c>
      <c r="CH1087" s="13" t="s">
        <v>7128</v>
      </c>
      <c r="CI1087" s="13" t="s">
        <v>7128</v>
      </c>
      <c r="CJ1087" s="13">
        <v>0</v>
      </c>
      <c r="CK1087" s="12">
        <f t="shared" si="32"/>
        <v>0</v>
      </c>
      <c r="CL1087" s="36" t="str">
        <f t="shared" si="33"/>
        <v>NA</v>
      </c>
      <c r="CM1087" s="13" t="s">
        <v>7128</v>
      </c>
      <c r="CN1087" s="13" t="s">
        <v>7128</v>
      </c>
      <c r="CO1087" s="13" t="s">
        <v>7128</v>
      </c>
      <c r="CP1087" s="13" t="s">
        <v>7128</v>
      </c>
      <c r="CQ1087" s="13" t="s">
        <v>7128</v>
      </c>
      <c r="CR1087" s="13" t="s">
        <v>7128</v>
      </c>
      <c r="CS1087" s="13" t="s">
        <v>7128</v>
      </c>
      <c r="CT1087" s="13">
        <v>0</v>
      </c>
      <c r="CU1087" s="13">
        <v>-5.6000000000000001E-2</v>
      </c>
      <c r="CV1087" s="13">
        <v>1.5</v>
      </c>
      <c r="CW1087" s="13">
        <v>-3.9E-2</v>
      </c>
      <c r="CX1087" s="12" t="s">
        <v>7128</v>
      </c>
      <c r="CY1087" s="12">
        <v>-3.5286704473850038E-2</v>
      </c>
      <c r="CZ1087" s="15" t="s">
        <v>7128</v>
      </c>
      <c r="DA1087" s="20"/>
      <c r="DB1087" s="20"/>
    </row>
    <row r="1088" spans="1:106">
      <c r="A1088" s="8" t="s">
        <v>4963</v>
      </c>
      <c r="B1088" s="8" t="s">
        <v>4964</v>
      </c>
      <c r="C1088" s="9" t="s">
        <v>7181</v>
      </c>
      <c r="D1088" s="9" t="s">
        <v>7126</v>
      </c>
      <c r="E1088" s="10" t="s">
        <v>7127</v>
      </c>
      <c r="F1088" s="10" t="s">
        <v>7126</v>
      </c>
      <c r="G1088" s="11">
        <v>0.94</v>
      </c>
      <c r="H1088" s="11">
        <v>0.94</v>
      </c>
      <c r="I1088" s="12">
        <v>9.0499999999999997E-2</v>
      </c>
      <c r="J1088" s="12">
        <v>0.14157</v>
      </c>
      <c r="K1088" s="12">
        <v>4.1999999999999996E-2</v>
      </c>
      <c r="L1088" s="12">
        <v>9.8500000000000004E-2</v>
      </c>
      <c r="M1088" s="12">
        <v>6.5019850000000004E-2</v>
      </c>
      <c r="N1088" s="12">
        <v>0.14157</v>
      </c>
      <c r="O1088" s="12">
        <v>-0.55257478468899524</v>
      </c>
      <c r="P1088" s="12">
        <v>-0.46382780624499609</v>
      </c>
      <c r="Q1088" s="13">
        <v>0.53800000000000003</v>
      </c>
      <c r="R1088" s="13">
        <v>0</v>
      </c>
      <c r="S1088" s="13">
        <v>0</v>
      </c>
      <c r="T1088" s="13">
        <v>0</v>
      </c>
      <c r="U1088" s="13">
        <v>0.53800000000000003</v>
      </c>
      <c r="V1088" s="13">
        <v>0</v>
      </c>
      <c r="W1088" s="13">
        <v>0.53800000000000003</v>
      </c>
      <c r="X1088" s="14">
        <v>0</v>
      </c>
      <c r="Y1088" s="15">
        <v>0.34482758620689657</v>
      </c>
      <c r="Z1088" s="14" t="s">
        <v>7128</v>
      </c>
      <c r="AA1088" s="14">
        <v>0</v>
      </c>
      <c r="AB1088" s="14" t="s">
        <v>7128</v>
      </c>
      <c r="AC1088" s="14">
        <v>0</v>
      </c>
      <c r="AD1088" s="13">
        <v>2.3E-2</v>
      </c>
      <c r="AE1088" s="15">
        <v>2.1896388888888891</v>
      </c>
      <c r="AF1088" s="14">
        <v>4.4721359549995794E-2</v>
      </c>
      <c r="AG1088" s="14">
        <v>0.74125653454118023</v>
      </c>
      <c r="AH1088" s="15">
        <v>0.73529411764705888</v>
      </c>
      <c r="AI1088" s="5" t="s">
        <v>7128</v>
      </c>
      <c r="AJ1088" s="15" t="s">
        <v>7128</v>
      </c>
      <c r="AK1088" s="15" t="s">
        <v>7128</v>
      </c>
      <c r="AL1088" s="15" t="s">
        <v>7128</v>
      </c>
      <c r="AM1088" s="15" t="s">
        <v>7128</v>
      </c>
      <c r="AN1088" s="15" t="s">
        <v>7128</v>
      </c>
      <c r="AO1088" s="15">
        <v>0.59777777777777785</v>
      </c>
      <c r="AP1088" s="15" t="s">
        <v>7128</v>
      </c>
      <c r="AQ1088" s="15" t="s">
        <v>7128</v>
      </c>
      <c r="AR1088" s="15" t="s">
        <v>7128</v>
      </c>
      <c r="AS1088" s="15">
        <v>0.59777777777777785</v>
      </c>
      <c r="AT1088" s="14" t="s">
        <v>7128</v>
      </c>
      <c r="AU1088" s="14">
        <v>0</v>
      </c>
      <c r="AV1088" s="12" t="s">
        <v>7128</v>
      </c>
      <c r="AW1088" s="12" t="s">
        <v>7128</v>
      </c>
      <c r="AX1088" s="12">
        <v>-0.46700000000000003</v>
      </c>
      <c r="AY1088" s="12">
        <v>-0.19800000000000001</v>
      </c>
      <c r="AZ1088" s="14" t="s">
        <v>7128</v>
      </c>
      <c r="BA1088" s="14" t="s">
        <v>7128</v>
      </c>
      <c r="BB1088" s="14">
        <v>-0.41100478468899526</v>
      </c>
      <c r="BC1088" s="14">
        <v>-0.32225780624499606</v>
      </c>
      <c r="BD1088" s="14">
        <v>-0.95444444444444443</v>
      </c>
      <c r="BE1088" s="14">
        <v>-0.89444444444444449</v>
      </c>
      <c r="BF1088" s="14">
        <v>0</v>
      </c>
      <c r="BG1088" s="14">
        <v>3.9199999999999999E-2</v>
      </c>
      <c r="BH1088" s="13">
        <v>-0.85899999999999999</v>
      </c>
      <c r="BI1088" s="13">
        <v>-0.85899999999999999</v>
      </c>
      <c r="BJ1088" s="13">
        <v>-0.80500000000000005</v>
      </c>
      <c r="BK1088" s="13">
        <v>-0.80500000000000005</v>
      </c>
      <c r="BL1088" s="13">
        <v>0.9</v>
      </c>
      <c r="BM1088" s="13">
        <v>0.9</v>
      </c>
      <c r="BN1088" s="13">
        <v>-0.79100000000000004</v>
      </c>
      <c r="BO1088" s="13">
        <v>-0.79100000000000004</v>
      </c>
      <c r="BP1088" s="13">
        <v>-0.80500000000000005</v>
      </c>
      <c r="BQ1088" s="13">
        <v>0</v>
      </c>
      <c r="BR1088" s="13">
        <v>0</v>
      </c>
      <c r="BS1088" s="13">
        <v>-1.4999999999999999E-2</v>
      </c>
      <c r="BT1088" s="14" t="s">
        <v>7128</v>
      </c>
      <c r="BU1088" s="13">
        <v>-0.79</v>
      </c>
      <c r="BV1088" s="13">
        <v>-0.84399999999999997</v>
      </c>
      <c r="BW1088" s="13">
        <v>-0.84399999999999997</v>
      </c>
      <c r="BX1088" s="13">
        <v>2.09</v>
      </c>
      <c r="BY1088" s="13">
        <v>2.4979999999999998</v>
      </c>
      <c r="BZ1088" s="13">
        <v>0</v>
      </c>
      <c r="CA1088" s="13">
        <v>0</v>
      </c>
      <c r="CB1088" s="13">
        <v>0</v>
      </c>
      <c r="CC1088" s="15">
        <v>0.221</v>
      </c>
      <c r="CD1088" s="15">
        <v>1.94</v>
      </c>
      <c r="CE1088" s="15">
        <v>0.36</v>
      </c>
      <c r="CF1088" s="15" t="s">
        <v>7128</v>
      </c>
      <c r="CG1088" s="15" t="s">
        <v>7128</v>
      </c>
      <c r="CH1088" s="13" t="s">
        <v>7128</v>
      </c>
      <c r="CI1088" s="13" t="s">
        <v>7128</v>
      </c>
      <c r="CJ1088" s="13">
        <v>0</v>
      </c>
      <c r="CK1088" s="12">
        <f t="shared" si="32"/>
        <v>0</v>
      </c>
      <c r="CL1088" s="36" t="str">
        <f t="shared" si="33"/>
        <v>NA</v>
      </c>
      <c r="CM1088" s="13" t="s">
        <v>7128</v>
      </c>
      <c r="CN1088" s="13" t="s">
        <v>7128</v>
      </c>
      <c r="CO1088" s="13" t="s">
        <v>7128</v>
      </c>
      <c r="CP1088" s="13" t="s">
        <v>7128</v>
      </c>
      <c r="CQ1088" s="13" t="s">
        <v>7128</v>
      </c>
      <c r="CR1088" s="13" t="s">
        <v>7128</v>
      </c>
      <c r="CS1088" s="13" t="s">
        <v>7128</v>
      </c>
      <c r="CT1088" s="13">
        <v>0</v>
      </c>
      <c r="CU1088" s="13">
        <v>-0.80500000000000005</v>
      </c>
      <c r="CV1088" s="13">
        <v>0</v>
      </c>
      <c r="CW1088" s="13">
        <v>-0.79100000000000004</v>
      </c>
      <c r="CX1088" s="12">
        <v>-0.41100478468899526</v>
      </c>
      <c r="CY1088" s="12">
        <v>-0.32225780624499606</v>
      </c>
      <c r="CZ1088" s="15" t="s">
        <v>7128</v>
      </c>
      <c r="DA1088" s="20"/>
      <c r="DB1088" s="20"/>
    </row>
    <row r="1089" spans="1:106" ht="24">
      <c r="A1089" s="8" t="s">
        <v>5777</v>
      </c>
      <c r="B1089" s="8" t="s">
        <v>5778</v>
      </c>
      <c r="C1089" s="9" t="s">
        <v>7139</v>
      </c>
      <c r="D1089" s="9" t="s">
        <v>7126</v>
      </c>
      <c r="E1089" s="10" t="s">
        <v>7127</v>
      </c>
      <c r="F1089" s="10" t="s">
        <v>7126</v>
      </c>
      <c r="G1089" s="11">
        <v>0.59</v>
      </c>
      <c r="H1089" s="11">
        <v>0.59</v>
      </c>
      <c r="I1089" s="12">
        <v>9.0499999999999997E-2</v>
      </c>
      <c r="J1089" s="12">
        <v>0.10989499999999999</v>
      </c>
      <c r="K1089" s="12">
        <v>3.6999999999999998E-2</v>
      </c>
      <c r="L1089" s="12">
        <v>9.35E-2</v>
      </c>
      <c r="M1089" s="12">
        <v>6.1719349999999999E-2</v>
      </c>
      <c r="N1089" s="12">
        <v>0.10989499999999999</v>
      </c>
      <c r="O1089" s="12">
        <v>-9.8684237668161423E-2</v>
      </c>
      <c r="P1089" s="12">
        <v>-0.13508865726912897</v>
      </c>
      <c r="Q1089" s="13">
        <v>53.4</v>
      </c>
      <c r="R1089" s="13">
        <v>0</v>
      </c>
      <c r="S1089" s="13">
        <v>0</v>
      </c>
      <c r="T1089" s="13">
        <v>0</v>
      </c>
      <c r="U1089" s="13">
        <v>53.4</v>
      </c>
      <c r="V1089" s="13">
        <v>8.0000000000000002E-3</v>
      </c>
      <c r="W1089" s="13">
        <v>53.391999999999996</v>
      </c>
      <c r="X1089" s="14">
        <v>1.4981273408239701E-4</v>
      </c>
      <c r="Y1089" s="15">
        <v>0.25459418070444106</v>
      </c>
      <c r="Z1089" s="14">
        <v>0</v>
      </c>
      <c r="AA1089" s="14">
        <v>0</v>
      </c>
      <c r="AB1089" s="14">
        <v>0</v>
      </c>
      <c r="AC1089" s="14">
        <v>0</v>
      </c>
      <c r="AD1089" s="13">
        <v>0.40899999999999997</v>
      </c>
      <c r="AE1089" s="15">
        <v>0.83050000000000013</v>
      </c>
      <c r="AF1089" s="14">
        <v>0.2073644135332772</v>
      </c>
      <c r="AG1089" s="14">
        <v>0.52516243334357882</v>
      </c>
      <c r="AH1089" s="15">
        <v>0.47249647390691113</v>
      </c>
      <c r="AI1089" s="5" t="s">
        <v>7128</v>
      </c>
      <c r="AJ1089" s="15">
        <v>2136</v>
      </c>
      <c r="AK1089" s="15">
        <v>2136</v>
      </c>
      <c r="AL1089" s="15" t="s">
        <v>7128</v>
      </c>
      <c r="AM1089" s="15" t="s">
        <v>7128</v>
      </c>
      <c r="AN1089" s="15">
        <v>24.722222222222221</v>
      </c>
      <c r="AO1089" s="15">
        <v>2810.5263157894738</v>
      </c>
      <c r="AP1089" s="15" t="s">
        <v>7128</v>
      </c>
      <c r="AQ1089" s="15" t="s">
        <v>7128</v>
      </c>
      <c r="AR1089" s="15">
        <v>24.810408921933082</v>
      </c>
      <c r="AS1089" s="15">
        <v>2810.1052631578946</v>
      </c>
      <c r="AT1089" s="14">
        <v>0</v>
      </c>
      <c r="AU1089" s="14">
        <v>0</v>
      </c>
      <c r="AV1089" s="12">
        <v>0.245</v>
      </c>
      <c r="AW1089" s="12">
        <v>0.8590000000000001</v>
      </c>
      <c r="AX1089" s="12">
        <v>-0.25900000000000001</v>
      </c>
      <c r="AY1089" s="12">
        <v>-1.3999999999999999E-2</v>
      </c>
      <c r="AZ1089" s="14" t="s">
        <v>7128</v>
      </c>
      <c r="BA1089" s="14" t="s">
        <v>7128</v>
      </c>
      <c r="BB1089" s="14">
        <v>1.1210762331838566E-2</v>
      </c>
      <c r="BC1089" s="14">
        <v>-2.519365726912897E-2</v>
      </c>
      <c r="BD1089" s="14">
        <v>1.3157894736842106</v>
      </c>
      <c r="BE1089" s="14">
        <v>-4.3684210526315796</v>
      </c>
      <c r="BF1089" s="14">
        <v>0.32432432432432434</v>
      </c>
      <c r="BG1089" s="14">
        <v>1.7500000000000002E-2</v>
      </c>
      <c r="BH1089" s="13">
        <v>2.5000000000000001E-2</v>
      </c>
      <c r="BI1089" s="13">
        <v>2.5000000000000001E-2</v>
      </c>
      <c r="BJ1089" s="13">
        <v>-8.3000000000000004E-2</v>
      </c>
      <c r="BK1089" s="13">
        <v>-8.3000000000000004E-2</v>
      </c>
      <c r="BL1089" s="13">
        <v>1.9E-2</v>
      </c>
      <c r="BM1089" s="13">
        <v>1.9E-2</v>
      </c>
      <c r="BN1089" s="13">
        <v>0</v>
      </c>
      <c r="BO1089" s="13">
        <v>0</v>
      </c>
      <c r="BP1089" s="13">
        <v>-5.6081081081081084E-2</v>
      </c>
      <c r="BQ1089" s="13">
        <v>0</v>
      </c>
      <c r="BR1089" s="13">
        <v>0</v>
      </c>
      <c r="BS1089" s="13">
        <v>0</v>
      </c>
      <c r="BT1089" s="14" t="s">
        <v>7128</v>
      </c>
      <c r="BU1089" s="13">
        <v>-5.6081081081081084E-2</v>
      </c>
      <c r="BV1089" s="13">
        <v>2.5000000000000001E-2</v>
      </c>
      <c r="BW1089" s="13">
        <v>2.5000000000000001E-2</v>
      </c>
      <c r="BX1089" s="13">
        <v>2.23</v>
      </c>
      <c r="BY1089" s="13">
        <v>2.226</v>
      </c>
      <c r="BZ1089" s="13">
        <v>2.16</v>
      </c>
      <c r="CA1089" s="13">
        <v>2.1520000000000001</v>
      </c>
      <c r="CB1089" s="13">
        <v>0</v>
      </c>
      <c r="CC1089" s="15">
        <v>0.72599999999999998</v>
      </c>
      <c r="CD1089" s="15">
        <v>-0.56799999999999995</v>
      </c>
      <c r="CE1089" s="15">
        <v>0.36</v>
      </c>
      <c r="CF1089" s="15" t="s">
        <v>7128</v>
      </c>
      <c r="CG1089" s="15" t="s">
        <v>7128</v>
      </c>
      <c r="CH1089" s="13" t="s">
        <v>7128</v>
      </c>
      <c r="CI1089" s="13" t="s">
        <v>7128</v>
      </c>
      <c r="CJ1089" s="13">
        <v>0</v>
      </c>
      <c r="CK1089" s="12">
        <f t="shared" si="32"/>
        <v>0</v>
      </c>
      <c r="CL1089" s="36">
        <f t="shared" si="33"/>
        <v>8.82899628252788E-3</v>
      </c>
      <c r="CM1089" s="13">
        <v>3.6999999999999998E-2</v>
      </c>
      <c r="CN1089" s="13">
        <v>1.2E-2</v>
      </c>
      <c r="CO1089" s="13">
        <v>2.5000000000000001E-2</v>
      </c>
      <c r="CP1089" s="13">
        <v>53.4</v>
      </c>
      <c r="CQ1089" s="13" t="s">
        <v>7128</v>
      </c>
      <c r="CR1089" s="13" t="s">
        <v>7128</v>
      </c>
      <c r="CS1089" s="13" t="s">
        <v>7128</v>
      </c>
      <c r="CT1089" s="13">
        <v>0</v>
      </c>
      <c r="CU1089" s="13">
        <v>-8.3000000000000004E-2</v>
      </c>
      <c r="CV1089" s="13">
        <v>2.1520000000000001</v>
      </c>
      <c r="CW1089" s="13">
        <v>0</v>
      </c>
      <c r="CX1089" s="12">
        <v>1.1210762331838566E-2</v>
      </c>
      <c r="CY1089" s="12">
        <v>-2.519365726912897E-2</v>
      </c>
      <c r="CZ1089" s="15" t="s">
        <v>7128</v>
      </c>
      <c r="DA1089" s="20"/>
      <c r="DB1089" s="20"/>
    </row>
    <row r="1090" spans="1:106">
      <c r="A1090" s="8" t="s">
        <v>1125</v>
      </c>
      <c r="B1090" s="8" t="s">
        <v>1126</v>
      </c>
      <c r="C1090" s="9" t="s">
        <v>7149</v>
      </c>
      <c r="D1090" s="9" t="s">
        <v>7126</v>
      </c>
      <c r="E1090" s="10" t="s">
        <v>7127</v>
      </c>
      <c r="F1090" s="10" t="s">
        <v>7126</v>
      </c>
      <c r="G1090" s="11">
        <v>0.85</v>
      </c>
      <c r="H1090" s="11">
        <v>0.97657551068142834</v>
      </c>
      <c r="I1090" s="12">
        <v>9.0499999999999997E-2</v>
      </c>
      <c r="J1090" s="12">
        <v>0.14488008371666927</v>
      </c>
      <c r="K1090" s="12">
        <v>3.6999999999999998E-2</v>
      </c>
      <c r="L1090" s="12">
        <v>9.35E-2</v>
      </c>
      <c r="M1090" s="12">
        <v>6.1719349999999999E-2</v>
      </c>
      <c r="N1090" s="12">
        <v>0.13040500719943332</v>
      </c>
      <c r="O1090" s="12">
        <v>0.10849829466170907</v>
      </c>
      <c r="P1090" s="12">
        <v>1.3686742708076849E-2</v>
      </c>
      <c r="Q1090" s="13">
        <v>363</v>
      </c>
      <c r="R1090" s="13">
        <v>0</v>
      </c>
      <c r="S1090" s="13">
        <v>76.5</v>
      </c>
      <c r="T1090" s="13">
        <v>76.5</v>
      </c>
      <c r="U1090" s="13">
        <v>439.5</v>
      </c>
      <c r="V1090" s="13">
        <v>0</v>
      </c>
      <c r="W1090" s="13">
        <v>439.5</v>
      </c>
      <c r="X1090" s="14">
        <v>0</v>
      </c>
      <c r="Y1090" s="15">
        <v>0.567626953125</v>
      </c>
      <c r="Z1090" s="14">
        <v>0.53051317614424409</v>
      </c>
      <c r="AA1090" s="14">
        <v>0.17406143344709898</v>
      </c>
      <c r="AB1090" s="14">
        <v>1.1299852289512555</v>
      </c>
      <c r="AC1090" s="14">
        <v>0.21074380165289255</v>
      </c>
      <c r="AD1090" s="13">
        <v>1.77</v>
      </c>
      <c r="AE1090" s="15">
        <v>1.1439722222222224</v>
      </c>
      <c r="AF1090" s="14">
        <v>0.10488088481701516</v>
      </c>
      <c r="AG1090" s="14">
        <v>0.51773018596035658</v>
      </c>
      <c r="AH1090" s="15">
        <v>0.32404181184668984</v>
      </c>
      <c r="AI1090" s="5">
        <v>5.739514348785872</v>
      </c>
      <c r="AJ1090" s="15">
        <v>25.03448275862069</v>
      </c>
      <c r="AK1090" s="15">
        <v>24.2</v>
      </c>
      <c r="AL1090" s="15">
        <v>16.542056074766357</v>
      </c>
      <c r="AM1090" s="15">
        <v>1.088455772113943</v>
      </c>
      <c r="AN1090" s="15">
        <v>5.3618906942392908</v>
      </c>
      <c r="AO1090" s="15">
        <v>1.7510853835021707</v>
      </c>
      <c r="AP1090" s="15">
        <v>16.903846153846153</v>
      </c>
      <c r="AQ1090" s="15">
        <v>12.521367521367521</v>
      </c>
      <c r="AR1090" s="15">
        <v>3.047850208044383</v>
      </c>
      <c r="AS1090" s="15">
        <v>2.1201157742402312</v>
      </c>
      <c r="AT1090" s="14">
        <v>0</v>
      </c>
      <c r="AU1090" s="14">
        <v>0</v>
      </c>
      <c r="AV1090" s="12">
        <v>0.42200000000000004</v>
      </c>
      <c r="AW1090" s="12">
        <v>0.32200000000000001</v>
      </c>
      <c r="AX1090" s="12">
        <v>0.22399999999999998</v>
      </c>
      <c r="AY1090" s="12">
        <v>0.23399999999999999</v>
      </c>
      <c r="AZ1090" s="14">
        <v>0.23</v>
      </c>
      <c r="BA1090" s="14">
        <v>0.187</v>
      </c>
      <c r="BB1090" s="14">
        <v>0.25337837837837834</v>
      </c>
      <c r="BC1090" s="14">
        <v>0.14409174990751017</v>
      </c>
      <c r="BD1090" s="14">
        <v>7.1736011477761832E-2</v>
      </c>
      <c r="BE1090" s="14">
        <v>0.12434241989478718</v>
      </c>
      <c r="BF1090" s="14">
        <v>0.29339622641509433</v>
      </c>
      <c r="BG1090" s="14">
        <v>0.12820000000000001</v>
      </c>
      <c r="BH1090" s="13">
        <v>14.5</v>
      </c>
      <c r="BI1090" s="13">
        <v>15</v>
      </c>
      <c r="BJ1090" s="13">
        <v>26</v>
      </c>
      <c r="BK1090" s="13">
        <v>26</v>
      </c>
      <c r="BL1090" s="13">
        <v>207.3</v>
      </c>
      <c r="BM1090" s="13">
        <v>209.1</v>
      </c>
      <c r="BN1090" s="13">
        <v>33.9</v>
      </c>
      <c r="BO1090" s="13">
        <v>35.1</v>
      </c>
      <c r="BP1090" s="13">
        <v>18.371698113207547</v>
      </c>
      <c r="BQ1090" s="13">
        <v>0</v>
      </c>
      <c r="BR1090" s="13">
        <v>0</v>
      </c>
      <c r="BS1090" s="13">
        <v>-8.75</v>
      </c>
      <c r="BT1090" s="14">
        <v>-0.47627606038820991</v>
      </c>
      <c r="BU1090" s="13">
        <v>27.121698113207547</v>
      </c>
      <c r="BV1090" s="13">
        <v>23.75</v>
      </c>
      <c r="BW1090" s="13">
        <v>23.75</v>
      </c>
      <c r="BX1090" s="13">
        <v>59.2</v>
      </c>
      <c r="BY1090" s="13">
        <v>127.5</v>
      </c>
      <c r="BZ1090" s="13">
        <v>67.7</v>
      </c>
      <c r="CA1090" s="13">
        <v>144.19999999999999</v>
      </c>
      <c r="CB1090" s="13">
        <v>0</v>
      </c>
      <c r="CC1090" s="15">
        <v>0.36199999999999999</v>
      </c>
      <c r="CD1090" s="15">
        <v>0.51300000000000001</v>
      </c>
      <c r="CE1090" s="15">
        <v>0.36</v>
      </c>
      <c r="CF1090" s="15" t="s">
        <v>7128</v>
      </c>
      <c r="CG1090" s="15" t="s">
        <v>7128</v>
      </c>
      <c r="CH1090" s="13" t="s">
        <v>7128</v>
      </c>
      <c r="CI1090" s="13" t="s">
        <v>7128</v>
      </c>
      <c r="CJ1090" s="13">
        <v>0</v>
      </c>
      <c r="CK1090" s="12">
        <f t="shared" si="32"/>
        <v>0</v>
      </c>
      <c r="CL1090" s="36">
        <f t="shared" si="33"/>
        <v>1.4375866851595009</v>
      </c>
      <c r="CM1090" s="13">
        <v>21.2</v>
      </c>
      <c r="CN1090" s="13">
        <v>6.22</v>
      </c>
      <c r="CO1090" s="13">
        <v>15</v>
      </c>
      <c r="CP1090" s="13">
        <v>363</v>
      </c>
      <c r="CQ1090" s="13">
        <v>35.1</v>
      </c>
      <c r="CR1090" s="13">
        <v>439.5</v>
      </c>
      <c r="CS1090" s="13" t="s">
        <v>7128</v>
      </c>
      <c r="CT1090" s="13">
        <v>4.6419999999999995</v>
      </c>
      <c r="CU1090" s="13">
        <v>26.838000000000001</v>
      </c>
      <c r="CV1090" s="13">
        <v>148.84199999999998</v>
      </c>
      <c r="CW1090" s="13">
        <v>36.01</v>
      </c>
      <c r="CX1090" s="12">
        <v>0.24808120046364462</v>
      </c>
      <c r="CY1090" s="12">
        <v>0.14351101145337364</v>
      </c>
      <c r="CZ1090" s="15">
        <v>12.204943071369065</v>
      </c>
      <c r="DA1090" s="20"/>
      <c r="DB1090" s="20"/>
    </row>
    <row r="1091" spans="1:106">
      <c r="A1091" s="8" t="s">
        <v>949</v>
      </c>
      <c r="B1091" s="8" t="s">
        <v>950</v>
      </c>
      <c r="C1091" s="9" t="s">
        <v>7147</v>
      </c>
      <c r="D1091" s="9" t="s">
        <v>7126</v>
      </c>
      <c r="E1091" s="10" t="s">
        <v>7127</v>
      </c>
      <c r="F1091" s="10" t="s">
        <v>7126</v>
      </c>
      <c r="G1091" s="11">
        <v>0.99</v>
      </c>
      <c r="H1091" s="11">
        <v>0.99</v>
      </c>
      <c r="I1091" s="12">
        <v>9.0499999999999997E-2</v>
      </c>
      <c r="J1091" s="12">
        <v>0.146095</v>
      </c>
      <c r="K1091" s="12">
        <v>3.2000000000000001E-2</v>
      </c>
      <c r="L1091" s="12">
        <v>8.8499999999999995E-2</v>
      </c>
      <c r="M1091" s="12">
        <v>5.8418850000000001E-2</v>
      </c>
      <c r="N1091" s="12">
        <v>0.146095</v>
      </c>
      <c r="O1091" s="12" t="s">
        <v>7128</v>
      </c>
      <c r="P1091" s="12" t="s">
        <v>7128</v>
      </c>
      <c r="Q1091" s="13">
        <v>242.2</v>
      </c>
      <c r="R1091" s="13">
        <v>0</v>
      </c>
      <c r="S1091" s="13">
        <v>0</v>
      </c>
      <c r="T1091" s="13">
        <v>0</v>
      </c>
      <c r="U1091" s="13">
        <v>242.2</v>
      </c>
      <c r="V1091" s="13">
        <v>0</v>
      </c>
      <c r="W1091" s="13">
        <v>242.2</v>
      </c>
      <c r="X1091" s="14">
        <v>0</v>
      </c>
      <c r="Y1091" s="15">
        <v>3.4544524053224154E-2</v>
      </c>
      <c r="Z1091" s="14" t="s">
        <v>7128</v>
      </c>
      <c r="AA1091" s="14">
        <v>0</v>
      </c>
      <c r="AB1091" s="14" t="s">
        <v>7128</v>
      </c>
      <c r="AC1091" s="14">
        <v>0</v>
      </c>
      <c r="AD1091" s="13">
        <v>1.24</v>
      </c>
      <c r="AE1091" s="15">
        <v>1.5237777777777777</v>
      </c>
      <c r="AF1091" s="14">
        <v>0.18973665961010275</v>
      </c>
      <c r="AG1091" s="14">
        <v>0.4514151359890361</v>
      </c>
      <c r="AH1091" s="15">
        <v>0.19191919191919196</v>
      </c>
      <c r="AI1091" s="5">
        <v>5.8893280632411074</v>
      </c>
      <c r="AJ1091" s="15">
        <v>26.297502714440821</v>
      </c>
      <c r="AK1091" s="15">
        <v>26.297502714440821</v>
      </c>
      <c r="AL1091" s="15">
        <v>12.277227722772276</v>
      </c>
      <c r="AM1091" s="15" t="s">
        <v>7128</v>
      </c>
      <c r="AN1091" s="15" t="s">
        <v>7128</v>
      </c>
      <c r="AO1091" s="15">
        <v>0.89736939607261956</v>
      </c>
      <c r="AP1091" s="15">
        <v>16.255033557046978</v>
      </c>
      <c r="AQ1091" s="15">
        <v>10.049792531120332</v>
      </c>
      <c r="AR1091" s="15" t="s">
        <v>7128</v>
      </c>
      <c r="AS1091" s="15">
        <v>0.89736939607261956</v>
      </c>
      <c r="AT1091" s="14">
        <v>0.67891422366992404</v>
      </c>
      <c r="AU1091" s="14">
        <v>2.5816680429397196E-2</v>
      </c>
      <c r="AV1091" s="12">
        <v>-0.35299999999999998</v>
      </c>
      <c r="AW1091" s="12">
        <v>-0.245</v>
      </c>
      <c r="AX1091" s="12">
        <v>-4.0800000000000003E-2</v>
      </c>
      <c r="AY1091" s="12">
        <v>4.6100000000000002E-2</v>
      </c>
      <c r="AZ1091" s="14" t="s">
        <v>7128</v>
      </c>
      <c r="BA1091" s="14">
        <v>7.0199999999999999E-2</v>
      </c>
      <c r="BB1091" s="14" t="s">
        <v>7128</v>
      </c>
      <c r="BC1091" s="14" t="s">
        <v>7128</v>
      </c>
      <c r="BD1091" s="14">
        <v>3.4123749536865512E-2</v>
      </c>
      <c r="BE1091" s="14">
        <v>5.5205631715450169E-2</v>
      </c>
      <c r="BF1091" s="14">
        <v>0.46081871345029235</v>
      </c>
      <c r="BG1091" s="14">
        <v>0.22760000000000002</v>
      </c>
      <c r="BH1091" s="13">
        <v>9.2100000000000009</v>
      </c>
      <c r="BI1091" s="13">
        <v>9.2100000000000009</v>
      </c>
      <c r="BJ1091" s="13">
        <v>14.9</v>
      </c>
      <c r="BK1091" s="13">
        <v>14.9</v>
      </c>
      <c r="BL1091" s="13">
        <v>269.89999999999998</v>
      </c>
      <c r="BM1091" s="13">
        <v>269.89999999999998</v>
      </c>
      <c r="BN1091" s="13">
        <v>24.1</v>
      </c>
      <c r="BO1091" s="13">
        <v>24.1</v>
      </c>
      <c r="BP1091" s="13">
        <v>8.0338011695906442</v>
      </c>
      <c r="BQ1091" s="13">
        <v>0</v>
      </c>
      <c r="BR1091" s="13">
        <v>0</v>
      </c>
      <c r="BS1091" s="13">
        <v>-6.96</v>
      </c>
      <c r="BT1091" s="14">
        <v>-0.86633958858041304</v>
      </c>
      <c r="BU1091" s="13">
        <v>14.993801169590643</v>
      </c>
      <c r="BV1091" s="13">
        <v>16.170000000000002</v>
      </c>
      <c r="BW1091" s="13">
        <v>16.170000000000002</v>
      </c>
      <c r="BX1091" s="13">
        <v>0</v>
      </c>
      <c r="BY1091" s="13">
        <v>0</v>
      </c>
      <c r="BZ1091" s="13">
        <v>0</v>
      </c>
      <c r="CA1091" s="13">
        <v>0</v>
      </c>
      <c r="CB1091" s="13">
        <v>-6.2528000000000006</v>
      </c>
      <c r="CC1091" s="15">
        <v>0.57099999999999995</v>
      </c>
      <c r="CD1091" s="15">
        <v>0.503</v>
      </c>
      <c r="CE1091" s="15">
        <v>0.36</v>
      </c>
      <c r="CF1091" s="15" t="s">
        <v>7128</v>
      </c>
      <c r="CG1091" s="15" t="s">
        <v>7128</v>
      </c>
      <c r="CH1091" s="13" t="s">
        <v>7128</v>
      </c>
      <c r="CI1091" s="13" t="s">
        <v>7128</v>
      </c>
      <c r="CJ1091" s="13">
        <v>-6.2528000000000006</v>
      </c>
      <c r="CK1091" s="12">
        <f t="shared" ref="CK1091:CK1154" si="34">IF(CJ1091=0,0,IF(BV1091&gt;0,-CJ1091/BV1091,"NA"))</f>
        <v>0.38669140383426098</v>
      </c>
      <c r="CL1091" s="36" t="str">
        <f t="shared" ref="CL1091:CL1154" si="35">IF(CA1091&gt;0,IF(BL1091&gt;0,BL1091/CA1091,"NA"),"NA")</f>
        <v>NA</v>
      </c>
      <c r="CM1091" s="13">
        <v>17.100000000000001</v>
      </c>
      <c r="CN1091" s="13">
        <v>7.88</v>
      </c>
      <c r="CO1091" s="13">
        <v>9.2100000000000009</v>
      </c>
      <c r="CP1091" s="13">
        <v>242.2</v>
      </c>
      <c r="CQ1091" s="13">
        <v>24.1</v>
      </c>
      <c r="CR1091" s="13">
        <v>242.2</v>
      </c>
      <c r="CS1091" s="13">
        <v>16.170000000000002</v>
      </c>
      <c r="CT1091" s="13">
        <v>7.060000000000001E-2</v>
      </c>
      <c r="CU1091" s="13">
        <v>14.855399999999999</v>
      </c>
      <c r="CV1091" s="13">
        <v>7.060000000000001E-2</v>
      </c>
      <c r="CW1091" s="13">
        <v>24.1</v>
      </c>
      <c r="CX1091" s="12" t="s">
        <v>7128</v>
      </c>
      <c r="CY1091" s="12" t="s">
        <v>7128</v>
      </c>
      <c r="CZ1091" s="15">
        <v>10.049792531120332</v>
      </c>
      <c r="DA1091" s="20"/>
      <c r="DB1091" s="20"/>
    </row>
    <row r="1092" spans="1:106">
      <c r="A1092" s="8" t="s">
        <v>121</v>
      </c>
      <c r="B1092" s="8" t="s">
        <v>122</v>
      </c>
      <c r="C1092" s="9" t="s">
        <v>7145</v>
      </c>
      <c r="D1092" s="9" t="s">
        <v>7126</v>
      </c>
      <c r="E1092" s="10" t="s">
        <v>7127</v>
      </c>
      <c r="F1092" s="10" t="s">
        <v>7126</v>
      </c>
      <c r="G1092" s="11">
        <v>0.89</v>
      </c>
      <c r="H1092" s="11">
        <v>1.1194854360931181</v>
      </c>
      <c r="I1092" s="12">
        <v>9.0499999999999997E-2</v>
      </c>
      <c r="J1092" s="12">
        <v>0.15781343196642719</v>
      </c>
      <c r="K1092" s="12">
        <v>3.2000000000000001E-2</v>
      </c>
      <c r="L1092" s="12">
        <v>8.8499999999999995E-2</v>
      </c>
      <c r="M1092" s="12">
        <v>5.8418850000000001E-2</v>
      </c>
      <c r="N1092" s="12">
        <v>0.13154059612267394</v>
      </c>
      <c r="O1092" s="12">
        <v>-8.0422899750432972E-2</v>
      </c>
      <c r="P1092" s="12">
        <v>-4.2352841397392108E-2</v>
      </c>
      <c r="Q1092" s="13">
        <v>5311.4</v>
      </c>
      <c r="R1092" s="13">
        <v>0</v>
      </c>
      <c r="S1092" s="13">
        <v>1908.4</v>
      </c>
      <c r="T1092" s="13">
        <v>1908.4</v>
      </c>
      <c r="U1092" s="13">
        <v>7219.7999999999993</v>
      </c>
      <c r="V1092" s="13">
        <v>73.900000000000006</v>
      </c>
      <c r="W1092" s="13">
        <v>7145.9</v>
      </c>
      <c r="X1092" s="14">
        <v>1.023574060223275E-2</v>
      </c>
      <c r="Y1092" s="15">
        <v>1.9042437431991292E-2</v>
      </c>
      <c r="Z1092" s="14">
        <v>0.27905888546068697</v>
      </c>
      <c r="AA1092" s="14">
        <v>0.2643286517632068</v>
      </c>
      <c r="AB1092" s="14">
        <v>0.38707583717015193</v>
      </c>
      <c r="AC1092" s="14">
        <v>0.35930263207440605</v>
      </c>
      <c r="AD1092" s="13">
        <v>57.83</v>
      </c>
      <c r="AE1092" s="15">
        <v>1.8471666666666668</v>
      </c>
      <c r="AF1092" s="14">
        <v>0.38858718455450897</v>
      </c>
      <c r="AG1092" s="14">
        <v>0.28140403066910957</v>
      </c>
      <c r="AH1092" s="15">
        <v>0.11796151104775482</v>
      </c>
      <c r="AI1092" s="5">
        <v>5.3642322097378274</v>
      </c>
      <c r="AJ1092" s="15">
        <v>19.044101828612405</v>
      </c>
      <c r="AK1092" s="15">
        <v>19.044101828612405</v>
      </c>
      <c r="AL1092" s="15">
        <v>13.294252873563218</v>
      </c>
      <c r="AM1092" s="15">
        <v>1.0580056571451335</v>
      </c>
      <c r="AN1092" s="15">
        <v>1.0772975275338215</v>
      </c>
      <c r="AO1092" s="15">
        <v>1.0108672896484783</v>
      </c>
      <c r="AP1092" s="15">
        <v>12.473206493279804</v>
      </c>
      <c r="AQ1092" s="15">
        <v>8.8967878486055767</v>
      </c>
      <c r="AR1092" s="15">
        <v>1.1452496954933005</v>
      </c>
      <c r="AS1092" s="15">
        <v>1.3600098966560721</v>
      </c>
      <c r="AT1092" s="14">
        <v>9.4898529939046253E-2</v>
      </c>
      <c r="AU1092" s="14">
        <v>4.983092969838461E-3</v>
      </c>
      <c r="AV1092" s="12">
        <v>-0.13</v>
      </c>
      <c r="AW1092" s="12">
        <v>-0.10800000000000001</v>
      </c>
      <c r="AX1092" s="12">
        <v>9.3100000000000002E-2</v>
      </c>
      <c r="AY1092" s="12">
        <v>0.10300000000000001</v>
      </c>
      <c r="AZ1092" s="14">
        <v>0.18</v>
      </c>
      <c r="BA1092" s="14">
        <v>2.06E-2</v>
      </c>
      <c r="BB1092" s="14">
        <v>7.739053221599422E-2</v>
      </c>
      <c r="BC1092" s="14">
        <v>8.9187754725281829E-2</v>
      </c>
      <c r="BD1092" s="14">
        <v>5.3080334202462741E-2</v>
      </c>
      <c r="BE1092" s="14">
        <v>0.10903450507203623</v>
      </c>
      <c r="BF1092" s="14">
        <v>0.28236316246741966</v>
      </c>
      <c r="BG1092" s="14">
        <v>0.4073</v>
      </c>
      <c r="BH1092" s="13">
        <v>278.89999999999998</v>
      </c>
      <c r="BI1092" s="13">
        <v>278.89999999999998</v>
      </c>
      <c r="BJ1092" s="13">
        <v>572.9</v>
      </c>
      <c r="BK1092" s="13">
        <v>572.9</v>
      </c>
      <c r="BL1092" s="13">
        <v>5254.3</v>
      </c>
      <c r="BM1092" s="13">
        <v>5254.3</v>
      </c>
      <c r="BN1092" s="13">
        <v>803.2</v>
      </c>
      <c r="BO1092" s="13">
        <v>803.2</v>
      </c>
      <c r="BP1092" s="13">
        <v>411.13414422241527</v>
      </c>
      <c r="BQ1092" s="13">
        <v>0</v>
      </c>
      <c r="BR1092" s="13">
        <v>0</v>
      </c>
      <c r="BS1092" s="13">
        <v>-250.1</v>
      </c>
      <c r="BT1092" s="14">
        <v>-0.6083172694717881</v>
      </c>
      <c r="BU1092" s="13">
        <v>661.23414422241524</v>
      </c>
      <c r="BV1092" s="13">
        <v>529</v>
      </c>
      <c r="BW1092" s="13">
        <v>529</v>
      </c>
      <c r="BX1092" s="13">
        <v>3603.8</v>
      </c>
      <c r="BY1092" s="13">
        <v>4609.7600000000011</v>
      </c>
      <c r="BZ1092" s="13">
        <v>4930.3</v>
      </c>
      <c r="CA1092" s="13">
        <v>6239.6000000000013</v>
      </c>
      <c r="CB1092" s="13">
        <v>-26.467199999999998</v>
      </c>
      <c r="CC1092" s="15">
        <v>0.72899999999999998</v>
      </c>
      <c r="CD1092" s="15">
        <v>0.53500000000000003</v>
      </c>
      <c r="CE1092" s="15">
        <v>0.36</v>
      </c>
      <c r="CF1092" s="15">
        <v>0.40844663315963742</v>
      </c>
      <c r="CG1092" s="15">
        <v>0.36005369476123233</v>
      </c>
      <c r="CH1092" s="13">
        <v>727.95</v>
      </c>
      <c r="CI1092" s="13">
        <v>447.52999999999992</v>
      </c>
      <c r="CJ1092" s="13">
        <v>-26.467199999999998</v>
      </c>
      <c r="CK1092" s="12">
        <f t="shared" si="34"/>
        <v>5.0032514177693756E-2</v>
      </c>
      <c r="CL1092" s="36">
        <f t="shared" si="35"/>
        <v>0.84208923648951839</v>
      </c>
      <c r="CM1092" s="13">
        <v>575.5</v>
      </c>
      <c r="CN1092" s="13">
        <v>162.5</v>
      </c>
      <c r="CO1092" s="13">
        <v>278.89999999999998</v>
      </c>
      <c r="CP1092" s="13">
        <v>5311.4</v>
      </c>
      <c r="CQ1092" s="13">
        <v>803.2</v>
      </c>
      <c r="CR1092" s="13">
        <v>7145.9</v>
      </c>
      <c r="CS1092" s="13">
        <v>529</v>
      </c>
      <c r="CT1092" s="13">
        <v>7.1980000000000004</v>
      </c>
      <c r="CU1092" s="13">
        <v>569.51800000000003</v>
      </c>
      <c r="CV1092" s="13">
        <v>6246.7980000000016</v>
      </c>
      <c r="CW1092" s="13">
        <v>803.2</v>
      </c>
      <c r="CX1092" s="12">
        <v>7.6299682248508569E-2</v>
      </c>
      <c r="CY1092" s="12">
        <v>8.8523026728395626E-2</v>
      </c>
      <c r="CZ1092" s="15">
        <v>8.8967878486055767</v>
      </c>
      <c r="DA1092" s="20"/>
      <c r="DB1092" s="20"/>
    </row>
    <row r="1093" spans="1:106">
      <c r="A1093" s="8" t="s">
        <v>5391</v>
      </c>
      <c r="B1093" s="8" t="s">
        <v>5392</v>
      </c>
      <c r="C1093" s="9" t="s">
        <v>7176</v>
      </c>
      <c r="D1093" s="9" t="s">
        <v>7126</v>
      </c>
      <c r="E1093" s="10" t="s">
        <v>7127</v>
      </c>
      <c r="F1093" s="10" t="s">
        <v>7126</v>
      </c>
      <c r="G1093" s="11">
        <v>0.99</v>
      </c>
      <c r="H1093" s="11">
        <v>1.0030837004405286</v>
      </c>
      <c r="I1093" s="12">
        <v>9.0499999999999997E-2</v>
      </c>
      <c r="J1093" s="12">
        <v>0.14727907488986783</v>
      </c>
      <c r="K1093" s="12">
        <v>4.7E-2</v>
      </c>
      <c r="L1093" s="12">
        <v>0.10350000000000001</v>
      </c>
      <c r="M1093" s="12">
        <v>6.8320350000000002E-2</v>
      </c>
      <c r="N1093" s="12">
        <v>0.14624917847826083</v>
      </c>
      <c r="O1093" s="12">
        <v>-0.20610260430163255</v>
      </c>
      <c r="P1093" s="12">
        <v>-0.13101108324016558</v>
      </c>
      <c r="Q1093" s="13">
        <v>0.45400000000000001</v>
      </c>
      <c r="R1093" s="13">
        <v>0</v>
      </c>
      <c r="S1093" s="13">
        <v>6.0000000000000001E-3</v>
      </c>
      <c r="T1093" s="13">
        <v>6.0000000000000001E-3</v>
      </c>
      <c r="U1093" s="13">
        <v>0.46</v>
      </c>
      <c r="V1093" s="13">
        <v>1E-3</v>
      </c>
      <c r="W1093" s="13">
        <v>0.45900000000000002</v>
      </c>
      <c r="X1093" s="14">
        <v>2.1739130434782609E-3</v>
      </c>
      <c r="Y1093" s="15" t="s">
        <v>7128</v>
      </c>
      <c r="Z1093" s="14">
        <v>1.4354066985645933E-2</v>
      </c>
      <c r="AA1093" s="14">
        <v>1.3043478260869565E-2</v>
      </c>
      <c r="AB1093" s="14">
        <v>1.4563106796116505E-2</v>
      </c>
      <c r="AC1093" s="14">
        <v>1.3215859030837005E-2</v>
      </c>
      <c r="AD1093" s="13">
        <v>0.15</v>
      </c>
      <c r="AE1093" s="15">
        <v>0.69200000000000006</v>
      </c>
      <c r="AF1093" s="14" t="s">
        <v>7128</v>
      </c>
      <c r="AG1093" s="14" t="s">
        <v>7128</v>
      </c>
      <c r="AH1093" s="15">
        <v>0.19540229885057467</v>
      </c>
      <c r="AI1093" s="5">
        <v>8</v>
      </c>
      <c r="AJ1093" s="15" t="s">
        <v>7128</v>
      </c>
      <c r="AK1093" s="15" t="s">
        <v>7128</v>
      </c>
      <c r="AL1093" s="15" t="s">
        <v>7128</v>
      </c>
      <c r="AM1093" s="15" t="s">
        <v>7128</v>
      </c>
      <c r="AN1093" s="15">
        <v>1.1019417475728157</v>
      </c>
      <c r="AO1093" s="15">
        <v>2.2587064676616917</v>
      </c>
      <c r="AP1093" s="15">
        <v>57.375</v>
      </c>
      <c r="AQ1093" s="15">
        <v>19.956521739130437</v>
      </c>
      <c r="AR1093" s="15">
        <v>1.1007194244604317</v>
      </c>
      <c r="AS1093" s="15">
        <v>2.283582089552239</v>
      </c>
      <c r="AT1093" s="14" t="s">
        <v>7128</v>
      </c>
      <c r="AU1093" s="14">
        <v>0</v>
      </c>
      <c r="AV1093" s="12" t="s">
        <v>7128</v>
      </c>
      <c r="AW1093" s="12" t="s">
        <v>7128</v>
      </c>
      <c r="AX1093" s="12">
        <v>-0.38</v>
      </c>
      <c r="AY1093" s="12">
        <v>-0.17100000000000001</v>
      </c>
      <c r="AZ1093" s="14" t="s">
        <v>7128</v>
      </c>
      <c r="BA1093" s="14" t="s">
        <v>7128</v>
      </c>
      <c r="BB1093" s="14">
        <v>-5.8823529411764712E-2</v>
      </c>
      <c r="BC1093" s="14">
        <v>1.5238095238095238E-2</v>
      </c>
      <c r="BD1093" s="14">
        <v>-0.13930348258706468</v>
      </c>
      <c r="BE1093" s="14">
        <v>3.9800995024875621E-2</v>
      </c>
      <c r="BF1093" s="14">
        <v>0</v>
      </c>
      <c r="BG1093" s="14" t="s">
        <v>7128</v>
      </c>
      <c r="BH1093" s="13">
        <v>-2.8000000000000001E-2</v>
      </c>
      <c r="BI1093" s="13">
        <v>-2.8000000000000001E-2</v>
      </c>
      <c r="BJ1093" s="13">
        <v>8.0000000000000002E-3</v>
      </c>
      <c r="BK1093" s="13">
        <v>8.0000000000000002E-3</v>
      </c>
      <c r="BL1093" s="13">
        <v>0.20100000000000001</v>
      </c>
      <c r="BM1093" s="13">
        <v>0.20100000000000001</v>
      </c>
      <c r="BN1093" s="13">
        <v>2.3E-2</v>
      </c>
      <c r="BO1093" s="13">
        <v>2.3E-2</v>
      </c>
      <c r="BP1093" s="13">
        <v>8.0000000000000002E-3</v>
      </c>
      <c r="BQ1093" s="13">
        <v>0</v>
      </c>
      <c r="BR1093" s="13">
        <v>0</v>
      </c>
      <c r="BS1093" s="13">
        <v>-2.3E-2</v>
      </c>
      <c r="BT1093" s="14">
        <v>-2.875</v>
      </c>
      <c r="BU1093" s="13">
        <v>3.1E-2</v>
      </c>
      <c r="BV1093" s="13">
        <v>-5.000000000000001E-3</v>
      </c>
      <c r="BW1093" s="13">
        <v>-5.000000000000001E-3</v>
      </c>
      <c r="BX1093" s="13">
        <v>0.47599999999999998</v>
      </c>
      <c r="BY1093" s="13">
        <v>0.52500000000000002</v>
      </c>
      <c r="BZ1093" s="13">
        <v>0.41199999999999998</v>
      </c>
      <c r="CA1093" s="13">
        <v>0.41699999999999998</v>
      </c>
      <c r="CB1093" s="13">
        <v>0</v>
      </c>
      <c r="CC1093" s="15">
        <v>-3.0000000000000001E-3</v>
      </c>
      <c r="CD1093" s="15">
        <v>0.76100000000000001</v>
      </c>
      <c r="CE1093" s="15">
        <v>0.36</v>
      </c>
      <c r="CF1093" s="15">
        <v>0.5308635681625683</v>
      </c>
      <c r="CG1093" s="15">
        <v>1.3424058110345283</v>
      </c>
      <c r="CH1093" s="13">
        <v>6.8285714285714283E-2</v>
      </c>
      <c r="CI1093" s="13">
        <v>2.8999999999999998E-2</v>
      </c>
      <c r="CJ1093" s="13">
        <v>0</v>
      </c>
      <c r="CK1093" s="12">
        <f t="shared" si="34"/>
        <v>0</v>
      </c>
      <c r="CL1093" s="36">
        <f t="shared" si="35"/>
        <v>0.48201438848920869</v>
      </c>
      <c r="CM1093" s="13">
        <v>1.2E-2</v>
      </c>
      <c r="CN1093" s="13" t="s">
        <v>7128</v>
      </c>
      <c r="CO1093" s="13" t="s">
        <v>7128</v>
      </c>
      <c r="CP1093" s="13" t="s">
        <v>7128</v>
      </c>
      <c r="CQ1093" s="13">
        <v>2.3E-2</v>
      </c>
      <c r="CR1093" s="13">
        <v>0.45900000000000002</v>
      </c>
      <c r="CS1093" s="13" t="s">
        <v>7128</v>
      </c>
      <c r="CT1093" s="13">
        <v>0</v>
      </c>
      <c r="CU1093" s="13">
        <v>8.0000000000000002E-3</v>
      </c>
      <c r="CV1093" s="13">
        <v>0.41699999999999998</v>
      </c>
      <c r="CW1093" s="13">
        <v>2.3E-2</v>
      </c>
      <c r="CX1093" s="12">
        <v>-5.8823529411764712E-2</v>
      </c>
      <c r="CY1093" s="12">
        <v>1.5238095238095238E-2</v>
      </c>
      <c r="CZ1093" s="15">
        <v>19.956521739130437</v>
      </c>
      <c r="DA1093" s="20"/>
      <c r="DB1093" s="20"/>
    </row>
    <row r="1094" spans="1:106">
      <c r="A1094" s="8" t="s">
        <v>1981</v>
      </c>
      <c r="B1094" s="8" t="s">
        <v>1982</v>
      </c>
      <c r="C1094" s="9" t="s">
        <v>7155</v>
      </c>
      <c r="D1094" s="9" t="s">
        <v>7126</v>
      </c>
      <c r="E1094" s="10" t="s">
        <v>7127</v>
      </c>
      <c r="F1094" s="10" t="s">
        <v>7126</v>
      </c>
      <c r="G1094" s="11">
        <v>0.92</v>
      </c>
      <c r="H1094" s="11">
        <v>0.92</v>
      </c>
      <c r="I1094" s="12">
        <v>9.0499999999999997E-2</v>
      </c>
      <c r="J1094" s="12">
        <v>0.13976</v>
      </c>
      <c r="K1094" s="12">
        <v>3.6999999999999998E-2</v>
      </c>
      <c r="L1094" s="12">
        <v>9.35E-2</v>
      </c>
      <c r="M1094" s="12">
        <v>6.1719349999999999E-2</v>
      </c>
      <c r="N1094" s="12">
        <v>0.13976</v>
      </c>
      <c r="O1094" s="12">
        <v>0.2416685714285714</v>
      </c>
      <c r="P1094" s="12">
        <v>0.16599239568087054</v>
      </c>
      <c r="Q1094" s="13">
        <v>68.400000000000006</v>
      </c>
      <c r="R1094" s="13">
        <v>0</v>
      </c>
      <c r="S1094" s="13">
        <v>0</v>
      </c>
      <c r="T1094" s="13">
        <v>0</v>
      </c>
      <c r="U1094" s="13">
        <v>68.400000000000006</v>
      </c>
      <c r="V1094" s="13">
        <v>0</v>
      </c>
      <c r="W1094" s="13">
        <v>68.400000000000006</v>
      </c>
      <c r="X1094" s="14">
        <v>0</v>
      </c>
      <c r="Y1094" s="15">
        <v>0.32752536391707104</v>
      </c>
      <c r="Z1094" s="14" t="s">
        <v>7128</v>
      </c>
      <c r="AA1094" s="14">
        <v>0</v>
      </c>
      <c r="AB1094" s="14" t="s">
        <v>7128</v>
      </c>
      <c r="AC1094" s="14">
        <v>0</v>
      </c>
      <c r="AD1094" s="13">
        <v>0.30199999999999999</v>
      </c>
      <c r="AE1094" s="15">
        <v>1.341638888888889</v>
      </c>
      <c r="AF1094" s="14">
        <v>8.3666002653407553E-2</v>
      </c>
      <c r="AG1094" s="14">
        <v>0.62749501990055667</v>
      </c>
      <c r="AH1094" s="15">
        <v>0.37777777777777771</v>
      </c>
      <c r="AI1094" s="5">
        <v>4.1466666666666665</v>
      </c>
      <c r="AJ1094" s="15">
        <v>12.808988764044946</v>
      </c>
      <c r="AK1094" s="15">
        <v>12.808988764044946</v>
      </c>
      <c r="AL1094" s="15">
        <v>10.066666666666666</v>
      </c>
      <c r="AM1094" s="15" t="s">
        <v>7128</v>
      </c>
      <c r="AN1094" s="15" t="s">
        <v>7128</v>
      </c>
      <c r="AO1094" s="15">
        <v>1.0410958904109588</v>
      </c>
      <c r="AP1094" s="15">
        <v>7.3311897106109329</v>
      </c>
      <c r="AQ1094" s="15">
        <v>6.1071428571428577</v>
      </c>
      <c r="AR1094" s="15" t="s">
        <v>7128</v>
      </c>
      <c r="AS1094" s="15">
        <v>1.0410958904109588</v>
      </c>
      <c r="AT1094" s="14">
        <v>0.169812734082397</v>
      </c>
      <c r="AU1094" s="14">
        <v>1.3257309941520466E-2</v>
      </c>
      <c r="AV1094" s="12">
        <v>0.125</v>
      </c>
      <c r="AW1094" s="12">
        <v>0.188</v>
      </c>
      <c r="AX1094" s="12">
        <v>7.0699999999999999E-2</v>
      </c>
      <c r="AY1094" s="12">
        <v>0.126</v>
      </c>
      <c r="AZ1094" s="14" t="s">
        <v>7128</v>
      </c>
      <c r="BA1094" s="14" t="s">
        <v>7128</v>
      </c>
      <c r="BB1094" s="14">
        <v>0.38142857142857139</v>
      </c>
      <c r="BC1094" s="14">
        <v>0.30575239568087054</v>
      </c>
      <c r="BD1094" s="14">
        <v>8.1278538812785378E-2</v>
      </c>
      <c r="BE1094" s="14">
        <v>0.14200913242009133</v>
      </c>
      <c r="BF1094" s="14">
        <v>0.27740189445196212</v>
      </c>
      <c r="BG1094" s="14" t="s">
        <v>7128</v>
      </c>
      <c r="BH1094" s="13">
        <v>5.34</v>
      </c>
      <c r="BI1094" s="13">
        <v>5.34</v>
      </c>
      <c r="BJ1094" s="13">
        <v>9.33</v>
      </c>
      <c r="BK1094" s="13">
        <v>9.33</v>
      </c>
      <c r="BL1094" s="13">
        <v>65.7</v>
      </c>
      <c r="BM1094" s="13">
        <v>65.7</v>
      </c>
      <c r="BN1094" s="13">
        <v>11.2</v>
      </c>
      <c r="BO1094" s="13">
        <v>11.2</v>
      </c>
      <c r="BP1094" s="13">
        <v>6.7418403247631939</v>
      </c>
      <c r="BQ1094" s="13">
        <v>0</v>
      </c>
      <c r="BR1094" s="13">
        <v>0</v>
      </c>
      <c r="BS1094" s="13">
        <v>-2.62</v>
      </c>
      <c r="BT1094" s="14">
        <v>-0.38861792534251799</v>
      </c>
      <c r="BU1094" s="13">
        <v>9.3618403247631932</v>
      </c>
      <c r="BV1094" s="13">
        <v>7.96</v>
      </c>
      <c r="BW1094" s="13">
        <v>7.96</v>
      </c>
      <c r="BX1094" s="13">
        <v>14</v>
      </c>
      <c r="BY1094" s="13">
        <v>22.049999999999997</v>
      </c>
      <c r="BZ1094" s="13">
        <v>0</v>
      </c>
      <c r="CA1094" s="13">
        <v>0</v>
      </c>
      <c r="CB1094" s="13">
        <v>-0.90679999999999994</v>
      </c>
      <c r="CC1094" s="15">
        <v>0.35</v>
      </c>
      <c r="CD1094" s="15">
        <v>0.753</v>
      </c>
      <c r="CE1094" s="15">
        <v>0.36</v>
      </c>
      <c r="CF1094" s="15" t="s">
        <v>7128</v>
      </c>
      <c r="CG1094" s="15" t="s">
        <v>7128</v>
      </c>
      <c r="CH1094" s="13" t="s">
        <v>7128</v>
      </c>
      <c r="CI1094" s="13" t="s">
        <v>7128</v>
      </c>
      <c r="CJ1094" s="13">
        <v>-0.90679999999999994</v>
      </c>
      <c r="CK1094" s="12">
        <f t="shared" si="34"/>
        <v>0.11391959798994974</v>
      </c>
      <c r="CL1094" s="36" t="str">
        <f t="shared" si="35"/>
        <v>NA</v>
      </c>
      <c r="CM1094" s="13">
        <v>7.39</v>
      </c>
      <c r="CN1094" s="13">
        <v>2.0499999999999998</v>
      </c>
      <c r="CO1094" s="13">
        <v>5.34</v>
      </c>
      <c r="CP1094" s="13">
        <v>68.400000000000006</v>
      </c>
      <c r="CQ1094" s="13">
        <v>11.2</v>
      </c>
      <c r="CR1094" s="13">
        <v>68.400000000000006</v>
      </c>
      <c r="CS1094" s="13">
        <v>7.96</v>
      </c>
      <c r="CT1094" s="13">
        <v>0.5494</v>
      </c>
      <c r="CU1094" s="13">
        <v>8.9657999999999998</v>
      </c>
      <c r="CV1094" s="13">
        <v>0.5494</v>
      </c>
      <c r="CW1094" s="13">
        <v>11.2</v>
      </c>
      <c r="CX1094" s="12">
        <v>0.34199348426739246</v>
      </c>
      <c r="CY1094" s="12">
        <v>0.28667442917611086</v>
      </c>
      <c r="CZ1094" s="15">
        <v>6.1071428571428577</v>
      </c>
      <c r="DA1094" s="20"/>
      <c r="DB1094" s="20"/>
    </row>
    <row r="1095" spans="1:106">
      <c r="A1095" s="8" t="s">
        <v>3795</v>
      </c>
      <c r="B1095" s="8" t="s">
        <v>3796</v>
      </c>
      <c r="C1095" s="9" t="s">
        <v>7175</v>
      </c>
      <c r="D1095" s="9" t="s">
        <v>7126</v>
      </c>
      <c r="E1095" s="10" t="s">
        <v>7127</v>
      </c>
      <c r="F1095" s="10" t="s">
        <v>7126</v>
      </c>
      <c r="G1095" s="11">
        <v>0.75</v>
      </c>
      <c r="H1095" s="11">
        <v>0.81382978723404253</v>
      </c>
      <c r="I1095" s="12">
        <v>9.0499999999999997E-2</v>
      </c>
      <c r="J1095" s="12">
        <v>0.13015159574468085</v>
      </c>
      <c r="K1095" s="12">
        <v>4.7E-2</v>
      </c>
      <c r="L1095" s="12">
        <v>0.10350000000000001</v>
      </c>
      <c r="M1095" s="12">
        <v>6.8320350000000002E-2</v>
      </c>
      <c r="N1095" s="12">
        <v>0.12530208627450981</v>
      </c>
      <c r="O1095" s="12">
        <v>-0.13907119373463062</v>
      </c>
      <c r="P1095" s="12">
        <v>-0.13084764612958585</v>
      </c>
      <c r="Q1095" s="13">
        <v>18.8</v>
      </c>
      <c r="R1095" s="13">
        <v>0</v>
      </c>
      <c r="S1095" s="13">
        <v>1.6</v>
      </c>
      <c r="T1095" s="13">
        <v>1.6</v>
      </c>
      <c r="U1095" s="13">
        <v>20.400000000000002</v>
      </c>
      <c r="V1095" s="13">
        <v>0.34300000000000003</v>
      </c>
      <c r="W1095" s="13">
        <v>20.057000000000002</v>
      </c>
      <c r="X1095" s="14">
        <v>1.6813725490196076E-2</v>
      </c>
      <c r="Y1095" s="15">
        <v>7.0921985815602835E-3</v>
      </c>
      <c r="Z1095" s="14">
        <v>4.0609137055837567E-2</v>
      </c>
      <c r="AA1095" s="14">
        <v>7.8431372549019607E-2</v>
      </c>
      <c r="AB1095" s="14">
        <v>4.2328042328042333E-2</v>
      </c>
      <c r="AC1095" s="14">
        <v>8.5106382978723402E-2</v>
      </c>
      <c r="AD1095" s="13">
        <v>0.26700000000000002</v>
      </c>
      <c r="AE1095" s="15">
        <v>-0.24319444444444446</v>
      </c>
      <c r="AF1095" s="14">
        <v>3.1622776601683791E-2</v>
      </c>
      <c r="AG1095" s="14" t="s">
        <v>7128</v>
      </c>
      <c r="AH1095" s="15">
        <v>0.23659305993690855</v>
      </c>
      <c r="AI1095" s="5" t="s">
        <v>7128</v>
      </c>
      <c r="AJ1095" s="15" t="s">
        <v>7128</v>
      </c>
      <c r="AK1095" s="15" t="s">
        <v>7128</v>
      </c>
      <c r="AL1095" s="15" t="s">
        <v>7128</v>
      </c>
      <c r="AM1095" s="15" t="s">
        <v>7128</v>
      </c>
      <c r="AN1095" s="15">
        <v>0.49735449735449744</v>
      </c>
      <c r="AO1095" s="15">
        <v>2.2815533980582523</v>
      </c>
      <c r="AP1095" s="15" t="s">
        <v>7128</v>
      </c>
      <c r="AQ1095" s="15">
        <v>29.366032210834554</v>
      </c>
      <c r="AR1095" s="15">
        <v>0.51353150523593738</v>
      </c>
      <c r="AS1095" s="15">
        <v>2.4341019417475729</v>
      </c>
      <c r="AT1095" s="14" t="s">
        <v>7128</v>
      </c>
      <c r="AU1095" s="14">
        <v>0</v>
      </c>
      <c r="AV1095" s="12" t="s">
        <v>7128</v>
      </c>
      <c r="AW1095" s="12" t="s">
        <v>7128</v>
      </c>
      <c r="AX1095" s="12">
        <v>-6.25E-2</v>
      </c>
      <c r="AY1095" s="12">
        <v>-4.4699999999999997E-2</v>
      </c>
      <c r="AZ1095" s="14" t="s">
        <v>7128</v>
      </c>
      <c r="BA1095" s="14" t="s">
        <v>7128</v>
      </c>
      <c r="BB1095" s="14">
        <v>-8.9195979899497485E-3</v>
      </c>
      <c r="BC1095" s="14">
        <v>-5.5455598550760363E-3</v>
      </c>
      <c r="BD1095" s="14">
        <v>-4.3082524271844655E-2</v>
      </c>
      <c r="BE1095" s="14">
        <v>-2.7305825242718445E-2</v>
      </c>
      <c r="BF1095" s="14">
        <v>0</v>
      </c>
      <c r="BG1095" s="14">
        <v>2.1400000000000002E-2</v>
      </c>
      <c r="BH1095" s="13">
        <v>-0.35499999999999998</v>
      </c>
      <c r="BI1095" s="13">
        <v>-0.35499999999999998</v>
      </c>
      <c r="BJ1095" s="13">
        <v>-0.22500000000000001</v>
      </c>
      <c r="BK1095" s="13">
        <v>-0.22500000000000001</v>
      </c>
      <c r="BL1095" s="13">
        <v>8.24</v>
      </c>
      <c r="BM1095" s="13">
        <v>8.24</v>
      </c>
      <c r="BN1095" s="13">
        <v>0.68300000000000005</v>
      </c>
      <c r="BO1095" s="13">
        <v>0.68300000000000005</v>
      </c>
      <c r="BP1095" s="13">
        <v>-0.22500000000000001</v>
      </c>
      <c r="BQ1095" s="13">
        <v>-3.6000000000000004E-2</v>
      </c>
      <c r="BR1095" s="13">
        <v>-8.3000000000000004E-2</v>
      </c>
      <c r="BS1095" s="13">
        <v>2.6999999999999913E-2</v>
      </c>
      <c r="BT1095" s="14" t="s">
        <v>7128</v>
      </c>
      <c r="BU1095" s="13">
        <v>-0.16899999999999987</v>
      </c>
      <c r="BV1095" s="13">
        <v>-0.2629999999999999</v>
      </c>
      <c r="BW1095" s="13">
        <v>-0.29899999999999988</v>
      </c>
      <c r="BX1095" s="13">
        <v>39.799999999999997</v>
      </c>
      <c r="BY1095" s="13">
        <v>40.573</v>
      </c>
      <c r="BZ1095" s="13">
        <v>37.799999999999997</v>
      </c>
      <c r="CA1095" s="13">
        <v>39.056999999999995</v>
      </c>
      <c r="CB1095" s="13">
        <v>0</v>
      </c>
      <c r="CC1095" s="15">
        <v>-0.109</v>
      </c>
      <c r="CD1095" s="15">
        <v>-4.3999999999999997E-2</v>
      </c>
      <c r="CE1095" s="15">
        <v>0.36</v>
      </c>
      <c r="CF1095" s="15">
        <v>0.90191397673503826</v>
      </c>
      <c r="CG1095" s="15">
        <v>0.99947965009804873</v>
      </c>
      <c r="CH1095" s="13">
        <v>1.6756</v>
      </c>
      <c r="CI1095" s="13">
        <v>0.8963000000000001</v>
      </c>
      <c r="CJ1095" s="13">
        <v>0</v>
      </c>
      <c r="CK1095" s="12">
        <f t="shared" si="34"/>
        <v>0</v>
      </c>
      <c r="CL1095" s="36">
        <f t="shared" si="35"/>
        <v>0.21097370509767779</v>
      </c>
      <c r="CM1095" s="13" t="s">
        <v>7128</v>
      </c>
      <c r="CN1095" s="13" t="s">
        <v>7128</v>
      </c>
      <c r="CO1095" s="13" t="s">
        <v>7128</v>
      </c>
      <c r="CP1095" s="13" t="s">
        <v>7128</v>
      </c>
      <c r="CQ1095" s="13">
        <v>0.68300000000000005</v>
      </c>
      <c r="CR1095" s="13">
        <v>20.057000000000002</v>
      </c>
      <c r="CS1095" s="13" t="s">
        <v>7128</v>
      </c>
      <c r="CT1095" s="13">
        <v>0</v>
      </c>
      <c r="CU1095" s="13">
        <v>-0.22500000000000001</v>
      </c>
      <c r="CV1095" s="13">
        <v>39.056999999999995</v>
      </c>
      <c r="CW1095" s="13">
        <v>0.68300000000000005</v>
      </c>
      <c r="CX1095" s="12">
        <v>-8.9195979899497485E-3</v>
      </c>
      <c r="CY1095" s="12">
        <v>-5.5455598550760363E-3</v>
      </c>
      <c r="CZ1095" s="15">
        <v>29.366032210834554</v>
      </c>
      <c r="DA1095" s="20"/>
      <c r="DB1095" s="20"/>
    </row>
    <row r="1096" spans="1:106">
      <c r="A1096" s="8" t="s">
        <v>1847</v>
      </c>
      <c r="B1096" s="8" t="s">
        <v>1848</v>
      </c>
      <c r="C1096" s="9" t="s">
        <v>7132</v>
      </c>
      <c r="D1096" s="9" t="s">
        <v>7126</v>
      </c>
      <c r="E1096" s="10" t="s">
        <v>7127</v>
      </c>
      <c r="F1096" s="10" t="s">
        <v>7126</v>
      </c>
      <c r="G1096" s="11">
        <v>1.07</v>
      </c>
      <c r="H1096" s="11">
        <v>1.5714337490751964</v>
      </c>
      <c r="I1096" s="12">
        <v>9.0499999999999997E-2</v>
      </c>
      <c r="J1096" s="12">
        <v>0.19871475429130525</v>
      </c>
      <c r="K1096" s="12">
        <v>4.1999999999999996E-2</v>
      </c>
      <c r="L1096" s="12">
        <v>9.8500000000000004E-2</v>
      </c>
      <c r="M1096" s="12">
        <v>6.5019850000000004E-2</v>
      </c>
      <c r="N1096" s="12">
        <v>0.15605362579607476</v>
      </c>
      <c r="O1096" s="12">
        <v>-0.14172550697947731</v>
      </c>
      <c r="P1096" s="12">
        <v>-7.8753214976549718E-2</v>
      </c>
      <c r="Q1096" s="13">
        <v>37.1</v>
      </c>
      <c r="R1096" s="13">
        <v>0.88616083242035415</v>
      </c>
      <c r="S1096" s="13">
        <v>16.5</v>
      </c>
      <c r="T1096" s="13">
        <v>17.386160832420355</v>
      </c>
      <c r="U1096" s="13">
        <v>54.486160832420353</v>
      </c>
      <c r="V1096" s="13">
        <v>1.07</v>
      </c>
      <c r="W1096" s="13">
        <v>53.416160832420353</v>
      </c>
      <c r="X1096" s="14">
        <v>1.9638014197603894E-2</v>
      </c>
      <c r="Y1096" s="15">
        <v>0.15007320644216693</v>
      </c>
      <c r="Z1096" s="14">
        <v>0.46380211913789066</v>
      </c>
      <c r="AA1096" s="14">
        <v>0.31909315258775295</v>
      </c>
      <c r="AB1096" s="14">
        <v>0.86498312599106242</v>
      </c>
      <c r="AC1096" s="14">
        <v>0.46862967203289363</v>
      </c>
      <c r="AD1096" s="13">
        <v>0.54400000000000004</v>
      </c>
      <c r="AE1096" s="15">
        <v>3.0363888888888897</v>
      </c>
      <c r="AF1096" s="14">
        <v>0.24083189157584592</v>
      </c>
      <c r="AG1096" s="14">
        <v>0.66643997582626324</v>
      </c>
      <c r="AH1096" s="15">
        <v>0.57127991675338197</v>
      </c>
      <c r="AI1096" s="5">
        <v>1.5985915492957747</v>
      </c>
      <c r="AJ1096" s="15">
        <v>35</v>
      </c>
      <c r="AK1096" s="15">
        <v>35</v>
      </c>
      <c r="AL1096" s="15" t="s">
        <v>7128</v>
      </c>
      <c r="AM1096" s="15" t="s">
        <v>7128</v>
      </c>
      <c r="AN1096" s="15">
        <v>1.8457711442786069</v>
      </c>
      <c r="AO1096" s="15">
        <v>0.46259351620947631</v>
      </c>
      <c r="AP1096" s="15">
        <v>21.342834967389066</v>
      </c>
      <c r="AQ1096" s="15">
        <v>14.436800224978473</v>
      </c>
      <c r="AR1096" s="15">
        <v>1.4707837513825046</v>
      </c>
      <c r="AS1096" s="15">
        <v>0.66603691810997945</v>
      </c>
      <c r="AT1096" s="14">
        <v>0.6047169811320755</v>
      </c>
      <c r="AU1096" s="14">
        <v>1.7277628032345012E-2</v>
      </c>
      <c r="AV1096" s="12">
        <v>-0.23899999999999999</v>
      </c>
      <c r="AW1096" s="12">
        <v>-0.11699999999999999</v>
      </c>
      <c r="AX1096" s="12">
        <v>0.23100000000000001</v>
      </c>
      <c r="AY1096" s="12">
        <v>0.25800000000000001</v>
      </c>
      <c r="AZ1096" s="14" t="s">
        <v>7128</v>
      </c>
      <c r="BA1096" s="14" t="s">
        <v>7128</v>
      </c>
      <c r="BB1096" s="14">
        <v>5.6989247311827952E-2</v>
      </c>
      <c r="BC1096" s="14">
        <v>7.7300410819525045E-2</v>
      </c>
      <c r="BD1096" s="14">
        <v>1.3216957605985038E-2</v>
      </c>
      <c r="BE1096" s="14">
        <v>3.1206581465285897E-2</v>
      </c>
      <c r="BF1096" s="14">
        <v>0</v>
      </c>
      <c r="BG1096" s="14">
        <v>8.3100000000000007E-2</v>
      </c>
      <c r="BH1096" s="13">
        <v>1.06</v>
      </c>
      <c r="BI1096" s="13">
        <v>1.06</v>
      </c>
      <c r="BJ1096" s="13">
        <v>2.27</v>
      </c>
      <c r="BK1096" s="13">
        <v>2.5027678335159291</v>
      </c>
      <c r="BL1096" s="13">
        <v>80.2</v>
      </c>
      <c r="BM1096" s="13">
        <v>80.2</v>
      </c>
      <c r="BN1096" s="13">
        <v>3.29</v>
      </c>
      <c r="BO1096" s="13">
        <v>3.7</v>
      </c>
      <c r="BP1096" s="13">
        <v>2.5027678335159291</v>
      </c>
      <c r="BQ1096" s="13">
        <v>-3.39</v>
      </c>
      <c r="BR1096" s="13">
        <v>0.9099999999999997</v>
      </c>
      <c r="BS1096" s="13">
        <v>-0.17600000000000005</v>
      </c>
      <c r="BT1096" s="14">
        <v>0.29327530511244604</v>
      </c>
      <c r="BU1096" s="13">
        <v>1.7687678335159296</v>
      </c>
      <c r="BV1096" s="13">
        <v>3.7160000000000006</v>
      </c>
      <c r="BW1096" s="13">
        <v>0.32600000000000051</v>
      </c>
      <c r="BX1096" s="13">
        <v>18.600000000000001</v>
      </c>
      <c r="BY1096" s="13">
        <v>32.377160832420358</v>
      </c>
      <c r="BZ1096" s="13">
        <v>20.100000000000001</v>
      </c>
      <c r="CA1096" s="13">
        <v>36.318160832420354</v>
      </c>
      <c r="CB1096" s="13">
        <v>-0.64100000000000001</v>
      </c>
      <c r="CC1096" s="15">
        <v>1.07</v>
      </c>
      <c r="CD1096" s="15">
        <v>1.1399999999999999</v>
      </c>
      <c r="CE1096" s="15">
        <v>0.36</v>
      </c>
      <c r="CF1096" s="15" t="s">
        <v>7128</v>
      </c>
      <c r="CG1096" s="15" t="s">
        <v>7128</v>
      </c>
      <c r="CH1096" s="13" t="s">
        <v>7128</v>
      </c>
      <c r="CI1096" s="13" t="s">
        <v>7128</v>
      </c>
      <c r="CJ1096" s="13">
        <v>-0.64100000000000001</v>
      </c>
      <c r="CK1096" s="12">
        <f t="shared" si="34"/>
        <v>0.17249730893433798</v>
      </c>
      <c r="CL1096" s="36">
        <f t="shared" si="35"/>
        <v>2.2082616014081689</v>
      </c>
      <c r="CM1096" s="13">
        <v>1.1599999999999999</v>
      </c>
      <c r="CN1096" s="13" t="s">
        <v>7128</v>
      </c>
      <c r="CO1096" s="13">
        <v>1.06</v>
      </c>
      <c r="CP1096" s="13">
        <v>37.1</v>
      </c>
      <c r="CQ1096" s="13">
        <v>3.7</v>
      </c>
      <c r="CR1096" s="13">
        <v>53.416160832420353</v>
      </c>
      <c r="CS1096" s="13">
        <v>3.7160000000000006</v>
      </c>
      <c r="CT1096" s="13">
        <v>0</v>
      </c>
      <c r="CU1096" s="13">
        <v>2.5027678335159291</v>
      </c>
      <c r="CV1096" s="13">
        <v>36.318160832420354</v>
      </c>
      <c r="CW1096" s="13">
        <v>3.29</v>
      </c>
      <c r="CX1096" s="12">
        <v>5.6989247311827952E-2</v>
      </c>
      <c r="CY1096" s="12">
        <v>7.7300410819525045E-2</v>
      </c>
      <c r="CZ1096" s="15">
        <v>16.235915146632326</v>
      </c>
      <c r="DA1096" s="20"/>
      <c r="DB1096" s="20"/>
    </row>
    <row r="1097" spans="1:106">
      <c r="A1097" s="8" t="s">
        <v>4235</v>
      </c>
      <c r="B1097" s="8" t="s">
        <v>4236</v>
      </c>
      <c r="C1097" s="9" t="s">
        <v>7141</v>
      </c>
      <c r="D1097" s="9" t="s">
        <v>7126</v>
      </c>
      <c r="E1097" s="10" t="s">
        <v>7127</v>
      </c>
      <c r="F1097" s="10" t="s">
        <v>7126</v>
      </c>
      <c r="G1097" s="11">
        <v>0.73</v>
      </c>
      <c r="H1097" s="11">
        <v>4.3380459770114941</v>
      </c>
      <c r="I1097" s="12">
        <v>9.0499999999999997E-2</v>
      </c>
      <c r="J1097" s="12">
        <v>0.44909316091954021</v>
      </c>
      <c r="K1097" s="12">
        <v>4.7E-2</v>
      </c>
      <c r="L1097" s="12">
        <v>0.10350000000000001</v>
      </c>
      <c r="M1097" s="12">
        <v>6.8320350000000002E-2</v>
      </c>
      <c r="N1097" s="12">
        <v>0.13239623887814317</v>
      </c>
      <c r="O1097" s="12">
        <v>-0.4940931609195402</v>
      </c>
      <c r="P1097" s="12">
        <v>-0.17054088337005652</v>
      </c>
      <c r="Q1097" s="13">
        <v>0.26100000000000001</v>
      </c>
      <c r="R1097" s="13">
        <v>0</v>
      </c>
      <c r="S1097" s="13">
        <v>1.29</v>
      </c>
      <c r="T1097" s="13">
        <v>1.29</v>
      </c>
      <c r="U1097" s="13">
        <v>1.5510000000000002</v>
      </c>
      <c r="V1097" s="13">
        <v>8.8999999999999996E-2</v>
      </c>
      <c r="W1097" s="13">
        <v>1.4620000000000002</v>
      </c>
      <c r="X1097" s="14">
        <v>5.7382333978078653E-2</v>
      </c>
      <c r="Y1097" s="15">
        <v>5.5555555555555552E-2</v>
      </c>
      <c r="Z1097" s="14">
        <v>0.41346153846153844</v>
      </c>
      <c r="AA1097" s="14">
        <v>0.83172147001934227</v>
      </c>
      <c r="AB1097" s="14">
        <v>0.70491803278688525</v>
      </c>
      <c r="AC1097" s="14">
        <v>4.9425287356321839</v>
      </c>
      <c r="AD1097" s="13">
        <v>2.9000000000000001E-2</v>
      </c>
      <c r="AE1097" s="15">
        <v>-6.225E-2</v>
      </c>
      <c r="AF1097" s="14">
        <v>3.1622776601683791E-2</v>
      </c>
      <c r="AG1097" s="14" t="s">
        <v>7128</v>
      </c>
      <c r="AH1097" s="15">
        <v>0.44303797468354433</v>
      </c>
      <c r="AI1097" s="5" t="s">
        <v>7128</v>
      </c>
      <c r="AJ1097" s="15" t="s">
        <v>7128</v>
      </c>
      <c r="AK1097" s="15" t="s">
        <v>7128</v>
      </c>
      <c r="AL1097" s="15" t="s">
        <v>7128</v>
      </c>
      <c r="AM1097" s="15" t="s">
        <v>7128</v>
      </c>
      <c r="AN1097" s="15">
        <v>0.14262295081967213</v>
      </c>
      <c r="AO1097" s="15">
        <v>5.8258928571428566E-2</v>
      </c>
      <c r="AP1097" s="15" t="s">
        <v>7128</v>
      </c>
      <c r="AQ1097" s="15" t="s">
        <v>7128</v>
      </c>
      <c r="AR1097" s="15">
        <v>0.48234905971626529</v>
      </c>
      <c r="AS1097" s="15">
        <v>0.32633928571428572</v>
      </c>
      <c r="AT1097" s="14" t="s">
        <v>7128</v>
      </c>
      <c r="AU1097" s="14">
        <v>0</v>
      </c>
      <c r="AV1097" s="12" t="s">
        <v>7128</v>
      </c>
      <c r="AW1097" s="12" t="s">
        <v>7128</v>
      </c>
      <c r="AX1097" s="12">
        <v>-4.2300000000000004E-2</v>
      </c>
      <c r="AY1097" s="12">
        <v>-5.1399999999999994E-2</v>
      </c>
      <c r="AZ1097" s="14" t="s">
        <v>7128</v>
      </c>
      <c r="BA1097" s="14" t="s">
        <v>7128</v>
      </c>
      <c r="BB1097" s="14">
        <v>-4.4999999999999998E-2</v>
      </c>
      <c r="BC1097" s="14">
        <v>-3.8144644491913342E-2</v>
      </c>
      <c r="BD1097" s="14">
        <v>-2.0089285714285712E-2</v>
      </c>
      <c r="BE1097" s="14">
        <v>-2.7901785714285712E-2</v>
      </c>
      <c r="BF1097" s="14">
        <v>0</v>
      </c>
      <c r="BG1097" s="14">
        <v>1.1200000000000002E-2</v>
      </c>
      <c r="BH1097" s="13">
        <v>-0.09</v>
      </c>
      <c r="BI1097" s="13">
        <v>-0.09</v>
      </c>
      <c r="BJ1097" s="13">
        <v>-0.125</v>
      </c>
      <c r="BK1097" s="13">
        <v>-0.125</v>
      </c>
      <c r="BL1097" s="13">
        <v>4.4800000000000004</v>
      </c>
      <c r="BM1097" s="13">
        <v>4.4800000000000004</v>
      </c>
      <c r="BN1097" s="13">
        <v>-0.04</v>
      </c>
      <c r="BO1097" s="13">
        <v>-0.04</v>
      </c>
      <c r="BP1097" s="13">
        <v>-0.125</v>
      </c>
      <c r="BQ1097" s="13">
        <v>0</v>
      </c>
      <c r="BR1097" s="13">
        <v>0</v>
      </c>
      <c r="BS1097" s="13">
        <v>-8.3000000000000004E-2</v>
      </c>
      <c r="BT1097" s="14" t="s">
        <v>7128</v>
      </c>
      <c r="BU1097" s="13">
        <v>-4.1999999999999996E-2</v>
      </c>
      <c r="BV1097" s="13">
        <v>-6.9999999999999923E-3</v>
      </c>
      <c r="BW1097" s="13">
        <v>-6.9999999999999923E-3</v>
      </c>
      <c r="BX1097" s="13">
        <v>2</v>
      </c>
      <c r="BY1097" s="13">
        <v>3.2769999999999997</v>
      </c>
      <c r="BZ1097" s="13">
        <v>1.83</v>
      </c>
      <c r="CA1097" s="13">
        <v>3.0310000000000001</v>
      </c>
      <c r="CB1097" s="13">
        <v>0</v>
      </c>
      <c r="CC1097" s="15">
        <v>-0.16200000000000001</v>
      </c>
      <c r="CD1097" s="15">
        <v>0.26100000000000001</v>
      </c>
      <c r="CE1097" s="15">
        <v>0.36</v>
      </c>
      <c r="CF1097" s="15">
        <v>0.95548978915501082</v>
      </c>
      <c r="CG1097" s="15">
        <v>1.0979570119954714</v>
      </c>
      <c r="CH1097" s="13">
        <v>8.1800000000000012E-2</v>
      </c>
      <c r="CI1097" s="13">
        <v>4.87E-2</v>
      </c>
      <c r="CJ1097" s="13">
        <v>0</v>
      </c>
      <c r="CK1097" s="12">
        <f t="shared" si="34"/>
        <v>0</v>
      </c>
      <c r="CL1097" s="36">
        <f t="shared" si="35"/>
        <v>1.4780600461893765</v>
      </c>
      <c r="CM1097" s="13" t="s">
        <v>7128</v>
      </c>
      <c r="CN1097" s="13" t="s">
        <v>7128</v>
      </c>
      <c r="CO1097" s="13" t="s">
        <v>7128</v>
      </c>
      <c r="CP1097" s="13" t="s">
        <v>7128</v>
      </c>
      <c r="CQ1097" s="13" t="s">
        <v>7128</v>
      </c>
      <c r="CR1097" s="13" t="s">
        <v>7128</v>
      </c>
      <c r="CS1097" s="13" t="s">
        <v>7128</v>
      </c>
      <c r="CT1097" s="13">
        <v>0</v>
      </c>
      <c r="CU1097" s="13">
        <v>-0.125</v>
      </c>
      <c r="CV1097" s="13">
        <v>3.0310000000000001</v>
      </c>
      <c r="CW1097" s="13">
        <v>-0.04</v>
      </c>
      <c r="CX1097" s="12">
        <v>-4.4999999999999998E-2</v>
      </c>
      <c r="CY1097" s="12">
        <v>-3.8144644491913342E-2</v>
      </c>
      <c r="CZ1097" s="15" t="s">
        <v>7128</v>
      </c>
      <c r="DA1097" s="20"/>
      <c r="DB1097" s="20"/>
    </row>
    <row r="1098" spans="1:106" ht="24">
      <c r="A1098" s="8" t="s">
        <v>2535</v>
      </c>
      <c r="B1098" s="8" t="s">
        <v>2536</v>
      </c>
      <c r="C1098" s="9" t="s">
        <v>7130</v>
      </c>
      <c r="D1098" s="9" t="s">
        <v>7126</v>
      </c>
      <c r="E1098" s="10" t="s">
        <v>7127</v>
      </c>
      <c r="F1098" s="10" t="s">
        <v>7126</v>
      </c>
      <c r="G1098" s="11">
        <v>1.1000000000000001</v>
      </c>
      <c r="H1098" s="11">
        <v>2.2317851500789891</v>
      </c>
      <c r="I1098" s="12">
        <v>9.0499999999999997E-2</v>
      </c>
      <c r="J1098" s="12">
        <v>0.25847655608214853</v>
      </c>
      <c r="K1098" s="12">
        <v>4.7E-2</v>
      </c>
      <c r="L1098" s="12">
        <v>0.10350000000000001</v>
      </c>
      <c r="M1098" s="12">
        <v>6.8320350000000002E-2</v>
      </c>
      <c r="N1098" s="12">
        <v>0.14431080356691919</v>
      </c>
      <c r="O1098" s="12">
        <v>-0.11650893466247231</v>
      </c>
      <c r="P1098" s="12">
        <v>-6.892243318384611E-2</v>
      </c>
      <c r="Q1098" s="13">
        <v>63.3</v>
      </c>
      <c r="R1098" s="13">
        <v>0</v>
      </c>
      <c r="S1098" s="13">
        <v>95.1</v>
      </c>
      <c r="T1098" s="13">
        <v>95.1</v>
      </c>
      <c r="U1098" s="13">
        <v>158.39999999999998</v>
      </c>
      <c r="V1098" s="13">
        <v>0.76400000000000001</v>
      </c>
      <c r="W1098" s="13">
        <v>157.63599999999997</v>
      </c>
      <c r="X1098" s="14">
        <v>4.8232323232323239E-3</v>
      </c>
      <c r="Y1098" s="15">
        <v>0.58774139378673385</v>
      </c>
      <c r="Z1098" s="14">
        <v>0.51882160392798682</v>
      </c>
      <c r="AA1098" s="14">
        <v>0.60037878787878796</v>
      </c>
      <c r="AB1098" s="14">
        <v>1.0782312925170068</v>
      </c>
      <c r="AC1098" s="14">
        <v>1.5023696682464456</v>
      </c>
      <c r="AD1098" s="13">
        <v>0.53200000000000003</v>
      </c>
      <c r="AE1098" s="15">
        <v>0.31980555555555557</v>
      </c>
      <c r="AF1098" s="14" t="s">
        <v>7128</v>
      </c>
      <c r="AG1098" s="14" t="s">
        <v>7128</v>
      </c>
      <c r="AH1098" s="15">
        <v>0.67963949201147067</v>
      </c>
      <c r="AI1098" s="5">
        <v>5.2205882352941178</v>
      </c>
      <c r="AJ1098" s="15">
        <v>5.5526315789473681</v>
      </c>
      <c r="AK1098" s="15">
        <v>5.5526315789473681</v>
      </c>
      <c r="AL1098" s="15">
        <v>4.8363636363636369</v>
      </c>
      <c r="AM1098" s="15" t="s">
        <v>7128</v>
      </c>
      <c r="AN1098" s="15">
        <v>0.71768707482993188</v>
      </c>
      <c r="AO1098" s="15">
        <v>1.7016129032258063</v>
      </c>
      <c r="AP1098" s="15">
        <v>7.400751173708918</v>
      </c>
      <c r="AQ1098" s="15">
        <v>6.3562903225806435</v>
      </c>
      <c r="AR1098" s="15">
        <v>0.86358855239514376</v>
      </c>
      <c r="AS1098" s="15">
        <v>4.237526881720429</v>
      </c>
      <c r="AT1098" s="14">
        <v>0</v>
      </c>
      <c r="AU1098" s="14">
        <v>0</v>
      </c>
      <c r="AV1098" s="12" t="s">
        <v>7128</v>
      </c>
      <c r="AW1098" s="12" t="s">
        <v>7128</v>
      </c>
      <c r="AX1098" s="12">
        <v>0.16800000000000001</v>
      </c>
      <c r="AY1098" s="12">
        <v>0.70499999999999996</v>
      </c>
      <c r="AZ1098" s="14" t="s">
        <v>7128</v>
      </c>
      <c r="BA1098" s="14">
        <v>0.28499999999999998</v>
      </c>
      <c r="BB1098" s="14">
        <v>0.14196762141967623</v>
      </c>
      <c r="BC1098" s="14">
        <v>7.5388370383073083E-2</v>
      </c>
      <c r="BD1098" s="14">
        <v>0.30645161290322581</v>
      </c>
      <c r="BE1098" s="14">
        <v>0.57258064516129026</v>
      </c>
      <c r="BF1098" s="14">
        <v>0.31515151515151518</v>
      </c>
      <c r="BG1098" s="14">
        <v>0.41420000000000001</v>
      </c>
      <c r="BH1098" s="13">
        <v>11.4</v>
      </c>
      <c r="BI1098" s="13">
        <v>11.4</v>
      </c>
      <c r="BJ1098" s="13">
        <v>21.3</v>
      </c>
      <c r="BK1098" s="13">
        <v>21.3</v>
      </c>
      <c r="BL1098" s="13">
        <v>37.200000000000003</v>
      </c>
      <c r="BM1098" s="13">
        <v>37.200000000000003</v>
      </c>
      <c r="BN1098" s="13">
        <v>24.8</v>
      </c>
      <c r="BO1098" s="13">
        <v>24.8</v>
      </c>
      <c r="BP1098" s="13">
        <v>14.587272727272728</v>
      </c>
      <c r="BQ1098" s="13">
        <v>7.7500000000000009</v>
      </c>
      <c r="BR1098" s="13">
        <v>-1.804</v>
      </c>
      <c r="BS1098" s="13">
        <v>2.08</v>
      </c>
      <c r="BT1098" s="14">
        <v>1.8920603265611367E-2</v>
      </c>
      <c r="BU1098" s="13">
        <v>14.311272727272728</v>
      </c>
      <c r="BV1098" s="13">
        <v>3.3739999999999997</v>
      </c>
      <c r="BW1098" s="13">
        <v>11.124000000000001</v>
      </c>
      <c r="BX1098" s="13">
        <v>80.3</v>
      </c>
      <c r="BY1098" s="13">
        <v>193.495</v>
      </c>
      <c r="BZ1098" s="13">
        <v>88.2</v>
      </c>
      <c r="CA1098" s="13">
        <v>182.536</v>
      </c>
      <c r="CB1098" s="13">
        <v>0</v>
      </c>
      <c r="CC1098" s="15">
        <v>-4.0000000000000001E-3</v>
      </c>
      <c r="CD1098" s="15">
        <v>0.35699999999999998</v>
      </c>
      <c r="CE1098" s="15">
        <v>0.36</v>
      </c>
      <c r="CF1098" s="15" t="s">
        <v>7128</v>
      </c>
      <c r="CG1098" s="15" t="s">
        <v>7128</v>
      </c>
      <c r="CH1098" s="13" t="s">
        <v>7128</v>
      </c>
      <c r="CI1098" s="13" t="s">
        <v>7128</v>
      </c>
      <c r="CJ1098" s="13">
        <v>0</v>
      </c>
      <c r="CK1098" s="12">
        <f t="shared" si="34"/>
        <v>0</v>
      </c>
      <c r="CL1098" s="36">
        <f t="shared" si="35"/>
        <v>0.20379541569882106</v>
      </c>
      <c r="CM1098" s="13">
        <v>16.5</v>
      </c>
      <c r="CN1098" s="13">
        <v>5.2</v>
      </c>
      <c r="CO1098" s="13">
        <v>11.4</v>
      </c>
      <c r="CP1098" s="13">
        <v>63.3</v>
      </c>
      <c r="CQ1098" s="13">
        <v>24.8</v>
      </c>
      <c r="CR1098" s="13">
        <v>157.63599999999997</v>
      </c>
      <c r="CS1098" s="13" t="s">
        <v>7128</v>
      </c>
      <c r="CT1098" s="13">
        <v>0</v>
      </c>
      <c r="CU1098" s="13">
        <v>21.3</v>
      </c>
      <c r="CV1098" s="13">
        <v>182.536</v>
      </c>
      <c r="CW1098" s="13">
        <v>24.8</v>
      </c>
      <c r="CX1098" s="12">
        <v>0.14196762141967623</v>
      </c>
      <c r="CY1098" s="12">
        <v>7.5388370383073083E-2</v>
      </c>
      <c r="CZ1098" s="15">
        <v>6.3562903225806435</v>
      </c>
      <c r="DA1098" s="20"/>
      <c r="DB1098" s="20"/>
    </row>
    <row r="1099" spans="1:106">
      <c r="A1099" s="8" t="s">
        <v>953</v>
      </c>
      <c r="B1099" s="8" t="s">
        <v>954</v>
      </c>
      <c r="C1099" s="9" t="s">
        <v>7170</v>
      </c>
      <c r="D1099" s="9" t="s">
        <v>7126</v>
      </c>
      <c r="E1099" s="10" t="s">
        <v>7127</v>
      </c>
      <c r="F1099" s="10" t="s">
        <v>7126</v>
      </c>
      <c r="G1099" s="11">
        <v>1.06</v>
      </c>
      <c r="H1099" s="11">
        <v>1.06</v>
      </c>
      <c r="I1099" s="12">
        <v>9.0499999999999997E-2</v>
      </c>
      <c r="J1099" s="12">
        <v>0.15243000000000001</v>
      </c>
      <c r="K1099" s="12">
        <v>3.2000000000000001E-2</v>
      </c>
      <c r="L1099" s="12">
        <v>8.8499999999999995E-2</v>
      </c>
      <c r="M1099" s="12">
        <v>5.8418850000000001E-2</v>
      </c>
      <c r="N1099" s="12">
        <v>0.15243000000000001</v>
      </c>
      <c r="O1099" s="12">
        <v>0.13207106157112525</v>
      </c>
      <c r="P1099" s="12">
        <v>0.16741762014014355</v>
      </c>
      <c r="Q1099" s="13">
        <v>565.1</v>
      </c>
      <c r="R1099" s="13">
        <v>0</v>
      </c>
      <c r="S1099" s="13">
        <v>0</v>
      </c>
      <c r="T1099" s="13">
        <v>0</v>
      </c>
      <c r="U1099" s="13">
        <v>565.1</v>
      </c>
      <c r="V1099" s="13">
        <v>0</v>
      </c>
      <c r="W1099" s="13">
        <v>565.1</v>
      </c>
      <c r="X1099" s="14">
        <v>0</v>
      </c>
      <c r="Y1099" s="15">
        <v>5.8353808353808358E-2</v>
      </c>
      <c r="Z1099" s="14" t="s">
        <v>7128</v>
      </c>
      <c r="AA1099" s="14">
        <v>0</v>
      </c>
      <c r="AB1099" s="14" t="s">
        <v>7128</v>
      </c>
      <c r="AC1099" s="14">
        <v>0</v>
      </c>
      <c r="AD1099" s="13">
        <v>2.31</v>
      </c>
      <c r="AE1099" s="15">
        <v>0.92813888888888907</v>
      </c>
      <c r="AF1099" s="14">
        <v>7.7459666924148338E-2</v>
      </c>
      <c r="AG1099" s="14">
        <v>0.41634570971729734</v>
      </c>
      <c r="AH1099" s="15">
        <v>0.21271393643031783</v>
      </c>
      <c r="AI1099" s="5">
        <v>71.714285714285722</v>
      </c>
      <c r="AJ1099" s="15">
        <v>42.171641791044777</v>
      </c>
      <c r="AK1099" s="15">
        <v>42.171641791044777</v>
      </c>
      <c r="AL1099" s="15">
        <v>21.588785046728972</v>
      </c>
      <c r="AM1099" s="15">
        <v>1.8996235041011162</v>
      </c>
      <c r="AN1099" s="15" t="s">
        <v>7128</v>
      </c>
      <c r="AO1099" s="15">
        <v>2.0806332842415314</v>
      </c>
      <c r="AP1099" s="15">
        <v>22.513944223107568</v>
      </c>
      <c r="AQ1099" s="15">
        <v>17.495356037151705</v>
      </c>
      <c r="AR1099" s="15" t="s">
        <v>7128</v>
      </c>
      <c r="AS1099" s="15">
        <v>2.0806332842415314</v>
      </c>
      <c r="AT1099" s="14">
        <v>0.68059701492537306</v>
      </c>
      <c r="AU1099" s="14">
        <v>1.613873650681295E-2</v>
      </c>
      <c r="AV1099" s="12">
        <v>-0.23800000000000002</v>
      </c>
      <c r="AW1099" s="12" t="s">
        <v>7128</v>
      </c>
      <c r="AX1099" s="12">
        <v>-1.7399999999999999E-2</v>
      </c>
      <c r="AY1099" s="12" t="s">
        <v>7128</v>
      </c>
      <c r="AZ1099" s="14">
        <v>0.222</v>
      </c>
      <c r="BA1099" s="14">
        <v>0.14000000000000001</v>
      </c>
      <c r="BB1099" s="14">
        <v>0.28450106157112526</v>
      </c>
      <c r="BC1099" s="14">
        <v>0.31984762014014356</v>
      </c>
      <c r="BD1099" s="14">
        <v>4.9337260677466861E-2</v>
      </c>
      <c r="BE1099" s="14">
        <v>9.2415316642120757E-2</v>
      </c>
      <c r="BF1099" s="14">
        <v>0.24689265536723165</v>
      </c>
      <c r="BG1099" s="14">
        <v>0.36020000000000002</v>
      </c>
      <c r="BH1099" s="13">
        <v>13.4</v>
      </c>
      <c r="BI1099" s="13">
        <v>13.4</v>
      </c>
      <c r="BJ1099" s="13">
        <v>25.1</v>
      </c>
      <c r="BK1099" s="13">
        <v>25.1</v>
      </c>
      <c r="BL1099" s="13">
        <v>271.60000000000002</v>
      </c>
      <c r="BM1099" s="13">
        <v>271.60000000000002</v>
      </c>
      <c r="BN1099" s="13">
        <v>32.299999999999997</v>
      </c>
      <c r="BO1099" s="13">
        <v>32.299999999999997</v>
      </c>
      <c r="BP1099" s="13">
        <v>18.902994350282484</v>
      </c>
      <c r="BQ1099" s="13">
        <v>1.6E-2</v>
      </c>
      <c r="BR1099" s="13">
        <v>-16.979999999999997</v>
      </c>
      <c r="BS1099" s="13">
        <v>1.2199999999999998</v>
      </c>
      <c r="BT1099" s="14">
        <v>-0.83373034493683185</v>
      </c>
      <c r="BU1099" s="13">
        <v>34.662994350282482</v>
      </c>
      <c r="BV1099" s="13">
        <v>29.143999999999998</v>
      </c>
      <c r="BW1099" s="13">
        <v>29.159999999999997</v>
      </c>
      <c r="BX1099" s="13">
        <v>47.1</v>
      </c>
      <c r="BY1099" s="13">
        <v>59.1</v>
      </c>
      <c r="BZ1099" s="13">
        <v>0</v>
      </c>
      <c r="CA1099" s="13">
        <v>0</v>
      </c>
      <c r="CB1099" s="13">
        <v>-9.1199999999999992</v>
      </c>
      <c r="CC1099" s="15">
        <v>0.215</v>
      </c>
      <c r="CD1099" s="15">
        <v>0.57599999999999996</v>
      </c>
      <c r="CE1099" s="15">
        <v>0.36</v>
      </c>
      <c r="CF1099" s="15" t="s">
        <v>7128</v>
      </c>
      <c r="CG1099" s="15" t="s">
        <v>7128</v>
      </c>
      <c r="CH1099" s="13" t="s">
        <v>7128</v>
      </c>
      <c r="CI1099" s="13" t="s">
        <v>7128</v>
      </c>
      <c r="CJ1099" s="13">
        <v>-9.1199999999999992</v>
      </c>
      <c r="CK1099" s="12">
        <f t="shared" si="34"/>
        <v>0.31292890474883339</v>
      </c>
      <c r="CL1099" s="36" t="str">
        <f t="shared" si="35"/>
        <v>NA</v>
      </c>
      <c r="CM1099" s="13">
        <v>17.7</v>
      </c>
      <c r="CN1099" s="13">
        <v>4.37</v>
      </c>
      <c r="CO1099" s="13">
        <v>13.4</v>
      </c>
      <c r="CP1099" s="13">
        <v>565.1</v>
      </c>
      <c r="CQ1099" s="13">
        <v>32.299999999999997</v>
      </c>
      <c r="CR1099" s="13">
        <v>565.1</v>
      </c>
      <c r="CS1099" s="13">
        <v>29.143999999999998</v>
      </c>
      <c r="CT1099" s="13">
        <v>4.2300000000000004</v>
      </c>
      <c r="CU1099" s="13">
        <v>29.330000000000002</v>
      </c>
      <c r="CV1099" s="13">
        <v>4.2300000000000004</v>
      </c>
      <c r="CW1099" s="13">
        <v>36.53</v>
      </c>
      <c r="CX1099" s="12">
        <v>0.34346386128969419</v>
      </c>
      <c r="CY1099" s="12">
        <v>0.34878633219768035</v>
      </c>
      <c r="CZ1099" s="15">
        <v>15.469477142075007</v>
      </c>
      <c r="DA1099" s="20"/>
      <c r="DB1099" s="20"/>
    </row>
    <row r="1100" spans="1:106" ht="24">
      <c r="A1100" s="8" t="s">
        <v>4813</v>
      </c>
      <c r="B1100" s="8" t="s">
        <v>4814</v>
      </c>
      <c r="C1100" s="9" t="s">
        <v>7178</v>
      </c>
      <c r="D1100" s="9" t="s">
        <v>7126</v>
      </c>
      <c r="E1100" s="10" t="s">
        <v>7127</v>
      </c>
      <c r="F1100" s="10" t="s">
        <v>7126</v>
      </c>
      <c r="G1100" s="11">
        <v>1.1000000000000001</v>
      </c>
      <c r="H1100" s="11">
        <v>1.1089375000000001</v>
      </c>
      <c r="I1100" s="12">
        <v>9.0499999999999997E-2</v>
      </c>
      <c r="J1100" s="12">
        <v>0.15685884375</v>
      </c>
      <c r="K1100" s="12">
        <v>3.6999999999999998E-2</v>
      </c>
      <c r="L1100" s="12">
        <v>9.35E-2</v>
      </c>
      <c r="M1100" s="12">
        <v>6.1719349999999999E-2</v>
      </c>
      <c r="N1100" s="12">
        <v>0.1560920654370738</v>
      </c>
      <c r="O1100" s="12">
        <v>-5.6858843749999999E-2</v>
      </c>
      <c r="P1100" s="12">
        <v>-6.9178002937073782E-2</v>
      </c>
      <c r="Q1100" s="13">
        <v>11.2</v>
      </c>
      <c r="R1100" s="13">
        <v>0</v>
      </c>
      <c r="S1100" s="13">
        <v>9.0999999999999998E-2</v>
      </c>
      <c r="T1100" s="13">
        <v>9.0999999999999998E-2</v>
      </c>
      <c r="U1100" s="13">
        <v>11.290999999999999</v>
      </c>
      <c r="V1100" s="13">
        <v>1.6E-2</v>
      </c>
      <c r="W1100" s="13">
        <v>11.274999999999999</v>
      </c>
      <c r="X1100" s="14">
        <v>1.4170578336728369E-3</v>
      </c>
      <c r="Y1100" s="15">
        <v>5.2192066805845511E-2</v>
      </c>
      <c r="Z1100" s="14">
        <v>3.9376893119861527E-2</v>
      </c>
      <c r="AA1100" s="14">
        <v>8.0595164290142591E-3</v>
      </c>
      <c r="AB1100" s="14">
        <v>4.0990990990990989E-2</v>
      </c>
      <c r="AC1100" s="14">
        <v>8.1250000000000003E-3</v>
      </c>
      <c r="AD1100" s="13">
        <v>2.34</v>
      </c>
      <c r="AE1100" s="15">
        <v>1.4638333333333333</v>
      </c>
      <c r="AF1100" s="14">
        <v>7.0710678118654752E-2</v>
      </c>
      <c r="AG1100" s="14">
        <v>0.62366818100653487</v>
      </c>
      <c r="AH1100" s="15">
        <v>0.87307799832261679</v>
      </c>
      <c r="AI1100" s="5" t="s">
        <v>7128</v>
      </c>
      <c r="AJ1100" s="15">
        <v>99.115044247787608</v>
      </c>
      <c r="AK1100" s="15">
        <v>99.115044247787608</v>
      </c>
      <c r="AL1100" s="15" t="s">
        <v>7128</v>
      </c>
      <c r="AM1100" s="15" t="s">
        <v>7128</v>
      </c>
      <c r="AN1100" s="15">
        <v>5.0450450450450441</v>
      </c>
      <c r="AO1100" s="15">
        <v>8.1751824817518237</v>
      </c>
      <c r="AP1100" s="15">
        <v>126.68539325842696</v>
      </c>
      <c r="AQ1100" s="15">
        <v>74.668874172185426</v>
      </c>
      <c r="AR1100" s="15">
        <v>4.9128540305010882</v>
      </c>
      <c r="AS1100" s="15">
        <v>8.2299270072992687</v>
      </c>
      <c r="AT1100" s="14">
        <v>0</v>
      </c>
      <c r="AU1100" s="14">
        <v>0</v>
      </c>
      <c r="AV1100" s="12">
        <v>1.3219999999999998</v>
      </c>
      <c r="AW1100" s="12">
        <v>0.67900000000000005</v>
      </c>
      <c r="AX1100" s="12">
        <v>3.0200000000000001E-2</v>
      </c>
      <c r="AY1100" s="12">
        <v>2.6600000000000002E-2</v>
      </c>
      <c r="AZ1100" s="14" t="s">
        <v>7128</v>
      </c>
      <c r="BA1100" s="14" t="s">
        <v>7128</v>
      </c>
      <c r="BB1100" s="14">
        <v>0.1</v>
      </c>
      <c r="BC1100" s="14">
        <v>8.6914062500000014E-2</v>
      </c>
      <c r="BD1100" s="14">
        <v>8.2481751824817512E-2</v>
      </c>
      <c r="BE1100" s="14">
        <v>6.4963503649635032E-2</v>
      </c>
      <c r="BF1100" s="14">
        <v>0</v>
      </c>
      <c r="BG1100" s="14" t="s">
        <v>7128</v>
      </c>
      <c r="BH1100" s="13">
        <v>0.113</v>
      </c>
      <c r="BI1100" s="13">
        <v>0.113</v>
      </c>
      <c r="BJ1100" s="13">
        <v>8.8999999999999996E-2</v>
      </c>
      <c r="BK1100" s="13">
        <v>8.8999999999999996E-2</v>
      </c>
      <c r="BL1100" s="13">
        <v>1.37</v>
      </c>
      <c r="BM1100" s="13">
        <v>1.37</v>
      </c>
      <c r="BN1100" s="13">
        <v>0.151</v>
      </c>
      <c r="BO1100" s="13">
        <v>0.151</v>
      </c>
      <c r="BP1100" s="13">
        <v>8.8999999999999996E-2</v>
      </c>
      <c r="BQ1100" s="13">
        <v>0</v>
      </c>
      <c r="BR1100" s="13">
        <v>0</v>
      </c>
      <c r="BS1100" s="13">
        <v>-0.16700000000000001</v>
      </c>
      <c r="BT1100" s="14">
        <v>-1.8764044943820226</v>
      </c>
      <c r="BU1100" s="13">
        <v>0.25600000000000001</v>
      </c>
      <c r="BV1100" s="13">
        <v>0.28000000000000003</v>
      </c>
      <c r="BW1100" s="13">
        <v>0.28000000000000003</v>
      </c>
      <c r="BX1100" s="13">
        <v>1.1299999999999999</v>
      </c>
      <c r="BY1100" s="13">
        <v>1.0239999999999998</v>
      </c>
      <c r="BZ1100" s="13">
        <v>2.2200000000000002</v>
      </c>
      <c r="CA1100" s="13">
        <v>2.2950000000000004</v>
      </c>
      <c r="CB1100" s="13">
        <v>0</v>
      </c>
      <c r="CC1100" s="15">
        <v>0.29399999999999998</v>
      </c>
      <c r="CD1100" s="15" t="s">
        <v>7128</v>
      </c>
      <c r="CE1100" s="15">
        <v>0.36</v>
      </c>
      <c r="CF1100" s="15" t="s">
        <v>7128</v>
      </c>
      <c r="CG1100" s="15" t="s">
        <v>7128</v>
      </c>
      <c r="CH1100" s="13" t="s">
        <v>7128</v>
      </c>
      <c r="CI1100" s="13" t="s">
        <v>7128</v>
      </c>
      <c r="CJ1100" s="13">
        <v>0</v>
      </c>
      <c r="CK1100" s="12">
        <f t="shared" si="34"/>
        <v>0</v>
      </c>
      <c r="CL1100" s="36">
        <f t="shared" si="35"/>
        <v>0.59694989106753804</v>
      </c>
      <c r="CM1100" s="13">
        <v>8.8999999999999996E-2</v>
      </c>
      <c r="CN1100" s="13" t="s">
        <v>7128</v>
      </c>
      <c r="CO1100" s="13">
        <v>0.113</v>
      </c>
      <c r="CP1100" s="13">
        <v>11.2</v>
      </c>
      <c r="CQ1100" s="13">
        <v>0.151</v>
      </c>
      <c r="CR1100" s="13">
        <v>11.274999999999999</v>
      </c>
      <c r="CS1100" s="13" t="s">
        <v>7128</v>
      </c>
      <c r="CT1100" s="13">
        <v>0.59279999999999999</v>
      </c>
      <c r="CU1100" s="13">
        <v>-0.15040000000000001</v>
      </c>
      <c r="CV1100" s="13">
        <v>2.8878000000000004</v>
      </c>
      <c r="CW1100" s="13">
        <v>0.151</v>
      </c>
      <c r="CX1100" s="12">
        <v>-7.336893429301139E-2</v>
      </c>
      <c r="CY1100" s="12">
        <v>-9.3023255813953501E-2</v>
      </c>
      <c r="CZ1100" s="15">
        <v>74.668874172185426</v>
      </c>
      <c r="DA1100" s="20"/>
      <c r="DB1100" s="20"/>
    </row>
    <row r="1101" spans="1:106" ht="24">
      <c r="A1101" s="8" t="s">
        <v>5475</v>
      </c>
      <c r="B1101" s="8" t="s">
        <v>5476</v>
      </c>
      <c r="C1101" s="9" t="s">
        <v>7201</v>
      </c>
      <c r="D1101" s="9" t="s">
        <v>7126</v>
      </c>
      <c r="E1101" s="10" t="s">
        <v>7127</v>
      </c>
      <c r="F1101" s="10" t="s">
        <v>7126</v>
      </c>
      <c r="G1101" s="11">
        <v>1.35</v>
      </c>
      <c r="H1101" s="11">
        <v>2.6622905027932964</v>
      </c>
      <c r="I1101" s="12">
        <v>9.0499999999999997E-2</v>
      </c>
      <c r="J1101" s="12">
        <v>0.29743729050279333</v>
      </c>
      <c r="K1101" s="12">
        <v>4.7E-2</v>
      </c>
      <c r="L1101" s="12">
        <v>0.10350000000000001</v>
      </c>
      <c r="M1101" s="12">
        <v>6.8320350000000002E-2</v>
      </c>
      <c r="N1101" s="12">
        <v>0.18450146147308782</v>
      </c>
      <c r="O1101" s="12" t="s">
        <v>7128</v>
      </c>
      <c r="P1101" s="12">
        <v>-0.23807289004451637</v>
      </c>
      <c r="Q1101" s="13">
        <v>3.58</v>
      </c>
      <c r="R1101" s="13">
        <v>0</v>
      </c>
      <c r="S1101" s="13">
        <v>3.48</v>
      </c>
      <c r="T1101" s="13">
        <v>3.48</v>
      </c>
      <c r="U1101" s="13">
        <v>7.0600000000000005</v>
      </c>
      <c r="V1101" s="13">
        <v>8.0000000000000002E-3</v>
      </c>
      <c r="W1101" s="13">
        <v>7.0520000000000005</v>
      </c>
      <c r="X1101" s="14">
        <v>1.1331444759206798E-3</v>
      </c>
      <c r="Y1101" s="15">
        <v>7.2840790842872011E-2</v>
      </c>
      <c r="Z1101" s="14" t="s">
        <v>7128</v>
      </c>
      <c r="AA1101" s="14">
        <v>0.49291784702549574</v>
      </c>
      <c r="AB1101" s="14" t="s">
        <v>7128</v>
      </c>
      <c r="AC1101" s="14">
        <v>0.97206703910614523</v>
      </c>
      <c r="AD1101" s="13">
        <v>3.6999999999999998E-2</v>
      </c>
      <c r="AE1101" s="15">
        <v>0.44208333333333338</v>
      </c>
      <c r="AF1101" s="14">
        <v>0.17888543819998318</v>
      </c>
      <c r="AG1101" s="14" t="s">
        <v>7128</v>
      </c>
      <c r="AH1101" s="15">
        <v>0.68181818181818188</v>
      </c>
      <c r="AI1101" s="5" t="s">
        <v>7128</v>
      </c>
      <c r="AJ1101" s="15" t="s">
        <v>7128</v>
      </c>
      <c r="AK1101" s="15" t="s">
        <v>7128</v>
      </c>
      <c r="AL1101" s="15" t="s">
        <v>7128</v>
      </c>
      <c r="AM1101" s="15" t="s">
        <v>7128</v>
      </c>
      <c r="AN1101" s="15" t="s">
        <v>7128</v>
      </c>
      <c r="AO1101" s="15">
        <v>24.861111111111114</v>
      </c>
      <c r="AP1101" s="15" t="s">
        <v>7128</v>
      </c>
      <c r="AQ1101" s="15" t="s">
        <v>7128</v>
      </c>
      <c r="AR1101" s="15">
        <v>9.5040431266846372</v>
      </c>
      <c r="AS1101" s="15">
        <v>48.972222222222229</v>
      </c>
      <c r="AT1101" s="14" t="s">
        <v>7128</v>
      </c>
      <c r="AU1101" s="14">
        <v>0</v>
      </c>
      <c r="AV1101" s="12" t="s">
        <v>7128</v>
      </c>
      <c r="AW1101" s="12" t="s">
        <v>7128</v>
      </c>
      <c r="AX1101" s="12">
        <v>-0.86799999999999999</v>
      </c>
      <c r="AY1101" s="12">
        <v>-0.58599999999999997</v>
      </c>
      <c r="AZ1101" s="14" t="s">
        <v>7128</v>
      </c>
      <c r="BA1101" s="14" t="s">
        <v>7128</v>
      </c>
      <c r="BB1101" s="14" t="s">
        <v>7128</v>
      </c>
      <c r="BC1101" s="14">
        <v>-5.3571428571428562E-2</v>
      </c>
      <c r="BD1101" s="14">
        <v>-3.7777777777777781</v>
      </c>
      <c r="BE1101" s="14">
        <v>-0.33333333333333337</v>
      </c>
      <c r="BF1101" s="14">
        <v>0</v>
      </c>
      <c r="BG1101" s="14">
        <v>4.8000000000000001E-2</v>
      </c>
      <c r="BH1101" s="13">
        <v>-0.54400000000000004</v>
      </c>
      <c r="BI1101" s="13">
        <v>-0.54400000000000004</v>
      </c>
      <c r="BJ1101" s="13">
        <v>-4.8000000000000001E-2</v>
      </c>
      <c r="BK1101" s="13">
        <v>-4.8000000000000001E-2</v>
      </c>
      <c r="BL1101" s="13">
        <v>0.14399999999999999</v>
      </c>
      <c r="BM1101" s="13">
        <v>0.14399999999999999</v>
      </c>
      <c r="BN1101" s="13">
        <v>-2.9000000000000001E-2</v>
      </c>
      <c r="BO1101" s="13">
        <v>-2.9000000000000001E-2</v>
      </c>
      <c r="BP1101" s="13">
        <v>-4.8000000000000001E-2</v>
      </c>
      <c r="BQ1101" s="13">
        <v>0</v>
      </c>
      <c r="BR1101" s="13">
        <v>0</v>
      </c>
      <c r="BS1101" s="13">
        <v>-1E-3</v>
      </c>
      <c r="BT1101" s="14" t="s">
        <v>7128</v>
      </c>
      <c r="BU1101" s="13">
        <v>-4.7E-2</v>
      </c>
      <c r="BV1101" s="13">
        <v>-0.54300000000000004</v>
      </c>
      <c r="BW1101" s="13">
        <v>-0.54300000000000004</v>
      </c>
      <c r="BX1101" s="13">
        <v>-2.2799999999999998</v>
      </c>
      <c r="BY1101" s="13">
        <v>0.89600000000000013</v>
      </c>
      <c r="BZ1101" s="13">
        <v>-2.73</v>
      </c>
      <c r="CA1101" s="13">
        <v>0.74199999999999999</v>
      </c>
      <c r="CB1101" s="13">
        <v>0</v>
      </c>
      <c r="CC1101" s="15" t="s">
        <v>7128</v>
      </c>
      <c r="CD1101" s="15">
        <v>-0.255</v>
      </c>
      <c r="CE1101" s="15">
        <v>0.36</v>
      </c>
      <c r="CF1101" s="15" t="s">
        <v>7128</v>
      </c>
      <c r="CG1101" s="15" t="s">
        <v>7128</v>
      </c>
      <c r="CH1101" s="13" t="s">
        <v>7128</v>
      </c>
      <c r="CI1101" s="13" t="s">
        <v>7128</v>
      </c>
      <c r="CJ1101" s="13">
        <v>0</v>
      </c>
      <c r="CK1101" s="12">
        <f t="shared" si="34"/>
        <v>0</v>
      </c>
      <c r="CL1101" s="36">
        <f t="shared" si="35"/>
        <v>0.19407008086253369</v>
      </c>
      <c r="CM1101" s="13" t="s">
        <v>7128</v>
      </c>
      <c r="CN1101" s="13" t="s">
        <v>7128</v>
      </c>
      <c r="CO1101" s="13" t="s">
        <v>7128</v>
      </c>
      <c r="CP1101" s="13" t="s">
        <v>7128</v>
      </c>
      <c r="CQ1101" s="13" t="s">
        <v>7128</v>
      </c>
      <c r="CR1101" s="13" t="s">
        <v>7128</v>
      </c>
      <c r="CS1101" s="13" t="s">
        <v>7128</v>
      </c>
      <c r="CT1101" s="13">
        <v>0</v>
      </c>
      <c r="CU1101" s="13">
        <v>-4.8000000000000001E-2</v>
      </c>
      <c r="CV1101" s="13">
        <v>0.74199999999999999</v>
      </c>
      <c r="CW1101" s="13">
        <v>-2.9000000000000001E-2</v>
      </c>
      <c r="CX1101" s="12" t="s">
        <v>7128</v>
      </c>
      <c r="CY1101" s="12">
        <v>-5.3571428571428562E-2</v>
      </c>
      <c r="CZ1101" s="15" t="s">
        <v>7128</v>
      </c>
      <c r="DA1101" s="20"/>
      <c r="DB1101" s="20"/>
    </row>
    <row r="1102" spans="1:106" ht="24">
      <c r="A1102" s="8" t="s">
        <v>6631</v>
      </c>
      <c r="B1102" s="8" t="s">
        <v>6632</v>
      </c>
      <c r="C1102" s="9" t="s">
        <v>7201</v>
      </c>
      <c r="D1102" s="9" t="s">
        <v>7126</v>
      </c>
      <c r="E1102" s="10" t="s">
        <v>7127</v>
      </c>
      <c r="F1102" s="10" t="s">
        <v>7126</v>
      </c>
      <c r="G1102" s="11">
        <v>1.35</v>
      </c>
      <c r="H1102" s="11">
        <v>1.35</v>
      </c>
      <c r="I1102" s="12">
        <v>9.0499999999999997E-2</v>
      </c>
      <c r="J1102" s="12">
        <v>0.178675</v>
      </c>
      <c r="K1102" s="12">
        <v>4.7E-2</v>
      </c>
      <c r="L1102" s="12">
        <v>0.10350000000000001</v>
      </c>
      <c r="M1102" s="12">
        <v>6.8320350000000002E-2</v>
      </c>
      <c r="N1102" s="12">
        <v>0.178675</v>
      </c>
      <c r="O1102" s="12" t="s">
        <v>7128</v>
      </c>
      <c r="P1102" s="12" t="s">
        <v>7128</v>
      </c>
      <c r="Q1102" s="13">
        <v>1.49</v>
      </c>
      <c r="R1102" s="13">
        <v>0</v>
      </c>
      <c r="S1102" s="13">
        <v>0</v>
      </c>
      <c r="T1102" s="13">
        <v>0</v>
      </c>
      <c r="U1102" s="13">
        <v>1.49</v>
      </c>
      <c r="V1102" s="13">
        <v>0</v>
      </c>
      <c r="W1102" s="13">
        <v>1.49</v>
      </c>
      <c r="X1102" s="14">
        <v>0</v>
      </c>
      <c r="Y1102" s="15">
        <v>0.1326530612244898</v>
      </c>
      <c r="Z1102" s="14" t="s">
        <v>7128</v>
      </c>
      <c r="AA1102" s="14">
        <v>0</v>
      </c>
      <c r="AB1102" s="14" t="s">
        <v>7128</v>
      </c>
      <c r="AC1102" s="14">
        <v>0</v>
      </c>
      <c r="AD1102" s="13">
        <v>0.03</v>
      </c>
      <c r="AE1102" s="15" t="s">
        <v>7128</v>
      </c>
      <c r="AF1102" s="14" t="s">
        <v>7128</v>
      </c>
      <c r="AG1102" s="14" t="s">
        <v>7128</v>
      </c>
      <c r="AH1102" s="15">
        <v>0.51111111111111118</v>
      </c>
      <c r="AI1102" s="5" t="s">
        <v>7128</v>
      </c>
      <c r="AJ1102" s="15" t="s">
        <v>7128</v>
      </c>
      <c r="AK1102" s="15" t="s">
        <v>7128</v>
      </c>
      <c r="AL1102" s="15" t="s">
        <v>7128</v>
      </c>
      <c r="AM1102" s="15" t="s">
        <v>7128</v>
      </c>
      <c r="AN1102" s="15" t="s">
        <v>7128</v>
      </c>
      <c r="AO1102" s="15" t="s">
        <v>7128</v>
      </c>
      <c r="AP1102" s="15" t="s">
        <v>7128</v>
      </c>
      <c r="AQ1102" s="15" t="s">
        <v>7128</v>
      </c>
      <c r="AR1102" s="15" t="s">
        <v>7128</v>
      </c>
      <c r="AS1102" s="15" t="s">
        <v>7128</v>
      </c>
      <c r="AT1102" s="14" t="s">
        <v>7128</v>
      </c>
      <c r="AU1102" s="14">
        <v>0</v>
      </c>
      <c r="AV1102" s="12" t="s">
        <v>7128</v>
      </c>
      <c r="AW1102" s="12" t="s">
        <v>7128</v>
      </c>
      <c r="AX1102" s="12" t="s">
        <v>7128</v>
      </c>
      <c r="AY1102" s="12" t="s">
        <v>7128</v>
      </c>
      <c r="AZ1102" s="14" t="s">
        <v>7128</v>
      </c>
      <c r="BA1102" s="14" t="s">
        <v>7128</v>
      </c>
      <c r="BB1102" s="14" t="s">
        <v>7128</v>
      </c>
      <c r="BC1102" s="14" t="s">
        <v>7128</v>
      </c>
      <c r="BD1102" s="14" t="s">
        <v>7128</v>
      </c>
      <c r="BE1102" s="14" t="s">
        <v>7128</v>
      </c>
      <c r="BF1102" s="14">
        <v>0</v>
      </c>
      <c r="BG1102" s="14">
        <v>0.19870000000000002</v>
      </c>
      <c r="BH1102" s="13">
        <v>0</v>
      </c>
      <c r="BI1102" s="13">
        <v>0</v>
      </c>
      <c r="BJ1102" s="13">
        <v>0</v>
      </c>
      <c r="BK1102" s="13">
        <v>0</v>
      </c>
      <c r="BL1102" s="13">
        <v>0</v>
      </c>
      <c r="BM1102" s="13">
        <v>0</v>
      </c>
      <c r="BN1102" s="13">
        <v>0</v>
      </c>
      <c r="BO1102" s="13">
        <v>0</v>
      </c>
      <c r="BP1102" s="13">
        <v>0</v>
      </c>
      <c r="BQ1102" s="13">
        <v>0</v>
      </c>
      <c r="BR1102" s="13">
        <v>0</v>
      </c>
      <c r="BS1102" s="13">
        <v>0</v>
      </c>
      <c r="BT1102" s="14" t="s">
        <v>7128</v>
      </c>
      <c r="BU1102" s="13">
        <v>0</v>
      </c>
      <c r="BV1102" s="13">
        <v>0</v>
      </c>
      <c r="BW1102" s="13">
        <v>0</v>
      </c>
      <c r="BX1102" s="13">
        <v>0</v>
      </c>
      <c r="BY1102" s="13">
        <v>0</v>
      </c>
      <c r="BZ1102" s="13">
        <v>0</v>
      </c>
      <c r="CA1102" s="13">
        <v>0</v>
      </c>
      <c r="CB1102" s="13">
        <v>0</v>
      </c>
      <c r="CC1102" s="15" t="s">
        <v>7128</v>
      </c>
      <c r="CD1102" s="15" t="s">
        <v>7128</v>
      </c>
      <c r="CE1102" s="15">
        <v>0.36</v>
      </c>
      <c r="CF1102" s="15" t="s">
        <v>7128</v>
      </c>
      <c r="CG1102" s="15" t="s">
        <v>7128</v>
      </c>
      <c r="CH1102" s="13" t="s">
        <v>7128</v>
      </c>
      <c r="CI1102" s="13" t="s">
        <v>7128</v>
      </c>
      <c r="CJ1102" s="13">
        <v>0</v>
      </c>
      <c r="CK1102" s="12">
        <f t="shared" si="34"/>
        <v>0</v>
      </c>
      <c r="CL1102" s="36" t="str">
        <f t="shared" si="35"/>
        <v>NA</v>
      </c>
      <c r="CM1102" s="13" t="s">
        <v>7128</v>
      </c>
      <c r="CN1102" s="13" t="s">
        <v>7128</v>
      </c>
      <c r="CO1102" s="13" t="s">
        <v>7128</v>
      </c>
      <c r="CP1102" s="13" t="s">
        <v>7128</v>
      </c>
      <c r="CQ1102" s="13" t="s">
        <v>7128</v>
      </c>
      <c r="CR1102" s="13" t="s">
        <v>7128</v>
      </c>
      <c r="CS1102" s="13" t="s">
        <v>7128</v>
      </c>
      <c r="CT1102" s="13">
        <v>0</v>
      </c>
      <c r="CU1102" s="13">
        <v>0</v>
      </c>
      <c r="CV1102" s="13">
        <v>0</v>
      </c>
      <c r="CW1102" s="13">
        <v>0</v>
      </c>
      <c r="CX1102" s="12" t="s">
        <v>7128</v>
      </c>
      <c r="CY1102" s="12" t="s">
        <v>7128</v>
      </c>
      <c r="CZ1102" s="15" t="s">
        <v>7128</v>
      </c>
      <c r="DA1102" s="20"/>
      <c r="DB1102" s="20"/>
    </row>
    <row r="1103" spans="1:106" ht="24">
      <c r="A1103" s="8" t="s">
        <v>6059</v>
      </c>
      <c r="B1103" s="8" t="s">
        <v>6060</v>
      </c>
      <c r="C1103" s="9" t="s">
        <v>7174</v>
      </c>
      <c r="D1103" s="9" t="s">
        <v>7126</v>
      </c>
      <c r="E1103" s="10" t="s">
        <v>7127</v>
      </c>
      <c r="F1103" s="10" t="s">
        <v>7126</v>
      </c>
      <c r="G1103" s="11">
        <v>0.45</v>
      </c>
      <c r="H1103" s="11">
        <v>0.45</v>
      </c>
      <c r="I1103" s="12">
        <v>9.0499999999999997E-2</v>
      </c>
      <c r="J1103" s="12">
        <v>9.7225000000000006E-2</v>
      </c>
      <c r="K1103" s="12">
        <v>3.6999999999999998E-2</v>
      </c>
      <c r="L1103" s="12">
        <v>9.35E-2</v>
      </c>
      <c r="M1103" s="12">
        <v>6.1719349999999999E-2</v>
      </c>
      <c r="N1103" s="12">
        <v>9.7225000000000006E-2</v>
      </c>
      <c r="O1103" s="12">
        <v>-7.2974674054758798E-2</v>
      </c>
      <c r="P1103" s="12">
        <v>-7.7386456544142918E-2</v>
      </c>
      <c r="Q1103" s="13">
        <v>374.4</v>
      </c>
      <c r="R1103" s="13">
        <v>0</v>
      </c>
      <c r="S1103" s="13">
        <v>0</v>
      </c>
      <c r="T1103" s="13">
        <v>0</v>
      </c>
      <c r="U1103" s="13">
        <v>374.4</v>
      </c>
      <c r="V1103" s="13">
        <v>8.9999999999999993E-3</v>
      </c>
      <c r="W1103" s="13">
        <v>374.39099999999996</v>
      </c>
      <c r="X1103" s="14">
        <v>2.4038461538461538E-5</v>
      </c>
      <c r="Y1103" s="15">
        <v>0.1491108071135431</v>
      </c>
      <c r="Z1103" s="14">
        <v>0</v>
      </c>
      <c r="AA1103" s="14">
        <v>0</v>
      </c>
      <c r="AB1103" s="14">
        <v>0</v>
      </c>
      <c r="AC1103" s="14">
        <v>0</v>
      </c>
      <c r="AD1103" s="13">
        <v>1.02</v>
      </c>
      <c r="AE1103" s="15">
        <v>0.55852777777777785</v>
      </c>
      <c r="AF1103" s="14">
        <v>3.1622776601683791E-2</v>
      </c>
      <c r="AG1103" s="14">
        <v>0.51703239743753004</v>
      </c>
      <c r="AH1103" s="15">
        <v>0.10603754439370881</v>
      </c>
      <c r="AI1103" s="5" t="s">
        <v>7128</v>
      </c>
      <c r="AJ1103" s="15">
        <v>2012.9032258064515</v>
      </c>
      <c r="AK1103" s="15">
        <v>2012.9032258064515</v>
      </c>
      <c r="AL1103" s="15" t="s">
        <v>7128</v>
      </c>
      <c r="AM1103" s="15" t="s">
        <v>7128</v>
      </c>
      <c r="AN1103" s="15">
        <v>49.655172413793103</v>
      </c>
      <c r="AO1103" s="15">
        <v>254.69387755102039</v>
      </c>
      <c r="AP1103" s="15">
        <v>1620.7402597402595</v>
      </c>
      <c r="AQ1103" s="15">
        <v>1620.7402597402595</v>
      </c>
      <c r="AR1103" s="15">
        <v>49.713318284424375</v>
      </c>
      <c r="AS1103" s="15">
        <v>254.6877551020408</v>
      </c>
      <c r="AT1103" s="14">
        <v>0</v>
      </c>
      <c r="AU1103" s="14">
        <v>0</v>
      </c>
      <c r="AV1103" s="12" t="s">
        <v>7128</v>
      </c>
      <c r="AW1103" s="12" t="s">
        <v>7128</v>
      </c>
      <c r="AX1103" s="12">
        <v>1.131</v>
      </c>
      <c r="AY1103" s="12">
        <v>1.9950000000000001</v>
      </c>
      <c r="AZ1103" s="14" t="s">
        <v>7128</v>
      </c>
      <c r="BA1103" s="14" t="s">
        <v>7128</v>
      </c>
      <c r="BB1103" s="14">
        <v>2.4250325945241201E-2</v>
      </c>
      <c r="BC1103" s="14">
        <v>1.9838543455857092E-2</v>
      </c>
      <c r="BD1103" s="14">
        <v>0.12653061224489795</v>
      </c>
      <c r="BE1103" s="14">
        <v>0.15714285714285714</v>
      </c>
      <c r="BF1103" s="14">
        <v>0.34146341463414637</v>
      </c>
      <c r="BG1103" s="14">
        <v>2.8699999999999997E-3</v>
      </c>
      <c r="BH1103" s="13">
        <v>0.186</v>
      </c>
      <c r="BI1103" s="13">
        <v>0.186</v>
      </c>
      <c r="BJ1103" s="13">
        <v>0.23100000000000001</v>
      </c>
      <c r="BK1103" s="13">
        <v>0.23100000000000001</v>
      </c>
      <c r="BL1103" s="13">
        <v>1.47</v>
      </c>
      <c r="BM1103" s="13">
        <v>1.47</v>
      </c>
      <c r="BN1103" s="13">
        <v>0.23100000000000001</v>
      </c>
      <c r="BO1103" s="13">
        <v>0.23100000000000001</v>
      </c>
      <c r="BP1103" s="13">
        <v>0.15212195121951219</v>
      </c>
      <c r="BQ1103" s="13">
        <v>0</v>
      </c>
      <c r="BR1103" s="13">
        <v>0</v>
      </c>
      <c r="BS1103" s="13">
        <v>0</v>
      </c>
      <c r="BT1103" s="14">
        <v>0</v>
      </c>
      <c r="BU1103" s="13">
        <v>0.15212195121951219</v>
      </c>
      <c r="BV1103" s="13">
        <v>0.186</v>
      </c>
      <c r="BW1103" s="13">
        <v>0.186</v>
      </c>
      <c r="BX1103" s="13">
        <v>7.67</v>
      </c>
      <c r="BY1103" s="13">
        <v>7.6680000000000001</v>
      </c>
      <c r="BZ1103" s="13">
        <v>7.54</v>
      </c>
      <c r="CA1103" s="13">
        <v>7.5309999999999997</v>
      </c>
      <c r="CB1103" s="13">
        <v>0</v>
      </c>
      <c r="CC1103" s="15">
        <v>0.109</v>
      </c>
      <c r="CD1103" s="15">
        <v>0.38800000000000001</v>
      </c>
      <c r="CE1103" s="15">
        <v>0.36</v>
      </c>
      <c r="CF1103" s="15">
        <v>1.7089694273664155</v>
      </c>
      <c r="CG1103" s="15">
        <v>1.6514250923325067</v>
      </c>
      <c r="CH1103" s="13">
        <v>1.66E-2</v>
      </c>
      <c r="CI1103" s="13">
        <v>1.4499999999999999E-2</v>
      </c>
      <c r="CJ1103" s="13">
        <v>0</v>
      </c>
      <c r="CK1103" s="12">
        <f t="shared" si="34"/>
        <v>0</v>
      </c>
      <c r="CL1103" s="36">
        <f t="shared" si="35"/>
        <v>0.19519320143407251</v>
      </c>
      <c r="CM1103" s="13">
        <v>0.28699999999999998</v>
      </c>
      <c r="CN1103" s="13">
        <v>9.8000000000000004E-2</v>
      </c>
      <c r="CO1103" s="13">
        <v>0.186</v>
      </c>
      <c r="CP1103" s="13">
        <v>374.4</v>
      </c>
      <c r="CQ1103" s="13">
        <v>0.23100000000000001</v>
      </c>
      <c r="CR1103" s="13">
        <v>374.39099999999996</v>
      </c>
      <c r="CS1103" s="13" t="s">
        <v>7128</v>
      </c>
      <c r="CT1103" s="13">
        <v>0</v>
      </c>
      <c r="CU1103" s="13">
        <v>0.23100000000000001</v>
      </c>
      <c r="CV1103" s="13">
        <v>7.5309999999999997</v>
      </c>
      <c r="CW1103" s="13">
        <v>0.23100000000000001</v>
      </c>
      <c r="CX1103" s="12">
        <v>2.4250325945241201E-2</v>
      </c>
      <c r="CY1103" s="12">
        <v>1.9838543455857092E-2</v>
      </c>
      <c r="CZ1103" s="15">
        <v>1620.7402597402595</v>
      </c>
      <c r="DA1103" s="20"/>
      <c r="DB1103" s="20"/>
    </row>
    <row r="1104" spans="1:106" ht="24">
      <c r="A1104" s="8" t="s">
        <v>6065</v>
      </c>
      <c r="B1104" s="8" t="s">
        <v>6066</v>
      </c>
      <c r="C1104" s="9" t="s">
        <v>7131</v>
      </c>
      <c r="D1104" s="9" t="s">
        <v>7126</v>
      </c>
      <c r="E1104" s="10" t="s">
        <v>7127</v>
      </c>
      <c r="F1104" s="10" t="s">
        <v>7126</v>
      </c>
      <c r="G1104" s="11">
        <v>0.79</v>
      </c>
      <c r="H1104" s="11">
        <v>0.79</v>
      </c>
      <c r="I1104" s="12">
        <v>9.0499999999999997E-2</v>
      </c>
      <c r="J1104" s="12">
        <v>0.127995</v>
      </c>
      <c r="K1104" s="12">
        <v>4.7E-2</v>
      </c>
      <c r="L1104" s="12">
        <v>0.10350000000000001</v>
      </c>
      <c r="M1104" s="12">
        <v>6.8320350000000002E-2</v>
      </c>
      <c r="N1104" s="12">
        <v>0.127995</v>
      </c>
      <c r="O1104" s="12" t="s">
        <v>7128</v>
      </c>
      <c r="P1104" s="12" t="s">
        <v>7128</v>
      </c>
      <c r="Q1104" s="13">
        <v>2.35</v>
      </c>
      <c r="R1104" s="13">
        <v>0</v>
      </c>
      <c r="S1104" s="13">
        <v>0</v>
      </c>
      <c r="T1104" s="13">
        <v>0</v>
      </c>
      <c r="U1104" s="13">
        <v>2.35</v>
      </c>
      <c r="V1104" s="13">
        <v>0</v>
      </c>
      <c r="W1104" s="13">
        <v>2.35</v>
      </c>
      <c r="X1104" s="14">
        <v>0</v>
      </c>
      <c r="Y1104" s="15">
        <v>5.7698932139166374E-2</v>
      </c>
      <c r="Z1104" s="14" t="s">
        <v>7128</v>
      </c>
      <c r="AA1104" s="14">
        <v>0</v>
      </c>
      <c r="AB1104" s="14" t="s">
        <v>7128</v>
      </c>
      <c r="AC1104" s="14">
        <v>0</v>
      </c>
      <c r="AD1104" s="13">
        <v>8.0000000000000002E-3</v>
      </c>
      <c r="AE1104" s="15">
        <v>1.5666666666666669</v>
      </c>
      <c r="AF1104" s="14">
        <v>5.4772255750516613E-2</v>
      </c>
      <c r="AG1104" s="14">
        <v>0.82158383625774911</v>
      </c>
      <c r="AH1104" s="15">
        <v>0.39130434782608703</v>
      </c>
      <c r="AI1104" s="5" t="s">
        <v>7128</v>
      </c>
      <c r="AJ1104" s="15" t="s">
        <v>7128</v>
      </c>
      <c r="AK1104" s="15" t="s">
        <v>7128</v>
      </c>
      <c r="AL1104" s="15" t="s">
        <v>7128</v>
      </c>
      <c r="AM1104" s="15" t="s">
        <v>7128</v>
      </c>
      <c r="AN1104" s="15" t="s">
        <v>7128</v>
      </c>
      <c r="AO1104" s="15">
        <v>1.6906474820143886</v>
      </c>
      <c r="AP1104" s="15" t="s">
        <v>7128</v>
      </c>
      <c r="AQ1104" s="15" t="s">
        <v>7128</v>
      </c>
      <c r="AR1104" s="15" t="s">
        <v>7128</v>
      </c>
      <c r="AS1104" s="15">
        <v>1.6906474820143886</v>
      </c>
      <c r="AT1104" s="14" t="s">
        <v>7128</v>
      </c>
      <c r="AU1104" s="14">
        <v>0</v>
      </c>
      <c r="AV1104" s="12" t="s">
        <v>7128</v>
      </c>
      <c r="AW1104" s="12" t="s">
        <v>7128</v>
      </c>
      <c r="AX1104" s="12" t="s">
        <v>7128</v>
      </c>
      <c r="AY1104" s="12">
        <v>-0.498</v>
      </c>
      <c r="AZ1104" s="14" t="s">
        <v>7128</v>
      </c>
      <c r="BA1104" s="14" t="s">
        <v>7128</v>
      </c>
      <c r="BB1104" s="14" t="s">
        <v>7128</v>
      </c>
      <c r="BC1104" s="14" t="s">
        <v>7128</v>
      </c>
      <c r="BD1104" s="14">
        <v>-4.0719424460431659</v>
      </c>
      <c r="BE1104" s="14">
        <v>-4.0719424460431659</v>
      </c>
      <c r="BF1104" s="14">
        <v>0</v>
      </c>
      <c r="BG1104" s="14">
        <v>0.19589999999999999</v>
      </c>
      <c r="BH1104" s="13">
        <v>-5.66</v>
      </c>
      <c r="BI1104" s="13">
        <v>-5.66</v>
      </c>
      <c r="BJ1104" s="13">
        <v>-5.66</v>
      </c>
      <c r="BK1104" s="13">
        <v>-5.66</v>
      </c>
      <c r="BL1104" s="13">
        <v>1.39</v>
      </c>
      <c r="BM1104" s="13">
        <v>1.39</v>
      </c>
      <c r="BN1104" s="13">
        <v>-3.4</v>
      </c>
      <c r="BO1104" s="13">
        <v>-3.4</v>
      </c>
      <c r="BP1104" s="13">
        <v>-5.66</v>
      </c>
      <c r="BQ1104" s="13">
        <v>0</v>
      </c>
      <c r="BR1104" s="13">
        <v>0</v>
      </c>
      <c r="BS1104" s="13">
        <v>-5.23</v>
      </c>
      <c r="BT1104" s="14" t="s">
        <v>7128</v>
      </c>
      <c r="BU1104" s="13">
        <v>-0.42999999999999972</v>
      </c>
      <c r="BV1104" s="13">
        <v>-0.42999999999999972</v>
      </c>
      <c r="BW1104" s="13">
        <v>-0.42999999999999972</v>
      </c>
      <c r="BX1104" s="13">
        <v>0</v>
      </c>
      <c r="BY1104" s="13">
        <v>0</v>
      </c>
      <c r="BZ1104" s="13">
        <v>0</v>
      </c>
      <c r="CA1104" s="13">
        <v>0</v>
      </c>
      <c r="CB1104" s="13">
        <v>0</v>
      </c>
      <c r="CC1104" s="15">
        <v>0.3</v>
      </c>
      <c r="CD1104" s="15">
        <v>1.1000000000000001</v>
      </c>
      <c r="CE1104" s="15">
        <v>0.36</v>
      </c>
      <c r="CF1104" s="15" t="s">
        <v>7128</v>
      </c>
      <c r="CG1104" s="15" t="s">
        <v>7128</v>
      </c>
      <c r="CH1104" s="13" t="s">
        <v>7128</v>
      </c>
      <c r="CI1104" s="13" t="s">
        <v>7128</v>
      </c>
      <c r="CJ1104" s="13">
        <v>0</v>
      </c>
      <c r="CK1104" s="12">
        <f t="shared" si="34"/>
        <v>0</v>
      </c>
      <c r="CL1104" s="36" t="str">
        <f t="shared" si="35"/>
        <v>NA</v>
      </c>
      <c r="CM1104" s="13" t="s">
        <v>7128</v>
      </c>
      <c r="CN1104" s="13" t="s">
        <v>7128</v>
      </c>
      <c r="CO1104" s="13" t="s">
        <v>7128</v>
      </c>
      <c r="CP1104" s="13" t="s">
        <v>7128</v>
      </c>
      <c r="CQ1104" s="13" t="s">
        <v>7128</v>
      </c>
      <c r="CR1104" s="13" t="s">
        <v>7128</v>
      </c>
      <c r="CS1104" s="13" t="s">
        <v>7128</v>
      </c>
      <c r="CT1104" s="13">
        <v>0</v>
      </c>
      <c r="CU1104" s="13">
        <v>-5.66</v>
      </c>
      <c r="CV1104" s="13">
        <v>0</v>
      </c>
      <c r="CW1104" s="13">
        <v>-3.4</v>
      </c>
      <c r="CX1104" s="12" t="s">
        <v>7128</v>
      </c>
      <c r="CY1104" s="12" t="s">
        <v>7128</v>
      </c>
      <c r="CZ1104" s="15" t="s">
        <v>7128</v>
      </c>
      <c r="DA1104" s="20"/>
      <c r="DB1104" s="20"/>
    </row>
    <row r="1105" spans="1:106">
      <c r="A1105" s="8" t="s">
        <v>1447</v>
      </c>
      <c r="B1105" s="8" t="s">
        <v>1448</v>
      </c>
      <c r="C1105" s="9" t="s">
        <v>7177</v>
      </c>
      <c r="D1105" s="9" t="s">
        <v>7126</v>
      </c>
      <c r="E1105" s="10" t="s">
        <v>7127</v>
      </c>
      <c r="F1105" s="10" t="s">
        <v>7126</v>
      </c>
      <c r="G1105" s="11">
        <v>0.74</v>
      </c>
      <c r="H1105" s="11">
        <v>2.6138807223787555</v>
      </c>
      <c r="I1105" s="12">
        <v>9.0499999999999997E-2</v>
      </c>
      <c r="J1105" s="12">
        <v>0.29305620537527738</v>
      </c>
      <c r="K1105" s="12">
        <v>4.7E-2</v>
      </c>
      <c r="L1105" s="12">
        <v>0.10350000000000001</v>
      </c>
      <c r="M1105" s="12">
        <v>6.8320350000000002E-2</v>
      </c>
      <c r="N1105" s="12">
        <v>0.11521395679326858</v>
      </c>
      <c r="O1105" s="12">
        <v>-0.24419883736897319</v>
      </c>
      <c r="P1105" s="12">
        <v>-2.7286302811450724E-2</v>
      </c>
      <c r="Q1105" s="13">
        <v>193.7</v>
      </c>
      <c r="R1105" s="13">
        <v>0</v>
      </c>
      <c r="S1105" s="13">
        <v>734.6</v>
      </c>
      <c r="T1105" s="13">
        <v>734.6</v>
      </c>
      <c r="U1105" s="13">
        <v>928.3</v>
      </c>
      <c r="V1105" s="13">
        <v>69.599999999999994</v>
      </c>
      <c r="W1105" s="13">
        <v>858.69999999999993</v>
      </c>
      <c r="X1105" s="14">
        <v>7.4975762145858021E-2</v>
      </c>
      <c r="Y1105" s="15">
        <v>0.53273427471116808</v>
      </c>
      <c r="Z1105" s="14">
        <v>0.61364965332887822</v>
      </c>
      <c r="AA1105" s="14">
        <v>0.79133900678659919</v>
      </c>
      <c r="AB1105" s="14">
        <v>1.5883243243243244</v>
      </c>
      <c r="AC1105" s="14">
        <v>3.7924625709860611</v>
      </c>
      <c r="AD1105" s="13">
        <v>1.24</v>
      </c>
      <c r="AE1105" s="15">
        <v>0.40033333333333326</v>
      </c>
      <c r="AF1105" s="14" t="s">
        <v>7128</v>
      </c>
      <c r="AG1105" s="14" t="s">
        <v>7128</v>
      </c>
      <c r="AH1105" s="15">
        <v>0.64592760180995479</v>
      </c>
      <c r="AI1105" s="5">
        <v>1.3654545454545453</v>
      </c>
      <c r="AJ1105" s="15">
        <v>15.620967741935482</v>
      </c>
      <c r="AK1105" s="15">
        <v>15.620967741935482</v>
      </c>
      <c r="AL1105" s="15" t="s">
        <v>7128</v>
      </c>
      <c r="AM1105" s="15" t="s">
        <v>7128</v>
      </c>
      <c r="AN1105" s="15">
        <v>0.41881081081081079</v>
      </c>
      <c r="AO1105" s="15">
        <v>1.4498502994011975</v>
      </c>
      <c r="AP1105" s="15">
        <v>11.434087882822903</v>
      </c>
      <c r="AQ1105" s="15">
        <v>8.2806171648987448</v>
      </c>
      <c r="AR1105" s="15">
        <v>0.77513991695251849</v>
      </c>
      <c r="AS1105" s="15">
        <v>6.4273952095808378</v>
      </c>
      <c r="AT1105" s="14">
        <v>0</v>
      </c>
      <c r="AU1105" s="14">
        <v>0</v>
      </c>
      <c r="AV1105" s="12" t="s">
        <v>7128</v>
      </c>
      <c r="AW1105" s="12" t="s">
        <v>7128</v>
      </c>
      <c r="AX1105" s="12" t="s">
        <v>7128</v>
      </c>
      <c r="AY1105" s="12" t="s">
        <v>7128</v>
      </c>
      <c r="AZ1105" s="14" t="s">
        <v>7128</v>
      </c>
      <c r="BA1105" s="14">
        <v>0.61899999999999999</v>
      </c>
      <c r="BB1105" s="14">
        <v>4.8857368006304178E-2</v>
      </c>
      <c r="BC1105" s="14">
        <v>8.7927653981817858E-2</v>
      </c>
      <c r="BD1105" s="14">
        <v>9.281437125748504E-2</v>
      </c>
      <c r="BE1105" s="14">
        <v>0.56212574850299402</v>
      </c>
      <c r="BF1105" s="14">
        <v>0.33228840125391851</v>
      </c>
      <c r="BG1105" s="14">
        <v>0.6633</v>
      </c>
      <c r="BH1105" s="13">
        <v>12.4</v>
      </c>
      <c r="BI1105" s="13">
        <v>12.4</v>
      </c>
      <c r="BJ1105" s="13">
        <v>75.099999999999994</v>
      </c>
      <c r="BK1105" s="13">
        <v>75.099999999999994</v>
      </c>
      <c r="BL1105" s="13">
        <v>133.6</v>
      </c>
      <c r="BM1105" s="13">
        <v>133.6</v>
      </c>
      <c r="BN1105" s="13">
        <v>103.7</v>
      </c>
      <c r="BO1105" s="13">
        <v>103.7</v>
      </c>
      <c r="BP1105" s="13">
        <v>50.145141065830721</v>
      </c>
      <c r="BQ1105" s="13">
        <v>-350.1</v>
      </c>
      <c r="BR1105" s="13">
        <v>26.304000000000002</v>
      </c>
      <c r="BS1105" s="13">
        <v>229.30000000000004</v>
      </c>
      <c r="BT1105" s="14">
        <v>5.0972834968086378</v>
      </c>
      <c r="BU1105" s="13">
        <v>-205.45885893416931</v>
      </c>
      <c r="BV1105" s="13">
        <v>106.89599999999999</v>
      </c>
      <c r="BW1105" s="13">
        <v>-243.20400000000004</v>
      </c>
      <c r="BX1105" s="13">
        <v>253.8</v>
      </c>
      <c r="BY1105" s="13">
        <v>570.29999999999995</v>
      </c>
      <c r="BZ1105" s="13">
        <v>462.5</v>
      </c>
      <c r="CA1105" s="13">
        <v>1107.8</v>
      </c>
      <c r="CB1105" s="13">
        <v>0</v>
      </c>
      <c r="CC1105" s="15">
        <v>-7.4999999999999997E-2</v>
      </c>
      <c r="CD1105" s="15">
        <v>0.58899999999999997</v>
      </c>
      <c r="CE1105" s="15">
        <v>0.36</v>
      </c>
      <c r="CF1105" s="15" t="s">
        <v>7128</v>
      </c>
      <c r="CG1105" s="15" t="s">
        <v>7128</v>
      </c>
      <c r="CH1105" s="13" t="s">
        <v>7128</v>
      </c>
      <c r="CI1105" s="13" t="s">
        <v>7128</v>
      </c>
      <c r="CJ1105" s="13">
        <v>0</v>
      </c>
      <c r="CK1105" s="12">
        <f t="shared" si="34"/>
        <v>0</v>
      </c>
      <c r="CL1105" s="36">
        <f t="shared" si="35"/>
        <v>0.12059938617078896</v>
      </c>
      <c r="CM1105" s="13">
        <v>31.9</v>
      </c>
      <c r="CN1105" s="13">
        <v>10.6</v>
      </c>
      <c r="CO1105" s="13">
        <v>12.4</v>
      </c>
      <c r="CP1105" s="13">
        <v>193.7</v>
      </c>
      <c r="CQ1105" s="13">
        <v>103.7</v>
      </c>
      <c r="CR1105" s="13">
        <v>858.69999999999993</v>
      </c>
      <c r="CS1105" s="13" t="s">
        <v>7128</v>
      </c>
      <c r="CT1105" s="13">
        <v>0</v>
      </c>
      <c r="CU1105" s="13">
        <v>75.099999999999994</v>
      </c>
      <c r="CV1105" s="13">
        <v>1107.8</v>
      </c>
      <c r="CW1105" s="13">
        <v>103.7</v>
      </c>
      <c r="CX1105" s="12">
        <v>4.8857368006304178E-2</v>
      </c>
      <c r="CY1105" s="12">
        <v>8.7927653981817858E-2</v>
      </c>
      <c r="CZ1105" s="15">
        <v>8.2806171648987448</v>
      </c>
      <c r="DA1105" s="20" t="s">
        <v>7223</v>
      </c>
      <c r="DB1105" s="20" t="s">
        <v>7223</v>
      </c>
    </row>
    <row r="1106" spans="1:106">
      <c r="A1106" s="8" t="s">
        <v>1375</v>
      </c>
      <c r="B1106" s="8" t="s">
        <v>1376</v>
      </c>
      <c r="C1106" s="9" t="s">
        <v>7162</v>
      </c>
      <c r="D1106" s="9" t="s">
        <v>7126</v>
      </c>
      <c r="E1106" s="10" t="s">
        <v>7127</v>
      </c>
      <c r="F1106" s="10" t="s">
        <v>7126</v>
      </c>
      <c r="G1106" s="11">
        <v>0.8</v>
      </c>
      <c r="H1106" s="11">
        <v>1.0298746114535589</v>
      </c>
      <c r="I1106" s="12">
        <v>9.0499999999999997E-2</v>
      </c>
      <c r="J1106" s="12">
        <v>0.14970365233654709</v>
      </c>
      <c r="K1106" s="12">
        <v>4.7E-2</v>
      </c>
      <c r="L1106" s="12">
        <v>0.10350000000000001</v>
      </c>
      <c r="M1106" s="12">
        <v>6.8320350000000002E-2</v>
      </c>
      <c r="N1106" s="12">
        <v>0.12552486647086056</v>
      </c>
      <c r="O1106" s="12" t="s">
        <v>7128</v>
      </c>
      <c r="P1106" s="12" t="s">
        <v>7128</v>
      </c>
      <c r="Q1106" s="13">
        <v>133.19999999999999</v>
      </c>
      <c r="R1106" s="13">
        <v>0</v>
      </c>
      <c r="S1106" s="13">
        <v>56.3</v>
      </c>
      <c r="T1106" s="13">
        <v>56.3</v>
      </c>
      <c r="U1106" s="13">
        <v>189.5</v>
      </c>
      <c r="V1106" s="13">
        <v>0.93700000000000006</v>
      </c>
      <c r="W1106" s="13">
        <v>188.56299999999999</v>
      </c>
      <c r="X1106" s="14">
        <v>4.9445910290237469E-3</v>
      </c>
      <c r="Y1106" s="15">
        <v>8.2987551867219914E-2</v>
      </c>
      <c r="Z1106" s="14">
        <v>0.6153005464480874</v>
      </c>
      <c r="AA1106" s="14">
        <v>0.29709762532981526</v>
      </c>
      <c r="AB1106" s="14">
        <v>1.5994318181818179</v>
      </c>
      <c r="AC1106" s="14">
        <v>0.42267267267267267</v>
      </c>
      <c r="AD1106" s="13">
        <v>5.52</v>
      </c>
      <c r="AE1106" s="15" t="s">
        <v>7128</v>
      </c>
      <c r="AF1106" s="14" t="s">
        <v>7128</v>
      </c>
      <c r="AG1106" s="14" t="s">
        <v>7128</v>
      </c>
      <c r="AH1106" s="15">
        <v>0.31282051282051282</v>
      </c>
      <c r="AI1106" s="5">
        <v>2.0062111801242235</v>
      </c>
      <c r="AJ1106" s="15">
        <v>43.106796116504853</v>
      </c>
      <c r="AK1106" s="15">
        <v>43.106796116504853</v>
      </c>
      <c r="AL1106" s="15" t="s">
        <v>7128</v>
      </c>
      <c r="AM1106" s="15" t="s">
        <v>7128</v>
      </c>
      <c r="AN1106" s="15">
        <v>3.7840909090909083</v>
      </c>
      <c r="AO1106" s="15">
        <v>0.94067796610169485</v>
      </c>
      <c r="AP1106" s="15">
        <v>19.459545923632611</v>
      </c>
      <c r="AQ1106" s="15">
        <v>12.570866666666666</v>
      </c>
      <c r="AR1106" s="15">
        <v>2.0821196294292368</v>
      </c>
      <c r="AS1106" s="15">
        <v>1.3316596045197739</v>
      </c>
      <c r="AT1106" s="14">
        <v>6.2394822006472506E-2</v>
      </c>
      <c r="AU1106" s="14">
        <v>1.4474474474474477E-3</v>
      </c>
      <c r="AV1106" s="12" t="s">
        <v>7128</v>
      </c>
      <c r="AW1106" s="12" t="s">
        <v>7128</v>
      </c>
      <c r="AX1106" s="12" t="s">
        <v>7128</v>
      </c>
      <c r="AY1106" s="12" t="s">
        <v>7128</v>
      </c>
      <c r="AZ1106" s="14" t="s">
        <v>7128</v>
      </c>
      <c r="BA1106" s="14" t="s">
        <v>7128</v>
      </c>
      <c r="BB1106" s="14" t="s">
        <v>7128</v>
      </c>
      <c r="BC1106" s="14" t="s">
        <v>7128</v>
      </c>
      <c r="BD1106" s="14">
        <v>2.1822033898305084E-2</v>
      </c>
      <c r="BE1106" s="14">
        <v>6.8432203389830512E-2</v>
      </c>
      <c r="BF1106" s="14">
        <v>0.32017543859649122</v>
      </c>
      <c r="BG1106" s="14">
        <v>0.1197</v>
      </c>
      <c r="BH1106" s="13">
        <v>3.09</v>
      </c>
      <c r="BI1106" s="13">
        <v>3.09</v>
      </c>
      <c r="BJ1106" s="13">
        <v>9.69</v>
      </c>
      <c r="BK1106" s="13">
        <v>9.69</v>
      </c>
      <c r="BL1106" s="13">
        <v>141.6</v>
      </c>
      <c r="BM1106" s="13">
        <v>141.6</v>
      </c>
      <c r="BN1106" s="13">
        <v>15</v>
      </c>
      <c r="BO1106" s="13">
        <v>15</v>
      </c>
      <c r="BP1106" s="13">
        <v>6.5874999999999995</v>
      </c>
      <c r="BQ1106" s="13">
        <v>0</v>
      </c>
      <c r="BR1106" s="13">
        <v>0</v>
      </c>
      <c r="BS1106" s="13">
        <v>-5.34</v>
      </c>
      <c r="BT1106" s="14">
        <v>-0.81062618595825431</v>
      </c>
      <c r="BU1106" s="13">
        <v>11.927499999999998</v>
      </c>
      <c r="BV1106" s="13">
        <v>8.43</v>
      </c>
      <c r="BW1106" s="13">
        <v>8.43</v>
      </c>
      <c r="BX1106" s="13">
        <v>0</v>
      </c>
      <c r="BY1106" s="13">
        <v>0</v>
      </c>
      <c r="BZ1106" s="13">
        <v>35.200000000000003</v>
      </c>
      <c r="CA1106" s="13">
        <v>90.563000000000002</v>
      </c>
      <c r="CB1106" s="13">
        <v>-0.19280000000000003</v>
      </c>
      <c r="CC1106" s="15" t="s">
        <v>7128</v>
      </c>
      <c r="CD1106" s="15" t="s">
        <v>7128</v>
      </c>
      <c r="CE1106" s="15">
        <v>0.36</v>
      </c>
      <c r="CF1106" s="15" t="s">
        <v>7128</v>
      </c>
      <c r="CG1106" s="15" t="s">
        <v>7128</v>
      </c>
      <c r="CH1106" s="13" t="s">
        <v>7128</v>
      </c>
      <c r="CI1106" s="13" t="s">
        <v>7128</v>
      </c>
      <c r="CJ1106" s="13">
        <v>-0.19280000000000003</v>
      </c>
      <c r="CK1106" s="12">
        <f t="shared" si="34"/>
        <v>2.2870699881376043E-2</v>
      </c>
      <c r="CL1106" s="36">
        <f t="shared" si="35"/>
        <v>1.5635524441548976</v>
      </c>
      <c r="CM1106" s="13">
        <v>4.5599999999999996</v>
      </c>
      <c r="CN1106" s="13">
        <v>1.46</v>
      </c>
      <c r="CO1106" s="13">
        <v>3.09</v>
      </c>
      <c r="CP1106" s="13">
        <v>133.19999999999999</v>
      </c>
      <c r="CQ1106" s="13">
        <v>15</v>
      </c>
      <c r="CR1106" s="13">
        <v>188.56299999999999</v>
      </c>
      <c r="CS1106" s="13">
        <v>8.43</v>
      </c>
      <c r="CT1106" s="13">
        <v>0</v>
      </c>
      <c r="CU1106" s="13">
        <v>9.69</v>
      </c>
      <c r="CV1106" s="13">
        <v>90.563000000000002</v>
      </c>
      <c r="CW1106" s="13">
        <v>15</v>
      </c>
      <c r="CX1106" s="12" t="s">
        <v>7128</v>
      </c>
      <c r="CY1106" s="12" t="s">
        <v>7128</v>
      </c>
      <c r="CZ1106" s="15">
        <v>12.570866666666666</v>
      </c>
      <c r="DA1106" s="20"/>
      <c r="DB1106" s="20"/>
    </row>
    <row r="1107" spans="1:106">
      <c r="A1107" s="8" t="s">
        <v>1009</v>
      </c>
      <c r="B1107" s="8" t="s">
        <v>1010</v>
      </c>
      <c r="C1107" s="9" t="s">
        <v>7173</v>
      </c>
      <c r="D1107" s="9" t="s">
        <v>7126</v>
      </c>
      <c r="E1107" s="10" t="s">
        <v>7127</v>
      </c>
      <c r="F1107" s="10" t="s">
        <v>7126</v>
      </c>
      <c r="G1107" s="11">
        <v>0.62</v>
      </c>
      <c r="H1107" s="11">
        <v>0.62047265960708553</v>
      </c>
      <c r="I1107" s="12">
        <v>9.0499999999999997E-2</v>
      </c>
      <c r="J1107" s="12">
        <v>0.11265277569444124</v>
      </c>
      <c r="K1107" s="12">
        <v>3.6999999999999998E-2</v>
      </c>
      <c r="L1107" s="12">
        <v>9.35E-2</v>
      </c>
      <c r="M1107" s="12">
        <v>6.1719349999999999E-2</v>
      </c>
      <c r="N1107" s="12">
        <v>0.11260869409849146</v>
      </c>
      <c r="O1107" s="12">
        <v>1.339901968831106</v>
      </c>
      <c r="P1107" s="12">
        <v>0.4326647599562517</v>
      </c>
      <c r="Q1107" s="13">
        <v>372.2</v>
      </c>
      <c r="R1107" s="13">
        <v>0.32240875380017625</v>
      </c>
      <c r="S1107" s="13">
        <v>0</v>
      </c>
      <c r="T1107" s="13">
        <v>0.32240875380017625</v>
      </c>
      <c r="U1107" s="13">
        <v>372.52240875380016</v>
      </c>
      <c r="V1107" s="13">
        <v>0</v>
      </c>
      <c r="W1107" s="13">
        <v>372.52240875380016</v>
      </c>
      <c r="X1107" s="14">
        <v>0</v>
      </c>
      <c r="Y1107" s="15">
        <v>5.1867219917012444E-2</v>
      </c>
      <c r="Z1107" s="14" t="s">
        <v>7128</v>
      </c>
      <c r="AA1107" s="14">
        <v>8.6547479084206184E-4</v>
      </c>
      <c r="AB1107" s="14" t="s">
        <v>7128</v>
      </c>
      <c r="AC1107" s="14">
        <v>8.6622448629816294E-4</v>
      </c>
      <c r="AD1107" s="13">
        <v>15.42</v>
      </c>
      <c r="AE1107" s="15">
        <v>2.2125833333333338</v>
      </c>
      <c r="AF1107" s="14">
        <v>0.26076809620810598</v>
      </c>
      <c r="AG1107" s="14">
        <v>0.50734734012253546</v>
      </c>
      <c r="AH1107" s="15">
        <v>0.29243752028562153</v>
      </c>
      <c r="AI1107" s="5">
        <v>4.5989304812834222</v>
      </c>
      <c r="AJ1107" s="15">
        <v>18.7035175879397</v>
      </c>
      <c r="AK1107" s="15">
        <v>18.7035175879397</v>
      </c>
      <c r="AL1107" s="15">
        <v>18.71359223300971</v>
      </c>
      <c r="AM1107" s="15">
        <v>2.6719310839913857</v>
      </c>
      <c r="AN1107" s="15" t="s">
        <v>7128</v>
      </c>
      <c r="AO1107" s="15">
        <v>1.4876099120703437</v>
      </c>
      <c r="AP1107" s="15">
        <v>14.416212753966612</v>
      </c>
      <c r="AQ1107" s="15">
        <v>11.218864892449938</v>
      </c>
      <c r="AR1107" s="15">
        <v>1155.4351560338946</v>
      </c>
      <c r="AS1107" s="15">
        <v>1.488898516202239</v>
      </c>
      <c r="AT1107" s="14">
        <v>5.8291457286432161E-2</v>
      </c>
      <c r="AU1107" s="14">
        <v>3.1166039763567974E-3</v>
      </c>
      <c r="AV1107" s="12">
        <v>0.29899999999999999</v>
      </c>
      <c r="AW1107" s="12">
        <v>0.25</v>
      </c>
      <c r="AX1107" s="12">
        <v>-2.87E-2</v>
      </c>
      <c r="AY1107" s="12">
        <v>0.11699999999999999</v>
      </c>
      <c r="AZ1107" s="14">
        <v>7.0000000000000007E-2</v>
      </c>
      <c r="BA1107" s="14">
        <v>0.15</v>
      </c>
      <c r="BB1107" s="14">
        <v>1.4525547445255473</v>
      </c>
      <c r="BC1107" s="14">
        <v>0.54527345405474315</v>
      </c>
      <c r="BD1107" s="14">
        <v>7.9536370903277379E-2</v>
      </c>
      <c r="BE1107" s="14">
        <v>0.10327944943740994</v>
      </c>
      <c r="BF1107" s="14">
        <v>0.11991150442477876</v>
      </c>
      <c r="BG1107" s="14">
        <v>5.5899999999999998E-2</v>
      </c>
      <c r="BH1107" s="13">
        <v>19.899999999999999</v>
      </c>
      <c r="BI1107" s="13">
        <v>19.899999999999999</v>
      </c>
      <c r="BJ1107" s="13">
        <v>25.8</v>
      </c>
      <c r="BK1107" s="13">
        <v>25.840518249239967</v>
      </c>
      <c r="BL1107" s="13">
        <v>250.2</v>
      </c>
      <c r="BM1107" s="13">
        <v>250.2</v>
      </c>
      <c r="BN1107" s="13">
        <v>33.1</v>
      </c>
      <c r="BO1107" s="13">
        <v>33.204999999999998</v>
      </c>
      <c r="BP1107" s="13">
        <v>22.741942830857653</v>
      </c>
      <c r="BQ1107" s="13">
        <v>7.4</v>
      </c>
      <c r="BR1107" s="13">
        <v>1.423</v>
      </c>
      <c r="BS1107" s="13">
        <v>7.37</v>
      </c>
      <c r="BT1107" s="14">
        <v>0.38664242828317735</v>
      </c>
      <c r="BU1107" s="13">
        <v>13.948942830857652</v>
      </c>
      <c r="BV1107" s="13">
        <v>3.7069999999999972</v>
      </c>
      <c r="BW1107" s="13">
        <v>11.106999999999998</v>
      </c>
      <c r="BX1107" s="13">
        <v>13.7</v>
      </c>
      <c r="BY1107" s="13">
        <v>41.707408753800173</v>
      </c>
      <c r="BZ1107" s="13">
        <v>0</v>
      </c>
      <c r="CA1107" s="13">
        <v>0.32240875380017625</v>
      </c>
      <c r="CB1107" s="13">
        <v>-1.1599999999999999</v>
      </c>
      <c r="CC1107" s="15">
        <v>0.88200000000000001</v>
      </c>
      <c r="CD1107" s="15">
        <v>0.623</v>
      </c>
      <c r="CE1107" s="15">
        <v>0.36</v>
      </c>
      <c r="CF1107" s="15">
        <v>1.5295659321160948</v>
      </c>
      <c r="CG1107" s="15">
        <v>1.9105045271365801</v>
      </c>
      <c r="CH1107" s="13">
        <v>5.246666666666667</v>
      </c>
      <c r="CI1107" s="13">
        <v>2.75</v>
      </c>
      <c r="CJ1107" s="13">
        <v>-1.1599999999999999</v>
      </c>
      <c r="CK1107" s="12">
        <f t="shared" si="34"/>
        <v>0.31292149986512025</v>
      </c>
      <c r="CL1107" s="36">
        <f t="shared" si="35"/>
        <v>776.03351971972177</v>
      </c>
      <c r="CM1107" s="13">
        <v>22.6</v>
      </c>
      <c r="CN1107" s="13">
        <v>2.71</v>
      </c>
      <c r="CO1107" s="13">
        <v>19.899999999999999</v>
      </c>
      <c r="CP1107" s="13">
        <v>372.2</v>
      </c>
      <c r="CQ1107" s="13">
        <v>33.204999999999998</v>
      </c>
      <c r="CR1107" s="13">
        <v>372.52240875380016</v>
      </c>
      <c r="CS1107" s="13">
        <v>3.7069999999999972</v>
      </c>
      <c r="CT1107" s="13">
        <v>0</v>
      </c>
      <c r="CU1107" s="13">
        <v>25.840518249239967</v>
      </c>
      <c r="CV1107" s="13">
        <v>0.32240875380017625</v>
      </c>
      <c r="CW1107" s="13">
        <v>33.1</v>
      </c>
      <c r="CX1107" s="12">
        <v>1.4525547445255473</v>
      </c>
      <c r="CY1107" s="12">
        <v>0.54527345405474315</v>
      </c>
      <c r="CZ1107" s="15">
        <v>11.254453436670699</v>
      </c>
      <c r="DA1107" s="20"/>
      <c r="DB1107" s="20"/>
    </row>
    <row r="1108" spans="1:106">
      <c r="A1108" s="8" t="s">
        <v>4849</v>
      </c>
      <c r="B1108" s="8" t="s">
        <v>4850</v>
      </c>
      <c r="C1108" s="9" t="s">
        <v>7181</v>
      </c>
      <c r="D1108" s="9" t="s">
        <v>7126</v>
      </c>
      <c r="E1108" s="10" t="s">
        <v>7127</v>
      </c>
      <c r="F1108" s="10" t="s">
        <v>7126</v>
      </c>
      <c r="G1108" s="11">
        <v>0.94</v>
      </c>
      <c r="H1108" s="11">
        <v>0.94</v>
      </c>
      <c r="I1108" s="12">
        <v>9.0499999999999997E-2</v>
      </c>
      <c r="J1108" s="12">
        <v>0.14157</v>
      </c>
      <c r="K1108" s="12">
        <v>4.7E-2</v>
      </c>
      <c r="L1108" s="12">
        <v>0.10350000000000001</v>
      </c>
      <c r="M1108" s="12">
        <v>6.8320350000000002E-2</v>
      </c>
      <c r="N1108" s="12">
        <v>0.14157</v>
      </c>
      <c r="O1108" s="12">
        <v>-0.10522853658536585</v>
      </c>
      <c r="P1108" s="12">
        <v>-2.7887907444667986E-2</v>
      </c>
      <c r="Q1108" s="13">
        <v>3.36</v>
      </c>
      <c r="R1108" s="13">
        <v>0</v>
      </c>
      <c r="S1108" s="13">
        <v>0</v>
      </c>
      <c r="T1108" s="13">
        <v>0</v>
      </c>
      <c r="U1108" s="13">
        <v>3.36</v>
      </c>
      <c r="V1108" s="13">
        <v>0.38900000000000001</v>
      </c>
      <c r="W1108" s="13">
        <v>2.9710000000000001</v>
      </c>
      <c r="X1108" s="14">
        <v>0.11577380952380953</v>
      </c>
      <c r="Y1108" s="15">
        <v>0.15802781289506954</v>
      </c>
      <c r="Z1108" s="14">
        <v>0</v>
      </c>
      <c r="AA1108" s="14">
        <v>0</v>
      </c>
      <c r="AB1108" s="14">
        <v>0</v>
      </c>
      <c r="AC1108" s="14">
        <v>0</v>
      </c>
      <c r="AD1108" s="13">
        <v>0.42499999999999999</v>
      </c>
      <c r="AE1108" s="15">
        <v>-0.7535277777777778</v>
      </c>
      <c r="AF1108" s="14">
        <v>9.4868329805051374E-2</v>
      </c>
      <c r="AG1108" s="14" t="s">
        <v>7128</v>
      </c>
      <c r="AH1108" s="15">
        <v>0.46336206896551729</v>
      </c>
      <c r="AI1108" s="5" t="s">
        <v>7128</v>
      </c>
      <c r="AJ1108" s="15">
        <v>22.550335570469798</v>
      </c>
      <c r="AK1108" s="15">
        <v>22.550335570469798</v>
      </c>
      <c r="AL1108" s="15" t="s">
        <v>7128</v>
      </c>
      <c r="AM1108" s="15" t="s">
        <v>7128</v>
      </c>
      <c r="AN1108" s="15">
        <v>0.75846501128668176</v>
      </c>
      <c r="AO1108" s="15">
        <v>2.7096774193548385</v>
      </c>
      <c r="AP1108" s="15">
        <v>26.292035398230087</v>
      </c>
      <c r="AQ1108" s="15">
        <v>21.374100719424458</v>
      </c>
      <c r="AR1108" s="15">
        <v>2.3192818110850904</v>
      </c>
      <c r="AS1108" s="15">
        <v>2.3959677419354839</v>
      </c>
      <c r="AT1108" s="14">
        <v>0</v>
      </c>
      <c r="AU1108" s="14">
        <v>0</v>
      </c>
      <c r="AV1108" s="12" t="s">
        <v>7128</v>
      </c>
      <c r="AW1108" s="12" t="s">
        <v>7128</v>
      </c>
      <c r="AX1108" s="12">
        <v>-3.9599999999999996E-2</v>
      </c>
      <c r="AY1108" s="12">
        <v>-2.0799999999999998E-3</v>
      </c>
      <c r="AZ1108" s="14" t="s">
        <v>7128</v>
      </c>
      <c r="BA1108" s="14" t="s">
        <v>7128</v>
      </c>
      <c r="BB1108" s="14">
        <v>3.6341463414634151E-2</v>
      </c>
      <c r="BC1108" s="14">
        <v>0.11368209255533201</v>
      </c>
      <c r="BD1108" s="14">
        <v>0.12016129032258065</v>
      </c>
      <c r="BE1108" s="14">
        <v>9.1129032258064513E-2</v>
      </c>
      <c r="BF1108" s="14">
        <v>0</v>
      </c>
      <c r="BG1108" s="14">
        <v>0.51359999999999995</v>
      </c>
      <c r="BH1108" s="13">
        <v>0.14899999999999999</v>
      </c>
      <c r="BI1108" s="13">
        <v>0.14899999999999999</v>
      </c>
      <c r="BJ1108" s="13">
        <v>0.113</v>
      </c>
      <c r="BK1108" s="13">
        <v>0.113</v>
      </c>
      <c r="BL1108" s="13">
        <v>1.24</v>
      </c>
      <c r="BM1108" s="13">
        <v>1.24</v>
      </c>
      <c r="BN1108" s="13">
        <v>0.13900000000000001</v>
      </c>
      <c r="BO1108" s="13">
        <v>0.13900000000000001</v>
      </c>
      <c r="BP1108" s="13">
        <v>0.113</v>
      </c>
      <c r="BQ1108" s="13">
        <v>0</v>
      </c>
      <c r="BR1108" s="13">
        <v>0</v>
      </c>
      <c r="BS1108" s="13">
        <v>-3.2000000000000001E-2</v>
      </c>
      <c r="BT1108" s="14">
        <v>-0.2831858407079646</v>
      </c>
      <c r="BU1108" s="13">
        <v>0.14500000000000002</v>
      </c>
      <c r="BV1108" s="13">
        <v>0.18099999999999999</v>
      </c>
      <c r="BW1108" s="13">
        <v>0.18099999999999999</v>
      </c>
      <c r="BX1108" s="13">
        <v>4.0999999999999996</v>
      </c>
      <c r="BY1108" s="13">
        <v>0.99399999999999977</v>
      </c>
      <c r="BZ1108" s="13">
        <v>4.43</v>
      </c>
      <c r="CA1108" s="13">
        <v>1.2809999999999997</v>
      </c>
      <c r="CB1108" s="13">
        <v>0</v>
      </c>
      <c r="CC1108" s="15">
        <v>-0.39700000000000002</v>
      </c>
      <c r="CD1108" s="15">
        <v>-1.6E-2</v>
      </c>
      <c r="CE1108" s="15">
        <v>0.36</v>
      </c>
      <c r="CF1108" s="15">
        <v>1.0828688908932926</v>
      </c>
      <c r="CG1108" s="15">
        <v>1.5120820746802821</v>
      </c>
      <c r="CH1108" s="13">
        <v>-0.17425000000000002</v>
      </c>
      <c r="CI1108" s="13">
        <v>-0.32950000000000002</v>
      </c>
      <c r="CJ1108" s="13">
        <v>0</v>
      </c>
      <c r="CK1108" s="12">
        <f t="shared" si="34"/>
        <v>0</v>
      </c>
      <c r="CL1108" s="36">
        <f t="shared" si="35"/>
        <v>0.96799375487900097</v>
      </c>
      <c r="CM1108" s="13">
        <v>0.14899999999999999</v>
      </c>
      <c r="CN1108" s="13" t="s">
        <v>7128</v>
      </c>
      <c r="CO1108" s="13">
        <v>0.14899999999999999</v>
      </c>
      <c r="CP1108" s="13">
        <v>3.36</v>
      </c>
      <c r="CQ1108" s="13">
        <v>0.13900000000000001</v>
      </c>
      <c r="CR1108" s="13">
        <v>2.9710000000000001</v>
      </c>
      <c r="CS1108" s="13" t="s">
        <v>7128</v>
      </c>
      <c r="CT1108" s="13">
        <v>0</v>
      </c>
      <c r="CU1108" s="13">
        <v>0.113</v>
      </c>
      <c r="CV1108" s="13">
        <v>1.2809999999999997</v>
      </c>
      <c r="CW1108" s="13">
        <v>0.13900000000000001</v>
      </c>
      <c r="CX1108" s="12">
        <v>3.6341463414634151E-2</v>
      </c>
      <c r="CY1108" s="12">
        <v>0.11368209255533201</v>
      </c>
      <c r="CZ1108" s="15">
        <v>21.374100719424458</v>
      </c>
      <c r="DA1108" s="20"/>
      <c r="DB1108" s="20"/>
    </row>
    <row r="1109" spans="1:106">
      <c r="A1109" s="8" t="s">
        <v>1215</v>
      </c>
      <c r="B1109" s="8" t="s">
        <v>1216</v>
      </c>
      <c r="C1109" s="9" t="s">
        <v>7170</v>
      </c>
      <c r="D1109" s="9" t="s">
        <v>7126</v>
      </c>
      <c r="E1109" s="10" t="s">
        <v>7127</v>
      </c>
      <c r="F1109" s="10" t="s">
        <v>7126</v>
      </c>
      <c r="G1109" s="11">
        <v>1.06</v>
      </c>
      <c r="H1109" s="11">
        <v>1.062593653033826</v>
      </c>
      <c r="I1109" s="12">
        <v>9.0499999999999997E-2</v>
      </c>
      <c r="J1109" s="12">
        <v>0.15266472559956126</v>
      </c>
      <c r="K1109" s="12">
        <v>3.2000000000000001E-2</v>
      </c>
      <c r="L1109" s="12">
        <v>8.8499999999999995E-2</v>
      </c>
      <c r="M1109" s="12">
        <v>5.8418850000000001E-2</v>
      </c>
      <c r="N1109" s="12">
        <v>0.15232564531431997</v>
      </c>
      <c r="O1109" s="12">
        <v>2.4564060651781378E-2</v>
      </c>
      <c r="P1109" s="12">
        <v>3.2852012479046205E-2</v>
      </c>
      <c r="Q1109" s="13">
        <v>661.9</v>
      </c>
      <c r="R1109" s="13">
        <v>0</v>
      </c>
      <c r="S1109" s="13">
        <v>2.39</v>
      </c>
      <c r="T1109" s="13">
        <v>2.39</v>
      </c>
      <c r="U1109" s="13">
        <v>664.29</v>
      </c>
      <c r="V1109" s="13">
        <v>18.2</v>
      </c>
      <c r="W1109" s="13">
        <v>646.08999999999992</v>
      </c>
      <c r="X1109" s="14">
        <v>2.7397672703186861E-2</v>
      </c>
      <c r="Y1109" s="15">
        <v>4.0613718411552348E-2</v>
      </c>
      <c r="Z1109" s="14">
        <v>2.3364942809658812E-2</v>
      </c>
      <c r="AA1109" s="14">
        <v>3.5978262505833298E-3</v>
      </c>
      <c r="AB1109" s="14">
        <v>2.3923923923923923E-2</v>
      </c>
      <c r="AC1109" s="14">
        <v>3.6108173440096694E-3</v>
      </c>
      <c r="AD1109" s="13">
        <v>11.96</v>
      </c>
      <c r="AE1109" s="15">
        <v>1.3374166666666669</v>
      </c>
      <c r="AF1109" s="14">
        <v>0.22135943621178655</v>
      </c>
      <c r="AG1109" s="14">
        <v>0.31306548835666953</v>
      </c>
      <c r="AH1109" s="15">
        <v>0.31678986272439286</v>
      </c>
      <c r="AI1109" s="5">
        <v>297.33333333333337</v>
      </c>
      <c r="AJ1109" s="15">
        <v>40.115151515151517</v>
      </c>
      <c r="AK1109" s="15">
        <v>40.115151515151517</v>
      </c>
      <c r="AL1109" s="15">
        <v>31.227154046997391</v>
      </c>
      <c r="AM1109" s="15">
        <v>2.9714927048260384</v>
      </c>
      <c r="AN1109" s="15">
        <v>6.6256256256256254</v>
      </c>
      <c r="AO1109" s="15">
        <v>3.6448237885462555</v>
      </c>
      <c r="AP1109" s="15">
        <v>28.972645739910309</v>
      </c>
      <c r="AQ1109" s="15">
        <v>22.433680555555551</v>
      </c>
      <c r="AR1109" s="15">
        <v>7.6904489834785501</v>
      </c>
      <c r="AS1109" s="15">
        <v>3.5577643171806166</v>
      </c>
      <c r="AT1109" s="14">
        <v>0.34909090909090906</v>
      </c>
      <c r="AU1109" s="14">
        <v>8.7022208792869021E-3</v>
      </c>
      <c r="AV1109" s="12">
        <v>8.5000000000000006E-4</v>
      </c>
      <c r="AW1109" s="12">
        <v>8.3599999999999994E-2</v>
      </c>
      <c r="AX1109" s="12">
        <v>7.8E-2</v>
      </c>
      <c r="AY1109" s="12">
        <v>0.14499999999999999</v>
      </c>
      <c r="AZ1109" s="14">
        <v>0.13500000000000001</v>
      </c>
      <c r="BA1109" s="14">
        <v>0.155</v>
      </c>
      <c r="BB1109" s="14">
        <v>0.17722878625134264</v>
      </c>
      <c r="BC1109" s="14">
        <v>0.18517765779336617</v>
      </c>
      <c r="BD1109" s="14">
        <v>9.0859030837004404E-2</v>
      </c>
      <c r="BE1109" s="14">
        <v>0.12279735682819384</v>
      </c>
      <c r="BF1109" s="14">
        <v>0.32235772357723574</v>
      </c>
      <c r="BG1109" s="14">
        <v>0.12130000000000001</v>
      </c>
      <c r="BH1109" s="13">
        <v>16.5</v>
      </c>
      <c r="BI1109" s="13">
        <v>16.5</v>
      </c>
      <c r="BJ1109" s="13">
        <v>22.3</v>
      </c>
      <c r="BK1109" s="13">
        <v>22.3</v>
      </c>
      <c r="BL1109" s="13">
        <v>181.6</v>
      </c>
      <c r="BM1109" s="13">
        <v>181.6</v>
      </c>
      <c r="BN1109" s="13">
        <v>28.8</v>
      </c>
      <c r="BO1109" s="13">
        <v>28.8</v>
      </c>
      <c r="BP1109" s="13">
        <v>15.111422764227644</v>
      </c>
      <c r="BQ1109" s="13">
        <v>0.23899999999999999</v>
      </c>
      <c r="BR1109" s="13">
        <v>5.7600000000000007</v>
      </c>
      <c r="BS1109" s="13">
        <v>-0.61000000000000032</v>
      </c>
      <c r="BT1109" s="14">
        <v>0.34080179479799105</v>
      </c>
      <c r="BU1109" s="13">
        <v>9.9614227642276418</v>
      </c>
      <c r="BV1109" s="13">
        <v>11.110999999999997</v>
      </c>
      <c r="BW1109" s="13">
        <v>11.349999999999998</v>
      </c>
      <c r="BX1109" s="13">
        <v>93.1</v>
      </c>
      <c r="BY1109" s="13">
        <v>81.60499999999999</v>
      </c>
      <c r="BZ1109" s="13">
        <v>99.9</v>
      </c>
      <c r="CA1109" s="13">
        <v>84.012</v>
      </c>
      <c r="CB1109" s="13">
        <v>-5.76</v>
      </c>
      <c r="CC1109" s="15">
        <v>0.46200000000000002</v>
      </c>
      <c r="CD1109" s="15">
        <v>0.52100000000000002</v>
      </c>
      <c r="CE1109" s="15">
        <v>0.36</v>
      </c>
      <c r="CF1109" s="15">
        <v>0.63068595211556988</v>
      </c>
      <c r="CG1109" s="15">
        <v>1.6055315725527859</v>
      </c>
      <c r="CH1109" s="13">
        <v>13.308000000000002</v>
      </c>
      <c r="CI1109" s="13">
        <v>14.024000000000001</v>
      </c>
      <c r="CJ1109" s="13">
        <v>-5.76</v>
      </c>
      <c r="CK1109" s="12">
        <f t="shared" si="34"/>
        <v>0.51840518405184066</v>
      </c>
      <c r="CL1109" s="36">
        <f t="shared" si="35"/>
        <v>2.1615959624815502</v>
      </c>
      <c r="CM1109" s="13">
        <v>24.6</v>
      </c>
      <c r="CN1109" s="13">
        <v>7.93</v>
      </c>
      <c r="CO1109" s="13">
        <v>16.5</v>
      </c>
      <c r="CP1109" s="13">
        <v>661.9</v>
      </c>
      <c r="CQ1109" s="13">
        <v>28.8</v>
      </c>
      <c r="CR1109" s="13">
        <v>646.08999999999992</v>
      </c>
      <c r="CS1109" s="13">
        <v>11.110999999999997</v>
      </c>
      <c r="CT1109" s="13">
        <v>0.60499999999999998</v>
      </c>
      <c r="CU1109" s="13">
        <v>22.905000000000001</v>
      </c>
      <c r="CV1109" s="13">
        <v>84.617000000000004</v>
      </c>
      <c r="CW1109" s="13">
        <v>29.405000000000001</v>
      </c>
      <c r="CX1109" s="12">
        <v>0.18254095299076892</v>
      </c>
      <c r="CY1109" s="12">
        <v>0.18880180442115824</v>
      </c>
      <c r="CZ1109" s="15">
        <v>21.972113586124806</v>
      </c>
      <c r="DA1109" s="20"/>
      <c r="DB1109" s="20"/>
    </row>
    <row r="1110" spans="1:106">
      <c r="A1110" s="8" t="s">
        <v>1737</v>
      </c>
      <c r="B1110" s="8" t="s">
        <v>1738</v>
      </c>
      <c r="C1110" s="9" t="s">
        <v>7166</v>
      </c>
      <c r="D1110" s="9" t="s">
        <v>7126</v>
      </c>
      <c r="E1110" s="10" t="s">
        <v>7127</v>
      </c>
      <c r="F1110" s="10" t="s">
        <v>7126</v>
      </c>
      <c r="G1110" s="11">
        <v>0.64</v>
      </c>
      <c r="H1110" s="11">
        <v>3.3287960642346603</v>
      </c>
      <c r="I1110" s="12">
        <v>9.0499999999999997E-2</v>
      </c>
      <c r="J1110" s="12">
        <v>0.35775604381323672</v>
      </c>
      <c r="K1110" s="12">
        <v>4.1999999999999996E-2</v>
      </c>
      <c r="L1110" s="12">
        <v>9.8500000000000004E-2</v>
      </c>
      <c r="M1110" s="12">
        <v>6.5019850000000004E-2</v>
      </c>
      <c r="N1110" s="12">
        <v>0.10049673812336178</v>
      </c>
      <c r="O1110" s="12">
        <v>-0.21096889521885923</v>
      </c>
      <c r="P1110" s="12">
        <v>-2.5207162833786489E-2</v>
      </c>
      <c r="Q1110" s="13">
        <v>3.42</v>
      </c>
      <c r="R1110" s="13">
        <v>0</v>
      </c>
      <c r="S1110" s="13">
        <v>24.8</v>
      </c>
      <c r="T1110" s="13">
        <v>24.8</v>
      </c>
      <c r="U1110" s="13">
        <v>28.22</v>
      </c>
      <c r="V1110" s="13">
        <v>0.25800000000000001</v>
      </c>
      <c r="W1110" s="13">
        <v>27.962</v>
      </c>
      <c r="X1110" s="14">
        <v>9.1424521615875269E-3</v>
      </c>
      <c r="Y1110" s="15">
        <v>0.2032520325203252</v>
      </c>
      <c r="Z1110" s="14">
        <v>0.81821181128340481</v>
      </c>
      <c r="AA1110" s="14">
        <v>0.87880935506732816</v>
      </c>
      <c r="AB1110" s="14">
        <v>4.5009074410163343</v>
      </c>
      <c r="AC1110" s="14">
        <v>7.2514619883040936</v>
      </c>
      <c r="AD1110" s="13">
        <v>0.92600000000000005</v>
      </c>
      <c r="AE1110" s="15">
        <v>1.501638888888889</v>
      </c>
      <c r="AF1110" s="14">
        <v>0.12649110640673517</v>
      </c>
      <c r="AG1110" s="14">
        <v>0.74945980545990587</v>
      </c>
      <c r="AH1110" s="15">
        <v>0.40669856459330145</v>
      </c>
      <c r="AI1110" s="5">
        <v>1.5599999999999998</v>
      </c>
      <c r="AJ1110" s="15">
        <v>4.6785225718194257</v>
      </c>
      <c r="AK1110" s="15">
        <v>4.6785225718194257</v>
      </c>
      <c r="AL1110" s="15">
        <v>3.5752895752895753</v>
      </c>
      <c r="AM1110" s="15">
        <v>0.15595075239398085</v>
      </c>
      <c r="AN1110" s="15">
        <v>0.62068965517241381</v>
      </c>
      <c r="AO1110" s="15">
        <v>3.7623762376237622E-2</v>
      </c>
      <c r="AP1110" s="15">
        <v>7.9663817663817671</v>
      </c>
      <c r="AQ1110" s="15">
        <v>7.5369272237196769</v>
      </c>
      <c r="AR1110" s="15">
        <v>0.93045387994143469</v>
      </c>
      <c r="AS1110" s="15">
        <v>0.30761276127612758</v>
      </c>
      <c r="AT1110" s="14">
        <v>0</v>
      </c>
      <c r="AU1110" s="14">
        <v>0</v>
      </c>
      <c r="AV1110" s="12">
        <v>0.24100000000000002</v>
      </c>
      <c r="AW1110" s="12">
        <v>4.4400000000000002E-2</v>
      </c>
      <c r="AX1110" s="12">
        <v>0.33899999999999997</v>
      </c>
      <c r="AY1110" s="12">
        <v>0.156</v>
      </c>
      <c r="AZ1110" s="14">
        <v>0.3</v>
      </c>
      <c r="BA1110" s="14" t="s">
        <v>7128</v>
      </c>
      <c r="BB1110" s="14">
        <v>0.1467871485943775</v>
      </c>
      <c r="BC1110" s="14">
        <v>7.5289575289575292E-2</v>
      </c>
      <c r="BD1110" s="14">
        <v>8.0418041804180412E-3</v>
      </c>
      <c r="BE1110" s="14">
        <v>3.8613861386138607E-2</v>
      </c>
      <c r="BF1110" s="14">
        <v>0.42063492063492064</v>
      </c>
      <c r="BG1110" s="14">
        <v>9.5899999999999999E-2</v>
      </c>
      <c r="BH1110" s="13">
        <v>0.73099999999999998</v>
      </c>
      <c r="BI1110" s="13">
        <v>0.73099999999999998</v>
      </c>
      <c r="BJ1110" s="13">
        <v>3.51</v>
      </c>
      <c r="BK1110" s="13">
        <v>3.51</v>
      </c>
      <c r="BL1110" s="13">
        <v>90.9</v>
      </c>
      <c r="BM1110" s="13">
        <v>90.9</v>
      </c>
      <c r="BN1110" s="13">
        <v>3.71</v>
      </c>
      <c r="BO1110" s="13">
        <v>3.71</v>
      </c>
      <c r="BP1110" s="13">
        <v>2.0335714285714284</v>
      </c>
      <c r="BQ1110" s="13">
        <v>0</v>
      </c>
      <c r="BR1110" s="13">
        <v>0</v>
      </c>
      <c r="BS1110" s="13">
        <v>-0.33900000000000002</v>
      </c>
      <c r="BT1110" s="14">
        <v>-0.16670179135932564</v>
      </c>
      <c r="BU1110" s="13">
        <v>2.3725714285714283</v>
      </c>
      <c r="BV1110" s="13">
        <v>1.07</v>
      </c>
      <c r="BW1110" s="13">
        <v>1.07</v>
      </c>
      <c r="BX1110" s="13">
        <v>4.9800000000000004</v>
      </c>
      <c r="BY1110" s="13">
        <v>27.009999999999998</v>
      </c>
      <c r="BZ1110" s="13">
        <v>5.51</v>
      </c>
      <c r="CA1110" s="13">
        <v>30.052000000000003</v>
      </c>
      <c r="CB1110" s="13">
        <v>0</v>
      </c>
      <c r="CC1110" s="15">
        <v>0.63200000000000001</v>
      </c>
      <c r="CD1110" s="15">
        <v>0.35499999999999998</v>
      </c>
      <c r="CE1110" s="15">
        <v>0.36</v>
      </c>
      <c r="CF1110" s="15">
        <v>0.40146450163030994</v>
      </c>
      <c r="CG1110" s="15">
        <v>0.49192747408130477</v>
      </c>
      <c r="CH1110" s="13">
        <v>1.3708</v>
      </c>
      <c r="CI1110" s="13">
        <v>0.43870000000000003</v>
      </c>
      <c r="CJ1110" s="13">
        <v>0</v>
      </c>
      <c r="CK1110" s="12">
        <f t="shared" si="34"/>
        <v>0</v>
      </c>
      <c r="CL1110" s="36">
        <f t="shared" si="35"/>
        <v>3.0247570877146277</v>
      </c>
      <c r="CM1110" s="13">
        <v>1.26</v>
      </c>
      <c r="CN1110" s="13">
        <v>0.53</v>
      </c>
      <c r="CO1110" s="13">
        <v>0.73099999999999998</v>
      </c>
      <c r="CP1110" s="13">
        <v>3.42</v>
      </c>
      <c r="CQ1110" s="13">
        <v>3.71</v>
      </c>
      <c r="CR1110" s="13">
        <v>27.962</v>
      </c>
      <c r="CS1110" s="13" t="s">
        <v>7128</v>
      </c>
      <c r="CT1110" s="13">
        <v>0</v>
      </c>
      <c r="CU1110" s="13">
        <v>3.51</v>
      </c>
      <c r="CV1110" s="13">
        <v>30.052000000000003</v>
      </c>
      <c r="CW1110" s="13">
        <v>3.71</v>
      </c>
      <c r="CX1110" s="12">
        <v>0.1467871485943775</v>
      </c>
      <c r="CY1110" s="12">
        <v>7.5289575289575292E-2</v>
      </c>
      <c r="CZ1110" s="15">
        <v>7.5369272237196769</v>
      </c>
      <c r="DA1110" s="20"/>
      <c r="DB1110" s="20"/>
    </row>
    <row r="1111" spans="1:106">
      <c r="A1111" s="8" t="s">
        <v>6361</v>
      </c>
      <c r="B1111" s="8" t="s">
        <v>6362</v>
      </c>
      <c r="C1111" s="9" t="s">
        <v>7208</v>
      </c>
      <c r="D1111" s="9" t="s">
        <v>7126</v>
      </c>
      <c r="E1111" s="10" t="s">
        <v>7127</v>
      </c>
      <c r="F1111" s="10" t="s">
        <v>7126</v>
      </c>
      <c r="G1111" s="11">
        <v>0.95</v>
      </c>
      <c r="H1111" s="11">
        <v>0.95</v>
      </c>
      <c r="I1111" s="12">
        <v>9.0499999999999997E-2</v>
      </c>
      <c r="J1111" s="12">
        <v>0.14247499999999999</v>
      </c>
      <c r="K1111" s="12">
        <v>6.2E-2</v>
      </c>
      <c r="L1111" s="12">
        <v>0.11849999999999999</v>
      </c>
      <c r="M1111" s="12">
        <v>7.8221849999999996E-2</v>
      </c>
      <c r="N1111" s="12">
        <v>0.14247499999999999</v>
      </c>
      <c r="O1111" s="12">
        <v>0.97053869863013709</v>
      </c>
      <c r="P1111" s="12">
        <v>1.0963942138036569</v>
      </c>
      <c r="Q1111" s="13">
        <v>8.48</v>
      </c>
      <c r="R1111" s="13">
        <v>0</v>
      </c>
      <c r="S1111" s="13">
        <v>0</v>
      </c>
      <c r="T1111" s="13">
        <v>0</v>
      </c>
      <c r="U1111" s="13">
        <v>8.48</v>
      </c>
      <c r="V1111" s="13">
        <v>0</v>
      </c>
      <c r="W1111" s="13">
        <v>8.48</v>
      </c>
      <c r="X1111" s="14">
        <v>0</v>
      </c>
      <c r="Y1111" s="15">
        <v>0.1751592356687898</v>
      </c>
      <c r="Z1111" s="14" t="s">
        <v>7128</v>
      </c>
      <c r="AA1111" s="14">
        <v>0</v>
      </c>
      <c r="AB1111" s="14" t="s">
        <v>7128</v>
      </c>
      <c r="AC1111" s="14">
        <v>0</v>
      </c>
      <c r="AD1111" s="13">
        <v>0.18</v>
      </c>
      <c r="AE1111" s="15">
        <v>2.3255277777777783</v>
      </c>
      <c r="AF1111" s="14">
        <v>0.1</v>
      </c>
      <c r="AG1111" s="14">
        <v>1.1355</v>
      </c>
      <c r="AH1111" s="15">
        <v>0.48919449901768169</v>
      </c>
      <c r="AI1111" s="5" t="s">
        <v>7128</v>
      </c>
      <c r="AJ1111" s="15">
        <v>1.3046153846153847</v>
      </c>
      <c r="AK1111" s="15">
        <v>1.3046153846153847</v>
      </c>
      <c r="AL1111" s="15" t="s">
        <v>7128</v>
      </c>
      <c r="AM1111" s="15" t="s">
        <v>7128</v>
      </c>
      <c r="AN1111" s="15" t="s">
        <v>7128</v>
      </c>
      <c r="AO1111" s="15">
        <v>0.13006134969325153</v>
      </c>
      <c r="AP1111" s="15">
        <v>1.0143540669856461</v>
      </c>
      <c r="AQ1111" s="15">
        <v>0.77798165137614683</v>
      </c>
      <c r="AR1111" s="15" t="s">
        <v>7128</v>
      </c>
      <c r="AS1111" s="15">
        <v>0.13006134969325153</v>
      </c>
      <c r="AT1111" s="14">
        <v>0</v>
      </c>
      <c r="AU1111" s="14">
        <v>0</v>
      </c>
      <c r="AV1111" s="12">
        <v>0.47</v>
      </c>
      <c r="AW1111" s="12">
        <v>0.75800000000000001</v>
      </c>
      <c r="AX1111" s="12">
        <v>0.374</v>
      </c>
      <c r="AY1111" s="12">
        <v>0.53100000000000003</v>
      </c>
      <c r="AZ1111" s="14" t="s">
        <v>7128</v>
      </c>
      <c r="BA1111" s="14" t="s">
        <v>7128</v>
      </c>
      <c r="BB1111" s="14">
        <v>1.1130136986301371</v>
      </c>
      <c r="BC1111" s="14">
        <v>1.2388692138036568</v>
      </c>
      <c r="BD1111" s="14">
        <v>9.9693251533742325E-2</v>
      </c>
      <c r="BE1111" s="14">
        <v>0.1282208588957055</v>
      </c>
      <c r="BF1111" s="14">
        <v>0.16020671834625322</v>
      </c>
      <c r="BG1111" s="14" t="s">
        <v>7128</v>
      </c>
      <c r="BH1111" s="13">
        <v>6.5</v>
      </c>
      <c r="BI1111" s="13">
        <v>6.5</v>
      </c>
      <c r="BJ1111" s="13">
        <v>8.36</v>
      </c>
      <c r="BK1111" s="13">
        <v>8.36</v>
      </c>
      <c r="BL1111" s="13">
        <v>65.2</v>
      </c>
      <c r="BM1111" s="13">
        <v>65.2</v>
      </c>
      <c r="BN1111" s="13">
        <v>10.9</v>
      </c>
      <c r="BO1111" s="13">
        <v>10.9</v>
      </c>
      <c r="BP1111" s="13">
        <v>7.0206718346253227</v>
      </c>
      <c r="BQ1111" s="13">
        <v>0</v>
      </c>
      <c r="BR1111" s="13">
        <v>0.45700000000000002</v>
      </c>
      <c r="BS1111" s="13">
        <v>-2.492</v>
      </c>
      <c r="BT1111" s="14">
        <v>-0.28985829959514176</v>
      </c>
      <c r="BU1111" s="13">
        <v>9.055671834625322</v>
      </c>
      <c r="BV1111" s="13">
        <v>8.5350000000000001</v>
      </c>
      <c r="BW1111" s="13">
        <v>8.5350000000000001</v>
      </c>
      <c r="BX1111" s="13">
        <v>5.84</v>
      </c>
      <c r="BY1111" s="13">
        <v>5.6669999999999998</v>
      </c>
      <c r="BZ1111" s="13">
        <v>0</v>
      </c>
      <c r="CA1111" s="13">
        <v>0</v>
      </c>
      <c r="CB1111" s="13">
        <v>0</v>
      </c>
      <c r="CC1111" s="15">
        <v>0.75700000000000001</v>
      </c>
      <c r="CD1111" s="15" t="s">
        <v>7128</v>
      </c>
      <c r="CE1111" s="15">
        <v>0.36</v>
      </c>
      <c r="CF1111" s="15" t="s">
        <v>7128</v>
      </c>
      <c r="CG1111" s="15" t="s">
        <v>7128</v>
      </c>
      <c r="CH1111" s="13" t="s">
        <v>7128</v>
      </c>
      <c r="CI1111" s="13" t="s">
        <v>7128</v>
      </c>
      <c r="CJ1111" s="13">
        <v>0</v>
      </c>
      <c r="CK1111" s="12">
        <f t="shared" si="34"/>
        <v>0</v>
      </c>
      <c r="CL1111" s="36" t="str">
        <f t="shared" si="35"/>
        <v>NA</v>
      </c>
      <c r="CM1111" s="13">
        <v>7.74</v>
      </c>
      <c r="CN1111" s="13">
        <v>1.24</v>
      </c>
      <c r="CO1111" s="13">
        <v>6.5</v>
      </c>
      <c r="CP1111" s="13">
        <v>8.48</v>
      </c>
      <c r="CQ1111" s="13">
        <v>10.9</v>
      </c>
      <c r="CR1111" s="13">
        <v>8.48</v>
      </c>
      <c r="CS1111" s="13" t="s">
        <v>7128</v>
      </c>
      <c r="CT1111" s="13">
        <v>0</v>
      </c>
      <c r="CU1111" s="13">
        <v>8.36</v>
      </c>
      <c r="CV1111" s="13">
        <v>0</v>
      </c>
      <c r="CW1111" s="13">
        <v>10.9</v>
      </c>
      <c r="CX1111" s="12">
        <v>1.1130136986301371</v>
      </c>
      <c r="CY1111" s="12">
        <v>1.2388692138036568</v>
      </c>
      <c r="CZ1111" s="15">
        <v>0.77798165137614683</v>
      </c>
      <c r="DA1111" s="20"/>
      <c r="DB1111" s="20"/>
    </row>
    <row r="1112" spans="1:106">
      <c r="A1112" s="8" t="s">
        <v>2185</v>
      </c>
      <c r="B1112" s="8" t="s">
        <v>2186</v>
      </c>
      <c r="C1112" s="9" t="s">
        <v>7157</v>
      </c>
      <c r="D1112" s="9" t="s">
        <v>7126</v>
      </c>
      <c r="E1112" s="10" t="s">
        <v>7127</v>
      </c>
      <c r="F1112" s="10" t="s">
        <v>7126</v>
      </c>
      <c r="G1112" s="11">
        <v>0.93</v>
      </c>
      <c r="H1112" s="11">
        <v>0.93183230143453621</v>
      </c>
      <c r="I1112" s="12">
        <v>9.0499999999999997E-2</v>
      </c>
      <c r="J1112" s="12">
        <v>0.14083082327982552</v>
      </c>
      <c r="K1112" s="12">
        <v>3.6999999999999998E-2</v>
      </c>
      <c r="L1112" s="12">
        <v>9.35E-2</v>
      </c>
      <c r="M1112" s="12">
        <v>6.1719349999999999E-2</v>
      </c>
      <c r="N1112" s="12">
        <v>0.14063742763100659</v>
      </c>
      <c r="O1112" s="12">
        <v>0.2471473187966772</v>
      </c>
      <c r="P1112" s="12">
        <v>5.0656501186524872E-2</v>
      </c>
      <c r="Q1112" s="13">
        <v>21.7</v>
      </c>
      <c r="R1112" s="13">
        <v>5.3177747169578529E-2</v>
      </c>
      <c r="S1112" s="13">
        <v>0</v>
      </c>
      <c r="T1112" s="13">
        <v>5.3177747169578529E-2</v>
      </c>
      <c r="U1112" s="13">
        <v>21.753177747169577</v>
      </c>
      <c r="V1112" s="13">
        <v>0</v>
      </c>
      <c r="W1112" s="13">
        <v>21.753177747169577</v>
      </c>
      <c r="X1112" s="14">
        <v>0</v>
      </c>
      <c r="Y1112" s="15" t="s">
        <v>7128</v>
      </c>
      <c r="Z1112" s="14" t="s">
        <v>7128</v>
      </c>
      <c r="AA1112" s="14">
        <v>2.4445967291605373E-3</v>
      </c>
      <c r="AB1112" s="14" t="s">
        <v>7128</v>
      </c>
      <c r="AC1112" s="14">
        <v>2.4505874271695174E-3</v>
      </c>
      <c r="AD1112" s="13">
        <v>16.260000000000002</v>
      </c>
      <c r="AE1112" s="15">
        <v>0.98788888888888893</v>
      </c>
      <c r="AF1112" s="14">
        <v>5.4772255750516613E-2</v>
      </c>
      <c r="AG1112" s="14">
        <v>0.51485920405485608</v>
      </c>
      <c r="AH1112" s="15">
        <v>0.30695387497073284</v>
      </c>
      <c r="AI1112" s="5">
        <v>1.8379160636758323</v>
      </c>
      <c r="AJ1112" s="15">
        <v>15.28169014084507</v>
      </c>
      <c r="AK1112" s="15">
        <v>15.28169014084507</v>
      </c>
      <c r="AL1112" s="15" t="s">
        <v>7128</v>
      </c>
      <c r="AM1112" s="15" t="s">
        <v>7128</v>
      </c>
      <c r="AN1112" s="15" t="s">
        <v>7128</v>
      </c>
      <c r="AO1112" s="15">
        <v>0.39963167587476983</v>
      </c>
      <c r="AP1112" s="15">
        <v>16.923743096823092</v>
      </c>
      <c r="AQ1112" s="15">
        <v>6.015812430080083</v>
      </c>
      <c r="AR1112" s="15">
        <v>409.06542501322713</v>
      </c>
      <c r="AS1112" s="15">
        <v>0.40061100823516721</v>
      </c>
      <c r="AT1112" s="14">
        <v>0.21760563380281692</v>
      </c>
      <c r="AU1112" s="14">
        <v>1.4239631336405531E-2</v>
      </c>
      <c r="AV1112" s="12">
        <v>-0.3</v>
      </c>
      <c r="AW1112" s="12">
        <v>-8.48E-2</v>
      </c>
      <c r="AX1112" s="12">
        <v>0.11599999999999999</v>
      </c>
      <c r="AY1112" s="12">
        <v>0.188</v>
      </c>
      <c r="AZ1112" s="14" t="s">
        <v>7128</v>
      </c>
      <c r="BA1112" s="14" t="s">
        <v>7128</v>
      </c>
      <c r="BB1112" s="14">
        <v>0.38797814207650272</v>
      </c>
      <c r="BC1112" s="14">
        <v>0.19129392881753146</v>
      </c>
      <c r="BD1112" s="14">
        <v>2.6151012891344382E-2</v>
      </c>
      <c r="BE1112" s="14">
        <v>2.367153684283765E-2</v>
      </c>
      <c r="BF1112" s="14">
        <v>0.19602272727272727</v>
      </c>
      <c r="BG1112" s="14">
        <v>4.4000000000000004E-2</v>
      </c>
      <c r="BH1112" s="13">
        <v>1.42</v>
      </c>
      <c r="BI1112" s="13">
        <v>1.42</v>
      </c>
      <c r="BJ1112" s="13">
        <v>1.27</v>
      </c>
      <c r="BK1112" s="13">
        <v>1.2853644505660844</v>
      </c>
      <c r="BL1112" s="13">
        <v>54.3</v>
      </c>
      <c r="BM1112" s="13">
        <v>54.3</v>
      </c>
      <c r="BN1112" s="13">
        <v>3.59</v>
      </c>
      <c r="BO1112" s="13">
        <v>3.6159999999999997</v>
      </c>
      <c r="BP1112" s="13">
        <v>1.0334038054267098</v>
      </c>
      <c r="BQ1112" s="13">
        <v>2.77</v>
      </c>
      <c r="BR1112" s="13">
        <v>-0.78200000000000003</v>
      </c>
      <c r="BS1112" s="13">
        <v>0.12000000000000011</v>
      </c>
      <c r="BT1112" s="14">
        <v>-0.6406014730385563</v>
      </c>
      <c r="BU1112" s="13">
        <v>1.6954038054267098</v>
      </c>
      <c r="BV1112" s="13">
        <v>-0.68800000000000017</v>
      </c>
      <c r="BW1112" s="13">
        <v>2.0819999999999999</v>
      </c>
      <c r="BX1112" s="13">
        <v>3.66</v>
      </c>
      <c r="BY1112" s="13">
        <v>5.4021777471695787</v>
      </c>
      <c r="BZ1112" s="13">
        <v>0</v>
      </c>
      <c r="CA1112" s="13">
        <v>5.3177747169578529E-2</v>
      </c>
      <c r="CB1112" s="13">
        <v>-0.309</v>
      </c>
      <c r="CC1112" s="15">
        <v>0.188</v>
      </c>
      <c r="CD1112" s="15">
        <v>0.69599999999999995</v>
      </c>
      <c r="CE1112" s="15">
        <v>0.36</v>
      </c>
      <c r="CF1112" s="15">
        <v>1.3581940423382874</v>
      </c>
      <c r="CG1112" s="15">
        <v>1.4913866620583764</v>
      </c>
      <c r="CH1112" s="13">
        <v>2.3966666666666665</v>
      </c>
      <c r="CI1112" s="13">
        <v>1.431</v>
      </c>
      <c r="CJ1112" s="13">
        <v>-0.309</v>
      </c>
      <c r="CK1112" s="12" t="str">
        <f t="shared" si="34"/>
        <v>NA</v>
      </c>
      <c r="CL1112" s="36">
        <f t="shared" si="35"/>
        <v>1021.1038054478448</v>
      </c>
      <c r="CM1112" s="13">
        <v>1.76</v>
      </c>
      <c r="CN1112" s="13">
        <v>0.34499999999999997</v>
      </c>
      <c r="CO1112" s="13">
        <v>1.42</v>
      </c>
      <c r="CP1112" s="13">
        <v>21.7</v>
      </c>
      <c r="CQ1112" s="13">
        <v>3.6159999999999997</v>
      </c>
      <c r="CR1112" s="13">
        <v>21.753177747169577</v>
      </c>
      <c r="CS1112" s="13">
        <v>-0.68800000000000017</v>
      </c>
      <c r="CT1112" s="13">
        <v>0.44779999999999998</v>
      </c>
      <c r="CU1112" s="13">
        <v>1.6071644505660845</v>
      </c>
      <c r="CV1112" s="13">
        <v>0.50097774716957855</v>
      </c>
      <c r="CW1112" s="13">
        <v>3.9369999999999998</v>
      </c>
      <c r="CX1112" s="12">
        <v>0.42402259116802182</v>
      </c>
      <c r="CY1112" s="12">
        <v>0.22087668494389065</v>
      </c>
      <c r="CZ1112" s="15">
        <v>5.5253181984174695</v>
      </c>
      <c r="DA1112" s="20"/>
      <c r="DB1112" s="20"/>
    </row>
    <row r="1113" spans="1:106" ht="24">
      <c r="A1113" s="8" t="s">
        <v>2059</v>
      </c>
      <c r="B1113" s="8" t="s">
        <v>2060</v>
      </c>
      <c r="C1113" s="9" t="s">
        <v>7142</v>
      </c>
      <c r="D1113" s="9" t="s">
        <v>7126</v>
      </c>
      <c r="E1113" s="10" t="s">
        <v>7127</v>
      </c>
      <c r="F1113" s="10" t="s">
        <v>7126</v>
      </c>
      <c r="G1113" s="11">
        <v>0.1</v>
      </c>
      <c r="H1113" s="11">
        <v>0.16319987873894368</v>
      </c>
      <c r="I1113" s="12">
        <v>9.0499999999999997E-2</v>
      </c>
      <c r="J1113" s="12">
        <v>7.1269589025874408E-2</v>
      </c>
      <c r="K1113" s="12">
        <v>3.2000000000000001E-2</v>
      </c>
      <c r="L1113" s="12">
        <v>8.8499999999999995E-2</v>
      </c>
      <c r="M1113" s="12">
        <v>5.8418850000000001E-2</v>
      </c>
      <c r="N1113" s="12">
        <v>6.506090768642811E-2</v>
      </c>
      <c r="O1113" s="12">
        <v>0.25843338127115523</v>
      </c>
      <c r="P1113" s="12">
        <v>-6.506090768642811E-2</v>
      </c>
      <c r="Q1113" s="13">
        <v>1380.9</v>
      </c>
      <c r="R1113" s="13">
        <v>0</v>
      </c>
      <c r="S1113" s="13">
        <v>1290.8</v>
      </c>
      <c r="T1113" s="13">
        <v>1290.8</v>
      </c>
      <c r="U1113" s="13">
        <v>2671.7</v>
      </c>
      <c r="V1113" s="13">
        <v>0</v>
      </c>
      <c r="W1113" s="13">
        <v>2671.7</v>
      </c>
      <c r="X1113" s="14">
        <v>0</v>
      </c>
      <c r="Y1113" s="15">
        <v>4.951856946354883E-2</v>
      </c>
      <c r="Z1113" s="14">
        <v>0.92029088835020678</v>
      </c>
      <c r="AA1113" s="14">
        <v>0.48313807687988924</v>
      </c>
      <c r="AB1113" s="14">
        <v>11.54561717352415</v>
      </c>
      <c r="AC1113" s="14">
        <v>0.93475269751611256</v>
      </c>
      <c r="AD1113" s="13">
        <v>3.8</v>
      </c>
      <c r="AE1113" s="15">
        <v>1.2425555555555556</v>
      </c>
      <c r="AF1113" s="14">
        <v>0.19493588689617927</v>
      </c>
      <c r="AG1113" s="14">
        <v>0.36858272298659162</v>
      </c>
      <c r="AH1113" s="15">
        <v>0.26829268292682928</v>
      </c>
      <c r="AI1113" s="5" t="s">
        <v>7128</v>
      </c>
      <c r="AJ1113" s="15">
        <v>42.358895705521476</v>
      </c>
      <c r="AK1113" s="15">
        <v>41.468468468468473</v>
      </c>
      <c r="AL1113" s="15">
        <v>34.862385321100916</v>
      </c>
      <c r="AM1113" s="15">
        <v>2.8239263803680985</v>
      </c>
      <c r="AN1113" s="15">
        <v>12.351520572450806</v>
      </c>
      <c r="AO1113" s="15">
        <v>22.938538205980066</v>
      </c>
      <c r="AP1113" s="15" t="s">
        <v>7128</v>
      </c>
      <c r="AQ1113" s="15" t="s">
        <v>7128</v>
      </c>
      <c r="AR1113" s="15">
        <v>1.9048196207044061</v>
      </c>
      <c r="AS1113" s="15">
        <v>44.380398671096337</v>
      </c>
      <c r="AT1113" s="14">
        <v>0</v>
      </c>
      <c r="AU1113" s="14">
        <v>0</v>
      </c>
      <c r="AV1113" s="12">
        <v>0.188</v>
      </c>
      <c r="AW1113" s="12">
        <v>0.23199999999999998</v>
      </c>
      <c r="AX1113" s="12">
        <v>0.23499999999999999</v>
      </c>
      <c r="AY1113" s="12">
        <v>0.23899999999999999</v>
      </c>
      <c r="AZ1113" s="14">
        <v>0.15</v>
      </c>
      <c r="BA1113" s="14" t="s">
        <v>7128</v>
      </c>
      <c r="BB1113" s="14">
        <v>0.32970297029702966</v>
      </c>
      <c r="BC1113" s="14">
        <v>0</v>
      </c>
      <c r="BD1113" s="14">
        <v>0.53796445880452337</v>
      </c>
      <c r="BE1113" s="14">
        <v>0</v>
      </c>
      <c r="BF1113" s="14">
        <v>0.32388663967611336</v>
      </c>
      <c r="BG1113" s="14">
        <v>0.11960000000000001</v>
      </c>
      <c r="BH1113" s="13">
        <v>32.6</v>
      </c>
      <c r="BI1113" s="13">
        <v>33.299999999999997</v>
      </c>
      <c r="BJ1113" s="13">
        <v>0</v>
      </c>
      <c r="BK1113" s="13">
        <v>0</v>
      </c>
      <c r="BL1113" s="13">
        <v>60.2</v>
      </c>
      <c r="BM1113" s="13">
        <v>61.9</v>
      </c>
      <c r="BN1113" s="13">
        <v>0</v>
      </c>
      <c r="BO1113" s="13">
        <v>0</v>
      </c>
      <c r="BP1113" s="13">
        <v>0</v>
      </c>
      <c r="BQ1113" s="13">
        <v>0</v>
      </c>
      <c r="BR1113" s="13">
        <v>0</v>
      </c>
      <c r="BS1113" s="13">
        <v>-0.52300000000000002</v>
      </c>
      <c r="BT1113" s="14" t="s">
        <v>7128</v>
      </c>
      <c r="BU1113" s="13">
        <v>0.52300000000000002</v>
      </c>
      <c r="BV1113" s="13">
        <v>33.823</v>
      </c>
      <c r="BW1113" s="13">
        <v>33.823</v>
      </c>
      <c r="BX1113" s="13">
        <v>101</v>
      </c>
      <c r="BY1113" s="13">
        <v>1173.9000000000001</v>
      </c>
      <c r="BZ1113" s="13">
        <v>111.8</v>
      </c>
      <c r="CA1113" s="13">
        <v>1402.6</v>
      </c>
      <c r="CB1113" s="13">
        <v>0</v>
      </c>
      <c r="CC1113" s="15">
        <v>0.47899999999999998</v>
      </c>
      <c r="CD1113" s="15">
        <v>0.38300000000000001</v>
      </c>
      <c r="CE1113" s="15">
        <v>0.36</v>
      </c>
      <c r="CF1113" s="15" t="s">
        <v>7128</v>
      </c>
      <c r="CG1113" s="15" t="s">
        <v>7128</v>
      </c>
      <c r="CH1113" s="13" t="s">
        <v>7128</v>
      </c>
      <c r="CI1113" s="13" t="s">
        <v>7128</v>
      </c>
      <c r="CJ1113" s="13">
        <v>0</v>
      </c>
      <c r="CK1113" s="12">
        <f t="shared" si="34"/>
        <v>0</v>
      </c>
      <c r="CL1113" s="36">
        <f t="shared" si="35"/>
        <v>4.2920290888350213E-2</v>
      </c>
      <c r="CM1113" s="13">
        <v>49.4</v>
      </c>
      <c r="CN1113" s="13">
        <v>16</v>
      </c>
      <c r="CO1113" s="13">
        <v>33.299999999999997</v>
      </c>
      <c r="CP1113" s="13">
        <v>1380.9</v>
      </c>
      <c r="CQ1113" s="13" t="s">
        <v>7128</v>
      </c>
      <c r="CR1113" s="13" t="s">
        <v>7128</v>
      </c>
      <c r="CS1113" s="13" t="s">
        <v>7128</v>
      </c>
      <c r="CT1113" s="13">
        <v>0</v>
      </c>
      <c r="CU1113" s="13">
        <v>0</v>
      </c>
      <c r="CV1113" s="13">
        <v>1402.6</v>
      </c>
      <c r="CW1113" s="13">
        <v>0</v>
      </c>
      <c r="CX1113" s="12">
        <v>0.32970297029702966</v>
      </c>
      <c r="CY1113" s="12">
        <v>0</v>
      </c>
      <c r="CZ1113" s="15" t="s">
        <v>7128</v>
      </c>
      <c r="DA1113" s="20"/>
      <c r="DB1113" s="20"/>
    </row>
    <row r="1114" spans="1:106">
      <c r="A1114" s="8" t="s">
        <v>2889</v>
      </c>
      <c r="B1114" s="8" t="s">
        <v>2890</v>
      </c>
      <c r="C1114" s="9" t="s">
        <v>7144</v>
      </c>
      <c r="D1114" s="9" t="s">
        <v>7126</v>
      </c>
      <c r="E1114" s="10" t="s">
        <v>7127</v>
      </c>
      <c r="F1114" s="10" t="s">
        <v>7126</v>
      </c>
      <c r="G1114" s="11">
        <v>1.1499999999999999</v>
      </c>
      <c r="H1114" s="11">
        <v>3.5304195804195802</v>
      </c>
      <c r="I1114" s="12">
        <v>9.0499999999999997E-2</v>
      </c>
      <c r="J1114" s="12">
        <v>0.376002972027972</v>
      </c>
      <c r="K1114" s="12">
        <v>4.7E-2</v>
      </c>
      <c r="L1114" s="12">
        <v>0.10350000000000001</v>
      </c>
      <c r="M1114" s="12">
        <v>6.8320350000000002E-2</v>
      </c>
      <c r="N1114" s="12">
        <v>0.1685449854214123</v>
      </c>
      <c r="O1114" s="12">
        <v>-0.47388062496180472</v>
      </c>
      <c r="P1114" s="12">
        <v>-0.17258842349904632</v>
      </c>
      <c r="Q1114" s="13">
        <v>4.29</v>
      </c>
      <c r="R1114" s="13">
        <v>0</v>
      </c>
      <c r="S1114" s="13">
        <v>8.8800000000000008</v>
      </c>
      <c r="T1114" s="13">
        <v>8.8800000000000008</v>
      </c>
      <c r="U1114" s="13">
        <v>13.170000000000002</v>
      </c>
      <c r="V1114" s="13">
        <v>0.58799999999999997</v>
      </c>
      <c r="W1114" s="13">
        <v>12.582000000000003</v>
      </c>
      <c r="X1114" s="14">
        <v>4.4646924829157164E-2</v>
      </c>
      <c r="Y1114" s="15">
        <v>2.5172413793103448</v>
      </c>
      <c r="Z1114" s="14">
        <v>0.56309448319594169</v>
      </c>
      <c r="AA1114" s="14">
        <v>0.67425968109339407</v>
      </c>
      <c r="AB1114" s="14">
        <v>1.288824383164006</v>
      </c>
      <c r="AC1114" s="14">
        <v>2.06993006993007</v>
      </c>
      <c r="AD1114" s="13">
        <v>0.29499999999999998</v>
      </c>
      <c r="AE1114" s="15">
        <v>1.4654444444444445</v>
      </c>
      <c r="AF1114" s="14">
        <v>0.1</v>
      </c>
      <c r="AG1114" s="14">
        <v>0.82499999999999996</v>
      </c>
      <c r="AH1114" s="15">
        <v>0.4587458745874588</v>
      </c>
      <c r="AI1114" s="5" t="s">
        <v>7128</v>
      </c>
      <c r="AJ1114" s="15" t="s">
        <v>7128</v>
      </c>
      <c r="AK1114" s="15" t="s">
        <v>7128</v>
      </c>
      <c r="AL1114" s="15" t="s">
        <v>7128</v>
      </c>
      <c r="AM1114" s="15" t="s">
        <v>7128</v>
      </c>
      <c r="AN1114" s="15">
        <v>0.62264150943396235</v>
      </c>
      <c r="AO1114" s="15">
        <v>0.17298387096774193</v>
      </c>
      <c r="AP1114" s="15" t="s">
        <v>7128</v>
      </c>
      <c r="AQ1114" s="15">
        <v>19.721003134796241</v>
      </c>
      <c r="AR1114" s="15">
        <v>0.82874456593334223</v>
      </c>
      <c r="AS1114" s="15">
        <v>0.50733870967741945</v>
      </c>
      <c r="AT1114" s="14" t="s">
        <v>7128</v>
      </c>
      <c r="AU1114" s="14">
        <v>0</v>
      </c>
      <c r="AV1114" s="12" t="s">
        <v>7128</v>
      </c>
      <c r="AW1114" s="12" t="s">
        <v>7128</v>
      </c>
      <c r="AX1114" s="12">
        <v>5.8400000000000001E-2</v>
      </c>
      <c r="AY1114" s="12">
        <v>8.5800000000000001E-2</v>
      </c>
      <c r="AZ1114" s="14" t="s">
        <v>7128</v>
      </c>
      <c r="BA1114" s="14" t="s">
        <v>7128</v>
      </c>
      <c r="BB1114" s="14">
        <v>-9.7877652933832715E-2</v>
      </c>
      <c r="BC1114" s="14">
        <v>-4.0434380776340111E-3</v>
      </c>
      <c r="BD1114" s="14">
        <v>-3.1612903225806455E-2</v>
      </c>
      <c r="BE1114" s="14">
        <v>-2.8225806451612906E-3</v>
      </c>
      <c r="BF1114" s="14">
        <v>0</v>
      </c>
      <c r="BG1114" s="14">
        <v>1.89E-2</v>
      </c>
      <c r="BH1114" s="13">
        <v>-0.78400000000000003</v>
      </c>
      <c r="BI1114" s="13">
        <v>-0.78400000000000003</v>
      </c>
      <c r="BJ1114" s="13">
        <v>-7.0000000000000007E-2</v>
      </c>
      <c r="BK1114" s="13">
        <v>-7.0000000000000007E-2</v>
      </c>
      <c r="BL1114" s="13">
        <v>24.8</v>
      </c>
      <c r="BM1114" s="13">
        <v>24.8</v>
      </c>
      <c r="BN1114" s="13">
        <v>0.63800000000000001</v>
      </c>
      <c r="BO1114" s="13">
        <v>0.63800000000000001</v>
      </c>
      <c r="BP1114" s="13">
        <v>-7.0000000000000007E-2</v>
      </c>
      <c r="BQ1114" s="13">
        <v>0</v>
      </c>
      <c r="BR1114" s="13">
        <v>0</v>
      </c>
      <c r="BS1114" s="13">
        <v>-0.70799999999999996</v>
      </c>
      <c r="BT1114" s="14" t="s">
        <v>7128</v>
      </c>
      <c r="BU1114" s="13">
        <v>0.6379999999999999</v>
      </c>
      <c r="BV1114" s="13">
        <v>-7.6000000000000068E-2</v>
      </c>
      <c r="BW1114" s="13">
        <v>-7.6000000000000068E-2</v>
      </c>
      <c r="BX1114" s="13">
        <v>8.01</v>
      </c>
      <c r="BY1114" s="13">
        <v>17.312000000000001</v>
      </c>
      <c r="BZ1114" s="13">
        <v>6.89</v>
      </c>
      <c r="CA1114" s="13">
        <v>15.182</v>
      </c>
      <c r="CB1114" s="13">
        <v>0</v>
      </c>
      <c r="CC1114" s="15">
        <v>0.55000000000000004</v>
      </c>
      <c r="CD1114" s="15">
        <v>0.48199999999999998</v>
      </c>
      <c r="CE1114" s="15">
        <v>0.36</v>
      </c>
      <c r="CF1114" s="15">
        <v>0.61327863543649286</v>
      </c>
      <c r="CG1114" s="15">
        <v>0.8022854945617881</v>
      </c>
      <c r="CH1114" s="13">
        <v>0.91510000000000002</v>
      </c>
      <c r="CI1114" s="13">
        <v>0.41449999999999998</v>
      </c>
      <c r="CJ1114" s="13">
        <v>0</v>
      </c>
      <c r="CK1114" s="12">
        <f t="shared" si="34"/>
        <v>0</v>
      </c>
      <c r="CL1114" s="36">
        <f t="shared" si="35"/>
        <v>1.6335133710973522</v>
      </c>
      <c r="CM1114" s="13" t="s">
        <v>7128</v>
      </c>
      <c r="CN1114" s="13" t="s">
        <v>7128</v>
      </c>
      <c r="CO1114" s="13" t="s">
        <v>7128</v>
      </c>
      <c r="CP1114" s="13" t="s">
        <v>7128</v>
      </c>
      <c r="CQ1114" s="13">
        <v>0.63800000000000001</v>
      </c>
      <c r="CR1114" s="13">
        <v>12.582000000000003</v>
      </c>
      <c r="CS1114" s="13" t="s">
        <v>7128</v>
      </c>
      <c r="CT1114" s="13">
        <v>0</v>
      </c>
      <c r="CU1114" s="13">
        <v>-8.1200000000000008E-2</v>
      </c>
      <c r="CV1114" s="13">
        <v>15.182</v>
      </c>
      <c r="CW1114" s="13">
        <v>0.63800000000000001</v>
      </c>
      <c r="CX1114" s="12">
        <v>-9.9275905118601751E-2</v>
      </c>
      <c r="CY1114" s="12">
        <v>-4.6903881700554534E-3</v>
      </c>
      <c r="CZ1114" s="15">
        <v>19.721003134796241</v>
      </c>
      <c r="DA1114" s="20"/>
      <c r="DB1114" s="20"/>
    </row>
    <row r="1115" spans="1:106" ht="24">
      <c r="A1115" s="8" t="s">
        <v>5993</v>
      </c>
      <c r="B1115" s="8" t="s">
        <v>5994</v>
      </c>
      <c r="C1115" s="9" t="s">
        <v>7174</v>
      </c>
      <c r="D1115" s="9" t="s">
        <v>7126</v>
      </c>
      <c r="E1115" s="10" t="s">
        <v>7127</v>
      </c>
      <c r="F1115" s="10" t="s">
        <v>7126</v>
      </c>
      <c r="G1115" s="11">
        <v>0.45</v>
      </c>
      <c r="H1115" s="11">
        <v>0.45</v>
      </c>
      <c r="I1115" s="12">
        <v>9.0499999999999997E-2</v>
      </c>
      <c r="J1115" s="12">
        <v>9.7225000000000006E-2</v>
      </c>
      <c r="K1115" s="12">
        <v>4.7E-2</v>
      </c>
      <c r="L1115" s="12">
        <v>0.10350000000000001</v>
      </c>
      <c r="M1115" s="12">
        <v>6.8320350000000002E-2</v>
      </c>
      <c r="N1115" s="12">
        <v>9.7225000000000006E-2</v>
      </c>
      <c r="O1115" s="12">
        <v>-9.0829651162790709E-2</v>
      </c>
      <c r="P1115" s="12">
        <v>-7.2925934579439258E-2</v>
      </c>
      <c r="Q1115" s="13">
        <v>0.38400000000000001</v>
      </c>
      <c r="R1115" s="13">
        <v>0</v>
      </c>
      <c r="S1115" s="13">
        <v>0</v>
      </c>
      <c r="T1115" s="13">
        <v>0</v>
      </c>
      <c r="U1115" s="13">
        <v>0.38400000000000001</v>
      </c>
      <c r="V1115" s="13">
        <v>0</v>
      </c>
      <c r="W1115" s="13">
        <v>0.38400000000000001</v>
      </c>
      <c r="X1115" s="14">
        <v>0</v>
      </c>
      <c r="Y1115" s="15">
        <v>4.1666666666666664E-2</v>
      </c>
      <c r="Z1115" s="14" t="s">
        <v>7128</v>
      </c>
      <c r="AA1115" s="14">
        <v>0</v>
      </c>
      <c r="AB1115" s="14" t="s">
        <v>7128</v>
      </c>
      <c r="AC1115" s="14">
        <v>0</v>
      </c>
      <c r="AD1115" s="13">
        <v>6.4000000000000001E-2</v>
      </c>
      <c r="AE1115" s="15">
        <v>0.13513888888888892</v>
      </c>
      <c r="AF1115" s="14" t="s">
        <v>7128</v>
      </c>
      <c r="AG1115" s="14" t="s">
        <v>7128</v>
      </c>
      <c r="AH1115" s="15">
        <v>0.38121546961325969</v>
      </c>
      <c r="AI1115" s="5">
        <v>1.857142857142857</v>
      </c>
      <c r="AJ1115" s="15">
        <v>34.909090909090914</v>
      </c>
      <c r="AK1115" s="15">
        <v>34.909090909090914</v>
      </c>
      <c r="AL1115" s="15" t="s">
        <v>7128</v>
      </c>
      <c r="AM1115" s="15" t="s">
        <v>7128</v>
      </c>
      <c r="AN1115" s="15" t="s">
        <v>7128</v>
      </c>
      <c r="AO1115" s="15">
        <v>3.2268907563025209E-2</v>
      </c>
      <c r="AP1115" s="15">
        <v>3.6923076923076925</v>
      </c>
      <c r="AQ1115" s="15">
        <v>3.5887850467289719</v>
      </c>
      <c r="AR1115" s="15" t="s">
        <v>7128</v>
      </c>
      <c r="AS1115" s="15">
        <v>3.2268907563025209E-2</v>
      </c>
      <c r="AT1115" s="14">
        <v>0</v>
      </c>
      <c r="AU1115" s="14">
        <v>0</v>
      </c>
      <c r="AV1115" s="12" t="s">
        <v>7128</v>
      </c>
      <c r="AW1115" s="12">
        <v>-0.46899999999999997</v>
      </c>
      <c r="AX1115" s="12">
        <v>0.38400000000000001</v>
      </c>
      <c r="AY1115" s="12">
        <v>-6.2400000000000004E-2</v>
      </c>
      <c r="AZ1115" s="14" t="s">
        <v>7128</v>
      </c>
      <c r="BA1115" s="14" t="s">
        <v>7128</v>
      </c>
      <c r="BB1115" s="14">
        <v>6.3953488372093022E-3</v>
      </c>
      <c r="BC1115" s="14">
        <v>2.4299065420560744E-2</v>
      </c>
      <c r="BD1115" s="14">
        <v>9.2436974789915957E-4</v>
      </c>
      <c r="BE1115" s="14">
        <v>8.7394957983193272E-3</v>
      </c>
      <c r="BF1115" s="14">
        <v>0.5</v>
      </c>
      <c r="BG1115" s="14" t="s">
        <v>7128</v>
      </c>
      <c r="BH1115" s="13">
        <v>1.0999999999999999E-2</v>
      </c>
      <c r="BI1115" s="13">
        <v>1.0999999999999999E-2</v>
      </c>
      <c r="BJ1115" s="13">
        <v>0.104</v>
      </c>
      <c r="BK1115" s="13">
        <v>0.104</v>
      </c>
      <c r="BL1115" s="13">
        <v>11.9</v>
      </c>
      <c r="BM1115" s="13">
        <v>11.9</v>
      </c>
      <c r="BN1115" s="13">
        <v>0.107</v>
      </c>
      <c r="BO1115" s="13">
        <v>0.107</v>
      </c>
      <c r="BP1115" s="13">
        <v>5.1999999999999998E-2</v>
      </c>
      <c r="BQ1115" s="13">
        <v>0</v>
      </c>
      <c r="BR1115" s="13">
        <v>0</v>
      </c>
      <c r="BS1115" s="13">
        <v>-3.0000000000000001E-3</v>
      </c>
      <c r="BT1115" s="14">
        <v>-5.7692307692307696E-2</v>
      </c>
      <c r="BU1115" s="13">
        <v>5.5E-2</v>
      </c>
      <c r="BV1115" s="13">
        <v>1.3999999999999999E-2</v>
      </c>
      <c r="BW1115" s="13">
        <v>1.3999999999999999E-2</v>
      </c>
      <c r="BX1115" s="13">
        <v>1.72</v>
      </c>
      <c r="BY1115" s="13">
        <v>2.14</v>
      </c>
      <c r="BZ1115" s="13">
        <v>0</v>
      </c>
      <c r="CA1115" s="13">
        <v>0</v>
      </c>
      <c r="CB1115" s="13">
        <v>0</v>
      </c>
      <c r="CC1115" s="15">
        <v>4.7E-2</v>
      </c>
      <c r="CD1115" s="15">
        <v>5.1999999999999998E-2</v>
      </c>
      <c r="CE1115" s="15">
        <v>0.36</v>
      </c>
      <c r="CF1115" s="15">
        <v>1.3510880754038415</v>
      </c>
      <c r="CG1115" s="15">
        <v>1.4457074468893376</v>
      </c>
      <c r="CH1115" s="13">
        <v>0.26459999999999995</v>
      </c>
      <c r="CI1115" s="13">
        <v>0.1129</v>
      </c>
      <c r="CJ1115" s="13">
        <v>0</v>
      </c>
      <c r="CK1115" s="12">
        <f t="shared" si="34"/>
        <v>0</v>
      </c>
      <c r="CL1115" s="36" t="str">
        <f t="shared" si="35"/>
        <v>NA</v>
      </c>
      <c r="CM1115" s="13">
        <v>4.8000000000000001E-2</v>
      </c>
      <c r="CN1115" s="13">
        <v>3.6999999999999998E-2</v>
      </c>
      <c r="CO1115" s="13">
        <v>1.0999999999999999E-2</v>
      </c>
      <c r="CP1115" s="13">
        <v>0.38400000000000001</v>
      </c>
      <c r="CQ1115" s="13">
        <v>0.107</v>
      </c>
      <c r="CR1115" s="13">
        <v>0.38400000000000001</v>
      </c>
      <c r="CS1115" s="13" t="s">
        <v>7128</v>
      </c>
      <c r="CT1115" s="13">
        <v>0</v>
      </c>
      <c r="CU1115" s="13">
        <v>0.104</v>
      </c>
      <c r="CV1115" s="13">
        <v>0</v>
      </c>
      <c r="CW1115" s="13">
        <v>0.107</v>
      </c>
      <c r="CX1115" s="12">
        <v>6.3953488372093022E-3</v>
      </c>
      <c r="CY1115" s="12">
        <v>2.4299065420560744E-2</v>
      </c>
      <c r="CZ1115" s="15">
        <v>3.5887850467289719</v>
      </c>
      <c r="DA1115" s="20"/>
      <c r="DB1115" s="20"/>
    </row>
    <row r="1116" spans="1:106" ht="24">
      <c r="A1116" s="8" t="s">
        <v>6101</v>
      </c>
      <c r="B1116" s="8" t="s">
        <v>6102</v>
      </c>
      <c r="C1116" s="9" t="s">
        <v>7141</v>
      </c>
      <c r="D1116" s="9" t="s">
        <v>7126</v>
      </c>
      <c r="E1116" s="10" t="s">
        <v>7127</v>
      </c>
      <c r="F1116" s="10" t="s">
        <v>7126</v>
      </c>
      <c r="G1116" s="11">
        <v>0.73</v>
      </c>
      <c r="H1116" s="11">
        <v>17.550416666666667</v>
      </c>
      <c r="I1116" s="12">
        <v>9.0499999999999997E-2</v>
      </c>
      <c r="J1116" s="12">
        <v>1.6448127083333333</v>
      </c>
      <c r="K1116" s="12">
        <v>3.6999999999999998E-2</v>
      </c>
      <c r="L1116" s="12">
        <v>9.35E-2</v>
      </c>
      <c r="M1116" s="12">
        <v>6.1719349999999999E-2</v>
      </c>
      <c r="N1116" s="12">
        <v>0.12756725398613514</v>
      </c>
      <c r="O1116" s="12" t="s">
        <v>7128</v>
      </c>
      <c r="P1116" s="12">
        <v>-0.25486040261960574</v>
      </c>
      <c r="Q1116" s="13">
        <v>0.24</v>
      </c>
      <c r="R1116" s="13">
        <v>0</v>
      </c>
      <c r="S1116" s="13">
        <v>5.53</v>
      </c>
      <c r="T1116" s="13">
        <v>5.53</v>
      </c>
      <c r="U1116" s="13">
        <v>5.7700000000000005</v>
      </c>
      <c r="V1116" s="13">
        <v>4.4999999999999998E-2</v>
      </c>
      <c r="W1116" s="13">
        <v>5.7250000000000005</v>
      </c>
      <c r="X1116" s="14">
        <v>7.7989601386481795E-3</v>
      </c>
      <c r="Y1116" s="15">
        <v>9.2592592592592587E-3</v>
      </c>
      <c r="Z1116" s="14" t="s">
        <v>7128</v>
      </c>
      <c r="AA1116" s="14">
        <v>0.95840554592720972</v>
      </c>
      <c r="AB1116" s="14" t="s">
        <v>7128</v>
      </c>
      <c r="AC1116" s="14">
        <v>23.041666666666668</v>
      </c>
      <c r="AD1116" s="13">
        <v>8.9999999999999993E-3</v>
      </c>
      <c r="AE1116" s="15">
        <v>0.96027777777777801</v>
      </c>
      <c r="AF1116" s="14">
        <v>3.1622776601683791E-2</v>
      </c>
      <c r="AG1116" s="14">
        <v>0.55972314584980309</v>
      </c>
      <c r="AH1116" s="15">
        <v>0.54285714285714282</v>
      </c>
      <c r="AI1116" s="5" t="s">
        <v>7128</v>
      </c>
      <c r="AJ1116" s="15" t="s">
        <v>7128</v>
      </c>
      <c r="AK1116" s="15" t="s">
        <v>7128</v>
      </c>
      <c r="AL1116" s="15" t="s">
        <v>7128</v>
      </c>
      <c r="AM1116" s="15" t="s">
        <v>7128</v>
      </c>
      <c r="AN1116" s="15" t="s">
        <v>7128</v>
      </c>
      <c r="AO1116" s="15">
        <v>1.0434782608695652</v>
      </c>
      <c r="AP1116" s="15" t="s">
        <v>7128</v>
      </c>
      <c r="AQ1116" s="15" t="s">
        <v>7128</v>
      </c>
      <c r="AR1116" s="15" t="s">
        <v>7128</v>
      </c>
      <c r="AS1116" s="15">
        <v>24.89130434782609</v>
      </c>
      <c r="AT1116" s="14" t="s">
        <v>7128</v>
      </c>
      <c r="AU1116" s="14">
        <v>0</v>
      </c>
      <c r="AV1116" s="12" t="s">
        <v>7128</v>
      </c>
      <c r="AW1116" s="12" t="s">
        <v>7128</v>
      </c>
      <c r="AX1116" s="12">
        <v>-0.79</v>
      </c>
      <c r="AY1116" s="12">
        <v>-0.63400000000000001</v>
      </c>
      <c r="AZ1116" s="14" t="s">
        <v>7128</v>
      </c>
      <c r="BA1116" s="14" t="s">
        <v>7128</v>
      </c>
      <c r="BB1116" s="14" t="s">
        <v>7128</v>
      </c>
      <c r="BC1116" s="14">
        <v>-0.12729314863347063</v>
      </c>
      <c r="BD1116" s="14">
        <v>-11.217391304347826</v>
      </c>
      <c r="BE1116" s="14">
        <v>-4.4347826086956523</v>
      </c>
      <c r="BF1116" s="14">
        <v>0</v>
      </c>
      <c r="BG1116" s="14">
        <v>4.9400000000000006E-2</v>
      </c>
      <c r="BH1116" s="13">
        <v>-2.58</v>
      </c>
      <c r="BI1116" s="13">
        <v>-2.58</v>
      </c>
      <c r="BJ1116" s="13">
        <v>-1.02</v>
      </c>
      <c r="BK1116" s="13">
        <v>-1.02</v>
      </c>
      <c r="BL1116" s="13">
        <v>0.23</v>
      </c>
      <c r="BM1116" s="13">
        <v>0.23</v>
      </c>
      <c r="BN1116" s="13">
        <v>-0.378</v>
      </c>
      <c r="BO1116" s="13">
        <v>-0.378</v>
      </c>
      <c r="BP1116" s="13">
        <v>-1.02</v>
      </c>
      <c r="BQ1116" s="13">
        <v>0</v>
      </c>
      <c r="BR1116" s="13">
        <v>0</v>
      </c>
      <c r="BS1116" s="13">
        <v>-0.79200000000000004</v>
      </c>
      <c r="BT1116" s="14" t="s">
        <v>7128</v>
      </c>
      <c r="BU1116" s="13">
        <v>-0.22799999999999998</v>
      </c>
      <c r="BV1116" s="13">
        <v>-1.788</v>
      </c>
      <c r="BW1116" s="13">
        <v>-1.788</v>
      </c>
      <c r="BX1116" s="13">
        <v>-3.07</v>
      </c>
      <c r="BY1116" s="13">
        <v>8.0129999999999981</v>
      </c>
      <c r="BZ1116" s="13">
        <v>-5.53</v>
      </c>
      <c r="CA1116" s="13">
        <v>-4.4999999999999998E-2</v>
      </c>
      <c r="CB1116" s="13">
        <v>0</v>
      </c>
      <c r="CC1116" s="15">
        <v>0.11799999999999999</v>
      </c>
      <c r="CD1116" s="15">
        <v>0.80800000000000005</v>
      </c>
      <c r="CE1116" s="15">
        <v>0.36</v>
      </c>
      <c r="CF1116" s="15">
        <v>1.128849667474626</v>
      </c>
      <c r="CG1116" s="15">
        <v>0.64182790944941859</v>
      </c>
      <c r="CH1116" s="13">
        <v>-1.7437</v>
      </c>
      <c r="CI1116" s="13">
        <v>-3.0202999999999998</v>
      </c>
      <c r="CJ1116" s="13">
        <v>0</v>
      </c>
      <c r="CK1116" s="12">
        <f t="shared" si="34"/>
        <v>0</v>
      </c>
      <c r="CL1116" s="36" t="str">
        <f t="shared" si="35"/>
        <v>NA</v>
      </c>
      <c r="CM1116" s="13" t="s">
        <v>7128</v>
      </c>
      <c r="CN1116" s="13" t="s">
        <v>7128</v>
      </c>
      <c r="CO1116" s="13" t="s">
        <v>7128</v>
      </c>
      <c r="CP1116" s="13" t="s">
        <v>7128</v>
      </c>
      <c r="CQ1116" s="13" t="s">
        <v>7128</v>
      </c>
      <c r="CR1116" s="13" t="s">
        <v>7128</v>
      </c>
      <c r="CS1116" s="13" t="s">
        <v>7128</v>
      </c>
      <c r="CT1116" s="13">
        <v>0</v>
      </c>
      <c r="CU1116" s="13">
        <v>-1.02</v>
      </c>
      <c r="CV1116" s="13">
        <v>-4.4999999999999998E-2</v>
      </c>
      <c r="CW1116" s="13">
        <v>-0.378</v>
      </c>
      <c r="CX1116" s="12" t="s">
        <v>7128</v>
      </c>
      <c r="CY1116" s="12">
        <v>-0.12729314863347063</v>
      </c>
      <c r="CZ1116" s="15" t="s">
        <v>7128</v>
      </c>
      <c r="DA1116" s="20"/>
      <c r="DB1116" s="20"/>
    </row>
    <row r="1117" spans="1:106">
      <c r="A1117" s="8" t="s">
        <v>2481</v>
      </c>
      <c r="B1117" s="8" t="s">
        <v>2482</v>
      </c>
      <c r="C1117" s="9" t="s">
        <v>7133</v>
      </c>
      <c r="D1117" s="9" t="s">
        <v>7126</v>
      </c>
      <c r="E1117" s="10" t="s">
        <v>7127</v>
      </c>
      <c r="F1117" s="10" t="s">
        <v>7126</v>
      </c>
      <c r="G1117" s="11">
        <v>0.92</v>
      </c>
      <c r="H1117" s="11">
        <v>1.4661966604823748</v>
      </c>
      <c r="I1117" s="12">
        <v>9.0499999999999997E-2</v>
      </c>
      <c r="J1117" s="12">
        <v>0.18919079777365491</v>
      </c>
      <c r="K1117" s="12">
        <v>4.7E-2</v>
      </c>
      <c r="L1117" s="12">
        <v>0.10350000000000001</v>
      </c>
      <c r="M1117" s="12">
        <v>6.8320350000000002E-2</v>
      </c>
      <c r="N1117" s="12">
        <v>0.14416338998835856</v>
      </c>
      <c r="O1117" s="12">
        <v>-0.7273852422180993</v>
      </c>
      <c r="P1117" s="12">
        <v>4.5337250216506947E-2</v>
      </c>
      <c r="Q1117" s="13">
        <v>5.39</v>
      </c>
      <c r="R1117" s="13">
        <v>0</v>
      </c>
      <c r="S1117" s="13">
        <v>3.2</v>
      </c>
      <c r="T1117" s="13">
        <v>3.2</v>
      </c>
      <c r="U1117" s="13">
        <v>8.59</v>
      </c>
      <c r="V1117" s="13">
        <v>1.36</v>
      </c>
      <c r="W1117" s="13">
        <v>7.2299999999999995</v>
      </c>
      <c r="X1117" s="14">
        <v>0.1583236321303842</v>
      </c>
      <c r="Y1117" s="15">
        <v>0.29585798816568049</v>
      </c>
      <c r="Z1117" s="14">
        <v>0.106312292358804</v>
      </c>
      <c r="AA1117" s="14">
        <v>0.37252619324796277</v>
      </c>
      <c r="AB1117" s="14">
        <v>0.11895910780669146</v>
      </c>
      <c r="AC1117" s="14">
        <v>0.59369202226345086</v>
      </c>
      <c r="AD1117" s="13">
        <v>0.318</v>
      </c>
      <c r="AE1117" s="15">
        <v>0.44133333333333341</v>
      </c>
      <c r="AF1117" s="14" t="s">
        <v>7128</v>
      </c>
      <c r="AG1117" s="14" t="s">
        <v>7128</v>
      </c>
      <c r="AH1117" s="15">
        <v>0.53884093711467329</v>
      </c>
      <c r="AI1117" s="5">
        <v>2.5255972696245736</v>
      </c>
      <c r="AJ1117" s="15" t="s">
        <v>7128</v>
      </c>
      <c r="AK1117" s="15" t="s">
        <v>7128</v>
      </c>
      <c r="AL1117" s="15" t="s">
        <v>7128</v>
      </c>
      <c r="AM1117" s="15" t="s">
        <v>7128</v>
      </c>
      <c r="AN1117" s="15">
        <v>0.20037174721189591</v>
      </c>
      <c r="AO1117" s="15">
        <v>0.13856041131105398</v>
      </c>
      <c r="AP1117" s="15">
        <v>4.8851351351351351</v>
      </c>
      <c r="AQ1117" s="15">
        <v>4.1551724137931032</v>
      </c>
      <c r="AR1117" s="15">
        <v>0.25156576200417535</v>
      </c>
      <c r="AS1117" s="15">
        <v>0.18586118251928019</v>
      </c>
      <c r="AT1117" s="14" t="s">
        <v>7128</v>
      </c>
      <c r="AU1117" s="14">
        <v>0</v>
      </c>
      <c r="AV1117" s="12" t="s">
        <v>7128</v>
      </c>
      <c r="AW1117" s="12" t="s">
        <v>7128</v>
      </c>
      <c r="AX1117" s="12">
        <v>-0.153</v>
      </c>
      <c r="AY1117" s="12" t="s">
        <v>7128</v>
      </c>
      <c r="AZ1117" s="14" t="s">
        <v>7128</v>
      </c>
      <c r="BA1117" s="14" t="s">
        <v>7128</v>
      </c>
      <c r="BB1117" s="14">
        <v>-0.53819444444444442</v>
      </c>
      <c r="BC1117" s="14">
        <v>0.18950064020486551</v>
      </c>
      <c r="BD1117" s="14">
        <v>-0.79691516709511567</v>
      </c>
      <c r="BE1117" s="14">
        <v>3.8046272493573265E-2</v>
      </c>
      <c r="BF1117" s="14">
        <v>0</v>
      </c>
      <c r="BG1117" s="14">
        <v>8.9399999999999993E-2</v>
      </c>
      <c r="BH1117" s="13">
        <v>-31</v>
      </c>
      <c r="BI1117" s="13">
        <v>-31</v>
      </c>
      <c r="BJ1117" s="13">
        <v>1.48</v>
      </c>
      <c r="BK1117" s="13">
        <v>1.48</v>
      </c>
      <c r="BL1117" s="13">
        <v>38.9</v>
      </c>
      <c r="BM1117" s="13">
        <v>38.9</v>
      </c>
      <c r="BN1117" s="13">
        <v>1.74</v>
      </c>
      <c r="BO1117" s="13">
        <v>1.74</v>
      </c>
      <c r="BP1117" s="13">
        <v>1.48</v>
      </c>
      <c r="BQ1117" s="13">
        <v>0</v>
      </c>
      <c r="BR1117" s="13">
        <v>0</v>
      </c>
      <c r="BS1117" s="13">
        <v>-0.25800000000000001</v>
      </c>
      <c r="BT1117" s="14">
        <v>-0.17432432432432432</v>
      </c>
      <c r="BU1117" s="13">
        <v>1.738</v>
      </c>
      <c r="BV1117" s="13">
        <v>-30.742000000000001</v>
      </c>
      <c r="BW1117" s="13">
        <v>-30.742000000000001</v>
      </c>
      <c r="BX1117" s="13">
        <v>57.6</v>
      </c>
      <c r="BY1117" s="13">
        <v>7.8100000000000023</v>
      </c>
      <c r="BZ1117" s="13">
        <v>26.9</v>
      </c>
      <c r="CA1117" s="13">
        <v>28.74</v>
      </c>
      <c r="CB1117" s="13">
        <v>0</v>
      </c>
      <c r="CC1117" s="15">
        <v>1.4999999999999999E-2</v>
      </c>
      <c r="CD1117" s="15">
        <v>0.45100000000000001</v>
      </c>
      <c r="CE1117" s="15">
        <v>0.36</v>
      </c>
      <c r="CF1117" s="15" t="s">
        <v>7128</v>
      </c>
      <c r="CG1117" s="15" t="s">
        <v>7128</v>
      </c>
      <c r="CH1117" s="13" t="s">
        <v>7128</v>
      </c>
      <c r="CI1117" s="13" t="s">
        <v>7128</v>
      </c>
      <c r="CJ1117" s="13">
        <v>0</v>
      </c>
      <c r="CK1117" s="12">
        <f t="shared" si="34"/>
        <v>0</v>
      </c>
      <c r="CL1117" s="36">
        <f t="shared" si="35"/>
        <v>1.3535142658315937</v>
      </c>
      <c r="CM1117" s="13" t="s">
        <v>7128</v>
      </c>
      <c r="CN1117" s="13" t="s">
        <v>7128</v>
      </c>
      <c r="CO1117" s="13" t="s">
        <v>7128</v>
      </c>
      <c r="CP1117" s="13" t="s">
        <v>7128</v>
      </c>
      <c r="CQ1117" s="13">
        <v>1.74</v>
      </c>
      <c r="CR1117" s="13">
        <v>7.2299999999999995</v>
      </c>
      <c r="CS1117" s="13" t="s">
        <v>7128</v>
      </c>
      <c r="CT1117" s="13">
        <v>0</v>
      </c>
      <c r="CU1117" s="13">
        <v>1.48</v>
      </c>
      <c r="CV1117" s="13">
        <v>28.74</v>
      </c>
      <c r="CW1117" s="13">
        <v>1.74</v>
      </c>
      <c r="CX1117" s="12">
        <v>-0.53819444444444442</v>
      </c>
      <c r="CY1117" s="12">
        <v>0.18950064020486551</v>
      </c>
      <c r="CZ1117" s="15">
        <v>4.1551724137931032</v>
      </c>
      <c r="DA1117" s="20"/>
      <c r="DB1117" s="20"/>
    </row>
    <row r="1118" spans="1:106">
      <c r="A1118" s="8" t="s">
        <v>1689</v>
      </c>
      <c r="B1118" s="8" t="s">
        <v>1690</v>
      </c>
      <c r="C1118" s="9" t="s">
        <v>7135</v>
      </c>
      <c r="D1118" s="9" t="s">
        <v>7126</v>
      </c>
      <c r="E1118" s="10" t="s">
        <v>7127</v>
      </c>
      <c r="F1118" s="10" t="s">
        <v>7126</v>
      </c>
      <c r="G1118" s="11">
        <v>0.88</v>
      </c>
      <c r="H1118" s="11">
        <v>8.816448598130842</v>
      </c>
      <c r="I1118" s="12">
        <v>9.0499999999999997E-2</v>
      </c>
      <c r="J1118" s="12">
        <v>0.85438859813084123</v>
      </c>
      <c r="K1118" s="12">
        <v>4.1999999999999996E-2</v>
      </c>
      <c r="L1118" s="12">
        <v>9.8500000000000004E-2</v>
      </c>
      <c r="M1118" s="12">
        <v>6.5019850000000004E-2</v>
      </c>
      <c r="N1118" s="12">
        <v>0.14380945452425375</v>
      </c>
      <c r="O1118" s="12">
        <v>-1.3540850158600459</v>
      </c>
      <c r="P1118" s="12">
        <v>-0.14166730469501948</v>
      </c>
      <c r="Q1118" s="13">
        <v>85.6</v>
      </c>
      <c r="R1118" s="13">
        <v>0</v>
      </c>
      <c r="S1118" s="13">
        <v>772</v>
      </c>
      <c r="T1118" s="13">
        <v>772</v>
      </c>
      <c r="U1118" s="13">
        <v>857.6</v>
      </c>
      <c r="V1118" s="13">
        <v>5.88</v>
      </c>
      <c r="W1118" s="13">
        <v>851.72</v>
      </c>
      <c r="X1118" s="14">
        <v>6.8563432835820892E-3</v>
      </c>
      <c r="Y1118" s="15">
        <v>9.2254096597995786E-2</v>
      </c>
      <c r="Z1118" s="14">
        <v>0.91534266065923642</v>
      </c>
      <c r="AA1118" s="14">
        <v>0.90018656716417911</v>
      </c>
      <c r="AB1118" s="14">
        <v>10.812324929971988</v>
      </c>
      <c r="AC1118" s="14">
        <v>9.0186915887850478</v>
      </c>
      <c r="AD1118" s="13">
        <v>3.6999999999999998E-2</v>
      </c>
      <c r="AE1118" s="15">
        <v>1.5644444444444445</v>
      </c>
      <c r="AF1118" s="14">
        <v>8.3666002653407553E-2</v>
      </c>
      <c r="AG1118" s="14">
        <v>0.69024452189061225</v>
      </c>
      <c r="AH1118" s="15">
        <v>0.35714285714285715</v>
      </c>
      <c r="AI1118" s="5">
        <v>3.3757961783439497E-2</v>
      </c>
      <c r="AJ1118" s="15" t="s">
        <v>7128</v>
      </c>
      <c r="AK1118" s="15" t="s">
        <v>7128</v>
      </c>
      <c r="AL1118" s="15" t="s">
        <v>7128</v>
      </c>
      <c r="AM1118" s="15" t="s">
        <v>7128</v>
      </c>
      <c r="AN1118" s="15">
        <v>1.198879551820728</v>
      </c>
      <c r="AO1118" s="15">
        <v>0.89259645464025017</v>
      </c>
      <c r="AP1118" s="15">
        <v>401.75471698113205</v>
      </c>
      <c r="AQ1118" s="15">
        <v>19.57977011494253</v>
      </c>
      <c r="AR1118" s="15">
        <v>1.0169548189893973</v>
      </c>
      <c r="AS1118" s="15">
        <v>8.8813347236704896</v>
      </c>
      <c r="AT1118" s="14" t="s">
        <v>7128</v>
      </c>
      <c r="AU1118" s="14">
        <v>0</v>
      </c>
      <c r="AV1118" s="12" t="s">
        <v>7128</v>
      </c>
      <c r="AW1118" s="12" t="s">
        <v>7128</v>
      </c>
      <c r="AX1118" s="12">
        <v>-0.24600000000000002</v>
      </c>
      <c r="AY1118" s="12">
        <v>0.115</v>
      </c>
      <c r="AZ1118" s="14" t="s">
        <v>7128</v>
      </c>
      <c r="BA1118" s="14" t="s">
        <v>7128</v>
      </c>
      <c r="BB1118" s="14">
        <v>-0.49969641772920464</v>
      </c>
      <c r="BC1118" s="14">
        <v>2.1421498292342827E-3</v>
      </c>
      <c r="BD1118" s="14">
        <v>-0.85818561001042748</v>
      </c>
      <c r="BE1118" s="14">
        <v>2.2106360792492178E-2</v>
      </c>
      <c r="BF1118" s="14">
        <v>0</v>
      </c>
      <c r="BG1118" s="14">
        <v>0.49299999999999999</v>
      </c>
      <c r="BH1118" s="13">
        <v>-82.3</v>
      </c>
      <c r="BI1118" s="13">
        <v>-82.3</v>
      </c>
      <c r="BJ1118" s="13">
        <v>2.12</v>
      </c>
      <c r="BK1118" s="13">
        <v>2.12</v>
      </c>
      <c r="BL1118" s="13">
        <v>95.9</v>
      </c>
      <c r="BM1118" s="13">
        <v>95.9</v>
      </c>
      <c r="BN1118" s="13">
        <v>43.5</v>
      </c>
      <c r="BO1118" s="13">
        <v>43.5</v>
      </c>
      <c r="BP1118" s="13">
        <v>2.12</v>
      </c>
      <c r="BQ1118" s="13">
        <v>0</v>
      </c>
      <c r="BR1118" s="13">
        <v>0</v>
      </c>
      <c r="BS1118" s="13">
        <v>-40.9</v>
      </c>
      <c r="BT1118" s="14">
        <v>-19.292452830188676</v>
      </c>
      <c r="BU1118" s="13">
        <v>43.019999999999996</v>
      </c>
      <c r="BV1118" s="13">
        <v>-41.4</v>
      </c>
      <c r="BW1118" s="13">
        <v>-41.4</v>
      </c>
      <c r="BX1118" s="13">
        <v>164.7</v>
      </c>
      <c r="BY1118" s="13">
        <v>989.66</v>
      </c>
      <c r="BZ1118" s="13">
        <v>71.400000000000006</v>
      </c>
      <c r="CA1118" s="13">
        <v>837.52</v>
      </c>
      <c r="CB1118" s="13">
        <v>0</v>
      </c>
      <c r="CC1118" s="15">
        <v>0.38500000000000001</v>
      </c>
      <c r="CD1118" s="15">
        <v>0.92500000000000004</v>
      </c>
      <c r="CE1118" s="15">
        <v>0.36</v>
      </c>
      <c r="CF1118" s="15" t="s">
        <v>7128</v>
      </c>
      <c r="CG1118" s="15" t="s">
        <v>7128</v>
      </c>
      <c r="CH1118" s="13" t="s">
        <v>7128</v>
      </c>
      <c r="CI1118" s="13" t="s">
        <v>7128</v>
      </c>
      <c r="CJ1118" s="13">
        <v>0</v>
      </c>
      <c r="CK1118" s="12">
        <f t="shared" si="34"/>
        <v>0</v>
      </c>
      <c r="CL1118" s="36">
        <f t="shared" si="35"/>
        <v>0.11450472824529564</v>
      </c>
      <c r="CM1118" s="13" t="s">
        <v>7128</v>
      </c>
      <c r="CN1118" s="13" t="s">
        <v>7128</v>
      </c>
      <c r="CO1118" s="13" t="s">
        <v>7128</v>
      </c>
      <c r="CP1118" s="13" t="s">
        <v>7128</v>
      </c>
      <c r="CQ1118" s="13">
        <v>43.5</v>
      </c>
      <c r="CR1118" s="13">
        <v>851.72</v>
      </c>
      <c r="CS1118" s="13" t="s">
        <v>7128</v>
      </c>
      <c r="CT1118" s="13">
        <v>0</v>
      </c>
      <c r="CU1118" s="13">
        <v>2.12</v>
      </c>
      <c r="CV1118" s="13">
        <v>837.52</v>
      </c>
      <c r="CW1118" s="13">
        <v>43.5</v>
      </c>
      <c r="CX1118" s="12">
        <v>-0.49969641772920464</v>
      </c>
      <c r="CY1118" s="12">
        <v>2.1421498292342827E-3</v>
      </c>
      <c r="CZ1118" s="15">
        <v>19.57977011494253</v>
      </c>
      <c r="DA1118" s="20"/>
      <c r="DB1118" s="20"/>
    </row>
    <row r="1119" spans="1:106">
      <c r="A1119" s="8" t="s">
        <v>719</v>
      </c>
      <c r="B1119" s="8" t="s">
        <v>720</v>
      </c>
      <c r="C1119" s="9" t="s">
        <v>7133</v>
      </c>
      <c r="D1119" s="9" t="s">
        <v>7126</v>
      </c>
      <c r="E1119" s="10" t="s">
        <v>7127</v>
      </c>
      <c r="F1119" s="10" t="s">
        <v>7126</v>
      </c>
      <c r="G1119" s="11">
        <v>0.92</v>
      </c>
      <c r="H1119" s="11">
        <v>0.92</v>
      </c>
      <c r="I1119" s="12">
        <v>9.0499999999999997E-2</v>
      </c>
      <c r="J1119" s="12">
        <v>0.13976</v>
      </c>
      <c r="K1119" s="12">
        <v>4.7E-2</v>
      </c>
      <c r="L1119" s="12">
        <v>0.10350000000000001</v>
      </c>
      <c r="M1119" s="12">
        <v>6.8320350000000002E-2</v>
      </c>
      <c r="N1119" s="12">
        <v>0.13976</v>
      </c>
      <c r="O1119" s="12">
        <v>-1.1557144159544159</v>
      </c>
      <c r="P1119" s="12">
        <v>-0.20121421356860358</v>
      </c>
      <c r="Q1119" s="13">
        <v>30</v>
      </c>
      <c r="R1119" s="13">
        <v>0</v>
      </c>
      <c r="S1119" s="13">
        <v>0</v>
      </c>
      <c r="T1119" s="13">
        <v>0</v>
      </c>
      <c r="U1119" s="13">
        <v>30</v>
      </c>
      <c r="V1119" s="13">
        <v>0</v>
      </c>
      <c r="W1119" s="13">
        <v>30</v>
      </c>
      <c r="X1119" s="14">
        <v>0</v>
      </c>
      <c r="Y1119" s="15">
        <v>0.15098537825810551</v>
      </c>
      <c r="Z1119" s="14" t="s">
        <v>7128</v>
      </c>
      <c r="AA1119" s="14">
        <v>0</v>
      </c>
      <c r="AB1119" s="14" t="s">
        <v>7128</v>
      </c>
      <c r="AC1119" s="14">
        <v>0</v>
      </c>
      <c r="AD1119" s="13">
        <v>0.191</v>
      </c>
      <c r="AE1119" s="15">
        <v>2.9908333333333341</v>
      </c>
      <c r="AF1119" s="14">
        <v>0.18708286933869708</v>
      </c>
      <c r="AG1119" s="14">
        <v>0.86592642379625495</v>
      </c>
      <c r="AH1119" s="15">
        <v>0.49683544303797461</v>
      </c>
      <c r="AI1119" s="5" t="s">
        <v>7128</v>
      </c>
      <c r="AJ1119" s="15" t="s">
        <v>7128</v>
      </c>
      <c r="AK1119" s="15" t="s">
        <v>7128</v>
      </c>
      <c r="AL1119" s="15" t="s">
        <v>7128</v>
      </c>
      <c r="AM1119" s="15" t="s">
        <v>7128</v>
      </c>
      <c r="AN1119" s="15" t="s">
        <v>7128</v>
      </c>
      <c r="AO1119" s="15">
        <v>7.5150300601202411E-2</v>
      </c>
      <c r="AP1119" s="15" t="s">
        <v>7128</v>
      </c>
      <c r="AQ1119" s="15" t="s">
        <v>7128</v>
      </c>
      <c r="AR1119" s="15" t="s">
        <v>7128</v>
      </c>
      <c r="AS1119" s="15">
        <v>7.5150300601202411E-2</v>
      </c>
      <c r="AT1119" s="14" t="s">
        <v>7128</v>
      </c>
      <c r="AU1119" s="14">
        <v>0</v>
      </c>
      <c r="AV1119" s="12" t="s">
        <v>7128</v>
      </c>
      <c r="AW1119" s="12" t="s">
        <v>7128</v>
      </c>
      <c r="AX1119" s="12">
        <v>-2.4E-2</v>
      </c>
      <c r="AY1119" s="12">
        <v>2.2200000000000001E-2</v>
      </c>
      <c r="AZ1119" s="14" t="s">
        <v>7128</v>
      </c>
      <c r="BA1119" s="14" t="s">
        <v>7128</v>
      </c>
      <c r="BB1119" s="14">
        <v>-1.015954415954416</v>
      </c>
      <c r="BC1119" s="14">
        <v>-6.1454213568603588E-2</v>
      </c>
      <c r="BD1119" s="14">
        <v>-0.44664328657314634</v>
      </c>
      <c r="BE1119" s="14">
        <v>-0.20240480961923848</v>
      </c>
      <c r="BF1119" s="14">
        <v>0</v>
      </c>
      <c r="BG1119" s="14">
        <v>0.24780000000000002</v>
      </c>
      <c r="BH1119" s="13">
        <v>-178.3</v>
      </c>
      <c r="BI1119" s="13">
        <v>-178.3</v>
      </c>
      <c r="BJ1119" s="13">
        <v>-80.8</v>
      </c>
      <c r="BK1119" s="13">
        <v>-80.8</v>
      </c>
      <c r="BL1119" s="13">
        <v>399.2</v>
      </c>
      <c r="BM1119" s="13">
        <v>399.2</v>
      </c>
      <c r="BN1119" s="13">
        <v>-60.8</v>
      </c>
      <c r="BO1119" s="13">
        <v>-60.8</v>
      </c>
      <c r="BP1119" s="13">
        <v>-80.8</v>
      </c>
      <c r="BQ1119" s="13">
        <v>0</v>
      </c>
      <c r="BR1119" s="13">
        <v>0</v>
      </c>
      <c r="BS1119" s="13">
        <v>-22.4</v>
      </c>
      <c r="BT1119" s="14" t="s">
        <v>7128</v>
      </c>
      <c r="BU1119" s="13">
        <v>-58.4</v>
      </c>
      <c r="BV1119" s="13">
        <v>-155.9</v>
      </c>
      <c r="BW1119" s="13">
        <v>-155.9</v>
      </c>
      <c r="BX1119" s="13">
        <v>175.5</v>
      </c>
      <c r="BY1119" s="13">
        <v>1314.8</v>
      </c>
      <c r="BZ1119" s="13">
        <v>0</v>
      </c>
      <c r="CA1119" s="13">
        <v>0</v>
      </c>
      <c r="CB1119" s="13">
        <v>0</v>
      </c>
      <c r="CC1119" s="15">
        <v>1.08</v>
      </c>
      <c r="CD1119" s="15">
        <v>1.07</v>
      </c>
      <c r="CE1119" s="15">
        <v>0.36</v>
      </c>
      <c r="CF1119" s="15">
        <v>0.95594515148871551</v>
      </c>
      <c r="CG1119" s="15">
        <v>1.4428600126957796</v>
      </c>
      <c r="CH1119" s="13">
        <v>33.452222222222225</v>
      </c>
      <c r="CI1119" s="13">
        <v>-7.7666666666666639</v>
      </c>
      <c r="CJ1119" s="13">
        <v>0</v>
      </c>
      <c r="CK1119" s="12">
        <f t="shared" si="34"/>
        <v>0</v>
      </c>
      <c r="CL1119" s="36" t="str">
        <f t="shared" si="35"/>
        <v>NA</v>
      </c>
      <c r="CM1119" s="13" t="s">
        <v>7128</v>
      </c>
      <c r="CN1119" s="13" t="s">
        <v>7128</v>
      </c>
      <c r="CO1119" s="13" t="s">
        <v>7128</v>
      </c>
      <c r="CP1119" s="13" t="s">
        <v>7128</v>
      </c>
      <c r="CQ1119" s="13" t="s">
        <v>7128</v>
      </c>
      <c r="CR1119" s="13" t="s">
        <v>7128</v>
      </c>
      <c r="CS1119" s="13" t="s">
        <v>7128</v>
      </c>
      <c r="CT1119" s="13">
        <v>0.44120000000000004</v>
      </c>
      <c r="CU1119" s="13">
        <v>-80.975399999999993</v>
      </c>
      <c r="CV1119" s="13">
        <v>0.44120000000000004</v>
      </c>
      <c r="CW1119" s="13">
        <v>-60.8</v>
      </c>
      <c r="CX1119" s="12">
        <v>-1.0144036757734971</v>
      </c>
      <c r="CY1119" s="12">
        <v>-6.1566958212683723E-2</v>
      </c>
      <c r="CZ1119" s="15" t="s">
        <v>7128</v>
      </c>
      <c r="DA1119" s="20"/>
      <c r="DB1119" s="20"/>
    </row>
    <row r="1120" spans="1:106">
      <c r="A1120" s="8" t="s">
        <v>2071</v>
      </c>
      <c r="B1120" s="8" t="s">
        <v>2072</v>
      </c>
      <c r="C1120" s="9" t="s">
        <v>7141</v>
      </c>
      <c r="D1120" s="9" t="s">
        <v>7126</v>
      </c>
      <c r="E1120" s="10" t="s">
        <v>7127</v>
      </c>
      <c r="F1120" s="10" t="s">
        <v>7126</v>
      </c>
      <c r="G1120" s="11">
        <v>0.73</v>
      </c>
      <c r="H1120" s="11">
        <v>5.8726865671641795</v>
      </c>
      <c r="I1120" s="12">
        <v>9.0499999999999997E-2</v>
      </c>
      <c r="J1120" s="12">
        <v>0.58797813432835822</v>
      </c>
      <c r="K1120" s="12">
        <v>4.1999999999999996E-2</v>
      </c>
      <c r="L1120" s="12">
        <v>9.8500000000000004E-2</v>
      </c>
      <c r="M1120" s="12">
        <v>6.5019850000000004E-2</v>
      </c>
      <c r="N1120" s="12">
        <v>0.1300257962894249</v>
      </c>
      <c r="O1120" s="12">
        <v>-1.0598091202438511</v>
      </c>
      <c r="P1120" s="12">
        <v>-0.11134040005300826</v>
      </c>
      <c r="Q1120" s="13">
        <v>3.35</v>
      </c>
      <c r="R1120" s="13">
        <v>0</v>
      </c>
      <c r="S1120" s="13">
        <v>23.6</v>
      </c>
      <c r="T1120" s="13">
        <v>23.6</v>
      </c>
      <c r="U1120" s="13">
        <v>26.950000000000003</v>
      </c>
      <c r="V1120" s="13">
        <v>1.03</v>
      </c>
      <c r="W1120" s="13">
        <v>25.92</v>
      </c>
      <c r="X1120" s="14">
        <v>3.8218923933209643E-2</v>
      </c>
      <c r="Y1120" s="15">
        <v>2.8571428571428571E-2</v>
      </c>
      <c r="Z1120" s="14">
        <v>0.66855524079320128</v>
      </c>
      <c r="AA1120" s="14">
        <v>0.87569573283858992</v>
      </c>
      <c r="AB1120" s="14">
        <v>2.0170940170940175</v>
      </c>
      <c r="AC1120" s="14">
        <v>7.044776119402985</v>
      </c>
      <c r="AD1120" s="13">
        <v>0.191</v>
      </c>
      <c r="AE1120" s="15">
        <v>2.3403055555555556</v>
      </c>
      <c r="AF1120" s="14">
        <v>0.17888543819998318</v>
      </c>
      <c r="AG1120" s="14">
        <v>0.66578924030056241</v>
      </c>
      <c r="AH1120" s="15">
        <v>0.38235294117647056</v>
      </c>
      <c r="AI1120" s="5">
        <v>0.20553935860058306</v>
      </c>
      <c r="AJ1120" s="15" t="s">
        <v>7128</v>
      </c>
      <c r="AK1120" s="15" t="s">
        <v>7128</v>
      </c>
      <c r="AL1120" s="15" t="s">
        <v>7128</v>
      </c>
      <c r="AM1120" s="15" t="s">
        <v>7128</v>
      </c>
      <c r="AN1120" s="15">
        <v>0.28632478632478636</v>
      </c>
      <c r="AO1120" s="15">
        <v>5.4649265905383368E-2</v>
      </c>
      <c r="AP1120" s="15">
        <v>36.765957446808514</v>
      </c>
      <c r="AQ1120" s="15">
        <v>8.3612903225806452</v>
      </c>
      <c r="AR1120" s="15">
        <v>0.7563466588853226</v>
      </c>
      <c r="AS1120" s="15">
        <v>0.42283849918433936</v>
      </c>
      <c r="AT1120" s="14" t="s">
        <v>7128</v>
      </c>
      <c r="AU1120" s="14">
        <v>0</v>
      </c>
      <c r="AV1120" s="12" t="s">
        <v>7128</v>
      </c>
      <c r="AW1120" s="12" t="s">
        <v>7128</v>
      </c>
      <c r="AX1120" s="12">
        <v>2.65E-3</v>
      </c>
      <c r="AY1120" s="12">
        <v>7.0099999999999996E-2</v>
      </c>
      <c r="AZ1120" s="14" t="s">
        <v>7128</v>
      </c>
      <c r="BA1120" s="14" t="s">
        <v>7128</v>
      </c>
      <c r="BB1120" s="14">
        <v>-0.47183098591549294</v>
      </c>
      <c r="BC1120" s="14">
        <v>1.8685396236416647E-2</v>
      </c>
      <c r="BD1120" s="14">
        <v>-3.2789559543230012E-2</v>
      </c>
      <c r="BE1120" s="14">
        <v>1.1500815660685155E-2</v>
      </c>
      <c r="BF1120" s="14">
        <v>0</v>
      </c>
      <c r="BG1120" s="14">
        <v>0.18590000000000001</v>
      </c>
      <c r="BH1120" s="13">
        <v>-2.0099999999999998</v>
      </c>
      <c r="BI1120" s="13">
        <v>-2.0099999999999998</v>
      </c>
      <c r="BJ1120" s="13">
        <v>0.70499999999999996</v>
      </c>
      <c r="BK1120" s="13">
        <v>0.70499999999999996</v>
      </c>
      <c r="BL1120" s="13">
        <v>61.3</v>
      </c>
      <c r="BM1120" s="13">
        <v>61.3</v>
      </c>
      <c r="BN1120" s="13">
        <v>3.1</v>
      </c>
      <c r="BO1120" s="13">
        <v>3.1</v>
      </c>
      <c r="BP1120" s="13">
        <v>0.70499999999999996</v>
      </c>
      <c r="BQ1120" s="13">
        <v>0</v>
      </c>
      <c r="BR1120" s="13">
        <v>0</v>
      </c>
      <c r="BS1120" s="13">
        <v>-1.39</v>
      </c>
      <c r="BT1120" s="14">
        <v>-1.9716312056737588</v>
      </c>
      <c r="BU1120" s="13">
        <v>2.0949999999999998</v>
      </c>
      <c r="BV1120" s="13">
        <v>-0.61999999999999988</v>
      </c>
      <c r="BW1120" s="13">
        <v>-0.61999999999999988</v>
      </c>
      <c r="BX1120" s="13">
        <v>4.26</v>
      </c>
      <c r="BY1120" s="13">
        <v>37.729999999999997</v>
      </c>
      <c r="BZ1120" s="13">
        <v>11.7</v>
      </c>
      <c r="CA1120" s="13">
        <v>34.269999999999996</v>
      </c>
      <c r="CB1120" s="13">
        <v>0</v>
      </c>
      <c r="CC1120" s="15">
        <v>0.79400000000000004</v>
      </c>
      <c r="CD1120" s="15">
        <v>0.94099999999999995</v>
      </c>
      <c r="CE1120" s="15">
        <v>0.36</v>
      </c>
      <c r="CF1120" s="15">
        <v>0.96338856472385537</v>
      </c>
      <c r="CG1120" s="15">
        <v>1.2509481997079477</v>
      </c>
      <c r="CH1120" s="13">
        <v>2.0752999999999999</v>
      </c>
      <c r="CI1120" s="13">
        <v>-0.65420000000000011</v>
      </c>
      <c r="CJ1120" s="13">
        <v>0</v>
      </c>
      <c r="CK1120" s="12">
        <f t="shared" si="34"/>
        <v>0</v>
      </c>
      <c r="CL1120" s="36">
        <f t="shared" si="35"/>
        <v>1.7887365042311061</v>
      </c>
      <c r="CM1120" s="13" t="s">
        <v>7128</v>
      </c>
      <c r="CN1120" s="13" t="s">
        <v>7128</v>
      </c>
      <c r="CO1120" s="13" t="s">
        <v>7128</v>
      </c>
      <c r="CP1120" s="13" t="s">
        <v>7128</v>
      </c>
      <c r="CQ1120" s="13">
        <v>3.1</v>
      </c>
      <c r="CR1120" s="13">
        <v>25.92</v>
      </c>
      <c r="CS1120" s="13" t="s">
        <v>7128</v>
      </c>
      <c r="CT1120" s="13">
        <v>0</v>
      </c>
      <c r="CU1120" s="13">
        <v>0.70499999999999996</v>
      </c>
      <c r="CV1120" s="13">
        <v>34.269999999999996</v>
      </c>
      <c r="CW1120" s="13">
        <v>3.1</v>
      </c>
      <c r="CX1120" s="12">
        <v>-0.47183098591549294</v>
      </c>
      <c r="CY1120" s="12">
        <v>1.8685396236416647E-2</v>
      </c>
      <c r="CZ1120" s="15">
        <v>8.3612903225806452</v>
      </c>
      <c r="DA1120" s="20"/>
      <c r="DB1120" s="20"/>
    </row>
    <row r="1121" spans="1:106">
      <c r="A1121" s="8" t="s">
        <v>2737</v>
      </c>
      <c r="B1121" s="8" t="s">
        <v>2738</v>
      </c>
      <c r="C1121" s="9" t="s">
        <v>7141</v>
      </c>
      <c r="D1121" s="9" t="s">
        <v>7126</v>
      </c>
      <c r="E1121" s="10" t="s">
        <v>7127</v>
      </c>
      <c r="F1121" s="10" t="s">
        <v>7126</v>
      </c>
      <c r="G1121" s="11">
        <v>0.73</v>
      </c>
      <c r="H1121" s="11">
        <v>5.4535294117647055</v>
      </c>
      <c r="I1121" s="12">
        <v>9.0499999999999997E-2</v>
      </c>
      <c r="J1121" s="12">
        <v>0.55004441176470587</v>
      </c>
      <c r="K1121" s="12">
        <v>4.1999999999999996E-2</v>
      </c>
      <c r="L1121" s="12">
        <v>9.8500000000000004E-2</v>
      </c>
      <c r="M1121" s="12">
        <v>6.5019850000000004E-2</v>
      </c>
      <c r="N1121" s="12">
        <v>0.12994439763779528</v>
      </c>
      <c r="O1121" s="12">
        <v>-0.64592676470588239</v>
      </c>
      <c r="P1121" s="12">
        <v>-9.5333925096288255E-2</v>
      </c>
      <c r="Q1121" s="13">
        <v>1.87</v>
      </c>
      <c r="R1121" s="13">
        <v>0</v>
      </c>
      <c r="S1121" s="13">
        <v>12.1</v>
      </c>
      <c r="T1121" s="13">
        <v>12.1</v>
      </c>
      <c r="U1121" s="13">
        <v>13.969999999999999</v>
      </c>
      <c r="V1121" s="13">
        <v>0.22800000000000001</v>
      </c>
      <c r="W1121" s="13">
        <v>13.741999999999999</v>
      </c>
      <c r="X1121" s="14">
        <v>1.6320687186828921E-2</v>
      </c>
      <c r="Y1121" s="15">
        <v>4.3103448275862072E-2</v>
      </c>
      <c r="Z1121" s="14">
        <v>0.73511543134872415</v>
      </c>
      <c r="AA1121" s="14">
        <v>0.86614173228346458</v>
      </c>
      <c r="AB1121" s="14">
        <v>2.7752293577981648</v>
      </c>
      <c r="AC1121" s="14">
        <v>6.4705882352941169</v>
      </c>
      <c r="AD1121" s="13">
        <v>0.161</v>
      </c>
      <c r="AE1121" s="15">
        <v>0.82175000000000009</v>
      </c>
      <c r="AF1121" s="14">
        <v>7.0710678118654752E-2</v>
      </c>
      <c r="AG1121" s="14">
        <v>0.66185194719060847</v>
      </c>
      <c r="AH1121" s="15">
        <v>0.31481481481481477</v>
      </c>
      <c r="AI1121" s="5">
        <v>0.3496774193548387</v>
      </c>
      <c r="AJ1121" s="15" t="s">
        <v>7128</v>
      </c>
      <c r="AK1121" s="15" t="s">
        <v>7128</v>
      </c>
      <c r="AL1121" s="15" t="s">
        <v>7128</v>
      </c>
      <c r="AM1121" s="15" t="s">
        <v>7128</v>
      </c>
      <c r="AN1121" s="15">
        <v>0.42889908256880732</v>
      </c>
      <c r="AO1121" s="15">
        <v>6.2962962962962971E-2</v>
      </c>
      <c r="AP1121" s="15">
        <v>25.35424354243542</v>
      </c>
      <c r="AQ1121" s="15">
        <v>10.906349206349205</v>
      </c>
      <c r="AR1121" s="15">
        <v>0.8465993100049285</v>
      </c>
      <c r="AS1121" s="15">
        <v>0.46269360269360266</v>
      </c>
      <c r="AT1121" s="14" t="s">
        <v>7128</v>
      </c>
      <c r="AU1121" s="14">
        <v>0</v>
      </c>
      <c r="AV1121" s="12" t="s">
        <v>7128</v>
      </c>
      <c r="AW1121" s="12" t="s">
        <v>7128</v>
      </c>
      <c r="AX1121" s="12">
        <v>9.9299999999999999E-2</v>
      </c>
      <c r="AY1121" s="12">
        <v>8.6099999999999996E-2</v>
      </c>
      <c r="AZ1121" s="14" t="s">
        <v>7128</v>
      </c>
      <c r="BA1121" s="14" t="s">
        <v>7128</v>
      </c>
      <c r="BB1121" s="14">
        <v>-9.5882352941176474E-2</v>
      </c>
      <c r="BC1121" s="14">
        <v>3.4610472541507023E-2</v>
      </c>
      <c r="BD1121" s="14">
        <v>-1.6464646464646463E-2</v>
      </c>
      <c r="BE1121" s="14">
        <v>1.8249158249158251E-2</v>
      </c>
      <c r="BF1121" s="14">
        <v>0</v>
      </c>
      <c r="BG1121" s="14" t="s">
        <v>7128</v>
      </c>
      <c r="BH1121" s="13">
        <v>-0.48899999999999999</v>
      </c>
      <c r="BI1121" s="13">
        <v>-0.48899999999999999</v>
      </c>
      <c r="BJ1121" s="13">
        <v>0.54200000000000004</v>
      </c>
      <c r="BK1121" s="13">
        <v>0.54200000000000004</v>
      </c>
      <c r="BL1121" s="13">
        <v>29.7</v>
      </c>
      <c r="BM1121" s="13">
        <v>29.7</v>
      </c>
      <c r="BN1121" s="13">
        <v>1.26</v>
      </c>
      <c r="BO1121" s="13">
        <v>1.26</v>
      </c>
      <c r="BP1121" s="13">
        <v>0.54200000000000004</v>
      </c>
      <c r="BQ1121" s="13">
        <v>-0.99000000000000021</v>
      </c>
      <c r="BR1121" s="13">
        <v>1.4549999999999998</v>
      </c>
      <c r="BS1121" s="13">
        <v>-0.627</v>
      </c>
      <c r="BT1121" s="14">
        <v>1.527675276752767</v>
      </c>
      <c r="BU1121" s="13">
        <v>-0.28599999999999981</v>
      </c>
      <c r="BV1121" s="13">
        <v>-0.32699999999999951</v>
      </c>
      <c r="BW1121" s="13">
        <v>-1.3169999999999997</v>
      </c>
      <c r="BX1121" s="13">
        <v>5.0999999999999996</v>
      </c>
      <c r="BY1121" s="13">
        <v>15.66</v>
      </c>
      <c r="BZ1121" s="13">
        <v>4.3600000000000003</v>
      </c>
      <c r="CA1121" s="13">
        <v>16.231999999999999</v>
      </c>
      <c r="CB1121" s="13">
        <v>0</v>
      </c>
      <c r="CC1121" s="15">
        <v>0.312</v>
      </c>
      <c r="CD1121" s="15">
        <v>0.26300000000000001</v>
      </c>
      <c r="CE1121" s="15">
        <v>0.36</v>
      </c>
      <c r="CF1121" s="15" t="s">
        <v>7128</v>
      </c>
      <c r="CG1121" s="15" t="s">
        <v>7128</v>
      </c>
      <c r="CH1121" s="13" t="s">
        <v>7128</v>
      </c>
      <c r="CI1121" s="13" t="s">
        <v>7128</v>
      </c>
      <c r="CJ1121" s="13">
        <v>0</v>
      </c>
      <c r="CK1121" s="12">
        <f t="shared" si="34"/>
        <v>0</v>
      </c>
      <c r="CL1121" s="36">
        <f t="shared" si="35"/>
        <v>1.8297190734351898</v>
      </c>
      <c r="CM1121" s="13" t="s">
        <v>7128</v>
      </c>
      <c r="CN1121" s="13" t="s">
        <v>7128</v>
      </c>
      <c r="CO1121" s="13" t="s">
        <v>7128</v>
      </c>
      <c r="CP1121" s="13" t="s">
        <v>7128</v>
      </c>
      <c r="CQ1121" s="13">
        <v>1.26</v>
      </c>
      <c r="CR1121" s="13">
        <v>13.741999999999999</v>
      </c>
      <c r="CS1121" s="13" t="s">
        <v>7128</v>
      </c>
      <c r="CT1121" s="13">
        <v>0</v>
      </c>
      <c r="CU1121" s="13">
        <v>0.54200000000000004</v>
      </c>
      <c r="CV1121" s="13">
        <v>16.231999999999999</v>
      </c>
      <c r="CW1121" s="13">
        <v>1.26</v>
      </c>
      <c r="CX1121" s="12">
        <v>-9.5882352941176474E-2</v>
      </c>
      <c r="CY1121" s="12">
        <v>3.4610472541507023E-2</v>
      </c>
      <c r="CZ1121" s="15">
        <v>10.906349206349205</v>
      </c>
      <c r="DA1121" s="20"/>
      <c r="DB1121" s="20"/>
    </row>
    <row r="1122" spans="1:106">
      <c r="A1122" s="8" t="s">
        <v>7068</v>
      </c>
      <c r="B1122" s="8" t="s">
        <v>7069</v>
      </c>
      <c r="C1122" s="9" t="s">
        <v>7125</v>
      </c>
      <c r="D1122" s="9" t="s">
        <v>7126</v>
      </c>
      <c r="E1122" s="10" t="s">
        <v>7127</v>
      </c>
      <c r="F1122" s="10" t="s">
        <v>7126</v>
      </c>
      <c r="G1122" s="11">
        <v>1.05</v>
      </c>
      <c r="H1122" s="11">
        <v>1.05</v>
      </c>
      <c r="I1122" s="12">
        <v>9.0499999999999997E-2</v>
      </c>
      <c r="J1122" s="12">
        <v>0.15152499999999999</v>
      </c>
      <c r="K1122" s="12">
        <v>4.7E-2</v>
      </c>
      <c r="L1122" s="12">
        <v>0.10350000000000001</v>
      </c>
      <c r="M1122" s="12">
        <v>6.8320350000000002E-2</v>
      </c>
      <c r="N1122" s="12">
        <v>0.15152499999999999</v>
      </c>
      <c r="O1122" s="12" t="s">
        <v>7128</v>
      </c>
      <c r="P1122" s="12" t="s">
        <v>7128</v>
      </c>
      <c r="Q1122" s="13">
        <v>6.0000000000000001E-3</v>
      </c>
      <c r="R1122" s="13">
        <v>0</v>
      </c>
      <c r="S1122" s="13">
        <v>0</v>
      </c>
      <c r="T1122" s="13">
        <v>0</v>
      </c>
      <c r="U1122" s="13">
        <v>6.0000000000000001E-3</v>
      </c>
      <c r="V1122" s="13">
        <v>0</v>
      </c>
      <c r="W1122" s="13">
        <v>6.0000000000000001E-3</v>
      </c>
      <c r="X1122" s="14">
        <v>0</v>
      </c>
      <c r="Y1122" s="15">
        <v>0.33898305084745761</v>
      </c>
      <c r="Z1122" s="14" t="s">
        <v>7128</v>
      </c>
      <c r="AA1122" s="14">
        <v>0</v>
      </c>
      <c r="AB1122" s="14" t="s">
        <v>7128</v>
      </c>
      <c r="AC1122" s="14">
        <v>0</v>
      </c>
      <c r="AD1122" s="13">
        <v>0</v>
      </c>
      <c r="AE1122" s="15">
        <v>18.671666666666667</v>
      </c>
      <c r="AF1122" s="14">
        <v>0.11401754250991379</v>
      </c>
      <c r="AG1122" s="14" t="s">
        <v>7128</v>
      </c>
      <c r="AH1122" s="15">
        <v>1</v>
      </c>
      <c r="AI1122" s="5" t="s">
        <v>7128</v>
      </c>
      <c r="AJ1122" s="15" t="s">
        <v>7128</v>
      </c>
      <c r="AK1122" s="15" t="s">
        <v>7128</v>
      </c>
      <c r="AL1122" s="15" t="s">
        <v>7128</v>
      </c>
      <c r="AM1122" s="15" t="s">
        <v>7128</v>
      </c>
      <c r="AN1122" s="15" t="s">
        <v>7128</v>
      </c>
      <c r="AO1122" s="15" t="s">
        <v>7128</v>
      </c>
      <c r="AP1122" s="15" t="s">
        <v>7128</v>
      </c>
      <c r="AQ1122" s="15" t="s">
        <v>7128</v>
      </c>
      <c r="AR1122" s="15" t="s">
        <v>7128</v>
      </c>
      <c r="AS1122" s="15" t="s">
        <v>7128</v>
      </c>
      <c r="AT1122" s="14" t="s">
        <v>7128</v>
      </c>
      <c r="AU1122" s="14">
        <v>0</v>
      </c>
      <c r="AV1122" s="12" t="s">
        <v>7128</v>
      </c>
      <c r="AW1122" s="12" t="s">
        <v>7128</v>
      </c>
      <c r="AX1122" s="12" t="s">
        <v>7128</v>
      </c>
      <c r="AY1122" s="12" t="s">
        <v>7128</v>
      </c>
      <c r="AZ1122" s="14" t="s">
        <v>7128</v>
      </c>
      <c r="BA1122" s="14" t="s">
        <v>7128</v>
      </c>
      <c r="BB1122" s="14" t="s">
        <v>7128</v>
      </c>
      <c r="BC1122" s="14" t="s">
        <v>7128</v>
      </c>
      <c r="BD1122" s="14" t="s">
        <v>7128</v>
      </c>
      <c r="BE1122" s="14" t="s">
        <v>7128</v>
      </c>
      <c r="BF1122" s="14">
        <v>0</v>
      </c>
      <c r="BG1122" s="14" t="s">
        <v>7128</v>
      </c>
      <c r="BH1122" s="13">
        <v>0</v>
      </c>
      <c r="BI1122" s="13">
        <v>0</v>
      </c>
      <c r="BJ1122" s="13">
        <v>0</v>
      </c>
      <c r="BK1122" s="13">
        <v>0</v>
      </c>
      <c r="BL1122" s="13">
        <v>0</v>
      </c>
      <c r="BM1122" s="13">
        <v>0</v>
      </c>
      <c r="BN1122" s="13">
        <v>0</v>
      </c>
      <c r="BO1122" s="13">
        <v>0</v>
      </c>
      <c r="BP1122" s="13">
        <v>0</v>
      </c>
      <c r="BQ1122" s="13">
        <v>0</v>
      </c>
      <c r="BR1122" s="13">
        <v>0</v>
      </c>
      <c r="BS1122" s="13">
        <v>0</v>
      </c>
      <c r="BT1122" s="14" t="s">
        <v>7128</v>
      </c>
      <c r="BU1122" s="13">
        <v>0</v>
      </c>
      <c r="BV1122" s="13">
        <v>0</v>
      </c>
      <c r="BW1122" s="13">
        <v>0</v>
      </c>
      <c r="BX1122" s="13">
        <v>0</v>
      </c>
      <c r="BY1122" s="13">
        <v>0</v>
      </c>
      <c r="BZ1122" s="13">
        <v>0</v>
      </c>
      <c r="CA1122" s="13">
        <v>0</v>
      </c>
      <c r="CB1122" s="13">
        <v>0</v>
      </c>
      <c r="CC1122" s="15">
        <v>9.5399999999999991</v>
      </c>
      <c r="CD1122" s="15" t="s">
        <v>7128</v>
      </c>
      <c r="CE1122" s="15">
        <v>0.36</v>
      </c>
      <c r="CF1122" s="15" t="s">
        <v>7128</v>
      </c>
      <c r="CG1122" s="15" t="s">
        <v>7128</v>
      </c>
      <c r="CH1122" s="13" t="s">
        <v>7128</v>
      </c>
      <c r="CI1122" s="13" t="s">
        <v>7128</v>
      </c>
      <c r="CJ1122" s="13">
        <v>0</v>
      </c>
      <c r="CK1122" s="12">
        <f t="shared" si="34"/>
        <v>0</v>
      </c>
      <c r="CL1122" s="36" t="str">
        <f t="shared" si="35"/>
        <v>NA</v>
      </c>
      <c r="CM1122" s="13" t="s">
        <v>7128</v>
      </c>
      <c r="CN1122" s="13" t="s">
        <v>7128</v>
      </c>
      <c r="CO1122" s="13" t="s">
        <v>7128</v>
      </c>
      <c r="CP1122" s="13" t="s">
        <v>7128</v>
      </c>
      <c r="CQ1122" s="13" t="s">
        <v>7128</v>
      </c>
      <c r="CR1122" s="13" t="s">
        <v>7128</v>
      </c>
      <c r="CS1122" s="13" t="s">
        <v>7128</v>
      </c>
      <c r="CT1122" s="13">
        <v>0</v>
      </c>
      <c r="CU1122" s="13">
        <v>0</v>
      </c>
      <c r="CV1122" s="13">
        <v>0</v>
      </c>
      <c r="CW1122" s="13">
        <v>0</v>
      </c>
      <c r="CX1122" s="12" t="s">
        <v>7128</v>
      </c>
      <c r="CY1122" s="12" t="s">
        <v>7128</v>
      </c>
      <c r="CZ1122" s="15" t="s">
        <v>7128</v>
      </c>
      <c r="DA1122" s="20"/>
      <c r="DB1122" s="20"/>
    </row>
    <row r="1123" spans="1:106">
      <c r="A1123" s="8" t="s">
        <v>2927</v>
      </c>
      <c r="B1123" s="8" t="s">
        <v>2928</v>
      </c>
      <c r="C1123" s="9" t="s">
        <v>7149</v>
      </c>
      <c r="D1123" s="9" t="s">
        <v>7126</v>
      </c>
      <c r="E1123" s="10" t="s">
        <v>7127</v>
      </c>
      <c r="F1123" s="10" t="s">
        <v>7126</v>
      </c>
      <c r="G1123" s="11">
        <v>0.85</v>
      </c>
      <c r="H1123" s="11">
        <v>0.92056257396449703</v>
      </c>
      <c r="I1123" s="12">
        <v>9.0499999999999997E-2</v>
      </c>
      <c r="J1123" s="12">
        <v>0.13981091294378697</v>
      </c>
      <c r="K1123" s="12">
        <v>5.1999999999999998E-2</v>
      </c>
      <c r="L1123" s="12">
        <v>0.1085</v>
      </c>
      <c r="M1123" s="12">
        <v>7.162085E-2</v>
      </c>
      <c r="N1123" s="12">
        <v>0.13119550176540529</v>
      </c>
      <c r="O1123" s="12">
        <v>-2.282308824793855E-3</v>
      </c>
      <c r="P1123" s="12">
        <v>-2.8645545416583901E-2</v>
      </c>
      <c r="Q1123" s="13">
        <v>32.5</v>
      </c>
      <c r="R1123" s="13">
        <v>0</v>
      </c>
      <c r="S1123" s="13">
        <v>4.7</v>
      </c>
      <c r="T1123" s="13">
        <v>4.7</v>
      </c>
      <c r="U1123" s="13">
        <v>37.200000000000003</v>
      </c>
      <c r="V1123" s="13">
        <v>0.99299999999999999</v>
      </c>
      <c r="W1123" s="13">
        <v>36.207000000000001</v>
      </c>
      <c r="X1123" s="14">
        <v>2.6693548387096772E-2</v>
      </c>
      <c r="Y1123" s="15">
        <v>0.15826873385012918</v>
      </c>
      <c r="Z1123" s="14">
        <v>0.52048726467331119</v>
      </c>
      <c r="AA1123" s="14">
        <v>0.12634408602150538</v>
      </c>
      <c r="AB1123" s="14">
        <v>1.0854503464203233</v>
      </c>
      <c r="AC1123" s="14">
        <v>0.14461538461538462</v>
      </c>
      <c r="AD1123" s="13">
        <v>0.42</v>
      </c>
      <c r="AE1123" s="15">
        <v>2.5384444444444449</v>
      </c>
      <c r="AF1123" s="14">
        <v>0.161245154965971</v>
      </c>
      <c r="AG1123" s="14">
        <v>0.95816832470163527</v>
      </c>
      <c r="AH1123" s="15">
        <v>0.5296052631578948</v>
      </c>
      <c r="AI1123" s="5">
        <v>2.3809523809523809</v>
      </c>
      <c r="AJ1123" s="15">
        <v>54.076539101497509</v>
      </c>
      <c r="AK1123" s="15">
        <v>54.076539101497509</v>
      </c>
      <c r="AL1123" s="15" t="s">
        <v>7128</v>
      </c>
      <c r="AM1123" s="15" t="s">
        <v>7128</v>
      </c>
      <c r="AN1123" s="15">
        <v>7.5057736720554269</v>
      </c>
      <c r="AO1123" s="15">
        <v>1.3429752066115703</v>
      </c>
      <c r="AP1123" s="15">
        <v>21.298235294117649</v>
      </c>
      <c r="AQ1123" s="15">
        <v>17.323923444976078</v>
      </c>
      <c r="AR1123" s="15">
        <v>4.5050391937290026</v>
      </c>
      <c r="AS1123" s="15">
        <v>1.4961570247933884</v>
      </c>
      <c r="AT1123" s="14">
        <v>0.12878535773710484</v>
      </c>
      <c r="AU1123" s="14">
        <v>2.3815384615384618E-3</v>
      </c>
      <c r="AV1123" s="12">
        <v>0.35</v>
      </c>
      <c r="AW1123" s="12">
        <v>0.25</v>
      </c>
      <c r="AX1123" s="12">
        <v>0.21899999999999997</v>
      </c>
      <c r="AY1123" s="12">
        <v>0.191</v>
      </c>
      <c r="AZ1123" s="14" t="s">
        <v>7128</v>
      </c>
      <c r="BA1123" s="14" t="s">
        <v>7128</v>
      </c>
      <c r="BB1123" s="14">
        <v>0.13752860411899312</v>
      </c>
      <c r="BC1123" s="14">
        <v>0.10254995634882139</v>
      </c>
      <c r="BD1123" s="14">
        <v>2.4834710743801652E-2</v>
      </c>
      <c r="BE1123" s="14">
        <v>7.0247933884297523E-2</v>
      </c>
      <c r="BF1123" s="14">
        <v>0.42596153846153845</v>
      </c>
      <c r="BG1123" s="14">
        <v>2.6800000000000001E-2</v>
      </c>
      <c r="BH1123" s="13">
        <v>0.60099999999999998</v>
      </c>
      <c r="BI1123" s="13">
        <v>0.60099999999999998</v>
      </c>
      <c r="BJ1123" s="13">
        <v>1.7</v>
      </c>
      <c r="BK1123" s="13">
        <v>1.7</v>
      </c>
      <c r="BL1123" s="13">
        <v>24.2</v>
      </c>
      <c r="BM1123" s="13">
        <v>24.2</v>
      </c>
      <c r="BN1123" s="13">
        <v>2.09</v>
      </c>
      <c r="BO1123" s="13">
        <v>2.09</v>
      </c>
      <c r="BP1123" s="13">
        <v>0.97586538461538452</v>
      </c>
      <c r="BQ1123" s="13">
        <v>0</v>
      </c>
      <c r="BR1123" s="13">
        <v>0</v>
      </c>
      <c r="BS1123" s="13">
        <v>-0.61599999999999999</v>
      </c>
      <c r="BT1123" s="14">
        <v>-0.63123460439452173</v>
      </c>
      <c r="BU1123" s="13">
        <v>1.5918653846153845</v>
      </c>
      <c r="BV1123" s="13">
        <v>1.2170000000000001</v>
      </c>
      <c r="BW1123" s="13">
        <v>1.2170000000000001</v>
      </c>
      <c r="BX1123" s="13">
        <v>4.37</v>
      </c>
      <c r="BY1123" s="13">
        <v>9.5160000000000018</v>
      </c>
      <c r="BZ1123" s="13">
        <v>4.33</v>
      </c>
      <c r="CA1123" s="13">
        <v>8.0370000000000008</v>
      </c>
      <c r="CB1123" s="13">
        <v>-7.740000000000001E-2</v>
      </c>
      <c r="CC1123" s="15">
        <v>1.03</v>
      </c>
      <c r="CD1123" s="15">
        <v>0.67800000000000005</v>
      </c>
      <c r="CE1123" s="15">
        <v>0.36</v>
      </c>
      <c r="CF1123" s="15">
        <v>0.29589627611118519</v>
      </c>
      <c r="CG1123" s="15">
        <v>0.53326678784864978</v>
      </c>
      <c r="CH1123" s="13">
        <v>1.2203749999999998</v>
      </c>
      <c r="CI1123" s="13">
        <v>0.45337500000000003</v>
      </c>
      <c r="CJ1123" s="13">
        <v>-7.740000000000001E-2</v>
      </c>
      <c r="CK1123" s="12">
        <f t="shared" si="34"/>
        <v>6.3599013968775681E-2</v>
      </c>
      <c r="CL1123" s="36">
        <f t="shared" si="35"/>
        <v>3.0110737837501551</v>
      </c>
      <c r="CM1123" s="13">
        <v>1.04</v>
      </c>
      <c r="CN1123" s="13">
        <v>0.443</v>
      </c>
      <c r="CO1123" s="13">
        <v>0.60099999999999998</v>
      </c>
      <c r="CP1123" s="13">
        <v>32.5</v>
      </c>
      <c r="CQ1123" s="13">
        <v>2.09</v>
      </c>
      <c r="CR1123" s="13">
        <v>36.207000000000001</v>
      </c>
      <c r="CS1123" s="13">
        <v>1.2170000000000001</v>
      </c>
      <c r="CT1123" s="13">
        <v>0</v>
      </c>
      <c r="CU1123" s="13">
        <v>1.7</v>
      </c>
      <c r="CV1123" s="13">
        <v>8.0370000000000008</v>
      </c>
      <c r="CW1123" s="13">
        <v>2.09</v>
      </c>
      <c r="CX1123" s="12">
        <v>0.13752860411899312</v>
      </c>
      <c r="CY1123" s="12">
        <v>0.10254995634882139</v>
      </c>
      <c r="CZ1123" s="15">
        <v>17.323923444976078</v>
      </c>
      <c r="DA1123" s="20"/>
      <c r="DB1123" s="20"/>
    </row>
    <row r="1124" spans="1:106" ht="24">
      <c r="A1124" s="8" t="s">
        <v>5775</v>
      </c>
      <c r="B1124" s="8" t="s">
        <v>5776</v>
      </c>
      <c r="C1124" s="9" t="s">
        <v>7142</v>
      </c>
      <c r="D1124" s="9" t="s">
        <v>7126</v>
      </c>
      <c r="E1124" s="10" t="s">
        <v>7127</v>
      </c>
      <c r="F1124" s="10" t="s">
        <v>7126</v>
      </c>
      <c r="G1124" s="11">
        <v>0.1</v>
      </c>
      <c r="H1124" s="11">
        <v>0.1</v>
      </c>
      <c r="I1124" s="12">
        <v>9.0499999999999997E-2</v>
      </c>
      <c r="J1124" s="12">
        <v>6.5549999999999997E-2</v>
      </c>
      <c r="K1124" s="12">
        <v>4.7E-2</v>
      </c>
      <c r="L1124" s="12">
        <v>0.10350000000000001</v>
      </c>
      <c r="M1124" s="12">
        <v>6.8320350000000002E-2</v>
      </c>
      <c r="N1124" s="12">
        <v>6.5549999999999997E-2</v>
      </c>
      <c r="O1124" s="12" t="s">
        <v>7128</v>
      </c>
      <c r="P1124" s="12" t="s">
        <v>7128</v>
      </c>
      <c r="Q1124" s="13">
        <v>0.69799999999999995</v>
      </c>
      <c r="R1124" s="13">
        <v>0</v>
      </c>
      <c r="S1124" s="13">
        <v>0</v>
      </c>
      <c r="T1124" s="13">
        <v>0</v>
      </c>
      <c r="U1124" s="13">
        <v>0.69799999999999995</v>
      </c>
      <c r="V1124" s="13">
        <v>0</v>
      </c>
      <c r="W1124" s="13">
        <v>0.69799999999999995</v>
      </c>
      <c r="X1124" s="14">
        <v>0</v>
      </c>
      <c r="Y1124" s="15">
        <v>3.6900369003690037E-2</v>
      </c>
      <c r="Z1124" s="14" t="s">
        <v>7128</v>
      </c>
      <c r="AA1124" s="14">
        <v>0</v>
      </c>
      <c r="AB1124" s="14" t="s">
        <v>7128</v>
      </c>
      <c r="AC1124" s="14">
        <v>0</v>
      </c>
      <c r="AD1124" s="13">
        <v>2.5999999999999999E-2</v>
      </c>
      <c r="AE1124" s="15">
        <v>-0.42308333333333337</v>
      </c>
      <c r="AF1124" s="14">
        <v>5.4772255750516613E-2</v>
      </c>
      <c r="AG1124" s="14" t="s">
        <v>7128</v>
      </c>
      <c r="AH1124" s="15">
        <v>0.40740740740740744</v>
      </c>
      <c r="AI1124" s="5" t="s">
        <v>7128</v>
      </c>
      <c r="AJ1124" s="15" t="s">
        <v>7128</v>
      </c>
      <c r="AK1124" s="15" t="s">
        <v>7128</v>
      </c>
      <c r="AL1124" s="15" t="s">
        <v>7128</v>
      </c>
      <c r="AM1124" s="15" t="s">
        <v>7128</v>
      </c>
      <c r="AN1124" s="15" t="s">
        <v>7128</v>
      </c>
      <c r="AO1124" s="15">
        <v>34.9</v>
      </c>
      <c r="AP1124" s="15" t="s">
        <v>7128</v>
      </c>
      <c r="AQ1124" s="15" t="s">
        <v>7128</v>
      </c>
      <c r="AR1124" s="15" t="s">
        <v>7128</v>
      </c>
      <c r="AS1124" s="15">
        <v>34.9</v>
      </c>
      <c r="AT1124" s="14" t="s">
        <v>7128</v>
      </c>
      <c r="AU1124" s="14">
        <v>0</v>
      </c>
      <c r="AV1124" s="12" t="s">
        <v>7128</v>
      </c>
      <c r="AW1124" s="12" t="s">
        <v>7128</v>
      </c>
      <c r="AX1124" s="12">
        <v>0.17600000000000002</v>
      </c>
      <c r="AY1124" s="12">
        <v>-9.3900000000000011E-2</v>
      </c>
      <c r="AZ1124" s="14" t="s">
        <v>7128</v>
      </c>
      <c r="BA1124" s="14" t="s">
        <v>7128</v>
      </c>
      <c r="BB1124" s="14" t="s">
        <v>7128</v>
      </c>
      <c r="BC1124" s="14" t="s">
        <v>7128</v>
      </c>
      <c r="BD1124" s="14">
        <v>-0.95</v>
      </c>
      <c r="BE1124" s="14">
        <v>-2</v>
      </c>
      <c r="BF1124" s="14">
        <v>0</v>
      </c>
      <c r="BG1124" s="14">
        <v>0.11509999999999999</v>
      </c>
      <c r="BH1124" s="13">
        <v>-1.9E-2</v>
      </c>
      <c r="BI1124" s="13">
        <v>-1.9E-2</v>
      </c>
      <c r="BJ1124" s="13">
        <v>-0.04</v>
      </c>
      <c r="BK1124" s="13">
        <v>-0.04</v>
      </c>
      <c r="BL1124" s="13">
        <v>0.02</v>
      </c>
      <c r="BM1124" s="13">
        <v>0.02</v>
      </c>
      <c r="BN1124" s="13">
        <v>-3.3000000000000002E-2</v>
      </c>
      <c r="BO1124" s="13">
        <v>-3.3000000000000002E-2</v>
      </c>
      <c r="BP1124" s="13">
        <v>-0.04</v>
      </c>
      <c r="BQ1124" s="13">
        <v>0.04</v>
      </c>
      <c r="BR1124" s="13">
        <v>-8.0000000000000002E-3</v>
      </c>
      <c r="BS1124" s="13">
        <v>-5.0000000000000001E-3</v>
      </c>
      <c r="BT1124" s="14" t="s">
        <v>7128</v>
      </c>
      <c r="BU1124" s="13">
        <v>-2.7000000000000003E-2</v>
      </c>
      <c r="BV1124" s="13">
        <v>-4.5999999999999999E-2</v>
      </c>
      <c r="BW1124" s="13">
        <v>-5.9999999999999984E-3</v>
      </c>
      <c r="BX1124" s="13">
        <v>0</v>
      </c>
      <c r="BY1124" s="13">
        <v>0</v>
      </c>
      <c r="BZ1124" s="13">
        <v>0</v>
      </c>
      <c r="CA1124" s="13">
        <v>0</v>
      </c>
      <c r="CB1124" s="13">
        <v>0</v>
      </c>
      <c r="CC1124" s="15">
        <v>-0.28199999999999997</v>
      </c>
      <c r="CD1124" s="15">
        <v>0.111</v>
      </c>
      <c r="CE1124" s="15">
        <v>0.36</v>
      </c>
      <c r="CF1124" s="15" t="s">
        <v>7128</v>
      </c>
      <c r="CG1124" s="15" t="s">
        <v>7128</v>
      </c>
      <c r="CH1124" s="13" t="s">
        <v>7128</v>
      </c>
      <c r="CI1124" s="13" t="s">
        <v>7128</v>
      </c>
      <c r="CJ1124" s="13">
        <v>0</v>
      </c>
      <c r="CK1124" s="12">
        <f t="shared" si="34"/>
        <v>0</v>
      </c>
      <c r="CL1124" s="36" t="str">
        <f t="shared" si="35"/>
        <v>NA</v>
      </c>
      <c r="CM1124" s="13" t="s">
        <v>7128</v>
      </c>
      <c r="CN1124" s="13" t="s">
        <v>7128</v>
      </c>
      <c r="CO1124" s="13" t="s">
        <v>7128</v>
      </c>
      <c r="CP1124" s="13" t="s">
        <v>7128</v>
      </c>
      <c r="CQ1124" s="13" t="s">
        <v>7128</v>
      </c>
      <c r="CR1124" s="13" t="s">
        <v>7128</v>
      </c>
      <c r="CS1124" s="13" t="s">
        <v>7128</v>
      </c>
      <c r="CT1124" s="13">
        <v>0</v>
      </c>
      <c r="CU1124" s="13">
        <v>-0.04</v>
      </c>
      <c r="CV1124" s="13">
        <v>0</v>
      </c>
      <c r="CW1124" s="13">
        <v>-3.3000000000000002E-2</v>
      </c>
      <c r="CX1124" s="12" t="s">
        <v>7128</v>
      </c>
      <c r="CY1124" s="12" t="s">
        <v>7128</v>
      </c>
      <c r="CZ1124" s="15" t="s">
        <v>7128</v>
      </c>
      <c r="DA1124" s="20"/>
      <c r="DB1124" s="20"/>
    </row>
    <row r="1125" spans="1:106" ht="24">
      <c r="A1125" s="8" t="s">
        <v>881</v>
      </c>
      <c r="B1125" s="8" t="s">
        <v>882</v>
      </c>
      <c r="C1125" s="9" t="s">
        <v>7161</v>
      </c>
      <c r="D1125" s="9" t="s">
        <v>7126</v>
      </c>
      <c r="E1125" s="10" t="s">
        <v>7127</v>
      </c>
      <c r="F1125" s="10" t="s">
        <v>7126</v>
      </c>
      <c r="G1125" s="11">
        <v>0.75</v>
      </c>
      <c r="H1125" s="11">
        <v>0.80796161825726132</v>
      </c>
      <c r="I1125" s="12">
        <v>9.0499999999999997E-2</v>
      </c>
      <c r="J1125" s="12">
        <v>0.12962052645228214</v>
      </c>
      <c r="K1125" s="12">
        <v>3.2000000000000001E-2</v>
      </c>
      <c r="L1125" s="12">
        <v>8.8499999999999995E-2</v>
      </c>
      <c r="M1125" s="12">
        <v>5.8418850000000001E-2</v>
      </c>
      <c r="N1125" s="12">
        <v>0.12451265462205101</v>
      </c>
      <c r="O1125" s="12">
        <v>-2.6193353869662817E-2</v>
      </c>
      <c r="P1125" s="12">
        <v>-5.4481466643599069E-2</v>
      </c>
      <c r="Q1125" s="13">
        <v>192.8</v>
      </c>
      <c r="R1125" s="13">
        <v>0</v>
      </c>
      <c r="S1125" s="13">
        <v>14.9</v>
      </c>
      <c r="T1125" s="13">
        <v>14.9</v>
      </c>
      <c r="U1125" s="13">
        <v>207.70000000000002</v>
      </c>
      <c r="V1125" s="13">
        <v>0</v>
      </c>
      <c r="W1125" s="13">
        <v>207.70000000000002</v>
      </c>
      <c r="X1125" s="14">
        <v>0</v>
      </c>
      <c r="Y1125" s="15">
        <v>8.1743869209809264E-2</v>
      </c>
      <c r="Z1125" s="14">
        <v>4.2498573873359959E-2</v>
      </c>
      <c r="AA1125" s="14">
        <v>7.1738083774675013E-2</v>
      </c>
      <c r="AB1125" s="14">
        <v>4.4384867441167715E-2</v>
      </c>
      <c r="AC1125" s="14">
        <v>7.7282157676348551E-2</v>
      </c>
      <c r="AD1125" s="13">
        <v>2.63</v>
      </c>
      <c r="AE1125" s="15">
        <v>1.0986944444444446</v>
      </c>
      <c r="AF1125" s="14">
        <v>0.1414213562373095</v>
      </c>
      <c r="AG1125" s="14">
        <v>0.44017397128862579</v>
      </c>
      <c r="AH1125" s="15">
        <v>0.1913477537437604</v>
      </c>
      <c r="AI1125" s="5">
        <v>19.296875</v>
      </c>
      <c r="AJ1125" s="15">
        <v>5.2967032967032974</v>
      </c>
      <c r="AK1125" s="15">
        <v>5.7041420118343202</v>
      </c>
      <c r="AL1125" s="15" t="s">
        <v>7128</v>
      </c>
      <c r="AM1125" s="15" t="s">
        <v>7128</v>
      </c>
      <c r="AN1125" s="15">
        <v>0.57432231158772717</v>
      </c>
      <c r="AO1125" s="15">
        <v>0.62394822006472495</v>
      </c>
      <c r="AP1125" s="15">
        <v>8.4089068825910935</v>
      </c>
      <c r="AQ1125" s="15">
        <v>4.4762931034482767</v>
      </c>
      <c r="AR1125" s="15">
        <v>0.5924130062749573</v>
      </c>
      <c r="AS1125" s="15">
        <v>0.67216828478964408</v>
      </c>
      <c r="AT1125" s="14">
        <v>0</v>
      </c>
      <c r="AU1125" s="14">
        <v>0</v>
      </c>
      <c r="AV1125" s="12">
        <v>9.7699999999999995E-2</v>
      </c>
      <c r="AW1125" s="12">
        <v>7.0400000000000004E-2</v>
      </c>
      <c r="AX1125" s="12">
        <v>3.5900000000000001E-2</v>
      </c>
      <c r="AY1125" s="12">
        <v>8.3900000000000002E-2</v>
      </c>
      <c r="AZ1125" s="14" t="s">
        <v>7128</v>
      </c>
      <c r="BA1125" s="14" t="s">
        <v>7128</v>
      </c>
      <c r="BB1125" s="14">
        <v>0.10342717258261933</v>
      </c>
      <c r="BC1125" s="14">
        <v>7.0031187978451939E-2</v>
      </c>
      <c r="BD1125" s="14">
        <v>0.11259160559626914</v>
      </c>
      <c r="BE1125" s="14">
        <v>8.2278481012658222E-2</v>
      </c>
      <c r="BF1125" s="14">
        <v>0</v>
      </c>
      <c r="BG1125" s="14">
        <v>0.254</v>
      </c>
      <c r="BH1125" s="13">
        <v>36.4</v>
      </c>
      <c r="BI1125" s="13">
        <v>33.799999999999997</v>
      </c>
      <c r="BJ1125" s="13">
        <v>24.7</v>
      </c>
      <c r="BK1125" s="13">
        <v>24.7</v>
      </c>
      <c r="BL1125" s="13">
        <v>309</v>
      </c>
      <c r="BM1125" s="13">
        <v>300.2</v>
      </c>
      <c r="BN1125" s="13">
        <v>52.2</v>
      </c>
      <c r="BO1125" s="13">
        <v>46.4</v>
      </c>
      <c r="BP1125" s="13">
        <v>24.7</v>
      </c>
      <c r="BQ1125" s="13">
        <v>0</v>
      </c>
      <c r="BR1125" s="13">
        <v>0</v>
      </c>
      <c r="BS1125" s="13">
        <v>-15.7</v>
      </c>
      <c r="BT1125" s="14">
        <v>-0.63562753036437247</v>
      </c>
      <c r="BU1125" s="13">
        <v>40.4</v>
      </c>
      <c r="BV1125" s="13">
        <v>49.5</v>
      </c>
      <c r="BW1125" s="13">
        <v>49.5</v>
      </c>
      <c r="BX1125" s="13">
        <v>326.8</v>
      </c>
      <c r="BY1125" s="13">
        <v>352.7</v>
      </c>
      <c r="BZ1125" s="13">
        <v>335.7</v>
      </c>
      <c r="CA1125" s="13">
        <v>350.59999999999997</v>
      </c>
      <c r="CB1125" s="13">
        <v>0</v>
      </c>
      <c r="CC1125" s="15">
        <v>0.41499999999999998</v>
      </c>
      <c r="CD1125" s="15">
        <v>0.35599999999999998</v>
      </c>
      <c r="CE1125" s="15">
        <v>0.36</v>
      </c>
      <c r="CF1125" s="15">
        <v>0.3265056337562609</v>
      </c>
      <c r="CG1125" s="15">
        <v>0.3018400089504541</v>
      </c>
      <c r="CH1125" s="13">
        <v>54.98</v>
      </c>
      <c r="CI1125" s="13">
        <v>37.239999999999995</v>
      </c>
      <c r="CJ1125" s="13">
        <v>0</v>
      </c>
      <c r="CK1125" s="12">
        <f t="shared" si="34"/>
        <v>0</v>
      </c>
      <c r="CL1125" s="36">
        <f t="shared" si="35"/>
        <v>0.88134626354820311</v>
      </c>
      <c r="CM1125" s="13">
        <v>31.2</v>
      </c>
      <c r="CN1125" s="13" t="s">
        <v>7128</v>
      </c>
      <c r="CO1125" s="13">
        <v>33.799999999999997</v>
      </c>
      <c r="CP1125" s="13">
        <v>192.8</v>
      </c>
      <c r="CQ1125" s="13">
        <v>46.4</v>
      </c>
      <c r="CR1125" s="13">
        <v>207.70000000000002</v>
      </c>
      <c r="CS1125" s="13" t="s">
        <v>7128</v>
      </c>
      <c r="CT1125" s="13">
        <v>1.1879999999999999</v>
      </c>
      <c r="CU1125" s="13">
        <v>23.975999999999999</v>
      </c>
      <c r="CV1125" s="13">
        <v>351.78799999999995</v>
      </c>
      <c r="CW1125" s="13">
        <v>52.2</v>
      </c>
      <c r="CX1125" s="12">
        <v>0.10084515287144652</v>
      </c>
      <c r="CY1125" s="12">
        <v>6.7750248666244683E-2</v>
      </c>
      <c r="CZ1125" s="15">
        <v>3.9789272030651341</v>
      </c>
      <c r="DA1125" s="20"/>
      <c r="DB1125" s="20"/>
    </row>
    <row r="1126" spans="1:106" ht="24">
      <c r="A1126" s="8" t="s">
        <v>709</v>
      </c>
      <c r="B1126" s="8" t="s">
        <v>710</v>
      </c>
      <c r="C1126" s="9" t="s">
        <v>7166</v>
      </c>
      <c r="D1126" s="9" t="s">
        <v>7126</v>
      </c>
      <c r="E1126" s="10" t="s">
        <v>7127</v>
      </c>
      <c r="F1126" s="10" t="s">
        <v>7126</v>
      </c>
      <c r="G1126" s="11">
        <v>0.64</v>
      </c>
      <c r="H1126" s="11">
        <v>0.64</v>
      </c>
      <c r="I1126" s="12">
        <v>9.0499999999999997E-2</v>
      </c>
      <c r="J1126" s="12">
        <v>0.11441999999999999</v>
      </c>
      <c r="K1126" s="12">
        <v>3.6999999999999998E-2</v>
      </c>
      <c r="L1126" s="12">
        <v>9.35E-2</v>
      </c>
      <c r="M1126" s="12">
        <v>6.1719349999999999E-2</v>
      </c>
      <c r="N1126" s="12">
        <v>0.11441999999999999</v>
      </c>
      <c r="O1126" s="12" t="s">
        <v>7128</v>
      </c>
      <c r="P1126" s="12" t="s">
        <v>7128</v>
      </c>
      <c r="Q1126" s="13">
        <v>102.1</v>
      </c>
      <c r="R1126" s="13">
        <v>0</v>
      </c>
      <c r="S1126" s="13">
        <v>0</v>
      </c>
      <c r="T1126" s="13">
        <v>0</v>
      </c>
      <c r="U1126" s="13">
        <v>102.1</v>
      </c>
      <c r="V1126" s="13">
        <v>0</v>
      </c>
      <c r="W1126" s="13">
        <v>102.1</v>
      </c>
      <c r="X1126" s="14">
        <v>0</v>
      </c>
      <c r="Y1126" s="15">
        <v>5.057803468208092E-2</v>
      </c>
      <c r="Z1126" s="14" t="s">
        <v>7128</v>
      </c>
      <c r="AA1126" s="14">
        <v>0</v>
      </c>
      <c r="AB1126" s="14" t="s">
        <v>7128</v>
      </c>
      <c r="AC1126" s="14">
        <v>0</v>
      </c>
      <c r="AD1126" s="13">
        <v>0.73799999999999999</v>
      </c>
      <c r="AE1126" s="15">
        <v>3.5269444444444455</v>
      </c>
      <c r="AF1126" s="14">
        <v>0.31937438845342625</v>
      </c>
      <c r="AG1126" s="14">
        <v>0.58238859070918902</v>
      </c>
      <c r="AH1126" s="15">
        <v>0.37931034482758624</v>
      </c>
      <c r="AI1126" s="5">
        <v>7.25</v>
      </c>
      <c r="AJ1126" s="15">
        <v>7.5629629629629624</v>
      </c>
      <c r="AK1126" s="15">
        <v>7.5629629629629624</v>
      </c>
      <c r="AL1126" s="15" t="s">
        <v>7128</v>
      </c>
      <c r="AM1126" s="15" t="s">
        <v>7128</v>
      </c>
      <c r="AN1126" s="15" t="s">
        <v>7128</v>
      </c>
      <c r="AO1126" s="15">
        <v>0.25284794452699355</v>
      </c>
      <c r="AP1126" s="15">
        <v>5.8678160919540234</v>
      </c>
      <c r="AQ1126" s="15">
        <v>4.0839999999999996</v>
      </c>
      <c r="AR1126" s="15" t="s">
        <v>7128</v>
      </c>
      <c r="AS1126" s="15">
        <v>0.25284794452699355</v>
      </c>
      <c r="AT1126" s="14">
        <v>0.13327407407407407</v>
      </c>
      <c r="AU1126" s="14">
        <v>1.7621939275220374E-2</v>
      </c>
      <c r="AV1126" s="12">
        <v>0.19</v>
      </c>
      <c r="AW1126" s="12">
        <v>6.7299999999999999E-2</v>
      </c>
      <c r="AX1126" s="12">
        <v>5.96E-2</v>
      </c>
      <c r="AY1126" s="12">
        <v>0.12</v>
      </c>
      <c r="AZ1126" s="14" t="s">
        <v>7128</v>
      </c>
      <c r="BA1126" s="14" t="s">
        <v>7128</v>
      </c>
      <c r="BB1126" s="14" t="s">
        <v>7128</v>
      </c>
      <c r="BC1126" s="14" t="s">
        <v>7128</v>
      </c>
      <c r="BD1126" s="14">
        <v>3.3432392273402674E-2</v>
      </c>
      <c r="BE1126" s="14">
        <v>4.309063893016344E-2</v>
      </c>
      <c r="BF1126" s="14">
        <v>0.13910256410256411</v>
      </c>
      <c r="BG1126" s="14">
        <v>3.3E-4</v>
      </c>
      <c r="BH1126" s="13">
        <v>13.5</v>
      </c>
      <c r="BI1126" s="13">
        <v>13.5</v>
      </c>
      <c r="BJ1126" s="13">
        <v>17.399999999999999</v>
      </c>
      <c r="BK1126" s="13">
        <v>17.399999999999999</v>
      </c>
      <c r="BL1126" s="13">
        <v>403.8</v>
      </c>
      <c r="BM1126" s="13">
        <v>403.8</v>
      </c>
      <c r="BN1126" s="13">
        <v>25</v>
      </c>
      <c r="BO1126" s="13">
        <v>25</v>
      </c>
      <c r="BP1126" s="13">
        <v>14.979615384615384</v>
      </c>
      <c r="BQ1126" s="13">
        <v>0</v>
      </c>
      <c r="BR1126" s="13">
        <v>0</v>
      </c>
      <c r="BS1126" s="13">
        <v>-9.75</v>
      </c>
      <c r="BT1126" s="14">
        <v>-0.65088453539425373</v>
      </c>
      <c r="BU1126" s="13">
        <v>24.729615384615386</v>
      </c>
      <c r="BV1126" s="13">
        <v>23.25</v>
      </c>
      <c r="BW1126" s="13">
        <v>23.25</v>
      </c>
      <c r="BX1126" s="13">
        <v>0</v>
      </c>
      <c r="BY1126" s="13">
        <v>0</v>
      </c>
      <c r="BZ1126" s="13">
        <v>0</v>
      </c>
      <c r="CA1126" s="13">
        <v>0</v>
      </c>
      <c r="CB1126" s="13">
        <v>-1.7991999999999999</v>
      </c>
      <c r="CC1126" s="15">
        <v>1.24</v>
      </c>
      <c r="CD1126" s="15">
        <v>1.33</v>
      </c>
      <c r="CE1126" s="15">
        <v>0.36</v>
      </c>
      <c r="CF1126" s="15" t="s">
        <v>7128</v>
      </c>
      <c r="CG1126" s="15" t="s">
        <v>7128</v>
      </c>
      <c r="CH1126" s="13" t="s">
        <v>7128</v>
      </c>
      <c r="CI1126" s="13" t="s">
        <v>7128</v>
      </c>
      <c r="CJ1126" s="13">
        <v>-1.7991999999999999</v>
      </c>
      <c r="CK1126" s="12">
        <f t="shared" si="34"/>
        <v>7.738494623655913E-2</v>
      </c>
      <c r="CL1126" s="36" t="str">
        <f t="shared" si="35"/>
        <v>NA</v>
      </c>
      <c r="CM1126" s="13">
        <v>15.6</v>
      </c>
      <c r="CN1126" s="13">
        <v>2.17</v>
      </c>
      <c r="CO1126" s="13">
        <v>13.5</v>
      </c>
      <c r="CP1126" s="13">
        <v>102.1</v>
      </c>
      <c r="CQ1126" s="13">
        <v>25</v>
      </c>
      <c r="CR1126" s="13">
        <v>102.1</v>
      </c>
      <c r="CS1126" s="13">
        <v>23.25</v>
      </c>
      <c r="CT1126" s="13">
        <v>0</v>
      </c>
      <c r="CU1126" s="13">
        <v>17.399999999999999</v>
      </c>
      <c r="CV1126" s="13">
        <v>0</v>
      </c>
      <c r="CW1126" s="13">
        <v>25</v>
      </c>
      <c r="CX1126" s="12" t="s">
        <v>7128</v>
      </c>
      <c r="CY1126" s="12" t="s">
        <v>7128</v>
      </c>
      <c r="CZ1126" s="15">
        <v>4.0839999999999996</v>
      </c>
      <c r="DA1126" s="20"/>
      <c r="DB1126" s="20"/>
    </row>
    <row r="1127" spans="1:106">
      <c r="A1127" s="8" t="s">
        <v>3451</v>
      </c>
      <c r="B1127" s="8" t="s">
        <v>3452</v>
      </c>
      <c r="C1127" s="9" t="s">
        <v>7145</v>
      </c>
      <c r="D1127" s="9" t="s">
        <v>7126</v>
      </c>
      <c r="E1127" s="10" t="s">
        <v>7127</v>
      </c>
      <c r="F1127" s="10" t="s">
        <v>7126</v>
      </c>
      <c r="G1127" s="11">
        <v>0.89</v>
      </c>
      <c r="H1127" s="11">
        <v>0.89</v>
      </c>
      <c r="I1127" s="12">
        <v>9.0499999999999997E-2</v>
      </c>
      <c r="J1127" s="12">
        <v>0.137045</v>
      </c>
      <c r="K1127" s="12">
        <v>3.2000000000000001E-2</v>
      </c>
      <c r="L1127" s="12">
        <v>8.8499999999999995E-2</v>
      </c>
      <c r="M1127" s="12">
        <v>5.8418850000000001E-2</v>
      </c>
      <c r="N1127" s="12">
        <v>0.137045</v>
      </c>
      <c r="O1127" s="12">
        <v>-0.14141313186813187</v>
      </c>
      <c r="P1127" s="12">
        <v>-0.14576727356746766</v>
      </c>
      <c r="Q1127" s="13">
        <v>35.200000000000003</v>
      </c>
      <c r="R1127" s="13">
        <v>0</v>
      </c>
      <c r="S1127" s="13">
        <v>0</v>
      </c>
      <c r="T1127" s="13">
        <v>0</v>
      </c>
      <c r="U1127" s="13">
        <v>35.200000000000003</v>
      </c>
      <c r="V1127" s="13">
        <v>0</v>
      </c>
      <c r="W1127" s="13">
        <v>35.200000000000003</v>
      </c>
      <c r="X1127" s="14">
        <v>0</v>
      </c>
      <c r="Y1127" s="15">
        <v>0.19578313253012047</v>
      </c>
      <c r="Z1127" s="14" t="s">
        <v>7128</v>
      </c>
      <c r="AA1127" s="14">
        <v>0</v>
      </c>
      <c r="AB1127" s="14" t="s">
        <v>7128</v>
      </c>
      <c r="AC1127" s="14">
        <v>0</v>
      </c>
      <c r="AD1127" s="13">
        <v>2.12</v>
      </c>
      <c r="AE1127" s="15">
        <v>2.334027777777778</v>
      </c>
      <c r="AF1127" s="14">
        <v>0.34496376621320679</v>
      </c>
      <c r="AG1127" s="14">
        <v>0.44787312504151638</v>
      </c>
      <c r="AH1127" s="15">
        <v>0.19626168224299065</v>
      </c>
      <c r="AI1127" s="5" t="s">
        <v>7128</v>
      </c>
      <c r="AJ1127" s="15" t="s">
        <v>7128</v>
      </c>
      <c r="AK1127" s="15" t="s">
        <v>7128</v>
      </c>
      <c r="AL1127" s="15" t="s">
        <v>7128</v>
      </c>
      <c r="AM1127" s="15" t="s">
        <v>7128</v>
      </c>
      <c r="AN1127" s="15" t="s">
        <v>7128</v>
      </c>
      <c r="AO1127" s="15">
        <v>2.7286821705426356</v>
      </c>
      <c r="AP1127" s="15" t="s">
        <v>7128</v>
      </c>
      <c r="AQ1127" s="15" t="s">
        <v>7128</v>
      </c>
      <c r="AR1127" s="15" t="s">
        <v>7128</v>
      </c>
      <c r="AS1127" s="15">
        <v>2.7286821705426356</v>
      </c>
      <c r="AT1127" s="14" t="s">
        <v>7128</v>
      </c>
      <c r="AU1127" s="14">
        <v>1.8863636363636364E-2</v>
      </c>
      <c r="AV1127" s="12" t="s">
        <v>7128</v>
      </c>
      <c r="AW1127" s="12" t="s">
        <v>7128</v>
      </c>
      <c r="AX1127" s="12">
        <v>-0.32899999999999996</v>
      </c>
      <c r="AY1127" s="12">
        <v>-0.21299999999999999</v>
      </c>
      <c r="AZ1127" s="14" t="s">
        <v>7128</v>
      </c>
      <c r="BA1127" s="14" t="s">
        <v>7128</v>
      </c>
      <c r="BB1127" s="14">
        <v>-4.3681318681318684E-3</v>
      </c>
      <c r="BC1127" s="14">
        <v>-8.7222735674676519E-3</v>
      </c>
      <c r="BD1127" s="14">
        <v>-1.2325581395348837E-2</v>
      </c>
      <c r="BE1127" s="14">
        <v>-5.8527131782945732E-2</v>
      </c>
      <c r="BF1127" s="14">
        <v>0.5</v>
      </c>
      <c r="BG1127" s="14">
        <v>5.4299999999999994E-2</v>
      </c>
      <c r="BH1127" s="13">
        <v>-0.159</v>
      </c>
      <c r="BI1127" s="13">
        <v>-0.159</v>
      </c>
      <c r="BJ1127" s="13">
        <v>-0.755</v>
      </c>
      <c r="BK1127" s="13">
        <v>-0.755</v>
      </c>
      <c r="BL1127" s="13">
        <v>12.9</v>
      </c>
      <c r="BM1127" s="13">
        <v>12.9</v>
      </c>
      <c r="BN1127" s="13">
        <v>-0.27400000000000002</v>
      </c>
      <c r="BO1127" s="13">
        <v>-0.27400000000000002</v>
      </c>
      <c r="BP1127" s="13">
        <v>-0.3775</v>
      </c>
      <c r="BQ1127" s="13">
        <v>0</v>
      </c>
      <c r="BR1127" s="13">
        <v>0</v>
      </c>
      <c r="BS1127" s="13">
        <v>-0.63700000000000001</v>
      </c>
      <c r="BT1127" s="14" t="s">
        <v>7128</v>
      </c>
      <c r="BU1127" s="13">
        <v>0.25950000000000001</v>
      </c>
      <c r="BV1127" s="13">
        <v>0.47799999999999998</v>
      </c>
      <c r="BW1127" s="13">
        <v>0.47799999999999998</v>
      </c>
      <c r="BX1127" s="13">
        <v>36.4</v>
      </c>
      <c r="BY1127" s="13">
        <v>43.28</v>
      </c>
      <c r="BZ1127" s="13">
        <v>0</v>
      </c>
      <c r="CA1127" s="13">
        <v>0</v>
      </c>
      <c r="CB1127" s="13">
        <v>-0.66400000000000003</v>
      </c>
      <c r="CC1127" s="15">
        <v>1.03</v>
      </c>
      <c r="CD1127" s="15">
        <v>0.45500000000000002</v>
      </c>
      <c r="CE1127" s="15">
        <v>0.36</v>
      </c>
      <c r="CF1127" s="15">
        <v>1.1515730597832521</v>
      </c>
      <c r="CG1127" s="15">
        <v>1.4928595034470538</v>
      </c>
      <c r="CH1127" s="13">
        <v>6.2220000000000004</v>
      </c>
      <c r="CI1127" s="13">
        <v>4.3719999999999999</v>
      </c>
      <c r="CJ1127" s="13">
        <v>-0.66400000000000003</v>
      </c>
      <c r="CK1127" s="12">
        <f t="shared" si="34"/>
        <v>1.389121338912134</v>
      </c>
      <c r="CL1127" s="36" t="str">
        <f t="shared" si="35"/>
        <v>NA</v>
      </c>
      <c r="CM1127" s="13">
        <v>0.31</v>
      </c>
      <c r="CN1127" s="13">
        <v>0.46899999999999997</v>
      </c>
      <c r="CO1127" s="13" t="s">
        <v>7128</v>
      </c>
      <c r="CP1127" s="13" t="s">
        <v>7128</v>
      </c>
      <c r="CQ1127" s="13" t="s">
        <v>7128</v>
      </c>
      <c r="CR1127" s="13" t="s">
        <v>7128</v>
      </c>
      <c r="CS1127" s="13">
        <v>0.47799999999999998</v>
      </c>
      <c r="CT1127" s="13">
        <v>0</v>
      </c>
      <c r="CU1127" s="13">
        <v>-0.755</v>
      </c>
      <c r="CV1127" s="13">
        <v>0</v>
      </c>
      <c r="CW1127" s="13">
        <v>-0.27400000000000002</v>
      </c>
      <c r="CX1127" s="12">
        <v>-4.3681318681318684E-3</v>
      </c>
      <c r="CY1127" s="12">
        <v>-8.7222735674676519E-3</v>
      </c>
      <c r="CZ1127" s="15" t="s">
        <v>7128</v>
      </c>
      <c r="DA1127" s="20"/>
      <c r="DB1127" s="20"/>
    </row>
    <row r="1128" spans="1:106">
      <c r="A1128" s="8" t="s">
        <v>4179</v>
      </c>
      <c r="B1128" s="8" t="s">
        <v>4180</v>
      </c>
      <c r="C1128" s="9" t="s">
        <v>7144</v>
      </c>
      <c r="D1128" s="9" t="s">
        <v>7126</v>
      </c>
      <c r="E1128" s="10" t="s">
        <v>7127</v>
      </c>
      <c r="F1128" s="10" t="s">
        <v>7126</v>
      </c>
      <c r="G1128" s="11">
        <v>1.1499999999999999</v>
      </c>
      <c r="H1128" s="11">
        <v>1.2542261251968074</v>
      </c>
      <c r="I1128" s="12">
        <v>9.0499999999999997E-2</v>
      </c>
      <c r="J1128" s="12">
        <v>0.17000746433031108</v>
      </c>
      <c r="K1128" s="12">
        <v>3.6999999999999998E-2</v>
      </c>
      <c r="L1128" s="12">
        <v>9.35E-2</v>
      </c>
      <c r="M1128" s="12">
        <v>6.1719349999999999E-2</v>
      </c>
      <c r="N1128" s="12">
        <v>0.15720738157068273</v>
      </c>
      <c r="O1128" s="12">
        <v>7.5153825992269552E-2</v>
      </c>
      <c r="P1128" s="12">
        <v>5.340966125777899E-2</v>
      </c>
      <c r="Q1128" s="13">
        <v>6.52</v>
      </c>
      <c r="R1128" s="13">
        <v>0</v>
      </c>
      <c r="S1128" s="13">
        <v>0.874</v>
      </c>
      <c r="T1128" s="13">
        <v>0.874</v>
      </c>
      <c r="U1128" s="13">
        <v>7.3939999999999992</v>
      </c>
      <c r="V1128" s="13">
        <v>0.25900000000000001</v>
      </c>
      <c r="W1128" s="13">
        <v>7.1349999999999989</v>
      </c>
      <c r="X1128" s="14">
        <v>3.5028401406545853E-2</v>
      </c>
      <c r="Y1128" s="15">
        <v>1.2857142857142858</v>
      </c>
      <c r="Z1128" s="14">
        <v>0.19108001749016179</v>
      </c>
      <c r="AA1128" s="14">
        <v>0.11820394914795782</v>
      </c>
      <c r="AB1128" s="14">
        <v>0.23621621621621622</v>
      </c>
      <c r="AC1128" s="14">
        <v>0.13404907975460123</v>
      </c>
      <c r="AD1128" s="13">
        <v>3.73</v>
      </c>
      <c r="AE1128" s="15">
        <v>1.4933333333333336</v>
      </c>
      <c r="AF1128" s="14">
        <v>0.16733200530681511</v>
      </c>
      <c r="AG1128" s="14">
        <v>0.53516360982947475</v>
      </c>
      <c r="AH1128" s="15">
        <v>0.36719576719576719</v>
      </c>
      <c r="AI1128" s="5">
        <v>23.30769230769231</v>
      </c>
      <c r="AJ1128" s="15">
        <v>8.5789473684210513</v>
      </c>
      <c r="AK1128" s="15">
        <v>8.5789473684210513</v>
      </c>
      <c r="AL1128" s="15">
        <v>7.1047619047619044</v>
      </c>
      <c r="AM1128" s="15">
        <v>0.65991902834008087</v>
      </c>
      <c r="AN1128" s="15">
        <v>1.7621621621621619</v>
      </c>
      <c r="AO1128" s="15">
        <v>1.3726315789473684</v>
      </c>
      <c r="AP1128" s="15">
        <v>7.8492849284928479</v>
      </c>
      <c r="AQ1128" s="15">
        <v>7.2806122448979584</v>
      </c>
      <c r="AR1128" s="15">
        <v>1.6535341830822712</v>
      </c>
      <c r="AS1128" s="15">
        <v>1.5021052631578946</v>
      </c>
      <c r="AT1128" s="14">
        <v>2.5328947368421052E-2</v>
      </c>
      <c r="AU1128" s="14">
        <v>2.9524539877300617E-3</v>
      </c>
      <c r="AV1128" s="12">
        <v>9.7899999999999987E-2</v>
      </c>
      <c r="AW1128" s="12">
        <v>0.28800000000000003</v>
      </c>
      <c r="AX1128" s="12">
        <v>9.8699999999999996E-2</v>
      </c>
      <c r="AY1128" s="12">
        <v>0.155</v>
      </c>
      <c r="AZ1128" s="14">
        <v>0.13</v>
      </c>
      <c r="BA1128" s="14" t="s">
        <v>7128</v>
      </c>
      <c r="BB1128" s="14">
        <v>0.24516129032258063</v>
      </c>
      <c r="BC1128" s="14">
        <v>0.21061704282846172</v>
      </c>
      <c r="BD1128" s="14">
        <v>0.16</v>
      </c>
      <c r="BE1128" s="14">
        <v>0.19136842105263158</v>
      </c>
      <c r="BF1128" s="14">
        <v>0.32389380530973455</v>
      </c>
      <c r="BG1128" s="14" t="s">
        <v>7128</v>
      </c>
      <c r="BH1128" s="13">
        <v>0.76</v>
      </c>
      <c r="BI1128" s="13">
        <v>0.76</v>
      </c>
      <c r="BJ1128" s="13">
        <v>0.90900000000000003</v>
      </c>
      <c r="BK1128" s="13">
        <v>0.90900000000000003</v>
      </c>
      <c r="BL1128" s="13">
        <v>4.75</v>
      </c>
      <c r="BM1128" s="13">
        <v>4.75</v>
      </c>
      <c r="BN1128" s="13">
        <v>0.98</v>
      </c>
      <c r="BO1128" s="13">
        <v>0.98</v>
      </c>
      <c r="BP1128" s="13">
        <v>0.61458053097345133</v>
      </c>
      <c r="BQ1128" s="13">
        <v>0</v>
      </c>
      <c r="BR1128" s="13">
        <v>0</v>
      </c>
      <c r="BS1128" s="13">
        <v>-6.2E-2</v>
      </c>
      <c r="BT1128" s="14">
        <v>-0.10088181593028413</v>
      </c>
      <c r="BU1128" s="13">
        <v>0.67658053097345139</v>
      </c>
      <c r="BV1128" s="13">
        <v>0.82200000000000006</v>
      </c>
      <c r="BW1128" s="13">
        <v>0.82200000000000006</v>
      </c>
      <c r="BX1128" s="13">
        <v>3.1</v>
      </c>
      <c r="BY1128" s="13">
        <v>2.9180000000000001</v>
      </c>
      <c r="BZ1128" s="13">
        <v>3.7</v>
      </c>
      <c r="CA1128" s="13">
        <v>4.3149999999999995</v>
      </c>
      <c r="CB1128" s="13">
        <v>-1.925E-2</v>
      </c>
      <c r="CC1128" s="15">
        <v>0.59699999999999998</v>
      </c>
      <c r="CD1128" s="15">
        <v>0.41699999999999998</v>
      </c>
      <c r="CE1128" s="15">
        <v>0.36</v>
      </c>
      <c r="CF1128" s="15">
        <v>0.7307862335995744</v>
      </c>
      <c r="CG1128" s="15">
        <v>1.0467198393923984</v>
      </c>
      <c r="CH1128" s="13">
        <v>0.45999999999999996</v>
      </c>
      <c r="CI1128" s="13">
        <v>0.42279999999999995</v>
      </c>
      <c r="CJ1128" s="13">
        <v>-1.925E-2</v>
      </c>
      <c r="CK1128" s="12">
        <f t="shared" si="34"/>
        <v>2.3418491484184914E-2</v>
      </c>
      <c r="CL1128" s="36">
        <f t="shared" si="35"/>
        <v>1.1008111239860952</v>
      </c>
      <c r="CM1128" s="13">
        <v>1.1299999999999999</v>
      </c>
      <c r="CN1128" s="13">
        <v>0.36599999999999999</v>
      </c>
      <c r="CO1128" s="13">
        <v>0.76</v>
      </c>
      <c r="CP1128" s="13">
        <v>6.52</v>
      </c>
      <c r="CQ1128" s="13">
        <v>0.98</v>
      </c>
      <c r="CR1128" s="13">
        <v>7.1349999999999989</v>
      </c>
      <c r="CS1128" s="13">
        <v>0.82200000000000006</v>
      </c>
      <c r="CT1128" s="13">
        <v>0</v>
      </c>
      <c r="CU1128" s="13">
        <v>0.90900000000000003</v>
      </c>
      <c r="CV1128" s="13">
        <v>4.3149999999999995</v>
      </c>
      <c r="CW1128" s="13">
        <v>0.98</v>
      </c>
      <c r="CX1128" s="12">
        <v>0.24516129032258063</v>
      </c>
      <c r="CY1128" s="12">
        <v>0.21061704282846172</v>
      </c>
      <c r="CZ1128" s="15">
        <v>7.2806122448979584</v>
      </c>
      <c r="DA1128" s="20"/>
      <c r="DB1128" s="20"/>
    </row>
    <row r="1129" spans="1:106">
      <c r="A1129" s="8" t="s">
        <v>2913</v>
      </c>
      <c r="B1129" s="8" t="s">
        <v>2914</v>
      </c>
      <c r="C1129" s="9" t="s">
        <v>7162</v>
      </c>
      <c r="D1129" s="9" t="s">
        <v>7126</v>
      </c>
      <c r="E1129" s="10" t="s">
        <v>7127</v>
      </c>
      <c r="F1129" s="10" t="s">
        <v>7126</v>
      </c>
      <c r="G1129" s="11">
        <v>0.8</v>
      </c>
      <c r="H1129" s="11">
        <v>0.91195618153364644</v>
      </c>
      <c r="I1129" s="12">
        <v>9.0499999999999997E-2</v>
      </c>
      <c r="J1129" s="12">
        <v>0.139032034428795</v>
      </c>
      <c r="K1129" s="12">
        <v>5.1999999999999998E-2</v>
      </c>
      <c r="L1129" s="12">
        <v>0.1085</v>
      </c>
      <c r="M1129" s="12">
        <v>7.162085E-2</v>
      </c>
      <c r="N1129" s="12">
        <v>0.12766710033340922</v>
      </c>
      <c r="O1129" s="12">
        <v>-0.10145534731223058</v>
      </c>
      <c r="P1129" s="12">
        <v>-8.7101460453051074E-2</v>
      </c>
      <c r="Q1129" s="13">
        <v>25.2</v>
      </c>
      <c r="R1129" s="13">
        <v>0</v>
      </c>
      <c r="S1129" s="13">
        <v>5.1100000000000003</v>
      </c>
      <c r="T1129" s="13">
        <v>5.1100000000000003</v>
      </c>
      <c r="U1129" s="13">
        <v>30.31</v>
      </c>
      <c r="V1129" s="13">
        <v>0.20599999999999999</v>
      </c>
      <c r="W1129" s="13">
        <v>30.103999999999999</v>
      </c>
      <c r="X1129" s="14">
        <v>6.7964368195315081E-3</v>
      </c>
      <c r="Y1129" s="15">
        <v>0.16129032258064516</v>
      </c>
      <c r="Z1129" s="14">
        <v>0.19722115013508298</v>
      </c>
      <c r="AA1129" s="14">
        <v>0.16859122401847576</v>
      </c>
      <c r="AB1129" s="14">
        <v>0.24567307692307694</v>
      </c>
      <c r="AC1129" s="14">
        <v>0.20277777777777781</v>
      </c>
      <c r="AD1129" s="13">
        <v>0.37</v>
      </c>
      <c r="AE1129" s="15">
        <v>0.72038888888888897</v>
      </c>
      <c r="AF1129" s="14">
        <v>3.1622776601683791E-2</v>
      </c>
      <c r="AG1129" s="14">
        <v>0.92022279910899851</v>
      </c>
      <c r="AH1129" s="15">
        <v>0.29378531073446335</v>
      </c>
      <c r="AI1129" s="5">
        <v>5.5374592833876219</v>
      </c>
      <c r="AJ1129" s="15">
        <v>102.85714285714286</v>
      </c>
      <c r="AK1129" s="15">
        <v>102.85714285714286</v>
      </c>
      <c r="AL1129" s="15" t="s">
        <v>7128</v>
      </c>
      <c r="AM1129" s="15" t="s">
        <v>7128</v>
      </c>
      <c r="AN1129" s="15">
        <v>1.2115384615384615</v>
      </c>
      <c r="AO1129" s="15">
        <v>1.0327868852459017</v>
      </c>
      <c r="AP1129" s="15">
        <v>17.708235294117646</v>
      </c>
      <c r="AQ1129" s="15">
        <v>7.9851458885941646</v>
      </c>
      <c r="AR1129" s="15">
        <v>1.1711795829442888</v>
      </c>
      <c r="AS1129" s="15">
        <v>1.2337704918032788</v>
      </c>
      <c r="AT1129" s="14">
        <v>0</v>
      </c>
      <c r="AU1129" s="14">
        <v>0</v>
      </c>
      <c r="AV1129" s="12" t="s">
        <v>7128</v>
      </c>
      <c r="AW1129" s="12" t="s">
        <v>7128</v>
      </c>
      <c r="AX1129" s="12">
        <v>0.245</v>
      </c>
      <c r="AY1129" s="12">
        <v>0.13</v>
      </c>
      <c r="AZ1129" s="14" t="s">
        <v>7128</v>
      </c>
      <c r="BA1129" s="14" t="s">
        <v>7128</v>
      </c>
      <c r="BB1129" s="14">
        <v>3.7576687116564422E-2</v>
      </c>
      <c r="BC1129" s="14">
        <v>4.0565639880358148E-2</v>
      </c>
      <c r="BD1129" s="14">
        <v>1.0040983606557377E-2</v>
      </c>
      <c r="BE1129" s="14">
        <v>6.9672131147540992E-2</v>
      </c>
      <c r="BF1129" s="14">
        <v>0.3098591549295775</v>
      </c>
      <c r="BG1129" s="14" t="s">
        <v>7128</v>
      </c>
      <c r="BH1129" s="13">
        <v>0.245</v>
      </c>
      <c r="BI1129" s="13">
        <v>0.245</v>
      </c>
      <c r="BJ1129" s="13">
        <v>1.7</v>
      </c>
      <c r="BK1129" s="13">
        <v>1.7</v>
      </c>
      <c r="BL1129" s="13">
        <v>24.4</v>
      </c>
      <c r="BM1129" s="13">
        <v>24.4</v>
      </c>
      <c r="BN1129" s="13">
        <v>3.77</v>
      </c>
      <c r="BO1129" s="13">
        <v>3.77</v>
      </c>
      <c r="BP1129" s="13">
        <v>1.1732394366197183</v>
      </c>
      <c r="BQ1129" s="13">
        <v>2.36</v>
      </c>
      <c r="BR1129" s="13">
        <v>-0.73899999999999999</v>
      </c>
      <c r="BS1129" s="13">
        <v>-1.375</v>
      </c>
      <c r="BT1129" s="14">
        <v>-1.8018487394957983</v>
      </c>
      <c r="BU1129" s="13">
        <v>3.2872394366197182</v>
      </c>
      <c r="BV1129" s="13">
        <v>-9.9999999999988987E-4</v>
      </c>
      <c r="BW1129" s="13">
        <v>2.359</v>
      </c>
      <c r="BX1129" s="13">
        <v>6.52</v>
      </c>
      <c r="BY1129" s="13">
        <v>28.922000000000001</v>
      </c>
      <c r="BZ1129" s="13">
        <v>20.8</v>
      </c>
      <c r="CA1129" s="13">
        <v>25.704000000000001</v>
      </c>
      <c r="CB1129" s="13">
        <v>0</v>
      </c>
      <c r="CC1129" s="15">
        <v>0.19400000000000001</v>
      </c>
      <c r="CD1129" s="15">
        <v>0.39200000000000002</v>
      </c>
      <c r="CE1129" s="15">
        <v>0.36</v>
      </c>
      <c r="CF1129" s="15">
        <v>1.2141509840127271</v>
      </c>
      <c r="CG1129" s="15">
        <v>1.2037598985804685</v>
      </c>
      <c r="CH1129" s="13">
        <v>-3.0800000000000115E-2</v>
      </c>
      <c r="CI1129" s="13">
        <v>-7.1399999999999839E-2</v>
      </c>
      <c r="CJ1129" s="13">
        <v>0</v>
      </c>
      <c r="CK1129" s="12">
        <f t="shared" si="34"/>
        <v>0</v>
      </c>
      <c r="CL1129" s="36">
        <f t="shared" si="35"/>
        <v>0.94926859632741978</v>
      </c>
      <c r="CM1129" s="13">
        <v>0.35499999999999998</v>
      </c>
      <c r="CN1129" s="13">
        <v>0.11</v>
      </c>
      <c r="CO1129" s="13">
        <v>0.245</v>
      </c>
      <c r="CP1129" s="13">
        <v>25.2</v>
      </c>
      <c r="CQ1129" s="13">
        <v>3.77</v>
      </c>
      <c r="CR1129" s="13">
        <v>30.103999999999999</v>
      </c>
      <c r="CS1129" s="13" t="s">
        <v>7128</v>
      </c>
      <c r="CT1129" s="13">
        <v>0</v>
      </c>
      <c r="CU1129" s="13">
        <v>1.7</v>
      </c>
      <c r="CV1129" s="13">
        <v>25.704000000000001</v>
      </c>
      <c r="CW1129" s="13">
        <v>3.77</v>
      </c>
      <c r="CX1129" s="12">
        <v>3.7576687116564422E-2</v>
      </c>
      <c r="CY1129" s="12">
        <v>4.0565639880358148E-2</v>
      </c>
      <c r="CZ1129" s="15">
        <v>7.9851458885941646</v>
      </c>
      <c r="DA1129" s="20"/>
      <c r="DB1129" s="20"/>
    </row>
    <row r="1130" spans="1:106" ht="24">
      <c r="A1130" s="8" t="s">
        <v>6943</v>
      </c>
      <c r="B1130" s="8" t="s">
        <v>6944</v>
      </c>
      <c r="C1130" s="9" t="s">
        <v>7161</v>
      </c>
      <c r="D1130" s="9" t="s">
        <v>7126</v>
      </c>
      <c r="E1130" s="10" t="s">
        <v>7127</v>
      </c>
      <c r="F1130" s="10" t="s">
        <v>7126</v>
      </c>
      <c r="G1130" s="11">
        <v>0.75</v>
      </c>
      <c r="H1130" s="11">
        <v>4.7884615384615383</v>
      </c>
      <c r="I1130" s="12">
        <v>9.0499999999999997E-2</v>
      </c>
      <c r="J1130" s="12">
        <v>0.48985576923076918</v>
      </c>
      <c r="K1130" s="12">
        <v>4.7E-2</v>
      </c>
      <c r="L1130" s="12">
        <v>0.10350000000000001</v>
      </c>
      <c r="M1130" s="12">
        <v>6.8320350000000002E-2</v>
      </c>
      <c r="N1130" s="12">
        <v>0.13434396987951805</v>
      </c>
      <c r="O1130" s="12" t="s">
        <v>7128</v>
      </c>
      <c r="P1130" s="12">
        <v>-0.17219257545720731</v>
      </c>
      <c r="Q1130" s="13">
        <v>0.29899999999999999</v>
      </c>
      <c r="R1130" s="13">
        <v>0</v>
      </c>
      <c r="S1130" s="13">
        <v>1.61</v>
      </c>
      <c r="T1130" s="13">
        <v>1.61</v>
      </c>
      <c r="U1130" s="13">
        <v>1.909</v>
      </c>
      <c r="V1130" s="13">
        <v>2E-3</v>
      </c>
      <c r="W1130" s="13">
        <v>1.907</v>
      </c>
      <c r="X1130" s="14">
        <v>1.0476689366160294E-3</v>
      </c>
      <c r="Y1130" s="15">
        <v>6.048387096774193E-2</v>
      </c>
      <c r="Z1130" s="14" t="s">
        <v>7128</v>
      </c>
      <c r="AA1130" s="14">
        <v>0.84337349397590367</v>
      </c>
      <c r="AB1130" s="14" t="s">
        <v>7128</v>
      </c>
      <c r="AC1130" s="14">
        <v>5.384615384615385</v>
      </c>
      <c r="AD1130" s="13">
        <v>2.4E-2</v>
      </c>
      <c r="AE1130" s="15">
        <v>1.0505833333333334</v>
      </c>
      <c r="AF1130" s="14" t="s">
        <v>7128</v>
      </c>
      <c r="AG1130" s="14" t="s">
        <v>7128</v>
      </c>
      <c r="AH1130" s="15">
        <v>0.61403508771929838</v>
      </c>
      <c r="AI1130" s="5" t="s">
        <v>7128</v>
      </c>
      <c r="AJ1130" s="15" t="s">
        <v>7128</v>
      </c>
      <c r="AK1130" s="15" t="s">
        <v>7128</v>
      </c>
      <c r="AL1130" s="15" t="s">
        <v>7128</v>
      </c>
      <c r="AM1130" s="15" t="s">
        <v>7128</v>
      </c>
      <c r="AN1130" s="15" t="s">
        <v>7128</v>
      </c>
      <c r="AO1130" s="15" t="s">
        <v>7128</v>
      </c>
      <c r="AP1130" s="15" t="s">
        <v>7128</v>
      </c>
      <c r="AQ1130" s="15" t="s">
        <v>7128</v>
      </c>
      <c r="AR1130" s="15">
        <v>3.9895397489539732</v>
      </c>
      <c r="AS1130" s="15" t="s">
        <v>7128</v>
      </c>
      <c r="AT1130" s="14" t="s">
        <v>7128</v>
      </c>
      <c r="AU1130" s="14">
        <v>0</v>
      </c>
      <c r="AV1130" s="12" t="s">
        <v>7128</v>
      </c>
      <c r="AW1130" s="12" t="s">
        <v>7128</v>
      </c>
      <c r="AX1130" s="12" t="s">
        <v>7128</v>
      </c>
      <c r="AY1130" s="12" t="s">
        <v>7128</v>
      </c>
      <c r="AZ1130" s="14" t="s">
        <v>7128</v>
      </c>
      <c r="BA1130" s="14" t="s">
        <v>7128</v>
      </c>
      <c r="BB1130" s="14" t="s">
        <v>7128</v>
      </c>
      <c r="BC1130" s="14">
        <v>-3.7848605577689258E-2</v>
      </c>
      <c r="BD1130" s="14" t="s">
        <v>7128</v>
      </c>
      <c r="BE1130" s="14" t="s">
        <v>7128</v>
      </c>
      <c r="BF1130" s="14">
        <v>0</v>
      </c>
      <c r="BG1130" s="14">
        <v>0.45299999999999996</v>
      </c>
      <c r="BH1130" s="13">
        <v>-1.9E-2</v>
      </c>
      <c r="BI1130" s="13">
        <v>-1.9E-2</v>
      </c>
      <c r="BJ1130" s="13">
        <v>-1.9E-2</v>
      </c>
      <c r="BK1130" s="13">
        <v>-1.9E-2</v>
      </c>
      <c r="BL1130" s="13">
        <v>0</v>
      </c>
      <c r="BM1130" s="13">
        <v>0</v>
      </c>
      <c r="BN1130" s="13">
        <v>-1.7999999999999999E-2</v>
      </c>
      <c r="BO1130" s="13">
        <v>-1.7999999999999999E-2</v>
      </c>
      <c r="BP1130" s="13">
        <v>-1.9E-2</v>
      </c>
      <c r="BQ1130" s="13">
        <v>0</v>
      </c>
      <c r="BR1130" s="13">
        <v>0</v>
      </c>
      <c r="BS1130" s="13">
        <v>-1E-3</v>
      </c>
      <c r="BT1130" s="14" t="s">
        <v>7128</v>
      </c>
      <c r="BU1130" s="13">
        <v>-1.7999999999999999E-2</v>
      </c>
      <c r="BV1130" s="13">
        <v>-1.7999999999999999E-2</v>
      </c>
      <c r="BW1130" s="13">
        <v>-1.7999999999999999E-2</v>
      </c>
      <c r="BX1130" s="13">
        <v>-1.3</v>
      </c>
      <c r="BY1130" s="13">
        <v>0.50199999999999978</v>
      </c>
      <c r="BZ1130" s="13">
        <v>-1.1299999999999999</v>
      </c>
      <c r="CA1130" s="13">
        <v>0.4780000000000002</v>
      </c>
      <c r="CB1130" s="13">
        <v>0</v>
      </c>
      <c r="CC1130" s="15">
        <v>3.0000000000000001E-3</v>
      </c>
      <c r="CD1130" s="15">
        <v>1.1399999999999999</v>
      </c>
      <c r="CE1130" s="15">
        <v>0.36</v>
      </c>
      <c r="CF1130" s="15">
        <v>1.542686166097113</v>
      </c>
      <c r="CG1130" s="15">
        <v>1.4299429374791763</v>
      </c>
      <c r="CH1130" s="13">
        <v>-8.7999999999999995E-2</v>
      </c>
      <c r="CI1130" s="13">
        <v>-0.43340000000000006</v>
      </c>
      <c r="CJ1130" s="13">
        <v>0</v>
      </c>
      <c r="CK1130" s="12">
        <f t="shared" si="34"/>
        <v>0</v>
      </c>
      <c r="CL1130" s="36" t="str">
        <f t="shared" si="35"/>
        <v>NA</v>
      </c>
      <c r="CM1130" s="13" t="s">
        <v>7128</v>
      </c>
      <c r="CN1130" s="13" t="s">
        <v>7128</v>
      </c>
      <c r="CO1130" s="13" t="s">
        <v>7128</v>
      </c>
      <c r="CP1130" s="13" t="s">
        <v>7128</v>
      </c>
      <c r="CQ1130" s="13" t="s">
        <v>7128</v>
      </c>
      <c r="CR1130" s="13" t="s">
        <v>7128</v>
      </c>
      <c r="CS1130" s="13" t="s">
        <v>7128</v>
      </c>
      <c r="CT1130" s="13">
        <v>0</v>
      </c>
      <c r="CU1130" s="13">
        <v>-1.9E-2</v>
      </c>
      <c r="CV1130" s="13">
        <v>0.4780000000000002</v>
      </c>
      <c r="CW1130" s="13">
        <v>-1.7999999999999999E-2</v>
      </c>
      <c r="CX1130" s="12" t="s">
        <v>7128</v>
      </c>
      <c r="CY1130" s="12">
        <v>-3.7848605577689258E-2</v>
      </c>
      <c r="CZ1130" s="15" t="s">
        <v>7128</v>
      </c>
      <c r="DA1130" s="20"/>
      <c r="DB1130" s="20"/>
    </row>
    <row r="1131" spans="1:106">
      <c r="A1131" s="8" t="s">
        <v>5187</v>
      </c>
      <c r="B1131" s="8" t="s">
        <v>5188</v>
      </c>
      <c r="C1131" s="9" t="s">
        <v>7141</v>
      </c>
      <c r="D1131" s="9" t="s">
        <v>7126</v>
      </c>
      <c r="E1131" s="10" t="s">
        <v>7127</v>
      </c>
      <c r="F1131" s="10" t="s">
        <v>7126</v>
      </c>
      <c r="G1131" s="11">
        <v>0.73</v>
      </c>
      <c r="H1131" s="11">
        <v>0.75517241379310351</v>
      </c>
      <c r="I1131" s="12">
        <v>9.0499999999999997E-2</v>
      </c>
      <c r="J1131" s="12">
        <v>0.12484310344827587</v>
      </c>
      <c r="K1131" s="12">
        <v>4.7E-2</v>
      </c>
      <c r="L1131" s="12">
        <v>0.10350000000000001</v>
      </c>
      <c r="M1131" s="12">
        <v>6.8320350000000002E-2</v>
      </c>
      <c r="N1131" s="12">
        <v>0.12295901166666667</v>
      </c>
      <c r="O1131" s="12">
        <v>-0.1097170530281078</v>
      </c>
      <c r="P1131" s="12">
        <v>-0.10539974915569214</v>
      </c>
      <c r="Q1131" s="13">
        <v>0.377</v>
      </c>
      <c r="R1131" s="13">
        <v>0</v>
      </c>
      <c r="S1131" s="13">
        <v>1.2999999999999999E-2</v>
      </c>
      <c r="T1131" s="13">
        <v>1.2999999999999999E-2</v>
      </c>
      <c r="U1131" s="13">
        <v>0.39</v>
      </c>
      <c r="V1131" s="13">
        <v>1.7000000000000001E-2</v>
      </c>
      <c r="W1131" s="13">
        <v>0.373</v>
      </c>
      <c r="X1131" s="14">
        <v>4.3589743589743594E-2</v>
      </c>
      <c r="Y1131" s="15">
        <v>0.10533707865168539</v>
      </c>
      <c r="Z1131" s="14">
        <v>1.1576135351736419E-2</v>
      </c>
      <c r="AA1131" s="14">
        <v>3.3333333333333333E-2</v>
      </c>
      <c r="AB1131" s="14">
        <v>1.171171171171171E-2</v>
      </c>
      <c r="AC1131" s="14">
        <v>3.4482758620689655E-2</v>
      </c>
      <c r="AD1131" s="13">
        <v>5.2999999999999999E-2</v>
      </c>
      <c r="AE1131" s="15">
        <v>0.81547222222222226</v>
      </c>
      <c r="AF1131" s="14" t="s">
        <v>7128</v>
      </c>
      <c r="AG1131" s="14" t="s">
        <v>7128</v>
      </c>
      <c r="AH1131" s="15">
        <v>0.51937984496124034</v>
      </c>
      <c r="AI1131" s="5">
        <v>10</v>
      </c>
      <c r="AJ1131" s="15">
        <v>20.944444444444446</v>
      </c>
      <c r="AK1131" s="15">
        <v>20.944444444444446</v>
      </c>
      <c r="AL1131" s="15" t="s">
        <v>7128</v>
      </c>
      <c r="AM1131" s="15" t="s">
        <v>7128</v>
      </c>
      <c r="AN1131" s="15">
        <v>0.33963963963963961</v>
      </c>
      <c r="AO1131" s="15">
        <v>0.62314049586776865</v>
      </c>
      <c r="AP1131" s="15">
        <v>18.649999999999999</v>
      </c>
      <c r="AQ1131" s="15">
        <v>11.303030303030303</v>
      </c>
      <c r="AR1131" s="15">
        <v>0.33725135623869801</v>
      </c>
      <c r="AS1131" s="15">
        <v>0.61652892561983474</v>
      </c>
      <c r="AT1131" s="14">
        <v>0</v>
      </c>
      <c r="AU1131" s="14">
        <v>0</v>
      </c>
      <c r="AV1131" s="12">
        <v>-0.36499999999999999</v>
      </c>
      <c r="AW1131" s="12">
        <v>0.183</v>
      </c>
      <c r="AX1131" s="12">
        <v>-0.23300000000000001</v>
      </c>
      <c r="AY1131" s="12">
        <v>0.22</v>
      </c>
      <c r="AZ1131" s="14" t="s">
        <v>7128</v>
      </c>
      <c r="BA1131" s="14" t="s">
        <v>7128</v>
      </c>
      <c r="BB1131" s="14">
        <v>1.5126050420168067E-2</v>
      </c>
      <c r="BC1131" s="14">
        <v>1.755926251097454E-2</v>
      </c>
      <c r="BD1131" s="14">
        <v>2.9752066115702479E-2</v>
      </c>
      <c r="BE1131" s="14">
        <v>3.3057851239669422E-2</v>
      </c>
      <c r="BF1131" s="14">
        <v>0</v>
      </c>
      <c r="BG1131" s="14">
        <v>1.1399999999999999E-2</v>
      </c>
      <c r="BH1131" s="13">
        <v>1.7999999999999999E-2</v>
      </c>
      <c r="BI1131" s="13">
        <v>1.7999999999999999E-2</v>
      </c>
      <c r="BJ1131" s="13">
        <v>0.02</v>
      </c>
      <c r="BK1131" s="13">
        <v>0.02</v>
      </c>
      <c r="BL1131" s="13">
        <v>0.60499999999999998</v>
      </c>
      <c r="BM1131" s="13">
        <v>0.60499999999999998</v>
      </c>
      <c r="BN1131" s="13">
        <v>3.3000000000000002E-2</v>
      </c>
      <c r="BO1131" s="13">
        <v>3.3000000000000002E-2</v>
      </c>
      <c r="BP1131" s="13">
        <v>0.02</v>
      </c>
      <c r="BQ1131" s="13">
        <v>0</v>
      </c>
      <c r="BR1131" s="13">
        <v>0</v>
      </c>
      <c r="BS1131" s="13">
        <v>-6.0000000000000001E-3</v>
      </c>
      <c r="BT1131" s="14">
        <v>-0.3</v>
      </c>
      <c r="BU1131" s="13">
        <v>2.6000000000000002E-2</v>
      </c>
      <c r="BV1131" s="13">
        <v>2.4E-2</v>
      </c>
      <c r="BW1131" s="13">
        <v>2.4E-2</v>
      </c>
      <c r="BX1131" s="13">
        <v>1.19</v>
      </c>
      <c r="BY1131" s="13">
        <v>1.139</v>
      </c>
      <c r="BZ1131" s="13">
        <v>1.1100000000000001</v>
      </c>
      <c r="CA1131" s="13">
        <v>1.1060000000000001</v>
      </c>
      <c r="CB1131" s="13">
        <v>0</v>
      </c>
      <c r="CC1131" s="15">
        <v>-7.9000000000000001E-2</v>
      </c>
      <c r="CD1131" s="15">
        <v>1.05</v>
      </c>
      <c r="CE1131" s="15">
        <v>0.36</v>
      </c>
      <c r="CF1131" s="15">
        <v>1.1476590391270887</v>
      </c>
      <c r="CG1131" s="15">
        <v>1.2019996048397508</v>
      </c>
      <c r="CH1131" s="13">
        <v>2.7200000000000002E-2</v>
      </c>
      <c r="CI1131" s="13">
        <v>7.9999999999999967E-3</v>
      </c>
      <c r="CJ1131" s="13">
        <v>0</v>
      </c>
      <c r="CK1131" s="12">
        <f t="shared" si="34"/>
        <v>0</v>
      </c>
      <c r="CL1131" s="36">
        <f t="shared" si="35"/>
        <v>0.5470162748643761</v>
      </c>
      <c r="CM1131" s="13">
        <v>1.7999999999999999E-2</v>
      </c>
      <c r="CN1131" s="13" t="s">
        <v>7128</v>
      </c>
      <c r="CO1131" s="13">
        <v>1.7999999999999999E-2</v>
      </c>
      <c r="CP1131" s="13">
        <v>0.377</v>
      </c>
      <c r="CQ1131" s="13">
        <v>3.3000000000000002E-2</v>
      </c>
      <c r="CR1131" s="13">
        <v>0.373</v>
      </c>
      <c r="CS1131" s="13" t="s">
        <v>7128</v>
      </c>
      <c r="CT1131" s="13">
        <v>0</v>
      </c>
      <c r="CU1131" s="13">
        <v>0.02</v>
      </c>
      <c r="CV1131" s="13">
        <v>1.1060000000000001</v>
      </c>
      <c r="CW1131" s="13">
        <v>3.3000000000000002E-2</v>
      </c>
      <c r="CX1131" s="12">
        <v>1.5126050420168067E-2</v>
      </c>
      <c r="CY1131" s="12">
        <v>1.755926251097454E-2</v>
      </c>
      <c r="CZ1131" s="15">
        <v>11.303030303030303</v>
      </c>
      <c r="DA1131" s="20"/>
      <c r="DB1131" s="20"/>
    </row>
    <row r="1132" spans="1:106">
      <c r="A1132" s="8" t="s">
        <v>3389</v>
      </c>
      <c r="B1132" s="8" t="s">
        <v>3390</v>
      </c>
      <c r="C1132" s="9" t="s">
        <v>7169</v>
      </c>
      <c r="D1132" s="9" t="s">
        <v>7126</v>
      </c>
      <c r="E1132" s="10" t="s">
        <v>7127</v>
      </c>
      <c r="F1132" s="10" t="s">
        <v>7126</v>
      </c>
      <c r="G1132" s="11">
        <v>0.61</v>
      </c>
      <c r="H1132" s="11">
        <v>2.8697807017543862</v>
      </c>
      <c r="I1132" s="12">
        <v>9.0499999999999997E-2</v>
      </c>
      <c r="J1132" s="12">
        <v>0.31621515350877194</v>
      </c>
      <c r="K1132" s="12">
        <v>4.7E-2</v>
      </c>
      <c r="L1132" s="12">
        <v>0.10350000000000001</v>
      </c>
      <c r="M1132" s="12">
        <v>6.8320350000000002E-2</v>
      </c>
      <c r="N1132" s="12">
        <v>0.10226329728178468</v>
      </c>
      <c r="O1132" s="12">
        <v>-0.25795428394355452</v>
      </c>
      <c r="P1132" s="12">
        <v>-6.7789639730957973E-2</v>
      </c>
      <c r="Q1132" s="13">
        <v>1.22</v>
      </c>
      <c r="R1132" s="13">
        <v>0</v>
      </c>
      <c r="S1132" s="13">
        <v>7.69</v>
      </c>
      <c r="T1132" s="13">
        <v>7.69</v>
      </c>
      <c r="U1132" s="13">
        <v>8.91</v>
      </c>
      <c r="V1132" s="13">
        <v>0.17100000000000001</v>
      </c>
      <c r="W1132" s="13">
        <v>8.7390000000000008</v>
      </c>
      <c r="X1132" s="14">
        <v>1.9191919191919194E-2</v>
      </c>
      <c r="Y1132" s="15">
        <v>0.10224948875255624</v>
      </c>
      <c r="Z1132" s="14">
        <v>0.76823176823176831</v>
      </c>
      <c r="AA1132" s="14">
        <v>0.86307519640852981</v>
      </c>
      <c r="AB1132" s="14">
        <v>3.3146551724137936</v>
      </c>
      <c r="AC1132" s="14">
        <v>6.3032786885245908</v>
      </c>
      <c r="AD1132" s="13">
        <v>0.249</v>
      </c>
      <c r="AE1132" s="15">
        <v>-0.45516666666666672</v>
      </c>
      <c r="AF1132" s="14">
        <v>3.1622776601683791E-2</v>
      </c>
      <c r="AG1132" s="14" t="s">
        <v>7128</v>
      </c>
      <c r="AH1132" s="15">
        <v>0.29462365591397849</v>
      </c>
      <c r="AI1132" s="5">
        <v>1.0069565217391305</v>
      </c>
      <c r="AJ1132" s="15">
        <v>9.1044776119402986</v>
      </c>
      <c r="AK1132" s="15">
        <v>9.1044776119402986</v>
      </c>
      <c r="AL1132" s="15" t="s">
        <v>7128</v>
      </c>
      <c r="AM1132" s="15" t="s">
        <v>7128</v>
      </c>
      <c r="AN1132" s="15">
        <v>0.52586206896551724</v>
      </c>
      <c r="AO1132" s="15">
        <v>8.776978417266186E-2</v>
      </c>
      <c r="AP1132" s="15">
        <v>15.093264248704665</v>
      </c>
      <c r="AQ1132" s="15">
        <v>11.062025316455697</v>
      </c>
      <c r="AR1132" s="15">
        <v>0.88820002032726908</v>
      </c>
      <c r="AS1132" s="15">
        <v>0.62870503597122307</v>
      </c>
      <c r="AT1132" s="14">
        <v>0</v>
      </c>
      <c r="AU1132" s="14">
        <v>0</v>
      </c>
      <c r="AV1132" s="12">
        <v>7.7899999999999997E-2</v>
      </c>
      <c r="AW1132" s="12">
        <v>0.22699999999999998</v>
      </c>
      <c r="AX1132" s="12">
        <v>0.18899999999999997</v>
      </c>
      <c r="AY1132" s="12">
        <v>0.26800000000000002</v>
      </c>
      <c r="AZ1132" s="14" t="s">
        <v>7128</v>
      </c>
      <c r="BA1132" s="14" t="s">
        <v>7128</v>
      </c>
      <c r="BB1132" s="14">
        <v>5.8260869565217401E-2</v>
      </c>
      <c r="BC1132" s="14">
        <v>3.4473657550826715E-2</v>
      </c>
      <c r="BD1132" s="14">
        <v>9.640287769784173E-3</v>
      </c>
      <c r="BE1132" s="14">
        <v>4.1654676258992801E-2</v>
      </c>
      <c r="BF1132" s="14">
        <v>0.41228070175438597</v>
      </c>
      <c r="BG1132" s="14">
        <v>4.0899999999999999E-2</v>
      </c>
      <c r="BH1132" s="13">
        <v>0.13400000000000001</v>
      </c>
      <c r="BI1132" s="13">
        <v>0.13400000000000001</v>
      </c>
      <c r="BJ1132" s="13">
        <v>0.57899999999999996</v>
      </c>
      <c r="BK1132" s="13">
        <v>0.57899999999999996</v>
      </c>
      <c r="BL1132" s="13">
        <v>13.9</v>
      </c>
      <c r="BM1132" s="13">
        <v>13.9</v>
      </c>
      <c r="BN1132" s="13">
        <v>0.79</v>
      </c>
      <c r="BO1132" s="13">
        <v>0.79</v>
      </c>
      <c r="BP1132" s="13">
        <v>0.34028947368421053</v>
      </c>
      <c r="BQ1132" s="13">
        <v>0</v>
      </c>
      <c r="BR1132" s="13">
        <v>0</v>
      </c>
      <c r="BS1132" s="13">
        <v>-0.29599999999999999</v>
      </c>
      <c r="BT1132" s="14">
        <v>-0.86984765292707444</v>
      </c>
      <c r="BU1132" s="13">
        <v>0.63628947368421052</v>
      </c>
      <c r="BV1132" s="13">
        <v>0.43</v>
      </c>
      <c r="BW1132" s="13">
        <v>0.43</v>
      </c>
      <c r="BX1132" s="13">
        <v>2.2999999999999998</v>
      </c>
      <c r="BY1132" s="13">
        <v>9.8710000000000004</v>
      </c>
      <c r="BZ1132" s="13">
        <v>2.3199999999999998</v>
      </c>
      <c r="CA1132" s="13">
        <v>9.8390000000000004</v>
      </c>
      <c r="CB1132" s="13">
        <v>0</v>
      </c>
      <c r="CC1132" s="15">
        <v>-0.15</v>
      </c>
      <c r="CD1132" s="15">
        <v>-0.192</v>
      </c>
      <c r="CE1132" s="15">
        <v>0.36</v>
      </c>
      <c r="CF1132" s="15" t="s">
        <v>7128</v>
      </c>
      <c r="CG1132" s="15" t="s">
        <v>7128</v>
      </c>
      <c r="CH1132" s="13" t="s">
        <v>7128</v>
      </c>
      <c r="CI1132" s="13" t="s">
        <v>7128</v>
      </c>
      <c r="CJ1132" s="13">
        <v>0</v>
      </c>
      <c r="CK1132" s="12">
        <f t="shared" si="34"/>
        <v>0</v>
      </c>
      <c r="CL1132" s="36">
        <f t="shared" si="35"/>
        <v>1.4127451976826912</v>
      </c>
      <c r="CM1132" s="13">
        <v>0.22800000000000001</v>
      </c>
      <c r="CN1132" s="13">
        <v>9.4E-2</v>
      </c>
      <c r="CO1132" s="13">
        <v>0.13400000000000001</v>
      </c>
      <c r="CP1132" s="13">
        <v>1.22</v>
      </c>
      <c r="CQ1132" s="13">
        <v>0.79</v>
      </c>
      <c r="CR1132" s="13">
        <v>8.7390000000000008</v>
      </c>
      <c r="CS1132" s="13" t="s">
        <v>7128</v>
      </c>
      <c r="CT1132" s="13">
        <v>0</v>
      </c>
      <c r="CU1132" s="13">
        <v>0.57899999999999996</v>
      </c>
      <c r="CV1132" s="13">
        <v>9.8390000000000004</v>
      </c>
      <c r="CW1132" s="13">
        <v>0.79</v>
      </c>
      <c r="CX1132" s="12">
        <v>5.8260869565217401E-2</v>
      </c>
      <c r="CY1132" s="12">
        <v>3.4473657550826715E-2</v>
      </c>
      <c r="CZ1132" s="15">
        <v>11.062025316455697</v>
      </c>
      <c r="DA1132" s="20"/>
      <c r="DB1132" s="20"/>
    </row>
    <row r="1133" spans="1:106" ht="24">
      <c r="A1133" s="8" t="s">
        <v>6731</v>
      </c>
      <c r="B1133" s="8" t="s">
        <v>6732</v>
      </c>
      <c r="C1133" s="9" t="s">
        <v>7179</v>
      </c>
      <c r="D1133" s="9" t="s">
        <v>7126</v>
      </c>
      <c r="E1133" s="10" t="s">
        <v>7127</v>
      </c>
      <c r="F1133" s="10" t="s">
        <v>7126</v>
      </c>
      <c r="G1133" s="11">
        <v>0.79</v>
      </c>
      <c r="H1133" s="11">
        <v>3.4576438653637349</v>
      </c>
      <c r="I1133" s="12">
        <v>9.0499999999999997E-2</v>
      </c>
      <c r="J1133" s="12">
        <v>0.36941676981541799</v>
      </c>
      <c r="K1133" s="12">
        <v>4.1999999999999996E-2</v>
      </c>
      <c r="L1133" s="12">
        <v>9.8500000000000004E-2</v>
      </c>
      <c r="M1133" s="12">
        <v>6.5019850000000004E-2</v>
      </c>
      <c r="N1133" s="12">
        <v>0.13456824075911683</v>
      </c>
      <c r="O1133" s="12" t="s">
        <v>7128</v>
      </c>
      <c r="P1133" s="12" t="s">
        <v>7128</v>
      </c>
      <c r="Q1133" s="13">
        <v>0.92100000000000004</v>
      </c>
      <c r="R1133" s="13">
        <v>0</v>
      </c>
      <c r="S1133" s="13">
        <v>3.11</v>
      </c>
      <c r="T1133" s="13">
        <v>3.11</v>
      </c>
      <c r="U1133" s="13">
        <v>4.0309999999999997</v>
      </c>
      <c r="V1133" s="13">
        <v>3.5000000000000003E-2</v>
      </c>
      <c r="W1133" s="13">
        <v>3.9959999999999996</v>
      </c>
      <c r="X1133" s="14">
        <v>8.6827090052096264E-3</v>
      </c>
      <c r="Y1133" s="15">
        <v>8.3333333333333329E-2</v>
      </c>
      <c r="Z1133" s="14">
        <v>0.6479166666666667</v>
      </c>
      <c r="AA1133" s="14">
        <v>0.77152071446291248</v>
      </c>
      <c r="AB1133" s="14">
        <v>1.8402366863905326</v>
      </c>
      <c r="AC1133" s="14">
        <v>3.3767643865363732</v>
      </c>
      <c r="AD1133" s="13">
        <v>0.307</v>
      </c>
      <c r="AE1133" s="15">
        <v>3.5659444444444448</v>
      </c>
      <c r="AF1133" s="14">
        <v>0.19748417658131498</v>
      </c>
      <c r="AG1133" s="14">
        <v>0.65473600081959049</v>
      </c>
      <c r="AH1133" s="15">
        <v>0.35230352303523038</v>
      </c>
      <c r="AI1133" s="5" t="s">
        <v>7128</v>
      </c>
      <c r="AJ1133" s="15" t="s">
        <v>7128</v>
      </c>
      <c r="AK1133" s="15" t="s">
        <v>7128</v>
      </c>
      <c r="AL1133" s="15" t="s">
        <v>7128</v>
      </c>
      <c r="AM1133" s="15" t="s">
        <v>7128</v>
      </c>
      <c r="AN1133" s="15">
        <v>0.54497041420118353</v>
      </c>
      <c r="AO1133" s="15" t="s">
        <v>7128</v>
      </c>
      <c r="AP1133" s="15" t="s">
        <v>7128</v>
      </c>
      <c r="AQ1133" s="15" t="s">
        <v>7128</v>
      </c>
      <c r="AR1133" s="15">
        <v>0.83861490031479535</v>
      </c>
      <c r="AS1133" s="15" t="s">
        <v>7128</v>
      </c>
      <c r="AT1133" s="14" t="s">
        <v>7128</v>
      </c>
      <c r="AU1133" s="14">
        <v>0</v>
      </c>
      <c r="AV1133" s="12" t="s">
        <v>7128</v>
      </c>
      <c r="AW1133" s="12" t="s">
        <v>7128</v>
      </c>
      <c r="AX1133" s="12" t="s">
        <v>7128</v>
      </c>
      <c r="AY1133" s="12" t="s">
        <v>7128</v>
      </c>
      <c r="AZ1133" s="14" t="s">
        <v>7128</v>
      </c>
      <c r="BA1133" s="14" t="s">
        <v>7128</v>
      </c>
      <c r="BB1133" s="14" t="s">
        <v>7128</v>
      </c>
      <c r="BC1133" s="14" t="s">
        <v>7128</v>
      </c>
      <c r="BD1133" s="14" t="s">
        <v>7128</v>
      </c>
      <c r="BE1133" s="14" t="s">
        <v>7128</v>
      </c>
      <c r="BF1133" s="14">
        <v>0</v>
      </c>
      <c r="BG1133" s="14" t="s">
        <v>7128</v>
      </c>
      <c r="BH1133" s="13">
        <v>-1.9E-2</v>
      </c>
      <c r="BI1133" s="13">
        <v>-1.9E-2</v>
      </c>
      <c r="BJ1133" s="13">
        <v>-1.0999999999999999E-2</v>
      </c>
      <c r="BK1133" s="13">
        <v>-1.0999999999999999E-2</v>
      </c>
      <c r="BL1133" s="13">
        <v>0</v>
      </c>
      <c r="BM1133" s="13">
        <v>0</v>
      </c>
      <c r="BN1133" s="13">
        <v>-7.0000000000000001E-3</v>
      </c>
      <c r="BO1133" s="13">
        <v>-7.0000000000000001E-3</v>
      </c>
      <c r="BP1133" s="13">
        <v>-1.0999999999999999E-2</v>
      </c>
      <c r="BQ1133" s="13">
        <v>0</v>
      </c>
      <c r="BR1133" s="13">
        <v>0</v>
      </c>
      <c r="BS1133" s="13">
        <v>-4.0000000000000001E-3</v>
      </c>
      <c r="BT1133" s="14" t="s">
        <v>7128</v>
      </c>
      <c r="BU1133" s="13">
        <v>-6.9999999999999993E-3</v>
      </c>
      <c r="BV1133" s="13">
        <v>-1.4999999999999999E-2</v>
      </c>
      <c r="BW1133" s="13">
        <v>-1.4999999999999999E-2</v>
      </c>
      <c r="BX1133" s="13">
        <v>0</v>
      </c>
      <c r="BY1133" s="13">
        <v>0</v>
      </c>
      <c r="BZ1133" s="13">
        <v>1.69</v>
      </c>
      <c r="CA1133" s="13">
        <v>4.7649999999999997</v>
      </c>
      <c r="CB1133" s="13">
        <v>0</v>
      </c>
      <c r="CC1133" s="15">
        <v>0.86199999999999999</v>
      </c>
      <c r="CD1133" s="15">
        <v>2.14</v>
      </c>
      <c r="CE1133" s="15">
        <v>0.36</v>
      </c>
      <c r="CF1133" s="15" t="s">
        <v>7128</v>
      </c>
      <c r="CG1133" s="15" t="s">
        <v>7128</v>
      </c>
      <c r="CH1133" s="13" t="s">
        <v>7128</v>
      </c>
      <c r="CI1133" s="13" t="s">
        <v>7128</v>
      </c>
      <c r="CJ1133" s="13">
        <v>0</v>
      </c>
      <c r="CK1133" s="12">
        <f t="shared" si="34"/>
        <v>0</v>
      </c>
      <c r="CL1133" s="36" t="str">
        <f t="shared" si="35"/>
        <v>NA</v>
      </c>
      <c r="CM1133" s="13" t="s">
        <v>7128</v>
      </c>
      <c r="CN1133" s="13" t="s">
        <v>7128</v>
      </c>
      <c r="CO1133" s="13" t="s">
        <v>7128</v>
      </c>
      <c r="CP1133" s="13" t="s">
        <v>7128</v>
      </c>
      <c r="CQ1133" s="13" t="s">
        <v>7128</v>
      </c>
      <c r="CR1133" s="13" t="s">
        <v>7128</v>
      </c>
      <c r="CS1133" s="13" t="s">
        <v>7128</v>
      </c>
      <c r="CT1133" s="13">
        <v>0</v>
      </c>
      <c r="CU1133" s="13">
        <v>-1.0999999999999999E-2</v>
      </c>
      <c r="CV1133" s="13">
        <v>4.7649999999999997</v>
      </c>
      <c r="CW1133" s="13">
        <v>-7.0000000000000001E-3</v>
      </c>
      <c r="CX1133" s="12" t="s">
        <v>7128</v>
      </c>
      <c r="CY1133" s="12" t="s">
        <v>7128</v>
      </c>
      <c r="CZ1133" s="15" t="s">
        <v>7128</v>
      </c>
      <c r="DA1133" s="20"/>
      <c r="DB1133" s="20"/>
    </row>
    <row r="1134" spans="1:106" ht="24">
      <c r="A1134" s="8" t="s">
        <v>419</v>
      </c>
      <c r="B1134" s="8" t="s">
        <v>420</v>
      </c>
      <c r="C1134" s="9" t="s">
        <v>7155</v>
      </c>
      <c r="D1134" s="9" t="s">
        <v>7126</v>
      </c>
      <c r="E1134" s="10" t="s">
        <v>7127</v>
      </c>
      <c r="F1134" s="10" t="s">
        <v>7126</v>
      </c>
      <c r="G1134" s="11">
        <v>0.92</v>
      </c>
      <c r="H1134" s="11">
        <v>1.1435787843054044</v>
      </c>
      <c r="I1134" s="12">
        <v>9.0499999999999997E-2</v>
      </c>
      <c r="J1134" s="12">
        <v>0.1599938799796391</v>
      </c>
      <c r="K1134" s="12">
        <v>3.6999999999999998E-2</v>
      </c>
      <c r="L1134" s="12">
        <v>9.35E-2</v>
      </c>
      <c r="M1134" s="12">
        <v>6.1719349999999999E-2</v>
      </c>
      <c r="N1134" s="12">
        <v>0.13703422165064202</v>
      </c>
      <c r="O1134" s="12">
        <v>1.6090698948541704E-2</v>
      </c>
      <c r="P1134" s="12">
        <v>-2.3802559716736324E-2</v>
      </c>
      <c r="Q1134" s="13">
        <v>1214.7</v>
      </c>
      <c r="R1134" s="13">
        <v>0</v>
      </c>
      <c r="S1134" s="13">
        <v>370.3</v>
      </c>
      <c r="T1134" s="13">
        <v>370.3</v>
      </c>
      <c r="U1134" s="13">
        <v>1585</v>
      </c>
      <c r="V1134" s="13">
        <v>0</v>
      </c>
      <c r="W1134" s="13">
        <v>1585</v>
      </c>
      <c r="X1134" s="14">
        <v>0</v>
      </c>
      <c r="Y1134" s="15">
        <v>0.17970882620564149</v>
      </c>
      <c r="Z1134" s="14">
        <v>0.31671228190215533</v>
      </c>
      <c r="AA1134" s="14">
        <v>0.23362776025236595</v>
      </c>
      <c r="AB1134" s="14">
        <v>0.46351232945299792</v>
      </c>
      <c r="AC1134" s="14">
        <v>0.30484893389314233</v>
      </c>
      <c r="AD1134" s="13">
        <v>11.06</v>
      </c>
      <c r="AE1134" s="15">
        <v>0.7821111111111112</v>
      </c>
      <c r="AF1134" s="14">
        <v>3.1622776601683791E-2</v>
      </c>
      <c r="AG1134" s="14">
        <v>0.50280214796677225</v>
      </c>
      <c r="AH1134" s="15">
        <v>0.26190476190476192</v>
      </c>
      <c r="AI1134" s="5">
        <v>3.6802325581395348</v>
      </c>
      <c r="AJ1134" s="15">
        <v>12.977564102564104</v>
      </c>
      <c r="AK1134" s="15">
        <v>12.574534161490684</v>
      </c>
      <c r="AL1134" s="15" t="s">
        <v>7128</v>
      </c>
      <c r="AM1134" s="15" t="s">
        <v>7128</v>
      </c>
      <c r="AN1134" s="15">
        <v>1.5204656402553511</v>
      </c>
      <c r="AO1134" s="15">
        <v>1.4390475062196422</v>
      </c>
      <c r="AP1134" s="15">
        <v>12.519747235387046</v>
      </c>
      <c r="AQ1134" s="15">
        <v>9.7718865598027129</v>
      </c>
      <c r="AR1134" s="15">
        <v>1.3556277796784126</v>
      </c>
      <c r="AS1134" s="15">
        <v>1.8777396043122851</v>
      </c>
      <c r="AT1134" s="14">
        <v>0</v>
      </c>
      <c r="AU1134" s="14">
        <v>0</v>
      </c>
      <c r="AV1134" s="12" t="s">
        <v>7128</v>
      </c>
      <c r="AW1134" s="12" t="s">
        <v>7128</v>
      </c>
      <c r="AX1134" s="12" t="s">
        <v>7128</v>
      </c>
      <c r="AY1134" s="12" t="s">
        <v>7128</v>
      </c>
      <c r="AZ1134" s="14" t="s">
        <v>7128</v>
      </c>
      <c r="BA1134" s="14" t="s">
        <v>7128</v>
      </c>
      <c r="BB1134" s="14">
        <v>0.1760845789281808</v>
      </c>
      <c r="BC1134" s="14">
        <v>0.1132316619339057</v>
      </c>
      <c r="BD1134" s="14">
        <v>0.10601404741000876</v>
      </c>
      <c r="BE1134" s="14">
        <v>0.13893766461808602</v>
      </c>
      <c r="BF1134" s="14">
        <v>0.20281690140845071</v>
      </c>
      <c r="BG1134" s="14">
        <v>9.8599999999999993E-2</v>
      </c>
      <c r="BH1134" s="13">
        <v>93.6</v>
      </c>
      <c r="BI1134" s="13">
        <v>96.6</v>
      </c>
      <c r="BJ1134" s="13">
        <v>126.6</v>
      </c>
      <c r="BK1134" s="13">
        <v>126.6</v>
      </c>
      <c r="BL1134" s="13">
        <v>844.1</v>
      </c>
      <c r="BM1134" s="13">
        <v>911.2</v>
      </c>
      <c r="BN1134" s="13">
        <v>146.4</v>
      </c>
      <c r="BO1134" s="13">
        <v>162.19999999999999</v>
      </c>
      <c r="BP1134" s="13">
        <v>100.92338028169014</v>
      </c>
      <c r="BQ1134" s="13">
        <v>0</v>
      </c>
      <c r="BR1134" s="13">
        <v>0</v>
      </c>
      <c r="BS1134" s="13">
        <v>-47.2</v>
      </c>
      <c r="BT1134" s="14">
        <v>-0.46768152105348365</v>
      </c>
      <c r="BU1134" s="13">
        <v>148.12338028169015</v>
      </c>
      <c r="BV1134" s="13">
        <v>143.80000000000001</v>
      </c>
      <c r="BW1134" s="13">
        <v>143.80000000000001</v>
      </c>
      <c r="BX1134" s="13">
        <v>548.6</v>
      </c>
      <c r="BY1134" s="13">
        <v>891.3</v>
      </c>
      <c r="BZ1134" s="13">
        <v>798.9</v>
      </c>
      <c r="CA1134" s="13">
        <v>1169.2</v>
      </c>
      <c r="CB1134" s="13">
        <v>0</v>
      </c>
      <c r="CC1134" s="15">
        <v>0.106</v>
      </c>
      <c r="CD1134" s="15">
        <v>0.63800000000000001</v>
      </c>
      <c r="CE1134" s="15">
        <v>0.36</v>
      </c>
      <c r="CF1134" s="15" t="s">
        <v>7128</v>
      </c>
      <c r="CG1134" s="15" t="s">
        <v>7128</v>
      </c>
      <c r="CH1134" s="13" t="s">
        <v>7128</v>
      </c>
      <c r="CI1134" s="13" t="s">
        <v>7128</v>
      </c>
      <c r="CJ1134" s="13">
        <v>0</v>
      </c>
      <c r="CK1134" s="12">
        <f t="shared" si="34"/>
        <v>0</v>
      </c>
      <c r="CL1134" s="36">
        <f t="shared" si="35"/>
        <v>0.72194663017447824</v>
      </c>
      <c r="CM1134" s="13">
        <v>142</v>
      </c>
      <c r="CN1134" s="13">
        <v>28.8</v>
      </c>
      <c r="CO1134" s="13">
        <v>96.6</v>
      </c>
      <c r="CP1134" s="13">
        <v>1214.7</v>
      </c>
      <c r="CQ1134" s="13">
        <v>162.19999999999999</v>
      </c>
      <c r="CR1134" s="13">
        <v>1585</v>
      </c>
      <c r="CS1134" s="13" t="s">
        <v>7128</v>
      </c>
      <c r="CT1134" s="13">
        <v>0</v>
      </c>
      <c r="CU1134" s="13">
        <v>126.6</v>
      </c>
      <c r="CV1134" s="13">
        <v>1169.2</v>
      </c>
      <c r="CW1134" s="13">
        <v>146.4</v>
      </c>
      <c r="CX1134" s="12">
        <v>0.1760845789281808</v>
      </c>
      <c r="CY1134" s="12">
        <v>0.1132316619339057</v>
      </c>
      <c r="CZ1134" s="15">
        <v>10.826502732240437</v>
      </c>
      <c r="DA1134" s="20"/>
      <c r="DB1134" s="20"/>
    </row>
    <row r="1135" spans="1:106">
      <c r="A1135" s="8" t="s">
        <v>1875</v>
      </c>
      <c r="B1135" s="8" t="s">
        <v>1876</v>
      </c>
      <c r="C1135" s="9" t="s">
        <v>7132</v>
      </c>
      <c r="D1135" s="9" t="s">
        <v>7126</v>
      </c>
      <c r="E1135" s="10" t="s">
        <v>7127</v>
      </c>
      <c r="F1135" s="10" t="s">
        <v>7126</v>
      </c>
      <c r="G1135" s="11">
        <v>1.07</v>
      </c>
      <c r="H1135" s="11">
        <v>3.3743674698795183</v>
      </c>
      <c r="I1135" s="12">
        <v>9.0499999999999997E-2</v>
      </c>
      <c r="J1135" s="12">
        <v>0.3618802560240964</v>
      </c>
      <c r="K1135" s="12">
        <v>3.6999999999999998E-2</v>
      </c>
      <c r="L1135" s="12">
        <v>9.35E-2</v>
      </c>
      <c r="M1135" s="12">
        <v>6.1719349999999999E-2</v>
      </c>
      <c r="N1135" s="12">
        <v>0.11827634250851307</v>
      </c>
      <c r="O1135" s="12">
        <v>-0.26883677776322684</v>
      </c>
      <c r="P1135" s="12">
        <v>-2.944094590145209E-2</v>
      </c>
      <c r="Q1135" s="13">
        <v>6.64</v>
      </c>
      <c r="R1135" s="13">
        <v>0</v>
      </c>
      <c r="S1135" s="13">
        <v>28.6</v>
      </c>
      <c r="T1135" s="13">
        <v>28.6</v>
      </c>
      <c r="U1135" s="13">
        <v>35.24</v>
      </c>
      <c r="V1135" s="13">
        <v>3.14</v>
      </c>
      <c r="W1135" s="13">
        <v>32.1</v>
      </c>
      <c r="X1135" s="14">
        <v>8.9103291713961405E-2</v>
      </c>
      <c r="Y1135" s="15">
        <v>0.97560975609756106</v>
      </c>
      <c r="Z1135" s="14">
        <v>0.63839285714285721</v>
      </c>
      <c r="AA1135" s="14">
        <v>0.81157775255391595</v>
      </c>
      <c r="AB1135" s="14">
        <v>1.7654320987654322</v>
      </c>
      <c r="AC1135" s="14">
        <v>4.3072289156626509</v>
      </c>
      <c r="AD1135" s="13">
        <v>0.81</v>
      </c>
      <c r="AE1135" s="15">
        <v>1.8726944444444444</v>
      </c>
      <c r="AF1135" s="14">
        <v>0.17029386365926402</v>
      </c>
      <c r="AG1135" s="14">
        <v>0.63772115839296784</v>
      </c>
      <c r="AH1135" s="15">
        <v>0.39688532326569137</v>
      </c>
      <c r="AI1135" s="5">
        <v>1.4142335766423357</v>
      </c>
      <c r="AJ1135" s="15">
        <v>6.2056074766355129</v>
      </c>
      <c r="AK1135" s="15">
        <v>6.2056074766355129</v>
      </c>
      <c r="AL1135" s="15">
        <v>2.8321678321678325</v>
      </c>
      <c r="AM1135" s="15">
        <v>0.17237798546209759</v>
      </c>
      <c r="AN1135" s="15">
        <v>0.40987654320987654</v>
      </c>
      <c r="AO1135" s="15">
        <v>8.5347043701799491E-2</v>
      </c>
      <c r="AP1135" s="15">
        <v>4.1419354838709683</v>
      </c>
      <c r="AQ1135" s="15">
        <v>3.3683105981112282</v>
      </c>
      <c r="AR1135" s="15">
        <v>0.77052328372539614</v>
      </c>
      <c r="AS1135" s="15">
        <v>0.41259640102827766</v>
      </c>
      <c r="AT1135" s="14">
        <v>0</v>
      </c>
      <c r="AU1135" s="14">
        <v>0</v>
      </c>
      <c r="AV1135" s="12">
        <v>0.42499999999999999</v>
      </c>
      <c r="AW1135" s="12">
        <v>0.28800000000000003</v>
      </c>
      <c r="AX1135" s="12">
        <v>0.23</v>
      </c>
      <c r="AY1135" s="12">
        <v>0.3</v>
      </c>
      <c r="AZ1135" s="14">
        <v>0.36</v>
      </c>
      <c r="BA1135" s="14" t="s">
        <v>7128</v>
      </c>
      <c r="BB1135" s="14">
        <v>9.3043478260869575E-2</v>
      </c>
      <c r="BC1135" s="14">
        <v>8.8835396607060982E-2</v>
      </c>
      <c r="BD1135" s="14">
        <v>1.3753213367609256E-2</v>
      </c>
      <c r="BE1135" s="14">
        <v>9.9614395886889459E-2</v>
      </c>
      <c r="BF1135" s="14">
        <v>0.5</v>
      </c>
      <c r="BG1135" s="14" t="s">
        <v>7128</v>
      </c>
      <c r="BH1135" s="13">
        <v>1.07</v>
      </c>
      <c r="BI1135" s="13">
        <v>1.07</v>
      </c>
      <c r="BJ1135" s="13">
        <v>7.75</v>
      </c>
      <c r="BK1135" s="13">
        <v>7.75</v>
      </c>
      <c r="BL1135" s="13">
        <v>77.8</v>
      </c>
      <c r="BM1135" s="13">
        <v>77.8</v>
      </c>
      <c r="BN1135" s="13">
        <v>9.5299999999999994</v>
      </c>
      <c r="BO1135" s="13">
        <v>9.5299999999999994</v>
      </c>
      <c r="BP1135" s="13">
        <v>3.875</v>
      </c>
      <c r="BQ1135" s="13">
        <v>0</v>
      </c>
      <c r="BR1135" s="13">
        <v>0</v>
      </c>
      <c r="BS1135" s="13">
        <v>-1.43</v>
      </c>
      <c r="BT1135" s="14">
        <v>-0.36903225806451612</v>
      </c>
      <c r="BU1135" s="13">
        <v>5.3049999999999997</v>
      </c>
      <c r="BV1135" s="13">
        <v>2.5</v>
      </c>
      <c r="BW1135" s="13">
        <v>2.5</v>
      </c>
      <c r="BX1135" s="13">
        <v>11.5</v>
      </c>
      <c r="BY1135" s="13">
        <v>43.62</v>
      </c>
      <c r="BZ1135" s="13">
        <v>16.2</v>
      </c>
      <c r="CA1135" s="13">
        <v>41.66</v>
      </c>
      <c r="CB1135" s="13">
        <v>0</v>
      </c>
      <c r="CC1135" s="15">
        <v>0.72399999999999998</v>
      </c>
      <c r="CD1135" s="15">
        <v>0.57299999999999995</v>
      </c>
      <c r="CE1135" s="15">
        <v>0.36</v>
      </c>
      <c r="CF1135" s="15">
        <v>1.1951911285182573</v>
      </c>
      <c r="CG1135" s="15">
        <v>1.3001851134554991</v>
      </c>
      <c r="CH1135" s="13">
        <v>2.604625</v>
      </c>
      <c r="CI1135" s="13">
        <v>0.4385</v>
      </c>
      <c r="CJ1135" s="13">
        <v>0</v>
      </c>
      <c r="CK1135" s="12">
        <f t="shared" si="34"/>
        <v>0</v>
      </c>
      <c r="CL1135" s="36">
        <f t="shared" si="35"/>
        <v>1.8674987998079693</v>
      </c>
      <c r="CM1135" s="13">
        <v>2.2799999999999998</v>
      </c>
      <c r="CN1135" s="13">
        <v>1.2</v>
      </c>
      <c r="CO1135" s="13">
        <v>1.07</v>
      </c>
      <c r="CP1135" s="13">
        <v>6.64</v>
      </c>
      <c r="CQ1135" s="13">
        <v>9.5299999999999994</v>
      </c>
      <c r="CR1135" s="13">
        <v>32.1</v>
      </c>
      <c r="CS1135" s="13" t="s">
        <v>7128</v>
      </c>
      <c r="CT1135" s="13">
        <v>0</v>
      </c>
      <c r="CU1135" s="13">
        <v>7.75</v>
      </c>
      <c r="CV1135" s="13">
        <v>41.66</v>
      </c>
      <c r="CW1135" s="13">
        <v>9.5299999999999994</v>
      </c>
      <c r="CX1135" s="12">
        <v>9.3043478260869575E-2</v>
      </c>
      <c r="CY1135" s="12">
        <v>8.8835396607060982E-2</v>
      </c>
      <c r="CZ1135" s="15">
        <v>3.3683105981112282</v>
      </c>
      <c r="DA1135" s="20"/>
      <c r="DB1135" s="20"/>
    </row>
    <row r="1136" spans="1:106">
      <c r="A1136" s="8" t="s">
        <v>5143</v>
      </c>
      <c r="B1136" s="8" t="s">
        <v>5144</v>
      </c>
      <c r="C1136" s="9" t="s">
        <v>7175</v>
      </c>
      <c r="D1136" s="9" t="s">
        <v>7126</v>
      </c>
      <c r="E1136" s="10" t="s">
        <v>7127</v>
      </c>
      <c r="F1136" s="10" t="s">
        <v>7126</v>
      </c>
      <c r="G1136" s="11">
        <v>0.75</v>
      </c>
      <c r="H1136" s="11">
        <v>0.75</v>
      </c>
      <c r="I1136" s="12">
        <v>9.0499999999999997E-2</v>
      </c>
      <c r="J1136" s="12">
        <v>0.12437499999999999</v>
      </c>
      <c r="K1136" s="12">
        <v>3.2000000000000001E-2</v>
      </c>
      <c r="L1136" s="12">
        <v>8.8499999999999995E-2</v>
      </c>
      <c r="M1136" s="12">
        <v>5.8418850000000001E-2</v>
      </c>
      <c r="N1136" s="12">
        <v>0.12437499999999999</v>
      </c>
      <c r="O1136" s="12">
        <v>1.4933176100628942E-2</v>
      </c>
      <c r="P1136" s="12">
        <v>-2.4735205831903945E-2</v>
      </c>
      <c r="Q1136" s="13">
        <v>7.63</v>
      </c>
      <c r="R1136" s="13">
        <v>0</v>
      </c>
      <c r="S1136" s="13">
        <v>0</v>
      </c>
      <c r="T1136" s="13">
        <v>0</v>
      </c>
      <c r="U1136" s="13">
        <v>7.63</v>
      </c>
      <c r="V1136" s="13">
        <v>0</v>
      </c>
      <c r="W1136" s="13">
        <v>7.63</v>
      </c>
      <c r="X1136" s="14">
        <v>0</v>
      </c>
      <c r="Y1136" s="15">
        <v>6.5963060686015831E-2</v>
      </c>
      <c r="Z1136" s="14">
        <v>0</v>
      </c>
      <c r="AA1136" s="14">
        <v>0</v>
      </c>
      <c r="AB1136" s="14">
        <v>0</v>
      </c>
      <c r="AC1136" s="14">
        <v>0</v>
      </c>
      <c r="AD1136" s="13">
        <v>2.0099999999999998</v>
      </c>
      <c r="AE1136" s="15">
        <v>0.98222222222222233</v>
      </c>
      <c r="AF1136" s="14">
        <v>7.7459666924148338E-2</v>
      </c>
      <c r="AG1136" s="14">
        <v>0.41634570971729734</v>
      </c>
      <c r="AH1136" s="15">
        <v>0.22567287784679085</v>
      </c>
      <c r="AI1136" s="5" t="s">
        <v>7128</v>
      </c>
      <c r="AJ1136" s="15">
        <v>17.459954233409611</v>
      </c>
      <c r="AK1136" s="15">
        <v>17.223476297968396</v>
      </c>
      <c r="AL1136" s="15" t="s">
        <v>7128</v>
      </c>
      <c r="AM1136" s="15" t="s">
        <v>7128</v>
      </c>
      <c r="AN1136" s="15">
        <v>2.3918495297805644</v>
      </c>
      <c r="AO1136" s="15">
        <v>14.873294346978557</v>
      </c>
      <c r="AP1136" s="15">
        <v>16.199575371549894</v>
      </c>
      <c r="AQ1136" s="15">
        <v>15.929018789144051</v>
      </c>
      <c r="AR1136" s="15">
        <v>2.3918495297805644</v>
      </c>
      <c r="AS1136" s="15">
        <v>14.873294346978557</v>
      </c>
      <c r="AT1136" s="14">
        <v>0.4705417607223476</v>
      </c>
      <c r="AU1136" s="14">
        <v>2.7319790301441677E-2</v>
      </c>
      <c r="AV1136" s="12">
        <v>-3.1899999999999998E-2</v>
      </c>
      <c r="AW1136" s="12">
        <v>2.1600000000000001E-2</v>
      </c>
      <c r="AX1136" s="12">
        <v>-2.2000000000000002E-2</v>
      </c>
      <c r="AY1136" s="12">
        <v>-3.5999999999999999E-3</v>
      </c>
      <c r="AZ1136" s="14" t="s">
        <v>7128</v>
      </c>
      <c r="BA1136" s="14" t="s">
        <v>7128</v>
      </c>
      <c r="BB1136" s="14">
        <v>0.13930817610062893</v>
      </c>
      <c r="BC1136" s="14">
        <v>9.9639794168096041E-2</v>
      </c>
      <c r="BD1136" s="14">
        <v>0.85192307692307689</v>
      </c>
      <c r="BE1136" s="14">
        <v>0.90576923076923066</v>
      </c>
      <c r="BF1136" s="14">
        <v>0.32727272727272727</v>
      </c>
      <c r="BG1136" s="14">
        <v>0.2014</v>
      </c>
      <c r="BH1136" s="13">
        <v>0.437</v>
      </c>
      <c r="BI1136" s="13">
        <v>0.443</v>
      </c>
      <c r="BJ1136" s="13">
        <v>0.47099999999999997</v>
      </c>
      <c r="BK1136" s="13">
        <v>0.47099999999999997</v>
      </c>
      <c r="BL1136" s="13">
        <v>0.51300000000000001</v>
      </c>
      <c r="BM1136" s="13">
        <v>0.52</v>
      </c>
      <c r="BN1136" s="13">
        <v>0.47099999999999997</v>
      </c>
      <c r="BO1136" s="13">
        <v>0.47899999999999998</v>
      </c>
      <c r="BP1136" s="13">
        <v>0.31685454545454544</v>
      </c>
      <c r="BQ1136" s="13">
        <v>0</v>
      </c>
      <c r="BR1136" s="13">
        <v>0</v>
      </c>
      <c r="BS1136" s="13">
        <v>-8.0000000000000002E-3</v>
      </c>
      <c r="BT1136" s="14">
        <v>-2.5248178114420154E-2</v>
      </c>
      <c r="BU1136" s="13">
        <v>0.32485454545454545</v>
      </c>
      <c r="BV1136" s="13">
        <v>0.45100000000000001</v>
      </c>
      <c r="BW1136" s="13">
        <v>0.45100000000000001</v>
      </c>
      <c r="BX1136" s="13">
        <v>3.18</v>
      </c>
      <c r="BY1136" s="13">
        <v>3.18</v>
      </c>
      <c r="BZ1136" s="13">
        <v>3.19</v>
      </c>
      <c r="CA1136" s="13">
        <v>3.19</v>
      </c>
      <c r="CB1136" s="13">
        <v>-0.20845</v>
      </c>
      <c r="CC1136" s="15">
        <v>0.215</v>
      </c>
      <c r="CD1136" s="15">
        <v>0.63500000000000001</v>
      </c>
      <c r="CE1136" s="15">
        <v>0.36</v>
      </c>
      <c r="CF1136" s="15">
        <v>0.25525582792285373</v>
      </c>
      <c r="CG1136" s="15">
        <v>0.24514465157456544</v>
      </c>
      <c r="CH1136" s="13">
        <v>0.53679999999999994</v>
      </c>
      <c r="CI1136" s="13">
        <v>0.46800000000000008</v>
      </c>
      <c r="CJ1136" s="13">
        <v>-0.20845</v>
      </c>
      <c r="CK1136" s="12">
        <f t="shared" si="34"/>
        <v>0.46219512195121948</v>
      </c>
      <c r="CL1136" s="36">
        <f t="shared" si="35"/>
        <v>0.16081504702194357</v>
      </c>
      <c r="CM1136" s="13">
        <v>0.66</v>
      </c>
      <c r="CN1136" s="13">
        <v>0.216</v>
      </c>
      <c r="CO1136" s="13">
        <v>0.443</v>
      </c>
      <c r="CP1136" s="13">
        <v>7.63</v>
      </c>
      <c r="CQ1136" s="13">
        <v>0.47899999999999998</v>
      </c>
      <c r="CR1136" s="13">
        <v>7.63</v>
      </c>
      <c r="CS1136" s="13">
        <v>0.45100000000000001</v>
      </c>
      <c r="CT1136" s="13">
        <v>0</v>
      </c>
      <c r="CU1136" s="13">
        <v>0.47099999999999997</v>
      </c>
      <c r="CV1136" s="13">
        <v>3.19</v>
      </c>
      <c r="CW1136" s="13">
        <v>0.47099999999999997</v>
      </c>
      <c r="CX1136" s="12">
        <v>0.13930817610062893</v>
      </c>
      <c r="CY1136" s="12">
        <v>9.9639794168096041E-2</v>
      </c>
      <c r="CZ1136" s="15">
        <v>16.199575371549894</v>
      </c>
      <c r="DA1136" s="20"/>
      <c r="DB1136" s="20"/>
    </row>
    <row r="1137" spans="1:106" ht="24">
      <c r="A1137" s="8" t="s">
        <v>1163</v>
      </c>
      <c r="B1137" s="8" t="s">
        <v>1164</v>
      </c>
      <c r="C1137" s="9" t="s">
        <v>7137</v>
      </c>
      <c r="D1137" s="9" t="s">
        <v>7126</v>
      </c>
      <c r="E1137" s="10" t="s">
        <v>7127</v>
      </c>
      <c r="F1137" s="10" t="s">
        <v>7126</v>
      </c>
      <c r="G1137" s="11">
        <v>0.51</v>
      </c>
      <c r="H1137" s="11">
        <v>0.51</v>
      </c>
      <c r="I1137" s="12">
        <v>9.0499999999999997E-2</v>
      </c>
      <c r="J1137" s="12">
        <v>0.102655</v>
      </c>
      <c r="K1137" s="12">
        <v>3.2000000000000001E-2</v>
      </c>
      <c r="L1137" s="12">
        <v>8.8499999999999995E-2</v>
      </c>
      <c r="M1137" s="12">
        <v>5.8418850000000001E-2</v>
      </c>
      <c r="N1137" s="12">
        <v>0.102655</v>
      </c>
      <c r="O1137" s="12">
        <v>-3.1226428571428572E-2</v>
      </c>
      <c r="P1137" s="12">
        <v>-4.9198788678905245E-2</v>
      </c>
      <c r="Q1137" s="13">
        <v>195.4</v>
      </c>
      <c r="R1137" s="13">
        <v>0</v>
      </c>
      <c r="S1137" s="13">
        <v>0</v>
      </c>
      <c r="T1137" s="13">
        <v>0</v>
      </c>
      <c r="U1137" s="13">
        <v>195.4</v>
      </c>
      <c r="V1137" s="13">
        <v>0</v>
      </c>
      <c r="W1137" s="13">
        <v>195.4</v>
      </c>
      <c r="X1137" s="14">
        <v>0</v>
      </c>
      <c r="Y1137" s="15">
        <v>3.9656311962987439E-2</v>
      </c>
      <c r="Z1137" s="14" t="s">
        <v>7128</v>
      </c>
      <c r="AA1137" s="14">
        <v>0</v>
      </c>
      <c r="AB1137" s="14" t="s">
        <v>7128</v>
      </c>
      <c r="AC1137" s="14">
        <v>0</v>
      </c>
      <c r="AD1137" s="13">
        <v>1.29</v>
      </c>
      <c r="AE1137" s="15">
        <v>1.5539166666666666</v>
      </c>
      <c r="AF1137" s="14">
        <v>0.24289915602982237</v>
      </c>
      <c r="AG1137" s="14">
        <v>0.37052413631667824</v>
      </c>
      <c r="AH1137" s="15">
        <v>9.3632958801498134E-2</v>
      </c>
      <c r="AI1137" s="5">
        <v>3.8719999999999999</v>
      </c>
      <c r="AJ1137" s="15">
        <v>9.6732673267326739</v>
      </c>
      <c r="AK1137" s="15">
        <v>9.6732673267326739</v>
      </c>
      <c r="AL1137" s="15">
        <v>5.3305785123966949</v>
      </c>
      <c r="AM1137" s="15">
        <v>0.96732673267326741</v>
      </c>
      <c r="AN1137" s="15" t="s">
        <v>7128</v>
      </c>
      <c r="AO1137" s="15">
        <v>1.0103412616339194</v>
      </c>
      <c r="AP1137" s="15">
        <v>4.0371900826446288</v>
      </c>
      <c r="AQ1137" s="15">
        <v>2.6693989071038251</v>
      </c>
      <c r="AR1137" s="15" t="s">
        <v>7128</v>
      </c>
      <c r="AS1137" s="15">
        <v>1.0103412616339194</v>
      </c>
      <c r="AT1137" s="14">
        <v>0.29960396039603965</v>
      </c>
      <c r="AU1137" s="14">
        <v>3.0972364380757421E-2</v>
      </c>
      <c r="AV1137" s="12">
        <v>2.2000000000000002E-2</v>
      </c>
      <c r="AW1137" s="12">
        <v>3.4200000000000001E-2</v>
      </c>
      <c r="AX1137" s="12">
        <v>-2.3900000000000001E-2</v>
      </c>
      <c r="AY1137" s="12">
        <v>5.1100000000000007E-2</v>
      </c>
      <c r="AZ1137" s="14">
        <v>0.1</v>
      </c>
      <c r="BA1137" s="14">
        <v>0.04</v>
      </c>
      <c r="BB1137" s="14">
        <v>7.1428571428571425E-2</v>
      </c>
      <c r="BC1137" s="14">
        <v>5.3456211321094751E-2</v>
      </c>
      <c r="BD1137" s="14">
        <v>0.1044467425025853</v>
      </c>
      <c r="BE1137" s="14">
        <v>0.25025853154084798</v>
      </c>
      <c r="BF1137" s="14">
        <v>0.49373433583959897</v>
      </c>
      <c r="BG1137" s="14">
        <v>0.2041</v>
      </c>
      <c r="BH1137" s="13">
        <v>20.2</v>
      </c>
      <c r="BI1137" s="13">
        <v>20.2</v>
      </c>
      <c r="BJ1137" s="13">
        <v>48.4</v>
      </c>
      <c r="BK1137" s="13">
        <v>48.4</v>
      </c>
      <c r="BL1137" s="13">
        <v>193.4</v>
      </c>
      <c r="BM1137" s="13">
        <v>193.4</v>
      </c>
      <c r="BN1137" s="13">
        <v>73.2</v>
      </c>
      <c r="BO1137" s="13">
        <v>73.2</v>
      </c>
      <c r="BP1137" s="13">
        <v>24.503258145363411</v>
      </c>
      <c r="BQ1137" s="13">
        <v>0</v>
      </c>
      <c r="BR1137" s="13">
        <v>0</v>
      </c>
      <c r="BS1137" s="13">
        <v>-19.600000000000001</v>
      </c>
      <c r="BT1137" s="14">
        <v>-0.79989362572620892</v>
      </c>
      <c r="BU1137" s="13">
        <v>44.103258145363412</v>
      </c>
      <c r="BV1137" s="13">
        <v>39.799999999999997</v>
      </c>
      <c r="BW1137" s="13">
        <v>39.799999999999997</v>
      </c>
      <c r="BX1137" s="13">
        <v>282.8</v>
      </c>
      <c r="BY1137" s="13">
        <v>458.38</v>
      </c>
      <c r="BZ1137" s="13">
        <v>0</v>
      </c>
      <c r="CA1137" s="13">
        <v>0</v>
      </c>
      <c r="CB1137" s="13">
        <v>-6.0520000000000005</v>
      </c>
      <c r="CC1137" s="15">
        <v>0.6</v>
      </c>
      <c r="CD1137" s="15">
        <v>0.47699999999999998</v>
      </c>
      <c r="CE1137" s="15">
        <v>0.36</v>
      </c>
      <c r="CF1137" s="15">
        <v>0.46124321287843889</v>
      </c>
      <c r="CG1137" s="15">
        <v>0.30405567053266463</v>
      </c>
      <c r="CH1137" s="13">
        <v>43.511111111111113</v>
      </c>
      <c r="CI1137" s="13">
        <v>28.455555555555559</v>
      </c>
      <c r="CJ1137" s="13">
        <v>-6.0520000000000005</v>
      </c>
      <c r="CK1137" s="12">
        <f t="shared" si="34"/>
        <v>0.15206030150753772</v>
      </c>
      <c r="CL1137" s="36" t="str">
        <f t="shared" si="35"/>
        <v>NA</v>
      </c>
      <c r="CM1137" s="13">
        <v>39.9</v>
      </c>
      <c r="CN1137" s="13">
        <v>19.7</v>
      </c>
      <c r="CO1137" s="13">
        <v>20.2</v>
      </c>
      <c r="CP1137" s="13">
        <v>195.4</v>
      </c>
      <c r="CQ1137" s="13">
        <v>73.2</v>
      </c>
      <c r="CR1137" s="13">
        <v>195.4</v>
      </c>
      <c r="CS1137" s="13">
        <v>39.799999999999997</v>
      </c>
      <c r="CT1137" s="13">
        <v>6.4000000000000003E-3</v>
      </c>
      <c r="CU1137" s="13">
        <v>48.398399999999995</v>
      </c>
      <c r="CV1137" s="13">
        <v>6.4000000000000003E-3</v>
      </c>
      <c r="CW1137" s="13">
        <v>73.2</v>
      </c>
      <c r="CX1137" s="12">
        <v>7.1421297396381409E-2</v>
      </c>
      <c r="CY1137" s="12">
        <v>5.3453697841604274E-2</v>
      </c>
      <c r="CZ1137" s="15">
        <v>2.6693989071038251</v>
      </c>
      <c r="DA1137" s="20"/>
      <c r="DB1137" s="20"/>
    </row>
    <row r="1138" spans="1:106">
      <c r="A1138" s="8" t="s">
        <v>3675</v>
      </c>
      <c r="B1138" s="8" t="s">
        <v>3676</v>
      </c>
      <c r="C1138" s="9" t="s">
        <v>7131</v>
      </c>
      <c r="D1138" s="9" t="s">
        <v>7126</v>
      </c>
      <c r="E1138" s="10" t="s">
        <v>7127</v>
      </c>
      <c r="F1138" s="10" t="s">
        <v>7126</v>
      </c>
      <c r="G1138" s="11">
        <v>0.79</v>
      </c>
      <c r="H1138" s="11">
        <v>0.91482243032935218</v>
      </c>
      <c r="I1138" s="12">
        <v>9.0499999999999997E-2</v>
      </c>
      <c r="J1138" s="12">
        <v>0.13929142994480637</v>
      </c>
      <c r="K1138" s="12">
        <v>4.7E-2</v>
      </c>
      <c r="L1138" s="12">
        <v>0.10350000000000001</v>
      </c>
      <c r="M1138" s="12">
        <v>6.8320350000000002E-2</v>
      </c>
      <c r="N1138" s="12">
        <v>0.12500723477366465</v>
      </c>
      <c r="O1138" s="12">
        <v>-7.3084533393082227E-2</v>
      </c>
      <c r="P1138" s="12">
        <v>-2.9830044664657593E-2</v>
      </c>
      <c r="Q1138" s="13">
        <v>5.04</v>
      </c>
      <c r="R1138" s="13">
        <v>0</v>
      </c>
      <c r="S1138" s="13">
        <v>1.27</v>
      </c>
      <c r="T1138" s="13">
        <v>1.27</v>
      </c>
      <c r="U1138" s="13">
        <v>6.3100000000000005</v>
      </c>
      <c r="V1138" s="13">
        <v>0.22</v>
      </c>
      <c r="W1138" s="13">
        <v>6.0900000000000007</v>
      </c>
      <c r="X1138" s="14">
        <v>3.4865293185419963E-2</v>
      </c>
      <c r="Y1138" s="15">
        <v>0.14534883720930233</v>
      </c>
      <c r="Z1138" s="14">
        <v>0.17963224893917962</v>
      </c>
      <c r="AA1138" s="14">
        <v>0.20126782884310618</v>
      </c>
      <c r="AB1138" s="14">
        <v>0.21896551724137933</v>
      </c>
      <c r="AC1138" s="14">
        <v>0.25198412698412698</v>
      </c>
      <c r="AD1138" s="13">
        <v>1.47</v>
      </c>
      <c r="AE1138" s="15">
        <v>-0.27725000000000005</v>
      </c>
      <c r="AF1138" s="14" t="s">
        <v>7128</v>
      </c>
      <c r="AG1138" s="14" t="s">
        <v>7128</v>
      </c>
      <c r="AH1138" s="15">
        <v>0.26245847176079729</v>
      </c>
      <c r="AI1138" s="5">
        <v>3.8937198067632854</v>
      </c>
      <c r="AJ1138" s="15">
        <v>9.7297297297297298</v>
      </c>
      <c r="AK1138" s="15">
        <v>13.125</v>
      </c>
      <c r="AL1138" s="15" t="s">
        <v>7128</v>
      </c>
      <c r="AM1138" s="15" t="s">
        <v>7128</v>
      </c>
      <c r="AN1138" s="15">
        <v>0.86896551724137938</v>
      </c>
      <c r="AO1138" s="15">
        <v>0.52774869109947642</v>
      </c>
      <c r="AP1138" s="15">
        <v>7.5558312655086857</v>
      </c>
      <c r="AQ1138" s="15">
        <v>6.6849615806805716</v>
      </c>
      <c r="AR1138" s="15">
        <v>0.88905109489051104</v>
      </c>
      <c r="AS1138" s="15">
        <v>0.63769633507853407</v>
      </c>
      <c r="AT1138" s="14">
        <v>0</v>
      </c>
      <c r="AU1138" s="14">
        <v>0</v>
      </c>
      <c r="AV1138" s="12">
        <v>-0.21299999999999999</v>
      </c>
      <c r="AW1138" s="12">
        <v>0.98799999999999999</v>
      </c>
      <c r="AX1138" s="12">
        <v>0.193</v>
      </c>
      <c r="AY1138" s="12">
        <v>0.30099999999999999</v>
      </c>
      <c r="AZ1138" s="14" t="s">
        <v>7128</v>
      </c>
      <c r="BA1138" s="14" t="s">
        <v>7128</v>
      </c>
      <c r="BB1138" s="14">
        <v>6.620689655172414E-2</v>
      </c>
      <c r="BC1138" s="14">
        <v>9.5177190109007062E-2</v>
      </c>
      <c r="BD1138" s="14">
        <v>3.7281553398058248E-2</v>
      </c>
      <c r="BE1138" s="14">
        <v>7.8252427184466025E-2</v>
      </c>
      <c r="BF1138" s="14">
        <v>0.37296416938110749</v>
      </c>
      <c r="BG1138" s="14">
        <v>2.0199999999999999E-2</v>
      </c>
      <c r="BH1138" s="13">
        <v>0.51800000000000002</v>
      </c>
      <c r="BI1138" s="13">
        <v>0.38400000000000001</v>
      </c>
      <c r="BJ1138" s="13">
        <v>0.80600000000000005</v>
      </c>
      <c r="BK1138" s="13">
        <v>0.80600000000000005</v>
      </c>
      <c r="BL1138" s="13">
        <v>9.5500000000000007</v>
      </c>
      <c r="BM1138" s="13">
        <v>10.3</v>
      </c>
      <c r="BN1138" s="13">
        <v>1.01</v>
      </c>
      <c r="BO1138" s="13">
        <v>0.91100000000000003</v>
      </c>
      <c r="BP1138" s="13">
        <v>0.50539087947882744</v>
      </c>
      <c r="BQ1138" s="13">
        <v>0</v>
      </c>
      <c r="BR1138" s="13">
        <v>0</v>
      </c>
      <c r="BS1138" s="13">
        <v>-0.21</v>
      </c>
      <c r="BT1138" s="14">
        <v>-0.41551996390706059</v>
      </c>
      <c r="BU1138" s="13">
        <v>0.7153908794788274</v>
      </c>
      <c r="BV1138" s="13">
        <v>0.59399999999999997</v>
      </c>
      <c r="BW1138" s="13">
        <v>0.59399999999999997</v>
      </c>
      <c r="BX1138" s="13">
        <v>5.8</v>
      </c>
      <c r="BY1138" s="13">
        <v>5.31</v>
      </c>
      <c r="BZ1138" s="13">
        <v>5.8</v>
      </c>
      <c r="CA1138" s="13">
        <v>6.8500000000000005</v>
      </c>
      <c r="CB1138" s="13">
        <v>0</v>
      </c>
      <c r="CC1138" s="15">
        <v>-1.4999999999999999E-2</v>
      </c>
      <c r="CD1138" s="15">
        <v>-0.27200000000000002</v>
      </c>
      <c r="CE1138" s="15">
        <v>0.36</v>
      </c>
      <c r="CF1138" s="15" t="s">
        <v>7128</v>
      </c>
      <c r="CG1138" s="15" t="s">
        <v>7128</v>
      </c>
      <c r="CH1138" s="13" t="s">
        <v>7128</v>
      </c>
      <c r="CI1138" s="13" t="s">
        <v>7128</v>
      </c>
      <c r="CJ1138" s="13">
        <v>0</v>
      </c>
      <c r="CK1138" s="12">
        <f t="shared" si="34"/>
        <v>0</v>
      </c>
      <c r="CL1138" s="36">
        <f t="shared" si="35"/>
        <v>1.3941605839416058</v>
      </c>
      <c r="CM1138" s="13">
        <v>0.61399999999999999</v>
      </c>
      <c r="CN1138" s="13">
        <v>0.22900000000000001</v>
      </c>
      <c r="CO1138" s="13">
        <v>0.38400000000000001</v>
      </c>
      <c r="CP1138" s="13">
        <v>5.04</v>
      </c>
      <c r="CQ1138" s="13">
        <v>0.91100000000000003</v>
      </c>
      <c r="CR1138" s="13">
        <v>6.0900000000000007</v>
      </c>
      <c r="CS1138" s="13" t="s">
        <v>7128</v>
      </c>
      <c r="CT1138" s="13">
        <v>0</v>
      </c>
      <c r="CU1138" s="13">
        <v>0.80600000000000005</v>
      </c>
      <c r="CV1138" s="13">
        <v>6.8500000000000005</v>
      </c>
      <c r="CW1138" s="13">
        <v>1.01</v>
      </c>
      <c r="CX1138" s="12">
        <v>6.620689655172414E-2</v>
      </c>
      <c r="CY1138" s="12">
        <v>9.5177190109007062E-2</v>
      </c>
      <c r="CZ1138" s="15">
        <v>6.0297029702970306</v>
      </c>
      <c r="DA1138" s="20"/>
      <c r="DB1138" s="20"/>
    </row>
    <row r="1139" spans="1:106" ht="24">
      <c r="A1139" s="8" t="s">
        <v>4683</v>
      </c>
      <c r="B1139" s="8" t="s">
        <v>4684</v>
      </c>
      <c r="C1139" s="9" t="s">
        <v>7174</v>
      </c>
      <c r="D1139" s="9" t="s">
        <v>7126</v>
      </c>
      <c r="E1139" s="10" t="s">
        <v>7127</v>
      </c>
      <c r="F1139" s="10" t="s">
        <v>7126</v>
      </c>
      <c r="G1139" s="11">
        <v>0.45</v>
      </c>
      <c r="H1139" s="11">
        <v>0.45</v>
      </c>
      <c r="I1139" s="12">
        <v>9.0499999999999997E-2</v>
      </c>
      <c r="J1139" s="12">
        <v>9.7225000000000006E-2</v>
      </c>
      <c r="K1139" s="12">
        <v>4.7E-2</v>
      </c>
      <c r="L1139" s="12">
        <v>0.10350000000000001</v>
      </c>
      <c r="M1139" s="12">
        <v>6.8320350000000002E-2</v>
      </c>
      <c r="N1139" s="12">
        <v>9.7225000000000006E-2</v>
      </c>
      <c r="O1139" s="12">
        <v>-9.5428592814371258E-2</v>
      </c>
      <c r="P1139" s="12">
        <v>-9.542427971188476E-2</v>
      </c>
      <c r="Q1139" s="13">
        <v>1.04</v>
      </c>
      <c r="R1139" s="13">
        <v>0</v>
      </c>
      <c r="S1139" s="13">
        <v>0</v>
      </c>
      <c r="T1139" s="13">
        <v>0</v>
      </c>
      <c r="U1139" s="13">
        <v>1.04</v>
      </c>
      <c r="V1139" s="13">
        <v>3.0000000000000001E-3</v>
      </c>
      <c r="W1139" s="13">
        <v>1.0370000000000001</v>
      </c>
      <c r="X1139" s="14">
        <v>2.8846153846153848E-3</v>
      </c>
      <c r="Y1139" s="15">
        <v>3.3288948069241014E-2</v>
      </c>
      <c r="Z1139" s="14">
        <v>0</v>
      </c>
      <c r="AA1139" s="14">
        <v>0</v>
      </c>
      <c r="AB1139" s="14">
        <v>0</v>
      </c>
      <c r="AC1139" s="14">
        <v>0</v>
      </c>
      <c r="AD1139" s="13">
        <v>0.13800000000000001</v>
      </c>
      <c r="AE1139" s="15">
        <v>-2.5166666666666625E-2</v>
      </c>
      <c r="AF1139" s="14">
        <v>3.1622776601683791E-2</v>
      </c>
      <c r="AG1139" s="14" t="s">
        <v>7128</v>
      </c>
      <c r="AH1139" s="15">
        <v>0.38164251207729466</v>
      </c>
      <c r="AI1139" s="5" t="s">
        <v>7128</v>
      </c>
      <c r="AJ1139" s="15">
        <v>346.66666666666669</v>
      </c>
      <c r="AK1139" s="15">
        <v>346.66666666666669</v>
      </c>
      <c r="AL1139" s="15" t="s">
        <v>7128</v>
      </c>
      <c r="AM1139" s="15" t="s">
        <v>7128</v>
      </c>
      <c r="AN1139" s="15">
        <v>0.65</v>
      </c>
      <c r="AO1139" s="15">
        <v>0.574585635359116</v>
      </c>
      <c r="AP1139" s="15">
        <v>259.25000000000006</v>
      </c>
      <c r="AQ1139" s="15">
        <v>207.40000000000003</v>
      </c>
      <c r="AR1139" s="15">
        <v>0.64934251721978709</v>
      </c>
      <c r="AS1139" s="15">
        <v>0.57292817679558017</v>
      </c>
      <c r="AT1139" s="14">
        <v>0</v>
      </c>
      <c r="AU1139" s="14">
        <v>0</v>
      </c>
      <c r="AV1139" s="12">
        <v>-0.35</v>
      </c>
      <c r="AW1139" s="12">
        <v>-1.83E-2</v>
      </c>
      <c r="AX1139" s="12">
        <v>9.6000000000000002E-2</v>
      </c>
      <c r="AY1139" s="12">
        <v>6.7799999999999999E-2</v>
      </c>
      <c r="AZ1139" s="14" t="s">
        <v>7128</v>
      </c>
      <c r="BA1139" s="14" t="s">
        <v>7128</v>
      </c>
      <c r="BB1139" s="14">
        <v>1.7964071856287427E-3</v>
      </c>
      <c r="BC1139" s="14">
        <v>1.8007202881152463E-3</v>
      </c>
      <c r="BD1139" s="14">
        <v>1.6574585635359116E-3</v>
      </c>
      <c r="BE1139" s="14">
        <v>2.2099447513812156E-3</v>
      </c>
      <c r="BF1139" s="14">
        <v>0.25</v>
      </c>
      <c r="BG1139" s="14" t="s">
        <v>7128</v>
      </c>
      <c r="BH1139" s="13">
        <v>3.0000000000000001E-3</v>
      </c>
      <c r="BI1139" s="13">
        <v>3.0000000000000001E-3</v>
      </c>
      <c r="BJ1139" s="13">
        <v>4.0000000000000001E-3</v>
      </c>
      <c r="BK1139" s="13">
        <v>4.0000000000000001E-3</v>
      </c>
      <c r="BL1139" s="13">
        <v>1.81</v>
      </c>
      <c r="BM1139" s="13">
        <v>1.81</v>
      </c>
      <c r="BN1139" s="13">
        <v>5.0000000000000001E-3</v>
      </c>
      <c r="BO1139" s="13">
        <v>5.0000000000000001E-3</v>
      </c>
      <c r="BP1139" s="13">
        <v>3.0000000000000001E-3</v>
      </c>
      <c r="BQ1139" s="13">
        <v>0</v>
      </c>
      <c r="BR1139" s="13">
        <v>0</v>
      </c>
      <c r="BS1139" s="13">
        <v>0</v>
      </c>
      <c r="BT1139" s="14">
        <v>0</v>
      </c>
      <c r="BU1139" s="13">
        <v>3.0000000000000001E-3</v>
      </c>
      <c r="BV1139" s="13">
        <v>3.0000000000000001E-3</v>
      </c>
      <c r="BW1139" s="13">
        <v>3.0000000000000001E-3</v>
      </c>
      <c r="BX1139" s="13">
        <v>1.67</v>
      </c>
      <c r="BY1139" s="13">
        <v>1.6659999999999999</v>
      </c>
      <c r="BZ1139" s="13">
        <v>1.6</v>
      </c>
      <c r="CA1139" s="13">
        <v>1.5970000000000002</v>
      </c>
      <c r="CB1139" s="13">
        <v>0</v>
      </c>
      <c r="CC1139" s="15">
        <v>-0.14699999999999999</v>
      </c>
      <c r="CD1139" s="15">
        <v>0.27100000000000002</v>
      </c>
      <c r="CE1139" s="15">
        <v>0.36</v>
      </c>
      <c r="CF1139" s="15">
        <v>1.4751504080369862</v>
      </c>
      <c r="CG1139" s="15">
        <v>1.8002233560332219</v>
      </c>
      <c r="CH1139" s="13">
        <v>4.3600000000000007E-2</v>
      </c>
      <c r="CI1139" s="13">
        <v>1.7300000000000006E-2</v>
      </c>
      <c r="CJ1139" s="13">
        <v>0</v>
      </c>
      <c r="CK1139" s="12">
        <f t="shared" si="34"/>
        <v>0</v>
      </c>
      <c r="CL1139" s="36">
        <f t="shared" si="35"/>
        <v>1.1333750782717595</v>
      </c>
      <c r="CM1139" s="13">
        <v>4.0000000000000001E-3</v>
      </c>
      <c r="CN1139" s="13">
        <v>1E-3</v>
      </c>
      <c r="CO1139" s="13">
        <v>3.0000000000000001E-3</v>
      </c>
      <c r="CP1139" s="13">
        <v>1.04</v>
      </c>
      <c r="CQ1139" s="13">
        <v>5.0000000000000001E-3</v>
      </c>
      <c r="CR1139" s="13">
        <v>1.0370000000000001</v>
      </c>
      <c r="CS1139" s="13" t="s">
        <v>7128</v>
      </c>
      <c r="CT1139" s="13">
        <v>0</v>
      </c>
      <c r="CU1139" s="13">
        <v>4.0000000000000001E-3</v>
      </c>
      <c r="CV1139" s="13">
        <v>1.5970000000000002</v>
      </c>
      <c r="CW1139" s="13">
        <v>5.0000000000000001E-3</v>
      </c>
      <c r="CX1139" s="12">
        <v>1.7964071856287427E-3</v>
      </c>
      <c r="CY1139" s="12">
        <v>1.8007202881152463E-3</v>
      </c>
      <c r="CZ1139" s="15">
        <v>207.40000000000003</v>
      </c>
      <c r="DA1139" s="20"/>
      <c r="DB1139" s="20"/>
    </row>
    <row r="1140" spans="1:106" ht="24">
      <c r="A1140" s="8" t="s">
        <v>5837</v>
      </c>
      <c r="B1140" s="8" t="s">
        <v>5838</v>
      </c>
      <c r="C1140" s="9" t="s">
        <v>7174</v>
      </c>
      <c r="D1140" s="9" t="s">
        <v>7126</v>
      </c>
      <c r="E1140" s="10" t="s">
        <v>7127</v>
      </c>
      <c r="F1140" s="10" t="s">
        <v>7126</v>
      </c>
      <c r="G1140" s="11">
        <v>0.45</v>
      </c>
      <c r="H1140" s="11">
        <v>0.45</v>
      </c>
      <c r="I1140" s="12">
        <v>9.0499999999999997E-2</v>
      </c>
      <c r="J1140" s="12">
        <v>9.7225000000000006E-2</v>
      </c>
      <c r="K1140" s="12">
        <v>4.7E-2</v>
      </c>
      <c r="L1140" s="12">
        <v>0.10350000000000001</v>
      </c>
      <c r="M1140" s="12">
        <v>6.8320350000000002E-2</v>
      </c>
      <c r="N1140" s="12">
        <v>9.7225000000000006E-2</v>
      </c>
      <c r="O1140" s="12">
        <v>-9.7225000000000006E-2</v>
      </c>
      <c r="P1140" s="12">
        <v>-9.7225000000000006E-2</v>
      </c>
      <c r="Q1140" s="13">
        <v>0.315</v>
      </c>
      <c r="R1140" s="13">
        <v>0</v>
      </c>
      <c r="S1140" s="13">
        <v>0</v>
      </c>
      <c r="T1140" s="13">
        <v>0</v>
      </c>
      <c r="U1140" s="13">
        <v>0.315</v>
      </c>
      <c r="V1140" s="13">
        <v>0</v>
      </c>
      <c r="W1140" s="13">
        <v>0.315</v>
      </c>
      <c r="X1140" s="14">
        <v>0</v>
      </c>
      <c r="Y1140" s="15">
        <v>0.66909975669099753</v>
      </c>
      <c r="Z1140" s="14" t="s">
        <v>7128</v>
      </c>
      <c r="AA1140" s="14">
        <v>0</v>
      </c>
      <c r="AB1140" s="14" t="s">
        <v>7128</v>
      </c>
      <c r="AC1140" s="14">
        <v>0</v>
      </c>
      <c r="AD1140" s="13">
        <v>7.6999999999999999E-2</v>
      </c>
      <c r="AE1140" s="15">
        <v>-0.4769444444444445</v>
      </c>
      <c r="AF1140" s="14" t="s">
        <v>7128</v>
      </c>
      <c r="AG1140" s="14" t="s">
        <v>7128</v>
      </c>
      <c r="AH1140" s="15">
        <v>0.4375</v>
      </c>
      <c r="AI1140" s="5" t="s">
        <v>7128</v>
      </c>
      <c r="AJ1140" s="15" t="s">
        <v>7128</v>
      </c>
      <c r="AK1140" s="15" t="s">
        <v>7128</v>
      </c>
      <c r="AL1140" s="15" t="s">
        <v>7128</v>
      </c>
      <c r="AM1140" s="15" t="s">
        <v>7128</v>
      </c>
      <c r="AN1140" s="15" t="s">
        <v>7128</v>
      </c>
      <c r="AO1140" s="15">
        <v>28.636363636363637</v>
      </c>
      <c r="AP1140" s="15" t="s">
        <v>7128</v>
      </c>
      <c r="AQ1140" s="15">
        <v>315</v>
      </c>
      <c r="AR1140" s="15" t="s">
        <v>7128</v>
      </c>
      <c r="AS1140" s="15">
        <v>28.636363636363637</v>
      </c>
      <c r="AT1140" s="14" t="s">
        <v>7128</v>
      </c>
      <c r="AU1140" s="14">
        <v>0</v>
      </c>
      <c r="AV1140" s="12">
        <v>-0.66599999999999993</v>
      </c>
      <c r="AW1140" s="12">
        <v>-0.37200000000000005</v>
      </c>
      <c r="AX1140" s="12">
        <v>-0.38600000000000001</v>
      </c>
      <c r="AY1140" s="12">
        <v>-0.21</v>
      </c>
      <c r="AZ1140" s="14" t="s">
        <v>7128</v>
      </c>
      <c r="BA1140" s="14" t="s">
        <v>7128</v>
      </c>
      <c r="BB1140" s="14">
        <v>0</v>
      </c>
      <c r="BC1140" s="14">
        <v>0</v>
      </c>
      <c r="BD1140" s="14">
        <v>0</v>
      </c>
      <c r="BE1140" s="14">
        <v>0</v>
      </c>
      <c r="BF1140" s="14">
        <v>0</v>
      </c>
      <c r="BG1140" s="14">
        <v>0.36170000000000002</v>
      </c>
      <c r="BH1140" s="13">
        <v>0</v>
      </c>
      <c r="BI1140" s="13">
        <v>0</v>
      </c>
      <c r="BJ1140" s="13">
        <v>0</v>
      </c>
      <c r="BK1140" s="13">
        <v>0</v>
      </c>
      <c r="BL1140" s="13">
        <v>1.0999999999999999E-2</v>
      </c>
      <c r="BM1140" s="13">
        <v>1.0999999999999999E-2</v>
      </c>
      <c r="BN1140" s="13">
        <v>1E-3</v>
      </c>
      <c r="BO1140" s="13">
        <v>1E-3</v>
      </c>
      <c r="BP1140" s="13">
        <v>0</v>
      </c>
      <c r="BQ1140" s="13">
        <v>0</v>
      </c>
      <c r="BR1140" s="13">
        <v>0</v>
      </c>
      <c r="BS1140" s="13">
        <v>-1E-3</v>
      </c>
      <c r="BT1140" s="14" t="s">
        <v>7128</v>
      </c>
      <c r="BU1140" s="13">
        <v>1E-3</v>
      </c>
      <c r="BV1140" s="13">
        <v>1E-3</v>
      </c>
      <c r="BW1140" s="13">
        <v>1E-3</v>
      </c>
      <c r="BX1140" s="13">
        <v>0.72399999999999998</v>
      </c>
      <c r="BY1140" s="13">
        <v>0.77200000000000002</v>
      </c>
      <c r="BZ1140" s="13">
        <v>0</v>
      </c>
      <c r="CA1140" s="13">
        <v>0</v>
      </c>
      <c r="CB1140" s="13">
        <v>0</v>
      </c>
      <c r="CC1140" s="15">
        <v>5.6000000000000001E-2</v>
      </c>
      <c r="CD1140" s="15">
        <v>-0.63400000000000001</v>
      </c>
      <c r="CE1140" s="15">
        <v>0.36</v>
      </c>
      <c r="CF1140" s="15" t="s">
        <v>7128</v>
      </c>
      <c r="CG1140" s="15" t="s">
        <v>7128</v>
      </c>
      <c r="CH1140" s="13" t="s">
        <v>7128</v>
      </c>
      <c r="CI1140" s="13" t="s">
        <v>7128</v>
      </c>
      <c r="CJ1140" s="13">
        <v>0</v>
      </c>
      <c r="CK1140" s="12">
        <f t="shared" si="34"/>
        <v>0</v>
      </c>
      <c r="CL1140" s="36" t="str">
        <f t="shared" si="35"/>
        <v>NA</v>
      </c>
      <c r="CM1140" s="13" t="s">
        <v>7128</v>
      </c>
      <c r="CN1140" s="13" t="s">
        <v>7128</v>
      </c>
      <c r="CO1140" s="13" t="s">
        <v>7128</v>
      </c>
      <c r="CP1140" s="13" t="s">
        <v>7128</v>
      </c>
      <c r="CQ1140" s="13">
        <v>1E-3</v>
      </c>
      <c r="CR1140" s="13">
        <v>0.315</v>
      </c>
      <c r="CS1140" s="13" t="s">
        <v>7128</v>
      </c>
      <c r="CT1140" s="13">
        <v>0</v>
      </c>
      <c r="CU1140" s="13">
        <v>0</v>
      </c>
      <c r="CV1140" s="13">
        <v>0</v>
      </c>
      <c r="CW1140" s="13">
        <v>1E-3</v>
      </c>
      <c r="CX1140" s="12">
        <v>0</v>
      </c>
      <c r="CY1140" s="12">
        <v>0</v>
      </c>
      <c r="CZ1140" s="15">
        <v>315</v>
      </c>
      <c r="DA1140" s="20"/>
      <c r="DB1140" s="20"/>
    </row>
    <row r="1141" spans="1:106" ht="24">
      <c r="A1141" s="8" t="s">
        <v>3687</v>
      </c>
      <c r="B1141" s="8" t="s">
        <v>3688</v>
      </c>
      <c r="C1141" s="9" t="s">
        <v>7139</v>
      </c>
      <c r="D1141" s="9" t="s">
        <v>7126</v>
      </c>
      <c r="E1141" s="10" t="s">
        <v>7127</v>
      </c>
      <c r="F1141" s="10" t="s">
        <v>7126</v>
      </c>
      <c r="G1141" s="11">
        <v>0.59</v>
      </c>
      <c r="H1141" s="11">
        <v>0.59</v>
      </c>
      <c r="I1141" s="12">
        <v>9.0499999999999997E-2</v>
      </c>
      <c r="J1141" s="12">
        <v>0.10989499999999999</v>
      </c>
      <c r="K1141" s="12">
        <v>4.1999999999999996E-2</v>
      </c>
      <c r="L1141" s="12">
        <v>9.8500000000000004E-2</v>
      </c>
      <c r="M1141" s="12">
        <v>6.5019850000000004E-2</v>
      </c>
      <c r="N1141" s="12">
        <v>0.10989499999999999</v>
      </c>
      <c r="O1141" s="12">
        <v>-1.3269681707317076</v>
      </c>
      <c r="P1141" s="12">
        <v>-1.2960484737351734</v>
      </c>
      <c r="Q1141" s="13">
        <v>0.83399999999999996</v>
      </c>
      <c r="R1141" s="13">
        <v>0</v>
      </c>
      <c r="S1141" s="13">
        <v>0</v>
      </c>
      <c r="T1141" s="13">
        <v>0</v>
      </c>
      <c r="U1141" s="13">
        <v>0.83399999999999996</v>
      </c>
      <c r="V1141" s="13">
        <v>0</v>
      </c>
      <c r="W1141" s="13">
        <v>0.83399999999999996</v>
      </c>
      <c r="X1141" s="14">
        <v>0</v>
      </c>
      <c r="Y1141" s="15">
        <v>0.12626262626262627</v>
      </c>
      <c r="Z1141" s="14" t="s">
        <v>7128</v>
      </c>
      <c r="AA1141" s="14">
        <v>0</v>
      </c>
      <c r="AB1141" s="14" t="s">
        <v>7128</v>
      </c>
      <c r="AC1141" s="14">
        <v>0</v>
      </c>
      <c r="AD1141" s="13">
        <v>0.42099999999999999</v>
      </c>
      <c r="AE1141" s="15">
        <v>1.5418055555555557</v>
      </c>
      <c r="AF1141" s="14">
        <v>0.10488088481701516</v>
      </c>
      <c r="AG1141" s="14">
        <v>0.70651577863098391</v>
      </c>
      <c r="AH1141" s="15">
        <v>0.41968040370058873</v>
      </c>
      <c r="AI1141" s="5" t="s">
        <v>7128</v>
      </c>
      <c r="AJ1141" s="15" t="s">
        <v>7128</v>
      </c>
      <c r="AK1141" s="15" t="s">
        <v>7128</v>
      </c>
      <c r="AL1141" s="15" t="s">
        <v>7128</v>
      </c>
      <c r="AM1141" s="15" t="s">
        <v>7128</v>
      </c>
      <c r="AN1141" s="15" t="s">
        <v>7128</v>
      </c>
      <c r="AO1141" s="15">
        <v>8.9293361884368302E-2</v>
      </c>
      <c r="AP1141" s="15" t="s">
        <v>7128</v>
      </c>
      <c r="AQ1141" s="15" t="s">
        <v>7128</v>
      </c>
      <c r="AR1141" s="15" t="s">
        <v>7128</v>
      </c>
      <c r="AS1141" s="15">
        <v>8.9293361884368302E-2</v>
      </c>
      <c r="AT1141" s="14" t="s">
        <v>7128</v>
      </c>
      <c r="AU1141" s="14">
        <v>0</v>
      </c>
      <c r="AV1141" s="12" t="s">
        <v>7128</v>
      </c>
      <c r="AW1141" s="12" t="s">
        <v>7128</v>
      </c>
      <c r="AX1141" s="12" t="s">
        <v>7128</v>
      </c>
      <c r="AY1141" s="12">
        <v>0.16200000000000001</v>
      </c>
      <c r="AZ1141" s="14" t="s">
        <v>7128</v>
      </c>
      <c r="BA1141" s="14" t="s">
        <v>7128</v>
      </c>
      <c r="BB1141" s="14">
        <v>-1.2170731707317075</v>
      </c>
      <c r="BC1141" s="14">
        <v>-1.1861534737351733</v>
      </c>
      <c r="BD1141" s="14">
        <v>-0.53426124197002145</v>
      </c>
      <c r="BE1141" s="14">
        <v>-0.52462526766595297</v>
      </c>
      <c r="BF1141" s="14">
        <v>0</v>
      </c>
      <c r="BG1141" s="14" t="s">
        <v>7128</v>
      </c>
      <c r="BH1141" s="13">
        <v>-4.99</v>
      </c>
      <c r="BI1141" s="13">
        <v>-4.99</v>
      </c>
      <c r="BJ1141" s="13">
        <v>-4.9000000000000004</v>
      </c>
      <c r="BK1141" s="13">
        <v>-4.9000000000000004</v>
      </c>
      <c r="BL1141" s="13">
        <v>9.34</v>
      </c>
      <c r="BM1141" s="13">
        <v>9.34</v>
      </c>
      <c r="BN1141" s="13">
        <v>0</v>
      </c>
      <c r="BO1141" s="13">
        <v>0</v>
      </c>
      <c r="BP1141" s="13">
        <v>-4.9000000000000004</v>
      </c>
      <c r="BQ1141" s="13">
        <v>0</v>
      </c>
      <c r="BR1141" s="13">
        <v>0</v>
      </c>
      <c r="BS1141" s="13">
        <v>0</v>
      </c>
      <c r="BT1141" s="14" t="s">
        <v>7128</v>
      </c>
      <c r="BU1141" s="13">
        <v>-4.9000000000000004</v>
      </c>
      <c r="BV1141" s="13">
        <v>-4.99</v>
      </c>
      <c r="BW1141" s="13">
        <v>-4.99</v>
      </c>
      <c r="BX1141" s="13">
        <v>4.0999999999999996</v>
      </c>
      <c r="BY1141" s="13">
        <v>4.1309999999999993</v>
      </c>
      <c r="BZ1141" s="13">
        <v>0</v>
      </c>
      <c r="CA1141" s="13">
        <v>0</v>
      </c>
      <c r="CB1141" s="13">
        <v>0</v>
      </c>
      <c r="CC1141" s="15">
        <v>0.49399999999999999</v>
      </c>
      <c r="CD1141" s="15">
        <v>0.67900000000000005</v>
      </c>
      <c r="CE1141" s="15">
        <v>0.36</v>
      </c>
      <c r="CF1141" s="15">
        <v>3.5735464523882179</v>
      </c>
      <c r="CG1141" s="15">
        <v>3.392670298160541</v>
      </c>
      <c r="CH1141" s="13">
        <v>0.22450000000000003</v>
      </c>
      <c r="CI1141" s="13">
        <v>-0.21599999999999997</v>
      </c>
      <c r="CJ1141" s="13">
        <v>0</v>
      </c>
      <c r="CK1141" s="12">
        <f t="shared" si="34"/>
        <v>0</v>
      </c>
      <c r="CL1141" s="36" t="str">
        <f t="shared" si="35"/>
        <v>NA</v>
      </c>
      <c r="CM1141" s="13" t="s">
        <v>7128</v>
      </c>
      <c r="CN1141" s="13" t="s">
        <v>7128</v>
      </c>
      <c r="CO1141" s="13" t="s">
        <v>7128</v>
      </c>
      <c r="CP1141" s="13" t="s">
        <v>7128</v>
      </c>
      <c r="CQ1141" s="13" t="s">
        <v>7128</v>
      </c>
      <c r="CR1141" s="13" t="s">
        <v>7128</v>
      </c>
      <c r="CS1141" s="13" t="s">
        <v>7128</v>
      </c>
      <c r="CT1141" s="13">
        <v>0</v>
      </c>
      <c r="CU1141" s="13">
        <v>-4.9000000000000004</v>
      </c>
      <c r="CV1141" s="13">
        <v>0</v>
      </c>
      <c r="CW1141" s="13">
        <v>0</v>
      </c>
      <c r="CX1141" s="12">
        <v>-1.2170731707317075</v>
      </c>
      <c r="CY1141" s="12">
        <v>-1.1861534737351733</v>
      </c>
      <c r="CZ1141" s="15" t="s">
        <v>7128</v>
      </c>
      <c r="DA1141" s="20"/>
      <c r="DB1141" s="20"/>
    </row>
    <row r="1142" spans="1:106" ht="24">
      <c r="A1142" s="8" t="s">
        <v>1027</v>
      </c>
      <c r="B1142" s="8" t="s">
        <v>1028</v>
      </c>
      <c r="C1142" s="9" t="s">
        <v>7138</v>
      </c>
      <c r="D1142" s="9" t="s">
        <v>7126</v>
      </c>
      <c r="E1142" s="10" t="s">
        <v>7127</v>
      </c>
      <c r="F1142" s="10" t="s">
        <v>7126</v>
      </c>
      <c r="G1142" s="11">
        <v>1.05</v>
      </c>
      <c r="H1142" s="11">
        <v>1.05</v>
      </c>
      <c r="I1142" s="12">
        <v>9.0499999999999997E-2</v>
      </c>
      <c r="J1142" s="12">
        <v>0.15152499999999999</v>
      </c>
      <c r="K1142" s="12">
        <v>3.2000000000000001E-2</v>
      </c>
      <c r="L1142" s="12">
        <v>8.8499999999999995E-2</v>
      </c>
      <c r="M1142" s="12">
        <v>5.8418850000000001E-2</v>
      </c>
      <c r="N1142" s="12">
        <v>0.15152499999999999</v>
      </c>
      <c r="O1142" s="12">
        <v>6.2036131873998923E-2</v>
      </c>
      <c r="P1142" s="12">
        <v>-3.2666103330528828E-2</v>
      </c>
      <c r="Q1142" s="13">
        <v>451.7</v>
      </c>
      <c r="R1142" s="13">
        <v>0</v>
      </c>
      <c r="S1142" s="13">
        <v>0</v>
      </c>
      <c r="T1142" s="13">
        <v>0</v>
      </c>
      <c r="U1142" s="13">
        <v>451.7</v>
      </c>
      <c r="V1142" s="13">
        <v>0</v>
      </c>
      <c r="W1142" s="13">
        <v>451.7</v>
      </c>
      <c r="X1142" s="14">
        <v>0</v>
      </c>
      <c r="Y1142" s="15">
        <v>6.5251572327044025E-2</v>
      </c>
      <c r="Z1142" s="14" t="s">
        <v>7128</v>
      </c>
      <c r="AA1142" s="14">
        <v>0</v>
      </c>
      <c r="AB1142" s="14" t="s">
        <v>7128</v>
      </c>
      <c r="AC1142" s="14">
        <v>0</v>
      </c>
      <c r="AD1142" s="13">
        <v>1.42</v>
      </c>
      <c r="AE1142" s="15">
        <v>1.110138888888889</v>
      </c>
      <c r="AF1142" s="14">
        <v>0.11832159566199232</v>
      </c>
      <c r="AG1142" s="14">
        <v>0.42088681885480128</v>
      </c>
      <c r="AH1142" s="15">
        <v>0.29081632653061223</v>
      </c>
      <c r="AI1142" s="5">
        <v>234.07407407407408</v>
      </c>
      <c r="AJ1142" s="15">
        <v>5.6462500000000002</v>
      </c>
      <c r="AK1142" s="15">
        <v>5.6462500000000002</v>
      </c>
      <c r="AL1142" s="15">
        <v>6.8932038834951452</v>
      </c>
      <c r="AM1142" s="15" t="s">
        <v>7128</v>
      </c>
      <c r="AN1142" s="15" t="s">
        <v>7128</v>
      </c>
      <c r="AO1142" s="15">
        <v>1.9898678414096915</v>
      </c>
      <c r="AP1142" s="15">
        <v>7.1471518987341769</v>
      </c>
      <c r="AQ1142" s="15">
        <v>5.4619105199516325</v>
      </c>
      <c r="AR1142" s="15" t="s">
        <v>7128</v>
      </c>
      <c r="AS1142" s="15">
        <v>1.9898678414096915</v>
      </c>
      <c r="AT1142" s="14">
        <v>0.19080000000000003</v>
      </c>
      <c r="AU1142" s="14">
        <v>3.3792340048704898E-2</v>
      </c>
      <c r="AV1142" s="12">
        <v>9.1800000000000007E-3</v>
      </c>
      <c r="AW1142" s="12">
        <v>0.12300000000000001</v>
      </c>
      <c r="AX1142" s="12">
        <v>-4.53E-2</v>
      </c>
      <c r="AY1142" s="12">
        <v>5.9000000000000004E-2</v>
      </c>
      <c r="AZ1142" s="14" t="s">
        <v>7128</v>
      </c>
      <c r="BA1142" s="14">
        <v>0.11199999999999999</v>
      </c>
      <c r="BB1142" s="14">
        <v>0.21356113187399892</v>
      </c>
      <c r="BC1142" s="14">
        <v>0.11885889666947116</v>
      </c>
      <c r="BD1142" s="14">
        <v>0.3524229074889868</v>
      </c>
      <c r="BE1142" s="14">
        <v>0.27841409691629959</v>
      </c>
      <c r="BF1142" s="14">
        <v>0.25741399762752076</v>
      </c>
      <c r="BG1142" s="14">
        <v>0.15240000000000001</v>
      </c>
      <c r="BH1142" s="13">
        <v>80</v>
      </c>
      <c r="BI1142" s="13">
        <v>80</v>
      </c>
      <c r="BJ1142" s="13">
        <v>63.2</v>
      </c>
      <c r="BK1142" s="13">
        <v>63.2</v>
      </c>
      <c r="BL1142" s="13">
        <v>227</v>
      </c>
      <c r="BM1142" s="13">
        <v>227</v>
      </c>
      <c r="BN1142" s="13">
        <v>82.7</v>
      </c>
      <c r="BO1142" s="13">
        <v>82.7</v>
      </c>
      <c r="BP1142" s="13">
        <v>46.931435349940692</v>
      </c>
      <c r="BQ1142" s="13">
        <v>0</v>
      </c>
      <c r="BR1142" s="13">
        <v>0</v>
      </c>
      <c r="BS1142" s="13">
        <v>-22</v>
      </c>
      <c r="BT1142" s="14">
        <v>-0.46876895701055521</v>
      </c>
      <c r="BU1142" s="13">
        <v>68.931435349940699</v>
      </c>
      <c r="BV1142" s="13">
        <v>102</v>
      </c>
      <c r="BW1142" s="13">
        <v>102</v>
      </c>
      <c r="BX1142" s="13">
        <v>374.6</v>
      </c>
      <c r="BY1142" s="13">
        <v>394.85</v>
      </c>
      <c r="BZ1142" s="13">
        <v>0</v>
      </c>
      <c r="CA1142" s="13">
        <v>0</v>
      </c>
      <c r="CB1142" s="13">
        <v>-15.264000000000001</v>
      </c>
      <c r="CC1142" s="15">
        <v>0.33200000000000002</v>
      </c>
      <c r="CD1142" s="15">
        <v>0.53700000000000003</v>
      </c>
      <c r="CE1142" s="15">
        <v>0.36</v>
      </c>
      <c r="CF1142" s="15">
        <v>0.85767746547665491</v>
      </c>
      <c r="CG1142" s="15">
        <v>0.92335035723343473</v>
      </c>
      <c r="CH1142" s="13">
        <v>60.666666666666664</v>
      </c>
      <c r="CI1142" s="13">
        <v>35.443333333333335</v>
      </c>
      <c r="CJ1142" s="13">
        <v>-15.264000000000001</v>
      </c>
      <c r="CK1142" s="12">
        <f t="shared" si="34"/>
        <v>0.14964705882352941</v>
      </c>
      <c r="CL1142" s="36" t="str">
        <f t="shared" si="35"/>
        <v>NA</v>
      </c>
      <c r="CM1142" s="13">
        <v>84.3</v>
      </c>
      <c r="CN1142" s="13">
        <v>21.7</v>
      </c>
      <c r="CO1142" s="13">
        <v>80</v>
      </c>
      <c r="CP1142" s="13">
        <v>451.7</v>
      </c>
      <c r="CQ1142" s="13">
        <v>82.7</v>
      </c>
      <c r="CR1142" s="13">
        <v>451.7</v>
      </c>
      <c r="CS1142" s="13">
        <v>102</v>
      </c>
      <c r="CT1142" s="13">
        <v>0</v>
      </c>
      <c r="CU1142" s="13">
        <v>63.2</v>
      </c>
      <c r="CV1142" s="13">
        <v>0</v>
      </c>
      <c r="CW1142" s="13">
        <v>82.7</v>
      </c>
      <c r="CX1142" s="12">
        <v>0.21356113187399892</v>
      </c>
      <c r="CY1142" s="12">
        <v>0.11885889666947116</v>
      </c>
      <c r="CZ1142" s="15">
        <v>5.4619105199516325</v>
      </c>
      <c r="DA1142" s="20"/>
      <c r="DB1142" s="20"/>
    </row>
    <row r="1143" spans="1:106" ht="24">
      <c r="A1143" s="8" t="s">
        <v>5665</v>
      </c>
      <c r="B1143" s="8" t="s">
        <v>5666</v>
      </c>
      <c r="C1143" s="9" t="s">
        <v>7174</v>
      </c>
      <c r="D1143" s="9" t="s">
        <v>7126</v>
      </c>
      <c r="E1143" s="10" t="s">
        <v>7127</v>
      </c>
      <c r="F1143" s="10" t="s">
        <v>7126</v>
      </c>
      <c r="G1143" s="11">
        <v>0.45</v>
      </c>
      <c r="H1143" s="11">
        <v>0.60635036496350359</v>
      </c>
      <c r="I1143" s="12">
        <v>9.0499999999999997E-2</v>
      </c>
      <c r="J1143" s="12">
        <v>0.11137470802919708</v>
      </c>
      <c r="K1143" s="12">
        <v>4.7E-2</v>
      </c>
      <c r="L1143" s="12">
        <v>0.10350000000000001</v>
      </c>
      <c r="M1143" s="12">
        <v>6.8320350000000002E-2</v>
      </c>
      <c r="N1143" s="12">
        <v>0.10027293423618636</v>
      </c>
      <c r="O1143" s="12" t="s">
        <v>7128</v>
      </c>
      <c r="P1143" s="12" t="s">
        <v>7128</v>
      </c>
      <c r="Q1143" s="13">
        <v>1.37</v>
      </c>
      <c r="R1143" s="13">
        <v>0</v>
      </c>
      <c r="S1143" s="13">
        <v>0.47599999999999998</v>
      </c>
      <c r="T1143" s="13">
        <v>0.47599999999999998</v>
      </c>
      <c r="U1143" s="13">
        <v>1.8460000000000001</v>
      </c>
      <c r="V1143" s="13">
        <v>6.0000000000000001E-3</v>
      </c>
      <c r="W1143" s="13">
        <v>1.84</v>
      </c>
      <c r="X1143" s="14">
        <v>3.2502708559046588E-3</v>
      </c>
      <c r="Y1143" s="15">
        <v>0.15748031496062992</v>
      </c>
      <c r="Z1143" s="14">
        <v>0.54965357967667439</v>
      </c>
      <c r="AA1143" s="14">
        <v>0.25785482123510289</v>
      </c>
      <c r="AB1143" s="14">
        <v>1.2205128205128204</v>
      </c>
      <c r="AC1143" s="14">
        <v>0.34744525547445249</v>
      </c>
      <c r="AD1143" s="13">
        <v>0.107</v>
      </c>
      <c r="AE1143" s="15">
        <v>-0.19916666666666663</v>
      </c>
      <c r="AF1143" s="14">
        <v>7.7459666924148338E-2</v>
      </c>
      <c r="AG1143" s="14" t="s">
        <v>7128</v>
      </c>
      <c r="AH1143" s="15">
        <v>0.49514563106796122</v>
      </c>
      <c r="AI1143" s="5" t="s">
        <v>7128</v>
      </c>
      <c r="AJ1143" s="15" t="s">
        <v>7128</v>
      </c>
      <c r="AK1143" s="15" t="s">
        <v>7128</v>
      </c>
      <c r="AL1143" s="15" t="s">
        <v>7128</v>
      </c>
      <c r="AM1143" s="15" t="s">
        <v>7128</v>
      </c>
      <c r="AN1143" s="15">
        <v>3.5128205128205128</v>
      </c>
      <c r="AO1143" s="15">
        <v>29.148936170212767</v>
      </c>
      <c r="AP1143" s="15" t="s">
        <v>7128</v>
      </c>
      <c r="AQ1143" s="15" t="s">
        <v>7128</v>
      </c>
      <c r="AR1143" s="15">
        <v>2.1395348837209305</v>
      </c>
      <c r="AS1143" s="15">
        <v>39.148936170212771</v>
      </c>
      <c r="AT1143" s="14" t="s">
        <v>7128</v>
      </c>
      <c r="AU1143" s="14">
        <v>0</v>
      </c>
      <c r="AV1143" s="12" t="s">
        <v>7128</v>
      </c>
      <c r="AW1143" s="12" t="s">
        <v>7128</v>
      </c>
      <c r="AX1143" s="12">
        <v>0.29699999999999999</v>
      </c>
      <c r="AY1143" s="12">
        <v>0.375</v>
      </c>
      <c r="AZ1143" s="14" t="s">
        <v>7128</v>
      </c>
      <c r="BA1143" s="14" t="s">
        <v>7128</v>
      </c>
      <c r="BB1143" s="14" t="s">
        <v>7128</v>
      </c>
      <c r="BC1143" s="14" t="s">
        <v>7128</v>
      </c>
      <c r="BD1143" s="14">
        <v>-20.595744680851062</v>
      </c>
      <c r="BE1143" s="14">
        <v>-8.5106382978723402E-2</v>
      </c>
      <c r="BF1143" s="14">
        <v>0</v>
      </c>
      <c r="BG1143" s="14">
        <v>0.21809999999999999</v>
      </c>
      <c r="BH1143" s="13">
        <v>-0.96799999999999997</v>
      </c>
      <c r="BI1143" s="13">
        <v>-0.96799999999999997</v>
      </c>
      <c r="BJ1143" s="13">
        <v>-4.0000000000000001E-3</v>
      </c>
      <c r="BK1143" s="13">
        <v>-4.0000000000000001E-3</v>
      </c>
      <c r="BL1143" s="13">
        <v>4.7E-2</v>
      </c>
      <c r="BM1143" s="13">
        <v>4.7E-2</v>
      </c>
      <c r="BN1143" s="13">
        <v>0</v>
      </c>
      <c r="BO1143" s="13">
        <v>0</v>
      </c>
      <c r="BP1143" s="13">
        <v>-4.0000000000000001E-3</v>
      </c>
      <c r="BQ1143" s="13">
        <v>0</v>
      </c>
      <c r="BR1143" s="13">
        <v>0</v>
      </c>
      <c r="BS1143" s="13">
        <v>-4.0000000000000001E-3</v>
      </c>
      <c r="BT1143" s="14" t="s">
        <v>7128</v>
      </c>
      <c r="BU1143" s="13">
        <v>0</v>
      </c>
      <c r="BV1143" s="13">
        <v>-0.96399999999999997</v>
      </c>
      <c r="BW1143" s="13">
        <v>-0.96399999999999997</v>
      </c>
      <c r="BX1143" s="13">
        <v>0</v>
      </c>
      <c r="BY1143" s="13">
        <v>0</v>
      </c>
      <c r="BZ1143" s="13">
        <v>0.39</v>
      </c>
      <c r="CA1143" s="13">
        <v>0.86</v>
      </c>
      <c r="CB1143" s="13">
        <v>0</v>
      </c>
      <c r="CC1143" s="15">
        <v>-0.30599999999999999</v>
      </c>
      <c r="CD1143" s="15">
        <v>0.40400000000000003</v>
      </c>
      <c r="CE1143" s="15">
        <v>0.36</v>
      </c>
      <c r="CF1143" s="15">
        <v>2.2503696374639337</v>
      </c>
      <c r="CG1143" s="15">
        <v>3.0333650203498732</v>
      </c>
      <c r="CH1143" s="13">
        <v>8.7222222222222229E-2</v>
      </c>
      <c r="CI1143" s="13">
        <v>0.17544444444444446</v>
      </c>
      <c r="CJ1143" s="13">
        <v>0</v>
      </c>
      <c r="CK1143" s="12">
        <f t="shared" si="34"/>
        <v>0</v>
      </c>
      <c r="CL1143" s="36">
        <f t="shared" si="35"/>
        <v>5.4651162790697677E-2</v>
      </c>
      <c r="CM1143" s="13" t="s">
        <v>7128</v>
      </c>
      <c r="CN1143" s="13" t="s">
        <v>7128</v>
      </c>
      <c r="CO1143" s="13" t="s">
        <v>7128</v>
      </c>
      <c r="CP1143" s="13" t="s">
        <v>7128</v>
      </c>
      <c r="CQ1143" s="13" t="s">
        <v>7128</v>
      </c>
      <c r="CR1143" s="13" t="s">
        <v>7128</v>
      </c>
      <c r="CS1143" s="13" t="s">
        <v>7128</v>
      </c>
      <c r="CT1143" s="13">
        <v>0</v>
      </c>
      <c r="CU1143" s="13">
        <v>-4.0000000000000001E-3</v>
      </c>
      <c r="CV1143" s="13">
        <v>0.86</v>
      </c>
      <c r="CW1143" s="13">
        <v>0</v>
      </c>
      <c r="CX1143" s="12" t="s">
        <v>7128</v>
      </c>
      <c r="CY1143" s="12" t="s">
        <v>7128</v>
      </c>
      <c r="CZ1143" s="15" t="s">
        <v>7128</v>
      </c>
      <c r="DA1143" s="20"/>
      <c r="DB1143" s="20"/>
    </row>
    <row r="1144" spans="1:106" ht="24">
      <c r="A1144" s="8" t="s">
        <v>453</v>
      </c>
      <c r="B1144" s="8" t="s">
        <v>454</v>
      </c>
      <c r="C1144" s="9" t="s">
        <v>7155</v>
      </c>
      <c r="D1144" s="9" t="s">
        <v>7126</v>
      </c>
      <c r="E1144" s="10" t="s">
        <v>7127</v>
      </c>
      <c r="F1144" s="10" t="s">
        <v>7126</v>
      </c>
      <c r="G1144" s="11">
        <v>0.92</v>
      </c>
      <c r="H1144" s="11">
        <v>3.9243472668810284</v>
      </c>
      <c r="I1144" s="12">
        <v>9.0499999999999997E-2</v>
      </c>
      <c r="J1144" s="12">
        <v>0.41165342765273305</v>
      </c>
      <c r="K1144" s="12">
        <v>3.2000000000000001E-2</v>
      </c>
      <c r="L1144" s="12">
        <v>8.8499999999999995E-2</v>
      </c>
      <c r="M1144" s="12">
        <v>5.8418850000000001E-2</v>
      </c>
      <c r="N1144" s="12">
        <v>0.14122900652796619</v>
      </c>
      <c r="O1144" s="12">
        <v>-0.55872421691229368</v>
      </c>
      <c r="P1144" s="12">
        <v>-0.12677917705390407</v>
      </c>
      <c r="Q1144" s="13">
        <v>155.5</v>
      </c>
      <c r="R1144" s="13">
        <v>0</v>
      </c>
      <c r="S1144" s="13">
        <v>507.8</v>
      </c>
      <c r="T1144" s="13">
        <v>507.8</v>
      </c>
      <c r="U1144" s="13">
        <v>663.3</v>
      </c>
      <c r="V1144" s="13">
        <v>2.5499999999999998</v>
      </c>
      <c r="W1144" s="13">
        <v>660.75</v>
      </c>
      <c r="X1144" s="14">
        <v>3.8444142921754861E-3</v>
      </c>
      <c r="Y1144" s="15">
        <v>6.2741312741312741E-2</v>
      </c>
      <c r="Z1144" s="14">
        <v>0.56141514648977342</v>
      </c>
      <c r="AA1144" s="14">
        <v>0.76556610884969101</v>
      </c>
      <c r="AB1144" s="14">
        <v>1.2800604991177214</v>
      </c>
      <c r="AC1144" s="14">
        <v>3.2655948553054661</v>
      </c>
      <c r="AD1144" s="13">
        <v>1</v>
      </c>
      <c r="AE1144" s="15">
        <v>1.3830833333333334</v>
      </c>
      <c r="AF1144" s="14">
        <v>0.18439088914585774</v>
      </c>
      <c r="AG1144" s="14">
        <v>0.37095108286990208</v>
      </c>
      <c r="AH1144" s="15">
        <v>0.30384167636786957</v>
      </c>
      <c r="AI1144" s="5">
        <v>0.36674259681093396</v>
      </c>
      <c r="AJ1144" s="15" t="s">
        <v>7128</v>
      </c>
      <c r="AK1144" s="15" t="s">
        <v>7128</v>
      </c>
      <c r="AL1144" s="15">
        <v>8.3333333333333339</v>
      </c>
      <c r="AM1144" s="15" t="s">
        <v>7128</v>
      </c>
      <c r="AN1144" s="15">
        <v>0.39198386690194104</v>
      </c>
      <c r="AO1144" s="15">
        <v>0.20942760942760943</v>
      </c>
      <c r="AP1144" s="15">
        <v>41.04037267080745</v>
      </c>
      <c r="AQ1144" s="15">
        <v>14.915349887133184</v>
      </c>
      <c r="AR1144" s="15">
        <v>0.73257941127556958</v>
      </c>
      <c r="AS1144" s="15">
        <v>0.88989898989898986</v>
      </c>
      <c r="AT1144" s="14" t="s">
        <v>7128</v>
      </c>
      <c r="AU1144" s="14">
        <v>0</v>
      </c>
      <c r="AV1144" s="12" t="s">
        <v>7128</v>
      </c>
      <c r="AW1144" s="12" t="s">
        <v>7128</v>
      </c>
      <c r="AX1144" s="12">
        <v>6.2300000000000001E-2</v>
      </c>
      <c r="AY1144" s="12">
        <v>0.122</v>
      </c>
      <c r="AZ1144" s="14" t="s">
        <v>7128</v>
      </c>
      <c r="BA1144" s="14" t="s">
        <v>7128</v>
      </c>
      <c r="BB1144" s="14">
        <v>-0.1470707892595606</v>
      </c>
      <c r="BC1144" s="14">
        <v>1.4449829474062112E-2</v>
      </c>
      <c r="BD1144" s="14">
        <v>-9.7373737373737376E-2</v>
      </c>
      <c r="BE1144" s="14">
        <v>2.1683501683501687E-2</v>
      </c>
      <c r="BF1144" s="14">
        <v>0</v>
      </c>
      <c r="BG1144" s="14">
        <v>0.48580000000000001</v>
      </c>
      <c r="BH1144" s="13">
        <v>-72.3</v>
      </c>
      <c r="BI1144" s="13">
        <v>-72.3</v>
      </c>
      <c r="BJ1144" s="13">
        <v>16.100000000000001</v>
      </c>
      <c r="BK1144" s="13">
        <v>16.100000000000001</v>
      </c>
      <c r="BL1144" s="13">
        <v>742.5</v>
      </c>
      <c r="BM1144" s="13">
        <v>742.5</v>
      </c>
      <c r="BN1144" s="13">
        <v>44.3</v>
      </c>
      <c r="BO1144" s="13">
        <v>44.3</v>
      </c>
      <c r="BP1144" s="13">
        <v>16.100000000000001</v>
      </c>
      <c r="BQ1144" s="13">
        <v>0</v>
      </c>
      <c r="BR1144" s="13">
        <v>0</v>
      </c>
      <c r="BS1144" s="13">
        <v>-33.4</v>
      </c>
      <c r="BT1144" s="14">
        <v>-2.0745341614906829</v>
      </c>
      <c r="BU1144" s="13">
        <v>49.5</v>
      </c>
      <c r="BV1144" s="13">
        <v>-38.9</v>
      </c>
      <c r="BW1144" s="13">
        <v>-38.9</v>
      </c>
      <c r="BX1144" s="13">
        <v>491.6</v>
      </c>
      <c r="BY1144" s="13">
        <v>1114.1999999999998</v>
      </c>
      <c r="BZ1144" s="13">
        <v>396.7</v>
      </c>
      <c r="CA1144" s="13">
        <v>901.95</v>
      </c>
      <c r="CB1144" s="13">
        <v>0</v>
      </c>
      <c r="CC1144" s="15">
        <v>0.45600000000000002</v>
      </c>
      <c r="CD1144" s="15">
        <v>0.58299999999999996</v>
      </c>
      <c r="CE1144" s="15">
        <v>0.36</v>
      </c>
      <c r="CF1144" s="15" t="s">
        <v>7128</v>
      </c>
      <c r="CG1144" s="15" t="s">
        <v>7128</v>
      </c>
      <c r="CH1144" s="13" t="s">
        <v>7128</v>
      </c>
      <c r="CI1144" s="13" t="s">
        <v>7128</v>
      </c>
      <c r="CJ1144" s="13">
        <v>0</v>
      </c>
      <c r="CK1144" s="12">
        <f t="shared" si="34"/>
        <v>0</v>
      </c>
      <c r="CL1144" s="36">
        <f t="shared" si="35"/>
        <v>0.82321636454348912</v>
      </c>
      <c r="CM1144" s="13" t="s">
        <v>7128</v>
      </c>
      <c r="CN1144" s="13" t="s">
        <v>7128</v>
      </c>
      <c r="CO1144" s="13" t="s">
        <v>7128</v>
      </c>
      <c r="CP1144" s="13" t="s">
        <v>7128</v>
      </c>
      <c r="CQ1144" s="13">
        <v>44.3</v>
      </c>
      <c r="CR1144" s="13">
        <v>660.75</v>
      </c>
      <c r="CS1144" s="13" t="s">
        <v>7128</v>
      </c>
      <c r="CT1144" s="13">
        <v>0.38159999999999994</v>
      </c>
      <c r="CU1144" s="13">
        <v>15.879800000000001</v>
      </c>
      <c r="CV1144" s="13">
        <v>902.33160000000009</v>
      </c>
      <c r="CW1144" s="13">
        <v>44.3</v>
      </c>
      <c r="CX1144" s="12">
        <v>-0.14740429316868761</v>
      </c>
      <c r="CY1144" s="12">
        <v>1.4247319352840567E-2</v>
      </c>
      <c r="CZ1144" s="15">
        <v>14.915349887133184</v>
      </c>
      <c r="DA1144" s="20"/>
      <c r="DB1144" s="20"/>
    </row>
    <row r="1145" spans="1:106" ht="24">
      <c r="A1145" s="8" t="s">
        <v>4609</v>
      </c>
      <c r="B1145" s="8" t="s">
        <v>4610</v>
      </c>
      <c r="C1145" s="9" t="s">
        <v>7130</v>
      </c>
      <c r="D1145" s="9" t="s">
        <v>7126</v>
      </c>
      <c r="E1145" s="10" t="s">
        <v>7127</v>
      </c>
      <c r="F1145" s="10" t="s">
        <v>7126</v>
      </c>
      <c r="G1145" s="11">
        <v>1.1000000000000001</v>
      </c>
      <c r="H1145" s="11">
        <v>1.1411154972433837</v>
      </c>
      <c r="I1145" s="12">
        <v>9.0499999999999997E-2</v>
      </c>
      <c r="J1145" s="12">
        <v>0.15977095250052623</v>
      </c>
      <c r="K1145" s="12">
        <v>4.7E-2</v>
      </c>
      <c r="L1145" s="12">
        <v>0.10350000000000001</v>
      </c>
      <c r="M1145" s="12">
        <v>6.8320350000000002E-2</v>
      </c>
      <c r="N1145" s="12">
        <v>0.15601697614170715</v>
      </c>
      <c r="O1145" s="12">
        <v>-0.13139257412214786</v>
      </c>
      <c r="P1145" s="12">
        <v>-0.14040226479745843</v>
      </c>
      <c r="Q1145" s="13">
        <v>56.3</v>
      </c>
      <c r="R1145" s="13">
        <v>0</v>
      </c>
      <c r="S1145" s="13">
        <v>2.41</v>
      </c>
      <c r="T1145" s="13">
        <v>2.41</v>
      </c>
      <c r="U1145" s="13">
        <v>58.709999999999994</v>
      </c>
      <c r="V1145" s="13">
        <v>1.8</v>
      </c>
      <c r="W1145" s="13">
        <v>56.91</v>
      </c>
      <c r="X1145" s="14">
        <v>3.0659172202350541E-2</v>
      </c>
      <c r="Y1145" s="15">
        <v>6.4432989690721656E-2</v>
      </c>
      <c r="Z1145" s="14">
        <v>0.13685406019307214</v>
      </c>
      <c r="AA1145" s="14">
        <v>4.1049225004258227E-2</v>
      </c>
      <c r="AB1145" s="14">
        <v>0.15855263157894739</v>
      </c>
      <c r="AC1145" s="14">
        <v>4.2806394316163413E-2</v>
      </c>
      <c r="AD1145" s="13">
        <v>1.45</v>
      </c>
      <c r="AE1145" s="15">
        <v>0.67472222222222222</v>
      </c>
      <c r="AF1145" s="14" t="s">
        <v>7128</v>
      </c>
      <c r="AG1145" s="14" t="s">
        <v>7128</v>
      </c>
      <c r="AH1145" s="15">
        <v>0.59355795719432081</v>
      </c>
      <c r="AI1145" s="5">
        <v>0.23900118906064211</v>
      </c>
      <c r="AJ1145" s="15">
        <v>134.04761904761904</v>
      </c>
      <c r="AK1145" s="15">
        <v>134.04761904761904</v>
      </c>
      <c r="AL1145" s="15" t="s">
        <v>7128</v>
      </c>
      <c r="AM1145" s="15" t="s">
        <v>7128</v>
      </c>
      <c r="AN1145" s="15">
        <v>3.7039473684210527</v>
      </c>
      <c r="AO1145" s="15">
        <v>26.186046511627907</v>
      </c>
      <c r="AP1145" s="15">
        <v>283.1343283582089</v>
      </c>
      <c r="AQ1145" s="15">
        <v>90.047468354430379</v>
      </c>
      <c r="AR1145" s="15">
        <v>3.5996204933586338</v>
      </c>
      <c r="AS1145" s="15">
        <v>26.469767441860466</v>
      </c>
      <c r="AT1145" s="14">
        <v>0.18476190476190477</v>
      </c>
      <c r="AU1145" s="14">
        <v>1.3783303730017763E-3</v>
      </c>
      <c r="AV1145" s="12">
        <v>0.315</v>
      </c>
      <c r="AW1145" s="12" t="s">
        <v>7128</v>
      </c>
      <c r="AX1145" s="12">
        <v>-0.36499999999999999</v>
      </c>
      <c r="AY1145" s="12">
        <v>0.155</v>
      </c>
      <c r="AZ1145" s="14" t="s">
        <v>7128</v>
      </c>
      <c r="BA1145" s="14" t="s">
        <v>7128</v>
      </c>
      <c r="BB1145" s="14">
        <v>2.8378378378378376E-2</v>
      </c>
      <c r="BC1145" s="14">
        <v>1.5614711344248711E-2</v>
      </c>
      <c r="BD1145" s="14">
        <v>0.19534883720930232</v>
      </c>
      <c r="BE1145" s="14">
        <v>9.348837209302327E-2</v>
      </c>
      <c r="BF1145" s="14">
        <v>0.12681912681912683</v>
      </c>
      <c r="BG1145" s="14">
        <v>7.7400000000000004E-3</v>
      </c>
      <c r="BH1145" s="13">
        <v>0.42</v>
      </c>
      <c r="BI1145" s="13">
        <v>0.42</v>
      </c>
      <c r="BJ1145" s="13">
        <v>0.20100000000000001</v>
      </c>
      <c r="BK1145" s="13">
        <v>0.20100000000000001</v>
      </c>
      <c r="BL1145" s="13">
        <v>2.15</v>
      </c>
      <c r="BM1145" s="13">
        <v>2.15</v>
      </c>
      <c r="BN1145" s="13">
        <v>0.63200000000000001</v>
      </c>
      <c r="BO1145" s="13">
        <v>0.63200000000000001</v>
      </c>
      <c r="BP1145" s="13">
        <v>0.17550935550935554</v>
      </c>
      <c r="BQ1145" s="13">
        <v>0</v>
      </c>
      <c r="BR1145" s="13">
        <v>0</v>
      </c>
      <c r="BS1145" s="13">
        <v>-0.83</v>
      </c>
      <c r="BT1145" s="14">
        <v>-4.7290926320777054</v>
      </c>
      <c r="BU1145" s="13">
        <v>1.0055093555093555</v>
      </c>
      <c r="BV1145" s="13">
        <v>1.25</v>
      </c>
      <c r="BW1145" s="13">
        <v>1.25</v>
      </c>
      <c r="BX1145" s="13">
        <v>14.8</v>
      </c>
      <c r="BY1145" s="13">
        <v>11.240000000000002</v>
      </c>
      <c r="BZ1145" s="13">
        <v>15.2</v>
      </c>
      <c r="CA1145" s="13">
        <v>15.809999999999999</v>
      </c>
      <c r="CB1145" s="13">
        <v>-7.7600000000000002E-2</v>
      </c>
      <c r="CC1145" s="15" t="s">
        <v>7128</v>
      </c>
      <c r="CD1145" s="15">
        <v>-0.13</v>
      </c>
      <c r="CE1145" s="15">
        <v>0.36</v>
      </c>
      <c r="CF1145" s="15" t="s">
        <v>7128</v>
      </c>
      <c r="CG1145" s="15" t="s">
        <v>7128</v>
      </c>
      <c r="CH1145" s="13" t="s">
        <v>7128</v>
      </c>
      <c r="CI1145" s="13" t="s">
        <v>7128</v>
      </c>
      <c r="CJ1145" s="13">
        <v>-7.7600000000000002E-2</v>
      </c>
      <c r="CK1145" s="12">
        <f t="shared" si="34"/>
        <v>6.2080000000000003E-2</v>
      </c>
      <c r="CL1145" s="36">
        <f t="shared" si="35"/>
        <v>0.1359898798228969</v>
      </c>
      <c r="CM1145" s="13">
        <v>0.48099999999999998</v>
      </c>
      <c r="CN1145" s="13">
        <v>6.0999999999999999E-2</v>
      </c>
      <c r="CO1145" s="13">
        <v>0.42</v>
      </c>
      <c r="CP1145" s="13">
        <v>56.3</v>
      </c>
      <c r="CQ1145" s="13">
        <v>0.63200000000000001</v>
      </c>
      <c r="CR1145" s="13">
        <v>56.91</v>
      </c>
      <c r="CS1145" s="13">
        <v>1.25</v>
      </c>
      <c r="CT1145" s="13">
        <v>0</v>
      </c>
      <c r="CU1145" s="13">
        <v>0.20100000000000001</v>
      </c>
      <c r="CV1145" s="13">
        <v>15.809999999999999</v>
      </c>
      <c r="CW1145" s="13">
        <v>0.63200000000000001</v>
      </c>
      <c r="CX1145" s="12">
        <v>2.8378378378378376E-2</v>
      </c>
      <c r="CY1145" s="12">
        <v>1.5614711344248711E-2</v>
      </c>
      <c r="CZ1145" s="15">
        <v>90.047468354430379</v>
      </c>
      <c r="DA1145" s="20"/>
      <c r="DB1145" s="20"/>
    </row>
    <row r="1146" spans="1:106">
      <c r="A1146" s="8" t="s">
        <v>2087</v>
      </c>
      <c r="B1146" s="8" t="s">
        <v>2088</v>
      </c>
      <c r="C1146" s="9" t="s">
        <v>7131</v>
      </c>
      <c r="D1146" s="9" t="s">
        <v>7126</v>
      </c>
      <c r="E1146" s="10" t="s">
        <v>7127</v>
      </c>
      <c r="F1146" s="10" t="s">
        <v>7126</v>
      </c>
      <c r="G1146" s="11">
        <v>0.79</v>
      </c>
      <c r="H1146" s="11">
        <v>0.79</v>
      </c>
      <c r="I1146" s="12">
        <v>9.0499999999999997E-2</v>
      </c>
      <c r="J1146" s="12">
        <v>0.127995</v>
      </c>
      <c r="K1146" s="12">
        <v>4.1999999999999996E-2</v>
      </c>
      <c r="L1146" s="12">
        <v>9.8500000000000004E-2</v>
      </c>
      <c r="M1146" s="12">
        <v>6.5019850000000004E-2</v>
      </c>
      <c r="N1146" s="12">
        <v>0.127995</v>
      </c>
      <c r="O1146" s="12" t="s">
        <v>7128</v>
      </c>
      <c r="P1146" s="12" t="s">
        <v>7128</v>
      </c>
      <c r="Q1146" s="13">
        <v>45.3</v>
      </c>
      <c r="R1146" s="13">
        <v>0</v>
      </c>
      <c r="S1146" s="13">
        <v>0</v>
      </c>
      <c r="T1146" s="13">
        <v>0</v>
      </c>
      <c r="U1146" s="13">
        <v>45.3</v>
      </c>
      <c r="V1146" s="13">
        <v>0</v>
      </c>
      <c r="W1146" s="13">
        <v>45.3</v>
      </c>
      <c r="X1146" s="14">
        <v>0</v>
      </c>
      <c r="Y1146" s="15">
        <v>0.22219981175205056</v>
      </c>
      <c r="Z1146" s="14" t="s">
        <v>7128</v>
      </c>
      <c r="AA1146" s="14">
        <v>0</v>
      </c>
      <c r="AB1146" s="14" t="s">
        <v>7128</v>
      </c>
      <c r="AC1146" s="14">
        <v>0</v>
      </c>
      <c r="AD1146" s="13">
        <v>6.0999999999999999E-2</v>
      </c>
      <c r="AE1146" s="15">
        <v>2.729805555555556</v>
      </c>
      <c r="AF1146" s="14">
        <v>0.12649110640673517</v>
      </c>
      <c r="AG1146" s="14">
        <v>0.7814778667691108</v>
      </c>
      <c r="AH1146" s="15">
        <v>0.54978354978354982</v>
      </c>
      <c r="AI1146" s="5" t="s">
        <v>7128</v>
      </c>
      <c r="AJ1146" s="15" t="s">
        <v>7128</v>
      </c>
      <c r="AK1146" s="15" t="s">
        <v>7128</v>
      </c>
      <c r="AL1146" s="15" t="s">
        <v>7128</v>
      </c>
      <c r="AM1146" s="15" t="s">
        <v>7128</v>
      </c>
      <c r="AN1146" s="15" t="s">
        <v>7128</v>
      </c>
      <c r="AO1146" s="15">
        <v>0.74752475247524741</v>
      </c>
      <c r="AP1146" s="15" t="s">
        <v>7128</v>
      </c>
      <c r="AQ1146" s="15" t="s">
        <v>7128</v>
      </c>
      <c r="AR1146" s="15" t="s">
        <v>7128</v>
      </c>
      <c r="AS1146" s="15">
        <v>0.74752475247524741</v>
      </c>
      <c r="AT1146" s="14" t="s">
        <v>7128</v>
      </c>
      <c r="AU1146" s="14">
        <v>8.3885209713024282E-4</v>
      </c>
      <c r="AV1146" s="12" t="s">
        <v>7128</v>
      </c>
      <c r="AW1146" s="12" t="s">
        <v>7128</v>
      </c>
      <c r="AX1146" s="12">
        <v>-0.35299999999999998</v>
      </c>
      <c r="AY1146" s="12">
        <v>-0.23399999999999999</v>
      </c>
      <c r="AZ1146" s="14" t="s">
        <v>7128</v>
      </c>
      <c r="BA1146" s="14" t="s">
        <v>7128</v>
      </c>
      <c r="BB1146" s="14" t="s">
        <v>7128</v>
      </c>
      <c r="BC1146" s="14" t="s">
        <v>7128</v>
      </c>
      <c r="BD1146" s="14">
        <v>-1.0544554455445545</v>
      </c>
      <c r="BE1146" s="14">
        <v>-0.52640264026402639</v>
      </c>
      <c r="BF1146" s="14">
        <v>0</v>
      </c>
      <c r="BG1146" s="14">
        <v>0.1358</v>
      </c>
      <c r="BH1146" s="13">
        <v>-63.9</v>
      </c>
      <c r="BI1146" s="13">
        <v>-63.9</v>
      </c>
      <c r="BJ1146" s="13">
        <v>-31.9</v>
      </c>
      <c r="BK1146" s="13">
        <v>-31.9</v>
      </c>
      <c r="BL1146" s="13">
        <v>60.6</v>
      </c>
      <c r="BM1146" s="13">
        <v>60.6</v>
      </c>
      <c r="BN1146" s="13">
        <v>-22</v>
      </c>
      <c r="BO1146" s="13">
        <v>-22</v>
      </c>
      <c r="BP1146" s="13">
        <v>-31.9</v>
      </c>
      <c r="BQ1146" s="13">
        <v>-45.6</v>
      </c>
      <c r="BR1146" s="13">
        <v>2.1999999999999993</v>
      </c>
      <c r="BS1146" s="13">
        <v>-9.9</v>
      </c>
      <c r="BT1146" s="14" t="s">
        <v>7128</v>
      </c>
      <c r="BU1146" s="13">
        <v>-24.2</v>
      </c>
      <c r="BV1146" s="13">
        <v>-10.600000000000001</v>
      </c>
      <c r="BW1146" s="13">
        <v>-56.2</v>
      </c>
      <c r="BX1146" s="13">
        <v>0</v>
      </c>
      <c r="BY1146" s="13">
        <v>0</v>
      </c>
      <c r="BZ1146" s="13">
        <v>0</v>
      </c>
      <c r="CA1146" s="13">
        <v>0</v>
      </c>
      <c r="CB1146" s="13">
        <v>-3.7999999999999999E-2</v>
      </c>
      <c r="CC1146" s="15">
        <v>0.65900000000000003</v>
      </c>
      <c r="CD1146" s="15">
        <v>1.64</v>
      </c>
      <c r="CE1146" s="15">
        <v>0.36</v>
      </c>
      <c r="CF1146" s="15">
        <v>2.1927044248036394</v>
      </c>
      <c r="CG1146" s="15">
        <v>1.0788329651556459</v>
      </c>
      <c r="CH1146" s="13">
        <v>27.560000000000002</v>
      </c>
      <c r="CI1146" s="13">
        <v>31.266666666666666</v>
      </c>
      <c r="CJ1146" s="13">
        <v>-3.7999999999999999E-2</v>
      </c>
      <c r="CK1146" s="12" t="str">
        <f t="shared" si="34"/>
        <v>NA</v>
      </c>
      <c r="CL1146" s="36" t="str">
        <f t="shared" si="35"/>
        <v>NA</v>
      </c>
      <c r="CM1146" s="13" t="s">
        <v>7128</v>
      </c>
      <c r="CN1146" s="13" t="s">
        <v>7128</v>
      </c>
      <c r="CO1146" s="13" t="s">
        <v>7128</v>
      </c>
      <c r="CP1146" s="13" t="s">
        <v>7128</v>
      </c>
      <c r="CQ1146" s="13" t="s">
        <v>7128</v>
      </c>
      <c r="CR1146" s="13" t="s">
        <v>7128</v>
      </c>
      <c r="CS1146" s="13">
        <v>-10.600000000000001</v>
      </c>
      <c r="CT1146" s="13">
        <v>0</v>
      </c>
      <c r="CU1146" s="13">
        <v>-31.9</v>
      </c>
      <c r="CV1146" s="13">
        <v>0</v>
      </c>
      <c r="CW1146" s="13">
        <v>-22</v>
      </c>
      <c r="CX1146" s="12" t="s">
        <v>7128</v>
      </c>
      <c r="CY1146" s="12" t="s">
        <v>7128</v>
      </c>
      <c r="CZ1146" s="15" t="s">
        <v>7128</v>
      </c>
      <c r="DA1146" s="20"/>
      <c r="DB1146" s="20"/>
    </row>
    <row r="1147" spans="1:106">
      <c r="A1147" s="8" t="s">
        <v>6033</v>
      </c>
      <c r="B1147" s="8" t="s">
        <v>6034</v>
      </c>
      <c r="C1147" s="9" t="s">
        <v>7155</v>
      </c>
      <c r="D1147" s="9" t="s">
        <v>7126</v>
      </c>
      <c r="E1147" s="10" t="s">
        <v>7127</v>
      </c>
      <c r="F1147" s="10" t="s">
        <v>7126</v>
      </c>
      <c r="G1147" s="11">
        <v>0.92</v>
      </c>
      <c r="H1147" s="11">
        <v>0.92</v>
      </c>
      <c r="I1147" s="12">
        <v>9.0499999999999997E-2</v>
      </c>
      <c r="J1147" s="12">
        <v>0.13976</v>
      </c>
      <c r="K1147" s="12">
        <v>4.7E-2</v>
      </c>
      <c r="L1147" s="12">
        <v>0.10350000000000001</v>
      </c>
      <c r="M1147" s="12">
        <v>6.8320350000000002E-2</v>
      </c>
      <c r="N1147" s="12">
        <v>0.13976</v>
      </c>
      <c r="O1147" s="12" t="s">
        <v>7128</v>
      </c>
      <c r="P1147" s="12" t="s">
        <v>7128</v>
      </c>
      <c r="Q1147" s="13">
        <v>1.1000000000000001</v>
      </c>
      <c r="R1147" s="13">
        <v>0</v>
      </c>
      <c r="S1147" s="13">
        <v>0</v>
      </c>
      <c r="T1147" s="13">
        <v>0</v>
      </c>
      <c r="U1147" s="13">
        <v>1.1000000000000001</v>
      </c>
      <c r="V1147" s="13">
        <v>0</v>
      </c>
      <c r="W1147" s="13">
        <v>1.1000000000000001</v>
      </c>
      <c r="X1147" s="14">
        <v>0</v>
      </c>
      <c r="Y1147" s="15" t="s">
        <v>7128</v>
      </c>
      <c r="Z1147" s="14" t="s">
        <v>7128</v>
      </c>
      <c r="AA1147" s="14">
        <v>0</v>
      </c>
      <c r="AB1147" s="14" t="s">
        <v>7128</v>
      </c>
      <c r="AC1147" s="14">
        <v>0</v>
      </c>
      <c r="AD1147" s="13">
        <v>0.184</v>
      </c>
      <c r="AE1147" s="15">
        <v>-0.45563888888888898</v>
      </c>
      <c r="AF1147" s="14">
        <v>8.3666002653407553E-2</v>
      </c>
      <c r="AG1147" s="14" t="s">
        <v>7128</v>
      </c>
      <c r="AH1147" s="15">
        <v>0.40666666666666668</v>
      </c>
      <c r="AI1147" s="5" t="s">
        <v>7128</v>
      </c>
      <c r="AJ1147" s="15" t="s">
        <v>7128</v>
      </c>
      <c r="AK1147" s="15" t="s">
        <v>7128</v>
      </c>
      <c r="AL1147" s="15" t="s">
        <v>7128</v>
      </c>
      <c r="AM1147" s="15" t="s">
        <v>7128</v>
      </c>
      <c r="AN1147" s="15" t="s">
        <v>7128</v>
      </c>
      <c r="AO1147" s="15">
        <v>0.26699029126213591</v>
      </c>
      <c r="AP1147" s="15" t="s">
        <v>7128</v>
      </c>
      <c r="AQ1147" s="15" t="s">
        <v>7128</v>
      </c>
      <c r="AR1147" s="15" t="s">
        <v>7128</v>
      </c>
      <c r="AS1147" s="15">
        <v>0.26699029126213591</v>
      </c>
      <c r="AT1147" s="14" t="s">
        <v>7128</v>
      </c>
      <c r="AU1147" s="14">
        <v>0</v>
      </c>
      <c r="AV1147" s="12" t="s">
        <v>7128</v>
      </c>
      <c r="AW1147" s="12" t="s">
        <v>7128</v>
      </c>
      <c r="AX1147" s="12">
        <v>-0.2</v>
      </c>
      <c r="AY1147" s="12">
        <v>-0.105</v>
      </c>
      <c r="AZ1147" s="14" t="s">
        <v>7128</v>
      </c>
      <c r="BA1147" s="14" t="s">
        <v>7128</v>
      </c>
      <c r="BB1147" s="14" t="s">
        <v>7128</v>
      </c>
      <c r="BC1147" s="14" t="s">
        <v>7128</v>
      </c>
      <c r="BD1147" s="14">
        <v>-0.23543689320388347</v>
      </c>
      <c r="BE1147" s="14">
        <v>-0.23082524271844659</v>
      </c>
      <c r="BF1147" s="14">
        <v>0</v>
      </c>
      <c r="BG1147" s="14">
        <v>0.1361</v>
      </c>
      <c r="BH1147" s="13">
        <v>-0.97</v>
      </c>
      <c r="BI1147" s="13">
        <v>-0.97</v>
      </c>
      <c r="BJ1147" s="13">
        <v>-0.95099999999999996</v>
      </c>
      <c r="BK1147" s="13">
        <v>-0.95099999999999996</v>
      </c>
      <c r="BL1147" s="13">
        <v>4.12</v>
      </c>
      <c r="BM1147" s="13">
        <v>4.12</v>
      </c>
      <c r="BN1147" s="13">
        <v>-0.86399999999999999</v>
      </c>
      <c r="BO1147" s="13">
        <v>-0.86399999999999999</v>
      </c>
      <c r="BP1147" s="13">
        <v>-0.95099999999999996</v>
      </c>
      <c r="BQ1147" s="13">
        <v>0</v>
      </c>
      <c r="BR1147" s="13">
        <v>0</v>
      </c>
      <c r="BS1147" s="13">
        <v>-0.14099999999999999</v>
      </c>
      <c r="BT1147" s="14" t="s">
        <v>7128</v>
      </c>
      <c r="BU1147" s="13">
        <v>-0.80999999999999994</v>
      </c>
      <c r="BV1147" s="13">
        <v>-0.82899999999999996</v>
      </c>
      <c r="BW1147" s="13">
        <v>-0.82899999999999996</v>
      </c>
      <c r="BX1147" s="13">
        <v>0</v>
      </c>
      <c r="BY1147" s="13">
        <v>0</v>
      </c>
      <c r="BZ1147" s="13">
        <v>0</v>
      </c>
      <c r="CA1147" s="13">
        <v>0</v>
      </c>
      <c r="CB1147" s="13">
        <v>0</v>
      </c>
      <c r="CC1147" s="15">
        <v>-0.23300000000000001</v>
      </c>
      <c r="CD1147" s="15">
        <v>-2.4E-2</v>
      </c>
      <c r="CE1147" s="15">
        <v>0.36</v>
      </c>
      <c r="CF1147" s="15" t="s">
        <v>7128</v>
      </c>
      <c r="CG1147" s="15" t="s">
        <v>7128</v>
      </c>
      <c r="CH1147" s="13" t="s">
        <v>7128</v>
      </c>
      <c r="CI1147" s="13" t="s">
        <v>7128</v>
      </c>
      <c r="CJ1147" s="13">
        <v>0</v>
      </c>
      <c r="CK1147" s="12">
        <f t="shared" si="34"/>
        <v>0</v>
      </c>
      <c r="CL1147" s="36" t="str">
        <f t="shared" si="35"/>
        <v>NA</v>
      </c>
      <c r="CM1147" s="13" t="s">
        <v>7128</v>
      </c>
      <c r="CN1147" s="13" t="s">
        <v>7128</v>
      </c>
      <c r="CO1147" s="13" t="s">
        <v>7128</v>
      </c>
      <c r="CP1147" s="13" t="s">
        <v>7128</v>
      </c>
      <c r="CQ1147" s="13" t="s">
        <v>7128</v>
      </c>
      <c r="CR1147" s="13" t="s">
        <v>7128</v>
      </c>
      <c r="CS1147" s="13" t="s">
        <v>7128</v>
      </c>
      <c r="CT1147" s="13">
        <v>1.9800000000000002E-2</v>
      </c>
      <c r="CU1147" s="13">
        <v>-0.96899999999999997</v>
      </c>
      <c r="CV1147" s="13">
        <v>1.9800000000000002E-2</v>
      </c>
      <c r="CW1147" s="13">
        <v>-0.86399999999999999</v>
      </c>
      <c r="CX1147" s="12" t="s">
        <v>7128</v>
      </c>
      <c r="CY1147" s="12" t="s">
        <v>7128</v>
      </c>
      <c r="CZ1147" s="15" t="s">
        <v>7128</v>
      </c>
      <c r="DA1147" s="20"/>
      <c r="DB1147" s="20"/>
    </row>
    <row r="1148" spans="1:106">
      <c r="A1148" s="8" t="s">
        <v>1553</v>
      </c>
      <c r="B1148" s="8" t="s">
        <v>1554</v>
      </c>
      <c r="C1148" s="9" t="s">
        <v>7167</v>
      </c>
      <c r="D1148" s="9" t="s">
        <v>7126</v>
      </c>
      <c r="E1148" s="10" t="s">
        <v>7127</v>
      </c>
      <c r="F1148" s="10" t="s">
        <v>7126</v>
      </c>
      <c r="G1148" s="11">
        <v>0.83</v>
      </c>
      <c r="H1148" s="11">
        <v>0.8302415422106123</v>
      </c>
      <c r="I1148" s="12">
        <v>9.0499999999999997E-2</v>
      </c>
      <c r="J1148" s="12">
        <v>0.13163685957006041</v>
      </c>
      <c r="K1148" s="12">
        <v>3.2000000000000001E-2</v>
      </c>
      <c r="L1148" s="12">
        <v>8.8499999999999995E-2</v>
      </c>
      <c r="M1148" s="12">
        <v>5.8418850000000001E-2</v>
      </c>
      <c r="N1148" s="12">
        <v>0.13161555825112004</v>
      </c>
      <c r="O1148" s="12">
        <v>7.1396979403101773E-2</v>
      </c>
      <c r="P1148" s="12">
        <v>9.2114406163234436E-2</v>
      </c>
      <c r="Q1148" s="13">
        <v>1776.7</v>
      </c>
      <c r="R1148" s="13">
        <v>0.51704583806625148</v>
      </c>
      <c r="S1148" s="13">
        <v>0</v>
      </c>
      <c r="T1148" s="13">
        <v>0.51704583806625148</v>
      </c>
      <c r="U1148" s="13">
        <v>1777.2170458380663</v>
      </c>
      <c r="V1148" s="13">
        <v>0</v>
      </c>
      <c r="W1148" s="13">
        <v>1777.2170458380663</v>
      </c>
      <c r="X1148" s="14">
        <v>0</v>
      </c>
      <c r="Y1148" s="15">
        <v>0.11946628051303269</v>
      </c>
      <c r="Z1148" s="14">
        <v>1.8340353862931857E-3</v>
      </c>
      <c r="AA1148" s="14">
        <v>2.9093004665754421E-4</v>
      </c>
      <c r="AB1148" s="14">
        <v>1.8374052525453146E-3</v>
      </c>
      <c r="AC1148" s="14">
        <v>2.9101471158116251E-4</v>
      </c>
      <c r="AD1148" s="13">
        <v>3.68</v>
      </c>
      <c r="AE1148" s="15">
        <v>1.0400555555555555</v>
      </c>
      <c r="AF1148" s="14">
        <v>0.11401754250991379</v>
      </c>
      <c r="AG1148" s="14">
        <v>0.46045546013619032</v>
      </c>
      <c r="AH1148" s="15">
        <v>0.30047694753577103</v>
      </c>
      <c r="AI1148" s="5">
        <v>19.750889679715304</v>
      </c>
      <c r="AJ1148" s="15">
        <v>34.036398467432946</v>
      </c>
      <c r="AK1148" s="15">
        <v>34.036398467432946</v>
      </c>
      <c r="AL1148" s="15">
        <v>27.058823529411764</v>
      </c>
      <c r="AM1148" s="15">
        <v>0.9587717878150126</v>
      </c>
      <c r="AN1148" s="15">
        <v>6.3137882018479043</v>
      </c>
      <c r="AO1148" s="15">
        <v>15.369377162629759</v>
      </c>
      <c r="AP1148" s="15">
        <v>32.002559517574134</v>
      </c>
      <c r="AQ1148" s="15">
        <v>26.871751755266587</v>
      </c>
      <c r="AR1148" s="15">
        <v>6.3040425262504485</v>
      </c>
      <c r="AS1148" s="15">
        <v>15.373849877491924</v>
      </c>
      <c r="AT1148" s="14">
        <v>0</v>
      </c>
      <c r="AU1148" s="14">
        <v>0</v>
      </c>
      <c r="AV1148" s="12" t="s">
        <v>7128</v>
      </c>
      <c r="AW1148" s="12" t="s">
        <v>7128</v>
      </c>
      <c r="AX1148" s="12" t="s">
        <v>7128</v>
      </c>
      <c r="AY1148" s="12" t="s">
        <v>7128</v>
      </c>
      <c r="AZ1148" s="14">
        <v>0.35499999999999998</v>
      </c>
      <c r="BA1148" s="14">
        <v>5.74E-2</v>
      </c>
      <c r="BB1148" s="14">
        <v>0.20303383897316218</v>
      </c>
      <c r="BC1148" s="14">
        <v>0.22372996441435447</v>
      </c>
      <c r="BD1148" s="14">
        <v>0.45155709342560557</v>
      </c>
      <c r="BE1148" s="14">
        <v>0.48039438436320719</v>
      </c>
      <c r="BF1148" s="14">
        <v>0</v>
      </c>
      <c r="BG1148" s="14">
        <v>0.3503</v>
      </c>
      <c r="BH1148" s="13">
        <v>52.2</v>
      </c>
      <c r="BI1148" s="13">
        <v>52.2</v>
      </c>
      <c r="BJ1148" s="13">
        <v>55.5</v>
      </c>
      <c r="BK1148" s="13">
        <v>55.53359083238675</v>
      </c>
      <c r="BL1148" s="13">
        <v>115.6</v>
      </c>
      <c r="BM1148" s="13">
        <v>115.6</v>
      </c>
      <c r="BN1148" s="13">
        <v>66</v>
      </c>
      <c r="BO1148" s="13">
        <v>66.137</v>
      </c>
      <c r="BP1148" s="13">
        <v>55.53359083238675</v>
      </c>
      <c r="BQ1148" s="13">
        <v>38.9</v>
      </c>
      <c r="BR1148" s="13">
        <v>-3.1419999999999999</v>
      </c>
      <c r="BS1148" s="13">
        <v>4.0999999999999996</v>
      </c>
      <c r="BT1148" s="14">
        <v>1.7250820370889861E-2</v>
      </c>
      <c r="BU1148" s="13">
        <v>54.575590832386752</v>
      </c>
      <c r="BV1148" s="13">
        <v>12.342000000000006</v>
      </c>
      <c r="BW1148" s="13">
        <v>51.242000000000004</v>
      </c>
      <c r="BX1148" s="13">
        <v>257.10000000000002</v>
      </c>
      <c r="BY1148" s="13">
        <v>248.21704583806624</v>
      </c>
      <c r="BZ1148" s="13">
        <v>281.39999999999998</v>
      </c>
      <c r="CA1148" s="13">
        <v>281.9170458380662</v>
      </c>
      <c r="CB1148" s="13">
        <v>0</v>
      </c>
      <c r="CC1148" s="15">
        <v>0.35</v>
      </c>
      <c r="CD1148" s="15">
        <v>0.42399999999999999</v>
      </c>
      <c r="CE1148" s="15">
        <v>0.36</v>
      </c>
      <c r="CF1148" s="15" t="s">
        <v>7128</v>
      </c>
      <c r="CG1148" s="15" t="s">
        <v>7128</v>
      </c>
      <c r="CH1148" s="13" t="s">
        <v>7128</v>
      </c>
      <c r="CI1148" s="13" t="s">
        <v>7128</v>
      </c>
      <c r="CJ1148" s="13">
        <v>0</v>
      </c>
      <c r="CK1148" s="12">
        <f t="shared" si="34"/>
        <v>0</v>
      </c>
      <c r="CL1148" s="36">
        <f t="shared" si="35"/>
        <v>0.41004969974891442</v>
      </c>
      <c r="CM1148" s="13">
        <v>52.2</v>
      </c>
      <c r="CN1148" s="13" t="s">
        <v>7128</v>
      </c>
      <c r="CO1148" s="13">
        <v>52.2</v>
      </c>
      <c r="CP1148" s="13">
        <v>1776.7</v>
      </c>
      <c r="CQ1148" s="13">
        <v>66.137</v>
      </c>
      <c r="CR1148" s="13">
        <v>1777.2170458380663</v>
      </c>
      <c r="CS1148" s="13" t="s">
        <v>7128</v>
      </c>
      <c r="CT1148" s="13">
        <v>0</v>
      </c>
      <c r="CU1148" s="13">
        <v>55.53359083238675</v>
      </c>
      <c r="CV1148" s="13">
        <v>281.9170458380662</v>
      </c>
      <c r="CW1148" s="13">
        <v>66</v>
      </c>
      <c r="CX1148" s="12">
        <v>0.20303383897316218</v>
      </c>
      <c r="CY1148" s="12">
        <v>0.22372996441435447</v>
      </c>
      <c r="CZ1148" s="15">
        <v>26.927530997546459</v>
      </c>
      <c r="DA1148" s="20"/>
      <c r="DB1148" s="20"/>
    </row>
    <row r="1149" spans="1:106" ht="24">
      <c r="A1149" s="8" t="s">
        <v>4689</v>
      </c>
      <c r="B1149" s="8" t="s">
        <v>4690</v>
      </c>
      <c r="C1149" s="9" t="s">
        <v>7191</v>
      </c>
      <c r="D1149" s="9" t="s">
        <v>7126</v>
      </c>
      <c r="E1149" s="10" t="s">
        <v>7127</v>
      </c>
      <c r="F1149" s="10" t="s">
        <v>7126</v>
      </c>
      <c r="G1149" s="11">
        <v>1.04</v>
      </c>
      <c r="H1149" s="11">
        <v>1.6684067796610169</v>
      </c>
      <c r="I1149" s="12">
        <v>9.0499999999999997E-2</v>
      </c>
      <c r="J1149" s="12">
        <v>0.20749081355932203</v>
      </c>
      <c r="K1149" s="12">
        <v>4.7E-2</v>
      </c>
      <c r="L1149" s="12">
        <v>0.10350000000000001</v>
      </c>
      <c r="M1149" s="12">
        <v>6.8320350000000002E-2</v>
      </c>
      <c r="N1149" s="12">
        <v>0.15507214450607501</v>
      </c>
      <c r="O1149" s="12" t="s">
        <v>7128</v>
      </c>
      <c r="P1149" s="12">
        <v>-0.10484383400379189</v>
      </c>
      <c r="Q1149" s="13">
        <v>1.18</v>
      </c>
      <c r="R1149" s="13">
        <v>0</v>
      </c>
      <c r="S1149" s="13">
        <v>0.71299999999999997</v>
      </c>
      <c r="T1149" s="13">
        <v>0.71299999999999997</v>
      </c>
      <c r="U1149" s="13">
        <v>1.8929999999999998</v>
      </c>
      <c r="V1149" s="13">
        <v>4.5999999999999999E-2</v>
      </c>
      <c r="W1149" s="13">
        <v>1.8469999999999998</v>
      </c>
      <c r="X1149" s="14">
        <v>2.4300052826201797E-2</v>
      </c>
      <c r="Y1149" s="15">
        <v>5.8479532163742687E-2</v>
      </c>
      <c r="Z1149" s="14">
        <v>0.72020202020202018</v>
      </c>
      <c r="AA1149" s="14">
        <v>0.37665081880612789</v>
      </c>
      <c r="AB1149" s="14">
        <v>2.5740072202166062</v>
      </c>
      <c r="AC1149" s="14">
        <v>0.60423728813559319</v>
      </c>
      <c r="AD1149" s="13">
        <v>0.13800000000000001</v>
      </c>
      <c r="AE1149" s="15">
        <v>-0.45186111111111116</v>
      </c>
      <c r="AF1149" s="14">
        <v>7.7459666924148338E-2</v>
      </c>
      <c r="AG1149" s="14" t="s">
        <v>7128</v>
      </c>
      <c r="AH1149" s="15">
        <v>0.23849372384937237</v>
      </c>
      <c r="AI1149" s="5">
        <v>0.59139784946236562</v>
      </c>
      <c r="AJ1149" s="15" t="s">
        <v>7128</v>
      </c>
      <c r="AK1149" s="15" t="s">
        <v>7128</v>
      </c>
      <c r="AL1149" s="15" t="s">
        <v>7128</v>
      </c>
      <c r="AM1149" s="15" t="s">
        <v>7128</v>
      </c>
      <c r="AN1149" s="15">
        <v>4.2599277978339343</v>
      </c>
      <c r="AO1149" s="15">
        <v>0.6629213483146067</v>
      </c>
      <c r="AP1149" s="15">
        <v>33.581818181818178</v>
      </c>
      <c r="AQ1149" s="15">
        <v>23.379746835443033</v>
      </c>
      <c r="AR1149" s="15">
        <v>1.9565677966101693</v>
      </c>
      <c r="AS1149" s="15">
        <v>1.0376404494382021</v>
      </c>
      <c r="AT1149" s="14" t="s">
        <v>7128</v>
      </c>
      <c r="AU1149" s="14">
        <v>0</v>
      </c>
      <c r="AV1149" s="12" t="s">
        <v>7128</v>
      </c>
      <c r="AW1149" s="12" t="s">
        <v>7128</v>
      </c>
      <c r="AX1149" s="12">
        <v>0.10099999999999999</v>
      </c>
      <c r="AY1149" s="12">
        <v>7.7399999999999997E-2</v>
      </c>
      <c r="AZ1149" s="14" t="s">
        <v>7128</v>
      </c>
      <c r="BA1149" s="14" t="s">
        <v>7128</v>
      </c>
      <c r="BB1149" s="14" t="s">
        <v>7128</v>
      </c>
      <c r="BC1149" s="14">
        <v>5.0228310502283116E-2</v>
      </c>
      <c r="BD1149" s="14">
        <v>-1.5730337078651686E-2</v>
      </c>
      <c r="BE1149" s="14">
        <v>3.0898876404494381E-2</v>
      </c>
      <c r="BF1149" s="14">
        <v>0</v>
      </c>
      <c r="BG1149" s="14">
        <v>3.8100000000000002E-2</v>
      </c>
      <c r="BH1149" s="13">
        <v>-2.8000000000000001E-2</v>
      </c>
      <c r="BI1149" s="13">
        <v>-2.8000000000000001E-2</v>
      </c>
      <c r="BJ1149" s="13">
        <v>5.5E-2</v>
      </c>
      <c r="BK1149" s="13">
        <v>5.5E-2</v>
      </c>
      <c r="BL1149" s="13">
        <v>1.78</v>
      </c>
      <c r="BM1149" s="13">
        <v>1.78</v>
      </c>
      <c r="BN1149" s="13">
        <v>7.9000000000000001E-2</v>
      </c>
      <c r="BO1149" s="13">
        <v>7.9000000000000001E-2</v>
      </c>
      <c r="BP1149" s="13">
        <v>5.5E-2</v>
      </c>
      <c r="BQ1149" s="13">
        <v>0</v>
      </c>
      <c r="BR1149" s="13">
        <v>0</v>
      </c>
      <c r="BS1149" s="13">
        <v>-2.1999999999999999E-2</v>
      </c>
      <c r="BT1149" s="14">
        <v>-0.39999999999999997</v>
      </c>
      <c r="BU1149" s="13">
        <v>7.6999999999999999E-2</v>
      </c>
      <c r="BV1149" s="13">
        <v>-6.0000000000000019E-3</v>
      </c>
      <c r="BW1149" s="13">
        <v>-6.0000000000000019E-3</v>
      </c>
      <c r="BX1149" s="13">
        <v>-1.32</v>
      </c>
      <c r="BY1149" s="13">
        <v>1.0949999999999998</v>
      </c>
      <c r="BZ1149" s="13">
        <v>0.27700000000000002</v>
      </c>
      <c r="CA1149" s="13">
        <v>0.94399999999999995</v>
      </c>
      <c r="CB1149" s="13">
        <v>0</v>
      </c>
      <c r="CC1149" s="15">
        <v>-0.22900000000000001</v>
      </c>
      <c r="CD1149" s="15">
        <v>-2.8000000000000001E-2</v>
      </c>
      <c r="CE1149" s="15">
        <v>0.36</v>
      </c>
      <c r="CF1149" s="15">
        <v>0.95531869865188734</v>
      </c>
      <c r="CG1149" s="15">
        <v>2.544065195107676</v>
      </c>
      <c r="CH1149" s="13">
        <v>7.2749999999999995E-2</v>
      </c>
      <c r="CI1149" s="13">
        <v>0.10349999999999991</v>
      </c>
      <c r="CJ1149" s="13">
        <v>0</v>
      </c>
      <c r="CK1149" s="12">
        <f t="shared" si="34"/>
        <v>0</v>
      </c>
      <c r="CL1149" s="36">
        <f t="shared" si="35"/>
        <v>1.8855932203389831</v>
      </c>
      <c r="CM1149" s="13" t="s">
        <v>7128</v>
      </c>
      <c r="CN1149" s="13" t="s">
        <v>7128</v>
      </c>
      <c r="CO1149" s="13" t="s">
        <v>7128</v>
      </c>
      <c r="CP1149" s="13" t="s">
        <v>7128</v>
      </c>
      <c r="CQ1149" s="13">
        <v>7.9000000000000001E-2</v>
      </c>
      <c r="CR1149" s="13">
        <v>1.8469999999999998</v>
      </c>
      <c r="CS1149" s="13" t="s">
        <v>7128</v>
      </c>
      <c r="CT1149" s="13">
        <v>0</v>
      </c>
      <c r="CU1149" s="13">
        <v>5.5E-2</v>
      </c>
      <c r="CV1149" s="13">
        <v>0.94399999999999995</v>
      </c>
      <c r="CW1149" s="13">
        <v>7.9000000000000001E-2</v>
      </c>
      <c r="CX1149" s="12" t="s">
        <v>7128</v>
      </c>
      <c r="CY1149" s="12">
        <v>5.0228310502283116E-2</v>
      </c>
      <c r="CZ1149" s="15">
        <v>23.379746835443033</v>
      </c>
      <c r="DA1149" s="20"/>
      <c r="DB1149" s="20"/>
    </row>
    <row r="1150" spans="1:106">
      <c r="A1150" s="8" t="s">
        <v>3993</v>
      </c>
      <c r="B1150" s="8" t="s">
        <v>3994</v>
      </c>
      <c r="C1150" s="9" t="s">
        <v>7169</v>
      </c>
      <c r="D1150" s="9" t="s">
        <v>7126</v>
      </c>
      <c r="E1150" s="10" t="s">
        <v>7127</v>
      </c>
      <c r="F1150" s="10" t="s">
        <v>7126</v>
      </c>
      <c r="G1150" s="11">
        <v>0.61</v>
      </c>
      <c r="H1150" s="11">
        <v>3.4195918077087182</v>
      </c>
      <c r="I1150" s="12">
        <v>9.0499999999999997E-2</v>
      </c>
      <c r="J1150" s="12">
        <v>0.36597305859763896</v>
      </c>
      <c r="K1150" s="12">
        <v>4.7E-2</v>
      </c>
      <c r="L1150" s="12">
        <v>0.10350000000000001</v>
      </c>
      <c r="M1150" s="12">
        <v>6.8320350000000002E-2</v>
      </c>
      <c r="N1150" s="12">
        <v>0.11284319212636951</v>
      </c>
      <c r="O1150" s="12">
        <v>-0.29446467870937082</v>
      </c>
      <c r="P1150" s="12">
        <v>-5.4817596701464549E-2</v>
      </c>
      <c r="Q1150" s="13">
        <v>0.44500000000000001</v>
      </c>
      <c r="R1150" s="13">
        <v>0</v>
      </c>
      <c r="S1150" s="13">
        <v>2.5299999999999998</v>
      </c>
      <c r="T1150" s="13">
        <v>2.5299999999999998</v>
      </c>
      <c r="U1150" s="13">
        <v>2.9749999999999996</v>
      </c>
      <c r="V1150" s="13">
        <v>9.4E-2</v>
      </c>
      <c r="W1150" s="13">
        <v>2.8809999999999998</v>
      </c>
      <c r="X1150" s="14">
        <v>3.1596638655462188E-2</v>
      </c>
      <c r="Y1150" s="15">
        <v>5.0100200400801598E-2</v>
      </c>
      <c r="Z1150" s="14">
        <v>0.57499999999999996</v>
      </c>
      <c r="AA1150" s="14">
        <v>0.85042016806722698</v>
      </c>
      <c r="AB1150" s="14">
        <v>1.3529411764705881</v>
      </c>
      <c r="AC1150" s="14">
        <v>5.6853932584269655</v>
      </c>
      <c r="AD1150" s="13">
        <v>8.8999999999999996E-2</v>
      </c>
      <c r="AE1150" s="15">
        <v>0.59636111111111112</v>
      </c>
      <c r="AF1150" s="14" t="s">
        <v>7128</v>
      </c>
      <c r="AG1150" s="14" t="s">
        <v>7128</v>
      </c>
      <c r="AH1150" s="15">
        <v>0.54112554112554112</v>
      </c>
      <c r="AI1150" s="5">
        <v>1.6470588235294117</v>
      </c>
      <c r="AJ1150" s="15">
        <v>3.4765625</v>
      </c>
      <c r="AK1150" s="15">
        <v>3.4765625</v>
      </c>
      <c r="AL1150" s="15" t="s">
        <v>7128</v>
      </c>
      <c r="AM1150" s="15" t="s">
        <v>7128</v>
      </c>
      <c r="AN1150" s="15">
        <v>0.23796791443850265</v>
      </c>
      <c r="AO1150" s="15">
        <v>7.17741935483871E-2</v>
      </c>
      <c r="AP1150" s="15">
        <v>7.9148351648351642</v>
      </c>
      <c r="AQ1150" s="15">
        <v>5.1538461538461533</v>
      </c>
      <c r="AR1150" s="15">
        <v>0.66906641895030183</v>
      </c>
      <c r="AS1150" s="15">
        <v>0.46467741935483864</v>
      </c>
      <c r="AT1150" s="14">
        <v>0</v>
      </c>
      <c r="AU1150" s="14">
        <v>0</v>
      </c>
      <c r="AV1150" s="12">
        <v>0.11900000000000001</v>
      </c>
      <c r="AW1150" s="12">
        <v>1.44E-2</v>
      </c>
      <c r="AX1150" s="12">
        <v>0.126</v>
      </c>
      <c r="AY1150" s="12">
        <v>0.115</v>
      </c>
      <c r="AZ1150" s="14" t="s">
        <v>7128</v>
      </c>
      <c r="BA1150" s="14" t="s">
        <v>7128</v>
      </c>
      <c r="BB1150" s="14">
        <v>7.150837988826815E-2</v>
      </c>
      <c r="BC1150" s="14">
        <v>5.8025595424904958E-2</v>
      </c>
      <c r="BD1150" s="14">
        <v>2.0645161290322581E-2</v>
      </c>
      <c r="BE1150" s="14">
        <v>5.8709677419354837E-2</v>
      </c>
      <c r="BF1150" s="14">
        <v>0.18987341772151897</v>
      </c>
      <c r="BG1150" s="14" t="s">
        <v>7128</v>
      </c>
      <c r="BH1150" s="13">
        <v>0.128</v>
      </c>
      <c r="BI1150" s="13">
        <v>0.128</v>
      </c>
      <c r="BJ1150" s="13">
        <v>0.36399999999999999</v>
      </c>
      <c r="BK1150" s="13">
        <v>0.36399999999999999</v>
      </c>
      <c r="BL1150" s="13">
        <v>6.2</v>
      </c>
      <c r="BM1150" s="13">
        <v>6.2</v>
      </c>
      <c r="BN1150" s="13">
        <v>0.55900000000000005</v>
      </c>
      <c r="BO1150" s="13">
        <v>0.55900000000000005</v>
      </c>
      <c r="BP1150" s="13">
        <v>0.29488607594936705</v>
      </c>
      <c r="BQ1150" s="13">
        <v>0</v>
      </c>
      <c r="BR1150" s="13">
        <v>0</v>
      </c>
      <c r="BS1150" s="13">
        <v>-0.32900000000000001</v>
      </c>
      <c r="BT1150" s="14">
        <v>-1.1156850961538463</v>
      </c>
      <c r="BU1150" s="13">
        <v>0.62388607594936707</v>
      </c>
      <c r="BV1150" s="13">
        <v>0.45700000000000002</v>
      </c>
      <c r="BW1150" s="13">
        <v>0.45700000000000002</v>
      </c>
      <c r="BX1150" s="13">
        <v>1.79</v>
      </c>
      <c r="BY1150" s="13">
        <v>5.0820000000000007</v>
      </c>
      <c r="BZ1150" s="13">
        <v>1.87</v>
      </c>
      <c r="CA1150" s="13">
        <v>4.306</v>
      </c>
      <c r="CB1150" s="13">
        <v>0</v>
      </c>
      <c r="CC1150" s="15">
        <v>0.11799999999999999</v>
      </c>
      <c r="CD1150" s="15">
        <v>0.41099999999999998</v>
      </c>
      <c r="CE1150" s="15">
        <v>0.36</v>
      </c>
      <c r="CF1150" s="15">
        <v>1.59472200164235</v>
      </c>
      <c r="CG1150" s="15">
        <v>1.7446632390296666</v>
      </c>
      <c r="CH1150" s="13">
        <v>8.8750000000000044E-3</v>
      </c>
      <c r="CI1150" s="13">
        <v>-5.9999999999999949E-3</v>
      </c>
      <c r="CJ1150" s="13">
        <v>0</v>
      </c>
      <c r="CK1150" s="12">
        <f t="shared" si="34"/>
        <v>0</v>
      </c>
      <c r="CL1150" s="36">
        <f t="shared" si="35"/>
        <v>1.4398513701811426</v>
      </c>
      <c r="CM1150" s="13">
        <v>0.158</v>
      </c>
      <c r="CN1150" s="13">
        <v>0.03</v>
      </c>
      <c r="CO1150" s="13">
        <v>0.128</v>
      </c>
      <c r="CP1150" s="13">
        <v>0.44500000000000001</v>
      </c>
      <c r="CQ1150" s="13">
        <v>0.55900000000000005</v>
      </c>
      <c r="CR1150" s="13">
        <v>2.8809999999999998</v>
      </c>
      <c r="CS1150" s="13" t="s">
        <v>7128</v>
      </c>
      <c r="CT1150" s="13">
        <v>0</v>
      </c>
      <c r="CU1150" s="13">
        <v>0.36399999999999999</v>
      </c>
      <c r="CV1150" s="13">
        <v>4.306</v>
      </c>
      <c r="CW1150" s="13">
        <v>0.55900000000000005</v>
      </c>
      <c r="CX1150" s="12">
        <v>7.150837988826815E-2</v>
      </c>
      <c r="CY1150" s="12">
        <v>5.8025595424904958E-2</v>
      </c>
      <c r="CZ1150" s="15">
        <v>5.1538461538461533</v>
      </c>
      <c r="DA1150" s="20"/>
      <c r="DB1150" s="20"/>
    </row>
    <row r="1151" spans="1:106">
      <c r="A1151" s="8" t="s">
        <v>1889</v>
      </c>
      <c r="B1151" s="8" t="s">
        <v>1890</v>
      </c>
      <c r="C1151" s="9" t="s">
        <v>7145</v>
      </c>
      <c r="D1151" s="9" t="s">
        <v>7126</v>
      </c>
      <c r="E1151" s="10" t="s">
        <v>7127</v>
      </c>
      <c r="F1151" s="10" t="s">
        <v>7126</v>
      </c>
      <c r="G1151" s="11">
        <v>0.89</v>
      </c>
      <c r="H1151" s="11">
        <v>0.89</v>
      </c>
      <c r="I1151" s="12">
        <v>9.0499999999999997E-2</v>
      </c>
      <c r="J1151" s="12">
        <v>0.137045</v>
      </c>
      <c r="K1151" s="12">
        <v>4.1999999999999996E-2</v>
      </c>
      <c r="L1151" s="12">
        <v>9.8500000000000004E-2</v>
      </c>
      <c r="M1151" s="12">
        <v>6.5019850000000004E-2</v>
      </c>
      <c r="N1151" s="12">
        <v>0.137045</v>
      </c>
      <c r="O1151" s="12">
        <v>-0.16589557471264368</v>
      </c>
      <c r="P1151" s="12">
        <v>-0.17990214285714284</v>
      </c>
      <c r="Q1151" s="13">
        <v>40.700000000000003</v>
      </c>
      <c r="R1151" s="13">
        <v>0</v>
      </c>
      <c r="S1151" s="13">
        <v>0</v>
      </c>
      <c r="T1151" s="13">
        <v>0</v>
      </c>
      <c r="U1151" s="13">
        <v>40.700000000000003</v>
      </c>
      <c r="V1151" s="13">
        <v>0</v>
      </c>
      <c r="W1151" s="13">
        <v>40.700000000000003</v>
      </c>
      <c r="X1151" s="14">
        <v>0</v>
      </c>
      <c r="Y1151" s="15">
        <v>0.21171693735498839</v>
      </c>
      <c r="Z1151" s="14" t="s">
        <v>7128</v>
      </c>
      <c r="AA1151" s="14">
        <v>0</v>
      </c>
      <c r="AB1151" s="14" t="s">
        <v>7128</v>
      </c>
      <c r="AC1151" s="14">
        <v>0</v>
      </c>
      <c r="AD1151" s="13">
        <v>0.47199999999999998</v>
      </c>
      <c r="AE1151" s="15">
        <v>2.4318055555555556</v>
      </c>
      <c r="AF1151" s="14">
        <v>0.17888543819998318</v>
      </c>
      <c r="AG1151" s="14">
        <v>0.68842942857274769</v>
      </c>
      <c r="AH1151" s="15">
        <v>0.41625857002938299</v>
      </c>
      <c r="AI1151" s="5" t="s">
        <v>7128</v>
      </c>
      <c r="AJ1151" s="15" t="s">
        <v>7128</v>
      </c>
      <c r="AK1151" s="15" t="s">
        <v>7128</v>
      </c>
      <c r="AL1151" s="15" t="s">
        <v>7128</v>
      </c>
      <c r="AM1151" s="15" t="s">
        <v>7128</v>
      </c>
      <c r="AN1151" s="15" t="s">
        <v>7128</v>
      </c>
      <c r="AO1151" s="15">
        <v>0.52857142857142858</v>
      </c>
      <c r="AP1151" s="15" t="s">
        <v>7128</v>
      </c>
      <c r="AQ1151" s="15">
        <v>82.222222222222229</v>
      </c>
      <c r="AR1151" s="15" t="s">
        <v>7128</v>
      </c>
      <c r="AS1151" s="15">
        <v>0.52857142857142858</v>
      </c>
      <c r="AT1151" s="14" t="s">
        <v>7128</v>
      </c>
      <c r="AU1151" s="14">
        <v>0</v>
      </c>
      <c r="AV1151" s="12" t="s">
        <v>7128</v>
      </c>
      <c r="AW1151" s="12" t="s">
        <v>7128</v>
      </c>
      <c r="AX1151" s="12">
        <v>3.1200000000000002E-2</v>
      </c>
      <c r="AY1151" s="12">
        <v>3.1800000000000002E-2</v>
      </c>
      <c r="AZ1151" s="14" t="s">
        <v>7128</v>
      </c>
      <c r="BA1151" s="14" t="s">
        <v>7128</v>
      </c>
      <c r="BB1151" s="14">
        <v>-2.8850574712643677E-2</v>
      </c>
      <c r="BC1151" s="14">
        <v>-4.2857142857142851E-2</v>
      </c>
      <c r="BD1151" s="14">
        <v>-9.7792207792207798E-3</v>
      </c>
      <c r="BE1151" s="14">
        <v>-9.0779220779220772E-3</v>
      </c>
      <c r="BF1151" s="14">
        <v>0</v>
      </c>
      <c r="BG1151" s="14">
        <v>2.0499999999999997E-2</v>
      </c>
      <c r="BH1151" s="13">
        <v>-0.753</v>
      </c>
      <c r="BI1151" s="13">
        <v>-0.753</v>
      </c>
      <c r="BJ1151" s="13">
        <v>-0.69899999999999995</v>
      </c>
      <c r="BK1151" s="13">
        <v>-0.69899999999999995</v>
      </c>
      <c r="BL1151" s="13">
        <v>77</v>
      </c>
      <c r="BM1151" s="13">
        <v>77</v>
      </c>
      <c r="BN1151" s="13">
        <v>0.495</v>
      </c>
      <c r="BO1151" s="13">
        <v>0.495</v>
      </c>
      <c r="BP1151" s="13">
        <v>-0.69899999999999995</v>
      </c>
      <c r="BQ1151" s="13">
        <v>0</v>
      </c>
      <c r="BR1151" s="13">
        <v>0</v>
      </c>
      <c r="BS1151" s="13">
        <v>-1.84</v>
      </c>
      <c r="BT1151" s="14" t="s">
        <v>7128</v>
      </c>
      <c r="BU1151" s="13">
        <v>1.141</v>
      </c>
      <c r="BV1151" s="13">
        <v>1.0870000000000002</v>
      </c>
      <c r="BW1151" s="13">
        <v>1.0870000000000002</v>
      </c>
      <c r="BX1151" s="13">
        <v>26.1</v>
      </c>
      <c r="BY1151" s="13">
        <v>16.310000000000002</v>
      </c>
      <c r="BZ1151" s="13">
        <v>0</v>
      </c>
      <c r="CA1151" s="13">
        <v>0</v>
      </c>
      <c r="CB1151" s="13">
        <v>0</v>
      </c>
      <c r="CC1151" s="15">
        <v>0.82099999999999995</v>
      </c>
      <c r="CD1151" s="15">
        <v>0.98599999999999999</v>
      </c>
      <c r="CE1151" s="15">
        <v>0.36</v>
      </c>
      <c r="CF1151" s="15" t="s">
        <v>7128</v>
      </c>
      <c r="CG1151" s="15" t="s">
        <v>7128</v>
      </c>
      <c r="CH1151" s="13" t="s">
        <v>7128</v>
      </c>
      <c r="CI1151" s="13" t="s">
        <v>7128</v>
      </c>
      <c r="CJ1151" s="13">
        <v>0</v>
      </c>
      <c r="CK1151" s="12">
        <f t="shared" si="34"/>
        <v>0</v>
      </c>
      <c r="CL1151" s="36" t="str">
        <f t="shared" si="35"/>
        <v>NA</v>
      </c>
      <c r="CM1151" s="13" t="s">
        <v>7128</v>
      </c>
      <c r="CN1151" s="13" t="s">
        <v>7128</v>
      </c>
      <c r="CO1151" s="13" t="s">
        <v>7128</v>
      </c>
      <c r="CP1151" s="13" t="s">
        <v>7128</v>
      </c>
      <c r="CQ1151" s="13">
        <v>0.495</v>
      </c>
      <c r="CR1151" s="13">
        <v>40.700000000000003</v>
      </c>
      <c r="CS1151" s="13" t="s">
        <v>7128</v>
      </c>
      <c r="CT1151" s="13">
        <v>0.4738</v>
      </c>
      <c r="CU1151" s="13">
        <v>-0.97219999999999995</v>
      </c>
      <c r="CV1151" s="13">
        <v>0.4738</v>
      </c>
      <c r="CW1151" s="13">
        <v>0.495</v>
      </c>
      <c r="CX1151" s="12">
        <v>-3.8616983645545611E-2</v>
      </c>
      <c r="CY1151" s="12">
        <v>-5.7924903776260431E-2</v>
      </c>
      <c r="CZ1151" s="15">
        <v>82.222222222222229</v>
      </c>
      <c r="DA1151" s="20"/>
      <c r="DB1151" s="20"/>
    </row>
    <row r="1152" spans="1:106" ht="24">
      <c r="A1152" s="8" t="s">
        <v>6151</v>
      </c>
      <c r="B1152" s="8" t="s">
        <v>6152</v>
      </c>
      <c r="C1152" s="9" t="s">
        <v>7155</v>
      </c>
      <c r="D1152" s="9" t="s">
        <v>7126</v>
      </c>
      <c r="E1152" s="10" t="s">
        <v>7127</v>
      </c>
      <c r="F1152" s="10" t="s">
        <v>7126</v>
      </c>
      <c r="G1152" s="11">
        <v>0.92</v>
      </c>
      <c r="H1152" s="11">
        <v>0.92</v>
      </c>
      <c r="I1152" s="12">
        <v>9.0499999999999997E-2</v>
      </c>
      <c r="J1152" s="12">
        <v>0.13976</v>
      </c>
      <c r="K1152" s="12">
        <v>4.7E-2</v>
      </c>
      <c r="L1152" s="12">
        <v>0.10350000000000001</v>
      </c>
      <c r="M1152" s="12">
        <v>6.8320350000000002E-2</v>
      </c>
      <c r="N1152" s="12">
        <v>0.13976</v>
      </c>
      <c r="O1152" s="12">
        <v>-4.953961432506887E-2</v>
      </c>
      <c r="P1152" s="12">
        <v>-8.3054559337497003E-2</v>
      </c>
      <c r="Q1152" s="13">
        <v>454.8</v>
      </c>
      <c r="R1152" s="13">
        <v>0</v>
      </c>
      <c r="S1152" s="13">
        <v>0</v>
      </c>
      <c r="T1152" s="13">
        <v>0</v>
      </c>
      <c r="U1152" s="13">
        <v>454.8</v>
      </c>
      <c r="V1152" s="13">
        <v>0</v>
      </c>
      <c r="W1152" s="13">
        <v>454.8</v>
      </c>
      <c r="X1152" s="14">
        <v>0</v>
      </c>
      <c r="Y1152" s="15">
        <v>0.2302383939774153</v>
      </c>
      <c r="Z1152" s="14" t="s">
        <v>7128</v>
      </c>
      <c r="AA1152" s="14">
        <v>0</v>
      </c>
      <c r="AB1152" s="14" t="s">
        <v>7128</v>
      </c>
      <c r="AC1152" s="14">
        <v>0</v>
      </c>
      <c r="AD1152" s="13">
        <v>1.1399999999999999</v>
      </c>
      <c r="AE1152" s="15">
        <v>0.30469444444444449</v>
      </c>
      <c r="AF1152" s="14" t="s">
        <v>7128</v>
      </c>
      <c r="AG1152" s="14" t="s">
        <v>7128</v>
      </c>
      <c r="AH1152" s="15">
        <v>0.31525423728813556</v>
      </c>
      <c r="AI1152" s="5">
        <v>27.291666666666664</v>
      </c>
      <c r="AJ1152" s="15">
        <v>6.9435114503816795</v>
      </c>
      <c r="AK1152" s="15">
        <v>6.9435114503816795</v>
      </c>
      <c r="AL1152" s="15">
        <v>5.5072463768115938</v>
      </c>
      <c r="AM1152" s="15">
        <v>0.73089594214543996</v>
      </c>
      <c r="AN1152" s="15" t="s">
        <v>7128</v>
      </c>
      <c r="AO1152" s="15">
        <v>0.53399084184572032</v>
      </c>
      <c r="AP1152" s="15">
        <v>5.7862595419847338</v>
      </c>
      <c r="AQ1152" s="15">
        <v>4.4763779527559056</v>
      </c>
      <c r="AR1152" s="15" t="s">
        <v>7128</v>
      </c>
      <c r="AS1152" s="15">
        <v>0.53399084184572032</v>
      </c>
      <c r="AT1152" s="14">
        <v>0.21293893129770994</v>
      </c>
      <c r="AU1152" s="14">
        <v>3.066732629727353E-2</v>
      </c>
      <c r="AV1152" s="12">
        <v>-0.185</v>
      </c>
      <c r="AW1152" s="12">
        <v>9.98E-2</v>
      </c>
      <c r="AX1152" s="12">
        <v>1.4299999999999998E-3</v>
      </c>
      <c r="AY1152" s="12">
        <v>5.79E-2</v>
      </c>
      <c r="AZ1152" s="14">
        <v>9.5000000000000001E-2</v>
      </c>
      <c r="BA1152" s="14">
        <v>0.16399999999999998</v>
      </c>
      <c r="BB1152" s="14">
        <v>9.0220385674931125E-2</v>
      </c>
      <c r="BC1152" s="14">
        <v>5.6705440662502993E-2</v>
      </c>
      <c r="BD1152" s="14">
        <v>7.6905013502406944E-2</v>
      </c>
      <c r="BE1152" s="14">
        <v>9.228601620288833E-2</v>
      </c>
      <c r="BF1152" s="14">
        <v>0.29796355841371919</v>
      </c>
      <c r="BG1152" s="14">
        <v>0.66170000000000007</v>
      </c>
      <c r="BH1152" s="13">
        <v>65.5</v>
      </c>
      <c r="BI1152" s="13">
        <v>65.5</v>
      </c>
      <c r="BJ1152" s="13">
        <v>78.599999999999994</v>
      </c>
      <c r="BK1152" s="13">
        <v>78.599999999999994</v>
      </c>
      <c r="BL1152" s="13">
        <v>851.7</v>
      </c>
      <c r="BM1152" s="13">
        <v>851.7</v>
      </c>
      <c r="BN1152" s="13">
        <v>101.6</v>
      </c>
      <c r="BO1152" s="13">
        <v>101.6</v>
      </c>
      <c r="BP1152" s="13">
        <v>55.180064308681665</v>
      </c>
      <c r="BQ1152" s="13">
        <v>0</v>
      </c>
      <c r="BR1152" s="13">
        <v>0</v>
      </c>
      <c r="BS1152" s="13">
        <v>-16.100000000000001</v>
      </c>
      <c r="BT1152" s="14">
        <v>-0.2917720412563371</v>
      </c>
      <c r="BU1152" s="13">
        <v>71.280064308681659</v>
      </c>
      <c r="BV1152" s="13">
        <v>81.599999999999994</v>
      </c>
      <c r="BW1152" s="13">
        <v>81.599999999999994</v>
      </c>
      <c r="BX1152" s="13">
        <v>726</v>
      </c>
      <c r="BY1152" s="13">
        <v>973.1</v>
      </c>
      <c r="BZ1152" s="13">
        <v>0</v>
      </c>
      <c r="CA1152" s="13">
        <v>0</v>
      </c>
      <c r="CB1152" s="13">
        <v>-13.947500000000002</v>
      </c>
      <c r="CC1152" s="15">
        <v>7.9000000000000001E-2</v>
      </c>
      <c r="CD1152" s="15">
        <v>0.17199999999999999</v>
      </c>
      <c r="CE1152" s="15">
        <v>0.36</v>
      </c>
      <c r="CF1152" s="15" t="s">
        <v>7128</v>
      </c>
      <c r="CG1152" s="15" t="s">
        <v>7128</v>
      </c>
      <c r="CH1152" s="13" t="s">
        <v>7128</v>
      </c>
      <c r="CI1152" s="13" t="s">
        <v>7128</v>
      </c>
      <c r="CJ1152" s="13">
        <v>-13.947500000000002</v>
      </c>
      <c r="CK1152" s="12">
        <f t="shared" si="34"/>
        <v>0.17092524509803925</v>
      </c>
      <c r="CL1152" s="36" t="str">
        <f t="shared" si="35"/>
        <v>NA</v>
      </c>
      <c r="CM1152" s="13">
        <v>93.3</v>
      </c>
      <c r="CN1152" s="13">
        <v>27.8</v>
      </c>
      <c r="CO1152" s="13">
        <v>65.5</v>
      </c>
      <c r="CP1152" s="13">
        <v>454.8</v>
      </c>
      <c r="CQ1152" s="13">
        <v>101.6</v>
      </c>
      <c r="CR1152" s="13">
        <v>454.8</v>
      </c>
      <c r="CS1152" s="13">
        <v>81.599999999999994</v>
      </c>
      <c r="CT1152" s="13">
        <v>3.246</v>
      </c>
      <c r="CU1152" s="13">
        <v>77.199799999999996</v>
      </c>
      <c r="CV1152" s="13">
        <v>3.246</v>
      </c>
      <c r="CW1152" s="13">
        <v>101.6</v>
      </c>
      <c r="CX1152" s="12">
        <v>8.7898733760623987E-2</v>
      </c>
      <c r="CY1152" s="12">
        <v>5.551010900149389E-2</v>
      </c>
      <c r="CZ1152" s="15">
        <v>4.4763779527559056</v>
      </c>
      <c r="DA1152" s="20"/>
      <c r="DB1152" s="20"/>
    </row>
    <row r="1153" spans="1:106" ht="24">
      <c r="A1153" s="8" t="s">
        <v>5937</v>
      </c>
      <c r="B1153" s="8" t="s">
        <v>5938</v>
      </c>
      <c r="C1153" s="9" t="s">
        <v>7142</v>
      </c>
      <c r="D1153" s="9" t="s">
        <v>7126</v>
      </c>
      <c r="E1153" s="10" t="s">
        <v>7127</v>
      </c>
      <c r="F1153" s="10" t="s">
        <v>7126</v>
      </c>
      <c r="G1153" s="11">
        <v>0.1</v>
      </c>
      <c r="H1153" s="11">
        <v>1.94</v>
      </c>
      <c r="I1153" s="12">
        <v>9.0499999999999997E-2</v>
      </c>
      <c r="J1153" s="12">
        <v>0.23206999999999997</v>
      </c>
      <c r="K1153" s="12">
        <v>4.7E-2</v>
      </c>
      <c r="L1153" s="12">
        <v>0.10350000000000001</v>
      </c>
      <c r="M1153" s="12">
        <v>6.8320350000000002E-2</v>
      </c>
      <c r="N1153" s="12">
        <v>7.6761053608247434E-2</v>
      </c>
      <c r="O1153" s="12" t="s">
        <v>7128</v>
      </c>
      <c r="P1153" s="12" t="s">
        <v>7128</v>
      </c>
      <c r="Q1153" s="13">
        <v>5.75</v>
      </c>
      <c r="R1153" s="13">
        <v>0</v>
      </c>
      <c r="S1153" s="13">
        <v>105.8</v>
      </c>
      <c r="T1153" s="13">
        <v>105.8</v>
      </c>
      <c r="U1153" s="13">
        <v>111.55</v>
      </c>
      <c r="V1153" s="13">
        <v>15.4</v>
      </c>
      <c r="W1153" s="13">
        <v>96.149999999999991</v>
      </c>
      <c r="X1153" s="14">
        <v>0.13805468399820708</v>
      </c>
      <c r="Y1153" s="15">
        <v>5.6116722783389455E-3</v>
      </c>
      <c r="Z1153" s="14" t="s">
        <v>7128</v>
      </c>
      <c r="AA1153" s="14">
        <v>0.94845360824742264</v>
      </c>
      <c r="AB1153" s="14" t="s">
        <v>7128</v>
      </c>
      <c r="AC1153" s="14">
        <v>18.399999999999999</v>
      </c>
      <c r="AD1153" s="13">
        <v>6.5000000000000002E-2</v>
      </c>
      <c r="AE1153" s="15">
        <v>1.015138888888889</v>
      </c>
      <c r="AF1153" s="14">
        <v>3.1622776601683791E-2</v>
      </c>
      <c r="AG1153" s="14">
        <v>0.84907155175520987</v>
      </c>
      <c r="AH1153" s="15">
        <v>0.47445255474452552</v>
      </c>
      <c r="AI1153" s="5" t="s">
        <v>7128</v>
      </c>
      <c r="AJ1153" s="15" t="s">
        <v>7128</v>
      </c>
      <c r="AK1153" s="15" t="s">
        <v>7128</v>
      </c>
      <c r="AL1153" s="15" t="s">
        <v>7128</v>
      </c>
      <c r="AM1153" s="15" t="s">
        <v>7128</v>
      </c>
      <c r="AN1153" s="15" t="s">
        <v>7128</v>
      </c>
      <c r="AO1153" s="15" t="s">
        <v>7128</v>
      </c>
      <c r="AP1153" s="15" t="s">
        <v>7128</v>
      </c>
      <c r="AQ1153" s="15" t="s">
        <v>7128</v>
      </c>
      <c r="AR1153" s="15" t="s">
        <v>7128</v>
      </c>
      <c r="AS1153" s="15" t="s">
        <v>7128</v>
      </c>
      <c r="AT1153" s="14" t="s">
        <v>7128</v>
      </c>
      <c r="AU1153" s="14">
        <v>0</v>
      </c>
      <c r="AV1153" s="12" t="s">
        <v>7128</v>
      </c>
      <c r="AW1153" s="12" t="s">
        <v>7128</v>
      </c>
      <c r="AX1153" s="12" t="s">
        <v>7128</v>
      </c>
      <c r="AY1153" s="12" t="s">
        <v>7128</v>
      </c>
      <c r="AZ1153" s="14" t="s">
        <v>7128</v>
      </c>
      <c r="BA1153" s="14" t="s">
        <v>7128</v>
      </c>
      <c r="BB1153" s="14" t="s">
        <v>7128</v>
      </c>
      <c r="BC1153" s="14" t="s">
        <v>7128</v>
      </c>
      <c r="BD1153" s="14" t="s">
        <v>7128</v>
      </c>
      <c r="BE1153" s="14" t="s">
        <v>7128</v>
      </c>
      <c r="BF1153" s="14">
        <v>0</v>
      </c>
      <c r="BG1153" s="14">
        <v>2.29E-2</v>
      </c>
      <c r="BH1153" s="13">
        <v>-15.2</v>
      </c>
      <c r="BI1153" s="13">
        <v>-15.2</v>
      </c>
      <c r="BJ1153" s="13">
        <v>0</v>
      </c>
      <c r="BK1153" s="13">
        <v>0</v>
      </c>
      <c r="BL1153" s="13">
        <v>-16.5</v>
      </c>
      <c r="BM1153" s="13">
        <v>-16.5</v>
      </c>
      <c r="BN1153" s="13">
        <v>0</v>
      </c>
      <c r="BO1153" s="13">
        <v>0</v>
      </c>
      <c r="BP1153" s="13">
        <v>0</v>
      </c>
      <c r="BQ1153" s="13">
        <v>0</v>
      </c>
      <c r="BR1153" s="13">
        <v>0</v>
      </c>
      <c r="BS1153" s="13">
        <v>-6.7000000000000004E-2</v>
      </c>
      <c r="BT1153" s="14" t="s">
        <v>7128</v>
      </c>
      <c r="BU1153" s="13">
        <v>6.7000000000000004E-2</v>
      </c>
      <c r="BV1153" s="13">
        <v>-15.132999999999999</v>
      </c>
      <c r="BW1153" s="13">
        <v>-15.132999999999999</v>
      </c>
      <c r="BX1153" s="13">
        <v>-295.89999999999998</v>
      </c>
      <c r="BY1153" s="13">
        <v>-197.69999999999996</v>
      </c>
      <c r="BZ1153" s="13">
        <v>-298.8</v>
      </c>
      <c r="CA1153" s="13">
        <v>-208.4</v>
      </c>
      <c r="CB1153" s="13">
        <v>0</v>
      </c>
      <c r="CC1153" s="15">
        <v>0.17899999999999999</v>
      </c>
      <c r="CD1153" s="15">
        <v>0.74399999999999999</v>
      </c>
      <c r="CE1153" s="15">
        <v>0.36</v>
      </c>
      <c r="CF1153" s="15" t="s">
        <v>7128</v>
      </c>
      <c r="CG1153" s="15">
        <v>0.80628917872043071</v>
      </c>
      <c r="CH1153" s="13" t="s">
        <v>7128</v>
      </c>
      <c r="CI1153" s="13">
        <v>-32.101111111111109</v>
      </c>
      <c r="CJ1153" s="13">
        <v>0</v>
      </c>
      <c r="CK1153" s="12">
        <f t="shared" si="34"/>
        <v>0</v>
      </c>
      <c r="CL1153" s="36" t="str">
        <f t="shared" si="35"/>
        <v>NA</v>
      </c>
      <c r="CM1153" s="13" t="s">
        <v>7128</v>
      </c>
      <c r="CN1153" s="13" t="s">
        <v>7128</v>
      </c>
      <c r="CO1153" s="13" t="s">
        <v>7128</v>
      </c>
      <c r="CP1153" s="13" t="s">
        <v>7128</v>
      </c>
      <c r="CQ1153" s="13" t="s">
        <v>7128</v>
      </c>
      <c r="CR1153" s="13" t="s">
        <v>7128</v>
      </c>
      <c r="CS1153" s="13" t="s">
        <v>7128</v>
      </c>
      <c r="CT1153" s="13">
        <v>0</v>
      </c>
      <c r="CU1153" s="13">
        <v>0</v>
      </c>
      <c r="CV1153" s="13">
        <v>-208.4</v>
      </c>
      <c r="CW1153" s="13">
        <v>0</v>
      </c>
      <c r="CX1153" s="12" t="s">
        <v>7128</v>
      </c>
      <c r="CY1153" s="12" t="s">
        <v>7128</v>
      </c>
      <c r="CZ1153" s="15" t="s">
        <v>7128</v>
      </c>
      <c r="DA1153" s="20"/>
      <c r="DB1153" s="20"/>
    </row>
    <row r="1154" spans="1:106">
      <c r="A1154" s="8" t="s">
        <v>1273</v>
      </c>
      <c r="B1154" s="8" t="s">
        <v>1274</v>
      </c>
      <c r="C1154" s="9" t="s">
        <v>7137</v>
      </c>
      <c r="D1154" s="9" t="s">
        <v>7126</v>
      </c>
      <c r="E1154" s="10" t="s">
        <v>7127</v>
      </c>
      <c r="F1154" s="10" t="s">
        <v>7126</v>
      </c>
      <c r="G1154" s="11">
        <v>0.51</v>
      </c>
      <c r="H1154" s="11">
        <v>0.51</v>
      </c>
      <c r="I1154" s="12">
        <v>9.0499999999999997E-2</v>
      </c>
      <c r="J1154" s="12">
        <v>0.102655</v>
      </c>
      <c r="K1154" s="12">
        <v>3.2000000000000001E-2</v>
      </c>
      <c r="L1154" s="12">
        <v>8.8499999999999995E-2</v>
      </c>
      <c r="M1154" s="12">
        <v>5.8418850000000001E-2</v>
      </c>
      <c r="N1154" s="12">
        <v>0.102655</v>
      </c>
      <c r="O1154" s="12">
        <v>6.4226166881166891E-2</v>
      </c>
      <c r="P1154" s="12">
        <v>3.8209089718527212E-4</v>
      </c>
      <c r="Q1154" s="13">
        <v>1136</v>
      </c>
      <c r="R1154" s="13">
        <v>0</v>
      </c>
      <c r="S1154" s="13">
        <v>0</v>
      </c>
      <c r="T1154" s="13">
        <v>0</v>
      </c>
      <c r="U1154" s="13">
        <v>1136</v>
      </c>
      <c r="V1154" s="13">
        <v>0</v>
      </c>
      <c r="W1154" s="13">
        <v>1136</v>
      </c>
      <c r="X1154" s="14">
        <v>0</v>
      </c>
      <c r="Y1154" s="15">
        <v>9.4565796483750658E-2</v>
      </c>
      <c r="Z1154" s="14" t="s">
        <v>7128</v>
      </c>
      <c r="AA1154" s="14">
        <v>0</v>
      </c>
      <c r="AB1154" s="14" t="s">
        <v>7128</v>
      </c>
      <c r="AC1154" s="14">
        <v>0</v>
      </c>
      <c r="AD1154" s="13">
        <v>2.02</v>
      </c>
      <c r="AE1154" s="15">
        <v>0.80208333333333337</v>
      </c>
      <c r="AF1154" s="14">
        <v>0.11832159566199232</v>
      </c>
      <c r="AG1154" s="14">
        <v>0.37651622048155414</v>
      </c>
      <c r="AH1154" s="15">
        <v>0.26035502958579881</v>
      </c>
      <c r="AI1154" s="5">
        <v>6.1808510638297873</v>
      </c>
      <c r="AJ1154" s="15">
        <v>14.601542416452443</v>
      </c>
      <c r="AK1154" s="15">
        <v>14.601542416452443</v>
      </c>
      <c r="AL1154" s="15">
        <v>14.428571428571427</v>
      </c>
      <c r="AM1154" s="15">
        <v>0.57942628636716043</v>
      </c>
      <c r="AN1154" s="15" t="s">
        <v>7128</v>
      </c>
      <c r="AO1154" s="15">
        <v>6.6981132075471699</v>
      </c>
      <c r="AP1154" s="15">
        <v>9.7762478485370057</v>
      </c>
      <c r="AQ1154" s="15">
        <v>7.8129298486932592</v>
      </c>
      <c r="AR1154" s="15" t="s">
        <v>7128</v>
      </c>
      <c r="AS1154" s="15">
        <v>6.6981132075471699</v>
      </c>
      <c r="AT1154" s="14">
        <v>0.13751799485861183</v>
      </c>
      <c r="AU1154" s="14">
        <v>9.4180457746478874E-3</v>
      </c>
      <c r="AV1154" s="12">
        <v>-3.7200000000000004E-2</v>
      </c>
      <c r="AW1154" s="12">
        <v>3.2799999999999996E-2</v>
      </c>
      <c r="AX1154" s="12">
        <v>-1.9E-2</v>
      </c>
      <c r="AY1154" s="12">
        <v>1.3500000000000002E-2</v>
      </c>
      <c r="AZ1154" s="14">
        <v>0.252</v>
      </c>
      <c r="BA1154" s="14">
        <v>0.08</v>
      </c>
      <c r="BB1154" s="14">
        <v>0.16688116688116689</v>
      </c>
      <c r="BC1154" s="14">
        <v>0.10303709089718527</v>
      </c>
      <c r="BD1154" s="14">
        <v>0.45872641509433965</v>
      </c>
      <c r="BE1154" s="14">
        <v>0.68514150943396235</v>
      </c>
      <c r="BF1154" s="14">
        <v>0.34010152284263961</v>
      </c>
      <c r="BG1154" s="14">
        <v>0.34509999999999996</v>
      </c>
      <c r="BH1154" s="13">
        <v>77.8</v>
      </c>
      <c r="BI1154" s="13">
        <v>77.8</v>
      </c>
      <c r="BJ1154" s="13">
        <v>116.2</v>
      </c>
      <c r="BK1154" s="13">
        <v>116.2</v>
      </c>
      <c r="BL1154" s="13">
        <v>169.6</v>
      </c>
      <c r="BM1154" s="13">
        <v>169.6</v>
      </c>
      <c r="BN1154" s="13">
        <v>145.4</v>
      </c>
      <c r="BO1154" s="13">
        <v>145.4</v>
      </c>
      <c r="BP1154" s="13">
        <v>76.680203045685275</v>
      </c>
      <c r="BQ1154" s="13">
        <v>0</v>
      </c>
      <c r="BR1154" s="13">
        <v>0</v>
      </c>
      <c r="BS1154" s="13">
        <v>-32.200000000000003</v>
      </c>
      <c r="BT1154" s="14">
        <v>-0.41992585727525494</v>
      </c>
      <c r="BU1154" s="13">
        <v>108.88020304568528</v>
      </c>
      <c r="BV1154" s="13">
        <v>110</v>
      </c>
      <c r="BW1154" s="13">
        <v>110</v>
      </c>
      <c r="BX1154" s="13">
        <v>466.2</v>
      </c>
      <c r="BY1154" s="13">
        <v>744.19999999999993</v>
      </c>
      <c r="BZ1154" s="13">
        <v>0</v>
      </c>
      <c r="CA1154" s="13">
        <v>0</v>
      </c>
      <c r="CB1154" s="13">
        <v>-10.6989</v>
      </c>
      <c r="CC1154" s="15">
        <v>0.29699999999999999</v>
      </c>
      <c r="CD1154" s="15">
        <v>0.27200000000000002</v>
      </c>
      <c r="CE1154" s="15">
        <v>0.36</v>
      </c>
      <c r="CF1154" s="15" t="s">
        <v>7128</v>
      </c>
      <c r="CG1154" s="15" t="s">
        <v>7128</v>
      </c>
      <c r="CH1154" s="13" t="s">
        <v>7128</v>
      </c>
      <c r="CI1154" s="13" t="s">
        <v>7128</v>
      </c>
      <c r="CJ1154" s="13">
        <v>-10.6989</v>
      </c>
      <c r="CK1154" s="12">
        <f t="shared" si="34"/>
        <v>9.7262727272727278E-2</v>
      </c>
      <c r="CL1154" s="36" t="str">
        <f t="shared" si="35"/>
        <v>NA</v>
      </c>
      <c r="CM1154" s="13">
        <v>118.2</v>
      </c>
      <c r="CN1154" s="13">
        <v>40.200000000000003</v>
      </c>
      <c r="CO1154" s="13">
        <v>77.8</v>
      </c>
      <c r="CP1154" s="13">
        <v>1136</v>
      </c>
      <c r="CQ1154" s="13">
        <v>145.4</v>
      </c>
      <c r="CR1154" s="13">
        <v>1136</v>
      </c>
      <c r="CS1154" s="13">
        <v>110</v>
      </c>
      <c r="CT1154" s="13">
        <v>0</v>
      </c>
      <c r="CU1154" s="13">
        <v>116.2</v>
      </c>
      <c r="CV1154" s="13">
        <v>0</v>
      </c>
      <c r="CW1154" s="13">
        <v>145.4</v>
      </c>
      <c r="CX1154" s="12">
        <v>0.16688116688116689</v>
      </c>
      <c r="CY1154" s="12">
        <v>0.10303709089718527</v>
      </c>
      <c r="CZ1154" s="15">
        <v>7.8129298486932592</v>
      </c>
      <c r="DA1154" s="20"/>
      <c r="DB1154" s="20"/>
    </row>
    <row r="1155" spans="1:106">
      <c r="A1155" s="8" t="s">
        <v>4259</v>
      </c>
      <c r="B1155" s="8" t="s">
        <v>4260</v>
      </c>
      <c r="C1155" s="9" t="s">
        <v>7149</v>
      </c>
      <c r="D1155" s="9" t="s">
        <v>7126</v>
      </c>
      <c r="E1155" s="10" t="s">
        <v>7127</v>
      </c>
      <c r="F1155" s="10" t="s">
        <v>7126</v>
      </c>
      <c r="G1155" s="11">
        <v>0.85</v>
      </c>
      <c r="H1155" s="11">
        <v>1.4401506996770721</v>
      </c>
      <c r="I1155" s="12">
        <v>9.0499999999999997E-2</v>
      </c>
      <c r="J1155" s="12">
        <v>0.18683363832077501</v>
      </c>
      <c r="K1155" s="12">
        <v>4.7E-2</v>
      </c>
      <c r="L1155" s="12">
        <v>0.10350000000000001</v>
      </c>
      <c r="M1155" s="12">
        <v>6.8320350000000002E-2</v>
      </c>
      <c r="N1155" s="12">
        <v>0.11793677399729607</v>
      </c>
      <c r="O1155" s="12">
        <v>-0.1786369170092996</v>
      </c>
      <c r="P1155" s="12">
        <v>-0.10068427480348763</v>
      </c>
      <c r="Q1155" s="13">
        <v>0.92900000000000005</v>
      </c>
      <c r="R1155" s="13">
        <v>0</v>
      </c>
      <c r="S1155" s="13">
        <v>1.29</v>
      </c>
      <c r="T1155" s="13">
        <v>1.29</v>
      </c>
      <c r="U1155" s="13">
        <v>2.2190000000000003</v>
      </c>
      <c r="V1155" s="13">
        <v>0.29799999999999999</v>
      </c>
      <c r="W1155" s="13">
        <v>1.9210000000000003</v>
      </c>
      <c r="X1155" s="14">
        <v>0.13429472735466425</v>
      </c>
      <c r="Y1155" s="15">
        <v>3.3692722371967652E-2</v>
      </c>
      <c r="Z1155" s="14">
        <v>0.42295081967213116</v>
      </c>
      <c r="AA1155" s="14">
        <v>0.58134294727354663</v>
      </c>
      <c r="AB1155" s="14">
        <v>0.73295454545454553</v>
      </c>
      <c r="AC1155" s="14">
        <v>1.3885898815931108</v>
      </c>
      <c r="AD1155" s="13">
        <v>0.125</v>
      </c>
      <c r="AE1155" s="15">
        <v>0.42019444444444448</v>
      </c>
      <c r="AF1155" s="14" t="s">
        <v>7128</v>
      </c>
      <c r="AG1155" s="14" t="s">
        <v>7128</v>
      </c>
      <c r="AH1155" s="15">
        <v>0.37410071942446044</v>
      </c>
      <c r="AI1155" s="5">
        <v>1.6212121212121211</v>
      </c>
      <c r="AJ1155" s="15">
        <v>61.933333333333337</v>
      </c>
      <c r="AK1155" s="15">
        <v>61.933333333333337</v>
      </c>
      <c r="AL1155" s="15" t="s">
        <v>7128</v>
      </c>
      <c r="AM1155" s="15" t="s">
        <v>7128</v>
      </c>
      <c r="AN1155" s="15">
        <v>0.52784090909090908</v>
      </c>
      <c r="AO1155" s="15">
        <v>0.21910377358490565</v>
      </c>
      <c r="AP1155" s="15">
        <v>17.953271028037385</v>
      </c>
      <c r="AQ1155" s="15">
        <v>12.006250000000001</v>
      </c>
      <c r="AR1155" s="15">
        <v>0.69803779069767458</v>
      </c>
      <c r="AS1155" s="15">
        <v>0.45306603773584908</v>
      </c>
      <c r="AT1155" s="14">
        <v>0</v>
      </c>
      <c r="AU1155" s="14">
        <v>0</v>
      </c>
      <c r="AV1155" s="12">
        <v>-0.113</v>
      </c>
      <c r="AW1155" s="12">
        <v>-6.8900000000000003E-2</v>
      </c>
      <c r="AX1155" s="12">
        <v>-0.35499999999999998</v>
      </c>
      <c r="AY1155" s="12">
        <v>7.3200000000000001E-2</v>
      </c>
      <c r="AZ1155" s="14" t="s">
        <v>7128</v>
      </c>
      <c r="BA1155" s="14" t="s">
        <v>7128</v>
      </c>
      <c r="BB1155" s="14">
        <v>8.1967213114754085E-3</v>
      </c>
      <c r="BC1155" s="14">
        <v>1.7252499193808449E-2</v>
      </c>
      <c r="BD1155" s="14">
        <v>3.5377358490566034E-3</v>
      </c>
      <c r="BE1155" s="14">
        <v>2.5235849056603771E-2</v>
      </c>
      <c r="BF1155" s="14">
        <v>0.5</v>
      </c>
      <c r="BG1155" s="14">
        <v>1.3300000000000001E-2</v>
      </c>
      <c r="BH1155" s="13">
        <v>1.4999999999999999E-2</v>
      </c>
      <c r="BI1155" s="13">
        <v>1.4999999999999999E-2</v>
      </c>
      <c r="BJ1155" s="13">
        <v>0.107</v>
      </c>
      <c r="BK1155" s="13">
        <v>0.107</v>
      </c>
      <c r="BL1155" s="13">
        <v>4.24</v>
      </c>
      <c r="BM1155" s="13">
        <v>4.24</v>
      </c>
      <c r="BN1155" s="13">
        <v>0.16</v>
      </c>
      <c r="BO1155" s="13">
        <v>0.16</v>
      </c>
      <c r="BP1155" s="13">
        <v>5.3499999999999999E-2</v>
      </c>
      <c r="BQ1155" s="13">
        <v>0</v>
      </c>
      <c r="BR1155" s="13">
        <v>0</v>
      </c>
      <c r="BS1155" s="13">
        <v>-2.5000000000000001E-2</v>
      </c>
      <c r="BT1155" s="14">
        <v>-0.46728971962616828</v>
      </c>
      <c r="BU1155" s="13">
        <v>7.85E-2</v>
      </c>
      <c r="BV1155" s="13">
        <v>0.04</v>
      </c>
      <c r="BW1155" s="13">
        <v>0.04</v>
      </c>
      <c r="BX1155" s="13">
        <v>1.83</v>
      </c>
      <c r="BY1155" s="13">
        <v>3.101</v>
      </c>
      <c r="BZ1155" s="13">
        <v>1.76</v>
      </c>
      <c r="CA1155" s="13">
        <v>2.7519999999999998</v>
      </c>
      <c r="CB1155" s="13">
        <v>0</v>
      </c>
      <c r="CC1155" s="15">
        <v>7.9000000000000001E-2</v>
      </c>
      <c r="CD1155" s="15">
        <v>0.29799999999999999</v>
      </c>
      <c r="CE1155" s="15">
        <v>0.36</v>
      </c>
      <c r="CF1155" s="15" t="s">
        <v>7128</v>
      </c>
      <c r="CG1155" s="15" t="s">
        <v>7128</v>
      </c>
      <c r="CH1155" s="13" t="s">
        <v>7128</v>
      </c>
      <c r="CI1155" s="13" t="s">
        <v>7128</v>
      </c>
      <c r="CJ1155" s="13">
        <v>0</v>
      </c>
      <c r="CK1155" s="12">
        <f t="shared" ref="CK1155:CK1218" si="36">IF(CJ1155=0,0,IF(BV1155&gt;0,-CJ1155/BV1155,"NA"))</f>
        <v>0</v>
      </c>
      <c r="CL1155" s="36">
        <f t="shared" ref="CL1155:CL1218" si="37">IF(CA1155&gt;0,IF(BL1155&gt;0,BL1155/CA1155,"NA"),"NA")</f>
        <v>1.5406976744186049</v>
      </c>
      <c r="CM1155" s="13">
        <v>4.7E-2</v>
      </c>
      <c r="CN1155" s="13">
        <v>3.2000000000000001E-2</v>
      </c>
      <c r="CO1155" s="13">
        <v>1.4999999999999999E-2</v>
      </c>
      <c r="CP1155" s="13">
        <v>0.92900000000000005</v>
      </c>
      <c r="CQ1155" s="13">
        <v>0.16</v>
      </c>
      <c r="CR1155" s="13">
        <v>1.9210000000000003</v>
      </c>
      <c r="CS1155" s="13" t="s">
        <v>7128</v>
      </c>
      <c r="CT1155" s="13">
        <v>0</v>
      </c>
      <c r="CU1155" s="13">
        <v>0.107</v>
      </c>
      <c r="CV1155" s="13">
        <v>2.7519999999999998</v>
      </c>
      <c r="CW1155" s="13">
        <v>0.16</v>
      </c>
      <c r="CX1155" s="12">
        <v>8.1967213114754085E-3</v>
      </c>
      <c r="CY1155" s="12">
        <v>1.7252499193808449E-2</v>
      </c>
      <c r="CZ1155" s="15">
        <v>12.006250000000001</v>
      </c>
      <c r="DA1155" s="20"/>
      <c r="DB1155" s="20"/>
    </row>
    <row r="1156" spans="1:106">
      <c r="A1156" s="8" t="s">
        <v>4139</v>
      </c>
      <c r="B1156" s="8" t="s">
        <v>4140</v>
      </c>
      <c r="C1156" s="9" t="s">
        <v>7149</v>
      </c>
      <c r="D1156" s="9" t="s">
        <v>7126</v>
      </c>
      <c r="E1156" s="10" t="s">
        <v>7127</v>
      </c>
      <c r="F1156" s="10" t="s">
        <v>7126</v>
      </c>
      <c r="G1156" s="11">
        <v>0.85</v>
      </c>
      <c r="H1156" s="11">
        <v>0.90441287878787868</v>
      </c>
      <c r="I1156" s="12">
        <v>9.0499999999999997E-2</v>
      </c>
      <c r="J1156" s="12">
        <v>0.13834936553030303</v>
      </c>
      <c r="K1156" s="12">
        <v>4.1999999999999996E-2</v>
      </c>
      <c r="L1156" s="12">
        <v>9.8500000000000004E-2</v>
      </c>
      <c r="M1156" s="12">
        <v>6.5019850000000004E-2</v>
      </c>
      <c r="N1156" s="12">
        <v>0.13393758620505516</v>
      </c>
      <c r="O1156" s="12" t="s">
        <v>7128</v>
      </c>
      <c r="P1156" s="12">
        <v>1.6869926463530847</v>
      </c>
      <c r="Q1156" s="13">
        <v>13.2</v>
      </c>
      <c r="R1156" s="13">
        <v>0</v>
      </c>
      <c r="S1156" s="13">
        <v>0.84499999999999997</v>
      </c>
      <c r="T1156" s="13">
        <v>0.84499999999999997</v>
      </c>
      <c r="U1156" s="13">
        <v>14.045</v>
      </c>
      <c r="V1156" s="13">
        <v>3.6999999999999998E-2</v>
      </c>
      <c r="W1156" s="13">
        <v>14.007999999999999</v>
      </c>
      <c r="X1156" s="14">
        <v>2.6343894624421501E-3</v>
      </c>
      <c r="Y1156" s="15">
        <v>0.44827586206896552</v>
      </c>
      <c r="Z1156" s="14" t="s">
        <v>7128</v>
      </c>
      <c r="AA1156" s="14">
        <v>6.0163759344962618E-2</v>
      </c>
      <c r="AB1156" s="14" t="s">
        <v>7128</v>
      </c>
      <c r="AC1156" s="14">
        <v>6.4015151515151511E-2</v>
      </c>
      <c r="AD1156" s="13">
        <v>0.90700000000000003</v>
      </c>
      <c r="AE1156" s="15">
        <v>1.4057500000000001</v>
      </c>
      <c r="AF1156" s="14">
        <v>5.4772255750516613E-2</v>
      </c>
      <c r="AG1156" s="14">
        <v>0.77228880608228412</v>
      </c>
      <c r="AH1156" s="15">
        <v>0.56756756756756754</v>
      </c>
      <c r="AI1156" s="5">
        <v>12.629032258064516</v>
      </c>
      <c r="AJ1156" s="15">
        <v>17.959183673469386</v>
      </c>
      <c r="AK1156" s="15">
        <v>17.959183673469386</v>
      </c>
      <c r="AL1156" s="15">
        <v>14.396825396825397</v>
      </c>
      <c r="AM1156" s="15">
        <v>0.2363050483351235</v>
      </c>
      <c r="AN1156" s="15" t="s">
        <v>7128</v>
      </c>
      <c r="AO1156" s="15">
        <v>2.6242544731610336</v>
      </c>
      <c r="AP1156" s="15">
        <v>17.89016602809706</v>
      </c>
      <c r="AQ1156" s="15">
        <v>13.733333333333333</v>
      </c>
      <c r="AR1156" s="15">
        <v>20.539589442815249</v>
      </c>
      <c r="AS1156" s="15">
        <v>2.784890656063618</v>
      </c>
      <c r="AT1156" s="14">
        <v>0</v>
      </c>
      <c r="AU1156" s="14">
        <v>0</v>
      </c>
      <c r="AV1156" s="12">
        <v>0.42499999999999999</v>
      </c>
      <c r="AW1156" s="12" t="s">
        <v>7128</v>
      </c>
      <c r="AX1156" s="12">
        <v>0.53299999999999992</v>
      </c>
      <c r="AY1156" s="12">
        <v>0.152</v>
      </c>
      <c r="AZ1156" s="14">
        <v>0.76</v>
      </c>
      <c r="BA1156" s="14" t="s">
        <v>7128</v>
      </c>
      <c r="BB1156" s="14" t="s">
        <v>7128</v>
      </c>
      <c r="BC1156" s="14">
        <v>1.8209302325581398</v>
      </c>
      <c r="BD1156" s="14">
        <v>0.14612326043737572</v>
      </c>
      <c r="BE1156" s="14">
        <v>0.15566600397614314</v>
      </c>
      <c r="BF1156" s="14">
        <v>0</v>
      </c>
      <c r="BG1156" s="14" t="s">
        <v>7128</v>
      </c>
      <c r="BH1156" s="13">
        <v>0.73499999999999999</v>
      </c>
      <c r="BI1156" s="13">
        <v>0.73499999999999999</v>
      </c>
      <c r="BJ1156" s="13">
        <v>0.78300000000000003</v>
      </c>
      <c r="BK1156" s="13">
        <v>0.78300000000000003</v>
      </c>
      <c r="BL1156" s="13">
        <v>5.03</v>
      </c>
      <c r="BM1156" s="13">
        <v>5.03</v>
      </c>
      <c r="BN1156" s="13">
        <v>1.02</v>
      </c>
      <c r="BO1156" s="13">
        <v>1.02</v>
      </c>
      <c r="BP1156" s="13">
        <v>0.78300000000000003</v>
      </c>
      <c r="BQ1156" s="13">
        <v>0</v>
      </c>
      <c r="BR1156" s="13">
        <v>0</v>
      </c>
      <c r="BS1156" s="13">
        <v>-0.22</v>
      </c>
      <c r="BT1156" s="14">
        <v>-0.28097062579821197</v>
      </c>
      <c r="BU1156" s="13">
        <v>1.0030000000000001</v>
      </c>
      <c r="BV1156" s="13">
        <v>0.95499999999999996</v>
      </c>
      <c r="BW1156" s="13">
        <v>0.95499999999999996</v>
      </c>
      <c r="BX1156" s="13">
        <v>-0.89100000000000001</v>
      </c>
      <c r="BY1156" s="13">
        <v>0.42999999999999994</v>
      </c>
      <c r="BZ1156" s="13">
        <v>-0.126</v>
      </c>
      <c r="CA1156" s="13">
        <v>0.68199999999999994</v>
      </c>
      <c r="CB1156" s="13">
        <v>0</v>
      </c>
      <c r="CC1156" s="15">
        <v>0.28199999999999997</v>
      </c>
      <c r="CD1156" s="15">
        <v>0.96099999999999997</v>
      </c>
      <c r="CE1156" s="15">
        <v>0.36</v>
      </c>
      <c r="CF1156" s="15">
        <v>1.3225420810828954</v>
      </c>
      <c r="CG1156" s="15">
        <v>1.1748617083946513</v>
      </c>
      <c r="CH1156" s="13">
        <v>-0.29900000000000004</v>
      </c>
      <c r="CI1156" s="13">
        <v>-0.48849999999999999</v>
      </c>
      <c r="CJ1156" s="13">
        <v>0</v>
      </c>
      <c r="CK1156" s="12">
        <f t="shared" si="36"/>
        <v>0</v>
      </c>
      <c r="CL1156" s="36">
        <f t="shared" si="37"/>
        <v>7.3753665689149575</v>
      </c>
      <c r="CM1156" s="13">
        <v>0.73499999999999999</v>
      </c>
      <c r="CN1156" s="13" t="s">
        <v>7128</v>
      </c>
      <c r="CO1156" s="13">
        <v>0.73499999999999999</v>
      </c>
      <c r="CP1156" s="13">
        <v>13.2</v>
      </c>
      <c r="CQ1156" s="13">
        <v>1.02</v>
      </c>
      <c r="CR1156" s="13">
        <v>14.007999999999999</v>
      </c>
      <c r="CS1156" s="13" t="s">
        <v>7128</v>
      </c>
      <c r="CT1156" s="13">
        <v>3.4000000000000002E-3</v>
      </c>
      <c r="CU1156" s="13">
        <v>0.78100000000000003</v>
      </c>
      <c r="CV1156" s="13">
        <v>0.6853999999999999</v>
      </c>
      <c r="CW1156" s="13">
        <v>1.02</v>
      </c>
      <c r="CX1156" s="12" t="s">
        <v>7128</v>
      </c>
      <c r="CY1156" s="12">
        <v>1.8020304568527921</v>
      </c>
      <c r="CZ1156" s="15">
        <v>13.733333333333333</v>
      </c>
      <c r="DA1156" s="20"/>
      <c r="DB1156" s="20"/>
    </row>
    <row r="1157" spans="1:106">
      <c r="A1157" s="8" t="s">
        <v>7030</v>
      </c>
      <c r="B1157" s="8" t="s">
        <v>7031</v>
      </c>
      <c r="C1157" s="9" t="s">
        <v>7170</v>
      </c>
      <c r="D1157" s="9" t="s">
        <v>7126</v>
      </c>
      <c r="E1157" s="10" t="s">
        <v>7127</v>
      </c>
      <c r="F1157" s="10" t="s">
        <v>7126</v>
      </c>
      <c r="G1157" s="11">
        <v>1.06</v>
      </c>
      <c r="H1157" s="11">
        <v>1.06</v>
      </c>
      <c r="I1157" s="12">
        <v>9.0499999999999997E-2</v>
      </c>
      <c r="J1157" s="12">
        <v>0.15243000000000001</v>
      </c>
      <c r="K1157" s="12">
        <v>4.7E-2</v>
      </c>
      <c r="L1157" s="12">
        <v>0.10350000000000001</v>
      </c>
      <c r="M1157" s="12">
        <v>6.8320350000000002E-2</v>
      </c>
      <c r="N1157" s="12">
        <v>0.15243000000000001</v>
      </c>
      <c r="O1157" s="12">
        <v>-0.36519595744680855</v>
      </c>
      <c r="P1157" s="12">
        <v>-0.36982130434782612</v>
      </c>
      <c r="Q1157" s="13">
        <v>0.13800000000000001</v>
      </c>
      <c r="R1157" s="13">
        <v>0</v>
      </c>
      <c r="S1157" s="13">
        <v>0</v>
      </c>
      <c r="T1157" s="13">
        <v>0</v>
      </c>
      <c r="U1157" s="13">
        <v>0.13800000000000001</v>
      </c>
      <c r="V1157" s="13">
        <v>0</v>
      </c>
      <c r="W1157" s="13">
        <v>0.13800000000000001</v>
      </c>
      <c r="X1157" s="14">
        <v>0</v>
      </c>
      <c r="Y1157" s="15">
        <v>7.183908045977011E-2</v>
      </c>
      <c r="Z1157" s="14">
        <v>0</v>
      </c>
      <c r="AA1157" s="14">
        <v>0</v>
      </c>
      <c r="AB1157" s="14">
        <v>0</v>
      </c>
      <c r="AC1157" s="14">
        <v>0</v>
      </c>
      <c r="AD1157" s="13">
        <v>0.04</v>
      </c>
      <c r="AE1157" s="15">
        <v>0.65063888888888899</v>
      </c>
      <c r="AF1157" s="14">
        <v>3.1622776601683791E-2</v>
      </c>
      <c r="AG1157" s="14" t="s">
        <v>7128</v>
      </c>
      <c r="AH1157" s="15">
        <v>0.58139534883720922</v>
      </c>
      <c r="AI1157" s="5" t="s">
        <v>7128</v>
      </c>
      <c r="AJ1157" s="15" t="s">
        <v>7128</v>
      </c>
      <c r="AK1157" s="15" t="s">
        <v>7128</v>
      </c>
      <c r="AL1157" s="15" t="s">
        <v>7128</v>
      </c>
      <c r="AM1157" s="15" t="s">
        <v>7128</v>
      </c>
      <c r="AN1157" s="15">
        <v>1.3142857142857145</v>
      </c>
      <c r="AO1157" s="15" t="s">
        <v>7128</v>
      </c>
      <c r="AP1157" s="15" t="s">
        <v>7128</v>
      </c>
      <c r="AQ1157" s="15" t="s">
        <v>7128</v>
      </c>
      <c r="AR1157" s="15">
        <v>1.3142857142857145</v>
      </c>
      <c r="AS1157" s="15" t="s">
        <v>7128</v>
      </c>
      <c r="AT1157" s="14" t="s">
        <v>7128</v>
      </c>
      <c r="AU1157" s="14">
        <v>0</v>
      </c>
      <c r="AV1157" s="12" t="s">
        <v>7128</v>
      </c>
      <c r="AW1157" s="12" t="s">
        <v>7128</v>
      </c>
      <c r="AX1157" s="12" t="s">
        <v>7128</v>
      </c>
      <c r="AY1157" s="12" t="s">
        <v>7128</v>
      </c>
      <c r="AZ1157" s="14" t="s">
        <v>7128</v>
      </c>
      <c r="BA1157" s="14" t="s">
        <v>7128</v>
      </c>
      <c r="BB1157" s="14">
        <v>-0.21276595744680851</v>
      </c>
      <c r="BC1157" s="14">
        <v>-0.21739130434782611</v>
      </c>
      <c r="BD1157" s="14" t="s">
        <v>7128</v>
      </c>
      <c r="BE1157" s="14" t="s">
        <v>7128</v>
      </c>
      <c r="BF1157" s="14">
        <v>0</v>
      </c>
      <c r="BG1157" s="14">
        <v>2.23E-2</v>
      </c>
      <c r="BH1157" s="13">
        <v>-0.03</v>
      </c>
      <c r="BI1157" s="13">
        <v>-0.03</v>
      </c>
      <c r="BJ1157" s="13">
        <v>-0.03</v>
      </c>
      <c r="BK1157" s="13">
        <v>-0.03</v>
      </c>
      <c r="BL1157" s="13">
        <v>0</v>
      </c>
      <c r="BM1157" s="13">
        <v>0</v>
      </c>
      <c r="BN1157" s="13">
        <v>0</v>
      </c>
      <c r="BO1157" s="13">
        <v>0</v>
      </c>
      <c r="BP1157" s="13">
        <v>-0.03</v>
      </c>
      <c r="BQ1157" s="13">
        <v>0</v>
      </c>
      <c r="BR1157" s="13">
        <v>0</v>
      </c>
      <c r="BS1157" s="13">
        <v>0</v>
      </c>
      <c r="BT1157" s="14" t="s">
        <v>7128</v>
      </c>
      <c r="BU1157" s="13">
        <v>-0.03</v>
      </c>
      <c r="BV1157" s="13">
        <v>-0.03</v>
      </c>
      <c r="BW1157" s="13">
        <v>-0.03</v>
      </c>
      <c r="BX1157" s="13">
        <v>0.14099999999999999</v>
      </c>
      <c r="BY1157" s="13">
        <v>0.13799999999999998</v>
      </c>
      <c r="BZ1157" s="13">
        <v>0.105</v>
      </c>
      <c r="CA1157" s="13">
        <v>0.105</v>
      </c>
      <c r="CB1157" s="13">
        <v>0</v>
      </c>
      <c r="CC1157" s="15">
        <v>-0.106</v>
      </c>
      <c r="CD1157" s="15">
        <v>0.92500000000000004</v>
      </c>
      <c r="CE1157" s="15">
        <v>0.36</v>
      </c>
      <c r="CF1157" s="15">
        <v>0.78515264007180974</v>
      </c>
      <c r="CG1157" s="15">
        <v>0.8669123131858345</v>
      </c>
      <c r="CH1157" s="13">
        <v>-2.7100000000000003E-2</v>
      </c>
      <c r="CI1157" s="13">
        <v>-5.9600000000000007E-2</v>
      </c>
      <c r="CJ1157" s="13">
        <v>0</v>
      </c>
      <c r="CK1157" s="12">
        <f t="shared" si="36"/>
        <v>0</v>
      </c>
      <c r="CL1157" s="36" t="str">
        <f t="shared" si="37"/>
        <v>NA</v>
      </c>
      <c r="CM1157" s="13" t="s">
        <v>7128</v>
      </c>
      <c r="CN1157" s="13" t="s">
        <v>7128</v>
      </c>
      <c r="CO1157" s="13" t="s">
        <v>7128</v>
      </c>
      <c r="CP1157" s="13" t="s">
        <v>7128</v>
      </c>
      <c r="CQ1157" s="13" t="s">
        <v>7128</v>
      </c>
      <c r="CR1157" s="13" t="s">
        <v>7128</v>
      </c>
      <c r="CS1157" s="13" t="s">
        <v>7128</v>
      </c>
      <c r="CT1157" s="13">
        <v>0</v>
      </c>
      <c r="CU1157" s="13">
        <v>-0.03</v>
      </c>
      <c r="CV1157" s="13">
        <v>0.105</v>
      </c>
      <c r="CW1157" s="13">
        <v>0</v>
      </c>
      <c r="CX1157" s="12">
        <v>-0.21276595744680851</v>
      </c>
      <c r="CY1157" s="12">
        <v>-0.21739130434782611</v>
      </c>
      <c r="CZ1157" s="15" t="s">
        <v>7128</v>
      </c>
      <c r="DA1157" s="20"/>
      <c r="DB1157" s="20"/>
    </row>
    <row r="1158" spans="1:106">
      <c r="A1158" s="8" t="s">
        <v>6945</v>
      </c>
      <c r="B1158" s="8" t="s">
        <v>6946</v>
      </c>
      <c r="C1158" s="9" t="s">
        <v>7161</v>
      </c>
      <c r="D1158" s="9" t="s">
        <v>7126</v>
      </c>
      <c r="E1158" s="10" t="s">
        <v>7127</v>
      </c>
      <c r="F1158" s="10" t="s">
        <v>7126</v>
      </c>
      <c r="G1158" s="11">
        <v>0.75</v>
      </c>
      <c r="H1158" s="11">
        <v>0.75</v>
      </c>
      <c r="I1158" s="12">
        <v>9.0499999999999997E-2</v>
      </c>
      <c r="J1158" s="12">
        <v>0.12437499999999999</v>
      </c>
      <c r="K1158" s="12">
        <v>4.7E-2</v>
      </c>
      <c r="L1158" s="12">
        <v>0.10350000000000001</v>
      </c>
      <c r="M1158" s="12">
        <v>6.8320350000000002E-2</v>
      </c>
      <c r="N1158" s="12">
        <v>0.12437499999999999</v>
      </c>
      <c r="O1158" s="12">
        <v>-0.2425858626198083</v>
      </c>
      <c r="P1158" s="12">
        <v>-0.37892045454545453</v>
      </c>
      <c r="Q1158" s="13">
        <v>0.29899999999999999</v>
      </c>
      <c r="R1158" s="13">
        <v>0</v>
      </c>
      <c r="S1158" s="13">
        <v>0</v>
      </c>
      <c r="T1158" s="13">
        <v>0</v>
      </c>
      <c r="U1158" s="13">
        <v>0.29899999999999999</v>
      </c>
      <c r="V1158" s="13">
        <v>8.4000000000000005E-2</v>
      </c>
      <c r="W1158" s="13">
        <v>0.21499999999999997</v>
      </c>
      <c r="X1158" s="14">
        <v>0.28093645484949836</v>
      </c>
      <c r="Y1158" s="15" t="s">
        <v>7128</v>
      </c>
      <c r="Z1158" s="14">
        <v>0</v>
      </c>
      <c r="AA1158" s="14">
        <v>0</v>
      </c>
      <c r="AB1158" s="14">
        <v>0</v>
      </c>
      <c r="AC1158" s="14">
        <v>0</v>
      </c>
      <c r="AD1158" s="13">
        <v>1.85</v>
      </c>
      <c r="AE1158" s="15">
        <v>1.020888888888889</v>
      </c>
      <c r="AF1158" s="14" t="s">
        <v>7128</v>
      </c>
      <c r="AG1158" s="14" t="s">
        <v>7128</v>
      </c>
      <c r="AH1158" s="15">
        <v>0.44728434504792336</v>
      </c>
      <c r="AI1158" s="5" t="s">
        <v>7128</v>
      </c>
      <c r="AJ1158" s="15" t="s">
        <v>7128</v>
      </c>
      <c r="AK1158" s="15" t="s">
        <v>7128</v>
      </c>
      <c r="AL1158" s="15" t="s">
        <v>7128</v>
      </c>
      <c r="AM1158" s="15" t="s">
        <v>7128</v>
      </c>
      <c r="AN1158" s="15">
        <v>0.57061068702290074</v>
      </c>
      <c r="AO1158" s="15" t="s">
        <v>7128</v>
      </c>
      <c r="AP1158" s="15" t="s">
        <v>7128</v>
      </c>
      <c r="AQ1158" s="15" t="s">
        <v>7128</v>
      </c>
      <c r="AR1158" s="15">
        <v>0.48863636363636359</v>
      </c>
      <c r="AS1158" s="15" t="s">
        <v>7128</v>
      </c>
      <c r="AT1158" s="14" t="s">
        <v>7128</v>
      </c>
      <c r="AU1158" s="14">
        <v>0</v>
      </c>
      <c r="AV1158" s="12" t="s">
        <v>7128</v>
      </c>
      <c r="AW1158" s="12" t="s">
        <v>7128</v>
      </c>
      <c r="AX1158" s="12" t="s">
        <v>7128</v>
      </c>
      <c r="AY1158" s="12" t="s">
        <v>7128</v>
      </c>
      <c r="AZ1158" s="14" t="s">
        <v>7128</v>
      </c>
      <c r="BA1158" s="14" t="s">
        <v>7128</v>
      </c>
      <c r="BB1158" s="14">
        <v>-0.1182108626198083</v>
      </c>
      <c r="BC1158" s="14">
        <v>-0.25454545454545457</v>
      </c>
      <c r="BD1158" s="14" t="s">
        <v>7128</v>
      </c>
      <c r="BE1158" s="14" t="s">
        <v>7128</v>
      </c>
      <c r="BF1158" s="14">
        <v>0</v>
      </c>
      <c r="BG1158" s="14">
        <v>8.8599999999999998E-3</v>
      </c>
      <c r="BH1158" s="13">
        <v>-7.3999999999999996E-2</v>
      </c>
      <c r="BI1158" s="13">
        <v>-7.3999999999999996E-2</v>
      </c>
      <c r="BJ1158" s="13">
        <v>-0.112</v>
      </c>
      <c r="BK1158" s="13">
        <v>-0.112</v>
      </c>
      <c r="BL1158" s="13">
        <v>0</v>
      </c>
      <c r="BM1158" s="13">
        <v>0</v>
      </c>
      <c r="BN1158" s="13">
        <v>-0.10199999999999999</v>
      </c>
      <c r="BO1158" s="13">
        <v>-0.10199999999999999</v>
      </c>
      <c r="BP1158" s="13">
        <v>-0.112</v>
      </c>
      <c r="BQ1158" s="13">
        <v>0</v>
      </c>
      <c r="BR1158" s="13">
        <v>0</v>
      </c>
      <c r="BS1158" s="13">
        <v>-1.2999999999999999E-2</v>
      </c>
      <c r="BT1158" s="14" t="s">
        <v>7128</v>
      </c>
      <c r="BU1158" s="13">
        <v>-9.9000000000000005E-2</v>
      </c>
      <c r="BV1158" s="13">
        <v>-6.0999999999999999E-2</v>
      </c>
      <c r="BW1158" s="13">
        <v>-6.0999999999999999E-2</v>
      </c>
      <c r="BX1158" s="13">
        <v>0.626</v>
      </c>
      <c r="BY1158" s="13">
        <v>0.44</v>
      </c>
      <c r="BZ1158" s="13">
        <v>0.52400000000000002</v>
      </c>
      <c r="CA1158" s="13">
        <v>0.44</v>
      </c>
      <c r="CB1158" s="13">
        <v>0</v>
      </c>
      <c r="CC1158" s="15">
        <v>5.6000000000000001E-2</v>
      </c>
      <c r="CD1158" s="15" t="s">
        <v>7128</v>
      </c>
      <c r="CE1158" s="15">
        <v>0.36</v>
      </c>
      <c r="CF1158" s="15">
        <v>1.3138630311521255</v>
      </c>
      <c r="CG1158" s="15">
        <v>1.4218756406776578</v>
      </c>
      <c r="CH1158" s="13">
        <v>-4.9400000000000006E-2</v>
      </c>
      <c r="CI1158" s="13">
        <v>7.9199999999999993E-2</v>
      </c>
      <c r="CJ1158" s="13">
        <v>0</v>
      </c>
      <c r="CK1158" s="12">
        <f t="shared" si="36"/>
        <v>0</v>
      </c>
      <c r="CL1158" s="36" t="str">
        <f t="shared" si="37"/>
        <v>NA</v>
      </c>
      <c r="CM1158" s="13" t="s">
        <v>7128</v>
      </c>
      <c r="CN1158" s="13" t="s">
        <v>7128</v>
      </c>
      <c r="CO1158" s="13" t="s">
        <v>7128</v>
      </c>
      <c r="CP1158" s="13" t="s">
        <v>7128</v>
      </c>
      <c r="CQ1158" s="13" t="s">
        <v>7128</v>
      </c>
      <c r="CR1158" s="13" t="s">
        <v>7128</v>
      </c>
      <c r="CS1158" s="13" t="s">
        <v>7128</v>
      </c>
      <c r="CT1158" s="13">
        <v>0</v>
      </c>
      <c r="CU1158" s="13">
        <v>-0.112</v>
      </c>
      <c r="CV1158" s="13">
        <v>0.44</v>
      </c>
      <c r="CW1158" s="13">
        <v>-0.10199999999999999</v>
      </c>
      <c r="CX1158" s="12">
        <v>-0.1182108626198083</v>
      </c>
      <c r="CY1158" s="12">
        <v>-0.25454545454545457</v>
      </c>
      <c r="CZ1158" s="15" t="s">
        <v>7128</v>
      </c>
      <c r="DA1158" s="20"/>
      <c r="DB1158" s="20"/>
    </row>
    <row r="1159" spans="1:106">
      <c r="A1159" s="8" t="s">
        <v>1905</v>
      </c>
      <c r="B1159" s="8" t="s">
        <v>1906</v>
      </c>
      <c r="C1159" s="9" t="s">
        <v>7161</v>
      </c>
      <c r="D1159" s="9" t="s">
        <v>7126</v>
      </c>
      <c r="E1159" s="10" t="s">
        <v>7127</v>
      </c>
      <c r="F1159" s="10" t="s">
        <v>7126</v>
      </c>
      <c r="G1159" s="11">
        <v>0.75</v>
      </c>
      <c r="H1159" s="11">
        <v>0.75</v>
      </c>
      <c r="I1159" s="12">
        <v>9.0499999999999997E-2</v>
      </c>
      <c r="J1159" s="12">
        <v>0.12437499999999999</v>
      </c>
      <c r="K1159" s="12">
        <v>4.1999999999999996E-2</v>
      </c>
      <c r="L1159" s="12">
        <v>9.8500000000000004E-2</v>
      </c>
      <c r="M1159" s="12">
        <v>6.5019850000000004E-2</v>
      </c>
      <c r="N1159" s="12">
        <v>0.12437499999999999</v>
      </c>
      <c r="O1159" s="12" t="s">
        <v>7128</v>
      </c>
      <c r="P1159" s="12" t="s">
        <v>7128</v>
      </c>
      <c r="Q1159" s="13">
        <v>126.4</v>
      </c>
      <c r="R1159" s="13">
        <v>0</v>
      </c>
      <c r="S1159" s="13">
        <v>0</v>
      </c>
      <c r="T1159" s="13">
        <v>0</v>
      </c>
      <c r="U1159" s="13">
        <v>126.4</v>
      </c>
      <c r="V1159" s="13">
        <v>0</v>
      </c>
      <c r="W1159" s="13">
        <v>126.4</v>
      </c>
      <c r="X1159" s="14">
        <v>0</v>
      </c>
      <c r="Y1159" s="15">
        <v>0.70060483870967738</v>
      </c>
      <c r="Z1159" s="14" t="s">
        <v>7128</v>
      </c>
      <c r="AA1159" s="14">
        <v>0</v>
      </c>
      <c r="AB1159" s="14" t="s">
        <v>7128</v>
      </c>
      <c r="AC1159" s="14">
        <v>0</v>
      </c>
      <c r="AD1159" s="13">
        <v>2.5499999999999998</v>
      </c>
      <c r="AE1159" s="15">
        <v>2.3414722222222228</v>
      </c>
      <c r="AF1159" s="14">
        <v>0.17029386365926402</v>
      </c>
      <c r="AG1159" s="14">
        <v>0.70730675440546031</v>
      </c>
      <c r="AH1159" s="15">
        <v>0.21739130434782608</v>
      </c>
      <c r="AI1159" s="5">
        <v>0.40099009900990101</v>
      </c>
      <c r="AJ1159" s="15">
        <v>18.978978978978979</v>
      </c>
      <c r="AK1159" s="15">
        <v>18.978978978978979</v>
      </c>
      <c r="AL1159" s="15" t="s">
        <v>7128</v>
      </c>
      <c r="AM1159" s="15" t="s">
        <v>7128</v>
      </c>
      <c r="AN1159" s="15" t="s">
        <v>7128</v>
      </c>
      <c r="AO1159" s="15">
        <v>2.032154340836013</v>
      </c>
      <c r="AP1159" s="15">
        <v>31.20987654320988</v>
      </c>
      <c r="AQ1159" s="15">
        <v>18.479532163742693</v>
      </c>
      <c r="AR1159" s="15" t="s">
        <v>7128</v>
      </c>
      <c r="AS1159" s="15">
        <v>2.032154340836013</v>
      </c>
      <c r="AT1159" s="14">
        <v>0.23831831831831835</v>
      </c>
      <c r="AU1159" s="14">
        <v>1.2556962025316457E-2</v>
      </c>
      <c r="AV1159" s="12">
        <v>-4.8099999999999997E-2</v>
      </c>
      <c r="AW1159" s="12" t="s">
        <v>7128</v>
      </c>
      <c r="AX1159" s="12">
        <v>-0.32</v>
      </c>
      <c r="AY1159" s="12">
        <v>-0.17899999999999999</v>
      </c>
      <c r="AZ1159" s="14" t="s">
        <v>7128</v>
      </c>
      <c r="BA1159" s="14" t="s">
        <v>7128</v>
      </c>
      <c r="BB1159" s="14" t="s">
        <v>7128</v>
      </c>
      <c r="BC1159" s="14" t="s">
        <v>7128</v>
      </c>
      <c r="BD1159" s="14">
        <v>0.10707395498392283</v>
      </c>
      <c r="BE1159" s="14">
        <v>6.5112540192926033E-2</v>
      </c>
      <c r="BF1159" s="14">
        <v>0.20619785458879616</v>
      </c>
      <c r="BG1159" s="14">
        <v>0.1331</v>
      </c>
      <c r="BH1159" s="13">
        <v>6.66</v>
      </c>
      <c r="BI1159" s="13">
        <v>6.66</v>
      </c>
      <c r="BJ1159" s="13">
        <v>4.05</v>
      </c>
      <c r="BK1159" s="13">
        <v>4.05</v>
      </c>
      <c r="BL1159" s="13">
        <v>62.2</v>
      </c>
      <c r="BM1159" s="13">
        <v>62.2</v>
      </c>
      <c r="BN1159" s="13">
        <v>6.84</v>
      </c>
      <c r="BO1159" s="13">
        <v>6.84</v>
      </c>
      <c r="BP1159" s="13">
        <v>3.2148986889153757</v>
      </c>
      <c r="BQ1159" s="13">
        <v>0</v>
      </c>
      <c r="BR1159" s="13">
        <v>0</v>
      </c>
      <c r="BS1159" s="13">
        <v>-0.78</v>
      </c>
      <c r="BT1159" s="14">
        <v>-0.24262039817595371</v>
      </c>
      <c r="BU1159" s="13">
        <v>3.9948986889153755</v>
      </c>
      <c r="BV1159" s="13">
        <v>7.44</v>
      </c>
      <c r="BW1159" s="13">
        <v>7.44</v>
      </c>
      <c r="BX1159" s="13">
        <v>0</v>
      </c>
      <c r="BY1159" s="13">
        <v>0</v>
      </c>
      <c r="BZ1159" s="13">
        <v>0</v>
      </c>
      <c r="CA1159" s="13">
        <v>0</v>
      </c>
      <c r="CB1159" s="13">
        <v>-1.5872000000000002</v>
      </c>
      <c r="CC1159" s="15">
        <v>0.80300000000000005</v>
      </c>
      <c r="CD1159" s="15">
        <v>0.92400000000000004</v>
      </c>
      <c r="CE1159" s="15">
        <v>0.36</v>
      </c>
      <c r="CF1159" s="15" t="s">
        <v>7128</v>
      </c>
      <c r="CG1159" s="15" t="s">
        <v>7128</v>
      </c>
      <c r="CH1159" s="13" t="s">
        <v>7128</v>
      </c>
      <c r="CI1159" s="13" t="s">
        <v>7128</v>
      </c>
      <c r="CJ1159" s="13">
        <v>-1.5872000000000002</v>
      </c>
      <c r="CK1159" s="12">
        <f t="shared" si="36"/>
        <v>0.21333333333333335</v>
      </c>
      <c r="CL1159" s="36" t="str">
        <f t="shared" si="37"/>
        <v>NA</v>
      </c>
      <c r="CM1159" s="13">
        <v>8.39</v>
      </c>
      <c r="CN1159" s="13">
        <v>1.73</v>
      </c>
      <c r="CO1159" s="13">
        <v>6.66</v>
      </c>
      <c r="CP1159" s="13">
        <v>126.4</v>
      </c>
      <c r="CQ1159" s="13">
        <v>6.84</v>
      </c>
      <c r="CR1159" s="13">
        <v>126.4</v>
      </c>
      <c r="CS1159" s="13">
        <v>7.44</v>
      </c>
      <c r="CT1159" s="13">
        <v>0</v>
      </c>
      <c r="CU1159" s="13">
        <v>4.05</v>
      </c>
      <c r="CV1159" s="13">
        <v>0</v>
      </c>
      <c r="CW1159" s="13">
        <v>6.84</v>
      </c>
      <c r="CX1159" s="12" t="s">
        <v>7128</v>
      </c>
      <c r="CY1159" s="12" t="s">
        <v>7128</v>
      </c>
      <c r="CZ1159" s="15">
        <v>18.479532163742693</v>
      </c>
      <c r="DA1159" s="20"/>
      <c r="DB1159" s="20"/>
    </row>
    <row r="1160" spans="1:106" ht="24">
      <c r="A1160" s="8" t="s">
        <v>1345</v>
      </c>
      <c r="B1160" s="8" t="s">
        <v>1346</v>
      </c>
      <c r="C1160" s="9" t="s">
        <v>7161</v>
      </c>
      <c r="D1160" s="9" t="s">
        <v>7126</v>
      </c>
      <c r="E1160" s="10" t="s">
        <v>7127</v>
      </c>
      <c r="F1160" s="10" t="s">
        <v>7126</v>
      </c>
      <c r="G1160" s="11">
        <v>0.75</v>
      </c>
      <c r="H1160" s="11">
        <v>0.79526373133371786</v>
      </c>
      <c r="I1160" s="12">
        <v>9.0499999999999997E-2</v>
      </c>
      <c r="J1160" s="12">
        <v>0.12847136768570147</v>
      </c>
      <c r="K1160" s="12">
        <v>4.7E-2</v>
      </c>
      <c r="L1160" s="12">
        <v>0.10350000000000001</v>
      </c>
      <c r="M1160" s="12">
        <v>6.8320350000000002E-2</v>
      </c>
      <c r="N1160" s="12">
        <v>0.12344147252155425</v>
      </c>
      <c r="O1160" s="12" t="s">
        <v>7128</v>
      </c>
      <c r="P1160" s="12" t="s">
        <v>7128</v>
      </c>
      <c r="Q1160" s="13">
        <v>371.5</v>
      </c>
      <c r="R1160" s="13">
        <v>0</v>
      </c>
      <c r="S1160" s="13">
        <v>33.9</v>
      </c>
      <c r="T1160" s="13">
        <v>33.9</v>
      </c>
      <c r="U1160" s="13">
        <v>405.4</v>
      </c>
      <c r="V1160" s="13">
        <v>0</v>
      </c>
      <c r="W1160" s="13">
        <v>405.4</v>
      </c>
      <c r="X1160" s="14">
        <v>0</v>
      </c>
      <c r="Y1160" s="15">
        <v>0.11088709677419355</v>
      </c>
      <c r="Z1160" s="14">
        <v>0.53554502369668244</v>
      </c>
      <c r="AA1160" s="14">
        <v>8.3621114948199307E-2</v>
      </c>
      <c r="AB1160" s="14">
        <v>1.153061224489796</v>
      </c>
      <c r="AC1160" s="14">
        <v>9.1251682368775233E-2</v>
      </c>
      <c r="AD1160" s="13">
        <v>7.49</v>
      </c>
      <c r="AE1160" s="15" t="s">
        <v>7128</v>
      </c>
      <c r="AF1160" s="14" t="s">
        <v>7128</v>
      </c>
      <c r="AG1160" s="14" t="s">
        <v>7128</v>
      </c>
      <c r="AH1160" s="15">
        <v>0.21266345492085345</v>
      </c>
      <c r="AI1160" s="5">
        <v>7.2759856630824373</v>
      </c>
      <c r="AJ1160" s="15">
        <v>29.959677419354836</v>
      </c>
      <c r="AK1160" s="15">
        <v>29.72</v>
      </c>
      <c r="AL1160" s="15">
        <v>35.164319248826295</v>
      </c>
      <c r="AM1160" s="15">
        <v>1.6926371423364315</v>
      </c>
      <c r="AN1160" s="15">
        <v>12.636054421768709</v>
      </c>
      <c r="AO1160" s="15">
        <v>2.4060880829015545</v>
      </c>
      <c r="AP1160" s="15">
        <v>19.970443349753694</v>
      </c>
      <c r="AQ1160" s="15">
        <v>19.213270142180093</v>
      </c>
      <c r="AR1160" s="15">
        <v>6.4044233807266986</v>
      </c>
      <c r="AS1160" s="15">
        <v>2.6256476683937819</v>
      </c>
      <c r="AT1160" s="14">
        <v>0</v>
      </c>
      <c r="AU1160" s="14">
        <v>0</v>
      </c>
      <c r="AV1160" s="12" t="s">
        <v>7128</v>
      </c>
      <c r="AW1160" s="12" t="s">
        <v>7128</v>
      </c>
      <c r="AX1160" s="12" t="s">
        <v>7128</v>
      </c>
      <c r="AY1160" s="12" t="s">
        <v>7128</v>
      </c>
      <c r="AZ1160" s="14">
        <v>0.17699999999999999</v>
      </c>
      <c r="BA1160" s="14">
        <v>0.57700000000000007</v>
      </c>
      <c r="BB1160" s="14" t="s">
        <v>7128</v>
      </c>
      <c r="BC1160" s="14" t="s">
        <v>7128</v>
      </c>
      <c r="BD1160" s="14">
        <v>8.2020997375328086E-2</v>
      </c>
      <c r="BE1160" s="14">
        <v>0.1332020997375328</v>
      </c>
      <c r="BF1160" s="14">
        <v>0.33862433862433866</v>
      </c>
      <c r="BG1160" s="14">
        <v>0.19620000000000001</v>
      </c>
      <c r="BH1160" s="13">
        <v>12.4</v>
      </c>
      <c r="BI1160" s="13">
        <v>12.5</v>
      </c>
      <c r="BJ1160" s="13">
        <v>20.3</v>
      </c>
      <c r="BK1160" s="13">
        <v>20.3</v>
      </c>
      <c r="BL1160" s="13">
        <v>154.4</v>
      </c>
      <c r="BM1160" s="13">
        <v>152.4</v>
      </c>
      <c r="BN1160" s="13">
        <v>20.7</v>
      </c>
      <c r="BO1160" s="13">
        <v>21.1</v>
      </c>
      <c r="BP1160" s="13">
        <v>13.425925925925927</v>
      </c>
      <c r="BQ1160" s="13">
        <v>0</v>
      </c>
      <c r="BR1160" s="13">
        <v>0</v>
      </c>
      <c r="BS1160" s="13">
        <v>-0.79300000000000004</v>
      </c>
      <c r="BT1160" s="14">
        <v>-5.9064827586206896E-2</v>
      </c>
      <c r="BU1160" s="13">
        <v>14.218925925925927</v>
      </c>
      <c r="BV1160" s="13">
        <v>13.292999999999999</v>
      </c>
      <c r="BW1160" s="13">
        <v>13.292999999999999</v>
      </c>
      <c r="BX1160" s="13">
        <v>0</v>
      </c>
      <c r="BY1160" s="13">
        <v>0</v>
      </c>
      <c r="BZ1160" s="13">
        <v>29.4</v>
      </c>
      <c r="CA1160" s="13">
        <v>63.3</v>
      </c>
      <c r="CB1160" s="13">
        <v>0</v>
      </c>
      <c r="CC1160" s="15" t="s">
        <v>7128</v>
      </c>
      <c r="CD1160" s="15" t="s">
        <v>7128</v>
      </c>
      <c r="CE1160" s="15">
        <v>0.36</v>
      </c>
      <c r="CF1160" s="15" t="s">
        <v>7128</v>
      </c>
      <c r="CG1160" s="15" t="s">
        <v>7128</v>
      </c>
      <c r="CH1160" s="13" t="s">
        <v>7128</v>
      </c>
      <c r="CI1160" s="13" t="s">
        <v>7128</v>
      </c>
      <c r="CJ1160" s="13">
        <v>0</v>
      </c>
      <c r="CK1160" s="12">
        <f t="shared" si="36"/>
        <v>0</v>
      </c>
      <c r="CL1160" s="36">
        <f t="shared" si="37"/>
        <v>2.4391785150078991</v>
      </c>
      <c r="CM1160" s="13">
        <v>18.899999999999999</v>
      </c>
      <c r="CN1160" s="13">
        <v>6.4</v>
      </c>
      <c r="CO1160" s="13">
        <v>12.5</v>
      </c>
      <c r="CP1160" s="13">
        <v>371.5</v>
      </c>
      <c r="CQ1160" s="13">
        <v>21.1</v>
      </c>
      <c r="CR1160" s="13">
        <v>405.4</v>
      </c>
      <c r="CS1160" s="13" t="s">
        <v>7128</v>
      </c>
      <c r="CT1160" s="13">
        <v>0</v>
      </c>
      <c r="CU1160" s="13">
        <v>20.3</v>
      </c>
      <c r="CV1160" s="13">
        <v>63.3</v>
      </c>
      <c r="CW1160" s="13">
        <v>20.7</v>
      </c>
      <c r="CX1160" s="12" t="s">
        <v>7128</v>
      </c>
      <c r="CY1160" s="12" t="s">
        <v>7128</v>
      </c>
      <c r="CZ1160" s="15">
        <v>19.584541062801932</v>
      </c>
      <c r="DA1160" s="20"/>
      <c r="DB1160" s="20"/>
    </row>
    <row r="1161" spans="1:106">
      <c r="A1161" s="8" t="s">
        <v>2031</v>
      </c>
      <c r="B1161" s="8" t="s">
        <v>2032</v>
      </c>
      <c r="C1161" s="9" t="s">
        <v>7155</v>
      </c>
      <c r="D1161" s="9" t="s">
        <v>7126</v>
      </c>
      <c r="E1161" s="10" t="s">
        <v>7127</v>
      </c>
      <c r="F1161" s="10" t="s">
        <v>7126</v>
      </c>
      <c r="G1161" s="11">
        <v>0.92</v>
      </c>
      <c r="H1161" s="11">
        <v>1.1098067692919849</v>
      </c>
      <c r="I1161" s="12">
        <v>9.0499999999999997E-2</v>
      </c>
      <c r="J1161" s="12">
        <v>0.15693751262092462</v>
      </c>
      <c r="K1161" s="12">
        <v>4.1999999999999996E-2</v>
      </c>
      <c r="L1161" s="12">
        <v>9.8500000000000004E-2</v>
      </c>
      <c r="M1161" s="12">
        <v>6.5019850000000004E-2</v>
      </c>
      <c r="N1161" s="12">
        <v>0.13812215215154072</v>
      </c>
      <c r="O1161" s="12">
        <v>-1.3779617884082523E-2</v>
      </c>
      <c r="P1161" s="12">
        <v>-3.3704436603897658E-2</v>
      </c>
      <c r="Q1161" s="13">
        <v>47.4</v>
      </c>
      <c r="R1161" s="13">
        <v>0</v>
      </c>
      <c r="S1161" s="13">
        <v>12.2</v>
      </c>
      <c r="T1161" s="13">
        <v>12.2</v>
      </c>
      <c r="U1161" s="13">
        <v>59.599999999999994</v>
      </c>
      <c r="V1161" s="13">
        <v>11.1</v>
      </c>
      <c r="W1161" s="13">
        <v>48.499999999999993</v>
      </c>
      <c r="X1161" s="14">
        <v>0.18624161073825504</v>
      </c>
      <c r="Y1161" s="15">
        <v>0.28153153153153149</v>
      </c>
      <c r="Z1161" s="14">
        <v>0.2646420824295011</v>
      </c>
      <c r="AA1161" s="14">
        <v>0.20469798657718122</v>
      </c>
      <c r="AB1161" s="14">
        <v>0.35988200589970498</v>
      </c>
      <c r="AC1161" s="14">
        <v>0.2573839662447257</v>
      </c>
      <c r="AD1161" s="13">
        <v>5.34</v>
      </c>
      <c r="AE1161" s="15">
        <v>2.5202500000000003</v>
      </c>
      <c r="AF1161" s="14">
        <v>0.2073644135332772</v>
      </c>
      <c r="AG1161" s="14">
        <v>0.65319790262982314</v>
      </c>
      <c r="AH1161" s="15">
        <v>0.39047619047619042</v>
      </c>
      <c r="AI1161" s="5">
        <v>11.914893617021278</v>
      </c>
      <c r="AJ1161" s="15">
        <v>11.617647058823529</v>
      </c>
      <c r="AK1161" s="15">
        <v>11.617647058823529</v>
      </c>
      <c r="AL1161" s="15">
        <v>10.113636363636363</v>
      </c>
      <c r="AM1161" s="15">
        <v>1.4522058823529411</v>
      </c>
      <c r="AN1161" s="15">
        <v>1.3982300884955752</v>
      </c>
      <c r="AO1161" s="15">
        <v>0.74411302982731553</v>
      </c>
      <c r="AP1161" s="15">
        <v>9.6230158730158717</v>
      </c>
      <c r="AQ1161" s="15">
        <v>6.7361111111111098</v>
      </c>
      <c r="AR1161" s="15">
        <v>1.3857142857142859</v>
      </c>
      <c r="AS1161" s="15">
        <v>0.76138147566718983</v>
      </c>
      <c r="AT1161" s="14">
        <v>6.0941176470588242E-2</v>
      </c>
      <c r="AU1161" s="14">
        <v>5.2455696202531651E-3</v>
      </c>
      <c r="AV1161" s="12">
        <v>0.125</v>
      </c>
      <c r="AW1161" s="12">
        <v>0.14599999999999999</v>
      </c>
      <c r="AX1161" s="12">
        <v>0.13400000000000001</v>
      </c>
      <c r="AY1161" s="12">
        <v>0.13800000000000001</v>
      </c>
      <c r="AZ1161" s="14">
        <v>0.08</v>
      </c>
      <c r="BA1161" s="14">
        <v>0.115</v>
      </c>
      <c r="BB1161" s="14">
        <v>0.1431578947368421</v>
      </c>
      <c r="BC1161" s="14">
        <v>0.10441771554764306</v>
      </c>
      <c r="BD1161" s="14">
        <v>6.4050235478806908E-2</v>
      </c>
      <c r="BE1161" s="14">
        <v>7.9120879120879117E-2</v>
      </c>
      <c r="BF1161" s="14">
        <v>0.19842829076620827</v>
      </c>
      <c r="BG1161" s="14">
        <v>0.1159</v>
      </c>
      <c r="BH1161" s="13">
        <v>4.08</v>
      </c>
      <c r="BI1161" s="13">
        <v>4.08</v>
      </c>
      <c r="BJ1161" s="13">
        <v>5.04</v>
      </c>
      <c r="BK1161" s="13">
        <v>5.04</v>
      </c>
      <c r="BL1161" s="13">
        <v>63.7</v>
      </c>
      <c r="BM1161" s="13">
        <v>63.7</v>
      </c>
      <c r="BN1161" s="13">
        <v>7.2</v>
      </c>
      <c r="BO1161" s="13">
        <v>7.2</v>
      </c>
      <c r="BP1161" s="13">
        <v>4.03992141453831</v>
      </c>
      <c r="BQ1161" s="13">
        <v>0</v>
      </c>
      <c r="BR1161" s="13">
        <v>0</v>
      </c>
      <c r="BS1161" s="13">
        <v>-3.61</v>
      </c>
      <c r="BT1161" s="14">
        <v>-0.89358173825085596</v>
      </c>
      <c r="BU1161" s="13">
        <v>7.6499214145383103</v>
      </c>
      <c r="BV1161" s="13">
        <v>7.6899999999999995</v>
      </c>
      <c r="BW1161" s="13">
        <v>7.6899999999999995</v>
      </c>
      <c r="BX1161" s="13">
        <v>28.5</v>
      </c>
      <c r="BY1161" s="13">
        <v>38.69</v>
      </c>
      <c r="BZ1161" s="13">
        <v>33.9</v>
      </c>
      <c r="CA1161" s="13">
        <v>34.999999999999993</v>
      </c>
      <c r="CB1161" s="13">
        <v>-0.24864000000000003</v>
      </c>
      <c r="CC1161" s="15">
        <v>0.90300000000000002</v>
      </c>
      <c r="CD1161" s="15">
        <v>0.91600000000000004</v>
      </c>
      <c r="CE1161" s="15">
        <v>0.36</v>
      </c>
      <c r="CF1161" s="15">
        <v>0.51605178113067751</v>
      </c>
      <c r="CG1161" s="15">
        <v>0.58683905796492408</v>
      </c>
      <c r="CH1161" s="13">
        <v>3.4677999999999995</v>
      </c>
      <c r="CI1161" s="13">
        <v>2.3527999999999998</v>
      </c>
      <c r="CJ1161" s="13">
        <v>-0.24864000000000003</v>
      </c>
      <c r="CK1161" s="12">
        <f t="shared" si="36"/>
        <v>3.2332899869960997E-2</v>
      </c>
      <c r="CL1161" s="36">
        <f t="shared" si="37"/>
        <v>1.8200000000000005</v>
      </c>
      <c r="CM1161" s="13">
        <v>5.09</v>
      </c>
      <c r="CN1161" s="13">
        <v>1.01</v>
      </c>
      <c r="CO1161" s="13">
        <v>4.08</v>
      </c>
      <c r="CP1161" s="13">
        <v>47.4</v>
      </c>
      <c r="CQ1161" s="13">
        <v>7.2</v>
      </c>
      <c r="CR1161" s="13">
        <v>48.499999999999993</v>
      </c>
      <c r="CS1161" s="13">
        <v>7.6899999999999995</v>
      </c>
      <c r="CT1161" s="13">
        <v>0</v>
      </c>
      <c r="CU1161" s="13">
        <v>5.04</v>
      </c>
      <c r="CV1161" s="13">
        <v>34.999999999999993</v>
      </c>
      <c r="CW1161" s="13">
        <v>7.2</v>
      </c>
      <c r="CX1161" s="12">
        <v>0.1431578947368421</v>
      </c>
      <c r="CY1161" s="12">
        <v>0.10441771554764306</v>
      </c>
      <c r="CZ1161" s="15">
        <v>6.7361111111111098</v>
      </c>
      <c r="DA1161" s="20"/>
      <c r="DB1161" s="20"/>
    </row>
    <row r="1162" spans="1:106" ht="24">
      <c r="A1162" s="8" t="s">
        <v>627</v>
      </c>
      <c r="B1162" s="8" t="s">
        <v>628</v>
      </c>
      <c r="C1162" s="9" t="s">
        <v>7151</v>
      </c>
      <c r="D1162" s="9" t="s">
        <v>7126</v>
      </c>
      <c r="E1162" s="10" t="s">
        <v>7127</v>
      </c>
      <c r="F1162" s="10" t="s">
        <v>7126</v>
      </c>
      <c r="G1162" s="11">
        <v>0.65</v>
      </c>
      <c r="H1162" s="11">
        <v>12.294394416929313</v>
      </c>
      <c r="I1162" s="12">
        <v>9.0499999999999997E-2</v>
      </c>
      <c r="J1162" s="12">
        <v>1.1691426947321029</v>
      </c>
      <c r="K1162" s="12">
        <v>3.6999999999999998E-2</v>
      </c>
      <c r="L1162" s="12">
        <v>9.35E-2</v>
      </c>
      <c r="M1162" s="12">
        <v>6.1719349999999999E-2</v>
      </c>
      <c r="N1162" s="12">
        <v>0.12026840493227654</v>
      </c>
      <c r="O1162" s="12">
        <v>-1.4571064565957785</v>
      </c>
      <c r="P1162" s="12">
        <v>-0.10030069772022057</v>
      </c>
      <c r="Q1162" s="13">
        <v>222.1</v>
      </c>
      <c r="R1162" s="13">
        <v>0</v>
      </c>
      <c r="S1162" s="13">
        <v>3978.8</v>
      </c>
      <c r="T1162" s="13">
        <v>3978.8</v>
      </c>
      <c r="U1162" s="13">
        <v>4200.9000000000005</v>
      </c>
      <c r="V1162" s="13">
        <v>239.2</v>
      </c>
      <c r="W1162" s="13">
        <v>3961.7000000000007</v>
      </c>
      <c r="X1162" s="14">
        <v>5.6940179485348366E-2</v>
      </c>
      <c r="Y1162" s="15">
        <v>0.13060410334346503</v>
      </c>
      <c r="Z1162" s="14">
        <v>0.85425970456887668</v>
      </c>
      <c r="AA1162" s="14">
        <v>0.9471303768240138</v>
      </c>
      <c r="AB1162" s="14">
        <v>5.8615203299941081</v>
      </c>
      <c r="AC1162" s="14">
        <v>17.914452949122019</v>
      </c>
      <c r="AD1162" s="13">
        <v>0.14099999999999999</v>
      </c>
      <c r="AE1162" s="15">
        <v>2.7734166666666673</v>
      </c>
      <c r="AF1162" s="14">
        <v>0.21213203435596426</v>
      </c>
      <c r="AG1162" s="14">
        <v>0.64276006409857167</v>
      </c>
      <c r="AH1162" s="15">
        <v>0.34293948126801155</v>
      </c>
      <c r="AI1162" s="5">
        <v>0.31750106974753961</v>
      </c>
      <c r="AJ1162" s="15" t="s">
        <v>7128</v>
      </c>
      <c r="AK1162" s="15" t="s">
        <v>7128</v>
      </c>
      <c r="AL1162" s="15" t="s">
        <v>7128</v>
      </c>
      <c r="AM1162" s="15" t="s">
        <v>7128</v>
      </c>
      <c r="AN1162" s="15">
        <v>0.32719505008839128</v>
      </c>
      <c r="AO1162" s="15">
        <v>0.45530955309553095</v>
      </c>
      <c r="AP1162" s="15">
        <v>53.392183288409711</v>
      </c>
      <c r="AQ1162" s="15">
        <v>21.174238375200432</v>
      </c>
      <c r="AR1162" s="15">
        <v>0.93599678684496534</v>
      </c>
      <c r="AS1162" s="15">
        <v>8.121566215662158</v>
      </c>
      <c r="AT1162" s="14" t="s">
        <v>7128</v>
      </c>
      <c r="AU1162" s="14">
        <v>0</v>
      </c>
      <c r="AV1162" s="12" t="s">
        <v>7128</v>
      </c>
      <c r="AW1162" s="12" t="s">
        <v>7128</v>
      </c>
      <c r="AX1162" s="12">
        <v>6.9699999999999998E-2</v>
      </c>
      <c r="AY1162" s="12">
        <v>0.113</v>
      </c>
      <c r="AZ1162" s="14" t="s">
        <v>7128</v>
      </c>
      <c r="BA1162" s="14">
        <v>0.38</v>
      </c>
      <c r="BB1162" s="14">
        <v>-0.28796376186367556</v>
      </c>
      <c r="BC1162" s="14">
        <v>1.9967707212055975E-2</v>
      </c>
      <c r="BD1162" s="14">
        <v>-0.27367773677736779</v>
      </c>
      <c r="BE1162" s="14">
        <v>0.15211152111521115</v>
      </c>
      <c r="BF1162" s="14">
        <v>0</v>
      </c>
      <c r="BG1162" s="14">
        <v>0.1174</v>
      </c>
      <c r="BH1162" s="13">
        <v>-133.5</v>
      </c>
      <c r="BI1162" s="13">
        <v>-133.5</v>
      </c>
      <c r="BJ1162" s="13">
        <v>74.2</v>
      </c>
      <c r="BK1162" s="13">
        <v>74.2</v>
      </c>
      <c r="BL1162" s="13">
        <v>487.8</v>
      </c>
      <c r="BM1162" s="13">
        <v>487.8</v>
      </c>
      <c r="BN1162" s="13">
        <v>187.1</v>
      </c>
      <c r="BO1162" s="13">
        <v>187.1</v>
      </c>
      <c r="BP1162" s="13">
        <v>74.2</v>
      </c>
      <c r="BQ1162" s="13">
        <v>-290</v>
      </c>
      <c r="BR1162" s="13">
        <v>-16.446999999999999</v>
      </c>
      <c r="BS1162" s="13">
        <v>144.5</v>
      </c>
      <c r="BT1162" s="14">
        <v>1.7257816711590295</v>
      </c>
      <c r="BU1162" s="13">
        <v>-53.852999999999994</v>
      </c>
      <c r="BV1162" s="13">
        <v>28.447000000000003</v>
      </c>
      <c r="BW1162" s="13">
        <v>-261.553</v>
      </c>
      <c r="BX1162" s="13">
        <v>463.6</v>
      </c>
      <c r="BY1162" s="13">
        <v>3716</v>
      </c>
      <c r="BZ1162" s="13">
        <v>678.8</v>
      </c>
      <c r="CA1162" s="13">
        <v>4232.6000000000004</v>
      </c>
      <c r="CB1162" s="13">
        <v>0</v>
      </c>
      <c r="CC1162" s="15">
        <v>0.90900000000000003</v>
      </c>
      <c r="CD1162" s="15">
        <v>1.18</v>
      </c>
      <c r="CE1162" s="15">
        <v>0.36</v>
      </c>
      <c r="CF1162" s="15" t="s">
        <v>7128</v>
      </c>
      <c r="CG1162" s="15" t="s">
        <v>7128</v>
      </c>
      <c r="CH1162" s="13" t="s">
        <v>7128</v>
      </c>
      <c r="CI1162" s="13" t="s">
        <v>7128</v>
      </c>
      <c r="CJ1162" s="13">
        <v>0</v>
      </c>
      <c r="CK1162" s="12">
        <f t="shared" si="36"/>
        <v>0</v>
      </c>
      <c r="CL1162" s="36">
        <f t="shared" si="37"/>
        <v>0.11524831073099276</v>
      </c>
      <c r="CM1162" s="13" t="s">
        <v>7128</v>
      </c>
      <c r="CN1162" s="13" t="s">
        <v>7128</v>
      </c>
      <c r="CO1162" s="13" t="s">
        <v>7128</v>
      </c>
      <c r="CP1162" s="13" t="s">
        <v>7128</v>
      </c>
      <c r="CQ1162" s="13">
        <v>187.1</v>
      </c>
      <c r="CR1162" s="13">
        <v>3961.7000000000007</v>
      </c>
      <c r="CS1162" s="13" t="s">
        <v>7128</v>
      </c>
      <c r="CT1162" s="13">
        <v>0</v>
      </c>
      <c r="CU1162" s="13">
        <v>74.2</v>
      </c>
      <c r="CV1162" s="13">
        <v>4232.6000000000004</v>
      </c>
      <c r="CW1162" s="13">
        <v>187.1</v>
      </c>
      <c r="CX1162" s="12">
        <v>-0.28796376186367556</v>
      </c>
      <c r="CY1162" s="12">
        <v>1.9967707212055975E-2</v>
      </c>
      <c r="CZ1162" s="15">
        <v>21.174238375200432</v>
      </c>
      <c r="DA1162" s="20"/>
      <c r="DB1162" s="20"/>
    </row>
    <row r="1163" spans="1:106" ht="24">
      <c r="A1163" s="8" t="s">
        <v>5385</v>
      </c>
      <c r="B1163" s="8" t="s">
        <v>5386</v>
      </c>
      <c r="C1163" s="9" t="s">
        <v>7160</v>
      </c>
      <c r="D1163" s="9" t="s">
        <v>7126</v>
      </c>
      <c r="E1163" s="10" t="s">
        <v>7127</v>
      </c>
      <c r="F1163" s="10" t="s">
        <v>7126</v>
      </c>
      <c r="G1163" s="11">
        <v>0.7</v>
      </c>
      <c r="H1163" s="11">
        <v>0.7</v>
      </c>
      <c r="I1163" s="12">
        <v>9.0499999999999997E-2</v>
      </c>
      <c r="J1163" s="12">
        <v>0.11984999999999998</v>
      </c>
      <c r="K1163" s="12">
        <v>3.2000000000000001E-2</v>
      </c>
      <c r="L1163" s="12">
        <v>8.8499999999999995E-2</v>
      </c>
      <c r="M1163" s="12">
        <v>5.8418850000000001E-2</v>
      </c>
      <c r="N1163" s="12">
        <v>0.11984999999999998</v>
      </c>
      <c r="O1163" s="12">
        <v>-8.496627906976742E-2</v>
      </c>
      <c r="P1163" s="12">
        <v>-9.0737763263129823E-2</v>
      </c>
      <c r="Q1163" s="13">
        <v>0.4</v>
      </c>
      <c r="R1163" s="13">
        <v>0</v>
      </c>
      <c r="S1163" s="13">
        <v>0</v>
      </c>
      <c r="T1163" s="13">
        <v>0</v>
      </c>
      <c r="U1163" s="13">
        <v>0.4</v>
      </c>
      <c r="V1163" s="13">
        <v>3.3000000000000002E-2</v>
      </c>
      <c r="W1163" s="13">
        <v>0.36699999999999999</v>
      </c>
      <c r="X1163" s="14">
        <v>8.2500000000000004E-2</v>
      </c>
      <c r="Y1163" s="15" t="s">
        <v>7128</v>
      </c>
      <c r="Z1163" s="14">
        <v>0</v>
      </c>
      <c r="AA1163" s="14">
        <v>0</v>
      </c>
      <c r="AB1163" s="14">
        <v>0</v>
      </c>
      <c r="AC1163" s="14">
        <v>0</v>
      </c>
      <c r="AD1163" s="13">
        <v>0.13300000000000001</v>
      </c>
      <c r="AE1163" s="15">
        <v>0.57358333333333333</v>
      </c>
      <c r="AF1163" s="14">
        <v>6.3245553203367583E-2</v>
      </c>
      <c r="AG1163" s="14">
        <v>0.36998648623970043</v>
      </c>
      <c r="AH1163" s="15">
        <v>9.46502057613169E-2</v>
      </c>
      <c r="AI1163" s="5">
        <v>26</v>
      </c>
      <c r="AJ1163" s="15">
        <v>19.047619047619047</v>
      </c>
      <c r="AK1163" s="15">
        <v>19.047619047619047</v>
      </c>
      <c r="AL1163" s="15" t="s">
        <v>7128</v>
      </c>
      <c r="AM1163" s="15" t="s">
        <v>7128</v>
      </c>
      <c r="AN1163" s="15">
        <v>0.65789473684210531</v>
      </c>
      <c r="AO1163" s="15">
        <v>1.9323671497584543</v>
      </c>
      <c r="AP1163" s="15">
        <v>14.115384615384615</v>
      </c>
      <c r="AQ1163" s="15">
        <v>11.838709677419354</v>
      </c>
      <c r="AR1163" s="15">
        <v>0.63826086956521744</v>
      </c>
      <c r="AS1163" s="15">
        <v>1.7729468599033817</v>
      </c>
      <c r="AT1163" s="14">
        <v>0</v>
      </c>
      <c r="AU1163" s="14">
        <v>0</v>
      </c>
      <c r="AV1163" s="12">
        <v>-0.11</v>
      </c>
      <c r="AW1163" s="12">
        <v>0.36599999999999999</v>
      </c>
      <c r="AX1163" s="12">
        <v>0.68700000000000006</v>
      </c>
      <c r="AY1163" s="12">
        <v>0.877</v>
      </c>
      <c r="AZ1163" s="14" t="s">
        <v>7128</v>
      </c>
      <c r="BA1163" s="14" t="s">
        <v>7128</v>
      </c>
      <c r="BB1163" s="14">
        <v>3.4883720930232565E-2</v>
      </c>
      <c r="BC1163" s="14">
        <v>2.9112236736870169E-2</v>
      </c>
      <c r="BD1163" s="14">
        <v>0.10144927536231885</v>
      </c>
      <c r="BE1163" s="14">
        <v>0.12560386473429952</v>
      </c>
      <c r="BF1163" s="14">
        <v>0.32258064516129031</v>
      </c>
      <c r="BG1163" s="14" t="s">
        <v>7128</v>
      </c>
      <c r="BH1163" s="13">
        <v>2.1000000000000001E-2</v>
      </c>
      <c r="BI1163" s="13">
        <v>2.1000000000000001E-2</v>
      </c>
      <c r="BJ1163" s="13">
        <v>2.5999999999999999E-2</v>
      </c>
      <c r="BK1163" s="13">
        <v>2.5999999999999999E-2</v>
      </c>
      <c r="BL1163" s="13">
        <v>0.20699999999999999</v>
      </c>
      <c r="BM1163" s="13">
        <v>0.20699999999999999</v>
      </c>
      <c r="BN1163" s="13">
        <v>3.1E-2</v>
      </c>
      <c r="BO1163" s="13">
        <v>3.1E-2</v>
      </c>
      <c r="BP1163" s="13">
        <v>1.7612903225806453E-2</v>
      </c>
      <c r="BQ1163" s="13">
        <v>0</v>
      </c>
      <c r="BR1163" s="13">
        <v>0</v>
      </c>
      <c r="BS1163" s="13">
        <v>-6.0000000000000001E-3</v>
      </c>
      <c r="BT1163" s="14">
        <v>-0.34065934065934067</v>
      </c>
      <c r="BU1163" s="13">
        <v>2.3612903225806454E-2</v>
      </c>
      <c r="BV1163" s="13">
        <v>2.7000000000000003E-2</v>
      </c>
      <c r="BW1163" s="13">
        <v>2.7000000000000003E-2</v>
      </c>
      <c r="BX1163" s="13">
        <v>0.60199999999999998</v>
      </c>
      <c r="BY1163" s="13">
        <v>0.60499999999999998</v>
      </c>
      <c r="BZ1163" s="13">
        <v>0.60799999999999998</v>
      </c>
      <c r="CA1163" s="13">
        <v>0.57499999999999996</v>
      </c>
      <c r="CB1163" s="13">
        <v>0</v>
      </c>
      <c r="CC1163" s="15">
        <v>0.156</v>
      </c>
      <c r="CD1163" s="15">
        <v>0.309</v>
      </c>
      <c r="CE1163" s="15">
        <v>0.36</v>
      </c>
      <c r="CF1163" s="15">
        <v>1.0447260811771935</v>
      </c>
      <c r="CG1163" s="15" t="s">
        <v>7128</v>
      </c>
      <c r="CH1163" s="13">
        <v>1.09E-2</v>
      </c>
      <c r="CI1163" s="13" t="s">
        <v>7128</v>
      </c>
      <c r="CJ1163" s="13">
        <v>0</v>
      </c>
      <c r="CK1163" s="12">
        <f t="shared" si="36"/>
        <v>0</v>
      </c>
      <c r="CL1163" s="36">
        <f t="shared" si="37"/>
        <v>0.36</v>
      </c>
      <c r="CM1163" s="13">
        <v>3.1E-2</v>
      </c>
      <c r="CN1163" s="13">
        <v>0.01</v>
      </c>
      <c r="CO1163" s="13">
        <v>2.1000000000000001E-2</v>
      </c>
      <c r="CP1163" s="13">
        <v>0.4</v>
      </c>
      <c r="CQ1163" s="13">
        <v>3.1E-2</v>
      </c>
      <c r="CR1163" s="13">
        <v>0.36699999999999999</v>
      </c>
      <c r="CS1163" s="13" t="s">
        <v>7128</v>
      </c>
      <c r="CT1163" s="13">
        <v>0</v>
      </c>
      <c r="CU1163" s="13">
        <v>2.5999999999999999E-2</v>
      </c>
      <c r="CV1163" s="13">
        <v>0.57499999999999996</v>
      </c>
      <c r="CW1163" s="13">
        <v>3.1E-2</v>
      </c>
      <c r="CX1163" s="12">
        <v>3.4883720930232565E-2</v>
      </c>
      <c r="CY1163" s="12">
        <v>2.9112236736870169E-2</v>
      </c>
      <c r="CZ1163" s="15">
        <v>11.838709677419354</v>
      </c>
      <c r="DA1163" s="20"/>
      <c r="DB1163" s="20"/>
    </row>
    <row r="1164" spans="1:106">
      <c r="A1164" s="8" t="s">
        <v>2791</v>
      </c>
      <c r="B1164" s="8" t="s">
        <v>2792</v>
      </c>
      <c r="C1164" s="9" t="s">
        <v>7131</v>
      </c>
      <c r="D1164" s="9" t="s">
        <v>7126</v>
      </c>
      <c r="E1164" s="10" t="s">
        <v>7127</v>
      </c>
      <c r="F1164" s="10" t="s">
        <v>7126</v>
      </c>
      <c r="G1164" s="11">
        <v>0.79</v>
      </c>
      <c r="H1164" s="11">
        <v>0.79</v>
      </c>
      <c r="I1164" s="12">
        <v>9.0499999999999997E-2</v>
      </c>
      <c r="J1164" s="12">
        <v>0.127995</v>
      </c>
      <c r="K1164" s="12">
        <v>4.1999999999999996E-2</v>
      </c>
      <c r="L1164" s="12">
        <v>9.8500000000000004E-2</v>
      </c>
      <c r="M1164" s="12">
        <v>6.5019850000000004E-2</v>
      </c>
      <c r="N1164" s="12">
        <v>0.127995</v>
      </c>
      <c r="O1164" s="12">
        <v>-0.12705382352941177</v>
      </c>
      <c r="P1164" s="12">
        <v>-0.10304424491135916</v>
      </c>
      <c r="Q1164" s="13">
        <v>13.1</v>
      </c>
      <c r="R1164" s="13">
        <v>0</v>
      </c>
      <c r="S1164" s="13">
        <v>0</v>
      </c>
      <c r="T1164" s="13">
        <v>0</v>
      </c>
      <c r="U1164" s="13">
        <v>13.1</v>
      </c>
      <c r="V1164" s="13">
        <v>0</v>
      </c>
      <c r="W1164" s="13">
        <v>13.1</v>
      </c>
      <c r="X1164" s="14">
        <v>0</v>
      </c>
      <c r="Y1164" s="15">
        <v>0.30063291139240506</v>
      </c>
      <c r="Z1164" s="14" t="s">
        <v>7128</v>
      </c>
      <c r="AA1164" s="14">
        <v>0</v>
      </c>
      <c r="AB1164" s="14" t="s">
        <v>7128</v>
      </c>
      <c r="AC1164" s="14">
        <v>0</v>
      </c>
      <c r="AD1164" s="13">
        <v>0.82499999999999996</v>
      </c>
      <c r="AE1164" s="15">
        <v>1.8303611111111113</v>
      </c>
      <c r="AF1164" s="14">
        <v>0.1414213562373095</v>
      </c>
      <c r="AG1164" s="14">
        <v>0.72655221766917766</v>
      </c>
      <c r="AH1164" s="15">
        <v>0.49297856614929791</v>
      </c>
      <c r="AI1164" s="5">
        <v>0.90476190476190477</v>
      </c>
      <c r="AJ1164" s="15">
        <v>818.75</v>
      </c>
      <c r="AK1164" s="15">
        <v>818.75</v>
      </c>
      <c r="AL1164" s="15" t="s">
        <v>7128</v>
      </c>
      <c r="AM1164" s="15" t="s">
        <v>7128</v>
      </c>
      <c r="AN1164" s="15" t="s">
        <v>7128</v>
      </c>
      <c r="AO1164" s="15">
        <v>0.46619217081850528</v>
      </c>
      <c r="AP1164" s="15">
        <v>8.6184210526315788</v>
      </c>
      <c r="AQ1164" s="15">
        <v>6.0091743119266052</v>
      </c>
      <c r="AR1164" s="15" t="s">
        <v>7128</v>
      </c>
      <c r="AS1164" s="15">
        <v>0.46619217081850528</v>
      </c>
      <c r="AT1164" s="14">
        <v>0</v>
      </c>
      <c r="AU1164" s="14">
        <v>0</v>
      </c>
      <c r="AV1164" s="12">
        <v>-0.66200000000000003</v>
      </c>
      <c r="AW1164" s="12">
        <v>-0.54299999999999993</v>
      </c>
      <c r="AX1164" s="12">
        <v>-6.6699999999999995E-2</v>
      </c>
      <c r="AY1164" s="12">
        <v>2.0299999999999999E-2</v>
      </c>
      <c r="AZ1164" s="14" t="s">
        <v>7128</v>
      </c>
      <c r="BA1164" s="14" t="s">
        <v>7128</v>
      </c>
      <c r="BB1164" s="14">
        <v>9.4117647058823532E-4</v>
      </c>
      <c r="BC1164" s="14">
        <v>2.4950755088640839E-2</v>
      </c>
      <c r="BD1164" s="14">
        <v>5.6939501779359428E-4</v>
      </c>
      <c r="BE1164" s="14">
        <v>5.4092526690391454E-2</v>
      </c>
      <c r="BF1164" s="14">
        <v>0.5</v>
      </c>
      <c r="BG1164" s="14">
        <v>9.4399999999999998E-2</v>
      </c>
      <c r="BH1164" s="13">
        <v>1.6E-2</v>
      </c>
      <c r="BI1164" s="13">
        <v>1.6E-2</v>
      </c>
      <c r="BJ1164" s="13">
        <v>1.52</v>
      </c>
      <c r="BK1164" s="13">
        <v>1.52</v>
      </c>
      <c r="BL1164" s="13">
        <v>28.1</v>
      </c>
      <c r="BM1164" s="13">
        <v>28.1</v>
      </c>
      <c r="BN1164" s="13">
        <v>2.1800000000000002</v>
      </c>
      <c r="BO1164" s="13">
        <v>2.1800000000000002</v>
      </c>
      <c r="BP1164" s="13">
        <v>0.76</v>
      </c>
      <c r="BQ1164" s="13">
        <v>0</v>
      </c>
      <c r="BR1164" s="13">
        <v>0</v>
      </c>
      <c r="BS1164" s="13">
        <v>-0.89200000000000002</v>
      </c>
      <c r="BT1164" s="14">
        <v>-1.1736842105263159</v>
      </c>
      <c r="BU1164" s="13">
        <v>1.6520000000000001</v>
      </c>
      <c r="BV1164" s="13">
        <v>0.90800000000000003</v>
      </c>
      <c r="BW1164" s="13">
        <v>0.90800000000000003</v>
      </c>
      <c r="BX1164" s="13">
        <v>17</v>
      </c>
      <c r="BY1164" s="13">
        <v>30.46</v>
      </c>
      <c r="BZ1164" s="13">
        <v>0</v>
      </c>
      <c r="CA1164" s="13">
        <v>0</v>
      </c>
      <c r="CB1164" s="13">
        <v>0</v>
      </c>
      <c r="CC1164" s="15">
        <v>0.68500000000000005</v>
      </c>
      <c r="CD1164" s="15">
        <v>0.60599999999999998</v>
      </c>
      <c r="CE1164" s="15">
        <v>0.36</v>
      </c>
      <c r="CF1164" s="15" t="s">
        <v>7128</v>
      </c>
      <c r="CG1164" s="15" t="s">
        <v>7128</v>
      </c>
      <c r="CH1164" s="13" t="s">
        <v>7128</v>
      </c>
      <c r="CI1164" s="13" t="s">
        <v>7128</v>
      </c>
      <c r="CJ1164" s="13">
        <v>0</v>
      </c>
      <c r="CK1164" s="12">
        <f t="shared" si="36"/>
        <v>0</v>
      </c>
      <c r="CL1164" s="36" t="str">
        <f t="shared" si="37"/>
        <v>NA</v>
      </c>
      <c r="CM1164" s="13">
        <v>0.126</v>
      </c>
      <c r="CN1164" s="13">
        <v>0.127</v>
      </c>
      <c r="CO1164" s="13">
        <v>1.6E-2</v>
      </c>
      <c r="CP1164" s="13">
        <v>13.1</v>
      </c>
      <c r="CQ1164" s="13">
        <v>2.1800000000000002</v>
      </c>
      <c r="CR1164" s="13">
        <v>13.1</v>
      </c>
      <c r="CS1164" s="13" t="s">
        <v>7128</v>
      </c>
      <c r="CT1164" s="13">
        <v>0</v>
      </c>
      <c r="CU1164" s="13">
        <v>1.52</v>
      </c>
      <c r="CV1164" s="13">
        <v>0</v>
      </c>
      <c r="CW1164" s="13">
        <v>2.1800000000000002</v>
      </c>
      <c r="CX1164" s="12">
        <v>9.4117647058823532E-4</v>
      </c>
      <c r="CY1164" s="12">
        <v>2.4950755088640839E-2</v>
      </c>
      <c r="CZ1164" s="15">
        <v>6.0091743119266052</v>
      </c>
      <c r="DA1164" s="20"/>
      <c r="DB1164" s="20"/>
    </row>
    <row r="1165" spans="1:106">
      <c r="A1165" s="8" t="s">
        <v>2897</v>
      </c>
      <c r="B1165" s="8" t="s">
        <v>2898</v>
      </c>
      <c r="C1165" s="9" t="s">
        <v>7169</v>
      </c>
      <c r="D1165" s="9" t="s">
        <v>7126</v>
      </c>
      <c r="E1165" s="10" t="s">
        <v>7127</v>
      </c>
      <c r="F1165" s="10" t="s">
        <v>7126</v>
      </c>
      <c r="G1165" s="11">
        <v>0.61</v>
      </c>
      <c r="H1165" s="11">
        <v>0.61530163599181997</v>
      </c>
      <c r="I1165" s="12">
        <v>9.0499999999999997E-2</v>
      </c>
      <c r="J1165" s="12">
        <v>0.1121847980572597</v>
      </c>
      <c r="K1165" s="12">
        <v>3.6999999999999998E-2</v>
      </c>
      <c r="L1165" s="12">
        <v>9.35E-2</v>
      </c>
      <c r="M1165" s="12">
        <v>6.1719349999999999E-2</v>
      </c>
      <c r="N1165" s="12">
        <v>0.11153535625788542</v>
      </c>
      <c r="O1165" s="12">
        <v>2.6193580321118681E-2</v>
      </c>
      <c r="P1165" s="12">
        <v>4.2985420522235654E-2</v>
      </c>
      <c r="Q1165" s="13">
        <v>32.6</v>
      </c>
      <c r="R1165" s="13">
        <v>0</v>
      </c>
      <c r="S1165" s="13">
        <v>0.42499999999999999</v>
      </c>
      <c r="T1165" s="13">
        <v>0.42499999999999999</v>
      </c>
      <c r="U1165" s="13">
        <v>33.024999999999999</v>
      </c>
      <c r="V1165" s="13">
        <v>4.6900000000000004</v>
      </c>
      <c r="W1165" s="13">
        <v>28.334999999999997</v>
      </c>
      <c r="X1165" s="14">
        <v>0.14201362604087814</v>
      </c>
      <c r="Y1165" s="15">
        <v>0.73420074349442388</v>
      </c>
      <c r="Z1165" s="14">
        <v>2.2222222222222223E-2</v>
      </c>
      <c r="AA1165" s="14">
        <v>1.2869038607115822E-2</v>
      </c>
      <c r="AB1165" s="14">
        <v>2.2727272727272728E-2</v>
      </c>
      <c r="AC1165" s="14">
        <v>1.303680981595092E-2</v>
      </c>
      <c r="AD1165" s="13">
        <v>0.60699999999999998</v>
      </c>
      <c r="AE1165" s="15">
        <v>0.63452777777777791</v>
      </c>
      <c r="AF1165" s="14">
        <v>7.0710678118654752E-2</v>
      </c>
      <c r="AG1165" s="14">
        <v>0.57487781310466313</v>
      </c>
      <c r="AH1165" s="15">
        <v>0.42624854819976771</v>
      </c>
      <c r="AI1165" s="5">
        <v>59.464285714285715</v>
      </c>
      <c r="AJ1165" s="15">
        <v>12.734375</v>
      </c>
      <c r="AK1165" s="15">
        <v>12.734375</v>
      </c>
      <c r="AL1165" s="15">
        <v>12.139999999999999</v>
      </c>
      <c r="AM1165" s="15" t="s">
        <v>7128</v>
      </c>
      <c r="AN1165" s="15">
        <v>1.7433155080213905</v>
      </c>
      <c r="AO1165" s="15">
        <v>1.319838056680162</v>
      </c>
      <c r="AP1165" s="15">
        <v>8.5090090090090076</v>
      </c>
      <c r="AQ1165" s="15">
        <v>6.353139013452914</v>
      </c>
      <c r="AR1165" s="15">
        <v>1.9629373051610668</v>
      </c>
      <c r="AS1165" s="15">
        <v>1.1471659919028339</v>
      </c>
      <c r="AT1165" s="14">
        <v>0.25218749999999995</v>
      </c>
      <c r="AU1165" s="14">
        <v>1.9803680981595091E-2</v>
      </c>
      <c r="AV1165" s="12">
        <v>-0.129</v>
      </c>
      <c r="AW1165" s="12">
        <v>7.8E-2</v>
      </c>
      <c r="AX1165" s="12">
        <v>-3.9900000000000005E-2</v>
      </c>
      <c r="AY1165" s="12">
        <v>3.3000000000000002E-2</v>
      </c>
      <c r="AZ1165" s="14" t="s">
        <v>7128</v>
      </c>
      <c r="BA1165" s="14">
        <v>8.0700000000000008E-2</v>
      </c>
      <c r="BB1165" s="14">
        <v>0.13837837837837838</v>
      </c>
      <c r="BC1165" s="14">
        <v>0.15452077678012108</v>
      </c>
      <c r="BD1165" s="14">
        <v>0.10364372469635628</v>
      </c>
      <c r="BE1165" s="14">
        <v>0.1348178137651822</v>
      </c>
      <c r="BF1165" s="14">
        <v>0.33333333333333337</v>
      </c>
      <c r="BG1165" s="14" t="s">
        <v>7128</v>
      </c>
      <c r="BH1165" s="13">
        <v>2.56</v>
      </c>
      <c r="BI1165" s="13">
        <v>2.56</v>
      </c>
      <c r="BJ1165" s="13">
        <v>3.33</v>
      </c>
      <c r="BK1165" s="13">
        <v>3.33</v>
      </c>
      <c r="BL1165" s="13">
        <v>24.7</v>
      </c>
      <c r="BM1165" s="13">
        <v>24.7</v>
      </c>
      <c r="BN1165" s="13">
        <v>4.46</v>
      </c>
      <c r="BO1165" s="13">
        <v>4.46</v>
      </c>
      <c r="BP1165" s="13">
        <v>2.2199999999999998</v>
      </c>
      <c r="BQ1165" s="13">
        <v>0</v>
      </c>
      <c r="BR1165" s="13">
        <v>0</v>
      </c>
      <c r="BS1165" s="13">
        <v>-0.874</v>
      </c>
      <c r="BT1165" s="14">
        <v>-0.39369369369369372</v>
      </c>
      <c r="BU1165" s="13">
        <v>3.0939999999999999</v>
      </c>
      <c r="BV1165" s="13">
        <v>3.4340000000000002</v>
      </c>
      <c r="BW1165" s="13">
        <v>3.4340000000000002</v>
      </c>
      <c r="BX1165" s="13">
        <v>18.5</v>
      </c>
      <c r="BY1165" s="13">
        <v>14.367000000000001</v>
      </c>
      <c r="BZ1165" s="13">
        <v>18.7</v>
      </c>
      <c r="CA1165" s="13">
        <v>14.434999999999999</v>
      </c>
      <c r="CB1165" s="13">
        <v>-0.64559999999999995</v>
      </c>
      <c r="CC1165" s="15">
        <v>0.27100000000000002</v>
      </c>
      <c r="CD1165" s="15">
        <v>0.14199999999999999</v>
      </c>
      <c r="CE1165" s="15">
        <v>0.36</v>
      </c>
      <c r="CF1165" s="15">
        <v>0.41046959904212621</v>
      </c>
      <c r="CG1165" s="15">
        <v>0.55414831262530906</v>
      </c>
      <c r="CH1165" s="13">
        <v>4.0789999999999997</v>
      </c>
      <c r="CI1165" s="13">
        <v>2.3774999999999999</v>
      </c>
      <c r="CJ1165" s="13">
        <v>-0.64559999999999995</v>
      </c>
      <c r="CK1165" s="12">
        <f t="shared" si="36"/>
        <v>0.18800232964472915</v>
      </c>
      <c r="CL1165" s="36">
        <f t="shared" si="37"/>
        <v>1.71111880845168</v>
      </c>
      <c r="CM1165" s="13">
        <v>3.84</v>
      </c>
      <c r="CN1165" s="13">
        <v>1.28</v>
      </c>
      <c r="CO1165" s="13">
        <v>2.56</v>
      </c>
      <c r="CP1165" s="13">
        <v>32.6</v>
      </c>
      <c r="CQ1165" s="13">
        <v>4.46</v>
      </c>
      <c r="CR1165" s="13">
        <v>28.334999999999997</v>
      </c>
      <c r="CS1165" s="13">
        <v>3.4340000000000002</v>
      </c>
      <c r="CT1165" s="13">
        <v>0</v>
      </c>
      <c r="CU1165" s="13">
        <v>3.33</v>
      </c>
      <c r="CV1165" s="13">
        <v>14.434999999999999</v>
      </c>
      <c r="CW1165" s="13">
        <v>4.46</v>
      </c>
      <c r="CX1165" s="12">
        <v>0.13837837837837838</v>
      </c>
      <c r="CY1165" s="12">
        <v>0.15452077678012108</v>
      </c>
      <c r="CZ1165" s="15">
        <v>6.353139013452914</v>
      </c>
      <c r="DA1165" s="20"/>
      <c r="DB1165" s="20"/>
    </row>
    <row r="1166" spans="1:106" ht="24">
      <c r="A1166" s="8" t="s">
        <v>6473</v>
      </c>
      <c r="B1166" s="8" t="s">
        <v>6474</v>
      </c>
      <c r="C1166" s="9" t="s">
        <v>7204</v>
      </c>
      <c r="D1166" s="9" t="s">
        <v>7126</v>
      </c>
      <c r="E1166" s="10" t="s">
        <v>7127</v>
      </c>
      <c r="F1166" s="10" t="s">
        <v>7126</v>
      </c>
      <c r="G1166" s="11">
        <v>0.95</v>
      </c>
      <c r="H1166" s="11">
        <v>0.95</v>
      </c>
      <c r="I1166" s="12">
        <v>9.0499999999999997E-2</v>
      </c>
      <c r="J1166" s="12">
        <v>0.14247499999999999</v>
      </c>
      <c r="K1166" s="12">
        <v>6.2E-2</v>
      </c>
      <c r="L1166" s="12">
        <v>0.11849999999999999</v>
      </c>
      <c r="M1166" s="12">
        <v>7.8221849999999996E-2</v>
      </c>
      <c r="N1166" s="12">
        <v>0.14247499999999999</v>
      </c>
      <c r="O1166" s="12">
        <v>-0.14247499999999999</v>
      </c>
      <c r="P1166" s="12">
        <v>-0.14247499999999999</v>
      </c>
      <c r="Q1166" s="13">
        <v>3.94</v>
      </c>
      <c r="R1166" s="13">
        <v>0</v>
      </c>
      <c r="S1166" s="13">
        <v>0</v>
      </c>
      <c r="T1166" s="13">
        <v>0</v>
      </c>
      <c r="U1166" s="13">
        <v>3.94</v>
      </c>
      <c r="V1166" s="13">
        <v>0</v>
      </c>
      <c r="W1166" s="13">
        <v>3.94</v>
      </c>
      <c r="X1166" s="14">
        <v>0</v>
      </c>
      <c r="Y1166" s="15">
        <v>0.34774436090225563</v>
      </c>
      <c r="Z1166" s="14" t="s">
        <v>7128</v>
      </c>
      <c r="AA1166" s="14">
        <v>0</v>
      </c>
      <c r="AB1166" s="14" t="s">
        <v>7128</v>
      </c>
      <c r="AC1166" s="14">
        <v>0</v>
      </c>
      <c r="AD1166" s="13">
        <v>0.14799999999999999</v>
      </c>
      <c r="AE1166" s="15">
        <v>4.5327777777777785</v>
      </c>
      <c r="AF1166" s="14">
        <v>0.18708286933869708</v>
      </c>
      <c r="AG1166" s="14">
        <v>1.1866399140911641</v>
      </c>
      <c r="AH1166" s="15">
        <v>0.62544169611307421</v>
      </c>
      <c r="AI1166" s="5" t="s">
        <v>7128</v>
      </c>
      <c r="AJ1166" s="15" t="s">
        <v>7128</v>
      </c>
      <c r="AK1166" s="15" t="s">
        <v>7128</v>
      </c>
      <c r="AL1166" s="15" t="s">
        <v>7128</v>
      </c>
      <c r="AM1166" s="15" t="s">
        <v>7128</v>
      </c>
      <c r="AN1166" s="15" t="s">
        <v>7128</v>
      </c>
      <c r="AO1166" s="15">
        <v>4.7355769230769229E-2</v>
      </c>
      <c r="AP1166" s="15" t="s">
        <v>7128</v>
      </c>
      <c r="AQ1166" s="15" t="s">
        <v>7128</v>
      </c>
      <c r="AR1166" s="15" t="s">
        <v>7128</v>
      </c>
      <c r="AS1166" s="15">
        <v>4.7355769230769229E-2</v>
      </c>
      <c r="AT1166" s="14" t="s">
        <v>7128</v>
      </c>
      <c r="AU1166" s="14">
        <v>0</v>
      </c>
      <c r="AV1166" s="12" t="s">
        <v>7128</v>
      </c>
      <c r="AW1166" s="12" t="s">
        <v>7128</v>
      </c>
      <c r="AX1166" s="12" t="s">
        <v>7128</v>
      </c>
      <c r="AY1166" s="12" t="s">
        <v>7128</v>
      </c>
      <c r="AZ1166" s="14" t="s">
        <v>7128</v>
      </c>
      <c r="BA1166" s="14" t="s">
        <v>7128</v>
      </c>
      <c r="BB1166" s="14">
        <v>0</v>
      </c>
      <c r="BC1166" s="14">
        <v>0</v>
      </c>
      <c r="BD1166" s="14" t="s">
        <v>7128</v>
      </c>
      <c r="BE1166" s="14" t="s">
        <v>7128</v>
      </c>
      <c r="BF1166" s="14">
        <v>0</v>
      </c>
      <c r="BG1166" s="14">
        <v>8.6400000000000005E-2</v>
      </c>
      <c r="BH1166" s="13">
        <v>-81.2</v>
      </c>
      <c r="BI1166" s="13">
        <v>0</v>
      </c>
      <c r="BJ1166" s="13">
        <v>0</v>
      </c>
      <c r="BK1166" s="13">
        <v>0</v>
      </c>
      <c r="BL1166" s="13">
        <v>83.2</v>
      </c>
      <c r="BM1166" s="13">
        <v>0</v>
      </c>
      <c r="BN1166" s="13">
        <v>-38</v>
      </c>
      <c r="BO1166" s="13">
        <v>0</v>
      </c>
      <c r="BP1166" s="13">
        <v>0</v>
      </c>
      <c r="BQ1166" s="13">
        <v>0</v>
      </c>
      <c r="BR1166" s="13">
        <v>0</v>
      </c>
      <c r="BS1166" s="13">
        <v>0</v>
      </c>
      <c r="BT1166" s="14" t="s">
        <v>7128</v>
      </c>
      <c r="BU1166" s="13">
        <v>0</v>
      </c>
      <c r="BV1166" s="13">
        <v>0</v>
      </c>
      <c r="BW1166" s="13">
        <v>0</v>
      </c>
      <c r="BX1166" s="13">
        <v>60.3</v>
      </c>
      <c r="BY1166" s="13">
        <v>133.09999999999997</v>
      </c>
      <c r="BZ1166" s="13">
        <v>0</v>
      </c>
      <c r="CA1166" s="13">
        <v>0</v>
      </c>
      <c r="CB1166" s="13">
        <v>0</v>
      </c>
      <c r="CC1166" s="15">
        <v>1.48</v>
      </c>
      <c r="CD1166" s="15">
        <v>1.94</v>
      </c>
      <c r="CE1166" s="15">
        <v>0.36</v>
      </c>
      <c r="CF1166" s="15" t="s">
        <v>7128</v>
      </c>
      <c r="CG1166" s="15" t="s">
        <v>7128</v>
      </c>
      <c r="CH1166" s="13" t="s">
        <v>7128</v>
      </c>
      <c r="CI1166" s="13" t="s">
        <v>7128</v>
      </c>
      <c r="CJ1166" s="13">
        <v>0</v>
      </c>
      <c r="CK1166" s="12">
        <f t="shared" si="36"/>
        <v>0</v>
      </c>
      <c r="CL1166" s="36" t="str">
        <f t="shared" si="37"/>
        <v>NA</v>
      </c>
      <c r="CM1166" s="13" t="s">
        <v>7128</v>
      </c>
      <c r="CN1166" s="13" t="s">
        <v>7128</v>
      </c>
      <c r="CO1166" s="13" t="s">
        <v>7128</v>
      </c>
      <c r="CP1166" s="13" t="s">
        <v>7128</v>
      </c>
      <c r="CQ1166" s="13" t="s">
        <v>7128</v>
      </c>
      <c r="CR1166" s="13" t="s">
        <v>7128</v>
      </c>
      <c r="CS1166" s="13" t="s">
        <v>7128</v>
      </c>
      <c r="CT1166" s="13">
        <v>0</v>
      </c>
      <c r="CU1166" s="13">
        <v>-3.5200000000000002E-2</v>
      </c>
      <c r="CV1166" s="13">
        <v>0</v>
      </c>
      <c r="CW1166" s="13">
        <v>-38</v>
      </c>
      <c r="CX1166" s="12">
        <v>-5.8374792703150919E-4</v>
      </c>
      <c r="CY1166" s="12">
        <v>-2.6446280991735543E-4</v>
      </c>
      <c r="CZ1166" s="15" t="s">
        <v>7128</v>
      </c>
      <c r="DA1166" s="20"/>
      <c r="DB1166" s="20"/>
    </row>
    <row r="1167" spans="1:106" ht="24">
      <c r="A1167" s="8" t="s">
        <v>4957</v>
      </c>
      <c r="B1167" s="8" t="s">
        <v>4958</v>
      </c>
      <c r="C1167" s="9" t="s">
        <v>7161</v>
      </c>
      <c r="D1167" s="9" t="s">
        <v>7126</v>
      </c>
      <c r="E1167" s="10" t="s">
        <v>7127</v>
      </c>
      <c r="F1167" s="10" t="s">
        <v>7126</v>
      </c>
      <c r="G1167" s="11">
        <v>0.75</v>
      </c>
      <c r="H1167" s="11">
        <v>0.75</v>
      </c>
      <c r="I1167" s="12">
        <v>9.0499999999999997E-2</v>
      </c>
      <c r="J1167" s="12">
        <v>0.12437499999999999</v>
      </c>
      <c r="K1167" s="12">
        <v>3.6999999999999998E-2</v>
      </c>
      <c r="L1167" s="12">
        <v>9.35E-2</v>
      </c>
      <c r="M1167" s="12">
        <v>6.1719349999999999E-2</v>
      </c>
      <c r="N1167" s="12">
        <v>0.12437499999999999</v>
      </c>
      <c r="O1167" s="12">
        <v>-9.6266891891891887E-2</v>
      </c>
      <c r="P1167" s="12">
        <v>-0.14102215827805956</v>
      </c>
      <c r="Q1167" s="13">
        <v>3.78</v>
      </c>
      <c r="R1167" s="13">
        <v>0</v>
      </c>
      <c r="S1167" s="13">
        <v>0</v>
      </c>
      <c r="T1167" s="13">
        <v>0</v>
      </c>
      <c r="U1167" s="13">
        <v>3.78</v>
      </c>
      <c r="V1167" s="13">
        <v>9.8000000000000004E-2</v>
      </c>
      <c r="W1167" s="13">
        <v>3.6819999999999999</v>
      </c>
      <c r="X1167" s="14">
        <v>2.5925925925925929E-2</v>
      </c>
      <c r="Y1167" s="15">
        <v>0.36818851251840939</v>
      </c>
      <c r="Z1167" s="14">
        <v>0</v>
      </c>
      <c r="AA1167" s="14">
        <v>0</v>
      </c>
      <c r="AB1167" s="14">
        <v>0</v>
      </c>
      <c r="AC1167" s="14">
        <v>0</v>
      </c>
      <c r="AD1167" s="13">
        <v>5.57</v>
      </c>
      <c r="AE1167" s="15">
        <v>0.32258333333333339</v>
      </c>
      <c r="AF1167" s="14">
        <v>4.4721359549995794E-2</v>
      </c>
      <c r="AG1167" s="14">
        <v>0.54336451853244883</v>
      </c>
      <c r="AH1167" s="15">
        <v>0.41425215348472977</v>
      </c>
      <c r="AI1167" s="5" t="s">
        <v>7128</v>
      </c>
      <c r="AJ1167" s="15">
        <v>18.173076923076923</v>
      </c>
      <c r="AK1167" s="15">
        <v>18.173076923076923</v>
      </c>
      <c r="AL1167" s="15" t="s">
        <v>7128</v>
      </c>
      <c r="AM1167" s="15" t="s">
        <v>7128</v>
      </c>
      <c r="AN1167" s="15">
        <v>0.51851851851851849</v>
      </c>
      <c r="AO1167" s="15">
        <v>8.4753363228699552</v>
      </c>
      <c r="AP1167" s="15" t="s">
        <v>7128</v>
      </c>
      <c r="AQ1167" s="15" t="s">
        <v>7128</v>
      </c>
      <c r="AR1167" s="15">
        <v>0.51195773081201335</v>
      </c>
      <c r="AS1167" s="15">
        <v>8.2556053811659194</v>
      </c>
      <c r="AT1167" s="14">
        <v>0</v>
      </c>
      <c r="AU1167" s="14">
        <v>0</v>
      </c>
      <c r="AV1167" s="12">
        <v>-0.49</v>
      </c>
      <c r="AW1167" s="12">
        <v>0.192</v>
      </c>
      <c r="AX1167" s="12">
        <v>7.5999999999999998E-2</v>
      </c>
      <c r="AY1167" s="12">
        <v>-0.25</v>
      </c>
      <c r="AZ1167" s="14" t="s">
        <v>7128</v>
      </c>
      <c r="BA1167" s="14" t="s">
        <v>7128</v>
      </c>
      <c r="BB1167" s="14">
        <v>2.8108108108108106E-2</v>
      </c>
      <c r="BC1167" s="14">
        <v>-1.6647158278059567E-2</v>
      </c>
      <c r="BD1167" s="14">
        <v>0.46636771300448426</v>
      </c>
      <c r="BE1167" s="14">
        <v>-0.28699551569506726</v>
      </c>
      <c r="BF1167" s="14">
        <v>0</v>
      </c>
      <c r="BG1167" s="14">
        <v>2.9600000000000001E-2</v>
      </c>
      <c r="BH1167" s="13">
        <v>0.20799999999999999</v>
      </c>
      <c r="BI1167" s="13">
        <v>0.20799999999999999</v>
      </c>
      <c r="BJ1167" s="13">
        <v>-0.128</v>
      </c>
      <c r="BK1167" s="13">
        <v>-0.128</v>
      </c>
      <c r="BL1167" s="13">
        <v>0.44600000000000001</v>
      </c>
      <c r="BM1167" s="13">
        <v>0.44600000000000001</v>
      </c>
      <c r="BN1167" s="13">
        <v>-8.3000000000000004E-2</v>
      </c>
      <c r="BO1167" s="13">
        <v>-8.3000000000000004E-2</v>
      </c>
      <c r="BP1167" s="13">
        <v>-0.128</v>
      </c>
      <c r="BQ1167" s="13">
        <v>0</v>
      </c>
      <c r="BR1167" s="13">
        <v>0</v>
      </c>
      <c r="BS1167" s="13">
        <v>-5.1999999999999998E-2</v>
      </c>
      <c r="BT1167" s="14" t="s">
        <v>7128</v>
      </c>
      <c r="BU1167" s="13">
        <v>-7.6000000000000012E-2</v>
      </c>
      <c r="BV1167" s="13">
        <v>0.26</v>
      </c>
      <c r="BW1167" s="13">
        <v>0.26</v>
      </c>
      <c r="BX1167" s="13">
        <v>7.4</v>
      </c>
      <c r="BY1167" s="13">
        <v>7.6890000000000001</v>
      </c>
      <c r="BZ1167" s="13">
        <v>7.29</v>
      </c>
      <c r="CA1167" s="13">
        <v>7.1920000000000002</v>
      </c>
      <c r="CB1167" s="13">
        <v>0</v>
      </c>
      <c r="CC1167" s="15">
        <v>0.16200000000000001</v>
      </c>
      <c r="CD1167" s="15">
        <v>2.3E-2</v>
      </c>
      <c r="CE1167" s="15">
        <v>0.36</v>
      </c>
      <c r="CF1167" s="15">
        <v>2.0349573880063709</v>
      </c>
      <c r="CG1167" s="15">
        <v>1.293432566586862</v>
      </c>
      <c r="CH1167" s="13">
        <v>0.20210000000000003</v>
      </c>
      <c r="CI1167" s="13">
        <v>0.64380000000000004</v>
      </c>
      <c r="CJ1167" s="13">
        <v>0</v>
      </c>
      <c r="CK1167" s="12">
        <f t="shared" si="36"/>
        <v>0</v>
      </c>
      <c r="CL1167" s="36">
        <f t="shared" si="37"/>
        <v>6.2013348164627363E-2</v>
      </c>
      <c r="CM1167" s="13">
        <v>0.18</v>
      </c>
      <c r="CN1167" s="13" t="s">
        <v>7128</v>
      </c>
      <c r="CO1167" s="13">
        <v>0.20799999999999999</v>
      </c>
      <c r="CP1167" s="13">
        <v>3.78</v>
      </c>
      <c r="CQ1167" s="13" t="s">
        <v>7128</v>
      </c>
      <c r="CR1167" s="13" t="s">
        <v>7128</v>
      </c>
      <c r="CS1167" s="13" t="s">
        <v>7128</v>
      </c>
      <c r="CT1167" s="13">
        <v>0</v>
      </c>
      <c r="CU1167" s="13">
        <v>-0.128</v>
      </c>
      <c r="CV1167" s="13">
        <v>7.1920000000000002</v>
      </c>
      <c r="CW1167" s="13">
        <v>-8.3000000000000004E-2</v>
      </c>
      <c r="CX1167" s="12">
        <v>2.8108108108108106E-2</v>
      </c>
      <c r="CY1167" s="12">
        <v>-1.6647158278059567E-2</v>
      </c>
      <c r="CZ1167" s="15" t="s">
        <v>7128</v>
      </c>
      <c r="DA1167" s="20"/>
      <c r="DB1167" s="20"/>
    </row>
    <row r="1168" spans="1:106">
      <c r="A1168" s="8" t="s">
        <v>5721</v>
      </c>
      <c r="B1168" s="8" t="s">
        <v>5722</v>
      </c>
      <c r="C1168" s="9" t="s">
        <v>7141</v>
      </c>
      <c r="D1168" s="9" t="s">
        <v>7126</v>
      </c>
      <c r="E1168" s="10" t="s">
        <v>7127</v>
      </c>
      <c r="F1168" s="10" t="s">
        <v>7126</v>
      </c>
      <c r="G1168" s="11">
        <v>0.73</v>
      </c>
      <c r="H1168" s="11">
        <v>2.2249891067538128</v>
      </c>
      <c r="I1168" s="12">
        <v>9.0499999999999997E-2</v>
      </c>
      <c r="J1168" s="12">
        <v>0.25786151416122005</v>
      </c>
      <c r="K1168" s="12">
        <v>4.7E-2</v>
      </c>
      <c r="L1168" s="12">
        <v>0.10350000000000001</v>
      </c>
      <c r="M1168" s="12">
        <v>6.8320350000000002E-2</v>
      </c>
      <c r="N1168" s="12">
        <v>0.13050719370979275</v>
      </c>
      <c r="O1168" s="12">
        <v>-0.3277410322335092</v>
      </c>
      <c r="P1168" s="12">
        <v>-0.16589928253699607</v>
      </c>
      <c r="Q1168" s="13">
        <v>0.91800000000000004</v>
      </c>
      <c r="R1168" s="13">
        <v>0</v>
      </c>
      <c r="S1168" s="13">
        <v>1.88</v>
      </c>
      <c r="T1168" s="13">
        <v>1.88</v>
      </c>
      <c r="U1168" s="13">
        <v>2.798</v>
      </c>
      <c r="V1168" s="13">
        <v>0.05</v>
      </c>
      <c r="W1168" s="13">
        <v>2.7480000000000002</v>
      </c>
      <c r="X1168" s="14">
        <v>1.7869907076483203E-2</v>
      </c>
      <c r="Y1168" s="15">
        <v>0.14705882352941177</v>
      </c>
      <c r="Z1168" s="14">
        <v>0.45853658536585368</v>
      </c>
      <c r="AA1168" s="14">
        <v>0.67190850607576835</v>
      </c>
      <c r="AB1168" s="14">
        <v>0.84684684684684675</v>
      </c>
      <c r="AC1168" s="14">
        <v>2.0479302832244008</v>
      </c>
      <c r="AD1168" s="13">
        <v>0.06</v>
      </c>
      <c r="AE1168" s="15">
        <v>-0.34888888888888903</v>
      </c>
      <c r="AF1168" s="14">
        <v>0.11401754250991379</v>
      </c>
      <c r="AG1168" s="14" t="s">
        <v>7128</v>
      </c>
      <c r="AH1168" s="15">
        <v>0.72106824925816027</v>
      </c>
      <c r="AI1168" s="5" t="s">
        <v>7128</v>
      </c>
      <c r="AJ1168" s="15" t="s">
        <v>7128</v>
      </c>
      <c r="AK1168" s="15" t="s">
        <v>7128</v>
      </c>
      <c r="AL1168" s="15" t="s">
        <v>7128</v>
      </c>
      <c r="AM1168" s="15" t="s">
        <v>7128</v>
      </c>
      <c r="AN1168" s="15">
        <v>0.41351351351351351</v>
      </c>
      <c r="AO1168" s="15">
        <v>27</v>
      </c>
      <c r="AP1168" s="15" t="s">
        <v>7128</v>
      </c>
      <c r="AQ1168" s="15">
        <v>27.48</v>
      </c>
      <c r="AR1168" s="15">
        <v>0.70642673521850907</v>
      </c>
      <c r="AS1168" s="15">
        <v>80.82352941176471</v>
      </c>
      <c r="AT1168" s="14" t="s">
        <v>7128</v>
      </c>
      <c r="AU1168" s="14">
        <v>0</v>
      </c>
      <c r="AV1168" s="12" t="s">
        <v>7128</v>
      </c>
      <c r="AW1168" s="12" t="s">
        <v>7128</v>
      </c>
      <c r="AX1168" s="12" t="s">
        <v>7128</v>
      </c>
      <c r="AY1168" s="12" t="s">
        <v>7128</v>
      </c>
      <c r="AZ1168" s="14" t="s">
        <v>7128</v>
      </c>
      <c r="BA1168" s="14" t="s">
        <v>7128</v>
      </c>
      <c r="BB1168" s="14">
        <v>-6.9879518072289148E-2</v>
      </c>
      <c r="BC1168" s="14">
        <v>-3.5392088827203329E-2</v>
      </c>
      <c r="BD1168" s="14">
        <v>-5.117647058823529</v>
      </c>
      <c r="BE1168" s="14">
        <v>-4.5</v>
      </c>
      <c r="BF1168" s="14">
        <v>0</v>
      </c>
      <c r="BG1168" s="14" t="s">
        <v>7128</v>
      </c>
      <c r="BH1168" s="13">
        <v>-0.17399999999999999</v>
      </c>
      <c r="BI1168" s="13">
        <v>-0.17399999999999999</v>
      </c>
      <c r="BJ1168" s="13">
        <v>-0.153</v>
      </c>
      <c r="BK1168" s="13">
        <v>-0.153</v>
      </c>
      <c r="BL1168" s="13">
        <v>3.4000000000000002E-2</v>
      </c>
      <c r="BM1168" s="13">
        <v>3.4000000000000002E-2</v>
      </c>
      <c r="BN1168" s="13">
        <v>0.1</v>
      </c>
      <c r="BO1168" s="13">
        <v>0.1</v>
      </c>
      <c r="BP1168" s="13">
        <v>-0.153</v>
      </c>
      <c r="BQ1168" s="13">
        <v>0</v>
      </c>
      <c r="BR1168" s="13">
        <v>0</v>
      </c>
      <c r="BS1168" s="13">
        <v>-0.33600000000000002</v>
      </c>
      <c r="BT1168" s="14" t="s">
        <v>7128</v>
      </c>
      <c r="BU1168" s="13">
        <v>0.18300000000000002</v>
      </c>
      <c r="BV1168" s="13">
        <v>0.16200000000000003</v>
      </c>
      <c r="BW1168" s="13">
        <v>0.16200000000000003</v>
      </c>
      <c r="BX1168" s="13">
        <v>2.4900000000000002</v>
      </c>
      <c r="BY1168" s="13">
        <v>4.3230000000000004</v>
      </c>
      <c r="BZ1168" s="13">
        <v>2.2200000000000002</v>
      </c>
      <c r="CA1168" s="13">
        <v>3.8899999999999997</v>
      </c>
      <c r="CB1168" s="13">
        <v>0</v>
      </c>
      <c r="CC1168" s="15">
        <v>-0.68</v>
      </c>
      <c r="CD1168" s="15" t="s">
        <v>7128</v>
      </c>
      <c r="CE1168" s="15">
        <v>0.36</v>
      </c>
      <c r="CF1168" s="15" t="s">
        <v>7128</v>
      </c>
      <c r="CG1168" s="15" t="s">
        <v>7128</v>
      </c>
      <c r="CH1168" s="13" t="s">
        <v>7128</v>
      </c>
      <c r="CI1168" s="13" t="s">
        <v>7128</v>
      </c>
      <c r="CJ1168" s="13">
        <v>0</v>
      </c>
      <c r="CK1168" s="12">
        <f t="shared" si="36"/>
        <v>0</v>
      </c>
      <c r="CL1168" s="36">
        <f t="shared" si="37"/>
        <v>8.7403598971722372E-3</v>
      </c>
      <c r="CM1168" s="13" t="s">
        <v>7128</v>
      </c>
      <c r="CN1168" s="13" t="s">
        <v>7128</v>
      </c>
      <c r="CO1168" s="13" t="s">
        <v>7128</v>
      </c>
      <c r="CP1168" s="13" t="s">
        <v>7128</v>
      </c>
      <c r="CQ1168" s="13">
        <v>0.1</v>
      </c>
      <c r="CR1168" s="13">
        <v>2.7480000000000002</v>
      </c>
      <c r="CS1168" s="13" t="s">
        <v>7128</v>
      </c>
      <c r="CT1168" s="13">
        <v>0</v>
      </c>
      <c r="CU1168" s="13">
        <v>-0.153</v>
      </c>
      <c r="CV1168" s="13">
        <v>3.8899999999999997</v>
      </c>
      <c r="CW1168" s="13">
        <v>0.1</v>
      </c>
      <c r="CX1168" s="12">
        <v>-6.9879518072289148E-2</v>
      </c>
      <c r="CY1168" s="12">
        <v>-3.5392088827203329E-2</v>
      </c>
      <c r="CZ1168" s="15">
        <v>27.48</v>
      </c>
      <c r="DA1168" s="20"/>
      <c r="DB1168" s="20"/>
    </row>
    <row r="1169" spans="1:106">
      <c r="A1169" s="8" t="s">
        <v>6913</v>
      </c>
      <c r="B1169" s="8" t="s">
        <v>6914</v>
      </c>
      <c r="C1169" s="9" t="s">
        <v>7173</v>
      </c>
      <c r="D1169" s="9" t="s">
        <v>7126</v>
      </c>
      <c r="E1169" s="10" t="s">
        <v>7127</v>
      </c>
      <c r="F1169" s="10" t="s">
        <v>7126</v>
      </c>
      <c r="G1169" s="11">
        <v>0.62</v>
      </c>
      <c r="H1169" s="11">
        <v>0.67057894736842105</v>
      </c>
      <c r="I1169" s="12">
        <v>9.0499999999999997E-2</v>
      </c>
      <c r="J1169" s="12">
        <v>0.1171873947368421</v>
      </c>
      <c r="K1169" s="12">
        <v>4.7E-2</v>
      </c>
      <c r="L1169" s="12">
        <v>0.10350000000000001</v>
      </c>
      <c r="M1169" s="12">
        <v>6.8320350000000002E-2</v>
      </c>
      <c r="N1169" s="12">
        <v>0.1135015592457421</v>
      </c>
      <c r="O1169" s="12">
        <v>-0.1314166437486998</v>
      </c>
      <c r="P1169" s="12">
        <v>-0.12742805827862411</v>
      </c>
      <c r="Q1169" s="13">
        <v>0.38</v>
      </c>
      <c r="R1169" s="13">
        <v>0</v>
      </c>
      <c r="S1169" s="13">
        <v>3.1E-2</v>
      </c>
      <c r="T1169" s="13">
        <v>3.1E-2</v>
      </c>
      <c r="U1169" s="13">
        <v>0.41100000000000003</v>
      </c>
      <c r="V1169" s="13">
        <v>5.7000000000000002E-2</v>
      </c>
      <c r="W1169" s="13">
        <v>0.35400000000000004</v>
      </c>
      <c r="X1169" s="14">
        <v>0.13868613138686131</v>
      </c>
      <c r="Y1169" s="15">
        <v>2.1551724137931036E-2</v>
      </c>
      <c r="Z1169" s="14">
        <v>1.2804626187525814E-2</v>
      </c>
      <c r="AA1169" s="14">
        <v>7.5425790754257899E-2</v>
      </c>
      <c r="AB1169" s="14">
        <v>1.2970711297071129E-2</v>
      </c>
      <c r="AC1169" s="14">
        <v>8.1578947368421056E-2</v>
      </c>
      <c r="AD1169" s="13">
        <v>3.3000000000000002E-2</v>
      </c>
      <c r="AE1169" s="15">
        <v>-1.4058055555555558</v>
      </c>
      <c r="AF1169" s="14">
        <v>8.3666002653407553E-2</v>
      </c>
      <c r="AG1169" s="14" t="s">
        <v>7128</v>
      </c>
      <c r="AH1169" s="15">
        <v>0.49999999999999989</v>
      </c>
      <c r="AI1169" s="5" t="s">
        <v>7128</v>
      </c>
      <c r="AJ1169" s="15" t="s">
        <v>7128</v>
      </c>
      <c r="AK1169" s="15" t="s">
        <v>7128</v>
      </c>
      <c r="AL1169" s="15" t="s">
        <v>7128</v>
      </c>
      <c r="AM1169" s="15" t="s">
        <v>7128</v>
      </c>
      <c r="AN1169" s="15">
        <v>0.15899581589958159</v>
      </c>
      <c r="AO1169" s="15">
        <v>14.074074074074074</v>
      </c>
      <c r="AP1169" s="15" t="s">
        <v>7128</v>
      </c>
      <c r="AQ1169" s="15" t="s">
        <v>7128</v>
      </c>
      <c r="AR1169" s="15">
        <v>0.14974619289340102</v>
      </c>
      <c r="AS1169" s="15">
        <v>13.111111111111112</v>
      </c>
      <c r="AT1169" s="14" t="s">
        <v>7128</v>
      </c>
      <c r="AU1169" s="14">
        <v>0</v>
      </c>
      <c r="AV1169" s="12" t="s">
        <v>7128</v>
      </c>
      <c r="AW1169" s="12" t="s">
        <v>7128</v>
      </c>
      <c r="AX1169" s="12">
        <v>-0.68099999999999994</v>
      </c>
      <c r="AY1169" s="12">
        <v>-0.52400000000000002</v>
      </c>
      <c r="AZ1169" s="14" t="s">
        <v>7128</v>
      </c>
      <c r="BA1169" s="14" t="s">
        <v>7128</v>
      </c>
      <c r="BB1169" s="14">
        <v>-1.4229249011857707E-2</v>
      </c>
      <c r="BC1169" s="14">
        <v>-1.3926499032882012E-2</v>
      </c>
      <c r="BD1169" s="14">
        <v>-1.3333333333333333</v>
      </c>
      <c r="BE1169" s="14">
        <v>-1.3333333333333333</v>
      </c>
      <c r="BF1169" s="14">
        <v>0</v>
      </c>
      <c r="BG1169" s="14" t="s">
        <v>7128</v>
      </c>
      <c r="BH1169" s="13">
        <v>-3.5999999999999997E-2</v>
      </c>
      <c r="BI1169" s="13">
        <v>-3.5999999999999997E-2</v>
      </c>
      <c r="BJ1169" s="13">
        <v>-3.5999999999999997E-2</v>
      </c>
      <c r="BK1169" s="13">
        <v>-3.5999999999999997E-2</v>
      </c>
      <c r="BL1169" s="13">
        <v>2.7E-2</v>
      </c>
      <c r="BM1169" s="13">
        <v>2.7E-2</v>
      </c>
      <c r="BN1169" s="13">
        <v>-0.03</v>
      </c>
      <c r="BO1169" s="13">
        <v>-0.03</v>
      </c>
      <c r="BP1169" s="13">
        <v>-3.5999999999999997E-2</v>
      </c>
      <c r="BQ1169" s="13">
        <v>0</v>
      </c>
      <c r="BR1169" s="13">
        <v>0</v>
      </c>
      <c r="BS1169" s="13">
        <v>0</v>
      </c>
      <c r="BT1169" s="14" t="s">
        <v>7128</v>
      </c>
      <c r="BU1169" s="13">
        <v>-3.5999999999999997E-2</v>
      </c>
      <c r="BV1169" s="13">
        <v>-3.5999999999999997E-2</v>
      </c>
      <c r="BW1169" s="13">
        <v>-3.5999999999999997E-2</v>
      </c>
      <c r="BX1169" s="13">
        <v>2.5299999999999998</v>
      </c>
      <c r="BY1169" s="13">
        <v>2.585</v>
      </c>
      <c r="BZ1169" s="13">
        <v>2.39</v>
      </c>
      <c r="CA1169" s="13">
        <v>2.3640000000000003</v>
      </c>
      <c r="CB1169" s="13">
        <v>0</v>
      </c>
      <c r="CC1169" s="15">
        <v>-0.48199999999999998</v>
      </c>
      <c r="CD1169" s="15">
        <v>-0.55500000000000005</v>
      </c>
      <c r="CE1169" s="15">
        <v>0.36</v>
      </c>
      <c r="CF1169" s="15">
        <v>1.203309158379247</v>
      </c>
      <c r="CG1169" s="15">
        <v>1.5064130304124288</v>
      </c>
      <c r="CH1169" s="13">
        <v>-0.3715</v>
      </c>
      <c r="CI1169" s="13">
        <v>-0.2964</v>
      </c>
      <c r="CJ1169" s="13">
        <v>0</v>
      </c>
      <c r="CK1169" s="12">
        <f t="shared" si="36"/>
        <v>0</v>
      </c>
      <c r="CL1169" s="36">
        <f t="shared" si="37"/>
        <v>1.1421319796954313E-2</v>
      </c>
      <c r="CM1169" s="13" t="s">
        <v>7128</v>
      </c>
      <c r="CN1169" s="13" t="s">
        <v>7128</v>
      </c>
      <c r="CO1169" s="13" t="s">
        <v>7128</v>
      </c>
      <c r="CP1169" s="13" t="s">
        <v>7128</v>
      </c>
      <c r="CQ1169" s="13" t="s">
        <v>7128</v>
      </c>
      <c r="CR1169" s="13" t="s">
        <v>7128</v>
      </c>
      <c r="CS1169" s="13" t="s">
        <v>7128</v>
      </c>
      <c r="CT1169" s="13">
        <v>0</v>
      </c>
      <c r="CU1169" s="13">
        <v>-3.5999999999999997E-2</v>
      </c>
      <c r="CV1169" s="13">
        <v>2.3640000000000003</v>
      </c>
      <c r="CW1169" s="13">
        <v>-0.03</v>
      </c>
      <c r="CX1169" s="12">
        <v>-1.4229249011857707E-2</v>
      </c>
      <c r="CY1169" s="12">
        <v>-1.3926499032882012E-2</v>
      </c>
      <c r="CZ1169" s="15" t="s">
        <v>7128</v>
      </c>
      <c r="DA1169" s="20"/>
      <c r="DB1169" s="20"/>
    </row>
    <row r="1170" spans="1:106">
      <c r="A1170" s="8" t="s">
        <v>6261</v>
      </c>
      <c r="B1170" s="8" t="s">
        <v>6262</v>
      </c>
      <c r="C1170" s="9" t="s">
        <v>7139</v>
      </c>
      <c r="D1170" s="9" t="s">
        <v>7126</v>
      </c>
      <c r="E1170" s="10" t="s">
        <v>7127</v>
      </c>
      <c r="F1170" s="10" t="s">
        <v>7126</v>
      </c>
      <c r="G1170" s="11">
        <v>0.59</v>
      </c>
      <c r="H1170" s="11">
        <v>0.59</v>
      </c>
      <c r="I1170" s="12">
        <v>9.0499999999999997E-2</v>
      </c>
      <c r="J1170" s="12">
        <v>0.10989499999999999</v>
      </c>
      <c r="K1170" s="12">
        <v>4.7E-2</v>
      </c>
      <c r="L1170" s="12">
        <v>0.10350000000000001</v>
      </c>
      <c r="M1170" s="12">
        <v>6.8320350000000002E-2</v>
      </c>
      <c r="N1170" s="12">
        <v>0.10989499999999999</v>
      </c>
      <c r="O1170" s="12" t="s">
        <v>7128</v>
      </c>
      <c r="P1170" s="12" t="s">
        <v>7128</v>
      </c>
      <c r="Q1170" s="13">
        <v>27.1</v>
      </c>
      <c r="R1170" s="13">
        <v>0</v>
      </c>
      <c r="S1170" s="13">
        <v>0</v>
      </c>
      <c r="T1170" s="13">
        <v>0</v>
      </c>
      <c r="U1170" s="13">
        <v>27.1</v>
      </c>
      <c r="V1170" s="13">
        <v>0</v>
      </c>
      <c r="W1170" s="13">
        <v>27.1</v>
      </c>
      <c r="X1170" s="14">
        <v>0</v>
      </c>
      <c r="Y1170" s="15">
        <v>1.0080645161290322E-2</v>
      </c>
      <c r="Z1170" s="14" t="s">
        <v>7128</v>
      </c>
      <c r="AA1170" s="14">
        <v>0</v>
      </c>
      <c r="AB1170" s="14" t="s">
        <v>7128</v>
      </c>
      <c r="AC1170" s="14">
        <v>0</v>
      </c>
      <c r="AD1170" s="13">
        <v>1.0900000000000001</v>
      </c>
      <c r="AE1170" s="15" t="s">
        <v>7128</v>
      </c>
      <c r="AF1170" s="14" t="s">
        <v>7128</v>
      </c>
      <c r="AG1170" s="14" t="s">
        <v>7128</v>
      </c>
      <c r="AH1170" s="15">
        <v>0.45908907698508666</v>
      </c>
      <c r="AI1170" s="5" t="s">
        <v>7128</v>
      </c>
      <c r="AJ1170" s="15" t="s">
        <v>7128</v>
      </c>
      <c r="AK1170" s="15" t="s">
        <v>7128</v>
      </c>
      <c r="AL1170" s="15" t="s">
        <v>7128</v>
      </c>
      <c r="AM1170" s="15" t="s">
        <v>7128</v>
      </c>
      <c r="AN1170" s="15" t="s">
        <v>7128</v>
      </c>
      <c r="AO1170" s="15" t="s">
        <v>7128</v>
      </c>
      <c r="AP1170" s="15" t="s">
        <v>7128</v>
      </c>
      <c r="AQ1170" s="15" t="s">
        <v>7128</v>
      </c>
      <c r="AR1170" s="15" t="s">
        <v>7128</v>
      </c>
      <c r="AS1170" s="15" t="s">
        <v>7128</v>
      </c>
      <c r="AT1170" s="14" t="s">
        <v>7128</v>
      </c>
      <c r="AU1170" s="14">
        <v>0</v>
      </c>
      <c r="AV1170" s="12" t="s">
        <v>7128</v>
      </c>
      <c r="AW1170" s="12" t="s">
        <v>7128</v>
      </c>
      <c r="AX1170" s="12" t="s">
        <v>7128</v>
      </c>
      <c r="AY1170" s="12" t="s">
        <v>7128</v>
      </c>
      <c r="AZ1170" s="14" t="s">
        <v>7128</v>
      </c>
      <c r="BA1170" s="14" t="s">
        <v>7128</v>
      </c>
      <c r="BB1170" s="14" t="s">
        <v>7128</v>
      </c>
      <c r="BC1170" s="14" t="s">
        <v>7128</v>
      </c>
      <c r="BD1170" s="14" t="s">
        <v>7128</v>
      </c>
      <c r="BE1170" s="14" t="s">
        <v>7128</v>
      </c>
      <c r="BF1170" s="14">
        <v>0</v>
      </c>
      <c r="BG1170" s="14" t="s">
        <v>7128</v>
      </c>
      <c r="BH1170" s="13">
        <v>0</v>
      </c>
      <c r="BI1170" s="13">
        <v>0</v>
      </c>
      <c r="BJ1170" s="13">
        <v>0</v>
      </c>
      <c r="BK1170" s="13">
        <v>0</v>
      </c>
      <c r="BL1170" s="13">
        <v>0</v>
      </c>
      <c r="BM1170" s="13">
        <v>0</v>
      </c>
      <c r="BN1170" s="13">
        <v>0</v>
      </c>
      <c r="BO1170" s="13">
        <v>0</v>
      </c>
      <c r="BP1170" s="13">
        <v>0</v>
      </c>
      <c r="BQ1170" s="13">
        <v>0</v>
      </c>
      <c r="BR1170" s="13">
        <v>0</v>
      </c>
      <c r="BS1170" s="13">
        <v>0</v>
      </c>
      <c r="BT1170" s="14" t="s">
        <v>7128</v>
      </c>
      <c r="BU1170" s="13">
        <v>0</v>
      </c>
      <c r="BV1170" s="13">
        <v>0</v>
      </c>
      <c r="BW1170" s="13">
        <v>0</v>
      </c>
      <c r="BX1170" s="13">
        <v>0</v>
      </c>
      <c r="BY1170" s="13">
        <v>0</v>
      </c>
      <c r="BZ1170" s="13">
        <v>0</v>
      </c>
      <c r="CA1170" s="13">
        <v>0</v>
      </c>
      <c r="CB1170" s="13">
        <v>0</v>
      </c>
      <c r="CC1170" s="15" t="s">
        <v>7128</v>
      </c>
      <c r="CD1170" s="15" t="s">
        <v>7128</v>
      </c>
      <c r="CE1170" s="15">
        <v>0.36</v>
      </c>
      <c r="CF1170" s="15" t="s">
        <v>7128</v>
      </c>
      <c r="CG1170" s="15" t="s">
        <v>7128</v>
      </c>
      <c r="CH1170" s="13" t="s">
        <v>7128</v>
      </c>
      <c r="CI1170" s="13" t="s">
        <v>7128</v>
      </c>
      <c r="CJ1170" s="13">
        <v>0</v>
      </c>
      <c r="CK1170" s="12">
        <f t="shared" si="36"/>
        <v>0</v>
      </c>
      <c r="CL1170" s="36" t="str">
        <f t="shared" si="37"/>
        <v>NA</v>
      </c>
      <c r="CM1170" s="13" t="s">
        <v>7128</v>
      </c>
      <c r="CN1170" s="13" t="s">
        <v>7128</v>
      </c>
      <c r="CO1170" s="13" t="s">
        <v>7128</v>
      </c>
      <c r="CP1170" s="13" t="s">
        <v>7128</v>
      </c>
      <c r="CQ1170" s="13" t="s">
        <v>7128</v>
      </c>
      <c r="CR1170" s="13" t="s">
        <v>7128</v>
      </c>
      <c r="CS1170" s="13" t="s">
        <v>7128</v>
      </c>
      <c r="CT1170" s="13">
        <v>0</v>
      </c>
      <c r="CU1170" s="13">
        <v>0</v>
      </c>
      <c r="CV1170" s="13">
        <v>0</v>
      </c>
      <c r="CW1170" s="13">
        <v>0</v>
      </c>
      <c r="CX1170" s="12" t="s">
        <v>7128</v>
      </c>
      <c r="CY1170" s="12" t="s">
        <v>7128</v>
      </c>
      <c r="CZ1170" s="15" t="s">
        <v>7128</v>
      </c>
      <c r="DA1170" s="20"/>
      <c r="DB1170" s="20"/>
    </row>
    <row r="1171" spans="1:106" ht="24">
      <c r="A1171" s="8" t="s">
        <v>1725</v>
      </c>
      <c r="B1171" s="8" t="s">
        <v>1726</v>
      </c>
      <c r="C1171" s="9" t="s">
        <v>7144</v>
      </c>
      <c r="D1171" s="9" t="s">
        <v>7126</v>
      </c>
      <c r="E1171" s="10" t="s">
        <v>7127</v>
      </c>
      <c r="F1171" s="10" t="s">
        <v>7126</v>
      </c>
      <c r="G1171" s="11">
        <v>1.1499999999999999</v>
      </c>
      <c r="H1171" s="11">
        <v>1.1499999999999999</v>
      </c>
      <c r="I1171" s="12">
        <v>9.0499999999999997E-2</v>
      </c>
      <c r="J1171" s="12">
        <v>0.160575</v>
      </c>
      <c r="K1171" s="12">
        <v>3.6999999999999998E-2</v>
      </c>
      <c r="L1171" s="12">
        <v>9.35E-2</v>
      </c>
      <c r="M1171" s="12">
        <v>6.1719349999999999E-2</v>
      </c>
      <c r="N1171" s="12">
        <v>0.160575</v>
      </c>
      <c r="O1171" s="12">
        <v>-7.3926914778856545E-3</v>
      </c>
      <c r="P1171" s="12">
        <v>1.7675131997853255E-3</v>
      </c>
      <c r="Q1171" s="13">
        <v>27.1</v>
      </c>
      <c r="R1171" s="13">
        <v>0</v>
      </c>
      <c r="S1171" s="13">
        <v>0</v>
      </c>
      <c r="T1171" s="13">
        <v>0</v>
      </c>
      <c r="U1171" s="13">
        <v>27.1</v>
      </c>
      <c r="V1171" s="13">
        <v>0</v>
      </c>
      <c r="W1171" s="13">
        <v>27.1</v>
      </c>
      <c r="X1171" s="14">
        <v>0</v>
      </c>
      <c r="Y1171" s="15">
        <v>6.4350064350064351E-2</v>
      </c>
      <c r="Z1171" s="14" t="s">
        <v>7128</v>
      </c>
      <c r="AA1171" s="14">
        <v>0</v>
      </c>
      <c r="AB1171" s="14" t="s">
        <v>7128</v>
      </c>
      <c r="AC1171" s="14">
        <v>0</v>
      </c>
      <c r="AD1171" s="13">
        <v>3.48</v>
      </c>
      <c r="AE1171" s="15">
        <v>0.8865833333333335</v>
      </c>
      <c r="AF1171" s="14">
        <v>0.1224744871391589</v>
      </c>
      <c r="AG1171" s="14">
        <v>0.53276401905534132</v>
      </c>
      <c r="AH1171" s="15">
        <v>0.46062992125984248</v>
      </c>
      <c r="AI1171" s="5">
        <v>4.768041237113402</v>
      </c>
      <c r="AJ1171" s="15">
        <v>19.084507042253524</v>
      </c>
      <c r="AK1171" s="15">
        <v>19.084507042253524</v>
      </c>
      <c r="AL1171" s="15">
        <v>20.838323353293411</v>
      </c>
      <c r="AM1171" s="15">
        <v>9.5422535211267618</v>
      </c>
      <c r="AN1171" s="15" t="s">
        <v>7128</v>
      </c>
      <c r="AO1171" s="15">
        <v>0.29265658747300222</v>
      </c>
      <c r="AP1171" s="15">
        <v>7.3243243243243246</v>
      </c>
      <c r="AQ1171" s="15">
        <v>4.6967071057192378</v>
      </c>
      <c r="AR1171" s="15" t="s">
        <v>7128</v>
      </c>
      <c r="AS1171" s="15">
        <v>0.29265658747300222</v>
      </c>
      <c r="AT1171" s="14">
        <v>0.13169014084507044</v>
      </c>
      <c r="AU1171" s="14">
        <v>6.9003690036900369E-3</v>
      </c>
      <c r="AV1171" s="12">
        <v>-0.17499999999999999</v>
      </c>
      <c r="AW1171" s="12" t="s">
        <v>7128</v>
      </c>
      <c r="AX1171" s="12">
        <v>7.4700000000000001E-3</v>
      </c>
      <c r="AY1171" s="12">
        <v>0.13400000000000001</v>
      </c>
      <c r="AZ1171" s="14">
        <v>0.02</v>
      </c>
      <c r="BA1171" s="14">
        <v>9.0700000000000003E-2</v>
      </c>
      <c r="BB1171" s="14">
        <v>0.15318230852211434</v>
      </c>
      <c r="BC1171" s="14">
        <v>0.16234251319978532</v>
      </c>
      <c r="BD1171" s="14">
        <v>1.5334773218142549E-2</v>
      </c>
      <c r="BE1171" s="14">
        <v>3.9956803455723548E-2</v>
      </c>
      <c r="BF1171" s="14">
        <v>0.33141210374639762</v>
      </c>
      <c r="BG1171" s="14">
        <v>0.18479999999999999</v>
      </c>
      <c r="BH1171" s="13">
        <v>1.42</v>
      </c>
      <c r="BI1171" s="13">
        <v>1.42</v>
      </c>
      <c r="BJ1171" s="13">
        <v>3.7</v>
      </c>
      <c r="BK1171" s="13">
        <v>3.7</v>
      </c>
      <c r="BL1171" s="13">
        <v>92.6</v>
      </c>
      <c r="BM1171" s="13">
        <v>92.6</v>
      </c>
      <c r="BN1171" s="13">
        <v>5.77</v>
      </c>
      <c r="BO1171" s="13">
        <v>5.77</v>
      </c>
      <c r="BP1171" s="13">
        <v>2.4737752161383288</v>
      </c>
      <c r="BQ1171" s="13">
        <v>-0.22399999999999998</v>
      </c>
      <c r="BR1171" s="13">
        <v>1.1630000000000003</v>
      </c>
      <c r="BS1171" s="13">
        <v>-0.83999999999999986</v>
      </c>
      <c r="BT1171" s="14">
        <v>0.13056966449207844</v>
      </c>
      <c r="BU1171" s="13">
        <v>2.1507752161383284</v>
      </c>
      <c r="BV1171" s="13">
        <v>1.3209999999999995</v>
      </c>
      <c r="BW1171" s="13">
        <v>1.0969999999999995</v>
      </c>
      <c r="BX1171" s="13">
        <v>9.27</v>
      </c>
      <c r="BY1171" s="13">
        <v>15.238</v>
      </c>
      <c r="BZ1171" s="13">
        <v>0</v>
      </c>
      <c r="CA1171" s="13">
        <v>0</v>
      </c>
      <c r="CB1171" s="13">
        <v>-0.187</v>
      </c>
      <c r="CC1171" s="15">
        <v>0.435</v>
      </c>
      <c r="CD1171" s="15">
        <v>8.4000000000000005E-2</v>
      </c>
      <c r="CE1171" s="15">
        <v>0.36</v>
      </c>
      <c r="CF1171" s="15" t="s">
        <v>7128</v>
      </c>
      <c r="CG1171" s="15" t="s">
        <v>7128</v>
      </c>
      <c r="CH1171" s="13" t="s">
        <v>7128</v>
      </c>
      <c r="CI1171" s="13" t="s">
        <v>7128</v>
      </c>
      <c r="CJ1171" s="13">
        <v>-0.187</v>
      </c>
      <c r="CK1171" s="12">
        <f t="shared" si="36"/>
        <v>0.14155942467827409</v>
      </c>
      <c r="CL1171" s="36" t="str">
        <f t="shared" si="37"/>
        <v>NA</v>
      </c>
      <c r="CM1171" s="13">
        <v>3.47</v>
      </c>
      <c r="CN1171" s="13">
        <v>1.1499999999999999</v>
      </c>
      <c r="CO1171" s="13">
        <v>1.42</v>
      </c>
      <c r="CP1171" s="13">
        <v>27.1</v>
      </c>
      <c r="CQ1171" s="13">
        <v>5.77</v>
      </c>
      <c r="CR1171" s="13">
        <v>27.1</v>
      </c>
      <c r="CS1171" s="13">
        <v>1.3209999999999995</v>
      </c>
      <c r="CT1171" s="13">
        <v>0</v>
      </c>
      <c r="CU1171" s="13">
        <v>3.5626000000000002</v>
      </c>
      <c r="CV1171" s="13">
        <v>0</v>
      </c>
      <c r="CW1171" s="13">
        <v>5.77</v>
      </c>
      <c r="CX1171" s="12">
        <v>0.13836030204962244</v>
      </c>
      <c r="CY1171" s="12">
        <v>0.15631390203393386</v>
      </c>
      <c r="CZ1171" s="15">
        <v>4.6967071057192378</v>
      </c>
      <c r="DA1171" s="20"/>
      <c r="DB1171" s="20"/>
    </row>
    <row r="1172" spans="1:106">
      <c r="A1172" s="8" t="s">
        <v>2377</v>
      </c>
      <c r="B1172" s="8" t="s">
        <v>2378</v>
      </c>
      <c r="C1172" s="9" t="s">
        <v>7167</v>
      </c>
      <c r="D1172" s="9" t="s">
        <v>7126</v>
      </c>
      <c r="E1172" s="10" t="s">
        <v>7127</v>
      </c>
      <c r="F1172" s="10" t="s">
        <v>7126</v>
      </c>
      <c r="G1172" s="11">
        <v>0.83</v>
      </c>
      <c r="H1172" s="11">
        <v>2.977489673913043</v>
      </c>
      <c r="I1172" s="12">
        <v>9.0499999999999997E-2</v>
      </c>
      <c r="J1172" s="12">
        <v>0.32596281548913036</v>
      </c>
      <c r="K1172" s="12">
        <v>3.6999999999999998E-2</v>
      </c>
      <c r="L1172" s="12">
        <v>9.35E-2</v>
      </c>
      <c r="M1172" s="12">
        <v>6.1719349999999999E-2</v>
      </c>
      <c r="N1172" s="12">
        <v>0.13461409910044975</v>
      </c>
      <c r="O1172" s="12">
        <v>-0.16453424406055894</v>
      </c>
      <c r="P1172" s="12">
        <v>-7.5729931042823856E-2</v>
      </c>
      <c r="Q1172" s="13">
        <v>7.2</v>
      </c>
      <c r="R1172" s="13">
        <v>0</v>
      </c>
      <c r="S1172" s="13">
        <v>18.899999999999999</v>
      </c>
      <c r="T1172" s="13">
        <v>18.899999999999999</v>
      </c>
      <c r="U1172" s="13">
        <v>26.099999999999998</v>
      </c>
      <c r="V1172" s="13">
        <v>0.77500000000000002</v>
      </c>
      <c r="W1172" s="13">
        <v>25.324999999999999</v>
      </c>
      <c r="X1172" s="14">
        <v>2.9693486590038318E-2</v>
      </c>
      <c r="Y1172" s="15">
        <v>0.16207455429497569</v>
      </c>
      <c r="Z1172" s="14">
        <v>0.54624277456647408</v>
      </c>
      <c r="AA1172" s="14">
        <v>0.72413793103448276</v>
      </c>
      <c r="AB1172" s="14">
        <v>1.2038216560509554</v>
      </c>
      <c r="AC1172" s="14">
        <v>2.6249999999999996</v>
      </c>
      <c r="AD1172" s="13">
        <v>1.17</v>
      </c>
      <c r="AE1172" s="15">
        <v>0.55069444444444438</v>
      </c>
      <c r="AF1172" s="14">
        <v>3.1622776601683791E-2</v>
      </c>
      <c r="AG1172" s="14">
        <v>0.58818364479131857</v>
      </c>
      <c r="AH1172" s="15">
        <v>0.40978432403997894</v>
      </c>
      <c r="AI1172" s="5">
        <v>4.7704918032786887</v>
      </c>
      <c r="AJ1172" s="15">
        <v>3.1858407079646023</v>
      </c>
      <c r="AK1172" s="15">
        <v>3.1858407079646023</v>
      </c>
      <c r="AL1172" s="15" t="s">
        <v>7128</v>
      </c>
      <c r="AM1172" s="15" t="s">
        <v>7128</v>
      </c>
      <c r="AN1172" s="15">
        <v>0.45859872611464969</v>
      </c>
      <c r="AO1172" s="15">
        <v>0.16705336426914152</v>
      </c>
      <c r="AP1172" s="15">
        <v>8.7027491408934701</v>
      </c>
      <c r="AQ1172" s="15">
        <v>7.9140624999999991</v>
      </c>
      <c r="AR1172" s="15">
        <v>0.74870657797487072</v>
      </c>
      <c r="AS1172" s="15">
        <v>0.58758700696055677</v>
      </c>
      <c r="AT1172" s="14">
        <v>0</v>
      </c>
      <c r="AU1172" s="14">
        <v>0</v>
      </c>
      <c r="AV1172" s="12">
        <v>0.109</v>
      </c>
      <c r="AW1172" s="12">
        <v>0.153</v>
      </c>
      <c r="AX1172" s="12">
        <v>-0.22800000000000001</v>
      </c>
      <c r="AY1172" s="12">
        <v>0.14699999999999999</v>
      </c>
      <c r="AZ1172" s="14" t="s">
        <v>7128</v>
      </c>
      <c r="BA1172" s="14" t="s">
        <v>7128</v>
      </c>
      <c r="BB1172" s="14">
        <v>0.16142857142857142</v>
      </c>
      <c r="BC1172" s="14">
        <v>5.8884168057625884E-2</v>
      </c>
      <c r="BD1172" s="14">
        <v>5.2436194895591641E-2</v>
      </c>
      <c r="BE1172" s="14">
        <v>6.7517401392111376E-2</v>
      </c>
      <c r="BF1172" s="14">
        <v>1.4347826086956523E-2</v>
      </c>
      <c r="BG1172" s="14" t="s">
        <v>7128</v>
      </c>
      <c r="BH1172" s="13">
        <v>2.2599999999999998</v>
      </c>
      <c r="BI1172" s="13">
        <v>2.2599999999999998</v>
      </c>
      <c r="BJ1172" s="13">
        <v>2.91</v>
      </c>
      <c r="BK1172" s="13">
        <v>2.91</v>
      </c>
      <c r="BL1172" s="13">
        <v>43.1</v>
      </c>
      <c r="BM1172" s="13">
        <v>43.1</v>
      </c>
      <c r="BN1172" s="13">
        <v>3.2</v>
      </c>
      <c r="BO1172" s="13">
        <v>3.2</v>
      </c>
      <c r="BP1172" s="13">
        <v>2.8682478260869568</v>
      </c>
      <c r="BQ1172" s="13">
        <v>0</v>
      </c>
      <c r="BR1172" s="13">
        <v>0</v>
      </c>
      <c r="BS1172" s="13">
        <v>-0.39800000000000002</v>
      </c>
      <c r="BT1172" s="14">
        <v>-0.13876067346069482</v>
      </c>
      <c r="BU1172" s="13">
        <v>3.266247826086957</v>
      </c>
      <c r="BV1172" s="13">
        <v>2.6579999999999999</v>
      </c>
      <c r="BW1172" s="13">
        <v>2.6579999999999999</v>
      </c>
      <c r="BX1172" s="13">
        <v>14</v>
      </c>
      <c r="BY1172" s="13">
        <v>48.71</v>
      </c>
      <c r="BZ1172" s="13">
        <v>15.7</v>
      </c>
      <c r="CA1172" s="13">
        <v>33.824999999999996</v>
      </c>
      <c r="CB1172" s="13">
        <v>0</v>
      </c>
      <c r="CC1172" s="15">
        <v>0.124</v>
      </c>
      <c r="CD1172" s="15">
        <v>0.34899999999999998</v>
      </c>
      <c r="CE1172" s="15">
        <v>0.36</v>
      </c>
      <c r="CF1172" s="15">
        <v>0.77967518680187364</v>
      </c>
      <c r="CG1172" s="15">
        <v>0.90820775472956627</v>
      </c>
      <c r="CH1172" s="13">
        <v>2.5839000000000003</v>
      </c>
      <c r="CI1172" s="13">
        <v>1.3463999999999998</v>
      </c>
      <c r="CJ1172" s="13">
        <v>0</v>
      </c>
      <c r="CK1172" s="12">
        <f t="shared" si="36"/>
        <v>0</v>
      </c>
      <c r="CL1172" s="36">
        <f t="shared" si="37"/>
        <v>1.2742054693274207</v>
      </c>
      <c r="CM1172" s="13">
        <v>2.2999999999999998</v>
      </c>
      <c r="CN1172" s="13">
        <v>3.3000000000000002E-2</v>
      </c>
      <c r="CO1172" s="13">
        <v>2.2599999999999998</v>
      </c>
      <c r="CP1172" s="13">
        <v>7.2</v>
      </c>
      <c r="CQ1172" s="13">
        <v>3.2</v>
      </c>
      <c r="CR1172" s="13">
        <v>25.324999999999999</v>
      </c>
      <c r="CS1172" s="13" t="s">
        <v>7128</v>
      </c>
      <c r="CT1172" s="13">
        <v>0</v>
      </c>
      <c r="CU1172" s="13">
        <v>2.91</v>
      </c>
      <c r="CV1172" s="13">
        <v>33.824999999999996</v>
      </c>
      <c r="CW1172" s="13">
        <v>3.2</v>
      </c>
      <c r="CX1172" s="12">
        <v>0.16142857142857142</v>
      </c>
      <c r="CY1172" s="12">
        <v>5.8884168057625884E-2</v>
      </c>
      <c r="CZ1172" s="15">
        <v>7.9140624999999991</v>
      </c>
      <c r="DA1172" s="20"/>
      <c r="DB1172" s="20"/>
    </row>
    <row r="1173" spans="1:106">
      <c r="A1173" s="8" t="s">
        <v>2201</v>
      </c>
      <c r="B1173" s="8" t="s">
        <v>2202</v>
      </c>
      <c r="C1173" s="9" t="s">
        <v>7166</v>
      </c>
      <c r="D1173" s="9" t="s">
        <v>7126</v>
      </c>
      <c r="E1173" s="10" t="s">
        <v>7127</v>
      </c>
      <c r="F1173" s="10" t="s">
        <v>7126</v>
      </c>
      <c r="G1173" s="11">
        <v>0.64</v>
      </c>
      <c r="H1173" s="11">
        <v>0.64</v>
      </c>
      <c r="I1173" s="12">
        <v>9.0499999999999997E-2</v>
      </c>
      <c r="J1173" s="12">
        <v>0.11441999999999999</v>
      </c>
      <c r="K1173" s="12">
        <v>3.6999999999999998E-2</v>
      </c>
      <c r="L1173" s="12">
        <v>9.35E-2</v>
      </c>
      <c r="M1173" s="12">
        <v>6.1719349999999999E-2</v>
      </c>
      <c r="N1173" s="12">
        <v>0.11441999999999999</v>
      </c>
      <c r="O1173" s="12">
        <v>-0.19385661971830986</v>
      </c>
      <c r="P1173" s="12">
        <v>-0.15491844236760124</v>
      </c>
      <c r="Q1173" s="13">
        <v>14.2</v>
      </c>
      <c r="R1173" s="13">
        <v>0</v>
      </c>
      <c r="S1173" s="13">
        <v>0</v>
      </c>
      <c r="T1173" s="13">
        <v>0</v>
      </c>
      <c r="U1173" s="13">
        <v>14.2</v>
      </c>
      <c r="V1173" s="13">
        <v>0</v>
      </c>
      <c r="W1173" s="13">
        <v>14.2</v>
      </c>
      <c r="X1173" s="14">
        <v>0</v>
      </c>
      <c r="Y1173" s="15">
        <v>0.21621621621621623</v>
      </c>
      <c r="Z1173" s="14" t="s">
        <v>7128</v>
      </c>
      <c r="AA1173" s="14">
        <v>0</v>
      </c>
      <c r="AB1173" s="14" t="s">
        <v>7128</v>
      </c>
      <c r="AC1173" s="14">
        <v>0</v>
      </c>
      <c r="AD1173" s="13">
        <v>0.77</v>
      </c>
      <c r="AE1173" s="15">
        <v>1.0936111111111113</v>
      </c>
      <c r="AF1173" s="14">
        <v>5.4772255750516613E-2</v>
      </c>
      <c r="AG1173" s="14">
        <v>0.63535816670599266</v>
      </c>
      <c r="AH1173" s="15">
        <v>0.33044889129259059</v>
      </c>
      <c r="AI1173" s="5" t="s">
        <v>7128</v>
      </c>
      <c r="AJ1173" s="15" t="s">
        <v>7128</v>
      </c>
      <c r="AK1173" s="15" t="s">
        <v>7128</v>
      </c>
      <c r="AL1173" s="15" t="s">
        <v>7128</v>
      </c>
      <c r="AM1173" s="15" t="s">
        <v>7128</v>
      </c>
      <c r="AN1173" s="15" t="s">
        <v>7128</v>
      </c>
      <c r="AO1173" s="15">
        <v>0.27572815533980582</v>
      </c>
      <c r="AP1173" s="15" t="s">
        <v>7128</v>
      </c>
      <c r="AQ1173" s="15" t="s">
        <v>7128</v>
      </c>
      <c r="AR1173" s="15" t="s">
        <v>7128</v>
      </c>
      <c r="AS1173" s="15">
        <v>0.27572815533980582</v>
      </c>
      <c r="AT1173" s="14" t="s">
        <v>7128</v>
      </c>
      <c r="AU1173" s="14">
        <v>0</v>
      </c>
      <c r="AV1173" s="12" t="s">
        <v>7128</v>
      </c>
      <c r="AW1173" s="12" t="s">
        <v>7128</v>
      </c>
      <c r="AX1173" s="12">
        <v>-4.1100000000000005E-2</v>
      </c>
      <c r="AY1173" s="12">
        <v>-4.4900000000000001E-3</v>
      </c>
      <c r="AZ1173" s="14" t="s">
        <v>7128</v>
      </c>
      <c r="BA1173" s="14" t="s">
        <v>7128</v>
      </c>
      <c r="BB1173" s="14">
        <v>-7.9436619718309856E-2</v>
      </c>
      <c r="BC1173" s="14">
        <v>-4.0498442367601244E-2</v>
      </c>
      <c r="BD1173" s="14">
        <v>-0.10951456310679611</v>
      </c>
      <c r="BE1173" s="14">
        <v>-7.5728155339805828E-2</v>
      </c>
      <c r="BF1173" s="14">
        <v>0</v>
      </c>
      <c r="BG1173" s="14">
        <v>0.1452</v>
      </c>
      <c r="BH1173" s="13">
        <v>-5.64</v>
      </c>
      <c r="BI1173" s="13">
        <v>-5.64</v>
      </c>
      <c r="BJ1173" s="13">
        <v>-3.9</v>
      </c>
      <c r="BK1173" s="13">
        <v>-3.9</v>
      </c>
      <c r="BL1173" s="13">
        <v>51.5</v>
      </c>
      <c r="BM1173" s="13">
        <v>51.5</v>
      </c>
      <c r="BN1173" s="13">
        <v>-2.87</v>
      </c>
      <c r="BO1173" s="13">
        <v>-2.87</v>
      </c>
      <c r="BP1173" s="13">
        <v>-3.9</v>
      </c>
      <c r="BQ1173" s="13">
        <v>0</v>
      </c>
      <c r="BR1173" s="13">
        <v>0</v>
      </c>
      <c r="BS1173" s="13">
        <v>-1.17</v>
      </c>
      <c r="BT1173" s="14" t="s">
        <v>7128</v>
      </c>
      <c r="BU1173" s="13">
        <v>-2.73</v>
      </c>
      <c r="BV1173" s="13">
        <v>-4.47</v>
      </c>
      <c r="BW1173" s="13">
        <v>-4.47</v>
      </c>
      <c r="BX1173" s="13">
        <v>71</v>
      </c>
      <c r="BY1173" s="13">
        <v>96.3</v>
      </c>
      <c r="BZ1173" s="13">
        <v>0</v>
      </c>
      <c r="CA1173" s="13">
        <v>0</v>
      </c>
      <c r="CB1173" s="13">
        <v>0</v>
      </c>
      <c r="CC1173" s="15">
        <v>0.23200000000000001</v>
      </c>
      <c r="CD1173" s="15">
        <v>0.72199999999999998</v>
      </c>
      <c r="CE1173" s="15">
        <v>0.36</v>
      </c>
      <c r="CF1173" s="15" t="s">
        <v>7128</v>
      </c>
      <c r="CG1173" s="15" t="s">
        <v>7128</v>
      </c>
      <c r="CH1173" s="13" t="s">
        <v>7128</v>
      </c>
      <c r="CI1173" s="13" t="s">
        <v>7128</v>
      </c>
      <c r="CJ1173" s="13">
        <v>0</v>
      </c>
      <c r="CK1173" s="12">
        <f t="shared" si="36"/>
        <v>0</v>
      </c>
      <c r="CL1173" s="36" t="str">
        <f t="shared" si="37"/>
        <v>NA</v>
      </c>
      <c r="CM1173" s="13" t="s">
        <v>7128</v>
      </c>
      <c r="CN1173" s="13" t="s">
        <v>7128</v>
      </c>
      <c r="CO1173" s="13" t="s">
        <v>7128</v>
      </c>
      <c r="CP1173" s="13" t="s">
        <v>7128</v>
      </c>
      <c r="CQ1173" s="13" t="s">
        <v>7128</v>
      </c>
      <c r="CR1173" s="13" t="s">
        <v>7128</v>
      </c>
      <c r="CS1173" s="13" t="s">
        <v>7128</v>
      </c>
      <c r="CT1173" s="13">
        <v>0</v>
      </c>
      <c r="CU1173" s="13">
        <v>-3.9</v>
      </c>
      <c r="CV1173" s="13">
        <v>0</v>
      </c>
      <c r="CW1173" s="13">
        <v>-2.87</v>
      </c>
      <c r="CX1173" s="12">
        <v>-7.9436619718309856E-2</v>
      </c>
      <c r="CY1173" s="12">
        <v>-4.0498442367601244E-2</v>
      </c>
      <c r="CZ1173" s="15" t="s">
        <v>7128</v>
      </c>
      <c r="DA1173" s="20"/>
      <c r="DB1173" s="20"/>
    </row>
    <row r="1174" spans="1:106" ht="24">
      <c r="A1174" s="8" t="s">
        <v>5249</v>
      </c>
      <c r="B1174" s="8" t="s">
        <v>5250</v>
      </c>
      <c r="C1174" s="9" t="s">
        <v>7142</v>
      </c>
      <c r="D1174" s="9" t="s">
        <v>7126</v>
      </c>
      <c r="E1174" s="10" t="s">
        <v>7127</v>
      </c>
      <c r="F1174" s="10" t="s">
        <v>7126</v>
      </c>
      <c r="G1174" s="11">
        <v>0.1</v>
      </c>
      <c r="H1174" s="11">
        <v>0.1</v>
      </c>
      <c r="I1174" s="12">
        <v>9.0499999999999997E-2</v>
      </c>
      <c r="J1174" s="12">
        <v>6.5549999999999997E-2</v>
      </c>
      <c r="K1174" s="12">
        <v>4.1999999999999996E-2</v>
      </c>
      <c r="L1174" s="12">
        <v>9.8500000000000004E-2</v>
      </c>
      <c r="M1174" s="12">
        <v>6.5019850000000004E-2</v>
      </c>
      <c r="N1174" s="12">
        <v>6.5549999999999997E-2</v>
      </c>
      <c r="O1174" s="12">
        <v>-1.0037427466150869E-2</v>
      </c>
      <c r="P1174" s="12">
        <v>-1.0091400038782242E-2</v>
      </c>
      <c r="Q1174" s="13">
        <v>1.71</v>
      </c>
      <c r="R1174" s="13">
        <v>0</v>
      </c>
      <c r="S1174" s="13">
        <v>0</v>
      </c>
      <c r="T1174" s="13">
        <v>0</v>
      </c>
      <c r="U1174" s="13">
        <v>1.71</v>
      </c>
      <c r="V1174" s="13">
        <v>4.0000000000000001E-3</v>
      </c>
      <c r="W1174" s="13">
        <v>1.706</v>
      </c>
      <c r="X1174" s="14">
        <v>2.3391812865497076E-3</v>
      </c>
      <c r="Y1174" s="15">
        <v>9.5969289827255277E-2</v>
      </c>
      <c r="Z1174" s="14">
        <v>0</v>
      </c>
      <c r="AA1174" s="14">
        <v>0</v>
      </c>
      <c r="AB1174" s="14">
        <v>0</v>
      </c>
      <c r="AC1174" s="14">
        <v>0</v>
      </c>
      <c r="AD1174" s="13">
        <v>0.32800000000000001</v>
      </c>
      <c r="AE1174" s="15">
        <v>1.0198333333333334</v>
      </c>
      <c r="AF1174" s="14">
        <v>6.3245553203367583E-2</v>
      </c>
      <c r="AG1174" s="14">
        <v>0.74708809721477965</v>
      </c>
      <c r="AH1174" s="15">
        <v>0.45913461538461542</v>
      </c>
      <c r="AI1174" s="5" t="s">
        <v>7128</v>
      </c>
      <c r="AJ1174" s="15">
        <v>5.9581881533101049</v>
      </c>
      <c r="AK1174" s="15">
        <v>5.9581881533101049</v>
      </c>
      <c r="AL1174" s="15" t="s">
        <v>7128</v>
      </c>
      <c r="AM1174" s="15" t="s">
        <v>7128</v>
      </c>
      <c r="AN1174" s="15">
        <v>0.32633587786259538</v>
      </c>
      <c r="AO1174" s="15">
        <v>4.75</v>
      </c>
      <c r="AP1174" s="15">
        <v>5.6303630363036303</v>
      </c>
      <c r="AQ1174" s="15">
        <v>5.6118421052631575</v>
      </c>
      <c r="AR1174" s="15">
        <v>0.32582123758594345</v>
      </c>
      <c r="AS1174" s="15">
        <v>4.7388888888888889</v>
      </c>
      <c r="AT1174" s="14">
        <v>0</v>
      </c>
      <c r="AU1174" s="14">
        <v>0</v>
      </c>
      <c r="AV1174" s="12">
        <v>3.2199999999999999E-2</v>
      </c>
      <c r="AW1174" s="12">
        <v>7.3300000000000004E-2</v>
      </c>
      <c r="AX1174" s="12">
        <v>8.3699999999999997E-2</v>
      </c>
      <c r="AY1174" s="12">
        <v>9.3900000000000011E-2</v>
      </c>
      <c r="AZ1174" s="14" t="s">
        <v>7128</v>
      </c>
      <c r="BA1174" s="14" t="s">
        <v>7128</v>
      </c>
      <c r="BB1174" s="14">
        <v>5.5512572533849128E-2</v>
      </c>
      <c r="BC1174" s="14">
        <v>5.5458599961217755E-2</v>
      </c>
      <c r="BD1174" s="14">
        <v>0.79722222222222217</v>
      </c>
      <c r="BE1174" s="14">
        <v>0.84166666666666667</v>
      </c>
      <c r="BF1174" s="14">
        <v>5.6105610561056111E-2</v>
      </c>
      <c r="BG1174" s="14">
        <v>1.3899999999999999E-2</v>
      </c>
      <c r="BH1174" s="13">
        <v>0.28699999999999998</v>
      </c>
      <c r="BI1174" s="13">
        <v>0.28699999999999998</v>
      </c>
      <c r="BJ1174" s="13">
        <v>0.30299999999999999</v>
      </c>
      <c r="BK1174" s="13">
        <v>0.30299999999999999</v>
      </c>
      <c r="BL1174" s="13">
        <v>0.36</v>
      </c>
      <c r="BM1174" s="13">
        <v>0.36</v>
      </c>
      <c r="BN1174" s="13">
        <v>0.30399999999999999</v>
      </c>
      <c r="BO1174" s="13">
        <v>0.30399999999999999</v>
      </c>
      <c r="BP1174" s="13">
        <v>0.28599999999999998</v>
      </c>
      <c r="BQ1174" s="13">
        <v>0</v>
      </c>
      <c r="BR1174" s="13">
        <v>0</v>
      </c>
      <c r="BS1174" s="13">
        <v>0</v>
      </c>
      <c r="BT1174" s="14">
        <v>0</v>
      </c>
      <c r="BU1174" s="13">
        <v>0.28599999999999998</v>
      </c>
      <c r="BV1174" s="13">
        <v>0.28699999999999998</v>
      </c>
      <c r="BW1174" s="13">
        <v>0.28699999999999998</v>
      </c>
      <c r="BX1174" s="13">
        <v>5.17</v>
      </c>
      <c r="BY1174" s="13">
        <v>5.157</v>
      </c>
      <c r="BZ1174" s="13">
        <v>5.24</v>
      </c>
      <c r="CA1174" s="13">
        <v>5.2360000000000007</v>
      </c>
      <c r="CB1174" s="13">
        <v>0</v>
      </c>
      <c r="CC1174" s="15">
        <v>0.315</v>
      </c>
      <c r="CD1174" s="15">
        <v>0.47299999999999998</v>
      </c>
      <c r="CE1174" s="15">
        <v>0.36</v>
      </c>
      <c r="CF1174" s="15" t="s">
        <v>7128</v>
      </c>
      <c r="CG1174" s="15" t="s">
        <v>7128</v>
      </c>
      <c r="CH1174" s="13" t="s">
        <v>7128</v>
      </c>
      <c r="CI1174" s="13" t="s">
        <v>7128</v>
      </c>
      <c r="CJ1174" s="13">
        <v>0</v>
      </c>
      <c r="CK1174" s="12">
        <f t="shared" si="36"/>
        <v>0</v>
      </c>
      <c r="CL1174" s="36">
        <f t="shared" si="37"/>
        <v>6.8754774637127564E-2</v>
      </c>
      <c r="CM1174" s="13">
        <v>0.30299999999999999</v>
      </c>
      <c r="CN1174" s="13">
        <v>1.7000000000000001E-2</v>
      </c>
      <c r="CO1174" s="13">
        <v>0.28699999999999998</v>
      </c>
      <c r="CP1174" s="13">
        <v>1.71</v>
      </c>
      <c r="CQ1174" s="13">
        <v>0.30399999999999999</v>
      </c>
      <c r="CR1174" s="13">
        <v>1.706</v>
      </c>
      <c r="CS1174" s="13" t="s">
        <v>7128</v>
      </c>
      <c r="CT1174" s="13">
        <v>0</v>
      </c>
      <c r="CU1174" s="13">
        <v>0.30299999999999999</v>
      </c>
      <c r="CV1174" s="13">
        <v>5.2360000000000007</v>
      </c>
      <c r="CW1174" s="13">
        <v>0.30399999999999999</v>
      </c>
      <c r="CX1174" s="12">
        <v>5.5512572533849128E-2</v>
      </c>
      <c r="CY1174" s="12">
        <v>5.5458599961217755E-2</v>
      </c>
      <c r="CZ1174" s="15">
        <v>5.6118421052631575</v>
      </c>
      <c r="DA1174" s="20"/>
      <c r="DB1174" s="20"/>
    </row>
    <row r="1175" spans="1:106" ht="24">
      <c r="A1175" s="8" t="s">
        <v>3935</v>
      </c>
      <c r="B1175" s="8" t="s">
        <v>3936</v>
      </c>
      <c r="C1175" s="9" t="s">
        <v>7155</v>
      </c>
      <c r="D1175" s="9" t="s">
        <v>7126</v>
      </c>
      <c r="E1175" s="10" t="s">
        <v>7127</v>
      </c>
      <c r="F1175" s="10" t="s">
        <v>7126</v>
      </c>
      <c r="G1175" s="11">
        <v>0.92</v>
      </c>
      <c r="H1175" s="11">
        <v>1.0046721080776808</v>
      </c>
      <c r="I1175" s="12">
        <v>9.0499999999999997E-2</v>
      </c>
      <c r="J1175" s="12">
        <v>0.14742282578103011</v>
      </c>
      <c r="K1175" s="12">
        <v>4.7E-2</v>
      </c>
      <c r="L1175" s="12">
        <v>0.10350000000000001</v>
      </c>
      <c r="M1175" s="12">
        <v>6.8320350000000002E-2</v>
      </c>
      <c r="N1175" s="12">
        <v>0.13793052868730649</v>
      </c>
      <c r="O1175" s="12">
        <v>-9.2346683649050409E-2</v>
      </c>
      <c r="P1175" s="12">
        <v>-8.6157984892973299E-2</v>
      </c>
      <c r="Q1175" s="13">
        <v>1.76</v>
      </c>
      <c r="R1175" s="13">
        <v>0</v>
      </c>
      <c r="S1175" s="13">
        <v>0.24</v>
      </c>
      <c r="T1175" s="13">
        <v>0.24</v>
      </c>
      <c r="U1175" s="13">
        <v>2</v>
      </c>
      <c r="V1175" s="13">
        <v>0.19400000000000001</v>
      </c>
      <c r="W1175" s="13">
        <v>1.806</v>
      </c>
      <c r="X1175" s="14">
        <v>9.7000000000000003E-2</v>
      </c>
      <c r="Y1175" s="15">
        <v>0.10183299389002036</v>
      </c>
      <c r="Z1175" s="14">
        <v>5.8968058968058963E-2</v>
      </c>
      <c r="AA1175" s="14">
        <v>0.12</v>
      </c>
      <c r="AB1175" s="14">
        <v>6.2663185378590072E-2</v>
      </c>
      <c r="AC1175" s="14">
        <v>0.13636363636363635</v>
      </c>
      <c r="AD1175" s="13">
        <v>0.35899999999999999</v>
      </c>
      <c r="AE1175" s="15">
        <v>0.98122222222222222</v>
      </c>
      <c r="AF1175" s="14">
        <v>8.9442719099991588E-2</v>
      </c>
      <c r="AG1175" s="14">
        <v>0.8536189504105447</v>
      </c>
      <c r="AH1175" s="15">
        <v>0.26394052044609673</v>
      </c>
      <c r="AI1175" s="5">
        <v>9.1818181818181817</v>
      </c>
      <c r="AJ1175" s="15">
        <v>8.1105990783410142</v>
      </c>
      <c r="AK1175" s="15">
        <v>8.1105990783410142</v>
      </c>
      <c r="AL1175" s="15" t="s">
        <v>7128</v>
      </c>
      <c r="AM1175" s="15" t="s">
        <v>7128</v>
      </c>
      <c r="AN1175" s="15">
        <v>0.45953002610966059</v>
      </c>
      <c r="AO1175" s="15">
        <v>0.25958702064896755</v>
      </c>
      <c r="AP1175" s="15">
        <v>5.9603960396039604</v>
      </c>
      <c r="AQ1175" s="15">
        <v>4.20979020979021</v>
      </c>
      <c r="AR1175" s="15">
        <v>0.46594427244582043</v>
      </c>
      <c r="AS1175" s="15">
        <v>0.26637168141592921</v>
      </c>
      <c r="AT1175" s="14">
        <v>0</v>
      </c>
      <c r="AU1175" s="14">
        <v>0</v>
      </c>
      <c r="AV1175" s="12">
        <v>-7.17E-2</v>
      </c>
      <c r="AW1175" s="12">
        <v>-0.14899999999999999</v>
      </c>
      <c r="AX1175" s="12">
        <v>9.5199999999999993E-2</v>
      </c>
      <c r="AY1175" s="12">
        <v>5.5399999999999998E-2</v>
      </c>
      <c r="AZ1175" s="14" t="s">
        <v>7128</v>
      </c>
      <c r="BA1175" s="14" t="s">
        <v>7128</v>
      </c>
      <c r="BB1175" s="14">
        <v>5.5076142131979693E-2</v>
      </c>
      <c r="BC1175" s="14">
        <v>5.1772543794333187E-2</v>
      </c>
      <c r="BD1175" s="14">
        <v>3.2005899705014745E-2</v>
      </c>
      <c r="BE1175" s="14">
        <v>4.469026548672566E-2</v>
      </c>
      <c r="BF1175" s="14">
        <v>0.32507739938080493</v>
      </c>
      <c r="BG1175" s="14">
        <v>3.3300000000000001E-3</v>
      </c>
      <c r="BH1175" s="13">
        <v>0.217</v>
      </c>
      <c r="BI1175" s="13">
        <v>0.217</v>
      </c>
      <c r="BJ1175" s="13">
        <v>0.30299999999999999</v>
      </c>
      <c r="BK1175" s="13">
        <v>0.30299999999999999</v>
      </c>
      <c r="BL1175" s="13">
        <v>6.78</v>
      </c>
      <c r="BM1175" s="13">
        <v>6.78</v>
      </c>
      <c r="BN1175" s="13">
        <v>0.42899999999999999</v>
      </c>
      <c r="BO1175" s="13">
        <v>0.42899999999999999</v>
      </c>
      <c r="BP1175" s="13">
        <v>0.20450154798761611</v>
      </c>
      <c r="BQ1175" s="13">
        <v>0</v>
      </c>
      <c r="BR1175" s="13">
        <v>0</v>
      </c>
      <c r="BS1175" s="13">
        <v>-0.214</v>
      </c>
      <c r="BT1175" s="14">
        <v>-1.0464468465195143</v>
      </c>
      <c r="BU1175" s="13">
        <v>0.41850154798761607</v>
      </c>
      <c r="BV1175" s="13">
        <v>0.43099999999999999</v>
      </c>
      <c r="BW1175" s="13">
        <v>0.43099999999999999</v>
      </c>
      <c r="BX1175" s="13">
        <v>3.94</v>
      </c>
      <c r="BY1175" s="13">
        <v>3.95</v>
      </c>
      <c r="BZ1175" s="13">
        <v>3.83</v>
      </c>
      <c r="CA1175" s="13">
        <v>3.8760000000000003</v>
      </c>
      <c r="CB1175" s="13">
        <v>0</v>
      </c>
      <c r="CC1175" s="15">
        <v>0.50900000000000001</v>
      </c>
      <c r="CD1175" s="15">
        <v>3.6999999999999998E-2</v>
      </c>
      <c r="CE1175" s="15">
        <v>0.36</v>
      </c>
      <c r="CF1175" s="15">
        <v>0.39463192651180973</v>
      </c>
      <c r="CG1175" s="15">
        <v>0.56588410307866766</v>
      </c>
      <c r="CH1175" s="13">
        <v>0.44010000000000005</v>
      </c>
      <c r="CI1175" s="13">
        <v>0.3266</v>
      </c>
      <c r="CJ1175" s="13">
        <v>0</v>
      </c>
      <c r="CK1175" s="12">
        <f t="shared" si="36"/>
        <v>0</v>
      </c>
      <c r="CL1175" s="36">
        <f t="shared" si="37"/>
        <v>1.7492260061919505</v>
      </c>
      <c r="CM1175" s="13">
        <v>0.32300000000000001</v>
      </c>
      <c r="CN1175" s="13">
        <v>0.105</v>
      </c>
      <c r="CO1175" s="13">
        <v>0.217</v>
      </c>
      <c r="CP1175" s="13">
        <v>1.76</v>
      </c>
      <c r="CQ1175" s="13">
        <v>0.42899999999999999</v>
      </c>
      <c r="CR1175" s="13">
        <v>1.806</v>
      </c>
      <c r="CS1175" s="13" t="s">
        <v>7128</v>
      </c>
      <c r="CT1175" s="13">
        <v>0.2228</v>
      </c>
      <c r="CU1175" s="13">
        <v>0.19419999999999998</v>
      </c>
      <c r="CV1175" s="13">
        <v>4.0988000000000007</v>
      </c>
      <c r="CW1175" s="13">
        <v>0.42899999999999999</v>
      </c>
      <c r="CX1175" s="12">
        <v>2.5992120687998461E-2</v>
      </c>
      <c r="CY1175" s="12">
        <v>3.1410556230887572E-2</v>
      </c>
      <c r="CZ1175" s="15">
        <v>4.20979020979021</v>
      </c>
      <c r="DA1175" s="20"/>
      <c r="DB1175" s="20"/>
    </row>
    <row r="1176" spans="1:106" ht="24">
      <c r="A1176" s="8" t="s">
        <v>3613</v>
      </c>
      <c r="B1176" s="8" t="s">
        <v>3614</v>
      </c>
      <c r="C1176" s="9" t="s">
        <v>7141</v>
      </c>
      <c r="D1176" s="9" t="s">
        <v>7126</v>
      </c>
      <c r="E1176" s="10" t="s">
        <v>7127</v>
      </c>
      <c r="F1176" s="10" t="s">
        <v>7126</v>
      </c>
      <c r="G1176" s="11">
        <v>0.73</v>
      </c>
      <c r="H1176" s="11">
        <v>1.0120978189184096</v>
      </c>
      <c r="I1176" s="12">
        <v>9.0499999999999997E-2</v>
      </c>
      <c r="J1176" s="12">
        <v>0.14809485261211605</v>
      </c>
      <c r="K1176" s="12">
        <v>4.7E-2</v>
      </c>
      <c r="L1176" s="12">
        <v>0.10350000000000001</v>
      </c>
      <c r="M1176" s="12">
        <v>6.8320350000000002E-2</v>
      </c>
      <c r="N1176" s="12">
        <v>0.11909855514092951</v>
      </c>
      <c r="O1176" s="12">
        <v>-5.9892605421104819E-2</v>
      </c>
      <c r="P1176" s="12">
        <v>-3.5596518819935599E-2</v>
      </c>
      <c r="Q1176" s="13">
        <v>3.66</v>
      </c>
      <c r="R1176" s="13">
        <v>0</v>
      </c>
      <c r="S1176" s="13">
        <v>2.09</v>
      </c>
      <c r="T1176" s="13">
        <v>2.09</v>
      </c>
      <c r="U1176" s="13">
        <v>5.75</v>
      </c>
      <c r="V1176" s="13">
        <v>1.2999999999999999E-2</v>
      </c>
      <c r="W1176" s="13">
        <v>5.7370000000000001</v>
      </c>
      <c r="X1176" s="14">
        <v>2.2608695652173911E-3</v>
      </c>
      <c r="Y1176" s="15">
        <v>0.01</v>
      </c>
      <c r="Z1176" s="14">
        <v>0.54285714285714282</v>
      </c>
      <c r="AA1176" s="14">
        <v>0.3634782608695652</v>
      </c>
      <c r="AB1176" s="14">
        <v>1.1875</v>
      </c>
      <c r="AC1176" s="14">
        <v>0.57103825136612019</v>
      </c>
      <c r="AD1176" s="13">
        <v>7.2999999999999995E-2</v>
      </c>
      <c r="AE1176" s="15">
        <v>-0.56908333333333339</v>
      </c>
      <c r="AF1176" s="14">
        <v>3.1622776601683791E-2</v>
      </c>
      <c r="AG1176" s="14" t="s">
        <v>7128</v>
      </c>
      <c r="AH1176" s="15">
        <v>0.80368098159509216</v>
      </c>
      <c r="AI1176" s="5">
        <v>1.6077844311377245</v>
      </c>
      <c r="AJ1176" s="15">
        <v>23.312101910828027</v>
      </c>
      <c r="AK1176" s="15">
        <v>23.312101910828027</v>
      </c>
      <c r="AL1176" s="15" t="s">
        <v>7128</v>
      </c>
      <c r="AM1176" s="15" t="s">
        <v>7128</v>
      </c>
      <c r="AN1176" s="15">
        <v>2.0795454545454546</v>
      </c>
      <c r="AO1176" s="15">
        <v>0.35533980582524272</v>
      </c>
      <c r="AP1176" s="15">
        <v>10.683426443202979</v>
      </c>
      <c r="AQ1176" s="15">
        <v>8.2309899569583944</v>
      </c>
      <c r="AR1176" s="15">
        <v>1.4951785248892364</v>
      </c>
      <c r="AS1176" s="15">
        <v>0.55699029126213584</v>
      </c>
      <c r="AT1176" s="14">
        <v>0.63694267515923575</v>
      </c>
      <c r="AU1176" s="14">
        <v>2.7322404371584699E-2</v>
      </c>
      <c r="AV1176" s="12">
        <v>0.84599999999999997</v>
      </c>
      <c r="AW1176" s="12">
        <v>4.7100000000000003E-2</v>
      </c>
      <c r="AX1176" s="12">
        <v>0.113</v>
      </c>
      <c r="AY1176" s="12">
        <v>7.5499999999999998E-2</v>
      </c>
      <c r="AZ1176" s="14" t="s">
        <v>7128</v>
      </c>
      <c r="BA1176" s="14" t="s">
        <v>7128</v>
      </c>
      <c r="BB1176" s="14">
        <v>8.8202247191011232E-2</v>
      </c>
      <c r="BC1176" s="14">
        <v>8.3502036320993914E-2</v>
      </c>
      <c r="BD1176" s="14">
        <v>1.524271844660194E-2</v>
      </c>
      <c r="BE1176" s="14">
        <v>5.213592233009709E-2</v>
      </c>
      <c r="BF1176" s="14">
        <v>0.32327586206896547</v>
      </c>
      <c r="BG1176" s="14">
        <v>1.8000000000000002E-2</v>
      </c>
      <c r="BH1176" s="13">
        <v>0.157</v>
      </c>
      <c r="BI1176" s="13">
        <v>0.157</v>
      </c>
      <c r="BJ1176" s="13">
        <v>0.53700000000000003</v>
      </c>
      <c r="BK1176" s="13">
        <v>0.53700000000000003</v>
      </c>
      <c r="BL1176" s="13">
        <v>10.3</v>
      </c>
      <c r="BM1176" s="13">
        <v>10.3</v>
      </c>
      <c r="BN1176" s="13">
        <v>0.69699999999999995</v>
      </c>
      <c r="BO1176" s="13">
        <v>0.69699999999999995</v>
      </c>
      <c r="BP1176" s="13">
        <v>0.36340086206896555</v>
      </c>
      <c r="BQ1176" s="13">
        <v>0</v>
      </c>
      <c r="BR1176" s="13">
        <v>0</v>
      </c>
      <c r="BS1176" s="13">
        <v>-0.16</v>
      </c>
      <c r="BT1176" s="14">
        <v>-0.44028514156258525</v>
      </c>
      <c r="BU1176" s="13">
        <v>0.52340086206896552</v>
      </c>
      <c r="BV1176" s="13">
        <v>0.317</v>
      </c>
      <c r="BW1176" s="13">
        <v>0.317</v>
      </c>
      <c r="BX1176" s="13">
        <v>1.78</v>
      </c>
      <c r="BY1176" s="13">
        <v>4.3520000000000003</v>
      </c>
      <c r="BZ1176" s="13">
        <v>1.76</v>
      </c>
      <c r="CA1176" s="13">
        <v>3.8369999999999997</v>
      </c>
      <c r="CB1176" s="13">
        <v>-0.1</v>
      </c>
      <c r="CC1176" s="15">
        <v>-0.126</v>
      </c>
      <c r="CD1176" s="15">
        <v>-0.36499999999999999</v>
      </c>
      <c r="CE1176" s="15">
        <v>0.36</v>
      </c>
      <c r="CF1176" s="15">
        <v>0.20767612082290315</v>
      </c>
      <c r="CG1176" s="15">
        <v>1.0107899415062258</v>
      </c>
      <c r="CH1176" s="13">
        <v>0.39269999999999994</v>
      </c>
      <c r="CI1176" s="13">
        <v>0.12210000000000001</v>
      </c>
      <c r="CJ1176" s="13">
        <v>-0.1</v>
      </c>
      <c r="CK1176" s="12">
        <f t="shared" si="36"/>
        <v>0.31545741324921139</v>
      </c>
      <c r="CL1176" s="36">
        <f t="shared" si="37"/>
        <v>2.6843888454521765</v>
      </c>
      <c r="CM1176" s="13">
        <v>0.23200000000000001</v>
      </c>
      <c r="CN1176" s="13">
        <v>7.4999999999999997E-2</v>
      </c>
      <c r="CO1176" s="13">
        <v>0.157</v>
      </c>
      <c r="CP1176" s="13">
        <v>3.66</v>
      </c>
      <c r="CQ1176" s="13">
        <v>0.69699999999999995</v>
      </c>
      <c r="CR1176" s="13">
        <v>5.7370000000000001</v>
      </c>
      <c r="CS1176" s="13">
        <v>0.317</v>
      </c>
      <c r="CT1176" s="13">
        <v>0</v>
      </c>
      <c r="CU1176" s="13">
        <v>0.53700000000000003</v>
      </c>
      <c r="CV1176" s="13">
        <v>3.8369999999999997</v>
      </c>
      <c r="CW1176" s="13">
        <v>0.69699999999999995</v>
      </c>
      <c r="CX1176" s="12">
        <v>8.8202247191011232E-2</v>
      </c>
      <c r="CY1176" s="12">
        <v>8.3502036320993914E-2</v>
      </c>
      <c r="CZ1176" s="15">
        <v>8.2309899569583944</v>
      </c>
      <c r="DA1176" s="20"/>
      <c r="DB1176" s="20"/>
    </row>
    <row r="1177" spans="1:106" ht="24">
      <c r="A1177" s="8" t="s">
        <v>5337</v>
      </c>
      <c r="B1177" s="8" t="s">
        <v>5338</v>
      </c>
      <c r="C1177" s="9" t="s">
        <v>7142</v>
      </c>
      <c r="D1177" s="9" t="s">
        <v>7126</v>
      </c>
      <c r="E1177" s="10" t="s">
        <v>7127</v>
      </c>
      <c r="F1177" s="10" t="s">
        <v>7126</v>
      </c>
      <c r="G1177" s="11">
        <v>0.1</v>
      </c>
      <c r="H1177" s="11">
        <v>0.1</v>
      </c>
      <c r="I1177" s="12">
        <v>9.0499999999999997E-2</v>
      </c>
      <c r="J1177" s="12">
        <v>6.5549999999999997E-2</v>
      </c>
      <c r="K1177" s="12">
        <v>3.6999999999999998E-2</v>
      </c>
      <c r="L1177" s="12">
        <v>9.35E-2</v>
      </c>
      <c r="M1177" s="12">
        <v>6.1719349999999999E-2</v>
      </c>
      <c r="N1177" s="12">
        <v>6.5549999999999997E-2</v>
      </c>
      <c r="O1177" s="12">
        <v>-6.5347979797979794E-2</v>
      </c>
      <c r="P1177" s="12">
        <v>-5.5703846153846152E-2</v>
      </c>
      <c r="Q1177" s="13">
        <v>2.08</v>
      </c>
      <c r="R1177" s="13">
        <v>0</v>
      </c>
      <c r="S1177" s="13">
        <v>0</v>
      </c>
      <c r="T1177" s="13">
        <v>0</v>
      </c>
      <c r="U1177" s="13">
        <v>2.08</v>
      </c>
      <c r="V1177" s="13">
        <v>2.5000000000000001E-2</v>
      </c>
      <c r="W1177" s="13">
        <v>2.0550000000000002</v>
      </c>
      <c r="X1177" s="14">
        <v>1.201923076923077E-2</v>
      </c>
      <c r="Y1177" s="15">
        <v>2.3148148148148147E-2</v>
      </c>
      <c r="Z1177" s="14">
        <v>0</v>
      </c>
      <c r="AA1177" s="14">
        <v>0</v>
      </c>
      <c r="AB1177" s="14">
        <v>0</v>
      </c>
      <c r="AC1177" s="14">
        <v>0</v>
      </c>
      <c r="AD1177" s="13">
        <v>0.192</v>
      </c>
      <c r="AE1177" s="15">
        <v>1.1536666666666668</v>
      </c>
      <c r="AF1177" s="14">
        <v>0.10954451150103323</v>
      </c>
      <c r="AG1177" s="14">
        <v>0.61207995801202308</v>
      </c>
      <c r="AH1177" s="15">
        <v>0.48865355521936449</v>
      </c>
      <c r="AI1177" s="5" t="s">
        <v>7128</v>
      </c>
      <c r="AJ1177" s="15">
        <v>2080</v>
      </c>
      <c r="AK1177" s="15">
        <v>2080</v>
      </c>
      <c r="AL1177" s="15" t="s">
        <v>7128</v>
      </c>
      <c r="AM1177" s="15" t="s">
        <v>7128</v>
      </c>
      <c r="AN1177" s="15">
        <v>0.50855745721271395</v>
      </c>
      <c r="AO1177" s="15">
        <v>8.3534136546184747</v>
      </c>
      <c r="AP1177" s="15">
        <v>21.40625</v>
      </c>
      <c r="AQ1177" s="15">
        <v>19.759615384615387</v>
      </c>
      <c r="AR1177" s="15">
        <v>0.50553505535055365</v>
      </c>
      <c r="AS1177" s="15">
        <v>8.2530120481927725</v>
      </c>
      <c r="AT1177" s="14">
        <v>0</v>
      </c>
      <c r="AU1177" s="14">
        <v>0</v>
      </c>
      <c r="AV1177" s="12">
        <v>-0.84599999999999997</v>
      </c>
      <c r="AW1177" s="12">
        <v>-0.34100000000000003</v>
      </c>
      <c r="AX1177" s="12">
        <v>-0.61399999999999999</v>
      </c>
      <c r="AY1177" s="12">
        <v>0.58499999999999996</v>
      </c>
      <c r="AZ1177" s="14" t="s">
        <v>7128</v>
      </c>
      <c r="BA1177" s="14" t="s">
        <v>7128</v>
      </c>
      <c r="BB1177" s="14">
        <v>2.0202020202020202E-4</v>
      </c>
      <c r="BC1177" s="14">
        <v>9.8461538461538465E-3</v>
      </c>
      <c r="BD1177" s="14">
        <v>4.0160642570281129E-3</v>
      </c>
      <c r="BE1177" s="14">
        <v>0.38554216867469882</v>
      </c>
      <c r="BF1177" s="14">
        <v>0.5</v>
      </c>
      <c r="BG1177" s="14" t="s">
        <v>7128</v>
      </c>
      <c r="BH1177" s="13">
        <v>1E-3</v>
      </c>
      <c r="BI1177" s="13">
        <v>1E-3</v>
      </c>
      <c r="BJ1177" s="13">
        <v>9.6000000000000002E-2</v>
      </c>
      <c r="BK1177" s="13">
        <v>9.6000000000000002E-2</v>
      </c>
      <c r="BL1177" s="13">
        <v>0.249</v>
      </c>
      <c r="BM1177" s="13">
        <v>0.249</v>
      </c>
      <c r="BN1177" s="13">
        <v>0.104</v>
      </c>
      <c r="BO1177" s="13">
        <v>0.104</v>
      </c>
      <c r="BP1177" s="13">
        <v>4.8000000000000001E-2</v>
      </c>
      <c r="BQ1177" s="13">
        <v>0</v>
      </c>
      <c r="BR1177" s="13">
        <v>0</v>
      </c>
      <c r="BS1177" s="13">
        <v>-1.4999999999999999E-2</v>
      </c>
      <c r="BT1177" s="14">
        <v>-0.3125</v>
      </c>
      <c r="BU1177" s="13">
        <v>6.3E-2</v>
      </c>
      <c r="BV1177" s="13">
        <v>1.6E-2</v>
      </c>
      <c r="BW1177" s="13">
        <v>1.6E-2</v>
      </c>
      <c r="BX1177" s="13">
        <v>4.95</v>
      </c>
      <c r="BY1177" s="13">
        <v>4.875</v>
      </c>
      <c r="BZ1177" s="13">
        <v>4.09</v>
      </c>
      <c r="CA1177" s="13">
        <v>4.0649999999999995</v>
      </c>
      <c r="CB1177" s="13">
        <v>0</v>
      </c>
      <c r="CC1177" s="15">
        <v>0.44700000000000001</v>
      </c>
      <c r="CD1177" s="15">
        <v>0.35099999999999998</v>
      </c>
      <c r="CE1177" s="15">
        <v>0.36</v>
      </c>
      <c r="CF1177" s="15" t="s">
        <v>7128</v>
      </c>
      <c r="CG1177" s="15" t="s">
        <v>7128</v>
      </c>
      <c r="CH1177" s="13" t="s">
        <v>7128</v>
      </c>
      <c r="CI1177" s="13" t="s">
        <v>7128</v>
      </c>
      <c r="CJ1177" s="13">
        <v>0</v>
      </c>
      <c r="CK1177" s="12">
        <f t="shared" si="36"/>
        <v>0</v>
      </c>
      <c r="CL1177" s="36">
        <f t="shared" si="37"/>
        <v>6.1254612546125471E-2</v>
      </c>
      <c r="CM1177" s="13">
        <v>6.0000000000000001E-3</v>
      </c>
      <c r="CN1177" s="13">
        <v>5.0000000000000001E-3</v>
      </c>
      <c r="CO1177" s="13">
        <v>1E-3</v>
      </c>
      <c r="CP1177" s="13">
        <v>2.08</v>
      </c>
      <c r="CQ1177" s="13">
        <v>0.104</v>
      </c>
      <c r="CR1177" s="13">
        <v>2.0550000000000002</v>
      </c>
      <c r="CS1177" s="13" t="s">
        <v>7128</v>
      </c>
      <c r="CT1177" s="13">
        <v>0</v>
      </c>
      <c r="CU1177" s="13">
        <v>9.6000000000000002E-2</v>
      </c>
      <c r="CV1177" s="13">
        <v>4.0649999999999995</v>
      </c>
      <c r="CW1177" s="13">
        <v>0.104</v>
      </c>
      <c r="CX1177" s="12">
        <v>2.0202020202020202E-4</v>
      </c>
      <c r="CY1177" s="12">
        <v>9.8461538461538465E-3</v>
      </c>
      <c r="CZ1177" s="15">
        <v>19.759615384615387</v>
      </c>
      <c r="DA1177" s="20"/>
      <c r="DB1177" s="20"/>
    </row>
    <row r="1178" spans="1:106" ht="24">
      <c r="A1178" s="8" t="s">
        <v>4531</v>
      </c>
      <c r="B1178" s="8" t="s">
        <v>4532</v>
      </c>
      <c r="C1178" s="9" t="s">
        <v>7186</v>
      </c>
      <c r="D1178" s="9" t="s">
        <v>7126</v>
      </c>
      <c r="E1178" s="10" t="s">
        <v>7127</v>
      </c>
      <c r="F1178" s="10" t="s">
        <v>7126</v>
      </c>
      <c r="G1178" s="11">
        <v>0.71</v>
      </c>
      <c r="H1178" s="11">
        <v>0.71</v>
      </c>
      <c r="I1178" s="12">
        <v>9.0499999999999997E-2</v>
      </c>
      <c r="J1178" s="12">
        <v>0.120755</v>
      </c>
      <c r="K1178" s="12">
        <v>3.6999999999999998E-2</v>
      </c>
      <c r="L1178" s="12">
        <v>9.35E-2</v>
      </c>
      <c r="M1178" s="12">
        <v>6.1719349999999999E-2</v>
      </c>
      <c r="N1178" s="12">
        <v>0.120755</v>
      </c>
      <c r="O1178" s="12">
        <v>-0.3487170853080569</v>
      </c>
      <c r="P1178" s="12">
        <v>-0.37206639723414403</v>
      </c>
      <c r="Q1178" s="13">
        <v>1.19</v>
      </c>
      <c r="R1178" s="13">
        <v>0</v>
      </c>
      <c r="S1178" s="13">
        <v>0</v>
      </c>
      <c r="T1178" s="13">
        <v>0</v>
      </c>
      <c r="U1178" s="13">
        <v>1.19</v>
      </c>
      <c r="V1178" s="13">
        <v>0</v>
      </c>
      <c r="W1178" s="13">
        <v>1.19</v>
      </c>
      <c r="X1178" s="14">
        <v>0</v>
      </c>
      <c r="Y1178" s="15">
        <v>3.125E-2</v>
      </c>
      <c r="Z1178" s="14" t="s">
        <v>7128</v>
      </c>
      <c r="AA1178" s="14">
        <v>0</v>
      </c>
      <c r="AB1178" s="14" t="s">
        <v>7128</v>
      </c>
      <c r="AC1178" s="14">
        <v>0</v>
      </c>
      <c r="AD1178" s="13">
        <v>0.14899999999999999</v>
      </c>
      <c r="AE1178" s="15">
        <v>1.1852777777777779</v>
      </c>
      <c r="AF1178" s="14">
        <v>7.0710678118654752E-2</v>
      </c>
      <c r="AG1178" s="14">
        <v>0.56214989104330526</v>
      </c>
      <c r="AH1178" s="15">
        <v>0.219672131147541</v>
      </c>
      <c r="AI1178" s="5" t="s">
        <v>7128</v>
      </c>
      <c r="AJ1178" s="15" t="s">
        <v>7128</v>
      </c>
      <c r="AK1178" s="15" t="s">
        <v>7128</v>
      </c>
      <c r="AL1178" s="15" t="s">
        <v>7128</v>
      </c>
      <c r="AM1178" s="15" t="s">
        <v>7128</v>
      </c>
      <c r="AN1178" s="15" t="s">
        <v>7128</v>
      </c>
      <c r="AO1178" s="15">
        <v>0.45769230769230768</v>
      </c>
      <c r="AP1178" s="15" t="s">
        <v>7128</v>
      </c>
      <c r="AQ1178" s="15" t="s">
        <v>7128</v>
      </c>
      <c r="AR1178" s="15" t="s">
        <v>7128</v>
      </c>
      <c r="AS1178" s="15">
        <v>0.45769230769230768</v>
      </c>
      <c r="AT1178" s="14" t="s">
        <v>7128</v>
      </c>
      <c r="AU1178" s="14">
        <v>0</v>
      </c>
      <c r="AV1178" s="12" t="s">
        <v>7128</v>
      </c>
      <c r="AW1178" s="12" t="s">
        <v>7128</v>
      </c>
      <c r="AX1178" s="12">
        <v>-3.64E-3</v>
      </c>
      <c r="AY1178" s="12">
        <v>5.8600000000000006E-2</v>
      </c>
      <c r="AZ1178" s="14" t="s">
        <v>7128</v>
      </c>
      <c r="BA1178" s="14" t="s">
        <v>7128</v>
      </c>
      <c r="BB1178" s="14">
        <v>-0.22796208530805687</v>
      </c>
      <c r="BC1178" s="14">
        <v>-0.25131139723414403</v>
      </c>
      <c r="BD1178" s="14">
        <v>-0.185</v>
      </c>
      <c r="BE1178" s="14">
        <v>-0.2026923076923077</v>
      </c>
      <c r="BF1178" s="14">
        <v>0</v>
      </c>
      <c r="BG1178" s="14">
        <v>1.04E-2</v>
      </c>
      <c r="BH1178" s="13">
        <v>-0.48099999999999998</v>
      </c>
      <c r="BI1178" s="13">
        <v>-0.48099999999999998</v>
      </c>
      <c r="BJ1178" s="13">
        <v>-0.52700000000000002</v>
      </c>
      <c r="BK1178" s="13">
        <v>-0.52700000000000002</v>
      </c>
      <c r="BL1178" s="13">
        <v>2.6</v>
      </c>
      <c r="BM1178" s="13">
        <v>2.6</v>
      </c>
      <c r="BN1178" s="13">
        <v>-0.35399999999999998</v>
      </c>
      <c r="BO1178" s="13">
        <v>-0.35399999999999998</v>
      </c>
      <c r="BP1178" s="13">
        <v>-0.52700000000000002</v>
      </c>
      <c r="BQ1178" s="13">
        <v>0</v>
      </c>
      <c r="BR1178" s="13">
        <v>0</v>
      </c>
      <c r="BS1178" s="13">
        <v>-0.17399999999999999</v>
      </c>
      <c r="BT1178" s="14" t="s">
        <v>7128</v>
      </c>
      <c r="BU1178" s="13">
        <v>-0.35300000000000004</v>
      </c>
      <c r="BV1178" s="13">
        <v>-0.307</v>
      </c>
      <c r="BW1178" s="13">
        <v>-0.307</v>
      </c>
      <c r="BX1178" s="13">
        <v>2.11</v>
      </c>
      <c r="BY1178" s="13">
        <v>2.097</v>
      </c>
      <c r="BZ1178" s="13">
        <v>0</v>
      </c>
      <c r="CA1178" s="13">
        <v>0</v>
      </c>
      <c r="CB1178" s="13">
        <v>0</v>
      </c>
      <c r="CC1178" s="15">
        <v>0.26500000000000001</v>
      </c>
      <c r="CD1178" s="15">
        <v>0.755</v>
      </c>
      <c r="CE1178" s="15">
        <v>0.36</v>
      </c>
      <c r="CF1178" s="15" t="s">
        <v>7128</v>
      </c>
      <c r="CG1178" s="15" t="s">
        <v>7128</v>
      </c>
      <c r="CH1178" s="13" t="s">
        <v>7128</v>
      </c>
      <c r="CI1178" s="13" t="s">
        <v>7128</v>
      </c>
      <c r="CJ1178" s="13">
        <v>0</v>
      </c>
      <c r="CK1178" s="12">
        <f t="shared" si="36"/>
        <v>0</v>
      </c>
      <c r="CL1178" s="36" t="str">
        <f t="shared" si="37"/>
        <v>NA</v>
      </c>
      <c r="CM1178" s="13" t="s">
        <v>7128</v>
      </c>
      <c r="CN1178" s="13" t="s">
        <v>7128</v>
      </c>
      <c r="CO1178" s="13" t="s">
        <v>7128</v>
      </c>
      <c r="CP1178" s="13" t="s">
        <v>7128</v>
      </c>
      <c r="CQ1178" s="13" t="s">
        <v>7128</v>
      </c>
      <c r="CR1178" s="13" t="s">
        <v>7128</v>
      </c>
      <c r="CS1178" s="13" t="s">
        <v>7128</v>
      </c>
      <c r="CT1178" s="13">
        <v>0</v>
      </c>
      <c r="CU1178" s="13">
        <v>-0.52700000000000002</v>
      </c>
      <c r="CV1178" s="13">
        <v>0</v>
      </c>
      <c r="CW1178" s="13">
        <v>-0.35399999999999998</v>
      </c>
      <c r="CX1178" s="12">
        <v>-0.22796208530805687</v>
      </c>
      <c r="CY1178" s="12">
        <v>-0.25131139723414403</v>
      </c>
      <c r="CZ1178" s="15" t="s">
        <v>7128</v>
      </c>
      <c r="DA1178" s="20"/>
      <c r="DB1178" s="20"/>
    </row>
    <row r="1179" spans="1:106" ht="24">
      <c r="A1179" s="8" t="s">
        <v>899</v>
      </c>
      <c r="B1179" s="8" t="s">
        <v>900</v>
      </c>
      <c r="C1179" s="9" t="s">
        <v>7186</v>
      </c>
      <c r="D1179" s="9" t="s">
        <v>7126</v>
      </c>
      <c r="E1179" s="10" t="s">
        <v>7127</v>
      </c>
      <c r="F1179" s="10" t="s">
        <v>7126</v>
      </c>
      <c r="G1179" s="11">
        <v>0.71</v>
      </c>
      <c r="H1179" s="11">
        <v>0.71339725195370285</v>
      </c>
      <c r="I1179" s="12">
        <v>9.0499999999999997E-2</v>
      </c>
      <c r="J1179" s="12">
        <v>0.12106245130181012</v>
      </c>
      <c r="K1179" s="12">
        <v>3.2000000000000001E-2</v>
      </c>
      <c r="L1179" s="12">
        <v>8.8499999999999995E-2</v>
      </c>
      <c r="M1179" s="12">
        <v>5.8418850000000001E-2</v>
      </c>
      <c r="N1179" s="12">
        <v>0.12076413770959099</v>
      </c>
      <c r="O1179" s="12" t="s">
        <v>7128</v>
      </c>
      <c r="P1179" s="12">
        <v>-2.5126756302302793</v>
      </c>
      <c r="Q1179" s="13">
        <v>645.5</v>
      </c>
      <c r="R1179" s="13">
        <v>3.0886283607257017</v>
      </c>
      <c r="S1179" s="13">
        <v>0</v>
      </c>
      <c r="T1179" s="13">
        <v>3.0886283607257017</v>
      </c>
      <c r="U1179" s="13">
        <v>648.58862836072569</v>
      </c>
      <c r="V1179" s="13">
        <v>0</v>
      </c>
      <c r="W1179" s="13">
        <v>648.58862836072569</v>
      </c>
      <c r="X1179" s="14">
        <v>0</v>
      </c>
      <c r="Y1179" s="15">
        <v>3.7627934978928357E-2</v>
      </c>
      <c r="Z1179" s="14" t="s">
        <v>7128</v>
      </c>
      <c r="AA1179" s="14">
        <v>4.7620760304294121E-3</v>
      </c>
      <c r="AB1179" s="14" t="s">
        <v>7128</v>
      </c>
      <c r="AC1179" s="14">
        <v>4.7848619066238598E-3</v>
      </c>
      <c r="AD1179" s="13">
        <v>0.77700000000000002</v>
      </c>
      <c r="AE1179" s="15">
        <v>1.2837777777777779</v>
      </c>
      <c r="AF1179" s="14">
        <v>8.9442719099991588E-2</v>
      </c>
      <c r="AG1179" s="14">
        <v>0.41423159283183603</v>
      </c>
      <c r="AH1179" s="15">
        <v>0.25720272393923521</v>
      </c>
      <c r="AI1179" s="5" t="s">
        <v>7128</v>
      </c>
      <c r="AJ1179" s="15" t="s">
        <v>7128</v>
      </c>
      <c r="AK1179" s="15" t="s">
        <v>7128</v>
      </c>
      <c r="AL1179" s="15" t="s">
        <v>7128</v>
      </c>
      <c r="AM1179" s="15" t="s">
        <v>7128</v>
      </c>
      <c r="AN1179" s="15" t="s">
        <v>7128</v>
      </c>
      <c r="AO1179" s="15">
        <v>2.2030716723549486</v>
      </c>
      <c r="AP1179" s="15" t="s">
        <v>7128</v>
      </c>
      <c r="AQ1179" s="15">
        <v>15.685335631456486</v>
      </c>
      <c r="AR1179" s="15">
        <v>209.99244732970521</v>
      </c>
      <c r="AS1179" s="15">
        <v>2.2136130660775621</v>
      </c>
      <c r="AT1179" s="14" t="s">
        <v>7128</v>
      </c>
      <c r="AU1179" s="14">
        <v>0</v>
      </c>
      <c r="AV1179" s="12" t="s">
        <v>7128</v>
      </c>
      <c r="AW1179" s="12" t="s">
        <v>7128</v>
      </c>
      <c r="AX1179" s="12">
        <v>0.21899999999999997</v>
      </c>
      <c r="AY1179" s="12">
        <v>0.20100000000000001</v>
      </c>
      <c r="AZ1179" s="14" t="s">
        <v>7128</v>
      </c>
      <c r="BA1179" s="14">
        <v>0.20800000000000002</v>
      </c>
      <c r="BB1179" s="14" t="s">
        <v>7128</v>
      </c>
      <c r="BC1179" s="14">
        <v>-2.3919114925206881</v>
      </c>
      <c r="BD1179" s="14">
        <v>-9.8634812286689411E-2</v>
      </c>
      <c r="BE1179" s="14">
        <v>-2.5214080792304232E-2</v>
      </c>
      <c r="BF1179" s="14">
        <v>0</v>
      </c>
      <c r="BG1179" s="14">
        <v>0.48009999999999997</v>
      </c>
      <c r="BH1179" s="13">
        <v>-28.9</v>
      </c>
      <c r="BI1179" s="13">
        <v>-28.9</v>
      </c>
      <c r="BJ1179" s="13">
        <v>-8.1199999999999992</v>
      </c>
      <c r="BK1179" s="13">
        <v>-7.3877256721451401</v>
      </c>
      <c r="BL1179" s="13">
        <v>293</v>
      </c>
      <c r="BM1179" s="13">
        <v>293</v>
      </c>
      <c r="BN1179" s="13">
        <v>40</v>
      </c>
      <c r="BO1179" s="13">
        <v>41.35</v>
      </c>
      <c r="BP1179" s="13">
        <v>-7.3877256721451401</v>
      </c>
      <c r="BQ1179" s="13">
        <v>-5.9799999999999995</v>
      </c>
      <c r="BR1179" s="13">
        <v>17.512</v>
      </c>
      <c r="BS1179" s="13">
        <v>19.5</v>
      </c>
      <c r="BT1179" s="14" t="s">
        <v>7128</v>
      </c>
      <c r="BU1179" s="13">
        <v>-44.399725672145138</v>
      </c>
      <c r="BV1179" s="13">
        <v>-59.932000000000009</v>
      </c>
      <c r="BW1179" s="13">
        <v>-65.912000000000006</v>
      </c>
      <c r="BX1179" s="13">
        <v>0</v>
      </c>
      <c r="BY1179" s="13">
        <v>3.0886283607257017</v>
      </c>
      <c r="BZ1179" s="13">
        <v>0</v>
      </c>
      <c r="CA1179" s="13">
        <v>3.0886283607257017</v>
      </c>
      <c r="CB1179" s="13">
        <v>0</v>
      </c>
      <c r="CC1179" s="15">
        <v>0.247</v>
      </c>
      <c r="CD1179" s="15">
        <v>0.89900000000000002</v>
      </c>
      <c r="CE1179" s="15">
        <v>0.36</v>
      </c>
      <c r="CF1179" s="15" t="s">
        <v>7128</v>
      </c>
      <c r="CG1179" s="15" t="s">
        <v>7128</v>
      </c>
      <c r="CH1179" s="13" t="s">
        <v>7128</v>
      </c>
      <c r="CI1179" s="13" t="s">
        <v>7128</v>
      </c>
      <c r="CJ1179" s="13">
        <v>0</v>
      </c>
      <c r="CK1179" s="12">
        <f t="shared" si="36"/>
        <v>0</v>
      </c>
      <c r="CL1179" s="36">
        <f t="shared" si="37"/>
        <v>94.864116293731414</v>
      </c>
      <c r="CM1179" s="13" t="s">
        <v>7128</v>
      </c>
      <c r="CN1179" s="13" t="s">
        <v>7128</v>
      </c>
      <c r="CO1179" s="13" t="s">
        <v>7128</v>
      </c>
      <c r="CP1179" s="13" t="s">
        <v>7128</v>
      </c>
      <c r="CQ1179" s="13">
        <v>41.35</v>
      </c>
      <c r="CR1179" s="13">
        <v>648.58862836072569</v>
      </c>
      <c r="CS1179" s="13" t="s">
        <v>7128</v>
      </c>
      <c r="CT1179" s="13">
        <v>0</v>
      </c>
      <c r="CU1179" s="13">
        <v>-7.3877256721451401</v>
      </c>
      <c r="CV1179" s="13">
        <v>3.0886283607257017</v>
      </c>
      <c r="CW1179" s="13">
        <v>40</v>
      </c>
      <c r="CX1179" s="12" t="s">
        <v>7128</v>
      </c>
      <c r="CY1179" s="12">
        <v>-2.3919114925206881</v>
      </c>
      <c r="CZ1179" s="15">
        <v>16.214715709018144</v>
      </c>
      <c r="DA1179" s="20"/>
      <c r="DB1179" s="20"/>
    </row>
    <row r="1180" spans="1:106">
      <c r="A1180" s="8" t="s">
        <v>629</v>
      </c>
      <c r="B1180" s="8" t="s">
        <v>630</v>
      </c>
      <c r="C1180" s="9" t="s">
        <v>7148</v>
      </c>
      <c r="D1180" s="9" t="s">
        <v>7126</v>
      </c>
      <c r="E1180" s="10" t="s">
        <v>7127</v>
      </c>
      <c r="F1180" s="10" t="s">
        <v>7126</v>
      </c>
      <c r="G1180" s="11">
        <v>0.67</v>
      </c>
      <c r="H1180" s="11">
        <v>0.7212956656245717</v>
      </c>
      <c r="I1180" s="12">
        <v>9.0499999999999997E-2</v>
      </c>
      <c r="J1180" s="12">
        <v>0.12177725773902373</v>
      </c>
      <c r="K1180" s="12">
        <v>3.2000000000000001E-2</v>
      </c>
      <c r="L1180" s="12">
        <v>8.8499999999999995E-2</v>
      </c>
      <c r="M1180" s="12">
        <v>5.8418850000000001E-2</v>
      </c>
      <c r="N1180" s="12">
        <v>0.11604123250687069</v>
      </c>
      <c r="O1180" s="12">
        <v>0.19628294292987261</v>
      </c>
      <c r="P1180" s="12">
        <v>3.503309966502248E-2</v>
      </c>
      <c r="Q1180" s="13">
        <v>747.4</v>
      </c>
      <c r="R1180" s="13">
        <v>0</v>
      </c>
      <c r="S1180" s="13">
        <v>74.400000000000006</v>
      </c>
      <c r="T1180" s="13">
        <v>74.400000000000006</v>
      </c>
      <c r="U1180" s="13">
        <v>821.8</v>
      </c>
      <c r="V1180" s="13">
        <v>0</v>
      </c>
      <c r="W1180" s="13">
        <v>821.8</v>
      </c>
      <c r="X1180" s="14">
        <v>0</v>
      </c>
      <c r="Y1180" s="15">
        <v>9.1996320147194107E-3</v>
      </c>
      <c r="Z1180" s="14">
        <v>0.68131868131868134</v>
      </c>
      <c r="AA1180" s="14">
        <v>9.0532976393283046E-2</v>
      </c>
      <c r="AB1180" s="14">
        <v>2.1379310344827589</v>
      </c>
      <c r="AC1180" s="14">
        <v>9.9545089644099555E-2</v>
      </c>
      <c r="AD1180" s="13">
        <v>6.88</v>
      </c>
      <c r="AE1180" s="15">
        <v>0.62191666666666667</v>
      </c>
      <c r="AF1180" s="14">
        <v>5.4772255750516613E-2</v>
      </c>
      <c r="AG1180" s="14">
        <v>0.402576079766297</v>
      </c>
      <c r="AH1180" s="15">
        <v>0.3077609277430865</v>
      </c>
      <c r="AI1180" s="5">
        <v>2.1153846153846154</v>
      </c>
      <c r="AJ1180" s="15">
        <v>119.3929712460064</v>
      </c>
      <c r="AK1180" s="15">
        <v>78.590956887486854</v>
      </c>
      <c r="AL1180" s="15">
        <v>60.884955752212385</v>
      </c>
      <c r="AM1180" s="15">
        <v>5.6853795831431615</v>
      </c>
      <c r="AN1180" s="15">
        <v>21.477011494252874</v>
      </c>
      <c r="AO1180" s="15">
        <v>1.5953041622198505</v>
      </c>
      <c r="AP1180" s="15">
        <v>37.354545454545452</v>
      </c>
      <c r="AQ1180" s="15">
        <v>24.604790419161677</v>
      </c>
      <c r="AR1180" s="15">
        <v>7.5256410256410247</v>
      </c>
      <c r="AS1180" s="15">
        <v>1.7541088580576307</v>
      </c>
      <c r="AT1180" s="14">
        <v>0</v>
      </c>
      <c r="AU1180" s="14">
        <v>0</v>
      </c>
      <c r="AV1180" s="12">
        <v>0.14000000000000001</v>
      </c>
      <c r="AW1180" s="12" t="s">
        <v>7128</v>
      </c>
      <c r="AX1180" s="12">
        <v>0.215</v>
      </c>
      <c r="AY1180" s="12" t="s">
        <v>7128</v>
      </c>
      <c r="AZ1180" s="14">
        <v>0.21</v>
      </c>
      <c r="BA1180" s="14">
        <v>0.12</v>
      </c>
      <c r="BB1180" s="14">
        <v>0.31806020066889634</v>
      </c>
      <c r="BC1180" s="14">
        <v>0.15107433217189317</v>
      </c>
      <c r="BD1180" s="14">
        <v>1.9579987646695492E-2</v>
      </c>
      <c r="BE1180" s="14">
        <v>4.5295449866172538E-2</v>
      </c>
      <c r="BF1180" s="14">
        <v>0.2308943089430894</v>
      </c>
      <c r="BG1180" s="14">
        <v>2.3199999999999998E-2</v>
      </c>
      <c r="BH1180" s="13">
        <v>6.26</v>
      </c>
      <c r="BI1180" s="13">
        <v>9.51</v>
      </c>
      <c r="BJ1180" s="13">
        <v>22</v>
      </c>
      <c r="BK1180" s="13">
        <v>22</v>
      </c>
      <c r="BL1180" s="13">
        <v>468.5</v>
      </c>
      <c r="BM1180" s="13">
        <v>485.7</v>
      </c>
      <c r="BN1180" s="13">
        <v>26.8</v>
      </c>
      <c r="BO1180" s="13">
        <v>33.4</v>
      </c>
      <c r="BP1180" s="13">
        <v>16.920325203252034</v>
      </c>
      <c r="BQ1180" s="13">
        <v>0</v>
      </c>
      <c r="BR1180" s="13">
        <v>0</v>
      </c>
      <c r="BS1180" s="13">
        <v>-15.8</v>
      </c>
      <c r="BT1180" s="14">
        <v>-0.93378819911589461</v>
      </c>
      <c r="BU1180" s="13">
        <v>32.720325203252031</v>
      </c>
      <c r="BV1180" s="13">
        <v>25.310000000000002</v>
      </c>
      <c r="BW1180" s="13">
        <v>25.310000000000002</v>
      </c>
      <c r="BX1180" s="13">
        <v>29.9</v>
      </c>
      <c r="BY1180" s="13">
        <v>112</v>
      </c>
      <c r="BZ1180" s="13">
        <v>34.799999999999997</v>
      </c>
      <c r="CA1180" s="13">
        <v>109.2</v>
      </c>
      <c r="CB1180" s="13">
        <v>0</v>
      </c>
      <c r="CC1180" s="15">
        <v>0.14699999999999999</v>
      </c>
      <c r="CD1180" s="15">
        <v>0.38</v>
      </c>
      <c r="CE1180" s="15">
        <v>0.36</v>
      </c>
      <c r="CF1180" s="15">
        <v>0.78488206284137674</v>
      </c>
      <c r="CG1180" s="15">
        <v>1.2195770631880731</v>
      </c>
      <c r="CH1180" s="13">
        <v>10.098749999999999</v>
      </c>
      <c r="CI1180" s="13">
        <v>4.5111249999999998</v>
      </c>
      <c r="CJ1180" s="13">
        <v>0</v>
      </c>
      <c r="CK1180" s="12">
        <f t="shared" si="36"/>
        <v>0</v>
      </c>
      <c r="CL1180" s="36">
        <f t="shared" si="37"/>
        <v>4.2902930402930401</v>
      </c>
      <c r="CM1180" s="13">
        <v>12.3</v>
      </c>
      <c r="CN1180" s="13">
        <v>2.84</v>
      </c>
      <c r="CO1180" s="13">
        <v>9.51</v>
      </c>
      <c r="CP1180" s="13">
        <v>747.4</v>
      </c>
      <c r="CQ1180" s="13">
        <v>33.4</v>
      </c>
      <c r="CR1180" s="13">
        <v>821.8</v>
      </c>
      <c r="CS1180" s="13" t="s">
        <v>7128</v>
      </c>
      <c r="CT1180" s="13">
        <v>0</v>
      </c>
      <c r="CU1180" s="13">
        <v>22</v>
      </c>
      <c r="CV1180" s="13">
        <v>109.2</v>
      </c>
      <c r="CW1180" s="13">
        <v>26.8</v>
      </c>
      <c r="CX1180" s="12">
        <v>0.31806020066889634</v>
      </c>
      <c r="CY1180" s="12">
        <v>0.15107433217189317</v>
      </c>
      <c r="CZ1180" s="15">
        <v>30.664179104477608</v>
      </c>
      <c r="DA1180" s="20"/>
      <c r="DB1180" s="20"/>
    </row>
    <row r="1181" spans="1:106">
      <c r="A1181" s="8" t="s">
        <v>6137</v>
      </c>
      <c r="B1181" s="8" t="s">
        <v>6138</v>
      </c>
      <c r="C1181" s="9" t="s">
        <v>7147</v>
      </c>
      <c r="D1181" s="9" t="s">
        <v>7126</v>
      </c>
      <c r="E1181" s="10" t="s">
        <v>7127</v>
      </c>
      <c r="F1181" s="10" t="s">
        <v>7126</v>
      </c>
      <c r="G1181" s="11">
        <v>0.99</v>
      </c>
      <c r="H1181" s="11">
        <v>1.0094980978113262</v>
      </c>
      <c r="I1181" s="12">
        <v>9.0499999999999997E-2</v>
      </c>
      <c r="J1181" s="12">
        <v>0.14785957785192502</v>
      </c>
      <c r="K1181" s="12">
        <v>3.2000000000000001E-2</v>
      </c>
      <c r="L1181" s="12">
        <v>8.8499999999999995E-2</v>
      </c>
      <c r="M1181" s="12">
        <v>5.8418850000000001E-2</v>
      </c>
      <c r="N1181" s="12">
        <v>0.1452616594485002</v>
      </c>
      <c r="O1181" s="12">
        <v>5.1996122003774847E-2</v>
      </c>
      <c r="P1181" s="12">
        <v>4.9971563773998917E-3</v>
      </c>
      <c r="Q1181" s="13">
        <v>2714.6</v>
      </c>
      <c r="R1181" s="13">
        <v>14.607751599966861</v>
      </c>
      <c r="S1181" s="13">
        <v>66.599999999999994</v>
      </c>
      <c r="T1181" s="13">
        <v>81.207751599966855</v>
      </c>
      <c r="U1181" s="13">
        <v>2795.8077515999667</v>
      </c>
      <c r="V1181" s="13">
        <v>0</v>
      </c>
      <c r="W1181" s="13">
        <v>2795.8077515999667</v>
      </c>
      <c r="X1181" s="14">
        <v>0</v>
      </c>
      <c r="Y1181" s="15">
        <v>8.5254562920268964E-2</v>
      </c>
      <c r="Z1181" s="14">
        <v>0.22133016063532573</v>
      </c>
      <c r="AA1181" s="14">
        <v>2.9046257402174314E-2</v>
      </c>
      <c r="AB1181" s="14">
        <v>0.28424134266701734</v>
      </c>
      <c r="AC1181" s="14">
        <v>2.991518146318679E-2</v>
      </c>
      <c r="AD1181" s="13">
        <v>4.3499999999999996</v>
      </c>
      <c r="AE1181" s="15">
        <v>1.4663611111111114</v>
      </c>
      <c r="AF1181" s="14">
        <v>0.21213203435596426</v>
      </c>
      <c r="AG1181" s="14">
        <v>0.38890872965260115</v>
      </c>
      <c r="AH1181" s="15">
        <v>0.21758737316798196</v>
      </c>
      <c r="AI1181" s="5">
        <v>13.337579617834395</v>
      </c>
      <c r="AJ1181" s="15">
        <v>43.996758508914098</v>
      </c>
      <c r="AK1181" s="15">
        <v>49</v>
      </c>
      <c r="AL1181" s="15">
        <v>30.633802816901408</v>
      </c>
      <c r="AM1181" s="15">
        <v>2.6827291773728112</v>
      </c>
      <c r="AN1181" s="15">
        <v>9.5015750787539375</v>
      </c>
      <c r="AO1181" s="15">
        <v>1.9803034724248614</v>
      </c>
      <c r="AP1181" s="15">
        <v>26.225010869136511</v>
      </c>
      <c r="AQ1181" s="15">
        <v>21.484728745100796</v>
      </c>
      <c r="AR1181" s="15">
        <v>7.6199201009200461</v>
      </c>
      <c r="AS1181" s="15">
        <v>2.0395446101546297</v>
      </c>
      <c r="AT1181" s="14">
        <v>0</v>
      </c>
      <c r="AU1181" s="14">
        <v>0</v>
      </c>
      <c r="AV1181" s="12">
        <v>-8.2799999999999992E-3</v>
      </c>
      <c r="AW1181" s="12" t="s">
        <v>7128</v>
      </c>
      <c r="AX1181" s="12">
        <v>7.3599999999999999E-2</v>
      </c>
      <c r="AY1181" s="12">
        <v>9.1999999999999998E-2</v>
      </c>
      <c r="AZ1181" s="14">
        <v>0.16399999999999998</v>
      </c>
      <c r="BA1181" s="14">
        <v>8.7400000000000005E-2</v>
      </c>
      <c r="BB1181" s="14">
        <v>0.19985569985569987</v>
      </c>
      <c r="BC1181" s="14">
        <v>0.15025881582590009</v>
      </c>
      <c r="BD1181" s="14">
        <v>4.1903033053475536E-2</v>
      </c>
      <c r="BE1181" s="14">
        <v>8.063569297330507E-2</v>
      </c>
      <c r="BF1181" s="14">
        <v>0.34163701067615659</v>
      </c>
      <c r="BG1181" s="14">
        <v>0.18820000000000001</v>
      </c>
      <c r="BH1181" s="13">
        <v>61.7</v>
      </c>
      <c r="BI1181" s="13">
        <v>55.4</v>
      </c>
      <c r="BJ1181" s="13">
        <v>104.7</v>
      </c>
      <c r="BK1181" s="13">
        <v>106.60844968000663</v>
      </c>
      <c r="BL1181" s="13">
        <v>1370.8</v>
      </c>
      <c r="BM1181" s="13">
        <v>1322.1</v>
      </c>
      <c r="BN1181" s="13">
        <v>133.1</v>
      </c>
      <c r="BO1181" s="13">
        <v>130.13</v>
      </c>
      <c r="BP1181" s="13">
        <v>70.187057618509698</v>
      </c>
      <c r="BQ1181" s="13">
        <v>0</v>
      </c>
      <c r="BR1181" s="13">
        <v>0</v>
      </c>
      <c r="BS1181" s="13">
        <v>-21.6</v>
      </c>
      <c r="BT1181" s="14">
        <v>-0.30774904566313749</v>
      </c>
      <c r="BU1181" s="13">
        <v>91.787057618509692</v>
      </c>
      <c r="BV1181" s="13">
        <v>77</v>
      </c>
      <c r="BW1181" s="13">
        <v>77</v>
      </c>
      <c r="BX1181" s="13">
        <v>277.2</v>
      </c>
      <c r="BY1181" s="13">
        <v>467.10775159996683</v>
      </c>
      <c r="BZ1181" s="13">
        <v>285.7</v>
      </c>
      <c r="CA1181" s="13">
        <v>366.90775159996684</v>
      </c>
      <c r="CB1181" s="13">
        <v>0</v>
      </c>
      <c r="CC1181" s="15">
        <v>0.55000000000000004</v>
      </c>
      <c r="CD1181" s="15">
        <v>0.48299999999999998</v>
      </c>
      <c r="CE1181" s="15">
        <v>0.36</v>
      </c>
      <c r="CF1181" s="15">
        <v>0.65369003660039826</v>
      </c>
      <c r="CG1181" s="15">
        <v>1.1353148770641872</v>
      </c>
      <c r="CH1181" s="13">
        <v>69.088888888888889</v>
      </c>
      <c r="CI1181" s="13">
        <v>38.544444444444444</v>
      </c>
      <c r="CJ1181" s="13">
        <v>0</v>
      </c>
      <c r="CK1181" s="12">
        <f t="shared" si="36"/>
        <v>0</v>
      </c>
      <c r="CL1181" s="36">
        <f t="shared" si="37"/>
        <v>3.7360889597518216</v>
      </c>
      <c r="CM1181" s="13">
        <v>84.3</v>
      </c>
      <c r="CN1181" s="13">
        <v>28.8</v>
      </c>
      <c r="CO1181" s="13">
        <v>55.4</v>
      </c>
      <c r="CP1181" s="13">
        <v>2714.6</v>
      </c>
      <c r="CQ1181" s="13">
        <v>130.13</v>
      </c>
      <c r="CR1181" s="13">
        <v>2795.8077515999667</v>
      </c>
      <c r="CS1181" s="13" t="s">
        <v>7128</v>
      </c>
      <c r="CT1181" s="13">
        <v>34.840000000000003</v>
      </c>
      <c r="CU1181" s="13">
        <v>106.50844968000662</v>
      </c>
      <c r="CV1181" s="13">
        <v>401.74775159996682</v>
      </c>
      <c r="CW1181" s="13">
        <v>144.69999999999999</v>
      </c>
      <c r="CX1181" s="12">
        <v>0.17722086911934368</v>
      </c>
      <c r="CY1181" s="12">
        <v>0.13969824766833749</v>
      </c>
      <c r="CZ1181" s="15">
        <v>19.321408096751671</v>
      </c>
      <c r="DA1181" s="20"/>
      <c r="DB1181" s="20"/>
    </row>
    <row r="1182" spans="1:106">
      <c r="A1182" s="8" t="s">
        <v>1831</v>
      </c>
      <c r="B1182" s="8" t="s">
        <v>1832</v>
      </c>
      <c r="C1182" s="9" t="s">
        <v>7176</v>
      </c>
      <c r="D1182" s="9" t="s">
        <v>7126</v>
      </c>
      <c r="E1182" s="10" t="s">
        <v>7127</v>
      </c>
      <c r="F1182" s="10" t="s">
        <v>7126</v>
      </c>
      <c r="G1182" s="11">
        <v>0.99</v>
      </c>
      <c r="H1182" s="11">
        <v>0.99997338392608648</v>
      </c>
      <c r="I1182" s="12">
        <v>9.0499999999999997E-2</v>
      </c>
      <c r="J1182" s="12">
        <v>0.14699759124531084</v>
      </c>
      <c r="K1182" s="12">
        <v>3.2000000000000001E-2</v>
      </c>
      <c r="L1182" s="12">
        <v>8.8499999999999995E-2</v>
      </c>
      <c r="M1182" s="12">
        <v>5.8418850000000001E-2</v>
      </c>
      <c r="N1182" s="12">
        <v>0.14570258040839107</v>
      </c>
      <c r="O1182" s="12">
        <v>0.40391344841170951</v>
      </c>
      <c r="P1182" s="12">
        <v>0.93354375206744833</v>
      </c>
      <c r="Q1182" s="13">
        <v>202.2</v>
      </c>
      <c r="R1182" s="13">
        <v>0</v>
      </c>
      <c r="S1182" s="13">
        <v>3</v>
      </c>
      <c r="T1182" s="13">
        <v>3</v>
      </c>
      <c r="U1182" s="13">
        <v>205.2</v>
      </c>
      <c r="V1182" s="13">
        <v>5.36</v>
      </c>
      <c r="W1182" s="13">
        <v>199.83999999999997</v>
      </c>
      <c r="X1182" s="14">
        <v>2.6120857699805072E-2</v>
      </c>
      <c r="Y1182" s="15">
        <v>0.1890359168241966</v>
      </c>
      <c r="Z1182" s="14">
        <v>0.24154589371980675</v>
      </c>
      <c r="AA1182" s="14">
        <v>1.4619883040935673E-2</v>
      </c>
      <c r="AB1182" s="14">
        <v>0.31847133757961782</v>
      </c>
      <c r="AC1182" s="14">
        <v>1.483679525222552E-2</v>
      </c>
      <c r="AD1182" s="13">
        <v>38.229999999999997</v>
      </c>
      <c r="AE1182" s="15">
        <v>0.8731944444444445</v>
      </c>
      <c r="AF1182" s="14">
        <v>8.3666002653407553E-2</v>
      </c>
      <c r="AG1182" s="14">
        <v>0.44821072850039761</v>
      </c>
      <c r="AH1182" s="15">
        <v>0.39155470249520152</v>
      </c>
      <c r="AI1182" s="5">
        <v>12.972508591065292</v>
      </c>
      <c r="AJ1182" s="15">
        <v>39.338521400778212</v>
      </c>
      <c r="AK1182" s="15">
        <v>39.338521400778212</v>
      </c>
      <c r="AL1182" s="15" t="s">
        <v>7128</v>
      </c>
      <c r="AM1182" s="15" t="s">
        <v>7128</v>
      </c>
      <c r="AN1182" s="15">
        <v>21.464968152866241</v>
      </c>
      <c r="AO1182" s="15">
        <v>2.456865127582017</v>
      </c>
      <c r="AP1182" s="15">
        <v>26.468874172185426</v>
      </c>
      <c r="AQ1182" s="15">
        <v>24.610837438423644</v>
      </c>
      <c r="AR1182" s="15">
        <v>28.305949008498583</v>
      </c>
      <c r="AS1182" s="15">
        <v>2.4281895504252731</v>
      </c>
      <c r="AT1182" s="14">
        <v>1.1439688715953309</v>
      </c>
      <c r="AU1182" s="14">
        <v>2.9080118694362018E-2</v>
      </c>
      <c r="AV1182" s="12">
        <v>2.2099999999999998E-2</v>
      </c>
      <c r="AW1182" s="12">
        <v>-2.7099999999999999E-2</v>
      </c>
      <c r="AX1182" s="12">
        <v>0.11900000000000001</v>
      </c>
      <c r="AY1182" s="12">
        <v>0.124</v>
      </c>
      <c r="AZ1182" s="14" t="s">
        <v>7128</v>
      </c>
      <c r="BA1182" s="14" t="s">
        <v>7128</v>
      </c>
      <c r="BB1182" s="14">
        <v>0.55091103965702037</v>
      </c>
      <c r="BC1182" s="14">
        <v>1.0792463324758395</v>
      </c>
      <c r="BD1182" s="14">
        <v>6.2454434993924661E-2</v>
      </c>
      <c r="BE1182" s="14">
        <v>9.1737545565006073E-2</v>
      </c>
      <c r="BF1182" s="14">
        <v>0.32100396301188905</v>
      </c>
      <c r="BG1182" s="14">
        <v>9.5799999999999996E-2</v>
      </c>
      <c r="BH1182" s="13">
        <v>5.14</v>
      </c>
      <c r="BI1182" s="13">
        <v>5.14</v>
      </c>
      <c r="BJ1182" s="13">
        <v>7.55</v>
      </c>
      <c r="BK1182" s="13">
        <v>7.55</v>
      </c>
      <c r="BL1182" s="13">
        <v>82.3</v>
      </c>
      <c r="BM1182" s="13">
        <v>82.3</v>
      </c>
      <c r="BN1182" s="13">
        <v>8.1199999999999992</v>
      </c>
      <c r="BO1182" s="13">
        <v>8.1199999999999992</v>
      </c>
      <c r="BP1182" s="13">
        <v>5.1264200792602379</v>
      </c>
      <c r="BQ1182" s="13">
        <v>0.91999999999999993</v>
      </c>
      <c r="BR1182" s="13">
        <v>1.627</v>
      </c>
      <c r="BS1182" s="13">
        <v>-4.0999999999999925E-2</v>
      </c>
      <c r="BT1182" s="14">
        <v>0.30937768959208389</v>
      </c>
      <c r="BU1182" s="13">
        <v>3.5404200792602376</v>
      </c>
      <c r="BV1182" s="13">
        <v>2.6339999999999995</v>
      </c>
      <c r="BW1182" s="13">
        <v>3.5539999999999994</v>
      </c>
      <c r="BX1182" s="13">
        <v>9.33</v>
      </c>
      <c r="BY1182" s="13">
        <v>4.75</v>
      </c>
      <c r="BZ1182" s="13">
        <v>9.42</v>
      </c>
      <c r="CA1182" s="13">
        <v>7.06</v>
      </c>
      <c r="CB1182" s="13">
        <v>-5.88</v>
      </c>
      <c r="CC1182" s="15">
        <v>0.25</v>
      </c>
      <c r="CD1182" s="15">
        <v>0.44500000000000001</v>
      </c>
      <c r="CE1182" s="15">
        <v>0.36</v>
      </c>
      <c r="CF1182" s="15" t="s">
        <v>7128</v>
      </c>
      <c r="CG1182" s="15" t="s">
        <v>7128</v>
      </c>
      <c r="CH1182" s="13" t="s">
        <v>7128</v>
      </c>
      <c r="CI1182" s="13" t="s">
        <v>7128</v>
      </c>
      <c r="CJ1182" s="13">
        <v>-5.88</v>
      </c>
      <c r="CK1182" s="12">
        <f t="shared" si="36"/>
        <v>2.2323462414578592</v>
      </c>
      <c r="CL1182" s="36">
        <f t="shared" si="37"/>
        <v>11.657223796033994</v>
      </c>
      <c r="CM1182" s="13">
        <v>7.57</v>
      </c>
      <c r="CN1182" s="13">
        <v>2.4300000000000002</v>
      </c>
      <c r="CO1182" s="13">
        <v>5.14</v>
      </c>
      <c r="CP1182" s="13">
        <v>202.2</v>
      </c>
      <c r="CQ1182" s="13">
        <v>8.1199999999999992</v>
      </c>
      <c r="CR1182" s="13">
        <v>199.83999999999997</v>
      </c>
      <c r="CS1182" s="13">
        <v>2.6339999999999995</v>
      </c>
      <c r="CT1182" s="13">
        <v>0.96279999999999999</v>
      </c>
      <c r="CU1182" s="13">
        <v>7.8075999999999999</v>
      </c>
      <c r="CV1182" s="13">
        <v>8.0228000000000002</v>
      </c>
      <c r="CW1182" s="13">
        <v>8.5960000000000001</v>
      </c>
      <c r="CX1182" s="12">
        <v>0.52440540960671533</v>
      </c>
      <c r="CY1182" s="12">
        <v>0.92797392843936</v>
      </c>
      <c r="CZ1182" s="15">
        <v>23.248022335970216</v>
      </c>
      <c r="DA1182" s="20"/>
      <c r="DB1182" s="20"/>
    </row>
    <row r="1183" spans="1:106">
      <c r="A1183" s="8" t="s">
        <v>6949</v>
      </c>
      <c r="B1183" s="8" t="s">
        <v>6950</v>
      </c>
      <c r="C1183" s="9" t="s">
        <v>7179</v>
      </c>
      <c r="D1183" s="9" t="s">
        <v>7126</v>
      </c>
      <c r="E1183" s="10" t="s">
        <v>7127</v>
      </c>
      <c r="F1183" s="10" t="s">
        <v>7126</v>
      </c>
      <c r="G1183" s="11">
        <v>0.79</v>
      </c>
      <c r="H1183" s="11">
        <v>0.79</v>
      </c>
      <c r="I1183" s="12">
        <v>9.0499999999999997E-2</v>
      </c>
      <c r="J1183" s="12">
        <v>0.127995</v>
      </c>
      <c r="K1183" s="12">
        <v>4.7E-2</v>
      </c>
      <c r="L1183" s="12">
        <v>0.10350000000000001</v>
      </c>
      <c r="M1183" s="12">
        <v>6.8320350000000002E-2</v>
      </c>
      <c r="N1183" s="12">
        <v>0.127995</v>
      </c>
      <c r="O1183" s="12" t="s">
        <v>7128</v>
      </c>
      <c r="P1183" s="12" t="s">
        <v>7128</v>
      </c>
      <c r="Q1183" s="13">
        <v>0.28899999999999998</v>
      </c>
      <c r="R1183" s="13">
        <v>0</v>
      </c>
      <c r="S1183" s="13">
        <v>0</v>
      </c>
      <c r="T1183" s="13">
        <v>0</v>
      </c>
      <c r="U1183" s="13">
        <v>0.28899999999999998</v>
      </c>
      <c r="V1183" s="13">
        <v>0</v>
      </c>
      <c r="W1183" s="13">
        <v>0.28899999999999998</v>
      </c>
      <c r="X1183" s="14">
        <v>0</v>
      </c>
      <c r="Y1183" s="15">
        <v>2.9527559055118113E-2</v>
      </c>
      <c r="Z1183" s="14" t="s">
        <v>7128</v>
      </c>
      <c r="AA1183" s="14">
        <v>0</v>
      </c>
      <c r="AB1183" s="14" t="s">
        <v>7128</v>
      </c>
      <c r="AC1183" s="14">
        <v>0</v>
      </c>
      <c r="AD1183" s="13">
        <v>1.0999999999999999E-2</v>
      </c>
      <c r="AE1183" s="15">
        <v>-0.70500000000000007</v>
      </c>
      <c r="AF1183" s="14">
        <v>9.4868329805051374E-2</v>
      </c>
      <c r="AG1183" s="14" t="s">
        <v>7128</v>
      </c>
      <c r="AH1183" s="15">
        <v>0.52380952380952372</v>
      </c>
      <c r="AI1183" s="5" t="s">
        <v>7128</v>
      </c>
      <c r="AJ1183" s="15">
        <v>16.055555555555557</v>
      </c>
      <c r="AK1183" s="15">
        <v>16.055555555555557</v>
      </c>
      <c r="AL1183" s="15" t="s">
        <v>7128</v>
      </c>
      <c r="AM1183" s="15" t="s">
        <v>7128</v>
      </c>
      <c r="AN1183" s="15" t="s">
        <v>7128</v>
      </c>
      <c r="AO1183" s="15" t="s">
        <v>7128</v>
      </c>
      <c r="AP1183" s="15">
        <v>144.5</v>
      </c>
      <c r="AQ1183" s="15">
        <v>9.6333333333333329</v>
      </c>
      <c r="AR1183" s="15" t="s">
        <v>7128</v>
      </c>
      <c r="AS1183" s="15" t="s">
        <v>7128</v>
      </c>
      <c r="AT1183" s="14">
        <v>0</v>
      </c>
      <c r="AU1183" s="14">
        <v>0</v>
      </c>
      <c r="AV1183" s="12" t="s">
        <v>7128</v>
      </c>
      <c r="AW1183" s="12" t="s">
        <v>7128</v>
      </c>
      <c r="AX1183" s="12" t="s">
        <v>7128</v>
      </c>
      <c r="AY1183" s="12" t="s">
        <v>7128</v>
      </c>
      <c r="AZ1183" s="14" t="s">
        <v>7128</v>
      </c>
      <c r="BA1183" s="14" t="s">
        <v>7128</v>
      </c>
      <c r="BB1183" s="14" t="s">
        <v>7128</v>
      </c>
      <c r="BC1183" s="14" t="s">
        <v>7128</v>
      </c>
      <c r="BD1183" s="14" t="s">
        <v>7128</v>
      </c>
      <c r="BE1183" s="14" t="s">
        <v>7128</v>
      </c>
      <c r="BF1183" s="14">
        <v>0</v>
      </c>
      <c r="BG1183" s="14" t="s">
        <v>7128</v>
      </c>
      <c r="BH1183" s="13">
        <v>1.7999999999999999E-2</v>
      </c>
      <c r="BI1183" s="13">
        <v>1.7999999999999999E-2</v>
      </c>
      <c r="BJ1183" s="13">
        <v>2E-3</v>
      </c>
      <c r="BK1183" s="13">
        <v>2E-3</v>
      </c>
      <c r="BL1183" s="13">
        <v>0</v>
      </c>
      <c r="BM1183" s="13">
        <v>0</v>
      </c>
      <c r="BN1183" s="13">
        <v>0.03</v>
      </c>
      <c r="BO1183" s="13">
        <v>0.03</v>
      </c>
      <c r="BP1183" s="13">
        <v>2E-3</v>
      </c>
      <c r="BQ1183" s="13">
        <v>0</v>
      </c>
      <c r="BR1183" s="13">
        <v>0</v>
      </c>
      <c r="BS1183" s="13">
        <v>-6.0000000000000001E-3</v>
      </c>
      <c r="BT1183" s="14">
        <v>-3</v>
      </c>
      <c r="BU1183" s="13">
        <v>8.0000000000000002E-3</v>
      </c>
      <c r="BV1183" s="13">
        <v>2.4E-2</v>
      </c>
      <c r="BW1183" s="13">
        <v>2.4E-2</v>
      </c>
      <c r="BX1183" s="13">
        <v>0</v>
      </c>
      <c r="BY1183" s="13">
        <v>0</v>
      </c>
      <c r="BZ1183" s="13">
        <v>0</v>
      </c>
      <c r="CA1183" s="13">
        <v>0</v>
      </c>
      <c r="CB1183" s="13">
        <v>0</v>
      </c>
      <c r="CC1183" s="15">
        <v>-0.432</v>
      </c>
      <c r="CD1183" s="15">
        <v>0.108</v>
      </c>
      <c r="CE1183" s="15">
        <v>0.36</v>
      </c>
      <c r="CF1183" s="15" t="s">
        <v>7128</v>
      </c>
      <c r="CG1183" s="15" t="s">
        <v>7128</v>
      </c>
      <c r="CH1183" s="13" t="s">
        <v>7128</v>
      </c>
      <c r="CI1183" s="13" t="s">
        <v>7128</v>
      </c>
      <c r="CJ1183" s="13">
        <v>0</v>
      </c>
      <c r="CK1183" s="12">
        <f t="shared" si="36"/>
        <v>0</v>
      </c>
      <c r="CL1183" s="36" t="str">
        <f t="shared" si="37"/>
        <v>NA</v>
      </c>
      <c r="CM1183" s="13">
        <v>2E-3</v>
      </c>
      <c r="CN1183" s="13" t="s">
        <v>7128</v>
      </c>
      <c r="CO1183" s="13">
        <v>1.7999999999999999E-2</v>
      </c>
      <c r="CP1183" s="13">
        <v>0.28899999999999998</v>
      </c>
      <c r="CQ1183" s="13">
        <v>0.03</v>
      </c>
      <c r="CR1183" s="13">
        <v>0.28899999999999998</v>
      </c>
      <c r="CS1183" s="13" t="s">
        <v>7128</v>
      </c>
      <c r="CT1183" s="13">
        <v>0</v>
      </c>
      <c r="CU1183" s="13">
        <v>2E-3</v>
      </c>
      <c r="CV1183" s="13">
        <v>0</v>
      </c>
      <c r="CW1183" s="13">
        <v>0.03</v>
      </c>
      <c r="CX1183" s="12" t="s">
        <v>7128</v>
      </c>
      <c r="CY1183" s="12" t="s">
        <v>7128</v>
      </c>
      <c r="CZ1183" s="15">
        <v>9.6333333333333329</v>
      </c>
      <c r="DA1183" s="20"/>
      <c r="DB1183" s="20"/>
    </row>
    <row r="1184" spans="1:106" ht="24">
      <c r="A1184" s="8" t="s">
        <v>6001</v>
      </c>
      <c r="B1184" s="8" t="s">
        <v>6002</v>
      </c>
      <c r="C1184" s="9" t="s">
        <v>7207</v>
      </c>
      <c r="D1184" s="9" t="s">
        <v>7126</v>
      </c>
      <c r="E1184" s="10" t="s">
        <v>7127</v>
      </c>
      <c r="F1184" s="10" t="s">
        <v>7126</v>
      </c>
      <c r="G1184" s="11">
        <v>0.55000000000000004</v>
      </c>
      <c r="H1184" s="11">
        <v>10.282342007434945</v>
      </c>
      <c r="I1184" s="12">
        <v>9.0499999999999997E-2</v>
      </c>
      <c r="J1184" s="12">
        <v>0.98705195167286253</v>
      </c>
      <c r="K1184" s="12">
        <v>4.7E-2</v>
      </c>
      <c r="L1184" s="12">
        <v>0.10350000000000001</v>
      </c>
      <c r="M1184" s="12">
        <v>6.8320350000000002E-2</v>
      </c>
      <c r="N1184" s="12">
        <v>0.11746308232252931</v>
      </c>
      <c r="O1184" s="12">
        <v>-1.6672406309181456</v>
      </c>
      <c r="P1184" s="12">
        <v>-0.11970804136903397</v>
      </c>
      <c r="Q1184" s="13">
        <v>2.69</v>
      </c>
      <c r="R1184" s="13">
        <v>0</v>
      </c>
      <c r="S1184" s="13">
        <v>47.6</v>
      </c>
      <c r="T1184" s="13">
        <v>47.6</v>
      </c>
      <c r="U1184" s="13">
        <v>50.29</v>
      </c>
      <c r="V1184" s="13">
        <v>0.82799999999999996</v>
      </c>
      <c r="W1184" s="13">
        <v>49.461999999999996</v>
      </c>
      <c r="X1184" s="14">
        <v>1.6464505865977332E-2</v>
      </c>
      <c r="Y1184" s="15">
        <v>1.5527950310559004E-2</v>
      </c>
      <c r="Z1184" s="14">
        <v>0.69897209985315722</v>
      </c>
      <c r="AA1184" s="14">
        <v>0.94651024060449396</v>
      </c>
      <c r="AB1184" s="14">
        <v>2.3219512195121954</v>
      </c>
      <c r="AC1184" s="14">
        <v>17.695167286245354</v>
      </c>
      <c r="AD1184" s="13">
        <v>0.16700000000000001</v>
      </c>
      <c r="AE1184" s="15">
        <v>-0.5369722222222223</v>
      </c>
      <c r="AF1184" s="14">
        <v>0.10488088481701516</v>
      </c>
      <c r="AG1184" s="14" t="s">
        <v>7128</v>
      </c>
      <c r="AH1184" s="15">
        <v>0.29085872576177291</v>
      </c>
      <c r="AI1184" s="5" t="s">
        <v>7128</v>
      </c>
      <c r="AJ1184" s="15" t="s">
        <v>7128</v>
      </c>
      <c r="AK1184" s="15" t="s">
        <v>7128</v>
      </c>
      <c r="AL1184" s="15" t="s">
        <v>7128</v>
      </c>
      <c r="AM1184" s="15" t="s">
        <v>7128</v>
      </c>
      <c r="AN1184" s="15">
        <v>0.13121951219512196</v>
      </c>
      <c r="AO1184" s="15">
        <v>0.26116504854368927</v>
      </c>
      <c r="AP1184" s="15" t="s">
        <v>7128</v>
      </c>
      <c r="AQ1184" s="15">
        <v>30.532098765432096</v>
      </c>
      <c r="AR1184" s="15">
        <v>0.73525389463669877</v>
      </c>
      <c r="AS1184" s="15">
        <v>4.8021359223300966</v>
      </c>
      <c r="AT1184" s="14" t="s">
        <v>7128</v>
      </c>
      <c r="AU1184" s="14">
        <v>0</v>
      </c>
      <c r="AV1184" s="12" t="s">
        <v>7128</v>
      </c>
      <c r="AW1184" s="12" t="s">
        <v>7128</v>
      </c>
      <c r="AX1184" s="12">
        <v>0.55399999999999994</v>
      </c>
      <c r="AY1184" s="12">
        <v>0.56000000000000005</v>
      </c>
      <c r="AZ1184" s="14" t="s">
        <v>7128</v>
      </c>
      <c r="BA1184" s="14" t="s">
        <v>7128</v>
      </c>
      <c r="BB1184" s="14">
        <v>-0.68018867924528303</v>
      </c>
      <c r="BC1184" s="14">
        <v>-2.2449590465046672E-3</v>
      </c>
      <c r="BD1184" s="14">
        <v>-0.7</v>
      </c>
      <c r="BE1184" s="14">
        <v>-1.6019417475728156E-2</v>
      </c>
      <c r="BF1184" s="14">
        <v>0</v>
      </c>
      <c r="BG1184" s="14">
        <v>0.24249999999999999</v>
      </c>
      <c r="BH1184" s="13">
        <v>-7.21</v>
      </c>
      <c r="BI1184" s="13">
        <v>-7.21</v>
      </c>
      <c r="BJ1184" s="13">
        <v>-0.16500000000000001</v>
      </c>
      <c r="BK1184" s="13">
        <v>-0.16500000000000001</v>
      </c>
      <c r="BL1184" s="13">
        <v>10.3</v>
      </c>
      <c r="BM1184" s="13">
        <v>10.3</v>
      </c>
      <c r="BN1184" s="13">
        <v>1.62</v>
      </c>
      <c r="BO1184" s="13">
        <v>1.62</v>
      </c>
      <c r="BP1184" s="13">
        <v>-0.16500000000000001</v>
      </c>
      <c r="BQ1184" s="13">
        <v>0</v>
      </c>
      <c r="BR1184" s="13">
        <v>0</v>
      </c>
      <c r="BS1184" s="13">
        <v>-2.39</v>
      </c>
      <c r="BT1184" s="14" t="s">
        <v>7128</v>
      </c>
      <c r="BU1184" s="13">
        <v>2.2250000000000001</v>
      </c>
      <c r="BV1184" s="13">
        <v>-4.82</v>
      </c>
      <c r="BW1184" s="13">
        <v>-4.82</v>
      </c>
      <c r="BX1184" s="13">
        <v>10.6</v>
      </c>
      <c r="BY1184" s="13">
        <v>73.49799999999999</v>
      </c>
      <c r="BZ1184" s="13">
        <v>20.5</v>
      </c>
      <c r="CA1184" s="13">
        <v>67.271999999999991</v>
      </c>
      <c r="CB1184" s="13">
        <v>0</v>
      </c>
      <c r="CC1184" s="15">
        <v>-0.48799999999999999</v>
      </c>
      <c r="CD1184" s="15">
        <v>0.40500000000000003</v>
      </c>
      <c r="CE1184" s="15">
        <v>0.36</v>
      </c>
      <c r="CF1184" s="15">
        <v>1.333458039826785</v>
      </c>
      <c r="CG1184" s="15">
        <v>1.3972772175777686</v>
      </c>
      <c r="CH1184" s="13">
        <v>0.28060000000000002</v>
      </c>
      <c r="CI1184" s="13">
        <v>0.61519999999999997</v>
      </c>
      <c r="CJ1184" s="13">
        <v>0</v>
      </c>
      <c r="CK1184" s="12">
        <f t="shared" si="36"/>
        <v>0</v>
      </c>
      <c r="CL1184" s="36">
        <f t="shared" si="37"/>
        <v>0.15310976334879298</v>
      </c>
      <c r="CM1184" s="13" t="s">
        <v>7128</v>
      </c>
      <c r="CN1184" s="13" t="s">
        <v>7128</v>
      </c>
      <c r="CO1184" s="13" t="s">
        <v>7128</v>
      </c>
      <c r="CP1184" s="13" t="s">
        <v>7128</v>
      </c>
      <c r="CQ1184" s="13">
        <v>1.62</v>
      </c>
      <c r="CR1184" s="13">
        <v>49.461999999999996</v>
      </c>
      <c r="CS1184" s="13" t="s">
        <v>7128</v>
      </c>
      <c r="CT1184" s="13">
        <v>0</v>
      </c>
      <c r="CU1184" s="13">
        <v>-0.16500000000000001</v>
      </c>
      <c r="CV1184" s="13">
        <v>67.271999999999991</v>
      </c>
      <c r="CW1184" s="13">
        <v>1.62</v>
      </c>
      <c r="CX1184" s="12">
        <v>-0.68018867924528303</v>
      </c>
      <c r="CY1184" s="12">
        <v>-2.2449590465046672E-3</v>
      </c>
      <c r="CZ1184" s="15">
        <v>30.532098765432096</v>
      </c>
      <c r="DA1184" s="20"/>
      <c r="DB1184" s="20"/>
    </row>
    <row r="1185" spans="1:106" ht="24">
      <c r="A1185" s="8" t="s">
        <v>5315</v>
      </c>
      <c r="B1185" s="8" t="s">
        <v>5316</v>
      </c>
      <c r="C1185" s="9" t="s">
        <v>7197</v>
      </c>
      <c r="D1185" s="9" t="s">
        <v>7126</v>
      </c>
      <c r="E1185" s="10" t="s">
        <v>7127</v>
      </c>
      <c r="F1185" s="10" t="s">
        <v>7126</v>
      </c>
      <c r="G1185" s="11">
        <v>0.65</v>
      </c>
      <c r="H1185" s="11">
        <v>0.65</v>
      </c>
      <c r="I1185" s="12">
        <v>9.0499999999999997E-2</v>
      </c>
      <c r="J1185" s="12">
        <v>0.11532500000000001</v>
      </c>
      <c r="K1185" s="12">
        <v>4.7E-2</v>
      </c>
      <c r="L1185" s="12">
        <v>0.10350000000000001</v>
      </c>
      <c r="M1185" s="12">
        <v>6.8320350000000002E-2</v>
      </c>
      <c r="N1185" s="12">
        <v>0.11532500000000001</v>
      </c>
      <c r="O1185" s="12">
        <v>2.9561363636363636E-2</v>
      </c>
      <c r="P1185" s="12">
        <v>4.1116717791411045E-2</v>
      </c>
      <c r="Q1185" s="13">
        <v>0.3</v>
      </c>
      <c r="R1185" s="13">
        <v>0</v>
      </c>
      <c r="S1185" s="13">
        <v>0</v>
      </c>
      <c r="T1185" s="13">
        <v>0</v>
      </c>
      <c r="U1185" s="13">
        <v>0.3</v>
      </c>
      <c r="V1185" s="13">
        <v>3.1E-2</v>
      </c>
      <c r="W1185" s="13">
        <v>0.26900000000000002</v>
      </c>
      <c r="X1185" s="14">
        <v>0.10333333333333333</v>
      </c>
      <c r="Y1185" s="15">
        <v>2.2522522522522525E-2</v>
      </c>
      <c r="Z1185" s="14">
        <v>0</v>
      </c>
      <c r="AA1185" s="14">
        <v>0</v>
      </c>
      <c r="AB1185" s="14">
        <v>0</v>
      </c>
      <c r="AC1185" s="14">
        <v>0</v>
      </c>
      <c r="AD1185" s="13">
        <v>2.7E-2</v>
      </c>
      <c r="AE1185" s="15">
        <v>0.58855555555555561</v>
      </c>
      <c r="AF1185" s="14" t="s">
        <v>7128</v>
      </c>
      <c r="AG1185" s="14" t="s">
        <v>7128</v>
      </c>
      <c r="AH1185" s="15">
        <v>0.3066666666666667</v>
      </c>
      <c r="AI1185" s="5" t="s">
        <v>7128</v>
      </c>
      <c r="AJ1185" s="15">
        <v>5.882352941176471</v>
      </c>
      <c r="AK1185" s="15">
        <v>5.882352941176471</v>
      </c>
      <c r="AL1185" s="15" t="s">
        <v>7128</v>
      </c>
      <c r="AM1185" s="15" t="s">
        <v>7128</v>
      </c>
      <c r="AN1185" s="15">
        <v>0.77319587628865971</v>
      </c>
      <c r="AO1185" s="15">
        <v>1.0948905109489049</v>
      </c>
      <c r="AP1185" s="15">
        <v>5.2745098039215694</v>
      </c>
      <c r="AQ1185" s="15">
        <v>5.1730769230769234</v>
      </c>
      <c r="AR1185" s="15">
        <v>0.75350140056022419</v>
      </c>
      <c r="AS1185" s="15">
        <v>0.98175182481751821</v>
      </c>
      <c r="AT1185" s="14">
        <v>0</v>
      </c>
      <c r="AU1185" s="14">
        <v>0</v>
      </c>
      <c r="AV1185" s="12" t="s">
        <v>7128</v>
      </c>
      <c r="AW1185" s="12">
        <v>-0.28899999999999998</v>
      </c>
      <c r="AX1185" s="12">
        <v>1.0290000000000001</v>
      </c>
      <c r="AY1185" s="12">
        <v>-6.3799999999999996E-2</v>
      </c>
      <c r="AZ1185" s="14" t="s">
        <v>7128</v>
      </c>
      <c r="BA1185" s="14" t="s">
        <v>7128</v>
      </c>
      <c r="BB1185" s="14">
        <v>0.14488636363636365</v>
      </c>
      <c r="BC1185" s="14">
        <v>0.15644171779141106</v>
      </c>
      <c r="BD1185" s="14">
        <v>0.18613138686131384</v>
      </c>
      <c r="BE1185" s="14">
        <v>0.18613138686131384</v>
      </c>
      <c r="BF1185" s="14">
        <v>0</v>
      </c>
      <c r="BG1185" s="14">
        <v>0.14330000000000001</v>
      </c>
      <c r="BH1185" s="13">
        <v>5.0999999999999997E-2</v>
      </c>
      <c r="BI1185" s="13">
        <v>5.0999999999999997E-2</v>
      </c>
      <c r="BJ1185" s="13">
        <v>5.0999999999999997E-2</v>
      </c>
      <c r="BK1185" s="13">
        <v>5.0999999999999997E-2</v>
      </c>
      <c r="BL1185" s="13">
        <v>0.27400000000000002</v>
      </c>
      <c r="BM1185" s="13">
        <v>0.27400000000000002</v>
      </c>
      <c r="BN1185" s="13">
        <v>5.1999999999999998E-2</v>
      </c>
      <c r="BO1185" s="13">
        <v>5.1999999999999998E-2</v>
      </c>
      <c r="BP1185" s="13">
        <v>5.0999999999999997E-2</v>
      </c>
      <c r="BQ1185" s="13">
        <v>0</v>
      </c>
      <c r="BR1185" s="13">
        <v>0</v>
      </c>
      <c r="BS1185" s="13">
        <v>-3.0000000000000001E-3</v>
      </c>
      <c r="BT1185" s="14">
        <v>-5.8823529411764712E-2</v>
      </c>
      <c r="BU1185" s="13">
        <v>5.3999999999999999E-2</v>
      </c>
      <c r="BV1185" s="13">
        <v>5.3999999999999999E-2</v>
      </c>
      <c r="BW1185" s="13">
        <v>5.3999999999999999E-2</v>
      </c>
      <c r="BX1185" s="13">
        <v>0.35199999999999998</v>
      </c>
      <c r="BY1185" s="13">
        <v>0.32599999999999996</v>
      </c>
      <c r="BZ1185" s="13">
        <v>0.38800000000000001</v>
      </c>
      <c r="CA1185" s="13">
        <v>0.35699999999999998</v>
      </c>
      <c r="CB1185" s="13">
        <v>0</v>
      </c>
      <c r="CC1185" s="15">
        <v>6.8000000000000005E-2</v>
      </c>
      <c r="CD1185" s="15">
        <v>0.504</v>
      </c>
      <c r="CE1185" s="15">
        <v>0.36</v>
      </c>
      <c r="CF1185" s="15" t="s">
        <v>7128</v>
      </c>
      <c r="CG1185" s="15" t="s">
        <v>7128</v>
      </c>
      <c r="CH1185" s="13" t="s">
        <v>7128</v>
      </c>
      <c r="CI1185" s="13" t="s">
        <v>7128</v>
      </c>
      <c r="CJ1185" s="13">
        <v>0</v>
      </c>
      <c r="CK1185" s="12">
        <f t="shared" si="36"/>
        <v>0</v>
      </c>
      <c r="CL1185" s="36">
        <f t="shared" si="37"/>
        <v>0.7675070028011205</v>
      </c>
      <c r="CM1185" s="13">
        <v>5.0999999999999997E-2</v>
      </c>
      <c r="CN1185" s="13" t="s">
        <v>7128</v>
      </c>
      <c r="CO1185" s="13">
        <v>5.0999999999999997E-2</v>
      </c>
      <c r="CP1185" s="13">
        <v>0.3</v>
      </c>
      <c r="CQ1185" s="13">
        <v>5.1999999999999998E-2</v>
      </c>
      <c r="CR1185" s="13">
        <v>0.26900000000000002</v>
      </c>
      <c r="CS1185" s="13" t="s">
        <v>7128</v>
      </c>
      <c r="CT1185" s="13">
        <v>0</v>
      </c>
      <c r="CU1185" s="13">
        <v>5.0999999999999997E-2</v>
      </c>
      <c r="CV1185" s="13">
        <v>0.35699999999999998</v>
      </c>
      <c r="CW1185" s="13">
        <v>5.1999999999999998E-2</v>
      </c>
      <c r="CX1185" s="12">
        <v>0.14488636363636365</v>
      </c>
      <c r="CY1185" s="12">
        <v>0.15644171779141106</v>
      </c>
      <c r="CZ1185" s="15">
        <v>5.1730769230769234</v>
      </c>
      <c r="DA1185" s="20"/>
      <c r="DB1185" s="20"/>
    </row>
    <row r="1186" spans="1:106" ht="24">
      <c r="A1186" s="8" t="s">
        <v>5189</v>
      </c>
      <c r="B1186" s="8" t="s">
        <v>5190</v>
      </c>
      <c r="C1186" s="9" t="s">
        <v>7197</v>
      </c>
      <c r="D1186" s="9" t="s">
        <v>7126</v>
      </c>
      <c r="E1186" s="10" t="s">
        <v>7127</v>
      </c>
      <c r="F1186" s="10" t="s">
        <v>7126</v>
      </c>
      <c r="G1186" s="11">
        <v>0.65</v>
      </c>
      <c r="H1186" s="11">
        <v>0.65</v>
      </c>
      <c r="I1186" s="12">
        <v>9.0499999999999997E-2</v>
      </c>
      <c r="J1186" s="12">
        <v>0.11532500000000001</v>
      </c>
      <c r="K1186" s="12">
        <v>3.2000000000000001E-2</v>
      </c>
      <c r="L1186" s="12">
        <v>8.8499999999999995E-2</v>
      </c>
      <c r="M1186" s="12">
        <v>5.8418850000000001E-2</v>
      </c>
      <c r="N1186" s="12">
        <v>0.11532500000000001</v>
      </c>
      <c r="O1186" s="12" t="s">
        <v>7128</v>
      </c>
      <c r="P1186" s="12" t="s">
        <v>7128</v>
      </c>
      <c r="Q1186" s="13">
        <v>3.23</v>
      </c>
      <c r="R1186" s="13">
        <v>0</v>
      </c>
      <c r="S1186" s="13">
        <v>0</v>
      </c>
      <c r="T1186" s="13">
        <v>0</v>
      </c>
      <c r="U1186" s="13">
        <v>3.23</v>
      </c>
      <c r="V1186" s="13">
        <v>0</v>
      </c>
      <c r="W1186" s="13">
        <v>3.23</v>
      </c>
      <c r="X1186" s="14">
        <v>0</v>
      </c>
      <c r="Y1186" s="15">
        <v>6.25E-2</v>
      </c>
      <c r="Z1186" s="14" t="s">
        <v>7128</v>
      </c>
      <c r="AA1186" s="14">
        <v>0</v>
      </c>
      <c r="AB1186" s="14" t="s">
        <v>7128</v>
      </c>
      <c r="AC1186" s="14">
        <v>0</v>
      </c>
      <c r="AD1186" s="13">
        <v>0.27</v>
      </c>
      <c r="AE1186" s="15">
        <v>0.9788055555555556</v>
      </c>
      <c r="AF1186" s="14">
        <v>7.0710678118654752E-2</v>
      </c>
      <c r="AG1186" s="14">
        <v>0.47517575695735992</v>
      </c>
      <c r="AH1186" s="15">
        <v>0.2816091954022989</v>
      </c>
      <c r="AI1186" s="5">
        <v>2.8064516129032255</v>
      </c>
      <c r="AJ1186" s="15" t="s">
        <v>7128</v>
      </c>
      <c r="AK1186" s="15" t="s">
        <v>7128</v>
      </c>
      <c r="AL1186" s="15" t="s">
        <v>7128</v>
      </c>
      <c r="AM1186" s="15" t="s">
        <v>7128</v>
      </c>
      <c r="AN1186" s="15" t="s">
        <v>7128</v>
      </c>
      <c r="AO1186" s="15">
        <v>7.2098214285714288</v>
      </c>
      <c r="AP1186" s="15">
        <v>18.5632183908046</v>
      </c>
      <c r="AQ1186" s="15">
        <v>15.833333333333334</v>
      </c>
      <c r="AR1186" s="15" t="s">
        <v>7128</v>
      </c>
      <c r="AS1186" s="15">
        <v>7.2098214285714288</v>
      </c>
      <c r="AT1186" s="14" t="s">
        <v>7128</v>
      </c>
      <c r="AU1186" s="14">
        <v>2.9721362229102169E-2</v>
      </c>
      <c r="AV1186" s="12" t="s">
        <v>7128</v>
      </c>
      <c r="AW1186" s="12" t="s">
        <v>7128</v>
      </c>
      <c r="AX1186" s="12">
        <v>-0.184</v>
      </c>
      <c r="AY1186" s="12">
        <v>-0.252</v>
      </c>
      <c r="AZ1186" s="14" t="s">
        <v>7128</v>
      </c>
      <c r="BA1186" s="14" t="s">
        <v>7128</v>
      </c>
      <c r="BB1186" s="14" t="s">
        <v>7128</v>
      </c>
      <c r="BC1186" s="14" t="s">
        <v>7128</v>
      </c>
      <c r="BD1186" s="14">
        <v>-1.5379464285714284</v>
      </c>
      <c r="BE1186" s="14">
        <v>0.3883928571428571</v>
      </c>
      <c r="BF1186" s="14">
        <v>0</v>
      </c>
      <c r="BG1186" s="14" t="s">
        <v>7128</v>
      </c>
      <c r="BH1186" s="13">
        <v>-0.68899999999999995</v>
      </c>
      <c r="BI1186" s="13">
        <v>-0.68899999999999995</v>
      </c>
      <c r="BJ1186" s="13">
        <v>0.17399999999999999</v>
      </c>
      <c r="BK1186" s="13">
        <v>0.17399999999999999</v>
      </c>
      <c r="BL1186" s="13">
        <v>0.44800000000000001</v>
      </c>
      <c r="BM1186" s="13">
        <v>0.44800000000000001</v>
      </c>
      <c r="BN1186" s="13">
        <v>0.20399999999999999</v>
      </c>
      <c r="BO1186" s="13">
        <v>0.20399999999999999</v>
      </c>
      <c r="BP1186" s="13">
        <v>0.17399999999999999</v>
      </c>
      <c r="BQ1186" s="13">
        <v>0</v>
      </c>
      <c r="BR1186" s="13">
        <v>0</v>
      </c>
      <c r="BS1186" s="13">
        <v>-0.03</v>
      </c>
      <c r="BT1186" s="14">
        <v>-0.17241379310344829</v>
      </c>
      <c r="BU1186" s="13">
        <v>0.20399999999999999</v>
      </c>
      <c r="BV1186" s="13">
        <v>-0.65899999999999992</v>
      </c>
      <c r="BW1186" s="13">
        <v>-0.65899999999999992</v>
      </c>
      <c r="BX1186" s="13">
        <v>0</v>
      </c>
      <c r="BY1186" s="13">
        <v>0</v>
      </c>
      <c r="BZ1186" s="13">
        <v>0</v>
      </c>
      <c r="CA1186" s="13">
        <v>0</v>
      </c>
      <c r="CB1186" s="13">
        <v>-9.6000000000000002E-2</v>
      </c>
      <c r="CC1186" s="15">
        <v>0.224</v>
      </c>
      <c r="CD1186" s="15">
        <v>0.61299999999999999</v>
      </c>
      <c r="CE1186" s="15">
        <v>0.36</v>
      </c>
      <c r="CF1186" s="15" t="s">
        <v>7128</v>
      </c>
      <c r="CG1186" s="15" t="s">
        <v>7128</v>
      </c>
      <c r="CH1186" s="13" t="s">
        <v>7128</v>
      </c>
      <c r="CI1186" s="13" t="s">
        <v>7128</v>
      </c>
      <c r="CJ1186" s="13">
        <v>-9.6000000000000002E-2</v>
      </c>
      <c r="CK1186" s="12" t="str">
        <f t="shared" si="36"/>
        <v>NA</v>
      </c>
      <c r="CL1186" s="36" t="str">
        <f t="shared" si="37"/>
        <v>NA</v>
      </c>
      <c r="CM1186" s="13" t="s">
        <v>7128</v>
      </c>
      <c r="CN1186" s="13" t="s">
        <v>7128</v>
      </c>
      <c r="CO1186" s="13" t="s">
        <v>7128</v>
      </c>
      <c r="CP1186" s="13" t="s">
        <v>7128</v>
      </c>
      <c r="CQ1186" s="13">
        <v>0.20399999999999999</v>
      </c>
      <c r="CR1186" s="13">
        <v>3.23</v>
      </c>
      <c r="CS1186" s="13">
        <v>-0.65899999999999992</v>
      </c>
      <c r="CT1186" s="13">
        <v>0</v>
      </c>
      <c r="CU1186" s="13">
        <v>0.17399999999999999</v>
      </c>
      <c r="CV1186" s="13">
        <v>0</v>
      </c>
      <c r="CW1186" s="13">
        <v>0.20399999999999999</v>
      </c>
      <c r="CX1186" s="12" t="s">
        <v>7128</v>
      </c>
      <c r="CY1186" s="12" t="s">
        <v>7128</v>
      </c>
      <c r="CZ1186" s="15">
        <v>15.833333333333334</v>
      </c>
      <c r="DA1186" s="20"/>
      <c r="DB1186" s="20"/>
    </row>
    <row r="1187" spans="1:106" ht="24">
      <c r="A1187" s="8" t="s">
        <v>5921</v>
      </c>
      <c r="B1187" s="8" t="s">
        <v>5922</v>
      </c>
      <c r="C1187" s="9" t="s">
        <v>7174</v>
      </c>
      <c r="D1187" s="9" t="s">
        <v>7126</v>
      </c>
      <c r="E1187" s="10" t="s">
        <v>7127</v>
      </c>
      <c r="F1187" s="10" t="s">
        <v>7126</v>
      </c>
      <c r="G1187" s="11">
        <v>0.45</v>
      </c>
      <c r="H1187" s="11">
        <v>0.45</v>
      </c>
      <c r="I1187" s="12">
        <v>9.0499999999999997E-2</v>
      </c>
      <c r="J1187" s="12">
        <v>9.7225000000000006E-2</v>
      </c>
      <c r="K1187" s="12">
        <v>6.2E-2</v>
      </c>
      <c r="L1187" s="12">
        <v>0.11849999999999999</v>
      </c>
      <c r="M1187" s="12">
        <v>7.8221849999999996E-2</v>
      </c>
      <c r="N1187" s="12">
        <v>9.7225000000000006E-2</v>
      </c>
      <c r="O1187" s="12" t="s">
        <v>7128</v>
      </c>
      <c r="P1187" s="12" t="s">
        <v>7128</v>
      </c>
      <c r="Q1187" s="13">
        <v>3.01</v>
      </c>
      <c r="R1187" s="13">
        <v>0</v>
      </c>
      <c r="S1187" s="13">
        <v>0</v>
      </c>
      <c r="T1187" s="13">
        <v>0</v>
      </c>
      <c r="U1187" s="13">
        <v>3.01</v>
      </c>
      <c r="V1187" s="13">
        <v>0</v>
      </c>
      <c r="W1187" s="13">
        <v>3.01</v>
      </c>
      <c r="X1187" s="14">
        <v>0</v>
      </c>
      <c r="Y1187" s="15">
        <v>7.3529411764705885E-2</v>
      </c>
      <c r="Z1187" s="14" t="s">
        <v>7128</v>
      </c>
      <c r="AA1187" s="14">
        <v>0</v>
      </c>
      <c r="AB1187" s="14" t="s">
        <v>7128</v>
      </c>
      <c r="AC1187" s="14">
        <v>0</v>
      </c>
      <c r="AD1187" s="13">
        <v>0.127</v>
      </c>
      <c r="AE1187" s="15">
        <v>1.3279722222222223</v>
      </c>
      <c r="AF1187" s="14">
        <v>3.1622776601683791E-2</v>
      </c>
      <c r="AG1187" s="14">
        <v>1.0482950443458179</v>
      </c>
      <c r="AH1187" s="15">
        <v>0.54158215010141997</v>
      </c>
      <c r="AI1187" s="5" t="s">
        <v>7128</v>
      </c>
      <c r="AJ1187" s="15" t="s">
        <v>7128</v>
      </c>
      <c r="AK1187" s="15" t="s">
        <v>7128</v>
      </c>
      <c r="AL1187" s="15" t="s">
        <v>7128</v>
      </c>
      <c r="AM1187" s="15" t="s">
        <v>7128</v>
      </c>
      <c r="AN1187" s="15" t="s">
        <v>7128</v>
      </c>
      <c r="AO1187" s="15" t="s">
        <v>7128</v>
      </c>
      <c r="AP1187" s="15" t="s">
        <v>7128</v>
      </c>
      <c r="AQ1187" s="15" t="s">
        <v>7128</v>
      </c>
      <c r="AR1187" s="15" t="s">
        <v>7128</v>
      </c>
      <c r="AS1187" s="15" t="s">
        <v>7128</v>
      </c>
      <c r="AT1187" s="14" t="s">
        <v>7128</v>
      </c>
      <c r="AU1187" s="14">
        <v>0</v>
      </c>
      <c r="AV1187" s="12" t="s">
        <v>7128</v>
      </c>
      <c r="AW1187" s="12" t="s">
        <v>7128</v>
      </c>
      <c r="AX1187" s="12" t="s">
        <v>7128</v>
      </c>
      <c r="AY1187" s="12" t="s">
        <v>7128</v>
      </c>
      <c r="AZ1187" s="14" t="s">
        <v>7128</v>
      </c>
      <c r="BA1187" s="14" t="s">
        <v>7128</v>
      </c>
      <c r="BB1187" s="14" t="s">
        <v>7128</v>
      </c>
      <c r="BC1187" s="14" t="s">
        <v>7128</v>
      </c>
      <c r="BD1187" s="14" t="s">
        <v>7128</v>
      </c>
      <c r="BE1187" s="14" t="s">
        <v>7128</v>
      </c>
      <c r="BF1187" s="14">
        <v>0</v>
      </c>
      <c r="BG1187" s="14">
        <v>1.2800000000000001E-3</v>
      </c>
      <c r="BH1187" s="13">
        <v>-0.35799999999999998</v>
      </c>
      <c r="BI1187" s="13">
        <v>-0.35799999999999998</v>
      </c>
      <c r="BJ1187" s="13">
        <v>-0.54300000000000004</v>
      </c>
      <c r="BK1187" s="13">
        <v>-0.54300000000000004</v>
      </c>
      <c r="BL1187" s="13">
        <v>-4.2000000000000003E-2</v>
      </c>
      <c r="BM1187" s="13">
        <v>-4.2000000000000003E-2</v>
      </c>
      <c r="BN1187" s="13">
        <v>-0.52700000000000002</v>
      </c>
      <c r="BO1187" s="13">
        <v>-0.52700000000000002</v>
      </c>
      <c r="BP1187" s="13">
        <v>-0.54300000000000004</v>
      </c>
      <c r="BQ1187" s="13">
        <v>0</v>
      </c>
      <c r="BR1187" s="13">
        <v>0</v>
      </c>
      <c r="BS1187" s="13">
        <v>-4.2000000000000003E-2</v>
      </c>
      <c r="BT1187" s="14" t="s">
        <v>7128</v>
      </c>
      <c r="BU1187" s="13">
        <v>-0.501</v>
      </c>
      <c r="BV1187" s="13">
        <v>-0.316</v>
      </c>
      <c r="BW1187" s="13">
        <v>-0.316</v>
      </c>
      <c r="BX1187" s="13">
        <v>0</v>
      </c>
      <c r="BY1187" s="13">
        <v>0</v>
      </c>
      <c r="BZ1187" s="13">
        <v>0</v>
      </c>
      <c r="CA1187" s="13">
        <v>0</v>
      </c>
      <c r="CB1187" s="13">
        <v>0</v>
      </c>
      <c r="CC1187" s="15">
        <v>0.221</v>
      </c>
      <c r="CD1187" s="15">
        <v>1</v>
      </c>
      <c r="CE1187" s="15">
        <v>0.36</v>
      </c>
      <c r="CF1187" s="15" t="s">
        <v>7128</v>
      </c>
      <c r="CG1187" s="15" t="s">
        <v>7128</v>
      </c>
      <c r="CH1187" s="13" t="s">
        <v>7128</v>
      </c>
      <c r="CI1187" s="13" t="s">
        <v>7128</v>
      </c>
      <c r="CJ1187" s="13">
        <v>0</v>
      </c>
      <c r="CK1187" s="12">
        <f t="shared" si="36"/>
        <v>0</v>
      </c>
      <c r="CL1187" s="36" t="str">
        <f t="shared" si="37"/>
        <v>NA</v>
      </c>
      <c r="CM1187" s="13" t="s">
        <v>7128</v>
      </c>
      <c r="CN1187" s="13" t="s">
        <v>7128</v>
      </c>
      <c r="CO1187" s="13" t="s">
        <v>7128</v>
      </c>
      <c r="CP1187" s="13" t="s">
        <v>7128</v>
      </c>
      <c r="CQ1187" s="13" t="s">
        <v>7128</v>
      </c>
      <c r="CR1187" s="13" t="s">
        <v>7128</v>
      </c>
      <c r="CS1187" s="13" t="s">
        <v>7128</v>
      </c>
      <c r="CT1187" s="13">
        <v>0</v>
      </c>
      <c r="CU1187" s="13">
        <v>-0.54300000000000004</v>
      </c>
      <c r="CV1187" s="13">
        <v>0</v>
      </c>
      <c r="CW1187" s="13">
        <v>-0.52700000000000002</v>
      </c>
      <c r="CX1187" s="12" t="s">
        <v>7128</v>
      </c>
      <c r="CY1187" s="12" t="s">
        <v>7128</v>
      </c>
      <c r="CZ1187" s="15" t="s">
        <v>7128</v>
      </c>
      <c r="DA1187" s="20"/>
      <c r="DB1187" s="20"/>
    </row>
    <row r="1188" spans="1:106">
      <c r="A1188" s="8" t="s">
        <v>6161</v>
      </c>
      <c r="B1188" s="8" t="s">
        <v>6162</v>
      </c>
      <c r="C1188" s="9" t="s">
        <v>7147</v>
      </c>
      <c r="D1188" s="9" t="s">
        <v>7126</v>
      </c>
      <c r="E1188" s="10" t="s">
        <v>7127</v>
      </c>
      <c r="F1188" s="10" t="s">
        <v>7126</v>
      </c>
      <c r="G1188" s="11">
        <v>0.99</v>
      </c>
      <c r="H1188" s="11">
        <v>0.99</v>
      </c>
      <c r="I1188" s="12">
        <v>9.0499999999999997E-2</v>
      </c>
      <c r="J1188" s="12">
        <v>0.146095</v>
      </c>
      <c r="K1188" s="12">
        <v>4.7E-2</v>
      </c>
      <c r="L1188" s="12">
        <v>0.10350000000000001</v>
      </c>
      <c r="M1188" s="12">
        <v>6.8320350000000002E-2</v>
      </c>
      <c r="N1188" s="12">
        <v>0.146095</v>
      </c>
      <c r="O1188" s="12" t="s">
        <v>7128</v>
      </c>
      <c r="P1188" s="12" t="s">
        <v>7128</v>
      </c>
      <c r="Q1188" s="13">
        <v>194.1</v>
      </c>
      <c r="R1188" s="13">
        <v>0</v>
      </c>
      <c r="S1188" s="13">
        <v>0</v>
      </c>
      <c r="T1188" s="13">
        <v>0</v>
      </c>
      <c r="U1188" s="13">
        <v>194.1</v>
      </c>
      <c r="V1188" s="13">
        <v>0</v>
      </c>
      <c r="W1188" s="13">
        <v>194.1</v>
      </c>
      <c r="X1188" s="14">
        <v>0</v>
      </c>
      <c r="Y1188" s="15">
        <v>0.38636363636363635</v>
      </c>
      <c r="Z1188" s="14" t="s">
        <v>7128</v>
      </c>
      <c r="AA1188" s="14">
        <v>0</v>
      </c>
      <c r="AB1188" s="14" t="s">
        <v>7128</v>
      </c>
      <c r="AC1188" s="14">
        <v>0</v>
      </c>
      <c r="AD1188" s="13">
        <v>0.76700000000000002</v>
      </c>
      <c r="AE1188" s="15">
        <v>2.5288611111111114</v>
      </c>
      <c r="AF1188" s="14">
        <v>0.18165902124584951</v>
      </c>
      <c r="AG1188" s="14">
        <v>0.81085981301556442</v>
      </c>
      <c r="AH1188" s="15">
        <v>0.64495114006514664</v>
      </c>
      <c r="AI1188" s="5">
        <v>1.1545454545454545</v>
      </c>
      <c r="AJ1188" s="15">
        <v>29.364599092284415</v>
      </c>
      <c r="AK1188" s="15">
        <v>29.364599092284415</v>
      </c>
      <c r="AL1188" s="15" t="s">
        <v>7128</v>
      </c>
      <c r="AM1188" s="15" t="s">
        <v>7128</v>
      </c>
      <c r="AN1188" s="15" t="s">
        <v>7128</v>
      </c>
      <c r="AO1188" s="15">
        <v>0.88955087076077</v>
      </c>
      <c r="AP1188" s="15">
        <v>15.283464566929135</v>
      </c>
      <c r="AQ1188" s="15">
        <v>10.324468085106382</v>
      </c>
      <c r="AR1188" s="15" t="s">
        <v>7128</v>
      </c>
      <c r="AS1188" s="15">
        <v>0.88955087076077</v>
      </c>
      <c r="AT1188" s="14">
        <v>9.5763993948562776E-2</v>
      </c>
      <c r="AU1188" s="14">
        <v>3.2612055641421949E-3</v>
      </c>
      <c r="AV1188" s="12">
        <v>0.33</v>
      </c>
      <c r="AW1188" s="12">
        <v>-0.153</v>
      </c>
      <c r="AX1188" s="12">
        <v>2.75E-2</v>
      </c>
      <c r="AY1188" s="12">
        <v>9.7099999999999999E-3</v>
      </c>
      <c r="AZ1188" s="14" t="s">
        <v>7128</v>
      </c>
      <c r="BA1188" s="14" t="s">
        <v>7128</v>
      </c>
      <c r="BB1188" s="14" t="s">
        <v>7128</v>
      </c>
      <c r="BC1188" s="14" t="s">
        <v>7128</v>
      </c>
      <c r="BD1188" s="14">
        <v>3.0293308890925758E-2</v>
      </c>
      <c r="BE1188" s="14">
        <v>5.8203483043079741E-2</v>
      </c>
      <c r="BF1188" s="14">
        <v>0.16429495472186287</v>
      </c>
      <c r="BG1188" s="14">
        <v>8.8699999999999987E-2</v>
      </c>
      <c r="BH1188" s="13">
        <v>6.61</v>
      </c>
      <c r="BI1188" s="13">
        <v>6.61</v>
      </c>
      <c r="BJ1188" s="13">
        <v>12.7</v>
      </c>
      <c r="BK1188" s="13">
        <v>12.7</v>
      </c>
      <c r="BL1188" s="13">
        <v>218.2</v>
      </c>
      <c r="BM1188" s="13">
        <v>218.2</v>
      </c>
      <c r="BN1188" s="13">
        <v>18.8</v>
      </c>
      <c r="BO1188" s="13">
        <v>18.8</v>
      </c>
      <c r="BP1188" s="13">
        <v>10.613454075032342</v>
      </c>
      <c r="BQ1188" s="13">
        <v>14</v>
      </c>
      <c r="BR1188" s="13">
        <v>30.61</v>
      </c>
      <c r="BS1188" s="13">
        <v>-3.5390000000000001</v>
      </c>
      <c r="BT1188" s="14">
        <v>2.5506305307037858</v>
      </c>
      <c r="BU1188" s="13">
        <v>-16.457545924967658</v>
      </c>
      <c r="BV1188" s="13">
        <v>-34.460999999999999</v>
      </c>
      <c r="BW1188" s="13">
        <v>-20.460999999999999</v>
      </c>
      <c r="BX1188" s="13">
        <v>0</v>
      </c>
      <c r="BY1188" s="13">
        <v>0</v>
      </c>
      <c r="BZ1188" s="13">
        <v>0</v>
      </c>
      <c r="CA1188" s="13">
        <v>0</v>
      </c>
      <c r="CB1188" s="13">
        <v>-0.63300000000000001</v>
      </c>
      <c r="CC1188" s="15">
        <v>0.98199999999999998</v>
      </c>
      <c r="CD1188" s="15">
        <v>0.76500000000000001</v>
      </c>
      <c r="CE1188" s="15">
        <v>0.36</v>
      </c>
      <c r="CF1188" s="15" t="s">
        <v>7128</v>
      </c>
      <c r="CG1188" s="15" t="s">
        <v>7128</v>
      </c>
      <c r="CH1188" s="13" t="s">
        <v>7128</v>
      </c>
      <c r="CI1188" s="13" t="s">
        <v>7128</v>
      </c>
      <c r="CJ1188" s="13">
        <v>-0.63300000000000001</v>
      </c>
      <c r="CK1188" s="12" t="str">
        <f t="shared" si="36"/>
        <v>NA</v>
      </c>
      <c r="CL1188" s="36" t="str">
        <f t="shared" si="37"/>
        <v>NA</v>
      </c>
      <c r="CM1188" s="13">
        <v>7.73</v>
      </c>
      <c r="CN1188" s="13">
        <v>1.27</v>
      </c>
      <c r="CO1188" s="13">
        <v>6.61</v>
      </c>
      <c r="CP1188" s="13">
        <v>194.1</v>
      </c>
      <c r="CQ1188" s="13">
        <v>18.8</v>
      </c>
      <c r="CR1188" s="13">
        <v>194.1</v>
      </c>
      <c r="CS1188" s="13">
        <v>-34.460999999999999</v>
      </c>
      <c r="CT1188" s="13">
        <v>4.5600000000000002E-2</v>
      </c>
      <c r="CU1188" s="13">
        <v>12.654399999999999</v>
      </c>
      <c r="CV1188" s="13">
        <v>4.5600000000000002E-2</v>
      </c>
      <c r="CW1188" s="13">
        <v>18.8</v>
      </c>
      <c r="CX1188" s="12" t="s">
        <v>7128</v>
      </c>
      <c r="CY1188" s="12" t="s">
        <v>7128</v>
      </c>
      <c r="CZ1188" s="15">
        <v>10.324468085106382</v>
      </c>
      <c r="DA1188" s="20"/>
      <c r="DB1188" s="20"/>
    </row>
    <row r="1189" spans="1:106">
      <c r="A1189" s="8" t="s">
        <v>377</v>
      </c>
      <c r="B1189" s="8" t="s">
        <v>378</v>
      </c>
      <c r="C1189" s="9" t="s">
        <v>7133</v>
      </c>
      <c r="D1189" s="9" t="s">
        <v>7126</v>
      </c>
      <c r="E1189" s="10" t="s">
        <v>7127</v>
      </c>
      <c r="F1189" s="10" t="s">
        <v>7126</v>
      </c>
      <c r="G1189" s="11">
        <v>0.92</v>
      </c>
      <c r="H1189" s="11">
        <v>1.5589123513342005</v>
      </c>
      <c r="I1189" s="12">
        <v>9.0499999999999997E-2</v>
      </c>
      <c r="J1189" s="12">
        <v>0.19758156779574512</v>
      </c>
      <c r="K1189" s="12">
        <v>4.1999999999999996E-2</v>
      </c>
      <c r="L1189" s="12">
        <v>9.8500000000000004E-2</v>
      </c>
      <c r="M1189" s="12">
        <v>6.5019850000000004E-2</v>
      </c>
      <c r="N1189" s="12">
        <v>0.1432518174789339</v>
      </c>
      <c r="O1189" s="12" t="s">
        <v>7128</v>
      </c>
      <c r="P1189" s="12">
        <v>-484.89738339642633</v>
      </c>
      <c r="Q1189" s="13">
        <v>158.30000000000001</v>
      </c>
      <c r="R1189" s="13">
        <v>3.4592626308602638E-2</v>
      </c>
      <c r="S1189" s="13">
        <v>109.9</v>
      </c>
      <c r="T1189" s="13">
        <v>109.93459262630861</v>
      </c>
      <c r="U1189" s="13">
        <v>268.23459262630865</v>
      </c>
      <c r="V1189" s="13">
        <v>0</v>
      </c>
      <c r="W1189" s="13">
        <v>268.23459262630865</v>
      </c>
      <c r="X1189" s="14">
        <v>0</v>
      </c>
      <c r="Y1189" s="15">
        <v>0.76043068640646028</v>
      </c>
      <c r="Z1189" s="14">
        <v>0.33780856466154713</v>
      </c>
      <c r="AA1189" s="14">
        <v>0.40984494784930342</v>
      </c>
      <c r="AB1189" s="14">
        <v>0.51013732077173368</v>
      </c>
      <c r="AC1189" s="14">
        <v>0.69446994710239174</v>
      </c>
      <c r="AD1189" s="13">
        <v>0.71</v>
      </c>
      <c r="AE1189" s="15">
        <v>1.2814444444444446</v>
      </c>
      <c r="AF1189" s="14">
        <v>4.4721359549995794E-2</v>
      </c>
      <c r="AG1189" s="14">
        <v>0.76808935027117775</v>
      </c>
      <c r="AH1189" s="15">
        <v>0.50924024640657084</v>
      </c>
      <c r="AI1189" s="5" t="s">
        <v>7128</v>
      </c>
      <c r="AJ1189" s="15" t="s">
        <v>7128</v>
      </c>
      <c r="AK1189" s="15" t="s">
        <v>7128</v>
      </c>
      <c r="AL1189" s="15" t="s">
        <v>7128</v>
      </c>
      <c r="AM1189" s="15" t="s">
        <v>7128</v>
      </c>
      <c r="AN1189" s="15">
        <v>0.7345707656612529</v>
      </c>
      <c r="AO1189" s="15">
        <v>0.12120980091883615</v>
      </c>
      <c r="AP1189" s="15" t="s">
        <v>7128</v>
      </c>
      <c r="AQ1189" s="15" t="s">
        <v>7128</v>
      </c>
      <c r="AR1189" s="15">
        <v>0.82423503433243872</v>
      </c>
      <c r="AS1189" s="15">
        <v>0.20538636495123175</v>
      </c>
      <c r="AT1189" s="14" t="s">
        <v>7128</v>
      </c>
      <c r="AU1189" s="14">
        <v>0</v>
      </c>
      <c r="AV1189" s="12" t="s">
        <v>7128</v>
      </c>
      <c r="AW1189" s="12" t="s">
        <v>7128</v>
      </c>
      <c r="AX1189" s="12">
        <v>-0.16200000000000001</v>
      </c>
      <c r="AY1189" s="12">
        <v>-0.121</v>
      </c>
      <c r="AZ1189" s="14" t="s">
        <v>7128</v>
      </c>
      <c r="BA1189" s="14" t="s">
        <v>7128</v>
      </c>
      <c r="BB1189" s="14" t="s">
        <v>7128</v>
      </c>
      <c r="BC1189" s="14">
        <v>-484.75413157894741</v>
      </c>
      <c r="BD1189" s="14">
        <v>-3.4400239306012562E-2</v>
      </c>
      <c r="BE1189" s="14">
        <v>-1.6720429280348711E-2</v>
      </c>
      <c r="BF1189" s="14">
        <v>0</v>
      </c>
      <c r="BG1189" s="14">
        <v>8.1099999999999992E-2</v>
      </c>
      <c r="BH1189" s="13">
        <v>-35.700000000000003</v>
      </c>
      <c r="BI1189" s="13">
        <v>-34.5</v>
      </c>
      <c r="BJ1189" s="13">
        <v>-16.8</v>
      </c>
      <c r="BK1189" s="13">
        <v>-16.768918525261721</v>
      </c>
      <c r="BL1189" s="13">
        <v>1306</v>
      </c>
      <c r="BM1189" s="13">
        <v>1002.9</v>
      </c>
      <c r="BN1189" s="13">
        <v>-0.14099999999999999</v>
      </c>
      <c r="BO1189" s="13">
        <v>-10.862</v>
      </c>
      <c r="BP1189" s="13">
        <v>-16.768918525261721</v>
      </c>
      <c r="BQ1189" s="13">
        <v>0</v>
      </c>
      <c r="BR1189" s="13">
        <v>0</v>
      </c>
      <c r="BS1189" s="13">
        <v>-8.2799999999999994</v>
      </c>
      <c r="BT1189" s="14" t="s">
        <v>7128</v>
      </c>
      <c r="BU1189" s="13">
        <v>-8.4889185252617221</v>
      </c>
      <c r="BV1189" s="13">
        <v>-26.22</v>
      </c>
      <c r="BW1189" s="13">
        <v>-26.22</v>
      </c>
      <c r="BX1189" s="13">
        <v>0</v>
      </c>
      <c r="BY1189" s="13">
        <v>3.4592626308602638E-2</v>
      </c>
      <c r="BZ1189" s="13">
        <v>215.5</v>
      </c>
      <c r="CA1189" s="13">
        <v>325.43459262630859</v>
      </c>
      <c r="CB1189" s="13">
        <v>0</v>
      </c>
      <c r="CC1189" s="15">
        <v>0.22900000000000001</v>
      </c>
      <c r="CD1189" s="15">
        <v>0.93300000000000005</v>
      </c>
      <c r="CE1189" s="15">
        <v>0.36</v>
      </c>
      <c r="CF1189" s="15">
        <v>0.6062059585731796</v>
      </c>
      <c r="CG1189" s="15">
        <v>0.71721730472840894</v>
      </c>
      <c r="CH1189" s="13">
        <v>59.823999999999998</v>
      </c>
      <c r="CI1189" s="13">
        <v>40.700000000000003</v>
      </c>
      <c r="CJ1189" s="13">
        <v>0</v>
      </c>
      <c r="CK1189" s="12">
        <f t="shared" si="36"/>
        <v>0</v>
      </c>
      <c r="CL1189" s="36">
        <f t="shared" si="37"/>
        <v>4.013095195136982</v>
      </c>
      <c r="CM1189" s="13" t="s">
        <v>7128</v>
      </c>
      <c r="CN1189" s="13" t="s">
        <v>7128</v>
      </c>
      <c r="CO1189" s="13" t="s">
        <v>7128</v>
      </c>
      <c r="CP1189" s="13" t="s">
        <v>7128</v>
      </c>
      <c r="CQ1189" s="13" t="s">
        <v>7128</v>
      </c>
      <c r="CR1189" s="13" t="s">
        <v>7128</v>
      </c>
      <c r="CS1189" s="13" t="s">
        <v>7128</v>
      </c>
      <c r="CT1189" s="13">
        <v>0.18500000000000003</v>
      </c>
      <c r="CU1189" s="13">
        <v>-17.133118525261722</v>
      </c>
      <c r="CV1189" s="13">
        <v>325.61959262630859</v>
      </c>
      <c r="CW1189" s="13">
        <v>-0.14099999999999999</v>
      </c>
      <c r="CX1189" s="12" t="s">
        <v>7128</v>
      </c>
      <c r="CY1189" s="12">
        <v>-78.02228523458632</v>
      </c>
      <c r="CZ1189" s="15" t="s">
        <v>7128</v>
      </c>
      <c r="DA1189" s="20"/>
      <c r="DB1189" s="20"/>
    </row>
    <row r="1190" spans="1:106">
      <c r="A1190" s="8" t="s">
        <v>113</v>
      </c>
      <c r="B1190" s="8" t="s">
        <v>114</v>
      </c>
      <c r="C1190" s="9" t="s">
        <v>7133</v>
      </c>
      <c r="D1190" s="9" t="s">
        <v>7126</v>
      </c>
      <c r="E1190" s="10" t="s">
        <v>7127</v>
      </c>
      <c r="F1190" s="10" t="s">
        <v>7126</v>
      </c>
      <c r="G1190" s="11">
        <v>0.92</v>
      </c>
      <c r="H1190" s="11">
        <v>0.93013446435255642</v>
      </c>
      <c r="I1190" s="12">
        <v>9.0499999999999997E-2</v>
      </c>
      <c r="J1190" s="12">
        <v>0.14067716902390637</v>
      </c>
      <c r="K1190" s="12">
        <v>3.2000000000000001E-2</v>
      </c>
      <c r="L1190" s="12">
        <v>8.8499999999999995E-2</v>
      </c>
      <c r="M1190" s="12">
        <v>5.8418850000000001E-2</v>
      </c>
      <c r="N1190" s="12">
        <v>0.13955553435099921</v>
      </c>
      <c r="O1190" s="12">
        <v>0.24853322822964935</v>
      </c>
      <c r="P1190" s="12">
        <v>0.30021007470001565</v>
      </c>
      <c r="Q1190" s="13">
        <v>21883.7</v>
      </c>
      <c r="R1190" s="13">
        <v>202.62057855006475</v>
      </c>
      <c r="S1190" s="13">
        <v>99.9</v>
      </c>
      <c r="T1190" s="13">
        <v>302.52057855006478</v>
      </c>
      <c r="U1190" s="13">
        <v>22186.220578550066</v>
      </c>
      <c r="V1190" s="13">
        <v>134.1</v>
      </c>
      <c r="W1190" s="13">
        <v>22052.120578550068</v>
      </c>
      <c r="X1190" s="14">
        <v>6.044292200432266E-3</v>
      </c>
      <c r="Y1190" s="15">
        <v>0.35561877667140823</v>
      </c>
      <c r="Z1190" s="14">
        <v>7.4901343729483996E-2</v>
      </c>
      <c r="AA1190" s="14">
        <v>1.3635516580167139E-2</v>
      </c>
      <c r="AB1190" s="14">
        <v>8.0965790212521357E-2</v>
      </c>
      <c r="AC1190" s="14">
        <v>1.3824014154373565E-2</v>
      </c>
      <c r="AD1190" s="13">
        <v>15.56</v>
      </c>
      <c r="AE1190" s="15">
        <v>0.66450000000000009</v>
      </c>
      <c r="AF1190" s="14">
        <v>7.7459666924148338E-2</v>
      </c>
      <c r="AG1190" s="14">
        <v>0.31371165104280074</v>
      </c>
      <c r="AH1190" s="15">
        <v>0.2</v>
      </c>
      <c r="AI1190" s="5">
        <v>85.257861635220124</v>
      </c>
      <c r="AJ1190" s="15">
        <v>21.10492815121998</v>
      </c>
      <c r="AK1190" s="15">
        <v>18.383484543010752</v>
      </c>
      <c r="AL1190" s="15" t="s">
        <v>7128</v>
      </c>
      <c r="AM1190" s="15" t="s">
        <v>7128</v>
      </c>
      <c r="AN1190" s="15">
        <v>5.8568943367947757</v>
      </c>
      <c r="AO1190" s="15">
        <v>4.0829321989626477</v>
      </c>
      <c r="AP1190" s="15">
        <v>16.167529670093266</v>
      </c>
      <c r="AQ1190" s="15">
        <v>14.828942625613655</v>
      </c>
      <c r="AR1190" s="15">
        <v>7.0532465801894126</v>
      </c>
      <c r="AS1190" s="15">
        <v>4.1143551211892362</v>
      </c>
      <c r="AT1190" s="14">
        <v>0.33761760752688169</v>
      </c>
      <c r="AU1190" s="14">
        <v>1.8365267299405491E-2</v>
      </c>
      <c r="AV1190" s="12">
        <v>0.51700000000000002</v>
      </c>
      <c r="AW1190" s="12">
        <v>0.41100000000000003</v>
      </c>
      <c r="AX1190" s="12">
        <v>0.23699999999999999</v>
      </c>
      <c r="AY1190" s="12">
        <v>0.25600000000000001</v>
      </c>
      <c r="AZ1190" s="14" t="s">
        <v>7128</v>
      </c>
      <c r="BA1190" s="14">
        <v>0.106</v>
      </c>
      <c r="BB1190" s="14">
        <v>0.38921039725355572</v>
      </c>
      <c r="BC1190" s="14">
        <v>0.43976560905101486</v>
      </c>
      <c r="BD1190" s="14">
        <v>0.20447635570366046</v>
      </c>
      <c r="BE1190" s="14">
        <v>0.23429168186096624</v>
      </c>
      <c r="BF1190" s="14">
        <v>0.20314591700133869</v>
      </c>
      <c r="BG1190" s="14">
        <v>0.81099999999999994</v>
      </c>
      <c r="BH1190" s="13">
        <v>1036.9000000000001</v>
      </c>
      <c r="BI1190" s="13">
        <v>1190.4000000000001</v>
      </c>
      <c r="BJ1190" s="13">
        <v>1355.6</v>
      </c>
      <c r="BK1190" s="13">
        <v>1363.9758842899871</v>
      </c>
      <c r="BL1190" s="13">
        <v>5359.8</v>
      </c>
      <c r="BM1190" s="13">
        <v>5821.7</v>
      </c>
      <c r="BN1190" s="13">
        <v>1411.1</v>
      </c>
      <c r="BO1190" s="13">
        <v>1487.1000000000001</v>
      </c>
      <c r="BP1190" s="13">
        <v>1086.8897525081859</v>
      </c>
      <c r="BQ1190" s="13">
        <v>76.999999999999986</v>
      </c>
      <c r="BR1190" s="13">
        <v>363.20000000000005</v>
      </c>
      <c r="BS1190" s="13">
        <v>102.9</v>
      </c>
      <c r="BT1190" s="14">
        <v>0.42883834254982506</v>
      </c>
      <c r="BU1190" s="13">
        <v>620.78975250818587</v>
      </c>
      <c r="BV1190" s="13">
        <v>647.29999999999995</v>
      </c>
      <c r="BW1190" s="13">
        <v>724.3</v>
      </c>
      <c r="BX1190" s="13">
        <v>3058.5</v>
      </c>
      <c r="BY1190" s="13">
        <v>2471.5205785500648</v>
      </c>
      <c r="BZ1190" s="13">
        <v>3736.4</v>
      </c>
      <c r="CA1190" s="13">
        <v>3126.5205785500648</v>
      </c>
      <c r="CB1190" s="13">
        <v>-401.9</v>
      </c>
      <c r="CC1190" s="15">
        <v>0.16200000000000001</v>
      </c>
      <c r="CD1190" s="15">
        <v>0.39600000000000002</v>
      </c>
      <c r="CE1190" s="15">
        <v>0.36</v>
      </c>
      <c r="CF1190" s="15">
        <v>0.71905391307055455</v>
      </c>
      <c r="CG1190" s="15">
        <v>0.62384481925518065</v>
      </c>
      <c r="CH1190" s="13">
        <v>417.73999999999995</v>
      </c>
      <c r="CI1190" s="13">
        <v>352.54</v>
      </c>
      <c r="CJ1190" s="13">
        <v>-401.9</v>
      </c>
      <c r="CK1190" s="12">
        <f t="shared" si="36"/>
        <v>0.62088676038930946</v>
      </c>
      <c r="CL1190" s="36">
        <f t="shared" si="37"/>
        <v>1.7143018462029849</v>
      </c>
      <c r="CM1190" s="13">
        <v>1494</v>
      </c>
      <c r="CN1190" s="13">
        <v>303.5</v>
      </c>
      <c r="CO1190" s="13">
        <v>1190.4000000000001</v>
      </c>
      <c r="CP1190" s="13">
        <v>21883.7</v>
      </c>
      <c r="CQ1190" s="13">
        <v>1487.1000000000001</v>
      </c>
      <c r="CR1190" s="13">
        <v>22052.120578550068</v>
      </c>
      <c r="CS1190" s="13">
        <v>647.29999999999995</v>
      </c>
      <c r="CT1190" s="13">
        <v>75.459999999999994</v>
      </c>
      <c r="CU1190" s="13">
        <v>1362.4558842899871</v>
      </c>
      <c r="CV1190" s="13">
        <v>3201.9805785500648</v>
      </c>
      <c r="CW1190" s="13">
        <v>1436</v>
      </c>
      <c r="CX1190" s="12">
        <v>0.37935391645075245</v>
      </c>
      <c r="CY1190" s="12">
        <v>0.42626101802475413</v>
      </c>
      <c r="CZ1190" s="15">
        <v>15.356629929352415</v>
      </c>
      <c r="DA1190" s="20"/>
      <c r="DB1190" s="20"/>
    </row>
    <row r="1191" spans="1:106">
      <c r="A1191" s="8" t="s">
        <v>81</v>
      </c>
      <c r="B1191" s="8" t="s">
        <v>82</v>
      </c>
      <c r="C1191" s="9" t="s">
        <v>7136</v>
      </c>
      <c r="D1191" s="9" t="s">
        <v>7126</v>
      </c>
      <c r="E1191" s="10" t="s">
        <v>7127</v>
      </c>
      <c r="F1191" s="10" t="s">
        <v>7126</v>
      </c>
      <c r="G1191" s="11">
        <v>0.39</v>
      </c>
      <c r="H1191" s="11">
        <v>0.45037357876342071</v>
      </c>
      <c r="I1191" s="12">
        <v>9.0499999999999997E-2</v>
      </c>
      <c r="J1191" s="12">
        <v>9.7258808878089575E-2</v>
      </c>
      <c r="K1191" s="12">
        <v>2.7E-2</v>
      </c>
      <c r="L1191" s="12">
        <v>8.3500000000000005E-2</v>
      </c>
      <c r="M1191" s="12">
        <v>5.5118350000000003E-2</v>
      </c>
      <c r="N1191" s="12">
        <v>8.9306383952324972E-2</v>
      </c>
      <c r="O1191" s="12">
        <v>0.13470743676355529</v>
      </c>
      <c r="P1191" s="12">
        <v>-8.9055036626255191E-2</v>
      </c>
      <c r="Q1191" s="13">
        <v>43572.5</v>
      </c>
      <c r="R1191" s="13">
        <v>621.13084590590927</v>
      </c>
      <c r="S1191" s="13">
        <v>9514.2000000000007</v>
      </c>
      <c r="T1191" s="13">
        <v>10135.33084590591</v>
      </c>
      <c r="U1191" s="13">
        <v>53707.830845905912</v>
      </c>
      <c r="V1191" s="13">
        <v>2293.4</v>
      </c>
      <c r="W1191" s="13">
        <v>51414.43084590591</v>
      </c>
      <c r="X1191" s="14">
        <v>4.2701408041967558E-2</v>
      </c>
      <c r="Y1191" s="15">
        <v>0.17502685071005211</v>
      </c>
      <c r="Z1191" s="14">
        <v>0.50017842106701715</v>
      </c>
      <c r="AA1191" s="14">
        <v>0.18871234764601399</v>
      </c>
      <c r="AB1191" s="14">
        <v>1.0007139390315962</v>
      </c>
      <c r="AC1191" s="14">
        <v>0.23260843068233197</v>
      </c>
      <c r="AD1191" s="13">
        <v>17.329999999999998</v>
      </c>
      <c r="AE1191" s="15">
        <v>1.3471944444444446</v>
      </c>
      <c r="AF1191" s="14">
        <v>0.28635642126552707</v>
      </c>
      <c r="AG1191" s="14">
        <v>0.21895789772376273</v>
      </c>
      <c r="AH1191" s="15">
        <v>0.17698226831716291</v>
      </c>
      <c r="AI1191" s="5" t="s">
        <v>7128</v>
      </c>
      <c r="AJ1191" s="15">
        <v>25.483974733887006</v>
      </c>
      <c r="AK1191" s="15">
        <v>25.483974733887006</v>
      </c>
      <c r="AL1191" s="15">
        <v>21.134146341463413</v>
      </c>
      <c r="AM1191" s="15" t="s">
        <v>7128</v>
      </c>
      <c r="AN1191" s="15">
        <v>4.3021395918286744</v>
      </c>
      <c r="AO1191" s="15">
        <v>8.8852749852158492</v>
      </c>
      <c r="AP1191" s="15">
        <v>10336.988272979275</v>
      </c>
      <c r="AQ1191" s="15">
        <v>397.94451119122226</v>
      </c>
      <c r="AR1191" s="15">
        <v>2.8658894011154397</v>
      </c>
      <c r="AS1191" s="15">
        <v>10.484396265402212</v>
      </c>
      <c r="AT1191" s="14">
        <v>0.15428705111708974</v>
      </c>
      <c r="AU1191" s="14">
        <v>6.0542773538355618E-3</v>
      </c>
      <c r="AV1191" s="12">
        <v>0.26800000000000002</v>
      </c>
      <c r="AW1191" s="12">
        <v>0.28899999999999998</v>
      </c>
      <c r="AX1191" s="12">
        <v>0.21299999999999999</v>
      </c>
      <c r="AY1191" s="12">
        <v>0.23899999999999999</v>
      </c>
      <c r="AZ1191" s="14" t="s">
        <v>7128</v>
      </c>
      <c r="BA1191" s="14">
        <v>0.20100000000000001</v>
      </c>
      <c r="BB1191" s="14">
        <v>0.23196624564164486</v>
      </c>
      <c r="BC1191" s="14">
        <v>2.5134732606978241E-4</v>
      </c>
      <c r="BD1191" s="14">
        <v>0.34866126960174559</v>
      </c>
      <c r="BE1191" s="14">
        <v>1.0142602456857052E-3</v>
      </c>
      <c r="BF1191" s="14">
        <v>0.33448651170022548</v>
      </c>
      <c r="BG1191" s="14">
        <v>0.7206999999999999</v>
      </c>
      <c r="BH1191" s="13">
        <v>1709.8</v>
      </c>
      <c r="BI1191" s="13">
        <v>1709.8</v>
      </c>
      <c r="BJ1191" s="13">
        <v>0</v>
      </c>
      <c r="BK1191" s="13">
        <v>4.9738308188181293</v>
      </c>
      <c r="BL1191" s="13">
        <v>4903.8999999999996</v>
      </c>
      <c r="BM1191" s="13">
        <v>4903.8999999999996</v>
      </c>
      <c r="BN1191" s="13">
        <v>0</v>
      </c>
      <c r="BO1191" s="13">
        <v>129.19999999999999</v>
      </c>
      <c r="BP1191" s="13">
        <v>3.310151498444577</v>
      </c>
      <c r="BQ1191" s="13">
        <v>-1576.6</v>
      </c>
      <c r="BR1191" s="13">
        <v>0</v>
      </c>
      <c r="BS1191" s="13">
        <v>134.9</v>
      </c>
      <c r="BT1191" s="14">
        <v>40.753421728095773</v>
      </c>
      <c r="BU1191" s="13">
        <v>-131.58984850155542</v>
      </c>
      <c r="BV1191" s="13">
        <v>3151.5</v>
      </c>
      <c r="BW1191" s="13">
        <v>1574.8999999999999</v>
      </c>
      <c r="BX1191" s="13">
        <v>7370.9</v>
      </c>
      <c r="BY1191" s="13">
        <v>13169.630845905909</v>
      </c>
      <c r="BZ1191" s="13">
        <v>10128.1</v>
      </c>
      <c r="CA1191" s="13">
        <v>17940.130845905907</v>
      </c>
      <c r="CB1191" s="13">
        <v>-263.8</v>
      </c>
      <c r="CC1191" s="15">
        <v>0.41799999999999998</v>
      </c>
      <c r="CD1191" s="15">
        <v>0.621</v>
      </c>
      <c r="CE1191" s="15">
        <v>0.36</v>
      </c>
      <c r="CF1191" s="15" t="s">
        <v>7128</v>
      </c>
      <c r="CG1191" s="15">
        <v>0.68579257899832347</v>
      </c>
      <c r="CH1191" s="13" t="s">
        <v>7128</v>
      </c>
      <c r="CI1191" s="13">
        <v>618.56999999999994</v>
      </c>
      <c r="CJ1191" s="13">
        <v>-263.8</v>
      </c>
      <c r="CK1191" s="12">
        <f t="shared" si="36"/>
        <v>8.3706171664286858E-2</v>
      </c>
      <c r="CL1191" s="36">
        <f t="shared" si="37"/>
        <v>0.27334806206940859</v>
      </c>
      <c r="CM1191" s="13">
        <v>2572.6</v>
      </c>
      <c r="CN1191" s="13">
        <v>860.5</v>
      </c>
      <c r="CO1191" s="13">
        <v>1709.8</v>
      </c>
      <c r="CP1191" s="13">
        <v>43572.5</v>
      </c>
      <c r="CQ1191" s="13">
        <v>129.19999999999999</v>
      </c>
      <c r="CR1191" s="13">
        <v>51414.43084590591</v>
      </c>
      <c r="CS1191" s="13">
        <v>3151.5</v>
      </c>
      <c r="CT1191" s="13">
        <v>0</v>
      </c>
      <c r="CU1191" s="13">
        <v>4.9738308188181293</v>
      </c>
      <c r="CV1191" s="13">
        <v>17940.130845905907</v>
      </c>
      <c r="CW1191" s="13">
        <v>0</v>
      </c>
      <c r="CX1191" s="12">
        <v>0.23196624564164486</v>
      </c>
      <c r="CY1191" s="12">
        <v>2.5134732606978241E-4</v>
      </c>
      <c r="CZ1191" s="15" t="s">
        <v>7128</v>
      </c>
      <c r="DA1191" s="20" t="s">
        <v>7217</v>
      </c>
      <c r="DB1191" s="20" t="s">
        <v>7217</v>
      </c>
    </row>
    <row r="1192" spans="1:106" ht="24">
      <c r="A1192" s="8" t="s">
        <v>4155</v>
      </c>
      <c r="B1192" s="8" t="s">
        <v>4156</v>
      </c>
      <c r="C1192" s="9" t="s">
        <v>7183</v>
      </c>
      <c r="D1192" s="9" t="s">
        <v>7126</v>
      </c>
      <c r="E1192" s="10" t="s">
        <v>7127</v>
      </c>
      <c r="F1192" s="10" t="s">
        <v>7126</v>
      </c>
      <c r="G1192" s="11">
        <v>1.01</v>
      </c>
      <c r="H1192" s="11">
        <v>18.160109409190373</v>
      </c>
      <c r="I1192" s="12">
        <v>9.0499999999999997E-2</v>
      </c>
      <c r="J1192" s="12">
        <v>1.6999899015317286</v>
      </c>
      <c r="K1192" s="12">
        <v>6.2E-2</v>
      </c>
      <c r="L1192" s="12">
        <v>0.11849999999999999</v>
      </c>
      <c r="M1192" s="12">
        <v>7.8221849999999996E-2</v>
      </c>
      <c r="N1192" s="12">
        <v>0.16841875879274668</v>
      </c>
      <c r="O1192" s="12" t="s">
        <v>7128</v>
      </c>
      <c r="P1192" s="12">
        <v>-0.30648203779562289</v>
      </c>
      <c r="Q1192" s="13">
        <v>4.57</v>
      </c>
      <c r="R1192" s="13">
        <v>0</v>
      </c>
      <c r="S1192" s="13">
        <v>77.599999999999994</v>
      </c>
      <c r="T1192" s="13">
        <v>77.599999999999994</v>
      </c>
      <c r="U1192" s="13">
        <v>82.169999999999987</v>
      </c>
      <c r="V1192" s="13">
        <v>0.91700000000000004</v>
      </c>
      <c r="W1192" s="13">
        <v>81.252999999999986</v>
      </c>
      <c r="X1192" s="14">
        <v>1.115979067786297E-2</v>
      </c>
      <c r="Y1192" s="15">
        <v>9.2250922509225078E-2</v>
      </c>
      <c r="Z1192" s="14" t="s">
        <v>7128</v>
      </c>
      <c r="AA1192" s="14">
        <v>0.94438359498600466</v>
      </c>
      <c r="AB1192" s="14" t="s">
        <v>7128</v>
      </c>
      <c r="AC1192" s="14">
        <v>16.980306345733041</v>
      </c>
      <c r="AD1192" s="13">
        <v>0.56200000000000006</v>
      </c>
      <c r="AE1192" s="15">
        <v>2.0964722222222223</v>
      </c>
      <c r="AF1192" s="14">
        <v>0.13416407864998739</v>
      </c>
      <c r="AG1192" s="14">
        <v>1.0721945952111489</v>
      </c>
      <c r="AH1192" s="15">
        <v>0.55850234009360367</v>
      </c>
      <c r="AI1192" s="5" t="s">
        <v>7128</v>
      </c>
      <c r="AJ1192" s="15" t="s">
        <v>7128</v>
      </c>
      <c r="AK1192" s="15" t="s">
        <v>7128</v>
      </c>
      <c r="AL1192" s="15" t="s">
        <v>7128</v>
      </c>
      <c r="AM1192" s="15" t="s">
        <v>7128</v>
      </c>
      <c r="AN1192" s="15" t="s">
        <v>7128</v>
      </c>
      <c r="AO1192" s="15">
        <v>1.441640378548896</v>
      </c>
      <c r="AP1192" s="15" t="s">
        <v>7128</v>
      </c>
      <c r="AQ1192" s="15" t="s">
        <v>7128</v>
      </c>
      <c r="AR1192" s="15">
        <v>5.0837139460676983</v>
      </c>
      <c r="AS1192" s="15">
        <v>25.631861198738168</v>
      </c>
      <c r="AT1192" s="14" t="s">
        <v>7128</v>
      </c>
      <c r="AU1192" s="14">
        <v>0</v>
      </c>
      <c r="AV1192" s="12" t="s">
        <v>7128</v>
      </c>
      <c r="AW1192" s="12" t="s">
        <v>7128</v>
      </c>
      <c r="AX1192" s="12">
        <v>-0.316</v>
      </c>
      <c r="AY1192" s="12">
        <v>-0.308</v>
      </c>
      <c r="AZ1192" s="14" t="s">
        <v>7128</v>
      </c>
      <c r="BA1192" s="14" t="s">
        <v>7128</v>
      </c>
      <c r="BB1192" s="14" t="s">
        <v>7128</v>
      </c>
      <c r="BC1192" s="14">
        <v>-0.13806327900287621</v>
      </c>
      <c r="BD1192" s="14">
        <v>-3.0063091482649842</v>
      </c>
      <c r="BE1192" s="14">
        <v>-0.45425867507886436</v>
      </c>
      <c r="BF1192" s="14">
        <v>0</v>
      </c>
      <c r="BG1192" s="14">
        <v>0.1295</v>
      </c>
      <c r="BH1192" s="13">
        <v>-9.5299999999999994</v>
      </c>
      <c r="BI1192" s="13">
        <v>-9.5299999999999994</v>
      </c>
      <c r="BJ1192" s="13">
        <v>-1.44</v>
      </c>
      <c r="BK1192" s="13">
        <v>-1.44</v>
      </c>
      <c r="BL1192" s="13">
        <v>3.17</v>
      </c>
      <c r="BM1192" s="13">
        <v>3.17</v>
      </c>
      <c r="BN1192" s="13">
        <v>-0.39800000000000002</v>
      </c>
      <c r="BO1192" s="13">
        <v>-0.39800000000000002</v>
      </c>
      <c r="BP1192" s="13">
        <v>-1.44</v>
      </c>
      <c r="BQ1192" s="13">
        <v>0</v>
      </c>
      <c r="BR1192" s="13">
        <v>0</v>
      </c>
      <c r="BS1192" s="13">
        <v>-1.25</v>
      </c>
      <c r="BT1192" s="14" t="s">
        <v>7128</v>
      </c>
      <c r="BU1192" s="13">
        <v>-0.18999999999999995</v>
      </c>
      <c r="BV1192" s="13">
        <v>-8.2799999999999994</v>
      </c>
      <c r="BW1192" s="13">
        <v>-8.2799999999999994</v>
      </c>
      <c r="BX1192" s="13">
        <v>-53.4</v>
      </c>
      <c r="BY1192" s="13">
        <v>10.430000000000007</v>
      </c>
      <c r="BZ1192" s="13">
        <v>-60.7</v>
      </c>
      <c r="CA1192" s="13">
        <v>15.982999999999992</v>
      </c>
      <c r="CB1192" s="13">
        <v>0</v>
      </c>
      <c r="CC1192" s="15">
        <v>0.95899999999999996</v>
      </c>
      <c r="CD1192" s="15">
        <v>0.34</v>
      </c>
      <c r="CE1192" s="15">
        <v>0.36</v>
      </c>
      <c r="CF1192" s="15" t="s">
        <v>7128</v>
      </c>
      <c r="CG1192" s="15" t="s">
        <v>7128</v>
      </c>
      <c r="CH1192" s="13" t="s">
        <v>7128</v>
      </c>
      <c r="CI1192" s="13" t="s">
        <v>7128</v>
      </c>
      <c r="CJ1192" s="13">
        <v>0</v>
      </c>
      <c r="CK1192" s="12">
        <f t="shared" si="36"/>
        <v>0</v>
      </c>
      <c r="CL1192" s="36">
        <f t="shared" si="37"/>
        <v>0.19833573171494723</v>
      </c>
      <c r="CM1192" s="13" t="s">
        <v>7128</v>
      </c>
      <c r="CN1192" s="13" t="s">
        <v>7128</v>
      </c>
      <c r="CO1192" s="13" t="s">
        <v>7128</v>
      </c>
      <c r="CP1192" s="13" t="s">
        <v>7128</v>
      </c>
      <c r="CQ1192" s="13" t="s">
        <v>7128</v>
      </c>
      <c r="CR1192" s="13" t="s">
        <v>7128</v>
      </c>
      <c r="CS1192" s="13" t="s">
        <v>7128</v>
      </c>
      <c r="CT1192" s="13">
        <v>0</v>
      </c>
      <c r="CU1192" s="13">
        <v>-1.44</v>
      </c>
      <c r="CV1192" s="13">
        <v>15.982999999999992</v>
      </c>
      <c r="CW1192" s="13">
        <v>-0.39800000000000002</v>
      </c>
      <c r="CX1192" s="12" t="s">
        <v>7128</v>
      </c>
      <c r="CY1192" s="12">
        <v>-0.13806327900287621</v>
      </c>
      <c r="CZ1192" s="15" t="s">
        <v>7128</v>
      </c>
      <c r="DA1192" s="20"/>
      <c r="DB1192" s="20"/>
    </row>
    <row r="1193" spans="1:106">
      <c r="A1193" s="8" t="s">
        <v>1153</v>
      </c>
      <c r="B1193" s="8" t="s">
        <v>1154</v>
      </c>
      <c r="C1193" s="9" t="s">
        <v>7147</v>
      </c>
      <c r="D1193" s="9" t="s">
        <v>7126</v>
      </c>
      <c r="E1193" s="10" t="s">
        <v>7127</v>
      </c>
      <c r="F1193" s="10" t="s">
        <v>7126</v>
      </c>
      <c r="G1193" s="11">
        <v>0.99</v>
      </c>
      <c r="H1193" s="11">
        <v>0.99</v>
      </c>
      <c r="I1193" s="12">
        <v>9.0499999999999997E-2</v>
      </c>
      <c r="J1193" s="12">
        <v>0.146095</v>
      </c>
      <c r="K1193" s="12">
        <v>3.2000000000000001E-2</v>
      </c>
      <c r="L1193" s="12">
        <v>8.8499999999999995E-2</v>
      </c>
      <c r="M1193" s="12">
        <v>5.8418850000000001E-2</v>
      </c>
      <c r="N1193" s="12">
        <v>0.146095</v>
      </c>
      <c r="O1193" s="12">
        <v>-0.11464947680690399</v>
      </c>
      <c r="P1193" s="12">
        <v>-9.7573658402460989E-2</v>
      </c>
      <c r="Q1193" s="13">
        <v>117.1</v>
      </c>
      <c r="R1193" s="13">
        <v>0</v>
      </c>
      <c r="S1193" s="13">
        <v>0</v>
      </c>
      <c r="T1193" s="13">
        <v>0</v>
      </c>
      <c r="U1193" s="13">
        <v>117.1</v>
      </c>
      <c r="V1193" s="13">
        <v>0</v>
      </c>
      <c r="W1193" s="13">
        <v>117.1</v>
      </c>
      <c r="X1193" s="14">
        <v>0</v>
      </c>
      <c r="Y1193" s="15">
        <v>7.4999999999999997E-2</v>
      </c>
      <c r="Z1193" s="14" t="s">
        <v>7128</v>
      </c>
      <c r="AA1193" s="14">
        <v>0</v>
      </c>
      <c r="AB1193" s="14" t="s">
        <v>7128</v>
      </c>
      <c r="AC1193" s="14">
        <v>0</v>
      </c>
      <c r="AD1193" s="13">
        <v>2.93</v>
      </c>
      <c r="AE1193" s="15">
        <v>1.3941666666666668</v>
      </c>
      <c r="AF1193" s="14">
        <v>0.161245154965971</v>
      </c>
      <c r="AG1193" s="14">
        <v>0.39629097701252097</v>
      </c>
      <c r="AH1193" s="15">
        <v>0.32125603864734298</v>
      </c>
      <c r="AI1193" s="5">
        <v>1.8380952380952382</v>
      </c>
      <c r="AJ1193" s="15">
        <v>20.08576329331046</v>
      </c>
      <c r="AK1193" s="15">
        <v>20.08576329331046</v>
      </c>
      <c r="AL1193" s="15">
        <v>10.53956834532374</v>
      </c>
      <c r="AM1193" s="15" t="s">
        <v>7128</v>
      </c>
      <c r="AN1193" s="15" t="s">
        <v>7128</v>
      </c>
      <c r="AO1193" s="15">
        <v>0.5929113924050633</v>
      </c>
      <c r="AP1193" s="15">
        <v>6.0673575129533672</v>
      </c>
      <c r="AQ1193" s="15">
        <v>3.7896440129449838</v>
      </c>
      <c r="AR1193" s="15" t="s">
        <v>7128</v>
      </c>
      <c r="AS1193" s="15">
        <v>0.5929113924050633</v>
      </c>
      <c r="AT1193" s="14">
        <v>0.32933104631217835</v>
      </c>
      <c r="AU1193" s="14">
        <v>1.6396242527754058E-2</v>
      </c>
      <c r="AV1193" s="12">
        <v>-0.14000000000000001</v>
      </c>
      <c r="AW1193" s="12">
        <v>-0.27800000000000002</v>
      </c>
      <c r="AX1193" s="12">
        <v>-4.6799999999999994E-2</v>
      </c>
      <c r="AY1193" s="12">
        <v>1.7600000000000001E-2</v>
      </c>
      <c r="AZ1193" s="14" t="s">
        <v>7128</v>
      </c>
      <c r="BA1193" s="14">
        <v>0.14599999999999999</v>
      </c>
      <c r="BB1193" s="14">
        <v>3.1445523193096007E-2</v>
      </c>
      <c r="BC1193" s="14">
        <v>4.8521341597539014E-2</v>
      </c>
      <c r="BD1193" s="14">
        <v>2.9518987341772152E-2</v>
      </c>
      <c r="BE1193" s="14">
        <v>9.7721518987341771E-2</v>
      </c>
      <c r="BF1193" s="14">
        <v>0.12739520958083833</v>
      </c>
      <c r="BG1193" s="14">
        <v>0.41470000000000001</v>
      </c>
      <c r="BH1193" s="13">
        <v>5.83</v>
      </c>
      <c r="BI1193" s="13">
        <v>5.83</v>
      </c>
      <c r="BJ1193" s="13">
        <v>19.3</v>
      </c>
      <c r="BK1193" s="13">
        <v>19.3</v>
      </c>
      <c r="BL1193" s="13">
        <v>197.5</v>
      </c>
      <c r="BM1193" s="13">
        <v>197.5</v>
      </c>
      <c r="BN1193" s="13">
        <v>30.9</v>
      </c>
      <c r="BO1193" s="13">
        <v>30.9</v>
      </c>
      <c r="BP1193" s="13">
        <v>16.841272455089818</v>
      </c>
      <c r="BQ1193" s="13">
        <v>0</v>
      </c>
      <c r="BR1193" s="13">
        <v>0</v>
      </c>
      <c r="BS1193" s="13">
        <v>-12.1</v>
      </c>
      <c r="BT1193" s="14">
        <v>-0.71847302703918325</v>
      </c>
      <c r="BU1193" s="13">
        <v>28.941272455089816</v>
      </c>
      <c r="BV1193" s="13">
        <v>17.93</v>
      </c>
      <c r="BW1193" s="13">
        <v>17.93</v>
      </c>
      <c r="BX1193" s="13">
        <v>185.4</v>
      </c>
      <c r="BY1193" s="13">
        <v>347.09000000000003</v>
      </c>
      <c r="BZ1193" s="13">
        <v>0</v>
      </c>
      <c r="CA1193" s="13">
        <v>0</v>
      </c>
      <c r="CB1193" s="13">
        <v>-1.92</v>
      </c>
      <c r="CC1193" s="15">
        <v>0.42599999999999999</v>
      </c>
      <c r="CD1193" s="15">
        <v>0.65600000000000003</v>
      </c>
      <c r="CE1193" s="15">
        <v>0.36</v>
      </c>
      <c r="CF1193" s="15">
        <v>0.90982719088692554</v>
      </c>
      <c r="CG1193" s="15">
        <v>0.75921420025374642</v>
      </c>
      <c r="CH1193" s="13">
        <v>40.9</v>
      </c>
      <c r="CI1193" s="13">
        <v>22.342857142857145</v>
      </c>
      <c r="CJ1193" s="13">
        <v>-1.92</v>
      </c>
      <c r="CK1193" s="12">
        <f t="shared" si="36"/>
        <v>0.10708310094813162</v>
      </c>
      <c r="CL1193" s="36" t="str">
        <f t="shared" si="37"/>
        <v>NA</v>
      </c>
      <c r="CM1193" s="13">
        <v>6.68</v>
      </c>
      <c r="CN1193" s="13">
        <v>0.85099999999999998</v>
      </c>
      <c r="CO1193" s="13">
        <v>5.83</v>
      </c>
      <c r="CP1193" s="13">
        <v>117.1</v>
      </c>
      <c r="CQ1193" s="13">
        <v>30.9</v>
      </c>
      <c r="CR1193" s="13">
        <v>117.1</v>
      </c>
      <c r="CS1193" s="13">
        <v>17.93</v>
      </c>
      <c r="CT1193" s="13">
        <v>0.66760000000000008</v>
      </c>
      <c r="CU1193" s="13">
        <v>18.934799999999999</v>
      </c>
      <c r="CV1193" s="13">
        <v>0.66760000000000008</v>
      </c>
      <c r="CW1193" s="13">
        <v>30.9</v>
      </c>
      <c r="CX1193" s="12">
        <v>2.9369970913796922E-2</v>
      </c>
      <c r="CY1193" s="12">
        <v>4.7511821986431751E-2</v>
      </c>
      <c r="CZ1193" s="15">
        <v>3.7896440129449838</v>
      </c>
      <c r="DA1193" s="20"/>
      <c r="DB1193" s="20"/>
    </row>
    <row r="1194" spans="1:106" ht="24">
      <c r="A1194" s="8" t="s">
        <v>983</v>
      </c>
      <c r="B1194" s="8" t="s">
        <v>984</v>
      </c>
      <c r="C1194" s="9" t="s">
        <v>7145</v>
      </c>
      <c r="D1194" s="9" t="s">
        <v>7126</v>
      </c>
      <c r="E1194" s="10" t="s">
        <v>7127</v>
      </c>
      <c r="F1194" s="10" t="s">
        <v>7126</v>
      </c>
      <c r="G1194" s="11">
        <v>0.89</v>
      </c>
      <c r="H1194" s="11">
        <v>1.2412979545918867</v>
      </c>
      <c r="I1194" s="12">
        <v>9.0499999999999997E-2</v>
      </c>
      <c r="J1194" s="12">
        <v>0.16883746489056575</v>
      </c>
      <c r="K1194" s="12">
        <v>3.6999999999999998E-2</v>
      </c>
      <c r="L1194" s="12">
        <v>9.35E-2</v>
      </c>
      <c r="M1194" s="12">
        <v>6.1719349999999999E-2</v>
      </c>
      <c r="N1194" s="12">
        <v>0.12158081372902843</v>
      </c>
      <c r="O1194" s="12" t="s">
        <v>7128</v>
      </c>
      <c r="P1194" s="12">
        <v>149.04116918627096</v>
      </c>
      <c r="Q1194" s="13">
        <v>258.5</v>
      </c>
      <c r="R1194" s="13">
        <v>6.8587105624142664E-2</v>
      </c>
      <c r="S1194" s="13">
        <v>204</v>
      </c>
      <c r="T1194" s="13">
        <v>204.06858710562415</v>
      </c>
      <c r="U1194" s="13">
        <v>462.56858710562415</v>
      </c>
      <c r="V1194" s="13">
        <v>0</v>
      </c>
      <c r="W1194" s="13">
        <v>462.56858710562415</v>
      </c>
      <c r="X1194" s="14">
        <v>0</v>
      </c>
      <c r="Y1194" s="15">
        <v>0.11584289496910856</v>
      </c>
      <c r="Z1194" s="14">
        <v>0.59849673788984104</v>
      </c>
      <c r="AA1194" s="14">
        <v>0.44116395447974199</v>
      </c>
      <c r="AB1194" s="14">
        <v>1.4906397889380871</v>
      </c>
      <c r="AC1194" s="14">
        <v>0.78943360582446476</v>
      </c>
      <c r="AD1194" s="13">
        <v>1.1399999999999999</v>
      </c>
      <c r="AE1194" s="15">
        <v>2.6212222222222223</v>
      </c>
      <c r="AF1194" s="14">
        <v>0.28809720581775866</v>
      </c>
      <c r="AG1194" s="14">
        <v>0.54148390491048615</v>
      </c>
      <c r="AH1194" s="15">
        <v>0.26021003500583434</v>
      </c>
      <c r="AI1194" s="5">
        <v>1.2071005917159763</v>
      </c>
      <c r="AJ1194" s="15">
        <v>138.23529411764704</v>
      </c>
      <c r="AK1194" s="15">
        <v>517</v>
      </c>
      <c r="AL1194" s="15">
        <v>25.333333333333332</v>
      </c>
      <c r="AM1194" s="15" t="s">
        <v>7128</v>
      </c>
      <c r="AN1194" s="15">
        <v>1.8882395909422935</v>
      </c>
      <c r="AO1194" s="15">
        <v>0.97990902198635321</v>
      </c>
      <c r="AP1194" s="15">
        <v>22.607018173102869</v>
      </c>
      <c r="AQ1194" s="15">
        <v>12.180871286520714</v>
      </c>
      <c r="AR1194" s="15">
        <v>1.3566310932987242</v>
      </c>
      <c r="AS1194" s="15">
        <v>1.7534821345929648</v>
      </c>
      <c r="AT1194" s="14">
        <v>0</v>
      </c>
      <c r="AU1194" s="14">
        <v>0</v>
      </c>
      <c r="AV1194" s="12" t="s">
        <v>7128</v>
      </c>
      <c r="AW1194" s="12" t="s">
        <v>7128</v>
      </c>
      <c r="AX1194" s="12" t="s">
        <v>7128</v>
      </c>
      <c r="AY1194" s="12" t="s">
        <v>7128</v>
      </c>
      <c r="AZ1194" s="14" t="s">
        <v>7128</v>
      </c>
      <c r="BA1194" s="14" t="s">
        <v>7128</v>
      </c>
      <c r="BB1194" s="14" t="s">
        <v>7128</v>
      </c>
      <c r="BC1194" s="14">
        <v>149.16274999999999</v>
      </c>
      <c r="BD1194" s="14">
        <v>1.8975332068311196E-3</v>
      </c>
      <c r="BE1194" s="14">
        <v>7.7651926295541449E-2</v>
      </c>
      <c r="BF1194" s="14">
        <v>0.5</v>
      </c>
      <c r="BG1194" s="14">
        <v>0.1401</v>
      </c>
      <c r="BH1194" s="13">
        <v>1.87</v>
      </c>
      <c r="BI1194" s="13">
        <v>0.5</v>
      </c>
      <c r="BJ1194" s="13">
        <v>20.399999999999999</v>
      </c>
      <c r="BK1194" s="13">
        <v>20.461282578875171</v>
      </c>
      <c r="BL1194" s="13">
        <v>263.8</v>
      </c>
      <c r="BM1194" s="13">
        <v>263.5</v>
      </c>
      <c r="BN1194" s="13">
        <v>40.799999999999997</v>
      </c>
      <c r="BO1194" s="13">
        <v>37.975000000000001</v>
      </c>
      <c r="BP1194" s="13">
        <v>10.230641289437585</v>
      </c>
      <c r="BQ1194" s="13">
        <v>0</v>
      </c>
      <c r="BR1194" s="13">
        <v>0</v>
      </c>
      <c r="BS1194" s="13">
        <v>-17</v>
      </c>
      <c r="BT1194" s="14">
        <v>-1.6616749154866077</v>
      </c>
      <c r="BU1194" s="13">
        <v>27.230641289437585</v>
      </c>
      <c r="BV1194" s="13">
        <v>17.5</v>
      </c>
      <c r="BW1194" s="13">
        <v>17.5</v>
      </c>
      <c r="BX1194" s="13">
        <v>0</v>
      </c>
      <c r="BY1194" s="13">
        <v>6.8587105624142664E-2</v>
      </c>
      <c r="BZ1194" s="13">
        <v>136.9</v>
      </c>
      <c r="CA1194" s="13">
        <v>340.96858710562412</v>
      </c>
      <c r="CB1194" s="13">
        <v>0</v>
      </c>
      <c r="CC1194" s="15">
        <v>1.04</v>
      </c>
      <c r="CD1194" s="15">
        <v>0.748</v>
      </c>
      <c r="CE1194" s="15">
        <v>0.36</v>
      </c>
      <c r="CF1194" s="15" t="s">
        <v>7128</v>
      </c>
      <c r="CG1194" s="15" t="s">
        <v>7128</v>
      </c>
      <c r="CH1194" s="13" t="s">
        <v>7128</v>
      </c>
      <c r="CI1194" s="13" t="s">
        <v>7128</v>
      </c>
      <c r="CJ1194" s="13">
        <v>0</v>
      </c>
      <c r="CK1194" s="12">
        <f t="shared" si="36"/>
        <v>0</v>
      </c>
      <c r="CL1194" s="36">
        <f t="shared" si="37"/>
        <v>0.77367830931088355</v>
      </c>
      <c r="CM1194" s="13">
        <v>4.7300000000000004</v>
      </c>
      <c r="CN1194" s="13">
        <v>4.22</v>
      </c>
      <c r="CO1194" s="13">
        <v>0.5</v>
      </c>
      <c r="CP1194" s="13">
        <v>258.5</v>
      </c>
      <c r="CQ1194" s="13">
        <v>37.975000000000001</v>
      </c>
      <c r="CR1194" s="13">
        <v>462.56858710562415</v>
      </c>
      <c r="CS1194" s="13" t="s">
        <v>7128</v>
      </c>
      <c r="CT1194" s="13">
        <v>0</v>
      </c>
      <c r="CU1194" s="13">
        <v>20.461282578875171</v>
      </c>
      <c r="CV1194" s="13">
        <v>340.96858710562412</v>
      </c>
      <c r="CW1194" s="13">
        <v>40.799999999999997</v>
      </c>
      <c r="CX1194" s="12" t="s">
        <v>7128</v>
      </c>
      <c r="CY1194" s="12">
        <v>149.16274999999999</v>
      </c>
      <c r="CZ1194" s="15">
        <v>11.337465370235886</v>
      </c>
      <c r="DA1194" s="20"/>
      <c r="DB1194" s="20"/>
    </row>
    <row r="1195" spans="1:106" ht="24">
      <c r="A1195" s="8" t="s">
        <v>1455</v>
      </c>
      <c r="B1195" s="8" t="s">
        <v>1456</v>
      </c>
      <c r="C1195" s="9" t="s">
        <v>7133</v>
      </c>
      <c r="D1195" s="9" t="s">
        <v>7126</v>
      </c>
      <c r="E1195" s="10" t="s">
        <v>7127</v>
      </c>
      <c r="F1195" s="10" t="s">
        <v>7126</v>
      </c>
      <c r="G1195" s="11">
        <v>0.92</v>
      </c>
      <c r="H1195" s="11">
        <v>3.9153264364950768</v>
      </c>
      <c r="I1195" s="12">
        <v>9.0499999999999997E-2</v>
      </c>
      <c r="J1195" s="12">
        <v>0.41083704250280445</v>
      </c>
      <c r="K1195" s="12">
        <v>4.7E-2</v>
      </c>
      <c r="L1195" s="12">
        <v>0.10350000000000001</v>
      </c>
      <c r="M1195" s="12">
        <v>6.8320350000000002E-2</v>
      </c>
      <c r="N1195" s="12">
        <v>0.13240045969009423</v>
      </c>
      <c r="O1195" s="12" t="s">
        <v>7128</v>
      </c>
      <c r="P1195" s="12" t="s">
        <v>7128</v>
      </c>
      <c r="Q1195" s="13">
        <v>11.3</v>
      </c>
      <c r="R1195" s="13">
        <v>0</v>
      </c>
      <c r="S1195" s="13">
        <v>49.1</v>
      </c>
      <c r="T1195" s="13">
        <v>49.1</v>
      </c>
      <c r="U1195" s="13">
        <v>60.400000000000006</v>
      </c>
      <c r="V1195" s="13">
        <v>3.46</v>
      </c>
      <c r="W1195" s="13">
        <v>56.940000000000005</v>
      </c>
      <c r="X1195" s="14">
        <v>5.7284768211920523E-2</v>
      </c>
      <c r="Y1195" s="15">
        <v>1.0795454545454546</v>
      </c>
      <c r="Z1195" s="14">
        <v>0.39311449159327461</v>
      </c>
      <c r="AA1195" s="14">
        <v>0.8129139072847682</v>
      </c>
      <c r="AB1195" s="14">
        <v>0.64775725593667555</v>
      </c>
      <c r="AC1195" s="14">
        <v>4.3451327433628313</v>
      </c>
      <c r="AD1195" s="13">
        <v>0.43</v>
      </c>
      <c r="AE1195" s="15">
        <v>0.80694444444444458</v>
      </c>
      <c r="AF1195" s="14" t="s">
        <v>7128</v>
      </c>
      <c r="AG1195" s="14" t="s">
        <v>7128</v>
      </c>
      <c r="AH1195" s="15">
        <v>0.75038051750380519</v>
      </c>
      <c r="AI1195" s="5">
        <v>3.4837545126353793</v>
      </c>
      <c r="AJ1195" s="15">
        <v>1.0660377358490567</v>
      </c>
      <c r="AK1195" s="15">
        <v>1.0660377358490567</v>
      </c>
      <c r="AL1195" s="15" t="s">
        <v>7128</v>
      </c>
      <c r="AM1195" s="15" t="s">
        <v>7128</v>
      </c>
      <c r="AN1195" s="15">
        <v>0.1490765171503958</v>
      </c>
      <c r="AO1195" s="15">
        <v>8.5347432024169181E-2</v>
      </c>
      <c r="AP1195" s="15">
        <v>2.9502590673575133</v>
      </c>
      <c r="AQ1195" s="15">
        <v>2.2329411764705882</v>
      </c>
      <c r="AR1195" s="15">
        <v>0.49707551287647317</v>
      </c>
      <c r="AS1195" s="15">
        <v>0.43006042296072511</v>
      </c>
      <c r="AT1195" s="14">
        <v>0</v>
      </c>
      <c r="AU1195" s="14">
        <v>0</v>
      </c>
      <c r="AV1195" s="12">
        <v>0.48100000000000004</v>
      </c>
      <c r="AW1195" s="12">
        <v>0.254</v>
      </c>
      <c r="AX1195" s="12">
        <v>0.28100000000000003</v>
      </c>
      <c r="AY1195" s="12">
        <v>0.185</v>
      </c>
      <c r="AZ1195" s="14" t="s">
        <v>7128</v>
      </c>
      <c r="BA1195" s="14" t="s">
        <v>7128</v>
      </c>
      <c r="BB1195" s="14" t="s">
        <v>7128</v>
      </c>
      <c r="BC1195" s="14" t="s">
        <v>7128</v>
      </c>
      <c r="BD1195" s="14">
        <v>8.0060422960725075E-2</v>
      </c>
      <c r="BE1195" s="14">
        <v>0.14577039274924472</v>
      </c>
      <c r="BF1195" s="14">
        <v>0.25070422535211268</v>
      </c>
      <c r="BG1195" s="14">
        <v>2.76E-2</v>
      </c>
      <c r="BH1195" s="13">
        <v>10.6</v>
      </c>
      <c r="BI1195" s="13">
        <v>10.6</v>
      </c>
      <c r="BJ1195" s="13">
        <v>19.3</v>
      </c>
      <c r="BK1195" s="13">
        <v>19.3</v>
      </c>
      <c r="BL1195" s="13">
        <v>132.4</v>
      </c>
      <c r="BM1195" s="13">
        <v>132.4</v>
      </c>
      <c r="BN1195" s="13">
        <v>25.5</v>
      </c>
      <c r="BO1195" s="13">
        <v>25.5</v>
      </c>
      <c r="BP1195" s="13">
        <v>14.461408450704226</v>
      </c>
      <c r="BQ1195" s="13">
        <v>0</v>
      </c>
      <c r="BR1195" s="13">
        <v>0</v>
      </c>
      <c r="BS1195" s="13">
        <v>-9.6</v>
      </c>
      <c r="BT1195" s="14">
        <v>-0.6638357551910864</v>
      </c>
      <c r="BU1195" s="13">
        <v>24.061408450704228</v>
      </c>
      <c r="BV1195" s="13">
        <v>20.2</v>
      </c>
      <c r="BW1195" s="13">
        <v>20.2</v>
      </c>
      <c r="BX1195" s="13">
        <v>0</v>
      </c>
      <c r="BY1195" s="13">
        <v>0</v>
      </c>
      <c r="BZ1195" s="13">
        <v>75.8</v>
      </c>
      <c r="CA1195" s="13">
        <v>114.55000000000001</v>
      </c>
      <c r="CB1195" s="13">
        <v>0</v>
      </c>
      <c r="CC1195" s="15">
        <v>7.5999999999999998E-2</v>
      </c>
      <c r="CD1195" s="15">
        <v>0.72599999999999998</v>
      </c>
      <c r="CE1195" s="15">
        <v>0.36</v>
      </c>
      <c r="CF1195" s="15" t="s">
        <v>7128</v>
      </c>
      <c r="CG1195" s="15" t="s">
        <v>7128</v>
      </c>
      <c r="CH1195" s="13" t="s">
        <v>7128</v>
      </c>
      <c r="CI1195" s="13" t="s">
        <v>7128</v>
      </c>
      <c r="CJ1195" s="13">
        <v>0</v>
      </c>
      <c r="CK1195" s="12">
        <f t="shared" si="36"/>
        <v>0</v>
      </c>
      <c r="CL1195" s="36">
        <f t="shared" si="37"/>
        <v>1.1558271497162811</v>
      </c>
      <c r="CM1195" s="13">
        <v>14.2</v>
      </c>
      <c r="CN1195" s="13">
        <v>3.56</v>
      </c>
      <c r="CO1195" s="13">
        <v>10.6</v>
      </c>
      <c r="CP1195" s="13">
        <v>11.3</v>
      </c>
      <c r="CQ1195" s="13">
        <v>25.5</v>
      </c>
      <c r="CR1195" s="13">
        <v>56.940000000000005</v>
      </c>
      <c r="CS1195" s="13" t="s">
        <v>7128</v>
      </c>
      <c r="CT1195" s="13">
        <v>0</v>
      </c>
      <c r="CU1195" s="13">
        <v>19.3</v>
      </c>
      <c r="CV1195" s="13">
        <v>114.55000000000001</v>
      </c>
      <c r="CW1195" s="13">
        <v>25.5</v>
      </c>
      <c r="CX1195" s="12" t="s">
        <v>7128</v>
      </c>
      <c r="CY1195" s="12" t="s">
        <v>7128</v>
      </c>
      <c r="CZ1195" s="15">
        <v>2.2329411764705882</v>
      </c>
      <c r="DA1195" s="20"/>
      <c r="DB1195" s="20"/>
    </row>
    <row r="1196" spans="1:106">
      <c r="A1196" s="8" t="s">
        <v>1651</v>
      </c>
      <c r="B1196" s="8" t="s">
        <v>1652</v>
      </c>
      <c r="C1196" s="9" t="s">
        <v>7139</v>
      </c>
      <c r="D1196" s="9" t="s">
        <v>7126</v>
      </c>
      <c r="E1196" s="10" t="s">
        <v>7127</v>
      </c>
      <c r="F1196" s="10" t="s">
        <v>7126</v>
      </c>
      <c r="G1196" s="11">
        <v>0.59</v>
      </c>
      <c r="H1196" s="11">
        <v>1.3999555253776945</v>
      </c>
      <c r="I1196" s="12">
        <v>9.0499999999999997E-2</v>
      </c>
      <c r="J1196" s="12">
        <v>0.18319597504668134</v>
      </c>
      <c r="K1196" s="12">
        <v>4.7E-2</v>
      </c>
      <c r="L1196" s="12">
        <v>0.10350000000000001</v>
      </c>
      <c r="M1196" s="12">
        <v>6.8320350000000002E-2</v>
      </c>
      <c r="N1196" s="12">
        <v>0.10602761623669693</v>
      </c>
      <c r="O1196" s="12">
        <v>1.6804024953318675E-2</v>
      </c>
      <c r="P1196" s="12">
        <v>2.9341621614292768E-2</v>
      </c>
      <c r="Q1196" s="13">
        <v>2.15</v>
      </c>
      <c r="R1196" s="13">
        <v>0</v>
      </c>
      <c r="S1196" s="13">
        <v>4.4000000000000004</v>
      </c>
      <c r="T1196" s="13">
        <v>4.4000000000000004</v>
      </c>
      <c r="U1196" s="13">
        <v>6.5500000000000007</v>
      </c>
      <c r="V1196" s="13">
        <v>2.74</v>
      </c>
      <c r="W1196" s="13">
        <v>3.8100000000000005</v>
      </c>
      <c r="X1196" s="14">
        <v>0.41832061068702286</v>
      </c>
      <c r="Y1196" s="15">
        <v>3.787878787878788E-2</v>
      </c>
      <c r="Z1196" s="14">
        <v>0.40072859744990896</v>
      </c>
      <c r="AA1196" s="14">
        <v>0.6717557251908397</v>
      </c>
      <c r="AB1196" s="14">
        <v>0.66869300911854113</v>
      </c>
      <c r="AC1196" s="14">
        <v>2.0465116279069768</v>
      </c>
      <c r="AD1196" s="13">
        <v>0.16300000000000001</v>
      </c>
      <c r="AE1196" s="15">
        <v>1.3628611111111113</v>
      </c>
      <c r="AF1196" s="14" t="s">
        <v>7128</v>
      </c>
      <c r="AG1196" s="14" t="s">
        <v>7128</v>
      </c>
      <c r="AH1196" s="15">
        <v>0.39000000000000007</v>
      </c>
      <c r="AI1196" s="5">
        <v>1.8512396694214879</v>
      </c>
      <c r="AJ1196" s="15">
        <v>2.3369565217391304</v>
      </c>
      <c r="AK1196" s="15">
        <v>2.3369565217391304</v>
      </c>
      <c r="AL1196" s="15" t="s">
        <v>7128</v>
      </c>
      <c r="AM1196" s="15" t="s">
        <v>7128</v>
      </c>
      <c r="AN1196" s="15">
        <v>0.32674772036474165</v>
      </c>
      <c r="AO1196" s="15">
        <v>2.141434262948207E-2</v>
      </c>
      <c r="AP1196" s="15">
        <v>1.7008928571428572</v>
      </c>
      <c r="AQ1196" s="15">
        <v>1.7008928571428572</v>
      </c>
      <c r="AR1196" s="15">
        <v>0.4623786407766991</v>
      </c>
      <c r="AS1196" s="15">
        <v>3.7948207171314745E-2</v>
      </c>
      <c r="AT1196" s="14">
        <v>0</v>
      </c>
      <c r="AU1196" s="14">
        <v>0</v>
      </c>
      <c r="AV1196" s="12">
        <v>0.23399999999999999</v>
      </c>
      <c r="AW1196" s="12">
        <v>0.38</v>
      </c>
      <c r="AX1196" s="12">
        <v>0.61799999999999999</v>
      </c>
      <c r="AY1196" s="12">
        <v>0.7659999999999999</v>
      </c>
      <c r="AZ1196" s="14" t="s">
        <v>7128</v>
      </c>
      <c r="BA1196" s="14" t="s">
        <v>7128</v>
      </c>
      <c r="BB1196" s="14">
        <v>0.2</v>
      </c>
      <c r="BC1196" s="14">
        <v>0.1353692378509897</v>
      </c>
      <c r="BD1196" s="14">
        <v>9.1633466135458159E-3</v>
      </c>
      <c r="BE1196" s="14">
        <v>2.2310756972111555E-2</v>
      </c>
      <c r="BF1196" s="14">
        <v>0.32919708029197081</v>
      </c>
      <c r="BG1196" s="14">
        <v>1.06E-2</v>
      </c>
      <c r="BH1196" s="13">
        <v>0.92</v>
      </c>
      <c r="BI1196" s="13">
        <v>0.92</v>
      </c>
      <c r="BJ1196" s="13">
        <v>2.2400000000000002</v>
      </c>
      <c r="BK1196" s="13">
        <v>2.2400000000000002</v>
      </c>
      <c r="BL1196" s="13">
        <v>100.4</v>
      </c>
      <c r="BM1196" s="13">
        <v>100.4</v>
      </c>
      <c r="BN1196" s="13">
        <v>2.2400000000000002</v>
      </c>
      <c r="BO1196" s="13">
        <v>2.2400000000000002</v>
      </c>
      <c r="BP1196" s="13">
        <v>1.5025985401459856</v>
      </c>
      <c r="BQ1196" s="13">
        <v>0</v>
      </c>
      <c r="BR1196" s="13">
        <v>0</v>
      </c>
      <c r="BS1196" s="13">
        <v>0</v>
      </c>
      <c r="BT1196" s="14">
        <v>0</v>
      </c>
      <c r="BU1196" s="13">
        <v>1.5025985401459856</v>
      </c>
      <c r="BV1196" s="13">
        <v>0.92</v>
      </c>
      <c r="BW1196" s="13">
        <v>0.92</v>
      </c>
      <c r="BX1196" s="13">
        <v>4.5999999999999996</v>
      </c>
      <c r="BY1196" s="13">
        <v>11.1</v>
      </c>
      <c r="BZ1196" s="13">
        <v>6.58</v>
      </c>
      <c r="CA1196" s="13">
        <v>8.24</v>
      </c>
      <c r="CB1196" s="13">
        <v>0</v>
      </c>
      <c r="CC1196" s="15">
        <v>-4.1000000000000002E-2</v>
      </c>
      <c r="CD1196" s="15">
        <v>1.57</v>
      </c>
      <c r="CE1196" s="15">
        <v>0.36</v>
      </c>
      <c r="CF1196" s="15" t="s">
        <v>7128</v>
      </c>
      <c r="CG1196" s="15" t="s">
        <v>7128</v>
      </c>
      <c r="CH1196" s="13" t="s">
        <v>7128</v>
      </c>
      <c r="CI1196" s="13" t="s">
        <v>7128</v>
      </c>
      <c r="CJ1196" s="13">
        <v>0</v>
      </c>
      <c r="CK1196" s="12">
        <f t="shared" si="36"/>
        <v>0</v>
      </c>
      <c r="CL1196" s="36">
        <f t="shared" si="37"/>
        <v>12.184466019417476</v>
      </c>
      <c r="CM1196" s="13">
        <v>1.37</v>
      </c>
      <c r="CN1196" s="13">
        <v>0.45100000000000001</v>
      </c>
      <c r="CO1196" s="13">
        <v>0.92</v>
      </c>
      <c r="CP1196" s="13">
        <v>2.15</v>
      </c>
      <c r="CQ1196" s="13">
        <v>2.2400000000000002</v>
      </c>
      <c r="CR1196" s="13">
        <v>3.8100000000000005</v>
      </c>
      <c r="CS1196" s="13" t="s">
        <v>7128</v>
      </c>
      <c r="CT1196" s="13">
        <v>0</v>
      </c>
      <c r="CU1196" s="13">
        <v>2.2400000000000002</v>
      </c>
      <c r="CV1196" s="13">
        <v>8.24</v>
      </c>
      <c r="CW1196" s="13">
        <v>2.2400000000000002</v>
      </c>
      <c r="CX1196" s="12">
        <v>0.2</v>
      </c>
      <c r="CY1196" s="12">
        <v>0.1353692378509897</v>
      </c>
      <c r="CZ1196" s="15">
        <v>1.7008928571428572</v>
      </c>
      <c r="DA1196" s="20"/>
      <c r="DB1196" s="20"/>
    </row>
    <row r="1197" spans="1:106">
      <c r="A1197" s="8" t="s">
        <v>5751</v>
      </c>
      <c r="B1197" s="8" t="s">
        <v>5752</v>
      </c>
      <c r="C1197" s="9" t="s">
        <v>7155</v>
      </c>
      <c r="D1197" s="9" t="s">
        <v>7126</v>
      </c>
      <c r="E1197" s="10" t="s">
        <v>7127</v>
      </c>
      <c r="F1197" s="10" t="s">
        <v>7126</v>
      </c>
      <c r="G1197" s="11">
        <v>0.92</v>
      </c>
      <c r="H1197" s="11">
        <v>0.93082352941176472</v>
      </c>
      <c r="I1197" s="12">
        <v>9.0499999999999997E-2</v>
      </c>
      <c r="J1197" s="12">
        <v>0.14073952941176471</v>
      </c>
      <c r="K1197" s="12">
        <v>4.7E-2</v>
      </c>
      <c r="L1197" s="12">
        <v>0.10350000000000001</v>
      </c>
      <c r="M1197" s="12">
        <v>6.8320350000000002E-2</v>
      </c>
      <c r="N1197" s="12">
        <v>0.13989744593023254</v>
      </c>
      <c r="O1197" s="12" t="s">
        <v>7128</v>
      </c>
      <c r="P1197" s="12" t="s">
        <v>7128</v>
      </c>
      <c r="Q1197" s="13">
        <v>0.93500000000000005</v>
      </c>
      <c r="R1197" s="13">
        <v>0</v>
      </c>
      <c r="S1197" s="13">
        <v>1.0999999999999999E-2</v>
      </c>
      <c r="T1197" s="13">
        <v>1.0999999999999999E-2</v>
      </c>
      <c r="U1197" s="13">
        <v>0.94600000000000006</v>
      </c>
      <c r="V1197" s="13">
        <v>0</v>
      </c>
      <c r="W1197" s="13">
        <v>0.94600000000000006</v>
      </c>
      <c r="X1197" s="14">
        <v>0</v>
      </c>
      <c r="Y1197" s="15">
        <v>0.14409221902017291</v>
      </c>
      <c r="Z1197" s="14">
        <v>4.9773755656108594E-2</v>
      </c>
      <c r="AA1197" s="14">
        <v>1.1627906976744184E-2</v>
      </c>
      <c r="AB1197" s="14">
        <v>5.2380952380952382E-2</v>
      </c>
      <c r="AC1197" s="14">
        <v>1.1764705882352939E-2</v>
      </c>
      <c r="AD1197" s="13">
        <v>0.27</v>
      </c>
      <c r="AE1197" s="15">
        <v>2.6623888888888891</v>
      </c>
      <c r="AF1197" s="14">
        <v>0.15811388300841897</v>
      </c>
      <c r="AG1197" s="14">
        <v>0.88986493357138186</v>
      </c>
      <c r="AH1197" s="15">
        <v>0.49621212121212122</v>
      </c>
      <c r="AI1197" s="5" t="s">
        <v>7128</v>
      </c>
      <c r="AJ1197" s="15" t="s">
        <v>7128</v>
      </c>
      <c r="AK1197" s="15" t="s">
        <v>7128</v>
      </c>
      <c r="AL1197" s="15" t="s">
        <v>7128</v>
      </c>
      <c r="AM1197" s="15" t="s">
        <v>7128</v>
      </c>
      <c r="AN1197" s="15">
        <v>4.4523809523809526</v>
      </c>
      <c r="AO1197" s="15">
        <v>37.4</v>
      </c>
      <c r="AP1197" s="15" t="s">
        <v>7128</v>
      </c>
      <c r="AQ1197" s="15" t="s">
        <v>7128</v>
      </c>
      <c r="AR1197" s="15">
        <v>4.2805429864253393</v>
      </c>
      <c r="AS1197" s="15">
        <v>37.840000000000003</v>
      </c>
      <c r="AT1197" s="14" t="s">
        <v>7128</v>
      </c>
      <c r="AU1197" s="14">
        <v>0</v>
      </c>
      <c r="AV1197" s="12" t="s">
        <v>7128</v>
      </c>
      <c r="AW1197" s="12" t="s">
        <v>7128</v>
      </c>
      <c r="AX1197" s="12">
        <v>-0.42</v>
      </c>
      <c r="AY1197" s="12">
        <v>-9.5299999999999996E-2</v>
      </c>
      <c r="AZ1197" s="14" t="s">
        <v>7128</v>
      </c>
      <c r="BA1197" s="14" t="s">
        <v>7128</v>
      </c>
      <c r="BB1197" s="14" t="s">
        <v>7128</v>
      </c>
      <c r="BC1197" s="14" t="s">
        <v>7128</v>
      </c>
      <c r="BD1197" s="14">
        <v>-0.68</v>
      </c>
      <c r="BE1197" s="14">
        <v>-0.84</v>
      </c>
      <c r="BF1197" s="14">
        <v>0</v>
      </c>
      <c r="BG1197" s="14">
        <v>2.4900000000000002E-2</v>
      </c>
      <c r="BH1197" s="13">
        <v>-1.7000000000000001E-2</v>
      </c>
      <c r="BI1197" s="13">
        <v>-1.7000000000000001E-2</v>
      </c>
      <c r="BJ1197" s="13">
        <v>-2.1000000000000001E-2</v>
      </c>
      <c r="BK1197" s="13">
        <v>-2.1000000000000001E-2</v>
      </c>
      <c r="BL1197" s="13">
        <v>2.5000000000000001E-2</v>
      </c>
      <c r="BM1197" s="13">
        <v>2.5000000000000001E-2</v>
      </c>
      <c r="BN1197" s="13">
        <v>-0.01</v>
      </c>
      <c r="BO1197" s="13">
        <v>-0.01</v>
      </c>
      <c r="BP1197" s="13">
        <v>-2.1000000000000001E-2</v>
      </c>
      <c r="BQ1197" s="13">
        <v>0</v>
      </c>
      <c r="BR1197" s="13">
        <v>0</v>
      </c>
      <c r="BS1197" s="13">
        <v>-1.0999999999999999E-2</v>
      </c>
      <c r="BT1197" s="14" t="s">
        <v>7128</v>
      </c>
      <c r="BU1197" s="13">
        <v>-1.0000000000000002E-2</v>
      </c>
      <c r="BV1197" s="13">
        <v>-6.0000000000000019E-3</v>
      </c>
      <c r="BW1197" s="13">
        <v>-6.0000000000000019E-3</v>
      </c>
      <c r="BX1197" s="13">
        <v>0</v>
      </c>
      <c r="BY1197" s="13">
        <v>0</v>
      </c>
      <c r="BZ1197" s="13">
        <v>0.21</v>
      </c>
      <c r="CA1197" s="13">
        <v>0.221</v>
      </c>
      <c r="CB1197" s="13">
        <v>0</v>
      </c>
      <c r="CC1197" s="15">
        <v>0.93799999999999994</v>
      </c>
      <c r="CD1197" s="15" t="s">
        <v>7128</v>
      </c>
      <c r="CE1197" s="15">
        <v>0.36</v>
      </c>
      <c r="CF1197" s="15">
        <v>1.3463003458552842</v>
      </c>
      <c r="CG1197" s="15">
        <v>1.3138701622943156</v>
      </c>
      <c r="CH1197" s="13">
        <v>3.599999999999999E-3</v>
      </c>
      <c r="CI1197" s="13">
        <v>-2.07E-2</v>
      </c>
      <c r="CJ1197" s="13">
        <v>0</v>
      </c>
      <c r="CK1197" s="12">
        <f t="shared" si="36"/>
        <v>0</v>
      </c>
      <c r="CL1197" s="36">
        <f t="shared" si="37"/>
        <v>0.11312217194570136</v>
      </c>
      <c r="CM1197" s="13" t="s">
        <v>7128</v>
      </c>
      <c r="CN1197" s="13" t="s">
        <v>7128</v>
      </c>
      <c r="CO1197" s="13" t="s">
        <v>7128</v>
      </c>
      <c r="CP1197" s="13" t="s">
        <v>7128</v>
      </c>
      <c r="CQ1197" s="13" t="s">
        <v>7128</v>
      </c>
      <c r="CR1197" s="13" t="s">
        <v>7128</v>
      </c>
      <c r="CS1197" s="13" t="s">
        <v>7128</v>
      </c>
      <c r="CT1197" s="13">
        <v>0</v>
      </c>
      <c r="CU1197" s="13">
        <v>-2.1000000000000001E-2</v>
      </c>
      <c r="CV1197" s="13">
        <v>0.221</v>
      </c>
      <c r="CW1197" s="13">
        <v>-0.01</v>
      </c>
      <c r="CX1197" s="12" t="s">
        <v>7128</v>
      </c>
      <c r="CY1197" s="12" t="s">
        <v>7128</v>
      </c>
      <c r="CZ1197" s="15" t="s">
        <v>7128</v>
      </c>
      <c r="DA1197" s="20"/>
      <c r="DB1197" s="20"/>
    </row>
    <row r="1198" spans="1:106">
      <c r="A1198" s="8" t="s">
        <v>3283</v>
      </c>
      <c r="B1198" s="8" t="s">
        <v>3284</v>
      </c>
      <c r="C1198" s="9" t="s">
        <v>7170</v>
      </c>
      <c r="D1198" s="9" t="s">
        <v>7126</v>
      </c>
      <c r="E1198" s="10" t="s">
        <v>7127</v>
      </c>
      <c r="F1198" s="10" t="s">
        <v>7126</v>
      </c>
      <c r="G1198" s="11">
        <v>1.06</v>
      </c>
      <c r="H1198" s="11">
        <v>1.0609430889899472</v>
      </c>
      <c r="I1198" s="12">
        <v>9.0499999999999997E-2</v>
      </c>
      <c r="J1198" s="12">
        <v>0.15251534955359022</v>
      </c>
      <c r="K1198" s="12">
        <v>3.6999999999999998E-2</v>
      </c>
      <c r="L1198" s="12">
        <v>9.35E-2</v>
      </c>
      <c r="M1198" s="12">
        <v>6.1719349999999999E-2</v>
      </c>
      <c r="N1198" s="12">
        <v>0.15240310335129548</v>
      </c>
      <c r="O1198" s="12">
        <v>-8.2860177139797125E-2</v>
      </c>
      <c r="P1198" s="12">
        <v>-0.11493218775608011</v>
      </c>
      <c r="Q1198" s="13">
        <v>95.2</v>
      </c>
      <c r="R1198" s="13">
        <v>3.3836305441243712E-2</v>
      </c>
      <c r="S1198" s="13">
        <v>8.4000000000000005E-2</v>
      </c>
      <c r="T1198" s="13">
        <v>0.11783630544124371</v>
      </c>
      <c r="U1198" s="13">
        <v>95.317836305441247</v>
      </c>
      <c r="V1198" s="13">
        <v>1.52</v>
      </c>
      <c r="W1198" s="13">
        <v>93.797836305441251</v>
      </c>
      <c r="X1198" s="14">
        <v>1.5946648171169517E-2</v>
      </c>
      <c r="Y1198" s="15">
        <v>0.234375</v>
      </c>
      <c r="Z1198" s="14">
        <v>4.0748659130860135E-3</v>
      </c>
      <c r="AA1198" s="14">
        <v>1.2362461214881458E-3</v>
      </c>
      <c r="AB1198" s="14">
        <v>4.0915383833765176E-3</v>
      </c>
      <c r="AC1198" s="14">
        <v>1.2377763176601229E-3</v>
      </c>
      <c r="AD1198" s="13">
        <v>2.97</v>
      </c>
      <c r="AE1198" s="15">
        <v>2.2741388888888894</v>
      </c>
      <c r="AF1198" s="14">
        <v>0.2073644135332772</v>
      </c>
      <c r="AG1198" s="14">
        <v>0.57001101580542712</v>
      </c>
      <c r="AH1198" s="15">
        <v>0.23857868020304571</v>
      </c>
      <c r="AI1198" s="5" t="s">
        <v>7128</v>
      </c>
      <c r="AJ1198" s="15">
        <v>47.128712871287128</v>
      </c>
      <c r="AK1198" s="15">
        <v>47.128712871287128</v>
      </c>
      <c r="AL1198" s="15" t="s">
        <v>7128</v>
      </c>
      <c r="AM1198" s="15" t="s">
        <v>7128</v>
      </c>
      <c r="AN1198" s="15">
        <v>3.3055555555555554</v>
      </c>
      <c r="AO1198" s="15">
        <v>6.1025641025641031</v>
      </c>
      <c r="AP1198" s="15">
        <v>71.588683078815109</v>
      </c>
      <c r="AQ1198" s="15">
        <v>54.312586164123488</v>
      </c>
      <c r="AR1198" s="15">
        <v>3.4235490445211867</v>
      </c>
      <c r="AS1198" s="15">
        <v>6.0126818144513621</v>
      </c>
      <c r="AT1198" s="14">
        <v>0.3801980198019802</v>
      </c>
      <c r="AU1198" s="14">
        <v>8.0672268907563023E-3</v>
      </c>
      <c r="AV1198" s="12">
        <v>-0.25800000000000001</v>
      </c>
      <c r="AW1198" s="12">
        <v>-2.5600000000000001E-2</v>
      </c>
      <c r="AX1198" s="12">
        <v>-6.9500000000000006E-2</v>
      </c>
      <c r="AY1198" s="12">
        <v>2.9100000000000001E-2</v>
      </c>
      <c r="AZ1198" s="14" t="s">
        <v>7128</v>
      </c>
      <c r="BA1198" s="14" t="s">
        <v>7128</v>
      </c>
      <c r="BB1198" s="14">
        <v>6.9655172413793098E-2</v>
      </c>
      <c r="BC1198" s="14">
        <v>3.7470915595215371E-2</v>
      </c>
      <c r="BD1198" s="14">
        <v>0.1294871794871795</v>
      </c>
      <c r="BE1198" s="14">
        <v>8.3989278135368661E-2</v>
      </c>
      <c r="BF1198" s="14">
        <v>0.28120567375886529</v>
      </c>
      <c r="BG1198" s="14">
        <v>0.21100000000000002</v>
      </c>
      <c r="BH1198" s="13">
        <v>2.02</v>
      </c>
      <c r="BI1198" s="13">
        <v>2.02</v>
      </c>
      <c r="BJ1198" s="13">
        <v>1.28</v>
      </c>
      <c r="BK1198" s="13">
        <v>1.3102327389117512</v>
      </c>
      <c r="BL1198" s="13">
        <v>15.6</v>
      </c>
      <c r="BM1198" s="13">
        <v>15.6</v>
      </c>
      <c r="BN1198" s="13">
        <v>1.69</v>
      </c>
      <c r="BO1198" s="13">
        <v>1.7269999999999999</v>
      </c>
      <c r="BP1198" s="13">
        <v>0.9417878587851487</v>
      </c>
      <c r="BQ1198" s="13">
        <v>0</v>
      </c>
      <c r="BR1198" s="13">
        <v>0.90900000000000003</v>
      </c>
      <c r="BS1198" s="13">
        <v>-5.0000000000000044E-3</v>
      </c>
      <c r="BT1198" s="14">
        <v>0.95987646428794182</v>
      </c>
      <c r="BU1198" s="13">
        <v>3.7787858785148676E-2</v>
      </c>
      <c r="BV1198" s="13">
        <v>1.1159999999999999</v>
      </c>
      <c r="BW1198" s="13">
        <v>1.1159999999999999</v>
      </c>
      <c r="BX1198" s="13">
        <v>29</v>
      </c>
      <c r="BY1198" s="13">
        <v>25.133836305441246</v>
      </c>
      <c r="BZ1198" s="13">
        <v>28.8</v>
      </c>
      <c r="CA1198" s="13">
        <v>27.397836305441245</v>
      </c>
      <c r="CB1198" s="13">
        <v>-0.76800000000000002</v>
      </c>
      <c r="CC1198" s="15">
        <v>0.78800000000000003</v>
      </c>
      <c r="CD1198" s="15">
        <v>0.88100000000000001</v>
      </c>
      <c r="CE1198" s="15">
        <v>0.36</v>
      </c>
      <c r="CF1198" s="15">
        <v>0.42794853270182293</v>
      </c>
      <c r="CG1198" s="15">
        <v>0.41013670705660921</v>
      </c>
      <c r="CH1198" s="13">
        <v>5.2303999999999995</v>
      </c>
      <c r="CI1198" s="13">
        <v>4.0830000000000002</v>
      </c>
      <c r="CJ1198" s="13">
        <v>-0.76800000000000002</v>
      </c>
      <c r="CK1198" s="12">
        <f t="shared" si="36"/>
        <v>0.68817204301075274</v>
      </c>
      <c r="CL1198" s="36">
        <f t="shared" si="37"/>
        <v>0.56938802853208592</v>
      </c>
      <c r="CM1198" s="13">
        <v>2.82</v>
      </c>
      <c r="CN1198" s="13">
        <v>0.79300000000000004</v>
      </c>
      <c r="CO1198" s="13">
        <v>2.02</v>
      </c>
      <c r="CP1198" s="13">
        <v>95.2</v>
      </c>
      <c r="CQ1198" s="13">
        <v>1.7269999999999999</v>
      </c>
      <c r="CR1198" s="13">
        <v>93.797836305441251</v>
      </c>
      <c r="CS1198" s="13">
        <v>1.1159999999999999</v>
      </c>
      <c r="CT1198" s="13">
        <v>0</v>
      </c>
      <c r="CU1198" s="13">
        <v>1.3102327389117512</v>
      </c>
      <c r="CV1198" s="13">
        <v>27.397836305441245</v>
      </c>
      <c r="CW1198" s="13">
        <v>1.69</v>
      </c>
      <c r="CX1198" s="12">
        <v>6.9655172413793098E-2</v>
      </c>
      <c r="CY1198" s="12">
        <v>3.7470915595215371E-2</v>
      </c>
      <c r="CZ1198" s="15">
        <v>55.501678287243344</v>
      </c>
      <c r="DA1198" s="20"/>
      <c r="DB1198" s="20"/>
    </row>
    <row r="1199" spans="1:106" ht="24">
      <c r="A1199" s="8" t="s">
        <v>821</v>
      </c>
      <c r="B1199" s="8" t="s">
        <v>822</v>
      </c>
      <c r="C1199" s="9" t="s">
        <v>7148</v>
      </c>
      <c r="D1199" s="9" t="s">
        <v>7126</v>
      </c>
      <c r="E1199" s="10" t="s">
        <v>7127</v>
      </c>
      <c r="F1199" s="10" t="s">
        <v>7126</v>
      </c>
      <c r="G1199" s="11">
        <v>0.67</v>
      </c>
      <c r="H1199" s="11">
        <v>0.7336596149867437</v>
      </c>
      <c r="I1199" s="12">
        <v>9.0499999999999997E-2</v>
      </c>
      <c r="J1199" s="12">
        <v>0.12289619515630029</v>
      </c>
      <c r="K1199" s="12">
        <v>3.6999999999999998E-2</v>
      </c>
      <c r="L1199" s="12">
        <v>9.35E-2</v>
      </c>
      <c r="M1199" s="12">
        <v>6.1719349999999999E-2</v>
      </c>
      <c r="N1199" s="12">
        <v>0.1154119716090522</v>
      </c>
      <c r="O1199" s="12">
        <v>5.5891683631578482E-2</v>
      </c>
      <c r="P1199" s="12">
        <v>5.9178275642368106E-3</v>
      </c>
      <c r="Q1199" s="13">
        <v>160.69999999999999</v>
      </c>
      <c r="R1199" s="13">
        <v>0</v>
      </c>
      <c r="S1199" s="13">
        <v>22.4</v>
      </c>
      <c r="T1199" s="13">
        <v>22.4</v>
      </c>
      <c r="U1199" s="13">
        <v>183.1</v>
      </c>
      <c r="V1199" s="13">
        <v>0</v>
      </c>
      <c r="W1199" s="13">
        <v>183.1</v>
      </c>
      <c r="X1199" s="14">
        <v>0</v>
      </c>
      <c r="Y1199" s="15">
        <v>0.70043103448275867</v>
      </c>
      <c r="Z1199" s="14">
        <v>0.42504743833017072</v>
      </c>
      <c r="AA1199" s="14">
        <v>0.12233752048061168</v>
      </c>
      <c r="AB1199" s="14">
        <v>0.73927392739273923</v>
      </c>
      <c r="AC1199" s="14">
        <v>0.13939016801493467</v>
      </c>
      <c r="AD1199" s="13">
        <v>6.93</v>
      </c>
      <c r="AE1199" s="15">
        <v>2.0357777777777777</v>
      </c>
      <c r="AF1199" s="14">
        <v>0.20976176963403032</v>
      </c>
      <c r="AG1199" s="14">
        <v>0.51558489513455397</v>
      </c>
      <c r="AH1199" s="15">
        <v>0.28783902012248469</v>
      </c>
      <c r="AI1199" s="5">
        <v>3.6095617529880482</v>
      </c>
      <c r="AJ1199" s="15">
        <v>35.396475770925107</v>
      </c>
      <c r="AK1199" s="15">
        <v>30.263653483992467</v>
      </c>
      <c r="AL1199" s="15">
        <v>17.588832487309642</v>
      </c>
      <c r="AM1199" s="15" t="s">
        <v>7128</v>
      </c>
      <c r="AN1199" s="15">
        <v>5.3036303630363033</v>
      </c>
      <c r="AO1199" s="15">
        <v>0.49400553335382719</v>
      </c>
      <c r="AP1199" s="15">
        <v>20.209713024282561</v>
      </c>
      <c r="AQ1199" s="15">
        <v>13.871212121212121</v>
      </c>
      <c r="AR1199" s="15">
        <v>3.4743833017077796</v>
      </c>
      <c r="AS1199" s="15">
        <v>0.56286504764832457</v>
      </c>
      <c r="AT1199" s="14">
        <v>0</v>
      </c>
      <c r="AU1199" s="14">
        <v>0</v>
      </c>
      <c r="AV1199" s="12">
        <v>0.22899999999999998</v>
      </c>
      <c r="AW1199" s="12">
        <v>0.65400000000000003</v>
      </c>
      <c r="AX1199" s="12">
        <v>0.12300000000000001</v>
      </c>
      <c r="AY1199" s="12">
        <v>0.17600000000000002</v>
      </c>
      <c r="AZ1199" s="14" t="s">
        <v>7128</v>
      </c>
      <c r="BA1199" s="14">
        <v>0.188</v>
      </c>
      <c r="BB1199" s="14">
        <v>0.17878787878787877</v>
      </c>
      <c r="BC1199" s="14">
        <v>0.12132979917328901</v>
      </c>
      <c r="BD1199" s="14">
        <v>1.6056849107952825E-2</v>
      </c>
      <c r="BE1199" s="14">
        <v>2.7396431811309345E-2</v>
      </c>
      <c r="BF1199" s="14">
        <v>0.31835686777920408</v>
      </c>
      <c r="BG1199" s="14">
        <v>7.5999999999999998E-2</v>
      </c>
      <c r="BH1199" s="13">
        <v>4.54</v>
      </c>
      <c r="BI1199" s="13">
        <v>5.31</v>
      </c>
      <c r="BJ1199" s="13">
        <v>9.06</v>
      </c>
      <c r="BK1199" s="13">
        <v>9.06</v>
      </c>
      <c r="BL1199" s="13">
        <v>325.3</v>
      </c>
      <c r="BM1199" s="13">
        <v>330.7</v>
      </c>
      <c r="BN1199" s="13">
        <v>11.5</v>
      </c>
      <c r="BO1199" s="13">
        <v>13.2</v>
      </c>
      <c r="BP1199" s="13">
        <v>6.1756867779204105</v>
      </c>
      <c r="BQ1199" s="13">
        <v>0</v>
      </c>
      <c r="BR1199" s="13">
        <v>0</v>
      </c>
      <c r="BS1199" s="13">
        <v>-5.37</v>
      </c>
      <c r="BT1199" s="14">
        <v>-0.869538918197578</v>
      </c>
      <c r="BU1199" s="13">
        <v>11.545686777920411</v>
      </c>
      <c r="BV1199" s="13">
        <v>10.68</v>
      </c>
      <c r="BW1199" s="13">
        <v>10.68</v>
      </c>
      <c r="BX1199" s="13">
        <v>29.7</v>
      </c>
      <c r="BY1199" s="13">
        <v>50.9</v>
      </c>
      <c r="BZ1199" s="13">
        <v>30.3</v>
      </c>
      <c r="CA1199" s="13">
        <v>52.7</v>
      </c>
      <c r="CB1199" s="13">
        <v>0</v>
      </c>
      <c r="CC1199" s="15">
        <v>0.72099999999999997</v>
      </c>
      <c r="CD1199" s="15">
        <v>0.75700000000000001</v>
      </c>
      <c r="CE1199" s="15">
        <v>0.36</v>
      </c>
      <c r="CF1199" s="15">
        <v>1.0919340803946782</v>
      </c>
      <c r="CG1199" s="15">
        <v>1.2271150720995401</v>
      </c>
      <c r="CH1199" s="13">
        <v>3.8158000000000003</v>
      </c>
      <c r="CI1199" s="13">
        <v>1.5689</v>
      </c>
      <c r="CJ1199" s="13">
        <v>0</v>
      </c>
      <c r="CK1199" s="12">
        <f t="shared" si="36"/>
        <v>0</v>
      </c>
      <c r="CL1199" s="36">
        <f t="shared" si="37"/>
        <v>6.172675521821632</v>
      </c>
      <c r="CM1199" s="13">
        <v>7.79</v>
      </c>
      <c r="CN1199" s="13">
        <v>2.48</v>
      </c>
      <c r="CO1199" s="13">
        <v>5.31</v>
      </c>
      <c r="CP1199" s="13">
        <v>160.69999999999999</v>
      </c>
      <c r="CQ1199" s="13">
        <v>13.2</v>
      </c>
      <c r="CR1199" s="13">
        <v>183.1</v>
      </c>
      <c r="CS1199" s="13" t="s">
        <v>7128</v>
      </c>
      <c r="CT1199" s="13">
        <v>0</v>
      </c>
      <c r="CU1199" s="13">
        <v>9.06</v>
      </c>
      <c r="CV1199" s="13">
        <v>52.7</v>
      </c>
      <c r="CW1199" s="13">
        <v>11.5</v>
      </c>
      <c r="CX1199" s="12">
        <v>0.17878787878787877</v>
      </c>
      <c r="CY1199" s="12">
        <v>0.12132979917328901</v>
      </c>
      <c r="CZ1199" s="15">
        <v>15.921739130434782</v>
      </c>
      <c r="DA1199" s="20"/>
      <c r="DB1199" s="20"/>
    </row>
    <row r="1200" spans="1:106">
      <c r="A1200" s="8" t="s">
        <v>6131</v>
      </c>
      <c r="B1200" s="8" t="s">
        <v>6132</v>
      </c>
      <c r="C1200" s="9" t="s">
        <v>7129</v>
      </c>
      <c r="D1200" s="9" t="s">
        <v>7126</v>
      </c>
      <c r="E1200" s="10" t="s">
        <v>7127</v>
      </c>
      <c r="F1200" s="10" t="s">
        <v>7126</v>
      </c>
      <c r="G1200" s="11">
        <v>0.84</v>
      </c>
      <c r="H1200" s="11">
        <v>0.84040955215010849</v>
      </c>
      <c r="I1200" s="12">
        <v>9.0499999999999997E-2</v>
      </c>
      <c r="J1200" s="12">
        <v>0.13255706446958482</v>
      </c>
      <c r="K1200" s="12">
        <v>3.2000000000000001E-2</v>
      </c>
      <c r="L1200" s="12">
        <v>8.8499999999999995E-2</v>
      </c>
      <c r="M1200" s="12">
        <v>5.8418850000000001E-2</v>
      </c>
      <c r="N1200" s="12">
        <v>0.13250652567387197</v>
      </c>
      <c r="O1200" s="12">
        <v>0.27774662316599003</v>
      </c>
      <c r="P1200" s="12">
        <v>0.25252754499287045</v>
      </c>
      <c r="Q1200" s="13">
        <v>8327</v>
      </c>
      <c r="R1200" s="13">
        <v>5.6802504340048818</v>
      </c>
      <c r="S1200" s="13">
        <v>0</v>
      </c>
      <c r="T1200" s="13">
        <v>5.6802504340048818</v>
      </c>
      <c r="U1200" s="13">
        <v>8332.6802504340048</v>
      </c>
      <c r="V1200" s="13">
        <v>0</v>
      </c>
      <c r="W1200" s="13">
        <v>8332.6802504340048</v>
      </c>
      <c r="X1200" s="14">
        <v>0</v>
      </c>
      <c r="Y1200" s="15">
        <v>5.6334501752628947E-2</v>
      </c>
      <c r="Z1200" s="14" t="s">
        <v>7128</v>
      </c>
      <c r="AA1200" s="14">
        <v>6.816834755790645E-4</v>
      </c>
      <c r="AB1200" s="14" t="s">
        <v>7128</v>
      </c>
      <c r="AC1200" s="14">
        <v>6.8214848492913194E-4</v>
      </c>
      <c r="AD1200" s="13">
        <v>41.7</v>
      </c>
      <c r="AE1200" s="15">
        <v>0.72319444444444458</v>
      </c>
      <c r="AF1200" s="14">
        <v>0.12649110640673517</v>
      </c>
      <c r="AG1200" s="14">
        <v>0.31069378011154331</v>
      </c>
      <c r="AH1200" s="15">
        <v>0.18476367436999183</v>
      </c>
      <c r="AI1200" s="5">
        <v>256.84491978609623</v>
      </c>
      <c r="AJ1200" s="15">
        <v>22.011630980703146</v>
      </c>
      <c r="AK1200" s="15">
        <v>22.011630980703146</v>
      </c>
      <c r="AL1200" s="15">
        <v>17.375000000000004</v>
      </c>
      <c r="AM1200" s="15">
        <v>1.1116985343789467</v>
      </c>
      <c r="AN1200" s="15" t="s">
        <v>7128</v>
      </c>
      <c r="AO1200" s="15">
        <v>1.8903518728717366</v>
      </c>
      <c r="AP1200" s="15">
        <v>17.294752880160502</v>
      </c>
      <c r="AQ1200" s="15">
        <v>14.918681294865193</v>
      </c>
      <c r="AR1200" s="15">
        <v>1466.956492014916</v>
      </c>
      <c r="AS1200" s="15">
        <v>1.891641373537799</v>
      </c>
      <c r="AT1200" s="14">
        <v>0.80227332804652385</v>
      </c>
      <c r="AU1200" s="14">
        <v>3.6447700252191663E-2</v>
      </c>
      <c r="AV1200" s="12">
        <v>-1.89E-3</v>
      </c>
      <c r="AW1200" s="12">
        <v>1.1599999999999999E-2</v>
      </c>
      <c r="AX1200" s="12">
        <v>5.3800000000000001E-2</v>
      </c>
      <c r="AY1200" s="12">
        <v>0.11699999999999999</v>
      </c>
      <c r="AZ1200" s="14">
        <v>0.19800000000000001</v>
      </c>
      <c r="BA1200" s="14">
        <v>0.106</v>
      </c>
      <c r="BB1200" s="14">
        <v>0.41030368763557484</v>
      </c>
      <c r="BC1200" s="14">
        <v>0.38503407066674245</v>
      </c>
      <c r="BD1200" s="14">
        <v>8.5879682179341665E-2</v>
      </c>
      <c r="BE1200" s="14">
        <v>0.10937660610969331</v>
      </c>
      <c r="BF1200" s="14">
        <v>0.28525519848771269</v>
      </c>
      <c r="BG1200" s="14">
        <v>0.37</v>
      </c>
      <c r="BH1200" s="13">
        <v>378.3</v>
      </c>
      <c r="BI1200" s="13">
        <v>378.3</v>
      </c>
      <c r="BJ1200" s="13">
        <v>480.3</v>
      </c>
      <c r="BK1200" s="13">
        <v>481.80394991319901</v>
      </c>
      <c r="BL1200" s="13">
        <v>4405</v>
      </c>
      <c r="BM1200" s="13">
        <v>4405</v>
      </c>
      <c r="BN1200" s="13">
        <v>555.9</v>
      </c>
      <c r="BO1200" s="13">
        <v>558.54</v>
      </c>
      <c r="BP1200" s="13">
        <v>344.36686854854543</v>
      </c>
      <c r="BQ1200" s="13">
        <v>-16</v>
      </c>
      <c r="BR1200" s="13">
        <v>12.700000000000003</v>
      </c>
      <c r="BS1200" s="13">
        <v>111.19999999999999</v>
      </c>
      <c r="BT1200" s="14">
        <v>0.35979070960635634</v>
      </c>
      <c r="BU1200" s="13">
        <v>220.46686854854545</v>
      </c>
      <c r="BV1200" s="13">
        <v>270.40000000000003</v>
      </c>
      <c r="BW1200" s="13">
        <v>254.40000000000003</v>
      </c>
      <c r="BX1200" s="13">
        <v>922</v>
      </c>
      <c r="BY1200" s="13">
        <v>894.38025043400489</v>
      </c>
      <c r="BZ1200" s="13">
        <v>0</v>
      </c>
      <c r="CA1200" s="13">
        <v>5.6802504340048818</v>
      </c>
      <c r="CB1200" s="13">
        <v>-303.5</v>
      </c>
      <c r="CC1200" s="15">
        <v>0.26200000000000001</v>
      </c>
      <c r="CD1200" s="15">
        <v>0.25700000000000001</v>
      </c>
      <c r="CE1200" s="15">
        <v>0.36</v>
      </c>
      <c r="CF1200" s="15">
        <v>0.29766146494130719</v>
      </c>
      <c r="CG1200" s="15">
        <v>0.35107126105853242</v>
      </c>
      <c r="CH1200" s="13">
        <v>362.90000000000003</v>
      </c>
      <c r="CI1200" s="13">
        <v>312.08000000000004</v>
      </c>
      <c r="CJ1200" s="13">
        <v>-303.5</v>
      </c>
      <c r="CK1200" s="12">
        <f t="shared" si="36"/>
        <v>1.1224112426035502</v>
      </c>
      <c r="CL1200" s="36">
        <f t="shared" si="37"/>
        <v>775.49397710168182</v>
      </c>
      <c r="CM1200" s="13">
        <v>529</v>
      </c>
      <c r="CN1200" s="13">
        <v>150.9</v>
      </c>
      <c r="CO1200" s="13">
        <v>378.3</v>
      </c>
      <c r="CP1200" s="13">
        <v>8327</v>
      </c>
      <c r="CQ1200" s="13">
        <v>558.54</v>
      </c>
      <c r="CR1200" s="13">
        <v>8332.6802504340048</v>
      </c>
      <c r="CS1200" s="13">
        <v>270.40000000000003</v>
      </c>
      <c r="CT1200" s="13">
        <v>43.562000000000005</v>
      </c>
      <c r="CU1200" s="13">
        <v>490.75994991319902</v>
      </c>
      <c r="CV1200" s="13">
        <v>49.242250434004887</v>
      </c>
      <c r="CW1200" s="13">
        <v>575.9</v>
      </c>
      <c r="CX1200" s="12">
        <v>0.40106797906297059</v>
      </c>
      <c r="CY1200" s="12">
        <v>0.37397624728876638</v>
      </c>
      <c r="CZ1200" s="15">
        <v>14.46897074220178</v>
      </c>
      <c r="DA1200" s="20"/>
      <c r="DB1200" s="20"/>
    </row>
    <row r="1201" spans="1:106">
      <c r="A1201" s="8" t="s">
        <v>3353</v>
      </c>
      <c r="B1201" s="8" t="s">
        <v>3354</v>
      </c>
      <c r="C1201" s="9" t="s">
        <v>7182</v>
      </c>
      <c r="D1201" s="9" t="s">
        <v>7126</v>
      </c>
      <c r="E1201" s="10" t="s">
        <v>7127</v>
      </c>
      <c r="F1201" s="10" t="s">
        <v>7126</v>
      </c>
      <c r="G1201" s="11">
        <v>1.1200000000000001</v>
      </c>
      <c r="H1201" s="11">
        <v>1.1200000000000001</v>
      </c>
      <c r="I1201" s="12">
        <v>9.0499999999999997E-2</v>
      </c>
      <c r="J1201" s="12">
        <v>0.15786</v>
      </c>
      <c r="K1201" s="12">
        <v>4.7E-2</v>
      </c>
      <c r="L1201" s="12">
        <v>0.10350000000000001</v>
      </c>
      <c r="M1201" s="12">
        <v>6.8320350000000002E-2</v>
      </c>
      <c r="N1201" s="12">
        <v>0.15786</v>
      </c>
      <c r="O1201" s="12">
        <v>5.4227912087912084E-2</v>
      </c>
      <c r="P1201" s="12">
        <v>3.4442866009168904E-3</v>
      </c>
      <c r="Q1201" s="13">
        <v>96.8</v>
      </c>
      <c r="R1201" s="13">
        <v>0</v>
      </c>
      <c r="S1201" s="13">
        <v>0</v>
      </c>
      <c r="T1201" s="13">
        <v>0</v>
      </c>
      <c r="U1201" s="13">
        <v>96.8</v>
      </c>
      <c r="V1201" s="13">
        <v>0</v>
      </c>
      <c r="W1201" s="13">
        <v>96.8</v>
      </c>
      <c r="X1201" s="14">
        <v>0</v>
      </c>
      <c r="Y1201" s="15">
        <v>0.35252643948296125</v>
      </c>
      <c r="Z1201" s="14" t="s">
        <v>7128</v>
      </c>
      <c r="AA1201" s="14">
        <v>0</v>
      </c>
      <c r="AB1201" s="14" t="s">
        <v>7128</v>
      </c>
      <c r="AC1201" s="14">
        <v>0</v>
      </c>
      <c r="AD1201" s="13">
        <v>11.38</v>
      </c>
      <c r="AE1201" s="15">
        <v>1.8185277777777777</v>
      </c>
      <c r="AF1201" s="14">
        <v>0.13038404810405299</v>
      </c>
      <c r="AG1201" s="14">
        <v>0.82947263543843097</v>
      </c>
      <c r="AH1201" s="15">
        <v>0.5884823035392921</v>
      </c>
      <c r="AI1201" s="5">
        <v>3.7305699481865284</v>
      </c>
      <c r="AJ1201" s="15">
        <v>50.155440414507773</v>
      </c>
      <c r="AK1201" s="15">
        <v>50.155440414507773</v>
      </c>
      <c r="AL1201" s="15">
        <v>42.304832713754649</v>
      </c>
      <c r="AM1201" s="15">
        <v>3.5825314581791265</v>
      </c>
      <c r="AN1201" s="15" t="s">
        <v>7128</v>
      </c>
      <c r="AO1201" s="15">
        <v>6.7692307692307683</v>
      </c>
      <c r="AP1201" s="15">
        <v>33.611111111111114</v>
      </c>
      <c r="AQ1201" s="15">
        <v>25.882352941176467</v>
      </c>
      <c r="AR1201" s="15" t="s">
        <v>7128</v>
      </c>
      <c r="AS1201" s="15">
        <v>6.7692307692307683</v>
      </c>
      <c r="AT1201" s="14">
        <v>0.22046632124352331</v>
      </c>
      <c r="AU1201" s="14">
        <v>4.3956611570247937E-3</v>
      </c>
      <c r="AV1201" s="12">
        <v>0.16699999999999998</v>
      </c>
      <c r="AW1201" s="12">
        <v>0.14899999999999999</v>
      </c>
      <c r="AX1201" s="12">
        <v>0.22899999999999998</v>
      </c>
      <c r="AY1201" s="12">
        <v>0.19</v>
      </c>
      <c r="AZ1201" s="14">
        <v>0.14000000000000001</v>
      </c>
      <c r="BA1201" s="14">
        <v>0.13</v>
      </c>
      <c r="BB1201" s="14">
        <v>0.21208791208791208</v>
      </c>
      <c r="BC1201" s="14">
        <v>0.16130428660091689</v>
      </c>
      <c r="BD1201" s="14">
        <v>0.13496503496503495</v>
      </c>
      <c r="BE1201" s="14">
        <v>0.20139860139860138</v>
      </c>
      <c r="BF1201" s="14">
        <v>0.25077519379844959</v>
      </c>
      <c r="BG1201" s="14">
        <v>5.0099999999999999E-2</v>
      </c>
      <c r="BH1201" s="13">
        <v>1.93</v>
      </c>
      <c r="BI1201" s="13">
        <v>1.93</v>
      </c>
      <c r="BJ1201" s="13">
        <v>2.88</v>
      </c>
      <c r="BK1201" s="13">
        <v>2.88</v>
      </c>
      <c r="BL1201" s="13">
        <v>14.3</v>
      </c>
      <c r="BM1201" s="13">
        <v>14.3</v>
      </c>
      <c r="BN1201" s="13">
        <v>3.74</v>
      </c>
      <c r="BO1201" s="13">
        <v>3.74</v>
      </c>
      <c r="BP1201" s="13">
        <v>2.1577674418604653</v>
      </c>
      <c r="BQ1201" s="13">
        <v>0</v>
      </c>
      <c r="BR1201" s="13">
        <v>0</v>
      </c>
      <c r="BS1201" s="13">
        <v>-0.95299999999999996</v>
      </c>
      <c r="BT1201" s="14">
        <v>-0.44166020003448864</v>
      </c>
      <c r="BU1201" s="13">
        <v>3.1107674418604652</v>
      </c>
      <c r="BV1201" s="13">
        <v>2.883</v>
      </c>
      <c r="BW1201" s="13">
        <v>2.883</v>
      </c>
      <c r="BX1201" s="13">
        <v>9.1</v>
      </c>
      <c r="BY1201" s="13">
        <v>13.377000000000001</v>
      </c>
      <c r="BZ1201" s="13">
        <v>0</v>
      </c>
      <c r="CA1201" s="13">
        <v>0</v>
      </c>
      <c r="CB1201" s="13">
        <v>-0.42549999999999999</v>
      </c>
      <c r="CC1201" s="15">
        <v>0.72099999999999997</v>
      </c>
      <c r="CD1201" s="15">
        <v>0.52</v>
      </c>
      <c r="CE1201" s="15">
        <v>0.36</v>
      </c>
      <c r="CF1201" s="15" t="s">
        <v>7128</v>
      </c>
      <c r="CG1201" s="15" t="s">
        <v>7128</v>
      </c>
      <c r="CH1201" s="13" t="s">
        <v>7128</v>
      </c>
      <c r="CI1201" s="13" t="s">
        <v>7128</v>
      </c>
      <c r="CJ1201" s="13">
        <v>-0.42549999999999999</v>
      </c>
      <c r="CK1201" s="12">
        <f t="shared" si="36"/>
        <v>0.14758931668400971</v>
      </c>
      <c r="CL1201" s="36" t="str">
        <f t="shared" si="37"/>
        <v>NA</v>
      </c>
      <c r="CM1201" s="13">
        <v>2.58</v>
      </c>
      <c r="CN1201" s="13">
        <v>0.64700000000000002</v>
      </c>
      <c r="CO1201" s="13">
        <v>1.93</v>
      </c>
      <c r="CP1201" s="13">
        <v>96.8</v>
      </c>
      <c r="CQ1201" s="13">
        <v>3.74</v>
      </c>
      <c r="CR1201" s="13">
        <v>96.8</v>
      </c>
      <c r="CS1201" s="13">
        <v>2.883</v>
      </c>
      <c r="CT1201" s="13">
        <v>0.35720000000000002</v>
      </c>
      <c r="CU1201" s="13">
        <v>2.7395999999999998</v>
      </c>
      <c r="CV1201" s="13">
        <v>0.35720000000000002</v>
      </c>
      <c r="CW1201" s="13">
        <v>3.74</v>
      </c>
      <c r="CX1201" s="12">
        <v>0.18923148500613288</v>
      </c>
      <c r="CY1201" s="12">
        <v>0.14945000648525339</v>
      </c>
      <c r="CZ1201" s="15">
        <v>25.882352941176467</v>
      </c>
      <c r="DA1201" s="20"/>
      <c r="DB1201" s="20"/>
    </row>
    <row r="1202" spans="1:106">
      <c r="A1202" s="8" t="s">
        <v>3933</v>
      </c>
      <c r="B1202" s="8" t="s">
        <v>3934</v>
      </c>
      <c r="C1202" s="9" t="s">
        <v>7139</v>
      </c>
      <c r="D1202" s="9" t="s">
        <v>7126</v>
      </c>
      <c r="E1202" s="10" t="s">
        <v>7127</v>
      </c>
      <c r="F1202" s="10" t="s">
        <v>7126</v>
      </c>
      <c r="G1202" s="11">
        <v>0.59</v>
      </c>
      <c r="H1202" s="11">
        <v>0.59</v>
      </c>
      <c r="I1202" s="12">
        <v>9.0499999999999997E-2</v>
      </c>
      <c r="J1202" s="12">
        <v>0.10989499999999999</v>
      </c>
      <c r="K1202" s="12">
        <v>4.1999999999999996E-2</v>
      </c>
      <c r="L1202" s="12">
        <v>9.8500000000000004E-2</v>
      </c>
      <c r="M1202" s="12">
        <v>6.5019850000000004E-2</v>
      </c>
      <c r="N1202" s="12">
        <v>0.10989499999999999</v>
      </c>
      <c r="O1202" s="12" t="s">
        <v>7128</v>
      </c>
      <c r="P1202" s="12" t="s">
        <v>7128</v>
      </c>
      <c r="Q1202" s="13">
        <v>19.600000000000001</v>
      </c>
      <c r="R1202" s="13">
        <v>0</v>
      </c>
      <c r="S1202" s="13">
        <v>0</v>
      </c>
      <c r="T1202" s="13">
        <v>0</v>
      </c>
      <c r="U1202" s="13">
        <v>19.600000000000001</v>
      </c>
      <c r="V1202" s="13">
        <v>0</v>
      </c>
      <c r="W1202" s="13">
        <v>19.600000000000001</v>
      </c>
      <c r="X1202" s="14">
        <v>0</v>
      </c>
      <c r="Y1202" s="15">
        <v>7.6992753623188401E-2</v>
      </c>
      <c r="Z1202" s="14" t="s">
        <v>7128</v>
      </c>
      <c r="AA1202" s="14">
        <v>0</v>
      </c>
      <c r="AB1202" s="14" t="s">
        <v>7128</v>
      </c>
      <c r="AC1202" s="14">
        <v>0</v>
      </c>
      <c r="AD1202" s="13">
        <v>0.35499999999999998</v>
      </c>
      <c r="AE1202" s="15">
        <v>4.2447222222222232</v>
      </c>
      <c r="AF1202" s="14">
        <v>0.25298221281347033</v>
      </c>
      <c r="AG1202" s="14">
        <v>0.79452226211730537</v>
      </c>
      <c r="AH1202" s="15">
        <v>0.41414141414141414</v>
      </c>
      <c r="AI1202" s="5">
        <v>218</v>
      </c>
      <c r="AJ1202" s="15">
        <v>9.3333333333333339</v>
      </c>
      <c r="AK1202" s="15">
        <v>9.3333333333333339</v>
      </c>
      <c r="AL1202" s="15" t="s">
        <v>7128</v>
      </c>
      <c r="AM1202" s="15" t="s">
        <v>7128</v>
      </c>
      <c r="AN1202" s="15" t="s">
        <v>7128</v>
      </c>
      <c r="AO1202" s="15">
        <v>2.8781204111600589</v>
      </c>
      <c r="AP1202" s="15">
        <v>5.9938837920489298</v>
      </c>
      <c r="AQ1202" s="15">
        <v>5.9938837920489298</v>
      </c>
      <c r="AR1202" s="15" t="s">
        <v>7128</v>
      </c>
      <c r="AS1202" s="15">
        <v>2.8781204111600589</v>
      </c>
      <c r="AT1202" s="14">
        <v>0</v>
      </c>
      <c r="AU1202" s="14">
        <v>0</v>
      </c>
      <c r="AV1202" s="12">
        <v>4.1399999999999999E-2</v>
      </c>
      <c r="AW1202" s="12" t="s">
        <v>7128</v>
      </c>
      <c r="AX1202" s="12">
        <v>0.33600000000000002</v>
      </c>
      <c r="AY1202" s="12" t="s">
        <v>7128</v>
      </c>
      <c r="AZ1202" s="14" t="s">
        <v>7128</v>
      </c>
      <c r="BA1202" s="14" t="s">
        <v>7128</v>
      </c>
      <c r="BB1202" s="14" t="s">
        <v>7128</v>
      </c>
      <c r="BC1202" s="14" t="s">
        <v>7128</v>
      </c>
      <c r="BD1202" s="14">
        <v>0.30837004405286345</v>
      </c>
      <c r="BE1202" s="14">
        <v>0.48017621145374451</v>
      </c>
      <c r="BF1202" s="14">
        <v>0.35670731707317072</v>
      </c>
      <c r="BG1202" s="14">
        <v>0.55740000000000001</v>
      </c>
      <c r="BH1202" s="13">
        <v>2.1</v>
      </c>
      <c r="BI1202" s="13">
        <v>2.1</v>
      </c>
      <c r="BJ1202" s="13">
        <v>3.27</v>
      </c>
      <c r="BK1202" s="13">
        <v>3.27</v>
      </c>
      <c r="BL1202" s="13">
        <v>6.81</v>
      </c>
      <c r="BM1202" s="13">
        <v>6.81</v>
      </c>
      <c r="BN1202" s="13">
        <v>3.27</v>
      </c>
      <c r="BO1202" s="13">
        <v>3.27</v>
      </c>
      <c r="BP1202" s="13">
        <v>2.1035670731707317</v>
      </c>
      <c r="BQ1202" s="13">
        <v>0</v>
      </c>
      <c r="BR1202" s="13">
        <v>0</v>
      </c>
      <c r="BS1202" s="13">
        <v>0</v>
      </c>
      <c r="BT1202" s="14">
        <v>0</v>
      </c>
      <c r="BU1202" s="13">
        <v>2.1035670731707317</v>
      </c>
      <c r="BV1202" s="13">
        <v>2.1</v>
      </c>
      <c r="BW1202" s="13">
        <v>2.1</v>
      </c>
      <c r="BX1202" s="13">
        <v>0</v>
      </c>
      <c r="BY1202" s="13">
        <v>0</v>
      </c>
      <c r="BZ1202" s="13">
        <v>0</v>
      </c>
      <c r="CA1202" s="13">
        <v>0</v>
      </c>
      <c r="CB1202" s="13">
        <v>0</v>
      </c>
      <c r="CC1202" s="15">
        <v>1.34</v>
      </c>
      <c r="CD1202" s="15">
        <v>1.91</v>
      </c>
      <c r="CE1202" s="15">
        <v>0.36</v>
      </c>
      <c r="CF1202" s="15" t="s">
        <v>7128</v>
      </c>
      <c r="CG1202" s="15" t="s">
        <v>7128</v>
      </c>
      <c r="CH1202" s="13" t="s">
        <v>7128</v>
      </c>
      <c r="CI1202" s="13" t="s">
        <v>7128</v>
      </c>
      <c r="CJ1202" s="13">
        <v>0</v>
      </c>
      <c r="CK1202" s="12">
        <f t="shared" si="36"/>
        <v>0</v>
      </c>
      <c r="CL1202" s="36" t="str">
        <f t="shared" si="37"/>
        <v>NA</v>
      </c>
      <c r="CM1202" s="13">
        <v>3.28</v>
      </c>
      <c r="CN1202" s="13">
        <v>1.17</v>
      </c>
      <c r="CO1202" s="13">
        <v>2.1</v>
      </c>
      <c r="CP1202" s="13">
        <v>19.600000000000001</v>
      </c>
      <c r="CQ1202" s="13">
        <v>3.27</v>
      </c>
      <c r="CR1202" s="13">
        <v>19.600000000000001</v>
      </c>
      <c r="CS1202" s="13" t="s">
        <v>7128</v>
      </c>
      <c r="CT1202" s="13">
        <v>0</v>
      </c>
      <c r="CU1202" s="13">
        <v>3.27</v>
      </c>
      <c r="CV1202" s="13">
        <v>0</v>
      </c>
      <c r="CW1202" s="13">
        <v>3.27</v>
      </c>
      <c r="CX1202" s="12" t="s">
        <v>7128</v>
      </c>
      <c r="CY1202" s="12" t="s">
        <v>7128</v>
      </c>
      <c r="CZ1202" s="15">
        <v>5.9938837920489298</v>
      </c>
      <c r="DA1202" s="20"/>
      <c r="DB1202" s="20"/>
    </row>
    <row r="1203" spans="1:106" ht="24">
      <c r="A1203" s="8" t="s">
        <v>675</v>
      </c>
      <c r="B1203" s="8" t="s">
        <v>676</v>
      </c>
      <c r="C1203" s="9" t="s">
        <v>7133</v>
      </c>
      <c r="D1203" s="9" t="s">
        <v>7126</v>
      </c>
      <c r="E1203" s="10" t="s">
        <v>7127</v>
      </c>
      <c r="F1203" s="10" t="s">
        <v>7126</v>
      </c>
      <c r="G1203" s="11">
        <v>0.92</v>
      </c>
      <c r="H1203" s="11">
        <v>0.92305129147907061</v>
      </c>
      <c r="I1203" s="12">
        <v>9.0499999999999997E-2</v>
      </c>
      <c r="J1203" s="12">
        <v>0.14003614187885588</v>
      </c>
      <c r="K1203" s="12">
        <v>3.2000000000000001E-2</v>
      </c>
      <c r="L1203" s="12">
        <v>8.8499999999999995E-2</v>
      </c>
      <c r="M1203" s="12">
        <v>5.8418850000000001E-2</v>
      </c>
      <c r="N1203" s="12">
        <v>0.13969123960009808</v>
      </c>
      <c r="O1203" s="12">
        <v>0.12633067471284826</v>
      </c>
      <c r="P1203" s="12">
        <v>0.13642211179388017</v>
      </c>
      <c r="Q1203" s="13">
        <v>1347.7</v>
      </c>
      <c r="R1203" s="13">
        <v>5.7193445814629689</v>
      </c>
      <c r="S1203" s="13">
        <v>0</v>
      </c>
      <c r="T1203" s="13">
        <v>5.7193445814629689</v>
      </c>
      <c r="U1203" s="13">
        <v>1353.4193445814631</v>
      </c>
      <c r="V1203" s="13">
        <v>0</v>
      </c>
      <c r="W1203" s="13">
        <v>1353.4193445814631</v>
      </c>
      <c r="X1203" s="14">
        <v>0</v>
      </c>
      <c r="Y1203" s="15">
        <v>0.25298606502986065</v>
      </c>
      <c r="Z1203" s="14">
        <v>2.696286183963054E-2</v>
      </c>
      <c r="AA1203" s="14">
        <v>4.2258481115708029E-3</v>
      </c>
      <c r="AB1203" s="14">
        <v>2.7710002817165545E-2</v>
      </c>
      <c r="AC1203" s="14">
        <v>4.243781688404666E-3</v>
      </c>
      <c r="AD1203" s="13">
        <v>4.47</v>
      </c>
      <c r="AE1203" s="15">
        <v>0.98377777777777786</v>
      </c>
      <c r="AF1203" s="14">
        <v>8.9442719099991588E-2</v>
      </c>
      <c r="AG1203" s="14">
        <v>0.3991381339837124</v>
      </c>
      <c r="AH1203" s="15">
        <v>0.41926729986431477</v>
      </c>
      <c r="AI1203" s="5">
        <v>504.22535211267603</v>
      </c>
      <c r="AJ1203" s="15">
        <v>26.634387351778656</v>
      </c>
      <c r="AK1203" s="15">
        <v>25.285178236397751</v>
      </c>
      <c r="AL1203" s="15">
        <v>20.044843049327351</v>
      </c>
      <c r="AM1203" s="15">
        <v>2.3994943560160951</v>
      </c>
      <c r="AN1203" s="15">
        <v>6.5295542635658919</v>
      </c>
      <c r="AO1203" s="15">
        <v>3.2999510284035263</v>
      </c>
      <c r="AP1203" s="15">
        <v>18.612367357986496</v>
      </c>
      <c r="AQ1203" s="15">
        <v>16.883973859549187</v>
      </c>
      <c r="AR1203" s="15">
        <v>6.380461655922625</v>
      </c>
      <c r="AS1203" s="15">
        <v>3.3139553001504973</v>
      </c>
      <c r="AT1203" s="14">
        <v>0.76339587242026274</v>
      </c>
      <c r="AU1203" s="14">
        <v>3.0191437263485939E-2</v>
      </c>
      <c r="AV1203" s="12">
        <v>3.3799999999999997E-2</v>
      </c>
      <c r="AW1203" s="12">
        <v>0.21</v>
      </c>
      <c r="AX1203" s="12">
        <v>0.19899999999999998</v>
      </c>
      <c r="AY1203" s="12">
        <v>0.221</v>
      </c>
      <c r="AZ1203" s="14">
        <v>0.111</v>
      </c>
      <c r="BA1203" s="14">
        <v>0.155</v>
      </c>
      <c r="BB1203" s="14">
        <v>0.26636681659170414</v>
      </c>
      <c r="BC1203" s="14">
        <v>0.27611335139397825</v>
      </c>
      <c r="BD1203" s="14">
        <v>0.12312312312312312</v>
      </c>
      <c r="BE1203" s="14">
        <v>0.16797443077779489</v>
      </c>
      <c r="BF1203" s="14">
        <v>0.21847507331378299</v>
      </c>
      <c r="BG1203" s="14">
        <v>0.18859999999999999</v>
      </c>
      <c r="BH1203" s="13">
        <v>50.6</v>
      </c>
      <c r="BI1203" s="13">
        <v>53.3</v>
      </c>
      <c r="BJ1203" s="13">
        <v>71.599999999999994</v>
      </c>
      <c r="BK1203" s="13">
        <v>72.71613108370741</v>
      </c>
      <c r="BL1203" s="13">
        <v>408.4</v>
      </c>
      <c r="BM1203" s="13">
        <v>432.9</v>
      </c>
      <c r="BN1203" s="13">
        <v>74.8</v>
      </c>
      <c r="BO1203" s="13">
        <v>80.160000000000011</v>
      </c>
      <c r="BP1203" s="13">
        <v>56.829469014099779</v>
      </c>
      <c r="BQ1203" s="13">
        <v>0</v>
      </c>
      <c r="BR1203" s="13">
        <v>0</v>
      </c>
      <c r="BS1203" s="13">
        <v>-7.09</v>
      </c>
      <c r="BT1203" s="14">
        <v>-0.12475921600184092</v>
      </c>
      <c r="BU1203" s="13">
        <v>63.919469014099775</v>
      </c>
      <c r="BV1203" s="13">
        <v>60.39</v>
      </c>
      <c r="BW1203" s="13">
        <v>60.39</v>
      </c>
      <c r="BX1203" s="13">
        <v>200.1</v>
      </c>
      <c r="BY1203" s="13">
        <v>205.81934458146296</v>
      </c>
      <c r="BZ1203" s="13">
        <v>206.4</v>
      </c>
      <c r="CA1203" s="13">
        <v>212.11934458146297</v>
      </c>
      <c r="CB1203" s="13">
        <v>-40.689</v>
      </c>
      <c r="CC1203" s="15">
        <v>0.23799999999999999</v>
      </c>
      <c r="CD1203" s="15">
        <v>0.59</v>
      </c>
      <c r="CE1203" s="15">
        <v>0.36</v>
      </c>
      <c r="CF1203" s="15">
        <v>0.6418142221555182</v>
      </c>
      <c r="CG1203" s="15">
        <v>0.67767230974933768</v>
      </c>
      <c r="CH1203" s="13">
        <v>34.959999999999994</v>
      </c>
      <c r="CI1203" s="13">
        <v>30.143999999999998</v>
      </c>
      <c r="CJ1203" s="13">
        <v>-40.689</v>
      </c>
      <c r="CK1203" s="12">
        <f t="shared" si="36"/>
        <v>0.67377049180327864</v>
      </c>
      <c r="CL1203" s="36">
        <f t="shared" si="37"/>
        <v>1.9253312365537543</v>
      </c>
      <c r="CM1203" s="13">
        <v>68.2</v>
      </c>
      <c r="CN1203" s="13">
        <v>14.9</v>
      </c>
      <c r="CO1203" s="13">
        <v>53.3</v>
      </c>
      <c r="CP1203" s="13">
        <v>1347.7</v>
      </c>
      <c r="CQ1203" s="13">
        <v>80.160000000000011</v>
      </c>
      <c r="CR1203" s="13">
        <v>1353.4193445814631</v>
      </c>
      <c r="CS1203" s="13">
        <v>60.39</v>
      </c>
      <c r="CT1203" s="13">
        <v>114.64</v>
      </c>
      <c r="CU1203" s="13">
        <v>112.79613108370741</v>
      </c>
      <c r="CV1203" s="13">
        <v>326.75934458146298</v>
      </c>
      <c r="CW1203" s="13">
        <v>138.80000000000001</v>
      </c>
      <c r="CX1203" s="12">
        <v>0.2966893308762788</v>
      </c>
      <c r="CY1203" s="12">
        <v>0.27508321902990807</v>
      </c>
      <c r="CZ1203" s="15">
        <v>9.7508598312785519</v>
      </c>
      <c r="DA1203" s="20"/>
      <c r="DB1203" s="20"/>
    </row>
    <row r="1204" spans="1:106">
      <c r="A1204" s="8" t="s">
        <v>1975</v>
      </c>
      <c r="B1204" s="8" t="s">
        <v>1976</v>
      </c>
      <c r="C1204" s="9" t="s">
        <v>7144</v>
      </c>
      <c r="D1204" s="9" t="s">
        <v>7126</v>
      </c>
      <c r="E1204" s="10" t="s">
        <v>7127</v>
      </c>
      <c r="F1204" s="10" t="s">
        <v>7126</v>
      </c>
      <c r="G1204" s="11">
        <v>1.1499999999999999</v>
      </c>
      <c r="H1204" s="11">
        <v>1.2142083817658056</v>
      </c>
      <c r="I1204" s="12">
        <v>9.0499999999999997E-2</v>
      </c>
      <c r="J1204" s="12">
        <v>0.16638585854980539</v>
      </c>
      <c r="K1204" s="12">
        <v>3.6999999999999998E-2</v>
      </c>
      <c r="L1204" s="12">
        <v>9.35E-2</v>
      </c>
      <c r="M1204" s="12">
        <v>6.1719349999999999E-2</v>
      </c>
      <c r="N1204" s="12">
        <v>0.15866143102947786</v>
      </c>
      <c r="O1204" s="12">
        <v>-6.604572249538361E-2</v>
      </c>
      <c r="P1204" s="12">
        <v>-7.3349141328093698E-2</v>
      </c>
      <c r="Q1204" s="13">
        <v>94</v>
      </c>
      <c r="R1204" s="13">
        <v>0</v>
      </c>
      <c r="S1204" s="13">
        <v>7.49</v>
      </c>
      <c r="T1204" s="13">
        <v>7.49</v>
      </c>
      <c r="U1204" s="13">
        <v>101.49</v>
      </c>
      <c r="V1204" s="13">
        <v>0.38200000000000001</v>
      </c>
      <c r="W1204" s="13">
        <v>101.10799999999999</v>
      </c>
      <c r="X1204" s="14">
        <v>3.7639176273524489E-3</v>
      </c>
      <c r="Y1204" s="15">
        <v>0.23936170212765956</v>
      </c>
      <c r="Z1204" s="14">
        <v>0.20470073790653182</v>
      </c>
      <c r="AA1204" s="14">
        <v>7.3800374421125234E-2</v>
      </c>
      <c r="AB1204" s="14">
        <v>0.25738831615120272</v>
      </c>
      <c r="AC1204" s="14">
        <v>7.9680851063829786E-2</v>
      </c>
      <c r="AD1204" s="13">
        <v>5.01</v>
      </c>
      <c r="AE1204" s="15">
        <v>1.8995000000000004</v>
      </c>
      <c r="AF1204" s="14">
        <v>0.18439088914585774</v>
      </c>
      <c r="AG1204" s="14">
        <v>0.59547410671221113</v>
      </c>
      <c r="AH1204" s="15">
        <v>0.36027713625866048</v>
      </c>
      <c r="AI1204" s="5">
        <v>7.4067796610169498</v>
      </c>
      <c r="AJ1204" s="15">
        <v>31.864406779661014</v>
      </c>
      <c r="AK1204" s="15">
        <v>31.864406779661014</v>
      </c>
      <c r="AL1204" s="15">
        <v>33.4</v>
      </c>
      <c r="AM1204" s="15">
        <v>7.9661016949152534</v>
      </c>
      <c r="AN1204" s="15">
        <v>3.2302405498281783</v>
      </c>
      <c r="AO1204" s="15">
        <v>1.3884785819793204</v>
      </c>
      <c r="AP1204" s="15">
        <v>23.136842105263156</v>
      </c>
      <c r="AQ1204" s="15">
        <v>12.750063051702394</v>
      </c>
      <c r="AR1204" s="15">
        <v>2.7924215642951826</v>
      </c>
      <c r="AS1204" s="15">
        <v>1.4934711964549481</v>
      </c>
      <c r="AT1204" s="14">
        <v>0.25491525423728811</v>
      </c>
      <c r="AU1204" s="14">
        <v>8.0000000000000002E-3</v>
      </c>
      <c r="AV1204" s="12">
        <v>-0.24100000000000002</v>
      </c>
      <c r="AW1204" s="12">
        <v>6.5599999999999999E-3</v>
      </c>
      <c r="AX1204" s="12">
        <v>-5.2400000000000002E-2</v>
      </c>
      <c r="AY1204" s="12">
        <v>5.5800000000000002E-2</v>
      </c>
      <c r="AZ1204" s="14">
        <v>0.04</v>
      </c>
      <c r="BA1204" s="14" t="s">
        <v>7128</v>
      </c>
      <c r="BB1204" s="14">
        <v>0.10034013605442178</v>
      </c>
      <c r="BC1204" s="14">
        <v>8.5312289701384159E-2</v>
      </c>
      <c r="BD1204" s="14">
        <v>4.3574593796159529E-2</v>
      </c>
      <c r="BE1204" s="14">
        <v>6.454948301329394E-2</v>
      </c>
      <c r="BF1204" s="14">
        <v>0.29928741092636579</v>
      </c>
      <c r="BG1204" s="14">
        <v>0.13689999999999999</v>
      </c>
      <c r="BH1204" s="13">
        <v>2.95</v>
      </c>
      <c r="BI1204" s="13">
        <v>2.95</v>
      </c>
      <c r="BJ1204" s="13">
        <v>4.37</v>
      </c>
      <c r="BK1204" s="13">
        <v>4.37</v>
      </c>
      <c r="BL1204" s="13">
        <v>67.7</v>
      </c>
      <c r="BM1204" s="13">
        <v>67.7</v>
      </c>
      <c r="BN1204" s="13">
        <v>7.93</v>
      </c>
      <c r="BO1204" s="13">
        <v>7.93</v>
      </c>
      <c r="BP1204" s="13">
        <v>3.0621140142517818</v>
      </c>
      <c r="BQ1204" s="13">
        <v>0</v>
      </c>
      <c r="BR1204" s="13">
        <v>0</v>
      </c>
      <c r="BS1204" s="13">
        <v>-4.0199999999999996</v>
      </c>
      <c r="BT1204" s="14">
        <v>-1.3128185238335335</v>
      </c>
      <c r="BU1204" s="13">
        <v>7.0821140142517809</v>
      </c>
      <c r="BV1204" s="13">
        <v>6.97</v>
      </c>
      <c r="BW1204" s="13">
        <v>6.97</v>
      </c>
      <c r="BX1204" s="13">
        <v>29.4</v>
      </c>
      <c r="BY1204" s="13">
        <v>35.893000000000001</v>
      </c>
      <c r="BZ1204" s="13">
        <v>29.1</v>
      </c>
      <c r="CA1204" s="13">
        <v>36.208000000000006</v>
      </c>
      <c r="CB1204" s="13">
        <v>-0.752</v>
      </c>
      <c r="CC1204" s="15">
        <v>0.73199999999999998</v>
      </c>
      <c r="CD1204" s="15">
        <v>0.58599999999999997</v>
      </c>
      <c r="CE1204" s="15">
        <v>0.36</v>
      </c>
      <c r="CF1204" s="15">
        <v>0.56590685512346528</v>
      </c>
      <c r="CG1204" s="15">
        <v>0.71867084210386312</v>
      </c>
      <c r="CH1204" s="13">
        <v>6.63</v>
      </c>
      <c r="CI1204" s="13">
        <v>3.2670000000000003</v>
      </c>
      <c r="CJ1204" s="13">
        <v>-0.752</v>
      </c>
      <c r="CK1204" s="12">
        <f t="shared" si="36"/>
        <v>0.10789096126255381</v>
      </c>
      <c r="CL1204" s="36">
        <f t="shared" si="37"/>
        <v>1.8697525408749445</v>
      </c>
      <c r="CM1204" s="13">
        <v>4.21</v>
      </c>
      <c r="CN1204" s="13">
        <v>1.26</v>
      </c>
      <c r="CO1204" s="13">
        <v>2.95</v>
      </c>
      <c r="CP1204" s="13">
        <v>94</v>
      </c>
      <c r="CQ1204" s="13">
        <v>7.93</v>
      </c>
      <c r="CR1204" s="13">
        <v>101.10799999999999</v>
      </c>
      <c r="CS1204" s="13">
        <v>6.97</v>
      </c>
      <c r="CT1204" s="13">
        <v>0.21920000000000003</v>
      </c>
      <c r="CU1204" s="13">
        <v>4.2610000000000001</v>
      </c>
      <c r="CV1204" s="13">
        <v>36.427200000000006</v>
      </c>
      <c r="CW1204" s="13">
        <v>7.93</v>
      </c>
      <c r="CX1204" s="12">
        <v>9.5917512964563537E-2</v>
      </c>
      <c r="CY1204" s="12">
        <v>8.2679436368948866E-2</v>
      </c>
      <c r="CZ1204" s="15">
        <v>12.750063051702394</v>
      </c>
      <c r="DA1204" s="20"/>
      <c r="DB1204" s="20"/>
    </row>
    <row r="1205" spans="1:106" ht="24">
      <c r="A1205" s="8" t="s">
        <v>4125</v>
      </c>
      <c r="B1205" s="8" t="s">
        <v>4126</v>
      </c>
      <c r="C1205" s="9" t="s">
        <v>7163</v>
      </c>
      <c r="D1205" s="9" t="s">
        <v>7126</v>
      </c>
      <c r="E1205" s="10" t="s">
        <v>7127</v>
      </c>
      <c r="F1205" s="10" t="s">
        <v>7126</v>
      </c>
      <c r="G1205" s="11">
        <v>0.97</v>
      </c>
      <c r="H1205" s="11">
        <v>2.3152087912087911</v>
      </c>
      <c r="I1205" s="12">
        <v>9.0499999999999997E-2</v>
      </c>
      <c r="J1205" s="12">
        <v>0.26602639560439562</v>
      </c>
      <c r="K1205" s="12">
        <v>4.7E-2</v>
      </c>
      <c r="L1205" s="12">
        <v>0.10350000000000001</v>
      </c>
      <c r="M1205" s="12">
        <v>6.8320350000000002E-2</v>
      </c>
      <c r="N1205" s="12">
        <v>0.15115299341620625</v>
      </c>
      <c r="O1205" s="12">
        <v>-0.48879867283211842</v>
      </c>
      <c r="P1205" s="12">
        <v>-0.23985491649312932</v>
      </c>
      <c r="Q1205" s="13">
        <v>4.55</v>
      </c>
      <c r="R1205" s="13">
        <v>0</v>
      </c>
      <c r="S1205" s="13">
        <v>6.31</v>
      </c>
      <c r="T1205" s="13">
        <v>6.31</v>
      </c>
      <c r="U1205" s="13">
        <v>10.86</v>
      </c>
      <c r="V1205" s="13">
        <v>0.96299999999999997</v>
      </c>
      <c r="W1205" s="13">
        <v>9.8970000000000002</v>
      </c>
      <c r="X1205" s="14">
        <v>8.8674033149171272E-2</v>
      </c>
      <c r="Y1205" s="15">
        <v>0.13966480446927373</v>
      </c>
      <c r="Z1205" s="14">
        <v>0.81209781209781207</v>
      </c>
      <c r="AA1205" s="14">
        <v>0.58103130755064458</v>
      </c>
      <c r="AB1205" s="14">
        <v>4.3219178082191778</v>
      </c>
      <c r="AC1205" s="14">
        <v>1.3868131868131868</v>
      </c>
      <c r="AD1205" s="13">
        <v>2.54</v>
      </c>
      <c r="AE1205" s="15">
        <v>-0.37430555555555561</v>
      </c>
      <c r="AF1205" s="14">
        <v>4.4721359549995794E-2</v>
      </c>
      <c r="AG1205" s="14" t="s">
        <v>7128</v>
      </c>
      <c r="AH1205" s="15">
        <v>0.39455782312925158</v>
      </c>
      <c r="AI1205" s="5" t="s">
        <v>7128</v>
      </c>
      <c r="AJ1205" s="15" t="s">
        <v>7128</v>
      </c>
      <c r="AK1205" s="15" t="s">
        <v>7128</v>
      </c>
      <c r="AL1205" s="15" t="s">
        <v>7128</v>
      </c>
      <c r="AM1205" s="15" t="s">
        <v>7128</v>
      </c>
      <c r="AN1205" s="15">
        <v>3.1164383561643834</v>
      </c>
      <c r="AO1205" s="15">
        <v>0.88178294573643401</v>
      </c>
      <c r="AP1205" s="15" t="s">
        <v>7128</v>
      </c>
      <c r="AQ1205" s="15" t="s">
        <v>7128</v>
      </c>
      <c r="AR1205" s="15">
        <v>1.4539444689290437</v>
      </c>
      <c r="AS1205" s="15">
        <v>1.9180232558139534</v>
      </c>
      <c r="AT1205" s="14" t="s">
        <v>7128</v>
      </c>
      <c r="AU1205" s="14">
        <v>0</v>
      </c>
      <c r="AV1205" s="12" t="s">
        <v>7128</v>
      </c>
      <c r="AW1205" s="12" t="s">
        <v>7128</v>
      </c>
      <c r="AX1205" s="12">
        <v>-0.17899999999999999</v>
      </c>
      <c r="AY1205" s="12">
        <v>1.9099999999999999E-2</v>
      </c>
      <c r="AZ1205" s="14" t="s">
        <v>7128</v>
      </c>
      <c r="BA1205" s="14" t="s">
        <v>7128</v>
      </c>
      <c r="BB1205" s="14">
        <v>-0.22277227722772278</v>
      </c>
      <c r="BC1205" s="14">
        <v>-8.8701923076923067E-2</v>
      </c>
      <c r="BD1205" s="14">
        <v>-8.7209302325581398E-2</v>
      </c>
      <c r="BE1205" s="14">
        <v>-0.14302325581395348</v>
      </c>
      <c r="BF1205" s="14">
        <v>0</v>
      </c>
      <c r="BG1205" s="14">
        <v>0.1875</v>
      </c>
      <c r="BH1205" s="13">
        <v>-0.45</v>
      </c>
      <c r="BI1205" s="13">
        <v>-0.45</v>
      </c>
      <c r="BJ1205" s="13">
        <v>-0.73799999999999999</v>
      </c>
      <c r="BK1205" s="13">
        <v>-0.73799999999999999</v>
      </c>
      <c r="BL1205" s="13">
        <v>5.16</v>
      </c>
      <c r="BM1205" s="13">
        <v>5.16</v>
      </c>
      <c r="BN1205" s="13">
        <v>-0.49199999999999999</v>
      </c>
      <c r="BO1205" s="13">
        <v>-0.49199999999999999</v>
      </c>
      <c r="BP1205" s="13">
        <v>-0.73799999999999999</v>
      </c>
      <c r="BQ1205" s="13">
        <v>3.9999999999999994E-2</v>
      </c>
      <c r="BR1205" s="13">
        <v>-1.091</v>
      </c>
      <c r="BS1205" s="13">
        <v>-0.23799999999999999</v>
      </c>
      <c r="BT1205" s="14" t="s">
        <v>7128</v>
      </c>
      <c r="BU1205" s="13">
        <v>0.59099999999999997</v>
      </c>
      <c r="BV1205" s="13">
        <v>0.83899999999999997</v>
      </c>
      <c r="BW1205" s="13">
        <v>0.879</v>
      </c>
      <c r="BX1205" s="13">
        <v>2.02</v>
      </c>
      <c r="BY1205" s="13">
        <v>8.32</v>
      </c>
      <c r="BZ1205" s="13">
        <v>1.46</v>
      </c>
      <c r="CA1205" s="13">
        <v>6.8069999999999995</v>
      </c>
      <c r="CB1205" s="13">
        <v>0</v>
      </c>
      <c r="CC1205" s="15">
        <v>-0.20899999999999999</v>
      </c>
      <c r="CD1205" s="15">
        <v>1.6E-2</v>
      </c>
      <c r="CE1205" s="15">
        <v>0.36</v>
      </c>
      <c r="CF1205" s="15">
        <v>1.022055237999153</v>
      </c>
      <c r="CG1205" s="15">
        <v>1.3636028937368647</v>
      </c>
      <c r="CH1205" s="13">
        <v>0.41439999999999999</v>
      </c>
      <c r="CI1205" s="13">
        <v>-3.3900000000000007E-2</v>
      </c>
      <c r="CJ1205" s="13">
        <v>0</v>
      </c>
      <c r="CK1205" s="12">
        <f t="shared" si="36"/>
        <v>0</v>
      </c>
      <c r="CL1205" s="36">
        <f t="shared" si="37"/>
        <v>0.75804319083296612</v>
      </c>
      <c r="CM1205" s="13" t="s">
        <v>7128</v>
      </c>
      <c r="CN1205" s="13" t="s">
        <v>7128</v>
      </c>
      <c r="CO1205" s="13" t="s">
        <v>7128</v>
      </c>
      <c r="CP1205" s="13" t="s">
        <v>7128</v>
      </c>
      <c r="CQ1205" s="13" t="s">
        <v>7128</v>
      </c>
      <c r="CR1205" s="13" t="s">
        <v>7128</v>
      </c>
      <c r="CS1205" s="13" t="s">
        <v>7128</v>
      </c>
      <c r="CT1205" s="13">
        <v>0.35860000000000003</v>
      </c>
      <c r="CU1205" s="13">
        <v>-0.76719999999999999</v>
      </c>
      <c r="CV1205" s="13">
        <v>7.1655999999999995</v>
      </c>
      <c r="CW1205" s="13">
        <v>-0.39300000000000002</v>
      </c>
      <c r="CX1205" s="12">
        <v>-0.20146304548894306</v>
      </c>
      <c r="CY1205" s="12">
        <v>-8.8401355057267303E-2</v>
      </c>
      <c r="CZ1205" s="15" t="s">
        <v>7128</v>
      </c>
      <c r="DA1205" s="20"/>
      <c r="DB1205" s="20"/>
    </row>
    <row r="1206" spans="1:106">
      <c r="A1206" s="8" t="s">
        <v>2903</v>
      </c>
      <c r="B1206" s="8" t="s">
        <v>2904</v>
      </c>
      <c r="C1206" s="9" t="s">
        <v>7134</v>
      </c>
      <c r="D1206" s="9" t="s">
        <v>7126</v>
      </c>
      <c r="E1206" s="10" t="s">
        <v>7127</v>
      </c>
      <c r="F1206" s="10" t="s">
        <v>7126</v>
      </c>
      <c r="G1206" s="11">
        <v>0.89</v>
      </c>
      <c r="H1206" s="11">
        <v>0.91654204206272671</v>
      </c>
      <c r="I1206" s="12">
        <v>9.0499999999999997E-2</v>
      </c>
      <c r="J1206" s="12">
        <v>0.13944705480667677</v>
      </c>
      <c r="K1206" s="12">
        <v>4.7E-2</v>
      </c>
      <c r="L1206" s="12">
        <v>0.10350000000000001</v>
      </c>
      <c r="M1206" s="12">
        <v>6.8320350000000002E-2</v>
      </c>
      <c r="N1206" s="12">
        <v>0.13637121926383819</v>
      </c>
      <c r="O1206" s="12">
        <v>5.7345948108775135E-2</v>
      </c>
      <c r="P1206" s="12">
        <v>4.7173654902567586E-2</v>
      </c>
      <c r="Q1206" s="13">
        <v>85.4</v>
      </c>
      <c r="R1206" s="13">
        <v>0</v>
      </c>
      <c r="S1206" s="13">
        <v>3.86</v>
      </c>
      <c r="T1206" s="13">
        <v>3.86</v>
      </c>
      <c r="U1206" s="13">
        <v>89.26</v>
      </c>
      <c r="V1206" s="13">
        <v>0.186</v>
      </c>
      <c r="W1206" s="13">
        <v>89.073999999999998</v>
      </c>
      <c r="X1206" s="14">
        <v>2.0838001344387182E-3</v>
      </c>
      <c r="Y1206" s="15">
        <v>0.62623274161735698</v>
      </c>
      <c r="Z1206" s="14">
        <v>0.27890173410404623</v>
      </c>
      <c r="AA1206" s="14">
        <v>4.3244454402868025E-2</v>
      </c>
      <c r="AB1206" s="14">
        <v>0.38677354709418837</v>
      </c>
      <c r="AC1206" s="14">
        <v>4.5199063231850113E-2</v>
      </c>
      <c r="AD1206" s="13">
        <v>0.84199999999999997</v>
      </c>
      <c r="AE1206" s="15">
        <v>-0.3805277777777778</v>
      </c>
      <c r="AF1206" s="14">
        <v>0.15165750888103102</v>
      </c>
      <c r="AG1206" s="14" t="s">
        <v>7128</v>
      </c>
      <c r="AH1206" s="15">
        <v>0.61861313868613144</v>
      </c>
      <c r="AI1206" s="5">
        <v>6.5155807365439093</v>
      </c>
      <c r="AJ1206" s="15">
        <v>63.25925925925926</v>
      </c>
      <c r="AK1206" s="15">
        <v>63.25925925925926</v>
      </c>
      <c r="AL1206" s="15" t="s">
        <v>7128</v>
      </c>
      <c r="AM1206" s="15" t="s">
        <v>7128</v>
      </c>
      <c r="AN1206" s="15">
        <v>8.5571142284569142</v>
      </c>
      <c r="AO1206" s="15">
        <v>3.4715447154471546</v>
      </c>
      <c r="AP1206" s="15">
        <v>38.727826086956526</v>
      </c>
      <c r="AQ1206" s="15">
        <v>38.727826086956526</v>
      </c>
      <c r="AR1206" s="15">
        <v>6.5236560714808842</v>
      </c>
      <c r="AS1206" s="15">
        <v>3.6208943089430892</v>
      </c>
      <c r="AT1206" s="14">
        <v>0</v>
      </c>
      <c r="AU1206" s="14">
        <v>0</v>
      </c>
      <c r="AV1206" s="12">
        <v>0.47499999999999998</v>
      </c>
      <c r="AW1206" s="12" t="s">
        <v>7128</v>
      </c>
      <c r="AX1206" s="12">
        <v>1.327</v>
      </c>
      <c r="AY1206" s="12" t="s">
        <v>7128</v>
      </c>
      <c r="AZ1206" s="14" t="s">
        <v>7128</v>
      </c>
      <c r="BA1206" s="14" t="s">
        <v>7128</v>
      </c>
      <c r="BB1206" s="14">
        <v>0.1967930029154519</v>
      </c>
      <c r="BC1206" s="14">
        <v>0.18354487416640577</v>
      </c>
      <c r="BD1206" s="14">
        <v>5.4878048780487805E-2</v>
      </c>
      <c r="BE1206" s="14">
        <v>9.3495934959349575E-2</v>
      </c>
      <c r="BF1206" s="14">
        <v>0.34019607843137251</v>
      </c>
      <c r="BG1206" s="14" t="s">
        <v>7128</v>
      </c>
      <c r="BH1206" s="13">
        <v>1.35</v>
      </c>
      <c r="BI1206" s="13">
        <v>1.35</v>
      </c>
      <c r="BJ1206" s="13">
        <v>2.2999999999999998</v>
      </c>
      <c r="BK1206" s="13">
        <v>2.2999999999999998</v>
      </c>
      <c r="BL1206" s="13">
        <v>24.6</v>
      </c>
      <c r="BM1206" s="13">
        <v>24.6</v>
      </c>
      <c r="BN1206" s="13">
        <v>2.2999999999999998</v>
      </c>
      <c r="BO1206" s="13">
        <v>2.2999999999999998</v>
      </c>
      <c r="BP1206" s="13">
        <v>1.5175490196078432</v>
      </c>
      <c r="BQ1206" s="13">
        <v>0</v>
      </c>
      <c r="BR1206" s="13">
        <v>0</v>
      </c>
      <c r="BS1206" s="13">
        <v>-0.152</v>
      </c>
      <c r="BT1206" s="14">
        <v>-0.1001615091414174</v>
      </c>
      <c r="BU1206" s="13">
        <v>1.6695490196078431</v>
      </c>
      <c r="BV1206" s="13">
        <v>1.502</v>
      </c>
      <c r="BW1206" s="13">
        <v>1.502</v>
      </c>
      <c r="BX1206" s="13">
        <v>6.86</v>
      </c>
      <c r="BY1206" s="13">
        <v>8.2680000000000007</v>
      </c>
      <c r="BZ1206" s="13">
        <v>9.98</v>
      </c>
      <c r="CA1206" s="13">
        <v>13.654</v>
      </c>
      <c r="CB1206" s="13">
        <v>0</v>
      </c>
      <c r="CC1206" s="15">
        <v>-0.69699999999999995</v>
      </c>
      <c r="CD1206" s="15" t="s">
        <v>7128</v>
      </c>
      <c r="CE1206" s="15">
        <v>0.36</v>
      </c>
      <c r="CF1206" s="15">
        <v>1.5953236494061191</v>
      </c>
      <c r="CG1206" s="15">
        <v>1.572096262419908</v>
      </c>
      <c r="CH1206" s="13">
        <v>0.15789999999999998</v>
      </c>
      <c r="CI1206" s="13">
        <v>0.12690000000000001</v>
      </c>
      <c r="CJ1206" s="13">
        <v>0</v>
      </c>
      <c r="CK1206" s="12">
        <f t="shared" si="36"/>
        <v>0</v>
      </c>
      <c r="CL1206" s="36">
        <f t="shared" si="37"/>
        <v>1.8016698403398272</v>
      </c>
      <c r="CM1206" s="13">
        <v>2.04</v>
      </c>
      <c r="CN1206" s="13">
        <v>0.69399999999999995</v>
      </c>
      <c r="CO1206" s="13">
        <v>1.35</v>
      </c>
      <c r="CP1206" s="13">
        <v>85.4</v>
      </c>
      <c r="CQ1206" s="13">
        <v>2.2999999999999998</v>
      </c>
      <c r="CR1206" s="13">
        <v>89.073999999999998</v>
      </c>
      <c r="CS1206" s="13" t="s">
        <v>7128</v>
      </c>
      <c r="CT1206" s="13">
        <v>0</v>
      </c>
      <c r="CU1206" s="13">
        <v>2.2999999999999998</v>
      </c>
      <c r="CV1206" s="13">
        <v>13.654</v>
      </c>
      <c r="CW1206" s="13">
        <v>2.2999999999999998</v>
      </c>
      <c r="CX1206" s="12">
        <v>0.1967930029154519</v>
      </c>
      <c r="CY1206" s="12">
        <v>0.18354487416640577</v>
      </c>
      <c r="CZ1206" s="15">
        <v>38.727826086956526</v>
      </c>
      <c r="DA1206" s="20"/>
      <c r="DB1206" s="20"/>
    </row>
    <row r="1207" spans="1:106">
      <c r="A1207" s="8" t="s">
        <v>5401</v>
      </c>
      <c r="B1207" s="8" t="s">
        <v>5402</v>
      </c>
      <c r="C1207" s="9" t="s">
        <v>7141</v>
      </c>
      <c r="D1207" s="9" t="s">
        <v>7126</v>
      </c>
      <c r="E1207" s="10" t="s">
        <v>7127</v>
      </c>
      <c r="F1207" s="10" t="s">
        <v>7126</v>
      </c>
      <c r="G1207" s="11">
        <v>0.73</v>
      </c>
      <c r="H1207" s="11">
        <v>0.73</v>
      </c>
      <c r="I1207" s="12">
        <v>9.0499999999999997E-2</v>
      </c>
      <c r="J1207" s="12">
        <v>0.12256500000000001</v>
      </c>
      <c r="K1207" s="12">
        <v>4.7E-2</v>
      </c>
      <c r="L1207" s="12">
        <v>0.10350000000000001</v>
      </c>
      <c r="M1207" s="12">
        <v>6.8320350000000002E-2</v>
      </c>
      <c r="N1207" s="12">
        <v>0.12256500000000001</v>
      </c>
      <c r="O1207" s="12">
        <v>1.502435</v>
      </c>
      <c r="P1207" s="12">
        <v>-9.6249210526315798E-2</v>
      </c>
      <c r="Q1207" s="13">
        <v>0.51700000000000002</v>
      </c>
      <c r="R1207" s="13">
        <v>0</v>
      </c>
      <c r="S1207" s="13">
        <v>0</v>
      </c>
      <c r="T1207" s="13">
        <v>0</v>
      </c>
      <c r="U1207" s="13">
        <v>0.51700000000000002</v>
      </c>
      <c r="V1207" s="13">
        <v>2E-3</v>
      </c>
      <c r="W1207" s="13">
        <v>0.51500000000000001</v>
      </c>
      <c r="X1207" s="14">
        <v>3.8684719535783366E-3</v>
      </c>
      <c r="Y1207" s="15">
        <v>0.38639876352395669</v>
      </c>
      <c r="Z1207" s="14">
        <v>0</v>
      </c>
      <c r="AA1207" s="14">
        <v>0</v>
      </c>
      <c r="AB1207" s="14">
        <v>0</v>
      </c>
      <c r="AC1207" s="14">
        <v>0</v>
      </c>
      <c r="AD1207" s="13">
        <v>0.79900000000000004</v>
      </c>
      <c r="AE1207" s="15">
        <v>-0.90536111111111117</v>
      </c>
      <c r="AF1207" s="14">
        <v>0.18439088914585774</v>
      </c>
      <c r="AG1207" s="14" t="s">
        <v>7128</v>
      </c>
      <c r="AH1207" s="15">
        <v>0.74285714285714288</v>
      </c>
      <c r="AI1207" s="5" t="s">
        <v>7128</v>
      </c>
      <c r="AJ1207" s="15">
        <v>39.769230769230774</v>
      </c>
      <c r="AK1207" s="15">
        <v>39.769230769230774</v>
      </c>
      <c r="AL1207" s="15" t="s">
        <v>7128</v>
      </c>
      <c r="AM1207" s="15" t="s">
        <v>7128</v>
      </c>
      <c r="AN1207" s="15">
        <v>1.175</v>
      </c>
      <c r="AO1207" s="15">
        <v>2.6377551020408161</v>
      </c>
      <c r="AP1207" s="15">
        <v>32.1875</v>
      </c>
      <c r="AQ1207" s="15">
        <v>18.392857142857142</v>
      </c>
      <c r="AR1207" s="15">
        <v>1.1757990867579908</v>
      </c>
      <c r="AS1207" s="15">
        <v>2.6275510204081631</v>
      </c>
      <c r="AT1207" s="14">
        <v>0</v>
      </c>
      <c r="AU1207" s="14">
        <v>0</v>
      </c>
      <c r="AV1207" s="12">
        <v>0.38200000000000001</v>
      </c>
      <c r="AW1207" s="12">
        <v>-0.11599999999999999</v>
      </c>
      <c r="AX1207" s="12">
        <v>-0.20100000000000001</v>
      </c>
      <c r="AY1207" s="12">
        <v>0.16500000000000001</v>
      </c>
      <c r="AZ1207" s="14" t="s">
        <v>7128</v>
      </c>
      <c r="BA1207" s="14" t="s">
        <v>7128</v>
      </c>
      <c r="BB1207" s="14">
        <v>1.625</v>
      </c>
      <c r="BC1207" s="14">
        <v>2.6315789473684209E-2</v>
      </c>
      <c r="BD1207" s="14">
        <v>6.6326530612244888E-2</v>
      </c>
      <c r="BE1207" s="14">
        <v>8.1632653061224483E-2</v>
      </c>
      <c r="BF1207" s="14">
        <v>0.1875</v>
      </c>
      <c r="BG1207" s="14">
        <v>1.55E-2</v>
      </c>
      <c r="BH1207" s="13">
        <v>1.2999999999999999E-2</v>
      </c>
      <c r="BI1207" s="13">
        <v>1.2999999999999999E-2</v>
      </c>
      <c r="BJ1207" s="13">
        <v>1.6E-2</v>
      </c>
      <c r="BK1207" s="13">
        <v>1.6E-2</v>
      </c>
      <c r="BL1207" s="13">
        <v>0.19600000000000001</v>
      </c>
      <c r="BM1207" s="13">
        <v>0.19600000000000001</v>
      </c>
      <c r="BN1207" s="13">
        <v>2.8000000000000001E-2</v>
      </c>
      <c r="BO1207" s="13">
        <v>2.8000000000000001E-2</v>
      </c>
      <c r="BP1207" s="13">
        <v>1.3000000000000001E-2</v>
      </c>
      <c r="BQ1207" s="13">
        <v>0</v>
      </c>
      <c r="BR1207" s="13">
        <v>0</v>
      </c>
      <c r="BS1207" s="13">
        <v>-8.9999999999999993E-3</v>
      </c>
      <c r="BT1207" s="14">
        <v>-0.69230769230769218</v>
      </c>
      <c r="BU1207" s="13">
        <v>2.1999999999999999E-2</v>
      </c>
      <c r="BV1207" s="13">
        <v>2.1999999999999999E-2</v>
      </c>
      <c r="BW1207" s="13">
        <v>2.1999999999999999E-2</v>
      </c>
      <c r="BX1207" s="13">
        <v>8.0000000000000002E-3</v>
      </c>
      <c r="BY1207" s="13">
        <v>0.49400000000000005</v>
      </c>
      <c r="BZ1207" s="13">
        <v>0.44</v>
      </c>
      <c r="CA1207" s="13">
        <v>0.438</v>
      </c>
      <c r="CB1207" s="13">
        <v>0</v>
      </c>
      <c r="CC1207" s="15">
        <v>-0.97899999999999998</v>
      </c>
      <c r="CD1207" s="15" t="s">
        <v>7128</v>
      </c>
      <c r="CE1207" s="15">
        <v>0.36</v>
      </c>
      <c r="CF1207" s="15">
        <v>1.2437824349984454</v>
      </c>
      <c r="CG1207" s="15">
        <v>1.8763783791962476</v>
      </c>
      <c r="CH1207" s="13">
        <v>-4.4800000000000006E-2</v>
      </c>
      <c r="CI1207" s="13">
        <v>8.1600000000000006E-2</v>
      </c>
      <c r="CJ1207" s="13">
        <v>0</v>
      </c>
      <c r="CK1207" s="12">
        <f t="shared" si="36"/>
        <v>0</v>
      </c>
      <c r="CL1207" s="36">
        <f t="shared" si="37"/>
        <v>0.44748858447488588</v>
      </c>
      <c r="CM1207" s="13">
        <v>1.6E-2</v>
      </c>
      <c r="CN1207" s="13">
        <v>3.0000000000000001E-3</v>
      </c>
      <c r="CO1207" s="13">
        <v>1.2999999999999999E-2</v>
      </c>
      <c r="CP1207" s="13">
        <v>0.51700000000000002</v>
      </c>
      <c r="CQ1207" s="13">
        <v>2.8000000000000001E-2</v>
      </c>
      <c r="CR1207" s="13">
        <v>0.51500000000000001</v>
      </c>
      <c r="CS1207" s="13" t="s">
        <v>7128</v>
      </c>
      <c r="CT1207" s="13">
        <v>0</v>
      </c>
      <c r="CU1207" s="13">
        <v>1.6E-2</v>
      </c>
      <c r="CV1207" s="13">
        <v>0.438</v>
      </c>
      <c r="CW1207" s="13">
        <v>2.8000000000000001E-2</v>
      </c>
      <c r="CX1207" s="12">
        <v>1.625</v>
      </c>
      <c r="CY1207" s="12">
        <v>2.6315789473684209E-2</v>
      </c>
      <c r="CZ1207" s="15">
        <v>18.392857142857142</v>
      </c>
      <c r="DA1207" s="20"/>
      <c r="DB1207" s="20"/>
    </row>
    <row r="1208" spans="1:106">
      <c r="A1208" s="8" t="s">
        <v>1423</v>
      </c>
      <c r="B1208" s="8" t="s">
        <v>1424</v>
      </c>
      <c r="C1208" s="9" t="s">
        <v>7149</v>
      </c>
      <c r="D1208" s="9" t="s">
        <v>7126</v>
      </c>
      <c r="E1208" s="10" t="s">
        <v>7127</v>
      </c>
      <c r="F1208" s="10" t="s">
        <v>7126</v>
      </c>
      <c r="G1208" s="11">
        <v>0.85</v>
      </c>
      <c r="H1208" s="11">
        <v>0.85030881123420676</v>
      </c>
      <c r="I1208" s="12">
        <v>9.0499999999999997E-2</v>
      </c>
      <c r="J1208" s="12">
        <v>0.13345294741669572</v>
      </c>
      <c r="K1208" s="12">
        <v>3.2000000000000001E-2</v>
      </c>
      <c r="L1208" s="12">
        <v>8.8499999999999995E-2</v>
      </c>
      <c r="M1208" s="12">
        <v>5.8418850000000001E-2</v>
      </c>
      <c r="N1208" s="12">
        <v>0.13341268930830147</v>
      </c>
      <c r="O1208" s="12" t="s">
        <v>7128</v>
      </c>
      <c r="P1208" s="12">
        <v>147.49558528803712</v>
      </c>
      <c r="Q1208" s="13">
        <v>164.3</v>
      </c>
      <c r="R1208" s="13">
        <v>8.8199341041641982E-2</v>
      </c>
      <c r="S1208" s="13">
        <v>0</v>
      </c>
      <c r="T1208" s="13">
        <v>8.8199341041641982E-2</v>
      </c>
      <c r="U1208" s="13">
        <v>164.38819934104166</v>
      </c>
      <c r="V1208" s="13">
        <v>0</v>
      </c>
      <c r="W1208" s="13">
        <v>164.38819934104166</v>
      </c>
      <c r="X1208" s="14">
        <v>0</v>
      </c>
      <c r="Y1208" s="15">
        <v>4.8661800486618001E-2</v>
      </c>
      <c r="Z1208" s="14" t="s">
        <v>7128</v>
      </c>
      <c r="AA1208" s="14">
        <v>5.3653085437515267E-4</v>
      </c>
      <c r="AB1208" s="14" t="s">
        <v>7128</v>
      </c>
      <c r="AC1208" s="14">
        <v>5.3681887426440642E-4</v>
      </c>
      <c r="AD1208" s="13">
        <v>2</v>
      </c>
      <c r="AE1208" s="15">
        <v>0.57627777777777789</v>
      </c>
      <c r="AF1208" s="14">
        <v>3.1622776601683791E-2</v>
      </c>
      <c r="AG1208" s="14">
        <v>0.41742065114222604</v>
      </c>
      <c r="AH1208" s="15">
        <v>0.25</v>
      </c>
      <c r="AI1208" s="5">
        <v>2.4396442185514613</v>
      </c>
      <c r="AJ1208" s="15">
        <v>25.433436532507741</v>
      </c>
      <c r="AK1208" s="15">
        <v>25.433436532507741</v>
      </c>
      <c r="AL1208" s="15" t="s">
        <v>7128</v>
      </c>
      <c r="AM1208" s="15" t="s">
        <v>7128</v>
      </c>
      <c r="AN1208" s="15" t="s">
        <v>7128</v>
      </c>
      <c r="AO1208" s="15">
        <v>1.1794687724335966</v>
      </c>
      <c r="AP1208" s="15">
        <v>8.5443693664947773</v>
      </c>
      <c r="AQ1208" s="15">
        <v>5.5617349305085648</v>
      </c>
      <c r="AR1208" s="15">
        <v>1863.8257088953562</v>
      </c>
      <c r="AS1208" s="15">
        <v>1.1801019335322445</v>
      </c>
      <c r="AT1208" s="14">
        <v>0.11904024767801857</v>
      </c>
      <c r="AU1208" s="14">
        <v>4.6804625684723064E-3</v>
      </c>
      <c r="AV1208" s="12">
        <v>-4.2500000000000003E-2</v>
      </c>
      <c r="AW1208" s="12">
        <v>0.40799999999999997</v>
      </c>
      <c r="AX1208" s="12">
        <v>7.1399999999999991E-2</v>
      </c>
      <c r="AY1208" s="12">
        <v>0.10099999999999999</v>
      </c>
      <c r="AZ1208" s="14" t="s">
        <v>7128</v>
      </c>
      <c r="BA1208" s="14" t="s">
        <v>7128</v>
      </c>
      <c r="BB1208" s="14" t="s">
        <v>7128</v>
      </c>
      <c r="BC1208" s="14">
        <v>147.62899797734542</v>
      </c>
      <c r="BD1208" s="14">
        <v>4.6374730796841346E-2</v>
      </c>
      <c r="BE1208" s="14">
        <v>0.13811457381042117</v>
      </c>
      <c r="BF1208" s="14">
        <v>0.32322175732217567</v>
      </c>
      <c r="BG1208" s="14">
        <v>0.42780000000000001</v>
      </c>
      <c r="BH1208" s="13">
        <v>6.46</v>
      </c>
      <c r="BI1208" s="13">
        <v>6.46</v>
      </c>
      <c r="BJ1208" s="13">
        <v>19.2</v>
      </c>
      <c r="BK1208" s="13">
        <v>19.23936013179167</v>
      </c>
      <c r="BL1208" s="13">
        <v>139.30000000000001</v>
      </c>
      <c r="BM1208" s="13">
        <v>139.30000000000001</v>
      </c>
      <c r="BN1208" s="13">
        <v>29.5</v>
      </c>
      <c r="BO1208" s="13">
        <v>29.556999999999999</v>
      </c>
      <c r="BP1208" s="13">
        <v>13.020780340239762</v>
      </c>
      <c r="BQ1208" s="13">
        <v>0.59999999999999964</v>
      </c>
      <c r="BR1208" s="13">
        <v>6.3929999999999998</v>
      </c>
      <c r="BS1208" s="13">
        <v>-2.33</v>
      </c>
      <c r="BT1208" s="14">
        <v>0.31203966996076249</v>
      </c>
      <c r="BU1208" s="13">
        <v>8.9577803402397613</v>
      </c>
      <c r="BV1208" s="13">
        <v>1.7969999999999997</v>
      </c>
      <c r="BW1208" s="13">
        <v>2.3969999999999994</v>
      </c>
      <c r="BX1208" s="13">
        <v>0</v>
      </c>
      <c r="BY1208" s="13">
        <v>8.8199341041641982E-2</v>
      </c>
      <c r="BZ1208" s="13">
        <v>0</v>
      </c>
      <c r="CA1208" s="13">
        <v>8.8199341041641982E-2</v>
      </c>
      <c r="CB1208" s="13">
        <v>-0.76900000000000002</v>
      </c>
      <c r="CC1208" s="15">
        <v>8.7999999999999995E-2</v>
      </c>
      <c r="CD1208" s="15">
        <v>0.45</v>
      </c>
      <c r="CE1208" s="15">
        <v>0.36</v>
      </c>
      <c r="CF1208" s="15" t="s">
        <v>7128</v>
      </c>
      <c r="CG1208" s="15" t="s">
        <v>7128</v>
      </c>
      <c r="CH1208" s="13" t="s">
        <v>7128</v>
      </c>
      <c r="CI1208" s="13" t="s">
        <v>7128</v>
      </c>
      <c r="CJ1208" s="13">
        <v>-0.76900000000000002</v>
      </c>
      <c r="CK1208" s="12">
        <f t="shared" si="36"/>
        <v>0.42793544796883703</v>
      </c>
      <c r="CL1208" s="36">
        <f t="shared" si="37"/>
        <v>1579.3768791790817</v>
      </c>
      <c r="CM1208" s="13">
        <v>9.56</v>
      </c>
      <c r="CN1208" s="13">
        <v>3.09</v>
      </c>
      <c r="CO1208" s="13">
        <v>6.46</v>
      </c>
      <c r="CP1208" s="13">
        <v>164.3</v>
      </c>
      <c r="CQ1208" s="13">
        <v>29.556999999999999</v>
      </c>
      <c r="CR1208" s="13">
        <v>164.38819934104166</v>
      </c>
      <c r="CS1208" s="13">
        <v>1.7969999999999997</v>
      </c>
      <c r="CT1208" s="13">
        <v>12.912000000000001</v>
      </c>
      <c r="CU1208" s="13">
        <v>22.455360131791672</v>
      </c>
      <c r="CV1208" s="13">
        <v>13.000199341041643</v>
      </c>
      <c r="CW1208" s="13">
        <v>34.89</v>
      </c>
      <c r="CX1208" s="12" t="s">
        <v>7128</v>
      </c>
      <c r="CY1208" s="12">
        <v>1.169005087538447</v>
      </c>
      <c r="CZ1208" s="15">
        <v>4.7116136239908757</v>
      </c>
      <c r="DA1208" s="20"/>
      <c r="DB1208" s="20"/>
    </row>
    <row r="1209" spans="1:106">
      <c r="A1209" s="8" t="s">
        <v>1237</v>
      </c>
      <c r="B1209" s="8" t="s">
        <v>1238</v>
      </c>
      <c r="C1209" s="9" t="s">
        <v>7145</v>
      </c>
      <c r="D1209" s="9" t="s">
        <v>7126</v>
      </c>
      <c r="E1209" s="10" t="s">
        <v>7127</v>
      </c>
      <c r="F1209" s="10" t="s">
        <v>7126</v>
      </c>
      <c r="G1209" s="11">
        <v>0.89</v>
      </c>
      <c r="H1209" s="11">
        <v>1.0230539998785155</v>
      </c>
      <c r="I1209" s="12">
        <v>9.0499999999999997E-2</v>
      </c>
      <c r="J1209" s="12">
        <v>0.14908638698900564</v>
      </c>
      <c r="K1209" s="12">
        <v>3.2000000000000001E-2</v>
      </c>
      <c r="L1209" s="12">
        <v>8.8499999999999995E-2</v>
      </c>
      <c r="M1209" s="12">
        <v>5.8418850000000001E-2</v>
      </c>
      <c r="N1209" s="12">
        <v>0.13347967980237352</v>
      </c>
      <c r="O1209" s="12">
        <v>3.3576151710684787E-2</v>
      </c>
      <c r="P1209" s="12">
        <v>1.9986699110791234E-2</v>
      </c>
      <c r="Q1209" s="13">
        <v>90.9</v>
      </c>
      <c r="R1209" s="13">
        <v>0</v>
      </c>
      <c r="S1209" s="13">
        <v>18.899999999999999</v>
      </c>
      <c r="T1209" s="13">
        <v>18.899999999999999</v>
      </c>
      <c r="U1209" s="13">
        <v>109.80000000000001</v>
      </c>
      <c r="V1209" s="13">
        <v>0</v>
      </c>
      <c r="W1209" s="13">
        <v>109.80000000000001</v>
      </c>
      <c r="X1209" s="14">
        <v>0</v>
      </c>
      <c r="Y1209" s="15">
        <v>0.26809651474530832</v>
      </c>
      <c r="Z1209" s="14">
        <v>0.21624713958810066</v>
      </c>
      <c r="AA1209" s="14">
        <v>0.17213114754098358</v>
      </c>
      <c r="AB1209" s="14">
        <v>0.27591240875912404</v>
      </c>
      <c r="AC1209" s="14">
        <v>0.20792079207920788</v>
      </c>
      <c r="AD1209" s="13">
        <v>12.19</v>
      </c>
      <c r="AE1209" s="15">
        <v>1.3410277777777779</v>
      </c>
      <c r="AF1209" s="14">
        <v>0.13416407864998739</v>
      </c>
      <c r="AG1209" s="14">
        <v>0.44050539156745855</v>
      </c>
      <c r="AH1209" s="15">
        <v>0.22712185870080603</v>
      </c>
      <c r="AI1209" s="5">
        <v>87.096774193548384</v>
      </c>
      <c r="AJ1209" s="15">
        <v>8.4953271028037403</v>
      </c>
      <c r="AK1209" s="15">
        <v>7.7033898305084749</v>
      </c>
      <c r="AL1209" s="15">
        <v>5.6962616822429899</v>
      </c>
      <c r="AM1209" s="15" t="s">
        <v>7128</v>
      </c>
      <c r="AN1209" s="15">
        <v>1.327007299270073</v>
      </c>
      <c r="AO1209" s="15">
        <v>0.51297968397291205</v>
      </c>
      <c r="AP1209" s="15">
        <v>6.7777777777777786</v>
      </c>
      <c r="AQ1209" s="15">
        <v>5.0833333333333339</v>
      </c>
      <c r="AR1209" s="15">
        <v>1.2562929061784898</v>
      </c>
      <c r="AS1209" s="15">
        <v>0.61963882618510169</v>
      </c>
      <c r="AT1209" s="14">
        <v>0</v>
      </c>
      <c r="AU1209" s="14">
        <v>0</v>
      </c>
      <c r="AV1209" s="12">
        <v>3.1099999999999999E-2</v>
      </c>
      <c r="AW1209" s="12">
        <v>-2.76E-2</v>
      </c>
      <c r="AX1209" s="12">
        <v>6.8600000000000008E-2</v>
      </c>
      <c r="AY1209" s="12">
        <v>0.1</v>
      </c>
      <c r="AZ1209" s="14" t="s">
        <v>7128</v>
      </c>
      <c r="BA1209" s="14">
        <v>0.16399999999999998</v>
      </c>
      <c r="BB1209" s="14">
        <v>0.18266253869969043</v>
      </c>
      <c r="BC1209" s="14">
        <v>0.15346637891316475</v>
      </c>
      <c r="BD1209" s="14">
        <v>6.5337763012181624E-2</v>
      </c>
      <c r="BE1209" s="14">
        <v>8.9700996677740868E-2</v>
      </c>
      <c r="BF1209" s="14">
        <v>0.28098159509202453</v>
      </c>
      <c r="BG1209" s="14">
        <v>0.17649999999999999</v>
      </c>
      <c r="BH1209" s="13">
        <v>10.7</v>
      </c>
      <c r="BI1209" s="13">
        <v>11.8</v>
      </c>
      <c r="BJ1209" s="13">
        <v>16.2</v>
      </c>
      <c r="BK1209" s="13">
        <v>16.2</v>
      </c>
      <c r="BL1209" s="13">
        <v>177.2</v>
      </c>
      <c r="BM1209" s="13">
        <v>180.6</v>
      </c>
      <c r="BN1209" s="13">
        <v>19.7</v>
      </c>
      <c r="BO1209" s="13">
        <v>21.6</v>
      </c>
      <c r="BP1209" s="13">
        <v>11.648098159509203</v>
      </c>
      <c r="BQ1209" s="13">
        <v>0</v>
      </c>
      <c r="BR1209" s="13">
        <v>0</v>
      </c>
      <c r="BS1209" s="13">
        <v>-5.44</v>
      </c>
      <c r="BT1209" s="14">
        <v>-0.46702903130661949</v>
      </c>
      <c r="BU1209" s="13">
        <v>17.088098159509205</v>
      </c>
      <c r="BV1209" s="13">
        <v>17.240000000000002</v>
      </c>
      <c r="BW1209" s="13">
        <v>17.240000000000002</v>
      </c>
      <c r="BX1209" s="13">
        <v>64.599999999999994</v>
      </c>
      <c r="BY1209" s="13">
        <v>75.899999999999991</v>
      </c>
      <c r="BZ1209" s="13">
        <v>68.5</v>
      </c>
      <c r="CA1209" s="13">
        <v>87.4</v>
      </c>
      <c r="CB1209" s="13">
        <v>0</v>
      </c>
      <c r="CC1209" s="15">
        <v>0.39400000000000002</v>
      </c>
      <c r="CD1209" s="15">
        <v>0.66300000000000003</v>
      </c>
      <c r="CE1209" s="15">
        <v>0.36</v>
      </c>
      <c r="CF1209" s="15">
        <v>0.48714061892227495</v>
      </c>
      <c r="CG1209" s="15">
        <v>0.62893680163363219</v>
      </c>
      <c r="CH1209" s="13">
        <v>14.074999999999999</v>
      </c>
      <c r="CI1209" s="13">
        <v>7.9509999999999987</v>
      </c>
      <c r="CJ1209" s="13">
        <v>0</v>
      </c>
      <c r="CK1209" s="12">
        <f t="shared" si="36"/>
        <v>0</v>
      </c>
      <c r="CL1209" s="36">
        <f t="shared" si="37"/>
        <v>2.0274599542334095</v>
      </c>
      <c r="CM1209" s="13">
        <v>16.3</v>
      </c>
      <c r="CN1209" s="13">
        <v>4.58</v>
      </c>
      <c r="CO1209" s="13">
        <v>11.8</v>
      </c>
      <c r="CP1209" s="13">
        <v>90.9</v>
      </c>
      <c r="CQ1209" s="13">
        <v>21.6</v>
      </c>
      <c r="CR1209" s="13">
        <v>109.80000000000001</v>
      </c>
      <c r="CS1209" s="13" t="s">
        <v>7128</v>
      </c>
      <c r="CT1209" s="13">
        <v>1.6288</v>
      </c>
      <c r="CU1209" s="13">
        <v>16.1966</v>
      </c>
      <c r="CV1209" s="13">
        <v>89.028800000000004</v>
      </c>
      <c r="CW1209" s="13">
        <v>20.242999999999999</v>
      </c>
      <c r="CX1209" s="12">
        <v>0.17811888483560023</v>
      </c>
      <c r="CY1209" s="12">
        <v>0.15021067650902009</v>
      </c>
      <c r="CZ1209" s="15">
        <v>5.4240972187916823</v>
      </c>
      <c r="DA1209" s="20"/>
      <c r="DB1209" s="20"/>
    </row>
    <row r="1210" spans="1:106">
      <c r="A1210" s="8" t="s">
        <v>3367</v>
      </c>
      <c r="B1210" s="8" t="s">
        <v>3368</v>
      </c>
      <c r="C1210" s="9" t="s">
        <v>7170</v>
      </c>
      <c r="D1210" s="9" t="s">
        <v>7126</v>
      </c>
      <c r="E1210" s="10" t="s">
        <v>7127</v>
      </c>
      <c r="F1210" s="10" t="s">
        <v>7126</v>
      </c>
      <c r="G1210" s="11">
        <v>1.06</v>
      </c>
      <c r="H1210" s="11">
        <v>1.8465672637195125</v>
      </c>
      <c r="I1210" s="12">
        <v>9.0499999999999997E-2</v>
      </c>
      <c r="J1210" s="12">
        <v>0.22361433736661587</v>
      </c>
      <c r="K1210" s="12">
        <v>3.6999999999999998E-2</v>
      </c>
      <c r="L1210" s="12">
        <v>9.35E-2</v>
      </c>
      <c r="M1210" s="12">
        <v>6.1719349999999999E-2</v>
      </c>
      <c r="N1210" s="12">
        <v>0.13261595327937251</v>
      </c>
      <c r="O1210" s="12">
        <v>-0.20910453344504726</v>
      </c>
      <c r="P1210" s="12">
        <v>-0.10757822101127909</v>
      </c>
      <c r="Q1210" s="13">
        <v>3.28</v>
      </c>
      <c r="R1210" s="13">
        <v>0</v>
      </c>
      <c r="S1210" s="13">
        <v>4.21</v>
      </c>
      <c r="T1210" s="13">
        <v>4.21</v>
      </c>
      <c r="U1210" s="13">
        <v>7.49</v>
      </c>
      <c r="V1210" s="13">
        <v>0.23200000000000001</v>
      </c>
      <c r="W1210" s="13">
        <v>7.258</v>
      </c>
      <c r="X1210" s="14">
        <v>3.0974632843791722E-2</v>
      </c>
      <c r="Y1210" s="15">
        <v>8.0645161290322578E-2</v>
      </c>
      <c r="Z1210" s="14">
        <v>0.29964412811387897</v>
      </c>
      <c r="AA1210" s="14">
        <v>0.56208277703604803</v>
      </c>
      <c r="AB1210" s="14">
        <v>0.42784552845528456</v>
      </c>
      <c r="AC1210" s="14">
        <v>1.2835365853658538</v>
      </c>
      <c r="AD1210" s="13">
        <v>0.26400000000000001</v>
      </c>
      <c r="AE1210" s="15">
        <v>0.93311111111111111</v>
      </c>
      <c r="AF1210" s="14">
        <v>7.0710678118654752E-2</v>
      </c>
      <c r="AG1210" s="14">
        <v>0.55578593001262633</v>
      </c>
      <c r="AH1210" s="15">
        <v>0.3528550512445095</v>
      </c>
      <c r="AI1210" s="5">
        <v>1.5846560846560847</v>
      </c>
      <c r="AJ1210" s="15">
        <v>22.162162162162161</v>
      </c>
      <c r="AK1210" s="15">
        <v>22.162162162162161</v>
      </c>
      <c r="AL1210" s="15" t="s">
        <v>7128</v>
      </c>
      <c r="AM1210" s="15" t="s">
        <v>7128</v>
      </c>
      <c r="AN1210" s="15">
        <v>0.33333333333333331</v>
      </c>
      <c r="AO1210" s="15">
        <v>0.23262411347517731</v>
      </c>
      <c r="AP1210" s="15">
        <v>12.116861435726211</v>
      </c>
      <c r="AQ1210" s="15">
        <v>7.258</v>
      </c>
      <c r="AR1210" s="15">
        <v>0.52525691127514829</v>
      </c>
      <c r="AS1210" s="15">
        <v>0.51475177304964537</v>
      </c>
      <c r="AT1210" s="14">
        <v>0.33513513513513521</v>
      </c>
      <c r="AU1210" s="14">
        <v>1.5121951219512198E-2</v>
      </c>
      <c r="AV1210" s="12">
        <v>-0.17399999999999999</v>
      </c>
      <c r="AW1210" s="12" t="s">
        <v>7128</v>
      </c>
      <c r="AX1210" s="12">
        <v>-2.6499999999999999E-2</v>
      </c>
      <c r="AY1210" s="12">
        <v>0.13400000000000001</v>
      </c>
      <c r="AZ1210" s="14" t="s">
        <v>7128</v>
      </c>
      <c r="BA1210" s="14" t="s">
        <v>7128</v>
      </c>
      <c r="BB1210" s="14">
        <v>1.4509803921568627E-2</v>
      </c>
      <c r="BC1210" s="14">
        <v>2.5037732268093416E-2</v>
      </c>
      <c r="BD1210" s="14">
        <v>1.049645390070922E-2</v>
      </c>
      <c r="BE1210" s="14">
        <v>4.2482269503546097E-2</v>
      </c>
      <c r="BF1210" s="14">
        <v>0.421875</v>
      </c>
      <c r="BG1210" s="14">
        <v>4.6900000000000004E-2</v>
      </c>
      <c r="BH1210" s="13">
        <v>0.14799999999999999</v>
      </c>
      <c r="BI1210" s="13">
        <v>0.14799999999999999</v>
      </c>
      <c r="BJ1210" s="13">
        <v>0.59899999999999998</v>
      </c>
      <c r="BK1210" s="13">
        <v>0.59899999999999998</v>
      </c>
      <c r="BL1210" s="13">
        <v>14.1</v>
      </c>
      <c r="BM1210" s="13">
        <v>14.1</v>
      </c>
      <c r="BN1210" s="13">
        <v>1</v>
      </c>
      <c r="BO1210" s="13">
        <v>1</v>
      </c>
      <c r="BP1210" s="13">
        <v>0.346296875</v>
      </c>
      <c r="BQ1210" s="13">
        <v>0</v>
      </c>
      <c r="BR1210" s="13">
        <v>0</v>
      </c>
      <c r="BS1210" s="13">
        <v>-0.40400000000000003</v>
      </c>
      <c r="BT1210" s="14">
        <v>-1.1666290664621217</v>
      </c>
      <c r="BU1210" s="13">
        <v>0.75029687500000009</v>
      </c>
      <c r="BV1210" s="13">
        <v>0.55200000000000005</v>
      </c>
      <c r="BW1210" s="13">
        <v>0.55200000000000005</v>
      </c>
      <c r="BX1210" s="13">
        <v>10.199999999999999</v>
      </c>
      <c r="BY1210" s="13">
        <v>13.831</v>
      </c>
      <c r="BZ1210" s="13">
        <v>9.84</v>
      </c>
      <c r="CA1210" s="13">
        <v>13.818000000000001</v>
      </c>
      <c r="CB1210" s="13">
        <v>-4.9600000000000005E-2</v>
      </c>
      <c r="CC1210" s="15">
        <v>0.26200000000000001</v>
      </c>
      <c r="CD1210" s="15">
        <v>0.48599999999999999</v>
      </c>
      <c r="CE1210" s="15">
        <v>0.36</v>
      </c>
      <c r="CF1210" s="15" t="s">
        <v>7128</v>
      </c>
      <c r="CG1210" s="15" t="s">
        <v>7128</v>
      </c>
      <c r="CH1210" s="13" t="s">
        <v>7128</v>
      </c>
      <c r="CI1210" s="13" t="s">
        <v>7128</v>
      </c>
      <c r="CJ1210" s="13">
        <v>-4.9600000000000005E-2</v>
      </c>
      <c r="CK1210" s="12">
        <f t="shared" si="36"/>
        <v>8.9855072463768115E-2</v>
      </c>
      <c r="CL1210" s="36">
        <f t="shared" si="37"/>
        <v>1.0204081632653059</v>
      </c>
      <c r="CM1210" s="13">
        <v>0.25600000000000001</v>
      </c>
      <c r="CN1210" s="13">
        <v>0.108</v>
      </c>
      <c r="CO1210" s="13">
        <v>0.14799999999999999</v>
      </c>
      <c r="CP1210" s="13">
        <v>3.28</v>
      </c>
      <c r="CQ1210" s="13">
        <v>1</v>
      </c>
      <c r="CR1210" s="13">
        <v>7.258</v>
      </c>
      <c r="CS1210" s="13">
        <v>0.55200000000000005</v>
      </c>
      <c r="CT1210" s="13">
        <v>0</v>
      </c>
      <c r="CU1210" s="13">
        <v>0.59899999999999998</v>
      </c>
      <c r="CV1210" s="13">
        <v>13.818000000000001</v>
      </c>
      <c r="CW1210" s="13">
        <v>1</v>
      </c>
      <c r="CX1210" s="12">
        <v>1.4509803921568627E-2</v>
      </c>
      <c r="CY1210" s="12">
        <v>2.5037732268093416E-2</v>
      </c>
      <c r="CZ1210" s="15">
        <v>7.258</v>
      </c>
      <c r="DA1210" s="20"/>
      <c r="DB1210" s="20"/>
    </row>
    <row r="1211" spans="1:106">
      <c r="A1211" s="8" t="s">
        <v>3423</v>
      </c>
      <c r="B1211" s="8" t="s">
        <v>3424</v>
      </c>
      <c r="C1211" s="9" t="s">
        <v>7141</v>
      </c>
      <c r="D1211" s="9" t="s">
        <v>7126</v>
      </c>
      <c r="E1211" s="10" t="s">
        <v>7127</v>
      </c>
      <c r="F1211" s="10" t="s">
        <v>7126</v>
      </c>
      <c r="G1211" s="11">
        <v>0.73</v>
      </c>
      <c r="H1211" s="11">
        <v>0.78639756944444439</v>
      </c>
      <c r="I1211" s="12">
        <v>9.0499999999999997E-2</v>
      </c>
      <c r="J1211" s="12">
        <v>0.12766898003472221</v>
      </c>
      <c r="K1211" s="12">
        <v>4.7E-2</v>
      </c>
      <c r="L1211" s="12">
        <v>0.10350000000000001</v>
      </c>
      <c r="M1211" s="12">
        <v>6.8320350000000002E-2</v>
      </c>
      <c r="N1211" s="12">
        <v>0.11972608067669172</v>
      </c>
      <c r="O1211" s="12">
        <v>-0.19714266424524851</v>
      </c>
      <c r="P1211" s="12">
        <v>-8.6431688153327232E-2</v>
      </c>
      <c r="Q1211" s="13">
        <v>28.8</v>
      </c>
      <c r="R1211" s="13">
        <v>0</v>
      </c>
      <c r="S1211" s="13">
        <v>4.45</v>
      </c>
      <c r="T1211" s="13">
        <v>4.45</v>
      </c>
      <c r="U1211" s="13">
        <v>33.25</v>
      </c>
      <c r="V1211" s="13">
        <v>0.09</v>
      </c>
      <c r="W1211" s="13">
        <v>33.159999999999997</v>
      </c>
      <c r="X1211" s="14">
        <v>2.7067669172932329E-3</v>
      </c>
      <c r="Y1211" s="15">
        <v>0.11877172653534183</v>
      </c>
      <c r="Z1211" s="14">
        <v>0.45923632610939108</v>
      </c>
      <c r="AA1211" s="14">
        <v>0.13383458646616542</v>
      </c>
      <c r="AB1211" s="14">
        <v>0.8492366412213741</v>
      </c>
      <c r="AC1211" s="14">
        <v>0.1545138888888889</v>
      </c>
      <c r="AD1211" s="13">
        <v>0.33400000000000002</v>
      </c>
      <c r="AE1211" s="15">
        <v>-0.73150000000000004</v>
      </c>
      <c r="AF1211" s="14">
        <v>4.4721359549995794E-2</v>
      </c>
      <c r="AG1211" s="14" t="s">
        <v>7128</v>
      </c>
      <c r="AH1211" s="15">
        <v>0.89610389610389607</v>
      </c>
      <c r="AI1211" s="5">
        <v>1.0095367847411445</v>
      </c>
      <c r="AJ1211" s="15" t="s">
        <v>7128</v>
      </c>
      <c r="AK1211" s="15" t="s">
        <v>7128</v>
      </c>
      <c r="AL1211" s="15" t="s">
        <v>7128</v>
      </c>
      <c r="AM1211" s="15" t="s">
        <v>7128</v>
      </c>
      <c r="AN1211" s="15">
        <v>5.4961832061068705</v>
      </c>
      <c r="AO1211" s="15">
        <v>2.1333333333333333</v>
      </c>
      <c r="AP1211" s="15">
        <v>44.750337381916324</v>
      </c>
      <c r="AQ1211" s="15">
        <v>28.341880341880341</v>
      </c>
      <c r="AR1211" s="15">
        <v>3.4541666666666657</v>
      </c>
      <c r="AS1211" s="15">
        <v>2.456296296296296</v>
      </c>
      <c r="AT1211" s="14" t="s">
        <v>7128</v>
      </c>
      <c r="AU1211" s="14">
        <v>0</v>
      </c>
      <c r="AV1211" s="12" t="s">
        <v>7128</v>
      </c>
      <c r="AW1211" s="12" t="s">
        <v>7128</v>
      </c>
      <c r="AX1211" s="12">
        <v>-6.5099999999999991E-2</v>
      </c>
      <c r="AY1211" s="12">
        <v>-3.1E-2</v>
      </c>
      <c r="AZ1211" s="14" t="s">
        <v>7128</v>
      </c>
      <c r="BA1211" s="14" t="s">
        <v>7128</v>
      </c>
      <c r="BB1211" s="14">
        <v>-6.9473684210526312E-2</v>
      </c>
      <c r="BC1211" s="14">
        <v>3.3294392523364483E-2</v>
      </c>
      <c r="BD1211" s="14">
        <v>-1.4666666666666668E-2</v>
      </c>
      <c r="BE1211" s="14">
        <v>5.488888888888889E-2</v>
      </c>
      <c r="BF1211" s="14">
        <v>0.5</v>
      </c>
      <c r="BG1211" s="14">
        <v>0.1822</v>
      </c>
      <c r="BH1211" s="13">
        <v>-0.19800000000000001</v>
      </c>
      <c r="BI1211" s="13">
        <v>-0.19800000000000001</v>
      </c>
      <c r="BJ1211" s="13">
        <v>0.74099999999999999</v>
      </c>
      <c r="BK1211" s="13">
        <v>0.74099999999999999</v>
      </c>
      <c r="BL1211" s="13">
        <v>13.5</v>
      </c>
      <c r="BM1211" s="13">
        <v>13.5</v>
      </c>
      <c r="BN1211" s="13">
        <v>1.17</v>
      </c>
      <c r="BO1211" s="13">
        <v>1.17</v>
      </c>
      <c r="BP1211" s="13">
        <v>0.3705</v>
      </c>
      <c r="BQ1211" s="13">
        <v>0</v>
      </c>
      <c r="BR1211" s="13">
        <v>0</v>
      </c>
      <c r="BS1211" s="13">
        <v>-0.33600000000000002</v>
      </c>
      <c r="BT1211" s="14">
        <v>-0.90688259109311753</v>
      </c>
      <c r="BU1211" s="13">
        <v>0.70650000000000002</v>
      </c>
      <c r="BV1211" s="13">
        <v>0.13800000000000001</v>
      </c>
      <c r="BW1211" s="13">
        <v>0.13800000000000001</v>
      </c>
      <c r="BX1211" s="13">
        <v>2.85</v>
      </c>
      <c r="BY1211" s="13">
        <v>11.128</v>
      </c>
      <c r="BZ1211" s="13">
        <v>5.24</v>
      </c>
      <c r="CA1211" s="13">
        <v>9.6000000000000014</v>
      </c>
      <c r="CB1211" s="13">
        <v>0</v>
      </c>
      <c r="CC1211" s="15">
        <v>-0.13200000000000001</v>
      </c>
      <c r="CD1211" s="15">
        <v>-0.53</v>
      </c>
      <c r="CE1211" s="15">
        <v>0.36</v>
      </c>
      <c r="CF1211" s="15" t="s">
        <v>7128</v>
      </c>
      <c r="CG1211" s="15" t="s">
        <v>7128</v>
      </c>
      <c r="CH1211" s="13" t="s">
        <v>7128</v>
      </c>
      <c r="CI1211" s="13" t="s">
        <v>7128</v>
      </c>
      <c r="CJ1211" s="13">
        <v>0</v>
      </c>
      <c r="CK1211" s="12">
        <f t="shared" si="36"/>
        <v>0</v>
      </c>
      <c r="CL1211" s="36">
        <f t="shared" si="37"/>
        <v>1.4062499999999998</v>
      </c>
      <c r="CM1211" s="13">
        <v>7.0000000000000001E-3</v>
      </c>
      <c r="CN1211" s="13">
        <v>0.20499999999999999</v>
      </c>
      <c r="CO1211" s="13" t="s">
        <v>7128</v>
      </c>
      <c r="CP1211" s="13" t="s">
        <v>7128</v>
      </c>
      <c r="CQ1211" s="13">
        <v>1.17</v>
      </c>
      <c r="CR1211" s="13">
        <v>33.159999999999997</v>
      </c>
      <c r="CS1211" s="13" t="s">
        <v>7128</v>
      </c>
      <c r="CT1211" s="13">
        <v>0</v>
      </c>
      <c r="CU1211" s="13">
        <v>0.74099999999999999</v>
      </c>
      <c r="CV1211" s="13">
        <v>9.6000000000000014</v>
      </c>
      <c r="CW1211" s="13">
        <v>1.17</v>
      </c>
      <c r="CX1211" s="12">
        <v>-6.9473684210526312E-2</v>
      </c>
      <c r="CY1211" s="12">
        <v>3.3294392523364483E-2</v>
      </c>
      <c r="CZ1211" s="15">
        <v>28.341880341880341</v>
      </c>
      <c r="DA1211" s="20"/>
      <c r="DB1211" s="20"/>
    </row>
    <row r="1212" spans="1:106" ht="24">
      <c r="A1212" s="8" t="s">
        <v>703</v>
      </c>
      <c r="B1212" s="8" t="s">
        <v>704</v>
      </c>
      <c r="C1212" s="9" t="s">
        <v>7152</v>
      </c>
      <c r="D1212" s="9" t="s">
        <v>7126</v>
      </c>
      <c r="E1212" s="10" t="s">
        <v>7127</v>
      </c>
      <c r="F1212" s="10" t="s">
        <v>7126</v>
      </c>
      <c r="G1212" s="11">
        <v>0.69</v>
      </c>
      <c r="H1212" s="11">
        <v>0.69</v>
      </c>
      <c r="I1212" s="12">
        <v>9.0499999999999997E-2</v>
      </c>
      <c r="J1212" s="12">
        <v>0.118945</v>
      </c>
      <c r="K1212" s="12">
        <v>4.1999999999999996E-2</v>
      </c>
      <c r="L1212" s="12">
        <v>9.8500000000000004E-2</v>
      </c>
      <c r="M1212" s="12">
        <v>6.5019850000000004E-2</v>
      </c>
      <c r="N1212" s="12">
        <v>0.118945</v>
      </c>
      <c r="O1212" s="12" t="s">
        <v>7128</v>
      </c>
      <c r="P1212" s="12" t="s">
        <v>7128</v>
      </c>
      <c r="Q1212" s="13">
        <v>255.7</v>
      </c>
      <c r="R1212" s="13">
        <v>0</v>
      </c>
      <c r="S1212" s="13">
        <v>0</v>
      </c>
      <c r="T1212" s="13">
        <v>0</v>
      </c>
      <c r="U1212" s="13">
        <v>255.7</v>
      </c>
      <c r="V1212" s="13">
        <v>0</v>
      </c>
      <c r="W1212" s="13">
        <v>255.7</v>
      </c>
      <c r="X1212" s="14">
        <v>0</v>
      </c>
      <c r="Y1212" s="15">
        <v>0.38324995965789893</v>
      </c>
      <c r="Z1212" s="14" t="s">
        <v>7128</v>
      </c>
      <c r="AA1212" s="14">
        <v>0</v>
      </c>
      <c r="AB1212" s="14" t="s">
        <v>7128</v>
      </c>
      <c r="AC1212" s="14">
        <v>0</v>
      </c>
      <c r="AD1212" s="13">
        <v>0.20599999999999999</v>
      </c>
      <c r="AE1212" s="15">
        <v>1.7924444444444447</v>
      </c>
      <c r="AF1212" s="14">
        <v>0.11401754250991379</v>
      </c>
      <c r="AG1212" s="14">
        <v>0.71173258266765427</v>
      </c>
      <c r="AH1212" s="15">
        <v>0.45315487571701724</v>
      </c>
      <c r="AI1212" s="5">
        <v>5.549295774647887</v>
      </c>
      <c r="AJ1212" s="15">
        <v>4.9554263565891468</v>
      </c>
      <c r="AK1212" s="15">
        <v>4.9554263565891468</v>
      </c>
      <c r="AL1212" s="15" t="s">
        <v>7128</v>
      </c>
      <c r="AM1212" s="15" t="s">
        <v>7128</v>
      </c>
      <c r="AN1212" s="15" t="s">
        <v>7128</v>
      </c>
      <c r="AO1212" s="15">
        <v>0.626101860920666</v>
      </c>
      <c r="AP1212" s="15">
        <v>6.4898477157360404</v>
      </c>
      <c r="AQ1212" s="15">
        <v>6.0164705882352942</v>
      </c>
      <c r="AR1212" s="15" t="s">
        <v>7128</v>
      </c>
      <c r="AS1212" s="15">
        <v>0.626101860920666</v>
      </c>
      <c r="AT1212" s="14">
        <v>0</v>
      </c>
      <c r="AU1212" s="14">
        <v>0</v>
      </c>
      <c r="AV1212" s="12" t="s">
        <v>7128</v>
      </c>
      <c r="AW1212" s="12" t="s">
        <v>7128</v>
      </c>
      <c r="AX1212" s="12">
        <v>1.139</v>
      </c>
      <c r="AY1212" s="12" t="s">
        <v>7128</v>
      </c>
      <c r="AZ1212" s="14" t="s">
        <v>7128</v>
      </c>
      <c r="BA1212" s="14" t="s">
        <v>7128</v>
      </c>
      <c r="BB1212" s="14" t="s">
        <v>7128</v>
      </c>
      <c r="BC1212" s="14" t="s">
        <v>7128</v>
      </c>
      <c r="BD1212" s="14">
        <v>0.12634671890303625</v>
      </c>
      <c r="BE1212" s="14">
        <v>9.6474045053868765E-2</v>
      </c>
      <c r="BF1212" s="14">
        <v>9.6899224806201549E-5</v>
      </c>
      <c r="BG1212" s="14">
        <v>5.2300000000000006E-2</v>
      </c>
      <c r="BH1212" s="13">
        <v>51.6</v>
      </c>
      <c r="BI1212" s="13">
        <v>51.6</v>
      </c>
      <c r="BJ1212" s="13">
        <v>39.4</v>
      </c>
      <c r="BK1212" s="13">
        <v>39.4</v>
      </c>
      <c r="BL1212" s="13">
        <v>408.4</v>
      </c>
      <c r="BM1212" s="13">
        <v>408.4</v>
      </c>
      <c r="BN1212" s="13">
        <v>42.5</v>
      </c>
      <c r="BO1212" s="13">
        <v>42.5</v>
      </c>
      <c r="BP1212" s="13">
        <v>39.396182170542637</v>
      </c>
      <c r="BQ1212" s="13">
        <v>0</v>
      </c>
      <c r="BR1212" s="13">
        <v>0</v>
      </c>
      <c r="BS1212" s="13">
        <v>-5.47</v>
      </c>
      <c r="BT1212" s="14">
        <v>-0.13884594137373127</v>
      </c>
      <c r="BU1212" s="13">
        <v>44.866182170542636</v>
      </c>
      <c r="BV1212" s="13">
        <v>57.07</v>
      </c>
      <c r="BW1212" s="13">
        <v>57.07</v>
      </c>
      <c r="BX1212" s="13">
        <v>0</v>
      </c>
      <c r="BY1212" s="13">
        <v>0</v>
      </c>
      <c r="BZ1212" s="13">
        <v>0</v>
      </c>
      <c r="CA1212" s="13">
        <v>0</v>
      </c>
      <c r="CB1212" s="13">
        <v>0</v>
      </c>
      <c r="CC1212" s="15">
        <v>0.54100000000000004</v>
      </c>
      <c r="CD1212" s="15">
        <v>0.85699999999999998</v>
      </c>
      <c r="CE1212" s="15">
        <v>0.36</v>
      </c>
      <c r="CF1212" s="15" t="s">
        <v>7128</v>
      </c>
      <c r="CG1212" s="15" t="s">
        <v>7128</v>
      </c>
      <c r="CH1212" s="13" t="s">
        <v>7128</v>
      </c>
      <c r="CI1212" s="13" t="s">
        <v>7128</v>
      </c>
      <c r="CJ1212" s="13">
        <v>0</v>
      </c>
      <c r="CK1212" s="12">
        <f t="shared" si="36"/>
        <v>0</v>
      </c>
      <c r="CL1212" s="36" t="str">
        <f t="shared" si="37"/>
        <v>NA</v>
      </c>
      <c r="CM1212" s="13">
        <v>51.6</v>
      </c>
      <c r="CN1212" s="13">
        <v>5.0000000000000001E-3</v>
      </c>
      <c r="CO1212" s="13">
        <v>51.6</v>
      </c>
      <c r="CP1212" s="13">
        <v>255.7</v>
      </c>
      <c r="CQ1212" s="13">
        <v>42.5</v>
      </c>
      <c r="CR1212" s="13">
        <v>255.7</v>
      </c>
      <c r="CS1212" s="13" t="s">
        <v>7128</v>
      </c>
      <c r="CT1212" s="13">
        <v>0</v>
      </c>
      <c r="CU1212" s="13">
        <v>39.4</v>
      </c>
      <c r="CV1212" s="13">
        <v>0</v>
      </c>
      <c r="CW1212" s="13">
        <v>42.5</v>
      </c>
      <c r="CX1212" s="12" t="s">
        <v>7128</v>
      </c>
      <c r="CY1212" s="12" t="s">
        <v>7128</v>
      </c>
      <c r="CZ1212" s="15">
        <v>6.0164705882352942</v>
      </c>
      <c r="DA1212" s="20"/>
      <c r="DB1212" s="20"/>
    </row>
    <row r="1213" spans="1:106" ht="24">
      <c r="A1213" s="8" t="s">
        <v>1061</v>
      </c>
      <c r="B1213" s="8" t="s">
        <v>1062</v>
      </c>
      <c r="C1213" s="9" t="s">
        <v>7161</v>
      </c>
      <c r="D1213" s="9" t="s">
        <v>7126</v>
      </c>
      <c r="E1213" s="10" t="s">
        <v>7127</v>
      </c>
      <c r="F1213" s="10" t="s">
        <v>7126</v>
      </c>
      <c r="G1213" s="11">
        <v>0.75</v>
      </c>
      <c r="H1213" s="11">
        <v>0.75</v>
      </c>
      <c r="I1213" s="12">
        <v>9.0499999999999997E-2</v>
      </c>
      <c r="J1213" s="12">
        <v>0.12437499999999999</v>
      </c>
      <c r="K1213" s="12">
        <v>4.1999999999999996E-2</v>
      </c>
      <c r="L1213" s="12">
        <v>9.8500000000000004E-2</v>
      </c>
      <c r="M1213" s="12">
        <v>6.5019850000000004E-2</v>
      </c>
      <c r="N1213" s="12">
        <v>0.12437499999999999</v>
      </c>
      <c r="O1213" s="12">
        <v>-0.16023085585585584</v>
      </c>
      <c r="P1213" s="12">
        <v>2.8550531914893651E-2</v>
      </c>
      <c r="Q1213" s="13">
        <v>109.8</v>
      </c>
      <c r="R1213" s="13">
        <v>0</v>
      </c>
      <c r="S1213" s="13">
        <v>0</v>
      </c>
      <c r="T1213" s="13">
        <v>0</v>
      </c>
      <c r="U1213" s="13">
        <v>109.8</v>
      </c>
      <c r="V1213" s="13">
        <v>0</v>
      </c>
      <c r="W1213" s="13">
        <v>109.8</v>
      </c>
      <c r="X1213" s="14">
        <v>0</v>
      </c>
      <c r="Y1213" s="15">
        <v>1.55561317085818E-2</v>
      </c>
      <c r="Z1213" s="14" t="s">
        <v>7128</v>
      </c>
      <c r="AA1213" s="14">
        <v>0</v>
      </c>
      <c r="AB1213" s="14" t="s">
        <v>7128</v>
      </c>
      <c r="AC1213" s="14">
        <v>0</v>
      </c>
      <c r="AD1213" s="13">
        <v>0.28499999999999998</v>
      </c>
      <c r="AE1213" s="15">
        <v>2.8078611111111114</v>
      </c>
      <c r="AF1213" s="14">
        <v>0.20248456731316589</v>
      </c>
      <c r="AG1213" s="14">
        <v>0.78524502933642371</v>
      </c>
      <c r="AH1213" s="15">
        <v>0.50658682634730545</v>
      </c>
      <c r="AI1213" s="5">
        <v>0.70121951219512202</v>
      </c>
      <c r="AJ1213" s="15" t="s">
        <v>7128</v>
      </c>
      <c r="AK1213" s="15" t="s">
        <v>7128</v>
      </c>
      <c r="AL1213" s="15" t="s">
        <v>7128</v>
      </c>
      <c r="AM1213" s="15" t="s">
        <v>7128</v>
      </c>
      <c r="AN1213" s="15" t="s">
        <v>7128</v>
      </c>
      <c r="AO1213" s="15">
        <v>0.47739130434782606</v>
      </c>
      <c r="AP1213" s="15">
        <v>9.5478260869565208</v>
      </c>
      <c r="AQ1213" s="15">
        <v>5.2788461538461533</v>
      </c>
      <c r="AR1213" s="15" t="s">
        <v>7128</v>
      </c>
      <c r="AS1213" s="15">
        <v>0.47739130434782606</v>
      </c>
      <c r="AT1213" s="14" t="s">
        <v>7128</v>
      </c>
      <c r="AU1213" s="14">
        <v>0</v>
      </c>
      <c r="AV1213" s="12" t="s">
        <v>7128</v>
      </c>
      <c r="AW1213" s="12" t="s">
        <v>7128</v>
      </c>
      <c r="AX1213" s="12">
        <v>7.9000000000000001E-2</v>
      </c>
      <c r="AY1213" s="12">
        <v>0.25</v>
      </c>
      <c r="AZ1213" s="14" t="s">
        <v>7128</v>
      </c>
      <c r="BA1213" s="14" t="s">
        <v>7128</v>
      </c>
      <c r="BB1213" s="14">
        <v>-3.5855855855855857E-2</v>
      </c>
      <c r="BC1213" s="14">
        <v>0.15292553191489364</v>
      </c>
      <c r="BD1213" s="14">
        <v>-8.6521739130434785E-3</v>
      </c>
      <c r="BE1213" s="14">
        <v>0.05</v>
      </c>
      <c r="BF1213" s="14">
        <v>0</v>
      </c>
      <c r="BG1213" s="14" t="s">
        <v>7128</v>
      </c>
      <c r="BH1213" s="13">
        <v>-1.99</v>
      </c>
      <c r="BI1213" s="13">
        <v>-1.99</v>
      </c>
      <c r="BJ1213" s="13">
        <v>11.5</v>
      </c>
      <c r="BK1213" s="13">
        <v>11.5</v>
      </c>
      <c r="BL1213" s="13">
        <v>230</v>
      </c>
      <c r="BM1213" s="13">
        <v>230</v>
      </c>
      <c r="BN1213" s="13">
        <v>20.8</v>
      </c>
      <c r="BO1213" s="13">
        <v>20.8</v>
      </c>
      <c r="BP1213" s="13">
        <v>11.5</v>
      </c>
      <c r="BQ1213" s="13">
        <v>0</v>
      </c>
      <c r="BR1213" s="13">
        <v>0</v>
      </c>
      <c r="BS1213" s="13">
        <v>-9.4700000000000006</v>
      </c>
      <c r="BT1213" s="14">
        <v>-0.82347826086956533</v>
      </c>
      <c r="BU1213" s="13">
        <v>20.97</v>
      </c>
      <c r="BV1213" s="13">
        <v>7.48</v>
      </c>
      <c r="BW1213" s="13">
        <v>7.48</v>
      </c>
      <c r="BX1213" s="13">
        <v>55.5</v>
      </c>
      <c r="BY1213" s="13">
        <v>75.199999999999989</v>
      </c>
      <c r="BZ1213" s="13">
        <v>0</v>
      </c>
      <c r="CA1213" s="13">
        <v>0</v>
      </c>
      <c r="CB1213" s="13">
        <v>0</v>
      </c>
      <c r="CC1213" s="15">
        <v>1.06</v>
      </c>
      <c r="CD1213" s="15">
        <v>0.91100000000000003</v>
      </c>
      <c r="CE1213" s="15">
        <v>0.36</v>
      </c>
      <c r="CF1213" s="15" t="s">
        <v>7128</v>
      </c>
      <c r="CG1213" s="15" t="s">
        <v>7128</v>
      </c>
      <c r="CH1213" s="13" t="s">
        <v>7128</v>
      </c>
      <c r="CI1213" s="13" t="s">
        <v>7128</v>
      </c>
      <c r="CJ1213" s="13">
        <v>0</v>
      </c>
      <c r="CK1213" s="12">
        <f t="shared" si="36"/>
        <v>0</v>
      </c>
      <c r="CL1213" s="36" t="str">
        <f t="shared" si="37"/>
        <v>NA</v>
      </c>
      <c r="CM1213" s="13" t="s">
        <v>7128</v>
      </c>
      <c r="CN1213" s="13" t="s">
        <v>7128</v>
      </c>
      <c r="CO1213" s="13" t="s">
        <v>7128</v>
      </c>
      <c r="CP1213" s="13" t="s">
        <v>7128</v>
      </c>
      <c r="CQ1213" s="13">
        <v>20.8</v>
      </c>
      <c r="CR1213" s="13">
        <v>109.8</v>
      </c>
      <c r="CS1213" s="13" t="s">
        <v>7128</v>
      </c>
      <c r="CT1213" s="13">
        <v>0.20320000000000002</v>
      </c>
      <c r="CU1213" s="13">
        <v>11.3316</v>
      </c>
      <c r="CV1213" s="13">
        <v>0.20320000000000002</v>
      </c>
      <c r="CW1213" s="13">
        <v>20.8</v>
      </c>
      <c r="CX1213" s="12">
        <v>-3.8748222723290579E-2</v>
      </c>
      <c r="CY1213" s="12">
        <v>0.15028009421350821</v>
      </c>
      <c r="CZ1213" s="15">
        <v>5.2788461538461533</v>
      </c>
      <c r="DA1213" s="20"/>
      <c r="DB1213" s="20"/>
    </row>
    <row r="1214" spans="1:106">
      <c r="A1214" s="8" t="s">
        <v>5887</v>
      </c>
      <c r="B1214" s="8" t="s">
        <v>5888</v>
      </c>
      <c r="C1214" s="9" t="s">
        <v>7145</v>
      </c>
      <c r="D1214" s="9" t="s">
        <v>7126</v>
      </c>
      <c r="E1214" s="10" t="s">
        <v>7127</v>
      </c>
      <c r="F1214" s="10" t="s">
        <v>7126</v>
      </c>
      <c r="G1214" s="11">
        <v>0.89</v>
      </c>
      <c r="H1214" s="11">
        <v>0.89</v>
      </c>
      <c r="I1214" s="12">
        <v>9.0499999999999997E-2</v>
      </c>
      <c r="J1214" s="12">
        <v>0.137045</v>
      </c>
      <c r="K1214" s="12">
        <v>3.2000000000000001E-2</v>
      </c>
      <c r="L1214" s="12">
        <v>8.8499999999999995E-2</v>
      </c>
      <c r="M1214" s="12">
        <v>5.8418850000000001E-2</v>
      </c>
      <c r="N1214" s="12">
        <v>0.137045</v>
      </c>
      <c r="O1214" s="12">
        <v>-0.16021573170731707</v>
      </c>
      <c r="P1214" s="12">
        <v>-0.22158925363276091</v>
      </c>
      <c r="Q1214" s="13">
        <v>0.39</v>
      </c>
      <c r="R1214" s="13">
        <v>0</v>
      </c>
      <c r="S1214" s="13">
        <v>0</v>
      </c>
      <c r="T1214" s="13">
        <v>0</v>
      </c>
      <c r="U1214" s="13">
        <v>0.39</v>
      </c>
      <c r="V1214" s="13">
        <v>0.14199999999999999</v>
      </c>
      <c r="W1214" s="13">
        <v>0.24800000000000003</v>
      </c>
      <c r="X1214" s="14">
        <v>0.36410256410256403</v>
      </c>
      <c r="Y1214" s="15">
        <v>8.3056478405315617E-2</v>
      </c>
      <c r="Z1214" s="14">
        <v>0</v>
      </c>
      <c r="AA1214" s="14">
        <v>0</v>
      </c>
      <c r="AB1214" s="14">
        <v>0</v>
      </c>
      <c r="AC1214" s="14">
        <v>0</v>
      </c>
      <c r="AD1214" s="13">
        <v>0.13</v>
      </c>
      <c r="AE1214" s="15">
        <v>0.59383333333333332</v>
      </c>
      <c r="AF1214" s="14">
        <v>0.10954451150103323</v>
      </c>
      <c r="AG1214" s="14">
        <v>0.39846816058500828</v>
      </c>
      <c r="AH1214" s="15">
        <v>0.60539629005059026</v>
      </c>
      <c r="AI1214" s="5" t="s">
        <v>7128</v>
      </c>
      <c r="AJ1214" s="15" t="s">
        <v>7128</v>
      </c>
      <c r="AK1214" s="15" t="s">
        <v>7128</v>
      </c>
      <c r="AL1214" s="15" t="s">
        <v>7128</v>
      </c>
      <c r="AM1214" s="15" t="s">
        <v>7128</v>
      </c>
      <c r="AN1214" s="15">
        <v>0.26712328767123289</v>
      </c>
      <c r="AO1214" s="15">
        <v>130</v>
      </c>
      <c r="AP1214" s="15" t="s">
        <v>7128</v>
      </c>
      <c r="AQ1214" s="15" t="s">
        <v>7128</v>
      </c>
      <c r="AR1214" s="15">
        <v>0.18816388467374812</v>
      </c>
      <c r="AS1214" s="15">
        <v>82.666666666666671</v>
      </c>
      <c r="AT1214" s="14" t="s">
        <v>7128</v>
      </c>
      <c r="AU1214" s="14">
        <v>0</v>
      </c>
      <c r="AV1214" s="12" t="s">
        <v>7128</v>
      </c>
      <c r="AW1214" s="12" t="s">
        <v>7128</v>
      </c>
      <c r="AX1214" s="12">
        <v>-0.14099999999999999</v>
      </c>
      <c r="AY1214" s="12">
        <v>-0.13400000000000001</v>
      </c>
      <c r="AZ1214" s="14" t="s">
        <v>7128</v>
      </c>
      <c r="BA1214" s="14" t="s">
        <v>7128</v>
      </c>
      <c r="BB1214" s="14">
        <v>-2.3170731707317073E-2</v>
      </c>
      <c r="BC1214" s="14">
        <v>-8.4544253632760913E-2</v>
      </c>
      <c r="BD1214" s="14">
        <v>-12.666666666666666</v>
      </c>
      <c r="BE1214" s="14">
        <v>-42.666666666666664</v>
      </c>
      <c r="BF1214" s="14">
        <v>0</v>
      </c>
      <c r="BG1214" s="14">
        <v>0.1489</v>
      </c>
      <c r="BH1214" s="13">
        <v>-3.7999999999999999E-2</v>
      </c>
      <c r="BI1214" s="13">
        <v>-3.7999999999999999E-2</v>
      </c>
      <c r="BJ1214" s="13">
        <v>-0.128</v>
      </c>
      <c r="BK1214" s="13">
        <v>-0.128</v>
      </c>
      <c r="BL1214" s="13">
        <v>3.0000000000000001E-3</v>
      </c>
      <c r="BM1214" s="13">
        <v>3.0000000000000001E-3</v>
      </c>
      <c r="BN1214" s="13">
        <v>-9.5000000000000001E-2</v>
      </c>
      <c r="BO1214" s="13">
        <v>-9.5000000000000001E-2</v>
      </c>
      <c r="BP1214" s="13">
        <v>-0.128</v>
      </c>
      <c r="BQ1214" s="13">
        <v>0</v>
      </c>
      <c r="BR1214" s="13">
        <v>0</v>
      </c>
      <c r="BS1214" s="13">
        <v>-0.03</v>
      </c>
      <c r="BT1214" s="14" t="s">
        <v>7128</v>
      </c>
      <c r="BU1214" s="13">
        <v>-9.8000000000000004E-2</v>
      </c>
      <c r="BV1214" s="13">
        <v>-8.0000000000000002E-3</v>
      </c>
      <c r="BW1214" s="13">
        <v>-8.0000000000000002E-3</v>
      </c>
      <c r="BX1214" s="13">
        <v>1.64</v>
      </c>
      <c r="BY1214" s="13">
        <v>1.5139999999999998</v>
      </c>
      <c r="BZ1214" s="13">
        <v>1.46</v>
      </c>
      <c r="CA1214" s="13">
        <v>1.3180000000000001</v>
      </c>
      <c r="CB1214" s="13">
        <v>0</v>
      </c>
      <c r="CC1214" s="15">
        <v>0.29099999999999998</v>
      </c>
      <c r="CD1214" s="15">
        <v>5.7000000000000002E-2</v>
      </c>
      <c r="CE1214" s="15">
        <v>0.36</v>
      </c>
      <c r="CF1214" s="15" t="s">
        <v>7128</v>
      </c>
      <c r="CG1214" s="15" t="s">
        <v>7128</v>
      </c>
      <c r="CH1214" s="13" t="s">
        <v>7128</v>
      </c>
      <c r="CI1214" s="13" t="s">
        <v>7128</v>
      </c>
      <c r="CJ1214" s="13">
        <v>0</v>
      </c>
      <c r="CK1214" s="12">
        <f t="shared" si="36"/>
        <v>0</v>
      </c>
      <c r="CL1214" s="36">
        <f t="shared" si="37"/>
        <v>2.276176024279211E-3</v>
      </c>
      <c r="CM1214" s="13" t="s">
        <v>7128</v>
      </c>
      <c r="CN1214" s="13" t="s">
        <v>7128</v>
      </c>
      <c r="CO1214" s="13" t="s">
        <v>7128</v>
      </c>
      <c r="CP1214" s="13" t="s">
        <v>7128</v>
      </c>
      <c r="CQ1214" s="13" t="s">
        <v>7128</v>
      </c>
      <c r="CR1214" s="13" t="s">
        <v>7128</v>
      </c>
      <c r="CS1214" s="13" t="s">
        <v>7128</v>
      </c>
      <c r="CT1214" s="13">
        <v>0</v>
      </c>
      <c r="CU1214" s="13">
        <v>-0.128</v>
      </c>
      <c r="CV1214" s="13">
        <v>1.3180000000000001</v>
      </c>
      <c r="CW1214" s="13">
        <v>-9.5000000000000001E-2</v>
      </c>
      <c r="CX1214" s="12">
        <v>-2.3170731707317073E-2</v>
      </c>
      <c r="CY1214" s="12">
        <v>-8.4544253632760913E-2</v>
      </c>
      <c r="CZ1214" s="15" t="s">
        <v>7128</v>
      </c>
      <c r="DA1214" s="20"/>
      <c r="DB1214" s="20"/>
    </row>
    <row r="1215" spans="1:106">
      <c r="A1215" s="8" t="s">
        <v>6351</v>
      </c>
      <c r="B1215" s="8" t="s">
        <v>6352</v>
      </c>
      <c r="C1215" s="9" t="s">
        <v>7148</v>
      </c>
      <c r="D1215" s="9" t="s">
        <v>7126</v>
      </c>
      <c r="E1215" s="10" t="s">
        <v>7127</v>
      </c>
      <c r="F1215" s="10" t="s">
        <v>7126</v>
      </c>
      <c r="G1215" s="11">
        <v>0.67</v>
      </c>
      <c r="H1215" s="11">
        <v>0.67</v>
      </c>
      <c r="I1215" s="12">
        <v>9.0499999999999997E-2</v>
      </c>
      <c r="J1215" s="12">
        <v>0.117135</v>
      </c>
      <c r="K1215" s="12">
        <v>4.7E-2</v>
      </c>
      <c r="L1215" s="12">
        <v>0.10350000000000001</v>
      </c>
      <c r="M1215" s="12">
        <v>6.8320350000000002E-2</v>
      </c>
      <c r="N1215" s="12">
        <v>0.117135</v>
      </c>
      <c r="O1215" s="12" t="s">
        <v>7128</v>
      </c>
      <c r="P1215" s="12" t="s">
        <v>7128</v>
      </c>
      <c r="Q1215" s="13">
        <v>9.0399999999999991</v>
      </c>
      <c r="R1215" s="13">
        <v>0</v>
      </c>
      <c r="S1215" s="13">
        <v>0</v>
      </c>
      <c r="T1215" s="13">
        <v>0</v>
      </c>
      <c r="U1215" s="13">
        <v>9.0399999999999991</v>
      </c>
      <c r="V1215" s="13">
        <v>0</v>
      </c>
      <c r="W1215" s="13">
        <v>9.0399999999999991</v>
      </c>
      <c r="X1215" s="14">
        <v>0</v>
      </c>
      <c r="Y1215" s="15">
        <v>0.26264591439688717</v>
      </c>
      <c r="Z1215" s="14" t="s">
        <v>7128</v>
      </c>
      <c r="AA1215" s="14">
        <v>0</v>
      </c>
      <c r="AB1215" s="14" t="s">
        <v>7128</v>
      </c>
      <c r="AC1215" s="14">
        <v>0</v>
      </c>
      <c r="AD1215" s="13">
        <v>0.17599999999999999</v>
      </c>
      <c r="AE1215" s="15">
        <v>2.0365000000000002</v>
      </c>
      <c r="AF1215" s="14">
        <v>0.10488088481701516</v>
      </c>
      <c r="AG1215" s="14">
        <v>0.83237284041140192</v>
      </c>
      <c r="AH1215" s="15">
        <v>0.49152542372881364</v>
      </c>
      <c r="AI1215" s="5" t="s">
        <v>7128</v>
      </c>
      <c r="AJ1215" s="15" t="s">
        <v>7128</v>
      </c>
      <c r="AK1215" s="15" t="s">
        <v>7128</v>
      </c>
      <c r="AL1215" s="15" t="s">
        <v>7128</v>
      </c>
      <c r="AM1215" s="15" t="s">
        <v>7128</v>
      </c>
      <c r="AN1215" s="15" t="s">
        <v>7128</v>
      </c>
      <c r="AO1215" s="15">
        <v>0.58322580645161282</v>
      </c>
      <c r="AP1215" s="15" t="s">
        <v>7128</v>
      </c>
      <c r="AQ1215" s="15">
        <v>5.9084967320261432</v>
      </c>
      <c r="AR1215" s="15" t="s">
        <v>7128</v>
      </c>
      <c r="AS1215" s="15">
        <v>0.58322580645161282</v>
      </c>
      <c r="AT1215" s="14" t="s">
        <v>7128</v>
      </c>
      <c r="AU1215" s="14">
        <v>0</v>
      </c>
      <c r="AV1215" s="12" t="s">
        <v>7128</v>
      </c>
      <c r="AW1215" s="12" t="s">
        <v>7128</v>
      </c>
      <c r="AX1215" s="12">
        <v>-0.109</v>
      </c>
      <c r="AY1215" s="12">
        <v>4.2999999999999997E-2</v>
      </c>
      <c r="AZ1215" s="14" t="s">
        <v>7128</v>
      </c>
      <c r="BA1215" s="14" t="s">
        <v>7128</v>
      </c>
      <c r="BB1215" s="14" t="s">
        <v>7128</v>
      </c>
      <c r="BC1215" s="14" t="s">
        <v>7128</v>
      </c>
      <c r="BD1215" s="14">
        <v>-0.40344827586206894</v>
      </c>
      <c r="BE1215" s="14">
        <v>-1.4E-2</v>
      </c>
      <c r="BF1215" s="14">
        <v>0</v>
      </c>
      <c r="BG1215" s="14">
        <v>8.1900000000000001E-2</v>
      </c>
      <c r="BH1215" s="13">
        <v>-5.99</v>
      </c>
      <c r="BI1215" s="13">
        <v>-5.85</v>
      </c>
      <c r="BJ1215" s="13">
        <v>-0.20300000000000001</v>
      </c>
      <c r="BK1215" s="13">
        <v>-0.20300000000000001</v>
      </c>
      <c r="BL1215" s="13">
        <v>15.5</v>
      </c>
      <c r="BM1215" s="13">
        <v>14.5</v>
      </c>
      <c r="BN1215" s="13">
        <v>1.46</v>
      </c>
      <c r="BO1215" s="13">
        <v>1.53</v>
      </c>
      <c r="BP1215" s="13">
        <v>-0.20300000000000001</v>
      </c>
      <c r="BQ1215" s="13">
        <v>0</v>
      </c>
      <c r="BR1215" s="13">
        <v>0</v>
      </c>
      <c r="BS1215" s="13">
        <v>-1.73</v>
      </c>
      <c r="BT1215" s="14" t="s">
        <v>7128</v>
      </c>
      <c r="BU1215" s="13">
        <v>1.5269999999999999</v>
      </c>
      <c r="BV1215" s="13">
        <v>-4.1199999999999992</v>
      </c>
      <c r="BW1215" s="13">
        <v>-4.1199999999999992</v>
      </c>
      <c r="BX1215" s="13">
        <v>0</v>
      </c>
      <c r="BY1215" s="13">
        <v>0</v>
      </c>
      <c r="BZ1215" s="13">
        <v>0</v>
      </c>
      <c r="CA1215" s="13">
        <v>0</v>
      </c>
      <c r="CB1215" s="13">
        <v>0</v>
      </c>
      <c r="CC1215" s="15">
        <v>0.58199999999999996</v>
      </c>
      <c r="CD1215" s="15">
        <v>1.04</v>
      </c>
      <c r="CE1215" s="15">
        <v>0.36</v>
      </c>
      <c r="CF1215" s="15">
        <v>0.67104428055311005</v>
      </c>
      <c r="CG1215" s="15">
        <v>0.74518913773532325</v>
      </c>
      <c r="CH1215" s="13">
        <v>3.4249000000000001</v>
      </c>
      <c r="CI1215" s="13">
        <v>2.9606000000000003</v>
      </c>
      <c r="CJ1215" s="13">
        <v>0</v>
      </c>
      <c r="CK1215" s="12">
        <f t="shared" si="36"/>
        <v>0</v>
      </c>
      <c r="CL1215" s="36" t="str">
        <f t="shared" si="37"/>
        <v>NA</v>
      </c>
      <c r="CM1215" s="13" t="s">
        <v>7128</v>
      </c>
      <c r="CN1215" s="13" t="s">
        <v>7128</v>
      </c>
      <c r="CO1215" s="13" t="s">
        <v>7128</v>
      </c>
      <c r="CP1215" s="13" t="s">
        <v>7128</v>
      </c>
      <c r="CQ1215" s="13">
        <v>1.53</v>
      </c>
      <c r="CR1215" s="13">
        <v>9.0399999999999991</v>
      </c>
      <c r="CS1215" s="13" t="s">
        <v>7128</v>
      </c>
      <c r="CT1215" s="13">
        <v>0</v>
      </c>
      <c r="CU1215" s="13">
        <v>-0.20300000000000001</v>
      </c>
      <c r="CV1215" s="13">
        <v>0</v>
      </c>
      <c r="CW1215" s="13">
        <v>1.46</v>
      </c>
      <c r="CX1215" s="12" t="s">
        <v>7128</v>
      </c>
      <c r="CY1215" s="12" t="s">
        <v>7128</v>
      </c>
      <c r="CZ1215" s="15">
        <v>6.1917808219178081</v>
      </c>
      <c r="DA1215" s="20"/>
      <c r="DB1215" s="20"/>
    </row>
    <row r="1216" spans="1:106">
      <c r="A1216" s="8" t="s">
        <v>901</v>
      </c>
      <c r="B1216" s="8" t="s">
        <v>902</v>
      </c>
      <c r="C1216" s="9" t="s">
        <v>7141</v>
      </c>
      <c r="D1216" s="9" t="s">
        <v>7126</v>
      </c>
      <c r="E1216" s="10" t="s">
        <v>7127</v>
      </c>
      <c r="F1216" s="10" t="s">
        <v>7126</v>
      </c>
      <c r="G1216" s="11">
        <v>0.73</v>
      </c>
      <c r="H1216" s="11">
        <v>1.0774164724164723</v>
      </c>
      <c r="I1216" s="12">
        <v>9.0499999999999997E-2</v>
      </c>
      <c r="J1216" s="12">
        <v>0.15400619075369074</v>
      </c>
      <c r="K1216" s="12">
        <v>3.2000000000000001E-2</v>
      </c>
      <c r="L1216" s="12">
        <v>8.8499999999999995E-2</v>
      </c>
      <c r="M1216" s="12">
        <v>5.8418850000000001E-2</v>
      </c>
      <c r="N1216" s="12">
        <v>0.12318373947091338</v>
      </c>
      <c r="O1216" s="12">
        <v>-8.844900431110081E-3</v>
      </c>
      <c r="P1216" s="12">
        <v>-1.6440001513302591E-2</v>
      </c>
      <c r="Q1216" s="13">
        <v>257.39999999999998</v>
      </c>
      <c r="R1216" s="13">
        <v>0</v>
      </c>
      <c r="S1216" s="13">
        <v>122.5</v>
      </c>
      <c r="T1216" s="13">
        <v>122.5</v>
      </c>
      <c r="U1216" s="13">
        <v>379.9</v>
      </c>
      <c r="V1216" s="13">
        <v>0</v>
      </c>
      <c r="W1216" s="13">
        <v>379.9</v>
      </c>
      <c r="X1216" s="14">
        <v>0</v>
      </c>
      <c r="Y1216" s="15">
        <v>0.32233502538071068</v>
      </c>
      <c r="Z1216" s="14">
        <v>0.49196787148594379</v>
      </c>
      <c r="AA1216" s="14">
        <v>0.32245327717820482</v>
      </c>
      <c r="AB1216" s="14">
        <v>0.96837944664031617</v>
      </c>
      <c r="AC1216" s="14">
        <v>0.47591297591297593</v>
      </c>
      <c r="AD1216" s="13">
        <v>2.61</v>
      </c>
      <c r="AE1216" s="15">
        <v>0.6298611111111112</v>
      </c>
      <c r="AF1216" s="14">
        <v>3.1622776601683791E-2</v>
      </c>
      <c r="AG1216" s="14">
        <v>0.48857189849601457</v>
      </c>
      <c r="AH1216" s="15">
        <v>0.41708542713567842</v>
      </c>
      <c r="AI1216" s="5">
        <v>1.9785714285714284</v>
      </c>
      <c r="AJ1216" s="15">
        <v>16.823529411764703</v>
      </c>
      <c r="AK1216" s="15">
        <v>14.299999999999999</v>
      </c>
      <c r="AL1216" s="15">
        <v>9.4223826714801433</v>
      </c>
      <c r="AM1216" s="15">
        <v>0.52573529411764697</v>
      </c>
      <c r="AN1216" s="15">
        <v>2.034782608695652</v>
      </c>
      <c r="AO1216" s="15">
        <v>0.84504267892317775</v>
      </c>
      <c r="AP1216" s="15">
        <v>13.714801444043321</v>
      </c>
      <c r="AQ1216" s="15">
        <v>10.61173184357542</v>
      </c>
      <c r="AR1216" s="15">
        <v>1.5257028112449798</v>
      </c>
      <c r="AS1216" s="15">
        <v>1.2472094550229809</v>
      </c>
      <c r="AT1216" s="14">
        <v>0</v>
      </c>
      <c r="AU1216" s="14">
        <v>0</v>
      </c>
      <c r="AV1216" s="12">
        <v>0.501</v>
      </c>
      <c r="AW1216" s="12" t="s">
        <v>7128</v>
      </c>
      <c r="AX1216" s="12">
        <v>7.8600000000000003E-2</v>
      </c>
      <c r="AY1216" s="12">
        <v>9.7699999999999995E-2</v>
      </c>
      <c r="AZ1216" s="14">
        <v>0.32</v>
      </c>
      <c r="BA1216" s="14">
        <v>0.11</v>
      </c>
      <c r="BB1216" s="14">
        <v>0.14516129032258066</v>
      </c>
      <c r="BC1216" s="14">
        <v>0.10674373795761079</v>
      </c>
      <c r="BD1216" s="14">
        <v>6.1559507523939815E-2</v>
      </c>
      <c r="BE1216" s="14">
        <v>9.4733242134062937E-2</v>
      </c>
      <c r="BF1216" s="14">
        <v>0</v>
      </c>
      <c r="BG1216" s="14">
        <v>0.15190000000000001</v>
      </c>
      <c r="BH1216" s="13">
        <v>15.3</v>
      </c>
      <c r="BI1216" s="13">
        <v>18</v>
      </c>
      <c r="BJ1216" s="13">
        <v>27.7</v>
      </c>
      <c r="BK1216" s="13">
        <v>27.7</v>
      </c>
      <c r="BL1216" s="13">
        <v>304.60000000000002</v>
      </c>
      <c r="BM1216" s="13">
        <v>292.39999999999998</v>
      </c>
      <c r="BN1216" s="13">
        <v>33.700000000000003</v>
      </c>
      <c r="BO1216" s="13">
        <v>35.799999999999997</v>
      </c>
      <c r="BP1216" s="13">
        <v>27.7</v>
      </c>
      <c r="BQ1216" s="13">
        <v>0</v>
      </c>
      <c r="BR1216" s="13">
        <v>0</v>
      </c>
      <c r="BS1216" s="13">
        <v>-6.93</v>
      </c>
      <c r="BT1216" s="14">
        <v>-0.25018050541516246</v>
      </c>
      <c r="BU1216" s="13">
        <v>34.629999999999995</v>
      </c>
      <c r="BV1216" s="13">
        <v>24.93</v>
      </c>
      <c r="BW1216" s="13">
        <v>24.93</v>
      </c>
      <c r="BX1216" s="13">
        <v>124</v>
      </c>
      <c r="BY1216" s="13">
        <v>259.5</v>
      </c>
      <c r="BZ1216" s="13">
        <v>126.5</v>
      </c>
      <c r="CA1216" s="13">
        <v>249</v>
      </c>
      <c r="CB1216" s="13">
        <v>0</v>
      </c>
      <c r="CC1216" s="15">
        <v>0.10299999999999999</v>
      </c>
      <c r="CD1216" s="15">
        <v>0.47799999999999998</v>
      </c>
      <c r="CE1216" s="15">
        <v>0.36</v>
      </c>
      <c r="CF1216" s="15" t="s">
        <v>7128</v>
      </c>
      <c r="CG1216" s="15" t="s">
        <v>7128</v>
      </c>
      <c r="CH1216" s="13" t="s">
        <v>7128</v>
      </c>
      <c r="CI1216" s="13" t="s">
        <v>7128</v>
      </c>
      <c r="CJ1216" s="13">
        <v>0</v>
      </c>
      <c r="CK1216" s="12">
        <f t="shared" si="36"/>
        <v>0</v>
      </c>
      <c r="CL1216" s="36">
        <f t="shared" si="37"/>
        <v>1.2232931726907632</v>
      </c>
      <c r="CM1216" s="13">
        <v>17.100000000000001</v>
      </c>
      <c r="CN1216" s="13" t="s">
        <v>7128</v>
      </c>
      <c r="CO1216" s="13">
        <v>18</v>
      </c>
      <c r="CP1216" s="13">
        <v>257.39999999999998</v>
      </c>
      <c r="CQ1216" s="13">
        <v>35.799999999999997</v>
      </c>
      <c r="CR1216" s="13">
        <v>379.9</v>
      </c>
      <c r="CS1216" s="13" t="s">
        <v>7128</v>
      </c>
      <c r="CT1216" s="13">
        <v>0.68520000000000003</v>
      </c>
      <c r="CU1216" s="13">
        <v>27.235799999999998</v>
      </c>
      <c r="CV1216" s="13">
        <v>249.68520000000001</v>
      </c>
      <c r="CW1216" s="13">
        <v>33.700000000000003</v>
      </c>
      <c r="CX1216" s="12">
        <v>0.14064058925999234</v>
      </c>
      <c r="CY1216" s="12">
        <v>0.10467851361261131</v>
      </c>
      <c r="CZ1216" s="15">
        <v>11.272997032640948</v>
      </c>
      <c r="DA1216" s="20"/>
      <c r="DB1216" s="20"/>
    </row>
    <row r="1217" spans="1:106">
      <c r="A1217" s="8" t="s">
        <v>1937</v>
      </c>
      <c r="B1217" s="8" t="s">
        <v>1938</v>
      </c>
      <c r="C1217" s="9" t="s">
        <v>7132</v>
      </c>
      <c r="D1217" s="9" t="s">
        <v>7126</v>
      </c>
      <c r="E1217" s="10" t="s">
        <v>7127</v>
      </c>
      <c r="F1217" s="10" t="s">
        <v>7126</v>
      </c>
      <c r="G1217" s="11">
        <v>1.07</v>
      </c>
      <c r="H1217" s="11">
        <v>2.6231230798771126</v>
      </c>
      <c r="I1217" s="12">
        <v>9.0499999999999997E-2</v>
      </c>
      <c r="J1217" s="12">
        <v>0.29389263872887866</v>
      </c>
      <c r="K1217" s="12">
        <v>4.7E-2</v>
      </c>
      <c r="L1217" s="12">
        <v>0.10350000000000001</v>
      </c>
      <c r="M1217" s="12">
        <v>6.8320350000000002E-2</v>
      </c>
      <c r="N1217" s="12">
        <v>0.14358819211301896</v>
      </c>
      <c r="O1217" s="12">
        <v>-0.17176320240320017</v>
      </c>
      <c r="P1217" s="12">
        <v>-4.8778409504323314E-2</v>
      </c>
      <c r="Q1217" s="13">
        <v>6.51</v>
      </c>
      <c r="R1217" s="13">
        <v>0</v>
      </c>
      <c r="S1217" s="13">
        <v>13</v>
      </c>
      <c r="T1217" s="13">
        <v>13</v>
      </c>
      <c r="U1217" s="13">
        <v>19.509999999999998</v>
      </c>
      <c r="V1217" s="13">
        <v>1.22</v>
      </c>
      <c r="W1217" s="13">
        <v>18.29</v>
      </c>
      <c r="X1217" s="14">
        <v>6.2532034853921073E-2</v>
      </c>
      <c r="Y1217" s="15">
        <v>7.9365079365079361E-2</v>
      </c>
      <c r="Z1217" s="14">
        <v>0.5627705627705627</v>
      </c>
      <c r="AA1217" s="14">
        <v>0.66632496155817533</v>
      </c>
      <c r="AB1217" s="14">
        <v>1.2871287128712872</v>
      </c>
      <c r="AC1217" s="14">
        <v>1.9969278033794164</v>
      </c>
      <c r="AD1217" s="13">
        <v>1.03</v>
      </c>
      <c r="AE1217" s="15">
        <v>0.3111944444444445</v>
      </c>
      <c r="AF1217" s="14" t="s">
        <v>7128</v>
      </c>
      <c r="AG1217" s="14" t="s">
        <v>7128</v>
      </c>
      <c r="AH1217" s="15">
        <v>0.28440366972477066</v>
      </c>
      <c r="AI1217" s="5">
        <v>9.6634615384615383</v>
      </c>
      <c r="AJ1217" s="15">
        <v>5.5641025641025639</v>
      </c>
      <c r="AK1217" s="15">
        <v>5.5641025641025639</v>
      </c>
      <c r="AL1217" s="15" t="s">
        <v>7128</v>
      </c>
      <c r="AM1217" s="15" t="s">
        <v>7128</v>
      </c>
      <c r="AN1217" s="15">
        <v>0.64455445544554457</v>
      </c>
      <c r="AO1217" s="15">
        <v>9.340028694404591E-2</v>
      </c>
      <c r="AP1217" s="15">
        <v>9.099502487562189</v>
      </c>
      <c r="AQ1217" s="15">
        <v>7.1445312499999991</v>
      </c>
      <c r="AR1217" s="15">
        <v>0.8359232175502741</v>
      </c>
      <c r="AS1217" s="15">
        <v>0.26241032998565278</v>
      </c>
      <c r="AT1217" s="14">
        <v>0.12923076923076923</v>
      </c>
      <c r="AU1217" s="14">
        <v>2.3225806451612905E-2</v>
      </c>
      <c r="AV1217" s="12">
        <v>3.3300000000000003E-2</v>
      </c>
      <c r="AW1217" s="12">
        <v>0.21600000000000003</v>
      </c>
      <c r="AX1217" s="12">
        <v>2.2599999999999999E-2</v>
      </c>
      <c r="AY1217" s="12">
        <v>0.18899999999999997</v>
      </c>
      <c r="AZ1217" s="14" t="s">
        <v>7128</v>
      </c>
      <c r="BA1217" s="14" t="s">
        <v>7128</v>
      </c>
      <c r="BB1217" s="14">
        <v>0.12212943632567849</v>
      </c>
      <c r="BC1217" s="14">
        <v>9.4809782608695645E-2</v>
      </c>
      <c r="BD1217" s="14">
        <v>1.6786226685796268E-2</v>
      </c>
      <c r="BE1217" s="14">
        <v>2.8837876614060252E-2</v>
      </c>
      <c r="BF1217" s="14">
        <v>0.27312500000000001</v>
      </c>
      <c r="BG1217" s="14">
        <v>2.7000000000000003E-2</v>
      </c>
      <c r="BH1217" s="13">
        <v>1.17</v>
      </c>
      <c r="BI1217" s="13">
        <v>1.17</v>
      </c>
      <c r="BJ1217" s="13">
        <v>2.0099999999999998</v>
      </c>
      <c r="BK1217" s="13">
        <v>2.0099999999999998</v>
      </c>
      <c r="BL1217" s="13">
        <v>69.7</v>
      </c>
      <c r="BM1217" s="13">
        <v>69.7</v>
      </c>
      <c r="BN1217" s="13">
        <v>2.56</v>
      </c>
      <c r="BO1217" s="13">
        <v>2.56</v>
      </c>
      <c r="BP1217" s="13">
        <v>1.4610187499999998</v>
      </c>
      <c r="BQ1217" s="13">
        <v>0</v>
      </c>
      <c r="BR1217" s="13">
        <v>0</v>
      </c>
      <c r="BS1217" s="13">
        <v>-0.505</v>
      </c>
      <c r="BT1217" s="14">
        <v>-0.34564922592540315</v>
      </c>
      <c r="BU1217" s="13">
        <v>1.9660187499999999</v>
      </c>
      <c r="BV1217" s="13">
        <v>1.6749999999999998</v>
      </c>
      <c r="BW1217" s="13">
        <v>1.6749999999999998</v>
      </c>
      <c r="BX1217" s="13">
        <v>9.58</v>
      </c>
      <c r="BY1217" s="13">
        <v>15.41</v>
      </c>
      <c r="BZ1217" s="13">
        <v>10.1</v>
      </c>
      <c r="CA1217" s="13">
        <v>21.880000000000003</v>
      </c>
      <c r="CB1217" s="13">
        <v>-0.1512</v>
      </c>
      <c r="CC1217" s="15">
        <v>-0.05</v>
      </c>
      <c r="CD1217" s="15">
        <v>0.441</v>
      </c>
      <c r="CE1217" s="15">
        <v>0.36</v>
      </c>
      <c r="CF1217" s="15">
        <v>0.5917402358339543</v>
      </c>
      <c r="CG1217" s="15">
        <v>0.57594966444504891</v>
      </c>
      <c r="CH1217" s="13">
        <v>1.3394444444444444</v>
      </c>
      <c r="CI1217" s="13">
        <v>0.89644444444444438</v>
      </c>
      <c r="CJ1217" s="13">
        <v>-0.1512</v>
      </c>
      <c r="CK1217" s="12">
        <f t="shared" si="36"/>
        <v>9.0268656716417914E-2</v>
      </c>
      <c r="CL1217" s="36">
        <f t="shared" si="37"/>
        <v>3.1855575868372941</v>
      </c>
      <c r="CM1217" s="13">
        <v>1.6</v>
      </c>
      <c r="CN1217" s="13">
        <v>0.437</v>
      </c>
      <c r="CO1217" s="13">
        <v>1.17</v>
      </c>
      <c r="CP1217" s="13">
        <v>6.51</v>
      </c>
      <c r="CQ1217" s="13">
        <v>2.56</v>
      </c>
      <c r="CR1217" s="13">
        <v>18.29</v>
      </c>
      <c r="CS1217" s="13">
        <v>1.6749999999999998</v>
      </c>
      <c r="CT1217" s="13">
        <v>0</v>
      </c>
      <c r="CU1217" s="13">
        <v>2.0099999999999998</v>
      </c>
      <c r="CV1217" s="13">
        <v>21.880000000000003</v>
      </c>
      <c r="CW1217" s="13">
        <v>2.56</v>
      </c>
      <c r="CX1217" s="12">
        <v>0.12212943632567849</v>
      </c>
      <c r="CY1217" s="12">
        <v>9.4809782608695645E-2</v>
      </c>
      <c r="CZ1217" s="15">
        <v>7.1445312499999991</v>
      </c>
      <c r="DA1217" s="20"/>
      <c r="DB1217" s="20"/>
    </row>
    <row r="1218" spans="1:106">
      <c r="A1218" s="8" t="s">
        <v>6523</v>
      </c>
      <c r="B1218" s="8" t="s">
        <v>6524</v>
      </c>
      <c r="C1218" s="9" t="s">
        <v>7148</v>
      </c>
      <c r="D1218" s="9" t="s">
        <v>7126</v>
      </c>
      <c r="E1218" s="10" t="s">
        <v>7127</v>
      </c>
      <c r="F1218" s="10" t="s">
        <v>7126</v>
      </c>
      <c r="G1218" s="11">
        <v>0.67</v>
      </c>
      <c r="H1218" s="11">
        <v>0.67</v>
      </c>
      <c r="I1218" s="12">
        <v>9.0499999999999997E-2</v>
      </c>
      <c r="J1218" s="12">
        <v>0.117135</v>
      </c>
      <c r="K1218" s="12">
        <v>4.7E-2</v>
      </c>
      <c r="L1218" s="12">
        <v>0.10350000000000001</v>
      </c>
      <c r="M1218" s="12">
        <v>6.8320350000000002E-2</v>
      </c>
      <c r="N1218" s="12">
        <v>0.117135</v>
      </c>
      <c r="O1218" s="12" t="s">
        <v>7128</v>
      </c>
      <c r="P1218" s="12" t="s">
        <v>7128</v>
      </c>
      <c r="Q1218" s="13">
        <v>3.02</v>
      </c>
      <c r="R1218" s="13">
        <v>0</v>
      </c>
      <c r="S1218" s="13">
        <v>0</v>
      </c>
      <c r="T1218" s="13">
        <v>0</v>
      </c>
      <c r="U1218" s="13">
        <v>3.02</v>
      </c>
      <c r="V1218" s="13">
        <v>0</v>
      </c>
      <c r="W1218" s="13">
        <v>3.02</v>
      </c>
      <c r="X1218" s="14">
        <v>0</v>
      </c>
      <c r="Y1218" s="15">
        <v>5.7870370370370364E-2</v>
      </c>
      <c r="Z1218" s="14" t="s">
        <v>7128</v>
      </c>
      <c r="AA1218" s="14">
        <v>0</v>
      </c>
      <c r="AB1218" s="14" t="s">
        <v>7128</v>
      </c>
      <c r="AC1218" s="14">
        <v>0</v>
      </c>
      <c r="AD1218" s="13">
        <v>0.34899999999999998</v>
      </c>
      <c r="AE1218" s="15">
        <v>-0.5028611111111112</v>
      </c>
      <c r="AF1218" s="14">
        <v>0.11832159566199232</v>
      </c>
      <c r="AG1218" s="14" t="s">
        <v>7128</v>
      </c>
      <c r="AH1218" s="15">
        <v>0.46950092421441775</v>
      </c>
      <c r="AI1218" s="5" t="s">
        <v>7128</v>
      </c>
      <c r="AJ1218" s="15">
        <v>2.3230769230769228</v>
      </c>
      <c r="AK1218" s="15" t="s">
        <v>7128</v>
      </c>
      <c r="AL1218" s="15" t="s">
        <v>7128</v>
      </c>
      <c r="AM1218" s="15" t="s">
        <v>7128</v>
      </c>
      <c r="AN1218" s="15" t="s">
        <v>7128</v>
      </c>
      <c r="AO1218" s="15">
        <v>2.0093147039254824E-2</v>
      </c>
      <c r="AP1218" s="15" t="s">
        <v>7128</v>
      </c>
      <c r="AQ1218" s="15" t="s">
        <v>7128</v>
      </c>
      <c r="AR1218" s="15" t="s">
        <v>7128</v>
      </c>
      <c r="AS1218" s="15">
        <v>2.0093147039254824E-2</v>
      </c>
      <c r="AT1218" s="14" t="s">
        <v>7128</v>
      </c>
      <c r="AU1218" s="14">
        <v>0</v>
      </c>
      <c r="AV1218" s="12" t="s">
        <v>7128</v>
      </c>
      <c r="AW1218" s="12" t="s">
        <v>7128</v>
      </c>
      <c r="AX1218" s="12" t="s">
        <v>7128</v>
      </c>
      <c r="AY1218" s="12" t="s">
        <v>7128</v>
      </c>
      <c r="AZ1218" s="14" t="s">
        <v>7128</v>
      </c>
      <c r="BA1218" s="14" t="s">
        <v>7128</v>
      </c>
      <c r="BB1218" s="14" t="s">
        <v>7128</v>
      </c>
      <c r="BC1218" s="14" t="s">
        <v>7128</v>
      </c>
      <c r="BD1218" s="14" t="s">
        <v>7128</v>
      </c>
      <c r="BE1218" s="14" t="s">
        <v>7128</v>
      </c>
      <c r="BF1218" s="14">
        <v>0</v>
      </c>
      <c r="BG1218" s="14">
        <v>0.1052</v>
      </c>
      <c r="BH1218" s="13">
        <v>1.3</v>
      </c>
      <c r="BI1218" s="13">
        <v>0</v>
      </c>
      <c r="BJ1218" s="13">
        <v>0</v>
      </c>
      <c r="BK1218" s="13">
        <v>0</v>
      </c>
      <c r="BL1218" s="13">
        <v>150.30000000000001</v>
      </c>
      <c r="BM1218" s="13">
        <v>0</v>
      </c>
      <c r="BN1218" s="13">
        <v>12.1</v>
      </c>
      <c r="BO1218" s="13">
        <v>0</v>
      </c>
      <c r="BP1218" s="13">
        <v>0</v>
      </c>
      <c r="BQ1218" s="13">
        <v>0</v>
      </c>
      <c r="BR1218" s="13">
        <v>0</v>
      </c>
      <c r="BS1218" s="13">
        <v>0</v>
      </c>
      <c r="BT1218" s="14" t="s">
        <v>7128</v>
      </c>
      <c r="BU1218" s="13">
        <v>0</v>
      </c>
      <c r="BV1218" s="13">
        <v>0</v>
      </c>
      <c r="BW1218" s="13">
        <v>0</v>
      </c>
      <c r="BX1218" s="13">
        <v>0</v>
      </c>
      <c r="BY1218" s="13">
        <v>0</v>
      </c>
      <c r="BZ1218" s="13">
        <v>0</v>
      </c>
      <c r="CA1218" s="13">
        <v>0</v>
      </c>
      <c r="CB1218" s="13">
        <v>0</v>
      </c>
      <c r="CC1218" s="15">
        <v>-0.54700000000000004</v>
      </c>
      <c r="CD1218" s="15">
        <v>0.56200000000000006</v>
      </c>
      <c r="CE1218" s="15">
        <v>0.36</v>
      </c>
      <c r="CF1218" s="15" t="s">
        <v>7128</v>
      </c>
      <c r="CG1218" s="15" t="s">
        <v>7128</v>
      </c>
      <c r="CH1218" s="13" t="s">
        <v>7128</v>
      </c>
      <c r="CI1218" s="13" t="s">
        <v>7128</v>
      </c>
      <c r="CJ1218" s="13">
        <v>0</v>
      </c>
      <c r="CK1218" s="12">
        <f t="shared" si="36"/>
        <v>0</v>
      </c>
      <c r="CL1218" s="36" t="str">
        <f t="shared" si="37"/>
        <v>NA</v>
      </c>
      <c r="CM1218" s="13" t="s">
        <v>7128</v>
      </c>
      <c r="CN1218" s="13" t="s">
        <v>7128</v>
      </c>
      <c r="CO1218" s="13" t="s">
        <v>7128</v>
      </c>
      <c r="CP1218" s="13" t="s">
        <v>7128</v>
      </c>
      <c r="CQ1218" s="13" t="s">
        <v>7128</v>
      </c>
      <c r="CR1218" s="13" t="s">
        <v>7128</v>
      </c>
      <c r="CS1218" s="13" t="s">
        <v>7128</v>
      </c>
      <c r="CT1218" s="13">
        <v>0.1028</v>
      </c>
      <c r="CU1218" s="13">
        <v>-4.7200000000000006E-2</v>
      </c>
      <c r="CV1218" s="13">
        <v>0.1028</v>
      </c>
      <c r="CW1218" s="13">
        <v>12.1</v>
      </c>
      <c r="CX1218" s="12" t="s">
        <v>7128</v>
      </c>
      <c r="CY1218" s="12" t="s">
        <v>7128</v>
      </c>
      <c r="CZ1218" s="15">
        <v>0.24958677685950414</v>
      </c>
      <c r="DA1218" s="20"/>
      <c r="DB1218" s="20"/>
    </row>
    <row r="1219" spans="1:106">
      <c r="A1219" s="8" t="s">
        <v>3313</v>
      </c>
      <c r="B1219" s="8" t="s">
        <v>3314</v>
      </c>
      <c r="C1219" s="9" t="s">
        <v>7147</v>
      </c>
      <c r="D1219" s="9" t="s">
        <v>7126</v>
      </c>
      <c r="E1219" s="10" t="s">
        <v>7127</v>
      </c>
      <c r="F1219" s="10" t="s">
        <v>7126</v>
      </c>
      <c r="G1219" s="11">
        <v>0.99</v>
      </c>
      <c r="H1219" s="11">
        <v>1.1842285714285714</v>
      </c>
      <c r="I1219" s="12">
        <v>9.0499999999999997E-2</v>
      </c>
      <c r="J1219" s="12">
        <v>0.1636726857142857</v>
      </c>
      <c r="K1219" s="12">
        <v>3.6999999999999998E-2</v>
      </c>
      <c r="L1219" s="12">
        <v>9.35E-2</v>
      </c>
      <c r="M1219" s="12">
        <v>6.1719349999999999E-2</v>
      </c>
      <c r="N1219" s="12">
        <v>0.14695103988853503</v>
      </c>
      <c r="O1219" s="12">
        <v>-0.21605800681520312</v>
      </c>
      <c r="P1219" s="12">
        <v>-0.1872051308917802</v>
      </c>
      <c r="Q1219" s="13">
        <v>21</v>
      </c>
      <c r="R1219" s="13">
        <v>0</v>
      </c>
      <c r="S1219" s="13">
        <v>4.12</v>
      </c>
      <c r="T1219" s="13">
        <v>4.12</v>
      </c>
      <c r="U1219" s="13">
        <v>25.12</v>
      </c>
      <c r="V1219" s="13">
        <v>0.157</v>
      </c>
      <c r="W1219" s="13">
        <v>24.963000000000001</v>
      </c>
      <c r="X1219" s="14">
        <v>6.2499999999999995E-3</v>
      </c>
      <c r="Y1219" s="15">
        <v>0.18211920529801326</v>
      </c>
      <c r="Z1219" s="14">
        <v>0.28973277074542902</v>
      </c>
      <c r="AA1219" s="14">
        <v>0.16401273885350318</v>
      </c>
      <c r="AB1219" s="14">
        <v>0.40792079207920795</v>
      </c>
      <c r="AC1219" s="14">
        <v>0.19619047619047619</v>
      </c>
      <c r="AD1219" s="13">
        <v>1.4</v>
      </c>
      <c r="AE1219" s="15">
        <v>1.2277777777777779</v>
      </c>
      <c r="AF1219" s="14">
        <v>6.3245553203367583E-2</v>
      </c>
      <c r="AG1219" s="14">
        <v>0.57869681181081345</v>
      </c>
      <c r="AH1219" s="15">
        <v>0.44876325088339225</v>
      </c>
      <c r="AI1219" s="5" t="s">
        <v>7128</v>
      </c>
      <c r="AJ1219" s="15" t="s">
        <v>7128</v>
      </c>
      <c r="AK1219" s="15" t="s">
        <v>7128</v>
      </c>
      <c r="AL1219" s="15" t="s">
        <v>7128</v>
      </c>
      <c r="AM1219" s="15" t="s">
        <v>7128</v>
      </c>
      <c r="AN1219" s="15">
        <v>2.0792079207920793</v>
      </c>
      <c r="AO1219" s="15">
        <v>1.4</v>
      </c>
      <c r="AP1219" s="15" t="s">
        <v>7128</v>
      </c>
      <c r="AQ1219" s="15" t="s">
        <v>7128</v>
      </c>
      <c r="AR1219" s="15">
        <v>1.7750835525847972</v>
      </c>
      <c r="AS1219" s="15">
        <v>1.6642000000000001</v>
      </c>
      <c r="AT1219" s="14" t="s">
        <v>7128</v>
      </c>
      <c r="AU1219" s="14">
        <v>2.2857142857142859E-3</v>
      </c>
      <c r="AV1219" s="12" t="s">
        <v>7128</v>
      </c>
      <c r="AW1219" s="12" t="s">
        <v>7128</v>
      </c>
      <c r="AX1219" s="12">
        <v>-7.2900000000000006E-2</v>
      </c>
      <c r="AY1219" s="12">
        <v>4.5199999999999997E-2</v>
      </c>
      <c r="AZ1219" s="14" t="s">
        <v>7128</v>
      </c>
      <c r="BA1219" s="14" t="s">
        <v>7128</v>
      </c>
      <c r="BB1219" s="14">
        <v>-5.2385321100917426E-2</v>
      </c>
      <c r="BC1219" s="14">
        <v>-4.0254091003245181E-2</v>
      </c>
      <c r="BD1219" s="14">
        <v>-3.8066666666666665E-2</v>
      </c>
      <c r="BE1219" s="14">
        <v>-3.8866666666666667E-2</v>
      </c>
      <c r="BF1219" s="14">
        <v>0</v>
      </c>
      <c r="BG1219" s="14" t="s">
        <v>7128</v>
      </c>
      <c r="BH1219" s="13">
        <v>-0.57099999999999995</v>
      </c>
      <c r="BI1219" s="13">
        <v>-0.57099999999999995</v>
      </c>
      <c r="BJ1219" s="13">
        <v>-0.58299999999999996</v>
      </c>
      <c r="BK1219" s="13">
        <v>-0.58299999999999996</v>
      </c>
      <c r="BL1219" s="13">
        <v>15</v>
      </c>
      <c r="BM1219" s="13">
        <v>15</v>
      </c>
      <c r="BN1219" s="13">
        <v>-0.36299999999999999</v>
      </c>
      <c r="BO1219" s="13">
        <v>-0.36299999999999999</v>
      </c>
      <c r="BP1219" s="13">
        <v>-0.58299999999999996</v>
      </c>
      <c r="BQ1219" s="13">
        <v>-0.49399999999999999</v>
      </c>
      <c r="BR1219" s="13">
        <v>-0.69599999999999995</v>
      </c>
      <c r="BS1219" s="13">
        <v>0.27200000000000002</v>
      </c>
      <c r="BT1219" s="14" t="s">
        <v>7128</v>
      </c>
      <c r="BU1219" s="13">
        <v>-0.15900000000000003</v>
      </c>
      <c r="BV1219" s="13">
        <v>0.34699999999999998</v>
      </c>
      <c r="BW1219" s="13">
        <v>-0.14700000000000002</v>
      </c>
      <c r="BX1219" s="13">
        <v>10.9</v>
      </c>
      <c r="BY1219" s="13">
        <v>14.483000000000001</v>
      </c>
      <c r="BZ1219" s="13">
        <v>10.1</v>
      </c>
      <c r="CA1219" s="13">
        <v>14.062999999999999</v>
      </c>
      <c r="CB1219" s="13">
        <v>-4.8000000000000001E-2</v>
      </c>
      <c r="CC1219" s="15">
        <v>0.24399999999999999</v>
      </c>
      <c r="CD1219" s="15">
        <v>0.84399999999999997</v>
      </c>
      <c r="CE1219" s="15">
        <v>0.36</v>
      </c>
      <c r="CF1219" s="15">
        <v>0.55767957133124813</v>
      </c>
      <c r="CG1219" s="15">
        <v>0.5855994526714875</v>
      </c>
      <c r="CH1219" s="13">
        <v>2.4887000000000001</v>
      </c>
      <c r="CI1219" s="13">
        <v>1.6621999999999999</v>
      </c>
      <c r="CJ1219" s="13">
        <v>-4.8000000000000001E-2</v>
      </c>
      <c r="CK1219" s="12">
        <f t="shared" ref="CK1219:CK1282" si="38">IF(CJ1219=0,0,IF(BV1219&gt;0,-CJ1219/BV1219,"NA"))</f>
        <v>0.13832853025936601</v>
      </c>
      <c r="CL1219" s="36">
        <f t="shared" ref="CL1219:CL1282" si="39">IF(CA1219&gt;0,IF(BL1219&gt;0,BL1219/CA1219,"NA"),"NA")</f>
        <v>1.0666287420891702</v>
      </c>
      <c r="CM1219" s="13" t="s">
        <v>7128</v>
      </c>
      <c r="CN1219" s="13" t="s">
        <v>7128</v>
      </c>
      <c r="CO1219" s="13" t="s">
        <v>7128</v>
      </c>
      <c r="CP1219" s="13" t="s">
        <v>7128</v>
      </c>
      <c r="CQ1219" s="13" t="s">
        <v>7128</v>
      </c>
      <c r="CR1219" s="13" t="s">
        <v>7128</v>
      </c>
      <c r="CS1219" s="13">
        <v>0.34699999999999998</v>
      </c>
      <c r="CT1219" s="13">
        <v>0.13040000000000002</v>
      </c>
      <c r="CU1219" s="13">
        <v>-0.49819999999999998</v>
      </c>
      <c r="CV1219" s="13">
        <v>14.193399999999999</v>
      </c>
      <c r="CW1219" s="13">
        <v>-0.249</v>
      </c>
      <c r="CX1219" s="12">
        <v>-4.4078183928053377E-2</v>
      </c>
      <c r="CY1219" s="12">
        <v>-3.4091997755484688E-2</v>
      </c>
      <c r="CZ1219" s="15" t="s">
        <v>7128</v>
      </c>
      <c r="DA1219" s="20"/>
      <c r="DB1219" s="20"/>
    </row>
    <row r="1220" spans="1:106" ht="24">
      <c r="A1220" s="8" t="s">
        <v>6711</v>
      </c>
      <c r="B1220" s="8" t="s">
        <v>6712</v>
      </c>
      <c r="C1220" s="9" t="s">
        <v>7197</v>
      </c>
      <c r="D1220" s="9" t="s">
        <v>7126</v>
      </c>
      <c r="E1220" s="10" t="s">
        <v>7127</v>
      </c>
      <c r="F1220" s="10" t="s">
        <v>7126</v>
      </c>
      <c r="G1220" s="11">
        <v>0.65</v>
      </c>
      <c r="H1220" s="11">
        <v>2.1093137254901961</v>
      </c>
      <c r="I1220" s="12">
        <v>9.0499999999999997E-2</v>
      </c>
      <c r="J1220" s="12">
        <v>0.24739289215686275</v>
      </c>
      <c r="K1220" s="12">
        <v>4.7E-2</v>
      </c>
      <c r="L1220" s="12">
        <v>0.10350000000000001</v>
      </c>
      <c r="M1220" s="12">
        <v>6.8320350000000002E-2</v>
      </c>
      <c r="N1220" s="12">
        <v>0.12350282522658609</v>
      </c>
      <c r="O1220" s="12">
        <v>-0.24739289215686275</v>
      </c>
      <c r="P1220" s="12">
        <v>-0.12350282522658609</v>
      </c>
      <c r="Q1220" s="13">
        <v>1.02</v>
      </c>
      <c r="R1220" s="13">
        <v>0</v>
      </c>
      <c r="S1220" s="13">
        <v>2.29</v>
      </c>
      <c r="T1220" s="13">
        <v>2.29</v>
      </c>
      <c r="U1220" s="13">
        <v>3.31</v>
      </c>
      <c r="V1220" s="13">
        <v>0</v>
      </c>
      <c r="W1220" s="13">
        <v>3.31</v>
      </c>
      <c r="X1220" s="14">
        <v>0</v>
      </c>
      <c r="Y1220" s="15">
        <v>9.8039215686274522E-2</v>
      </c>
      <c r="Z1220" s="14">
        <v>0.72813990461049283</v>
      </c>
      <c r="AA1220" s="14">
        <v>0.69184290030211482</v>
      </c>
      <c r="AB1220" s="14">
        <v>2.6783625730994154</v>
      </c>
      <c r="AC1220" s="14">
        <v>2.2450980392156863</v>
      </c>
      <c r="AD1220" s="13">
        <v>0.2</v>
      </c>
      <c r="AE1220" s="15" t="s">
        <v>7128</v>
      </c>
      <c r="AF1220" s="14" t="s">
        <v>7128</v>
      </c>
      <c r="AG1220" s="14" t="s">
        <v>7128</v>
      </c>
      <c r="AH1220" s="15">
        <v>0.11731843575418997</v>
      </c>
      <c r="AI1220" s="5" t="s">
        <v>7128</v>
      </c>
      <c r="AJ1220" s="15" t="s">
        <v>7128</v>
      </c>
      <c r="AK1220" s="15" t="s">
        <v>7128</v>
      </c>
      <c r="AL1220" s="15" t="s">
        <v>7128</v>
      </c>
      <c r="AM1220" s="15" t="s">
        <v>7128</v>
      </c>
      <c r="AN1220" s="15">
        <v>1.192982456140351</v>
      </c>
      <c r="AO1220" s="15" t="s">
        <v>7128</v>
      </c>
      <c r="AP1220" s="15" t="s">
        <v>7128</v>
      </c>
      <c r="AQ1220" s="15" t="s">
        <v>7128</v>
      </c>
      <c r="AR1220" s="15">
        <v>1.0524642289348172</v>
      </c>
      <c r="AS1220" s="15" t="s">
        <v>7128</v>
      </c>
      <c r="AT1220" s="14" t="s">
        <v>7128</v>
      </c>
      <c r="AU1220" s="14">
        <v>0</v>
      </c>
      <c r="AV1220" s="12" t="s">
        <v>7128</v>
      </c>
      <c r="AW1220" s="12" t="s">
        <v>7128</v>
      </c>
      <c r="AX1220" s="12" t="s">
        <v>7128</v>
      </c>
      <c r="AY1220" s="12" t="s">
        <v>7128</v>
      </c>
      <c r="AZ1220" s="14" t="s">
        <v>7128</v>
      </c>
      <c r="BA1220" s="14" t="s">
        <v>7128</v>
      </c>
      <c r="BB1220" s="14">
        <v>0</v>
      </c>
      <c r="BC1220" s="14">
        <v>0</v>
      </c>
      <c r="BD1220" s="14" t="s">
        <v>7128</v>
      </c>
      <c r="BE1220" s="14" t="s">
        <v>7128</v>
      </c>
      <c r="BF1220" s="14">
        <v>0</v>
      </c>
      <c r="BG1220" s="14" t="s">
        <v>7128</v>
      </c>
      <c r="BH1220" s="13">
        <v>0</v>
      </c>
      <c r="BI1220" s="13">
        <v>0</v>
      </c>
      <c r="BJ1220" s="13">
        <v>0</v>
      </c>
      <c r="BK1220" s="13">
        <v>0</v>
      </c>
      <c r="BL1220" s="13">
        <v>0</v>
      </c>
      <c r="BM1220" s="13">
        <v>0</v>
      </c>
      <c r="BN1220" s="13">
        <v>0</v>
      </c>
      <c r="BO1220" s="13">
        <v>0</v>
      </c>
      <c r="BP1220" s="13">
        <v>0</v>
      </c>
      <c r="BQ1220" s="13">
        <v>0</v>
      </c>
      <c r="BR1220" s="13">
        <v>0</v>
      </c>
      <c r="BS1220" s="13">
        <v>0</v>
      </c>
      <c r="BT1220" s="14" t="s">
        <v>7128</v>
      </c>
      <c r="BU1220" s="13">
        <v>0</v>
      </c>
      <c r="BV1220" s="13">
        <v>0</v>
      </c>
      <c r="BW1220" s="13">
        <v>0</v>
      </c>
      <c r="BX1220" s="13">
        <v>0.68799999999999994</v>
      </c>
      <c r="BY1220" s="13">
        <v>3.7679999999999998</v>
      </c>
      <c r="BZ1220" s="13">
        <v>0.85499999999999998</v>
      </c>
      <c r="CA1220" s="13">
        <v>3.145</v>
      </c>
      <c r="CB1220" s="13">
        <v>0</v>
      </c>
      <c r="CC1220" s="15" t="s">
        <v>7128</v>
      </c>
      <c r="CD1220" s="15" t="s">
        <v>7128</v>
      </c>
      <c r="CE1220" s="15">
        <v>0.36</v>
      </c>
      <c r="CF1220" s="15" t="s">
        <v>7128</v>
      </c>
      <c r="CG1220" s="15" t="s">
        <v>7128</v>
      </c>
      <c r="CH1220" s="13" t="s">
        <v>7128</v>
      </c>
      <c r="CI1220" s="13" t="s">
        <v>7128</v>
      </c>
      <c r="CJ1220" s="13">
        <v>0</v>
      </c>
      <c r="CK1220" s="12">
        <f t="shared" si="38"/>
        <v>0</v>
      </c>
      <c r="CL1220" s="36" t="str">
        <f t="shared" si="39"/>
        <v>NA</v>
      </c>
      <c r="CM1220" s="13" t="s">
        <v>7128</v>
      </c>
      <c r="CN1220" s="13" t="s">
        <v>7128</v>
      </c>
      <c r="CO1220" s="13" t="s">
        <v>7128</v>
      </c>
      <c r="CP1220" s="13" t="s">
        <v>7128</v>
      </c>
      <c r="CQ1220" s="13" t="s">
        <v>7128</v>
      </c>
      <c r="CR1220" s="13" t="s">
        <v>7128</v>
      </c>
      <c r="CS1220" s="13" t="s">
        <v>7128</v>
      </c>
      <c r="CT1220" s="13">
        <v>0</v>
      </c>
      <c r="CU1220" s="13">
        <v>0</v>
      </c>
      <c r="CV1220" s="13">
        <v>3.145</v>
      </c>
      <c r="CW1220" s="13">
        <v>0</v>
      </c>
      <c r="CX1220" s="12">
        <v>0</v>
      </c>
      <c r="CY1220" s="12">
        <v>0</v>
      </c>
      <c r="CZ1220" s="15" t="s">
        <v>7128</v>
      </c>
      <c r="DA1220" s="20"/>
      <c r="DB1220" s="20"/>
    </row>
    <row r="1221" spans="1:106">
      <c r="A1221" s="8" t="s">
        <v>4007</v>
      </c>
      <c r="B1221" s="8" t="s">
        <v>4008</v>
      </c>
      <c r="C1221" s="9" t="s">
        <v>7141</v>
      </c>
      <c r="D1221" s="9" t="s">
        <v>7126</v>
      </c>
      <c r="E1221" s="10" t="s">
        <v>7127</v>
      </c>
      <c r="F1221" s="10" t="s">
        <v>7126</v>
      </c>
      <c r="G1221" s="11">
        <v>0.73</v>
      </c>
      <c r="H1221" s="11">
        <v>0.73</v>
      </c>
      <c r="I1221" s="12">
        <v>9.0499999999999997E-2</v>
      </c>
      <c r="J1221" s="12">
        <v>0.12256500000000001</v>
      </c>
      <c r="K1221" s="12">
        <v>4.7E-2</v>
      </c>
      <c r="L1221" s="12">
        <v>0.10350000000000001</v>
      </c>
      <c r="M1221" s="12">
        <v>6.8320350000000002E-2</v>
      </c>
      <c r="N1221" s="12">
        <v>0.12256500000000001</v>
      </c>
      <c r="O1221" s="12" t="s">
        <v>7128</v>
      </c>
      <c r="P1221" s="12" t="s">
        <v>7128</v>
      </c>
      <c r="Q1221" s="13">
        <v>2.99</v>
      </c>
      <c r="R1221" s="13">
        <v>0</v>
      </c>
      <c r="S1221" s="13">
        <v>0</v>
      </c>
      <c r="T1221" s="13">
        <v>0</v>
      </c>
      <c r="U1221" s="13">
        <v>2.99</v>
      </c>
      <c r="V1221" s="13">
        <v>3.1E-2</v>
      </c>
      <c r="W1221" s="13">
        <v>2.9590000000000001</v>
      </c>
      <c r="X1221" s="14">
        <v>1.0367892976588628E-2</v>
      </c>
      <c r="Y1221" s="15">
        <v>3.937007874015748E-2</v>
      </c>
      <c r="Z1221" s="14">
        <v>0</v>
      </c>
      <c r="AA1221" s="14">
        <v>0</v>
      </c>
      <c r="AB1221" s="14">
        <v>0</v>
      </c>
      <c r="AC1221" s="14">
        <v>0</v>
      </c>
      <c r="AD1221" s="13">
        <v>0.23499999999999999</v>
      </c>
      <c r="AE1221" s="15">
        <v>0.57024999999999992</v>
      </c>
      <c r="AF1221" s="14">
        <v>3.1622776601683791E-2</v>
      </c>
      <c r="AG1221" s="14" t="s">
        <v>7128</v>
      </c>
      <c r="AH1221" s="15">
        <v>0.34010152284263961</v>
      </c>
      <c r="AI1221" s="5" t="s">
        <v>7128</v>
      </c>
      <c r="AJ1221" s="15">
        <v>96.451612903225808</v>
      </c>
      <c r="AK1221" s="15">
        <v>96.451612903225808</v>
      </c>
      <c r="AL1221" s="15" t="s">
        <v>7128</v>
      </c>
      <c r="AM1221" s="15" t="s">
        <v>7128</v>
      </c>
      <c r="AN1221" s="15">
        <v>2.7181818181818183</v>
      </c>
      <c r="AO1221" s="15">
        <v>0.48856209150326801</v>
      </c>
      <c r="AP1221" s="15" t="s">
        <v>7128</v>
      </c>
      <c r="AQ1221" s="15">
        <v>9.8633333333333333</v>
      </c>
      <c r="AR1221" s="15">
        <v>2.7680074836295598</v>
      </c>
      <c r="AS1221" s="15">
        <v>0.48349673202614379</v>
      </c>
      <c r="AT1221" s="14">
        <v>0</v>
      </c>
      <c r="AU1221" s="14">
        <v>0</v>
      </c>
      <c r="AV1221" s="12" t="s">
        <v>7128</v>
      </c>
      <c r="AW1221" s="12" t="s">
        <v>7128</v>
      </c>
      <c r="AX1221" s="12">
        <v>-0.30599999999999999</v>
      </c>
      <c r="AY1221" s="12">
        <v>-0.12300000000000001</v>
      </c>
      <c r="AZ1221" s="14" t="s">
        <v>7128</v>
      </c>
      <c r="BA1221" s="14" t="s">
        <v>7128</v>
      </c>
      <c r="BB1221" s="14" t="s">
        <v>7128</v>
      </c>
      <c r="BC1221" s="14" t="s">
        <v>7128</v>
      </c>
      <c r="BD1221" s="14">
        <v>5.0653594771241832E-3</v>
      </c>
      <c r="BE1221" s="14">
        <v>-1.1111111111111112E-2</v>
      </c>
      <c r="BF1221" s="14">
        <v>0</v>
      </c>
      <c r="BG1221" s="14">
        <v>0.2782</v>
      </c>
      <c r="BH1221" s="13">
        <v>3.1E-2</v>
      </c>
      <c r="BI1221" s="13">
        <v>3.1E-2</v>
      </c>
      <c r="BJ1221" s="13">
        <v>-6.8000000000000005E-2</v>
      </c>
      <c r="BK1221" s="13">
        <v>-6.8000000000000005E-2</v>
      </c>
      <c r="BL1221" s="13">
        <v>6.12</v>
      </c>
      <c r="BM1221" s="13">
        <v>6.12</v>
      </c>
      <c r="BN1221" s="13">
        <v>0.3</v>
      </c>
      <c r="BO1221" s="13">
        <v>0.3</v>
      </c>
      <c r="BP1221" s="13">
        <v>-6.8000000000000005E-2</v>
      </c>
      <c r="BQ1221" s="13">
        <v>0</v>
      </c>
      <c r="BR1221" s="13">
        <v>0</v>
      </c>
      <c r="BS1221" s="13">
        <v>-9.0999999999999998E-2</v>
      </c>
      <c r="BT1221" s="14" t="s">
        <v>7128</v>
      </c>
      <c r="BU1221" s="13">
        <v>2.2999999999999993E-2</v>
      </c>
      <c r="BV1221" s="13">
        <v>0.122</v>
      </c>
      <c r="BW1221" s="13">
        <v>0.122</v>
      </c>
      <c r="BX1221" s="13">
        <v>0</v>
      </c>
      <c r="BY1221" s="13">
        <v>0</v>
      </c>
      <c r="BZ1221" s="13">
        <v>1.1000000000000001</v>
      </c>
      <c r="CA1221" s="13">
        <v>1.0690000000000002</v>
      </c>
      <c r="CB1221" s="13">
        <v>0</v>
      </c>
      <c r="CC1221" s="15">
        <v>-0.16200000000000001</v>
      </c>
      <c r="CD1221" s="15">
        <v>0.95099999999999996</v>
      </c>
      <c r="CE1221" s="15">
        <v>0.36</v>
      </c>
      <c r="CF1221" s="15">
        <v>1.0006334577835305</v>
      </c>
      <c r="CG1221" s="15">
        <v>0.96268966478009987</v>
      </c>
      <c r="CH1221" s="13">
        <v>-0.41349999999999998</v>
      </c>
      <c r="CI1221" s="13">
        <v>-1.044</v>
      </c>
      <c r="CJ1221" s="13">
        <v>0</v>
      </c>
      <c r="CK1221" s="12">
        <f t="shared" si="38"/>
        <v>0</v>
      </c>
      <c r="CL1221" s="36">
        <f t="shared" si="39"/>
        <v>5.7249766136576232</v>
      </c>
      <c r="CM1221" s="13">
        <v>3.1E-2</v>
      </c>
      <c r="CN1221" s="13" t="s">
        <v>7128</v>
      </c>
      <c r="CO1221" s="13">
        <v>3.1E-2</v>
      </c>
      <c r="CP1221" s="13">
        <v>2.99</v>
      </c>
      <c r="CQ1221" s="13">
        <v>0.3</v>
      </c>
      <c r="CR1221" s="13">
        <v>2.9590000000000001</v>
      </c>
      <c r="CS1221" s="13" t="s">
        <v>7128</v>
      </c>
      <c r="CT1221" s="13">
        <v>0</v>
      </c>
      <c r="CU1221" s="13">
        <v>-6.8000000000000005E-2</v>
      </c>
      <c r="CV1221" s="13">
        <v>1.0690000000000002</v>
      </c>
      <c r="CW1221" s="13">
        <v>0.3</v>
      </c>
      <c r="CX1221" s="12" t="s">
        <v>7128</v>
      </c>
      <c r="CY1221" s="12" t="s">
        <v>7128</v>
      </c>
      <c r="CZ1221" s="15">
        <v>9.8633333333333333</v>
      </c>
      <c r="DA1221" s="20"/>
      <c r="DB1221" s="20"/>
    </row>
    <row r="1222" spans="1:106">
      <c r="A1222" s="8" t="s">
        <v>57</v>
      </c>
      <c r="B1222" s="8" t="s">
        <v>58</v>
      </c>
      <c r="C1222" s="9" t="s">
        <v>7132</v>
      </c>
      <c r="D1222" s="9" t="s">
        <v>7126</v>
      </c>
      <c r="E1222" s="10" t="s">
        <v>7127</v>
      </c>
      <c r="F1222" s="10" t="s">
        <v>7126</v>
      </c>
      <c r="G1222" s="11">
        <v>1.07</v>
      </c>
      <c r="H1222" s="11">
        <v>1.07</v>
      </c>
      <c r="I1222" s="12">
        <v>9.0499999999999997E-2</v>
      </c>
      <c r="J1222" s="12">
        <v>0.153335</v>
      </c>
      <c r="K1222" s="12">
        <v>3.2000000000000001E-2</v>
      </c>
      <c r="L1222" s="12">
        <v>8.8499999999999995E-2</v>
      </c>
      <c r="M1222" s="12">
        <v>5.8418850000000001E-2</v>
      </c>
      <c r="N1222" s="12">
        <v>0.153335</v>
      </c>
      <c r="O1222" s="12" t="s">
        <v>7128</v>
      </c>
      <c r="P1222" s="12" t="s">
        <v>7128</v>
      </c>
      <c r="Q1222" s="13">
        <v>3387.2</v>
      </c>
      <c r="R1222" s="13">
        <v>0</v>
      </c>
      <c r="S1222" s="13">
        <v>0</v>
      </c>
      <c r="T1222" s="13">
        <v>0</v>
      </c>
      <c r="U1222" s="13">
        <v>3387.2</v>
      </c>
      <c r="V1222" s="13">
        <v>0</v>
      </c>
      <c r="W1222" s="13">
        <v>3387.2</v>
      </c>
      <c r="X1222" s="14">
        <v>0</v>
      </c>
      <c r="Y1222" s="15">
        <v>9.1767554479418881E-2</v>
      </c>
      <c r="Z1222" s="14" t="s">
        <v>7128</v>
      </c>
      <c r="AA1222" s="14">
        <v>0</v>
      </c>
      <c r="AB1222" s="14" t="s">
        <v>7128</v>
      </c>
      <c r="AC1222" s="14">
        <v>0</v>
      </c>
      <c r="AD1222" s="13">
        <v>1.64</v>
      </c>
      <c r="AE1222" s="15">
        <v>3.1283333333333339</v>
      </c>
      <c r="AF1222" s="14">
        <v>0.37549966711037175</v>
      </c>
      <c r="AG1222" s="14">
        <v>0.43142514944595906</v>
      </c>
      <c r="AH1222" s="15">
        <v>0.33333333333333331</v>
      </c>
      <c r="AI1222" s="5">
        <v>1.2812687013764212</v>
      </c>
      <c r="AJ1222" s="15">
        <v>24.796486090775989</v>
      </c>
      <c r="AK1222" s="15">
        <v>24.796486090775989</v>
      </c>
      <c r="AL1222" s="15">
        <v>9.4252873563218387</v>
      </c>
      <c r="AM1222" s="15">
        <v>4.1327476817959985</v>
      </c>
      <c r="AN1222" s="15" t="s">
        <v>7128</v>
      </c>
      <c r="AO1222" s="15">
        <v>0.20305737066123133</v>
      </c>
      <c r="AP1222" s="15">
        <v>3.9551611396543671</v>
      </c>
      <c r="AQ1222" s="15">
        <v>2.4336830004310963</v>
      </c>
      <c r="AR1222" s="15" t="s">
        <v>7128</v>
      </c>
      <c r="AS1222" s="15">
        <v>0.20305737066123133</v>
      </c>
      <c r="AT1222" s="14">
        <v>0.2418740849194729</v>
      </c>
      <c r="AU1222" s="14">
        <v>9.754369390647142E-3</v>
      </c>
      <c r="AV1222" s="12">
        <v>-0.36899999999999999</v>
      </c>
      <c r="AW1222" s="12">
        <v>-0.26300000000000001</v>
      </c>
      <c r="AX1222" s="12">
        <v>8.8699999999999987E-2</v>
      </c>
      <c r="AY1222" s="12">
        <v>0.114</v>
      </c>
      <c r="AZ1222" s="14">
        <v>0.06</v>
      </c>
      <c r="BA1222" s="14">
        <v>6.3899999999999998E-2</v>
      </c>
      <c r="BB1222" s="14" t="s">
        <v>7128</v>
      </c>
      <c r="BC1222" s="14" t="s">
        <v>7128</v>
      </c>
      <c r="BD1222" s="14">
        <v>8.1889574965529639E-3</v>
      </c>
      <c r="BE1222" s="14">
        <v>5.1339847730951384E-2</v>
      </c>
      <c r="BF1222" s="14">
        <v>0.49757281553398053</v>
      </c>
      <c r="BG1222" s="14">
        <v>0.48859999999999998</v>
      </c>
      <c r="BH1222" s="13">
        <v>136.6</v>
      </c>
      <c r="BI1222" s="13">
        <v>136.6</v>
      </c>
      <c r="BJ1222" s="13">
        <v>856.4</v>
      </c>
      <c r="BK1222" s="13">
        <v>856.4</v>
      </c>
      <c r="BL1222" s="13">
        <v>16681</v>
      </c>
      <c r="BM1222" s="13">
        <v>16681</v>
      </c>
      <c r="BN1222" s="13">
        <v>1391.8</v>
      </c>
      <c r="BO1222" s="13">
        <v>1391.8</v>
      </c>
      <c r="BP1222" s="13">
        <v>430.27864077669909</v>
      </c>
      <c r="BQ1222" s="13">
        <v>0</v>
      </c>
      <c r="BR1222" s="13">
        <v>0</v>
      </c>
      <c r="BS1222" s="13">
        <v>-574.4</v>
      </c>
      <c r="BT1222" s="14">
        <v>-1.3349489041871714</v>
      </c>
      <c r="BU1222" s="13">
        <v>1004.678640776699</v>
      </c>
      <c r="BV1222" s="13">
        <v>711</v>
      </c>
      <c r="BW1222" s="13">
        <v>711</v>
      </c>
      <c r="BX1222" s="13">
        <v>0</v>
      </c>
      <c r="BY1222" s="13">
        <v>0</v>
      </c>
      <c r="BZ1222" s="13">
        <v>0</v>
      </c>
      <c r="CA1222" s="13">
        <v>0</v>
      </c>
      <c r="CB1222" s="13">
        <v>-33.04</v>
      </c>
      <c r="CC1222" s="15">
        <v>1.08</v>
      </c>
      <c r="CD1222" s="15">
        <v>1.22</v>
      </c>
      <c r="CE1222" s="15">
        <v>0.36</v>
      </c>
      <c r="CF1222" s="15" t="s">
        <v>7128</v>
      </c>
      <c r="CG1222" s="15" t="s">
        <v>7128</v>
      </c>
      <c r="CH1222" s="13" t="s">
        <v>7128</v>
      </c>
      <c r="CI1222" s="13" t="s">
        <v>7128</v>
      </c>
      <c r="CJ1222" s="13">
        <v>-33.04</v>
      </c>
      <c r="CK1222" s="12">
        <f t="shared" si="38"/>
        <v>4.6469760900140648E-2</v>
      </c>
      <c r="CL1222" s="36" t="str">
        <f t="shared" si="39"/>
        <v>NA</v>
      </c>
      <c r="CM1222" s="13">
        <v>82.4</v>
      </c>
      <c r="CN1222" s="13">
        <v>41</v>
      </c>
      <c r="CO1222" s="13">
        <v>136.6</v>
      </c>
      <c r="CP1222" s="13">
        <v>3387.2</v>
      </c>
      <c r="CQ1222" s="13">
        <v>1391.8</v>
      </c>
      <c r="CR1222" s="13">
        <v>3387.2</v>
      </c>
      <c r="CS1222" s="13">
        <v>711</v>
      </c>
      <c r="CT1222" s="13">
        <v>96.78</v>
      </c>
      <c r="CU1222" s="13">
        <v>810.5</v>
      </c>
      <c r="CV1222" s="13">
        <v>96.78</v>
      </c>
      <c r="CW1222" s="13">
        <v>1391.8</v>
      </c>
      <c r="CX1222" s="12" t="s">
        <v>7128</v>
      </c>
      <c r="CY1222" s="12" t="s">
        <v>7128</v>
      </c>
      <c r="CZ1222" s="15">
        <v>2.4336830004310963</v>
      </c>
      <c r="DA1222" s="20"/>
      <c r="DB1222" s="20"/>
    </row>
    <row r="1223" spans="1:106">
      <c r="A1223" s="8" t="s">
        <v>2905</v>
      </c>
      <c r="B1223" s="8" t="s">
        <v>2906</v>
      </c>
      <c r="C1223" s="9" t="s">
        <v>7141</v>
      </c>
      <c r="D1223" s="9" t="s">
        <v>7126</v>
      </c>
      <c r="E1223" s="10" t="s">
        <v>7127</v>
      </c>
      <c r="F1223" s="10" t="s">
        <v>7126</v>
      </c>
      <c r="G1223" s="11">
        <v>0.73</v>
      </c>
      <c r="H1223" s="11">
        <v>1.0844731500163092</v>
      </c>
      <c r="I1223" s="12">
        <v>9.0499999999999997E-2</v>
      </c>
      <c r="J1223" s="12">
        <v>0.15464482007647598</v>
      </c>
      <c r="K1223" s="12">
        <v>3.6999999999999998E-2</v>
      </c>
      <c r="L1223" s="12">
        <v>9.35E-2</v>
      </c>
      <c r="M1223" s="12">
        <v>6.1719349999999999E-2</v>
      </c>
      <c r="N1223" s="12">
        <v>0.12427100759964393</v>
      </c>
      <c r="O1223" s="12">
        <v>-0.22382721001358291</v>
      </c>
      <c r="P1223" s="12">
        <v>-0.18305318271232823</v>
      </c>
      <c r="Q1223" s="13">
        <v>10.199999999999999</v>
      </c>
      <c r="R1223" s="13">
        <v>6.2912507077196478E-2</v>
      </c>
      <c r="S1223" s="13">
        <v>4.8899999999999997</v>
      </c>
      <c r="T1223" s="13">
        <v>4.9529125070771958</v>
      </c>
      <c r="U1223" s="13">
        <v>15.152912507077195</v>
      </c>
      <c r="V1223" s="13">
        <v>0.15</v>
      </c>
      <c r="W1223" s="13">
        <v>15.002912507077195</v>
      </c>
      <c r="X1223" s="14">
        <v>9.8990870520728087E-3</v>
      </c>
      <c r="Y1223" s="15" t="s">
        <v>7128</v>
      </c>
      <c r="Z1223" s="14">
        <v>0.26271338739931677</v>
      </c>
      <c r="AA1223" s="14">
        <v>0.32686208045904896</v>
      </c>
      <c r="AB1223" s="14">
        <v>0.35632464079692056</v>
      </c>
      <c r="AC1223" s="14">
        <v>0.48557965755658783</v>
      </c>
      <c r="AD1223" s="13">
        <v>6.12</v>
      </c>
      <c r="AE1223" s="15">
        <v>1.0729444444444447</v>
      </c>
      <c r="AF1223" s="14">
        <v>0.17029386365926402</v>
      </c>
      <c r="AG1223" s="14">
        <v>0.59544130258790928</v>
      </c>
      <c r="AH1223" s="15">
        <v>0.35282121006118283</v>
      </c>
      <c r="AI1223" s="5" t="s">
        <v>7128</v>
      </c>
      <c r="AJ1223" s="15" t="s">
        <v>7128</v>
      </c>
      <c r="AK1223" s="15" t="s">
        <v>7128</v>
      </c>
      <c r="AL1223" s="15" t="s">
        <v>7128</v>
      </c>
      <c r="AM1223" s="15" t="s">
        <v>7128</v>
      </c>
      <c r="AN1223" s="15">
        <v>0.73381294964028765</v>
      </c>
      <c r="AO1223" s="15">
        <v>0.41463414634146334</v>
      </c>
      <c r="AP1223" s="15" t="s">
        <v>7128</v>
      </c>
      <c r="AQ1223" s="15">
        <v>21.160666441575732</v>
      </c>
      <c r="AR1223" s="15">
        <v>0.80216984928952006</v>
      </c>
      <c r="AS1223" s="15">
        <v>0.60987449215760947</v>
      </c>
      <c r="AT1223" s="14" t="s">
        <v>7128</v>
      </c>
      <c r="AU1223" s="14">
        <v>3.0882352941176472E-2</v>
      </c>
      <c r="AV1223" s="12" t="s">
        <v>7128</v>
      </c>
      <c r="AW1223" s="12" t="s">
        <v>7128</v>
      </c>
      <c r="AX1223" s="12">
        <v>0.14400000000000002</v>
      </c>
      <c r="AY1223" s="12">
        <v>0.90200000000000002</v>
      </c>
      <c r="AZ1223" s="14" t="s">
        <v>7128</v>
      </c>
      <c r="BA1223" s="14" t="s">
        <v>7128</v>
      </c>
      <c r="BB1223" s="14">
        <v>-6.9182389937106917E-2</v>
      </c>
      <c r="BC1223" s="14">
        <v>-5.8782175112684285E-2</v>
      </c>
      <c r="BD1223" s="14">
        <v>-4.4715447154471545E-2</v>
      </c>
      <c r="BE1223" s="14">
        <v>-3.7422052903066633E-2</v>
      </c>
      <c r="BF1223" s="14">
        <v>0</v>
      </c>
      <c r="BG1223" s="14">
        <v>0.18179999999999999</v>
      </c>
      <c r="BH1223" s="13">
        <v>-1.1000000000000001</v>
      </c>
      <c r="BI1223" s="13">
        <v>-1.1000000000000001</v>
      </c>
      <c r="BJ1223" s="13">
        <v>-0.93500000000000005</v>
      </c>
      <c r="BK1223" s="13">
        <v>-0.92058250141543929</v>
      </c>
      <c r="BL1223" s="13">
        <v>24.6</v>
      </c>
      <c r="BM1223" s="13">
        <v>24.6</v>
      </c>
      <c r="BN1223" s="13">
        <v>0.68200000000000005</v>
      </c>
      <c r="BO1223" s="13">
        <v>0.70900000000000007</v>
      </c>
      <c r="BP1223" s="13">
        <v>-0.92058250141543929</v>
      </c>
      <c r="BQ1223" s="13">
        <v>-4.8899999999999997</v>
      </c>
      <c r="BR1223" s="13">
        <v>-0.42199999999999999</v>
      </c>
      <c r="BS1223" s="13">
        <v>3.7199999999999998</v>
      </c>
      <c r="BT1223" s="14" t="s">
        <v>7128</v>
      </c>
      <c r="BU1223" s="13">
        <v>-4.2185825014154394</v>
      </c>
      <c r="BV1223" s="13">
        <v>0.4919999999999991</v>
      </c>
      <c r="BW1223" s="13">
        <v>-4.3980000000000006</v>
      </c>
      <c r="BX1223" s="13">
        <v>15.9</v>
      </c>
      <c r="BY1223" s="13">
        <v>15.660912507077198</v>
      </c>
      <c r="BZ1223" s="13">
        <v>13.9</v>
      </c>
      <c r="CA1223" s="13">
        <v>18.702912507077198</v>
      </c>
      <c r="CB1223" s="13">
        <v>-0.315</v>
      </c>
      <c r="CC1223" s="15">
        <v>0.67600000000000005</v>
      </c>
      <c r="CD1223" s="15">
        <v>-0.20200000000000001</v>
      </c>
      <c r="CE1223" s="15">
        <v>0.36</v>
      </c>
      <c r="CF1223" s="15" t="s">
        <v>7128</v>
      </c>
      <c r="CG1223" s="15" t="s">
        <v>7128</v>
      </c>
      <c r="CH1223" s="13" t="s">
        <v>7128</v>
      </c>
      <c r="CI1223" s="13" t="s">
        <v>7128</v>
      </c>
      <c r="CJ1223" s="13">
        <v>-0.315</v>
      </c>
      <c r="CK1223" s="12">
        <f t="shared" si="38"/>
        <v>0.64024390243902551</v>
      </c>
      <c r="CL1223" s="36">
        <f t="shared" si="39"/>
        <v>1.3153031641831903</v>
      </c>
      <c r="CM1223" s="13" t="s">
        <v>7128</v>
      </c>
      <c r="CN1223" s="13" t="s">
        <v>7128</v>
      </c>
      <c r="CO1223" s="13" t="s">
        <v>7128</v>
      </c>
      <c r="CP1223" s="13" t="s">
        <v>7128</v>
      </c>
      <c r="CQ1223" s="13">
        <v>0.70900000000000007</v>
      </c>
      <c r="CR1223" s="13">
        <v>15.002912507077195</v>
      </c>
      <c r="CS1223" s="13">
        <v>0.4919999999999991</v>
      </c>
      <c r="CT1223" s="13">
        <v>0</v>
      </c>
      <c r="CU1223" s="13">
        <v>-0.92058250141543929</v>
      </c>
      <c r="CV1223" s="13">
        <v>18.702912507077198</v>
      </c>
      <c r="CW1223" s="13">
        <v>0.68200000000000005</v>
      </c>
      <c r="CX1223" s="12">
        <v>-6.9182389937106917E-2</v>
      </c>
      <c r="CY1223" s="12">
        <v>-5.8782175112684285E-2</v>
      </c>
      <c r="CZ1223" s="15">
        <v>21.998405435597057</v>
      </c>
      <c r="DA1223" s="20"/>
      <c r="DB1223" s="20"/>
    </row>
    <row r="1224" spans="1:106">
      <c r="A1224" s="8" t="s">
        <v>1643</v>
      </c>
      <c r="B1224" s="8" t="s">
        <v>1644</v>
      </c>
      <c r="C1224" s="9" t="s">
        <v>7144</v>
      </c>
      <c r="D1224" s="9" t="s">
        <v>7126</v>
      </c>
      <c r="E1224" s="10" t="s">
        <v>7127</v>
      </c>
      <c r="F1224" s="10" t="s">
        <v>7126</v>
      </c>
      <c r="G1224" s="11">
        <v>1.1499999999999999</v>
      </c>
      <c r="H1224" s="11">
        <v>3.8251989389920422</v>
      </c>
      <c r="I1224" s="12">
        <v>9.0499999999999997E-2</v>
      </c>
      <c r="J1224" s="12">
        <v>0.4026805039787798</v>
      </c>
      <c r="K1224" s="12">
        <v>4.1999999999999996E-2</v>
      </c>
      <c r="L1224" s="12">
        <v>9.8500000000000004E-2</v>
      </c>
      <c r="M1224" s="12">
        <v>6.5019850000000004E-2</v>
      </c>
      <c r="N1224" s="12">
        <v>0.16653345968899519</v>
      </c>
      <c r="O1224" s="12">
        <v>-1.0481723072574685</v>
      </c>
      <c r="P1224" s="12">
        <v>-0.26790193409345542</v>
      </c>
      <c r="Q1224" s="13">
        <v>37.700000000000003</v>
      </c>
      <c r="R1224" s="13">
        <v>0</v>
      </c>
      <c r="S1224" s="13">
        <v>87.7</v>
      </c>
      <c r="T1224" s="13">
        <v>87.7</v>
      </c>
      <c r="U1224" s="13">
        <v>125.4</v>
      </c>
      <c r="V1224" s="13">
        <v>0.747</v>
      </c>
      <c r="W1224" s="13">
        <v>124.65300000000001</v>
      </c>
      <c r="X1224" s="14">
        <v>5.9569377990430616E-3</v>
      </c>
      <c r="Y1224" s="15">
        <v>1.3755158184319119E-2</v>
      </c>
      <c r="Z1224" s="14">
        <v>0.86403940886699515</v>
      </c>
      <c r="AA1224" s="14">
        <v>0.69936204146730463</v>
      </c>
      <c r="AB1224" s="14">
        <v>6.3550724637681162</v>
      </c>
      <c r="AC1224" s="14">
        <v>2.3262599469496021</v>
      </c>
      <c r="AD1224" s="13">
        <v>0.51800000000000002</v>
      </c>
      <c r="AE1224" s="15">
        <v>1.6027777777777781</v>
      </c>
      <c r="AF1224" s="14">
        <v>0.11401754250991379</v>
      </c>
      <c r="AG1224" s="14">
        <v>0.7156793437545359</v>
      </c>
      <c r="AH1224" s="15">
        <v>0.33187454412837347</v>
      </c>
      <c r="AI1224" s="5" t="s">
        <v>7128</v>
      </c>
      <c r="AJ1224" s="15" t="s">
        <v>7128</v>
      </c>
      <c r="AK1224" s="15" t="s">
        <v>7128</v>
      </c>
      <c r="AL1224" s="15" t="s">
        <v>7128</v>
      </c>
      <c r="AM1224" s="15" t="s">
        <v>7128</v>
      </c>
      <c r="AN1224" s="15">
        <v>2.7318840579710146</v>
      </c>
      <c r="AO1224" s="15">
        <v>0.3411764705882353</v>
      </c>
      <c r="AP1224" s="15" t="s">
        <v>7128</v>
      </c>
      <c r="AQ1224" s="15" t="s">
        <v>7128</v>
      </c>
      <c r="AR1224" s="15">
        <v>1.2372137802348318</v>
      </c>
      <c r="AS1224" s="15">
        <v>1.1280814479638011</v>
      </c>
      <c r="AT1224" s="14" t="s">
        <v>7128</v>
      </c>
      <c r="AU1224" s="14">
        <v>0</v>
      </c>
      <c r="AV1224" s="12" t="s">
        <v>7128</v>
      </c>
      <c r="AW1224" s="12" t="s">
        <v>7128</v>
      </c>
      <c r="AX1224" s="12" t="s">
        <v>7128</v>
      </c>
      <c r="AY1224" s="12" t="s">
        <v>7128</v>
      </c>
      <c r="AZ1224" s="14" t="s">
        <v>7128</v>
      </c>
      <c r="BA1224" s="14" t="s">
        <v>7128</v>
      </c>
      <c r="BB1224" s="14">
        <v>-0.6454918032786886</v>
      </c>
      <c r="BC1224" s="14">
        <v>-0.10136847440446022</v>
      </c>
      <c r="BD1224" s="14">
        <v>-0.30973451327433627</v>
      </c>
      <c r="BE1224" s="14">
        <v>-0.13176007866273354</v>
      </c>
      <c r="BF1224" s="14">
        <v>0</v>
      </c>
      <c r="BG1224" s="14">
        <v>0.39169999999999999</v>
      </c>
      <c r="BH1224" s="13">
        <v>-29.4</v>
      </c>
      <c r="BI1224" s="13">
        <v>-31.5</v>
      </c>
      <c r="BJ1224" s="13">
        <v>-13.4</v>
      </c>
      <c r="BK1224" s="13">
        <v>-13.4</v>
      </c>
      <c r="BL1224" s="13">
        <v>110.5</v>
      </c>
      <c r="BM1224" s="13">
        <v>101.7</v>
      </c>
      <c r="BN1224" s="13">
        <v>-7.21</v>
      </c>
      <c r="BO1224" s="13">
        <v>-6.17</v>
      </c>
      <c r="BP1224" s="13">
        <v>-13.4</v>
      </c>
      <c r="BQ1224" s="13">
        <v>0</v>
      </c>
      <c r="BR1224" s="13">
        <v>0</v>
      </c>
      <c r="BS1224" s="13">
        <v>-8.24</v>
      </c>
      <c r="BT1224" s="14" t="s">
        <v>7128</v>
      </c>
      <c r="BU1224" s="13">
        <v>-5.16</v>
      </c>
      <c r="BV1224" s="13">
        <v>-23.259999999999998</v>
      </c>
      <c r="BW1224" s="13">
        <v>-23.259999999999998</v>
      </c>
      <c r="BX1224" s="13">
        <v>48.8</v>
      </c>
      <c r="BY1224" s="13">
        <v>132.191</v>
      </c>
      <c r="BZ1224" s="13">
        <v>13.8</v>
      </c>
      <c r="CA1224" s="13">
        <v>100.753</v>
      </c>
      <c r="CB1224" s="13">
        <v>0</v>
      </c>
      <c r="CC1224" s="15">
        <v>0.54400000000000004</v>
      </c>
      <c r="CD1224" s="15">
        <v>0.64400000000000002</v>
      </c>
      <c r="CE1224" s="15">
        <v>0.36</v>
      </c>
      <c r="CF1224" s="15" t="s">
        <v>7128</v>
      </c>
      <c r="CG1224" s="15" t="s">
        <v>7128</v>
      </c>
      <c r="CH1224" s="13" t="s">
        <v>7128</v>
      </c>
      <c r="CI1224" s="13" t="s">
        <v>7128</v>
      </c>
      <c r="CJ1224" s="13">
        <v>0</v>
      </c>
      <c r="CK1224" s="12">
        <f t="shared" si="38"/>
        <v>0</v>
      </c>
      <c r="CL1224" s="36">
        <f t="shared" si="39"/>
        <v>1.0967415362321717</v>
      </c>
      <c r="CM1224" s="13" t="s">
        <v>7128</v>
      </c>
      <c r="CN1224" s="13" t="s">
        <v>7128</v>
      </c>
      <c r="CO1224" s="13" t="s">
        <v>7128</v>
      </c>
      <c r="CP1224" s="13" t="s">
        <v>7128</v>
      </c>
      <c r="CQ1224" s="13" t="s">
        <v>7128</v>
      </c>
      <c r="CR1224" s="13" t="s">
        <v>7128</v>
      </c>
      <c r="CS1224" s="13" t="s">
        <v>7128</v>
      </c>
      <c r="CT1224" s="13">
        <v>1.1366000000000001</v>
      </c>
      <c r="CU1224" s="13">
        <v>-13.3796</v>
      </c>
      <c r="CV1224" s="13">
        <v>101.8896</v>
      </c>
      <c r="CW1224" s="13">
        <v>-6.7359999999999998</v>
      </c>
      <c r="CX1224" s="12">
        <v>-0.63039133621431975</v>
      </c>
      <c r="CY1224" s="12">
        <v>-0.10035131510654959</v>
      </c>
      <c r="CZ1224" s="15" t="s">
        <v>7128</v>
      </c>
      <c r="DA1224" s="20"/>
      <c r="DB1224" s="20"/>
    </row>
    <row r="1225" spans="1:106" ht="24">
      <c r="A1225" s="8" t="s">
        <v>657</v>
      </c>
      <c r="B1225" s="8" t="s">
        <v>658</v>
      </c>
      <c r="C1225" s="9" t="s">
        <v>7133</v>
      </c>
      <c r="D1225" s="9" t="s">
        <v>7126</v>
      </c>
      <c r="E1225" s="10" t="s">
        <v>7127</v>
      </c>
      <c r="F1225" s="10" t="s">
        <v>7126</v>
      </c>
      <c r="G1225" s="11">
        <v>0.92</v>
      </c>
      <c r="H1225" s="11">
        <v>1.3833853666974403</v>
      </c>
      <c r="I1225" s="12">
        <v>9.0499999999999997E-2</v>
      </c>
      <c r="J1225" s="12">
        <v>0.18169637568611832</v>
      </c>
      <c r="K1225" s="12">
        <v>3.6999999999999998E-2</v>
      </c>
      <c r="L1225" s="12">
        <v>9.35E-2</v>
      </c>
      <c r="M1225" s="12">
        <v>6.1719349999999999E-2</v>
      </c>
      <c r="N1225" s="12">
        <v>0.1371562528249177</v>
      </c>
      <c r="O1225" s="12">
        <v>-7.2740535818186014E-2</v>
      </c>
      <c r="P1225" s="12">
        <v>4.3025823816645298E-2</v>
      </c>
      <c r="Q1225" s="13">
        <v>160.9</v>
      </c>
      <c r="R1225" s="13">
        <v>0</v>
      </c>
      <c r="S1225" s="13">
        <v>95</v>
      </c>
      <c r="T1225" s="13">
        <v>95</v>
      </c>
      <c r="U1225" s="13">
        <v>255.9</v>
      </c>
      <c r="V1225" s="13">
        <v>56.7</v>
      </c>
      <c r="W1225" s="13">
        <v>199.2</v>
      </c>
      <c r="X1225" s="14">
        <v>0.22157092614302462</v>
      </c>
      <c r="Y1225" s="15">
        <v>0.13285024154589373</v>
      </c>
      <c r="Z1225" s="14">
        <v>0.35607196401799102</v>
      </c>
      <c r="AA1225" s="14">
        <v>0.37123876514263382</v>
      </c>
      <c r="AB1225" s="14">
        <v>0.55296856810244466</v>
      </c>
      <c r="AC1225" s="14">
        <v>0.59042883778744559</v>
      </c>
      <c r="AD1225" s="13">
        <v>7.76</v>
      </c>
      <c r="AE1225" s="15">
        <v>1.6576944444444446</v>
      </c>
      <c r="AF1225" s="14">
        <v>0.20493901531919198</v>
      </c>
      <c r="AG1225" s="14">
        <v>0.51673908862624829</v>
      </c>
      <c r="AH1225" s="15">
        <v>0.19830328738069997</v>
      </c>
      <c r="AI1225" s="5">
        <v>5.4854368932038833</v>
      </c>
      <c r="AJ1225" s="15">
        <v>6.0946969696969706</v>
      </c>
      <c r="AK1225" s="15">
        <v>6.0946969696969706</v>
      </c>
      <c r="AL1225" s="15">
        <v>5.8345864661654128</v>
      </c>
      <c r="AM1225" s="15">
        <v>0.23441142191142195</v>
      </c>
      <c r="AN1225" s="15">
        <v>0.93655413271245636</v>
      </c>
      <c r="AO1225" s="15">
        <v>0.35827209975506569</v>
      </c>
      <c r="AP1225" s="15">
        <v>5.8761061946902657</v>
      </c>
      <c r="AQ1225" s="15">
        <v>3.9289940828402363</v>
      </c>
      <c r="AR1225" s="15">
        <v>1.222085889570552</v>
      </c>
      <c r="AS1225" s="15">
        <v>0.44355377421509679</v>
      </c>
      <c r="AT1225" s="14">
        <v>0.25090909090909091</v>
      </c>
      <c r="AU1225" s="14">
        <v>4.1168427594779365E-2</v>
      </c>
      <c r="AV1225" s="12">
        <v>0.159</v>
      </c>
      <c r="AW1225" s="12">
        <v>4.87E-2</v>
      </c>
      <c r="AX1225" s="12">
        <v>0.218</v>
      </c>
      <c r="AY1225" s="12">
        <v>0.25800000000000001</v>
      </c>
      <c r="AZ1225" s="14">
        <v>0.26</v>
      </c>
      <c r="BA1225" s="14">
        <v>0.128</v>
      </c>
      <c r="BB1225" s="14">
        <v>0.10895583986793231</v>
      </c>
      <c r="BC1225" s="14">
        <v>0.18018207664156299</v>
      </c>
      <c r="BD1225" s="14">
        <v>5.8784235136940539E-2</v>
      </c>
      <c r="BE1225" s="14">
        <v>7.5484301937207746E-2</v>
      </c>
      <c r="BF1225" s="14">
        <v>0.14692556634304207</v>
      </c>
      <c r="BG1225" s="14">
        <v>0.16219999999999998</v>
      </c>
      <c r="BH1225" s="13">
        <v>26.4</v>
      </c>
      <c r="BI1225" s="13">
        <v>26.4</v>
      </c>
      <c r="BJ1225" s="13">
        <v>33.9</v>
      </c>
      <c r="BK1225" s="13">
        <v>33.9</v>
      </c>
      <c r="BL1225" s="13">
        <v>449.1</v>
      </c>
      <c r="BM1225" s="13">
        <v>449.1</v>
      </c>
      <c r="BN1225" s="13">
        <v>50.7</v>
      </c>
      <c r="BO1225" s="13">
        <v>50.7</v>
      </c>
      <c r="BP1225" s="13">
        <v>28.91922330097087</v>
      </c>
      <c r="BQ1225" s="13">
        <v>-1.79</v>
      </c>
      <c r="BR1225" s="13">
        <v>0</v>
      </c>
      <c r="BS1225" s="13">
        <v>17.3</v>
      </c>
      <c r="BT1225" s="14">
        <v>0.59821800260518088</v>
      </c>
      <c r="BU1225" s="13">
        <v>11.619223300970869</v>
      </c>
      <c r="BV1225" s="13">
        <v>10.889999999999997</v>
      </c>
      <c r="BW1225" s="13">
        <v>9.0999999999999979</v>
      </c>
      <c r="BX1225" s="13">
        <v>242.3</v>
      </c>
      <c r="BY1225" s="13">
        <v>160.50000000000006</v>
      </c>
      <c r="BZ1225" s="13">
        <v>171.8</v>
      </c>
      <c r="CA1225" s="13">
        <v>163.00000000000003</v>
      </c>
      <c r="CB1225" s="13">
        <v>-6.6239999999999997</v>
      </c>
      <c r="CC1225" s="15">
        <v>0.70599999999999996</v>
      </c>
      <c r="CD1225" s="15">
        <v>0.375</v>
      </c>
      <c r="CE1225" s="15">
        <v>0.36</v>
      </c>
      <c r="CF1225" s="15" t="s">
        <v>7128</v>
      </c>
      <c r="CG1225" s="15" t="s">
        <v>7128</v>
      </c>
      <c r="CH1225" s="13" t="s">
        <v>7128</v>
      </c>
      <c r="CI1225" s="13" t="s">
        <v>7128</v>
      </c>
      <c r="CJ1225" s="13">
        <v>-6.6239999999999997</v>
      </c>
      <c r="CK1225" s="12">
        <f t="shared" si="38"/>
        <v>0.60826446280991753</v>
      </c>
      <c r="CL1225" s="36">
        <f t="shared" si="39"/>
        <v>2.7552147239263802</v>
      </c>
      <c r="CM1225" s="13">
        <v>30.9</v>
      </c>
      <c r="CN1225" s="13">
        <v>4.54</v>
      </c>
      <c r="CO1225" s="13">
        <v>26.4</v>
      </c>
      <c r="CP1225" s="13">
        <v>160.9</v>
      </c>
      <c r="CQ1225" s="13">
        <v>50.7</v>
      </c>
      <c r="CR1225" s="13">
        <v>199.2</v>
      </c>
      <c r="CS1225" s="13">
        <v>10.889999999999997</v>
      </c>
      <c r="CT1225" s="13">
        <v>0</v>
      </c>
      <c r="CU1225" s="13">
        <v>33.9</v>
      </c>
      <c r="CV1225" s="13">
        <v>163.00000000000003</v>
      </c>
      <c r="CW1225" s="13">
        <v>50.7</v>
      </c>
      <c r="CX1225" s="12">
        <v>0.10895583986793231</v>
      </c>
      <c r="CY1225" s="12">
        <v>0.18018207664156299</v>
      </c>
      <c r="CZ1225" s="15">
        <v>3.9289940828402363</v>
      </c>
      <c r="DA1225" s="20"/>
      <c r="DB1225" s="20"/>
    </row>
    <row r="1226" spans="1:106">
      <c r="A1226" s="8" t="s">
        <v>1495</v>
      </c>
      <c r="B1226" s="8" t="s">
        <v>1496</v>
      </c>
      <c r="C1226" s="9" t="s">
        <v>7186</v>
      </c>
      <c r="D1226" s="9" t="s">
        <v>7126</v>
      </c>
      <c r="E1226" s="10" t="s">
        <v>7127</v>
      </c>
      <c r="F1226" s="10" t="s">
        <v>7126</v>
      </c>
      <c r="G1226" s="11">
        <v>0.71</v>
      </c>
      <c r="H1226" s="11">
        <v>0.71</v>
      </c>
      <c r="I1226" s="12">
        <v>9.0499999999999997E-2</v>
      </c>
      <c r="J1226" s="12">
        <v>0.120755</v>
      </c>
      <c r="K1226" s="12">
        <v>3.2000000000000001E-2</v>
      </c>
      <c r="L1226" s="12">
        <v>8.8499999999999995E-2</v>
      </c>
      <c r="M1226" s="12">
        <v>5.8418850000000001E-2</v>
      </c>
      <c r="N1226" s="12">
        <v>0.120755</v>
      </c>
      <c r="O1226" s="12">
        <v>-0.10051937976437977</v>
      </c>
      <c r="P1226" s="12">
        <v>-8.8078553484858019E-2</v>
      </c>
      <c r="Q1226" s="13">
        <v>141.69999999999999</v>
      </c>
      <c r="R1226" s="13">
        <v>0</v>
      </c>
      <c r="S1226" s="13">
        <v>0</v>
      </c>
      <c r="T1226" s="13">
        <v>0</v>
      </c>
      <c r="U1226" s="13">
        <v>141.69999999999999</v>
      </c>
      <c r="V1226" s="13">
        <v>0</v>
      </c>
      <c r="W1226" s="13">
        <v>141.69999999999999</v>
      </c>
      <c r="X1226" s="14">
        <v>0</v>
      </c>
      <c r="Y1226" s="15">
        <v>0.10922330097087378</v>
      </c>
      <c r="Z1226" s="14" t="s">
        <v>7128</v>
      </c>
      <c r="AA1226" s="14">
        <v>0</v>
      </c>
      <c r="AB1226" s="14" t="s">
        <v>7128</v>
      </c>
      <c r="AC1226" s="14">
        <v>0</v>
      </c>
      <c r="AD1226" s="13">
        <v>6.89</v>
      </c>
      <c r="AE1226" s="15">
        <v>2.782027777777778</v>
      </c>
      <c r="AF1226" s="14">
        <v>0.37416573867739417</v>
      </c>
      <c r="AG1226" s="14">
        <v>0.44899888641287294</v>
      </c>
      <c r="AH1226" s="15">
        <v>0.31132075471698117</v>
      </c>
      <c r="AI1226" s="5">
        <v>0.3506756756756757</v>
      </c>
      <c r="AJ1226" s="15">
        <v>48.527397260273972</v>
      </c>
      <c r="AK1226" s="15">
        <v>48.527397260273972</v>
      </c>
      <c r="AL1226" s="15">
        <v>8.3112183353437885</v>
      </c>
      <c r="AM1226" s="15">
        <v>3.7328767123287672</v>
      </c>
      <c r="AN1226" s="15" t="s">
        <v>7128</v>
      </c>
      <c r="AO1226" s="15">
        <v>1.3864970645792563</v>
      </c>
      <c r="AP1226" s="15">
        <v>27.302504816955679</v>
      </c>
      <c r="AQ1226" s="15">
        <v>5.7601626016260159</v>
      </c>
      <c r="AR1226" s="15" t="s">
        <v>7128</v>
      </c>
      <c r="AS1226" s="15">
        <v>1.3864970645792563</v>
      </c>
      <c r="AT1226" s="14">
        <v>1.6931506849315068</v>
      </c>
      <c r="AU1226" s="14">
        <v>3.4890613973182785E-2</v>
      </c>
      <c r="AV1226" s="12">
        <v>-0.434</v>
      </c>
      <c r="AW1226" s="12">
        <v>-0.21299999999999999</v>
      </c>
      <c r="AX1226" s="12">
        <v>5.0700000000000002E-2</v>
      </c>
      <c r="AY1226" s="12">
        <v>0.11</v>
      </c>
      <c r="AZ1226" s="14">
        <v>0.13</v>
      </c>
      <c r="BA1226" s="14" t="s">
        <v>7128</v>
      </c>
      <c r="BB1226" s="14">
        <v>2.0235620235620234E-2</v>
      </c>
      <c r="BC1226" s="14">
        <v>3.2676446515141976E-2</v>
      </c>
      <c r="BD1226" s="14">
        <v>2.8571428571428571E-2</v>
      </c>
      <c r="BE1226" s="14">
        <v>5.0782778864970651E-2</v>
      </c>
      <c r="BF1226" s="14">
        <v>0</v>
      </c>
      <c r="BG1226" s="14">
        <v>0.1067</v>
      </c>
      <c r="BH1226" s="13">
        <v>2.92</v>
      </c>
      <c r="BI1226" s="13">
        <v>2.92</v>
      </c>
      <c r="BJ1226" s="13">
        <v>5.19</v>
      </c>
      <c r="BK1226" s="13">
        <v>5.19</v>
      </c>
      <c r="BL1226" s="13">
        <v>102.2</v>
      </c>
      <c r="BM1226" s="13">
        <v>102.2</v>
      </c>
      <c r="BN1226" s="13">
        <v>24.6</v>
      </c>
      <c r="BO1226" s="13">
        <v>24.6</v>
      </c>
      <c r="BP1226" s="13">
        <v>5.19</v>
      </c>
      <c r="BQ1226" s="13">
        <v>0</v>
      </c>
      <c r="BR1226" s="13">
        <v>0</v>
      </c>
      <c r="BS1226" s="13">
        <v>-13.5</v>
      </c>
      <c r="BT1226" s="14">
        <v>-2.6011560693641615</v>
      </c>
      <c r="BU1226" s="13">
        <v>18.690000000000001</v>
      </c>
      <c r="BV1226" s="13">
        <v>16.420000000000002</v>
      </c>
      <c r="BW1226" s="13">
        <v>16.420000000000002</v>
      </c>
      <c r="BX1226" s="13">
        <v>144.30000000000001</v>
      </c>
      <c r="BY1226" s="13">
        <v>158.83000000000001</v>
      </c>
      <c r="BZ1226" s="13">
        <v>0</v>
      </c>
      <c r="CA1226" s="13">
        <v>0</v>
      </c>
      <c r="CB1226" s="13">
        <v>-4.944</v>
      </c>
      <c r="CC1226" s="15">
        <v>1.1200000000000001</v>
      </c>
      <c r="CD1226" s="15">
        <v>0.76100000000000001</v>
      </c>
      <c r="CE1226" s="15">
        <v>0.36</v>
      </c>
      <c r="CF1226" s="15" t="s">
        <v>7128</v>
      </c>
      <c r="CG1226" s="15" t="s">
        <v>7128</v>
      </c>
      <c r="CH1226" s="13" t="s">
        <v>7128</v>
      </c>
      <c r="CI1226" s="13" t="s">
        <v>7128</v>
      </c>
      <c r="CJ1226" s="13">
        <v>-4.944</v>
      </c>
      <c r="CK1226" s="12">
        <f t="shared" si="38"/>
        <v>0.30109622411693054</v>
      </c>
      <c r="CL1226" s="36" t="str">
        <f t="shared" si="39"/>
        <v>NA</v>
      </c>
      <c r="CM1226" s="13" t="s">
        <v>7128</v>
      </c>
      <c r="CN1226" s="13" t="s">
        <v>7128</v>
      </c>
      <c r="CO1226" s="13">
        <v>2.92</v>
      </c>
      <c r="CP1226" s="13">
        <v>141.69999999999999</v>
      </c>
      <c r="CQ1226" s="13">
        <v>24.6</v>
      </c>
      <c r="CR1226" s="13">
        <v>141.69999999999999</v>
      </c>
      <c r="CS1226" s="13">
        <v>16.420000000000002</v>
      </c>
      <c r="CT1226" s="13">
        <v>0</v>
      </c>
      <c r="CU1226" s="13">
        <v>5.19</v>
      </c>
      <c r="CV1226" s="13">
        <v>0</v>
      </c>
      <c r="CW1226" s="13">
        <v>24.6</v>
      </c>
      <c r="CX1226" s="12">
        <v>2.0235620235620234E-2</v>
      </c>
      <c r="CY1226" s="12">
        <v>3.2676446515141976E-2</v>
      </c>
      <c r="CZ1226" s="15">
        <v>5.7601626016260159</v>
      </c>
      <c r="DA1226" s="20"/>
      <c r="DB1226" s="20"/>
    </row>
    <row r="1227" spans="1:106">
      <c r="A1227" s="8" t="s">
        <v>3487</v>
      </c>
      <c r="B1227" s="8" t="s">
        <v>3488</v>
      </c>
      <c r="C1227" s="9" t="s">
        <v>7169</v>
      </c>
      <c r="D1227" s="9" t="s">
        <v>7126</v>
      </c>
      <c r="E1227" s="10" t="s">
        <v>7127</v>
      </c>
      <c r="F1227" s="10" t="s">
        <v>7126</v>
      </c>
      <c r="G1227" s="11">
        <v>0.61</v>
      </c>
      <c r="H1227" s="11">
        <v>0.61</v>
      </c>
      <c r="I1227" s="12">
        <v>9.0499999999999997E-2</v>
      </c>
      <c r="J1227" s="12">
        <v>0.111705</v>
      </c>
      <c r="K1227" s="12">
        <v>5.1999999999999998E-2</v>
      </c>
      <c r="L1227" s="12">
        <v>0.1085</v>
      </c>
      <c r="M1227" s="12">
        <v>7.162085E-2</v>
      </c>
      <c r="N1227" s="12">
        <v>0.111705</v>
      </c>
      <c r="O1227" s="12">
        <v>-1.6988018867924518E-2</v>
      </c>
      <c r="P1227" s="12">
        <v>-2.6495636241876466E-2</v>
      </c>
      <c r="Q1227" s="13">
        <v>2.2400000000000002</v>
      </c>
      <c r="R1227" s="13">
        <v>0</v>
      </c>
      <c r="S1227" s="13">
        <v>0</v>
      </c>
      <c r="T1227" s="13">
        <v>0</v>
      </c>
      <c r="U1227" s="13">
        <v>2.2400000000000002</v>
      </c>
      <c r="V1227" s="13">
        <v>0</v>
      </c>
      <c r="W1227" s="13">
        <v>2.2400000000000002</v>
      </c>
      <c r="X1227" s="14">
        <v>0</v>
      </c>
      <c r="Y1227" s="15">
        <v>0.146484375</v>
      </c>
      <c r="Z1227" s="14" t="s">
        <v>7128</v>
      </c>
      <c r="AA1227" s="14">
        <v>0</v>
      </c>
      <c r="AB1227" s="14" t="s">
        <v>7128</v>
      </c>
      <c r="AC1227" s="14">
        <v>0</v>
      </c>
      <c r="AD1227" s="13">
        <v>0.437</v>
      </c>
      <c r="AE1227" s="15">
        <v>-0.1951111111111111</v>
      </c>
      <c r="AF1227" s="14">
        <v>3.1622776601683791E-2</v>
      </c>
      <c r="AG1227" s="14">
        <v>0.96291354752127156</v>
      </c>
      <c r="AH1227" s="15">
        <v>0.62531645569620253</v>
      </c>
      <c r="AI1227" s="5">
        <v>1.6139705882352939</v>
      </c>
      <c r="AJ1227" s="15">
        <v>8.9243027888446225</v>
      </c>
      <c r="AK1227" s="15">
        <v>8.9243027888446225</v>
      </c>
      <c r="AL1227" s="15">
        <v>3.9369369369369367</v>
      </c>
      <c r="AM1227" s="15">
        <v>0.27888446215139445</v>
      </c>
      <c r="AN1227" s="15" t="s">
        <v>7128</v>
      </c>
      <c r="AO1227" s="15">
        <v>0.1836065573770492</v>
      </c>
      <c r="AP1227" s="15">
        <v>2.5512528473804101</v>
      </c>
      <c r="AQ1227" s="15">
        <v>1.8512396694214879</v>
      </c>
      <c r="AR1227" s="15" t="s">
        <v>7128</v>
      </c>
      <c r="AS1227" s="15">
        <v>0.1836065573770492</v>
      </c>
      <c r="AT1227" s="14">
        <v>0</v>
      </c>
      <c r="AU1227" s="14">
        <v>0</v>
      </c>
      <c r="AV1227" s="12">
        <v>-5.0000000000000002E-5</v>
      </c>
      <c r="AW1227" s="12">
        <v>-6.8499999999999991E-2</v>
      </c>
      <c r="AX1227" s="12">
        <v>4.5599999999999995E-2</v>
      </c>
      <c r="AY1227" s="12">
        <v>7.6399999999999996E-2</v>
      </c>
      <c r="AZ1227" s="14">
        <v>0.32</v>
      </c>
      <c r="BA1227" s="14" t="s">
        <v>7128</v>
      </c>
      <c r="BB1227" s="14">
        <v>9.4716981132075481E-2</v>
      </c>
      <c r="BC1227" s="14">
        <v>8.5209363758123532E-2</v>
      </c>
      <c r="BD1227" s="14">
        <v>2.057377049180328E-2</v>
      </c>
      <c r="BE1227" s="14">
        <v>7.1967213114754097E-2</v>
      </c>
      <c r="BF1227" s="14">
        <v>0.38480392156862747</v>
      </c>
      <c r="BG1227" s="14" t="s">
        <v>7128</v>
      </c>
      <c r="BH1227" s="13">
        <v>0.251</v>
      </c>
      <c r="BI1227" s="13">
        <v>0.251</v>
      </c>
      <c r="BJ1227" s="13">
        <v>0.878</v>
      </c>
      <c r="BK1227" s="13">
        <v>0.878</v>
      </c>
      <c r="BL1227" s="13">
        <v>12.2</v>
      </c>
      <c r="BM1227" s="13">
        <v>12.2</v>
      </c>
      <c r="BN1227" s="13">
        <v>1.21</v>
      </c>
      <c r="BO1227" s="13">
        <v>1.21</v>
      </c>
      <c r="BP1227" s="13">
        <v>0.54014215686274514</v>
      </c>
      <c r="BQ1227" s="13">
        <v>0</v>
      </c>
      <c r="BR1227" s="13">
        <v>0</v>
      </c>
      <c r="BS1227" s="13">
        <v>-0.57099999999999995</v>
      </c>
      <c r="BT1227" s="14">
        <v>-1.057129114521413</v>
      </c>
      <c r="BU1227" s="13">
        <v>1.1111421568627451</v>
      </c>
      <c r="BV1227" s="13">
        <v>0.82199999999999995</v>
      </c>
      <c r="BW1227" s="13">
        <v>0.82199999999999995</v>
      </c>
      <c r="BX1227" s="13">
        <v>2.65</v>
      </c>
      <c r="BY1227" s="13">
        <v>6.3390000000000004</v>
      </c>
      <c r="BZ1227" s="13">
        <v>0</v>
      </c>
      <c r="CA1227" s="13">
        <v>0</v>
      </c>
      <c r="CB1227" s="13">
        <v>0</v>
      </c>
      <c r="CC1227" s="15">
        <v>0.20300000000000001</v>
      </c>
      <c r="CD1227" s="15">
        <v>-0.625</v>
      </c>
      <c r="CE1227" s="15">
        <v>0.36</v>
      </c>
      <c r="CF1227" s="15">
        <v>0.52916391889721393</v>
      </c>
      <c r="CG1227" s="15">
        <v>1.0814277493748474</v>
      </c>
      <c r="CH1227" s="13">
        <v>0.73750000000000004</v>
      </c>
      <c r="CI1227" s="13">
        <v>0.22989999999999999</v>
      </c>
      <c r="CJ1227" s="13">
        <v>0</v>
      </c>
      <c r="CK1227" s="12">
        <f t="shared" si="38"/>
        <v>0</v>
      </c>
      <c r="CL1227" s="36" t="str">
        <f t="shared" si="39"/>
        <v>NA</v>
      </c>
      <c r="CM1227" s="13">
        <v>0.40799999999999997</v>
      </c>
      <c r="CN1227" s="13">
        <v>0.157</v>
      </c>
      <c r="CO1227" s="13">
        <v>0.251</v>
      </c>
      <c r="CP1227" s="13">
        <v>2.2400000000000002</v>
      </c>
      <c r="CQ1227" s="13">
        <v>1.21</v>
      </c>
      <c r="CR1227" s="13">
        <v>2.2400000000000002</v>
      </c>
      <c r="CS1227" s="13" t="s">
        <v>7128</v>
      </c>
      <c r="CT1227" s="13">
        <v>1.0400000000000001E-2</v>
      </c>
      <c r="CU1227" s="13">
        <v>0.87239999999999995</v>
      </c>
      <c r="CV1227" s="13">
        <v>1.0400000000000001E-2</v>
      </c>
      <c r="CW1227" s="13">
        <v>1.21</v>
      </c>
      <c r="CX1227" s="12">
        <v>9.2241768155164633E-2</v>
      </c>
      <c r="CY1227" s="12">
        <v>8.4527208684840982E-2</v>
      </c>
      <c r="CZ1227" s="15">
        <v>1.8512396694214879</v>
      </c>
      <c r="DA1227" s="20"/>
      <c r="DB1227" s="20"/>
    </row>
    <row r="1228" spans="1:106">
      <c r="A1228" s="8" t="s">
        <v>5521</v>
      </c>
      <c r="B1228" s="8" t="s">
        <v>5522</v>
      </c>
      <c r="C1228" s="9" t="s">
        <v>7182</v>
      </c>
      <c r="D1228" s="9" t="s">
        <v>7126</v>
      </c>
      <c r="E1228" s="10" t="s">
        <v>7127</v>
      </c>
      <c r="F1228" s="10" t="s">
        <v>7126</v>
      </c>
      <c r="G1228" s="11">
        <v>1.1200000000000001</v>
      </c>
      <c r="H1228" s="11">
        <v>1.791128404669261</v>
      </c>
      <c r="I1228" s="12">
        <v>9.0499999999999997E-2</v>
      </c>
      <c r="J1228" s="12">
        <v>0.21859712062256811</v>
      </c>
      <c r="K1228" s="12">
        <v>4.7E-2</v>
      </c>
      <c r="L1228" s="12">
        <v>0.10350000000000001</v>
      </c>
      <c r="M1228" s="12">
        <v>6.8320350000000002E-2</v>
      </c>
      <c r="N1228" s="12">
        <v>0.16228903625304136</v>
      </c>
      <c r="O1228" s="12">
        <v>-0.38502569205113957</v>
      </c>
      <c r="P1228" s="12">
        <v>-0.31927382186853237</v>
      </c>
      <c r="Q1228" s="13">
        <v>0.25700000000000001</v>
      </c>
      <c r="R1228" s="13">
        <v>0</v>
      </c>
      <c r="S1228" s="13">
        <v>0.154</v>
      </c>
      <c r="T1228" s="13">
        <v>0.154</v>
      </c>
      <c r="U1228" s="13">
        <v>0.41100000000000003</v>
      </c>
      <c r="V1228" s="13">
        <v>3.2000000000000001E-2</v>
      </c>
      <c r="W1228" s="13">
        <v>0.379</v>
      </c>
      <c r="X1228" s="14">
        <v>7.785888077858881E-2</v>
      </c>
      <c r="Y1228" s="15">
        <v>0.14563106796116504</v>
      </c>
      <c r="Z1228" s="14">
        <v>0.12183544303797468</v>
      </c>
      <c r="AA1228" s="14">
        <v>0.37469586374695862</v>
      </c>
      <c r="AB1228" s="14">
        <v>0.13873873873873874</v>
      </c>
      <c r="AC1228" s="14">
        <v>0.59922178988326846</v>
      </c>
      <c r="AD1228" s="13">
        <v>2.5000000000000001E-2</v>
      </c>
      <c r="AE1228" s="15">
        <v>-0.93944444444444453</v>
      </c>
      <c r="AF1228" s="14">
        <v>0.1414213562373095</v>
      </c>
      <c r="AG1228" s="14" t="s">
        <v>7128</v>
      </c>
      <c r="AH1228" s="15">
        <v>0.38775510204081637</v>
      </c>
      <c r="AI1228" s="5" t="s">
        <v>7128</v>
      </c>
      <c r="AJ1228" s="15" t="s">
        <v>7128</v>
      </c>
      <c r="AK1228" s="15" t="s">
        <v>7128</v>
      </c>
      <c r="AL1228" s="15" t="s">
        <v>7128</v>
      </c>
      <c r="AM1228" s="15" t="s">
        <v>7128</v>
      </c>
      <c r="AN1228" s="15">
        <v>0.23153153153153153</v>
      </c>
      <c r="AO1228" s="15">
        <v>2.1239669421487606</v>
      </c>
      <c r="AP1228" s="15" t="s">
        <v>7128</v>
      </c>
      <c r="AQ1228" s="15" t="s">
        <v>7128</v>
      </c>
      <c r="AR1228" s="15">
        <v>0.30762987012987014</v>
      </c>
      <c r="AS1228" s="15">
        <v>3.1322314049586777</v>
      </c>
      <c r="AT1228" s="14" t="s">
        <v>7128</v>
      </c>
      <c r="AU1228" s="14">
        <v>0</v>
      </c>
      <c r="AV1228" s="12" t="s">
        <v>7128</v>
      </c>
      <c r="AW1228" s="12" t="s">
        <v>7128</v>
      </c>
      <c r="AX1228" s="12">
        <v>-0.34600000000000003</v>
      </c>
      <c r="AY1228" s="12">
        <v>-0.28100000000000003</v>
      </c>
      <c r="AZ1228" s="14" t="s">
        <v>7128</v>
      </c>
      <c r="BA1228" s="14" t="s">
        <v>7128</v>
      </c>
      <c r="BB1228" s="14">
        <v>-0.16642857142857145</v>
      </c>
      <c r="BC1228" s="14">
        <v>-0.15698478561549101</v>
      </c>
      <c r="BD1228" s="14">
        <v>-1.925619834710744</v>
      </c>
      <c r="BE1228" s="14">
        <v>-1.8760330578512399</v>
      </c>
      <c r="BF1228" s="14">
        <v>0</v>
      </c>
      <c r="BG1228" s="14">
        <v>1.1899999999999999E-2</v>
      </c>
      <c r="BH1228" s="13">
        <v>-0.23300000000000001</v>
      </c>
      <c r="BI1228" s="13">
        <v>-0.23300000000000001</v>
      </c>
      <c r="BJ1228" s="13">
        <v>-0.22700000000000001</v>
      </c>
      <c r="BK1228" s="13">
        <v>-0.22700000000000001</v>
      </c>
      <c r="BL1228" s="13">
        <v>0.121</v>
      </c>
      <c r="BM1228" s="13">
        <v>0.121</v>
      </c>
      <c r="BN1228" s="13">
        <v>-0.22</v>
      </c>
      <c r="BO1228" s="13">
        <v>-0.22</v>
      </c>
      <c r="BP1228" s="13">
        <v>-0.22700000000000001</v>
      </c>
      <c r="BQ1228" s="13">
        <v>0</v>
      </c>
      <c r="BR1228" s="13">
        <v>0</v>
      </c>
      <c r="BS1228" s="13">
        <v>-0.03</v>
      </c>
      <c r="BT1228" s="14" t="s">
        <v>7128</v>
      </c>
      <c r="BU1228" s="13">
        <v>-0.19700000000000001</v>
      </c>
      <c r="BV1228" s="13">
        <v>-0.20300000000000001</v>
      </c>
      <c r="BW1228" s="13">
        <v>-0.20300000000000001</v>
      </c>
      <c r="BX1228" s="13">
        <v>1.4</v>
      </c>
      <c r="BY1228" s="13">
        <v>1.446</v>
      </c>
      <c r="BZ1228" s="13">
        <v>1.1100000000000001</v>
      </c>
      <c r="CA1228" s="13">
        <v>1.232</v>
      </c>
      <c r="CB1228" s="13">
        <v>0</v>
      </c>
      <c r="CC1228" s="15">
        <v>-0.72099999999999997</v>
      </c>
      <c r="CD1228" s="15">
        <v>0.439</v>
      </c>
      <c r="CE1228" s="15">
        <v>0.36</v>
      </c>
      <c r="CF1228" s="15">
        <v>1.180756044813968</v>
      </c>
      <c r="CG1228" s="15">
        <v>1.1807233623727156</v>
      </c>
      <c r="CH1228" s="13">
        <v>2.1100000000000008E-2</v>
      </c>
      <c r="CI1228" s="13">
        <v>-2.9099999999999997E-2</v>
      </c>
      <c r="CJ1228" s="13">
        <v>0</v>
      </c>
      <c r="CK1228" s="12">
        <f t="shared" si="38"/>
        <v>0</v>
      </c>
      <c r="CL1228" s="36">
        <f t="shared" si="39"/>
        <v>9.8214285714285712E-2</v>
      </c>
      <c r="CM1228" s="13" t="s">
        <v>7128</v>
      </c>
      <c r="CN1228" s="13" t="s">
        <v>7128</v>
      </c>
      <c r="CO1228" s="13" t="s">
        <v>7128</v>
      </c>
      <c r="CP1228" s="13" t="s">
        <v>7128</v>
      </c>
      <c r="CQ1228" s="13" t="s">
        <v>7128</v>
      </c>
      <c r="CR1228" s="13" t="s">
        <v>7128</v>
      </c>
      <c r="CS1228" s="13" t="s">
        <v>7128</v>
      </c>
      <c r="CT1228" s="13">
        <v>0</v>
      </c>
      <c r="CU1228" s="13">
        <v>-0.22700000000000001</v>
      </c>
      <c r="CV1228" s="13">
        <v>1.232</v>
      </c>
      <c r="CW1228" s="13">
        <v>-0.22</v>
      </c>
      <c r="CX1228" s="12">
        <v>-0.16642857142857145</v>
      </c>
      <c r="CY1228" s="12">
        <v>-0.15698478561549101</v>
      </c>
      <c r="CZ1228" s="15" t="s">
        <v>7128</v>
      </c>
      <c r="DA1228" s="20"/>
      <c r="DB1228" s="20"/>
    </row>
    <row r="1229" spans="1:106" ht="24">
      <c r="A1229" s="8" t="s">
        <v>2917</v>
      </c>
      <c r="B1229" s="8" t="s">
        <v>2918</v>
      </c>
      <c r="C1229" s="9" t="s">
        <v>7144</v>
      </c>
      <c r="D1229" s="9" t="s">
        <v>7126</v>
      </c>
      <c r="E1229" s="10" t="s">
        <v>7127</v>
      </c>
      <c r="F1229" s="10" t="s">
        <v>7126</v>
      </c>
      <c r="G1229" s="11">
        <v>1.1499999999999999</v>
      </c>
      <c r="H1229" s="11">
        <v>1.1593778314708545</v>
      </c>
      <c r="I1229" s="12">
        <v>9.0499999999999997E-2</v>
      </c>
      <c r="J1229" s="12">
        <v>0.16142369374811233</v>
      </c>
      <c r="K1229" s="12">
        <v>4.7E-2</v>
      </c>
      <c r="L1229" s="12">
        <v>0.10350000000000001</v>
      </c>
      <c r="M1229" s="12">
        <v>6.8320350000000002E-2</v>
      </c>
      <c r="N1229" s="12">
        <v>0.16056118207159867</v>
      </c>
      <c r="O1229" s="12">
        <v>-0.11416968917145329</v>
      </c>
      <c r="P1229" s="12">
        <v>-0.11123733719189483</v>
      </c>
      <c r="Q1229" s="13">
        <v>84.7</v>
      </c>
      <c r="R1229" s="13">
        <v>0</v>
      </c>
      <c r="S1229" s="13">
        <v>0.79200000000000004</v>
      </c>
      <c r="T1229" s="13">
        <v>0.79200000000000004</v>
      </c>
      <c r="U1229" s="13">
        <v>85.492000000000004</v>
      </c>
      <c r="V1229" s="13">
        <v>0.39500000000000002</v>
      </c>
      <c r="W1229" s="13">
        <v>85.097000000000008</v>
      </c>
      <c r="X1229" s="14">
        <v>4.620315351143967E-3</v>
      </c>
      <c r="Y1229" s="15">
        <v>5.7471264367816098E-2</v>
      </c>
      <c r="Z1229" s="14">
        <v>8.9297794615072375E-3</v>
      </c>
      <c r="AA1229" s="14">
        <v>9.2640247040658777E-3</v>
      </c>
      <c r="AB1229" s="14">
        <v>9.0102389078498286E-3</v>
      </c>
      <c r="AC1229" s="14">
        <v>9.3506493506493506E-3</v>
      </c>
      <c r="AD1229" s="13">
        <v>19.489999999999998</v>
      </c>
      <c r="AE1229" s="15">
        <v>-0.87402777777777774</v>
      </c>
      <c r="AF1229" s="14">
        <v>0.1</v>
      </c>
      <c r="AG1229" s="14" t="s">
        <v>7128</v>
      </c>
      <c r="AH1229" s="15">
        <v>0.46314773093015771</v>
      </c>
      <c r="AI1229" s="5">
        <v>191.92307692307693</v>
      </c>
      <c r="AJ1229" s="15">
        <v>20.508474576271187</v>
      </c>
      <c r="AK1229" s="15">
        <v>20.508474576271187</v>
      </c>
      <c r="AL1229" s="15">
        <v>21.512141280353198</v>
      </c>
      <c r="AM1229" s="15">
        <v>0.64088983050847459</v>
      </c>
      <c r="AN1229" s="15">
        <v>0.9635949943117178</v>
      </c>
      <c r="AO1229" s="15">
        <v>3.5291666666666668</v>
      </c>
      <c r="AP1229" s="15">
        <v>17.053507014028057</v>
      </c>
      <c r="AQ1229" s="15">
        <v>13.927495908346973</v>
      </c>
      <c r="AR1229" s="15">
        <v>0.96375867809778359</v>
      </c>
      <c r="AS1229" s="15">
        <v>3.5457083333333337</v>
      </c>
      <c r="AT1229" s="14">
        <v>1.685230024213075E-2</v>
      </c>
      <c r="AU1229" s="14">
        <v>8.2172373081463982E-4</v>
      </c>
      <c r="AV1229" s="12">
        <v>7.2400000000000006E-2</v>
      </c>
      <c r="AW1229" s="12">
        <v>-0.442</v>
      </c>
      <c r="AX1229" s="12">
        <v>8.0799999999999997E-2</v>
      </c>
      <c r="AY1229" s="12">
        <v>9.6000000000000002E-2</v>
      </c>
      <c r="AZ1229" s="14">
        <v>0.32</v>
      </c>
      <c r="BA1229" s="14">
        <v>8.4900000000000003E-2</v>
      </c>
      <c r="BB1229" s="14">
        <v>4.7254004576659035E-2</v>
      </c>
      <c r="BC1229" s="14">
        <v>4.932384487970385E-2</v>
      </c>
      <c r="BD1229" s="14">
        <v>0.17208333333333334</v>
      </c>
      <c r="BE1229" s="14">
        <v>0.20791666666666667</v>
      </c>
      <c r="BF1229" s="14">
        <v>0.12790697674418602</v>
      </c>
      <c r="BG1229" s="14">
        <v>6.6600000000000006E-2</v>
      </c>
      <c r="BH1229" s="13">
        <v>4.13</v>
      </c>
      <c r="BI1229" s="13">
        <v>4.13</v>
      </c>
      <c r="BJ1229" s="13">
        <v>4.99</v>
      </c>
      <c r="BK1229" s="13">
        <v>4.99</v>
      </c>
      <c r="BL1229" s="13">
        <v>24</v>
      </c>
      <c r="BM1229" s="13">
        <v>24</v>
      </c>
      <c r="BN1229" s="13">
        <v>6.11</v>
      </c>
      <c r="BO1229" s="13">
        <v>6.11</v>
      </c>
      <c r="BP1229" s="13">
        <v>4.3517441860465116</v>
      </c>
      <c r="BQ1229" s="13">
        <v>0</v>
      </c>
      <c r="BR1229" s="13">
        <v>0</v>
      </c>
      <c r="BS1229" s="13">
        <v>-1.03</v>
      </c>
      <c r="BT1229" s="14">
        <v>-0.23668670674682699</v>
      </c>
      <c r="BU1229" s="13">
        <v>5.3817441860465118</v>
      </c>
      <c r="BV1229" s="13">
        <v>5.16</v>
      </c>
      <c r="BW1229" s="13">
        <v>5.16</v>
      </c>
      <c r="BX1229" s="13">
        <v>87.4</v>
      </c>
      <c r="BY1229" s="13">
        <v>88.228000000000009</v>
      </c>
      <c r="BZ1229" s="13">
        <v>87.9</v>
      </c>
      <c r="CA1229" s="13">
        <v>88.297000000000011</v>
      </c>
      <c r="CB1229" s="13">
        <v>-6.9599999999999995E-2</v>
      </c>
      <c r="CC1229" s="15">
        <v>-0.41199999999999998</v>
      </c>
      <c r="CD1229" s="15">
        <v>-0.11700000000000001</v>
      </c>
      <c r="CE1229" s="15">
        <v>0.36</v>
      </c>
      <c r="CF1229" s="15">
        <v>0.91045342600214396</v>
      </c>
      <c r="CG1229" s="15">
        <v>2.8537134848868857</v>
      </c>
      <c r="CH1229" s="13">
        <v>1.6569000000000003</v>
      </c>
      <c r="CI1229" s="13">
        <v>11.8154</v>
      </c>
      <c r="CJ1229" s="13">
        <v>-6.9599999999999995E-2</v>
      </c>
      <c r="CK1229" s="12">
        <f t="shared" si="38"/>
        <v>1.3488372093023254E-2</v>
      </c>
      <c r="CL1229" s="36">
        <f t="shared" si="39"/>
        <v>0.27180991426662282</v>
      </c>
      <c r="CM1229" s="13">
        <v>4.7300000000000004</v>
      </c>
      <c r="CN1229" s="13">
        <v>0.60499999999999998</v>
      </c>
      <c r="CO1229" s="13">
        <v>4.13</v>
      </c>
      <c r="CP1229" s="13">
        <v>84.7</v>
      </c>
      <c r="CQ1229" s="13">
        <v>6.11</v>
      </c>
      <c r="CR1229" s="13">
        <v>85.097000000000008</v>
      </c>
      <c r="CS1229" s="13">
        <v>5.16</v>
      </c>
      <c r="CT1229" s="13">
        <v>0.25900000000000001</v>
      </c>
      <c r="CU1229" s="13">
        <v>4.8643999999999998</v>
      </c>
      <c r="CV1229" s="13">
        <v>88.556000000000012</v>
      </c>
      <c r="CW1229" s="13">
        <v>6.11</v>
      </c>
      <c r="CX1229" s="12">
        <v>4.568156150537879E-2</v>
      </c>
      <c r="CY1229" s="12">
        <v>4.7941610658351862E-2</v>
      </c>
      <c r="CZ1229" s="15">
        <v>13.927495908346973</v>
      </c>
      <c r="DA1229" s="20"/>
      <c r="DB1229" s="20"/>
    </row>
    <row r="1230" spans="1:106" ht="24">
      <c r="A1230" s="8" t="s">
        <v>257</v>
      </c>
      <c r="B1230" s="8" t="s">
        <v>258</v>
      </c>
      <c r="C1230" s="9" t="s">
        <v>7134</v>
      </c>
      <c r="D1230" s="9" t="s">
        <v>7126</v>
      </c>
      <c r="E1230" s="10" t="s">
        <v>7127</v>
      </c>
      <c r="F1230" s="10" t="s">
        <v>7126</v>
      </c>
      <c r="G1230" s="11">
        <v>0.89</v>
      </c>
      <c r="H1230" s="11">
        <v>0.97248947306509137</v>
      </c>
      <c r="I1230" s="12">
        <v>9.0499999999999997E-2</v>
      </c>
      <c r="J1230" s="12">
        <v>0.14451029731239076</v>
      </c>
      <c r="K1230" s="12">
        <v>4.1999999999999996E-2</v>
      </c>
      <c r="L1230" s="12">
        <v>9.8500000000000004E-2</v>
      </c>
      <c r="M1230" s="12">
        <v>6.5019850000000004E-2</v>
      </c>
      <c r="N1230" s="12">
        <v>0.13776767922333238</v>
      </c>
      <c r="O1230" s="12" t="s">
        <v>7128</v>
      </c>
      <c r="P1230" s="12">
        <v>6.0355968188435662</v>
      </c>
      <c r="Q1230" s="13">
        <v>270.3</v>
      </c>
      <c r="R1230" s="13">
        <v>25.052701763476637</v>
      </c>
      <c r="S1230" s="13">
        <v>0</v>
      </c>
      <c r="T1230" s="13">
        <v>25.052701763476637</v>
      </c>
      <c r="U1230" s="13">
        <v>295.35270176347666</v>
      </c>
      <c r="V1230" s="13">
        <v>0</v>
      </c>
      <c r="W1230" s="13">
        <v>295.35270176347666</v>
      </c>
      <c r="X1230" s="14">
        <v>0</v>
      </c>
      <c r="Y1230" s="15">
        <v>0.39468617635733538</v>
      </c>
      <c r="Z1230" s="14" t="s">
        <v>7128</v>
      </c>
      <c r="AA1230" s="14">
        <v>8.4822998448611645E-2</v>
      </c>
      <c r="AB1230" s="14" t="s">
        <v>7128</v>
      </c>
      <c r="AC1230" s="14">
        <v>9.268480119673192E-2</v>
      </c>
      <c r="AD1230" s="13">
        <v>0.34699999999999998</v>
      </c>
      <c r="AE1230" s="15">
        <v>4.1447222222222226</v>
      </c>
      <c r="AF1230" s="14">
        <v>0.26832815729997478</v>
      </c>
      <c r="AG1230" s="14">
        <v>0.76585328229367799</v>
      </c>
      <c r="AH1230" s="15">
        <v>0.35926305015353122</v>
      </c>
      <c r="AI1230" s="5">
        <v>0.78027593254982119</v>
      </c>
      <c r="AJ1230" s="15" t="s">
        <v>7128</v>
      </c>
      <c r="AK1230" s="15" t="s">
        <v>7128</v>
      </c>
      <c r="AL1230" s="15">
        <v>31.545454545454547</v>
      </c>
      <c r="AM1230" s="15" t="s">
        <v>7128</v>
      </c>
      <c r="AN1230" s="15" t="s">
        <v>7128</v>
      </c>
      <c r="AO1230" s="15">
        <v>0.16321478171607998</v>
      </c>
      <c r="AP1230" s="15">
        <v>1.9096969718956596</v>
      </c>
      <c r="AQ1230" s="15">
        <v>1.3933702965678005</v>
      </c>
      <c r="AR1230" s="15">
        <v>11.789255488366525</v>
      </c>
      <c r="AS1230" s="15">
        <v>0.17834231131180284</v>
      </c>
      <c r="AT1230" s="14" t="s">
        <v>7128</v>
      </c>
      <c r="AU1230" s="14">
        <v>9.6189419163891961E-5</v>
      </c>
      <c r="AV1230" s="12" t="s">
        <v>7128</v>
      </c>
      <c r="AW1230" s="12" t="s">
        <v>7128</v>
      </c>
      <c r="AX1230" s="12">
        <v>8.2699999999999996E-2</v>
      </c>
      <c r="AY1230" s="12">
        <v>0.21100000000000002</v>
      </c>
      <c r="AZ1230" s="14">
        <v>5.96E-2</v>
      </c>
      <c r="BA1230" s="14">
        <v>0.121</v>
      </c>
      <c r="BB1230" s="14" t="s">
        <v>7128</v>
      </c>
      <c r="BC1230" s="14">
        <v>6.1733644980668982</v>
      </c>
      <c r="BD1230" s="14">
        <v>-1.5397620916611317E-2</v>
      </c>
      <c r="BE1230" s="14">
        <v>9.3387754149691846E-2</v>
      </c>
      <c r="BF1230" s="14">
        <v>0</v>
      </c>
      <c r="BG1230" s="14">
        <v>0.25900000000000001</v>
      </c>
      <c r="BH1230" s="13">
        <v>-25.5</v>
      </c>
      <c r="BI1230" s="13">
        <v>-25.5</v>
      </c>
      <c r="BJ1230" s="13">
        <v>152.69999999999999</v>
      </c>
      <c r="BK1230" s="13">
        <v>154.65945964730466</v>
      </c>
      <c r="BL1230" s="13">
        <v>1656.1</v>
      </c>
      <c r="BM1230" s="13">
        <v>1656.1</v>
      </c>
      <c r="BN1230" s="13">
        <v>205</v>
      </c>
      <c r="BO1230" s="13">
        <v>211.97</v>
      </c>
      <c r="BP1230" s="13">
        <v>154.65945964730466</v>
      </c>
      <c r="BQ1230" s="13">
        <v>-128.5</v>
      </c>
      <c r="BR1230" s="13">
        <v>105.69999999999999</v>
      </c>
      <c r="BS1230" s="13">
        <v>99.199999999999989</v>
      </c>
      <c r="BT1230" s="14">
        <v>1.3248462167607922</v>
      </c>
      <c r="BU1230" s="13">
        <v>-50.240540352695319</v>
      </c>
      <c r="BV1230" s="13">
        <v>-101.89999999999998</v>
      </c>
      <c r="BW1230" s="13">
        <v>-230.39999999999998</v>
      </c>
      <c r="BX1230" s="13">
        <v>0</v>
      </c>
      <c r="BY1230" s="13">
        <v>25.052701763476637</v>
      </c>
      <c r="BZ1230" s="13">
        <v>0</v>
      </c>
      <c r="CA1230" s="13">
        <v>25.052701763476637</v>
      </c>
      <c r="CB1230" s="13">
        <v>-2.5999999999999999E-2</v>
      </c>
      <c r="CC1230" s="15">
        <v>1.37</v>
      </c>
      <c r="CD1230" s="15">
        <v>1.74</v>
      </c>
      <c r="CE1230" s="15">
        <v>0.36</v>
      </c>
      <c r="CF1230" s="15" t="s">
        <v>7128</v>
      </c>
      <c r="CG1230" s="15" t="s">
        <v>7128</v>
      </c>
      <c r="CH1230" s="13" t="s">
        <v>7128</v>
      </c>
      <c r="CI1230" s="13" t="s">
        <v>7128</v>
      </c>
      <c r="CJ1230" s="13">
        <v>-2.5999999999999999E-2</v>
      </c>
      <c r="CK1230" s="12" t="str">
        <f t="shared" si="38"/>
        <v>NA</v>
      </c>
      <c r="CL1230" s="36">
        <f t="shared" si="39"/>
        <v>66.104646741708464</v>
      </c>
      <c r="CM1230" s="13" t="s">
        <v>7128</v>
      </c>
      <c r="CN1230" s="13" t="s">
        <v>7128</v>
      </c>
      <c r="CO1230" s="13" t="s">
        <v>7128</v>
      </c>
      <c r="CP1230" s="13" t="s">
        <v>7128</v>
      </c>
      <c r="CQ1230" s="13">
        <v>211.97</v>
      </c>
      <c r="CR1230" s="13">
        <v>295.35270176347666</v>
      </c>
      <c r="CS1230" s="13">
        <v>-101.89999999999998</v>
      </c>
      <c r="CT1230" s="13">
        <v>0</v>
      </c>
      <c r="CU1230" s="13">
        <v>154.65945964730466</v>
      </c>
      <c r="CV1230" s="13">
        <v>25.052701763476637</v>
      </c>
      <c r="CW1230" s="13">
        <v>205</v>
      </c>
      <c r="CX1230" s="12" t="s">
        <v>7128</v>
      </c>
      <c r="CY1230" s="12">
        <v>6.1733644980668982</v>
      </c>
      <c r="CZ1230" s="15">
        <v>1.4407448866511057</v>
      </c>
      <c r="DA1230" s="20"/>
      <c r="DB1230" s="20"/>
    </row>
    <row r="1231" spans="1:106">
      <c r="A1231" s="8" t="s">
        <v>1307</v>
      </c>
      <c r="B1231" s="8" t="s">
        <v>1308</v>
      </c>
      <c r="C1231" s="9" t="s">
        <v>7132</v>
      </c>
      <c r="D1231" s="9" t="s">
        <v>7126</v>
      </c>
      <c r="E1231" s="10" t="s">
        <v>7127</v>
      </c>
      <c r="F1231" s="10" t="s">
        <v>7126</v>
      </c>
      <c r="G1231" s="11">
        <v>1.07</v>
      </c>
      <c r="H1231" s="11">
        <v>1.07</v>
      </c>
      <c r="I1231" s="12">
        <v>9.0499999999999997E-2</v>
      </c>
      <c r="J1231" s="12">
        <v>0.153335</v>
      </c>
      <c r="K1231" s="12">
        <v>3.6999999999999998E-2</v>
      </c>
      <c r="L1231" s="12">
        <v>9.35E-2</v>
      </c>
      <c r="M1231" s="12">
        <v>6.1719349999999999E-2</v>
      </c>
      <c r="N1231" s="12">
        <v>0.153335</v>
      </c>
      <c r="O1231" s="12">
        <v>-0.11795995905666556</v>
      </c>
      <c r="P1231" s="12">
        <v>-0.14234981435048788</v>
      </c>
      <c r="Q1231" s="13">
        <v>890.1</v>
      </c>
      <c r="R1231" s="13">
        <v>0</v>
      </c>
      <c r="S1231" s="13">
        <v>0</v>
      </c>
      <c r="T1231" s="13">
        <v>0</v>
      </c>
      <c r="U1231" s="13">
        <v>890.1</v>
      </c>
      <c r="V1231" s="13">
        <v>51.2</v>
      </c>
      <c r="W1231" s="13">
        <v>838.9</v>
      </c>
      <c r="X1231" s="14">
        <v>5.7521626783507473E-2</v>
      </c>
      <c r="Y1231" s="15">
        <v>2.9182879377431904E-2</v>
      </c>
      <c r="Z1231" s="14">
        <v>0</v>
      </c>
      <c r="AA1231" s="14">
        <v>0</v>
      </c>
      <c r="AB1231" s="14">
        <v>0</v>
      </c>
      <c r="AC1231" s="14">
        <v>0</v>
      </c>
      <c r="AD1231" s="13">
        <v>0.96199999999999997</v>
      </c>
      <c r="AE1231" s="15">
        <v>2.5420833333333337</v>
      </c>
      <c r="AF1231" s="14">
        <v>0.2</v>
      </c>
      <c r="AG1231" s="14">
        <v>0.57374999999999987</v>
      </c>
      <c r="AH1231" s="15">
        <v>0.29088530309638028</v>
      </c>
      <c r="AI1231" s="5">
        <v>2910</v>
      </c>
      <c r="AJ1231" s="15">
        <v>82.416666666666657</v>
      </c>
      <c r="AK1231" s="15">
        <v>82.416666666666657</v>
      </c>
      <c r="AL1231" s="15" t="s">
        <v>7128</v>
      </c>
      <c r="AM1231" s="15" t="s">
        <v>7128</v>
      </c>
      <c r="AN1231" s="15">
        <v>2.9889187374076562</v>
      </c>
      <c r="AO1231" s="15">
        <v>5.4809113300492607</v>
      </c>
      <c r="AP1231" s="15">
        <v>288.28178694158072</v>
      </c>
      <c r="AQ1231" s="15">
        <v>39.94761904761905</v>
      </c>
      <c r="AR1231" s="15">
        <v>3.4018653690186533</v>
      </c>
      <c r="AS1231" s="15">
        <v>5.1656403940886699</v>
      </c>
      <c r="AT1231" s="14">
        <v>1.3703703703703702</v>
      </c>
      <c r="AU1231" s="14">
        <v>1.6627345242107627E-2</v>
      </c>
      <c r="AV1231" s="12">
        <v>-0.40700000000000003</v>
      </c>
      <c r="AW1231" s="12">
        <v>-0.153</v>
      </c>
      <c r="AX1231" s="12">
        <v>-0.11900000000000001</v>
      </c>
      <c r="AY1231" s="12">
        <v>-5.1200000000000002E-2</v>
      </c>
      <c r="AZ1231" s="14" t="s">
        <v>7128</v>
      </c>
      <c r="BA1231" s="14" t="s">
        <v>7128</v>
      </c>
      <c r="BB1231" s="14">
        <v>3.5375040943334428E-2</v>
      </c>
      <c r="BC1231" s="14">
        <v>1.0985185649512109E-2</v>
      </c>
      <c r="BD1231" s="14">
        <v>6.6502463054187194E-2</v>
      </c>
      <c r="BE1231" s="14">
        <v>1.791871921182266E-2</v>
      </c>
      <c r="BF1231" s="14">
        <v>0.15968992248062017</v>
      </c>
      <c r="BG1231" s="14">
        <v>5.2000000000000005E-2</v>
      </c>
      <c r="BH1231" s="13">
        <v>10.8</v>
      </c>
      <c r="BI1231" s="13">
        <v>10.8</v>
      </c>
      <c r="BJ1231" s="13">
        <v>2.91</v>
      </c>
      <c r="BK1231" s="13">
        <v>2.91</v>
      </c>
      <c r="BL1231" s="13">
        <v>162.4</v>
      </c>
      <c r="BM1231" s="13">
        <v>162.4</v>
      </c>
      <c r="BN1231" s="13">
        <v>21</v>
      </c>
      <c r="BO1231" s="13">
        <v>21</v>
      </c>
      <c r="BP1231" s="13">
        <v>2.4453023255813955</v>
      </c>
      <c r="BQ1231" s="13">
        <v>0</v>
      </c>
      <c r="BR1231" s="13">
        <v>-33.165999999999997</v>
      </c>
      <c r="BS1231" s="13">
        <v>44</v>
      </c>
      <c r="BT1231" s="14">
        <v>4.4305360063909927</v>
      </c>
      <c r="BU1231" s="13">
        <v>-8.3886976744186086</v>
      </c>
      <c r="BV1231" s="13">
        <v>-3.4000000000006025E-2</v>
      </c>
      <c r="BW1231" s="13">
        <v>-3.4000000000006025E-2</v>
      </c>
      <c r="BX1231" s="13">
        <v>305.3</v>
      </c>
      <c r="BY1231" s="13">
        <v>222.60000000000002</v>
      </c>
      <c r="BZ1231" s="13">
        <v>297.8</v>
      </c>
      <c r="CA1231" s="13">
        <v>246.60000000000002</v>
      </c>
      <c r="CB1231" s="13">
        <v>-14.8</v>
      </c>
      <c r="CC1231" s="15">
        <v>0.76500000000000001</v>
      </c>
      <c r="CD1231" s="15">
        <v>1.22</v>
      </c>
      <c r="CE1231" s="15">
        <v>0.36</v>
      </c>
      <c r="CF1231" s="15">
        <v>0.50777498453117975</v>
      </c>
      <c r="CG1231" s="15">
        <v>0.51503148800454945</v>
      </c>
      <c r="CH1231" s="13">
        <v>55.462499999999999</v>
      </c>
      <c r="CI1231" s="13">
        <v>46.787500000000009</v>
      </c>
      <c r="CJ1231" s="13">
        <v>-14.8</v>
      </c>
      <c r="CK1231" s="12" t="str">
        <f t="shared" si="38"/>
        <v>NA</v>
      </c>
      <c r="CL1231" s="36">
        <f t="shared" si="39"/>
        <v>0.6585563665855636</v>
      </c>
      <c r="CM1231" s="13">
        <v>12.9</v>
      </c>
      <c r="CN1231" s="13">
        <v>2.06</v>
      </c>
      <c r="CO1231" s="13">
        <v>10.8</v>
      </c>
      <c r="CP1231" s="13">
        <v>890.1</v>
      </c>
      <c r="CQ1231" s="13">
        <v>21</v>
      </c>
      <c r="CR1231" s="13">
        <v>838.9</v>
      </c>
      <c r="CS1231" s="13">
        <v>-3.4000000000006025E-2</v>
      </c>
      <c r="CT1231" s="13">
        <v>0.03</v>
      </c>
      <c r="CU1231" s="13">
        <v>2.9000000000000004</v>
      </c>
      <c r="CV1231" s="13">
        <v>246.63000000000002</v>
      </c>
      <c r="CW1231" s="13">
        <v>21</v>
      </c>
      <c r="CX1231" s="12">
        <v>3.5338813742508114E-2</v>
      </c>
      <c r="CY1231" s="12">
        <v>1.0945960673791499E-2</v>
      </c>
      <c r="CZ1231" s="15">
        <v>39.94761904761905</v>
      </c>
      <c r="DA1231" s="20"/>
      <c r="DB1231" s="20"/>
    </row>
    <row r="1232" spans="1:106">
      <c r="A1232" s="8" t="s">
        <v>2085</v>
      </c>
      <c r="B1232" s="8" t="s">
        <v>2086</v>
      </c>
      <c r="C1232" s="9" t="s">
        <v>7170</v>
      </c>
      <c r="D1232" s="9" t="s">
        <v>7126</v>
      </c>
      <c r="E1232" s="10" t="s">
        <v>7127</v>
      </c>
      <c r="F1232" s="10" t="s">
        <v>7126</v>
      </c>
      <c r="G1232" s="11">
        <v>1.06</v>
      </c>
      <c r="H1232" s="11">
        <v>1.06</v>
      </c>
      <c r="I1232" s="12">
        <v>9.0499999999999997E-2</v>
      </c>
      <c r="J1232" s="12">
        <v>0.15243000000000001</v>
      </c>
      <c r="K1232" s="12">
        <v>5.1999999999999998E-2</v>
      </c>
      <c r="L1232" s="12">
        <v>0.1085</v>
      </c>
      <c r="M1232" s="12">
        <v>7.162085E-2</v>
      </c>
      <c r="N1232" s="12">
        <v>0.15243000000000001</v>
      </c>
      <c r="O1232" s="12" t="s">
        <v>7128</v>
      </c>
      <c r="P1232" s="12" t="s">
        <v>7128</v>
      </c>
      <c r="Q1232" s="13">
        <v>23.1</v>
      </c>
      <c r="R1232" s="13">
        <v>0</v>
      </c>
      <c r="S1232" s="13">
        <v>0</v>
      </c>
      <c r="T1232" s="13">
        <v>0</v>
      </c>
      <c r="U1232" s="13">
        <v>23.1</v>
      </c>
      <c r="V1232" s="13">
        <v>0</v>
      </c>
      <c r="W1232" s="13">
        <v>23.1</v>
      </c>
      <c r="X1232" s="14">
        <v>0</v>
      </c>
      <c r="Y1232" s="15">
        <v>0.20833333333333334</v>
      </c>
      <c r="Z1232" s="14" t="s">
        <v>7128</v>
      </c>
      <c r="AA1232" s="14">
        <v>0</v>
      </c>
      <c r="AB1232" s="14" t="s">
        <v>7128</v>
      </c>
      <c r="AC1232" s="14">
        <v>0</v>
      </c>
      <c r="AD1232" s="13">
        <v>0.32100000000000001</v>
      </c>
      <c r="AE1232" s="15">
        <v>1.7928611111111112</v>
      </c>
      <c r="AF1232" s="14">
        <v>8.3666002653407553E-2</v>
      </c>
      <c r="AG1232" s="14">
        <v>0.99682066018488436</v>
      </c>
      <c r="AH1232" s="15">
        <v>0.45222929936305739</v>
      </c>
      <c r="AI1232" s="5" t="s">
        <v>7128</v>
      </c>
      <c r="AJ1232" s="15" t="s">
        <v>7128</v>
      </c>
      <c r="AK1232" s="15" t="s">
        <v>7128</v>
      </c>
      <c r="AL1232" s="15" t="s">
        <v>7128</v>
      </c>
      <c r="AM1232" s="15" t="s">
        <v>7128</v>
      </c>
      <c r="AN1232" s="15" t="s">
        <v>7128</v>
      </c>
      <c r="AO1232" s="15">
        <v>0.3843594009983361</v>
      </c>
      <c r="AP1232" s="15" t="s">
        <v>7128</v>
      </c>
      <c r="AQ1232" s="15" t="s">
        <v>7128</v>
      </c>
      <c r="AR1232" s="15" t="s">
        <v>7128</v>
      </c>
      <c r="AS1232" s="15">
        <v>0.3843594009983361</v>
      </c>
      <c r="AT1232" s="14" t="s">
        <v>7128</v>
      </c>
      <c r="AU1232" s="14">
        <v>0</v>
      </c>
      <c r="AV1232" s="12" t="s">
        <v>7128</v>
      </c>
      <c r="AW1232" s="12" t="s">
        <v>7128</v>
      </c>
      <c r="AX1232" s="12" t="s">
        <v>7128</v>
      </c>
      <c r="AY1232" s="12">
        <v>-0.156</v>
      </c>
      <c r="AZ1232" s="14" t="s">
        <v>7128</v>
      </c>
      <c r="BA1232" s="14" t="s">
        <v>7128</v>
      </c>
      <c r="BB1232" s="14" t="s">
        <v>7128</v>
      </c>
      <c r="BC1232" s="14" t="s">
        <v>7128</v>
      </c>
      <c r="BD1232" s="14">
        <v>-2.1447587354409317</v>
      </c>
      <c r="BE1232" s="14">
        <v>-1.0183028286189684</v>
      </c>
      <c r="BF1232" s="14">
        <v>0</v>
      </c>
      <c r="BG1232" s="14">
        <v>0.11939999999999999</v>
      </c>
      <c r="BH1232" s="13">
        <v>-128.9</v>
      </c>
      <c r="BI1232" s="13">
        <v>-128.9</v>
      </c>
      <c r="BJ1232" s="13">
        <v>-61.2</v>
      </c>
      <c r="BK1232" s="13">
        <v>-61.2</v>
      </c>
      <c r="BL1232" s="13">
        <v>60.1</v>
      </c>
      <c r="BM1232" s="13">
        <v>60.1</v>
      </c>
      <c r="BN1232" s="13">
        <v>-60</v>
      </c>
      <c r="BO1232" s="13">
        <v>-60</v>
      </c>
      <c r="BP1232" s="13">
        <v>-61.2</v>
      </c>
      <c r="BQ1232" s="13">
        <v>0</v>
      </c>
      <c r="BR1232" s="13">
        <v>0</v>
      </c>
      <c r="BS1232" s="13">
        <v>-0.92300000000000004</v>
      </c>
      <c r="BT1232" s="14" t="s">
        <v>7128</v>
      </c>
      <c r="BU1232" s="13">
        <v>-60.277000000000001</v>
      </c>
      <c r="BV1232" s="13">
        <v>-127.977</v>
      </c>
      <c r="BW1232" s="13">
        <v>-127.977</v>
      </c>
      <c r="BX1232" s="13">
        <v>0</v>
      </c>
      <c r="BY1232" s="13">
        <v>0</v>
      </c>
      <c r="BZ1232" s="13">
        <v>0</v>
      </c>
      <c r="CA1232" s="13">
        <v>0</v>
      </c>
      <c r="CB1232" s="13">
        <v>0</v>
      </c>
      <c r="CC1232" s="15">
        <v>0.55600000000000005</v>
      </c>
      <c r="CD1232" s="15">
        <v>0.82699999999999996</v>
      </c>
      <c r="CE1232" s="15">
        <v>0.36</v>
      </c>
      <c r="CF1232" s="15">
        <v>3.145744319316031</v>
      </c>
      <c r="CG1232" s="15">
        <v>1.4025001052814603</v>
      </c>
      <c r="CH1232" s="13">
        <v>1.1870000000000001</v>
      </c>
      <c r="CI1232" s="13">
        <v>1.7433333333333334</v>
      </c>
      <c r="CJ1232" s="13">
        <v>0</v>
      </c>
      <c r="CK1232" s="12">
        <f t="shared" si="38"/>
        <v>0</v>
      </c>
      <c r="CL1232" s="36" t="str">
        <f t="shared" si="39"/>
        <v>NA</v>
      </c>
      <c r="CM1232" s="13" t="s">
        <v>7128</v>
      </c>
      <c r="CN1232" s="13" t="s">
        <v>7128</v>
      </c>
      <c r="CO1232" s="13" t="s">
        <v>7128</v>
      </c>
      <c r="CP1232" s="13" t="s">
        <v>7128</v>
      </c>
      <c r="CQ1232" s="13" t="s">
        <v>7128</v>
      </c>
      <c r="CR1232" s="13" t="s">
        <v>7128</v>
      </c>
      <c r="CS1232" s="13" t="s">
        <v>7128</v>
      </c>
      <c r="CT1232" s="13">
        <v>0</v>
      </c>
      <c r="CU1232" s="13">
        <v>-61.2</v>
      </c>
      <c r="CV1232" s="13">
        <v>0</v>
      </c>
      <c r="CW1232" s="13">
        <v>-60</v>
      </c>
      <c r="CX1232" s="12" t="s">
        <v>7128</v>
      </c>
      <c r="CY1232" s="12" t="s">
        <v>7128</v>
      </c>
      <c r="CZ1232" s="15" t="s">
        <v>7128</v>
      </c>
      <c r="DA1232" s="20"/>
      <c r="DB1232" s="20"/>
    </row>
    <row r="1233" spans="1:106" ht="24">
      <c r="A1233" s="8" t="s">
        <v>3951</v>
      </c>
      <c r="B1233" s="8" t="s">
        <v>3952</v>
      </c>
      <c r="C1233" s="9" t="s">
        <v>7170</v>
      </c>
      <c r="D1233" s="9" t="s">
        <v>7126</v>
      </c>
      <c r="E1233" s="10" t="s">
        <v>7127</v>
      </c>
      <c r="F1233" s="10" t="s">
        <v>7126</v>
      </c>
      <c r="G1233" s="11">
        <v>1.06</v>
      </c>
      <c r="H1233" s="11">
        <v>3.6627722772277229</v>
      </c>
      <c r="I1233" s="12">
        <v>9.0499999999999997E-2</v>
      </c>
      <c r="J1233" s="12">
        <v>0.38798089108910888</v>
      </c>
      <c r="K1233" s="12">
        <v>3.6999999999999998E-2</v>
      </c>
      <c r="L1233" s="12">
        <v>9.35E-2</v>
      </c>
      <c r="M1233" s="12">
        <v>6.1719349999999999E-2</v>
      </c>
      <c r="N1233" s="12">
        <v>0.15613887908309457</v>
      </c>
      <c r="O1233" s="12">
        <v>-0.92270311331133104</v>
      </c>
      <c r="P1233" s="12">
        <v>-0.1516329247863453</v>
      </c>
      <c r="Q1233" s="13">
        <v>1.01</v>
      </c>
      <c r="R1233" s="13">
        <v>0</v>
      </c>
      <c r="S1233" s="13">
        <v>2.48</v>
      </c>
      <c r="T1233" s="13">
        <v>2.48</v>
      </c>
      <c r="U1233" s="13">
        <v>3.49</v>
      </c>
      <c r="V1233" s="13">
        <v>0.106</v>
      </c>
      <c r="W1233" s="13">
        <v>3.3840000000000003</v>
      </c>
      <c r="X1233" s="14">
        <v>3.0372492836676215E-2</v>
      </c>
      <c r="Y1233" s="15" t="s">
        <v>7128</v>
      </c>
      <c r="Z1233" s="14">
        <v>0.93163035311795639</v>
      </c>
      <c r="AA1233" s="14">
        <v>0.71060171919770765</v>
      </c>
      <c r="AB1233" s="14">
        <v>13.626373626373626</v>
      </c>
      <c r="AC1233" s="14">
        <v>2.4554455445544554</v>
      </c>
      <c r="AD1233" s="13">
        <v>0.626</v>
      </c>
      <c r="AE1233" s="15">
        <v>0.8476111111111112</v>
      </c>
      <c r="AF1233" s="14">
        <v>3.1622776601683791E-2</v>
      </c>
      <c r="AG1233" s="14">
        <v>0.57395339532056089</v>
      </c>
      <c r="AH1233" s="15">
        <v>0.36919315403422986</v>
      </c>
      <c r="AI1233" s="5">
        <v>5.6451612903225805E-2</v>
      </c>
      <c r="AJ1233" s="15" t="s">
        <v>7128</v>
      </c>
      <c r="AK1233" s="15" t="s">
        <v>7128</v>
      </c>
      <c r="AL1233" s="15" t="s">
        <v>7128</v>
      </c>
      <c r="AM1233" s="15" t="s">
        <v>7128</v>
      </c>
      <c r="AN1233" s="15">
        <v>5.5494505494505493</v>
      </c>
      <c r="AO1233" s="15">
        <v>0.15187969924812028</v>
      </c>
      <c r="AP1233" s="15">
        <v>241.71428571428572</v>
      </c>
      <c r="AQ1233" s="15">
        <v>30.214285714285715</v>
      </c>
      <c r="AR1233" s="15">
        <v>1.323943661971831</v>
      </c>
      <c r="AS1233" s="15">
        <v>0.50887218045112781</v>
      </c>
      <c r="AT1233" s="14" t="s">
        <v>7128</v>
      </c>
      <c r="AU1233" s="14">
        <v>0</v>
      </c>
      <c r="AV1233" s="12" t="s">
        <v>7128</v>
      </c>
      <c r="AW1233" s="12" t="s">
        <v>7128</v>
      </c>
      <c r="AX1233" s="12">
        <v>-7.4399999999999996E-3</v>
      </c>
      <c r="AY1233" s="12">
        <v>8.1300000000000011E-2</v>
      </c>
      <c r="AZ1233" s="14" t="s">
        <v>7128</v>
      </c>
      <c r="BA1233" s="14" t="s">
        <v>7128</v>
      </c>
      <c r="BB1233" s="14">
        <v>-0.53472222222222221</v>
      </c>
      <c r="BC1233" s="14">
        <v>4.5059542967492766E-3</v>
      </c>
      <c r="BD1233" s="14">
        <v>-3.4736842105263156E-2</v>
      </c>
      <c r="BE1233" s="14">
        <v>2.1052631578947368E-3</v>
      </c>
      <c r="BF1233" s="14">
        <v>0</v>
      </c>
      <c r="BG1233" s="14">
        <v>0.57189999999999996</v>
      </c>
      <c r="BH1233" s="13">
        <v>-0.23100000000000001</v>
      </c>
      <c r="BI1233" s="13">
        <v>-0.23100000000000001</v>
      </c>
      <c r="BJ1233" s="13">
        <v>1.4E-2</v>
      </c>
      <c r="BK1233" s="13">
        <v>1.4E-2</v>
      </c>
      <c r="BL1233" s="13">
        <v>6.65</v>
      </c>
      <c r="BM1233" s="13">
        <v>6.65</v>
      </c>
      <c r="BN1233" s="13">
        <v>0.112</v>
      </c>
      <c r="BO1233" s="13">
        <v>0.112</v>
      </c>
      <c r="BP1233" s="13">
        <v>1.4E-2</v>
      </c>
      <c r="BQ1233" s="13">
        <v>0</v>
      </c>
      <c r="BR1233" s="13">
        <v>0</v>
      </c>
      <c r="BS1233" s="13">
        <v>-9.6000000000000002E-2</v>
      </c>
      <c r="BT1233" s="14">
        <v>-6.8571428571428568</v>
      </c>
      <c r="BU1233" s="13">
        <v>0.11</v>
      </c>
      <c r="BV1233" s="13">
        <v>-0.13500000000000001</v>
      </c>
      <c r="BW1233" s="13">
        <v>-0.13500000000000001</v>
      </c>
      <c r="BX1233" s="13">
        <v>0.432</v>
      </c>
      <c r="BY1233" s="13">
        <v>3.1069999999999998</v>
      </c>
      <c r="BZ1233" s="13">
        <v>0.182</v>
      </c>
      <c r="CA1233" s="13">
        <v>2.556</v>
      </c>
      <c r="CB1233" s="13">
        <v>0</v>
      </c>
      <c r="CC1233" s="15">
        <v>0.121</v>
      </c>
      <c r="CD1233" s="15">
        <v>0.67900000000000005</v>
      </c>
      <c r="CE1233" s="15">
        <v>0.36</v>
      </c>
      <c r="CF1233" s="15">
        <v>1.0502365629235679</v>
      </c>
      <c r="CG1233" s="15">
        <v>0.91014027128715147</v>
      </c>
      <c r="CH1233" s="13">
        <v>8.610000000000001E-2</v>
      </c>
      <c r="CI1233" s="13">
        <v>-0.16410000000000002</v>
      </c>
      <c r="CJ1233" s="13">
        <v>0</v>
      </c>
      <c r="CK1233" s="12">
        <f t="shared" si="38"/>
        <v>0</v>
      </c>
      <c r="CL1233" s="36">
        <f t="shared" si="39"/>
        <v>2.6017214397496087</v>
      </c>
      <c r="CM1233" s="13" t="s">
        <v>7128</v>
      </c>
      <c r="CN1233" s="13" t="s">
        <v>7128</v>
      </c>
      <c r="CO1233" s="13" t="s">
        <v>7128</v>
      </c>
      <c r="CP1233" s="13" t="s">
        <v>7128</v>
      </c>
      <c r="CQ1233" s="13">
        <v>0.112</v>
      </c>
      <c r="CR1233" s="13">
        <v>3.3840000000000003</v>
      </c>
      <c r="CS1233" s="13" t="s">
        <v>7128</v>
      </c>
      <c r="CT1233" s="13">
        <v>0</v>
      </c>
      <c r="CU1233" s="13">
        <v>1.4E-2</v>
      </c>
      <c r="CV1233" s="13">
        <v>2.556</v>
      </c>
      <c r="CW1233" s="13">
        <v>0.112</v>
      </c>
      <c r="CX1233" s="12">
        <v>-0.53472222222222221</v>
      </c>
      <c r="CY1233" s="12">
        <v>4.5059542967492766E-3</v>
      </c>
      <c r="CZ1233" s="15">
        <v>30.214285714285715</v>
      </c>
      <c r="DA1233" s="20"/>
      <c r="DB1233" s="20"/>
    </row>
    <row r="1234" spans="1:106">
      <c r="A1234" s="8" t="s">
        <v>4207</v>
      </c>
      <c r="B1234" s="8" t="s">
        <v>4208</v>
      </c>
      <c r="C1234" s="9" t="s">
        <v>7161</v>
      </c>
      <c r="D1234" s="9" t="s">
        <v>7126</v>
      </c>
      <c r="E1234" s="10" t="s">
        <v>7127</v>
      </c>
      <c r="F1234" s="10" t="s">
        <v>7126</v>
      </c>
      <c r="G1234" s="11">
        <v>0.75</v>
      </c>
      <c r="H1234" s="11">
        <v>1.3155737704918034</v>
      </c>
      <c r="I1234" s="12">
        <v>9.0499999999999997E-2</v>
      </c>
      <c r="J1234" s="12">
        <v>0.17555942622950821</v>
      </c>
      <c r="K1234" s="12">
        <v>4.1999999999999996E-2</v>
      </c>
      <c r="L1234" s="12">
        <v>9.8500000000000004E-2</v>
      </c>
      <c r="M1234" s="12">
        <v>6.5019850000000004E-2</v>
      </c>
      <c r="N1234" s="12">
        <v>0.12803773925233644</v>
      </c>
      <c r="O1234" s="12" t="s">
        <v>7128</v>
      </c>
      <c r="P1234" s="12" t="s">
        <v>7128</v>
      </c>
      <c r="Q1234" s="13">
        <v>1.83</v>
      </c>
      <c r="R1234" s="13">
        <v>0</v>
      </c>
      <c r="S1234" s="13">
        <v>1.38</v>
      </c>
      <c r="T1234" s="13">
        <v>1.38</v>
      </c>
      <c r="U1234" s="13">
        <v>3.21</v>
      </c>
      <c r="V1234" s="13">
        <v>1.8</v>
      </c>
      <c r="W1234" s="13">
        <v>1.41</v>
      </c>
      <c r="X1234" s="14">
        <v>0.56074766355140193</v>
      </c>
      <c r="Y1234" s="15">
        <v>2.551020408163265E-2</v>
      </c>
      <c r="Z1234" s="14" t="s">
        <v>7128</v>
      </c>
      <c r="AA1234" s="14">
        <v>0.42990654205607476</v>
      </c>
      <c r="AB1234" s="14" t="s">
        <v>7128</v>
      </c>
      <c r="AC1234" s="14">
        <v>0.75409836065573765</v>
      </c>
      <c r="AD1234" s="13">
        <v>9.4E-2</v>
      </c>
      <c r="AE1234" s="15">
        <v>1.1698055555555555</v>
      </c>
      <c r="AF1234" s="14">
        <v>7.0710678118654752E-2</v>
      </c>
      <c r="AG1234" s="14">
        <v>0.78064588642994848</v>
      </c>
      <c r="AH1234" s="15">
        <v>0.25438596491228066</v>
      </c>
      <c r="AI1234" s="5" t="s">
        <v>7128</v>
      </c>
      <c r="AJ1234" s="15" t="s">
        <v>7128</v>
      </c>
      <c r="AK1234" s="15" t="s">
        <v>7128</v>
      </c>
      <c r="AL1234" s="15" t="s">
        <v>7128</v>
      </c>
      <c r="AM1234" s="15" t="s">
        <v>7128</v>
      </c>
      <c r="AN1234" s="15" t="s">
        <v>7128</v>
      </c>
      <c r="AO1234" s="15">
        <v>0.3927038626609442</v>
      </c>
      <c r="AP1234" s="15" t="s">
        <v>7128</v>
      </c>
      <c r="AQ1234" s="15" t="s">
        <v>7128</v>
      </c>
      <c r="AR1234" s="15" t="s">
        <v>7128</v>
      </c>
      <c r="AS1234" s="15">
        <v>0.30257510729613729</v>
      </c>
      <c r="AT1234" s="14" t="s">
        <v>7128</v>
      </c>
      <c r="AU1234" s="14">
        <v>0</v>
      </c>
      <c r="AV1234" s="12" t="s">
        <v>7128</v>
      </c>
      <c r="AW1234" s="12" t="s">
        <v>7128</v>
      </c>
      <c r="AX1234" s="12">
        <v>-0.22600000000000001</v>
      </c>
      <c r="AY1234" s="12">
        <v>0.10400000000000001</v>
      </c>
      <c r="AZ1234" s="14" t="s">
        <v>7128</v>
      </c>
      <c r="BA1234" s="14" t="s">
        <v>7128</v>
      </c>
      <c r="BB1234" s="14" t="s">
        <v>7128</v>
      </c>
      <c r="BC1234" s="14" t="s">
        <v>7128</v>
      </c>
      <c r="BD1234" s="14">
        <v>-0.1296137339055794</v>
      </c>
      <c r="BE1234" s="14">
        <v>-0.29399141630901288</v>
      </c>
      <c r="BF1234" s="14">
        <v>0</v>
      </c>
      <c r="BG1234" s="14">
        <v>3.3599999999999998E-2</v>
      </c>
      <c r="BH1234" s="13">
        <v>-0.60399999999999998</v>
      </c>
      <c r="BI1234" s="13">
        <v>-0.60399999999999998</v>
      </c>
      <c r="BJ1234" s="13">
        <v>-1.37</v>
      </c>
      <c r="BK1234" s="13">
        <v>-1.37</v>
      </c>
      <c r="BL1234" s="13">
        <v>4.66</v>
      </c>
      <c r="BM1234" s="13">
        <v>4.66</v>
      </c>
      <c r="BN1234" s="13">
        <v>-1.19</v>
      </c>
      <c r="BO1234" s="13">
        <v>-1.19</v>
      </c>
      <c r="BP1234" s="13">
        <v>-1.37</v>
      </c>
      <c r="BQ1234" s="13">
        <v>0</v>
      </c>
      <c r="BR1234" s="13">
        <v>0</v>
      </c>
      <c r="BS1234" s="13">
        <v>-0.17599999999999999</v>
      </c>
      <c r="BT1234" s="14" t="s">
        <v>7128</v>
      </c>
      <c r="BU1234" s="13">
        <v>-1.1940000000000002</v>
      </c>
      <c r="BV1234" s="13">
        <v>-0.42799999999999999</v>
      </c>
      <c r="BW1234" s="13">
        <v>-0.42799999999999999</v>
      </c>
      <c r="BX1234" s="13">
        <v>-8.1</v>
      </c>
      <c r="BY1234" s="13">
        <v>-1.7349999999999992</v>
      </c>
      <c r="BZ1234" s="13">
        <v>-8.41</v>
      </c>
      <c r="CA1234" s="13">
        <v>-8.83</v>
      </c>
      <c r="CB1234" s="13">
        <v>0</v>
      </c>
      <c r="CC1234" s="15">
        <v>0.36799999999999999</v>
      </c>
      <c r="CD1234" s="15">
        <v>0.52900000000000003</v>
      </c>
      <c r="CE1234" s="15">
        <v>0.36</v>
      </c>
      <c r="CF1234" s="15">
        <v>1.1937579462668482</v>
      </c>
      <c r="CG1234" s="15">
        <v>1.3111379509340515</v>
      </c>
      <c r="CH1234" s="13">
        <v>-0.2893</v>
      </c>
      <c r="CI1234" s="13">
        <v>0.12700000000000014</v>
      </c>
      <c r="CJ1234" s="13">
        <v>0</v>
      </c>
      <c r="CK1234" s="12">
        <f t="shared" si="38"/>
        <v>0</v>
      </c>
      <c r="CL1234" s="36" t="str">
        <f t="shared" si="39"/>
        <v>NA</v>
      </c>
      <c r="CM1234" s="13" t="s">
        <v>7128</v>
      </c>
      <c r="CN1234" s="13" t="s">
        <v>7128</v>
      </c>
      <c r="CO1234" s="13" t="s">
        <v>7128</v>
      </c>
      <c r="CP1234" s="13" t="s">
        <v>7128</v>
      </c>
      <c r="CQ1234" s="13" t="s">
        <v>7128</v>
      </c>
      <c r="CR1234" s="13" t="s">
        <v>7128</v>
      </c>
      <c r="CS1234" s="13" t="s">
        <v>7128</v>
      </c>
      <c r="CT1234" s="13">
        <v>0</v>
      </c>
      <c r="CU1234" s="13">
        <v>-1.37</v>
      </c>
      <c r="CV1234" s="13">
        <v>-8.83</v>
      </c>
      <c r="CW1234" s="13">
        <v>-1.19</v>
      </c>
      <c r="CX1234" s="12" t="s">
        <v>7128</v>
      </c>
      <c r="CY1234" s="12" t="s">
        <v>7128</v>
      </c>
      <c r="CZ1234" s="15" t="s">
        <v>7128</v>
      </c>
      <c r="DA1234" s="20"/>
      <c r="DB1234" s="20"/>
    </row>
    <row r="1235" spans="1:106">
      <c r="A1235" s="8" t="s">
        <v>4493</v>
      </c>
      <c r="B1235" s="8" t="s">
        <v>4494</v>
      </c>
      <c r="C1235" s="9" t="s">
        <v>7148</v>
      </c>
      <c r="D1235" s="9" t="s">
        <v>7126</v>
      </c>
      <c r="E1235" s="10" t="s">
        <v>7127</v>
      </c>
      <c r="F1235" s="10" t="s">
        <v>7126</v>
      </c>
      <c r="G1235" s="11">
        <v>0.67</v>
      </c>
      <c r="H1235" s="11">
        <v>0.77571721311475417</v>
      </c>
      <c r="I1235" s="12">
        <v>9.0499999999999997E-2</v>
      </c>
      <c r="J1235" s="12">
        <v>0.12670240778688524</v>
      </c>
      <c r="K1235" s="12">
        <v>4.7E-2</v>
      </c>
      <c r="L1235" s="12">
        <v>0.10350000000000001</v>
      </c>
      <c r="M1235" s="12">
        <v>6.8320350000000002E-2</v>
      </c>
      <c r="N1235" s="12">
        <v>0.11874591495575221</v>
      </c>
      <c r="O1235" s="12" t="s">
        <v>7128</v>
      </c>
      <c r="P1235" s="12">
        <v>-0.40452215086208354</v>
      </c>
      <c r="Q1235" s="13">
        <v>9.76</v>
      </c>
      <c r="R1235" s="13">
        <v>0</v>
      </c>
      <c r="S1235" s="13">
        <v>1.54</v>
      </c>
      <c r="T1235" s="13">
        <v>1.54</v>
      </c>
      <c r="U1235" s="13">
        <v>11.3</v>
      </c>
      <c r="V1235" s="13">
        <v>1.2E-2</v>
      </c>
      <c r="W1235" s="13">
        <v>11.288</v>
      </c>
      <c r="X1235" s="14">
        <v>1.0619469026548671E-3</v>
      </c>
      <c r="Y1235" s="15">
        <v>0.05</v>
      </c>
      <c r="Z1235" s="14">
        <v>0.99676375404530748</v>
      </c>
      <c r="AA1235" s="14">
        <v>0.13628318584070795</v>
      </c>
      <c r="AB1235" s="14">
        <v>308</v>
      </c>
      <c r="AC1235" s="14">
        <v>0.15778688524590165</v>
      </c>
      <c r="AD1235" s="13">
        <v>1.95</v>
      </c>
      <c r="AE1235" s="15">
        <v>-0.51825000000000021</v>
      </c>
      <c r="AF1235" s="14">
        <v>0.15165750888103102</v>
      </c>
      <c r="AG1235" s="14" t="s">
        <v>7128</v>
      </c>
      <c r="AH1235" s="15">
        <v>0.58859470468431763</v>
      </c>
      <c r="AI1235" s="5" t="s">
        <v>7128</v>
      </c>
      <c r="AJ1235" s="15">
        <v>24.4</v>
      </c>
      <c r="AK1235" s="15">
        <v>24.4</v>
      </c>
      <c r="AL1235" s="15" t="s">
        <v>7128</v>
      </c>
      <c r="AM1235" s="15" t="s">
        <v>7128</v>
      </c>
      <c r="AN1235" s="15">
        <v>1952</v>
      </c>
      <c r="AO1235" s="15">
        <v>3.4982078853046592</v>
      </c>
      <c r="AP1235" s="15" t="s">
        <v>7128</v>
      </c>
      <c r="AQ1235" s="15" t="s">
        <v>7128</v>
      </c>
      <c r="AR1235" s="15">
        <v>7.3633398564905423</v>
      </c>
      <c r="AS1235" s="15">
        <v>4.0458781362007166</v>
      </c>
      <c r="AT1235" s="14">
        <v>0</v>
      </c>
      <c r="AU1235" s="14">
        <v>0</v>
      </c>
      <c r="AV1235" s="12" t="s">
        <v>7128</v>
      </c>
      <c r="AW1235" s="12" t="s">
        <v>7128</v>
      </c>
      <c r="AX1235" s="12">
        <v>0.65500000000000003</v>
      </c>
      <c r="AY1235" s="12">
        <v>0.33500000000000002</v>
      </c>
      <c r="AZ1235" s="14" t="s">
        <v>7128</v>
      </c>
      <c r="BA1235" s="14" t="s">
        <v>7128</v>
      </c>
      <c r="BB1235" s="14" t="s">
        <v>7128</v>
      </c>
      <c r="BC1235" s="14">
        <v>-0.28577623590633133</v>
      </c>
      <c r="BD1235" s="14">
        <v>0.14336917562724014</v>
      </c>
      <c r="BE1235" s="14">
        <v>-0.23620071684587815</v>
      </c>
      <c r="BF1235" s="14">
        <v>0</v>
      </c>
      <c r="BG1235" s="14">
        <v>1.03E-2</v>
      </c>
      <c r="BH1235" s="13">
        <v>0.4</v>
      </c>
      <c r="BI1235" s="13">
        <v>0.4</v>
      </c>
      <c r="BJ1235" s="13">
        <v>-0.65900000000000003</v>
      </c>
      <c r="BK1235" s="13">
        <v>-0.65900000000000003</v>
      </c>
      <c r="BL1235" s="13">
        <v>2.79</v>
      </c>
      <c r="BM1235" s="13">
        <v>2.79</v>
      </c>
      <c r="BN1235" s="13">
        <v>-0.45100000000000001</v>
      </c>
      <c r="BO1235" s="13">
        <v>-0.45100000000000001</v>
      </c>
      <c r="BP1235" s="13">
        <v>-0.65900000000000003</v>
      </c>
      <c r="BQ1235" s="13">
        <v>-0.29699999999999999</v>
      </c>
      <c r="BR1235" s="13">
        <v>-0.58200000000000007</v>
      </c>
      <c r="BS1235" s="13">
        <v>0</v>
      </c>
      <c r="BT1235" s="14" t="s">
        <v>7128</v>
      </c>
      <c r="BU1235" s="13">
        <v>-7.6999999999999957E-2</v>
      </c>
      <c r="BV1235" s="13">
        <v>1.2790000000000001</v>
      </c>
      <c r="BW1235" s="13">
        <v>0.9820000000000001</v>
      </c>
      <c r="BX1235" s="13">
        <v>-0.67600000000000005</v>
      </c>
      <c r="BY1235" s="13">
        <v>2.306</v>
      </c>
      <c r="BZ1235" s="13">
        <v>5.0000000000000001E-3</v>
      </c>
      <c r="CA1235" s="13">
        <v>1.5329999999999999</v>
      </c>
      <c r="CB1235" s="13">
        <v>0</v>
      </c>
      <c r="CC1235" s="15">
        <v>-0.77100000000000002</v>
      </c>
      <c r="CD1235" s="15" t="s">
        <v>7128</v>
      </c>
      <c r="CE1235" s="15">
        <v>0.36</v>
      </c>
      <c r="CF1235" s="15">
        <v>1.2668356980894433</v>
      </c>
      <c r="CG1235" s="15">
        <v>0.9469919699643824</v>
      </c>
      <c r="CH1235" s="13">
        <v>-1.7399999999999995E-2</v>
      </c>
      <c r="CI1235" s="13">
        <v>-8.4599999999999995E-2</v>
      </c>
      <c r="CJ1235" s="13">
        <v>0</v>
      </c>
      <c r="CK1235" s="12">
        <f t="shared" si="38"/>
        <v>0</v>
      </c>
      <c r="CL1235" s="36">
        <f t="shared" si="39"/>
        <v>1.8199608610567515</v>
      </c>
      <c r="CM1235" s="13">
        <v>0.4</v>
      </c>
      <c r="CN1235" s="13" t="s">
        <v>7128</v>
      </c>
      <c r="CO1235" s="13">
        <v>0.4</v>
      </c>
      <c r="CP1235" s="13">
        <v>9.76</v>
      </c>
      <c r="CQ1235" s="13" t="s">
        <v>7128</v>
      </c>
      <c r="CR1235" s="13" t="s">
        <v>7128</v>
      </c>
      <c r="CS1235" s="13" t="s">
        <v>7128</v>
      </c>
      <c r="CT1235" s="13">
        <v>0</v>
      </c>
      <c r="CU1235" s="13">
        <v>-0.65900000000000003</v>
      </c>
      <c r="CV1235" s="13">
        <v>1.5329999999999999</v>
      </c>
      <c r="CW1235" s="13">
        <v>-0.45100000000000001</v>
      </c>
      <c r="CX1235" s="12" t="s">
        <v>7128</v>
      </c>
      <c r="CY1235" s="12">
        <v>-0.28577623590633133</v>
      </c>
      <c r="CZ1235" s="15" t="s">
        <v>7128</v>
      </c>
      <c r="DA1235" s="20"/>
      <c r="DB1235" s="20"/>
    </row>
    <row r="1236" spans="1:106">
      <c r="A1236" s="8" t="s">
        <v>3819</v>
      </c>
      <c r="B1236" s="8" t="s">
        <v>3820</v>
      </c>
      <c r="C1236" s="9" t="s">
        <v>7144</v>
      </c>
      <c r="D1236" s="9" t="s">
        <v>7126</v>
      </c>
      <c r="E1236" s="10" t="s">
        <v>7127</v>
      </c>
      <c r="F1236" s="10" t="s">
        <v>7126</v>
      </c>
      <c r="G1236" s="11">
        <v>1.1499999999999999</v>
      </c>
      <c r="H1236" s="11">
        <v>1.626615969581749</v>
      </c>
      <c r="I1236" s="12">
        <v>9.0499999999999997E-2</v>
      </c>
      <c r="J1236" s="12">
        <v>0.20370874524714827</v>
      </c>
      <c r="K1236" s="12">
        <v>4.7E-2</v>
      </c>
      <c r="L1236" s="12">
        <v>0.10350000000000001</v>
      </c>
      <c r="M1236" s="12">
        <v>6.8320350000000002E-2</v>
      </c>
      <c r="N1236" s="12">
        <v>0.16403848965053763</v>
      </c>
      <c r="O1236" s="12">
        <v>-0.36683374524714829</v>
      </c>
      <c r="P1236" s="12">
        <v>-0.28325557150107145</v>
      </c>
      <c r="Q1236" s="13">
        <v>2.63</v>
      </c>
      <c r="R1236" s="13">
        <v>0</v>
      </c>
      <c r="S1236" s="13">
        <v>1.0900000000000001</v>
      </c>
      <c r="T1236" s="13">
        <v>1.0900000000000001</v>
      </c>
      <c r="U1236" s="13">
        <v>3.7199999999999998</v>
      </c>
      <c r="V1236" s="13">
        <v>0</v>
      </c>
      <c r="W1236" s="13">
        <v>3.7199999999999998</v>
      </c>
      <c r="X1236" s="14">
        <v>0</v>
      </c>
      <c r="Y1236" s="15">
        <v>0.5</v>
      </c>
      <c r="Z1236" s="14">
        <v>0.46982758620689652</v>
      </c>
      <c r="AA1236" s="14">
        <v>0.29301075268817206</v>
      </c>
      <c r="AB1236" s="14">
        <v>0.88617886178861793</v>
      </c>
      <c r="AC1236" s="14">
        <v>0.41444866920152096</v>
      </c>
      <c r="AD1236" s="13">
        <v>1.75</v>
      </c>
      <c r="AE1236" s="15">
        <v>1.2302500000000001</v>
      </c>
      <c r="AF1236" s="14">
        <v>5.4772255750516613E-2</v>
      </c>
      <c r="AG1236" s="14">
        <v>0.82158383625774911</v>
      </c>
      <c r="AH1236" s="15">
        <v>0.4041450777202073</v>
      </c>
      <c r="AI1236" s="5" t="s">
        <v>7128</v>
      </c>
      <c r="AJ1236" s="15" t="s">
        <v>7128</v>
      </c>
      <c r="AK1236" s="15" t="s">
        <v>7128</v>
      </c>
      <c r="AL1236" s="15" t="s">
        <v>7128</v>
      </c>
      <c r="AM1236" s="15" t="s">
        <v>7128</v>
      </c>
      <c r="AN1236" s="15">
        <v>2.1382113821138211</v>
      </c>
      <c r="AO1236" s="15">
        <v>0.32269938650306745</v>
      </c>
      <c r="AP1236" s="15" t="s">
        <v>7128</v>
      </c>
      <c r="AQ1236" s="15" t="s">
        <v>7128</v>
      </c>
      <c r="AR1236" s="15">
        <v>1.6034482758620687</v>
      </c>
      <c r="AS1236" s="15">
        <v>0.45644171779141102</v>
      </c>
      <c r="AT1236" s="14" t="s">
        <v>7128</v>
      </c>
      <c r="AU1236" s="14">
        <v>0</v>
      </c>
      <c r="AV1236" s="12" t="s">
        <v>7128</v>
      </c>
      <c r="AW1236" s="12" t="s">
        <v>7128</v>
      </c>
      <c r="AX1236" s="12">
        <v>-2.6099999999999998E-2</v>
      </c>
      <c r="AY1236" s="12">
        <v>6.4600000000000005E-2</v>
      </c>
      <c r="AZ1236" s="14" t="s">
        <v>7128</v>
      </c>
      <c r="BA1236" s="14" t="s">
        <v>7128</v>
      </c>
      <c r="BB1236" s="14">
        <v>-0.16312499999999999</v>
      </c>
      <c r="BC1236" s="14">
        <v>-0.11921708185053381</v>
      </c>
      <c r="BD1236" s="14">
        <v>-3.2422360248447205E-2</v>
      </c>
      <c r="BE1236" s="14">
        <v>-4.1614906832298133E-2</v>
      </c>
      <c r="BF1236" s="14">
        <v>0</v>
      </c>
      <c r="BG1236" s="14">
        <v>3.0000000000000001E-5</v>
      </c>
      <c r="BH1236" s="13">
        <v>-0.251</v>
      </c>
      <c r="BI1236" s="13">
        <v>-0.26100000000000001</v>
      </c>
      <c r="BJ1236" s="13">
        <v>-0.33500000000000002</v>
      </c>
      <c r="BK1236" s="13">
        <v>-0.33500000000000002</v>
      </c>
      <c r="BL1236" s="13">
        <v>8.15</v>
      </c>
      <c r="BM1236" s="13">
        <v>8.0500000000000007</v>
      </c>
      <c r="BN1236" s="13">
        <v>-9.4E-2</v>
      </c>
      <c r="BO1236" s="13">
        <v>-0.19500000000000001</v>
      </c>
      <c r="BP1236" s="13">
        <v>-0.33500000000000002</v>
      </c>
      <c r="BQ1236" s="13">
        <v>0</v>
      </c>
      <c r="BR1236" s="13">
        <v>0</v>
      </c>
      <c r="BS1236" s="13">
        <v>-0.39100000000000001</v>
      </c>
      <c r="BT1236" s="14" t="s">
        <v>7128</v>
      </c>
      <c r="BU1236" s="13">
        <v>5.5999999999999994E-2</v>
      </c>
      <c r="BV1236" s="13">
        <v>0.13</v>
      </c>
      <c r="BW1236" s="13">
        <v>0.13</v>
      </c>
      <c r="BX1236" s="13">
        <v>1.6</v>
      </c>
      <c r="BY1236" s="13">
        <v>2.81</v>
      </c>
      <c r="BZ1236" s="13">
        <v>1.23</v>
      </c>
      <c r="CA1236" s="13">
        <v>2.3200000000000003</v>
      </c>
      <c r="CB1236" s="13">
        <v>0</v>
      </c>
      <c r="CC1236" s="15">
        <v>0.3</v>
      </c>
      <c r="CD1236" s="15">
        <v>0.73299999999999998</v>
      </c>
      <c r="CE1236" s="15">
        <v>0.36</v>
      </c>
      <c r="CF1236" s="15">
        <v>0.33652418230348163</v>
      </c>
      <c r="CG1236" s="15">
        <v>0.57978698843550158</v>
      </c>
      <c r="CH1236" s="13">
        <v>0.35260000000000002</v>
      </c>
      <c r="CI1236" s="13">
        <v>0.18420000000000003</v>
      </c>
      <c r="CJ1236" s="13">
        <v>0</v>
      </c>
      <c r="CK1236" s="12">
        <f t="shared" si="38"/>
        <v>0</v>
      </c>
      <c r="CL1236" s="36">
        <f t="shared" si="39"/>
        <v>3.5129310344827585</v>
      </c>
      <c r="CM1236" s="13" t="s">
        <v>7128</v>
      </c>
      <c r="CN1236" s="13" t="s">
        <v>7128</v>
      </c>
      <c r="CO1236" s="13" t="s">
        <v>7128</v>
      </c>
      <c r="CP1236" s="13" t="s">
        <v>7128</v>
      </c>
      <c r="CQ1236" s="13" t="s">
        <v>7128</v>
      </c>
      <c r="CR1236" s="13" t="s">
        <v>7128</v>
      </c>
      <c r="CS1236" s="13" t="s">
        <v>7128</v>
      </c>
      <c r="CT1236" s="13">
        <v>0</v>
      </c>
      <c r="CU1236" s="13">
        <v>-0.33500000000000002</v>
      </c>
      <c r="CV1236" s="13">
        <v>2.3200000000000003</v>
      </c>
      <c r="CW1236" s="13">
        <v>-9.4E-2</v>
      </c>
      <c r="CX1236" s="12">
        <v>-0.16312499999999999</v>
      </c>
      <c r="CY1236" s="12">
        <v>-0.11921708185053381</v>
      </c>
      <c r="CZ1236" s="15" t="s">
        <v>7128</v>
      </c>
      <c r="DA1236" s="20"/>
      <c r="DB1236" s="20"/>
    </row>
    <row r="1237" spans="1:106" ht="24">
      <c r="A1237" s="8" t="s">
        <v>1471</v>
      </c>
      <c r="B1237" s="8" t="s">
        <v>1472</v>
      </c>
      <c r="C1237" s="9" t="s">
        <v>7187</v>
      </c>
      <c r="D1237" s="9" t="s">
        <v>7126</v>
      </c>
      <c r="E1237" s="10" t="s">
        <v>7127</v>
      </c>
      <c r="F1237" s="10" t="s">
        <v>7126</v>
      </c>
      <c r="G1237" s="11">
        <v>0.87</v>
      </c>
      <c r="H1237" s="11">
        <v>0.90656669459441608</v>
      </c>
      <c r="I1237" s="12">
        <v>9.0499999999999997E-2</v>
      </c>
      <c r="J1237" s="12">
        <v>0.13854428586079465</v>
      </c>
      <c r="K1237" s="12">
        <v>3.2000000000000001E-2</v>
      </c>
      <c r="L1237" s="12">
        <v>8.8499999999999995E-2</v>
      </c>
      <c r="M1237" s="12">
        <v>5.8418850000000001E-2</v>
      </c>
      <c r="N1237" s="12">
        <v>0.13427936739979768</v>
      </c>
      <c r="O1237" s="12">
        <v>9.2224944908436107E-2</v>
      </c>
      <c r="P1237" s="12">
        <v>3.9100792582444116E-2</v>
      </c>
      <c r="Q1237" s="13">
        <v>275.7</v>
      </c>
      <c r="R1237" s="13">
        <v>0</v>
      </c>
      <c r="S1237" s="13">
        <v>15.5</v>
      </c>
      <c r="T1237" s="13">
        <v>15.5</v>
      </c>
      <c r="U1237" s="13">
        <v>291.2</v>
      </c>
      <c r="V1237" s="13">
        <v>0</v>
      </c>
      <c r="W1237" s="13">
        <v>291.2</v>
      </c>
      <c r="X1237" s="14">
        <v>0</v>
      </c>
      <c r="Y1237" s="15">
        <v>5.1089918256130788E-2</v>
      </c>
      <c r="Z1237" s="14">
        <v>0.11778115501519758</v>
      </c>
      <c r="AA1237" s="14">
        <v>5.3228021978021983E-2</v>
      </c>
      <c r="AB1237" s="14">
        <v>0.13350559862187769</v>
      </c>
      <c r="AC1237" s="14">
        <v>5.6220529561117158E-2</v>
      </c>
      <c r="AD1237" s="13">
        <v>3.76</v>
      </c>
      <c r="AE1237" s="15">
        <v>1.1487500000000002</v>
      </c>
      <c r="AF1237" s="14">
        <v>0.17606816861659008</v>
      </c>
      <c r="AG1237" s="14">
        <v>0.37059509684620984</v>
      </c>
      <c r="AH1237" s="15">
        <v>0.2639751552795031</v>
      </c>
      <c r="AI1237" s="5">
        <v>14.046242774566474</v>
      </c>
      <c r="AJ1237" s="15">
        <v>12.253333333333332</v>
      </c>
      <c r="AK1237" s="15">
        <v>11.782051282051283</v>
      </c>
      <c r="AL1237" s="15">
        <v>11.026392961876832</v>
      </c>
      <c r="AM1237" s="15">
        <v>0.55696969696969689</v>
      </c>
      <c r="AN1237" s="15">
        <v>2.3746770025839794</v>
      </c>
      <c r="AO1237" s="15">
        <v>2.1388673390224979</v>
      </c>
      <c r="AP1237" s="15">
        <v>11.983539094650205</v>
      </c>
      <c r="AQ1237" s="15">
        <v>10.550724637681158</v>
      </c>
      <c r="AR1237" s="15">
        <v>2.2127659574468086</v>
      </c>
      <c r="AS1237" s="15">
        <v>2.2591155934833203</v>
      </c>
      <c r="AT1237" s="14">
        <v>0</v>
      </c>
      <c r="AU1237" s="14">
        <v>0</v>
      </c>
      <c r="AV1237" s="12">
        <v>0.31</v>
      </c>
      <c r="AW1237" s="12">
        <v>0.35299999999999998</v>
      </c>
      <c r="AX1237" s="12">
        <v>0.11199999999999999</v>
      </c>
      <c r="AY1237" s="12">
        <v>0.22899999999999998</v>
      </c>
      <c r="AZ1237" s="14">
        <v>0.22</v>
      </c>
      <c r="BA1237" s="14">
        <v>0.105</v>
      </c>
      <c r="BB1237" s="14">
        <v>0.23076923076923075</v>
      </c>
      <c r="BC1237" s="14">
        <v>0.17338015998224179</v>
      </c>
      <c r="BD1237" s="14">
        <v>0.18153607447633824</v>
      </c>
      <c r="BE1237" s="14">
        <v>0.18851823118696664</v>
      </c>
      <c r="BF1237" s="14">
        <v>0.25239616613418531</v>
      </c>
      <c r="BG1237" s="14">
        <v>0.17449999999999999</v>
      </c>
      <c r="BH1237" s="13">
        <v>22.5</v>
      </c>
      <c r="BI1237" s="13">
        <v>23.4</v>
      </c>
      <c r="BJ1237" s="13">
        <v>24.3</v>
      </c>
      <c r="BK1237" s="13">
        <v>24.3</v>
      </c>
      <c r="BL1237" s="13">
        <v>128.9</v>
      </c>
      <c r="BM1237" s="13">
        <v>128.9</v>
      </c>
      <c r="BN1237" s="13">
        <v>26.1</v>
      </c>
      <c r="BO1237" s="13">
        <v>27.6</v>
      </c>
      <c r="BP1237" s="13">
        <v>18.166773162939297</v>
      </c>
      <c r="BQ1237" s="13">
        <v>0</v>
      </c>
      <c r="BR1237" s="13">
        <v>0</v>
      </c>
      <c r="BS1237" s="13">
        <v>-3.72</v>
      </c>
      <c r="BT1237" s="14">
        <v>-0.20476944180647885</v>
      </c>
      <c r="BU1237" s="13">
        <v>21.886773162939296</v>
      </c>
      <c r="BV1237" s="13">
        <v>27.119999999999997</v>
      </c>
      <c r="BW1237" s="13">
        <v>27.119999999999997</v>
      </c>
      <c r="BX1237" s="13">
        <v>101.4</v>
      </c>
      <c r="BY1237" s="13">
        <v>104.78</v>
      </c>
      <c r="BZ1237" s="13">
        <v>116.1</v>
      </c>
      <c r="CA1237" s="13">
        <v>131.6</v>
      </c>
      <c r="CB1237" s="13">
        <v>0</v>
      </c>
      <c r="CC1237" s="15">
        <v>0.435</v>
      </c>
      <c r="CD1237" s="15">
        <v>0.37</v>
      </c>
      <c r="CE1237" s="15">
        <v>0.36</v>
      </c>
      <c r="CF1237" s="15" t="s">
        <v>7128</v>
      </c>
      <c r="CG1237" s="15" t="s">
        <v>7128</v>
      </c>
      <c r="CH1237" s="13" t="s">
        <v>7128</v>
      </c>
      <c r="CI1237" s="13" t="s">
        <v>7128</v>
      </c>
      <c r="CJ1237" s="13">
        <v>0</v>
      </c>
      <c r="CK1237" s="12">
        <f t="shared" si="38"/>
        <v>0</v>
      </c>
      <c r="CL1237" s="36">
        <f t="shared" si="39"/>
        <v>0.97948328267477214</v>
      </c>
      <c r="CM1237" s="13">
        <v>31.3</v>
      </c>
      <c r="CN1237" s="13">
        <v>7.9</v>
      </c>
      <c r="CO1237" s="13">
        <v>23.4</v>
      </c>
      <c r="CP1237" s="13">
        <v>275.7</v>
      </c>
      <c r="CQ1237" s="13">
        <v>27.6</v>
      </c>
      <c r="CR1237" s="13">
        <v>291.2</v>
      </c>
      <c r="CS1237" s="13" t="s">
        <v>7128</v>
      </c>
      <c r="CT1237" s="13">
        <v>0</v>
      </c>
      <c r="CU1237" s="13">
        <v>24.3</v>
      </c>
      <c r="CV1237" s="13">
        <v>131.6</v>
      </c>
      <c r="CW1237" s="13">
        <v>26.1</v>
      </c>
      <c r="CX1237" s="12">
        <v>0.23076923076923075</v>
      </c>
      <c r="CY1237" s="12">
        <v>0.17338015998224179</v>
      </c>
      <c r="CZ1237" s="15">
        <v>11.157088122605362</v>
      </c>
      <c r="DA1237" s="20"/>
      <c r="DB1237" s="20"/>
    </row>
    <row r="1238" spans="1:106">
      <c r="A1238" s="8" t="s">
        <v>4551</v>
      </c>
      <c r="B1238" s="8" t="s">
        <v>4552</v>
      </c>
      <c r="C1238" s="9" t="s">
        <v>7129</v>
      </c>
      <c r="D1238" s="9" t="s">
        <v>7126</v>
      </c>
      <c r="E1238" s="10" t="s">
        <v>7127</v>
      </c>
      <c r="F1238" s="10" t="s">
        <v>7126</v>
      </c>
      <c r="G1238" s="11">
        <v>0.84</v>
      </c>
      <c r="H1238" s="11">
        <v>0.84</v>
      </c>
      <c r="I1238" s="12">
        <v>9.0499999999999997E-2</v>
      </c>
      <c r="J1238" s="12">
        <v>0.13252</v>
      </c>
      <c r="K1238" s="12">
        <v>4.1999999999999996E-2</v>
      </c>
      <c r="L1238" s="12">
        <v>9.8500000000000004E-2</v>
      </c>
      <c r="M1238" s="12">
        <v>6.5019850000000004E-2</v>
      </c>
      <c r="N1238" s="12">
        <v>0.13252</v>
      </c>
      <c r="O1238" s="12" t="s">
        <v>7128</v>
      </c>
      <c r="P1238" s="12" t="s">
        <v>7128</v>
      </c>
      <c r="Q1238" s="13">
        <v>23.4</v>
      </c>
      <c r="R1238" s="13">
        <v>0</v>
      </c>
      <c r="S1238" s="13">
        <v>0</v>
      </c>
      <c r="T1238" s="13">
        <v>0</v>
      </c>
      <c r="U1238" s="13">
        <v>23.4</v>
      </c>
      <c r="V1238" s="13">
        <v>0</v>
      </c>
      <c r="W1238" s="13">
        <v>23.4</v>
      </c>
      <c r="X1238" s="14">
        <v>0</v>
      </c>
      <c r="Y1238" s="15">
        <v>0.19286056540488741</v>
      </c>
      <c r="Z1238" s="14" t="s">
        <v>7128</v>
      </c>
      <c r="AA1238" s="14">
        <v>0</v>
      </c>
      <c r="AB1238" s="14" t="s">
        <v>7128</v>
      </c>
      <c r="AC1238" s="14">
        <v>0</v>
      </c>
      <c r="AD1238" s="13">
        <v>0.112</v>
      </c>
      <c r="AE1238" s="15">
        <v>2.7281944444444446</v>
      </c>
      <c r="AF1238" s="14">
        <v>0.16733200530681511</v>
      </c>
      <c r="AG1238" s="14">
        <v>0.77540456030568794</v>
      </c>
      <c r="AH1238" s="15">
        <v>0.35793357933579334</v>
      </c>
      <c r="AI1238" s="5" t="s">
        <v>7128</v>
      </c>
      <c r="AJ1238" s="15" t="s">
        <v>7128</v>
      </c>
      <c r="AK1238" s="15" t="s">
        <v>7128</v>
      </c>
      <c r="AL1238" s="15" t="s">
        <v>7128</v>
      </c>
      <c r="AM1238" s="15" t="s">
        <v>7128</v>
      </c>
      <c r="AN1238" s="15" t="s">
        <v>7128</v>
      </c>
      <c r="AO1238" s="15">
        <v>9.6694214876033051</v>
      </c>
      <c r="AP1238" s="15" t="s">
        <v>7128</v>
      </c>
      <c r="AQ1238" s="15" t="s">
        <v>7128</v>
      </c>
      <c r="AR1238" s="15" t="s">
        <v>7128</v>
      </c>
      <c r="AS1238" s="15">
        <v>9.6694214876033051</v>
      </c>
      <c r="AT1238" s="14" t="s">
        <v>7128</v>
      </c>
      <c r="AU1238" s="14">
        <v>0</v>
      </c>
      <c r="AV1238" s="12" t="s">
        <v>7128</v>
      </c>
      <c r="AW1238" s="12" t="s">
        <v>7128</v>
      </c>
      <c r="AX1238" s="12">
        <v>-0.68900000000000006</v>
      </c>
      <c r="AY1238" s="12">
        <v>-0.51800000000000002</v>
      </c>
      <c r="AZ1238" s="14" t="s">
        <v>7128</v>
      </c>
      <c r="BA1238" s="14" t="s">
        <v>7128</v>
      </c>
      <c r="BB1238" s="14" t="s">
        <v>7128</v>
      </c>
      <c r="BC1238" s="14" t="s">
        <v>7128</v>
      </c>
      <c r="BD1238" s="14">
        <v>-2.7685950413223144</v>
      </c>
      <c r="BE1238" s="14">
        <v>-2.6322314049586777</v>
      </c>
      <c r="BF1238" s="14">
        <v>0</v>
      </c>
      <c r="BG1238" s="14">
        <v>0.21149999999999999</v>
      </c>
      <c r="BH1238" s="13">
        <v>-6.7</v>
      </c>
      <c r="BI1238" s="13">
        <v>-6.7</v>
      </c>
      <c r="BJ1238" s="13">
        <v>-6.37</v>
      </c>
      <c r="BK1238" s="13">
        <v>-6.37</v>
      </c>
      <c r="BL1238" s="13">
        <v>2.42</v>
      </c>
      <c r="BM1238" s="13">
        <v>2.42</v>
      </c>
      <c r="BN1238" s="13">
        <v>-6.1</v>
      </c>
      <c r="BO1238" s="13">
        <v>-6.1</v>
      </c>
      <c r="BP1238" s="13">
        <v>-6.37</v>
      </c>
      <c r="BQ1238" s="13">
        <v>3.33</v>
      </c>
      <c r="BR1238" s="13">
        <v>0.92900000000000027</v>
      </c>
      <c r="BS1238" s="13">
        <v>-0.33500000000000002</v>
      </c>
      <c r="BT1238" s="14" t="s">
        <v>7128</v>
      </c>
      <c r="BU1238" s="13">
        <v>-6.9640000000000004</v>
      </c>
      <c r="BV1238" s="13">
        <v>-10.624000000000001</v>
      </c>
      <c r="BW1238" s="13">
        <v>-7.2940000000000005</v>
      </c>
      <c r="BX1238" s="13">
        <v>0</v>
      </c>
      <c r="BY1238" s="13">
        <v>0</v>
      </c>
      <c r="BZ1238" s="13">
        <v>0</v>
      </c>
      <c r="CA1238" s="13">
        <v>0</v>
      </c>
      <c r="CB1238" s="13">
        <v>0</v>
      </c>
      <c r="CC1238" s="15">
        <v>0.86499999999999999</v>
      </c>
      <c r="CD1238" s="15">
        <v>1.22</v>
      </c>
      <c r="CE1238" s="15">
        <v>0.36</v>
      </c>
      <c r="CF1238" s="15" t="s">
        <v>7128</v>
      </c>
      <c r="CG1238" s="15" t="s">
        <v>7128</v>
      </c>
      <c r="CH1238" s="13" t="s">
        <v>7128</v>
      </c>
      <c r="CI1238" s="13" t="s">
        <v>7128</v>
      </c>
      <c r="CJ1238" s="13">
        <v>0</v>
      </c>
      <c r="CK1238" s="12">
        <f t="shared" si="38"/>
        <v>0</v>
      </c>
      <c r="CL1238" s="36" t="str">
        <f t="shared" si="39"/>
        <v>NA</v>
      </c>
      <c r="CM1238" s="13" t="s">
        <v>7128</v>
      </c>
      <c r="CN1238" s="13" t="s">
        <v>7128</v>
      </c>
      <c r="CO1238" s="13" t="s">
        <v>7128</v>
      </c>
      <c r="CP1238" s="13" t="s">
        <v>7128</v>
      </c>
      <c r="CQ1238" s="13" t="s">
        <v>7128</v>
      </c>
      <c r="CR1238" s="13" t="s">
        <v>7128</v>
      </c>
      <c r="CS1238" s="13" t="s">
        <v>7128</v>
      </c>
      <c r="CT1238" s="13">
        <v>2.0228000000000002</v>
      </c>
      <c r="CU1238" s="13">
        <v>-7.1818</v>
      </c>
      <c r="CV1238" s="13">
        <v>2.0228000000000002</v>
      </c>
      <c r="CW1238" s="13">
        <v>-5.9939999999999998</v>
      </c>
      <c r="CX1238" s="12" t="s">
        <v>7128</v>
      </c>
      <c r="CY1238" s="12" t="s">
        <v>7128</v>
      </c>
      <c r="CZ1238" s="15" t="s">
        <v>7128</v>
      </c>
      <c r="DA1238" s="20"/>
      <c r="DB1238" s="20"/>
    </row>
    <row r="1239" spans="1:106" ht="24">
      <c r="A1239" s="8" t="s">
        <v>6003</v>
      </c>
      <c r="B1239" s="8" t="s">
        <v>6004</v>
      </c>
      <c r="C1239" s="9" t="s">
        <v>7130</v>
      </c>
      <c r="D1239" s="9" t="s">
        <v>7126</v>
      </c>
      <c r="E1239" s="10" t="s">
        <v>7127</v>
      </c>
      <c r="F1239" s="10" t="s">
        <v>7126</v>
      </c>
      <c r="G1239" s="11">
        <v>1.1000000000000001</v>
      </c>
      <c r="H1239" s="11">
        <v>1.1000000000000001</v>
      </c>
      <c r="I1239" s="12">
        <v>9.0499999999999997E-2</v>
      </c>
      <c r="J1239" s="12">
        <v>0.15604999999999999</v>
      </c>
      <c r="K1239" s="12">
        <v>4.1999999999999996E-2</v>
      </c>
      <c r="L1239" s="12">
        <v>9.8500000000000004E-2</v>
      </c>
      <c r="M1239" s="12">
        <v>6.5019850000000004E-2</v>
      </c>
      <c r="N1239" s="12">
        <v>0.15604999999999999</v>
      </c>
      <c r="O1239" s="12" t="s">
        <v>7128</v>
      </c>
      <c r="P1239" s="12" t="s">
        <v>7128</v>
      </c>
      <c r="Q1239" s="13">
        <v>82.6</v>
      </c>
      <c r="R1239" s="13">
        <v>0</v>
      </c>
      <c r="S1239" s="13">
        <v>0</v>
      </c>
      <c r="T1239" s="13">
        <v>0</v>
      </c>
      <c r="U1239" s="13">
        <v>82.6</v>
      </c>
      <c r="V1239" s="13">
        <v>0</v>
      </c>
      <c r="W1239" s="13">
        <v>82.6</v>
      </c>
      <c r="X1239" s="14">
        <v>0</v>
      </c>
      <c r="Y1239" s="15">
        <v>1.0670498084291187</v>
      </c>
      <c r="Z1239" s="14" t="s">
        <v>7128</v>
      </c>
      <c r="AA1239" s="14">
        <v>0</v>
      </c>
      <c r="AB1239" s="14" t="s">
        <v>7128</v>
      </c>
      <c r="AC1239" s="14">
        <v>0</v>
      </c>
      <c r="AD1239" s="13">
        <v>0.63300000000000001</v>
      </c>
      <c r="AE1239" s="15">
        <v>3.6247222222222222</v>
      </c>
      <c r="AF1239" s="14">
        <v>0.22583179581272428</v>
      </c>
      <c r="AG1239" s="14">
        <v>0.75055861549523073</v>
      </c>
      <c r="AH1239" s="15">
        <v>0.4072748956469886</v>
      </c>
      <c r="AI1239" s="5" t="s">
        <v>7128</v>
      </c>
      <c r="AJ1239" s="15" t="s">
        <v>7128</v>
      </c>
      <c r="AK1239" s="15" t="s">
        <v>7128</v>
      </c>
      <c r="AL1239" s="15" t="s">
        <v>7128</v>
      </c>
      <c r="AM1239" s="15" t="s">
        <v>7128</v>
      </c>
      <c r="AN1239" s="15" t="s">
        <v>7128</v>
      </c>
      <c r="AO1239" s="15">
        <v>8.6764705882352935</v>
      </c>
      <c r="AP1239" s="15" t="s">
        <v>7128</v>
      </c>
      <c r="AQ1239" s="15">
        <v>8.1782178217821784</v>
      </c>
      <c r="AR1239" s="15" t="s">
        <v>7128</v>
      </c>
      <c r="AS1239" s="15">
        <v>8.6764705882352935</v>
      </c>
      <c r="AT1239" s="14" t="s">
        <v>7128</v>
      </c>
      <c r="AU1239" s="14">
        <v>0</v>
      </c>
      <c r="AV1239" s="12" t="s">
        <v>7128</v>
      </c>
      <c r="AW1239" s="12" t="s">
        <v>7128</v>
      </c>
      <c r="AX1239" s="12">
        <v>-0.29399999999999998</v>
      </c>
      <c r="AY1239" s="12">
        <v>-0.17499999999999999</v>
      </c>
      <c r="AZ1239" s="14" t="s">
        <v>7128</v>
      </c>
      <c r="BA1239" s="14" t="s">
        <v>7128</v>
      </c>
      <c r="BB1239" s="14" t="s">
        <v>7128</v>
      </c>
      <c r="BC1239" s="14" t="s">
        <v>7128</v>
      </c>
      <c r="BD1239" s="14">
        <v>-20.493697478991596</v>
      </c>
      <c r="BE1239" s="14">
        <v>-0.67226890756302526</v>
      </c>
      <c r="BF1239" s="14">
        <v>0</v>
      </c>
      <c r="BG1239" s="14">
        <v>0.14929999999999999</v>
      </c>
      <c r="BH1239" s="13">
        <v>-195.1</v>
      </c>
      <c r="BI1239" s="13">
        <v>-195.1</v>
      </c>
      <c r="BJ1239" s="13">
        <v>-6.4</v>
      </c>
      <c r="BK1239" s="13">
        <v>-6.4</v>
      </c>
      <c r="BL1239" s="13">
        <v>9.52</v>
      </c>
      <c r="BM1239" s="13">
        <v>9.52</v>
      </c>
      <c r="BN1239" s="13">
        <v>10.1</v>
      </c>
      <c r="BO1239" s="13">
        <v>10.1</v>
      </c>
      <c r="BP1239" s="13">
        <v>-6.4</v>
      </c>
      <c r="BQ1239" s="13">
        <v>0</v>
      </c>
      <c r="BR1239" s="13">
        <v>0</v>
      </c>
      <c r="BS1239" s="13">
        <v>-6.23</v>
      </c>
      <c r="BT1239" s="14" t="s">
        <v>7128</v>
      </c>
      <c r="BU1239" s="13">
        <v>-0.16999999999999993</v>
      </c>
      <c r="BV1239" s="13">
        <v>-188.87</v>
      </c>
      <c r="BW1239" s="13">
        <v>-188.87</v>
      </c>
      <c r="BX1239" s="13">
        <v>0</v>
      </c>
      <c r="BY1239" s="13">
        <v>0</v>
      </c>
      <c r="BZ1239" s="13">
        <v>0</v>
      </c>
      <c r="CA1239" s="13">
        <v>0</v>
      </c>
      <c r="CB1239" s="13">
        <v>0</v>
      </c>
      <c r="CC1239" s="15">
        <v>1.1299999999999999</v>
      </c>
      <c r="CD1239" s="15">
        <v>1.66</v>
      </c>
      <c r="CE1239" s="15">
        <v>0.36</v>
      </c>
      <c r="CF1239" s="15" t="s">
        <v>7128</v>
      </c>
      <c r="CG1239" s="15" t="s">
        <v>7128</v>
      </c>
      <c r="CH1239" s="13" t="s">
        <v>7128</v>
      </c>
      <c r="CI1239" s="13" t="s">
        <v>7128</v>
      </c>
      <c r="CJ1239" s="13">
        <v>0</v>
      </c>
      <c r="CK1239" s="12">
        <f t="shared" si="38"/>
        <v>0</v>
      </c>
      <c r="CL1239" s="36" t="str">
        <f t="shared" si="39"/>
        <v>NA</v>
      </c>
      <c r="CM1239" s="13" t="s">
        <v>7128</v>
      </c>
      <c r="CN1239" s="13" t="s">
        <v>7128</v>
      </c>
      <c r="CO1239" s="13" t="s">
        <v>7128</v>
      </c>
      <c r="CP1239" s="13" t="s">
        <v>7128</v>
      </c>
      <c r="CQ1239" s="13">
        <v>10.1</v>
      </c>
      <c r="CR1239" s="13">
        <v>82.6</v>
      </c>
      <c r="CS1239" s="13" t="s">
        <v>7128</v>
      </c>
      <c r="CT1239" s="13">
        <v>0</v>
      </c>
      <c r="CU1239" s="13">
        <v>-6.4</v>
      </c>
      <c r="CV1239" s="13">
        <v>0</v>
      </c>
      <c r="CW1239" s="13">
        <v>10.1</v>
      </c>
      <c r="CX1239" s="12" t="s">
        <v>7128</v>
      </c>
      <c r="CY1239" s="12" t="s">
        <v>7128</v>
      </c>
      <c r="CZ1239" s="15">
        <v>8.1782178217821784</v>
      </c>
      <c r="DA1239" s="20"/>
      <c r="DB1239" s="20"/>
    </row>
    <row r="1240" spans="1:106" ht="24">
      <c r="A1240" s="8" t="s">
        <v>2781</v>
      </c>
      <c r="B1240" s="8" t="s">
        <v>2782</v>
      </c>
      <c r="C1240" s="9" t="s">
        <v>7161</v>
      </c>
      <c r="D1240" s="9" t="s">
        <v>7126</v>
      </c>
      <c r="E1240" s="10" t="s">
        <v>7127</v>
      </c>
      <c r="F1240" s="10" t="s">
        <v>7126</v>
      </c>
      <c r="G1240" s="11">
        <v>0.75</v>
      </c>
      <c r="H1240" s="11">
        <v>0.75</v>
      </c>
      <c r="I1240" s="12">
        <v>9.0499999999999997E-2</v>
      </c>
      <c r="J1240" s="12">
        <v>0.12437499999999999</v>
      </c>
      <c r="K1240" s="12">
        <v>4.1999999999999996E-2</v>
      </c>
      <c r="L1240" s="12">
        <v>9.8500000000000004E-2</v>
      </c>
      <c r="M1240" s="12">
        <v>6.5019850000000004E-2</v>
      </c>
      <c r="N1240" s="12">
        <v>0.12437499999999999</v>
      </c>
      <c r="O1240" s="12" t="s">
        <v>7128</v>
      </c>
      <c r="P1240" s="12" t="s">
        <v>7128</v>
      </c>
      <c r="Q1240" s="13">
        <v>16.399999999999999</v>
      </c>
      <c r="R1240" s="13">
        <v>0</v>
      </c>
      <c r="S1240" s="13">
        <v>0</v>
      </c>
      <c r="T1240" s="13">
        <v>0</v>
      </c>
      <c r="U1240" s="13">
        <v>16.399999999999999</v>
      </c>
      <c r="V1240" s="13">
        <v>0</v>
      </c>
      <c r="W1240" s="13">
        <v>16.399999999999999</v>
      </c>
      <c r="X1240" s="14">
        <v>0</v>
      </c>
      <c r="Y1240" s="15">
        <v>0.17857142857142858</v>
      </c>
      <c r="Z1240" s="14" t="s">
        <v>7128</v>
      </c>
      <c r="AA1240" s="14">
        <v>0</v>
      </c>
      <c r="AB1240" s="14" t="s">
        <v>7128</v>
      </c>
      <c r="AC1240" s="14">
        <v>0</v>
      </c>
      <c r="AD1240" s="13">
        <v>0.24399999999999999</v>
      </c>
      <c r="AE1240" s="15">
        <v>2.265166666666667</v>
      </c>
      <c r="AF1240" s="14">
        <v>0.14491376746189438</v>
      </c>
      <c r="AG1240" s="14">
        <v>0.78874493432831083</v>
      </c>
      <c r="AH1240" s="15">
        <v>0.41925925925925922</v>
      </c>
      <c r="AI1240" s="5" t="s">
        <v>7128</v>
      </c>
      <c r="AJ1240" s="15" t="s">
        <v>7128</v>
      </c>
      <c r="AK1240" s="15" t="s">
        <v>7128</v>
      </c>
      <c r="AL1240" s="15" t="s">
        <v>7128</v>
      </c>
      <c r="AM1240" s="15" t="s">
        <v>7128</v>
      </c>
      <c r="AN1240" s="15" t="s">
        <v>7128</v>
      </c>
      <c r="AO1240" s="15">
        <v>0.57543859649122797</v>
      </c>
      <c r="AP1240" s="15" t="s">
        <v>7128</v>
      </c>
      <c r="AQ1240" s="15" t="s">
        <v>7128</v>
      </c>
      <c r="AR1240" s="15" t="s">
        <v>7128</v>
      </c>
      <c r="AS1240" s="15">
        <v>0.57543859649122797</v>
      </c>
      <c r="AT1240" s="14" t="s">
        <v>7128</v>
      </c>
      <c r="AU1240" s="14">
        <v>0</v>
      </c>
      <c r="AV1240" s="12" t="s">
        <v>7128</v>
      </c>
      <c r="AW1240" s="12" t="s">
        <v>7128</v>
      </c>
      <c r="AX1240" s="12" t="s">
        <v>7128</v>
      </c>
      <c r="AY1240" s="12">
        <v>-0.17899999999999999</v>
      </c>
      <c r="AZ1240" s="14" t="s">
        <v>7128</v>
      </c>
      <c r="BA1240" s="14" t="s">
        <v>7128</v>
      </c>
      <c r="BB1240" s="14" t="s">
        <v>7128</v>
      </c>
      <c r="BC1240" s="14" t="s">
        <v>7128</v>
      </c>
      <c r="BD1240" s="14">
        <v>-1.2105263157894737</v>
      </c>
      <c r="BE1240" s="14">
        <v>-0.77894736842105261</v>
      </c>
      <c r="BF1240" s="14">
        <v>0</v>
      </c>
      <c r="BG1240" s="14" t="s">
        <v>7128</v>
      </c>
      <c r="BH1240" s="13">
        <v>-34.5</v>
      </c>
      <c r="BI1240" s="13">
        <v>-34.5</v>
      </c>
      <c r="BJ1240" s="13">
        <v>-22.2</v>
      </c>
      <c r="BK1240" s="13">
        <v>-22.2</v>
      </c>
      <c r="BL1240" s="13">
        <v>28.5</v>
      </c>
      <c r="BM1240" s="13">
        <v>28.5</v>
      </c>
      <c r="BN1240" s="13">
        <v>-20.6</v>
      </c>
      <c r="BO1240" s="13">
        <v>-20.6</v>
      </c>
      <c r="BP1240" s="13">
        <v>-22.2</v>
      </c>
      <c r="BQ1240" s="13">
        <v>0</v>
      </c>
      <c r="BR1240" s="13">
        <v>0</v>
      </c>
      <c r="BS1240" s="13">
        <v>-1.61</v>
      </c>
      <c r="BT1240" s="14" t="s">
        <v>7128</v>
      </c>
      <c r="BU1240" s="13">
        <v>-20.59</v>
      </c>
      <c r="BV1240" s="13">
        <v>-32.89</v>
      </c>
      <c r="BW1240" s="13">
        <v>-32.89</v>
      </c>
      <c r="BX1240" s="13">
        <v>0</v>
      </c>
      <c r="BY1240" s="13">
        <v>0</v>
      </c>
      <c r="BZ1240" s="13">
        <v>0</v>
      </c>
      <c r="CA1240" s="13">
        <v>0</v>
      </c>
      <c r="CB1240" s="13">
        <v>0</v>
      </c>
      <c r="CC1240" s="15">
        <v>0.76200000000000001</v>
      </c>
      <c r="CD1240" s="15">
        <v>0.92400000000000004</v>
      </c>
      <c r="CE1240" s="15">
        <v>0.36</v>
      </c>
      <c r="CF1240" s="15" t="s">
        <v>7128</v>
      </c>
      <c r="CG1240" s="15" t="s">
        <v>7128</v>
      </c>
      <c r="CH1240" s="13" t="s">
        <v>7128</v>
      </c>
      <c r="CI1240" s="13" t="s">
        <v>7128</v>
      </c>
      <c r="CJ1240" s="13">
        <v>0</v>
      </c>
      <c r="CK1240" s="12">
        <f t="shared" si="38"/>
        <v>0</v>
      </c>
      <c r="CL1240" s="36" t="str">
        <f t="shared" si="39"/>
        <v>NA</v>
      </c>
      <c r="CM1240" s="13" t="s">
        <v>7128</v>
      </c>
      <c r="CN1240" s="13" t="s">
        <v>7128</v>
      </c>
      <c r="CO1240" s="13" t="s">
        <v>7128</v>
      </c>
      <c r="CP1240" s="13" t="s">
        <v>7128</v>
      </c>
      <c r="CQ1240" s="13" t="s">
        <v>7128</v>
      </c>
      <c r="CR1240" s="13" t="s">
        <v>7128</v>
      </c>
      <c r="CS1240" s="13" t="s">
        <v>7128</v>
      </c>
      <c r="CT1240" s="13">
        <v>4.0000000000000002E-4</v>
      </c>
      <c r="CU1240" s="13">
        <v>-22.200199999999999</v>
      </c>
      <c r="CV1240" s="13">
        <v>4.0000000000000002E-4</v>
      </c>
      <c r="CW1240" s="13">
        <v>-20.6</v>
      </c>
      <c r="CX1240" s="12" t="s">
        <v>7128</v>
      </c>
      <c r="CY1240" s="12" t="s">
        <v>7128</v>
      </c>
      <c r="CZ1240" s="15" t="s">
        <v>7128</v>
      </c>
      <c r="DA1240" s="20"/>
      <c r="DB1240" s="20"/>
    </row>
    <row r="1241" spans="1:106" ht="24">
      <c r="A1241" s="8" t="s">
        <v>51</v>
      </c>
      <c r="B1241" s="8" t="s">
        <v>52</v>
      </c>
      <c r="C1241" s="9" t="s">
        <v>7125</v>
      </c>
      <c r="D1241" s="9" t="s">
        <v>7126</v>
      </c>
      <c r="E1241" s="10" t="s">
        <v>7127</v>
      </c>
      <c r="F1241" s="10" t="s">
        <v>7126</v>
      </c>
      <c r="G1241" s="11">
        <v>1.05</v>
      </c>
      <c r="H1241" s="11">
        <v>1.05</v>
      </c>
      <c r="I1241" s="12">
        <v>9.0499999999999997E-2</v>
      </c>
      <c r="J1241" s="12">
        <v>0.15152499999999999</v>
      </c>
      <c r="K1241" s="12">
        <v>3.2000000000000001E-2</v>
      </c>
      <c r="L1241" s="12">
        <v>8.8499999999999995E-2</v>
      </c>
      <c r="M1241" s="12">
        <v>5.8418850000000001E-2</v>
      </c>
      <c r="N1241" s="12">
        <v>0.15152499999999999</v>
      </c>
      <c r="O1241" s="12">
        <v>4.6935009935419769E-2</v>
      </c>
      <c r="P1241" s="12">
        <v>-2.4355736385092031E-2</v>
      </c>
      <c r="Q1241" s="13">
        <v>4878.8999999999996</v>
      </c>
      <c r="R1241" s="13">
        <v>0</v>
      </c>
      <c r="S1241" s="13">
        <v>0</v>
      </c>
      <c r="T1241" s="13">
        <v>0</v>
      </c>
      <c r="U1241" s="13">
        <v>4878.8999999999996</v>
      </c>
      <c r="V1241" s="13">
        <v>0</v>
      </c>
      <c r="W1241" s="13">
        <v>4878.8999999999996</v>
      </c>
      <c r="X1241" s="14">
        <v>0</v>
      </c>
      <c r="Y1241" s="15">
        <v>0.14028352037802716</v>
      </c>
      <c r="Z1241" s="14" t="s">
        <v>7128</v>
      </c>
      <c r="AA1241" s="14">
        <v>0</v>
      </c>
      <c r="AB1241" s="14" t="s">
        <v>7128</v>
      </c>
      <c r="AC1241" s="14">
        <v>0</v>
      </c>
      <c r="AD1241" s="13">
        <v>14.41</v>
      </c>
      <c r="AE1241" s="15">
        <v>1.0021388888888891</v>
      </c>
      <c r="AF1241" s="14">
        <v>0.10954451150103323</v>
      </c>
      <c r="AG1241" s="14">
        <v>0.46282556109186535</v>
      </c>
      <c r="AH1241" s="15">
        <v>0.41554702495201534</v>
      </c>
      <c r="AI1241" s="5">
        <v>1.2012942779291551</v>
      </c>
      <c r="AJ1241" s="15">
        <v>20.354192740926155</v>
      </c>
      <c r="AK1241" s="15">
        <v>20.354192740926155</v>
      </c>
      <c r="AL1241" s="15">
        <v>12.211864406779661</v>
      </c>
      <c r="AM1241" s="15">
        <v>1.8503811582660141</v>
      </c>
      <c r="AN1241" s="15" t="s">
        <v>7128</v>
      </c>
      <c r="AO1241" s="15">
        <v>0.14081860610101396</v>
      </c>
      <c r="AP1241" s="15">
        <v>13.833002551743691</v>
      </c>
      <c r="AQ1241" s="15">
        <v>5.8810270009643197</v>
      </c>
      <c r="AR1241" s="15" t="s">
        <v>7128</v>
      </c>
      <c r="AS1241" s="15">
        <v>0.14081860610101396</v>
      </c>
      <c r="AT1241" s="14">
        <v>0.55373884021693787</v>
      </c>
      <c r="AU1241" s="14">
        <v>2.7205148701551583E-2</v>
      </c>
      <c r="AV1241" s="12">
        <v>1.0469999999999999</v>
      </c>
      <c r="AW1241" s="12">
        <v>2.96E-3</v>
      </c>
      <c r="AX1241" s="12">
        <v>5.3399999999999996E-2</v>
      </c>
      <c r="AY1241" s="12">
        <v>0.14199999999999999</v>
      </c>
      <c r="AZ1241" s="14">
        <v>0.11</v>
      </c>
      <c r="BA1241" s="14">
        <v>-3.3500000000000002E-2</v>
      </c>
      <c r="BB1241" s="14">
        <v>0.19846000993541976</v>
      </c>
      <c r="BC1241" s="14">
        <v>0.12716926361490796</v>
      </c>
      <c r="BD1241" s="14">
        <v>6.9184078137311785E-3</v>
      </c>
      <c r="BE1241" s="14">
        <v>1.0179901693379168E-2</v>
      </c>
      <c r="BF1241" s="14">
        <v>0.33212087297146059</v>
      </c>
      <c r="BG1241" s="14">
        <v>0.24249999999999999</v>
      </c>
      <c r="BH1241" s="13">
        <v>239.7</v>
      </c>
      <c r="BI1241" s="13">
        <v>239.7</v>
      </c>
      <c r="BJ1241" s="13">
        <v>352.7</v>
      </c>
      <c r="BK1241" s="13">
        <v>352.7</v>
      </c>
      <c r="BL1241" s="13">
        <v>34646.699999999997</v>
      </c>
      <c r="BM1241" s="13">
        <v>34646.699999999997</v>
      </c>
      <c r="BN1241" s="13">
        <v>829.6</v>
      </c>
      <c r="BO1241" s="13">
        <v>829.6</v>
      </c>
      <c r="BP1241" s="13">
        <v>235.56096810296583</v>
      </c>
      <c r="BQ1241" s="13">
        <v>0</v>
      </c>
      <c r="BR1241" s="13">
        <v>0</v>
      </c>
      <c r="BS1241" s="13">
        <v>-398.2</v>
      </c>
      <c r="BT1241" s="14">
        <v>-1.6904328556925576</v>
      </c>
      <c r="BU1241" s="13">
        <v>633.76096810296576</v>
      </c>
      <c r="BV1241" s="13">
        <v>637.9</v>
      </c>
      <c r="BW1241" s="13">
        <v>637.9</v>
      </c>
      <c r="BX1241" s="13">
        <v>1207.8</v>
      </c>
      <c r="BY1241" s="13">
        <v>1852.3419999999999</v>
      </c>
      <c r="BZ1241" s="13">
        <v>0</v>
      </c>
      <c r="CA1241" s="13">
        <v>0</v>
      </c>
      <c r="CB1241" s="13">
        <v>-132.7312</v>
      </c>
      <c r="CC1241" s="15">
        <v>0.33800000000000002</v>
      </c>
      <c r="CD1241" s="15">
        <v>0.40699999999999997</v>
      </c>
      <c r="CE1241" s="15">
        <v>0.36</v>
      </c>
      <c r="CF1241" s="15" t="s">
        <v>7128</v>
      </c>
      <c r="CG1241" s="15" t="s">
        <v>7128</v>
      </c>
      <c r="CH1241" s="13" t="s">
        <v>7128</v>
      </c>
      <c r="CI1241" s="13" t="s">
        <v>7128</v>
      </c>
      <c r="CJ1241" s="13">
        <v>-132.7312</v>
      </c>
      <c r="CK1241" s="12">
        <f t="shared" si="38"/>
        <v>0.20807524690390344</v>
      </c>
      <c r="CL1241" s="36" t="str">
        <f t="shared" si="39"/>
        <v>NA</v>
      </c>
      <c r="CM1241" s="13">
        <v>357.4</v>
      </c>
      <c r="CN1241" s="13">
        <v>118.7</v>
      </c>
      <c r="CO1241" s="13">
        <v>239.7</v>
      </c>
      <c r="CP1241" s="13">
        <v>4878.8999999999996</v>
      </c>
      <c r="CQ1241" s="13">
        <v>829.6</v>
      </c>
      <c r="CR1241" s="13">
        <v>4878.8999999999996</v>
      </c>
      <c r="CS1241" s="13">
        <v>637.9</v>
      </c>
      <c r="CT1241" s="13">
        <v>0</v>
      </c>
      <c r="CU1241" s="13">
        <v>352.7</v>
      </c>
      <c r="CV1241" s="13">
        <v>0</v>
      </c>
      <c r="CW1241" s="13">
        <v>829.6</v>
      </c>
      <c r="CX1241" s="12">
        <v>0.19846000993541976</v>
      </c>
      <c r="CY1241" s="12">
        <v>0.12716926361490796</v>
      </c>
      <c r="CZ1241" s="15">
        <v>5.8810270009643197</v>
      </c>
      <c r="DA1241" s="20"/>
      <c r="DB1241" s="20"/>
    </row>
    <row r="1242" spans="1:106">
      <c r="A1242" s="8" t="s">
        <v>2231</v>
      </c>
      <c r="B1242" s="8" t="s">
        <v>2232</v>
      </c>
      <c r="C1242" s="9" t="s">
        <v>7169</v>
      </c>
      <c r="D1242" s="9" t="s">
        <v>7126</v>
      </c>
      <c r="E1242" s="10" t="s">
        <v>7127</v>
      </c>
      <c r="F1242" s="10" t="s">
        <v>7126</v>
      </c>
      <c r="G1242" s="11">
        <v>0.61</v>
      </c>
      <c r="H1242" s="11">
        <v>1.1933890769577973</v>
      </c>
      <c r="I1242" s="12">
        <v>9.0499999999999997E-2</v>
      </c>
      <c r="J1242" s="12">
        <v>0.16450171146468065</v>
      </c>
      <c r="K1242" s="12">
        <v>4.1999999999999996E-2</v>
      </c>
      <c r="L1242" s="12">
        <v>9.8500000000000004E-2</v>
      </c>
      <c r="M1242" s="12">
        <v>6.5019850000000004E-2</v>
      </c>
      <c r="N1242" s="12">
        <v>0.10519521712996718</v>
      </c>
      <c r="O1242" s="12">
        <v>-8.5766079280772595E-2</v>
      </c>
      <c r="P1242" s="12">
        <v>-3.3450795641381079E-2</v>
      </c>
      <c r="Q1242" s="13">
        <v>10.5</v>
      </c>
      <c r="R1242" s="13">
        <v>0</v>
      </c>
      <c r="S1242" s="13">
        <v>15.5</v>
      </c>
      <c r="T1242" s="13">
        <v>15.5</v>
      </c>
      <c r="U1242" s="13">
        <v>26</v>
      </c>
      <c r="V1242" s="13">
        <v>1.9</v>
      </c>
      <c r="W1242" s="13">
        <v>24.1</v>
      </c>
      <c r="X1242" s="14">
        <v>7.3076923076923067E-2</v>
      </c>
      <c r="Y1242" s="15">
        <v>0.72115384615384615</v>
      </c>
      <c r="Z1242" s="14">
        <v>0.46969696969696972</v>
      </c>
      <c r="AA1242" s="14">
        <v>0.59615384615384615</v>
      </c>
      <c r="AB1242" s="14">
        <v>0.88571428571428568</v>
      </c>
      <c r="AC1242" s="14">
        <v>1.4761904761904763</v>
      </c>
      <c r="AD1242" s="13">
        <v>1.01</v>
      </c>
      <c r="AE1242" s="15">
        <v>1.2654722222222223</v>
      </c>
      <c r="AF1242" s="14">
        <v>9.4868329805051374E-2</v>
      </c>
      <c r="AG1242" s="14">
        <v>0.75736549961032684</v>
      </c>
      <c r="AH1242" s="15">
        <v>0.39784946236559138</v>
      </c>
      <c r="AI1242" s="5">
        <v>1.9820359281437128</v>
      </c>
      <c r="AJ1242" s="15">
        <v>7.6642335766423351</v>
      </c>
      <c r="AK1242" s="15">
        <v>7.6642335766423351</v>
      </c>
      <c r="AL1242" s="15" t="s">
        <v>7128</v>
      </c>
      <c r="AM1242" s="15" t="s">
        <v>7128</v>
      </c>
      <c r="AN1242" s="15">
        <v>0.6</v>
      </c>
      <c r="AO1242" s="15">
        <v>0.20547945205479451</v>
      </c>
      <c r="AP1242" s="15">
        <v>7.2809667673716012</v>
      </c>
      <c r="AQ1242" s="15">
        <v>5.9359605911330062</v>
      </c>
      <c r="AR1242" s="15">
        <v>0.77491961414791</v>
      </c>
      <c r="AS1242" s="15">
        <v>0.47162426614481412</v>
      </c>
      <c r="AT1242" s="14">
        <v>0.12145985401459855</v>
      </c>
      <c r="AU1242" s="14">
        <v>1.5847619047619048E-2</v>
      </c>
      <c r="AV1242" s="12">
        <v>0.14599999999999999</v>
      </c>
      <c r="AW1242" s="12">
        <v>-5.67E-2</v>
      </c>
      <c r="AX1242" s="12">
        <v>9.0200000000000002E-2</v>
      </c>
      <c r="AY1242" s="12">
        <v>2.0899999999999998E-2</v>
      </c>
      <c r="AZ1242" s="14" t="s">
        <v>7128</v>
      </c>
      <c r="BA1242" s="14" t="s">
        <v>7128</v>
      </c>
      <c r="BB1242" s="14">
        <v>7.8735632183908055E-2</v>
      </c>
      <c r="BC1242" s="14">
        <v>7.1744421488586105E-2</v>
      </c>
      <c r="BD1242" s="14">
        <v>2.6810176125244618E-2</v>
      </c>
      <c r="BE1242" s="14">
        <v>6.4774951076320933E-2</v>
      </c>
      <c r="BF1242" s="14">
        <v>0.35213270142180098</v>
      </c>
      <c r="BG1242" s="14">
        <v>0.24329999999999999</v>
      </c>
      <c r="BH1242" s="13">
        <v>1.37</v>
      </c>
      <c r="BI1242" s="13">
        <v>1.37</v>
      </c>
      <c r="BJ1242" s="13">
        <v>3.31</v>
      </c>
      <c r="BK1242" s="13">
        <v>3.31</v>
      </c>
      <c r="BL1242" s="13">
        <v>51.1</v>
      </c>
      <c r="BM1242" s="13">
        <v>51.1</v>
      </c>
      <c r="BN1242" s="13">
        <v>4.0599999999999996</v>
      </c>
      <c r="BO1242" s="13">
        <v>4.0599999999999996</v>
      </c>
      <c r="BP1242" s="13">
        <v>2.1444407582938387</v>
      </c>
      <c r="BQ1242" s="13">
        <v>0</v>
      </c>
      <c r="BR1242" s="13">
        <v>0</v>
      </c>
      <c r="BS1242" s="13">
        <v>-1.17</v>
      </c>
      <c r="BT1242" s="14">
        <v>-0.54559679276515716</v>
      </c>
      <c r="BU1242" s="13">
        <v>3.3144407582938387</v>
      </c>
      <c r="BV1242" s="13">
        <v>2.54</v>
      </c>
      <c r="BW1242" s="13">
        <v>2.54</v>
      </c>
      <c r="BX1242" s="13">
        <v>17.399999999999999</v>
      </c>
      <c r="BY1242" s="13">
        <v>29.89</v>
      </c>
      <c r="BZ1242" s="13">
        <v>17.5</v>
      </c>
      <c r="CA1242" s="13">
        <v>31.1</v>
      </c>
      <c r="CB1242" s="13">
        <v>-0.16640000000000002</v>
      </c>
      <c r="CC1242" s="15">
        <v>0.47899999999999998</v>
      </c>
      <c r="CD1242" s="15">
        <v>0.40799999999999997</v>
      </c>
      <c r="CE1242" s="15">
        <v>0.36</v>
      </c>
      <c r="CF1242" s="15" t="s">
        <v>7128</v>
      </c>
      <c r="CG1242" s="15" t="s">
        <v>7128</v>
      </c>
      <c r="CH1242" s="13" t="s">
        <v>7128</v>
      </c>
      <c r="CI1242" s="13" t="s">
        <v>7128</v>
      </c>
      <c r="CJ1242" s="13">
        <v>-0.16640000000000002</v>
      </c>
      <c r="CK1242" s="12">
        <f t="shared" si="38"/>
        <v>6.5511811023622052E-2</v>
      </c>
      <c r="CL1242" s="36">
        <f t="shared" si="39"/>
        <v>1.6430868167202572</v>
      </c>
      <c r="CM1242" s="13">
        <v>2.11</v>
      </c>
      <c r="CN1242" s="13">
        <v>0.74299999999999999</v>
      </c>
      <c r="CO1242" s="13">
        <v>1.37</v>
      </c>
      <c r="CP1242" s="13">
        <v>10.5</v>
      </c>
      <c r="CQ1242" s="13">
        <v>4.0599999999999996</v>
      </c>
      <c r="CR1242" s="13">
        <v>24.1</v>
      </c>
      <c r="CS1242" s="13">
        <v>2.54</v>
      </c>
      <c r="CT1242" s="13">
        <v>0</v>
      </c>
      <c r="CU1242" s="13">
        <v>3.31</v>
      </c>
      <c r="CV1242" s="13">
        <v>31.1</v>
      </c>
      <c r="CW1242" s="13">
        <v>4.0599999999999996</v>
      </c>
      <c r="CX1242" s="12">
        <v>7.8735632183908055E-2</v>
      </c>
      <c r="CY1242" s="12">
        <v>7.1744421488586105E-2</v>
      </c>
      <c r="CZ1242" s="15">
        <v>5.9359605911330062</v>
      </c>
      <c r="DA1242" s="20"/>
      <c r="DB1242" s="20"/>
    </row>
    <row r="1243" spans="1:106">
      <c r="A1243" s="8" t="s">
        <v>127</v>
      </c>
      <c r="B1243" s="8" t="s">
        <v>128</v>
      </c>
      <c r="C1243" s="9" t="s">
        <v>7146</v>
      </c>
      <c r="D1243" s="9" t="s">
        <v>7126</v>
      </c>
      <c r="E1243" s="10" t="s">
        <v>7127</v>
      </c>
      <c r="F1243" s="10" t="s">
        <v>7126</v>
      </c>
      <c r="G1243" s="11">
        <v>0.91</v>
      </c>
      <c r="H1243" s="11">
        <v>0.91024768254453725</v>
      </c>
      <c r="I1243" s="12">
        <v>9.0499999999999997E-2</v>
      </c>
      <c r="J1243" s="12">
        <v>0.13887741527028061</v>
      </c>
      <c r="K1243" s="12">
        <v>3.2000000000000001E-2</v>
      </c>
      <c r="L1243" s="12">
        <v>8.8499999999999995E-2</v>
      </c>
      <c r="M1243" s="12">
        <v>5.8418850000000001E-2</v>
      </c>
      <c r="N1243" s="12">
        <v>0.13884579775051742</v>
      </c>
      <c r="O1243" s="12" t="s">
        <v>7128</v>
      </c>
      <c r="P1243" s="12">
        <v>45.9712461091978</v>
      </c>
      <c r="Q1243" s="13">
        <v>31074.5</v>
      </c>
      <c r="R1243" s="13">
        <v>12.216037601335561</v>
      </c>
      <c r="S1243" s="13">
        <v>0</v>
      </c>
      <c r="T1243" s="13">
        <v>12.216037601335561</v>
      </c>
      <c r="U1243" s="13">
        <v>31086.716037601334</v>
      </c>
      <c r="V1243" s="13">
        <v>0</v>
      </c>
      <c r="W1243" s="13">
        <v>31086.716037601334</v>
      </c>
      <c r="X1243" s="14">
        <v>0</v>
      </c>
      <c r="Y1243" s="15">
        <v>1.3864497643035399E-2</v>
      </c>
      <c r="Z1243" s="14" t="s">
        <v>7128</v>
      </c>
      <c r="AA1243" s="14">
        <v>3.9296648724681941E-4</v>
      </c>
      <c r="AB1243" s="14" t="s">
        <v>7128</v>
      </c>
      <c r="AC1243" s="14">
        <v>3.9312097061370454E-4</v>
      </c>
      <c r="AD1243" s="13">
        <v>14.36</v>
      </c>
      <c r="AE1243" s="15">
        <v>0.50677777777777788</v>
      </c>
      <c r="AF1243" s="14">
        <v>0.13416407864998739</v>
      </c>
      <c r="AG1243" s="14">
        <v>0.28957080308622279</v>
      </c>
      <c r="AH1243" s="15">
        <v>0.18020108275328695</v>
      </c>
      <c r="AI1243" s="5">
        <v>287.70318021201416</v>
      </c>
      <c r="AJ1243" s="15">
        <v>44.525720017194445</v>
      </c>
      <c r="AK1243" s="15">
        <v>44.525720017194445</v>
      </c>
      <c r="AL1243" s="15">
        <v>41.86588921282798</v>
      </c>
      <c r="AM1243" s="15">
        <v>2.9293236853417399</v>
      </c>
      <c r="AN1243" s="15" t="s">
        <v>7128</v>
      </c>
      <c r="AO1243" s="15">
        <v>6.0760025809983773</v>
      </c>
      <c r="AP1243" s="15">
        <v>38.209934605989559</v>
      </c>
      <c r="AQ1243" s="15">
        <v>35.900217153549207</v>
      </c>
      <c r="AR1243" s="15">
        <v>2544.746263240273</v>
      </c>
      <c r="AS1243" s="15">
        <v>6.0783911850304699</v>
      </c>
      <c r="AT1243" s="14">
        <v>0.66743086402063334</v>
      </c>
      <c r="AU1243" s="14">
        <v>1.4989782619189368E-2</v>
      </c>
      <c r="AV1243" s="12">
        <v>0.161</v>
      </c>
      <c r="AW1243" s="12">
        <v>0.151</v>
      </c>
      <c r="AX1243" s="12">
        <v>0.109</v>
      </c>
      <c r="AY1243" s="12">
        <v>0.121</v>
      </c>
      <c r="AZ1243" s="14">
        <v>0.152</v>
      </c>
      <c r="BA1243" s="14">
        <v>0.12</v>
      </c>
      <c r="BB1243" s="14" t="s">
        <v>7128</v>
      </c>
      <c r="BC1243" s="14">
        <v>46.11009190694832</v>
      </c>
      <c r="BD1243" s="14">
        <v>0.13646051268013218</v>
      </c>
      <c r="BE1243" s="14">
        <v>0.1590788167451524</v>
      </c>
      <c r="BF1243" s="14">
        <v>0.30764665149866455</v>
      </c>
      <c r="BG1243" s="14">
        <v>9.8699999999999996E-2</v>
      </c>
      <c r="BH1243" s="13">
        <v>697.9</v>
      </c>
      <c r="BI1243" s="13">
        <v>697.9</v>
      </c>
      <c r="BJ1243" s="13">
        <v>814.2</v>
      </c>
      <c r="BK1243" s="13">
        <v>813.57679247973294</v>
      </c>
      <c r="BL1243" s="13">
        <v>5114.3</v>
      </c>
      <c r="BM1243" s="13">
        <v>5114.3</v>
      </c>
      <c r="BN1243" s="13">
        <v>864.1</v>
      </c>
      <c r="BO1243" s="13">
        <v>865.92000000000007</v>
      </c>
      <c r="BP1243" s="13">
        <v>563.28261653631921</v>
      </c>
      <c r="BQ1243" s="13">
        <v>0.40600000000000003</v>
      </c>
      <c r="BR1243" s="13">
        <v>37.216999999999999</v>
      </c>
      <c r="BS1243" s="13">
        <v>45.300000000000004</v>
      </c>
      <c r="BT1243" s="14">
        <v>0.14649307040115178</v>
      </c>
      <c r="BU1243" s="13">
        <v>480.76561653631927</v>
      </c>
      <c r="BV1243" s="13">
        <v>614.97700000000009</v>
      </c>
      <c r="BW1243" s="13">
        <v>615.38300000000004</v>
      </c>
      <c r="BX1243" s="13">
        <v>0</v>
      </c>
      <c r="BY1243" s="13">
        <v>12.216037601335561</v>
      </c>
      <c r="BZ1243" s="13">
        <v>0</v>
      </c>
      <c r="CA1243" s="13">
        <v>12.216037601335561</v>
      </c>
      <c r="CB1243" s="13">
        <v>-465.8</v>
      </c>
      <c r="CC1243" s="15">
        <v>0.25900000000000001</v>
      </c>
      <c r="CD1243" s="15">
        <v>2.7E-2</v>
      </c>
      <c r="CE1243" s="15">
        <v>0.36</v>
      </c>
      <c r="CF1243" s="15">
        <v>0.53171137940334412</v>
      </c>
      <c r="CG1243" s="15">
        <v>0.66679872502132131</v>
      </c>
      <c r="CH1243" s="13">
        <v>393.57499999999993</v>
      </c>
      <c r="CI1243" s="13">
        <v>374.02499999999998</v>
      </c>
      <c r="CJ1243" s="13">
        <v>-465.8</v>
      </c>
      <c r="CK1243" s="12">
        <f t="shared" si="38"/>
        <v>0.75742670051075067</v>
      </c>
      <c r="CL1243" s="36">
        <f t="shared" si="39"/>
        <v>418.65457253020094</v>
      </c>
      <c r="CM1243" s="13">
        <v>1010.9</v>
      </c>
      <c r="CN1243" s="13">
        <v>311</v>
      </c>
      <c r="CO1243" s="13">
        <v>697.9</v>
      </c>
      <c r="CP1243" s="13">
        <v>31074.5</v>
      </c>
      <c r="CQ1243" s="13">
        <v>865.92000000000007</v>
      </c>
      <c r="CR1243" s="13">
        <v>31086.716037601334</v>
      </c>
      <c r="CS1243" s="13">
        <v>614.97700000000009</v>
      </c>
      <c r="CT1243" s="13">
        <v>4.2</v>
      </c>
      <c r="CU1243" s="13">
        <v>806.39679247973299</v>
      </c>
      <c r="CV1243" s="13">
        <v>16.41603760133556</v>
      </c>
      <c r="CW1243" s="13">
        <v>864.1</v>
      </c>
      <c r="CX1243" s="12" t="s">
        <v>7128</v>
      </c>
      <c r="CY1243" s="12">
        <v>34.010126746338415</v>
      </c>
      <c r="CZ1243" s="15">
        <v>35.97583154449871</v>
      </c>
      <c r="DA1243" s="20"/>
      <c r="DB1243" s="20"/>
    </row>
    <row r="1244" spans="1:106">
      <c r="A1244" s="8" t="s">
        <v>189</v>
      </c>
      <c r="B1244" s="8" t="s">
        <v>190</v>
      </c>
      <c r="C1244" s="9" t="s">
        <v>7132</v>
      </c>
      <c r="D1244" s="9" t="s">
        <v>7126</v>
      </c>
      <c r="E1244" s="10" t="s">
        <v>7127</v>
      </c>
      <c r="F1244" s="10" t="s">
        <v>7126</v>
      </c>
      <c r="G1244" s="11">
        <v>1.07</v>
      </c>
      <c r="H1244" s="11">
        <v>1.07</v>
      </c>
      <c r="I1244" s="12">
        <v>9.0499999999999997E-2</v>
      </c>
      <c r="J1244" s="12">
        <v>0.153335</v>
      </c>
      <c r="K1244" s="12">
        <v>3.2000000000000001E-2</v>
      </c>
      <c r="L1244" s="12">
        <v>8.8499999999999995E-2</v>
      </c>
      <c r="M1244" s="12">
        <v>5.8418850000000001E-2</v>
      </c>
      <c r="N1244" s="12">
        <v>0.153335</v>
      </c>
      <c r="O1244" s="12">
        <v>6.0689155210073231E-2</v>
      </c>
      <c r="P1244" s="12">
        <v>3.7881783081189779E-3</v>
      </c>
      <c r="Q1244" s="13">
        <v>10343.299999999999</v>
      </c>
      <c r="R1244" s="13">
        <v>0</v>
      </c>
      <c r="S1244" s="13">
        <v>0</v>
      </c>
      <c r="T1244" s="13">
        <v>0</v>
      </c>
      <c r="U1244" s="13">
        <v>10343.299999999999</v>
      </c>
      <c r="V1244" s="13">
        <v>0</v>
      </c>
      <c r="W1244" s="13">
        <v>10343.299999999999</v>
      </c>
      <c r="X1244" s="14">
        <v>0</v>
      </c>
      <c r="Y1244" s="15">
        <v>6.6267483965635572E-3</v>
      </c>
      <c r="Z1244" s="14">
        <v>0</v>
      </c>
      <c r="AA1244" s="14">
        <v>0</v>
      </c>
      <c r="AB1244" s="14">
        <v>0</v>
      </c>
      <c r="AC1244" s="14">
        <v>0</v>
      </c>
      <c r="AD1244" s="13">
        <v>2.4500000000000002</v>
      </c>
      <c r="AE1244" s="15">
        <v>1.9996944444444449</v>
      </c>
      <c r="AF1244" s="14">
        <v>0.28809720581775866</v>
      </c>
      <c r="AG1244" s="14">
        <v>0.35196453819181606</v>
      </c>
      <c r="AH1244" s="15">
        <v>0.11028037383177576</v>
      </c>
      <c r="AI1244" s="5">
        <v>1023.4545454545454</v>
      </c>
      <c r="AJ1244" s="15">
        <v>7.9065127656321659</v>
      </c>
      <c r="AK1244" s="15">
        <v>7.7617439591775472</v>
      </c>
      <c r="AL1244" s="15">
        <v>8.3617747440273043</v>
      </c>
      <c r="AM1244" s="15">
        <v>0.87850141840357399</v>
      </c>
      <c r="AN1244" s="15">
        <v>1.5184608834798947</v>
      </c>
      <c r="AO1244" s="15">
        <v>4.3723791004396348</v>
      </c>
      <c r="AP1244" s="15">
        <v>9.1875111032154901</v>
      </c>
      <c r="AQ1244" s="15">
        <v>8.4670104780615585</v>
      </c>
      <c r="AR1244" s="15">
        <v>1.5184608834798947</v>
      </c>
      <c r="AS1244" s="15">
        <v>4.3723791004396348</v>
      </c>
      <c r="AT1244" s="14">
        <v>0</v>
      </c>
      <c r="AU1244" s="14">
        <v>0</v>
      </c>
      <c r="AV1244" s="12">
        <v>0.14800000000000002</v>
      </c>
      <c r="AW1244" s="12">
        <v>0.15</v>
      </c>
      <c r="AX1244" s="12">
        <v>0.109</v>
      </c>
      <c r="AY1244" s="12">
        <v>0.128</v>
      </c>
      <c r="AZ1244" s="14">
        <v>0.09</v>
      </c>
      <c r="BA1244" s="14">
        <v>7.7199999999999991E-2</v>
      </c>
      <c r="BB1244" s="14">
        <v>0.21402415521007323</v>
      </c>
      <c r="BC1244" s="14">
        <v>0.15712317830811898</v>
      </c>
      <c r="BD1244" s="14">
        <v>0.54995666707936108</v>
      </c>
      <c r="BE1244" s="14">
        <v>0.46461144814493832</v>
      </c>
      <c r="BF1244" s="14">
        <v>0.1310074991848712</v>
      </c>
      <c r="BG1244" s="14">
        <v>2.7300000000000001E-2</v>
      </c>
      <c r="BH1244" s="13">
        <v>1308.2</v>
      </c>
      <c r="BI1244" s="13">
        <v>1332.6</v>
      </c>
      <c r="BJ1244" s="13">
        <v>1125.8</v>
      </c>
      <c r="BK1244" s="13">
        <v>1125.8</v>
      </c>
      <c r="BL1244" s="13">
        <v>2365.6</v>
      </c>
      <c r="BM1244" s="13">
        <v>2423.1</v>
      </c>
      <c r="BN1244" s="13">
        <v>1195.2</v>
      </c>
      <c r="BO1244" s="13">
        <v>1221.5999999999999</v>
      </c>
      <c r="BP1244" s="13">
        <v>978.31175741767197</v>
      </c>
      <c r="BQ1244" s="13">
        <v>0</v>
      </c>
      <c r="BR1244" s="13">
        <v>0</v>
      </c>
      <c r="BS1244" s="13">
        <v>-96.6</v>
      </c>
      <c r="BT1244" s="14">
        <v>-9.8741530261256413E-2</v>
      </c>
      <c r="BU1244" s="13">
        <v>1074.9117574176719</v>
      </c>
      <c r="BV1244" s="13">
        <v>1429.1999999999998</v>
      </c>
      <c r="BW1244" s="13">
        <v>1429.1999999999998</v>
      </c>
      <c r="BX1244" s="13">
        <v>6226.4</v>
      </c>
      <c r="BY1244" s="13">
        <v>6226.4</v>
      </c>
      <c r="BZ1244" s="13">
        <v>6811.7</v>
      </c>
      <c r="CA1244" s="13">
        <v>6811.7</v>
      </c>
      <c r="CB1244" s="13">
        <v>0</v>
      </c>
      <c r="CC1244" s="15">
        <v>0.67600000000000005</v>
      </c>
      <c r="CD1244" s="15">
        <v>0.80900000000000005</v>
      </c>
      <c r="CE1244" s="15">
        <v>0.36</v>
      </c>
      <c r="CF1244" s="15">
        <v>0.50677564241250783</v>
      </c>
      <c r="CG1244" s="15">
        <v>0.54109690671349264</v>
      </c>
      <c r="CH1244" s="13">
        <v>901.18888888888875</v>
      </c>
      <c r="CI1244" s="13">
        <v>820.76666666666677</v>
      </c>
      <c r="CJ1244" s="13">
        <v>0</v>
      </c>
      <c r="CK1244" s="12">
        <f t="shared" si="38"/>
        <v>0</v>
      </c>
      <c r="CL1244" s="36">
        <f t="shared" si="39"/>
        <v>0.3472848187677085</v>
      </c>
      <c r="CM1244" s="13">
        <v>1533.5</v>
      </c>
      <c r="CN1244" s="13">
        <v>200.9</v>
      </c>
      <c r="CO1244" s="13">
        <v>1332.6</v>
      </c>
      <c r="CP1244" s="13">
        <v>10343.299999999999</v>
      </c>
      <c r="CQ1244" s="13">
        <v>1221.5999999999999</v>
      </c>
      <c r="CR1244" s="13">
        <v>10343.299999999999</v>
      </c>
      <c r="CS1244" s="13" t="s">
        <v>7128</v>
      </c>
      <c r="CT1244" s="13">
        <v>2.0670000000000002</v>
      </c>
      <c r="CU1244" s="13">
        <v>1126.0038</v>
      </c>
      <c r="CV1244" s="13">
        <v>6813.7669999999998</v>
      </c>
      <c r="CW1244" s="13">
        <v>1195.992</v>
      </c>
      <c r="CX1244" s="12">
        <v>0.21398584916641608</v>
      </c>
      <c r="CY1244" s="12">
        <v>0.15709946895268742</v>
      </c>
      <c r="CZ1244" s="15">
        <v>8.6483019953310727</v>
      </c>
      <c r="DA1244" s="20"/>
      <c r="DB1244" s="20"/>
    </row>
    <row r="1245" spans="1:106" ht="24">
      <c r="A1245" s="8" t="s">
        <v>775</v>
      </c>
      <c r="B1245" s="8" t="s">
        <v>776</v>
      </c>
      <c r="C1245" s="9" t="s">
        <v>7169</v>
      </c>
      <c r="D1245" s="9" t="s">
        <v>7126</v>
      </c>
      <c r="E1245" s="10" t="s">
        <v>7127</v>
      </c>
      <c r="F1245" s="10" t="s">
        <v>7126</v>
      </c>
      <c r="G1245" s="11">
        <v>0.61</v>
      </c>
      <c r="H1245" s="11">
        <v>0.61</v>
      </c>
      <c r="I1245" s="12">
        <v>9.0499999999999997E-2</v>
      </c>
      <c r="J1245" s="12">
        <v>0.111705</v>
      </c>
      <c r="K1245" s="12">
        <v>2.7E-2</v>
      </c>
      <c r="L1245" s="12">
        <v>8.3500000000000005E-2</v>
      </c>
      <c r="M1245" s="12">
        <v>5.5118350000000003E-2</v>
      </c>
      <c r="N1245" s="12">
        <v>0.111705</v>
      </c>
      <c r="O1245" s="12" t="s">
        <v>7128</v>
      </c>
      <c r="P1245" s="12" t="s">
        <v>7128</v>
      </c>
      <c r="Q1245" s="13">
        <v>158</v>
      </c>
      <c r="R1245" s="13">
        <v>0</v>
      </c>
      <c r="S1245" s="13">
        <v>0</v>
      </c>
      <c r="T1245" s="13">
        <v>0</v>
      </c>
      <c r="U1245" s="13">
        <v>158</v>
      </c>
      <c r="V1245" s="13">
        <v>0</v>
      </c>
      <c r="W1245" s="13">
        <v>158</v>
      </c>
      <c r="X1245" s="14">
        <v>0</v>
      </c>
      <c r="Y1245" s="15">
        <v>2.8636884306987402E-3</v>
      </c>
      <c r="Z1245" s="14" t="s">
        <v>7128</v>
      </c>
      <c r="AA1245" s="14">
        <v>0</v>
      </c>
      <c r="AB1245" s="14" t="s">
        <v>7128</v>
      </c>
      <c r="AC1245" s="14">
        <v>0</v>
      </c>
      <c r="AD1245" s="13">
        <v>1.81</v>
      </c>
      <c r="AE1245" s="15">
        <v>0.61669444444444455</v>
      </c>
      <c r="AF1245" s="14">
        <v>5.4772255750516613E-2</v>
      </c>
      <c r="AG1245" s="14">
        <v>0.24921376366485057</v>
      </c>
      <c r="AH1245" s="15">
        <v>0.26804123711340205</v>
      </c>
      <c r="AI1245" s="5" t="s">
        <v>7128</v>
      </c>
      <c r="AJ1245" s="15" t="s">
        <v>7128</v>
      </c>
      <c r="AK1245" s="15" t="s">
        <v>7128</v>
      </c>
      <c r="AL1245" s="15" t="s">
        <v>7128</v>
      </c>
      <c r="AM1245" s="15" t="s">
        <v>7128</v>
      </c>
      <c r="AN1245" s="15" t="s">
        <v>7128</v>
      </c>
      <c r="AO1245" s="15">
        <v>0.42946452840445776</v>
      </c>
      <c r="AP1245" s="15" t="s">
        <v>7128</v>
      </c>
      <c r="AQ1245" s="15">
        <v>3.6658932714617167</v>
      </c>
      <c r="AR1245" s="15" t="s">
        <v>7128</v>
      </c>
      <c r="AS1245" s="15">
        <v>0.42946452840445776</v>
      </c>
      <c r="AT1245" s="14" t="s">
        <v>7128</v>
      </c>
      <c r="AU1245" s="14">
        <v>0</v>
      </c>
      <c r="AV1245" s="12" t="s">
        <v>7128</v>
      </c>
      <c r="AW1245" s="12" t="s">
        <v>7128</v>
      </c>
      <c r="AX1245" s="12">
        <v>4.3200000000000002E-2</v>
      </c>
      <c r="AY1245" s="12">
        <v>0.105</v>
      </c>
      <c r="AZ1245" s="14" t="s">
        <v>7128</v>
      </c>
      <c r="BA1245" s="14" t="s">
        <v>7128</v>
      </c>
      <c r="BB1245" s="14" t="s">
        <v>7128</v>
      </c>
      <c r="BC1245" s="14" t="s">
        <v>7128</v>
      </c>
      <c r="BD1245" s="14">
        <v>-0.10356075020385976</v>
      </c>
      <c r="BE1245" s="14">
        <v>-8.1272084805653726E-3</v>
      </c>
      <c r="BF1245" s="14">
        <v>0</v>
      </c>
      <c r="BG1245" s="14" t="s">
        <v>7128</v>
      </c>
      <c r="BH1245" s="13">
        <v>-38.1</v>
      </c>
      <c r="BI1245" s="13">
        <v>-38.1</v>
      </c>
      <c r="BJ1245" s="13">
        <v>-2.99</v>
      </c>
      <c r="BK1245" s="13">
        <v>-2.99</v>
      </c>
      <c r="BL1245" s="13">
        <v>367.9</v>
      </c>
      <c r="BM1245" s="13">
        <v>367.9</v>
      </c>
      <c r="BN1245" s="13">
        <v>43.1</v>
      </c>
      <c r="BO1245" s="13">
        <v>43.1</v>
      </c>
      <c r="BP1245" s="13">
        <v>-2.99</v>
      </c>
      <c r="BQ1245" s="13">
        <v>0</v>
      </c>
      <c r="BR1245" s="13">
        <v>0</v>
      </c>
      <c r="BS1245" s="13">
        <v>-47.3</v>
      </c>
      <c r="BT1245" s="14" t="s">
        <v>7128</v>
      </c>
      <c r="BU1245" s="13">
        <v>44.309999999999995</v>
      </c>
      <c r="BV1245" s="13">
        <v>9.1999999999999957</v>
      </c>
      <c r="BW1245" s="13">
        <v>9.1999999999999957</v>
      </c>
      <c r="BX1245" s="13">
        <v>0</v>
      </c>
      <c r="BY1245" s="13">
        <v>0</v>
      </c>
      <c r="BZ1245" s="13">
        <v>0</v>
      </c>
      <c r="CA1245" s="13">
        <v>0</v>
      </c>
      <c r="CB1245" s="13">
        <v>0</v>
      </c>
      <c r="CC1245" s="15">
        <v>9.0999999999999998E-2</v>
      </c>
      <c r="CD1245" s="15">
        <v>0.48799999999999999</v>
      </c>
      <c r="CE1245" s="15">
        <v>0.36</v>
      </c>
      <c r="CF1245" s="15" t="s">
        <v>7128</v>
      </c>
      <c r="CG1245" s="15" t="s">
        <v>7128</v>
      </c>
      <c r="CH1245" s="13" t="s">
        <v>7128</v>
      </c>
      <c r="CI1245" s="13" t="s">
        <v>7128</v>
      </c>
      <c r="CJ1245" s="13">
        <v>0</v>
      </c>
      <c r="CK1245" s="12">
        <f t="shared" si="38"/>
        <v>0</v>
      </c>
      <c r="CL1245" s="36" t="str">
        <f t="shared" si="39"/>
        <v>NA</v>
      </c>
      <c r="CM1245" s="13" t="s">
        <v>7128</v>
      </c>
      <c r="CN1245" s="13" t="s">
        <v>7128</v>
      </c>
      <c r="CO1245" s="13" t="s">
        <v>7128</v>
      </c>
      <c r="CP1245" s="13" t="s">
        <v>7128</v>
      </c>
      <c r="CQ1245" s="13">
        <v>43.1</v>
      </c>
      <c r="CR1245" s="13">
        <v>158</v>
      </c>
      <c r="CS1245" s="13" t="s">
        <v>7128</v>
      </c>
      <c r="CT1245" s="13">
        <v>5.8000000000000005E-3</v>
      </c>
      <c r="CU1245" s="13">
        <v>-3.0012000000000003</v>
      </c>
      <c r="CV1245" s="13">
        <v>5.8000000000000005E-3</v>
      </c>
      <c r="CW1245" s="13">
        <v>43.1</v>
      </c>
      <c r="CX1245" s="12" t="s">
        <v>7128</v>
      </c>
      <c r="CY1245" s="12" t="s">
        <v>7128</v>
      </c>
      <c r="CZ1245" s="15">
        <v>3.6658932714617167</v>
      </c>
      <c r="DA1245" s="20"/>
      <c r="DB1245" s="20"/>
    </row>
    <row r="1246" spans="1:106">
      <c r="A1246" s="8" t="s">
        <v>4395</v>
      </c>
      <c r="B1246" s="8" t="s">
        <v>4396</v>
      </c>
      <c r="C1246" s="9" t="s">
        <v>7146</v>
      </c>
      <c r="D1246" s="9" t="s">
        <v>7126</v>
      </c>
      <c r="E1246" s="10" t="s">
        <v>7127</v>
      </c>
      <c r="F1246" s="10" t="s">
        <v>7126</v>
      </c>
      <c r="G1246" s="11">
        <v>0.91</v>
      </c>
      <c r="H1246" s="11">
        <v>1.0878400000000001</v>
      </c>
      <c r="I1246" s="12">
        <v>9.0499999999999997E-2</v>
      </c>
      <c r="J1246" s="12">
        <v>0.15494952000000001</v>
      </c>
      <c r="K1246" s="12">
        <v>4.7E-2</v>
      </c>
      <c r="L1246" s="12">
        <v>0.10350000000000001</v>
      </c>
      <c r="M1246" s="12">
        <v>6.8320350000000002E-2</v>
      </c>
      <c r="N1246" s="12">
        <v>0.14078738991395795</v>
      </c>
      <c r="O1246" s="12">
        <v>-0.19089723241830064</v>
      </c>
      <c r="P1246" s="12">
        <v>-0.177769638434668</v>
      </c>
      <c r="Q1246" s="13">
        <v>1.75</v>
      </c>
      <c r="R1246" s="13">
        <v>0</v>
      </c>
      <c r="S1246" s="13">
        <v>0.34200000000000003</v>
      </c>
      <c r="T1246" s="13">
        <v>0.34200000000000003</v>
      </c>
      <c r="U1246" s="13">
        <v>2.0920000000000001</v>
      </c>
      <c r="V1246" s="13">
        <v>0.17299999999999999</v>
      </c>
      <c r="W1246" s="13">
        <v>1.919</v>
      </c>
      <c r="X1246" s="14">
        <v>8.2695984703632874E-2</v>
      </c>
      <c r="Y1246" s="15">
        <v>7.9872204472843447E-2</v>
      </c>
      <c r="Z1246" s="14">
        <v>0.1952054794520548</v>
      </c>
      <c r="AA1246" s="14">
        <v>0.16347992351816445</v>
      </c>
      <c r="AB1246" s="14">
        <v>0.24255319148936175</v>
      </c>
      <c r="AC1246" s="14">
        <v>0.19542857142857145</v>
      </c>
      <c r="AD1246" s="13">
        <v>0.55800000000000005</v>
      </c>
      <c r="AE1246" s="15">
        <v>-0.33230555555555563</v>
      </c>
      <c r="AF1246" s="14">
        <v>5.4772255750516613E-2</v>
      </c>
      <c r="AG1246" s="14" t="s">
        <v>7128</v>
      </c>
      <c r="AH1246" s="15">
        <v>0.33333333333333331</v>
      </c>
      <c r="AI1246" s="5" t="s">
        <v>7128</v>
      </c>
      <c r="AJ1246" s="15" t="s">
        <v>7128</v>
      </c>
      <c r="AK1246" s="15" t="s">
        <v>7128</v>
      </c>
      <c r="AL1246" s="15" t="s">
        <v>7128</v>
      </c>
      <c r="AM1246" s="15" t="s">
        <v>7128</v>
      </c>
      <c r="AN1246" s="15">
        <v>1.2411347517730498</v>
      </c>
      <c r="AO1246" s="15">
        <v>0.52870090634441091</v>
      </c>
      <c r="AP1246" s="15" t="s">
        <v>7128</v>
      </c>
      <c r="AQ1246" s="15" t="s">
        <v>7128</v>
      </c>
      <c r="AR1246" s="15">
        <v>1.215326155794807</v>
      </c>
      <c r="AS1246" s="15">
        <v>0.57975830815709972</v>
      </c>
      <c r="AT1246" s="14" t="s">
        <v>7128</v>
      </c>
      <c r="AU1246" s="14">
        <v>0</v>
      </c>
      <c r="AV1246" s="12" t="s">
        <v>7128</v>
      </c>
      <c r="AW1246" s="12" t="s">
        <v>7128</v>
      </c>
      <c r="AX1246" s="12">
        <v>-0.16200000000000001</v>
      </c>
      <c r="AY1246" s="12">
        <v>-0.10099999999999999</v>
      </c>
      <c r="AZ1246" s="14" t="s">
        <v>7128</v>
      </c>
      <c r="BA1246" s="14" t="s">
        <v>7128</v>
      </c>
      <c r="BB1246" s="14">
        <v>-3.5947712418300651E-2</v>
      </c>
      <c r="BC1246" s="14">
        <v>-3.6982248520710061E-2</v>
      </c>
      <c r="BD1246" s="14">
        <v>-1.6616314199395771E-2</v>
      </c>
      <c r="BE1246" s="14">
        <v>-2.2658610271903322E-2</v>
      </c>
      <c r="BF1246" s="14">
        <v>0</v>
      </c>
      <c r="BG1246" s="14">
        <v>3.2400000000000005E-2</v>
      </c>
      <c r="BH1246" s="13">
        <v>-5.5E-2</v>
      </c>
      <c r="BI1246" s="13">
        <v>-5.5E-2</v>
      </c>
      <c r="BJ1246" s="13">
        <v>-7.4999999999999997E-2</v>
      </c>
      <c r="BK1246" s="13">
        <v>-7.4999999999999997E-2</v>
      </c>
      <c r="BL1246" s="13">
        <v>3.31</v>
      </c>
      <c r="BM1246" s="13">
        <v>3.31</v>
      </c>
      <c r="BN1246" s="13">
        <v>-2.9000000000000001E-2</v>
      </c>
      <c r="BO1246" s="13">
        <v>-2.9000000000000001E-2</v>
      </c>
      <c r="BP1246" s="13">
        <v>-7.4999999999999997E-2</v>
      </c>
      <c r="BQ1246" s="13">
        <v>0</v>
      </c>
      <c r="BR1246" s="13">
        <v>0</v>
      </c>
      <c r="BS1246" s="13">
        <v>-6.0999999999999999E-2</v>
      </c>
      <c r="BT1246" s="14" t="s">
        <v>7128</v>
      </c>
      <c r="BU1246" s="13">
        <v>-1.3999999999999999E-2</v>
      </c>
      <c r="BV1246" s="13">
        <v>5.9999999999999984E-3</v>
      </c>
      <c r="BW1246" s="13">
        <v>5.9999999999999984E-3</v>
      </c>
      <c r="BX1246" s="13">
        <v>1.53</v>
      </c>
      <c r="BY1246" s="13">
        <v>2.028</v>
      </c>
      <c r="BZ1246" s="13">
        <v>1.41</v>
      </c>
      <c r="CA1246" s="13">
        <v>1.579</v>
      </c>
      <c r="CB1246" s="13">
        <v>0</v>
      </c>
      <c r="CC1246" s="15">
        <v>-0.215</v>
      </c>
      <c r="CD1246" s="15">
        <v>7.3999999999999996E-2</v>
      </c>
      <c r="CE1246" s="15">
        <v>0.36</v>
      </c>
      <c r="CF1246" s="15">
        <v>1.1734403565755493</v>
      </c>
      <c r="CG1246" s="15">
        <v>1.9633094879207762</v>
      </c>
      <c r="CH1246" s="13">
        <v>4.0500000000000001E-2</v>
      </c>
      <c r="CI1246" s="13">
        <v>1.6166666666666666E-2</v>
      </c>
      <c r="CJ1246" s="13">
        <v>0</v>
      </c>
      <c r="CK1246" s="12">
        <f t="shared" si="38"/>
        <v>0</v>
      </c>
      <c r="CL1246" s="36">
        <f t="shared" si="39"/>
        <v>2.0962634578847372</v>
      </c>
      <c r="CM1246" s="13" t="s">
        <v>7128</v>
      </c>
      <c r="CN1246" s="13" t="s">
        <v>7128</v>
      </c>
      <c r="CO1246" s="13" t="s">
        <v>7128</v>
      </c>
      <c r="CP1246" s="13" t="s">
        <v>7128</v>
      </c>
      <c r="CQ1246" s="13" t="s">
        <v>7128</v>
      </c>
      <c r="CR1246" s="13" t="s">
        <v>7128</v>
      </c>
      <c r="CS1246" s="13" t="s">
        <v>7128</v>
      </c>
      <c r="CT1246" s="13">
        <v>0</v>
      </c>
      <c r="CU1246" s="13">
        <v>-7.4999999999999997E-2</v>
      </c>
      <c r="CV1246" s="13">
        <v>1.579</v>
      </c>
      <c r="CW1246" s="13">
        <v>-2.9000000000000001E-2</v>
      </c>
      <c r="CX1246" s="12">
        <v>-3.5947712418300651E-2</v>
      </c>
      <c r="CY1246" s="12">
        <v>-3.6982248520710061E-2</v>
      </c>
      <c r="CZ1246" s="15" t="s">
        <v>7128</v>
      </c>
      <c r="DA1246" s="20"/>
      <c r="DB1246" s="20"/>
    </row>
    <row r="1247" spans="1:106">
      <c r="A1247" s="8" t="s">
        <v>2575</v>
      </c>
      <c r="B1247" s="8" t="s">
        <v>2576</v>
      </c>
      <c r="C1247" s="9" t="s">
        <v>7131</v>
      </c>
      <c r="D1247" s="9" t="s">
        <v>7126</v>
      </c>
      <c r="E1247" s="10" t="s">
        <v>7127</v>
      </c>
      <c r="F1247" s="10" t="s">
        <v>7126</v>
      </c>
      <c r="G1247" s="11">
        <v>0.79</v>
      </c>
      <c r="H1247" s="11">
        <v>4.6038859916559698</v>
      </c>
      <c r="I1247" s="12">
        <v>9.0499999999999997E-2</v>
      </c>
      <c r="J1247" s="12">
        <v>0.47315168224486526</v>
      </c>
      <c r="K1247" s="12">
        <v>4.1999999999999996E-2</v>
      </c>
      <c r="L1247" s="12">
        <v>9.8500000000000004E-2</v>
      </c>
      <c r="M1247" s="12">
        <v>6.5019850000000004E-2</v>
      </c>
      <c r="N1247" s="12">
        <v>0.11340989563277651</v>
      </c>
      <c r="O1247" s="12">
        <v>-0.36924924322047503</v>
      </c>
      <c r="P1247" s="12">
        <v>-1.525576517179357E-2</v>
      </c>
      <c r="Q1247" s="13">
        <v>1.52</v>
      </c>
      <c r="R1247" s="13">
        <v>0</v>
      </c>
      <c r="S1247" s="13">
        <v>11.3</v>
      </c>
      <c r="T1247" s="13">
        <v>11.3</v>
      </c>
      <c r="U1247" s="13">
        <v>12.82</v>
      </c>
      <c r="V1247" s="13">
        <v>0.63800000000000001</v>
      </c>
      <c r="W1247" s="13">
        <v>12.182</v>
      </c>
      <c r="X1247" s="14">
        <v>4.9765990639625585E-2</v>
      </c>
      <c r="Y1247" s="15">
        <v>0.34722222222222221</v>
      </c>
      <c r="Z1247" s="14">
        <v>0.84328358208955223</v>
      </c>
      <c r="AA1247" s="14">
        <v>0.88143525741029649</v>
      </c>
      <c r="AB1247" s="14">
        <v>5.3809523809523814</v>
      </c>
      <c r="AC1247" s="14">
        <v>7.4342105263157903</v>
      </c>
      <c r="AD1247" s="13">
        <v>0.42299999999999999</v>
      </c>
      <c r="AE1247" s="15">
        <v>1.4938611111111115</v>
      </c>
      <c r="AF1247" s="14">
        <v>0.12649110640673517</v>
      </c>
      <c r="AG1247" s="14">
        <v>0.65221976740972831</v>
      </c>
      <c r="AH1247" s="15">
        <v>0.25529265255292655</v>
      </c>
      <c r="AI1247" s="5">
        <v>1.2682926829268293</v>
      </c>
      <c r="AJ1247" s="15">
        <v>7.136150234741784</v>
      </c>
      <c r="AK1247" s="15">
        <v>7.136150234741784</v>
      </c>
      <c r="AL1247" s="15" t="s">
        <v>7128</v>
      </c>
      <c r="AM1247" s="15" t="s">
        <v>7128</v>
      </c>
      <c r="AN1247" s="15">
        <v>0.72380952380952379</v>
      </c>
      <c r="AO1247" s="15">
        <v>4.2577030812324924E-2</v>
      </c>
      <c r="AP1247" s="15">
        <v>7.8089743589743588</v>
      </c>
      <c r="AQ1247" s="15">
        <v>6.152525252525253</v>
      </c>
      <c r="AR1247" s="15">
        <v>0.95455257796583604</v>
      </c>
      <c r="AS1247" s="15">
        <v>0.34123249299719888</v>
      </c>
      <c r="AT1247" s="14">
        <v>0.27042253521126763</v>
      </c>
      <c r="AU1247" s="14">
        <v>3.7894736842105266E-2</v>
      </c>
      <c r="AV1247" s="12">
        <v>0.93099999999999994</v>
      </c>
      <c r="AW1247" s="12">
        <v>-0.106</v>
      </c>
      <c r="AX1247" s="12">
        <v>4.1799999999999997E-2</v>
      </c>
      <c r="AY1247" s="12">
        <v>8.4600000000000009E-2</v>
      </c>
      <c r="AZ1247" s="14" t="s">
        <v>7128</v>
      </c>
      <c r="BA1247" s="14" t="s">
        <v>7128</v>
      </c>
      <c r="BB1247" s="14">
        <v>0.10390243902439025</v>
      </c>
      <c r="BC1247" s="14">
        <v>9.8154130460982938E-2</v>
      </c>
      <c r="BD1247" s="14">
        <v>5.9663865546218482E-3</v>
      </c>
      <c r="BE1247" s="14">
        <v>4.3697478991596636E-2</v>
      </c>
      <c r="BF1247" s="14">
        <v>0.35060975609756095</v>
      </c>
      <c r="BG1247" s="14">
        <v>1.37E-2</v>
      </c>
      <c r="BH1247" s="13">
        <v>0.21299999999999999</v>
      </c>
      <c r="BI1247" s="13">
        <v>0.21299999999999999</v>
      </c>
      <c r="BJ1247" s="13">
        <v>1.56</v>
      </c>
      <c r="BK1247" s="13">
        <v>1.56</v>
      </c>
      <c r="BL1247" s="13">
        <v>35.700000000000003</v>
      </c>
      <c r="BM1247" s="13">
        <v>35.700000000000003</v>
      </c>
      <c r="BN1247" s="13">
        <v>1.98</v>
      </c>
      <c r="BO1247" s="13">
        <v>1.98</v>
      </c>
      <c r="BP1247" s="13">
        <v>1.013048780487805</v>
      </c>
      <c r="BQ1247" s="13">
        <v>0</v>
      </c>
      <c r="BR1247" s="13">
        <v>0</v>
      </c>
      <c r="BS1247" s="13">
        <v>-0.24199999999999999</v>
      </c>
      <c r="BT1247" s="14">
        <v>-0.23888286986878532</v>
      </c>
      <c r="BU1247" s="13">
        <v>1.255048780487805</v>
      </c>
      <c r="BV1247" s="13">
        <v>0.45499999999999996</v>
      </c>
      <c r="BW1247" s="13">
        <v>0.45499999999999996</v>
      </c>
      <c r="BX1247" s="13">
        <v>2.0499999999999998</v>
      </c>
      <c r="BY1247" s="13">
        <v>10.321000000000002</v>
      </c>
      <c r="BZ1247" s="13">
        <v>2.1</v>
      </c>
      <c r="CA1247" s="13">
        <v>12.762</v>
      </c>
      <c r="CB1247" s="13">
        <v>-5.7600000000000005E-2</v>
      </c>
      <c r="CC1247" s="15">
        <v>0.55000000000000004</v>
      </c>
      <c r="CD1247" s="15">
        <v>0.51300000000000001</v>
      </c>
      <c r="CE1247" s="15">
        <v>0.36</v>
      </c>
      <c r="CF1247" s="15" t="s">
        <v>7128</v>
      </c>
      <c r="CG1247" s="15" t="s">
        <v>7128</v>
      </c>
      <c r="CH1247" s="13" t="s">
        <v>7128</v>
      </c>
      <c r="CI1247" s="13" t="s">
        <v>7128</v>
      </c>
      <c r="CJ1247" s="13">
        <v>-5.7600000000000005E-2</v>
      </c>
      <c r="CK1247" s="12">
        <f t="shared" si="38"/>
        <v>0.12659340659340662</v>
      </c>
      <c r="CL1247" s="36">
        <f t="shared" si="39"/>
        <v>2.7973671838269865</v>
      </c>
      <c r="CM1247" s="13">
        <v>0.32800000000000001</v>
      </c>
      <c r="CN1247" s="13">
        <v>0.115</v>
      </c>
      <c r="CO1247" s="13">
        <v>0.21299999999999999</v>
      </c>
      <c r="CP1247" s="13">
        <v>1.52</v>
      </c>
      <c r="CQ1247" s="13">
        <v>1.98</v>
      </c>
      <c r="CR1247" s="13">
        <v>12.182</v>
      </c>
      <c r="CS1247" s="13">
        <v>0.45499999999999996</v>
      </c>
      <c r="CT1247" s="13">
        <v>0</v>
      </c>
      <c r="CU1247" s="13">
        <v>1.56</v>
      </c>
      <c r="CV1247" s="13">
        <v>12.762</v>
      </c>
      <c r="CW1247" s="13">
        <v>1.98</v>
      </c>
      <c r="CX1247" s="12">
        <v>0.10390243902439025</v>
      </c>
      <c r="CY1247" s="12">
        <v>9.8154130460982938E-2</v>
      </c>
      <c r="CZ1247" s="15">
        <v>6.152525252525253</v>
      </c>
      <c r="DA1247" s="20"/>
      <c r="DB1247" s="20"/>
    </row>
    <row r="1248" spans="1:106" ht="24">
      <c r="A1248" s="8" t="s">
        <v>5711</v>
      </c>
      <c r="B1248" s="8" t="s">
        <v>5712</v>
      </c>
      <c r="C1248" s="9" t="s">
        <v>7178</v>
      </c>
      <c r="D1248" s="9" t="s">
        <v>7126</v>
      </c>
      <c r="E1248" s="10" t="s">
        <v>7127</v>
      </c>
      <c r="F1248" s="10" t="s">
        <v>7126</v>
      </c>
      <c r="G1248" s="11">
        <v>1.1000000000000001</v>
      </c>
      <c r="H1248" s="11">
        <v>1.1000000000000001</v>
      </c>
      <c r="I1248" s="12">
        <v>9.0499999999999997E-2</v>
      </c>
      <c r="J1248" s="12">
        <v>0.15604999999999999</v>
      </c>
      <c r="K1248" s="12">
        <v>4.7E-2</v>
      </c>
      <c r="L1248" s="12">
        <v>0.10350000000000001</v>
      </c>
      <c r="M1248" s="12">
        <v>6.8320350000000002E-2</v>
      </c>
      <c r="N1248" s="12">
        <v>0.15604999999999999</v>
      </c>
      <c r="O1248" s="12">
        <v>-0.15911748466257669</v>
      </c>
      <c r="P1248" s="12">
        <v>-0.15913071472581639</v>
      </c>
      <c r="Q1248" s="13">
        <v>0.11600000000000001</v>
      </c>
      <c r="R1248" s="13">
        <v>0</v>
      </c>
      <c r="S1248" s="13">
        <v>0</v>
      </c>
      <c r="T1248" s="13">
        <v>0</v>
      </c>
      <c r="U1248" s="13">
        <v>0.11600000000000001</v>
      </c>
      <c r="V1248" s="13">
        <v>8.0000000000000002E-3</v>
      </c>
      <c r="W1248" s="13">
        <v>0.10800000000000001</v>
      </c>
      <c r="X1248" s="14">
        <v>6.8965517241379309E-2</v>
      </c>
      <c r="Y1248" s="15">
        <v>5.4054054054054057E-2</v>
      </c>
      <c r="Z1248" s="14">
        <v>0</v>
      </c>
      <c r="AA1248" s="14">
        <v>0</v>
      </c>
      <c r="AB1248" s="14">
        <v>0</v>
      </c>
      <c r="AC1248" s="14">
        <v>0</v>
      </c>
      <c r="AD1248" s="13">
        <v>3.0000000000000001E-3</v>
      </c>
      <c r="AE1248" s="15">
        <v>-0.58816666666666684</v>
      </c>
      <c r="AF1248" s="14">
        <v>7.0710678118654752E-2</v>
      </c>
      <c r="AG1248" s="14" t="s">
        <v>7128</v>
      </c>
      <c r="AH1248" s="15">
        <v>0.33333333333333331</v>
      </c>
      <c r="AI1248" s="5" t="s">
        <v>7128</v>
      </c>
      <c r="AJ1248" s="15" t="s">
        <v>7128</v>
      </c>
      <c r="AK1248" s="15" t="s">
        <v>7128</v>
      </c>
      <c r="AL1248" s="15" t="s">
        <v>7128</v>
      </c>
      <c r="AM1248" s="15" t="s">
        <v>7128</v>
      </c>
      <c r="AN1248" s="15">
        <v>7.4358974358974358E-2</v>
      </c>
      <c r="AO1248" s="15">
        <v>3.3142857142857141</v>
      </c>
      <c r="AP1248" s="15" t="s">
        <v>7128</v>
      </c>
      <c r="AQ1248" s="15" t="s">
        <v>7128</v>
      </c>
      <c r="AR1248" s="15">
        <v>6.9587628865979384E-2</v>
      </c>
      <c r="AS1248" s="15">
        <v>3.0857142857142859</v>
      </c>
      <c r="AT1248" s="14" t="s">
        <v>7128</v>
      </c>
      <c r="AU1248" s="14">
        <v>0</v>
      </c>
      <c r="AV1248" s="12" t="s">
        <v>7128</v>
      </c>
      <c r="AW1248" s="12" t="s">
        <v>7128</v>
      </c>
      <c r="AX1248" s="12">
        <v>-0.33500000000000002</v>
      </c>
      <c r="AY1248" s="12" t="s">
        <v>7128</v>
      </c>
      <c r="AZ1248" s="14" t="s">
        <v>7128</v>
      </c>
      <c r="BA1248" s="14" t="s">
        <v>7128</v>
      </c>
      <c r="BB1248" s="14">
        <v>-3.0674846625766872E-3</v>
      </c>
      <c r="BC1248" s="14">
        <v>-3.0807147258163897E-3</v>
      </c>
      <c r="BD1248" s="14">
        <v>-0.14285714285714285</v>
      </c>
      <c r="BE1248" s="14">
        <v>-0.14285714285714285</v>
      </c>
      <c r="BF1248" s="14">
        <v>0</v>
      </c>
      <c r="BG1248" s="14">
        <v>0.1229</v>
      </c>
      <c r="BH1248" s="13">
        <v>-5.0000000000000001E-3</v>
      </c>
      <c r="BI1248" s="13">
        <v>-5.0000000000000001E-3</v>
      </c>
      <c r="BJ1248" s="13">
        <v>-5.0000000000000001E-3</v>
      </c>
      <c r="BK1248" s="13">
        <v>-5.0000000000000001E-3</v>
      </c>
      <c r="BL1248" s="13">
        <v>3.5000000000000003E-2</v>
      </c>
      <c r="BM1248" s="13">
        <v>3.5000000000000003E-2</v>
      </c>
      <c r="BN1248" s="13">
        <v>-4.0000000000000001E-3</v>
      </c>
      <c r="BO1248" s="13">
        <v>-4.0000000000000001E-3</v>
      </c>
      <c r="BP1248" s="13">
        <v>-5.0000000000000001E-3</v>
      </c>
      <c r="BQ1248" s="13">
        <v>0</v>
      </c>
      <c r="BR1248" s="13">
        <v>0</v>
      </c>
      <c r="BS1248" s="13">
        <v>0</v>
      </c>
      <c r="BT1248" s="14" t="s">
        <v>7128</v>
      </c>
      <c r="BU1248" s="13">
        <v>-5.0000000000000001E-3</v>
      </c>
      <c r="BV1248" s="13">
        <v>-5.0000000000000001E-3</v>
      </c>
      <c r="BW1248" s="13">
        <v>-5.0000000000000001E-3</v>
      </c>
      <c r="BX1248" s="13">
        <v>1.63</v>
      </c>
      <c r="BY1248" s="13">
        <v>1.623</v>
      </c>
      <c r="BZ1248" s="13">
        <v>1.56</v>
      </c>
      <c r="CA1248" s="13">
        <v>1.552</v>
      </c>
      <c r="CB1248" s="13">
        <v>0</v>
      </c>
      <c r="CC1248" s="15">
        <v>-0.318</v>
      </c>
      <c r="CD1248" s="15">
        <v>4.0000000000000001E-3</v>
      </c>
      <c r="CE1248" s="15">
        <v>0.36</v>
      </c>
      <c r="CF1248" s="15" t="s">
        <v>7128</v>
      </c>
      <c r="CG1248" s="15" t="s">
        <v>7128</v>
      </c>
      <c r="CH1248" s="13" t="s">
        <v>7128</v>
      </c>
      <c r="CI1248" s="13" t="s">
        <v>7128</v>
      </c>
      <c r="CJ1248" s="13">
        <v>0</v>
      </c>
      <c r="CK1248" s="12">
        <f t="shared" si="38"/>
        <v>0</v>
      </c>
      <c r="CL1248" s="36">
        <f t="shared" si="39"/>
        <v>2.255154639175258E-2</v>
      </c>
      <c r="CM1248" s="13" t="s">
        <v>7128</v>
      </c>
      <c r="CN1248" s="13" t="s">
        <v>7128</v>
      </c>
      <c r="CO1248" s="13" t="s">
        <v>7128</v>
      </c>
      <c r="CP1248" s="13" t="s">
        <v>7128</v>
      </c>
      <c r="CQ1248" s="13" t="s">
        <v>7128</v>
      </c>
      <c r="CR1248" s="13" t="s">
        <v>7128</v>
      </c>
      <c r="CS1248" s="13" t="s">
        <v>7128</v>
      </c>
      <c r="CT1248" s="13">
        <v>0</v>
      </c>
      <c r="CU1248" s="13">
        <v>-5.0000000000000001E-3</v>
      </c>
      <c r="CV1248" s="13">
        <v>1.552</v>
      </c>
      <c r="CW1248" s="13">
        <v>-4.0000000000000001E-3</v>
      </c>
      <c r="CX1248" s="12">
        <v>-3.0674846625766872E-3</v>
      </c>
      <c r="CY1248" s="12">
        <v>-3.0807147258163897E-3</v>
      </c>
      <c r="CZ1248" s="15" t="s">
        <v>7128</v>
      </c>
      <c r="DA1248" s="20"/>
      <c r="DB1248" s="20"/>
    </row>
    <row r="1249" spans="1:106" ht="24">
      <c r="A1249" s="8" t="s">
        <v>977</v>
      </c>
      <c r="B1249" s="8" t="s">
        <v>978</v>
      </c>
      <c r="C1249" s="9" t="s">
        <v>7176</v>
      </c>
      <c r="D1249" s="9" t="s">
        <v>7126</v>
      </c>
      <c r="E1249" s="10" t="s">
        <v>7127</v>
      </c>
      <c r="F1249" s="10" t="s">
        <v>7126</v>
      </c>
      <c r="G1249" s="11">
        <v>0.99</v>
      </c>
      <c r="H1249" s="11">
        <v>1.0166562657070808</v>
      </c>
      <c r="I1249" s="12">
        <v>9.0499999999999997E-2</v>
      </c>
      <c r="J1249" s="12">
        <v>0.1485073920464908</v>
      </c>
      <c r="K1249" s="12">
        <v>4.1999999999999996E-2</v>
      </c>
      <c r="L1249" s="12">
        <v>9.8500000000000004E-2</v>
      </c>
      <c r="M1249" s="12">
        <v>6.5019850000000004E-2</v>
      </c>
      <c r="N1249" s="12">
        <v>0.14556474579684303</v>
      </c>
      <c r="O1249" s="12">
        <v>0.17229461296604057</v>
      </c>
      <c r="P1249" s="12">
        <v>8.3392247173036449E-2</v>
      </c>
      <c r="Q1249" s="13">
        <v>628.1</v>
      </c>
      <c r="R1249" s="13">
        <v>1.0471537720482891</v>
      </c>
      <c r="S1249" s="13">
        <v>21.9</v>
      </c>
      <c r="T1249" s="13">
        <v>22.947153772048289</v>
      </c>
      <c r="U1249" s="13">
        <v>651.04715377204832</v>
      </c>
      <c r="V1249" s="13">
        <v>0</v>
      </c>
      <c r="W1249" s="13">
        <v>651.04715377204832</v>
      </c>
      <c r="X1249" s="14">
        <v>0</v>
      </c>
      <c r="Y1249" s="15">
        <v>0.36764705882352944</v>
      </c>
      <c r="Z1249" s="14">
        <v>0.31806041641712862</v>
      </c>
      <c r="AA1249" s="14">
        <v>3.5246531129268704E-2</v>
      </c>
      <c r="AB1249" s="14">
        <v>0.46640556447252618</v>
      </c>
      <c r="AC1249" s="14">
        <v>3.6534236223608164E-2</v>
      </c>
      <c r="AD1249" s="13">
        <v>23.1</v>
      </c>
      <c r="AE1249" s="15">
        <v>1.1636111111111114</v>
      </c>
      <c r="AF1249" s="14">
        <v>5.4772255750516613E-2</v>
      </c>
      <c r="AG1249" s="14">
        <v>0.66822152015630265</v>
      </c>
      <c r="AH1249" s="15">
        <v>0.66574839302112021</v>
      </c>
      <c r="AI1249" s="5">
        <v>15.241935483870966</v>
      </c>
      <c r="AJ1249" s="15">
        <v>50.653225806451616</v>
      </c>
      <c r="AK1249" s="15">
        <v>49.0703125</v>
      </c>
      <c r="AL1249" s="15" t="s">
        <v>7128</v>
      </c>
      <c r="AM1249" s="15" t="s">
        <v>7128</v>
      </c>
      <c r="AN1249" s="15">
        <v>12.766260162601625</v>
      </c>
      <c r="AO1249" s="15">
        <v>2.496422893481717</v>
      </c>
      <c r="AP1249" s="15">
        <v>33.939517977849086</v>
      </c>
      <c r="AQ1249" s="15">
        <v>25.946403386419906</v>
      </c>
      <c r="AR1249" s="15">
        <v>9.0238785556122831</v>
      </c>
      <c r="AS1249" s="15">
        <v>2.5876277971862018</v>
      </c>
      <c r="AT1249" s="14">
        <v>0</v>
      </c>
      <c r="AU1249" s="14">
        <v>0</v>
      </c>
      <c r="AV1249" s="12">
        <v>1.7869999999999999</v>
      </c>
      <c r="AW1249" s="12">
        <v>0.14099999999999999</v>
      </c>
      <c r="AX1249" s="12">
        <v>0.25700000000000001</v>
      </c>
      <c r="AY1249" s="12">
        <v>0.187</v>
      </c>
      <c r="AZ1249" s="14" t="s">
        <v>7128</v>
      </c>
      <c r="BA1249" s="14" t="s">
        <v>7128</v>
      </c>
      <c r="BB1249" s="14">
        <v>0.32080200501253137</v>
      </c>
      <c r="BC1249" s="14">
        <v>0.22895699296987948</v>
      </c>
      <c r="BD1249" s="14">
        <v>4.8466489965921997E-2</v>
      </c>
      <c r="BE1249" s="14">
        <v>7.2633734364219382E-2</v>
      </c>
      <c r="BF1249" s="14">
        <v>0.26300578034682076</v>
      </c>
      <c r="BG1249" s="14">
        <v>9.4600000000000004E-2</v>
      </c>
      <c r="BH1249" s="13">
        <v>12.4</v>
      </c>
      <c r="BI1249" s="13">
        <v>12.8</v>
      </c>
      <c r="BJ1249" s="13">
        <v>18.899999999999999</v>
      </c>
      <c r="BK1249" s="13">
        <v>19.18256924559034</v>
      </c>
      <c r="BL1249" s="13">
        <v>251.6</v>
      </c>
      <c r="BM1249" s="13">
        <v>264.10000000000002</v>
      </c>
      <c r="BN1249" s="13">
        <v>22.6</v>
      </c>
      <c r="BO1249" s="13">
        <v>25.092000000000002</v>
      </c>
      <c r="BP1249" s="13">
        <v>14.137442652096928</v>
      </c>
      <c r="BQ1249" s="13">
        <v>0</v>
      </c>
      <c r="BR1249" s="13">
        <v>0</v>
      </c>
      <c r="BS1249" s="13">
        <v>-6.19</v>
      </c>
      <c r="BT1249" s="14">
        <v>-0.43784439324193281</v>
      </c>
      <c r="BU1249" s="13">
        <v>20.327442652096927</v>
      </c>
      <c r="BV1249" s="13">
        <v>18.990000000000002</v>
      </c>
      <c r="BW1249" s="13">
        <v>18.990000000000002</v>
      </c>
      <c r="BX1249" s="13">
        <v>39.9</v>
      </c>
      <c r="BY1249" s="13">
        <v>61.747153772048293</v>
      </c>
      <c r="BZ1249" s="13">
        <v>49.2</v>
      </c>
      <c r="CA1249" s="13">
        <v>72.147153772048284</v>
      </c>
      <c r="CB1249" s="13">
        <v>0</v>
      </c>
      <c r="CC1249" s="15">
        <v>0.24399999999999999</v>
      </c>
      <c r="CD1249" s="15">
        <v>0.77400000000000002</v>
      </c>
      <c r="CE1249" s="15">
        <v>0.36</v>
      </c>
      <c r="CF1249" s="15">
        <v>0.65843311850924235</v>
      </c>
      <c r="CG1249" s="15">
        <v>0.78754835345762952</v>
      </c>
      <c r="CH1249" s="13">
        <v>5.6760000000000002</v>
      </c>
      <c r="CI1249" s="13">
        <v>4.1659000000000006</v>
      </c>
      <c r="CJ1249" s="13">
        <v>0</v>
      </c>
      <c r="CK1249" s="12">
        <f t="shared" si="38"/>
        <v>0</v>
      </c>
      <c r="CL1249" s="36">
        <f t="shared" si="39"/>
        <v>3.4873170575091557</v>
      </c>
      <c r="CM1249" s="13">
        <v>17.3</v>
      </c>
      <c r="CN1249" s="13">
        <v>4.55</v>
      </c>
      <c r="CO1249" s="13">
        <v>12.8</v>
      </c>
      <c r="CP1249" s="13">
        <v>628.1</v>
      </c>
      <c r="CQ1249" s="13">
        <v>25.092000000000002</v>
      </c>
      <c r="CR1249" s="13">
        <v>651.04715377204832</v>
      </c>
      <c r="CS1249" s="13" t="s">
        <v>7128</v>
      </c>
      <c r="CT1249" s="13">
        <v>2.6874000000000002</v>
      </c>
      <c r="CU1249" s="13">
        <v>19.359769245590339</v>
      </c>
      <c r="CV1249" s="13">
        <v>74.834553772048281</v>
      </c>
      <c r="CW1249" s="13">
        <v>23.587</v>
      </c>
      <c r="CX1249" s="12">
        <v>0.30471923620601399</v>
      </c>
      <c r="CY1249" s="12">
        <v>0.2214345749688259</v>
      </c>
      <c r="CZ1249" s="15">
        <v>27.601948266928744</v>
      </c>
      <c r="DA1249" s="20"/>
      <c r="DB1249" s="20"/>
    </row>
    <row r="1250" spans="1:106">
      <c r="A1250" s="8" t="s">
        <v>1911</v>
      </c>
      <c r="B1250" s="8" t="s">
        <v>1912</v>
      </c>
      <c r="C1250" s="9" t="s">
        <v>7169</v>
      </c>
      <c r="D1250" s="9" t="s">
        <v>7126</v>
      </c>
      <c r="E1250" s="10" t="s">
        <v>7127</v>
      </c>
      <c r="F1250" s="10" t="s">
        <v>7126</v>
      </c>
      <c r="G1250" s="11">
        <v>0.61</v>
      </c>
      <c r="H1250" s="11">
        <v>0.77570365463453661</v>
      </c>
      <c r="I1250" s="12">
        <v>9.0499999999999997E-2</v>
      </c>
      <c r="J1250" s="12">
        <v>0.12670118074442557</v>
      </c>
      <c r="K1250" s="12">
        <v>3.6999999999999998E-2</v>
      </c>
      <c r="L1250" s="12">
        <v>9.35E-2</v>
      </c>
      <c r="M1250" s="12">
        <v>6.1719349999999999E-2</v>
      </c>
      <c r="N1250" s="12">
        <v>0.10959518120186235</v>
      </c>
      <c r="O1250" s="12">
        <v>-5.9231301226353283E-2</v>
      </c>
      <c r="P1250" s="12">
        <v>-1.7724954793827838E-2</v>
      </c>
      <c r="Q1250" s="13">
        <v>27.4</v>
      </c>
      <c r="R1250" s="13">
        <v>0</v>
      </c>
      <c r="S1250" s="13">
        <v>9.7899999999999991</v>
      </c>
      <c r="T1250" s="13">
        <v>9.7899999999999991</v>
      </c>
      <c r="U1250" s="13">
        <v>37.19</v>
      </c>
      <c r="V1250" s="13">
        <v>0.46</v>
      </c>
      <c r="W1250" s="13">
        <v>36.729999999999997</v>
      </c>
      <c r="X1250" s="14">
        <v>1.2368916375369724E-2</v>
      </c>
      <c r="Y1250" s="15">
        <v>0.19736842105263158</v>
      </c>
      <c r="Z1250" s="14">
        <v>0.29059067972692193</v>
      </c>
      <c r="AA1250" s="14">
        <v>0.26324280720623822</v>
      </c>
      <c r="AB1250" s="14">
        <v>0.4096234309623431</v>
      </c>
      <c r="AC1250" s="14">
        <v>0.35729927007299267</v>
      </c>
      <c r="AD1250" s="13">
        <v>1.81</v>
      </c>
      <c r="AE1250" s="15">
        <v>1.6528888888888891</v>
      </c>
      <c r="AF1250" s="14">
        <v>0.14491376746189438</v>
      </c>
      <c r="AG1250" s="14">
        <v>0.51754916950676566</v>
      </c>
      <c r="AH1250" s="15">
        <v>0.38226299694189603</v>
      </c>
      <c r="AI1250" s="5">
        <v>1.5177865612648223</v>
      </c>
      <c r="AJ1250" s="15">
        <v>24.464285714285712</v>
      </c>
      <c r="AK1250" s="15">
        <v>24.464285714285712</v>
      </c>
      <c r="AL1250" s="15">
        <v>17.238095238095241</v>
      </c>
      <c r="AM1250" s="15">
        <v>3.4948979591836733</v>
      </c>
      <c r="AN1250" s="15">
        <v>1.1464435146443515</v>
      </c>
      <c r="AO1250" s="15">
        <v>0.37077131258457369</v>
      </c>
      <c r="AP1250" s="15">
        <v>9.5651041666666661</v>
      </c>
      <c r="AQ1250" s="15">
        <v>5.4334319526627217</v>
      </c>
      <c r="AR1250" s="15">
        <v>1.1211843711843712</v>
      </c>
      <c r="AS1250" s="15">
        <v>0.49702300405953986</v>
      </c>
      <c r="AT1250" s="14">
        <v>0.18999999999999997</v>
      </c>
      <c r="AU1250" s="14">
        <v>7.7664233576642339E-3</v>
      </c>
      <c r="AV1250" s="12">
        <v>-0.13</v>
      </c>
      <c r="AW1250" s="12">
        <v>-0.14099999999999999</v>
      </c>
      <c r="AX1250" s="12">
        <v>6.2699999999999992E-2</v>
      </c>
      <c r="AY1250" s="12">
        <v>0.12</v>
      </c>
      <c r="AZ1250" s="14">
        <v>7.0000000000000007E-2</v>
      </c>
      <c r="BA1250" s="14" t="s">
        <v>7128</v>
      </c>
      <c r="BB1250" s="14">
        <v>6.746987951807229E-2</v>
      </c>
      <c r="BC1250" s="14">
        <v>9.1870226408034508E-2</v>
      </c>
      <c r="BD1250" s="14">
        <v>1.5155615696887687E-2</v>
      </c>
      <c r="BE1250" s="14">
        <v>5.1962110960757778E-2</v>
      </c>
      <c r="BF1250" s="14">
        <v>0.23972602739726026</v>
      </c>
      <c r="BG1250" s="14">
        <v>3.2500000000000001E-2</v>
      </c>
      <c r="BH1250" s="13">
        <v>1.1200000000000001</v>
      </c>
      <c r="BI1250" s="13">
        <v>1.1200000000000001</v>
      </c>
      <c r="BJ1250" s="13">
        <v>3.84</v>
      </c>
      <c r="BK1250" s="13">
        <v>3.84</v>
      </c>
      <c r="BL1250" s="13">
        <v>73.900000000000006</v>
      </c>
      <c r="BM1250" s="13">
        <v>73.900000000000006</v>
      </c>
      <c r="BN1250" s="13">
        <v>6.76</v>
      </c>
      <c r="BO1250" s="13">
        <v>6.76</v>
      </c>
      <c r="BP1250" s="13">
        <v>2.9194520547945206</v>
      </c>
      <c r="BQ1250" s="13">
        <v>0</v>
      </c>
      <c r="BR1250" s="13">
        <v>0</v>
      </c>
      <c r="BS1250" s="13">
        <v>-2.6</v>
      </c>
      <c r="BT1250" s="14">
        <v>-0.89057807807807809</v>
      </c>
      <c r="BU1250" s="13">
        <v>5.5194520547945203</v>
      </c>
      <c r="BV1250" s="13">
        <v>3.72</v>
      </c>
      <c r="BW1250" s="13">
        <v>3.72</v>
      </c>
      <c r="BX1250" s="13">
        <v>16.600000000000001</v>
      </c>
      <c r="BY1250" s="13">
        <v>31.777999999999999</v>
      </c>
      <c r="BZ1250" s="13">
        <v>23.9</v>
      </c>
      <c r="CA1250" s="13">
        <v>32.76</v>
      </c>
      <c r="CB1250" s="13">
        <v>-0.21279999999999999</v>
      </c>
      <c r="CC1250" s="15">
        <v>0.5</v>
      </c>
      <c r="CD1250" s="15">
        <v>0.78800000000000003</v>
      </c>
      <c r="CE1250" s="15">
        <v>0.36</v>
      </c>
      <c r="CF1250" s="15" t="s">
        <v>7128</v>
      </c>
      <c r="CG1250" s="15" t="s">
        <v>7128</v>
      </c>
      <c r="CH1250" s="13" t="s">
        <v>7128</v>
      </c>
      <c r="CI1250" s="13" t="s">
        <v>7128</v>
      </c>
      <c r="CJ1250" s="13">
        <v>-0.21279999999999999</v>
      </c>
      <c r="CK1250" s="12">
        <f t="shared" si="38"/>
        <v>5.7204301075268811E-2</v>
      </c>
      <c r="CL1250" s="36">
        <f t="shared" si="39"/>
        <v>2.2557997557997562</v>
      </c>
      <c r="CM1250" s="13">
        <v>1.46</v>
      </c>
      <c r="CN1250" s="13">
        <v>0.35</v>
      </c>
      <c r="CO1250" s="13">
        <v>1.1200000000000001</v>
      </c>
      <c r="CP1250" s="13">
        <v>27.4</v>
      </c>
      <c r="CQ1250" s="13">
        <v>6.76</v>
      </c>
      <c r="CR1250" s="13">
        <v>36.729999999999997</v>
      </c>
      <c r="CS1250" s="13">
        <v>3.72</v>
      </c>
      <c r="CT1250" s="13">
        <v>0.4546</v>
      </c>
      <c r="CU1250" s="13">
        <v>3.6677999999999997</v>
      </c>
      <c r="CV1250" s="13">
        <v>33.214599999999997</v>
      </c>
      <c r="CW1250" s="13">
        <v>6.76</v>
      </c>
      <c r="CX1250" s="12">
        <v>5.5574449122230953E-2</v>
      </c>
      <c r="CY1250" s="12">
        <v>8.6512812392184585E-2</v>
      </c>
      <c r="CZ1250" s="15">
        <v>5.4334319526627217</v>
      </c>
      <c r="DA1250" s="20"/>
      <c r="DB1250" s="20"/>
    </row>
    <row r="1251" spans="1:106">
      <c r="A1251" s="8" t="s">
        <v>4877</v>
      </c>
      <c r="B1251" s="8" t="s">
        <v>4878</v>
      </c>
      <c r="C1251" s="9" t="s">
        <v>7170</v>
      </c>
      <c r="D1251" s="9" t="s">
        <v>7126</v>
      </c>
      <c r="E1251" s="10" t="s">
        <v>7127</v>
      </c>
      <c r="F1251" s="10" t="s">
        <v>7126</v>
      </c>
      <c r="G1251" s="11">
        <v>1.06</v>
      </c>
      <c r="H1251" s="11">
        <v>2.7418951612903228</v>
      </c>
      <c r="I1251" s="12">
        <v>9.0499999999999997E-2</v>
      </c>
      <c r="J1251" s="12">
        <v>0.3046415120967742</v>
      </c>
      <c r="K1251" s="12">
        <v>4.7E-2</v>
      </c>
      <c r="L1251" s="12">
        <v>0.10350000000000001</v>
      </c>
      <c r="M1251" s="12">
        <v>6.8320350000000002E-2</v>
      </c>
      <c r="N1251" s="12">
        <v>0.15968067455183163</v>
      </c>
      <c r="O1251" s="12">
        <v>-0.38170573228026045</v>
      </c>
      <c r="P1251" s="12">
        <v>-0.18580629989924685</v>
      </c>
      <c r="Q1251" s="13">
        <v>0.496</v>
      </c>
      <c r="R1251" s="13">
        <v>0</v>
      </c>
      <c r="S1251" s="13">
        <v>0.78700000000000003</v>
      </c>
      <c r="T1251" s="13">
        <v>0.78700000000000003</v>
      </c>
      <c r="U1251" s="13">
        <v>1.2829999999999999</v>
      </c>
      <c r="V1251" s="13">
        <v>4.0000000000000001E-3</v>
      </c>
      <c r="W1251" s="13">
        <v>1.2789999999999999</v>
      </c>
      <c r="X1251" s="14">
        <v>3.1176929072486361E-3</v>
      </c>
      <c r="Y1251" s="15">
        <v>4.0584415584415584E-2</v>
      </c>
      <c r="Z1251" s="14">
        <v>0.51538965291421079</v>
      </c>
      <c r="AA1251" s="14">
        <v>0.61340607950116921</v>
      </c>
      <c r="AB1251" s="14">
        <v>1.0635135135135136</v>
      </c>
      <c r="AC1251" s="14">
        <v>1.5866935483870968</v>
      </c>
      <c r="AD1251" s="13">
        <v>0.08</v>
      </c>
      <c r="AE1251" s="15">
        <v>0.18730555555555553</v>
      </c>
      <c r="AF1251" s="14">
        <v>5.4772255750516613E-2</v>
      </c>
      <c r="AG1251" s="14" t="s">
        <v>7128</v>
      </c>
      <c r="AH1251" s="15">
        <v>0.39130434782608703</v>
      </c>
      <c r="AI1251" s="5" t="s">
        <v>7128</v>
      </c>
      <c r="AJ1251" s="15" t="s">
        <v>7128</v>
      </c>
      <c r="AK1251" s="15" t="s">
        <v>7128</v>
      </c>
      <c r="AL1251" s="15" t="s">
        <v>7128</v>
      </c>
      <c r="AM1251" s="15" t="s">
        <v>7128</v>
      </c>
      <c r="AN1251" s="15">
        <v>0.67027027027027031</v>
      </c>
      <c r="AO1251" s="15">
        <v>0.41680672268907565</v>
      </c>
      <c r="AP1251" s="15" t="s">
        <v>7128</v>
      </c>
      <c r="AQ1251" s="15">
        <v>23.254545454545454</v>
      </c>
      <c r="AR1251" s="15">
        <v>0.83978988837820079</v>
      </c>
      <c r="AS1251" s="15">
        <v>1.0747899159663865</v>
      </c>
      <c r="AT1251" s="14" t="s">
        <v>7128</v>
      </c>
      <c r="AU1251" s="14">
        <v>0</v>
      </c>
      <c r="AV1251" s="12" t="s">
        <v>7128</v>
      </c>
      <c r="AW1251" s="12" t="s">
        <v>7128</v>
      </c>
      <c r="AX1251" s="12">
        <v>-5.2499999999999998E-2</v>
      </c>
      <c r="AY1251" s="12">
        <v>8.9499999999999996E-2</v>
      </c>
      <c r="AZ1251" s="14" t="s">
        <v>7128</v>
      </c>
      <c r="BA1251" s="14" t="s">
        <v>7128</v>
      </c>
      <c r="BB1251" s="14">
        <v>-7.7064220183486243E-2</v>
      </c>
      <c r="BC1251" s="14">
        <v>-2.6125625347415232E-2</v>
      </c>
      <c r="BD1251" s="14">
        <v>-7.058823529411766E-2</v>
      </c>
      <c r="BE1251" s="14">
        <v>-3.949579831932773E-2</v>
      </c>
      <c r="BF1251" s="14">
        <v>0</v>
      </c>
      <c r="BG1251" s="14" t="s">
        <v>7128</v>
      </c>
      <c r="BH1251" s="13">
        <v>-8.4000000000000005E-2</v>
      </c>
      <c r="BI1251" s="13">
        <v>-8.4000000000000005E-2</v>
      </c>
      <c r="BJ1251" s="13">
        <v>-4.7E-2</v>
      </c>
      <c r="BK1251" s="13">
        <v>-4.7E-2</v>
      </c>
      <c r="BL1251" s="13">
        <v>1.19</v>
      </c>
      <c r="BM1251" s="13">
        <v>1.19</v>
      </c>
      <c r="BN1251" s="13">
        <v>5.5E-2</v>
      </c>
      <c r="BO1251" s="13">
        <v>5.5E-2</v>
      </c>
      <c r="BP1251" s="13">
        <v>-4.7E-2</v>
      </c>
      <c r="BQ1251" s="13">
        <v>0</v>
      </c>
      <c r="BR1251" s="13">
        <v>0</v>
      </c>
      <c r="BS1251" s="13">
        <v>-8.5999999999999993E-2</v>
      </c>
      <c r="BT1251" s="14" t="s">
        <v>7128</v>
      </c>
      <c r="BU1251" s="13">
        <v>3.8999999999999993E-2</v>
      </c>
      <c r="BV1251" s="13">
        <v>1.9999999999999879E-3</v>
      </c>
      <c r="BW1251" s="13">
        <v>1.9999999999999879E-3</v>
      </c>
      <c r="BX1251" s="13">
        <v>1.0900000000000001</v>
      </c>
      <c r="BY1251" s="13">
        <v>1.7989999999999999</v>
      </c>
      <c r="BZ1251" s="13">
        <v>0.74</v>
      </c>
      <c r="CA1251" s="13">
        <v>1.5230000000000001</v>
      </c>
      <c r="CB1251" s="13">
        <v>0</v>
      </c>
      <c r="CC1251" s="15">
        <v>-0.253</v>
      </c>
      <c r="CD1251" s="15">
        <v>0.71799999999999997</v>
      </c>
      <c r="CE1251" s="15">
        <v>0.36</v>
      </c>
      <c r="CF1251" s="15">
        <v>1.5106845093704058</v>
      </c>
      <c r="CG1251" s="15">
        <v>1.4000393540316878</v>
      </c>
      <c r="CH1251" s="13">
        <v>8.9888888888888893E-2</v>
      </c>
      <c r="CI1251" s="13">
        <v>2.7333333333333334E-2</v>
      </c>
      <c r="CJ1251" s="13">
        <v>0</v>
      </c>
      <c r="CK1251" s="12">
        <f t="shared" si="38"/>
        <v>0</v>
      </c>
      <c r="CL1251" s="36">
        <f t="shared" si="39"/>
        <v>0.78135259356533149</v>
      </c>
      <c r="CM1251" s="13" t="s">
        <v>7128</v>
      </c>
      <c r="CN1251" s="13" t="s">
        <v>7128</v>
      </c>
      <c r="CO1251" s="13" t="s">
        <v>7128</v>
      </c>
      <c r="CP1251" s="13" t="s">
        <v>7128</v>
      </c>
      <c r="CQ1251" s="13">
        <v>5.5E-2</v>
      </c>
      <c r="CR1251" s="13">
        <v>1.2789999999999999</v>
      </c>
      <c r="CS1251" s="13" t="s">
        <v>7128</v>
      </c>
      <c r="CT1251" s="13">
        <v>0</v>
      </c>
      <c r="CU1251" s="13">
        <v>-4.7E-2</v>
      </c>
      <c r="CV1251" s="13">
        <v>1.5230000000000001</v>
      </c>
      <c r="CW1251" s="13">
        <v>5.5E-2</v>
      </c>
      <c r="CX1251" s="12">
        <v>-7.7064220183486243E-2</v>
      </c>
      <c r="CY1251" s="12">
        <v>-2.6125625347415232E-2</v>
      </c>
      <c r="CZ1251" s="15">
        <v>23.254545454545454</v>
      </c>
      <c r="DA1251" s="20"/>
      <c r="DB1251" s="20"/>
    </row>
    <row r="1252" spans="1:106">
      <c r="A1252" s="8" t="s">
        <v>6149</v>
      </c>
      <c r="B1252" s="8" t="s">
        <v>6150</v>
      </c>
      <c r="C1252" s="9" t="s">
        <v>7170</v>
      </c>
      <c r="D1252" s="9" t="s">
        <v>7126</v>
      </c>
      <c r="E1252" s="10" t="s">
        <v>7127</v>
      </c>
      <c r="F1252" s="10" t="s">
        <v>7126</v>
      </c>
      <c r="G1252" s="11">
        <v>1.06</v>
      </c>
      <c r="H1252" s="11">
        <v>1.4733261917514731</v>
      </c>
      <c r="I1252" s="12">
        <v>9.0499999999999997E-2</v>
      </c>
      <c r="J1252" s="12">
        <v>0.1898360203535083</v>
      </c>
      <c r="K1252" s="12">
        <v>4.1999999999999996E-2</v>
      </c>
      <c r="L1252" s="12">
        <v>9.8500000000000004E-2</v>
      </c>
      <c r="M1252" s="12">
        <v>6.5019850000000004E-2</v>
      </c>
      <c r="N1252" s="12">
        <v>0.15482015445086705</v>
      </c>
      <c r="O1252" s="12" t="s">
        <v>7128</v>
      </c>
      <c r="P1252" s="12" t="s">
        <v>7128</v>
      </c>
      <c r="Q1252" s="13">
        <v>560.1</v>
      </c>
      <c r="R1252" s="13">
        <v>0</v>
      </c>
      <c r="S1252" s="13">
        <v>218.4</v>
      </c>
      <c r="T1252" s="13">
        <v>218.4</v>
      </c>
      <c r="U1252" s="13">
        <v>778.5</v>
      </c>
      <c r="V1252" s="13">
        <v>0</v>
      </c>
      <c r="W1252" s="13">
        <v>778.5</v>
      </c>
      <c r="X1252" s="14">
        <v>0</v>
      </c>
      <c r="Y1252" s="15">
        <v>5.5086423010951312E-2</v>
      </c>
      <c r="Z1252" s="14" t="s">
        <v>7128</v>
      </c>
      <c r="AA1252" s="14">
        <v>0.28053949903660885</v>
      </c>
      <c r="AB1252" s="14" t="s">
        <v>7128</v>
      </c>
      <c r="AC1252" s="14">
        <v>0.38993036957686128</v>
      </c>
      <c r="AD1252" s="13">
        <v>0.73899999999999999</v>
      </c>
      <c r="AE1252" s="15">
        <v>3.6280555555555556</v>
      </c>
      <c r="AF1252" s="14">
        <v>0.24289915602982237</v>
      </c>
      <c r="AG1252" s="14">
        <v>0.77192528399307969</v>
      </c>
      <c r="AH1252" s="15">
        <v>0.46755609460278952</v>
      </c>
      <c r="AI1252" s="5" t="s">
        <v>7128</v>
      </c>
      <c r="AJ1252" s="15" t="s">
        <v>7128</v>
      </c>
      <c r="AK1252" s="15" t="s">
        <v>7128</v>
      </c>
      <c r="AL1252" s="15" t="s">
        <v>7128</v>
      </c>
      <c r="AM1252" s="15" t="s">
        <v>7128</v>
      </c>
      <c r="AN1252" s="15" t="s">
        <v>7128</v>
      </c>
      <c r="AO1252" s="15">
        <v>12.391592920353983</v>
      </c>
      <c r="AP1252" s="15" t="s">
        <v>7128</v>
      </c>
      <c r="AQ1252" s="15" t="s">
        <v>7128</v>
      </c>
      <c r="AR1252" s="15" t="s">
        <v>7128</v>
      </c>
      <c r="AS1252" s="15">
        <v>17.223451327433626</v>
      </c>
      <c r="AT1252" s="14" t="s">
        <v>7128</v>
      </c>
      <c r="AU1252" s="14">
        <v>0</v>
      </c>
      <c r="AV1252" s="12" t="s">
        <v>7128</v>
      </c>
      <c r="AW1252" s="12" t="s">
        <v>7128</v>
      </c>
      <c r="AX1252" s="12" t="s">
        <v>7128</v>
      </c>
      <c r="AY1252" s="12" t="s">
        <v>7128</v>
      </c>
      <c r="AZ1252" s="14" t="s">
        <v>7128</v>
      </c>
      <c r="BA1252" s="14" t="s">
        <v>7128</v>
      </c>
      <c r="BB1252" s="14" t="s">
        <v>7128</v>
      </c>
      <c r="BC1252" s="14" t="s">
        <v>7128</v>
      </c>
      <c r="BD1252" s="14">
        <v>-1.0043103448275863</v>
      </c>
      <c r="BE1252" s="14">
        <v>-1.1357758620689655</v>
      </c>
      <c r="BF1252" s="14">
        <v>0</v>
      </c>
      <c r="BG1252" s="14">
        <v>8.9099999999999999E-2</v>
      </c>
      <c r="BH1252" s="13">
        <v>-44.2</v>
      </c>
      <c r="BI1252" s="13">
        <v>-46.6</v>
      </c>
      <c r="BJ1252" s="13">
        <v>-52.7</v>
      </c>
      <c r="BK1252" s="13">
        <v>-52.7</v>
      </c>
      <c r="BL1252" s="13">
        <v>45.2</v>
      </c>
      <c r="BM1252" s="13">
        <v>46.4</v>
      </c>
      <c r="BN1252" s="13">
        <v>-47.1</v>
      </c>
      <c r="BO1252" s="13">
        <v>-50.6</v>
      </c>
      <c r="BP1252" s="13">
        <v>-52.7</v>
      </c>
      <c r="BQ1252" s="13">
        <v>0</v>
      </c>
      <c r="BR1252" s="13">
        <v>0</v>
      </c>
      <c r="BS1252" s="13">
        <v>-3.12</v>
      </c>
      <c r="BT1252" s="14" t="s">
        <v>7128</v>
      </c>
      <c r="BU1252" s="13">
        <v>-49.580000000000005</v>
      </c>
      <c r="BV1252" s="13">
        <v>-43.480000000000004</v>
      </c>
      <c r="BW1252" s="13">
        <v>-43.480000000000004</v>
      </c>
      <c r="BX1252" s="13">
        <v>0</v>
      </c>
      <c r="BY1252" s="13">
        <v>0</v>
      </c>
      <c r="BZ1252" s="13">
        <v>-452.9</v>
      </c>
      <c r="CA1252" s="13">
        <v>-234.49999999999997</v>
      </c>
      <c r="CB1252" s="13">
        <v>0</v>
      </c>
      <c r="CC1252" s="15">
        <v>1.25</v>
      </c>
      <c r="CD1252" s="15">
        <v>1.42</v>
      </c>
      <c r="CE1252" s="15">
        <v>0.36</v>
      </c>
      <c r="CF1252" s="15" t="s">
        <v>7128</v>
      </c>
      <c r="CG1252" s="15" t="s">
        <v>7128</v>
      </c>
      <c r="CH1252" s="13" t="s">
        <v>7128</v>
      </c>
      <c r="CI1252" s="13" t="s">
        <v>7128</v>
      </c>
      <c r="CJ1252" s="13">
        <v>0</v>
      </c>
      <c r="CK1252" s="12">
        <f t="shared" si="38"/>
        <v>0</v>
      </c>
      <c r="CL1252" s="36" t="str">
        <f t="shared" si="39"/>
        <v>NA</v>
      </c>
      <c r="CM1252" s="13" t="s">
        <v>7128</v>
      </c>
      <c r="CN1252" s="13" t="s">
        <v>7128</v>
      </c>
      <c r="CO1252" s="13" t="s">
        <v>7128</v>
      </c>
      <c r="CP1252" s="13" t="s">
        <v>7128</v>
      </c>
      <c r="CQ1252" s="13" t="s">
        <v>7128</v>
      </c>
      <c r="CR1252" s="13" t="s">
        <v>7128</v>
      </c>
      <c r="CS1252" s="13" t="s">
        <v>7128</v>
      </c>
      <c r="CT1252" s="13">
        <v>1.7034</v>
      </c>
      <c r="CU1252" s="13">
        <v>-52.632600000000004</v>
      </c>
      <c r="CV1252" s="13">
        <v>-232.79659999999998</v>
      </c>
      <c r="CW1252" s="13">
        <v>-46.356000000000002</v>
      </c>
      <c r="CX1252" s="12" t="s">
        <v>7128</v>
      </c>
      <c r="CY1252" s="12" t="s">
        <v>7128</v>
      </c>
      <c r="CZ1252" s="15" t="s">
        <v>7128</v>
      </c>
      <c r="DA1252" s="20"/>
      <c r="DB1252" s="20"/>
    </row>
    <row r="1253" spans="1:106" ht="24">
      <c r="A1253" s="8" t="s">
        <v>1655</v>
      </c>
      <c r="B1253" s="8" t="s">
        <v>1656</v>
      </c>
      <c r="C1253" s="9" t="s">
        <v>7170</v>
      </c>
      <c r="D1253" s="9" t="s">
        <v>7126</v>
      </c>
      <c r="E1253" s="10" t="s">
        <v>7127</v>
      </c>
      <c r="F1253" s="10" t="s">
        <v>7126</v>
      </c>
      <c r="G1253" s="11">
        <v>1.06</v>
      </c>
      <c r="H1253" s="11">
        <v>1.0601021320911095</v>
      </c>
      <c r="I1253" s="12">
        <v>9.0499999999999997E-2</v>
      </c>
      <c r="J1253" s="12">
        <v>0.15243924295424541</v>
      </c>
      <c r="K1253" s="12">
        <v>3.2000000000000001E-2</v>
      </c>
      <c r="L1253" s="12">
        <v>8.8499999999999995E-2</v>
      </c>
      <c r="M1253" s="12">
        <v>5.8418850000000001E-2</v>
      </c>
      <c r="N1253" s="12">
        <v>0.1524254220075307</v>
      </c>
      <c r="O1253" s="12">
        <v>-2.6573662506180235E-2</v>
      </c>
      <c r="P1253" s="12">
        <v>-2.0531194433037941E-2</v>
      </c>
      <c r="Q1253" s="13">
        <v>223.4</v>
      </c>
      <c r="R1253" s="13">
        <v>3.2844506826786239E-2</v>
      </c>
      <c r="S1253" s="13">
        <v>0</v>
      </c>
      <c r="T1253" s="13">
        <v>3.2844506826786239E-2</v>
      </c>
      <c r="U1253" s="13">
        <v>223.4328445068268</v>
      </c>
      <c r="V1253" s="13">
        <v>10.199999999999999</v>
      </c>
      <c r="W1253" s="13">
        <v>213.23284450682681</v>
      </c>
      <c r="X1253" s="14">
        <v>4.5651300830520228E-2</v>
      </c>
      <c r="Y1253" s="15">
        <v>9.9009900990099015E-2</v>
      </c>
      <c r="Z1253" s="14">
        <v>6.3122643280585965E-4</v>
      </c>
      <c r="AA1253" s="14">
        <v>1.4699945703722491E-4</v>
      </c>
      <c r="AB1253" s="14">
        <v>6.3162513128435071E-4</v>
      </c>
      <c r="AC1253" s="14">
        <v>1.4702106905454897E-4</v>
      </c>
      <c r="AD1253" s="13">
        <v>22.03</v>
      </c>
      <c r="AE1253" s="15">
        <v>2.4147222222222227</v>
      </c>
      <c r="AF1253" s="14">
        <v>0.24083189157584592</v>
      </c>
      <c r="AG1253" s="14">
        <v>0.49827287912243978</v>
      </c>
      <c r="AH1253" s="15">
        <v>0.2873432155074116</v>
      </c>
      <c r="AI1253" s="5" t="s">
        <v>7128</v>
      </c>
      <c r="AJ1253" s="15">
        <v>36.148867313915858</v>
      </c>
      <c r="AK1253" s="15">
        <v>36.148867313915858</v>
      </c>
      <c r="AL1253" s="15" t="s">
        <v>7128</v>
      </c>
      <c r="AM1253" s="15" t="s">
        <v>7128</v>
      </c>
      <c r="AN1253" s="15">
        <v>4.296153846153846</v>
      </c>
      <c r="AO1253" s="15">
        <v>2.2273180458624129</v>
      </c>
      <c r="AP1253" s="15">
        <v>26.165365646511432</v>
      </c>
      <c r="AQ1253" s="15">
        <v>18.662072860741013</v>
      </c>
      <c r="AR1253" s="15">
        <v>5.0972590322426887</v>
      </c>
      <c r="AS1253" s="15">
        <v>2.1259505932884029</v>
      </c>
      <c r="AT1253" s="14">
        <v>0.10501618122977346</v>
      </c>
      <c r="AU1253" s="14">
        <v>2.9051029543419875E-3</v>
      </c>
      <c r="AV1253" s="12">
        <v>-9.2499999999999999E-2</v>
      </c>
      <c r="AW1253" s="12">
        <v>0.249</v>
      </c>
      <c r="AX1253" s="12">
        <v>7.9399999999999998E-2</v>
      </c>
      <c r="AY1253" s="12">
        <v>0.152</v>
      </c>
      <c r="AZ1253" s="14" t="s">
        <v>7128</v>
      </c>
      <c r="BA1253" s="14" t="s">
        <v>7128</v>
      </c>
      <c r="BB1253" s="14">
        <v>0.12586558044806517</v>
      </c>
      <c r="BC1253" s="14">
        <v>0.13189422757449276</v>
      </c>
      <c r="BD1253" s="14">
        <v>6.1615154536390826E-2</v>
      </c>
      <c r="BE1253" s="14">
        <v>8.1250559308421177E-2</v>
      </c>
      <c r="BF1253" s="14">
        <v>0.34464475079533408</v>
      </c>
      <c r="BG1253" s="14">
        <v>5.21E-2</v>
      </c>
      <c r="BH1253" s="13">
        <v>6.18</v>
      </c>
      <c r="BI1253" s="13">
        <v>6.18</v>
      </c>
      <c r="BJ1253" s="13">
        <v>8.1300000000000008</v>
      </c>
      <c r="BK1253" s="13">
        <v>8.1494310986346434</v>
      </c>
      <c r="BL1253" s="13">
        <v>100.3</v>
      </c>
      <c r="BM1253" s="13">
        <v>100.3</v>
      </c>
      <c r="BN1253" s="13">
        <v>11.4</v>
      </c>
      <c r="BO1253" s="13">
        <v>11.426</v>
      </c>
      <c r="BP1253" s="13">
        <v>5.3407724485219612</v>
      </c>
      <c r="BQ1253" s="13">
        <v>0</v>
      </c>
      <c r="BR1253" s="13">
        <v>-0.75199999999999978</v>
      </c>
      <c r="BS1253" s="13">
        <v>0.93000000000000016</v>
      </c>
      <c r="BT1253" s="14">
        <v>3.3328512254676049E-2</v>
      </c>
      <c r="BU1253" s="13">
        <v>5.1627724485219604</v>
      </c>
      <c r="BV1253" s="13">
        <v>6.0019999999999998</v>
      </c>
      <c r="BW1253" s="13">
        <v>6.0019999999999998</v>
      </c>
      <c r="BX1253" s="13">
        <v>49.1</v>
      </c>
      <c r="BY1253" s="13">
        <v>40.492844506826785</v>
      </c>
      <c r="BZ1253" s="13">
        <v>52</v>
      </c>
      <c r="CA1253" s="13">
        <v>41.832844506826788</v>
      </c>
      <c r="CB1253" s="13">
        <v>-0.64900000000000002</v>
      </c>
      <c r="CC1253" s="15">
        <v>0.8</v>
      </c>
      <c r="CD1253" s="15">
        <v>1.01</v>
      </c>
      <c r="CE1253" s="15">
        <v>0.36</v>
      </c>
      <c r="CF1253" s="15">
        <v>0.62990559253168166</v>
      </c>
      <c r="CG1253" s="15">
        <v>0.62795583716860814</v>
      </c>
      <c r="CH1253" s="13">
        <v>4.492</v>
      </c>
      <c r="CI1253" s="13">
        <v>4.2901000000000007</v>
      </c>
      <c r="CJ1253" s="13">
        <v>-0.64900000000000002</v>
      </c>
      <c r="CK1253" s="12">
        <f t="shared" si="38"/>
        <v>0.1081306231256248</v>
      </c>
      <c r="CL1253" s="36">
        <f t="shared" si="39"/>
        <v>2.3976375783777226</v>
      </c>
      <c r="CM1253" s="13">
        <v>9.43</v>
      </c>
      <c r="CN1253" s="13">
        <v>3.25</v>
      </c>
      <c r="CO1253" s="13">
        <v>6.18</v>
      </c>
      <c r="CP1253" s="13">
        <v>223.4</v>
      </c>
      <c r="CQ1253" s="13">
        <v>11.426</v>
      </c>
      <c r="CR1253" s="13">
        <v>213.23284450682681</v>
      </c>
      <c r="CS1253" s="13">
        <v>6.0019999999999998</v>
      </c>
      <c r="CT1253" s="13">
        <v>0</v>
      </c>
      <c r="CU1253" s="13">
        <v>8.1494310986346434</v>
      </c>
      <c r="CV1253" s="13">
        <v>41.832844506826788</v>
      </c>
      <c r="CW1253" s="13">
        <v>11.4</v>
      </c>
      <c r="CX1253" s="12">
        <v>0.12586558044806517</v>
      </c>
      <c r="CY1253" s="12">
        <v>0.13189422757449276</v>
      </c>
      <c r="CZ1253" s="15">
        <v>18.704635483054982</v>
      </c>
      <c r="DA1253" s="20"/>
      <c r="DB1253" s="20"/>
    </row>
    <row r="1254" spans="1:106" ht="24">
      <c r="A1254" s="8" t="s">
        <v>837</v>
      </c>
      <c r="B1254" s="8" t="s">
        <v>838</v>
      </c>
      <c r="C1254" s="9" t="s">
        <v>7191</v>
      </c>
      <c r="D1254" s="9" t="s">
        <v>7126</v>
      </c>
      <c r="E1254" s="10" t="s">
        <v>7127</v>
      </c>
      <c r="F1254" s="10" t="s">
        <v>7126</v>
      </c>
      <c r="G1254" s="11">
        <v>1.04</v>
      </c>
      <c r="H1254" s="11">
        <v>1.0432049700797075</v>
      </c>
      <c r="I1254" s="12">
        <v>9.0499999999999997E-2</v>
      </c>
      <c r="J1254" s="12">
        <v>0.15091004979221354</v>
      </c>
      <c r="K1254" s="12">
        <v>3.2000000000000001E-2</v>
      </c>
      <c r="L1254" s="12">
        <v>8.8499999999999995E-2</v>
      </c>
      <c r="M1254" s="12">
        <v>5.8418850000000001E-2</v>
      </c>
      <c r="N1254" s="12">
        <v>0.15045438818560644</v>
      </c>
      <c r="O1254" s="12" t="s">
        <v>7128</v>
      </c>
      <c r="P1254" s="12">
        <v>2.9097035041871253</v>
      </c>
      <c r="Q1254" s="13">
        <v>1195</v>
      </c>
      <c r="R1254" s="13">
        <v>5.9163626424106504</v>
      </c>
      <c r="S1254" s="13">
        <v>0</v>
      </c>
      <c r="T1254" s="13">
        <v>5.9163626424106504</v>
      </c>
      <c r="U1254" s="13">
        <v>1200.9163626424106</v>
      </c>
      <c r="V1254" s="13">
        <v>0</v>
      </c>
      <c r="W1254" s="13">
        <v>1200.9163626424106</v>
      </c>
      <c r="X1254" s="14">
        <v>0</v>
      </c>
      <c r="Y1254" s="15" t="s">
        <v>7128</v>
      </c>
      <c r="Z1254" s="14">
        <v>4.0939050320897008E-2</v>
      </c>
      <c r="AA1254" s="14">
        <v>4.9265401209062625E-3</v>
      </c>
      <c r="AB1254" s="14">
        <v>4.2686599151591995E-2</v>
      </c>
      <c r="AC1254" s="14">
        <v>4.9509310815151883E-3</v>
      </c>
      <c r="AD1254" s="13">
        <v>135.16</v>
      </c>
      <c r="AE1254" s="15">
        <v>1.7388888888888889</v>
      </c>
      <c r="AF1254" s="14">
        <v>0.22135943621178655</v>
      </c>
      <c r="AG1254" s="14">
        <v>0.42419696041401544</v>
      </c>
      <c r="AH1254" s="15">
        <v>0.3330933309333094</v>
      </c>
      <c r="AI1254" s="5">
        <v>415.94202898550719</v>
      </c>
      <c r="AJ1254" s="15">
        <v>84.154929577464799</v>
      </c>
      <c r="AK1254" s="15">
        <v>78.104575163398692</v>
      </c>
      <c r="AL1254" s="15" t="s">
        <v>7128</v>
      </c>
      <c r="AM1254" s="15" t="s">
        <v>7128</v>
      </c>
      <c r="AN1254" s="15">
        <v>8.6219336219336231</v>
      </c>
      <c r="AO1254" s="15">
        <v>3.7413901064495931</v>
      </c>
      <c r="AP1254" s="15">
        <v>41.287434752443872</v>
      </c>
      <c r="AQ1254" s="15">
        <v>37.099671382218432</v>
      </c>
      <c r="AR1254" s="15">
        <v>8.3098988978427446</v>
      </c>
      <c r="AS1254" s="15">
        <v>3.7599134710156878</v>
      </c>
      <c r="AT1254" s="14">
        <v>0</v>
      </c>
      <c r="AU1254" s="14">
        <v>0</v>
      </c>
      <c r="AV1254" s="12" t="s">
        <v>7128</v>
      </c>
      <c r="AW1254" s="12" t="s">
        <v>7128</v>
      </c>
      <c r="AX1254" s="12" t="s">
        <v>7128</v>
      </c>
      <c r="AY1254" s="12" t="s">
        <v>7128</v>
      </c>
      <c r="AZ1254" s="14" t="s">
        <v>7128</v>
      </c>
      <c r="BA1254" s="14" t="s">
        <v>7128</v>
      </c>
      <c r="BB1254" s="14" t="s">
        <v>7128</v>
      </c>
      <c r="BC1254" s="14">
        <v>3.0601578923727319</v>
      </c>
      <c r="BD1254" s="14">
        <v>4.7207651959271832E-2</v>
      </c>
      <c r="BE1254" s="14">
        <v>8.9746150791477519E-2</v>
      </c>
      <c r="BF1254" s="14">
        <v>0.37755102040816324</v>
      </c>
      <c r="BG1254" s="14">
        <v>0.1242</v>
      </c>
      <c r="BH1254" s="13">
        <v>14.2</v>
      </c>
      <c r="BI1254" s="13">
        <v>15.3</v>
      </c>
      <c r="BJ1254" s="13">
        <v>28.7</v>
      </c>
      <c r="BK1254" s="13">
        <v>29.086727471517868</v>
      </c>
      <c r="BL1254" s="13">
        <v>319.39999999999998</v>
      </c>
      <c r="BM1254" s="13">
        <v>324.10000000000002</v>
      </c>
      <c r="BN1254" s="13">
        <v>28.8</v>
      </c>
      <c r="BO1254" s="13">
        <v>32.369999999999997</v>
      </c>
      <c r="BP1254" s="13">
        <v>18.105003834312143</v>
      </c>
      <c r="BQ1254" s="13">
        <v>0</v>
      </c>
      <c r="BR1254" s="13">
        <v>0</v>
      </c>
      <c r="BS1254" s="13">
        <v>-2.2200000000000002</v>
      </c>
      <c r="BT1254" s="14">
        <v>-0.12261803534074446</v>
      </c>
      <c r="BU1254" s="13">
        <v>20.325003834312142</v>
      </c>
      <c r="BV1254" s="13">
        <v>17.52</v>
      </c>
      <c r="BW1254" s="13">
        <v>17.52</v>
      </c>
      <c r="BX1254" s="13">
        <v>0</v>
      </c>
      <c r="BY1254" s="13">
        <v>5.9163626424106504</v>
      </c>
      <c r="BZ1254" s="13">
        <v>138.6</v>
      </c>
      <c r="CA1254" s="13">
        <v>144.51636264241066</v>
      </c>
      <c r="CB1254" s="13">
        <v>0</v>
      </c>
      <c r="CC1254" s="15">
        <v>0.626</v>
      </c>
      <c r="CD1254" s="15">
        <v>0.626</v>
      </c>
      <c r="CE1254" s="15">
        <v>0.36</v>
      </c>
      <c r="CF1254" s="15">
        <v>0.50010779935875904</v>
      </c>
      <c r="CG1254" s="15">
        <v>0.46950949941331177</v>
      </c>
      <c r="CH1254" s="13">
        <v>21.372</v>
      </c>
      <c r="CI1254" s="13">
        <v>15.839999999999998</v>
      </c>
      <c r="CJ1254" s="13">
        <v>0</v>
      </c>
      <c r="CK1254" s="12">
        <f t="shared" si="38"/>
        <v>0</v>
      </c>
      <c r="CL1254" s="36">
        <f t="shared" si="39"/>
        <v>2.2101303558983076</v>
      </c>
      <c r="CM1254" s="13">
        <v>24.5</v>
      </c>
      <c r="CN1254" s="13">
        <v>9.25</v>
      </c>
      <c r="CO1254" s="13">
        <v>15.3</v>
      </c>
      <c r="CP1254" s="13">
        <v>1195</v>
      </c>
      <c r="CQ1254" s="13">
        <v>32.369999999999997</v>
      </c>
      <c r="CR1254" s="13">
        <v>1200.9163626424106</v>
      </c>
      <c r="CS1254" s="13" t="s">
        <v>7128</v>
      </c>
      <c r="CT1254" s="13">
        <v>0</v>
      </c>
      <c r="CU1254" s="13">
        <v>29.086727471517868</v>
      </c>
      <c r="CV1254" s="13">
        <v>144.51636264241066</v>
      </c>
      <c r="CW1254" s="13">
        <v>28.8</v>
      </c>
      <c r="CX1254" s="12" t="s">
        <v>7128</v>
      </c>
      <c r="CY1254" s="12">
        <v>3.0601578923727319</v>
      </c>
      <c r="CZ1254" s="15">
        <v>41.698484813972591</v>
      </c>
      <c r="DA1254" s="20"/>
      <c r="DB1254" s="20"/>
    </row>
    <row r="1255" spans="1:106">
      <c r="A1255" s="8" t="s">
        <v>1527</v>
      </c>
      <c r="B1255" s="8" t="s">
        <v>1528</v>
      </c>
      <c r="C1255" s="9" t="s">
        <v>7175</v>
      </c>
      <c r="D1255" s="9" t="s">
        <v>7126</v>
      </c>
      <c r="E1255" s="10" t="s">
        <v>7127</v>
      </c>
      <c r="F1255" s="10" t="s">
        <v>7126</v>
      </c>
      <c r="G1255" s="11">
        <v>0.75</v>
      </c>
      <c r="H1255" s="11">
        <v>0.75</v>
      </c>
      <c r="I1255" s="12">
        <v>9.0499999999999997E-2</v>
      </c>
      <c r="J1255" s="12">
        <v>0.12437499999999999</v>
      </c>
      <c r="K1255" s="12">
        <v>3.6999999999999998E-2</v>
      </c>
      <c r="L1255" s="12">
        <v>9.35E-2</v>
      </c>
      <c r="M1255" s="12">
        <v>6.1719349999999999E-2</v>
      </c>
      <c r="N1255" s="12">
        <v>0.12437499999999999</v>
      </c>
      <c r="O1255" s="12" t="s">
        <v>7128</v>
      </c>
      <c r="P1255" s="12" t="s">
        <v>7128</v>
      </c>
      <c r="Q1255" s="13">
        <v>157.1</v>
      </c>
      <c r="R1255" s="13">
        <v>0</v>
      </c>
      <c r="S1255" s="13">
        <v>0</v>
      </c>
      <c r="T1255" s="13">
        <v>0</v>
      </c>
      <c r="U1255" s="13">
        <v>157.1</v>
      </c>
      <c r="V1255" s="13">
        <v>0</v>
      </c>
      <c r="W1255" s="13">
        <v>157.1</v>
      </c>
      <c r="X1255" s="14">
        <v>0</v>
      </c>
      <c r="Y1255" s="15">
        <v>7.2331761680240025E-2</v>
      </c>
      <c r="Z1255" s="14" t="s">
        <v>7128</v>
      </c>
      <c r="AA1255" s="14">
        <v>0</v>
      </c>
      <c r="AB1255" s="14" t="s">
        <v>7128</v>
      </c>
      <c r="AC1255" s="14">
        <v>0</v>
      </c>
      <c r="AD1255" s="13">
        <v>0.33700000000000002</v>
      </c>
      <c r="AE1255" s="15">
        <v>2.4591666666666665</v>
      </c>
      <c r="AF1255" s="14">
        <v>0.24289915602982237</v>
      </c>
      <c r="AG1255" s="14">
        <v>0.54467048038551702</v>
      </c>
      <c r="AH1255" s="15">
        <v>0.23768115942028983</v>
      </c>
      <c r="AI1255" s="5" t="s">
        <v>7128</v>
      </c>
      <c r="AJ1255" s="15" t="s">
        <v>7128</v>
      </c>
      <c r="AK1255" s="15" t="s">
        <v>7128</v>
      </c>
      <c r="AL1255" s="15" t="s">
        <v>7128</v>
      </c>
      <c r="AM1255" s="15" t="s">
        <v>7128</v>
      </c>
      <c r="AN1255" s="15" t="s">
        <v>7128</v>
      </c>
      <c r="AO1255" s="15">
        <v>1.3004966887417218</v>
      </c>
      <c r="AP1255" s="15" t="s">
        <v>7128</v>
      </c>
      <c r="AQ1255" s="15">
        <v>25.711947626841241</v>
      </c>
      <c r="AR1255" s="15" t="s">
        <v>7128</v>
      </c>
      <c r="AS1255" s="15">
        <v>1.3004966887417218</v>
      </c>
      <c r="AT1255" s="14" t="s">
        <v>7128</v>
      </c>
      <c r="AU1255" s="14">
        <v>0</v>
      </c>
      <c r="AV1255" s="12" t="s">
        <v>7128</v>
      </c>
      <c r="AW1255" s="12" t="s">
        <v>7128</v>
      </c>
      <c r="AX1255" s="12">
        <v>9.6999999999999989E-2</v>
      </c>
      <c r="AY1255" s="12">
        <v>9.5500000000000002E-2</v>
      </c>
      <c r="AZ1255" s="14" t="s">
        <v>7128</v>
      </c>
      <c r="BA1255" s="14" t="s">
        <v>7128</v>
      </c>
      <c r="BB1255" s="14" t="s">
        <v>7128</v>
      </c>
      <c r="BC1255" s="14" t="s">
        <v>7128</v>
      </c>
      <c r="BD1255" s="14">
        <v>-0.55049668874172186</v>
      </c>
      <c r="BE1255" s="14">
        <v>-0.12748344370860928</v>
      </c>
      <c r="BF1255" s="14">
        <v>0</v>
      </c>
      <c r="BG1255" s="14">
        <v>4.7199999999999999E-2</v>
      </c>
      <c r="BH1255" s="13">
        <v>-66.5</v>
      </c>
      <c r="BI1255" s="13">
        <v>-66.5</v>
      </c>
      <c r="BJ1255" s="13">
        <v>-15.4</v>
      </c>
      <c r="BK1255" s="13">
        <v>-15.4</v>
      </c>
      <c r="BL1255" s="13">
        <v>120.8</v>
      </c>
      <c r="BM1255" s="13">
        <v>120.8</v>
      </c>
      <c r="BN1255" s="13">
        <v>6.11</v>
      </c>
      <c r="BO1255" s="13">
        <v>6.11</v>
      </c>
      <c r="BP1255" s="13">
        <v>-15.4</v>
      </c>
      <c r="BQ1255" s="13">
        <v>0</v>
      </c>
      <c r="BR1255" s="13">
        <v>0</v>
      </c>
      <c r="BS1255" s="13">
        <v>-38.4</v>
      </c>
      <c r="BT1255" s="14" t="s">
        <v>7128</v>
      </c>
      <c r="BU1255" s="13">
        <v>23</v>
      </c>
      <c r="BV1255" s="13">
        <v>-28.1</v>
      </c>
      <c r="BW1255" s="13">
        <v>-28.1</v>
      </c>
      <c r="BX1255" s="13">
        <v>0</v>
      </c>
      <c r="BY1255" s="13">
        <v>0</v>
      </c>
      <c r="BZ1255" s="13">
        <v>0</v>
      </c>
      <c r="CA1255" s="13">
        <v>0</v>
      </c>
      <c r="CB1255" s="13">
        <v>0</v>
      </c>
      <c r="CC1255" s="15">
        <v>0.88200000000000001</v>
      </c>
      <c r="CD1255" s="15">
        <v>0.89200000000000002</v>
      </c>
      <c r="CE1255" s="15">
        <v>0.36</v>
      </c>
      <c r="CF1255" s="15">
        <v>0.94280904158206125</v>
      </c>
      <c r="CG1255" s="15">
        <v>2.3411770738445359</v>
      </c>
      <c r="CH1255" s="13">
        <v>25.5</v>
      </c>
      <c r="CI1255" s="13">
        <v>14.875</v>
      </c>
      <c r="CJ1255" s="13">
        <v>0</v>
      </c>
      <c r="CK1255" s="12">
        <f t="shared" si="38"/>
        <v>0</v>
      </c>
      <c r="CL1255" s="36" t="str">
        <f t="shared" si="39"/>
        <v>NA</v>
      </c>
      <c r="CM1255" s="13" t="s">
        <v>7128</v>
      </c>
      <c r="CN1255" s="13" t="s">
        <v>7128</v>
      </c>
      <c r="CO1255" s="13" t="s">
        <v>7128</v>
      </c>
      <c r="CP1255" s="13" t="s">
        <v>7128</v>
      </c>
      <c r="CQ1255" s="13">
        <v>6.11</v>
      </c>
      <c r="CR1255" s="13">
        <v>157.1</v>
      </c>
      <c r="CS1255" s="13" t="s">
        <v>7128</v>
      </c>
      <c r="CT1255" s="13">
        <v>0</v>
      </c>
      <c r="CU1255" s="13">
        <v>-15.4</v>
      </c>
      <c r="CV1255" s="13">
        <v>0</v>
      </c>
      <c r="CW1255" s="13">
        <v>6.11</v>
      </c>
      <c r="CX1255" s="12" t="s">
        <v>7128</v>
      </c>
      <c r="CY1255" s="12" t="s">
        <v>7128</v>
      </c>
      <c r="CZ1255" s="15">
        <v>25.711947626841241</v>
      </c>
      <c r="DA1255" s="20"/>
      <c r="DB1255" s="20"/>
    </row>
    <row r="1256" spans="1:106">
      <c r="A1256" s="8" t="s">
        <v>6685</v>
      </c>
      <c r="B1256" s="8" t="s">
        <v>6686</v>
      </c>
      <c r="C1256" s="9" t="s">
        <v>7175</v>
      </c>
      <c r="D1256" s="9" t="s">
        <v>7126</v>
      </c>
      <c r="E1256" s="10" t="s">
        <v>7127</v>
      </c>
      <c r="F1256" s="10" t="s">
        <v>7126</v>
      </c>
      <c r="G1256" s="11">
        <v>0.75</v>
      </c>
      <c r="H1256" s="11">
        <v>0.75</v>
      </c>
      <c r="I1256" s="12">
        <v>9.0499999999999997E-2</v>
      </c>
      <c r="J1256" s="12">
        <v>0.12437499999999999</v>
      </c>
      <c r="K1256" s="12">
        <v>4.7E-2</v>
      </c>
      <c r="L1256" s="12">
        <v>0.10350000000000001</v>
      </c>
      <c r="M1256" s="12">
        <v>6.8320350000000002E-2</v>
      </c>
      <c r="N1256" s="12">
        <v>0.12437499999999999</v>
      </c>
      <c r="O1256" s="12" t="s">
        <v>7128</v>
      </c>
      <c r="P1256" s="12" t="s">
        <v>7128</v>
      </c>
      <c r="Q1256" s="13">
        <v>1.17</v>
      </c>
      <c r="R1256" s="13">
        <v>0</v>
      </c>
      <c r="S1256" s="13">
        <v>0</v>
      </c>
      <c r="T1256" s="13">
        <v>0</v>
      </c>
      <c r="U1256" s="13">
        <v>1.17</v>
      </c>
      <c r="V1256" s="13">
        <v>0</v>
      </c>
      <c r="W1256" s="13">
        <v>1.17</v>
      </c>
      <c r="X1256" s="14">
        <v>0</v>
      </c>
      <c r="Y1256" s="15">
        <v>3.4965034965034961E-2</v>
      </c>
      <c r="Z1256" s="14" t="s">
        <v>7128</v>
      </c>
      <c r="AA1256" s="14">
        <v>0</v>
      </c>
      <c r="AB1256" s="14" t="s">
        <v>7128</v>
      </c>
      <c r="AC1256" s="14">
        <v>0</v>
      </c>
      <c r="AD1256" s="13">
        <v>8.2000000000000003E-2</v>
      </c>
      <c r="AE1256" s="15" t="s">
        <v>7128</v>
      </c>
      <c r="AF1256" s="14" t="s">
        <v>7128</v>
      </c>
      <c r="AG1256" s="14" t="s">
        <v>7128</v>
      </c>
      <c r="AH1256" s="15">
        <v>0.47019867549668881</v>
      </c>
      <c r="AI1256" s="5" t="s">
        <v>7128</v>
      </c>
      <c r="AJ1256" s="15" t="s">
        <v>7128</v>
      </c>
      <c r="AK1256" s="15" t="s">
        <v>7128</v>
      </c>
      <c r="AL1256" s="15" t="s">
        <v>7128</v>
      </c>
      <c r="AM1256" s="15" t="s">
        <v>7128</v>
      </c>
      <c r="AN1256" s="15" t="s">
        <v>7128</v>
      </c>
      <c r="AO1256" s="15" t="s">
        <v>7128</v>
      </c>
      <c r="AP1256" s="15" t="s">
        <v>7128</v>
      </c>
      <c r="AQ1256" s="15" t="s">
        <v>7128</v>
      </c>
      <c r="AR1256" s="15" t="s">
        <v>7128</v>
      </c>
      <c r="AS1256" s="15" t="s">
        <v>7128</v>
      </c>
      <c r="AT1256" s="14" t="s">
        <v>7128</v>
      </c>
      <c r="AU1256" s="14">
        <v>0</v>
      </c>
      <c r="AV1256" s="12" t="s">
        <v>7128</v>
      </c>
      <c r="AW1256" s="12" t="s">
        <v>7128</v>
      </c>
      <c r="AX1256" s="12" t="s">
        <v>7128</v>
      </c>
      <c r="AY1256" s="12" t="s">
        <v>7128</v>
      </c>
      <c r="AZ1256" s="14" t="s">
        <v>7128</v>
      </c>
      <c r="BA1256" s="14" t="s">
        <v>7128</v>
      </c>
      <c r="BB1256" s="14" t="s">
        <v>7128</v>
      </c>
      <c r="BC1256" s="14" t="s">
        <v>7128</v>
      </c>
      <c r="BD1256" s="14" t="s">
        <v>7128</v>
      </c>
      <c r="BE1256" s="14" t="s">
        <v>7128</v>
      </c>
      <c r="BF1256" s="14">
        <v>0</v>
      </c>
      <c r="BG1256" s="14">
        <v>5.1399999999999994E-2</v>
      </c>
      <c r="BH1256" s="13">
        <v>0</v>
      </c>
      <c r="BI1256" s="13">
        <v>0</v>
      </c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>
        <v>0</v>
      </c>
      <c r="BQ1256" s="13">
        <v>0</v>
      </c>
      <c r="BR1256" s="13">
        <v>0</v>
      </c>
      <c r="BS1256" s="13">
        <v>0</v>
      </c>
      <c r="BT1256" s="14" t="s">
        <v>7128</v>
      </c>
      <c r="BU1256" s="13">
        <v>0</v>
      </c>
      <c r="BV1256" s="13">
        <v>0</v>
      </c>
      <c r="BW1256" s="13">
        <v>0</v>
      </c>
      <c r="BX1256" s="13">
        <v>0</v>
      </c>
      <c r="BY1256" s="13">
        <v>0</v>
      </c>
      <c r="BZ1256" s="13">
        <v>0</v>
      </c>
      <c r="CA1256" s="13">
        <v>0</v>
      </c>
      <c r="CB1256" s="13">
        <v>0</v>
      </c>
      <c r="CC1256" s="15" t="s">
        <v>7128</v>
      </c>
      <c r="CD1256" s="15" t="s">
        <v>7128</v>
      </c>
      <c r="CE1256" s="15">
        <v>0.36</v>
      </c>
      <c r="CF1256" s="15" t="s">
        <v>7128</v>
      </c>
      <c r="CG1256" s="15" t="s">
        <v>7128</v>
      </c>
      <c r="CH1256" s="13" t="s">
        <v>7128</v>
      </c>
      <c r="CI1256" s="13" t="s">
        <v>7128</v>
      </c>
      <c r="CJ1256" s="13">
        <v>0</v>
      </c>
      <c r="CK1256" s="12">
        <f t="shared" si="38"/>
        <v>0</v>
      </c>
      <c r="CL1256" s="36" t="str">
        <f t="shared" si="39"/>
        <v>NA</v>
      </c>
      <c r="CM1256" s="13" t="s">
        <v>7128</v>
      </c>
      <c r="CN1256" s="13" t="s">
        <v>7128</v>
      </c>
      <c r="CO1256" s="13" t="s">
        <v>7128</v>
      </c>
      <c r="CP1256" s="13" t="s">
        <v>7128</v>
      </c>
      <c r="CQ1256" s="13" t="s">
        <v>7128</v>
      </c>
      <c r="CR1256" s="13" t="s">
        <v>7128</v>
      </c>
      <c r="CS1256" s="13" t="s">
        <v>7128</v>
      </c>
      <c r="CT1256" s="13">
        <v>0</v>
      </c>
      <c r="CU1256" s="13">
        <v>0</v>
      </c>
      <c r="CV1256" s="13">
        <v>0</v>
      </c>
      <c r="CW1256" s="13">
        <v>0</v>
      </c>
      <c r="CX1256" s="12" t="s">
        <v>7128</v>
      </c>
      <c r="CY1256" s="12" t="s">
        <v>7128</v>
      </c>
      <c r="CZ1256" s="15" t="s">
        <v>7128</v>
      </c>
      <c r="DA1256" s="20"/>
      <c r="DB1256" s="20"/>
    </row>
    <row r="1257" spans="1:106" ht="24">
      <c r="A1257" s="8" t="s">
        <v>1317</v>
      </c>
      <c r="B1257" s="8" t="s">
        <v>1318</v>
      </c>
      <c r="C1257" s="9" t="s">
        <v>7179</v>
      </c>
      <c r="D1257" s="9" t="s">
        <v>7126</v>
      </c>
      <c r="E1257" s="10" t="s">
        <v>7127</v>
      </c>
      <c r="F1257" s="10" t="s">
        <v>7126</v>
      </c>
      <c r="G1257" s="11">
        <v>0.79</v>
      </c>
      <c r="H1257" s="11">
        <v>1.2359757273576097</v>
      </c>
      <c r="I1257" s="12">
        <v>9.0499999999999997E-2</v>
      </c>
      <c r="J1257" s="12">
        <v>0.16835580332586367</v>
      </c>
      <c r="K1257" s="12">
        <v>4.1999999999999996E-2</v>
      </c>
      <c r="L1257" s="12">
        <v>9.8500000000000004E-2</v>
      </c>
      <c r="M1257" s="12">
        <v>6.5019850000000004E-2</v>
      </c>
      <c r="N1257" s="12">
        <v>0.12340321053213975</v>
      </c>
      <c r="O1257" s="12">
        <v>-0.14849426661039436</v>
      </c>
      <c r="P1257" s="12">
        <v>-8.3238414095335833E-2</v>
      </c>
      <c r="Q1257" s="13">
        <v>562.5</v>
      </c>
      <c r="R1257" s="13">
        <v>0</v>
      </c>
      <c r="S1257" s="13">
        <v>433.1</v>
      </c>
      <c r="T1257" s="13">
        <v>433.1</v>
      </c>
      <c r="U1257" s="13">
        <v>995.6</v>
      </c>
      <c r="V1257" s="13">
        <v>30.3</v>
      </c>
      <c r="W1257" s="13">
        <v>965.30000000000007</v>
      </c>
      <c r="X1257" s="14">
        <v>3.0433909200482123E-2</v>
      </c>
      <c r="Y1257" s="15">
        <v>1.503579952267303</v>
      </c>
      <c r="Z1257" s="14">
        <v>0.20026819569037271</v>
      </c>
      <c r="AA1257" s="14">
        <v>0.43501406187223784</v>
      </c>
      <c r="AB1257" s="14">
        <v>0.25041919629950854</v>
      </c>
      <c r="AC1257" s="14">
        <v>0.76995555555555562</v>
      </c>
      <c r="AD1257" s="13">
        <v>1.34</v>
      </c>
      <c r="AE1257" s="15">
        <v>4.288333333333334</v>
      </c>
      <c r="AF1257" s="14">
        <v>0.24899799195977465</v>
      </c>
      <c r="AG1257" s="14">
        <v>0.75904226581286138</v>
      </c>
      <c r="AH1257" s="15">
        <v>0.41677255400254121</v>
      </c>
      <c r="AI1257" s="5">
        <v>1.5911949685534592</v>
      </c>
      <c r="AJ1257" s="15">
        <v>16.071428571428573</v>
      </c>
      <c r="AK1257" s="15">
        <v>16.071428571428573</v>
      </c>
      <c r="AL1257" s="15">
        <v>10.46875</v>
      </c>
      <c r="AM1257" s="15">
        <v>0.41852678571428575</v>
      </c>
      <c r="AN1257" s="15">
        <v>0.32523850823937556</v>
      </c>
      <c r="AO1257" s="15">
        <v>3.495960223741454</v>
      </c>
      <c r="AP1257" s="15">
        <v>7.6308300395256925</v>
      </c>
      <c r="AQ1257" s="15">
        <v>7.5414062500000005</v>
      </c>
      <c r="AR1257" s="15">
        <v>0.45270365333208284</v>
      </c>
      <c r="AS1257" s="15">
        <v>5.9993784959602241</v>
      </c>
      <c r="AT1257" s="14">
        <v>0</v>
      </c>
      <c r="AU1257" s="14">
        <v>0</v>
      </c>
      <c r="AV1257" s="12">
        <v>-0.35399999999999998</v>
      </c>
      <c r="AW1257" s="12">
        <v>-0.17399999999999999</v>
      </c>
      <c r="AX1257" s="12">
        <v>-0.20600000000000002</v>
      </c>
      <c r="AY1257" s="12">
        <v>-7.7100000000000002E-2</v>
      </c>
      <c r="AZ1257" s="14">
        <v>0.38400000000000001</v>
      </c>
      <c r="BA1257" s="14">
        <v>0.51100000000000001</v>
      </c>
      <c r="BB1257" s="14">
        <v>1.9861536715469301E-2</v>
      </c>
      <c r="BC1257" s="14">
        <v>4.0164796436803908E-2</v>
      </c>
      <c r="BD1257" s="14">
        <v>0.21752641392169048</v>
      </c>
      <c r="BE1257" s="14">
        <v>0.78620261031696703</v>
      </c>
      <c r="BF1257" s="14">
        <v>0.26680672268907563</v>
      </c>
      <c r="BG1257" s="14">
        <v>0.68200000000000005</v>
      </c>
      <c r="BH1257" s="13">
        <v>35</v>
      </c>
      <c r="BI1257" s="13">
        <v>35</v>
      </c>
      <c r="BJ1257" s="13">
        <v>126.5</v>
      </c>
      <c r="BK1257" s="13">
        <v>126.5</v>
      </c>
      <c r="BL1257" s="13">
        <v>160.9</v>
      </c>
      <c r="BM1257" s="13">
        <v>160.9</v>
      </c>
      <c r="BN1257" s="13">
        <v>128</v>
      </c>
      <c r="BO1257" s="13">
        <v>128</v>
      </c>
      <c r="BP1257" s="13">
        <v>92.748949579831944</v>
      </c>
      <c r="BQ1257" s="13">
        <v>0</v>
      </c>
      <c r="BR1257" s="13">
        <v>0</v>
      </c>
      <c r="BS1257" s="13">
        <v>-2.4500000000000002</v>
      </c>
      <c r="BT1257" s="14">
        <v>-2.6415393501477966E-2</v>
      </c>
      <c r="BU1257" s="13">
        <v>95.198949579831947</v>
      </c>
      <c r="BV1257" s="13">
        <v>37.450000000000003</v>
      </c>
      <c r="BW1257" s="13">
        <v>37.450000000000003</v>
      </c>
      <c r="BX1257" s="13">
        <v>1762.2</v>
      </c>
      <c r="BY1257" s="13">
        <v>2309.2099999999996</v>
      </c>
      <c r="BZ1257" s="13">
        <v>1729.5</v>
      </c>
      <c r="CA1257" s="13">
        <v>2132.2999999999997</v>
      </c>
      <c r="CB1257" s="13">
        <v>0</v>
      </c>
      <c r="CC1257" s="15">
        <v>1.26</v>
      </c>
      <c r="CD1257" s="15">
        <v>2.12</v>
      </c>
      <c r="CE1257" s="15">
        <v>0.36</v>
      </c>
      <c r="CF1257" s="15" t="s">
        <v>7128</v>
      </c>
      <c r="CG1257" s="15" t="s">
        <v>7128</v>
      </c>
      <c r="CH1257" s="13" t="s">
        <v>7128</v>
      </c>
      <c r="CI1257" s="13" t="s">
        <v>7128</v>
      </c>
      <c r="CJ1257" s="13">
        <v>0</v>
      </c>
      <c r="CK1257" s="12">
        <f t="shared" si="38"/>
        <v>0</v>
      </c>
      <c r="CL1257" s="36">
        <f t="shared" si="39"/>
        <v>7.5458425174694005E-2</v>
      </c>
      <c r="CM1257" s="13">
        <v>47.6</v>
      </c>
      <c r="CN1257" s="13">
        <v>12.7</v>
      </c>
      <c r="CO1257" s="13">
        <v>35</v>
      </c>
      <c r="CP1257" s="13">
        <v>562.5</v>
      </c>
      <c r="CQ1257" s="13">
        <v>128</v>
      </c>
      <c r="CR1257" s="13">
        <v>965.30000000000007</v>
      </c>
      <c r="CS1257" s="13" t="s">
        <v>7128</v>
      </c>
      <c r="CT1257" s="13">
        <v>0</v>
      </c>
      <c r="CU1257" s="13">
        <v>126.5</v>
      </c>
      <c r="CV1257" s="13">
        <v>2132.2999999999997</v>
      </c>
      <c r="CW1257" s="13">
        <v>128</v>
      </c>
      <c r="CX1257" s="12">
        <v>1.9861536715469301E-2</v>
      </c>
      <c r="CY1257" s="12">
        <v>4.0164796436803908E-2</v>
      </c>
      <c r="CZ1257" s="15">
        <v>7.5414062500000005</v>
      </c>
      <c r="DA1257" s="20"/>
      <c r="DB1257" s="20"/>
    </row>
    <row r="1258" spans="1:106" ht="24">
      <c r="A1258" s="8" t="s">
        <v>99</v>
      </c>
      <c r="B1258" s="8" t="s">
        <v>100</v>
      </c>
      <c r="C1258" s="9" t="s">
        <v>7142</v>
      </c>
      <c r="D1258" s="9" t="s">
        <v>7126</v>
      </c>
      <c r="E1258" s="10" t="s">
        <v>7127</v>
      </c>
      <c r="F1258" s="10" t="s">
        <v>7126</v>
      </c>
      <c r="G1258" s="11">
        <v>0.1</v>
      </c>
      <c r="H1258" s="11">
        <v>0.15401420615119613</v>
      </c>
      <c r="I1258" s="12">
        <v>9.0499999999999997E-2</v>
      </c>
      <c r="J1258" s="12">
        <v>7.0438285656683253E-2</v>
      </c>
      <c r="K1258" s="12">
        <v>3.2000000000000001E-2</v>
      </c>
      <c r="L1258" s="12">
        <v>8.8499999999999995E-2</v>
      </c>
      <c r="M1258" s="12">
        <v>5.8418850000000001E-2</v>
      </c>
      <c r="N1258" s="12">
        <v>6.5399426761100776E-2</v>
      </c>
      <c r="O1258" s="12">
        <v>0.15809430130853067</v>
      </c>
      <c r="P1258" s="12">
        <v>-6.5294329444304286E-2</v>
      </c>
      <c r="Q1258" s="13">
        <v>32913.599999999999</v>
      </c>
      <c r="R1258" s="13">
        <v>9.9500363214870919</v>
      </c>
      <c r="S1258" s="13">
        <v>23748.400000000001</v>
      </c>
      <c r="T1258" s="13">
        <v>23758.350036321488</v>
      </c>
      <c r="U1258" s="13">
        <v>56671.95003632149</v>
      </c>
      <c r="V1258" s="13">
        <v>0</v>
      </c>
      <c r="W1258" s="13">
        <v>56671.95003632149</v>
      </c>
      <c r="X1258" s="14">
        <v>0</v>
      </c>
      <c r="Y1258" s="15">
        <v>2.299543263131185E-2</v>
      </c>
      <c r="Z1258" s="14">
        <v>0.76329473250211599</v>
      </c>
      <c r="AA1258" s="14">
        <v>0.41922591372088974</v>
      </c>
      <c r="AB1258" s="14">
        <v>3.224663061243195</v>
      </c>
      <c r="AC1258" s="14">
        <v>0.72183990922662633</v>
      </c>
      <c r="AD1258" s="13">
        <v>20.88</v>
      </c>
      <c r="AE1258" s="15">
        <v>2.0520833333333335</v>
      </c>
      <c r="AF1258" s="14">
        <v>0.44045431091090481</v>
      </c>
      <c r="AG1258" s="14">
        <v>0.29935000460619998</v>
      </c>
      <c r="AH1258" s="15">
        <v>0.18223666395884103</v>
      </c>
      <c r="AI1258" s="5" t="s">
        <v>7128</v>
      </c>
      <c r="AJ1258" s="15">
        <v>23.481201398302058</v>
      </c>
      <c r="AK1258" s="15">
        <v>23.034222128910347</v>
      </c>
      <c r="AL1258" s="15">
        <v>29.408450704225352</v>
      </c>
      <c r="AM1258" s="15">
        <v>1.5149162192452941</v>
      </c>
      <c r="AN1258" s="15">
        <v>4.4672828698236895</v>
      </c>
      <c r="AO1258" s="15">
        <v>6.97691573926868</v>
      </c>
      <c r="AP1258" s="15">
        <v>14062.543967946236</v>
      </c>
      <c r="AQ1258" s="15">
        <v>9413.9451887577234</v>
      </c>
      <c r="AR1258" s="15">
        <v>1.8207241191924475</v>
      </c>
      <c r="AS1258" s="15">
        <v>12.013131963184206</v>
      </c>
      <c r="AT1258" s="14">
        <v>0</v>
      </c>
      <c r="AU1258" s="14">
        <v>0</v>
      </c>
      <c r="AV1258" s="12">
        <v>0.17800000000000002</v>
      </c>
      <c r="AW1258" s="12" t="s">
        <v>7128</v>
      </c>
      <c r="AX1258" s="12">
        <v>0.16</v>
      </c>
      <c r="AY1258" s="12" t="s">
        <v>7128</v>
      </c>
      <c r="AZ1258" s="14">
        <v>0.155</v>
      </c>
      <c r="BA1258" s="14">
        <v>0.17100000000000001</v>
      </c>
      <c r="BB1258" s="14">
        <v>0.22853258696521392</v>
      </c>
      <c r="BC1258" s="14">
        <v>1.0509731679649434E-4</v>
      </c>
      <c r="BD1258" s="14">
        <v>0.30014493666897729</v>
      </c>
      <c r="BE1258" s="14">
        <v>8.4651264219601772E-4</v>
      </c>
      <c r="BF1258" s="14">
        <v>0.25171488219504923</v>
      </c>
      <c r="BG1258" s="14">
        <v>0.4879</v>
      </c>
      <c r="BH1258" s="13">
        <v>1401.7</v>
      </c>
      <c r="BI1258" s="13">
        <v>1428.9</v>
      </c>
      <c r="BJ1258" s="13">
        <v>0</v>
      </c>
      <c r="BK1258" s="13">
        <v>4.0299927357025815</v>
      </c>
      <c r="BL1258" s="13">
        <v>4717.5</v>
      </c>
      <c r="BM1258" s="13">
        <v>4760.7</v>
      </c>
      <c r="BN1258" s="13">
        <v>0</v>
      </c>
      <c r="BO1258" s="13">
        <v>6.02</v>
      </c>
      <c r="BP1258" s="13">
        <v>3.015583588988302</v>
      </c>
      <c r="BQ1258" s="13">
        <v>0</v>
      </c>
      <c r="BR1258" s="13">
        <v>0</v>
      </c>
      <c r="BS1258" s="13">
        <v>0</v>
      </c>
      <c r="BT1258" s="14">
        <v>0</v>
      </c>
      <c r="BU1258" s="13">
        <v>3.015583588988302</v>
      </c>
      <c r="BV1258" s="13">
        <v>1428.9</v>
      </c>
      <c r="BW1258" s="13">
        <v>1428.9</v>
      </c>
      <c r="BX1258" s="13">
        <v>6252.5</v>
      </c>
      <c r="BY1258" s="13">
        <v>28693.250036321486</v>
      </c>
      <c r="BZ1258" s="13">
        <v>7367.7</v>
      </c>
      <c r="CA1258" s="13">
        <v>31126.050036321489</v>
      </c>
      <c r="CB1258" s="13">
        <v>0</v>
      </c>
      <c r="CC1258" s="15">
        <v>0.879</v>
      </c>
      <c r="CD1258" s="15">
        <v>0.45400000000000001</v>
      </c>
      <c r="CE1258" s="15">
        <v>0.36</v>
      </c>
      <c r="CF1258" s="15" t="s">
        <v>7128</v>
      </c>
      <c r="CG1258" s="15" t="s">
        <v>7128</v>
      </c>
      <c r="CH1258" s="13" t="s">
        <v>7128</v>
      </c>
      <c r="CI1258" s="13" t="s">
        <v>7128</v>
      </c>
      <c r="CJ1258" s="13">
        <v>0</v>
      </c>
      <c r="CK1258" s="12">
        <f t="shared" si="38"/>
        <v>0</v>
      </c>
      <c r="CL1258" s="36">
        <f t="shared" si="39"/>
        <v>0.15156115197704409</v>
      </c>
      <c r="CM1258" s="13">
        <v>2011.8</v>
      </c>
      <c r="CN1258" s="13">
        <v>506.4</v>
      </c>
      <c r="CO1258" s="13">
        <v>1428.9</v>
      </c>
      <c r="CP1258" s="13">
        <v>32913.599999999999</v>
      </c>
      <c r="CQ1258" s="13">
        <v>6.02</v>
      </c>
      <c r="CR1258" s="13">
        <v>56671.95003632149</v>
      </c>
      <c r="CS1258" s="13" t="s">
        <v>7128</v>
      </c>
      <c r="CT1258" s="13">
        <v>0</v>
      </c>
      <c r="CU1258" s="13">
        <v>4.0299927357025815</v>
      </c>
      <c r="CV1258" s="13">
        <v>31126.050036321489</v>
      </c>
      <c r="CW1258" s="13">
        <v>0</v>
      </c>
      <c r="CX1258" s="12">
        <v>0.22853258696521392</v>
      </c>
      <c r="CY1258" s="12">
        <v>1.0509731679649434E-4</v>
      </c>
      <c r="CZ1258" s="15" t="s">
        <v>7128</v>
      </c>
      <c r="DA1258" s="20"/>
      <c r="DB1258" s="20"/>
    </row>
    <row r="1259" spans="1:106">
      <c r="A1259" s="8" t="s">
        <v>4529</v>
      </c>
      <c r="B1259" s="8" t="s">
        <v>4530</v>
      </c>
      <c r="C1259" s="9" t="s">
        <v>7184</v>
      </c>
      <c r="D1259" s="9" t="s">
        <v>7126</v>
      </c>
      <c r="E1259" s="10" t="s">
        <v>7127</v>
      </c>
      <c r="F1259" s="10" t="s">
        <v>7126</v>
      </c>
      <c r="G1259" s="11">
        <v>1</v>
      </c>
      <c r="H1259" s="11">
        <v>1.0092597707842512</v>
      </c>
      <c r="I1259" s="12">
        <v>9.0499999999999997E-2</v>
      </c>
      <c r="J1259" s="12">
        <v>0.14783800925597473</v>
      </c>
      <c r="K1259" s="12">
        <v>4.7E-2</v>
      </c>
      <c r="L1259" s="12">
        <v>0.10350000000000001</v>
      </c>
      <c r="M1259" s="12">
        <v>6.8320350000000002E-2</v>
      </c>
      <c r="N1259" s="12">
        <v>0.14710844951394877</v>
      </c>
      <c r="O1259" s="12">
        <v>-1.4531011671507117</v>
      </c>
      <c r="P1259" s="12">
        <v>-0.16371537520401491</v>
      </c>
      <c r="Q1259" s="13">
        <v>17.399999999999999</v>
      </c>
      <c r="R1259" s="13">
        <v>0.16112001164597234</v>
      </c>
      <c r="S1259" s="13">
        <v>0</v>
      </c>
      <c r="T1259" s="13">
        <v>0.16112001164597234</v>
      </c>
      <c r="U1259" s="13">
        <v>17.561120011645972</v>
      </c>
      <c r="V1259" s="13">
        <v>0</v>
      </c>
      <c r="W1259" s="13">
        <v>17.561120011645972</v>
      </c>
      <c r="X1259" s="14">
        <v>0</v>
      </c>
      <c r="Y1259" s="15">
        <v>0.7</v>
      </c>
      <c r="Z1259" s="14" t="s">
        <v>7128</v>
      </c>
      <c r="AA1259" s="14">
        <v>9.1748141086173719E-3</v>
      </c>
      <c r="AB1259" s="14" t="s">
        <v>7128</v>
      </c>
      <c r="AC1259" s="14">
        <v>9.2597707842512842E-3</v>
      </c>
      <c r="AD1259" s="13">
        <v>1.39</v>
      </c>
      <c r="AE1259" s="15">
        <v>1.0440277777777778</v>
      </c>
      <c r="AF1259" s="14" t="s">
        <v>7128</v>
      </c>
      <c r="AG1259" s="14" t="s">
        <v>7128</v>
      </c>
      <c r="AH1259" s="15">
        <v>0.47290640394088668</v>
      </c>
      <c r="AI1259" s="5" t="s">
        <v>7128</v>
      </c>
      <c r="AJ1259" s="15" t="s">
        <v>7128</v>
      </c>
      <c r="AK1259" s="15" t="s">
        <v>7128</v>
      </c>
      <c r="AL1259" s="15" t="s">
        <v>7128</v>
      </c>
      <c r="AM1259" s="15" t="s">
        <v>7128</v>
      </c>
      <c r="AN1259" s="15" t="s">
        <v>7128</v>
      </c>
      <c r="AO1259" s="15">
        <v>6.6412213740458004</v>
      </c>
      <c r="AP1259" s="15" t="s">
        <v>7128</v>
      </c>
      <c r="AQ1259" s="15" t="s">
        <v>7128</v>
      </c>
      <c r="AR1259" s="15">
        <v>108.9940339020883</v>
      </c>
      <c r="AS1259" s="15">
        <v>6.7027175616969359</v>
      </c>
      <c r="AT1259" s="14" t="s">
        <v>7128</v>
      </c>
      <c r="AU1259" s="14">
        <v>0</v>
      </c>
      <c r="AV1259" s="12" t="s">
        <v>7128</v>
      </c>
      <c r="AW1259" s="12" t="s">
        <v>7128</v>
      </c>
      <c r="AX1259" s="12" t="s">
        <v>7128</v>
      </c>
      <c r="AY1259" s="12">
        <v>-0.54600000000000004</v>
      </c>
      <c r="AZ1259" s="14" t="s">
        <v>7128</v>
      </c>
      <c r="BA1259" s="14" t="s">
        <v>7128</v>
      </c>
      <c r="BB1259" s="14">
        <v>-1.3052631578947369</v>
      </c>
      <c r="BC1259" s="14">
        <v>-1.6606925690066131E-2</v>
      </c>
      <c r="BD1259" s="14">
        <v>-9.4656488549618327</v>
      </c>
      <c r="BE1259" s="14">
        <v>-0.15504732913328031</v>
      </c>
      <c r="BF1259" s="14">
        <v>0</v>
      </c>
      <c r="BG1259" s="14">
        <v>6.7599999999999993E-2</v>
      </c>
      <c r="BH1259" s="13">
        <v>-24.8</v>
      </c>
      <c r="BI1259" s="13">
        <v>-24.8</v>
      </c>
      <c r="BJ1259" s="13">
        <v>-0.47</v>
      </c>
      <c r="BK1259" s="13">
        <v>-0.40622400232919448</v>
      </c>
      <c r="BL1259" s="13">
        <v>2.62</v>
      </c>
      <c r="BM1259" s="13">
        <v>2.62</v>
      </c>
      <c r="BN1259" s="13">
        <v>-0.317</v>
      </c>
      <c r="BO1259" s="13">
        <v>-0.221</v>
      </c>
      <c r="BP1259" s="13">
        <v>-0.40622400232919448</v>
      </c>
      <c r="BQ1259" s="13">
        <v>-0.377</v>
      </c>
      <c r="BR1259" s="13">
        <v>0.31900000000000001</v>
      </c>
      <c r="BS1259" s="13">
        <v>-0.154</v>
      </c>
      <c r="BT1259" s="14" t="s">
        <v>7128</v>
      </c>
      <c r="BU1259" s="13">
        <v>-0.57122400232919457</v>
      </c>
      <c r="BV1259" s="13">
        <v>-24.588000000000001</v>
      </c>
      <c r="BW1259" s="13">
        <v>-24.965</v>
      </c>
      <c r="BX1259" s="13">
        <v>19</v>
      </c>
      <c r="BY1259" s="13">
        <v>24.461120011645985</v>
      </c>
      <c r="BZ1259" s="13">
        <v>0</v>
      </c>
      <c r="CA1259" s="13">
        <v>0.16112001164597234</v>
      </c>
      <c r="CB1259" s="13">
        <v>0</v>
      </c>
      <c r="CC1259" s="15">
        <v>-3.5000000000000003E-2</v>
      </c>
      <c r="CD1259" s="15">
        <v>1.21</v>
      </c>
      <c r="CE1259" s="15">
        <v>0.36</v>
      </c>
      <c r="CF1259" s="15" t="s">
        <v>7128</v>
      </c>
      <c r="CG1259" s="15" t="s">
        <v>7128</v>
      </c>
      <c r="CH1259" s="13" t="s">
        <v>7128</v>
      </c>
      <c r="CI1259" s="13" t="s">
        <v>7128</v>
      </c>
      <c r="CJ1259" s="13">
        <v>0</v>
      </c>
      <c r="CK1259" s="12">
        <f t="shared" si="38"/>
        <v>0</v>
      </c>
      <c r="CL1259" s="36">
        <f t="shared" si="39"/>
        <v>16.261170622038584</v>
      </c>
      <c r="CM1259" s="13" t="s">
        <v>7128</v>
      </c>
      <c r="CN1259" s="13" t="s">
        <v>7128</v>
      </c>
      <c r="CO1259" s="13" t="s">
        <v>7128</v>
      </c>
      <c r="CP1259" s="13" t="s">
        <v>7128</v>
      </c>
      <c r="CQ1259" s="13" t="s">
        <v>7128</v>
      </c>
      <c r="CR1259" s="13" t="s">
        <v>7128</v>
      </c>
      <c r="CS1259" s="13" t="s">
        <v>7128</v>
      </c>
      <c r="CT1259" s="13">
        <v>0</v>
      </c>
      <c r="CU1259" s="13">
        <v>-0.40622400232919448</v>
      </c>
      <c r="CV1259" s="13">
        <v>0.16112001164597234</v>
      </c>
      <c r="CW1259" s="13">
        <v>-0.317</v>
      </c>
      <c r="CX1259" s="12">
        <v>-1.3052631578947369</v>
      </c>
      <c r="CY1259" s="12">
        <v>-1.6606925690066131E-2</v>
      </c>
      <c r="CZ1259" s="15" t="s">
        <v>7128</v>
      </c>
      <c r="DA1259" s="20"/>
      <c r="DB1259" s="20"/>
    </row>
    <row r="1260" spans="1:106">
      <c r="A1260" s="8" t="s">
        <v>4779</v>
      </c>
      <c r="B1260" s="8" t="s">
        <v>4780</v>
      </c>
      <c r="C1260" s="9" t="s">
        <v>7175</v>
      </c>
      <c r="D1260" s="9" t="s">
        <v>7126</v>
      </c>
      <c r="E1260" s="10" t="s">
        <v>7127</v>
      </c>
      <c r="F1260" s="10" t="s">
        <v>7126</v>
      </c>
      <c r="G1260" s="11">
        <v>0.75</v>
      </c>
      <c r="H1260" s="11">
        <v>0.75</v>
      </c>
      <c r="I1260" s="12">
        <v>9.0499999999999997E-2</v>
      </c>
      <c r="J1260" s="12">
        <v>0.12437499999999999</v>
      </c>
      <c r="K1260" s="12">
        <v>3.6999999999999998E-2</v>
      </c>
      <c r="L1260" s="12">
        <v>9.35E-2</v>
      </c>
      <c r="M1260" s="12">
        <v>6.1719349999999999E-2</v>
      </c>
      <c r="N1260" s="12">
        <v>0.12437499999999999</v>
      </c>
      <c r="O1260" s="12">
        <v>-0.11145633971291864</v>
      </c>
      <c r="P1260" s="12">
        <v>-0.11414210067852557</v>
      </c>
      <c r="Q1260" s="13">
        <v>1.01</v>
      </c>
      <c r="R1260" s="13">
        <v>0</v>
      </c>
      <c r="S1260" s="13">
        <v>0</v>
      </c>
      <c r="T1260" s="13">
        <v>0</v>
      </c>
      <c r="U1260" s="13">
        <v>1.01</v>
      </c>
      <c r="V1260" s="13">
        <v>0</v>
      </c>
      <c r="W1260" s="13">
        <v>1.01</v>
      </c>
      <c r="X1260" s="14">
        <v>0</v>
      </c>
      <c r="Y1260" s="15">
        <v>2.7442371020856202E-2</v>
      </c>
      <c r="Z1260" s="14" t="s">
        <v>7128</v>
      </c>
      <c r="AA1260" s="14">
        <v>0</v>
      </c>
      <c r="AB1260" s="14" t="s">
        <v>7128</v>
      </c>
      <c r="AC1260" s="14">
        <v>0</v>
      </c>
      <c r="AD1260" s="13">
        <v>0.111</v>
      </c>
      <c r="AE1260" s="15">
        <v>0.5725555555555556</v>
      </c>
      <c r="AF1260" s="14">
        <v>4.4721359549995794E-2</v>
      </c>
      <c r="AG1260" s="14">
        <v>0.62050886375619163</v>
      </c>
      <c r="AH1260" s="15">
        <v>0.19367588932806323</v>
      </c>
      <c r="AI1260" s="5">
        <v>0.75609756097560976</v>
      </c>
      <c r="AJ1260" s="15">
        <v>37.407407407407405</v>
      </c>
      <c r="AK1260" s="15">
        <v>37.407407407407405</v>
      </c>
      <c r="AL1260" s="15" t="s">
        <v>7128</v>
      </c>
      <c r="AM1260" s="15" t="s">
        <v>7128</v>
      </c>
      <c r="AN1260" s="15" t="s">
        <v>7128</v>
      </c>
      <c r="AO1260" s="15">
        <v>0.68707482993197277</v>
      </c>
      <c r="AP1260" s="15">
        <v>32.58064516129032</v>
      </c>
      <c r="AQ1260" s="15">
        <v>6.0119047619047619</v>
      </c>
      <c r="AR1260" s="15" t="s">
        <v>7128</v>
      </c>
      <c r="AS1260" s="15">
        <v>0.68707482993197277</v>
      </c>
      <c r="AT1260" s="14">
        <v>0</v>
      </c>
      <c r="AU1260" s="14">
        <v>0</v>
      </c>
      <c r="AV1260" s="12">
        <v>-0.41</v>
      </c>
      <c r="AW1260" s="12">
        <v>-0.29100000000000004</v>
      </c>
      <c r="AX1260" s="12">
        <v>-2.9500000000000002E-2</v>
      </c>
      <c r="AY1260" s="12">
        <v>1.1899999999999999E-2</v>
      </c>
      <c r="AZ1260" s="14" t="s">
        <v>7128</v>
      </c>
      <c r="BA1260" s="14" t="s">
        <v>7128</v>
      </c>
      <c r="BB1260" s="14">
        <v>1.291866028708134E-2</v>
      </c>
      <c r="BC1260" s="14">
        <v>1.0232899321474417E-2</v>
      </c>
      <c r="BD1260" s="14">
        <v>1.8367346938775512E-2</v>
      </c>
      <c r="BE1260" s="14">
        <v>2.1088435374149662E-2</v>
      </c>
      <c r="BF1260" s="14">
        <v>0.22857142857142856</v>
      </c>
      <c r="BG1260" s="14" t="s">
        <v>7128</v>
      </c>
      <c r="BH1260" s="13">
        <v>2.7E-2</v>
      </c>
      <c r="BI1260" s="13">
        <v>2.7E-2</v>
      </c>
      <c r="BJ1260" s="13">
        <v>3.1E-2</v>
      </c>
      <c r="BK1260" s="13">
        <v>3.1E-2</v>
      </c>
      <c r="BL1260" s="13">
        <v>1.47</v>
      </c>
      <c r="BM1260" s="13">
        <v>1.47</v>
      </c>
      <c r="BN1260" s="13">
        <v>0.16800000000000001</v>
      </c>
      <c r="BO1260" s="13">
        <v>0.16800000000000001</v>
      </c>
      <c r="BP1260" s="13">
        <v>2.3914285714285714E-2</v>
      </c>
      <c r="BQ1260" s="13">
        <v>0</v>
      </c>
      <c r="BR1260" s="13">
        <v>0</v>
      </c>
      <c r="BS1260" s="13">
        <v>-0.109</v>
      </c>
      <c r="BT1260" s="14">
        <v>-4.5579450418160095</v>
      </c>
      <c r="BU1260" s="13">
        <v>0.13291428571428571</v>
      </c>
      <c r="BV1260" s="13">
        <v>0.13600000000000001</v>
      </c>
      <c r="BW1260" s="13">
        <v>0.13600000000000001</v>
      </c>
      <c r="BX1260" s="13">
        <v>2.09</v>
      </c>
      <c r="BY1260" s="13">
        <v>2.3370000000000002</v>
      </c>
      <c r="BZ1260" s="13">
        <v>0</v>
      </c>
      <c r="CA1260" s="13">
        <v>0</v>
      </c>
      <c r="CB1260" s="13">
        <v>0</v>
      </c>
      <c r="CC1260" s="15">
        <v>0.185</v>
      </c>
      <c r="CD1260" s="15">
        <v>0.249</v>
      </c>
      <c r="CE1260" s="15">
        <v>0.36</v>
      </c>
      <c r="CF1260" s="15">
        <v>0.71242862642163973</v>
      </c>
      <c r="CG1260" s="15">
        <v>0.94032921760549948</v>
      </c>
      <c r="CH1260" s="13">
        <v>0.20039999999999999</v>
      </c>
      <c r="CI1260" s="13">
        <v>9.0200000000000002E-2</v>
      </c>
      <c r="CJ1260" s="13">
        <v>0</v>
      </c>
      <c r="CK1260" s="12">
        <f t="shared" si="38"/>
        <v>0</v>
      </c>
      <c r="CL1260" s="36" t="str">
        <f t="shared" si="39"/>
        <v>NA</v>
      </c>
      <c r="CM1260" s="13">
        <v>3.5000000000000003E-2</v>
      </c>
      <c r="CN1260" s="13">
        <v>8.0000000000000002E-3</v>
      </c>
      <c r="CO1260" s="13">
        <v>2.7E-2</v>
      </c>
      <c r="CP1260" s="13">
        <v>1.01</v>
      </c>
      <c r="CQ1260" s="13">
        <v>0.16800000000000001</v>
      </c>
      <c r="CR1260" s="13">
        <v>1.01</v>
      </c>
      <c r="CS1260" s="13" t="s">
        <v>7128</v>
      </c>
      <c r="CT1260" s="13">
        <v>0</v>
      </c>
      <c r="CU1260" s="13">
        <v>3.1E-2</v>
      </c>
      <c r="CV1260" s="13">
        <v>0</v>
      </c>
      <c r="CW1260" s="13">
        <v>0.16800000000000001</v>
      </c>
      <c r="CX1260" s="12">
        <v>1.291866028708134E-2</v>
      </c>
      <c r="CY1260" s="12">
        <v>1.0232899321474417E-2</v>
      </c>
      <c r="CZ1260" s="15">
        <v>6.0119047619047619</v>
      </c>
      <c r="DA1260" s="20"/>
      <c r="DB1260" s="20"/>
    </row>
    <row r="1261" spans="1:106">
      <c r="A1261" s="8" t="s">
        <v>3337</v>
      </c>
      <c r="B1261" s="8" t="s">
        <v>3338</v>
      </c>
      <c r="C1261" s="9" t="s">
        <v>7141</v>
      </c>
      <c r="D1261" s="9" t="s">
        <v>7126</v>
      </c>
      <c r="E1261" s="10" t="s">
        <v>7127</v>
      </c>
      <c r="F1261" s="10" t="s">
        <v>7126</v>
      </c>
      <c r="G1261" s="11">
        <v>0.73</v>
      </c>
      <c r="H1261" s="11">
        <v>0.96029132464187983</v>
      </c>
      <c r="I1261" s="12">
        <v>9.0499999999999997E-2</v>
      </c>
      <c r="J1261" s="12">
        <v>0.14340636488009012</v>
      </c>
      <c r="K1261" s="12">
        <v>4.1999999999999996E-2</v>
      </c>
      <c r="L1261" s="12">
        <v>9.8500000000000004E-2</v>
      </c>
      <c r="M1261" s="12">
        <v>6.5019850000000004E-2</v>
      </c>
      <c r="N1261" s="12">
        <v>0.11680245679957468</v>
      </c>
      <c r="O1261" s="12">
        <v>-3.6263507737232969E-2</v>
      </c>
      <c r="P1261" s="12">
        <v>-2.1338507704185536E-2</v>
      </c>
      <c r="Q1261" s="13">
        <v>3.27</v>
      </c>
      <c r="R1261" s="13">
        <v>0</v>
      </c>
      <c r="S1261" s="13">
        <v>1.68</v>
      </c>
      <c r="T1261" s="13">
        <v>1.68</v>
      </c>
      <c r="U1261" s="13">
        <v>4.95</v>
      </c>
      <c r="V1261" s="13">
        <v>0.16600000000000001</v>
      </c>
      <c r="W1261" s="13">
        <v>4.7839999999999998</v>
      </c>
      <c r="X1261" s="14">
        <v>3.3535353535353536E-2</v>
      </c>
      <c r="Y1261" s="15">
        <v>0.19685039370078738</v>
      </c>
      <c r="Z1261" s="14">
        <v>0.3783783783783784</v>
      </c>
      <c r="AA1261" s="14">
        <v>0.33939393939393936</v>
      </c>
      <c r="AB1261" s="14">
        <v>0.60869565217391308</v>
      </c>
      <c r="AC1261" s="14">
        <v>0.51376146788990829</v>
      </c>
      <c r="AD1261" s="13">
        <v>0.85799999999999998</v>
      </c>
      <c r="AE1261" s="15">
        <v>2.934277777777778</v>
      </c>
      <c r="AF1261" s="14">
        <v>0.20493901531919198</v>
      </c>
      <c r="AG1261" s="14">
        <v>0.79779830963542586</v>
      </c>
      <c r="AH1261" s="15">
        <v>0.47132169576059846</v>
      </c>
      <c r="AI1261" s="5">
        <v>2.5197368421052633</v>
      </c>
      <c r="AJ1261" s="15">
        <v>10.380952380952381</v>
      </c>
      <c r="AK1261" s="15">
        <v>10.380952380952381</v>
      </c>
      <c r="AL1261" s="15" t="s">
        <v>7128</v>
      </c>
      <c r="AM1261" s="15" t="s">
        <v>7128</v>
      </c>
      <c r="AN1261" s="15">
        <v>1.1847826086956523</v>
      </c>
      <c r="AO1261" s="15">
        <v>0.22244897959183674</v>
      </c>
      <c r="AP1261" s="15">
        <v>6.245430809399477</v>
      </c>
      <c r="AQ1261" s="15">
        <v>4.8866189989785491</v>
      </c>
      <c r="AR1261" s="15">
        <v>1.1193261581656531</v>
      </c>
      <c r="AS1261" s="15">
        <v>0.32544217687074828</v>
      </c>
      <c r="AT1261" s="14">
        <v>0.19352380952380951</v>
      </c>
      <c r="AU1261" s="14">
        <v>1.8642201834862385E-2</v>
      </c>
      <c r="AV1261" s="12">
        <v>0.29799999999999999</v>
      </c>
      <c r="AW1261" s="12">
        <v>1.3740000000000001</v>
      </c>
      <c r="AX1261" s="12">
        <v>7.6799999999999993E-2</v>
      </c>
      <c r="AY1261" s="12">
        <v>9.11E-2</v>
      </c>
      <c r="AZ1261" s="14" t="s">
        <v>7128</v>
      </c>
      <c r="BA1261" s="14" t="s">
        <v>7128</v>
      </c>
      <c r="BB1261" s="14">
        <v>0.10714285714285715</v>
      </c>
      <c r="BC1261" s="14">
        <v>9.5463949095389147E-2</v>
      </c>
      <c r="BD1261" s="14">
        <v>2.1428571428571429E-2</v>
      </c>
      <c r="BE1261" s="14">
        <v>5.2108843537414969E-2</v>
      </c>
      <c r="BF1261" s="14">
        <v>0.38596491228070179</v>
      </c>
      <c r="BG1261" s="14">
        <v>7.2099999999999997E-2</v>
      </c>
      <c r="BH1261" s="13">
        <v>0.315</v>
      </c>
      <c r="BI1261" s="13">
        <v>0.315</v>
      </c>
      <c r="BJ1261" s="13">
        <v>0.76600000000000001</v>
      </c>
      <c r="BK1261" s="13">
        <v>0.76600000000000001</v>
      </c>
      <c r="BL1261" s="13">
        <v>14.7</v>
      </c>
      <c r="BM1261" s="13">
        <v>14.7</v>
      </c>
      <c r="BN1261" s="13">
        <v>0.97899999999999998</v>
      </c>
      <c r="BO1261" s="13">
        <v>0.97899999999999998</v>
      </c>
      <c r="BP1261" s="13">
        <v>0.47035087719298241</v>
      </c>
      <c r="BQ1261" s="13">
        <v>0</v>
      </c>
      <c r="BR1261" s="13">
        <v>0</v>
      </c>
      <c r="BS1261" s="13">
        <v>-0.20200000000000001</v>
      </c>
      <c r="BT1261" s="14">
        <v>-0.42946661693397992</v>
      </c>
      <c r="BU1261" s="13">
        <v>0.67235087719298248</v>
      </c>
      <c r="BV1261" s="13">
        <v>0.51700000000000002</v>
      </c>
      <c r="BW1261" s="13">
        <v>0.51700000000000002</v>
      </c>
      <c r="BX1261" s="13">
        <v>2.94</v>
      </c>
      <c r="BY1261" s="13">
        <v>4.9270000000000005</v>
      </c>
      <c r="BZ1261" s="13">
        <v>2.76</v>
      </c>
      <c r="CA1261" s="13">
        <v>4.2739999999999991</v>
      </c>
      <c r="CB1261" s="13">
        <v>-6.096E-2</v>
      </c>
      <c r="CC1261" s="15">
        <v>1.0900000000000001</v>
      </c>
      <c r="CD1261" s="15">
        <v>0.98799999999999999</v>
      </c>
      <c r="CE1261" s="15">
        <v>0.36</v>
      </c>
      <c r="CF1261" s="15" t="s">
        <v>7128</v>
      </c>
      <c r="CG1261" s="15" t="s">
        <v>7128</v>
      </c>
      <c r="CH1261" s="13" t="s">
        <v>7128</v>
      </c>
      <c r="CI1261" s="13" t="s">
        <v>7128</v>
      </c>
      <c r="CJ1261" s="13">
        <v>-6.096E-2</v>
      </c>
      <c r="CK1261" s="12">
        <f t="shared" si="38"/>
        <v>0.1179110251450677</v>
      </c>
      <c r="CL1261" s="36">
        <f t="shared" si="39"/>
        <v>3.4394010294805808</v>
      </c>
      <c r="CM1261" s="13">
        <v>0.51300000000000001</v>
      </c>
      <c r="CN1261" s="13">
        <v>0.19800000000000001</v>
      </c>
      <c r="CO1261" s="13">
        <v>0.315</v>
      </c>
      <c r="CP1261" s="13">
        <v>3.27</v>
      </c>
      <c r="CQ1261" s="13">
        <v>0.97899999999999998</v>
      </c>
      <c r="CR1261" s="13">
        <v>4.7839999999999998</v>
      </c>
      <c r="CS1261" s="13">
        <v>0.51700000000000002</v>
      </c>
      <c r="CT1261" s="13">
        <v>0</v>
      </c>
      <c r="CU1261" s="13">
        <v>0.76600000000000001</v>
      </c>
      <c r="CV1261" s="13">
        <v>4.2739999999999991</v>
      </c>
      <c r="CW1261" s="13">
        <v>0.97899999999999998</v>
      </c>
      <c r="CX1261" s="12">
        <v>0.10714285714285715</v>
      </c>
      <c r="CY1261" s="12">
        <v>9.5463949095389147E-2</v>
      </c>
      <c r="CZ1261" s="15">
        <v>4.8866189989785491</v>
      </c>
      <c r="DA1261" s="20"/>
      <c r="DB1261" s="20"/>
    </row>
    <row r="1262" spans="1:106">
      <c r="A1262" s="8" t="s">
        <v>4407</v>
      </c>
      <c r="B1262" s="8" t="s">
        <v>4408</v>
      </c>
      <c r="C1262" s="9" t="s">
        <v>7175</v>
      </c>
      <c r="D1262" s="9" t="s">
        <v>7126</v>
      </c>
      <c r="E1262" s="10" t="s">
        <v>7127</v>
      </c>
      <c r="F1262" s="10" t="s">
        <v>7126</v>
      </c>
      <c r="G1262" s="11">
        <v>0.75</v>
      </c>
      <c r="H1262" s="11">
        <v>2.1799065420560746</v>
      </c>
      <c r="I1262" s="12">
        <v>9.0499999999999997E-2</v>
      </c>
      <c r="J1262" s="12">
        <v>0.25378154205607473</v>
      </c>
      <c r="K1262" s="12">
        <v>4.1999999999999996E-2</v>
      </c>
      <c r="L1262" s="12">
        <v>9.8500000000000004E-2</v>
      </c>
      <c r="M1262" s="12">
        <v>6.5019850000000004E-2</v>
      </c>
      <c r="N1262" s="12">
        <v>0.10423829864077672</v>
      </c>
      <c r="O1262" s="12">
        <v>-0.22890592016552747</v>
      </c>
      <c r="P1262" s="12">
        <v>-3.1216873192591296E-2</v>
      </c>
      <c r="Q1262" s="13">
        <v>1.07</v>
      </c>
      <c r="R1262" s="13">
        <v>0</v>
      </c>
      <c r="S1262" s="13">
        <v>4.08</v>
      </c>
      <c r="T1262" s="13">
        <v>4.08</v>
      </c>
      <c r="U1262" s="13">
        <v>5.15</v>
      </c>
      <c r="V1262" s="13">
        <v>0.59499999999999997</v>
      </c>
      <c r="W1262" s="13">
        <v>4.5550000000000006</v>
      </c>
      <c r="X1262" s="14">
        <v>0.11553398058252426</v>
      </c>
      <c r="Y1262" s="15">
        <v>4.6296296296296301E-2</v>
      </c>
      <c r="Z1262" s="14">
        <v>0.51645569620253162</v>
      </c>
      <c r="AA1262" s="14">
        <v>0.79223300970873778</v>
      </c>
      <c r="AB1262" s="14">
        <v>1.0680628272251309</v>
      </c>
      <c r="AC1262" s="14">
        <v>3.8130841121495327</v>
      </c>
      <c r="AD1262" s="13">
        <v>6.6000000000000003E-2</v>
      </c>
      <c r="AE1262" s="15">
        <v>0.753388888888889</v>
      </c>
      <c r="AF1262" s="14">
        <v>4.4721359549995794E-2</v>
      </c>
      <c r="AG1262" s="14">
        <v>0.65069578145243878</v>
      </c>
      <c r="AH1262" s="15">
        <v>0.34666666666666662</v>
      </c>
      <c r="AI1262" s="5">
        <v>1.2723809523809524</v>
      </c>
      <c r="AJ1262" s="15">
        <v>10.7</v>
      </c>
      <c r="AK1262" s="15">
        <v>10.7</v>
      </c>
      <c r="AL1262" s="15" t="s">
        <v>7128</v>
      </c>
      <c r="AM1262" s="15" t="s">
        <v>7128</v>
      </c>
      <c r="AN1262" s="15">
        <v>0.28010471204188486</v>
      </c>
      <c r="AO1262" s="15">
        <v>0.33024691358024694</v>
      </c>
      <c r="AP1262" s="15">
        <v>6.818862275449102</v>
      </c>
      <c r="AQ1262" s="15">
        <v>5.1468926553672318</v>
      </c>
      <c r="AR1262" s="15">
        <v>0.62354551676933612</v>
      </c>
      <c r="AS1262" s="15">
        <v>1.4058641975308643</v>
      </c>
      <c r="AT1262" s="14">
        <v>0</v>
      </c>
      <c r="AU1262" s="14">
        <v>0</v>
      </c>
      <c r="AV1262" s="12">
        <v>-0.24299999999999999</v>
      </c>
      <c r="AW1262" s="12">
        <v>-0.23100000000000001</v>
      </c>
      <c r="AX1262" s="12">
        <v>3.0600000000000002E-2</v>
      </c>
      <c r="AY1262" s="12">
        <v>6.8000000000000005E-2</v>
      </c>
      <c r="AZ1262" s="14" t="s">
        <v>7128</v>
      </c>
      <c r="BA1262" s="14" t="s">
        <v>7128</v>
      </c>
      <c r="BB1262" s="14">
        <v>2.4875621890547268E-2</v>
      </c>
      <c r="BC1262" s="14">
        <v>7.302142544818542E-2</v>
      </c>
      <c r="BD1262" s="14">
        <v>3.0864197530864196E-2</v>
      </c>
      <c r="BE1262" s="14">
        <v>0.20617283950617285</v>
      </c>
      <c r="BF1262" s="14">
        <v>0.5</v>
      </c>
      <c r="BG1262" s="14">
        <v>1.8500000000000003E-2</v>
      </c>
      <c r="BH1262" s="13">
        <v>0.1</v>
      </c>
      <c r="BI1262" s="13">
        <v>0.1</v>
      </c>
      <c r="BJ1262" s="13">
        <v>0.66800000000000004</v>
      </c>
      <c r="BK1262" s="13">
        <v>0.66800000000000004</v>
      </c>
      <c r="BL1262" s="13">
        <v>3.24</v>
      </c>
      <c r="BM1262" s="13">
        <v>3.24</v>
      </c>
      <c r="BN1262" s="13">
        <v>0.88500000000000001</v>
      </c>
      <c r="BO1262" s="13">
        <v>0.88500000000000001</v>
      </c>
      <c r="BP1262" s="13">
        <v>0.33400000000000002</v>
      </c>
      <c r="BQ1262" s="13">
        <v>0</v>
      </c>
      <c r="BR1262" s="13">
        <v>0</v>
      </c>
      <c r="BS1262" s="13">
        <v>-0.34699999999999998</v>
      </c>
      <c r="BT1262" s="14">
        <v>-1.0389221556886226</v>
      </c>
      <c r="BU1262" s="13">
        <v>0.68100000000000005</v>
      </c>
      <c r="BV1262" s="13">
        <v>0.44699999999999995</v>
      </c>
      <c r="BW1262" s="13">
        <v>0.44699999999999995</v>
      </c>
      <c r="BX1262" s="13">
        <v>4.0199999999999996</v>
      </c>
      <c r="BY1262" s="13">
        <v>4.573999999999999</v>
      </c>
      <c r="BZ1262" s="13">
        <v>3.82</v>
      </c>
      <c r="CA1262" s="13">
        <v>7.3050000000000006</v>
      </c>
      <c r="CB1262" s="13">
        <v>0</v>
      </c>
      <c r="CC1262" s="15">
        <v>0.19400000000000001</v>
      </c>
      <c r="CD1262" s="15">
        <v>0.42799999999999999</v>
      </c>
      <c r="CE1262" s="15">
        <v>0.36</v>
      </c>
      <c r="CF1262" s="15">
        <v>0.47449764255946997</v>
      </c>
      <c r="CG1262" s="15">
        <v>1.003107843239027</v>
      </c>
      <c r="CH1262" s="13">
        <v>0.73029999999999995</v>
      </c>
      <c r="CI1262" s="13">
        <v>0.31200000000000006</v>
      </c>
      <c r="CJ1262" s="13">
        <v>0</v>
      </c>
      <c r="CK1262" s="12">
        <f t="shared" si="38"/>
        <v>0</v>
      </c>
      <c r="CL1262" s="36">
        <f t="shared" si="39"/>
        <v>0.44353182751540038</v>
      </c>
      <c r="CM1262" s="13">
        <v>0.20699999999999999</v>
      </c>
      <c r="CN1262" s="13">
        <v>0.107</v>
      </c>
      <c r="CO1262" s="13">
        <v>0.1</v>
      </c>
      <c r="CP1262" s="13">
        <v>1.07</v>
      </c>
      <c r="CQ1262" s="13">
        <v>0.88500000000000001</v>
      </c>
      <c r="CR1262" s="13">
        <v>4.5550000000000006</v>
      </c>
      <c r="CS1262" s="13" t="s">
        <v>7128</v>
      </c>
      <c r="CT1262" s="13">
        <v>0</v>
      </c>
      <c r="CU1262" s="13">
        <v>0.66800000000000004</v>
      </c>
      <c r="CV1262" s="13">
        <v>7.3050000000000006</v>
      </c>
      <c r="CW1262" s="13">
        <v>0.88500000000000001</v>
      </c>
      <c r="CX1262" s="12">
        <v>2.4875621890547268E-2</v>
      </c>
      <c r="CY1262" s="12">
        <v>7.302142544818542E-2</v>
      </c>
      <c r="CZ1262" s="15">
        <v>5.1468926553672318</v>
      </c>
      <c r="DA1262" s="20"/>
      <c r="DB1262" s="20"/>
    </row>
    <row r="1263" spans="1:106">
      <c r="A1263" s="8" t="s">
        <v>845</v>
      </c>
      <c r="B1263" s="8" t="s">
        <v>846</v>
      </c>
      <c r="C1263" s="9" t="s">
        <v>7169</v>
      </c>
      <c r="D1263" s="9" t="s">
        <v>7126</v>
      </c>
      <c r="E1263" s="10" t="s">
        <v>7127</v>
      </c>
      <c r="F1263" s="10" t="s">
        <v>7126</v>
      </c>
      <c r="G1263" s="11">
        <v>0.61</v>
      </c>
      <c r="H1263" s="11">
        <v>0.61</v>
      </c>
      <c r="I1263" s="12">
        <v>9.0499999999999997E-2</v>
      </c>
      <c r="J1263" s="12">
        <v>0.111705</v>
      </c>
      <c r="K1263" s="12">
        <v>3.6999999999999998E-2</v>
      </c>
      <c r="L1263" s="12">
        <v>9.35E-2</v>
      </c>
      <c r="M1263" s="12">
        <v>6.1719349999999999E-2</v>
      </c>
      <c r="N1263" s="12">
        <v>0.111705</v>
      </c>
      <c r="O1263" s="12" t="s">
        <v>7128</v>
      </c>
      <c r="P1263" s="12" t="s">
        <v>7128</v>
      </c>
      <c r="Q1263" s="13">
        <v>311.3</v>
      </c>
      <c r="R1263" s="13">
        <v>0</v>
      </c>
      <c r="S1263" s="13">
        <v>0</v>
      </c>
      <c r="T1263" s="13">
        <v>0</v>
      </c>
      <c r="U1263" s="13">
        <v>311.3</v>
      </c>
      <c r="V1263" s="13">
        <v>0</v>
      </c>
      <c r="W1263" s="13">
        <v>311.3</v>
      </c>
      <c r="X1263" s="14">
        <v>0</v>
      </c>
      <c r="Y1263" s="15">
        <v>0.125</v>
      </c>
      <c r="Z1263" s="14" t="s">
        <v>7128</v>
      </c>
      <c r="AA1263" s="14">
        <v>0</v>
      </c>
      <c r="AB1263" s="14" t="s">
        <v>7128</v>
      </c>
      <c r="AC1263" s="14">
        <v>0</v>
      </c>
      <c r="AD1263" s="13">
        <v>4.71</v>
      </c>
      <c r="AE1263" s="15">
        <v>2.0098333333333338</v>
      </c>
      <c r="AF1263" s="14">
        <v>0.18165902124584951</v>
      </c>
      <c r="AG1263" s="14">
        <v>0.50534236819299949</v>
      </c>
      <c r="AH1263" s="15">
        <v>0.346606334841629</v>
      </c>
      <c r="AI1263" s="5">
        <v>2.67741935483871</v>
      </c>
      <c r="AJ1263" s="15">
        <v>22.722627737226279</v>
      </c>
      <c r="AK1263" s="15">
        <v>22.722627737226279</v>
      </c>
      <c r="AL1263" s="15">
        <v>17.127272727272725</v>
      </c>
      <c r="AM1263" s="15">
        <v>0.28156911694208525</v>
      </c>
      <c r="AN1263" s="15" t="s">
        <v>7128</v>
      </c>
      <c r="AO1263" s="15">
        <v>1.0019311232700354</v>
      </c>
      <c r="AP1263" s="15">
        <v>9.3765060240963845</v>
      </c>
      <c r="AQ1263" s="15">
        <v>6.127952755905512</v>
      </c>
      <c r="AR1263" s="15" t="s">
        <v>7128</v>
      </c>
      <c r="AS1263" s="15">
        <v>1.0019311232700354</v>
      </c>
      <c r="AT1263" s="14">
        <v>0.26978102189781022</v>
      </c>
      <c r="AU1263" s="14">
        <v>1.187279151943463E-2</v>
      </c>
      <c r="AV1263" s="12">
        <v>-2.98E-2</v>
      </c>
      <c r="AW1263" s="12">
        <v>0.14400000000000002</v>
      </c>
      <c r="AX1263" s="12">
        <v>9.9100000000000008E-2</v>
      </c>
      <c r="AY1263" s="12">
        <v>0.192</v>
      </c>
      <c r="AZ1263" s="14">
        <v>0.80700000000000005</v>
      </c>
      <c r="BA1263" s="14">
        <v>0.13500000000000001</v>
      </c>
      <c r="BB1263" s="14" t="s">
        <v>7128</v>
      </c>
      <c r="BC1263" s="14" t="s">
        <v>7128</v>
      </c>
      <c r="BD1263" s="14">
        <v>4.4093981332475059E-2</v>
      </c>
      <c r="BE1263" s="14">
        <v>0.10685548760862569</v>
      </c>
      <c r="BF1263" s="14">
        <v>0.3593457943925234</v>
      </c>
      <c r="BG1263" s="14">
        <v>0.40789999999999998</v>
      </c>
      <c r="BH1263" s="13">
        <v>13.7</v>
      </c>
      <c r="BI1263" s="13">
        <v>13.7</v>
      </c>
      <c r="BJ1263" s="13">
        <v>33.200000000000003</v>
      </c>
      <c r="BK1263" s="13">
        <v>33.200000000000003</v>
      </c>
      <c r="BL1263" s="13">
        <v>310.7</v>
      </c>
      <c r="BM1263" s="13">
        <v>310.7</v>
      </c>
      <c r="BN1263" s="13">
        <v>50.8</v>
      </c>
      <c r="BO1263" s="13">
        <v>50.8</v>
      </c>
      <c r="BP1263" s="13">
        <v>21.269719626168225</v>
      </c>
      <c r="BQ1263" s="13">
        <v>0</v>
      </c>
      <c r="BR1263" s="13">
        <v>0</v>
      </c>
      <c r="BS1263" s="13">
        <v>-20</v>
      </c>
      <c r="BT1263" s="14">
        <v>-0.94030388512474405</v>
      </c>
      <c r="BU1263" s="13">
        <v>41.269719626168225</v>
      </c>
      <c r="BV1263" s="13">
        <v>33.700000000000003</v>
      </c>
      <c r="BW1263" s="13">
        <v>33.700000000000003</v>
      </c>
      <c r="BX1263" s="13">
        <v>0</v>
      </c>
      <c r="BY1263" s="13">
        <v>0</v>
      </c>
      <c r="BZ1263" s="13">
        <v>0</v>
      </c>
      <c r="CA1263" s="13">
        <v>0</v>
      </c>
      <c r="CB1263" s="13">
        <v>-3.6960000000000002</v>
      </c>
      <c r="CC1263" s="15">
        <v>0.61199999999999999</v>
      </c>
      <c r="CD1263" s="15">
        <v>0.95</v>
      </c>
      <c r="CE1263" s="15">
        <v>0.36</v>
      </c>
      <c r="CF1263" s="15" t="s">
        <v>7128</v>
      </c>
      <c r="CG1263" s="15" t="s">
        <v>7128</v>
      </c>
      <c r="CH1263" s="13" t="s">
        <v>7128</v>
      </c>
      <c r="CI1263" s="13" t="s">
        <v>7128</v>
      </c>
      <c r="CJ1263" s="13">
        <v>-3.6960000000000002</v>
      </c>
      <c r="CK1263" s="12">
        <f t="shared" si="38"/>
        <v>0.10967359050445104</v>
      </c>
      <c r="CL1263" s="36" t="str">
        <f t="shared" si="39"/>
        <v>NA</v>
      </c>
      <c r="CM1263" s="13">
        <v>21.4</v>
      </c>
      <c r="CN1263" s="13">
        <v>7.69</v>
      </c>
      <c r="CO1263" s="13">
        <v>13.7</v>
      </c>
      <c r="CP1263" s="13">
        <v>311.3</v>
      </c>
      <c r="CQ1263" s="13">
        <v>50.8</v>
      </c>
      <c r="CR1263" s="13">
        <v>311.3</v>
      </c>
      <c r="CS1263" s="13">
        <v>33.700000000000003</v>
      </c>
      <c r="CT1263" s="13">
        <v>0.27360000000000001</v>
      </c>
      <c r="CU1263" s="13">
        <v>33.089200000000005</v>
      </c>
      <c r="CV1263" s="13">
        <v>0.27360000000000001</v>
      </c>
      <c r="CW1263" s="13">
        <v>50.8</v>
      </c>
      <c r="CX1263" s="12" t="s">
        <v>7128</v>
      </c>
      <c r="CY1263" s="12" t="s">
        <v>7128</v>
      </c>
      <c r="CZ1263" s="15">
        <v>6.127952755905512</v>
      </c>
      <c r="DA1263" s="20"/>
      <c r="DB1263" s="20"/>
    </row>
    <row r="1264" spans="1:106">
      <c r="A1264" s="8" t="s">
        <v>777</v>
      </c>
      <c r="B1264" s="8" t="s">
        <v>778</v>
      </c>
      <c r="C1264" s="9" t="s">
        <v>7187</v>
      </c>
      <c r="D1264" s="9" t="s">
        <v>7126</v>
      </c>
      <c r="E1264" s="10" t="s">
        <v>7127</v>
      </c>
      <c r="F1264" s="10" t="s">
        <v>7126</v>
      </c>
      <c r="G1264" s="11">
        <v>0.87</v>
      </c>
      <c r="H1264" s="11">
        <v>0.98599883116883125</v>
      </c>
      <c r="I1264" s="12">
        <v>9.0499999999999997E-2</v>
      </c>
      <c r="J1264" s="12">
        <v>0.14573289422077923</v>
      </c>
      <c r="K1264" s="12">
        <v>3.2000000000000001E-2</v>
      </c>
      <c r="L1264" s="12">
        <v>8.8499999999999995E-2</v>
      </c>
      <c r="M1264" s="12">
        <v>5.8418850000000001E-2</v>
      </c>
      <c r="N1264" s="12">
        <v>0.13307224079718191</v>
      </c>
      <c r="O1264" s="12">
        <v>-5.2757687609208972E-2</v>
      </c>
      <c r="P1264" s="12">
        <v>-7.53862247565244E-2</v>
      </c>
      <c r="Q1264" s="13">
        <v>319</v>
      </c>
      <c r="R1264" s="13">
        <v>0</v>
      </c>
      <c r="S1264" s="13">
        <v>54.1</v>
      </c>
      <c r="T1264" s="13">
        <v>54.1</v>
      </c>
      <c r="U1264" s="13">
        <v>373.1</v>
      </c>
      <c r="V1264" s="13">
        <v>0</v>
      </c>
      <c r="W1264" s="13">
        <v>373.1</v>
      </c>
      <c r="X1264" s="14">
        <v>0</v>
      </c>
      <c r="Y1264" s="15">
        <v>3.3304684142672972E-2</v>
      </c>
      <c r="Z1264" s="14">
        <v>0.14117954070981209</v>
      </c>
      <c r="AA1264" s="14">
        <v>0.14500134012329133</v>
      </c>
      <c r="AB1264" s="14">
        <v>0.16438772409601943</v>
      </c>
      <c r="AC1264" s="14">
        <v>0.16959247648902823</v>
      </c>
      <c r="AD1264" s="13">
        <v>1.37</v>
      </c>
      <c r="AE1264" s="15">
        <v>0.51716666666666677</v>
      </c>
      <c r="AF1264" s="14">
        <v>6.3245553203367583E-2</v>
      </c>
      <c r="AG1264" s="14">
        <v>0.32729573782742727</v>
      </c>
      <c r="AH1264" s="15">
        <v>0.25207756232686973</v>
      </c>
      <c r="AI1264" s="5">
        <v>4.0615384615384613</v>
      </c>
      <c r="AJ1264" s="15">
        <v>11.076388888888889</v>
      </c>
      <c r="AK1264" s="15">
        <v>11.814814814814815</v>
      </c>
      <c r="AL1264" s="15">
        <v>10.300751879699249</v>
      </c>
      <c r="AM1264" s="15">
        <v>0.8455258693808313</v>
      </c>
      <c r="AN1264" s="15">
        <v>0.96931024004861732</v>
      </c>
      <c r="AO1264" s="15">
        <v>0.88097210715272023</v>
      </c>
      <c r="AP1264" s="15">
        <v>14.13257575757576</v>
      </c>
      <c r="AQ1264" s="15">
        <v>9.5421994884910486</v>
      </c>
      <c r="AR1264" s="15">
        <v>0.97364300626304801</v>
      </c>
      <c r="AS1264" s="15">
        <v>1.0303783485225075</v>
      </c>
      <c r="AT1264" s="14">
        <v>0</v>
      </c>
      <c r="AU1264" s="14">
        <v>0</v>
      </c>
      <c r="AV1264" s="12">
        <v>3.6299999999999999E-2</v>
      </c>
      <c r="AW1264" s="12">
        <v>2.6699999999999998E-2</v>
      </c>
      <c r="AX1264" s="12">
        <v>5.4400000000000004E-2</v>
      </c>
      <c r="AY1264" s="12">
        <v>9.3299999999999994E-2</v>
      </c>
      <c r="AZ1264" s="14">
        <v>0.13100000000000001</v>
      </c>
      <c r="BA1264" s="14">
        <v>9.2100000000000015E-2</v>
      </c>
      <c r="BB1264" s="14">
        <v>9.2975206611570257E-2</v>
      </c>
      <c r="BC1264" s="14">
        <v>5.7686016040657512E-2</v>
      </c>
      <c r="BD1264" s="14">
        <v>7.4544450579790172E-2</v>
      </c>
      <c r="BE1264" s="14">
        <v>7.2887907233572607E-2</v>
      </c>
      <c r="BF1264" s="14">
        <v>0.21380952380952381</v>
      </c>
      <c r="BG1264" s="14">
        <v>0.31109999999999999</v>
      </c>
      <c r="BH1264" s="13">
        <v>28.8</v>
      </c>
      <c r="BI1264" s="13">
        <v>27</v>
      </c>
      <c r="BJ1264" s="13">
        <v>26.4</v>
      </c>
      <c r="BK1264" s="13">
        <v>26.4</v>
      </c>
      <c r="BL1264" s="13">
        <v>362.1</v>
      </c>
      <c r="BM1264" s="13">
        <v>362.2</v>
      </c>
      <c r="BN1264" s="13">
        <v>39.4</v>
      </c>
      <c r="BO1264" s="13">
        <v>39.1</v>
      </c>
      <c r="BP1264" s="13">
        <v>20.75542857142857</v>
      </c>
      <c r="BQ1264" s="13">
        <v>0</v>
      </c>
      <c r="BR1264" s="13">
        <v>0</v>
      </c>
      <c r="BS1264" s="13">
        <v>-15</v>
      </c>
      <c r="BT1264" s="14">
        <v>-0.72270249435603773</v>
      </c>
      <c r="BU1264" s="13">
        <v>35.755428571428567</v>
      </c>
      <c r="BV1264" s="13">
        <v>42</v>
      </c>
      <c r="BW1264" s="13">
        <v>42</v>
      </c>
      <c r="BX1264" s="13">
        <v>290.39999999999998</v>
      </c>
      <c r="BY1264" s="13">
        <v>359.79999999999995</v>
      </c>
      <c r="BZ1264" s="13">
        <v>329.1</v>
      </c>
      <c r="CA1264" s="13">
        <v>383.20000000000005</v>
      </c>
      <c r="CB1264" s="13">
        <v>0</v>
      </c>
      <c r="CC1264" s="15">
        <v>0.13800000000000001</v>
      </c>
      <c r="CD1264" s="15">
        <v>0.28399999999999997</v>
      </c>
      <c r="CE1264" s="15">
        <v>0.36</v>
      </c>
      <c r="CF1264" s="15" t="s">
        <v>7128</v>
      </c>
      <c r="CG1264" s="15" t="s">
        <v>7128</v>
      </c>
      <c r="CH1264" s="13" t="s">
        <v>7128</v>
      </c>
      <c r="CI1264" s="13" t="s">
        <v>7128</v>
      </c>
      <c r="CJ1264" s="13">
        <v>0</v>
      </c>
      <c r="CK1264" s="12">
        <f t="shared" si="38"/>
        <v>0</v>
      </c>
      <c r="CL1264" s="36">
        <f t="shared" si="39"/>
        <v>0.94493736951983298</v>
      </c>
      <c r="CM1264" s="13">
        <v>42</v>
      </c>
      <c r="CN1264" s="13">
        <v>8.98</v>
      </c>
      <c r="CO1264" s="13">
        <v>27</v>
      </c>
      <c r="CP1264" s="13">
        <v>319</v>
      </c>
      <c r="CQ1264" s="13">
        <v>39.1</v>
      </c>
      <c r="CR1264" s="13">
        <v>373.1</v>
      </c>
      <c r="CS1264" s="13" t="s">
        <v>7128</v>
      </c>
      <c r="CT1264" s="13">
        <v>0</v>
      </c>
      <c r="CU1264" s="13">
        <v>26.4</v>
      </c>
      <c r="CV1264" s="13">
        <v>383.20000000000005</v>
      </c>
      <c r="CW1264" s="13">
        <v>39.4</v>
      </c>
      <c r="CX1264" s="12">
        <v>9.2975206611570257E-2</v>
      </c>
      <c r="CY1264" s="12">
        <v>5.7686016040657512E-2</v>
      </c>
      <c r="CZ1264" s="15">
        <v>9.4695431472081228</v>
      </c>
      <c r="DA1264" s="20"/>
      <c r="DB1264" s="20"/>
    </row>
    <row r="1265" spans="1:106">
      <c r="A1265" s="8" t="s">
        <v>1667</v>
      </c>
      <c r="B1265" s="8" t="s">
        <v>1668</v>
      </c>
      <c r="C1265" s="9" t="s">
        <v>7179</v>
      </c>
      <c r="D1265" s="9" t="s">
        <v>7126</v>
      </c>
      <c r="E1265" s="10" t="s">
        <v>7127</v>
      </c>
      <c r="F1265" s="10" t="s">
        <v>7126</v>
      </c>
      <c r="G1265" s="11">
        <v>0.79</v>
      </c>
      <c r="H1265" s="11">
        <v>0.79</v>
      </c>
      <c r="I1265" s="12">
        <v>9.0499999999999997E-2</v>
      </c>
      <c r="J1265" s="12">
        <v>0.127995</v>
      </c>
      <c r="K1265" s="12">
        <v>3.6999999999999998E-2</v>
      </c>
      <c r="L1265" s="12">
        <v>9.35E-2</v>
      </c>
      <c r="M1265" s="12">
        <v>6.1719349999999999E-2</v>
      </c>
      <c r="N1265" s="12">
        <v>0.127995</v>
      </c>
      <c r="O1265" s="12">
        <v>-0.1276058179419525</v>
      </c>
      <c r="P1265" s="12">
        <v>-7.1627567849686852E-2</v>
      </c>
      <c r="Q1265" s="13">
        <v>124.2</v>
      </c>
      <c r="R1265" s="13">
        <v>0</v>
      </c>
      <c r="S1265" s="13">
        <v>0</v>
      </c>
      <c r="T1265" s="13">
        <v>0</v>
      </c>
      <c r="U1265" s="13">
        <v>124.2</v>
      </c>
      <c r="V1265" s="13">
        <v>0</v>
      </c>
      <c r="W1265" s="13">
        <v>124.2</v>
      </c>
      <c r="X1265" s="14">
        <v>0</v>
      </c>
      <c r="Y1265" s="15">
        <v>8.940852819807428E-2</v>
      </c>
      <c r="Z1265" s="14" t="s">
        <v>7128</v>
      </c>
      <c r="AA1265" s="14">
        <v>0</v>
      </c>
      <c r="AB1265" s="14" t="s">
        <v>7128</v>
      </c>
      <c r="AC1265" s="14">
        <v>0</v>
      </c>
      <c r="AD1265" s="13">
        <v>1.71</v>
      </c>
      <c r="AE1265" s="15">
        <v>1.4555555555555557</v>
      </c>
      <c r="AF1265" s="14">
        <v>0.16733200530681511</v>
      </c>
      <c r="AG1265" s="14">
        <v>0.58805247579252173</v>
      </c>
      <c r="AH1265" s="15">
        <v>0.22448979591836735</v>
      </c>
      <c r="AI1265" s="5">
        <v>0.83720930232558144</v>
      </c>
      <c r="AJ1265" s="15">
        <v>1052.542372881356</v>
      </c>
      <c r="AK1265" s="15">
        <v>1052.542372881356</v>
      </c>
      <c r="AL1265" s="15" t="s">
        <v>7128</v>
      </c>
      <c r="AM1265" s="15" t="s">
        <v>7128</v>
      </c>
      <c r="AN1265" s="15" t="s">
        <v>7128</v>
      </c>
      <c r="AO1265" s="15">
        <v>1.2545454545454546</v>
      </c>
      <c r="AP1265" s="15">
        <v>2.3000000000000003</v>
      </c>
      <c r="AQ1265" s="15">
        <v>2.2338129496402876</v>
      </c>
      <c r="AR1265" s="15" t="s">
        <v>7128</v>
      </c>
      <c r="AS1265" s="15">
        <v>1.2545454545454546</v>
      </c>
      <c r="AT1265" s="14">
        <v>0</v>
      </c>
      <c r="AU1265" s="14">
        <v>0</v>
      </c>
      <c r="AV1265" s="12">
        <v>-0.68500000000000005</v>
      </c>
      <c r="AW1265" s="12">
        <v>-0.66099999999999992</v>
      </c>
      <c r="AX1265" s="12">
        <v>0.125</v>
      </c>
      <c r="AY1265" s="12">
        <v>1.3100000000000001E-2</v>
      </c>
      <c r="AZ1265" s="14" t="s">
        <v>7128</v>
      </c>
      <c r="BA1265" s="14" t="s">
        <v>7128</v>
      </c>
      <c r="BB1265" s="14">
        <v>3.8918205804749342E-4</v>
      </c>
      <c r="BC1265" s="14">
        <v>5.6367432150313153E-2</v>
      </c>
      <c r="BD1265" s="14">
        <v>1.191919191919192E-3</v>
      </c>
      <c r="BE1265" s="14">
        <v>0.54545454545454541</v>
      </c>
      <c r="BF1265" s="14">
        <v>0.5</v>
      </c>
      <c r="BG1265" s="14">
        <v>4.4900000000000002E-2</v>
      </c>
      <c r="BH1265" s="13">
        <v>0.11799999999999999</v>
      </c>
      <c r="BI1265" s="13">
        <v>0.11799999999999999</v>
      </c>
      <c r="BJ1265" s="13">
        <v>54</v>
      </c>
      <c r="BK1265" s="13">
        <v>54</v>
      </c>
      <c r="BL1265" s="13">
        <v>99</v>
      </c>
      <c r="BM1265" s="13">
        <v>99</v>
      </c>
      <c r="BN1265" s="13">
        <v>55.6</v>
      </c>
      <c r="BO1265" s="13">
        <v>55.6</v>
      </c>
      <c r="BP1265" s="13">
        <v>27</v>
      </c>
      <c r="BQ1265" s="13">
        <v>0</v>
      </c>
      <c r="BR1265" s="13">
        <v>0</v>
      </c>
      <c r="BS1265" s="13">
        <v>-2.25</v>
      </c>
      <c r="BT1265" s="14">
        <v>-8.3333333333333329E-2</v>
      </c>
      <c r="BU1265" s="13">
        <v>29.25</v>
      </c>
      <c r="BV1265" s="13">
        <v>2.3679999999999999</v>
      </c>
      <c r="BW1265" s="13">
        <v>2.3679999999999999</v>
      </c>
      <c r="BX1265" s="13">
        <v>303.2</v>
      </c>
      <c r="BY1265" s="13">
        <v>479</v>
      </c>
      <c r="BZ1265" s="13">
        <v>0</v>
      </c>
      <c r="CA1265" s="13">
        <v>0</v>
      </c>
      <c r="CB1265" s="13">
        <v>0</v>
      </c>
      <c r="CC1265" s="15">
        <v>0.65600000000000003</v>
      </c>
      <c r="CD1265" s="15">
        <v>0.25600000000000001</v>
      </c>
      <c r="CE1265" s="15">
        <v>0.36</v>
      </c>
      <c r="CF1265" s="15" t="s">
        <v>7128</v>
      </c>
      <c r="CG1265" s="15" t="s">
        <v>7128</v>
      </c>
      <c r="CH1265" s="13" t="s">
        <v>7128</v>
      </c>
      <c r="CI1265" s="13" t="s">
        <v>7128</v>
      </c>
      <c r="CJ1265" s="13">
        <v>0</v>
      </c>
      <c r="CK1265" s="12">
        <f t="shared" si="38"/>
        <v>0</v>
      </c>
      <c r="CL1265" s="36" t="str">
        <f t="shared" si="39"/>
        <v>NA</v>
      </c>
      <c r="CM1265" s="13">
        <v>1.05</v>
      </c>
      <c r="CN1265" s="13">
        <v>1.56</v>
      </c>
      <c r="CO1265" s="13">
        <v>0.11799999999999999</v>
      </c>
      <c r="CP1265" s="13">
        <v>124.2</v>
      </c>
      <c r="CQ1265" s="13">
        <v>55.6</v>
      </c>
      <c r="CR1265" s="13">
        <v>124.2</v>
      </c>
      <c r="CS1265" s="13" t="s">
        <v>7128</v>
      </c>
      <c r="CT1265" s="13">
        <v>0</v>
      </c>
      <c r="CU1265" s="13">
        <v>54</v>
      </c>
      <c r="CV1265" s="13">
        <v>0</v>
      </c>
      <c r="CW1265" s="13">
        <v>55.6</v>
      </c>
      <c r="CX1265" s="12">
        <v>3.8918205804749342E-4</v>
      </c>
      <c r="CY1265" s="12">
        <v>5.6367432150313153E-2</v>
      </c>
      <c r="CZ1265" s="15">
        <v>2.2338129496402876</v>
      </c>
      <c r="DA1265" s="20"/>
      <c r="DB1265" s="20"/>
    </row>
    <row r="1266" spans="1:106">
      <c r="A1266" s="8" t="s">
        <v>1085</v>
      </c>
      <c r="B1266" s="8" t="s">
        <v>1086</v>
      </c>
      <c r="C1266" s="9" t="s">
        <v>7169</v>
      </c>
      <c r="D1266" s="9" t="s">
        <v>7126</v>
      </c>
      <c r="E1266" s="10" t="s">
        <v>7127</v>
      </c>
      <c r="F1266" s="10" t="s">
        <v>7126</v>
      </c>
      <c r="G1266" s="11">
        <v>0.61</v>
      </c>
      <c r="H1266" s="11">
        <v>0.6205421711886161</v>
      </c>
      <c r="I1266" s="12">
        <v>9.0499999999999997E-2</v>
      </c>
      <c r="J1266" s="12">
        <v>0.11265906649256976</v>
      </c>
      <c r="K1266" s="12">
        <v>4.7E-2</v>
      </c>
      <c r="L1266" s="12">
        <v>0.10350000000000001</v>
      </c>
      <c r="M1266" s="12">
        <v>6.8320350000000002E-2</v>
      </c>
      <c r="N1266" s="12">
        <v>0.11166946499290541</v>
      </c>
      <c r="O1266" s="12">
        <v>5.9120074611724693E-2</v>
      </c>
      <c r="P1266" s="12">
        <v>3.5459392034046675E-2</v>
      </c>
      <c r="Q1266" s="13">
        <v>345.6</v>
      </c>
      <c r="R1266" s="13">
        <v>1.1795792530014819</v>
      </c>
      <c r="S1266" s="13">
        <v>6.71</v>
      </c>
      <c r="T1266" s="13">
        <v>7.8895792530014823</v>
      </c>
      <c r="U1266" s="13">
        <v>353.48957925300152</v>
      </c>
      <c r="V1266" s="13">
        <v>0</v>
      </c>
      <c r="W1266" s="13">
        <v>353.48957925300152</v>
      </c>
      <c r="X1266" s="14">
        <v>0</v>
      </c>
      <c r="Y1266" s="15">
        <v>5.5020632737276476E-2</v>
      </c>
      <c r="Z1266" s="14">
        <v>7.7205320842631334E-2</v>
      </c>
      <c r="AA1266" s="14">
        <v>2.2319128246082492E-2</v>
      </c>
      <c r="AB1266" s="14">
        <v>8.3664679247099499E-2</v>
      </c>
      <c r="AC1266" s="14">
        <v>2.2828643671879287E-2</v>
      </c>
      <c r="AD1266" s="13">
        <v>4.75</v>
      </c>
      <c r="AE1266" s="15">
        <v>0.60466666666666669</v>
      </c>
      <c r="AF1266" s="14" t="s">
        <v>7128</v>
      </c>
      <c r="AG1266" s="14" t="s">
        <v>7128</v>
      </c>
      <c r="AH1266" s="15">
        <v>0.38013245033112586</v>
      </c>
      <c r="AI1266" s="5">
        <v>8.2183908045977017</v>
      </c>
      <c r="AJ1266" s="15">
        <v>32.914285714285718</v>
      </c>
      <c r="AK1266" s="15">
        <v>30.857142857142861</v>
      </c>
      <c r="AL1266" s="15" t="s">
        <v>7128</v>
      </c>
      <c r="AM1266" s="15" t="s">
        <v>7128</v>
      </c>
      <c r="AN1266" s="15">
        <v>3.6648992576882296</v>
      </c>
      <c r="AO1266" s="15">
        <v>1.78328173374613</v>
      </c>
      <c r="AP1266" s="15">
        <v>24.549448811141119</v>
      </c>
      <c r="AQ1266" s="15">
        <v>16.646554238427196</v>
      </c>
      <c r="AR1266" s="15">
        <v>3.4591548554851195</v>
      </c>
      <c r="AS1266" s="15">
        <v>1.8239916370123916</v>
      </c>
      <c r="AT1266" s="14">
        <v>0</v>
      </c>
      <c r="AU1266" s="14">
        <v>0</v>
      </c>
      <c r="AV1266" s="12">
        <v>0.11199999999999999</v>
      </c>
      <c r="AW1266" s="12">
        <v>8.6500000000000007E-2</v>
      </c>
      <c r="AX1266" s="12">
        <v>0.19</v>
      </c>
      <c r="AY1266" s="12">
        <v>0.18</v>
      </c>
      <c r="AZ1266" s="14" t="s">
        <v>7128</v>
      </c>
      <c r="BA1266" s="14" t="s">
        <v>7128</v>
      </c>
      <c r="BB1266" s="14">
        <v>0.17177914110429446</v>
      </c>
      <c r="BC1266" s="14">
        <v>0.14712885702695208</v>
      </c>
      <c r="BD1266" s="14">
        <v>5.1025056947608199E-2</v>
      </c>
      <c r="BE1266" s="14">
        <v>6.5599472206832377E-2</v>
      </c>
      <c r="BF1266" s="14">
        <v>0.24295774647887328</v>
      </c>
      <c r="BG1266" s="14">
        <v>8.5900000000000004E-2</v>
      </c>
      <c r="BH1266" s="13">
        <v>10.5</v>
      </c>
      <c r="BI1266" s="13">
        <v>11.2</v>
      </c>
      <c r="BJ1266" s="13">
        <v>14.3</v>
      </c>
      <c r="BK1266" s="13">
        <v>14.399084149399705</v>
      </c>
      <c r="BL1266" s="13">
        <v>193.8</v>
      </c>
      <c r="BM1266" s="13">
        <v>219.5</v>
      </c>
      <c r="BN1266" s="13">
        <v>18.600000000000001</v>
      </c>
      <c r="BO1266" s="13">
        <v>21.234999999999999</v>
      </c>
      <c r="BP1266" s="13">
        <v>10.900715113101889</v>
      </c>
      <c r="BQ1266" s="13">
        <v>0</v>
      </c>
      <c r="BR1266" s="13">
        <v>0</v>
      </c>
      <c r="BS1266" s="13">
        <v>-8.4499999999999993</v>
      </c>
      <c r="BT1266" s="14">
        <v>-0.7751785008896982</v>
      </c>
      <c r="BU1266" s="13">
        <v>19.350715113101888</v>
      </c>
      <c r="BV1266" s="13">
        <v>19.649999999999999</v>
      </c>
      <c r="BW1266" s="13">
        <v>19.649999999999999</v>
      </c>
      <c r="BX1266" s="13">
        <v>65.2</v>
      </c>
      <c r="BY1266" s="13">
        <v>74.089579253001475</v>
      </c>
      <c r="BZ1266" s="13">
        <v>94.3</v>
      </c>
      <c r="CA1266" s="13">
        <v>102.18957925300148</v>
      </c>
      <c r="CB1266" s="13">
        <v>0</v>
      </c>
      <c r="CC1266" s="15">
        <v>2.1000000000000001E-2</v>
      </c>
      <c r="CD1266" s="15">
        <v>0.61699999999999999</v>
      </c>
      <c r="CE1266" s="15">
        <v>0.36</v>
      </c>
      <c r="CF1266" s="15">
        <v>0.15850582636985444</v>
      </c>
      <c r="CG1266" s="15">
        <v>0.25711302580973233</v>
      </c>
      <c r="CH1266" s="13">
        <v>9.3520000000000003</v>
      </c>
      <c r="CI1266" s="13">
        <v>7.8430000000000009</v>
      </c>
      <c r="CJ1266" s="13">
        <v>0</v>
      </c>
      <c r="CK1266" s="12">
        <f t="shared" si="38"/>
        <v>0</v>
      </c>
      <c r="CL1266" s="36">
        <f t="shared" si="39"/>
        <v>1.8964751730720897</v>
      </c>
      <c r="CM1266" s="13">
        <v>14.2</v>
      </c>
      <c r="CN1266" s="13">
        <v>3.45</v>
      </c>
      <c r="CO1266" s="13">
        <v>11.2</v>
      </c>
      <c r="CP1266" s="13">
        <v>345.6</v>
      </c>
      <c r="CQ1266" s="13">
        <v>21.234999999999999</v>
      </c>
      <c r="CR1266" s="13">
        <v>353.48957925300152</v>
      </c>
      <c r="CS1266" s="13" t="s">
        <v>7128</v>
      </c>
      <c r="CT1266" s="13">
        <v>0.81420000000000003</v>
      </c>
      <c r="CU1266" s="13">
        <v>14.462884149399706</v>
      </c>
      <c r="CV1266" s="13">
        <v>103.00377925300148</v>
      </c>
      <c r="CW1266" s="13">
        <v>18.904</v>
      </c>
      <c r="CX1266" s="12">
        <v>0.17062692572204161</v>
      </c>
      <c r="CY1266" s="12">
        <v>0.14617439224120055</v>
      </c>
      <c r="CZ1266" s="15">
        <v>18.69919483987524</v>
      </c>
      <c r="DA1266" s="20"/>
      <c r="DB1266" s="20"/>
    </row>
    <row r="1267" spans="1:106">
      <c r="A1267" s="8" t="s">
        <v>2595</v>
      </c>
      <c r="B1267" s="8" t="s">
        <v>2596</v>
      </c>
      <c r="C1267" s="9" t="s">
        <v>7161</v>
      </c>
      <c r="D1267" s="9" t="s">
        <v>7126</v>
      </c>
      <c r="E1267" s="10" t="s">
        <v>7127</v>
      </c>
      <c r="F1267" s="10" t="s">
        <v>7126</v>
      </c>
      <c r="G1267" s="11">
        <v>0.75</v>
      </c>
      <c r="H1267" s="11">
        <v>1.0450819672131146</v>
      </c>
      <c r="I1267" s="12">
        <v>9.0499999999999997E-2</v>
      </c>
      <c r="J1267" s="12">
        <v>0.15107991803278686</v>
      </c>
      <c r="K1267" s="12">
        <v>4.7E-2</v>
      </c>
      <c r="L1267" s="12">
        <v>0.10350000000000001</v>
      </c>
      <c r="M1267" s="12">
        <v>6.8320350000000002E-2</v>
      </c>
      <c r="N1267" s="12">
        <v>0.1277125105882353</v>
      </c>
      <c r="O1267" s="12">
        <v>-0.40739570750647108</v>
      </c>
      <c r="P1267" s="12">
        <v>-8.3769222303681778E-2</v>
      </c>
      <c r="Q1267" s="13">
        <v>30.5</v>
      </c>
      <c r="R1267" s="13">
        <v>0</v>
      </c>
      <c r="S1267" s="13">
        <v>12</v>
      </c>
      <c r="T1267" s="13">
        <v>12</v>
      </c>
      <c r="U1267" s="13">
        <v>42.5</v>
      </c>
      <c r="V1267" s="13">
        <v>5.0999999999999997E-2</v>
      </c>
      <c r="W1267" s="13">
        <v>42.448999999999998</v>
      </c>
      <c r="X1267" s="14">
        <v>1.1999999999999999E-3</v>
      </c>
      <c r="Y1267" s="15">
        <v>0.26346604215456676</v>
      </c>
      <c r="Z1267" s="14">
        <v>0.90157776108189325</v>
      </c>
      <c r="AA1267" s="14">
        <v>0.28235294117647058</v>
      </c>
      <c r="AB1267" s="14">
        <v>9.1603053435114496</v>
      </c>
      <c r="AC1267" s="14">
        <v>0.39344262295081966</v>
      </c>
      <c r="AD1267" s="13">
        <v>3.57</v>
      </c>
      <c r="AE1267" s="15">
        <v>-0.27816666666666667</v>
      </c>
      <c r="AF1267" s="14" t="s">
        <v>7128</v>
      </c>
      <c r="AG1267" s="14" t="s">
        <v>7128</v>
      </c>
      <c r="AH1267" s="15">
        <v>0.71579993375289841</v>
      </c>
      <c r="AI1267" s="5">
        <v>0.40769230769230769</v>
      </c>
      <c r="AJ1267" s="15" t="s">
        <v>7128</v>
      </c>
      <c r="AK1267" s="15" t="s">
        <v>7128</v>
      </c>
      <c r="AL1267" s="15" t="s">
        <v>7128</v>
      </c>
      <c r="AM1267" s="15" t="s">
        <v>7128</v>
      </c>
      <c r="AN1267" s="15">
        <v>23.282442748091601</v>
      </c>
      <c r="AO1267" s="15">
        <v>0.87392550143266479</v>
      </c>
      <c r="AP1267" s="15">
        <v>80.092452830188677</v>
      </c>
      <c r="AQ1267" s="15">
        <v>44.777426160337555</v>
      </c>
      <c r="AR1267" s="15">
        <v>3.2015234934761292</v>
      </c>
      <c r="AS1267" s="15">
        <v>1.2163037249283668</v>
      </c>
      <c r="AT1267" s="14" t="s">
        <v>7128</v>
      </c>
      <c r="AU1267" s="14">
        <v>0</v>
      </c>
      <c r="AV1267" s="12" t="s">
        <v>7128</v>
      </c>
      <c r="AW1267" s="12" t="s">
        <v>7128</v>
      </c>
      <c r="AX1267" s="12">
        <v>0.13300000000000001</v>
      </c>
      <c r="AY1267" s="12">
        <v>0.14800000000000002</v>
      </c>
      <c r="AZ1267" s="14" t="s">
        <v>7128</v>
      </c>
      <c r="BA1267" s="14" t="s">
        <v>7128</v>
      </c>
      <c r="BB1267" s="14">
        <v>-0.25631578947368422</v>
      </c>
      <c r="BC1267" s="14">
        <v>4.3943288284553524E-2</v>
      </c>
      <c r="BD1267" s="14">
        <v>-1.3954154727793697E-2</v>
      </c>
      <c r="BE1267" s="14">
        <v>1.5186246418338109E-2</v>
      </c>
      <c r="BF1267" s="14">
        <v>0</v>
      </c>
      <c r="BG1267" s="14" t="s">
        <v>7128</v>
      </c>
      <c r="BH1267" s="13">
        <v>-0.48699999999999999</v>
      </c>
      <c r="BI1267" s="13">
        <v>-0.48699999999999999</v>
      </c>
      <c r="BJ1267" s="13">
        <v>0.53</v>
      </c>
      <c r="BK1267" s="13">
        <v>0.53</v>
      </c>
      <c r="BL1267" s="13">
        <v>34.9</v>
      </c>
      <c r="BM1267" s="13">
        <v>34.9</v>
      </c>
      <c r="BN1267" s="13">
        <v>0.94799999999999995</v>
      </c>
      <c r="BO1267" s="13">
        <v>0.94799999999999995</v>
      </c>
      <c r="BP1267" s="13">
        <v>0.53</v>
      </c>
      <c r="BQ1267" s="13">
        <v>0</v>
      </c>
      <c r="BR1267" s="13">
        <v>0</v>
      </c>
      <c r="BS1267" s="13">
        <v>-0.503</v>
      </c>
      <c r="BT1267" s="14">
        <v>-0.94905660377358492</v>
      </c>
      <c r="BU1267" s="13">
        <v>1.0329999999999999</v>
      </c>
      <c r="BV1267" s="13">
        <v>1.6000000000000014E-2</v>
      </c>
      <c r="BW1267" s="13">
        <v>1.6000000000000014E-2</v>
      </c>
      <c r="BX1267" s="13">
        <v>1.9</v>
      </c>
      <c r="BY1267" s="13">
        <v>12.061</v>
      </c>
      <c r="BZ1267" s="13">
        <v>1.31</v>
      </c>
      <c r="CA1267" s="13">
        <v>13.259</v>
      </c>
      <c r="CB1267" s="13">
        <v>0</v>
      </c>
      <c r="CC1267" s="15">
        <v>1.7999999999999999E-2</v>
      </c>
      <c r="CD1267" s="15">
        <v>-0.34</v>
      </c>
      <c r="CE1267" s="15">
        <v>0.36</v>
      </c>
      <c r="CF1267" s="15" t="s">
        <v>7128</v>
      </c>
      <c r="CG1267" s="15" t="s">
        <v>7128</v>
      </c>
      <c r="CH1267" s="13" t="s">
        <v>7128</v>
      </c>
      <c r="CI1267" s="13" t="s">
        <v>7128</v>
      </c>
      <c r="CJ1267" s="13">
        <v>0</v>
      </c>
      <c r="CK1267" s="12">
        <f t="shared" si="38"/>
        <v>0</v>
      </c>
      <c r="CL1267" s="36">
        <f t="shared" si="39"/>
        <v>2.6321743721245943</v>
      </c>
      <c r="CM1267" s="13" t="s">
        <v>7128</v>
      </c>
      <c r="CN1267" s="13" t="s">
        <v>7128</v>
      </c>
      <c r="CO1267" s="13" t="s">
        <v>7128</v>
      </c>
      <c r="CP1267" s="13" t="s">
        <v>7128</v>
      </c>
      <c r="CQ1267" s="13">
        <v>0.94799999999999995</v>
      </c>
      <c r="CR1267" s="13">
        <v>42.448999999999998</v>
      </c>
      <c r="CS1267" s="13" t="s">
        <v>7128</v>
      </c>
      <c r="CT1267" s="13">
        <v>0.3664</v>
      </c>
      <c r="CU1267" s="13">
        <v>0.37140000000000006</v>
      </c>
      <c r="CV1267" s="13">
        <v>13.625400000000001</v>
      </c>
      <c r="CW1267" s="13">
        <v>0.94799999999999995</v>
      </c>
      <c r="CX1267" s="12">
        <v>-0.28485704200494172</v>
      </c>
      <c r="CY1267" s="12">
        <v>2.9885575422051277E-2</v>
      </c>
      <c r="CZ1267" s="15">
        <v>44.777426160337555</v>
      </c>
      <c r="DA1267" s="20"/>
      <c r="DB1267" s="20"/>
    </row>
    <row r="1268" spans="1:106">
      <c r="A1268" s="8" t="s">
        <v>5885</v>
      </c>
      <c r="B1268" s="8" t="s">
        <v>5886</v>
      </c>
      <c r="C1268" s="9" t="s">
        <v>7148</v>
      </c>
      <c r="D1268" s="9" t="s">
        <v>7126</v>
      </c>
      <c r="E1268" s="10" t="s">
        <v>7127</v>
      </c>
      <c r="F1268" s="10" t="s">
        <v>7126</v>
      </c>
      <c r="G1268" s="11">
        <v>0.67</v>
      </c>
      <c r="H1268" s="11">
        <v>0.67</v>
      </c>
      <c r="I1268" s="12">
        <v>9.0499999999999997E-2</v>
      </c>
      <c r="J1268" s="12">
        <v>0.117135</v>
      </c>
      <c r="K1268" s="12">
        <v>4.7E-2</v>
      </c>
      <c r="L1268" s="12">
        <v>0.10350000000000001</v>
      </c>
      <c r="M1268" s="12">
        <v>6.8320350000000002E-2</v>
      </c>
      <c r="N1268" s="12">
        <v>0.117135</v>
      </c>
      <c r="O1268" s="12" t="s">
        <v>7128</v>
      </c>
      <c r="P1268" s="12">
        <v>-1.8446744073709552E+16</v>
      </c>
      <c r="Q1268" s="13">
        <v>0.374</v>
      </c>
      <c r="R1268" s="13">
        <v>0</v>
      </c>
      <c r="S1268" s="13">
        <v>0</v>
      </c>
      <c r="T1268" s="13">
        <v>0</v>
      </c>
      <c r="U1268" s="13">
        <v>0.374</v>
      </c>
      <c r="V1268" s="13">
        <v>0</v>
      </c>
      <c r="W1268" s="13">
        <v>0.374</v>
      </c>
      <c r="X1268" s="14">
        <v>0</v>
      </c>
      <c r="Y1268" s="15" t="s">
        <v>7128</v>
      </c>
      <c r="Z1268" s="14" t="s">
        <v>7128</v>
      </c>
      <c r="AA1268" s="14">
        <v>0</v>
      </c>
      <c r="AB1268" s="14" t="s">
        <v>7128</v>
      </c>
      <c r="AC1268" s="14">
        <v>0</v>
      </c>
      <c r="AD1268" s="13">
        <v>0.29199999999999998</v>
      </c>
      <c r="AE1268" s="15">
        <v>-0.47052777777777782</v>
      </c>
      <c r="AF1268" s="14" t="s">
        <v>7128</v>
      </c>
      <c r="AG1268" s="14" t="s">
        <v>7128</v>
      </c>
      <c r="AH1268" s="15">
        <v>0.27906976744186052</v>
      </c>
      <c r="AI1268" s="5" t="s">
        <v>7128</v>
      </c>
      <c r="AJ1268" s="15" t="s">
        <v>7128</v>
      </c>
      <c r="AK1268" s="15" t="s">
        <v>7128</v>
      </c>
      <c r="AL1268" s="15" t="s">
        <v>7128</v>
      </c>
      <c r="AM1268" s="15" t="s">
        <v>7128</v>
      </c>
      <c r="AN1268" s="15" t="s">
        <v>7128</v>
      </c>
      <c r="AO1268" s="15">
        <v>93.5</v>
      </c>
      <c r="AP1268" s="15" t="s">
        <v>7128</v>
      </c>
      <c r="AQ1268" s="15" t="s">
        <v>7128</v>
      </c>
      <c r="AR1268" s="15" t="s">
        <v>7128</v>
      </c>
      <c r="AS1268" s="15">
        <v>93.5</v>
      </c>
      <c r="AT1268" s="14" t="s">
        <v>7128</v>
      </c>
      <c r="AU1268" s="14">
        <v>0</v>
      </c>
      <c r="AV1268" s="12" t="s">
        <v>7128</v>
      </c>
      <c r="AW1268" s="12" t="s">
        <v>7128</v>
      </c>
      <c r="AX1268" s="12" t="s">
        <v>7128</v>
      </c>
      <c r="AY1268" s="12" t="s">
        <v>7128</v>
      </c>
      <c r="AZ1268" s="14" t="s">
        <v>7128</v>
      </c>
      <c r="BA1268" s="14" t="s">
        <v>7128</v>
      </c>
      <c r="BB1268" s="14" t="s">
        <v>7128</v>
      </c>
      <c r="BC1268" s="14">
        <v>-1.8446744073709552E+16</v>
      </c>
      <c r="BD1268" s="14">
        <v>-4</v>
      </c>
      <c r="BE1268" s="14">
        <v>-4</v>
      </c>
      <c r="BF1268" s="14">
        <v>0</v>
      </c>
      <c r="BG1268" s="14" t="s">
        <v>7128</v>
      </c>
      <c r="BH1268" s="13">
        <v>-1.6E-2</v>
      </c>
      <c r="BI1268" s="13">
        <v>-1.6E-2</v>
      </c>
      <c r="BJ1268" s="13">
        <v>-1.6E-2</v>
      </c>
      <c r="BK1268" s="13">
        <v>-1.6E-2</v>
      </c>
      <c r="BL1268" s="13">
        <v>4.0000000000000001E-3</v>
      </c>
      <c r="BM1268" s="13">
        <v>4.0000000000000001E-3</v>
      </c>
      <c r="BN1268" s="13">
        <v>0</v>
      </c>
      <c r="BO1268" s="13">
        <v>0</v>
      </c>
      <c r="BP1268" s="13">
        <v>-1.6E-2</v>
      </c>
      <c r="BQ1268" s="13">
        <v>0</v>
      </c>
      <c r="BR1268" s="13">
        <v>0</v>
      </c>
      <c r="BS1268" s="13">
        <v>0</v>
      </c>
      <c r="BT1268" s="14" t="s">
        <v>7128</v>
      </c>
      <c r="BU1268" s="13">
        <v>-1.6E-2</v>
      </c>
      <c r="BV1268" s="13">
        <v>-1.6E-2</v>
      </c>
      <c r="BW1268" s="13">
        <v>-1.6E-2</v>
      </c>
      <c r="BX1268" s="13">
        <v>-1.0999999999999999E-2</v>
      </c>
      <c r="BY1268" s="13">
        <v>8.6736173798840355E-19</v>
      </c>
      <c r="BZ1268" s="13">
        <v>0</v>
      </c>
      <c r="CA1268" s="13">
        <v>0</v>
      </c>
      <c r="CB1268" s="13">
        <v>0</v>
      </c>
      <c r="CC1268" s="15">
        <v>5.6000000000000001E-2</v>
      </c>
      <c r="CD1268" s="15">
        <v>-0.627</v>
      </c>
      <c r="CE1268" s="15">
        <v>0.36</v>
      </c>
      <c r="CF1268" s="15">
        <v>2.049678860688342</v>
      </c>
      <c r="CG1268" s="15">
        <v>2.3387438163049707</v>
      </c>
      <c r="CH1268" s="13">
        <v>-9.5000000000000015E-3</v>
      </c>
      <c r="CI1268" s="13">
        <v>-6.5166666666666664E-2</v>
      </c>
      <c r="CJ1268" s="13">
        <v>0</v>
      </c>
      <c r="CK1268" s="12">
        <f t="shared" si="38"/>
        <v>0</v>
      </c>
      <c r="CL1268" s="36" t="str">
        <f t="shared" si="39"/>
        <v>NA</v>
      </c>
      <c r="CM1268" s="13" t="s">
        <v>7128</v>
      </c>
      <c r="CN1268" s="13" t="s">
        <v>7128</v>
      </c>
      <c r="CO1268" s="13" t="s">
        <v>7128</v>
      </c>
      <c r="CP1268" s="13" t="s">
        <v>7128</v>
      </c>
      <c r="CQ1268" s="13" t="s">
        <v>7128</v>
      </c>
      <c r="CR1268" s="13" t="s">
        <v>7128</v>
      </c>
      <c r="CS1268" s="13" t="s">
        <v>7128</v>
      </c>
      <c r="CT1268" s="13">
        <v>0</v>
      </c>
      <c r="CU1268" s="13">
        <v>-1.6E-2</v>
      </c>
      <c r="CV1268" s="13">
        <v>0</v>
      </c>
      <c r="CW1268" s="13">
        <v>0</v>
      </c>
      <c r="CX1268" s="12" t="s">
        <v>7128</v>
      </c>
      <c r="CY1268" s="12">
        <v>-1.8446744073709552E+16</v>
      </c>
      <c r="CZ1268" s="15" t="s">
        <v>7128</v>
      </c>
      <c r="DA1268" s="20"/>
      <c r="DB1268" s="20"/>
    </row>
    <row r="1269" spans="1:106">
      <c r="A1269" s="8" t="s">
        <v>65</v>
      </c>
      <c r="B1269" s="8" t="s">
        <v>66</v>
      </c>
      <c r="C1269" s="9" t="s">
        <v>7136</v>
      </c>
      <c r="D1269" s="9" t="s">
        <v>7126</v>
      </c>
      <c r="E1269" s="10" t="s">
        <v>7127</v>
      </c>
      <c r="F1269" s="10" t="s">
        <v>7126</v>
      </c>
      <c r="G1269" s="11">
        <v>0.39</v>
      </c>
      <c r="H1269" s="11">
        <v>0.71249166383412788</v>
      </c>
      <c r="I1269" s="12">
        <v>9.0499999999999997E-2</v>
      </c>
      <c r="J1269" s="12">
        <v>0.12098049557698856</v>
      </c>
      <c r="K1269" s="12">
        <v>3.2000000000000001E-2</v>
      </c>
      <c r="L1269" s="12">
        <v>8.8499999999999995E-2</v>
      </c>
      <c r="M1269" s="12">
        <v>5.8418850000000001E-2</v>
      </c>
      <c r="N1269" s="12">
        <v>8.7372850826268139E-2</v>
      </c>
      <c r="O1269" s="12">
        <v>2.9317134726087574E-2</v>
      </c>
      <c r="P1269" s="12">
        <v>-8.725165802832735E-2</v>
      </c>
      <c r="Q1269" s="13">
        <v>27369.3</v>
      </c>
      <c r="R1269" s="13">
        <v>15.842219617538706</v>
      </c>
      <c r="S1269" s="13">
        <v>31752.400000000001</v>
      </c>
      <c r="T1269" s="13">
        <v>31768.242219617539</v>
      </c>
      <c r="U1269" s="13">
        <v>59137.542219617535</v>
      </c>
      <c r="V1269" s="13">
        <v>5722.5</v>
      </c>
      <c r="W1269" s="13">
        <v>53415.042219617535</v>
      </c>
      <c r="X1269" s="14">
        <v>9.6765942330651861E-2</v>
      </c>
      <c r="Y1269" s="15">
        <v>0.53404999397040331</v>
      </c>
      <c r="Z1269" s="14">
        <v>0.69115723763534143</v>
      </c>
      <c r="AA1269" s="14">
        <v>0.53719246737784021</v>
      </c>
      <c r="AB1269" s="14">
        <v>2.2378935881271338</v>
      </c>
      <c r="AC1269" s="14">
        <v>1.1607254193427505</v>
      </c>
      <c r="AD1269" s="13">
        <v>4.72</v>
      </c>
      <c r="AE1269" s="15">
        <v>2.6219722222222228</v>
      </c>
      <c r="AF1269" s="14">
        <v>0.31622776601683794</v>
      </c>
      <c r="AG1269" s="14">
        <v>0.3808963441672813</v>
      </c>
      <c r="AH1269" s="15">
        <v>0.16761904761904761</v>
      </c>
      <c r="AI1269" s="5" t="s">
        <v>7128</v>
      </c>
      <c r="AJ1269" s="15">
        <v>13.97105666156202</v>
      </c>
      <c r="AK1269" s="15">
        <v>13.773489004076293</v>
      </c>
      <c r="AL1269" s="15" t="s">
        <v>7128</v>
      </c>
      <c r="AM1269" s="15" t="s">
        <v>7128</v>
      </c>
      <c r="AN1269" s="15">
        <v>1.9280129054073092</v>
      </c>
      <c r="AO1269" s="15">
        <v>3.2067135325131808</v>
      </c>
      <c r="AP1269" s="15">
        <v>9191.1772882449422</v>
      </c>
      <c r="AQ1269" s="15">
        <v>5948.2229643226647</v>
      </c>
      <c r="AR1269" s="15">
        <v>1.3273673111623463</v>
      </c>
      <c r="AS1269" s="15">
        <v>6.2583529255556574</v>
      </c>
      <c r="AT1269" s="14">
        <v>0</v>
      </c>
      <c r="AU1269" s="14">
        <v>0</v>
      </c>
      <c r="AV1269" s="12" t="s">
        <v>7128</v>
      </c>
      <c r="AW1269" s="12" t="s">
        <v>7128</v>
      </c>
      <c r="AX1269" s="12" t="s">
        <v>7128</v>
      </c>
      <c r="AY1269" s="12" t="s">
        <v>7128</v>
      </c>
      <c r="AZ1269" s="14" t="s">
        <v>7128</v>
      </c>
      <c r="BA1269" s="14">
        <v>0.14800000000000002</v>
      </c>
      <c r="BB1269" s="14">
        <v>0.15029763030307614</v>
      </c>
      <c r="BC1269" s="14">
        <v>1.2119279794079504E-4</v>
      </c>
      <c r="BD1269" s="14">
        <v>0.23004167631396155</v>
      </c>
      <c r="BE1269" s="14">
        <v>6.7278954346981464E-4</v>
      </c>
      <c r="BF1269" s="14">
        <v>0.28759921307916697</v>
      </c>
      <c r="BG1269" s="14">
        <v>0.60150000000000003</v>
      </c>
      <c r="BH1269" s="13">
        <v>1959</v>
      </c>
      <c r="BI1269" s="13">
        <v>1987.1</v>
      </c>
      <c r="BJ1269" s="13">
        <v>0</v>
      </c>
      <c r="BK1269" s="13">
        <v>5.8115560764922591</v>
      </c>
      <c r="BL1269" s="13">
        <v>8535</v>
      </c>
      <c r="BM1269" s="13">
        <v>8638</v>
      </c>
      <c r="BN1269" s="13">
        <v>0</v>
      </c>
      <c r="BO1269" s="13">
        <v>8.98</v>
      </c>
      <c r="BP1269" s="13">
        <v>4.1401571221276345</v>
      </c>
      <c r="BQ1269" s="13">
        <v>0</v>
      </c>
      <c r="BR1269" s="13">
        <v>0</v>
      </c>
      <c r="BS1269" s="13">
        <v>0</v>
      </c>
      <c r="BT1269" s="14">
        <v>0</v>
      </c>
      <c r="BU1269" s="13">
        <v>4.1401571221276345</v>
      </c>
      <c r="BV1269" s="13">
        <v>1987.1</v>
      </c>
      <c r="BW1269" s="13">
        <v>1987.1</v>
      </c>
      <c r="BX1269" s="13">
        <v>13221.1</v>
      </c>
      <c r="BY1269" s="13">
        <v>34161.742219617532</v>
      </c>
      <c r="BZ1269" s="13">
        <v>14195.6</v>
      </c>
      <c r="CA1269" s="13">
        <v>40241.342219617538</v>
      </c>
      <c r="CB1269" s="13">
        <v>0</v>
      </c>
      <c r="CC1269" s="15">
        <v>0.80300000000000005</v>
      </c>
      <c r="CD1269" s="15">
        <v>1.23</v>
      </c>
      <c r="CE1269" s="15">
        <v>0.36</v>
      </c>
      <c r="CF1269" s="15" t="s">
        <v>7128</v>
      </c>
      <c r="CG1269" s="15">
        <v>5.7256501644604461</v>
      </c>
      <c r="CH1269" s="13" t="s">
        <v>7128</v>
      </c>
      <c r="CI1269" s="13">
        <v>417.3</v>
      </c>
      <c r="CJ1269" s="13">
        <v>0</v>
      </c>
      <c r="CK1269" s="12">
        <f t="shared" si="38"/>
        <v>0</v>
      </c>
      <c r="CL1269" s="36">
        <f t="shared" si="39"/>
        <v>0.21209531117078922</v>
      </c>
      <c r="CM1269" s="13">
        <v>2948.2</v>
      </c>
      <c r="CN1269" s="13">
        <v>847.9</v>
      </c>
      <c r="CO1269" s="13">
        <v>1987.1</v>
      </c>
      <c r="CP1269" s="13">
        <v>27369.3</v>
      </c>
      <c r="CQ1269" s="13">
        <v>8.98</v>
      </c>
      <c r="CR1269" s="13">
        <v>53415.042219617535</v>
      </c>
      <c r="CS1269" s="13" t="s">
        <v>7128</v>
      </c>
      <c r="CT1269" s="13">
        <v>0</v>
      </c>
      <c r="CU1269" s="13">
        <v>5.8115560764922591</v>
      </c>
      <c r="CV1269" s="13">
        <v>40241.342219617538</v>
      </c>
      <c r="CW1269" s="13">
        <v>0</v>
      </c>
      <c r="CX1269" s="12">
        <v>0.15029763030307614</v>
      </c>
      <c r="CY1269" s="12">
        <v>1.2119279794079504E-4</v>
      </c>
      <c r="CZ1269" s="15" t="s">
        <v>7128</v>
      </c>
      <c r="DA1269" s="20"/>
      <c r="DB1269" s="20" t="s">
        <v>7217</v>
      </c>
    </row>
    <row r="1270" spans="1:106" ht="24">
      <c r="A1270" s="8" t="s">
        <v>2225</v>
      </c>
      <c r="B1270" s="8" t="s">
        <v>2226</v>
      </c>
      <c r="C1270" s="9" t="s">
        <v>7142</v>
      </c>
      <c r="D1270" s="9" t="s">
        <v>7126</v>
      </c>
      <c r="E1270" s="10" t="s">
        <v>7127</v>
      </c>
      <c r="F1270" s="10" t="s">
        <v>7126</v>
      </c>
      <c r="G1270" s="11">
        <v>0.1</v>
      </c>
      <c r="H1270" s="11">
        <v>0.10042509614730565</v>
      </c>
      <c r="I1270" s="12">
        <v>9.0499999999999997E-2</v>
      </c>
      <c r="J1270" s="12">
        <v>6.5588471201331155E-2</v>
      </c>
      <c r="K1270" s="12">
        <v>3.2000000000000001E-2</v>
      </c>
      <c r="L1270" s="12">
        <v>8.8499999999999995E-2</v>
      </c>
      <c r="M1270" s="12">
        <v>5.8418850000000001E-2</v>
      </c>
      <c r="N1270" s="12">
        <v>6.5542172661905304E-2</v>
      </c>
      <c r="O1270" s="12">
        <v>9.6699009478730669E-2</v>
      </c>
      <c r="P1270" s="12">
        <v>0.10830714298828366</v>
      </c>
      <c r="Q1270" s="13">
        <v>680.5</v>
      </c>
      <c r="R1270" s="13">
        <v>2.8029578771966026</v>
      </c>
      <c r="S1270" s="13">
        <v>1.62</v>
      </c>
      <c r="T1270" s="13">
        <v>4.4229578771966027</v>
      </c>
      <c r="U1270" s="13">
        <v>684.92295787719661</v>
      </c>
      <c r="V1270" s="13">
        <v>19.100000000000001</v>
      </c>
      <c r="W1270" s="13">
        <v>665.82295787719659</v>
      </c>
      <c r="X1270" s="14">
        <v>2.7886348063433639E-2</v>
      </c>
      <c r="Y1270" s="15">
        <v>2.5000000000000001E-2</v>
      </c>
      <c r="Z1270" s="14">
        <v>6.048658322362397E-2</v>
      </c>
      <c r="AA1270" s="14">
        <v>6.457599101225656E-3</v>
      </c>
      <c r="AB1270" s="14">
        <v>6.4380755126588099E-2</v>
      </c>
      <c r="AC1270" s="14">
        <v>6.4995707232867054E-3</v>
      </c>
      <c r="AD1270" s="13">
        <v>68.05</v>
      </c>
      <c r="AE1270" s="15">
        <v>1.1586388888888888</v>
      </c>
      <c r="AF1270" s="14">
        <v>0.14491376746189438</v>
      </c>
      <c r="AG1270" s="14">
        <v>0.37470559872289833</v>
      </c>
      <c r="AH1270" s="15">
        <v>0.35332464146023462</v>
      </c>
      <c r="AI1270" s="5">
        <v>45.425867507886437</v>
      </c>
      <c r="AJ1270" s="15">
        <v>64.80952380952381</v>
      </c>
      <c r="AK1270" s="15">
        <v>64.80952380952381</v>
      </c>
      <c r="AL1270" s="15">
        <v>46.609589041095887</v>
      </c>
      <c r="AM1270" s="15">
        <v>9.6730632551528064</v>
      </c>
      <c r="AN1270" s="15">
        <v>9.905385735080058</v>
      </c>
      <c r="AO1270" s="15">
        <v>13.265107212475634</v>
      </c>
      <c r="AP1270" s="15">
        <v>44.687878800585928</v>
      </c>
      <c r="AQ1270" s="15">
        <v>39.258429120117718</v>
      </c>
      <c r="AR1270" s="15">
        <v>14.099560633382398</v>
      </c>
      <c r="AS1270" s="15">
        <v>12.979005026845938</v>
      </c>
      <c r="AT1270" s="14">
        <v>0.3504761904761905</v>
      </c>
      <c r="AU1270" s="14">
        <v>5.4077883908890522E-3</v>
      </c>
      <c r="AV1270" s="12">
        <v>6.6100000000000006E-2</v>
      </c>
      <c r="AW1270" s="12">
        <v>4.1200000000000001E-2</v>
      </c>
      <c r="AX1270" s="12">
        <v>0.156</v>
      </c>
      <c r="AY1270" s="12">
        <v>0.14599999999999999</v>
      </c>
      <c r="AZ1270" s="14">
        <v>6.7000000000000004E-2</v>
      </c>
      <c r="BA1270" s="14">
        <v>0.158</v>
      </c>
      <c r="BB1270" s="14">
        <v>0.16228748068006182</v>
      </c>
      <c r="BC1270" s="14">
        <v>0.17384931565018896</v>
      </c>
      <c r="BD1270" s="14">
        <v>0.20467836257309943</v>
      </c>
      <c r="BE1270" s="14">
        <v>0.29043681139494504</v>
      </c>
      <c r="BF1270" s="14">
        <v>0.34596273291925467</v>
      </c>
      <c r="BG1270" s="14">
        <v>0.5837</v>
      </c>
      <c r="BH1270" s="13">
        <v>10.5</v>
      </c>
      <c r="BI1270" s="13">
        <v>10.5</v>
      </c>
      <c r="BJ1270" s="13">
        <v>14.4</v>
      </c>
      <c r="BK1270" s="13">
        <v>14.899408424560681</v>
      </c>
      <c r="BL1270" s="13">
        <v>51.3</v>
      </c>
      <c r="BM1270" s="13">
        <v>51.3</v>
      </c>
      <c r="BN1270" s="13">
        <v>15.9</v>
      </c>
      <c r="BO1270" s="13">
        <v>16.96</v>
      </c>
      <c r="BP1270" s="13">
        <v>9.7447683671194998</v>
      </c>
      <c r="BQ1270" s="13">
        <v>0</v>
      </c>
      <c r="BR1270" s="13">
        <v>1.6189999999999998</v>
      </c>
      <c r="BS1270" s="13">
        <v>1.3340000000000001</v>
      </c>
      <c r="BT1270" s="14">
        <v>0.30303439638072077</v>
      </c>
      <c r="BU1270" s="13">
        <v>6.7917683671195004</v>
      </c>
      <c r="BV1270" s="13">
        <v>7.5470000000000006</v>
      </c>
      <c r="BW1270" s="13">
        <v>7.5470000000000006</v>
      </c>
      <c r="BX1270" s="13">
        <v>64.7</v>
      </c>
      <c r="BY1270" s="13">
        <v>56.052957877196611</v>
      </c>
      <c r="BZ1270" s="13">
        <v>68.7</v>
      </c>
      <c r="CA1270" s="13">
        <v>47.222957877196613</v>
      </c>
      <c r="CB1270" s="13">
        <v>-3.68</v>
      </c>
      <c r="CC1270" s="15">
        <v>0.36199999999999999</v>
      </c>
      <c r="CD1270" s="15">
        <v>0.52900000000000003</v>
      </c>
      <c r="CE1270" s="15">
        <v>0.36</v>
      </c>
      <c r="CF1270" s="15" t="s">
        <v>7128</v>
      </c>
      <c r="CG1270" s="15" t="s">
        <v>7128</v>
      </c>
      <c r="CH1270" s="13" t="s">
        <v>7128</v>
      </c>
      <c r="CI1270" s="13" t="s">
        <v>7128</v>
      </c>
      <c r="CJ1270" s="13">
        <v>-3.68</v>
      </c>
      <c r="CK1270" s="12">
        <f t="shared" si="38"/>
        <v>0.48761097124685304</v>
      </c>
      <c r="CL1270" s="36">
        <f t="shared" si="39"/>
        <v>1.0863360176083365</v>
      </c>
      <c r="CM1270" s="13">
        <v>16.100000000000001</v>
      </c>
      <c r="CN1270" s="13">
        <v>5.57</v>
      </c>
      <c r="CO1270" s="13">
        <v>10.5</v>
      </c>
      <c r="CP1270" s="13">
        <v>680.5</v>
      </c>
      <c r="CQ1270" s="13">
        <v>16.96</v>
      </c>
      <c r="CR1270" s="13">
        <v>665.82295787719659</v>
      </c>
      <c r="CS1270" s="13">
        <v>7.5470000000000006</v>
      </c>
      <c r="CT1270" s="13">
        <v>0</v>
      </c>
      <c r="CU1270" s="13">
        <v>14.899408424560681</v>
      </c>
      <c r="CV1270" s="13">
        <v>47.222957877196613</v>
      </c>
      <c r="CW1270" s="13">
        <v>15.9</v>
      </c>
      <c r="CX1270" s="12">
        <v>0.16228748068006182</v>
      </c>
      <c r="CY1270" s="12">
        <v>0.17384931565018896</v>
      </c>
      <c r="CZ1270" s="15">
        <v>41.875657728125567</v>
      </c>
      <c r="DA1270" s="20"/>
      <c r="DB1270" s="20"/>
    </row>
    <row r="1271" spans="1:106" ht="24">
      <c r="A1271" s="8" t="s">
        <v>4141</v>
      </c>
      <c r="B1271" s="8" t="s">
        <v>4142</v>
      </c>
      <c r="C1271" s="9" t="s">
        <v>7178</v>
      </c>
      <c r="D1271" s="9" t="s">
        <v>7126</v>
      </c>
      <c r="E1271" s="10" t="s">
        <v>7127</v>
      </c>
      <c r="F1271" s="10" t="s">
        <v>7126</v>
      </c>
      <c r="G1271" s="11">
        <v>1.1000000000000001</v>
      </c>
      <c r="H1271" s="11">
        <v>58.279245283018874</v>
      </c>
      <c r="I1271" s="12">
        <v>9.0499999999999997E-2</v>
      </c>
      <c r="J1271" s="12">
        <v>5.3307716981132076</v>
      </c>
      <c r="K1271" s="12">
        <v>6.2E-2</v>
      </c>
      <c r="L1271" s="12">
        <v>0.11849999999999999</v>
      </c>
      <c r="M1271" s="12">
        <v>7.8221849999999996E-2</v>
      </c>
      <c r="N1271" s="12">
        <v>0.17736185781695157</v>
      </c>
      <c r="O1271" s="12" t="s">
        <v>7128</v>
      </c>
      <c r="P1271" s="12">
        <v>-0.6374498527886675</v>
      </c>
      <c r="Q1271" s="13">
        <v>2.12</v>
      </c>
      <c r="R1271" s="13">
        <v>0</v>
      </c>
      <c r="S1271" s="13">
        <v>110.2</v>
      </c>
      <c r="T1271" s="13">
        <v>110.2</v>
      </c>
      <c r="U1271" s="13">
        <v>112.32000000000001</v>
      </c>
      <c r="V1271" s="13">
        <v>0.47699999999999998</v>
      </c>
      <c r="W1271" s="13">
        <v>111.843</v>
      </c>
      <c r="X1271" s="14">
        <v>4.2467948717948715E-3</v>
      </c>
      <c r="Y1271" s="15">
        <v>0.12474012474012473</v>
      </c>
      <c r="Z1271" s="14" t="s">
        <v>7128</v>
      </c>
      <c r="AA1271" s="14">
        <v>0.98112535612535612</v>
      </c>
      <c r="AB1271" s="14" t="s">
        <v>7128</v>
      </c>
      <c r="AC1271" s="14">
        <v>51.981132075471699</v>
      </c>
      <c r="AD1271" s="13">
        <v>4.3999999999999997E-2</v>
      </c>
      <c r="AE1271" s="15">
        <v>2.0267500000000003</v>
      </c>
      <c r="AF1271" s="14">
        <v>6.3245553203367583E-2</v>
      </c>
      <c r="AG1271" s="14">
        <v>1.0174628371591761</v>
      </c>
      <c r="AH1271" s="15">
        <v>0.52727272727272723</v>
      </c>
      <c r="AI1271" s="5" t="s">
        <v>7128</v>
      </c>
      <c r="AJ1271" s="15" t="s">
        <v>7128</v>
      </c>
      <c r="AK1271" s="15" t="s">
        <v>7128</v>
      </c>
      <c r="AL1271" s="15" t="s">
        <v>7128</v>
      </c>
      <c r="AM1271" s="15" t="s">
        <v>7128</v>
      </c>
      <c r="AN1271" s="15" t="s">
        <v>7128</v>
      </c>
      <c r="AO1271" s="15">
        <v>0.42231075697211162</v>
      </c>
      <c r="AP1271" s="15" t="s">
        <v>7128</v>
      </c>
      <c r="AQ1271" s="15" t="s">
        <v>7128</v>
      </c>
      <c r="AR1271" s="15" t="s">
        <v>7128</v>
      </c>
      <c r="AS1271" s="15">
        <v>22.279482071713151</v>
      </c>
      <c r="AT1271" s="14" t="s">
        <v>7128</v>
      </c>
      <c r="AU1271" s="14">
        <v>0</v>
      </c>
      <c r="AV1271" s="12" t="s">
        <v>7128</v>
      </c>
      <c r="AW1271" s="12" t="s">
        <v>7128</v>
      </c>
      <c r="AX1271" s="12">
        <v>-0.67500000000000004</v>
      </c>
      <c r="AY1271" s="12">
        <v>-0.52</v>
      </c>
      <c r="AZ1271" s="14" t="s">
        <v>7128</v>
      </c>
      <c r="BA1271" s="14" t="s">
        <v>7128</v>
      </c>
      <c r="BB1271" s="14" t="s">
        <v>7128</v>
      </c>
      <c r="BC1271" s="14">
        <v>-0.46008799497171593</v>
      </c>
      <c r="BD1271" s="14">
        <v>-14.58167330677291</v>
      </c>
      <c r="BE1271" s="14">
        <v>-14.58167330677291</v>
      </c>
      <c r="BF1271" s="14">
        <v>0</v>
      </c>
      <c r="BG1271" s="14">
        <v>8.6199999999999999E-2</v>
      </c>
      <c r="BH1271" s="13">
        <v>-73.2</v>
      </c>
      <c r="BI1271" s="13">
        <v>-73.2</v>
      </c>
      <c r="BJ1271" s="13">
        <v>-73.2</v>
      </c>
      <c r="BK1271" s="13">
        <v>-73.2</v>
      </c>
      <c r="BL1271" s="13">
        <v>5.0199999999999996</v>
      </c>
      <c r="BM1271" s="13">
        <v>5.0199999999999996</v>
      </c>
      <c r="BN1271" s="13">
        <v>0</v>
      </c>
      <c r="BO1271" s="13">
        <v>0</v>
      </c>
      <c r="BP1271" s="13">
        <v>-73.2</v>
      </c>
      <c r="BQ1271" s="13">
        <v>0</v>
      </c>
      <c r="BR1271" s="13">
        <v>0</v>
      </c>
      <c r="BS1271" s="13">
        <v>-2.48</v>
      </c>
      <c r="BT1271" s="14" t="s">
        <v>7128</v>
      </c>
      <c r="BU1271" s="13">
        <v>-70.72</v>
      </c>
      <c r="BV1271" s="13">
        <v>-70.72</v>
      </c>
      <c r="BW1271" s="13">
        <v>-70.72</v>
      </c>
      <c r="BX1271" s="13">
        <v>-37.4</v>
      </c>
      <c r="BY1271" s="13">
        <v>159.1</v>
      </c>
      <c r="BZ1271" s="13">
        <v>-178.8</v>
      </c>
      <c r="CA1271" s="13">
        <v>-69.077000000000012</v>
      </c>
      <c r="CB1271" s="13">
        <v>0</v>
      </c>
      <c r="CC1271" s="15">
        <v>0.42899999999999999</v>
      </c>
      <c r="CD1271" s="15">
        <v>1.34</v>
      </c>
      <c r="CE1271" s="15">
        <v>0.36</v>
      </c>
      <c r="CF1271" s="15">
        <v>4.3215752365069537</v>
      </c>
      <c r="CG1271" s="15">
        <v>4.628919953217288</v>
      </c>
      <c r="CH1271" s="13">
        <v>-11.416499999999999</v>
      </c>
      <c r="CI1271" s="13">
        <v>-24.006</v>
      </c>
      <c r="CJ1271" s="13">
        <v>0</v>
      </c>
      <c r="CK1271" s="12">
        <f t="shared" si="38"/>
        <v>0</v>
      </c>
      <c r="CL1271" s="36" t="str">
        <f t="shared" si="39"/>
        <v>NA</v>
      </c>
      <c r="CM1271" s="13" t="s">
        <v>7128</v>
      </c>
      <c r="CN1271" s="13" t="s">
        <v>7128</v>
      </c>
      <c r="CO1271" s="13" t="s">
        <v>7128</v>
      </c>
      <c r="CP1271" s="13" t="s">
        <v>7128</v>
      </c>
      <c r="CQ1271" s="13" t="s">
        <v>7128</v>
      </c>
      <c r="CR1271" s="13" t="s">
        <v>7128</v>
      </c>
      <c r="CS1271" s="13" t="s">
        <v>7128</v>
      </c>
      <c r="CT1271" s="13">
        <v>0.25280000000000002</v>
      </c>
      <c r="CU1271" s="13">
        <v>-73.547600000000003</v>
      </c>
      <c r="CV1271" s="13">
        <v>-68.824200000000019</v>
      </c>
      <c r="CW1271" s="13">
        <v>0</v>
      </c>
      <c r="CX1271" s="12" t="s">
        <v>7128</v>
      </c>
      <c r="CY1271" s="12">
        <v>-0.46153942698214279</v>
      </c>
      <c r="CZ1271" s="15" t="s">
        <v>7128</v>
      </c>
      <c r="DA1271" s="20"/>
      <c r="DB1271" s="20"/>
    </row>
    <row r="1272" spans="1:106">
      <c r="A1272" s="8" t="s">
        <v>123</v>
      </c>
      <c r="B1272" s="8" t="s">
        <v>124</v>
      </c>
      <c r="C1272" s="9" t="s">
        <v>7136</v>
      </c>
      <c r="D1272" s="9" t="s">
        <v>7126</v>
      </c>
      <c r="E1272" s="10" t="s">
        <v>7127</v>
      </c>
      <c r="F1272" s="10" t="s">
        <v>7126</v>
      </c>
      <c r="G1272" s="11">
        <v>0.39</v>
      </c>
      <c r="H1272" s="11">
        <v>0.39014995893648813</v>
      </c>
      <c r="I1272" s="12">
        <v>9.0499999999999997E-2</v>
      </c>
      <c r="J1272" s="12">
        <v>9.1808571283752166E-2</v>
      </c>
      <c r="K1272" s="12">
        <v>3.2000000000000001E-2</v>
      </c>
      <c r="L1272" s="12">
        <v>8.8499999999999995E-2</v>
      </c>
      <c r="M1272" s="12">
        <v>5.8418850000000001E-2</v>
      </c>
      <c r="N1272" s="12">
        <v>9.1795737533603899E-2</v>
      </c>
      <c r="O1272" s="12" t="s">
        <v>7128</v>
      </c>
      <c r="P1272" s="12">
        <v>0.79157103817459962</v>
      </c>
      <c r="Q1272" s="13">
        <v>1646.8</v>
      </c>
      <c r="R1272" s="13">
        <v>0.63321122207348257</v>
      </c>
      <c r="S1272" s="13">
        <v>0</v>
      </c>
      <c r="T1272" s="13">
        <v>0.63321122207348257</v>
      </c>
      <c r="U1272" s="13">
        <v>1647.4332112220734</v>
      </c>
      <c r="V1272" s="13">
        <v>0</v>
      </c>
      <c r="W1272" s="13">
        <v>1647.4332112220734</v>
      </c>
      <c r="X1272" s="14">
        <v>0</v>
      </c>
      <c r="Y1272" s="15">
        <v>8.5099750623441398E-2</v>
      </c>
      <c r="Z1272" s="14" t="s">
        <v>7128</v>
      </c>
      <c r="AA1272" s="14">
        <v>3.8436230237446994E-4</v>
      </c>
      <c r="AB1272" s="14" t="s">
        <v>7128</v>
      </c>
      <c r="AC1272" s="14">
        <v>3.8451009355931662E-4</v>
      </c>
      <c r="AD1272" s="13">
        <v>1.03</v>
      </c>
      <c r="AE1272" s="15">
        <v>3.6808333333333332</v>
      </c>
      <c r="AF1272" s="14">
        <v>0.35496478698597694</v>
      </c>
      <c r="AG1272" s="14">
        <v>0.49441523901618217</v>
      </c>
      <c r="AH1272" s="15">
        <v>0.22448979591836732</v>
      </c>
      <c r="AI1272" s="5" t="s">
        <v>7128</v>
      </c>
      <c r="AJ1272" s="15">
        <v>10.927670869276708</v>
      </c>
      <c r="AK1272" s="15">
        <v>10.927670869276708</v>
      </c>
      <c r="AL1272" s="15">
        <v>6.8666666666666671</v>
      </c>
      <c r="AM1272" s="15" t="s">
        <v>7128</v>
      </c>
      <c r="AN1272" s="15" t="s">
        <v>7128</v>
      </c>
      <c r="AO1272" s="15">
        <v>2.0338396937137211</v>
      </c>
      <c r="AP1272" s="15">
        <v>2945.2227930552676</v>
      </c>
      <c r="AQ1272" s="15">
        <v>2401.506138807687</v>
      </c>
      <c r="AR1272" s="15">
        <v>2601.7119624435413</v>
      </c>
      <c r="AS1272" s="15">
        <v>2.0346217256046355</v>
      </c>
      <c r="AT1272" s="14">
        <v>6.5029860650298615E-2</v>
      </c>
      <c r="AU1272" s="14">
        <v>5.9509351469516645E-3</v>
      </c>
      <c r="AV1272" s="12">
        <v>-0.222</v>
      </c>
      <c r="AW1272" s="12">
        <v>-1.5900000000000001E-2</v>
      </c>
      <c r="AX1272" s="12">
        <v>2.3300000000000001E-2</v>
      </c>
      <c r="AY1272" s="12">
        <v>0.114</v>
      </c>
      <c r="AZ1272" s="14" t="s">
        <v>7128</v>
      </c>
      <c r="BA1272" s="14">
        <v>0.1</v>
      </c>
      <c r="BB1272" s="14" t="s">
        <v>7128</v>
      </c>
      <c r="BC1272" s="14">
        <v>0.88336677570820354</v>
      </c>
      <c r="BD1272" s="14">
        <v>0.1861183154254662</v>
      </c>
      <c r="BE1272" s="14">
        <v>6.9082098997814436E-4</v>
      </c>
      <c r="BF1272" s="14">
        <v>0</v>
      </c>
      <c r="BG1272" s="14">
        <v>2.6600000000000002E-2</v>
      </c>
      <c r="BH1272" s="13">
        <v>150.69999999999999</v>
      </c>
      <c r="BI1272" s="13">
        <v>150.69999999999999</v>
      </c>
      <c r="BJ1272" s="13">
        <v>0</v>
      </c>
      <c r="BK1272" s="13">
        <v>0.55935775558530354</v>
      </c>
      <c r="BL1272" s="13">
        <v>809.7</v>
      </c>
      <c r="BM1272" s="13">
        <v>809.7</v>
      </c>
      <c r="BN1272" s="13">
        <v>0</v>
      </c>
      <c r="BO1272" s="13">
        <v>0.68600000000000005</v>
      </c>
      <c r="BP1272" s="13">
        <v>0.55935775558530354</v>
      </c>
      <c r="BQ1272" s="13">
        <v>0</v>
      </c>
      <c r="BR1272" s="13">
        <v>0</v>
      </c>
      <c r="BS1272" s="13">
        <v>43.4</v>
      </c>
      <c r="BT1272" s="14">
        <v>77.588984092277201</v>
      </c>
      <c r="BU1272" s="13">
        <v>-42.840642244414695</v>
      </c>
      <c r="BV1272" s="13">
        <v>107.29999999999998</v>
      </c>
      <c r="BW1272" s="13">
        <v>107.29999999999998</v>
      </c>
      <c r="BX1272" s="13">
        <v>0</v>
      </c>
      <c r="BY1272" s="13">
        <v>0.63321122207348257</v>
      </c>
      <c r="BZ1272" s="13">
        <v>0</v>
      </c>
      <c r="CA1272" s="13">
        <v>0.63321122207348257</v>
      </c>
      <c r="CB1272" s="13">
        <v>-9.8000000000000007</v>
      </c>
      <c r="CC1272" s="15">
        <v>1.17</v>
      </c>
      <c r="CD1272" s="15">
        <v>1.64</v>
      </c>
      <c r="CE1272" s="15">
        <v>0.36</v>
      </c>
      <c r="CF1272" s="15" t="s">
        <v>7128</v>
      </c>
      <c r="CG1272" s="15" t="s">
        <v>7128</v>
      </c>
      <c r="CH1272" s="13" t="s">
        <v>7128</v>
      </c>
      <c r="CI1272" s="13" t="s">
        <v>7128</v>
      </c>
      <c r="CJ1272" s="13">
        <v>-9.8000000000000007</v>
      </c>
      <c r="CK1272" s="12">
        <f t="shared" si="38"/>
        <v>9.1332712022367216E-2</v>
      </c>
      <c r="CL1272" s="36">
        <f t="shared" si="39"/>
        <v>1278.7202307447994</v>
      </c>
      <c r="CM1272" s="13">
        <v>153.1</v>
      </c>
      <c r="CN1272" s="13" t="s">
        <v>7128</v>
      </c>
      <c r="CO1272" s="13">
        <v>150.69999999999999</v>
      </c>
      <c r="CP1272" s="13">
        <v>1646.8</v>
      </c>
      <c r="CQ1272" s="13">
        <v>0.68600000000000005</v>
      </c>
      <c r="CR1272" s="13">
        <v>1647.4332112220734</v>
      </c>
      <c r="CS1272" s="13">
        <v>107.29999999999998</v>
      </c>
      <c r="CT1272" s="13">
        <v>0</v>
      </c>
      <c r="CU1272" s="13">
        <v>0.55935775558530354</v>
      </c>
      <c r="CV1272" s="13">
        <v>0.63321122207348257</v>
      </c>
      <c r="CW1272" s="13">
        <v>0</v>
      </c>
      <c r="CX1272" s="12" t="s">
        <v>7128</v>
      </c>
      <c r="CY1272" s="12">
        <v>0.88336677570820354</v>
      </c>
      <c r="CZ1272" s="15" t="s">
        <v>7128</v>
      </c>
      <c r="DA1272" s="20"/>
      <c r="DB1272" s="20" t="s">
        <v>7221</v>
      </c>
    </row>
    <row r="1273" spans="1:106">
      <c r="A1273" s="8" t="s">
        <v>125</v>
      </c>
      <c r="B1273" s="8" t="s">
        <v>126</v>
      </c>
      <c r="C1273" s="9" t="s">
        <v>7135</v>
      </c>
      <c r="D1273" s="9" t="s">
        <v>7126</v>
      </c>
      <c r="E1273" s="10" t="s">
        <v>7127</v>
      </c>
      <c r="F1273" s="10" t="s">
        <v>7126</v>
      </c>
      <c r="G1273" s="11">
        <v>0.88</v>
      </c>
      <c r="H1273" s="11">
        <v>1.0662455872824077</v>
      </c>
      <c r="I1273" s="12">
        <v>9.0499999999999997E-2</v>
      </c>
      <c r="J1273" s="12">
        <v>0.1529952256490579</v>
      </c>
      <c r="K1273" s="12">
        <v>3.2000000000000001E-2</v>
      </c>
      <c r="L1273" s="12">
        <v>8.8499999999999995E-2</v>
      </c>
      <c r="M1273" s="12">
        <v>5.8418850000000001E-2</v>
      </c>
      <c r="N1273" s="12">
        <v>0.12969793107800351</v>
      </c>
      <c r="O1273" s="12">
        <v>6.0638363944112983E-3</v>
      </c>
      <c r="P1273" s="12">
        <v>-3.5394164596372499E-2</v>
      </c>
      <c r="Q1273" s="13">
        <v>9726.9</v>
      </c>
      <c r="R1273" s="13">
        <v>0</v>
      </c>
      <c r="S1273" s="13">
        <v>3179.2</v>
      </c>
      <c r="T1273" s="13">
        <v>3179.2</v>
      </c>
      <c r="U1273" s="13">
        <v>12906.099999999999</v>
      </c>
      <c r="V1273" s="13">
        <v>8.75</v>
      </c>
      <c r="W1273" s="13">
        <v>12897.349999999999</v>
      </c>
      <c r="X1273" s="14">
        <v>6.7797398129566648E-4</v>
      </c>
      <c r="Y1273" s="15">
        <v>0.37930363742462558</v>
      </c>
      <c r="Z1273" s="14">
        <v>0.45786047583386136</v>
      </c>
      <c r="AA1273" s="14">
        <v>0.24633312929544945</v>
      </c>
      <c r="AB1273" s="14">
        <v>0.8445436191690574</v>
      </c>
      <c r="AC1273" s="14">
        <v>0.32684616887189133</v>
      </c>
      <c r="AD1273" s="13">
        <v>2.7</v>
      </c>
      <c r="AE1273" s="15">
        <v>1.1764166666666669</v>
      </c>
      <c r="AF1273" s="14">
        <v>0.18708286933869708</v>
      </c>
      <c r="AG1273" s="14">
        <v>0.38004548599946741</v>
      </c>
      <c r="AH1273" s="15">
        <v>0.19548872180451127</v>
      </c>
      <c r="AI1273" s="5">
        <v>4.9543501611170786</v>
      </c>
      <c r="AJ1273" s="15">
        <v>19.04621108282749</v>
      </c>
      <c r="AK1273" s="15">
        <v>18.232239925023428</v>
      </c>
      <c r="AL1273" s="15" t="s">
        <v>7128</v>
      </c>
      <c r="AM1273" s="15" t="s">
        <v>7128</v>
      </c>
      <c r="AN1273" s="15">
        <v>2.58391775581766</v>
      </c>
      <c r="AO1273" s="15">
        <v>1.9287541393190695</v>
      </c>
      <c r="AP1273" s="15">
        <v>13.980867208672086</v>
      </c>
      <c r="AQ1273" s="15">
        <v>7.9593618859540838</v>
      </c>
      <c r="AR1273" s="15">
        <v>1.8600448348488838</v>
      </c>
      <c r="AS1273" s="15">
        <v>2.5574249965299116</v>
      </c>
      <c r="AT1273" s="14">
        <v>6.07090909090909E-2</v>
      </c>
      <c r="AU1273" s="14">
        <v>3.3297659069179281E-3</v>
      </c>
      <c r="AV1273" s="12">
        <v>0.63300000000000001</v>
      </c>
      <c r="AW1273" s="12">
        <v>0.317</v>
      </c>
      <c r="AX1273" s="12">
        <v>0.17</v>
      </c>
      <c r="AY1273" s="12">
        <v>0.20199999999999999</v>
      </c>
      <c r="AZ1273" s="14" t="s">
        <v>7128</v>
      </c>
      <c r="BA1273" s="14">
        <v>0.14599999999999999</v>
      </c>
      <c r="BB1273" s="14">
        <v>0.1590590620434692</v>
      </c>
      <c r="BC1273" s="14">
        <v>9.430376648163101E-2</v>
      </c>
      <c r="BD1273" s="14">
        <v>0.10362442700644861</v>
      </c>
      <c r="BE1273" s="14">
        <v>0.17918188174966981</v>
      </c>
      <c r="BF1273" s="14">
        <v>0.35246995994659547</v>
      </c>
      <c r="BG1273" s="14">
        <v>0.23050000000000001</v>
      </c>
      <c r="BH1273" s="13">
        <v>510.7</v>
      </c>
      <c r="BI1273" s="13">
        <v>533.5</v>
      </c>
      <c r="BJ1273" s="13">
        <v>922.5</v>
      </c>
      <c r="BK1273" s="13">
        <v>922.5</v>
      </c>
      <c r="BL1273" s="13">
        <v>5043.1000000000004</v>
      </c>
      <c r="BM1273" s="13">
        <v>5148.3999999999996</v>
      </c>
      <c r="BN1273" s="13">
        <v>1505.2</v>
      </c>
      <c r="BO1273" s="13">
        <v>1620.4</v>
      </c>
      <c r="BP1273" s="13">
        <v>597.34646194926563</v>
      </c>
      <c r="BQ1273" s="13">
        <v>0</v>
      </c>
      <c r="BR1273" s="13">
        <v>0</v>
      </c>
      <c r="BS1273" s="13">
        <v>-890.1</v>
      </c>
      <c r="BT1273" s="14">
        <v>-1.4900900176012071</v>
      </c>
      <c r="BU1273" s="13">
        <v>1487.4464619492655</v>
      </c>
      <c r="BV1273" s="13">
        <v>1423.6</v>
      </c>
      <c r="BW1273" s="13">
        <v>1423.6</v>
      </c>
      <c r="BX1273" s="13">
        <v>3354.1</v>
      </c>
      <c r="BY1273" s="13">
        <v>6334.28</v>
      </c>
      <c r="BZ1273" s="13">
        <v>3764.4</v>
      </c>
      <c r="CA1273" s="13">
        <v>6933.8920000000007</v>
      </c>
      <c r="CB1273" s="13">
        <v>-32.388299999999994</v>
      </c>
      <c r="CC1273" s="15">
        <v>0.47399999999999998</v>
      </c>
      <c r="CD1273" s="15">
        <v>0.32100000000000001</v>
      </c>
      <c r="CE1273" s="15">
        <v>0.36</v>
      </c>
      <c r="CF1273" s="15" t="s">
        <v>7128</v>
      </c>
      <c r="CG1273" s="15" t="s">
        <v>7128</v>
      </c>
      <c r="CH1273" s="13" t="s">
        <v>7128</v>
      </c>
      <c r="CI1273" s="13" t="s">
        <v>7128</v>
      </c>
      <c r="CJ1273" s="13">
        <v>-32.388299999999994</v>
      </c>
      <c r="CK1273" s="12">
        <f t="shared" si="38"/>
        <v>2.2750983422309634E-2</v>
      </c>
      <c r="CL1273" s="36">
        <f t="shared" si="39"/>
        <v>0.727311587777831</v>
      </c>
      <c r="CM1273" s="13">
        <v>823.9</v>
      </c>
      <c r="CN1273" s="13">
        <v>290.39999999999998</v>
      </c>
      <c r="CO1273" s="13">
        <v>533.5</v>
      </c>
      <c r="CP1273" s="13">
        <v>9726.9</v>
      </c>
      <c r="CQ1273" s="13">
        <v>1620.4</v>
      </c>
      <c r="CR1273" s="13">
        <v>12897.349999999999</v>
      </c>
      <c r="CS1273" s="13">
        <v>1423.6</v>
      </c>
      <c r="CT1273" s="13">
        <v>0</v>
      </c>
      <c r="CU1273" s="13">
        <v>922.5</v>
      </c>
      <c r="CV1273" s="13">
        <v>6933.8920000000007</v>
      </c>
      <c r="CW1273" s="13">
        <v>1505.2</v>
      </c>
      <c r="CX1273" s="12">
        <v>0.1590590620434692</v>
      </c>
      <c r="CY1273" s="12">
        <v>9.430376648163101E-2</v>
      </c>
      <c r="CZ1273" s="15">
        <v>8.5685290991230385</v>
      </c>
      <c r="DA1273" s="20"/>
      <c r="DB1273" s="20"/>
    </row>
    <row r="1274" spans="1:106" ht="24">
      <c r="A1274" s="8" t="s">
        <v>281</v>
      </c>
      <c r="B1274" s="8" t="s">
        <v>282</v>
      </c>
      <c r="C1274" s="9" t="s">
        <v>7142</v>
      </c>
      <c r="D1274" s="9" t="s">
        <v>7126</v>
      </c>
      <c r="E1274" s="10" t="s">
        <v>7127</v>
      </c>
      <c r="F1274" s="10" t="s">
        <v>7126</v>
      </c>
      <c r="G1274" s="11">
        <v>0.1</v>
      </c>
      <c r="H1274" s="11">
        <v>0.30349704199209043</v>
      </c>
      <c r="I1274" s="12">
        <v>9.0499999999999997E-2</v>
      </c>
      <c r="J1274" s="12">
        <v>8.3966482300284181E-2</v>
      </c>
      <c r="K1274" s="12">
        <v>3.2000000000000001E-2</v>
      </c>
      <c r="L1274" s="12">
        <v>8.8499999999999995E-2</v>
      </c>
      <c r="M1274" s="12">
        <v>5.8418850000000001E-2</v>
      </c>
      <c r="N1274" s="12">
        <v>6.5128900781866603E-2</v>
      </c>
      <c r="O1274" s="12">
        <v>8.0904139758865012E-3</v>
      </c>
      <c r="P1274" s="12">
        <v>-6.508754958692152E-2</v>
      </c>
      <c r="Q1274" s="13">
        <v>3726.6</v>
      </c>
      <c r="R1274" s="13">
        <v>18.737408319697131</v>
      </c>
      <c r="S1274" s="13">
        <v>10443.200000000001</v>
      </c>
      <c r="T1274" s="13">
        <v>10461.937408319698</v>
      </c>
      <c r="U1274" s="13">
        <v>14188.537408319698</v>
      </c>
      <c r="V1274" s="13">
        <v>0</v>
      </c>
      <c r="W1274" s="13">
        <v>14188.537408319698</v>
      </c>
      <c r="X1274" s="14">
        <v>0</v>
      </c>
      <c r="Y1274" s="15">
        <v>0.12673317021143107</v>
      </c>
      <c r="Z1274" s="14">
        <v>0.7935667371331746</v>
      </c>
      <c r="AA1274" s="14">
        <v>0.73735136379773414</v>
      </c>
      <c r="AB1274" s="14">
        <v>3.8441805652469956</v>
      </c>
      <c r="AC1274" s="14">
        <v>2.8073679515697147</v>
      </c>
      <c r="AD1274" s="13">
        <v>2.34</v>
      </c>
      <c r="AE1274" s="15">
        <v>3.032027777777778</v>
      </c>
      <c r="AF1274" s="14">
        <v>0.32403703492039299</v>
      </c>
      <c r="AG1274" s="14">
        <v>0.4531889388386639</v>
      </c>
      <c r="AH1274" s="15">
        <v>0.16566866267465072</v>
      </c>
      <c r="AI1274" s="5" t="s">
        <v>7128</v>
      </c>
      <c r="AJ1274" s="15">
        <v>13.65054945054945</v>
      </c>
      <c r="AK1274" s="15">
        <v>16.174479166666664</v>
      </c>
      <c r="AL1274" s="15">
        <v>10.883720930232558</v>
      </c>
      <c r="AM1274" s="15">
        <v>0.83235057625301534</v>
      </c>
      <c r="AN1274" s="15">
        <v>1.3693183905934228</v>
      </c>
      <c r="AO1274" s="15">
        <v>7.2234929249854627</v>
      </c>
      <c r="AP1274" s="15">
        <v>20788.50729522447</v>
      </c>
      <c r="AQ1274" s="15">
        <v>3202.8301147448533</v>
      </c>
      <c r="AR1274" s="15">
        <v>1.076239600406925</v>
      </c>
      <c r="AS1274" s="15">
        <v>27.502495460980228</v>
      </c>
      <c r="AT1274" s="14">
        <v>0.28363671875000002</v>
      </c>
      <c r="AU1274" s="14">
        <v>1.7536065045886333E-2</v>
      </c>
      <c r="AV1274" s="12">
        <v>-3.27E-2</v>
      </c>
      <c r="AW1274" s="12">
        <v>5.4400000000000004E-2</v>
      </c>
      <c r="AX1274" s="12">
        <v>3.78E-2</v>
      </c>
      <c r="AY1274" s="12">
        <v>8.3900000000000002E-2</v>
      </c>
      <c r="AZ1274" s="14">
        <v>0.16399999999999998</v>
      </c>
      <c r="BA1274" s="14">
        <v>3.1600000000000003E-2</v>
      </c>
      <c r="BB1274" s="14">
        <v>9.2056896276170683E-2</v>
      </c>
      <c r="BC1274" s="14">
        <v>4.1351194945087252E-5</v>
      </c>
      <c r="BD1274" s="14">
        <v>0.47010814119567434</v>
      </c>
      <c r="BE1274" s="14">
        <v>1.3926103571935799E-3</v>
      </c>
      <c r="BF1274" s="14">
        <v>0.27513227513227512</v>
      </c>
      <c r="BG1274" s="14">
        <v>0.36570000000000003</v>
      </c>
      <c r="BH1274" s="13">
        <v>273</v>
      </c>
      <c r="BI1274" s="13">
        <v>230.4</v>
      </c>
      <c r="BJ1274" s="13">
        <v>0</v>
      </c>
      <c r="BK1274" s="13">
        <v>0.68251833606057355</v>
      </c>
      <c r="BL1274" s="13">
        <v>515.9</v>
      </c>
      <c r="BM1274" s="13">
        <v>490.1</v>
      </c>
      <c r="BN1274" s="13">
        <v>0</v>
      </c>
      <c r="BO1274" s="13">
        <v>4.43</v>
      </c>
      <c r="BP1274" s="13">
        <v>0.49473551344073324</v>
      </c>
      <c r="BQ1274" s="13">
        <v>0</v>
      </c>
      <c r="BR1274" s="13">
        <v>0</v>
      </c>
      <c r="BS1274" s="13">
        <v>-3.73</v>
      </c>
      <c r="BT1274" s="14">
        <v>-7.5393819498806502</v>
      </c>
      <c r="BU1274" s="13">
        <v>4.2247355134407334</v>
      </c>
      <c r="BV1274" s="13">
        <v>234.13</v>
      </c>
      <c r="BW1274" s="13">
        <v>234.13</v>
      </c>
      <c r="BX1274" s="13">
        <v>2502.8000000000002</v>
      </c>
      <c r="BY1274" s="13">
        <v>11964.237408319697</v>
      </c>
      <c r="BZ1274" s="13">
        <v>2721.5</v>
      </c>
      <c r="CA1274" s="13">
        <v>13183.437408319698</v>
      </c>
      <c r="CB1274" s="13">
        <v>-65.349900000000005</v>
      </c>
      <c r="CC1274" s="15">
        <v>0.97899999999999998</v>
      </c>
      <c r="CD1274" s="15">
        <v>1.32</v>
      </c>
      <c r="CE1274" s="15">
        <v>0.36</v>
      </c>
      <c r="CF1274" s="15" t="s">
        <v>7128</v>
      </c>
      <c r="CG1274" s="15" t="s">
        <v>7128</v>
      </c>
      <c r="CH1274" s="13" t="s">
        <v>7128</v>
      </c>
      <c r="CI1274" s="13" t="s">
        <v>7128</v>
      </c>
      <c r="CJ1274" s="13">
        <v>-65.349900000000005</v>
      </c>
      <c r="CK1274" s="12">
        <f t="shared" si="38"/>
        <v>0.27911801136120962</v>
      </c>
      <c r="CL1274" s="36">
        <f t="shared" si="39"/>
        <v>3.9132434434317555E-2</v>
      </c>
      <c r="CM1274" s="13">
        <v>321.3</v>
      </c>
      <c r="CN1274" s="13">
        <v>88.4</v>
      </c>
      <c r="CO1274" s="13">
        <v>230.4</v>
      </c>
      <c r="CP1274" s="13">
        <v>3726.6</v>
      </c>
      <c r="CQ1274" s="13">
        <v>4.43</v>
      </c>
      <c r="CR1274" s="13">
        <v>14188.537408319698</v>
      </c>
      <c r="CS1274" s="13">
        <v>234.13</v>
      </c>
      <c r="CT1274" s="13">
        <v>0</v>
      </c>
      <c r="CU1274" s="13">
        <v>0.68251833606057355</v>
      </c>
      <c r="CV1274" s="13">
        <v>13183.437408319698</v>
      </c>
      <c r="CW1274" s="13">
        <v>0</v>
      </c>
      <c r="CX1274" s="12">
        <v>9.2056896276170683E-2</v>
      </c>
      <c r="CY1274" s="12">
        <v>4.1351194945087252E-5</v>
      </c>
      <c r="CZ1274" s="15" t="s">
        <v>7128</v>
      </c>
      <c r="DA1274" s="20" t="s">
        <v>7217</v>
      </c>
      <c r="DB1274" s="20" t="s">
        <v>7217</v>
      </c>
    </row>
    <row r="1275" spans="1:106">
      <c r="A1275" s="8" t="s">
        <v>5129</v>
      </c>
      <c r="B1275" s="8" t="s">
        <v>5130</v>
      </c>
      <c r="C1275" s="9" t="s">
        <v>7203</v>
      </c>
      <c r="D1275" s="9" t="s">
        <v>7126</v>
      </c>
      <c r="E1275" s="10" t="s">
        <v>7127</v>
      </c>
      <c r="F1275" s="10" t="s">
        <v>7126</v>
      </c>
      <c r="G1275" s="11">
        <v>1.02</v>
      </c>
      <c r="H1275" s="11">
        <v>1.02</v>
      </c>
      <c r="I1275" s="12">
        <v>9.0499999999999997E-2</v>
      </c>
      <c r="J1275" s="12">
        <v>0.14881</v>
      </c>
      <c r="K1275" s="12">
        <v>4.7E-2</v>
      </c>
      <c r="L1275" s="12">
        <v>0.10350000000000001</v>
      </c>
      <c r="M1275" s="12">
        <v>6.8320350000000002E-2</v>
      </c>
      <c r="N1275" s="12">
        <v>0.14881</v>
      </c>
      <c r="O1275" s="12">
        <v>-0.1475883595113438</v>
      </c>
      <c r="P1275" s="12">
        <v>-0.15177839532041207</v>
      </c>
      <c r="Q1275" s="13">
        <v>1.19</v>
      </c>
      <c r="R1275" s="13">
        <v>0</v>
      </c>
      <c r="S1275" s="13">
        <v>0</v>
      </c>
      <c r="T1275" s="13">
        <v>0</v>
      </c>
      <c r="U1275" s="13">
        <v>1.19</v>
      </c>
      <c r="V1275" s="13">
        <v>0</v>
      </c>
      <c r="W1275" s="13">
        <v>1.19</v>
      </c>
      <c r="X1275" s="14">
        <v>0</v>
      </c>
      <c r="Y1275" s="15">
        <v>1.6339869281045753E-2</v>
      </c>
      <c r="Z1275" s="14" t="s">
        <v>7128</v>
      </c>
      <c r="AA1275" s="14">
        <v>0</v>
      </c>
      <c r="AB1275" s="14" t="s">
        <v>7128</v>
      </c>
      <c r="AC1275" s="14">
        <v>0</v>
      </c>
      <c r="AD1275" s="13">
        <v>7.8E-2</v>
      </c>
      <c r="AE1275" s="15">
        <v>0.33291666666666669</v>
      </c>
      <c r="AF1275" s="14">
        <v>3.1622776601683791E-2</v>
      </c>
      <c r="AG1275" s="14" t="s">
        <v>7128</v>
      </c>
      <c r="AH1275" s="15">
        <v>0.60194174757281549</v>
      </c>
      <c r="AI1275" s="5" t="s">
        <v>7128</v>
      </c>
      <c r="AJ1275" s="15">
        <v>170</v>
      </c>
      <c r="AK1275" s="15">
        <v>170</v>
      </c>
      <c r="AL1275" s="15" t="s">
        <v>7128</v>
      </c>
      <c r="AM1275" s="15" t="s">
        <v>7128</v>
      </c>
      <c r="AN1275" s="15" t="s">
        <v>7128</v>
      </c>
      <c r="AO1275" s="15">
        <v>2.2284644194756553</v>
      </c>
      <c r="AP1275" s="15" t="s">
        <v>7128</v>
      </c>
      <c r="AQ1275" s="15">
        <v>15.454545454545453</v>
      </c>
      <c r="AR1275" s="15" t="s">
        <v>7128</v>
      </c>
      <c r="AS1275" s="15">
        <v>2.2284644194756553</v>
      </c>
      <c r="AT1275" s="14">
        <v>0</v>
      </c>
      <c r="AU1275" s="14">
        <v>0</v>
      </c>
      <c r="AV1275" s="12">
        <v>-0.60199999999999998</v>
      </c>
      <c r="AW1275" s="12">
        <v>-0.52600000000000002</v>
      </c>
      <c r="AX1275" s="12">
        <v>-0.14699999999999999</v>
      </c>
      <c r="AY1275" s="12">
        <v>-0.17499999999999999</v>
      </c>
      <c r="AZ1275" s="14" t="s">
        <v>7128</v>
      </c>
      <c r="BA1275" s="14" t="s">
        <v>7128</v>
      </c>
      <c r="BB1275" s="14">
        <v>1.2216404886561953E-3</v>
      </c>
      <c r="BC1275" s="14">
        <v>-2.9683953204120831E-3</v>
      </c>
      <c r="BD1275" s="14">
        <v>1.3108614232209737E-2</v>
      </c>
      <c r="BE1275" s="14">
        <v>-3.1835205992509365E-2</v>
      </c>
      <c r="BF1275" s="14">
        <v>0</v>
      </c>
      <c r="BG1275" s="14">
        <v>1.46E-2</v>
      </c>
      <c r="BH1275" s="13">
        <v>7.0000000000000001E-3</v>
      </c>
      <c r="BI1275" s="13">
        <v>7.0000000000000001E-3</v>
      </c>
      <c r="BJ1275" s="13">
        <v>-1.7000000000000001E-2</v>
      </c>
      <c r="BK1275" s="13">
        <v>-1.7000000000000001E-2</v>
      </c>
      <c r="BL1275" s="13">
        <v>0.53400000000000003</v>
      </c>
      <c r="BM1275" s="13">
        <v>0.53400000000000003</v>
      </c>
      <c r="BN1275" s="13">
        <v>7.6999999999999999E-2</v>
      </c>
      <c r="BO1275" s="13">
        <v>7.6999999999999999E-2</v>
      </c>
      <c r="BP1275" s="13">
        <v>-1.7000000000000001E-2</v>
      </c>
      <c r="BQ1275" s="13">
        <v>0</v>
      </c>
      <c r="BR1275" s="13">
        <v>0</v>
      </c>
      <c r="BS1275" s="13">
        <v>-0.10100000000000001</v>
      </c>
      <c r="BT1275" s="14" t="s">
        <v>7128</v>
      </c>
      <c r="BU1275" s="13">
        <v>8.4000000000000005E-2</v>
      </c>
      <c r="BV1275" s="13">
        <v>0.10800000000000001</v>
      </c>
      <c r="BW1275" s="13">
        <v>0.10800000000000001</v>
      </c>
      <c r="BX1275" s="13">
        <v>5.73</v>
      </c>
      <c r="BY1275" s="13">
        <v>5.7270000000000003</v>
      </c>
      <c r="BZ1275" s="13">
        <v>0</v>
      </c>
      <c r="CA1275" s="13">
        <v>0</v>
      </c>
      <c r="CB1275" s="13">
        <v>0</v>
      </c>
      <c r="CC1275" s="15">
        <v>-0.159</v>
      </c>
      <c r="CD1275" s="15">
        <v>0.68600000000000005</v>
      </c>
      <c r="CE1275" s="15">
        <v>0.36</v>
      </c>
      <c r="CF1275" s="15" t="s">
        <v>7128</v>
      </c>
      <c r="CG1275" s="15" t="s">
        <v>7128</v>
      </c>
      <c r="CH1275" s="13" t="s">
        <v>7128</v>
      </c>
      <c r="CI1275" s="13" t="s">
        <v>7128</v>
      </c>
      <c r="CJ1275" s="13">
        <v>0</v>
      </c>
      <c r="CK1275" s="12">
        <f t="shared" si="38"/>
        <v>0</v>
      </c>
      <c r="CL1275" s="36" t="str">
        <f t="shared" si="39"/>
        <v>NA</v>
      </c>
      <c r="CM1275" s="13" t="s">
        <v>7128</v>
      </c>
      <c r="CN1275" s="13" t="s">
        <v>7128</v>
      </c>
      <c r="CO1275" s="13">
        <v>7.0000000000000001E-3</v>
      </c>
      <c r="CP1275" s="13">
        <v>1.19</v>
      </c>
      <c r="CQ1275" s="13">
        <v>7.6999999999999999E-2</v>
      </c>
      <c r="CR1275" s="13">
        <v>1.19</v>
      </c>
      <c r="CS1275" s="13" t="s">
        <v>7128</v>
      </c>
      <c r="CT1275" s="13">
        <v>0</v>
      </c>
      <c r="CU1275" s="13">
        <v>-1.7000000000000001E-2</v>
      </c>
      <c r="CV1275" s="13">
        <v>0</v>
      </c>
      <c r="CW1275" s="13">
        <v>7.6999999999999999E-2</v>
      </c>
      <c r="CX1275" s="12">
        <v>1.2216404886561953E-3</v>
      </c>
      <c r="CY1275" s="12">
        <v>-2.9683953204120831E-3</v>
      </c>
      <c r="CZ1275" s="15">
        <v>15.454545454545453</v>
      </c>
      <c r="DA1275" s="20"/>
      <c r="DB1275" s="20"/>
    </row>
    <row r="1276" spans="1:106">
      <c r="A1276" s="8" t="s">
        <v>1695</v>
      </c>
      <c r="B1276" s="8" t="s">
        <v>1696</v>
      </c>
      <c r="C1276" s="9" t="s">
        <v>7159</v>
      </c>
      <c r="D1276" s="9" t="s">
        <v>7126</v>
      </c>
      <c r="E1276" s="10" t="s">
        <v>7127</v>
      </c>
      <c r="F1276" s="10" t="s">
        <v>7126</v>
      </c>
      <c r="G1276" s="11">
        <v>0.69</v>
      </c>
      <c r="H1276" s="11">
        <v>0.69</v>
      </c>
      <c r="I1276" s="12">
        <v>9.0499999999999997E-2</v>
      </c>
      <c r="J1276" s="12">
        <v>0.118945</v>
      </c>
      <c r="K1276" s="12">
        <v>4.7E-2</v>
      </c>
      <c r="L1276" s="12">
        <v>0.10350000000000001</v>
      </c>
      <c r="M1276" s="12">
        <v>6.8320350000000002E-2</v>
      </c>
      <c r="N1276" s="12">
        <v>0.118945</v>
      </c>
      <c r="O1276" s="12">
        <v>-3.0315262390670547E-2</v>
      </c>
      <c r="P1276" s="12">
        <v>-4.168051348250143E-2</v>
      </c>
      <c r="Q1276" s="13">
        <v>59.1</v>
      </c>
      <c r="R1276" s="13">
        <v>0</v>
      </c>
      <c r="S1276" s="13">
        <v>0</v>
      </c>
      <c r="T1276" s="13">
        <v>0</v>
      </c>
      <c r="U1276" s="13">
        <v>59.1</v>
      </c>
      <c r="V1276" s="13">
        <v>0</v>
      </c>
      <c r="W1276" s="13">
        <v>59.1</v>
      </c>
      <c r="X1276" s="14">
        <v>0</v>
      </c>
      <c r="Y1276" s="15">
        <v>0.77374599786552833</v>
      </c>
      <c r="Z1276" s="14">
        <v>0</v>
      </c>
      <c r="AA1276" s="14">
        <v>0</v>
      </c>
      <c r="AB1276" s="14">
        <v>0</v>
      </c>
      <c r="AC1276" s="14">
        <v>0</v>
      </c>
      <c r="AD1276" s="13">
        <v>6.31</v>
      </c>
      <c r="AE1276" s="15">
        <v>0.31436111111111115</v>
      </c>
      <c r="AF1276" s="14" t="s">
        <v>7128</v>
      </c>
      <c r="AG1276" s="14" t="s">
        <v>7128</v>
      </c>
      <c r="AH1276" s="15">
        <v>0.46223021582733814</v>
      </c>
      <c r="AI1276" s="5">
        <v>164.07407407407408</v>
      </c>
      <c r="AJ1276" s="15">
        <v>23.734939759036145</v>
      </c>
      <c r="AK1276" s="15">
        <v>19.440789473684212</v>
      </c>
      <c r="AL1276" s="15" t="s">
        <v>7128</v>
      </c>
      <c r="AM1276" s="15" t="s">
        <v>7128</v>
      </c>
      <c r="AN1276" s="15">
        <v>1.6982758620689657</v>
      </c>
      <c r="AO1276" s="15">
        <v>0.62079831932773111</v>
      </c>
      <c r="AP1276" s="15">
        <v>13.340857787810386</v>
      </c>
      <c r="AQ1276" s="15">
        <v>7.7457404980340767</v>
      </c>
      <c r="AR1276" s="15">
        <v>1.6982758620689657</v>
      </c>
      <c r="AS1276" s="15">
        <v>0.62079831932773111</v>
      </c>
      <c r="AT1276" s="14">
        <v>0</v>
      </c>
      <c r="AU1276" s="14">
        <v>0</v>
      </c>
      <c r="AV1276" s="12">
        <v>-5.5500000000000001E-2</v>
      </c>
      <c r="AW1276" s="12">
        <v>0.21899999999999997</v>
      </c>
      <c r="AX1276" s="12">
        <v>2.63E-2</v>
      </c>
      <c r="AY1276" s="12">
        <v>0.14300000000000002</v>
      </c>
      <c r="AZ1276" s="14" t="s">
        <v>7128</v>
      </c>
      <c r="BA1276" s="14" t="s">
        <v>7128</v>
      </c>
      <c r="BB1276" s="14">
        <v>8.8629737609329448E-2</v>
      </c>
      <c r="BC1276" s="14">
        <v>7.7264486517498565E-2</v>
      </c>
      <c r="BD1276" s="14">
        <v>3.1307929969104017E-2</v>
      </c>
      <c r="BE1276" s="14">
        <v>4.5623069001029866E-2</v>
      </c>
      <c r="BF1276" s="14">
        <v>0.38955823293172687</v>
      </c>
      <c r="BG1276" s="14" t="s">
        <v>7128</v>
      </c>
      <c r="BH1276" s="13">
        <v>2.4900000000000002</v>
      </c>
      <c r="BI1276" s="13">
        <v>3.04</v>
      </c>
      <c r="BJ1276" s="13">
        <v>4.43</v>
      </c>
      <c r="BK1276" s="13">
        <v>4.43</v>
      </c>
      <c r="BL1276" s="13">
        <v>95.2</v>
      </c>
      <c r="BM1276" s="13">
        <v>97.1</v>
      </c>
      <c r="BN1276" s="13">
        <v>6.46</v>
      </c>
      <c r="BO1276" s="13">
        <v>7.63</v>
      </c>
      <c r="BP1276" s="13">
        <v>2.7042570281124498</v>
      </c>
      <c r="BQ1276" s="13">
        <v>0</v>
      </c>
      <c r="BR1276" s="13">
        <v>0</v>
      </c>
      <c r="BS1276" s="13">
        <v>-2.79</v>
      </c>
      <c r="BT1276" s="14">
        <v>-1.031706665082571</v>
      </c>
      <c r="BU1276" s="13">
        <v>5.4942570281124503</v>
      </c>
      <c r="BV1276" s="13">
        <v>5.83</v>
      </c>
      <c r="BW1276" s="13">
        <v>5.83</v>
      </c>
      <c r="BX1276" s="13">
        <v>34.299999999999997</v>
      </c>
      <c r="BY1276" s="13">
        <v>35</v>
      </c>
      <c r="BZ1276" s="13">
        <v>34.799999999999997</v>
      </c>
      <c r="CA1276" s="13">
        <v>34.799999999999997</v>
      </c>
      <c r="CB1276" s="13">
        <v>0</v>
      </c>
      <c r="CC1276" s="15">
        <v>-6.8000000000000005E-2</v>
      </c>
      <c r="CD1276" s="15">
        <v>0.48099999999999998</v>
      </c>
      <c r="CE1276" s="15">
        <v>0.36</v>
      </c>
      <c r="CF1276" s="15">
        <v>0.73291493938422869</v>
      </c>
      <c r="CG1276" s="15">
        <v>0.60402172871746251</v>
      </c>
      <c r="CH1276" s="13">
        <v>3.8479999999999999</v>
      </c>
      <c r="CI1276" s="13">
        <v>2.7088999999999999</v>
      </c>
      <c r="CJ1276" s="13">
        <v>0</v>
      </c>
      <c r="CK1276" s="12">
        <f t="shared" si="38"/>
        <v>0</v>
      </c>
      <c r="CL1276" s="36">
        <f t="shared" si="39"/>
        <v>2.7356321839080464</v>
      </c>
      <c r="CM1276" s="13">
        <v>4.9800000000000004</v>
      </c>
      <c r="CN1276" s="13">
        <v>1.94</v>
      </c>
      <c r="CO1276" s="13">
        <v>3.04</v>
      </c>
      <c r="CP1276" s="13">
        <v>59.1</v>
      </c>
      <c r="CQ1276" s="13">
        <v>7.63</v>
      </c>
      <c r="CR1276" s="13">
        <v>59.1</v>
      </c>
      <c r="CS1276" s="13" t="s">
        <v>7128</v>
      </c>
      <c r="CT1276" s="13">
        <v>1.5600000000000001E-2</v>
      </c>
      <c r="CU1276" s="13">
        <v>4.4324000000000003</v>
      </c>
      <c r="CV1276" s="13">
        <v>34.815599999999996</v>
      </c>
      <c r="CW1276" s="13">
        <v>6.4660000000000002</v>
      </c>
      <c r="CX1276" s="12">
        <v>8.8659385235869401E-2</v>
      </c>
      <c r="CY1276" s="12">
        <v>7.7271904189944313E-2</v>
      </c>
      <c r="CZ1276" s="15">
        <v>9.1401175378905037</v>
      </c>
      <c r="DA1276" s="20"/>
      <c r="DB1276" s="20"/>
    </row>
    <row r="1277" spans="1:106">
      <c r="A1277" s="8" t="s">
        <v>1145</v>
      </c>
      <c r="B1277" s="8" t="s">
        <v>1146</v>
      </c>
      <c r="C1277" s="9" t="s">
        <v>7176</v>
      </c>
      <c r="D1277" s="9" t="s">
        <v>7126</v>
      </c>
      <c r="E1277" s="10" t="s">
        <v>7127</v>
      </c>
      <c r="F1277" s="10" t="s">
        <v>7126</v>
      </c>
      <c r="G1277" s="11">
        <v>0.99</v>
      </c>
      <c r="H1277" s="11">
        <v>1.0049017229653139</v>
      </c>
      <c r="I1277" s="12">
        <v>9.0499999999999997E-2</v>
      </c>
      <c r="J1277" s="12">
        <v>0.14744360592836089</v>
      </c>
      <c r="K1277" s="12">
        <v>4.1999999999999996E-2</v>
      </c>
      <c r="L1277" s="12">
        <v>9.8500000000000004E-2</v>
      </c>
      <c r="M1277" s="12">
        <v>6.5019850000000004E-2</v>
      </c>
      <c r="N1277" s="12">
        <v>0.14599541483494907</v>
      </c>
      <c r="O1277" s="12">
        <v>-3.0834609388568496E-2</v>
      </c>
      <c r="P1277" s="12">
        <v>-5.5334662136542423E-2</v>
      </c>
      <c r="Q1277" s="13">
        <v>302.5</v>
      </c>
      <c r="R1277" s="13">
        <v>0</v>
      </c>
      <c r="S1277" s="13">
        <v>5.41</v>
      </c>
      <c r="T1277" s="13">
        <v>5.41</v>
      </c>
      <c r="U1277" s="13">
        <v>307.91000000000003</v>
      </c>
      <c r="V1277" s="13">
        <v>0</v>
      </c>
      <c r="W1277" s="13">
        <v>307.91000000000003</v>
      </c>
      <c r="X1277" s="14">
        <v>0</v>
      </c>
      <c r="Y1277" s="15">
        <v>0.71604938271604934</v>
      </c>
      <c r="Z1277" s="14">
        <v>8.1709711523938994E-2</v>
      </c>
      <c r="AA1277" s="14">
        <v>1.757006917605794E-2</v>
      </c>
      <c r="AB1277" s="14">
        <v>8.8980263157894743E-2</v>
      </c>
      <c r="AC1277" s="14">
        <v>1.7884297520661157E-2</v>
      </c>
      <c r="AD1277" s="13">
        <v>7.47</v>
      </c>
      <c r="AE1277" s="15">
        <v>2.5365000000000002</v>
      </c>
      <c r="AF1277" s="14">
        <v>0.16431676725154984</v>
      </c>
      <c r="AG1277" s="14">
        <v>0.69560764803156094</v>
      </c>
      <c r="AH1277" s="15">
        <v>0.58230601885424227</v>
      </c>
      <c r="AI1277" s="5">
        <v>23.260073260073256</v>
      </c>
      <c r="AJ1277" s="15">
        <v>38.050314465408803</v>
      </c>
      <c r="AK1277" s="15">
        <v>44.881305637982194</v>
      </c>
      <c r="AL1277" s="15" t="s">
        <v>7128</v>
      </c>
      <c r="AM1277" s="15" t="s">
        <v>7128</v>
      </c>
      <c r="AN1277" s="15">
        <v>4.9753289473684212</v>
      </c>
      <c r="AO1277" s="15">
        <v>1.530096105209914</v>
      </c>
      <c r="AP1277" s="15">
        <v>48.489763779527564</v>
      </c>
      <c r="AQ1277" s="15">
        <v>22.151798561151079</v>
      </c>
      <c r="AR1277" s="15">
        <v>4.6505059658661843</v>
      </c>
      <c r="AS1277" s="15">
        <v>1.5574607991906932</v>
      </c>
      <c r="AT1277" s="14">
        <v>0</v>
      </c>
      <c r="AU1277" s="14">
        <v>0</v>
      </c>
      <c r="AV1277" s="12">
        <v>0.157</v>
      </c>
      <c r="AW1277" s="12">
        <v>-4.24E-2</v>
      </c>
      <c r="AX1277" s="12">
        <v>0.16300000000000001</v>
      </c>
      <c r="AY1277" s="12">
        <v>0.185</v>
      </c>
      <c r="AZ1277" s="14" t="s">
        <v>7128</v>
      </c>
      <c r="BA1277" s="14">
        <v>0.222</v>
      </c>
      <c r="BB1277" s="14">
        <v>0.1166089965397924</v>
      </c>
      <c r="BC1277" s="14">
        <v>9.0660752698406649E-2</v>
      </c>
      <c r="BD1277" s="14">
        <v>3.3071638861629046E-2</v>
      </c>
      <c r="BE1277" s="14">
        <v>3.1157998037291457E-2</v>
      </c>
      <c r="BF1277" s="14">
        <v>0.15835411471321698</v>
      </c>
      <c r="BG1277" s="14">
        <v>5.6399999999999999E-2</v>
      </c>
      <c r="BH1277" s="13">
        <v>7.95</v>
      </c>
      <c r="BI1277" s="13">
        <v>6.74</v>
      </c>
      <c r="BJ1277" s="13">
        <v>6.35</v>
      </c>
      <c r="BK1277" s="13">
        <v>6.35</v>
      </c>
      <c r="BL1277" s="13">
        <v>197.7</v>
      </c>
      <c r="BM1277" s="13">
        <v>203.8</v>
      </c>
      <c r="BN1277" s="13">
        <v>14.3</v>
      </c>
      <c r="BO1277" s="13">
        <v>13.9</v>
      </c>
      <c r="BP1277" s="13">
        <v>5.344451371571072</v>
      </c>
      <c r="BQ1277" s="13">
        <v>0</v>
      </c>
      <c r="BR1277" s="13">
        <v>0</v>
      </c>
      <c r="BS1277" s="13">
        <v>-8.11</v>
      </c>
      <c r="BT1277" s="14">
        <v>-1.5174616506270049</v>
      </c>
      <c r="BU1277" s="13">
        <v>13.454451371571071</v>
      </c>
      <c r="BV1277" s="13">
        <v>14.85</v>
      </c>
      <c r="BW1277" s="13">
        <v>14.85</v>
      </c>
      <c r="BX1277" s="13">
        <v>57.8</v>
      </c>
      <c r="BY1277" s="13">
        <v>58.949999999999996</v>
      </c>
      <c r="BZ1277" s="13">
        <v>60.8</v>
      </c>
      <c r="CA1277" s="13">
        <v>66.209999999999994</v>
      </c>
      <c r="CB1277" s="13">
        <v>0</v>
      </c>
      <c r="CC1277" s="15">
        <v>0.76200000000000001</v>
      </c>
      <c r="CD1277" s="15">
        <v>1.22</v>
      </c>
      <c r="CE1277" s="15">
        <v>0.36</v>
      </c>
      <c r="CF1277" s="15">
        <v>0.75423036387074571</v>
      </c>
      <c r="CG1277" s="15">
        <v>1.1182030393350668</v>
      </c>
      <c r="CH1277" s="13">
        <v>5.7670000000000003</v>
      </c>
      <c r="CI1277" s="13">
        <v>5.734</v>
      </c>
      <c r="CJ1277" s="13">
        <v>0</v>
      </c>
      <c r="CK1277" s="12">
        <f t="shared" si="38"/>
        <v>0</v>
      </c>
      <c r="CL1277" s="36">
        <f t="shared" si="39"/>
        <v>2.9859537834164023</v>
      </c>
      <c r="CM1277" s="13">
        <v>8.02</v>
      </c>
      <c r="CN1277" s="13">
        <v>1.27</v>
      </c>
      <c r="CO1277" s="13">
        <v>6.74</v>
      </c>
      <c r="CP1277" s="13">
        <v>302.5</v>
      </c>
      <c r="CQ1277" s="13">
        <v>13.9</v>
      </c>
      <c r="CR1277" s="13">
        <v>307.91000000000003</v>
      </c>
      <c r="CS1277" s="13" t="s">
        <v>7128</v>
      </c>
      <c r="CT1277" s="13">
        <v>5.16</v>
      </c>
      <c r="CU1277" s="13">
        <v>6.7519999999999998</v>
      </c>
      <c r="CV1277" s="13">
        <v>71.36999999999999</v>
      </c>
      <c r="CW1277" s="13">
        <v>16.22</v>
      </c>
      <c r="CX1277" s="12">
        <v>0.11343710292249047</v>
      </c>
      <c r="CY1277" s="12">
        <v>8.8641288682831984E-2</v>
      </c>
      <c r="CZ1277" s="15">
        <v>18.983353884093713</v>
      </c>
      <c r="DA1277" s="20"/>
      <c r="DB1277" s="20"/>
    </row>
    <row r="1278" spans="1:106" ht="24">
      <c r="A1278" s="8" t="s">
        <v>1303</v>
      </c>
      <c r="B1278" s="8" t="s">
        <v>1304</v>
      </c>
      <c r="C1278" s="9" t="s">
        <v>7142</v>
      </c>
      <c r="D1278" s="9" t="s">
        <v>7126</v>
      </c>
      <c r="E1278" s="10" t="s">
        <v>7127</v>
      </c>
      <c r="F1278" s="10" t="s">
        <v>7126</v>
      </c>
      <c r="G1278" s="11">
        <v>0.1</v>
      </c>
      <c r="H1278" s="11">
        <v>0.1</v>
      </c>
      <c r="I1278" s="12">
        <v>9.0499999999999997E-2</v>
      </c>
      <c r="J1278" s="12">
        <v>6.5549999999999997E-2</v>
      </c>
      <c r="K1278" s="12">
        <v>3.6999999999999998E-2</v>
      </c>
      <c r="L1278" s="12">
        <v>9.35E-2</v>
      </c>
      <c r="M1278" s="12">
        <v>6.1719349999999999E-2</v>
      </c>
      <c r="N1278" s="12">
        <v>6.5549999999999997E-2</v>
      </c>
      <c r="O1278" s="12" t="s">
        <v>7128</v>
      </c>
      <c r="P1278" s="12" t="s">
        <v>7128</v>
      </c>
      <c r="Q1278" s="13">
        <v>646.6</v>
      </c>
      <c r="R1278" s="13">
        <v>0</v>
      </c>
      <c r="S1278" s="13">
        <v>0</v>
      </c>
      <c r="T1278" s="13">
        <v>0</v>
      </c>
      <c r="U1278" s="13">
        <v>646.6</v>
      </c>
      <c r="V1278" s="13">
        <v>0</v>
      </c>
      <c r="W1278" s="13">
        <v>646.6</v>
      </c>
      <c r="X1278" s="14">
        <v>0</v>
      </c>
      <c r="Y1278" s="15">
        <v>0.12936221419975932</v>
      </c>
      <c r="Z1278" s="14" t="s">
        <v>7128</v>
      </c>
      <c r="AA1278" s="14">
        <v>0</v>
      </c>
      <c r="AB1278" s="14" t="s">
        <v>7128</v>
      </c>
      <c r="AC1278" s="14">
        <v>0</v>
      </c>
      <c r="AD1278" s="13">
        <v>0.38900000000000001</v>
      </c>
      <c r="AE1278" s="15">
        <v>3.5955555555555558</v>
      </c>
      <c r="AF1278" s="14">
        <v>0.30331501776206204</v>
      </c>
      <c r="AG1278" s="14">
        <v>0.52915282990011903</v>
      </c>
      <c r="AH1278" s="15">
        <v>0.30308880308880315</v>
      </c>
      <c r="AI1278" s="5" t="s">
        <v>7128</v>
      </c>
      <c r="AJ1278" s="15">
        <v>7.527357392316647</v>
      </c>
      <c r="AK1278" s="15">
        <v>7.527357392316647</v>
      </c>
      <c r="AL1278" s="15">
        <v>6.4833333333333334</v>
      </c>
      <c r="AM1278" s="15">
        <v>0.62727978269305396</v>
      </c>
      <c r="AN1278" s="15" t="s">
        <v>7128</v>
      </c>
      <c r="AO1278" s="15">
        <v>3.9402803168799516</v>
      </c>
      <c r="AP1278" s="15" t="s">
        <v>7128</v>
      </c>
      <c r="AQ1278" s="15" t="s">
        <v>7128</v>
      </c>
      <c r="AR1278" s="15" t="s">
        <v>7128</v>
      </c>
      <c r="AS1278" s="15">
        <v>3.9402803168799516</v>
      </c>
      <c r="AT1278" s="14">
        <v>0.4643538998835855</v>
      </c>
      <c r="AU1278" s="14">
        <v>6.1688833900402099E-2</v>
      </c>
      <c r="AV1278" s="12">
        <v>-7.9000000000000001E-2</v>
      </c>
      <c r="AW1278" s="12">
        <v>-4.9699999999999994E-2</v>
      </c>
      <c r="AX1278" s="12">
        <v>-5.7699999999999994E-2</v>
      </c>
      <c r="AY1278" s="12">
        <v>-4.6199999999999998E-2</v>
      </c>
      <c r="AZ1278" s="14">
        <v>0.12</v>
      </c>
      <c r="BA1278" s="14" t="s">
        <v>7128</v>
      </c>
      <c r="BB1278" s="14" t="s">
        <v>7128</v>
      </c>
      <c r="BC1278" s="14" t="s">
        <v>7128</v>
      </c>
      <c r="BD1278" s="14">
        <v>0.52346130408287639</v>
      </c>
      <c r="BE1278" s="14">
        <v>0</v>
      </c>
      <c r="BF1278" s="14">
        <v>0.27330173775671407</v>
      </c>
      <c r="BG1278" s="14">
        <v>0.1072</v>
      </c>
      <c r="BH1278" s="13">
        <v>85.9</v>
      </c>
      <c r="BI1278" s="13">
        <v>85.9</v>
      </c>
      <c r="BJ1278" s="13">
        <v>0</v>
      </c>
      <c r="BK1278" s="13">
        <v>0</v>
      </c>
      <c r="BL1278" s="13">
        <v>164.1</v>
      </c>
      <c r="BM1278" s="13">
        <v>164.1</v>
      </c>
      <c r="BN1278" s="13">
        <v>0</v>
      </c>
      <c r="BO1278" s="13">
        <v>0</v>
      </c>
      <c r="BP1278" s="13">
        <v>0</v>
      </c>
      <c r="BQ1278" s="13">
        <v>0</v>
      </c>
      <c r="BR1278" s="13">
        <v>0</v>
      </c>
      <c r="BS1278" s="13">
        <v>1.79</v>
      </c>
      <c r="BT1278" s="14" t="s">
        <v>7128</v>
      </c>
      <c r="BU1278" s="13">
        <v>-1.79</v>
      </c>
      <c r="BV1278" s="13">
        <v>84.11</v>
      </c>
      <c r="BW1278" s="13">
        <v>84.11</v>
      </c>
      <c r="BX1278" s="13">
        <v>0</v>
      </c>
      <c r="BY1278" s="13">
        <v>0</v>
      </c>
      <c r="BZ1278" s="13">
        <v>0</v>
      </c>
      <c r="CA1278" s="13">
        <v>0</v>
      </c>
      <c r="CB1278" s="13">
        <v>-39.887999999999998</v>
      </c>
      <c r="CC1278" s="15">
        <v>1.07</v>
      </c>
      <c r="CD1278" s="15">
        <v>1.75</v>
      </c>
      <c r="CE1278" s="15">
        <v>0.36</v>
      </c>
      <c r="CF1278" s="15" t="s">
        <v>7128</v>
      </c>
      <c r="CG1278" s="15" t="s">
        <v>7128</v>
      </c>
      <c r="CH1278" s="13" t="s">
        <v>7128</v>
      </c>
      <c r="CI1278" s="13" t="s">
        <v>7128</v>
      </c>
      <c r="CJ1278" s="13">
        <v>-39.887999999999998</v>
      </c>
      <c r="CK1278" s="12">
        <f t="shared" si="38"/>
        <v>0.47423611936749493</v>
      </c>
      <c r="CL1278" s="36" t="str">
        <f t="shared" si="39"/>
        <v>NA</v>
      </c>
      <c r="CM1278" s="13">
        <v>126.6</v>
      </c>
      <c r="CN1278" s="13">
        <v>34.6</v>
      </c>
      <c r="CO1278" s="13">
        <v>85.9</v>
      </c>
      <c r="CP1278" s="13">
        <v>646.6</v>
      </c>
      <c r="CQ1278" s="13" t="s">
        <v>7128</v>
      </c>
      <c r="CR1278" s="13" t="s">
        <v>7128</v>
      </c>
      <c r="CS1278" s="13">
        <v>84.11</v>
      </c>
      <c r="CT1278" s="13">
        <v>0</v>
      </c>
      <c r="CU1278" s="13">
        <v>0</v>
      </c>
      <c r="CV1278" s="13">
        <v>0</v>
      </c>
      <c r="CW1278" s="13">
        <v>0</v>
      </c>
      <c r="CX1278" s="12" t="s">
        <v>7128</v>
      </c>
      <c r="CY1278" s="12" t="s">
        <v>7128</v>
      </c>
      <c r="CZ1278" s="15" t="s">
        <v>7128</v>
      </c>
      <c r="DA1278" s="20"/>
      <c r="DB1278" s="20"/>
    </row>
    <row r="1279" spans="1:106" ht="24">
      <c r="A1279" s="8" t="s">
        <v>1491</v>
      </c>
      <c r="B1279" s="8" t="s">
        <v>1492</v>
      </c>
      <c r="C1279" s="9" t="s">
        <v>7145</v>
      </c>
      <c r="D1279" s="9" t="s">
        <v>7126</v>
      </c>
      <c r="E1279" s="10" t="s">
        <v>7127</v>
      </c>
      <c r="F1279" s="10" t="s">
        <v>7126</v>
      </c>
      <c r="G1279" s="11">
        <v>0.89</v>
      </c>
      <c r="H1279" s="11">
        <v>1.0704311415505312</v>
      </c>
      <c r="I1279" s="12">
        <v>9.0499999999999997E-2</v>
      </c>
      <c r="J1279" s="12">
        <v>0.15337401831032307</v>
      </c>
      <c r="K1279" s="12">
        <v>4.1999999999999996E-2</v>
      </c>
      <c r="L1279" s="12">
        <v>9.8500000000000004E-2</v>
      </c>
      <c r="M1279" s="12">
        <v>6.5019850000000004E-2</v>
      </c>
      <c r="N1279" s="12">
        <v>0.13303103991458146</v>
      </c>
      <c r="O1279" s="12">
        <v>8.3402674039626534E-3</v>
      </c>
      <c r="P1279" s="12">
        <v>3.9539539114386513E-2</v>
      </c>
      <c r="Q1279" s="13">
        <v>66.8</v>
      </c>
      <c r="R1279" s="13">
        <v>1.3806966845053248</v>
      </c>
      <c r="S1279" s="13">
        <v>18.600000000000001</v>
      </c>
      <c r="T1279" s="13">
        <v>19.980696684505325</v>
      </c>
      <c r="U1279" s="13">
        <v>86.78069668450533</v>
      </c>
      <c r="V1279" s="13">
        <v>7.66</v>
      </c>
      <c r="W1279" s="13">
        <v>79.120696684505333</v>
      </c>
      <c r="X1279" s="14">
        <v>8.8268477814233665E-2</v>
      </c>
      <c r="Y1279" s="15">
        <v>0.23843930635838148</v>
      </c>
      <c r="Z1279" s="14">
        <v>0.26057009845272794</v>
      </c>
      <c r="AA1279" s="14">
        <v>0.23024356161999876</v>
      </c>
      <c r="AB1279" s="14">
        <v>0.35239323958563185</v>
      </c>
      <c r="AC1279" s="14">
        <v>0.29911222581594799</v>
      </c>
      <c r="AD1279" s="13">
        <v>1.93</v>
      </c>
      <c r="AE1279" s="15">
        <v>2.725166666666667</v>
      </c>
      <c r="AF1279" s="14">
        <v>0.22360679774997896</v>
      </c>
      <c r="AG1279" s="14">
        <v>0.68423680111493568</v>
      </c>
      <c r="AH1279" s="15">
        <v>0.37474949899799598</v>
      </c>
      <c r="AI1279" s="5">
        <v>12.931034482758619</v>
      </c>
      <c r="AJ1279" s="15">
        <v>7.8680800942285032</v>
      </c>
      <c r="AK1279" s="15">
        <v>7.8680800942285032</v>
      </c>
      <c r="AL1279" s="15">
        <v>6.795774647887324</v>
      </c>
      <c r="AM1279" s="15">
        <v>0.53162703339381778</v>
      </c>
      <c r="AN1279" s="15">
        <v>1.1781305114638447</v>
      </c>
      <c r="AO1279" s="15">
        <v>0.53057982525814129</v>
      </c>
      <c r="AP1279" s="15">
        <v>6.4363128203358011</v>
      </c>
      <c r="AQ1279" s="15">
        <v>5.3211847928243552</v>
      </c>
      <c r="AR1279" s="15">
        <v>1.6074680371074979</v>
      </c>
      <c r="AS1279" s="15">
        <v>0.62844079971807254</v>
      </c>
      <c r="AT1279" s="14">
        <v>0.13041224970553592</v>
      </c>
      <c r="AU1279" s="14">
        <v>1.6574850299401197E-2</v>
      </c>
      <c r="AV1279" s="12">
        <v>0.1</v>
      </c>
      <c r="AW1279" s="12">
        <v>9.1300000000000006E-2</v>
      </c>
      <c r="AX1279" s="12">
        <v>9.2200000000000004E-2</v>
      </c>
      <c r="AY1279" s="12">
        <v>0.13500000000000001</v>
      </c>
      <c r="AZ1279" s="14">
        <v>0.14800000000000002</v>
      </c>
      <c r="BA1279" s="14">
        <v>7.2400000000000006E-2</v>
      </c>
      <c r="BB1279" s="14">
        <v>0.16171428571428573</v>
      </c>
      <c r="BC1279" s="14">
        <v>0.17257057902896797</v>
      </c>
      <c r="BD1279" s="14">
        <v>6.7434471803018273E-2</v>
      </c>
      <c r="BE1279" s="14">
        <v>9.7639878181881926E-2</v>
      </c>
      <c r="BF1279" s="14">
        <v>0.32222222222222219</v>
      </c>
      <c r="BG1279" s="14">
        <v>4.7100000000000003E-2</v>
      </c>
      <c r="BH1279" s="13">
        <v>8.49</v>
      </c>
      <c r="BI1279" s="13">
        <v>8.49</v>
      </c>
      <c r="BJ1279" s="13">
        <v>12</v>
      </c>
      <c r="BK1279" s="13">
        <v>12.292860663098935</v>
      </c>
      <c r="BL1279" s="13">
        <v>125.9</v>
      </c>
      <c r="BM1279" s="13">
        <v>125.9</v>
      </c>
      <c r="BN1279" s="13">
        <v>14.3</v>
      </c>
      <c r="BO1279" s="13">
        <v>14.869</v>
      </c>
      <c r="BP1279" s="13">
        <v>8.331827782767057</v>
      </c>
      <c r="BQ1279" s="13">
        <v>-0.26</v>
      </c>
      <c r="BR1279" s="13">
        <v>1.9079999999999999</v>
      </c>
      <c r="BS1279" s="13">
        <v>0.89000000000000012</v>
      </c>
      <c r="BT1279" s="14">
        <v>0.3358206714002393</v>
      </c>
      <c r="BU1279" s="13">
        <v>5.533827782767057</v>
      </c>
      <c r="BV1279" s="13">
        <v>5.952</v>
      </c>
      <c r="BW1279" s="13">
        <v>5.6920000000000002</v>
      </c>
      <c r="BX1279" s="13">
        <v>52.5</v>
      </c>
      <c r="BY1279" s="13">
        <v>48.280696684505322</v>
      </c>
      <c r="BZ1279" s="13">
        <v>56.7</v>
      </c>
      <c r="CA1279" s="13">
        <v>49.220696684505342</v>
      </c>
      <c r="CB1279" s="13">
        <v>-1.1072</v>
      </c>
      <c r="CC1279" s="15">
        <v>1.02</v>
      </c>
      <c r="CD1279" s="15">
        <v>0.90200000000000002</v>
      </c>
      <c r="CE1279" s="15">
        <v>0.36</v>
      </c>
      <c r="CF1279" s="15">
        <v>0.42997332533260563</v>
      </c>
      <c r="CG1279" s="15">
        <v>0.43874640119845898</v>
      </c>
      <c r="CH1279" s="13">
        <v>9.7125000000000004</v>
      </c>
      <c r="CI1279" s="13">
        <v>5.5887499999999992</v>
      </c>
      <c r="CJ1279" s="13">
        <v>-1.1072</v>
      </c>
      <c r="CK1279" s="12">
        <f t="shared" si="38"/>
        <v>0.18602150537634407</v>
      </c>
      <c r="CL1279" s="36">
        <f t="shared" si="39"/>
        <v>2.5578670860145154</v>
      </c>
      <c r="CM1279" s="13">
        <v>12.6</v>
      </c>
      <c r="CN1279" s="13">
        <v>4.0599999999999996</v>
      </c>
      <c r="CO1279" s="13">
        <v>8.49</v>
      </c>
      <c r="CP1279" s="13">
        <v>66.8</v>
      </c>
      <c r="CQ1279" s="13">
        <v>14.869</v>
      </c>
      <c r="CR1279" s="13">
        <v>79.120696684505333</v>
      </c>
      <c r="CS1279" s="13">
        <v>5.952</v>
      </c>
      <c r="CT1279" s="13">
        <v>0</v>
      </c>
      <c r="CU1279" s="13">
        <v>12.292860663098935</v>
      </c>
      <c r="CV1279" s="13">
        <v>49.220696684505342</v>
      </c>
      <c r="CW1279" s="13">
        <v>14.3</v>
      </c>
      <c r="CX1279" s="12">
        <v>0.16171428571428573</v>
      </c>
      <c r="CY1279" s="12">
        <v>0.17257057902896797</v>
      </c>
      <c r="CZ1279" s="15">
        <v>5.5329158520633097</v>
      </c>
      <c r="DA1279" s="20"/>
      <c r="DB1279" s="20"/>
    </row>
    <row r="1280" spans="1:106" ht="24">
      <c r="A1280" s="8" t="s">
        <v>5437</v>
      </c>
      <c r="B1280" s="8" t="s">
        <v>5438</v>
      </c>
      <c r="C1280" s="9" t="s">
        <v>7174</v>
      </c>
      <c r="D1280" s="9" t="s">
        <v>7126</v>
      </c>
      <c r="E1280" s="10" t="s">
        <v>7127</v>
      </c>
      <c r="F1280" s="10" t="s">
        <v>7126</v>
      </c>
      <c r="G1280" s="11">
        <v>0.45</v>
      </c>
      <c r="H1280" s="11">
        <v>2.2052356020942407</v>
      </c>
      <c r="I1280" s="12">
        <v>9.0499999999999997E-2</v>
      </c>
      <c r="J1280" s="12">
        <v>0.25607382198952877</v>
      </c>
      <c r="K1280" s="12">
        <v>4.7E-2</v>
      </c>
      <c r="L1280" s="12">
        <v>0.10350000000000001</v>
      </c>
      <c r="M1280" s="12">
        <v>6.8320350000000002E-2</v>
      </c>
      <c r="N1280" s="12">
        <v>0.10663329139957263</v>
      </c>
      <c r="O1280" s="12">
        <v>-0.25294882198952878</v>
      </c>
      <c r="P1280" s="12">
        <v>-0.10663329139957263</v>
      </c>
      <c r="Q1280" s="13">
        <v>0.76400000000000001</v>
      </c>
      <c r="R1280" s="13">
        <v>0</v>
      </c>
      <c r="S1280" s="13">
        <v>2.98</v>
      </c>
      <c r="T1280" s="13">
        <v>2.98</v>
      </c>
      <c r="U1280" s="13">
        <v>3.7439999999999998</v>
      </c>
      <c r="V1280" s="13">
        <v>1.2999999999999999E-2</v>
      </c>
      <c r="W1280" s="13">
        <v>3.7309999999999999</v>
      </c>
      <c r="X1280" s="14">
        <v>3.4722222222222225E-3</v>
      </c>
      <c r="Y1280" s="15">
        <v>0.92105263157894735</v>
      </c>
      <c r="Z1280" s="14">
        <v>0.61697722567287783</v>
      </c>
      <c r="AA1280" s="14">
        <v>0.795940170940171</v>
      </c>
      <c r="AB1280" s="14">
        <v>1.6108108108108108</v>
      </c>
      <c r="AC1280" s="14">
        <v>3.9005235602094239</v>
      </c>
      <c r="AD1280" s="13">
        <v>1.7000000000000001E-2</v>
      </c>
      <c r="AE1280" s="15">
        <v>1.4013055555555558</v>
      </c>
      <c r="AF1280" s="14">
        <v>0.10954451150103323</v>
      </c>
      <c r="AG1280" s="14">
        <v>0.89004915594589495</v>
      </c>
      <c r="AH1280" s="15">
        <v>0.72477064220183485</v>
      </c>
      <c r="AI1280" s="5" t="s">
        <v>7128</v>
      </c>
      <c r="AJ1280" s="15">
        <v>127.33333333333333</v>
      </c>
      <c r="AK1280" s="15">
        <v>127.33333333333333</v>
      </c>
      <c r="AL1280" s="15" t="s">
        <v>7128</v>
      </c>
      <c r="AM1280" s="15" t="s">
        <v>7128</v>
      </c>
      <c r="AN1280" s="15">
        <v>0.41297297297297297</v>
      </c>
      <c r="AO1280" s="15">
        <v>4.6024096385542164</v>
      </c>
      <c r="AP1280" s="15" t="s">
        <v>7128</v>
      </c>
      <c r="AQ1280" s="15" t="s">
        <v>7128</v>
      </c>
      <c r="AR1280" s="15">
        <v>0.77454847415403771</v>
      </c>
      <c r="AS1280" s="15">
        <v>22.475903614457831</v>
      </c>
      <c r="AT1280" s="14">
        <v>0</v>
      </c>
      <c r="AU1280" s="14">
        <v>0</v>
      </c>
      <c r="AV1280" s="12" t="s">
        <v>7128</v>
      </c>
      <c r="AW1280" s="12">
        <v>6.3799999999999996E-2</v>
      </c>
      <c r="AX1280" s="12">
        <v>3.9199999999999999E-2</v>
      </c>
      <c r="AY1280" s="12">
        <v>0.111</v>
      </c>
      <c r="AZ1280" s="14" t="s">
        <v>7128</v>
      </c>
      <c r="BA1280" s="14" t="s">
        <v>7128</v>
      </c>
      <c r="BB1280" s="14">
        <v>3.1250000000000002E-3</v>
      </c>
      <c r="BC1280" s="14">
        <v>0</v>
      </c>
      <c r="BD1280" s="14">
        <v>3.614457831325301E-2</v>
      </c>
      <c r="BE1280" s="14">
        <v>0</v>
      </c>
      <c r="BF1280" s="14">
        <v>0</v>
      </c>
      <c r="BG1280" s="14">
        <v>0.3488</v>
      </c>
      <c r="BH1280" s="13">
        <v>6.0000000000000001E-3</v>
      </c>
      <c r="BI1280" s="13">
        <v>6.0000000000000001E-3</v>
      </c>
      <c r="BJ1280" s="13">
        <v>0</v>
      </c>
      <c r="BK1280" s="13">
        <v>0</v>
      </c>
      <c r="BL1280" s="13">
        <v>0.16600000000000001</v>
      </c>
      <c r="BM1280" s="13">
        <v>0.16600000000000001</v>
      </c>
      <c r="BN1280" s="13">
        <v>0</v>
      </c>
      <c r="BO1280" s="13">
        <v>0</v>
      </c>
      <c r="BP1280" s="13">
        <v>0</v>
      </c>
      <c r="BQ1280" s="13">
        <v>0</v>
      </c>
      <c r="BR1280" s="13">
        <v>0</v>
      </c>
      <c r="BS1280" s="13">
        <v>0</v>
      </c>
      <c r="BT1280" s="14" t="s">
        <v>7128</v>
      </c>
      <c r="BU1280" s="13">
        <v>0</v>
      </c>
      <c r="BV1280" s="13">
        <v>6.0000000000000001E-3</v>
      </c>
      <c r="BW1280" s="13">
        <v>6.0000000000000001E-3</v>
      </c>
      <c r="BX1280" s="13">
        <v>1.92</v>
      </c>
      <c r="BY1280" s="13">
        <v>2.7469999999999999</v>
      </c>
      <c r="BZ1280" s="13">
        <v>1.85</v>
      </c>
      <c r="CA1280" s="13">
        <v>4.8170000000000002</v>
      </c>
      <c r="CB1280" s="13">
        <v>0</v>
      </c>
      <c r="CC1280" s="15">
        <v>0.65</v>
      </c>
      <c r="CD1280" s="15">
        <v>0.20899999999999999</v>
      </c>
      <c r="CE1280" s="15">
        <v>0.36</v>
      </c>
      <c r="CF1280" s="15" t="s">
        <v>7128</v>
      </c>
      <c r="CG1280" s="15" t="s">
        <v>7128</v>
      </c>
      <c r="CH1280" s="13" t="s">
        <v>7128</v>
      </c>
      <c r="CI1280" s="13" t="s">
        <v>7128</v>
      </c>
      <c r="CJ1280" s="13">
        <v>0</v>
      </c>
      <c r="CK1280" s="12">
        <f t="shared" si="38"/>
        <v>0</v>
      </c>
      <c r="CL1280" s="36">
        <f t="shared" si="39"/>
        <v>3.4461282956196805E-2</v>
      </c>
      <c r="CM1280" s="13">
        <v>6.0000000000000001E-3</v>
      </c>
      <c r="CN1280" s="13" t="s">
        <v>7128</v>
      </c>
      <c r="CO1280" s="13">
        <v>6.0000000000000001E-3</v>
      </c>
      <c r="CP1280" s="13">
        <v>0.76400000000000001</v>
      </c>
      <c r="CQ1280" s="13" t="s">
        <v>7128</v>
      </c>
      <c r="CR1280" s="13" t="s">
        <v>7128</v>
      </c>
      <c r="CS1280" s="13" t="s">
        <v>7128</v>
      </c>
      <c r="CT1280" s="13">
        <v>0</v>
      </c>
      <c r="CU1280" s="13">
        <v>0</v>
      </c>
      <c r="CV1280" s="13">
        <v>4.8170000000000002</v>
      </c>
      <c r="CW1280" s="13">
        <v>0</v>
      </c>
      <c r="CX1280" s="12">
        <v>3.1250000000000002E-3</v>
      </c>
      <c r="CY1280" s="12">
        <v>0</v>
      </c>
      <c r="CZ1280" s="15" t="s">
        <v>7128</v>
      </c>
      <c r="DA1280" s="20"/>
      <c r="DB1280" s="20"/>
    </row>
    <row r="1281" spans="1:106">
      <c r="A1281" s="8" t="s">
        <v>1241</v>
      </c>
      <c r="B1281" s="8" t="s">
        <v>1242</v>
      </c>
      <c r="C1281" s="9" t="s">
        <v>7161</v>
      </c>
      <c r="D1281" s="9" t="s">
        <v>7126</v>
      </c>
      <c r="E1281" s="10" t="s">
        <v>7127</v>
      </c>
      <c r="F1281" s="10" t="s">
        <v>7126</v>
      </c>
      <c r="G1281" s="11">
        <v>0.75</v>
      </c>
      <c r="H1281" s="11">
        <v>0.94679984133966277</v>
      </c>
      <c r="I1281" s="12">
        <v>9.0499999999999997E-2</v>
      </c>
      <c r="J1281" s="12">
        <v>0.14218538564123948</v>
      </c>
      <c r="K1281" s="12">
        <v>3.6999999999999998E-2</v>
      </c>
      <c r="L1281" s="12">
        <v>9.35E-2</v>
      </c>
      <c r="M1281" s="12">
        <v>6.1719349999999999E-2</v>
      </c>
      <c r="N1281" s="12">
        <v>0.12204790018357789</v>
      </c>
      <c r="O1281" s="12">
        <v>-4.171809592161331E-2</v>
      </c>
      <c r="P1281" s="12">
        <v>1.3872368731914247E-2</v>
      </c>
      <c r="Q1281" s="13">
        <v>71.900000000000006</v>
      </c>
      <c r="R1281" s="13">
        <v>0</v>
      </c>
      <c r="S1281" s="13">
        <v>24</v>
      </c>
      <c r="T1281" s="13">
        <v>24</v>
      </c>
      <c r="U1281" s="13">
        <v>95.9</v>
      </c>
      <c r="V1281" s="13">
        <v>0</v>
      </c>
      <c r="W1281" s="13">
        <v>95.9</v>
      </c>
      <c r="X1281" s="14">
        <v>0</v>
      </c>
      <c r="Y1281" s="15">
        <v>0.27597402597402598</v>
      </c>
      <c r="Z1281" s="14">
        <v>0.3902439024390244</v>
      </c>
      <c r="AA1281" s="14">
        <v>0.25026068821689257</v>
      </c>
      <c r="AB1281" s="14">
        <v>0.64</v>
      </c>
      <c r="AC1281" s="14">
        <v>0.33379694019471484</v>
      </c>
      <c r="AD1281" s="13">
        <v>2.33</v>
      </c>
      <c r="AE1281" s="15">
        <v>1.1745277777777778</v>
      </c>
      <c r="AF1281" s="14">
        <v>3.1622776601683791E-2</v>
      </c>
      <c r="AG1281" s="14">
        <v>0.51703239743753004</v>
      </c>
      <c r="AH1281" s="15">
        <v>0.59268929503916445</v>
      </c>
      <c r="AI1281" s="5">
        <v>2.4144144144144146</v>
      </c>
      <c r="AJ1281" s="15">
        <v>50.633802816901415</v>
      </c>
      <c r="AK1281" s="15">
        <v>16.720930232558143</v>
      </c>
      <c r="AL1281" s="15" t="s">
        <v>7128</v>
      </c>
      <c r="AM1281" s="15" t="s">
        <v>7128</v>
      </c>
      <c r="AN1281" s="15">
        <v>1.9173333333333336</v>
      </c>
      <c r="AO1281" s="15">
        <v>0.37842105263157899</v>
      </c>
      <c r="AP1281" s="15">
        <v>7.1567164179104479</v>
      </c>
      <c r="AQ1281" s="15">
        <v>5.9197530864197541</v>
      </c>
      <c r="AR1281" s="15">
        <v>1.5593495934959352</v>
      </c>
      <c r="AS1281" s="15">
        <v>0.50473684210526315</v>
      </c>
      <c r="AT1281" s="14">
        <v>0</v>
      </c>
      <c r="AU1281" s="14">
        <v>0</v>
      </c>
      <c r="AV1281" s="12">
        <v>0.18600000000000003</v>
      </c>
      <c r="AW1281" s="12">
        <v>2.5399999999999999E-2</v>
      </c>
      <c r="AX1281" s="12">
        <v>6.8400000000000002E-2</v>
      </c>
      <c r="AY1281" s="12">
        <v>0.15</v>
      </c>
      <c r="AZ1281" s="14" t="s">
        <v>7128</v>
      </c>
      <c r="BA1281" s="14" t="s">
        <v>7128</v>
      </c>
      <c r="BB1281" s="14">
        <v>0.10046728971962617</v>
      </c>
      <c r="BC1281" s="14">
        <v>0.13592026891549214</v>
      </c>
      <c r="BD1281" s="14">
        <v>2.4280067758328628E-2</v>
      </c>
      <c r="BE1281" s="14">
        <v>7.5663466967814799E-2</v>
      </c>
      <c r="BF1281" s="14">
        <v>0.21389396709323583</v>
      </c>
      <c r="BG1281" s="14">
        <v>0.1966</v>
      </c>
      <c r="BH1281" s="13">
        <v>1.42</v>
      </c>
      <c r="BI1281" s="13">
        <v>4.3</v>
      </c>
      <c r="BJ1281" s="13">
        <v>13.4</v>
      </c>
      <c r="BK1281" s="13">
        <v>13.4</v>
      </c>
      <c r="BL1281" s="13">
        <v>190</v>
      </c>
      <c r="BM1281" s="13">
        <v>177.1</v>
      </c>
      <c r="BN1281" s="13">
        <v>13.1</v>
      </c>
      <c r="BO1281" s="13">
        <v>16.2</v>
      </c>
      <c r="BP1281" s="13">
        <v>10.533820840950641</v>
      </c>
      <c r="BQ1281" s="13">
        <v>0</v>
      </c>
      <c r="BR1281" s="13">
        <v>0</v>
      </c>
      <c r="BS1281" s="13">
        <v>-2.58</v>
      </c>
      <c r="BT1281" s="14">
        <v>-0.24492537313432833</v>
      </c>
      <c r="BU1281" s="13">
        <v>13.113820840950641</v>
      </c>
      <c r="BV1281" s="13">
        <v>6.88</v>
      </c>
      <c r="BW1281" s="13">
        <v>6.88</v>
      </c>
      <c r="BX1281" s="13">
        <v>42.8</v>
      </c>
      <c r="BY1281" s="13">
        <v>77.5</v>
      </c>
      <c r="BZ1281" s="13">
        <v>37.5</v>
      </c>
      <c r="CA1281" s="13">
        <v>61.5</v>
      </c>
      <c r="CB1281" s="13">
        <v>0</v>
      </c>
      <c r="CC1281" s="15">
        <v>0.109</v>
      </c>
      <c r="CD1281" s="15">
        <v>1.06</v>
      </c>
      <c r="CE1281" s="15">
        <v>0.36</v>
      </c>
      <c r="CF1281" s="15" t="s">
        <v>7128</v>
      </c>
      <c r="CG1281" s="15" t="s">
        <v>7128</v>
      </c>
      <c r="CH1281" s="13" t="s">
        <v>7128</v>
      </c>
      <c r="CI1281" s="13" t="s">
        <v>7128</v>
      </c>
      <c r="CJ1281" s="13">
        <v>0</v>
      </c>
      <c r="CK1281" s="12">
        <f t="shared" si="38"/>
        <v>0</v>
      </c>
      <c r="CL1281" s="36">
        <f t="shared" si="39"/>
        <v>3.089430894308943</v>
      </c>
      <c r="CM1281" s="13">
        <v>5.47</v>
      </c>
      <c r="CN1281" s="13">
        <v>1.17</v>
      </c>
      <c r="CO1281" s="13">
        <v>4.3</v>
      </c>
      <c r="CP1281" s="13">
        <v>71.900000000000006</v>
      </c>
      <c r="CQ1281" s="13">
        <v>16.2</v>
      </c>
      <c r="CR1281" s="13">
        <v>95.9</v>
      </c>
      <c r="CS1281" s="13" t="s">
        <v>7128</v>
      </c>
      <c r="CT1281" s="13">
        <v>0.11459999999999999</v>
      </c>
      <c r="CU1281" s="13">
        <v>13.344200000000001</v>
      </c>
      <c r="CV1281" s="13">
        <v>61.614600000000003</v>
      </c>
      <c r="CW1281" s="13">
        <v>13.1</v>
      </c>
      <c r="CX1281" s="12">
        <v>9.8898743085103907E-2</v>
      </c>
      <c r="CY1281" s="12">
        <v>0.13515441842532774</v>
      </c>
      <c r="CZ1281" s="15">
        <v>7.3206106870229011</v>
      </c>
      <c r="DA1281" s="20"/>
      <c r="DB1281" s="20"/>
    </row>
    <row r="1282" spans="1:106">
      <c r="A1282" s="8" t="s">
        <v>2037</v>
      </c>
      <c r="B1282" s="8" t="s">
        <v>2038</v>
      </c>
      <c r="C1282" s="9" t="s">
        <v>7170</v>
      </c>
      <c r="D1282" s="9" t="s">
        <v>7126</v>
      </c>
      <c r="E1282" s="10" t="s">
        <v>7127</v>
      </c>
      <c r="F1282" s="10" t="s">
        <v>7126</v>
      </c>
      <c r="G1282" s="11">
        <v>1.06</v>
      </c>
      <c r="H1282" s="11">
        <v>1.0806894040200823</v>
      </c>
      <c r="I1282" s="12">
        <v>9.0499999999999997E-2</v>
      </c>
      <c r="J1282" s="12">
        <v>0.15430239106381743</v>
      </c>
      <c r="K1282" s="12">
        <v>4.1999999999999996E-2</v>
      </c>
      <c r="L1282" s="12">
        <v>9.8500000000000004E-2</v>
      </c>
      <c r="M1282" s="12">
        <v>6.5019850000000004E-2</v>
      </c>
      <c r="N1282" s="12">
        <v>0.15171577902931269</v>
      </c>
      <c r="O1282" s="12">
        <v>7.9944184278648328E-2</v>
      </c>
      <c r="P1282" s="12">
        <v>1.7642958738673803E-2</v>
      </c>
      <c r="Q1282" s="13">
        <v>328.8</v>
      </c>
      <c r="R1282" s="13">
        <v>0.76989587939716875</v>
      </c>
      <c r="S1282" s="13">
        <v>9.0399999999999991</v>
      </c>
      <c r="T1282" s="13">
        <v>9.8098958793971676</v>
      </c>
      <c r="U1282" s="13">
        <v>338.60989587939719</v>
      </c>
      <c r="V1282" s="13">
        <v>0</v>
      </c>
      <c r="W1282" s="13">
        <v>338.60989587939719</v>
      </c>
      <c r="X1282" s="14">
        <v>0</v>
      </c>
      <c r="Y1282" s="15">
        <v>0.50653594771241828</v>
      </c>
      <c r="Z1282" s="14">
        <v>0.19934803161215997</v>
      </c>
      <c r="AA1282" s="14">
        <v>2.8971084421263227E-2</v>
      </c>
      <c r="AB1282" s="14">
        <v>0.24898212891870986</v>
      </c>
      <c r="AC1282" s="14">
        <v>2.9835449754857565E-2</v>
      </c>
      <c r="AD1282" s="13">
        <v>10.74</v>
      </c>
      <c r="AE1282" s="15">
        <v>1.5410000000000004</v>
      </c>
      <c r="AF1282" s="14">
        <v>9.4868329805051374E-2</v>
      </c>
      <c r="AG1282" s="14">
        <v>0.6830519745963699</v>
      </c>
      <c r="AH1282" s="15">
        <v>0.61243673174258861</v>
      </c>
      <c r="AI1282" s="5">
        <v>29.471032745591938</v>
      </c>
      <c r="AJ1282" s="15">
        <v>41.992337164750957</v>
      </c>
      <c r="AK1282" s="15">
        <v>38.456140350877192</v>
      </c>
      <c r="AL1282" s="15">
        <v>32.252252252252248</v>
      </c>
      <c r="AM1282" s="15">
        <v>1.3122605363984674</v>
      </c>
      <c r="AN1282" s="15">
        <v>8.345177664974619</v>
      </c>
      <c r="AO1282" s="15">
        <v>5.337662337662338</v>
      </c>
      <c r="AP1282" s="15">
        <v>28.53369020733059</v>
      </c>
      <c r="AQ1282" s="15">
        <v>22.693512223000951</v>
      </c>
      <c r="AR1282" s="15">
        <v>6.880930955620328</v>
      </c>
      <c r="AS1282" s="15">
        <v>5.4969138941460578</v>
      </c>
      <c r="AT1282" s="14">
        <v>0</v>
      </c>
      <c r="AU1282" s="14">
        <v>0</v>
      </c>
      <c r="AV1282" s="12">
        <v>0.43799999999999994</v>
      </c>
      <c r="AW1282" s="12">
        <v>0.49299999999999999</v>
      </c>
      <c r="AX1282" s="12">
        <v>0.124</v>
      </c>
      <c r="AY1282" s="12">
        <v>0.188</v>
      </c>
      <c r="AZ1282" s="14">
        <v>0.32</v>
      </c>
      <c r="BA1282" s="14">
        <v>0.159</v>
      </c>
      <c r="BB1282" s="14">
        <v>0.23424657534246576</v>
      </c>
      <c r="BC1282" s="14">
        <v>0.16935873776798649</v>
      </c>
      <c r="BD1282" s="14">
        <v>0.13485804416403788</v>
      </c>
      <c r="BE1282" s="14">
        <v>0.18717698460757989</v>
      </c>
      <c r="BF1282" s="14">
        <v>0.34580152671755726</v>
      </c>
      <c r="BG1282" s="14">
        <v>2.76E-2</v>
      </c>
      <c r="BH1282" s="13">
        <v>7.83</v>
      </c>
      <c r="BI1282" s="13">
        <v>8.5500000000000007</v>
      </c>
      <c r="BJ1282" s="13">
        <v>11.7</v>
      </c>
      <c r="BK1282" s="13">
        <v>11.867020824120566</v>
      </c>
      <c r="BL1282" s="13">
        <v>61.6</v>
      </c>
      <c r="BM1282" s="13">
        <v>63.4</v>
      </c>
      <c r="BN1282" s="13">
        <v>13</v>
      </c>
      <c r="BO1282" s="13">
        <v>14.920999999999999</v>
      </c>
      <c r="BP1282" s="13">
        <v>7.7633869055506297</v>
      </c>
      <c r="BQ1282" s="13">
        <v>0</v>
      </c>
      <c r="BR1282" s="13">
        <v>0</v>
      </c>
      <c r="BS1282" s="13">
        <v>-2.65</v>
      </c>
      <c r="BT1282" s="14">
        <v>-0.34134586260351335</v>
      </c>
      <c r="BU1282" s="13">
        <v>10.413386905550629</v>
      </c>
      <c r="BV1282" s="13">
        <v>11.200000000000001</v>
      </c>
      <c r="BW1282" s="13">
        <v>11.200000000000001</v>
      </c>
      <c r="BX1282" s="13">
        <v>36.5</v>
      </c>
      <c r="BY1282" s="13">
        <v>45.839895879397169</v>
      </c>
      <c r="BZ1282" s="13">
        <v>39.4</v>
      </c>
      <c r="CA1282" s="13">
        <v>49.209895879397166</v>
      </c>
      <c r="CB1282" s="13">
        <v>0</v>
      </c>
      <c r="CC1282" s="15">
        <v>0.432</v>
      </c>
      <c r="CD1282" s="15">
        <v>0.80400000000000005</v>
      </c>
      <c r="CE1282" s="15">
        <v>0.36</v>
      </c>
      <c r="CF1282" s="15">
        <v>1.1680511491497714</v>
      </c>
      <c r="CG1282" s="15">
        <v>1.454557308691123</v>
      </c>
      <c r="CH1282" s="13">
        <v>3.5198749999999999</v>
      </c>
      <c r="CI1282" s="13">
        <v>1.6194999999999999</v>
      </c>
      <c r="CJ1282" s="13">
        <v>0</v>
      </c>
      <c r="CK1282" s="12">
        <f t="shared" si="38"/>
        <v>0</v>
      </c>
      <c r="CL1282" s="36">
        <f t="shared" si="39"/>
        <v>1.251780742454085</v>
      </c>
      <c r="CM1282" s="13">
        <v>13.1</v>
      </c>
      <c r="CN1282" s="13">
        <v>4.53</v>
      </c>
      <c r="CO1282" s="13">
        <v>8.5500000000000007</v>
      </c>
      <c r="CP1282" s="13">
        <v>328.8</v>
      </c>
      <c r="CQ1282" s="13">
        <v>14.920999999999999</v>
      </c>
      <c r="CR1282" s="13">
        <v>338.60989587939719</v>
      </c>
      <c r="CS1282" s="13" t="s">
        <v>7128</v>
      </c>
      <c r="CT1282" s="13">
        <v>0.89759999999999995</v>
      </c>
      <c r="CU1282" s="13">
        <v>11.613420824120567</v>
      </c>
      <c r="CV1282" s="13">
        <v>50.107495879397163</v>
      </c>
      <c r="CW1282" s="13">
        <v>13.175000000000001</v>
      </c>
      <c r="CX1282" s="12">
        <v>0.22184311292703282</v>
      </c>
      <c r="CY1282" s="12">
        <v>0.16255646627562104</v>
      </c>
      <c r="CZ1282" s="15">
        <v>25.700940863711359</v>
      </c>
      <c r="DA1282" s="20"/>
      <c r="DB1282" s="20"/>
    </row>
    <row r="1283" spans="1:106" ht="24">
      <c r="A1283" s="8" t="s">
        <v>541</v>
      </c>
      <c r="B1283" s="8" t="s">
        <v>542</v>
      </c>
      <c r="C1283" s="9" t="s">
        <v>7174</v>
      </c>
      <c r="D1283" s="9" t="s">
        <v>7126</v>
      </c>
      <c r="E1283" s="10" t="s">
        <v>7127</v>
      </c>
      <c r="F1283" s="10" t="s">
        <v>7126</v>
      </c>
      <c r="G1283" s="11">
        <v>0.45</v>
      </c>
      <c r="H1283" s="11">
        <v>1.1667688267817227</v>
      </c>
      <c r="I1283" s="12">
        <v>9.0499999999999997E-2</v>
      </c>
      <c r="J1283" s="12">
        <v>0.16209257882374589</v>
      </c>
      <c r="K1283" s="12">
        <v>3.6999999999999998E-2</v>
      </c>
      <c r="L1283" s="12">
        <v>9.35E-2</v>
      </c>
      <c r="M1283" s="12">
        <v>6.1719349999999999E-2</v>
      </c>
      <c r="N1283" s="12">
        <v>9.0775908248736936E-2</v>
      </c>
      <c r="O1283" s="12">
        <v>4.0364835306385349E-2</v>
      </c>
      <c r="P1283" s="12">
        <v>-9.026495954088197E-2</v>
      </c>
      <c r="Q1283" s="13">
        <v>952.6</v>
      </c>
      <c r="R1283" s="13">
        <v>4.369767526808829</v>
      </c>
      <c r="S1283" s="13">
        <v>2333.6999999999998</v>
      </c>
      <c r="T1283" s="13">
        <v>2338.0697675268088</v>
      </c>
      <c r="U1283" s="13">
        <v>3290.6697675268088</v>
      </c>
      <c r="V1283" s="13">
        <v>0</v>
      </c>
      <c r="W1283" s="13">
        <v>3290.6697675268088</v>
      </c>
      <c r="X1283" s="14">
        <v>0</v>
      </c>
      <c r="Y1283" s="15">
        <v>0.18161362905818063</v>
      </c>
      <c r="Z1283" s="14">
        <v>0.84058787725230011</v>
      </c>
      <c r="AA1283" s="14">
        <v>0.71051485949744753</v>
      </c>
      <c r="AB1283" s="14">
        <v>5.273048641242239</v>
      </c>
      <c r="AC1283" s="14">
        <v>2.454408741892514</v>
      </c>
      <c r="AD1283" s="13">
        <v>3.06</v>
      </c>
      <c r="AE1283" s="15">
        <v>1.5971388888888891</v>
      </c>
      <c r="AF1283" s="14">
        <v>0.1</v>
      </c>
      <c r="AG1283" s="14">
        <v>0.51149999999999995</v>
      </c>
      <c r="AH1283" s="15">
        <v>0.29411764705882359</v>
      </c>
      <c r="AI1283" s="5" t="s">
        <v>7128</v>
      </c>
      <c r="AJ1283" s="15">
        <v>13.304469273743019</v>
      </c>
      <c r="AK1283" s="15">
        <v>13.139310344827587</v>
      </c>
      <c r="AL1283" s="15" t="s">
        <v>7128</v>
      </c>
      <c r="AM1283" s="15" t="s">
        <v>7128</v>
      </c>
      <c r="AN1283" s="15">
        <v>2.1483987370320254</v>
      </c>
      <c r="AO1283" s="15">
        <v>2.761959988402436</v>
      </c>
      <c r="AP1283" s="15">
        <v>1951.7076059239218</v>
      </c>
      <c r="AQ1283" s="15">
        <v>1285.4178779401595</v>
      </c>
      <c r="AR1283" s="15">
        <v>1.1830686804310526</v>
      </c>
      <c r="AS1283" s="15">
        <v>9.5409387286947194</v>
      </c>
      <c r="AT1283" s="14">
        <v>0</v>
      </c>
      <c r="AU1283" s="14">
        <v>0</v>
      </c>
      <c r="AV1283" s="12">
        <v>0.42</v>
      </c>
      <c r="AW1283" s="12">
        <v>0.156</v>
      </c>
      <c r="AX1283" s="12">
        <v>0.15</v>
      </c>
      <c r="AY1283" s="12">
        <v>0.14699999999999999</v>
      </c>
      <c r="AZ1283" s="14" t="s">
        <v>7128</v>
      </c>
      <c r="BA1283" s="14">
        <v>0.188</v>
      </c>
      <c r="BB1283" s="14">
        <v>0.20245741413013124</v>
      </c>
      <c r="BC1283" s="14">
        <v>5.1094870785496637E-4</v>
      </c>
      <c r="BD1283" s="14">
        <v>0.2051499717034522</v>
      </c>
      <c r="BE1283" s="14">
        <v>4.7709295264239801E-3</v>
      </c>
      <c r="BF1283" s="14">
        <v>0.35103734439834022</v>
      </c>
      <c r="BG1283" s="14">
        <v>0.36530000000000001</v>
      </c>
      <c r="BH1283" s="13">
        <v>71.599999999999994</v>
      </c>
      <c r="BI1283" s="13">
        <v>72.5</v>
      </c>
      <c r="BJ1283" s="13">
        <v>0</v>
      </c>
      <c r="BK1283" s="13">
        <v>1.6860464946382343</v>
      </c>
      <c r="BL1283" s="13">
        <v>344.9</v>
      </c>
      <c r="BM1283" s="13">
        <v>353.4</v>
      </c>
      <c r="BN1283" s="13">
        <v>0</v>
      </c>
      <c r="BO1283" s="13">
        <v>2.56</v>
      </c>
      <c r="BP1283" s="13">
        <v>1.0941812106282982</v>
      </c>
      <c r="BQ1283" s="13">
        <v>0</v>
      </c>
      <c r="BR1283" s="13">
        <v>0</v>
      </c>
      <c r="BS1283" s="13">
        <v>-9.5299999999999994</v>
      </c>
      <c r="BT1283" s="14">
        <v>-8.7097090568094337</v>
      </c>
      <c r="BU1283" s="13">
        <v>10.624181210628297</v>
      </c>
      <c r="BV1283" s="13">
        <v>82.03</v>
      </c>
      <c r="BW1283" s="13">
        <v>82.03</v>
      </c>
      <c r="BX1283" s="13">
        <v>358.1</v>
      </c>
      <c r="BY1283" s="13">
        <v>2141.4697675268089</v>
      </c>
      <c r="BZ1283" s="13">
        <v>443.4</v>
      </c>
      <c r="CA1283" s="13">
        <v>2781.4697675268089</v>
      </c>
      <c r="CB1283" s="13">
        <v>0</v>
      </c>
      <c r="CC1283" s="15">
        <v>0.34100000000000003</v>
      </c>
      <c r="CD1283" s="15">
        <v>1.05</v>
      </c>
      <c r="CE1283" s="15">
        <v>0.36</v>
      </c>
      <c r="CF1283" s="15" t="s">
        <v>7128</v>
      </c>
      <c r="CG1283" s="15" t="s">
        <v>7128</v>
      </c>
      <c r="CH1283" s="13" t="s">
        <v>7128</v>
      </c>
      <c r="CI1283" s="13" t="s">
        <v>7128</v>
      </c>
      <c r="CJ1283" s="13">
        <v>0</v>
      </c>
      <c r="CK1283" s="12">
        <f t="shared" ref="CK1283:CK1346" si="40">IF(CJ1283=0,0,IF(BV1283&gt;0,-CJ1283/BV1283,"NA"))</f>
        <v>0</v>
      </c>
      <c r="CL1283" s="36">
        <f t="shared" ref="CL1283:CL1346" si="41">IF(CA1283&gt;0,IF(BL1283&gt;0,BL1283/CA1283,"NA"),"NA")</f>
        <v>0.12399919065331912</v>
      </c>
      <c r="CM1283" s="13">
        <v>120.5</v>
      </c>
      <c r="CN1283" s="13">
        <v>42.3</v>
      </c>
      <c r="CO1283" s="13">
        <v>72.5</v>
      </c>
      <c r="CP1283" s="13">
        <v>952.6</v>
      </c>
      <c r="CQ1283" s="13">
        <v>2.56</v>
      </c>
      <c r="CR1283" s="13">
        <v>3290.6697675268088</v>
      </c>
      <c r="CS1283" s="13" t="s">
        <v>7128</v>
      </c>
      <c r="CT1283" s="13">
        <v>0</v>
      </c>
      <c r="CU1283" s="13">
        <v>1.6860464946382343</v>
      </c>
      <c r="CV1283" s="13">
        <v>2781.4697675268089</v>
      </c>
      <c r="CW1283" s="13">
        <v>0</v>
      </c>
      <c r="CX1283" s="12">
        <v>0.20245741413013124</v>
      </c>
      <c r="CY1283" s="12">
        <v>5.1094870785496637E-4</v>
      </c>
      <c r="CZ1283" s="15" t="s">
        <v>7128</v>
      </c>
      <c r="DA1283" s="20"/>
      <c r="DB1283" s="20"/>
    </row>
    <row r="1284" spans="1:106">
      <c r="A1284" s="8" t="s">
        <v>4429</v>
      </c>
      <c r="B1284" s="8" t="s">
        <v>4430</v>
      </c>
      <c r="C1284" s="9" t="s">
        <v>7179</v>
      </c>
      <c r="D1284" s="9" t="s">
        <v>7126</v>
      </c>
      <c r="E1284" s="10" t="s">
        <v>7127</v>
      </c>
      <c r="F1284" s="10" t="s">
        <v>7126</v>
      </c>
      <c r="G1284" s="11">
        <v>0.79</v>
      </c>
      <c r="H1284" s="11">
        <v>1.907560975609756</v>
      </c>
      <c r="I1284" s="12">
        <v>9.0499999999999997E-2</v>
      </c>
      <c r="J1284" s="12">
        <v>0.22913426829268291</v>
      </c>
      <c r="K1284" s="12">
        <v>3.6999999999999998E-2</v>
      </c>
      <c r="L1284" s="12">
        <v>9.35E-2</v>
      </c>
      <c r="M1284" s="12">
        <v>6.1719349999999999E-2</v>
      </c>
      <c r="N1284" s="12">
        <v>0.12610970318949341</v>
      </c>
      <c r="O1284" s="12">
        <v>8.37967661900757E-2</v>
      </c>
      <c r="P1284" s="12">
        <v>-3.7736656359307327E-2</v>
      </c>
      <c r="Q1284" s="13">
        <v>1.45</v>
      </c>
      <c r="R1284" s="13">
        <v>0</v>
      </c>
      <c r="S1284" s="13">
        <v>2.3199999999999998</v>
      </c>
      <c r="T1284" s="13">
        <v>2.3199999999999998</v>
      </c>
      <c r="U1284" s="13">
        <v>3.7699999999999996</v>
      </c>
      <c r="V1284" s="13">
        <v>0.20100000000000001</v>
      </c>
      <c r="W1284" s="13">
        <v>3.5689999999999995</v>
      </c>
      <c r="X1284" s="14">
        <v>5.3315649867374013E-2</v>
      </c>
      <c r="Y1284" s="15">
        <v>5.0100200400801598E-2</v>
      </c>
      <c r="Z1284" s="14">
        <v>0.43445692883895132</v>
      </c>
      <c r="AA1284" s="14">
        <v>0.61538461538461542</v>
      </c>
      <c r="AB1284" s="14">
        <v>0.76821192052980125</v>
      </c>
      <c r="AC1284" s="14">
        <v>1.5999999999999999</v>
      </c>
      <c r="AD1284" s="13">
        <v>0.28999999999999998</v>
      </c>
      <c r="AE1284" s="15">
        <v>0.62497222222222226</v>
      </c>
      <c r="AF1284" s="14">
        <v>5.4772255750516613E-2</v>
      </c>
      <c r="AG1284" s="14">
        <v>0.52307504241743363</v>
      </c>
      <c r="AH1284" s="15">
        <v>0.41666666666666663</v>
      </c>
      <c r="AI1284" s="5">
        <v>5.1829268292682924</v>
      </c>
      <c r="AJ1284" s="15">
        <v>1.997245179063361</v>
      </c>
      <c r="AK1284" s="15">
        <v>1.997245179063361</v>
      </c>
      <c r="AL1284" s="15" t="s">
        <v>7128</v>
      </c>
      <c r="AM1284" s="15" t="s">
        <v>7128</v>
      </c>
      <c r="AN1284" s="15">
        <v>0.48013245033112584</v>
      </c>
      <c r="AO1284" s="15">
        <v>0.47077922077922074</v>
      </c>
      <c r="AP1284" s="15">
        <v>8.3976470588235284</v>
      </c>
      <c r="AQ1284" s="15">
        <v>8.3583138173302096</v>
      </c>
      <c r="AR1284" s="15">
        <v>0.69449309204125298</v>
      </c>
      <c r="AS1284" s="15">
        <v>1.1587662337662337</v>
      </c>
      <c r="AT1284" s="14">
        <v>0</v>
      </c>
      <c r="AU1284" s="14">
        <v>0</v>
      </c>
      <c r="AV1284" s="12" t="s">
        <v>7128</v>
      </c>
      <c r="AW1284" s="12" t="s">
        <v>7128</v>
      </c>
      <c r="AX1284" s="12">
        <v>-8.3599999999999994E-3</v>
      </c>
      <c r="AY1284" s="12">
        <v>1.008</v>
      </c>
      <c r="AZ1284" s="14" t="s">
        <v>7128</v>
      </c>
      <c r="BA1284" s="14" t="s">
        <v>7128</v>
      </c>
      <c r="BB1284" s="14">
        <v>0.31293103448275861</v>
      </c>
      <c r="BC1284" s="14">
        <v>8.8373046830186083E-2</v>
      </c>
      <c r="BD1284" s="14">
        <v>0.23571428571428571</v>
      </c>
      <c r="BE1284" s="14">
        <v>0.13798701298701299</v>
      </c>
      <c r="BF1284" s="14">
        <v>0.11585365853658537</v>
      </c>
      <c r="BG1284" s="14">
        <v>4.0899999999999999E-2</v>
      </c>
      <c r="BH1284" s="13">
        <v>0.72599999999999998</v>
      </c>
      <c r="BI1284" s="13">
        <v>0.72599999999999998</v>
      </c>
      <c r="BJ1284" s="13">
        <v>0.42499999999999999</v>
      </c>
      <c r="BK1284" s="13">
        <v>0.42499999999999999</v>
      </c>
      <c r="BL1284" s="13">
        <v>3.08</v>
      </c>
      <c r="BM1284" s="13">
        <v>3.08</v>
      </c>
      <c r="BN1284" s="13">
        <v>0.42699999999999999</v>
      </c>
      <c r="BO1284" s="13">
        <v>0.42699999999999999</v>
      </c>
      <c r="BP1284" s="13">
        <v>0.37576219512195119</v>
      </c>
      <c r="BQ1284" s="13">
        <v>0</v>
      </c>
      <c r="BR1284" s="13">
        <v>0</v>
      </c>
      <c r="BS1284" s="13">
        <v>-4.0000000000000001E-3</v>
      </c>
      <c r="BT1284" s="14">
        <v>-1.064503042596349E-2</v>
      </c>
      <c r="BU1284" s="13">
        <v>0.3797621951219512</v>
      </c>
      <c r="BV1284" s="13">
        <v>0.73</v>
      </c>
      <c r="BW1284" s="13">
        <v>0.73</v>
      </c>
      <c r="BX1284" s="13">
        <v>2.3199999999999998</v>
      </c>
      <c r="BY1284" s="13">
        <v>4.2519999999999998</v>
      </c>
      <c r="BZ1284" s="13">
        <v>3.02</v>
      </c>
      <c r="CA1284" s="13">
        <v>5.1390000000000002</v>
      </c>
      <c r="CB1284" s="13">
        <v>0</v>
      </c>
      <c r="CC1284" s="15">
        <v>0.191</v>
      </c>
      <c r="CD1284" s="15">
        <v>0.29399999999999998</v>
      </c>
      <c r="CE1284" s="15">
        <v>0.36</v>
      </c>
      <c r="CF1284" s="15">
        <v>1.2350486379995804</v>
      </c>
      <c r="CG1284" s="15">
        <v>1.3032194192244542</v>
      </c>
      <c r="CH1284" s="13">
        <v>2.3999999999999997E-2</v>
      </c>
      <c r="CI1284" s="13">
        <v>-6.54E-2</v>
      </c>
      <c r="CJ1284" s="13">
        <v>0</v>
      </c>
      <c r="CK1284" s="12">
        <f t="shared" si="40"/>
        <v>0</v>
      </c>
      <c r="CL1284" s="36">
        <f t="shared" si="41"/>
        <v>0.59933839268340139</v>
      </c>
      <c r="CM1284" s="13">
        <v>0.82</v>
      </c>
      <c r="CN1284" s="13">
        <v>9.5000000000000001E-2</v>
      </c>
      <c r="CO1284" s="13">
        <v>0.72599999999999998</v>
      </c>
      <c r="CP1284" s="13">
        <v>1.45</v>
      </c>
      <c r="CQ1284" s="13">
        <v>0.42699999999999999</v>
      </c>
      <c r="CR1284" s="13">
        <v>3.5689999999999995</v>
      </c>
      <c r="CS1284" s="13" t="s">
        <v>7128</v>
      </c>
      <c r="CT1284" s="13">
        <v>0</v>
      </c>
      <c r="CU1284" s="13">
        <v>0.42499999999999999</v>
      </c>
      <c r="CV1284" s="13">
        <v>5.1390000000000002</v>
      </c>
      <c r="CW1284" s="13">
        <v>0.42699999999999999</v>
      </c>
      <c r="CX1284" s="12">
        <v>0.31293103448275861</v>
      </c>
      <c r="CY1284" s="12">
        <v>8.8373046830186083E-2</v>
      </c>
      <c r="CZ1284" s="15">
        <v>8.3583138173302096</v>
      </c>
      <c r="DA1284" s="20"/>
      <c r="DB1284" s="20"/>
    </row>
    <row r="1285" spans="1:106" ht="24">
      <c r="A1285" s="8" t="s">
        <v>6459</v>
      </c>
      <c r="B1285" s="8" t="s">
        <v>6460</v>
      </c>
      <c r="C1285" s="9" t="s">
        <v>7178</v>
      </c>
      <c r="D1285" s="9" t="s">
        <v>7126</v>
      </c>
      <c r="E1285" s="10" t="s">
        <v>7127</v>
      </c>
      <c r="F1285" s="10" t="s">
        <v>7126</v>
      </c>
      <c r="G1285" s="11">
        <v>1.1000000000000001</v>
      </c>
      <c r="H1285" s="11">
        <v>1.1000000000000001</v>
      </c>
      <c r="I1285" s="12">
        <v>9.0499999999999997E-2</v>
      </c>
      <c r="J1285" s="12">
        <v>0.15604999999999999</v>
      </c>
      <c r="K1285" s="12">
        <v>4.7E-2</v>
      </c>
      <c r="L1285" s="12">
        <v>0.10350000000000001</v>
      </c>
      <c r="M1285" s="12">
        <v>6.8320350000000002E-2</v>
      </c>
      <c r="N1285" s="12">
        <v>0.15604999999999999</v>
      </c>
      <c r="O1285" s="12" t="s">
        <v>7128</v>
      </c>
      <c r="P1285" s="12" t="s">
        <v>7128</v>
      </c>
      <c r="Q1285" s="13">
        <v>4.3</v>
      </c>
      <c r="R1285" s="13">
        <v>0</v>
      </c>
      <c r="S1285" s="13">
        <v>0</v>
      </c>
      <c r="T1285" s="13">
        <v>0</v>
      </c>
      <c r="U1285" s="13">
        <v>4.3</v>
      </c>
      <c r="V1285" s="13">
        <v>0</v>
      </c>
      <c r="W1285" s="13">
        <v>4.3</v>
      </c>
      <c r="X1285" s="14">
        <v>0</v>
      </c>
      <c r="Y1285" s="15">
        <v>0.14282396655829074</v>
      </c>
      <c r="Z1285" s="14" t="s">
        <v>7128</v>
      </c>
      <c r="AA1285" s="14">
        <v>0</v>
      </c>
      <c r="AB1285" s="14" t="s">
        <v>7128</v>
      </c>
      <c r="AC1285" s="14">
        <v>0</v>
      </c>
      <c r="AD1285" s="13">
        <v>0.01</v>
      </c>
      <c r="AE1285" s="15">
        <v>-8.9416666666666658E-2</v>
      </c>
      <c r="AF1285" s="14">
        <v>5.4772255750516613E-2</v>
      </c>
      <c r="AG1285" s="14" t="s">
        <v>7128</v>
      </c>
      <c r="AH1285" s="15">
        <v>0.58974358974358976</v>
      </c>
      <c r="AI1285" s="5" t="s">
        <v>7128</v>
      </c>
      <c r="AJ1285" s="15">
        <v>3.7719298245614037</v>
      </c>
      <c r="AK1285" s="15" t="s">
        <v>7128</v>
      </c>
      <c r="AL1285" s="15" t="s">
        <v>7128</v>
      </c>
      <c r="AM1285" s="15" t="s">
        <v>7128</v>
      </c>
      <c r="AN1285" s="15" t="s">
        <v>7128</v>
      </c>
      <c r="AO1285" s="15">
        <v>0.25146198830409355</v>
      </c>
      <c r="AP1285" s="15" t="s">
        <v>7128</v>
      </c>
      <c r="AQ1285" s="15" t="s">
        <v>7128</v>
      </c>
      <c r="AR1285" s="15" t="s">
        <v>7128</v>
      </c>
      <c r="AS1285" s="15">
        <v>0.25146198830409355</v>
      </c>
      <c r="AT1285" s="14" t="s">
        <v>7128</v>
      </c>
      <c r="AU1285" s="14">
        <v>0</v>
      </c>
      <c r="AV1285" s="12" t="s">
        <v>7128</v>
      </c>
      <c r="AW1285" s="12" t="s">
        <v>7128</v>
      </c>
      <c r="AX1285" s="12" t="s">
        <v>7128</v>
      </c>
      <c r="AY1285" s="12" t="s">
        <v>7128</v>
      </c>
      <c r="AZ1285" s="14" t="s">
        <v>7128</v>
      </c>
      <c r="BA1285" s="14" t="s">
        <v>7128</v>
      </c>
      <c r="BB1285" s="14" t="s">
        <v>7128</v>
      </c>
      <c r="BC1285" s="14" t="s">
        <v>7128</v>
      </c>
      <c r="BD1285" s="14" t="s">
        <v>7128</v>
      </c>
      <c r="BE1285" s="14" t="s">
        <v>7128</v>
      </c>
      <c r="BF1285" s="14">
        <v>0</v>
      </c>
      <c r="BG1285" s="14">
        <v>6.0700000000000004E-2</v>
      </c>
      <c r="BH1285" s="13">
        <v>1.1399999999999999</v>
      </c>
      <c r="BI1285" s="13">
        <v>0</v>
      </c>
      <c r="BJ1285" s="13">
        <v>0</v>
      </c>
      <c r="BK1285" s="13">
        <v>0</v>
      </c>
      <c r="BL1285" s="13">
        <v>17.100000000000001</v>
      </c>
      <c r="BM1285" s="13">
        <v>0</v>
      </c>
      <c r="BN1285" s="13">
        <v>2.11</v>
      </c>
      <c r="BO1285" s="13">
        <v>0</v>
      </c>
      <c r="BP1285" s="13">
        <v>0</v>
      </c>
      <c r="BQ1285" s="13">
        <v>0</v>
      </c>
      <c r="BR1285" s="13">
        <v>0</v>
      </c>
      <c r="BS1285" s="13">
        <v>0</v>
      </c>
      <c r="BT1285" s="14" t="s">
        <v>7128</v>
      </c>
      <c r="BU1285" s="13">
        <v>0</v>
      </c>
      <c r="BV1285" s="13">
        <v>0</v>
      </c>
      <c r="BW1285" s="13">
        <v>0</v>
      </c>
      <c r="BX1285" s="13">
        <v>0</v>
      </c>
      <c r="BY1285" s="13">
        <v>0</v>
      </c>
      <c r="BZ1285" s="13">
        <v>0</v>
      </c>
      <c r="CA1285" s="13">
        <v>0</v>
      </c>
      <c r="CB1285" s="13">
        <v>0</v>
      </c>
      <c r="CC1285" s="15">
        <v>-0.28199999999999997</v>
      </c>
      <c r="CD1285" s="15">
        <v>0.47499999999999998</v>
      </c>
      <c r="CE1285" s="15">
        <v>0.36</v>
      </c>
      <c r="CF1285" s="15">
        <v>0.92322467584082757</v>
      </c>
      <c r="CG1285" s="15">
        <v>0.95933285945509317</v>
      </c>
      <c r="CH1285" s="13">
        <v>4.8068749999999998</v>
      </c>
      <c r="CI1285" s="13">
        <v>4.4968750000000002</v>
      </c>
      <c r="CJ1285" s="13">
        <v>0</v>
      </c>
      <c r="CK1285" s="12">
        <f t="shared" si="40"/>
        <v>0</v>
      </c>
      <c r="CL1285" s="36" t="str">
        <f t="shared" si="41"/>
        <v>NA</v>
      </c>
      <c r="CM1285" s="13" t="s">
        <v>7128</v>
      </c>
      <c r="CN1285" s="13" t="s">
        <v>7128</v>
      </c>
      <c r="CO1285" s="13" t="s">
        <v>7128</v>
      </c>
      <c r="CP1285" s="13" t="s">
        <v>7128</v>
      </c>
      <c r="CQ1285" s="13" t="s">
        <v>7128</v>
      </c>
      <c r="CR1285" s="13" t="s">
        <v>7128</v>
      </c>
      <c r="CS1285" s="13" t="s">
        <v>7128</v>
      </c>
      <c r="CT1285" s="13">
        <v>0</v>
      </c>
      <c r="CU1285" s="13">
        <v>0</v>
      </c>
      <c r="CV1285" s="13">
        <v>0</v>
      </c>
      <c r="CW1285" s="13">
        <v>2.11</v>
      </c>
      <c r="CX1285" s="12" t="s">
        <v>7128</v>
      </c>
      <c r="CY1285" s="12" t="s">
        <v>7128</v>
      </c>
      <c r="CZ1285" s="15">
        <v>2.0379146919431279</v>
      </c>
      <c r="DA1285" s="20"/>
      <c r="DB1285" s="20"/>
    </row>
    <row r="1286" spans="1:106" ht="24">
      <c r="A1286" s="8" t="s">
        <v>665</v>
      </c>
      <c r="B1286" s="8" t="s">
        <v>666</v>
      </c>
      <c r="C1286" s="9" t="s">
        <v>7134</v>
      </c>
      <c r="D1286" s="9" t="s">
        <v>7126</v>
      </c>
      <c r="E1286" s="10" t="s">
        <v>7127</v>
      </c>
      <c r="F1286" s="10" t="s">
        <v>7126</v>
      </c>
      <c r="G1286" s="11">
        <v>0.89</v>
      </c>
      <c r="H1286" s="11">
        <v>0.89</v>
      </c>
      <c r="I1286" s="12">
        <v>9.0499999999999997E-2</v>
      </c>
      <c r="J1286" s="12">
        <v>0.137045</v>
      </c>
      <c r="K1286" s="12">
        <v>4.1999999999999996E-2</v>
      </c>
      <c r="L1286" s="12">
        <v>9.8500000000000004E-2</v>
      </c>
      <c r="M1286" s="12">
        <v>6.5019850000000004E-2</v>
      </c>
      <c r="N1286" s="12">
        <v>0.137045</v>
      </c>
      <c r="O1286" s="12" t="s">
        <v>7128</v>
      </c>
      <c r="P1286" s="12" t="s">
        <v>7128</v>
      </c>
      <c r="Q1286" s="13">
        <v>150.19999999999999</v>
      </c>
      <c r="R1286" s="13">
        <v>0</v>
      </c>
      <c r="S1286" s="13">
        <v>0</v>
      </c>
      <c r="T1286" s="13">
        <v>0</v>
      </c>
      <c r="U1286" s="13">
        <v>150.19999999999999</v>
      </c>
      <c r="V1286" s="13">
        <v>0</v>
      </c>
      <c r="W1286" s="13">
        <v>150.19999999999999</v>
      </c>
      <c r="X1286" s="14">
        <v>0</v>
      </c>
      <c r="Y1286" s="15">
        <v>0.12021371326803205</v>
      </c>
      <c r="Z1286" s="14" t="s">
        <v>7128</v>
      </c>
      <c r="AA1286" s="14">
        <v>0</v>
      </c>
      <c r="AB1286" s="14" t="s">
        <v>7128</v>
      </c>
      <c r="AC1286" s="14">
        <v>0</v>
      </c>
      <c r="AD1286" s="13">
        <v>1.34</v>
      </c>
      <c r="AE1286" s="15">
        <v>2.8039166666666664</v>
      </c>
      <c r="AF1286" s="14">
        <v>0.1414213562373095</v>
      </c>
      <c r="AG1286" s="14">
        <v>0.79867710935020542</v>
      </c>
      <c r="AH1286" s="15">
        <v>0.39552814186584423</v>
      </c>
      <c r="AI1286" s="5">
        <v>0.48970251716247132</v>
      </c>
      <c r="AJ1286" s="15" t="s">
        <v>7128</v>
      </c>
      <c r="AK1286" s="15" t="s">
        <v>7128</v>
      </c>
      <c r="AL1286" s="15" t="s">
        <v>7128</v>
      </c>
      <c r="AM1286" s="15" t="s">
        <v>7128</v>
      </c>
      <c r="AN1286" s="15" t="s">
        <v>7128</v>
      </c>
      <c r="AO1286" s="15">
        <v>0.33882246785472586</v>
      </c>
      <c r="AP1286" s="15">
        <v>7.018691588785047</v>
      </c>
      <c r="AQ1286" s="15">
        <v>4.4835820895522387</v>
      </c>
      <c r="AR1286" s="15" t="s">
        <v>7128</v>
      </c>
      <c r="AS1286" s="15">
        <v>0.33882246785472586</v>
      </c>
      <c r="AT1286" s="14" t="s">
        <v>7128</v>
      </c>
      <c r="AU1286" s="14">
        <v>0</v>
      </c>
      <c r="AV1286" s="12" t="s">
        <v>7128</v>
      </c>
      <c r="AW1286" s="12" t="s">
        <v>7128</v>
      </c>
      <c r="AX1286" s="12" t="s">
        <v>7128</v>
      </c>
      <c r="AY1286" s="12">
        <v>0.23399999999999999</v>
      </c>
      <c r="AZ1286" s="14" t="s">
        <v>7128</v>
      </c>
      <c r="BA1286" s="14" t="s">
        <v>7128</v>
      </c>
      <c r="BB1286" s="14" t="s">
        <v>7128</v>
      </c>
      <c r="BC1286" s="14" t="s">
        <v>7128</v>
      </c>
      <c r="BD1286" s="14">
        <v>-3.9251071509136025E-3</v>
      </c>
      <c r="BE1286" s="14">
        <v>4.8274306338822466E-2</v>
      </c>
      <c r="BF1286" s="14">
        <v>0</v>
      </c>
      <c r="BG1286" s="14">
        <v>0.21420000000000003</v>
      </c>
      <c r="BH1286" s="13">
        <v>-1.74</v>
      </c>
      <c r="BI1286" s="13">
        <v>-1.74</v>
      </c>
      <c r="BJ1286" s="13">
        <v>21.4</v>
      </c>
      <c r="BK1286" s="13">
        <v>21.4</v>
      </c>
      <c r="BL1286" s="13">
        <v>443.3</v>
      </c>
      <c r="BM1286" s="13">
        <v>443.3</v>
      </c>
      <c r="BN1286" s="13">
        <v>33.5</v>
      </c>
      <c r="BO1286" s="13">
        <v>33.5</v>
      </c>
      <c r="BP1286" s="13">
        <v>21.4</v>
      </c>
      <c r="BQ1286" s="13">
        <v>0</v>
      </c>
      <c r="BR1286" s="13">
        <v>0</v>
      </c>
      <c r="BS1286" s="13">
        <v>-10.3</v>
      </c>
      <c r="BT1286" s="14">
        <v>-0.48130841121495332</v>
      </c>
      <c r="BU1286" s="13">
        <v>31.7</v>
      </c>
      <c r="BV1286" s="13">
        <v>8.56</v>
      </c>
      <c r="BW1286" s="13">
        <v>8.56</v>
      </c>
      <c r="BX1286" s="13">
        <v>0</v>
      </c>
      <c r="BY1286" s="13">
        <v>0</v>
      </c>
      <c r="BZ1286" s="13">
        <v>0</v>
      </c>
      <c r="CA1286" s="13">
        <v>0</v>
      </c>
      <c r="CB1286" s="13">
        <v>0</v>
      </c>
      <c r="CC1286" s="15">
        <v>0.753</v>
      </c>
      <c r="CD1286" s="15">
        <v>1.53</v>
      </c>
      <c r="CE1286" s="15">
        <v>0.36</v>
      </c>
      <c r="CF1286" s="15" t="s">
        <v>7128</v>
      </c>
      <c r="CG1286" s="15" t="s">
        <v>7128</v>
      </c>
      <c r="CH1286" s="13" t="s">
        <v>7128</v>
      </c>
      <c r="CI1286" s="13" t="s">
        <v>7128</v>
      </c>
      <c r="CJ1286" s="13">
        <v>0</v>
      </c>
      <c r="CK1286" s="12">
        <f t="shared" si="40"/>
        <v>0</v>
      </c>
      <c r="CL1286" s="36" t="str">
        <f t="shared" si="41"/>
        <v>NA</v>
      </c>
      <c r="CM1286" s="13" t="s">
        <v>7128</v>
      </c>
      <c r="CN1286" s="13" t="s">
        <v>7128</v>
      </c>
      <c r="CO1286" s="13" t="s">
        <v>7128</v>
      </c>
      <c r="CP1286" s="13" t="s">
        <v>7128</v>
      </c>
      <c r="CQ1286" s="13">
        <v>33.5</v>
      </c>
      <c r="CR1286" s="13">
        <v>150.19999999999999</v>
      </c>
      <c r="CS1286" s="13" t="s">
        <v>7128</v>
      </c>
      <c r="CT1286" s="13">
        <v>0</v>
      </c>
      <c r="CU1286" s="13">
        <v>21.4</v>
      </c>
      <c r="CV1286" s="13">
        <v>0</v>
      </c>
      <c r="CW1286" s="13">
        <v>33.5</v>
      </c>
      <c r="CX1286" s="12" t="s">
        <v>7128</v>
      </c>
      <c r="CY1286" s="12" t="s">
        <v>7128</v>
      </c>
      <c r="CZ1286" s="15">
        <v>4.4835820895522387</v>
      </c>
      <c r="DA1286" s="20"/>
      <c r="DB1286" s="20"/>
    </row>
    <row r="1287" spans="1:106" ht="24">
      <c r="A1287" s="8" t="s">
        <v>2671</v>
      </c>
      <c r="B1287" s="8" t="s">
        <v>2672</v>
      </c>
      <c r="C1287" s="9" t="s">
        <v>7197</v>
      </c>
      <c r="D1287" s="9" t="s">
        <v>7126</v>
      </c>
      <c r="E1287" s="10" t="s">
        <v>7127</v>
      </c>
      <c r="F1287" s="10" t="s">
        <v>7126</v>
      </c>
      <c r="G1287" s="11">
        <v>0.65</v>
      </c>
      <c r="H1287" s="11">
        <v>0.65106934481479528</v>
      </c>
      <c r="I1287" s="12">
        <v>9.0499999999999997E-2</v>
      </c>
      <c r="J1287" s="12">
        <v>0.11542177570573897</v>
      </c>
      <c r="K1287" s="12">
        <v>3.6999999999999998E-2</v>
      </c>
      <c r="L1287" s="12">
        <v>9.35E-2</v>
      </c>
      <c r="M1287" s="12">
        <v>6.1719349999999999E-2</v>
      </c>
      <c r="N1287" s="12">
        <v>0.11530524250495143</v>
      </c>
      <c r="O1287" s="12">
        <v>9.925712337682982E-2</v>
      </c>
      <c r="P1287" s="12">
        <v>0.10345897912628631</v>
      </c>
      <c r="Q1287" s="13">
        <v>107</v>
      </c>
      <c r="R1287" s="13">
        <v>0.23269282084115442</v>
      </c>
      <c r="S1287" s="13">
        <v>0</v>
      </c>
      <c r="T1287" s="13">
        <v>0.23269282084115442</v>
      </c>
      <c r="U1287" s="13">
        <v>107.23269282084115</v>
      </c>
      <c r="V1287" s="13">
        <v>6.15</v>
      </c>
      <c r="W1287" s="13">
        <v>101.08269282084115</v>
      </c>
      <c r="X1287" s="14">
        <v>5.7351912352654452E-2</v>
      </c>
      <c r="Y1287" s="15">
        <v>6.4490445859872611E-2</v>
      </c>
      <c r="Z1287" s="14">
        <v>3.9350959636856326E-3</v>
      </c>
      <c r="AA1287" s="14">
        <v>2.1699802058494006E-3</v>
      </c>
      <c r="AB1287" s="14">
        <v>3.9506421195442181E-3</v>
      </c>
      <c r="AC1287" s="14">
        <v>2.174699260197705E-3</v>
      </c>
      <c r="AD1287" s="13">
        <v>0.34100000000000003</v>
      </c>
      <c r="AE1287" s="15">
        <v>1.3240833333333335</v>
      </c>
      <c r="AF1287" s="14">
        <v>0.13038404810405299</v>
      </c>
      <c r="AG1287" s="14">
        <v>0.51079868257234862</v>
      </c>
      <c r="AH1287" s="15">
        <v>0.22865853658536589</v>
      </c>
      <c r="AI1287" s="5" t="s">
        <v>7128</v>
      </c>
      <c r="AJ1287" s="15">
        <v>9.1452991452991466</v>
      </c>
      <c r="AK1287" s="15">
        <v>9.1452991452991466</v>
      </c>
      <c r="AL1287" s="15" t="s">
        <v>7128</v>
      </c>
      <c r="AM1287" s="15" t="s">
        <v>7128</v>
      </c>
      <c r="AN1287" s="15">
        <v>1.8166383701188455</v>
      </c>
      <c r="AO1287" s="15">
        <v>3.3542319749216301</v>
      </c>
      <c r="AP1287" s="15">
        <v>6.8710164018538959</v>
      </c>
      <c r="AQ1287" s="15">
        <v>5.6603591007302692</v>
      </c>
      <c r="AR1287" s="15">
        <v>1.9078436266470677</v>
      </c>
      <c r="AS1287" s="15">
        <v>3.1687364520639858</v>
      </c>
      <c r="AT1287" s="14">
        <v>0.55726495726495728</v>
      </c>
      <c r="AU1287" s="14">
        <v>6.0934579439252332E-2</v>
      </c>
      <c r="AV1287" s="12">
        <v>-2.3E-3</v>
      </c>
      <c r="AW1287" s="12">
        <v>-2.2400000000000002E-3</v>
      </c>
      <c r="AX1287" s="12">
        <v>-3.8800000000000001E-2</v>
      </c>
      <c r="AY1287" s="12">
        <v>2.0400000000000001E-2</v>
      </c>
      <c r="AZ1287" s="14" t="s">
        <v>7128</v>
      </c>
      <c r="BA1287" s="14" t="s">
        <v>7128</v>
      </c>
      <c r="BB1287" s="14">
        <v>0.21467889908256879</v>
      </c>
      <c r="BC1287" s="14">
        <v>0.21876422163123774</v>
      </c>
      <c r="BD1287" s="14">
        <v>0.36677115987460812</v>
      </c>
      <c r="BE1287" s="14">
        <v>0.46117433968124671</v>
      </c>
      <c r="BF1287" s="14">
        <v>0.2435064935064935</v>
      </c>
      <c r="BG1287" s="14">
        <v>5.9400000000000001E-2</v>
      </c>
      <c r="BH1287" s="13">
        <v>11.7</v>
      </c>
      <c r="BI1287" s="13">
        <v>11.7</v>
      </c>
      <c r="BJ1287" s="13">
        <v>14.6</v>
      </c>
      <c r="BK1287" s="13">
        <v>14.711461435831769</v>
      </c>
      <c r="BL1287" s="13">
        <v>31.9</v>
      </c>
      <c r="BM1287" s="13">
        <v>31.9</v>
      </c>
      <c r="BN1287" s="13">
        <v>17.7</v>
      </c>
      <c r="BO1287" s="13">
        <v>17.858000000000001</v>
      </c>
      <c r="BP1287" s="13">
        <v>11.129125047236371</v>
      </c>
      <c r="BQ1287" s="13">
        <v>0</v>
      </c>
      <c r="BR1287" s="13">
        <v>-1.17</v>
      </c>
      <c r="BS1287" s="13">
        <v>-2.8980000000000001</v>
      </c>
      <c r="BT1287" s="14">
        <v>-0.36552738716959438</v>
      </c>
      <c r="BU1287" s="13">
        <v>15.197125047236371</v>
      </c>
      <c r="BV1287" s="13">
        <v>15.767999999999999</v>
      </c>
      <c r="BW1287" s="13">
        <v>15.767999999999999</v>
      </c>
      <c r="BX1287" s="13">
        <v>54.5</v>
      </c>
      <c r="BY1287" s="13">
        <v>50.872692820841152</v>
      </c>
      <c r="BZ1287" s="13">
        <v>58.9</v>
      </c>
      <c r="CA1287" s="13">
        <v>52.982692820841152</v>
      </c>
      <c r="CB1287" s="13">
        <v>-6.52</v>
      </c>
      <c r="CC1287" s="15">
        <v>0.44400000000000001</v>
      </c>
      <c r="CD1287" s="15">
        <v>0.54300000000000004</v>
      </c>
      <c r="CE1287" s="15">
        <v>0.36</v>
      </c>
      <c r="CF1287" s="15" t="s">
        <v>7128</v>
      </c>
      <c r="CG1287" s="15" t="s">
        <v>7128</v>
      </c>
      <c r="CH1287" s="13" t="s">
        <v>7128</v>
      </c>
      <c r="CI1287" s="13" t="s">
        <v>7128</v>
      </c>
      <c r="CJ1287" s="13">
        <v>-6.52</v>
      </c>
      <c r="CK1287" s="12">
        <f t="shared" si="40"/>
        <v>0.41349568746829019</v>
      </c>
      <c r="CL1287" s="36">
        <f t="shared" si="41"/>
        <v>0.60208340311936515</v>
      </c>
      <c r="CM1287" s="13">
        <v>15.4</v>
      </c>
      <c r="CN1287" s="13">
        <v>3.75</v>
      </c>
      <c r="CO1287" s="13">
        <v>11.7</v>
      </c>
      <c r="CP1287" s="13">
        <v>107</v>
      </c>
      <c r="CQ1287" s="13">
        <v>17.858000000000001</v>
      </c>
      <c r="CR1287" s="13">
        <v>101.08269282084115</v>
      </c>
      <c r="CS1287" s="13">
        <v>15.767999999999999</v>
      </c>
      <c r="CT1287" s="13">
        <v>0</v>
      </c>
      <c r="CU1287" s="13">
        <v>14.711461435831769</v>
      </c>
      <c r="CV1287" s="13">
        <v>52.982692820841152</v>
      </c>
      <c r="CW1287" s="13">
        <v>17.7</v>
      </c>
      <c r="CX1287" s="12">
        <v>0.21467889908256879</v>
      </c>
      <c r="CY1287" s="12">
        <v>0.21876422163123774</v>
      </c>
      <c r="CZ1287" s="15">
        <v>5.7108866000475222</v>
      </c>
      <c r="DA1287" s="20"/>
      <c r="DB1287" s="20"/>
    </row>
    <row r="1288" spans="1:106" ht="24">
      <c r="A1288" s="8" t="s">
        <v>371</v>
      </c>
      <c r="B1288" s="8" t="s">
        <v>372</v>
      </c>
      <c r="C1288" s="9" t="s">
        <v>7164</v>
      </c>
      <c r="D1288" s="9" t="s">
        <v>7126</v>
      </c>
      <c r="E1288" s="10" t="s">
        <v>7127</v>
      </c>
      <c r="F1288" s="10" t="s">
        <v>7126</v>
      </c>
      <c r="G1288" s="11">
        <v>0.7</v>
      </c>
      <c r="H1288" s="11">
        <v>4.5701752600633201</v>
      </c>
      <c r="I1288" s="12">
        <v>9.0499999999999997E-2</v>
      </c>
      <c r="J1288" s="12">
        <v>0.47010086103573046</v>
      </c>
      <c r="K1288" s="12">
        <v>3.6999999999999998E-2</v>
      </c>
      <c r="L1288" s="12">
        <v>9.35E-2</v>
      </c>
      <c r="M1288" s="12">
        <v>6.1719349999999999E-2</v>
      </c>
      <c r="N1288" s="12">
        <v>0.11542149984179562</v>
      </c>
      <c r="O1288" s="12">
        <v>-0.37816767445020671</v>
      </c>
      <c r="P1288" s="12">
        <v>-5.1827485160824416E-2</v>
      </c>
      <c r="Q1288" s="13">
        <v>569.5</v>
      </c>
      <c r="R1288" s="13">
        <v>0</v>
      </c>
      <c r="S1288" s="13">
        <v>3761.3</v>
      </c>
      <c r="T1288" s="13">
        <v>3761.3</v>
      </c>
      <c r="U1288" s="13">
        <v>4330.8</v>
      </c>
      <c r="V1288" s="13">
        <v>124.3</v>
      </c>
      <c r="W1288" s="13">
        <v>4206.5</v>
      </c>
      <c r="X1288" s="14">
        <v>2.8701394661494409E-2</v>
      </c>
      <c r="Y1288" s="15">
        <v>5.1682205107417917E-2</v>
      </c>
      <c r="Z1288" s="14">
        <v>0.79643000825798804</v>
      </c>
      <c r="AA1288" s="14">
        <v>0.8685000461808442</v>
      </c>
      <c r="AB1288" s="14">
        <v>3.9123153734137719</v>
      </c>
      <c r="AC1288" s="14">
        <v>6.6045654082528538</v>
      </c>
      <c r="AD1288" s="13">
        <v>2.31</v>
      </c>
      <c r="AE1288" s="15">
        <v>2.1436388888888893</v>
      </c>
      <c r="AF1288" s="14">
        <v>0.20248456731316589</v>
      </c>
      <c r="AG1288" s="14">
        <v>0.57485862525006115</v>
      </c>
      <c r="AH1288" s="15">
        <v>0.26460481099656358</v>
      </c>
      <c r="AI1288" s="5">
        <v>0.97612551159618011</v>
      </c>
      <c r="AJ1288" s="15">
        <v>8.02112676056338</v>
      </c>
      <c r="AK1288" s="15">
        <v>8.02112676056338</v>
      </c>
      <c r="AL1288" s="15">
        <v>9.7058823529411775</v>
      </c>
      <c r="AM1288" s="15" t="s">
        <v>7128</v>
      </c>
      <c r="AN1288" s="15">
        <v>0.59236530060328685</v>
      </c>
      <c r="AO1288" s="15">
        <v>0.5648120599028067</v>
      </c>
      <c r="AP1288" s="15">
        <v>14.697763801537388</v>
      </c>
      <c r="AQ1288" s="15">
        <v>13.504012841091493</v>
      </c>
      <c r="AR1288" s="15">
        <v>0.93367811244534227</v>
      </c>
      <c r="AS1288" s="15">
        <v>4.1718734503619954</v>
      </c>
      <c r="AT1288" s="14">
        <v>0.22237746478873241</v>
      </c>
      <c r="AU1288" s="14">
        <v>2.772396839332748E-2</v>
      </c>
      <c r="AV1288" s="12">
        <v>-3.7200000000000004E-2</v>
      </c>
      <c r="AW1288" s="12">
        <v>5.1900000000000002E-2</v>
      </c>
      <c r="AX1288" s="12">
        <v>3.9900000000000005E-2</v>
      </c>
      <c r="AY1288" s="12">
        <v>0.21199999999999999</v>
      </c>
      <c r="AZ1288" s="14" t="s">
        <v>7128</v>
      </c>
      <c r="BA1288" s="14">
        <v>0.151</v>
      </c>
      <c r="BB1288" s="14">
        <v>9.1933186585523768E-2</v>
      </c>
      <c r="BC1288" s="14">
        <v>6.35940146809712E-2</v>
      </c>
      <c r="BD1288" s="14">
        <v>7.041555092730338E-2</v>
      </c>
      <c r="BE1288" s="14">
        <v>0.28384409401963701</v>
      </c>
      <c r="BF1288" s="14">
        <v>0.16287878787878787</v>
      </c>
      <c r="BG1288" s="14">
        <v>0.14300000000000002</v>
      </c>
      <c r="BH1288" s="13">
        <v>71</v>
      </c>
      <c r="BI1288" s="13">
        <v>71</v>
      </c>
      <c r="BJ1288" s="13">
        <v>286.2</v>
      </c>
      <c r="BK1288" s="13">
        <v>286.2</v>
      </c>
      <c r="BL1288" s="13">
        <v>1008.3</v>
      </c>
      <c r="BM1288" s="13">
        <v>1008.3</v>
      </c>
      <c r="BN1288" s="13">
        <v>311.5</v>
      </c>
      <c r="BO1288" s="13">
        <v>311.5</v>
      </c>
      <c r="BP1288" s="13">
        <v>239.58409090909092</v>
      </c>
      <c r="BQ1288" s="13">
        <v>0</v>
      </c>
      <c r="BR1288" s="13">
        <v>0</v>
      </c>
      <c r="BS1288" s="13">
        <v>-24.3</v>
      </c>
      <c r="BT1288" s="14">
        <v>-0.10142576624263638</v>
      </c>
      <c r="BU1288" s="13">
        <v>263.8840909090909</v>
      </c>
      <c r="BV1288" s="13">
        <v>95.3</v>
      </c>
      <c r="BW1288" s="13">
        <v>95.3</v>
      </c>
      <c r="BX1288" s="13">
        <v>772.3</v>
      </c>
      <c r="BY1288" s="13">
        <v>3767.4</v>
      </c>
      <c r="BZ1288" s="13">
        <v>961.4</v>
      </c>
      <c r="CA1288" s="13">
        <v>4505.2999999999993</v>
      </c>
      <c r="CB1288" s="13">
        <v>-15.7888</v>
      </c>
      <c r="CC1288" s="15">
        <v>0.77600000000000002</v>
      </c>
      <c r="CD1288" s="15">
        <v>0.76300000000000001</v>
      </c>
      <c r="CE1288" s="15">
        <v>0.36</v>
      </c>
      <c r="CF1288" s="15" t="s">
        <v>7128</v>
      </c>
      <c r="CG1288" s="15" t="s">
        <v>7128</v>
      </c>
      <c r="CH1288" s="13" t="s">
        <v>7128</v>
      </c>
      <c r="CI1288" s="13" t="s">
        <v>7128</v>
      </c>
      <c r="CJ1288" s="13">
        <v>-15.7888</v>
      </c>
      <c r="CK1288" s="12">
        <f t="shared" si="40"/>
        <v>0.1656747114375656</v>
      </c>
      <c r="CL1288" s="36">
        <f t="shared" si="41"/>
        <v>0.2238030763767119</v>
      </c>
      <c r="CM1288" s="13">
        <v>79.2</v>
      </c>
      <c r="CN1288" s="13">
        <v>12.9</v>
      </c>
      <c r="CO1288" s="13">
        <v>71</v>
      </c>
      <c r="CP1288" s="13">
        <v>569.5</v>
      </c>
      <c r="CQ1288" s="13">
        <v>311.5</v>
      </c>
      <c r="CR1288" s="13">
        <v>4206.5</v>
      </c>
      <c r="CS1288" s="13">
        <v>95.3</v>
      </c>
      <c r="CT1288" s="13">
        <v>0</v>
      </c>
      <c r="CU1288" s="13">
        <v>286.2</v>
      </c>
      <c r="CV1288" s="13">
        <v>4505.2999999999993</v>
      </c>
      <c r="CW1288" s="13">
        <v>311.5</v>
      </c>
      <c r="CX1288" s="12">
        <v>9.1933186585523768E-2</v>
      </c>
      <c r="CY1288" s="12">
        <v>6.35940146809712E-2</v>
      </c>
      <c r="CZ1288" s="15">
        <v>13.504012841091493</v>
      </c>
      <c r="DA1288" s="20"/>
      <c r="DB1288" s="20"/>
    </row>
    <row r="1289" spans="1:106" ht="24">
      <c r="A1289" s="8" t="s">
        <v>5229</v>
      </c>
      <c r="B1289" s="8" t="s">
        <v>5230</v>
      </c>
      <c r="C1289" s="9" t="s">
        <v>7174</v>
      </c>
      <c r="D1289" s="9" t="s">
        <v>7126</v>
      </c>
      <c r="E1289" s="10" t="s">
        <v>7127</v>
      </c>
      <c r="F1289" s="10" t="s">
        <v>7126</v>
      </c>
      <c r="G1289" s="11">
        <v>0.45</v>
      </c>
      <c r="H1289" s="11">
        <v>0.45</v>
      </c>
      <c r="I1289" s="12">
        <v>9.0499999999999997E-2</v>
      </c>
      <c r="J1289" s="12">
        <v>9.7225000000000006E-2</v>
      </c>
      <c r="K1289" s="12">
        <v>4.7E-2</v>
      </c>
      <c r="L1289" s="12">
        <v>0.10350000000000001</v>
      </c>
      <c r="M1289" s="12">
        <v>6.8320350000000002E-2</v>
      </c>
      <c r="N1289" s="12">
        <v>9.7225000000000006E-2</v>
      </c>
      <c r="O1289" s="12">
        <v>-6.4517225201072392E-2</v>
      </c>
      <c r="P1289" s="12">
        <v>-5.9151624915368996E-2</v>
      </c>
      <c r="Q1289" s="13">
        <v>1.68</v>
      </c>
      <c r="R1289" s="13">
        <v>0</v>
      </c>
      <c r="S1289" s="13">
        <v>0</v>
      </c>
      <c r="T1289" s="13">
        <v>0</v>
      </c>
      <c r="U1289" s="13">
        <v>1.68</v>
      </c>
      <c r="V1289" s="13">
        <v>0</v>
      </c>
      <c r="W1289" s="13">
        <v>1.68</v>
      </c>
      <c r="X1289" s="14">
        <v>0</v>
      </c>
      <c r="Y1289" s="15">
        <v>0.6428571428571429</v>
      </c>
      <c r="Z1289" s="14" t="s">
        <v>7128</v>
      </c>
      <c r="AA1289" s="14">
        <v>0</v>
      </c>
      <c r="AB1289" s="14" t="s">
        <v>7128</v>
      </c>
      <c r="AC1289" s="14">
        <v>0</v>
      </c>
      <c r="AD1289" s="13">
        <v>0.47899999999999998</v>
      </c>
      <c r="AE1289" s="15">
        <v>0.29363888888888889</v>
      </c>
      <c r="AF1289" s="14" t="s">
        <v>7128</v>
      </c>
      <c r="AG1289" s="14" t="s">
        <v>7128</v>
      </c>
      <c r="AH1289" s="15">
        <v>0.57538461538461538</v>
      </c>
      <c r="AI1289" s="5">
        <v>19.666666666666668</v>
      </c>
      <c r="AJ1289" s="15">
        <v>13.770491803278688</v>
      </c>
      <c r="AK1289" s="15">
        <v>13.770491803278688</v>
      </c>
      <c r="AL1289" s="15" t="s">
        <v>7128</v>
      </c>
      <c r="AM1289" s="15" t="s">
        <v>7128</v>
      </c>
      <c r="AN1289" s="15" t="s">
        <v>7128</v>
      </c>
      <c r="AO1289" s="15">
        <v>4.3864229765013052</v>
      </c>
      <c r="AP1289" s="15">
        <v>9.4915254237288131</v>
      </c>
      <c r="AQ1289" s="15">
        <v>9.4915254237288131</v>
      </c>
      <c r="AR1289" s="15" t="s">
        <v>7128</v>
      </c>
      <c r="AS1289" s="15">
        <v>4.3864229765013052</v>
      </c>
      <c r="AT1289" s="14">
        <v>0</v>
      </c>
      <c r="AU1289" s="14">
        <v>0</v>
      </c>
      <c r="AV1289" s="12">
        <v>-0.41</v>
      </c>
      <c r="AW1289" s="12">
        <v>-0.33399999999999996</v>
      </c>
      <c r="AX1289" s="12">
        <v>-0.43</v>
      </c>
      <c r="AY1289" s="12">
        <v>-0.34600000000000003</v>
      </c>
      <c r="AZ1289" s="14" t="s">
        <v>7128</v>
      </c>
      <c r="BA1289" s="14" t="s">
        <v>7128</v>
      </c>
      <c r="BB1289" s="14">
        <v>3.2707774798927614E-2</v>
      </c>
      <c r="BC1289" s="14">
        <v>3.807337508463101E-2</v>
      </c>
      <c r="BD1289" s="14">
        <v>0.31853785900783288</v>
      </c>
      <c r="BE1289" s="14">
        <v>0.46214099216710181</v>
      </c>
      <c r="BF1289" s="14">
        <v>0.27380952380952378</v>
      </c>
      <c r="BG1289" s="14">
        <v>0.1137</v>
      </c>
      <c r="BH1289" s="13">
        <v>0.122</v>
      </c>
      <c r="BI1289" s="13">
        <v>0.122</v>
      </c>
      <c r="BJ1289" s="13">
        <v>0.17699999999999999</v>
      </c>
      <c r="BK1289" s="13">
        <v>0.17699999999999999</v>
      </c>
      <c r="BL1289" s="13">
        <v>0.38300000000000001</v>
      </c>
      <c r="BM1289" s="13">
        <v>0.38300000000000001</v>
      </c>
      <c r="BN1289" s="13">
        <v>0.17699999999999999</v>
      </c>
      <c r="BO1289" s="13">
        <v>0.17699999999999999</v>
      </c>
      <c r="BP1289" s="13">
        <v>0.12853571428571428</v>
      </c>
      <c r="BQ1289" s="13">
        <v>0</v>
      </c>
      <c r="BR1289" s="13">
        <v>0</v>
      </c>
      <c r="BS1289" s="13">
        <v>0</v>
      </c>
      <c r="BT1289" s="14">
        <v>0</v>
      </c>
      <c r="BU1289" s="13">
        <v>0.12853571428571428</v>
      </c>
      <c r="BV1289" s="13">
        <v>0.122</v>
      </c>
      <c r="BW1289" s="13">
        <v>0.122</v>
      </c>
      <c r="BX1289" s="13">
        <v>3.73</v>
      </c>
      <c r="BY1289" s="13">
        <v>3.3759999999999999</v>
      </c>
      <c r="BZ1289" s="13">
        <v>0</v>
      </c>
      <c r="CA1289" s="13">
        <v>0</v>
      </c>
      <c r="CB1289" s="13">
        <v>0</v>
      </c>
      <c r="CC1289" s="15">
        <v>4.3999999999999997E-2</v>
      </c>
      <c r="CD1289" s="15">
        <v>0.23100000000000001</v>
      </c>
      <c r="CE1289" s="15">
        <v>0.36</v>
      </c>
      <c r="CF1289" s="15">
        <v>0.4797179507759064</v>
      </c>
      <c r="CG1289" s="15">
        <v>0.57118192692381775</v>
      </c>
      <c r="CH1289" s="13">
        <v>1.5133333333333334</v>
      </c>
      <c r="CI1289" s="13">
        <v>0.97366666666666657</v>
      </c>
      <c r="CJ1289" s="13">
        <v>0</v>
      </c>
      <c r="CK1289" s="12">
        <f t="shared" si="40"/>
        <v>0</v>
      </c>
      <c r="CL1289" s="36" t="str">
        <f t="shared" si="41"/>
        <v>NA</v>
      </c>
      <c r="CM1289" s="13">
        <v>0.16800000000000001</v>
      </c>
      <c r="CN1289" s="13">
        <v>4.5999999999999999E-2</v>
      </c>
      <c r="CO1289" s="13">
        <v>0.122</v>
      </c>
      <c r="CP1289" s="13">
        <v>1.68</v>
      </c>
      <c r="CQ1289" s="13">
        <v>0.17699999999999999</v>
      </c>
      <c r="CR1289" s="13">
        <v>1.68</v>
      </c>
      <c r="CS1289" s="13" t="s">
        <v>7128</v>
      </c>
      <c r="CT1289" s="13">
        <v>0</v>
      </c>
      <c r="CU1289" s="13">
        <v>0.17699999999999999</v>
      </c>
      <c r="CV1289" s="13">
        <v>0</v>
      </c>
      <c r="CW1289" s="13">
        <v>0.17699999999999999</v>
      </c>
      <c r="CX1289" s="12">
        <v>3.2707774798927614E-2</v>
      </c>
      <c r="CY1289" s="12">
        <v>3.807337508463101E-2</v>
      </c>
      <c r="CZ1289" s="15">
        <v>9.4915254237288131</v>
      </c>
      <c r="DA1289" s="20"/>
      <c r="DB1289" s="20"/>
    </row>
    <row r="1290" spans="1:106">
      <c r="A1290" s="8" t="s">
        <v>2203</v>
      </c>
      <c r="B1290" s="8" t="s">
        <v>2204</v>
      </c>
      <c r="C1290" s="9" t="s">
        <v>7147</v>
      </c>
      <c r="D1290" s="9" t="s">
        <v>7126</v>
      </c>
      <c r="E1290" s="10" t="s">
        <v>7127</v>
      </c>
      <c r="F1290" s="10" t="s">
        <v>7126</v>
      </c>
      <c r="G1290" s="11">
        <v>0.99</v>
      </c>
      <c r="H1290" s="11">
        <v>1.9375317757009347</v>
      </c>
      <c r="I1290" s="12">
        <v>9.0499999999999997E-2</v>
      </c>
      <c r="J1290" s="12">
        <v>0.23184662570093459</v>
      </c>
      <c r="K1290" s="12">
        <v>4.7E-2</v>
      </c>
      <c r="L1290" s="12">
        <v>0.10350000000000001</v>
      </c>
      <c r="M1290" s="12">
        <v>6.8320350000000002E-2</v>
      </c>
      <c r="N1290" s="12">
        <v>0.13720740314960631</v>
      </c>
      <c r="O1290" s="12">
        <v>-0.20590912570093459</v>
      </c>
      <c r="P1290" s="12">
        <v>-5.2312759839121398E-2</v>
      </c>
      <c r="Q1290" s="13">
        <v>10.7</v>
      </c>
      <c r="R1290" s="13">
        <v>0</v>
      </c>
      <c r="S1290" s="13">
        <v>14.7</v>
      </c>
      <c r="T1290" s="13">
        <v>14.7</v>
      </c>
      <c r="U1290" s="13">
        <v>25.4</v>
      </c>
      <c r="V1290" s="13">
        <v>1.65</v>
      </c>
      <c r="W1290" s="13">
        <v>23.75</v>
      </c>
      <c r="X1290" s="14">
        <v>6.4960629921259838E-2</v>
      </c>
      <c r="Y1290" s="15">
        <v>0.15356265356265356</v>
      </c>
      <c r="Z1290" s="14">
        <v>0.48514851485148519</v>
      </c>
      <c r="AA1290" s="14">
        <v>0.57874015748031493</v>
      </c>
      <c r="AB1290" s="14">
        <v>0.94230769230769229</v>
      </c>
      <c r="AC1290" s="14">
        <v>1.3738317757009346</v>
      </c>
      <c r="AD1290" s="13">
        <v>1.31</v>
      </c>
      <c r="AE1290" s="15">
        <v>1.8858888888888889</v>
      </c>
      <c r="AF1290" s="14">
        <v>0.11832159566199232</v>
      </c>
      <c r="AG1290" s="14">
        <v>0.80881262177519031</v>
      </c>
      <c r="AH1290" s="15">
        <v>0.47368421052631576</v>
      </c>
      <c r="AI1290" s="5">
        <v>1.1764705882352942</v>
      </c>
      <c r="AJ1290" s="15">
        <v>25.783132530120483</v>
      </c>
      <c r="AK1290" s="15">
        <v>25.783132530120483</v>
      </c>
      <c r="AL1290" s="15" t="s">
        <v>7128</v>
      </c>
      <c r="AM1290" s="15" t="s">
        <v>7128</v>
      </c>
      <c r="AN1290" s="15">
        <v>0.6858974358974359</v>
      </c>
      <c r="AO1290" s="15">
        <v>0.20226843100189035</v>
      </c>
      <c r="AP1290" s="15">
        <v>5.9375</v>
      </c>
      <c r="AQ1290" s="15">
        <v>4.947916666666667</v>
      </c>
      <c r="AR1290" s="15">
        <v>0.82897033158813271</v>
      </c>
      <c r="AS1290" s="15">
        <v>0.44896030245746693</v>
      </c>
      <c r="AT1290" s="14">
        <v>0.15691566265060244</v>
      </c>
      <c r="AU1290" s="14">
        <v>6.0859813084112166E-3</v>
      </c>
      <c r="AV1290" s="12" t="s">
        <v>7128</v>
      </c>
      <c r="AW1290" s="12" t="s">
        <v>7128</v>
      </c>
      <c r="AX1290" s="12" t="s">
        <v>7128</v>
      </c>
      <c r="AY1290" s="12" t="s">
        <v>7128</v>
      </c>
      <c r="AZ1290" s="14" t="s">
        <v>7128</v>
      </c>
      <c r="BA1290" s="14" t="s">
        <v>7128</v>
      </c>
      <c r="BB1290" s="14">
        <v>2.5937499999999999E-2</v>
      </c>
      <c r="BC1290" s="14">
        <v>8.4894643310484907E-2</v>
      </c>
      <c r="BD1290" s="14">
        <v>7.8449905482041588E-3</v>
      </c>
      <c r="BE1290" s="14">
        <v>7.5614366729678639E-2</v>
      </c>
      <c r="BF1290" s="14">
        <v>0.30333333333333334</v>
      </c>
      <c r="BG1290" s="14">
        <v>5.4600000000000003E-2</v>
      </c>
      <c r="BH1290" s="13">
        <v>0.41499999999999998</v>
      </c>
      <c r="BI1290" s="13">
        <v>0.41499999999999998</v>
      </c>
      <c r="BJ1290" s="13">
        <v>4</v>
      </c>
      <c r="BK1290" s="13">
        <v>4</v>
      </c>
      <c r="BL1290" s="13">
        <v>52.9</v>
      </c>
      <c r="BM1290" s="13">
        <v>52.9</v>
      </c>
      <c r="BN1290" s="13">
        <v>4.8</v>
      </c>
      <c r="BO1290" s="13">
        <v>4.8</v>
      </c>
      <c r="BP1290" s="13">
        <v>2.7866666666666666</v>
      </c>
      <c r="BQ1290" s="13">
        <v>0</v>
      </c>
      <c r="BR1290" s="13">
        <v>0</v>
      </c>
      <c r="BS1290" s="13">
        <v>-1.03</v>
      </c>
      <c r="BT1290" s="14">
        <v>-0.36961722488038279</v>
      </c>
      <c r="BU1290" s="13">
        <v>3.8166666666666664</v>
      </c>
      <c r="BV1290" s="13">
        <v>1.4450000000000001</v>
      </c>
      <c r="BW1290" s="13">
        <v>1.4450000000000001</v>
      </c>
      <c r="BX1290" s="13">
        <v>16</v>
      </c>
      <c r="BY1290" s="13">
        <v>32.824999999999996</v>
      </c>
      <c r="BZ1290" s="13">
        <v>15.6</v>
      </c>
      <c r="CA1290" s="13">
        <v>28.65</v>
      </c>
      <c r="CB1290" s="13">
        <v>-6.5120000000000011E-2</v>
      </c>
      <c r="CC1290" s="15">
        <v>0.63800000000000001</v>
      </c>
      <c r="CD1290" s="15">
        <v>0.76200000000000001</v>
      </c>
      <c r="CE1290" s="15">
        <v>0.36</v>
      </c>
      <c r="CF1290" s="15">
        <v>0.55662214442795943</v>
      </c>
      <c r="CG1290" s="15">
        <v>1.1585987532966231</v>
      </c>
      <c r="CH1290" s="13">
        <v>3.5244</v>
      </c>
      <c r="CI1290" s="13">
        <v>0.74209999999999998</v>
      </c>
      <c r="CJ1290" s="13">
        <v>-6.5120000000000011E-2</v>
      </c>
      <c r="CK1290" s="12">
        <f t="shared" si="40"/>
        <v>4.5065743944636687E-2</v>
      </c>
      <c r="CL1290" s="36">
        <f t="shared" si="41"/>
        <v>1.8464223385689356</v>
      </c>
      <c r="CM1290" s="13">
        <v>0.6</v>
      </c>
      <c r="CN1290" s="13">
        <v>0.182</v>
      </c>
      <c r="CO1290" s="13">
        <v>0.41499999999999998</v>
      </c>
      <c r="CP1290" s="13">
        <v>10.7</v>
      </c>
      <c r="CQ1290" s="13">
        <v>4.8</v>
      </c>
      <c r="CR1290" s="13">
        <v>23.75</v>
      </c>
      <c r="CS1290" s="13">
        <v>1.4450000000000001</v>
      </c>
      <c r="CT1290" s="13">
        <v>0</v>
      </c>
      <c r="CU1290" s="13">
        <v>4</v>
      </c>
      <c r="CV1290" s="13">
        <v>28.65</v>
      </c>
      <c r="CW1290" s="13">
        <v>4.8</v>
      </c>
      <c r="CX1290" s="12">
        <v>2.5937499999999999E-2</v>
      </c>
      <c r="CY1290" s="12">
        <v>8.4894643310484907E-2</v>
      </c>
      <c r="CZ1290" s="15">
        <v>4.947916666666667</v>
      </c>
      <c r="DA1290" s="20"/>
      <c r="DB1290" s="20"/>
    </row>
    <row r="1291" spans="1:106">
      <c r="A1291" s="8" t="s">
        <v>1841</v>
      </c>
      <c r="B1291" s="8" t="s">
        <v>1842</v>
      </c>
      <c r="C1291" s="9" t="s">
        <v>7131</v>
      </c>
      <c r="D1291" s="9" t="s">
        <v>7126</v>
      </c>
      <c r="E1291" s="10" t="s">
        <v>7127</v>
      </c>
      <c r="F1291" s="10" t="s">
        <v>7126</v>
      </c>
      <c r="G1291" s="11">
        <v>0.79</v>
      </c>
      <c r="H1291" s="11">
        <v>18.919487179487184</v>
      </c>
      <c r="I1291" s="12">
        <v>9.0499999999999997E-2</v>
      </c>
      <c r="J1291" s="12">
        <v>1.7687135897435902</v>
      </c>
      <c r="K1291" s="12">
        <v>4.7E-2</v>
      </c>
      <c r="L1291" s="12">
        <v>0.10350000000000001</v>
      </c>
      <c r="M1291" s="12">
        <v>6.8320350000000002E-2</v>
      </c>
      <c r="N1291" s="12">
        <v>0.13932178078158475</v>
      </c>
      <c r="O1291" s="12">
        <v>-2.2200897365325809</v>
      </c>
      <c r="P1291" s="12">
        <v>-0.23148690293828228</v>
      </c>
      <c r="Q1291" s="13">
        <v>2.34</v>
      </c>
      <c r="R1291" s="13">
        <v>0</v>
      </c>
      <c r="S1291" s="13">
        <v>53.7</v>
      </c>
      <c r="T1291" s="13">
        <v>53.7</v>
      </c>
      <c r="U1291" s="13">
        <v>56.040000000000006</v>
      </c>
      <c r="V1291" s="13">
        <v>1.63</v>
      </c>
      <c r="W1291" s="13">
        <v>54.410000000000004</v>
      </c>
      <c r="X1291" s="14">
        <v>2.9086366880799425E-2</v>
      </c>
      <c r="Y1291" s="15">
        <v>0.15625</v>
      </c>
      <c r="Z1291" s="14">
        <v>0.83126934984520118</v>
      </c>
      <c r="AA1291" s="14">
        <v>0.95824411134903631</v>
      </c>
      <c r="AB1291" s="14">
        <v>4.9266055045871564</v>
      </c>
      <c r="AC1291" s="14">
        <v>22.948717948717952</v>
      </c>
      <c r="AD1291" s="13">
        <v>2.9000000000000001E-2</v>
      </c>
      <c r="AE1291" s="15">
        <v>3.8236111111111115</v>
      </c>
      <c r="AF1291" s="14">
        <v>0.23021728866442676</v>
      </c>
      <c r="AG1291" s="14">
        <v>0.88611937523666162</v>
      </c>
      <c r="AH1291" s="15">
        <v>0.67532467532467544</v>
      </c>
      <c r="AI1291" s="5" t="s">
        <v>7128</v>
      </c>
      <c r="AJ1291" s="15" t="s">
        <v>7128</v>
      </c>
      <c r="AK1291" s="15" t="s">
        <v>7128</v>
      </c>
      <c r="AL1291" s="15" t="s">
        <v>7128</v>
      </c>
      <c r="AM1291" s="15" t="s">
        <v>7128</v>
      </c>
      <c r="AN1291" s="15">
        <v>0.21467889908256879</v>
      </c>
      <c r="AO1291" s="15">
        <v>2.9471032745591937E-2</v>
      </c>
      <c r="AP1291" s="15" t="s">
        <v>7128</v>
      </c>
      <c r="AQ1291" s="15" t="s">
        <v>7128</v>
      </c>
      <c r="AR1291" s="15">
        <v>0.86406225186596786</v>
      </c>
      <c r="AS1291" s="15">
        <v>0.68526448362720405</v>
      </c>
      <c r="AT1291" s="14" t="s">
        <v>7128</v>
      </c>
      <c r="AU1291" s="14">
        <v>0</v>
      </c>
      <c r="AV1291" s="12" t="s">
        <v>7128</v>
      </c>
      <c r="AW1291" s="12" t="s">
        <v>7128</v>
      </c>
      <c r="AX1291" s="12">
        <v>-1.95E-2</v>
      </c>
      <c r="AY1291" s="12">
        <v>-2.1000000000000001E-2</v>
      </c>
      <c r="AZ1291" s="14" t="s">
        <v>7128</v>
      </c>
      <c r="BA1291" s="14" t="s">
        <v>7128</v>
      </c>
      <c r="BB1291" s="14">
        <v>-0.4513761467889908</v>
      </c>
      <c r="BC1291" s="14">
        <v>-9.2165122156697546E-2</v>
      </c>
      <c r="BD1291" s="14">
        <v>-0.12392947103274558</v>
      </c>
      <c r="BE1291" s="14">
        <v>-6.8891687657430728E-2</v>
      </c>
      <c r="BF1291" s="14">
        <v>0</v>
      </c>
      <c r="BG1291" s="14">
        <v>6.1100000000000002E-2</v>
      </c>
      <c r="BH1291" s="13">
        <v>-9.84</v>
      </c>
      <c r="BI1291" s="13">
        <v>-9.84</v>
      </c>
      <c r="BJ1291" s="13">
        <v>-5.47</v>
      </c>
      <c r="BK1291" s="13">
        <v>-5.47</v>
      </c>
      <c r="BL1291" s="13">
        <v>79.400000000000006</v>
      </c>
      <c r="BM1291" s="13">
        <v>79.400000000000006</v>
      </c>
      <c r="BN1291" s="13">
        <v>-3.6</v>
      </c>
      <c r="BO1291" s="13">
        <v>-3.6</v>
      </c>
      <c r="BP1291" s="13">
        <v>-5.47</v>
      </c>
      <c r="BQ1291" s="13">
        <v>0</v>
      </c>
      <c r="BR1291" s="13">
        <v>0</v>
      </c>
      <c r="BS1291" s="13">
        <v>-1.38</v>
      </c>
      <c r="BT1291" s="14" t="s">
        <v>7128</v>
      </c>
      <c r="BU1291" s="13">
        <v>-4.09</v>
      </c>
      <c r="BV1291" s="13">
        <v>-8.4600000000000009</v>
      </c>
      <c r="BW1291" s="13">
        <v>-8.4600000000000009</v>
      </c>
      <c r="BX1291" s="13">
        <v>21.8</v>
      </c>
      <c r="BY1291" s="13">
        <v>59.35</v>
      </c>
      <c r="BZ1291" s="13">
        <v>10.9</v>
      </c>
      <c r="CA1291" s="13">
        <v>62.970000000000006</v>
      </c>
      <c r="CB1291" s="13">
        <v>0</v>
      </c>
      <c r="CC1291" s="15">
        <v>1.36</v>
      </c>
      <c r="CD1291" s="15">
        <v>1.41</v>
      </c>
      <c r="CE1291" s="15">
        <v>0.36</v>
      </c>
      <c r="CF1291" s="15" t="s">
        <v>7128</v>
      </c>
      <c r="CG1291" s="15" t="s">
        <v>7128</v>
      </c>
      <c r="CH1291" s="13" t="s">
        <v>7128</v>
      </c>
      <c r="CI1291" s="13" t="s">
        <v>7128</v>
      </c>
      <c r="CJ1291" s="13">
        <v>0</v>
      </c>
      <c r="CK1291" s="12">
        <f t="shared" si="40"/>
        <v>0</v>
      </c>
      <c r="CL1291" s="36">
        <f t="shared" si="41"/>
        <v>1.2609178974114656</v>
      </c>
      <c r="CM1291" s="13" t="s">
        <v>7128</v>
      </c>
      <c r="CN1291" s="13" t="s">
        <v>7128</v>
      </c>
      <c r="CO1291" s="13" t="s">
        <v>7128</v>
      </c>
      <c r="CP1291" s="13" t="s">
        <v>7128</v>
      </c>
      <c r="CQ1291" s="13" t="s">
        <v>7128</v>
      </c>
      <c r="CR1291" s="13" t="s">
        <v>7128</v>
      </c>
      <c r="CS1291" s="13" t="s">
        <v>7128</v>
      </c>
      <c r="CT1291" s="13">
        <v>0</v>
      </c>
      <c r="CU1291" s="13">
        <v>-5.47</v>
      </c>
      <c r="CV1291" s="13">
        <v>62.970000000000006</v>
      </c>
      <c r="CW1291" s="13">
        <v>-3.6</v>
      </c>
      <c r="CX1291" s="12">
        <v>-0.4513761467889908</v>
      </c>
      <c r="CY1291" s="12">
        <v>-9.2165122156697546E-2</v>
      </c>
      <c r="CZ1291" s="15" t="s">
        <v>7128</v>
      </c>
      <c r="DA1291" s="20"/>
      <c r="DB1291" s="20"/>
    </row>
    <row r="1292" spans="1:106" ht="24">
      <c r="A1292" s="8" t="s">
        <v>3543</v>
      </c>
      <c r="B1292" s="8" t="s">
        <v>3544</v>
      </c>
      <c r="C1292" s="9" t="s">
        <v>7145</v>
      </c>
      <c r="D1292" s="9" t="s">
        <v>7126</v>
      </c>
      <c r="E1292" s="10" t="s">
        <v>7127</v>
      </c>
      <c r="F1292" s="10" t="s">
        <v>7126</v>
      </c>
      <c r="G1292" s="11">
        <v>0.89</v>
      </c>
      <c r="H1292" s="11">
        <v>0.89</v>
      </c>
      <c r="I1292" s="12">
        <v>9.0499999999999997E-2</v>
      </c>
      <c r="J1292" s="12">
        <v>0.137045</v>
      </c>
      <c r="K1292" s="12">
        <v>4.1999999999999996E-2</v>
      </c>
      <c r="L1292" s="12">
        <v>9.8500000000000004E-2</v>
      </c>
      <c r="M1292" s="12">
        <v>6.5019850000000004E-2</v>
      </c>
      <c r="N1292" s="12">
        <v>0.137045</v>
      </c>
      <c r="O1292" s="12">
        <v>1.0013823529411742E-2</v>
      </c>
      <c r="P1292" s="12">
        <v>-2.0370124885668028E-2</v>
      </c>
      <c r="Q1292" s="13">
        <v>9.75</v>
      </c>
      <c r="R1292" s="13">
        <v>0</v>
      </c>
      <c r="S1292" s="13">
        <v>0</v>
      </c>
      <c r="T1292" s="13">
        <v>0</v>
      </c>
      <c r="U1292" s="13">
        <v>9.75</v>
      </c>
      <c r="V1292" s="13">
        <v>0</v>
      </c>
      <c r="W1292" s="13">
        <v>9.75</v>
      </c>
      <c r="X1292" s="14">
        <v>0</v>
      </c>
      <c r="Y1292" s="15">
        <v>0.15384615384615385</v>
      </c>
      <c r="Z1292" s="14" t="s">
        <v>7128</v>
      </c>
      <c r="AA1292" s="14">
        <v>0</v>
      </c>
      <c r="AB1292" s="14" t="s">
        <v>7128</v>
      </c>
      <c r="AC1292" s="14">
        <v>0</v>
      </c>
      <c r="AD1292" s="13">
        <v>3</v>
      </c>
      <c r="AE1292" s="15">
        <v>1.2823333333333335</v>
      </c>
      <c r="AF1292" s="14">
        <v>3.1622776601683791E-2</v>
      </c>
      <c r="AG1292" s="14">
        <v>0.76843347142091623</v>
      </c>
      <c r="AH1292" s="15">
        <v>0.41338582677165348</v>
      </c>
      <c r="AI1292" s="5">
        <v>3.3966244725738401</v>
      </c>
      <c r="AJ1292" s="15">
        <v>11.818181818181818</v>
      </c>
      <c r="AK1292" s="15">
        <v>11.818181818181818</v>
      </c>
      <c r="AL1292" s="15" t="s">
        <v>7128</v>
      </c>
      <c r="AM1292" s="15" t="s">
        <v>7128</v>
      </c>
      <c r="AN1292" s="15" t="s">
        <v>7128</v>
      </c>
      <c r="AO1292" s="15">
        <v>0.8705357142857143</v>
      </c>
      <c r="AP1292" s="15">
        <v>6.0559006211180124</v>
      </c>
      <c r="AQ1292" s="15">
        <v>4.6208530805687209</v>
      </c>
      <c r="AR1292" s="15" t="s">
        <v>7128</v>
      </c>
      <c r="AS1292" s="15">
        <v>0.8705357142857143</v>
      </c>
      <c r="AT1292" s="14">
        <v>6.3030303030303034E-2</v>
      </c>
      <c r="AU1292" s="14">
        <v>5.333333333333334E-3</v>
      </c>
      <c r="AV1292" s="12">
        <v>0.191</v>
      </c>
      <c r="AW1292" s="12">
        <v>0.113</v>
      </c>
      <c r="AX1292" s="12">
        <v>0.11</v>
      </c>
      <c r="AY1292" s="12">
        <v>0.14699999999999999</v>
      </c>
      <c r="AZ1292" s="14" t="s">
        <v>7128</v>
      </c>
      <c r="BA1292" s="14" t="s">
        <v>7128</v>
      </c>
      <c r="BB1292" s="14">
        <v>0.14705882352941174</v>
      </c>
      <c r="BC1292" s="14">
        <v>0.11667487511433197</v>
      </c>
      <c r="BD1292" s="14">
        <v>7.3660714285714288E-2</v>
      </c>
      <c r="BE1292" s="14">
        <v>0.14375000000000002</v>
      </c>
      <c r="BF1292" s="14">
        <v>0.32459016393442625</v>
      </c>
      <c r="BG1292" s="14">
        <v>2.3900000000000001E-2</v>
      </c>
      <c r="BH1292" s="13">
        <v>0.82499999999999996</v>
      </c>
      <c r="BI1292" s="13">
        <v>0.82499999999999996</v>
      </c>
      <c r="BJ1292" s="13">
        <v>1.61</v>
      </c>
      <c r="BK1292" s="13">
        <v>1.61</v>
      </c>
      <c r="BL1292" s="13">
        <v>11.2</v>
      </c>
      <c r="BM1292" s="13">
        <v>11.2</v>
      </c>
      <c r="BN1292" s="13">
        <v>2.11</v>
      </c>
      <c r="BO1292" s="13">
        <v>2.11</v>
      </c>
      <c r="BP1292" s="13">
        <v>1.087409836065574</v>
      </c>
      <c r="BQ1292" s="13">
        <v>0</v>
      </c>
      <c r="BR1292" s="13">
        <v>0</v>
      </c>
      <c r="BS1292" s="13">
        <v>0</v>
      </c>
      <c r="BT1292" s="14">
        <v>0</v>
      </c>
      <c r="BU1292" s="13">
        <v>1.087409836065574</v>
      </c>
      <c r="BV1292" s="13">
        <v>0.82499999999999996</v>
      </c>
      <c r="BW1292" s="13">
        <v>0.82499999999999996</v>
      </c>
      <c r="BX1292" s="13">
        <v>5.61</v>
      </c>
      <c r="BY1292" s="13">
        <v>9.32</v>
      </c>
      <c r="BZ1292" s="13">
        <v>0</v>
      </c>
      <c r="CA1292" s="13">
        <v>0</v>
      </c>
      <c r="CB1292" s="13">
        <v>-5.2000000000000005E-2</v>
      </c>
      <c r="CC1292" s="15">
        <v>0.16200000000000001</v>
      </c>
      <c r="CD1292" s="15">
        <v>1.07</v>
      </c>
      <c r="CE1292" s="15">
        <v>0.36</v>
      </c>
      <c r="CF1292" s="15">
        <v>0.9532430953114116</v>
      </c>
      <c r="CG1292" s="15">
        <v>0.8903219606384889</v>
      </c>
      <c r="CH1292" s="13">
        <v>1.2071428571428571</v>
      </c>
      <c r="CI1292" s="13">
        <v>0.67428571428571427</v>
      </c>
      <c r="CJ1292" s="13">
        <v>-5.2000000000000005E-2</v>
      </c>
      <c r="CK1292" s="12">
        <f t="shared" si="40"/>
        <v>6.3030303030303034E-2</v>
      </c>
      <c r="CL1292" s="36" t="str">
        <f t="shared" si="41"/>
        <v>NA</v>
      </c>
      <c r="CM1292" s="13">
        <v>1.22</v>
      </c>
      <c r="CN1292" s="13">
        <v>0.39600000000000002</v>
      </c>
      <c r="CO1292" s="13">
        <v>0.82499999999999996</v>
      </c>
      <c r="CP1292" s="13">
        <v>9.75</v>
      </c>
      <c r="CQ1292" s="13">
        <v>2.11</v>
      </c>
      <c r="CR1292" s="13">
        <v>9.75</v>
      </c>
      <c r="CS1292" s="13">
        <v>0.82499999999999996</v>
      </c>
      <c r="CT1292" s="13">
        <v>0</v>
      </c>
      <c r="CU1292" s="13">
        <v>1.61</v>
      </c>
      <c r="CV1292" s="13">
        <v>0</v>
      </c>
      <c r="CW1292" s="13">
        <v>2.11</v>
      </c>
      <c r="CX1292" s="12">
        <v>0.14705882352941174</v>
      </c>
      <c r="CY1292" s="12">
        <v>0.11667487511433197</v>
      </c>
      <c r="CZ1292" s="15">
        <v>4.6208530805687209</v>
      </c>
      <c r="DA1292" s="20"/>
      <c r="DB1292" s="20"/>
    </row>
    <row r="1293" spans="1:106" ht="24">
      <c r="A1293" s="8" t="s">
        <v>5321</v>
      </c>
      <c r="B1293" s="8" t="s">
        <v>5322</v>
      </c>
      <c r="C1293" s="9" t="s">
        <v>7174</v>
      </c>
      <c r="D1293" s="9" t="s">
        <v>7126</v>
      </c>
      <c r="E1293" s="10" t="s">
        <v>7127</v>
      </c>
      <c r="F1293" s="10" t="s">
        <v>7126</v>
      </c>
      <c r="G1293" s="11">
        <v>0.45</v>
      </c>
      <c r="H1293" s="11">
        <v>0.95730158730158732</v>
      </c>
      <c r="I1293" s="12">
        <v>9.0499999999999997E-2</v>
      </c>
      <c r="J1293" s="12">
        <v>0.14313579365079365</v>
      </c>
      <c r="K1293" s="12">
        <v>2.7E-2</v>
      </c>
      <c r="L1293" s="12">
        <v>8.3500000000000005E-2</v>
      </c>
      <c r="M1293" s="12">
        <v>5.5118350000000003E-2</v>
      </c>
      <c r="N1293" s="12">
        <v>9.0204043581271098E-2</v>
      </c>
      <c r="O1293" s="12">
        <v>-0.1135705762594893</v>
      </c>
      <c r="P1293" s="12">
        <v>-9.0204043581271098E-2</v>
      </c>
      <c r="Q1293" s="13">
        <v>0.40500000000000003</v>
      </c>
      <c r="R1293" s="13">
        <v>0</v>
      </c>
      <c r="S1293" s="13">
        <v>0.61099999999999999</v>
      </c>
      <c r="T1293" s="13">
        <v>0.61099999999999999</v>
      </c>
      <c r="U1293" s="13">
        <v>1.016</v>
      </c>
      <c r="V1293" s="13">
        <v>1.42</v>
      </c>
      <c r="W1293" s="13">
        <v>-0.40399999999999991</v>
      </c>
      <c r="X1293" s="14">
        <v>1.3976377952755905</v>
      </c>
      <c r="Y1293" s="15">
        <v>5.4824561403508776E-2</v>
      </c>
      <c r="Z1293" s="14">
        <v>0.2128178335074887</v>
      </c>
      <c r="AA1293" s="14">
        <v>0.60137795275590544</v>
      </c>
      <c r="AB1293" s="14">
        <v>0.27035398230088498</v>
      </c>
      <c r="AC1293" s="14">
        <v>1.5086419753086417</v>
      </c>
      <c r="AD1293" s="13">
        <v>8.8999999999999996E-2</v>
      </c>
      <c r="AE1293" s="15">
        <v>-0.43288888888888882</v>
      </c>
      <c r="AF1293" s="14">
        <v>7.7459666924148338E-2</v>
      </c>
      <c r="AG1293" s="14">
        <v>0.24012496746485984</v>
      </c>
      <c r="AH1293" s="15">
        <v>0.2248803827751196</v>
      </c>
      <c r="AI1293" s="5" t="s">
        <v>7128</v>
      </c>
      <c r="AJ1293" s="15">
        <v>5.9558823529411766</v>
      </c>
      <c r="AK1293" s="15">
        <v>5.9558823529411766</v>
      </c>
      <c r="AL1293" s="15" t="s">
        <v>7128</v>
      </c>
      <c r="AM1293" s="15" t="s">
        <v>7128</v>
      </c>
      <c r="AN1293" s="15">
        <v>0.17920353982300888</v>
      </c>
      <c r="AO1293" s="15">
        <v>1.5111940298507462</v>
      </c>
      <c r="AP1293" s="15" t="s">
        <v>7128</v>
      </c>
      <c r="AQ1293" s="15" t="s">
        <v>7128</v>
      </c>
      <c r="AR1293" s="15" t="s">
        <v>7128</v>
      </c>
      <c r="AS1293" s="15" t="s">
        <v>7128</v>
      </c>
      <c r="AT1293" s="14">
        <v>0</v>
      </c>
      <c r="AU1293" s="14">
        <v>0</v>
      </c>
      <c r="AV1293" s="12">
        <v>0.24399999999999999</v>
      </c>
      <c r="AW1293" s="12">
        <v>-3.39E-2</v>
      </c>
      <c r="AX1293" s="12">
        <v>-4.5999999999999999E-2</v>
      </c>
      <c r="AY1293" s="12">
        <v>-6.83E-2</v>
      </c>
      <c r="AZ1293" s="14" t="s">
        <v>7128</v>
      </c>
      <c r="BA1293" s="14" t="s">
        <v>7128</v>
      </c>
      <c r="BB1293" s="14">
        <v>2.9565217391304351E-2</v>
      </c>
      <c r="BC1293" s="14">
        <v>0</v>
      </c>
      <c r="BD1293" s="14">
        <v>0.2537313432835821</v>
      </c>
      <c r="BE1293" s="14">
        <v>0</v>
      </c>
      <c r="BF1293" s="14">
        <v>0.25274725274725274</v>
      </c>
      <c r="BG1293" s="14" t="s">
        <v>7128</v>
      </c>
      <c r="BH1293" s="13">
        <v>6.8000000000000005E-2</v>
      </c>
      <c r="BI1293" s="13">
        <v>6.8000000000000005E-2</v>
      </c>
      <c r="BJ1293" s="13">
        <v>0</v>
      </c>
      <c r="BK1293" s="13">
        <v>0</v>
      </c>
      <c r="BL1293" s="13">
        <v>0.26800000000000002</v>
      </c>
      <c r="BM1293" s="13">
        <v>0.26800000000000002</v>
      </c>
      <c r="BN1293" s="13">
        <v>0</v>
      </c>
      <c r="BO1293" s="13">
        <v>0</v>
      </c>
      <c r="BP1293" s="13">
        <v>0</v>
      </c>
      <c r="BQ1293" s="13">
        <v>0</v>
      </c>
      <c r="BR1293" s="13">
        <v>0</v>
      </c>
      <c r="BS1293" s="13">
        <v>-5.2999999999999999E-2</v>
      </c>
      <c r="BT1293" s="14" t="s">
        <v>7128</v>
      </c>
      <c r="BU1293" s="13">
        <v>5.2999999999999999E-2</v>
      </c>
      <c r="BV1293" s="13">
        <v>0.121</v>
      </c>
      <c r="BW1293" s="13">
        <v>0.121</v>
      </c>
      <c r="BX1293" s="13">
        <v>2.2999999999999998</v>
      </c>
      <c r="BY1293" s="13">
        <v>1.5919999999999996</v>
      </c>
      <c r="BZ1293" s="13">
        <v>2.2599999999999998</v>
      </c>
      <c r="CA1293" s="13">
        <v>1.4509999999999996</v>
      </c>
      <c r="CB1293" s="13">
        <v>0</v>
      </c>
      <c r="CC1293" s="15">
        <v>0.124</v>
      </c>
      <c r="CD1293" s="15">
        <v>-0.72399999999999998</v>
      </c>
      <c r="CE1293" s="15">
        <v>0.36</v>
      </c>
      <c r="CF1293" s="15" t="s">
        <v>7128</v>
      </c>
      <c r="CG1293" s="15">
        <v>2.206728635591344</v>
      </c>
      <c r="CH1293" s="13" t="s">
        <v>7128</v>
      </c>
      <c r="CI1293" s="13">
        <v>0.24312500000000001</v>
      </c>
      <c r="CJ1293" s="13">
        <v>0</v>
      </c>
      <c r="CK1293" s="12">
        <f t="shared" si="40"/>
        <v>0</v>
      </c>
      <c r="CL1293" s="36">
        <f t="shared" si="41"/>
        <v>0.18470020675396284</v>
      </c>
      <c r="CM1293" s="13">
        <v>9.0999999999999998E-2</v>
      </c>
      <c r="CN1293" s="13">
        <v>2.3E-2</v>
      </c>
      <c r="CO1293" s="13">
        <v>6.8000000000000005E-2</v>
      </c>
      <c r="CP1293" s="13">
        <v>0.40500000000000003</v>
      </c>
      <c r="CQ1293" s="13" t="s">
        <v>7128</v>
      </c>
      <c r="CR1293" s="13" t="s">
        <v>7128</v>
      </c>
      <c r="CS1293" s="13" t="s">
        <v>7128</v>
      </c>
      <c r="CT1293" s="13">
        <v>0</v>
      </c>
      <c r="CU1293" s="13">
        <v>0</v>
      </c>
      <c r="CV1293" s="13">
        <v>1.4509999999999996</v>
      </c>
      <c r="CW1293" s="13">
        <v>0</v>
      </c>
      <c r="CX1293" s="12">
        <v>2.9565217391304351E-2</v>
      </c>
      <c r="CY1293" s="12">
        <v>0</v>
      </c>
      <c r="CZ1293" s="15" t="s">
        <v>7128</v>
      </c>
      <c r="DA1293" s="20"/>
      <c r="DB1293" s="20"/>
    </row>
    <row r="1294" spans="1:106" ht="24">
      <c r="A1294" s="8" t="s">
        <v>6047</v>
      </c>
      <c r="B1294" s="8" t="s">
        <v>6048</v>
      </c>
      <c r="C1294" s="9" t="s">
        <v>7209</v>
      </c>
      <c r="D1294" s="9" t="s">
        <v>7126</v>
      </c>
      <c r="E1294" s="10" t="s">
        <v>7127</v>
      </c>
      <c r="F1294" s="10" t="s">
        <v>7126</v>
      </c>
      <c r="G1294" s="11">
        <v>0.91</v>
      </c>
      <c r="H1294" s="11">
        <v>0.91897172214673917</v>
      </c>
      <c r="I1294" s="12">
        <v>9.0499999999999997E-2</v>
      </c>
      <c r="J1294" s="12">
        <v>0.13966694085427989</v>
      </c>
      <c r="K1294" s="12">
        <v>6.2E-2</v>
      </c>
      <c r="L1294" s="12">
        <v>0.11849999999999999</v>
      </c>
      <c r="M1294" s="12">
        <v>7.8221849999999996E-2</v>
      </c>
      <c r="N1294" s="12">
        <v>0.13895726078263496</v>
      </c>
      <c r="O1294" s="12">
        <v>-0.11512148630882535</v>
      </c>
      <c r="P1294" s="12">
        <v>-0.11676243957425024</v>
      </c>
      <c r="Q1294" s="13">
        <v>7.36</v>
      </c>
      <c r="R1294" s="13">
        <v>0</v>
      </c>
      <c r="S1294" s="13">
        <v>8.5999999999999993E-2</v>
      </c>
      <c r="T1294" s="13">
        <v>8.5999999999999993E-2</v>
      </c>
      <c r="U1294" s="13">
        <v>7.4460000000000006</v>
      </c>
      <c r="V1294" s="13">
        <v>0.41399999999999998</v>
      </c>
      <c r="W1294" s="13">
        <v>7.0320000000000009</v>
      </c>
      <c r="X1294" s="14">
        <v>5.5600322320709099E-2</v>
      </c>
      <c r="Y1294" s="15">
        <v>1.8661971830985915</v>
      </c>
      <c r="Z1294" s="14">
        <v>3.8461538461538464E-2</v>
      </c>
      <c r="AA1294" s="14">
        <v>1.15498254096159E-2</v>
      </c>
      <c r="AB1294" s="14">
        <v>0.04</v>
      </c>
      <c r="AC1294" s="14">
        <v>1.1684782608695651E-2</v>
      </c>
      <c r="AD1294" s="13">
        <v>0.34499999999999997</v>
      </c>
      <c r="AE1294" s="15">
        <v>1.6715833333333334</v>
      </c>
      <c r="AF1294" s="14">
        <v>8.9442719099991588E-2</v>
      </c>
      <c r="AG1294" s="14">
        <v>1.0263552016724033</v>
      </c>
      <c r="AH1294" s="15">
        <v>0.44035346097201761</v>
      </c>
      <c r="AI1294" s="5" t="s">
        <v>7128</v>
      </c>
      <c r="AJ1294" s="15">
        <v>136.2962962962963</v>
      </c>
      <c r="AK1294" s="15">
        <v>136.2962962962963</v>
      </c>
      <c r="AL1294" s="15" t="s">
        <v>7128</v>
      </c>
      <c r="AM1294" s="15" t="s">
        <v>7128</v>
      </c>
      <c r="AN1294" s="15">
        <v>3.4232558139534888</v>
      </c>
      <c r="AO1294" s="15">
        <v>2.5824561403508772</v>
      </c>
      <c r="AP1294" s="15">
        <v>109.87500000000001</v>
      </c>
      <c r="AQ1294" s="15">
        <v>106.54545454545456</v>
      </c>
      <c r="AR1294" s="15">
        <v>3.859495060373217</v>
      </c>
      <c r="AS1294" s="15">
        <v>2.4673684210526319</v>
      </c>
      <c r="AT1294" s="14">
        <v>0</v>
      </c>
      <c r="AU1294" s="14">
        <v>0</v>
      </c>
      <c r="AV1294" s="12">
        <v>-0.188</v>
      </c>
      <c r="AW1294" s="12">
        <v>3.1E-2</v>
      </c>
      <c r="AX1294" s="12">
        <v>0.10300000000000001</v>
      </c>
      <c r="AY1294" s="12">
        <v>1.7250000000000001</v>
      </c>
      <c r="AZ1294" s="14" t="s">
        <v>7128</v>
      </c>
      <c r="BA1294" s="14" t="s">
        <v>7128</v>
      </c>
      <c r="BB1294" s="14">
        <v>2.4545454545454544E-2</v>
      </c>
      <c r="BC1294" s="14">
        <v>2.2194821208384712E-2</v>
      </c>
      <c r="BD1294" s="14">
        <v>1.8947368421052629E-2</v>
      </c>
      <c r="BE1294" s="14">
        <v>2.2456140350877191E-2</v>
      </c>
      <c r="BF1294" s="14">
        <v>0.15625</v>
      </c>
      <c r="BG1294" s="14">
        <v>2.2700000000000001E-2</v>
      </c>
      <c r="BH1294" s="13">
        <v>5.3999999999999999E-2</v>
      </c>
      <c r="BI1294" s="13">
        <v>5.3999999999999999E-2</v>
      </c>
      <c r="BJ1294" s="13">
        <v>6.4000000000000001E-2</v>
      </c>
      <c r="BK1294" s="13">
        <v>6.4000000000000001E-2</v>
      </c>
      <c r="BL1294" s="13">
        <v>2.85</v>
      </c>
      <c r="BM1294" s="13">
        <v>2.85</v>
      </c>
      <c r="BN1294" s="13">
        <v>6.6000000000000003E-2</v>
      </c>
      <c r="BO1294" s="13">
        <v>6.6000000000000003E-2</v>
      </c>
      <c r="BP1294" s="13">
        <v>5.3999999999999999E-2</v>
      </c>
      <c r="BQ1294" s="13">
        <v>0</v>
      </c>
      <c r="BR1294" s="13">
        <v>0</v>
      </c>
      <c r="BS1294" s="13">
        <v>-1.0999999999999999E-2</v>
      </c>
      <c r="BT1294" s="14">
        <v>-0.20370370370370369</v>
      </c>
      <c r="BU1294" s="13">
        <v>6.5000000000000002E-2</v>
      </c>
      <c r="BV1294" s="13">
        <v>6.5000000000000002E-2</v>
      </c>
      <c r="BW1294" s="13">
        <v>6.5000000000000002E-2</v>
      </c>
      <c r="BX1294" s="13">
        <v>2.2000000000000002</v>
      </c>
      <c r="BY1294" s="13">
        <v>2.4329999999999998</v>
      </c>
      <c r="BZ1294" s="13">
        <v>2.15</v>
      </c>
      <c r="CA1294" s="13">
        <v>1.8219999999999998</v>
      </c>
      <c r="CB1294" s="13">
        <v>0</v>
      </c>
      <c r="CC1294" s="15">
        <v>0.61199999999999999</v>
      </c>
      <c r="CD1294" s="15">
        <v>0.58099999999999996</v>
      </c>
      <c r="CE1294" s="15">
        <v>0.36</v>
      </c>
      <c r="CF1294" s="15">
        <v>1.8520714924918782</v>
      </c>
      <c r="CG1294" s="15">
        <v>1.7291964544069798</v>
      </c>
      <c r="CH1294" s="13">
        <v>1.4099999999999996E-2</v>
      </c>
      <c r="CI1294" s="13">
        <v>2.8100000000000003E-2</v>
      </c>
      <c r="CJ1294" s="13">
        <v>0</v>
      </c>
      <c r="CK1294" s="12">
        <f t="shared" si="40"/>
        <v>0</v>
      </c>
      <c r="CL1294" s="36">
        <f t="shared" si="41"/>
        <v>1.5642151481888038</v>
      </c>
      <c r="CM1294" s="13">
        <v>6.4000000000000001E-2</v>
      </c>
      <c r="CN1294" s="13">
        <v>0.01</v>
      </c>
      <c r="CO1294" s="13">
        <v>5.3999999999999999E-2</v>
      </c>
      <c r="CP1294" s="13">
        <v>7.36</v>
      </c>
      <c r="CQ1294" s="13">
        <v>6.6000000000000003E-2</v>
      </c>
      <c r="CR1294" s="13">
        <v>7.0320000000000009</v>
      </c>
      <c r="CS1294" s="13" t="s">
        <v>7128</v>
      </c>
      <c r="CT1294" s="13">
        <v>0</v>
      </c>
      <c r="CU1294" s="13">
        <v>6.4000000000000001E-2</v>
      </c>
      <c r="CV1294" s="13">
        <v>1.8219999999999998</v>
      </c>
      <c r="CW1294" s="13">
        <v>6.6000000000000003E-2</v>
      </c>
      <c r="CX1294" s="12">
        <v>2.4545454545454544E-2</v>
      </c>
      <c r="CY1294" s="12">
        <v>2.2194821208384712E-2</v>
      </c>
      <c r="CZ1294" s="15">
        <v>106.54545454545456</v>
      </c>
      <c r="DA1294" s="20"/>
      <c r="DB1294" s="20"/>
    </row>
    <row r="1295" spans="1:106">
      <c r="A1295" s="8" t="s">
        <v>3899</v>
      </c>
      <c r="B1295" s="8" t="s">
        <v>3900</v>
      </c>
      <c r="C1295" s="9" t="s">
        <v>7191</v>
      </c>
      <c r="D1295" s="9" t="s">
        <v>7126</v>
      </c>
      <c r="E1295" s="10" t="s">
        <v>7127</v>
      </c>
      <c r="F1295" s="10" t="s">
        <v>7126</v>
      </c>
      <c r="G1295" s="11">
        <v>1.04</v>
      </c>
      <c r="H1295" s="11">
        <v>1.2471186440677966</v>
      </c>
      <c r="I1295" s="12">
        <v>9.0499999999999997E-2</v>
      </c>
      <c r="J1295" s="12">
        <v>0.1693642372881356</v>
      </c>
      <c r="K1295" s="12">
        <v>4.7E-2</v>
      </c>
      <c r="L1295" s="12">
        <v>0.10350000000000001</v>
      </c>
      <c r="M1295" s="12">
        <v>6.8320350000000002E-2</v>
      </c>
      <c r="N1295" s="12">
        <v>0.14525732001634692</v>
      </c>
      <c r="O1295" s="12">
        <v>2.931125940060611E-2</v>
      </c>
      <c r="P1295" s="12">
        <v>3.3138425883352945E-2</v>
      </c>
      <c r="Q1295" s="13">
        <v>2.7</v>
      </c>
      <c r="R1295" s="13">
        <v>0</v>
      </c>
      <c r="S1295" s="13">
        <v>0.84599999999999997</v>
      </c>
      <c r="T1295" s="13">
        <v>0.84599999999999997</v>
      </c>
      <c r="U1295" s="13">
        <v>3.5460000000000003</v>
      </c>
      <c r="V1295" s="13">
        <v>0.28799999999999998</v>
      </c>
      <c r="W1295" s="13">
        <v>3.2580000000000005</v>
      </c>
      <c r="X1295" s="14">
        <v>8.1218274111675121E-2</v>
      </c>
      <c r="Y1295" s="15">
        <v>0.1075268817204301</v>
      </c>
      <c r="Z1295" s="14">
        <v>0.34168012924071084</v>
      </c>
      <c r="AA1295" s="14">
        <v>0.23857868020304565</v>
      </c>
      <c r="AB1295" s="14">
        <v>0.51901840490797546</v>
      </c>
      <c r="AC1295" s="14">
        <v>0.3133333333333333</v>
      </c>
      <c r="AD1295" s="13">
        <v>0.57899999999999996</v>
      </c>
      <c r="AE1295" s="15">
        <v>9.0333333333333321E-2</v>
      </c>
      <c r="AF1295" s="14">
        <v>8.3666002653407553E-2</v>
      </c>
      <c r="AG1295" s="14" t="s">
        <v>7128</v>
      </c>
      <c r="AH1295" s="15">
        <v>0.52801724137931039</v>
      </c>
      <c r="AI1295" s="5">
        <v>4.9610389610389616</v>
      </c>
      <c r="AJ1295" s="15">
        <v>8.5443037974683556</v>
      </c>
      <c r="AK1295" s="15">
        <v>9.0000000000000018</v>
      </c>
      <c r="AL1295" s="15" t="s">
        <v>7128</v>
      </c>
      <c r="AM1295" s="15" t="s">
        <v>7128</v>
      </c>
      <c r="AN1295" s="15">
        <v>1.6564417177914113</v>
      </c>
      <c r="AO1295" s="15">
        <v>0.36684782608695654</v>
      </c>
      <c r="AP1295" s="15">
        <v>8.5287958115183251</v>
      </c>
      <c r="AQ1295" s="15">
        <v>6.7875000000000014</v>
      </c>
      <c r="AR1295" s="15">
        <v>1.4890310786106034</v>
      </c>
      <c r="AS1295" s="15">
        <v>0.44266304347826091</v>
      </c>
      <c r="AT1295" s="14">
        <v>0</v>
      </c>
      <c r="AU1295" s="14">
        <v>0</v>
      </c>
      <c r="AV1295" s="12">
        <v>0.55799999999999994</v>
      </c>
      <c r="AW1295" s="12" t="s">
        <v>7128</v>
      </c>
      <c r="AX1295" s="12">
        <v>0.25800000000000001</v>
      </c>
      <c r="AY1295" s="12">
        <v>0.26800000000000002</v>
      </c>
      <c r="AZ1295" s="14" t="s">
        <v>7128</v>
      </c>
      <c r="BA1295" s="14" t="s">
        <v>7128</v>
      </c>
      <c r="BB1295" s="14">
        <v>0.19867549668874171</v>
      </c>
      <c r="BC1295" s="14">
        <v>0.17839574589969986</v>
      </c>
      <c r="BD1295" s="14">
        <v>4.1724617524339355E-2</v>
      </c>
      <c r="BE1295" s="14">
        <v>5.3129346314325449E-2</v>
      </c>
      <c r="BF1295" s="14">
        <v>0.36440677966101692</v>
      </c>
      <c r="BG1295" s="14" t="s">
        <v>7128</v>
      </c>
      <c r="BH1295" s="13">
        <v>0.316</v>
      </c>
      <c r="BI1295" s="13">
        <v>0.3</v>
      </c>
      <c r="BJ1295" s="13">
        <v>0.38200000000000001</v>
      </c>
      <c r="BK1295" s="13">
        <v>0.38200000000000001</v>
      </c>
      <c r="BL1295" s="13">
        <v>7.36</v>
      </c>
      <c r="BM1295" s="13">
        <v>7.19</v>
      </c>
      <c r="BN1295" s="13">
        <v>0.48399999999999999</v>
      </c>
      <c r="BO1295" s="13">
        <v>0.48</v>
      </c>
      <c r="BP1295" s="13">
        <v>0.24279661016949156</v>
      </c>
      <c r="BQ1295" s="13">
        <v>0</v>
      </c>
      <c r="BR1295" s="13">
        <v>0</v>
      </c>
      <c r="BS1295" s="13">
        <v>-6.5000000000000002E-2</v>
      </c>
      <c r="BT1295" s="14">
        <v>-0.2677137870855148</v>
      </c>
      <c r="BU1295" s="13">
        <v>0.30779661016949156</v>
      </c>
      <c r="BV1295" s="13">
        <v>0.36499999999999999</v>
      </c>
      <c r="BW1295" s="13">
        <v>0.36499999999999999</v>
      </c>
      <c r="BX1295" s="13">
        <v>1.51</v>
      </c>
      <c r="BY1295" s="13">
        <v>1.3610000000000002</v>
      </c>
      <c r="BZ1295" s="13">
        <v>1.63</v>
      </c>
      <c r="CA1295" s="13">
        <v>2.1880000000000002</v>
      </c>
      <c r="CB1295" s="13">
        <v>0</v>
      </c>
      <c r="CC1295" s="15">
        <v>-0.44400000000000001</v>
      </c>
      <c r="CD1295" s="15" t="s">
        <v>7128</v>
      </c>
      <c r="CE1295" s="15">
        <v>0.36</v>
      </c>
      <c r="CF1295" s="15" t="s">
        <v>7128</v>
      </c>
      <c r="CG1295" s="15" t="s">
        <v>7128</v>
      </c>
      <c r="CH1295" s="13" t="s">
        <v>7128</v>
      </c>
      <c r="CI1295" s="13" t="s">
        <v>7128</v>
      </c>
      <c r="CJ1295" s="13">
        <v>0</v>
      </c>
      <c r="CK1295" s="12">
        <f t="shared" si="40"/>
        <v>0</v>
      </c>
      <c r="CL1295" s="36">
        <f t="shared" si="41"/>
        <v>3.363802559414991</v>
      </c>
      <c r="CM1295" s="13">
        <v>0.47199999999999998</v>
      </c>
      <c r="CN1295" s="13">
        <v>0.17199999999999999</v>
      </c>
      <c r="CO1295" s="13">
        <v>0.3</v>
      </c>
      <c r="CP1295" s="13">
        <v>2.7</v>
      </c>
      <c r="CQ1295" s="13">
        <v>0.48</v>
      </c>
      <c r="CR1295" s="13">
        <v>3.2580000000000005</v>
      </c>
      <c r="CS1295" s="13" t="s">
        <v>7128</v>
      </c>
      <c r="CT1295" s="13">
        <v>0</v>
      </c>
      <c r="CU1295" s="13">
        <v>0.38200000000000001</v>
      </c>
      <c r="CV1295" s="13">
        <v>2.1880000000000002</v>
      </c>
      <c r="CW1295" s="13">
        <v>0.48399999999999999</v>
      </c>
      <c r="CX1295" s="12">
        <v>0.19867549668874171</v>
      </c>
      <c r="CY1295" s="12">
        <v>0.17839574589969986</v>
      </c>
      <c r="CZ1295" s="15">
        <v>6.731404958677687</v>
      </c>
      <c r="DA1295" s="20"/>
      <c r="DB1295" s="20"/>
    </row>
    <row r="1296" spans="1:106">
      <c r="A1296" s="8" t="s">
        <v>5527</v>
      </c>
      <c r="B1296" s="8" t="s">
        <v>5528</v>
      </c>
      <c r="C1296" s="9" t="s">
        <v>7170</v>
      </c>
      <c r="D1296" s="9" t="s">
        <v>7126</v>
      </c>
      <c r="E1296" s="10" t="s">
        <v>7127</v>
      </c>
      <c r="F1296" s="10" t="s">
        <v>7126</v>
      </c>
      <c r="G1296" s="11">
        <v>1.06</v>
      </c>
      <c r="H1296" s="11">
        <v>1.06</v>
      </c>
      <c r="I1296" s="12">
        <v>9.0499999999999997E-2</v>
      </c>
      <c r="J1296" s="12">
        <v>0.15243000000000001</v>
      </c>
      <c r="K1296" s="12">
        <v>4.7E-2</v>
      </c>
      <c r="L1296" s="12">
        <v>0.10350000000000001</v>
      </c>
      <c r="M1296" s="12">
        <v>6.8320350000000002E-2</v>
      </c>
      <c r="N1296" s="12">
        <v>0.15243000000000001</v>
      </c>
      <c r="O1296" s="12">
        <v>-0.29618</v>
      </c>
      <c r="P1296" s="12">
        <v>-0.39900534246575342</v>
      </c>
      <c r="Q1296" s="13">
        <v>0.22</v>
      </c>
      <c r="R1296" s="13">
        <v>0</v>
      </c>
      <c r="S1296" s="13">
        <v>0</v>
      </c>
      <c r="T1296" s="13">
        <v>0</v>
      </c>
      <c r="U1296" s="13">
        <v>0.22</v>
      </c>
      <c r="V1296" s="13">
        <v>2.5000000000000001E-2</v>
      </c>
      <c r="W1296" s="13">
        <v>0.19500000000000001</v>
      </c>
      <c r="X1296" s="14">
        <v>0.11363636363636365</v>
      </c>
      <c r="Y1296" s="15">
        <v>5.7736720554272515E-2</v>
      </c>
      <c r="Z1296" s="14">
        <v>0</v>
      </c>
      <c r="AA1296" s="14">
        <v>0</v>
      </c>
      <c r="AB1296" s="14">
        <v>0</v>
      </c>
      <c r="AC1296" s="14">
        <v>0</v>
      </c>
      <c r="AD1296" s="13">
        <v>5.0999999999999997E-2</v>
      </c>
      <c r="AE1296" s="15">
        <v>-1.6503611111111114</v>
      </c>
      <c r="AF1296" s="14">
        <v>0.17888543819998318</v>
      </c>
      <c r="AG1296" s="14" t="s">
        <v>7128</v>
      </c>
      <c r="AH1296" s="15">
        <v>0.5865921787709496</v>
      </c>
      <c r="AI1296" s="5" t="s">
        <v>7128</v>
      </c>
      <c r="AJ1296" s="15" t="s">
        <v>7128</v>
      </c>
      <c r="AK1296" s="15" t="s">
        <v>7128</v>
      </c>
      <c r="AL1296" s="15" t="s">
        <v>7128</v>
      </c>
      <c r="AM1296" s="15" t="s">
        <v>7128</v>
      </c>
      <c r="AN1296" s="15">
        <v>1.6793893129770991</v>
      </c>
      <c r="AO1296" s="15">
        <v>1.8803418803418803</v>
      </c>
      <c r="AP1296" s="15" t="s">
        <v>7128</v>
      </c>
      <c r="AQ1296" s="15" t="s">
        <v>7128</v>
      </c>
      <c r="AR1296" s="15">
        <v>1.8396226415094339</v>
      </c>
      <c r="AS1296" s="15">
        <v>1.6666666666666665</v>
      </c>
      <c r="AT1296" s="14" t="s">
        <v>7128</v>
      </c>
      <c r="AU1296" s="14">
        <v>0</v>
      </c>
      <c r="AV1296" s="12" t="s">
        <v>7128</v>
      </c>
      <c r="AW1296" s="12" t="s">
        <v>7128</v>
      </c>
      <c r="AX1296" s="12">
        <v>4.2699999999999995E-2</v>
      </c>
      <c r="AY1296" s="12">
        <v>0.14499999999999999</v>
      </c>
      <c r="AZ1296" s="14" t="s">
        <v>7128</v>
      </c>
      <c r="BA1296" s="14" t="s">
        <v>7128</v>
      </c>
      <c r="BB1296" s="14">
        <v>-0.14374999999999999</v>
      </c>
      <c r="BC1296" s="14">
        <v>-0.24657534246575341</v>
      </c>
      <c r="BD1296" s="14">
        <v>-0.19658119658119658</v>
      </c>
      <c r="BE1296" s="14">
        <v>-0.30769230769230765</v>
      </c>
      <c r="BF1296" s="14">
        <v>0</v>
      </c>
      <c r="BG1296" s="14" t="s">
        <v>7128</v>
      </c>
      <c r="BH1296" s="13">
        <v>-2.3E-2</v>
      </c>
      <c r="BI1296" s="13">
        <v>-2.3E-2</v>
      </c>
      <c r="BJ1296" s="13">
        <v>-3.5999999999999997E-2</v>
      </c>
      <c r="BK1296" s="13">
        <v>-3.5999999999999997E-2</v>
      </c>
      <c r="BL1296" s="13">
        <v>0.11700000000000001</v>
      </c>
      <c r="BM1296" s="13">
        <v>0.11700000000000001</v>
      </c>
      <c r="BN1296" s="13">
        <v>-2.8000000000000001E-2</v>
      </c>
      <c r="BO1296" s="13">
        <v>-2.8000000000000001E-2</v>
      </c>
      <c r="BP1296" s="13">
        <v>-3.5999999999999997E-2</v>
      </c>
      <c r="BQ1296" s="13">
        <v>0</v>
      </c>
      <c r="BR1296" s="13">
        <v>0</v>
      </c>
      <c r="BS1296" s="13">
        <v>-8.9999999999999993E-3</v>
      </c>
      <c r="BT1296" s="14" t="s">
        <v>7128</v>
      </c>
      <c r="BU1296" s="13">
        <v>-2.6999999999999996E-2</v>
      </c>
      <c r="BV1296" s="13">
        <v>-1.4E-2</v>
      </c>
      <c r="BW1296" s="13">
        <v>-1.4E-2</v>
      </c>
      <c r="BX1296" s="13">
        <v>0.16</v>
      </c>
      <c r="BY1296" s="13">
        <v>0.14599999999999999</v>
      </c>
      <c r="BZ1296" s="13">
        <v>0.13100000000000001</v>
      </c>
      <c r="CA1296" s="13">
        <v>0.10600000000000001</v>
      </c>
      <c r="CB1296" s="13">
        <v>0</v>
      </c>
      <c r="CC1296" s="15">
        <v>-0.70599999999999996</v>
      </c>
      <c r="CD1296" s="15">
        <v>-0.36699999999999999</v>
      </c>
      <c r="CE1296" s="15">
        <v>0.36</v>
      </c>
      <c r="CF1296" s="15">
        <v>1.5666052540987876</v>
      </c>
      <c r="CG1296" s="15">
        <v>1.7557062780928463</v>
      </c>
      <c r="CH1296" s="13">
        <v>-1.8166666666666668E-2</v>
      </c>
      <c r="CI1296" s="13">
        <v>-1.3666666666666667E-2</v>
      </c>
      <c r="CJ1296" s="13">
        <v>0</v>
      </c>
      <c r="CK1296" s="12">
        <f t="shared" si="40"/>
        <v>0</v>
      </c>
      <c r="CL1296" s="36">
        <f t="shared" si="41"/>
        <v>1.1037735849056602</v>
      </c>
      <c r="CM1296" s="13" t="s">
        <v>7128</v>
      </c>
      <c r="CN1296" s="13" t="s">
        <v>7128</v>
      </c>
      <c r="CO1296" s="13" t="s">
        <v>7128</v>
      </c>
      <c r="CP1296" s="13" t="s">
        <v>7128</v>
      </c>
      <c r="CQ1296" s="13" t="s">
        <v>7128</v>
      </c>
      <c r="CR1296" s="13" t="s">
        <v>7128</v>
      </c>
      <c r="CS1296" s="13" t="s">
        <v>7128</v>
      </c>
      <c r="CT1296" s="13">
        <v>0</v>
      </c>
      <c r="CU1296" s="13">
        <v>-3.5999999999999997E-2</v>
      </c>
      <c r="CV1296" s="13">
        <v>0.10600000000000001</v>
      </c>
      <c r="CW1296" s="13">
        <v>-2.8000000000000001E-2</v>
      </c>
      <c r="CX1296" s="12">
        <v>-0.14374999999999999</v>
      </c>
      <c r="CY1296" s="12">
        <v>-0.24657534246575341</v>
      </c>
      <c r="CZ1296" s="15" t="s">
        <v>7128</v>
      </c>
      <c r="DA1296" s="20"/>
      <c r="DB1296" s="20"/>
    </row>
    <row r="1297" spans="1:106">
      <c r="A1297" s="8" t="s">
        <v>5657</v>
      </c>
      <c r="B1297" s="8" t="s">
        <v>5658</v>
      </c>
      <c r="C1297" s="9" t="s">
        <v>7139</v>
      </c>
      <c r="D1297" s="9" t="s">
        <v>7126</v>
      </c>
      <c r="E1297" s="10" t="s">
        <v>7127</v>
      </c>
      <c r="F1297" s="10" t="s">
        <v>7126</v>
      </c>
      <c r="G1297" s="11">
        <v>0.59</v>
      </c>
      <c r="H1297" s="11">
        <v>0.60910071942446042</v>
      </c>
      <c r="I1297" s="12">
        <v>9.0499999999999997E-2</v>
      </c>
      <c r="J1297" s="12">
        <v>0.11162361510791366</v>
      </c>
      <c r="K1297" s="12">
        <v>6.2E-2</v>
      </c>
      <c r="L1297" s="12">
        <v>0.11849999999999999</v>
      </c>
      <c r="M1297" s="12">
        <v>7.8221849999999996E-2</v>
      </c>
      <c r="N1297" s="12">
        <v>0.11057617299651568</v>
      </c>
      <c r="O1297" s="12">
        <v>-0.11139838988268844</v>
      </c>
      <c r="P1297" s="12">
        <v>-0.11035522734914494</v>
      </c>
      <c r="Q1297" s="13">
        <v>1.39</v>
      </c>
      <c r="R1297" s="13">
        <v>0</v>
      </c>
      <c r="S1297" s="13">
        <v>4.4999999999999998E-2</v>
      </c>
      <c r="T1297" s="13">
        <v>4.4999999999999998E-2</v>
      </c>
      <c r="U1297" s="13">
        <v>1.4349999999999998</v>
      </c>
      <c r="V1297" s="13">
        <v>1.7000000000000001E-2</v>
      </c>
      <c r="W1297" s="13">
        <v>1.4179999999999999</v>
      </c>
      <c r="X1297" s="14">
        <v>1.1846689895470386E-2</v>
      </c>
      <c r="Y1297" s="15">
        <v>3.3409698358151968E-2</v>
      </c>
      <c r="Z1297" s="14">
        <v>1.1734028683181226E-2</v>
      </c>
      <c r="AA1297" s="14">
        <v>3.1358885017421602E-2</v>
      </c>
      <c r="AB1297" s="14">
        <v>1.1873350923482849E-2</v>
      </c>
      <c r="AC1297" s="14">
        <v>3.237410071942446E-2</v>
      </c>
      <c r="AD1297" s="13">
        <v>5.0000000000000001E-3</v>
      </c>
      <c r="AE1297" s="15">
        <v>2.2855000000000003</v>
      </c>
      <c r="AF1297" s="14">
        <v>0.10488088481701516</v>
      </c>
      <c r="AG1297" s="14">
        <v>1.0983889028109224</v>
      </c>
      <c r="AH1297" s="15">
        <v>0.45454545454545459</v>
      </c>
      <c r="AI1297" s="5" t="s">
        <v>7128</v>
      </c>
      <c r="AJ1297" s="15">
        <v>1389.9999999999998</v>
      </c>
      <c r="AK1297" s="15">
        <v>1389.9999999999998</v>
      </c>
      <c r="AL1297" s="15" t="s">
        <v>7128</v>
      </c>
      <c r="AM1297" s="15" t="s">
        <v>7128</v>
      </c>
      <c r="AN1297" s="15">
        <v>0.36675461741424797</v>
      </c>
      <c r="AO1297" s="15">
        <v>28.958333333333332</v>
      </c>
      <c r="AP1297" s="15">
        <v>1418</v>
      </c>
      <c r="AQ1297" s="15">
        <v>236.33333333333331</v>
      </c>
      <c r="AR1297" s="15">
        <v>0.37139863803038237</v>
      </c>
      <c r="AS1297" s="15">
        <v>29.541666666666664</v>
      </c>
      <c r="AT1297" s="14">
        <v>0</v>
      </c>
      <c r="AU1297" s="14">
        <v>0</v>
      </c>
      <c r="AV1297" s="12">
        <v>-9.1300000000000006E-2</v>
      </c>
      <c r="AW1297" s="12">
        <v>-0.20300000000000001</v>
      </c>
      <c r="AX1297" s="12">
        <v>-7.0599999999999996E-2</v>
      </c>
      <c r="AY1297" s="12">
        <v>-0.44500000000000001</v>
      </c>
      <c r="AZ1297" s="14" t="s">
        <v>7128</v>
      </c>
      <c r="BA1297" s="14" t="s">
        <v>7128</v>
      </c>
      <c r="BB1297" s="14">
        <v>2.252252252252252E-4</v>
      </c>
      <c r="BC1297" s="14">
        <v>2.2094564737074681E-4</v>
      </c>
      <c r="BD1297" s="14">
        <v>2.0833333333333332E-2</v>
      </c>
      <c r="BE1297" s="14">
        <v>2.0833333333333332E-2</v>
      </c>
      <c r="BF1297" s="14">
        <v>0</v>
      </c>
      <c r="BG1297" s="14">
        <v>0.12670000000000001</v>
      </c>
      <c r="BH1297" s="13">
        <v>1E-3</v>
      </c>
      <c r="BI1297" s="13">
        <v>1E-3</v>
      </c>
      <c r="BJ1297" s="13">
        <v>1E-3</v>
      </c>
      <c r="BK1297" s="13">
        <v>1E-3</v>
      </c>
      <c r="BL1297" s="13">
        <v>4.8000000000000001E-2</v>
      </c>
      <c r="BM1297" s="13">
        <v>4.8000000000000001E-2</v>
      </c>
      <c r="BN1297" s="13">
        <v>6.0000000000000001E-3</v>
      </c>
      <c r="BO1297" s="13">
        <v>6.0000000000000001E-3</v>
      </c>
      <c r="BP1297" s="13">
        <v>1E-3</v>
      </c>
      <c r="BQ1297" s="13">
        <v>0</v>
      </c>
      <c r="BR1297" s="13">
        <v>0</v>
      </c>
      <c r="BS1297" s="13">
        <v>-7.0000000000000001E-3</v>
      </c>
      <c r="BT1297" s="14">
        <v>-7</v>
      </c>
      <c r="BU1297" s="13">
        <v>8.0000000000000002E-3</v>
      </c>
      <c r="BV1297" s="13">
        <v>8.0000000000000002E-3</v>
      </c>
      <c r="BW1297" s="13">
        <v>8.0000000000000002E-3</v>
      </c>
      <c r="BX1297" s="13">
        <v>4.4400000000000004</v>
      </c>
      <c r="BY1297" s="13">
        <v>4.5259999999999998</v>
      </c>
      <c r="BZ1297" s="13">
        <v>3.79</v>
      </c>
      <c r="CA1297" s="13">
        <v>3.8180000000000001</v>
      </c>
      <c r="CB1297" s="13">
        <v>0</v>
      </c>
      <c r="CC1297" s="15">
        <v>0.76800000000000002</v>
      </c>
      <c r="CD1297" s="15">
        <v>0.93400000000000005</v>
      </c>
      <c r="CE1297" s="15">
        <v>0.36</v>
      </c>
      <c r="CF1297" s="15">
        <v>1.0939830963417865</v>
      </c>
      <c r="CG1297" s="15">
        <v>2.0089476875730083</v>
      </c>
      <c r="CH1297" s="13">
        <v>1.8600000000000005E-2</v>
      </c>
      <c r="CI1297" s="13">
        <v>-2.8900000000000002E-2</v>
      </c>
      <c r="CJ1297" s="13">
        <v>0</v>
      </c>
      <c r="CK1297" s="12">
        <f t="shared" si="40"/>
        <v>0</v>
      </c>
      <c r="CL1297" s="36">
        <f t="shared" si="41"/>
        <v>1.2572027239392353E-2</v>
      </c>
      <c r="CM1297" s="13">
        <v>1E-3</v>
      </c>
      <c r="CN1297" s="13" t="s">
        <v>7128</v>
      </c>
      <c r="CO1297" s="13">
        <v>1E-3</v>
      </c>
      <c r="CP1297" s="13">
        <v>1.39</v>
      </c>
      <c r="CQ1297" s="13">
        <v>6.0000000000000001E-3</v>
      </c>
      <c r="CR1297" s="13">
        <v>1.4179999999999999</v>
      </c>
      <c r="CS1297" s="13" t="s">
        <v>7128</v>
      </c>
      <c r="CT1297" s="13">
        <v>0</v>
      </c>
      <c r="CU1297" s="13">
        <v>1E-3</v>
      </c>
      <c r="CV1297" s="13">
        <v>3.8180000000000001</v>
      </c>
      <c r="CW1297" s="13">
        <v>6.0000000000000001E-3</v>
      </c>
      <c r="CX1297" s="12">
        <v>2.252252252252252E-4</v>
      </c>
      <c r="CY1297" s="12">
        <v>2.2094564737074681E-4</v>
      </c>
      <c r="CZ1297" s="15">
        <v>236.33333333333331</v>
      </c>
      <c r="DA1297" s="20"/>
      <c r="DB1297" s="20"/>
    </row>
    <row r="1298" spans="1:106" ht="24">
      <c r="A1298" s="8" t="s">
        <v>1617</v>
      </c>
      <c r="B1298" s="8" t="s">
        <v>1618</v>
      </c>
      <c r="C1298" s="9" t="s">
        <v>7183</v>
      </c>
      <c r="D1298" s="9" t="s">
        <v>7126</v>
      </c>
      <c r="E1298" s="10" t="s">
        <v>7127</v>
      </c>
      <c r="F1298" s="10" t="s">
        <v>7126</v>
      </c>
      <c r="G1298" s="11">
        <v>1.01</v>
      </c>
      <c r="H1298" s="11">
        <v>1.01</v>
      </c>
      <c r="I1298" s="12">
        <v>9.0499999999999997E-2</v>
      </c>
      <c r="J1298" s="12">
        <v>0.14790500000000001</v>
      </c>
      <c r="K1298" s="12">
        <v>4.1999999999999996E-2</v>
      </c>
      <c r="L1298" s="12">
        <v>9.8500000000000004E-2</v>
      </c>
      <c r="M1298" s="12">
        <v>6.5019850000000004E-2</v>
      </c>
      <c r="N1298" s="12">
        <v>0.14790500000000001</v>
      </c>
      <c r="O1298" s="12">
        <v>-2.5030221393341558</v>
      </c>
      <c r="P1298" s="12">
        <v>8.1613648390181731E-2</v>
      </c>
      <c r="Q1298" s="13">
        <v>22.8</v>
      </c>
      <c r="R1298" s="13">
        <v>0</v>
      </c>
      <c r="S1298" s="13">
        <v>0</v>
      </c>
      <c r="T1298" s="13">
        <v>0</v>
      </c>
      <c r="U1298" s="13">
        <v>22.8</v>
      </c>
      <c r="V1298" s="13">
        <v>0</v>
      </c>
      <c r="W1298" s="13">
        <v>22.8</v>
      </c>
      <c r="X1298" s="14">
        <v>0</v>
      </c>
      <c r="Y1298" s="15">
        <v>0.85365853658536583</v>
      </c>
      <c r="Z1298" s="14" t="s">
        <v>7128</v>
      </c>
      <c r="AA1298" s="14">
        <v>0</v>
      </c>
      <c r="AB1298" s="14" t="s">
        <v>7128</v>
      </c>
      <c r="AC1298" s="14">
        <v>0</v>
      </c>
      <c r="AD1298" s="13">
        <v>0.55700000000000005</v>
      </c>
      <c r="AE1298" s="15">
        <v>3.5227777777777778</v>
      </c>
      <c r="AF1298" s="14">
        <v>0.27748873851023215</v>
      </c>
      <c r="AG1298" s="14">
        <v>0.76759871821661629</v>
      </c>
      <c r="AH1298" s="15">
        <v>0.33462282398452614</v>
      </c>
      <c r="AI1298" s="5">
        <v>0.2261780104712042</v>
      </c>
      <c r="AJ1298" s="15" t="s">
        <v>7128</v>
      </c>
      <c r="AK1298" s="15" t="s">
        <v>7128</v>
      </c>
      <c r="AL1298" s="15" t="s">
        <v>7128</v>
      </c>
      <c r="AM1298" s="15" t="s">
        <v>7128</v>
      </c>
      <c r="AN1298" s="15" t="s">
        <v>7128</v>
      </c>
      <c r="AO1298" s="15">
        <v>0.21590909090909094</v>
      </c>
      <c r="AP1298" s="15">
        <v>5.2777777777777777</v>
      </c>
      <c r="AQ1298" s="15">
        <v>2.2822822822822824</v>
      </c>
      <c r="AR1298" s="15" t="s">
        <v>7128</v>
      </c>
      <c r="AS1298" s="15">
        <v>0.21590909090909094</v>
      </c>
      <c r="AT1298" s="14" t="s">
        <v>7128</v>
      </c>
      <c r="AU1298" s="14">
        <v>0</v>
      </c>
      <c r="AV1298" s="12" t="s">
        <v>7128</v>
      </c>
      <c r="AW1298" s="12" t="s">
        <v>7128</v>
      </c>
      <c r="AX1298" s="12">
        <v>-0.22399999999999998</v>
      </c>
      <c r="AY1298" s="12">
        <v>-3.5699999999999996E-2</v>
      </c>
      <c r="AZ1298" s="14" t="s">
        <v>7128</v>
      </c>
      <c r="BA1298" s="14" t="s">
        <v>7128</v>
      </c>
      <c r="BB1298" s="14">
        <v>-2.3551171393341557</v>
      </c>
      <c r="BC1298" s="14">
        <v>0.22951864839018174</v>
      </c>
      <c r="BD1298" s="14">
        <v>-0.18087121212121215</v>
      </c>
      <c r="BE1298" s="14">
        <v>4.0909090909090916E-2</v>
      </c>
      <c r="BF1298" s="14">
        <v>0</v>
      </c>
      <c r="BG1298" s="14">
        <v>4.9599999999999998E-2</v>
      </c>
      <c r="BH1298" s="13">
        <v>-19.100000000000001</v>
      </c>
      <c r="BI1298" s="13">
        <v>-19.100000000000001</v>
      </c>
      <c r="BJ1298" s="13">
        <v>4.32</v>
      </c>
      <c r="BK1298" s="13">
        <v>4.32</v>
      </c>
      <c r="BL1298" s="13">
        <v>105.6</v>
      </c>
      <c r="BM1298" s="13">
        <v>105.6</v>
      </c>
      <c r="BN1298" s="13">
        <v>9.99</v>
      </c>
      <c r="BO1298" s="13">
        <v>9.99</v>
      </c>
      <c r="BP1298" s="13">
        <v>4.32</v>
      </c>
      <c r="BQ1298" s="13">
        <v>0</v>
      </c>
      <c r="BR1298" s="13">
        <v>0</v>
      </c>
      <c r="BS1298" s="13">
        <v>-13.5</v>
      </c>
      <c r="BT1298" s="14">
        <v>-3.125</v>
      </c>
      <c r="BU1298" s="13">
        <v>17.82</v>
      </c>
      <c r="BV1298" s="13">
        <v>-5.6000000000000014</v>
      </c>
      <c r="BW1298" s="13">
        <v>-5.6000000000000014</v>
      </c>
      <c r="BX1298" s="13">
        <v>8.11</v>
      </c>
      <c r="BY1298" s="13">
        <v>18.821999999999999</v>
      </c>
      <c r="BZ1298" s="13">
        <v>0</v>
      </c>
      <c r="CA1298" s="13">
        <v>0</v>
      </c>
      <c r="CB1298" s="13">
        <v>0</v>
      </c>
      <c r="CC1298" s="15">
        <v>1.42</v>
      </c>
      <c r="CD1298" s="15">
        <v>0.96</v>
      </c>
      <c r="CE1298" s="15">
        <v>0.36</v>
      </c>
      <c r="CF1298" s="15" t="s">
        <v>7128</v>
      </c>
      <c r="CG1298" s="15" t="s">
        <v>7128</v>
      </c>
      <c r="CH1298" s="13" t="s">
        <v>7128</v>
      </c>
      <c r="CI1298" s="13" t="s">
        <v>7128</v>
      </c>
      <c r="CJ1298" s="13">
        <v>0</v>
      </c>
      <c r="CK1298" s="12">
        <f t="shared" si="40"/>
        <v>0</v>
      </c>
      <c r="CL1298" s="36" t="str">
        <f t="shared" si="41"/>
        <v>NA</v>
      </c>
      <c r="CM1298" s="13" t="s">
        <v>7128</v>
      </c>
      <c r="CN1298" s="13" t="s">
        <v>7128</v>
      </c>
      <c r="CO1298" s="13" t="s">
        <v>7128</v>
      </c>
      <c r="CP1298" s="13" t="s">
        <v>7128</v>
      </c>
      <c r="CQ1298" s="13">
        <v>9.99</v>
      </c>
      <c r="CR1298" s="13">
        <v>22.8</v>
      </c>
      <c r="CS1298" s="13" t="s">
        <v>7128</v>
      </c>
      <c r="CT1298" s="13">
        <v>6.7120000000000015</v>
      </c>
      <c r="CU1298" s="13">
        <v>2.016</v>
      </c>
      <c r="CV1298" s="13">
        <v>6.7120000000000015</v>
      </c>
      <c r="CW1298" s="13">
        <v>9.99</v>
      </c>
      <c r="CX1298" s="12">
        <v>-1.4440696262312778</v>
      </c>
      <c r="CY1298" s="12">
        <v>7.8953552126576329E-2</v>
      </c>
      <c r="CZ1298" s="15">
        <v>2.2822822822822824</v>
      </c>
      <c r="DA1298" s="20"/>
      <c r="DB1298" s="20"/>
    </row>
    <row r="1299" spans="1:106">
      <c r="A1299" s="8" t="s">
        <v>1989</v>
      </c>
      <c r="B1299" s="8" t="s">
        <v>1990</v>
      </c>
      <c r="C1299" s="9" t="s">
        <v>7149</v>
      </c>
      <c r="D1299" s="9" t="s">
        <v>7126</v>
      </c>
      <c r="E1299" s="10" t="s">
        <v>7127</v>
      </c>
      <c r="F1299" s="10" t="s">
        <v>7126</v>
      </c>
      <c r="G1299" s="11">
        <v>0.85</v>
      </c>
      <c r="H1299" s="11">
        <v>36.722463768115936</v>
      </c>
      <c r="I1299" s="12">
        <v>9.0499999999999997E-2</v>
      </c>
      <c r="J1299" s="12">
        <v>3.3798829710144922</v>
      </c>
      <c r="K1299" s="12">
        <v>4.1999999999999996E-2</v>
      </c>
      <c r="L1299" s="12">
        <v>9.8500000000000004E-2</v>
      </c>
      <c r="M1299" s="12">
        <v>6.5019850000000004E-2</v>
      </c>
      <c r="N1299" s="12">
        <v>0.14174764448171712</v>
      </c>
      <c r="O1299" s="12">
        <v>-4.8575899773839186</v>
      </c>
      <c r="P1299" s="12">
        <v>-0.23707393274841285</v>
      </c>
      <c r="Q1299" s="13">
        <v>3.45</v>
      </c>
      <c r="R1299" s="13">
        <v>0</v>
      </c>
      <c r="S1299" s="13">
        <v>145.6</v>
      </c>
      <c r="T1299" s="13">
        <v>145.6</v>
      </c>
      <c r="U1299" s="13">
        <v>149.04999999999998</v>
      </c>
      <c r="V1299" s="13">
        <v>2.72</v>
      </c>
      <c r="W1299" s="13">
        <v>146.32999999999998</v>
      </c>
      <c r="X1299" s="14">
        <v>1.8248909761824895E-2</v>
      </c>
      <c r="Y1299" s="15">
        <v>5.9523809523809521E-2</v>
      </c>
      <c r="Z1299" s="14" t="s">
        <v>7128</v>
      </c>
      <c r="AA1299" s="14">
        <v>0.97685340489768546</v>
      </c>
      <c r="AB1299" s="14" t="s">
        <v>7128</v>
      </c>
      <c r="AC1299" s="14">
        <v>42.202898550724633</v>
      </c>
      <c r="AD1299" s="13">
        <v>7.4999999999999997E-2</v>
      </c>
      <c r="AE1299" s="15">
        <v>3.0650000000000004</v>
      </c>
      <c r="AF1299" s="14">
        <v>0.21447610589527216</v>
      </c>
      <c r="AG1299" s="14">
        <v>0.77631025286006128</v>
      </c>
      <c r="AH1299" s="15">
        <v>0.47499999999999998</v>
      </c>
      <c r="AI1299" s="5" t="s">
        <v>7128</v>
      </c>
      <c r="AJ1299" s="15" t="s">
        <v>7128</v>
      </c>
      <c r="AK1299" s="15" t="s">
        <v>7128</v>
      </c>
      <c r="AL1299" s="15" t="s">
        <v>7128</v>
      </c>
      <c r="AM1299" s="15" t="s">
        <v>7128</v>
      </c>
      <c r="AN1299" s="15" t="s">
        <v>7128</v>
      </c>
      <c r="AO1299" s="15">
        <v>5.1724137931034482E-2</v>
      </c>
      <c r="AP1299" s="15" t="s">
        <v>7128</v>
      </c>
      <c r="AQ1299" s="15" t="s">
        <v>7128</v>
      </c>
      <c r="AR1299" s="15">
        <v>1.0715436438195665</v>
      </c>
      <c r="AS1299" s="15">
        <v>2.1938530734632682</v>
      </c>
      <c r="AT1299" s="14" t="s">
        <v>7128</v>
      </c>
      <c r="AU1299" s="14">
        <v>0</v>
      </c>
      <c r="AV1299" s="12" t="s">
        <v>7128</v>
      </c>
      <c r="AW1299" s="12" t="s">
        <v>7128</v>
      </c>
      <c r="AX1299" s="12">
        <v>-0.29600000000000004</v>
      </c>
      <c r="AY1299" s="12">
        <v>-9.5399999999999985E-2</v>
      </c>
      <c r="AZ1299" s="14" t="s">
        <v>7128</v>
      </c>
      <c r="BA1299" s="14" t="s">
        <v>7128</v>
      </c>
      <c r="BB1299" s="14">
        <v>-1.4777070063694269</v>
      </c>
      <c r="BC1299" s="14">
        <v>-9.532628826669573E-2</v>
      </c>
      <c r="BD1299" s="14">
        <v>-0.34782608695652173</v>
      </c>
      <c r="BE1299" s="14">
        <v>-0.26236881559220387</v>
      </c>
      <c r="BF1299" s="14">
        <v>0</v>
      </c>
      <c r="BG1299" s="14">
        <v>4.7599999999999996E-2</v>
      </c>
      <c r="BH1299" s="13">
        <v>-23.2</v>
      </c>
      <c r="BI1299" s="13">
        <v>-23.2</v>
      </c>
      <c r="BJ1299" s="13">
        <v>-17.5</v>
      </c>
      <c r="BK1299" s="13">
        <v>-17.5</v>
      </c>
      <c r="BL1299" s="13">
        <v>66.7</v>
      </c>
      <c r="BM1299" s="13">
        <v>66.7</v>
      </c>
      <c r="BN1299" s="13">
        <v>-13.6</v>
      </c>
      <c r="BO1299" s="13">
        <v>-13.6</v>
      </c>
      <c r="BP1299" s="13">
        <v>-17.5</v>
      </c>
      <c r="BQ1299" s="13">
        <v>0</v>
      </c>
      <c r="BR1299" s="13">
        <v>0</v>
      </c>
      <c r="BS1299" s="13">
        <v>-6.3</v>
      </c>
      <c r="BT1299" s="14" t="s">
        <v>7128</v>
      </c>
      <c r="BU1299" s="13">
        <v>-11.2</v>
      </c>
      <c r="BV1299" s="13">
        <v>-16.899999999999999</v>
      </c>
      <c r="BW1299" s="13">
        <v>-16.899999999999999</v>
      </c>
      <c r="BX1299" s="13">
        <v>15.7</v>
      </c>
      <c r="BY1299" s="13">
        <v>183.57999999999998</v>
      </c>
      <c r="BZ1299" s="13">
        <v>-6.32</v>
      </c>
      <c r="CA1299" s="13">
        <v>136.56</v>
      </c>
      <c r="CB1299" s="13">
        <v>0</v>
      </c>
      <c r="CC1299" s="15">
        <v>1.1100000000000001</v>
      </c>
      <c r="CD1299" s="15">
        <v>1.0900000000000001</v>
      </c>
      <c r="CE1299" s="15">
        <v>0.36</v>
      </c>
      <c r="CF1299" s="15">
        <v>0.81170729762446481</v>
      </c>
      <c r="CG1299" s="15">
        <v>1.2913604609489857</v>
      </c>
      <c r="CH1299" s="13">
        <v>11.510999999999999</v>
      </c>
      <c r="CI1299" s="13">
        <v>0.53100000000000058</v>
      </c>
      <c r="CJ1299" s="13">
        <v>0</v>
      </c>
      <c r="CK1299" s="12">
        <f t="shared" si="40"/>
        <v>0</v>
      </c>
      <c r="CL1299" s="36">
        <f t="shared" si="41"/>
        <v>0.48842999414176919</v>
      </c>
      <c r="CM1299" s="13" t="s">
        <v>7128</v>
      </c>
      <c r="CN1299" s="13" t="s">
        <v>7128</v>
      </c>
      <c r="CO1299" s="13" t="s">
        <v>7128</v>
      </c>
      <c r="CP1299" s="13" t="s">
        <v>7128</v>
      </c>
      <c r="CQ1299" s="13" t="s">
        <v>7128</v>
      </c>
      <c r="CR1299" s="13" t="s">
        <v>7128</v>
      </c>
      <c r="CS1299" s="13" t="s">
        <v>7128</v>
      </c>
      <c r="CT1299" s="13">
        <v>1.3117999999999999</v>
      </c>
      <c r="CU1299" s="13">
        <v>-18.132200000000001</v>
      </c>
      <c r="CV1299" s="13">
        <v>137.87180000000001</v>
      </c>
      <c r="CW1299" s="13">
        <v>-13.6</v>
      </c>
      <c r="CX1299" s="12">
        <v>-1.4009217131638039</v>
      </c>
      <c r="CY1299" s="12">
        <v>-9.8069249150043447E-2</v>
      </c>
      <c r="CZ1299" s="15" t="s">
        <v>7128</v>
      </c>
      <c r="DA1299" s="20"/>
      <c r="DB1299" s="20"/>
    </row>
    <row r="1300" spans="1:106" ht="24">
      <c r="A1300" s="8" t="s">
        <v>5931</v>
      </c>
      <c r="B1300" s="8" t="s">
        <v>5932</v>
      </c>
      <c r="C1300" s="9" t="s">
        <v>7142</v>
      </c>
      <c r="D1300" s="9" t="s">
        <v>7126</v>
      </c>
      <c r="E1300" s="10" t="s">
        <v>7127</v>
      </c>
      <c r="F1300" s="10" t="s">
        <v>7126</v>
      </c>
      <c r="G1300" s="11">
        <v>0.1</v>
      </c>
      <c r="H1300" s="11">
        <v>1.4770491803278691</v>
      </c>
      <c r="I1300" s="12">
        <v>9.0499999999999997E-2</v>
      </c>
      <c r="J1300" s="12">
        <v>0.19017295081967214</v>
      </c>
      <c r="K1300" s="12">
        <v>4.7E-2</v>
      </c>
      <c r="L1300" s="12">
        <v>0.10350000000000001</v>
      </c>
      <c r="M1300" s="12">
        <v>6.8320350000000002E-2</v>
      </c>
      <c r="N1300" s="12">
        <v>7.6570082130965583E-2</v>
      </c>
      <c r="O1300" s="12" t="s">
        <v>7128</v>
      </c>
      <c r="P1300" s="12" t="s">
        <v>7128</v>
      </c>
      <c r="Q1300" s="13">
        <v>1.22</v>
      </c>
      <c r="R1300" s="13">
        <v>0</v>
      </c>
      <c r="S1300" s="13">
        <v>16.8</v>
      </c>
      <c r="T1300" s="13">
        <v>16.8</v>
      </c>
      <c r="U1300" s="13">
        <v>18.02</v>
      </c>
      <c r="V1300" s="13">
        <v>0.84599999999999997</v>
      </c>
      <c r="W1300" s="13">
        <v>17.173999999999999</v>
      </c>
      <c r="X1300" s="14">
        <v>4.6947835738068815E-2</v>
      </c>
      <c r="Y1300" s="15">
        <v>0.05</v>
      </c>
      <c r="Z1300" s="14">
        <v>0.86911536471805484</v>
      </c>
      <c r="AA1300" s="14">
        <v>0.93229744728079922</v>
      </c>
      <c r="AB1300" s="14">
        <v>6.6403162055335976</v>
      </c>
      <c r="AC1300" s="14">
        <v>13.77049180327869</v>
      </c>
      <c r="AD1300" s="13">
        <v>0.122</v>
      </c>
      <c r="AE1300" s="15">
        <v>-1.0340277777777778</v>
      </c>
      <c r="AF1300" s="14">
        <v>0.16431676725154984</v>
      </c>
      <c r="AG1300" s="14" t="s">
        <v>7128</v>
      </c>
      <c r="AH1300" s="15">
        <v>0.34426229508196726</v>
      </c>
      <c r="AI1300" s="5" t="s">
        <v>7128</v>
      </c>
      <c r="AJ1300" s="15" t="s">
        <v>7128</v>
      </c>
      <c r="AK1300" s="15" t="s">
        <v>7128</v>
      </c>
      <c r="AL1300" s="15" t="s">
        <v>7128</v>
      </c>
      <c r="AM1300" s="15" t="s">
        <v>7128</v>
      </c>
      <c r="AN1300" s="15">
        <v>0.48221343873517791</v>
      </c>
      <c r="AO1300" s="15" t="s">
        <v>7128</v>
      </c>
      <c r="AP1300" s="15" t="s">
        <v>7128</v>
      </c>
      <c r="AQ1300" s="15" t="s">
        <v>7128</v>
      </c>
      <c r="AR1300" s="15">
        <v>0.92912789439515242</v>
      </c>
      <c r="AS1300" s="15" t="s">
        <v>7128</v>
      </c>
      <c r="AT1300" s="14" t="s">
        <v>7128</v>
      </c>
      <c r="AU1300" s="14">
        <v>0</v>
      </c>
      <c r="AV1300" s="12" t="s">
        <v>7128</v>
      </c>
      <c r="AW1300" s="12" t="s">
        <v>7128</v>
      </c>
      <c r="AX1300" s="12" t="s">
        <v>7128</v>
      </c>
      <c r="AY1300" s="12" t="s">
        <v>7128</v>
      </c>
      <c r="AZ1300" s="14" t="s">
        <v>7128</v>
      </c>
      <c r="BA1300" s="14" t="s">
        <v>7128</v>
      </c>
      <c r="BB1300" s="14" t="s">
        <v>7128</v>
      </c>
      <c r="BC1300" s="14" t="s">
        <v>7128</v>
      </c>
      <c r="BD1300" s="14" t="s">
        <v>7128</v>
      </c>
      <c r="BE1300" s="14" t="s">
        <v>7128</v>
      </c>
      <c r="BF1300" s="14">
        <v>0</v>
      </c>
      <c r="BG1300" s="14" t="s">
        <v>7128</v>
      </c>
      <c r="BH1300" s="13">
        <v>-1.18</v>
      </c>
      <c r="BI1300" s="13">
        <v>-1.18</v>
      </c>
      <c r="BJ1300" s="13">
        <v>0</v>
      </c>
      <c r="BK1300" s="13">
        <v>0</v>
      </c>
      <c r="BL1300" s="13">
        <v>-1.88</v>
      </c>
      <c r="BM1300" s="13">
        <v>-1.88</v>
      </c>
      <c r="BN1300" s="13">
        <v>0</v>
      </c>
      <c r="BO1300" s="13">
        <v>0</v>
      </c>
      <c r="BP1300" s="13">
        <v>0</v>
      </c>
      <c r="BQ1300" s="13">
        <v>0</v>
      </c>
      <c r="BR1300" s="13">
        <v>0</v>
      </c>
      <c r="BS1300" s="13">
        <v>-1E-3</v>
      </c>
      <c r="BT1300" s="14" t="s">
        <v>7128</v>
      </c>
      <c r="BU1300" s="13">
        <v>1E-3</v>
      </c>
      <c r="BV1300" s="13">
        <v>-1.179</v>
      </c>
      <c r="BW1300" s="13">
        <v>-1.179</v>
      </c>
      <c r="BX1300" s="13">
        <v>-15.6</v>
      </c>
      <c r="BY1300" s="13">
        <v>-0.59899999999999898</v>
      </c>
      <c r="BZ1300" s="13">
        <v>2.5299999999999998</v>
      </c>
      <c r="CA1300" s="13">
        <v>18.484000000000002</v>
      </c>
      <c r="CB1300" s="13">
        <v>0</v>
      </c>
      <c r="CC1300" s="15">
        <v>-0.82599999999999996</v>
      </c>
      <c r="CD1300" s="15">
        <v>0.54900000000000004</v>
      </c>
      <c r="CE1300" s="15">
        <v>0.36</v>
      </c>
      <c r="CF1300" s="15" t="s">
        <v>7128</v>
      </c>
      <c r="CG1300" s="15" t="s">
        <v>7128</v>
      </c>
      <c r="CH1300" s="13" t="s">
        <v>7128</v>
      </c>
      <c r="CI1300" s="13" t="s">
        <v>7128</v>
      </c>
      <c r="CJ1300" s="13">
        <v>0</v>
      </c>
      <c r="CK1300" s="12">
        <f t="shared" si="40"/>
        <v>0</v>
      </c>
      <c r="CL1300" s="36" t="str">
        <f t="shared" si="41"/>
        <v>NA</v>
      </c>
      <c r="CM1300" s="13" t="s">
        <v>7128</v>
      </c>
      <c r="CN1300" s="13" t="s">
        <v>7128</v>
      </c>
      <c r="CO1300" s="13" t="s">
        <v>7128</v>
      </c>
      <c r="CP1300" s="13" t="s">
        <v>7128</v>
      </c>
      <c r="CQ1300" s="13" t="s">
        <v>7128</v>
      </c>
      <c r="CR1300" s="13" t="s">
        <v>7128</v>
      </c>
      <c r="CS1300" s="13" t="s">
        <v>7128</v>
      </c>
      <c r="CT1300" s="13">
        <v>0</v>
      </c>
      <c r="CU1300" s="13">
        <v>0</v>
      </c>
      <c r="CV1300" s="13">
        <v>18.484000000000002</v>
      </c>
      <c r="CW1300" s="13">
        <v>0</v>
      </c>
      <c r="CX1300" s="12" t="s">
        <v>7128</v>
      </c>
      <c r="CY1300" s="12" t="s">
        <v>7128</v>
      </c>
      <c r="CZ1300" s="15" t="s">
        <v>7128</v>
      </c>
      <c r="DA1300" s="20"/>
      <c r="DB1300" s="20"/>
    </row>
    <row r="1301" spans="1:106">
      <c r="A1301" s="8" t="s">
        <v>2491</v>
      </c>
      <c r="B1301" s="8" t="s">
        <v>2492</v>
      </c>
      <c r="C1301" s="9" t="s">
        <v>7157</v>
      </c>
      <c r="D1301" s="9" t="s">
        <v>7126</v>
      </c>
      <c r="E1301" s="10" t="s">
        <v>7127</v>
      </c>
      <c r="F1301" s="10" t="s">
        <v>7126</v>
      </c>
      <c r="G1301" s="11">
        <v>0.93</v>
      </c>
      <c r="H1301" s="11">
        <v>0.93</v>
      </c>
      <c r="I1301" s="12">
        <v>9.0499999999999997E-2</v>
      </c>
      <c r="J1301" s="12">
        <v>0.14066500000000001</v>
      </c>
      <c r="K1301" s="12">
        <v>3.6999999999999998E-2</v>
      </c>
      <c r="L1301" s="12">
        <v>9.35E-2</v>
      </c>
      <c r="M1301" s="12">
        <v>6.1719349999999999E-2</v>
      </c>
      <c r="N1301" s="12">
        <v>0.14066500000000001</v>
      </c>
      <c r="O1301" s="12">
        <v>0.16224197674418603</v>
      </c>
      <c r="P1301" s="12">
        <v>0.15047048012992545</v>
      </c>
      <c r="Q1301" s="13">
        <v>81.2</v>
      </c>
      <c r="R1301" s="13">
        <v>0</v>
      </c>
      <c r="S1301" s="13">
        <v>0</v>
      </c>
      <c r="T1301" s="13">
        <v>0</v>
      </c>
      <c r="U1301" s="13">
        <v>81.2</v>
      </c>
      <c r="V1301" s="13">
        <v>0.67800000000000005</v>
      </c>
      <c r="W1301" s="13">
        <v>80.522000000000006</v>
      </c>
      <c r="X1301" s="14">
        <v>8.3497536945812811E-3</v>
      </c>
      <c r="Y1301" s="15">
        <v>0.26615969581749049</v>
      </c>
      <c r="Z1301" s="14">
        <v>0</v>
      </c>
      <c r="AA1301" s="14">
        <v>0</v>
      </c>
      <c r="AB1301" s="14">
        <v>0</v>
      </c>
      <c r="AC1301" s="14">
        <v>0</v>
      </c>
      <c r="AD1301" s="13">
        <v>3.09</v>
      </c>
      <c r="AE1301" s="15">
        <v>2.7795555555555556</v>
      </c>
      <c r="AF1301" s="14">
        <v>0.28809720581775866</v>
      </c>
      <c r="AG1301" s="14">
        <v>0.58834308898927823</v>
      </c>
      <c r="AH1301" s="15">
        <v>0.45417515274949072</v>
      </c>
      <c r="AI1301" s="5">
        <v>223.21428571428572</v>
      </c>
      <c r="AJ1301" s="15">
        <v>15.585412667946258</v>
      </c>
      <c r="AK1301" s="15">
        <v>15.585412667946258</v>
      </c>
      <c r="AL1301" s="15">
        <v>14.714285714285714</v>
      </c>
      <c r="AM1301" s="15">
        <v>1.2987843889955215</v>
      </c>
      <c r="AN1301" s="15">
        <v>3.9609756097560975</v>
      </c>
      <c r="AO1301" s="15">
        <v>2.0981912144702841</v>
      </c>
      <c r="AP1301" s="15">
        <v>12.883520000000001</v>
      </c>
      <c r="AQ1301" s="15">
        <v>12.293435114503819</v>
      </c>
      <c r="AR1301" s="15">
        <v>4.0622540611441833</v>
      </c>
      <c r="AS1301" s="15">
        <v>2.0806718346253228</v>
      </c>
      <c r="AT1301" s="14">
        <v>0.1744721689059501</v>
      </c>
      <c r="AU1301" s="14">
        <v>1.1194581280788178E-2</v>
      </c>
      <c r="AV1301" s="12">
        <v>0.16</v>
      </c>
      <c r="AW1301" s="12">
        <v>0.23</v>
      </c>
      <c r="AX1301" s="12">
        <v>3.8300000000000001E-2</v>
      </c>
      <c r="AY1301" s="12">
        <v>0.16699999999999998</v>
      </c>
      <c r="AZ1301" s="14">
        <v>0.12</v>
      </c>
      <c r="BA1301" s="14">
        <v>0.126</v>
      </c>
      <c r="BB1301" s="14">
        <v>0.30290697674418604</v>
      </c>
      <c r="BC1301" s="14">
        <v>0.29113548012992546</v>
      </c>
      <c r="BD1301" s="14">
        <v>0.134625322997416</v>
      </c>
      <c r="BE1301" s="14">
        <v>0.16149870801033592</v>
      </c>
      <c r="BF1301" s="14">
        <v>0.22436849925705793</v>
      </c>
      <c r="BG1301" s="14">
        <v>2.3799999999999998E-2</v>
      </c>
      <c r="BH1301" s="13">
        <v>5.21</v>
      </c>
      <c r="BI1301" s="13">
        <v>5.21</v>
      </c>
      <c r="BJ1301" s="13">
        <v>6.25</v>
      </c>
      <c r="BK1301" s="13">
        <v>6.25</v>
      </c>
      <c r="BL1301" s="13">
        <v>38.700000000000003</v>
      </c>
      <c r="BM1301" s="13">
        <v>38.700000000000003</v>
      </c>
      <c r="BN1301" s="13">
        <v>6.55</v>
      </c>
      <c r="BO1301" s="13">
        <v>6.55</v>
      </c>
      <c r="BP1301" s="13">
        <v>4.8476968796433884</v>
      </c>
      <c r="BQ1301" s="13">
        <v>0</v>
      </c>
      <c r="BR1301" s="13">
        <v>-4.2999999999999927E-2</v>
      </c>
      <c r="BS1301" s="13">
        <v>0.127</v>
      </c>
      <c r="BT1301" s="14">
        <v>1.7327816091954037E-2</v>
      </c>
      <c r="BU1301" s="13">
        <v>4.7636968796433887</v>
      </c>
      <c r="BV1301" s="13">
        <v>5.1260000000000003</v>
      </c>
      <c r="BW1301" s="13">
        <v>5.1260000000000003</v>
      </c>
      <c r="BX1301" s="13">
        <v>17.2</v>
      </c>
      <c r="BY1301" s="13">
        <v>16.651</v>
      </c>
      <c r="BZ1301" s="13">
        <v>20.5</v>
      </c>
      <c r="CA1301" s="13">
        <v>19.821999999999999</v>
      </c>
      <c r="CB1301" s="13">
        <v>-0.90900000000000003</v>
      </c>
      <c r="CC1301" s="15">
        <v>1.1299999999999999</v>
      </c>
      <c r="CD1301" s="15">
        <v>0.73799999999999999</v>
      </c>
      <c r="CE1301" s="15">
        <v>0.36</v>
      </c>
      <c r="CF1301" s="15">
        <v>0.78480599992767963</v>
      </c>
      <c r="CG1301" s="15">
        <v>0.78766642938471954</v>
      </c>
      <c r="CH1301" s="13">
        <v>2.6717000000000004</v>
      </c>
      <c r="CI1301" s="13">
        <v>2.1212000000000004</v>
      </c>
      <c r="CJ1301" s="13">
        <v>-0.90900000000000003</v>
      </c>
      <c r="CK1301" s="12">
        <f t="shared" si="40"/>
        <v>0.17733125243854858</v>
      </c>
      <c r="CL1301" s="36">
        <f t="shared" si="41"/>
        <v>1.9523761477146606</v>
      </c>
      <c r="CM1301" s="13">
        <v>6.73</v>
      </c>
      <c r="CN1301" s="13">
        <v>1.51</v>
      </c>
      <c r="CO1301" s="13">
        <v>5.21</v>
      </c>
      <c r="CP1301" s="13">
        <v>81.2</v>
      </c>
      <c r="CQ1301" s="13">
        <v>6.55</v>
      </c>
      <c r="CR1301" s="13">
        <v>80.522000000000006</v>
      </c>
      <c r="CS1301" s="13">
        <v>5.1260000000000003</v>
      </c>
      <c r="CT1301" s="13">
        <v>0.1724</v>
      </c>
      <c r="CU1301" s="13">
        <v>6.2096</v>
      </c>
      <c r="CV1301" s="13">
        <v>19.994399999999999</v>
      </c>
      <c r="CW1301" s="13">
        <v>6.5629999999999997</v>
      </c>
      <c r="CX1301" s="12">
        <v>0.29757546452994404</v>
      </c>
      <c r="CY1301" s="12">
        <v>0.28628941634945215</v>
      </c>
      <c r="CZ1301" s="15">
        <v>12.26908426024684</v>
      </c>
      <c r="DA1301" s="20"/>
      <c r="DB1301" s="20"/>
    </row>
    <row r="1302" spans="1:106" ht="24">
      <c r="A1302" s="8" t="s">
        <v>4731</v>
      </c>
      <c r="B1302" s="8" t="s">
        <v>4732</v>
      </c>
      <c r="C1302" s="9" t="s">
        <v>7174</v>
      </c>
      <c r="D1302" s="9" t="s">
        <v>7126</v>
      </c>
      <c r="E1302" s="10" t="s">
        <v>7127</v>
      </c>
      <c r="F1302" s="10" t="s">
        <v>7126</v>
      </c>
      <c r="G1302" s="11">
        <v>0.45</v>
      </c>
      <c r="H1302" s="11">
        <v>0.45</v>
      </c>
      <c r="I1302" s="12">
        <v>9.0499999999999997E-2</v>
      </c>
      <c r="J1302" s="12">
        <v>9.7225000000000006E-2</v>
      </c>
      <c r="K1302" s="12">
        <v>4.7E-2</v>
      </c>
      <c r="L1302" s="12">
        <v>0.10350000000000001</v>
      </c>
      <c r="M1302" s="12">
        <v>6.8320350000000002E-2</v>
      </c>
      <c r="N1302" s="12">
        <v>9.7225000000000006E-2</v>
      </c>
      <c r="O1302" s="12">
        <v>1.7430172413793105E-2</v>
      </c>
      <c r="P1302" s="12">
        <v>-9.7225000000000006E-2</v>
      </c>
      <c r="Q1302" s="13">
        <v>6.12</v>
      </c>
      <c r="R1302" s="13">
        <v>0</v>
      </c>
      <c r="S1302" s="13">
        <v>0</v>
      </c>
      <c r="T1302" s="13">
        <v>0</v>
      </c>
      <c r="U1302" s="13">
        <v>6.12</v>
      </c>
      <c r="V1302" s="13">
        <v>2.65</v>
      </c>
      <c r="W1302" s="13">
        <v>3.47</v>
      </c>
      <c r="X1302" s="14">
        <v>0.43300653594771238</v>
      </c>
      <c r="Y1302" s="15">
        <v>0.12387387387387387</v>
      </c>
      <c r="Z1302" s="14">
        <v>0</v>
      </c>
      <c r="AA1302" s="14">
        <v>0</v>
      </c>
      <c r="AB1302" s="14">
        <v>0</v>
      </c>
      <c r="AC1302" s="14">
        <v>0</v>
      </c>
      <c r="AD1302" s="13">
        <v>0.13800000000000001</v>
      </c>
      <c r="AE1302" s="15">
        <v>1.3603333333333334</v>
      </c>
      <c r="AF1302" s="14">
        <v>5.4772255750516613E-2</v>
      </c>
      <c r="AG1302" s="14">
        <v>0.81336799789517167</v>
      </c>
      <c r="AH1302" s="15">
        <v>0.56172839506172834</v>
      </c>
      <c r="AI1302" s="5" t="s">
        <v>7128</v>
      </c>
      <c r="AJ1302" s="15">
        <v>7.6691729323308264</v>
      </c>
      <c r="AK1302" s="15">
        <v>7.6691729323308264</v>
      </c>
      <c r="AL1302" s="15" t="s">
        <v>7128</v>
      </c>
      <c r="AM1302" s="15" t="s">
        <v>7128</v>
      </c>
      <c r="AN1302" s="15">
        <v>0.82702702702702702</v>
      </c>
      <c r="AO1302" s="15">
        <v>4.7076923076923078</v>
      </c>
      <c r="AP1302" s="15" t="s">
        <v>7128</v>
      </c>
      <c r="AQ1302" s="15" t="s">
        <v>7128</v>
      </c>
      <c r="AR1302" s="15">
        <v>0.73052631578947369</v>
      </c>
      <c r="AS1302" s="15">
        <v>2.6692307692307691</v>
      </c>
      <c r="AT1302" s="14">
        <v>0</v>
      </c>
      <c r="AU1302" s="14">
        <v>0</v>
      </c>
      <c r="AV1302" s="12">
        <v>2.548</v>
      </c>
      <c r="AW1302" s="12" t="s">
        <v>7128</v>
      </c>
      <c r="AX1302" s="12">
        <v>4.1900000000000001E-3</v>
      </c>
      <c r="AY1302" s="12" t="s">
        <v>7128</v>
      </c>
      <c r="AZ1302" s="14" t="s">
        <v>7128</v>
      </c>
      <c r="BA1302" s="14" t="s">
        <v>7128</v>
      </c>
      <c r="BB1302" s="14">
        <v>0.11465517241379311</v>
      </c>
      <c r="BC1302" s="14">
        <v>0</v>
      </c>
      <c r="BD1302" s="14">
        <v>0.61384615384615382</v>
      </c>
      <c r="BE1302" s="14">
        <v>0</v>
      </c>
      <c r="BF1302" s="14">
        <v>0.25257731958762886</v>
      </c>
      <c r="BG1302" s="14" t="s">
        <v>7128</v>
      </c>
      <c r="BH1302" s="13">
        <v>0.79800000000000004</v>
      </c>
      <c r="BI1302" s="13">
        <v>0.79800000000000004</v>
      </c>
      <c r="BJ1302" s="13">
        <v>0</v>
      </c>
      <c r="BK1302" s="13">
        <v>0</v>
      </c>
      <c r="BL1302" s="13">
        <v>1.3</v>
      </c>
      <c r="BM1302" s="13">
        <v>1.3</v>
      </c>
      <c r="BN1302" s="13">
        <v>0</v>
      </c>
      <c r="BO1302" s="13">
        <v>0</v>
      </c>
      <c r="BP1302" s="13">
        <v>0</v>
      </c>
      <c r="BQ1302" s="13">
        <v>0</v>
      </c>
      <c r="BR1302" s="13">
        <v>0</v>
      </c>
      <c r="BS1302" s="13">
        <v>-0.111</v>
      </c>
      <c r="BT1302" s="14" t="s">
        <v>7128</v>
      </c>
      <c r="BU1302" s="13">
        <v>0.111</v>
      </c>
      <c r="BV1302" s="13">
        <v>0.90900000000000003</v>
      </c>
      <c r="BW1302" s="13">
        <v>0.90900000000000003</v>
      </c>
      <c r="BX1302" s="13">
        <v>6.96</v>
      </c>
      <c r="BY1302" s="13">
        <v>3.84</v>
      </c>
      <c r="BZ1302" s="13">
        <v>7.4</v>
      </c>
      <c r="CA1302" s="13">
        <v>4.75</v>
      </c>
      <c r="CB1302" s="13">
        <v>0</v>
      </c>
      <c r="CC1302" s="15">
        <v>0.29699999999999999</v>
      </c>
      <c r="CD1302" s="15">
        <v>0.88100000000000001</v>
      </c>
      <c r="CE1302" s="15">
        <v>0.36</v>
      </c>
      <c r="CF1302" s="15" t="s">
        <v>7128</v>
      </c>
      <c r="CG1302" s="15" t="s">
        <v>7128</v>
      </c>
      <c r="CH1302" s="13" t="s">
        <v>7128</v>
      </c>
      <c r="CI1302" s="13" t="s">
        <v>7128</v>
      </c>
      <c r="CJ1302" s="13">
        <v>0</v>
      </c>
      <c r="CK1302" s="12">
        <f t="shared" si="40"/>
        <v>0</v>
      </c>
      <c r="CL1302" s="36">
        <f t="shared" si="41"/>
        <v>0.27368421052631581</v>
      </c>
      <c r="CM1302" s="13">
        <v>0.58199999999999996</v>
      </c>
      <c r="CN1302" s="13">
        <v>0.14699999999999999</v>
      </c>
      <c r="CO1302" s="13">
        <v>0.79800000000000004</v>
      </c>
      <c r="CP1302" s="13">
        <v>6.12</v>
      </c>
      <c r="CQ1302" s="13" t="s">
        <v>7128</v>
      </c>
      <c r="CR1302" s="13" t="s">
        <v>7128</v>
      </c>
      <c r="CS1302" s="13" t="s">
        <v>7128</v>
      </c>
      <c r="CT1302" s="13">
        <v>0</v>
      </c>
      <c r="CU1302" s="13">
        <v>0</v>
      </c>
      <c r="CV1302" s="13">
        <v>4.75</v>
      </c>
      <c r="CW1302" s="13">
        <v>0</v>
      </c>
      <c r="CX1302" s="12">
        <v>0.11465517241379311</v>
      </c>
      <c r="CY1302" s="12">
        <v>0</v>
      </c>
      <c r="CZ1302" s="15" t="s">
        <v>7128</v>
      </c>
      <c r="DA1302" s="20"/>
      <c r="DB1302" s="20"/>
    </row>
    <row r="1303" spans="1:106" ht="24">
      <c r="A1303" s="8" t="s">
        <v>5051</v>
      </c>
      <c r="B1303" s="8" t="s">
        <v>5052</v>
      </c>
      <c r="C1303" s="9" t="s">
        <v>7142</v>
      </c>
      <c r="D1303" s="9" t="s">
        <v>7126</v>
      </c>
      <c r="E1303" s="10" t="s">
        <v>7127</v>
      </c>
      <c r="F1303" s="10" t="s">
        <v>7126</v>
      </c>
      <c r="G1303" s="11">
        <v>0.1</v>
      </c>
      <c r="H1303" s="11">
        <v>0.1</v>
      </c>
      <c r="I1303" s="12">
        <v>9.0499999999999997E-2</v>
      </c>
      <c r="J1303" s="12">
        <v>6.5549999999999997E-2</v>
      </c>
      <c r="K1303" s="12">
        <v>4.1999999999999996E-2</v>
      </c>
      <c r="L1303" s="12">
        <v>9.8500000000000004E-2</v>
      </c>
      <c r="M1303" s="12">
        <v>6.5019850000000004E-2</v>
      </c>
      <c r="N1303" s="12">
        <v>6.5549999999999997E-2</v>
      </c>
      <c r="O1303" s="12" t="s">
        <v>7128</v>
      </c>
      <c r="P1303" s="12" t="s">
        <v>7128</v>
      </c>
      <c r="Q1303" s="13">
        <v>1.05</v>
      </c>
      <c r="R1303" s="13">
        <v>0</v>
      </c>
      <c r="S1303" s="13">
        <v>0</v>
      </c>
      <c r="T1303" s="13">
        <v>0</v>
      </c>
      <c r="U1303" s="13">
        <v>1.05</v>
      </c>
      <c r="V1303" s="13">
        <v>0</v>
      </c>
      <c r="W1303" s="13">
        <v>1.05</v>
      </c>
      <c r="X1303" s="14">
        <v>0</v>
      </c>
      <c r="Y1303" s="15">
        <v>2.3041474654377881E-2</v>
      </c>
      <c r="Z1303" s="14" t="s">
        <v>7128</v>
      </c>
      <c r="AA1303" s="14">
        <v>0</v>
      </c>
      <c r="AB1303" s="14" t="s">
        <v>7128</v>
      </c>
      <c r="AC1303" s="14">
        <v>0</v>
      </c>
      <c r="AD1303" s="13">
        <v>4.8000000000000001E-2</v>
      </c>
      <c r="AE1303" s="15">
        <v>0.94169444444444461</v>
      </c>
      <c r="AF1303" s="14">
        <v>5.4772255750516613E-2</v>
      </c>
      <c r="AG1303" s="14">
        <v>0.6600056817937251</v>
      </c>
      <c r="AH1303" s="15">
        <v>0.32835820895522383</v>
      </c>
      <c r="AI1303" s="5">
        <v>15.2</v>
      </c>
      <c r="AJ1303" s="15">
        <v>13.461538461538462</v>
      </c>
      <c r="AK1303" s="15">
        <v>13.461538461538462</v>
      </c>
      <c r="AL1303" s="15" t="s">
        <v>7128</v>
      </c>
      <c r="AM1303" s="15" t="s">
        <v>7128</v>
      </c>
      <c r="AN1303" s="15" t="s">
        <v>7128</v>
      </c>
      <c r="AO1303" s="15">
        <v>1.4893617021276597</v>
      </c>
      <c r="AP1303" s="15">
        <v>13.815789473684211</v>
      </c>
      <c r="AQ1303" s="15">
        <v>10</v>
      </c>
      <c r="AR1303" s="15" t="s">
        <v>7128</v>
      </c>
      <c r="AS1303" s="15">
        <v>1.4893617021276597</v>
      </c>
      <c r="AT1303" s="14">
        <v>0</v>
      </c>
      <c r="AU1303" s="14">
        <v>0</v>
      </c>
      <c r="AV1303" s="12" t="s">
        <v>7128</v>
      </c>
      <c r="AW1303" s="12">
        <v>-0.28800000000000003</v>
      </c>
      <c r="AX1303" s="12">
        <v>-7.8399999999999997E-2</v>
      </c>
      <c r="AY1303" s="12">
        <v>-0.187</v>
      </c>
      <c r="AZ1303" s="14" t="s">
        <v>7128</v>
      </c>
      <c r="BA1303" s="14" t="s">
        <v>7128</v>
      </c>
      <c r="BB1303" s="14" t="s">
        <v>7128</v>
      </c>
      <c r="BC1303" s="14" t="s">
        <v>7128</v>
      </c>
      <c r="BD1303" s="14">
        <v>0.11063829787234043</v>
      </c>
      <c r="BE1303" s="14">
        <v>0.10780141843971631</v>
      </c>
      <c r="BF1303" s="14">
        <v>0.25714285714285717</v>
      </c>
      <c r="BG1303" s="14">
        <v>0.21340000000000001</v>
      </c>
      <c r="BH1303" s="13">
        <v>7.8E-2</v>
      </c>
      <c r="BI1303" s="13">
        <v>7.8E-2</v>
      </c>
      <c r="BJ1303" s="13">
        <v>7.5999999999999998E-2</v>
      </c>
      <c r="BK1303" s="13">
        <v>7.5999999999999998E-2</v>
      </c>
      <c r="BL1303" s="13">
        <v>0.70499999999999996</v>
      </c>
      <c r="BM1303" s="13">
        <v>0.70499999999999996</v>
      </c>
      <c r="BN1303" s="13">
        <v>0.105</v>
      </c>
      <c r="BO1303" s="13">
        <v>0.105</v>
      </c>
      <c r="BP1303" s="13">
        <v>5.6457142857142859E-2</v>
      </c>
      <c r="BQ1303" s="13">
        <v>0</v>
      </c>
      <c r="BR1303" s="13">
        <v>0</v>
      </c>
      <c r="BS1303" s="13">
        <v>-4.9000000000000002E-2</v>
      </c>
      <c r="BT1303" s="14">
        <v>-0.86791497975708498</v>
      </c>
      <c r="BU1303" s="13">
        <v>0.10545714285714286</v>
      </c>
      <c r="BV1303" s="13">
        <v>0.127</v>
      </c>
      <c r="BW1303" s="13">
        <v>0.127</v>
      </c>
      <c r="BX1303" s="13">
        <v>0</v>
      </c>
      <c r="BY1303" s="13">
        <v>0</v>
      </c>
      <c r="BZ1303" s="13">
        <v>0</v>
      </c>
      <c r="CA1303" s="13">
        <v>0</v>
      </c>
      <c r="CB1303" s="13">
        <v>0</v>
      </c>
      <c r="CC1303" s="15">
        <v>0.24099999999999999</v>
      </c>
      <c r="CD1303" s="15">
        <v>0.53800000000000003</v>
      </c>
      <c r="CE1303" s="15">
        <v>0.36</v>
      </c>
      <c r="CF1303" s="15" t="s">
        <v>7128</v>
      </c>
      <c r="CG1303" s="15" t="s">
        <v>7128</v>
      </c>
      <c r="CH1303" s="13" t="s">
        <v>7128</v>
      </c>
      <c r="CI1303" s="13" t="s">
        <v>7128</v>
      </c>
      <c r="CJ1303" s="13">
        <v>0</v>
      </c>
      <c r="CK1303" s="12">
        <f t="shared" si="40"/>
        <v>0</v>
      </c>
      <c r="CL1303" s="36" t="str">
        <f t="shared" si="41"/>
        <v>NA</v>
      </c>
      <c r="CM1303" s="13">
        <v>0.105</v>
      </c>
      <c r="CN1303" s="13">
        <v>2.7E-2</v>
      </c>
      <c r="CO1303" s="13">
        <v>7.8E-2</v>
      </c>
      <c r="CP1303" s="13">
        <v>1.05</v>
      </c>
      <c r="CQ1303" s="13">
        <v>0.105</v>
      </c>
      <c r="CR1303" s="13">
        <v>1.05</v>
      </c>
      <c r="CS1303" s="13" t="s">
        <v>7128</v>
      </c>
      <c r="CT1303" s="13">
        <v>0</v>
      </c>
      <c r="CU1303" s="13">
        <v>7.5999999999999998E-2</v>
      </c>
      <c r="CV1303" s="13">
        <v>0</v>
      </c>
      <c r="CW1303" s="13">
        <v>0.105</v>
      </c>
      <c r="CX1303" s="12" t="s">
        <v>7128</v>
      </c>
      <c r="CY1303" s="12" t="s">
        <v>7128</v>
      </c>
      <c r="CZ1303" s="15">
        <v>10</v>
      </c>
      <c r="DA1303" s="20"/>
      <c r="DB1303" s="20"/>
    </row>
    <row r="1304" spans="1:106" ht="24">
      <c r="A1304" s="8" t="s">
        <v>5141</v>
      </c>
      <c r="B1304" s="8" t="s">
        <v>5142</v>
      </c>
      <c r="C1304" s="9" t="s">
        <v>7142</v>
      </c>
      <c r="D1304" s="9" t="s">
        <v>7126</v>
      </c>
      <c r="E1304" s="10" t="s">
        <v>7127</v>
      </c>
      <c r="F1304" s="10" t="s">
        <v>7126</v>
      </c>
      <c r="G1304" s="11">
        <v>0.1</v>
      </c>
      <c r="H1304" s="11">
        <v>0.10006855184233077</v>
      </c>
      <c r="I1304" s="12">
        <v>9.0499999999999997E-2</v>
      </c>
      <c r="J1304" s="12">
        <v>6.5556203941730937E-2</v>
      </c>
      <c r="K1304" s="12">
        <v>4.7E-2</v>
      </c>
      <c r="L1304" s="12">
        <v>0.10350000000000001</v>
      </c>
      <c r="M1304" s="12">
        <v>6.8320350000000002E-2</v>
      </c>
      <c r="N1304" s="12">
        <v>6.5559043331621311E-2</v>
      </c>
      <c r="O1304" s="12">
        <v>-6.5039852822970173E-2</v>
      </c>
      <c r="P1304" s="12">
        <v>-6.5559043331621311E-2</v>
      </c>
      <c r="Q1304" s="13">
        <v>3.89</v>
      </c>
      <c r="R1304" s="13">
        <v>0</v>
      </c>
      <c r="S1304" s="13">
        <v>4.0000000000000001E-3</v>
      </c>
      <c r="T1304" s="13">
        <v>4.0000000000000001E-3</v>
      </c>
      <c r="U1304" s="13">
        <v>3.8940000000000001</v>
      </c>
      <c r="V1304" s="13">
        <v>0.23899999999999999</v>
      </c>
      <c r="W1304" s="13">
        <v>3.6550000000000002</v>
      </c>
      <c r="X1304" s="14">
        <v>6.1376476630713911E-2</v>
      </c>
      <c r="Y1304" s="15">
        <v>0.26104417670682734</v>
      </c>
      <c r="Z1304" s="14">
        <v>6.0569351907934594E-4</v>
      </c>
      <c r="AA1304" s="14">
        <v>1.0272213662044171E-3</v>
      </c>
      <c r="AB1304" s="14">
        <v>6.0606060606060606E-4</v>
      </c>
      <c r="AC1304" s="14">
        <v>1.0282776349614395E-3</v>
      </c>
      <c r="AD1304" s="13">
        <v>0.156</v>
      </c>
      <c r="AE1304" s="15">
        <v>0.64866666666666672</v>
      </c>
      <c r="AF1304" s="14">
        <v>6.3245553203367583E-2</v>
      </c>
      <c r="AG1304" s="14" t="s">
        <v>7128</v>
      </c>
      <c r="AH1304" s="15">
        <v>9.7560975609756115E-2</v>
      </c>
      <c r="AI1304" s="5" t="s">
        <v>7128</v>
      </c>
      <c r="AJ1304" s="15">
        <v>1296.6666666666667</v>
      </c>
      <c r="AK1304" s="15">
        <v>1296.6666666666667</v>
      </c>
      <c r="AL1304" s="15" t="s">
        <v>7128</v>
      </c>
      <c r="AM1304" s="15" t="s">
        <v>7128</v>
      </c>
      <c r="AN1304" s="15">
        <v>0.58939393939393947</v>
      </c>
      <c r="AO1304" s="15">
        <v>7.4664107485604605</v>
      </c>
      <c r="AP1304" s="15" t="s">
        <v>7128</v>
      </c>
      <c r="AQ1304" s="15" t="s">
        <v>7128</v>
      </c>
      <c r="AR1304" s="15">
        <v>0.57423409269442272</v>
      </c>
      <c r="AS1304" s="15">
        <v>7.0153550863723613</v>
      </c>
      <c r="AT1304" s="14">
        <v>0</v>
      </c>
      <c r="AU1304" s="14">
        <v>0</v>
      </c>
      <c r="AV1304" s="12">
        <v>-0.34100000000000003</v>
      </c>
      <c r="AW1304" s="12">
        <v>0.10099999999999999</v>
      </c>
      <c r="AX1304" s="12">
        <v>-0.129</v>
      </c>
      <c r="AY1304" s="12">
        <v>0.61299999999999999</v>
      </c>
      <c r="AZ1304" s="14" t="s">
        <v>7128</v>
      </c>
      <c r="BA1304" s="14" t="s">
        <v>7128</v>
      </c>
      <c r="BB1304" s="14">
        <v>5.1635111876075738E-4</v>
      </c>
      <c r="BC1304" s="14">
        <v>0</v>
      </c>
      <c r="BD1304" s="14">
        <v>5.7581573896353169E-3</v>
      </c>
      <c r="BE1304" s="14">
        <v>0</v>
      </c>
      <c r="BF1304" s="14">
        <v>0.33333333333333331</v>
      </c>
      <c r="BG1304" s="14" t="s">
        <v>7128</v>
      </c>
      <c r="BH1304" s="13">
        <v>3.0000000000000001E-3</v>
      </c>
      <c r="BI1304" s="13">
        <v>3.0000000000000001E-3</v>
      </c>
      <c r="BJ1304" s="13">
        <v>0</v>
      </c>
      <c r="BK1304" s="13">
        <v>0</v>
      </c>
      <c r="BL1304" s="13">
        <v>0.52100000000000002</v>
      </c>
      <c r="BM1304" s="13">
        <v>0.52100000000000002</v>
      </c>
      <c r="BN1304" s="13">
        <v>0</v>
      </c>
      <c r="BO1304" s="13">
        <v>0</v>
      </c>
      <c r="BP1304" s="13">
        <v>0</v>
      </c>
      <c r="BQ1304" s="13">
        <v>0</v>
      </c>
      <c r="BR1304" s="13">
        <v>0</v>
      </c>
      <c r="BS1304" s="13">
        <v>-1.7000000000000001E-2</v>
      </c>
      <c r="BT1304" s="14" t="s">
        <v>7128</v>
      </c>
      <c r="BU1304" s="13">
        <v>1.7000000000000001E-2</v>
      </c>
      <c r="BV1304" s="13">
        <v>0.02</v>
      </c>
      <c r="BW1304" s="13">
        <v>0.02</v>
      </c>
      <c r="BX1304" s="13">
        <v>5.81</v>
      </c>
      <c r="BY1304" s="13">
        <v>5.7750000000000004</v>
      </c>
      <c r="BZ1304" s="13">
        <v>6.6</v>
      </c>
      <c r="CA1304" s="13">
        <v>6.3649999999999993</v>
      </c>
      <c r="CB1304" s="13">
        <v>0</v>
      </c>
      <c r="CC1304" s="15">
        <v>-0.14399999999999999</v>
      </c>
      <c r="CD1304" s="15" t="s">
        <v>7128</v>
      </c>
      <c r="CE1304" s="15">
        <v>0.36</v>
      </c>
      <c r="CF1304" s="15" t="s">
        <v>7128</v>
      </c>
      <c r="CG1304" s="15" t="s">
        <v>7128</v>
      </c>
      <c r="CH1304" s="13" t="s">
        <v>7128</v>
      </c>
      <c r="CI1304" s="13" t="s">
        <v>7128</v>
      </c>
      <c r="CJ1304" s="13">
        <v>0</v>
      </c>
      <c r="CK1304" s="12">
        <f t="shared" si="40"/>
        <v>0</v>
      </c>
      <c r="CL1304" s="36">
        <f t="shared" si="41"/>
        <v>8.1853888452474488E-2</v>
      </c>
      <c r="CM1304" s="13">
        <v>6.0000000000000001E-3</v>
      </c>
      <c r="CN1304" s="13">
        <v>2E-3</v>
      </c>
      <c r="CO1304" s="13">
        <v>3.0000000000000001E-3</v>
      </c>
      <c r="CP1304" s="13">
        <v>3.89</v>
      </c>
      <c r="CQ1304" s="13" t="s">
        <v>7128</v>
      </c>
      <c r="CR1304" s="13" t="s">
        <v>7128</v>
      </c>
      <c r="CS1304" s="13" t="s">
        <v>7128</v>
      </c>
      <c r="CT1304" s="13">
        <v>0</v>
      </c>
      <c r="CU1304" s="13">
        <v>0</v>
      </c>
      <c r="CV1304" s="13">
        <v>6.3649999999999993</v>
      </c>
      <c r="CW1304" s="13">
        <v>0</v>
      </c>
      <c r="CX1304" s="12">
        <v>5.1635111876075738E-4</v>
      </c>
      <c r="CY1304" s="12">
        <v>0</v>
      </c>
      <c r="CZ1304" s="15" t="s">
        <v>7128</v>
      </c>
      <c r="DA1304" s="20"/>
      <c r="DB1304" s="20"/>
    </row>
    <row r="1305" spans="1:106" ht="24">
      <c r="A1305" s="8" t="s">
        <v>3163</v>
      </c>
      <c r="B1305" s="8" t="s">
        <v>3164</v>
      </c>
      <c r="C1305" s="9" t="s">
        <v>7161</v>
      </c>
      <c r="D1305" s="9" t="s">
        <v>7126</v>
      </c>
      <c r="E1305" s="10" t="s">
        <v>7127</v>
      </c>
      <c r="F1305" s="10" t="s">
        <v>7126</v>
      </c>
      <c r="G1305" s="11">
        <v>0.75</v>
      </c>
      <c r="H1305" s="11">
        <v>0.75</v>
      </c>
      <c r="I1305" s="12">
        <v>9.0499999999999997E-2</v>
      </c>
      <c r="J1305" s="12">
        <v>0.12437499999999999</v>
      </c>
      <c r="K1305" s="12">
        <v>4.7E-2</v>
      </c>
      <c r="L1305" s="12">
        <v>0.10350000000000001</v>
      </c>
      <c r="M1305" s="12">
        <v>6.8320350000000002E-2</v>
      </c>
      <c r="N1305" s="12">
        <v>0.12437499999999999</v>
      </c>
      <c r="O1305" s="12">
        <v>-7.2280759162303657E-2</v>
      </c>
      <c r="P1305" s="12">
        <v>-0.11965021877547252</v>
      </c>
      <c r="Q1305" s="13">
        <v>13.3</v>
      </c>
      <c r="R1305" s="13">
        <v>0</v>
      </c>
      <c r="S1305" s="13">
        <v>0</v>
      </c>
      <c r="T1305" s="13">
        <v>0</v>
      </c>
      <c r="U1305" s="13">
        <v>13.3</v>
      </c>
      <c r="V1305" s="13">
        <v>4.9000000000000004</v>
      </c>
      <c r="W1305" s="13">
        <v>8.4</v>
      </c>
      <c r="X1305" s="14">
        <v>0.36842105263157893</v>
      </c>
      <c r="Y1305" s="15">
        <v>0.42553191489361702</v>
      </c>
      <c r="Z1305" s="14">
        <v>0</v>
      </c>
      <c r="AA1305" s="14">
        <v>0</v>
      </c>
      <c r="AB1305" s="14">
        <v>0</v>
      </c>
      <c r="AC1305" s="14">
        <v>0</v>
      </c>
      <c r="AD1305" s="13">
        <v>1.41</v>
      </c>
      <c r="AE1305" s="15">
        <v>-7.9500000000000001E-2</v>
      </c>
      <c r="AF1305" s="14" t="s">
        <v>7128</v>
      </c>
      <c r="AG1305" s="14" t="s">
        <v>7128</v>
      </c>
      <c r="AH1305" s="15">
        <v>0.34993446920052423</v>
      </c>
      <c r="AI1305" s="5" t="s">
        <v>7128</v>
      </c>
      <c r="AJ1305" s="15">
        <v>13.366834170854272</v>
      </c>
      <c r="AK1305" s="15">
        <v>13.366834170854272</v>
      </c>
      <c r="AL1305" s="15" t="s">
        <v>7128</v>
      </c>
      <c r="AM1305" s="15" t="s">
        <v>7128</v>
      </c>
      <c r="AN1305" s="15">
        <v>0.70000000000000007</v>
      </c>
      <c r="AO1305" s="15">
        <v>0.73888888888888893</v>
      </c>
      <c r="AP1305" s="15">
        <v>90.322580645161295</v>
      </c>
      <c r="AQ1305" s="15">
        <v>8.7774294670846409</v>
      </c>
      <c r="AR1305" s="15">
        <v>0.59574468085106391</v>
      </c>
      <c r="AS1305" s="15">
        <v>0.46666666666666667</v>
      </c>
      <c r="AT1305" s="14">
        <v>0.22673366834170858</v>
      </c>
      <c r="AU1305" s="14">
        <v>1.6962406015037595E-2</v>
      </c>
      <c r="AV1305" s="12">
        <v>-4.2000000000000003E-2</v>
      </c>
      <c r="AW1305" s="12">
        <v>-1.5900000000000001E-2</v>
      </c>
      <c r="AX1305" s="12">
        <v>2.8300000000000002E-2</v>
      </c>
      <c r="AY1305" s="12">
        <v>7.3499999999999996E-2</v>
      </c>
      <c r="AZ1305" s="14" t="s">
        <v>7128</v>
      </c>
      <c r="BA1305" s="14" t="s">
        <v>7128</v>
      </c>
      <c r="BB1305" s="14">
        <v>5.2094240837696329E-2</v>
      </c>
      <c r="BC1305" s="14">
        <v>4.7247812245274599E-3</v>
      </c>
      <c r="BD1305" s="14">
        <v>5.527777777777778E-2</v>
      </c>
      <c r="BE1305" s="14">
        <v>5.1666666666666666E-3</v>
      </c>
      <c r="BF1305" s="14">
        <v>0.13826086956521741</v>
      </c>
      <c r="BG1305" s="14" t="s">
        <v>7128</v>
      </c>
      <c r="BH1305" s="13">
        <v>0.995</v>
      </c>
      <c r="BI1305" s="13">
        <v>0.995</v>
      </c>
      <c r="BJ1305" s="13">
        <v>9.2999999999999999E-2</v>
      </c>
      <c r="BK1305" s="13">
        <v>9.2999999999999999E-2</v>
      </c>
      <c r="BL1305" s="13">
        <v>18</v>
      </c>
      <c r="BM1305" s="13">
        <v>18</v>
      </c>
      <c r="BN1305" s="13">
        <v>0.95699999999999996</v>
      </c>
      <c r="BO1305" s="13">
        <v>0.95699999999999996</v>
      </c>
      <c r="BP1305" s="13">
        <v>8.0141739130434778E-2</v>
      </c>
      <c r="BQ1305" s="13">
        <v>0</v>
      </c>
      <c r="BR1305" s="13">
        <v>0</v>
      </c>
      <c r="BS1305" s="13">
        <v>-0.81799999999999995</v>
      </c>
      <c r="BT1305" s="14">
        <v>-10.206916007508436</v>
      </c>
      <c r="BU1305" s="13">
        <v>0.89814173913043471</v>
      </c>
      <c r="BV1305" s="13">
        <v>1.8129999999999999</v>
      </c>
      <c r="BW1305" s="13">
        <v>1.8129999999999999</v>
      </c>
      <c r="BX1305" s="13">
        <v>19.100000000000001</v>
      </c>
      <c r="BY1305" s="13">
        <v>16.962</v>
      </c>
      <c r="BZ1305" s="13">
        <v>19</v>
      </c>
      <c r="CA1305" s="13">
        <v>14.1</v>
      </c>
      <c r="CB1305" s="13">
        <v>-0.22560000000000002</v>
      </c>
      <c r="CC1305" s="15">
        <v>8.9999999999999993E-3</v>
      </c>
      <c r="CD1305" s="15">
        <v>-0.105</v>
      </c>
      <c r="CE1305" s="15">
        <v>0.36</v>
      </c>
      <c r="CF1305" s="15">
        <v>1.2446795149107692</v>
      </c>
      <c r="CG1305" s="15">
        <v>0.98269361503841468</v>
      </c>
      <c r="CH1305" s="13">
        <v>0.72230000000000005</v>
      </c>
      <c r="CI1305" s="13">
        <v>0.89949999999999997</v>
      </c>
      <c r="CJ1305" s="13">
        <v>-0.22560000000000002</v>
      </c>
      <c r="CK1305" s="12">
        <f t="shared" si="40"/>
        <v>0.12443463872035303</v>
      </c>
      <c r="CL1305" s="36">
        <f t="shared" si="41"/>
        <v>1.2765957446808511</v>
      </c>
      <c r="CM1305" s="13">
        <v>1.1499999999999999</v>
      </c>
      <c r="CN1305" s="13">
        <v>0.159</v>
      </c>
      <c r="CO1305" s="13">
        <v>0.995</v>
      </c>
      <c r="CP1305" s="13">
        <v>13.3</v>
      </c>
      <c r="CQ1305" s="13">
        <v>0.95699999999999996</v>
      </c>
      <c r="CR1305" s="13">
        <v>8.4</v>
      </c>
      <c r="CS1305" s="13">
        <v>1.8129999999999999</v>
      </c>
      <c r="CT1305" s="13">
        <v>0</v>
      </c>
      <c r="CU1305" s="13">
        <v>9.2999999999999999E-2</v>
      </c>
      <c r="CV1305" s="13">
        <v>14.1</v>
      </c>
      <c r="CW1305" s="13">
        <v>0.95699999999999996</v>
      </c>
      <c r="CX1305" s="12">
        <v>5.2094240837696329E-2</v>
      </c>
      <c r="CY1305" s="12">
        <v>4.7247812245274599E-3</v>
      </c>
      <c r="CZ1305" s="15">
        <v>8.7774294670846409</v>
      </c>
      <c r="DA1305" s="20"/>
      <c r="DB1305" s="20"/>
    </row>
    <row r="1306" spans="1:106">
      <c r="A1306" s="8" t="s">
        <v>707</v>
      </c>
      <c r="B1306" s="8" t="s">
        <v>708</v>
      </c>
      <c r="C1306" s="9" t="s">
        <v>7161</v>
      </c>
      <c r="D1306" s="9" t="s">
        <v>7126</v>
      </c>
      <c r="E1306" s="10" t="s">
        <v>7127</v>
      </c>
      <c r="F1306" s="10" t="s">
        <v>7126</v>
      </c>
      <c r="G1306" s="11">
        <v>0.75</v>
      </c>
      <c r="H1306" s="11">
        <v>0.75</v>
      </c>
      <c r="I1306" s="12">
        <v>9.0499999999999997E-2</v>
      </c>
      <c r="J1306" s="12">
        <v>0.12437499999999999</v>
      </c>
      <c r="K1306" s="12">
        <v>3.6999999999999998E-2</v>
      </c>
      <c r="L1306" s="12">
        <v>9.35E-2</v>
      </c>
      <c r="M1306" s="12">
        <v>6.1719349999999999E-2</v>
      </c>
      <c r="N1306" s="12">
        <v>0.12437499999999999</v>
      </c>
      <c r="O1306" s="12" t="s">
        <v>7128</v>
      </c>
      <c r="P1306" s="12" t="s">
        <v>7128</v>
      </c>
      <c r="Q1306" s="13">
        <v>48.4</v>
      </c>
      <c r="R1306" s="13">
        <v>0</v>
      </c>
      <c r="S1306" s="13">
        <v>0</v>
      </c>
      <c r="T1306" s="13">
        <v>0</v>
      </c>
      <c r="U1306" s="13">
        <v>48.4</v>
      </c>
      <c r="V1306" s="13">
        <v>0</v>
      </c>
      <c r="W1306" s="13">
        <v>48.4</v>
      </c>
      <c r="X1306" s="14">
        <v>0</v>
      </c>
      <c r="Y1306" s="15">
        <v>0.29838709677419356</v>
      </c>
      <c r="Z1306" s="14" t="s">
        <v>7128</v>
      </c>
      <c r="AA1306" s="14">
        <v>0</v>
      </c>
      <c r="AB1306" s="14" t="s">
        <v>7128</v>
      </c>
      <c r="AC1306" s="14">
        <v>0</v>
      </c>
      <c r="AD1306" s="13">
        <v>1.56</v>
      </c>
      <c r="AE1306" s="15">
        <v>2.0963333333333334</v>
      </c>
      <c r="AF1306" s="14">
        <v>0.18708286933869708</v>
      </c>
      <c r="AG1306" s="14">
        <v>0.50031304486005845</v>
      </c>
      <c r="AH1306" s="15">
        <v>0.35359116022099452</v>
      </c>
      <c r="AI1306" s="5">
        <v>0.21532567049808429</v>
      </c>
      <c r="AJ1306" s="15" t="s">
        <v>7128</v>
      </c>
      <c r="AK1306" s="15" t="s">
        <v>7128</v>
      </c>
      <c r="AL1306" s="15" t="s">
        <v>7128</v>
      </c>
      <c r="AM1306" s="15" t="s">
        <v>7128</v>
      </c>
      <c r="AN1306" s="15" t="s">
        <v>7128</v>
      </c>
      <c r="AO1306" s="15">
        <v>0.11903590752582389</v>
      </c>
      <c r="AP1306" s="15">
        <v>8.6120996441281132</v>
      </c>
      <c r="AQ1306" s="15">
        <v>2.4079601990049748</v>
      </c>
      <c r="AR1306" s="15" t="s">
        <v>7128</v>
      </c>
      <c r="AS1306" s="15">
        <v>0.11903590752582389</v>
      </c>
      <c r="AT1306" s="14" t="s">
        <v>7128</v>
      </c>
      <c r="AU1306" s="14">
        <v>0</v>
      </c>
      <c r="AV1306" s="12" t="s">
        <v>7128</v>
      </c>
      <c r="AW1306" s="12" t="s">
        <v>7128</v>
      </c>
      <c r="AX1306" s="12">
        <v>-2.6800000000000001E-2</v>
      </c>
      <c r="AY1306" s="12">
        <v>0.157</v>
      </c>
      <c r="AZ1306" s="14" t="s">
        <v>7128</v>
      </c>
      <c r="BA1306" s="14" t="s">
        <v>7128</v>
      </c>
      <c r="BB1306" s="14" t="s">
        <v>7128</v>
      </c>
      <c r="BC1306" s="14" t="s">
        <v>7128</v>
      </c>
      <c r="BD1306" s="14">
        <v>-3.4923757993113619E-2</v>
      </c>
      <c r="BE1306" s="14">
        <v>1.382193802262666E-2</v>
      </c>
      <c r="BF1306" s="14">
        <v>0</v>
      </c>
      <c r="BG1306" s="14">
        <v>1.8100000000000002E-2</v>
      </c>
      <c r="BH1306" s="13">
        <v>-14.2</v>
      </c>
      <c r="BI1306" s="13">
        <v>-14.2</v>
      </c>
      <c r="BJ1306" s="13">
        <v>5.62</v>
      </c>
      <c r="BK1306" s="13">
        <v>5.62</v>
      </c>
      <c r="BL1306" s="13">
        <v>406.6</v>
      </c>
      <c r="BM1306" s="13">
        <v>406.6</v>
      </c>
      <c r="BN1306" s="13">
        <v>20.100000000000001</v>
      </c>
      <c r="BO1306" s="13">
        <v>20.100000000000001</v>
      </c>
      <c r="BP1306" s="13">
        <v>5.62</v>
      </c>
      <c r="BQ1306" s="13">
        <v>0</v>
      </c>
      <c r="BR1306" s="13">
        <v>0</v>
      </c>
      <c r="BS1306" s="13">
        <v>-14.2</v>
      </c>
      <c r="BT1306" s="14">
        <v>-2.5266903914590744</v>
      </c>
      <c r="BU1306" s="13">
        <v>19.82</v>
      </c>
      <c r="BV1306" s="13">
        <v>0</v>
      </c>
      <c r="BW1306" s="13">
        <v>0</v>
      </c>
      <c r="BX1306" s="13">
        <v>0</v>
      </c>
      <c r="BY1306" s="13">
        <v>0</v>
      </c>
      <c r="BZ1306" s="13">
        <v>0</v>
      </c>
      <c r="CA1306" s="13">
        <v>0</v>
      </c>
      <c r="CB1306" s="13">
        <v>0</v>
      </c>
      <c r="CC1306" s="15">
        <v>0.624</v>
      </c>
      <c r="CD1306" s="15">
        <v>1.02</v>
      </c>
      <c r="CE1306" s="15">
        <v>0.36</v>
      </c>
      <c r="CF1306" s="15" t="s">
        <v>7128</v>
      </c>
      <c r="CG1306" s="15" t="s">
        <v>7128</v>
      </c>
      <c r="CH1306" s="13" t="s">
        <v>7128</v>
      </c>
      <c r="CI1306" s="13" t="s">
        <v>7128</v>
      </c>
      <c r="CJ1306" s="13">
        <v>0</v>
      </c>
      <c r="CK1306" s="12">
        <f t="shared" si="40"/>
        <v>0</v>
      </c>
      <c r="CL1306" s="36" t="str">
        <f t="shared" si="41"/>
        <v>NA</v>
      </c>
      <c r="CM1306" s="13" t="s">
        <v>7128</v>
      </c>
      <c r="CN1306" s="13" t="s">
        <v>7128</v>
      </c>
      <c r="CO1306" s="13" t="s">
        <v>7128</v>
      </c>
      <c r="CP1306" s="13" t="s">
        <v>7128</v>
      </c>
      <c r="CQ1306" s="13">
        <v>20.100000000000001</v>
      </c>
      <c r="CR1306" s="13">
        <v>48.4</v>
      </c>
      <c r="CS1306" s="13" t="s">
        <v>7128</v>
      </c>
      <c r="CT1306" s="13">
        <v>0.30680000000000002</v>
      </c>
      <c r="CU1306" s="13">
        <v>5.4434000000000005</v>
      </c>
      <c r="CV1306" s="13">
        <v>0.30680000000000002</v>
      </c>
      <c r="CW1306" s="13">
        <v>20.100000000000001</v>
      </c>
      <c r="CX1306" s="12" t="s">
        <v>7128</v>
      </c>
      <c r="CY1306" s="12" t="s">
        <v>7128</v>
      </c>
      <c r="CZ1306" s="15">
        <v>2.4079601990049748</v>
      </c>
      <c r="DA1306" s="20"/>
      <c r="DB1306" s="20"/>
    </row>
    <row r="1307" spans="1:106" ht="24">
      <c r="A1307" s="8" t="s">
        <v>5227</v>
      </c>
      <c r="B1307" s="8" t="s">
        <v>5228</v>
      </c>
      <c r="C1307" s="9" t="s">
        <v>7142</v>
      </c>
      <c r="D1307" s="9" t="s">
        <v>7126</v>
      </c>
      <c r="E1307" s="10" t="s">
        <v>7127</v>
      </c>
      <c r="F1307" s="10" t="s">
        <v>7126</v>
      </c>
      <c r="G1307" s="11">
        <v>0.1</v>
      </c>
      <c r="H1307" s="11">
        <v>0.10526254295532647</v>
      </c>
      <c r="I1307" s="12">
        <v>9.0499999999999997E-2</v>
      </c>
      <c r="J1307" s="12">
        <v>6.6026260137457049E-2</v>
      </c>
      <c r="K1307" s="12">
        <v>3.2000000000000001E-2</v>
      </c>
      <c r="L1307" s="12">
        <v>8.8499999999999995E-2</v>
      </c>
      <c r="M1307" s="12">
        <v>5.8418850000000001E-2</v>
      </c>
      <c r="N1307" s="12">
        <v>6.5489577352577155E-2</v>
      </c>
      <c r="O1307" s="12">
        <v>-2.6482533901715608E-2</v>
      </c>
      <c r="P1307" s="12">
        <v>-6.5489577352577155E-2</v>
      </c>
      <c r="Q1307" s="13">
        <v>7.76</v>
      </c>
      <c r="R1307" s="13">
        <v>0</v>
      </c>
      <c r="S1307" s="13">
        <v>0.58899999999999997</v>
      </c>
      <c r="T1307" s="13">
        <v>0.58899999999999997</v>
      </c>
      <c r="U1307" s="13">
        <v>8.3490000000000002</v>
      </c>
      <c r="V1307" s="13">
        <v>0</v>
      </c>
      <c r="W1307" s="13">
        <v>8.3490000000000002</v>
      </c>
      <c r="X1307" s="14">
        <v>0</v>
      </c>
      <c r="Y1307" s="15">
        <v>0.19736842105263158</v>
      </c>
      <c r="Z1307" s="14">
        <v>0.17534980649002679</v>
      </c>
      <c r="AA1307" s="14">
        <v>7.0547370942627849E-2</v>
      </c>
      <c r="AB1307" s="14">
        <v>0.21263537906137184</v>
      </c>
      <c r="AC1307" s="14">
        <v>7.5902061855670097E-2</v>
      </c>
      <c r="AD1307" s="13">
        <v>0.68200000000000005</v>
      </c>
      <c r="AE1307" s="15">
        <v>0.38738888888888889</v>
      </c>
      <c r="AF1307" s="14">
        <v>8.9442719099991588E-2</v>
      </c>
      <c r="AG1307" s="14">
        <v>0.31025443187809582</v>
      </c>
      <c r="AH1307" s="15">
        <v>0.19202657807308973</v>
      </c>
      <c r="AI1307" s="5" t="s">
        <v>7128</v>
      </c>
      <c r="AJ1307" s="15">
        <v>84.347826086956516</v>
      </c>
      <c r="AK1307" s="15">
        <v>74.615384615384613</v>
      </c>
      <c r="AL1307" s="15" t="s">
        <v>7128</v>
      </c>
      <c r="AM1307" s="15" t="s">
        <v>7128</v>
      </c>
      <c r="AN1307" s="15">
        <v>2.8014440433212995</v>
      </c>
      <c r="AO1307" s="15">
        <v>21.086956521739129</v>
      </c>
      <c r="AP1307" s="15" t="s">
        <v>7128</v>
      </c>
      <c r="AQ1307" s="15" t="s">
        <v>7128</v>
      </c>
      <c r="AR1307" s="15">
        <v>2.4855611789222984</v>
      </c>
      <c r="AS1307" s="15">
        <v>22.6875</v>
      </c>
      <c r="AT1307" s="14">
        <v>0</v>
      </c>
      <c r="AU1307" s="14">
        <v>0</v>
      </c>
      <c r="AV1307" s="12">
        <v>3.2889999999999997</v>
      </c>
      <c r="AW1307" s="12">
        <v>0.18</v>
      </c>
      <c r="AX1307" s="12">
        <v>0.27200000000000002</v>
      </c>
      <c r="AY1307" s="12">
        <v>0.26400000000000001</v>
      </c>
      <c r="AZ1307" s="14" t="s">
        <v>7128</v>
      </c>
      <c r="BA1307" s="14" t="s">
        <v>7128</v>
      </c>
      <c r="BB1307" s="14">
        <v>3.9543726235741442E-2</v>
      </c>
      <c r="BC1307" s="14">
        <v>0</v>
      </c>
      <c r="BD1307" s="14">
        <v>0.26873385012919893</v>
      </c>
      <c r="BE1307" s="14">
        <v>0</v>
      </c>
      <c r="BF1307" s="14">
        <v>0.3066666666666667</v>
      </c>
      <c r="BG1307" s="14">
        <v>3.9199999999999999E-2</v>
      </c>
      <c r="BH1307" s="13">
        <v>9.1999999999999998E-2</v>
      </c>
      <c r="BI1307" s="13">
        <v>0.104</v>
      </c>
      <c r="BJ1307" s="13">
        <v>0</v>
      </c>
      <c r="BK1307" s="13">
        <v>0</v>
      </c>
      <c r="BL1307" s="13">
        <v>0.36799999999999999</v>
      </c>
      <c r="BM1307" s="13">
        <v>0.38700000000000001</v>
      </c>
      <c r="BN1307" s="13">
        <v>0</v>
      </c>
      <c r="BO1307" s="13">
        <v>0</v>
      </c>
      <c r="BP1307" s="13">
        <v>0</v>
      </c>
      <c r="BQ1307" s="13">
        <v>0</v>
      </c>
      <c r="BR1307" s="13">
        <v>0</v>
      </c>
      <c r="BS1307" s="13">
        <v>-0.02</v>
      </c>
      <c r="BT1307" s="14" t="s">
        <v>7128</v>
      </c>
      <c r="BU1307" s="13">
        <v>0.02</v>
      </c>
      <c r="BV1307" s="13">
        <v>0.124</v>
      </c>
      <c r="BW1307" s="13">
        <v>0.124</v>
      </c>
      <c r="BX1307" s="13">
        <v>2.63</v>
      </c>
      <c r="BY1307" s="13">
        <v>2.63</v>
      </c>
      <c r="BZ1307" s="13">
        <v>2.77</v>
      </c>
      <c r="CA1307" s="13">
        <v>3.359</v>
      </c>
      <c r="CB1307" s="13">
        <v>0</v>
      </c>
      <c r="CC1307" s="15">
        <v>0.185</v>
      </c>
      <c r="CD1307" s="15">
        <v>4.7E-2</v>
      </c>
      <c r="CE1307" s="15">
        <v>0.36</v>
      </c>
      <c r="CF1307" s="15" t="s">
        <v>7128</v>
      </c>
      <c r="CG1307" s="15" t="s">
        <v>7128</v>
      </c>
      <c r="CH1307" s="13" t="s">
        <v>7128</v>
      </c>
      <c r="CI1307" s="13" t="s">
        <v>7128</v>
      </c>
      <c r="CJ1307" s="13">
        <v>0</v>
      </c>
      <c r="CK1307" s="12">
        <f t="shared" si="40"/>
        <v>0</v>
      </c>
      <c r="CL1307" s="36">
        <f t="shared" si="41"/>
        <v>0.10955641559988091</v>
      </c>
      <c r="CM1307" s="13">
        <v>0.15</v>
      </c>
      <c r="CN1307" s="13">
        <v>4.5999999999999999E-2</v>
      </c>
      <c r="CO1307" s="13">
        <v>0.104</v>
      </c>
      <c r="CP1307" s="13">
        <v>7.76</v>
      </c>
      <c r="CQ1307" s="13" t="s">
        <v>7128</v>
      </c>
      <c r="CR1307" s="13" t="s">
        <v>7128</v>
      </c>
      <c r="CS1307" s="13" t="s">
        <v>7128</v>
      </c>
      <c r="CT1307" s="13">
        <v>0</v>
      </c>
      <c r="CU1307" s="13">
        <v>0</v>
      </c>
      <c r="CV1307" s="13">
        <v>3.359</v>
      </c>
      <c r="CW1307" s="13">
        <v>0</v>
      </c>
      <c r="CX1307" s="12">
        <v>3.9543726235741442E-2</v>
      </c>
      <c r="CY1307" s="12">
        <v>0</v>
      </c>
      <c r="CZ1307" s="15" t="s">
        <v>7128</v>
      </c>
      <c r="DA1307" s="20"/>
      <c r="DB1307" s="20"/>
    </row>
    <row r="1308" spans="1:106" ht="24">
      <c r="A1308" s="8" t="s">
        <v>5873</v>
      </c>
      <c r="B1308" s="8" t="s">
        <v>5874</v>
      </c>
      <c r="C1308" s="9" t="s">
        <v>7142</v>
      </c>
      <c r="D1308" s="9" t="s">
        <v>7126</v>
      </c>
      <c r="E1308" s="10" t="s">
        <v>7127</v>
      </c>
      <c r="F1308" s="10" t="s">
        <v>7126</v>
      </c>
      <c r="G1308" s="11">
        <v>0.1</v>
      </c>
      <c r="H1308" s="11">
        <v>0.1</v>
      </c>
      <c r="I1308" s="12">
        <v>9.0499999999999997E-2</v>
      </c>
      <c r="J1308" s="12">
        <v>6.5549999999999997E-2</v>
      </c>
      <c r="K1308" s="12">
        <v>4.1999999999999996E-2</v>
      </c>
      <c r="L1308" s="12">
        <v>9.8500000000000004E-2</v>
      </c>
      <c r="M1308" s="12">
        <v>6.5019850000000004E-2</v>
      </c>
      <c r="N1308" s="12">
        <v>6.5549999999999997E-2</v>
      </c>
      <c r="O1308" s="12">
        <v>-9.5765827338129494E-2</v>
      </c>
      <c r="P1308" s="12">
        <v>-6.5549999999999997E-2</v>
      </c>
      <c r="Q1308" s="13">
        <v>2.04</v>
      </c>
      <c r="R1308" s="13">
        <v>0</v>
      </c>
      <c r="S1308" s="13">
        <v>0</v>
      </c>
      <c r="T1308" s="13">
        <v>0</v>
      </c>
      <c r="U1308" s="13">
        <v>2.04</v>
      </c>
      <c r="V1308" s="13">
        <v>2E-3</v>
      </c>
      <c r="W1308" s="13">
        <v>2.0380000000000003</v>
      </c>
      <c r="X1308" s="14">
        <v>9.8039215686274508E-4</v>
      </c>
      <c r="Y1308" s="15">
        <v>1.7006802721088437E-2</v>
      </c>
      <c r="Z1308" s="14">
        <v>0</v>
      </c>
      <c r="AA1308" s="14">
        <v>0</v>
      </c>
      <c r="AB1308" s="14">
        <v>0</v>
      </c>
      <c r="AC1308" s="14">
        <v>0</v>
      </c>
      <c r="AD1308" s="13">
        <v>0.13900000000000001</v>
      </c>
      <c r="AE1308" s="15">
        <v>0.38063888888888886</v>
      </c>
      <c r="AF1308" s="14">
        <v>8.3666002653407553E-2</v>
      </c>
      <c r="AG1308" s="14">
        <v>0.66514472109459</v>
      </c>
      <c r="AH1308" s="15">
        <v>0.43369175627240142</v>
      </c>
      <c r="AI1308" s="5" t="s">
        <v>7128</v>
      </c>
      <c r="AJ1308" s="15" t="s">
        <v>7128</v>
      </c>
      <c r="AK1308" s="15" t="s">
        <v>7128</v>
      </c>
      <c r="AL1308" s="15" t="s">
        <v>7128</v>
      </c>
      <c r="AM1308" s="15" t="s">
        <v>7128</v>
      </c>
      <c r="AN1308" s="15">
        <v>1.5813953488372092</v>
      </c>
      <c r="AO1308" s="15">
        <v>340</v>
      </c>
      <c r="AP1308" s="15" t="s">
        <v>7128</v>
      </c>
      <c r="AQ1308" s="15" t="s">
        <v>7128</v>
      </c>
      <c r="AR1308" s="15">
        <v>1.582298136645963</v>
      </c>
      <c r="AS1308" s="15">
        <v>339.66666666666669</v>
      </c>
      <c r="AT1308" s="14" t="s">
        <v>7128</v>
      </c>
      <c r="AU1308" s="14">
        <v>0</v>
      </c>
      <c r="AV1308" s="12" t="s">
        <v>7128</v>
      </c>
      <c r="AW1308" s="12" t="s">
        <v>7128</v>
      </c>
      <c r="AX1308" s="12">
        <v>-0.76900000000000002</v>
      </c>
      <c r="AY1308" s="12">
        <v>-0.51200000000000001</v>
      </c>
      <c r="AZ1308" s="14" t="s">
        <v>7128</v>
      </c>
      <c r="BA1308" s="14" t="s">
        <v>7128</v>
      </c>
      <c r="BB1308" s="14">
        <v>-3.0215827338129501E-2</v>
      </c>
      <c r="BC1308" s="14">
        <v>0</v>
      </c>
      <c r="BD1308" s="14">
        <v>-7</v>
      </c>
      <c r="BE1308" s="14">
        <v>0</v>
      </c>
      <c r="BF1308" s="14">
        <v>0</v>
      </c>
      <c r="BG1308" s="14">
        <v>5.0499999999999996E-2</v>
      </c>
      <c r="BH1308" s="13">
        <v>-4.2000000000000003E-2</v>
      </c>
      <c r="BI1308" s="13">
        <v>-4.2000000000000003E-2</v>
      </c>
      <c r="BJ1308" s="13">
        <v>0</v>
      </c>
      <c r="BK1308" s="13">
        <v>0</v>
      </c>
      <c r="BL1308" s="13">
        <v>6.0000000000000001E-3</v>
      </c>
      <c r="BM1308" s="13">
        <v>6.0000000000000001E-3</v>
      </c>
      <c r="BN1308" s="13">
        <v>0</v>
      </c>
      <c r="BO1308" s="13">
        <v>0</v>
      </c>
      <c r="BP1308" s="13">
        <v>0</v>
      </c>
      <c r="BQ1308" s="13">
        <v>0</v>
      </c>
      <c r="BR1308" s="13">
        <v>0</v>
      </c>
      <c r="BS1308" s="13">
        <v>-2E-3</v>
      </c>
      <c r="BT1308" s="14" t="s">
        <v>7128</v>
      </c>
      <c r="BU1308" s="13">
        <v>2E-3</v>
      </c>
      <c r="BV1308" s="13">
        <v>-0.04</v>
      </c>
      <c r="BW1308" s="13">
        <v>-0.04</v>
      </c>
      <c r="BX1308" s="13">
        <v>1.39</v>
      </c>
      <c r="BY1308" s="13">
        <v>1.3399999999999999</v>
      </c>
      <c r="BZ1308" s="13">
        <v>1.29</v>
      </c>
      <c r="CA1308" s="13">
        <v>1.288</v>
      </c>
      <c r="CB1308" s="13">
        <v>0</v>
      </c>
      <c r="CC1308" s="15">
        <v>0.371</v>
      </c>
      <c r="CD1308" s="15">
        <v>-0.33800000000000002</v>
      </c>
      <c r="CE1308" s="15">
        <v>0.36</v>
      </c>
      <c r="CF1308" s="15" t="s">
        <v>7128</v>
      </c>
      <c r="CG1308" s="15">
        <v>1.1626853530388208</v>
      </c>
      <c r="CH1308" s="13" t="s">
        <v>7128</v>
      </c>
      <c r="CI1308" s="13">
        <v>-0.2311</v>
      </c>
      <c r="CJ1308" s="13">
        <v>0</v>
      </c>
      <c r="CK1308" s="12">
        <f t="shared" si="40"/>
        <v>0</v>
      </c>
      <c r="CL1308" s="36">
        <f t="shared" si="41"/>
        <v>4.658385093167702E-3</v>
      </c>
      <c r="CM1308" s="13" t="s">
        <v>7128</v>
      </c>
      <c r="CN1308" s="13" t="s">
        <v>7128</v>
      </c>
      <c r="CO1308" s="13" t="s">
        <v>7128</v>
      </c>
      <c r="CP1308" s="13" t="s">
        <v>7128</v>
      </c>
      <c r="CQ1308" s="13" t="s">
        <v>7128</v>
      </c>
      <c r="CR1308" s="13" t="s">
        <v>7128</v>
      </c>
      <c r="CS1308" s="13" t="s">
        <v>7128</v>
      </c>
      <c r="CT1308" s="13">
        <v>0</v>
      </c>
      <c r="CU1308" s="13">
        <v>0</v>
      </c>
      <c r="CV1308" s="13">
        <v>1.288</v>
      </c>
      <c r="CW1308" s="13">
        <v>0</v>
      </c>
      <c r="CX1308" s="12">
        <v>-3.0215827338129501E-2</v>
      </c>
      <c r="CY1308" s="12">
        <v>0</v>
      </c>
      <c r="CZ1308" s="15" t="s">
        <v>7128</v>
      </c>
      <c r="DA1308" s="20"/>
      <c r="DB1308" s="20"/>
    </row>
    <row r="1309" spans="1:106" ht="24">
      <c r="A1309" s="8" t="s">
        <v>1855</v>
      </c>
      <c r="B1309" s="8" t="s">
        <v>1856</v>
      </c>
      <c r="C1309" s="9" t="s">
        <v>7139</v>
      </c>
      <c r="D1309" s="9" t="s">
        <v>7126</v>
      </c>
      <c r="E1309" s="10" t="s">
        <v>7127</v>
      </c>
      <c r="F1309" s="10" t="s">
        <v>7126</v>
      </c>
      <c r="G1309" s="11">
        <v>0.59</v>
      </c>
      <c r="H1309" s="11">
        <v>0.60100712285266944</v>
      </c>
      <c r="I1309" s="12">
        <v>9.0499999999999997E-2</v>
      </c>
      <c r="J1309" s="12">
        <v>0.11089114461816658</v>
      </c>
      <c r="K1309" s="12">
        <v>4.7E-2</v>
      </c>
      <c r="L1309" s="12">
        <v>0.10350000000000001</v>
      </c>
      <c r="M1309" s="12">
        <v>6.8320350000000002E-2</v>
      </c>
      <c r="N1309" s="12">
        <v>0.10980113849707555</v>
      </c>
      <c r="O1309" s="12">
        <v>3.2706416357443188E-2</v>
      </c>
      <c r="P1309" s="12">
        <v>-6.679285526279985E-3</v>
      </c>
      <c r="Q1309" s="13">
        <v>95.9</v>
      </c>
      <c r="R1309" s="13">
        <v>0</v>
      </c>
      <c r="S1309" s="13">
        <v>2.52</v>
      </c>
      <c r="T1309" s="13">
        <v>2.52</v>
      </c>
      <c r="U1309" s="13">
        <v>98.42</v>
      </c>
      <c r="V1309" s="13">
        <v>0</v>
      </c>
      <c r="W1309" s="13">
        <v>98.42</v>
      </c>
      <c r="X1309" s="14">
        <v>0</v>
      </c>
      <c r="Y1309" s="15">
        <v>3.004807692307692E-2</v>
      </c>
      <c r="Z1309" s="14">
        <v>6.9767441860465101E-2</v>
      </c>
      <c r="AA1309" s="14">
        <v>2.5604551920341393E-2</v>
      </c>
      <c r="AB1309" s="14">
        <v>7.4999999999999997E-2</v>
      </c>
      <c r="AC1309" s="14">
        <v>2.627737226277372E-2</v>
      </c>
      <c r="AD1309" s="13">
        <v>11.52</v>
      </c>
      <c r="AE1309" s="15">
        <v>0.26227777777777778</v>
      </c>
      <c r="AF1309" s="14" t="s">
        <v>7128</v>
      </c>
      <c r="AG1309" s="14" t="s">
        <v>7128</v>
      </c>
      <c r="AH1309" s="15">
        <v>0.22361692236169228</v>
      </c>
      <c r="AI1309" s="5" t="s">
        <v>7128</v>
      </c>
      <c r="AJ1309" s="15">
        <v>19.33467741935484</v>
      </c>
      <c r="AK1309" s="15">
        <v>20.360934182590235</v>
      </c>
      <c r="AL1309" s="15" t="s">
        <v>7128</v>
      </c>
      <c r="AM1309" s="15" t="s">
        <v>7128</v>
      </c>
      <c r="AN1309" s="15">
        <v>2.8541666666666665</v>
      </c>
      <c r="AO1309" s="15">
        <v>1.170940170940171</v>
      </c>
      <c r="AP1309" s="15">
        <v>19.22265625</v>
      </c>
      <c r="AQ1309" s="15">
        <v>19</v>
      </c>
      <c r="AR1309" s="15">
        <v>2.7248062015503871</v>
      </c>
      <c r="AS1309" s="15">
        <v>1.2017094017094017</v>
      </c>
      <c r="AT1309" s="14">
        <v>0</v>
      </c>
      <c r="AU1309" s="14">
        <v>0</v>
      </c>
      <c r="AV1309" s="12">
        <v>-2.2499999999999999E-2</v>
      </c>
      <c r="AW1309" s="12">
        <v>2.9100000000000001E-2</v>
      </c>
      <c r="AX1309" s="12">
        <v>3.7699999999999999E-3</v>
      </c>
      <c r="AY1309" s="12">
        <v>5.7300000000000004E-2</v>
      </c>
      <c r="AZ1309" s="14" t="s">
        <v>7128</v>
      </c>
      <c r="BA1309" s="14" t="s">
        <v>7128</v>
      </c>
      <c r="BB1309" s="14">
        <v>0.14359756097560977</v>
      </c>
      <c r="BC1309" s="14">
        <v>0.10312185297079557</v>
      </c>
      <c r="BD1309" s="14">
        <v>5.9245283018867924E-2</v>
      </c>
      <c r="BE1309" s="14">
        <v>6.4402515723270437E-2</v>
      </c>
      <c r="BF1309" s="14">
        <v>0.29003021148036251</v>
      </c>
      <c r="BG1309" s="14">
        <v>4.9200000000000001E-2</v>
      </c>
      <c r="BH1309" s="13">
        <v>4.96</v>
      </c>
      <c r="BI1309" s="13">
        <v>4.71</v>
      </c>
      <c r="BJ1309" s="13">
        <v>5.12</v>
      </c>
      <c r="BK1309" s="13">
        <v>5.12</v>
      </c>
      <c r="BL1309" s="13">
        <v>81.900000000000006</v>
      </c>
      <c r="BM1309" s="13">
        <v>79.5</v>
      </c>
      <c r="BN1309" s="13">
        <v>5.51</v>
      </c>
      <c r="BO1309" s="13">
        <v>5.18</v>
      </c>
      <c r="BP1309" s="13">
        <v>3.6350453172205439</v>
      </c>
      <c r="BQ1309" s="13">
        <v>0</v>
      </c>
      <c r="BR1309" s="13">
        <v>0</v>
      </c>
      <c r="BS1309" s="13">
        <v>-0.112</v>
      </c>
      <c r="BT1309" s="14">
        <v>-3.0811170212765956E-2</v>
      </c>
      <c r="BU1309" s="13">
        <v>3.747045317220544</v>
      </c>
      <c r="BV1309" s="13">
        <v>4.8220000000000001</v>
      </c>
      <c r="BW1309" s="13">
        <v>4.8220000000000001</v>
      </c>
      <c r="BX1309" s="13">
        <v>32.799999999999997</v>
      </c>
      <c r="BY1309" s="13">
        <v>35.25</v>
      </c>
      <c r="BZ1309" s="13">
        <v>33.6</v>
      </c>
      <c r="CA1309" s="13">
        <v>36.120000000000005</v>
      </c>
      <c r="CB1309" s="13">
        <v>0</v>
      </c>
      <c r="CC1309" s="15">
        <v>-2.9000000000000001E-2</v>
      </c>
      <c r="CD1309" s="15">
        <v>0.34499999999999997</v>
      </c>
      <c r="CE1309" s="15">
        <v>0.36</v>
      </c>
      <c r="CF1309" s="15" t="s">
        <v>7128</v>
      </c>
      <c r="CG1309" s="15" t="s">
        <v>7128</v>
      </c>
      <c r="CH1309" s="13" t="s">
        <v>7128</v>
      </c>
      <c r="CI1309" s="13" t="s">
        <v>7128</v>
      </c>
      <c r="CJ1309" s="13">
        <v>0</v>
      </c>
      <c r="CK1309" s="12">
        <f t="shared" si="40"/>
        <v>0</v>
      </c>
      <c r="CL1309" s="36">
        <f t="shared" si="41"/>
        <v>2.2674418604651163</v>
      </c>
      <c r="CM1309" s="13">
        <v>6.62</v>
      </c>
      <c r="CN1309" s="13">
        <v>1.92</v>
      </c>
      <c r="CO1309" s="13">
        <v>4.71</v>
      </c>
      <c r="CP1309" s="13">
        <v>95.9</v>
      </c>
      <c r="CQ1309" s="13">
        <v>5.18</v>
      </c>
      <c r="CR1309" s="13">
        <v>98.42</v>
      </c>
      <c r="CS1309" s="13" t="s">
        <v>7128</v>
      </c>
      <c r="CT1309" s="13">
        <v>0</v>
      </c>
      <c r="CU1309" s="13">
        <v>5.12</v>
      </c>
      <c r="CV1309" s="13">
        <v>36.120000000000005</v>
      </c>
      <c r="CW1309" s="13">
        <v>5.51</v>
      </c>
      <c r="CX1309" s="12">
        <v>0.14359756097560977</v>
      </c>
      <c r="CY1309" s="12">
        <v>0.10312185297079557</v>
      </c>
      <c r="CZ1309" s="15">
        <v>17.862068965517242</v>
      </c>
      <c r="DA1309" s="20"/>
      <c r="DB1309" s="20"/>
    </row>
    <row r="1310" spans="1:106" ht="24">
      <c r="A1310" s="8" t="s">
        <v>2209</v>
      </c>
      <c r="B1310" s="8" t="s">
        <v>2210</v>
      </c>
      <c r="C1310" s="9" t="s">
        <v>7144</v>
      </c>
      <c r="D1310" s="9" t="s">
        <v>7126</v>
      </c>
      <c r="E1310" s="10" t="s">
        <v>7127</v>
      </c>
      <c r="F1310" s="10" t="s">
        <v>7126</v>
      </c>
      <c r="G1310" s="11">
        <v>1.1499999999999999</v>
      </c>
      <c r="H1310" s="11">
        <v>1.1499999999999999</v>
      </c>
      <c r="I1310" s="12">
        <v>9.0499999999999997E-2</v>
      </c>
      <c r="J1310" s="12">
        <v>0.160575</v>
      </c>
      <c r="K1310" s="12">
        <v>3.2000000000000001E-2</v>
      </c>
      <c r="L1310" s="12">
        <v>8.8499999999999995E-2</v>
      </c>
      <c r="M1310" s="12">
        <v>5.8418850000000001E-2</v>
      </c>
      <c r="N1310" s="12">
        <v>0.160575</v>
      </c>
      <c r="O1310" s="12">
        <v>-4.3059076433121013E-2</v>
      </c>
      <c r="P1310" s="12">
        <v>-6.9001867548671561E-2</v>
      </c>
      <c r="Q1310" s="13">
        <v>86.5</v>
      </c>
      <c r="R1310" s="13">
        <v>0</v>
      </c>
      <c r="S1310" s="13">
        <v>0</v>
      </c>
      <c r="T1310" s="13">
        <v>0</v>
      </c>
      <c r="U1310" s="13">
        <v>86.5</v>
      </c>
      <c r="V1310" s="13">
        <v>0</v>
      </c>
      <c r="W1310" s="13">
        <v>86.5</v>
      </c>
      <c r="X1310" s="14">
        <v>0</v>
      </c>
      <c r="Y1310" s="15">
        <v>0.17699115044247787</v>
      </c>
      <c r="Z1310" s="14" t="s">
        <v>7128</v>
      </c>
      <c r="AA1310" s="14">
        <v>0</v>
      </c>
      <c r="AB1310" s="14" t="s">
        <v>7128</v>
      </c>
      <c r="AC1310" s="14">
        <v>0</v>
      </c>
      <c r="AD1310" s="13">
        <v>7.65</v>
      </c>
      <c r="AE1310" s="15">
        <v>0.91725000000000001</v>
      </c>
      <c r="AF1310" s="14">
        <v>9.4868329805051374E-2</v>
      </c>
      <c r="AG1310" s="14">
        <v>0.45062456657399402</v>
      </c>
      <c r="AH1310" s="15">
        <v>0.3652694610778443</v>
      </c>
      <c r="AI1310" s="5">
        <v>158.84615384615384</v>
      </c>
      <c r="AJ1310" s="15">
        <v>23.441734417344176</v>
      </c>
      <c r="AK1310" s="15">
        <v>23.441734417344176</v>
      </c>
      <c r="AL1310" s="15">
        <v>16.451612903225808</v>
      </c>
      <c r="AM1310" s="15" t="s">
        <v>7128</v>
      </c>
      <c r="AN1310" s="15" t="s">
        <v>7128</v>
      </c>
      <c r="AO1310" s="15">
        <v>1.657088122605364</v>
      </c>
      <c r="AP1310" s="15">
        <v>20.944309927360777</v>
      </c>
      <c r="AQ1310" s="15">
        <v>17.404426559356139</v>
      </c>
      <c r="AR1310" s="15" t="s">
        <v>7128</v>
      </c>
      <c r="AS1310" s="15">
        <v>1.657088122605364</v>
      </c>
      <c r="AT1310" s="14">
        <v>0.44097560975609756</v>
      </c>
      <c r="AU1310" s="14">
        <v>1.8811560693641618E-2</v>
      </c>
      <c r="AV1310" s="12">
        <v>-7.8299999999999995E-2</v>
      </c>
      <c r="AW1310" s="12">
        <v>5.2199999999999996E-2</v>
      </c>
      <c r="AX1310" s="12">
        <v>7.7899999999999997E-2</v>
      </c>
      <c r="AY1310" s="12">
        <v>0.14099999999999999</v>
      </c>
      <c r="AZ1310" s="14" t="s">
        <v>7128</v>
      </c>
      <c r="BA1310" s="14" t="s">
        <v>7128</v>
      </c>
      <c r="BB1310" s="14">
        <v>0.11751592356687898</v>
      </c>
      <c r="BC1310" s="14">
        <v>9.1573132451328434E-2</v>
      </c>
      <c r="BD1310" s="14">
        <v>7.0689655172413782E-2</v>
      </c>
      <c r="BE1310" s="14">
        <v>7.9118773946360146E-2</v>
      </c>
      <c r="BF1310" s="14">
        <v>0.28433268858800775</v>
      </c>
      <c r="BG1310" s="14">
        <v>1.3000000000000001E-2</v>
      </c>
      <c r="BH1310" s="13">
        <v>3.69</v>
      </c>
      <c r="BI1310" s="13">
        <v>3.69</v>
      </c>
      <c r="BJ1310" s="13">
        <v>4.13</v>
      </c>
      <c r="BK1310" s="13">
        <v>4.13</v>
      </c>
      <c r="BL1310" s="13">
        <v>52.2</v>
      </c>
      <c r="BM1310" s="13">
        <v>52.2</v>
      </c>
      <c r="BN1310" s="13">
        <v>4.97</v>
      </c>
      <c r="BO1310" s="13">
        <v>4.97</v>
      </c>
      <c r="BP1310" s="13">
        <v>2.955705996131528</v>
      </c>
      <c r="BQ1310" s="13">
        <v>0</v>
      </c>
      <c r="BR1310" s="13">
        <v>0</v>
      </c>
      <c r="BS1310" s="13">
        <v>-1.28</v>
      </c>
      <c r="BT1310" s="14">
        <v>-0.43306066356913819</v>
      </c>
      <c r="BU1310" s="13">
        <v>4.2357059961315278</v>
      </c>
      <c r="BV1310" s="13">
        <v>4.97</v>
      </c>
      <c r="BW1310" s="13">
        <v>4.97</v>
      </c>
      <c r="BX1310" s="13">
        <v>31.4</v>
      </c>
      <c r="BY1310" s="13">
        <v>32.277000000000001</v>
      </c>
      <c r="BZ1310" s="13">
        <v>0</v>
      </c>
      <c r="CA1310" s="13">
        <v>0</v>
      </c>
      <c r="CB1310" s="13">
        <v>-1.6272</v>
      </c>
      <c r="CC1310" s="15">
        <v>0.28499999999999998</v>
      </c>
      <c r="CD1310" s="15">
        <v>0.42199999999999999</v>
      </c>
      <c r="CE1310" s="15">
        <v>0.36</v>
      </c>
      <c r="CF1310" s="15">
        <v>0.78104085102130294</v>
      </c>
      <c r="CG1310" s="15">
        <v>0.30358833052164191</v>
      </c>
      <c r="CH1310" s="13">
        <v>3.6800000000000006</v>
      </c>
      <c r="CI1310" s="13">
        <v>3.9039999999999999</v>
      </c>
      <c r="CJ1310" s="13">
        <v>-1.6272</v>
      </c>
      <c r="CK1310" s="12">
        <f t="shared" si="40"/>
        <v>0.32740442655935614</v>
      </c>
      <c r="CL1310" s="36" t="str">
        <f t="shared" si="41"/>
        <v>NA</v>
      </c>
      <c r="CM1310" s="13">
        <v>5.17</v>
      </c>
      <c r="CN1310" s="13">
        <v>1.47</v>
      </c>
      <c r="CO1310" s="13">
        <v>3.69</v>
      </c>
      <c r="CP1310" s="13">
        <v>86.5</v>
      </c>
      <c r="CQ1310" s="13">
        <v>4.97</v>
      </c>
      <c r="CR1310" s="13">
        <v>86.5</v>
      </c>
      <c r="CS1310" s="13">
        <v>4.97</v>
      </c>
      <c r="CT1310" s="13">
        <v>0.93320000000000003</v>
      </c>
      <c r="CU1310" s="13">
        <v>3.7134</v>
      </c>
      <c r="CV1310" s="13">
        <v>0.93320000000000003</v>
      </c>
      <c r="CW1310" s="13">
        <v>4.97</v>
      </c>
      <c r="CX1310" s="12">
        <v>0.10123959274058862</v>
      </c>
      <c r="CY1310" s="12">
        <v>8.0022372469822287E-2</v>
      </c>
      <c r="CZ1310" s="15">
        <v>17.404426559356139</v>
      </c>
      <c r="DA1310" s="20"/>
      <c r="DB1310" s="20"/>
    </row>
    <row r="1311" spans="1:106" ht="24">
      <c r="A1311" s="8" t="s">
        <v>1583</v>
      </c>
      <c r="B1311" s="8" t="s">
        <v>1584</v>
      </c>
      <c r="C1311" s="9" t="s">
        <v>7137</v>
      </c>
      <c r="D1311" s="9" t="s">
        <v>7126</v>
      </c>
      <c r="E1311" s="10" t="s">
        <v>7127</v>
      </c>
      <c r="F1311" s="10" t="s">
        <v>7126</v>
      </c>
      <c r="G1311" s="11">
        <v>0.51</v>
      </c>
      <c r="H1311" s="11">
        <v>0.51</v>
      </c>
      <c r="I1311" s="12">
        <v>9.0499999999999997E-2</v>
      </c>
      <c r="J1311" s="12">
        <v>0.102655</v>
      </c>
      <c r="K1311" s="12">
        <v>3.6999999999999998E-2</v>
      </c>
      <c r="L1311" s="12">
        <v>9.35E-2</v>
      </c>
      <c r="M1311" s="12">
        <v>6.1719349999999999E-2</v>
      </c>
      <c r="N1311" s="12">
        <v>0.102655</v>
      </c>
      <c r="O1311" s="12">
        <v>-8.0574911012235823E-2</v>
      </c>
      <c r="P1311" s="12">
        <v>-6.6255965761054608E-2</v>
      </c>
      <c r="Q1311" s="13">
        <v>203.5</v>
      </c>
      <c r="R1311" s="13">
        <v>0</v>
      </c>
      <c r="S1311" s="13">
        <v>0</v>
      </c>
      <c r="T1311" s="13">
        <v>0</v>
      </c>
      <c r="U1311" s="13">
        <v>203.5</v>
      </c>
      <c r="V1311" s="13">
        <v>0</v>
      </c>
      <c r="W1311" s="13">
        <v>203.5</v>
      </c>
      <c r="X1311" s="14">
        <v>0</v>
      </c>
      <c r="Y1311" s="15">
        <v>8.4719654959950711E-3</v>
      </c>
      <c r="Z1311" s="14" t="s">
        <v>7128</v>
      </c>
      <c r="AA1311" s="14">
        <v>0</v>
      </c>
      <c r="AB1311" s="14" t="s">
        <v>7128</v>
      </c>
      <c r="AC1311" s="14">
        <v>0</v>
      </c>
      <c r="AD1311" s="13">
        <v>0.20899999999999999</v>
      </c>
      <c r="AE1311" s="15">
        <v>1.5398611111111111</v>
      </c>
      <c r="AF1311" s="14">
        <v>0.17606816861659008</v>
      </c>
      <c r="AG1311" s="14">
        <v>0.61425072373820055</v>
      </c>
      <c r="AH1311" s="15">
        <v>0.39506172839506171</v>
      </c>
      <c r="AI1311" s="5">
        <v>1.6735253772290808</v>
      </c>
      <c r="AJ1311" s="15">
        <v>51.259445843828715</v>
      </c>
      <c r="AK1311" s="15">
        <v>51.259445843828715</v>
      </c>
      <c r="AL1311" s="15" t="s">
        <v>7128</v>
      </c>
      <c r="AM1311" s="15" t="s">
        <v>7128</v>
      </c>
      <c r="AN1311" s="15" t="s">
        <v>7128</v>
      </c>
      <c r="AO1311" s="15">
        <v>1.8104982206405693</v>
      </c>
      <c r="AP1311" s="15">
        <v>16.680327868852459</v>
      </c>
      <c r="AQ1311" s="15">
        <v>14.23076923076923</v>
      </c>
      <c r="AR1311" s="15" t="s">
        <v>7128</v>
      </c>
      <c r="AS1311" s="15">
        <v>1.8104982206405693</v>
      </c>
      <c r="AT1311" s="14">
        <v>0.2452896725440806</v>
      </c>
      <c r="AU1311" s="14">
        <v>4.7852579852579857E-3</v>
      </c>
      <c r="AV1311" s="12">
        <v>0.28100000000000003</v>
      </c>
      <c r="AW1311" s="12">
        <v>0.11800000000000001</v>
      </c>
      <c r="AX1311" s="12">
        <v>8.8699999999999987E-2</v>
      </c>
      <c r="AY1311" s="12">
        <v>0.113</v>
      </c>
      <c r="AZ1311" s="14" t="s">
        <v>7128</v>
      </c>
      <c r="BA1311" s="14" t="s">
        <v>7128</v>
      </c>
      <c r="BB1311" s="14">
        <v>2.2080088987764181E-2</v>
      </c>
      <c r="BC1311" s="14">
        <v>3.6399034238945381E-2</v>
      </c>
      <c r="BD1311" s="14">
        <v>3.5320284697508898E-2</v>
      </c>
      <c r="BE1311" s="14">
        <v>0.1085409252669039</v>
      </c>
      <c r="BF1311" s="14">
        <v>0.33612040133779258</v>
      </c>
      <c r="BG1311" s="14" t="s">
        <v>7128</v>
      </c>
      <c r="BH1311" s="13">
        <v>3.97</v>
      </c>
      <c r="BI1311" s="13">
        <v>3.97</v>
      </c>
      <c r="BJ1311" s="13">
        <v>12.2</v>
      </c>
      <c r="BK1311" s="13">
        <v>12.2</v>
      </c>
      <c r="BL1311" s="13">
        <v>112.4</v>
      </c>
      <c r="BM1311" s="13">
        <v>112.4</v>
      </c>
      <c r="BN1311" s="13">
        <v>14.3</v>
      </c>
      <c r="BO1311" s="13">
        <v>14.3</v>
      </c>
      <c r="BP1311" s="13">
        <v>8.0993311036789315</v>
      </c>
      <c r="BQ1311" s="13">
        <v>0</v>
      </c>
      <c r="BR1311" s="13">
        <v>0</v>
      </c>
      <c r="BS1311" s="13">
        <v>-2.4300000000000002</v>
      </c>
      <c r="BT1311" s="14">
        <v>-0.300024775983813</v>
      </c>
      <c r="BU1311" s="13">
        <v>10.529331103678931</v>
      </c>
      <c r="BV1311" s="13">
        <v>6.4</v>
      </c>
      <c r="BW1311" s="13">
        <v>6.4</v>
      </c>
      <c r="BX1311" s="13">
        <v>179.8</v>
      </c>
      <c r="BY1311" s="13">
        <v>222.51499999999999</v>
      </c>
      <c r="BZ1311" s="13">
        <v>0</v>
      </c>
      <c r="CA1311" s="13">
        <v>0</v>
      </c>
      <c r="CB1311" s="13">
        <v>-0.9738</v>
      </c>
      <c r="CC1311" s="15">
        <v>0.72099999999999997</v>
      </c>
      <c r="CD1311" s="15">
        <v>0.216</v>
      </c>
      <c r="CE1311" s="15">
        <v>0.36</v>
      </c>
      <c r="CF1311" s="15" t="s">
        <v>7128</v>
      </c>
      <c r="CG1311" s="15" t="s">
        <v>7128</v>
      </c>
      <c r="CH1311" s="13" t="s">
        <v>7128</v>
      </c>
      <c r="CI1311" s="13" t="s">
        <v>7128</v>
      </c>
      <c r="CJ1311" s="13">
        <v>-0.9738</v>
      </c>
      <c r="CK1311" s="12">
        <f t="shared" si="40"/>
        <v>0.15215624999999999</v>
      </c>
      <c r="CL1311" s="36" t="str">
        <f t="shared" si="41"/>
        <v>NA</v>
      </c>
      <c r="CM1311" s="13">
        <v>5.98</v>
      </c>
      <c r="CN1311" s="13">
        <v>2.0099999999999998</v>
      </c>
      <c r="CO1311" s="13">
        <v>3.97</v>
      </c>
      <c r="CP1311" s="13">
        <v>203.5</v>
      </c>
      <c r="CQ1311" s="13">
        <v>14.3</v>
      </c>
      <c r="CR1311" s="13">
        <v>203.5</v>
      </c>
      <c r="CS1311" s="13">
        <v>6.4</v>
      </c>
      <c r="CT1311" s="13">
        <v>0</v>
      </c>
      <c r="CU1311" s="13">
        <v>12.2</v>
      </c>
      <c r="CV1311" s="13">
        <v>0</v>
      </c>
      <c r="CW1311" s="13">
        <v>14.3</v>
      </c>
      <c r="CX1311" s="12">
        <v>2.2080088987764181E-2</v>
      </c>
      <c r="CY1311" s="12">
        <v>3.6399034238945381E-2</v>
      </c>
      <c r="CZ1311" s="15">
        <v>14.23076923076923</v>
      </c>
      <c r="DA1311" s="20"/>
      <c r="DB1311" s="20"/>
    </row>
    <row r="1312" spans="1:106">
      <c r="A1312" s="8" t="s">
        <v>1833</v>
      </c>
      <c r="B1312" s="8" t="s">
        <v>1834</v>
      </c>
      <c r="C1312" s="9" t="s">
        <v>7131</v>
      </c>
      <c r="D1312" s="9" t="s">
        <v>7126</v>
      </c>
      <c r="E1312" s="10" t="s">
        <v>7127</v>
      </c>
      <c r="F1312" s="10" t="s">
        <v>7126</v>
      </c>
      <c r="G1312" s="11">
        <v>0.79</v>
      </c>
      <c r="H1312" s="11">
        <v>1.3667484662576688</v>
      </c>
      <c r="I1312" s="12">
        <v>9.0499999999999997E-2</v>
      </c>
      <c r="J1312" s="12">
        <v>0.18019073619631903</v>
      </c>
      <c r="K1312" s="12">
        <v>4.7E-2</v>
      </c>
      <c r="L1312" s="12">
        <v>0.10350000000000001</v>
      </c>
      <c r="M1312" s="12">
        <v>6.8320350000000002E-2</v>
      </c>
      <c r="N1312" s="12">
        <v>0.132983020035461</v>
      </c>
      <c r="O1312" s="12">
        <v>-0.15817774918333202</v>
      </c>
      <c r="P1312" s="12">
        <v>-7.5746715865387407E-2</v>
      </c>
      <c r="Q1312" s="13">
        <v>16.3</v>
      </c>
      <c r="R1312" s="13">
        <v>0</v>
      </c>
      <c r="S1312" s="13">
        <v>11.9</v>
      </c>
      <c r="T1312" s="13">
        <v>11.9</v>
      </c>
      <c r="U1312" s="13">
        <v>28.200000000000003</v>
      </c>
      <c r="V1312" s="13">
        <v>0.29799999999999999</v>
      </c>
      <c r="W1312" s="13">
        <v>27.902000000000005</v>
      </c>
      <c r="X1312" s="14">
        <v>1.0567375886524821E-2</v>
      </c>
      <c r="Y1312" s="15">
        <v>5.6518462697814614E-3</v>
      </c>
      <c r="Z1312" s="14">
        <v>0.24186991869918703</v>
      </c>
      <c r="AA1312" s="14">
        <v>0.42198581560283682</v>
      </c>
      <c r="AB1312" s="14">
        <v>0.31903485254691694</v>
      </c>
      <c r="AC1312" s="14">
        <v>0.73006134969325154</v>
      </c>
      <c r="AD1312" s="13">
        <v>4.1000000000000002E-2</v>
      </c>
      <c r="AE1312" s="15">
        <v>-1.5561111111111112</v>
      </c>
      <c r="AF1312" s="14">
        <v>8.9442719099991588E-2</v>
      </c>
      <c r="AG1312" s="14" t="s">
        <v>7128</v>
      </c>
      <c r="AH1312" s="15">
        <v>0.4038461538461538</v>
      </c>
      <c r="AI1312" s="5">
        <v>1.1931818181818181</v>
      </c>
      <c r="AJ1312" s="15">
        <v>48.08259587020649</v>
      </c>
      <c r="AK1312" s="15">
        <v>48.08259587020649</v>
      </c>
      <c r="AL1312" s="15" t="s">
        <v>7128</v>
      </c>
      <c r="AM1312" s="15" t="s">
        <v>7128</v>
      </c>
      <c r="AN1312" s="15">
        <v>0.43699731903485262</v>
      </c>
      <c r="AO1312" s="15">
        <v>0.19853836784409259</v>
      </c>
      <c r="AP1312" s="15">
        <v>13.286666666666669</v>
      </c>
      <c r="AQ1312" s="15">
        <v>6.2984198645598211</v>
      </c>
      <c r="AR1312" s="15">
        <v>0.57056971085027208</v>
      </c>
      <c r="AS1312" s="15">
        <v>0.33985383678440934</v>
      </c>
      <c r="AT1312" s="14">
        <v>0</v>
      </c>
      <c r="AU1312" s="14">
        <v>0</v>
      </c>
      <c r="AV1312" s="12" t="s">
        <v>7128</v>
      </c>
      <c r="AW1312" s="12" t="s">
        <v>7128</v>
      </c>
      <c r="AX1312" s="12">
        <v>-5.16E-2</v>
      </c>
      <c r="AY1312" s="12">
        <v>0.38100000000000001</v>
      </c>
      <c r="AZ1312" s="14" t="s">
        <v>7128</v>
      </c>
      <c r="BA1312" s="14" t="s">
        <v>7128</v>
      </c>
      <c r="BB1312" s="14">
        <v>2.2012987012987015E-2</v>
      </c>
      <c r="BC1312" s="14">
        <v>5.7236304170073596E-2</v>
      </c>
      <c r="BD1312" s="14">
        <v>4.1291108404384906E-3</v>
      </c>
      <c r="BE1312" s="14">
        <v>2.5578562728380026E-2</v>
      </c>
      <c r="BF1312" s="14">
        <v>0</v>
      </c>
      <c r="BG1312" s="14">
        <v>0.15240000000000001</v>
      </c>
      <c r="BH1312" s="13">
        <v>0.33900000000000002</v>
      </c>
      <c r="BI1312" s="13">
        <v>0.33900000000000002</v>
      </c>
      <c r="BJ1312" s="13">
        <v>2.1</v>
      </c>
      <c r="BK1312" s="13">
        <v>2.1</v>
      </c>
      <c r="BL1312" s="13">
        <v>82.1</v>
      </c>
      <c r="BM1312" s="13">
        <v>82.1</v>
      </c>
      <c r="BN1312" s="13">
        <v>4.43</v>
      </c>
      <c r="BO1312" s="13">
        <v>4.43</v>
      </c>
      <c r="BP1312" s="13">
        <v>2.1</v>
      </c>
      <c r="BQ1312" s="13">
        <v>0</v>
      </c>
      <c r="BR1312" s="13">
        <v>0</v>
      </c>
      <c r="BS1312" s="13">
        <v>-2.4500000000000002</v>
      </c>
      <c r="BT1312" s="14">
        <v>-1.1666666666666667</v>
      </c>
      <c r="BU1312" s="13">
        <v>4.5500000000000007</v>
      </c>
      <c r="BV1312" s="13">
        <v>2.7890000000000001</v>
      </c>
      <c r="BW1312" s="13">
        <v>2.7890000000000001</v>
      </c>
      <c r="BX1312" s="13">
        <v>15.4</v>
      </c>
      <c r="BY1312" s="13">
        <v>36.69</v>
      </c>
      <c r="BZ1312" s="13">
        <v>37.299999999999997</v>
      </c>
      <c r="CA1312" s="13">
        <v>48.901999999999994</v>
      </c>
      <c r="CB1312" s="13">
        <v>0</v>
      </c>
      <c r="CC1312" s="15">
        <v>-0.54700000000000004</v>
      </c>
      <c r="CD1312" s="15">
        <v>-0.58699999999999997</v>
      </c>
      <c r="CE1312" s="15">
        <v>0.36</v>
      </c>
      <c r="CF1312" s="15" t="s">
        <v>7128</v>
      </c>
      <c r="CG1312" s="15" t="s">
        <v>7128</v>
      </c>
      <c r="CH1312" s="13" t="s">
        <v>7128</v>
      </c>
      <c r="CI1312" s="13" t="s">
        <v>7128</v>
      </c>
      <c r="CJ1312" s="13">
        <v>0</v>
      </c>
      <c r="CK1312" s="12">
        <f t="shared" si="40"/>
        <v>0</v>
      </c>
      <c r="CL1312" s="36">
        <f t="shared" si="41"/>
        <v>1.6788679399615558</v>
      </c>
      <c r="CM1312" s="13">
        <v>0.33200000000000002</v>
      </c>
      <c r="CN1312" s="13" t="s">
        <v>7128</v>
      </c>
      <c r="CO1312" s="13">
        <v>0.33900000000000002</v>
      </c>
      <c r="CP1312" s="13">
        <v>16.3</v>
      </c>
      <c r="CQ1312" s="13">
        <v>4.43</v>
      </c>
      <c r="CR1312" s="13">
        <v>27.902000000000005</v>
      </c>
      <c r="CS1312" s="13" t="s">
        <v>7128</v>
      </c>
      <c r="CT1312" s="13">
        <v>0</v>
      </c>
      <c r="CU1312" s="13">
        <v>2.1</v>
      </c>
      <c r="CV1312" s="13">
        <v>48.901999999999994</v>
      </c>
      <c r="CW1312" s="13">
        <v>4.43</v>
      </c>
      <c r="CX1312" s="12">
        <v>2.2012987012987015E-2</v>
      </c>
      <c r="CY1312" s="12">
        <v>5.7236304170073596E-2</v>
      </c>
      <c r="CZ1312" s="15">
        <v>6.2984198645598211</v>
      </c>
      <c r="DA1312" s="20"/>
      <c r="DB1312" s="20"/>
    </row>
    <row r="1313" spans="1:106" ht="24">
      <c r="A1313" s="8" t="s">
        <v>1805</v>
      </c>
      <c r="B1313" s="8" t="s">
        <v>1806</v>
      </c>
      <c r="C1313" s="9" t="s">
        <v>7175</v>
      </c>
      <c r="D1313" s="9" t="s">
        <v>7126</v>
      </c>
      <c r="E1313" s="10" t="s">
        <v>7127</v>
      </c>
      <c r="F1313" s="10" t="s">
        <v>7126</v>
      </c>
      <c r="G1313" s="11">
        <v>0.75</v>
      </c>
      <c r="H1313" s="11">
        <v>0.75</v>
      </c>
      <c r="I1313" s="12">
        <v>9.0499999999999997E-2</v>
      </c>
      <c r="J1313" s="12">
        <v>0.12437499999999999</v>
      </c>
      <c r="K1313" s="12">
        <v>4.7E-2</v>
      </c>
      <c r="L1313" s="12">
        <v>0.10350000000000001</v>
      </c>
      <c r="M1313" s="12">
        <v>6.8320350000000002E-2</v>
      </c>
      <c r="N1313" s="12">
        <v>0.12437499999999999</v>
      </c>
      <c r="O1313" s="12" t="s">
        <v>7128</v>
      </c>
      <c r="P1313" s="12" t="s">
        <v>7128</v>
      </c>
      <c r="Q1313" s="13">
        <v>257.39999999999998</v>
      </c>
      <c r="R1313" s="13">
        <v>0</v>
      </c>
      <c r="S1313" s="13">
        <v>0</v>
      </c>
      <c r="T1313" s="13">
        <v>0</v>
      </c>
      <c r="U1313" s="13">
        <v>257.39999999999998</v>
      </c>
      <c r="V1313" s="13">
        <v>0</v>
      </c>
      <c r="W1313" s="13">
        <v>257.39999999999998</v>
      </c>
      <c r="X1313" s="14">
        <v>0</v>
      </c>
      <c r="Y1313" s="15">
        <v>3.4965034965034968E-2</v>
      </c>
      <c r="Z1313" s="14" t="s">
        <v>7128</v>
      </c>
      <c r="AA1313" s="14">
        <v>0</v>
      </c>
      <c r="AB1313" s="14" t="s">
        <v>7128</v>
      </c>
      <c r="AC1313" s="14">
        <v>0</v>
      </c>
      <c r="AD1313" s="13">
        <v>3</v>
      </c>
      <c r="AE1313" s="15">
        <v>1.4288333333333336</v>
      </c>
      <c r="AF1313" s="14" t="s">
        <v>7128</v>
      </c>
      <c r="AG1313" s="14" t="s">
        <v>7128</v>
      </c>
      <c r="AH1313" s="15">
        <v>0.50584795321637432</v>
      </c>
      <c r="AI1313" s="5" t="s">
        <v>7128</v>
      </c>
      <c r="AJ1313" s="15">
        <v>50.470588235294116</v>
      </c>
      <c r="AK1313" s="15">
        <v>50.470588235294116</v>
      </c>
      <c r="AL1313" s="15" t="s">
        <v>7128</v>
      </c>
      <c r="AM1313" s="15">
        <v>0.50980392156862742</v>
      </c>
      <c r="AN1313" s="15" t="s">
        <v>7128</v>
      </c>
      <c r="AO1313" s="15">
        <v>3.2706480304955523</v>
      </c>
      <c r="AP1313" s="15">
        <v>787.15596330275218</v>
      </c>
      <c r="AQ1313" s="15">
        <v>185.17985611510792</v>
      </c>
      <c r="AR1313" s="15" t="s">
        <v>7128</v>
      </c>
      <c r="AS1313" s="15">
        <v>3.2706480304955523</v>
      </c>
      <c r="AT1313" s="14">
        <v>0</v>
      </c>
      <c r="AU1313" s="14">
        <v>0</v>
      </c>
      <c r="AV1313" s="12">
        <v>0.55899999999999994</v>
      </c>
      <c r="AW1313" s="12" t="s">
        <v>7128</v>
      </c>
      <c r="AX1313" s="12">
        <v>5.7500000000000002E-2</v>
      </c>
      <c r="AY1313" s="12">
        <v>9.3200000000000005E-2</v>
      </c>
      <c r="AZ1313" s="14">
        <v>0.99</v>
      </c>
      <c r="BA1313" s="14" t="s">
        <v>7128</v>
      </c>
      <c r="BB1313" s="14" t="s">
        <v>7128</v>
      </c>
      <c r="BC1313" s="14" t="s">
        <v>7128</v>
      </c>
      <c r="BD1313" s="14">
        <v>6.4803049555273176E-2</v>
      </c>
      <c r="BE1313" s="14">
        <v>4.1550190597204571E-3</v>
      </c>
      <c r="BF1313" s="14">
        <v>0.12400690846286701</v>
      </c>
      <c r="BG1313" s="14">
        <v>3.5200000000000002E-2</v>
      </c>
      <c r="BH1313" s="13">
        <v>5.0999999999999996</v>
      </c>
      <c r="BI1313" s="13">
        <v>5.0999999999999996</v>
      </c>
      <c r="BJ1313" s="13">
        <v>0.32700000000000001</v>
      </c>
      <c r="BK1313" s="13">
        <v>0.32700000000000001</v>
      </c>
      <c r="BL1313" s="13">
        <v>78.7</v>
      </c>
      <c r="BM1313" s="13">
        <v>78.7</v>
      </c>
      <c r="BN1313" s="13">
        <v>1.39</v>
      </c>
      <c r="BO1313" s="13">
        <v>1.39</v>
      </c>
      <c r="BP1313" s="13">
        <v>0.28644974093264253</v>
      </c>
      <c r="BQ1313" s="13">
        <v>0</v>
      </c>
      <c r="BR1313" s="13">
        <v>0</v>
      </c>
      <c r="BS1313" s="13">
        <v>-1.81</v>
      </c>
      <c r="BT1313" s="14">
        <v>-6.3187349868318226</v>
      </c>
      <c r="BU1313" s="13">
        <v>2.0964497409326426</v>
      </c>
      <c r="BV1313" s="13">
        <v>6.91</v>
      </c>
      <c r="BW1313" s="13">
        <v>6.91</v>
      </c>
      <c r="BX1313" s="13">
        <v>0</v>
      </c>
      <c r="BY1313" s="13">
        <v>0</v>
      </c>
      <c r="BZ1313" s="13">
        <v>0</v>
      </c>
      <c r="CA1313" s="13">
        <v>0</v>
      </c>
      <c r="CB1313" s="13">
        <v>0</v>
      </c>
      <c r="CC1313" s="15">
        <v>2.4E-2</v>
      </c>
      <c r="CD1313" s="15">
        <v>1.51</v>
      </c>
      <c r="CE1313" s="15">
        <v>0.36</v>
      </c>
      <c r="CF1313" s="15" t="s">
        <v>7128</v>
      </c>
      <c r="CG1313" s="15" t="s">
        <v>7128</v>
      </c>
      <c r="CH1313" s="13" t="s">
        <v>7128</v>
      </c>
      <c r="CI1313" s="13" t="s">
        <v>7128</v>
      </c>
      <c r="CJ1313" s="13">
        <v>0</v>
      </c>
      <c r="CK1313" s="12">
        <f t="shared" si="40"/>
        <v>0</v>
      </c>
      <c r="CL1313" s="36" t="str">
        <f t="shared" si="41"/>
        <v>NA</v>
      </c>
      <c r="CM1313" s="13">
        <v>5.79</v>
      </c>
      <c r="CN1313" s="13">
        <v>0.71799999999999997</v>
      </c>
      <c r="CO1313" s="13">
        <v>5.0999999999999996</v>
      </c>
      <c r="CP1313" s="13">
        <v>257.39999999999998</v>
      </c>
      <c r="CQ1313" s="13">
        <v>1.39</v>
      </c>
      <c r="CR1313" s="13">
        <v>257.39999999999998</v>
      </c>
      <c r="CS1313" s="13" t="s">
        <v>7128</v>
      </c>
      <c r="CT1313" s="13">
        <v>0</v>
      </c>
      <c r="CU1313" s="13">
        <v>0.32700000000000001</v>
      </c>
      <c r="CV1313" s="13">
        <v>0</v>
      </c>
      <c r="CW1313" s="13">
        <v>1.39</v>
      </c>
      <c r="CX1313" s="12" t="s">
        <v>7128</v>
      </c>
      <c r="CY1313" s="12" t="s">
        <v>7128</v>
      </c>
      <c r="CZ1313" s="15">
        <v>185.17985611510792</v>
      </c>
      <c r="DA1313" s="20"/>
      <c r="DB1313" s="20"/>
    </row>
    <row r="1314" spans="1:106" ht="24">
      <c r="A1314" s="8" t="s">
        <v>343</v>
      </c>
      <c r="B1314" s="8" t="s">
        <v>344</v>
      </c>
      <c r="C1314" s="9" t="s">
        <v>7142</v>
      </c>
      <c r="D1314" s="9" t="s">
        <v>7126</v>
      </c>
      <c r="E1314" s="10" t="s">
        <v>7127</v>
      </c>
      <c r="F1314" s="10" t="s">
        <v>7126</v>
      </c>
      <c r="G1314" s="11">
        <v>0.1</v>
      </c>
      <c r="H1314" s="11">
        <v>0.24386957157486427</v>
      </c>
      <c r="I1314" s="12">
        <v>9.0499999999999997E-2</v>
      </c>
      <c r="J1314" s="12">
        <v>7.8570196227525216E-2</v>
      </c>
      <c r="K1314" s="12">
        <v>3.2000000000000001E-2</v>
      </c>
      <c r="L1314" s="12">
        <v>8.8499999999999995E-2</v>
      </c>
      <c r="M1314" s="12">
        <v>5.8418850000000001E-2</v>
      </c>
      <c r="N1314" s="12">
        <v>6.5363182485335722E-2</v>
      </c>
      <c r="O1314" s="12">
        <v>0.25048108312384892</v>
      </c>
      <c r="P1314" s="12">
        <v>-6.5363182485335722E-2</v>
      </c>
      <c r="Q1314" s="13">
        <v>4096.3999999999996</v>
      </c>
      <c r="R1314" s="13">
        <v>0</v>
      </c>
      <c r="S1314" s="13">
        <v>7790.7</v>
      </c>
      <c r="T1314" s="13">
        <v>7790.7</v>
      </c>
      <c r="U1314" s="13">
        <v>11887.099999999999</v>
      </c>
      <c r="V1314" s="13">
        <v>0</v>
      </c>
      <c r="W1314" s="13">
        <v>11887.099999999999</v>
      </c>
      <c r="X1314" s="14">
        <v>0</v>
      </c>
      <c r="Y1314" s="15">
        <v>0.10402024177677818</v>
      </c>
      <c r="Z1314" s="14">
        <v>0.88199932072908405</v>
      </c>
      <c r="AA1314" s="14">
        <v>0.65539113829277118</v>
      </c>
      <c r="AB1314" s="14">
        <v>7.4745274872877294</v>
      </c>
      <c r="AC1314" s="14">
        <v>1.9018406405624453</v>
      </c>
      <c r="AD1314" s="13">
        <v>11.52</v>
      </c>
      <c r="AE1314" s="15">
        <v>1.6532222222222224</v>
      </c>
      <c r="AF1314" s="14">
        <v>0.16431676725154984</v>
      </c>
      <c r="AG1314" s="14">
        <v>0.46738991573774169</v>
      </c>
      <c r="AH1314" s="15">
        <v>0.34313171283210858</v>
      </c>
      <c r="AI1314" s="5" t="s">
        <v>7128</v>
      </c>
      <c r="AJ1314" s="15">
        <v>13.470568891811903</v>
      </c>
      <c r="AK1314" s="15">
        <v>13.108479999999998</v>
      </c>
      <c r="AL1314" s="15">
        <v>11.076923076923077</v>
      </c>
      <c r="AM1314" s="15">
        <v>0.65075212037738661</v>
      </c>
      <c r="AN1314" s="15">
        <v>3.9301544660846202</v>
      </c>
      <c r="AO1314" s="15">
        <v>11.764503159103963</v>
      </c>
      <c r="AP1314" s="15" t="s">
        <v>7128</v>
      </c>
      <c r="AQ1314" s="15" t="s">
        <v>7128</v>
      </c>
      <c r="AR1314" s="15">
        <v>1.3457602173666929</v>
      </c>
      <c r="AS1314" s="15">
        <v>34.138713383113149</v>
      </c>
      <c r="AT1314" s="14">
        <v>0.6442438399999999</v>
      </c>
      <c r="AU1314" s="14">
        <v>4.9147104774924323E-2</v>
      </c>
      <c r="AV1314" s="12">
        <v>0.88800000000000001</v>
      </c>
      <c r="AW1314" s="12" t="s">
        <v>7128</v>
      </c>
      <c r="AX1314" s="12">
        <v>0.57399999999999995</v>
      </c>
      <c r="AY1314" s="12" t="s">
        <v>7128</v>
      </c>
      <c r="AZ1314" s="14">
        <v>0.20699999999999999</v>
      </c>
      <c r="BA1314" s="14">
        <v>0.20600000000000002</v>
      </c>
      <c r="BB1314" s="14">
        <v>0.32905127935137413</v>
      </c>
      <c r="BC1314" s="14">
        <v>0</v>
      </c>
      <c r="BD1314" s="14">
        <v>0.83780160857908847</v>
      </c>
      <c r="BE1314" s="14">
        <v>0</v>
      </c>
      <c r="BF1314" s="14">
        <v>0.2435245703219559</v>
      </c>
      <c r="BG1314" s="14">
        <v>0.35969999999999996</v>
      </c>
      <c r="BH1314" s="13">
        <v>304.10000000000002</v>
      </c>
      <c r="BI1314" s="13">
        <v>312.5</v>
      </c>
      <c r="BJ1314" s="13">
        <v>0</v>
      </c>
      <c r="BK1314" s="13">
        <v>0</v>
      </c>
      <c r="BL1314" s="13">
        <v>348.2</v>
      </c>
      <c r="BM1314" s="13">
        <v>373</v>
      </c>
      <c r="BN1314" s="13">
        <v>0</v>
      </c>
      <c r="BO1314" s="13">
        <v>0</v>
      </c>
      <c r="BP1314" s="13">
        <v>0</v>
      </c>
      <c r="BQ1314" s="13">
        <v>0</v>
      </c>
      <c r="BR1314" s="13">
        <v>0</v>
      </c>
      <c r="BS1314" s="13">
        <v>-2.82</v>
      </c>
      <c r="BT1314" s="14" t="s">
        <v>7128</v>
      </c>
      <c r="BU1314" s="13">
        <v>2.82</v>
      </c>
      <c r="BV1314" s="13">
        <v>315.32</v>
      </c>
      <c r="BW1314" s="13">
        <v>315.32</v>
      </c>
      <c r="BX1314" s="13">
        <v>949.7</v>
      </c>
      <c r="BY1314" s="13">
        <v>7096.0999999999995</v>
      </c>
      <c r="BZ1314" s="13">
        <v>1042.3</v>
      </c>
      <c r="CA1314" s="13">
        <v>8833</v>
      </c>
      <c r="CB1314" s="13">
        <v>-201.32619999999997</v>
      </c>
      <c r="CC1314" s="15">
        <v>0.51200000000000001</v>
      </c>
      <c r="CD1314" s="15">
        <v>0.76400000000000001</v>
      </c>
      <c r="CE1314" s="15">
        <v>0.36</v>
      </c>
      <c r="CF1314" s="15" t="s">
        <v>7128</v>
      </c>
      <c r="CG1314" s="15" t="s">
        <v>7128</v>
      </c>
      <c r="CH1314" s="13" t="s">
        <v>7128</v>
      </c>
      <c r="CI1314" s="13" t="s">
        <v>7128</v>
      </c>
      <c r="CJ1314" s="13">
        <v>-201.32619999999997</v>
      </c>
      <c r="CK1314" s="12">
        <f t="shared" si="40"/>
        <v>0.63848217683622976</v>
      </c>
      <c r="CL1314" s="36">
        <f t="shared" si="41"/>
        <v>3.9420355485112642E-2</v>
      </c>
      <c r="CM1314" s="13">
        <v>413.1</v>
      </c>
      <c r="CN1314" s="13">
        <v>100.6</v>
      </c>
      <c r="CO1314" s="13">
        <v>312.5</v>
      </c>
      <c r="CP1314" s="13">
        <v>4096.3999999999996</v>
      </c>
      <c r="CQ1314" s="13" t="s">
        <v>7128</v>
      </c>
      <c r="CR1314" s="13" t="s">
        <v>7128</v>
      </c>
      <c r="CS1314" s="13">
        <v>315.32</v>
      </c>
      <c r="CT1314" s="13">
        <v>0</v>
      </c>
      <c r="CU1314" s="13">
        <v>0</v>
      </c>
      <c r="CV1314" s="13">
        <v>8833</v>
      </c>
      <c r="CW1314" s="13">
        <v>0</v>
      </c>
      <c r="CX1314" s="12">
        <v>0.32905127935137413</v>
      </c>
      <c r="CY1314" s="12">
        <v>0</v>
      </c>
      <c r="CZ1314" s="15" t="s">
        <v>7128</v>
      </c>
      <c r="DA1314" s="20"/>
      <c r="DB1314" s="20"/>
    </row>
    <row r="1315" spans="1:106" ht="24">
      <c r="A1315" s="8" t="s">
        <v>691</v>
      </c>
      <c r="B1315" s="8" t="s">
        <v>692</v>
      </c>
      <c r="C1315" s="9" t="s">
        <v>7160</v>
      </c>
      <c r="D1315" s="9" t="s">
        <v>7126</v>
      </c>
      <c r="E1315" s="10" t="s">
        <v>7127</v>
      </c>
      <c r="F1315" s="10" t="s">
        <v>7126</v>
      </c>
      <c r="G1315" s="11">
        <v>0.7</v>
      </c>
      <c r="H1315" s="11">
        <v>1.9406830799711612</v>
      </c>
      <c r="I1315" s="12">
        <v>9.0499999999999997E-2</v>
      </c>
      <c r="J1315" s="12">
        <v>0.23213181873739008</v>
      </c>
      <c r="K1315" s="12">
        <v>4.1999999999999996E-2</v>
      </c>
      <c r="L1315" s="12">
        <v>9.8500000000000004E-2</v>
      </c>
      <c r="M1315" s="12">
        <v>6.5019850000000004E-2</v>
      </c>
      <c r="N1315" s="12">
        <v>0.11579744318158768</v>
      </c>
      <c r="O1315" s="12">
        <v>-0.19752582152679035</v>
      </c>
      <c r="P1315" s="12">
        <v>-7.2845598362446376E-2</v>
      </c>
      <c r="Q1315" s="13">
        <v>417.1</v>
      </c>
      <c r="R1315" s="13">
        <v>0</v>
      </c>
      <c r="S1315" s="13">
        <v>955.6</v>
      </c>
      <c r="T1315" s="13">
        <v>955.6</v>
      </c>
      <c r="U1315" s="13">
        <v>1372.7</v>
      </c>
      <c r="V1315" s="13">
        <v>107.1</v>
      </c>
      <c r="W1315" s="13">
        <v>1265.6000000000001</v>
      </c>
      <c r="X1315" s="14">
        <v>7.8021417644059149E-2</v>
      </c>
      <c r="Y1315" s="15">
        <v>0.77058823529411768</v>
      </c>
      <c r="Z1315" s="14">
        <v>0.45334218890839223</v>
      </c>
      <c r="AA1315" s="14">
        <v>0.69614628105194143</v>
      </c>
      <c r="AB1315" s="14">
        <v>0.82929792588735574</v>
      </c>
      <c r="AC1315" s="14">
        <v>2.291057300407576</v>
      </c>
      <c r="AD1315" s="13">
        <v>0.98199999999999998</v>
      </c>
      <c r="AE1315" s="15">
        <v>3.1797222222222219</v>
      </c>
      <c r="AF1315" s="14">
        <v>0.21447610589527216</v>
      </c>
      <c r="AG1315" s="14">
        <v>0.66440967587122346</v>
      </c>
      <c r="AH1315" s="15">
        <v>0.39113863744640298</v>
      </c>
      <c r="AI1315" s="5">
        <v>1.6449814126394053</v>
      </c>
      <c r="AJ1315" s="15">
        <v>10.506297229219143</v>
      </c>
      <c r="AK1315" s="15">
        <v>10.506297229219143</v>
      </c>
      <c r="AL1315" s="15">
        <v>9.4423076923076934</v>
      </c>
      <c r="AM1315" s="15">
        <v>0.53603557291934401</v>
      </c>
      <c r="AN1315" s="15">
        <v>0.36197170875640028</v>
      </c>
      <c r="AO1315" s="15">
        <v>1.006515444015444</v>
      </c>
      <c r="AP1315" s="15">
        <v>14.300564971751413</v>
      </c>
      <c r="AQ1315" s="15">
        <v>13.771490750816104</v>
      </c>
      <c r="AR1315" s="15">
        <v>0.63254698120751696</v>
      </c>
      <c r="AS1315" s="15">
        <v>3.0540540540540544</v>
      </c>
      <c r="AT1315" s="14">
        <v>0</v>
      </c>
      <c r="AU1315" s="14">
        <v>0</v>
      </c>
      <c r="AV1315" s="12">
        <v>0.14400000000000002</v>
      </c>
      <c r="AW1315" s="12" t="s">
        <v>7128</v>
      </c>
      <c r="AX1315" s="12">
        <v>0.23</v>
      </c>
      <c r="AY1315" s="12">
        <v>0.77599999999999991</v>
      </c>
      <c r="AZ1315" s="14">
        <v>0.19600000000000001</v>
      </c>
      <c r="BA1315" s="14">
        <v>0.14699999999999999</v>
      </c>
      <c r="BB1315" s="14">
        <v>3.4605997210599725E-2</v>
      </c>
      <c r="BC1315" s="14">
        <v>4.2951844819141299E-2</v>
      </c>
      <c r="BD1315" s="14">
        <v>9.5801158301158318E-2</v>
      </c>
      <c r="BE1315" s="14">
        <v>0.21356177606177607</v>
      </c>
      <c r="BF1315" s="14">
        <v>0.22638146167557929</v>
      </c>
      <c r="BG1315" s="14">
        <v>0.54959999999999998</v>
      </c>
      <c r="BH1315" s="13">
        <v>39.700000000000003</v>
      </c>
      <c r="BI1315" s="13">
        <v>39.700000000000003</v>
      </c>
      <c r="BJ1315" s="13">
        <v>88.5</v>
      </c>
      <c r="BK1315" s="13">
        <v>88.5</v>
      </c>
      <c r="BL1315" s="13">
        <v>414.4</v>
      </c>
      <c r="BM1315" s="13">
        <v>414.4</v>
      </c>
      <c r="BN1315" s="13">
        <v>91.9</v>
      </c>
      <c r="BO1315" s="13">
        <v>91.9</v>
      </c>
      <c r="BP1315" s="13">
        <v>68.465240641711233</v>
      </c>
      <c r="BQ1315" s="13">
        <v>0</v>
      </c>
      <c r="BR1315" s="13">
        <v>0</v>
      </c>
      <c r="BS1315" s="13">
        <v>-3.15</v>
      </c>
      <c r="BT1315" s="14">
        <v>-4.6008747949699287E-2</v>
      </c>
      <c r="BU1315" s="13">
        <v>71.615240641711239</v>
      </c>
      <c r="BV1315" s="13">
        <v>42.85</v>
      </c>
      <c r="BW1315" s="13">
        <v>42.85</v>
      </c>
      <c r="BX1315" s="13">
        <v>1147.2</v>
      </c>
      <c r="BY1315" s="13">
        <v>1594</v>
      </c>
      <c r="BZ1315" s="13">
        <v>1152.3</v>
      </c>
      <c r="CA1315" s="13">
        <v>2000.8000000000002</v>
      </c>
      <c r="CB1315" s="13">
        <v>0</v>
      </c>
      <c r="CC1315" s="15">
        <v>0.95</v>
      </c>
      <c r="CD1315" s="15">
        <v>1.54</v>
      </c>
      <c r="CE1315" s="15">
        <v>0.36</v>
      </c>
      <c r="CF1315" s="15" t="s">
        <v>7128</v>
      </c>
      <c r="CG1315" s="15" t="s">
        <v>7128</v>
      </c>
      <c r="CH1315" s="13" t="s">
        <v>7128</v>
      </c>
      <c r="CI1315" s="13" t="s">
        <v>7128</v>
      </c>
      <c r="CJ1315" s="13">
        <v>0</v>
      </c>
      <c r="CK1315" s="12">
        <f t="shared" si="40"/>
        <v>0</v>
      </c>
      <c r="CL1315" s="36">
        <f t="shared" si="41"/>
        <v>0.20711715313874446</v>
      </c>
      <c r="CM1315" s="13">
        <v>56.1</v>
      </c>
      <c r="CN1315" s="13">
        <v>12.7</v>
      </c>
      <c r="CO1315" s="13">
        <v>39.700000000000003</v>
      </c>
      <c r="CP1315" s="13">
        <v>417.1</v>
      </c>
      <c r="CQ1315" s="13">
        <v>91.9</v>
      </c>
      <c r="CR1315" s="13">
        <v>1265.6000000000001</v>
      </c>
      <c r="CS1315" s="13" t="s">
        <v>7128</v>
      </c>
      <c r="CT1315" s="13">
        <v>0</v>
      </c>
      <c r="CU1315" s="13">
        <v>88.5</v>
      </c>
      <c r="CV1315" s="13">
        <v>2000.8000000000002</v>
      </c>
      <c r="CW1315" s="13">
        <v>91.9</v>
      </c>
      <c r="CX1315" s="12">
        <v>3.4605997210599725E-2</v>
      </c>
      <c r="CY1315" s="12">
        <v>4.2951844819141299E-2</v>
      </c>
      <c r="CZ1315" s="15">
        <v>13.771490750816104</v>
      </c>
      <c r="DA1315" s="20" t="s">
        <v>7220</v>
      </c>
      <c r="DB1315" s="20" t="s">
        <v>7220</v>
      </c>
    </row>
    <row r="1316" spans="1:106" ht="24">
      <c r="A1316" s="8" t="s">
        <v>2165</v>
      </c>
      <c r="B1316" s="8" t="s">
        <v>2166</v>
      </c>
      <c r="C1316" s="9" t="s">
        <v>7174</v>
      </c>
      <c r="D1316" s="9" t="s">
        <v>7126</v>
      </c>
      <c r="E1316" s="10" t="s">
        <v>7127</v>
      </c>
      <c r="F1316" s="10" t="s">
        <v>7126</v>
      </c>
      <c r="G1316" s="11">
        <v>0.45</v>
      </c>
      <c r="H1316" s="11">
        <v>1.0466464572788579</v>
      </c>
      <c r="I1316" s="12">
        <v>9.0499999999999997E-2</v>
      </c>
      <c r="J1316" s="12">
        <v>0.15122150438373663</v>
      </c>
      <c r="K1316" s="12">
        <v>3.6999999999999998E-2</v>
      </c>
      <c r="L1316" s="12">
        <v>9.35E-2</v>
      </c>
      <c r="M1316" s="12">
        <v>6.1719349999999999E-2</v>
      </c>
      <c r="N1316" s="12">
        <v>9.5694493715655235E-2</v>
      </c>
      <c r="O1316" s="12">
        <v>0.45283940932184719</v>
      </c>
      <c r="P1316" s="12">
        <v>-9.5694493715655235E-2</v>
      </c>
      <c r="Q1316" s="13">
        <v>161.9</v>
      </c>
      <c r="R1316" s="13">
        <v>0</v>
      </c>
      <c r="S1316" s="13">
        <v>264.60000000000002</v>
      </c>
      <c r="T1316" s="13">
        <v>264.60000000000002</v>
      </c>
      <c r="U1316" s="13">
        <v>426.5</v>
      </c>
      <c r="V1316" s="13">
        <v>0</v>
      </c>
      <c r="W1316" s="13">
        <v>426.5</v>
      </c>
      <c r="X1316" s="14">
        <v>0</v>
      </c>
      <c r="Y1316" s="15">
        <v>0.1771047227926078</v>
      </c>
      <c r="Z1316" s="14">
        <v>0.83628318584070793</v>
      </c>
      <c r="AA1316" s="14">
        <v>0.62039859320046897</v>
      </c>
      <c r="AB1316" s="14">
        <v>5.1081081081081088</v>
      </c>
      <c r="AC1316" s="14">
        <v>1.6343421865348982</v>
      </c>
      <c r="AD1316" s="13">
        <v>0.55400000000000005</v>
      </c>
      <c r="AE1316" s="15">
        <v>3.1647222222222231</v>
      </c>
      <c r="AF1316" s="14">
        <v>0.28809720581775866</v>
      </c>
      <c r="AG1316" s="14">
        <v>0.55710363293675025</v>
      </c>
      <c r="AH1316" s="15">
        <v>0.31562819203268638</v>
      </c>
      <c r="AI1316" s="5" t="s">
        <v>7128</v>
      </c>
      <c r="AJ1316" s="15">
        <v>6.7178423236514524</v>
      </c>
      <c r="AK1316" s="15">
        <v>6.8025210084033612</v>
      </c>
      <c r="AL1316" s="15" t="s">
        <v>7128</v>
      </c>
      <c r="AM1316" s="15" t="s">
        <v>7128</v>
      </c>
      <c r="AN1316" s="15">
        <v>3.1254826254826256</v>
      </c>
      <c r="AO1316" s="15">
        <v>3.6879271070615038</v>
      </c>
      <c r="AP1316" s="15" t="s">
        <v>7128</v>
      </c>
      <c r="AQ1316" s="15" t="s">
        <v>7128</v>
      </c>
      <c r="AR1316" s="15">
        <v>1.3479772439949429</v>
      </c>
      <c r="AS1316" s="15">
        <v>9.715261958997722</v>
      </c>
      <c r="AT1316" s="14">
        <v>0.77347058823529413</v>
      </c>
      <c r="AU1316" s="14">
        <v>0.11370352069178505</v>
      </c>
      <c r="AV1316" s="12">
        <v>1.018</v>
      </c>
      <c r="AW1316" s="12" t="s">
        <v>7128</v>
      </c>
      <c r="AX1316" s="12">
        <v>0.16399999999999998</v>
      </c>
      <c r="AY1316" s="12" t="s">
        <v>7128</v>
      </c>
      <c r="AZ1316" s="14" t="s">
        <v>7128</v>
      </c>
      <c r="BA1316" s="14" t="s">
        <v>7128</v>
      </c>
      <c r="BB1316" s="14">
        <v>0.60406091370558379</v>
      </c>
      <c r="BC1316" s="14">
        <v>0</v>
      </c>
      <c r="BD1316" s="14">
        <v>0.57074340527577938</v>
      </c>
      <c r="BE1316" s="14">
        <v>0</v>
      </c>
      <c r="BF1316" s="14">
        <v>0.18873720136518771</v>
      </c>
      <c r="BG1316" s="14">
        <v>7.0000000000000007E-5</v>
      </c>
      <c r="BH1316" s="13">
        <v>24.1</v>
      </c>
      <c r="BI1316" s="13">
        <v>23.8</v>
      </c>
      <c r="BJ1316" s="13">
        <v>0</v>
      </c>
      <c r="BK1316" s="13">
        <v>0</v>
      </c>
      <c r="BL1316" s="13">
        <v>43.9</v>
      </c>
      <c r="BM1316" s="13">
        <v>41.7</v>
      </c>
      <c r="BN1316" s="13">
        <v>0</v>
      </c>
      <c r="BO1316" s="13">
        <v>0</v>
      </c>
      <c r="BP1316" s="13">
        <v>0</v>
      </c>
      <c r="BQ1316" s="13">
        <v>0</v>
      </c>
      <c r="BR1316" s="13">
        <v>0</v>
      </c>
      <c r="BS1316" s="13">
        <v>-2.67</v>
      </c>
      <c r="BT1316" s="14" t="s">
        <v>7128</v>
      </c>
      <c r="BU1316" s="13">
        <v>2.67</v>
      </c>
      <c r="BV1316" s="13">
        <v>26.47</v>
      </c>
      <c r="BW1316" s="13">
        <v>26.47</v>
      </c>
      <c r="BX1316" s="13">
        <v>39.4</v>
      </c>
      <c r="BY1316" s="13">
        <v>100.5</v>
      </c>
      <c r="BZ1316" s="13">
        <v>51.8</v>
      </c>
      <c r="CA1316" s="13">
        <v>316.40000000000003</v>
      </c>
      <c r="CB1316" s="13">
        <v>-18.4086</v>
      </c>
      <c r="CC1316" s="15">
        <v>1.07</v>
      </c>
      <c r="CD1316" s="15">
        <v>1.28</v>
      </c>
      <c r="CE1316" s="15">
        <v>0.36</v>
      </c>
      <c r="CF1316" s="15" t="s">
        <v>7128</v>
      </c>
      <c r="CG1316" s="15" t="s">
        <v>7128</v>
      </c>
      <c r="CH1316" s="13" t="s">
        <v>7128</v>
      </c>
      <c r="CI1316" s="13" t="s">
        <v>7128</v>
      </c>
      <c r="CJ1316" s="13">
        <v>-18.4086</v>
      </c>
      <c r="CK1316" s="12">
        <f t="shared" si="40"/>
        <v>0.69545145447676615</v>
      </c>
      <c r="CL1316" s="36">
        <f t="shared" si="41"/>
        <v>0.13874841972187102</v>
      </c>
      <c r="CM1316" s="13">
        <v>29.3</v>
      </c>
      <c r="CN1316" s="13">
        <v>5.53</v>
      </c>
      <c r="CO1316" s="13">
        <v>23.8</v>
      </c>
      <c r="CP1316" s="13">
        <v>161.9</v>
      </c>
      <c r="CQ1316" s="13" t="s">
        <v>7128</v>
      </c>
      <c r="CR1316" s="13" t="s">
        <v>7128</v>
      </c>
      <c r="CS1316" s="13">
        <v>26.47</v>
      </c>
      <c r="CT1316" s="13">
        <v>0</v>
      </c>
      <c r="CU1316" s="13">
        <v>0</v>
      </c>
      <c r="CV1316" s="13">
        <v>316.40000000000003</v>
      </c>
      <c r="CW1316" s="13">
        <v>0</v>
      </c>
      <c r="CX1316" s="12">
        <v>0.60406091370558379</v>
      </c>
      <c r="CY1316" s="12">
        <v>0</v>
      </c>
      <c r="CZ1316" s="15" t="s">
        <v>7128</v>
      </c>
      <c r="DA1316" s="20"/>
      <c r="DB1316" s="20"/>
    </row>
    <row r="1317" spans="1:106" ht="24">
      <c r="A1317" s="8" t="s">
        <v>6303</v>
      </c>
      <c r="B1317" s="8" t="s">
        <v>6304</v>
      </c>
      <c r="C1317" s="9" t="s">
        <v>7158</v>
      </c>
      <c r="D1317" s="9" t="s">
        <v>7126</v>
      </c>
      <c r="E1317" s="10" t="s">
        <v>7127</v>
      </c>
      <c r="F1317" s="10" t="s">
        <v>7126</v>
      </c>
      <c r="G1317" s="11">
        <v>0.73</v>
      </c>
      <c r="H1317" s="11">
        <v>3.1094656488549619</v>
      </c>
      <c r="I1317" s="12">
        <v>9.0499999999999997E-2</v>
      </c>
      <c r="J1317" s="12">
        <v>0.33790664122137404</v>
      </c>
      <c r="K1317" s="12">
        <v>4.7E-2</v>
      </c>
      <c r="L1317" s="12">
        <v>0.10350000000000001</v>
      </c>
      <c r="M1317" s="12">
        <v>6.8320350000000002E-2</v>
      </c>
      <c r="N1317" s="12">
        <v>0.13161032159498209</v>
      </c>
      <c r="O1317" s="12">
        <v>-0.31826625394613201</v>
      </c>
      <c r="P1317" s="12">
        <v>-8.5401790789294885E-2</v>
      </c>
      <c r="Q1317" s="13">
        <v>13.1</v>
      </c>
      <c r="R1317" s="13">
        <v>0</v>
      </c>
      <c r="S1317" s="13">
        <v>42.7</v>
      </c>
      <c r="T1317" s="13">
        <v>42.7</v>
      </c>
      <c r="U1317" s="13">
        <v>55.800000000000004</v>
      </c>
      <c r="V1317" s="13">
        <v>1.1499999999999999</v>
      </c>
      <c r="W1317" s="13">
        <v>54.650000000000006</v>
      </c>
      <c r="X1317" s="14">
        <v>2.0609318996415767E-2</v>
      </c>
      <c r="Y1317" s="15">
        <v>0.31558185404339251</v>
      </c>
      <c r="Z1317" s="14">
        <v>0.23219140837411642</v>
      </c>
      <c r="AA1317" s="14">
        <v>0.76523297491039421</v>
      </c>
      <c r="AB1317" s="14">
        <v>0.30240793201133148</v>
      </c>
      <c r="AC1317" s="14">
        <v>3.2595419847328246</v>
      </c>
      <c r="AD1317" s="13">
        <v>0.25800000000000001</v>
      </c>
      <c r="AE1317" s="15">
        <v>2.3233055555555557</v>
      </c>
      <c r="AF1317" s="14">
        <v>6.3245553203367583E-2</v>
      </c>
      <c r="AG1317" s="14">
        <v>0.82298276105882062</v>
      </c>
      <c r="AH1317" s="15">
        <v>0.44401544401544402</v>
      </c>
      <c r="AI1317" s="5">
        <v>2.0625</v>
      </c>
      <c r="AJ1317" s="15">
        <v>4.612676056338028</v>
      </c>
      <c r="AK1317" s="15">
        <v>4.612676056338028</v>
      </c>
      <c r="AL1317" s="15" t="s">
        <v>7128</v>
      </c>
      <c r="AM1317" s="15" t="s">
        <v>7128</v>
      </c>
      <c r="AN1317" s="15">
        <v>9.2776203966005666E-2</v>
      </c>
      <c r="AO1317" s="15">
        <v>0.39696969696969697</v>
      </c>
      <c r="AP1317" s="15">
        <v>12.738927738927741</v>
      </c>
      <c r="AQ1317" s="15">
        <v>9.2314189189189193</v>
      </c>
      <c r="AR1317" s="15">
        <v>0.42913231252453882</v>
      </c>
      <c r="AS1317" s="15">
        <v>1.6560606060606062</v>
      </c>
      <c r="AT1317" s="14">
        <v>0</v>
      </c>
      <c r="AU1317" s="14">
        <v>0</v>
      </c>
      <c r="AV1317" s="12">
        <v>9.0299999999999991E-2</v>
      </c>
      <c r="AW1317" s="12" t="s">
        <v>7128</v>
      </c>
      <c r="AX1317" s="12">
        <v>0.34799999999999998</v>
      </c>
      <c r="AY1317" s="12">
        <v>3.8650000000000002</v>
      </c>
      <c r="AZ1317" s="14" t="s">
        <v>7128</v>
      </c>
      <c r="BA1317" s="14" t="s">
        <v>7128</v>
      </c>
      <c r="BB1317" s="14">
        <v>1.9640387275242047E-2</v>
      </c>
      <c r="BC1317" s="14">
        <v>4.6208530805687216E-2</v>
      </c>
      <c r="BD1317" s="14">
        <v>8.606060606060606E-2</v>
      </c>
      <c r="BE1317" s="14">
        <v>0.13</v>
      </c>
      <c r="BF1317" s="14">
        <v>0</v>
      </c>
      <c r="BG1317" s="14">
        <v>4.8099999999999997E-2</v>
      </c>
      <c r="BH1317" s="13">
        <v>2.84</v>
      </c>
      <c r="BI1317" s="13">
        <v>2.84</v>
      </c>
      <c r="BJ1317" s="13">
        <v>4.29</v>
      </c>
      <c r="BK1317" s="13">
        <v>4.29</v>
      </c>
      <c r="BL1317" s="13">
        <v>33</v>
      </c>
      <c r="BM1317" s="13">
        <v>33</v>
      </c>
      <c r="BN1317" s="13">
        <v>5.92</v>
      </c>
      <c r="BO1317" s="13">
        <v>5.92</v>
      </c>
      <c r="BP1317" s="13">
        <v>4.29</v>
      </c>
      <c r="BQ1317" s="13">
        <v>0</v>
      </c>
      <c r="BR1317" s="13">
        <v>0</v>
      </c>
      <c r="BS1317" s="13">
        <v>-2.77</v>
      </c>
      <c r="BT1317" s="14">
        <v>-0.64568764568764569</v>
      </c>
      <c r="BU1317" s="13">
        <v>7.0600000000000005</v>
      </c>
      <c r="BV1317" s="13">
        <v>5.6099999999999994</v>
      </c>
      <c r="BW1317" s="13">
        <v>5.6099999999999994</v>
      </c>
      <c r="BX1317" s="13">
        <v>144.6</v>
      </c>
      <c r="BY1317" s="13">
        <v>92.839999999999975</v>
      </c>
      <c r="BZ1317" s="13">
        <v>141.19999999999999</v>
      </c>
      <c r="CA1317" s="13">
        <v>127.34999999999997</v>
      </c>
      <c r="CB1317" s="13">
        <v>0</v>
      </c>
      <c r="CC1317" s="15">
        <v>0.34699999999999998</v>
      </c>
      <c r="CD1317" s="15">
        <v>1.83</v>
      </c>
      <c r="CE1317" s="15">
        <v>0.36</v>
      </c>
      <c r="CF1317" s="15" t="s">
        <v>7128</v>
      </c>
      <c r="CG1317" s="15" t="s">
        <v>7128</v>
      </c>
      <c r="CH1317" s="13" t="s">
        <v>7128</v>
      </c>
      <c r="CI1317" s="13" t="s">
        <v>7128</v>
      </c>
      <c r="CJ1317" s="13">
        <v>0</v>
      </c>
      <c r="CK1317" s="12">
        <f t="shared" si="40"/>
        <v>0</v>
      </c>
      <c r="CL1317" s="36">
        <f t="shared" si="41"/>
        <v>0.25912838633686697</v>
      </c>
      <c r="CM1317" s="13">
        <v>2.36</v>
      </c>
      <c r="CN1317" s="13" t="s">
        <v>7128</v>
      </c>
      <c r="CO1317" s="13">
        <v>2.84</v>
      </c>
      <c r="CP1317" s="13">
        <v>13.1</v>
      </c>
      <c r="CQ1317" s="13">
        <v>5.92</v>
      </c>
      <c r="CR1317" s="13">
        <v>54.650000000000006</v>
      </c>
      <c r="CS1317" s="13" t="s">
        <v>7128</v>
      </c>
      <c r="CT1317" s="13">
        <v>0</v>
      </c>
      <c r="CU1317" s="13">
        <v>4.29</v>
      </c>
      <c r="CV1317" s="13">
        <v>127.34999999999997</v>
      </c>
      <c r="CW1317" s="13">
        <v>5.92</v>
      </c>
      <c r="CX1317" s="12">
        <v>1.9640387275242047E-2</v>
      </c>
      <c r="CY1317" s="12">
        <v>4.6208530805687216E-2</v>
      </c>
      <c r="CZ1317" s="15">
        <v>9.2314189189189193</v>
      </c>
      <c r="DA1317" s="20"/>
      <c r="DB1317" s="20"/>
    </row>
    <row r="1318" spans="1:106" ht="24">
      <c r="A1318" s="8" t="s">
        <v>6759</v>
      </c>
      <c r="B1318" s="8" t="s">
        <v>6760</v>
      </c>
      <c r="C1318" s="9" t="s">
        <v>7197</v>
      </c>
      <c r="D1318" s="9" t="s">
        <v>7126</v>
      </c>
      <c r="E1318" s="10" t="s">
        <v>7127</v>
      </c>
      <c r="F1318" s="10" t="s">
        <v>7126</v>
      </c>
      <c r="G1318" s="11">
        <v>0.65</v>
      </c>
      <c r="H1318" s="11">
        <v>0.65</v>
      </c>
      <c r="I1318" s="12">
        <v>9.0499999999999997E-2</v>
      </c>
      <c r="J1318" s="12">
        <v>0.11532500000000001</v>
      </c>
      <c r="K1318" s="12">
        <v>4.7E-2</v>
      </c>
      <c r="L1318" s="12">
        <v>0.10350000000000001</v>
      </c>
      <c r="M1318" s="12">
        <v>6.8320350000000002E-2</v>
      </c>
      <c r="N1318" s="12">
        <v>0.11532500000000001</v>
      </c>
      <c r="O1318" s="12">
        <v>-0.17291993670886077</v>
      </c>
      <c r="P1318" s="12">
        <v>-0.17291993670886077</v>
      </c>
      <c r="Q1318" s="13">
        <v>0.78800000000000003</v>
      </c>
      <c r="R1318" s="13">
        <v>0</v>
      </c>
      <c r="S1318" s="13">
        <v>0</v>
      </c>
      <c r="T1318" s="13">
        <v>0</v>
      </c>
      <c r="U1318" s="13">
        <v>0.78800000000000003</v>
      </c>
      <c r="V1318" s="13">
        <v>0</v>
      </c>
      <c r="W1318" s="13">
        <v>0.78800000000000003</v>
      </c>
      <c r="X1318" s="14">
        <v>0</v>
      </c>
      <c r="Y1318" s="15">
        <v>1.6666666666666666E-2</v>
      </c>
      <c r="Z1318" s="14" t="s">
        <v>7128</v>
      </c>
      <c r="AA1318" s="14">
        <v>0</v>
      </c>
      <c r="AB1318" s="14" t="s">
        <v>7128</v>
      </c>
      <c r="AC1318" s="14">
        <v>0</v>
      </c>
      <c r="AD1318" s="13">
        <v>5.1999999999999998E-2</v>
      </c>
      <c r="AE1318" s="15">
        <v>-0.40897222222222229</v>
      </c>
      <c r="AF1318" s="14">
        <v>7.0710678118654752E-2</v>
      </c>
      <c r="AG1318" s="14" t="s">
        <v>7128</v>
      </c>
      <c r="AH1318" s="15">
        <v>0.2537313432835821</v>
      </c>
      <c r="AI1318" s="5" t="s">
        <v>7128</v>
      </c>
      <c r="AJ1318" s="15" t="s">
        <v>7128</v>
      </c>
      <c r="AK1318" s="15" t="s">
        <v>7128</v>
      </c>
      <c r="AL1318" s="15" t="s">
        <v>7128</v>
      </c>
      <c r="AM1318" s="15" t="s">
        <v>7128</v>
      </c>
      <c r="AN1318" s="15" t="s">
        <v>7128</v>
      </c>
      <c r="AO1318" s="15" t="s">
        <v>7128</v>
      </c>
      <c r="AP1318" s="15" t="s">
        <v>7128</v>
      </c>
      <c r="AQ1318" s="15" t="s">
        <v>7128</v>
      </c>
      <c r="AR1318" s="15" t="s">
        <v>7128</v>
      </c>
      <c r="AS1318" s="15" t="s">
        <v>7128</v>
      </c>
      <c r="AT1318" s="14" t="s">
        <v>7128</v>
      </c>
      <c r="AU1318" s="14">
        <v>0</v>
      </c>
      <c r="AV1318" s="12" t="s">
        <v>7128</v>
      </c>
      <c r="AW1318" s="12" t="s">
        <v>7128</v>
      </c>
      <c r="AX1318" s="12" t="s">
        <v>7128</v>
      </c>
      <c r="AY1318" s="12" t="s">
        <v>7128</v>
      </c>
      <c r="AZ1318" s="14" t="s">
        <v>7128</v>
      </c>
      <c r="BA1318" s="14" t="s">
        <v>7128</v>
      </c>
      <c r="BB1318" s="14">
        <v>-5.7594936708860754E-2</v>
      </c>
      <c r="BC1318" s="14">
        <v>-5.7594936708860754E-2</v>
      </c>
      <c r="BD1318" s="14" t="s">
        <v>7128</v>
      </c>
      <c r="BE1318" s="14" t="s">
        <v>7128</v>
      </c>
      <c r="BF1318" s="14">
        <v>0</v>
      </c>
      <c r="BG1318" s="14">
        <v>0.1797</v>
      </c>
      <c r="BH1318" s="13">
        <v>-0.36399999999999999</v>
      </c>
      <c r="BI1318" s="13">
        <v>-0.36399999999999999</v>
      </c>
      <c r="BJ1318" s="13">
        <v>-0.36399999999999999</v>
      </c>
      <c r="BK1318" s="13">
        <v>-0.36399999999999999</v>
      </c>
      <c r="BL1318" s="13">
        <v>0</v>
      </c>
      <c r="BM1318" s="13">
        <v>0</v>
      </c>
      <c r="BN1318" s="13">
        <v>-0.32500000000000001</v>
      </c>
      <c r="BO1318" s="13">
        <v>-0.32500000000000001</v>
      </c>
      <c r="BP1318" s="13">
        <v>-0.36399999999999999</v>
      </c>
      <c r="BQ1318" s="13">
        <v>0</v>
      </c>
      <c r="BR1318" s="13">
        <v>0</v>
      </c>
      <c r="BS1318" s="13">
        <v>-3.9E-2</v>
      </c>
      <c r="BT1318" s="14" t="s">
        <v>7128</v>
      </c>
      <c r="BU1318" s="13">
        <v>-0.32500000000000001</v>
      </c>
      <c r="BV1318" s="13">
        <v>-0.32500000000000001</v>
      </c>
      <c r="BW1318" s="13">
        <v>-0.32500000000000001</v>
      </c>
      <c r="BX1318" s="13">
        <v>6.32</v>
      </c>
      <c r="BY1318" s="13">
        <v>6.32</v>
      </c>
      <c r="BZ1318" s="13">
        <v>0</v>
      </c>
      <c r="CA1318" s="13">
        <v>0</v>
      </c>
      <c r="CB1318" s="13">
        <v>0</v>
      </c>
      <c r="CC1318" s="15">
        <v>-0.33500000000000002</v>
      </c>
      <c r="CD1318" s="15">
        <v>0.23400000000000001</v>
      </c>
      <c r="CE1318" s="15">
        <v>0.36</v>
      </c>
      <c r="CF1318" s="15">
        <v>2.0649787284299572</v>
      </c>
      <c r="CG1318" s="15">
        <v>2.0502925684240814</v>
      </c>
      <c r="CH1318" s="13">
        <v>1.028571428571429E-2</v>
      </c>
      <c r="CI1318" s="13">
        <v>9.8571428571428577E-3</v>
      </c>
      <c r="CJ1318" s="13">
        <v>0</v>
      </c>
      <c r="CK1318" s="12">
        <f t="shared" si="40"/>
        <v>0</v>
      </c>
      <c r="CL1318" s="36" t="str">
        <f t="shared" si="41"/>
        <v>NA</v>
      </c>
      <c r="CM1318" s="13" t="s">
        <v>7128</v>
      </c>
      <c r="CN1318" s="13" t="s">
        <v>7128</v>
      </c>
      <c r="CO1318" s="13" t="s">
        <v>7128</v>
      </c>
      <c r="CP1318" s="13" t="s">
        <v>7128</v>
      </c>
      <c r="CQ1318" s="13" t="s">
        <v>7128</v>
      </c>
      <c r="CR1318" s="13" t="s">
        <v>7128</v>
      </c>
      <c r="CS1318" s="13" t="s">
        <v>7128</v>
      </c>
      <c r="CT1318" s="13">
        <v>0</v>
      </c>
      <c r="CU1318" s="13">
        <v>-0.36399999999999999</v>
      </c>
      <c r="CV1318" s="13">
        <v>0</v>
      </c>
      <c r="CW1318" s="13">
        <v>-0.32500000000000001</v>
      </c>
      <c r="CX1318" s="12">
        <v>-5.7594936708860754E-2</v>
      </c>
      <c r="CY1318" s="12">
        <v>-5.7594936708860754E-2</v>
      </c>
      <c r="CZ1318" s="15" t="s">
        <v>7128</v>
      </c>
      <c r="DA1318" s="20"/>
      <c r="DB1318" s="20"/>
    </row>
    <row r="1319" spans="1:106">
      <c r="A1319" s="8" t="s">
        <v>1791</v>
      </c>
      <c r="B1319" s="8" t="s">
        <v>1792</v>
      </c>
      <c r="C1319" s="9" t="s">
        <v>7141</v>
      </c>
      <c r="D1319" s="9" t="s">
        <v>7126</v>
      </c>
      <c r="E1319" s="10" t="s">
        <v>7127</v>
      </c>
      <c r="F1319" s="10" t="s">
        <v>7126</v>
      </c>
      <c r="G1319" s="11">
        <v>0.73</v>
      </c>
      <c r="H1319" s="11">
        <v>1.07456</v>
      </c>
      <c r="I1319" s="12">
        <v>9.0499999999999997E-2</v>
      </c>
      <c r="J1319" s="12">
        <v>0.15374768</v>
      </c>
      <c r="K1319" s="12">
        <v>4.7E-2</v>
      </c>
      <c r="L1319" s="12">
        <v>0.10350000000000001</v>
      </c>
      <c r="M1319" s="12">
        <v>6.8320350000000002E-2</v>
      </c>
      <c r="N1319" s="12">
        <v>0.12635522092391305</v>
      </c>
      <c r="O1319" s="12" t="s">
        <v>7128</v>
      </c>
      <c r="P1319" s="12" t="s">
        <v>7128</v>
      </c>
      <c r="Q1319" s="13">
        <v>15</v>
      </c>
      <c r="R1319" s="13">
        <v>0</v>
      </c>
      <c r="S1319" s="13">
        <v>7.08</v>
      </c>
      <c r="T1319" s="13">
        <v>7.08</v>
      </c>
      <c r="U1319" s="13">
        <v>22.08</v>
      </c>
      <c r="V1319" s="13">
        <v>0</v>
      </c>
      <c r="W1319" s="13">
        <v>22.08</v>
      </c>
      <c r="X1319" s="14">
        <v>0</v>
      </c>
      <c r="Y1319" s="15">
        <v>0.16629711751662971</v>
      </c>
      <c r="Z1319" s="14">
        <v>0.45038167938931295</v>
      </c>
      <c r="AA1319" s="14">
        <v>0.32065217391304351</v>
      </c>
      <c r="AB1319" s="14">
        <v>0.81944444444444442</v>
      </c>
      <c r="AC1319" s="14">
        <v>0.47200000000000003</v>
      </c>
      <c r="AD1319" s="13">
        <v>0.111</v>
      </c>
      <c r="AE1319" s="15">
        <v>1.4076388888888891</v>
      </c>
      <c r="AF1319" s="14">
        <v>3.1622776601683791E-2</v>
      </c>
      <c r="AG1319" s="14">
        <v>0.87753205069672535</v>
      </c>
      <c r="AH1319" s="15">
        <v>0.36448598130841114</v>
      </c>
      <c r="AI1319" s="5">
        <v>8.237410071942447E-2</v>
      </c>
      <c r="AJ1319" s="15" t="s">
        <v>7128</v>
      </c>
      <c r="AK1319" s="15" t="s">
        <v>7128</v>
      </c>
      <c r="AL1319" s="15" t="s">
        <v>7128</v>
      </c>
      <c r="AM1319" s="15" t="s">
        <v>7128</v>
      </c>
      <c r="AN1319" s="15">
        <v>1.7361111111111109</v>
      </c>
      <c r="AO1319" s="15">
        <v>0.17162471395881007</v>
      </c>
      <c r="AP1319" s="15">
        <v>96.419213973799117</v>
      </c>
      <c r="AQ1319" s="15">
        <v>12.912280701754385</v>
      </c>
      <c r="AR1319" s="15">
        <v>1.4045801526717556</v>
      </c>
      <c r="AS1319" s="15">
        <v>0.25263157894736837</v>
      </c>
      <c r="AT1319" s="14" t="s">
        <v>7128</v>
      </c>
      <c r="AU1319" s="14">
        <v>0</v>
      </c>
      <c r="AV1319" s="12" t="s">
        <v>7128</v>
      </c>
      <c r="AW1319" s="12" t="s">
        <v>7128</v>
      </c>
      <c r="AX1319" s="12">
        <v>3.5400000000000001E-2</v>
      </c>
      <c r="AY1319" s="12">
        <v>7.1199999999999999E-2</v>
      </c>
      <c r="AZ1319" s="14" t="s">
        <v>7128</v>
      </c>
      <c r="BA1319" s="14" t="s">
        <v>7128</v>
      </c>
      <c r="BB1319" s="14" t="s">
        <v>7128</v>
      </c>
      <c r="BC1319" s="14" t="s">
        <v>7128</v>
      </c>
      <c r="BD1319" s="14">
        <v>-2.5353773584905662E-2</v>
      </c>
      <c r="BE1319" s="14">
        <v>2.7004716981132077E-3</v>
      </c>
      <c r="BF1319" s="14">
        <v>0</v>
      </c>
      <c r="BG1319" s="14">
        <v>0.10150000000000001</v>
      </c>
      <c r="BH1319" s="13">
        <v>-2.4</v>
      </c>
      <c r="BI1319" s="13">
        <v>-2.15</v>
      </c>
      <c r="BJ1319" s="13">
        <v>0.22900000000000001</v>
      </c>
      <c r="BK1319" s="13">
        <v>0.22900000000000001</v>
      </c>
      <c r="BL1319" s="13">
        <v>87.4</v>
      </c>
      <c r="BM1319" s="13">
        <v>84.8</v>
      </c>
      <c r="BN1319" s="13">
        <v>1.29</v>
      </c>
      <c r="BO1319" s="13">
        <v>1.71</v>
      </c>
      <c r="BP1319" s="13">
        <v>0.22900000000000001</v>
      </c>
      <c r="BQ1319" s="13">
        <v>0</v>
      </c>
      <c r="BR1319" s="13">
        <v>0</v>
      </c>
      <c r="BS1319" s="13">
        <v>-1.3</v>
      </c>
      <c r="BT1319" s="14">
        <v>-5.6768558951965069</v>
      </c>
      <c r="BU1319" s="13">
        <v>1.5290000000000001</v>
      </c>
      <c r="BV1319" s="13">
        <v>-0.84999999999999987</v>
      </c>
      <c r="BW1319" s="13">
        <v>-0.84999999999999987</v>
      </c>
      <c r="BX1319" s="13">
        <v>0</v>
      </c>
      <c r="BY1319" s="13">
        <v>0</v>
      </c>
      <c r="BZ1319" s="13">
        <v>8.64</v>
      </c>
      <c r="CA1319" s="13">
        <v>15.72</v>
      </c>
      <c r="CB1319" s="13">
        <v>0</v>
      </c>
      <c r="CC1319" s="15">
        <v>0.185</v>
      </c>
      <c r="CD1319" s="15">
        <v>1.1599999999999999</v>
      </c>
      <c r="CE1319" s="15">
        <v>0.36</v>
      </c>
      <c r="CF1319" s="15" t="s">
        <v>7128</v>
      </c>
      <c r="CG1319" s="15" t="s">
        <v>7128</v>
      </c>
      <c r="CH1319" s="13" t="s">
        <v>7128</v>
      </c>
      <c r="CI1319" s="13" t="s">
        <v>7128</v>
      </c>
      <c r="CJ1319" s="13">
        <v>0</v>
      </c>
      <c r="CK1319" s="12">
        <f t="shared" si="40"/>
        <v>0</v>
      </c>
      <c r="CL1319" s="36">
        <f t="shared" si="41"/>
        <v>5.559796437659033</v>
      </c>
      <c r="CM1319" s="13" t="s">
        <v>7128</v>
      </c>
      <c r="CN1319" s="13" t="s">
        <v>7128</v>
      </c>
      <c r="CO1319" s="13" t="s">
        <v>7128</v>
      </c>
      <c r="CP1319" s="13" t="s">
        <v>7128</v>
      </c>
      <c r="CQ1319" s="13">
        <v>1.71</v>
      </c>
      <c r="CR1319" s="13">
        <v>22.08</v>
      </c>
      <c r="CS1319" s="13" t="s">
        <v>7128</v>
      </c>
      <c r="CT1319" s="13">
        <v>4.1000000000000002E-2</v>
      </c>
      <c r="CU1319" s="13">
        <v>0.20400000000000001</v>
      </c>
      <c r="CV1319" s="13">
        <v>15.761000000000001</v>
      </c>
      <c r="CW1319" s="13">
        <v>1.29</v>
      </c>
      <c r="CX1319" s="12" t="s">
        <v>7128</v>
      </c>
      <c r="CY1319" s="12" t="s">
        <v>7128</v>
      </c>
      <c r="CZ1319" s="15">
        <v>17.11627906976744</v>
      </c>
      <c r="DA1319" s="20"/>
      <c r="DB1319" s="20"/>
    </row>
    <row r="1320" spans="1:106">
      <c r="A1320" s="8" t="s">
        <v>177</v>
      </c>
      <c r="B1320" s="8" t="s">
        <v>178</v>
      </c>
      <c r="C1320" s="9" t="s">
        <v>7136</v>
      </c>
      <c r="D1320" s="9" t="s">
        <v>7126</v>
      </c>
      <c r="E1320" s="10" t="s">
        <v>7127</v>
      </c>
      <c r="F1320" s="10" t="s">
        <v>7126</v>
      </c>
      <c r="G1320" s="11">
        <v>0.39</v>
      </c>
      <c r="H1320" s="11">
        <v>0.39</v>
      </c>
      <c r="I1320" s="12">
        <v>9.0499999999999997E-2</v>
      </c>
      <c r="J1320" s="12">
        <v>9.1795000000000002E-2</v>
      </c>
      <c r="K1320" s="12">
        <v>3.6999999999999998E-2</v>
      </c>
      <c r="L1320" s="12">
        <v>9.35E-2</v>
      </c>
      <c r="M1320" s="12">
        <v>6.1719349999999999E-2</v>
      </c>
      <c r="N1320" s="12">
        <v>9.1795000000000002E-2</v>
      </c>
      <c r="O1320" s="12">
        <v>0.20731373440285206</v>
      </c>
      <c r="P1320" s="12">
        <v>-9.1795000000000002E-2</v>
      </c>
      <c r="Q1320" s="13">
        <v>994.9</v>
      </c>
      <c r="R1320" s="13">
        <v>0</v>
      </c>
      <c r="S1320" s="13">
        <v>0</v>
      </c>
      <c r="T1320" s="13">
        <v>0</v>
      </c>
      <c r="U1320" s="13">
        <v>994.9</v>
      </c>
      <c r="V1320" s="13">
        <v>0</v>
      </c>
      <c r="W1320" s="13">
        <v>994.9</v>
      </c>
      <c r="X1320" s="14">
        <v>0</v>
      </c>
      <c r="Y1320" s="15">
        <v>1.4053716427232979E-2</v>
      </c>
      <c r="Z1320" s="14" t="s">
        <v>7128</v>
      </c>
      <c r="AA1320" s="14">
        <v>0</v>
      </c>
      <c r="AB1320" s="14" t="s">
        <v>7128</v>
      </c>
      <c r="AC1320" s="14">
        <v>0</v>
      </c>
      <c r="AD1320" s="13">
        <v>2.0699999999999998</v>
      </c>
      <c r="AE1320" s="15">
        <v>2.3836944444444446</v>
      </c>
      <c r="AF1320" s="14">
        <v>0.22803508501982758</v>
      </c>
      <c r="AG1320" s="14">
        <v>0.57293815111231683</v>
      </c>
      <c r="AH1320" s="15">
        <v>0.27737226277372262</v>
      </c>
      <c r="AI1320" s="5" t="s">
        <v>7128</v>
      </c>
      <c r="AJ1320" s="15">
        <v>5.9290822407628125</v>
      </c>
      <c r="AK1320" s="15">
        <v>5.9290822407628125</v>
      </c>
      <c r="AL1320" s="15">
        <v>5.1749999999999989</v>
      </c>
      <c r="AM1320" s="15" t="s">
        <v>7128</v>
      </c>
      <c r="AN1320" s="15" t="s">
        <v>7128</v>
      </c>
      <c r="AO1320" s="15">
        <v>1.4456553327521069</v>
      </c>
      <c r="AP1320" s="15" t="s">
        <v>7128</v>
      </c>
      <c r="AQ1320" s="15" t="s">
        <v>7128</v>
      </c>
      <c r="AR1320" s="15" t="s">
        <v>7128</v>
      </c>
      <c r="AS1320" s="15">
        <v>1.4456553327521069</v>
      </c>
      <c r="AT1320" s="14">
        <v>0.19845053635280091</v>
      </c>
      <c r="AU1320" s="14">
        <v>3.3470700572921896E-2</v>
      </c>
      <c r="AV1320" s="12">
        <v>-0.159</v>
      </c>
      <c r="AW1320" s="12">
        <v>-7.7499999999999999E-2</v>
      </c>
      <c r="AX1320" s="12">
        <v>-1.24E-2</v>
      </c>
      <c r="AY1320" s="12">
        <v>9.5700000000000004E-3</v>
      </c>
      <c r="AZ1320" s="14" t="s">
        <v>7128</v>
      </c>
      <c r="BA1320" s="14">
        <v>0.105</v>
      </c>
      <c r="BB1320" s="14">
        <v>0.29910873440285207</v>
      </c>
      <c r="BC1320" s="14">
        <v>0</v>
      </c>
      <c r="BD1320" s="14">
        <v>0.24382446963092125</v>
      </c>
      <c r="BE1320" s="14">
        <v>0</v>
      </c>
      <c r="BF1320" s="14">
        <v>0.30594549958711809</v>
      </c>
      <c r="BG1320" s="14">
        <v>0.1032</v>
      </c>
      <c r="BH1320" s="13">
        <v>167.8</v>
      </c>
      <c r="BI1320" s="13">
        <v>167.8</v>
      </c>
      <c r="BJ1320" s="13">
        <v>0</v>
      </c>
      <c r="BK1320" s="13">
        <v>0</v>
      </c>
      <c r="BL1320" s="13">
        <v>688.2</v>
      </c>
      <c r="BM1320" s="13">
        <v>688.2</v>
      </c>
      <c r="BN1320" s="13">
        <v>0</v>
      </c>
      <c r="BO1320" s="13">
        <v>0</v>
      </c>
      <c r="BP1320" s="13">
        <v>0</v>
      </c>
      <c r="BQ1320" s="13">
        <v>370.8</v>
      </c>
      <c r="BR1320" s="13">
        <v>0</v>
      </c>
      <c r="BS1320" s="13">
        <v>39</v>
      </c>
      <c r="BT1320" s="14" t="s">
        <v>7128</v>
      </c>
      <c r="BU1320" s="13">
        <v>-39</v>
      </c>
      <c r="BV1320" s="13">
        <v>-242</v>
      </c>
      <c r="BW1320" s="13">
        <v>128.80000000000001</v>
      </c>
      <c r="BX1320" s="13">
        <v>561</v>
      </c>
      <c r="BY1320" s="13">
        <v>401.79999999999995</v>
      </c>
      <c r="BZ1320" s="13">
        <v>0</v>
      </c>
      <c r="CA1320" s="13">
        <v>0</v>
      </c>
      <c r="CB1320" s="13">
        <v>-33.299999999999997</v>
      </c>
      <c r="CC1320" s="15">
        <v>0.871</v>
      </c>
      <c r="CD1320" s="15">
        <v>0.83199999999999996</v>
      </c>
      <c r="CE1320" s="15">
        <v>0.36</v>
      </c>
      <c r="CF1320" s="15" t="s">
        <v>7128</v>
      </c>
      <c r="CG1320" s="15" t="s">
        <v>7128</v>
      </c>
      <c r="CH1320" s="13" t="s">
        <v>7128</v>
      </c>
      <c r="CI1320" s="13" t="s">
        <v>7128</v>
      </c>
      <c r="CJ1320" s="13">
        <v>-33.299999999999997</v>
      </c>
      <c r="CK1320" s="12" t="str">
        <f t="shared" si="40"/>
        <v>NA</v>
      </c>
      <c r="CL1320" s="36" t="str">
        <f t="shared" si="41"/>
        <v>NA</v>
      </c>
      <c r="CM1320" s="13">
        <v>242.2</v>
      </c>
      <c r="CN1320" s="13">
        <v>74.099999999999994</v>
      </c>
      <c r="CO1320" s="13">
        <v>167.8</v>
      </c>
      <c r="CP1320" s="13">
        <v>994.9</v>
      </c>
      <c r="CQ1320" s="13" t="s">
        <v>7128</v>
      </c>
      <c r="CR1320" s="13" t="s">
        <v>7128</v>
      </c>
      <c r="CS1320" s="13">
        <v>-242</v>
      </c>
      <c r="CT1320" s="13">
        <v>0</v>
      </c>
      <c r="CU1320" s="13">
        <v>0</v>
      </c>
      <c r="CV1320" s="13">
        <v>0</v>
      </c>
      <c r="CW1320" s="13">
        <v>0</v>
      </c>
      <c r="CX1320" s="12">
        <v>0.29910873440285207</v>
      </c>
      <c r="CY1320" s="12">
        <v>0</v>
      </c>
      <c r="CZ1320" s="15" t="s">
        <v>7128</v>
      </c>
      <c r="DA1320" s="20" t="s">
        <v>7217</v>
      </c>
      <c r="DB1320" s="20" t="s">
        <v>7217</v>
      </c>
    </row>
    <row r="1321" spans="1:106">
      <c r="A1321" s="8" t="s">
        <v>6649</v>
      </c>
      <c r="B1321" s="8" t="s">
        <v>6650</v>
      </c>
      <c r="C1321" s="9" t="s">
        <v>7148</v>
      </c>
      <c r="D1321" s="9" t="s">
        <v>7126</v>
      </c>
      <c r="E1321" s="10" t="s">
        <v>7127</v>
      </c>
      <c r="F1321" s="10" t="s">
        <v>7126</v>
      </c>
      <c r="G1321" s="11">
        <v>0.67</v>
      </c>
      <c r="H1321" s="11">
        <v>0.67099259259259258</v>
      </c>
      <c r="I1321" s="12">
        <v>9.0499999999999997E-2</v>
      </c>
      <c r="J1321" s="12">
        <v>0.11722482962962963</v>
      </c>
      <c r="K1321" s="12">
        <v>3.6999999999999998E-2</v>
      </c>
      <c r="L1321" s="12">
        <v>9.35E-2</v>
      </c>
      <c r="M1321" s="12">
        <v>6.1719349999999999E-2</v>
      </c>
      <c r="N1321" s="12">
        <v>0.11714272093195267</v>
      </c>
      <c r="O1321" s="12">
        <v>-0.58821930476775119</v>
      </c>
      <c r="P1321" s="12">
        <v>-0.53247452871227308</v>
      </c>
      <c r="Q1321" s="13">
        <v>1.35</v>
      </c>
      <c r="R1321" s="13">
        <v>0</v>
      </c>
      <c r="S1321" s="13">
        <v>2E-3</v>
      </c>
      <c r="T1321" s="13">
        <v>2E-3</v>
      </c>
      <c r="U1321" s="13">
        <v>1.3520000000000001</v>
      </c>
      <c r="V1321" s="13">
        <v>0.02</v>
      </c>
      <c r="W1321" s="13">
        <v>1.3320000000000001</v>
      </c>
      <c r="X1321" s="14">
        <v>1.4792899408284023E-2</v>
      </c>
      <c r="Y1321" s="15" t="s">
        <v>7128</v>
      </c>
      <c r="Z1321" s="14">
        <v>4.0080160320641279E-3</v>
      </c>
      <c r="AA1321" s="14">
        <v>1.4792899408284023E-3</v>
      </c>
      <c r="AB1321" s="14">
        <v>4.0241448692152921E-3</v>
      </c>
      <c r="AC1321" s="14">
        <v>1.4814814814814814E-3</v>
      </c>
      <c r="AD1321" s="13">
        <v>0.40400000000000003</v>
      </c>
      <c r="AE1321" s="15">
        <v>-0.2642222222222223</v>
      </c>
      <c r="AF1321" s="14">
        <v>3.1622776601683791E-2</v>
      </c>
      <c r="AG1321" s="14">
        <v>0.58818364479131857</v>
      </c>
      <c r="AH1321" s="15">
        <v>0.62694300518134716</v>
      </c>
      <c r="AI1321" s="5" t="s">
        <v>7128</v>
      </c>
      <c r="AJ1321" s="15" t="s">
        <v>7128</v>
      </c>
      <c r="AK1321" s="15" t="s">
        <v>7128</v>
      </c>
      <c r="AL1321" s="15" t="s">
        <v>7128</v>
      </c>
      <c r="AM1321" s="15" t="s">
        <v>7128</v>
      </c>
      <c r="AN1321" s="15">
        <v>2.7162977867203222</v>
      </c>
      <c r="AO1321" s="15" t="s">
        <v>7128</v>
      </c>
      <c r="AP1321" s="15" t="s">
        <v>7128</v>
      </c>
      <c r="AQ1321" s="15" t="s">
        <v>7128</v>
      </c>
      <c r="AR1321" s="15">
        <v>2.7807933194154493</v>
      </c>
      <c r="AS1321" s="15" t="s">
        <v>7128</v>
      </c>
      <c r="AT1321" s="14" t="s">
        <v>7128</v>
      </c>
      <c r="AU1321" s="14">
        <v>0</v>
      </c>
      <c r="AV1321" s="12" t="s">
        <v>7128</v>
      </c>
      <c r="AW1321" s="12" t="s">
        <v>7128</v>
      </c>
      <c r="AX1321" s="12" t="s">
        <v>7128</v>
      </c>
      <c r="AY1321" s="12" t="s">
        <v>7128</v>
      </c>
      <c r="AZ1321" s="14" t="s">
        <v>7128</v>
      </c>
      <c r="BA1321" s="14" t="s">
        <v>7128</v>
      </c>
      <c r="BB1321" s="14">
        <v>-0.47099447513812159</v>
      </c>
      <c r="BC1321" s="14">
        <v>-0.41533180778032036</v>
      </c>
      <c r="BD1321" s="14" t="s">
        <v>7128</v>
      </c>
      <c r="BE1321" s="14" t="s">
        <v>7128</v>
      </c>
      <c r="BF1321" s="14">
        <v>0</v>
      </c>
      <c r="BG1321" s="14" t="s">
        <v>7128</v>
      </c>
      <c r="BH1321" s="13">
        <v>-0.34100000000000003</v>
      </c>
      <c r="BI1321" s="13">
        <v>-0.34100000000000003</v>
      </c>
      <c r="BJ1321" s="13">
        <v>-0.36299999999999999</v>
      </c>
      <c r="BK1321" s="13">
        <v>-0.36299999999999999</v>
      </c>
      <c r="BL1321" s="13">
        <v>0</v>
      </c>
      <c r="BM1321" s="13">
        <v>0</v>
      </c>
      <c r="BN1321" s="13">
        <v>-0.35499999999999998</v>
      </c>
      <c r="BO1321" s="13">
        <v>-0.35499999999999998</v>
      </c>
      <c r="BP1321" s="13">
        <v>-0.36299999999999999</v>
      </c>
      <c r="BQ1321" s="13">
        <v>0</v>
      </c>
      <c r="BR1321" s="13">
        <v>0</v>
      </c>
      <c r="BS1321" s="13">
        <v>-2.8000000000000001E-2</v>
      </c>
      <c r="BT1321" s="14" t="s">
        <v>7128</v>
      </c>
      <c r="BU1321" s="13">
        <v>-0.33499999999999996</v>
      </c>
      <c r="BV1321" s="13">
        <v>-0.313</v>
      </c>
      <c r="BW1321" s="13">
        <v>-0.313</v>
      </c>
      <c r="BX1321" s="13">
        <v>0.72399999999999998</v>
      </c>
      <c r="BY1321" s="13">
        <v>0.874</v>
      </c>
      <c r="BZ1321" s="13">
        <v>0.497</v>
      </c>
      <c r="CA1321" s="13">
        <v>0.47899999999999998</v>
      </c>
      <c r="CB1321" s="13">
        <v>0</v>
      </c>
      <c r="CC1321" s="15">
        <v>0.124</v>
      </c>
      <c r="CD1321" s="15">
        <v>-0.54</v>
      </c>
      <c r="CE1321" s="15">
        <v>0.36</v>
      </c>
      <c r="CF1321" s="15" t="s">
        <v>7128</v>
      </c>
      <c r="CG1321" s="15" t="s">
        <v>7128</v>
      </c>
      <c r="CH1321" s="13" t="s">
        <v>7128</v>
      </c>
      <c r="CI1321" s="13" t="s">
        <v>7128</v>
      </c>
      <c r="CJ1321" s="13">
        <v>0</v>
      </c>
      <c r="CK1321" s="12">
        <f t="shared" si="40"/>
        <v>0</v>
      </c>
      <c r="CL1321" s="36" t="str">
        <f t="shared" si="41"/>
        <v>NA</v>
      </c>
      <c r="CM1321" s="13" t="s">
        <v>7128</v>
      </c>
      <c r="CN1321" s="13" t="s">
        <v>7128</v>
      </c>
      <c r="CO1321" s="13" t="s">
        <v>7128</v>
      </c>
      <c r="CP1321" s="13" t="s">
        <v>7128</v>
      </c>
      <c r="CQ1321" s="13" t="s">
        <v>7128</v>
      </c>
      <c r="CR1321" s="13" t="s">
        <v>7128</v>
      </c>
      <c r="CS1321" s="13" t="s">
        <v>7128</v>
      </c>
      <c r="CT1321" s="13">
        <v>0</v>
      </c>
      <c r="CU1321" s="13">
        <v>-0.36299999999999999</v>
      </c>
      <c r="CV1321" s="13">
        <v>0.47899999999999998</v>
      </c>
      <c r="CW1321" s="13">
        <v>-0.35499999999999998</v>
      </c>
      <c r="CX1321" s="12">
        <v>-0.47099447513812159</v>
      </c>
      <c r="CY1321" s="12">
        <v>-0.41533180778032036</v>
      </c>
      <c r="CZ1321" s="15" t="s">
        <v>7128</v>
      </c>
      <c r="DA1321" s="20"/>
      <c r="DB1321" s="20"/>
    </row>
    <row r="1322" spans="1:106" ht="24">
      <c r="A1322" s="8" t="s">
        <v>1319</v>
      </c>
      <c r="B1322" s="8" t="s">
        <v>1320</v>
      </c>
      <c r="C1322" s="9" t="s">
        <v>7134</v>
      </c>
      <c r="D1322" s="9" t="s">
        <v>7126</v>
      </c>
      <c r="E1322" s="10" t="s">
        <v>7127</v>
      </c>
      <c r="F1322" s="10" t="s">
        <v>7126</v>
      </c>
      <c r="G1322" s="11">
        <v>0.89</v>
      </c>
      <c r="H1322" s="11">
        <v>1.0768477526142191</v>
      </c>
      <c r="I1322" s="12">
        <v>9.0499999999999997E-2</v>
      </c>
      <c r="J1322" s="12">
        <v>0.15395472161158683</v>
      </c>
      <c r="K1322" s="12">
        <v>3.6999999999999998E-2</v>
      </c>
      <c r="L1322" s="12">
        <v>9.35E-2</v>
      </c>
      <c r="M1322" s="12">
        <v>6.1719349999999999E-2</v>
      </c>
      <c r="N1322" s="12">
        <v>0.13197465498484903</v>
      </c>
      <c r="O1322" s="12">
        <v>2.8849010299226152E-3</v>
      </c>
      <c r="P1322" s="12">
        <v>-1.214845369027745E-3</v>
      </c>
      <c r="Q1322" s="13">
        <v>156.30000000000001</v>
      </c>
      <c r="R1322" s="13">
        <v>0</v>
      </c>
      <c r="S1322" s="13">
        <v>48.9</v>
      </c>
      <c r="T1322" s="13">
        <v>48.9</v>
      </c>
      <c r="U1322" s="13">
        <v>205.20000000000002</v>
      </c>
      <c r="V1322" s="13">
        <v>3.77</v>
      </c>
      <c r="W1322" s="13">
        <v>201.43</v>
      </c>
      <c r="X1322" s="14">
        <v>1.8372319688109161E-2</v>
      </c>
      <c r="Y1322" s="15">
        <v>0.28925619834710747</v>
      </c>
      <c r="Z1322" s="14">
        <v>0.51582278481012656</v>
      </c>
      <c r="AA1322" s="14">
        <v>0.23830409356725143</v>
      </c>
      <c r="AB1322" s="14">
        <v>1.065359477124183</v>
      </c>
      <c r="AC1322" s="14">
        <v>0.31285988483685218</v>
      </c>
      <c r="AD1322" s="13">
        <v>6.45</v>
      </c>
      <c r="AE1322" s="15">
        <v>1.1723888888888889</v>
      </c>
      <c r="AF1322" s="14">
        <v>8.9442719099991588E-2</v>
      </c>
      <c r="AG1322" s="14">
        <v>0.55174977344807308</v>
      </c>
      <c r="AH1322" s="15">
        <v>0.351137487636004</v>
      </c>
      <c r="AI1322" s="5">
        <v>2.3823975720789075</v>
      </c>
      <c r="AJ1322" s="15">
        <v>23.503759398496243</v>
      </c>
      <c r="AK1322" s="15">
        <v>23.503759398496243</v>
      </c>
      <c r="AL1322" s="15">
        <v>18.220338983050848</v>
      </c>
      <c r="AM1322" s="15" t="s">
        <v>7128</v>
      </c>
      <c r="AN1322" s="15">
        <v>3.405228758169935</v>
      </c>
      <c r="AO1322" s="15">
        <v>0.96780185758513937</v>
      </c>
      <c r="AP1322" s="15">
        <v>12.829936305732485</v>
      </c>
      <c r="AQ1322" s="15">
        <v>11.380225988700566</v>
      </c>
      <c r="AR1322" s="15">
        <v>2.2127869932989124</v>
      </c>
      <c r="AS1322" s="15">
        <v>1.2472445820433438</v>
      </c>
      <c r="AT1322" s="14">
        <v>0.13984962406015036</v>
      </c>
      <c r="AU1322" s="14">
        <v>5.9500959692898271E-3</v>
      </c>
      <c r="AV1322" s="12">
        <v>0.377</v>
      </c>
      <c r="AW1322" s="12">
        <v>7.7899999999999997E-2</v>
      </c>
      <c r="AX1322" s="12">
        <v>0.25</v>
      </c>
      <c r="AY1322" s="12">
        <v>8.3699999999999997E-2</v>
      </c>
      <c r="AZ1322" s="14" t="s">
        <v>7128</v>
      </c>
      <c r="BA1322" s="14">
        <v>0.122</v>
      </c>
      <c r="BB1322" s="14">
        <v>0.15683962264150944</v>
      </c>
      <c r="BC1322" s="14">
        <v>0.13075980961582129</v>
      </c>
      <c r="BD1322" s="14">
        <v>4.1176470588235294E-2</v>
      </c>
      <c r="BE1322" s="14">
        <v>9.7213622291021665E-2</v>
      </c>
      <c r="BF1322" s="14">
        <v>0.32896064581231077</v>
      </c>
      <c r="BG1322" s="14">
        <v>5.2300000000000006E-2</v>
      </c>
      <c r="BH1322" s="13">
        <v>6.65</v>
      </c>
      <c r="BI1322" s="13">
        <v>6.65</v>
      </c>
      <c r="BJ1322" s="13">
        <v>15.7</v>
      </c>
      <c r="BK1322" s="13">
        <v>15.7</v>
      </c>
      <c r="BL1322" s="13">
        <v>161.5</v>
      </c>
      <c r="BM1322" s="13">
        <v>161.5</v>
      </c>
      <c r="BN1322" s="13">
        <v>17.7</v>
      </c>
      <c r="BO1322" s="13">
        <v>17.7</v>
      </c>
      <c r="BP1322" s="13">
        <v>10.535317860746721</v>
      </c>
      <c r="BQ1322" s="13">
        <v>-9.25</v>
      </c>
      <c r="BR1322" s="13">
        <v>16.47</v>
      </c>
      <c r="BS1322" s="13">
        <v>-0.74</v>
      </c>
      <c r="BT1322" s="14">
        <v>1.4930731286815764</v>
      </c>
      <c r="BU1322" s="13">
        <v>-5.1946821392532776</v>
      </c>
      <c r="BV1322" s="13">
        <v>0.17000000000000171</v>
      </c>
      <c r="BW1322" s="13">
        <v>-9.0799999999999983</v>
      </c>
      <c r="BX1322" s="13">
        <v>42.4</v>
      </c>
      <c r="BY1322" s="13">
        <v>80.569999999999993</v>
      </c>
      <c r="BZ1322" s="13">
        <v>45.9</v>
      </c>
      <c r="CA1322" s="13">
        <v>91.03</v>
      </c>
      <c r="CB1322" s="13">
        <v>-0.93</v>
      </c>
      <c r="CC1322" s="15">
        <v>0.32900000000000001</v>
      </c>
      <c r="CD1322" s="15">
        <v>0.61099999999999999</v>
      </c>
      <c r="CE1322" s="15">
        <v>0.36</v>
      </c>
      <c r="CF1322" s="15">
        <v>0.42176029985105362</v>
      </c>
      <c r="CG1322" s="15">
        <v>0.41154092834750078</v>
      </c>
      <c r="CH1322" s="13">
        <v>8.8180000000000014</v>
      </c>
      <c r="CI1322" s="13">
        <v>4.3769999999999998</v>
      </c>
      <c r="CJ1322" s="13">
        <v>-0.93</v>
      </c>
      <c r="CK1322" s="12">
        <f t="shared" si="40"/>
        <v>5.4705882352940627</v>
      </c>
      <c r="CL1322" s="36">
        <f t="shared" si="41"/>
        <v>1.7741403932769417</v>
      </c>
      <c r="CM1322" s="13">
        <v>9.91</v>
      </c>
      <c r="CN1322" s="13">
        <v>3.26</v>
      </c>
      <c r="CO1322" s="13">
        <v>6.65</v>
      </c>
      <c r="CP1322" s="13">
        <v>156.30000000000001</v>
      </c>
      <c r="CQ1322" s="13">
        <v>17.7</v>
      </c>
      <c r="CR1322" s="13">
        <v>201.43</v>
      </c>
      <c r="CS1322" s="13">
        <v>0.17000000000000171</v>
      </c>
      <c r="CT1322" s="13">
        <v>1.3803999999999998</v>
      </c>
      <c r="CU1322" s="13">
        <v>15.729199999999999</v>
      </c>
      <c r="CV1322" s="13">
        <v>92.410399999999996</v>
      </c>
      <c r="CW1322" s="13">
        <v>18.177</v>
      </c>
      <c r="CX1322" s="12">
        <v>0.15256142017889285</v>
      </c>
      <c r="CY1322" s="12">
        <v>0.12879634766747938</v>
      </c>
      <c r="CZ1322" s="15">
        <v>11.081586620454422</v>
      </c>
      <c r="DA1322" s="20"/>
      <c r="DB1322" s="20"/>
    </row>
    <row r="1323" spans="1:106" ht="24">
      <c r="A1323" s="8" t="s">
        <v>3437</v>
      </c>
      <c r="B1323" s="8" t="s">
        <v>3438</v>
      </c>
      <c r="C1323" s="9" t="s">
        <v>7178</v>
      </c>
      <c r="D1323" s="9" t="s">
        <v>7126</v>
      </c>
      <c r="E1323" s="10" t="s">
        <v>7127</v>
      </c>
      <c r="F1323" s="10" t="s">
        <v>7126</v>
      </c>
      <c r="G1323" s="11">
        <v>1.1000000000000001</v>
      </c>
      <c r="H1323" s="11">
        <v>1.1454907066993465</v>
      </c>
      <c r="I1323" s="12">
        <v>9.0499999999999997E-2</v>
      </c>
      <c r="J1323" s="12">
        <v>0.16016690895629085</v>
      </c>
      <c r="K1323" s="12">
        <v>6.2E-2</v>
      </c>
      <c r="L1323" s="12">
        <v>0.11849999999999999</v>
      </c>
      <c r="M1323" s="12">
        <v>7.8221849999999996E-2</v>
      </c>
      <c r="N1323" s="12">
        <v>0.15529623595496983</v>
      </c>
      <c r="O1323" s="12">
        <v>-0.15798244293687339</v>
      </c>
      <c r="P1323" s="12">
        <v>-0.15160564884899713</v>
      </c>
      <c r="Q1323" s="13">
        <v>7.2</v>
      </c>
      <c r="R1323" s="13">
        <v>0</v>
      </c>
      <c r="S1323" s="13">
        <v>0.45500000000000002</v>
      </c>
      <c r="T1323" s="13">
        <v>0.45500000000000002</v>
      </c>
      <c r="U1323" s="13">
        <v>7.6550000000000002</v>
      </c>
      <c r="V1323" s="13">
        <v>1.0999999999999999E-2</v>
      </c>
      <c r="W1323" s="13">
        <v>7.6440000000000001</v>
      </c>
      <c r="X1323" s="14">
        <v>1.4369693011103853E-3</v>
      </c>
      <c r="Y1323" s="15">
        <v>0.65776360374725928</v>
      </c>
      <c r="Z1323" s="14">
        <v>1.1359380851329422E-2</v>
      </c>
      <c r="AA1323" s="14">
        <v>5.9438275636838671E-2</v>
      </c>
      <c r="AB1323" s="14">
        <v>1.1489898989898989E-2</v>
      </c>
      <c r="AC1323" s="14">
        <v>6.3194444444444442E-2</v>
      </c>
      <c r="AD1323" s="13">
        <v>7.0000000000000001E-3</v>
      </c>
      <c r="AE1323" s="15">
        <v>2.1638888888888888</v>
      </c>
      <c r="AF1323" s="14">
        <v>4.4721359549995794E-2</v>
      </c>
      <c r="AG1323" s="14">
        <v>1.1739356881873895</v>
      </c>
      <c r="AH1323" s="15">
        <v>0.94936708860759489</v>
      </c>
      <c r="AI1323" s="5">
        <v>3.6153846153846154</v>
      </c>
      <c r="AJ1323" s="15">
        <v>80</v>
      </c>
      <c r="AK1323" s="15">
        <v>80</v>
      </c>
      <c r="AL1323" s="15" t="s">
        <v>7128</v>
      </c>
      <c r="AM1323" s="15" t="s">
        <v>7128</v>
      </c>
      <c r="AN1323" s="15">
        <v>0.18181818181818182</v>
      </c>
      <c r="AO1323" s="15">
        <v>0.54545454545454553</v>
      </c>
      <c r="AP1323" s="15">
        <v>40.659574468085104</v>
      </c>
      <c r="AQ1323" s="15">
        <v>39.402061855670105</v>
      </c>
      <c r="AR1323" s="15">
        <v>0.1908900209769254</v>
      </c>
      <c r="AS1323" s="15">
        <v>0.5790909090909091</v>
      </c>
      <c r="AT1323" s="14">
        <v>0</v>
      </c>
      <c r="AU1323" s="14">
        <v>0</v>
      </c>
      <c r="AV1323" s="12">
        <v>1.4890000000000001</v>
      </c>
      <c r="AW1323" s="12" t="s">
        <v>7128</v>
      </c>
      <c r="AX1323" s="12">
        <v>9.8410000000000011</v>
      </c>
      <c r="AY1323" s="12">
        <v>3.2430000000000003</v>
      </c>
      <c r="AZ1323" s="14" t="s">
        <v>7128</v>
      </c>
      <c r="BA1323" s="14" t="s">
        <v>7128</v>
      </c>
      <c r="BB1323" s="14">
        <v>2.1844660194174754E-3</v>
      </c>
      <c r="BC1323" s="14">
        <v>3.6905871059726989E-3</v>
      </c>
      <c r="BD1323" s="14">
        <v>6.8181818181818187E-3</v>
      </c>
      <c r="BE1323" s="14">
        <v>1.4242424242424244E-2</v>
      </c>
      <c r="BF1323" s="14">
        <v>0.34558823529411764</v>
      </c>
      <c r="BG1323" s="14" t="s">
        <v>7128</v>
      </c>
      <c r="BH1323" s="13">
        <v>0.09</v>
      </c>
      <c r="BI1323" s="13">
        <v>0.09</v>
      </c>
      <c r="BJ1323" s="13">
        <v>0.188</v>
      </c>
      <c r="BK1323" s="13">
        <v>0.188</v>
      </c>
      <c r="BL1323" s="13">
        <v>13.2</v>
      </c>
      <c r="BM1323" s="13">
        <v>13.2</v>
      </c>
      <c r="BN1323" s="13">
        <v>0.19400000000000001</v>
      </c>
      <c r="BO1323" s="13">
        <v>0.19400000000000001</v>
      </c>
      <c r="BP1323" s="13">
        <v>0.12302941176470589</v>
      </c>
      <c r="BQ1323" s="13">
        <v>0</v>
      </c>
      <c r="BR1323" s="13">
        <v>0</v>
      </c>
      <c r="BS1323" s="13">
        <v>-5.0000000000000001E-3</v>
      </c>
      <c r="BT1323" s="14">
        <v>-4.0640688501075779E-2</v>
      </c>
      <c r="BU1323" s="13">
        <v>0.12802941176470589</v>
      </c>
      <c r="BV1323" s="13">
        <v>9.5000000000000001E-2</v>
      </c>
      <c r="BW1323" s="13">
        <v>9.5000000000000001E-2</v>
      </c>
      <c r="BX1323" s="13">
        <v>41.2</v>
      </c>
      <c r="BY1323" s="13">
        <v>33.335999999999999</v>
      </c>
      <c r="BZ1323" s="13">
        <v>39.6</v>
      </c>
      <c r="CA1323" s="13">
        <v>40.043999999999997</v>
      </c>
      <c r="CB1323" s="13">
        <v>0</v>
      </c>
      <c r="CC1323" s="15">
        <v>0.35</v>
      </c>
      <c r="CD1323" s="15">
        <v>1.65</v>
      </c>
      <c r="CE1323" s="15">
        <v>0.36</v>
      </c>
      <c r="CF1323" s="15" t="s">
        <v>7128</v>
      </c>
      <c r="CG1323" s="15" t="s">
        <v>7128</v>
      </c>
      <c r="CH1323" s="13" t="s">
        <v>7128</v>
      </c>
      <c r="CI1323" s="13" t="s">
        <v>7128</v>
      </c>
      <c r="CJ1323" s="13">
        <v>0</v>
      </c>
      <c r="CK1323" s="12">
        <f t="shared" si="40"/>
        <v>0</v>
      </c>
      <c r="CL1323" s="36">
        <f t="shared" si="41"/>
        <v>0.32963739886125265</v>
      </c>
      <c r="CM1323" s="13">
        <v>0.13600000000000001</v>
      </c>
      <c r="CN1323" s="13">
        <v>4.7E-2</v>
      </c>
      <c r="CO1323" s="13">
        <v>0.09</v>
      </c>
      <c r="CP1323" s="13">
        <v>7.2</v>
      </c>
      <c r="CQ1323" s="13">
        <v>0.19400000000000001</v>
      </c>
      <c r="CR1323" s="13">
        <v>7.6440000000000001</v>
      </c>
      <c r="CS1323" s="13" t="s">
        <v>7128</v>
      </c>
      <c r="CT1323" s="13">
        <v>0</v>
      </c>
      <c r="CU1323" s="13">
        <v>0.188</v>
      </c>
      <c r="CV1323" s="13">
        <v>40.043999999999997</v>
      </c>
      <c r="CW1323" s="13">
        <v>0.19400000000000001</v>
      </c>
      <c r="CX1323" s="12">
        <v>2.1844660194174754E-3</v>
      </c>
      <c r="CY1323" s="12">
        <v>3.6905871059726989E-3</v>
      </c>
      <c r="CZ1323" s="15">
        <v>39.402061855670105</v>
      </c>
      <c r="DA1323" s="20"/>
      <c r="DB1323" s="20"/>
    </row>
    <row r="1324" spans="1:106" ht="24">
      <c r="A1324" s="8" t="s">
        <v>1135</v>
      </c>
      <c r="B1324" s="8" t="s">
        <v>1136</v>
      </c>
      <c r="C1324" s="9" t="s">
        <v>7131</v>
      </c>
      <c r="D1324" s="9" t="s">
        <v>7126</v>
      </c>
      <c r="E1324" s="10" t="s">
        <v>7127</v>
      </c>
      <c r="F1324" s="10" t="s">
        <v>7126</v>
      </c>
      <c r="G1324" s="11">
        <v>0.79</v>
      </c>
      <c r="H1324" s="11">
        <v>0.79</v>
      </c>
      <c r="I1324" s="12">
        <v>9.0499999999999997E-2</v>
      </c>
      <c r="J1324" s="12">
        <v>0.127995</v>
      </c>
      <c r="K1324" s="12">
        <v>4.7E-2</v>
      </c>
      <c r="L1324" s="12">
        <v>0.10350000000000001</v>
      </c>
      <c r="M1324" s="12">
        <v>6.8320350000000002E-2</v>
      </c>
      <c r="N1324" s="12">
        <v>0.127995</v>
      </c>
      <c r="O1324" s="12" t="s">
        <v>7128</v>
      </c>
      <c r="P1324" s="12" t="s">
        <v>7128</v>
      </c>
      <c r="Q1324" s="13">
        <v>59.6</v>
      </c>
      <c r="R1324" s="13">
        <v>0</v>
      </c>
      <c r="S1324" s="13">
        <v>0</v>
      </c>
      <c r="T1324" s="13">
        <v>0</v>
      </c>
      <c r="U1324" s="13">
        <v>59.6</v>
      </c>
      <c r="V1324" s="13">
        <v>0</v>
      </c>
      <c r="W1324" s="13">
        <v>59.6</v>
      </c>
      <c r="X1324" s="14">
        <v>0</v>
      </c>
      <c r="Y1324" s="15">
        <v>4.7528517110266157E-2</v>
      </c>
      <c r="Z1324" s="14" t="s">
        <v>7128</v>
      </c>
      <c r="AA1324" s="14">
        <v>0</v>
      </c>
      <c r="AB1324" s="14" t="s">
        <v>7128</v>
      </c>
      <c r="AC1324" s="14">
        <v>0</v>
      </c>
      <c r="AD1324" s="13">
        <v>2.2599999999999998</v>
      </c>
      <c r="AE1324" s="15">
        <v>3.9274999999999998</v>
      </c>
      <c r="AF1324" s="14">
        <v>0.27202941017470889</v>
      </c>
      <c r="AG1324" s="14">
        <v>0.81057412085842295</v>
      </c>
      <c r="AH1324" s="15">
        <v>0.47916666666666657</v>
      </c>
      <c r="AI1324" s="5">
        <v>1.2565789473684212</v>
      </c>
      <c r="AJ1324" s="15">
        <v>101.18845500848897</v>
      </c>
      <c r="AK1324" s="15">
        <v>101.18845500848897</v>
      </c>
      <c r="AL1324" s="15" t="s">
        <v>7128</v>
      </c>
      <c r="AM1324" s="15" t="s">
        <v>7128</v>
      </c>
      <c r="AN1324" s="15" t="s">
        <v>7128</v>
      </c>
      <c r="AO1324" s="15">
        <v>0.27708042770804281</v>
      </c>
      <c r="AP1324" s="15">
        <v>3.1204188481675392</v>
      </c>
      <c r="AQ1324" s="15">
        <v>1.544041450777202</v>
      </c>
      <c r="AR1324" s="15" t="s">
        <v>7128</v>
      </c>
      <c r="AS1324" s="15">
        <v>0.27708042770804281</v>
      </c>
      <c r="AT1324" s="14">
        <v>2.1222410865874366</v>
      </c>
      <c r="AU1324" s="14">
        <v>2.0973154362416108E-2</v>
      </c>
      <c r="AV1324" s="12">
        <v>-0.60899999999999999</v>
      </c>
      <c r="AW1324" s="12">
        <v>-0.38299999999999995</v>
      </c>
      <c r="AX1324" s="12">
        <v>4.0800000000000003E-2</v>
      </c>
      <c r="AY1324" s="12">
        <v>0.16699999999999998</v>
      </c>
      <c r="AZ1324" s="14" t="s">
        <v>7128</v>
      </c>
      <c r="BA1324" s="14" t="s">
        <v>7128</v>
      </c>
      <c r="BB1324" s="14" t="s">
        <v>7128</v>
      </c>
      <c r="BC1324" s="14" t="s">
        <v>7128</v>
      </c>
      <c r="BD1324" s="14">
        <v>2.7382612738261272E-3</v>
      </c>
      <c r="BE1324" s="14">
        <v>8.8795908879590893E-2</v>
      </c>
      <c r="BF1324" s="14">
        <v>0.5</v>
      </c>
      <c r="BG1324" s="14">
        <v>0.3095</v>
      </c>
      <c r="BH1324" s="13">
        <v>0.58899999999999997</v>
      </c>
      <c r="BI1324" s="13">
        <v>0.58899999999999997</v>
      </c>
      <c r="BJ1324" s="13">
        <v>19.100000000000001</v>
      </c>
      <c r="BK1324" s="13">
        <v>19.100000000000001</v>
      </c>
      <c r="BL1324" s="13">
        <v>215.1</v>
      </c>
      <c r="BM1324" s="13">
        <v>215.1</v>
      </c>
      <c r="BN1324" s="13">
        <v>38.6</v>
      </c>
      <c r="BO1324" s="13">
        <v>38.6</v>
      </c>
      <c r="BP1324" s="13">
        <v>9.5500000000000007</v>
      </c>
      <c r="BQ1324" s="13">
        <v>-6.0999999999999943</v>
      </c>
      <c r="BR1324" s="13">
        <v>10.08</v>
      </c>
      <c r="BS1324" s="13">
        <v>-8</v>
      </c>
      <c r="BT1324" s="14">
        <v>0.21780104712041884</v>
      </c>
      <c r="BU1324" s="13">
        <v>7.4700000000000006</v>
      </c>
      <c r="BV1324" s="13">
        <v>4.6089999999999947</v>
      </c>
      <c r="BW1324" s="13">
        <v>-1.4909999999999997</v>
      </c>
      <c r="BX1324" s="13">
        <v>0</v>
      </c>
      <c r="BY1324" s="13">
        <v>0</v>
      </c>
      <c r="BZ1324" s="13">
        <v>0</v>
      </c>
      <c r="CA1324" s="13">
        <v>0</v>
      </c>
      <c r="CB1324" s="13">
        <v>-1.25</v>
      </c>
      <c r="CC1324" s="15">
        <v>1.47</v>
      </c>
      <c r="CD1324" s="15">
        <v>1.3</v>
      </c>
      <c r="CE1324" s="15">
        <v>0.36</v>
      </c>
      <c r="CF1324" s="15" t="s">
        <v>7128</v>
      </c>
      <c r="CG1324" s="15" t="s">
        <v>7128</v>
      </c>
      <c r="CH1324" s="13" t="s">
        <v>7128</v>
      </c>
      <c r="CI1324" s="13" t="s">
        <v>7128</v>
      </c>
      <c r="CJ1324" s="13">
        <v>-1.25</v>
      </c>
      <c r="CK1324" s="12">
        <f t="shared" si="40"/>
        <v>0.27120850509872019</v>
      </c>
      <c r="CL1324" s="36" t="str">
        <f t="shared" si="41"/>
        <v>NA</v>
      </c>
      <c r="CM1324" s="13">
        <v>4.2300000000000004</v>
      </c>
      <c r="CN1324" s="13">
        <v>3.57</v>
      </c>
      <c r="CO1324" s="13">
        <v>0.58899999999999997</v>
      </c>
      <c r="CP1324" s="13">
        <v>59.6</v>
      </c>
      <c r="CQ1324" s="13">
        <v>38.6</v>
      </c>
      <c r="CR1324" s="13">
        <v>59.6</v>
      </c>
      <c r="CS1324" s="13">
        <v>4.6089999999999947</v>
      </c>
      <c r="CT1324" s="13">
        <v>0</v>
      </c>
      <c r="CU1324" s="13">
        <v>19.100000000000001</v>
      </c>
      <c r="CV1324" s="13">
        <v>0</v>
      </c>
      <c r="CW1324" s="13">
        <v>38.6</v>
      </c>
      <c r="CX1324" s="12" t="s">
        <v>7128</v>
      </c>
      <c r="CY1324" s="12" t="s">
        <v>7128</v>
      </c>
      <c r="CZ1324" s="15">
        <v>1.544041450777202</v>
      </c>
      <c r="DA1324" s="20"/>
      <c r="DB1324" s="20"/>
    </row>
    <row r="1325" spans="1:106">
      <c r="A1325" s="8" t="s">
        <v>43</v>
      </c>
      <c r="B1325" s="8" t="s">
        <v>44</v>
      </c>
      <c r="C1325" s="9" t="s">
        <v>7125</v>
      </c>
      <c r="D1325" s="9" t="s">
        <v>7126</v>
      </c>
      <c r="E1325" s="10" t="s">
        <v>7127</v>
      </c>
      <c r="F1325" s="10" t="s">
        <v>7126</v>
      </c>
      <c r="G1325" s="11">
        <v>1.05</v>
      </c>
      <c r="H1325" s="11">
        <v>1.05</v>
      </c>
      <c r="I1325" s="12">
        <v>9.0499999999999997E-2</v>
      </c>
      <c r="J1325" s="12">
        <v>0.15152499999999999</v>
      </c>
      <c r="K1325" s="12">
        <v>3.2000000000000001E-2</v>
      </c>
      <c r="L1325" s="12">
        <v>8.8499999999999995E-2</v>
      </c>
      <c r="M1325" s="12">
        <v>5.8418850000000001E-2</v>
      </c>
      <c r="N1325" s="12">
        <v>0.15152499999999999</v>
      </c>
      <c r="O1325" s="12" t="s">
        <v>7128</v>
      </c>
      <c r="P1325" s="12" t="s">
        <v>7128</v>
      </c>
      <c r="Q1325" s="13">
        <v>16325.7</v>
      </c>
      <c r="R1325" s="13">
        <v>0</v>
      </c>
      <c r="S1325" s="13">
        <v>0</v>
      </c>
      <c r="T1325" s="13">
        <v>0</v>
      </c>
      <c r="U1325" s="13">
        <v>16325.7</v>
      </c>
      <c r="V1325" s="13">
        <v>0</v>
      </c>
      <c r="W1325" s="13">
        <v>16325.7</v>
      </c>
      <c r="X1325" s="14">
        <v>0</v>
      </c>
      <c r="Y1325" s="15">
        <v>1.3488467874794069E-2</v>
      </c>
      <c r="Z1325" s="14" t="s">
        <v>7128</v>
      </c>
      <c r="AA1325" s="14">
        <v>0</v>
      </c>
      <c r="AB1325" s="14" t="s">
        <v>7128</v>
      </c>
      <c r="AC1325" s="14">
        <v>0</v>
      </c>
      <c r="AD1325" s="13">
        <v>6.72</v>
      </c>
      <c r="AE1325" s="15">
        <v>0.86316666666666675</v>
      </c>
      <c r="AF1325" s="14">
        <v>0.11832159566199232</v>
      </c>
      <c r="AG1325" s="14">
        <v>0.40313857950550241</v>
      </c>
      <c r="AH1325" s="15">
        <v>0.20497925311203316</v>
      </c>
      <c r="AI1325" s="5">
        <v>1.2735849056603774</v>
      </c>
      <c r="AJ1325" s="15">
        <v>20.778541428025964</v>
      </c>
      <c r="AK1325" s="15">
        <v>20.778541428025964</v>
      </c>
      <c r="AL1325" s="15">
        <v>10.566037735849056</v>
      </c>
      <c r="AM1325" s="15">
        <v>1.610739645583408</v>
      </c>
      <c r="AN1325" s="15" t="s">
        <v>7128</v>
      </c>
      <c r="AO1325" s="15">
        <v>0.22765264972139021</v>
      </c>
      <c r="AP1325" s="15">
        <v>19.195414462081128</v>
      </c>
      <c r="AQ1325" s="15">
        <v>8.7335901139463985</v>
      </c>
      <c r="AR1325" s="15" t="s">
        <v>7128</v>
      </c>
      <c r="AS1325" s="15">
        <v>0.22765264972139021</v>
      </c>
      <c r="AT1325" s="14">
        <v>0.32756522845869923</v>
      </c>
      <c r="AU1325" s="14">
        <v>1.5764592023619201E-2</v>
      </c>
      <c r="AV1325" s="12">
        <v>5.1399999999999994E-2</v>
      </c>
      <c r="AW1325" s="12">
        <v>-0.14400000000000002</v>
      </c>
      <c r="AX1325" s="12">
        <v>3.1099999999999999E-2</v>
      </c>
      <c r="AY1325" s="12">
        <v>0.124</v>
      </c>
      <c r="AZ1325" s="14">
        <v>0.129</v>
      </c>
      <c r="BA1325" s="14">
        <v>-5.6799999999999996E-2</v>
      </c>
      <c r="BB1325" s="14" t="s">
        <v>7128</v>
      </c>
      <c r="BC1325" s="14" t="s">
        <v>7128</v>
      </c>
      <c r="BD1325" s="14">
        <v>1.0956141965495892E-2</v>
      </c>
      <c r="BE1325" s="14">
        <v>1.1859741302856379E-2</v>
      </c>
      <c r="BF1325" s="14">
        <v>0.30543672014260248</v>
      </c>
      <c r="BG1325" s="14">
        <v>8.0399999999999985E-2</v>
      </c>
      <c r="BH1325" s="13">
        <v>785.7</v>
      </c>
      <c r="BI1325" s="13">
        <v>785.7</v>
      </c>
      <c r="BJ1325" s="13">
        <v>850.5</v>
      </c>
      <c r="BK1325" s="13">
        <v>850.5</v>
      </c>
      <c r="BL1325" s="13">
        <v>71713.2</v>
      </c>
      <c r="BM1325" s="13">
        <v>71713.2</v>
      </c>
      <c r="BN1325" s="13">
        <v>1869.3</v>
      </c>
      <c r="BO1325" s="13">
        <v>1869.3</v>
      </c>
      <c r="BP1325" s="13">
        <v>590.7260695187166</v>
      </c>
      <c r="BQ1325" s="13">
        <v>0</v>
      </c>
      <c r="BR1325" s="13">
        <v>0</v>
      </c>
      <c r="BS1325" s="13">
        <v>-834.8</v>
      </c>
      <c r="BT1325" s="14">
        <v>-1.4131761624810941</v>
      </c>
      <c r="BU1325" s="13">
        <v>1425.5260695187167</v>
      </c>
      <c r="BV1325" s="13">
        <v>1620.5</v>
      </c>
      <c r="BW1325" s="13">
        <v>1620.5</v>
      </c>
      <c r="BX1325" s="13">
        <v>0</v>
      </c>
      <c r="BY1325" s="13">
        <v>0</v>
      </c>
      <c r="BZ1325" s="13">
        <v>0</v>
      </c>
      <c r="CA1325" s="13">
        <v>0</v>
      </c>
      <c r="CB1325" s="13">
        <v>-257.36799999999999</v>
      </c>
      <c r="CC1325" s="15">
        <v>0.318</v>
      </c>
      <c r="CD1325" s="15">
        <v>0.29599999999999999</v>
      </c>
      <c r="CE1325" s="15">
        <v>0.36</v>
      </c>
      <c r="CF1325" s="15" t="s">
        <v>7128</v>
      </c>
      <c r="CG1325" s="15" t="s">
        <v>7128</v>
      </c>
      <c r="CH1325" s="13" t="s">
        <v>7128</v>
      </c>
      <c r="CI1325" s="13" t="s">
        <v>7128</v>
      </c>
      <c r="CJ1325" s="13">
        <v>257.36799999999999</v>
      </c>
      <c r="CK1325" s="12">
        <f t="shared" si="40"/>
        <v>-0.15882011724776304</v>
      </c>
      <c r="CL1325" s="36" t="str">
        <f t="shared" si="41"/>
        <v>NA</v>
      </c>
      <c r="CM1325" s="13">
        <v>1122</v>
      </c>
      <c r="CN1325" s="13">
        <v>342.7</v>
      </c>
      <c r="CO1325" s="13">
        <v>785.7</v>
      </c>
      <c r="CP1325" s="13">
        <v>16325.7</v>
      </c>
      <c r="CQ1325" s="13">
        <v>1869.3</v>
      </c>
      <c r="CR1325" s="13">
        <v>16325.7</v>
      </c>
      <c r="CS1325" s="13" t="s">
        <v>7128</v>
      </c>
      <c r="CT1325" s="13">
        <v>0</v>
      </c>
      <c r="CU1325" s="13">
        <v>850.5</v>
      </c>
      <c r="CV1325" s="13">
        <v>0</v>
      </c>
      <c r="CW1325" s="13">
        <v>1869.3</v>
      </c>
      <c r="CX1325" s="12" t="s">
        <v>7128</v>
      </c>
      <c r="CY1325" s="12" t="s">
        <v>7128</v>
      </c>
      <c r="CZ1325" s="15">
        <v>8.7335901139463985</v>
      </c>
      <c r="DA1325" s="19" t="s">
        <v>7214</v>
      </c>
      <c r="DB1325" s="19" t="s">
        <v>7214</v>
      </c>
    </row>
    <row r="1326" spans="1:106">
      <c r="A1326" s="8" t="s">
        <v>6147</v>
      </c>
      <c r="B1326" s="8" t="s">
        <v>6148</v>
      </c>
      <c r="C1326" s="9" t="s">
        <v>7136</v>
      </c>
      <c r="D1326" s="9" t="s">
        <v>7126</v>
      </c>
      <c r="E1326" s="10" t="s">
        <v>7127</v>
      </c>
      <c r="F1326" s="10" t="s">
        <v>7126</v>
      </c>
      <c r="G1326" s="11">
        <v>0.39</v>
      </c>
      <c r="H1326" s="11">
        <v>1.9164831261101245</v>
      </c>
      <c r="I1326" s="12">
        <v>9.0499999999999997E-2</v>
      </c>
      <c r="J1326" s="12">
        <v>0.22994172291296625</v>
      </c>
      <c r="K1326" s="12">
        <v>3.2000000000000001E-2</v>
      </c>
      <c r="L1326" s="12">
        <v>8.8499999999999995E-2</v>
      </c>
      <c r="M1326" s="12">
        <v>5.8418850000000001E-2</v>
      </c>
      <c r="N1326" s="12">
        <v>9.3323368346493921E-2</v>
      </c>
      <c r="O1326" s="12">
        <v>-0.27149070462844122</v>
      </c>
      <c r="P1326" s="12">
        <v>-9.3323368346493921E-2</v>
      </c>
      <c r="Q1326" s="13">
        <v>731.9</v>
      </c>
      <c r="R1326" s="13">
        <v>0</v>
      </c>
      <c r="S1326" s="13">
        <v>2864.7</v>
      </c>
      <c r="T1326" s="13">
        <v>2864.7</v>
      </c>
      <c r="U1326" s="13">
        <v>3596.6</v>
      </c>
      <c r="V1326" s="13">
        <v>0</v>
      </c>
      <c r="W1326" s="13">
        <v>3596.6</v>
      </c>
      <c r="X1326" s="14">
        <v>0</v>
      </c>
      <c r="Y1326" s="15">
        <v>4.3511697563344935E-2</v>
      </c>
      <c r="Z1326" s="14">
        <v>0.53825485701401676</v>
      </c>
      <c r="AA1326" s="14">
        <v>0.79650225212700876</v>
      </c>
      <c r="AB1326" s="14">
        <v>1.1656968463886062</v>
      </c>
      <c r="AC1326" s="14">
        <v>3.9140592977182673</v>
      </c>
      <c r="AD1326" s="13">
        <v>0.59299999999999997</v>
      </c>
      <c r="AE1326" s="15">
        <v>2.803666666666667</v>
      </c>
      <c r="AF1326" s="14">
        <v>0.27748873851023215</v>
      </c>
      <c r="AG1326" s="14">
        <v>0.47353273039278576</v>
      </c>
      <c r="AH1326" s="15">
        <v>0.34764460345855686</v>
      </c>
      <c r="AI1326" s="5" t="s">
        <v>7128</v>
      </c>
      <c r="AJ1326" s="15" t="s">
        <v>7128</v>
      </c>
      <c r="AK1326" s="15" t="s">
        <v>7128</v>
      </c>
      <c r="AL1326" s="15">
        <v>16.027027027027028</v>
      </c>
      <c r="AM1326" s="15" t="s">
        <v>7128</v>
      </c>
      <c r="AN1326" s="15">
        <v>0.29782299084435399</v>
      </c>
      <c r="AO1326" s="15">
        <v>1.0611860229085108</v>
      </c>
      <c r="AP1326" s="15" t="s">
        <v>7128</v>
      </c>
      <c r="AQ1326" s="15" t="s">
        <v>7128</v>
      </c>
      <c r="AR1326" s="15">
        <v>0.67577317650595614</v>
      </c>
      <c r="AS1326" s="15">
        <v>5.2147310424822386</v>
      </c>
      <c r="AT1326" s="14" t="s">
        <v>7128</v>
      </c>
      <c r="AU1326" s="14">
        <v>0</v>
      </c>
      <c r="AV1326" s="12" t="s">
        <v>7128</v>
      </c>
      <c r="AW1326" s="12" t="s">
        <v>7128</v>
      </c>
      <c r="AX1326" s="12">
        <v>-4.1500000000000002E-2</v>
      </c>
      <c r="AY1326" s="12">
        <v>3.4000000000000002E-2</v>
      </c>
      <c r="AZ1326" s="14" t="s">
        <v>7128</v>
      </c>
      <c r="BA1326" s="14">
        <v>0.10199999999999999</v>
      </c>
      <c r="BB1326" s="14">
        <v>-4.1548981715474949E-2</v>
      </c>
      <c r="BC1326" s="14">
        <v>0</v>
      </c>
      <c r="BD1326" s="14">
        <v>-0.17327960322380656</v>
      </c>
      <c r="BE1326" s="14">
        <v>0</v>
      </c>
      <c r="BF1326" s="14">
        <v>0</v>
      </c>
      <c r="BG1326" s="14">
        <v>1.9E-2</v>
      </c>
      <c r="BH1326" s="13">
        <v>-72.7</v>
      </c>
      <c r="BI1326" s="13">
        <v>-111.8</v>
      </c>
      <c r="BJ1326" s="13">
        <v>0</v>
      </c>
      <c r="BK1326" s="13">
        <v>0</v>
      </c>
      <c r="BL1326" s="13">
        <v>689.7</v>
      </c>
      <c r="BM1326" s="13">
        <v>645.20000000000005</v>
      </c>
      <c r="BN1326" s="13">
        <v>0</v>
      </c>
      <c r="BO1326" s="13">
        <v>0</v>
      </c>
      <c r="BP1326" s="13">
        <v>0</v>
      </c>
      <c r="BQ1326" s="13">
        <v>0</v>
      </c>
      <c r="BR1326" s="13">
        <v>0</v>
      </c>
      <c r="BS1326" s="13">
        <v>0</v>
      </c>
      <c r="BT1326" s="14" t="s">
        <v>7128</v>
      </c>
      <c r="BU1326" s="13">
        <v>0</v>
      </c>
      <c r="BV1326" s="13">
        <v>-111.8</v>
      </c>
      <c r="BW1326" s="13">
        <v>-111.8</v>
      </c>
      <c r="BX1326" s="13">
        <v>2690.8</v>
      </c>
      <c r="BY1326" s="13">
        <v>6760.4</v>
      </c>
      <c r="BZ1326" s="13">
        <v>2457.5</v>
      </c>
      <c r="CA1326" s="13">
        <v>5322.2</v>
      </c>
      <c r="CB1326" s="13">
        <v>0</v>
      </c>
      <c r="CC1326" s="15">
        <v>0.876</v>
      </c>
      <c r="CD1326" s="15">
        <v>1.28</v>
      </c>
      <c r="CE1326" s="15">
        <v>0.36</v>
      </c>
      <c r="CF1326" s="15" t="s">
        <v>7128</v>
      </c>
      <c r="CG1326" s="15" t="s">
        <v>7128</v>
      </c>
      <c r="CH1326" s="13" t="s">
        <v>7128</v>
      </c>
      <c r="CI1326" s="13" t="s">
        <v>7128</v>
      </c>
      <c r="CJ1326" s="13">
        <v>0</v>
      </c>
      <c r="CK1326" s="12">
        <f t="shared" si="40"/>
        <v>0</v>
      </c>
      <c r="CL1326" s="36">
        <f t="shared" si="41"/>
        <v>0.12958926759610689</v>
      </c>
      <c r="CM1326" s="13" t="s">
        <v>7128</v>
      </c>
      <c r="CN1326" s="13" t="s">
        <v>7128</v>
      </c>
      <c r="CO1326" s="13" t="s">
        <v>7128</v>
      </c>
      <c r="CP1326" s="13" t="s">
        <v>7128</v>
      </c>
      <c r="CQ1326" s="13" t="s">
        <v>7128</v>
      </c>
      <c r="CR1326" s="13" t="s">
        <v>7128</v>
      </c>
      <c r="CS1326" s="13" t="s">
        <v>7128</v>
      </c>
      <c r="CT1326" s="13">
        <v>0</v>
      </c>
      <c r="CU1326" s="13">
        <v>0</v>
      </c>
      <c r="CV1326" s="13">
        <v>5322.2</v>
      </c>
      <c r="CW1326" s="13">
        <v>0</v>
      </c>
      <c r="CX1326" s="12">
        <v>-4.1548981715474949E-2</v>
      </c>
      <c r="CY1326" s="12">
        <v>0</v>
      </c>
      <c r="CZ1326" s="15" t="s">
        <v>7128</v>
      </c>
      <c r="DA1326" s="20" t="s">
        <v>7221</v>
      </c>
      <c r="DB1326" s="20" t="s">
        <v>7221</v>
      </c>
    </row>
    <row r="1327" spans="1:106">
      <c r="A1327" s="8" t="s">
        <v>2315</v>
      </c>
      <c r="B1327" s="8" t="s">
        <v>2316</v>
      </c>
      <c r="C1327" s="9" t="s">
        <v>7141</v>
      </c>
      <c r="D1327" s="9" t="s">
        <v>7126</v>
      </c>
      <c r="E1327" s="10" t="s">
        <v>7127</v>
      </c>
      <c r="F1327" s="10" t="s">
        <v>7126</v>
      </c>
      <c r="G1327" s="11">
        <v>0.73</v>
      </c>
      <c r="H1327" s="11">
        <v>0.7895924050299904</v>
      </c>
      <c r="I1327" s="12">
        <v>9.0499999999999997E-2</v>
      </c>
      <c r="J1327" s="12">
        <v>0.12795811265521412</v>
      </c>
      <c r="K1327" s="12">
        <v>4.1999999999999996E-2</v>
      </c>
      <c r="L1327" s="12">
        <v>9.8500000000000004E-2</v>
      </c>
      <c r="M1327" s="12">
        <v>6.5019850000000004E-2</v>
      </c>
      <c r="N1327" s="12">
        <v>0.12206618602103102</v>
      </c>
      <c r="O1327" s="12">
        <v>0.34886307939776601</v>
      </c>
      <c r="P1327" s="12">
        <v>0.13546185030831126</v>
      </c>
      <c r="Q1327" s="13">
        <v>73.099999999999994</v>
      </c>
      <c r="R1327" s="13">
        <v>0</v>
      </c>
      <c r="S1327" s="13">
        <v>7.55</v>
      </c>
      <c r="T1327" s="13">
        <v>7.55</v>
      </c>
      <c r="U1327" s="13">
        <v>80.649999999999991</v>
      </c>
      <c r="V1327" s="13">
        <v>0.38900000000000001</v>
      </c>
      <c r="W1327" s="13">
        <v>80.260999999999996</v>
      </c>
      <c r="X1327" s="14">
        <v>4.8233106013639187E-3</v>
      </c>
      <c r="Y1327" s="15">
        <v>0.31293463143254518</v>
      </c>
      <c r="Z1327" s="14">
        <v>0.27207207207207207</v>
      </c>
      <c r="AA1327" s="14">
        <v>9.3614383137011786E-2</v>
      </c>
      <c r="AB1327" s="14">
        <v>0.37376237623762376</v>
      </c>
      <c r="AC1327" s="14">
        <v>0.10328317373461013</v>
      </c>
      <c r="AD1327" s="13">
        <v>10.17</v>
      </c>
      <c r="AE1327" s="15">
        <v>2.3305833333333337</v>
      </c>
      <c r="AF1327" s="14">
        <v>0.17029386365926402</v>
      </c>
      <c r="AG1327" s="14">
        <v>0.68176267485657072</v>
      </c>
      <c r="AH1327" s="15">
        <v>0.61935483870967756</v>
      </c>
      <c r="AI1327" s="5">
        <v>3.5434782608695654</v>
      </c>
      <c r="AJ1327" s="15">
        <v>25.381944444444443</v>
      </c>
      <c r="AK1327" s="15">
        <v>25.381944444444443</v>
      </c>
      <c r="AL1327" s="15">
        <v>16.644844517184943</v>
      </c>
      <c r="AM1327" s="15" t="s">
        <v>7128</v>
      </c>
      <c r="AN1327" s="15">
        <v>3.6188118811881185</v>
      </c>
      <c r="AO1327" s="15">
        <v>1.5720430107526882</v>
      </c>
      <c r="AP1327" s="15">
        <v>16.413292433537833</v>
      </c>
      <c r="AQ1327" s="15">
        <v>15.229791271347249</v>
      </c>
      <c r="AR1327" s="15">
        <v>2.9334088666349913</v>
      </c>
      <c r="AS1327" s="15">
        <v>1.7260430107526881</v>
      </c>
      <c r="AT1327" s="14">
        <v>0</v>
      </c>
      <c r="AU1327" s="14">
        <v>0</v>
      </c>
      <c r="AV1327" s="12">
        <v>1.1659999999999999</v>
      </c>
      <c r="AW1327" s="12" t="s">
        <v>7128</v>
      </c>
      <c r="AX1327" s="12">
        <v>0.27200000000000002</v>
      </c>
      <c r="AY1327" s="12" t="s">
        <v>7128</v>
      </c>
      <c r="AZ1327" s="14" t="s">
        <v>7128</v>
      </c>
      <c r="BA1327" s="14">
        <v>0.183</v>
      </c>
      <c r="BB1327" s="14">
        <v>0.47682119205298013</v>
      </c>
      <c r="BC1327" s="14">
        <v>0.25752803632934229</v>
      </c>
      <c r="BD1327" s="14">
        <v>6.1935483870967742E-2</v>
      </c>
      <c r="BE1327" s="14">
        <v>0.10516129032258063</v>
      </c>
      <c r="BF1327" s="14">
        <v>0.20961538461538462</v>
      </c>
      <c r="BG1327" s="14">
        <v>0.44130000000000003</v>
      </c>
      <c r="BH1327" s="13">
        <v>2.88</v>
      </c>
      <c r="BI1327" s="13">
        <v>2.88</v>
      </c>
      <c r="BJ1327" s="13">
        <v>4.8899999999999997</v>
      </c>
      <c r="BK1327" s="13">
        <v>4.8899999999999997</v>
      </c>
      <c r="BL1327" s="13">
        <v>46.5</v>
      </c>
      <c r="BM1327" s="13">
        <v>46.5</v>
      </c>
      <c r="BN1327" s="13">
        <v>5.27</v>
      </c>
      <c r="BO1327" s="13">
        <v>5.27</v>
      </c>
      <c r="BP1327" s="13">
        <v>3.8649807692307689</v>
      </c>
      <c r="BQ1327" s="13">
        <v>0</v>
      </c>
      <c r="BR1327" s="13">
        <v>0</v>
      </c>
      <c r="BS1327" s="13">
        <v>-0.46700000000000003</v>
      </c>
      <c r="BT1327" s="14">
        <v>-0.12082854427577013</v>
      </c>
      <c r="BU1327" s="13">
        <v>4.3319807692307686</v>
      </c>
      <c r="BV1327" s="13">
        <v>3.347</v>
      </c>
      <c r="BW1327" s="13">
        <v>3.347</v>
      </c>
      <c r="BX1327" s="13">
        <v>6.04</v>
      </c>
      <c r="BY1327" s="13">
        <v>15.008000000000001</v>
      </c>
      <c r="BZ1327" s="13">
        <v>20.2</v>
      </c>
      <c r="CA1327" s="13">
        <v>27.361000000000001</v>
      </c>
      <c r="CB1327" s="13">
        <v>0</v>
      </c>
      <c r="CC1327" s="15">
        <v>0.77400000000000002</v>
      </c>
      <c r="CD1327" s="15">
        <v>0.97099999999999997</v>
      </c>
      <c r="CE1327" s="15">
        <v>0.36</v>
      </c>
      <c r="CF1327" s="15" t="s">
        <v>7128</v>
      </c>
      <c r="CG1327" s="15" t="s">
        <v>7128</v>
      </c>
      <c r="CH1327" s="13" t="s">
        <v>7128</v>
      </c>
      <c r="CI1327" s="13" t="s">
        <v>7128</v>
      </c>
      <c r="CJ1327" s="13">
        <v>0</v>
      </c>
      <c r="CK1327" s="12">
        <f t="shared" si="40"/>
        <v>0</v>
      </c>
      <c r="CL1327" s="36">
        <f t="shared" si="41"/>
        <v>1.6994992873067505</v>
      </c>
      <c r="CM1327" s="13">
        <v>3.64</v>
      </c>
      <c r="CN1327" s="13">
        <v>0.76300000000000001</v>
      </c>
      <c r="CO1327" s="13">
        <v>2.88</v>
      </c>
      <c r="CP1327" s="13">
        <v>73.099999999999994</v>
      </c>
      <c r="CQ1327" s="13">
        <v>5.27</v>
      </c>
      <c r="CR1327" s="13">
        <v>80.260999999999996</v>
      </c>
      <c r="CS1327" s="13" t="s">
        <v>7128</v>
      </c>
      <c r="CT1327" s="13">
        <v>0</v>
      </c>
      <c r="CU1327" s="13">
        <v>4.8899999999999997</v>
      </c>
      <c r="CV1327" s="13">
        <v>27.361000000000001</v>
      </c>
      <c r="CW1327" s="13">
        <v>5.27</v>
      </c>
      <c r="CX1327" s="12">
        <v>0.47682119205298013</v>
      </c>
      <c r="CY1327" s="12">
        <v>0.25752803632934229</v>
      </c>
      <c r="CZ1327" s="15">
        <v>15.229791271347249</v>
      </c>
      <c r="DA1327" s="20"/>
      <c r="DB1327" s="20"/>
    </row>
    <row r="1328" spans="1:106" ht="24">
      <c r="A1328" s="8" t="s">
        <v>3315</v>
      </c>
      <c r="B1328" s="8" t="s">
        <v>3316</v>
      </c>
      <c r="C1328" s="9" t="s">
        <v>7155</v>
      </c>
      <c r="D1328" s="9" t="s">
        <v>7126</v>
      </c>
      <c r="E1328" s="10" t="s">
        <v>7127</v>
      </c>
      <c r="F1328" s="10" t="s">
        <v>7126</v>
      </c>
      <c r="G1328" s="11">
        <v>0.92</v>
      </c>
      <c r="H1328" s="11">
        <v>0.92</v>
      </c>
      <c r="I1328" s="12">
        <v>9.0499999999999997E-2</v>
      </c>
      <c r="J1328" s="12">
        <v>0.13976</v>
      </c>
      <c r="K1328" s="12">
        <v>4.1999999999999996E-2</v>
      </c>
      <c r="L1328" s="12">
        <v>9.8500000000000004E-2</v>
      </c>
      <c r="M1328" s="12">
        <v>6.5019850000000004E-2</v>
      </c>
      <c r="N1328" s="12">
        <v>0.13976</v>
      </c>
      <c r="O1328" s="12">
        <v>1.2967272727272716E-2</v>
      </c>
      <c r="P1328" s="12">
        <v>8.4031678590791858E-2</v>
      </c>
      <c r="Q1328" s="13">
        <v>12.5</v>
      </c>
      <c r="R1328" s="13">
        <v>0</v>
      </c>
      <c r="S1328" s="13">
        <v>0</v>
      </c>
      <c r="T1328" s="13">
        <v>0</v>
      </c>
      <c r="U1328" s="13">
        <v>12.5</v>
      </c>
      <c r="V1328" s="13">
        <v>1.44</v>
      </c>
      <c r="W1328" s="13">
        <v>11.06</v>
      </c>
      <c r="X1328" s="14">
        <v>0.1152</v>
      </c>
      <c r="Y1328" s="15">
        <v>0.65136476426799006</v>
      </c>
      <c r="Z1328" s="14">
        <v>0</v>
      </c>
      <c r="AA1328" s="14">
        <v>0</v>
      </c>
      <c r="AB1328" s="14">
        <v>0</v>
      </c>
      <c r="AC1328" s="14">
        <v>0</v>
      </c>
      <c r="AD1328" s="13">
        <v>1.55</v>
      </c>
      <c r="AE1328" s="15">
        <v>1.1124166666666668</v>
      </c>
      <c r="AF1328" s="14">
        <v>8.9442719099991588E-2</v>
      </c>
      <c r="AG1328" s="14">
        <v>0.74964178945680449</v>
      </c>
      <c r="AH1328" s="15">
        <v>0.42238267148014436</v>
      </c>
      <c r="AI1328" s="5">
        <v>101.72413793103448</v>
      </c>
      <c r="AJ1328" s="15">
        <v>7.4404761904761907</v>
      </c>
      <c r="AK1328" s="15">
        <v>7.4404761904761907</v>
      </c>
      <c r="AL1328" s="15" t="s">
        <v>7128</v>
      </c>
      <c r="AM1328" s="15" t="s">
        <v>7128</v>
      </c>
      <c r="AN1328" s="15">
        <v>0.79617834394904463</v>
      </c>
      <c r="AO1328" s="15">
        <v>0.83333333333333337</v>
      </c>
      <c r="AP1328" s="15">
        <v>3.7491525423728813</v>
      </c>
      <c r="AQ1328" s="15">
        <v>3.351515151515152</v>
      </c>
      <c r="AR1328" s="15">
        <v>0.7755960729312763</v>
      </c>
      <c r="AS1328" s="15">
        <v>0.7373333333333334</v>
      </c>
      <c r="AT1328" s="14">
        <v>0</v>
      </c>
      <c r="AU1328" s="14">
        <v>0</v>
      </c>
      <c r="AV1328" s="12">
        <v>0.25800000000000001</v>
      </c>
      <c r="AW1328" s="12">
        <v>0.223</v>
      </c>
      <c r="AX1328" s="12">
        <v>0.14699999999999999</v>
      </c>
      <c r="AY1328" s="12">
        <v>9.6699999999999994E-2</v>
      </c>
      <c r="AZ1328" s="14" t="s">
        <v>7128</v>
      </c>
      <c r="BA1328" s="14" t="s">
        <v>7128</v>
      </c>
      <c r="BB1328" s="14">
        <v>0.15272727272727271</v>
      </c>
      <c r="BC1328" s="14">
        <v>0.22379167859079185</v>
      </c>
      <c r="BD1328" s="14">
        <v>0.112</v>
      </c>
      <c r="BE1328" s="14">
        <v>0.19666666666666668</v>
      </c>
      <c r="BF1328" s="14">
        <v>0.24760479041916167</v>
      </c>
      <c r="BG1328" s="14">
        <v>2.18E-2</v>
      </c>
      <c r="BH1328" s="13">
        <v>1.68</v>
      </c>
      <c r="BI1328" s="13">
        <v>1.68</v>
      </c>
      <c r="BJ1328" s="13">
        <v>2.95</v>
      </c>
      <c r="BK1328" s="13">
        <v>2.95</v>
      </c>
      <c r="BL1328" s="13">
        <v>15</v>
      </c>
      <c r="BM1328" s="13">
        <v>15</v>
      </c>
      <c r="BN1328" s="13">
        <v>3.3</v>
      </c>
      <c r="BO1328" s="13">
        <v>3.3</v>
      </c>
      <c r="BP1328" s="13">
        <v>2.2195658682634734</v>
      </c>
      <c r="BQ1328" s="13">
        <v>0</v>
      </c>
      <c r="BR1328" s="13">
        <v>0</v>
      </c>
      <c r="BS1328" s="13">
        <v>-0.43099999999999999</v>
      </c>
      <c r="BT1328" s="14">
        <v>-0.19418211739631877</v>
      </c>
      <c r="BU1328" s="13">
        <v>2.6505658682634734</v>
      </c>
      <c r="BV1328" s="13">
        <v>2.1109999999999998</v>
      </c>
      <c r="BW1328" s="13">
        <v>2.1109999999999998</v>
      </c>
      <c r="BX1328" s="13">
        <v>11</v>
      </c>
      <c r="BY1328" s="13">
        <v>9.9179999999999993</v>
      </c>
      <c r="BZ1328" s="13">
        <v>15.7</v>
      </c>
      <c r="CA1328" s="13">
        <v>14.26</v>
      </c>
      <c r="CB1328" s="13">
        <v>0</v>
      </c>
      <c r="CC1328" s="15">
        <v>0.44700000000000001</v>
      </c>
      <c r="CD1328" s="15">
        <v>0.30599999999999999</v>
      </c>
      <c r="CE1328" s="15">
        <v>0.36</v>
      </c>
      <c r="CF1328" s="15">
        <v>0.62841736633487233</v>
      </c>
      <c r="CG1328" s="15">
        <v>0.52667039178891129</v>
      </c>
      <c r="CH1328" s="13">
        <v>1.7103333333333335</v>
      </c>
      <c r="CI1328" s="13">
        <v>1.0243333333333333</v>
      </c>
      <c r="CJ1328" s="13">
        <v>0</v>
      </c>
      <c r="CK1328" s="12">
        <f t="shared" si="40"/>
        <v>0</v>
      </c>
      <c r="CL1328" s="36">
        <f t="shared" si="41"/>
        <v>1.0518934081346423</v>
      </c>
      <c r="CM1328" s="13">
        <v>3.34</v>
      </c>
      <c r="CN1328" s="13">
        <v>0.82699999999999996</v>
      </c>
      <c r="CO1328" s="13">
        <v>1.68</v>
      </c>
      <c r="CP1328" s="13">
        <v>12.5</v>
      </c>
      <c r="CQ1328" s="13">
        <v>3.3</v>
      </c>
      <c r="CR1328" s="13">
        <v>11.06</v>
      </c>
      <c r="CS1328" s="13" t="s">
        <v>7128</v>
      </c>
      <c r="CT1328" s="13">
        <v>0.17980000000000002</v>
      </c>
      <c r="CU1328" s="13">
        <v>2.8556000000000004</v>
      </c>
      <c r="CV1328" s="13">
        <v>14.4398</v>
      </c>
      <c r="CW1328" s="13">
        <v>3.3</v>
      </c>
      <c r="CX1328" s="12">
        <v>0.14182722410061002</v>
      </c>
      <c r="CY1328" s="12">
        <v>0.21277305556448359</v>
      </c>
      <c r="CZ1328" s="15">
        <v>3.351515151515152</v>
      </c>
      <c r="DA1328" s="20"/>
      <c r="DB1328" s="20"/>
    </row>
    <row r="1329" spans="1:106" ht="24">
      <c r="A1329" s="8" t="s">
        <v>6035</v>
      </c>
      <c r="B1329" s="8" t="s">
        <v>6036</v>
      </c>
      <c r="C1329" s="9" t="s">
        <v>7142</v>
      </c>
      <c r="D1329" s="9" t="s">
        <v>7126</v>
      </c>
      <c r="E1329" s="10" t="s">
        <v>7127</v>
      </c>
      <c r="F1329" s="10" t="s">
        <v>7126</v>
      </c>
      <c r="G1329" s="11">
        <v>0.1</v>
      </c>
      <c r="H1329" s="11">
        <v>0.1</v>
      </c>
      <c r="I1329" s="12">
        <v>9.0499999999999997E-2</v>
      </c>
      <c r="J1329" s="12">
        <v>6.5549999999999997E-2</v>
      </c>
      <c r="K1329" s="12">
        <v>2.7E-2</v>
      </c>
      <c r="L1329" s="12">
        <v>8.3500000000000005E-2</v>
      </c>
      <c r="M1329" s="12">
        <v>5.5118350000000003E-2</v>
      </c>
      <c r="N1329" s="12">
        <v>6.5549999999999997E-2</v>
      </c>
      <c r="O1329" s="12">
        <v>0.43114966996699672</v>
      </c>
      <c r="P1329" s="12">
        <v>-6.5549999999999997E-2</v>
      </c>
      <c r="Q1329" s="13">
        <v>24.9</v>
      </c>
      <c r="R1329" s="13">
        <v>0</v>
      </c>
      <c r="S1329" s="13">
        <v>0</v>
      </c>
      <c r="T1329" s="13">
        <v>0</v>
      </c>
      <c r="U1329" s="13">
        <v>24.9</v>
      </c>
      <c r="V1329" s="13">
        <v>0</v>
      </c>
      <c r="W1329" s="13">
        <v>24.9</v>
      </c>
      <c r="X1329" s="14">
        <v>0</v>
      </c>
      <c r="Y1329" s="15">
        <v>0.1917989417989418</v>
      </c>
      <c r="Z1329" s="14" t="s">
        <v>7128</v>
      </c>
      <c r="AA1329" s="14">
        <v>0</v>
      </c>
      <c r="AB1329" s="14" t="s">
        <v>7128</v>
      </c>
      <c r="AC1329" s="14">
        <v>0</v>
      </c>
      <c r="AD1329" s="13">
        <v>0.66</v>
      </c>
      <c r="AE1329" s="15">
        <v>0.22455555555555559</v>
      </c>
      <c r="AF1329" s="14">
        <v>0.161245154965971</v>
      </c>
      <c r="AG1329" s="14">
        <v>6.0466933112239121E-2</v>
      </c>
      <c r="AH1329" s="15">
        <v>0.12409927942353875</v>
      </c>
      <c r="AI1329" s="5" t="s">
        <v>7128</v>
      </c>
      <c r="AJ1329" s="15">
        <v>8.2724252491694354</v>
      </c>
      <c r="AK1329" s="15">
        <v>8.2724252491694354</v>
      </c>
      <c r="AL1329" s="15" t="s">
        <v>7128</v>
      </c>
      <c r="AM1329" s="15" t="s">
        <v>7128</v>
      </c>
      <c r="AN1329" s="15" t="s">
        <v>7128</v>
      </c>
      <c r="AO1329" s="15">
        <v>6.4675324675324672</v>
      </c>
      <c r="AP1329" s="15" t="s">
        <v>7128</v>
      </c>
      <c r="AQ1329" s="15" t="s">
        <v>7128</v>
      </c>
      <c r="AR1329" s="15" t="s">
        <v>7128</v>
      </c>
      <c r="AS1329" s="15">
        <v>6.4675324675324672</v>
      </c>
      <c r="AT1329" s="14">
        <v>0</v>
      </c>
      <c r="AU1329" s="14">
        <v>0</v>
      </c>
      <c r="AV1329" s="12">
        <v>2.1480000000000001</v>
      </c>
      <c r="AW1329" s="12">
        <v>0.28499999999999998</v>
      </c>
      <c r="AX1329" s="12">
        <v>2.2000000000000002E-2</v>
      </c>
      <c r="AY1329" s="12">
        <v>9.9900000000000003E-2</v>
      </c>
      <c r="AZ1329" s="14" t="s">
        <v>7128</v>
      </c>
      <c r="BA1329" s="14" t="s">
        <v>7128</v>
      </c>
      <c r="BB1329" s="14">
        <v>0.49669966996699672</v>
      </c>
      <c r="BC1329" s="14">
        <v>0</v>
      </c>
      <c r="BD1329" s="14">
        <v>0.78181818181818175</v>
      </c>
      <c r="BE1329" s="14">
        <v>0</v>
      </c>
      <c r="BF1329" s="14">
        <v>0.23222506393861891</v>
      </c>
      <c r="BG1329" s="14">
        <v>0.24230000000000002</v>
      </c>
      <c r="BH1329" s="13">
        <v>3.01</v>
      </c>
      <c r="BI1329" s="13">
        <v>3.01</v>
      </c>
      <c r="BJ1329" s="13">
        <v>0</v>
      </c>
      <c r="BK1329" s="13">
        <v>0</v>
      </c>
      <c r="BL1329" s="13">
        <v>3.85</v>
      </c>
      <c r="BM1329" s="13">
        <v>3.85</v>
      </c>
      <c r="BN1329" s="13">
        <v>0</v>
      </c>
      <c r="BO1329" s="13">
        <v>0</v>
      </c>
      <c r="BP1329" s="13">
        <v>0</v>
      </c>
      <c r="BQ1329" s="13">
        <v>0</v>
      </c>
      <c r="BR1329" s="13">
        <v>0</v>
      </c>
      <c r="BS1329" s="13">
        <v>-0.39400000000000002</v>
      </c>
      <c r="BT1329" s="14" t="s">
        <v>7128</v>
      </c>
      <c r="BU1329" s="13">
        <v>0.39400000000000002</v>
      </c>
      <c r="BV1329" s="13">
        <v>3.4039999999999999</v>
      </c>
      <c r="BW1329" s="13">
        <v>3.4039999999999999</v>
      </c>
      <c r="BX1329" s="13">
        <v>6.06</v>
      </c>
      <c r="BY1329" s="13">
        <v>15.57</v>
      </c>
      <c r="BZ1329" s="13">
        <v>0</v>
      </c>
      <c r="CA1329" s="13">
        <v>0</v>
      </c>
      <c r="CB1329" s="13">
        <v>0</v>
      </c>
      <c r="CC1329" s="15">
        <v>6.5000000000000002E-2</v>
      </c>
      <c r="CD1329" s="15">
        <v>0.113</v>
      </c>
      <c r="CE1329" s="15">
        <v>0.36</v>
      </c>
      <c r="CF1329" s="15" t="s">
        <v>7128</v>
      </c>
      <c r="CG1329" s="15">
        <v>2.862440386084804</v>
      </c>
      <c r="CH1329" s="13" t="s">
        <v>7128</v>
      </c>
      <c r="CI1329" s="13">
        <v>-0.21840000000000001</v>
      </c>
      <c r="CJ1329" s="13">
        <v>0</v>
      </c>
      <c r="CK1329" s="12">
        <f t="shared" si="40"/>
        <v>0</v>
      </c>
      <c r="CL1329" s="36" t="str">
        <f t="shared" si="41"/>
        <v>NA</v>
      </c>
      <c r="CM1329" s="13">
        <v>3.91</v>
      </c>
      <c r="CN1329" s="13">
        <v>0.90800000000000003</v>
      </c>
      <c r="CO1329" s="13">
        <v>3.01</v>
      </c>
      <c r="CP1329" s="13">
        <v>24.9</v>
      </c>
      <c r="CQ1329" s="13" t="s">
        <v>7128</v>
      </c>
      <c r="CR1329" s="13" t="s">
        <v>7128</v>
      </c>
      <c r="CS1329" s="13" t="s">
        <v>7128</v>
      </c>
      <c r="CT1329" s="13">
        <v>0</v>
      </c>
      <c r="CU1329" s="13">
        <v>0</v>
      </c>
      <c r="CV1329" s="13">
        <v>0</v>
      </c>
      <c r="CW1329" s="13">
        <v>0</v>
      </c>
      <c r="CX1329" s="12">
        <v>0.49669966996699672</v>
      </c>
      <c r="CY1329" s="12">
        <v>0</v>
      </c>
      <c r="CZ1329" s="15" t="s">
        <v>7128</v>
      </c>
      <c r="DA1329" s="20"/>
      <c r="DB1329" s="20"/>
    </row>
    <row r="1330" spans="1:106" ht="24">
      <c r="A1330" s="8" t="s">
        <v>4199</v>
      </c>
      <c r="B1330" s="8" t="s">
        <v>4200</v>
      </c>
      <c r="C1330" s="9" t="s">
        <v>7174</v>
      </c>
      <c r="D1330" s="9" t="s">
        <v>7126</v>
      </c>
      <c r="E1330" s="10" t="s">
        <v>7127</v>
      </c>
      <c r="F1330" s="10" t="s">
        <v>7126</v>
      </c>
      <c r="G1330" s="11">
        <v>0.45</v>
      </c>
      <c r="H1330" s="11">
        <v>0.45</v>
      </c>
      <c r="I1330" s="12">
        <v>9.0499999999999997E-2</v>
      </c>
      <c r="J1330" s="12">
        <v>9.7225000000000006E-2</v>
      </c>
      <c r="K1330" s="12">
        <v>3.6999999999999998E-2</v>
      </c>
      <c r="L1330" s="12">
        <v>9.35E-2</v>
      </c>
      <c r="M1330" s="12">
        <v>6.1719349999999999E-2</v>
      </c>
      <c r="N1330" s="12">
        <v>9.7225000000000006E-2</v>
      </c>
      <c r="O1330" s="12">
        <v>4.1430462184873923E-2</v>
      </c>
      <c r="P1330" s="12">
        <v>-9.7225000000000006E-2</v>
      </c>
      <c r="Q1330" s="13">
        <v>7.99</v>
      </c>
      <c r="R1330" s="13">
        <v>0</v>
      </c>
      <c r="S1330" s="13">
        <v>0</v>
      </c>
      <c r="T1330" s="13">
        <v>0</v>
      </c>
      <c r="U1330" s="13">
        <v>7.99</v>
      </c>
      <c r="V1330" s="13">
        <v>4.26</v>
      </c>
      <c r="W1330" s="13">
        <v>3.7300000000000004</v>
      </c>
      <c r="X1330" s="14">
        <v>0.53316645807259067</v>
      </c>
      <c r="Y1330" s="15">
        <v>9.6566523605150209E-2</v>
      </c>
      <c r="Z1330" s="14">
        <v>0</v>
      </c>
      <c r="AA1330" s="14">
        <v>0</v>
      </c>
      <c r="AB1330" s="14">
        <v>0</v>
      </c>
      <c r="AC1330" s="14">
        <v>0</v>
      </c>
      <c r="AD1330" s="13">
        <v>0.34300000000000003</v>
      </c>
      <c r="AE1330" s="15">
        <v>2.5054166666666666</v>
      </c>
      <c r="AF1330" s="14">
        <v>0.17888543819998318</v>
      </c>
      <c r="AG1330" s="14">
        <v>0.64147200104525215</v>
      </c>
      <c r="AH1330" s="15">
        <v>0.40540540540540543</v>
      </c>
      <c r="AI1330" s="5" t="s">
        <v>7128</v>
      </c>
      <c r="AJ1330" s="15">
        <v>4.8424242424242427</v>
      </c>
      <c r="AK1330" s="15">
        <v>4.8424242424242427</v>
      </c>
      <c r="AL1330" s="15" t="s">
        <v>7128</v>
      </c>
      <c r="AM1330" s="15" t="s">
        <v>7128</v>
      </c>
      <c r="AN1330" s="15">
        <v>0.43423913043478263</v>
      </c>
      <c r="AO1330" s="15">
        <v>1.7072649572649574</v>
      </c>
      <c r="AP1330" s="15" t="s">
        <v>7128</v>
      </c>
      <c r="AQ1330" s="15" t="s">
        <v>7128</v>
      </c>
      <c r="AR1330" s="15">
        <v>0.26917803276322438</v>
      </c>
      <c r="AS1330" s="15">
        <v>0.79700854700854717</v>
      </c>
      <c r="AT1330" s="14">
        <v>0</v>
      </c>
      <c r="AU1330" s="14">
        <v>0</v>
      </c>
      <c r="AV1330" s="12" t="s">
        <v>7128</v>
      </c>
      <c r="AW1330" s="12">
        <v>0.15</v>
      </c>
      <c r="AX1330" s="12">
        <v>-0.16200000000000001</v>
      </c>
      <c r="AY1330" s="12">
        <v>-0.16200000000000001</v>
      </c>
      <c r="AZ1330" s="14" t="s">
        <v>7128</v>
      </c>
      <c r="BA1330" s="14" t="s">
        <v>7128</v>
      </c>
      <c r="BB1330" s="14">
        <v>0.13865546218487393</v>
      </c>
      <c r="BC1330" s="14">
        <v>0</v>
      </c>
      <c r="BD1330" s="14">
        <v>0.35256410256410259</v>
      </c>
      <c r="BE1330" s="14">
        <v>0</v>
      </c>
      <c r="BF1330" s="14">
        <v>0.15622489959839356</v>
      </c>
      <c r="BG1330" s="14">
        <v>4.07E-2</v>
      </c>
      <c r="BH1330" s="13">
        <v>1.65</v>
      </c>
      <c r="BI1330" s="13">
        <v>1.65</v>
      </c>
      <c r="BJ1330" s="13">
        <v>0</v>
      </c>
      <c r="BK1330" s="13">
        <v>0</v>
      </c>
      <c r="BL1330" s="13">
        <v>4.68</v>
      </c>
      <c r="BM1330" s="13">
        <v>4.68</v>
      </c>
      <c r="BN1330" s="13">
        <v>0</v>
      </c>
      <c r="BO1330" s="13">
        <v>0</v>
      </c>
      <c r="BP1330" s="13">
        <v>0</v>
      </c>
      <c r="BQ1330" s="13">
        <v>0</v>
      </c>
      <c r="BR1330" s="13">
        <v>0</v>
      </c>
      <c r="BS1330" s="13">
        <v>-0.193</v>
      </c>
      <c r="BT1330" s="14" t="s">
        <v>7128</v>
      </c>
      <c r="BU1330" s="13">
        <v>0.193</v>
      </c>
      <c r="BV1330" s="13">
        <v>1.843</v>
      </c>
      <c r="BW1330" s="13">
        <v>1.843</v>
      </c>
      <c r="BX1330" s="13">
        <v>11.9</v>
      </c>
      <c r="BY1330" s="13">
        <v>7.6339999999999995</v>
      </c>
      <c r="BZ1330" s="13">
        <v>18.399999999999999</v>
      </c>
      <c r="CA1330" s="13">
        <v>13.856999999999999</v>
      </c>
      <c r="CB1330" s="13">
        <v>0</v>
      </c>
      <c r="CC1330" s="15">
        <v>0.76500000000000001</v>
      </c>
      <c r="CD1330" s="15">
        <v>1.18</v>
      </c>
      <c r="CE1330" s="15">
        <v>0.36</v>
      </c>
      <c r="CF1330" s="15" t="s">
        <v>7128</v>
      </c>
      <c r="CG1330" s="15" t="s">
        <v>7128</v>
      </c>
      <c r="CH1330" s="13" t="s">
        <v>7128</v>
      </c>
      <c r="CI1330" s="13" t="s">
        <v>7128</v>
      </c>
      <c r="CJ1330" s="13">
        <v>0</v>
      </c>
      <c r="CK1330" s="12">
        <f t="shared" si="40"/>
        <v>0</v>
      </c>
      <c r="CL1330" s="36">
        <f t="shared" si="41"/>
        <v>0.3377354405715523</v>
      </c>
      <c r="CM1330" s="13">
        <v>2.4900000000000002</v>
      </c>
      <c r="CN1330" s="13">
        <v>0.38900000000000001</v>
      </c>
      <c r="CO1330" s="13">
        <v>1.65</v>
      </c>
      <c r="CP1330" s="13">
        <v>7.99</v>
      </c>
      <c r="CQ1330" s="13" t="s">
        <v>7128</v>
      </c>
      <c r="CR1330" s="13" t="s">
        <v>7128</v>
      </c>
      <c r="CS1330" s="13" t="s">
        <v>7128</v>
      </c>
      <c r="CT1330" s="13">
        <v>0</v>
      </c>
      <c r="CU1330" s="13">
        <v>0</v>
      </c>
      <c r="CV1330" s="13">
        <v>13.856999999999999</v>
      </c>
      <c r="CW1330" s="13">
        <v>0</v>
      </c>
      <c r="CX1330" s="12">
        <v>0.13865546218487393</v>
      </c>
      <c r="CY1330" s="12">
        <v>0</v>
      </c>
      <c r="CZ1330" s="15" t="s">
        <v>7128</v>
      </c>
      <c r="DA1330" s="20"/>
      <c r="DB1330" s="20"/>
    </row>
    <row r="1331" spans="1:106">
      <c r="A1331" s="8" t="s">
        <v>2517</v>
      </c>
      <c r="B1331" s="8" t="s">
        <v>2518</v>
      </c>
      <c r="C1331" s="9" t="s">
        <v>7155</v>
      </c>
      <c r="D1331" s="9" t="s">
        <v>7126</v>
      </c>
      <c r="E1331" s="10" t="s">
        <v>7127</v>
      </c>
      <c r="F1331" s="10" t="s">
        <v>7126</v>
      </c>
      <c r="G1331" s="11">
        <v>0.92</v>
      </c>
      <c r="H1331" s="11">
        <v>0.92</v>
      </c>
      <c r="I1331" s="12">
        <v>9.0499999999999997E-2</v>
      </c>
      <c r="J1331" s="12">
        <v>0.13976</v>
      </c>
      <c r="K1331" s="12">
        <v>4.7E-2</v>
      </c>
      <c r="L1331" s="12">
        <v>0.10350000000000001</v>
      </c>
      <c r="M1331" s="12">
        <v>6.8320350000000002E-2</v>
      </c>
      <c r="N1331" s="12">
        <v>0.13976</v>
      </c>
      <c r="O1331" s="12">
        <v>1.589345080763585E-2</v>
      </c>
      <c r="P1331" s="12">
        <v>-3.7427465977390911E-2</v>
      </c>
      <c r="Q1331" s="13">
        <v>19.600000000000001</v>
      </c>
      <c r="R1331" s="13">
        <v>0</v>
      </c>
      <c r="S1331" s="13">
        <v>0</v>
      </c>
      <c r="T1331" s="13">
        <v>0</v>
      </c>
      <c r="U1331" s="13">
        <v>19.600000000000001</v>
      </c>
      <c r="V1331" s="13">
        <v>0</v>
      </c>
      <c r="W1331" s="13">
        <v>19.600000000000001</v>
      </c>
      <c r="X1331" s="14">
        <v>0</v>
      </c>
      <c r="Y1331" s="15">
        <v>6.8389057750759888E-2</v>
      </c>
      <c r="Z1331" s="14" t="s">
        <v>7128</v>
      </c>
      <c r="AA1331" s="14">
        <v>0</v>
      </c>
      <c r="AB1331" s="14" t="s">
        <v>7128</v>
      </c>
      <c r="AC1331" s="14">
        <v>0</v>
      </c>
      <c r="AD1331" s="13">
        <v>0.59399999999999997</v>
      </c>
      <c r="AE1331" s="15">
        <v>2.0538333333333338</v>
      </c>
      <c r="AF1331" s="14">
        <v>0.16431676725154984</v>
      </c>
      <c r="AG1331" s="14">
        <v>0.82979967462032667</v>
      </c>
      <c r="AH1331" s="15">
        <v>0.40068886337543053</v>
      </c>
      <c r="AI1331" s="5">
        <v>3.2166018158236058</v>
      </c>
      <c r="AJ1331" s="15">
        <v>23.333333333333336</v>
      </c>
      <c r="AK1331" s="15">
        <v>18.490566037735849</v>
      </c>
      <c r="AL1331" s="15" t="s">
        <v>7128</v>
      </c>
      <c r="AM1331" s="15" t="s">
        <v>7128</v>
      </c>
      <c r="AN1331" s="15" t="s">
        <v>7128</v>
      </c>
      <c r="AO1331" s="15">
        <v>0.52406417112299475</v>
      </c>
      <c r="AP1331" s="15">
        <v>7.9032258064516139</v>
      </c>
      <c r="AQ1331" s="15">
        <v>5.4444444444444446</v>
      </c>
      <c r="AR1331" s="15" t="s">
        <v>7128</v>
      </c>
      <c r="AS1331" s="15">
        <v>0.52406417112299475</v>
      </c>
      <c r="AT1331" s="14">
        <v>0.2483018867924528</v>
      </c>
      <c r="AU1331" s="14">
        <v>1.3428571428571427E-2</v>
      </c>
      <c r="AV1331" s="12">
        <v>0.10300000000000001</v>
      </c>
      <c r="AW1331" s="12">
        <v>0.30299999999999999</v>
      </c>
      <c r="AX1331" s="12">
        <v>5.9299999999999999E-2</v>
      </c>
      <c r="AY1331" s="12">
        <v>0.14699999999999999</v>
      </c>
      <c r="AZ1331" s="14" t="s">
        <v>7128</v>
      </c>
      <c r="BA1331" s="14" t="s">
        <v>7128</v>
      </c>
      <c r="BB1331" s="14">
        <v>0.15565345080763585</v>
      </c>
      <c r="BC1331" s="14">
        <v>0.10233253402260908</v>
      </c>
      <c r="BD1331" s="14">
        <v>2.8342245989304814E-2</v>
      </c>
      <c r="BE1331" s="14">
        <v>6.6310160427807491E-2</v>
      </c>
      <c r="BF1331" s="14">
        <v>0.34969325153374231</v>
      </c>
      <c r="BG1331" s="14" t="s">
        <v>7128</v>
      </c>
      <c r="BH1331" s="13">
        <v>0.84</v>
      </c>
      <c r="BI1331" s="13">
        <v>1.06</v>
      </c>
      <c r="BJ1331" s="13">
        <v>2.48</v>
      </c>
      <c r="BK1331" s="13">
        <v>2.48</v>
      </c>
      <c r="BL1331" s="13">
        <v>37.4</v>
      </c>
      <c r="BM1331" s="13">
        <v>37.4</v>
      </c>
      <c r="BN1331" s="13">
        <v>3.09</v>
      </c>
      <c r="BO1331" s="13">
        <v>3.6</v>
      </c>
      <c r="BP1331" s="13">
        <v>1.612760736196319</v>
      </c>
      <c r="BQ1331" s="13">
        <v>0</v>
      </c>
      <c r="BR1331" s="13">
        <v>0</v>
      </c>
      <c r="BS1331" s="13">
        <v>-1.79</v>
      </c>
      <c r="BT1331" s="14">
        <v>-1.1098980523432744</v>
      </c>
      <c r="BU1331" s="13">
        <v>3.4027607361963188</v>
      </c>
      <c r="BV1331" s="13">
        <v>2.85</v>
      </c>
      <c r="BW1331" s="13">
        <v>2.85</v>
      </c>
      <c r="BX1331" s="13">
        <v>6.81</v>
      </c>
      <c r="BY1331" s="13">
        <v>15.759999999999998</v>
      </c>
      <c r="BZ1331" s="13">
        <v>0</v>
      </c>
      <c r="CA1331" s="13">
        <v>0</v>
      </c>
      <c r="CB1331" s="13">
        <v>-0.26319999999999999</v>
      </c>
      <c r="CC1331" s="15">
        <v>0.90900000000000003</v>
      </c>
      <c r="CD1331" s="15">
        <v>0.39500000000000002</v>
      </c>
      <c r="CE1331" s="15">
        <v>0.36</v>
      </c>
      <c r="CF1331" s="15" t="s">
        <v>7128</v>
      </c>
      <c r="CG1331" s="15" t="s">
        <v>7128</v>
      </c>
      <c r="CH1331" s="13" t="s">
        <v>7128</v>
      </c>
      <c r="CI1331" s="13" t="s">
        <v>7128</v>
      </c>
      <c r="CJ1331" s="13">
        <v>-0.26319999999999999</v>
      </c>
      <c r="CK1331" s="12">
        <f t="shared" si="40"/>
        <v>9.2350877192982447E-2</v>
      </c>
      <c r="CL1331" s="36" t="str">
        <f t="shared" si="41"/>
        <v>NA</v>
      </c>
      <c r="CM1331" s="13">
        <v>1.63</v>
      </c>
      <c r="CN1331" s="13">
        <v>0.56999999999999995</v>
      </c>
      <c r="CO1331" s="13">
        <v>1.06</v>
      </c>
      <c r="CP1331" s="13">
        <v>19.600000000000001</v>
      </c>
      <c r="CQ1331" s="13">
        <v>3.6</v>
      </c>
      <c r="CR1331" s="13">
        <v>19.600000000000001</v>
      </c>
      <c r="CS1331" s="13">
        <v>2.85</v>
      </c>
      <c r="CT1331" s="13">
        <v>0</v>
      </c>
      <c r="CU1331" s="13">
        <v>2.48</v>
      </c>
      <c r="CV1331" s="13">
        <v>0</v>
      </c>
      <c r="CW1331" s="13">
        <v>3.09</v>
      </c>
      <c r="CX1331" s="12">
        <v>0.15565345080763585</v>
      </c>
      <c r="CY1331" s="12">
        <v>0.10233253402260908</v>
      </c>
      <c r="CZ1331" s="15">
        <v>6.343042071197412</v>
      </c>
      <c r="DA1331" s="20"/>
      <c r="DB1331" s="20"/>
    </row>
    <row r="1332" spans="1:106" ht="24">
      <c r="A1332" s="8" t="s">
        <v>4287</v>
      </c>
      <c r="B1332" s="8" t="s">
        <v>4288</v>
      </c>
      <c r="C1332" s="9" t="s">
        <v>7142</v>
      </c>
      <c r="D1332" s="9" t="s">
        <v>7126</v>
      </c>
      <c r="E1332" s="10" t="s">
        <v>7127</v>
      </c>
      <c r="F1332" s="10" t="s">
        <v>7126</v>
      </c>
      <c r="G1332" s="11">
        <v>0.1</v>
      </c>
      <c r="H1332" s="11">
        <v>0.19805947008226266</v>
      </c>
      <c r="I1332" s="12">
        <v>9.0499999999999997E-2</v>
      </c>
      <c r="J1332" s="12">
        <v>7.4424382042444767E-2</v>
      </c>
      <c r="K1332" s="12">
        <v>3.6999999999999998E-2</v>
      </c>
      <c r="L1332" s="12">
        <v>9.35E-2</v>
      </c>
      <c r="M1332" s="12">
        <v>6.1719349999999999E-2</v>
      </c>
      <c r="N1332" s="12">
        <v>6.7369409725912488E-2</v>
      </c>
      <c r="O1332" s="12">
        <v>8.4725340693229914E-2</v>
      </c>
      <c r="P1332" s="12">
        <v>-6.7369409725912488E-2</v>
      </c>
      <c r="Q1332" s="13">
        <v>0.92900000000000005</v>
      </c>
      <c r="R1332" s="13">
        <v>0</v>
      </c>
      <c r="S1332" s="13">
        <v>1.1599999999999999</v>
      </c>
      <c r="T1332" s="13">
        <v>1.1599999999999999</v>
      </c>
      <c r="U1332" s="13">
        <v>2.089</v>
      </c>
      <c r="V1332" s="13">
        <v>7.0000000000000001E-3</v>
      </c>
      <c r="W1332" s="13">
        <v>2.0819999999999999</v>
      </c>
      <c r="X1332" s="14">
        <v>3.3508855911919579E-3</v>
      </c>
      <c r="Y1332" s="15">
        <v>2.7777777777777776E-2</v>
      </c>
      <c r="Z1332" s="14">
        <v>0.25162689804772231</v>
      </c>
      <c r="AA1332" s="14">
        <v>0.55528961225466722</v>
      </c>
      <c r="AB1332" s="14">
        <v>0.336231884057971</v>
      </c>
      <c r="AC1332" s="14">
        <v>1.2486544671689987</v>
      </c>
      <c r="AD1332" s="13">
        <v>0.10299999999999999</v>
      </c>
      <c r="AE1332" s="15">
        <v>-0.19725000000000001</v>
      </c>
      <c r="AF1332" s="14">
        <v>3.1622776601683791E-2</v>
      </c>
      <c r="AG1332" s="14">
        <v>0.59767047777182369</v>
      </c>
      <c r="AH1332" s="15">
        <v>0.5099999999999999</v>
      </c>
      <c r="AI1332" s="5" t="s">
        <v>7128</v>
      </c>
      <c r="AJ1332" s="15">
        <v>1.0789779326364692</v>
      </c>
      <c r="AK1332" s="15">
        <v>1.0789779326364692</v>
      </c>
      <c r="AL1332" s="15" t="s">
        <v>7128</v>
      </c>
      <c r="AM1332" s="15" t="s">
        <v>7128</v>
      </c>
      <c r="AN1332" s="15">
        <v>0.26927536231884058</v>
      </c>
      <c r="AO1332" s="15">
        <v>0.23052109181141439</v>
      </c>
      <c r="AP1332" s="15" t="s">
        <v>7128</v>
      </c>
      <c r="AQ1332" s="15" t="s">
        <v>7128</v>
      </c>
      <c r="AR1332" s="15">
        <v>0.4523137084510101</v>
      </c>
      <c r="AS1332" s="15">
        <v>0.51662531017369717</v>
      </c>
      <c r="AT1332" s="14">
        <v>0</v>
      </c>
      <c r="AU1332" s="14">
        <v>0</v>
      </c>
      <c r="AV1332" s="12">
        <v>1.3640000000000001</v>
      </c>
      <c r="AW1332" s="12">
        <v>0.439</v>
      </c>
      <c r="AX1332" s="12">
        <v>1.121</v>
      </c>
      <c r="AY1332" s="12">
        <v>0.376</v>
      </c>
      <c r="AZ1332" s="14" t="s">
        <v>7128</v>
      </c>
      <c r="BA1332" s="14" t="s">
        <v>7128</v>
      </c>
      <c r="BB1332" s="14">
        <v>0.15914972273567468</v>
      </c>
      <c r="BC1332" s="14">
        <v>0</v>
      </c>
      <c r="BD1332" s="14">
        <v>0.21364764267990072</v>
      </c>
      <c r="BE1332" s="14">
        <v>0</v>
      </c>
      <c r="BF1332" s="14">
        <v>0.21467889908256879</v>
      </c>
      <c r="BG1332" s="14" t="s">
        <v>7128</v>
      </c>
      <c r="BH1332" s="13">
        <v>0.86099999999999999</v>
      </c>
      <c r="BI1332" s="13">
        <v>0.86099999999999999</v>
      </c>
      <c r="BJ1332" s="13">
        <v>0</v>
      </c>
      <c r="BK1332" s="13">
        <v>0</v>
      </c>
      <c r="BL1332" s="13">
        <v>4.03</v>
      </c>
      <c r="BM1332" s="13">
        <v>4.03</v>
      </c>
      <c r="BN1332" s="13">
        <v>0</v>
      </c>
      <c r="BO1332" s="13">
        <v>0</v>
      </c>
      <c r="BP1332" s="13">
        <v>0</v>
      </c>
      <c r="BQ1332" s="13">
        <v>0</v>
      </c>
      <c r="BR1332" s="13">
        <v>0</v>
      </c>
      <c r="BS1332" s="13">
        <v>-2.5999999999999999E-2</v>
      </c>
      <c r="BT1332" s="14" t="s">
        <v>7128</v>
      </c>
      <c r="BU1332" s="13">
        <v>2.5999999999999999E-2</v>
      </c>
      <c r="BV1332" s="13">
        <v>0.88700000000000001</v>
      </c>
      <c r="BW1332" s="13">
        <v>0.88700000000000001</v>
      </c>
      <c r="BX1332" s="13">
        <v>5.41</v>
      </c>
      <c r="BY1332" s="13">
        <v>11.725</v>
      </c>
      <c r="BZ1332" s="13">
        <v>3.45</v>
      </c>
      <c r="CA1332" s="13">
        <v>4.6030000000000006</v>
      </c>
      <c r="CB1332" s="13">
        <v>0</v>
      </c>
      <c r="CC1332" s="15">
        <v>0.126</v>
      </c>
      <c r="CD1332" s="15">
        <v>-0.47099999999999997</v>
      </c>
      <c r="CE1332" s="15">
        <v>0.36</v>
      </c>
      <c r="CF1332" s="15" t="s">
        <v>7128</v>
      </c>
      <c r="CG1332" s="15" t="s">
        <v>7128</v>
      </c>
      <c r="CH1332" s="13" t="s">
        <v>7128</v>
      </c>
      <c r="CI1332" s="13" t="s">
        <v>7128</v>
      </c>
      <c r="CJ1332" s="13">
        <v>0</v>
      </c>
      <c r="CK1332" s="12">
        <f t="shared" si="40"/>
        <v>0</v>
      </c>
      <c r="CL1332" s="36">
        <f t="shared" si="41"/>
        <v>0.87551596784705621</v>
      </c>
      <c r="CM1332" s="13">
        <v>1.0900000000000001</v>
      </c>
      <c r="CN1332" s="13">
        <v>0.23400000000000001</v>
      </c>
      <c r="CO1332" s="13">
        <v>0.86099999999999999</v>
      </c>
      <c r="CP1332" s="13">
        <v>0.92900000000000005</v>
      </c>
      <c r="CQ1332" s="13" t="s">
        <v>7128</v>
      </c>
      <c r="CR1332" s="13" t="s">
        <v>7128</v>
      </c>
      <c r="CS1332" s="13" t="s">
        <v>7128</v>
      </c>
      <c r="CT1332" s="13">
        <v>0</v>
      </c>
      <c r="CU1332" s="13">
        <v>0</v>
      </c>
      <c r="CV1332" s="13">
        <v>4.6030000000000006</v>
      </c>
      <c r="CW1332" s="13">
        <v>0</v>
      </c>
      <c r="CX1332" s="12">
        <v>0.15914972273567468</v>
      </c>
      <c r="CY1332" s="12">
        <v>0</v>
      </c>
      <c r="CZ1332" s="15" t="s">
        <v>7128</v>
      </c>
      <c r="DA1332" s="20"/>
      <c r="DB1332" s="20"/>
    </row>
    <row r="1333" spans="1:106">
      <c r="A1333" s="8" t="s">
        <v>3379</v>
      </c>
      <c r="B1333" s="8" t="s">
        <v>3380</v>
      </c>
      <c r="C1333" s="9" t="s">
        <v>7161</v>
      </c>
      <c r="D1333" s="9" t="s">
        <v>7126</v>
      </c>
      <c r="E1333" s="10" t="s">
        <v>7127</v>
      </c>
      <c r="F1333" s="10" t="s">
        <v>7126</v>
      </c>
      <c r="G1333" s="11">
        <v>0.75</v>
      </c>
      <c r="H1333" s="11">
        <v>0.75</v>
      </c>
      <c r="I1333" s="12">
        <v>9.0499999999999997E-2</v>
      </c>
      <c r="J1333" s="12">
        <v>0.12437499999999999</v>
      </c>
      <c r="K1333" s="12">
        <v>3.6999999999999998E-2</v>
      </c>
      <c r="L1333" s="12">
        <v>9.35E-2</v>
      </c>
      <c r="M1333" s="12">
        <v>6.1719349999999999E-2</v>
      </c>
      <c r="N1333" s="12">
        <v>0.12437499999999999</v>
      </c>
      <c r="O1333" s="12">
        <v>0.24995655080213905</v>
      </c>
      <c r="P1333" s="12">
        <v>0.21290946534927599</v>
      </c>
      <c r="Q1333" s="13">
        <v>16.899999999999999</v>
      </c>
      <c r="R1333" s="13">
        <v>0</v>
      </c>
      <c r="S1333" s="13">
        <v>0</v>
      </c>
      <c r="T1333" s="13">
        <v>0</v>
      </c>
      <c r="U1333" s="13">
        <v>16.899999999999999</v>
      </c>
      <c r="V1333" s="13">
        <v>0</v>
      </c>
      <c r="W1333" s="13">
        <v>16.899999999999999</v>
      </c>
      <c r="X1333" s="14">
        <v>0</v>
      </c>
      <c r="Y1333" s="15">
        <v>0.28735632183908044</v>
      </c>
      <c r="Z1333" s="14" t="s">
        <v>7128</v>
      </c>
      <c r="AA1333" s="14">
        <v>0</v>
      </c>
      <c r="AB1333" s="14" t="s">
        <v>7128</v>
      </c>
      <c r="AC1333" s="14">
        <v>0</v>
      </c>
      <c r="AD1333" s="13">
        <v>4.84</v>
      </c>
      <c r="AE1333" s="15">
        <v>1.4978611111111115</v>
      </c>
      <c r="AF1333" s="14">
        <v>0.13784048752090222</v>
      </c>
      <c r="AG1333" s="14">
        <v>0.6115764788427398</v>
      </c>
      <c r="AH1333" s="15">
        <v>0.48681055155875308</v>
      </c>
      <c r="AI1333" s="5">
        <v>32.823529411764703</v>
      </c>
      <c r="AJ1333" s="15">
        <v>8.0476190476190474</v>
      </c>
      <c r="AK1333" s="15">
        <v>8.0476190476190474</v>
      </c>
      <c r="AL1333" s="15">
        <v>7.3893129770992365</v>
      </c>
      <c r="AM1333" s="15">
        <v>0.53650793650793649</v>
      </c>
      <c r="AN1333" s="15" t="s">
        <v>7128</v>
      </c>
      <c r="AO1333" s="15">
        <v>1.2071428571428571</v>
      </c>
      <c r="AP1333" s="15">
        <v>6.0573476702508957</v>
      </c>
      <c r="AQ1333" s="15">
        <v>5.8075601374570436</v>
      </c>
      <c r="AR1333" s="15" t="s">
        <v>7128</v>
      </c>
      <c r="AS1333" s="15">
        <v>1.2071428571428571</v>
      </c>
      <c r="AT1333" s="14">
        <v>3.9771428571428569E-2</v>
      </c>
      <c r="AU1333" s="14">
        <v>4.9420118343195272E-3</v>
      </c>
      <c r="AV1333" s="12">
        <v>0.218</v>
      </c>
      <c r="AW1333" s="12">
        <v>0.22500000000000001</v>
      </c>
      <c r="AX1333" s="12">
        <v>0.23600000000000002</v>
      </c>
      <c r="AY1333" s="12">
        <v>0.19800000000000001</v>
      </c>
      <c r="AZ1333" s="14">
        <v>0.15</v>
      </c>
      <c r="BA1333" s="14">
        <v>0.14800000000000002</v>
      </c>
      <c r="BB1333" s="14">
        <v>0.37433155080213903</v>
      </c>
      <c r="BC1333" s="14">
        <v>0.33728446534927597</v>
      </c>
      <c r="BD1333" s="14">
        <v>0.15</v>
      </c>
      <c r="BE1333" s="14">
        <v>0.19928571428571429</v>
      </c>
      <c r="BF1333" s="14">
        <v>0.31974921630094044</v>
      </c>
      <c r="BG1333" s="14" t="s">
        <v>7128</v>
      </c>
      <c r="BH1333" s="13">
        <v>2.1</v>
      </c>
      <c r="BI1333" s="13">
        <v>2.1</v>
      </c>
      <c r="BJ1333" s="13">
        <v>2.79</v>
      </c>
      <c r="BK1333" s="13">
        <v>2.79</v>
      </c>
      <c r="BL1333" s="13">
        <v>14</v>
      </c>
      <c r="BM1333" s="13">
        <v>14</v>
      </c>
      <c r="BN1333" s="13">
        <v>2.91</v>
      </c>
      <c r="BO1333" s="13">
        <v>2.91</v>
      </c>
      <c r="BP1333" s="13">
        <v>1.8978996865203761</v>
      </c>
      <c r="BQ1333" s="13">
        <v>0</v>
      </c>
      <c r="BR1333" s="13">
        <v>0</v>
      </c>
      <c r="BS1333" s="13">
        <v>-0.185</v>
      </c>
      <c r="BT1333" s="14">
        <v>-9.7476173959004347E-2</v>
      </c>
      <c r="BU1333" s="13">
        <v>2.0828996865203759</v>
      </c>
      <c r="BV1333" s="13">
        <v>2.2850000000000001</v>
      </c>
      <c r="BW1333" s="13">
        <v>2.2850000000000001</v>
      </c>
      <c r="BX1333" s="13">
        <v>5.61</v>
      </c>
      <c r="BY1333" s="13">
        <v>5.6270000000000007</v>
      </c>
      <c r="BZ1333" s="13">
        <v>0</v>
      </c>
      <c r="CA1333" s="13">
        <v>0</v>
      </c>
      <c r="CB1333" s="13">
        <v>-8.3519999999999997E-2</v>
      </c>
      <c r="CC1333" s="15">
        <v>0.56200000000000006</v>
      </c>
      <c r="CD1333" s="15">
        <v>0.49299999999999999</v>
      </c>
      <c r="CE1333" s="15">
        <v>0.36</v>
      </c>
      <c r="CF1333" s="15">
        <v>1.1819252041269841</v>
      </c>
      <c r="CG1333" s="15">
        <v>1.2038127701017252</v>
      </c>
      <c r="CH1333" s="13">
        <v>1.4976</v>
      </c>
      <c r="CI1333" s="13">
        <v>1.1352</v>
      </c>
      <c r="CJ1333" s="13">
        <v>-8.3519999999999997E-2</v>
      </c>
      <c r="CK1333" s="12">
        <f t="shared" si="40"/>
        <v>3.6551422319474836E-2</v>
      </c>
      <c r="CL1333" s="36" t="str">
        <f t="shared" si="41"/>
        <v>NA</v>
      </c>
      <c r="CM1333" s="13">
        <v>3.19</v>
      </c>
      <c r="CN1333" s="13">
        <v>1.02</v>
      </c>
      <c r="CO1333" s="13">
        <v>2.1</v>
      </c>
      <c r="CP1333" s="13">
        <v>16.899999999999999</v>
      </c>
      <c r="CQ1333" s="13">
        <v>2.91</v>
      </c>
      <c r="CR1333" s="13">
        <v>16.899999999999999</v>
      </c>
      <c r="CS1333" s="13">
        <v>2.2850000000000001</v>
      </c>
      <c r="CT1333" s="13">
        <v>0</v>
      </c>
      <c r="CU1333" s="13">
        <v>2.79</v>
      </c>
      <c r="CV1333" s="13">
        <v>0</v>
      </c>
      <c r="CW1333" s="13">
        <v>2.91</v>
      </c>
      <c r="CX1333" s="12">
        <v>0.37433155080213903</v>
      </c>
      <c r="CY1333" s="12">
        <v>0.33728446534927597</v>
      </c>
      <c r="CZ1333" s="15">
        <v>5.8075601374570436</v>
      </c>
      <c r="DA1333" s="20"/>
      <c r="DB1333" s="20"/>
    </row>
    <row r="1334" spans="1:106">
      <c r="A1334" s="8" t="s">
        <v>945</v>
      </c>
      <c r="B1334" s="8" t="s">
        <v>946</v>
      </c>
      <c r="C1334" s="9" t="s">
        <v>7141</v>
      </c>
      <c r="D1334" s="9" t="s">
        <v>7126</v>
      </c>
      <c r="E1334" s="10" t="s">
        <v>7127</v>
      </c>
      <c r="F1334" s="10" t="s">
        <v>7126</v>
      </c>
      <c r="G1334" s="11">
        <v>0.73</v>
      </c>
      <c r="H1334" s="11">
        <v>0.73</v>
      </c>
      <c r="I1334" s="12">
        <v>9.0499999999999997E-2</v>
      </c>
      <c r="J1334" s="12">
        <v>0.12256500000000001</v>
      </c>
      <c r="K1334" s="12">
        <v>4.7E-2</v>
      </c>
      <c r="L1334" s="12">
        <v>0.10350000000000001</v>
      </c>
      <c r="M1334" s="12">
        <v>6.8320350000000002E-2</v>
      </c>
      <c r="N1334" s="12">
        <v>0.12256500000000001</v>
      </c>
      <c r="O1334" s="12" t="s">
        <v>7128</v>
      </c>
      <c r="P1334" s="12" t="s">
        <v>7128</v>
      </c>
      <c r="Q1334" s="13">
        <v>513.79999999999995</v>
      </c>
      <c r="R1334" s="13">
        <v>0</v>
      </c>
      <c r="S1334" s="13">
        <v>0</v>
      </c>
      <c r="T1334" s="13">
        <v>0</v>
      </c>
      <c r="U1334" s="13">
        <v>513.79999999999995</v>
      </c>
      <c r="V1334" s="13">
        <v>0</v>
      </c>
      <c r="W1334" s="13">
        <v>513.79999999999995</v>
      </c>
      <c r="X1334" s="14">
        <v>0</v>
      </c>
      <c r="Y1334" s="15">
        <v>0.17721518987341772</v>
      </c>
      <c r="Z1334" s="14" t="s">
        <v>7128</v>
      </c>
      <c r="AA1334" s="14">
        <v>0</v>
      </c>
      <c r="AB1334" s="14" t="s">
        <v>7128</v>
      </c>
      <c r="AC1334" s="14">
        <v>0</v>
      </c>
      <c r="AD1334" s="13">
        <v>13.02</v>
      </c>
      <c r="AE1334" s="15">
        <v>1.1259166666666667</v>
      </c>
      <c r="AF1334" s="14">
        <v>7.7459666924148338E-2</v>
      </c>
      <c r="AG1334" s="14">
        <v>0.84818335281942425</v>
      </c>
      <c r="AH1334" s="15">
        <v>0.75261780104712039</v>
      </c>
      <c r="AI1334" s="5">
        <v>4.5769230769230766</v>
      </c>
      <c r="AJ1334" s="15">
        <v>22.051502145922743</v>
      </c>
      <c r="AK1334" s="15">
        <v>22.051502145922743</v>
      </c>
      <c r="AL1334" s="15">
        <v>17.762619372442018</v>
      </c>
      <c r="AM1334" s="15">
        <v>0.32912689770033943</v>
      </c>
      <c r="AN1334" s="15" t="s">
        <v>7128</v>
      </c>
      <c r="AO1334" s="15">
        <v>1.8710852148579749</v>
      </c>
      <c r="AP1334" s="15">
        <v>10.794117647058822</v>
      </c>
      <c r="AQ1334" s="15">
        <v>10.13412228796844</v>
      </c>
      <c r="AR1334" s="15" t="s">
        <v>7128</v>
      </c>
      <c r="AS1334" s="15">
        <v>1.8710852148579749</v>
      </c>
      <c r="AT1334" s="14">
        <v>0</v>
      </c>
      <c r="AU1334" s="14">
        <v>0</v>
      </c>
      <c r="AV1334" s="12" t="s">
        <v>7128</v>
      </c>
      <c r="AW1334" s="12" t="s">
        <v>7128</v>
      </c>
      <c r="AX1334" s="12">
        <v>0.30099999999999999</v>
      </c>
      <c r="AY1334" s="12">
        <v>0.32899999999999996</v>
      </c>
      <c r="AZ1334" s="14">
        <v>0.67</v>
      </c>
      <c r="BA1334" s="14">
        <v>0.13500000000000001</v>
      </c>
      <c r="BB1334" s="14" t="s">
        <v>7128</v>
      </c>
      <c r="BC1334" s="14" t="s">
        <v>7128</v>
      </c>
      <c r="BD1334" s="14">
        <v>8.4850691915513476E-2</v>
      </c>
      <c r="BE1334" s="14">
        <v>0.17334304442825929</v>
      </c>
      <c r="BF1334" s="14">
        <v>0.29516616314199395</v>
      </c>
      <c r="BG1334" s="14">
        <v>0.41420000000000001</v>
      </c>
      <c r="BH1334" s="13">
        <v>23.3</v>
      </c>
      <c r="BI1334" s="13">
        <v>23.3</v>
      </c>
      <c r="BJ1334" s="13">
        <v>47.6</v>
      </c>
      <c r="BK1334" s="13">
        <v>47.6</v>
      </c>
      <c r="BL1334" s="13">
        <v>274.60000000000002</v>
      </c>
      <c r="BM1334" s="13">
        <v>274.60000000000002</v>
      </c>
      <c r="BN1334" s="13">
        <v>50.7</v>
      </c>
      <c r="BO1334" s="13">
        <v>50.7</v>
      </c>
      <c r="BP1334" s="13">
        <v>33.550090634441091</v>
      </c>
      <c r="BQ1334" s="13">
        <v>0</v>
      </c>
      <c r="BR1334" s="13">
        <v>0</v>
      </c>
      <c r="BS1334" s="13">
        <v>-2.5499999999999998</v>
      </c>
      <c r="BT1334" s="14">
        <v>-7.6005755924315702E-2</v>
      </c>
      <c r="BU1334" s="13">
        <v>36.100090634441088</v>
      </c>
      <c r="BV1334" s="13">
        <v>25.85</v>
      </c>
      <c r="BW1334" s="13">
        <v>25.85</v>
      </c>
      <c r="BX1334" s="13">
        <v>0</v>
      </c>
      <c r="BY1334" s="13">
        <v>0</v>
      </c>
      <c r="BZ1334" s="13">
        <v>0</v>
      </c>
      <c r="CA1334" s="13">
        <v>0</v>
      </c>
      <c r="CB1334" s="13">
        <v>0</v>
      </c>
      <c r="CC1334" s="15">
        <v>0.438</v>
      </c>
      <c r="CD1334" s="15">
        <v>0.33900000000000002</v>
      </c>
      <c r="CE1334" s="15">
        <v>0.36</v>
      </c>
      <c r="CF1334" s="15">
        <v>2.636183792022591</v>
      </c>
      <c r="CG1334" s="15">
        <v>3.3536629710522954</v>
      </c>
      <c r="CH1334" s="13">
        <v>2.411</v>
      </c>
      <c r="CI1334" s="13">
        <v>-2.7700000000000005</v>
      </c>
      <c r="CJ1334" s="13">
        <v>0</v>
      </c>
      <c r="CK1334" s="12">
        <f t="shared" si="40"/>
        <v>0</v>
      </c>
      <c r="CL1334" s="36" t="str">
        <f t="shared" si="41"/>
        <v>NA</v>
      </c>
      <c r="CM1334" s="13">
        <v>33.1</v>
      </c>
      <c r="CN1334" s="13">
        <v>9.77</v>
      </c>
      <c r="CO1334" s="13">
        <v>23.3</v>
      </c>
      <c r="CP1334" s="13">
        <v>513.79999999999995</v>
      </c>
      <c r="CQ1334" s="13">
        <v>50.7</v>
      </c>
      <c r="CR1334" s="13">
        <v>513.79999999999995</v>
      </c>
      <c r="CS1334" s="13" t="s">
        <v>7128</v>
      </c>
      <c r="CT1334" s="13">
        <v>0.17680000000000001</v>
      </c>
      <c r="CU1334" s="13">
        <v>47.555800000000005</v>
      </c>
      <c r="CV1334" s="13">
        <v>0.17680000000000001</v>
      </c>
      <c r="CW1334" s="13">
        <v>50.7</v>
      </c>
      <c r="CX1334" s="12" t="s">
        <v>7128</v>
      </c>
      <c r="CY1334" s="12" t="s">
        <v>7128</v>
      </c>
      <c r="CZ1334" s="15">
        <v>10.13412228796844</v>
      </c>
      <c r="DA1334" s="20"/>
      <c r="DB1334" s="20"/>
    </row>
    <row r="1335" spans="1:106" ht="24">
      <c r="A1335" s="8" t="s">
        <v>5831</v>
      </c>
      <c r="B1335" s="8" t="s">
        <v>5832</v>
      </c>
      <c r="C1335" s="9" t="s">
        <v>7174</v>
      </c>
      <c r="D1335" s="9" t="s">
        <v>7126</v>
      </c>
      <c r="E1335" s="10" t="s">
        <v>7127</v>
      </c>
      <c r="F1335" s="10" t="s">
        <v>7126</v>
      </c>
      <c r="G1335" s="11">
        <v>0.45</v>
      </c>
      <c r="H1335" s="11">
        <v>0.45</v>
      </c>
      <c r="I1335" s="12">
        <v>9.0499999999999997E-2</v>
      </c>
      <c r="J1335" s="12">
        <v>9.7225000000000006E-2</v>
      </c>
      <c r="K1335" s="12">
        <v>4.7E-2</v>
      </c>
      <c r="L1335" s="12">
        <v>0.10350000000000001</v>
      </c>
      <c r="M1335" s="12">
        <v>6.8320350000000002E-2</v>
      </c>
      <c r="N1335" s="12">
        <v>9.7225000000000006E-2</v>
      </c>
      <c r="O1335" s="12">
        <v>-9.7225000000000006E-2</v>
      </c>
      <c r="P1335" s="12">
        <v>-9.7225000000000006E-2</v>
      </c>
      <c r="Q1335" s="13">
        <v>6.9000000000000006E-2</v>
      </c>
      <c r="R1335" s="13">
        <v>0</v>
      </c>
      <c r="S1335" s="13">
        <v>0</v>
      </c>
      <c r="T1335" s="13">
        <v>0</v>
      </c>
      <c r="U1335" s="13">
        <v>6.9000000000000006E-2</v>
      </c>
      <c r="V1335" s="13">
        <v>4.0000000000000001E-3</v>
      </c>
      <c r="W1335" s="13">
        <v>6.5000000000000002E-2</v>
      </c>
      <c r="X1335" s="14">
        <v>5.7971014492753617E-2</v>
      </c>
      <c r="Y1335" s="15">
        <v>3.4578146611341627E-2</v>
      </c>
      <c r="Z1335" s="14">
        <v>0</v>
      </c>
      <c r="AA1335" s="14">
        <v>0</v>
      </c>
      <c r="AB1335" s="14">
        <v>0</v>
      </c>
      <c r="AC1335" s="14">
        <v>0</v>
      </c>
      <c r="AD1335" s="13">
        <v>0.01</v>
      </c>
      <c r="AE1335" s="15">
        <v>0.15161111111111117</v>
      </c>
      <c r="AF1335" s="14">
        <v>0.13416407864998739</v>
      </c>
      <c r="AG1335" s="14" t="s">
        <v>7128</v>
      </c>
      <c r="AH1335" s="15">
        <v>0.36000000000000004</v>
      </c>
      <c r="AI1335" s="5" t="s">
        <v>7128</v>
      </c>
      <c r="AJ1335" s="15" t="s">
        <v>7128</v>
      </c>
      <c r="AK1335" s="15" t="s">
        <v>7128</v>
      </c>
      <c r="AL1335" s="15" t="s">
        <v>7128</v>
      </c>
      <c r="AM1335" s="15" t="s">
        <v>7128</v>
      </c>
      <c r="AN1335" s="15">
        <v>6.2727272727272729E-2</v>
      </c>
      <c r="AO1335" s="15">
        <v>5.75</v>
      </c>
      <c r="AP1335" s="15" t="s">
        <v>7128</v>
      </c>
      <c r="AQ1335" s="15" t="s">
        <v>7128</v>
      </c>
      <c r="AR1335" s="15">
        <v>5.930656934306569E-2</v>
      </c>
      <c r="AS1335" s="15">
        <v>5.416666666666667</v>
      </c>
      <c r="AT1335" s="14" t="s">
        <v>7128</v>
      </c>
      <c r="AU1335" s="14">
        <v>0</v>
      </c>
      <c r="AV1335" s="12" t="s">
        <v>7128</v>
      </c>
      <c r="AW1335" s="12">
        <v>-0.31</v>
      </c>
      <c r="AX1335" s="12">
        <v>9.7699999999999995E-2</v>
      </c>
      <c r="AY1335" s="12">
        <v>0.106</v>
      </c>
      <c r="AZ1335" s="14" t="s">
        <v>7128</v>
      </c>
      <c r="BA1335" s="14" t="s">
        <v>7128</v>
      </c>
      <c r="BB1335" s="14">
        <v>0</v>
      </c>
      <c r="BC1335" s="14">
        <v>0</v>
      </c>
      <c r="BD1335" s="14">
        <v>0</v>
      </c>
      <c r="BE1335" s="14">
        <v>0</v>
      </c>
      <c r="BF1335" s="14">
        <v>0</v>
      </c>
      <c r="BG1335" s="14" t="s">
        <v>7128</v>
      </c>
      <c r="BH1335" s="13">
        <v>0</v>
      </c>
      <c r="BI1335" s="13">
        <v>0</v>
      </c>
      <c r="BJ1335" s="13">
        <v>0</v>
      </c>
      <c r="BK1335" s="13">
        <v>0</v>
      </c>
      <c r="BL1335" s="13">
        <v>1.2E-2</v>
      </c>
      <c r="BM1335" s="13">
        <v>1.2E-2</v>
      </c>
      <c r="BN1335" s="13">
        <v>0</v>
      </c>
      <c r="BO1335" s="13">
        <v>0</v>
      </c>
      <c r="BP1335" s="13">
        <v>0</v>
      </c>
      <c r="BQ1335" s="13">
        <v>0</v>
      </c>
      <c r="BR1335" s="13">
        <v>0</v>
      </c>
      <c r="BS1335" s="13">
        <v>0</v>
      </c>
      <c r="BT1335" s="14" t="s">
        <v>7128</v>
      </c>
      <c r="BU1335" s="13">
        <v>0</v>
      </c>
      <c r="BV1335" s="13">
        <v>0</v>
      </c>
      <c r="BW1335" s="13">
        <v>0</v>
      </c>
      <c r="BX1335" s="13">
        <v>1.1399999999999999</v>
      </c>
      <c r="BY1335" s="13">
        <v>1.1359999999999999</v>
      </c>
      <c r="BZ1335" s="13">
        <v>1.1000000000000001</v>
      </c>
      <c r="CA1335" s="13">
        <v>1.0960000000000001</v>
      </c>
      <c r="CB1335" s="13">
        <v>0</v>
      </c>
      <c r="CC1335" s="15">
        <v>-0.35</v>
      </c>
      <c r="CD1335" s="15">
        <v>0.876</v>
      </c>
      <c r="CE1335" s="15">
        <v>0.36</v>
      </c>
      <c r="CF1335" s="15">
        <v>1.660229443173699</v>
      </c>
      <c r="CG1335" s="15">
        <v>1.5517587739628467</v>
      </c>
      <c r="CH1335" s="13">
        <v>1.6000000000000001E-3</v>
      </c>
      <c r="CI1335" s="13">
        <v>-8.0000000000000002E-3</v>
      </c>
      <c r="CJ1335" s="13">
        <v>0</v>
      </c>
      <c r="CK1335" s="12">
        <f t="shared" si="40"/>
        <v>0</v>
      </c>
      <c r="CL1335" s="36">
        <f t="shared" si="41"/>
        <v>1.094890510948905E-2</v>
      </c>
      <c r="CM1335" s="13" t="s">
        <v>7128</v>
      </c>
      <c r="CN1335" s="13" t="s">
        <v>7128</v>
      </c>
      <c r="CO1335" s="13" t="s">
        <v>7128</v>
      </c>
      <c r="CP1335" s="13" t="s">
        <v>7128</v>
      </c>
      <c r="CQ1335" s="13" t="s">
        <v>7128</v>
      </c>
      <c r="CR1335" s="13" t="s">
        <v>7128</v>
      </c>
      <c r="CS1335" s="13" t="s">
        <v>7128</v>
      </c>
      <c r="CT1335" s="13">
        <v>0</v>
      </c>
      <c r="CU1335" s="13">
        <v>0</v>
      </c>
      <c r="CV1335" s="13">
        <v>1.0960000000000001</v>
      </c>
      <c r="CW1335" s="13">
        <v>0</v>
      </c>
      <c r="CX1335" s="12">
        <v>0</v>
      </c>
      <c r="CY1335" s="12">
        <v>0</v>
      </c>
      <c r="CZ1335" s="15" t="s">
        <v>7128</v>
      </c>
      <c r="DA1335" s="20"/>
      <c r="DB1335" s="20"/>
    </row>
    <row r="1336" spans="1:106">
      <c r="A1336" s="8" t="s">
        <v>5185</v>
      </c>
      <c r="B1336" s="8" t="s">
        <v>5186</v>
      </c>
      <c r="C1336" s="9" t="s">
        <v>7139</v>
      </c>
      <c r="D1336" s="9" t="s">
        <v>7126</v>
      </c>
      <c r="E1336" s="10" t="s">
        <v>7127</v>
      </c>
      <c r="F1336" s="10" t="s">
        <v>7126</v>
      </c>
      <c r="G1336" s="11">
        <v>0.59</v>
      </c>
      <c r="H1336" s="11">
        <v>0.6175067567567567</v>
      </c>
      <c r="I1336" s="12">
        <v>9.0499999999999997E-2</v>
      </c>
      <c r="J1336" s="12">
        <v>0.11238436148648648</v>
      </c>
      <c r="K1336" s="12">
        <v>4.7E-2</v>
      </c>
      <c r="L1336" s="12">
        <v>0.10350000000000001</v>
      </c>
      <c r="M1336" s="12">
        <v>6.8320350000000002E-2</v>
      </c>
      <c r="N1336" s="12">
        <v>0.11042153592640412</v>
      </c>
      <c r="O1336" s="12">
        <v>-9.6626785728910716E-2</v>
      </c>
      <c r="P1336" s="12">
        <v>-0.11851651703811486</v>
      </c>
      <c r="Q1336" s="13">
        <v>1.48</v>
      </c>
      <c r="R1336" s="13">
        <v>0</v>
      </c>
      <c r="S1336" s="13">
        <v>6.9000000000000006E-2</v>
      </c>
      <c r="T1336" s="13">
        <v>6.9000000000000006E-2</v>
      </c>
      <c r="U1336" s="13">
        <v>1.5489999999999999</v>
      </c>
      <c r="V1336" s="13">
        <v>0.19400000000000001</v>
      </c>
      <c r="W1336" s="13">
        <v>1.355</v>
      </c>
      <c r="X1336" s="14">
        <v>0.1252420916720465</v>
      </c>
      <c r="Y1336" s="15" t="s">
        <v>7128</v>
      </c>
      <c r="Z1336" s="14">
        <v>4.1095890410958909E-2</v>
      </c>
      <c r="AA1336" s="14">
        <v>4.454486765655262E-2</v>
      </c>
      <c r="AB1336" s="14">
        <v>4.2857142857142858E-2</v>
      </c>
      <c r="AC1336" s="14">
        <v>4.6621621621621624E-2</v>
      </c>
      <c r="AD1336" s="13">
        <v>0.16300000000000001</v>
      </c>
      <c r="AE1336" s="15">
        <v>-0.92680555555555555</v>
      </c>
      <c r="AF1336" s="14" t="s">
        <v>7128</v>
      </c>
      <c r="AG1336" s="14" t="s">
        <v>7128</v>
      </c>
      <c r="AH1336" s="15">
        <v>0.40293040293040289</v>
      </c>
      <c r="AI1336" s="5" t="s">
        <v>7128</v>
      </c>
      <c r="AJ1336" s="15">
        <v>56.923076923076927</v>
      </c>
      <c r="AK1336" s="15">
        <v>56.923076923076927</v>
      </c>
      <c r="AL1336" s="15" t="s">
        <v>7128</v>
      </c>
      <c r="AM1336" s="15" t="s">
        <v>7128</v>
      </c>
      <c r="AN1336" s="15">
        <v>0.91925465838509313</v>
      </c>
      <c r="AO1336" s="15">
        <v>3.2962138084632517</v>
      </c>
      <c r="AP1336" s="15" t="s">
        <v>7128</v>
      </c>
      <c r="AQ1336" s="15">
        <v>54.199999999999996</v>
      </c>
      <c r="AR1336" s="15">
        <v>0.91245791245791241</v>
      </c>
      <c r="AS1336" s="15">
        <v>3.0178173719376389</v>
      </c>
      <c r="AT1336" s="14">
        <v>0</v>
      </c>
      <c r="AU1336" s="14">
        <v>0</v>
      </c>
      <c r="AV1336" s="12">
        <v>0.34600000000000003</v>
      </c>
      <c r="AW1336" s="12">
        <v>0.22800000000000001</v>
      </c>
      <c r="AX1336" s="12">
        <v>-0.16800000000000001</v>
      </c>
      <c r="AY1336" s="12">
        <v>2.53E-2</v>
      </c>
      <c r="AZ1336" s="14" t="s">
        <v>7128</v>
      </c>
      <c r="BA1336" s="14" t="s">
        <v>7128</v>
      </c>
      <c r="BB1336" s="14">
        <v>1.5757575757575758E-2</v>
      </c>
      <c r="BC1336" s="14">
        <v>-8.094981111710739E-3</v>
      </c>
      <c r="BD1336" s="14">
        <v>5.7906458797327393E-2</v>
      </c>
      <c r="BE1336" s="14">
        <v>-3.3407572383073493E-2</v>
      </c>
      <c r="BF1336" s="14">
        <v>0</v>
      </c>
      <c r="BG1336" s="14" t="s">
        <v>7128</v>
      </c>
      <c r="BH1336" s="13">
        <v>2.5999999999999999E-2</v>
      </c>
      <c r="BI1336" s="13">
        <v>2.5999999999999999E-2</v>
      </c>
      <c r="BJ1336" s="13">
        <v>-1.4999999999999999E-2</v>
      </c>
      <c r="BK1336" s="13">
        <v>-1.4999999999999999E-2</v>
      </c>
      <c r="BL1336" s="13">
        <v>0.44900000000000001</v>
      </c>
      <c r="BM1336" s="13">
        <v>0.44900000000000001</v>
      </c>
      <c r="BN1336" s="13">
        <v>2.5000000000000001E-2</v>
      </c>
      <c r="BO1336" s="13">
        <v>2.5000000000000001E-2</v>
      </c>
      <c r="BP1336" s="13">
        <v>-1.4999999999999999E-2</v>
      </c>
      <c r="BQ1336" s="13">
        <v>0</v>
      </c>
      <c r="BR1336" s="13">
        <v>0</v>
      </c>
      <c r="BS1336" s="13">
        <v>-8.9999999999999993E-3</v>
      </c>
      <c r="BT1336" s="14" t="s">
        <v>7128</v>
      </c>
      <c r="BU1336" s="13">
        <v>-6.0000000000000001E-3</v>
      </c>
      <c r="BV1336" s="13">
        <v>3.4999999999999996E-2</v>
      </c>
      <c r="BW1336" s="13">
        <v>3.4999999999999996E-2</v>
      </c>
      <c r="BX1336" s="13">
        <v>1.65</v>
      </c>
      <c r="BY1336" s="13">
        <v>1.853</v>
      </c>
      <c r="BZ1336" s="13">
        <v>1.61</v>
      </c>
      <c r="CA1336" s="13">
        <v>1.4850000000000001</v>
      </c>
      <c r="CB1336" s="13">
        <v>0</v>
      </c>
      <c r="CC1336" s="15">
        <v>-6.8000000000000005E-2</v>
      </c>
      <c r="CD1336" s="15">
        <v>-0.873</v>
      </c>
      <c r="CE1336" s="15">
        <v>0.36</v>
      </c>
      <c r="CF1336" s="15">
        <v>1.2526838548489339</v>
      </c>
      <c r="CG1336" s="15">
        <v>1.8115418080550563</v>
      </c>
      <c r="CH1336" s="13">
        <v>4.2000000000000006E-3</v>
      </c>
      <c r="CI1336" s="13">
        <v>6.5000000000000006E-3</v>
      </c>
      <c r="CJ1336" s="13">
        <v>0</v>
      </c>
      <c r="CK1336" s="12">
        <f t="shared" si="40"/>
        <v>0</v>
      </c>
      <c r="CL1336" s="36">
        <f t="shared" si="41"/>
        <v>0.30235690235690232</v>
      </c>
      <c r="CM1336" s="13" t="s">
        <v>7128</v>
      </c>
      <c r="CN1336" s="13" t="s">
        <v>7128</v>
      </c>
      <c r="CO1336" s="13">
        <v>2.5999999999999999E-2</v>
      </c>
      <c r="CP1336" s="13">
        <v>1.48</v>
      </c>
      <c r="CQ1336" s="13">
        <v>2.5000000000000001E-2</v>
      </c>
      <c r="CR1336" s="13">
        <v>1.355</v>
      </c>
      <c r="CS1336" s="13" t="s">
        <v>7128</v>
      </c>
      <c r="CT1336" s="13">
        <v>0</v>
      </c>
      <c r="CU1336" s="13">
        <v>-1.4999999999999999E-2</v>
      </c>
      <c r="CV1336" s="13">
        <v>1.4850000000000001</v>
      </c>
      <c r="CW1336" s="13">
        <v>2.5000000000000001E-2</v>
      </c>
      <c r="CX1336" s="12">
        <v>1.5757575757575758E-2</v>
      </c>
      <c r="CY1336" s="12">
        <v>-8.094981111710739E-3</v>
      </c>
      <c r="CZ1336" s="15">
        <v>54.199999999999996</v>
      </c>
      <c r="DA1336" s="20"/>
      <c r="DB1336" s="20"/>
    </row>
    <row r="1337" spans="1:106">
      <c r="A1337" s="8" t="s">
        <v>2259</v>
      </c>
      <c r="B1337" s="8" t="s">
        <v>2260</v>
      </c>
      <c r="C1337" s="9" t="s">
        <v>7147</v>
      </c>
      <c r="D1337" s="9" t="s">
        <v>7126</v>
      </c>
      <c r="E1337" s="10" t="s">
        <v>7127</v>
      </c>
      <c r="F1337" s="10" t="s">
        <v>7126</v>
      </c>
      <c r="G1337" s="11">
        <v>0.99</v>
      </c>
      <c r="H1337" s="11">
        <v>1.0050483321351547</v>
      </c>
      <c r="I1337" s="12">
        <v>9.0499999999999997E-2</v>
      </c>
      <c r="J1337" s="12">
        <v>0.14745687405823149</v>
      </c>
      <c r="K1337" s="12">
        <v>3.6999999999999998E-2</v>
      </c>
      <c r="L1337" s="12">
        <v>9.35E-2</v>
      </c>
      <c r="M1337" s="12">
        <v>6.1719349999999999E-2</v>
      </c>
      <c r="N1337" s="12">
        <v>0.14568709241050243</v>
      </c>
      <c r="O1337" s="12">
        <v>4.3078105365636804E-2</v>
      </c>
      <c r="P1337" s="12">
        <v>1.857728618081933E-2</v>
      </c>
      <c r="Q1337" s="13">
        <v>65</v>
      </c>
      <c r="R1337" s="13">
        <v>0</v>
      </c>
      <c r="S1337" s="13">
        <v>1.37</v>
      </c>
      <c r="T1337" s="13">
        <v>1.37</v>
      </c>
      <c r="U1337" s="13">
        <v>66.37</v>
      </c>
      <c r="V1337" s="13">
        <v>4.25</v>
      </c>
      <c r="W1337" s="13">
        <v>62.120000000000005</v>
      </c>
      <c r="X1337" s="14">
        <v>6.4034955552207312E-2</v>
      </c>
      <c r="Y1337" s="15">
        <v>0.26666666666666666</v>
      </c>
      <c r="Z1337" s="14">
        <v>5.0238357169050243E-2</v>
      </c>
      <c r="AA1337" s="14">
        <v>2.0641856260358596E-2</v>
      </c>
      <c r="AB1337" s="14">
        <v>5.28957528957529E-2</v>
      </c>
      <c r="AC1337" s="14">
        <v>2.107692307692308E-2</v>
      </c>
      <c r="AD1337" s="13">
        <v>17.34</v>
      </c>
      <c r="AE1337" s="15">
        <v>1.5825000000000002</v>
      </c>
      <c r="AF1337" s="14">
        <v>0.22803508501982758</v>
      </c>
      <c r="AG1337" s="14">
        <v>0.50715879966428967</v>
      </c>
      <c r="AH1337" s="15">
        <v>0.50454170107349294</v>
      </c>
      <c r="AI1337" s="5">
        <v>23.529411764705884</v>
      </c>
      <c r="AJ1337" s="15">
        <v>14.038876889848812</v>
      </c>
      <c r="AK1337" s="15">
        <v>14.038876889848812</v>
      </c>
      <c r="AL1337" s="15" t="s">
        <v>7128</v>
      </c>
      <c r="AM1337" s="15" t="s">
        <v>7128</v>
      </c>
      <c r="AN1337" s="15">
        <v>2.50965250965251</v>
      </c>
      <c r="AO1337" s="15">
        <v>1.3184584178498986</v>
      </c>
      <c r="AP1337" s="15">
        <v>11.946153846153846</v>
      </c>
      <c r="AQ1337" s="15">
        <v>10.301824212271974</v>
      </c>
      <c r="AR1337" s="15">
        <v>2.698523023457863</v>
      </c>
      <c r="AS1337" s="15">
        <v>1.2600405679513187</v>
      </c>
      <c r="AT1337" s="14">
        <v>0.32397408207343414</v>
      </c>
      <c r="AU1337" s="14">
        <v>2.3076923076923078E-2</v>
      </c>
      <c r="AV1337" s="12">
        <v>0.50800000000000001</v>
      </c>
      <c r="AW1337" s="12">
        <v>0.11800000000000001</v>
      </c>
      <c r="AX1337" s="12">
        <v>6.2E-4</v>
      </c>
      <c r="AY1337" s="12">
        <v>-1.89E-3</v>
      </c>
      <c r="AZ1337" s="14" t="s">
        <v>7128</v>
      </c>
      <c r="BA1337" s="14" t="s">
        <v>7128</v>
      </c>
      <c r="BB1337" s="14">
        <v>0.19053497942386829</v>
      </c>
      <c r="BC1337" s="14">
        <v>0.16426437859132176</v>
      </c>
      <c r="BD1337" s="14">
        <v>9.3914807302231243E-2</v>
      </c>
      <c r="BE1337" s="14">
        <v>0.1054766734279919</v>
      </c>
      <c r="BF1337" s="14">
        <v>0.27881619937694707</v>
      </c>
      <c r="BG1337" s="14">
        <v>6.3399999999999998E-2</v>
      </c>
      <c r="BH1337" s="13">
        <v>4.63</v>
      </c>
      <c r="BI1337" s="13">
        <v>4.63</v>
      </c>
      <c r="BJ1337" s="13">
        <v>5.2</v>
      </c>
      <c r="BK1337" s="13">
        <v>5.2</v>
      </c>
      <c r="BL1337" s="13">
        <v>49.3</v>
      </c>
      <c r="BM1337" s="13">
        <v>49.3</v>
      </c>
      <c r="BN1337" s="13">
        <v>6.03</v>
      </c>
      <c r="BO1337" s="13">
        <v>6.03</v>
      </c>
      <c r="BP1337" s="13">
        <v>3.7501557632398752</v>
      </c>
      <c r="BQ1337" s="13">
        <v>0</v>
      </c>
      <c r="BR1337" s="13">
        <v>0</v>
      </c>
      <c r="BS1337" s="13">
        <v>-0.86399999999999999</v>
      </c>
      <c r="BT1337" s="14">
        <v>-0.23039043030403722</v>
      </c>
      <c r="BU1337" s="13">
        <v>4.6141557632398751</v>
      </c>
      <c r="BV1337" s="13">
        <v>5.4939999999999998</v>
      </c>
      <c r="BW1337" s="13">
        <v>5.4939999999999998</v>
      </c>
      <c r="BX1337" s="13">
        <v>24.3</v>
      </c>
      <c r="BY1337" s="13">
        <v>22.83</v>
      </c>
      <c r="BZ1337" s="13">
        <v>25.9</v>
      </c>
      <c r="CA1337" s="13">
        <v>23.02</v>
      </c>
      <c r="CB1337" s="13">
        <v>-1.5</v>
      </c>
      <c r="CC1337" s="15">
        <v>0.77100000000000002</v>
      </c>
      <c r="CD1337" s="15">
        <v>0.161</v>
      </c>
      <c r="CE1337" s="15">
        <v>0.36</v>
      </c>
      <c r="CF1337" s="15">
        <v>1.0280535682443876</v>
      </c>
      <c r="CG1337" s="15">
        <v>0.48499120543656377</v>
      </c>
      <c r="CH1337" s="13">
        <v>1.8148</v>
      </c>
      <c r="CI1337" s="13">
        <v>2.4579</v>
      </c>
      <c r="CJ1337" s="13">
        <v>-1.5</v>
      </c>
      <c r="CK1337" s="12">
        <f t="shared" si="40"/>
        <v>0.27302511831088461</v>
      </c>
      <c r="CL1337" s="36">
        <f t="shared" si="41"/>
        <v>2.141615986099044</v>
      </c>
      <c r="CM1337" s="13">
        <v>6.42</v>
      </c>
      <c r="CN1337" s="13">
        <v>1.79</v>
      </c>
      <c r="CO1337" s="13">
        <v>4.63</v>
      </c>
      <c r="CP1337" s="13">
        <v>65</v>
      </c>
      <c r="CQ1337" s="13">
        <v>6.03</v>
      </c>
      <c r="CR1337" s="13">
        <v>62.120000000000005</v>
      </c>
      <c r="CS1337" s="13">
        <v>5.4939999999999998</v>
      </c>
      <c r="CT1337" s="13">
        <v>3.9199999999999999E-2</v>
      </c>
      <c r="CU1337" s="13">
        <v>5.1806000000000001</v>
      </c>
      <c r="CV1337" s="13">
        <v>23.059200000000001</v>
      </c>
      <c r="CW1337" s="13">
        <v>6.03</v>
      </c>
      <c r="CX1337" s="12">
        <v>0.18943104128319746</v>
      </c>
      <c r="CY1337" s="12">
        <v>0.16337103167175887</v>
      </c>
      <c r="CZ1337" s="15">
        <v>10.301824212271974</v>
      </c>
      <c r="DA1337" s="20"/>
      <c r="DB1337" s="20"/>
    </row>
    <row r="1338" spans="1:106" ht="24">
      <c r="A1338" s="8" t="s">
        <v>669</v>
      </c>
      <c r="B1338" s="8" t="s">
        <v>670</v>
      </c>
      <c r="C1338" s="9" t="s">
        <v>7141</v>
      </c>
      <c r="D1338" s="9" t="s">
        <v>7126</v>
      </c>
      <c r="E1338" s="10" t="s">
        <v>7127</v>
      </c>
      <c r="F1338" s="10" t="s">
        <v>7126</v>
      </c>
      <c r="G1338" s="11">
        <v>0.73</v>
      </c>
      <c r="H1338" s="11">
        <v>0.73509889256996919</v>
      </c>
      <c r="I1338" s="12">
        <v>9.0499999999999997E-2</v>
      </c>
      <c r="J1338" s="12">
        <v>0.1230264497775822</v>
      </c>
      <c r="K1338" s="12">
        <v>4.1999999999999996E-2</v>
      </c>
      <c r="L1338" s="12">
        <v>9.8500000000000004E-2</v>
      </c>
      <c r="M1338" s="12">
        <v>6.5019850000000004E-2</v>
      </c>
      <c r="N1338" s="12">
        <v>0.12262409653830435</v>
      </c>
      <c r="O1338" s="12">
        <v>-0.15022447771513356</v>
      </c>
      <c r="P1338" s="12">
        <v>-0.11154913906684323</v>
      </c>
      <c r="Q1338" s="13">
        <v>100.7</v>
      </c>
      <c r="R1338" s="13">
        <v>0.70336778328204363</v>
      </c>
      <c r="S1338" s="13">
        <v>0</v>
      </c>
      <c r="T1338" s="13">
        <v>0.70336778328204363</v>
      </c>
      <c r="U1338" s="13">
        <v>101.40336778328205</v>
      </c>
      <c r="V1338" s="13">
        <v>0</v>
      </c>
      <c r="W1338" s="13">
        <v>101.40336778328205</v>
      </c>
      <c r="X1338" s="14">
        <v>0</v>
      </c>
      <c r="Y1338" s="15">
        <v>6.2582345191040833E-2</v>
      </c>
      <c r="Z1338" s="14" t="s">
        <v>7128</v>
      </c>
      <c r="AA1338" s="14">
        <v>6.9363355345876876E-3</v>
      </c>
      <c r="AB1338" s="14" t="s">
        <v>7128</v>
      </c>
      <c r="AC1338" s="14">
        <v>6.9847843424234715E-3</v>
      </c>
      <c r="AD1338" s="13">
        <v>0.66300000000000003</v>
      </c>
      <c r="AE1338" s="15">
        <v>2.0562777777777779</v>
      </c>
      <c r="AF1338" s="14">
        <v>0.11832159566199232</v>
      </c>
      <c r="AG1338" s="14">
        <v>0.72007142502869592</v>
      </c>
      <c r="AH1338" s="15">
        <v>0.48659003831417624</v>
      </c>
      <c r="AI1338" s="5">
        <v>0.31322207958921694</v>
      </c>
      <c r="AJ1338" s="15" t="s">
        <v>7128</v>
      </c>
      <c r="AK1338" s="15" t="s">
        <v>7128</v>
      </c>
      <c r="AL1338" s="15" t="s">
        <v>7128</v>
      </c>
      <c r="AM1338" s="15" t="s">
        <v>7128</v>
      </c>
      <c r="AN1338" s="15" t="s">
        <v>7128</v>
      </c>
      <c r="AO1338" s="15">
        <v>0.22886363636363638</v>
      </c>
      <c r="AP1338" s="15">
        <v>39.513043263181508</v>
      </c>
      <c r="AQ1338" s="15">
        <v>4.2665615257828948</v>
      </c>
      <c r="AR1338" s="15">
        <v>144.16834292596579</v>
      </c>
      <c r="AS1338" s="15">
        <v>0.23046219950745919</v>
      </c>
      <c r="AT1338" s="14" t="s">
        <v>7128</v>
      </c>
      <c r="AU1338" s="14">
        <v>2.4131082423038731E-2</v>
      </c>
      <c r="AV1338" s="12" t="s">
        <v>7128</v>
      </c>
      <c r="AW1338" s="12" t="s">
        <v>7128</v>
      </c>
      <c r="AX1338" s="12">
        <v>-2.52E-2</v>
      </c>
      <c r="AY1338" s="12">
        <v>1.72E-2</v>
      </c>
      <c r="AZ1338" s="14" t="s">
        <v>7128</v>
      </c>
      <c r="BA1338" s="14" t="s">
        <v>7128</v>
      </c>
      <c r="BB1338" s="14">
        <v>-2.7198027937551356E-2</v>
      </c>
      <c r="BC1338" s="14">
        <v>1.1074957471461115E-2</v>
      </c>
      <c r="BD1338" s="14">
        <v>-7.5227272727272729E-3</v>
      </c>
      <c r="BE1338" s="14">
        <v>5.8325600985081622E-3</v>
      </c>
      <c r="BF1338" s="14">
        <v>0</v>
      </c>
      <c r="BG1338" s="14">
        <v>0.41810000000000003</v>
      </c>
      <c r="BH1338" s="13">
        <v>-3.31</v>
      </c>
      <c r="BI1338" s="13">
        <v>-3.31</v>
      </c>
      <c r="BJ1338" s="13">
        <v>2.44</v>
      </c>
      <c r="BK1338" s="13">
        <v>2.5663264433435913</v>
      </c>
      <c r="BL1338" s="13">
        <v>440</v>
      </c>
      <c r="BM1338" s="13">
        <v>440</v>
      </c>
      <c r="BN1338" s="13">
        <v>23.5</v>
      </c>
      <c r="BO1338" s="13">
        <v>23.766999999999999</v>
      </c>
      <c r="BP1338" s="13">
        <v>2.5663264433435913</v>
      </c>
      <c r="BQ1338" s="13">
        <v>22.59</v>
      </c>
      <c r="BR1338" s="13">
        <v>-4.09</v>
      </c>
      <c r="BS1338" s="13">
        <v>-18.079999999999998</v>
      </c>
      <c r="BT1338" s="14">
        <v>-8.6388074508227248</v>
      </c>
      <c r="BU1338" s="13">
        <v>24.736326443343589</v>
      </c>
      <c r="BV1338" s="13">
        <v>-3.7300000000000004</v>
      </c>
      <c r="BW1338" s="13">
        <v>18.86</v>
      </c>
      <c r="BX1338" s="13">
        <v>121.7</v>
      </c>
      <c r="BY1338" s="13">
        <v>231.72336778328204</v>
      </c>
      <c r="BZ1338" s="13">
        <v>0</v>
      </c>
      <c r="CA1338" s="13">
        <v>0.70336778328204363</v>
      </c>
      <c r="CB1338" s="13">
        <v>-2.4300000000000002</v>
      </c>
      <c r="CC1338" s="15">
        <v>0.56799999999999995</v>
      </c>
      <c r="CD1338" s="15">
        <v>1.0900000000000001</v>
      </c>
      <c r="CE1338" s="15">
        <v>0.36</v>
      </c>
      <c r="CF1338" s="15">
        <v>1.1747004963137042</v>
      </c>
      <c r="CG1338" s="15">
        <v>1.1746198970474833</v>
      </c>
      <c r="CH1338" s="13">
        <v>14.21</v>
      </c>
      <c r="CI1338" s="13">
        <v>8.4244444444444433</v>
      </c>
      <c r="CJ1338" s="13">
        <v>-2.4300000000000002</v>
      </c>
      <c r="CK1338" s="12" t="str">
        <f t="shared" si="40"/>
        <v>NA</v>
      </c>
      <c r="CL1338" s="36">
        <f t="shared" si="41"/>
        <v>625.56177643917522</v>
      </c>
      <c r="CM1338" s="13" t="s">
        <v>7128</v>
      </c>
      <c r="CN1338" s="13" t="s">
        <v>7128</v>
      </c>
      <c r="CO1338" s="13" t="s">
        <v>7128</v>
      </c>
      <c r="CP1338" s="13" t="s">
        <v>7128</v>
      </c>
      <c r="CQ1338" s="13">
        <v>23.766999999999999</v>
      </c>
      <c r="CR1338" s="13">
        <v>101.40336778328205</v>
      </c>
      <c r="CS1338" s="13">
        <v>-3.7300000000000004</v>
      </c>
      <c r="CT1338" s="13">
        <v>0</v>
      </c>
      <c r="CU1338" s="13">
        <v>2.5663264433435913</v>
      </c>
      <c r="CV1338" s="13">
        <v>0.70336778328204363</v>
      </c>
      <c r="CW1338" s="13">
        <v>23.5</v>
      </c>
      <c r="CX1338" s="12">
        <v>-2.7198027937551356E-2</v>
      </c>
      <c r="CY1338" s="12">
        <v>1.1074957471461115E-2</v>
      </c>
      <c r="CZ1338" s="15">
        <v>4.3150369269481725</v>
      </c>
      <c r="DA1338" s="20"/>
      <c r="DB1338" s="20"/>
    </row>
    <row r="1339" spans="1:106" ht="24">
      <c r="A1339" s="8" t="s">
        <v>2891</v>
      </c>
      <c r="B1339" s="8" t="s">
        <v>2892</v>
      </c>
      <c r="C1339" s="9" t="s">
        <v>7147</v>
      </c>
      <c r="D1339" s="9" t="s">
        <v>7126</v>
      </c>
      <c r="E1339" s="10" t="s">
        <v>7127</v>
      </c>
      <c r="F1339" s="10" t="s">
        <v>7126</v>
      </c>
      <c r="G1339" s="11">
        <v>0.99</v>
      </c>
      <c r="H1339" s="11">
        <v>0.99</v>
      </c>
      <c r="I1339" s="12">
        <v>9.0499999999999997E-2</v>
      </c>
      <c r="J1339" s="12">
        <v>0.146095</v>
      </c>
      <c r="K1339" s="12">
        <v>4.7E-2</v>
      </c>
      <c r="L1339" s="12">
        <v>0.10350000000000001</v>
      </c>
      <c r="M1339" s="12">
        <v>6.8320350000000002E-2</v>
      </c>
      <c r="N1339" s="12">
        <v>0.146095</v>
      </c>
      <c r="O1339" s="12">
        <v>-0.73236950980392146</v>
      </c>
      <c r="P1339" s="12">
        <v>-0.26863437007874019</v>
      </c>
      <c r="Q1339" s="13">
        <v>28.6</v>
      </c>
      <c r="R1339" s="13">
        <v>0</v>
      </c>
      <c r="S1339" s="13">
        <v>0</v>
      </c>
      <c r="T1339" s="13">
        <v>0</v>
      </c>
      <c r="U1339" s="13">
        <v>28.6</v>
      </c>
      <c r="V1339" s="13">
        <v>2.4700000000000002</v>
      </c>
      <c r="W1339" s="13">
        <v>26.130000000000003</v>
      </c>
      <c r="X1339" s="14">
        <v>8.6363636363636365E-2</v>
      </c>
      <c r="Y1339" s="15">
        <v>0.16509433962264153</v>
      </c>
      <c r="Z1339" s="14">
        <v>0</v>
      </c>
      <c r="AA1339" s="14">
        <v>0</v>
      </c>
      <c r="AB1339" s="14">
        <v>0</v>
      </c>
      <c r="AC1339" s="14">
        <v>0</v>
      </c>
      <c r="AD1339" s="13">
        <v>2.7</v>
      </c>
      <c r="AE1339" s="15">
        <v>1.5499722222222223</v>
      </c>
      <c r="AF1339" s="14">
        <v>8.9442719099991588E-2</v>
      </c>
      <c r="AG1339" s="14">
        <v>0.82343203271429743</v>
      </c>
      <c r="AH1339" s="15">
        <v>0.32432432432432434</v>
      </c>
      <c r="AI1339" s="5" t="s">
        <v>7128</v>
      </c>
      <c r="AJ1339" s="15" t="s">
        <v>7128</v>
      </c>
      <c r="AK1339" s="15" t="s">
        <v>7128</v>
      </c>
      <c r="AL1339" s="15" t="s">
        <v>7128</v>
      </c>
      <c r="AM1339" s="15" t="s">
        <v>7128</v>
      </c>
      <c r="AN1339" s="15">
        <v>1.1867219917012448</v>
      </c>
      <c r="AO1339" s="15">
        <v>1.153225806451613</v>
      </c>
      <c r="AP1339" s="15" t="s">
        <v>7128</v>
      </c>
      <c r="AQ1339" s="15" t="s">
        <v>7128</v>
      </c>
      <c r="AR1339" s="15">
        <v>1.2080443828016643</v>
      </c>
      <c r="AS1339" s="15">
        <v>1.0536290322580646</v>
      </c>
      <c r="AT1339" s="14" t="s">
        <v>7128</v>
      </c>
      <c r="AU1339" s="14">
        <v>0</v>
      </c>
      <c r="AV1339" s="12" t="s">
        <v>7128</v>
      </c>
      <c r="AW1339" s="12" t="s">
        <v>7128</v>
      </c>
      <c r="AX1339" s="12">
        <v>0.10800000000000001</v>
      </c>
      <c r="AY1339" s="12">
        <v>9.5799999999999996E-2</v>
      </c>
      <c r="AZ1339" s="14" t="s">
        <v>7128</v>
      </c>
      <c r="BA1339" s="14" t="s">
        <v>7128</v>
      </c>
      <c r="BB1339" s="14">
        <v>-0.58627450980392148</v>
      </c>
      <c r="BC1339" s="14">
        <v>-0.12253937007874019</v>
      </c>
      <c r="BD1339" s="14">
        <v>-2.4112903225806451E-2</v>
      </c>
      <c r="BE1339" s="14">
        <v>-0.10040322580645161</v>
      </c>
      <c r="BF1339" s="14">
        <v>0</v>
      </c>
      <c r="BG1339" s="14" t="s">
        <v>7128</v>
      </c>
      <c r="BH1339" s="13">
        <v>-0.59799999999999998</v>
      </c>
      <c r="BI1339" s="13">
        <v>-0.59799999999999998</v>
      </c>
      <c r="BJ1339" s="13">
        <v>-2.4900000000000002</v>
      </c>
      <c r="BK1339" s="13">
        <v>-2.4900000000000002</v>
      </c>
      <c r="BL1339" s="13">
        <v>24.8</v>
      </c>
      <c r="BM1339" s="13">
        <v>24.8</v>
      </c>
      <c r="BN1339" s="13">
        <v>-1.89</v>
      </c>
      <c r="BO1339" s="13">
        <v>-1.89</v>
      </c>
      <c r="BP1339" s="13">
        <v>-2.4900000000000002</v>
      </c>
      <c r="BQ1339" s="13">
        <v>0</v>
      </c>
      <c r="BR1339" s="13">
        <v>0</v>
      </c>
      <c r="BS1339" s="13">
        <v>-0.82899999999999996</v>
      </c>
      <c r="BT1339" s="14" t="s">
        <v>7128</v>
      </c>
      <c r="BU1339" s="13">
        <v>-1.6610000000000003</v>
      </c>
      <c r="BV1339" s="13">
        <v>0.23099999999999998</v>
      </c>
      <c r="BW1339" s="13">
        <v>0.23099999999999998</v>
      </c>
      <c r="BX1339" s="13">
        <v>1.02</v>
      </c>
      <c r="BY1339" s="13">
        <v>20.319999999999997</v>
      </c>
      <c r="BZ1339" s="13">
        <v>24.1</v>
      </c>
      <c r="CA1339" s="13">
        <v>21.630000000000003</v>
      </c>
      <c r="CB1339" s="13">
        <v>0</v>
      </c>
      <c r="CC1339" s="15">
        <v>0.49099999999999999</v>
      </c>
      <c r="CD1339" s="15">
        <v>0.69399999999999995</v>
      </c>
      <c r="CE1339" s="15">
        <v>0.36</v>
      </c>
      <c r="CF1339" s="15" t="s">
        <v>7128</v>
      </c>
      <c r="CG1339" s="15" t="s">
        <v>7128</v>
      </c>
      <c r="CH1339" s="13" t="s">
        <v>7128</v>
      </c>
      <c r="CI1339" s="13" t="s">
        <v>7128</v>
      </c>
      <c r="CJ1339" s="13">
        <v>0</v>
      </c>
      <c r="CK1339" s="12">
        <f t="shared" si="40"/>
        <v>0</v>
      </c>
      <c r="CL1339" s="36">
        <f t="shared" si="41"/>
        <v>1.1465557096625056</v>
      </c>
      <c r="CM1339" s="13" t="s">
        <v>7128</v>
      </c>
      <c r="CN1339" s="13" t="s">
        <v>7128</v>
      </c>
      <c r="CO1339" s="13" t="s">
        <v>7128</v>
      </c>
      <c r="CP1339" s="13" t="s">
        <v>7128</v>
      </c>
      <c r="CQ1339" s="13" t="s">
        <v>7128</v>
      </c>
      <c r="CR1339" s="13" t="s">
        <v>7128</v>
      </c>
      <c r="CS1339" s="13" t="s">
        <v>7128</v>
      </c>
      <c r="CT1339" s="13">
        <v>0</v>
      </c>
      <c r="CU1339" s="13">
        <v>-2.4900000000000002</v>
      </c>
      <c r="CV1339" s="13">
        <v>21.630000000000003</v>
      </c>
      <c r="CW1339" s="13">
        <v>-1.89</v>
      </c>
      <c r="CX1339" s="12">
        <v>-0.58627450980392148</v>
      </c>
      <c r="CY1339" s="12">
        <v>-0.12253937007874019</v>
      </c>
      <c r="CZ1339" s="15" t="s">
        <v>7128</v>
      </c>
      <c r="DA1339" s="20"/>
      <c r="DB1339" s="20"/>
    </row>
    <row r="1340" spans="1:106" ht="24">
      <c r="A1340" s="8" t="s">
        <v>6039</v>
      </c>
      <c r="B1340" s="8" t="s">
        <v>6040</v>
      </c>
      <c r="C1340" s="9" t="s">
        <v>7174</v>
      </c>
      <c r="D1340" s="9" t="s">
        <v>7126</v>
      </c>
      <c r="E1340" s="10" t="s">
        <v>7127</v>
      </c>
      <c r="F1340" s="10" t="s">
        <v>7126</v>
      </c>
      <c r="G1340" s="11">
        <v>0.45</v>
      </c>
      <c r="H1340" s="11">
        <v>0.53469327002477296</v>
      </c>
      <c r="I1340" s="12">
        <v>9.0499999999999997E-2</v>
      </c>
      <c r="J1340" s="12">
        <v>0.10488974093724196</v>
      </c>
      <c r="K1340" s="12">
        <v>3.6999999999999998E-2</v>
      </c>
      <c r="L1340" s="12">
        <v>9.35E-2</v>
      </c>
      <c r="M1340" s="12">
        <v>6.1719349999999999E-2</v>
      </c>
      <c r="N1340" s="12">
        <v>9.8026970963261351E-2</v>
      </c>
      <c r="O1340" s="12">
        <v>0.12223444206929396</v>
      </c>
      <c r="P1340" s="12">
        <v>-9.8026970963261351E-2</v>
      </c>
      <c r="Q1340" s="13">
        <v>3.46</v>
      </c>
      <c r="R1340" s="13">
        <v>0</v>
      </c>
      <c r="S1340" s="13">
        <v>0.65400000000000003</v>
      </c>
      <c r="T1340" s="13">
        <v>0.65400000000000003</v>
      </c>
      <c r="U1340" s="13">
        <v>4.1139999999999999</v>
      </c>
      <c r="V1340" s="13">
        <v>0</v>
      </c>
      <c r="W1340" s="13">
        <v>4.1139999999999999</v>
      </c>
      <c r="X1340" s="14">
        <v>0</v>
      </c>
      <c r="Y1340" s="15">
        <v>7.4999999999999997E-2</v>
      </c>
      <c r="Z1340" s="14">
        <v>9.7845601436265708E-2</v>
      </c>
      <c r="AA1340" s="14">
        <v>0.15896937287311619</v>
      </c>
      <c r="AB1340" s="14">
        <v>0.10845771144278607</v>
      </c>
      <c r="AC1340" s="14">
        <v>0.18901734104046244</v>
      </c>
      <c r="AD1340" s="13">
        <v>0.34599999999999997</v>
      </c>
      <c r="AE1340" s="15">
        <v>1.8581944444444447</v>
      </c>
      <c r="AF1340" s="14">
        <v>0.13416407864998739</v>
      </c>
      <c r="AG1340" s="14">
        <v>0.59479408201494399</v>
      </c>
      <c r="AH1340" s="15">
        <v>0.34975369458128075</v>
      </c>
      <c r="AI1340" s="5" t="s">
        <v>7128</v>
      </c>
      <c r="AJ1340" s="15">
        <v>6.9898989898989896</v>
      </c>
      <c r="AK1340" s="15">
        <v>2.4892086330935252</v>
      </c>
      <c r="AL1340" s="15" t="s">
        <v>7128</v>
      </c>
      <c r="AM1340" s="15" t="s">
        <v>7128</v>
      </c>
      <c r="AN1340" s="15">
        <v>0.57379767827529016</v>
      </c>
      <c r="AO1340" s="15">
        <v>0.70040485829959509</v>
      </c>
      <c r="AP1340" s="15" t="s">
        <v>7128</v>
      </c>
      <c r="AQ1340" s="15" t="s">
        <v>7128</v>
      </c>
      <c r="AR1340" s="15">
        <v>0.61549970077797722</v>
      </c>
      <c r="AS1340" s="15">
        <v>0.83279352226720638</v>
      </c>
      <c r="AT1340" s="14">
        <v>0</v>
      </c>
      <c r="AU1340" s="14">
        <v>0</v>
      </c>
      <c r="AV1340" s="12">
        <v>0.94499999999999995</v>
      </c>
      <c r="AW1340" s="12" t="s">
        <v>7128</v>
      </c>
      <c r="AX1340" s="12">
        <v>0.60099999999999998</v>
      </c>
      <c r="AY1340" s="12" t="s">
        <v>7128</v>
      </c>
      <c r="AZ1340" s="14" t="s">
        <v>7128</v>
      </c>
      <c r="BA1340" s="14" t="s">
        <v>7128</v>
      </c>
      <c r="BB1340" s="14">
        <v>0.22712418300653592</v>
      </c>
      <c r="BC1340" s="14">
        <v>0</v>
      </c>
      <c r="BD1340" s="14">
        <v>0.38826815642458096</v>
      </c>
      <c r="BE1340" s="14">
        <v>0</v>
      </c>
      <c r="BF1340" s="14">
        <v>4.2857142857142859E-3</v>
      </c>
      <c r="BG1340" s="14" t="s">
        <v>7128</v>
      </c>
      <c r="BH1340" s="13">
        <v>0.495</v>
      </c>
      <c r="BI1340" s="13">
        <v>1.39</v>
      </c>
      <c r="BJ1340" s="13">
        <v>0</v>
      </c>
      <c r="BK1340" s="13">
        <v>0</v>
      </c>
      <c r="BL1340" s="13">
        <v>4.9400000000000004</v>
      </c>
      <c r="BM1340" s="13">
        <v>3.58</v>
      </c>
      <c r="BN1340" s="13">
        <v>0</v>
      </c>
      <c r="BO1340" s="13">
        <v>0</v>
      </c>
      <c r="BP1340" s="13">
        <v>0</v>
      </c>
      <c r="BQ1340" s="13">
        <v>0</v>
      </c>
      <c r="BR1340" s="13">
        <v>0</v>
      </c>
      <c r="BS1340" s="13">
        <v>-2.9000000000000001E-2</v>
      </c>
      <c r="BT1340" s="14" t="s">
        <v>7128</v>
      </c>
      <c r="BU1340" s="13">
        <v>2.9000000000000001E-2</v>
      </c>
      <c r="BV1340" s="13">
        <v>1.4189999999999998</v>
      </c>
      <c r="BW1340" s="13">
        <v>1.4189999999999998</v>
      </c>
      <c r="BX1340" s="13">
        <v>6.12</v>
      </c>
      <c r="BY1340" s="13">
        <v>6.556</v>
      </c>
      <c r="BZ1340" s="13">
        <v>6.03</v>
      </c>
      <c r="CA1340" s="13">
        <v>6.6840000000000002</v>
      </c>
      <c r="CB1340" s="13">
        <v>0</v>
      </c>
      <c r="CC1340" s="15">
        <v>0.53200000000000003</v>
      </c>
      <c r="CD1340" s="15">
        <v>0.94699999999999995</v>
      </c>
      <c r="CE1340" s="15">
        <v>0.36</v>
      </c>
      <c r="CF1340" s="15" t="s">
        <v>7128</v>
      </c>
      <c r="CG1340" s="15" t="s">
        <v>7128</v>
      </c>
      <c r="CH1340" s="13" t="s">
        <v>7128</v>
      </c>
      <c r="CI1340" s="13" t="s">
        <v>7128</v>
      </c>
      <c r="CJ1340" s="13">
        <v>0</v>
      </c>
      <c r="CK1340" s="12">
        <f t="shared" si="40"/>
        <v>0</v>
      </c>
      <c r="CL1340" s="36">
        <f t="shared" si="41"/>
        <v>0.73907839616995818</v>
      </c>
      <c r="CM1340" s="13">
        <v>1.4</v>
      </c>
      <c r="CN1340" s="13">
        <v>6.0000000000000001E-3</v>
      </c>
      <c r="CO1340" s="13">
        <v>1.39</v>
      </c>
      <c r="CP1340" s="13">
        <v>3.46</v>
      </c>
      <c r="CQ1340" s="13" t="s">
        <v>7128</v>
      </c>
      <c r="CR1340" s="13" t="s">
        <v>7128</v>
      </c>
      <c r="CS1340" s="13" t="s">
        <v>7128</v>
      </c>
      <c r="CT1340" s="13">
        <v>0</v>
      </c>
      <c r="CU1340" s="13">
        <v>0</v>
      </c>
      <c r="CV1340" s="13">
        <v>6.6840000000000002</v>
      </c>
      <c r="CW1340" s="13">
        <v>0</v>
      </c>
      <c r="CX1340" s="12">
        <v>0.22712418300653592</v>
      </c>
      <c r="CY1340" s="12">
        <v>0</v>
      </c>
      <c r="CZ1340" s="15" t="s">
        <v>7128</v>
      </c>
      <c r="DA1340" s="20"/>
      <c r="DB1340" s="20"/>
    </row>
    <row r="1341" spans="1:106">
      <c r="A1341" s="8" t="s">
        <v>6961</v>
      </c>
      <c r="B1341" s="8" t="s">
        <v>6962</v>
      </c>
      <c r="C1341" s="9" t="s">
        <v>7133</v>
      </c>
      <c r="D1341" s="9" t="s">
        <v>7126</v>
      </c>
      <c r="E1341" s="10" t="s">
        <v>7127</v>
      </c>
      <c r="F1341" s="10" t="s">
        <v>7126</v>
      </c>
      <c r="G1341" s="11">
        <v>0.92</v>
      </c>
      <c r="H1341" s="11">
        <v>0.92</v>
      </c>
      <c r="I1341" s="12">
        <v>9.0499999999999997E-2</v>
      </c>
      <c r="J1341" s="12">
        <v>0.13976</v>
      </c>
      <c r="K1341" s="12">
        <v>5.1999999999999998E-2</v>
      </c>
      <c r="L1341" s="12">
        <v>0.1085</v>
      </c>
      <c r="M1341" s="12">
        <v>7.162085E-2</v>
      </c>
      <c r="N1341" s="12">
        <v>0.13976</v>
      </c>
      <c r="O1341" s="12">
        <v>-0.13931156950672646</v>
      </c>
      <c r="P1341" s="12">
        <v>-0.18735358288770051</v>
      </c>
      <c r="Q1341" s="13">
        <v>0.26600000000000001</v>
      </c>
      <c r="R1341" s="13">
        <v>0</v>
      </c>
      <c r="S1341" s="13">
        <v>0</v>
      </c>
      <c r="T1341" s="13">
        <v>0</v>
      </c>
      <c r="U1341" s="13">
        <v>0.26600000000000001</v>
      </c>
      <c r="V1341" s="13">
        <v>0.34200000000000003</v>
      </c>
      <c r="W1341" s="13">
        <v>-7.6000000000000012E-2</v>
      </c>
      <c r="X1341" s="14">
        <v>1.2857142857142858</v>
      </c>
      <c r="Y1341" s="15">
        <v>7.2115384615384609E-2</v>
      </c>
      <c r="Z1341" s="14">
        <v>0</v>
      </c>
      <c r="AA1341" s="14">
        <v>0</v>
      </c>
      <c r="AB1341" s="14">
        <v>0</v>
      </c>
      <c r="AC1341" s="14">
        <v>0</v>
      </c>
      <c r="AD1341" s="13">
        <v>2.5999999999999999E-2</v>
      </c>
      <c r="AE1341" s="15">
        <v>1.7968333333333337</v>
      </c>
      <c r="AF1341" s="14">
        <v>7.7459666924148338E-2</v>
      </c>
      <c r="AG1341" s="14">
        <v>0.90627810301253553</v>
      </c>
      <c r="AH1341" s="15">
        <v>0.59375</v>
      </c>
      <c r="AI1341" s="5" t="s">
        <v>7128</v>
      </c>
      <c r="AJ1341" s="15">
        <v>266</v>
      </c>
      <c r="AK1341" s="15">
        <v>266</v>
      </c>
      <c r="AL1341" s="15" t="s">
        <v>7128</v>
      </c>
      <c r="AM1341" s="15" t="s">
        <v>7128</v>
      </c>
      <c r="AN1341" s="15">
        <v>0.12429906542056075</v>
      </c>
      <c r="AO1341" s="15" t="s">
        <v>7128</v>
      </c>
      <c r="AP1341" s="15" t="s">
        <v>7128</v>
      </c>
      <c r="AQ1341" s="15" t="s">
        <v>7128</v>
      </c>
      <c r="AR1341" s="15" t="s">
        <v>7128</v>
      </c>
      <c r="AS1341" s="15" t="s">
        <v>7128</v>
      </c>
      <c r="AT1341" s="14">
        <v>0</v>
      </c>
      <c r="AU1341" s="14">
        <v>0</v>
      </c>
      <c r="AV1341" s="12">
        <v>-0.55700000000000005</v>
      </c>
      <c r="AW1341" s="12">
        <v>1.0469999999999999</v>
      </c>
      <c r="AX1341" s="12" t="s">
        <v>7128</v>
      </c>
      <c r="AY1341" s="12" t="s">
        <v>7128</v>
      </c>
      <c r="AZ1341" s="14" t="s">
        <v>7128</v>
      </c>
      <c r="BA1341" s="14" t="s">
        <v>7128</v>
      </c>
      <c r="BB1341" s="14">
        <v>4.4843049327354261E-4</v>
      </c>
      <c r="BC1341" s="14">
        <v>-4.7593582887700527E-2</v>
      </c>
      <c r="BD1341" s="14" t="s">
        <v>7128</v>
      </c>
      <c r="BE1341" s="14" t="s">
        <v>7128</v>
      </c>
      <c r="BF1341" s="14">
        <v>0</v>
      </c>
      <c r="BG1341" s="14">
        <v>9.5700000000000007E-2</v>
      </c>
      <c r="BH1341" s="13">
        <v>1E-3</v>
      </c>
      <c r="BI1341" s="13">
        <v>1E-3</v>
      </c>
      <c r="BJ1341" s="13">
        <v>-8.8999999999999996E-2</v>
      </c>
      <c r="BK1341" s="13">
        <v>-8.8999999999999996E-2</v>
      </c>
      <c r="BL1341" s="13">
        <v>0</v>
      </c>
      <c r="BM1341" s="13">
        <v>0</v>
      </c>
      <c r="BN1341" s="13">
        <v>-8.4000000000000005E-2</v>
      </c>
      <c r="BO1341" s="13">
        <v>-8.4000000000000005E-2</v>
      </c>
      <c r="BP1341" s="13">
        <v>-8.8999999999999996E-2</v>
      </c>
      <c r="BQ1341" s="13">
        <v>0</v>
      </c>
      <c r="BR1341" s="13">
        <v>0</v>
      </c>
      <c r="BS1341" s="13">
        <v>-2.1000000000000001E-2</v>
      </c>
      <c r="BT1341" s="14" t="s">
        <v>7128</v>
      </c>
      <c r="BU1341" s="13">
        <v>-6.7999999999999991E-2</v>
      </c>
      <c r="BV1341" s="13">
        <v>2.2000000000000002E-2</v>
      </c>
      <c r="BW1341" s="13">
        <v>2.2000000000000002E-2</v>
      </c>
      <c r="BX1341" s="13">
        <v>2.23</v>
      </c>
      <c r="BY1341" s="13">
        <v>1.87</v>
      </c>
      <c r="BZ1341" s="13">
        <v>2.14</v>
      </c>
      <c r="CA1341" s="13">
        <v>1.798</v>
      </c>
      <c r="CB1341" s="13">
        <v>0</v>
      </c>
      <c r="CC1341" s="15">
        <v>0.46800000000000003</v>
      </c>
      <c r="CD1341" s="15">
        <v>1.01</v>
      </c>
      <c r="CE1341" s="15">
        <v>0.36</v>
      </c>
      <c r="CF1341" s="15">
        <v>0.40496003482985554</v>
      </c>
      <c r="CG1341" s="15">
        <v>1.0841866070943036</v>
      </c>
      <c r="CH1341" s="13">
        <v>-0.11410000000000001</v>
      </c>
      <c r="CI1341" s="13">
        <v>1.84E-2</v>
      </c>
      <c r="CJ1341" s="13">
        <v>0</v>
      </c>
      <c r="CK1341" s="12">
        <f t="shared" si="40"/>
        <v>0</v>
      </c>
      <c r="CL1341" s="36" t="str">
        <f t="shared" si="41"/>
        <v>NA</v>
      </c>
      <c r="CM1341" s="13" t="s">
        <v>7128</v>
      </c>
      <c r="CN1341" s="13" t="s">
        <v>7128</v>
      </c>
      <c r="CO1341" s="13">
        <v>1E-3</v>
      </c>
      <c r="CP1341" s="13">
        <v>0.26600000000000001</v>
      </c>
      <c r="CQ1341" s="13" t="s">
        <v>7128</v>
      </c>
      <c r="CR1341" s="13" t="s">
        <v>7128</v>
      </c>
      <c r="CS1341" s="13" t="s">
        <v>7128</v>
      </c>
      <c r="CT1341" s="13">
        <v>0</v>
      </c>
      <c r="CU1341" s="13">
        <v>-8.8999999999999996E-2</v>
      </c>
      <c r="CV1341" s="13">
        <v>1.798</v>
      </c>
      <c r="CW1341" s="13">
        <v>-8.4000000000000005E-2</v>
      </c>
      <c r="CX1341" s="12">
        <v>4.4843049327354261E-4</v>
      </c>
      <c r="CY1341" s="12">
        <v>-4.7593582887700527E-2</v>
      </c>
      <c r="CZ1341" s="15" t="s">
        <v>7128</v>
      </c>
      <c r="DA1341" s="20"/>
      <c r="DB1341" s="20"/>
    </row>
    <row r="1342" spans="1:106">
      <c r="A1342" s="8" t="s">
        <v>1427</v>
      </c>
      <c r="B1342" s="8" t="s">
        <v>1428</v>
      </c>
      <c r="C1342" s="9" t="s">
        <v>7149</v>
      </c>
      <c r="D1342" s="9" t="s">
        <v>7126</v>
      </c>
      <c r="E1342" s="10" t="s">
        <v>7127</v>
      </c>
      <c r="F1342" s="10" t="s">
        <v>7126</v>
      </c>
      <c r="G1342" s="11">
        <v>0.85</v>
      </c>
      <c r="H1342" s="11">
        <v>0.85</v>
      </c>
      <c r="I1342" s="12">
        <v>9.0499999999999997E-2</v>
      </c>
      <c r="J1342" s="12">
        <v>0.13342499999999999</v>
      </c>
      <c r="K1342" s="12">
        <v>4.7E-2</v>
      </c>
      <c r="L1342" s="12">
        <v>0.10350000000000001</v>
      </c>
      <c r="M1342" s="12">
        <v>6.8320350000000002E-2</v>
      </c>
      <c r="N1342" s="12">
        <v>0.13342499999999999</v>
      </c>
      <c r="O1342" s="12">
        <v>4.3518699731903504E-2</v>
      </c>
      <c r="P1342" s="12">
        <v>1.8551887658370736E-2</v>
      </c>
      <c r="Q1342" s="13">
        <v>490.8</v>
      </c>
      <c r="R1342" s="13">
        <v>0</v>
      </c>
      <c r="S1342" s="13">
        <v>0</v>
      </c>
      <c r="T1342" s="13">
        <v>0</v>
      </c>
      <c r="U1342" s="13">
        <v>490.8</v>
      </c>
      <c r="V1342" s="13">
        <v>0</v>
      </c>
      <c r="W1342" s="13">
        <v>490.8</v>
      </c>
      <c r="X1342" s="14">
        <v>0</v>
      </c>
      <c r="Y1342" s="15">
        <v>8.9479392624728843E-2</v>
      </c>
      <c r="Z1342" s="14" t="s">
        <v>7128</v>
      </c>
      <c r="AA1342" s="14">
        <v>0</v>
      </c>
      <c r="AB1342" s="14" t="s">
        <v>7128</v>
      </c>
      <c r="AC1342" s="14">
        <v>0</v>
      </c>
      <c r="AD1342" s="13">
        <v>5.33</v>
      </c>
      <c r="AE1342" s="15">
        <v>0.23530555555555557</v>
      </c>
      <c r="AF1342" s="14" t="s">
        <v>7128</v>
      </c>
      <c r="AG1342" s="14" t="s">
        <v>7128</v>
      </c>
      <c r="AH1342" s="15">
        <v>0.31967213114754106</v>
      </c>
      <c r="AI1342" s="5">
        <v>17.685185185185187</v>
      </c>
      <c r="AJ1342" s="15">
        <v>37.181818181818187</v>
      </c>
      <c r="AK1342" s="15">
        <v>37.181818181818187</v>
      </c>
      <c r="AL1342" s="15">
        <v>26.517412935323382</v>
      </c>
      <c r="AM1342" s="15">
        <v>0.89594742606790811</v>
      </c>
      <c r="AN1342" s="15" t="s">
        <v>7128</v>
      </c>
      <c r="AO1342" s="15">
        <v>3.5772594752186593</v>
      </c>
      <c r="AP1342" s="15">
        <v>25.69633507853403</v>
      </c>
      <c r="AQ1342" s="15">
        <v>19.870445344129557</v>
      </c>
      <c r="AR1342" s="15" t="s">
        <v>7128</v>
      </c>
      <c r="AS1342" s="15">
        <v>3.5772594752186593</v>
      </c>
      <c r="AT1342" s="14">
        <v>0.15606060606060607</v>
      </c>
      <c r="AU1342" s="14">
        <v>4.1972290138549305E-3</v>
      </c>
      <c r="AV1342" s="12">
        <v>0.214</v>
      </c>
      <c r="AW1342" s="12">
        <v>0.14499999999999999</v>
      </c>
      <c r="AX1342" s="12">
        <v>0.14699999999999999</v>
      </c>
      <c r="AY1342" s="12">
        <v>0.16500000000000001</v>
      </c>
      <c r="AZ1342" s="14">
        <v>0.41499999999999998</v>
      </c>
      <c r="BA1342" s="14">
        <v>0.221</v>
      </c>
      <c r="BB1342" s="14">
        <v>0.17694369973190349</v>
      </c>
      <c r="BC1342" s="14">
        <v>0.15197688765837072</v>
      </c>
      <c r="BD1342" s="14">
        <v>9.6209912536443148E-2</v>
      </c>
      <c r="BE1342" s="14">
        <v>0.13921282798833823</v>
      </c>
      <c r="BF1342" s="14">
        <v>0.24457142857142858</v>
      </c>
      <c r="BG1342" s="14">
        <v>0.3493</v>
      </c>
      <c r="BH1342" s="13">
        <v>13.2</v>
      </c>
      <c r="BI1342" s="13">
        <v>13.2</v>
      </c>
      <c r="BJ1342" s="13">
        <v>19.100000000000001</v>
      </c>
      <c r="BK1342" s="13">
        <v>19.100000000000001</v>
      </c>
      <c r="BL1342" s="13">
        <v>137.19999999999999</v>
      </c>
      <c r="BM1342" s="13">
        <v>137.19999999999999</v>
      </c>
      <c r="BN1342" s="13">
        <v>24.7</v>
      </c>
      <c r="BO1342" s="13">
        <v>24.7</v>
      </c>
      <c r="BP1342" s="13">
        <v>14.428685714285717</v>
      </c>
      <c r="BQ1342" s="13">
        <v>-1.4500000000000002</v>
      </c>
      <c r="BR1342" s="13">
        <v>6.4899999999999984</v>
      </c>
      <c r="BS1342" s="13">
        <v>6.7009999999999996</v>
      </c>
      <c r="BT1342" s="14">
        <v>0.91422048142192913</v>
      </c>
      <c r="BU1342" s="13">
        <v>1.2376857142857185</v>
      </c>
      <c r="BV1342" s="13">
        <v>1.4590000000000014</v>
      </c>
      <c r="BW1342" s="13">
        <v>9.0000000000012292E-3</v>
      </c>
      <c r="BX1342" s="13">
        <v>74.599999999999994</v>
      </c>
      <c r="BY1342" s="13">
        <v>94.94</v>
      </c>
      <c r="BZ1342" s="13">
        <v>0</v>
      </c>
      <c r="CA1342" s="13">
        <v>0</v>
      </c>
      <c r="CB1342" s="13">
        <v>-2.06</v>
      </c>
      <c r="CC1342" s="15">
        <v>5.6000000000000001E-2</v>
      </c>
      <c r="CD1342" s="15">
        <v>0.14299999999999999</v>
      </c>
      <c r="CE1342" s="15">
        <v>0.36</v>
      </c>
      <c r="CF1342" s="15" t="s">
        <v>7128</v>
      </c>
      <c r="CG1342" s="15" t="s">
        <v>7128</v>
      </c>
      <c r="CH1342" s="13" t="s">
        <v>7128</v>
      </c>
      <c r="CI1342" s="13" t="s">
        <v>7128</v>
      </c>
      <c r="CJ1342" s="13">
        <v>-2.06</v>
      </c>
      <c r="CK1342" s="12">
        <f t="shared" si="40"/>
        <v>1.4119259766963661</v>
      </c>
      <c r="CL1342" s="36" t="str">
        <f t="shared" si="41"/>
        <v>NA</v>
      </c>
      <c r="CM1342" s="13">
        <v>17.5</v>
      </c>
      <c r="CN1342" s="13">
        <v>4.28</v>
      </c>
      <c r="CO1342" s="13">
        <v>13.2</v>
      </c>
      <c r="CP1342" s="13">
        <v>490.8</v>
      </c>
      <c r="CQ1342" s="13">
        <v>24.7</v>
      </c>
      <c r="CR1342" s="13">
        <v>490.8</v>
      </c>
      <c r="CS1342" s="13">
        <v>1.4590000000000014</v>
      </c>
      <c r="CT1342" s="13">
        <v>9.402000000000001</v>
      </c>
      <c r="CU1342" s="13">
        <v>19.451999999999998</v>
      </c>
      <c r="CV1342" s="13">
        <v>9.402000000000001</v>
      </c>
      <c r="CW1342" s="13">
        <v>28.169999999999998</v>
      </c>
      <c r="CX1342" s="12">
        <v>0.16132949215494868</v>
      </c>
      <c r="CY1342" s="12">
        <v>0.14083108021150229</v>
      </c>
      <c r="CZ1342" s="15">
        <v>17.42279020234292</v>
      </c>
      <c r="DA1342" s="20"/>
      <c r="DB1342" s="20"/>
    </row>
    <row r="1343" spans="1:106">
      <c r="A1343" s="8" t="s">
        <v>3793</v>
      </c>
      <c r="B1343" s="8" t="s">
        <v>3794</v>
      </c>
      <c r="C1343" s="9" t="s">
        <v>7155</v>
      </c>
      <c r="D1343" s="9" t="s">
        <v>7126</v>
      </c>
      <c r="E1343" s="10" t="s">
        <v>7127</v>
      </c>
      <c r="F1343" s="10" t="s">
        <v>7126</v>
      </c>
      <c r="G1343" s="11">
        <v>0.92</v>
      </c>
      <c r="H1343" s="11">
        <v>2.1841221374045805</v>
      </c>
      <c r="I1343" s="12">
        <v>9.0499999999999997E-2</v>
      </c>
      <c r="J1343" s="12">
        <v>0.25416305343511453</v>
      </c>
      <c r="K1343" s="12">
        <v>6.2E-2</v>
      </c>
      <c r="L1343" s="12">
        <v>0.11849999999999999</v>
      </c>
      <c r="M1343" s="12">
        <v>7.8221849999999996E-2</v>
      </c>
      <c r="N1343" s="12">
        <v>0.15233213183279742</v>
      </c>
      <c r="O1343" s="12">
        <v>-0.37234487161693269</v>
      </c>
      <c r="P1343" s="12">
        <v>-0.13191610717948463</v>
      </c>
      <c r="Q1343" s="13">
        <v>2.62</v>
      </c>
      <c r="R1343" s="13">
        <v>0</v>
      </c>
      <c r="S1343" s="13">
        <v>3.6</v>
      </c>
      <c r="T1343" s="13">
        <v>3.6</v>
      </c>
      <c r="U1343" s="13">
        <v>6.2200000000000006</v>
      </c>
      <c r="V1343" s="13">
        <v>9.2999999999999999E-2</v>
      </c>
      <c r="W1343" s="13">
        <v>6.1270000000000007</v>
      </c>
      <c r="X1343" s="14">
        <v>1.4951768488745978E-2</v>
      </c>
      <c r="Y1343" s="15">
        <v>3.0612244897959183E-2</v>
      </c>
      <c r="Z1343" s="14">
        <v>0.6654343807763401</v>
      </c>
      <c r="AA1343" s="14">
        <v>0.5787781350482315</v>
      </c>
      <c r="AB1343" s="14">
        <v>1.988950276243094</v>
      </c>
      <c r="AC1343" s="14">
        <v>1.3740458015267176</v>
      </c>
      <c r="AD1343" s="13">
        <v>0.107</v>
      </c>
      <c r="AE1343" s="15">
        <v>0.3805277777777778</v>
      </c>
      <c r="AF1343" s="14">
        <v>3.1622776601683791E-2</v>
      </c>
      <c r="AG1343" s="14">
        <v>1.1147028752093537</v>
      </c>
      <c r="AH1343" s="15">
        <v>0.51428571428571435</v>
      </c>
      <c r="AI1343" s="5">
        <v>0.23093681917211328</v>
      </c>
      <c r="AJ1343" s="15" t="s">
        <v>7128</v>
      </c>
      <c r="AK1343" s="15" t="s">
        <v>7128</v>
      </c>
      <c r="AL1343" s="15" t="s">
        <v>7128</v>
      </c>
      <c r="AM1343" s="15" t="s">
        <v>7128</v>
      </c>
      <c r="AN1343" s="15">
        <v>1.4475138121546962</v>
      </c>
      <c r="AO1343" s="15">
        <v>0.31796116504854371</v>
      </c>
      <c r="AP1343" s="15">
        <v>57.801886792452841</v>
      </c>
      <c r="AQ1343" s="15">
        <v>25.31818181818182</v>
      </c>
      <c r="AR1343" s="15">
        <v>1.1523415459845778</v>
      </c>
      <c r="AS1343" s="15">
        <v>0.74356796116504864</v>
      </c>
      <c r="AT1343" s="14" t="s">
        <v>7128</v>
      </c>
      <c r="AU1343" s="14">
        <v>0</v>
      </c>
      <c r="AV1343" s="12" t="s">
        <v>7128</v>
      </c>
      <c r="AW1343" s="12" t="s">
        <v>7128</v>
      </c>
      <c r="AX1343" s="12">
        <v>0.27800000000000002</v>
      </c>
      <c r="AY1343" s="12">
        <v>-2.0699999999999998E-3</v>
      </c>
      <c r="AZ1343" s="14" t="s">
        <v>7128</v>
      </c>
      <c r="BA1343" s="14" t="s">
        <v>7128</v>
      </c>
      <c r="BB1343" s="14">
        <v>-0.11818181818181818</v>
      </c>
      <c r="BC1343" s="14">
        <v>2.0416024653312791E-2</v>
      </c>
      <c r="BD1343" s="14">
        <v>-2.2087378640776697E-2</v>
      </c>
      <c r="BE1343" s="14">
        <v>1.2864077669902912E-2</v>
      </c>
      <c r="BF1343" s="14">
        <v>0</v>
      </c>
      <c r="BG1343" s="14" t="s">
        <v>7128</v>
      </c>
      <c r="BH1343" s="13">
        <v>-0.182</v>
      </c>
      <c r="BI1343" s="13">
        <v>-0.182</v>
      </c>
      <c r="BJ1343" s="13">
        <v>0.106</v>
      </c>
      <c r="BK1343" s="13">
        <v>0.106</v>
      </c>
      <c r="BL1343" s="13">
        <v>8.24</v>
      </c>
      <c r="BM1343" s="13">
        <v>8.24</v>
      </c>
      <c r="BN1343" s="13">
        <v>0.24199999999999999</v>
      </c>
      <c r="BO1343" s="13">
        <v>0.24199999999999999</v>
      </c>
      <c r="BP1343" s="13">
        <v>0.106</v>
      </c>
      <c r="BQ1343" s="13">
        <v>0</v>
      </c>
      <c r="BR1343" s="13">
        <v>0</v>
      </c>
      <c r="BS1343" s="13">
        <v>-7.4999999999999997E-2</v>
      </c>
      <c r="BT1343" s="14">
        <v>-0.70754716981132071</v>
      </c>
      <c r="BU1343" s="13">
        <v>0.18099999999999999</v>
      </c>
      <c r="BV1343" s="13">
        <v>-0.107</v>
      </c>
      <c r="BW1343" s="13">
        <v>-0.107</v>
      </c>
      <c r="BX1343" s="13">
        <v>1.54</v>
      </c>
      <c r="BY1343" s="13">
        <v>5.1919999999999993</v>
      </c>
      <c r="BZ1343" s="13">
        <v>1.81</v>
      </c>
      <c r="CA1343" s="13">
        <v>5.3170000000000002</v>
      </c>
      <c r="CB1343" s="13">
        <v>0</v>
      </c>
      <c r="CC1343" s="15">
        <v>0.23499999999999999</v>
      </c>
      <c r="CD1343" s="15">
        <v>-6.2E-2</v>
      </c>
      <c r="CE1343" s="15">
        <v>0.36</v>
      </c>
      <c r="CF1343" s="15" t="s">
        <v>7128</v>
      </c>
      <c r="CG1343" s="15" t="s">
        <v>7128</v>
      </c>
      <c r="CH1343" s="13" t="s">
        <v>7128</v>
      </c>
      <c r="CI1343" s="13" t="s">
        <v>7128</v>
      </c>
      <c r="CJ1343" s="13">
        <v>0</v>
      </c>
      <c r="CK1343" s="12">
        <f t="shared" si="40"/>
        <v>0</v>
      </c>
      <c r="CL1343" s="36">
        <f t="shared" si="41"/>
        <v>1.549746097423359</v>
      </c>
      <c r="CM1343" s="13" t="s">
        <v>7128</v>
      </c>
      <c r="CN1343" s="13" t="s">
        <v>7128</v>
      </c>
      <c r="CO1343" s="13" t="s">
        <v>7128</v>
      </c>
      <c r="CP1343" s="13" t="s">
        <v>7128</v>
      </c>
      <c r="CQ1343" s="13">
        <v>0.24199999999999999</v>
      </c>
      <c r="CR1343" s="13">
        <v>6.1270000000000007</v>
      </c>
      <c r="CS1343" s="13" t="s">
        <v>7128</v>
      </c>
      <c r="CT1343" s="13">
        <v>0</v>
      </c>
      <c r="CU1343" s="13">
        <v>0.106</v>
      </c>
      <c r="CV1343" s="13">
        <v>5.3170000000000002</v>
      </c>
      <c r="CW1343" s="13">
        <v>0.24199999999999999</v>
      </c>
      <c r="CX1343" s="12">
        <v>-0.11818181818181818</v>
      </c>
      <c r="CY1343" s="12">
        <v>2.0416024653312791E-2</v>
      </c>
      <c r="CZ1343" s="15">
        <v>25.31818181818182</v>
      </c>
      <c r="DA1343" s="20"/>
      <c r="DB1343" s="20"/>
    </row>
    <row r="1344" spans="1:106">
      <c r="A1344" s="8" t="s">
        <v>2311</v>
      </c>
      <c r="B1344" s="8" t="s">
        <v>2312</v>
      </c>
      <c r="C1344" s="9" t="s">
        <v>7206</v>
      </c>
      <c r="D1344" s="9" t="s">
        <v>7126</v>
      </c>
      <c r="E1344" s="10" t="s">
        <v>7127</v>
      </c>
      <c r="F1344" s="10" t="s">
        <v>7126</v>
      </c>
      <c r="G1344" s="11">
        <v>1.24</v>
      </c>
      <c r="H1344" s="11">
        <v>3.101698630136986</v>
      </c>
      <c r="I1344" s="12">
        <v>9.0499999999999997E-2</v>
      </c>
      <c r="J1344" s="12">
        <v>0.33720372602739723</v>
      </c>
      <c r="K1344" s="12">
        <v>6.2E-2</v>
      </c>
      <c r="L1344" s="12">
        <v>0.11849999999999999</v>
      </c>
      <c r="M1344" s="12">
        <v>7.8221849999999996E-2</v>
      </c>
      <c r="N1344" s="12">
        <v>0.18175786834611171</v>
      </c>
      <c r="O1344" s="12" t="s">
        <v>7128</v>
      </c>
      <c r="P1344" s="12">
        <v>-0.16103778296937438</v>
      </c>
      <c r="Q1344" s="13">
        <v>73</v>
      </c>
      <c r="R1344" s="13">
        <v>0</v>
      </c>
      <c r="S1344" s="13">
        <v>109.6</v>
      </c>
      <c r="T1344" s="13">
        <v>109.6</v>
      </c>
      <c r="U1344" s="13">
        <v>182.6</v>
      </c>
      <c r="V1344" s="13">
        <v>3.92</v>
      </c>
      <c r="W1344" s="13">
        <v>178.68</v>
      </c>
      <c r="X1344" s="14">
        <v>2.1467688937568456E-2</v>
      </c>
      <c r="Y1344" s="15">
        <v>0.34627199106394857</v>
      </c>
      <c r="Z1344" s="14" t="s">
        <v>7128</v>
      </c>
      <c r="AA1344" s="14">
        <v>0.60021905805038334</v>
      </c>
      <c r="AB1344" s="14" t="s">
        <v>7128</v>
      </c>
      <c r="AC1344" s="14">
        <v>1.5013698630136985</v>
      </c>
      <c r="AD1344" s="13">
        <v>0.20399999999999999</v>
      </c>
      <c r="AE1344" s="15">
        <v>4.3394444444444451</v>
      </c>
      <c r="AF1344" s="14">
        <v>0.18708286933869708</v>
      </c>
      <c r="AG1344" s="14">
        <v>1.162586402319046</v>
      </c>
      <c r="AH1344" s="15">
        <v>0.61538461538461531</v>
      </c>
      <c r="AI1344" s="5">
        <v>0.20243902439024392</v>
      </c>
      <c r="AJ1344" s="15" t="s">
        <v>7128</v>
      </c>
      <c r="AK1344" s="15" t="s">
        <v>7128</v>
      </c>
      <c r="AL1344" s="15" t="s">
        <v>7128</v>
      </c>
      <c r="AM1344" s="15" t="s">
        <v>7128</v>
      </c>
      <c r="AN1344" s="15" t="s">
        <v>7128</v>
      </c>
      <c r="AO1344" s="15">
        <v>1.5631691648822268</v>
      </c>
      <c r="AP1344" s="15">
        <v>53.819277108433738</v>
      </c>
      <c r="AQ1344" s="15">
        <v>21.95085995085995</v>
      </c>
      <c r="AR1344" s="15">
        <v>1.9813705921490354</v>
      </c>
      <c r="AS1344" s="15">
        <v>3.8261241970021413</v>
      </c>
      <c r="AT1344" s="14" t="s">
        <v>7128</v>
      </c>
      <c r="AU1344" s="14">
        <v>0</v>
      </c>
      <c r="AV1344" s="12" t="s">
        <v>7128</v>
      </c>
      <c r="AW1344" s="12" t="s">
        <v>7128</v>
      </c>
      <c r="AX1344" s="12">
        <v>0.47299999999999998</v>
      </c>
      <c r="AY1344" s="12">
        <v>0.21</v>
      </c>
      <c r="AZ1344" s="14" t="s">
        <v>7128</v>
      </c>
      <c r="BA1344" s="14" t="s">
        <v>7128</v>
      </c>
      <c r="BB1344" s="14" t="s">
        <v>7128</v>
      </c>
      <c r="BC1344" s="14">
        <v>2.0720085376737335E-2</v>
      </c>
      <c r="BD1344" s="14">
        <v>-0.26766595289079226</v>
      </c>
      <c r="BE1344" s="14">
        <v>7.1092077087794428E-2</v>
      </c>
      <c r="BF1344" s="14">
        <v>0</v>
      </c>
      <c r="BG1344" s="14">
        <v>9.6300000000000011E-2</v>
      </c>
      <c r="BH1344" s="13">
        <v>-12.5</v>
      </c>
      <c r="BI1344" s="13">
        <v>-12.5</v>
      </c>
      <c r="BJ1344" s="13">
        <v>3.32</v>
      </c>
      <c r="BK1344" s="13">
        <v>3.32</v>
      </c>
      <c r="BL1344" s="13">
        <v>46.7</v>
      </c>
      <c r="BM1344" s="13">
        <v>46.7</v>
      </c>
      <c r="BN1344" s="13">
        <v>8.14</v>
      </c>
      <c r="BO1344" s="13">
        <v>8.14</v>
      </c>
      <c r="BP1344" s="13">
        <v>3.32</v>
      </c>
      <c r="BQ1344" s="13">
        <v>0</v>
      </c>
      <c r="BR1344" s="13">
        <v>0</v>
      </c>
      <c r="BS1344" s="13">
        <v>-4.32</v>
      </c>
      <c r="BT1344" s="14">
        <v>-1.3012048192771086</v>
      </c>
      <c r="BU1344" s="13">
        <v>7.6400000000000006</v>
      </c>
      <c r="BV1344" s="13">
        <v>-8.18</v>
      </c>
      <c r="BW1344" s="13">
        <v>-8.18</v>
      </c>
      <c r="BX1344" s="13">
        <v>-8.49</v>
      </c>
      <c r="BY1344" s="13">
        <v>160.23099999999999</v>
      </c>
      <c r="BZ1344" s="13">
        <v>-15.5</v>
      </c>
      <c r="CA1344" s="13">
        <v>90.179999999999993</v>
      </c>
      <c r="CB1344" s="13">
        <v>0</v>
      </c>
      <c r="CC1344" s="15">
        <v>1.45</v>
      </c>
      <c r="CD1344" s="15">
        <v>1.79</v>
      </c>
      <c r="CE1344" s="15">
        <v>0.36</v>
      </c>
      <c r="CF1344" s="15" t="s">
        <v>7128</v>
      </c>
      <c r="CG1344" s="15" t="s">
        <v>7128</v>
      </c>
      <c r="CH1344" s="13" t="s">
        <v>7128</v>
      </c>
      <c r="CI1344" s="13" t="s">
        <v>7128</v>
      </c>
      <c r="CJ1344" s="13">
        <v>0</v>
      </c>
      <c r="CK1344" s="12">
        <f t="shared" si="40"/>
        <v>0</v>
      </c>
      <c r="CL1344" s="36">
        <f t="shared" si="41"/>
        <v>0.51785318252384127</v>
      </c>
      <c r="CM1344" s="13" t="s">
        <v>7128</v>
      </c>
      <c r="CN1344" s="13" t="s">
        <v>7128</v>
      </c>
      <c r="CO1344" s="13" t="s">
        <v>7128</v>
      </c>
      <c r="CP1344" s="13" t="s">
        <v>7128</v>
      </c>
      <c r="CQ1344" s="13">
        <v>8.14</v>
      </c>
      <c r="CR1344" s="13">
        <v>178.68</v>
      </c>
      <c r="CS1344" s="13" t="s">
        <v>7128</v>
      </c>
      <c r="CT1344" s="13">
        <v>0</v>
      </c>
      <c r="CU1344" s="13">
        <v>3.32</v>
      </c>
      <c r="CV1344" s="13">
        <v>90.179999999999993</v>
      </c>
      <c r="CW1344" s="13">
        <v>8.14</v>
      </c>
      <c r="CX1344" s="12" t="s">
        <v>7128</v>
      </c>
      <c r="CY1344" s="12">
        <v>2.0720085376737335E-2</v>
      </c>
      <c r="CZ1344" s="15">
        <v>21.95085995085995</v>
      </c>
      <c r="DA1344" s="20"/>
      <c r="DB1344" s="20"/>
    </row>
    <row r="1345" spans="1:106" ht="24">
      <c r="A1345" s="8" t="s">
        <v>5145</v>
      </c>
      <c r="B1345" s="8" t="s">
        <v>5146</v>
      </c>
      <c r="C1345" s="9" t="s">
        <v>7139</v>
      </c>
      <c r="D1345" s="9" t="s">
        <v>7126</v>
      </c>
      <c r="E1345" s="10" t="s">
        <v>7127</v>
      </c>
      <c r="F1345" s="10" t="s">
        <v>7126</v>
      </c>
      <c r="G1345" s="11">
        <v>0.59</v>
      </c>
      <c r="H1345" s="11">
        <v>0.59</v>
      </c>
      <c r="I1345" s="12">
        <v>9.0499999999999997E-2</v>
      </c>
      <c r="J1345" s="12">
        <v>0.10989499999999999</v>
      </c>
      <c r="K1345" s="12">
        <v>4.7E-2</v>
      </c>
      <c r="L1345" s="12">
        <v>0.10350000000000001</v>
      </c>
      <c r="M1345" s="12">
        <v>6.8320350000000002E-2</v>
      </c>
      <c r="N1345" s="12">
        <v>0.10989499999999999</v>
      </c>
      <c r="O1345" s="12">
        <v>-2.5046515151515153E-2</v>
      </c>
      <c r="P1345" s="12">
        <v>-2.6062664670658695E-2</v>
      </c>
      <c r="Q1345" s="13">
        <v>2.75</v>
      </c>
      <c r="R1345" s="13">
        <v>0</v>
      </c>
      <c r="S1345" s="13">
        <v>0</v>
      </c>
      <c r="T1345" s="13">
        <v>0</v>
      </c>
      <c r="U1345" s="13">
        <v>2.75</v>
      </c>
      <c r="V1345" s="13">
        <v>1E-3</v>
      </c>
      <c r="W1345" s="13">
        <v>2.7490000000000001</v>
      </c>
      <c r="X1345" s="14">
        <v>3.6363636363636367E-4</v>
      </c>
      <c r="Y1345" s="15">
        <v>1.6194331983805668</v>
      </c>
      <c r="Z1345" s="14">
        <v>0</v>
      </c>
      <c r="AA1345" s="14">
        <v>0</v>
      </c>
      <c r="AB1345" s="14">
        <v>0</v>
      </c>
      <c r="AC1345" s="14">
        <v>0</v>
      </c>
      <c r="AD1345" s="13">
        <v>1.1100000000000001</v>
      </c>
      <c r="AE1345" s="15">
        <v>0.23777777777777781</v>
      </c>
      <c r="AF1345" s="14" t="s">
        <v>7128</v>
      </c>
      <c r="AG1345" s="14" t="s">
        <v>7128</v>
      </c>
      <c r="AH1345" s="15">
        <v>0.4575289575289575</v>
      </c>
      <c r="AI1345" s="5" t="s">
        <v>7128</v>
      </c>
      <c r="AJ1345" s="15">
        <v>196.42857142857142</v>
      </c>
      <c r="AK1345" s="15">
        <v>196.42857142857142</v>
      </c>
      <c r="AL1345" s="15" t="s">
        <v>7128</v>
      </c>
      <c r="AM1345" s="15" t="s">
        <v>7128</v>
      </c>
      <c r="AN1345" s="15">
        <v>15.988372093023257</v>
      </c>
      <c r="AO1345" s="15">
        <v>5.2986512524084777</v>
      </c>
      <c r="AP1345" s="15">
        <v>137.44999999999999</v>
      </c>
      <c r="AQ1345" s="15">
        <v>49.089285714285715</v>
      </c>
      <c r="AR1345" s="15">
        <v>16.076023391812868</v>
      </c>
      <c r="AS1345" s="15">
        <v>5.2967244701348752</v>
      </c>
      <c r="AT1345" s="14">
        <v>0</v>
      </c>
      <c r="AU1345" s="14">
        <v>0</v>
      </c>
      <c r="AV1345" s="12">
        <v>1.821</v>
      </c>
      <c r="AW1345" s="12">
        <v>1.2070000000000001</v>
      </c>
      <c r="AX1345" s="12">
        <v>1.1950000000000001</v>
      </c>
      <c r="AY1345" s="12">
        <v>0.91200000000000003</v>
      </c>
      <c r="AZ1345" s="14" t="s">
        <v>7128</v>
      </c>
      <c r="BA1345" s="14" t="s">
        <v>7128</v>
      </c>
      <c r="BB1345" s="14">
        <v>8.484848484848484E-2</v>
      </c>
      <c r="BC1345" s="14">
        <v>8.3832335329341298E-2</v>
      </c>
      <c r="BD1345" s="14">
        <v>2.6974951830443159E-2</v>
      </c>
      <c r="BE1345" s="14">
        <v>3.8535645472061654E-2</v>
      </c>
      <c r="BF1345" s="14">
        <v>0.3</v>
      </c>
      <c r="BG1345" s="14">
        <v>9.9100000000000008E-2</v>
      </c>
      <c r="BH1345" s="13">
        <v>1.4E-2</v>
      </c>
      <c r="BI1345" s="13">
        <v>1.4E-2</v>
      </c>
      <c r="BJ1345" s="13">
        <v>0.02</v>
      </c>
      <c r="BK1345" s="13">
        <v>0.02</v>
      </c>
      <c r="BL1345" s="13">
        <v>0.51900000000000002</v>
      </c>
      <c r="BM1345" s="13">
        <v>0.51900000000000002</v>
      </c>
      <c r="BN1345" s="13">
        <v>5.6000000000000001E-2</v>
      </c>
      <c r="BO1345" s="13">
        <v>5.6000000000000001E-2</v>
      </c>
      <c r="BP1345" s="13">
        <v>1.3999999999999999E-2</v>
      </c>
      <c r="BQ1345" s="13">
        <v>0</v>
      </c>
      <c r="BR1345" s="13">
        <v>0</v>
      </c>
      <c r="BS1345" s="13">
        <v>-3.5999999999999997E-2</v>
      </c>
      <c r="BT1345" s="14">
        <v>-2.5714285714285716</v>
      </c>
      <c r="BU1345" s="13">
        <v>4.9999999999999996E-2</v>
      </c>
      <c r="BV1345" s="13">
        <v>4.9999999999999996E-2</v>
      </c>
      <c r="BW1345" s="13">
        <v>4.9999999999999996E-2</v>
      </c>
      <c r="BX1345" s="13">
        <v>0.16500000000000001</v>
      </c>
      <c r="BY1345" s="13">
        <v>0.16700000000000001</v>
      </c>
      <c r="BZ1345" s="13">
        <v>0.17199999999999999</v>
      </c>
      <c r="CA1345" s="13">
        <v>0.17099999999999999</v>
      </c>
      <c r="CB1345" s="13">
        <v>0</v>
      </c>
      <c r="CC1345" s="15">
        <v>7.9000000000000001E-2</v>
      </c>
      <c r="CD1345" s="15">
        <v>9.9000000000000005E-2</v>
      </c>
      <c r="CE1345" s="15">
        <v>0.36</v>
      </c>
      <c r="CF1345" s="15">
        <v>1.6094977388618623</v>
      </c>
      <c r="CG1345" s="15">
        <v>1.3222326581826394</v>
      </c>
      <c r="CH1345" s="13">
        <v>-7.2000000000000007E-3</v>
      </c>
      <c r="CI1345" s="13">
        <v>-1.0699999999999999E-2</v>
      </c>
      <c r="CJ1345" s="13">
        <v>0</v>
      </c>
      <c r="CK1345" s="12">
        <f t="shared" si="40"/>
        <v>0</v>
      </c>
      <c r="CL1345" s="36">
        <f t="shared" si="41"/>
        <v>3.0350877192982462</v>
      </c>
      <c r="CM1345" s="13">
        <v>0.02</v>
      </c>
      <c r="CN1345" s="13">
        <v>6.0000000000000001E-3</v>
      </c>
      <c r="CO1345" s="13">
        <v>1.4E-2</v>
      </c>
      <c r="CP1345" s="13">
        <v>2.75</v>
      </c>
      <c r="CQ1345" s="13">
        <v>5.6000000000000001E-2</v>
      </c>
      <c r="CR1345" s="13">
        <v>2.7490000000000001</v>
      </c>
      <c r="CS1345" s="13" t="s">
        <v>7128</v>
      </c>
      <c r="CT1345" s="13">
        <v>0</v>
      </c>
      <c r="CU1345" s="13">
        <v>0.02</v>
      </c>
      <c r="CV1345" s="13">
        <v>0.17099999999999999</v>
      </c>
      <c r="CW1345" s="13">
        <v>5.6000000000000001E-2</v>
      </c>
      <c r="CX1345" s="12">
        <v>8.484848484848484E-2</v>
      </c>
      <c r="CY1345" s="12">
        <v>8.3832335329341298E-2</v>
      </c>
      <c r="CZ1345" s="15">
        <v>49.089285714285715</v>
      </c>
      <c r="DA1345" s="20"/>
      <c r="DB1345" s="20"/>
    </row>
    <row r="1346" spans="1:106">
      <c r="A1346" s="8" t="s">
        <v>4365</v>
      </c>
      <c r="B1346" s="8" t="s">
        <v>4366</v>
      </c>
      <c r="C1346" s="9" t="s">
        <v>7177</v>
      </c>
      <c r="D1346" s="9" t="s">
        <v>7126</v>
      </c>
      <c r="E1346" s="10" t="s">
        <v>7127</v>
      </c>
      <c r="F1346" s="10" t="s">
        <v>7126</v>
      </c>
      <c r="G1346" s="11">
        <v>0.74</v>
      </c>
      <c r="H1346" s="11">
        <v>1.5735164835164834</v>
      </c>
      <c r="I1346" s="12">
        <v>9.0499999999999997E-2</v>
      </c>
      <c r="J1346" s="12">
        <v>0.19890324175824173</v>
      </c>
      <c r="K1346" s="12">
        <v>4.1999999999999996E-2</v>
      </c>
      <c r="L1346" s="12">
        <v>9.8500000000000004E-2</v>
      </c>
      <c r="M1346" s="12">
        <v>6.5019850000000004E-2</v>
      </c>
      <c r="N1346" s="12">
        <v>0.10617994679054055</v>
      </c>
      <c r="O1346" s="12">
        <v>-0.19679797860034698</v>
      </c>
      <c r="P1346" s="12">
        <v>-0.10341244170861749</v>
      </c>
      <c r="Q1346" s="13">
        <v>5.46</v>
      </c>
      <c r="R1346" s="13">
        <v>0</v>
      </c>
      <c r="S1346" s="13">
        <v>12.3</v>
      </c>
      <c r="T1346" s="13">
        <v>12.3</v>
      </c>
      <c r="U1346" s="13">
        <v>17.760000000000002</v>
      </c>
      <c r="V1346" s="13">
        <v>0.76700000000000002</v>
      </c>
      <c r="W1346" s="13">
        <v>16.993000000000002</v>
      </c>
      <c r="X1346" s="14">
        <v>4.3186936936936933E-2</v>
      </c>
      <c r="Y1346" s="15">
        <v>0.13377926421404682</v>
      </c>
      <c r="Z1346" s="14">
        <v>0.31060606060606061</v>
      </c>
      <c r="AA1346" s="14">
        <v>0.69256756756756754</v>
      </c>
      <c r="AB1346" s="14">
        <v>0.45054945054945056</v>
      </c>
      <c r="AC1346" s="14">
        <v>2.2527472527472527</v>
      </c>
      <c r="AD1346" s="13">
        <v>6.0999999999999999E-2</v>
      </c>
      <c r="AE1346" s="15">
        <v>2.4932777777777781</v>
      </c>
      <c r="AF1346" s="14">
        <v>0.14491376746189438</v>
      </c>
      <c r="AG1346" s="14">
        <v>0.74941119744579665</v>
      </c>
      <c r="AH1346" s="15">
        <v>0.32919254658385089</v>
      </c>
      <c r="AI1346" s="5">
        <v>0.23395445134575571</v>
      </c>
      <c r="AJ1346" s="15">
        <v>91</v>
      </c>
      <c r="AK1346" s="15">
        <v>91</v>
      </c>
      <c r="AL1346" s="15" t="s">
        <v>7128</v>
      </c>
      <c r="AM1346" s="15" t="s">
        <v>7128</v>
      </c>
      <c r="AN1346" s="15">
        <v>0.19999999999999998</v>
      </c>
      <c r="AO1346" s="15">
        <v>1.546742209631728</v>
      </c>
      <c r="AP1346" s="15">
        <v>75.190265486725664</v>
      </c>
      <c r="AQ1346" s="15">
        <v>9.7102857142857157</v>
      </c>
      <c r="AR1346" s="15">
        <v>0.43759173898488407</v>
      </c>
      <c r="AS1346" s="15">
        <v>4.8138810198300295</v>
      </c>
      <c r="AT1346" s="14">
        <v>0</v>
      </c>
      <c r="AU1346" s="14">
        <v>0</v>
      </c>
      <c r="AV1346" s="12">
        <v>-0.55100000000000005</v>
      </c>
      <c r="AW1346" s="12" t="s">
        <v>7128</v>
      </c>
      <c r="AX1346" s="12">
        <v>-9.2799999999999994E-2</v>
      </c>
      <c r="AY1346" s="12" t="s">
        <v>7128</v>
      </c>
      <c r="AZ1346" s="14" t="s">
        <v>7128</v>
      </c>
      <c r="BA1346" s="14" t="s">
        <v>7128</v>
      </c>
      <c r="BB1346" s="14">
        <v>2.1052631578947368E-3</v>
      </c>
      <c r="BC1346" s="14">
        <v>2.7675050819230486E-3</v>
      </c>
      <c r="BD1346" s="14">
        <v>1.69971671388102E-2</v>
      </c>
      <c r="BE1346" s="14">
        <v>6.4022662889518425E-2</v>
      </c>
      <c r="BF1346" s="14">
        <v>0.5</v>
      </c>
      <c r="BG1346" s="14">
        <v>0.1197</v>
      </c>
      <c r="BH1346" s="13">
        <v>0.06</v>
      </c>
      <c r="BI1346" s="13">
        <v>0.06</v>
      </c>
      <c r="BJ1346" s="13">
        <v>0.22600000000000001</v>
      </c>
      <c r="BK1346" s="13">
        <v>0.22600000000000001</v>
      </c>
      <c r="BL1346" s="13">
        <v>3.53</v>
      </c>
      <c r="BM1346" s="13">
        <v>3.53</v>
      </c>
      <c r="BN1346" s="13">
        <v>1.75</v>
      </c>
      <c r="BO1346" s="13">
        <v>1.75</v>
      </c>
      <c r="BP1346" s="13">
        <v>0.113</v>
      </c>
      <c r="BQ1346" s="13">
        <v>0</v>
      </c>
      <c r="BR1346" s="13">
        <v>0</v>
      </c>
      <c r="BS1346" s="13">
        <v>-1.21</v>
      </c>
      <c r="BT1346" s="14">
        <v>-10.707964601769911</v>
      </c>
      <c r="BU1346" s="13">
        <v>1.323</v>
      </c>
      <c r="BV1346" s="13">
        <v>1.27</v>
      </c>
      <c r="BW1346" s="13">
        <v>1.27</v>
      </c>
      <c r="BX1346" s="13">
        <v>28.5</v>
      </c>
      <c r="BY1346" s="13">
        <v>40.831000000000003</v>
      </c>
      <c r="BZ1346" s="13">
        <v>27.3</v>
      </c>
      <c r="CA1346" s="13">
        <v>38.832999999999998</v>
      </c>
      <c r="CB1346" s="13">
        <v>0</v>
      </c>
      <c r="CC1346" s="15">
        <v>0.72399999999999998</v>
      </c>
      <c r="CD1346" s="15">
        <v>1.25</v>
      </c>
      <c r="CE1346" s="15">
        <v>0.36</v>
      </c>
      <c r="CF1346" s="15" t="s">
        <v>7128</v>
      </c>
      <c r="CG1346" s="15" t="s">
        <v>7128</v>
      </c>
      <c r="CH1346" s="13" t="s">
        <v>7128</v>
      </c>
      <c r="CI1346" s="13" t="s">
        <v>7128</v>
      </c>
      <c r="CJ1346" s="13">
        <v>0</v>
      </c>
      <c r="CK1346" s="12">
        <f t="shared" si="40"/>
        <v>0</v>
      </c>
      <c r="CL1346" s="36">
        <f t="shared" si="41"/>
        <v>9.0902067828908403E-2</v>
      </c>
      <c r="CM1346" s="13">
        <v>8.2000000000000003E-2</v>
      </c>
      <c r="CN1346" s="13">
        <v>4.4999999999999998E-2</v>
      </c>
      <c r="CO1346" s="13">
        <v>0.06</v>
      </c>
      <c r="CP1346" s="13">
        <v>5.46</v>
      </c>
      <c r="CQ1346" s="13">
        <v>1.75</v>
      </c>
      <c r="CR1346" s="13">
        <v>16.993000000000002</v>
      </c>
      <c r="CS1346" s="13" t="s">
        <v>7128</v>
      </c>
      <c r="CT1346" s="13">
        <v>0</v>
      </c>
      <c r="CU1346" s="13">
        <v>0.22600000000000001</v>
      </c>
      <c r="CV1346" s="13">
        <v>38.832999999999998</v>
      </c>
      <c r="CW1346" s="13">
        <v>1.75</v>
      </c>
      <c r="CX1346" s="12">
        <v>2.1052631578947368E-3</v>
      </c>
      <c r="CY1346" s="12">
        <v>2.7675050819230486E-3</v>
      </c>
      <c r="CZ1346" s="15">
        <v>9.7102857142857157</v>
      </c>
      <c r="DA1346" s="20"/>
      <c r="DB1346" s="20"/>
    </row>
    <row r="1347" spans="1:106">
      <c r="A1347" s="8" t="s">
        <v>555</v>
      </c>
      <c r="B1347" s="8" t="s">
        <v>556</v>
      </c>
      <c r="C1347" s="9" t="s">
        <v>7137</v>
      </c>
      <c r="D1347" s="9" t="s">
        <v>7126</v>
      </c>
      <c r="E1347" s="10" t="s">
        <v>7127</v>
      </c>
      <c r="F1347" s="10" t="s">
        <v>7126</v>
      </c>
      <c r="G1347" s="11">
        <v>0.51</v>
      </c>
      <c r="H1347" s="11">
        <v>0.517537493625019</v>
      </c>
      <c r="I1347" s="12">
        <v>9.0499999999999997E-2</v>
      </c>
      <c r="J1347" s="12">
        <v>0.10333714317306422</v>
      </c>
      <c r="K1347" s="12">
        <v>3.2000000000000001E-2</v>
      </c>
      <c r="L1347" s="12">
        <v>8.8499999999999995E-2</v>
      </c>
      <c r="M1347" s="12">
        <v>5.8418850000000001E-2</v>
      </c>
      <c r="N1347" s="12">
        <v>0.10237383720004233</v>
      </c>
      <c r="O1347" s="12">
        <v>0.13451538825744885</v>
      </c>
      <c r="P1347" s="12">
        <v>0.12111680356809411</v>
      </c>
      <c r="Q1347" s="13">
        <v>1058.5999999999999</v>
      </c>
      <c r="R1347" s="13">
        <v>0</v>
      </c>
      <c r="S1347" s="13">
        <v>23.2</v>
      </c>
      <c r="T1347" s="13">
        <v>23.2</v>
      </c>
      <c r="U1347" s="13">
        <v>1081.8</v>
      </c>
      <c r="V1347" s="13">
        <v>37</v>
      </c>
      <c r="W1347" s="13">
        <v>1044.8</v>
      </c>
      <c r="X1347" s="14">
        <v>3.4202255500092441E-2</v>
      </c>
      <c r="Y1347" s="15">
        <v>9.1071428571428567E-2</v>
      </c>
      <c r="Z1347" s="14">
        <v>6.4659977703455954E-2</v>
      </c>
      <c r="AA1347" s="14">
        <v>2.1445738583841745E-2</v>
      </c>
      <c r="AB1347" s="14">
        <v>6.9129916567342062E-2</v>
      </c>
      <c r="AC1347" s="14">
        <v>2.1915737766861895E-2</v>
      </c>
      <c r="AD1347" s="13">
        <v>7.56</v>
      </c>
      <c r="AE1347" s="15">
        <v>0.83863888888888893</v>
      </c>
      <c r="AF1347" s="14">
        <v>0.16431676725154984</v>
      </c>
      <c r="AG1347" s="14">
        <v>0.29759592291114023</v>
      </c>
      <c r="AH1347" s="15">
        <v>0.1707317073170731</v>
      </c>
      <c r="AI1347" s="5">
        <v>21.614255765199161</v>
      </c>
      <c r="AJ1347" s="15">
        <v>15.122857142857141</v>
      </c>
      <c r="AK1347" s="15">
        <v>15.122857142857141</v>
      </c>
      <c r="AL1347" s="15">
        <v>13.770491803278686</v>
      </c>
      <c r="AM1347" s="15">
        <v>1.2498229043683589</v>
      </c>
      <c r="AN1347" s="15">
        <v>3.1543504171632892</v>
      </c>
      <c r="AO1347" s="15">
        <v>1.8034071550255535</v>
      </c>
      <c r="AP1347" s="15">
        <v>10.133850630455868</v>
      </c>
      <c r="AQ1347" s="15">
        <v>7.5710144927536227</v>
      </c>
      <c r="AR1347" s="15">
        <v>3.2467371037911743</v>
      </c>
      <c r="AS1347" s="15">
        <v>1.7798977853492333</v>
      </c>
      <c r="AT1347" s="14">
        <v>0.192</v>
      </c>
      <c r="AU1347" s="14">
        <v>1.2696013602871719E-2</v>
      </c>
      <c r="AV1347" s="12">
        <v>0.126</v>
      </c>
      <c r="AW1347" s="12">
        <v>0.152</v>
      </c>
      <c r="AX1347" s="12">
        <v>0.13400000000000001</v>
      </c>
      <c r="AY1347" s="12">
        <v>0.27800000000000002</v>
      </c>
      <c r="AZ1347" s="14">
        <v>0.121</v>
      </c>
      <c r="BA1347" s="14">
        <v>7.7399999999999997E-2</v>
      </c>
      <c r="BB1347" s="14">
        <v>0.23785253143051308</v>
      </c>
      <c r="BC1347" s="14">
        <v>0.22349064076813643</v>
      </c>
      <c r="BD1347" s="14">
        <v>0.11925042589437819</v>
      </c>
      <c r="BE1347" s="14">
        <v>0.17563884156729132</v>
      </c>
      <c r="BF1347" s="14">
        <v>0.32562620423892097</v>
      </c>
      <c r="BG1347" s="14">
        <v>0.373</v>
      </c>
      <c r="BH1347" s="13">
        <v>70</v>
      </c>
      <c r="BI1347" s="13">
        <v>70</v>
      </c>
      <c r="BJ1347" s="13">
        <v>103.1</v>
      </c>
      <c r="BK1347" s="13">
        <v>103.1</v>
      </c>
      <c r="BL1347" s="13">
        <v>587</v>
      </c>
      <c r="BM1347" s="13">
        <v>587</v>
      </c>
      <c r="BN1347" s="13">
        <v>138</v>
      </c>
      <c r="BO1347" s="13">
        <v>138</v>
      </c>
      <c r="BP1347" s="13">
        <v>69.527938342967246</v>
      </c>
      <c r="BQ1347" s="13">
        <v>0</v>
      </c>
      <c r="BR1347" s="13">
        <v>0</v>
      </c>
      <c r="BS1347" s="13">
        <v>-23.8</v>
      </c>
      <c r="BT1347" s="14">
        <v>-0.34230843840931136</v>
      </c>
      <c r="BU1347" s="13">
        <v>93.327938342967244</v>
      </c>
      <c r="BV1347" s="13">
        <v>93.8</v>
      </c>
      <c r="BW1347" s="13">
        <v>93.8</v>
      </c>
      <c r="BX1347" s="13">
        <v>294.3</v>
      </c>
      <c r="BY1347" s="13">
        <v>311.10000000000002</v>
      </c>
      <c r="BZ1347" s="13">
        <v>335.6</v>
      </c>
      <c r="CA1347" s="13">
        <v>321.8</v>
      </c>
      <c r="CB1347" s="13">
        <v>-13.44</v>
      </c>
      <c r="CC1347" s="15">
        <v>0.32600000000000001</v>
      </c>
      <c r="CD1347" s="15">
        <v>0.253</v>
      </c>
      <c r="CE1347" s="15">
        <v>0.36</v>
      </c>
      <c r="CF1347" s="15">
        <v>0.40137628280435445</v>
      </c>
      <c r="CG1347" s="15">
        <v>0.35386395754439581</v>
      </c>
      <c r="CH1347" s="13">
        <v>64.039999999999992</v>
      </c>
      <c r="CI1347" s="13">
        <v>42.709999999999994</v>
      </c>
      <c r="CJ1347" s="13">
        <v>-13.44</v>
      </c>
      <c r="CK1347" s="12">
        <f t="shared" ref="CK1347:CK1410" si="42">IF(CJ1347=0,0,IF(BV1347&gt;0,-CJ1347/BV1347,"NA"))</f>
        <v>0.14328358208955225</v>
      </c>
      <c r="CL1347" s="36">
        <f t="shared" ref="CL1347:CL1410" si="43">IF(CA1347&gt;0,IF(BL1347&gt;0,BL1347/CA1347,"NA"),"NA")</f>
        <v>1.8241143567433187</v>
      </c>
      <c r="CM1347" s="13">
        <v>103.8</v>
      </c>
      <c r="CN1347" s="13">
        <v>33.799999999999997</v>
      </c>
      <c r="CO1347" s="13">
        <v>70</v>
      </c>
      <c r="CP1347" s="13">
        <v>1058.5999999999999</v>
      </c>
      <c r="CQ1347" s="13">
        <v>138</v>
      </c>
      <c r="CR1347" s="13">
        <v>1044.8</v>
      </c>
      <c r="CS1347" s="13">
        <v>93.8</v>
      </c>
      <c r="CT1347" s="13">
        <v>0</v>
      </c>
      <c r="CU1347" s="13">
        <v>103.1</v>
      </c>
      <c r="CV1347" s="13">
        <v>321.8</v>
      </c>
      <c r="CW1347" s="13">
        <v>138</v>
      </c>
      <c r="CX1347" s="12">
        <v>0.23785253143051308</v>
      </c>
      <c r="CY1347" s="12">
        <v>0.22349064076813643</v>
      </c>
      <c r="CZ1347" s="15">
        <v>7.5710144927536227</v>
      </c>
      <c r="DA1347" s="20"/>
      <c r="DB1347" s="20"/>
    </row>
    <row r="1348" spans="1:106" ht="24">
      <c r="A1348" s="8" t="s">
        <v>1593</v>
      </c>
      <c r="B1348" s="8" t="s">
        <v>1594</v>
      </c>
      <c r="C1348" s="9" t="s">
        <v>7171</v>
      </c>
      <c r="D1348" s="9" t="s">
        <v>7126</v>
      </c>
      <c r="E1348" s="10" t="s">
        <v>7127</v>
      </c>
      <c r="F1348" s="10" t="s">
        <v>7126</v>
      </c>
      <c r="G1348" s="11">
        <v>0.56000000000000005</v>
      </c>
      <c r="H1348" s="11">
        <v>0.58110077390363646</v>
      </c>
      <c r="I1348" s="12">
        <v>9.0499999999999997E-2</v>
      </c>
      <c r="J1348" s="12">
        <v>0.1090896200382791</v>
      </c>
      <c r="K1348" s="12">
        <v>3.2000000000000001E-2</v>
      </c>
      <c r="L1348" s="12">
        <v>8.8499999999999995E-2</v>
      </c>
      <c r="M1348" s="12">
        <v>5.8418850000000001E-2</v>
      </c>
      <c r="N1348" s="12">
        <v>0.10633619685839565</v>
      </c>
      <c r="O1348" s="12">
        <v>5.7577046628387585E-2</v>
      </c>
      <c r="P1348" s="12">
        <v>3.9497630560052177E-2</v>
      </c>
      <c r="Q1348" s="13">
        <v>98.5</v>
      </c>
      <c r="R1348" s="13">
        <v>0</v>
      </c>
      <c r="S1348" s="13">
        <v>5.66</v>
      </c>
      <c r="T1348" s="13">
        <v>5.66</v>
      </c>
      <c r="U1348" s="13">
        <v>104.16</v>
      </c>
      <c r="V1348" s="13">
        <v>0.95799999999999996</v>
      </c>
      <c r="W1348" s="13">
        <v>103.202</v>
      </c>
      <c r="X1348" s="14">
        <v>9.1973886328725035E-3</v>
      </c>
      <c r="Y1348" s="15">
        <v>0.65430752453653218</v>
      </c>
      <c r="Z1348" s="14">
        <v>0.15355398806294088</v>
      </c>
      <c r="AA1348" s="14">
        <v>5.4339477726574506E-2</v>
      </c>
      <c r="AB1348" s="14">
        <v>0.18141025641025643</v>
      </c>
      <c r="AC1348" s="14">
        <v>5.7461928934010156E-2</v>
      </c>
      <c r="AD1348" s="13">
        <v>1.07</v>
      </c>
      <c r="AE1348" s="15">
        <v>0.53558333333333341</v>
      </c>
      <c r="AF1348" s="14">
        <v>5.4772255750516613E-2</v>
      </c>
      <c r="AG1348" s="14">
        <v>0.47651862502949449</v>
      </c>
      <c r="AH1348" s="15">
        <v>0.28610354223433238</v>
      </c>
      <c r="AI1348" s="5">
        <v>6.976923076923077</v>
      </c>
      <c r="AJ1348" s="15">
        <v>18.942307692307693</v>
      </c>
      <c r="AK1348" s="15">
        <v>18.942307692307693</v>
      </c>
      <c r="AL1348" s="15">
        <v>16.461538461538463</v>
      </c>
      <c r="AM1348" s="15">
        <v>2.7060439560439562</v>
      </c>
      <c r="AN1348" s="15">
        <v>3.1570512820512819</v>
      </c>
      <c r="AO1348" s="15">
        <v>0.88818755635707836</v>
      </c>
      <c r="AP1348" s="15">
        <v>11.378390297684675</v>
      </c>
      <c r="AQ1348" s="15">
        <v>7.6445925925925922</v>
      </c>
      <c r="AR1348" s="15">
        <v>2.8745473789761014</v>
      </c>
      <c r="AS1348" s="15">
        <v>0.93058611361587007</v>
      </c>
      <c r="AT1348" s="14">
        <v>0.51140384615384615</v>
      </c>
      <c r="AU1348" s="14">
        <v>2.6997969543147208E-2</v>
      </c>
      <c r="AV1348" s="12">
        <v>6.3700000000000007E-2</v>
      </c>
      <c r="AW1348" s="12">
        <v>9.0500000000000008E-3</v>
      </c>
      <c r="AX1348" s="12">
        <v>9.9499999999999991E-2</v>
      </c>
      <c r="AY1348" s="12">
        <v>9.74E-2</v>
      </c>
      <c r="AZ1348" s="14">
        <v>7.0000000000000007E-2</v>
      </c>
      <c r="BA1348" s="14">
        <v>9.9000000000000005E-2</v>
      </c>
      <c r="BB1348" s="14">
        <v>0.16666666666666669</v>
      </c>
      <c r="BC1348" s="14">
        <v>0.14583382741844783</v>
      </c>
      <c r="BD1348" s="14">
        <v>4.6889089269612265E-2</v>
      </c>
      <c r="BE1348" s="14">
        <v>8.1785392245266E-2</v>
      </c>
      <c r="BF1348" s="14">
        <v>0.34426229508196721</v>
      </c>
      <c r="BG1348" s="14">
        <v>0.122</v>
      </c>
      <c r="BH1348" s="13">
        <v>5.2</v>
      </c>
      <c r="BI1348" s="13">
        <v>5.2</v>
      </c>
      <c r="BJ1348" s="13">
        <v>9.07</v>
      </c>
      <c r="BK1348" s="13">
        <v>9.07</v>
      </c>
      <c r="BL1348" s="13">
        <v>110.9</v>
      </c>
      <c r="BM1348" s="13">
        <v>110.9</v>
      </c>
      <c r="BN1348" s="13">
        <v>13.5</v>
      </c>
      <c r="BO1348" s="13">
        <v>13.5</v>
      </c>
      <c r="BP1348" s="13">
        <v>5.947540983606558</v>
      </c>
      <c r="BQ1348" s="13">
        <v>0</v>
      </c>
      <c r="BR1348" s="13">
        <v>0</v>
      </c>
      <c r="BS1348" s="13">
        <v>-4.51</v>
      </c>
      <c r="BT1348" s="14">
        <v>-0.75829658213891937</v>
      </c>
      <c r="BU1348" s="13">
        <v>10.457540983606558</v>
      </c>
      <c r="BV1348" s="13">
        <v>9.7100000000000009</v>
      </c>
      <c r="BW1348" s="13">
        <v>9.7100000000000009</v>
      </c>
      <c r="BX1348" s="13">
        <v>31.2</v>
      </c>
      <c r="BY1348" s="13">
        <v>40.783000000000001</v>
      </c>
      <c r="BZ1348" s="13">
        <v>31.2</v>
      </c>
      <c r="CA1348" s="13">
        <v>35.902000000000001</v>
      </c>
      <c r="CB1348" s="13">
        <v>-2.6593</v>
      </c>
      <c r="CC1348" s="15">
        <v>0.17399999999999999</v>
      </c>
      <c r="CD1348" s="15">
        <v>0.23100000000000001</v>
      </c>
      <c r="CE1348" s="15">
        <v>0.36</v>
      </c>
      <c r="CF1348" s="15">
        <v>0.25128469621339772</v>
      </c>
      <c r="CG1348" s="15">
        <v>0.23471495777137105</v>
      </c>
      <c r="CH1348" s="13">
        <v>8.1560000000000006</v>
      </c>
      <c r="CI1348" s="13">
        <v>4.8609999999999998</v>
      </c>
      <c r="CJ1348" s="13">
        <v>-2.6593</v>
      </c>
      <c r="CK1348" s="12">
        <f t="shared" si="42"/>
        <v>0.2738722966014418</v>
      </c>
      <c r="CL1348" s="36">
        <f t="shared" si="43"/>
        <v>3.0889644030973207</v>
      </c>
      <c r="CM1348" s="13">
        <v>7.93</v>
      </c>
      <c r="CN1348" s="13">
        <v>2.73</v>
      </c>
      <c r="CO1348" s="13">
        <v>5.2</v>
      </c>
      <c r="CP1348" s="13">
        <v>98.5</v>
      </c>
      <c r="CQ1348" s="13">
        <v>13.5</v>
      </c>
      <c r="CR1348" s="13">
        <v>103.202</v>
      </c>
      <c r="CS1348" s="13">
        <v>9.7100000000000009</v>
      </c>
      <c r="CT1348" s="13">
        <v>0</v>
      </c>
      <c r="CU1348" s="13">
        <v>9.07</v>
      </c>
      <c r="CV1348" s="13">
        <v>35.902000000000001</v>
      </c>
      <c r="CW1348" s="13">
        <v>13.5</v>
      </c>
      <c r="CX1348" s="12">
        <v>0.16666666666666669</v>
      </c>
      <c r="CY1348" s="12">
        <v>0.14583382741844783</v>
      </c>
      <c r="CZ1348" s="15">
        <v>7.6445925925925922</v>
      </c>
      <c r="DA1348" s="20"/>
      <c r="DB1348" s="20"/>
    </row>
    <row r="1349" spans="1:106" ht="24">
      <c r="A1349" s="8" t="s">
        <v>6353</v>
      </c>
      <c r="B1349" s="8" t="s">
        <v>6354</v>
      </c>
      <c r="C1349" s="9" t="s">
        <v>7131</v>
      </c>
      <c r="D1349" s="9" t="s">
        <v>7126</v>
      </c>
      <c r="E1349" s="10" t="s">
        <v>7127</v>
      </c>
      <c r="F1349" s="10" t="s">
        <v>7126</v>
      </c>
      <c r="G1349" s="11">
        <v>0.79</v>
      </c>
      <c r="H1349" s="11">
        <v>0.79863698309288367</v>
      </c>
      <c r="I1349" s="12">
        <v>9.0499999999999997E-2</v>
      </c>
      <c r="J1349" s="12">
        <v>0.12877664696990598</v>
      </c>
      <c r="K1349" s="12">
        <v>4.7E-2</v>
      </c>
      <c r="L1349" s="12">
        <v>0.10350000000000001</v>
      </c>
      <c r="M1349" s="12">
        <v>6.8320350000000002E-2</v>
      </c>
      <c r="N1349" s="12">
        <v>0.12812283300205632</v>
      </c>
      <c r="O1349" s="12">
        <v>-0.12877664696990598</v>
      </c>
      <c r="P1349" s="12">
        <v>-0.12785735955094654</v>
      </c>
      <c r="Q1349" s="13">
        <v>9.0299999999999994</v>
      </c>
      <c r="R1349" s="13">
        <v>9.8723996618658216E-2</v>
      </c>
      <c r="S1349" s="13">
        <v>0</v>
      </c>
      <c r="T1349" s="13">
        <v>9.8723996618658216E-2</v>
      </c>
      <c r="U1349" s="13">
        <v>9.1287239966186569</v>
      </c>
      <c r="V1349" s="13">
        <v>0</v>
      </c>
      <c r="W1349" s="13">
        <v>9.1287239966186569</v>
      </c>
      <c r="X1349" s="14">
        <v>0</v>
      </c>
      <c r="Y1349" s="15">
        <v>0.20440251572327042</v>
      </c>
      <c r="Z1349" s="14" t="s">
        <v>7128</v>
      </c>
      <c r="AA1349" s="14">
        <v>1.081465456237107E-2</v>
      </c>
      <c r="AB1349" s="14" t="s">
        <v>7128</v>
      </c>
      <c r="AC1349" s="14">
        <v>1.0932889990992052E-2</v>
      </c>
      <c r="AD1349" s="13">
        <v>0.56799999999999995</v>
      </c>
      <c r="AE1349" s="15">
        <v>0.44072222222222224</v>
      </c>
      <c r="AF1349" s="14">
        <v>3.1622776601683791E-2</v>
      </c>
      <c r="AG1349" s="14" t="s">
        <v>7128</v>
      </c>
      <c r="AH1349" s="15">
        <v>0.30684326710816778</v>
      </c>
      <c r="AI1349" s="5" t="s">
        <v>7128</v>
      </c>
      <c r="AJ1349" s="15">
        <v>10.686390532544378</v>
      </c>
      <c r="AK1349" s="15" t="s">
        <v>7128</v>
      </c>
      <c r="AL1349" s="15" t="s">
        <v>7128</v>
      </c>
      <c r="AM1349" s="15" t="s">
        <v>7128</v>
      </c>
      <c r="AN1349" s="15" t="s">
        <v>7128</v>
      </c>
      <c r="AO1349" s="15">
        <v>0.34597701149425281</v>
      </c>
      <c r="AP1349" s="15">
        <v>2145.3098669424412</v>
      </c>
      <c r="AQ1349" s="15">
        <v>380.36349985911068</v>
      </c>
      <c r="AR1349" s="15">
        <v>92.467123589822179</v>
      </c>
      <c r="AS1349" s="15">
        <v>0.34975954010033167</v>
      </c>
      <c r="AT1349" s="14" t="s">
        <v>7128</v>
      </c>
      <c r="AU1349" s="14">
        <v>0</v>
      </c>
      <c r="AV1349" s="12" t="s">
        <v>7128</v>
      </c>
      <c r="AW1349" s="12" t="s">
        <v>7128</v>
      </c>
      <c r="AX1349" s="12" t="s">
        <v>7128</v>
      </c>
      <c r="AY1349" s="12" t="s">
        <v>7128</v>
      </c>
      <c r="AZ1349" s="14" t="s">
        <v>7128</v>
      </c>
      <c r="BA1349" s="14" t="s">
        <v>7128</v>
      </c>
      <c r="BB1349" s="14">
        <v>0</v>
      </c>
      <c r="BC1349" s="14">
        <v>2.6547345110977102E-4</v>
      </c>
      <c r="BD1349" s="14" t="s">
        <v>7128</v>
      </c>
      <c r="BE1349" s="14" t="s">
        <v>7128</v>
      </c>
      <c r="BF1349" s="14">
        <v>0</v>
      </c>
      <c r="BG1349" s="14" t="s">
        <v>7128</v>
      </c>
      <c r="BH1349" s="13">
        <v>0.84499999999999997</v>
      </c>
      <c r="BI1349" s="13">
        <v>0</v>
      </c>
      <c r="BJ1349" s="13">
        <v>0</v>
      </c>
      <c r="BK1349" s="13">
        <v>4.2552006762683579E-3</v>
      </c>
      <c r="BL1349" s="13">
        <v>26.1</v>
      </c>
      <c r="BM1349" s="13">
        <v>0</v>
      </c>
      <c r="BN1349" s="13">
        <v>2.93</v>
      </c>
      <c r="BO1349" s="13">
        <v>2.4E-2</v>
      </c>
      <c r="BP1349" s="13">
        <v>4.2552006762683579E-3</v>
      </c>
      <c r="BQ1349" s="13">
        <v>0</v>
      </c>
      <c r="BR1349" s="13">
        <v>0</v>
      </c>
      <c r="BS1349" s="13">
        <v>0</v>
      </c>
      <c r="BT1349" s="14">
        <v>0</v>
      </c>
      <c r="BU1349" s="13">
        <v>4.2552006762683579E-3</v>
      </c>
      <c r="BV1349" s="13">
        <v>0</v>
      </c>
      <c r="BW1349" s="13">
        <v>0</v>
      </c>
      <c r="BX1349" s="13">
        <v>15.3</v>
      </c>
      <c r="BY1349" s="13">
        <v>16.028723996618663</v>
      </c>
      <c r="BZ1349" s="13">
        <v>0</v>
      </c>
      <c r="CA1349" s="13">
        <v>9.8723996618658216E-2</v>
      </c>
      <c r="CB1349" s="13">
        <v>0</v>
      </c>
      <c r="CC1349" s="15">
        <v>-0.106</v>
      </c>
      <c r="CD1349" s="15">
        <v>0.69599999999999995</v>
      </c>
      <c r="CE1349" s="15">
        <v>0.36</v>
      </c>
      <c r="CF1349" s="15">
        <v>0.62528802284338247</v>
      </c>
      <c r="CG1349" s="15">
        <v>0.90343127481422547</v>
      </c>
      <c r="CH1349" s="13">
        <v>2.8249999999999997</v>
      </c>
      <c r="CI1349" s="13">
        <v>1.9308333333333332</v>
      </c>
      <c r="CJ1349" s="13">
        <v>0</v>
      </c>
      <c r="CK1349" s="12">
        <f t="shared" si="42"/>
        <v>0</v>
      </c>
      <c r="CL1349" s="36">
        <f t="shared" si="43"/>
        <v>264.37341369815721</v>
      </c>
      <c r="CM1349" s="13" t="s">
        <v>7128</v>
      </c>
      <c r="CN1349" s="13" t="s">
        <v>7128</v>
      </c>
      <c r="CO1349" s="13" t="s">
        <v>7128</v>
      </c>
      <c r="CP1349" s="13" t="s">
        <v>7128</v>
      </c>
      <c r="CQ1349" s="13">
        <v>2.4E-2</v>
      </c>
      <c r="CR1349" s="13">
        <v>9.1287239966186569</v>
      </c>
      <c r="CS1349" s="13" t="s">
        <v>7128</v>
      </c>
      <c r="CT1349" s="13">
        <v>0</v>
      </c>
      <c r="CU1349" s="13">
        <v>4.2552006762683579E-3</v>
      </c>
      <c r="CV1349" s="13">
        <v>9.8723996618658216E-2</v>
      </c>
      <c r="CW1349" s="13">
        <v>2.93</v>
      </c>
      <c r="CX1349" s="12">
        <v>0</v>
      </c>
      <c r="CY1349" s="12">
        <v>2.6547345110977102E-4</v>
      </c>
      <c r="CZ1349" s="15">
        <v>3.1156054595968112</v>
      </c>
      <c r="DA1349" s="20"/>
      <c r="DB1349" s="20"/>
    </row>
    <row r="1350" spans="1:106">
      <c r="A1350" s="8" t="s">
        <v>2565</v>
      </c>
      <c r="B1350" s="8" t="s">
        <v>2566</v>
      </c>
      <c r="C1350" s="9" t="s">
        <v>7139</v>
      </c>
      <c r="D1350" s="9" t="s">
        <v>7126</v>
      </c>
      <c r="E1350" s="10" t="s">
        <v>7127</v>
      </c>
      <c r="F1350" s="10" t="s">
        <v>7126</v>
      </c>
      <c r="G1350" s="11">
        <v>0.59</v>
      </c>
      <c r="H1350" s="11">
        <v>3.628114882506527</v>
      </c>
      <c r="I1350" s="12">
        <v>9.0499999999999997E-2</v>
      </c>
      <c r="J1350" s="12">
        <v>0.38484439686684069</v>
      </c>
      <c r="K1350" s="12">
        <v>4.7E-2</v>
      </c>
      <c r="L1350" s="12">
        <v>0.10350000000000001</v>
      </c>
      <c r="M1350" s="12">
        <v>6.8320350000000002E-2</v>
      </c>
      <c r="N1350" s="12">
        <v>0.1051254717287024</v>
      </c>
      <c r="O1350" s="12">
        <v>-0.29834439686684067</v>
      </c>
      <c r="P1350" s="12">
        <v>-0.13389418232920361</v>
      </c>
      <c r="Q1350" s="13">
        <v>1.75</v>
      </c>
      <c r="R1350" s="13">
        <v>0</v>
      </c>
      <c r="S1350" s="13">
        <v>13.3</v>
      </c>
      <c r="T1350" s="13">
        <v>13.3</v>
      </c>
      <c r="U1350" s="13">
        <v>15.05</v>
      </c>
      <c r="V1350" s="13">
        <v>0.11799999999999999</v>
      </c>
      <c r="W1350" s="13">
        <v>14.932</v>
      </c>
      <c r="X1350" s="14">
        <v>7.8405315614617933E-3</v>
      </c>
      <c r="Y1350" s="15">
        <v>0.18656716417910449</v>
      </c>
      <c r="Z1350" s="14">
        <v>0.67961165048543692</v>
      </c>
      <c r="AA1350" s="14">
        <v>0.88372093023255816</v>
      </c>
      <c r="AB1350" s="14">
        <v>2.1212121212121215</v>
      </c>
      <c r="AC1350" s="14">
        <v>7.6000000000000005</v>
      </c>
      <c r="AD1350" s="13">
        <v>0.437</v>
      </c>
      <c r="AE1350" s="15">
        <v>0.64455555555555566</v>
      </c>
      <c r="AF1350" s="14" t="s">
        <v>7128</v>
      </c>
      <c r="AG1350" s="14" t="s">
        <v>7128</v>
      </c>
      <c r="AH1350" s="15">
        <v>0.39211618257261416</v>
      </c>
      <c r="AI1350" s="5" t="s">
        <v>7128</v>
      </c>
      <c r="AJ1350" s="15">
        <v>3.371868978805395</v>
      </c>
      <c r="AK1350" s="15">
        <v>3.371868978805395</v>
      </c>
      <c r="AL1350" s="15" t="s">
        <v>7128</v>
      </c>
      <c r="AM1350" s="15" t="s">
        <v>7128</v>
      </c>
      <c r="AN1350" s="15">
        <v>0.27910685805422647</v>
      </c>
      <c r="AO1350" s="15">
        <v>5.2238805970149252E-2</v>
      </c>
      <c r="AP1350" s="15" t="s">
        <v>7128</v>
      </c>
      <c r="AQ1350" s="15" t="s">
        <v>7128</v>
      </c>
      <c r="AR1350" s="15">
        <v>0.76763314826238938</v>
      </c>
      <c r="AS1350" s="15">
        <v>0.4457313432835821</v>
      </c>
      <c r="AT1350" s="14">
        <v>0</v>
      </c>
      <c r="AU1350" s="14">
        <v>0</v>
      </c>
      <c r="AV1350" s="12">
        <v>-8.7400000000000005E-2</v>
      </c>
      <c r="AW1350" s="12">
        <v>1.5700000000000002E-2</v>
      </c>
      <c r="AX1350" s="12">
        <v>0.311</v>
      </c>
      <c r="AY1350" s="12">
        <v>0.35799999999999998</v>
      </c>
      <c r="AZ1350" s="14" t="s">
        <v>7128</v>
      </c>
      <c r="BA1350" s="14" t="s">
        <v>7128</v>
      </c>
      <c r="BB1350" s="14">
        <v>8.6500000000000007E-2</v>
      </c>
      <c r="BC1350" s="14">
        <v>-2.87687106005012E-2</v>
      </c>
      <c r="BD1350" s="14">
        <v>1.5492537313432836E-2</v>
      </c>
      <c r="BE1350" s="14">
        <v>-2.5223880597014924E-2</v>
      </c>
      <c r="BF1350" s="14">
        <v>0.32245430809399478</v>
      </c>
      <c r="BG1350" s="14" t="s">
        <v>7128</v>
      </c>
      <c r="BH1350" s="13">
        <v>0.51900000000000002</v>
      </c>
      <c r="BI1350" s="13">
        <v>0.51900000000000002</v>
      </c>
      <c r="BJ1350" s="13">
        <v>-0.84499999999999997</v>
      </c>
      <c r="BK1350" s="13">
        <v>-0.84499999999999997</v>
      </c>
      <c r="BL1350" s="13">
        <v>33.5</v>
      </c>
      <c r="BM1350" s="13">
        <v>33.5</v>
      </c>
      <c r="BN1350" s="13">
        <v>-0.82899999999999996</v>
      </c>
      <c r="BO1350" s="13">
        <v>-0.82899999999999996</v>
      </c>
      <c r="BP1350" s="13">
        <v>-0.57252610966057438</v>
      </c>
      <c r="BQ1350" s="13">
        <v>0</v>
      </c>
      <c r="BR1350" s="13">
        <v>0</v>
      </c>
      <c r="BS1350" s="13">
        <v>-2.5000000000000001E-2</v>
      </c>
      <c r="BT1350" s="14" t="s">
        <v>7128</v>
      </c>
      <c r="BU1350" s="13">
        <v>-0.54752610966057436</v>
      </c>
      <c r="BV1350" s="13">
        <v>0.54400000000000004</v>
      </c>
      <c r="BW1350" s="13">
        <v>0.54400000000000004</v>
      </c>
      <c r="BX1350" s="13">
        <v>6</v>
      </c>
      <c r="BY1350" s="13">
        <v>19.901</v>
      </c>
      <c r="BZ1350" s="13">
        <v>6.27</v>
      </c>
      <c r="CA1350" s="13">
        <v>19.452000000000002</v>
      </c>
      <c r="CB1350" s="13">
        <v>0</v>
      </c>
      <c r="CC1350" s="15">
        <v>3.7999999999999999E-2</v>
      </c>
      <c r="CD1350" s="15">
        <v>0.626</v>
      </c>
      <c r="CE1350" s="15">
        <v>0.36</v>
      </c>
      <c r="CF1350" s="15">
        <v>1.1017572460444551</v>
      </c>
      <c r="CG1350" s="15">
        <v>0.82474511601178224</v>
      </c>
      <c r="CH1350" s="13">
        <v>0.40860000000000002</v>
      </c>
      <c r="CI1350" s="13">
        <v>0.52380000000000004</v>
      </c>
      <c r="CJ1350" s="13">
        <v>0</v>
      </c>
      <c r="CK1350" s="12">
        <f t="shared" si="42"/>
        <v>0</v>
      </c>
      <c r="CL1350" s="36">
        <f t="shared" si="43"/>
        <v>1.7221879498252106</v>
      </c>
      <c r="CM1350" s="13">
        <v>0.76600000000000001</v>
      </c>
      <c r="CN1350" s="13">
        <v>0.247</v>
      </c>
      <c r="CO1350" s="13">
        <v>0.51900000000000002</v>
      </c>
      <c r="CP1350" s="13">
        <v>1.75</v>
      </c>
      <c r="CQ1350" s="13" t="s">
        <v>7128</v>
      </c>
      <c r="CR1350" s="13" t="s">
        <v>7128</v>
      </c>
      <c r="CS1350" s="13" t="s">
        <v>7128</v>
      </c>
      <c r="CT1350" s="13">
        <v>0</v>
      </c>
      <c r="CU1350" s="13">
        <v>-0.84499999999999997</v>
      </c>
      <c r="CV1350" s="13">
        <v>19.452000000000002</v>
      </c>
      <c r="CW1350" s="13">
        <v>-0.82899999999999996</v>
      </c>
      <c r="CX1350" s="12">
        <v>8.6500000000000007E-2</v>
      </c>
      <c r="CY1350" s="12">
        <v>-2.87687106005012E-2</v>
      </c>
      <c r="CZ1350" s="15" t="s">
        <v>7128</v>
      </c>
      <c r="DA1350" s="20"/>
      <c r="DB1350" s="20"/>
    </row>
    <row r="1351" spans="1:106">
      <c r="A1351" s="8" t="s">
        <v>6817</v>
      </c>
      <c r="B1351" s="8" t="s">
        <v>6818</v>
      </c>
      <c r="C1351" s="9" t="s">
        <v>7141</v>
      </c>
      <c r="D1351" s="9" t="s">
        <v>7126</v>
      </c>
      <c r="E1351" s="10" t="s">
        <v>7127</v>
      </c>
      <c r="F1351" s="10" t="s">
        <v>7126</v>
      </c>
      <c r="G1351" s="11">
        <v>0.73</v>
      </c>
      <c r="H1351" s="11">
        <v>2.5739015491347668</v>
      </c>
      <c r="I1351" s="12">
        <v>9.0499999999999997E-2</v>
      </c>
      <c r="J1351" s="12">
        <v>0.28943809019669642</v>
      </c>
      <c r="K1351" s="12">
        <v>4.7E-2</v>
      </c>
      <c r="L1351" s="12">
        <v>0.10350000000000001</v>
      </c>
      <c r="M1351" s="12">
        <v>6.8320350000000002E-2</v>
      </c>
      <c r="N1351" s="12">
        <v>0.13103290806106857</v>
      </c>
      <c r="O1351" s="12" t="s">
        <v>7128</v>
      </c>
      <c r="P1351" s="12">
        <v>-6.0729000926045926E-2</v>
      </c>
      <c r="Q1351" s="13">
        <v>0.57999999999999996</v>
      </c>
      <c r="R1351" s="13">
        <v>1.4650176691755679</v>
      </c>
      <c r="S1351" s="13">
        <v>0</v>
      </c>
      <c r="T1351" s="13">
        <v>1.4650176691755679</v>
      </c>
      <c r="U1351" s="13">
        <v>2.0450176691755679</v>
      </c>
      <c r="V1351" s="13">
        <v>0</v>
      </c>
      <c r="W1351" s="13">
        <v>2.0450176691755679</v>
      </c>
      <c r="X1351" s="14">
        <v>0</v>
      </c>
      <c r="Y1351" s="15">
        <v>3.6231884057971016E-2</v>
      </c>
      <c r="Z1351" s="14" t="s">
        <v>7128</v>
      </c>
      <c r="AA1351" s="14">
        <v>0.71638386858837155</v>
      </c>
      <c r="AB1351" s="14" t="s">
        <v>7128</v>
      </c>
      <c r="AC1351" s="14">
        <v>2.5258925330613242</v>
      </c>
      <c r="AD1351" s="13">
        <v>2.8000000000000001E-2</v>
      </c>
      <c r="AE1351" s="15">
        <v>0.16744444444444445</v>
      </c>
      <c r="AF1351" s="14">
        <v>5.4772255750516613E-2</v>
      </c>
      <c r="AG1351" s="14" t="s">
        <v>7128</v>
      </c>
      <c r="AH1351" s="15">
        <v>0.50980392156862742</v>
      </c>
      <c r="AI1351" s="5" t="s">
        <v>7128</v>
      </c>
      <c r="AJ1351" s="15" t="s">
        <v>7128</v>
      </c>
      <c r="AK1351" s="15" t="s">
        <v>7128</v>
      </c>
      <c r="AL1351" s="15" t="s">
        <v>7128</v>
      </c>
      <c r="AM1351" s="15" t="s">
        <v>7128</v>
      </c>
      <c r="AN1351" s="15" t="s">
        <v>7128</v>
      </c>
      <c r="AO1351" s="15" t="s">
        <v>7128</v>
      </c>
      <c r="AP1351" s="15">
        <v>19.855221691797766</v>
      </c>
      <c r="AQ1351" s="15">
        <v>5.1641860332716361</v>
      </c>
      <c r="AR1351" s="15">
        <v>1.3958996619654371</v>
      </c>
      <c r="AS1351" s="15" t="s">
        <v>7128</v>
      </c>
      <c r="AT1351" s="14" t="s">
        <v>7128</v>
      </c>
      <c r="AU1351" s="14">
        <v>0</v>
      </c>
      <c r="AV1351" s="12" t="s">
        <v>7128</v>
      </c>
      <c r="AW1351" s="12" t="s">
        <v>7128</v>
      </c>
      <c r="AX1351" s="12" t="s">
        <v>7128</v>
      </c>
      <c r="AY1351" s="12" t="s">
        <v>7128</v>
      </c>
      <c r="AZ1351" s="14" t="s">
        <v>7128</v>
      </c>
      <c r="BA1351" s="14" t="s">
        <v>7128</v>
      </c>
      <c r="BB1351" s="14" t="s">
        <v>7128</v>
      </c>
      <c r="BC1351" s="14">
        <v>7.0303907135022645E-2</v>
      </c>
      <c r="BD1351" s="14" t="s">
        <v>7128</v>
      </c>
      <c r="BE1351" s="14" t="s">
        <v>7128</v>
      </c>
      <c r="BF1351" s="14">
        <v>0</v>
      </c>
      <c r="BG1351" s="14">
        <v>0.21539999999999998</v>
      </c>
      <c r="BH1351" s="13">
        <v>-46.1</v>
      </c>
      <c r="BI1351" s="13">
        <v>0</v>
      </c>
      <c r="BJ1351" s="13">
        <v>0</v>
      </c>
      <c r="BK1351" s="13">
        <v>0.10299646616488645</v>
      </c>
      <c r="BL1351" s="13">
        <v>-25.2</v>
      </c>
      <c r="BM1351" s="13">
        <v>0</v>
      </c>
      <c r="BN1351" s="13">
        <v>-33.700000000000003</v>
      </c>
      <c r="BO1351" s="13">
        <v>0.39600000000000002</v>
      </c>
      <c r="BP1351" s="13">
        <v>0.10299646616488645</v>
      </c>
      <c r="BQ1351" s="13">
        <v>0</v>
      </c>
      <c r="BR1351" s="13">
        <v>0</v>
      </c>
      <c r="BS1351" s="13">
        <v>0</v>
      </c>
      <c r="BT1351" s="14">
        <v>0</v>
      </c>
      <c r="BU1351" s="13">
        <v>0.10299646616488645</v>
      </c>
      <c r="BV1351" s="13">
        <v>0</v>
      </c>
      <c r="BW1351" s="13">
        <v>0</v>
      </c>
      <c r="BX1351" s="13">
        <v>0</v>
      </c>
      <c r="BY1351" s="13">
        <v>1.4650176691755679</v>
      </c>
      <c r="BZ1351" s="13">
        <v>0</v>
      </c>
      <c r="CA1351" s="13">
        <v>1.4650176691755679</v>
      </c>
      <c r="CB1351" s="13">
        <v>0</v>
      </c>
      <c r="CC1351" s="15">
        <v>-0.20899999999999999</v>
      </c>
      <c r="CD1351" s="15">
        <v>0.60699999999999998</v>
      </c>
      <c r="CE1351" s="15">
        <v>0.36</v>
      </c>
      <c r="CF1351" s="15" t="s">
        <v>7128</v>
      </c>
      <c r="CG1351" s="15" t="s">
        <v>7128</v>
      </c>
      <c r="CH1351" s="13" t="s">
        <v>7128</v>
      </c>
      <c r="CI1351" s="13" t="s">
        <v>7128</v>
      </c>
      <c r="CJ1351" s="13">
        <v>0</v>
      </c>
      <c r="CK1351" s="12">
        <f t="shared" si="42"/>
        <v>0</v>
      </c>
      <c r="CL1351" s="36" t="str">
        <f t="shared" si="43"/>
        <v>NA</v>
      </c>
      <c r="CM1351" s="13" t="s">
        <v>7128</v>
      </c>
      <c r="CN1351" s="13" t="s">
        <v>7128</v>
      </c>
      <c r="CO1351" s="13" t="s">
        <v>7128</v>
      </c>
      <c r="CP1351" s="13" t="s">
        <v>7128</v>
      </c>
      <c r="CQ1351" s="13">
        <v>0.39600000000000002</v>
      </c>
      <c r="CR1351" s="13">
        <v>2.0450176691755679</v>
      </c>
      <c r="CS1351" s="13" t="s">
        <v>7128</v>
      </c>
      <c r="CT1351" s="13">
        <v>0</v>
      </c>
      <c r="CU1351" s="13">
        <v>0.10299646616488645</v>
      </c>
      <c r="CV1351" s="13">
        <v>1.4650176691755679</v>
      </c>
      <c r="CW1351" s="13">
        <v>-33.700000000000003</v>
      </c>
      <c r="CX1351" s="12" t="s">
        <v>7128</v>
      </c>
      <c r="CY1351" s="12">
        <v>7.0303907135022645E-2</v>
      </c>
      <c r="CZ1351" s="15" t="s">
        <v>7128</v>
      </c>
      <c r="DA1351" s="20"/>
      <c r="DB1351" s="20"/>
    </row>
    <row r="1352" spans="1:106" ht="24">
      <c r="A1352" s="8" t="s">
        <v>6073</v>
      </c>
      <c r="B1352" s="8" t="s">
        <v>6074</v>
      </c>
      <c r="C1352" s="9" t="s">
        <v>7142</v>
      </c>
      <c r="D1352" s="9" t="s">
        <v>7126</v>
      </c>
      <c r="E1352" s="10" t="s">
        <v>7127</v>
      </c>
      <c r="F1352" s="10" t="s">
        <v>7126</v>
      </c>
      <c r="G1352" s="11">
        <v>0.1</v>
      </c>
      <c r="H1352" s="11">
        <v>0.23284223851929453</v>
      </c>
      <c r="I1352" s="12">
        <v>9.0499999999999997E-2</v>
      </c>
      <c r="J1352" s="12">
        <v>7.7572222585996164E-2</v>
      </c>
      <c r="K1352" s="12">
        <v>4.7E-2</v>
      </c>
      <c r="L1352" s="12">
        <v>0.10350000000000001</v>
      </c>
      <c r="M1352" s="12">
        <v>6.8320350000000002E-2</v>
      </c>
      <c r="N1352" s="12">
        <v>7.1383802491905637E-2</v>
      </c>
      <c r="O1352" s="12">
        <v>-3.2922776091531221E-2</v>
      </c>
      <c r="P1352" s="12">
        <v>-2.0355773070953161E-2</v>
      </c>
      <c r="Q1352" s="13">
        <v>2.4900000000000002</v>
      </c>
      <c r="R1352" s="13">
        <v>0</v>
      </c>
      <c r="S1352" s="13">
        <v>5.03</v>
      </c>
      <c r="T1352" s="13">
        <v>5.03</v>
      </c>
      <c r="U1352" s="13">
        <v>7.5200000000000005</v>
      </c>
      <c r="V1352" s="13">
        <v>2.1000000000000001E-2</v>
      </c>
      <c r="W1352" s="13">
        <v>7.4990000000000006</v>
      </c>
      <c r="X1352" s="14">
        <v>2.7925531914893618E-3</v>
      </c>
      <c r="Y1352" s="15">
        <v>5.3995680345572353E-2</v>
      </c>
      <c r="Z1352" s="14">
        <v>0.65923984272608127</v>
      </c>
      <c r="AA1352" s="14">
        <v>0.6688829787234043</v>
      </c>
      <c r="AB1352" s="14">
        <v>1.9346153846153846</v>
      </c>
      <c r="AC1352" s="14">
        <v>2.0200803212851404</v>
      </c>
      <c r="AD1352" s="13">
        <v>0.26900000000000002</v>
      </c>
      <c r="AE1352" s="15">
        <v>2.0319444444444446</v>
      </c>
      <c r="AF1352" s="14">
        <v>9.4868329805051374E-2</v>
      </c>
      <c r="AG1352" s="14">
        <v>0.86962635654630438</v>
      </c>
      <c r="AH1352" s="15">
        <v>0.48761904761904762</v>
      </c>
      <c r="AI1352" s="5">
        <v>1.452322738386308</v>
      </c>
      <c r="AJ1352" s="15">
        <v>20.578512396694219</v>
      </c>
      <c r="AK1352" s="15">
        <v>20.578512396694219</v>
      </c>
      <c r="AL1352" s="15" t="s">
        <v>7128</v>
      </c>
      <c r="AM1352" s="15" t="s">
        <v>7128</v>
      </c>
      <c r="AN1352" s="15">
        <v>0.95769230769230773</v>
      </c>
      <c r="AO1352" s="15">
        <v>3.0931677018633543</v>
      </c>
      <c r="AP1352" s="15">
        <v>12.624579124579126</v>
      </c>
      <c r="AQ1352" s="15">
        <v>11.293674698795181</v>
      </c>
      <c r="AR1352" s="15">
        <v>0.98554343540544087</v>
      </c>
      <c r="AS1352" s="15">
        <v>9.3155279503105586</v>
      </c>
      <c r="AT1352" s="14">
        <v>0.61223140495867767</v>
      </c>
      <c r="AU1352" s="14">
        <v>2.9751004016064252E-2</v>
      </c>
      <c r="AV1352" s="12">
        <v>0.25</v>
      </c>
      <c r="AW1352" s="12">
        <v>0.36599999999999999</v>
      </c>
      <c r="AX1352" s="12">
        <v>-0.22399999999999998</v>
      </c>
      <c r="AY1352" s="12">
        <v>0.56899999999999995</v>
      </c>
      <c r="AZ1352" s="14" t="s">
        <v>7128</v>
      </c>
      <c r="BA1352" s="14" t="s">
        <v>7128</v>
      </c>
      <c r="BB1352" s="14">
        <v>4.4649446494464944E-2</v>
      </c>
      <c r="BC1352" s="14">
        <v>5.1028029420952477E-2</v>
      </c>
      <c r="BD1352" s="14">
        <v>0.15031055900621115</v>
      </c>
      <c r="BE1352" s="14">
        <v>0.7378881987577639</v>
      </c>
      <c r="BF1352" s="14">
        <v>0.34239130434782611</v>
      </c>
      <c r="BG1352" s="14">
        <v>0.2964</v>
      </c>
      <c r="BH1352" s="13">
        <v>0.121</v>
      </c>
      <c r="BI1352" s="13">
        <v>0.121</v>
      </c>
      <c r="BJ1352" s="13">
        <v>0.59399999999999997</v>
      </c>
      <c r="BK1352" s="13">
        <v>0.59399999999999997</v>
      </c>
      <c r="BL1352" s="13">
        <v>0.80500000000000005</v>
      </c>
      <c r="BM1352" s="13">
        <v>0.80500000000000005</v>
      </c>
      <c r="BN1352" s="13">
        <v>0.66400000000000003</v>
      </c>
      <c r="BO1352" s="13">
        <v>0.66400000000000003</v>
      </c>
      <c r="BP1352" s="13">
        <v>0.39061956521739122</v>
      </c>
      <c r="BQ1352" s="13">
        <v>0</v>
      </c>
      <c r="BR1352" s="13">
        <v>0</v>
      </c>
      <c r="BS1352" s="13">
        <v>-2E-3</v>
      </c>
      <c r="BT1352" s="14">
        <v>-5.120071235773716E-3</v>
      </c>
      <c r="BU1352" s="13">
        <v>0.39261956521739122</v>
      </c>
      <c r="BV1352" s="13">
        <v>0.123</v>
      </c>
      <c r="BW1352" s="13">
        <v>0.123</v>
      </c>
      <c r="BX1352" s="13">
        <v>2.71</v>
      </c>
      <c r="BY1352" s="13">
        <v>7.6550000000000002</v>
      </c>
      <c r="BZ1352" s="13">
        <v>2.6</v>
      </c>
      <c r="CA1352" s="13">
        <v>7.6090000000000009</v>
      </c>
      <c r="CB1352" s="13">
        <v>-7.4079999999999993E-2</v>
      </c>
      <c r="CC1352" s="15">
        <v>0.55000000000000004</v>
      </c>
      <c r="CD1352" s="15">
        <v>1.1000000000000001</v>
      </c>
      <c r="CE1352" s="15">
        <v>0.36</v>
      </c>
      <c r="CF1352" s="15">
        <v>1.5345140078313226</v>
      </c>
      <c r="CG1352" s="15">
        <v>1.1348096807039174</v>
      </c>
      <c r="CH1352" s="13">
        <v>0.13369999999999999</v>
      </c>
      <c r="CI1352" s="13">
        <v>2.6899999999999997E-2</v>
      </c>
      <c r="CJ1352" s="13">
        <v>-7.4079999999999993E-2</v>
      </c>
      <c r="CK1352" s="12">
        <f t="shared" si="42"/>
        <v>0.60227642276422755</v>
      </c>
      <c r="CL1352" s="36">
        <f t="shared" si="43"/>
        <v>0.10579576816927322</v>
      </c>
      <c r="CM1352" s="13">
        <v>0.184</v>
      </c>
      <c r="CN1352" s="13">
        <v>6.3E-2</v>
      </c>
      <c r="CO1352" s="13">
        <v>0.121</v>
      </c>
      <c r="CP1352" s="13">
        <v>2.4900000000000002</v>
      </c>
      <c r="CQ1352" s="13">
        <v>0.66400000000000003</v>
      </c>
      <c r="CR1352" s="13">
        <v>7.4990000000000006</v>
      </c>
      <c r="CS1352" s="13">
        <v>0.123</v>
      </c>
      <c r="CT1352" s="13">
        <v>0</v>
      </c>
      <c r="CU1352" s="13">
        <v>0.59399999999999997</v>
      </c>
      <c r="CV1352" s="13">
        <v>7.6090000000000009</v>
      </c>
      <c r="CW1352" s="13">
        <v>0.66400000000000003</v>
      </c>
      <c r="CX1352" s="12">
        <v>4.4649446494464944E-2</v>
      </c>
      <c r="CY1352" s="12">
        <v>5.1028029420952477E-2</v>
      </c>
      <c r="CZ1352" s="15">
        <v>11.293674698795181</v>
      </c>
      <c r="DA1352" s="20"/>
      <c r="DB1352" s="20"/>
    </row>
    <row r="1353" spans="1:106">
      <c r="A1353" s="8" t="s">
        <v>217</v>
      </c>
      <c r="B1353" s="8" t="s">
        <v>218</v>
      </c>
      <c r="C1353" s="9" t="s">
        <v>7136</v>
      </c>
      <c r="D1353" s="9" t="s">
        <v>7126</v>
      </c>
      <c r="E1353" s="10" t="s">
        <v>7127</v>
      </c>
      <c r="F1353" s="10" t="s">
        <v>7126</v>
      </c>
      <c r="G1353" s="11">
        <v>0.39</v>
      </c>
      <c r="H1353" s="11">
        <v>0.48782395751183288</v>
      </c>
      <c r="I1353" s="12">
        <v>9.0499999999999997E-2</v>
      </c>
      <c r="J1353" s="12">
        <v>0.10064806815482089</v>
      </c>
      <c r="K1353" s="12">
        <v>3.2000000000000001E-2</v>
      </c>
      <c r="L1353" s="12">
        <v>8.8499999999999995E-2</v>
      </c>
      <c r="M1353" s="12">
        <v>5.8418850000000001E-2</v>
      </c>
      <c r="N1353" s="12">
        <v>8.9035837096933051E-2</v>
      </c>
      <c r="O1353" s="12">
        <v>9.751780106367991E-2</v>
      </c>
      <c r="P1353" s="12">
        <v>-8.8310081844591007E-2</v>
      </c>
      <c r="Q1353" s="13">
        <v>8882.9</v>
      </c>
      <c r="R1353" s="13">
        <v>129.5541442741989</v>
      </c>
      <c r="S1353" s="13">
        <v>3239.5</v>
      </c>
      <c r="T1353" s="13">
        <v>3369.0541442741987</v>
      </c>
      <c r="U1353" s="13">
        <v>12251.954144274197</v>
      </c>
      <c r="V1353" s="13">
        <v>0</v>
      </c>
      <c r="W1353" s="13">
        <v>12251.954144274197</v>
      </c>
      <c r="X1353" s="14">
        <v>0</v>
      </c>
      <c r="Y1353" s="15">
        <v>4.2896362388469458E-2</v>
      </c>
      <c r="Z1353" s="14">
        <v>0.66825705880804753</v>
      </c>
      <c r="AA1353" s="14">
        <v>0.27498096259596966</v>
      </c>
      <c r="AB1353" s="14">
        <v>2.0143821490428691</v>
      </c>
      <c r="AC1353" s="14">
        <v>0.37927412717403086</v>
      </c>
      <c r="AD1353" s="13">
        <v>15.24</v>
      </c>
      <c r="AE1353" s="15">
        <v>1.6276388888888889</v>
      </c>
      <c r="AF1353" s="14">
        <v>0.21213203435596426</v>
      </c>
      <c r="AG1353" s="14">
        <v>0.34082546853191587</v>
      </c>
      <c r="AH1353" s="15">
        <v>0.29823083403538331</v>
      </c>
      <c r="AI1353" s="5" t="s">
        <v>7128</v>
      </c>
      <c r="AJ1353" s="15">
        <v>30.961659114674102</v>
      </c>
      <c r="AK1353" s="15">
        <v>29.78839704896043</v>
      </c>
      <c r="AL1353" s="15">
        <v>22.086956521739133</v>
      </c>
      <c r="AM1353" s="15">
        <v>1.2094398091669571</v>
      </c>
      <c r="AN1353" s="15">
        <v>5.3111509715994023</v>
      </c>
      <c r="AO1353" s="15">
        <v>10.217276282493673</v>
      </c>
      <c r="AP1353" s="15">
        <v>2729.2241146749438</v>
      </c>
      <c r="AQ1353" s="15">
        <v>403.02480737744071</v>
      </c>
      <c r="AR1353" s="15">
        <v>2.4301939032409292</v>
      </c>
      <c r="AS1353" s="15">
        <v>14.092424826632387</v>
      </c>
      <c r="AT1353" s="14">
        <v>0</v>
      </c>
      <c r="AU1353" s="14">
        <v>0</v>
      </c>
      <c r="AV1353" s="12">
        <v>0.30299999999999999</v>
      </c>
      <c r="AW1353" s="12">
        <v>0.37799999999999995</v>
      </c>
      <c r="AX1353" s="12">
        <v>0.28300000000000003</v>
      </c>
      <c r="AY1353" s="12">
        <v>0.33200000000000002</v>
      </c>
      <c r="AZ1353" s="14">
        <v>0.25600000000000001</v>
      </c>
      <c r="BA1353" s="14">
        <v>0.38400000000000001</v>
      </c>
      <c r="BB1353" s="14">
        <v>0.1981658692185008</v>
      </c>
      <c r="BC1353" s="14">
        <v>7.2575525234205038E-4</v>
      </c>
      <c r="BD1353" s="14">
        <v>0.3300498063087991</v>
      </c>
      <c r="BE1353" s="14">
        <v>4.9686454290649882E-3</v>
      </c>
      <c r="BF1353" s="14">
        <v>0.33865602129075184</v>
      </c>
      <c r="BG1353" s="14">
        <v>0.31079999999999997</v>
      </c>
      <c r="BH1353" s="13">
        <v>286.89999999999998</v>
      </c>
      <c r="BI1353" s="13">
        <v>298.2</v>
      </c>
      <c r="BJ1353" s="13">
        <v>0</v>
      </c>
      <c r="BK1353" s="13">
        <v>4.489171145160217</v>
      </c>
      <c r="BL1353" s="13">
        <v>869.4</v>
      </c>
      <c r="BM1353" s="13">
        <v>903.5</v>
      </c>
      <c r="BN1353" s="13">
        <v>0</v>
      </c>
      <c r="BO1353" s="13">
        <v>30.4</v>
      </c>
      <c r="BP1353" s="13">
        <v>2.9688863062470094</v>
      </c>
      <c r="BQ1353" s="13">
        <v>0</v>
      </c>
      <c r="BR1353" s="13">
        <v>0</v>
      </c>
      <c r="BS1353" s="13">
        <v>0</v>
      </c>
      <c r="BT1353" s="14">
        <v>0</v>
      </c>
      <c r="BU1353" s="13">
        <v>2.9688863062470094</v>
      </c>
      <c r="BV1353" s="13">
        <v>298.2</v>
      </c>
      <c r="BW1353" s="13">
        <v>298.2</v>
      </c>
      <c r="BX1353" s="13">
        <v>1504.8</v>
      </c>
      <c r="BY1353" s="13">
        <v>4090.7541442741986</v>
      </c>
      <c r="BZ1353" s="13">
        <v>1672.5</v>
      </c>
      <c r="CA1353" s="13">
        <v>5041.5541442741987</v>
      </c>
      <c r="CB1353" s="13">
        <v>0</v>
      </c>
      <c r="CC1353" s="15">
        <v>0.48199999999999998</v>
      </c>
      <c r="CD1353" s="15">
        <v>0.79700000000000004</v>
      </c>
      <c r="CE1353" s="15">
        <v>0.36</v>
      </c>
      <c r="CF1353" s="15" t="s">
        <v>7128</v>
      </c>
      <c r="CG1353" s="15">
        <v>0.86954494571336893</v>
      </c>
      <c r="CH1353" s="13" t="s">
        <v>7128</v>
      </c>
      <c r="CI1353" s="13">
        <v>83.986999999999995</v>
      </c>
      <c r="CJ1353" s="13">
        <v>0</v>
      </c>
      <c r="CK1353" s="12">
        <f t="shared" si="42"/>
        <v>0</v>
      </c>
      <c r="CL1353" s="36">
        <f t="shared" si="43"/>
        <v>0.1724468239595118</v>
      </c>
      <c r="CM1353" s="13">
        <v>450.9</v>
      </c>
      <c r="CN1353" s="13">
        <v>152.69999999999999</v>
      </c>
      <c r="CO1353" s="13">
        <v>298.2</v>
      </c>
      <c r="CP1353" s="13">
        <v>8882.9</v>
      </c>
      <c r="CQ1353" s="13">
        <v>30.4</v>
      </c>
      <c r="CR1353" s="13">
        <v>12251.954144274197</v>
      </c>
      <c r="CS1353" s="13" t="s">
        <v>7128</v>
      </c>
      <c r="CT1353" s="13">
        <v>0</v>
      </c>
      <c r="CU1353" s="13">
        <v>4.489171145160217</v>
      </c>
      <c r="CV1353" s="13">
        <v>5041.5541442741987</v>
      </c>
      <c r="CW1353" s="13">
        <v>0</v>
      </c>
      <c r="CX1353" s="12">
        <v>0.1981658692185008</v>
      </c>
      <c r="CY1353" s="12">
        <v>7.2575525234205038E-4</v>
      </c>
      <c r="CZ1353" s="15" t="s">
        <v>7128</v>
      </c>
      <c r="DA1353" s="20"/>
      <c r="DB1353" s="20"/>
    </row>
    <row r="1354" spans="1:106" ht="24">
      <c r="A1354" s="8" t="s">
        <v>4839</v>
      </c>
      <c r="B1354" s="8" t="s">
        <v>4840</v>
      </c>
      <c r="C1354" s="9" t="s">
        <v>7197</v>
      </c>
      <c r="D1354" s="9" t="s">
        <v>7126</v>
      </c>
      <c r="E1354" s="10" t="s">
        <v>7127</v>
      </c>
      <c r="F1354" s="10" t="s">
        <v>7126</v>
      </c>
      <c r="G1354" s="11">
        <v>0.65</v>
      </c>
      <c r="H1354" s="11">
        <v>0.65</v>
      </c>
      <c r="I1354" s="12">
        <v>9.0499999999999997E-2</v>
      </c>
      <c r="J1354" s="12">
        <v>0.11532500000000001</v>
      </c>
      <c r="K1354" s="12">
        <v>3.2000000000000001E-2</v>
      </c>
      <c r="L1354" s="12">
        <v>8.8499999999999995E-2</v>
      </c>
      <c r="M1354" s="12">
        <v>5.8418850000000001E-2</v>
      </c>
      <c r="N1354" s="12">
        <v>0.11532500000000001</v>
      </c>
      <c r="O1354" s="12" t="s">
        <v>7128</v>
      </c>
      <c r="P1354" s="12" t="s">
        <v>7128</v>
      </c>
      <c r="Q1354" s="13">
        <v>22.7</v>
      </c>
      <c r="R1354" s="13">
        <v>0</v>
      </c>
      <c r="S1354" s="13">
        <v>0</v>
      </c>
      <c r="T1354" s="13">
        <v>0</v>
      </c>
      <c r="U1354" s="13">
        <v>22.7</v>
      </c>
      <c r="V1354" s="13">
        <v>0</v>
      </c>
      <c r="W1354" s="13">
        <v>22.7</v>
      </c>
      <c r="X1354" s="14">
        <v>0</v>
      </c>
      <c r="Y1354" s="15" t="s">
        <v>7128</v>
      </c>
      <c r="Z1354" s="14" t="s">
        <v>7128</v>
      </c>
      <c r="AA1354" s="14">
        <v>0</v>
      </c>
      <c r="AB1354" s="14" t="s">
        <v>7128</v>
      </c>
      <c r="AC1354" s="14">
        <v>0</v>
      </c>
      <c r="AD1354" s="13">
        <v>38.99</v>
      </c>
      <c r="AE1354" s="15">
        <v>1.6291111111111112</v>
      </c>
      <c r="AF1354" s="14">
        <v>0.20976176963403032</v>
      </c>
      <c r="AG1354" s="14">
        <v>0.3825768639347939</v>
      </c>
      <c r="AH1354" s="15">
        <v>0.32079708111142297</v>
      </c>
      <c r="AI1354" s="5" t="s">
        <v>7128</v>
      </c>
      <c r="AJ1354" s="15">
        <v>6.6568914956011724</v>
      </c>
      <c r="AK1354" s="15">
        <v>6.6568914956011724</v>
      </c>
      <c r="AL1354" s="15" t="s">
        <v>7128</v>
      </c>
      <c r="AM1354" s="15" t="s">
        <v>7128</v>
      </c>
      <c r="AN1354" s="15" t="s">
        <v>7128</v>
      </c>
      <c r="AO1354" s="15">
        <v>17.874015748031496</v>
      </c>
      <c r="AP1354" s="15">
        <v>19.739130434782609</v>
      </c>
      <c r="AQ1354" s="15">
        <v>19.739130434782609</v>
      </c>
      <c r="AR1354" s="15" t="s">
        <v>7128</v>
      </c>
      <c r="AS1354" s="15">
        <v>17.874015748031496</v>
      </c>
      <c r="AT1354" s="14">
        <v>0.15019354838709675</v>
      </c>
      <c r="AU1354" s="14">
        <v>2.2562114537444933E-2</v>
      </c>
      <c r="AV1354" s="12">
        <v>0.59599999999999997</v>
      </c>
      <c r="AW1354" s="12">
        <v>0.40799999999999997</v>
      </c>
      <c r="AX1354" s="12">
        <v>0.106</v>
      </c>
      <c r="AY1354" s="12">
        <v>0.13200000000000001</v>
      </c>
      <c r="AZ1354" s="14" t="s">
        <v>7128</v>
      </c>
      <c r="BA1354" s="14" t="s">
        <v>7128</v>
      </c>
      <c r="BB1354" s="14" t="s">
        <v>7128</v>
      </c>
      <c r="BC1354" s="14" t="s">
        <v>7128</v>
      </c>
      <c r="BD1354" s="14">
        <v>2.6850393700787403</v>
      </c>
      <c r="BE1354" s="14">
        <v>0.90551181102362199</v>
      </c>
      <c r="BF1354" s="14">
        <v>2.1264367816091954E-2</v>
      </c>
      <c r="BG1354" s="14" t="s">
        <v>7128</v>
      </c>
      <c r="BH1354" s="13">
        <v>3.41</v>
      </c>
      <c r="BI1354" s="13">
        <v>3.41</v>
      </c>
      <c r="BJ1354" s="13">
        <v>1.1499999999999999</v>
      </c>
      <c r="BK1354" s="13">
        <v>1.1499999999999999</v>
      </c>
      <c r="BL1354" s="13">
        <v>1.27</v>
      </c>
      <c r="BM1354" s="13">
        <v>1.27</v>
      </c>
      <c r="BN1354" s="13">
        <v>1.1499999999999999</v>
      </c>
      <c r="BO1354" s="13">
        <v>1.1499999999999999</v>
      </c>
      <c r="BP1354" s="13">
        <v>1.1255459770114942</v>
      </c>
      <c r="BQ1354" s="13">
        <v>0</v>
      </c>
      <c r="BR1354" s="13">
        <v>0</v>
      </c>
      <c r="BS1354" s="13">
        <v>-1E-3</v>
      </c>
      <c r="BT1354" s="14">
        <v>-8.884577089024484E-4</v>
      </c>
      <c r="BU1354" s="13">
        <v>1.1265459770114941</v>
      </c>
      <c r="BV1354" s="13">
        <v>3.411</v>
      </c>
      <c r="BW1354" s="13">
        <v>3.411</v>
      </c>
      <c r="BX1354" s="13">
        <v>0</v>
      </c>
      <c r="BY1354" s="13">
        <v>0</v>
      </c>
      <c r="BZ1354" s="13">
        <v>0</v>
      </c>
      <c r="CA1354" s="13">
        <v>0</v>
      </c>
      <c r="CB1354" s="13">
        <v>-0.51215999999999995</v>
      </c>
      <c r="CC1354" s="15">
        <v>0.53500000000000003</v>
      </c>
      <c r="CD1354" s="15">
        <v>0.69099999999999995</v>
      </c>
      <c r="CE1354" s="15">
        <v>0.36</v>
      </c>
      <c r="CF1354" s="15">
        <v>0.35879977118310113</v>
      </c>
      <c r="CG1354" s="15">
        <v>0.3472342201301753</v>
      </c>
      <c r="CH1354" s="13">
        <v>0.83725000000000005</v>
      </c>
      <c r="CI1354" s="13">
        <v>0.80025000000000002</v>
      </c>
      <c r="CJ1354" s="13">
        <v>-0.51215999999999995</v>
      </c>
      <c r="CK1354" s="12">
        <f t="shared" si="42"/>
        <v>0.15014951627088829</v>
      </c>
      <c r="CL1354" s="36" t="str">
        <f t="shared" si="43"/>
        <v>NA</v>
      </c>
      <c r="CM1354" s="13">
        <v>3.48</v>
      </c>
      <c r="CN1354" s="13">
        <v>7.3999999999999996E-2</v>
      </c>
      <c r="CO1354" s="13">
        <v>3.41</v>
      </c>
      <c r="CP1354" s="13">
        <v>22.7</v>
      </c>
      <c r="CQ1354" s="13">
        <v>1.1499999999999999</v>
      </c>
      <c r="CR1354" s="13">
        <v>22.7</v>
      </c>
      <c r="CS1354" s="13">
        <v>3.411</v>
      </c>
      <c r="CT1354" s="13">
        <v>0</v>
      </c>
      <c r="CU1354" s="13">
        <v>1.1499999999999999</v>
      </c>
      <c r="CV1354" s="13">
        <v>0</v>
      </c>
      <c r="CW1354" s="13">
        <v>1.1499999999999999</v>
      </c>
      <c r="CX1354" s="12" t="s">
        <v>7128</v>
      </c>
      <c r="CY1354" s="12" t="s">
        <v>7128</v>
      </c>
      <c r="CZ1354" s="15">
        <v>19.739130434782609</v>
      </c>
      <c r="DA1354" s="20"/>
      <c r="DB1354" s="20"/>
    </row>
    <row r="1355" spans="1:106" ht="24">
      <c r="A1355" s="8" t="s">
        <v>5973</v>
      </c>
      <c r="B1355" s="8" t="s">
        <v>5974</v>
      </c>
      <c r="C1355" s="9" t="s">
        <v>7197</v>
      </c>
      <c r="D1355" s="9" t="s">
        <v>7126</v>
      </c>
      <c r="E1355" s="10" t="s">
        <v>7127</v>
      </c>
      <c r="F1355" s="10" t="s">
        <v>7126</v>
      </c>
      <c r="G1355" s="11">
        <v>0.65</v>
      </c>
      <c r="H1355" s="11">
        <v>0.65</v>
      </c>
      <c r="I1355" s="12">
        <v>9.0499999999999997E-2</v>
      </c>
      <c r="J1355" s="12">
        <v>0.11532500000000001</v>
      </c>
      <c r="K1355" s="12">
        <v>3.6999999999999998E-2</v>
      </c>
      <c r="L1355" s="12">
        <v>9.35E-2</v>
      </c>
      <c r="M1355" s="12">
        <v>6.1719349999999999E-2</v>
      </c>
      <c r="N1355" s="12">
        <v>0.11532500000000001</v>
      </c>
      <c r="O1355" s="12" t="s">
        <v>7128</v>
      </c>
      <c r="P1355" s="12" t="s">
        <v>7128</v>
      </c>
      <c r="Q1355" s="13">
        <v>25.3</v>
      </c>
      <c r="R1355" s="13">
        <v>0</v>
      </c>
      <c r="S1355" s="13">
        <v>0</v>
      </c>
      <c r="T1355" s="13">
        <v>0</v>
      </c>
      <c r="U1355" s="13">
        <v>25.3</v>
      </c>
      <c r="V1355" s="13">
        <v>0</v>
      </c>
      <c r="W1355" s="13">
        <v>25.3</v>
      </c>
      <c r="X1355" s="14">
        <v>0</v>
      </c>
      <c r="Y1355" s="15">
        <v>1.1111111111111112E-2</v>
      </c>
      <c r="Z1355" s="14" t="s">
        <v>7128</v>
      </c>
      <c r="AA1355" s="14">
        <v>0</v>
      </c>
      <c r="AB1355" s="14" t="s">
        <v>7128</v>
      </c>
      <c r="AC1355" s="14">
        <v>0</v>
      </c>
      <c r="AD1355" s="13">
        <v>1.1200000000000001</v>
      </c>
      <c r="AE1355" s="15">
        <v>0.71166666666666678</v>
      </c>
      <c r="AF1355" s="14">
        <v>7.7459666924148338E-2</v>
      </c>
      <c r="AG1355" s="14">
        <v>0.53447170177662351</v>
      </c>
      <c r="AH1355" s="15">
        <v>0.23484848484848483</v>
      </c>
      <c r="AI1355" s="5" t="s">
        <v>7128</v>
      </c>
      <c r="AJ1355" s="15">
        <v>102.84552845528455</v>
      </c>
      <c r="AK1355" s="15">
        <v>102.84552845528455</v>
      </c>
      <c r="AL1355" s="15" t="s">
        <v>7128</v>
      </c>
      <c r="AM1355" s="15" t="s">
        <v>7128</v>
      </c>
      <c r="AN1355" s="15" t="s">
        <v>7128</v>
      </c>
      <c r="AO1355" s="15">
        <v>0.63888888888888884</v>
      </c>
      <c r="AP1355" s="15" t="s">
        <v>7128</v>
      </c>
      <c r="AQ1355" s="15" t="s">
        <v>7128</v>
      </c>
      <c r="AR1355" s="15" t="s">
        <v>7128</v>
      </c>
      <c r="AS1355" s="15">
        <v>0.63888888888888884</v>
      </c>
      <c r="AT1355" s="14">
        <v>0</v>
      </c>
      <c r="AU1355" s="14">
        <v>0</v>
      </c>
      <c r="AV1355" s="12">
        <v>0.126</v>
      </c>
      <c r="AW1355" s="12">
        <v>-0.31</v>
      </c>
      <c r="AX1355" s="12">
        <v>0.47600000000000003</v>
      </c>
      <c r="AY1355" s="12">
        <v>0.58299999999999996</v>
      </c>
      <c r="AZ1355" s="14" t="s">
        <v>7128</v>
      </c>
      <c r="BA1355" s="14" t="s">
        <v>7128</v>
      </c>
      <c r="BB1355" s="14" t="s">
        <v>7128</v>
      </c>
      <c r="BC1355" s="14" t="s">
        <v>7128</v>
      </c>
      <c r="BD1355" s="14">
        <v>6.2121212121212122E-3</v>
      </c>
      <c r="BE1355" s="14">
        <v>-0.3383838383838384</v>
      </c>
      <c r="BF1355" s="14">
        <v>0.47102342786683105</v>
      </c>
      <c r="BG1355" s="14">
        <v>0.43359999999999999</v>
      </c>
      <c r="BH1355" s="13">
        <v>0.246</v>
      </c>
      <c r="BI1355" s="13">
        <v>0.246</v>
      </c>
      <c r="BJ1355" s="13">
        <v>-13.4</v>
      </c>
      <c r="BK1355" s="13">
        <v>-13.4</v>
      </c>
      <c r="BL1355" s="13">
        <v>39.6</v>
      </c>
      <c r="BM1355" s="13">
        <v>39.6</v>
      </c>
      <c r="BN1355" s="13">
        <v>-13.3</v>
      </c>
      <c r="BO1355" s="13">
        <v>-13.3</v>
      </c>
      <c r="BP1355" s="13">
        <v>-7.0882860665844643</v>
      </c>
      <c r="BQ1355" s="13">
        <v>0</v>
      </c>
      <c r="BR1355" s="13">
        <v>0</v>
      </c>
      <c r="BS1355" s="13">
        <v>-0.14799999999999999</v>
      </c>
      <c r="BT1355" s="14" t="s">
        <v>7128</v>
      </c>
      <c r="BU1355" s="13">
        <v>-6.9402860665844646</v>
      </c>
      <c r="BV1355" s="13">
        <v>0.39400000000000002</v>
      </c>
      <c r="BW1355" s="13">
        <v>0.39400000000000002</v>
      </c>
      <c r="BX1355" s="13">
        <v>0</v>
      </c>
      <c r="BY1355" s="13">
        <v>0</v>
      </c>
      <c r="BZ1355" s="13">
        <v>0</v>
      </c>
      <c r="CA1355" s="13">
        <v>0</v>
      </c>
      <c r="CB1355" s="13">
        <v>0</v>
      </c>
      <c r="CC1355" s="15">
        <v>0.27600000000000002</v>
      </c>
      <c r="CD1355" s="15">
        <v>0.216</v>
      </c>
      <c r="CE1355" s="15">
        <v>0.36</v>
      </c>
      <c r="CF1355" s="15" t="s">
        <v>7128</v>
      </c>
      <c r="CG1355" s="15" t="s">
        <v>7128</v>
      </c>
      <c r="CH1355" s="13" t="s">
        <v>7128</v>
      </c>
      <c r="CI1355" s="13" t="s">
        <v>7128</v>
      </c>
      <c r="CJ1355" s="13">
        <v>0</v>
      </c>
      <c r="CK1355" s="12">
        <f t="shared" si="42"/>
        <v>0</v>
      </c>
      <c r="CL1355" s="36" t="str">
        <f t="shared" si="43"/>
        <v>NA</v>
      </c>
      <c r="CM1355" s="13">
        <v>0.81100000000000005</v>
      </c>
      <c r="CN1355" s="13">
        <v>0.38200000000000001</v>
      </c>
      <c r="CO1355" s="13">
        <v>0.246</v>
      </c>
      <c r="CP1355" s="13">
        <v>25.3</v>
      </c>
      <c r="CQ1355" s="13" t="s">
        <v>7128</v>
      </c>
      <c r="CR1355" s="13" t="s">
        <v>7128</v>
      </c>
      <c r="CS1355" s="13" t="s">
        <v>7128</v>
      </c>
      <c r="CT1355" s="13">
        <v>0</v>
      </c>
      <c r="CU1355" s="13">
        <v>-13.4</v>
      </c>
      <c r="CV1355" s="13">
        <v>0</v>
      </c>
      <c r="CW1355" s="13">
        <v>-13.3</v>
      </c>
      <c r="CX1355" s="12" t="s">
        <v>7128</v>
      </c>
      <c r="CY1355" s="12" t="s">
        <v>7128</v>
      </c>
      <c r="CZ1355" s="15" t="s">
        <v>7128</v>
      </c>
      <c r="DA1355" s="20"/>
      <c r="DB1355" s="20"/>
    </row>
    <row r="1356" spans="1:106" ht="24">
      <c r="A1356" s="8" t="s">
        <v>931</v>
      </c>
      <c r="B1356" s="8" t="s">
        <v>932</v>
      </c>
      <c r="C1356" s="9" t="s">
        <v>7133</v>
      </c>
      <c r="D1356" s="9" t="s">
        <v>7126</v>
      </c>
      <c r="E1356" s="10" t="s">
        <v>7127</v>
      </c>
      <c r="F1356" s="10" t="s">
        <v>7126</v>
      </c>
      <c r="G1356" s="11">
        <v>0.92</v>
      </c>
      <c r="H1356" s="11">
        <v>0.97743829526291581</v>
      </c>
      <c r="I1356" s="12">
        <v>9.0499999999999997E-2</v>
      </c>
      <c r="J1356" s="12">
        <v>0.14495816572129389</v>
      </c>
      <c r="K1356" s="12">
        <v>3.2000000000000001E-2</v>
      </c>
      <c r="L1356" s="12">
        <v>8.8499999999999995E-2</v>
      </c>
      <c r="M1356" s="12">
        <v>5.8418850000000001E-2</v>
      </c>
      <c r="N1356" s="12">
        <v>0.1385716250452593</v>
      </c>
      <c r="O1356" s="12">
        <v>1.5360700532027649E-2</v>
      </c>
      <c r="P1356" s="12">
        <v>4.647949404841295E-2</v>
      </c>
      <c r="Q1356" s="13">
        <v>118.6</v>
      </c>
      <c r="R1356" s="13">
        <v>0</v>
      </c>
      <c r="S1356" s="13">
        <v>9.4499999999999993</v>
      </c>
      <c r="T1356" s="13">
        <v>9.4499999999999993</v>
      </c>
      <c r="U1356" s="13">
        <v>128.04999999999998</v>
      </c>
      <c r="V1356" s="13">
        <v>29.7</v>
      </c>
      <c r="W1356" s="13">
        <v>98.34999999999998</v>
      </c>
      <c r="X1356" s="14">
        <v>0.23194064818430304</v>
      </c>
      <c r="Y1356" s="15">
        <v>0.39800995024875618</v>
      </c>
      <c r="Z1356" s="14">
        <v>6.9459757442116868E-2</v>
      </c>
      <c r="AA1356" s="14">
        <v>7.3799297149550955E-2</v>
      </c>
      <c r="AB1356" s="14">
        <v>7.4644549763033169E-2</v>
      </c>
      <c r="AC1356" s="14">
        <v>7.967959527824621E-2</v>
      </c>
      <c r="AD1356" s="13">
        <v>2.95</v>
      </c>
      <c r="AE1356" s="15">
        <v>0.5949444444444445</v>
      </c>
      <c r="AF1356" s="14">
        <v>3.1622776601683791E-2</v>
      </c>
      <c r="AG1356" s="14">
        <v>0.47434164902525694</v>
      </c>
      <c r="AH1356" s="15">
        <v>0.45035971223021581</v>
      </c>
      <c r="AI1356" s="5">
        <v>114.43298969072164</v>
      </c>
      <c r="AJ1356" s="15">
        <v>6.5524861878453029</v>
      </c>
      <c r="AK1356" s="15">
        <v>6.5524861878453029</v>
      </c>
      <c r="AL1356" s="15">
        <v>5.3153153153153152</v>
      </c>
      <c r="AM1356" s="15">
        <v>1.0920810313075504</v>
      </c>
      <c r="AN1356" s="15">
        <v>0.93680884676145337</v>
      </c>
      <c r="AO1356" s="15">
        <v>0.42677222022310185</v>
      </c>
      <c r="AP1356" s="15">
        <v>4.4301801801801792</v>
      </c>
      <c r="AQ1356" s="15">
        <v>3.7681992337164743</v>
      </c>
      <c r="AR1356" s="15">
        <v>1.0228809152366094</v>
      </c>
      <c r="AS1356" s="15">
        <v>0.353904282115869</v>
      </c>
      <c r="AT1356" s="14">
        <v>0</v>
      </c>
      <c r="AU1356" s="14">
        <v>0</v>
      </c>
      <c r="AV1356" s="12">
        <v>-2.2099999999999998E-2</v>
      </c>
      <c r="AW1356" s="12">
        <v>7.3599999999999999E-2</v>
      </c>
      <c r="AX1356" s="12">
        <v>0.18100000000000002</v>
      </c>
      <c r="AY1356" s="12">
        <v>0.21199999999999999</v>
      </c>
      <c r="AZ1356" s="14">
        <v>0.06</v>
      </c>
      <c r="BA1356" s="14" t="s">
        <v>7128</v>
      </c>
      <c r="BB1356" s="14">
        <v>0.16031886625332153</v>
      </c>
      <c r="BC1356" s="14">
        <v>0.18505111909367225</v>
      </c>
      <c r="BD1356" s="14">
        <v>6.5131342209427859E-2</v>
      </c>
      <c r="BE1356" s="14">
        <v>7.9884850665707094E-2</v>
      </c>
      <c r="BF1356" s="14">
        <v>0.21645021645021645</v>
      </c>
      <c r="BG1356" s="14">
        <v>5.3699999999999998E-2</v>
      </c>
      <c r="BH1356" s="13">
        <v>18.100000000000001</v>
      </c>
      <c r="BI1356" s="13">
        <v>18.100000000000001</v>
      </c>
      <c r="BJ1356" s="13">
        <v>22.2</v>
      </c>
      <c r="BK1356" s="13">
        <v>22.2</v>
      </c>
      <c r="BL1356" s="13">
        <v>277.89999999999998</v>
      </c>
      <c r="BM1356" s="13">
        <v>277.89999999999998</v>
      </c>
      <c r="BN1356" s="13">
        <v>26.1</v>
      </c>
      <c r="BO1356" s="13">
        <v>26.1</v>
      </c>
      <c r="BP1356" s="13">
        <v>17.394805194805194</v>
      </c>
      <c r="BQ1356" s="13">
        <v>0</v>
      </c>
      <c r="BR1356" s="13">
        <v>0</v>
      </c>
      <c r="BS1356" s="13">
        <v>-8.25</v>
      </c>
      <c r="BT1356" s="14">
        <v>-0.47427952814693147</v>
      </c>
      <c r="BU1356" s="13">
        <v>25.644805194805194</v>
      </c>
      <c r="BV1356" s="13">
        <v>26.35</v>
      </c>
      <c r="BW1356" s="13">
        <v>26.35</v>
      </c>
      <c r="BX1356" s="13">
        <v>112.9</v>
      </c>
      <c r="BY1356" s="13">
        <v>94.000000000000014</v>
      </c>
      <c r="BZ1356" s="13">
        <v>126.6</v>
      </c>
      <c r="CA1356" s="13">
        <v>96.149999999999977</v>
      </c>
      <c r="CB1356" s="13">
        <v>0</v>
      </c>
      <c r="CC1356" s="15">
        <v>0.1</v>
      </c>
      <c r="CD1356" s="15">
        <v>0.44600000000000001</v>
      </c>
      <c r="CE1356" s="15">
        <v>0.36</v>
      </c>
      <c r="CF1356" s="15" t="s">
        <v>7128</v>
      </c>
      <c r="CG1356" s="15" t="s">
        <v>7128</v>
      </c>
      <c r="CH1356" s="13" t="s">
        <v>7128</v>
      </c>
      <c r="CI1356" s="13" t="s">
        <v>7128</v>
      </c>
      <c r="CJ1356" s="13">
        <v>0</v>
      </c>
      <c r="CK1356" s="12">
        <f t="shared" si="42"/>
        <v>0</v>
      </c>
      <c r="CL1356" s="36">
        <f t="shared" si="43"/>
        <v>2.8902756110244416</v>
      </c>
      <c r="CM1356" s="13">
        <v>23.1</v>
      </c>
      <c r="CN1356" s="13">
        <v>5</v>
      </c>
      <c r="CO1356" s="13">
        <v>18.100000000000001</v>
      </c>
      <c r="CP1356" s="13">
        <v>118.6</v>
      </c>
      <c r="CQ1356" s="13">
        <v>26.1</v>
      </c>
      <c r="CR1356" s="13">
        <v>98.34999999999998</v>
      </c>
      <c r="CS1356" s="13" t="s">
        <v>7128</v>
      </c>
      <c r="CT1356" s="13">
        <v>0</v>
      </c>
      <c r="CU1356" s="13">
        <v>22.2</v>
      </c>
      <c r="CV1356" s="13">
        <v>96.149999999999977</v>
      </c>
      <c r="CW1356" s="13">
        <v>26.1</v>
      </c>
      <c r="CX1356" s="12">
        <v>0.16031886625332153</v>
      </c>
      <c r="CY1356" s="12">
        <v>0.18505111909367225</v>
      </c>
      <c r="CZ1356" s="15">
        <v>3.7681992337164743</v>
      </c>
      <c r="DA1356" s="20"/>
      <c r="DB1356" s="20"/>
    </row>
    <row r="1357" spans="1:106">
      <c r="A1357" s="8" t="s">
        <v>1539</v>
      </c>
      <c r="B1357" s="8" t="s">
        <v>1540</v>
      </c>
      <c r="C1357" s="9" t="s">
        <v>7201</v>
      </c>
      <c r="D1357" s="9" t="s">
        <v>7126</v>
      </c>
      <c r="E1357" s="10" t="s">
        <v>7127</v>
      </c>
      <c r="F1357" s="10" t="s">
        <v>7126</v>
      </c>
      <c r="G1357" s="11">
        <v>1.35</v>
      </c>
      <c r="H1357" s="11">
        <v>1.35</v>
      </c>
      <c r="I1357" s="12">
        <v>9.0499999999999997E-2</v>
      </c>
      <c r="J1357" s="12">
        <v>0.178675</v>
      </c>
      <c r="K1357" s="12">
        <v>4.7E-2</v>
      </c>
      <c r="L1357" s="12">
        <v>0.10350000000000001</v>
      </c>
      <c r="M1357" s="12">
        <v>6.8320350000000002E-2</v>
      </c>
      <c r="N1357" s="12">
        <v>0.178675</v>
      </c>
      <c r="O1357" s="12" t="s">
        <v>7128</v>
      </c>
      <c r="P1357" s="12" t="s">
        <v>7128</v>
      </c>
      <c r="Q1357" s="13">
        <v>1561.8</v>
      </c>
      <c r="R1357" s="13">
        <v>0</v>
      </c>
      <c r="S1357" s="13">
        <v>0</v>
      </c>
      <c r="T1357" s="13">
        <v>0</v>
      </c>
      <c r="U1357" s="13">
        <v>1561.8</v>
      </c>
      <c r="V1357" s="13">
        <v>0</v>
      </c>
      <c r="W1357" s="13">
        <v>1561.8</v>
      </c>
      <c r="X1357" s="14">
        <v>0</v>
      </c>
      <c r="Y1357" s="15">
        <v>6.021594684385382E-2</v>
      </c>
      <c r="Z1357" s="14" t="s">
        <v>7128</v>
      </c>
      <c r="AA1357" s="14">
        <v>0</v>
      </c>
      <c r="AB1357" s="14" t="s">
        <v>7128</v>
      </c>
      <c r="AC1357" s="14">
        <v>0</v>
      </c>
      <c r="AD1357" s="13">
        <v>12.97</v>
      </c>
      <c r="AE1357" s="15">
        <v>0.62513888888888902</v>
      </c>
      <c r="AF1357" s="14" t="s">
        <v>7128</v>
      </c>
      <c r="AG1357" s="14" t="s">
        <v>7128</v>
      </c>
      <c r="AH1357" s="15">
        <v>0.18858001502629598</v>
      </c>
      <c r="AI1357" s="5" t="s">
        <v>7128</v>
      </c>
      <c r="AJ1357" s="15">
        <v>405.66233766233762</v>
      </c>
      <c r="AK1357" s="15">
        <v>405.66233766233762</v>
      </c>
      <c r="AL1357" s="15">
        <v>53.595041322314053</v>
      </c>
      <c r="AM1357" s="15">
        <v>8.4162310718327298</v>
      </c>
      <c r="AN1357" s="15" t="s">
        <v>7128</v>
      </c>
      <c r="AO1357" s="15">
        <v>13.31457800511509</v>
      </c>
      <c r="AP1357" s="15" t="s">
        <v>7128</v>
      </c>
      <c r="AQ1357" s="15">
        <v>587.14285714285711</v>
      </c>
      <c r="AR1357" s="15" t="s">
        <v>7128</v>
      </c>
      <c r="AS1357" s="15">
        <v>13.31457800511509</v>
      </c>
      <c r="AT1357" s="14">
        <v>1.1818181818181817</v>
      </c>
      <c r="AU1357" s="14">
        <v>2.913305160711999E-3</v>
      </c>
      <c r="AV1357" s="12">
        <v>-0.38500000000000001</v>
      </c>
      <c r="AW1357" s="12">
        <v>-0.14300000000000002</v>
      </c>
      <c r="AX1357" s="12">
        <v>0.23199999999999998</v>
      </c>
      <c r="AY1357" s="12">
        <v>0.253</v>
      </c>
      <c r="AZ1357" s="14">
        <v>0.48200000000000004</v>
      </c>
      <c r="BA1357" s="14">
        <v>0.28600000000000003</v>
      </c>
      <c r="BB1357" s="14" t="s">
        <v>7128</v>
      </c>
      <c r="BC1357" s="14" t="s">
        <v>7128</v>
      </c>
      <c r="BD1357" s="14">
        <v>3.2821824381926684E-2</v>
      </c>
      <c r="BE1357" s="14">
        <v>-3.3844842284739989E-2</v>
      </c>
      <c r="BF1357" s="14">
        <v>0.5</v>
      </c>
      <c r="BG1357" s="14">
        <v>0.314</v>
      </c>
      <c r="BH1357" s="13">
        <v>3.85</v>
      </c>
      <c r="BI1357" s="13">
        <v>3.85</v>
      </c>
      <c r="BJ1357" s="13">
        <v>-3.97</v>
      </c>
      <c r="BK1357" s="13">
        <v>-3.97</v>
      </c>
      <c r="BL1357" s="13">
        <v>117.3</v>
      </c>
      <c r="BM1357" s="13">
        <v>117.3</v>
      </c>
      <c r="BN1357" s="13">
        <v>2.66</v>
      </c>
      <c r="BO1357" s="13">
        <v>2.66</v>
      </c>
      <c r="BP1357" s="13">
        <v>-1.9850000000000001</v>
      </c>
      <c r="BQ1357" s="13">
        <v>9.9999999999999645E-2</v>
      </c>
      <c r="BR1357" s="13">
        <v>-7.13</v>
      </c>
      <c r="BS1357" s="13">
        <v>63.27</v>
      </c>
      <c r="BT1357" s="14" t="s">
        <v>7128</v>
      </c>
      <c r="BU1357" s="13">
        <v>-58.125000000000007</v>
      </c>
      <c r="BV1357" s="13">
        <v>-52.39</v>
      </c>
      <c r="BW1357" s="13">
        <v>-52.29</v>
      </c>
      <c r="BX1357" s="13">
        <v>0</v>
      </c>
      <c r="BY1357" s="13">
        <v>0</v>
      </c>
      <c r="BZ1357" s="13">
        <v>0</v>
      </c>
      <c r="CA1357" s="13">
        <v>0</v>
      </c>
      <c r="CB1357" s="13">
        <v>-4.55</v>
      </c>
      <c r="CC1357" s="15">
        <v>3.2000000000000001E-2</v>
      </c>
      <c r="CD1357" s="15">
        <v>0.61699999999999999</v>
      </c>
      <c r="CE1357" s="15">
        <v>0.36</v>
      </c>
      <c r="CF1357" s="15" t="s">
        <v>7128</v>
      </c>
      <c r="CG1357" s="15" t="s">
        <v>7128</v>
      </c>
      <c r="CH1357" s="13" t="s">
        <v>7128</v>
      </c>
      <c r="CI1357" s="13" t="s">
        <v>7128</v>
      </c>
      <c r="CJ1357" s="13">
        <v>-4.55</v>
      </c>
      <c r="CK1357" s="12" t="str">
        <f t="shared" si="42"/>
        <v>NA</v>
      </c>
      <c r="CL1357" s="36" t="str">
        <f t="shared" si="43"/>
        <v>NA</v>
      </c>
      <c r="CM1357" s="13">
        <v>9.52</v>
      </c>
      <c r="CN1357" s="13">
        <v>11.8</v>
      </c>
      <c r="CO1357" s="13">
        <v>3.85</v>
      </c>
      <c r="CP1357" s="13">
        <v>1561.8</v>
      </c>
      <c r="CQ1357" s="13">
        <v>2.66</v>
      </c>
      <c r="CR1357" s="13">
        <v>1561.8</v>
      </c>
      <c r="CS1357" s="13">
        <v>-52.39</v>
      </c>
      <c r="CT1357" s="13">
        <v>0</v>
      </c>
      <c r="CU1357" s="13">
        <v>-3.97</v>
      </c>
      <c r="CV1357" s="13">
        <v>0</v>
      </c>
      <c r="CW1357" s="13">
        <v>2.66</v>
      </c>
      <c r="CX1357" s="12" t="s">
        <v>7128</v>
      </c>
      <c r="CY1357" s="12" t="s">
        <v>7128</v>
      </c>
      <c r="CZ1357" s="15">
        <v>587.14285714285711</v>
      </c>
      <c r="DA1357" s="20"/>
      <c r="DB1357" s="20"/>
    </row>
    <row r="1358" spans="1:106">
      <c r="A1358" s="8" t="s">
        <v>3377</v>
      </c>
      <c r="B1358" s="8" t="s">
        <v>3378</v>
      </c>
      <c r="C1358" s="9" t="s">
        <v>7133</v>
      </c>
      <c r="D1358" s="9" t="s">
        <v>7126</v>
      </c>
      <c r="E1358" s="10" t="s">
        <v>7127</v>
      </c>
      <c r="F1358" s="10" t="s">
        <v>7126</v>
      </c>
      <c r="G1358" s="11">
        <v>0.92</v>
      </c>
      <c r="H1358" s="11">
        <v>0.92</v>
      </c>
      <c r="I1358" s="12">
        <v>9.0499999999999997E-2</v>
      </c>
      <c r="J1358" s="12">
        <v>0.13976</v>
      </c>
      <c r="K1358" s="12">
        <v>4.7E-2</v>
      </c>
      <c r="L1358" s="12">
        <v>0.10350000000000001</v>
      </c>
      <c r="M1358" s="12">
        <v>6.8320350000000002E-2</v>
      </c>
      <c r="N1358" s="12">
        <v>0.13976</v>
      </c>
      <c r="O1358" s="12">
        <v>-0.11494018018018018</v>
      </c>
      <c r="P1358" s="12">
        <v>-0.12567691995947314</v>
      </c>
      <c r="Q1358" s="13">
        <v>3.49</v>
      </c>
      <c r="R1358" s="13">
        <v>0</v>
      </c>
      <c r="S1358" s="13">
        <v>0</v>
      </c>
      <c r="T1358" s="13">
        <v>0</v>
      </c>
      <c r="U1358" s="13">
        <v>3.49</v>
      </c>
      <c r="V1358" s="13">
        <v>0</v>
      </c>
      <c r="W1358" s="13">
        <v>3.49</v>
      </c>
      <c r="X1358" s="14">
        <v>0</v>
      </c>
      <c r="Y1358" s="15">
        <v>0.41852978000357716</v>
      </c>
      <c r="Z1358" s="14" t="s">
        <v>7128</v>
      </c>
      <c r="AA1358" s="14">
        <v>0</v>
      </c>
      <c r="AB1358" s="14" t="s">
        <v>7128</v>
      </c>
      <c r="AC1358" s="14">
        <v>0</v>
      </c>
      <c r="AD1358" s="13">
        <v>6.0000000000000001E-3</v>
      </c>
      <c r="AE1358" s="15">
        <v>-1.0787777777777781</v>
      </c>
      <c r="AF1358" s="14">
        <v>7.7459666924148338E-2</v>
      </c>
      <c r="AG1358" s="14" t="s">
        <v>7128</v>
      </c>
      <c r="AH1358" s="15">
        <v>0.6</v>
      </c>
      <c r="AI1358" s="5">
        <v>2.4821428571428572</v>
      </c>
      <c r="AJ1358" s="15">
        <v>6.3339382940108893</v>
      </c>
      <c r="AK1358" s="15">
        <v>6.3339382940108893</v>
      </c>
      <c r="AL1358" s="15" t="s">
        <v>7128</v>
      </c>
      <c r="AM1358" s="15" t="s">
        <v>7128</v>
      </c>
      <c r="AN1358" s="15" t="s">
        <v>7128</v>
      </c>
      <c r="AO1358" s="15">
        <v>0.2492857142857143</v>
      </c>
      <c r="AP1358" s="15">
        <v>12.553956834532373</v>
      </c>
      <c r="AQ1358" s="15">
        <v>10.449101796407186</v>
      </c>
      <c r="AR1358" s="15" t="s">
        <v>7128</v>
      </c>
      <c r="AS1358" s="15">
        <v>0.2492857142857143</v>
      </c>
      <c r="AT1358" s="14">
        <v>0</v>
      </c>
      <c r="AU1358" s="14">
        <v>0</v>
      </c>
      <c r="AV1358" s="12">
        <v>-4.4999999999999998E-2</v>
      </c>
      <c r="AW1358" s="12">
        <v>-0.17699999999999999</v>
      </c>
      <c r="AX1358" s="12">
        <v>-8.7899999999999992E-2</v>
      </c>
      <c r="AY1358" s="12">
        <v>-0.16300000000000001</v>
      </c>
      <c r="AZ1358" s="14" t="s">
        <v>7128</v>
      </c>
      <c r="BA1358" s="14" t="s">
        <v>7128</v>
      </c>
      <c r="BB1358" s="14">
        <v>2.4819819819819823E-2</v>
      </c>
      <c r="BC1358" s="14">
        <v>1.4083080040526849E-2</v>
      </c>
      <c r="BD1358" s="14">
        <v>3.9357142857142861E-2</v>
      </c>
      <c r="BE1358" s="14">
        <v>1.9857142857142858E-2</v>
      </c>
      <c r="BF1358" s="14">
        <v>0</v>
      </c>
      <c r="BG1358" s="14">
        <v>0.33740000000000003</v>
      </c>
      <c r="BH1358" s="13">
        <v>0.55100000000000005</v>
      </c>
      <c r="BI1358" s="13">
        <v>0.55100000000000005</v>
      </c>
      <c r="BJ1358" s="13">
        <v>0.27800000000000002</v>
      </c>
      <c r="BK1358" s="13">
        <v>0.27800000000000002</v>
      </c>
      <c r="BL1358" s="13">
        <v>14</v>
      </c>
      <c r="BM1358" s="13">
        <v>14</v>
      </c>
      <c r="BN1358" s="13">
        <v>0.33400000000000002</v>
      </c>
      <c r="BO1358" s="13">
        <v>0.33400000000000002</v>
      </c>
      <c r="BP1358" s="13">
        <v>0.27800000000000002</v>
      </c>
      <c r="BQ1358" s="13">
        <v>0</v>
      </c>
      <c r="BR1358" s="13">
        <v>0</v>
      </c>
      <c r="BS1358" s="13">
        <v>-7.1999999999999995E-2</v>
      </c>
      <c r="BT1358" s="14">
        <v>-0.25899280575539563</v>
      </c>
      <c r="BU1358" s="13">
        <v>0.35000000000000003</v>
      </c>
      <c r="BV1358" s="13">
        <v>0.623</v>
      </c>
      <c r="BW1358" s="13">
        <v>0.623</v>
      </c>
      <c r="BX1358" s="13">
        <v>22.2</v>
      </c>
      <c r="BY1358" s="13">
        <v>19.740000000000002</v>
      </c>
      <c r="BZ1358" s="13">
        <v>0</v>
      </c>
      <c r="CA1358" s="13">
        <v>0</v>
      </c>
      <c r="CB1358" s="13">
        <v>0</v>
      </c>
      <c r="CC1358" s="15">
        <v>-0.55600000000000005</v>
      </c>
      <c r="CD1358" s="15">
        <v>-4.8000000000000001E-2</v>
      </c>
      <c r="CE1358" s="15">
        <v>0.36</v>
      </c>
      <c r="CF1358" s="15" t="s">
        <v>7128</v>
      </c>
      <c r="CG1358" s="15" t="s">
        <v>7128</v>
      </c>
      <c r="CH1358" s="13" t="s">
        <v>7128</v>
      </c>
      <c r="CI1358" s="13" t="s">
        <v>7128</v>
      </c>
      <c r="CJ1358" s="13">
        <v>0</v>
      </c>
      <c r="CK1358" s="12">
        <f t="shared" si="42"/>
        <v>0</v>
      </c>
      <c r="CL1358" s="36" t="str">
        <f t="shared" si="43"/>
        <v>NA</v>
      </c>
      <c r="CM1358" s="13">
        <v>0.53500000000000003</v>
      </c>
      <c r="CN1358" s="13" t="s">
        <v>7128</v>
      </c>
      <c r="CO1358" s="13">
        <v>0.55100000000000005</v>
      </c>
      <c r="CP1358" s="13">
        <v>3.49</v>
      </c>
      <c r="CQ1358" s="13">
        <v>0.33400000000000002</v>
      </c>
      <c r="CR1358" s="13">
        <v>3.49</v>
      </c>
      <c r="CS1358" s="13" t="s">
        <v>7128</v>
      </c>
      <c r="CT1358" s="13">
        <v>0</v>
      </c>
      <c r="CU1358" s="13">
        <v>0.27800000000000002</v>
      </c>
      <c r="CV1358" s="13">
        <v>0</v>
      </c>
      <c r="CW1358" s="13">
        <v>0.33400000000000002</v>
      </c>
      <c r="CX1358" s="12">
        <v>2.4819819819819823E-2</v>
      </c>
      <c r="CY1358" s="12">
        <v>1.4083080040526849E-2</v>
      </c>
      <c r="CZ1358" s="15">
        <v>10.449101796407186</v>
      </c>
      <c r="DA1358" s="20"/>
      <c r="DB1358" s="20"/>
    </row>
    <row r="1359" spans="1:106">
      <c r="A1359" s="8" t="s">
        <v>6509</v>
      </c>
      <c r="B1359" s="8" t="s">
        <v>6510</v>
      </c>
      <c r="C1359" s="9" t="s">
        <v>7187</v>
      </c>
      <c r="D1359" s="9" t="s">
        <v>7126</v>
      </c>
      <c r="E1359" s="10" t="s">
        <v>7127</v>
      </c>
      <c r="F1359" s="10" t="s">
        <v>7126</v>
      </c>
      <c r="G1359" s="11">
        <v>0.87</v>
      </c>
      <c r="H1359" s="11">
        <v>1.6837058823529414</v>
      </c>
      <c r="I1359" s="12">
        <v>9.0499999999999997E-2</v>
      </c>
      <c r="J1359" s="12">
        <v>0.20887538235294117</v>
      </c>
      <c r="K1359" s="12">
        <v>4.1999999999999996E-2</v>
      </c>
      <c r="L1359" s="12">
        <v>9.8500000000000004E-2</v>
      </c>
      <c r="M1359" s="12">
        <v>6.5019850000000004E-2</v>
      </c>
      <c r="N1359" s="12">
        <v>0.13935249589665655</v>
      </c>
      <c r="O1359" s="12" t="s">
        <v>7128</v>
      </c>
      <c r="P1359" s="12">
        <v>-5.8393524958966099</v>
      </c>
      <c r="Q1359" s="13">
        <v>3.4</v>
      </c>
      <c r="R1359" s="13">
        <v>0</v>
      </c>
      <c r="S1359" s="13">
        <v>3.18</v>
      </c>
      <c r="T1359" s="13">
        <v>3.18</v>
      </c>
      <c r="U1359" s="13">
        <v>6.58</v>
      </c>
      <c r="V1359" s="13">
        <v>0</v>
      </c>
      <c r="W1359" s="13">
        <v>6.58</v>
      </c>
      <c r="X1359" s="14">
        <v>0</v>
      </c>
      <c r="Y1359" s="15">
        <v>8.4661354581673301E-2</v>
      </c>
      <c r="Z1359" s="14" t="s">
        <v>7128</v>
      </c>
      <c r="AA1359" s="14">
        <v>0.48328267477203651</v>
      </c>
      <c r="AB1359" s="14" t="s">
        <v>7128</v>
      </c>
      <c r="AC1359" s="14">
        <v>0.93529411764705894</v>
      </c>
      <c r="AD1359" s="13">
        <v>6.8000000000000005E-2</v>
      </c>
      <c r="AE1359" s="15">
        <v>1.4100277777777779</v>
      </c>
      <c r="AF1359" s="14">
        <v>5.4772255750516613E-2</v>
      </c>
      <c r="AG1359" s="14">
        <v>0.74216406541950009</v>
      </c>
      <c r="AH1359" s="15">
        <v>0.421875</v>
      </c>
      <c r="AI1359" s="5" t="s">
        <v>7128</v>
      </c>
      <c r="AJ1359" s="15" t="s">
        <v>7128</v>
      </c>
      <c r="AK1359" s="15" t="s">
        <v>7128</v>
      </c>
      <c r="AL1359" s="15" t="s">
        <v>7128</v>
      </c>
      <c r="AM1359" s="15" t="s">
        <v>7128</v>
      </c>
      <c r="AN1359" s="15" t="s">
        <v>7128</v>
      </c>
      <c r="AO1359" s="15" t="s">
        <v>7128</v>
      </c>
      <c r="AP1359" s="15" t="s">
        <v>7128</v>
      </c>
      <c r="AQ1359" s="15" t="s">
        <v>7128</v>
      </c>
      <c r="AR1359" s="15" t="s">
        <v>7128</v>
      </c>
      <c r="AS1359" s="15" t="s">
        <v>7128</v>
      </c>
      <c r="AT1359" s="14" t="s">
        <v>7128</v>
      </c>
      <c r="AU1359" s="14">
        <v>0</v>
      </c>
      <c r="AV1359" s="12" t="s">
        <v>7128</v>
      </c>
      <c r="AW1359" s="12" t="s">
        <v>7128</v>
      </c>
      <c r="AX1359" s="12" t="s">
        <v>7128</v>
      </c>
      <c r="AY1359" s="12" t="s">
        <v>7128</v>
      </c>
      <c r="AZ1359" s="14" t="s">
        <v>7128</v>
      </c>
      <c r="BA1359" s="14" t="s">
        <v>7128</v>
      </c>
      <c r="BB1359" s="14" t="s">
        <v>7128</v>
      </c>
      <c r="BC1359" s="14">
        <v>-5.6999999999999531</v>
      </c>
      <c r="BD1359" s="14" t="s">
        <v>7128</v>
      </c>
      <c r="BE1359" s="14" t="s">
        <v>7128</v>
      </c>
      <c r="BF1359" s="14">
        <v>0</v>
      </c>
      <c r="BG1359" s="14">
        <v>7.0400000000000004E-2</v>
      </c>
      <c r="BH1359" s="13">
        <v>-0.55600000000000005</v>
      </c>
      <c r="BI1359" s="13">
        <v>-0.61799999999999999</v>
      </c>
      <c r="BJ1359" s="13">
        <v>-0.17100000000000001</v>
      </c>
      <c r="BK1359" s="13">
        <v>-0.17100000000000001</v>
      </c>
      <c r="BL1359" s="13">
        <v>0</v>
      </c>
      <c r="BM1359" s="13">
        <v>0</v>
      </c>
      <c r="BN1359" s="13">
        <v>-0.14699999999999999</v>
      </c>
      <c r="BO1359" s="13">
        <v>-0.156</v>
      </c>
      <c r="BP1359" s="13">
        <v>-0.17100000000000001</v>
      </c>
      <c r="BQ1359" s="13">
        <v>0</v>
      </c>
      <c r="BR1359" s="13">
        <v>0</v>
      </c>
      <c r="BS1359" s="13">
        <v>-1E-3</v>
      </c>
      <c r="BT1359" s="14" t="s">
        <v>7128</v>
      </c>
      <c r="BU1359" s="13">
        <v>-0.17</v>
      </c>
      <c r="BV1359" s="13">
        <v>-0.61699999999999999</v>
      </c>
      <c r="BW1359" s="13">
        <v>-0.61699999999999999</v>
      </c>
      <c r="BX1359" s="13">
        <v>-3.34</v>
      </c>
      <c r="BY1359" s="13">
        <v>3.0000000000000249E-2</v>
      </c>
      <c r="BZ1359" s="13">
        <v>-3.71</v>
      </c>
      <c r="CA1359" s="13">
        <v>-0.5299999999999998</v>
      </c>
      <c r="CB1359" s="13">
        <v>0</v>
      </c>
      <c r="CC1359" s="15">
        <v>0.27100000000000002</v>
      </c>
      <c r="CD1359" s="15">
        <v>0.98799999999999999</v>
      </c>
      <c r="CE1359" s="15">
        <v>0.36</v>
      </c>
      <c r="CF1359" s="15">
        <v>2.0718882219309722</v>
      </c>
      <c r="CG1359" s="15">
        <v>2.4457315628669063</v>
      </c>
      <c r="CH1359" s="13">
        <v>-0.15966666666666665</v>
      </c>
      <c r="CI1359" s="13">
        <v>-8.3666666666666778E-2</v>
      </c>
      <c r="CJ1359" s="13">
        <v>0</v>
      </c>
      <c r="CK1359" s="12">
        <f t="shared" si="42"/>
        <v>0</v>
      </c>
      <c r="CL1359" s="36" t="str">
        <f t="shared" si="43"/>
        <v>NA</v>
      </c>
      <c r="CM1359" s="13" t="s">
        <v>7128</v>
      </c>
      <c r="CN1359" s="13" t="s">
        <v>7128</v>
      </c>
      <c r="CO1359" s="13" t="s">
        <v>7128</v>
      </c>
      <c r="CP1359" s="13" t="s">
        <v>7128</v>
      </c>
      <c r="CQ1359" s="13" t="s">
        <v>7128</v>
      </c>
      <c r="CR1359" s="13" t="s">
        <v>7128</v>
      </c>
      <c r="CS1359" s="13" t="s">
        <v>7128</v>
      </c>
      <c r="CT1359" s="13">
        <v>0</v>
      </c>
      <c r="CU1359" s="13">
        <v>-0.17100000000000001</v>
      </c>
      <c r="CV1359" s="13">
        <v>-0.5299999999999998</v>
      </c>
      <c r="CW1359" s="13">
        <v>-0.14699999999999999</v>
      </c>
      <c r="CX1359" s="12" t="s">
        <v>7128</v>
      </c>
      <c r="CY1359" s="12">
        <v>-5.6999999999999531</v>
      </c>
      <c r="CZ1359" s="15" t="s">
        <v>7128</v>
      </c>
      <c r="DA1359" s="20"/>
      <c r="DB1359" s="20"/>
    </row>
    <row r="1360" spans="1:106" ht="24">
      <c r="A1360" s="8" t="s">
        <v>5217</v>
      </c>
      <c r="B1360" s="8" t="s">
        <v>5218</v>
      </c>
      <c r="C1360" s="9" t="s">
        <v>7184</v>
      </c>
      <c r="D1360" s="9" t="s">
        <v>7126</v>
      </c>
      <c r="E1360" s="10" t="s">
        <v>7127</v>
      </c>
      <c r="F1360" s="10" t="s">
        <v>7126</v>
      </c>
      <c r="G1360" s="11">
        <v>1</v>
      </c>
      <c r="H1360" s="11">
        <v>1.0066193090087181</v>
      </c>
      <c r="I1360" s="12">
        <v>9.0499999999999997E-2</v>
      </c>
      <c r="J1360" s="12">
        <v>0.14759904746528899</v>
      </c>
      <c r="K1360" s="12">
        <v>4.7E-2</v>
      </c>
      <c r="L1360" s="12">
        <v>0.10350000000000001</v>
      </c>
      <c r="M1360" s="12">
        <v>6.8320350000000002E-2</v>
      </c>
      <c r="N1360" s="12">
        <v>0.14687614140937449</v>
      </c>
      <c r="O1360" s="12">
        <v>-7.0603742300969732E-2</v>
      </c>
      <c r="P1360" s="12">
        <v>-0.16280031359206862</v>
      </c>
      <c r="Q1360" s="13">
        <v>1.63</v>
      </c>
      <c r="R1360" s="13">
        <v>0</v>
      </c>
      <c r="S1360" s="13">
        <v>1.4999999999999999E-2</v>
      </c>
      <c r="T1360" s="13">
        <v>1.4999999999999999E-2</v>
      </c>
      <c r="U1360" s="13">
        <v>1.6449999999999998</v>
      </c>
      <c r="V1360" s="13">
        <v>5.7000000000000002E-2</v>
      </c>
      <c r="W1360" s="13">
        <v>1.5879999999999999</v>
      </c>
      <c r="X1360" s="14">
        <v>3.4650455927051675E-2</v>
      </c>
      <c r="Y1360" s="15" t="s">
        <v>7128</v>
      </c>
      <c r="Z1360" s="14">
        <v>6.993006993006993E-3</v>
      </c>
      <c r="AA1360" s="14">
        <v>9.1185410334346517E-3</v>
      </c>
      <c r="AB1360" s="14">
        <v>7.0422535211267607E-3</v>
      </c>
      <c r="AC1360" s="14">
        <v>9.202453987730062E-3</v>
      </c>
      <c r="AD1360" s="13">
        <v>0.39200000000000002</v>
      </c>
      <c r="AE1360" s="15">
        <v>-1.7462222222222226</v>
      </c>
      <c r="AF1360" s="14">
        <v>0.19748417658131498</v>
      </c>
      <c r="AG1360" s="14" t="s">
        <v>7128</v>
      </c>
      <c r="AH1360" s="15">
        <v>0.41397288842544316</v>
      </c>
      <c r="AI1360" s="5" t="s">
        <v>7128</v>
      </c>
      <c r="AJ1360" s="15">
        <v>9.9390243902439011</v>
      </c>
      <c r="AK1360" s="15">
        <v>9.9390243902439011</v>
      </c>
      <c r="AL1360" s="15" t="s">
        <v>7128</v>
      </c>
      <c r="AM1360" s="15" t="s">
        <v>7128</v>
      </c>
      <c r="AN1360" s="15">
        <v>0.76525821596244126</v>
      </c>
      <c r="AO1360" s="15">
        <v>4.0954773869346726</v>
      </c>
      <c r="AP1360" s="15" t="s">
        <v>7128</v>
      </c>
      <c r="AQ1360" s="15" t="s">
        <v>7128</v>
      </c>
      <c r="AR1360" s="15">
        <v>0.76053639846743282</v>
      </c>
      <c r="AS1360" s="15">
        <v>3.9899497487437179</v>
      </c>
      <c r="AT1360" s="14">
        <v>0.4068292682926829</v>
      </c>
      <c r="AU1360" s="14">
        <v>4.0932515337423314E-2</v>
      </c>
      <c r="AV1360" s="12">
        <v>-0.153</v>
      </c>
      <c r="AW1360" s="12">
        <v>-0.14699999999999999</v>
      </c>
      <c r="AX1360" s="12">
        <v>8.77E-2</v>
      </c>
      <c r="AY1360" s="12">
        <v>2.69E-2</v>
      </c>
      <c r="AZ1360" s="14" t="s">
        <v>7128</v>
      </c>
      <c r="BA1360" s="14" t="s">
        <v>7128</v>
      </c>
      <c r="BB1360" s="14">
        <v>7.6995305164319253E-2</v>
      </c>
      <c r="BC1360" s="14">
        <v>-1.5924172182694134E-2</v>
      </c>
      <c r="BD1360" s="14">
        <v>0.4120603015075377</v>
      </c>
      <c r="BE1360" s="14">
        <v>-0.11809045226130653</v>
      </c>
      <c r="BF1360" s="14">
        <v>0.2807017543859649</v>
      </c>
      <c r="BG1360" s="14">
        <v>9.2300000000000007E-2</v>
      </c>
      <c r="BH1360" s="13">
        <v>0.16400000000000001</v>
      </c>
      <c r="BI1360" s="13">
        <v>0.16400000000000001</v>
      </c>
      <c r="BJ1360" s="13">
        <v>-4.7E-2</v>
      </c>
      <c r="BK1360" s="13">
        <v>-4.7E-2</v>
      </c>
      <c r="BL1360" s="13">
        <v>0.39800000000000002</v>
      </c>
      <c r="BM1360" s="13">
        <v>0.39800000000000002</v>
      </c>
      <c r="BN1360" s="13">
        <v>-2.1000000000000001E-2</v>
      </c>
      <c r="BO1360" s="13">
        <v>-2.1000000000000001E-2</v>
      </c>
      <c r="BP1360" s="13">
        <v>-3.3807017543859647E-2</v>
      </c>
      <c r="BQ1360" s="13">
        <v>0</v>
      </c>
      <c r="BR1360" s="13">
        <v>0</v>
      </c>
      <c r="BS1360" s="13">
        <v>-0.05</v>
      </c>
      <c r="BT1360" s="14" t="s">
        <v>7128</v>
      </c>
      <c r="BU1360" s="13">
        <v>1.6192982456140356E-2</v>
      </c>
      <c r="BV1360" s="13">
        <v>0.21400000000000002</v>
      </c>
      <c r="BW1360" s="13">
        <v>0.21400000000000002</v>
      </c>
      <c r="BX1360" s="13">
        <v>2.13</v>
      </c>
      <c r="BY1360" s="13">
        <v>2.1229999999999998</v>
      </c>
      <c r="BZ1360" s="13">
        <v>2.13</v>
      </c>
      <c r="CA1360" s="13">
        <v>2.0880000000000001</v>
      </c>
      <c r="CB1360" s="13">
        <v>-6.6720000000000002E-2</v>
      </c>
      <c r="CC1360" s="15">
        <v>-0.79100000000000004</v>
      </c>
      <c r="CD1360" s="15">
        <v>-0.29899999999999999</v>
      </c>
      <c r="CE1360" s="15">
        <v>0.36</v>
      </c>
      <c r="CF1360" s="15">
        <v>5.4696341291648745</v>
      </c>
      <c r="CG1360" s="15">
        <v>3.512617485583521</v>
      </c>
      <c r="CH1360" s="13">
        <v>-1.4999999999999998E-2</v>
      </c>
      <c r="CI1360" s="13">
        <v>0.128</v>
      </c>
      <c r="CJ1360" s="13">
        <v>-6.6720000000000002E-2</v>
      </c>
      <c r="CK1360" s="12">
        <f t="shared" si="42"/>
        <v>0.3117757009345794</v>
      </c>
      <c r="CL1360" s="36">
        <f t="shared" si="43"/>
        <v>0.19061302681992337</v>
      </c>
      <c r="CM1360" s="13">
        <v>0.22800000000000001</v>
      </c>
      <c r="CN1360" s="13">
        <v>6.4000000000000001E-2</v>
      </c>
      <c r="CO1360" s="13">
        <v>0.16400000000000001</v>
      </c>
      <c r="CP1360" s="13">
        <v>1.63</v>
      </c>
      <c r="CQ1360" s="13" t="s">
        <v>7128</v>
      </c>
      <c r="CR1360" s="13" t="s">
        <v>7128</v>
      </c>
      <c r="CS1360" s="13">
        <v>0.21400000000000002</v>
      </c>
      <c r="CT1360" s="13">
        <v>0</v>
      </c>
      <c r="CU1360" s="13">
        <v>-4.7E-2</v>
      </c>
      <c r="CV1360" s="13">
        <v>2.0880000000000001</v>
      </c>
      <c r="CW1360" s="13">
        <v>-2.1000000000000001E-2</v>
      </c>
      <c r="CX1360" s="12">
        <v>7.6995305164319253E-2</v>
      </c>
      <c r="CY1360" s="12">
        <v>-1.5924172182694134E-2</v>
      </c>
      <c r="CZ1360" s="15" t="s">
        <v>7128</v>
      </c>
      <c r="DA1360" s="20"/>
      <c r="DB1360" s="20"/>
    </row>
    <row r="1361" spans="1:106">
      <c r="A1361" s="8" t="s">
        <v>85</v>
      </c>
      <c r="B1361" s="8" t="s">
        <v>86</v>
      </c>
      <c r="C1361" s="9" t="s">
        <v>7133</v>
      </c>
      <c r="D1361" s="9" t="s">
        <v>7126</v>
      </c>
      <c r="E1361" s="10" t="s">
        <v>7127</v>
      </c>
      <c r="F1361" s="10" t="s">
        <v>7126</v>
      </c>
      <c r="G1361" s="11">
        <v>0.92</v>
      </c>
      <c r="H1361" s="11">
        <v>0.92147826127866428</v>
      </c>
      <c r="I1361" s="12">
        <v>9.0499999999999997E-2</v>
      </c>
      <c r="J1361" s="12">
        <v>0.13989378264571911</v>
      </c>
      <c r="K1361" s="12">
        <v>3.2000000000000001E-2</v>
      </c>
      <c r="L1361" s="12">
        <v>8.8499999999999995E-2</v>
      </c>
      <c r="M1361" s="12">
        <v>5.8418850000000001E-2</v>
      </c>
      <c r="N1361" s="12">
        <v>0.13971135543920765</v>
      </c>
      <c r="O1361" s="12">
        <v>0.11415685026567329</v>
      </c>
      <c r="P1361" s="12">
        <v>0.33989136426629019</v>
      </c>
      <c r="Q1361" s="13">
        <v>38383.1</v>
      </c>
      <c r="R1361" s="13">
        <v>86.134898566832632</v>
      </c>
      <c r="S1361" s="13">
        <v>0</v>
      </c>
      <c r="T1361" s="13">
        <v>86.134898566832632</v>
      </c>
      <c r="U1361" s="13">
        <v>38469.234898566829</v>
      </c>
      <c r="V1361" s="13">
        <v>4421</v>
      </c>
      <c r="W1361" s="13">
        <v>34048.234898566829</v>
      </c>
      <c r="X1361" s="14">
        <v>0.1149230030609396</v>
      </c>
      <c r="Y1361" s="15">
        <v>0.51955722786139313</v>
      </c>
      <c r="Z1361" s="14">
        <v>1.0076455225487127E-2</v>
      </c>
      <c r="AA1361" s="14">
        <v>2.2390593104840146E-3</v>
      </c>
      <c r="AB1361" s="14">
        <v>1.0179023702060109E-2</v>
      </c>
      <c r="AC1361" s="14">
        <v>2.244083947540262E-3</v>
      </c>
      <c r="AD1361" s="13">
        <v>16.79</v>
      </c>
      <c r="AE1361" s="15">
        <v>0.97586111111111118</v>
      </c>
      <c r="AF1361" s="14">
        <v>0.22135943621178655</v>
      </c>
      <c r="AG1361" s="14">
        <v>0.25885501418235446</v>
      </c>
      <c r="AH1361" s="15">
        <v>0.16693367510413332</v>
      </c>
      <c r="AI1361" s="5" t="s">
        <v>7128</v>
      </c>
      <c r="AJ1361" s="15">
        <v>19.067610531544958</v>
      </c>
      <c r="AK1361" s="15">
        <v>19.12461385151968</v>
      </c>
      <c r="AL1361" s="15" t="s">
        <v>7128</v>
      </c>
      <c r="AM1361" s="15" t="s">
        <v>7128</v>
      </c>
      <c r="AN1361" s="15">
        <v>4.5359371307019618</v>
      </c>
      <c r="AO1361" s="15">
        <v>4.406279416829296</v>
      </c>
      <c r="AP1361" s="15">
        <v>14.678032033307701</v>
      </c>
      <c r="AQ1361" s="15">
        <v>13.511740505006877</v>
      </c>
      <c r="AR1361" s="15">
        <v>9.574505993090618</v>
      </c>
      <c r="AS1361" s="15">
        <v>3.9086482491753909</v>
      </c>
      <c r="AT1361" s="14">
        <v>0.46537120079720978</v>
      </c>
      <c r="AU1361" s="14">
        <v>2.4333625996857993E-2</v>
      </c>
      <c r="AV1361" s="12">
        <v>4.7100000000000003E-2</v>
      </c>
      <c r="AW1361" s="12">
        <v>8.6400000000000005E-2</v>
      </c>
      <c r="AX1361" s="12">
        <v>7.6799999999999993E-2</v>
      </c>
      <c r="AY1361" s="12">
        <v>0.11900000000000001</v>
      </c>
      <c r="AZ1361" s="14" t="s">
        <v>7128</v>
      </c>
      <c r="BA1361" s="14">
        <v>0.124</v>
      </c>
      <c r="BB1361" s="14">
        <v>0.2540506329113924</v>
      </c>
      <c r="BC1361" s="14">
        <v>0.47960271970549784</v>
      </c>
      <c r="BD1361" s="14">
        <v>0.22719040072447363</v>
      </c>
      <c r="BE1361" s="14">
        <v>0.26258467515130557</v>
      </c>
      <c r="BF1361" s="14">
        <v>0.28398144844809131</v>
      </c>
      <c r="BG1361" s="14">
        <v>0.56380000000000008</v>
      </c>
      <c r="BH1361" s="13">
        <v>2013</v>
      </c>
      <c r="BI1361" s="13">
        <v>2007</v>
      </c>
      <c r="BJ1361" s="13">
        <v>2310</v>
      </c>
      <c r="BK1361" s="13">
        <v>2319.6730202866333</v>
      </c>
      <c r="BL1361" s="13">
        <v>8711</v>
      </c>
      <c r="BM1361" s="13">
        <v>8834</v>
      </c>
      <c r="BN1361" s="13">
        <v>2476</v>
      </c>
      <c r="BO1361" s="13">
        <v>2519.9</v>
      </c>
      <c r="BP1361" s="13">
        <v>1660.9289160596763</v>
      </c>
      <c r="BQ1361" s="13">
        <v>0</v>
      </c>
      <c r="BR1361" s="13">
        <v>188</v>
      </c>
      <c r="BS1361" s="13">
        <v>709</v>
      </c>
      <c r="BT1361" s="14">
        <v>0.54005923512248089</v>
      </c>
      <c r="BU1361" s="13">
        <v>763.92891605967634</v>
      </c>
      <c r="BV1361" s="13">
        <v>1110</v>
      </c>
      <c r="BW1361" s="13">
        <v>1110</v>
      </c>
      <c r="BX1361" s="13">
        <v>7900</v>
      </c>
      <c r="BY1361" s="13">
        <v>3463.1348985668328</v>
      </c>
      <c r="BZ1361" s="13">
        <v>8462</v>
      </c>
      <c r="CA1361" s="13">
        <v>3556.1348985668319</v>
      </c>
      <c r="CB1361" s="13">
        <v>-934</v>
      </c>
      <c r="CC1361" s="15">
        <v>0.38200000000000001</v>
      </c>
      <c r="CD1361" s="15">
        <v>0.28899999999999998</v>
      </c>
      <c r="CE1361" s="15">
        <v>0.36</v>
      </c>
      <c r="CF1361" s="15">
        <v>0.44612250218059318</v>
      </c>
      <c r="CG1361" s="15">
        <v>0.41593391378052502</v>
      </c>
      <c r="CH1361" s="13">
        <v>1314.5</v>
      </c>
      <c r="CI1361" s="13">
        <v>1186.2</v>
      </c>
      <c r="CJ1361" s="13">
        <v>-934</v>
      </c>
      <c r="CK1361" s="12">
        <f t="shared" si="42"/>
        <v>0.8414414414414414</v>
      </c>
      <c r="CL1361" s="36">
        <f t="shared" si="43"/>
        <v>2.4495696165830618</v>
      </c>
      <c r="CM1361" s="13">
        <v>2803</v>
      </c>
      <c r="CN1361" s="13">
        <v>796</v>
      </c>
      <c r="CO1361" s="13">
        <v>2007</v>
      </c>
      <c r="CP1361" s="13">
        <v>38383.1</v>
      </c>
      <c r="CQ1361" s="13">
        <v>2519.9</v>
      </c>
      <c r="CR1361" s="13">
        <v>34048.234898566829</v>
      </c>
      <c r="CS1361" s="13">
        <v>1110</v>
      </c>
      <c r="CT1361" s="13">
        <v>374.4</v>
      </c>
      <c r="CU1361" s="13">
        <v>2290.0730202866334</v>
      </c>
      <c r="CV1361" s="13">
        <v>3930.534898566832</v>
      </c>
      <c r="CW1361" s="13">
        <v>2586</v>
      </c>
      <c r="CX1361" s="12">
        <v>0.23897805278932613</v>
      </c>
      <c r="CY1361" s="12">
        <v>0.42728856160920281</v>
      </c>
      <c r="CZ1361" s="15">
        <v>13.166370803776809</v>
      </c>
      <c r="DA1361" s="20" t="s">
        <v>7219</v>
      </c>
      <c r="DB1361" s="20" t="s">
        <v>7219</v>
      </c>
    </row>
    <row r="1362" spans="1:106">
      <c r="A1362" s="8" t="s">
        <v>4649</v>
      </c>
      <c r="B1362" s="8" t="s">
        <v>4650</v>
      </c>
      <c r="C1362" s="9" t="s">
        <v>7170</v>
      </c>
      <c r="D1362" s="9" t="s">
        <v>7126</v>
      </c>
      <c r="E1362" s="10" t="s">
        <v>7127</v>
      </c>
      <c r="F1362" s="10" t="s">
        <v>7126</v>
      </c>
      <c r="G1362" s="11">
        <v>1.06</v>
      </c>
      <c r="H1362" s="11">
        <v>4.1904093567251461</v>
      </c>
      <c r="I1362" s="12">
        <v>9.0499999999999997E-2</v>
      </c>
      <c r="J1362" s="12">
        <v>0.4357320467836257</v>
      </c>
      <c r="K1362" s="12">
        <v>4.7E-2</v>
      </c>
      <c r="L1362" s="12">
        <v>0.10350000000000001</v>
      </c>
      <c r="M1362" s="12">
        <v>6.8320350000000002E-2</v>
      </c>
      <c r="N1362" s="12">
        <v>0.16126029105029585</v>
      </c>
      <c r="O1362" s="12">
        <v>-1.5650249760765551</v>
      </c>
      <c r="P1362" s="12">
        <v>-0.54718056246675051</v>
      </c>
      <c r="Q1362" s="13">
        <v>0.34200000000000003</v>
      </c>
      <c r="R1362" s="13">
        <v>0</v>
      </c>
      <c r="S1362" s="13">
        <v>1.01</v>
      </c>
      <c r="T1362" s="13">
        <v>1.01</v>
      </c>
      <c r="U1362" s="13">
        <v>1.3520000000000001</v>
      </c>
      <c r="V1362" s="13">
        <v>5.7000000000000002E-2</v>
      </c>
      <c r="W1362" s="13">
        <v>1.2950000000000002</v>
      </c>
      <c r="X1362" s="14">
        <v>4.2159763313609468E-2</v>
      </c>
      <c r="Y1362" s="15">
        <v>4.1736227045075125E-2</v>
      </c>
      <c r="Z1362" s="14" t="s">
        <v>7128</v>
      </c>
      <c r="AA1362" s="14">
        <v>0.74704142011834318</v>
      </c>
      <c r="AB1362" s="14" t="s">
        <v>7128</v>
      </c>
      <c r="AC1362" s="14">
        <v>2.9532163742690059</v>
      </c>
      <c r="AD1362" s="13">
        <v>5.7000000000000002E-2</v>
      </c>
      <c r="AE1362" s="15">
        <v>0.74861111111111123</v>
      </c>
      <c r="AF1362" s="14">
        <v>3.1622776601683791E-2</v>
      </c>
      <c r="AG1362" s="14" t="s">
        <v>7128</v>
      </c>
      <c r="AH1362" s="15">
        <v>0.14529914529914531</v>
      </c>
      <c r="AI1362" s="5" t="s">
        <v>7128</v>
      </c>
      <c r="AJ1362" s="15" t="s">
        <v>7128</v>
      </c>
      <c r="AK1362" s="15" t="s">
        <v>7128</v>
      </c>
      <c r="AL1362" s="15" t="s">
        <v>7128</v>
      </c>
      <c r="AM1362" s="15" t="s">
        <v>7128</v>
      </c>
      <c r="AN1362" s="15" t="s">
        <v>7128</v>
      </c>
      <c r="AO1362" s="15">
        <v>0.17360406091370559</v>
      </c>
      <c r="AP1362" s="15" t="s">
        <v>7128</v>
      </c>
      <c r="AQ1362" s="15" t="s">
        <v>7128</v>
      </c>
      <c r="AR1362" s="15">
        <v>1.4902186421173764</v>
      </c>
      <c r="AS1362" s="15">
        <v>0.6573604060913707</v>
      </c>
      <c r="AT1362" s="14" t="s">
        <v>7128</v>
      </c>
      <c r="AU1362" s="14">
        <v>0</v>
      </c>
      <c r="AV1362" s="12" t="s">
        <v>7128</v>
      </c>
      <c r="AW1362" s="12" t="s">
        <v>7128</v>
      </c>
      <c r="AX1362" s="12">
        <v>0.10199999999999999</v>
      </c>
      <c r="AY1362" s="12">
        <v>7.2099999999999997E-2</v>
      </c>
      <c r="AZ1362" s="14" t="s">
        <v>7128</v>
      </c>
      <c r="BA1362" s="14" t="s">
        <v>7128</v>
      </c>
      <c r="BB1362" s="14">
        <v>-1.1292929292929295</v>
      </c>
      <c r="BC1362" s="14">
        <v>-0.38592027141645463</v>
      </c>
      <c r="BD1362" s="14">
        <v>-0.28375634517766501</v>
      </c>
      <c r="BE1362" s="14">
        <v>-0.23096446700507614</v>
      </c>
      <c r="BF1362" s="14">
        <v>0</v>
      </c>
      <c r="BG1362" s="14">
        <v>0.23760000000000001</v>
      </c>
      <c r="BH1362" s="13">
        <v>-0.55900000000000005</v>
      </c>
      <c r="BI1362" s="13">
        <v>-0.55900000000000005</v>
      </c>
      <c r="BJ1362" s="13">
        <v>-0.45500000000000002</v>
      </c>
      <c r="BK1362" s="13">
        <v>-0.45500000000000002</v>
      </c>
      <c r="BL1362" s="13">
        <v>1.97</v>
      </c>
      <c r="BM1362" s="13">
        <v>1.97</v>
      </c>
      <c r="BN1362" s="13">
        <v>-0.39100000000000001</v>
      </c>
      <c r="BO1362" s="13">
        <v>-0.39100000000000001</v>
      </c>
      <c r="BP1362" s="13">
        <v>-0.45500000000000002</v>
      </c>
      <c r="BQ1362" s="13">
        <v>0</v>
      </c>
      <c r="BR1362" s="13">
        <v>0</v>
      </c>
      <c r="BS1362" s="13">
        <v>-9.0999999999999998E-2</v>
      </c>
      <c r="BT1362" s="14" t="s">
        <v>7128</v>
      </c>
      <c r="BU1362" s="13">
        <v>-0.36399999999999999</v>
      </c>
      <c r="BV1362" s="13">
        <v>-0.46800000000000008</v>
      </c>
      <c r="BW1362" s="13">
        <v>-0.46800000000000008</v>
      </c>
      <c r="BX1362" s="13">
        <v>0.495</v>
      </c>
      <c r="BY1362" s="13">
        <v>1.179</v>
      </c>
      <c r="BZ1362" s="13">
        <v>-8.4000000000000005E-2</v>
      </c>
      <c r="CA1362" s="13">
        <v>0.86899999999999999</v>
      </c>
      <c r="CB1362" s="13">
        <v>0</v>
      </c>
      <c r="CC1362" s="15">
        <v>-4.3999999999999997E-2</v>
      </c>
      <c r="CD1362" s="15">
        <v>0.90600000000000003</v>
      </c>
      <c r="CE1362" s="15">
        <v>0.36</v>
      </c>
      <c r="CF1362" s="15" t="s">
        <v>7128</v>
      </c>
      <c r="CG1362" s="15" t="s">
        <v>7128</v>
      </c>
      <c r="CH1362" s="13" t="s">
        <v>7128</v>
      </c>
      <c r="CI1362" s="13" t="s">
        <v>7128</v>
      </c>
      <c r="CJ1362" s="13">
        <v>0</v>
      </c>
      <c r="CK1362" s="12">
        <f t="shared" si="42"/>
        <v>0</v>
      </c>
      <c r="CL1362" s="36">
        <f t="shared" si="43"/>
        <v>2.2669735327963174</v>
      </c>
      <c r="CM1362" s="13" t="s">
        <v>7128</v>
      </c>
      <c r="CN1362" s="13" t="s">
        <v>7128</v>
      </c>
      <c r="CO1362" s="13" t="s">
        <v>7128</v>
      </c>
      <c r="CP1362" s="13" t="s">
        <v>7128</v>
      </c>
      <c r="CQ1362" s="13" t="s">
        <v>7128</v>
      </c>
      <c r="CR1362" s="13" t="s">
        <v>7128</v>
      </c>
      <c r="CS1362" s="13" t="s">
        <v>7128</v>
      </c>
      <c r="CT1362" s="13">
        <v>0</v>
      </c>
      <c r="CU1362" s="13">
        <v>-0.45500000000000002</v>
      </c>
      <c r="CV1362" s="13">
        <v>0.86899999999999999</v>
      </c>
      <c r="CW1362" s="13">
        <v>-0.39100000000000001</v>
      </c>
      <c r="CX1362" s="12">
        <v>-1.1292929292929295</v>
      </c>
      <c r="CY1362" s="12">
        <v>-0.38592027141645463</v>
      </c>
      <c r="CZ1362" s="15" t="s">
        <v>7128</v>
      </c>
      <c r="DA1362" s="20"/>
      <c r="DB1362" s="20"/>
    </row>
    <row r="1363" spans="1:106">
      <c r="A1363" s="8" t="s">
        <v>6687</v>
      </c>
      <c r="B1363" s="8" t="s">
        <v>6688</v>
      </c>
      <c r="C1363" s="9" t="s">
        <v>7133</v>
      </c>
      <c r="D1363" s="9" t="s">
        <v>7126</v>
      </c>
      <c r="E1363" s="10" t="s">
        <v>7127</v>
      </c>
      <c r="F1363" s="10" t="s">
        <v>7126</v>
      </c>
      <c r="G1363" s="11">
        <v>0.92</v>
      </c>
      <c r="H1363" s="11">
        <v>0.92</v>
      </c>
      <c r="I1363" s="12">
        <v>9.0499999999999997E-2</v>
      </c>
      <c r="J1363" s="12">
        <v>0.13976</v>
      </c>
      <c r="K1363" s="12">
        <v>4.7E-2</v>
      </c>
      <c r="L1363" s="12">
        <v>0.10350000000000001</v>
      </c>
      <c r="M1363" s="12">
        <v>6.8320350000000002E-2</v>
      </c>
      <c r="N1363" s="12">
        <v>0.13976</v>
      </c>
      <c r="O1363" s="12" t="s">
        <v>7128</v>
      </c>
      <c r="P1363" s="12" t="s">
        <v>7128</v>
      </c>
      <c r="Q1363" s="13">
        <v>1.1499999999999999</v>
      </c>
      <c r="R1363" s="13">
        <v>0</v>
      </c>
      <c r="S1363" s="13">
        <v>0</v>
      </c>
      <c r="T1363" s="13">
        <v>0</v>
      </c>
      <c r="U1363" s="13">
        <v>1.1499999999999999</v>
      </c>
      <c r="V1363" s="13">
        <v>0</v>
      </c>
      <c r="W1363" s="13">
        <v>1.1499999999999999</v>
      </c>
      <c r="X1363" s="14">
        <v>0</v>
      </c>
      <c r="Y1363" s="15">
        <v>4.7169811320754713E-2</v>
      </c>
      <c r="Z1363" s="14" t="s">
        <v>7128</v>
      </c>
      <c r="AA1363" s="14">
        <v>0</v>
      </c>
      <c r="AB1363" s="14" t="s">
        <v>7128</v>
      </c>
      <c r="AC1363" s="14">
        <v>0</v>
      </c>
      <c r="AD1363" s="13">
        <v>7.1999999999999995E-2</v>
      </c>
      <c r="AE1363" s="15">
        <v>-0.50313888888888891</v>
      </c>
      <c r="AF1363" s="14">
        <v>9.4868329805051374E-2</v>
      </c>
      <c r="AG1363" s="14" t="s">
        <v>7128</v>
      </c>
      <c r="AH1363" s="15">
        <v>0.39325842696629221</v>
      </c>
      <c r="AI1363" s="5" t="s">
        <v>7128</v>
      </c>
      <c r="AJ1363" s="15" t="s">
        <v>7128</v>
      </c>
      <c r="AK1363" s="15" t="s">
        <v>7128</v>
      </c>
      <c r="AL1363" s="15" t="s">
        <v>7128</v>
      </c>
      <c r="AM1363" s="15" t="s">
        <v>7128</v>
      </c>
      <c r="AN1363" s="15" t="s">
        <v>7128</v>
      </c>
      <c r="AO1363" s="15">
        <v>0.64606741573033699</v>
      </c>
      <c r="AP1363" s="15" t="s">
        <v>7128</v>
      </c>
      <c r="AQ1363" s="15" t="s">
        <v>7128</v>
      </c>
      <c r="AR1363" s="15" t="s">
        <v>7128</v>
      </c>
      <c r="AS1363" s="15">
        <v>0.64606741573033699</v>
      </c>
      <c r="AT1363" s="14" t="s">
        <v>7128</v>
      </c>
      <c r="AU1363" s="14">
        <v>0</v>
      </c>
      <c r="AV1363" s="12" t="s">
        <v>7128</v>
      </c>
      <c r="AW1363" s="12" t="s">
        <v>7128</v>
      </c>
      <c r="AX1363" s="12" t="s">
        <v>7128</v>
      </c>
      <c r="AY1363" s="12" t="s">
        <v>7128</v>
      </c>
      <c r="AZ1363" s="14" t="s">
        <v>7128</v>
      </c>
      <c r="BA1363" s="14" t="s">
        <v>7128</v>
      </c>
      <c r="BB1363" s="14" t="s">
        <v>7128</v>
      </c>
      <c r="BC1363" s="14" t="s">
        <v>7128</v>
      </c>
      <c r="BD1363" s="14" t="s">
        <v>7128</v>
      </c>
      <c r="BE1363" s="14" t="s">
        <v>7128</v>
      </c>
      <c r="BF1363" s="14">
        <v>0</v>
      </c>
      <c r="BG1363" s="14" t="s">
        <v>7128</v>
      </c>
      <c r="BH1363" s="13">
        <v>-0.22600000000000001</v>
      </c>
      <c r="BI1363" s="13">
        <v>0</v>
      </c>
      <c r="BJ1363" s="13">
        <v>0</v>
      </c>
      <c r="BK1363" s="13">
        <v>0</v>
      </c>
      <c r="BL1363" s="13">
        <v>1.78</v>
      </c>
      <c r="BM1363" s="13">
        <v>0</v>
      </c>
      <c r="BN1363" s="13">
        <v>0.57599999999999996</v>
      </c>
      <c r="BO1363" s="13">
        <v>0</v>
      </c>
      <c r="BP1363" s="13">
        <v>0</v>
      </c>
      <c r="BQ1363" s="13">
        <v>0</v>
      </c>
      <c r="BR1363" s="13">
        <v>0</v>
      </c>
      <c r="BS1363" s="13">
        <v>0</v>
      </c>
      <c r="BT1363" s="14" t="s">
        <v>7128</v>
      </c>
      <c r="BU1363" s="13">
        <v>0</v>
      </c>
      <c r="BV1363" s="13">
        <v>0</v>
      </c>
      <c r="BW1363" s="13">
        <v>0</v>
      </c>
      <c r="BX1363" s="13">
        <v>0</v>
      </c>
      <c r="BY1363" s="13">
        <v>0</v>
      </c>
      <c r="BZ1363" s="13">
        <v>0</v>
      </c>
      <c r="CA1363" s="13">
        <v>0</v>
      </c>
      <c r="CB1363" s="13">
        <v>0</v>
      </c>
      <c r="CC1363" s="15">
        <v>-0.35899999999999999</v>
      </c>
      <c r="CD1363" s="15">
        <v>0.18</v>
      </c>
      <c r="CE1363" s="15">
        <v>0.36</v>
      </c>
      <c r="CF1363" s="15" t="s">
        <v>7128</v>
      </c>
      <c r="CG1363" s="15" t="s">
        <v>7128</v>
      </c>
      <c r="CH1363" s="13" t="s">
        <v>7128</v>
      </c>
      <c r="CI1363" s="13" t="s">
        <v>7128</v>
      </c>
      <c r="CJ1363" s="13">
        <v>0</v>
      </c>
      <c r="CK1363" s="12">
        <f t="shared" si="42"/>
        <v>0</v>
      </c>
      <c r="CL1363" s="36" t="str">
        <f t="shared" si="43"/>
        <v>NA</v>
      </c>
      <c r="CM1363" s="13" t="s">
        <v>7128</v>
      </c>
      <c r="CN1363" s="13" t="s">
        <v>7128</v>
      </c>
      <c r="CO1363" s="13" t="s">
        <v>7128</v>
      </c>
      <c r="CP1363" s="13" t="s">
        <v>7128</v>
      </c>
      <c r="CQ1363" s="13" t="s">
        <v>7128</v>
      </c>
      <c r="CR1363" s="13" t="s">
        <v>7128</v>
      </c>
      <c r="CS1363" s="13" t="s">
        <v>7128</v>
      </c>
      <c r="CT1363" s="13">
        <v>0.21400000000000002</v>
      </c>
      <c r="CU1363" s="13">
        <v>-0.67600000000000005</v>
      </c>
      <c r="CV1363" s="13">
        <v>0.21400000000000002</v>
      </c>
      <c r="CW1363" s="13">
        <v>0.57599999999999996</v>
      </c>
      <c r="CX1363" s="12" t="s">
        <v>7128</v>
      </c>
      <c r="CY1363" s="12" t="s">
        <v>7128</v>
      </c>
      <c r="CZ1363" s="15">
        <v>1.9965277777777777</v>
      </c>
      <c r="DA1363" s="20"/>
      <c r="DB1363" s="20"/>
    </row>
    <row r="1364" spans="1:106">
      <c r="A1364" s="8" t="s">
        <v>1635</v>
      </c>
      <c r="B1364" s="8" t="s">
        <v>1636</v>
      </c>
      <c r="C1364" s="9" t="s">
        <v>7170</v>
      </c>
      <c r="D1364" s="9" t="s">
        <v>7126</v>
      </c>
      <c r="E1364" s="10" t="s">
        <v>7127</v>
      </c>
      <c r="F1364" s="10" t="s">
        <v>7126</v>
      </c>
      <c r="G1364" s="11">
        <v>1.06</v>
      </c>
      <c r="H1364" s="11">
        <v>1.06</v>
      </c>
      <c r="I1364" s="12">
        <v>9.0499999999999997E-2</v>
      </c>
      <c r="J1364" s="12">
        <v>0.15243000000000001</v>
      </c>
      <c r="K1364" s="12">
        <v>3.2000000000000001E-2</v>
      </c>
      <c r="L1364" s="12">
        <v>8.8499999999999995E-2</v>
      </c>
      <c r="M1364" s="12">
        <v>5.8418850000000001E-2</v>
      </c>
      <c r="N1364" s="12">
        <v>0.15243000000000001</v>
      </c>
      <c r="O1364" s="12">
        <v>-8.2967352555701188E-2</v>
      </c>
      <c r="P1364" s="12">
        <v>-0.1108237738531767</v>
      </c>
      <c r="Q1364" s="13">
        <v>474.9</v>
      </c>
      <c r="R1364" s="13">
        <v>0</v>
      </c>
      <c r="S1364" s="13">
        <v>0</v>
      </c>
      <c r="T1364" s="13">
        <v>0</v>
      </c>
      <c r="U1364" s="13">
        <v>474.9</v>
      </c>
      <c r="V1364" s="13">
        <v>66.8</v>
      </c>
      <c r="W1364" s="13">
        <v>408.09999999999997</v>
      </c>
      <c r="X1364" s="14">
        <v>0.14066119182985892</v>
      </c>
      <c r="Y1364" s="15">
        <v>0.11075949367088607</v>
      </c>
      <c r="Z1364" s="14">
        <v>0</v>
      </c>
      <c r="AA1364" s="14">
        <v>0</v>
      </c>
      <c r="AB1364" s="14">
        <v>0</v>
      </c>
      <c r="AC1364" s="14">
        <v>0</v>
      </c>
      <c r="AD1364" s="13">
        <v>15.04</v>
      </c>
      <c r="AE1364" s="15">
        <v>1.55125</v>
      </c>
      <c r="AF1364" s="14">
        <v>0.13784048752090222</v>
      </c>
      <c r="AG1364" s="14">
        <v>0.4766378963222776</v>
      </c>
      <c r="AH1364" s="15">
        <v>0.34149139579349908</v>
      </c>
      <c r="AI1364" s="5">
        <v>15.855855855855856</v>
      </c>
      <c r="AJ1364" s="15">
        <v>44.801886792452827</v>
      </c>
      <c r="AK1364" s="15">
        <v>44.801886792452827</v>
      </c>
      <c r="AL1364" s="15" t="s">
        <v>7128</v>
      </c>
      <c r="AM1364" s="15" t="s">
        <v>7128</v>
      </c>
      <c r="AN1364" s="15">
        <v>3.101894186806009</v>
      </c>
      <c r="AO1364" s="15">
        <v>4.5972894482091</v>
      </c>
      <c r="AP1364" s="15">
        <v>77.291666666666657</v>
      </c>
      <c r="AQ1364" s="15">
        <v>62.115677321156767</v>
      </c>
      <c r="AR1364" s="15">
        <v>4.7288528389339515</v>
      </c>
      <c r="AS1364" s="15">
        <v>3.950629235237173</v>
      </c>
      <c r="AT1364" s="14">
        <v>0.28618867924528307</v>
      </c>
      <c r="AU1364" s="14">
        <v>6.3878711307643722E-3</v>
      </c>
      <c r="AV1364" s="12">
        <v>-7.2000000000000008E-2</v>
      </c>
      <c r="AW1364" s="12">
        <v>6.8900000000000003E-2</v>
      </c>
      <c r="AX1364" s="12">
        <v>2.6800000000000001E-2</v>
      </c>
      <c r="AY1364" s="12">
        <v>0.115</v>
      </c>
      <c r="AZ1364" s="14" t="s">
        <v>7128</v>
      </c>
      <c r="BA1364" s="14" t="s">
        <v>7128</v>
      </c>
      <c r="BB1364" s="14">
        <v>6.9462647444298822E-2</v>
      </c>
      <c r="BC1364" s="14">
        <v>4.1606226146823314E-2</v>
      </c>
      <c r="BD1364" s="14">
        <v>0.10261374636979671</v>
      </c>
      <c r="BE1364" s="14">
        <v>5.1113262342691194E-2</v>
      </c>
      <c r="BF1364" s="14">
        <v>0.34596273291925467</v>
      </c>
      <c r="BG1364" s="14">
        <v>7.8899999999999998E-2</v>
      </c>
      <c r="BH1364" s="13">
        <v>10.6</v>
      </c>
      <c r="BI1364" s="13">
        <v>10.6</v>
      </c>
      <c r="BJ1364" s="13">
        <v>5.28</v>
      </c>
      <c r="BK1364" s="13">
        <v>5.28</v>
      </c>
      <c r="BL1364" s="13">
        <v>103.3</v>
      </c>
      <c r="BM1364" s="13">
        <v>103.3</v>
      </c>
      <c r="BN1364" s="13">
        <v>6.57</v>
      </c>
      <c r="BO1364" s="13">
        <v>6.57</v>
      </c>
      <c r="BP1364" s="13">
        <v>3.4533167701863352</v>
      </c>
      <c r="BQ1364" s="13">
        <v>0</v>
      </c>
      <c r="BR1364" s="13">
        <v>0</v>
      </c>
      <c r="BS1364" s="13">
        <v>-1.85</v>
      </c>
      <c r="BT1364" s="14">
        <v>-0.53571685516129963</v>
      </c>
      <c r="BU1364" s="13">
        <v>5.3033167701863348</v>
      </c>
      <c r="BV1364" s="13">
        <v>12.45</v>
      </c>
      <c r="BW1364" s="13">
        <v>12.45</v>
      </c>
      <c r="BX1364" s="13">
        <v>152.6</v>
      </c>
      <c r="BY1364" s="13">
        <v>83</v>
      </c>
      <c r="BZ1364" s="13">
        <v>153.1</v>
      </c>
      <c r="CA1364" s="13">
        <v>86.3</v>
      </c>
      <c r="CB1364" s="13">
        <v>-3.0336000000000003</v>
      </c>
      <c r="CC1364" s="15">
        <v>0.438</v>
      </c>
      <c r="CD1364" s="15">
        <v>0.80300000000000005</v>
      </c>
      <c r="CE1364" s="15">
        <v>0.36</v>
      </c>
      <c r="CF1364" s="15">
        <v>0.50480686504064165</v>
      </c>
      <c r="CG1364" s="15">
        <v>0.92237102972338847</v>
      </c>
      <c r="CH1364" s="13">
        <v>10.100099999999999</v>
      </c>
      <c r="CI1364" s="13">
        <v>19.297000000000001</v>
      </c>
      <c r="CJ1364" s="13">
        <v>-3.0336000000000003</v>
      </c>
      <c r="CK1364" s="12">
        <f t="shared" si="42"/>
        <v>0.24366265060240969</v>
      </c>
      <c r="CL1364" s="36">
        <f t="shared" si="43"/>
        <v>1.1969872537659327</v>
      </c>
      <c r="CM1364" s="13">
        <v>16.100000000000001</v>
      </c>
      <c r="CN1364" s="13">
        <v>5.57</v>
      </c>
      <c r="CO1364" s="13">
        <v>10.6</v>
      </c>
      <c r="CP1364" s="13">
        <v>474.9</v>
      </c>
      <c r="CQ1364" s="13">
        <v>6.57</v>
      </c>
      <c r="CR1364" s="13">
        <v>408.09999999999997</v>
      </c>
      <c r="CS1364" s="13">
        <v>12.45</v>
      </c>
      <c r="CT1364" s="13">
        <v>1.8639999999999999</v>
      </c>
      <c r="CU1364" s="13">
        <v>4.5411999999999999</v>
      </c>
      <c r="CV1364" s="13">
        <v>88.164000000000001</v>
      </c>
      <c r="CW1364" s="13">
        <v>6.57</v>
      </c>
      <c r="CX1364" s="12">
        <v>6.3841412885850421E-2</v>
      </c>
      <c r="CY1364" s="12">
        <v>3.4998515710632068E-2</v>
      </c>
      <c r="CZ1364" s="15">
        <v>62.115677321156767</v>
      </c>
      <c r="DA1364" s="20"/>
      <c r="DB1364" s="20"/>
    </row>
    <row r="1365" spans="1:106">
      <c r="A1365" s="8" t="s">
        <v>6717</v>
      </c>
      <c r="B1365" s="8" t="s">
        <v>6718</v>
      </c>
      <c r="C1365" s="9" t="s">
        <v>7187</v>
      </c>
      <c r="D1365" s="9" t="s">
        <v>7126</v>
      </c>
      <c r="E1365" s="10" t="s">
        <v>7127</v>
      </c>
      <c r="F1365" s="10" t="s">
        <v>7126</v>
      </c>
      <c r="G1365" s="11">
        <v>0.87</v>
      </c>
      <c r="H1365" s="11">
        <v>0.87</v>
      </c>
      <c r="I1365" s="12">
        <v>9.0499999999999997E-2</v>
      </c>
      <c r="J1365" s="12">
        <v>0.13523499999999999</v>
      </c>
      <c r="K1365" s="12">
        <v>4.7E-2</v>
      </c>
      <c r="L1365" s="12">
        <v>0.10350000000000001</v>
      </c>
      <c r="M1365" s="12">
        <v>6.8320350000000002E-2</v>
      </c>
      <c r="N1365" s="12">
        <v>0.13523499999999999</v>
      </c>
      <c r="O1365" s="12" t="s">
        <v>7128</v>
      </c>
      <c r="P1365" s="12" t="s">
        <v>7128</v>
      </c>
      <c r="Q1365" s="13">
        <v>0.98599999999999999</v>
      </c>
      <c r="R1365" s="13">
        <v>0</v>
      </c>
      <c r="S1365" s="13">
        <v>0</v>
      </c>
      <c r="T1365" s="13">
        <v>0</v>
      </c>
      <c r="U1365" s="13">
        <v>0.98599999999999999</v>
      </c>
      <c r="V1365" s="13">
        <v>0</v>
      </c>
      <c r="W1365" s="13">
        <v>0.98599999999999999</v>
      </c>
      <c r="X1365" s="14">
        <v>0</v>
      </c>
      <c r="Y1365" s="15">
        <v>0.10148849797023005</v>
      </c>
      <c r="Z1365" s="14" t="s">
        <v>7128</v>
      </c>
      <c r="AA1365" s="14">
        <v>0</v>
      </c>
      <c r="AB1365" s="14" t="s">
        <v>7128</v>
      </c>
      <c r="AC1365" s="14">
        <v>0</v>
      </c>
      <c r="AD1365" s="13">
        <v>0.13300000000000001</v>
      </c>
      <c r="AE1365" s="15" t="s">
        <v>7128</v>
      </c>
      <c r="AF1365" s="14" t="s">
        <v>7128</v>
      </c>
      <c r="AG1365" s="14" t="s">
        <v>7128</v>
      </c>
      <c r="AH1365" s="15">
        <v>0.40000000000000008</v>
      </c>
      <c r="AI1365" s="5" t="s">
        <v>7128</v>
      </c>
      <c r="AJ1365" s="15" t="s">
        <v>7128</v>
      </c>
      <c r="AK1365" s="15" t="s">
        <v>7128</v>
      </c>
      <c r="AL1365" s="15" t="s">
        <v>7128</v>
      </c>
      <c r="AM1365" s="15" t="s">
        <v>7128</v>
      </c>
      <c r="AN1365" s="15" t="s">
        <v>7128</v>
      </c>
      <c r="AO1365" s="15" t="s">
        <v>7128</v>
      </c>
      <c r="AP1365" s="15" t="s">
        <v>7128</v>
      </c>
      <c r="AQ1365" s="15" t="s">
        <v>7128</v>
      </c>
      <c r="AR1365" s="15" t="s">
        <v>7128</v>
      </c>
      <c r="AS1365" s="15" t="s">
        <v>7128</v>
      </c>
      <c r="AT1365" s="14" t="s">
        <v>7128</v>
      </c>
      <c r="AU1365" s="14">
        <v>0</v>
      </c>
      <c r="AV1365" s="12" t="s">
        <v>7128</v>
      </c>
      <c r="AW1365" s="12" t="s">
        <v>7128</v>
      </c>
      <c r="AX1365" s="12" t="s">
        <v>7128</v>
      </c>
      <c r="AY1365" s="12" t="s">
        <v>7128</v>
      </c>
      <c r="AZ1365" s="14" t="s">
        <v>7128</v>
      </c>
      <c r="BA1365" s="14" t="s">
        <v>7128</v>
      </c>
      <c r="BB1365" s="14" t="s">
        <v>7128</v>
      </c>
      <c r="BC1365" s="14" t="s">
        <v>7128</v>
      </c>
      <c r="BD1365" s="14" t="s">
        <v>7128</v>
      </c>
      <c r="BE1365" s="14" t="s">
        <v>7128</v>
      </c>
      <c r="BF1365" s="14">
        <v>0</v>
      </c>
      <c r="BG1365" s="14" t="s">
        <v>7128</v>
      </c>
      <c r="BH1365" s="13">
        <v>0</v>
      </c>
      <c r="BI1365" s="13">
        <v>0</v>
      </c>
      <c r="BJ1365" s="13">
        <v>0</v>
      </c>
      <c r="BK1365" s="13">
        <v>0</v>
      </c>
      <c r="BL1365" s="13">
        <v>0</v>
      </c>
      <c r="BM1365" s="13">
        <v>0</v>
      </c>
      <c r="BN1365" s="13">
        <v>0</v>
      </c>
      <c r="BO1365" s="13">
        <v>0</v>
      </c>
      <c r="BP1365" s="13">
        <v>0</v>
      </c>
      <c r="BQ1365" s="13">
        <v>0</v>
      </c>
      <c r="BR1365" s="13">
        <v>0</v>
      </c>
      <c r="BS1365" s="13">
        <v>0</v>
      </c>
      <c r="BT1365" s="14" t="s">
        <v>7128</v>
      </c>
      <c r="BU1365" s="13">
        <v>0</v>
      </c>
      <c r="BV1365" s="13">
        <v>0</v>
      </c>
      <c r="BW1365" s="13">
        <v>0</v>
      </c>
      <c r="BX1365" s="13">
        <v>0</v>
      </c>
      <c r="BY1365" s="13">
        <v>0</v>
      </c>
      <c r="BZ1365" s="13">
        <v>0</v>
      </c>
      <c r="CA1365" s="13">
        <v>0</v>
      </c>
      <c r="CB1365" s="13">
        <v>0</v>
      </c>
      <c r="CC1365" s="15" t="s">
        <v>7128</v>
      </c>
      <c r="CD1365" s="15" t="s">
        <v>7128</v>
      </c>
      <c r="CE1365" s="15">
        <v>0.36</v>
      </c>
      <c r="CF1365" s="15" t="s">
        <v>7128</v>
      </c>
      <c r="CG1365" s="15" t="s">
        <v>7128</v>
      </c>
      <c r="CH1365" s="13" t="s">
        <v>7128</v>
      </c>
      <c r="CI1365" s="13" t="s">
        <v>7128</v>
      </c>
      <c r="CJ1365" s="13">
        <v>0</v>
      </c>
      <c r="CK1365" s="12">
        <f t="shared" si="42"/>
        <v>0</v>
      </c>
      <c r="CL1365" s="36" t="str">
        <f t="shared" si="43"/>
        <v>NA</v>
      </c>
      <c r="CM1365" s="13" t="s">
        <v>7128</v>
      </c>
      <c r="CN1365" s="13" t="s">
        <v>7128</v>
      </c>
      <c r="CO1365" s="13" t="s">
        <v>7128</v>
      </c>
      <c r="CP1365" s="13" t="s">
        <v>7128</v>
      </c>
      <c r="CQ1365" s="13" t="s">
        <v>7128</v>
      </c>
      <c r="CR1365" s="13" t="s">
        <v>7128</v>
      </c>
      <c r="CS1365" s="13" t="s">
        <v>7128</v>
      </c>
      <c r="CT1365" s="13">
        <v>0</v>
      </c>
      <c r="CU1365" s="13">
        <v>0</v>
      </c>
      <c r="CV1365" s="13">
        <v>0</v>
      </c>
      <c r="CW1365" s="13">
        <v>0</v>
      </c>
      <c r="CX1365" s="12" t="s">
        <v>7128</v>
      </c>
      <c r="CY1365" s="12" t="s">
        <v>7128</v>
      </c>
      <c r="CZ1365" s="15" t="s">
        <v>7128</v>
      </c>
      <c r="DA1365" s="20"/>
      <c r="DB1365" s="20"/>
    </row>
    <row r="1366" spans="1:106">
      <c r="A1366" s="8" t="s">
        <v>4701</v>
      </c>
      <c r="B1366" s="8" t="s">
        <v>4702</v>
      </c>
      <c r="C1366" s="9" t="s">
        <v>7146</v>
      </c>
      <c r="D1366" s="9" t="s">
        <v>7126</v>
      </c>
      <c r="E1366" s="10" t="s">
        <v>7127</v>
      </c>
      <c r="F1366" s="10" t="s">
        <v>7126</v>
      </c>
      <c r="G1366" s="11">
        <v>0.91</v>
      </c>
      <c r="H1366" s="11">
        <v>2.9611693548387099</v>
      </c>
      <c r="I1366" s="12">
        <v>9.0499999999999997E-2</v>
      </c>
      <c r="J1366" s="12">
        <v>0.32448582661290321</v>
      </c>
      <c r="K1366" s="12">
        <v>3.6999999999999998E-2</v>
      </c>
      <c r="L1366" s="12">
        <v>9.35E-2</v>
      </c>
      <c r="M1366" s="12">
        <v>6.1719349999999999E-2</v>
      </c>
      <c r="N1366" s="12">
        <v>0.14247038618339528</v>
      </c>
      <c r="O1366" s="12">
        <v>-0.65095641484819733</v>
      </c>
      <c r="P1366" s="12">
        <v>-0.47955430554579559</v>
      </c>
      <c r="Q1366" s="13">
        <v>0.248</v>
      </c>
      <c r="R1366" s="13">
        <v>0</v>
      </c>
      <c r="S1366" s="13">
        <v>0.55900000000000005</v>
      </c>
      <c r="T1366" s="13">
        <v>0.55900000000000005</v>
      </c>
      <c r="U1366" s="13">
        <v>0.80700000000000005</v>
      </c>
      <c r="V1366" s="13">
        <v>7.1999999999999995E-2</v>
      </c>
      <c r="W1366" s="13">
        <v>0.7350000000000001</v>
      </c>
      <c r="X1366" s="14">
        <v>8.9219330855018569E-2</v>
      </c>
      <c r="Y1366" s="15">
        <v>3.1486146095717885E-2</v>
      </c>
      <c r="Z1366" s="14">
        <v>0.39393939393939398</v>
      </c>
      <c r="AA1366" s="14">
        <v>0.69268897149938047</v>
      </c>
      <c r="AB1366" s="14">
        <v>0.65</v>
      </c>
      <c r="AC1366" s="14">
        <v>2.2540322580645165</v>
      </c>
      <c r="AD1366" s="13">
        <v>3.1E-2</v>
      </c>
      <c r="AE1366" s="15">
        <v>2.2297777777777781</v>
      </c>
      <c r="AF1366" s="14">
        <v>0.18973665961010275</v>
      </c>
      <c r="AG1366" s="14">
        <v>0.53442492456845614</v>
      </c>
      <c r="AH1366" s="15">
        <v>0.35135135135135132</v>
      </c>
      <c r="AI1366" s="5" t="s">
        <v>7128</v>
      </c>
      <c r="AJ1366" s="15" t="s">
        <v>7128</v>
      </c>
      <c r="AK1366" s="15" t="s">
        <v>7128</v>
      </c>
      <c r="AL1366" s="15" t="s">
        <v>7128</v>
      </c>
      <c r="AM1366" s="15" t="s">
        <v>7128</v>
      </c>
      <c r="AN1366" s="15">
        <v>0.28837209302325584</v>
      </c>
      <c r="AO1366" s="15">
        <v>0.1409090909090909</v>
      </c>
      <c r="AP1366" s="15" t="s">
        <v>7128</v>
      </c>
      <c r="AQ1366" s="15" t="s">
        <v>7128</v>
      </c>
      <c r="AR1366" s="15">
        <v>0.54565701559020052</v>
      </c>
      <c r="AS1366" s="15">
        <v>0.41761363636363641</v>
      </c>
      <c r="AT1366" s="14" t="s">
        <v>7128</v>
      </c>
      <c r="AU1366" s="14">
        <v>0</v>
      </c>
      <c r="AV1366" s="12" t="s">
        <v>7128</v>
      </c>
      <c r="AW1366" s="12" t="s">
        <v>7128</v>
      </c>
      <c r="AX1366" s="12">
        <v>2.6000000000000002E-2</v>
      </c>
      <c r="AY1366" s="12">
        <v>9.4700000000000006E-2</v>
      </c>
      <c r="AZ1366" s="14" t="s">
        <v>7128</v>
      </c>
      <c r="BA1366" s="14" t="s">
        <v>7128</v>
      </c>
      <c r="BB1366" s="14">
        <v>-0.32647058823529412</v>
      </c>
      <c r="BC1366" s="14">
        <v>-0.33708391936240034</v>
      </c>
      <c r="BD1366" s="14">
        <v>-0.25227272727272726</v>
      </c>
      <c r="BE1366" s="14">
        <v>-0.40852272727272726</v>
      </c>
      <c r="BF1366" s="14">
        <v>0</v>
      </c>
      <c r="BG1366" s="14" t="s">
        <v>7128</v>
      </c>
      <c r="BH1366" s="13">
        <v>-0.44400000000000001</v>
      </c>
      <c r="BI1366" s="13">
        <v>-0.44400000000000001</v>
      </c>
      <c r="BJ1366" s="13">
        <v>-0.71899999999999997</v>
      </c>
      <c r="BK1366" s="13">
        <v>-0.71899999999999997</v>
      </c>
      <c r="BL1366" s="13">
        <v>1.76</v>
      </c>
      <c r="BM1366" s="13">
        <v>1.76</v>
      </c>
      <c r="BN1366" s="13">
        <v>-0.59699999999999998</v>
      </c>
      <c r="BO1366" s="13">
        <v>-0.59699999999999998</v>
      </c>
      <c r="BP1366" s="13">
        <v>-0.71899999999999997</v>
      </c>
      <c r="BQ1366" s="13">
        <v>0</v>
      </c>
      <c r="BR1366" s="13">
        <v>0</v>
      </c>
      <c r="BS1366" s="13">
        <v>-0.23100000000000001</v>
      </c>
      <c r="BT1366" s="14" t="s">
        <v>7128</v>
      </c>
      <c r="BU1366" s="13">
        <v>-0.48799999999999999</v>
      </c>
      <c r="BV1366" s="13">
        <v>-0.21299999999999999</v>
      </c>
      <c r="BW1366" s="13">
        <v>-0.21299999999999999</v>
      </c>
      <c r="BX1366" s="13">
        <v>1.36</v>
      </c>
      <c r="BY1366" s="13">
        <v>2.133</v>
      </c>
      <c r="BZ1366" s="13">
        <v>0.86</v>
      </c>
      <c r="CA1366" s="13">
        <v>1.347</v>
      </c>
      <c r="CB1366" s="13">
        <v>0</v>
      </c>
      <c r="CC1366" s="15">
        <v>0.67600000000000005</v>
      </c>
      <c r="CD1366" s="15">
        <v>1.06</v>
      </c>
      <c r="CE1366" s="15">
        <v>0.36</v>
      </c>
      <c r="CF1366" s="15" t="s">
        <v>7128</v>
      </c>
      <c r="CG1366" s="15" t="s">
        <v>7128</v>
      </c>
      <c r="CH1366" s="13" t="s">
        <v>7128</v>
      </c>
      <c r="CI1366" s="13" t="s">
        <v>7128</v>
      </c>
      <c r="CJ1366" s="13">
        <v>0</v>
      </c>
      <c r="CK1366" s="12">
        <f t="shared" si="42"/>
        <v>0</v>
      </c>
      <c r="CL1366" s="36">
        <f t="shared" si="43"/>
        <v>1.3066072754268745</v>
      </c>
      <c r="CM1366" s="13" t="s">
        <v>7128</v>
      </c>
      <c r="CN1366" s="13" t="s">
        <v>7128</v>
      </c>
      <c r="CO1366" s="13" t="s">
        <v>7128</v>
      </c>
      <c r="CP1366" s="13" t="s">
        <v>7128</v>
      </c>
      <c r="CQ1366" s="13" t="s">
        <v>7128</v>
      </c>
      <c r="CR1366" s="13" t="s">
        <v>7128</v>
      </c>
      <c r="CS1366" s="13" t="s">
        <v>7128</v>
      </c>
      <c r="CT1366" s="13">
        <v>0</v>
      </c>
      <c r="CU1366" s="13">
        <v>-0.71899999999999997</v>
      </c>
      <c r="CV1366" s="13">
        <v>1.347</v>
      </c>
      <c r="CW1366" s="13">
        <v>-0.59699999999999998</v>
      </c>
      <c r="CX1366" s="12">
        <v>-0.32647058823529412</v>
      </c>
      <c r="CY1366" s="12">
        <v>-0.33708391936240034</v>
      </c>
      <c r="CZ1366" s="15" t="s">
        <v>7128</v>
      </c>
      <c r="DA1366" s="20"/>
      <c r="DB1366" s="20"/>
    </row>
    <row r="1367" spans="1:106" ht="24">
      <c r="A1367" s="8" t="s">
        <v>6507</v>
      </c>
      <c r="B1367" s="8" t="s">
        <v>6508</v>
      </c>
      <c r="C1367" s="9" t="s">
        <v>7197</v>
      </c>
      <c r="D1367" s="9" t="s">
        <v>7126</v>
      </c>
      <c r="E1367" s="10" t="s">
        <v>7127</v>
      </c>
      <c r="F1367" s="10" t="s">
        <v>7126</v>
      </c>
      <c r="G1367" s="11">
        <v>0.65</v>
      </c>
      <c r="H1367" s="11">
        <v>0.66372434017595305</v>
      </c>
      <c r="I1367" s="12">
        <v>9.0499999999999997E-2</v>
      </c>
      <c r="J1367" s="12">
        <v>0.11656705278592375</v>
      </c>
      <c r="K1367" s="12">
        <v>4.7E-2</v>
      </c>
      <c r="L1367" s="12">
        <v>0.10350000000000001</v>
      </c>
      <c r="M1367" s="12">
        <v>6.8320350000000002E-2</v>
      </c>
      <c r="N1367" s="12">
        <v>0.11556941849511775</v>
      </c>
      <c r="O1367" s="12">
        <v>-0.12595791573008619</v>
      </c>
      <c r="P1367" s="12">
        <v>-0.12134976531592699</v>
      </c>
      <c r="Q1367" s="13">
        <v>3.41</v>
      </c>
      <c r="R1367" s="13">
        <v>0</v>
      </c>
      <c r="S1367" s="13">
        <v>7.1999999999999995E-2</v>
      </c>
      <c r="T1367" s="13">
        <v>7.1999999999999995E-2</v>
      </c>
      <c r="U1367" s="13">
        <v>3.4820000000000002</v>
      </c>
      <c r="V1367" s="13">
        <v>5.0000000000000001E-3</v>
      </c>
      <c r="W1367" s="13">
        <v>3.4770000000000003</v>
      </c>
      <c r="X1367" s="14">
        <v>1.4359563469270534E-3</v>
      </c>
      <c r="Y1367" s="15">
        <v>9.2592592592592587E-2</v>
      </c>
      <c r="Z1367" s="14">
        <v>1.8887722980062957E-2</v>
      </c>
      <c r="AA1367" s="14">
        <v>2.0677771395749566E-2</v>
      </c>
      <c r="AB1367" s="14">
        <v>1.925133689839572E-2</v>
      </c>
      <c r="AC1367" s="14">
        <v>2.1114369501466272E-2</v>
      </c>
      <c r="AD1367" s="13">
        <v>0.14000000000000001</v>
      </c>
      <c r="AE1367" s="15">
        <v>0.59897222222222224</v>
      </c>
      <c r="AF1367" s="14">
        <v>3.1622776601683791E-2</v>
      </c>
      <c r="AG1367" s="14">
        <v>0.84907155175520987</v>
      </c>
      <c r="AH1367" s="15">
        <v>0.44032921810699582</v>
      </c>
      <c r="AI1367" s="5" t="s">
        <v>7128</v>
      </c>
      <c r="AJ1367" s="15" t="s">
        <v>7128</v>
      </c>
      <c r="AK1367" s="15" t="s">
        <v>7128</v>
      </c>
      <c r="AL1367" s="15" t="s">
        <v>7128</v>
      </c>
      <c r="AM1367" s="15" t="s">
        <v>7128</v>
      </c>
      <c r="AN1367" s="15">
        <v>0.91176470588235292</v>
      </c>
      <c r="AO1367" s="15" t="s">
        <v>7128</v>
      </c>
      <c r="AP1367" s="15" t="s">
        <v>7128</v>
      </c>
      <c r="AQ1367" s="15" t="s">
        <v>7128</v>
      </c>
      <c r="AR1367" s="15">
        <v>0.91331757289204096</v>
      </c>
      <c r="AS1367" s="15" t="s">
        <v>7128</v>
      </c>
      <c r="AT1367" s="14" t="s">
        <v>7128</v>
      </c>
      <c r="AU1367" s="14">
        <v>0</v>
      </c>
      <c r="AV1367" s="12" t="s">
        <v>7128</v>
      </c>
      <c r="AW1367" s="12" t="s">
        <v>7128</v>
      </c>
      <c r="AX1367" s="12" t="s">
        <v>7128</v>
      </c>
      <c r="AY1367" s="12" t="s">
        <v>7128</v>
      </c>
      <c r="AZ1367" s="14" t="s">
        <v>7128</v>
      </c>
      <c r="BA1367" s="14" t="s">
        <v>7128</v>
      </c>
      <c r="BB1367" s="14">
        <v>-9.3908629441624356E-3</v>
      </c>
      <c r="BC1367" s="14">
        <v>-5.7803468208092491E-3</v>
      </c>
      <c r="BD1367" s="14" t="s">
        <v>7128</v>
      </c>
      <c r="BE1367" s="14" t="s">
        <v>7128</v>
      </c>
      <c r="BF1367" s="14">
        <v>0</v>
      </c>
      <c r="BG1367" s="14">
        <v>0.12359999999999999</v>
      </c>
      <c r="BH1367" s="13">
        <v>-3.6999999999999998E-2</v>
      </c>
      <c r="BI1367" s="13">
        <v>-3.6999999999999998E-2</v>
      </c>
      <c r="BJ1367" s="13">
        <v>-2.3E-2</v>
      </c>
      <c r="BK1367" s="13">
        <v>-2.3E-2</v>
      </c>
      <c r="BL1367" s="13">
        <v>0</v>
      </c>
      <c r="BM1367" s="13">
        <v>0</v>
      </c>
      <c r="BN1367" s="13">
        <v>0</v>
      </c>
      <c r="BO1367" s="13">
        <v>0</v>
      </c>
      <c r="BP1367" s="13">
        <v>-2.3E-2</v>
      </c>
      <c r="BQ1367" s="13">
        <v>0</v>
      </c>
      <c r="BR1367" s="13">
        <v>0</v>
      </c>
      <c r="BS1367" s="13">
        <v>0</v>
      </c>
      <c r="BT1367" s="14" t="s">
        <v>7128</v>
      </c>
      <c r="BU1367" s="13">
        <v>-2.3E-2</v>
      </c>
      <c r="BV1367" s="13">
        <v>-3.6999999999999998E-2</v>
      </c>
      <c r="BW1367" s="13">
        <v>-3.6999999999999998E-2</v>
      </c>
      <c r="BX1367" s="13">
        <v>3.94</v>
      </c>
      <c r="BY1367" s="13">
        <v>3.9789999999999996</v>
      </c>
      <c r="BZ1367" s="13">
        <v>3.74</v>
      </c>
      <c r="CA1367" s="13">
        <v>3.8070000000000004</v>
      </c>
      <c r="CB1367" s="13">
        <v>0</v>
      </c>
      <c r="CC1367" s="15">
        <v>0.17899999999999999</v>
      </c>
      <c r="CD1367" s="15">
        <v>0.28999999999999998</v>
      </c>
      <c r="CE1367" s="15">
        <v>0.36</v>
      </c>
      <c r="CF1367" s="15" t="s">
        <v>7128</v>
      </c>
      <c r="CG1367" s="15" t="s">
        <v>7128</v>
      </c>
      <c r="CH1367" s="13" t="s">
        <v>7128</v>
      </c>
      <c r="CI1367" s="13" t="s">
        <v>7128</v>
      </c>
      <c r="CJ1367" s="13">
        <v>0</v>
      </c>
      <c r="CK1367" s="12">
        <f t="shared" si="42"/>
        <v>0</v>
      </c>
      <c r="CL1367" s="36" t="str">
        <f t="shared" si="43"/>
        <v>NA</v>
      </c>
      <c r="CM1367" s="13" t="s">
        <v>7128</v>
      </c>
      <c r="CN1367" s="13" t="s">
        <v>7128</v>
      </c>
      <c r="CO1367" s="13" t="s">
        <v>7128</v>
      </c>
      <c r="CP1367" s="13" t="s">
        <v>7128</v>
      </c>
      <c r="CQ1367" s="13" t="s">
        <v>7128</v>
      </c>
      <c r="CR1367" s="13" t="s">
        <v>7128</v>
      </c>
      <c r="CS1367" s="13" t="s">
        <v>7128</v>
      </c>
      <c r="CT1367" s="13">
        <v>0</v>
      </c>
      <c r="CU1367" s="13">
        <v>-2.3E-2</v>
      </c>
      <c r="CV1367" s="13">
        <v>3.8070000000000004</v>
      </c>
      <c r="CW1367" s="13">
        <v>0</v>
      </c>
      <c r="CX1367" s="12">
        <v>-9.3908629441624356E-3</v>
      </c>
      <c r="CY1367" s="12">
        <v>-5.7803468208092491E-3</v>
      </c>
      <c r="CZ1367" s="15" t="s">
        <v>7128</v>
      </c>
      <c r="DA1367" s="20"/>
      <c r="DB1367" s="20"/>
    </row>
    <row r="1368" spans="1:106" ht="24">
      <c r="A1368" s="8" t="s">
        <v>7064</v>
      </c>
      <c r="B1368" s="8" t="s">
        <v>7065</v>
      </c>
      <c r="C1368" s="9" t="s">
        <v>7203</v>
      </c>
      <c r="D1368" s="9" t="s">
        <v>7126</v>
      </c>
      <c r="E1368" s="10" t="s">
        <v>7127</v>
      </c>
      <c r="F1368" s="10" t="s">
        <v>7126</v>
      </c>
      <c r="G1368" s="11">
        <v>1.02</v>
      </c>
      <c r="H1368" s="11">
        <v>1.02</v>
      </c>
      <c r="I1368" s="12">
        <v>9.0499999999999997E-2</v>
      </c>
      <c r="J1368" s="12">
        <v>0.14881</v>
      </c>
      <c r="K1368" s="12">
        <v>4.7E-2</v>
      </c>
      <c r="L1368" s="12">
        <v>0.10350000000000001</v>
      </c>
      <c r="M1368" s="12">
        <v>6.8320350000000002E-2</v>
      </c>
      <c r="N1368" s="12">
        <v>0.14881</v>
      </c>
      <c r="O1368" s="12">
        <v>-0.22759787878787879</v>
      </c>
      <c r="P1368" s="12">
        <v>-0.22759787878787879</v>
      </c>
      <c r="Q1368" s="13">
        <v>4.2000000000000003E-2</v>
      </c>
      <c r="R1368" s="13">
        <v>0</v>
      </c>
      <c r="S1368" s="13">
        <v>0</v>
      </c>
      <c r="T1368" s="13">
        <v>0</v>
      </c>
      <c r="U1368" s="13">
        <v>4.2000000000000003E-2</v>
      </c>
      <c r="V1368" s="13">
        <v>0</v>
      </c>
      <c r="W1368" s="13">
        <v>4.2000000000000003E-2</v>
      </c>
      <c r="X1368" s="14">
        <v>0</v>
      </c>
      <c r="Y1368" s="15">
        <v>8.3333333333333329E-2</v>
      </c>
      <c r="Z1368" s="14">
        <v>0</v>
      </c>
      <c r="AA1368" s="14">
        <v>0</v>
      </c>
      <c r="AB1368" s="14">
        <v>0</v>
      </c>
      <c r="AC1368" s="14">
        <v>0</v>
      </c>
      <c r="AD1368" s="13">
        <v>1.4E-2</v>
      </c>
      <c r="AE1368" s="15">
        <v>5.0111111111111113E-2</v>
      </c>
      <c r="AF1368" s="14" t="s">
        <v>7128</v>
      </c>
      <c r="AG1368" s="14" t="s">
        <v>7128</v>
      </c>
      <c r="AH1368" s="15">
        <v>0.39130434782608703</v>
      </c>
      <c r="AI1368" s="5" t="s">
        <v>7128</v>
      </c>
      <c r="AJ1368" s="15" t="s">
        <v>7128</v>
      </c>
      <c r="AK1368" s="15" t="s">
        <v>7128</v>
      </c>
      <c r="AL1368" s="15" t="s">
        <v>7128</v>
      </c>
      <c r="AM1368" s="15" t="s">
        <v>7128</v>
      </c>
      <c r="AN1368" s="15">
        <v>0.28378378378378383</v>
      </c>
      <c r="AO1368" s="15" t="s">
        <v>7128</v>
      </c>
      <c r="AP1368" s="15" t="s">
        <v>7128</v>
      </c>
      <c r="AQ1368" s="15" t="s">
        <v>7128</v>
      </c>
      <c r="AR1368" s="15">
        <v>0.28378378378378383</v>
      </c>
      <c r="AS1368" s="15" t="s">
        <v>7128</v>
      </c>
      <c r="AT1368" s="14" t="s">
        <v>7128</v>
      </c>
      <c r="AU1368" s="14">
        <v>0</v>
      </c>
      <c r="AV1368" s="12" t="s">
        <v>7128</v>
      </c>
      <c r="AW1368" s="12" t="s">
        <v>7128</v>
      </c>
      <c r="AX1368" s="12" t="s">
        <v>7128</v>
      </c>
      <c r="AY1368" s="12" t="s">
        <v>7128</v>
      </c>
      <c r="AZ1368" s="14" t="s">
        <v>7128</v>
      </c>
      <c r="BA1368" s="14" t="s">
        <v>7128</v>
      </c>
      <c r="BB1368" s="14">
        <v>-7.8787878787878782E-2</v>
      </c>
      <c r="BC1368" s="14">
        <v>-7.8787878787878782E-2</v>
      </c>
      <c r="BD1368" s="14" t="s">
        <v>7128</v>
      </c>
      <c r="BE1368" s="14" t="s">
        <v>7128</v>
      </c>
      <c r="BF1368" s="14">
        <v>0</v>
      </c>
      <c r="BG1368" s="14" t="s">
        <v>7128</v>
      </c>
      <c r="BH1368" s="13">
        <v>-1.2999999999999999E-2</v>
      </c>
      <c r="BI1368" s="13">
        <v>-1.2999999999999999E-2</v>
      </c>
      <c r="BJ1368" s="13">
        <v>-1.2999999999999999E-2</v>
      </c>
      <c r="BK1368" s="13">
        <v>-1.2999999999999999E-2</v>
      </c>
      <c r="BL1368" s="13">
        <v>0</v>
      </c>
      <c r="BM1368" s="13">
        <v>0</v>
      </c>
      <c r="BN1368" s="13">
        <v>-1.0999999999999999E-2</v>
      </c>
      <c r="BO1368" s="13">
        <v>-1.0999999999999999E-2</v>
      </c>
      <c r="BP1368" s="13">
        <v>-1.2999999999999999E-2</v>
      </c>
      <c r="BQ1368" s="13">
        <v>0</v>
      </c>
      <c r="BR1368" s="13">
        <v>0</v>
      </c>
      <c r="BS1368" s="13">
        <v>-2E-3</v>
      </c>
      <c r="BT1368" s="14" t="s">
        <v>7128</v>
      </c>
      <c r="BU1368" s="13">
        <v>-1.0999999999999999E-2</v>
      </c>
      <c r="BV1368" s="13">
        <v>-1.0999999999999999E-2</v>
      </c>
      <c r="BW1368" s="13">
        <v>-1.0999999999999999E-2</v>
      </c>
      <c r="BX1368" s="13">
        <v>0.16500000000000001</v>
      </c>
      <c r="BY1368" s="13">
        <v>0.16500000000000001</v>
      </c>
      <c r="BZ1368" s="13">
        <v>0.14799999999999999</v>
      </c>
      <c r="CA1368" s="13">
        <v>0.14799999999999999</v>
      </c>
      <c r="CB1368" s="13">
        <v>0</v>
      </c>
      <c r="CC1368" s="15">
        <v>-4.3999999999999997E-2</v>
      </c>
      <c r="CD1368" s="15">
        <v>0.14399999999999999</v>
      </c>
      <c r="CE1368" s="15">
        <v>0.36</v>
      </c>
      <c r="CF1368" s="15" t="s">
        <v>7128</v>
      </c>
      <c r="CG1368" s="15" t="s">
        <v>7128</v>
      </c>
      <c r="CH1368" s="13" t="s">
        <v>7128</v>
      </c>
      <c r="CI1368" s="13" t="s">
        <v>7128</v>
      </c>
      <c r="CJ1368" s="13">
        <v>0</v>
      </c>
      <c r="CK1368" s="12">
        <f t="shared" si="42"/>
        <v>0</v>
      </c>
      <c r="CL1368" s="36" t="str">
        <f t="shared" si="43"/>
        <v>NA</v>
      </c>
      <c r="CM1368" s="13" t="s">
        <v>7128</v>
      </c>
      <c r="CN1368" s="13" t="s">
        <v>7128</v>
      </c>
      <c r="CO1368" s="13" t="s">
        <v>7128</v>
      </c>
      <c r="CP1368" s="13" t="s">
        <v>7128</v>
      </c>
      <c r="CQ1368" s="13" t="s">
        <v>7128</v>
      </c>
      <c r="CR1368" s="13" t="s">
        <v>7128</v>
      </c>
      <c r="CS1368" s="13" t="s">
        <v>7128</v>
      </c>
      <c r="CT1368" s="13">
        <v>0</v>
      </c>
      <c r="CU1368" s="13">
        <v>-1.2999999999999999E-2</v>
      </c>
      <c r="CV1368" s="13">
        <v>0.14799999999999999</v>
      </c>
      <c r="CW1368" s="13">
        <v>-1.0999999999999999E-2</v>
      </c>
      <c r="CX1368" s="12">
        <v>-7.8787878787878782E-2</v>
      </c>
      <c r="CY1368" s="12">
        <v>-7.8787878787878782E-2</v>
      </c>
      <c r="CZ1368" s="15" t="s">
        <v>7128</v>
      </c>
      <c r="DA1368" s="20"/>
      <c r="DB1368" s="20"/>
    </row>
    <row r="1369" spans="1:106">
      <c r="A1369" s="8" t="s">
        <v>3491</v>
      </c>
      <c r="B1369" s="8" t="s">
        <v>3492</v>
      </c>
      <c r="C1369" s="9" t="s">
        <v>7169</v>
      </c>
      <c r="D1369" s="9" t="s">
        <v>7126</v>
      </c>
      <c r="E1369" s="10" t="s">
        <v>7127</v>
      </c>
      <c r="F1369" s="10" t="s">
        <v>7126</v>
      </c>
      <c r="G1369" s="11">
        <v>0.61</v>
      </c>
      <c r="H1369" s="11">
        <v>0.8</v>
      </c>
      <c r="I1369" s="12">
        <v>9.0499999999999997E-2</v>
      </c>
      <c r="J1369" s="12">
        <v>0.12890000000000001</v>
      </c>
      <c r="K1369" s="12">
        <v>4.7E-2</v>
      </c>
      <c r="L1369" s="12">
        <v>0.10350000000000001</v>
      </c>
      <c r="M1369" s="12">
        <v>6.8320350000000002E-2</v>
      </c>
      <c r="N1369" s="12">
        <v>0.114512333125</v>
      </c>
      <c r="O1369" s="12">
        <v>1.1047780678851177E-2</v>
      </c>
      <c r="P1369" s="12">
        <v>8.2502592248134332E-2</v>
      </c>
      <c r="Q1369" s="13">
        <v>9.15</v>
      </c>
      <c r="R1369" s="13">
        <v>0</v>
      </c>
      <c r="S1369" s="13">
        <v>2.85</v>
      </c>
      <c r="T1369" s="13">
        <v>2.85</v>
      </c>
      <c r="U1369" s="13">
        <v>12</v>
      </c>
      <c r="V1369" s="13">
        <v>0.52800000000000002</v>
      </c>
      <c r="W1369" s="13">
        <v>11.472</v>
      </c>
      <c r="X1369" s="14">
        <v>4.4000000000000004E-2</v>
      </c>
      <c r="Y1369" s="15">
        <v>0.26255707762557079</v>
      </c>
      <c r="Z1369" s="14">
        <v>0.40714285714285714</v>
      </c>
      <c r="AA1369" s="14">
        <v>0.23750000000000002</v>
      </c>
      <c r="AB1369" s="14">
        <v>0.68674698795180722</v>
      </c>
      <c r="AC1369" s="14">
        <v>0.31147540983606559</v>
      </c>
      <c r="AD1369" s="13">
        <v>0.41899999999999998</v>
      </c>
      <c r="AE1369" s="15">
        <v>3.4515277777777782</v>
      </c>
      <c r="AF1369" s="14">
        <v>0.15491933384829668</v>
      </c>
      <c r="AG1369" s="14">
        <v>0.80848527352079824</v>
      </c>
      <c r="AH1369" s="15">
        <v>0.56357927786499207</v>
      </c>
      <c r="AI1369" s="5">
        <v>2.3487544483985765</v>
      </c>
      <c r="AJ1369" s="15">
        <v>17.07089552238806</v>
      </c>
      <c r="AK1369" s="15">
        <v>17.07089552238806</v>
      </c>
      <c r="AL1369" s="15" t="s">
        <v>7128</v>
      </c>
      <c r="AM1369" s="15" t="s">
        <v>7128</v>
      </c>
      <c r="AN1369" s="15">
        <v>2.2048192771084336</v>
      </c>
      <c r="AO1369" s="15">
        <v>0.75619834710743805</v>
      </c>
      <c r="AP1369" s="15">
        <v>8.6909090909090896</v>
      </c>
      <c r="AQ1369" s="15">
        <v>5.8530612244897959</v>
      </c>
      <c r="AR1369" s="15">
        <v>1.7725587144622992</v>
      </c>
      <c r="AS1369" s="15">
        <v>0.94809917355371898</v>
      </c>
      <c r="AT1369" s="14">
        <v>0</v>
      </c>
      <c r="AU1369" s="14">
        <v>0</v>
      </c>
      <c r="AV1369" s="12">
        <v>-0.18</v>
      </c>
      <c r="AW1369" s="12">
        <v>0.12300000000000001</v>
      </c>
      <c r="AX1369" s="12">
        <v>0.13300000000000001</v>
      </c>
      <c r="AY1369" s="12">
        <v>0.182</v>
      </c>
      <c r="AZ1369" s="14" t="s">
        <v>7128</v>
      </c>
      <c r="BA1369" s="14" t="s">
        <v>7128</v>
      </c>
      <c r="BB1369" s="14">
        <v>0.13994778067885119</v>
      </c>
      <c r="BC1369" s="14">
        <v>0.19701492537313434</v>
      </c>
      <c r="BD1369" s="14">
        <v>4.4297520661157032E-2</v>
      </c>
      <c r="BE1369" s="14">
        <v>0.1090909090909091</v>
      </c>
      <c r="BF1369" s="14">
        <v>0</v>
      </c>
      <c r="BG1369" s="14">
        <v>1.3300000000000001E-2</v>
      </c>
      <c r="BH1369" s="13">
        <v>0.53600000000000003</v>
      </c>
      <c r="BI1369" s="13">
        <v>0.53600000000000003</v>
      </c>
      <c r="BJ1369" s="13">
        <v>1.32</v>
      </c>
      <c r="BK1369" s="13">
        <v>1.32</v>
      </c>
      <c r="BL1369" s="13">
        <v>12.1</v>
      </c>
      <c r="BM1369" s="13">
        <v>12.1</v>
      </c>
      <c r="BN1369" s="13">
        <v>1.96</v>
      </c>
      <c r="BO1369" s="13">
        <v>1.96</v>
      </c>
      <c r="BP1369" s="13">
        <v>1.32</v>
      </c>
      <c r="BQ1369" s="13">
        <v>0</v>
      </c>
      <c r="BR1369" s="13">
        <v>0</v>
      </c>
      <c r="BS1369" s="13">
        <v>-0.80600000000000005</v>
      </c>
      <c r="BT1369" s="14">
        <v>-0.6106060606060606</v>
      </c>
      <c r="BU1369" s="13">
        <v>2.1260000000000003</v>
      </c>
      <c r="BV1369" s="13">
        <v>1.3420000000000001</v>
      </c>
      <c r="BW1369" s="13">
        <v>1.3420000000000001</v>
      </c>
      <c r="BX1369" s="13">
        <v>3.83</v>
      </c>
      <c r="BY1369" s="13">
        <v>6.7</v>
      </c>
      <c r="BZ1369" s="13">
        <v>4.1500000000000004</v>
      </c>
      <c r="CA1369" s="13">
        <v>6.4719999999999995</v>
      </c>
      <c r="CB1369" s="13">
        <v>0</v>
      </c>
      <c r="CC1369" s="15">
        <v>0.83499999999999996</v>
      </c>
      <c r="CD1369" s="15">
        <v>2.0699999999999998</v>
      </c>
      <c r="CE1369" s="15">
        <v>0.36</v>
      </c>
      <c r="CF1369" s="15">
        <v>1.7030150924575236</v>
      </c>
      <c r="CG1369" s="15">
        <v>1.8928689832249441</v>
      </c>
      <c r="CH1369" s="13">
        <v>1.1947777777777777</v>
      </c>
      <c r="CI1369" s="13">
        <v>0.66455555555555568</v>
      </c>
      <c r="CJ1369" s="13">
        <v>0</v>
      </c>
      <c r="CK1369" s="12">
        <f t="shared" si="42"/>
        <v>0</v>
      </c>
      <c r="CL1369" s="36">
        <f t="shared" si="43"/>
        <v>1.8695920889987641</v>
      </c>
      <c r="CM1369" s="13">
        <v>0.53600000000000003</v>
      </c>
      <c r="CN1369" s="13" t="s">
        <v>7128</v>
      </c>
      <c r="CO1369" s="13">
        <v>0.53600000000000003</v>
      </c>
      <c r="CP1369" s="13">
        <v>9.15</v>
      </c>
      <c r="CQ1369" s="13">
        <v>1.96</v>
      </c>
      <c r="CR1369" s="13">
        <v>11.472</v>
      </c>
      <c r="CS1369" s="13" t="s">
        <v>7128</v>
      </c>
      <c r="CT1369" s="13">
        <v>0</v>
      </c>
      <c r="CU1369" s="13">
        <v>1.32</v>
      </c>
      <c r="CV1369" s="13">
        <v>6.4719999999999995</v>
      </c>
      <c r="CW1369" s="13">
        <v>1.96</v>
      </c>
      <c r="CX1369" s="12">
        <v>0.13994778067885119</v>
      </c>
      <c r="CY1369" s="12">
        <v>0.19701492537313434</v>
      </c>
      <c r="CZ1369" s="15">
        <v>5.8530612244897959</v>
      </c>
      <c r="DA1369" s="20"/>
      <c r="DB1369" s="20"/>
    </row>
    <row r="1370" spans="1:106">
      <c r="A1370" s="8" t="s">
        <v>6335</v>
      </c>
      <c r="B1370" s="8" t="s">
        <v>6336</v>
      </c>
      <c r="C1370" s="9" t="s">
        <v>7131</v>
      </c>
      <c r="D1370" s="9" t="s">
        <v>7126</v>
      </c>
      <c r="E1370" s="10" t="s">
        <v>7127</v>
      </c>
      <c r="F1370" s="10" t="s">
        <v>7126</v>
      </c>
      <c r="G1370" s="11">
        <v>0.79</v>
      </c>
      <c r="H1370" s="11">
        <v>0.83433488639732356</v>
      </c>
      <c r="I1370" s="12">
        <v>9.0499999999999997E-2</v>
      </c>
      <c r="J1370" s="12">
        <v>0.13200730721895779</v>
      </c>
      <c r="K1370" s="12">
        <v>4.7E-2</v>
      </c>
      <c r="L1370" s="12">
        <v>0.10350000000000001</v>
      </c>
      <c r="M1370" s="12">
        <v>6.8320350000000002E-2</v>
      </c>
      <c r="N1370" s="12">
        <v>0.12862310974702196</v>
      </c>
      <c r="O1370" s="12">
        <v>-0.13200730721895779</v>
      </c>
      <c r="P1370" s="12">
        <v>-0.12788118322870745</v>
      </c>
      <c r="Q1370" s="13">
        <v>10.5</v>
      </c>
      <c r="R1370" s="13">
        <v>0.58926114831885634</v>
      </c>
      <c r="S1370" s="13">
        <v>0</v>
      </c>
      <c r="T1370" s="13">
        <v>0.58926114831885634</v>
      </c>
      <c r="U1370" s="13">
        <v>11.089261148318856</v>
      </c>
      <c r="V1370" s="13">
        <v>0</v>
      </c>
      <c r="W1370" s="13">
        <v>11.089261148318856</v>
      </c>
      <c r="X1370" s="14">
        <v>0</v>
      </c>
      <c r="Y1370" s="15">
        <v>3.7751677852348994E-2</v>
      </c>
      <c r="Z1370" s="14" t="s">
        <v>7128</v>
      </c>
      <c r="AA1370" s="14">
        <v>5.313799904587773E-2</v>
      </c>
      <c r="AB1370" s="14" t="s">
        <v>7128</v>
      </c>
      <c r="AC1370" s="14">
        <v>5.6120109363700606E-2</v>
      </c>
      <c r="AD1370" s="13">
        <v>0.17499999999999999</v>
      </c>
      <c r="AE1370" s="15">
        <v>-0.52372222222222231</v>
      </c>
      <c r="AF1370" s="14">
        <v>5.4772255750516613E-2</v>
      </c>
      <c r="AG1370" s="14" t="s">
        <v>7128</v>
      </c>
      <c r="AH1370" s="15">
        <v>0.41150442477876104</v>
      </c>
      <c r="AI1370" s="5" t="s">
        <v>7128</v>
      </c>
      <c r="AJ1370" s="15" t="s">
        <v>7128</v>
      </c>
      <c r="AK1370" s="15" t="s">
        <v>7128</v>
      </c>
      <c r="AL1370" s="15" t="s">
        <v>7128</v>
      </c>
      <c r="AM1370" s="15" t="s">
        <v>7128</v>
      </c>
      <c r="AN1370" s="15" t="s">
        <v>7128</v>
      </c>
      <c r="AO1370" s="15">
        <v>0.11266094420600858</v>
      </c>
      <c r="AP1370" s="15">
        <v>79.694134670813611</v>
      </c>
      <c r="AQ1370" s="15">
        <v>43.148876063497497</v>
      </c>
      <c r="AR1370" s="15">
        <v>18.818924648190656</v>
      </c>
      <c r="AS1370" s="15">
        <v>0.11898348871586756</v>
      </c>
      <c r="AT1370" s="14" t="s">
        <v>7128</v>
      </c>
      <c r="AU1370" s="14">
        <v>0</v>
      </c>
      <c r="AV1370" s="12" t="s">
        <v>7128</v>
      </c>
      <c r="AW1370" s="12" t="s">
        <v>7128</v>
      </c>
      <c r="AX1370" s="12" t="s">
        <v>7128</v>
      </c>
      <c r="AY1370" s="12" t="s">
        <v>7128</v>
      </c>
      <c r="AZ1370" s="14" t="s">
        <v>7128</v>
      </c>
      <c r="BA1370" s="14" t="s">
        <v>7128</v>
      </c>
      <c r="BB1370" s="14">
        <v>0</v>
      </c>
      <c r="BC1370" s="14">
        <v>7.4192651831449794E-4</v>
      </c>
      <c r="BD1370" s="14" t="s">
        <v>7128</v>
      </c>
      <c r="BE1370" s="14" t="s">
        <v>7128</v>
      </c>
      <c r="BF1370" s="14">
        <v>0</v>
      </c>
      <c r="BG1370" s="14">
        <v>0.16170000000000001</v>
      </c>
      <c r="BH1370" s="13">
        <v>-80.2</v>
      </c>
      <c r="BI1370" s="13">
        <v>0</v>
      </c>
      <c r="BJ1370" s="13">
        <v>0</v>
      </c>
      <c r="BK1370" s="13">
        <v>0.13914777033622874</v>
      </c>
      <c r="BL1370" s="13">
        <v>93.2</v>
      </c>
      <c r="BM1370" s="13">
        <v>0</v>
      </c>
      <c r="BN1370" s="13">
        <v>-70.3</v>
      </c>
      <c r="BO1370" s="13">
        <v>0.25700000000000001</v>
      </c>
      <c r="BP1370" s="13">
        <v>0.13914777033622874</v>
      </c>
      <c r="BQ1370" s="13">
        <v>0</v>
      </c>
      <c r="BR1370" s="13">
        <v>0</v>
      </c>
      <c r="BS1370" s="13">
        <v>0</v>
      </c>
      <c r="BT1370" s="14">
        <v>0</v>
      </c>
      <c r="BU1370" s="13">
        <v>0.13914777033622874</v>
      </c>
      <c r="BV1370" s="13">
        <v>0</v>
      </c>
      <c r="BW1370" s="13">
        <v>0</v>
      </c>
      <c r="BX1370" s="13">
        <v>94</v>
      </c>
      <c r="BY1370" s="13">
        <v>187.54926114831886</v>
      </c>
      <c r="BZ1370" s="13">
        <v>0</v>
      </c>
      <c r="CA1370" s="13">
        <v>0.58926114831885634</v>
      </c>
      <c r="CB1370" s="13">
        <v>0</v>
      </c>
      <c r="CC1370" s="15">
        <v>-0.34100000000000003</v>
      </c>
      <c r="CD1370" s="15">
        <v>0.121</v>
      </c>
      <c r="CE1370" s="15">
        <v>0.36</v>
      </c>
      <c r="CF1370" s="15" t="s">
        <v>7128</v>
      </c>
      <c r="CG1370" s="15" t="s">
        <v>7128</v>
      </c>
      <c r="CH1370" s="13" t="s">
        <v>7128</v>
      </c>
      <c r="CI1370" s="13" t="s">
        <v>7128</v>
      </c>
      <c r="CJ1370" s="13">
        <v>0</v>
      </c>
      <c r="CK1370" s="12">
        <f t="shared" si="42"/>
        <v>0</v>
      </c>
      <c r="CL1370" s="36">
        <f t="shared" si="43"/>
        <v>158.16416925822566</v>
      </c>
      <c r="CM1370" s="13" t="s">
        <v>7128</v>
      </c>
      <c r="CN1370" s="13" t="s">
        <v>7128</v>
      </c>
      <c r="CO1370" s="13" t="s">
        <v>7128</v>
      </c>
      <c r="CP1370" s="13" t="s">
        <v>7128</v>
      </c>
      <c r="CQ1370" s="13">
        <v>0.25700000000000001</v>
      </c>
      <c r="CR1370" s="13">
        <v>11.089261148318856</v>
      </c>
      <c r="CS1370" s="13" t="s">
        <v>7128</v>
      </c>
      <c r="CT1370" s="13">
        <v>0</v>
      </c>
      <c r="CU1370" s="13">
        <v>0.13914777033622874</v>
      </c>
      <c r="CV1370" s="13">
        <v>0.58926114831885634</v>
      </c>
      <c r="CW1370" s="13">
        <v>-70.3</v>
      </c>
      <c r="CX1370" s="12">
        <v>0</v>
      </c>
      <c r="CY1370" s="12">
        <v>7.4192651831449794E-4</v>
      </c>
      <c r="CZ1370" s="15" t="s">
        <v>7128</v>
      </c>
      <c r="DA1370" s="20"/>
      <c r="DB1370" s="20"/>
    </row>
    <row r="1371" spans="1:106">
      <c r="A1371" s="8" t="s">
        <v>1271</v>
      </c>
      <c r="B1371" s="8" t="s">
        <v>1272</v>
      </c>
      <c r="C1371" s="9" t="s">
        <v>7181</v>
      </c>
      <c r="D1371" s="9" t="s">
        <v>7126</v>
      </c>
      <c r="E1371" s="10" t="s">
        <v>7127</v>
      </c>
      <c r="F1371" s="10" t="s">
        <v>7126</v>
      </c>
      <c r="G1371" s="11">
        <v>0.94</v>
      </c>
      <c r="H1371" s="11">
        <v>1.0136101940341731</v>
      </c>
      <c r="I1371" s="12">
        <v>9.0499999999999997E-2</v>
      </c>
      <c r="J1371" s="12">
        <v>0.14823172256009265</v>
      </c>
      <c r="K1371" s="12">
        <v>3.2000000000000001E-2</v>
      </c>
      <c r="L1371" s="12">
        <v>8.8499999999999995E-2</v>
      </c>
      <c r="M1371" s="12">
        <v>5.8418850000000001E-2</v>
      </c>
      <c r="N1371" s="12">
        <v>0.14022413856502242</v>
      </c>
      <c r="O1371" s="12">
        <v>-4.9770184098554188E-2</v>
      </c>
      <c r="P1371" s="12">
        <v>-4.0028443848779738E-2</v>
      </c>
      <c r="Q1371" s="13">
        <v>345.3</v>
      </c>
      <c r="R1371" s="13">
        <v>0</v>
      </c>
      <c r="S1371" s="13">
        <v>33.799999999999997</v>
      </c>
      <c r="T1371" s="13">
        <v>33.799999999999997</v>
      </c>
      <c r="U1371" s="13">
        <v>379.1</v>
      </c>
      <c r="V1371" s="13">
        <v>0</v>
      </c>
      <c r="W1371" s="13">
        <v>379.1</v>
      </c>
      <c r="X1371" s="14">
        <v>0</v>
      </c>
      <c r="Y1371" s="15">
        <v>0.25754422476586891</v>
      </c>
      <c r="Z1371" s="14">
        <v>0.24142857142857141</v>
      </c>
      <c r="AA1371" s="14">
        <v>8.9158533368504336E-2</v>
      </c>
      <c r="AB1371" s="14">
        <v>0.31826741996233521</v>
      </c>
      <c r="AC1371" s="14">
        <v>9.7885896322038798E-2</v>
      </c>
      <c r="AD1371" s="13">
        <v>3.59</v>
      </c>
      <c r="AE1371" s="15">
        <v>1.2128055555555557</v>
      </c>
      <c r="AF1371" s="14">
        <v>0.1</v>
      </c>
      <c r="AG1371" s="14">
        <v>0.498</v>
      </c>
      <c r="AH1371" s="15">
        <v>0.27213114754098355</v>
      </c>
      <c r="AI1371" s="5">
        <v>2.1227197346600333</v>
      </c>
      <c r="AJ1371" s="15">
        <v>107.57009345794393</v>
      </c>
      <c r="AK1371" s="15">
        <v>53.953125</v>
      </c>
      <c r="AL1371" s="15">
        <v>29.669421487603305</v>
      </c>
      <c r="AM1371" s="15">
        <v>3.4700030147723848</v>
      </c>
      <c r="AN1371" s="15">
        <v>3.2514124293785311</v>
      </c>
      <c r="AO1371" s="15">
        <v>2.2205787781350481</v>
      </c>
      <c r="AP1371" s="15">
        <v>29.6171875</v>
      </c>
      <c r="AQ1371" s="15">
        <v>17.389908256880734</v>
      </c>
      <c r="AR1371" s="15">
        <v>2.7078571428571432</v>
      </c>
      <c r="AS1371" s="15">
        <v>2.4379421221864952</v>
      </c>
      <c r="AT1371" s="14">
        <v>0</v>
      </c>
      <c r="AU1371" s="14">
        <v>0</v>
      </c>
      <c r="AV1371" s="12" t="s">
        <v>7128</v>
      </c>
      <c r="AW1371" s="12">
        <v>3.9300000000000002E-2</v>
      </c>
      <c r="AX1371" s="12" t="s">
        <v>7128</v>
      </c>
      <c r="AY1371" s="12">
        <v>0.29499999999999998</v>
      </c>
      <c r="AZ1371" s="14">
        <v>0.31</v>
      </c>
      <c r="BA1371" s="14">
        <v>0.247</v>
      </c>
      <c r="BB1371" s="14">
        <v>9.8461538461538461E-2</v>
      </c>
      <c r="BC1371" s="14">
        <v>0.10019569471624268</v>
      </c>
      <c r="BD1371" s="14">
        <v>3.7426900584795322E-2</v>
      </c>
      <c r="BE1371" s="14">
        <v>7.4853801169590645E-2</v>
      </c>
      <c r="BF1371" s="14">
        <v>0.2</v>
      </c>
      <c r="BG1371" s="14">
        <v>0.25</v>
      </c>
      <c r="BH1371" s="13">
        <v>3.21</v>
      </c>
      <c r="BI1371" s="13">
        <v>6.4</v>
      </c>
      <c r="BJ1371" s="13">
        <v>12.8</v>
      </c>
      <c r="BK1371" s="13">
        <v>12.8</v>
      </c>
      <c r="BL1371" s="13">
        <v>155.5</v>
      </c>
      <c r="BM1371" s="13">
        <v>171</v>
      </c>
      <c r="BN1371" s="13">
        <v>15.5</v>
      </c>
      <c r="BO1371" s="13">
        <v>21.8</v>
      </c>
      <c r="BP1371" s="13">
        <v>10.240000000000002</v>
      </c>
      <c r="BQ1371" s="13">
        <v>0</v>
      </c>
      <c r="BR1371" s="13">
        <v>0</v>
      </c>
      <c r="BS1371" s="13">
        <v>-12.2</v>
      </c>
      <c r="BT1371" s="14">
        <v>-1.1914062499999998</v>
      </c>
      <c r="BU1371" s="13">
        <v>22.44</v>
      </c>
      <c r="BV1371" s="13">
        <v>18.600000000000001</v>
      </c>
      <c r="BW1371" s="13">
        <v>18.600000000000001</v>
      </c>
      <c r="BX1371" s="13">
        <v>65</v>
      </c>
      <c r="BY1371" s="13">
        <v>102.2</v>
      </c>
      <c r="BZ1371" s="13">
        <v>106.2</v>
      </c>
      <c r="CA1371" s="13">
        <v>140</v>
      </c>
      <c r="CB1371" s="13">
        <v>0</v>
      </c>
      <c r="CC1371" s="15">
        <v>0.33200000000000002</v>
      </c>
      <c r="CD1371" s="15">
        <v>0.64900000000000002</v>
      </c>
      <c r="CE1371" s="15">
        <v>0.36</v>
      </c>
      <c r="CF1371" s="15" t="s">
        <v>7128</v>
      </c>
      <c r="CG1371" s="15" t="s">
        <v>7128</v>
      </c>
      <c r="CH1371" s="13" t="s">
        <v>7128</v>
      </c>
      <c r="CI1371" s="13" t="s">
        <v>7128</v>
      </c>
      <c r="CJ1371" s="13">
        <v>0</v>
      </c>
      <c r="CK1371" s="12">
        <f t="shared" si="42"/>
        <v>0</v>
      </c>
      <c r="CL1371" s="36">
        <f t="shared" si="43"/>
        <v>1.1107142857142858</v>
      </c>
      <c r="CM1371" s="13">
        <v>8</v>
      </c>
      <c r="CN1371" s="13">
        <v>1.6</v>
      </c>
      <c r="CO1371" s="13">
        <v>6.4</v>
      </c>
      <c r="CP1371" s="13">
        <v>345.3</v>
      </c>
      <c r="CQ1371" s="13">
        <v>21.8</v>
      </c>
      <c r="CR1371" s="13">
        <v>379.1</v>
      </c>
      <c r="CS1371" s="13" t="s">
        <v>7128</v>
      </c>
      <c r="CT1371" s="13">
        <v>0</v>
      </c>
      <c r="CU1371" s="13">
        <v>12.8</v>
      </c>
      <c r="CV1371" s="13">
        <v>140</v>
      </c>
      <c r="CW1371" s="13">
        <v>15.5</v>
      </c>
      <c r="CX1371" s="12">
        <v>9.8461538461538461E-2</v>
      </c>
      <c r="CY1371" s="12">
        <v>0.10019569471624268</v>
      </c>
      <c r="CZ1371" s="15">
        <v>24.458064516129035</v>
      </c>
      <c r="DA1371" s="20"/>
      <c r="DB1371" s="20"/>
    </row>
    <row r="1372" spans="1:106">
      <c r="A1372" s="8" t="s">
        <v>639</v>
      </c>
      <c r="B1372" s="8" t="s">
        <v>640</v>
      </c>
      <c r="C1372" s="9" t="s">
        <v>7147</v>
      </c>
      <c r="D1372" s="9" t="s">
        <v>7126</v>
      </c>
      <c r="E1372" s="10" t="s">
        <v>7127</v>
      </c>
      <c r="F1372" s="10" t="s">
        <v>7126</v>
      </c>
      <c r="G1372" s="11">
        <v>0.99</v>
      </c>
      <c r="H1372" s="11">
        <v>1.0585707949528407</v>
      </c>
      <c r="I1372" s="12">
        <v>9.0499999999999997E-2</v>
      </c>
      <c r="J1372" s="12">
        <v>0.15230065694323208</v>
      </c>
      <c r="K1372" s="12">
        <v>4.7E-2</v>
      </c>
      <c r="L1372" s="12">
        <v>0.10350000000000001</v>
      </c>
      <c r="M1372" s="12">
        <v>6.8320350000000002E-2</v>
      </c>
      <c r="N1372" s="12">
        <v>0.14523266482582209</v>
      </c>
      <c r="O1372" s="12">
        <v>0.56118248912418367</v>
      </c>
      <c r="P1372" s="12">
        <v>0.18376738227511524</v>
      </c>
      <c r="Q1372" s="13">
        <v>1445.1</v>
      </c>
      <c r="R1372" s="13">
        <v>0</v>
      </c>
      <c r="S1372" s="13">
        <v>132.80000000000001</v>
      </c>
      <c r="T1372" s="13">
        <v>132.80000000000001</v>
      </c>
      <c r="U1372" s="13">
        <v>1577.8999999999999</v>
      </c>
      <c r="V1372" s="13">
        <v>0</v>
      </c>
      <c r="W1372" s="13">
        <v>1577.8999999999999</v>
      </c>
      <c r="X1372" s="14">
        <v>0</v>
      </c>
      <c r="Y1372" s="15">
        <v>1.2505633168093735</v>
      </c>
      <c r="Z1372" s="14">
        <v>0.37780938833570415</v>
      </c>
      <c r="AA1372" s="14">
        <v>8.4162494454654929E-2</v>
      </c>
      <c r="AB1372" s="14">
        <v>0.6072245084590765</v>
      </c>
      <c r="AC1372" s="14">
        <v>9.1896754549858156E-2</v>
      </c>
      <c r="AD1372" s="13">
        <v>6.51</v>
      </c>
      <c r="AE1372" s="15" t="s">
        <v>7128</v>
      </c>
      <c r="AF1372" s="14" t="s">
        <v>7128</v>
      </c>
      <c r="AG1372" s="14" t="s">
        <v>7128</v>
      </c>
      <c r="AH1372" s="15">
        <v>0.12390670553935862</v>
      </c>
      <c r="AI1372" s="5">
        <v>6.6203703703703702</v>
      </c>
      <c r="AJ1372" s="15">
        <v>30.487341772151897</v>
      </c>
      <c r="AK1372" s="15">
        <v>28.446850393700789</v>
      </c>
      <c r="AL1372" s="15">
        <v>15.034642032332563</v>
      </c>
      <c r="AM1372" s="15">
        <v>0.66276829939460646</v>
      </c>
      <c r="AN1372" s="15">
        <v>6.6076817558299039</v>
      </c>
      <c r="AO1372" s="15">
        <v>3.3428174878556556</v>
      </c>
      <c r="AP1372" s="15">
        <v>22.068531468531468</v>
      </c>
      <c r="AQ1372" s="15">
        <v>21.010652463382158</v>
      </c>
      <c r="AR1372" s="15">
        <v>4.4890469416785201</v>
      </c>
      <c r="AS1372" s="15">
        <v>3.6500115660421</v>
      </c>
      <c r="AT1372" s="14">
        <v>0</v>
      </c>
      <c r="AU1372" s="14">
        <v>0</v>
      </c>
      <c r="AV1372" s="12" t="s">
        <v>7128</v>
      </c>
      <c r="AW1372" s="12" t="s">
        <v>7128</v>
      </c>
      <c r="AX1372" s="12" t="s">
        <v>7128</v>
      </c>
      <c r="AY1372" s="12" t="s">
        <v>7128</v>
      </c>
      <c r="AZ1372" s="14">
        <v>0.46</v>
      </c>
      <c r="BA1372" s="14" t="s">
        <v>7128</v>
      </c>
      <c r="BB1372" s="14">
        <v>0.7134831460674157</v>
      </c>
      <c r="BC1372" s="14">
        <v>0.32900004710093733</v>
      </c>
      <c r="BD1372" s="14">
        <v>0.10658833403273184</v>
      </c>
      <c r="BE1372" s="14">
        <v>0.15002098195551825</v>
      </c>
      <c r="BF1372" s="14">
        <v>0.24629080118694363</v>
      </c>
      <c r="BG1372" s="14">
        <v>0.21760000000000002</v>
      </c>
      <c r="BH1372" s="13">
        <v>47.4</v>
      </c>
      <c r="BI1372" s="13">
        <v>50.8</v>
      </c>
      <c r="BJ1372" s="13">
        <v>71.5</v>
      </c>
      <c r="BK1372" s="13">
        <v>71.5</v>
      </c>
      <c r="BL1372" s="13">
        <v>432.3</v>
      </c>
      <c r="BM1372" s="13">
        <v>476.6</v>
      </c>
      <c r="BN1372" s="13">
        <v>68</v>
      </c>
      <c r="BO1372" s="13">
        <v>75.099999999999994</v>
      </c>
      <c r="BP1372" s="13">
        <v>53.890207715133535</v>
      </c>
      <c r="BQ1372" s="13">
        <v>0</v>
      </c>
      <c r="BR1372" s="13">
        <v>0</v>
      </c>
      <c r="BS1372" s="13">
        <v>-3.51</v>
      </c>
      <c r="BT1372" s="14">
        <v>-6.5132426628489615E-2</v>
      </c>
      <c r="BU1372" s="13">
        <v>57.400207715133533</v>
      </c>
      <c r="BV1372" s="13">
        <v>54.309999999999995</v>
      </c>
      <c r="BW1372" s="13">
        <v>54.309999999999995</v>
      </c>
      <c r="BX1372" s="13">
        <v>71.2</v>
      </c>
      <c r="BY1372" s="13">
        <v>163.80000000000001</v>
      </c>
      <c r="BZ1372" s="13">
        <v>218.7</v>
      </c>
      <c r="CA1372" s="13">
        <v>351.5</v>
      </c>
      <c r="CB1372" s="13">
        <v>0</v>
      </c>
      <c r="CC1372" s="15" t="s">
        <v>7128</v>
      </c>
      <c r="CD1372" s="15" t="s">
        <v>7128</v>
      </c>
      <c r="CE1372" s="15">
        <v>0.36</v>
      </c>
      <c r="CF1372" s="15" t="s">
        <v>7128</v>
      </c>
      <c r="CG1372" s="15" t="s">
        <v>7128</v>
      </c>
      <c r="CH1372" s="13" t="s">
        <v>7128</v>
      </c>
      <c r="CI1372" s="13" t="s">
        <v>7128</v>
      </c>
      <c r="CJ1372" s="13">
        <v>0</v>
      </c>
      <c r="CK1372" s="12">
        <f t="shared" si="42"/>
        <v>0</v>
      </c>
      <c r="CL1372" s="36">
        <f t="shared" si="43"/>
        <v>1.2298719772403983</v>
      </c>
      <c r="CM1372" s="13">
        <v>67.400000000000006</v>
      </c>
      <c r="CN1372" s="13">
        <v>16.600000000000001</v>
      </c>
      <c r="CO1372" s="13">
        <v>50.8</v>
      </c>
      <c r="CP1372" s="13">
        <v>1445.1</v>
      </c>
      <c r="CQ1372" s="13">
        <v>75.099999999999994</v>
      </c>
      <c r="CR1372" s="13">
        <v>1577.8999999999999</v>
      </c>
      <c r="CS1372" s="13" t="s">
        <v>7128</v>
      </c>
      <c r="CT1372" s="13">
        <v>0</v>
      </c>
      <c r="CU1372" s="13">
        <v>71.5</v>
      </c>
      <c r="CV1372" s="13">
        <v>351.5</v>
      </c>
      <c r="CW1372" s="13">
        <v>68</v>
      </c>
      <c r="CX1372" s="12">
        <v>0.7134831460674157</v>
      </c>
      <c r="CY1372" s="12">
        <v>0.32900004710093733</v>
      </c>
      <c r="CZ1372" s="15">
        <v>23.204411764705881</v>
      </c>
      <c r="DA1372" s="20"/>
      <c r="DB1372" s="20"/>
    </row>
    <row r="1373" spans="1:106">
      <c r="A1373" s="8" t="s">
        <v>1347</v>
      </c>
      <c r="B1373" s="8" t="s">
        <v>1348</v>
      </c>
      <c r="C1373" s="9" t="s">
        <v>7155</v>
      </c>
      <c r="D1373" s="9" t="s">
        <v>7126</v>
      </c>
      <c r="E1373" s="10" t="s">
        <v>7127</v>
      </c>
      <c r="F1373" s="10" t="s">
        <v>7126</v>
      </c>
      <c r="G1373" s="11">
        <v>0.92</v>
      </c>
      <c r="H1373" s="11">
        <v>1.1497804368631086</v>
      </c>
      <c r="I1373" s="12">
        <v>9.0499999999999997E-2</v>
      </c>
      <c r="J1373" s="12">
        <v>0.16055512953611131</v>
      </c>
      <c r="K1373" s="12">
        <v>3.6999999999999998E-2</v>
      </c>
      <c r="L1373" s="12">
        <v>9.35E-2</v>
      </c>
      <c r="M1373" s="12">
        <v>6.1719349999999999E-2</v>
      </c>
      <c r="N1373" s="12">
        <v>0.13821748454498442</v>
      </c>
      <c r="O1373" s="12">
        <v>5.2826865597708633E-2</v>
      </c>
      <c r="P1373" s="12">
        <v>2.2113474341111383E-2</v>
      </c>
      <c r="Q1373" s="13">
        <v>161.30000000000001</v>
      </c>
      <c r="R1373" s="13">
        <v>0</v>
      </c>
      <c r="S1373" s="13">
        <v>47.1</v>
      </c>
      <c r="T1373" s="13">
        <v>47.1</v>
      </c>
      <c r="U1373" s="13">
        <v>208.4</v>
      </c>
      <c r="V1373" s="13">
        <v>1.05</v>
      </c>
      <c r="W1373" s="13">
        <v>207.35</v>
      </c>
      <c r="X1373" s="14">
        <v>5.0383877159309023E-3</v>
      </c>
      <c r="Y1373" s="15">
        <v>0.27631578947368424</v>
      </c>
      <c r="Z1373" s="14">
        <v>0.50159744408945683</v>
      </c>
      <c r="AA1373" s="14">
        <v>0.22600767754318618</v>
      </c>
      <c r="AB1373" s="14">
        <v>1.0064102564102566</v>
      </c>
      <c r="AC1373" s="14">
        <v>0.29200247985120892</v>
      </c>
      <c r="AD1373" s="13">
        <v>8.48</v>
      </c>
      <c r="AE1373" s="15">
        <v>1.0326666666666666</v>
      </c>
      <c r="AF1373" s="14">
        <v>0.15165750888103102</v>
      </c>
      <c r="AG1373" s="14">
        <v>0.57267194114424091</v>
      </c>
      <c r="AH1373" s="15">
        <v>0.38051857042747023</v>
      </c>
      <c r="AI1373" s="5">
        <v>2.9245283018867925</v>
      </c>
      <c r="AJ1373" s="15">
        <v>18.392246294184723</v>
      </c>
      <c r="AK1373" s="15">
        <v>18.392246294184723</v>
      </c>
      <c r="AL1373" s="15">
        <v>13.766233766233768</v>
      </c>
      <c r="AM1373" s="15">
        <v>0.45980615735461805</v>
      </c>
      <c r="AN1373" s="15">
        <v>3.4465811965811972</v>
      </c>
      <c r="AO1373" s="15">
        <v>1.0460440985732815</v>
      </c>
      <c r="AP1373" s="15">
        <v>13.377419354838709</v>
      </c>
      <c r="AQ1373" s="15">
        <v>12.566666666666666</v>
      </c>
      <c r="AR1373" s="15">
        <v>2.2331717824448032</v>
      </c>
      <c r="AS1373" s="15">
        <v>1.3446822308690014</v>
      </c>
      <c r="AT1373" s="14">
        <v>5.8494868871151656E-2</v>
      </c>
      <c r="AU1373" s="14">
        <v>3.180409175449473E-3</v>
      </c>
      <c r="AV1373" s="12">
        <v>0.184</v>
      </c>
      <c r="AW1373" s="12">
        <v>0.14199999999999999</v>
      </c>
      <c r="AX1373" s="12">
        <v>0.22699999999999998</v>
      </c>
      <c r="AY1373" s="12">
        <v>0.20600000000000002</v>
      </c>
      <c r="AZ1373" s="14">
        <v>0.4</v>
      </c>
      <c r="BA1373" s="14">
        <v>0.20699999999999999</v>
      </c>
      <c r="BB1373" s="14">
        <v>0.21338199513381995</v>
      </c>
      <c r="BC1373" s="14">
        <v>0.1603309588860958</v>
      </c>
      <c r="BD1373" s="14">
        <v>5.6874189364461737E-2</v>
      </c>
      <c r="BE1373" s="14">
        <v>0.10051880674448768</v>
      </c>
      <c r="BF1373" s="14">
        <v>0.14466019417475728</v>
      </c>
      <c r="BG1373" s="14">
        <v>0.18780000000000002</v>
      </c>
      <c r="BH1373" s="13">
        <v>8.77</v>
      </c>
      <c r="BI1373" s="13">
        <v>8.77</v>
      </c>
      <c r="BJ1373" s="13">
        <v>15.5</v>
      </c>
      <c r="BK1373" s="13">
        <v>15.5</v>
      </c>
      <c r="BL1373" s="13">
        <v>154.19999999999999</v>
      </c>
      <c r="BM1373" s="13">
        <v>154.19999999999999</v>
      </c>
      <c r="BN1373" s="13">
        <v>16.5</v>
      </c>
      <c r="BO1373" s="13">
        <v>16.5</v>
      </c>
      <c r="BP1373" s="13">
        <v>13.257766990291262</v>
      </c>
      <c r="BQ1373" s="13">
        <v>0</v>
      </c>
      <c r="BR1373" s="13">
        <v>0</v>
      </c>
      <c r="BS1373" s="13">
        <v>-2.27</v>
      </c>
      <c r="BT1373" s="14">
        <v>-0.17122038738969644</v>
      </c>
      <c r="BU1373" s="13">
        <v>15.527766990291262</v>
      </c>
      <c r="BV1373" s="13">
        <v>11.04</v>
      </c>
      <c r="BW1373" s="13">
        <v>11.04</v>
      </c>
      <c r="BX1373" s="13">
        <v>41.1</v>
      </c>
      <c r="BY1373" s="13">
        <v>82.69</v>
      </c>
      <c r="BZ1373" s="13">
        <v>46.8</v>
      </c>
      <c r="CA1373" s="13">
        <v>92.850000000000009</v>
      </c>
      <c r="CB1373" s="13">
        <v>-0.51300000000000001</v>
      </c>
      <c r="CC1373" s="15">
        <v>0.57899999999999996</v>
      </c>
      <c r="CD1373" s="15">
        <v>-4.9000000000000002E-2</v>
      </c>
      <c r="CE1373" s="15">
        <v>0.36</v>
      </c>
      <c r="CF1373" s="15" t="s">
        <v>7128</v>
      </c>
      <c r="CG1373" s="15" t="s">
        <v>7128</v>
      </c>
      <c r="CH1373" s="13" t="s">
        <v>7128</v>
      </c>
      <c r="CI1373" s="13" t="s">
        <v>7128</v>
      </c>
      <c r="CJ1373" s="13">
        <v>-0.51300000000000001</v>
      </c>
      <c r="CK1373" s="12">
        <f t="shared" si="42"/>
        <v>4.6467391304347828E-2</v>
      </c>
      <c r="CL1373" s="36">
        <f t="shared" si="43"/>
        <v>1.6607431340872372</v>
      </c>
      <c r="CM1373" s="13">
        <v>10.3</v>
      </c>
      <c r="CN1373" s="13">
        <v>1.49</v>
      </c>
      <c r="CO1373" s="13">
        <v>8.77</v>
      </c>
      <c r="CP1373" s="13">
        <v>161.30000000000001</v>
      </c>
      <c r="CQ1373" s="13">
        <v>16.5</v>
      </c>
      <c r="CR1373" s="13">
        <v>207.35</v>
      </c>
      <c r="CS1373" s="13">
        <v>11.04</v>
      </c>
      <c r="CT1373" s="13">
        <v>0.47040000000000004</v>
      </c>
      <c r="CU1373" s="13">
        <v>15.257999999999999</v>
      </c>
      <c r="CV1373" s="13">
        <v>93.320400000000006</v>
      </c>
      <c r="CW1373" s="13">
        <v>16.5</v>
      </c>
      <c r="CX1373" s="12">
        <v>0.20514596924734904</v>
      </c>
      <c r="CY1373" s="12">
        <v>0.15693496853408057</v>
      </c>
      <c r="CZ1373" s="15">
        <v>12.566666666666666</v>
      </c>
      <c r="DA1373" s="20"/>
      <c r="DB1373" s="20"/>
    </row>
    <row r="1374" spans="1:106">
      <c r="A1374" s="8" t="s">
        <v>3701</v>
      </c>
      <c r="B1374" s="8" t="s">
        <v>3702</v>
      </c>
      <c r="C1374" s="9" t="s">
        <v>7161</v>
      </c>
      <c r="D1374" s="9" t="s">
        <v>7126</v>
      </c>
      <c r="E1374" s="10" t="s">
        <v>7127</v>
      </c>
      <c r="F1374" s="10" t="s">
        <v>7126</v>
      </c>
      <c r="G1374" s="11">
        <v>0.75</v>
      </c>
      <c r="H1374" s="11">
        <v>0.7508691954968959</v>
      </c>
      <c r="I1374" s="12">
        <v>9.0499999999999997E-2</v>
      </c>
      <c r="J1374" s="12">
        <v>0.12445366219246909</v>
      </c>
      <c r="K1374" s="12">
        <v>4.7E-2</v>
      </c>
      <c r="L1374" s="12">
        <v>0.10350000000000001</v>
      </c>
      <c r="M1374" s="12">
        <v>6.8320350000000002E-2</v>
      </c>
      <c r="N1374" s="12">
        <v>0.12438868306897306</v>
      </c>
      <c r="O1374" s="12">
        <v>-0.10915164876965029</v>
      </c>
      <c r="P1374" s="12">
        <v>-0.15759890678443528</v>
      </c>
      <c r="Q1374" s="13">
        <v>26.7</v>
      </c>
      <c r="R1374" s="13">
        <v>3.0943359689496026E-2</v>
      </c>
      <c r="S1374" s="13">
        <v>0</v>
      </c>
      <c r="T1374" s="13">
        <v>3.0943359689496026E-2</v>
      </c>
      <c r="U1374" s="13">
        <v>26.730943359689494</v>
      </c>
      <c r="V1374" s="13">
        <v>2.87</v>
      </c>
      <c r="W1374" s="13">
        <v>23.860943359689493</v>
      </c>
      <c r="X1374" s="14">
        <v>0.10736620707251156</v>
      </c>
      <c r="Y1374" s="15">
        <v>0.12360446570972886</v>
      </c>
      <c r="Z1374" s="14">
        <v>2.1591990780268121E-3</v>
      </c>
      <c r="AA1374" s="14">
        <v>1.1575857714082359E-3</v>
      </c>
      <c r="AB1374" s="14">
        <v>2.1638713069577638E-3</v>
      </c>
      <c r="AC1374" s="14">
        <v>1.1589273291946077E-3</v>
      </c>
      <c r="AD1374" s="13">
        <v>0.42599999999999999</v>
      </c>
      <c r="AE1374" s="15">
        <v>0.18841666666666668</v>
      </c>
      <c r="AF1374" s="14">
        <v>3.1622776601683791E-2</v>
      </c>
      <c r="AG1374" s="14" t="s">
        <v>7128</v>
      </c>
      <c r="AH1374" s="15">
        <v>0.35885167464114831</v>
      </c>
      <c r="AI1374" s="5" t="s">
        <v>7128</v>
      </c>
      <c r="AJ1374" s="15">
        <v>117.10526315789473</v>
      </c>
      <c r="AK1374" s="15">
        <v>117.10526315789473</v>
      </c>
      <c r="AL1374" s="15" t="s">
        <v>7128</v>
      </c>
      <c r="AM1374" s="15" t="s">
        <v>7128</v>
      </c>
      <c r="AN1374" s="15">
        <v>1.8671328671328671</v>
      </c>
      <c r="AO1374" s="15">
        <v>2.9276315789473686</v>
      </c>
      <c r="AP1374" s="15" t="s">
        <v>7128</v>
      </c>
      <c r="AQ1374" s="15" t="s">
        <v>7128</v>
      </c>
      <c r="AR1374" s="15">
        <v>2.0819353704873329</v>
      </c>
      <c r="AS1374" s="15">
        <v>2.6163315087378831</v>
      </c>
      <c r="AT1374" s="14">
        <v>0</v>
      </c>
      <c r="AU1374" s="14">
        <v>0</v>
      </c>
      <c r="AV1374" s="12">
        <v>-0.32600000000000001</v>
      </c>
      <c r="AW1374" s="12">
        <v>-0.222</v>
      </c>
      <c r="AX1374" s="12">
        <v>-8.0700000000000008E-2</v>
      </c>
      <c r="AY1374" s="12">
        <v>-2.2200000000000001E-2</v>
      </c>
      <c r="AZ1374" s="14" t="s">
        <v>7128</v>
      </c>
      <c r="BA1374" s="14" t="s">
        <v>7128</v>
      </c>
      <c r="BB1374" s="14">
        <v>1.5302013422818792E-2</v>
      </c>
      <c r="BC1374" s="14">
        <v>-3.3210223715462221E-2</v>
      </c>
      <c r="BD1374" s="14">
        <v>2.5000000000000001E-2</v>
      </c>
      <c r="BE1374" s="14">
        <v>-4.4647880694945095E-2</v>
      </c>
      <c r="BF1374" s="14">
        <v>0</v>
      </c>
      <c r="BG1374" s="14" t="s">
        <v>7128</v>
      </c>
      <c r="BH1374" s="13">
        <v>0.22800000000000001</v>
      </c>
      <c r="BI1374" s="13">
        <v>0.22800000000000001</v>
      </c>
      <c r="BJ1374" s="13">
        <v>-0.432</v>
      </c>
      <c r="BK1374" s="13">
        <v>-0.4071886719378992</v>
      </c>
      <c r="BL1374" s="13">
        <v>9.1199999999999992</v>
      </c>
      <c r="BM1374" s="13">
        <v>9.1199999999999992</v>
      </c>
      <c r="BN1374" s="13">
        <v>-0.247</v>
      </c>
      <c r="BO1374" s="13">
        <v>-0.216</v>
      </c>
      <c r="BP1374" s="13">
        <v>-0.4071886719378992</v>
      </c>
      <c r="BQ1374" s="13">
        <v>0</v>
      </c>
      <c r="BR1374" s="13">
        <v>0.42499999999999993</v>
      </c>
      <c r="BS1374" s="13">
        <v>-3.7000000000000005E-2</v>
      </c>
      <c r="BT1374" s="14" t="s">
        <v>7128</v>
      </c>
      <c r="BU1374" s="13">
        <v>-0.79518867193789911</v>
      </c>
      <c r="BV1374" s="13">
        <v>-0.15999999999999992</v>
      </c>
      <c r="BW1374" s="13">
        <v>-0.15999999999999992</v>
      </c>
      <c r="BX1374" s="13">
        <v>14.9</v>
      </c>
      <c r="BY1374" s="13">
        <v>12.260943359689497</v>
      </c>
      <c r="BZ1374" s="13">
        <v>14.3</v>
      </c>
      <c r="CA1374" s="13">
        <v>11.460943359689498</v>
      </c>
      <c r="CB1374" s="13">
        <v>0</v>
      </c>
      <c r="CC1374" s="15">
        <v>-0.14699999999999999</v>
      </c>
      <c r="CD1374" s="15">
        <v>0.504</v>
      </c>
      <c r="CE1374" s="15">
        <v>0.36</v>
      </c>
      <c r="CF1374" s="15">
        <v>1.1964321879194195</v>
      </c>
      <c r="CG1374" s="15">
        <v>1.231042908187078</v>
      </c>
      <c r="CH1374" s="13">
        <v>-0.25129999999999997</v>
      </c>
      <c r="CI1374" s="13">
        <v>0.23119999999999993</v>
      </c>
      <c r="CJ1374" s="13">
        <v>0</v>
      </c>
      <c r="CK1374" s="12">
        <f t="shared" si="42"/>
        <v>0</v>
      </c>
      <c r="CL1374" s="36">
        <f t="shared" si="43"/>
        <v>0.79574601442294191</v>
      </c>
      <c r="CM1374" s="13">
        <v>0.22800000000000001</v>
      </c>
      <c r="CN1374" s="13" t="s">
        <v>7128</v>
      </c>
      <c r="CO1374" s="13">
        <v>0.22800000000000001</v>
      </c>
      <c r="CP1374" s="13">
        <v>26.7</v>
      </c>
      <c r="CQ1374" s="13" t="s">
        <v>7128</v>
      </c>
      <c r="CR1374" s="13" t="s">
        <v>7128</v>
      </c>
      <c r="CS1374" s="13" t="s">
        <v>7128</v>
      </c>
      <c r="CT1374" s="13">
        <v>0</v>
      </c>
      <c r="CU1374" s="13">
        <v>-0.4071886719378992</v>
      </c>
      <c r="CV1374" s="13">
        <v>11.460943359689498</v>
      </c>
      <c r="CW1374" s="13">
        <v>-0.247</v>
      </c>
      <c r="CX1374" s="12">
        <v>1.5302013422818792E-2</v>
      </c>
      <c r="CY1374" s="12">
        <v>-3.3210223715462221E-2</v>
      </c>
      <c r="CZ1374" s="15" t="s">
        <v>7128</v>
      </c>
      <c r="DA1374" s="20"/>
      <c r="DB1374" s="20"/>
    </row>
    <row r="1375" spans="1:106" ht="24">
      <c r="A1375" s="8" t="s">
        <v>5549</v>
      </c>
      <c r="B1375" s="8" t="s">
        <v>5550</v>
      </c>
      <c r="C1375" s="9" t="s">
        <v>7197</v>
      </c>
      <c r="D1375" s="9" t="s">
        <v>7126</v>
      </c>
      <c r="E1375" s="10" t="s">
        <v>7127</v>
      </c>
      <c r="F1375" s="10" t="s">
        <v>7126</v>
      </c>
      <c r="G1375" s="11">
        <v>0.65</v>
      </c>
      <c r="H1375" s="11">
        <v>0.65252427184466022</v>
      </c>
      <c r="I1375" s="12">
        <v>9.0499999999999997E-2</v>
      </c>
      <c r="J1375" s="12">
        <v>0.11555344660194175</v>
      </c>
      <c r="K1375" s="12">
        <v>4.7E-2</v>
      </c>
      <c r="L1375" s="12">
        <v>0.10350000000000001</v>
      </c>
      <c r="M1375" s="12">
        <v>6.8320350000000002E-2</v>
      </c>
      <c r="N1375" s="12">
        <v>0.11537072669245647</v>
      </c>
      <c r="O1375" s="12">
        <v>-0.82025143317912297</v>
      </c>
      <c r="P1375" s="12">
        <v>-0.82868594408376095</v>
      </c>
      <c r="Q1375" s="13">
        <v>1.03</v>
      </c>
      <c r="R1375" s="13">
        <v>0</v>
      </c>
      <c r="S1375" s="13">
        <v>4.0000000000000001E-3</v>
      </c>
      <c r="T1375" s="13">
        <v>4.0000000000000001E-3</v>
      </c>
      <c r="U1375" s="13">
        <v>1.034</v>
      </c>
      <c r="V1375" s="13">
        <v>1.0999999999999999E-2</v>
      </c>
      <c r="W1375" s="13">
        <v>1.0230000000000001</v>
      </c>
      <c r="X1375" s="14">
        <v>1.0638297872340425E-2</v>
      </c>
      <c r="Y1375" s="15">
        <v>0.1125</v>
      </c>
      <c r="Z1375" s="14">
        <v>1.0526315789473684E-2</v>
      </c>
      <c r="AA1375" s="14">
        <v>3.8684719535783366E-3</v>
      </c>
      <c r="AB1375" s="14">
        <v>1.0638297872340425E-2</v>
      </c>
      <c r="AC1375" s="14">
        <v>3.8834951456310678E-3</v>
      </c>
      <c r="AD1375" s="13">
        <v>5.0999999999999997E-2</v>
      </c>
      <c r="AE1375" s="15">
        <v>-2.9722222222222188E-2</v>
      </c>
      <c r="AF1375" s="14">
        <v>5.4772255750516613E-2</v>
      </c>
      <c r="AG1375" s="14" t="s">
        <v>7128</v>
      </c>
      <c r="AH1375" s="15">
        <v>0.6611295681063124</v>
      </c>
      <c r="AI1375" s="5" t="s">
        <v>7128</v>
      </c>
      <c r="AJ1375" s="15" t="s">
        <v>7128</v>
      </c>
      <c r="AK1375" s="15" t="s">
        <v>7128</v>
      </c>
      <c r="AL1375" s="15" t="s">
        <v>7128</v>
      </c>
      <c r="AM1375" s="15" t="s">
        <v>7128</v>
      </c>
      <c r="AN1375" s="15">
        <v>2.7393617021276597</v>
      </c>
      <c r="AO1375" s="15">
        <v>10</v>
      </c>
      <c r="AP1375" s="15" t="s">
        <v>7128</v>
      </c>
      <c r="AQ1375" s="15" t="s">
        <v>7128</v>
      </c>
      <c r="AR1375" s="15">
        <v>2.7723577235772363</v>
      </c>
      <c r="AS1375" s="15">
        <v>9.9320388349514577</v>
      </c>
      <c r="AT1375" s="14" t="s">
        <v>7128</v>
      </c>
      <c r="AU1375" s="14">
        <v>0</v>
      </c>
      <c r="AV1375" s="12" t="s">
        <v>7128</v>
      </c>
      <c r="AW1375" s="12" t="s">
        <v>7128</v>
      </c>
      <c r="AX1375" s="12">
        <v>0.873</v>
      </c>
      <c r="AY1375" s="12">
        <v>0.36799999999999999</v>
      </c>
      <c r="AZ1375" s="14" t="s">
        <v>7128</v>
      </c>
      <c r="BA1375" s="14" t="s">
        <v>7128</v>
      </c>
      <c r="BB1375" s="14">
        <v>-0.70469798657718119</v>
      </c>
      <c r="BC1375" s="14">
        <v>-0.71331521739130443</v>
      </c>
      <c r="BD1375" s="14">
        <v>-10.194174757281555</v>
      </c>
      <c r="BE1375" s="14">
        <v>-10.194174757281555</v>
      </c>
      <c r="BF1375" s="14">
        <v>0</v>
      </c>
      <c r="BG1375" s="14">
        <v>0.01</v>
      </c>
      <c r="BH1375" s="13">
        <v>-1.05</v>
      </c>
      <c r="BI1375" s="13">
        <v>-1.05</v>
      </c>
      <c r="BJ1375" s="13">
        <v>-1.05</v>
      </c>
      <c r="BK1375" s="13">
        <v>-1.05</v>
      </c>
      <c r="BL1375" s="13">
        <v>0.10299999999999999</v>
      </c>
      <c r="BM1375" s="13">
        <v>0.10299999999999999</v>
      </c>
      <c r="BN1375" s="13">
        <v>-1.05</v>
      </c>
      <c r="BO1375" s="13">
        <v>-1.05</v>
      </c>
      <c r="BP1375" s="13">
        <v>-1.05</v>
      </c>
      <c r="BQ1375" s="13">
        <v>0</v>
      </c>
      <c r="BR1375" s="13">
        <v>0</v>
      </c>
      <c r="BS1375" s="13">
        <v>0</v>
      </c>
      <c r="BT1375" s="14" t="s">
        <v>7128</v>
      </c>
      <c r="BU1375" s="13">
        <v>-1.05</v>
      </c>
      <c r="BV1375" s="13">
        <v>-1.05</v>
      </c>
      <c r="BW1375" s="13">
        <v>-1.05</v>
      </c>
      <c r="BX1375" s="13">
        <v>1.49</v>
      </c>
      <c r="BY1375" s="13">
        <v>1.472</v>
      </c>
      <c r="BZ1375" s="13">
        <v>0.376</v>
      </c>
      <c r="CA1375" s="13">
        <v>0.36899999999999999</v>
      </c>
      <c r="CB1375" s="13">
        <v>0</v>
      </c>
      <c r="CC1375" s="15">
        <v>-0.21199999999999999</v>
      </c>
      <c r="CD1375" s="15">
        <v>0.39800000000000002</v>
      </c>
      <c r="CE1375" s="15">
        <v>0.36</v>
      </c>
      <c r="CF1375" s="15" t="s">
        <v>7128</v>
      </c>
      <c r="CG1375" s="15" t="s">
        <v>7128</v>
      </c>
      <c r="CH1375" s="13" t="s">
        <v>7128</v>
      </c>
      <c r="CI1375" s="13" t="s">
        <v>7128</v>
      </c>
      <c r="CJ1375" s="13">
        <v>0</v>
      </c>
      <c r="CK1375" s="12">
        <f t="shared" si="42"/>
        <v>0</v>
      </c>
      <c r="CL1375" s="36">
        <f t="shared" si="43"/>
        <v>0.27913279132791324</v>
      </c>
      <c r="CM1375" s="13" t="s">
        <v>7128</v>
      </c>
      <c r="CN1375" s="13" t="s">
        <v>7128</v>
      </c>
      <c r="CO1375" s="13" t="s">
        <v>7128</v>
      </c>
      <c r="CP1375" s="13" t="s">
        <v>7128</v>
      </c>
      <c r="CQ1375" s="13" t="s">
        <v>7128</v>
      </c>
      <c r="CR1375" s="13" t="s">
        <v>7128</v>
      </c>
      <c r="CS1375" s="13" t="s">
        <v>7128</v>
      </c>
      <c r="CT1375" s="13">
        <v>0</v>
      </c>
      <c r="CU1375" s="13">
        <v>-1.05</v>
      </c>
      <c r="CV1375" s="13">
        <v>0.36899999999999999</v>
      </c>
      <c r="CW1375" s="13">
        <v>-1.05</v>
      </c>
      <c r="CX1375" s="12">
        <v>-0.70469798657718119</v>
      </c>
      <c r="CY1375" s="12">
        <v>-0.71331521739130443</v>
      </c>
      <c r="CZ1375" s="15" t="s">
        <v>7128</v>
      </c>
      <c r="DA1375" s="20"/>
      <c r="DB1375" s="20"/>
    </row>
    <row r="1376" spans="1:106" ht="24">
      <c r="A1376" s="8" t="s">
        <v>3003</v>
      </c>
      <c r="B1376" s="8" t="s">
        <v>3004</v>
      </c>
      <c r="C1376" s="9" t="s">
        <v>7142</v>
      </c>
      <c r="D1376" s="9" t="s">
        <v>7126</v>
      </c>
      <c r="E1376" s="10" t="s">
        <v>7127</v>
      </c>
      <c r="F1376" s="10" t="s">
        <v>7126</v>
      </c>
      <c r="G1376" s="11">
        <v>0.1</v>
      </c>
      <c r="H1376" s="11">
        <v>0.27065925045289857</v>
      </c>
      <c r="I1376" s="12">
        <v>9.0499999999999997E-2</v>
      </c>
      <c r="J1376" s="12">
        <v>8.099466216598733E-2</v>
      </c>
      <c r="K1376" s="12">
        <v>3.2000000000000001E-2</v>
      </c>
      <c r="L1376" s="12">
        <v>8.8499999999999995E-2</v>
      </c>
      <c r="M1376" s="12">
        <v>5.8418850000000001E-2</v>
      </c>
      <c r="N1376" s="12">
        <v>6.4483286426540137E-2</v>
      </c>
      <c r="O1376" s="12">
        <v>-1.7685838636575565E-2</v>
      </c>
      <c r="P1376" s="12">
        <v>5.9646858184445248E-2</v>
      </c>
      <c r="Q1376" s="13">
        <v>25.6</v>
      </c>
      <c r="R1376" s="13">
        <v>0</v>
      </c>
      <c r="S1376" s="13">
        <v>69.7</v>
      </c>
      <c r="T1376" s="13">
        <v>69.7</v>
      </c>
      <c r="U1376" s="13">
        <v>95.300000000000011</v>
      </c>
      <c r="V1376" s="13">
        <v>8</v>
      </c>
      <c r="W1376" s="13">
        <v>87.300000000000011</v>
      </c>
      <c r="X1376" s="14">
        <v>8.394543546694648E-2</v>
      </c>
      <c r="Y1376" s="15">
        <v>2.7173913043478264E-2</v>
      </c>
      <c r="Z1376" s="14">
        <v>0.73291272344900116</v>
      </c>
      <c r="AA1376" s="14">
        <v>0.73137460650577124</v>
      </c>
      <c r="AB1376" s="14">
        <v>2.7440944881889768</v>
      </c>
      <c r="AC1376" s="14">
        <v>2.72265625</v>
      </c>
      <c r="AD1376" s="13">
        <v>1.39</v>
      </c>
      <c r="AE1376" s="15">
        <v>1.3213055555555557</v>
      </c>
      <c r="AF1376" s="14">
        <v>0.15811388300841897</v>
      </c>
      <c r="AG1376" s="14">
        <v>0.48287979870771153</v>
      </c>
      <c r="AH1376" s="15">
        <v>0.23076923076923073</v>
      </c>
      <c r="AI1376" s="5">
        <v>1.096774193548387</v>
      </c>
      <c r="AJ1376" s="15">
        <v>29.732868757259002</v>
      </c>
      <c r="AK1376" s="15">
        <v>29.732868757259002</v>
      </c>
      <c r="AL1376" s="15" t="s">
        <v>7128</v>
      </c>
      <c r="AM1376" s="15" t="s">
        <v>7128</v>
      </c>
      <c r="AN1376" s="15">
        <v>1.0078740157480317</v>
      </c>
      <c r="AO1376" s="15">
        <v>1.1743119266055047</v>
      </c>
      <c r="AP1376" s="15">
        <v>6.4191176470588243</v>
      </c>
      <c r="AQ1376" s="15">
        <v>6.3722627737226292</v>
      </c>
      <c r="AR1376" s="15">
        <v>1.0022962112514353</v>
      </c>
      <c r="AS1376" s="15">
        <v>4.0045871559633035</v>
      </c>
      <c r="AT1376" s="14">
        <v>0.17096399535423926</v>
      </c>
      <c r="AU1376" s="14">
        <v>5.7499999999999999E-3</v>
      </c>
      <c r="AV1376" s="12">
        <v>-0.17100000000000001</v>
      </c>
      <c r="AW1376" s="12">
        <v>0.21600000000000003</v>
      </c>
      <c r="AX1376" s="12">
        <v>0.19</v>
      </c>
      <c r="AY1376" s="12">
        <v>0.55399999999999994</v>
      </c>
      <c r="AZ1376" s="14" t="s">
        <v>7128</v>
      </c>
      <c r="BA1376" s="14" t="s">
        <v>7128</v>
      </c>
      <c r="BB1376" s="14">
        <v>6.3308823529411765E-2</v>
      </c>
      <c r="BC1376" s="14">
        <v>0.12413014461098539</v>
      </c>
      <c r="BD1376" s="14">
        <v>3.9495412844036695E-2</v>
      </c>
      <c r="BE1376" s="14">
        <v>0.62385321100917424</v>
      </c>
      <c r="BF1376" s="14">
        <v>0.3731884057971015</v>
      </c>
      <c r="BG1376" s="14">
        <v>5.3600000000000002E-3</v>
      </c>
      <c r="BH1376" s="13">
        <v>0.86099999999999999</v>
      </c>
      <c r="BI1376" s="13">
        <v>0.86099999999999999</v>
      </c>
      <c r="BJ1376" s="13">
        <v>13.6</v>
      </c>
      <c r="BK1376" s="13">
        <v>13.6</v>
      </c>
      <c r="BL1376" s="13">
        <v>21.8</v>
      </c>
      <c r="BM1376" s="13">
        <v>21.8</v>
      </c>
      <c r="BN1376" s="13">
        <v>13.7</v>
      </c>
      <c r="BO1376" s="13">
        <v>13.7</v>
      </c>
      <c r="BP1376" s="13">
        <v>8.5246376811594189</v>
      </c>
      <c r="BQ1376" s="13">
        <v>0</v>
      </c>
      <c r="BR1376" s="13">
        <v>0</v>
      </c>
      <c r="BS1376" s="13">
        <v>-0.16900000000000001</v>
      </c>
      <c r="BT1376" s="14">
        <v>-1.9824889493369607E-2</v>
      </c>
      <c r="BU1376" s="13">
        <v>8.6936376811594194</v>
      </c>
      <c r="BV1376" s="13">
        <v>1.03</v>
      </c>
      <c r="BW1376" s="13">
        <v>1.03</v>
      </c>
      <c r="BX1376" s="13">
        <v>13.6</v>
      </c>
      <c r="BY1376" s="13">
        <v>68.674999999999983</v>
      </c>
      <c r="BZ1376" s="13">
        <v>25.4</v>
      </c>
      <c r="CA1376" s="13">
        <v>87.1</v>
      </c>
      <c r="CB1376" s="13">
        <v>-0.1472</v>
      </c>
      <c r="CC1376" s="15">
        <v>0.50900000000000001</v>
      </c>
      <c r="CD1376" s="15">
        <v>0.40799999999999997</v>
      </c>
      <c r="CE1376" s="15">
        <v>0.36</v>
      </c>
      <c r="CF1376" s="15">
        <v>1.6839815467547607</v>
      </c>
      <c r="CG1376" s="15">
        <v>1.3742458498960435</v>
      </c>
      <c r="CH1376" s="13">
        <v>2.5129999999999999</v>
      </c>
      <c r="CI1376" s="13">
        <v>0.42500000000000004</v>
      </c>
      <c r="CJ1376" s="13">
        <v>-0.1472</v>
      </c>
      <c r="CK1376" s="12">
        <f t="shared" si="42"/>
        <v>0.14291262135922331</v>
      </c>
      <c r="CL1376" s="36">
        <f t="shared" si="43"/>
        <v>0.25028702640642941</v>
      </c>
      <c r="CM1376" s="13">
        <v>1.38</v>
      </c>
      <c r="CN1376" s="13">
        <v>0.51500000000000001</v>
      </c>
      <c r="CO1376" s="13">
        <v>0.86099999999999999</v>
      </c>
      <c r="CP1376" s="13">
        <v>25.6</v>
      </c>
      <c r="CQ1376" s="13">
        <v>13.7</v>
      </c>
      <c r="CR1376" s="13">
        <v>87.300000000000011</v>
      </c>
      <c r="CS1376" s="13">
        <v>1.03</v>
      </c>
      <c r="CT1376" s="13">
        <v>0</v>
      </c>
      <c r="CU1376" s="13">
        <v>13.6</v>
      </c>
      <c r="CV1376" s="13">
        <v>87.1</v>
      </c>
      <c r="CW1376" s="13">
        <v>13.7</v>
      </c>
      <c r="CX1376" s="12">
        <v>6.3308823529411765E-2</v>
      </c>
      <c r="CY1376" s="12">
        <v>0.12413014461098539</v>
      </c>
      <c r="CZ1376" s="15">
        <v>6.3722627737226292</v>
      </c>
      <c r="DA1376" s="20"/>
      <c r="DB1376" s="20"/>
    </row>
    <row r="1377" spans="1:106" ht="24">
      <c r="A1377" s="8" t="s">
        <v>5461</v>
      </c>
      <c r="B1377" s="8" t="s">
        <v>5462</v>
      </c>
      <c r="C1377" s="9" t="s">
        <v>7197</v>
      </c>
      <c r="D1377" s="9" t="s">
        <v>7126</v>
      </c>
      <c r="E1377" s="10" t="s">
        <v>7127</v>
      </c>
      <c r="F1377" s="10" t="s">
        <v>7126</v>
      </c>
      <c r="G1377" s="11">
        <v>0.65</v>
      </c>
      <c r="H1377" s="11">
        <v>0.65</v>
      </c>
      <c r="I1377" s="12">
        <v>9.0499999999999997E-2</v>
      </c>
      <c r="J1377" s="12">
        <v>0.11532500000000001</v>
      </c>
      <c r="K1377" s="12">
        <v>4.7E-2</v>
      </c>
      <c r="L1377" s="12">
        <v>0.10350000000000001</v>
      </c>
      <c r="M1377" s="12">
        <v>6.8320350000000002E-2</v>
      </c>
      <c r="N1377" s="12">
        <v>0.11532500000000001</v>
      </c>
      <c r="O1377" s="12">
        <v>-8.0090100671140946E-2</v>
      </c>
      <c r="P1377" s="12">
        <v>-7.9911846543001694E-2</v>
      </c>
      <c r="Q1377" s="13">
        <v>1.17</v>
      </c>
      <c r="R1377" s="13">
        <v>0</v>
      </c>
      <c r="S1377" s="13">
        <v>0</v>
      </c>
      <c r="T1377" s="13">
        <v>0</v>
      </c>
      <c r="U1377" s="13">
        <v>1.17</v>
      </c>
      <c r="V1377" s="13">
        <v>1.4E-2</v>
      </c>
      <c r="W1377" s="13">
        <v>1.1559999999999999</v>
      </c>
      <c r="X1377" s="14">
        <v>1.1965811965811967E-2</v>
      </c>
      <c r="Y1377" s="15" t="s">
        <v>7128</v>
      </c>
      <c r="Z1377" s="14">
        <v>0</v>
      </c>
      <c r="AA1377" s="14">
        <v>0</v>
      </c>
      <c r="AB1377" s="14">
        <v>0</v>
      </c>
      <c r="AC1377" s="14">
        <v>0</v>
      </c>
      <c r="AD1377" s="13">
        <v>0.249</v>
      </c>
      <c r="AE1377" s="15">
        <v>-0.38894444444444448</v>
      </c>
      <c r="AF1377" s="14">
        <v>9.4868329805051374E-2</v>
      </c>
      <c r="AG1377" s="14" t="s">
        <v>7128</v>
      </c>
      <c r="AH1377" s="15">
        <v>0.17606837606837605</v>
      </c>
      <c r="AI1377" s="5" t="s">
        <v>7128</v>
      </c>
      <c r="AJ1377" s="15">
        <v>55.714285714285708</v>
      </c>
      <c r="AK1377" s="15">
        <v>55.714285714285708</v>
      </c>
      <c r="AL1377" s="15" t="s">
        <v>7128</v>
      </c>
      <c r="AM1377" s="15" t="s">
        <v>7128</v>
      </c>
      <c r="AN1377" s="15">
        <v>1.9763513513513513</v>
      </c>
      <c r="AO1377" s="15">
        <v>7.7483443708609272</v>
      </c>
      <c r="AP1377" s="15">
        <v>55.047619047619037</v>
      </c>
      <c r="AQ1377" s="15">
        <v>50.260869565217391</v>
      </c>
      <c r="AR1377" s="15">
        <v>2</v>
      </c>
      <c r="AS1377" s="15">
        <v>7.6556291390728477</v>
      </c>
      <c r="AT1377" s="14">
        <v>0</v>
      </c>
      <c r="AU1377" s="14">
        <v>0</v>
      </c>
      <c r="AV1377" s="12" t="s">
        <v>7128</v>
      </c>
      <c r="AW1377" s="12">
        <v>-0.17600000000000002</v>
      </c>
      <c r="AX1377" s="12" t="s">
        <v>7128</v>
      </c>
      <c r="AY1377" s="12">
        <v>0.19</v>
      </c>
      <c r="AZ1377" s="14" t="s">
        <v>7128</v>
      </c>
      <c r="BA1377" s="14" t="s">
        <v>7128</v>
      </c>
      <c r="BB1377" s="14">
        <v>3.5234899328859065E-2</v>
      </c>
      <c r="BC1377" s="14">
        <v>3.5413153456998317E-2</v>
      </c>
      <c r="BD1377" s="14">
        <v>0.13907284768211922</v>
      </c>
      <c r="BE1377" s="14">
        <v>0.13907284768211922</v>
      </c>
      <c r="BF1377" s="14">
        <v>0</v>
      </c>
      <c r="BG1377" s="14" t="s">
        <v>7128</v>
      </c>
      <c r="BH1377" s="13">
        <v>2.1000000000000001E-2</v>
      </c>
      <c r="BI1377" s="13">
        <v>2.1000000000000001E-2</v>
      </c>
      <c r="BJ1377" s="13">
        <v>2.1000000000000001E-2</v>
      </c>
      <c r="BK1377" s="13">
        <v>2.1000000000000001E-2</v>
      </c>
      <c r="BL1377" s="13">
        <v>0.151</v>
      </c>
      <c r="BM1377" s="13">
        <v>0.151</v>
      </c>
      <c r="BN1377" s="13">
        <v>2.3E-2</v>
      </c>
      <c r="BO1377" s="13">
        <v>2.3E-2</v>
      </c>
      <c r="BP1377" s="13">
        <v>2.1000000000000001E-2</v>
      </c>
      <c r="BQ1377" s="13">
        <v>0</v>
      </c>
      <c r="BR1377" s="13">
        <v>0</v>
      </c>
      <c r="BS1377" s="13">
        <v>-2E-3</v>
      </c>
      <c r="BT1377" s="14">
        <v>-9.5238095238095233E-2</v>
      </c>
      <c r="BU1377" s="13">
        <v>2.3E-2</v>
      </c>
      <c r="BV1377" s="13">
        <v>2.3E-2</v>
      </c>
      <c r="BW1377" s="13">
        <v>2.3E-2</v>
      </c>
      <c r="BX1377" s="13">
        <v>0.59599999999999997</v>
      </c>
      <c r="BY1377" s="13">
        <v>0.59299999999999997</v>
      </c>
      <c r="BZ1377" s="13">
        <v>0.59199999999999997</v>
      </c>
      <c r="CA1377" s="13">
        <v>0.57799999999999996</v>
      </c>
      <c r="CB1377" s="13">
        <v>0</v>
      </c>
      <c r="CC1377" s="15">
        <v>-0.24099999999999999</v>
      </c>
      <c r="CD1377" s="15">
        <v>6.5000000000000002E-2</v>
      </c>
      <c r="CE1377" s="15">
        <v>0.36</v>
      </c>
      <c r="CF1377" s="15">
        <v>1.375423822317132</v>
      </c>
      <c r="CG1377" s="15">
        <v>1.3211850977502775</v>
      </c>
      <c r="CH1377" s="13">
        <v>5.4799999999999995E-2</v>
      </c>
      <c r="CI1377" s="13">
        <v>4.5399999999999989E-2</v>
      </c>
      <c r="CJ1377" s="13">
        <v>0</v>
      </c>
      <c r="CK1377" s="12">
        <f t="shared" si="42"/>
        <v>0</v>
      </c>
      <c r="CL1377" s="36">
        <f t="shared" si="43"/>
        <v>0.26124567474048443</v>
      </c>
      <c r="CM1377" s="13">
        <v>2.1000000000000001E-2</v>
      </c>
      <c r="CN1377" s="13" t="s">
        <v>7128</v>
      </c>
      <c r="CO1377" s="13">
        <v>2.1000000000000001E-2</v>
      </c>
      <c r="CP1377" s="13">
        <v>1.17</v>
      </c>
      <c r="CQ1377" s="13">
        <v>2.3E-2</v>
      </c>
      <c r="CR1377" s="13">
        <v>1.1559999999999999</v>
      </c>
      <c r="CS1377" s="13" t="s">
        <v>7128</v>
      </c>
      <c r="CT1377" s="13">
        <v>0</v>
      </c>
      <c r="CU1377" s="13">
        <v>2.1000000000000001E-2</v>
      </c>
      <c r="CV1377" s="13">
        <v>0.57799999999999996</v>
      </c>
      <c r="CW1377" s="13">
        <v>2.3E-2</v>
      </c>
      <c r="CX1377" s="12">
        <v>3.5234899328859065E-2</v>
      </c>
      <c r="CY1377" s="12">
        <v>3.5413153456998317E-2</v>
      </c>
      <c r="CZ1377" s="15">
        <v>50.260869565217391</v>
      </c>
      <c r="DA1377" s="20"/>
      <c r="DB1377" s="20"/>
    </row>
    <row r="1378" spans="1:106" ht="24">
      <c r="A1378" s="8" t="s">
        <v>4351</v>
      </c>
      <c r="B1378" s="8" t="s">
        <v>4352</v>
      </c>
      <c r="C1378" s="9" t="s">
        <v>7170</v>
      </c>
      <c r="D1378" s="9" t="s">
        <v>7126</v>
      </c>
      <c r="E1378" s="10" t="s">
        <v>7127</v>
      </c>
      <c r="F1378" s="10" t="s">
        <v>7126</v>
      </c>
      <c r="G1378" s="11">
        <v>1.06</v>
      </c>
      <c r="H1378" s="11">
        <v>1.0930544378698226</v>
      </c>
      <c r="I1378" s="12">
        <v>9.0499999999999997E-2</v>
      </c>
      <c r="J1378" s="12">
        <v>0.15542142662721894</v>
      </c>
      <c r="K1378" s="12">
        <v>4.1999999999999996E-2</v>
      </c>
      <c r="L1378" s="12">
        <v>9.8500000000000004E-2</v>
      </c>
      <c r="M1378" s="12">
        <v>6.5019850000000004E-2</v>
      </c>
      <c r="N1378" s="12">
        <v>0.15268764394043727</v>
      </c>
      <c r="O1378" s="12" t="s">
        <v>7128</v>
      </c>
      <c r="P1378" s="12" t="s">
        <v>7128</v>
      </c>
      <c r="Q1378" s="13">
        <v>16.899999999999999</v>
      </c>
      <c r="R1378" s="13">
        <v>0</v>
      </c>
      <c r="S1378" s="13">
        <v>0.52700000000000002</v>
      </c>
      <c r="T1378" s="13">
        <v>0.52700000000000002</v>
      </c>
      <c r="U1378" s="13">
        <v>17.427</v>
      </c>
      <c r="V1378" s="13">
        <v>0.97599999999999998</v>
      </c>
      <c r="W1378" s="13">
        <v>16.451000000000001</v>
      </c>
      <c r="X1378" s="14">
        <v>5.6005049635622882E-2</v>
      </c>
      <c r="Y1378" s="15">
        <v>0.16081871345029239</v>
      </c>
      <c r="Z1378" s="14">
        <v>0.12123303427651255</v>
      </c>
      <c r="AA1378" s="14">
        <v>3.0240431514316865E-2</v>
      </c>
      <c r="AB1378" s="14">
        <v>0.13795811518324608</v>
      </c>
      <c r="AC1378" s="14">
        <v>3.1183431952662728E-2</v>
      </c>
      <c r="AD1378" s="13">
        <v>0.49299999999999999</v>
      </c>
      <c r="AE1378" s="15">
        <v>1.7767500000000001</v>
      </c>
      <c r="AF1378" s="14">
        <v>0.14832396974191325</v>
      </c>
      <c r="AG1378" s="14">
        <v>0.77667824155765486</v>
      </c>
      <c r="AH1378" s="15">
        <v>0.39820742637644052</v>
      </c>
      <c r="AI1378" s="5" t="s">
        <v>7128</v>
      </c>
      <c r="AJ1378" s="15" t="s">
        <v>7128</v>
      </c>
      <c r="AK1378" s="15" t="s">
        <v>7128</v>
      </c>
      <c r="AL1378" s="15" t="s">
        <v>7128</v>
      </c>
      <c r="AM1378" s="15" t="s">
        <v>7128</v>
      </c>
      <c r="AN1378" s="15">
        <v>4.4240837696335076</v>
      </c>
      <c r="AO1378" s="15">
        <v>4.6301369863013697</v>
      </c>
      <c r="AP1378" s="15" t="s">
        <v>7128</v>
      </c>
      <c r="AQ1378" s="15">
        <v>123.69172932330827</v>
      </c>
      <c r="AR1378" s="15">
        <v>4.8801542568970637</v>
      </c>
      <c r="AS1378" s="15">
        <v>4.5071232876712335</v>
      </c>
      <c r="AT1378" s="14" t="s">
        <v>7128</v>
      </c>
      <c r="AU1378" s="14">
        <v>0</v>
      </c>
      <c r="AV1378" s="12" t="s">
        <v>7128</v>
      </c>
      <c r="AW1378" s="12" t="s">
        <v>7128</v>
      </c>
      <c r="AX1378" s="12" t="s">
        <v>7128</v>
      </c>
      <c r="AY1378" s="12" t="s">
        <v>7128</v>
      </c>
      <c r="AZ1378" s="14" t="s">
        <v>7128</v>
      </c>
      <c r="BA1378" s="14" t="s">
        <v>7128</v>
      </c>
      <c r="BB1378" s="14" t="s">
        <v>7128</v>
      </c>
      <c r="BC1378" s="14" t="s">
        <v>7128</v>
      </c>
      <c r="BD1378" s="14">
        <v>0</v>
      </c>
      <c r="BE1378" s="14">
        <v>0</v>
      </c>
      <c r="BF1378" s="14">
        <v>0</v>
      </c>
      <c r="BG1378" s="14">
        <v>0.03</v>
      </c>
      <c r="BH1378" s="13">
        <v>0</v>
      </c>
      <c r="BI1378" s="13">
        <v>0</v>
      </c>
      <c r="BJ1378" s="13">
        <v>0</v>
      </c>
      <c r="BK1378" s="13">
        <v>0</v>
      </c>
      <c r="BL1378" s="13">
        <v>3.65</v>
      </c>
      <c r="BM1378" s="13">
        <v>3.65</v>
      </c>
      <c r="BN1378" s="13">
        <v>0.13300000000000001</v>
      </c>
      <c r="BO1378" s="13">
        <v>0.13300000000000001</v>
      </c>
      <c r="BP1378" s="13">
        <v>0</v>
      </c>
      <c r="BQ1378" s="13">
        <v>3.9000000000000007E-2</v>
      </c>
      <c r="BR1378" s="13">
        <v>-6.4999999999999947E-2</v>
      </c>
      <c r="BS1378" s="13">
        <v>-0.16200000000000001</v>
      </c>
      <c r="BT1378" s="14" t="s">
        <v>7128</v>
      </c>
      <c r="BU1378" s="13">
        <v>0.22699999999999995</v>
      </c>
      <c r="BV1378" s="13">
        <v>0.18799999999999994</v>
      </c>
      <c r="BW1378" s="13">
        <v>0.22699999999999995</v>
      </c>
      <c r="BX1378" s="13">
        <v>0</v>
      </c>
      <c r="BY1378" s="13">
        <v>0</v>
      </c>
      <c r="BZ1378" s="13">
        <v>3.82</v>
      </c>
      <c r="CA1378" s="13">
        <v>3.3709999999999996</v>
      </c>
      <c r="CB1378" s="13">
        <v>0</v>
      </c>
      <c r="CC1378" s="15">
        <v>0.76800000000000002</v>
      </c>
      <c r="CD1378" s="15">
        <v>0.379</v>
      </c>
      <c r="CE1378" s="15">
        <v>0.36</v>
      </c>
      <c r="CF1378" s="15">
        <v>1.3747452360119754</v>
      </c>
      <c r="CG1378" s="15">
        <v>1.818260130882424</v>
      </c>
      <c r="CH1378" s="13">
        <v>2.6000000000000002E-2</v>
      </c>
      <c r="CI1378" s="13">
        <v>0.32889999999999997</v>
      </c>
      <c r="CJ1378" s="13">
        <v>0</v>
      </c>
      <c r="CK1378" s="12">
        <f t="shared" si="42"/>
        <v>0</v>
      </c>
      <c r="CL1378" s="36">
        <f t="shared" si="43"/>
        <v>1.0827647582319788</v>
      </c>
      <c r="CM1378" s="13" t="s">
        <v>7128</v>
      </c>
      <c r="CN1378" s="13" t="s">
        <v>7128</v>
      </c>
      <c r="CO1378" s="13" t="s">
        <v>7128</v>
      </c>
      <c r="CP1378" s="13" t="s">
        <v>7128</v>
      </c>
      <c r="CQ1378" s="13">
        <v>0.13300000000000001</v>
      </c>
      <c r="CR1378" s="13">
        <v>16.451000000000001</v>
      </c>
      <c r="CS1378" s="13" t="s">
        <v>7128</v>
      </c>
      <c r="CT1378" s="13">
        <v>0</v>
      </c>
      <c r="CU1378" s="13">
        <v>0</v>
      </c>
      <c r="CV1378" s="13">
        <v>3.3709999999999996</v>
      </c>
      <c r="CW1378" s="13">
        <v>0.13300000000000001</v>
      </c>
      <c r="CX1378" s="12" t="s">
        <v>7128</v>
      </c>
      <c r="CY1378" s="12" t="s">
        <v>7128</v>
      </c>
      <c r="CZ1378" s="15">
        <v>123.69172932330827</v>
      </c>
      <c r="DA1378" s="20"/>
      <c r="DB1378" s="20"/>
    </row>
    <row r="1379" spans="1:106" ht="24">
      <c r="A1379" s="8" t="s">
        <v>6699</v>
      </c>
      <c r="B1379" s="8" t="s">
        <v>6700</v>
      </c>
      <c r="C1379" s="9" t="s">
        <v>7197</v>
      </c>
      <c r="D1379" s="9" t="s">
        <v>7126</v>
      </c>
      <c r="E1379" s="10" t="s">
        <v>7127</v>
      </c>
      <c r="F1379" s="10" t="s">
        <v>7126</v>
      </c>
      <c r="G1379" s="11">
        <v>0.65</v>
      </c>
      <c r="H1379" s="11">
        <v>3.846330275229358</v>
      </c>
      <c r="I1379" s="12">
        <v>9.0499999999999997E-2</v>
      </c>
      <c r="J1379" s="12">
        <v>0.40459288990825687</v>
      </c>
      <c r="K1379" s="12">
        <v>6.2E-2</v>
      </c>
      <c r="L1379" s="12">
        <v>0.11849999999999999</v>
      </c>
      <c r="M1379" s="12">
        <v>7.8221849999999996E-2</v>
      </c>
      <c r="N1379" s="12">
        <v>0.13337602573643409</v>
      </c>
      <c r="O1379" s="12" t="s">
        <v>7128</v>
      </c>
      <c r="P1379" s="12">
        <v>-0.18965959179443623</v>
      </c>
      <c r="Q1379" s="13">
        <v>1.0900000000000001</v>
      </c>
      <c r="R1379" s="13">
        <v>0</v>
      </c>
      <c r="S1379" s="13">
        <v>5.36</v>
      </c>
      <c r="T1379" s="13">
        <v>5.36</v>
      </c>
      <c r="U1379" s="13">
        <v>6.45</v>
      </c>
      <c r="V1379" s="13">
        <v>1.0999999999999999E-2</v>
      </c>
      <c r="W1379" s="13">
        <v>6.4390000000000001</v>
      </c>
      <c r="X1379" s="14">
        <v>1.7054263565891472E-3</v>
      </c>
      <c r="Y1379" s="15">
        <v>2.0661157024793389E-2</v>
      </c>
      <c r="Z1379" s="14" t="s">
        <v>7128</v>
      </c>
      <c r="AA1379" s="14">
        <v>0.83100775193798448</v>
      </c>
      <c r="AB1379" s="14" t="s">
        <v>7128</v>
      </c>
      <c r="AC1379" s="14">
        <v>4.9174311926605503</v>
      </c>
      <c r="AD1379" s="13">
        <v>0.03</v>
      </c>
      <c r="AE1379" s="15">
        <v>1.4880277777777777</v>
      </c>
      <c r="AF1379" s="14">
        <v>4.4721359549995794E-2</v>
      </c>
      <c r="AG1379" s="14">
        <v>1.0297093036386531</v>
      </c>
      <c r="AH1379" s="15">
        <v>0.46666666666666673</v>
      </c>
      <c r="AI1379" s="5" t="s">
        <v>7128</v>
      </c>
      <c r="AJ1379" s="15" t="s">
        <v>7128</v>
      </c>
      <c r="AK1379" s="15" t="s">
        <v>7128</v>
      </c>
      <c r="AL1379" s="15" t="s">
        <v>7128</v>
      </c>
      <c r="AM1379" s="15" t="s">
        <v>7128</v>
      </c>
      <c r="AN1379" s="15" t="s">
        <v>7128</v>
      </c>
      <c r="AO1379" s="15" t="s">
        <v>7128</v>
      </c>
      <c r="AP1379" s="15" t="s">
        <v>7128</v>
      </c>
      <c r="AQ1379" s="15">
        <v>429.26666666666671</v>
      </c>
      <c r="AR1379" s="15">
        <v>1.53712103127238</v>
      </c>
      <c r="AS1379" s="15" t="s">
        <v>7128</v>
      </c>
      <c r="AT1379" s="14" t="s">
        <v>7128</v>
      </c>
      <c r="AU1379" s="14">
        <v>0</v>
      </c>
      <c r="AV1379" s="12" t="s">
        <v>7128</v>
      </c>
      <c r="AW1379" s="12" t="s">
        <v>7128</v>
      </c>
      <c r="AX1379" s="12" t="s">
        <v>7128</v>
      </c>
      <c r="AY1379" s="12" t="s">
        <v>7128</v>
      </c>
      <c r="AZ1379" s="14" t="s">
        <v>7128</v>
      </c>
      <c r="BA1379" s="14" t="s">
        <v>7128</v>
      </c>
      <c r="BB1379" s="14" t="s">
        <v>7128</v>
      </c>
      <c r="BC1379" s="14">
        <v>-5.6283566058002145E-2</v>
      </c>
      <c r="BD1379" s="14" t="s">
        <v>7128</v>
      </c>
      <c r="BE1379" s="14" t="s">
        <v>7128</v>
      </c>
      <c r="BF1379" s="14">
        <v>0</v>
      </c>
      <c r="BG1379" s="14">
        <v>0.11609999999999999</v>
      </c>
      <c r="BH1379" s="13">
        <v>-0.27700000000000002</v>
      </c>
      <c r="BI1379" s="13">
        <v>-0.27700000000000002</v>
      </c>
      <c r="BJ1379" s="13">
        <v>-0.26200000000000001</v>
      </c>
      <c r="BK1379" s="13">
        <v>-0.26200000000000001</v>
      </c>
      <c r="BL1379" s="13">
        <v>0</v>
      </c>
      <c r="BM1379" s="13">
        <v>0</v>
      </c>
      <c r="BN1379" s="13">
        <v>1.4999999999999999E-2</v>
      </c>
      <c r="BO1379" s="13">
        <v>1.4999999999999999E-2</v>
      </c>
      <c r="BP1379" s="13">
        <v>-0.26200000000000001</v>
      </c>
      <c r="BQ1379" s="13">
        <v>0</v>
      </c>
      <c r="BR1379" s="13">
        <v>0</v>
      </c>
      <c r="BS1379" s="13">
        <v>-0.24199999999999999</v>
      </c>
      <c r="BT1379" s="14" t="s">
        <v>7128</v>
      </c>
      <c r="BU1379" s="13">
        <v>-2.0000000000000018E-2</v>
      </c>
      <c r="BV1379" s="13">
        <v>-3.5000000000000031E-2</v>
      </c>
      <c r="BW1379" s="13">
        <v>-3.5000000000000031E-2</v>
      </c>
      <c r="BX1379" s="13">
        <v>-0.85899999999999999</v>
      </c>
      <c r="BY1379" s="13">
        <v>4.6550000000000002</v>
      </c>
      <c r="BZ1379" s="13">
        <v>-1.1599999999999999</v>
      </c>
      <c r="CA1379" s="13">
        <v>4.1890000000000001</v>
      </c>
      <c r="CB1379" s="13">
        <v>0</v>
      </c>
      <c r="CC1379" s="15">
        <v>0.307</v>
      </c>
      <c r="CD1379" s="15" t="s">
        <v>7128</v>
      </c>
      <c r="CE1379" s="15">
        <v>0.36</v>
      </c>
      <c r="CF1379" s="15" t="s">
        <v>7128</v>
      </c>
      <c r="CG1379" s="15" t="s">
        <v>7128</v>
      </c>
      <c r="CH1379" s="13" t="s">
        <v>7128</v>
      </c>
      <c r="CI1379" s="13" t="s">
        <v>7128</v>
      </c>
      <c r="CJ1379" s="13">
        <v>0</v>
      </c>
      <c r="CK1379" s="12">
        <f t="shared" si="42"/>
        <v>0</v>
      </c>
      <c r="CL1379" s="36" t="str">
        <f t="shared" si="43"/>
        <v>NA</v>
      </c>
      <c r="CM1379" s="13" t="s">
        <v>7128</v>
      </c>
      <c r="CN1379" s="13" t="s">
        <v>7128</v>
      </c>
      <c r="CO1379" s="13" t="s">
        <v>7128</v>
      </c>
      <c r="CP1379" s="13" t="s">
        <v>7128</v>
      </c>
      <c r="CQ1379" s="13">
        <v>1.4999999999999999E-2</v>
      </c>
      <c r="CR1379" s="13">
        <v>6.4390000000000001</v>
      </c>
      <c r="CS1379" s="13" t="s">
        <v>7128</v>
      </c>
      <c r="CT1379" s="13">
        <v>0</v>
      </c>
      <c r="CU1379" s="13">
        <v>-0.26200000000000001</v>
      </c>
      <c r="CV1379" s="13">
        <v>4.1890000000000001</v>
      </c>
      <c r="CW1379" s="13">
        <v>1.4999999999999999E-2</v>
      </c>
      <c r="CX1379" s="12" t="s">
        <v>7128</v>
      </c>
      <c r="CY1379" s="12">
        <v>-5.6283566058002145E-2</v>
      </c>
      <c r="CZ1379" s="15">
        <v>429.26666666666671</v>
      </c>
      <c r="DA1379" s="20"/>
      <c r="DB1379" s="20"/>
    </row>
    <row r="1380" spans="1:106" ht="24">
      <c r="A1380" s="8" t="s">
        <v>6405</v>
      </c>
      <c r="B1380" s="8" t="s">
        <v>6406</v>
      </c>
      <c r="C1380" s="9" t="s">
        <v>7133</v>
      </c>
      <c r="D1380" s="9" t="s">
        <v>7126</v>
      </c>
      <c r="E1380" s="10" t="s">
        <v>7127</v>
      </c>
      <c r="F1380" s="10" t="s">
        <v>7126</v>
      </c>
      <c r="G1380" s="11">
        <v>0.92</v>
      </c>
      <c r="H1380" s="11">
        <v>0.92</v>
      </c>
      <c r="I1380" s="12">
        <v>9.0499999999999997E-2</v>
      </c>
      <c r="J1380" s="12">
        <v>0.13976</v>
      </c>
      <c r="K1380" s="12">
        <v>4.7E-2</v>
      </c>
      <c r="L1380" s="12">
        <v>0.10350000000000001</v>
      </c>
      <c r="M1380" s="12">
        <v>6.8320350000000002E-2</v>
      </c>
      <c r="N1380" s="12">
        <v>0.13976</v>
      </c>
      <c r="O1380" s="12">
        <v>-0.18628406417112298</v>
      </c>
      <c r="P1380" s="12">
        <v>-0.18521454545454547</v>
      </c>
      <c r="Q1380" s="13">
        <v>5.51</v>
      </c>
      <c r="R1380" s="13">
        <v>0</v>
      </c>
      <c r="S1380" s="13">
        <v>0</v>
      </c>
      <c r="T1380" s="13">
        <v>0</v>
      </c>
      <c r="U1380" s="13">
        <v>5.51</v>
      </c>
      <c r="V1380" s="13">
        <v>0</v>
      </c>
      <c r="W1380" s="13">
        <v>5.51</v>
      </c>
      <c r="X1380" s="14">
        <v>0</v>
      </c>
      <c r="Y1380" s="15" t="s">
        <v>7128</v>
      </c>
      <c r="Z1380" s="14">
        <v>0</v>
      </c>
      <c r="AA1380" s="14">
        <v>0</v>
      </c>
      <c r="AB1380" s="14">
        <v>0</v>
      </c>
      <c r="AC1380" s="14">
        <v>0</v>
      </c>
      <c r="AD1380" s="13">
        <v>0.52200000000000002</v>
      </c>
      <c r="AE1380" s="15">
        <v>0.18524999999999991</v>
      </c>
      <c r="AF1380" s="14">
        <v>8.9442719099991588E-2</v>
      </c>
      <c r="AG1380" s="14" t="s">
        <v>7128</v>
      </c>
      <c r="AH1380" s="15">
        <v>0.29519450800915331</v>
      </c>
      <c r="AI1380" s="5" t="s">
        <v>7128</v>
      </c>
      <c r="AJ1380" s="15" t="s">
        <v>7128</v>
      </c>
      <c r="AK1380" s="15" t="s">
        <v>7128</v>
      </c>
      <c r="AL1380" s="15" t="s">
        <v>7128</v>
      </c>
      <c r="AM1380" s="15" t="s">
        <v>7128</v>
      </c>
      <c r="AN1380" s="15">
        <v>3.2994011976047903</v>
      </c>
      <c r="AO1380" s="15">
        <v>3.6733333333333333</v>
      </c>
      <c r="AP1380" s="15" t="s">
        <v>7128</v>
      </c>
      <c r="AQ1380" s="15">
        <v>367.33333333333331</v>
      </c>
      <c r="AR1380" s="15">
        <v>3.2994011976047903</v>
      </c>
      <c r="AS1380" s="15">
        <v>3.6733333333333333</v>
      </c>
      <c r="AT1380" s="14" t="s">
        <v>7128</v>
      </c>
      <c r="AU1380" s="14">
        <v>0</v>
      </c>
      <c r="AV1380" s="12" t="s">
        <v>7128</v>
      </c>
      <c r="AW1380" s="12" t="s">
        <v>7128</v>
      </c>
      <c r="AX1380" s="12">
        <v>-0.39399999999999996</v>
      </c>
      <c r="AY1380" s="12">
        <v>-0.39399999999999996</v>
      </c>
      <c r="AZ1380" s="14" t="s">
        <v>7128</v>
      </c>
      <c r="BA1380" s="14" t="s">
        <v>7128</v>
      </c>
      <c r="BB1380" s="14">
        <v>-4.6524064171122988E-2</v>
      </c>
      <c r="BC1380" s="14">
        <v>-4.5454545454545456E-2</v>
      </c>
      <c r="BD1380" s="14">
        <v>-8.1308411214953261E-2</v>
      </c>
      <c r="BE1380" s="14">
        <v>-7.9439252336448593E-2</v>
      </c>
      <c r="BF1380" s="14">
        <v>0</v>
      </c>
      <c r="BG1380" s="14" t="s">
        <v>7128</v>
      </c>
      <c r="BH1380" s="13">
        <v>-9.8000000000000004E-2</v>
      </c>
      <c r="BI1380" s="13">
        <v>-8.6999999999999994E-2</v>
      </c>
      <c r="BJ1380" s="13">
        <v>-8.5000000000000006E-2</v>
      </c>
      <c r="BK1380" s="13">
        <v>-8.5000000000000006E-2</v>
      </c>
      <c r="BL1380" s="13">
        <v>1.5</v>
      </c>
      <c r="BM1380" s="13">
        <v>1.07</v>
      </c>
      <c r="BN1380" s="13">
        <v>8.9999999999999993E-3</v>
      </c>
      <c r="BO1380" s="13">
        <v>1.4999999999999999E-2</v>
      </c>
      <c r="BP1380" s="13">
        <v>-8.5000000000000006E-2</v>
      </c>
      <c r="BQ1380" s="13">
        <v>0</v>
      </c>
      <c r="BR1380" s="13">
        <v>0</v>
      </c>
      <c r="BS1380" s="13">
        <v>-8.5000000000000006E-2</v>
      </c>
      <c r="BT1380" s="14" t="s">
        <v>7128</v>
      </c>
      <c r="BU1380" s="13">
        <v>0</v>
      </c>
      <c r="BV1380" s="13">
        <v>-1.9999999999999879E-3</v>
      </c>
      <c r="BW1380" s="13">
        <v>-1.9999999999999879E-3</v>
      </c>
      <c r="BX1380" s="13">
        <v>1.87</v>
      </c>
      <c r="BY1380" s="13">
        <v>1.87</v>
      </c>
      <c r="BZ1380" s="13">
        <v>1.67</v>
      </c>
      <c r="CA1380" s="13">
        <v>1.67</v>
      </c>
      <c r="CB1380" s="13">
        <v>0</v>
      </c>
      <c r="CC1380" s="15">
        <v>-0.39300000000000002</v>
      </c>
      <c r="CD1380" s="15" t="s">
        <v>7128</v>
      </c>
      <c r="CE1380" s="15">
        <v>0.36</v>
      </c>
      <c r="CF1380" s="15" t="s">
        <v>7128</v>
      </c>
      <c r="CG1380" s="15" t="s">
        <v>7128</v>
      </c>
      <c r="CH1380" s="13" t="s">
        <v>7128</v>
      </c>
      <c r="CI1380" s="13" t="s">
        <v>7128</v>
      </c>
      <c r="CJ1380" s="13">
        <v>0</v>
      </c>
      <c r="CK1380" s="12">
        <f t="shared" si="42"/>
        <v>0</v>
      </c>
      <c r="CL1380" s="36">
        <f t="shared" si="43"/>
        <v>0.89820359281437134</v>
      </c>
      <c r="CM1380" s="13" t="s">
        <v>7128</v>
      </c>
      <c r="CN1380" s="13" t="s">
        <v>7128</v>
      </c>
      <c r="CO1380" s="13" t="s">
        <v>7128</v>
      </c>
      <c r="CP1380" s="13" t="s">
        <v>7128</v>
      </c>
      <c r="CQ1380" s="13">
        <v>1.4999999999999999E-2</v>
      </c>
      <c r="CR1380" s="13">
        <v>5.51</v>
      </c>
      <c r="CS1380" s="13" t="s">
        <v>7128</v>
      </c>
      <c r="CT1380" s="13">
        <v>0</v>
      </c>
      <c r="CU1380" s="13">
        <v>-8.5000000000000006E-2</v>
      </c>
      <c r="CV1380" s="13">
        <v>1.67</v>
      </c>
      <c r="CW1380" s="13">
        <v>8.9999999999999993E-3</v>
      </c>
      <c r="CX1380" s="12">
        <v>-4.6524064171122988E-2</v>
      </c>
      <c r="CY1380" s="12">
        <v>-4.5454545454545456E-2</v>
      </c>
      <c r="CZ1380" s="15">
        <v>612.22222222222229</v>
      </c>
      <c r="DA1380" s="20"/>
      <c r="DB1380" s="20"/>
    </row>
    <row r="1381" spans="1:106" ht="24">
      <c r="A1381" s="8" t="s">
        <v>6669</v>
      </c>
      <c r="B1381" s="8" t="s">
        <v>6670</v>
      </c>
      <c r="C1381" s="9" t="s">
        <v>7174</v>
      </c>
      <c r="D1381" s="9" t="s">
        <v>7126</v>
      </c>
      <c r="E1381" s="10" t="s">
        <v>7127</v>
      </c>
      <c r="F1381" s="10" t="s">
        <v>7126</v>
      </c>
      <c r="G1381" s="11">
        <v>0.45</v>
      </c>
      <c r="H1381" s="11">
        <v>0.45</v>
      </c>
      <c r="I1381" s="12">
        <v>9.0499999999999997E-2</v>
      </c>
      <c r="J1381" s="12">
        <v>9.7225000000000006E-2</v>
      </c>
      <c r="K1381" s="12">
        <v>4.7E-2</v>
      </c>
      <c r="L1381" s="12">
        <v>0.10350000000000001</v>
      </c>
      <c r="M1381" s="12">
        <v>6.8320350000000002E-2</v>
      </c>
      <c r="N1381" s="12">
        <v>9.7225000000000006E-2</v>
      </c>
      <c r="O1381" s="12" t="s">
        <v>7128</v>
      </c>
      <c r="P1381" s="12" t="s">
        <v>7128</v>
      </c>
      <c r="Q1381" s="13">
        <v>1.22</v>
      </c>
      <c r="R1381" s="13">
        <v>0</v>
      </c>
      <c r="S1381" s="13">
        <v>0</v>
      </c>
      <c r="T1381" s="13">
        <v>0</v>
      </c>
      <c r="U1381" s="13">
        <v>1.22</v>
      </c>
      <c r="V1381" s="13">
        <v>0</v>
      </c>
      <c r="W1381" s="13">
        <v>1.22</v>
      </c>
      <c r="X1381" s="14">
        <v>0</v>
      </c>
      <c r="Y1381" s="15">
        <v>6.9060773480662981E-3</v>
      </c>
      <c r="Z1381" s="14" t="s">
        <v>7128</v>
      </c>
      <c r="AA1381" s="14">
        <v>0</v>
      </c>
      <c r="AB1381" s="14" t="s">
        <v>7128</v>
      </c>
      <c r="AC1381" s="14">
        <v>0</v>
      </c>
      <c r="AD1381" s="13">
        <v>3.4000000000000002E-2</v>
      </c>
      <c r="AE1381" s="15" t="s">
        <v>7128</v>
      </c>
      <c r="AF1381" s="14" t="s">
        <v>7128</v>
      </c>
      <c r="AG1381" s="14" t="s">
        <v>7128</v>
      </c>
      <c r="AH1381" s="15">
        <v>0.36000000000000004</v>
      </c>
      <c r="AI1381" s="5" t="s">
        <v>7128</v>
      </c>
      <c r="AJ1381" s="15" t="s">
        <v>7128</v>
      </c>
      <c r="AK1381" s="15" t="s">
        <v>7128</v>
      </c>
      <c r="AL1381" s="15" t="s">
        <v>7128</v>
      </c>
      <c r="AM1381" s="15" t="s">
        <v>7128</v>
      </c>
      <c r="AN1381" s="15" t="s">
        <v>7128</v>
      </c>
      <c r="AO1381" s="15" t="s">
        <v>7128</v>
      </c>
      <c r="AP1381" s="15" t="s">
        <v>7128</v>
      </c>
      <c r="AQ1381" s="15" t="s">
        <v>7128</v>
      </c>
      <c r="AR1381" s="15" t="s">
        <v>7128</v>
      </c>
      <c r="AS1381" s="15" t="s">
        <v>7128</v>
      </c>
      <c r="AT1381" s="14" t="s">
        <v>7128</v>
      </c>
      <c r="AU1381" s="14">
        <v>0</v>
      </c>
      <c r="AV1381" s="12" t="s">
        <v>7128</v>
      </c>
      <c r="AW1381" s="12" t="s">
        <v>7128</v>
      </c>
      <c r="AX1381" s="12" t="s">
        <v>7128</v>
      </c>
      <c r="AY1381" s="12" t="s">
        <v>7128</v>
      </c>
      <c r="AZ1381" s="14" t="s">
        <v>7128</v>
      </c>
      <c r="BA1381" s="14" t="s">
        <v>7128</v>
      </c>
      <c r="BB1381" s="14" t="s">
        <v>7128</v>
      </c>
      <c r="BC1381" s="14" t="s">
        <v>7128</v>
      </c>
      <c r="BD1381" s="14" t="s">
        <v>7128</v>
      </c>
      <c r="BE1381" s="14" t="s">
        <v>7128</v>
      </c>
      <c r="BF1381" s="14">
        <v>0</v>
      </c>
      <c r="BG1381" s="14" t="s">
        <v>7128</v>
      </c>
      <c r="BH1381" s="13">
        <v>0</v>
      </c>
      <c r="BI1381" s="13">
        <v>0</v>
      </c>
      <c r="BJ1381" s="13">
        <v>0</v>
      </c>
      <c r="BK1381" s="13">
        <v>0</v>
      </c>
      <c r="BL1381" s="13">
        <v>0</v>
      </c>
      <c r="BM1381" s="13">
        <v>0</v>
      </c>
      <c r="BN1381" s="13">
        <v>0</v>
      </c>
      <c r="BO1381" s="13">
        <v>0</v>
      </c>
      <c r="BP1381" s="13">
        <v>0</v>
      </c>
      <c r="BQ1381" s="13">
        <v>0</v>
      </c>
      <c r="BR1381" s="13">
        <v>0</v>
      </c>
      <c r="BS1381" s="13">
        <v>0</v>
      </c>
      <c r="BT1381" s="14" t="s">
        <v>7128</v>
      </c>
      <c r="BU1381" s="13">
        <v>0</v>
      </c>
      <c r="BV1381" s="13">
        <v>0</v>
      </c>
      <c r="BW1381" s="13">
        <v>0</v>
      </c>
      <c r="BX1381" s="13">
        <v>0</v>
      </c>
      <c r="BY1381" s="13">
        <v>0</v>
      </c>
      <c r="BZ1381" s="13">
        <v>0</v>
      </c>
      <c r="CA1381" s="13">
        <v>0</v>
      </c>
      <c r="CB1381" s="13">
        <v>0</v>
      </c>
      <c r="CC1381" s="15" t="s">
        <v>7128</v>
      </c>
      <c r="CD1381" s="15" t="s">
        <v>7128</v>
      </c>
      <c r="CE1381" s="15">
        <v>0.36</v>
      </c>
      <c r="CF1381" s="15" t="s">
        <v>7128</v>
      </c>
      <c r="CG1381" s="15" t="s">
        <v>7128</v>
      </c>
      <c r="CH1381" s="13" t="s">
        <v>7128</v>
      </c>
      <c r="CI1381" s="13" t="s">
        <v>7128</v>
      </c>
      <c r="CJ1381" s="13">
        <v>0</v>
      </c>
      <c r="CK1381" s="12">
        <f t="shared" si="42"/>
        <v>0</v>
      </c>
      <c r="CL1381" s="36" t="str">
        <f t="shared" si="43"/>
        <v>NA</v>
      </c>
      <c r="CM1381" s="13" t="s">
        <v>7128</v>
      </c>
      <c r="CN1381" s="13" t="s">
        <v>7128</v>
      </c>
      <c r="CO1381" s="13" t="s">
        <v>7128</v>
      </c>
      <c r="CP1381" s="13" t="s">
        <v>7128</v>
      </c>
      <c r="CQ1381" s="13" t="s">
        <v>7128</v>
      </c>
      <c r="CR1381" s="13" t="s">
        <v>7128</v>
      </c>
      <c r="CS1381" s="13" t="s">
        <v>7128</v>
      </c>
      <c r="CT1381" s="13">
        <v>0</v>
      </c>
      <c r="CU1381" s="13">
        <v>0</v>
      </c>
      <c r="CV1381" s="13">
        <v>0</v>
      </c>
      <c r="CW1381" s="13">
        <v>0</v>
      </c>
      <c r="CX1381" s="12" t="s">
        <v>7128</v>
      </c>
      <c r="CY1381" s="12" t="s">
        <v>7128</v>
      </c>
      <c r="CZ1381" s="15" t="s">
        <v>7128</v>
      </c>
      <c r="DA1381" s="20"/>
      <c r="DB1381" s="20"/>
    </row>
    <row r="1382" spans="1:106" ht="24">
      <c r="A1382" s="8" t="s">
        <v>5177</v>
      </c>
      <c r="B1382" s="8" t="s">
        <v>5178</v>
      </c>
      <c r="C1382" s="9" t="s">
        <v>7197</v>
      </c>
      <c r="D1382" s="9" t="s">
        <v>7126</v>
      </c>
      <c r="E1382" s="10" t="s">
        <v>7127</v>
      </c>
      <c r="F1382" s="10" t="s">
        <v>7126</v>
      </c>
      <c r="G1382" s="11">
        <v>0.65</v>
      </c>
      <c r="H1382" s="11">
        <v>0.65</v>
      </c>
      <c r="I1382" s="12">
        <v>9.0499999999999997E-2</v>
      </c>
      <c r="J1382" s="12">
        <v>0.11532500000000001</v>
      </c>
      <c r="K1382" s="12">
        <v>4.7E-2</v>
      </c>
      <c r="L1382" s="12">
        <v>0.10350000000000001</v>
      </c>
      <c r="M1382" s="12">
        <v>6.8320350000000002E-2</v>
      </c>
      <c r="N1382" s="12">
        <v>0.11532500000000001</v>
      </c>
      <c r="O1382" s="12">
        <v>-2.6113381742738612E-2</v>
      </c>
      <c r="P1382" s="12">
        <v>-0.11532500000000001</v>
      </c>
      <c r="Q1382" s="13">
        <v>3.24</v>
      </c>
      <c r="R1382" s="13">
        <v>0</v>
      </c>
      <c r="S1382" s="13">
        <v>0</v>
      </c>
      <c r="T1382" s="13">
        <v>0</v>
      </c>
      <c r="U1382" s="13">
        <v>3.24</v>
      </c>
      <c r="V1382" s="13">
        <v>0.39</v>
      </c>
      <c r="W1382" s="13">
        <v>2.85</v>
      </c>
      <c r="X1382" s="14">
        <v>0.12037037037037036</v>
      </c>
      <c r="Y1382" s="15">
        <v>4.1666666666666664E-2</v>
      </c>
      <c r="Z1382" s="14">
        <v>0</v>
      </c>
      <c r="AA1382" s="14">
        <v>0</v>
      </c>
      <c r="AB1382" s="14">
        <v>0</v>
      </c>
      <c r="AC1382" s="14">
        <v>0</v>
      </c>
      <c r="AD1382" s="13">
        <v>0.53900000000000003</v>
      </c>
      <c r="AE1382" s="15">
        <v>-1.052888888888889</v>
      </c>
      <c r="AF1382" s="14">
        <v>0.15165750888103102</v>
      </c>
      <c r="AG1382" s="14" t="s">
        <v>7128</v>
      </c>
      <c r="AH1382" s="15">
        <v>0.46866485013623982</v>
      </c>
      <c r="AI1382" s="5" t="s">
        <v>7128</v>
      </c>
      <c r="AJ1382" s="15">
        <v>7.5348837209302335</v>
      </c>
      <c r="AK1382" s="15">
        <v>7.5348837209302335</v>
      </c>
      <c r="AL1382" s="15" t="s">
        <v>7128</v>
      </c>
      <c r="AM1382" s="15" t="s">
        <v>7128</v>
      </c>
      <c r="AN1382" s="15">
        <v>0.65587044534412953</v>
      </c>
      <c r="AO1382" s="15">
        <v>7.1523178807947021</v>
      </c>
      <c r="AP1382" s="15" t="s">
        <v>7128</v>
      </c>
      <c r="AQ1382" s="15" t="s">
        <v>7128</v>
      </c>
      <c r="AR1382" s="15">
        <v>0.62637362637362626</v>
      </c>
      <c r="AS1382" s="15">
        <v>6.2913907284768209</v>
      </c>
      <c r="AT1382" s="14">
        <v>0.19534883720930235</v>
      </c>
      <c r="AU1382" s="14">
        <v>2.5925925925925925E-2</v>
      </c>
      <c r="AV1382" s="12">
        <v>0.192</v>
      </c>
      <c r="AW1382" s="12">
        <v>3.8599999999999995E-2</v>
      </c>
      <c r="AX1382" s="12">
        <v>0.124</v>
      </c>
      <c r="AY1382" s="12">
        <v>-8.8500000000000002E-3</v>
      </c>
      <c r="AZ1382" s="14" t="s">
        <v>7128</v>
      </c>
      <c r="BA1382" s="14" t="s">
        <v>7128</v>
      </c>
      <c r="BB1382" s="14">
        <v>8.9211618257261399E-2</v>
      </c>
      <c r="BC1382" s="14">
        <v>0</v>
      </c>
      <c r="BD1382" s="14">
        <v>0.94922737306843263</v>
      </c>
      <c r="BE1382" s="14">
        <v>0</v>
      </c>
      <c r="BF1382" s="14">
        <v>0.18406072106261859</v>
      </c>
      <c r="BG1382" s="14" t="s">
        <v>7128</v>
      </c>
      <c r="BH1382" s="13">
        <v>0.43</v>
      </c>
      <c r="BI1382" s="13">
        <v>0.43</v>
      </c>
      <c r="BJ1382" s="13">
        <v>0</v>
      </c>
      <c r="BK1382" s="13">
        <v>0</v>
      </c>
      <c r="BL1382" s="13">
        <v>0.45300000000000001</v>
      </c>
      <c r="BM1382" s="13">
        <v>0.45300000000000001</v>
      </c>
      <c r="BN1382" s="13">
        <v>0</v>
      </c>
      <c r="BO1382" s="13">
        <v>0</v>
      </c>
      <c r="BP1382" s="13">
        <v>0</v>
      </c>
      <c r="BQ1382" s="13">
        <v>0</v>
      </c>
      <c r="BR1382" s="13">
        <v>0</v>
      </c>
      <c r="BS1382" s="13">
        <v>-2E-3</v>
      </c>
      <c r="BT1382" s="14" t="s">
        <v>7128</v>
      </c>
      <c r="BU1382" s="13">
        <v>2E-3</v>
      </c>
      <c r="BV1382" s="13">
        <v>0.432</v>
      </c>
      <c r="BW1382" s="13">
        <v>0.432</v>
      </c>
      <c r="BX1382" s="13">
        <v>4.82</v>
      </c>
      <c r="BY1382" s="13">
        <v>4.4660000000000002</v>
      </c>
      <c r="BZ1382" s="13">
        <v>4.9400000000000004</v>
      </c>
      <c r="CA1382" s="13">
        <v>4.5500000000000007</v>
      </c>
      <c r="CB1382" s="13">
        <v>-8.4000000000000005E-2</v>
      </c>
      <c r="CC1382" s="15">
        <v>-0.48199999999999998</v>
      </c>
      <c r="CD1382" s="15">
        <v>-0.17</v>
      </c>
      <c r="CE1382" s="15">
        <v>0.36</v>
      </c>
      <c r="CF1382" s="15" t="s">
        <v>7128</v>
      </c>
      <c r="CG1382" s="15" t="s">
        <v>7128</v>
      </c>
      <c r="CH1382" s="13" t="s">
        <v>7128</v>
      </c>
      <c r="CI1382" s="13" t="s">
        <v>7128</v>
      </c>
      <c r="CJ1382" s="13">
        <v>-8.4000000000000005E-2</v>
      </c>
      <c r="CK1382" s="12">
        <f t="shared" si="42"/>
        <v>0.19444444444444445</v>
      </c>
      <c r="CL1382" s="36">
        <f t="shared" si="43"/>
        <v>9.9560439560439543E-2</v>
      </c>
      <c r="CM1382" s="13">
        <v>0.52700000000000002</v>
      </c>
      <c r="CN1382" s="13">
        <v>9.7000000000000003E-2</v>
      </c>
      <c r="CO1382" s="13">
        <v>0.43</v>
      </c>
      <c r="CP1382" s="13">
        <v>3.24</v>
      </c>
      <c r="CQ1382" s="13" t="s">
        <v>7128</v>
      </c>
      <c r="CR1382" s="13" t="s">
        <v>7128</v>
      </c>
      <c r="CS1382" s="13">
        <v>0.432</v>
      </c>
      <c r="CT1382" s="13">
        <v>0</v>
      </c>
      <c r="CU1382" s="13">
        <v>0</v>
      </c>
      <c r="CV1382" s="13">
        <v>4.5500000000000007</v>
      </c>
      <c r="CW1382" s="13">
        <v>0</v>
      </c>
      <c r="CX1382" s="12">
        <v>8.9211618257261399E-2</v>
      </c>
      <c r="CY1382" s="12">
        <v>0</v>
      </c>
      <c r="CZ1382" s="15" t="s">
        <v>7128</v>
      </c>
      <c r="DA1382" s="20"/>
      <c r="DB1382" s="20"/>
    </row>
    <row r="1383" spans="1:106" ht="24">
      <c r="A1383" s="8" t="s">
        <v>5787</v>
      </c>
      <c r="B1383" s="8" t="s">
        <v>5788</v>
      </c>
      <c r="C1383" s="9" t="s">
        <v>7178</v>
      </c>
      <c r="D1383" s="9" t="s">
        <v>7126</v>
      </c>
      <c r="E1383" s="10" t="s">
        <v>7127</v>
      </c>
      <c r="F1383" s="10" t="s">
        <v>7126</v>
      </c>
      <c r="G1383" s="11">
        <v>1.1000000000000001</v>
      </c>
      <c r="H1383" s="11">
        <v>1.1000000000000001</v>
      </c>
      <c r="I1383" s="12">
        <v>9.0499999999999997E-2</v>
      </c>
      <c r="J1383" s="12">
        <v>0.15604999999999999</v>
      </c>
      <c r="K1383" s="12">
        <v>3.6999999999999998E-2</v>
      </c>
      <c r="L1383" s="12">
        <v>9.35E-2</v>
      </c>
      <c r="M1383" s="12">
        <v>6.1719349999999999E-2</v>
      </c>
      <c r="N1383" s="12">
        <v>0.15604999999999999</v>
      </c>
      <c r="O1383" s="12">
        <v>-0.15549444444444444</v>
      </c>
      <c r="P1383" s="12">
        <v>-0.15548117178612059</v>
      </c>
      <c r="Q1383" s="13">
        <v>0.70299999999999996</v>
      </c>
      <c r="R1383" s="13">
        <v>0</v>
      </c>
      <c r="S1383" s="13">
        <v>0</v>
      </c>
      <c r="T1383" s="13">
        <v>0</v>
      </c>
      <c r="U1383" s="13">
        <v>0.70299999999999996</v>
      </c>
      <c r="V1383" s="13">
        <v>3.6999999999999998E-2</v>
      </c>
      <c r="W1383" s="13">
        <v>0.66599999999999993</v>
      </c>
      <c r="X1383" s="14">
        <v>5.2631578947368418E-2</v>
      </c>
      <c r="Y1383" s="15">
        <v>2.5000000000000001E-2</v>
      </c>
      <c r="Z1383" s="14">
        <v>0</v>
      </c>
      <c r="AA1383" s="14">
        <v>0</v>
      </c>
      <c r="AB1383" s="14">
        <v>0</v>
      </c>
      <c r="AC1383" s="14">
        <v>0</v>
      </c>
      <c r="AD1383" s="13">
        <v>7.0000000000000007E-2</v>
      </c>
      <c r="AE1383" s="15">
        <v>1.162277777777778</v>
      </c>
      <c r="AF1383" s="14">
        <v>6.3245553203367583E-2</v>
      </c>
      <c r="AG1383" s="14">
        <v>0.54312118813391919</v>
      </c>
      <c r="AH1383" s="15">
        <v>0.32800000000000001</v>
      </c>
      <c r="AI1383" s="5" t="s">
        <v>7128</v>
      </c>
      <c r="AJ1383" s="15">
        <v>703</v>
      </c>
      <c r="AK1383" s="15">
        <v>703</v>
      </c>
      <c r="AL1383" s="15" t="s">
        <v>7128</v>
      </c>
      <c r="AM1383" s="15" t="s">
        <v>7128</v>
      </c>
      <c r="AN1383" s="15">
        <v>0.40635838150289016</v>
      </c>
      <c r="AO1383" s="15">
        <v>43.9375</v>
      </c>
      <c r="AP1383" s="15">
        <v>665.99999999999989</v>
      </c>
      <c r="AQ1383" s="15">
        <v>110.99999999999999</v>
      </c>
      <c r="AR1383" s="15">
        <v>0.39338452451269929</v>
      </c>
      <c r="AS1383" s="15">
        <v>41.624999999999993</v>
      </c>
      <c r="AT1383" s="14">
        <v>0</v>
      </c>
      <c r="AU1383" s="14">
        <v>0</v>
      </c>
      <c r="AV1383" s="12">
        <v>-0.36899999999999999</v>
      </c>
      <c r="AW1383" s="12">
        <v>-1.3600000000000001E-2</v>
      </c>
      <c r="AX1383" s="12">
        <v>-0.26500000000000001</v>
      </c>
      <c r="AY1383" s="12">
        <v>-0.152</v>
      </c>
      <c r="AZ1383" s="14" t="s">
        <v>7128</v>
      </c>
      <c r="BA1383" s="14" t="s">
        <v>7128</v>
      </c>
      <c r="BB1383" s="14">
        <v>5.5555555555555556E-4</v>
      </c>
      <c r="BC1383" s="14">
        <v>5.6882821387940839E-4</v>
      </c>
      <c r="BD1383" s="14">
        <v>6.25E-2</v>
      </c>
      <c r="BE1383" s="14">
        <v>6.25E-2</v>
      </c>
      <c r="BF1383" s="14">
        <v>0</v>
      </c>
      <c r="BG1383" s="14" t="s">
        <v>7128</v>
      </c>
      <c r="BH1383" s="13">
        <v>1E-3</v>
      </c>
      <c r="BI1383" s="13">
        <v>1E-3</v>
      </c>
      <c r="BJ1383" s="13">
        <v>1E-3</v>
      </c>
      <c r="BK1383" s="13">
        <v>1E-3</v>
      </c>
      <c r="BL1383" s="13">
        <v>1.6E-2</v>
      </c>
      <c r="BM1383" s="13">
        <v>1.6E-2</v>
      </c>
      <c r="BN1383" s="13">
        <v>6.0000000000000001E-3</v>
      </c>
      <c r="BO1383" s="13">
        <v>6.0000000000000001E-3</v>
      </c>
      <c r="BP1383" s="13">
        <v>1E-3</v>
      </c>
      <c r="BQ1383" s="13">
        <v>0</v>
      </c>
      <c r="BR1383" s="13">
        <v>0</v>
      </c>
      <c r="BS1383" s="13">
        <v>-4.0000000000000001E-3</v>
      </c>
      <c r="BT1383" s="14">
        <v>-4</v>
      </c>
      <c r="BU1383" s="13">
        <v>5.0000000000000001E-3</v>
      </c>
      <c r="BV1383" s="13">
        <v>5.0000000000000001E-3</v>
      </c>
      <c r="BW1383" s="13">
        <v>5.0000000000000001E-3</v>
      </c>
      <c r="BX1383" s="13">
        <v>1.8</v>
      </c>
      <c r="BY1383" s="13">
        <v>1.758</v>
      </c>
      <c r="BZ1383" s="13">
        <v>1.73</v>
      </c>
      <c r="CA1383" s="13">
        <v>1.6930000000000001</v>
      </c>
      <c r="CB1383" s="13">
        <v>0</v>
      </c>
      <c r="CC1383" s="15">
        <v>0.22900000000000001</v>
      </c>
      <c r="CD1383" s="15">
        <v>0.80300000000000005</v>
      </c>
      <c r="CE1383" s="15">
        <v>0.36</v>
      </c>
      <c r="CF1383" s="15">
        <v>1.1367581029807583</v>
      </c>
      <c r="CG1383" s="15">
        <v>1.3648391241898963</v>
      </c>
      <c r="CH1383" s="13">
        <v>1.4749999999999999E-2</v>
      </c>
      <c r="CI1383" s="13">
        <v>7.8750000000000001E-3</v>
      </c>
      <c r="CJ1383" s="13">
        <v>0</v>
      </c>
      <c r="CK1383" s="12">
        <f t="shared" si="42"/>
        <v>0</v>
      </c>
      <c r="CL1383" s="36">
        <f t="shared" si="43"/>
        <v>9.4506792675723567E-3</v>
      </c>
      <c r="CM1383" s="13">
        <v>1E-3</v>
      </c>
      <c r="CN1383" s="13" t="s">
        <v>7128</v>
      </c>
      <c r="CO1383" s="13">
        <v>1E-3</v>
      </c>
      <c r="CP1383" s="13">
        <v>0.70299999999999996</v>
      </c>
      <c r="CQ1383" s="13">
        <v>6.0000000000000001E-3</v>
      </c>
      <c r="CR1383" s="13">
        <v>0.66599999999999993</v>
      </c>
      <c r="CS1383" s="13" t="s">
        <v>7128</v>
      </c>
      <c r="CT1383" s="13">
        <v>0</v>
      </c>
      <c r="CU1383" s="13">
        <v>1E-3</v>
      </c>
      <c r="CV1383" s="13">
        <v>1.6930000000000001</v>
      </c>
      <c r="CW1383" s="13">
        <v>6.0000000000000001E-3</v>
      </c>
      <c r="CX1383" s="12">
        <v>5.5555555555555556E-4</v>
      </c>
      <c r="CY1383" s="12">
        <v>5.6882821387940839E-4</v>
      </c>
      <c r="CZ1383" s="15">
        <v>110.99999999999999</v>
      </c>
      <c r="DA1383" s="20"/>
      <c r="DB1383" s="20"/>
    </row>
    <row r="1384" spans="1:106">
      <c r="A1384" s="8" t="s">
        <v>7008</v>
      </c>
      <c r="B1384" s="8" t="s">
        <v>7009</v>
      </c>
      <c r="C1384" s="9" t="s">
        <v>7191</v>
      </c>
      <c r="D1384" s="9" t="s">
        <v>7126</v>
      </c>
      <c r="E1384" s="10" t="s">
        <v>7127</v>
      </c>
      <c r="F1384" s="10" t="s">
        <v>7126</v>
      </c>
      <c r="G1384" s="11">
        <v>1.04</v>
      </c>
      <c r="H1384" s="11">
        <v>5.7295705521472398</v>
      </c>
      <c r="I1384" s="12">
        <v>9.0499999999999997E-2</v>
      </c>
      <c r="J1384" s="12">
        <v>0.5750261349693252</v>
      </c>
      <c r="K1384" s="12">
        <v>4.7E-2</v>
      </c>
      <c r="L1384" s="12">
        <v>0.10350000000000001</v>
      </c>
      <c r="M1384" s="12">
        <v>6.8320350000000002E-2</v>
      </c>
      <c r="N1384" s="12">
        <v>0.16029478535634745</v>
      </c>
      <c r="O1384" s="12">
        <v>-0.72157785910725625</v>
      </c>
      <c r="P1384" s="12">
        <v>-0.21831166299347826</v>
      </c>
      <c r="Q1384" s="13">
        <v>0.16300000000000001</v>
      </c>
      <c r="R1384" s="13">
        <v>0</v>
      </c>
      <c r="S1384" s="13">
        <v>0.73499999999999999</v>
      </c>
      <c r="T1384" s="13">
        <v>0.73499999999999999</v>
      </c>
      <c r="U1384" s="13">
        <v>0.89800000000000002</v>
      </c>
      <c r="V1384" s="13">
        <v>1.0999999999999999E-2</v>
      </c>
      <c r="W1384" s="13">
        <v>0.88700000000000001</v>
      </c>
      <c r="X1384" s="14">
        <v>1.2249443207126948E-2</v>
      </c>
      <c r="Y1384" s="15" t="s">
        <v>7128</v>
      </c>
      <c r="Z1384" s="14">
        <v>0.80503833515881706</v>
      </c>
      <c r="AA1384" s="14">
        <v>0.81848552338530067</v>
      </c>
      <c r="AB1384" s="14">
        <v>4.1292134831460672</v>
      </c>
      <c r="AC1384" s="14">
        <v>4.5092024539877302</v>
      </c>
      <c r="AD1384" s="13">
        <v>3.4000000000000002E-2</v>
      </c>
      <c r="AE1384" s="15">
        <v>9.2944444444444455E-2</v>
      </c>
      <c r="AF1384" s="14">
        <v>3.1622776601683791E-2</v>
      </c>
      <c r="AG1384" s="14" t="s">
        <v>7128</v>
      </c>
      <c r="AH1384" s="15">
        <v>0.3506493506493506</v>
      </c>
      <c r="AI1384" s="5" t="s">
        <v>7128</v>
      </c>
      <c r="AJ1384" s="15" t="s">
        <v>7128</v>
      </c>
      <c r="AK1384" s="15" t="s">
        <v>7128</v>
      </c>
      <c r="AL1384" s="15" t="s">
        <v>7128</v>
      </c>
      <c r="AM1384" s="15" t="s">
        <v>7128</v>
      </c>
      <c r="AN1384" s="15">
        <v>0.91573033707865181</v>
      </c>
      <c r="AO1384" s="15" t="s">
        <v>7128</v>
      </c>
      <c r="AP1384" s="15" t="s">
        <v>7128</v>
      </c>
      <c r="AQ1384" s="15" t="s">
        <v>7128</v>
      </c>
      <c r="AR1384" s="15">
        <v>0.98337028824833705</v>
      </c>
      <c r="AS1384" s="15" t="s">
        <v>7128</v>
      </c>
      <c r="AT1384" s="14" t="s">
        <v>7128</v>
      </c>
      <c r="AU1384" s="14">
        <v>0</v>
      </c>
      <c r="AV1384" s="12" t="s">
        <v>7128</v>
      </c>
      <c r="AW1384" s="12" t="s">
        <v>7128</v>
      </c>
      <c r="AX1384" s="12" t="s">
        <v>7128</v>
      </c>
      <c r="AY1384" s="12" t="s">
        <v>7128</v>
      </c>
      <c r="AZ1384" s="14" t="s">
        <v>7128</v>
      </c>
      <c r="BA1384" s="14" t="s">
        <v>7128</v>
      </c>
      <c r="BB1384" s="14">
        <v>-0.14655172413793105</v>
      </c>
      <c r="BC1384" s="14">
        <v>-5.8016877637130808E-2</v>
      </c>
      <c r="BD1384" s="14" t="s">
        <v>7128</v>
      </c>
      <c r="BE1384" s="14" t="s">
        <v>7128</v>
      </c>
      <c r="BF1384" s="14">
        <v>0</v>
      </c>
      <c r="BG1384" s="14" t="s">
        <v>7128</v>
      </c>
      <c r="BH1384" s="13">
        <v>-3.4000000000000002E-2</v>
      </c>
      <c r="BI1384" s="13">
        <v>-3.4000000000000002E-2</v>
      </c>
      <c r="BJ1384" s="13">
        <v>-5.5E-2</v>
      </c>
      <c r="BK1384" s="13">
        <v>-5.5E-2</v>
      </c>
      <c r="BL1384" s="13">
        <v>0</v>
      </c>
      <c r="BM1384" s="13">
        <v>0</v>
      </c>
      <c r="BN1384" s="13">
        <v>-3.2000000000000001E-2</v>
      </c>
      <c r="BO1384" s="13">
        <v>-3.2000000000000001E-2</v>
      </c>
      <c r="BP1384" s="13">
        <v>-5.5E-2</v>
      </c>
      <c r="BQ1384" s="13">
        <v>0</v>
      </c>
      <c r="BR1384" s="13">
        <v>0</v>
      </c>
      <c r="BS1384" s="13">
        <v>-2.3E-2</v>
      </c>
      <c r="BT1384" s="14" t="s">
        <v>7128</v>
      </c>
      <c r="BU1384" s="13">
        <v>-3.2000000000000001E-2</v>
      </c>
      <c r="BV1384" s="13">
        <v>-1.1000000000000003E-2</v>
      </c>
      <c r="BW1384" s="13">
        <v>-1.1000000000000003E-2</v>
      </c>
      <c r="BX1384" s="13">
        <v>0.23200000000000001</v>
      </c>
      <c r="BY1384" s="13">
        <v>0.94799999999999995</v>
      </c>
      <c r="BZ1384" s="13">
        <v>0.17799999999999999</v>
      </c>
      <c r="CA1384" s="13">
        <v>0.90200000000000002</v>
      </c>
      <c r="CB1384" s="13">
        <v>0</v>
      </c>
      <c r="CC1384" s="15">
        <v>-5.2999999999999999E-2</v>
      </c>
      <c r="CD1384" s="15">
        <v>0.20899999999999999</v>
      </c>
      <c r="CE1384" s="15">
        <v>0.36</v>
      </c>
      <c r="CF1384" s="15" t="s">
        <v>7128</v>
      </c>
      <c r="CG1384" s="15" t="s">
        <v>7128</v>
      </c>
      <c r="CH1384" s="13" t="s">
        <v>7128</v>
      </c>
      <c r="CI1384" s="13" t="s">
        <v>7128</v>
      </c>
      <c r="CJ1384" s="13">
        <v>0</v>
      </c>
      <c r="CK1384" s="12">
        <f t="shared" si="42"/>
        <v>0</v>
      </c>
      <c r="CL1384" s="36" t="str">
        <f t="shared" si="43"/>
        <v>NA</v>
      </c>
      <c r="CM1384" s="13" t="s">
        <v>7128</v>
      </c>
      <c r="CN1384" s="13" t="s">
        <v>7128</v>
      </c>
      <c r="CO1384" s="13" t="s">
        <v>7128</v>
      </c>
      <c r="CP1384" s="13" t="s">
        <v>7128</v>
      </c>
      <c r="CQ1384" s="13" t="s">
        <v>7128</v>
      </c>
      <c r="CR1384" s="13" t="s">
        <v>7128</v>
      </c>
      <c r="CS1384" s="13" t="s">
        <v>7128</v>
      </c>
      <c r="CT1384" s="13">
        <v>0</v>
      </c>
      <c r="CU1384" s="13">
        <v>-5.5E-2</v>
      </c>
      <c r="CV1384" s="13">
        <v>0.90200000000000002</v>
      </c>
      <c r="CW1384" s="13">
        <v>-3.2000000000000001E-2</v>
      </c>
      <c r="CX1384" s="12">
        <v>-0.14655172413793105</v>
      </c>
      <c r="CY1384" s="12">
        <v>-5.8016877637130808E-2</v>
      </c>
      <c r="CZ1384" s="15" t="s">
        <v>7128</v>
      </c>
      <c r="DA1384" s="20"/>
      <c r="DB1384" s="20"/>
    </row>
    <row r="1385" spans="1:106" ht="24">
      <c r="A1385" s="8" t="s">
        <v>4181</v>
      </c>
      <c r="B1385" s="8" t="s">
        <v>4182</v>
      </c>
      <c r="C1385" s="9" t="s">
        <v>7162</v>
      </c>
      <c r="D1385" s="9" t="s">
        <v>7126</v>
      </c>
      <c r="E1385" s="10" t="s">
        <v>7127</v>
      </c>
      <c r="F1385" s="10" t="s">
        <v>7126</v>
      </c>
      <c r="G1385" s="11">
        <v>0.8</v>
      </c>
      <c r="H1385" s="11">
        <v>7.8425531914893618</v>
      </c>
      <c r="I1385" s="12">
        <v>9.0499999999999997E-2</v>
      </c>
      <c r="J1385" s="12">
        <v>0.76625106382978725</v>
      </c>
      <c r="K1385" s="12">
        <v>3.6999999999999998E-2</v>
      </c>
      <c r="L1385" s="12">
        <v>9.35E-2</v>
      </c>
      <c r="M1385" s="12">
        <v>6.1719349999999999E-2</v>
      </c>
      <c r="N1385" s="12">
        <v>0.13358693665219745</v>
      </c>
      <c r="O1385" s="12">
        <v>-1.6486040050062578</v>
      </c>
      <c r="P1385" s="12">
        <v>-0.16210217755681888</v>
      </c>
      <c r="Q1385" s="13">
        <v>0.376</v>
      </c>
      <c r="R1385" s="13">
        <v>0</v>
      </c>
      <c r="S1385" s="13">
        <v>3.31</v>
      </c>
      <c r="T1385" s="13">
        <v>3.31</v>
      </c>
      <c r="U1385" s="13">
        <v>3.6859999999999999</v>
      </c>
      <c r="V1385" s="13">
        <v>0.13200000000000001</v>
      </c>
      <c r="W1385" s="13">
        <v>3.5539999999999998</v>
      </c>
      <c r="X1385" s="14">
        <v>3.5811177428106349E-2</v>
      </c>
      <c r="Y1385" s="15">
        <v>3.9745627980922099E-2</v>
      </c>
      <c r="Z1385" s="14">
        <v>0.9738158281847602</v>
      </c>
      <c r="AA1385" s="14">
        <v>0.89799240368963651</v>
      </c>
      <c r="AB1385" s="14">
        <v>37.19101123595506</v>
      </c>
      <c r="AC1385" s="14">
        <v>8.8031914893617014</v>
      </c>
      <c r="AD1385" s="13">
        <v>0.06</v>
      </c>
      <c r="AE1385" s="15">
        <v>1.2527777777777778E-2</v>
      </c>
      <c r="AF1385" s="14">
        <v>3.1622776601683791E-2</v>
      </c>
      <c r="AG1385" s="14">
        <v>0.57395339532056089</v>
      </c>
      <c r="AH1385" s="15">
        <v>0.44954128440366975</v>
      </c>
      <c r="AI1385" s="5" t="s">
        <v>7128</v>
      </c>
      <c r="AJ1385" s="15" t="s">
        <v>7128</v>
      </c>
      <c r="AK1385" s="15" t="s">
        <v>7128</v>
      </c>
      <c r="AL1385" s="15" t="s">
        <v>7128</v>
      </c>
      <c r="AM1385" s="15" t="s">
        <v>7128</v>
      </c>
      <c r="AN1385" s="15">
        <v>4.2247191011235961</v>
      </c>
      <c r="AO1385" s="15">
        <v>6.2876254180601998E-2</v>
      </c>
      <c r="AP1385" s="15" t="s">
        <v>7128</v>
      </c>
      <c r="AQ1385" s="15" t="s">
        <v>7128</v>
      </c>
      <c r="AR1385" s="15">
        <v>1.0878481787572696</v>
      </c>
      <c r="AS1385" s="15">
        <v>0.59431438127090297</v>
      </c>
      <c r="AT1385" s="14" t="s">
        <v>7128</v>
      </c>
      <c r="AU1385" s="14">
        <v>0</v>
      </c>
      <c r="AV1385" s="12" t="s">
        <v>7128</v>
      </c>
      <c r="AW1385" s="12" t="s">
        <v>7128</v>
      </c>
      <c r="AX1385" s="12">
        <v>-0.30599999999999999</v>
      </c>
      <c r="AY1385" s="12">
        <v>-0.192</v>
      </c>
      <c r="AZ1385" s="14" t="s">
        <v>7128</v>
      </c>
      <c r="BA1385" s="14" t="s">
        <v>7128</v>
      </c>
      <c r="BB1385" s="14">
        <v>-0.88235294117647067</v>
      </c>
      <c r="BC1385" s="14">
        <v>-2.8515240904621441E-2</v>
      </c>
      <c r="BD1385" s="14">
        <v>-0.12947368421052632</v>
      </c>
      <c r="BE1385" s="14">
        <v>-2.4421052631578948E-2</v>
      </c>
      <c r="BF1385" s="14">
        <v>0</v>
      </c>
      <c r="BG1385" s="14" t="s">
        <v>7128</v>
      </c>
      <c r="BH1385" s="13">
        <v>-0.23200000000000001</v>
      </c>
      <c r="BI1385" s="13">
        <v>-0.61499999999999999</v>
      </c>
      <c r="BJ1385" s="13">
        <v>-0.11600000000000001</v>
      </c>
      <c r="BK1385" s="13">
        <v>-0.11600000000000001</v>
      </c>
      <c r="BL1385" s="13">
        <v>5.98</v>
      </c>
      <c r="BM1385" s="13">
        <v>4.75</v>
      </c>
      <c r="BN1385" s="13">
        <v>0.33300000000000002</v>
      </c>
      <c r="BO1385" s="13">
        <v>-4.3999999999999997E-2</v>
      </c>
      <c r="BP1385" s="13">
        <v>-0.11600000000000001</v>
      </c>
      <c r="BQ1385" s="13">
        <v>0</v>
      </c>
      <c r="BR1385" s="13">
        <v>0</v>
      </c>
      <c r="BS1385" s="13">
        <v>-7.2999999999999995E-2</v>
      </c>
      <c r="BT1385" s="14" t="s">
        <v>7128</v>
      </c>
      <c r="BU1385" s="13">
        <v>-4.300000000000001E-2</v>
      </c>
      <c r="BV1385" s="13">
        <v>-0.54200000000000004</v>
      </c>
      <c r="BW1385" s="13">
        <v>-0.54200000000000004</v>
      </c>
      <c r="BX1385" s="13">
        <v>0.69699999999999995</v>
      </c>
      <c r="BY1385" s="13">
        <v>4.0679999999999996</v>
      </c>
      <c r="BZ1385" s="13">
        <v>8.8999999999999996E-2</v>
      </c>
      <c r="CA1385" s="13">
        <v>3.2669999999999999</v>
      </c>
      <c r="CB1385" s="13">
        <v>0</v>
      </c>
      <c r="CC1385" s="15">
        <v>0.121</v>
      </c>
      <c r="CD1385" s="15">
        <v>-0.23200000000000001</v>
      </c>
      <c r="CE1385" s="15">
        <v>0.36</v>
      </c>
      <c r="CF1385" s="15">
        <v>0.53490302130187517</v>
      </c>
      <c r="CG1385" s="15">
        <v>0.88794659421131417</v>
      </c>
      <c r="CH1385" s="13">
        <v>0.43869999999999998</v>
      </c>
      <c r="CI1385" s="13">
        <v>0.13159999999999999</v>
      </c>
      <c r="CJ1385" s="13">
        <v>0</v>
      </c>
      <c r="CK1385" s="12">
        <f t="shared" si="42"/>
        <v>0</v>
      </c>
      <c r="CL1385" s="36">
        <f t="shared" si="43"/>
        <v>1.8304254667891033</v>
      </c>
      <c r="CM1385" s="13" t="s">
        <v>7128</v>
      </c>
      <c r="CN1385" s="13" t="s">
        <v>7128</v>
      </c>
      <c r="CO1385" s="13" t="s">
        <v>7128</v>
      </c>
      <c r="CP1385" s="13" t="s">
        <v>7128</v>
      </c>
      <c r="CQ1385" s="13" t="s">
        <v>7128</v>
      </c>
      <c r="CR1385" s="13" t="s">
        <v>7128</v>
      </c>
      <c r="CS1385" s="13" t="s">
        <v>7128</v>
      </c>
      <c r="CT1385" s="13">
        <v>0</v>
      </c>
      <c r="CU1385" s="13">
        <v>-0.11600000000000001</v>
      </c>
      <c r="CV1385" s="13">
        <v>3.2669999999999999</v>
      </c>
      <c r="CW1385" s="13">
        <v>0.33300000000000002</v>
      </c>
      <c r="CX1385" s="12">
        <v>-0.88235294117647067</v>
      </c>
      <c r="CY1385" s="12">
        <v>-2.8515240904621441E-2</v>
      </c>
      <c r="CZ1385" s="15">
        <v>10.672672672672672</v>
      </c>
      <c r="DA1385" s="20"/>
      <c r="DB1385" s="20"/>
    </row>
    <row r="1386" spans="1:106" ht="24">
      <c r="A1386" s="8" t="s">
        <v>1633</v>
      </c>
      <c r="B1386" s="8" t="s">
        <v>1634</v>
      </c>
      <c r="C1386" s="9" t="s">
        <v>7178</v>
      </c>
      <c r="D1386" s="9" t="s">
        <v>7126</v>
      </c>
      <c r="E1386" s="10" t="s">
        <v>7127</v>
      </c>
      <c r="F1386" s="10" t="s">
        <v>7126</v>
      </c>
      <c r="G1386" s="11">
        <v>1.1000000000000001</v>
      </c>
      <c r="H1386" s="11">
        <v>1.1191144374562874</v>
      </c>
      <c r="I1386" s="12">
        <v>9.0499999999999997E-2</v>
      </c>
      <c r="J1386" s="12">
        <v>0.15777985658979402</v>
      </c>
      <c r="K1386" s="12">
        <v>4.7E-2</v>
      </c>
      <c r="L1386" s="12">
        <v>0.10350000000000001</v>
      </c>
      <c r="M1386" s="12">
        <v>6.8320350000000002E-2</v>
      </c>
      <c r="N1386" s="12">
        <v>0.15625189118576649</v>
      </c>
      <c r="O1386" s="12">
        <v>-0.27021597243306489</v>
      </c>
      <c r="P1386" s="12">
        <v>-0.3006885151016423</v>
      </c>
      <c r="Q1386" s="13">
        <v>218.8</v>
      </c>
      <c r="R1386" s="13">
        <v>2.592035377668779</v>
      </c>
      <c r="S1386" s="13">
        <v>1.21</v>
      </c>
      <c r="T1386" s="13">
        <v>3.802035377668779</v>
      </c>
      <c r="U1386" s="13">
        <v>222.60203537766878</v>
      </c>
      <c r="V1386" s="13">
        <v>0</v>
      </c>
      <c r="W1386" s="13">
        <v>222.60203537766878</v>
      </c>
      <c r="X1386" s="14">
        <v>0</v>
      </c>
      <c r="Y1386" s="15">
        <v>1.1279880478087649</v>
      </c>
      <c r="Z1386" s="14">
        <v>3.7605923198936561E-2</v>
      </c>
      <c r="AA1386" s="14">
        <v>1.7079966817096746E-2</v>
      </c>
      <c r="AB1386" s="14">
        <v>3.9075389287448914E-2</v>
      </c>
      <c r="AC1386" s="14">
        <v>1.7376761323897528E-2</v>
      </c>
      <c r="AD1386" s="13">
        <v>2.1800000000000002</v>
      </c>
      <c r="AE1386" s="15" t="s">
        <v>7128</v>
      </c>
      <c r="AF1386" s="14" t="s">
        <v>7128</v>
      </c>
      <c r="AG1386" s="14" t="s">
        <v>7128</v>
      </c>
      <c r="AH1386" s="15">
        <v>0.3493975903614458</v>
      </c>
      <c r="AI1386" s="5" t="s">
        <v>7128</v>
      </c>
      <c r="AJ1386" s="15" t="s">
        <v>7128</v>
      </c>
      <c r="AK1386" s="15" t="s">
        <v>7128</v>
      </c>
      <c r="AL1386" s="15" t="s">
        <v>7128</v>
      </c>
      <c r="AM1386" s="15" t="s">
        <v>7128</v>
      </c>
      <c r="AN1386" s="15">
        <v>2.2487153134635149</v>
      </c>
      <c r="AO1386" s="15">
        <v>2.2464065708418892</v>
      </c>
      <c r="AP1386" s="15" t="s">
        <v>7128</v>
      </c>
      <c r="AQ1386" s="15" t="s">
        <v>7128</v>
      </c>
      <c r="AR1386" s="15">
        <v>2.2017562212880701</v>
      </c>
      <c r="AS1386" s="15">
        <v>2.2854418416598437</v>
      </c>
      <c r="AT1386" s="14" t="s">
        <v>7128</v>
      </c>
      <c r="AU1386" s="14">
        <v>0</v>
      </c>
      <c r="AV1386" s="12" t="s">
        <v>7128</v>
      </c>
      <c r="AW1386" s="12" t="s">
        <v>7128</v>
      </c>
      <c r="AX1386" s="12" t="s">
        <v>7128</v>
      </c>
      <c r="AY1386" s="12" t="s">
        <v>7128</v>
      </c>
      <c r="AZ1386" s="14" t="s">
        <v>7128</v>
      </c>
      <c r="BA1386" s="14">
        <v>0.16500000000000001</v>
      </c>
      <c r="BB1386" s="14">
        <v>-0.11243611584327086</v>
      </c>
      <c r="BC1386" s="14">
        <v>-0.14443662391587583</v>
      </c>
      <c r="BD1386" s="14">
        <v>-0.12778315585672798</v>
      </c>
      <c r="BE1386" s="14">
        <v>-0.13870674806905864</v>
      </c>
      <c r="BF1386" s="14">
        <v>0</v>
      </c>
      <c r="BG1386" s="14">
        <v>0.15539999999999998</v>
      </c>
      <c r="BH1386" s="13">
        <v>-13.3</v>
      </c>
      <c r="BI1386" s="13">
        <v>-13.2</v>
      </c>
      <c r="BJ1386" s="13">
        <v>-15.5</v>
      </c>
      <c r="BK1386" s="13">
        <v>-14.328407075533756</v>
      </c>
      <c r="BL1386" s="13">
        <v>97.4</v>
      </c>
      <c r="BM1386" s="13">
        <v>103.3</v>
      </c>
      <c r="BN1386" s="13">
        <v>-12.9</v>
      </c>
      <c r="BO1386" s="13">
        <v>-11.110000000000001</v>
      </c>
      <c r="BP1386" s="13">
        <v>-14.328407075533756</v>
      </c>
      <c r="BQ1386" s="13">
        <v>0</v>
      </c>
      <c r="BR1386" s="13">
        <v>0</v>
      </c>
      <c r="BS1386" s="13">
        <v>-2.95</v>
      </c>
      <c r="BT1386" s="14" t="s">
        <v>7128</v>
      </c>
      <c r="BU1386" s="13">
        <v>-11.378407075533755</v>
      </c>
      <c r="BV1386" s="13">
        <v>-10.25</v>
      </c>
      <c r="BW1386" s="13">
        <v>-10.25</v>
      </c>
      <c r="BX1386" s="13">
        <v>117.4</v>
      </c>
      <c r="BY1386" s="13">
        <v>99.202035377668793</v>
      </c>
      <c r="BZ1386" s="13">
        <v>97.3</v>
      </c>
      <c r="CA1386" s="13">
        <v>101.10203537766877</v>
      </c>
      <c r="CB1386" s="13">
        <v>0</v>
      </c>
      <c r="CC1386" s="15" t="s">
        <v>7128</v>
      </c>
      <c r="CD1386" s="15" t="s">
        <v>7128</v>
      </c>
      <c r="CE1386" s="15">
        <v>0.36</v>
      </c>
      <c r="CF1386" s="15" t="s">
        <v>7128</v>
      </c>
      <c r="CG1386" s="15" t="s">
        <v>7128</v>
      </c>
      <c r="CH1386" s="13" t="s">
        <v>7128</v>
      </c>
      <c r="CI1386" s="13" t="s">
        <v>7128</v>
      </c>
      <c r="CJ1386" s="13">
        <v>0</v>
      </c>
      <c r="CK1386" s="12">
        <f t="shared" si="42"/>
        <v>0</v>
      </c>
      <c r="CL1386" s="36">
        <f t="shared" si="43"/>
        <v>0.96338317657167105</v>
      </c>
      <c r="CM1386" s="13" t="s">
        <v>7128</v>
      </c>
      <c r="CN1386" s="13" t="s">
        <v>7128</v>
      </c>
      <c r="CO1386" s="13" t="s">
        <v>7128</v>
      </c>
      <c r="CP1386" s="13" t="s">
        <v>7128</v>
      </c>
      <c r="CQ1386" s="13" t="s">
        <v>7128</v>
      </c>
      <c r="CR1386" s="13" t="s">
        <v>7128</v>
      </c>
      <c r="CS1386" s="13" t="s">
        <v>7128</v>
      </c>
      <c r="CT1386" s="13">
        <v>4.4800000000000004</v>
      </c>
      <c r="CU1386" s="13">
        <v>-9.8484070755337552</v>
      </c>
      <c r="CV1386" s="13">
        <v>105.58203537766877</v>
      </c>
      <c r="CW1386" s="13">
        <v>-8.42</v>
      </c>
      <c r="CX1386" s="12">
        <v>-7.1545782737118466E-2</v>
      </c>
      <c r="CY1386" s="12">
        <v>-9.4986629454758192E-2</v>
      </c>
      <c r="CZ1386" s="15" t="s">
        <v>7128</v>
      </c>
      <c r="DA1386" s="20"/>
      <c r="DB1386" s="20"/>
    </row>
    <row r="1387" spans="1:106" ht="24">
      <c r="A1387" s="8" t="s">
        <v>5769</v>
      </c>
      <c r="B1387" s="8" t="s">
        <v>5770</v>
      </c>
      <c r="C1387" s="9" t="s">
        <v>7197</v>
      </c>
      <c r="D1387" s="9" t="s">
        <v>7126</v>
      </c>
      <c r="E1387" s="10" t="s">
        <v>7127</v>
      </c>
      <c r="F1387" s="10" t="s">
        <v>7126</v>
      </c>
      <c r="G1387" s="11">
        <v>0.65</v>
      </c>
      <c r="H1387" s="11">
        <v>0.65</v>
      </c>
      <c r="I1387" s="12">
        <v>9.0499999999999997E-2</v>
      </c>
      <c r="J1387" s="12">
        <v>0.11532500000000001</v>
      </c>
      <c r="K1387" s="12">
        <v>3.2000000000000001E-2</v>
      </c>
      <c r="L1387" s="12">
        <v>8.8499999999999995E-2</v>
      </c>
      <c r="M1387" s="12">
        <v>5.8418850000000001E-2</v>
      </c>
      <c r="N1387" s="12">
        <v>0.11532500000000001</v>
      </c>
      <c r="O1387" s="12">
        <v>-0.11340929118773947</v>
      </c>
      <c r="P1387" s="12">
        <v>-0.11338325242718447</v>
      </c>
      <c r="Q1387" s="13">
        <v>5.87</v>
      </c>
      <c r="R1387" s="13">
        <v>0</v>
      </c>
      <c r="S1387" s="13">
        <v>0</v>
      </c>
      <c r="T1387" s="13">
        <v>0</v>
      </c>
      <c r="U1387" s="13">
        <v>5.87</v>
      </c>
      <c r="V1387" s="13">
        <v>1.0999999999999999E-2</v>
      </c>
      <c r="W1387" s="13">
        <v>5.859</v>
      </c>
      <c r="X1387" s="14">
        <v>1.8739352640545143E-3</v>
      </c>
      <c r="Y1387" s="15">
        <v>0.36977491961414788</v>
      </c>
      <c r="Z1387" s="14">
        <v>0</v>
      </c>
      <c r="AA1387" s="14">
        <v>0</v>
      </c>
      <c r="AB1387" s="14">
        <v>0</v>
      </c>
      <c r="AC1387" s="14">
        <v>0</v>
      </c>
      <c r="AD1387" s="13">
        <v>0.189</v>
      </c>
      <c r="AE1387" s="15">
        <v>0.31183333333333341</v>
      </c>
      <c r="AF1387" s="14">
        <v>6.3245553203367583E-2</v>
      </c>
      <c r="AG1387" s="14">
        <v>0.40556210991659469</v>
      </c>
      <c r="AH1387" s="15">
        <v>0.36462093862815886</v>
      </c>
      <c r="AI1387" s="5" t="s">
        <v>7128</v>
      </c>
      <c r="AJ1387" s="15">
        <v>5870</v>
      </c>
      <c r="AK1387" s="15">
        <v>5870</v>
      </c>
      <c r="AL1387" s="15" t="s">
        <v>7128</v>
      </c>
      <c r="AM1387" s="15" t="s">
        <v>7128</v>
      </c>
      <c r="AN1387" s="15">
        <v>11.716566866267465</v>
      </c>
      <c r="AO1387" s="15">
        <v>266.81818181818181</v>
      </c>
      <c r="AP1387" s="15">
        <v>5859</v>
      </c>
      <c r="AQ1387" s="15">
        <v>5859</v>
      </c>
      <c r="AR1387" s="15">
        <v>11.98159509202454</v>
      </c>
      <c r="AS1387" s="15">
        <v>266.31818181818181</v>
      </c>
      <c r="AT1387" s="14">
        <v>0</v>
      </c>
      <c r="AU1387" s="14">
        <v>0</v>
      </c>
      <c r="AV1387" s="12" t="s">
        <v>7128</v>
      </c>
      <c r="AW1387" s="12" t="s">
        <v>7128</v>
      </c>
      <c r="AX1387" s="12">
        <v>-0.28100000000000003</v>
      </c>
      <c r="AY1387" s="12" t="s">
        <v>7128</v>
      </c>
      <c r="AZ1387" s="14" t="s">
        <v>7128</v>
      </c>
      <c r="BA1387" s="14" t="s">
        <v>7128</v>
      </c>
      <c r="BB1387" s="14">
        <v>1.9157088122605363E-3</v>
      </c>
      <c r="BC1387" s="14">
        <v>1.9417475728155339E-3</v>
      </c>
      <c r="BD1387" s="14">
        <v>4.5454545454545456E-2</v>
      </c>
      <c r="BE1387" s="14">
        <v>4.5454545454545456E-2</v>
      </c>
      <c r="BF1387" s="14">
        <v>0</v>
      </c>
      <c r="BG1387" s="14">
        <v>0.1043</v>
      </c>
      <c r="BH1387" s="13">
        <v>1E-3</v>
      </c>
      <c r="BI1387" s="13">
        <v>1E-3</v>
      </c>
      <c r="BJ1387" s="13">
        <v>1E-3</v>
      </c>
      <c r="BK1387" s="13">
        <v>1E-3</v>
      </c>
      <c r="BL1387" s="13">
        <v>2.1999999999999999E-2</v>
      </c>
      <c r="BM1387" s="13">
        <v>2.1999999999999999E-2</v>
      </c>
      <c r="BN1387" s="13">
        <v>1E-3</v>
      </c>
      <c r="BO1387" s="13">
        <v>1E-3</v>
      </c>
      <c r="BP1387" s="13">
        <v>1E-3</v>
      </c>
      <c r="BQ1387" s="13">
        <v>0</v>
      </c>
      <c r="BR1387" s="13">
        <v>0</v>
      </c>
      <c r="BS1387" s="13">
        <v>-2E-3</v>
      </c>
      <c r="BT1387" s="14">
        <v>-2</v>
      </c>
      <c r="BU1387" s="13">
        <v>3.0000000000000001E-3</v>
      </c>
      <c r="BV1387" s="13">
        <v>3.0000000000000001E-3</v>
      </c>
      <c r="BW1387" s="13">
        <v>3.0000000000000001E-3</v>
      </c>
      <c r="BX1387" s="13">
        <v>0.52200000000000002</v>
      </c>
      <c r="BY1387" s="13">
        <v>0.51500000000000001</v>
      </c>
      <c r="BZ1387" s="13">
        <v>0.501</v>
      </c>
      <c r="CA1387" s="13">
        <v>0.48899999999999999</v>
      </c>
      <c r="CB1387" s="13">
        <v>0</v>
      </c>
      <c r="CC1387" s="15">
        <v>0.17100000000000001</v>
      </c>
      <c r="CD1387" s="15">
        <v>-7.0000000000000001E-3</v>
      </c>
      <c r="CE1387" s="15">
        <v>0.36</v>
      </c>
      <c r="CF1387" s="15" t="s">
        <v>7128</v>
      </c>
      <c r="CG1387" s="15" t="s">
        <v>7128</v>
      </c>
      <c r="CH1387" s="13" t="s">
        <v>7128</v>
      </c>
      <c r="CI1387" s="13" t="s">
        <v>7128</v>
      </c>
      <c r="CJ1387" s="13">
        <v>0</v>
      </c>
      <c r="CK1387" s="12">
        <f t="shared" si="42"/>
        <v>0</v>
      </c>
      <c r="CL1387" s="36">
        <f t="shared" si="43"/>
        <v>4.4989775051124746E-2</v>
      </c>
      <c r="CM1387" s="13">
        <v>1E-3</v>
      </c>
      <c r="CN1387" s="13" t="s">
        <v>7128</v>
      </c>
      <c r="CO1387" s="13">
        <v>1E-3</v>
      </c>
      <c r="CP1387" s="13">
        <v>5.87</v>
      </c>
      <c r="CQ1387" s="13">
        <v>1E-3</v>
      </c>
      <c r="CR1387" s="13">
        <v>5.859</v>
      </c>
      <c r="CS1387" s="13" t="s">
        <v>7128</v>
      </c>
      <c r="CT1387" s="13">
        <v>0</v>
      </c>
      <c r="CU1387" s="13">
        <v>1E-3</v>
      </c>
      <c r="CV1387" s="13">
        <v>0.48899999999999999</v>
      </c>
      <c r="CW1387" s="13">
        <v>1E-3</v>
      </c>
      <c r="CX1387" s="12">
        <v>1.9157088122605363E-3</v>
      </c>
      <c r="CY1387" s="12">
        <v>1.9417475728155339E-3</v>
      </c>
      <c r="CZ1387" s="15">
        <v>5859</v>
      </c>
      <c r="DA1387" s="20"/>
      <c r="DB1387" s="20"/>
    </row>
    <row r="1388" spans="1:106" ht="24">
      <c r="A1388" s="8" t="s">
        <v>3879</v>
      </c>
      <c r="B1388" s="8" t="s">
        <v>3880</v>
      </c>
      <c r="C1388" s="9" t="s">
        <v>7178</v>
      </c>
      <c r="D1388" s="9" t="s">
        <v>7126</v>
      </c>
      <c r="E1388" s="10" t="s">
        <v>7127</v>
      </c>
      <c r="F1388" s="10" t="s">
        <v>7126</v>
      </c>
      <c r="G1388" s="11">
        <v>1.1000000000000001</v>
      </c>
      <c r="H1388" s="11">
        <v>1.142913945857791</v>
      </c>
      <c r="I1388" s="12">
        <v>9.0499999999999997E-2</v>
      </c>
      <c r="J1388" s="12">
        <v>0.15993371210013008</v>
      </c>
      <c r="K1388" s="12">
        <v>4.7E-2</v>
      </c>
      <c r="L1388" s="12">
        <v>0.10350000000000001</v>
      </c>
      <c r="M1388" s="12">
        <v>6.8320350000000002E-2</v>
      </c>
      <c r="N1388" s="12">
        <v>0.15528929712288689</v>
      </c>
      <c r="O1388" s="12">
        <v>-9.3304625290659957E-2</v>
      </c>
      <c r="P1388" s="12">
        <v>-9.629658438801611E-2</v>
      </c>
      <c r="Q1388" s="13">
        <v>19.100000000000001</v>
      </c>
      <c r="R1388" s="13">
        <v>0</v>
      </c>
      <c r="S1388" s="13">
        <v>1.02</v>
      </c>
      <c r="T1388" s="13">
        <v>1.02</v>
      </c>
      <c r="U1388" s="13">
        <v>20.12</v>
      </c>
      <c r="V1388" s="13">
        <v>3.93</v>
      </c>
      <c r="W1388" s="13">
        <v>16.190000000000001</v>
      </c>
      <c r="X1388" s="14">
        <v>0.19532803180914513</v>
      </c>
      <c r="Y1388" s="15">
        <v>0.31094527363184077</v>
      </c>
      <c r="Z1388" s="14">
        <v>0.1021021021021021</v>
      </c>
      <c r="AA1388" s="14">
        <v>5.0695825049701784E-2</v>
      </c>
      <c r="AB1388" s="14">
        <v>0.11371237458193979</v>
      </c>
      <c r="AC1388" s="14">
        <v>5.340314136125654E-2</v>
      </c>
      <c r="AD1388" s="13">
        <v>0.95099999999999996</v>
      </c>
      <c r="AE1388" s="15">
        <v>0.48688888888888898</v>
      </c>
      <c r="AF1388" s="14" t="s">
        <v>7128</v>
      </c>
      <c r="AG1388" s="14" t="s">
        <v>7128</v>
      </c>
      <c r="AH1388" s="15">
        <v>0.35802469135802473</v>
      </c>
      <c r="AI1388" s="5" t="s">
        <v>7128</v>
      </c>
      <c r="AJ1388" s="15">
        <v>32.3181049069374</v>
      </c>
      <c r="AK1388" s="15">
        <v>32.3181049069374</v>
      </c>
      <c r="AL1388" s="15">
        <v>14.63076923076923</v>
      </c>
      <c r="AM1388" s="15">
        <v>2.1545403271291601</v>
      </c>
      <c r="AN1388" s="15">
        <v>2.129319955406912</v>
      </c>
      <c r="AO1388" s="15">
        <v>2.5986394557823131</v>
      </c>
      <c r="AP1388" s="15">
        <v>41.943005181347154</v>
      </c>
      <c r="AQ1388" s="15">
        <v>27.580919931856904</v>
      </c>
      <c r="AR1388" s="15">
        <v>2.6716171617161715</v>
      </c>
      <c r="AS1388" s="15">
        <v>2.2027210884353745</v>
      </c>
      <c r="AT1388" s="14">
        <v>0</v>
      </c>
      <c r="AU1388" s="14">
        <v>0</v>
      </c>
      <c r="AV1388" s="12">
        <v>0.21899999999999997</v>
      </c>
      <c r="AW1388" s="12" t="s">
        <v>7128</v>
      </c>
      <c r="AX1388" s="12">
        <v>0.30499999999999999</v>
      </c>
      <c r="AY1388" s="12">
        <v>0.35700000000000004</v>
      </c>
      <c r="AZ1388" s="14">
        <v>0.15</v>
      </c>
      <c r="BA1388" s="14">
        <v>0.126</v>
      </c>
      <c r="BB1388" s="14">
        <v>6.662908680947012E-2</v>
      </c>
      <c r="BC1388" s="14">
        <v>5.8992712734870785E-2</v>
      </c>
      <c r="BD1388" s="14">
        <v>8.0408163265306129E-2</v>
      </c>
      <c r="BE1388" s="14">
        <v>5.2517006802721089E-2</v>
      </c>
      <c r="BF1388" s="14">
        <v>0.26946847960444992</v>
      </c>
      <c r="BG1388" s="14">
        <v>0.113</v>
      </c>
      <c r="BH1388" s="13">
        <v>0.59099999999999997</v>
      </c>
      <c r="BI1388" s="13">
        <v>0.59099999999999997</v>
      </c>
      <c r="BJ1388" s="13">
        <v>0.38600000000000001</v>
      </c>
      <c r="BK1388" s="13">
        <v>0.38600000000000001</v>
      </c>
      <c r="BL1388" s="13">
        <v>7.35</v>
      </c>
      <c r="BM1388" s="13">
        <v>7.35</v>
      </c>
      <c r="BN1388" s="13">
        <v>0.58699999999999997</v>
      </c>
      <c r="BO1388" s="13">
        <v>0.58699999999999997</v>
      </c>
      <c r="BP1388" s="13">
        <v>0.28198516687268232</v>
      </c>
      <c r="BQ1388" s="13">
        <v>0</v>
      </c>
      <c r="BR1388" s="13">
        <v>0</v>
      </c>
      <c r="BS1388" s="13">
        <v>-0.20599999999999999</v>
      </c>
      <c r="BT1388" s="14">
        <v>-0.73053487984710197</v>
      </c>
      <c r="BU1388" s="13">
        <v>0.48798516687268234</v>
      </c>
      <c r="BV1388" s="13">
        <v>0.79699999999999993</v>
      </c>
      <c r="BW1388" s="13">
        <v>0.79699999999999993</v>
      </c>
      <c r="BX1388" s="13">
        <v>8.8699999999999992</v>
      </c>
      <c r="BY1388" s="13">
        <v>4.7799999999999994</v>
      </c>
      <c r="BZ1388" s="13">
        <v>8.9700000000000006</v>
      </c>
      <c r="CA1388" s="13">
        <v>6.0600000000000005</v>
      </c>
      <c r="CB1388" s="13">
        <v>0</v>
      </c>
      <c r="CC1388" s="15">
        <v>3.7999999999999999E-2</v>
      </c>
      <c r="CD1388" s="15">
        <v>0.45400000000000001</v>
      </c>
      <c r="CE1388" s="15">
        <v>0.36</v>
      </c>
      <c r="CF1388" s="15">
        <v>1.2003999143949684</v>
      </c>
      <c r="CG1388" s="15">
        <v>1.2907274910907993</v>
      </c>
      <c r="CH1388" s="13">
        <v>-0.46770000000000006</v>
      </c>
      <c r="CI1388" s="13">
        <v>-0.37219999999999998</v>
      </c>
      <c r="CJ1388" s="13">
        <v>0</v>
      </c>
      <c r="CK1388" s="12">
        <f t="shared" si="42"/>
        <v>0</v>
      </c>
      <c r="CL1388" s="36">
        <f t="shared" si="43"/>
        <v>1.2128712871287126</v>
      </c>
      <c r="CM1388" s="13">
        <v>0.80900000000000005</v>
      </c>
      <c r="CN1388" s="13">
        <v>0.218</v>
      </c>
      <c r="CO1388" s="13">
        <v>0.59099999999999997</v>
      </c>
      <c r="CP1388" s="13">
        <v>19.100000000000001</v>
      </c>
      <c r="CQ1388" s="13">
        <v>0.58699999999999997</v>
      </c>
      <c r="CR1388" s="13">
        <v>16.190000000000001</v>
      </c>
      <c r="CS1388" s="13" t="s">
        <v>7128</v>
      </c>
      <c r="CT1388" s="13">
        <v>0</v>
      </c>
      <c r="CU1388" s="13">
        <v>0.38600000000000001</v>
      </c>
      <c r="CV1388" s="13">
        <v>6.0600000000000005</v>
      </c>
      <c r="CW1388" s="13">
        <v>0.58699999999999997</v>
      </c>
      <c r="CX1388" s="12">
        <v>6.662908680947012E-2</v>
      </c>
      <c r="CY1388" s="12">
        <v>5.8992712734870785E-2</v>
      </c>
      <c r="CZ1388" s="15">
        <v>27.580919931856904</v>
      </c>
      <c r="DA1388" s="20"/>
      <c r="DB1388" s="20"/>
    </row>
    <row r="1389" spans="1:106" ht="24">
      <c r="A1389" s="8" t="s">
        <v>5977</v>
      </c>
      <c r="B1389" s="8" t="s">
        <v>5978</v>
      </c>
      <c r="C1389" s="9" t="s">
        <v>7142</v>
      </c>
      <c r="D1389" s="9" t="s">
        <v>7126</v>
      </c>
      <c r="E1389" s="10" t="s">
        <v>7127</v>
      </c>
      <c r="F1389" s="10" t="s">
        <v>7126</v>
      </c>
      <c r="G1389" s="11">
        <v>0.1</v>
      </c>
      <c r="H1389" s="11">
        <v>0.1</v>
      </c>
      <c r="I1389" s="12">
        <v>9.0499999999999997E-2</v>
      </c>
      <c r="J1389" s="12">
        <v>6.5549999999999997E-2</v>
      </c>
      <c r="K1389" s="12">
        <v>4.7E-2</v>
      </c>
      <c r="L1389" s="12">
        <v>0.10350000000000001</v>
      </c>
      <c r="M1389" s="12">
        <v>6.8320350000000002E-2</v>
      </c>
      <c r="N1389" s="12">
        <v>6.5549999999999997E-2</v>
      </c>
      <c r="O1389" s="12">
        <v>-6.342096774193548E-2</v>
      </c>
      <c r="P1389" s="12">
        <v>-6.327054999349889E-2</v>
      </c>
      <c r="Q1389" s="13">
        <v>1.08</v>
      </c>
      <c r="R1389" s="13">
        <v>0</v>
      </c>
      <c r="S1389" s="13">
        <v>0</v>
      </c>
      <c r="T1389" s="13">
        <v>0</v>
      </c>
      <c r="U1389" s="13">
        <v>1.08</v>
      </c>
      <c r="V1389" s="13">
        <v>0</v>
      </c>
      <c r="W1389" s="13">
        <v>1.08</v>
      </c>
      <c r="X1389" s="14">
        <v>0</v>
      </c>
      <c r="Y1389" s="15" t="s">
        <v>7128</v>
      </c>
      <c r="Z1389" s="14" t="s">
        <v>7128</v>
      </c>
      <c r="AA1389" s="14">
        <v>0</v>
      </c>
      <c r="AB1389" s="14" t="s">
        <v>7128</v>
      </c>
      <c r="AC1389" s="14">
        <v>0</v>
      </c>
      <c r="AD1389" s="13">
        <v>0.158</v>
      </c>
      <c r="AE1389" s="15">
        <v>-1.4151388888888892</v>
      </c>
      <c r="AF1389" s="14">
        <v>0.11401754250991379</v>
      </c>
      <c r="AG1389" s="14" t="s">
        <v>7128</v>
      </c>
      <c r="AH1389" s="15">
        <v>0.36915887850467283</v>
      </c>
      <c r="AI1389" s="5">
        <v>17</v>
      </c>
      <c r="AJ1389" s="15">
        <v>32.727272727272727</v>
      </c>
      <c r="AK1389" s="15">
        <v>32.727272727272727</v>
      </c>
      <c r="AL1389" s="15" t="s">
        <v>7128</v>
      </c>
      <c r="AM1389" s="15" t="s">
        <v>7128</v>
      </c>
      <c r="AN1389" s="15" t="s">
        <v>7128</v>
      </c>
      <c r="AO1389" s="15">
        <v>6.0335195530726263E-2</v>
      </c>
      <c r="AP1389" s="15">
        <v>21.176470588235297</v>
      </c>
      <c r="AQ1389" s="15">
        <v>15.428571428571429</v>
      </c>
      <c r="AR1389" s="15" t="s">
        <v>7128</v>
      </c>
      <c r="AS1389" s="15">
        <v>6.0335195530726263E-2</v>
      </c>
      <c r="AT1389" s="14">
        <v>0</v>
      </c>
      <c r="AU1389" s="14">
        <v>0</v>
      </c>
      <c r="AV1389" s="12">
        <v>-0.376</v>
      </c>
      <c r="AW1389" s="12">
        <v>-0.27</v>
      </c>
      <c r="AX1389" s="12">
        <v>0.42399999999999999</v>
      </c>
      <c r="AY1389" s="12">
        <v>0.998</v>
      </c>
      <c r="AZ1389" s="14" t="s">
        <v>7128</v>
      </c>
      <c r="BA1389" s="14" t="s">
        <v>7128</v>
      </c>
      <c r="BB1389" s="14">
        <v>2.1290322580645163E-3</v>
      </c>
      <c r="BC1389" s="14">
        <v>2.2794500065011049E-3</v>
      </c>
      <c r="BD1389" s="14">
        <v>1.8435754189944137E-3</v>
      </c>
      <c r="BE1389" s="14">
        <v>2.8491620111731845E-3</v>
      </c>
      <c r="BF1389" s="14">
        <v>0.3125</v>
      </c>
      <c r="BG1389" s="14">
        <v>1.5100000000000001E-2</v>
      </c>
      <c r="BH1389" s="13">
        <v>3.3000000000000002E-2</v>
      </c>
      <c r="BI1389" s="13">
        <v>3.3000000000000002E-2</v>
      </c>
      <c r="BJ1389" s="13">
        <v>5.0999999999999997E-2</v>
      </c>
      <c r="BK1389" s="13">
        <v>5.0999999999999997E-2</v>
      </c>
      <c r="BL1389" s="13">
        <v>17.899999999999999</v>
      </c>
      <c r="BM1389" s="13">
        <v>17.899999999999999</v>
      </c>
      <c r="BN1389" s="13">
        <v>7.0000000000000007E-2</v>
      </c>
      <c r="BO1389" s="13">
        <v>7.0000000000000007E-2</v>
      </c>
      <c r="BP1389" s="13">
        <v>3.5062499999999996E-2</v>
      </c>
      <c r="BQ1389" s="13">
        <v>0</v>
      </c>
      <c r="BR1389" s="13">
        <v>0</v>
      </c>
      <c r="BS1389" s="13">
        <v>-1.7999999999999999E-2</v>
      </c>
      <c r="BT1389" s="14">
        <v>-0.5133689839572193</v>
      </c>
      <c r="BU1389" s="13">
        <v>5.3062499999999999E-2</v>
      </c>
      <c r="BV1389" s="13">
        <v>5.1000000000000004E-2</v>
      </c>
      <c r="BW1389" s="13">
        <v>5.1000000000000004E-2</v>
      </c>
      <c r="BX1389" s="13">
        <v>15.5</v>
      </c>
      <c r="BY1389" s="13">
        <v>15.382000000000001</v>
      </c>
      <c r="BZ1389" s="13">
        <v>0</v>
      </c>
      <c r="CA1389" s="13">
        <v>0</v>
      </c>
      <c r="CB1389" s="13">
        <v>0</v>
      </c>
      <c r="CC1389" s="15">
        <v>-0.48799999999999999</v>
      </c>
      <c r="CD1389" s="15">
        <v>-0.55300000000000005</v>
      </c>
      <c r="CE1389" s="15">
        <v>0.36</v>
      </c>
      <c r="CF1389" s="15" t="s">
        <v>7128</v>
      </c>
      <c r="CG1389" s="15" t="s">
        <v>7128</v>
      </c>
      <c r="CH1389" s="13" t="s">
        <v>7128</v>
      </c>
      <c r="CI1389" s="13" t="s">
        <v>7128</v>
      </c>
      <c r="CJ1389" s="13">
        <v>0</v>
      </c>
      <c r="CK1389" s="12">
        <f t="shared" si="42"/>
        <v>0</v>
      </c>
      <c r="CL1389" s="36" t="str">
        <f t="shared" si="43"/>
        <v>NA</v>
      </c>
      <c r="CM1389" s="13">
        <v>4.8000000000000001E-2</v>
      </c>
      <c r="CN1389" s="13">
        <v>1.4999999999999999E-2</v>
      </c>
      <c r="CO1389" s="13">
        <v>3.3000000000000002E-2</v>
      </c>
      <c r="CP1389" s="13">
        <v>1.08</v>
      </c>
      <c r="CQ1389" s="13">
        <v>7.0000000000000007E-2</v>
      </c>
      <c r="CR1389" s="13">
        <v>1.08</v>
      </c>
      <c r="CS1389" s="13" t="s">
        <v>7128</v>
      </c>
      <c r="CT1389" s="13">
        <v>0</v>
      </c>
      <c r="CU1389" s="13">
        <v>5.0999999999999997E-2</v>
      </c>
      <c r="CV1389" s="13">
        <v>0</v>
      </c>
      <c r="CW1389" s="13">
        <v>7.0000000000000007E-2</v>
      </c>
      <c r="CX1389" s="12">
        <v>2.1290322580645163E-3</v>
      </c>
      <c r="CY1389" s="12">
        <v>2.2794500065011049E-3</v>
      </c>
      <c r="CZ1389" s="15">
        <v>15.428571428571429</v>
      </c>
      <c r="DA1389" s="20"/>
      <c r="DB1389" s="20"/>
    </row>
    <row r="1390" spans="1:106">
      <c r="A1390" s="8" t="s">
        <v>4453</v>
      </c>
      <c r="B1390" s="8" t="s">
        <v>4454</v>
      </c>
      <c r="C1390" s="9" t="s">
        <v>7195</v>
      </c>
      <c r="D1390" s="9" t="s">
        <v>7126</v>
      </c>
      <c r="E1390" s="10" t="s">
        <v>7127</v>
      </c>
      <c r="F1390" s="10" t="s">
        <v>7126</v>
      </c>
      <c r="G1390" s="11">
        <v>0.68</v>
      </c>
      <c r="H1390" s="11">
        <v>0.91217142857142863</v>
      </c>
      <c r="I1390" s="12">
        <v>9.0499999999999997E-2</v>
      </c>
      <c r="J1390" s="12">
        <v>0.1390515142857143</v>
      </c>
      <c r="K1390" s="12">
        <v>4.7E-2</v>
      </c>
      <c r="L1390" s="12">
        <v>0.10350000000000001</v>
      </c>
      <c r="M1390" s="12">
        <v>6.8320350000000002E-2</v>
      </c>
      <c r="N1390" s="12">
        <v>0.11035075322580647</v>
      </c>
      <c r="O1390" s="12">
        <v>-0.1160850071086808</v>
      </c>
      <c r="P1390" s="12">
        <v>-7.7749888672492343E-2</v>
      </c>
      <c r="Q1390" s="13">
        <v>1.05</v>
      </c>
      <c r="R1390" s="13">
        <v>0</v>
      </c>
      <c r="S1390" s="13">
        <v>0.71699999999999997</v>
      </c>
      <c r="T1390" s="13">
        <v>0.71699999999999997</v>
      </c>
      <c r="U1390" s="13">
        <v>1.7669999999999999</v>
      </c>
      <c r="V1390" s="13">
        <v>0.14699999999999999</v>
      </c>
      <c r="W1390" s="13">
        <v>1.6199999999999999</v>
      </c>
      <c r="X1390" s="14">
        <v>8.3191850594227498E-2</v>
      </c>
      <c r="Y1390" s="15">
        <v>5.0100200400801598E-2</v>
      </c>
      <c r="Z1390" s="14">
        <v>0.25819229384227582</v>
      </c>
      <c r="AA1390" s="14">
        <v>0.40577249575551783</v>
      </c>
      <c r="AB1390" s="14">
        <v>0.34805825242718447</v>
      </c>
      <c r="AC1390" s="14">
        <v>0.68285714285714283</v>
      </c>
      <c r="AD1390" s="13">
        <v>0.20899999999999999</v>
      </c>
      <c r="AE1390" s="15">
        <v>-0.39155555555555566</v>
      </c>
      <c r="AF1390" s="14">
        <v>9.4868329805051374E-2</v>
      </c>
      <c r="AG1390" s="14" t="s">
        <v>7128</v>
      </c>
      <c r="AH1390" s="15">
        <v>0.47404844290657444</v>
      </c>
      <c r="AI1390" s="5">
        <v>5.3235294117647056</v>
      </c>
      <c r="AJ1390" s="15">
        <v>21.875</v>
      </c>
      <c r="AK1390" s="15">
        <v>21.875</v>
      </c>
      <c r="AL1390" s="15" t="s">
        <v>7128</v>
      </c>
      <c r="AM1390" s="15" t="s">
        <v>7128</v>
      </c>
      <c r="AN1390" s="15">
        <v>0.50970873786407767</v>
      </c>
      <c r="AO1390" s="15">
        <v>0.3523489932885906</v>
      </c>
      <c r="AP1390" s="15">
        <v>8.9502762430939224</v>
      </c>
      <c r="AQ1390" s="15">
        <v>3.2595573440643859</v>
      </c>
      <c r="AR1390" s="15">
        <v>0.61596958174904926</v>
      </c>
      <c r="AS1390" s="15">
        <v>0.5436241610738255</v>
      </c>
      <c r="AT1390" s="14">
        <v>0</v>
      </c>
      <c r="AU1390" s="14">
        <v>0</v>
      </c>
      <c r="AV1390" s="12">
        <v>0.67799999999999994</v>
      </c>
      <c r="AW1390" s="12">
        <v>-0.17600000000000002</v>
      </c>
      <c r="AX1390" s="12">
        <v>-3.7999999999999997E-4</v>
      </c>
      <c r="AY1390" s="12">
        <v>4.82E-2</v>
      </c>
      <c r="AZ1390" s="14" t="s">
        <v>7128</v>
      </c>
      <c r="BA1390" s="14" t="s">
        <v>7128</v>
      </c>
      <c r="BB1390" s="14">
        <v>2.2966507177033496E-2</v>
      </c>
      <c r="BC1390" s="14">
        <v>3.2600864553314124E-2</v>
      </c>
      <c r="BD1390" s="14">
        <v>1.6107382550335572E-2</v>
      </c>
      <c r="BE1390" s="14">
        <v>6.0738255033557044E-2</v>
      </c>
      <c r="BF1390" s="14">
        <v>0.5</v>
      </c>
      <c r="BG1390" s="14" t="s">
        <v>7128</v>
      </c>
      <c r="BH1390" s="13">
        <v>4.8000000000000001E-2</v>
      </c>
      <c r="BI1390" s="13">
        <v>4.8000000000000001E-2</v>
      </c>
      <c r="BJ1390" s="13">
        <v>0.18099999999999999</v>
      </c>
      <c r="BK1390" s="13">
        <v>0.18099999999999999</v>
      </c>
      <c r="BL1390" s="13">
        <v>2.98</v>
      </c>
      <c r="BM1390" s="13">
        <v>2.98</v>
      </c>
      <c r="BN1390" s="13">
        <v>0.497</v>
      </c>
      <c r="BO1390" s="13">
        <v>0.497</v>
      </c>
      <c r="BP1390" s="13">
        <v>9.0499999999999997E-2</v>
      </c>
      <c r="BQ1390" s="13">
        <v>0</v>
      </c>
      <c r="BR1390" s="13">
        <v>0</v>
      </c>
      <c r="BS1390" s="13">
        <v>-0.17100000000000001</v>
      </c>
      <c r="BT1390" s="14">
        <v>-1.8895027624309395</v>
      </c>
      <c r="BU1390" s="13">
        <v>0.26150000000000001</v>
      </c>
      <c r="BV1390" s="13">
        <v>0.21900000000000003</v>
      </c>
      <c r="BW1390" s="13">
        <v>0.21900000000000003</v>
      </c>
      <c r="BX1390" s="13">
        <v>2.09</v>
      </c>
      <c r="BY1390" s="13">
        <v>2.7759999999999998</v>
      </c>
      <c r="BZ1390" s="13">
        <v>2.06</v>
      </c>
      <c r="CA1390" s="13">
        <v>2.6300000000000003</v>
      </c>
      <c r="CB1390" s="13">
        <v>0</v>
      </c>
      <c r="CC1390" s="15">
        <v>-0.33500000000000002</v>
      </c>
      <c r="CD1390" s="15">
        <v>0.253</v>
      </c>
      <c r="CE1390" s="15">
        <v>0.36</v>
      </c>
      <c r="CF1390" s="15" t="s">
        <v>7128</v>
      </c>
      <c r="CG1390" s="15" t="s">
        <v>7128</v>
      </c>
      <c r="CH1390" s="13" t="s">
        <v>7128</v>
      </c>
      <c r="CI1390" s="13" t="s">
        <v>7128</v>
      </c>
      <c r="CJ1390" s="13">
        <v>0</v>
      </c>
      <c r="CK1390" s="12">
        <f t="shared" si="42"/>
        <v>0</v>
      </c>
      <c r="CL1390" s="36">
        <f t="shared" si="43"/>
        <v>1.1330798479087452</v>
      </c>
      <c r="CM1390" s="13">
        <v>0.159</v>
      </c>
      <c r="CN1390" s="13">
        <v>0.111</v>
      </c>
      <c r="CO1390" s="13">
        <v>4.8000000000000001E-2</v>
      </c>
      <c r="CP1390" s="13">
        <v>1.05</v>
      </c>
      <c r="CQ1390" s="13">
        <v>0.497</v>
      </c>
      <c r="CR1390" s="13">
        <v>1.6199999999999999</v>
      </c>
      <c r="CS1390" s="13" t="s">
        <v>7128</v>
      </c>
      <c r="CT1390" s="13">
        <v>0</v>
      </c>
      <c r="CU1390" s="13">
        <v>0.18099999999999999</v>
      </c>
      <c r="CV1390" s="13">
        <v>2.6300000000000003</v>
      </c>
      <c r="CW1390" s="13">
        <v>0.497</v>
      </c>
      <c r="CX1390" s="12">
        <v>2.2966507177033496E-2</v>
      </c>
      <c r="CY1390" s="12">
        <v>3.2600864553314124E-2</v>
      </c>
      <c r="CZ1390" s="15">
        <v>3.2595573440643859</v>
      </c>
      <c r="DA1390" s="20"/>
      <c r="DB1390" s="20"/>
    </row>
    <row r="1391" spans="1:106" ht="24">
      <c r="A1391" s="8" t="s">
        <v>6795</v>
      </c>
      <c r="B1391" s="8" t="s">
        <v>6796</v>
      </c>
      <c r="C1391" s="9" t="s">
        <v>7174</v>
      </c>
      <c r="D1391" s="9" t="s">
        <v>7126</v>
      </c>
      <c r="E1391" s="10" t="s">
        <v>7127</v>
      </c>
      <c r="F1391" s="10" t="s">
        <v>7126</v>
      </c>
      <c r="G1391" s="11">
        <v>0.45</v>
      </c>
      <c r="H1391" s="11">
        <v>0.50564885496183209</v>
      </c>
      <c r="I1391" s="12">
        <v>9.0499999999999997E-2</v>
      </c>
      <c r="J1391" s="12">
        <v>0.10226122137404581</v>
      </c>
      <c r="K1391" s="12">
        <v>4.7E-2</v>
      </c>
      <c r="L1391" s="12">
        <v>0.10350000000000001</v>
      </c>
      <c r="M1391" s="12">
        <v>6.8320350000000002E-2</v>
      </c>
      <c r="N1391" s="12">
        <v>9.8525880910326102E-2</v>
      </c>
      <c r="O1391" s="12">
        <v>-0.10262752174034617</v>
      </c>
      <c r="P1391" s="12">
        <v>-9.8525880910326102E-2</v>
      </c>
      <c r="Q1391" s="13">
        <v>0.65500000000000003</v>
      </c>
      <c r="R1391" s="13">
        <v>0</v>
      </c>
      <c r="S1391" s="13">
        <v>8.1000000000000003E-2</v>
      </c>
      <c r="T1391" s="13">
        <v>8.1000000000000003E-2</v>
      </c>
      <c r="U1391" s="13">
        <v>0.73599999999999999</v>
      </c>
      <c r="V1391" s="13">
        <v>2.5999999999999999E-2</v>
      </c>
      <c r="W1391" s="13">
        <v>0.71</v>
      </c>
      <c r="X1391" s="14">
        <v>3.5326086956521736E-2</v>
      </c>
      <c r="Y1391" s="15">
        <v>7.0821529745042494E-3</v>
      </c>
      <c r="Z1391" s="14">
        <v>1.5251365091319901E-2</v>
      </c>
      <c r="AA1391" s="14">
        <v>0.11005434782608696</v>
      </c>
      <c r="AB1391" s="14">
        <v>1.548757170172084E-2</v>
      </c>
      <c r="AC1391" s="14">
        <v>0.12366412213740458</v>
      </c>
      <c r="AD1391" s="13">
        <v>3.0000000000000001E-3</v>
      </c>
      <c r="AE1391" s="15">
        <v>5.5444444444444539E-2</v>
      </c>
      <c r="AF1391" s="14">
        <v>8.9442719099991588E-2</v>
      </c>
      <c r="AG1391" s="14" t="s">
        <v>7128</v>
      </c>
      <c r="AH1391" s="15">
        <v>0.63636363636363635</v>
      </c>
      <c r="AI1391" s="5" t="s">
        <v>7128</v>
      </c>
      <c r="AJ1391" s="15" t="s">
        <v>7128</v>
      </c>
      <c r="AK1391" s="15" t="s">
        <v>7128</v>
      </c>
      <c r="AL1391" s="15" t="s">
        <v>7128</v>
      </c>
      <c r="AM1391" s="15" t="s">
        <v>7128</v>
      </c>
      <c r="AN1391" s="15">
        <v>0.12523900573613767</v>
      </c>
      <c r="AO1391" s="15" t="s">
        <v>7128</v>
      </c>
      <c r="AP1391" s="15" t="s">
        <v>7128</v>
      </c>
      <c r="AQ1391" s="15" t="s">
        <v>7128</v>
      </c>
      <c r="AR1391" s="15">
        <v>0.1343424787133396</v>
      </c>
      <c r="AS1391" s="15" t="s">
        <v>7128</v>
      </c>
      <c r="AT1391" s="14" t="s">
        <v>7128</v>
      </c>
      <c r="AU1391" s="14">
        <v>0</v>
      </c>
      <c r="AV1391" s="12" t="s">
        <v>7128</v>
      </c>
      <c r="AW1391" s="12" t="s">
        <v>7128</v>
      </c>
      <c r="AX1391" s="12" t="s">
        <v>7128</v>
      </c>
      <c r="AY1391" s="12" t="s">
        <v>7128</v>
      </c>
      <c r="AZ1391" s="14" t="s">
        <v>7128</v>
      </c>
      <c r="BA1391" s="14" t="s">
        <v>7128</v>
      </c>
      <c r="BB1391" s="14">
        <v>-3.663003663003663E-4</v>
      </c>
      <c r="BC1391" s="14">
        <v>0</v>
      </c>
      <c r="BD1391" s="14" t="s">
        <v>7128</v>
      </c>
      <c r="BE1391" s="14" t="s">
        <v>7128</v>
      </c>
      <c r="BF1391" s="14">
        <v>0</v>
      </c>
      <c r="BG1391" s="14">
        <v>0.10929999999999999</v>
      </c>
      <c r="BH1391" s="13">
        <v>-2E-3</v>
      </c>
      <c r="BI1391" s="13">
        <v>-2E-3</v>
      </c>
      <c r="BJ1391" s="13">
        <v>0</v>
      </c>
      <c r="BK1391" s="13">
        <v>0</v>
      </c>
      <c r="BL1391" s="13">
        <v>0</v>
      </c>
      <c r="BM1391" s="13">
        <v>0</v>
      </c>
      <c r="BN1391" s="13">
        <v>0</v>
      </c>
      <c r="BO1391" s="13">
        <v>0</v>
      </c>
      <c r="BP1391" s="13">
        <v>0</v>
      </c>
      <c r="BQ1391" s="13">
        <v>0</v>
      </c>
      <c r="BR1391" s="13">
        <v>0</v>
      </c>
      <c r="BS1391" s="13">
        <v>0</v>
      </c>
      <c r="BT1391" s="14" t="s">
        <v>7128</v>
      </c>
      <c r="BU1391" s="13">
        <v>0</v>
      </c>
      <c r="BV1391" s="13">
        <v>-2E-3</v>
      </c>
      <c r="BW1391" s="13">
        <v>-2E-3</v>
      </c>
      <c r="BX1391" s="13">
        <v>5.46</v>
      </c>
      <c r="BY1391" s="13">
        <v>5.6369999999999996</v>
      </c>
      <c r="BZ1391" s="13">
        <v>5.23</v>
      </c>
      <c r="CA1391" s="13">
        <v>5.285000000000001</v>
      </c>
      <c r="CB1391" s="13">
        <v>0</v>
      </c>
      <c r="CC1391" s="15">
        <v>-0.51200000000000001</v>
      </c>
      <c r="CD1391" s="15">
        <v>1.1000000000000001</v>
      </c>
      <c r="CE1391" s="15">
        <v>0.36</v>
      </c>
      <c r="CF1391" s="15" t="s">
        <v>7128</v>
      </c>
      <c r="CG1391" s="15" t="s">
        <v>7128</v>
      </c>
      <c r="CH1391" s="13" t="s">
        <v>7128</v>
      </c>
      <c r="CI1391" s="13" t="s">
        <v>7128</v>
      </c>
      <c r="CJ1391" s="13">
        <v>0</v>
      </c>
      <c r="CK1391" s="12">
        <f t="shared" si="42"/>
        <v>0</v>
      </c>
      <c r="CL1391" s="36" t="str">
        <f t="shared" si="43"/>
        <v>NA</v>
      </c>
      <c r="CM1391" s="13" t="s">
        <v>7128</v>
      </c>
      <c r="CN1391" s="13" t="s">
        <v>7128</v>
      </c>
      <c r="CO1391" s="13" t="s">
        <v>7128</v>
      </c>
      <c r="CP1391" s="13" t="s">
        <v>7128</v>
      </c>
      <c r="CQ1391" s="13" t="s">
        <v>7128</v>
      </c>
      <c r="CR1391" s="13" t="s">
        <v>7128</v>
      </c>
      <c r="CS1391" s="13" t="s">
        <v>7128</v>
      </c>
      <c r="CT1391" s="13">
        <v>0</v>
      </c>
      <c r="CU1391" s="13">
        <v>0</v>
      </c>
      <c r="CV1391" s="13">
        <v>5.285000000000001</v>
      </c>
      <c r="CW1391" s="13">
        <v>0</v>
      </c>
      <c r="CX1391" s="12">
        <v>-3.663003663003663E-4</v>
      </c>
      <c r="CY1391" s="12">
        <v>0</v>
      </c>
      <c r="CZ1391" s="15" t="s">
        <v>7128</v>
      </c>
      <c r="DA1391" s="20"/>
      <c r="DB1391" s="20"/>
    </row>
    <row r="1392" spans="1:106" ht="24">
      <c r="A1392" s="8" t="s">
        <v>6463</v>
      </c>
      <c r="B1392" s="8" t="s">
        <v>6464</v>
      </c>
      <c r="C1392" s="9" t="s">
        <v>7130</v>
      </c>
      <c r="D1392" s="9" t="s">
        <v>7126</v>
      </c>
      <c r="E1392" s="10" t="s">
        <v>7127</v>
      </c>
      <c r="F1392" s="10" t="s">
        <v>7126</v>
      </c>
      <c r="G1392" s="11">
        <v>1.1000000000000001</v>
      </c>
      <c r="H1392" s="11">
        <v>4.1465686274509803</v>
      </c>
      <c r="I1392" s="12">
        <v>9.0499999999999997E-2</v>
      </c>
      <c r="J1392" s="12">
        <v>0.43176446078431369</v>
      </c>
      <c r="K1392" s="12">
        <v>6.2E-2</v>
      </c>
      <c r="L1392" s="12">
        <v>0.11849999999999999</v>
      </c>
      <c r="M1392" s="12">
        <v>7.8221849999999996E-2</v>
      </c>
      <c r="N1392" s="12">
        <v>0.1720094866710013</v>
      </c>
      <c r="O1392" s="12">
        <v>-2.7667898414949734</v>
      </c>
      <c r="P1392" s="12">
        <v>-0.19428971979387649</v>
      </c>
      <c r="Q1392" s="13">
        <v>4.08</v>
      </c>
      <c r="R1392" s="13">
        <v>0</v>
      </c>
      <c r="S1392" s="13">
        <v>11.3</v>
      </c>
      <c r="T1392" s="13">
        <v>11.3</v>
      </c>
      <c r="U1392" s="13">
        <v>15.38</v>
      </c>
      <c r="V1392" s="13">
        <v>3.7999999999999999E-2</v>
      </c>
      <c r="W1392" s="13">
        <v>15.342000000000001</v>
      </c>
      <c r="X1392" s="14">
        <v>2.4707412223667099E-3</v>
      </c>
      <c r="Y1392" s="15">
        <v>0.10040160642570281</v>
      </c>
      <c r="Z1392" s="14" t="s">
        <v>7128</v>
      </c>
      <c r="AA1392" s="14">
        <v>0.73472041612483741</v>
      </c>
      <c r="AB1392" s="14" t="s">
        <v>7128</v>
      </c>
      <c r="AC1392" s="14">
        <v>2.7696078431372548</v>
      </c>
      <c r="AD1392" s="13">
        <v>0.16400000000000001</v>
      </c>
      <c r="AE1392" s="15">
        <v>3.6955555555555559</v>
      </c>
      <c r="AF1392" s="14">
        <v>0.14832396974191325</v>
      </c>
      <c r="AG1392" s="14">
        <v>1.0517517854426577</v>
      </c>
      <c r="AH1392" s="15">
        <v>0.50087260034904024</v>
      </c>
      <c r="AI1392" s="5" t="s">
        <v>7128</v>
      </c>
      <c r="AJ1392" s="15" t="s">
        <v>7128</v>
      </c>
      <c r="AK1392" s="15" t="s">
        <v>7128</v>
      </c>
      <c r="AL1392" s="15" t="s">
        <v>7128</v>
      </c>
      <c r="AM1392" s="15" t="s">
        <v>7128</v>
      </c>
      <c r="AN1392" s="15" t="s">
        <v>7128</v>
      </c>
      <c r="AO1392" s="15" t="s">
        <v>7128</v>
      </c>
      <c r="AP1392" s="15" t="s">
        <v>7128</v>
      </c>
      <c r="AQ1392" s="15" t="s">
        <v>7128</v>
      </c>
      <c r="AR1392" s="15">
        <v>4.8828771483131739</v>
      </c>
      <c r="AS1392" s="15" t="s">
        <v>7128</v>
      </c>
      <c r="AT1392" s="14" t="s">
        <v>7128</v>
      </c>
      <c r="AU1392" s="14">
        <v>0</v>
      </c>
      <c r="AV1392" s="12" t="s">
        <v>7128</v>
      </c>
      <c r="AW1392" s="12" t="s">
        <v>7128</v>
      </c>
      <c r="AX1392" s="12" t="s">
        <v>7128</v>
      </c>
      <c r="AY1392" s="12" t="s">
        <v>7128</v>
      </c>
      <c r="AZ1392" s="14" t="s">
        <v>7128</v>
      </c>
      <c r="BA1392" s="14" t="s">
        <v>7128</v>
      </c>
      <c r="BB1392" s="14">
        <v>-2.3350253807106598</v>
      </c>
      <c r="BC1392" s="14">
        <v>-2.2280233122875186E-2</v>
      </c>
      <c r="BD1392" s="14" t="s">
        <v>7128</v>
      </c>
      <c r="BE1392" s="14" t="s">
        <v>7128</v>
      </c>
      <c r="BF1392" s="14">
        <v>0</v>
      </c>
      <c r="BG1392" s="14" t="s">
        <v>7128</v>
      </c>
      <c r="BH1392" s="13">
        <v>-13.8</v>
      </c>
      <c r="BI1392" s="13">
        <v>-13.8</v>
      </c>
      <c r="BJ1392" s="13">
        <v>-0.36699999999999999</v>
      </c>
      <c r="BK1392" s="13">
        <v>-0.36699999999999999</v>
      </c>
      <c r="BL1392" s="13">
        <v>0</v>
      </c>
      <c r="BM1392" s="13">
        <v>0</v>
      </c>
      <c r="BN1392" s="13">
        <v>-0.35699999999999998</v>
      </c>
      <c r="BO1392" s="13">
        <v>-0.35699999999999998</v>
      </c>
      <c r="BP1392" s="13">
        <v>-0.36699999999999999</v>
      </c>
      <c r="BQ1392" s="13">
        <v>0</v>
      </c>
      <c r="BR1392" s="13">
        <v>0</v>
      </c>
      <c r="BS1392" s="13">
        <v>-5.0000000000000001E-3</v>
      </c>
      <c r="BT1392" s="14" t="s">
        <v>7128</v>
      </c>
      <c r="BU1392" s="13">
        <v>-0.36199999999999999</v>
      </c>
      <c r="BV1392" s="13">
        <v>-13.795</v>
      </c>
      <c r="BW1392" s="13">
        <v>-13.795</v>
      </c>
      <c r="BX1392" s="13">
        <v>5.91</v>
      </c>
      <c r="BY1392" s="13">
        <v>16.471999999999998</v>
      </c>
      <c r="BZ1392" s="13">
        <v>-8.1199999999999992</v>
      </c>
      <c r="CA1392" s="13">
        <v>3.1420000000000017</v>
      </c>
      <c r="CB1392" s="13">
        <v>0</v>
      </c>
      <c r="CC1392" s="15">
        <v>1.04</v>
      </c>
      <c r="CD1392" s="15">
        <v>1.92</v>
      </c>
      <c r="CE1392" s="15">
        <v>0.36</v>
      </c>
      <c r="CF1392" s="15">
        <v>2.5590348180515248</v>
      </c>
      <c r="CG1392" s="15">
        <v>2.0821031169765631</v>
      </c>
      <c r="CH1392" s="13">
        <v>-0.23440000000000003</v>
      </c>
      <c r="CI1392" s="13">
        <v>-0.20759999999999995</v>
      </c>
      <c r="CJ1392" s="13">
        <v>0</v>
      </c>
      <c r="CK1392" s="12">
        <f t="shared" si="42"/>
        <v>0</v>
      </c>
      <c r="CL1392" s="36" t="str">
        <f t="shared" si="43"/>
        <v>NA</v>
      </c>
      <c r="CM1392" s="13" t="s">
        <v>7128</v>
      </c>
      <c r="CN1392" s="13" t="s">
        <v>7128</v>
      </c>
      <c r="CO1392" s="13" t="s">
        <v>7128</v>
      </c>
      <c r="CP1392" s="13" t="s">
        <v>7128</v>
      </c>
      <c r="CQ1392" s="13" t="s">
        <v>7128</v>
      </c>
      <c r="CR1392" s="13" t="s">
        <v>7128</v>
      </c>
      <c r="CS1392" s="13" t="s">
        <v>7128</v>
      </c>
      <c r="CT1392" s="13">
        <v>0</v>
      </c>
      <c r="CU1392" s="13">
        <v>-0.36699999999999999</v>
      </c>
      <c r="CV1392" s="13">
        <v>3.1420000000000017</v>
      </c>
      <c r="CW1392" s="13">
        <v>-0.35699999999999998</v>
      </c>
      <c r="CX1392" s="12">
        <v>-2.3350253807106598</v>
      </c>
      <c r="CY1392" s="12">
        <v>-2.2280233122875186E-2</v>
      </c>
      <c r="CZ1392" s="15" t="s">
        <v>7128</v>
      </c>
      <c r="DA1392" s="20"/>
      <c r="DB1392" s="20"/>
    </row>
    <row r="1393" spans="1:106" ht="24">
      <c r="A1393" s="8" t="s">
        <v>3399</v>
      </c>
      <c r="B1393" s="8" t="s">
        <v>3400</v>
      </c>
      <c r="C1393" s="9" t="s">
        <v>7145</v>
      </c>
      <c r="D1393" s="9" t="s">
        <v>7126</v>
      </c>
      <c r="E1393" s="10" t="s">
        <v>7127</v>
      </c>
      <c r="F1393" s="10" t="s">
        <v>7126</v>
      </c>
      <c r="G1393" s="11">
        <v>0.89</v>
      </c>
      <c r="H1393" s="11">
        <v>1.056355140186916</v>
      </c>
      <c r="I1393" s="12">
        <v>9.0499999999999997E-2</v>
      </c>
      <c r="J1393" s="12">
        <v>0.15210014018691589</v>
      </c>
      <c r="K1393" s="12">
        <v>4.1999999999999996E-2</v>
      </c>
      <c r="L1393" s="12">
        <v>9.8500000000000004E-2</v>
      </c>
      <c r="M1393" s="12">
        <v>6.5019850000000004E-2</v>
      </c>
      <c r="N1393" s="12">
        <v>0.13838670866141733</v>
      </c>
      <c r="O1393" s="12">
        <v>-0.16043347352024923</v>
      </c>
      <c r="P1393" s="12">
        <v>-0.15634966007412862</v>
      </c>
      <c r="Q1393" s="13">
        <v>10.7</v>
      </c>
      <c r="R1393" s="13">
        <v>0</v>
      </c>
      <c r="S1393" s="13">
        <v>2</v>
      </c>
      <c r="T1393" s="13">
        <v>2</v>
      </c>
      <c r="U1393" s="13">
        <v>12.7</v>
      </c>
      <c r="V1393" s="13">
        <v>0</v>
      </c>
      <c r="W1393" s="13">
        <v>12.7</v>
      </c>
      <c r="X1393" s="14">
        <v>0</v>
      </c>
      <c r="Y1393" s="15">
        <v>0.41841004184100417</v>
      </c>
      <c r="Z1393" s="14">
        <v>0.12121212121212122</v>
      </c>
      <c r="AA1393" s="14">
        <v>0.15748031496062992</v>
      </c>
      <c r="AB1393" s="14">
        <v>0.13793103448275862</v>
      </c>
      <c r="AC1393" s="14">
        <v>0.18691588785046731</v>
      </c>
      <c r="AD1393" s="13">
        <v>4.49</v>
      </c>
      <c r="AE1393" s="15">
        <v>2.6226111111111114</v>
      </c>
      <c r="AF1393" s="14">
        <v>0.23664319132398465</v>
      </c>
      <c r="AG1393" s="14">
        <v>0.69091360324056228</v>
      </c>
      <c r="AH1393" s="15">
        <v>0.4268041237113403</v>
      </c>
      <c r="AI1393" s="5" t="s">
        <v>7128</v>
      </c>
      <c r="AJ1393" s="15">
        <v>68.152866242038215</v>
      </c>
      <c r="AK1393" s="15" t="s">
        <v>7128</v>
      </c>
      <c r="AL1393" s="15" t="s">
        <v>7128</v>
      </c>
      <c r="AM1393" s="15" t="s">
        <v>7128</v>
      </c>
      <c r="AN1393" s="15">
        <v>0.73793103448275854</v>
      </c>
      <c r="AO1393" s="15">
        <v>0.76428571428571423</v>
      </c>
      <c r="AP1393" s="15" t="s">
        <v>7128</v>
      </c>
      <c r="AQ1393" s="15">
        <v>35.47486033519553</v>
      </c>
      <c r="AR1393" s="15">
        <v>0.76969696969696966</v>
      </c>
      <c r="AS1393" s="15">
        <v>0.90714285714285714</v>
      </c>
      <c r="AT1393" s="14" t="s">
        <v>7128</v>
      </c>
      <c r="AU1393" s="14">
        <v>0</v>
      </c>
      <c r="AV1393" s="12" t="s">
        <v>7128</v>
      </c>
      <c r="AW1393" s="12" t="s">
        <v>7128</v>
      </c>
      <c r="AX1393" s="12">
        <v>-8.3199999999999996E-2</v>
      </c>
      <c r="AY1393" s="12">
        <v>-1.78E-2</v>
      </c>
      <c r="AZ1393" s="14" t="s">
        <v>7128</v>
      </c>
      <c r="BA1393" s="14" t="s">
        <v>7128</v>
      </c>
      <c r="BB1393" s="14">
        <v>-8.3333333333333332E-3</v>
      </c>
      <c r="BC1393" s="14">
        <v>-1.796295141271128E-2</v>
      </c>
      <c r="BD1393" s="14">
        <v>-9.6296296296296303E-3</v>
      </c>
      <c r="BE1393" s="14">
        <v>-2.1333333333333333E-2</v>
      </c>
      <c r="BF1393" s="14">
        <v>0</v>
      </c>
      <c r="BG1393" s="14">
        <v>6.4600000000000005E-2</v>
      </c>
      <c r="BH1393" s="13">
        <v>0.157</v>
      </c>
      <c r="BI1393" s="13">
        <v>-0.13</v>
      </c>
      <c r="BJ1393" s="13">
        <v>-0.28799999999999998</v>
      </c>
      <c r="BK1393" s="13">
        <v>-0.28799999999999998</v>
      </c>
      <c r="BL1393" s="13">
        <v>14</v>
      </c>
      <c r="BM1393" s="13">
        <v>13.5</v>
      </c>
      <c r="BN1393" s="13">
        <v>0.56799999999999995</v>
      </c>
      <c r="BO1393" s="13">
        <v>0.35799999999999998</v>
      </c>
      <c r="BP1393" s="13">
        <v>-0.28799999999999998</v>
      </c>
      <c r="BQ1393" s="13">
        <v>0</v>
      </c>
      <c r="BR1393" s="13">
        <v>0</v>
      </c>
      <c r="BS1393" s="13">
        <v>-0.68500000000000005</v>
      </c>
      <c r="BT1393" s="14" t="s">
        <v>7128</v>
      </c>
      <c r="BU1393" s="13">
        <v>0.39700000000000008</v>
      </c>
      <c r="BV1393" s="13">
        <v>0.55500000000000005</v>
      </c>
      <c r="BW1393" s="13">
        <v>0.55500000000000005</v>
      </c>
      <c r="BX1393" s="13">
        <v>15.6</v>
      </c>
      <c r="BY1393" s="13">
        <v>16.033000000000001</v>
      </c>
      <c r="BZ1393" s="13">
        <v>14.5</v>
      </c>
      <c r="CA1393" s="13">
        <v>16.5</v>
      </c>
      <c r="CB1393" s="13">
        <v>0</v>
      </c>
      <c r="CC1393" s="15">
        <v>1.0900000000000001</v>
      </c>
      <c r="CD1393" s="15">
        <v>0.64800000000000002</v>
      </c>
      <c r="CE1393" s="15">
        <v>0.36</v>
      </c>
      <c r="CF1393" s="15">
        <v>0.77999422602647717</v>
      </c>
      <c r="CG1393" s="15">
        <v>0.77964039977523147</v>
      </c>
      <c r="CH1393" s="13">
        <v>2.059625</v>
      </c>
      <c r="CI1393" s="13">
        <v>1.5707500000000001</v>
      </c>
      <c r="CJ1393" s="13">
        <v>0</v>
      </c>
      <c r="CK1393" s="12">
        <f t="shared" si="42"/>
        <v>0</v>
      </c>
      <c r="CL1393" s="36">
        <f t="shared" si="43"/>
        <v>0.84848484848484851</v>
      </c>
      <c r="CM1393" s="13" t="s">
        <v>7128</v>
      </c>
      <c r="CN1393" s="13" t="s">
        <v>7128</v>
      </c>
      <c r="CO1393" s="13" t="s">
        <v>7128</v>
      </c>
      <c r="CP1393" s="13" t="s">
        <v>7128</v>
      </c>
      <c r="CQ1393" s="13">
        <v>0.35799999999999998</v>
      </c>
      <c r="CR1393" s="13">
        <v>12.7</v>
      </c>
      <c r="CS1393" s="13" t="s">
        <v>7128</v>
      </c>
      <c r="CT1393" s="13">
        <v>0</v>
      </c>
      <c r="CU1393" s="13">
        <v>-0.28799999999999998</v>
      </c>
      <c r="CV1393" s="13">
        <v>16.5</v>
      </c>
      <c r="CW1393" s="13">
        <v>0.56799999999999995</v>
      </c>
      <c r="CX1393" s="12">
        <v>-8.3333333333333332E-3</v>
      </c>
      <c r="CY1393" s="12">
        <v>-1.796295141271128E-2</v>
      </c>
      <c r="CZ1393" s="15">
        <v>22.359154929577464</v>
      </c>
      <c r="DA1393" s="20"/>
      <c r="DB1393" s="20"/>
    </row>
    <row r="1394" spans="1:106">
      <c r="A1394" s="8" t="s">
        <v>3301</v>
      </c>
      <c r="B1394" s="8" t="s">
        <v>3302</v>
      </c>
      <c r="C1394" s="9" t="s">
        <v>7170</v>
      </c>
      <c r="D1394" s="9" t="s">
        <v>7126</v>
      </c>
      <c r="E1394" s="10" t="s">
        <v>7127</v>
      </c>
      <c r="F1394" s="10" t="s">
        <v>7126</v>
      </c>
      <c r="G1394" s="11">
        <v>1.06</v>
      </c>
      <c r="H1394" s="11">
        <v>1.06</v>
      </c>
      <c r="I1394" s="12">
        <v>9.0499999999999997E-2</v>
      </c>
      <c r="J1394" s="12">
        <v>0.15243000000000001</v>
      </c>
      <c r="K1394" s="12">
        <v>4.7E-2</v>
      </c>
      <c r="L1394" s="12">
        <v>0.10350000000000001</v>
      </c>
      <c r="M1394" s="12">
        <v>6.8320350000000002E-2</v>
      </c>
      <c r="N1394" s="12">
        <v>0.15243000000000001</v>
      </c>
      <c r="O1394" s="12">
        <v>-0.19120049180327869</v>
      </c>
      <c r="P1394" s="12">
        <v>-0.15270932960893857</v>
      </c>
      <c r="Q1394" s="13">
        <v>41.4</v>
      </c>
      <c r="R1394" s="13">
        <v>0</v>
      </c>
      <c r="S1394" s="13">
        <v>0</v>
      </c>
      <c r="T1394" s="13">
        <v>0</v>
      </c>
      <c r="U1394" s="13">
        <v>41.4</v>
      </c>
      <c r="V1394" s="13">
        <v>0</v>
      </c>
      <c r="W1394" s="13">
        <v>41.4</v>
      </c>
      <c r="X1394" s="14">
        <v>0</v>
      </c>
      <c r="Y1394" s="15">
        <v>0.25185185185185183</v>
      </c>
      <c r="Z1394" s="14" t="s">
        <v>7128</v>
      </c>
      <c r="AA1394" s="14">
        <v>0</v>
      </c>
      <c r="AB1394" s="14" t="s">
        <v>7128</v>
      </c>
      <c r="AC1394" s="14">
        <v>0</v>
      </c>
      <c r="AD1394" s="13">
        <v>0.61299999999999999</v>
      </c>
      <c r="AE1394" s="15">
        <v>1.6913611111111113</v>
      </c>
      <c r="AF1394" s="14">
        <v>0.14832396974191325</v>
      </c>
      <c r="AG1394" s="14">
        <v>0.87174042216497205</v>
      </c>
      <c r="AH1394" s="15">
        <v>0.54389721627408993</v>
      </c>
      <c r="AI1394" s="5" t="s">
        <v>7128</v>
      </c>
      <c r="AJ1394" s="15" t="s">
        <v>7128</v>
      </c>
      <c r="AK1394" s="15" t="s">
        <v>7128</v>
      </c>
      <c r="AL1394" s="15" t="s">
        <v>7128</v>
      </c>
      <c r="AM1394" s="15" t="s">
        <v>7128</v>
      </c>
      <c r="AN1394" s="15" t="s">
        <v>7128</v>
      </c>
      <c r="AO1394" s="15">
        <v>2.7058823529411762</v>
      </c>
      <c r="AP1394" s="15" t="s">
        <v>7128</v>
      </c>
      <c r="AQ1394" s="15">
        <v>42.680412371134018</v>
      </c>
      <c r="AR1394" s="15" t="s">
        <v>7128</v>
      </c>
      <c r="AS1394" s="15">
        <v>2.7058823529411762</v>
      </c>
      <c r="AT1394" s="14" t="s">
        <v>7128</v>
      </c>
      <c r="AU1394" s="14">
        <v>6.5217391304347831E-3</v>
      </c>
      <c r="AV1394" s="12" t="s">
        <v>7128</v>
      </c>
      <c r="AW1394" s="12" t="s">
        <v>7128</v>
      </c>
      <c r="AX1394" s="12">
        <v>-4.96E-3</v>
      </c>
      <c r="AY1394" s="12">
        <v>1.7000000000000001E-2</v>
      </c>
      <c r="AZ1394" s="14" t="s">
        <v>7128</v>
      </c>
      <c r="BA1394" s="14" t="s">
        <v>7128</v>
      </c>
      <c r="BB1394" s="14">
        <v>-3.8770491803278691E-2</v>
      </c>
      <c r="BC1394" s="14">
        <v>-2.7932960893854752E-4</v>
      </c>
      <c r="BD1394" s="14">
        <v>-3.0915032679738559E-2</v>
      </c>
      <c r="BE1394" s="14">
        <v>-3.2679738562091501E-4</v>
      </c>
      <c r="BF1394" s="14">
        <v>0</v>
      </c>
      <c r="BG1394" s="14">
        <v>0.38819999999999999</v>
      </c>
      <c r="BH1394" s="13">
        <v>-0.47299999999999998</v>
      </c>
      <c r="BI1394" s="13">
        <v>-0.47299999999999998</v>
      </c>
      <c r="BJ1394" s="13">
        <v>-5.0000000000000001E-3</v>
      </c>
      <c r="BK1394" s="13">
        <v>-5.0000000000000001E-3</v>
      </c>
      <c r="BL1394" s="13">
        <v>15.3</v>
      </c>
      <c r="BM1394" s="13">
        <v>15.3</v>
      </c>
      <c r="BN1394" s="13">
        <v>0.97</v>
      </c>
      <c r="BO1394" s="13">
        <v>0.97</v>
      </c>
      <c r="BP1394" s="13">
        <v>-5.0000000000000001E-3</v>
      </c>
      <c r="BQ1394" s="13">
        <v>0</v>
      </c>
      <c r="BR1394" s="13">
        <v>0</v>
      </c>
      <c r="BS1394" s="13">
        <v>-0.76900000000000002</v>
      </c>
      <c r="BT1394" s="14" t="s">
        <v>7128</v>
      </c>
      <c r="BU1394" s="13">
        <v>0.76400000000000001</v>
      </c>
      <c r="BV1394" s="13">
        <v>0.29600000000000004</v>
      </c>
      <c r="BW1394" s="13">
        <v>0.29600000000000004</v>
      </c>
      <c r="BX1394" s="13">
        <v>12.2</v>
      </c>
      <c r="BY1394" s="13">
        <v>17.899999999999999</v>
      </c>
      <c r="BZ1394" s="13">
        <v>0</v>
      </c>
      <c r="CA1394" s="13">
        <v>0</v>
      </c>
      <c r="CB1394" s="13">
        <v>-0.27</v>
      </c>
      <c r="CC1394" s="15">
        <v>0.86199999999999999</v>
      </c>
      <c r="CD1394" s="15">
        <v>9.5000000000000001E-2</v>
      </c>
      <c r="CE1394" s="15">
        <v>0.36</v>
      </c>
      <c r="CF1394" s="15">
        <v>2.2063546476077378</v>
      </c>
      <c r="CG1394" s="15">
        <v>2.3421900721919662</v>
      </c>
      <c r="CH1394" s="13">
        <v>1.157</v>
      </c>
      <c r="CI1394" s="13">
        <v>0.68499999999999994</v>
      </c>
      <c r="CJ1394" s="13">
        <v>-0.27</v>
      </c>
      <c r="CK1394" s="12">
        <f t="shared" si="42"/>
        <v>0.91216216216216206</v>
      </c>
      <c r="CL1394" s="36" t="str">
        <f t="shared" si="43"/>
        <v>NA</v>
      </c>
      <c r="CM1394" s="13" t="s">
        <v>7128</v>
      </c>
      <c r="CN1394" s="13" t="s">
        <v>7128</v>
      </c>
      <c r="CO1394" s="13" t="s">
        <v>7128</v>
      </c>
      <c r="CP1394" s="13" t="s">
        <v>7128</v>
      </c>
      <c r="CQ1394" s="13">
        <v>0.97</v>
      </c>
      <c r="CR1394" s="13">
        <v>41.4</v>
      </c>
      <c r="CS1394" s="13">
        <v>0.29600000000000004</v>
      </c>
      <c r="CT1394" s="13">
        <v>0</v>
      </c>
      <c r="CU1394" s="13">
        <v>-5.0000000000000001E-3</v>
      </c>
      <c r="CV1394" s="13">
        <v>0</v>
      </c>
      <c r="CW1394" s="13">
        <v>0.97</v>
      </c>
      <c r="CX1394" s="12">
        <v>-3.8770491803278691E-2</v>
      </c>
      <c r="CY1394" s="12">
        <v>-2.7932960893854752E-4</v>
      </c>
      <c r="CZ1394" s="15">
        <v>42.680412371134018</v>
      </c>
      <c r="DA1394" s="20"/>
      <c r="DB1394" s="20"/>
    </row>
    <row r="1395" spans="1:106" ht="24">
      <c r="A1395" s="8" t="s">
        <v>1213</v>
      </c>
      <c r="B1395" s="8" t="s">
        <v>1214</v>
      </c>
      <c r="C1395" s="9" t="s">
        <v>7173</v>
      </c>
      <c r="D1395" s="9" t="s">
        <v>7126</v>
      </c>
      <c r="E1395" s="10" t="s">
        <v>7127</v>
      </c>
      <c r="F1395" s="10" t="s">
        <v>7126</v>
      </c>
      <c r="G1395" s="11">
        <v>0.62</v>
      </c>
      <c r="H1395" s="11">
        <v>0.78422997946611916</v>
      </c>
      <c r="I1395" s="12">
        <v>9.0499999999999997E-2</v>
      </c>
      <c r="J1395" s="12">
        <v>0.12747281314168379</v>
      </c>
      <c r="K1395" s="12">
        <v>3.2000000000000001E-2</v>
      </c>
      <c r="L1395" s="12">
        <v>8.8499999999999995E-2</v>
      </c>
      <c r="M1395" s="12">
        <v>5.8418850000000001E-2</v>
      </c>
      <c r="N1395" s="12">
        <v>0.11301183709415585</v>
      </c>
      <c r="O1395" s="12">
        <v>-0.11812404324298625</v>
      </c>
      <c r="P1395" s="12">
        <v>-7.917478058955664E-2</v>
      </c>
      <c r="Q1395" s="13">
        <v>194.8</v>
      </c>
      <c r="R1395" s="13">
        <v>0</v>
      </c>
      <c r="S1395" s="13">
        <v>51.6</v>
      </c>
      <c r="T1395" s="13">
        <v>51.6</v>
      </c>
      <c r="U1395" s="13">
        <v>246.4</v>
      </c>
      <c r="V1395" s="13">
        <v>0</v>
      </c>
      <c r="W1395" s="13">
        <v>246.4</v>
      </c>
      <c r="X1395" s="14">
        <v>0</v>
      </c>
      <c r="Y1395" s="15">
        <v>0.33291457286432163</v>
      </c>
      <c r="Z1395" s="14">
        <v>0.44215938303341906</v>
      </c>
      <c r="AA1395" s="14">
        <v>0.20941558441558442</v>
      </c>
      <c r="AB1395" s="14">
        <v>0.7926267281105992</v>
      </c>
      <c r="AC1395" s="14">
        <v>0.26488706365503079</v>
      </c>
      <c r="AD1395" s="13">
        <v>4.9000000000000004</v>
      </c>
      <c r="AE1395" s="15">
        <v>1.8216944444444445</v>
      </c>
      <c r="AF1395" s="14">
        <v>0.17320508075688773</v>
      </c>
      <c r="AG1395" s="14">
        <v>0.46592166723602801</v>
      </c>
      <c r="AH1395" s="15">
        <v>0.28125</v>
      </c>
      <c r="AI1395" s="5">
        <v>0.75958702064896755</v>
      </c>
      <c r="AJ1395" s="15">
        <v>4870</v>
      </c>
      <c r="AK1395" s="15">
        <v>301.54798761609908</v>
      </c>
      <c r="AL1395" s="15" t="s">
        <v>7128</v>
      </c>
      <c r="AM1395" s="15" t="s">
        <v>7128</v>
      </c>
      <c r="AN1395" s="15">
        <v>2.9923195084485412</v>
      </c>
      <c r="AO1395" s="15">
        <v>1.0732782369146006</v>
      </c>
      <c r="AP1395" s="15">
        <v>47.844660194174757</v>
      </c>
      <c r="AQ1395" s="15">
        <v>13.920903954802261</v>
      </c>
      <c r="AR1395" s="15">
        <v>2.1113967437874894</v>
      </c>
      <c r="AS1395" s="15">
        <v>1.3575757575757577</v>
      </c>
      <c r="AT1395" s="14">
        <v>0</v>
      </c>
      <c r="AU1395" s="14">
        <v>0</v>
      </c>
      <c r="AV1395" s="12" t="s">
        <v>7128</v>
      </c>
      <c r="AW1395" s="12">
        <v>-0.41899999999999998</v>
      </c>
      <c r="AX1395" s="12" t="s">
        <v>7128</v>
      </c>
      <c r="AY1395" s="12">
        <v>0.109</v>
      </c>
      <c r="AZ1395" s="14" t="s">
        <v>7128</v>
      </c>
      <c r="BA1395" s="14" t="s">
        <v>7128</v>
      </c>
      <c r="BB1395" s="14">
        <v>9.3487698986975416E-3</v>
      </c>
      <c r="BC1395" s="14">
        <v>3.3837056504599214E-2</v>
      </c>
      <c r="BD1395" s="14">
        <v>3.574986164914223E-3</v>
      </c>
      <c r="BE1395" s="14">
        <v>2.8500276701715555E-2</v>
      </c>
      <c r="BF1395" s="14">
        <v>0</v>
      </c>
      <c r="BG1395" s="14">
        <v>4.6100000000000002E-2</v>
      </c>
      <c r="BH1395" s="13">
        <v>0.04</v>
      </c>
      <c r="BI1395" s="13">
        <v>0.64600000000000002</v>
      </c>
      <c r="BJ1395" s="13">
        <v>5.15</v>
      </c>
      <c r="BK1395" s="13">
        <v>5.15</v>
      </c>
      <c r="BL1395" s="13">
        <v>181.5</v>
      </c>
      <c r="BM1395" s="13">
        <v>180.7</v>
      </c>
      <c r="BN1395" s="13">
        <v>18.399999999999999</v>
      </c>
      <c r="BO1395" s="13">
        <v>17.7</v>
      </c>
      <c r="BP1395" s="13">
        <v>5.15</v>
      </c>
      <c r="BQ1395" s="13">
        <v>0</v>
      </c>
      <c r="BR1395" s="13">
        <v>0</v>
      </c>
      <c r="BS1395" s="13">
        <v>-10.7</v>
      </c>
      <c r="BT1395" s="14">
        <v>-2.0776699029126209</v>
      </c>
      <c r="BU1395" s="13">
        <v>15.85</v>
      </c>
      <c r="BV1395" s="13">
        <v>11.346</v>
      </c>
      <c r="BW1395" s="13">
        <v>11.346</v>
      </c>
      <c r="BX1395" s="13">
        <v>69.099999999999994</v>
      </c>
      <c r="BY1395" s="13">
        <v>152.19999999999999</v>
      </c>
      <c r="BZ1395" s="13">
        <v>65.099999999999994</v>
      </c>
      <c r="CA1395" s="13">
        <v>116.69999999999999</v>
      </c>
      <c r="CB1395" s="13">
        <v>0</v>
      </c>
      <c r="CC1395" s="15">
        <v>0.53800000000000003</v>
      </c>
      <c r="CD1395" s="15">
        <v>0.89500000000000002</v>
      </c>
      <c r="CE1395" s="15">
        <v>0.36</v>
      </c>
      <c r="CF1395" s="15">
        <v>0.72761777127433791</v>
      </c>
      <c r="CG1395" s="15">
        <v>1.1964496298938854</v>
      </c>
      <c r="CH1395" s="13">
        <v>9.1490000000000009</v>
      </c>
      <c r="CI1395" s="13">
        <v>1.6808000000000001</v>
      </c>
      <c r="CJ1395" s="13">
        <v>0</v>
      </c>
      <c r="CK1395" s="12">
        <f t="shared" si="42"/>
        <v>0</v>
      </c>
      <c r="CL1395" s="36">
        <f t="shared" si="43"/>
        <v>1.5552699228791775</v>
      </c>
      <c r="CM1395" s="13" t="s">
        <v>7128</v>
      </c>
      <c r="CN1395" s="13" t="s">
        <v>7128</v>
      </c>
      <c r="CO1395" s="13">
        <v>0.64600000000000002</v>
      </c>
      <c r="CP1395" s="13">
        <v>194.8</v>
      </c>
      <c r="CQ1395" s="13">
        <v>17.7</v>
      </c>
      <c r="CR1395" s="13">
        <v>246.4</v>
      </c>
      <c r="CS1395" s="13" t="s">
        <v>7128</v>
      </c>
      <c r="CT1395" s="13">
        <v>0.69259999999999999</v>
      </c>
      <c r="CU1395" s="13">
        <v>4.7274000000000003</v>
      </c>
      <c r="CV1395" s="13">
        <v>117.39259999999999</v>
      </c>
      <c r="CW1395" s="13">
        <v>18.399999999999999</v>
      </c>
      <c r="CX1395" s="12">
        <v>3.2009124176488627E-3</v>
      </c>
      <c r="CY1395" s="12">
        <v>3.0919743663198877E-2</v>
      </c>
      <c r="CZ1395" s="15">
        <v>13.391304347826088</v>
      </c>
      <c r="DA1395" s="20"/>
      <c r="DB1395" s="20"/>
    </row>
    <row r="1396" spans="1:106">
      <c r="A1396" s="8" t="s">
        <v>2769</v>
      </c>
      <c r="B1396" s="8" t="s">
        <v>2770</v>
      </c>
      <c r="C1396" s="9" t="s">
        <v>7175</v>
      </c>
      <c r="D1396" s="9" t="s">
        <v>7126</v>
      </c>
      <c r="E1396" s="10" t="s">
        <v>7127</v>
      </c>
      <c r="F1396" s="10" t="s">
        <v>7126</v>
      </c>
      <c r="G1396" s="11">
        <v>0.75</v>
      </c>
      <c r="H1396" s="11">
        <v>0.75</v>
      </c>
      <c r="I1396" s="12">
        <v>9.0499999999999997E-2</v>
      </c>
      <c r="J1396" s="12">
        <v>0.12437499999999999</v>
      </c>
      <c r="K1396" s="12">
        <v>3.2000000000000001E-2</v>
      </c>
      <c r="L1396" s="12">
        <v>8.8499999999999995E-2</v>
      </c>
      <c r="M1396" s="12">
        <v>5.8418850000000001E-2</v>
      </c>
      <c r="N1396" s="12">
        <v>0.12437499999999999</v>
      </c>
      <c r="O1396" s="12">
        <v>8.501712328767147E-3</v>
      </c>
      <c r="P1396" s="12">
        <v>-1.3114594940027507E-2</v>
      </c>
      <c r="Q1396" s="13">
        <v>34.1</v>
      </c>
      <c r="R1396" s="13">
        <v>0</v>
      </c>
      <c r="S1396" s="13">
        <v>0</v>
      </c>
      <c r="T1396" s="13">
        <v>0</v>
      </c>
      <c r="U1396" s="13">
        <v>34.1</v>
      </c>
      <c r="V1396" s="13">
        <v>0</v>
      </c>
      <c r="W1396" s="13">
        <v>34.1</v>
      </c>
      <c r="X1396" s="14">
        <v>0</v>
      </c>
      <c r="Y1396" s="15">
        <v>0.28160200250312889</v>
      </c>
      <c r="Z1396" s="14">
        <v>0</v>
      </c>
      <c r="AA1396" s="14">
        <v>0</v>
      </c>
      <c r="AB1396" s="14">
        <v>0</v>
      </c>
      <c r="AC1396" s="14">
        <v>0</v>
      </c>
      <c r="AD1396" s="13">
        <v>4.26</v>
      </c>
      <c r="AE1396" s="15">
        <v>1.3623333333333336</v>
      </c>
      <c r="AF1396" s="14">
        <v>0.15165750888103102</v>
      </c>
      <c r="AG1396" s="14">
        <v>0.46288509232384245</v>
      </c>
      <c r="AH1396" s="15">
        <v>0.19716646989374265</v>
      </c>
      <c r="AI1396" s="5">
        <v>218.75</v>
      </c>
      <c r="AJ1396" s="15">
        <v>11.598639455782314</v>
      </c>
      <c r="AK1396" s="15">
        <v>11.718213058419243</v>
      </c>
      <c r="AL1396" s="15">
        <v>9.93006993006993</v>
      </c>
      <c r="AM1396" s="15">
        <v>1.4498299319727892</v>
      </c>
      <c r="AN1396" s="15">
        <v>1.4956140350877194</v>
      </c>
      <c r="AO1396" s="15">
        <v>1.179930795847751</v>
      </c>
      <c r="AP1396" s="15">
        <v>9.7428571428571438</v>
      </c>
      <c r="AQ1396" s="15">
        <v>6.7793240556660042</v>
      </c>
      <c r="AR1396" s="15">
        <v>1.4956140350877194</v>
      </c>
      <c r="AS1396" s="15">
        <v>1.179930795847751</v>
      </c>
      <c r="AT1396" s="14">
        <v>0</v>
      </c>
      <c r="AU1396" s="14">
        <v>0</v>
      </c>
      <c r="AV1396" s="12">
        <v>-1.55E-2</v>
      </c>
      <c r="AW1396" s="12">
        <v>5.9000000000000004E-2</v>
      </c>
      <c r="AX1396" s="12">
        <v>4.1700000000000001E-2</v>
      </c>
      <c r="AY1396" s="12">
        <v>9.1899999999999996E-2</v>
      </c>
      <c r="AZ1396" s="14">
        <v>0.08</v>
      </c>
      <c r="BA1396" s="14">
        <v>0.10300000000000001</v>
      </c>
      <c r="BB1396" s="14">
        <v>0.13287671232876713</v>
      </c>
      <c r="BC1396" s="14">
        <v>0.11126040505997248</v>
      </c>
      <c r="BD1396" s="14">
        <v>0.1</v>
      </c>
      <c r="BE1396" s="14">
        <v>0.12027491408934707</v>
      </c>
      <c r="BF1396" s="14">
        <v>0.30382775119617228</v>
      </c>
      <c r="BG1396" s="14">
        <v>0.1273</v>
      </c>
      <c r="BH1396" s="13">
        <v>2.94</v>
      </c>
      <c r="BI1396" s="13">
        <v>2.91</v>
      </c>
      <c r="BJ1396" s="13">
        <v>3.5</v>
      </c>
      <c r="BK1396" s="13">
        <v>3.5</v>
      </c>
      <c r="BL1396" s="13">
        <v>28.9</v>
      </c>
      <c r="BM1396" s="13">
        <v>29.1</v>
      </c>
      <c r="BN1396" s="13">
        <v>5.24</v>
      </c>
      <c r="BO1396" s="13">
        <v>5.03</v>
      </c>
      <c r="BP1396" s="13">
        <v>2.4366028708133971</v>
      </c>
      <c r="BQ1396" s="13">
        <v>0</v>
      </c>
      <c r="BR1396" s="13">
        <v>0</v>
      </c>
      <c r="BS1396" s="13">
        <v>-1.18</v>
      </c>
      <c r="BT1396" s="14">
        <v>-0.48428080510554733</v>
      </c>
      <c r="BU1396" s="13">
        <v>3.6166028708133968</v>
      </c>
      <c r="BV1396" s="13">
        <v>4.09</v>
      </c>
      <c r="BW1396" s="13">
        <v>4.09</v>
      </c>
      <c r="BX1396" s="13">
        <v>21.9</v>
      </c>
      <c r="BY1396" s="13">
        <v>21.9</v>
      </c>
      <c r="BZ1396" s="13">
        <v>22.8</v>
      </c>
      <c r="CA1396" s="13">
        <v>22.8</v>
      </c>
      <c r="CB1396" s="13">
        <v>0</v>
      </c>
      <c r="CC1396" s="15">
        <v>0.46800000000000003</v>
      </c>
      <c r="CD1396" s="15">
        <v>0.53600000000000003</v>
      </c>
      <c r="CE1396" s="15">
        <v>0.36</v>
      </c>
      <c r="CF1396" s="15" t="s">
        <v>7128</v>
      </c>
      <c r="CG1396" s="15" t="s">
        <v>7128</v>
      </c>
      <c r="CH1396" s="13" t="s">
        <v>7128</v>
      </c>
      <c r="CI1396" s="13" t="s">
        <v>7128</v>
      </c>
      <c r="CJ1396" s="13">
        <v>0</v>
      </c>
      <c r="CK1396" s="12">
        <f t="shared" si="42"/>
        <v>0</v>
      </c>
      <c r="CL1396" s="36">
        <f t="shared" si="43"/>
        <v>1.2675438596491226</v>
      </c>
      <c r="CM1396" s="13">
        <v>4.18</v>
      </c>
      <c r="CN1396" s="13">
        <v>1.27</v>
      </c>
      <c r="CO1396" s="13">
        <v>2.91</v>
      </c>
      <c r="CP1396" s="13">
        <v>34.1</v>
      </c>
      <c r="CQ1396" s="13">
        <v>5.03</v>
      </c>
      <c r="CR1396" s="13">
        <v>34.1</v>
      </c>
      <c r="CS1396" s="13" t="s">
        <v>7128</v>
      </c>
      <c r="CT1396" s="13">
        <v>0</v>
      </c>
      <c r="CU1396" s="13">
        <v>3.5</v>
      </c>
      <c r="CV1396" s="13">
        <v>22.8</v>
      </c>
      <c r="CW1396" s="13">
        <v>5.24</v>
      </c>
      <c r="CX1396" s="12">
        <v>0.13287671232876713</v>
      </c>
      <c r="CY1396" s="12">
        <v>0.11126040505997248</v>
      </c>
      <c r="CZ1396" s="15">
        <v>6.5076335877862599</v>
      </c>
      <c r="DA1396" s="20"/>
      <c r="DB1396" s="20"/>
    </row>
    <row r="1397" spans="1:106">
      <c r="A1397" s="8" t="s">
        <v>4573</v>
      </c>
      <c r="B1397" s="8" t="s">
        <v>4574</v>
      </c>
      <c r="C1397" s="9" t="s">
        <v>7181</v>
      </c>
      <c r="D1397" s="9" t="s">
        <v>7126</v>
      </c>
      <c r="E1397" s="10" t="s">
        <v>7127</v>
      </c>
      <c r="F1397" s="10" t="s">
        <v>7126</v>
      </c>
      <c r="G1397" s="11">
        <v>0.94</v>
      </c>
      <c r="H1397" s="11">
        <v>0.98512839285714271</v>
      </c>
      <c r="I1397" s="12">
        <v>9.0499999999999997E-2</v>
      </c>
      <c r="J1397" s="12">
        <v>0.14565411955357141</v>
      </c>
      <c r="K1397" s="12">
        <v>4.7E-2</v>
      </c>
      <c r="L1397" s="12">
        <v>0.10350000000000001</v>
      </c>
      <c r="M1397" s="12">
        <v>6.8320350000000002E-2</v>
      </c>
      <c r="N1397" s="12">
        <v>0.14105923045349569</v>
      </c>
      <c r="O1397" s="12">
        <v>-0.14480103898485103</v>
      </c>
      <c r="P1397" s="12">
        <v>-0.13817377809679598</v>
      </c>
      <c r="Q1397" s="13">
        <v>4.4800000000000004</v>
      </c>
      <c r="R1397" s="13">
        <v>0</v>
      </c>
      <c r="S1397" s="13">
        <v>0.28299999999999997</v>
      </c>
      <c r="T1397" s="13">
        <v>0.28299999999999997</v>
      </c>
      <c r="U1397" s="13">
        <v>4.7630000000000008</v>
      </c>
      <c r="V1397" s="13">
        <v>1.9E-2</v>
      </c>
      <c r="W1397" s="13">
        <v>4.7440000000000007</v>
      </c>
      <c r="X1397" s="14">
        <v>3.9890825110224645E-3</v>
      </c>
      <c r="Y1397" s="15">
        <v>0.27278428093645485</v>
      </c>
      <c r="Z1397" s="14">
        <v>1.3816335497729823E-2</v>
      </c>
      <c r="AA1397" s="14">
        <v>5.9416334243124064E-2</v>
      </c>
      <c r="AB1397" s="14">
        <v>1.4009900990099008E-2</v>
      </c>
      <c r="AC1397" s="14">
        <v>6.3169642857142841E-2</v>
      </c>
      <c r="AD1397" s="13">
        <v>8.9999999999999993E-3</v>
      </c>
      <c r="AE1397" s="15">
        <v>-1.1857222222222226</v>
      </c>
      <c r="AF1397" s="14">
        <v>0.12649110640673517</v>
      </c>
      <c r="AG1397" s="14" t="s">
        <v>7128</v>
      </c>
      <c r="AH1397" s="15">
        <v>0.6216216216216216</v>
      </c>
      <c r="AI1397" s="5">
        <v>3.9047619047619047</v>
      </c>
      <c r="AJ1397" s="15">
        <v>248.88888888888894</v>
      </c>
      <c r="AK1397" s="15">
        <v>248.88888888888894</v>
      </c>
      <c r="AL1397" s="15" t="s">
        <v>7128</v>
      </c>
      <c r="AM1397" s="15" t="s">
        <v>7128</v>
      </c>
      <c r="AN1397" s="15">
        <v>0.22178217821782181</v>
      </c>
      <c r="AO1397" s="15">
        <v>1.9563318777292578</v>
      </c>
      <c r="AP1397" s="15">
        <v>57.853658536585371</v>
      </c>
      <c r="AQ1397" s="15">
        <v>42.738738738738746</v>
      </c>
      <c r="AR1397" s="15">
        <v>0.2318217357310399</v>
      </c>
      <c r="AS1397" s="15">
        <v>2.0716157205240178</v>
      </c>
      <c r="AT1397" s="14">
        <v>0</v>
      </c>
      <c r="AU1397" s="14">
        <v>0</v>
      </c>
      <c r="AV1397" s="12">
        <v>-0.14400000000000002</v>
      </c>
      <c r="AW1397" s="12">
        <v>-6.6600000000000006E-2</v>
      </c>
      <c r="AX1397" s="12">
        <v>7.46E-2</v>
      </c>
      <c r="AY1397" s="12">
        <v>8.2100000000000006E-2</v>
      </c>
      <c r="AZ1397" s="14" t="s">
        <v>7128</v>
      </c>
      <c r="BA1397" s="14" t="s">
        <v>7128</v>
      </c>
      <c r="BB1397" s="14">
        <v>8.5308056872037904E-4</v>
      </c>
      <c r="BC1397" s="14">
        <v>2.8854523566996942E-3</v>
      </c>
      <c r="BD1397" s="14">
        <v>7.860262008733623E-3</v>
      </c>
      <c r="BE1397" s="14">
        <v>3.5807860262008738E-2</v>
      </c>
      <c r="BF1397" s="14">
        <v>0.24</v>
      </c>
      <c r="BG1397" s="14">
        <v>0.1103</v>
      </c>
      <c r="BH1397" s="13">
        <v>1.7999999999999999E-2</v>
      </c>
      <c r="BI1397" s="13">
        <v>1.7999999999999999E-2</v>
      </c>
      <c r="BJ1397" s="13">
        <v>8.2000000000000003E-2</v>
      </c>
      <c r="BK1397" s="13">
        <v>8.2000000000000003E-2</v>
      </c>
      <c r="BL1397" s="13">
        <v>2.29</v>
      </c>
      <c r="BM1397" s="13">
        <v>2.29</v>
      </c>
      <c r="BN1397" s="13">
        <v>0.111</v>
      </c>
      <c r="BO1397" s="13">
        <v>0.111</v>
      </c>
      <c r="BP1397" s="13">
        <v>6.232E-2</v>
      </c>
      <c r="BQ1397" s="13">
        <v>0</v>
      </c>
      <c r="BR1397" s="13">
        <v>0</v>
      </c>
      <c r="BS1397" s="13">
        <v>-0.23899999999999999</v>
      </c>
      <c r="BT1397" s="14">
        <v>-3.8350449293966622</v>
      </c>
      <c r="BU1397" s="13">
        <v>0.30131999999999998</v>
      </c>
      <c r="BV1397" s="13">
        <v>0.25700000000000001</v>
      </c>
      <c r="BW1397" s="13">
        <v>0.25700000000000001</v>
      </c>
      <c r="BX1397" s="13">
        <v>21.1</v>
      </c>
      <c r="BY1397" s="13">
        <v>21.598000000000003</v>
      </c>
      <c r="BZ1397" s="13">
        <v>20.2</v>
      </c>
      <c r="CA1397" s="13">
        <v>20.464000000000002</v>
      </c>
      <c r="CB1397" s="13">
        <v>0</v>
      </c>
      <c r="CC1397" s="15">
        <v>-0.80900000000000005</v>
      </c>
      <c r="CD1397" s="15">
        <v>0.34899999999999998</v>
      </c>
      <c r="CE1397" s="15">
        <v>0.36</v>
      </c>
      <c r="CF1397" s="15">
        <v>0.9350596447111571</v>
      </c>
      <c r="CG1397" s="15">
        <v>0.87751424896586994</v>
      </c>
      <c r="CH1397" s="13">
        <v>0.13033333333333333</v>
      </c>
      <c r="CI1397" s="13">
        <v>7.5888888888888881E-2</v>
      </c>
      <c r="CJ1397" s="13">
        <v>0</v>
      </c>
      <c r="CK1397" s="12">
        <f t="shared" si="42"/>
        <v>0</v>
      </c>
      <c r="CL1397" s="36">
        <f t="shared" si="43"/>
        <v>0.11190383111806097</v>
      </c>
      <c r="CM1397" s="13">
        <v>2.5000000000000001E-2</v>
      </c>
      <c r="CN1397" s="13">
        <v>6.0000000000000001E-3</v>
      </c>
      <c r="CO1397" s="13">
        <v>1.7999999999999999E-2</v>
      </c>
      <c r="CP1397" s="13">
        <v>4.4800000000000004</v>
      </c>
      <c r="CQ1397" s="13">
        <v>0.111</v>
      </c>
      <c r="CR1397" s="13">
        <v>4.7440000000000007</v>
      </c>
      <c r="CS1397" s="13" t="s">
        <v>7128</v>
      </c>
      <c r="CT1397" s="13">
        <v>0</v>
      </c>
      <c r="CU1397" s="13">
        <v>8.2000000000000003E-2</v>
      </c>
      <c r="CV1397" s="13">
        <v>20.464000000000002</v>
      </c>
      <c r="CW1397" s="13">
        <v>0.111</v>
      </c>
      <c r="CX1397" s="12">
        <v>8.5308056872037904E-4</v>
      </c>
      <c r="CY1397" s="12">
        <v>2.8854523566996942E-3</v>
      </c>
      <c r="CZ1397" s="15">
        <v>42.738738738738746</v>
      </c>
      <c r="DA1397" s="20"/>
      <c r="DB1397" s="20"/>
    </row>
    <row r="1398" spans="1:106">
      <c r="A1398" s="8" t="s">
        <v>2045</v>
      </c>
      <c r="B1398" s="8" t="s">
        <v>2046</v>
      </c>
      <c r="C1398" s="9" t="s">
        <v>7201</v>
      </c>
      <c r="D1398" s="9" t="s">
        <v>7126</v>
      </c>
      <c r="E1398" s="10" t="s">
        <v>7127</v>
      </c>
      <c r="F1398" s="10" t="s">
        <v>7126</v>
      </c>
      <c r="G1398" s="11">
        <v>1.35</v>
      </c>
      <c r="H1398" s="11">
        <v>1.3536956595431098</v>
      </c>
      <c r="I1398" s="12">
        <v>9.0499999999999997E-2</v>
      </c>
      <c r="J1398" s="12">
        <v>0.17900945718865144</v>
      </c>
      <c r="K1398" s="12">
        <v>4.7E-2</v>
      </c>
      <c r="L1398" s="12">
        <v>0.10350000000000001</v>
      </c>
      <c r="M1398" s="12">
        <v>6.8320350000000002E-2</v>
      </c>
      <c r="N1398" s="12">
        <v>0.17866243030708304</v>
      </c>
      <c r="O1398" s="12">
        <v>-0.10164511610338012</v>
      </c>
      <c r="P1398" s="12">
        <v>-0.14873131931336969</v>
      </c>
      <c r="Q1398" s="13">
        <v>106.2</v>
      </c>
      <c r="R1398" s="13">
        <v>0</v>
      </c>
      <c r="S1398" s="13">
        <v>0.33400000000000002</v>
      </c>
      <c r="T1398" s="13">
        <v>0.33400000000000002</v>
      </c>
      <c r="U1398" s="13">
        <v>106.53400000000001</v>
      </c>
      <c r="V1398" s="13">
        <v>0</v>
      </c>
      <c r="W1398" s="13">
        <v>106.53400000000001</v>
      </c>
      <c r="X1398" s="14">
        <v>0</v>
      </c>
      <c r="Y1398" s="15">
        <v>0.45918367346938777</v>
      </c>
      <c r="Z1398" s="14">
        <v>2.6024622097553376E-2</v>
      </c>
      <c r="AA1398" s="14">
        <v>3.1351493419941052E-3</v>
      </c>
      <c r="AB1398" s="14">
        <v>2.6720000000000001E-2</v>
      </c>
      <c r="AC1398" s="14">
        <v>3.1450094161958571E-3</v>
      </c>
      <c r="AD1398" s="13">
        <v>7.21</v>
      </c>
      <c r="AE1398" s="15">
        <v>0.9211666666666668</v>
      </c>
      <c r="AF1398" s="14">
        <v>7.7459666924148338E-2</v>
      </c>
      <c r="AG1398" s="14">
        <v>0.88884967795460212</v>
      </c>
      <c r="AH1398" s="15">
        <v>0.86882300089847253</v>
      </c>
      <c r="AI1398" s="5">
        <v>4.5279999999999996</v>
      </c>
      <c r="AJ1398" s="15">
        <v>111.32075471698114</v>
      </c>
      <c r="AK1398" s="15">
        <v>106.41282565130261</v>
      </c>
      <c r="AL1398" s="15">
        <v>60.083333333333336</v>
      </c>
      <c r="AM1398" s="15">
        <v>2.0240137221269299</v>
      </c>
      <c r="AN1398" s="15">
        <v>8.4960000000000004</v>
      </c>
      <c r="AO1398" s="15">
        <v>1.9344262295081969</v>
      </c>
      <c r="AP1398" s="15">
        <v>188.22261484098942</v>
      </c>
      <c r="AQ1398" s="15">
        <v>140.36100131752306</v>
      </c>
      <c r="AR1398" s="15">
        <v>8.300919432756741</v>
      </c>
      <c r="AS1398" s="15">
        <v>1.9405100182149364</v>
      </c>
      <c r="AT1398" s="14">
        <v>0</v>
      </c>
      <c r="AU1398" s="14">
        <v>0</v>
      </c>
      <c r="AV1398" s="12">
        <v>-0.13200000000000001</v>
      </c>
      <c r="AW1398" s="12">
        <v>-6.6299999999999998E-2</v>
      </c>
      <c r="AX1398" s="12">
        <v>0.7609999999999999</v>
      </c>
      <c r="AY1398" s="12">
        <v>0.63100000000000001</v>
      </c>
      <c r="AZ1398" s="14">
        <v>0.55000000000000004</v>
      </c>
      <c r="BA1398" s="14" t="s">
        <v>7128</v>
      </c>
      <c r="BB1398" s="14">
        <v>7.7364341085271321E-2</v>
      </c>
      <c r="BC1398" s="14">
        <v>2.9931110993713345E-2</v>
      </c>
      <c r="BD1398" s="14">
        <v>1.584126984126984E-2</v>
      </c>
      <c r="BE1398" s="14">
        <v>8.9841269841269833E-3</v>
      </c>
      <c r="BF1398" s="14">
        <v>0.12956521739130436</v>
      </c>
      <c r="BG1398" s="14">
        <v>3.4700000000000002E-2</v>
      </c>
      <c r="BH1398" s="13">
        <v>0.95399999999999996</v>
      </c>
      <c r="BI1398" s="13">
        <v>0.998</v>
      </c>
      <c r="BJ1398" s="13">
        <v>0.56599999999999995</v>
      </c>
      <c r="BK1398" s="13">
        <v>0.56599999999999995</v>
      </c>
      <c r="BL1398" s="13">
        <v>54.9</v>
      </c>
      <c r="BM1398" s="13">
        <v>63</v>
      </c>
      <c r="BN1398" s="13">
        <v>0.748</v>
      </c>
      <c r="BO1398" s="13">
        <v>0.75900000000000001</v>
      </c>
      <c r="BP1398" s="13">
        <v>0.4926660869565217</v>
      </c>
      <c r="BQ1398" s="13">
        <v>0</v>
      </c>
      <c r="BR1398" s="13">
        <v>0</v>
      </c>
      <c r="BS1398" s="13">
        <v>-0.23</v>
      </c>
      <c r="BT1398" s="14">
        <v>-0.46684763999251638</v>
      </c>
      <c r="BU1398" s="13">
        <v>0.72266608695652168</v>
      </c>
      <c r="BV1398" s="13">
        <v>1.228</v>
      </c>
      <c r="BW1398" s="13">
        <v>1.228</v>
      </c>
      <c r="BX1398" s="13">
        <v>12.9</v>
      </c>
      <c r="BY1398" s="13">
        <v>16.46</v>
      </c>
      <c r="BZ1398" s="13">
        <v>12.5</v>
      </c>
      <c r="CA1398" s="13">
        <v>12.834</v>
      </c>
      <c r="CB1398" s="13">
        <v>0</v>
      </c>
      <c r="CC1398" s="15">
        <v>0.45900000000000002</v>
      </c>
      <c r="CD1398" s="15">
        <v>7.2999999999999995E-2</v>
      </c>
      <c r="CE1398" s="15">
        <v>0.36</v>
      </c>
      <c r="CF1398" s="15" t="s">
        <v>7128</v>
      </c>
      <c r="CG1398" s="15" t="s">
        <v>7128</v>
      </c>
      <c r="CH1398" s="13" t="s">
        <v>7128</v>
      </c>
      <c r="CI1398" s="13" t="s">
        <v>7128</v>
      </c>
      <c r="CJ1398" s="13">
        <v>0</v>
      </c>
      <c r="CK1398" s="12">
        <f t="shared" si="42"/>
        <v>0</v>
      </c>
      <c r="CL1398" s="36">
        <f t="shared" si="43"/>
        <v>4.2776998597475453</v>
      </c>
      <c r="CM1398" s="13">
        <v>1.1499999999999999</v>
      </c>
      <c r="CN1398" s="13">
        <v>0.14899999999999999</v>
      </c>
      <c r="CO1398" s="13">
        <v>0.998</v>
      </c>
      <c r="CP1398" s="13">
        <v>106.2</v>
      </c>
      <c r="CQ1398" s="13">
        <v>0.75900000000000001</v>
      </c>
      <c r="CR1398" s="13">
        <v>106.53400000000001</v>
      </c>
      <c r="CS1398" s="13" t="s">
        <v>7128</v>
      </c>
      <c r="CT1398" s="13">
        <v>3.3399999999999999E-2</v>
      </c>
      <c r="CU1398" s="13">
        <v>0.54559999999999997</v>
      </c>
      <c r="CV1398" s="13">
        <v>12.8674</v>
      </c>
      <c r="CW1398" s="13">
        <v>0.748</v>
      </c>
      <c r="CX1398" s="12">
        <v>7.5587239241034831E-2</v>
      </c>
      <c r="CY1398" s="12">
        <v>2.8793894369341936E-2</v>
      </c>
      <c r="CZ1398" s="15">
        <v>142.42513368983958</v>
      </c>
      <c r="DA1398" s="20"/>
      <c r="DB1398" s="20"/>
    </row>
    <row r="1399" spans="1:106" ht="24">
      <c r="A1399" s="8" t="s">
        <v>4089</v>
      </c>
      <c r="B1399" s="8" t="s">
        <v>4090</v>
      </c>
      <c r="C1399" s="9" t="s">
        <v>7174</v>
      </c>
      <c r="D1399" s="9" t="s">
        <v>7126</v>
      </c>
      <c r="E1399" s="10" t="s">
        <v>7127</v>
      </c>
      <c r="F1399" s="10" t="s">
        <v>7126</v>
      </c>
      <c r="G1399" s="11">
        <v>0.45</v>
      </c>
      <c r="H1399" s="11">
        <v>0.59078390469488284</v>
      </c>
      <c r="I1399" s="12">
        <v>9.0499999999999997E-2</v>
      </c>
      <c r="J1399" s="12">
        <v>0.1099659433748869</v>
      </c>
      <c r="K1399" s="12">
        <v>4.7E-2</v>
      </c>
      <c r="L1399" s="12">
        <v>0.10350000000000001</v>
      </c>
      <c r="M1399" s="12">
        <v>6.8320350000000002E-2</v>
      </c>
      <c r="N1399" s="12">
        <v>9.8314971392005748E-2</v>
      </c>
      <c r="O1399" s="12">
        <v>-5.2571577177703797E-2</v>
      </c>
      <c r="P1399" s="12">
        <v>-9.8314971392005748E-2</v>
      </c>
      <c r="Q1399" s="13">
        <v>14.7</v>
      </c>
      <c r="R1399" s="13">
        <v>0</v>
      </c>
      <c r="S1399" s="13">
        <v>5.71</v>
      </c>
      <c r="T1399" s="13">
        <v>5.71</v>
      </c>
      <c r="U1399" s="13">
        <v>20.41</v>
      </c>
      <c r="V1399" s="13">
        <v>7.7</v>
      </c>
      <c r="W1399" s="13">
        <v>12.71</v>
      </c>
      <c r="X1399" s="14">
        <v>0.37726604605585495</v>
      </c>
      <c r="Y1399" s="15">
        <v>0.19940476190476192</v>
      </c>
      <c r="Z1399" s="14">
        <v>0.16498121930078014</v>
      </c>
      <c r="AA1399" s="14">
        <v>0.27976482116609502</v>
      </c>
      <c r="AB1399" s="14">
        <v>0.19757785467128028</v>
      </c>
      <c r="AC1399" s="14">
        <v>0.3884353741496599</v>
      </c>
      <c r="AD1399" s="13">
        <v>0.17499999999999999</v>
      </c>
      <c r="AE1399" s="15">
        <v>0.31986111111111115</v>
      </c>
      <c r="AF1399" s="14">
        <v>5.4772255750516613E-2</v>
      </c>
      <c r="AG1399" s="14" t="s">
        <v>7128</v>
      </c>
      <c r="AH1399" s="15">
        <v>0.24688279301745636</v>
      </c>
      <c r="AI1399" s="5" t="s">
        <v>7128</v>
      </c>
      <c r="AJ1399" s="15">
        <v>9.0184049079754605</v>
      </c>
      <c r="AK1399" s="15">
        <v>9.0184049079754605</v>
      </c>
      <c r="AL1399" s="15" t="s">
        <v>7128</v>
      </c>
      <c r="AM1399" s="15" t="s">
        <v>7128</v>
      </c>
      <c r="AN1399" s="15">
        <v>0.50865051903114189</v>
      </c>
      <c r="AO1399" s="15">
        <v>4.164305949008499</v>
      </c>
      <c r="AP1399" s="15" t="s">
        <v>7128</v>
      </c>
      <c r="AQ1399" s="15" t="s">
        <v>7128</v>
      </c>
      <c r="AR1399" s="15">
        <v>0.47652969406118778</v>
      </c>
      <c r="AS1399" s="15">
        <v>3.6005665722379607</v>
      </c>
      <c r="AT1399" s="14">
        <v>0</v>
      </c>
      <c r="AU1399" s="14">
        <v>0</v>
      </c>
      <c r="AV1399" s="12">
        <v>7.400000000000001E-2</v>
      </c>
      <c r="AW1399" s="12">
        <v>-7.0300000000000001E-2</v>
      </c>
      <c r="AX1399" s="12">
        <v>-5.8400000000000001E-2</v>
      </c>
      <c r="AY1399" s="12">
        <v>-0.11</v>
      </c>
      <c r="AZ1399" s="14" t="s">
        <v>7128</v>
      </c>
      <c r="BA1399" s="14" t="s">
        <v>7128</v>
      </c>
      <c r="BB1399" s="14">
        <v>5.7394366197183098E-2</v>
      </c>
      <c r="BC1399" s="14">
        <v>0</v>
      </c>
      <c r="BD1399" s="14">
        <v>0.46175637393767704</v>
      </c>
      <c r="BE1399" s="14">
        <v>0</v>
      </c>
      <c r="BF1399" s="14">
        <v>0.19458128078817738</v>
      </c>
      <c r="BG1399" s="14" t="s">
        <v>7128</v>
      </c>
      <c r="BH1399" s="13">
        <v>1.63</v>
      </c>
      <c r="BI1399" s="13">
        <v>1.63</v>
      </c>
      <c r="BJ1399" s="13">
        <v>0</v>
      </c>
      <c r="BK1399" s="13">
        <v>0</v>
      </c>
      <c r="BL1399" s="13">
        <v>3.53</v>
      </c>
      <c r="BM1399" s="13">
        <v>3.53</v>
      </c>
      <c r="BN1399" s="13">
        <v>0</v>
      </c>
      <c r="BO1399" s="13">
        <v>0</v>
      </c>
      <c r="BP1399" s="13">
        <v>0</v>
      </c>
      <c r="BQ1399" s="13">
        <v>0</v>
      </c>
      <c r="BR1399" s="13">
        <v>0</v>
      </c>
      <c r="BS1399" s="13">
        <v>-0.21</v>
      </c>
      <c r="BT1399" s="14" t="s">
        <v>7128</v>
      </c>
      <c r="BU1399" s="13">
        <v>0.21</v>
      </c>
      <c r="BV1399" s="13">
        <v>1.8399999999999999</v>
      </c>
      <c r="BW1399" s="13">
        <v>1.8399999999999999</v>
      </c>
      <c r="BX1399" s="13">
        <v>28.4</v>
      </c>
      <c r="BY1399" s="13">
        <v>26.800999999999998</v>
      </c>
      <c r="BZ1399" s="13">
        <v>28.9</v>
      </c>
      <c r="CA1399" s="13">
        <v>26.672000000000001</v>
      </c>
      <c r="CB1399" s="13">
        <v>0</v>
      </c>
      <c r="CC1399" s="15">
        <v>-0.2</v>
      </c>
      <c r="CD1399" s="15">
        <v>0.755</v>
      </c>
      <c r="CE1399" s="15">
        <v>0.36</v>
      </c>
      <c r="CF1399" s="15" t="s">
        <v>7128</v>
      </c>
      <c r="CG1399" s="15" t="s">
        <v>7128</v>
      </c>
      <c r="CH1399" s="13" t="s">
        <v>7128</v>
      </c>
      <c r="CI1399" s="13" t="s">
        <v>7128</v>
      </c>
      <c r="CJ1399" s="13">
        <v>0</v>
      </c>
      <c r="CK1399" s="12">
        <f t="shared" si="42"/>
        <v>0</v>
      </c>
      <c r="CL1399" s="36">
        <f t="shared" si="43"/>
        <v>0.1323485302939412</v>
      </c>
      <c r="CM1399" s="13">
        <v>2.0299999999999998</v>
      </c>
      <c r="CN1399" s="13">
        <v>0.39500000000000002</v>
      </c>
      <c r="CO1399" s="13">
        <v>1.63</v>
      </c>
      <c r="CP1399" s="13">
        <v>14.7</v>
      </c>
      <c r="CQ1399" s="13" t="s">
        <v>7128</v>
      </c>
      <c r="CR1399" s="13" t="s">
        <v>7128</v>
      </c>
      <c r="CS1399" s="13" t="s">
        <v>7128</v>
      </c>
      <c r="CT1399" s="13">
        <v>0</v>
      </c>
      <c r="CU1399" s="13">
        <v>0</v>
      </c>
      <c r="CV1399" s="13">
        <v>26.672000000000001</v>
      </c>
      <c r="CW1399" s="13">
        <v>0</v>
      </c>
      <c r="CX1399" s="12">
        <v>5.7394366197183098E-2</v>
      </c>
      <c r="CY1399" s="12">
        <v>0</v>
      </c>
      <c r="CZ1399" s="15" t="s">
        <v>7128</v>
      </c>
      <c r="DA1399" s="20"/>
      <c r="DB1399" s="20"/>
    </row>
    <row r="1400" spans="1:106" ht="24">
      <c r="A1400" s="8" t="s">
        <v>3517</v>
      </c>
      <c r="B1400" s="8" t="s">
        <v>3518</v>
      </c>
      <c r="C1400" s="9" t="s">
        <v>7144</v>
      </c>
      <c r="D1400" s="9" t="s">
        <v>7126</v>
      </c>
      <c r="E1400" s="10" t="s">
        <v>7127</v>
      </c>
      <c r="F1400" s="10" t="s">
        <v>7126</v>
      </c>
      <c r="G1400" s="11">
        <v>1.1499999999999999</v>
      </c>
      <c r="H1400" s="11">
        <v>1.1499999999999999</v>
      </c>
      <c r="I1400" s="12">
        <v>9.0499999999999997E-2</v>
      </c>
      <c r="J1400" s="12">
        <v>0.160575</v>
      </c>
      <c r="K1400" s="12">
        <v>3.6999999999999998E-2</v>
      </c>
      <c r="L1400" s="12">
        <v>9.35E-2</v>
      </c>
      <c r="M1400" s="12">
        <v>6.1719349999999999E-2</v>
      </c>
      <c r="N1400" s="12">
        <v>0.160575</v>
      </c>
      <c r="O1400" s="12">
        <v>-0.12424025423728813</v>
      </c>
      <c r="P1400" s="12">
        <v>-0.11426287984232661</v>
      </c>
      <c r="Q1400" s="13">
        <v>9.19</v>
      </c>
      <c r="R1400" s="13">
        <v>0</v>
      </c>
      <c r="S1400" s="13">
        <v>0</v>
      </c>
      <c r="T1400" s="13">
        <v>0</v>
      </c>
      <c r="U1400" s="13">
        <v>9.19</v>
      </c>
      <c r="V1400" s="13">
        <v>0</v>
      </c>
      <c r="W1400" s="13">
        <v>9.19</v>
      </c>
      <c r="X1400" s="14">
        <v>0</v>
      </c>
      <c r="Y1400" s="15">
        <v>0.4</v>
      </c>
      <c r="Z1400" s="14" t="s">
        <v>7128</v>
      </c>
      <c r="AA1400" s="14">
        <v>0</v>
      </c>
      <c r="AB1400" s="14" t="s">
        <v>7128</v>
      </c>
      <c r="AC1400" s="14">
        <v>0</v>
      </c>
      <c r="AD1400" s="13">
        <v>1.84</v>
      </c>
      <c r="AE1400" s="15">
        <v>1.9811944444444447</v>
      </c>
      <c r="AF1400" s="14">
        <v>0.2073644135332772</v>
      </c>
      <c r="AG1400" s="14">
        <v>0.6040091347684412</v>
      </c>
      <c r="AH1400" s="15">
        <v>0.44832605531295483</v>
      </c>
      <c r="AI1400" s="5">
        <v>1.7213114754098362</v>
      </c>
      <c r="AJ1400" s="15">
        <v>26.79300291545189</v>
      </c>
      <c r="AK1400" s="15">
        <v>26.79300291545189</v>
      </c>
      <c r="AL1400" s="15">
        <v>17.358490566037737</v>
      </c>
      <c r="AM1400" s="15" t="s">
        <v>7128</v>
      </c>
      <c r="AN1400" s="15" t="s">
        <v>7128</v>
      </c>
      <c r="AO1400" s="15">
        <v>0.77226890756302513</v>
      </c>
      <c r="AP1400" s="15">
        <v>8.7523809523809515</v>
      </c>
      <c r="AQ1400" s="15">
        <v>5.2816091954022983</v>
      </c>
      <c r="AR1400" s="15" t="s">
        <v>7128</v>
      </c>
      <c r="AS1400" s="15">
        <v>0.77226890756302513</v>
      </c>
      <c r="AT1400" s="14">
        <v>0.13994169096209913</v>
      </c>
      <c r="AU1400" s="14">
        <v>5.2230685527747556E-3</v>
      </c>
      <c r="AV1400" s="12">
        <v>-9.4600000000000004E-2</v>
      </c>
      <c r="AW1400" s="12">
        <v>-0.17199999999999999</v>
      </c>
      <c r="AX1400" s="12">
        <v>-2.1700000000000001E-2</v>
      </c>
      <c r="AY1400" s="12">
        <v>3.5499999999999997E-2</v>
      </c>
      <c r="AZ1400" s="14" t="s">
        <v>7128</v>
      </c>
      <c r="BA1400" s="14" t="s">
        <v>7128</v>
      </c>
      <c r="BB1400" s="14">
        <v>3.6334745762711868E-2</v>
      </c>
      <c r="BC1400" s="14">
        <v>4.6312120157673393E-2</v>
      </c>
      <c r="BD1400" s="14">
        <v>2.8823529411764706E-2</v>
      </c>
      <c r="BE1400" s="14">
        <v>8.8235294117647065E-2</v>
      </c>
      <c r="BF1400" s="14">
        <v>0.3042596348884381</v>
      </c>
      <c r="BG1400" s="14" t="s">
        <v>7128</v>
      </c>
      <c r="BH1400" s="13">
        <v>0.34300000000000003</v>
      </c>
      <c r="BI1400" s="13">
        <v>0.34300000000000003</v>
      </c>
      <c r="BJ1400" s="13">
        <v>1.05</v>
      </c>
      <c r="BK1400" s="13">
        <v>1.05</v>
      </c>
      <c r="BL1400" s="13">
        <v>11.9</v>
      </c>
      <c r="BM1400" s="13">
        <v>11.9</v>
      </c>
      <c r="BN1400" s="13">
        <v>1.74</v>
      </c>
      <c r="BO1400" s="13">
        <v>1.74</v>
      </c>
      <c r="BP1400" s="13">
        <v>0.73052738336714007</v>
      </c>
      <c r="BQ1400" s="13">
        <v>-0.122</v>
      </c>
      <c r="BR1400" s="13">
        <v>0.18299999999999994</v>
      </c>
      <c r="BS1400" s="13">
        <v>0.33599999999999997</v>
      </c>
      <c r="BT1400" s="14">
        <v>0.71044564764681362</v>
      </c>
      <c r="BU1400" s="13">
        <v>0.21152738336714016</v>
      </c>
      <c r="BV1400" s="13">
        <v>-5.3999999999999881E-2</v>
      </c>
      <c r="BW1400" s="13">
        <v>-0.17599999999999988</v>
      </c>
      <c r="BX1400" s="13">
        <v>9.44</v>
      </c>
      <c r="BY1400" s="13">
        <v>15.773999999999999</v>
      </c>
      <c r="BZ1400" s="13">
        <v>0</v>
      </c>
      <c r="CA1400" s="13">
        <v>0</v>
      </c>
      <c r="CB1400" s="13">
        <v>-4.8000000000000001E-2</v>
      </c>
      <c r="CC1400" s="15">
        <v>0.83499999999999996</v>
      </c>
      <c r="CD1400" s="15">
        <v>0.46600000000000003</v>
      </c>
      <c r="CE1400" s="15">
        <v>0.36</v>
      </c>
      <c r="CF1400" s="15">
        <v>0.49981742988302241</v>
      </c>
      <c r="CG1400" s="15">
        <v>0.88631247227101972</v>
      </c>
      <c r="CH1400" s="13">
        <v>2.008</v>
      </c>
      <c r="CI1400" s="13">
        <v>1.1579999999999999</v>
      </c>
      <c r="CJ1400" s="13">
        <v>-4.8000000000000001E-2</v>
      </c>
      <c r="CK1400" s="12" t="str">
        <f t="shared" si="42"/>
        <v>NA</v>
      </c>
      <c r="CL1400" s="36" t="str">
        <f t="shared" si="43"/>
        <v>NA</v>
      </c>
      <c r="CM1400" s="13">
        <v>0.49299999999999999</v>
      </c>
      <c r="CN1400" s="13">
        <v>0.15</v>
      </c>
      <c r="CO1400" s="13">
        <v>0.34300000000000003</v>
      </c>
      <c r="CP1400" s="13">
        <v>9.19</v>
      </c>
      <c r="CQ1400" s="13">
        <v>1.74</v>
      </c>
      <c r="CR1400" s="13">
        <v>9.19</v>
      </c>
      <c r="CS1400" s="13">
        <v>-5.3999999999999881E-2</v>
      </c>
      <c r="CT1400" s="13">
        <v>0</v>
      </c>
      <c r="CU1400" s="13">
        <v>1.05</v>
      </c>
      <c r="CV1400" s="13">
        <v>0</v>
      </c>
      <c r="CW1400" s="13">
        <v>1.74</v>
      </c>
      <c r="CX1400" s="12">
        <v>3.6334745762711868E-2</v>
      </c>
      <c r="CY1400" s="12">
        <v>4.6312120157673393E-2</v>
      </c>
      <c r="CZ1400" s="15">
        <v>5.2816091954022983</v>
      </c>
      <c r="DA1400" s="20"/>
      <c r="DB1400" s="20"/>
    </row>
    <row r="1401" spans="1:106">
      <c r="A1401" s="8" t="s">
        <v>6841</v>
      </c>
      <c r="B1401" s="8" t="s">
        <v>6842</v>
      </c>
      <c r="C1401" s="9" t="s">
        <v>7198</v>
      </c>
      <c r="D1401" s="9" t="s">
        <v>7126</v>
      </c>
      <c r="E1401" s="10" t="s">
        <v>7127</v>
      </c>
      <c r="F1401" s="10" t="s">
        <v>7126</v>
      </c>
      <c r="G1401" s="11">
        <v>0.9</v>
      </c>
      <c r="H1401" s="11">
        <v>0.9</v>
      </c>
      <c r="I1401" s="12">
        <v>9.0499999999999997E-2</v>
      </c>
      <c r="J1401" s="12">
        <v>0.13794999999999999</v>
      </c>
      <c r="K1401" s="12">
        <v>4.1999999999999996E-2</v>
      </c>
      <c r="L1401" s="12">
        <v>9.8500000000000004E-2</v>
      </c>
      <c r="M1401" s="12">
        <v>6.5019850000000004E-2</v>
      </c>
      <c r="N1401" s="12">
        <v>0.13794999999999999</v>
      </c>
      <c r="O1401" s="12">
        <v>-0.23724078014184397</v>
      </c>
      <c r="P1401" s="12">
        <v>-0.21048886010362694</v>
      </c>
      <c r="Q1401" s="13">
        <v>0.54200000000000004</v>
      </c>
      <c r="R1401" s="13">
        <v>0</v>
      </c>
      <c r="S1401" s="13">
        <v>0</v>
      </c>
      <c r="T1401" s="13">
        <v>0</v>
      </c>
      <c r="U1401" s="13">
        <v>0.54200000000000004</v>
      </c>
      <c r="V1401" s="13">
        <v>0</v>
      </c>
      <c r="W1401" s="13">
        <v>0.54200000000000004</v>
      </c>
      <c r="X1401" s="14">
        <v>0</v>
      </c>
      <c r="Y1401" s="15">
        <v>0.38141470180305131</v>
      </c>
      <c r="Z1401" s="14">
        <v>0</v>
      </c>
      <c r="AA1401" s="14">
        <v>0</v>
      </c>
      <c r="AB1401" s="14">
        <v>0</v>
      </c>
      <c r="AC1401" s="14">
        <v>0</v>
      </c>
      <c r="AD1401" s="13">
        <v>7.4999999999999997E-2</v>
      </c>
      <c r="AE1401" s="15">
        <v>0.47425000000000006</v>
      </c>
      <c r="AF1401" s="14">
        <v>9.4868329805051374E-2</v>
      </c>
      <c r="AG1401" s="14">
        <v>0.74945980545990587</v>
      </c>
      <c r="AH1401" s="15">
        <v>0.35664335664335661</v>
      </c>
      <c r="AI1401" s="5" t="s">
        <v>7128</v>
      </c>
      <c r="AJ1401" s="15" t="s">
        <v>7128</v>
      </c>
      <c r="AK1401" s="15" t="s">
        <v>7128</v>
      </c>
      <c r="AL1401" s="15" t="s">
        <v>7128</v>
      </c>
      <c r="AM1401" s="15" t="s">
        <v>7128</v>
      </c>
      <c r="AN1401" s="15">
        <v>4.4426229508196728</v>
      </c>
      <c r="AO1401" s="15" t="s">
        <v>7128</v>
      </c>
      <c r="AP1401" s="15" t="s">
        <v>7128</v>
      </c>
      <c r="AQ1401" s="15" t="s">
        <v>7128</v>
      </c>
      <c r="AR1401" s="15">
        <v>4.4426229508196728</v>
      </c>
      <c r="AS1401" s="15" t="s">
        <v>7128</v>
      </c>
      <c r="AT1401" s="14" t="s">
        <v>7128</v>
      </c>
      <c r="AU1401" s="14">
        <v>0</v>
      </c>
      <c r="AV1401" s="12" t="s">
        <v>7128</v>
      </c>
      <c r="AW1401" s="12" t="s">
        <v>7128</v>
      </c>
      <c r="AX1401" s="12" t="s">
        <v>7128</v>
      </c>
      <c r="AY1401" s="12" t="s">
        <v>7128</v>
      </c>
      <c r="AZ1401" s="14" t="s">
        <v>7128</v>
      </c>
      <c r="BA1401" s="14" t="s">
        <v>7128</v>
      </c>
      <c r="BB1401" s="14">
        <v>-9.929078014184399E-2</v>
      </c>
      <c r="BC1401" s="14">
        <v>-7.2538860103626951E-2</v>
      </c>
      <c r="BD1401" s="14" t="s">
        <v>7128</v>
      </c>
      <c r="BE1401" s="14" t="s">
        <v>7128</v>
      </c>
      <c r="BF1401" s="14">
        <v>0</v>
      </c>
      <c r="BG1401" s="14">
        <v>9.4499999999999987E-2</v>
      </c>
      <c r="BH1401" s="13">
        <v>-1.4E-2</v>
      </c>
      <c r="BI1401" s="13">
        <v>-1.4E-2</v>
      </c>
      <c r="BJ1401" s="13">
        <v>-1.4E-2</v>
      </c>
      <c r="BK1401" s="13">
        <v>-1.4E-2</v>
      </c>
      <c r="BL1401" s="13">
        <v>0</v>
      </c>
      <c r="BM1401" s="13">
        <v>0</v>
      </c>
      <c r="BN1401" s="13">
        <v>-1.4E-2</v>
      </c>
      <c r="BO1401" s="13">
        <v>-1.4E-2</v>
      </c>
      <c r="BP1401" s="13">
        <v>-1.4E-2</v>
      </c>
      <c r="BQ1401" s="13">
        <v>0</v>
      </c>
      <c r="BR1401" s="13">
        <v>0</v>
      </c>
      <c r="BS1401" s="13">
        <v>0</v>
      </c>
      <c r="BT1401" s="14" t="s">
        <v>7128</v>
      </c>
      <c r="BU1401" s="13">
        <v>-1.4E-2</v>
      </c>
      <c r="BV1401" s="13">
        <v>-1.4E-2</v>
      </c>
      <c r="BW1401" s="13">
        <v>-1.4E-2</v>
      </c>
      <c r="BX1401" s="13">
        <v>0.14099999999999999</v>
      </c>
      <c r="BY1401" s="13">
        <v>0.19299999999999998</v>
      </c>
      <c r="BZ1401" s="13">
        <v>0.122</v>
      </c>
      <c r="CA1401" s="13">
        <v>0.122</v>
      </c>
      <c r="CB1401" s="13">
        <v>0</v>
      </c>
      <c r="CC1401" s="15">
        <v>0.47399999999999998</v>
      </c>
      <c r="CD1401" s="15">
        <v>-0.44500000000000001</v>
      </c>
      <c r="CE1401" s="15">
        <v>0.36</v>
      </c>
      <c r="CF1401" s="15">
        <v>1.3406560664855554</v>
      </c>
      <c r="CG1401" s="15">
        <v>1.1973335302302315</v>
      </c>
      <c r="CH1401" s="13">
        <v>-0.14822222222222223</v>
      </c>
      <c r="CI1401" s="13">
        <v>-0.14355555555555555</v>
      </c>
      <c r="CJ1401" s="13">
        <v>0</v>
      </c>
      <c r="CK1401" s="12">
        <f t="shared" si="42"/>
        <v>0</v>
      </c>
      <c r="CL1401" s="36" t="str">
        <f t="shared" si="43"/>
        <v>NA</v>
      </c>
      <c r="CM1401" s="13" t="s">
        <v>7128</v>
      </c>
      <c r="CN1401" s="13" t="s">
        <v>7128</v>
      </c>
      <c r="CO1401" s="13" t="s">
        <v>7128</v>
      </c>
      <c r="CP1401" s="13" t="s">
        <v>7128</v>
      </c>
      <c r="CQ1401" s="13" t="s">
        <v>7128</v>
      </c>
      <c r="CR1401" s="13" t="s">
        <v>7128</v>
      </c>
      <c r="CS1401" s="13" t="s">
        <v>7128</v>
      </c>
      <c r="CT1401" s="13">
        <v>0</v>
      </c>
      <c r="CU1401" s="13">
        <v>-1.4E-2</v>
      </c>
      <c r="CV1401" s="13">
        <v>0.122</v>
      </c>
      <c r="CW1401" s="13">
        <v>-1.4E-2</v>
      </c>
      <c r="CX1401" s="12">
        <v>-9.929078014184399E-2</v>
      </c>
      <c r="CY1401" s="12">
        <v>-7.2538860103626951E-2</v>
      </c>
      <c r="CZ1401" s="15" t="s">
        <v>7128</v>
      </c>
      <c r="DA1401" s="20"/>
      <c r="DB1401" s="20"/>
    </row>
    <row r="1402" spans="1:106">
      <c r="A1402" s="8" t="s">
        <v>6723</v>
      </c>
      <c r="B1402" s="8" t="s">
        <v>6724</v>
      </c>
      <c r="C1402" s="9" t="s">
        <v>7194</v>
      </c>
      <c r="D1402" s="9" t="s">
        <v>7126</v>
      </c>
      <c r="E1402" s="10" t="s">
        <v>7127</v>
      </c>
      <c r="F1402" s="10" t="s">
        <v>7126</v>
      </c>
      <c r="G1402" s="11">
        <v>0.74</v>
      </c>
      <c r="H1402" s="11">
        <v>0.74</v>
      </c>
      <c r="I1402" s="12">
        <v>9.0499999999999997E-2</v>
      </c>
      <c r="J1402" s="12">
        <v>0.12347</v>
      </c>
      <c r="K1402" s="12">
        <v>4.7E-2</v>
      </c>
      <c r="L1402" s="12">
        <v>0.10350000000000001</v>
      </c>
      <c r="M1402" s="12">
        <v>6.8320350000000002E-2</v>
      </c>
      <c r="N1402" s="12">
        <v>0.12347</v>
      </c>
      <c r="O1402" s="12" t="s">
        <v>7128</v>
      </c>
      <c r="P1402" s="12" t="s">
        <v>7128</v>
      </c>
      <c r="Q1402" s="13">
        <v>0.95899999999999996</v>
      </c>
      <c r="R1402" s="13">
        <v>0</v>
      </c>
      <c r="S1402" s="13">
        <v>0</v>
      </c>
      <c r="T1402" s="13">
        <v>0</v>
      </c>
      <c r="U1402" s="13">
        <v>0.95899999999999996</v>
      </c>
      <c r="V1402" s="13">
        <v>0</v>
      </c>
      <c r="W1402" s="13">
        <v>0.95899999999999996</v>
      </c>
      <c r="X1402" s="14">
        <v>0</v>
      </c>
      <c r="Y1402" s="15">
        <v>4.4378698224852076E-2</v>
      </c>
      <c r="Z1402" s="14" t="s">
        <v>7128</v>
      </c>
      <c r="AA1402" s="14">
        <v>0</v>
      </c>
      <c r="AB1402" s="14" t="s">
        <v>7128</v>
      </c>
      <c r="AC1402" s="14">
        <v>0</v>
      </c>
      <c r="AD1402" s="13">
        <v>5.7000000000000002E-2</v>
      </c>
      <c r="AE1402" s="15">
        <v>-0.77647222222222245</v>
      </c>
      <c r="AF1402" s="14">
        <v>7.0710678118654752E-2</v>
      </c>
      <c r="AG1402" s="14" t="s">
        <v>7128</v>
      </c>
      <c r="AH1402" s="15">
        <v>0.53191489361702127</v>
      </c>
      <c r="AI1402" s="5" t="s">
        <v>7128</v>
      </c>
      <c r="AJ1402" s="15" t="s">
        <v>7128</v>
      </c>
      <c r="AK1402" s="15" t="s">
        <v>7128</v>
      </c>
      <c r="AL1402" s="15" t="s">
        <v>7128</v>
      </c>
      <c r="AM1402" s="15" t="s">
        <v>7128</v>
      </c>
      <c r="AN1402" s="15" t="s">
        <v>7128</v>
      </c>
      <c r="AO1402" s="15" t="s">
        <v>7128</v>
      </c>
      <c r="AP1402" s="15" t="s">
        <v>7128</v>
      </c>
      <c r="AQ1402" s="15" t="s">
        <v>7128</v>
      </c>
      <c r="AR1402" s="15" t="s">
        <v>7128</v>
      </c>
      <c r="AS1402" s="15" t="s">
        <v>7128</v>
      </c>
      <c r="AT1402" s="14" t="s">
        <v>7128</v>
      </c>
      <c r="AU1402" s="14">
        <v>0</v>
      </c>
      <c r="AV1402" s="12" t="s">
        <v>7128</v>
      </c>
      <c r="AW1402" s="12" t="s">
        <v>7128</v>
      </c>
      <c r="AX1402" s="12" t="s">
        <v>7128</v>
      </c>
      <c r="AY1402" s="12" t="s">
        <v>7128</v>
      </c>
      <c r="AZ1402" s="14" t="s">
        <v>7128</v>
      </c>
      <c r="BA1402" s="14" t="s">
        <v>7128</v>
      </c>
      <c r="BB1402" s="14" t="s">
        <v>7128</v>
      </c>
      <c r="BC1402" s="14" t="s">
        <v>7128</v>
      </c>
      <c r="BD1402" s="14" t="s">
        <v>7128</v>
      </c>
      <c r="BE1402" s="14" t="s">
        <v>7128</v>
      </c>
      <c r="BF1402" s="14">
        <v>0</v>
      </c>
      <c r="BG1402" s="14" t="s">
        <v>7128</v>
      </c>
      <c r="BH1402" s="13">
        <v>-8.4000000000000005E-2</v>
      </c>
      <c r="BI1402" s="13">
        <v>-8.4000000000000005E-2</v>
      </c>
      <c r="BJ1402" s="13">
        <v>-3.9E-2</v>
      </c>
      <c r="BK1402" s="13">
        <v>-3.9E-2</v>
      </c>
      <c r="BL1402" s="13">
        <v>0</v>
      </c>
      <c r="BM1402" s="13">
        <v>0</v>
      </c>
      <c r="BN1402" s="13">
        <v>-3.9E-2</v>
      </c>
      <c r="BO1402" s="13">
        <v>-3.9E-2</v>
      </c>
      <c r="BP1402" s="13">
        <v>-3.9E-2</v>
      </c>
      <c r="BQ1402" s="13">
        <v>0</v>
      </c>
      <c r="BR1402" s="13">
        <v>0</v>
      </c>
      <c r="BS1402" s="13">
        <v>0</v>
      </c>
      <c r="BT1402" s="14" t="s">
        <v>7128</v>
      </c>
      <c r="BU1402" s="13">
        <v>-3.9E-2</v>
      </c>
      <c r="BV1402" s="13">
        <v>-8.4000000000000005E-2</v>
      </c>
      <c r="BW1402" s="13">
        <v>-8.4000000000000005E-2</v>
      </c>
      <c r="BX1402" s="13">
        <v>-0.45</v>
      </c>
      <c r="BY1402" s="13">
        <v>-2.9999999999999992E-3</v>
      </c>
      <c r="BZ1402" s="13">
        <v>0</v>
      </c>
      <c r="CA1402" s="13">
        <v>0</v>
      </c>
      <c r="CB1402" s="13">
        <v>0</v>
      </c>
      <c r="CC1402" s="15">
        <v>-0.33200000000000002</v>
      </c>
      <c r="CD1402" s="15">
        <v>-0.17299999999999999</v>
      </c>
      <c r="CE1402" s="15">
        <v>0.36</v>
      </c>
      <c r="CF1402" s="15">
        <v>1.4463535862689723</v>
      </c>
      <c r="CG1402" s="15">
        <v>1.8332961856725418</v>
      </c>
      <c r="CH1402" s="13">
        <v>8.8888888888888819E-3</v>
      </c>
      <c r="CI1402" s="13">
        <v>-0.1788888888888889</v>
      </c>
      <c r="CJ1402" s="13">
        <v>0</v>
      </c>
      <c r="CK1402" s="12">
        <f t="shared" si="42"/>
        <v>0</v>
      </c>
      <c r="CL1402" s="36" t="str">
        <f t="shared" si="43"/>
        <v>NA</v>
      </c>
      <c r="CM1402" s="13" t="s">
        <v>7128</v>
      </c>
      <c r="CN1402" s="13" t="s">
        <v>7128</v>
      </c>
      <c r="CO1402" s="13" t="s">
        <v>7128</v>
      </c>
      <c r="CP1402" s="13" t="s">
        <v>7128</v>
      </c>
      <c r="CQ1402" s="13" t="s">
        <v>7128</v>
      </c>
      <c r="CR1402" s="13" t="s">
        <v>7128</v>
      </c>
      <c r="CS1402" s="13" t="s">
        <v>7128</v>
      </c>
      <c r="CT1402" s="13">
        <v>0</v>
      </c>
      <c r="CU1402" s="13">
        <v>-3.9E-2</v>
      </c>
      <c r="CV1402" s="13">
        <v>0</v>
      </c>
      <c r="CW1402" s="13">
        <v>-3.9E-2</v>
      </c>
      <c r="CX1402" s="12" t="s">
        <v>7128</v>
      </c>
      <c r="CY1402" s="12" t="s">
        <v>7128</v>
      </c>
      <c r="CZ1402" s="15" t="s">
        <v>7128</v>
      </c>
      <c r="DA1402" s="20"/>
      <c r="DB1402" s="20"/>
    </row>
    <row r="1403" spans="1:106" ht="24">
      <c r="A1403" s="8" t="s">
        <v>2063</v>
      </c>
      <c r="B1403" s="8" t="s">
        <v>2064</v>
      </c>
      <c r="C1403" s="9" t="s">
        <v>7161</v>
      </c>
      <c r="D1403" s="9" t="s">
        <v>7126</v>
      </c>
      <c r="E1403" s="10" t="s">
        <v>7127</v>
      </c>
      <c r="F1403" s="10" t="s">
        <v>7126</v>
      </c>
      <c r="G1403" s="11">
        <v>0.75</v>
      </c>
      <c r="H1403" s="11">
        <v>1.3530341340075853</v>
      </c>
      <c r="I1403" s="12">
        <v>9.0499999999999997E-2</v>
      </c>
      <c r="J1403" s="12">
        <v>0.17894958912768646</v>
      </c>
      <c r="K1403" s="12">
        <v>5.1999999999999998E-2</v>
      </c>
      <c r="L1403" s="12">
        <v>0.1085</v>
      </c>
      <c r="M1403" s="12">
        <v>7.162085E-2</v>
      </c>
      <c r="N1403" s="12">
        <v>0.13111421555711283</v>
      </c>
      <c r="O1403" s="12">
        <v>-0.51755718406439533</v>
      </c>
      <c r="P1403" s="12">
        <v>-0.15964519671795352</v>
      </c>
      <c r="Q1403" s="13">
        <v>79.099999999999994</v>
      </c>
      <c r="R1403" s="13">
        <v>0</v>
      </c>
      <c r="S1403" s="13">
        <v>63.6</v>
      </c>
      <c r="T1403" s="13">
        <v>63.6</v>
      </c>
      <c r="U1403" s="13">
        <v>142.69999999999999</v>
      </c>
      <c r="V1403" s="13">
        <v>2.0299999999999998</v>
      </c>
      <c r="W1403" s="13">
        <v>140.66999999999999</v>
      </c>
      <c r="X1403" s="14">
        <v>1.4225648213034337E-2</v>
      </c>
      <c r="Y1403" s="15">
        <v>0.34653465346534651</v>
      </c>
      <c r="Z1403" s="14">
        <v>0.65770423991726989</v>
      </c>
      <c r="AA1403" s="14">
        <v>0.44569025928521377</v>
      </c>
      <c r="AB1403" s="14">
        <v>1.9214501510574018</v>
      </c>
      <c r="AC1403" s="14">
        <v>0.80404551201011387</v>
      </c>
      <c r="AD1403" s="13">
        <v>1.57</v>
      </c>
      <c r="AE1403" s="15">
        <v>1.9710000000000003</v>
      </c>
      <c r="AF1403" s="14">
        <v>7.7459666924148338E-2</v>
      </c>
      <c r="AG1403" s="14">
        <v>0.90627810301253553</v>
      </c>
      <c r="AH1403" s="15">
        <v>0.64662349676225728</v>
      </c>
      <c r="AI1403" s="5" t="s">
        <v>7128</v>
      </c>
      <c r="AJ1403" s="15" t="s">
        <v>7128</v>
      </c>
      <c r="AK1403" s="15" t="s">
        <v>7128</v>
      </c>
      <c r="AL1403" s="15" t="s">
        <v>7128</v>
      </c>
      <c r="AM1403" s="15" t="s">
        <v>7128</v>
      </c>
      <c r="AN1403" s="15">
        <v>2.3897280966767367</v>
      </c>
      <c r="AO1403" s="15">
        <v>1.2861788617886178</v>
      </c>
      <c r="AP1403" s="15" t="s">
        <v>7128</v>
      </c>
      <c r="AQ1403" s="15">
        <v>57.651639344262293</v>
      </c>
      <c r="AR1403" s="15">
        <v>1.4858983838597231</v>
      </c>
      <c r="AS1403" s="15">
        <v>2.2873170731707315</v>
      </c>
      <c r="AT1403" s="14" t="s">
        <v>7128</v>
      </c>
      <c r="AU1403" s="14">
        <v>0</v>
      </c>
      <c r="AV1403" s="12" t="s">
        <v>7128</v>
      </c>
      <c r="AW1403" s="12" t="s">
        <v>7128</v>
      </c>
      <c r="AX1403" s="12">
        <v>-6.5000000000000002E-2</v>
      </c>
      <c r="AY1403" s="12">
        <v>1.9400000000000001E-2</v>
      </c>
      <c r="AZ1403" s="14" t="s">
        <v>7128</v>
      </c>
      <c r="BA1403" s="14" t="s">
        <v>7128</v>
      </c>
      <c r="BB1403" s="14">
        <v>-0.33860759493670883</v>
      </c>
      <c r="BC1403" s="14">
        <v>-2.8530981160840685E-2</v>
      </c>
      <c r="BD1403" s="14">
        <v>-0.17398373983739837</v>
      </c>
      <c r="BE1403" s="14">
        <v>-4.2601626016260163E-2</v>
      </c>
      <c r="BF1403" s="14">
        <v>0</v>
      </c>
      <c r="BG1403" s="14">
        <v>2.81E-2</v>
      </c>
      <c r="BH1403" s="13">
        <v>-10.7</v>
      </c>
      <c r="BI1403" s="13">
        <v>-10.7</v>
      </c>
      <c r="BJ1403" s="13">
        <v>-2.62</v>
      </c>
      <c r="BK1403" s="13">
        <v>-2.62</v>
      </c>
      <c r="BL1403" s="13">
        <v>61.5</v>
      </c>
      <c r="BM1403" s="13">
        <v>61.5</v>
      </c>
      <c r="BN1403" s="13">
        <v>2.44</v>
      </c>
      <c r="BO1403" s="13">
        <v>2.44</v>
      </c>
      <c r="BP1403" s="13">
        <v>-2.62</v>
      </c>
      <c r="BQ1403" s="13">
        <v>0</v>
      </c>
      <c r="BR1403" s="13">
        <v>0</v>
      </c>
      <c r="BS1403" s="13">
        <v>-4.62</v>
      </c>
      <c r="BT1403" s="14" t="s">
        <v>7128</v>
      </c>
      <c r="BU1403" s="13">
        <v>2</v>
      </c>
      <c r="BV1403" s="13">
        <v>-6.0799999999999992</v>
      </c>
      <c r="BW1403" s="13">
        <v>-6.0799999999999992</v>
      </c>
      <c r="BX1403" s="13">
        <v>31.6</v>
      </c>
      <c r="BY1403" s="13">
        <v>91.83</v>
      </c>
      <c r="BZ1403" s="13">
        <v>33.1</v>
      </c>
      <c r="CA1403" s="13">
        <v>94.67</v>
      </c>
      <c r="CB1403" s="13">
        <v>0</v>
      </c>
      <c r="CC1403" s="15">
        <v>0.46800000000000003</v>
      </c>
      <c r="CD1403" s="15">
        <v>1.2</v>
      </c>
      <c r="CE1403" s="15">
        <v>0.36</v>
      </c>
      <c r="CF1403" s="15" t="s">
        <v>7128</v>
      </c>
      <c r="CG1403" s="15" t="s">
        <v>7128</v>
      </c>
      <c r="CH1403" s="13" t="s">
        <v>7128</v>
      </c>
      <c r="CI1403" s="13" t="s">
        <v>7128</v>
      </c>
      <c r="CJ1403" s="13">
        <v>0</v>
      </c>
      <c r="CK1403" s="12">
        <f t="shared" si="42"/>
        <v>0</v>
      </c>
      <c r="CL1403" s="36">
        <f t="shared" si="43"/>
        <v>0.64962501320376043</v>
      </c>
      <c r="CM1403" s="13" t="s">
        <v>7128</v>
      </c>
      <c r="CN1403" s="13" t="s">
        <v>7128</v>
      </c>
      <c r="CO1403" s="13" t="s">
        <v>7128</v>
      </c>
      <c r="CP1403" s="13" t="s">
        <v>7128</v>
      </c>
      <c r="CQ1403" s="13">
        <v>2.44</v>
      </c>
      <c r="CR1403" s="13">
        <v>140.66999999999999</v>
      </c>
      <c r="CS1403" s="13" t="s">
        <v>7128</v>
      </c>
      <c r="CT1403" s="13">
        <v>0</v>
      </c>
      <c r="CU1403" s="13">
        <v>-2.62</v>
      </c>
      <c r="CV1403" s="13">
        <v>94.67</v>
      </c>
      <c r="CW1403" s="13">
        <v>2.44</v>
      </c>
      <c r="CX1403" s="12">
        <v>-0.33860759493670883</v>
      </c>
      <c r="CY1403" s="12">
        <v>-2.8530981160840685E-2</v>
      </c>
      <c r="CZ1403" s="15">
        <v>57.651639344262293</v>
      </c>
      <c r="DA1403" s="20"/>
      <c r="DB1403" s="20"/>
    </row>
    <row r="1404" spans="1:106" ht="24">
      <c r="A1404" s="8" t="s">
        <v>1475</v>
      </c>
      <c r="B1404" s="8" t="s">
        <v>1476</v>
      </c>
      <c r="C1404" s="9" t="s">
        <v>7200</v>
      </c>
      <c r="D1404" s="9" t="s">
        <v>7126</v>
      </c>
      <c r="E1404" s="10" t="s">
        <v>7127</v>
      </c>
      <c r="F1404" s="10" t="s">
        <v>7126</v>
      </c>
      <c r="G1404" s="11">
        <v>1</v>
      </c>
      <c r="H1404" s="11">
        <v>1</v>
      </c>
      <c r="I1404" s="12">
        <v>9.0499999999999997E-2</v>
      </c>
      <c r="J1404" s="12">
        <v>0.14699999999999999</v>
      </c>
      <c r="K1404" s="12">
        <v>3.6999999999999998E-2</v>
      </c>
      <c r="L1404" s="12">
        <v>9.35E-2</v>
      </c>
      <c r="M1404" s="12">
        <v>6.1719349999999999E-2</v>
      </c>
      <c r="N1404" s="12">
        <v>0.14699999999999999</v>
      </c>
      <c r="O1404" s="12" t="s">
        <v>7128</v>
      </c>
      <c r="P1404" s="12" t="s">
        <v>7128</v>
      </c>
      <c r="Q1404" s="13">
        <v>67.7</v>
      </c>
      <c r="R1404" s="13">
        <v>0</v>
      </c>
      <c r="S1404" s="13">
        <v>0</v>
      </c>
      <c r="T1404" s="13">
        <v>0</v>
      </c>
      <c r="U1404" s="13">
        <v>67.7</v>
      </c>
      <c r="V1404" s="13">
        <v>0</v>
      </c>
      <c r="W1404" s="13">
        <v>67.7</v>
      </c>
      <c r="X1404" s="14">
        <v>0</v>
      </c>
      <c r="Y1404" s="15">
        <v>0.2413793103448276</v>
      </c>
      <c r="Z1404" s="14" t="s">
        <v>7128</v>
      </c>
      <c r="AA1404" s="14">
        <v>0</v>
      </c>
      <c r="AB1404" s="14" t="s">
        <v>7128</v>
      </c>
      <c r="AC1404" s="14">
        <v>0</v>
      </c>
      <c r="AD1404" s="13">
        <v>4.66</v>
      </c>
      <c r="AE1404" s="15">
        <v>1.2515833333333335</v>
      </c>
      <c r="AF1404" s="14">
        <v>8.3666002653407553E-2</v>
      </c>
      <c r="AG1404" s="14">
        <v>0.55398846042649141</v>
      </c>
      <c r="AH1404" s="15">
        <v>0.39428571428571424</v>
      </c>
      <c r="AI1404" s="5">
        <v>2.2999999999999998</v>
      </c>
      <c r="AJ1404" s="15">
        <v>43.397435897435898</v>
      </c>
      <c r="AK1404" s="15">
        <v>43.397435897435898</v>
      </c>
      <c r="AL1404" s="15">
        <v>13.352435530085961</v>
      </c>
      <c r="AM1404" s="15">
        <v>2.8931623931623931</v>
      </c>
      <c r="AN1404" s="15" t="s">
        <v>7128</v>
      </c>
      <c r="AO1404" s="15">
        <v>0.53056426332288409</v>
      </c>
      <c r="AP1404" s="15">
        <v>12.264492753623189</v>
      </c>
      <c r="AQ1404" s="15">
        <v>9.3897364771151182</v>
      </c>
      <c r="AR1404" s="15" t="s">
        <v>7128</v>
      </c>
      <c r="AS1404" s="15">
        <v>0.53056426332288409</v>
      </c>
      <c r="AT1404" s="14">
        <v>0.29743589743589743</v>
      </c>
      <c r="AU1404" s="14">
        <v>6.853766617429838E-3</v>
      </c>
      <c r="AV1404" s="12">
        <v>4.0600000000000002E-3</v>
      </c>
      <c r="AW1404" s="12">
        <v>0.188</v>
      </c>
      <c r="AX1404" s="12">
        <v>3.3399999999999999E-2</v>
      </c>
      <c r="AY1404" s="12">
        <v>8.8200000000000001E-2</v>
      </c>
      <c r="AZ1404" s="14">
        <v>0.15</v>
      </c>
      <c r="BA1404" s="14">
        <v>6.8699999999999997E-2</v>
      </c>
      <c r="BB1404" s="14" t="s">
        <v>7128</v>
      </c>
      <c r="BC1404" s="14" t="s">
        <v>7128</v>
      </c>
      <c r="BD1404" s="14">
        <v>1.2225705329153605E-2</v>
      </c>
      <c r="BE1404" s="14">
        <v>4.3260188087774293E-2</v>
      </c>
      <c r="BF1404" s="14">
        <v>0.5</v>
      </c>
      <c r="BG1404" s="14">
        <v>0.26069999999999999</v>
      </c>
      <c r="BH1404" s="13">
        <v>1.56</v>
      </c>
      <c r="BI1404" s="13">
        <v>1.56</v>
      </c>
      <c r="BJ1404" s="13">
        <v>5.52</v>
      </c>
      <c r="BK1404" s="13">
        <v>5.52</v>
      </c>
      <c r="BL1404" s="13">
        <v>127.6</v>
      </c>
      <c r="BM1404" s="13">
        <v>127.6</v>
      </c>
      <c r="BN1404" s="13">
        <v>7.21</v>
      </c>
      <c r="BO1404" s="13">
        <v>7.21</v>
      </c>
      <c r="BP1404" s="13">
        <v>2.76</v>
      </c>
      <c r="BQ1404" s="13">
        <v>0</v>
      </c>
      <c r="BR1404" s="13">
        <v>0</v>
      </c>
      <c r="BS1404" s="13">
        <v>-1.94</v>
      </c>
      <c r="BT1404" s="14">
        <v>-0.70289855072463769</v>
      </c>
      <c r="BU1404" s="13">
        <v>4.6999999999999993</v>
      </c>
      <c r="BV1404" s="13">
        <v>3.5</v>
      </c>
      <c r="BW1404" s="13">
        <v>3.5</v>
      </c>
      <c r="BX1404" s="13">
        <v>0</v>
      </c>
      <c r="BY1404" s="13">
        <v>0</v>
      </c>
      <c r="BZ1404" s="13">
        <v>0</v>
      </c>
      <c r="CA1404" s="13">
        <v>0</v>
      </c>
      <c r="CB1404" s="13">
        <v>-0.46400000000000002</v>
      </c>
      <c r="CC1404" s="15">
        <v>0.309</v>
      </c>
      <c r="CD1404" s="15">
        <v>0.73799999999999999</v>
      </c>
      <c r="CE1404" s="15">
        <v>0.36</v>
      </c>
      <c r="CF1404" s="15" t="s">
        <v>7128</v>
      </c>
      <c r="CG1404" s="15" t="s">
        <v>7128</v>
      </c>
      <c r="CH1404" s="13" t="s">
        <v>7128</v>
      </c>
      <c r="CI1404" s="13" t="s">
        <v>7128</v>
      </c>
      <c r="CJ1404" s="13">
        <v>-0.46400000000000002</v>
      </c>
      <c r="CK1404" s="12">
        <f t="shared" si="42"/>
        <v>0.13257142857142859</v>
      </c>
      <c r="CL1404" s="36" t="str">
        <f t="shared" si="43"/>
        <v>NA</v>
      </c>
      <c r="CM1404" s="13">
        <v>3.81</v>
      </c>
      <c r="CN1404" s="13">
        <v>1.99</v>
      </c>
      <c r="CO1404" s="13">
        <v>1.56</v>
      </c>
      <c r="CP1404" s="13">
        <v>67.7</v>
      </c>
      <c r="CQ1404" s="13">
        <v>7.21</v>
      </c>
      <c r="CR1404" s="13">
        <v>67.7</v>
      </c>
      <c r="CS1404" s="13">
        <v>3.5</v>
      </c>
      <c r="CT1404" s="13">
        <v>1.4146000000000001</v>
      </c>
      <c r="CU1404" s="13">
        <v>4.8097999999999992</v>
      </c>
      <c r="CV1404" s="13">
        <v>1.4146000000000001</v>
      </c>
      <c r="CW1404" s="13">
        <v>7.21</v>
      </c>
      <c r="CX1404" s="12" t="s">
        <v>7128</v>
      </c>
      <c r="CY1404" s="12" t="s">
        <v>7128</v>
      </c>
      <c r="CZ1404" s="15">
        <v>9.3897364771151182</v>
      </c>
      <c r="DA1404" s="20"/>
      <c r="DB1404" s="20"/>
    </row>
    <row r="1405" spans="1:106">
      <c r="A1405" s="8" t="s">
        <v>3249</v>
      </c>
      <c r="B1405" s="8" t="s">
        <v>3250</v>
      </c>
      <c r="C1405" s="9" t="s">
        <v>7144</v>
      </c>
      <c r="D1405" s="9" t="s">
        <v>7126</v>
      </c>
      <c r="E1405" s="10" t="s">
        <v>7127</v>
      </c>
      <c r="F1405" s="10" t="s">
        <v>7126</v>
      </c>
      <c r="G1405" s="11">
        <v>1.1499999999999999</v>
      </c>
      <c r="H1405" s="11">
        <v>2.3563725490196075</v>
      </c>
      <c r="I1405" s="12">
        <v>9.0499999999999997E-2</v>
      </c>
      <c r="J1405" s="12">
        <v>0.26975171568627448</v>
      </c>
      <c r="K1405" s="12">
        <v>5.1999999999999998E-2</v>
      </c>
      <c r="L1405" s="12">
        <v>0.1085</v>
      </c>
      <c r="M1405" s="12">
        <v>7.162085E-2</v>
      </c>
      <c r="N1405" s="12">
        <v>0.16831629641148327</v>
      </c>
      <c r="O1405" s="12">
        <v>-0.28023206503125264</v>
      </c>
      <c r="P1405" s="12">
        <v>-0.10995817624491575</v>
      </c>
      <c r="Q1405" s="13">
        <v>10.199999999999999</v>
      </c>
      <c r="R1405" s="13">
        <v>0</v>
      </c>
      <c r="S1405" s="13">
        <v>10.7</v>
      </c>
      <c r="T1405" s="13">
        <v>10.7</v>
      </c>
      <c r="U1405" s="13">
        <v>20.9</v>
      </c>
      <c r="V1405" s="13">
        <v>0</v>
      </c>
      <c r="W1405" s="13">
        <v>20.9</v>
      </c>
      <c r="X1405" s="14">
        <v>0</v>
      </c>
      <c r="Y1405" s="15">
        <v>0.31960227272727271</v>
      </c>
      <c r="Z1405" s="14">
        <v>0.62719812426729193</v>
      </c>
      <c r="AA1405" s="14">
        <v>0.51196172248803828</v>
      </c>
      <c r="AB1405" s="14">
        <v>1.682389937106918</v>
      </c>
      <c r="AC1405" s="14">
        <v>1.0490196078431373</v>
      </c>
      <c r="AD1405" s="13">
        <v>1.45</v>
      </c>
      <c r="AE1405" s="15">
        <v>0.87838888888888911</v>
      </c>
      <c r="AF1405" s="14">
        <v>5.4772255750516613E-2</v>
      </c>
      <c r="AG1405" s="14">
        <v>0.92565112218373069</v>
      </c>
      <c r="AH1405" s="15">
        <v>0.49694828140057828</v>
      </c>
      <c r="AI1405" s="5">
        <v>0.84568965517241379</v>
      </c>
      <c r="AJ1405" s="15" t="s">
        <v>7128</v>
      </c>
      <c r="AK1405" s="15" t="s">
        <v>7128</v>
      </c>
      <c r="AL1405" s="15" t="s">
        <v>7128</v>
      </c>
      <c r="AM1405" s="15" t="s">
        <v>7128</v>
      </c>
      <c r="AN1405" s="15">
        <v>1.6037735849056602</v>
      </c>
      <c r="AO1405" s="15">
        <v>0.62962962962962965</v>
      </c>
      <c r="AP1405" s="15">
        <v>21.30479102956167</v>
      </c>
      <c r="AQ1405" s="15">
        <v>10.346534653465346</v>
      </c>
      <c r="AR1405" s="15">
        <v>1.2250879249706916</v>
      </c>
      <c r="AS1405" s="15">
        <v>1.2901234567901234</v>
      </c>
      <c r="AT1405" s="14" t="s">
        <v>7128</v>
      </c>
      <c r="AU1405" s="14">
        <v>0</v>
      </c>
      <c r="AV1405" s="12" t="s">
        <v>7128</v>
      </c>
      <c r="AW1405" s="12" t="s">
        <v>7128</v>
      </c>
      <c r="AX1405" s="12">
        <v>7.5800000000000006E-2</v>
      </c>
      <c r="AY1405" s="12">
        <v>8.3299999999999999E-2</v>
      </c>
      <c r="AZ1405" s="14" t="s">
        <v>7128</v>
      </c>
      <c r="BA1405" s="14" t="s">
        <v>7128</v>
      </c>
      <c r="BB1405" s="14">
        <v>-1.0480349344978166E-2</v>
      </c>
      <c r="BC1405" s="14">
        <v>5.8358120166567523E-2</v>
      </c>
      <c r="BD1405" s="14">
        <v>-4.3373493975903607E-3</v>
      </c>
      <c r="BE1405" s="14">
        <v>5.9096385542168665E-2</v>
      </c>
      <c r="BF1405" s="14">
        <v>0</v>
      </c>
      <c r="BG1405" s="14">
        <v>9.9600000000000008E-2</v>
      </c>
      <c r="BH1405" s="13">
        <v>-7.8E-2</v>
      </c>
      <c r="BI1405" s="13">
        <v>-7.1999999999999995E-2</v>
      </c>
      <c r="BJ1405" s="13">
        <v>0.98099999999999998</v>
      </c>
      <c r="BK1405" s="13">
        <v>0.98099999999999998</v>
      </c>
      <c r="BL1405" s="13">
        <v>16.2</v>
      </c>
      <c r="BM1405" s="13">
        <v>16.600000000000001</v>
      </c>
      <c r="BN1405" s="13">
        <v>2.04</v>
      </c>
      <c r="BO1405" s="13">
        <v>2.02</v>
      </c>
      <c r="BP1405" s="13">
        <v>0.98099999999999998</v>
      </c>
      <c r="BQ1405" s="13">
        <v>0</v>
      </c>
      <c r="BR1405" s="13">
        <v>0</v>
      </c>
      <c r="BS1405" s="13">
        <v>-1.03</v>
      </c>
      <c r="BT1405" s="14">
        <v>-1.0499490316004079</v>
      </c>
      <c r="BU1405" s="13">
        <v>2.0110000000000001</v>
      </c>
      <c r="BV1405" s="13">
        <v>0.95800000000000007</v>
      </c>
      <c r="BW1405" s="13">
        <v>0.95800000000000007</v>
      </c>
      <c r="BX1405" s="13">
        <v>6.87</v>
      </c>
      <c r="BY1405" s="13">
        <v>16.809999999999999</v>
      </c>
      <c r="BZ1405" s="13">
        <v>6.36</v>
      </c>
      <c r="CA1405" s="13">
        <v>17.059999999999999</v>
      </c>
      <c r="CB1405" s="13">
        <v>0</v>
      </c>
      <c r="CC1405" s="15">
        <v>0.33800000000000002</v>
      </c>
      <c r="CD1405" s="15">
        <v>0.27200000000000002</v>
      </c>
      <c r="CE1405" s="15">
        <v>0.36</v>
      </c>
      <c r="CF1405" s="15">
        <v>0.96802707677574984</v>
      </c>
      <c r="CG1405" s="15">
        <v>0.87179364053142505</v>
      </c>
      <c r="CH1405" s="13">
        <v>1.3769999999999998</v>
      </c>
      <c r="CI1405" s="13">
        <v>0.55949999999999989</v>
      </c>
      <c r="CJ1405" s="13">
        <v>0</v>
      </c>
      <c r="CK1405" s="12">
        <f t="shared" si="42"/>
        <v>0</v>
      </c>
      <c r="CL1405" s="36">
        <f t="shared" si="43"/>
        <v>0.94958968347010553</v>
      </c>
      <c r="CM1405" s="13" t="s">
        <v>7128</v>
      </c>
      <c r="CN1405" s="13" t="s">
        <v>7128</v>
      </c>
      <c r="CO1405" s="13" t="s">
        <v>7128</v>
      </c>
      <c r="CP1405" s="13" t="s">
        <v>7128</v>
      </c>
      <c r="CQ1405" s="13">
        <v>2.02</v>
      </c>
      <c r="CR1405" s="13">
        <v>20.9</v>
      </c>
      <c r="CS1405" s="13" t="s">
        <v>7128</v>
      </c>
      <c r="CT1405" s="13">
        <v>0.15359999999999999</v>
      </c>
      <c r="CU1405" s="13">
        <v>0.96820000000000006</v>
      </c>
      <c r="CV1405" s="13">
        <v>17.2136</v>
      </c>
      <c r="CW1405" s="13">
        <v>2.085</v>
      </c>
      <c r="CX1405" s="12">
        <v>-1.2073580500028474E-2</v>
      </c>
      <c r="CY1405" s="12">
        <v>5.7075149142870624E-2</v>
      </c>
      <c r="CZ1405" s="15">
        <v>10.023980815347722</v>
      </c>
      <c r="DA1405" s="20"/>
      <c r="DB1405" s="20"/>
    </row>
    <row r="1406" spans="1:106">
      <c r="A1406" s="8" t="s">
        <v>613</v>
      </c>
      <c r="B1406" s="8" t="s">
        <v>614</v>
      </c>
      <c r="C1406" s="9" t="s">
        <v>7149</v>
      </c>
      <c r="D1406" s="9" t="s">
        <v>7126</v>
      </c>
      <c r="E1406" s="10" t="s">
        <v>7127</v>
      </c>
      <c r="F1406" s="10" t="s">
        <v>7126</v>
      </c>
      <c r="G1406" s="11">
        <v>0.85</v>
      </c>
      <c r="H1406" s="11">
        <v>0.85004411607903041</v>
      </c>
      <c r="I1406" s="12">
        <v>9.0499999999999997E-2</v>
      </c>
      <c r="J1406" s="12">
        <v>0.13342899250515225</v>
      </c>
      <c r="K1406" s="12">
        <v>3.2000000000000001E-2</v>
      </c>
      <c r="L1406" s="12">
        <v>8.8499999999999995E-2</v>
      </c>
      <c r="M1406" s="12">
        <v>5.8418850000000001E-2</v>
      </c>
      <c r="N1406" s="12">
        <v>0.13342354061808878</v>
      </c>
      <c r="O1406" s="12" t="s">
        <v>7128</v>
      </c>
      <c r="P1406" s="12">
        <v>439.6466342513948</v>
      </c>
      <c r="Q1406" s="13">
        <v>1330.9</v>
      </c>
      <c r="R1406" s="13">
        <v>9.673950299598319E-2</v>
      </c>
      <c r="S1406" s="13">
        <v>0</v>
      </c>
      <c r="T1406" s="13">
        <v>9.673950299598319E-2</v>
      </c>
      <c r="U1406" s="13">
        <v>1330.996739502996</v>
      </c>
      <c r="V1406" s="13">
        <v>0</v>
      </c>
      <c r="W1406" s="13">
        <v>1330.996739502996</v>
      </c>
      <c r="X1406" s="14">
        <v>0</v>
      </c>
      <c r="Y1406" s="15">
        <v>9.9049128367670367E-2</v>
      </c>
      <c r="Z1406" s="14" t="s">
        <v>7128</v>
      </c>
      <c r="AA1406" s="14">
        <v>7.2681998478904189E-5</v>
      </c>
      <c r="AB1406" s="14" t="s">
        <v>7128</v>
      </c>
      <c r="AC1406" s="14">
        <v>7.2687281535790209E-5</v>
      </c>
      <c r="AD1406" s="13">
        <v>10.55</v>
      </c>
      <c r="AE1406" s="15">
        <v>0.53536111111111118</v>
      </c>
      <c r="AF1406" s="14">
        <v>4.4721359549995794E-2</v>
      </c>
      <c r="AG1406" s="14">
        <v>0.33541019662496846</v>
      </c>
      <c r="AH1406" s="15">
        <v>0.16749435665914217</v>
      </c>
      <c r="AI1406" s="5">
        <v>15.893333333333334</v>
      </c>
      <c r="AJ1406" s="15">
        <v>32.700245700245702</v>
      </c>
      <c r="AK1406" s="15">
        <v>32.700245700245702</v>
      </c>
      <c r="AL1406" s="15">
        <v>21.663244353182755</v>
      </c>
      <c r="AM1406" s="15">
        <v>5.6672869497826177</v>
      </c>
      <c r="AN1406" s="15" t="s">
        <v>7128</v>
      </c>
      <c r="AO1406" s="15">
        <v>2.6480302427377636</v>
      </c>
      <c r="AP1406" s="15">
        <v>22.338662221388113</v>
      </c>
      <c r="AQ1406" s="15">
        <v>15.193679818988107</v>
      </c>
      <c r="AR1406" s="15">
        <v>13758.564994470373</v>
      </c>
      <c r="AS1406" s="15">
        <v>2.6482227208575329</v>
      </c>
      <c r="AT1406" s="14">
        <v>0.12383292383292382</v>
      </c>
      <c r="AU1406" s="14">
        <v>3.7869111127808246E-3</v>
      </c>
      <c r="AV1406" s="12">
        <v>-2.8300000000000002E-2</v>
      </c>
      <c r="AW1406" s="12">
        <v>4.36E-2</v>
      </c>
      <c r="AX1406" s="12">
        <v>0.1</v>
      </c>
      <c r="AY1406" s="12">
        <v>0.14899999999999999</v>
      </c>
      <c r="AZ1406" s="14">
        <v>5.7699999999999994E-2</v>
      </c>
      <c r="BA1406" s="14">
        <v>0.17499999999999999</v>
      </c>
      <c r="BB1406" s="14" t="s">
        <v>7128</v>
      </c>
      <c r="BC1406" s="14">
        <v>439.78005779201288</v>
      </c>
      <c r="BD1406" s="14">
        <v>8.0978909669717478E-2</v>
      </c>
      <c r="BE1406" s="14">
        <v>0.11854885017787666</v>
      </c>
      <c r="BF1406" s="14">
        <v>0.28596491228070176</v>
      </c>
      <c r="BG1406" s="14">
        <v>0.66549999999999998</v>
      </c>
      <c r="BH1406" s="13">
        <v>40.700000000000003</v>
      </c>
      <c r="BI1406" s="13">
        <v>40.700000000000003</v>
      </c>
      <c r="BJ1406" s="13">
        <v>59.6</v>
      </c>
      <c r="BK1406" s="13">
        <v>59.582652099400811</v>
      </c>
      <c r="BL1406" s="13">
        <v>502.6</v>
      </c>
      <c r="BM1406" s="13">
        <v>502.6</v>
      </c>
      <c r="BN1406" s="13">
        <v>87.6</v>
      </c>
      <c r="BO1406" s="13">
        <v>87.60199999999999</v>
      </c>
      <c r="BP1406" s="13">
        <v>42.544104218344089</v>
      </c>
      <c r="BQ1406" s="13">
        <v>-51.5</v>
      </c>
      <c r="BR1406" s="13">
        <v>1</v>
      </c>
      <c r="BS1406" s="13">
        <v>79.5</v>
      </c>
      <c r="BT1406" s="14">
        <v>1.8921540711460123</v>
      </c>
      <c r="BU1406" s="13">
        <v>-37.955895781655911</v>
      </c>
      <c r="BV1406" s="13">
        <v>11.700000000000003</v>
      </c>
      <c r="BW1406" s="13">
        <v>-39.799999999999997</v>
      </c>
      <c r="BX1406" s="13">
        <v>0</v>
      </c>
      <c r="BY1406" s="13">
        <v>9.673950299598319E-2</v>
      </c>
      <c r="BZ1406" s="13">
        <v>0</v>
      </c>
      <c r="CA1406" s="13">
        <v>9.673950299598319E-2</v>
      </c>
      <c r="CB1406" s="13">
        <v>-5.04</v>
      </c>
      <c r="CC1406" s="15">
        <v>0.1</v>
      </c>
      <c r="CD1406" s="15">
        <v>0.38100000000000001</v>
      </c>
      <c r="CE1406" s="15">
        <v>0.36</v>
      </c>
      <c r="CF1406" s="15" t="s">
        <v>7128</v>
      </c>
      <c r="CG1406" s="15" t="s">
        <v>7128</v>
      </c>
      <c r="CH1406" s="13">
        <v>24.7</v>
      </c>
      <c r="CI1406" s="13">
        <v>17.100000000000001</v>
      </c>
      <c r="CJ1406" s="13">
        <v>-5.04</v>
      </c>
      <c r="CK1406" s="12">
        <f t="shared" si="42"/>
        <v>0.43076923076923068</v>
      </c>
      <c r="CL1406" s="36">
        <f t="shared" si="43"/>
        <v>5195.3957218579981</v>
      </c>
      <c r="CM1406" s="13">
        <v>57</v>
      </c>
      <c r="CN1406" s="13">
        <v>16.3</v>
      </c>
      <c r="CO1406" s="13">
        <v>40.700000000000003</v>
      </c>
      <c r="CP1406" s="13">
        <v>1330.9</v>
      </c>
      <c r="CQ1406" s="13">
        <v>87.60199999999999</v>
      </c>
      <c r="CR1406" s="13">
        <v>1330.996739502996</v>
      </c>
      <c r="CS1406" s="13">
        <v>11.700000000000003</v>
      </c>
      <c r="CT1406" s="13">
        <v>25.75</v>
      </c>
      <c r="CU1406" s="13">
        <v>55.994652099400817</v>
      </c>
      <c r="CV1406" s="13">
        <v>25.846739502995984</v>
      </c>
      <c r="CW1406" s="13">
        <v>94.039999999999992</v>
      </c>
      <c r="CX1406" s="12" t="s">
        <v>7128</v>
      </c>
      <c r="CY1406" s="12">
        <v>1.5468932287947881</v>
      </c>
      <c r="CZ1406" s="15">
        <v>14.153517008751553</v>
      </c>
      <c r="DA1406" s="20"/>
      <c r="DB1406" s="20"/>
    </row>
    <row r="1407" spans="1:106" ht="24">
      <c r="A1407" s="8" t="s">
        <v>531</v>
      </c>
      <c r="B1407" s="8" t="s">
        <v>532</v>
      </c>
      <c r="C1407" s="9" t="s">
        <v>7134</v>
      </c>
      <c r="D1407" s="9" t="s">
        <v>7126</v>
      </c>
      <c r="E1407" s="10" t="s">
        <v>7127</v>
      </c>
      <c r="F1407" s="10" t="s">
        <v>7126</v>
      </c>
      <c r="G1407" s="11">
        <v>0.89</v>
      </c>
      <c r="H1407" s="11">
        <v>1.9716739256560751</v>
      </c>
      <c r="I1407" s="12">
        <v>9.0499999999999997E-2</v>
      </c>
      <c r="J1407" s="12">
        <v>0.2349364902718748</v>
      </c>
      <c r="K1407" s="12">
        <v>3.6999999999999998E-2</v>
      </c>
      <c r="L1407" s="12">
        <v>9.35E-2</v>
      </c>
      <c r="M1407" s="12">
        <v>6.1719349999999999E-2</v>
      </c>
      <c r="N1407" s="12">
        <v>0.12998475340593518</v>
      </c>
      <c r="O1407" s="12">
        <v>-8.8857728912063311E-2</v>
      </c>
      <c r="P1407" s="12">
        <v>-4.2531795542395334E-2</v>
      </c>
      <c r="Q1407" s="13">
        <v>1350</v>
      </c>
      <c r="R1407" s="13">
        <v>0</v>
      </c>
      <c r="S1407" s="13">
        <v>2075.5</v>
      </c>
      <c r="T1407" s="13">
        <v>2075.5</v>
      </c>
      <c r="U1407" s="13">
        <v>3425.5</v>
      </c>
      <c r="V1407" s="13">
        <v>252.7</v>
      </c>
      <c r="W1407" s="13">
        <v>3172.8</v>
      </c>
      <c r="X1407" s="14">
        <v>7.3770252517880594E-2</v>
      </c>
      <c r="Y1407" s="15">
        <v>0.25462304409672831</v>
      </c>
      <c r="Z1407" s="14">
        <v>0.74693201856983482</v>
      </c>
      <c r="AA1407" s="14">
        <v>0.60589694935045979</v>
      </c>
      <c r="AB1407" s="14">
        <v>2.95150739476678</v>
      </c>
      <c r="AC1407" s="14">
        <v>1.5374074074074073</v>
      </c>
      <c r="AD1407" s="13">
        <v>3.84</v>
      </c>
      <c r="AE1407" s="15">
        <v>2.8995555555555552</v>
      </c>
      <c r="AF1407" s="14">
        <v>0.2449489742783178</v>
      </c>
      <c r="AG1407" s="14">
        <v>0.58910228313935431</v>
      </c>
      <c r="AH1407" s="15">
        <v>0.15492957746478875</v>
      </c>
      <c r="AI1407" s="5">
        <v>1.6154362416107382</v>
      </c>
      <c r="AJ1407" s="15">
        <v>15.552995391705069</v>
      </c>
      <c r="AK1407" s="15">
        <v>15.552995391705069</v>
      </c>
      <c r="AL1407" s="15">
        <v>13.061224489795919</v>
      </c>
      <c r="AM1407" s="15">
        <v>0.95417149642362387</v>
      </c>
      <c r="AN1407" s="15">
        <v>1.9197952218430032</v>
      </c>
      <c r="AO1407" s="15">
        <v>2.1936951576210597</v>
      </c>
      <c r="AP1407" s="15">
        <v>13.181553801412548</v>
      </c>
      <c r="AQ1407" s="15">
        <v>8.9425028184892899</v>
      </c>
      <c r="AR1407" s="15">
        <v>1.264970895462882</v>
      </c>
      <c r="AS1407" s="15">
        <v>5.155671108222295</v>
      </c>
      <c r="AT1407" s="14">
        <v>0.25917050691244242</v>
      </c>
      <c r="AU1407" s="14">
        <v>1.6663703703703705E-2</v>
      </c>
      <c r="AV1407" s="12">
        <v>3.0600000000000002E-2</v>
      </c>
      <c r="AW1407" s="12">
        <v>7.0900000000000005E-2</v>
      </c>
      <c r="AX1407" s="12">
        <v>7.0900000000000005E-2</v>
      </c>
      <c r="AY1407" s="12">
        <v>0.17699999999999999</v>
      </c>
      <c r="AZ1407" s="14">
        <v>0.16300000000000001</v>
      </c>
      <c r="BA1407" s="14">
        <v>0.24600000000000002</v>
      </c>
      <c r="BB1407" s="14">
        <v>0.14607876135981149</v>
      </c>
      <c r="BC1407" s="14">
        <v>8.7452957863539849E-2</v>
      </c>
      <c r="BD1407" s="14">
        <v>0.14104647383815405</v>
      </c>
      <c r="BE1407" s="14">
        <v>0.39112772180695482</v>
      </c>
      <c r="BF1407" s="14">
        <v>0.20947176684881602</v>
      </c>
      <c r="BG1407" s="14">
        <v>0.2702</v>
      </c>
      <c r="BH1407" s="13">
        <v>86.8</v>
      </c>
      <c r="BI1407" s="13">
        <v>86.8</v>
      </c>
      <c r="BJ1407" s="13">
        <v>240.7</v>
      </c>
      <c r="BK1407" s="13">
        <v>240.7</v>
      </c>
      <c r="BL1407" s="13">
        <v>615.4</v>
      </c>
      <c r="BM1407" s="13">
        <v>615.4</v>
      </c>
      <c r="BN1407" s="13">
        <v>354.8</v>
      </c>
      <c r="BO1407" s="13">
        <v>354.8</v>
      </c>
      <c r="BP1407" s="13">
        <v>190.28014571948998</v>
      </c>
      <c r="BQ1407" s="13">
        <v>0</v>
      </c>
      <c r="BR1407" s="13">
        <v>0</v>
      </c>
      <c r="BS1407" s="13">
        <v>-113.1</v>
      </c>
      <c r="BT1407" s="14">
        <v>-0.59438676364443943</v>
      </c>
      <c r="BU1407" s="13">
        <v>303.38014571948997</v>
      </c>
      <c r="BV1407" s="13">
        <v>199.89999999999998</v>
      </c>
      <c r="BW1407" s="13">
        <v>199.89999999999998</v>
      </c>
      <c r="BX1407" s="13">
        <v>594.20000000000005</v>
      </c>
      <c r="BY1407" s="13">
        <v>2175.7999999999997</v>
      </c>
      <c r="BZ1407" s="13">
        <v>703.2</v>
      </c>
      <c r="CA1407" s="13">
        <v>2508.1999999999998</v>
      </c>
      <c r="CB1407" s="13">
        <v>-22.496000000000002</v>
      </c>
      <c r="CC1407" s="15">
        <v>0.96199999999999997</v>
      </c>
      <c r="CD1407" s="15">
        <v>1.21</v>
      </c>
      <c r="CE1407" s="15">
        <v>0.36</v>
      </c>
      <c r="CF1407" s="15" t="s">
        <v>7128</v>
      </c>
      <c r="CG1407" s="15" t="s">
        <v>7128</v>
      </c>
      <c r="CH1407" s="13" t="s">
        <v>7128</v>
      </c>
      <c r="CI1407" s="13" t="s">
        <v>7128</v>
      </c>
      <c r="CJ1407" s="13">
        <v>-22.496000000000002</v>
      </c>
      <c r="CK1407" s="12">
        <f t="shared" si="42"/>
        <v>0.11253626813406706</v>
      </c>
      <c r="CL1407" s="36">
        <f t="shared" si="43"/>
        <v>0.24535523482975841</v>
      </c>
      <c r="CM1407" s="13">
        <v>109.8</v>
      </c>
      <c r="CN1407" s="13">
        <v>23</v>
      </c>
      <c r="CO1407" s="13">
        <v>86.8</v>
      </c>
      <c r="CP1407" s="13">
        <v>1350</v>
      </c>
      <c r="CQ1407" s="13">
        <v>354.8</v>
      </c>
      <c r="CR1407" s="13">
        <v>3172.8</v>
      </c>
      <c r="CS1407" s="13">
        <v>199.89999999999998</v>
      </c>
      <c r="CT1407" s="13">
        <v>0</v>
      </c>
      <c r="CU1407" s="13">
        <v>240.7</v>
      </c>
      <c r="CV1407" s="13">
        <v>2508.1999999999998</v>
      </c>
      <c r="CW1407" s="13">
        <v>354.8</v>
      </c>
      <c r="CX1407" s="12">
        <v>0.14607876135981149</v>
      </c>
      <c r="CY1407" s="12">
        <v>8.7452957863539849E-2</v>
      </c>
      <c r="CZ1407" s="15">
        <v>8.9425028184892899</v>
      </c>
      <c r="DA1407" s="20"/>
      <c r="DB1407" s="20"/>
    </row>
    <row r="1408" spans="1:106">
      <c r="A1408" s="8" t="s">
        <v>3333</v>
      </c>
      <c r="B1408" s="8" t="s">
        <v>3334</v>
      </c>
      <c r="C1408" s="9" t="s">
        <v>7172</v>
      </c>
      <c r="D1408" s="9" t="s">
        <v>7126</v>
      </c>
      <c r="E1408" s="10" t="s">
        <v>7127</v>
      </c>
      <c r="F1408" s="10" t="s">
        <v>7126</v>
      </c>
      <c r="G1408" s="11">
        <v>1.05</v>
      </c>
      <c r="H1408" s="11">
        <v>1.05</v>
      </c>
      <c r="I1408" s="12">
        <v>9.0499999999999997E-2</v>
      </c>
      <c r="J1408" s="12">
        <v>0.15152499999999999</v>
      </c>
      <c r="K1408" s="12">
        <v>5.1999999999999998E-2</v>
      </c>
      <c r="L1408" s="12">
        <v>0.1085</v>
      </c>
      <c r="M1408" s="12">
        <v>7.162085E-2</v>
      </c>
      <c r="N1408" s="12">
        <v>0.15152499999999999</v>
      </c>
      <c r="O1408" s="12">
        <v>-0.15670848623853209</v>
      </c>
      <c r="P1408" s="12">
        <v>-0.15976688333864578</v>
      </c>
      <c r="Q1408" s="13">
        <v>10.5</v>
      </c>
      <c r="R1408" s="13">
        <v>0</v>
      </c>
      <c r="S1408" s="13">
        <v>0</v>
      </c>
      <c r="T1408" s="13">
        <v>0</v>
      </c>
      <c r="U1408" s="13">
        <v>10.5</v>
      </c>
      <c r="V1408" s="13">
        <v>6.4000000000000001E-2</v>
      </c>
      <c r="W1408" s="13">
        <v>10.436</v>
      </c>
      <c r="X1408" s="14">
        <v>6.0952380952380954E-3</v>
      </c>
      <c r="Y1408" s="15">
        <v>0.1125</v>
      </c>
      <c r="Z1408" s="14">
        <v>0</v>
      </c>
      <c r="AA1408" s="14">
        <v>0</v>
      </c>
      <c r="AB1408" s="14">
        <v>0</v>
      </c>
      <c r="AC1408" s="14">
        <v>0</v>
      </c>
      <c r="AD1408" s="13">
        <v>0.105</v>
      </c>
      <c r="AE1408" s="15">
        <v>1.0934722222222224</v>
      </c>
      <c r="AF1408" s="14">
        <v>3.1622776601683791E-2</v>
      </c>
      <c r="AG1408" s="14">
        <v>0.92022279910899851</v>
      </c>
      <c r="AH1408" s="15">
        <v>0.52278820375335111</v>
      </c>
      <c r="AI1408" s="5" t="s">
        <v>7128</v>
      </c>
      <c r="AJ1408" s="15" t="s">
        <v>7128</v>
      </c>
      <c r="AK1408" s="15" t="s">
        <v>7128</v>
      </c>
      <c r="AL1408" s="15" t="s">
        <v>7128</v>
      </c>
      <c r="AM1408" s="15" t="s">
        <v>7128</v>
      </c>
      <c r="AN1408" s="15">
        <v>0.50480769230769229</v>
      </c>
      <c r="AO1408" s="15">
        <v>0.7142857142857143</v>
      </c>
      <c r="AP1408" s="15" t="s">
        <v>7128</v>
      </c>
      <c r="AQ1408" s="15" t="s">
        <v>7128</v>
      </c>
      <c r="AR1408" s="15">
        <v>0.50327932098765427</v>
      </c>
      <c r="AS1408" s="15">
        <v>0.70993197278911568</v>
      </c>
      <c r="AT1408" s="14" t="s">
        <v>7128</v>
      </c>
      <c r="AU1408" s="14">
        <v>0</v>
      </c>
      <c r="AV1408" s="12" t="s">
        <v>7128</v>
      </c>
      <c r="AW1408" s="12" t="s">
        <v>7128</v>
      </c>
      <c r="AX1408" s="12">
        <v>0.17399999999999999</v>
      </c>
      <c r="AY1408" s="12">
        <v>0.47299999999999998</v>
      </c>
      <c r="AZ1408" s="14" t="s">
        <v>7128</v>
      </c>
      <c r="BA1408" s="14" t="s">
        <v>7128</v>
      </c>
      <c r="BB1408" s="14">
        <v>-5.18348623853211E-3</v>
      </c>
      <c r="BC1408" s="14">
        <v>-8.24188333864578E-3</v>
      </c>
      <c r="BD1408" s="14">
        <v>-7.6870748299319733E-3</v>
      </c>
      <c r="BE1408" s="14">
        <v>-1.2312925170068028E-2</v>
      </c>
      <c r="BF1408" s="14">
        <v>0</v>
      </c>
      <c r="BG1408" s="14" t="s">
        <v>7128</v>
      </c>
      <c r="BH1408" s="13">
        <v>-0.113</v>
      </c>
      <c r="BI1408" s="13">
        <v>-0.113</v>
      </c>
      <c r="BJ1408" s="13">
        <v>-0.18099999999999999</v>
      </c>
      <c r="BK1408" s="13">
        <v>-0.18099999999999999</v>
      </c>
      <c r="BL1408" s="13">
        <v>14.7</v>
      </c>
      <c r="BM1408" s="13">
        <v>14.7</v>
      </c>
      <c r="BN1408" s="13">
        <v>-0.16900000000000001</v>
      </c>
      <c r="BO1408" s="13">
        <v>-0.16900000000000001</v>
      </c>
      <c r="BP1408" s="13">
        <v>-0.18099999999999999</v>
      </c>
      <c r="BQ1408" s="13">
        <v>0</v>
      </c>
      <c r="BR1408" s="13">
        <v>0</v>
      </c>
      <c r="BS1408" s="13">
        <v>-6.0999999999999999E-2</v>
      </c>
      <c r="BT1408" s="14" t="s">
        <v>7128</v>
      </c>
      <c r="BU1408" s="13">
        <v>-0.12</v>
      </c>
      <c r="BV1408" s="13">
        <v>-5.2000000000000005E-2</v>
      </c>
      <c r="BW1408" s="13">
        <v>-5.2000000000000005E-2</v>
      </c>
      <c r="BX1408" s="13">
        <v>21.8</v>
      </c>
      <c r="BY1408" s="13">
        <v>21.961000000000002</v>
      </c>
      <c r="BZ1408" s="13">
        <v>20.8</v>
      </c>
      <c r="CA1408" s="13">
        <v>20.736000000000001</v>
      </c>
      <c r="CB1408" s="13">
        <v>0</v>
      </c>
      <c r="CC1408" s="15">
        <v>0.19400000000000001</v>
      </c>
      <c r="CD1408" s="15">
        <v>0.79900000000000004</v>
      </c>
      <c r="CE1408" s="15">
        <v>0.36</v>
      </c>
      <c r="CF1408" s="15">
        <v>1.4269445598540491</v>
      </c>
      <c r="CG1408" s="15">
        <v>1.4177372946720237</v>
      </c>
      <c r="CH1408" s="13">
        <v>-8.8888888888888351E-4</v>
      </c>
      <c r="CI1408" s="13">
        <v>-9.5555555555555585E-3</v>
      </c>
      <c r="CJ1408" s="13">
        <v>0</v>
      </c>
      <c r="CK1408" s="12">
        <f t="shared" si="42"/>
        <v>0</v>
      </c>
      <c r="CL1408" s="36">
        <f t="shared" si="43"/>
        <v>0.70891203703703698</v>
      </c>
      <c r="CM1408" s="13" t="s">
        <v>7128</v>
      </c>
      <c r="CN1408" s="13" t="s">
        <v>7128</v>
      </c>
      <c r="CO1408" s="13" t="s">
        <v>7128</v>
      </c>
      <c r="CP1408" s="13" t="s">
        <v>7128</v>
      </c>
      <c r="CQ1408" s="13" t="s">
        <v>7128</v>
      </c>
      <c r="CR1408" s="13" t="s">
        <v>7128</v>
      </c>
      <c r="CS1408" s="13" t="s">
        <v>7128</v>
      </c>
      <c r="CT1408" s="13">
        <v>0</v>
      </c>
      <c r="CU1408" s="13">
        <v>-0.18099999999999999</v>
      </c>
      <c r="CV1408" s="13">
        <v>20.736000000000001</v>
      </c>
      <c r="CW1408" s="13">
        <v>-0.16900000000000001</v>
      </c>
      <c r="CX1408" s="12">
        <v>-5.18348623853211E-3</v>
      </c>
      <c r="CY1408" s="12">
        <v>-8.24188333864578E-3</v>
      </c>
      <c r="CZ1408" s="15" t="s">
        <v>7128</v>
      </c>
      <c r="DA1408" s="20"/>
      <c r="DB1408" s="20"/>
    </row>
    <row r="1409" spans="1:106" ht="24">
      <c r="A1409" s="8" t="s">
        <v>5621</v>
      </c>
      <c r="B1409" s="8" t="s">
        <v>5622</v>
      </c>
      <c r="C1409" s="9" t="s">
        <v>7142</v>
      </c>
      <c r="D1409" s="9" t="s">
        <v>7126</v>
      </c>
      <c r="E1409" s="10" t="s">
        <v>7127</v>
      </c>
      <c r="F1409" s="10" t="s">
        <v>7126</v>
      </c>
      <c r="G1409" s="11">
        <v>0.1</v>
      </c>
      <c r="H1409" s="11">
        <v>0.20317460317460317</v>
      </c>
      <c r="I1409" s="12">
        <v>9.0499999999999997E-2</v>
      </c>
      <c r="J1409" s="12">
        <v>7.4887301587301586E-2</v>
      </c>
      <c r="K1409" s="12">
        <v>4.7E-2</v>
      </c>
      <c r="L1409" s="12">
        <v>0.10350000000000001</v>
      </c>
      <c r="M1409" s="12">
        <v>6.8320350000000002E-2</v>
      </c>
      <c r="N1409" s="12">
        <v>7.1552521484374992E-2</v>
      </c>
      <c r="O1409" s="12">
        <v>-7.730276052449965E-2</v>
      </c>
      <c r="P1409" s="12">
        <v>-7.1552521484374992E-2</v>
      </c>
      <c r="Q1409" s="13">
        <v>0.504</v>
      </c>
      <c r="R1409" s="13">
        <v>0</v>
      </c>
      <c r="S1409" s="13">
        <v>0.52</v>
      </c>
      <c r="T1409" s="13">
        <v>0.52</v>
      </c>
      <c r="U1409" s="13">
        <v>1.024</v>
      </c>
      <c r="V1409" s="13">
        <v>1.4999999999999999E-2</v>
      </c>
      <c r="W1409" s="13">
        <v>1.0090000000000001</v>
      </c>
      <c r="X1409" s="14">
        <v>1.46484375E-2</v>
      </c>
      <c r="Y1409" s="15">
        <v>7.8947368421052634E-3</v>
      </c>
      <c r="Z1409" s="14">
        <v>0.20883534136546184</v>
      </c>
      <c r="AA1409" s="14">
        <v>0.5078125</v>
      </c>
      <c r="AB1409" s="14">
        <v>0.26395939086294418</v>
      </c>
      <c r="AC1409" s="14">
        <v>1.0317460317460319</v>
      </c>
      <c r="AD1409" s="13">
        <v>5.0000000000000001E-3</v>
      </c>
      <c r="AE1409" s="15">
        <v>-1.1021666666666667</v>
      </c>
      <c r="AF1409" s="14">
        <v>8.9442719099991588E-2</v>
      </c>
      <c r="AG1409" s="14" t="s">
        <v>7128</v>
      </c>
      <c r="AH1409" s="15">
        <v>0.42857142857142855</v>
      </c>
      <c r="AI1409" s="5" t="s">
        <v>7128</v>
      </c>
      <c r="AJ1409" s="15" t="s">
        <v>7128</v>
      </c>
      <c r="AK1409" s="15" t="s">
        <v>7128</v>
      </c>
      <c r="AL1409" s="15" t="s">
        <v>7128</v>
      </c>
      <c r="AM1409" s="15" t="s">
        <v>7128</v>
      </c>
      <c r="AN1409" s="15">
        <v>0.25583756345177666</v>
      </c>
      <c r="AO1409" s="15">
        <v>7.1999999999999993</v>
      </c>
      <c r="AP1409" s="15" t="s">
        <v>7128</v>
      </c>
      <c r="AQ1409" s="15" t="s">
        <v>7128</v>
      </c>
      <c r="AR1409" s="15">
        <v>0.40767676767676769</v>
      </c>
      <c r="AS1409" s="15">
        <v>14.414285714285715</v>
      </c>
      <c r="AT1409" s="14" t="s">
        <v>7128</v>
      </c>
      <c r="AU1409" s="14">
        <v>0</v>
      </c>
      <c r="AV1409" s="12" t="s">
        <v>7128</v>
      </c>
      <c r="AW1409" s="12" t="s">
        <v>7128</v>
      </c>
      <c r="AX1409" s="12">
        <v>3.4499999999999999E-3</v>
      </c>
      <c r="AY1409" s="12">
        <v>-0.15</v>
      </c>
      <c r="AZ1409" s="14" t="s">
        <v>7128</v>
      </c>
      <c r="BA1409" s="14" t="s">
        <v>7128</v>
      </c>
      <c r="BB1409" s="14">
        <v>-2.415458937198068E-3</v>
      </c>
      <c r="BC1409" s="14">
        <v>0</v>
      </c>
      <c r="BD1409" s="14">
        <v>-7.1428571428571425E-2</v>
      </c>
      <c r="BE1409" s="14">
        <v>0</v>
      </c>
      <c r="BF1409" s="14">
        <v>0</v>
      </c>
      <c r="BG1409" s="14">
        <v>0.1709</v>
      </c>
      <c r="BH1409" s="13">
        <v>-5.0000000000000001E-3</v>
      </c>
      <c r="BI1409" s="13">
        <v>-5.0000000000000001E-3</v>
      </c>
      <c r="BJ1409" s="13">
        <v>0</v>
      </c>
      <c r="BK1409" s="13">
        <v>0</v>
      </c>
      <c r="BL1409" s="13">
        <v>7.0000000000000007E-2</v>
      </c>
      <c r="BM1409" s="13">
        <v>7.0000000000000007E-2</v>
      </c>
      <c r="BN1409" s="13">
        <v>0</v>
      </c>
      <c r="BO1409" s="13">
        <v>0</v>
      </c>
      <c r="BP1409" s="13">
        <v>0</v>
      </c>
      <c r="BQ1409" s="13">
        <v>0</v>
      </c>
      <c r="BR1409" s="13">
        <v>0</v>
      </c>
      <c r="BS1409" s="13">
        <v>-4.0000000000000001E-3</v>
      </c>
      <c r="BT1409" s="14" t="s">
        <v>7128</v>
      </c>
      <c r="BU1409" s="13">
        <v>4.0000000000000001E-3</v>
      </c>
      <c r="BV1409" s="13">
        <v>-1E-3</v>
      </c>
      <c r="BW1409" s="13">
        <v>-1E-3</v>
      </c>
      <c r="BX1409" s="13">
        <v>2.0699999999999998</v>
      </c>
      <c r="BY1409" s="13">
        <v>2.6729999999999996</v>
      </c>
      <c r="BZ1409" s="13">
        <v>1.97</v>
      </c>
      <c r="CA1409" s="13">
        <v>2.4750000000000001</v>
      </c>
      <c r="CB1409" s="13">
        <v>0</v>
      </c>
      <c r="CC1409" s="15">
        <v>-0.441</v>
      </c>
      <c r="CD1409" s="15">
        <v>-0.307</v>
      </c>
      <c r="CE1409" s="15">
        <v>0.36</v>
      </c>
      <c r="CF1409" s="15" t="s">
        <v>7128</v>
      </c>
      <c r="CG1409" s="15">
        <v>1.1617381480866069</v>
      </c>
      <c r="CH1409" s="13" t="s">
        <v>7128</v>
      </c>
      <c r="CI1409" s="13">
        <v>7.5000000000000015E-3</v>
      </c>
      <c r="CJ1409" s="13">
        <v>0</v>
      </c>
      <c r="CK1409" s="12">
        <f t="shared" si="42"/>
        <v>0</v>
      </c>
      <c r="CL1409" s="36">
        <f t="shared" si="43"/>
        <v>2.8282828282828285E-2</v>
      </c>
      <c r="CM1409" s="13" t="s">
        <v>7128</v>
      </c>
      <c r="CN1409" s="13" t="s">
        <v>7128</v>
      </c>
      <c r="CO1409" s="13" t="s">
        <v>7128</v>
      </c>
      <c r="CP1409" s="13" t="s">
        <v>7128</v>
      </c>
      <c r="CQ1409" s="13" t="s">
        <v>7128</v>
      </c>
      <c r="CR1409" s="13" t="s">
        <v>7128</v>
      </c>
      <c r="CS1409" s="13" t="s">
        <v>7128</v>
      </c>
      <c r="CT1409" s="13">
        <v>0</v>
      </c>
      <c r="CU1409" s="13">
        <v>0</v>
      </c>
      <c r="CV1409" s="13">
        <v>2.4750000000000001</v>
      </c>
      <c r="CW1409" s="13">
        <v>0</v>
      </c>
      <c r="CX1409" s="12">
        <v>-2.415458937198068E-3</v>
      </c>
      <c r="CY1409" s="12">
        <v>0</v>
      </c>
      <c r="CZ1409" s="15" t="s">
        <v>7128</v>
      </c>
      <c r="DA1409" s="20"/>
      <c r="DB1409" s="20"/>
    </row>
    <row r="1410" spans="1:106">
      <c r="A1410" s="8" t="s">
        <v>519</v>
      </c>
      <c r="B1410" s="8" t="s">
        <v>520</v>
      </c>
      <c r="C1410" s="9" t="s">
        <v>7170</v>
      </c>
      <c r="D1410" s="9" t="s">
        <v>7126</v>
      </c>
      <c r="E1410" s="10" t="s">
        <v>7127</v>
      </c>
      <c r="F1410" s="10" t="s">
        <v>7126</v>
      </c>
      <c r="G1410" s="11">
        <v>1.06</v>
      </c>
      <c r="H1410" s="11">
        <v>1.06</v>
      </c>
      <c r="I1410" s="12">
        <v>9.0499999999999997E-2</v>
      </c>
      <c r="J1410" s="12">
        <v>0.15243000000000001</v>
      </c>
      <c r="K1410" s="12">
        <v>4.1999999999999996E-2</v>
      </c>
      <c r="L1410" s="12">
        <v>9.8500000000000004E-2</v>
      </c>
      <c r="M1410" s="12">
        <v>6.5019850000000004E-2</v>
      </c>
      <c r="N1410" s="12">
        <v>0.15243000000000001</v>
      </c>
      <c r="O1410" s="12" t="s">
        <v>7128</v>
      </c>
      <c r="P1410" s="12" t="s">
        <v>7128</v>
      </c>
      <c r="Q1410" s="13">
        <v>696.6</v>
      </c>
      <c r="R1410" s="13">
        <v>0</v>
      </c>
      <c r="S1410" s="13">
        <v>0</v>
      </c>
      <c r="T1410" s="13">
        <v>0</v>
      </c>
      <c r="U1410" s="13">
        <v>696.6</v>
      </c>
      <c r="V1410" s="13">
        <v>0</v>
      </c>
      <c r="W1410" s="13">
        <v>696.6</v>
      </c>
      <c r="X1410" s="14">
        <v>0</v>
      </c>
      <c r="Y1410" s="15">
        <v>0.10176390773405698</v>
      </c>
      <c r="Z1410" s="14" t="s">
        <v>7128</v>
      </c>
      <c r="AA1410" s="14">
        <v>0</v>
      </c>
      <c r="AB1410" s="14" t="s">
        <v>7128</v>
      </c>
      <c r="AC1410" s="14">
        <v>0</v>
      </c>
      <c r="AD1410" s="13">
        <v>94.52</v>
      </c>
      <c r="AE1410" s="15">
        <v>2.4559722222222224</v>
      </c>
      <c r="AF1410" s="14">
        <v>0.24083189157584592</v>
      </c>
      <c r="AG1410" s="14">
        <v>0.70381044176044616</v>
      </c>
      <c r="AH1410" s="15">
        <v>0.52617151807857987</v>
      </c>
      <c r="AI1410" s="5">
        <v>7.1561771561771561</v>
      </c>
      <c r="AJ1410" s="15">
        <v>37.053191489361701</v>
      </c>
      <c r="AK1410" s="15">
        <v>37.053191489361701</v>
      </c>
      <c r="AL1410" s="15" t="s">
        <v>7128</v>
      </c>
      <c r="AM1410" s="15" t="s">
        <v>7128</v>
      </c>
      <c r="AN1410" s="15" t="s">
        <v>7128</v>
      </c>
      <c r="AO1410" s="15">
        <v>1.1013438735177865</v>
      </c>
      <c r="AP1410" s="15">
        <v>22.690553745928341</v>
      </c>
      <c r="AQ1410" s="15">
        <v>16.585714285714285</v>
      </c>
      <c r="AR1410" s="15" t="s">
        <v>7128</v>
      </c>
      <c r="AS1410" s="15">
        <v>1.1013438735177865</v>
      </c>
      <c r="AT1410" s="14">
        <v>0.10585106382978723</v>
      </c>
      <c r="AU1410" s="14">
        <v>2.8567327016939419E-3</v>
      </c>
      <c r="AV1410" s="12" t="s">
        <v>7128</v>
      </c>
      <c r="AW1410" s="12" t="s">
        <v>7128</v>
      </c>
      <c r="AX1410" s="12" t="s">
        <v>7128</v>
      </c>
      <c r="AY1410" s="12" t="s">
        <v>7128</v>
      </c>
      <c r="AZ1410" s="14" t="s">
        <v>7128</v>
      </c>
      <c r="BA1410" s="14" t="s">
        <v>7128</v>
      </c>
      <c r="BB1410" s="14" t="s">
        <v>7128</v>
      </c>
      <c r="BC1410" s="14" t="s">
        <v>7128</v>
      </c>
      <c r="BD1410" s="14">
        <v>2.9723320158102768E-2</v>
      </c>
      <c r="BE1410" s="14">
        <v>4.8537549407114626E-2</v>
      </c>
      <c r="BF1410" s="14">
        <v>0.34333333333333338</v>
      </c>
      <c r="BG1410" s="14">
        <v>6.8600000000000008E-2</v>
      </c>
      <c r="BH1410" s="13">
        <v>18.8</v>
      </c>
      <c r="BI1410" s="13">
        <v>18.8</v>
      </c>
      <c r="BJ1410" s="13">
        <v>30.7</v>
      </c>
      <c r="BK1410" s="13">
        <v>30.7</v>
      </c>
      <c r="BL1410" s="13">
        <v>632.5</v>
      </c>
      <c r="BM1410" s="13">
        <v>632.5</v>
      </c>
      <c r="BN1410" s="13">
        <v>42</v>
      </c>
      <c r="BO1410" s="13">
        <v>42</v>
      </c>
      <c r="BP1410" s="13">
        <v>20.159666666666666</v>
      </c>
      <c r="BQ1410" s="13">
        <v>2.0999999999999996</v>
      </c>
      <c r="BR1410" s="13">
        <v>-16.96</v>
      </c>
      <c r="BS1410" s="13">
        <v>1.1480000000000015</v>
      </c>
      <c r="BT1410" s="14">
        <v>-0.78433836538302548</v>
      </c>
      <c r="BU1410" s="13">
        <v>35.971666666666664</v>
      </c>
      <c r="BV1410" s="13">
        <v>32.512</v>
      </c>
      <c r="BW1410" s="13">
        <v>34.612000000000002</v>
      </c>
      <c r="BX1410" s="13">
        <v>0</v>
      </c>
      <c r="BY1410" s="13">
        <v>0</v>
      </c>
      <c r="BZ1410" s="13">
        <v>0</v>
      </c>
      <c r="CA1410" s="13">
        <v>0</v>
      </c>
      <c r="CB1410" s="13">
        <v>-1.99</v>
      </c>
      <c r="CC1410" s="15">
        <v>1.1299999999999999</v>
      </c>
      <c r="CD1410" s="15">
        <v>0.38500000000000001</v>
      </c>
      <c r="CE1410" s="15">
        <v>0.36</v>
      </c>
      <c r="CF1410" s="15" t="s">
        <v>7128</v>
      </c>
      <c r="CG1410" s="15" t="s">
        <v>7128</v>
      </c>
      <c r="CH1410" s="13" t="s">
        <v>7128</v>
      </c>
      <c r="CI1410" s="13" t="s">
        <v>7128</v>
      </c>
      <c r="CJ1410" s="13">
        <v>-1.99</v>
      </c>
      <c r="CK1410" s="12">
        <f t="shared" si="42"/>
        <v>6.1208169291338585E-2</v>
      </c>
      <c r="CL1410" s="36" t="str">
        <f t="shared" si="43"/>
        <v>NA</v>
      </c>
      <c r="CM1410" s="13">
        <v>30</v>
      </c>
      <c r="CN1410" s="13">
        <v>10.3</v>
      </c>
      <c r="CO1410" s="13">
        <v>18.8</v>
      </c>
      <c r="CP1410" s="13">
        <v>696.6</v>
      </c>
      <c r="CQ1410" s="13">
        <v>42</v>
      </c>
      <c r="CR1410" s="13">
        <v>696.6</v>
      </c>
      <c r="CS1410" s="13">
        <v>32.512</v>
      </c>
      <c r="CT1410" s="13">
        <v>1.1000000000000001E-2</v>
      </c>
      <c r="CU1410" s="13">
        <v>30.697800000000001</v>
      </c>
      <c r="CV1410" s="13">
        <v>1.1000000000000001E-2</v>
      </c>
      <c r="CW1410" s="13">
        <v>42.003999999999998</v>
      </c>
      <c r="CX1410" s="12" t="s">
        <v>7128</v>
      </c>
      <c r="CY1410" s="12" t="s">
        <v>7128</v>
      </c>
      <c r="CZ1410" s="15">
        <v>16.584134844300543</v>
      </c>
      <c r="DA1410" s="20"/>
      <c r="DB1410" s="20"/>
    </row>
    <row r="1411" spans="1:106">
      <c r="A1411" s="8" t="s">
        <v>3829</v>
      </c>
      <c r="B1411" s="8" t="s">
        <v>3830</v>
      </c>
      <c r="C1411" s="9" t="s">
        <v>7155</v>
      </c>
      <c r="D1411" s="9" t="s">
        <v>7126</v>
      </c>
      <c r="E1411" s="10" t="s">
        <v>7127</v>
      </c>
      <c r="F1411" s="10" t="s">
        <v>7126</v>
      </c>
      <c r="G1411" s="11">
        <v>0.92</v>
      </c>
      <c r="H1411" s="11">
        <v>1.1624265402843603</v>
      </c>
      <c r="I1411" s="12">
        <v>9.0499999999999997E-2</v>
      </c>
      <c r="J1411" s="12">
        <v>0.1616996018957346</v>
      </c>
      <c r="K1411" s="12">
        <v>4.7E-2</v>
      </c>
      <c r="L1411" s="12">
        <v>0.10350000000000001</v>
      </c>
      <c r="M1411" s="12">
        <v>6.8320350000000002E-2</v>
      </c>
      <c r="N1411" s="12">
        <v>0.14222515926481621</v>
      </c>
      <c r="O1411" s="12">
        <v>-2.8622678818811531E-2</v>
      </c>
      <c r="P1411" s="12">
        <v>-3.926965423071424E-2</v>
      </c>
      <c r="Q1411" s="13">
        <v>2.11</v>
      </c>
      <c r="R1411" s="13">
        <v>0</v>
      </c>
      <c r="S1411" s="13">
        <v>0.55600000000000005</v>
      </c>
      <c r="T1411" s="13">
        <v>0.55600000000000005</v>
      </c>
      <c r="U1411" s="13">
        <v>2.6659999999999999</v>
      </c>
      <c r="V1411" s="13">
        <v>2.5000000000000001E-2</v>
      </c>
      <c r="W1411" s="13">
        <v>2.641</v>
      </c>
      <c r="X1411" s="14">
        <v>9.377344336084021E-3</v>
      </c>
      <c r="Y1411" s="15">
        <v>6.6577896138482029E-2</v>
      </c>
      <c r="Z1411" s="14">
        <v>0.16372202591283866</v>
      </c>
      <c r="AA1411" s="14">
        <v>0.20855213803450864</v>
      </c>
      <c r="AB1411" s="14">
        <v>0.19577464788732396</v>
      </c>
      <c r="AC1411" s="14">
        <v>0.26350710900473939</v>
      </c>
      <c r="AD1411" s="13">
        <v>0.28100000000000003</v>
      </c>
      <c r="AE1411" s="15">
        <v>-0.24311111111111117</v>
      </c>
      <c r="AF1411" s="14">
        <v>3.1622776601683791E-2</v>
      </c>
      <c r="AG1411" s="14" t="s">
        <v>7128</v>
      </c>
      <c r="AH1411" s="15">
        <v>0.49363057324840753</v>
      </c>
      <c r="AI1411" s="5">
        <v>4.116883116883117</v>
      </c>
      <c r="AJ1411" s="15">
        <v>6.098265895953757</v>
      </c>
      <c r="AK1411" s="15">
        <v>6.098265895953757</v>
      </c>
      <c r="AL1411" s="15" t="s">
        <v>7128</v>
      </c>
      <c r="AM1411" s="15" t="s">
        <v>7128</v>
      </c>
      <c r="AN1411" s="15">
        <v>0.74295774647887325</v>
      </c>
      <c r="AO1411" s="15">
        <v>0.26408010012515643</v>
      </c>
      <c r="AP1411" s="15">
        <v>8.3312302839116725</v>
      </c>
      <c r="AQ1411" s="15">
        <v>4.0693374422187985</v>
      </c>
      <c r="AR1411" s="15">
        <v>0.78344704835360424</v>
      </c>
      <c r="AS1411" s="15">
        <v>0.33053817271589486</v>
      </c>
      <c r="AT1411" s="14">
        <v>0</v>
      </c>
      <c r="AU1411" s="14">
        <v>0</v>
      </c>
      <c r="AV1411" s="12">
        <v>-0.22899999999999998</v>
      </c>
      <c r="AW1411" s="12">
        <v>-1.72E-2</v>
      </c>
      <c r="AX1411" s="12">
        <v>-9.6000000000000002E-2</v>
      </c>
      <c r="AY1411" s="12">
        <v>3.8699999999999998E-2</v>
      </c>
      <c r="AZ1411" s="14" t="s">
        <v>7128</v>
      </c>
      <c r="BA1411" s="14" t="s">
        <v>7128</v>
      </c>
      <c r="BB1411" s="14">
        <v>0.13307692307692306</v>
      </c>
      <c r="BC1411" s="14">
        <v>0.10295550503410197</v>
      </c>
      <c r="BD1411" s="14">
        <v>4.3304130162703375E-2</v>
      </c>
      <c r="BE1411" s="14">
        <v>3.9674593241551939E-2</v>
      </c>
      <c r="BF1411" s="14">
        <v>0</v>
      </c>
      <c r="BG1411" s="14" t="s">
        <v>7128</v>
      </c>
      <c r="BH1411" s="13">
        <v>0.34599999999999997</v>
      </c>
      <c r="BI1411" s="13">
        <v>0.34599999999999997</v>
      </c>
      <c r="BJ1411" s="13">
        <v>0.317</v>
      </c>
      <c r="BK1411" s="13">
        <v>0.317</v>
      </c>
      <c r="BL1411" s="13">
        <v>7.99</v>
      </c>
      <c r="BM1411" s="13">
        <v>7.99</v>
      </c>
      <c r="BN1411" s="13">
        <v>0.64900000000000002</v>
      </c>
      <c r="BO1411" s="13">
        <v>0.64900000000000002</v>
      </c>
      <c r="BP1411" s="13">
        <v>0.317</v>
      </c>
      <c r="BQ1411" s="13">
        <v>0</v>
      </c>
      <c r="BR1411" s="13">
        <v>0</v>
      </c>
      <c r="BS1411" s="13">
        <v>-0.17100000000000001</v>
      </c>
      <c r="BT1411" s="14">
        <v>-0.53943217665615151</v>
      </c>
      <c r="BU1411" s="13">
        <v>0.48799999999999999</v>
      </c>
      <c r="BV1411" s="13">
        <v>0.51700000000000002</v>
      </c>
      <c r="BW1411" s="13">
        <v>0.51700000000000002</v>
      </c>
      <c r="BX1411" s="13">
        <v>2.6</v>
      </c>
      <c r="BY1411" s="13">
        <v>3.0790000000000002</v>
      </c>
      <c r="BZ1411" s="13">
        <v>2.84</v>
      </c>
      <c r="CA1411" s="13">
        <v>3.371</v>
      </c>
      <c r="CB1411" s="13">
        <v>0</v>
      </c>
      <c r="CC1411" s="15">
        <v>-0.13900000000000001</v>
      </c>
      <c r="CD1411" s="15">
        <v>1.7000000000000001E-2</v>
      </c>
      <c r="CE1411" s="15">
        <v>0.36</v>
      </c>
      <c r="CF1411" s="15" t="s">
        <v>7128</v>
      </c>
      <c r="CG1411" s="15" t="s">
        <v>7128</v>
      </c>
      <c r="CH1411" s="13" t="s">
        <v>7128</v>
      </c>
      <c r="CI1411" s="13" t="s">
        <v>7128</v>
      </c>
      <c r="CJ1411" s="13">
        <v>0</v>
      </c>
      <c r="CK1411" s="12">
        <f t="shared" ref="CK1411:CK1474" si="44">IF(CJ1411=0,0,IF(BV1411&gt;0,-CJ1411/BV1411,"NA"))</f>
        <v>0</v>
      </c>
      <c r="CL1411" s="36">
        <f t="shared" ref="CL1411:CL1474" si="45">IF(CA1411&gt;0,IF(BL1411&gt;0,BL1411/CA1411,"NA"),"NA")</f>
        <v>2.3702165529516463</v>
      </c>
      <c r="CM1411" s="13">
        <v>0.23899999999999999</v>
      </c>
      <c r="CN1411" s="13" t="s">
        <v>7128</v>
      </c>
      <c r="CO1411" s="13">
        <v>0.34599999999999997</v>
      </c>
      <c r="CP1411" s="13">
        <v>2.11</v>
      </c>
      <c r="CQ1411" s="13">
        <v>0.64900000000000002</v>
      </c>
      <c r="CR1411" s="13">
        <v>2.641</v>
      </c>
      <c r="CS1411" s="13" t="s">
        <v>7128</v>
      </c>
      <c r="CT1411" s="13">
        <v>0</v>
      </c>
      <c r="CU1411" s="13">
        <v>0.317</v>
      </c>
      <c r="CV1411" s="13">
        <v>3.371</v>
      </c>
      <c r="CW1411" s="13">
        <v>0.64900000000000002</v>
      </c>
      <c r="CX1411" s="12">
        <v>0.13307692307692306</v>
      </c>
      <c r="CY1411" s="12">
        <v>0.10295550503410197</v>
      </c>
      <c r="CZ1411" s="15">
        <v>4.0693374422187985</v>
      </c>
      <c r="DA1411" s="20"/>
      <c r="DB1411" s="20"/>
    </row>
    <row r="1412" spans="1:106">
      <c r="A1412" s="8" t="s">
        <v>4865</v>
      </c>
      <c r="B1412" s="8" t="s">
        <v>4866</v>
      </c>
      <c r="C1412" s="9" t="s">
        <v>7149</v>
      </c>
      <c r="D1412" s="9" t="s">
        <v>7126</v>
      </c>
      <c r="E1412" s="10" t="s">
        <v>7127</v>
      </c>
      <c r="F1412" s="10" t="s">
        <v>7126</v>
      </c>
      <c r="G1412" s="11">
        <v>0.85</v>
      </c>
      <c r="H1412" s="11">
        <v>0.85</v>
      </c>
      <c r="I1412" s="12">
        <v>9.0499999999999997E-2</v>
      </c>
      <c r="J1412" s="12">
        <v>0.13342499999999999</v>
      </c>
      <c r="K1412" s="12">
        <v>4.7E-2</v>
      </c>
      <c r="L1412" s="12">
        <v>0.10350000000000001</v>
      </c>
      <c r="M1412" s="12">
        <v>6.8320350000000002E-2</v>
      </c>
      <c r="N1412" s="12">
        <v>0.13342499999999999</v>
      </c>
      <c r="O1412" s="12">
        <v>-9.3652272727272709E-2</v>
      </c>
      <c r="P1412" s="12">
        <v>-0.10280878798678156</v>
      </c>
      <c r="Q1412" s="13">
        <v>0.68500000000000005</v>
      </c>
      <c r="R1412" s="13">
        <v>0</v>
      </c>
      <c r="S1412" s="13">
        <v>0</v>
      </c>
      <c r="T1412" s="13">
        <v>0</v>
      </c>
      <c r="U1412" s="13">
        <v>0.68500000000000005</v>
      </c>
      <c r="V1412" s="13">
        <v>0</v>
      </c>
      <c r="W1412" s="13">
        <v>0.68500000000000005</v>
      </c>
      <c r="X1412" s="14">
        <v>0</v>
      </c>
      <c r="Y1412" s="15">
        <v>0.25083612040133779</v>
      </c>
      <c r="Z1412" s="14" t="s">
        <v>7128</v>
      </c>
      <c r="AA1412" s="14">
        <v>0</v>
      </c>
      <c r="AB1412" s="14" t="s">
        <v>7128</v>
      </c>
      <c r="AC1412" s="14">
        <v>0</v>
      </c>
      <c r="AD1412" s="13">
        <v>0.22900000000000001</v>
      </c>
      <c r="AE1412" s="15">
        <v>-0.89013888888888892</v>
      </c>
      <c r="AF1412" s="14">
        <v>0.11832159566199232</v>
      </c>
      <c r="AG1412" s="14" t="s">
        <v>7128</v>
      </c>
      <c r="AH1412" s="15">
        <v>0.41176470588235292</v>
      </c>
      <c r="AI1412" s="5">
        <v>3.8571428571428572</v>
      </c>
      <c r="AJ1412" s="15">
        <v>19.571428571428569</v>
      </c>
      <c r="AK1412" s="15">
        <v>19.571428571428569</v>
      </c>
      <c r="AL1412" s="15" t="s">
        <v>7128</v>
      </c>
      <c r="AM1412" s="15" t="s">
        <v>7128</v>
      </c>
      <c r="AN1412" s="15" t="s">
        <v>7128</v>
      </c>
      <c r="AO1412" s="15">
        <v>0.56611570247933896</v>
      </c>
      <c r="AP1412" s="15">
        <v>25.370370370370374</v>
      </c>
      <c r="AQ1412" s="15">
        <v>14.891304347826088</v>
      </c>
      <c r="AR1412" s="15" t="s">
        <v>7128</v>
      </c>
      <c r="AS1412" s="15">
        <v>0.56611570247933896</v>
      </c>
      <c r="AT1412" s="14">
        <v>0</v>
      </c>
      <c r="AU1412" s="14">
        <v>0</v>
      </c>
      <c r="AV1412" s="12">
        <v>2.18E-2</v>
      </c>
      <c r="AW1412" s="12">
        <v>-3.1800000000000002E-2</v>
      </c>
      <c r="AX1412" s="12">
        <v>0.14800000000000002</v>
      </c>
      <c r="AY1412" s="12">
        <v>4.4600000000000001E-2</v>
      </c>
      <c r="AZ1412" s="14" t="s">
        <v>7128</v>
      </c>
      <c r="BA1412" s="14" t="s">
        <v>7128</v>
      </c>
      <c r="BB1412" s="14">
        <v>3.9772727272727279E-2</v>
      </c>
      <c r="BC1412" s="14">
        <v>3.0616212013218427E-2</v>
      </c>
      <c r="BD1412" s="14">
        <v>2.8925619834710748E-2</v>
      </c>
      <c r="BE1412" s="14">
        <v>2.2314049586776859E-2</v>
      </c>
      <c r="BF1412" s="14">
        <v>0.23913043478260868</v>
      </c>
      <c r="BG1412" s="14" t="s">
        <v>7128</v>
      </c>
      <c r="BH1412" s="13">
        <v>3.5000000000000003E-2</v>
      </c>
      <c r="BI1412" s="13">
        <v>3.5000000000000003E-2</v>
      </c>
      <c r="BJ1412" s="13">
        <v>2.7E-2</v>
      </c>
      <c r="BK1412" s="13">
        <v>2.7E-2</v>
      </c>
      <c r="BL1412" s="13">
        <v>1.21</v>
      </c>
      <c r="BM1412" s="13">
        <v>1.21</v>
      </c>
      <c r="BN1412" s="13">
        <v>4.5999999999999999E-2</v>
      </c>
      <c r="BO1412" s="13">
        <v>4.5999999999999999E-2</v>
      </c>
      <c r="BP1412" s="13">
        <v>2.0543478260869566E-2</v>
      </c>
      <c r="BQ1412" s="13">
        <v>0</v>
      </c>
      <c r="BR1412" s="13">
        <v>0</v>
      </c>
      <c r="BS1412" s="13">
        <v>-2.4E-2</v>
      </c>
      <c r="BT1412" s="14">
        <v>-1.1682539682539683</v>
      </c>
      <c r="BU1412" s="13">
        <v>4.4543478260869566E-2</v>
      </c>
      <c r="BV1412" s="13">
        <v>5.9000000000000004E-2</v>
      </c>
      <c r="BW1412" s="13">
        <v>5.9000000000000004E-2</v>
      </c>
      <c r="BX1412" s="13">
        <v>0.88</v>
      </c>
      <c r="BY1412" s="13">
        <v>0.67100000000000004</v>
      </c>
      <c r="BZ1412" s="13">
        <v>0</v>
      </c>
      <c r="CA1412" s="13">
        <v>0</v>
      </c>
      <c r="CB1412" s="13">
        <v>0</v>
      </c>
      <c r="CC1412" s="15">
        <v>-0.629</v>
      </c>
      <c r="CD1412" s="15">
        <v>0.30599999999999999</v>
      </c>
      <c r="CE1412" s="15">
        <v>0.36</v>
      </c>
      <c r="CF1412" s="15">
        <v>0.4924347590668276</v>
      </c>
      <c r="CG1412" s="15">
        <v>0.35193935447683861</v>
      </c>
      <c r="CH1412" s="13">
        <v>6.3400000000000012E-2</v>
      </c>
      <c r="CI1412" s="13">
        <v>5.9500000000000011E-2</v>
      </c>
      <c r="CJ1412" s="13">
        <v>0</v>
      </c>
      <c r="CK1412" s="12">
        <f t="shared" si="44"/>
        <v>0</v>
      </c>
      <c r="CL1412" s="36" t="str">
        <f t="shared" si="45"/>
        <v>NA</v>
      </c>
      <c r="CM1412" s="13">
        <v>4.5999999999999999E-2</v>
      </c>
      <c r="CN1412" s="13">
        <v>1.0999999999999999E-2</v>
      </c>
      <c r="CO1412" s="13">
        <v>3.5000000000000003E-2</v>
      </c>
      <c r="CP1412" s="13">
        <v>0.68500000000000005</v>
      </c>
      <c r="CQ1412" s="13">
        <v>4.5999999999999999E-2</v>
      </c>
      <c r="CR1412" s="13">
        <v>0.68500000000000005</v>
      </c>
      <c r="CS1412" s="13" t="s">
        <v>7128</v>
      </c>
      <c r="CT1412" s="13">
        <v>4.8000000000000004E-3</v>
      </c>
      <c r="CU1412" s="13">
        <v>2.52E-2</v>
      </c>
      <c r="CV1412" s="13">
        <v>4.8000000000000004E-3</v>
      </c>
      <c r="CW1412" s="13">
        <v>4.5999999999999999E-2</v>
      </c>
      <c r="CX1412" s="12">
        <v>3.7522603978300179E-2</v>
      </c>
      <c r="CY1412" s="12">
        <v>2.8372170824916044E-2</v>
      </c>
      <c r="CZ1412" s="15">
        <v>14.891304347826088</v>
      </c>
      <c r="DA1412" s="20"/>
      <c r="DB1412" s="20"/>
    </row>
    <row r="1413" spans="1:106" ht="24">
      <c r="A1413" s="8" t="s">
        <v>4385</v>
      </c>
      <c r="B1413" s="8" t="s">
        <v>4386</v>
      </c>
      <c r="C1413" s="9" t="s">
        <v>7174</v>
      </c>
      <c r="D1413" s="9" t="s">
        <v>7126</v>
      </c>
      <c r="E1413" s="10" t="s">
        <v>7127</v>
      </c>
      <c r="F1413" s="10" t="s">
        <v>7126</v>
      </c>
      <c r="G1413" s="11">
        <v>0.45</v>
      </c>
      <c r="H1413" s="11">
        <v>0.45</v>
      </c>
      <c r="I1413" s="12">
        <v>9.0499999999999997E-2</v>
      </c>
      <c r="J1413" s="12">
        <v>9.7225000000000006E-2</v>
      </c>
      <c r="K1413" s="12">
        <v>4.7E-2</v>
      </c>
      <c r="L1413" s="12">
        <v>0.10350000000000001</v>
      </c>
      <c r="M1413" s="12">
        <v>6.8320350000000002E-2</v>
      </c>
      <c r="N1413" s="12">
        <v>9.7225000000000006E-2</v>
      </c>
      <c r="O1413" s="12" t="s">
        <v>7128</v>
      </c>
      <c r="P1413" s="12" t="s">
        <v>7128</v>
      </c>
      <c r="Q1413" s="13">
        <v>3.07</v>
      </c>
      <c r="R1413" s="13">
        <v>0</v>
      </c>
      <c r="S1413" s="13">
        <v>0</v>
      </c>
      <c r="T1413" s="13">
        <v>0</v>
      </c>
      <c r="U1413" s="13">
        <v>3.07</v>
      </c>
      <c r="V1413" s="13">
        <v>5.2999999999999999E-2</v>
      </c>
      <c r="W1413" s="13">
        <v>3.0169999999999999</v>
      </c>
      <c r="X1413" s="14">
        <v>1.726384364820847E-2</v>
      </c>
      <c r="Y1413" s="15">
        <v>0.6875</v>
      </c>
      <c r="Z1413" s="14">
        <v>0</v>
      </c>
      <c r="AA1413" s="14">
        <v>0</v>
      </c>
      <c r="AB1413" s="14">
        <v>0</v>
      </c>
      <c r="AC1413" s="14">
        <v>0</v>
      </c>
      <c r="AD1413" s="13">
        <v>0.25600000000000001</v>
      </c>
      <c r="AE1413" s="15">
        <v>0.12383333333333336</v>
      </c>
      <c r="AF1413" s="14">
        <v>6.3245553203367583E-2</v>
      </c>
      <c r="AG1413" s="14" t="s">
        <v>7128</v>
      </c>
      <c r="AH1413" s="15">
        <v>0.47524752475247534</v>
      </c>
      <c r="AI1413" s="5" t="s">
        <v>7128</v>
      </c>
      <c r="AJ1413" s="15">
        <v>82.972972972972968</v>
      </c>
      <c r="AK1413" s="15">
        <v>82.972972972972968</v>
      </c>
      <c r="AL1413" s="15" t="s">
        <v>7128</v>
      </c>
      <c r="AM1413" s="15" t="s">
        <v>7128</v>
      </c>
      <c r="AN1413" s="15">
        <v>1.6775956284153004</v>
      </c>
      <c r="AO1413" s="15">
        <v>0.89504373177842556</v>
      </c>
      <c r="AP1413" s="15" t="s">
        <v>7128</v>
      </c>
      <c r="AQ1413" s="15" t="s">
        <v>7128</v>
      </c>
      <c r="AR1413" s="15">
        <v>1.6978052898142935</v>
      </c>
      <c r="AS1413" s="15">
        <v>0.87959183673469377</v>
      </c>
      <c r="AT1413" s="14">
        <v>0</v>
      </c>
      <c r="AU1413" s="14">
        <v>0</v>
      </c>
      <c r="AV1413" s="12" t="s">
        <v>7128</v>
      </c>
      <c r="AW1413" s="12">
        <v>2.86E-2</v>
      </c>
      <c r="AX1413" s="12">
        <v>0.29600000000000004</v>
      </c>
      <c r="AY1413" s="12">
        <v>0.33399999999999996</v>
      </c>
      <c r="AZ1413" s="14" t="s">
        <v>7128</v>
      </c>
      <c r="BA1413" s="14" t="s">
        <v>7128</v>
      </c>
      <c r="BB1413" s="14" t="s">
        <v>7128</v>
      </c>
      <c r="BC1413" s="14" t="s">
        <v>7128</v>
      </c>
      <c r="BD1413" s="14">
        <v>1.0787172011661806E-2</v>
      </c>
      <c r="BE1413" s="14">
        <v>0</v>
      </c>
      <c r="BF1413" s="14">
        <v>0.28846153846153849</v>
      </c>
      <c r="BG1413" s="14">
        <v>4.4500000000000005E-2</v>
      </c>
      <c r="BH1413" s="13">
        <v>3.6999999999999998E-2</v>
      </c>
      <c r="BI1413" s="13">
        <v>3.6999999999999998E-2</v>
      </c>
      <c r="BJ1413" s="13">
        <v>0</v>
      </c>
      <c r="BK1413" s="13">
        <v>0</v>
      </c>
      <c r="BL1413" s="13">
        <v>3.43</v>
      </c>
      <c r="BM1413" s="13">
        <v>3.43</v>
      </c>
      <c r="BN1413" s="13">
        <v>0</v>
      </c>
      <c r="BO1413" s="13">
        <v>0</v>
      </c>
      <c r="BP1413" s="13">
        <v>0</v>
      </c>
      <c r="BQ1413" s="13">
        <v>0</v>
      </c>
      <c r="BR1413" s="13">
        <v>0</v>
      </c>
      <c r="BS1413" s="13">
        <v>-3.0000000000000001E-3</v>
      </c>
      <c r="BT1413" s="14" t="s">
        <v>7128</v>
      </c>
      <c r="BU1413" s="13">
        <v>3.0000000000000001E-3</v>
      </c>
      <c r="BV1413" s="13">
        <v>0.04</v>
      </c>
      <c r="BW1413" s="13">
        <v>0.04</v>
      </c>
      <c r="BX1413" s="13">
        <v>0</v>
      </c>
      <c r="BY1413" s="13">
        <v>0</v>
      </c>
      <c r="BZ1413" s="13">
        <v>1.83</v>
      </c>
      <c r="CA1413" s="13">
        <v>1.7770000000000001</v>
      </c>
      <c r="CB1413" s="13">
        <v>0</v>
      </c>
      <c r="CC1413" s="15">
        <v>-0.42599999999999999</v>
      </c>
      <c r="CD1413" s="15" t="s">
        <v>7128</v>
      </c>
      <c r="CE1413" s="15">
        <v>0.36</v>
      </c>
      <c r="CF1413" s="15" t="s">
        <v>7128</v>
      </c>
      <c r="CG1413" s="15" t="s">
        <v>7128</v>
      </c>
      <c r="CH1413" s="13" t="s">
        <v>7128</v>
      </c>
      <c r="CI1413" s="13" t="s">
        <v>7128</v>
      </c>
      <c r="CJ1413" s="13">
        <v>0</v>
      </c>
      <c r="CK1413" s="12">
        <f t="shared" si="44"/>
        <v>0</v>
      </c>
      <c r="CL1413" s="36">
        <f t="shared" si="45"/>
        <v>1.9302194710185705</v>
      </c>
      <c r="CM1413" s="13">
        <v>5.1999999999999998E-2</v>
      </c>
      <c r="CN1413" s="13">
        <v>1.4999999999999999E-2</v>
      </c>
      <c r="CO1413" s="13">
        <v>3.6999999999999998E-2</v>
      </c>
      <c r="CP1413" s="13">
        <v>3.07</v>
      </c>
      <c r="CQ1413" s="13" t="s">
        <v>7128</v>
      </c>
      <c r="CR1413" s="13" t="s">
        <v>7128</v>
      </c>
      <c r="CS1413" s="13" t="s">
        <v>7128</v>
      </c>
      <c r="CT1413" s="13">
        <v>0</v>
      </c>
      <c r="CU1413" s="13">
        <v>0</v>
      </c>
      <c r="CV1413" s="13">
        <v>1.7770000000000001</v>
      </c>
      <c r="CW1413" s="13">
        <v>0</v>
      </c>
      <c r="CX1413" s="12" t="s">
        <v>7128</v>
      </c>
      <c r="CY1413" s="12" t="s">
        <v>7128</v>
      </c>
      <c r="CZ1413" s="15" t="s">
        <v>7128</v>
      </c>
      <c r="DA1413" s="20"/>
      <c r="DB1413" s="20"/>
    </row>
    <row r="1414" spans="1:106">
      <c r="A1414" s="8" t="s">
        <v>1043</v>
      </c>
      <c r="B1414" s="8" t="s">
        <v>1044</v>
      </c>
      <c r="C1414" s="9" t="s">
        <v>7131</v>
      </c>
      <c r="D1414" s="9" t="s">
        <v>7126</v>
      </c>
      <c r="E1414" s="10" t="s">
        <v>7127</v>
      </c>
      <c r="F1414" s="10" t="s">
        <v>7126</v>
      </c>
      <c r="G1414" s="11">
        <v>0.79</v>
      </c>
      <c r="H1414" s="11">
        <v>0.79</v>
      </c>
      <c r="I1414" s="12">
        <v>9.0499999999999997E-2</v>
      </c>
      <c r="J1414" s="12">
        <v>0.127995</v>
      </c>
      <c r="K1414" s="12">
        <v>4.7E-2</v>
      </c>
      <c r="L1414" s="12">
        <v>0.10350000000000001</v>
      </c>
      <c r="M1414" s="12">
        <v>6.8320350000000002E-2</v>
      </c>
      <c r="N1414" s="12">
        <v>0.127995</v>
      </c>
      <c r="O1414" s="12" t="s">
        <v>7128</v>
      </c>
      <c r="P1414" s="12" t="s">
        <v>7128</v>
      </c>
      <c r="Q1414" s="13">
        <v>20.6</v>
      </c>
      <c r="R1414" s="13">
        <v>0</v>
      </c>
      <c r="S1414" s="13">
        <v>0</v>
      </c>
      <c r="T1414" s="13">
        <v>0</v>
      </c>
      <c r="U1414" s="13">
        <v>20.6</v>
      </c>
      <c r="V1414" s="13">
        <v>0</v>
      </c>
      <c r="W1414" s="13">
        <v>20.6</v>
      </c>
      <c r="X1414" s="14">
        <v>0</v>
      </c>
      <c r="Y1414" s="15">
        <v>8.0204778156996587E-2</v>
      </c>
      <c r="Z1414" s="14" t="s">
        <v>7128</v>
      </c>
      <c r="AA1414" s="14">
        <v>0</v>
      </c>
      <c r="AB1414" s="14" t="s">
        <v>7128</v>
      </c>
      <c r="AC1414" s="14">
        <v>0</v>
      </c>
      <c r="AD1414" s="13">
        <v>0.14099999999999999</v>
      </c>
      <c r="AE1414" s="15">
        <v>2.2157500000000003</v>
      </c>
      <c r="AF1414" s="14">
        <v>0.13416407864998739</v>
      </c>
      <c r="AG1414" s="14">
        <v>0.85529600139366946</v>
      </c>
      <c r="AH1414" s="15">
        <v>0.52198852772466542</v>
      </c>
      <c r="AI1414" s="5" t="s">
        <v>7128</v>
      </c>
      <c r="AJ1414" s="15" t="s">
        <v>7128</v>
      </c>
      <c r="AK1414" s="15" t="s">
        <v>7128</v>
      </c>
      <c r="AL1414" s="15" t="s">
        <v>7128</v>
      </c>
      <c r="AM1414" s="15" t="s">
        <v>7128</v>
      </c>
      <c r="AN1414" s="15" t="s">
        <v>7128</v>
      </c>
      <c r="AO1414" s="15">
        <v>8.6919831223628702E-2</v>
      </c>
      <c r="AP1414" s="15" t="s">
        <v>7128</v>
      </c>
      <c r="AQ1414" s="15">
        <v>2.3650975889781858</v>
      </c>
      <c r="AR1414" s="15" t="s">
        <v>7128</v>
      </c>
      <c r="AS1414" s="15">
        <v>8.6919831223628702E-2</v>
      </c>
      <c r="AT1414" s="14" t="s">
        <v>7128</v>
      </c>
      <c r="AU1414" s="14">
        <v>0</v>
      </c>
      <c r="AV1414" s="12" t="s">
        <v>7128</v>
      </c>
      <c r="AW1414" s="12" t="s">
        <v>7128</v>
      </c>
      <c r="AX1414" s="12">
        <v>-9.2899999999999996E-2</v>
      </c>
      <c r="AY1414" s="12">
        <v>3.0299999999999997E-2</v>
      </c>
      <c r="AZ1414" s="14" t="s">
        <v>7128</v>
      </c>
      <c r="BA1414" s="14" t="s">
        <v>7128</v>
      </c>
      <c r="BB1414" s="14" t="s">
        <v>7128</v>
      </c>
      <c r="BC1414" s="14" t="s">
        <v>7128</v>
      </c>
      <c r="BD1414" s="14">
        <v>-0.12700421940928269</v>
      </c>
      <c r="BE1414" s="14">
        <v>-3.4345991561181434E-2</v>
      </c>
      <c r="BF1414" s="14">
        <v>0</v>
      </c>
      <c r="BG1414" s="14">
        <v>1.3500000000000002E-2</v>
      </c>
      <c r="BH1414" s="13">
        <v>-30.1</v>
      </c>
      <c r="BI1414" s="13">
        <v>-30.1</v>
      </c>
      <c r="BJ1414" s="13">
        <v>-8.14</v>
      </c>
      <c r="BK1414" s="13">
        <v>-8.14</v>
      </c>
      <c r="BL1414" s="13">
        <v>237</v>
      </c>
      <c r="BM1414" s="13">
        <v>237</v>
      </c>
      <c r="BN1414" s="13">
        <v>8.7100000000000009</v>
      </c>
      <c r="BO1414" s="13">
        <v>8.7100000000000009</v>
      </c>
      <c r="BP1414" s="13">
        <v>-8.14</v>
      </c>
      <c r="BQ1414" s="13">
        <v>0</v>
      </c>
      <c r="BR1414" s="13">
        <v>0</v>
      </c>
      <c r="BS1414" s="13">
        <v>-12.7</v>
      </c>
      <c r="BT1414" s="14" t="s">
        <v>7128</v>
      </c>
      <c r="BU1414" s="13">
        <v>4.5599999999999987</v>
      </c>
      <c r="BV1414" s="13">
        <v>-17.400000000000002</v>
      </c>
      <c r="BW1414" s="13">
        <v>-17.400000000000002</v>
      </c>
      <c r="BX1414" s="13">
        <v>0</v>
      </c>
      <c r="BY1414" s="13">
        <v>0</v>
      </c>
      <c r="BZ1414" s="13">
        <v>0</v>
      </c>
      <c r="CA1414" s="13">
        <v>0</v>
      </c>
      <c r="CB1414" s="13">
        <v>0</v>
      </c>
      <c r="CC1414" s="15">
        <v>0.76500000000000001</v>
      </c>
      <c r="CD1414" s="15">
        <v>0.86399999999999999</v>
      </c>
      <c r="CE1414" s="15">
        <v>0.36</v>
      </c>
      <c r="CF1414" s="15" t="s">
        <v>7128</v>
      </c>
      <c r="CG1414" s="15" t="s">
        <v>7128</v>
      </c>
      <c r="CH1414" s="13" t="s">
        <v>7128</v>
      </c>
      <c r="CI1414" s="13" t="s">
        <v>7128</v>
      </c>
      <c r="CJ1414" s="13">
        <v>0</v>
      </c>
      <c r="CK1414" s="12">
        <f t="shared" si="44"/>
        <v>0</v>
      </c>
      <c r="CL1414" s="36" t="str">
        <f t="shared" si="45"/>
        <v>NA</v>
      </c>
      <c r="CM1414" s="13" t="s">
        <v>7128</v>
      </c>
      <c r="CN1414" s="13" t="s">
        <v>7128</v>
      </c>
      <c r="CO1414" s="13" t="s">
        <v>7128</v>
      </c>
      <c r="CP1414" s="13" t="s">
        <v>7128</v>
      </c>
      <c r="CQ1414" s="13">
        <v>8.7100000000000009</v>
      </c>
      <c r="CR1414" s="13">
        <v>20.6</v>
      </c>
      <c r="CS1414" s="13" t="s">
        <v>7128</v>
      </c>
      <c r="CT1414" s="13">
        <v>0.56320000000000003</v>
      </c>
      <c r="CU1414" s="13">
        <v>-8.5716000000000001</v>
      </c>
      <c r="CV1414" s="13">
        <v>0.56320000000000003</v>
      </c>
      <c r="CW1414" s="13">
        <v>8.7100000000000009</v>
      </c>
      <c r="CX1414" s="12" t="s">
        <v>7128</v>
      </c>
      <c r="CY1414" s="12" t="s">
        <v>7128</v>
      </c>
      <c r="CZ1414" s="15">
        <v>2.3650975889781858</v>
      </c>
      <c r="DA1414" s="20"/>
      <c r="DB1414" s="20"/>
    </row>
    <row r="1415" spans="1:106">
      <c r="A1415" s="8" t="s">
        <v>3483</v>
      </c>
      <c r="B1415" s="8" t="s">
        <v>3484</v>
      </c>
      <c r="C1415" s="9" t="s">
        <v>7144</v>
      </c>
      <c r="D1415" s="9" t="s">
        <v>7126</v>
      </c>
      <c r="E1415" s="10" t="s">
        <v>7127</v>
      </c>
      <c r="F1415" s="10" t="s">
        <v>7126</v>
      </c>
      <c r="G1415" s="11">
        <v>1.1499999999999999</v>
      </c>
      <c r="H1415" s="11">
        <v>1.1499999999999999</v>
      </c>
      <c r="I1415" s="12">
        <v>9.0499999999999997E-2</v>
      </c>
      <c r="J1415" s="12">
        <v>0.160575</v>
      </c>
      <c r="K1415" s="12">
        <v>3.2000000000000001E-2</v>
      </c>
      <c r="L1415" s="12">
        <v>8.8499999999999995E-2</v>
      </c>
      <c r="M1415" s="12">
        <v>5.8418850000000001E-2</v>
      </c>
      <c r="N1415" s="12">
        <v>0.160575</v>
      </c>
      <c r="O1415" s="12" t="s">
        <v>7128</v>
      </c>
      <c r="P1415" s="12" t="s">
        <v>7128</v>
      </c>
      <c r="Q1415" s="13">
        <v>53.2</v>
      </c>
      <c r="R1415" s="13">
        <v>0</v>
      </c>
      <c r="S1415" s="13">
        <v>0</v>
      </c>
      <c r="T1415" s="13">
        <v>0</v>
      </c>
      <c r="U1415" s="13">
        <v>53.2</v>
      </c>
      <c r="V1415" s="13">
        <v>0</v>
      </c>
      <c r="W1415" s="13">
        <v>53.2</v>
      </c>
      <c r="X1415" s="14">
        <v>0</v>
      </c>
      <c r="Y1415" s="15" t="s">
        <v>7128</v>
      </c>
      <c r="Z1415" s="14" t="s">
        <v>7128</v>
      </c>
      <c r="AA1415" s="14">
        <v>0</v>
      </c>
      <c r="AB1415" s="14" t="s">
        <v>7128</v>
      </c>
      <c r="AC1415" s="14">
        <v>0</v>
      </c>
      <c r="AD1415" s="13">
        <v>9.1199999999999992</v>
      </c>
      <c r="AE1415" s="15">
        <v>1.1063055555555559</v>
      </c>
      <c r="AF1415" s="14">
        <v>0.18708286933869708</v>
      </c>
      <c r="AG1415" s="14">
        <v>0.42013467228633111</v>
      </c>
      <c r="AH1415" s="15">
        <v>0.31082981715893104</v>
      </c>
      <c r="AI1415" s="5">
        <v>2095</v>
      </c>
      <c r="AJ1415" s="15">
        <v>5.7081545064377686</v>
      </c>
      <c r="AK1415" s="15">
        <v>5.7081545064377686</v>
      </c>
      <c r="AL1415" s="15" t="s">
        <v>7128</v>
      </c>
      <c r="AM1415" s="15" t="s">
        <v>7128</v>
      </c>
      <c r="AN1415" s="15" t="s">
        <v>7128</v>
      </c>
      <c r="AO1415" s="15">
        <v>4.3252032520325203</v>
      </c>
      <c r="AP1415" s="15">
        <v>6.3484486873508352</v>
      </c>
      <c r="AQ1415" s="15">
        <v>6.1149425287356332</v>
      </c>
      <c r="AR1415" s="15" t="s">
        <v>7128</v>
      </c>
      <c r="AS1415" s="15">
        <v>4.3252032520325203</v>
      </c>
      <c r="AT1415" s="14">
        <v>0</v>
      </c>
      <c r="AU1415" s="14">
        <v>0</v>
      </c>
      <c r="AV1415" s="12">
        <v>0.151</v>
      </c>
      <c r="AW1415" s="12">
        <v>0.318</v>
      </c>
      <c r="AX1415" s="12">
        <v>0.13500000000000001</v>
      </c>
      <c r="AY1415" s="12">
        <v>0.185</v>
      </c>
      <c r="AZ1415" s="14" t="s">
        <v>7128</v>
      </c>
      <c r="BA1415" s="14" t="s">
        <v>7128</v>
      </c>
      <c r="BB1415" s="14" t="s">
        <v>7128</v>
      </c>
      <c r="BC1415" s="14" t="s">
        <v>7128</v>
      </c>
      <c r="BD1415" s="14">
        <v>0.75772357723577233</v>
      </c>
      <c r="BE1415" s="14">
        <v>0.68130081300813006</v>
      </c>
      <c r="BF1415" s="14">
        <v>5.3705583756345182E-2</v>
      </c>
      <c r="BG1415" s="14">
        <v>0.71</v>
      </c>
      <c r="BH1415" s="13">
        <v>9.32</v>
      </c>
      <c r="BI1415" s="13">
        <v>9.32</v>
      </c>
      <c r="BJ1415" s="13">
        <v>8.3800000000000008</v>
      </c>
      <c r="BK1415" s="13">
        <v>8.3800000000000008</v>
      </c>
      <c r="BL1415" s="13">
        <v>12.3</v>
      </c>
      <c r="BM1415" s="13">
        <v>12.3</v>
      </c>
      <c r="BN1415" s="13">
        <v>8.6999999999999993</v>
      </c>
      <c r="BO1415" s="13">
        <v>8.6999999999999993</v>
      </c>
      <c r="BP1415" s="13">
        <v>7.9299472081218285</v>
      </c>
      <c r="BQ1415" s="13">
        <v>0</v>
      </c>
      <c r="BR1415" s="13">
        <v>0</v>
      </c>
      <c r="BS1415" s="13">
        <v>-0.42</v>
      </c>
      <c r="BT1415" s="14">
        <v>-5.2963782604988498E-2</v>
      </c>
      <c r="BU1415" s="13">
        <v>8.3499472081218293</v>
      </c>
      <c r="BV1415" s="13">
        <v>9.74</v>
      </c>
      <c r="BW1415" s="13">
        <v>9.74</v>
      </c>
      <c r="BX1415" s="13">
        <v>0</v>
      </c>
      <c r="BY1415" s="13">
        <v>0</v>
      </c>
      <c r="BZ1415" s="13">
        <v>0</v>
      </c>
      <c r="CA1415" s="13">
        <v>0</v>
      </c>
      <c r="CB1415" s="13">
        <v>0</v>
      </c>
      <c r="CC1415" s="15">
        <v>0.52400000000000002</v>
      </c>
      <c r="CD1415" s="15">
        <v>0.14299999999999999</v>
      </c>
      <c r="CE1415" s="15">
        <v>0.36</v>
      </c>
      <c r="CF1415" s="15">
        <v>2.2954630900047017</v>
      </c>
      <c r="CG1415" s="15">
        <v>2.3759351764724777</v>
      </c>
      <c r="CH1415" s="13">
        <v>0.59499999999999997</v>
      </c>
      <c r="CI1415" s="13">
        <v>0.35600000000000004</v>
      </c>
      <c r="CJ1415" s="13">
        <v>0</v>
      </c>
      <c r="CK1415" s="12">
        <f t="shared" si="44"/>
        <v>0</v>
      </c>
      <c r="CL1415" s="36" t="str">
        <f t="shared" si="45"/>
        <v>NA</v>
      </c>
      <c r="CM1415" s="13">
        <v>9.85</v>
      </c>
      <c r="CN1415" s="13">
        <v>0.52900000000000003</v>
      </c>
      <c r="CO1415" s="13">
        <v>9.32</v>
      </c>
      <c r="CP1415" s="13">
        <v>53.2</v>
      </c>
      <c r="CQ1415" s="13">
        <v>8.6999999999999993</v>
      </c>
      <c r="CR1415" s="13">
        <v>53.2</v>
      </c>
      <c r="CS1415" s="13" t="s">
        <v>7128</v>
      </c>
      <c r="CT1415" s="13">
        <v>0</v>
      </c>
      <c r="CU1415" s="13">
        <v>8.3800000000000008</v>
      </c>
      <c r="CV1415" s="13">
        <v>0</v>
      </c>
      <c r="CW1415" s="13">
        <v>8.6999999999999993</v>
      </c>
      <c r="CX1415" s="12" t="s">
        <v>7128</v>
      </c>
      <c r="CY1415" s="12" t="s">
        <v>7128</v>
      </c>
      <c r="CZ1415" s="15">
        <v>6.1149425287356332</v>
      </c>
      <c r="DA1415" s="20"/>
      <c r="DB1415" s="20"/>
    </row>
    <row r="1416" spans="1:106">
      <c r="A1416" s="8" t="s">
        <v>6093</v>
      </c>
      <c r="B1416" s="8" t="s">
        <v>6094</v>
      </c>
      <c r="C1416" s="9" t="s">
        <v>7201</v>
      </c>
      <c r="D1416" s="9" t="s">
        <v>7126</v>
      </c>
      <c r="E1416" s="10" t="s">
        <v>7127</v>
      </c>
      <c r="F1416" s="10" t="s">
        <v>7126</v>
      </c>
      <c r="G1416" s="11">
        <v>1.35</v>
      </c>
      <c r="H1416" s="11">
        <v>1.35</v>
      </c>
      <c r="I1416" s="12">
        <v>9.0499999999999997E-2</v>
      </c>
      <c r="J1416" s="12">
        <v>0.178675</v>
      </c>
      <c r="K1416" s="12">
        <v>4.7E-2</v>
      </c>
      <c r="L1416" s="12">
        <v>0.10350000000000001</v>
      </c>
      <c r="M1416" s="12">
        <v>6.8320350000000002E-2</v>
      </c>
      <c r="N1416" s="12">
        <v>0.178675</v>
      </c>
      <c r="O1416" s="12">
        <v>-0.87970592783505164</v>
      </c>
      <c r="P1416" s="12">
        <v>-0.91192242268041235</v>
      </c>
      <c r="Q1416" s="13">
        <v>11.1</v>
      </c>
      <c r="R1416" s="13">
        <v>0</v>
      </c>
      <c r="S1416" s="13">
        <v>0</v>
      </c>
      <c r="T1416" s="13">
        <v>0</v>
      </c>
      <c r="U1416" s="13">
        <v>11.1</v>
      </c>
      <c r="V1416" s="13">
        <v>0</v>
      </c>
      <c r="W1416" s="13">
        <v>11.1</v>
      </c>
      <c r="X1416" s="14">
        <v>0</v>
      </c>
      <c r="Y1416" s="15">
        <v>0.26699029126213591</v>
      </c>
      <c r="Z1416" s="14">
        <v>0</v>
      </c>
      <c r="AA1416" s="14">
        <v>0</v>
      </c>
      <c r="AB1416" s="14">
        <v>0</v>
      </c>
      <c r="AC1416" s="14">
        <v>0</v>
      </c>
      <c r="AD1416" s="13">
        <v>0.53900000000000003</v>
      </c>
      <c r="AE1416" s="15">
        <v>-0.46955555555555595</v>
      </c>
      <c r="AF1416" s="14">
        <v>0.1414213562373095</v>
      </c>
      <c r="AG1416" s="14" t="s">
        <v>7128</v>
      </c>
      <c r="AH1416" s="15">
        <v>0.62141491395793491</v>
      </c>
      <c r="AI1416" s="5" t="s">
        <v>7128</v>
      </c>
      <c r="AJ1416" s="15" t="s">
        <v>7128</v>
      </c>
      <c r="AK1416" s="15" t="s">
        <v>7128</v>
      </c>
      <c r="AL1416" s="15" t="s">
        <v>7128</v>
      </c>
      <c r="AM1416" s="15" t="s">
        <v>7128</v>
      </c>
      <c r="AN1416" s="15">
        <v>14.359637774902975</v>
      </c>
      <c r="AO1416" s="15">
        <v>96.521739130434781</v>
      </c>
      <c r="AP1416" s="15" t="s">
        <v>7128</v>
      </c>
      <c r="AQ1416" s="15" t="s">
        <v>7128</v>
      </c>
      <c r="AR1416" s="15">
        <v>14.359637774902975</v>
      </c>
      <c r="AS1416" s="15">
        <v>96.521739130434781</v>
      </c>
      <c r="AT1416" s="14" t="s">
        <v>7128</v>
      </c>
      <c r="AU1416" s="14">
        <v>0</v>
      </c>
      <c r="AV1416" s="12" t="s">
        <v>7128</v>
      </c>
      <c r="AW1416" s="12" t="s">
        <v>7128</v>
      </c>
      <c r="AX1416" s="12">
        <v>1.268</v>
      </c>
      <c r="AY1416" s="12">
        <v>0.72599999999999998</v>
      </c>
      <c r="AZ1416" s="14" t="s">
        <v>7128</v>
      </c>
      <c r="BA1416" s="14" t="s">
        <v>7128</v>
      </c>
      <c r="BB1416" s="14">
        <v>-0.70103092783505161</v>
      </c>
      <c r="BC1416" s="14">
        <v>-0.73324742268041232</v>
      </c>
      <c r="BD1416" s="14">
        <v>-1.4863387978142077</v>
      </c>
      <c r="BE1416" s="14">
        <v>-1.5546448087431692</v>
      </c>
      <c r="BF1416" s="14">
        <v>0</v>
      </c>
      <c r="BG1416" s="14">
        <v>0.1704</v>
      </c>
      <c r="BH1416" s="13">
        <v>-9.1999999999999998E-2</v>
      </c>
      <c r="BI1416" s="13">
        <v>-0.54400000000000004</v>
      </c>
      <c r="BJ1416" s="13">
        <v>-0.56899999999999995</v>
      </c>
      <c r="BK1416" s="13">
        <v>-0.56899999999999995</v>
      </c>
      <c r="BL1416" s="13">
        <v>0.115</v>
      </c>
      <c r="BM1416" s="13">
        <v>0.36599999999999999</v>
      </c>
      <c r="BN1416" s="13">
        <v>-0.495</v>
      </c>
      <c r="BO1416" s="13">
        <v>-0.55400000000000005</v>
      </c>
      <c r="BP1416" s="13">
        <v>-0.56899999999999995</v>
      </c>
      <c r="BQ1416" s="13">
        <v>0</v>
      </c>
      <c r="BR1416" s="13">
        <v>0</v>
      </c>
      <c r="BS1416" s="13">
        <v>-1.6E-2</v>
      </c>
      <c r="BT1416" s="14" t="s">
        <v>7128</v>
      </c>
      <c r="BU1416" s="13">
        <v>-0.55299999999999994</v>
      </c>
      <c r="BV1416" s="13">
        <v>-0.52800000000000002</v>
      </c>
      <c r="BW1416" s="13">
        <v>-0.52800000000000002</v>
      </c>
      <c r="BX1416" s="13">
        <v>0.77600000000000002</v>
      </c>
      <c r="BY1416" s="13">
        <v>0.77600000000000002</v>
      </c>
      <c r="BZ1416" s="13">
        <v>0.77300000000000002</v>
      </c>
      <c r="CA1416" s="13">
        <v>0.77300000000000002</v>
      </c>
      <c r="CB1416" s="13">
        <v>0</v>
      </c>
      <c r="CC1416" s="15">
        <v>-0.93200000000000005</v>
      </c>
      <c r="CD1416" s="15">
        <v>1.38</v>
      </c>
      <c r="CE1416" s="15">
        <v>0.36</v>
      </c>
      <c r="CF1416" s="15">
        <v>1.1536317558346663</v>
      </c>
      <c r="CG1416" s="15">
        <v>1.8562352753476432</v>
      </c>
      <c r="CH1416" s="13">
        <v>-4.8200000000000007E-2</v>
      </c>
      <c r="CI1416" s="13">
        <v>1.54E-2</v>
      </c>
      <c r="CJ1416" s="13">
        <v>0</v>
      </c>
      <c r="CK1416" s="12">
        <f t="shared" si="44"/>
        <v>0</v>
      </c>
      <c r="CL1416" s="36">
        <f t="shared" si="45"/>
        <v>0.14877102199223805</v>
      </c>
      <c r="CM1416" s="13" t="s">
        <v>7128</v>
      </c>
      <c r="CN1416" s="13" t="s">
        <v>7128</v>
      </c>
      <c r="CO1416" s="13" t="s">
        <v>7128</v>
      </c>
      <c r="CP1416" s="13" t="s">
        <v>7128</v>
      </c>
      <c r="CQ1416" s="13" t="s">
        <v>7128</v>
      </c>
      <c r="CR1416" s="13" t="s">
        <v>7128</v>
      </c>
      <c r="CS1416" s="13" t="s">
        <v>7128</v>
      </c>
      <c r="CT1416" s="13">
        <v>0</v>
      </c>
      <c r="CU1416" s="13">
        <v>-0.56899999999999995</v>
      </c>
      <c r="CV1416" s="13">
        <v>0.77300000000000002</v>
      </c>
      <c r="CW1416" s="13">
        <v>-0.495</v>
      </c>
      <c r="CX1416" s="12">
        <v>-0.70103092783505161</v>
      </c>
      <c r="CY1416" s="12">
        <v>-0.73324742268041232</v>
      </c>
      <c r="CZ1416" s="15" t="s">
        <v>7128</v>
      </c>
      <c r="DA1416" s="20"/>
      <c r="DB1416" s="20"/>
    </row>
    <row r="1417" spans="1:106">
      <c r="A1417" s="8" t="s">
        <v>89</v>
      </c>
      <c r="B1417" s="8" t="s">
        <v>90</v>
      </c>
      <c r="C1417" s="9" t="s">
        <v>7140</v>
      </c>
      <c r="D1417" s="9" t="s">
        <v>7126</v>
      </c>
      <c r="E1417" s="10" t="s">
        <v>7127</v>
      </c>
      <c r="F1417" s="10" t="s">
        <v>7126</v>
      </c>
      <c r="G1417" s="11">
        <v>0.69</v>
      </c>
      <c r="H1417" s="11">
        <v>0.69006475783428656</v>
      </c>
      <c r="I1417" s="12">
        <v>9.0499999999999997E-2</v>
      </c>
      <c r="J1417" s="12">
        <v>0.11895086058400293</v>
      </c>
      <c r="K1417" s="12">
        <v>3.2000000000000001E-2</v>
      </c>
      <c r="L1417" s="12">
        <v>8.8499999999999995E-2</v>
      </c>
      <c r="M1417" s="12">
        <v>5.8418850000000001E-2</v>
      </c>
      <c r="N1417" s="12">
        <v>0.11894250996981483</v>
      </c>
      <c r="O1417" s="12" t="s">
        <v>7128</v>
      </c>
      <c r="P1417" s="12">
        <v>254.88356611429086</v>
      </c>
      <c r="Q1417" s="13">
        <v>40740.800000000003</v>
      </c>
      <c r="R1417" s="13">
        <v>5.6211191240716127</v>
      </c>
      <c r="S1417" s="13">
        <v>0</v>
      </c>
      <c r="T1417" s="13">
        <v>5.6211191240716127</v>
      </c>
      <c r="U1417" s="13">
        <v>40746.421119124076</v>
      </c>
      <c r="V1417" s="13">
        <v>0</v>
      </c>
      <c r="W1417" s="13">
        <v>40746.421119124076</v>
      </c>
      <c r="X1417" s="14">
        <v>0</v>
      </c>
      <c r="Y1417" s="15">
        <v>0.22239273371511273</v>
      </c>
      <c r="Z1417" s="14" t="s">
        <v>7128</v>
      </c>
      <c r="AA1417" s="14">
        <v>1.3795368942067348E-4</v>
      </c>
      <c r="AB1417" s="14" t="s">
        <v>7128</v>
      </c>
      <c r="AC1417" s="14">
        <v>1.3797272326688756E-4</v>
      </c>
      <c r="AD1417" s="13">
        <v>5.08</v>
      </c>
      <c r="AE1417" s="15">
        <v>1.0569444444444445</v>
      </c>
      <c r="AF1417" s="14">
        <v>0.21908902300206645</v>
      </c>
      <c r="AG1417" s="14">
        <v>0.27180731916193868</v>
      </c>
      <c r="AH1417" s="15">
        <v>0.15576036866359444</v>
      </c>
      <c r="AI1417" s="5">
        <v>285.18970189701895</v>
      </c>
      <c r="AJ1417" s="15">
        <v>26.35750792521188</v>
      </c>
      <c r="AK1417" s="15">
        <v>26.35750792521188</v>
      </c>
      <c r="AL1417" s="15" t="s">
        <v>7128</v>
      </c>
      <c r="AM1417" s="15" t="s">
        <v>7128</v>
      </c>
      <c r="AN1417" s="15" t="s">
        <v>7128</v>
      </c>
      <c r="AO1417" s="15">
        <v>6.5582975161378601</v>
      </c>
      <c r="AP1417" s="15">
        <v>19.336248394621386</v>
      </c>
      <c r="AQ1417" s="15">
        <v>17.977049616216537</v>
      </c>
      <c r="AR1417" s="15">
        <v>7248.8093953806356</v>
      </c>
      <c r="AS1417" s="15">
        <v>6.5592023823061565</v>
      </c>
      <c r="AT1417" s="14">
        <v>0.5045610403053632</v>
      </c>
      <c r="AU1417" s="14">
        <v>1.9142972155676861E-2</v>
      </c>
      <c r="AV1417" s="12">
        <v>0.156</v>
      </c>
      <c r="AW1417" s="12">
        <v>0.183</v>
      </c>
      <c r="AX1417" s="12">
        <v>0.13600000000000001</v>
      </c>
      <c r="AY1417" s="12">
        <v>0.152</v>
      </c>
      <c r="AZ1417" s="14" t="s">
        <v>7128</v>
      </c>
      <c r="BA1417" s="14">
        <v>9.9199999999999997E-2</v>
      </c>
      <c r="BB1417" s="14" t="s">
        <v>7128</v>
      </c>
      <c r="BC1417" s="14">
        <v>255.00250862426068</v>
      </c>
      <c r="BD1417" s="14">
        <v>0.24882084963216947</v>
      </c>
      <c r="BE1417" s="14">
        <v>0.33921794178702619</v>
      </c>
      <c r="BF1417" s="14">
        <v>0.31977907280160039</v>
      </c>
      <c r="BG1417" s="14">
        <v>0.47939999999999999</v>
      </c>
      <c r="BH1417" s="13">
        <v>1545.7</v>
      </c>
      <c r="BI1417" s="13">
        <v>1545.7</v>
      </c>
      <c r="BJ1417" s="13">
        <v>2104.6999999999998</v>
      </c>
      <c r="BK1417" s="13">
        <v>2107.2557761751855</v>
      </c>
      <c r="BL1417" s="13">
        <v>6212.1</v>
      </c>
      <c r="BM1417" s="13">
        <v>6212.1</v>
      </c>
      <c r="BN1417" s="13">
        <v>2262.9</v>
      </c>
      <c r="BO1417" s="13">
        <v>2266.58</v>
      </c>
      <c r="BP1417" s="13">
        <v>1433.399477914068</v>
      </c>
      <c r="BQ1417" s="13">
        <v>-5.0399999999999991</v>
      </c>
      <c r="BR1417" s="13">
        <v>-4.9999999999999947</v>
      </c>
      <c r="BS1417" s="13">
        <v>363.79999999999995</v>
      </c>
      <c r="BT1417" s="14">
        <v>0.25031403005820679</v>
      </c>
      <c r="BU1417" s="13">
        <v>1074.5994779140681</v>
      </c>
      <c r="BV1417" s="13">
        <v>1191.94</v>
      </c>
      <c r="BW1417" s="13">
        <v>1186.9000000000001</v>
      </c>
      <c r="BX1417" s="13">
        <v>0</v>
      </c>
      <c r="BY1417" s="13">
        <v>5.6211191240716127</v>
      </c>
      <c r="BZ1417" s="13">
        <v>0</v>
      </c>
      <c r="CA1417" s="13">
        <v>5.6211191240716127</v>
      </c>
      <c r="CB1417" s="13">
        <v>-779.9</v>
      </c>
      <c r="CC1417" s="15">
        <v>0.39700000000000002</v>
      </c>
      <c r="CD1417" s="15">
        <v>0.34699999999999998</v>
      </c>
      <c r="CE1417" s="15">
        <v>0.36</v>
      </c>
      <c r="CF1417" s="15" t="s">
        <v>7128</v>
      </c>
      <c r="CG1417" s="15" t="s">
        <v>7128</v>
      </c>
      <c r="CH1417" s="13" t="s">
        <v>7128</v>
      </c>
      <c r="CI1417" s="13" t="s">
        <v>7128</v>
      </c>
      <c r="CJ1417" s="13">
        <v>-779.9</v>
      </c>
      <c r="CK1417" s="12">
        <f t="shared" si="44"/>
        <v>0.65431145863046791</v>
      </c>
      <c r="CL1417" s="36">
        <f t="shared" si="45"/>
        <v>1105.1358035444578</v>
      </c>
      <c r="CM1417" s="13">
        <v>2299.4</v>
      </c>
      <c r="CN1417" s="13">
        <v>735.3</v>
      </c>
      <c r="CO1417" s="13">
        <v>1545.7</v>
      </c>
      <c r="CP1417" s="13">
        <v>40740.800000000003</v>
      </c>
      <c r="CQ1417" s="13">
        <v>2266.58</v>
      </c>
      <c r="CR1417" s="13">
        <v>40746.421119124076</v>
      </c>
      <c r="CS1417" s="13">
        <v>1191.94</v>
      </c>
      <c r="CT1417" s="13">
        <v>55.620000000000005</v>
      </c>
      <c r="CU1417" s="13">
        <v>2105.2557761751855</v>
      </c>
      <c r="CV1417" s="13">
        <v>61.241119124071616</v>
      </c>
      <c r="CW1417" s="13">
        <v>2279.8000000000002</v>
      </c>
      <c r="CX1417" s="12" t="s">
        <v>7128</v>
      </c>
      <c r="CY1417" s="12">
        <v>23.383619642195431</v>
      </c>
      <c r="CZ1417" s="15">
        <v>17.872805122872215</v>
      </c>
      <c r="DA1417" s="20"/>
      <c r="DB1417" s="20"/>
    </row>
    <row r="1418" spans="1:106">
      <c r="A1418" s="8" t="s">
        <v>863</v>
      </c>
      <c r="B1418" s="8" t="s">
        <v>864</v>
      </c>
      <c r="C1418" s="9" t="s">
        <v>7134</v>
      </c>
      <c r="D1418" s="9" t="s">
        <v>7126</v>
      </c>
      <c r="E1418" s="10" t="s">
        <v>7127</v>
      </c>
      <c r="F1418" s="10" t="s">
        <v>7126</v>
      </c>
      <c r="G1418" s="11">
        <v>0.89</v>
      </c>
      <c r="H1418" s="11">
        <v>1.5272417059002583</v>
      </c>
      <c r="I1418" s="12">
        <v>9.0499999999999997E-2</v>
      </c>
      <c r="J1418" s="12">
        <v>0.19471537438397338</v>
      </c>
      <c r="K1418" s="12">
        <v>4.1999999999999996E-2</v>
      </c>
      <c r="L1418" s="12">
        <v>9.8500000000000004E-2</v>
      </c>
      <c r="M1418" s="12">
        <v>6.5019850000000004E-2</v>
      </c>
      <c r="N1418" s="12">
        <v>0.14059990799330549</v>
      </c>
      <c r="O1418" s="12">
        <v>-0.35160686998514634</v>
      </c>
      <c r="P1418" s="12">
        <v>-9.33827117386304E-2</v>
      </c>
      <c r="Q1418" s="13">
        <v>173.3</v>
      </c>
      <c r="R1418" s="13">
        <v>1.6831321713649043</v>
      </c>
      <c r="S1418" s="13">
        <v>122.4</v>
      </c>
      <c r="T1418" s="13">
        <v>124.08313217136491</v>
      </c>
      <c r="U1418" s="13">
        <v>297.38313217136493</v>
      </c>
      <c r="V1418" s="13">
        <v>0</v>
      </c>
      <c r="W1418" s="13">
        <v>297.38313217136493</v>
      </c>
      <c r="X1418" s="14">
        <v>0</v>
      </c>
      <c r="Y1418" s="15">
        <v>0.17741935483870969</v>
      </c>
      <c r="Z1418" s="14">
        <v>0.57744472968874605</v>
      </c>
      <c r="AA1418" s="14">
        <v>0.41725006817085669</v>
      </c>
      <c r="AB1418" s="14">
        <v>1.3665543190678955</v>
      </c>
      <c r="AC1418" s="14">
        <v>0.7160019167418632</v>
      </c>
      <c r="AD1418" s="13">
        <v>11.17</v>
      </c>
      <c r="AE1418" s="15">
        <v>2.5442222222222224</v>
      </c>
      <c r="AF1418" s="14">
        <v>0.19493588689617927</v>
      </c>
      <c r="AG1418" s="14">
        <v>0.74947718619820503</v>
      </c>
      <c r="AH1418" s="15">
        <v>0.43939393939393945</v>
      </c>
      <c r="AI1418" s="5">
        <v>0.46302083333333338</v>
      </c>
      <c r="AJ1418" s="15">
        <v>56.449511400651474</v>
      </c>
      <c r="AK1418" s="15" t="s">
        <v>7128</v>
      </c>
      <c r="AL1418" s="15" t="s">
        <v>7128</v>
      </c>
      <c r="AM1418" s="15" t="s">
        <v>7128</v>
      </c>
      <c r="AN1418" s="15">
        <v>1.9085903083700442</v>
      </c>
      <c r="AO1418" s="15">
        <v>0.6373666789260759</v>
      </c>
      <c r="AP1418" s="15">
        <v>31.763647336184043</v>
      </c>
      <c r="AQ1418" s="15">
        <v>18.01339464361045</v>
      </c>
      <c r="AR1418" s="15">
        <v>1.3839296233554896</v>
      </c>
      <c r="AS1418" s="15">
        <v>1.093722442704542</v>
      </c>
      <c r="AT1418" s="14" t="s">
        <v>7128</v>
      </c>
      <c r="AU1418" s="14">
        <v>0</v>
      </c>
      <c r="AV1418" s="12" t="s">
        <v>7128</v>
      </c>
      <c r="AW1418" s="12" t="s">
        <v>7128</v>
      </c>
      <c r="AX1418" s="12">
        <v>3.1699999999999999E-2</v>
      </c>
      <c r="AY1418" s="12">
        <v>6.3700000000000007E-2</v>
      </c>
      <c r="AZ1418" s="14" t="s">
        <v>7128</v>
      </c>
      <c r="BA1418" s="14" t="s">
        <v>7128</v>
      </c>
      <c r="BB1418" s="14">
        <v>-0.15689149560117299</v>
      </c>
      <c r="BC1418" s="14">
        <v>4.721719625467509E-2</v>
      </c>
      <c r="BD1418" s="14">
        <v>-3.4728984096072696E-2</v>
      </c>
      <c r="BE1418" s="14">
        <v>3.038745071641356E-2</v>
      </c>
      <c r="BF1418" s="14">
        <v>0</v>
      </c>
      <c r="BG1418" s="14">
        <v>0.316</v>
      </c>
      <c r="BH1418" s="13">
        <v>3.07</v>
      </c>
      <c r="BI1418" s="13">
        <v>-10.7</v>
      </c>
      <c r="BJ1418" s="13">
        <v>8.89</v>
      </c>
      <c r="BK1418" s="13">
        <v>9.3623735657270188</v>
      </c>
      <c r="BL1418" s="13">
        <v>271.89999999999998</v>
      </c>
      <c r="BM1418" s="13">
        <v>308.10000000000002</v>
      </c>
      <c r="BN1418" s="13">
        <v>14.7</v>
      </c>
      <c r="BO1418" s="13">
        <v>16.509</v>
      </c>
      <c r="BP1418" s="13">
        <v>9.3623735657270188</v>
      </c>
      <c r="BQ1418" s="13">
        <v>0</v>
      </c>
      <c r="BR1418" s="13">
        <v>0</v>
      </c>
      <c r="BS1418" s="13">
        <v>-6.96</v>
      </c>
      <c r="BT1418" s="14">
        <v>-0.74340122738517678</v>
      </c>
      <c r="BU1418" s="13">
        <v>16.32237356572702</v>
      </c>
      <c r="BV1418" s="13">
        <v>-3.7399999999999993</v>
      </c>
      <c r="BW1418" s="13">
        <v>-3.7399999999999993</v>
      </c>
      <c r="BX1418" s="13">
        <v>68.2</v>
      </c>
      <c r="BY1418" s="13">
        <v>198.28313217136494</v>
      </c>
      <c r="BZ1418" s="13">
        <v>90.8</v>
      </c>
      <c r="CA1418" s="13">
        <v>214.88313217136491</v>
      </c>
      <c r="CB1418" s="13">
        <v>0</v>
      </c>
      <c r="CC1418" s="15">
        <v>0.97399999999999998</v>
      </c>
      <c r="CD1418" s="15">
        <v>0.79800000000000004</v>
      </c>
      <c r="CE1418" s="15">
        <v>0.36</v>
      </c>
      <c r="CF1418" s="15">
        <v>0.73841615950713035</v>
      </c>
      <c r="CG1418" s="15">
        <v>1.4086806282734015</v>
      </c>
      <c r="CH1418" s="13">
        <v>13.586000000000002</v>
      </c>
      <c r="CI1418" s="13">
        <v>0.82950000000000002</v>
      </c>
      <c r="CJ1418" s="13">
        <v>0</v>
      </c>
      <c r="CK1418" s="12">
        <f t="shared" si="44"/>
        <v>0</v>
      </c>
      <c r="CL1418" s="36">
        <f t="shared" si="45"/>
        <v>1.2653389647316071</v>
      </c>
      <c r="CM1418" s="13" t="s">
        <v>7128</v>
      </c>
      <c r="CN1418" s="13" t="s">
        <v>7128</v>
      </c>
      <c r="CO1418" s="13" t="s">
        <v>7128</v>
      </c>
      <c r="CP1418" s="13" t="s">
        <v>7128</v>
      </c>
      <c r="CQ1418" s="13">
        <v>16.509</v>
      </c>
      <c r="CR1418" s="13">
        <v>297.38313217136493</v>
      </c>
      <c r="CS1418" s="13" t="s">
        <v>7128</v>
      </c>
      <c r="CT1418" s="13">
        <v>0</v>
      </c>
      <c r="CU1418" s="13">
        <v>9.3623735657270188</v>
      </c>
      <c r="CV1418" s="13">
        <v>214.88313217136491</v>
      </c>
      <c r="CW1418" s="13">
        <v>14.7</v>
      </c>
      <c r="CX1418" s="12">
        <v>-0.15689149560117299</v>
      </c>
      <c r="CY1418" s="12">
        <v>4.721719625467509E-2</v>
      </c>
      <c r="CZ1418" s="15">
        <v>20.230145045671083</v>
      </c>
      <c r="DA1418" s="20"/>
      <c r="DB1418" s="20"/>
    </row>
    <row r="1419" spans="1:106">
      <c r="A1419" s="8" t="s">
        <v>1731</v>
      </c>
      <c r="B1419" s="8" t="s">
        <v>1732</v>
      </c>
      <c r="C1419" s="9" t="s">
        <v>7202</v>
      </c>
      <c r="D1419" s="9" t="s">
        <v>7126</v>
      </c>
      <c r="E1419" s="10" t="s">
        <v>7127</v>
      </c>
      <c r="F1419" s="10" t="s">
        <v>7126</v>
      </c>
      <c r="G1419" s="11">
        <v>1.1499999999999999</v>
      </c>
      <c r="H1419" s="11">
        <v>3.0601529311809683</v>
      </c>
      <c r="I1419" s="12">
        <v>9.0499999999999997E-2</v>
      </c>
      <c r="J1419" s="12">
        <v>0.33344384027187762</v>
      </c>
      <c r="K1419" s="12">
        <v>4.1999999999999996E-2</v>
      </c>
      <c r="L1419" s="12">
        <v>9.8500000000000004E-2</v>
      </c>
      <c r="M1419" s="12">
        <v>6.5019850000000004E-2</v>
      </c>
      <c r="N1419" s="12">
        <v>0.16589310560344825</v>
      </c>
      <c r="O1419" s="12">
        <v>-0.88194268553746658</v>
      </c>
      <c r="P1419" s="12">
        <v>-0.29598319569353837</v>
      </c>
      <c r="Q1419" s="13">
        <v>117.7</v>
      </c>
      <c r="R1419" s="13">
        <v>0</v>
      </c>
      <c r="S1419" s="13">
        <v>195.5</v>
      </c>
      <c r="T1419" s="13">
        <v>195.5</v>
      </c>
      <c r="U1419" s="13">
        <v>313.2</v>
      </c>
      <c r="V1419" s="13">
        <v>43.4</v>
      </c>
      <c r="W1419" s="13">
        <v>269.8</v>
      </c>
      <c r="X1419" s="14">
        <v>0.13856960408684546</v>
      </c>
      <c r="Y1419" s="15">
        <v>0.11284722222222222</v>
      </c>
      <c r="Z1419" s="14">
        <v>0.63166397415185782</v>
      </c>
      <c r="AA1419" s="14">
        <v>0.62420178799489145</v>
      </c>
      <c r="AB1419" s="14">
        <v>1.7149122807017543</v>
      </c>
      <c r="AC1419" s="14">
        <v>1.661002548853016</v>
      </c>
      <c r="AD1419" s="13">
        <v>0.40899999999999997</v>
      </c>
      <c r="AE1419" s="15">
        <v>3.7427777777777775</v>
      </c>
      <c r="AF1419" s="14">
        <v>0.27748873851023215</v>
      </c>
      <c r="AG1419" s="14">
        <v>0.76759871821661629</v>
      </c>
      <c r="AH1419" s="15">
        <v>0.33257918552036203</v>
      </c>
      <c r="AI1419" s="5" t="s">
        <v>7128</v>
      </c>
      <c r="AJ1419" s="15" t="s">
        <v>7128</v>
      </c>
      <c r="AK1419" s="15" t="s">
        <v>7128</v>
      </c>
      <c r="AL1419" s="15" t="s">
        <v>7128</v>
      </c>
      <c r="AM1419" s="15" t="s">
        <v>7128</v>
      </c>
      <c r="AN1419" s="15">
        <v>1.0324561403508772</v>
      </c>
      <c r="AO1419" s="15">
        <v>1.2835332606324972</v>
      </c>
      <c r="AP1419" s="15" t="s">
        <v>7128</v>
      </c>
      <c r="AQ1419" s="15" t="s">
        <v>7128</v>
      </c>
      <c r="AR1419" s="15">
        <v>1.0139045471627208</v>
      </c>
      <c r="AS1419" s="15">
        <v>2.9422028353326062</v>
      </c>
      <c r="AT1419" s="14" t="s">
        <v>7128</v>
      </c>
      <c r="AU1419" s="14">
        <v>0</v>
      </c>
      <c r="AV1419" s="12" t="s">
        <v>7128</v>
      </c>
      <c r="AW1419" s="12" t="s">
        <v>7128</v>
      </c>
      <c r="AX1419" s="12">
        <v>-0.14499999999999999</v>
      </c>
      <c r="AY1419" s="12">
        <v>-0.34100000000000003</v>
      </c>
      <c r="AZ1419" s="14" t="s">
        <v>7128</v>
      </c>
      <c r="BA1419" s="14" t="s">
        <v>7128</v>
      </c>
      <c r="BB1419" s="14">
        <v>-0.5484988452655889</v>
      </c>
      <c r="BC1419" s="14">
        <v>-0.13009009009009009</v>
      </c>
      <c r="BD1419" s="14">
        <v>-0.51799345692475462</v>
      </c>
      <c r="BE1419" s="14">
        <v>-0.3936750272628135</v>
      </c>
      <c r="BF1419" s="14">
        <v>0</v>
      </c>
      <c r="BG1419" s="14">
        <v>2.98E-2</v>
      </c>
      <c r="BH1419" s="13">
        <v>-47.5</v>
      </c>
      <c r="BI1419" s="13">
        <v>-47.5</v>
      </c>
      <c r="BJ1419" s="13">
        <v>-36.1</v>
      </c>
      <c r="BK1419" s="13">
        <v>-36.1</v>
      </c>
      <c r="BL1419" s="13">
        <v>91.7</v>
      </c>
      <c r="BM1419" s="13">
        <v>91.7</v>
      </c>
      <c r="BN1419" s="13">
        <v>-33.299999999999997</v>
      </c>
      <c r="BO1419" s="13">
        <v>-33.299999999999997</v>
      </c>
      <c r="BP1419" s="13">
        <v>-36.1</v>
      </c>
      <c r="BQ1419" s="13">
        <v>0</v>
      </c>
      <c r="BR1419" s="13">
        <v>0</v>
      </c>
      <c r="BS1419" s="13">
        <v>-2.4500000000000002</v>
      </c>
      <c r="BT1419" s="14" t="s">
        <v>7128</v>
      </c>
      <c r="BU1419" s="13">
        <v>-33.65</v>
      </c>
      <c r="BV1419" s="13">
        <v>-45.05</v>
      </c>
      <c r="BW1419" s="13">
        <v>-45.05</v>
      </c>
      <c r="BX1419" s="13">
        <v>86.6</v>
      </c>
      <c r="BY1419" s="13">
        <v>277.5</v>
      </c>
      <c r="BZ1419" s="13">
        <v>114</v>
      </c>
      <c r="CA1419" s="13">
        <v>266.10000000000002</v>
      </c>
      <c r="CB1419" s="13">
        <v>0</v>
      </c>
      <c r="CC1419" s="15">
        <v>1.42</v>
      </c>
      <c r="CD1419" s="15">
        <v>1.2</v>
      </c>
      <c r="CE1419" s="15">
        <v>0.36</v>
      </c>
      <c r="CF1419" s="15">
        <v>0.57452222012902687</v>
      </c>
      <c r="CG1419" s="15">
        <v>0.3584235448387868</v>
      </c>
      <c r="CH1419" s="13">
        <v>-63.609999999999992</v>
      </c>
      <c r="CI1419" s="13">
        <v>-88.68</v>
      </c>
      <c r="CJ1419" s="13">
        <v>0</v>
      </c>
      <c r="CK1419" s="12">
        <f t="shared" si="44"/>
        <v>0</v>
      </c>
      <c r="CL1419" s="36">
        <f t="shared" si="45"/>
        <v>0.3446072904922961</v>
      </c>
      <c r="CM1419" s="13" t="s">
        <v>7128</v>
      </c>
      <c r="CN1419" s="13" t="s">
        <v>7128</v>
      </c>
      <c r="CO1419" s="13" t="s">
        <v>7128</v>
      </c>
      <c r="CP1419" s="13" t="s">
        <v>7128</v>
      </c>
      <c r="CQ1419" s="13" t="s">
        <v>7128</v>
      </c>
      <c r="CR1419" s="13" t="s">
        <v>7128</v>
      </c>
      <c r="CS1419" s="13" t="s">
        <v>7128</v>
      </c>
      <c r="CT1419" s="13">
        <v>4.3380000000000001</v>
      </c>
      <c r="CU1419" s="13">
        <v>-38.316000000000003</v>
      </c>
      <c r="CV1419" s="13">
        <v>270.43800000000005</v>
      </c>
      <c r="CW1419" s="13">
        <v>-33.299999999999997</v>
      </c>
      <c r="CX1419" s="12">
        <v>-0.54670214871670819</v>
      </c>
      <c r="CY1419" s="12">
        <v>-0.13595043961424649</v>
      </c>
      <c r="CZ1419" s="15" t="s">
        <v>7128</v>
      </c>
      <c r="DA1419" s="20"/>
      <c r="DB1419" s="20"/>
    </row>
    <row r="1420" spans="1:106">
      <c r="A1420" s="8" t="s">
        <v>6553</v>
      </c>
      <c r="B1420" s="8" t="s">
        <v>6554</v>
      </c>
      <c r="C1420" s="9" t="s">
        <v>7170</v>
      </c>
      <c r="D1420" s="9" t="s">
        <v>7126</v>
      </c>
      <c r="E1420" s="10" t="s">
        <v>7127</v>
      </c>
      <c r="F1420" s="10" t="s">
        <v>7126</v>
      </c>
      <c r="G1420" s="11">
        <v>1.06</v>
      </c>
      <c r="H1420" s="11">
        <v>1.06</v>
      </c>
      <c r="I1420" s="12">
        <v>9.0499999999999997E-2</v>
      </c>
      <c r="J1420" s="12">
        <v>0.15243000000000001</v>
      </c>
      <c r="K1420" s="12">
        <v>4.7E-2</v>
      </c>
      <c r="L1420" s="12">
        <v>0.10350000000000001</v>
      </c>
      <c r="M1420" s="12">
        <v>6.8320350000000002E-2</v>
      </c>
      <c r="N1420" s="12">
        <v>0.15243000000000001</v>
      </c>
      <c r="O1420" s="12" t="s">
        <v>7128</v>
      </c>
      <c r="P1420" s="12" t="s">
        <v>7128</v>
      </c>
      <c r="Q1420" s="13">
        <v>2.4700000000000002</v>
      </c>
      <c r="R1420" s="13">
        <v>0</v>
      </c>
      <c r="S1420" s="13">
        <v>0</v>
      </c>
      <c r="T1420" s="13">
        <v>0</v>
      </c>
      <c r="U1420" s="13">
        <v>2.4700000000000002</v>
      </c>
      <c r="V1420" s="13">
        <v>0</v>
      </c>
      <c r="W1420" s="13">
        <v>2.4700000000000002</v>
      </c>
      <c r="X1420" s="14">
        <v>0</v>
      </c>
      <c r="Y1420" s="15">
        <v>0.45454545454545459</v>
      </c>
      <c r="Z1420" s="14" t="s">
        <v>7128</v>
      </c>
      <c r="AA1420" s="14">
        <v>0</v>
      </c>
      <c r="AB1420" s="14" t="s">
        <v>7128</v>
      </c>
      <c r="AC1420" s="14">
        <v>0</v>
      </c>
      <c r="AD1420" s="13">
        <v>0.748</v>
      </c>
      <c r="AE1420" s="15">
        <v>-7.3611111111111099E-3</v>
      </c>
      <c r="AF1420" s="14" t="s">
        <v>7128</v>
      </c>
      <c r="AG1420" s="14" t="s">
        <v>7128</v>
      </c>
      <c r="AH1420" s="15">
        <v>0.38337368845843423</v>
      </c>
      <c r="AI1420" s="5" t="s">
        <v>7128</v>
      </c>
      <c r="AJ1420" s="15">
        <v>12.797927461139897</v>
      </c>
      <c r="AK1420" s="15" t="s">
        <v>7128</v>
      </c>
      <c r="AL1420" s="15" t="s">
        <v>7128</v>
      </c>
      <c r="AM1420" s="15">
        <v>0.53324697754749573</v>
      </c>
      <c r="AN1420" s="15" t="s">
        <v>7128</v>
      </c>
      <c r="AO1420" s="15">
        <v>0.36430678466076699</v>
      </c>
      <c r="AP1420" s="15" t="s">
        <v>7128</v>
      </c>
      <c r="AQ1420" s="15" t="s">
        <v>7128</v>
      </c>
      <c r="AR1420" s="15" t="s">
        <v>7128</v>
      </c>
      <c r="AS1420" s="15">
        <v>0.36430678466076699</v>
      </c>
      <c r="AT1420" s="14" t="s">
        <v>7128</v>
      </c>
      <c r="AU1420" s="14">
        <v>0</v>
      </c>
      <c r="AV1420" s="12" t="s">
        <v>7128</v>
      </c>
      <c r="AW1420" s="12" t="s">
        <v>7128</v>
      </c>
      <c r="AX1420" s="12" t="s">
        <v>7128</v>
      </c>
      <c r="AY1420" s="12" t="s">
        <v>7128</v>
      </c>
      <c r="AZ1420" s="14">
        <v>0.24</v>
      </c>
      <c r="BA1420" s="14" t="s">
        <v>7128</v>
      </c>
      <c r="BB1420" s="14" t="s">
        <v>7128</v>
      </c>
      <c r="BC1420" s="14" t="s">
        <v>7128</v>
      </c>
      <c r="BD1420" s="14" t="s">
        <v>7128</v>
      </c>
      <c r="BE1420" s="14" t="s">
        <v>7128</v>
      </c>
      <c r="BF1420" s="14">
        <v>0</v>
      </c>
      <c r="BG1420" s="14">
        <v>2.0199999999999999E-2</v>
      </c>
      <c r="BH1420" s="13">
        <v>0.193</v>
      </c>
      <c r="BI1420" s="13">
        <v>0</v>
      </c>
      <c r="BJ1420" s="13">
        <v>0</v>
      </c>
      <c r="BK1420" s="13">
        <v>0</v>
      </c>
      <c r="BL1420" s="13">
        <v>6.78</v>
      </c>
      <c r="BM1420" s="13">
        <v>0</v>
      </c>
      <c r="BN1420" s="13">
        <v>0.625</v>
      </c>
      <c r="BO1420" s="13">
        <v>0</v>
      </c>
      <c r="BP1420" s="13">
        <v>0</v>
      </c>
      <c r="BQ1420" s="13">
        <v>0</v>
      </c>
      <c r="BR1420" s="13">
        <v>0</v>
      </c>
      <c r="BS1420" s="13">
        <v>0</v>
      </c>
      <c r="BT1420" s="14" t="s">
        <v>7128</v>
      </c>
      <c r="BU1420" s="13">
        <v>0</v>
      </c>
      <c r="BV1420" s="13">
        <v>0</v>
      </c>
      <c r="BW1420" s="13">
        <v>0</v>
      </c>
      <c r="BX1420" s="13">
        <v>0</v>
      </c>
      <c r="BY1420" s="13">
        <v>0</v>
      </c>
      <c r="BZ1420" s="13">
        <v>0</v>
      </c>
      <c r="CA1420" s="13">
        <v>0</v>
      </c>
      <c r="CB1420" s="13">
        <v>0</v>
      </c>
      <c r="CC1420" s="15">
        <v>6.5000000000000002E-2</v>
      </c>
      <c r="CD1420" s="15">
        <v>-0.14000000000000001</v>
      </c>
      <c r="CE1420" s="15">
        <v>0.36</v>
      </c>
      <c r="CF1420" s="15" t="s">
        <v>7128</v>
      </c>
      <c r="CG1420" s="15" t="s">
        <v>7128</v>
      </c>
      <c r="CH1420" s="13" t="s">
        <v>7128</v>
      </c>
      <c r="CI1420" s="13" t="s">
        <v>7128</v>
      </c>
      <c r="CJ1420" s="13">
        <v>0</v>
      </c>
      <c r="CK1420" s="12">
        <f t="shared" si="44"/>
        <v>0</v>
      </c>
      <c r="CL1420" s="36" t="str">
        <f t="shared" si="45"/>
        <v>NA</v>
      </c>
      <c r="CM1420" s="13" t="s">
        <v>7128</v>
      </c>
      <c r="CN1420" s="13" t="s">
        <v>7128</v>
      </c>
      <c r="CO1420" s="13" t="s">
        <v>7128</v>
      </c>
      <c r="CP1420" s="13" t="s">
        <v>7128</v>
      </c>
      <c r="CQ1420" s="13" t="s">
        <v>7128</v>
      </c>
      <c r="CR1420" s="13" t="s">
        <v>7128</v>
      </c>
      <c r="CS1420" s="13" t="s">
        <v>7128</v>
      </c>
      <c r="CT1420" s="13">
        <v>0.13059999999999999</v>
      </c>
      <c r="CU1420" s="13">
        <v>-8.72E-2</v>
      </c>
      <c r="CV1420" s="13">
        <v>0.13059999999999999</v>
      </c>
      <c r="CW1420" s="13">
        <v>0.625</v>
      </c>
      <c r="CX1420" s="12" t="s">
        <v>7128</v>
      </c>
      <c r="CY1420" s="12" t="s">
        <v>7128</v>
      </c>
      <c r="CZ1420" s="15">
        <v>3.9520000000000004</v>
      </c>
      <c r="DA1420" s="20"/>
      <c r="DB1420" s="20"/>
    </row>
    <row r="1421" spans="1:106">
      <c r="A1421" s="8" t="s">
        <v>2847</v>
      </c>
      <c r="B1421" s="8" t="s">
        <v>2848</v>
      </c>
      <c r="C1421" s="9" t="s">
        <v>7161</v>
      </c>
      <c r="D1421" s="9" t="s">
        <v>7126</v>
      </c>
      <c r="E1421" s="10" t="s">
        <v>7127</v>
      </c>
      <c r="F1421" s="10" t="s">
        <v>7126</v>
      </c>
      <c r="G1421" s="11">
        <v>0.75</v>
      </c>
      <c r="H1421" s="11">
        <v>0.77603317954255424</v>
      </c>
      <c r="I1421" s="12">
        <v>9.0499999999999997E-2</v>
      </c>
      <c r="J1421" s="12">
        <v>0.12673100274860116</v>
      </c>
      <c r="K1421" s="12">
        <v>3.2000000000000001E-2</v>
      </c>
      <c r="L1421" s="12">
        <v>8.8499999999999995E-2</v>
      </c>
      <c r="M1421" s="12">
        <v>5.8418850000000001E-2</v>
      </c>
      <c r="N1421" s="12">
        <v>0.12332603563340609</v>
      </c>
      <c r="O1421" s="12">
        <v>1.0020237186025294E-3</v>
      </c>
      <c r="P1421" s="12">
        <v>-4.1318637430053512E-3</v>
      </c>
      <c r="Q1421" s="13">
        <v>12.2</v>
      </c>
      <c r="R1421" s="13">
        <v>0</v>
      </c>
      <c r="S1421" s="13">
        <v>0.64</v>
      </c>
      <c r="T1421" s="13">
        <v>0.64</v>
      </c>
      <c r="U1421" s="13">
        <v>12.84</v>
      </c>
      <c r="V1421" s="13">
        <v>0.50700000000000001</v>
      </c>
      <c r="W1421" s="13">
        <v>12.333</v>
      </c>
      <c r="X1421" s="14">
        <v>3.9485981308411217E-2</v>
      </c>
      <c r="Y1421" s="15">
        <v>9.7087378640776698E-2</v>
      </c>
      <c r="Z1421" s="14">
        <v>6.7940552016985137E-2</v>
      </c>
      <c r="AA1421" s="14">
        <v>4.9844236760124609E-2</v>
      </c>
      <c r="AB1421" s="14">
        <v>7.2892938496583154E-2</v>
      </c>
      <c r="AC1421" s="14">
        <v>5.245901639344263E-2</v>
      </c>
      <c r="AD1421" s="13">
        <v>1.18</v>
      </c>
      <c r="AE1421" s="15">
        <v>1.0295555555555558</v>
      </c>
      <c r="AF1421" s="14">
        <v>0.10954451150103323</v>
      </c>
      <c r="AG1421" s="14">
        <v>0.45871764191057662</v>
      </c>
      <c r="AH1421" s="15">
        <v>0.29518072289156633</v>
      </c>
      <c r="AI1421" s="5">
        <v>18.823529411764707</v>
      </c>
      <c r="AJ1421" s="15">
        <v>10.990990990990989</v>
      </c>
      <c r="AK1421" s="15">
        <v>10.990990990990989</v>
      </c>
      <c r="AL1421" s="15" t="s">
        <v>7128</v>
      </c>
      <c r="AM1421" s="15" t="s">
        <v>7128</v>
      </c>
      <c r="AN1421" s="15">
        <v>1.3895216400911161</v>
      </c>
      <c r="AO1421" s="15">
        <v>0.46743295019157083</v>
      </c>
      <c r="AP1421" s="15">
        <v>7.7081249999999999</v>
      </c>
      <c r="AQ1421" s="15">
        <v>6.8516666666666666</v>
      </c>
      <c r="AR1421" s="15">
        <v>1.3837091888253112</v>
      </c>
      <c r="AS1421" s="15">
        <v>0.47252873563218389</v>
      </c>
      <c r="AT1421" s="14">
        <v>0.14864864864864863</v>
      </c>
      <c r="AU1421" s="14">
        <v>1.3524590163934428E-2</v>
      </c>
      <c r="AV1421" s="12">
        <v>4.6600000000000003E-2</v>
      </c>
      <c r="AW1421" s="12" t="s">
        <v>7128</v>
      </c>
      <c r="AX1421" s="12">
        <v>2.0499999999999997E-2</v>
      </c>
      <c r="AY1421" s="12">
        <v>0.161</v>
      </c>
      <c r="AZ1421" s="14" t="s">
        <v>7128</v>
      </c>
      <c r="BA1421" s="14" t="s">
        <v>7128</v>
      </c>
      <c r="BB1421" s="14">
        <v>0.12773302646720369</v>
      </c>
      <c r="BC1421" s="14">
        <v>0.11919417189040074</v>
      </c>
      <c r="BD1421" s="14">
        <v>4.2528735632183907E-2</v>
      </c>
      <c r="BE1421" s="14">
        <v>6.1302681992337162E-2</v>
      </c>
      <c r="BF1421" s="14">
        <v>0.33832335329341318</v>
      </c>
      <c r="BG1421" s="14">
        <v>2.0299999999999999E-2</v>
      </c>
      <c r="BH1421" s="13">
        <v>1.1100000000000001</v>
      </c>
      <c r="BI1421" s="13">
        <v>1.1100000000000001</v>
      </c>
      <c r="BJ1421" s="13">
        <v>1.6</v>
      </c>
      <c r="BK1421" s="13">
        <v>1.6</v>
      </c>
      <c r="BL1421" s="13">
        <v>26.1</v>
      </c>
      <c r="BM1421" s="13">
        <v>26.1</v>
      </c>
      <c r="BN1421" s="13">
        <v>1.8</v>
      </c>
      <c r="BO1421" s="13">
        <v>1.8</v>
      </c>
      <c r="BP1421" s="13">
        <v>1.0586826347305391</v>
      </c>
      <c r="BQ1421" s="13">
        <v>0</v>
      </c>
      <c r="BR1421" s="13">
        <v>0.70500000000000007</v>
      </c>
      <c r="BS1421" s="13">
        <v>0.30499999999999999</v>
      </c>
      <c r="BT1421" s="14">
        <v>0.95401583710407223</v>
      </c>
      <c r="BU1421" s="13">
        <v>4.8682634730539132E-2</v>
      </c>
      <c r="BV1421" s="13">
        <v>0.10000000000000009</v>
      </c>
      <c r="BW1421" s="13">
        <v>0.10000000000000009</v>
      </c>
      <c r="BX1421" s="13">
        <v>8.69</v>
      </c>
      <c r="BY1421" s="13">
        <v>8.8819999999999979</v>
      </c>
      <c r="BZ1421" s="13">
        <v>8.7799999999999994</v>
      </c>
      <c r="CA1421" s="13">
        <v>8.9130000000000003</v>
      </c>
      <c r="CB1421" s="13">
        <v>-0.16500000000000001</v>
      </c>
      <c r="CC1421" s="15">
        <v>0.33500000000000002</v>
      </c>
      <c r="CD1421" s="15">
        <v>0.443</v>
      </c>
      <c r="CE1421" s="15">
        <v>0.36</v>
      </c>
      <c r="CF1421" s="15" t="s">
        <v>7128</v>
      </c>
      <c r="CG1421" s="15" t="s">
        <v>7128</v>
      </c>
      <c r="CH1421" s="13" t="s">
        <v>7128</v>
      </c>
      <c r="CI1421" s="13" t="s">
        <v>7128</v>
      </c>
      <c r="CJ1421" s="13">
        <v>-0.16500000000000001</v>
      </c>
      <c r="CK1421" s="12">
        <f t="shared" si="44"/>
        <v>1.6499999999999986</v>
      </c>
      <c r="CL1421" s="36">
        <f t="shared" si="45"/>
        <v>2.9283069673510602</v>
      </c>
      <c r="CM1421" s="13">
        <v>1.67</v>
      </c>
      <c r="CN1421" s="13">
        <v>0.56499999999999995</v>
      </c>
      <c r="CO1421" s="13">
        <v>1.1100000000000001</v>
      </c>
      <c r="CP1421" s="13">
        <v>12.2</v>
      </c>
      <c r="CQ1421" s="13">
        <v>1.8</v>
      </c>
      <c r="CR1421" s="13">
        <v>12.333</v>
      </c>
      <c r="CS1421" s="13">
        <v>0.10000000000000009</v>
      </c>
      <c r="CT1421" s="13">
        <v>3.5000000000000003E-2</v>
      </c>
      <c r="CU1421" s="13">
        <v>1.6168</v>
      </c>
      <c r="CV1421" s="13">
        <v>8.9480000000000004</v>
      </c>
      <c r="CW1421" s="13">
        <v>1.829</v>
      </c>
      <c r="CX1421" s="12">
        <v>0.1291461318051576</v>
      </c>
      <c r="CY1421" s="12">
        <v>0.11997295081251652</v>
      </c>
      <c r="CZ1421" s="15">
        <v>6.7430289775833794</v>
      </c>
      <c r="DA1421" s="20"/>
      <c r="DB1421" s="20"/>
    </row>
    <row r="1422" spans="1:106">
      <c r="A1422" s="8" t="s">
        <v>6185</v>
      </c>
      <c r="B1422" s="8" t="s">
        <v>6186</v>
      </c>
      <c r="C1422" s="9" t="s">
        <v>7134</v>
      </c>
      <c r="D1422" s="9" t="s">
        <v>7126</v>
      </c>
      <c r="E1422" s="10" t="s">
        <v>7127</v>
      </c>
      <c r="F1422" s="10" t="s">
        <v>7126</v>
      </c>
      <c r="G1422" s="11">
        <v>0.89</v>
      </c>
      <c r="H1422" s="11">
        <v>0.89</v>
      </c>
      <c r="I1422" s="12">
        <v>9.0499999999999997E-2</v>
      </c>
      <c r="J1422" s="12">
        <v>0.137045</v>
      </c>
      <c r="K1422" s="12">
        <v>4.1999999999999996E-2</v>
      </c>
      <c r="L1422" s="12">
        <v>9.8500000000000004E-2</v>
      </c>
      <c r="M1422" s="12">
        <v>6.5019850000000004E-2</v>
      </c>
      <c r="N1422" s="12">
        <v>0.137045</v>
      </c>
      <c r="O1422" s="12" t="s">
        <v>7128</v>
      </c>
      <c r="P1422" s="12" t="s">
        <v>7128</v>
      </c>
      <c r="Q1422" s="13">
        <v>82.9</v>
      </c>
      <c r="R1422" s="13">
        <v>0</v>
      </c>
      <c r="S1422" s="13">
        <v>0</v>
      </c>
      <c r="T1422" s="13">
        <v>0</v>
      </c>
      <c r="U1422" s="13">
        <v>82.9</v>
      </c>
      <c r="V1422" s="13">
        <v>0</v>
      </c>
      <c r="W1422" s="13">
        <v>82.9</v>
      </c>
      <c r="X1422" s="14">
        <v>0</v>
      </c>
      <c r="Y1422" s="15">
        <v>0.23376086057095574</v>
      </c>
      <c r="Z1422" s="14" t="s">
        <v>7128</v>
      </c>
      <c r="AA1422" s="14">
        <v>0</v>
      </c>
      <c r="AB1422" s="14" t="s">
        <v>7128</v>
      </c>
      <c r="AC1422" s="14">
        <v>0</v>
      </c>
      <c r="AD1422" s="13">
        <v>0.17199999999999999</v>
      </c>
      <c r="AE1422" s="15">
        <v>4.8352777777777778</v>
      </c>
      <c r="AF1422" s="14">
        <v>0.28809720581775866</v>
      </c>
      <c r="AG1422" s="14">
        <v>0.77057324929569193</v>
      </c>
      <c r="AH1422" s="15">
        <v>0.3852459016393443</v>
      </c>
      <c r="AI1422" s="5" t="s">
        <v>7128</v>
      </c>
      <c r="AJ1422" s="15" t="s">
        <v>7128</v>
      </c>
      <c r="AK1422" s="15" t="s">
        <v>7128</v>
      </c>
      <c r="AL1422" s="15" t="s">
        <v>7128</v>
      </c>
      <c r="AM1422" s="15" t="s">
        <v>7128</v>
      </c>
      <c r="AN1422" s="15" t="s">
        <v>7128</v>
      </c>
      <c r="AO1422" s="15">
        <v>0.13585709603408719</v>
      </c>
      <c r="AP1422" s="15" t="s">
        <v>7128</v>
      </c>
      <c r="AQ1422" s="15" t="s">
        <v>7128</v>
      </c>
      <c r="AR1422" s="15" t="s">
        <v>7128</v>
      </c>
      <c r="AS1422" s="15">
        <v>0.13585709603408719</v>
      </c>
      <c r="AT1422" s="14" t="s">
        <v>7128</v>
      </c>
      <c r="AU1422" s="14">
        <v>0</v>
      </c>
      <c r="AV1422" s="12" t="s">
        <v>7128</v>
      </c>
      <c r="AW1422" s="12" t="s">
        <v>7128</v>
      </c>
      <c r="AX1422" s="12" t="s">
        <v>7128</v>
      </c>
      <c r="AY1422" s="12">
        <v>-8.1900000000000001E-2</v>
      </c>
      <c r="AZ1422" s="14" t="s">
        <v>7128</v>
      </c>
      <c r="BA1422" s="14">
        <v>0.109</v>
      </c>
      <c r="BB1422" s="14" t="s">
        <v>7128</v>
      </c>
      <c r="BC1422" s="14" t="s">
        <v>7128</v>
      </c>
      <c r="BD1422" s="14">
        <v>-0.40806293018682394</v>
      </c>
      <c r="BE1422" s="14">
        <v>-0.1373320222877745</v>
      </c>
      <c r="BF1422" s="14">
        <v>0</v>
      </c>
      <c r="BG1422" s="14">
        <v>0.31079999999999997</v>
      </c>
      <c r="BH1422" s="13">
        <v>-249</v>
      </c>
      <c r="BI1422" s="13">
        <v>-249</v>
      </c>
      <c r="BJ1422" s="13">
        <v>-83.8</v>
      </c>
      <c r="BK1422" s="13">
        <v>-83.8</v>
      </c>
      <c r="BL1422" s="13">
        <v>610.20000000000005</v>
      </c>
      <c r="BM1422" s="13">
        <v>610.20000000000005</v>
      </c>
      <c r="BN1422" s="13">
        <v>-57.4</v>
      </c>
      <c r="BO1422" s="13">
        <v>-57.4</v>
      </c>
      <c r="BP1422" s="13">
        <v>-83.8</v>
      </c>
      <c r="BQ1422" s="13">
        <v>0</v>
      </c>
      <c r="BR1422" s="13">
        <v>0</v>
      </c>
      <c r="BS1422" s="13">
        <v>-41.2</v>
      </c>
      <c r="BT1422" s="14" t="s">
        <v>7128</v>
      </c>
      <c r="BU1422" s="13">
        <v>-42.599999999999994</v>
      </c>
      <c r="BV1422" s="13">
        <v>-207.8</v>
      </c>
      <c r="BW1422" s="13">
        <v>-207.8</v>
      </c>
      <c r="BX1422" s="13">
        <v>0</v>
      </c>
      <c r="BY1422" s="13">
        <v>0</v>
      </c>
      <c r="BZ1422" s="13">
        <v>0</v>
      </c>
      <c r="CA1422" s="13">
        <v>0</v>
      </c>
      <c r="CB1422" s="13">
        <v>0</v>
      </c>
      <c r="CC1422" s="15">
        <v>1.48</v>
      </c>
      <c r="CD1422" s="15">
        <v>2.27</v>
      </c>
      <c r="CE1422" s="15">
        <v>0.36</v>
      </c>
      <c r="CF1422" s="15" t="s">
        <v>7128</v>
      </c>
      <c r="CG1422" s="15" t="s">
        <v>7128</v>
      </c>
      <c r="CH1422" s="13" t="s">
        <v>7128</v>
      </c>
      <c r="CI1422" s="13" t="s">
        <v>7128</v>
      </c>
      <c r="CJ1422" s="13">
        <v>0</v>
      </c>
      <c r="CK1422" s="12">
        <f t="shared" si="44"/>
        <v>0</v>
      </c>
      <c r="CL1422" s="36" t="str">
        <f t="shared" si="45"/>
        <v>NA</v>
      </c>
      <c r="CM1422" s="13" t="s">
        <v>7128</v>
      </c>
      <c r="CN1422" s="13" t="s">
        <v>7128</v>
      </c>
      <c r="CO1422" s="13" t="s">
        <v>7128</v>
      </c>
      <c r="CP1422" s="13" t="s">
        <v>7128</v>
      </c>
      <c r="CQ1422" s="13" t="s">
        <v>7128</v>
      </c>
      <c r="CR1422" s="13" t="s">
        <v>7128</v>
      </c>
      <c r="CS1422" s="13" t="s">
        <v>7128</v>
      </c>
      <c r="CT1422" s="13">
        <v>0</v>
      </c>
      <c r="CU1422" s="13">
        <v>-83.8</v>
      </c>
      <c r="CV1422" s="13">
        <v>0</v>
      </c>
      <c r="CW1422" s="13">
        <v>-57.4</v>
      </c>
      <c r="CX1422" s="12" t="s">
        <v>7128</v>
      </c>
      <c r="CY1422" s="12" t="s">
        <v>7128</v>
      </c>
      <c r="CZ1422" s="15" t="s">
        <v>7128</v>
      </c>
      <c r="DA1422" s="20"/>
      <c r="DB1422" s="20"/>
    </row>
    <row r="1423" spans="1:106">
      <c r="A1423" s="8" t="s">
        <v>4761</v>
      </c>
      <c r="B1423" s="8" t="s">
        <v>4762</v>
      </c>
      <c r="C1423" s="9" t="s">
        <v>7170</v>
      </c>
      <c r="D1423" s="9" t="s">
        <v>7126</v>
      </c>
      <c r="E1423" s="10" t="s">
        <v>7127</v>
      </c>
      <c r="F1423" s="10" t="s">
        <v>7126</v>
      </c>
      <c r="G1423" s="11">
        <v>1.06</v>
      </c>
      <c r="H1423" s="11">
        <v>1.06</v>
      </c>
      <c r="I1423" s="12">
        <v>9.0499999999999997E-2</v>
      </c>
      <c r="J1423" s="12">
        <v>0.15243000000000001</v>
      </c>
      <c r="K1423" s="12">
        <v>4.7E-2</v>
      </c>
      <c r="L1423" s="12">
        <v>0.10350000000000001</v>
      </c>
      <c r="M1423" s="12">
        <v>6.8320350000000002E-2</v>
      </c>
      <c r="N1423" s="12">
        <v>0.15243000000000001</v>
      </c>
      <c r="O1423" s="12">
        <v>-2.1395517241379308E-2</v>
      </c>
      <c r="P1423" s="12">
        <v>-2.76259423503325E-3</v>
      </c>
      <c r="Q1423" s="13">
        <v>0.379</v>
      </c>
      <c r="R1423" s="13">
        <v>0</v>
      </c>
      <c r="S1423" s="13">
        <v>0</v>
      </c>
      <c r="T1423" s="13">
        <v>0</v>
      </c>
      <c r="U1423" s="13">
        <v>0.379</v>
      </c>
      <c r="V1423" s="13">
        <v>0</v>
      </c>
      <c r="W1423" s="13">
        <v>0.379</v>
      </c>
      <c r="X1423" s="14">
        <v>0</v>
      </c>
      <c r="Y1423" s="15">
        <v>4.1118421052631582E-2</v>
      </c>
      <c r="Z1423" s="14" t="s">
        <v>7128</v>
      </c>
      <c r="AA1423" s="14">
        <v>0</v>
      </c>
      <c r="AB1423" s="14" t="s">
        <v>7128</v>
      </c>
      <c r="AC1423" s="14">
        <v>0</v>
      </c>
      <c r="AD1423" s="13">
        <v>6.2E-2</v>
      </c>
      <c r="AE1423" s="15">
        <v>-0.7296666666666668</v>
      </c>
      <c r="AF1423" s="14">
        <v>7.0710678118654752E-2</v>
      </c>
      <c r="AG1423" s="14" t="s">
        <v>7128</v>
      </c>
      <c r="AH1423" s="15">
        <v>0.42666666666666669</v>
      </c>
      <c r="AI1423" s="5">
        <v>6</v>
      </c>
      <c r="AJ1423" s="15">
        <v>6.6491228070175437</v>
      </c>
      <c r="AK1423" s="15">
        <v>6.6491228070175437</v>
      </c>
      <c r="AL1423" s="15" t="s">
        <v>7128</v>
      </c>
      <c r="AM1423" s="15" t="s">
        <v>7128</v>
      </c>
      <c r="AN1423" s="15" t="s">
        <v>7128</v>
      </c>
      <c r="AO1423" s="15">
        <v>0.24451612903225806</v>
      </c>
      <c r="AP1423" s="15">
        <v>4.2111111111111112</v>
      </c>
      <c r="AQ1423" s="15">
        <v>2.9153846153846152</v>
      </c>
      <c r="AR1423" s="15" t="s">
        <v>7128</v>
      </c>
      <c r="AS1423" s="15">
        <v>0.24451612903225806</v>
      </c>
      <c r="AT1423" s="14">
        <v>0</v>
      </c>
      <c r="AU1423" s="14">
        <v>0</v>
      </c>
      <c r="AV1423" s="12">
        <v>-0.13600000000000001</v>
      </c>
      <c r="AW1423" s="12">
        <v>-1.03E-2</v>
      </c>
      <c r="AX1423" s="12">
        <v>6.7099999999999993E-2</v>
      </c>
      <c r="AY1423" s="12">
        <v>0.16699999999999998</v>
      </c>
      <c r="AZ1423" s="14" t="s">
        <v>7128</v>
      </c>
      <c r="BA1423" s="14" t="s">
        <v>7128</v>
      </c>
      <c r="BB1423" s="14">
        <v>0.1310344827586207</v>
      </c>
      <c r="BC1423" s="14">
        <v>0.14966740576496676</v>
      </c>
      <c r="BD1423" s="14">
        <v>3.6774193548387096E-2</v>
      </c>
      <c r="BE1423" s="14">
        <v>5.8064516129032254E-2</v>
      </c>
      <c r="BF1423" s="14">
        <v>0.25</v>
      </c>
      <c r="BG1423" s="14" t="s">
        <v>7128</v>
      </c>
      <c r="BH1423" s="13">
        <v>5.7000000000000002E-2</v>
      </c>
      <c r="BI1423" s="13">
        <v>5.7000000000000002E-2</v>
      </c>
      <c r="BJ1423" s="13">
        <v>0.09</v>
      </c>
      <c r="BK1423" s="13">
        <v>0.09</v>
      </c>
      <c r="BL1423" s="13">
        <v>1.55</v>
      </c>
      <c r="BM1423" s="13">
        <v>1.55</v>
      </c>
      <c r="BN1423" s="13">
        <v>0.13</v>
      </c>
      <c r="BO1423" s="13">
        <v>0.13</v>
      </c>
      <c r="BP1423" s="13">
        <v>6.7500000000000004E-2</v>
      </c>
      <c r="BQ1423" s="13">
        <v>0</v>
      </c>
      <c r="BR1423" s="13">
        <v>0</v>
      </c>
      <c r="BS1423" s="13">
        <v>-3.5999999999999997E-2</v>
      </c>
      <c r="BT1423" s="14">
        <v>-0.53333333333333321</v>
      </c>
      <c r="BU1423" s="13">
        <v>0.10350000000000001</v>
      </c>
      <c r="BV1423" s="13">
        <v>9.2999999999999999E-2</v>
      </c>
      <c r="BW1423" s="13">
        <v>9.2999999999999999E-2</v>
      </c>
      <c r="BX1423" s="13">
        <v>0.435</v>
      </c>
      <c r="BY1423" s="13">
        <v>0.45100000000000001</v>
      </c>
      <c r="BZ1423" s="13">
        <v>0</v>
      </c>
      <c r="CA1423" s="13">
        <v>0</v>
      </c>
      <c r="CB1423" s="13">
        <v>0</v>
      </c>
      <c r="CC1423" s="15">
        <v>-0.26400000000000001</v>
      </c>
      <c r="CD1423" s="15">
        <v>-0.26</v>
      </c>
      <c r="CE1423" s="15">
        <v>0.36</v>
      </c>
      <c r="CF1423" s="15" t="s">
        <v>7128</v>
      </c>
      <c r="CG1423" s="15" t="s">
        <v>7128</v>
      </c>
      <c r="CH1423" s="13" t="s">
        <v>7128</v>
      </c>
      <c r="CI1423" s="13" t="s">
        <v>7128</v>
      </c>
      <c r="CJ1423" s="13">
        <v>0</v>
      </c>
      <c r="CK1423" s="12">
        <f t="shared" si="44"/>
        <v>0</v>
      </c>
      <c r="CL1423" s="36" t="str">
        <f t="shared" si="45"/>
        <v>NA</v>
      </c>
      <c r="CM1423" s="13">
        <v>7.5999999999999998E-2</v>
      </c>
      <c r="CN1423" s="13">
        <v>1.9E-2</v>
      </c>
      <c r="CO1423" s="13">
        <v>5.7000000000000002E-2</v>
      </c>
      <c r="CP1423" s="13">
        <v>0.379</v>
      </c>
      <c r="CQ1423" s="13">
        <v>0.13</v>
      </c>
      <c r="CR1423" s="13">
        <v>0.379</v>
      </c>
      <c r="CS1423" s="13" t="s">
        <v>7128</v>
      </c>
      <c r="CT1423" s="13">
        <v>0</v>
      </c>
      <c r="CU1423" s="13">
        <v>0.09</v>
      </c>
      <c r="CV1423" s="13">
        <v>0</v>
      </c>
      <c r="CW1423" s="13">
        <v>0.13</v>
      </c>
      <c r="CX1423" s="12">
        <v>0.1310344827586207</v>
      </c>
      <c r="CY1423" s="12">
        <v>0.14966740576496676</v>
      </c>
      <c r="CZ1423" s="15">
        <v>2.9153846153846152</v>
      </c>
      <c r="DA1423" s="20"/>
      <c r="DB1423" s="20"/>
    </row>
    <row r="1424" spans="1:106" ht="24">
      <c r="A1424" s="8" t="s">
        <v>4087</v>
      </c>
      <c r="B1424" s="8" t="s">
        <v>4088</v>
      </c>
      <c r="C1424" s="9" t="s">
        <v>7178</v>
      </c>
      <c r="D1424" s="9" t="s">
        <v>7126</v>
      </c>
      <c r="E1424" s="10" t="s">
        <v>7127</v>
      </c>
      <c r="F1424" s="10" t="s">
        <v>7126</v>
      </c>
      <c r="G1424" s="11">
        <v>1.1000000000000001</v>
      </c>
      <c r="H1424" s="11">
        <v>1.1000000000000001</v>
      </c>
      <c r="I1424" s="12">
        <v>9.0499999999999997E-2</v>
      </c>
      <c r="J1424" s="12">
        <v>0.15604999999999999</v>
      </c>
      <c r="K1424" s="12">
        <v>6.2E-2</v>
      </c>
      <c r="L1424" s="12">
        <v>0.11849999999999999</v>
      </c>
      <c r="M1424" s="12">
        <v>7.8221849999999996E-2</v>
      </c>
      <c r="N1424" s="12">
        <v>0.15604999999999999</v>
      </c>
      <c r="O1424" s="12">
        <v>-0.17557702702702702</v>
      </c>
      <c r="P1424" s="12">
        <v>-0.17780761871013465</v>
      </c>
      <c r="Q1424" s="13">
        <v>14.4</v>
      </c>
      <c r="R1424" s="13">
        <v>0</v>
      </c>
      <c r="S1424" s="13">
        <v>0</v>
      </c>
      <c r="T1424" s="13">
        <v>0</v>
      </c>
      <c r="U1424" s="13">
        <v>14.4</v>
      </c>
      <c r="V1424" s="13">
        <v>0</v>
      </c>
      <c r="W1424" s="13">
        <v>14.4</v>
      </c>
      <c r="X1424" s="14">
        <v>0</v>
      </c>
      <c r="Y1424" s="15">
        <v>1.1363636363636365</v>
      </c>
      <c r="Z1424" s="14" t="s">
        <v>7128</v>
      </c>
      <c r="AA1424" s="14">
        <v>0</v>
      </c>
      <c r="AB1424" s="14" t="s">
        <v>7128</v>
      </c>
      <c r="AC1424" s="14">
        <v>0</v>
      </c>
      <c r="AD1424" s="13">
        <v>1.19</v>
      </c>
      <c r="AE1424" s="15">
        <v>1.1592777777777779</v>
      </c>
      <c r="AF1424" s="14">
        <v>3.1622776601683791E-2</v>
      </c>
      <c r="AG1424" s="14">
        <v>1.2000843720339001</v>
      </c>
      <c r="AH1424" s="15">
        <v>0.6984858459512836</v>
      </c>
      <c r="AI1424" s="5" t="s">
        <v>7128</v>
      </c>
      <c r="AJ1424" s="15" t="s">
        <v>7128</v>
      </c>
      <c r="AK1424" s="15" t="s">
        <v>7128</v>
      </c>
      <c r="AL1424" s="15" t="s">
        <v>7128</v>
      </c>
      <c r="AM1424" s="15" t="s">
        <v>7128</v>
      </c>
      <c r="AN1424" s="15" t="s">
        <v>7128</v>
      </c>
      <c r="AO1424" s="15">
        <v>2.6086956521739135</v>
      </c>
      <c r="AP1424" s="15" t="s">
        <v>7128</v>
      </c>
      <c r="AQ1424" s="15">
        <v>8.044692737430168</v>
      </c>
      <c r="AR1424" s="15" t="s">
        <v>7128</v>
      </c>
      <c r="AS1424" s="15">
        <v>2.6086956521739135</v>
      </c>
      <c r="AT1424" s="14" t="s">
        <v>7128</v>
      </c>
      <c r="AU1424" s="14">
        <v>0</v>
      </c>
      <c r="AV1424" s="12" t="s">
        <v>7128</v>
      </c>
      <c r="AW1424" s="12" t="s">
        <v>7128</v>
      </c>
      <c r="AX1424" s="12">
        <v>1.04E-2</v>
      </c>
      <c r="AY1424" s="12">
        <v>-1.1200000000000002E-2</v>
      </c>
      <c r="AZ1424" s="14" t="s">
        <v>7128</v>
      </c>
      <c r="BA1424" s="14" t="s">
        <v>7128</v>
      </c>
      <c r="BB1424" s="14">
        <v>-1.9527027027027025E-2</v>
      </c>
      <c r="BC1424" s="14">
        <v>-2.1757618710134655E-2</v>
      </c>
      <c r="BD1424" s="14">
        <v>-0.10471014492753623</v>
      </c>
      <c r="BE1424" s="14">
        <v>-0.11123188405797102</v>
      </c>
      <c r="BF1424" s="14">
        <v>0</v>
      </c>
      <c r="BG1424" s="14">
        <v>0.1149</v>
      </c>
      <c r="BH1424" s="13">
        <v>-0.57799999999999996</v>
      </c>
      <c r="BI1424" s="13">
        <v>-0.57799999999999996</v>
      </c>
      <c r="BJ1424" s="13">
        <v>-0.61399999999999999</v>
      </c>
      <c r="BK1424" s="13">
        <v>-0.61399999999999999</v>
      </c>
      <c r="BL1424" s="13">
        <v>5.52</v>
      </c>
      <c r="BM1424" s="13">
        <v>5.52</v>
      </c>
      <c r="BN1424" s="13">
        <v>1.79</v>
      </c>
      <c r="BO1424" s="13">
        <v>1.79</v>
      </c>
      <c r="BP1424" s="13">
        <v>-0.61399999999999999</v>
      </c>
      <c r="BQ1424" s="13">
        <v>0</v>
      </c>
      <c r="BR1424" s="13">
        <v>0</v>
      </c>
      <c r="BS1424" s="13">
        <v>-2.4</v>
      </c>
      <c r="BT1424" s="14" t="s">
        <v>7128</v>
      </c>
      <c r="BU1424" s="13">
        <v>1.786</v>
      </c>
      <c r="BV1424" s="13">
        <v>1.8220000000000001</v>
      </c>
      <c r="BW1424" s="13">
        <v>1.8220000000000001</v>
      </c>
      <c r="BX1424" s="13">
        <v>29.6</v>
      </c>
      <c r="BY1424" s="13">
        <v>28.220000000000002</v>
      </c>
      <c r="BZ1424" s="13">
        <v>0</v>
      </c>
      <c r="CA1424" s="13">
        <v>0</v>
      </c>
      <c r="CB1424" s="13">
        <v>0</v>
      </c>
      <c r="CC1424" s="15">
        <v>0.253</v>
      </c>
      <c r="CD1424" s="15">
        <v>0.751</v>
      </c>
      <c r="CE1424" s="15">
        <v>0.36</v>
      </c>
      <c r="CF1424" s="15" t="s">
        <v>7128</v>
      </c>
      <c r="CG1424" s="15" t="s">
        <v>7128</v>
      </c>
      <c r="CH1424" s="13" t="s">
        <v>7128</v>
      </c>
      <c r="CI1424" s="13" t="s">
        <v>7128</v>
      </c>
      <c r="CJ1424" s="13">
        <v>0</v>
      </c>
      <c r="CK1424" s="12">
        <f t="shared" si="44"/>
        <v>0</v>
      </c>
      <c r="CL1424" s="36" t="str">
        <f t="shared" si="45"/>
        <v>NA</v>
      </c>
      <c r="CM1424" s="13" t="s">
        <v>7128</v>
      </c>
      <c r="CN1424" s="13" t="s">
        <v>7128</v>
      </c>
      <c r="CO1424" s="13" t="s">
        <v>7128</v>
      </c>
      <c r="CP1424" s="13" t="s">
        <v>7128</v>
      </c>
      <c r="CQ1424" s="13">
        <v>1.79</v>
      </c>
      <c r="CR1424" s="13">
        <v>14.4</v>
      </c>
      <c r="CS1424" s="13" t="s">
        <v>7128</v>
      </c>
      <c r="CT1424" s="13">
        <v>1.3932</v>
      </c>
      <c r="CU1424" s="13">
        <v>0.85019999999999996</v>
      </c>
      <c r="CV1424" s="13">
        <v>1.3932</v>
      </c>
      <c r="CW1424" s="13">
        <v>3.24</v>
      </c>
      <c r="CX1424" s="12">
        <v>2.8593368868009755E-2</v>
      </c>
      <c r="CY1424" s="12">
        <v>2.8710169789148077E-2</v>
      </c>
      <c r="CZ1424" s="15">
        <v>4.4444444444444446</v>
      </c>
      <c r="DA1424" s="20"/>
      <c r="DB1424" s="20"/>
    </row>
    <row r="1425" spans="1:106" ht="24">
      <c r="A1425" s="8" t="s">
        <v>1199</v>
      </c>
      <c r="B1425" s="8" t="s">
        <v>1200</v>
      </c>
      <c r="C1425" s="9" t="s">
        <v>7149</v>
      </c>
      <c r="D1425" s="9" t="s">
        <v>7126</v>
      </c>
      <c r="E1425" s="10" t="s">
        <v>7127</v>
      </c>
      <c r="F1425" s="10" t="s">
        <v>7126</v>
      </c>
      <c r="G1425" s="11">
        <v>0.85</v>
      </c>
      <c r="H1425" s="11">
        <v>0.85012824936674336</v>
      </c>
      <c r="I1425" s="12">
        <v>9.0499999999999997E-2</v>
      </c>
      <c r="J1425" s="12">
        <v>0.13343660656769027</v>
      </c>
      <c r="K1425" s="12">
        <v>3.2000000000000001E-2</v>
      </c>
      <c r="L1425" s="12">
        <v>8.8499999999999995E-2</v>
      </c>
      <c r="M1425" s="12">
        <v>5.8418850000000001E-2</v>
      </c>
      <c r="N1425" s="12">
        <v>0.13342020915549926</v>
      </c>
      <c r="O1425" s="12">
        <v>0.16526469213360848</v>
      </c>
      <c r="P1425" s="12">
        <v>0.15794703796478474</v>
      </c>
      <c r="Q1425" s="13">
        <v>374</v>
      </c>
      <c r="R1425" s="13">
        <v>8.1766947005865745E-2</v>
      </c>
      <c r="S1425" s="13">
        <v>0</v>
      </c>
      <c r="T1425" s="13">
        <v>8.1766947005865745E-2</v>
      </c>
      <c r="U1425" s="13">
        <v>374.08176694700586</v>
      </c>
      <c r="V1425" s="13">
        <v>0</v>
      </c>
      <c r="W1425" s="13">
        <v>374.08176694700586</v>
      </c>
      <c r="X1425" s="14">
        <v>0</v>
      </c>
      <c r="Y1425" s="15">
        <v>0.16804245283018868</v>
      </c>
      <c r="Z1425" s="14" t="s">
        <v>7128</v>
      </c>
      <c r="AA1425" s="14">
        <v>2.1858041270813721E-4</v>
      </c>
      <c r="AB1425" s="14" t="s">
        <v>7128</v>
      </c>
      <c r="AC1425" s="14">
        <v>2.1862820055044318E-4</v>
      </c>
      <c r="AD1425" s="13">
        <v>4.41</v>
      </c>
      <c r="AE1425" s="15">
        <v>2.1891666666666669</v>
      </c>
      <c r="AF1425" s="14">
        <v>0.23874672772626646</v>
      </c>
      <c r="AG1425" s="14">
        <v>0.37696851746252591</v>
      </c>
      <c r="AH1425" s="15">
        <v>0.27900552486187846</v>
      </c>
      <c r="AI1425" s="5">
        <v>49.81343283582089</v>
      </c>
      <c r="AJ1425" s="15">
        <v>23.229813664596271</v>
      </c>
      <c r="AK1425" s="15">
        <v>23.229813664596271</v>
      </c>
      <c r="AL1425" s="15">
        <v>18.607594936708864</v>
      </c>
      <c r="AM1425" s="15">
        <v>1.7869087434304824</v>
      </c>
      <c r="AN1425" s="15" t="s">
        <v>7128</v>
      </c>
      <c r="AO1425" s="15">
        <v>2.0437158469945356</v>
      </c>
      <c r="AP1425" s="15">
        <v>13.986118424235263</v>
      </c>
      <c r="AQ1425" s="15">
        <v>11.417811767756488</v>
      </c>
      <c r="AR1425" s="15">
        <v>4574.9753493935659</v>
      </c>
      <c r="AS1425" s="15">
        <v>2.0441626609126002</v>
      </c>
      <c r="AT1425" s="14">
        <v>0.29503105590062106</v>
      </c>
      <c r="AU1425" s="14">
        <v>1.2700534759358289E-2</v>
      </c>
      <c r="AV1425" s="12">
        <v>-0.47100000000000003</v>
      </c>
      <c r="AW1425" s="12">
        <v>-3.3000000000000002E-2</v>
      </c>
      <c r="AX1425" s="12">
        <v>0.126</v>
      </c>
      <c r="AY1425" s="12">
        <v>8.7400000000000005E-2</v>
      </c>
      <c r="AZ1425" s="14">
        <v>0.13</v>
      </c>
      <c r="BA1425" s="14">
        <v>0.13200000000000001</v>
      </c>
      <c r="BB1425" s="14">
        <v>0.29870129870129875</v>
      </c>
      <c r="BC1425" s="14">
        <v>0.291367247120284</v>
      </c>
      <c r="BD1425" s="14">
        <v>8.7978142076502744E-2</v>
      </c>
      <c r="BE1425" s="14">
        <v>0.14615653885573127</v>
      </c>
      <c r="BF1425" s="14">
        <v>0.30987124463519311</v>
      </c>
      <c r="BG1425" s="14">
        <v>0.21510000000000001</v>
      </c>
      <c r="BH1425" s="13">
        <v>16.100000000000001</v>
      </c>
      <c r="BI1425" s="13">
        <v>16.100000000000001</v>
      </c>
      <c r="BJ1425" s="13">
        <v>26.7</v>
      </c>
      <c r="BK1425" s="13">
        <v>26.746646610598823</v>
      </c>
      <c r="BL1425" s="13">
        <v>183</v>
      </c>
      <c r="BM1425" s="13">
        <v>183</v>
      </c>
      <c r="BN1425" s="13">
        <v>32.700000000000003</v>
      </c>
      <c r="BO1425" s="13">
        <v>32.763000000000005</v>
      </c>
      <c r="BP1425" s="13">
        <v>18.458629935554896</v>
      </c>
      <c r="BQ1425" s="13">
        <v>-5.069</v>
      </c>
      <c r="BR1425" s="13">
        <v>3.120000000000001</v>
      </c>
      <c r="BS1425" s="13">
        <v>5.23</v>
      </c>
      <c r="BT1425" s="14">
        <v>0.45236293425636559</v>
      </c>
      <c r="BU1425" s="13">
        <v>10.108629935554895</v>
      </c>
      <c r="BV1425" s="13">
        <v>12.818999999999999</v>
      </c>
      <c r="BW1425" s="13">
        <v>7.75</v>
      </c>
      <c r="BX1425" s="13">
        <v>53.9</v>
      </c>
      <c r="BY1425" s="13">
        <v>63.351766947005864</v>
      </c>
      <c r="BZ1425" s="13">
        <v>0</v>
      </c>
      <c r="CA1425" s="13">
        <v>8.1766947005865745E-2</v>
      </c>
      <c r="CB1425" s="13">
        <v>-4.75</v>
      </c>
      <c r="CC1425" s="15">
        <v>0.6</v>
      </c>
      <c r="CD1425" s="15">
        <v>1.17</v>
      </c>
      <c r="CE1425" s="15">
        <v>0.36</v>
      </c>
      <c r="CF1425" s="15" t="s">
        <v>7128</v>
      </c>
      <c r="CG1425" s="15" t="s">
        <v>7128</v>
      </c>
      <c r="CH1425" s="13">
        <v>20.8</v>
      </c>
      <c r="CI1425" s="13">
        <v>13.4</v>
      </c>
      <c r="CJ1425" s="13">
        <v>-4.75</v>
      </c>
      <c r="CK1425" s="12">
        <f t="shared" si="44"/>
        <v>0.37054372415945086</v>
      </c>
      <c r="CL1425" s="36">
        <f t="shared" si="45"/>
        <v>2238.0681522433761</v>
      </c>
      <c r="CM1425" s="13">
        <v>23.3</v>
      </c>
      <c r="CN1425" s="13">
        <v>7.22</v>
      </c>
      <c r="CO1425" s="13">
        <v>16.100000000000001</v>
      </c>
      <c r="CP1425" s="13">
        <v>374</v>
      </c>
      <c r="CQ1425" s="13">
        <v>32.763000000000005</v>
      </c>
      <c r="CR1425" s="13">
        <v>374.08176694700586</v>
      </c>
      <c r="CS1425" s="13">
        <v>12.818999999999999</v>
      </c>
      <c r="CT1425" s="13">
        <v>3.9040000000000004</v>
      </c>
      <c r="CU1425" s="13">
        <v>28.470646610598823</v>
      </c>
      <c r="CV1425" s="13">
        <v>3.9857669470058661</v>
      </c>
      <c r="CW1425" s="13">
        <v>34.86</v>
      </c>
      <c r="CX1425" s="12">
        <v>0.30835236315825898</v>
      </c>
      <c r="CY1425" s="12">
        <v>0.29214464129575352</v>
      </c>
      <c r="CZ1425" s="15">
        <v>10.730974381727076</v>
      </c>
      <c r="DA1425" s="20"/>
      <c r="DB1425" s="20"/>
    </row>
    <row r="1426" spans="1:106">
      <c r="A1426" s="8" t="s">
        <v>3345</v>
      </c>
      <c r="B1426" s="8" t="s">
        <v>3346</v>
      </c>
      <c r="C1426" s="9" t="s">
        <v>7139</v>
      </c>
      <c r="D1426" s="9" t="s">
        <v>7126</v>
      </c>
      <c r="E1426" s="10" t="s">
        <v>7127</v>
      </c>
      <c r="F1426" s="10" t="s">
        <v>7126</v>
      </c>
      <c r="G1426" s="11">
        <v>0.59</v>
      </c>
      <c r="H1426" s="11">
        <v>0.59264062194565714</v>
      </c>
      <c r="I1426" s="12">
        <v>9.0499999999999997E-2</v>
      </c>
      <c r="J1426" s="12">
        <v>0.11013397628608197</v>
      </c>
      <c r="K1426" s="12">
        <v>4.1999999999999996E-2</v>
      </c>
      <c r="L1426" s="12">
        <v>9.8500000000000004E-2</v>
      </c>
      <c r="M1426" s="12">
        <v>6.5019850000000004E-2</v>
      </c>
      <c r="N1426" s="12">
        <v>0.1098705910617262</v>
      </c>
      <c r="O1426" s="12">
        <v>-4.7253976286081967E-2</v>
      </c>
      <c r="P1426" s="12">
        <v>-9.123892332058739E-2</v>
      </c>
      <c r="Q1426" s="13">
        <v>29.8</v>
      </c>
      <c r="R1426" s="13">
        <v>0</v>
      </c>
      <c r="S1426" s="13">
        <v>0.17499999999999999</v>
      </c>
      <c r="T1426" s="13">
        <v>0.17499999999999999</v>
      </c>
      <c r="U1426" s="13">
        <v>29.975000000000001</v>
      </c>
      <c r="V1426" s="13">
        <v>0.30599999999999999</v>
      </c>
      <c r="W1426" s="13">
        <v>29.669</v>
      </c>
      <c r="X1426" s="14">
        <v>1.0208507089241033E-2</v>
      </c>
      <c r="Y1426" s="15" t="s">
        <v>7128</v>
      </c>
      <c r="Z1426" s="14">
        <v>1.3592233009708738E-2</v>
      </c>
      <c r="AA1426" s="14">
        <v>5.8381984987489572E-3</v>
      </c>
      <c r="AB1426" s="14">
        <v>1.3779527559055118E-2</v>
      </c>
      <c r="AC1426" s="14">
        <v>5.8724832214765094E-3</v>
      </c>
      <c r="AD1426" s="13">
        <v>21.86</v>
      </c>
      <c r="AE1426" s="15">
        <v>0.93683333333333341</v>
      </c>
      <c r="AF1426" s="14">
        <v>8.9442719099991588E-2</v>
      </c>
      <c r="AG1426" s="14">
        <v>0.71945487176055722</v>
      </c>
      <c r="AH1426" s="15">
        <v>0.62453760789149204</v>
      </c>
      <c r="AI1426" s="5">
        <v>14.095238095238093</v>
      </c>
      <c r="AJ1426" s="15">
        <v>37.913486005089055</v>
      </c>
      <c r="AK1426" s="15">
        <v>37.913486005089055</v>
      </c>
      <c r="AL1426" s="15" t="s">
        <v>7128</v>
      </c>
      <c r="AM1426" s="15" t="s">
        <v>7128</v>
      </c>
      <c r="AN1426" s="15">
        <v>2.3464566929133861</v>
      </c>
      <c r="AO1426" s="15">
        <v>2.0551724137931036</v>
      </c>
      <c r="AP1426" s="15">
        <v>100.23310810810811</v>
      </c>
      <c r="AQ1426" s="15">
        <v>63.395299145299141</v>
      </c>
      <c r="AR1426" s="15">
        <v>2.3604900946773806</v>
      </c>
      <c r="AS1426" s="15">
        <v>2.0461379310344827</v>
      </c>
      <c r="AT1426" s="14">
        <v>2.7888040712468195E-2</v>
      </c>
      <c r="AU1426" s="14">
        <v>7.3557046979865772E-4</v>
      </c>
      <c r="AV1426" s="12">
        <v>2.7069999999999999</v>
      </c>
      <c r="AW1426" s="12">
        <v>0.46399999999999997</v>
      </c>
      <c r="AX1426" s="12">
        <v>-4.8300000000000003E-2</v>
      </c>
      <c r="AY1426" s="12">
        <v>2.6200000000000001E-2</v>
      </c>
      <c r="AZ1426" s="14" t="s">
        <v>7128</v>
      </c>
      <c r="BA1426" s="14" t="s">
        <v>7128</v>
      </c>
      <c r="BB1426" s="14">
        <v>6.2880000000000005E-2</v>
      </c>
      <c r="BC1426" s="14">
        <v>1.8631667741138811E-2</v>
      </c>
      <c r="BD1426" s="14">
        <v>5.4206896551724143E-2</v>
      </c>
      <c r="BE1426" s="14">
        <v>2.0413793103448274E-2</v>
      </c>
      <c r="BF1426" s="14">
        <v>0.23786407766990289</v>
      </c>
      <c r="BG1426" s="14">
        <v>2.1000000000000001E-2</v>
      </c>
      <c r="BH1426" s="13">
        <v>0.78600000000000003</v>
      </c>
      <c r="BI1426" s="13">
        <v>0.78600000000000003</v>
      </c>
      <c r="BJ1426" s="13">
        <v>0.29599999999999999</v>
      </c>
      <c r="BK1426" s="13">
        <v>0.29599999999999999</v>
      </c>
      <c r="BL1426" s="13">
        <v>14.5</v>
      </c>
      <c r="BM1426" s="13">
        <v>14.5</v>
      </c>
      <c r="BN1426" s="13">
        <v>0.46800000000000003</v>
      </c>
      <c r="BO1426" s="13">
        <v>0.46800000000000003</v>
      </c>
      <c r="BP1426" s="13">
        <v>0.22559223300970874</v>
      </c>
      <c r="BQ1426" s="13">
        <v>0</v>
      </c>
      <c r="BR1426" s="13">
        <v>0</v>
      </c>
      <c r="BS1426" s="13">
        <v>-0.29199999999999998</v>
      </c>
      <c r="BT1426" s="14">
        <v>-1.294370803924944</v>
      </c>
      <c r="BU1426" s="13">
        <v>0.51759223300970869</v>
      </c>
      <c r="BV1426" s="13">
        <v>1.0780000000000001</v>
      </c>
      <c r="BW1426" s="13">
        <v>1.0780000000000001</v>
      </c>
      <c r="BX1426" s="13">
        <v>12.5</v>
      </c>
      <c r="BY1426" s="13">
        <v>12.108000000000001</v>
      </c>
      <c r="BZ1426" s="13">
        <v>12.7</v>
      </c>
      <c r="CA1426" s="13">
        <v>12.569000000000001</v>
      </c>
      <c r="CB1426" s="13">
        <v>-2.1920000000000002E-2</v>
      </c>
      <c r="CC1426" s="15">
        <v>0.42899999999999999</v>
      </c>
      <c r="CD1426" s="15">
        <v>0.151</v>
      </c>
      <c r="CE1426" s="15">
        <v>0.36</v>
      </c>
      <c r="CF1426" s="15">
        <v>1.2641434720530658</v>
      </c>
      <c r="CG1426" s="15">
        <v>1.1492730210744049</v>
      </c>
      <c r="CH1426" s="13">
        <v>0.6632499999999999</v>
      </c>
      <c r="CI1426" s="13">
        <v>0.40537499999999993</v>
      </c>
      <c r="CJ1426" s="13">
        <v>-2.1920000000000002E-2</v>
      </c>
      <c r="CK1426" s="12">
        <f t="shared" si="44"/>
        <v>2.0333951762523193E-2</v>
      </c>
      <c r="CL1426" s="36">
        <f t="shared" si="45"/>
        <v>1.1536319516270188</v>
      </c>
      <c r="CM1426" s="13">
        <v>1.03</v>
      </c>
      <c r="CN1426" s="13">
        <v>0.245</v>
      </c>
      <c r="CO1426" s="13">
        <v>0.78600000000000003</v>
      </c>
      <c r="CP1426" s="13">
        <v>29.8</v>
      </c>
      <c r="CQ1426" s="13">
        <v>0.46800000000000003</v>
      </c>
      <c r="CR1426" s="13">
        <v>29.669</v>
      </c>
      <c r="CS1426" s="13">
        <v>1.0780000000000001</v>
      </c>
      <c r="CT1426" s="13">
        <v>0</v>
      </c>
      <c r="CU1426" s="13">
        <v>0.29599999999999999</v>
      </c>
      <c r="CV1426" s="13">
        <v>12.569000000000001</v>
      </c>
      <c r="CW1426" s="13">
        <v>0.46800000000000003</v>
      </c>
      <c r="CX1426" s="12">
        <v>6.2880000000000005E-2</v>
      </c>
      <c r="CY1426" s="12">
        <v>1.8631667741138811E-2</v>
      </c>
      <c r="CZ1426" s="15">
        <v>63.395299145299141</v>
      </c>
      <c r="DA1426" s="20"/>
      <c r="DB1426" s="20"/>
    </row>
    <row r="1427" spans="1:106">
      <c r="A1427" s="8" t="s">
        <v>573</v>
      </c>
      <c r="B1427" s="8" t="s">
        <v>574</v>
      </c>
      <c r="C1427" s="9" t="s">
        <v>7145</v>
      </c>
      <c r="D1427" s="9" t="s">
        <v>7126</v>
      </c>
      <c r="E1427" s="10" t="s">
        <v>7127</v>
      </c>
      <c r="F1427" s="10" t="s">
        <v>7126</v>
      </c>
      <c r="G1427" s="11">
        <v>0.89</v>
      </c>
      <c r="H1427" s="11">
        <v>0.89</v>
      </c>
      <c r="I1427" s="12">
        <v>9.0499999999999997E-2</v>
      </c>
      <c r="J1427" s="12">
        <v>0.137045</v>
      </c>
      <c r="K1427" s="12">
        <v>3.6999999999999998E-2</v>
      </c>
      <c r="L1427" s="12">
        <v>9.35E-2</v>
      </c>
      <c r="M1427" s="12">
        <v>6.1719349999999999E-2</v>
      </c>
      <c r="N1427" s="12">
        <v>0.137045</v>
      </c>
      <c r="O1427" s="12" t="s">
        <v>7128</v>
      </c>
      <c r="P1427" s="12" t="s">
        <v>7128</v>
      </c>
      <c r="Q1427" s="13">
        <v>742.9</v>
      </c>
      <c r="R1427" s="13">
        <v>0</v>
      </c>
      <c r="S1427" s="13">
        <v>0</v>
      </c>
      <c r="T1427" s="13">
        <v>0</v>
      </c>
      <c r="U1427" s="13">
        <v>742.9</v>
      </c>
      <c r="V1427" s="13">
        <v>0</v>
      </c>
      <c r="W1427" s="13">
        <v>742.9</v>
      </c>
      <c r="X1427" s="14">
        <v>0</v>
      </c>
      <c r="Y1427" s="15">
        <v>5.3648068669527892E-2</v>
      </c>
      <c r="Z1427" s="14" t="s">
        <v>7128</v>
      </c>
      <c r="AA1427" s="14">
        <v>0</v>
      </c>
      <c r="AB1427" s="14" t="s">
        <v>7128</v>
      </c>
      <c r="AC1427" s="14">
        <v>0</v>
      </c>
      <c r="AD1427" s="13">
        <v>10.63</v>
      </c>
      <c r="AE1427" s="15">
        <v>1.8575000000000004</v>
      </c>
      <c r="AF1427" s="14">
        <v>0.2073644135332772</v>
      </c>
      <c r="AG1427" s="14">
        <v>0.55771382384008161</v>
      </c>
      <c r="AH1427" s="15">
        <v>0.32283464566929132</v>
      </c>
      <c r="AI1427" s="5">
        <v>1.328690807799443</v>
      </c>
      <c r="AJ1427" s="15">
        <v>32.299999999999997</v>
      </c>
      <c r="AK1427" s="15">
        <v>32.299999999999997</v>
      </c>
      <c r="AL1427" s="15">
        <v>22.053941908713696</v>
      </c>
      <c r="AM1427" s="15">
        <v>0.54013377926421402</v>
      </c>
      <c r="AN1427" s="15" t="s">
        <v>7128</v>
      </c>
      <c r="AO1427" s="15">
        <v>1.3663785175648333</v>
      </c>
      <c r="AP1427" s="15">
        <v>15.574423480083857</v>
      </c>
      <c r="AQ1427" s="15">
        <v>10.46338028169014</v>
      </c>
      <c r="AR1427" s="15" t="s">
        <v>7128</v>
      </c>
      <c r="AS1427" s="15">
        <v>1.3663785175648333</v>
      </c>
      <c r="AT1427" s="14">
        <v>0.14608695652173911</v>
      </c>
      <c r="AU1427" s="14">
        <v>4.5228159913851124E-3</v>
      </c>
      <c r="AV1427" s="12">
        <v>-6.3E-2</v>
      </c>
      <c r="AW1427" s="12">
        <v>-8.5500000000000007E-2</v>
      </c>
      <c r="AX1427" s="12">
        <v>0.10099999999999999</v>
      </c>
      <c r="AY1427" s="12">
        <v>0.13</v>
      </c>
      <c r="AZ1427" s="14">
        <v>0.59799999999999998</v>
      </c>
      <c r="BA1427" s="14">
        <v>0.23499999999999999</v>
      </c>
      <c r="BB1427" s="14" t="s">
        <v>7128</v>
      </c>
      <c r="BC1427" s="14" t="s">
        <v>7128</v>
      </c>
      <c r="BD1427" s="14">
        <v>4.2302740481883386E-2</v>
      </c>
      <c r="BE1427" s="14">
        <v>8.7732205260253812E-2</v>
      </c>
      <c r="BF1427" s="14">
        <v>1.5454545454545453E-2</v>
      </c>
      <c r="BG1427" s="14">
        <v>0.21969999999999998</v>
      </c>
      <c r="BH1427" s="13">
        <v>23</v>
      </c>
      <c r="BI1427" s="13">
        <v>23</v>
      </c>
      <c r="BJ1427" s="13">
        <v>47.7</v>
      </c>
      <c r="BK1427" s="13">
        <v>47.7</v>
      </c>
      <c r="BL1427" s="13">
        <v>543.70000000000005</v>
      </c>
      <c r="BM1427" s="13">
        <v>543.70000000000005</v>
      </c>
      <c r="BN1427" s="13">
        <v>71</v>
      </c>
      <c r="BO1427" s="13">
        <v>71</v>
      </c>
      <c r="BP1427" s="13">
        <v>46.962818181818186</v>
      </c>
      <c r="BQ1427" s="13">
        <v>-70.800000000000011</v>
      </c>
      <c r="BR1427" s="13">
        <v>25.722999999999999</v>
      </c>
      <c r="BS1427" s="13">
        <v>65</v>
      </c>
      <c r="BT1427" s="14">
        <v>1.9318048514201756</v>
      </c>
      <c r="BU1427" s="13">
        <v>-43.760181818181813</v>
      </c>
      <c r="BV1427" s="13">
        <v>3.0770000000000124</v>
      </c>
      <c r="BW1427" s="13">
        <v>-67.722999999999999</v>
      </c>
      <c r="BX1427" s="13">
        <v>0</v>
      </c>
      <c r="BY1427" s="13">
        <v>0</v>
      </c>
      <c r="BZ1427" s="13">
        <v>0</v>
      </c>
      <c r="CA1427" s="13">
        <v>0</v>
      </c>
      <c r="CB1427" s="13">
        <v>-3.36</v>
      </c>
      <c r="CC1427" s="15">
        <v>0.77100000000000002</v>
      </c>
      <c r="CD1427" s="15">
        <v>0.46100000000000002</v>
      </c>
      <c r="CE1427" s="15">
        <v>0.36</v>
      </c>
      <c r="CF1427" s="15" t="s">
        <v>7128</v>
      </c>
      <c r="CG1427" s="15" t="s">
        <v>7128</v>
      </c>
      <c r="CH1427" s="13" t="s">
        <v>7128</v>
      </c>
      <c r="CI1427" s="13" t="s">
        <v>7128</v>
      </c>
      <c r="CJ1427" s="13">
        <v>-3.36</v>
      </c>
      <c r="CK1427" s="12">
        <f t="shared" si="44"/>
        <v>1.0919727006824784</v>
      </c>
      <c r="CL1427" s="36" t="str">
        <f t="shared" si="45"/>
        <v>NA</v>
      </c>
      <c r="CM1427" s="13">
        <v>23.1</v>
      </c>
      <c r="CN1427" s="13">
        <v>0.35699999999999998</v>
      </c>
      <c r="CO1427" s="13">
        <v>23</v>
      </c>
      <c r="CP1427" s="13">
        <v>742.9</v>
      </c>
      <c r="CQ1427" s="13">
        <v>71</v>
      </c>
      <c r="CR1427" s="13">
        <v>742.9</v>
      </c>
      <c r="CS1427" s="13">
        <v>3.0770000000000124</v>
      </c>
      <c r="CT1427" s="13">
        <v>0</v>
      </c>
      <c r="CU1427" s="13">
        <v>47.7</v>
      </c>
      <c r="CV1427" s="13">
        <v>0</v>
      </c>
      <c r="CW1427" s="13">
        <v>71</v>
      </c>
      <c r="CX1427" s="12" t="s">
        <v>7128</v>
      </c>
      <c r="CY1427" s="12" t="s">
        <v>7128</v>
      </c>
      <c r="CZ1427" s="15">
        <v>10.46338028169014</v>
      </c>
      <c r="DA1427" s="20"/>
      <c r="DB1427" s="20"/>
    </row>
    <row r="1428" spans="1:106">
      <c r="A1428" s="8" t="s">
        <v>1115</v>
      </c>
      <c r="B1428" s="8" t="s">
        <v>1116</v>
      </c>
      <c r="C1428" s="9" t="s">
        <v>7134</v>
      </c>
      <c r="D1428" s="9" t="s">
        <v>7126</v>
      </c>
      <c r="E1428" s="10" t="s">
        <v>7127</v>
      </c>
      <c r="F1428" s="10" t="s">
        <v>7126</v>
      </c>
      <c r="G1428" s="11">
        <v>0.89</v>
      </c>
      <c r="H1428" s="11">
        <v>1.0004111396259865</v>
      </c>
      <c r="I1428" s="12">
        <v>9.0499999999999997E-2</v>
      </c>
      <c r="J1428" s="12">
        <v>0.14703720813615179</v>
      </c>
      <c r="K1428" s="12">
        <v>3.6999999999999998E-2</v>
      </c>
      <c r="L1428" s="12">
        <v>9.35E-2</v>
      </c>
      <c r="M1428" s="12">
        <v>6.1719349999999999E-2</v>
      </c>
      <c r="N1428" s="12">
        <v>0.13391583022496856</v>
      </c>
      <c r="O1428" s="12">
        <v>1.2837400014318434E-2</v>
      </c>
      <c r="P1428" s="12">
        <v>-4.3907387564836309E-3</v>
      </c>
      <c r="Q1428" s="13">
        <v>374.7</v>
      </c>
      <c r="R1428" s="13">
        <v>0</v>
      </c>
      <c r="S1428" s="13">
        <v>68.099999999999994</v>
      </c>
      <c r="T1428" s="13">
        <v>68.099999999999994</v>
      </c>
      <c r="U1428" s="13">
        <v>442.79999999999995</v>
      </c>
      <c r="V1428" s="13">
        <v>0</v>
      </c>
      <c r="W1428" s="13">
        <v>442.79999999999995</v>
      </c>
      <c r="X1428" s="14">
        <v>0</v>
      </c>
      <c r="Y1428" s="15">
        <v>8.5403726708074529E-2</v>
      </c>
      <c r="Z1428" s="14">
        <v>0.35450286309213946</v>
      </c>
      <c r="AA1428" s="14">
        <v>0.15379403794037941</v>
      </c>
      <c r="AB1428" s="14">
        <v>0.54919354838709677</v>
      </c>
      <c r="AC1428" s="14">
        <v>0.18174539631705364</v>
      </c>
      <c r="AD1428" s="13">
        <v>11.63</v>
      </c>
      <c r="AE1428" s="15">
        <v>0.21683333333333335</v>
      </c>
      <c r="AF1428" s="14">
        <v>4.4721359549995794E-2</v>
      </c>
      <c r="AG1428" s="14">
        <v>0.50311529493745266</v>
      </c>
      <c r="AH1428" s="15">
        <v>0.47415730337078654</v>
      </c>
      <c r="AI1428" s="5">
        <v>2.6504065040650406</v>
      </c>
      <c r="AJ1428" s="15">
        <v>24.814569536423839</v>
      </c>
      <c r="AK1428" s="15">
        <v>24.490196078431371</v>
      </c>
      <c r="AL1428" s="15">
        <v>16.953352769679299</v>
      </c>
      <c r="AM1428" s="15">
        <v>1.1541660249499459</v>
      </c>
      <c r="AN1428" s="15">
        <v>3.0217741935483868</v>
      </c>
      <c r="AO1428" s="15">
        <v>1.7766714082503554</v>
      </c>
      <c r="AP1428" s="15">
        <v>13.582822085889569</v>
      </c>
      <c r="AQ1428" s="15">
        <v>11.441860465116276</v>
      </c>
      <c r="AR1428" s="15">
        <v>2.3050494534096821</v>
      </c>
      <c r="AS1428" s="15">
        <v>2.0995732574679939</v>
      </c>
      <c r="AT1428" s="14">
        <v>0</v>
      </c>
      <c r="AU1428" s="14">
        <v>0</v>
      </c>
      <c r="AV1428" s="12">
        <v>0.125</v>
      </c>
      <c r="AW1428" s="12">
        <v>5.7699999999999994E-2</v>
      </c>
      <c r="AX1428" s="12">
        <v>0.126</v>
      </c>
      <c r="AY1428" s="12">
        <v>0.106</v>
      </c>
      <c r="AZ1428" s="14">
        <v>0.215</v>
      </c>
      <c r="BA1428" s="14">
        <v>0.309</v>
      </c>
      <c r="BB1428" s="14">
        <v>0.15987460815047022</v>
      </c>
      <c r="BC1428" s="14">
        <v>0.12952509146848493</v>
      </c>
      <c r="BD1428" s="14">
        <v>7.2649572649572655E-2</v>
      </c>
      <c r="BE1428" s="14">
        <v>0.15479582146248813</v>
      </c>
      <c r="BF1428" s="14">
        <v>0.31741071428571432</v>
      </c>
      <c r="BG1428" s="14">
        <v>0.35649999999999998</v>
      </c>
      <c r="BH1428" s="13">
        <v>15.1</v>
      </c>
      <c r="BI1428" s="13">
        <v>15.3</v>
      </c>
      <c r="BJ1428" s="13">
        <v>32.6</v>
      </c>
      <c r="BK1428" s="13">
        <v>32.6</v>
      </c>
      <c r="BL1428" s="13">
        <v>210.9</v>
      </c>
      <c r="BM1428" s="13">
        <v>210.6</v>
      </c>
      <c r="BN1428" s="13">
        <v>38.1</v>
      </c>
      <c r="BO1428" s="13">
        <v>38.700000000000003</v>
      </c>
      <c r="BP1428" s="13">
        <v>22.252410714285713</v>
      </c>
      <c r="BQ1428" s="13">
        <v>0</v>
      </c>
      <c r="BR1428" s="13">
        <v>0</v>
      </c>
      <c r="BS1428" s="13">
        <v>-7.81</v>
      </c>
      <c r="BT1428" s="14">
        <v>-0.35097320916273117</v>
      </c>
      <c r="BU1428" s="13">
        <v>30.062410714285711</v>
      </c>
      <c r="BV1428" s="13">
        <v>23.11</v>
      </c>
      <c r="BW1428" s="13">
        <v>23.11</v>
      </c>
      <c r="BX1428" s="13">
        <v>95.7</v>
      </c>
      <c r="BY1428" s="13">
        <v>171.8</v>
      </c>
      <c r="BZ1428" s="13">
        <v>124</v>
      </c>
      <c r="CA1428" s="13">
        <v>192.1</v>
      </c>
      <c r="CB1428" s="13">
        <v>0</v>
      </c>
      <c r="CC1428" s="15">
        <v>0.15</v>
      </c>
      <c r="CD1428" s="15">
        <v>-6.8000000000000005E-2</v>
      </c>
      <c r="CE1428" s="15">
        <v>0.36</v>
      </c>
      <c r="CF1428" s="15" t="s">
        <v>7128</v>
      </c>
      <c r="CG1428" s="15" t="s">
        <v>7128</v>
      </c>
      <c r="CH1428" s="13" t="s">
        <v>7128</v>
      </c>
      <c r="CI1428" s="13" t="s">
        <v>7128</v>
      </c>
      <c r="CJ1428" s="13">
        <v>0</v>
      </c>
      <c r="CK1428" s="12">
        <f t="shared" si="44"/>
        <v>0</v>
      </c>
      <c r="CL1428" s="36">
        <f t="shared" si="45"/>
        <v>1.0978656949505468</v>
      </c>
      <c r="CM1428" s="13">
        <v>22.4</v>
      </c>
      <c r="CN1428" s="13">
        <v>7.11</v>
      </c>
      <c r="CO1428" s="13">
        <v>15.3</v>
      </c>
      <c r="CP1428" s="13">
        <v>374.7</v>
      </c>
      <c r="CQ1428" s="13">
        <v>38.700000000000003</v>
      </c>
      <c r="CR1428" s="13">
        <v>442.79999999999995</v>
      </c>
      <c r="CS1428" s="13" t="s">
        <v>7128</v>
      </c>
      <c r="CT1428" s="13">
        <v>0</v>
      </c>
      <c r="CU1428" s="13">
        <v>32.6</v>
      </c>
      <c r="CV1428" s="13">
        <v>192.1</v>
      </c>
      <c r="CW1428" s="13">
        <v>38.1</v>
      </c>
      <c r="CX1428" s="12">
        <v>0.15987460815047022</v>
      </c>
      <c r="CY1428" s="12">
        <v>0.12952509146848493</v>
      </c>
      <c r="CZ1428" s="15">
        <v>11.622047244094487</v>
      </c>
      <c r="DA1428" s="20"/>
      <c r="DB1428" s="20"/>
    </row>
    <row r="1429" spans="1:106" ht="24">
      <c r="A1429" s="8" t="s">
        <v>4283</v>
      </c>
      <c r="B1429" s="8" t="s">
        <v>4284</v>
      </c>
      <c r="C1429" s="9" t="s">
        <v>7174</v>
      </c>
      <c r="D1429" s="9" t="s">
        <v>7126</v>
      </c>
      <c r="E1429" s="10" t="s">
        <v>7127</v>
      </c>
      <c r="F1429" s="10" t="s">
        <v>7126</v>
      </c>
      <c r="G1429" s="11">
        <v>0.45</v>
      </c>
      <c r="H1429" s="11">
        <v>0.45</v>
      </c>
      <c r="I1429" s="12">
        <v>9.0499999999999997E-2</v>
      </c>
      <c r="J1429" s="12">
        <v>9.7225000000000006E-2</v>
      </c>
      <c r="K1429" s="12">
        <v>3.2000000000000001E-2</v>
      </c>
      <c r="L1429" s="12">
        <v>8.8499999999999995E-2</v>
      </c>
      <c r="M1429" s="12">
        <v>5.8418850000000001E-2</v>
      </c>
      <c r="N1429" s="12">
        <v>9.7225000000000006E-2</v>
      </c>
      <c r="O1429" s="12">
        <v>-8.7958590733590733E-2</v>
      </c>
      <c r="P1429" s="12">
        <v>-8.7430876474115543E-2</v>
      </c>
      <c r="Q1429" s="13">
        <v>126.9</v>
      </c>
      <c r="R1429" s="13">
        <v>0</v>
      </c>
      <c r="S1429" s="13">
        <v>0</v>
      </c>
      <c r="T1429" s="13">
        <v>0</v>
      </c>
      <c r="U1429" s="13">
        <v>126.9</v>
      </c>
      <c r="V1429" s="13">
        <v>6.5000000000000002E-2</v>
      </c>
      <c r="W1429" s="13">
        <v>126.83500000000001</v>
      </c>
      <c r="X1429" s="14">
        <v>5.1221434200157602E-4</v>
      </c>
      <c r="Y1429" s="15">
        <v>0.33505154639175255</v>
      </c>
      <c r="Z1429" s="14">
        <v>0</v>
      </c>
      <c r="AA1429" s="14">
        <v>0</v>
      </c>
      <c r="AB1429" s="14">
        <v>0</v>
      </c>
      <c r="AC1429" s="14">
        <v>0</v>
      </c>
      <c r="AD1429" s="13">
        <v>4.37</v>
      </c>
      <c r="AE1429" s="15">
        <v>1.4694166666666668</v>
      </c>
      <c r="AF1429" s="14">
        <v>0.1414213562373095</v>
      </c>
      <c r="AG1429" s="14">
        <v>0.3150160710186069</v>
      </c>
      <c r="AH1429" s="15">
        <v>0.23588039867109631</v>
      </c>
      <c r="AI1429" s="5" t="s">
        <v>7128</v>
      </c>
      <c r="AJ1429" s="15">
        <v>2643.75</v>
      </c>
      <c r="AK1429" s="15">
        <v>2643.75</v>
      </c>
      <c r="AL1429" s="15" t="s">
        <v>7128</v>
      </c>
      <c r="AM1429" s="15" t="s">
        <v>7128</v>
      </c>
      <c r="AN1429" s="15">
        <v>25.278884462151396</v>
      </c>
      <c r="AO1429" s="15">
        <v>31.102941176470591</v>
      </c>
      <c r="AP1429" s="15">
        <v>1786.4084507042255</v>
      </c>
      <c r="AQ1429" s="15">
        <v>1786.4084507042255</v>
      </c>
      <c r="AR1429" s="15">
        <v>25.597376387487394</v>
      </c>
      <c r="AS1429" s="15">
        <v>31.087009803921571</v>
      </c>
      <c r="AT1429" s="14">
        <v>0</v>
      </c>
      <c r="AU1429" s="14">
        <v>0</v>
      </c>
      <c r="AV1429" s="12">
        <v>0.95400000000000007</v>
      </c>
      <c r="AW1429" s="12">
        <v>0.65099999999999991</v>
      </c>
      <c r="AX1429" s="12">
        <v>8.1500000000000003E-2</v>
      </c>
      <c r="AY1429" s="12">
        <v>1.5630000000000002</v>
      </c>
      <c r="AZ1429" s="14" t="s">
        <v>7128</v>
      </c>
      <c r="BA1429" s="14" t="s">
        <v>7128</v>
      </c>
      <c r="BB1429" s="14">
        <v>9.2664092664092677E-3</v>
      </c>
      <c r="BC1429" s="14">
        <v>9.794123525884468E-3</v>
      </c>
      <c r="BD1429" s="14">
        <v>1.1764705882352941E-2</v>
      </c>
      <c r="BE1429" s="14">
        <v>1.7401960784313723E-2</v>
      </c>
      <c r="BF1429" s="14">
        <v>0.3098591549295775</v>
      </c>
      <c r="BG1429" s="14">
        <v>2.1700000000000001E-2</v>
      </c>
      <c r="BH1429" s="13">
        <v>4.8000000000000001E-2</v>
      </c>
      <c r="BI1429" s="13">
        <v>4.8000000000000001E-2</v>
      </c>
      <c r="BJ1429" s="13">
        <v>7.0999999999999994E-2</v>
      </c>
      <c r="BK1429" s="13">
        <v>7.0999999999999994E-2</v>
      </c>
      <c r="BL1429" s="13">
        <v>4.08</v>
      </c>
      <c r="BM1429" s="13">
        <v>4.08</v>
      </c>
      <c r="BN1429" s="13">
        <v>7.0999999999999994E-2</v>
      </c>
      <c r="BO1429" s="13">
        <v>7.0999999999999994E-2</v>
      </c>
      <c r="BP1429" s="13">
        <v>4.8999999999999995E-2</v>
      </c>
      <c r="BQ1429" s="13">
        <v>0</v>
      </c>
      <c r="BR1429" s="13">
        <v>0</v>
      </c>
      <c r="BS1429" s="13">
        <v>0</v>
      </c>
      <c r="BT1429" s="14">
        <v>0</v>
      </c>
      <c r="BU1429" s="13">
        <v>4.8999999999999995E-2</v>
      </c>
      <c r="BV1429" s="13">
        <v>4.8000000000000001E-2</v>
      </c>
      <c r="BW1429" s="13">
        <v>4.8000000000000001E-2</v>
      </c>
      <c r="BX1429" s="13">
        <v>5.18</v>
      </c>
      <c r="BY1429" s="13">
        <v>5.0030000000000001</v>
      </c>
      <c r="BZ1429" s="13">
        <v>5.0199999999999996</v>
      </c>
      <c r="CA1429" s="13">
        <v>4.9549999999999992</v>
      </c>
      <c r="CB1429" s="13">
        <v>0</v>
      </c>
      <c r="CC1429" s="15">
        <v>0.29699999999999999</v>
      </c>
      <c r="CD1429" s="15" t="s">
        <v>7128</v>
      </c>
      <c r="CE1429" s="15">
        <v>0.36</v>
      </c>
      <c r="CF1429" s="15" t="s">
        <v>7128</v>
      </c>
      <c r="CG1429" s="15" t="s">
        <v>7128</v>
      </c>
      <c r="CH1429" s="13" t="s">
        <v>7128</v>
      </c>
      <c r="CI1429" s="13" t="s">
        <v>7128</v>
      </c>
      <c r="CJ1429" s="13">
        <v>0</v>
      </c>
      <c r="CK1429" s="12">
        <f t="shared" si="44"/>
        <v>0</v>
      </c>
      <c r="CL1429" s="36">
        <f t="shared" si="45"/>
        <v>0.82341069626639773</v>
      </c>
      <c r="CM1429" s="13">
        <v>7.0999999999999994E-2</v>
      </c>
      <c r="CN1429" s="13">
        <v>2.1999999999999999E-2</v>
      </c>
      <c r="CO1429" s="13">
        <v>4.8000000000000001E-2</v>
      </c>
      <c r="CP1429" s="13">
        <v>126.9</v>
      </c>
      <c r="CQ1429" s="13">
        <v>7.0999999999999994E-2</v>
      </c>
      <c r="CR1429" s="13">
        <v>126.83500000000001</v>
      </c>
      <c r="CS1429" s="13" t="s">
        <v>7128</v>
      </c>
      <c r="CT1429" s="13">
        <v>0</v>
      </c>
      <c r="CU1429" s="13">
        <v>7.0999999999999994E-2</v>
      </c>
      <c r="CV1429" s="13">
        <v>4.9549999999999992</v>
      </c>
      <c r="CW1429" s="13">
        <v>7.0999999999999994E-2</v>
      </c>
      <c r="CX1429" s="12">
        <v>9.2664092664092677E-3</v>
      </c>
      <c r="CY1429" s="12">
        <v>9.794123525884468E-3</v>
      </c>
      <c r="CZ1429" s="15">
        <v>1786.4084507042255</v>
      </c>
      <c r="DA1429" s="20"/>
      <c r="DB1429" s="20"/>
    </row>
    <row r="1430" spans="1:106">
      <c r="A1430" s="8" t="s">
        <v>4485</v>
      </c>
      <c r="B1430" s="8" t="s">
        <v>4486</v>
      </c>
      <c r="C1430" s="9" t="s">
        <v>7144</v>
      </c>
      <c r="D1430" s="9" t="s">
        <v>7126</v>
      </c>
      <c r="E1430" s="10" t="s">
        <v>7127</v>
      </c>
      <c r="F1430" s="10" t="s">
        <v>7126</v>
      </c>
      <c r="G1430" s="11">
        <v>1.1499999999999999</v>
      </c>
      <c r="H1430" s="11">
        <v>1.5386879432624112</v>
      </c>
      <c r="I1430" s="12">
        <v>9.0499999999999997E-2</v>
      </c>
      <c r="J1430" s="12">
        <v>0.19575125886524822</v>
      </c>
      <c r="K1430" s="12">
        <v>4.7E-2</v>
      </c>
      <c r="L1430" s="12">
        <v>0.10350000000000001</v>
      </c>
      <c r="M1430" s="12">
        <v>6.8320350000000002E-2</v>
      </c>
      <c r="N1430" s="12">
        <v>0.15376964748981659</v>
      </c>
      <c r="O1430" s="12">
        <v>-0.11591586791874617</v>
      </c>
      <c r="P1430" s="12">
        <v>-8.9937534944763697E-2</v>
      </c>
      <c r="Q1430" s="13">
        <v>1.1499999999999999</v>
      </c>
      <c r="R1430" s="13">
        <v>0</v>
      </c>
      <c r="S1430" s="13">
        <v>0.56499999999999995</v>
      </c>
      <c r="T1430" s="13">
        <v>0.56499999999999995</v>
      </c>
      <c r="U1430" s="13">
        <v>1.7149999999999999</v>
      </c>
      <c r="V1430" s="13">
        <v>8.0000000000000002E-3</v>
      </c>
      <c r="W1430" s="13">
        <v>1.7069999999999999</v>
      </c>
      <c r="X1430" s="14">
        <v>4.6647230320699716E-3</v>
      </c>
      <c r="Y1430" s="15">
        <v>0.10869565217391304</v>
      </c>
      <c r="Z1430" s="14">
        <v>0.18314424635332252</v>
      </c>
      <c r="AA1430" s="14">
        <v>0.32944606413994171</v>
      </c>
      <c r="AB1430" s="14">
        <v>0.22420634920634919</v>
      </c>
      <c r="AC1430" s="14">
        <v>0.49130434782608695</v>
      </c>
      <c r="AD1430" s="13">
        <v>0.16700000000000001</v>
      </c>
      <c r="AE1430" s="15">
        <v>0.85266666666666691</v>
      </c>
      <c r="AF1430" s="14" t="s">
        <v>7128</v>
      </c>
      <c r="AG1430" s="14" t="s">
        <v>7128</v>
      </c>
      <c r="AH1430" s="15">
        <v>0.52061855670103085</v>
      </c>
      <c r="AI1430" s="5">
        <v>70.749999999999986</v>
      </c>
      <c r="AJ1430" s="15">
        <v>5.9278350515463911</v>
      </c>
      <c r="AK1430" s="15">
        <v>5.9278350515463911</v>
      </c>
      <c r="AL1430" s="15" t="s">
        <v>7128</v>
      </c>
      <c r="AM1430" s="15" t="s">
        <v>7128</v>
      </c>
      <c r="AN1430" s="15">
        <v>0.45634920634920634</v>
      </c>
      <c r="AO1430" s="15">
        <v>0.40492957746478875</v>
      </c>
      <c r="AP1430" s="15">
        <v>6.031802120141343</v>
      </c>
      <c r="AQ1430" s="15">
        <v>4.1033653846153841</v>
      </c>
      <c r="AR1430" s="15">
        <v>0.55476113097172564</v>
      </c>
      <c r="AS1430" s="15">
        <v>0.60105633802816905</v>
      </c>
      <c r="AT1430" s="14">
        <v>0</v>
      </c>
      <c r="AU1430" s="14">
        <v>0</v>
      </c>
      <c r="AV1430" s="12">
        <v>0.124</v>
      </c>
      <c r="AW1430" s="12">
        <v>0.38299999999999995</v>
      </c>
      <c r="AX1430" s="12">
        <v>-2.8199999999999999E-2</v>
      </c>
      <c r="AY1430" s="12">
        <v>9.3599999999999989E-2</v>
      </c>
      <c r="AZ1430" s="14" t="s">
        <v>7128</v>
      </c>
      <c r="BA1430" s="14" t="s">
        <v>7128</v>
      </c>
      <c r="BB1430" s="14">
        <v>7.9835390946502049E-2</v>
      </c>
      <c r="BC1430" s="14">
        <v>6.3832112545052888E-2</v>
      </c>
      <c r="BD1430" s="14">
        <v>6.8309859154929584E-2</v>
      </c>
      <c r="BE1430" s="14">
        <v>9.9647887323943654E-2</v>
      </c>
      <c r="BF1430" s="14">
        <v>0.31205673758865249</v>
      </c>
      <c r="BG1430" s="14" t="s">
        <v>7128</v>
      </c>
      <c r="BH1430" s="13">
        <v>0.19400000000000001</v>
      </c>
      <c r="BI1430" s="13">
        <v>0.19400000000000001</v>
      </c>
      <c r="BJ1430" s="13">
        <v>0.28299999999999997</v>
      </c>
      <c r="BK1430" s="13">
        <v>0.28299999999999997</v>
      </c>
      <c r="BL1430" s="13">
        <v>2.84</v>
      </c>
      <c r="BM1430" s="13">
        <v>2.84</v>
      </c>
      <c r="BN1430" s="13">
        <v>0.41599999999999998</v>
      </c>
      <c r="BO1430" s="13">
        <v>0.41599999999999998</v>
      </c>
      <c r="BP1430" s="13">
        <v>0.19468794326241132</v>
      </c>
      <c r="BQ1430" s="13">
        <v>0</v>
      </c>
      <c r="BR1430" s="13">
        <v>0</v>
      </c>
      <c r="BS1430" s="13">
        <v>-0.14000000000000001</v>
      </c>
      <c r="BT1430" s="14">
        <v>-0.71909948635750998</v>
      </c>
      <c r="BU1430" s="13">
        <v>0.33468794326241136</v>
      </c>
      <c r="BV1430" s="13">
        <v>0.33400000000000002</v>
      </c>
      <c r="BW1430" s="13">
        <v>0.33400000000000002</v>
      </c>
      <c r="BX1430" s="13">
        <v>2.4300000000000002</v>
      </c>
      <c r="BY1430" s="13">
        <v>3.0500000000000003</v>
      </c>
      <c r="BZ1430" s="13">
        <v>2.52</v>
      </c>
      <c r="CA1430" s="13">
        <v>3.077</v>
      </c>
      <c r="CB1430" s="13">
        <v>0</v>
      </c>
      <c r="CC1430" s="15">
        <v>6.0000000000000001E-3</v>
      </c>
      <c r="CD1430" s="15">
        <v>0.91800000000000004</v>
      </c>
      <c r="CE1430" s="15">
        <v>0.36</v>
      </c>
      <c r="CF1430" s="15">
        <v>1.2806696887981517</v>
      </c>
      <c r="CG1430" s="15">
        <v>1.1978600704070379</v>
      </c>
      <c r="CH1430" s="13">
        <v>8.4000000000000005E-2</v>
      </c>
      <c r="CI1430" s="13">
        <v>6.2799999999999995E-2</v>
      </c>
      <c r="CJ1430" s="13">
        <v>0</v>
      </c>
      <c r="CK1430" s="12">
        <f t="shared" si="44"/>
        <v>0</v>
      </c>
      <c r="CL1430" s="36">
        <f t="shared" si="45"/>
        <v>0.92297692557686051</v>
      </c>
      <c r="CM1430" s="13">
        <v>0.28199999999999997</v>
      </c>
      <c r="CN1430" s="13">
        <v>8.7999999999999995E-2</v>
      </c>
      <c r="CO1430" s="13">
        <v>0.19400000000000001</v>
      </c>
      <c r="CP1430" s="13">
        <v>1.1499999999999999</v>
      </c>
      <c r="CQ1430" s="13">
        <v>0.41599999999999998</v>
      </c>
      <c r="CR1430" s="13">
        <v>1.7069999999999999</v>
      </c>
      <c r="CS1430" s="13" t="s">
        <v>7128</v>
      </c>
      <c r="CT1430" s="13">
        <v>0</v>
      </c>
      <c r="CU1430" s="13">
        <v>0.28299999999999997</v>
      </c>
      <c r="CV1430" s="13">
        <v>3.077</v>
      </c>
      <c r="CW1430" s="13">
        <v>0.41599999999999998</v>
      </c>
      <c r="CX1430" s="12">
        <v>7.9835390946502049E-2</v>
      </c>
      <c r="CY1430" s="12">
        <v>6.3832112545052888E-2</v>
      </c>
      <c r="CZ1430" s="15">
        <v>4.1033653846153841</v>
      </c>
      <c r="DA1430" s="20"/>
      <c r="DB1430" s="20"/>
    </row>
    <row r="1431" spans="1:106">
      <c r="A1431" s="8" t="s">
        <v>6259</v>
      </c>
      <c r="B1431" s="8" t="s">
        <v>6260</v>
      </c>
      <c r="C1431" s="9" t="s">
        <v>7159</v>
      </c>
      <c r="D1431" s="9" t="s">
        <v>7126</v>
      </c>
      <c r="E1431" s="10" t="s">
        <v>7127</v>
      </c>
      <c r="F1431" s="10" t="s">
        <v>7126</v>
      </c>
      <c r="G1431" s="11">
        <v>0.69</v>
      </c>
      <c r="H1431" s="11">
        <v>0.69</v>
      </c>
      <c r="I1431" s="12">
        <v>9.0499999999999997E-2</v>
      </c>
      <c r="J1431" s="12">
        <v>0.118945</v>
      </c>
      <c r="K1431" s="12">
        <v>3.2000000000000001E-2</v>
      </c>
      <c r="L1431" s="12">
        <v>8.8499999999999995E-2</v>
      </c>
      <c r="M1431" s="12">
        <v>5.8418850000000001E-2</v>
      </c>
      <c r="N1431" s="12">
        <v>0.118945</v>
      </c>
      <c r="O1431" s="12">
        <v>-0.118945</v>
      </c>
      <c r="P1431" s="12">
        <v>-0.118945</v>
      </c>
      <c r="Q1431" s="13">
        <v>27.3</v>
      </c>
      <c r="R1431" s="13">
        <v>0</v>
      </c>
      <c r="S1431" s="13">
        <v>0</v>
      </c>
      <c r="T1431" s="13">
        <v>0</v>
      </c>
      <c r="U1431" s="13">
        <v>27.3</v>
      </c>
      <c r="V1431" s="13">
        <v>0</v>
      </c>
      <c r="W1431" s="13">
        <v>27.3</v>
      </c>
      <c r="X1431" s="14">
        <v>0</v>
      </c>
      <c r="Y1431" s="15">
        <v>5.7339449541284398E-3</v>
      </c>
      <c r="Z1431" s="14" t="s">
        <v>7128</v>
      </c>
      <c r="AA1431" s="14">
        <v>0</v>
      </c>
      <c r="AB1431" s="14" t="s">
        <v>7128</v>
      </c>
      <c r="AC1431" s="14">
        <v>0</v>
      </c>
      <c r="AD1431" s="13">
        <v>0.626</v>
      </c>
      <c r="AE1431" s="15">
        <v>2.127416666666667</v>
      </c>
      <c r="AF1431" s="14">
        <v>0.22583179581272428</v>
      </c>
      <c r="AG1431" s="14">
        <v>0.41247513294029942</v>
      </c>
      <c r="AH1431" s="15">
        <v>0.23423423423423423</v>
      </c>
      <c r="AI1431" s="5" t="s">
        <v>7128</v>
      </c>
      <c r="AJ1431" s="15" t="s">
        <v>7128</v>
      </c>
      <c r="AK1431" s="15" t="s">
        <v>7128</v>
      </c>
      <c r="AL1431" s="15" t="s">
        <v>7128</v>
      </c>
      <c r="AM1431" s="15" t="s">
        <v>7128</v>
      </c>
      <c r="AN1431" s="15" t="s">
        <v>7128</v>
      </c>
      <c r="AO1431" s="15">
        <v>0.17455242966751919</v>
      </c>
      <c r="AP1431" s="15" t="s">
        <v>7128</v>
      </c>
      <c r="AQ1431" s="15" t="s">
        <v>7128</v>
      </c>
      <c r="AR1431" s="15" t="s">
        <v>7128</v>
      </c>
      <c r="AS1431" s="15">
        <v>0.17455242966751919</v>
      </c>
      <c r="AT1431" s="14" t="s">
        <v>7128</v>
      </c>
      <c r="AU1431" s="14">
        <v>0</v>
      </c>
      <c r="AV1431" s="12" t="s">
        <v>7128</v>
      </c>
      <c r="AW1431" s="12" t="s">
        <v>7128</v>
      </c>
      <c r="AX1431" s="12" t="s">
        <v>7128</v>
      </c>
      <c r="AY1431" s="12" t="s">
        <v>7128</v>
      </c>
      <c r="AZ1431" s="14" t="s">
        <v>7128</v>
      </c>
      <c r="BA1431" s="14" t="s">
        <v>7128</v>
      </c>
      <c r="BB1431" s="14">
        <v>0</v>
      </c>
      <c r="BC1431" s="14">
        <v>0</v>
      </c>
      <c r="BD1431" s="14" t="s">
        <v>7128</v>
      </c>
      <c r="BE1431" s="14" t="s">
        <v>7128</v>
      </c>
      <c r="BF1431" s="14">
        <v>0</v>
      </c>
      <c r="BG1431" s="14">
        <v>4.1299999999999996E-2</v>
      </c>
      <c r="BH1431" s="13">
        <v>-7.57</v>
      </c>
      <c r="BI1431" s="13">
        <v>0</v>
      </c>
      <c r="BJ1431" s="13">
        <v>0</v>
      </c>
      <c r="BK1431" s="13">
        <v>0</v>
      </c>
      <c r="BL1431" s="13">
        <v>156.4</v>
      </c>
      <c r="BM1431" s="13">
        <v>0</v>
      </c>
      <c r="BN1431" s="13">
        <v>0.42599999999999999</v>
      </c>
      <c r="BO1431" s="13">
        <v>0</v>
      </c>
      <c r="BP1431" s="13">
        <v>0</v>
      </c>
      <c r="BQ1431" s="13">
        <v>0</v>
      </c>
      <c r="BR1431" s="13">
        <v>0</v>
      </c>
      <c r="BS1431" s="13">
        <v>0</v>
      </c>
      <c r="BT1431" s="14" t="s">
        <v>7128</v>
      </c>
      <c r="BU1431" s="13">
        <v>0</v>
      </c>
      <c r="BV1431" s="13">
        <v>0</v>
      </c>
      <c r="BW1431" s="13">
        <v>0</v>
      </c>
      <c r="BX1431" s="13">
        <v>69.7</v>
      </c>
      <c r="BY1431" s="13">
        <v>103.6</v>
      </c>
      <c r="BZ1431" s="13">
        <v>0</v>
      </c>
      <c r="CA1431" s="13">
        <v>0</v>
      </c>
      <c r="CB1431" s="13">
        <v>0</v>
      </c>
      <c r="CC1431" s="15">
        <v>0.621</v>
      </c>
      <c r="CD1431" s="15">
        <v>1.06</v>
      </c>
      <c r="CE1431" s="15">
        <v>0.36</v>
      </c>
      <c r="CF1431" s="15">
        <v>1.9667194081927821</v>
      </c>
      <c r="CG1431" s="15">
        <v>1.6410888974643594</v>
      </c>
      <c r="CH1431" s="13">
        <v>1.6041428571428571</v>
      </c>
      <c r="CI1431" s="13">
        <v>2.7281428571428572</v>
      </c>
      <c r="CJ1431" s="13">
        <v>0</v>
      </c>
      <c r="CK1431" s="12">
        <f t="shared" si="44"/>
        <v>0</v>
      </c>
      <c r="CL1431" s="36" t="str">
        <f t="shared" si="45"/>
        <v>NA</v>
      </c>
      <c r="CM1431" s="13" t="s">
        <v>7128</v>
      </c>
      <c r="CN1431" s="13" t="s">
        <v>7128</v>
      </c>
      <c r="CO1431" s="13" t="s">
        <v>7128</v>
      </c>
      <c r="CP1431" s="13" t="s">
        <v>7128</v>
      </c>
      <c r="CQ1431" s="13" t="s">
        <v>7128</v>
      </c>
      <c r="CR1431" s="13" t="s">
        <v>7128</v>
      </c>
      <c r="CS1431" s="13" t="s">
        <v>7128</v>
      </c>
      <c r="CT1431" s="13">
        <v>0</v>
      </c>
      <c r="CU1431" s="13">
        <v>0</v>
      </c>
      <c r="CV1431" s="13">
        <v>0</v>
      </c>
      <c r="CW1431" s="13">
        <v>0.42599999999999999</v>
      </c>
      <c r="CX1431" s="12">
        <v>0</v>
      </c>
      <c r="CY1431" s="12">
        <v>0</v>
      </c>
      <c r="CZ1431" s="15">
        <v>64.08450704225352</v>
      </c>
      <c r="DA1431" s="20"/>
      <c r="DB1431" s="20"/>
    </row>
    <row r="1432" spans="1:106">
      <c r="A1432" s="8" t="s">
        <v>4867</v>
      </c>
      <c r="B1432" s="8" t="s">
        <v>4868</v>
      </c>
      <c r="C1432" s="9" t="s">
        <v>7141</v>
      </c>
      <c r="D1432" s="9" t="s">
        <v>7126</v>
      </c>
      <c r="E1432" s="10" t="s">
        <v>7127</v>
      </c>
      <c r="F1432" s="10" t="s">
        <v>7126</v>
      </c>
      <c r="G1432" s="11">
        <v>0.73</v>
      </c>
      <c r="H1432" s="11">
        <v>8.3191089108910887</v>
      </c>
      <c r="I1432" s="12">
        <v>9.0499999999999997E-2</v>
      </c>
      <c r="J1432" s="12">
        <v>0.80937935643564352</v>
      </c>
      <c r="K1432" s="12">
        <v>4.1999999999999996E-2</v>
      </c>
      <c r="L1432" s="12">
        <v>9.8500000000000004E-2</v>
      </c>
      <c r="M1432" s="12">
        <v>6.5019850000000004E-2</v>
      </c>
      <c r="N1432" s="12">
        <v>0.13033723501303213</v>
      </c>
      <c r="O1432" s="12" t="s">
        <v>7128</v>
      </c>
      <c r="P1432" s="12">
        <v>-0.14411749572066715</v>
      </c>
      <c r="Q1432" s="13">
        <v>0.20200000000000001</v>
      </c>
      <c r="R1432" s="13">
        <v>0</v>
      </c>
      <c r="S1432" s="13">
        <v>2.1</v>
      </c>
      <c r="T1432" s="13">
        <v>2.1</v>
      </c>
      <c r="U1432" s="13">
        <v>2.302</v>
      </c>
      <c r="V1432" s="13">
        <v>0.14699999999999999</v>
      </c>
      <c r="W1432" s="13">
        <v>2.1550000000000002</v>
      </c>
      <c r="X1432" s="14">
        <v>6.3857515204170281E-2</v>
      </c>
      <c r="Y1432" s="15">
        <v>1.6025641025641028E-2</v>
      </c>
      <c r="Z1432" s="14" t="s">
        <v>7128</v>
      </c>
      <c r="AA1432" s="14">
        <v>0.91225021720243271</v>
      </c>
      <c r="AB1432" s="14" t="s">
        <v>7128</v>
      </c>
      <c r="AC1432" s="14">
        <v>10.396039603960396</v>
      </c>
      <c r="AD1432" s="13">
        <v>1.2999999999999999E-2</v>
      </c>
      <c r="AE1432" s="15">
        <v>1.9433611111111113</v>
      </c>
      <c r="AF1432" s="14">
        <v>0.15811388300841897</v>
      </c>
      <c r="AG1432" s="14">
        <v>0.65838620884705645</v>
      </c>
      <c r="AH1432" s="15">
        <v>0.35135135135135132</v>
      </c>
      <c r="AI1432" s="5" t="s">
        <v>7128</v>
      </c>
      <c r="AJ1432" s="15" t="s">
        <v>7128</v>
      </c>
      <c r="AK1432" s="15" t="s">
        <v>7128</v>
      </c>
      <c r="AL1432" s="15" t="s">
        <v>7128</v>
      </c>
      <c r="AM1432" s="15" t="s">
        <v>7128</v>
      </c>
      <c r="AN1432" s="15" t="s">
        <v>7128</v>
      </c>
      <c r="AO1432" s="15">
        <v>0.16694214876033059</v>
      </c>
      <c r="AP1432" s="15" t="s">
        <v>7128</v>
      </c>
      <c r="AQ1432" s="15">
        <v>8.2251908396946565</v>
      </c>
      <c r="AR1432" s="15">
        <v>1.9223907225691346</v>
      </c>
      <c r="AS1432" s="15">
        <v>1.7809917355371903</v>
      </c>
      <c r="AT1432" s="14" t="s">
        <v>7128</v>
      </c>
      <c r="AU1432" s="14">
        <v>0</v>
      </c>
      <c r="AV1432" s="12" t="s">
        <v>7128</v>
      </c>
      <c r="AW1432" s="12" t="s">
        <v>7128</v>
      </c>
      <c r="AX1432" s="12">
        <v>-0.109</v>
      </c>
      <c r="AY1432" s="12">
        <v>-0.13800000000000001</v>
      </c>
      <c r="AZ1432" s="14" t="s">
        <v>7128</v>
      </c>
      <c r="BA1432" s="14" t="s">
        <v>7128</v>
      </c>
      <c r="BB1432" s="14" t="s">
        <v>7128</v>
      </c>
      <c r="BC1432" s="14">
        <v>-1.378026070763501E-2</v>
      </c>
      <c r="BD1432" s="14">
        <v>-0.29586776859504132</v>
      </c>
      <c r="BE1432" s="14">
        <v>-3.0578512396694214E-2</v>
      </c>
      <c r="BF1432" s="14">
        <v>0</v>
      </c>
      <c r="BG1432" s="14">
        <v>1.6E-2</v>
      </c>
      <c r="BH1432" s="13">
        <v>-0.35799999999999998</v>
      </c>
      <c r="BI1432" s="13">
        <v>-0.35799999999999998</v>
      </c>
      <c r="BJ1432" s="13">
        <v>-3.6999999999999998E-2</v>
      </c>
      <c r="BK1432" s="13">
        <v>-3.6999999999999998E-2</v>
      </c>
      <c r="BL1432" s="13">
        <v>1.21</v>
      </c>
      <c r="BM1432" s="13">
        <v>1.21</v>
      </c>
      <c r="BN1432" s="13">
        <v>0.26200000000000001</v>
      </c>
      <c r="BO1432" s="13">
        <v>0.26200000000000001</v>
      </c>
      <c r="BP1432" s="13">
        <v>-3.6999999999999998E-2</v>
      </c>
      <c r="BQ1432" s="13">
        <v>0</v>
      </c>
      <c r="BR1432" s="13">
        <v>0</v>
      </c>
      <c r="BS1432" s="13">
        <v>-8.5000000000000006E-2</v>
      </c>
      <c r="BT1432" s="14" t="s">
        <v>7128</v>
      </c>
      <c r="BU1432" s="13">
        <v>4.8000000000000008E-2</v>
      </c>
      <c r="BV1432" s="13">
        <v>-0.27299999999999996</v>
      </c>
      <c r="BW1432" s="13">
        <v>-0.27299999999999996</v>
      </c>
      <c r="BX1432" s="13">
        <v>-0.49399999999999999</v>
      </c>
      <c r="BY1432" s="13">
        <v>2.6849999999999996</v>
      </c>
      <c r="BZ1432" s="13">
        <v>-0.83199999999999996</v>
      </c>
      <c r="CA1432" s="13">
        <v>1.1210000000000002</v>
      </c>
      <c r="CB1432" s="13">
        <v>0</v>
      </c>
      <c r="CC1432" s="15">
        <v>0.69399999999999995</v>
      </c>
      <c r="CD1432" s="15">
        <v>0.71099999999999997</v>
      </c>
      <c r="CE1432" s="15">
        <v>0.36</v>
      </c>
      <c r="CF1432" s="15" t="s">
        <v>7128</v>
      </c>
      <c r="CG1432" s="15" t="s">
        <v>7128</v>
      </c>
      <c r="CH1432" s="13" t="s">
        <v>7128</v>
      </c>
      <c r="CI1432" s="13" t="s">
        <v>7128</v>
      </c>
      <c r="CJ1432" s="13">
        <v>0</v>
      </c>
      <c r="CK1432" s="12">
        <f t="shared" si="44"/>
        <v>0</v>
      </c>
      <c r="CL1432" s="36">
        <f t="shared" si="45"/>
        <v>1.0793933987511148</v>
      </c>
      <c r="CM1432" s="13" t="s">
        <v>7128</v>
      </c>
      <c r="CN1432" s="13" t="s">
        <v>7128</v>
      </c>
      <c r="CO1432" s="13" t="s">
        <v>7128</v>
      </c>
      <c r="CP1432" s="13" t="s">
        <v>7128</v>
      </c>
      <c r="CQ1432" s="13">
        <v>0.26200000000000001</v>
      </c>
      <c r="CR1432" s="13">
        <v>2.1550000000000002</v>
      </c>
      <c r="CS1432" s="13" t="s">
        <v>7128</v>
      </c>
      <c r="CT1432" s="13">
        <v>0</v>
      </c>
      <c r="CU1432" s="13">
        <v>-3.6999999999999998E-2</v>
      </c>
      <c r="CV1432" s="13">
        <v>1.1210000000000002</v>
      </c>
      <c r="CW1432" s="13">
        <v>0.26200000000000001</v>
      </c>
      <c r="CX1432" s="12" t="s">
        <v>7128</v>
      </c>
      <c r="CY1432" s="12">
        <v>-1.378026070763501E-2</v>
      </c>
      <c r="CZ1432" s="15">
        <v>8.2251908396946565</v>
      </c>
      <c r="DA1432" s="20"/>
      <c r="DB1432" s="20"/>
    </row>
    <row r="1433" spans="1:106">
      <c r="A1433" s="8" t="s">
        <v>935</v>
      </c>
      <c r="B1433" s="8" t="s">
        <v>936</v>
      </c>
      <c r="C1433" s="9" t="s">
        <v>7187</v>
      </c>
      <c r="D1433" s="9" t="s">
        <v>7126</v>
      </c>
      <c r="E1433" s="10" t="s">
        <v>7127</v>
      </c>
      <c r="F1433" s="10" t="s">
        <v>7126</v>
      </c>
      <c r="G1433" s="11">
        <v>0.87</v>
      </c>
      <c r="H1433" s="11">
        <v>0.94883051897753679</v>
      </c>
      <c r="I1433" s="12">
        <v>9.0499999999999997E-2</v>
      </c>
      <c r="J1433" s="12">
        <v>0.14236916196746707</v>
      </c>
      <c r="K1433" s="12">
        <v>3.2000000000000001E-2</v>
      </c>
      <c r="L1433" s="12">
        <v>8.8499999999999995E-2</v>
      </c>
      <c r="M1433" s="12">
        <v>5.8418850000000001E-2</v>
      </c>
      <c r="N1433" s="12">
        <v>0.13248927970885729</v>
      </c>
      <c r="O1433" s="12">
        <v>0.28263083803253292</v>
      </c>
      <c r="P1433" s="12">
        <v>3.6265711216732527E-2</v>
      </c>
      <c r="Q1433" s="13">
        <v>645.5</v>
      </c>
      <c r="R1433" s="13">
        <v>0</v>
      </c>
      <c r="S1433" s="13">
        <v>86.1</v>
      </c>
      <c r="T1433" s="13">
        <v>86.1</v>
      </c>
      <c r="U1433" s="13">
        <v>731.6</v>
      </c>
      <c r="V1433" s="13">
        <v>0</v>
      </c>
      <c r="W1433" s="13">
        <v>731.6</v>
      </c>
      <c r="X1433" s="14">
        <v>0</v>
      </c>
      <c r="Y1433" s="15">
        <v>4.8988114359139093E-2</v>
      </c>
      <c r="Z1433" s="14">
        <v>0.3255198487712665</v>
      </c>
      <c r="AA1433" s="14">
        <v>0.1176872607982504</v>
      </c>
      <c r="AB1433" s="14">
        <v>0.4826233183856502</v>
      </c>
      <c r="AC1433" s="14">
        <v>0.13338497288923315</v>
      </c>
      <c r="AD1433" s="13">
        <v>2.0699999999999998</v>
      </c>
      <c r="AE1433" s="15">
        <v>0.52855555555555556</v>
      </c>
      <c r="AF1433" s="14">
        <v>8.9442719099991588E-2</v>
      </c>
      <c r="AG1433" s="14">
        <v>0.31025443187809582</v>
      </c>
      <c r="AH1433" s="15">
        <v>0.18719211822660101</v>
      </c>
      <c r="AI1433" s="5">
        <v>9.1049382716049383</v>
      </c>
      <c r="AJ1433" s="15">
        <v>13.093306288032455</v>
      </c>
      <c r="AK1433" s="15">
        <v>9.492647058823529</v>
      </c>
      <c r="AL1433" s="15">
        <v>13.89261744966443</v>
      </c>
      <c r="AM1433" s="15">
        <v>0.80822878321187996</v>
      </c>
      <c r="AN1433" s="15">
        <v>3.618273542600897</v>
      </c>
      <c r="AO1433" s="15">
        <v>2.3387681159420288</v>
      </c>
      <c r="AP1433" s="15">
        <v>12.4</v>
      </c>
      <c r="AQ1433" s="15">
        <v>10.18941504178273</v>
      </c>
      <c r="AR1433" s="15">
        <v>2.7659735349716446</v>
      </c>
      <c r="AS1433" s="15">
        <v>2.6507246376811593</v>
      </c>
      <c r="AT1433" s="14">
        <v>0</v>
      </c>
      <c r="AU1433" s="14">
        <v>0</v>
      </c>
      <c r="AV1433" s="12" t="s">
        <v>7128</v>
      </c>
      <c r="AW1433" s="12">
        <v>0.18899999999999997</v>
      </c>
      <c r="AX1433" s="12" t="s">
        <v>7128</v>
      </c>
      <c r="AY1433" s="12">
        <v>0.125</v>
      </c>
      <c r="AZ1433" s="14">
        <v>0.16200000000000001</v>
      </c>
      <c r="BA1433" s="14">
        <v>0.153</v>
      </c>
      <c r="BB1433" s="14">
        <v>0.42499999999999999</v>
      </c>
      <c r="BC1433" s="14">
        <v>0.16875499092558982</v>
      </c>
      <c r="BD1433" s="14">
        <v>0.24522178146411827</v>
      </c>
      <c r="BE1433" s="14">
        <v>0.21276595744680851</v>
      </c>
      <c r="BF1433" s="14">
        <v>0.32068965517241382</v>
      </c>
      <c r="BG1433" s="14">
        <v>0.27579999999999999</v>
      </c>
      <c r="BH1433" s="13">
        <v>49.3</v>
      </c>
      <c r="BI1433" s="13">
        <v>68</v>
      </c>
      <c r="BJ1433" s="13">
        <v>59</v>
      </c>
      <c r="BK1433" s="13">
        <v>59</v>
      </c>
      <c r="BL1433" s="13">
        <v>276</v>
      </c>
      <c r="BM1433" s="13">
        <v>277.3</v>
      </c>
      <c r="BN1433" s="13">
        <v>67.900000000000006</v>
      </c>
      <c r="BO1433" s="13">
        <v>71.8</v>
      </c>
      <c r="BP1433" s="13">
        <v>40.079310344827583</v>
      </c>
      <c r="BQ1433" s="13">
        <v>0</v>
      </c>
      <c r="BR1433" s="13">
        <v>0</v>
      </c>
      <c r="BS1433" s="13">
        <v>-16.2</v>
      </c>
      <c r="BT1433" s="14">
        <v>-0.40419857179729846</v>
      </c>
      <c r="BU1433" s="13">
        <v>56.279310344827579</v>
      </c>
      <c r="BV1433" s="13">
        <v>84.2</v>
      </c>
      <c r="BW1433" s="13">
        <v>84.2</v>
      </c>
      <c r="BX1433" s="13">
        <v>160</v>
      </c>
      <c r="BY1433" s="13">
        <v>237.5</v>
      </c>
      <c r="BZ1433" s="13">
        <v>178.4</v>
      </c>
      <c r="CA1433" s="13">
        <v>264.5</v>
      </c>
      <c r="CB1433" s="13">
        <v>0</v>
      </c>
      <c r="CC1433" s="15">
        <v>0.185</v>
      </c>
      <c r="CD1433" s="15">
        <v>0.20100000000000001</v>
      </c>
      <c r="CE1433" s="15">
        <v>0.36</v>
      </c>
      <c r="CF1433" s="15" t="s">
        <v>7128</v>
      </c>
      <c r="CG1433" s="15" t="s">
        <v>7128</v>
      </c>
      <c r="CH1433" s="13" t="s">
        <v>7128</v>
      </c>
      <c r="CI1433" s="13" t="s">
        <v>7128</v>
      </c>
      <c r="CJ1433" s="13">
        <v>0</v>
      </c>
      <c r="CK1433" s="12">
        <f t="shared" si="44"/>
        <v>0</v>
      </c>
      <c r="CL1433" s="36">
        <f t="shared" si="45"/>
        <v>1.0434782608695652</v>
      </c>
      <c r="CM1433" s="13">
        <v>58</v>
      </c>
      <c r="CN1433" s="13">
        <v>18.600000000000001</v>
      </c>
      <c r="CO1433" s="13">
        <v>68</v>
      </c>
      <c r="CP1433" s="13">
        <v>645.5</v>
      </c>
      <c r="CQ1433" s="13">
        <v>71.8</v>
      </c>
      <c r="CR1433" s="13">
        <v>731.6</v>
      </c>
      <c r="CS1433" s="13" t="s">
        <v>7128</v>
      </c>
      <c r="CT1433" s="13">
        <v>0</v>
      </c>
      <c r="CU1433" s="13">
        <v>59</v>
      </c>
      <c r="CV1433" s="13">
        <v>264.5</v>
      </c>
      <c r="CW1433" s="13">
        <v>67.900000000000006</v>
      </c>
      <c r="CX1433" s="12">
        <v>0.42499999999999999</v>
      </c>
      <c r="CY1433" s="12">
        <v>0.16875499092558982</v>
      </c>
      <c r="CZ1433" s="15">
        <v>10.774668630338732</v>
      </c>
      <c r="DA1433" s="20"/>
      <c r="DB1433" s="20"/>
    </row>
    <row r="1434" spans="1:106">
      <c r="A1434" s="8" t="s">
        <v>4079</v>
      </c>
      <c r="B1434" s="8" t="s">
        <v>4080</v>
      </c>
      <c r="C1434" s="9" t="s">
        <v>7155</v>
      </c>
      <c r="D1434" s="9" t="s">
        <v>7126</v>
      </c>
      <c r="E1434" s="10" t="s">
        <v>7127</v>
      </c>
      <c r="F1434" s="10" t="s">
        <v>7126</v>
      </c>
      <c r="G1434" s="11">
        <v>0.92</v>
      </c>
      <c r="H1434" s="11">
        <v>0.92037907675116981</v>
      </c>
      <c r="I1434" s="12">
        <v>9.0499999999999997E-2</v>
      </c>
      <c r="J1434" s="12">
        <v>0.13979430644598087</v>
      </c>
      <c r="K1434" s="12">
        <v>4.7E-2</v>
      </c>
      <c r="L1434" s="12">
        <v>0.10350000000000001</v>
      </c>
      <c r="M1434" s="12">
        <v>6.8320350000000002E-2</v>
      </c>
      <c r="N1434" s="12">
        <v>0.13975140491149948</v>
      </c>
      <c r="O1434" s="12">
        <v>-0.13491827338812962</v>
      </c>
      <c r="P1434" s="12">
        <v>-0.13487335613101167</v>
      </c>
      <c r="Q1434" s="13">
        <v>3.33</v>
      </c>
      <c r="R1434" s="13">
        <v>0</v>
      </c>
      <c r="S1434" s="13">
        <v>2E-3</v>
      </c>
      <c r="T1434" s="13">
        <v>2E-3</v>
      </c>
      <c r="U1434" s="13">
        <v>3.3319999999999999</v>
      </c>
      <c r="V1434" s="13">
        <v>1.0999999999999999E-2</v>
      </c>
      <c r="W1434" s="13">
        <v>3.3209999999999997</v>
      </c>
      <c r="X1434" s="14">
        <v>3.3013205282112846E-3</v>
      </c>
      <c r="Y1434" s="15">
        <v>0.73292186842474405</v>
      </c>
      <c r="Z1434" s="14">
        <v>1.7238407171177384E-4</v>
      </c>
      <c r="AA1434" s="14">
        <v>6.0024009603841543E-4</v>
      </c>
      <c r="AB1434" s="14">
        <v>1.7241379310344829E-4</v>
      </c>
      <c r="AC1434" s="14">
        <v>6.0060060060060057E-4</v>
      </c>
      <c r="AD1434" s="13">
        <v>5.0000000000000001E-3</v>
      </c>
      <c r="AE1434" s="15">
        <v>1.9315833333333334</v>
      </c>
      <c r="AF1434" s="14">
        <v>3.1622776601683791E-2</v>
      </c>
      <c r="AG1434" s="14">
        <v>0.81112421983318939</v>
      </c>
      <c r="AH1434" s="15">
        <v>0.81818181818181834</v>
      </c>
      <c r="AI1434" s="5" t="s">
        <v>7128</v>
      </c>
      <c r="AJ1434" s="15">
        <v>56.440677966101703</v>
      </c>
      <c r="AK1434" s="15">
        <v>56.440677966101703</v>
      </c>
      <c r="AL1434" s="15" t="s">
        <v>7128</v>
      </c>
      <c r="AM1434" s="15" t="s">
        <v>7128</v>
      </c>
      <c r="AN1434" s="15">
        <v>0.28706896551724137</v>
      </c>
      <c r="AO1434" s="15">
        <v>0.59892086330935257</v>
      </c>
      <c r="AP1434" s="15">
        <v>38.616279069767444</v>
      </c>
      <c r="AQ1434" s="15">
        <v>25.159090909090907</v>
      </c>
      <c r="AR1434" s="15">
        <v>0.28651539987921659</v>
      </c>
      <c r="AS1434" s="15">
        <v>0.59730215827338129</v>
      </c>
      <c r="AT1434" s="14">
        <v>0</v>
      </c>
      <c r="AU1434" s="14">
        <v>0</v>
      </c>
      <c r="AV1434" s="12">
        <v>1.2470000000000001</v>
      </c>
      <c r="AW1434" s="12">
        <v>1.0569999999999999</v>
      </c>
      <c r="AX1434" s="12">
        <v>1.6990000000000001</v>
      </c>
      <c r="AY1434" s="12">
        <v>1.7519999999999998</v>
      </c>
      <c r="AZ1434" s="14" t="s">
        <v>7128</v>
      </c>
      <c r="BA1434" s="14" t="s">
        <v>7128</v>
      </c>
      <c r="BB1434" s="14">
        <v>4.8760330578512395E-3</v>
      </c>
      <c r="BC1434" s="14">
        <v>4.878048780487804E-3</v>
      </c>
      <c r="BD1434" s="14">
        <v>1.0611510791366907E-2</v>
      </c>
      <c r="BE1434" s="14">
        <v>1.5467625899280576E-2</v>
      </c>
      <c r="BF1434" s="14">
        <v>0.31395348837209303</v>
      </c>
      <c r="BG1434" s="14">
        <v>5.57E-2</v>
      </c>
      <c r="BH1434" s="13">
        <v>5.8999999999999997E-2</v>
      </c>
      <c r="BI1434" s="13">
        <v>5.8999999999999997E-2</v>
      </c>
      <c r="BJ1434" s="13">
        <v>8.5999999999999993E-2</v>
      </c>
      <c r="BK1434" s="13">
        <v>8.5999999999999993E-2</v>
      </c>
      <c r="BL1434" s="13">
        <v>5.56</v>
      </c>
      <c r="BM1434" s="13">
        <v>5.56</v>
      </c>
      <c r="BN1434" s="13">
        <v>0.13200000000000001</v>
      </c>
      <c r="BO1434" s="13">
        <v>0.13200000000000001</v>
      </c>
      <c r="BP1434" s="13">
        <v>5.8999999999999997E-2</v>
      </c>
      <c r="BQ1434" s="13">
        <v>0</v>
      </c>
      <c r="BR1434" s="13">
        <v>0</v>
      </c>
      <c r="BS1434" s="13">
        <v>-4.5999999999999999E-2</v>
      </c>
      <c r="BT1434" s="14">
        <v>-0.77966101694915257</v>
      </c>
      <c r="BU1434" s="13">
        <v>0.105</v>
      </c>
      <c r="BV1434" s="13">
        <v>0.105</v>
      </c>
      <c r="BW1434" s="13">
        <v>0.105</v>
      </c>
      <c r="BX1434" s="13">
        <v>12.1</v>
      </c>
      <c r="BY1434" s="13">
        <v>12.095000000000001</v>
      </c>
      <c r="BZ1434" s="13">
        <v>11.6</v>
      </c>
      <c r="CA1434" s="13">
        <v>11.591000000000001</v>
      </c>
      <c r="CB1434" s="13">
        <v>0</v>
      </c>
      <c r="CC1434" s="15">
        <v>0.17100000000000001</v>
      </c>
      <c r="CD1434" s="15">
        <v>1.76</v>
      </c>
      <c r="CE1434" s="15">
        <v>0.36</v>
      </c>
      <c r="CF1434" s="15">
        <v>1.2406785910164015</v>
      </c>
      <c r="CG1434" s="15">
        <v>1.2330107792935323</v>
      </c>
      <c r="CH1434" s="13">
        <v>-2.6000000000000007E-3</v>
      </c>
      <c r="CI1434" s="13">
        <v>-1.6999999999999995E-3</v>
      </c>
      <c r="CJ1434" s="13">
        <v>0</v>
      </c>
      <c r="CK1434" s="12">
        <f t="shared" si="44"/>
        <v>0</v>
      </c>
      <c r="CL1434" s="36">
        <f t="shared" si="45"/>
        <v>0.47968251229402115</v>
      </c>
      <c r="CM1434" s="13">
        <v>8.5999999999999993E-2</v>
      </c>
      <c r="CN1434" s="13">
        <v>2.7E-2</v>
      </c>
      <c r="CO1434" s="13">
        <v>5.8999999999999997E-2</v>
      </c>
      <c r="CP1434" s="13">
        <v>3.33</v>
      </c>
      <c r="CQ1434" s="13">
        <v>0.13200000000000001</v>
      </c>
      <c r="CR1434" s="13">
        <v>3.3209999999999997</v>
      </c>
      <c r="CS1434" s="13" t="s">
        <v>7128</v>
      </c>
      <c r="CT1434" s="13">
        <v>0</v>
      </c>
      <c r="CU1434" s="13">
        <v>8.5999999999999993E-2</v>
      </c>
      <c r="CV1434" s="13">
        <v>11.591000000000001</v>
      </c>
      <c r="CW1434" s="13">
        <v>0.13200000000000001</v>
      </c>
      <c r="CX1434" s="12">
        <v>4.8760330578512395E-3</v>
      </c>
      <c r="CY1434" s="12">
        <v>4.878048780487804E-3</v>
      </c>
      <c r="CZ1434" s="15">
        <v>25.159090909090907</v>
      </c>
      <c r="DA1434" s="20"/>
      <c r="DB1434" s="20"/>
    </row>
    <row r="1435" spans="1:106">
      <c r="A1435" s="8" t="s">
        <v>6109</v>
      </c>
      <c r="B1435" s="8" t="s">
        <v>6110</v>
      </c>
      <c r="C1435" s="9" t="s">
        <v>7151</v>
      </c>
      <c r="D1435" s="9" t="s">
        <v>7126</v>
      </c>
      <c r="E1435" s="10" t="s">
        <v>7127</v>
      </c>
      <c r="F1435" s="10" t="s">
        <v>7126</v>
      </c>
      <c r="G1435" s="11">
        <v>0.65</v>
      </c>
      <c r="H1435" s="11">
        <v>0.65</v>
      </c>
      <c r="I1435" s="12">
        <v>9.0499999999999997E-2</v>
      </c>
      <c r="J1435" s="12">
        <v>0.11532500000000001</v>
      </c>
      <c r="K1435" s="12">
        <v>4.7E-2</v>
      </c>
      <c r="L1435" s="12">
        <v>0.10350000000000001</v>
      </c>
      <c r="M1435" s="12">
        <v>6.8320350000000002E-2</v>
      </c>
      <c r="N1435" s="12">
        <v>0.11532500000000001</v>
      </c>
      <c r="O1435" s="12" t="s">
        <v>7128</v>
      </c>
      <c r="P1435" s="12" t="s">
        <v>7128</v>
      </c>
      <c r="Q1435" s="13">
        <v>0.629</v>
      </c>
      <c r="R1435" s="13">
        <v>0</v>
      </c>
      <c r="S1435" s="13">
        <v>0</v>
      </c>
      <c r="T1435" s="13">
        <v>0</v>
      </c>
      <c r="U1435" s="13">
        <v>0.629</v>
      </c>
      <c r="V1435" s="13">
        <v>0</v>
      </c>
      <c r="W1435" s="13">
        <v>0.629</v>
      </c>
      <c r="X1435" s="14">
        <v>0</v>
      </c>
      <c r="Y1435" s="15">
        <v>1.2376237623762377E-2</v>
      </c>
      <c r="Z1435" s="14" t="s">
        <v>7128</v>
      </c>
      <c r="AA1435" s="14">
        <v>0</v>
      </c>
      <c r="AB1435" s="14" t="s">
        <v>7128</v>
      </c>
      <c r="AC1435" s="14">
        <v>0</v>
      </c>
      <c r="AD1435" s="13">
        <v>3.1E-2</v>
      </c>
      <c r="AE1435" s="15">
        <v>2.6214444444444447</v>
      </c>
      <c r="AF1435" s="14">
        <v>0.2449489742783178</v>
      </c>
      <c r="AG1435" s="14" t="s">
        <v>7128</v>
      </c>
      <c r="AH1435" s="15">
        <v>0.49397590361445776</v>
      </c>
      <c r="AI1435" s="5" t="s">
        <v>7128</v>
      </c>
      <c r="AJ1435" s="15" t="s">
        <v>7128</v>
      </c>
      <c r="AK1435" s="15" t="s">
        <v>7128</v>
      </c>
      <c r="AL1435" s="15" t="s">
        <v>7128</v>
      </c>
      <c r="AM1435" s="15" t="s">
        <v>7128</v>
      </c>
      <c r="AN1435" s="15" t="s">
        <v>7128</v>
      </c>
      <c r="AO1435" s="15">
        <v>2.9952380952380953</v>
      </c>
      <c r="AP1435" s="15" t="s">
        <v>7128</v>
      </c>
      <c r="AQ1435" s="15" t="s">
        <v>7128</v>
      </c>
      <c r="AR1435" s="15" t="s">
        <v>7128</v>
      </c>
      <c r="AS1435" s="15">
        <v>2.9952380952380953</v>
      </c>
      <c r="AT1435" s="14" t="s">
        <v>7128</v>
      </c>
      <c r="AU1435" s="14">
        <v>0</v>
      </c>
      <c r="AV1435" s="12" t="s">
        <v>7128</v>
      </c>
      <c r="AW1435" s="12" t="s">
        <v>7128</v>
      </c>
      <c r="AX1435" s="12">
        <v>8.7639999999999993</v>
      </c>
      <c r="AY1435" s="12">
        <v>-0.35299999999999998</v>
      </c>
      <c r="AZ1435" s="14" t="s">
        <v>7128</v>
      </c>
      <c r="BA1435" s="14" t="s">
        <v>7128</v>
      </c>
      <c r="BB1435" s="14" t="s">
        <v>7128</v>
      </c>
      <c r="BC1435" s="14" t="s">
        <v>7128</v>
      </c>
      <c r="BD1435" s="14">
        <v>-5.9047619047619051</v>
      </c>
      <c r="BE1435" s="14">
        <v>-6.5714285714285712</v>
      </c>
      <c r="BF1435" s="14">
        <v>0</v>
      </c>
      <c r="BG1435" s="14" t="s">
        <v>7128</v>
      </c>
      <c r="BH1435" s="13">
        <v>-1.24</v>
      </c>
      <c r="BI1435" s="13">
        <v>-1.24</v>
      </c>
      <c r="BJ1435" s="13">
        <v>-1.38</v>
      </c>
      <c r="BK1435" s="13">
        <v>-1.38</v>
      </c>
      <c r="BL1435" s="13">
        <v>0.21</v>
      </c>
      <c r="BM1435" s="13">
        <v>0.21</v>
      </c>
      <c r="BN1435" s="13">
        <v>-0.51</v>
      </c>
      <c r="BO1435" s="13">
        <v>-0.51</v>
      </c>
      <c r="BP1435" s="13">
        <v>-1.38</v>
      </c>
      <c r="BQ1435" s="13">
        <v>0</v>
      </c>
      <c r="BR1435" s="13">
        <v>0</v>
      </c>
      <c r="BS1435" s="13">
        <v>-0.871</v>
      </c>
      <c r="BT1435" s="14" t="s">
        <v>7128</v>
      </c>
      <c r="BU1435" s="13">
        <v>-0.5089999999999999</v>
      </c>
      <c r="BV1435" s="13">
        <v>-0.36899999999999999</v>
      </c>
      <c r="BW1435" s="13">
        <v>-0.36899999999999999</v>
      </c>
      <c r="BX1435" s="13">
        <v>0</v>
      </c>
      <c r="BY1435" s="13">
        <v>0</v>
      </c>
      <c r="BZ1435" s="13">
        <v>0</v>
      </c>
      <c r="CA1435" s="13">
        <v>0</v>
      </c>
      <c r="CB1435" s="13">
        <v>0</v>
      </c>
      <c r="CC1435" s="15" t="s">
        <v>7128</v>
      </c>
      <c r="CD1435" s="15">
        <v>0.91600000000000004</v>
      </c>
      <c r="CE1435" s="15">
        <v>0.36</v>
      </c>
      <c r="CF1435" s="15">
        <v>1.32296377059578</v>
      </c>
      <c r="CG1435" s="15">
        <v>0.94616367924730693</v>
      </c>
      <c r="CH1435" s="13">
        <v>-0.82680000000000009</v>
      </c>
      <c r="CI1435" s="13">
        <v>-0.75279999999999991</v>
      </c>
      <c r="CJ1435" s="13">
        <v>0</v>
      </c>
      <c r="CK1435" s="12">
        <f t="shared" si="44"/>
        <v>0</v>
      </c>
      <c r="CL1435" s="36" t="str">
        <f t="shared" si="45"/>
        <v>NA</v>
      </c>
      <c r="CM1435" s="13" t="s">
        <v>7128</v>
      </c>
      <c r="CN1435" s="13" t="s">
        <v>7128</v>
      </c>
      <c r="CO1435" s="13" t="s">
        <v>7128</v>
      </c>
      <c r="CP1435" s="13" t="s">
        <v>7128</v>
      </c>
      <c r="CQ1435" s="13" t="s">
        <v>7128</v>
      </c>
      <c r="CR1435" s="13" t="s">
        <v>7128</v>
      </c>
      <c r="CS1435" s="13" t="s">
        <v>7128</v>
      </c>
      <c r="CT1435" s="13">
        <v>0</v>
      </c>
      <c r="CU1435" s="13">
        <v>-1.38</v>
      </c>
      <c r="CV1435" s="13">
        <v>0</v>
      </c>
      <c r="CW1435" s="13">
        <v>-0.51</v>
      </c>
      <c r="CX1435" s="12" t="s">
        <v>7128</v>
      </c>
      <c r="CY1435" s="12" t="s">
        <v>7128</v>
      </c>
      <c r="CZ1435" s="15" t="s">
        <v>7128</v>
      </c>
      <c r="DA1435" s="20"/>
      <c r="DB1435" s="20"/>
    </row>
    <row r="1436" spans="1:106" ht="24">
      <c r="A1436" s="8" t="s">
        <v>6125</v>
      </c>
      <c r="B1436" s="8" t="s">
        <v>6126</v>
      </c>
      <c r="C1436" s="9" t="s">
        <v>7174</v>
      </c>
      <c r="D1436" s="9" t="s">
        <v>7126</v>
      </c>
      <c r="E1436" s="10" t="s">
        <v>7127</v>
      </c>
      <c r="F1436" s="10" t="s">
        <v>7126</v>
      </c>
      <c r="G1436" s="11">
        <v>0.45</v>
      </c>
      <c r="H1436" s="11">
        <v>0.45</v>
      </c>
      <c r="I1436" s="12">
        <v>9.0499999999999997E-2</v>
      </c>
      <c r="J1436" s="12">
        <v>9.7225000000000006E-2</v>
      </c>
      <c r="K1436" s="12">
        <v>4.7E-2</v>
      </c>
      <c r="L1436" s="12">
        <v>0.10350000000000001</v>
      </c>
      <c r="M1436" s="12">
        <v>6.8320350000000002E-2</v>
      </c>
      <c r="N1436" s="12">
        <v>9.7225000000000006E-2</v>
      </c>
      <c r="O1436" s="12" t="s">
        <v>7128</v>
      </c>
      <c r="P1436" s="12" t="s">
        <v>7128</v>
      </c>
      <c r="Q1436" s="13">
        <v>0.20499999999999999</v>
      </c>
      <c r="R1436" s="13">
        <v>0</v>
      </c>
      <c r="S1436" s="13">
        <v>0</v>
      </c>
      <c r="T1436" s="13">
        <v>0</v>
      </c>
      <c r="U1436" s="13">
        <v>0.20499999999999999</v>
      </c>
      <c r="V1436" s="13">
        <v>4.2999999999999997E-2</v>
      </c>
      <c r="W1436" s="13">
        <v>0.16199999999999998</v>
      </c>
      <c r="X1436" s="14">
        <v>0.2097560975609756</v>
      </c>
      <c r="Y1436" s="15" t="s">
        <v>7128</v>
      </c>
      <c r="Z1436" s="14">
        <v>0</v>
      </c>
      <c r="AA1436" s="14">
        <v>0</v>
      </c>
      <c r="AB1436" s="14">
        <v>0</v>
      </c>
      <c r="AC1436" s="14">
        <v>0</v>
      </c>
      <c r="AD1436" s="13">
        <v>3.6999999999999998E-2</v>
      </c>
      <c r="AE1436" s="15">
        <v>0.40261111111111114</v>
      </c>
      <c r="AF1436" s="14" t="s">
        <v>7128</v>
      </c>
      <c r="AG1436" s="14" t="s">
        <v>7128</v>
      </c>
      <c r="AH1436" s="15">
        <v>0.14634146341463411</v>
      </c>
      <c r="AI1436" s="5" t="s">
        <v>7128</v>
      </c>
      <c r="AJ1436" s="15" t="s">
        <v>7128</v>
      </c>
      <c r="AK1436" s="15" t="s">
        <v>7128</v>
      </c>
      <c r="AL1436" s="15" t="s">
        <v>7128</v>
      </c>
      <c r="AM1436" s="15" t="s">
        <v>7128</v>
      </c>
      <c r="AN1436" s="15">
        <v>0.69727891156462585</v>
      </c>
      <c r="AO1436" s="15">
        <v>204.99999999999997</v>
      </c>
      <c r="AP1436" s="15" t="s">
        <v>7128</v>
      </c>
      <c r="AQ1436" s="15" t="s">
        <v>7128</v>
      </c>
      <c r="AR1436" s="15">
        <v>0.64541832669322696</v>
      </c>
      <c r="AS1436" s="15">
        <v>161.99999999999997</v>
      </c>
      <c r="AT1436" s="14" t="s">
        <v>7128</v>
      </c>
      <c r="AU1436" s="14">
        <v>0</v>
      </c>
      <c r="AV1436" s="12" t="s">
        <v>7128</v>
      </c>
      <c r="AW1436" s="12" t="s">
        <v>7128</v>
      </c>
      <c r="AX1436" s="12" t="s">
        <v>7128</v>
      </c>
      <c r="AY1436" s="12">
        <v>-0.47399999999999998</v>
      </c>
      <c r="AZ1436" s="14" t="s">
        <v>7128</v>
      </c>
      <c r="BA1436" s="14" t="s">
        <v>7128</v>
      </c>
      <c r="BB1436" s="14" t="s">
        <v>7128</v>
      </c>
      <c r="BC1436" s="14" t="s">
        <v>7128</v>
      </c>
      <c r="BD1436" s="14">
        <v>-18</v>
      </c>
      <c r="BE1436" s="14">
        <v>-18</v>
      </c>
      <c r="BF1436" s="14">
        <v>0</v>
      </c>
      <c r="BG1436" s="14" t="s">
        <v>7128</v>
      </c>
      <c r="BH1436" s="13">
        <v>-1.7999999999999999E-2</v>
      </c>
      <c r="BI1436" s="13">
        <v>-1.7999999999999999E-2</v>
      </c>
      <c r="BJ1436" s="13">
        <v>-1.7999999999999999E-2</v>
      </c>
      <c r="BK1436" s="13">
        <v>-1.7999999999999999E-2</v>
      </c>
      <c r="BL1436" s="13">
        <v>1E-3</v>
      </c>
      <c r="BM1436" s="13">
        <v>1E-3</v>
      </c>
      <c r="BN1436" s="13">
        <v>0</v>
      </c>
      <c r="BO1436" s="13">
        <v>0</v>
      </c>
      <c r="BP1436" s="13">
        <v>-1.7999999999999999E-2</v>
      </c>
      <c r="BQ1436" s="13">
        <v>0</v>
      </c>
      <c r="BR1436" s="13">
        <v>0</v>
      </c>
      <c r="BS1436" s="13">
        <v>0</v>
      </c>
      <c r="BT1436" s="14" t="s">
        <v>7128</v>
      </c>
      <c r="BU1436" s="13">
        <v>-1.7999999999999999E-2</v>
      </c>
      <c r="BV1436" s="13">
        <v>-1.7999999999999999E-2</v>
      </c>
      <c r="BW1436" s="13">
        <v>-1.7999999999999999E-2</v>
      </c>
      <c r="BX1436" s="13">
        <v>0</v>
      </c>
      <c r="BY1436" s="13">
        <v>0</v>
      </c>
      <c r="BZ1436" s="13">
        <v>0.29399999999999998</v>
      </c>
      <c r="CA1436" s="13">
        <v>0.251</v>
      </c>
      <c r="CB1436" s="13">
        <v>0</v>
      </c>
      <c r="CC1436" s="15">
        <v>-2.5999999999999999E-2</v>
      </c>
      <c r="CD1436" s="15">
        <v>0.49199999999999999</v>
      </c>
      <c r="CE1436" s="15">
        <v>0.36</v>
      </c>
      <c r="CF1436" s="15">
        <v>1.5540137803613412</v>
      </c>
      <c r="CG1436" s="15">
        <v>1.5099006122856571</v>
      </c>
      <c r="CH1436" s="13">
        <v>2.5800000000000007E-2</v>
      </c>
      <c r="CI1436" s="13">
        <v>2.0000000000000123E-4</v>
      </c>
      <c r="CJ1436" s="13">
        <v>0</v>
      </c>
      <c r="CK1436" s="12">
        <f t="shared" si="44"/>
        <v>0</v>
      </c>
      <c r="CL1436" s="36">
        <f t="shared" si="45"/>
        <v>3.9840637450199202E-3</v>
      </c>
      <c r="CM1436" s="13" t="s">
        <v>7128</v>
      </c>
      <c r="CN1436" s="13" t="s">
        <v>7128</v>
      </c>
      <c r="CO1436" s="13" t="s">
        <v>7128</v>
      </c>
      <c r="CP1436" s="13" t="s">
        <v>7128</v>
      </c>
      <c r="CQ1436" s="13" t="s">
        <v>7128</v>
      </c>
      <c r="CR1436" s="13" t="s">
        <v>7128</v>
      </c>
      <c r="CS1436" s="13" t="s">
        <v>7128</v>
      </c>
      <c r="CT1436" s="13">
        <v>0</v>
      </c>
      <c r="CU1436" s="13">
        <v>-1.7999999999999999E-2</v>
      </c>
      <c r="CV1436" s="13">
        <v>0.251</v>
      </c>
      <c r="CW1436" s="13">
        <v>0</v>
      </c>
      <c r="CX1436" s="12" t="s">
        <v>7128</v>
      </c>
      <c r="CY1436" s="12" t="s">
        <v>7128</v>
      </c>
      <c r="CZ1436" s="15" t="s">
        <v>7128</v>
      </c>
      <c r="DA1436" s="20"/>
      <c r="DB1436" s="20"/>
    </row>
    <row r="1437" spans="1:106" ht="24">
      <c r="A1437" s="8" t="s">
        <v>2993</v>
      </c>
      <c r="B1437" s="8" t="s">
        <v>2994</v>
      </c>
      <c r="C1437" s="9" t="s">
        <v>7149</v>
      </c>
      <c r="D1437" s="9" t="s">
        <v>7126</v>
      </c>
      <c r="E1437" s="10" t="s">
        <v>7127</v>
      </c>
      <c r="F1437" s="10" t="s">
        <v>7126</v>
      </c>
      <c r="G1437" s="11">
        <v>0.85</v>
      </c>
      <c r="H1437" s="11">
        <v>1.1315452958238292</v>
      </c>
      <c r="I1437" s="12">
        <v>9.0499999999999997E-2</v>
      </c>
      <c r="J1437" s="12">
        <v>0.15890484927205653</v>
      </c>
      <c r="K1437" s="12">
        <v>4.7E-2</v>
      </c>
      <c r="L1437" s="12">
        <v>0.10350000000000001</v>
      </c>
      <c r="M1437" s="12">
        <v>6.8320350000000002E-2</v>
      </c>
      <c r="N1437" s="12">
        <v>0.12981978033784336</v>
      </c>
      <c r="O1437" s="12">
        <v>-0.1475715159387232</v>
      </c>
      <c r="P1437" s="12">
        <v>-9.6749877216622315E-2</v>
      </c>
      <c r="Q1437" s="13">
        <v>13.3</v>
      </c>
      <c r="R1437" s="13">
        <v>0</v>
      </c>
      <c r="S1437" s="13">
        <v>6.29</v>
      </c>
      <c r="T1437" s="13">
        <v>6.29</v>
      </c>
      <c r="U1437" s="13">
        <v>19.59</v>
      </c>
      <c r="V1437" s="13">
        <v>2.4</v>
      </c>
      <c r="W1437" s="13">
        <v>17.190000000000001</v>
      </c>
      <c r="X1437" s="14">
        <v>0.1225114854517611</v>
      </c>
      <c r="Y1437" s="15">
        <v>0.66793893129770998</v>
      </c>
      <c r="Z1437" s="14">
        <v>0.29133858267716534</v>
      </c>
      <c r="AA1437" s="14">
        <v>0.32108218478815725</v>
      </c>
      <c r="AB1437" s="14">
        <v>0.41111111111111109</v>
      </c>
      <c r="AC1437" s="14">
        <v>0.47293233082706765</v>
      </c>
      <c r="AD1437" s="13">
        <v>0.50900000000000001</v>
      </c>
      <c r="AE1437" s="15">
        <v>1.4298333333333333</v>
      </c>
      <c r="AF1437" s="14">
        <v>0.10488088481701516</v>
      </c>
      <c r="AG1437" s="14">
        <v>0.84095400371461226</v>
      </c>
      <c r="AH1437" s="15">
        <v>0.40519730510105872</v>
      </c>
      <c r="AI1437" s="5">
        <v>1.3506311360448808</v>
      </c>
      <c r="AJ1437" s="15">
        <v>71.122994652406419</v>
      </c>
      <c r="AK1437" s="15">
        <v>71.122994652406419</v>
      </c>
      <c r="AL1437" s="15" t="s">
        <v>7128</v>
      </c>
      <c r="AM1437" s="15" t="s">
        <v>7128</v>
      </c>
      <c r="AN1437" s="15">
        <v>0.86928104575163401</v>
      </c>
      <c r="AO1437" s="15">
        <v>0.60180995475113119</v>
      </c>
      <c r="AP1437" s="15">
        <v>17.850467289719628</v>
      </c>
      <c r="AQ1437" s="15">
        <v>12.191489361702128</v>
      </c>
      <c r="AR1437" s="15">
        <v>0.8960125097732603</v>
      </c>
      <c r="AS1437" s="15">
        <v>0.77782805429864255</v>
      </c>
      <c r="AT1437" s="14">
        <v>0.28021390374331551</v>
      </c>
      <c r="AU1437" s="14">
        <v>3.9398496240601504E-3</v>
      </c>
      <c r="AV1437" s="12">
        <v>-0.46</v>
      </c>
      <c r="AW1437" s="12">
        <v>-0.33799999999999997</v>
      </c>
      <c r="AX1437" s="12">
        <v>-7.8399999999999997E-2</v>
      </c>
      <c r="AY1437" s="12">
        <v>-2.5900000000000003E-3</v>
      </c>
      <c r="AZ1437" s="14" t="s">
        <v>7128</v>
      </c>
      <c r="BA1437" s="14" t="s">
        <v>7128</v>
      </c>
      <c r="BB1437" s="14">
        <v>1.1333333333333334E-2</v>
      </c>
      <c r="BC1437" s="14">
        <v>3.3069903121221045E-2</v>
      </c>
      <c r="BD1437" s="14">
        <v>8.4615384615384613E-3</v>
      </c>
      <c r="BE1437" s="14">
        <v>4.3574660633484155E-2</v>
      </c>
      <c r="BF1437" s="14">
        <v>0.29962546816479402</v>
      </c>
      <c r="BG1437" s="14" t="s">
        <v>7128</v>
      </c>
      <c r="BH1437" s="13">
        <v>0.187</v>
      </c>
      <c r="BI1437" s="13">
        <v>0.187</v>
      </c>
      <c r="BJ1437" s="13">
        <v>0.96299999999999997</v>
      </c>
      <c r="BK1437" s="13">
        <v>0.96299999999999997</v>
      </c>
      <c r="BL1437" s="13">
        <v>22.1</v>
      </c>
      <c r="BM1437" s="13">
        <v>22.1</v>
      </c>
      <c r="BN1437" s="13">
        <v>1.41</v>
      </c>
      <c r="BO1437" s="13">
        <v>1.41</v>
      </c>
      <c r="BP1437" s="13">
        <v>0.67446067415730326</v>
      </c>
      <c r="BQ1437" s="13">
        <v>0</v>
      </c>
      <c r="BR1437" s="13">
        <v>0</v>
      </c>
      <c r="BS1437" s="13">
        <v>-0.433</v>
      </c>
      <c r="BT1437" s="14">
        <v>-0.64199443583720672</v>
      </c>
      <c r="BU1437" s="13">
        <v>1.1074606741573032</v>
      </c>
      <c r="BV1437" s="13">
        <v>0.62</v>
      </c>
      <c r="BW1437" s="13">
        <v>0.62</v>
      </c>
      <c r="BX1437" s="13">
        <v>16.5</v>
      </c>
      <c r="BY1437" s="13">
        <v>20.395</v>
      </c>
      <c r="BZ1437" s="13">
        <v>15.3</v>
      </c>
      <c r="CA1437" s="13">
        <v>19.185000000000002</v>
      </c>
      <c r="CB1437" s="13">
        <v>-5.2400000000000002E-2</v>
      </c>
      <c r="CC1437" s="15">
        <v>0.58799999999999997</v>
      </c>
      <c r="CD1437" s="15">
        <v>0.36599999999999999</v>
      </c>
      <c r="CE1437" s="15">
        <v>0.36</v>
      </c>
      <c r="CF1437" s="15">
        <v>0.33347564492527243</v>
      </c>
      <c r="CG1437" s="15">
        <v>0.7070197709581626</v>
      </c>
      <c r="CH1437" s="13">
        <v>2.5339999999999998</v>
      </c>
      <c r="CI1437" s="13">
        <v>1.0762</v>
      </c>
      <c r="CJ1437" s="13">
        <v>-5.2400000000000002E-2</v>
      </c>
      <c r="CK1437" s="12">
        <f t="shared" si="44"/>
        <v>8.4516129032258067E-2</v>
      </c>
      <c r="CL1437" s="36">
        <f t="shared" si="45"/>
        <v>1.1519416210581184</v>
      </c>
      <c r="CM1437" s="13">
        <v>0.26700000000000002</v>
      </c>
      <c r="CN1437" s="13">
        <v>0.08</v>
      </c>
      <c r="CO1437" s="13">
        <v>0.187</v>
      </c>
      <c r="CP1437" s="13">
        <v>13.3</v>
      </c>
      <c r="CQ1437" s="13">
        <v>1.41</v>
      </c>
      <c r="CR1437" s="13">
        <v>17.190000000000001</v>
      </c>
      <c r="CS1437" s="13">
        <v>0.62</v>
      </c>
      <c r="CT1437" s="13">
        <v>0.11180000000000001</v>
      </c>
      <c r="CU1437" s="13">
        <v>0.8982</v>
      </c>
      <c r="CV1437" s="13">
        <v>19.296800000000001</v>
      </c>
      <c r="CW1437" s="13">
        <v>1.41</v>
      </c>
      <c r="CX1437" s="12">
        <v>7.3562166652620421E-3</v>
      </c>
      <c r="CY1437" s="12">
        <v>3.067647826547204E-2</v>
      </c>
      <c r="CZ1437" s="15">
        <v>12.191489361702128</v>
      </c>
      <c r="DA1437" s="20"/>
      <c r="DB1437" s="20"/>
    </row>
    <row r="1438" spans="1:106">
      <c r="A1438" s="8" t="s">
        <v>6325</v>
      </c>
      <c r="B1438" s="8" t="s">
        <v>6326</v>
      </c>
      <c r="C1438" s="9" t="s">
        <v>7131</v>
      </c>
      <c r="D1438" s="9" t="s">
        <v>7126</v>
      </c>
      <c r="E1438" s="10" t="s">
        <v>7127</v>
      </c>
      <c r="F1438" s="10" t="s">
        <v>7126</v>
      </c>
      <c r="G1438" s="11">
        <v>0.79</v>
      </c>
      <c r="H1438" s="11">
        <v>0.79</v>
      </c>
      <c r="I1438" s="12">
        <v>9.0499999999999997E-2</v>
      </c>
      <c r="J1438" s="12">
        <v>0.127995</v>
      </c>
      <c r="K1438" s="12">
        <v>4.7E-2</v>
      </c>
      <c r="L1438" s="12">
        <v>0.10350000000000001</v>
      </c>
      <c r="M1438" s="12">
        <v>6.8320350000000002E-2</v>
      </c>
      <c r="N1438" s="12">
        <v>0.127995</v>
      </c>
      <c r="O1438" s="12">
        <v>-1.1034335964912281</v>
      </c>
      <c r="P1438" s="12">
        <v>-0.21892177234270155</v>
      </c>
      <c r="Q1438" s="13">
        <v>11.1</v>
      </c>
      <c r="R1438" s="13">
        <v>0</v>
      </c>
      <c r="S1438" s="13">
        <v>0</v>
      </c>
      <c r="T1438" s="13">
        <v>0</v>
      </c>
      <c r="U1438" s="13">
        <v>11.1</v>
      </c>
      <c r="V1438" s="13">
        <v>0</v>
      </c>
      <c r="W1438" s="13">
        <v>11.1</v>
      </c>
      <c r="X1438" s="14">
        <v>0</v>
      </c>
      <c r="Y1438" s="15">
        <v>2.032520325203252E-2</v>
      </c>
      <c r="Z1438" s="14" t="s">
        <v>7128</v>
      </c>
      <c r="AA1438" s="14">
        <v>0</v>
      </c>
      <c r="AB1438" s="14" t="s">
        <v>7128</v>
      </c>
      <c r="AC1438" s="14">
        <v>0</v>
      </c>
      <c r="AD1438" s="13">
        <v>0.15</v>
      </c>
      <c r="AE1438" s="15">
        <v>2.5892777777777782</v>
      </c>
      <c r="AF1438" s="14">
        <v>0.11832159566199232</v>
      </c>
      <c r="AG1438" s="14">
        <v>0.86459280258727245</v>
      </c>
      <c r="AH1438" s="15">
        <v>0.58536585365853655</v>
      </c>
      <c r="AI1438" s="5" t="s">
        <v>7128</v>
      </c>
      <c r="AJ1438" s="15" t="s">
        <v>7128</v>
      </c>
      <c r="AK1438" s="15" t="s">
        <v>7128</v>
      </c>
      <c r="AL1438" s="15" t="s">
        <v>7128</v>
      </c>
      <c r="AM1438" s="15" t="s">
        <v>7128</v>
      </c>
      <c r="AN1438" s="15" t="s">
        <v>7128</v>
      </c>
      <c r="AO1438" s="15">
        <v>3.372835004557885E-2</v>
      </c>
      <c r="AP1438" s="15" t="s">
        <v>7128</v>
      </c>
      <c r="AQ1438" s="15">
        <v>2.1428571428571428</v>
      </c>
      <c r="AR1438" s="15" t="s">
        <v>7128</v>
      </c>
      <c r="AS1438" s="15">
        <v>3.372835004557885E-2</v>
      </c>
      <c r="AT1438" s="14" t="s">
        <v>7128</v>
      </c>
      <c r="AU1438" s="14">
        <v>9.0090090090090091E-5</v>
      </c>
      <c r="AV1438" s="12" t="s">
        <v>7128</v>
      </c>
      <c r="AW1438" s="12" t="s">
        <v>7128</v>
      </c>
      <c r="AX1438" s="12">
        <v>-3.5099999999999999E-2</v>
      </c>
      <c r="AY1438" s="12">
        <v>2.86E-2</v>
      </c>
      <c r="AZ1438" s="14" t="s">
        <v>7128</v>
      </c>
      <c r="BA1438" s="14" t="s">
        <v>7128</v>
      </c>
      <c r="BB1438" s="14">
        <v>-0.9754385964912281</v>
      </c>
      <c r="BC1438" s="14">
        <v>-9.0926772342701551E-2</v>
      </c>
      <c r="BD1438" s="14">
        <v>-0.16894560923731389</v>
      </c>
      <c r="BE1438" s="14">
        <v>-5.6821634761470674E-2</v>
      </c>
      <c r="BF1438" s="14">
        <v>0</v>
      </c>
      <c r="BG1438" s="14">
        <v>0.1047</v>
      </c>
      <c r="BH1438" s="13">
        <v>-55.6</v>
      </c>
      <c r="BI1438" s="13">
        <v>-55.6</v>
      </c>
      <c r="BJ1438" s="13">
        <v>-18.7</v>
      </c>
      <c r="BK1438" s="13">
        <v>-18.7</v>
      </c>
      <c r="BL1438" s="13">
        <v>329.1</v>
      </c>
      <c r="BM1438" s="13">
        <v>329.1</v>
      </c>
      <c r="BN1438" s="13">
        <v>5.18</v>
      </c>
      <c r="BO1438" s="13">
        <v>5.18</v>
      </c>
      <c r="BP1438" s="13">
        <v>-18.7</v>
      </c>
      <c r="BQ1438" s="13">
        <v>-6.7000000000000011</v>
      </c>
      <c r="BR1438" s="13">
        <v>-1.4699999999999989</v>
      </c>
      <c r="BS1438" s="13">
        <v>-21.84</v>
      </c>
      <c r="BT1438" s="14" t="s">
        <v>7128</v>
      </c>
      <c r="BU1438" s="13">
        <v>4.6099999999999994</v>
      </c>
      <c r="BV1438" s="13">
        <v>-25.590000000000003</v>
      </c>
      <c r="BW1438" s="13">
        <v>-32.290000000000006</v>
      </c>
      <c r="BX1438" s="13">
        <v>57</v>
      </c>
      <c r="BY1438" s="13">
        <v>205.66</v>
      </c>
      <c r="BZ1438" s="13">
        <v>0</v>
      </c>
      <c r="CA1438" s="13">
        <v>0</v>
      </c>
      <c r="CB1438" s="13">
        <v>-1E-3</v>
      </c>
      <c r="CC1438" s="15">
        <v>0.68200000000000005</v>
      </c>
      <c r="CD1438" s="15">
        <v>1.44</v>
      </c>
      <c r="CE1438" s="15">
        <v>0.36</v>
      </c>
      <c r="CF1438" s="15" t="s">
        <v>7128</v>
      </c>
      <c r="CG1438" s="15" t="s">
        <v>7128</v>
      </c>
      <c r="CH1438" s="13" t="s">
        <v>7128</v>
      </c>
      <c r="CI1438" s="13" t="s">
        <v>7128</v>
      </c>
      <c r="CJ1438" s="13">
        <v>-1E-3</v>
      </c>
      <c r="CK1438" s="12" t="str">
        <f t="shared" si="44"/>
        <v>NA</v>
      </c>
      <c r="CL1438" s="36" t="str">
        <f t="shared" si="45"/>
        <v>NA</v>
      </c>
      <c r="CM1438" s="13" t="s">
        <v>7128</v>
      </c>
      <c r="CN1438" s="13" t="s">
        <v>7128</v>
      </c>
      <c r="CO1438" s="13" t="s">
        <v>7128</v>
      </c>
      <c r="CP1438" s="13" t="s">
        <v>7128</v>
      </c>
      <c r="CQ1438" s="13">
        <v>5.18</v>
      </c>
      <c r="CR1438" s="13">
        <v>11.1</v>
      </c>
      <c r="CS1438" s="13">
        <v>-25.590000000000003</v>
      </c>
      <c r="CT1438" s="13">
        <v>0</v>
      </c>
      <c r="CU1438" s="13">
        <v>-18.7</v>
      </c>
      <c r="CV1438" s="13">
        <v>0</v>
      </c>
      <c r="CW1438" s="13">
        <v>5.18</v>
      </c>
      <c r="CX1438" s="12">
        <v>-0.9754385964912281</v>
      </c>
      <c r="CY1438" s="12">
        <v>-9.0926772342701551E-2</v>
      </c>
      <c r="CZ1438" s="15">
        <v>2.1428571428571428</v>
      </c>
      <c r="DA1438" s="20"/>
      <c r="DB1438" s="20"/>
    </row>
    <row r="1439" spans="1:106">
      <c r="A1439" s="8" t="s">
        <v>1577</v>
      </c>
      <c r="B1439" s="8" t="s">
        <v>1578</v>
      </c>
      <c r="C1439" s="9" t="s">
        <v>7169</v>
      </c>
      <c r="D1439" s="9" t="s">
        <v>7126</v>
      </c>
      <c r="E1439" s="10" t="s">
        <v>7127</v>
      </c>
      <c r="F1439" s="10" t="s">
        <v>7126</v>
      </c>
      <c r="G1439" s="11">
        <v>0.61</v>
      </c>
      <c r="H1439" s="11">
        <v>0.61</v>
      </c>
      <c r="I1439" s="12">
        <v>9.0499999999999997E-2</v>
      </c>
      <c r="J1439" s="12">
        <v>0.111705</v>
      </c>
      <c r="K1439" s="12">
        <v>3.6999999999999998E-2</v>
      </c>
      <c r="L1439" s="12">
        <v>9.35E-2</v>
      </c>
      <c r="M1439" s="12">
        <v>6.1719349999999999E-2</v>
      </c>
      <c r="N1439" s="12">
        <v>0.111705</v>
      </c>
      <c r="O1439" s="12" t="s">
        <v>7128</v>
      </c>
      <c r="P1439" s="12" t="s">
        <v>7128</v>
      </c>
      <c r="Q1439" s="13">
        <v>166.8</v>
      </c>
      <c r="R1439" s="13">
        <v>0</v>
      </c>
      <c r="S1439" s="13">
        <v>0</v>
      </c>
      <c r="T1439" s="13">
        <v>0</v>
      </c>
      <c r="U1439" s="13">
        <v>166.8</v>
      </c>
      <c r="V1439" s="13">
        <v>0</v>
      </c>
      <c r="W1439" s="13">
        <v>166.8</v>
      </c>
      <c r="X1439" s="14">
        <v>0</v>
      </c>
      <c r="Y1439" s="15">
        <v>0.48066143497757846</v>
      </c>
      <c r="Z1439" s="14" t="s">
        <v>7128</v>
      </c>
      <c r="AA1439" s="14">
        <v>0</v>
      </c>
      <c r="AB1439" s="14" t="s">
        <v>7128</v>
      </c>
      <c r="AC1439" s="14">
        <v>0</v>
      </c>
      <c r="AD1439" s="13">
        <v>0.93500000000000005</v>
      </c>
      <c r="AE1439" s="15">
        <v>3.5886111111111112</v>
      </c>
      <c r="AF1439" s="14">
        <v>0.31937438845342625</v>
      </c>
      <c r="AG1439" s="14">
        <v>0.54011845106094136</v>
      </c>
      <c r="AH1439" s="15">
        <v>0.39888089528377302</v>
      </c>
      <c r="AI1439" s="5">
        <v>29.201101928374655</v>
      </c>
      <c r="AJ1439" s="15">
        <v>19.880810488676996</v>
      </c>
      <c r="AK1439" s="15">
        <v>19.880810488676996</v>
      </c>
      <c r="AL1439" s="15" t="s">
        <v>7128</v>
      </c>
      <c r="AM1439" s="15" t="s">
        <v>7128</v>
      </c>
      <c r="AN1439" s="15" t="s">
        <v>7128</v>
      </c>
      <c r="AO1439" s="15">
        <v>1.4826666666666668</v>
      </c>
      <c r="AP1439" s="15">
        <v>15.735849056603776</v>
      </c>
      <c r="AQ1439" s="15">
        <v>12.355555555555556</v>
      </c>
      <c r="AR1439" s="15" t="s">
        <v>7128</v>
      </c>
      <c r="AS1439" s="15">
        <v>1.4826666666666668</v>
      </c>
      <c r="AT1439" s="14">
        <v>0.1701072705601907</v>
      </c>
      <c r="AU1439" s="14">
        <v>8.5563549160671461E-3</v>
      </c>
      <c r="AV1439" s="12">
        <v>-0.27500000000000002</v>
      </c>
      <c r="AW1439" s="12">
        <v>-0.10400000000000001</v>
      </c>
      <c r="AX1439" s="12">
        <v>-4.07E-2</v>
      </c>
      <c r="AY1439" s="12">
        <v>6.0400000000000002E-2</v>
      </c>
      <c r="AZ1439" s="14" t="s">
        <v>7128</v>
      </c>
      <c r="BA1439" s="14" t="s">
        <v>7128</v>
      </c>
      <c r="BB1439" s="14" t="s">
        <v>7128</v>
      </c>
      <c r="BC1439" s="14" t="s">
        <v>7128</v>
      </c>
      <c r="BD1439" s="14">
        <v>7.4577777777777784E-2</v>
      </c>
      <c r="BE1439" s="14">
        <v>9.4222222222222221E-2</v>
      </c>
      <c r="BF1439" s="14">
        <v>0.36212121212121218</v>
      </c>
      <c r="BG1439" s="14" t="s">
        <v>7128</v>
      </c>
      <c r="BH1439" s="13">
        <v>8.39</v>
      </c>
      <c r="BI1439" s="13">
        <v>8.39</v>
      </c>
      <c r="BJ1439" s="13">
        <v>10.6</v>
      </c>
      <c r="BK1439" s="13">
        <v>10.6</v>
      </c>
      <c r="BL1439" s="13">
        <v>112.5</v>
      </c>
      <c r="BM1439" s="13">
        <v>112.5</v>
      </c>
      <c r="BN1439" s="13">
        <v>13.5</v>
      </c>
      <c r="BO1439" s="13">
        <v>13.5</v>
      </c>
      <c r="BP1439" s="13">
        <v>6.7615151515151508</v>
      </c>
      <c r="BQ1439" s="13">
        <v>0</v>
      </c>
      <c r="BR1439" s="13">
        <v>0</v>
      </c>
      <c r="BS1439" s="13">
        <v>-3.74</v>
      </c>
      <c r="BT1439" s="14">
        <v>-0.55313046206247485</v>
      </c>
      <c r="BU1439" s="13">
        <v>10.50151515151515</v>
      </c>
      <c r="BV1439" s="13">
        <v>12.13</v>
      </c>
      <c r="BW1439" s="13">
        <v>12.13</v>
      </c>
      <c r="BX1439" s="13">
        <v>0</v>
      </c>
      <c r="BY1439" s="13">
        <v>0</v>
      </c>
      <c r="BZ1439" s="13">
        <v>0</v>
      </c>
      <c r="CA1439" s="13">
        <v>0</v>
      </c>
      <c r="CB1439" s="13">
        <v>-1.4272</v>
      </c>
      <c r="CC1439" s="15">
        <v>1.1499999999999999</v>
      </c>
      <c r="CD1439" s="15">
        <v>1.58</v>
      </c>
      <c r="CE1439" s="15">
        <v>0.36</v>
      </c>
      <c r="CF1439" s="15" t="s">
        <v>7128</v>
      </c>
      <c r="CG1439" s="15" t="s">
        <v>7128</v>
      </c>
      <c r="CH1439" s="13" t="s">
        <v>7128</v>
      </c>
      <c r="CI1439" s="13" t="s">
        <v>7128</v>
      </c>
      <c r="CJ1439" s="13">
        <v>-1.4272</v>
      </c>
      <c r="CK1439" s="12">
        <f t="shared" si="44"/>
        <v>0.11765869744435284</v>
      </c>
      <c r="CL1439" s="36" t="str">
        <f t="shared" si="45"/>
        <v>NA</v>
      </c>
      <c r="CM1439" s="13">
        <v>13.2</v>
      </c>
      <c r="CN1439" s="13">
        <v>4.78</v>
      </c>
      <c r="CO1439" s="13">
        <v>8.39</v>
      </c>
      <c r="CP1439" s="13">
        <v>166.8</v>
      </c>
      <c r="CQ1439" s="13">
        <v>13.5</v>
      </c>
      <c r="CR1439" s="13">
        <v>166.8</v>
      </c>
      <c r="CS1439" s="13">
        <v>12.13</v>
      </c>
      <c r="CT1439" s="13">
        <v>0</v>
      </c>
      <c r="CU1439" s="13">
        <v>10.6</v>
      </c>
      <c r="CV1439" s="13">
        <v>0</v>
      </c>
      <c r="CW1439" s="13">
        <v>13.5</v>
      </c>
      <c r="CX1439" s="12" t="s">
        <v>7128</v>
      </c>
      <c r="CY1439" s="12" t="s">
        <v>7128</v>
      </c>
      <c r="CZ1439" s="15">
        <v>12.355555555555556</v>
      </c>
      <c r="DA1439" s="20"/>
      <c r="DB1439" s="20"/>
    </row>
    <row r="1440" spans="1:106">
      <c r="A1440" s="8" t="s">
        <v>6990</v>
      </c>
      <c r="B1440" s="8" t="s">
        <v>6991</v>
      </c>
      <c r="C1440" s="9" t="s">
        <v>7146</v>
      </c>
      <c r="D1440" s="9" t="s">
        <v>7126</v>
      </c>
      <c r="E1440" s="10" t="s">
        <v>7127</v>
      </c>
      <c r="F1440" s="10" t="s">
        <v>7126</v>
      </c>
      <c r="G1440" s="11">
        <v>0.91</v>
      </c>
      <c r="H1440" s="11">
        <v>2.5742780748663106</v>
      </c>
      <c r="I1440" s="12">
        <v>9.0499999999999997E-2</v>
      </c>
      <c r="J1440" s="12">
        <v>0.28947216577540108</v>
      </c>
      <c r="K1440" s="12">
        <v>5.1999999999999998E-2</v>
      </c>
      <c r="L1440" s="12">
        <v>0.1085</v>
      </c>
      <c r="M1440" s="12">
        <v>7.162085E-2</v>
      </c>
      <c r="N1440" s="12">
        <v>0.14863067240075611</v>
      </c>
      <c r="O1440" s="12" t="s">
        <v>7128</v>
      </c>
      <c r="P1440" s="12" t="s">
        <v>7128</v>
      </c>
      <c r="Q1440" s="13">
        <v>0.187</v>
      </c>
      <c r="R1440" s="13">
        <v>0</v>
      </c>
      <c r="S1440" s="13">
        <v>0.34200000000000003</v>
      </c>
      <c r="T1440" s="13">
        <v>0.34200000000000003</v>
      </c>
      <c r="U1440" s="13">
        <v>0.52900000000000003</v>
      </c>
      <c r="V1440" s="13">
        <v>1.0999999999999999E-2</v>
      </c>
      <c r="W1440" s="13">
        <v>0.51800000000000002</v>
      </c>
      <c r="X1440" s="14">
        <v>2.0793950850661623E-2</v>
      </c>
      <c r="Y1440" s="15">
        <v>3.7499999999999999E-2</v>
      </c>
      <c r="Z1440" s="14" t="s">
        <v>7128</v>
      </c>
      <c r="AA1440" s="14">
        <v>0.64650283553875243</v>
      </c>
      <c r="AB1440" s="14" t="s">
        <v>7128</v>
      </c>
      <c r="AC1440" s="14">
        <v>1.8288770053475938</v>
      </c>
      <c r="AD1440" s="13">
        <v>2E-3</v>
      </c>
      <c r="AE1440" s="15">
        <v>2.0948611111111113</v>
      </c>
      <c r="AF1440" s="14">
        <v>0.13784048752090222</v>
      </c>
      <c r="AG1440" s="14">
        <v>0.94457007764323508</v>
      </c>
      <c r="AH1440" s="15">
        <v>0.5</v>
      </c>
      <c r="AI1440" s="5" t="s">
        <v>7128</v>
      </c>
      <c r="AJ1440" s="15" t="s">
        <v>7128</v>
      </c>
      <c r="AK1440" s="15" t="s">
        <v>7128</v>
      </c>
      <c r="AL1440" s="15" t="s">
        <v>7128</v>
      </c>
      <c r="AM1440" s="15" t="s">
        <v>7128</v>
      </c>
      <c r="AN1440" s="15" t="s">
        <v>7128</v>
      </c>
      <c r="AO1440" s="15" t="s">
        <v>7128</v>
      </c>
      <c r="AP1440" s="15" t="s">
        <v>7128</v>
      </c>
      <c r="AQ1440" s="15" t="s">
        <v>7128</v>
      </c>
      <c r="AR1440" s="15" t="s">
        <v>7128</v>
      </c>
      <c r="AS1440" s="15" t="s">
        <v>7128</v>
      </c>
      <c r="AT1440" s="14" t="s">
        <v>7128</v>
      </c>
      <c r="AU1440" s="14">
        <v>0</v>
      </c>
      <c r="AV1440" s="12" t="s">
        <v>7128</v>
      </c>
      <c r="AW1440" s="12" t="s">
        <v>7128</v>
      </c>
      <c r="AX1440" s="12" t="s">
        <v>7128</v>
      </c>
      <c r="AY1440" s="12" t="s">
        <v>7128</v>
      </c>
      <c r="AZ1440" s="14" t="s">
        <v>7128</v>
      </c>
      <c r="BA1440" s="14" t="s">
        <v>7128</v>
      </c>
      <c r="BB1440" s="14" t="s">
        <v>7128</v>
      </c>
      <c r="BC1440" s="14" t="s">
        <v>7128</v>
      </c>
      <c r="BD1440" s="14" t="s">
        <v>7128</v>
      </c>
      <c r="BE1440" s="14" t="s">
        <v>7128</v>
      </c>
      <c r="BF1440" s="14">
        <v>0</v>
      </c>
      <c r="BG1440" s="14" t="s">
        <v>7128</v>
      </c>
      <c r="BH1440" s="13">
        <v>-4.9000000000000002E-2</v>
      </c>
      <c r="BI1440" s="13">
        <v>-4.9000000000000002E-2</v>
      </c>
      <c r="BJ1440" s="13">
        <v>-5.2999999999999999E-2</v>
      </c>
      <c r="BK1440" s="13">
        <v>-5.2999999999999999E-2</v>
      </c>
      <c r="BL1440" s="13">
        <v>0</v>
      </c>
      <c r="BM1440" s="13">
        <v>0</v>
      </c>
      <c r="BN1440" s="13">
        <v>-4.3999999999999997E-2</v>
      </c>
      <c r="BO1440" s="13">
        <v>-4.3999999999999997E-2</v>
      </c>
      <c r="BP1440" s="13">
        <v>-5.2999999999999999E-2</v>
      </c>
      <c r="BQ1440" s="13">
        <v>0</v>
      </c>
      <c r="BR1440" s="13">
        <v>0</v>
      </c>
      <c r="BS1440" s="13">
        <v>-1.4E-2</v>
      </c>
      <c r="BT1440" s="14" t="s">
        <v>7128</v>
      </c>
      <c r="BU1440" s="13">
        <v>-3.9E-2</v>
      </c>
      <c r="BV1440" s="13">
        <v>-3.5000000000000003E-2</v>
      </c>
      <c r="BW1440" s="13">
        <v>-3.5000000000000003E-2</v>
      </c>
      <c r="BX1440" s="13">
        <v>-0.97299999999999998</v>
      </c>
      <c r="BY1440" s="13">
        <v>-0.504</v>
      </c>
      <c r="BZ1440" s="13">
        <v>-0.98099999999999998</v>
      </c>
      <c r="CA1440" s="13">
        <v>-0.65</v>
      </c>
      <c r="CB1440" s="13">
        <v>0</v>
      </c>
      <c r="CC1440" s="15">
        <v>0.86799999999999999</v>
      </c>
      <c r="CD1440" s="15">
        <v>0.52300000000000002</v>
      </c>
      <c r="CE1440" s="15">
        <v>0.36</v>
      </c>
      <c r="CF1440" s="15">
        <v>1.2702822350158507</v>
      </c>
      <c r="CG1440" s="15">
        <v>1.410880000348421</v>
      </c>
      <c r="CH1440" s="13">
        <v>-0.1343</v>
      </c>
      <c r="CI1440" s="13">
        <v>-9.8300000000000012E-2</v>
      </c>
      <c r="CJ1440" s="13">
        <v>0</v>
      </c>
      <c r="CK1440" s="12">
        <f t="shared" si="44"/>
        <v>0</v>
      </c>
      <c r="CL1440" s="36" t="str">
        <f t="shared" si="45"/>
        <v>NA</v>
      </c>
      <c r="CM1440" s="13" t="s">
        <v>7128</v>
      </c>
      <c r="CN1440" s="13" t="s">
        <v>7128</v>
      </c>
      <c r="CO1440" s="13" t="s">
        <v>7128</v>
      </c>
      <c r="CP1440" s="13" t="s">
        <v>7128</v>
      </c>
      <c r="CQ1440" s="13" t="s">
        <v>7128</v>
      </c>
      <c r="CR1440" s="13" t="s">
        <v>7128</v>
      </c>
      <c r="CS1440" s="13" t="s">
        <v>7128</v>
      </c>
      <c r="CT1440" s="13">
        <v>0</v>
      </c>
      <c r="CU1440" s="13">
        <v>-5.2999999999999999E-2</v>
      </c>
      <c r="CV1440" s="13">
        <v>-0.65</v>
      </c>
      <c r="CW1440" s="13">
        <v>-4.3999999999999997E-2</v>
      </c>
      <c r="CX1440" s="12" t="s">
        <v>7128</v>
      </c>
      <c r="CY1440" s="12" t="s">
        <v>7128</v>
      </c>
      <c r="CZ1440" s="15" t="s">
        <v>7128</v>
      </c>
      <c r="DA1440" s="20"/>
      <c r="DB1440" s="20"/>
    </row>
    <row r="1441" spans="1:106">
      <c r="A1441" s="8" t="s">
        <v>2325</v>
      </c>
      <c r="B1441" s="8" t="s">
        <v>2326</v>
      </c>
      <c r="C1441" s="9" t="s">
        <v>7134</v>
      </c>
      <c r="D1441" s="9" t="s">
        <v>7126</v>
      </c>
      <c r="E1441" s="10" t="s">
        <v>7127</v>
      </c>
      <c r="F1441" s="10" t="s">
        <v>7126</v>
      </c>
      <c r="G1441" s="11">
        <v>0.89</v>
      </c>
      <c r="H1441" s="11">
        <v>0.89</v>
      </c>
      <c r="I1441" s="12">
        <v>9.0499999999999997E-2</v>
      </c>
      <c r="J1441" s="12">
        <v>0.137045</v>
      </c>
      <c r="K1441" s="12">
        <v>4.7E-2</v>
      </c>
      <c r="L1441" s="12">
        <v>0.10350000000000001</v>
      </c>
      <c r="M1441" s="12">
        <v>6.8320350000000002E-2</v>
      </c>
      <c r="N1441" s="12">
        <v>0.137045</v>
      </c>
      <c r="O1441" s="12">
        <v>-0.51760055555555551</v>
      </c>
      <c r="P1441" s="12">
        <v>-0.17253519607843137</v>
      </c>
      <c r="Q1441" s="13">
        <v>2.92</v>
      </c>
      <c r="R1441" s="13">
        <v>0</v>
      </c>
      <c r="S1441" s="13">
        <v>0</v>
      </c>
      <c r="T1441" s="13">
        <v>0</v>
      </c>
      <c r="U1441" s="13">
        <v>2.92</v>
      </c>
      <c r="V1441" s="13">
        <v>0</v>
      </c>
      <c r="W1441" s="13">
        <v>2.92</v>
      </c>
      <c r="X1441" s="14">
        <v>0</v>
      </c>
      <c r="Y1441" s="15">
        <v>0.10245901639344263</v>
      </c>
      <c r="Z1441" s="14" t="s">
        <v>7128</v>
      </c>
      <c r="AA1441" s="14">
        <v>0</v>
      </c>
      <c r="AB1441" s="14" t="s">
        <v>7128</v>
      </c>
      <c r="AC1441" s="14">
        <v>0</v>
      </c>
      <c r="AD1441" s="13">
        <v>0.29899999999999999</v>
      </c>
      <c r="AE1441" s="15">
        <v>2.0506666666666669</v>
      </c>
      <c r="AF1441" s="14">
        <v>0.13416407864998739</v>
      </c>
      <c r="AG1441" s="14">
        <v>0.81504677779867318</v>
      </c>
      <c r="AH1441" s="15">
        <v>0.52678571428571419</v>
      </c>
      <c r="AI1441" s="5" t="s">
        <v>7128</v>
      </c>
      <c r="AJ1441" s="15" t="s">
        <v>7128</v>
      </c>
      <c r="AK1441" s="15" t="s">
        <v>7128</v>
      </c>
      <c r="AL1441" s="15" t="s">
        <v>7128</v>
      </c>
      <c r="AM1441" s="15" t="s">
        <v>7128</v>
      </c>
      <c r="AN1441" s="15" t="s">
        <v>7128</v>
      </c>
      <c r="AO1441" s="15">
        <v>6.3340563991323207E-2</v>
      </c>
      <c r="AP1441" s="15" t="s">
        <v>7128</v>
      </c>
      <c r="AQ1441" s="15">
        <v>1.5869565217391304</v>
      </c>
      <c r="AR1441" s="15" t="s">
        <v>7128</v>
      </c>
      <c r="AS1441" s="15">
        <v>6.3340563991323207E-2</v>
      </c>
      <c r="AT1441" s="14" t="s">
        <v>7128</v>
      </c>
      <c r="AU1441" s="14">
        <v>0</v>
      </c>
      <c r="AV1441" s="12" t="s">
        <v>7128</v>
      </c>
      <c r="AW1441" s="12" t="s">
        <v>7128</v>
      </c>
      <c r="AX1441" s="12">
        <v>-0.20100000000000001</v>
      </c>
      <c r="AY1441" s="12">
        <v>-6.7699999999999996E-2</v>
      </c>
      <c r="AZ1441" s="14" t="s">
        <v>7128</v>
      </c>
      <c r="BA1441" s="14" t="s">
        <v>7128</v>
      </c>
      <c r="BB1441" s="14">
        <v>-0.38055555555555554</v>
      </c>
      <c r="BC1441" s="14">
        <v>-3.5490196078431374E-2</v>
      </c>
      <c r="BD1441" s="14">
        <v>-8.9154013015184386E-2</v>
      </c>
      <c r="BE1441" s="14">
        <v>-1.1778741865509762E-2</v>
      </c>
      <c r="BF1441" s="14">
        <v>0</v>
      </c>
      <c r="BG1441" s="14">
        <v>8.1699999999999995E-2</v>
      </c>
      <c r="BH1441" s="13">
        <v>-4.1100000000000003</v>
      </c>
      <c r="BI1441" s="13">
        <v>-4.1100000000000003</v>
      </c>
      <c r="BJ1441" s="13">
        <v>-0.54300000000000004</v>
      </c>
      <c r="BK1441" s="13">
        <v>-0.54300000000000004</v>
      </c>
      <c r="BL1441" s="13">
        <v>46.1</v>
      </c>
      <c r="BM1441" s="13">
        <v>46.1</v>
      </c>
      <c r="BN1441" s="13">
        <v>1.84</v>
      </c>
      <c r="BO1441" s="13">
        <v>1.84</v>
      </c>
      <c r="BP1441" s="13">
        <v>-0.54300000000000004</v>
      </c>
      <c r="BQ1441" s="13">
        <v>0</v>
      </c>
      <c r="BR1441" s="13">
        <v>0</v>
      </c>
      <c r="BS1441" s="13">
        <v>-2.72</v>
      </c>
      <c r="BT1441" s="14" t="s">
        <v>7128</v>
      </c>
      <c r="BU1441" s="13">
        <v>2.177</v>
      </c>
      <c r="BV1441" s="13">
        <v>-1.3900000000000001</v>
      </c>
      <c r="BW1441" s="13">
        <v>-1.3900000000000001</v>
      </c>
      <c r="BX1441" s="13">
        <v>10.8</v>
      </c>
      <c r="BY1441" s="13">
        <v>15.3</v>
      </c>
      <c r="BZ1441" s="13">
        <v>0</v>
      </c>
      <c r="CA1441" s="13">
        <v>0</v>
      </c>
      <c r="CB1441" s="13">
        <v>0</v>
      </c>
      <c r="CC1441" s="15">
        <v>0.72899999999999998</v>
      </c>
      <c r="CD1441" s="15">
        <v>0.75700000000000001</v>
      </c>
      <c r="CE1441" s="15">
        <v>0.36</v>
      </c>
      <c r="CF1441" s="15" t="s">
        <v>7128</v>
      </c>
      <c r="CG1441" s="15" t="s">
        <v>7128</v>
      </c>
      <c r="CH1441" s="13" t="s">
        <v>7128</v>
      </c>
      <c r="CI1441" s="13" t="s">
        <v>7128</v>
      </c>
      <c r="CJ1441" s="13">
        <v>0</v>
      </c>
      <c r="CK1441" s="12">
        <f t="shared" si="44"/>
        <v>0</v>
      </c>
      <c r="CL1441" s="36" t="str">
        <f t="shared" si="45"/>
        <v>NA</v>
      </c>
      <c r="CM1441" s="13" t="s">
        <v>7128</v>
      </c>
      <c r="CN1441" s="13" t="s">
        <v>7128</v>
      </c>
      <c r="CO1441" s="13" t="s">
        <v>7128</v>
      </c>
      <c r="CP1441" s="13" t="s">
        <v>7128</v>
      </c>
      <c r="CQ1441" s="13">
        <v>1.84</v>
      </c>
      <c r="CR1441" s="13">
        <v>2.92</v>
      </c>
      <c r="CS1441" s="13" t="s">
        <v>7128</v>
      </c>
      <c r="CT1441" s="13">
        <v>0</v>
      </c>
      <c r="CU1441" s="13">
        <v>-0.54300000000000004</v>
      </c>
      <c r="CV1441" s="13">
        <v>0</v>
      </c>
      <c r="CW1441" s="13">
        <v>1.84</v>
      </c>
      <c r="CX1441" s="12">
        <v>-0.38055555555555554</v>
      </c>
      <c r="CY1441" s="12">
        <v>-3.5490196078431374E-2</v>
      </c>
      <c r="CZ1441" s="15">
        <v>1.5869565217391304</v>
      </c>
      <c r="DA1441" s="20"/>
      <c r="DB1441" s="20"/>
    </row>
    <row r="1442" spans="1:106">
      <c r="A1442" s="8" t="s">
        <v>5677</v>
      </c>
      <c r="B1442" s="8" t="s">
        <v>5678</v>
      </c>
      <c r="C1442" s="9" t="s">
        <v>7139</v>
      </c>
      <c r="D1442" s="9" t="s">
        <v>7126</v>
      </c>
      <c r="E1442" s="10" t="s">
        <v>7127</v>
      </c>
      <c r="F1442" s="10" t="s">
        <v>7126</v>
      </c>
      <c r="G1442" s="11">
        <v>0.59</v>
      </c>
      <c r="H1442" s="11">
        <v>0.66697369679579144</v>
      </c>
      <c r="I1442" s="12">
        <v>9.0499999999999997E-2</v>
      </c>
      <c r="J1442" s="12">
        <v>0.11686111956001913</v>
      </c>
      <c r="K1442" s="12">
        <v>4.7E-2</v>
      </c>
      <c r="L1442" s="12">
        <v>0.10350000000000001</v>
      </c>
      <c r="M1442" s="12">
        <v>6.8320350000000002E-2</v>
      </c>
      <c r="N1442" s="12">
        <v>0.10952974876167276</v>
      </c>
      <c r="O1442" s="12">
        <v>-0.11233437058882571</v>
      </c>
      <c r="P1442" s="12">
        <v>-0.10518707209369013</v>
      </c>
      <c r="Q1442" s="13">
        <v>0.69699999999999995</v>
      </c>
      <c r="R1442" s="13">
        <v>0</v>
      </c>
      <c r="S1442" s="13">
        <v>0.124</v>
      </c>
      <c r="T1442" s="13">
        <v>0.124</v>
      </c>
      <c r="U1442" s="13">
        <v>0.82099999999999995</v>
      </c>
      <c r="V1442" s="13">
        <v>4.0000000000000001E-3</v>
      </c>
      <c r="W1442" s="13">
        <v>0.81699999999999995</v>
      </c>
      <c r="X1442" s="14">
        <v>4.8721071863581005E-3</v>
      </c>
      <c r="Y1442" s="15">
        <v>0.26041666666666669</v>
      </c>
      <c r="Z1442" s="14">
        <v>5.0324675324675328E-2</v>
      </c>
      <c r="AA1442" s="14">
        <v>0.15103532277710111</v>
      </c>
      <c r="AB1442" s="14">
        <v>5.2991452991452997E-2</v>
      </c>
      <c r="AC1442" s="14">
        <v>0.17790530846484937</v>
      </c>
      <c r="AD1442" s="13">
        <v>0.14499999999999999</v>
      </c>
      <c r="AE1442" s="15">
        <v>-0.19688888888888889</v>
      </c>
      <c r="AF1442" s="14" t="s">
        <v>7128</v>
      </c>
      <c r="AG1442" s="14" t="s">
        <v>7128</v>
      </c>
      <c r="AH1442" s="15">
        <v>0.34050179211469533</v>
      </c>
      <c r="AI1442" s="5" t="s">
        <v>7128</v>
      </c>
      <c r="AJ1442" s="15">
        <v>63.36363636363636</v>
      </c>
      <c r="AK1442" s="15">
        <v>63.36363636363636</v>
      </c>
      <c r="AL1442" s="15" t="s">
        <v>7128</v>
      </c>
      <c r="AM1442" s="15" t="s">
        <v>7128</v>
      </c>
      <c r="AN1442" s="15">
        <v>0.29786324786324786</v>
      </c>
      <c r="AO1442" s="15">
        <v>15.488888888888889</v>
      </c>
      <c r="AP1442" s="15">
        <v>54.466666666666669</v>
      </c>
      <c r="AQ1442" s="15">
        <v>54.466666666666669</v>
      </c>
      <c r="AR1442" s="15">
        <v>0.33211382113821136</v>
      </c>
      <c r="AS1442" s="15">
        <v>18.155555555555555</v>
      </c>
      <c r="AT1442" s="14">
        <v>0</v>
      </c>
      <c r="AU1442" s="14">
        <v>0</v>
      </c>
      <c r="AV1442" s="12">
        <v>0.126</v>
      </c>
      <c r="AW1442" s="12" t="s">
        <v>7128</v>
      </c>
      <c r="AX1442" s="12">
        <v>-0.67400000000000004</v>
      </c>
      <c r="AY1442" s="12" t="s">
        <v>7128</v>
      </c>
      <c r="AZ1442" s="14" t="s">
        <v>7128</v>
      </c>
      <c r="BA1442" s="14" t="s">
        <v>7128</v>
      </c>
      <c r="BB1442" s="14">
        <v>4.5267489711934153E-3</v>
      </c>
      <c r="BC1442" s="14">
        <v>4.3426766679826295E-3</v>
      </c>
      <c r="BD1442" s="14">
        <v>0.24444444444444444</v>
      </c>
      <c r="BE1442" s="14">
        <v>0.33333333333333331</v>
      </c>
      <c r="BF1442" s="14">
        <v>0.26666666666666666</v>
      </c>
      <c r="BG1442" s="14" t="s">
        <v>7128</v>
      </c>
      <c r="BH1442" s="13">
        <v>1.0999999999999999E-2</v>
      </c>
      <c r="BI1442" s="13">
        <v>1.0999999999999999E-2</v>
      </c>
      <c r="BJ1442" s="13">
        <v>1.4999999999999999E-2</v>
      </c>
      <c r="BK1442" s="13">
        <v>1.4999999999999999E-2</v>
      </c>
      <c r="BL1442" s="13">
        <v>4.4999999999999998E-2</v>
      </c>
      <c r="BM1442" s="13">
        <v>4.4999999999999998E-2</v>
      </c>
      <c r="BN1442" s="13">
        <v>1.4999999999999999E-2</v>
      </c>
      <c r="BO1442" s="13">
        <v>1.4999999999999999E-2</v>
      </c>
      <c r="BP1442" s="13">
        <v>1.1000000000000001E-2</v>
      </c>
      <c r="BQ1442" s="13">
        <v>0</v>
      </c>
      <c r="BR1442" s="13">
        <v>0</v>
      </c>
      <c r="BS1442" s="13">
        <v>0</v>
      </c>
      <c r="BT1442" s="14">
        <v>0</v>
      </c>
      <c r="BU1442" s="13">
        <v>1.1000000000000001E-2</v>
      </c>
      <c r="BV1442" s="13">
        <v>1.0999999999999999E-2</v>
      </c>
      <c r="BW1442" s="13">
        <v>1.0999999999999999E-2</v>
      </c>
      <c r="BX1442" s="13">
        <v>2.4300000000000002</v>
      </c>
      <c r="BY1442" s="13">
        <v>2.5330000000000004</v>
      </c>
      <c r="BZ1442" s="13">
        <v>2.34</v>
      </c>
      <c r="CA1442" s="13">
        <v>2.46</v>
      </c>
      <c r="CB1442" s="13">
        <v>0</v>
      </c>
      <c r="CC1442" s="15">
        <v>-5.8999999999999997E-2</v>
      </c>
      <c r="CD1442" s="15">
        <v>-9.5000000000000001E-2</v>
      </c>
      <c r="CE1442" s="15">
        <v>0.36</v>
      </c>
      <c r="CF1442" s="15">
        <v>1.2810309147209402</v>
      </c>
      <c r="CG1442" s="15">
        <v>1.3337234947709757</v>
      </c>
      <c r="CH1442" s="13">
        <v>-8.4999999999999989E-3</v>
      </c>
      <c r="CI1442" s="13">
        <v>-1.2000000000000003E-3</v>
      </c>
      <c r="CJ1442" s="13">
        <v>0</v>
      </c>
      <c r="CK1442" s="12">
        <f t="shared" si="44"/>
        <v>0</v>
      </c>
      <c r="CL1442" s="36">
        <f t="shared" si="45"/>
        <v>1.8292682926829267E-2</v>
      </c>
      <c r="CM1442" s="13">
        <v>1.4999999999999999E-2</v>
      </c>
      <c r="CN1442" s="13">
        <v>4.0000000000000001E-3</v>
      </c>
      <c r="CO1442" s="13">
        <v>1.0999999999999999E-2</v>
      </c>
      <c r="CP1442" s="13">
        <v>0.69699999999999995</v>
      </c>
      <c r="CQ1442" s="13">
        <v>1.4999999999999999E-2</v>
      </c>
      <c r="CR1442" s="13">
        <v>0.81699999999999995</v>
      </c>
      <c r="CS1442" s="13" t="s">
        <v>7128</v>
      </c>
      <c r="CT1442" s="13">
        <v>0</v>
      </c>
      <c r="CU1442" s="13">
        <v>1.4999999999999999E-2</v>
      </c>
      <c r="CV1442" s="13">
        <v>2.46</v>
      </c>
      <c r="CW1442" s="13">
        <v>1.4999999999999999E-2</v>
      </c>
      <c r="CX1442" s="12">
        <v>4.5267489711934153E-3</v>
      </c>
      <c r="CY1442" s="12">
        <v>4.3426766679826295E-3</v>
      </c>
      <c r="CZ1442" s="15">
        <v>54.466666666666669</v>
      </c>
      <c r="DA1442" s="20"/>
      <c r="DB1442" s="20"/>
    </row>
    <row r="1443" spans="1:106">
      <c r="A1443" s="8" t="s">
        <v>381</v>
      </c>
      <c r="B1443" s="8" t="s">
        <v>382</v>
      </c>
      <c r="C1443" s="9" t="s">
        <v>7166</v>
      </c>
      <c r="D1443" s="9" t="s">
        <v>7126</v>
      </c>
      <c r="E1443" s="10" t="s">
        <v>7127</v>
      </c>
      <c r="F1443" s="10" t="s">
        <v>7126</v>
      </c>
      <c r="G1443" s="11">
        <v>0.64</v>
      </c>
      <c r="H1443" s="11">
        <v>1.4045996204933588</v>
      </c>
      <c r="I1443" s="12">
        <v>9.0499999999999997E-2</v>
      </c>
      <c r="J1443" s="12">
        <v>0.18361626565464897</v>
      </c>
      <c r="K1443" s="12">
        <v>3.6999999999999998E-2</v>
      </c>
      <c r="L1443" s="12">
        <v>9.35E-2</v>
      </c>
      <c r="M1443" s="12">
        <v>6.1719349999999999E-2</v>
      </c>
      <c r="N1443" s="12">
        <v>0.11726117478817223</v>
      </c>
      <c r="O1443" s="12">
        <v>-0.15921527419224193</v>
      </c>
      <c r="P1443" s="12">
        <v>-2.7506991768135064E-2</v>
      </c>
      <c r="Q1443" s="13">
        <v>527</v>
      </c>
      <c r="R1443" s="13">
        <v>0</v>
      </c>
      <c r="S1443" s="13">
        <v>629.6</v>
      </c>
      <c r="T1443" s="13">
        <v>629.6</v>
      </c>
      <c r="U1443" s="13">
        <v>1156.5999999999999</v>
      </c>
      <c r="V1443" s="13">
        <v>48.6</v>
      </c>
      <c r="W1443" s="13">
        <v>1108</v>
      </c>
      <c r="X1443" s="14">
        <v>4.2019712951755148E-2</v>
      </c>
      <c r="Y1443" s="15">
        <v>0.26978806228373703</v>
      </c>
      <c r="Z1443" s="14">
        <v>0.64780327194155773</v>
      </c>
      <c r="AA1443" s="14">
        <v>0.5443541414490749</v>
      </c>
      <c r="AB1443" s="14">
        <v>1.8393222319602687</v>
      </c>
      <c r="AC1443" s="14">
        <v>1.194686907020873</v>
      </c>
      <c r="AD1443" s="13">
        <v>1.1599999999999999</v>
      </c>
      <c r="AE1443" s="15">
        <v>2.393416666666667</v>
      </c>
      <c r="AF1443" s="14">
        <v>0.2449489742783178</v>
      </c>
      <c r="AG1443" s="14">
        <v>0.54562384020495291</v>
      </c>
      <c r="AH1443" s="15">
        <v>0.31641554321966692</v>
      </c>
      <c r="AI1443" s="5">
        <v>1.1571238348868178</v>
      </c>
      <c r="AJ1443" s="15">
        <v>59.480812641083524</v>
      </c>
      <c r="AK1443" s="15">
        <v>59.480812641083524</v>
      </c>
      <c r="AL1443" s="15">
        <v>17.846153846153843</v>
      </c>
      <c r="AM1443" s="15">
        <v>1.1662904439428141</v>
      </c>
      <c r="AN1443" s="15">
        <v>1.5395851592170611</v>
      </c>
      <c r="AO1443" s="15">
        <v>0.54447773530323385</v>
      </c>
      <c r="AP1443" s="15">
        <v>12.750287686996547</v>
      </c>
      <c r="AQ1443" s="15">
        <v>9.3739424703891707</v>
      </c>
      <c r="AR1443" s="15">
        <v>1.2556663644605619</v>
      </c>
      <c r="AS1443" s="15">
        <v>1.1447463580948445</v>
      </c>
      <c r="AT1443" s="14">
        <v>0.4175169300225734</v>
      </c>
      <c r="AU1443" s="14">
        <v>7.0193548387096774E-3</v>
      </c>
      <c r="AV1443" s="12">
        <v>-0.37200000000000005</v>
      </c>
      <c r="AW1443" s="12">
        <v>-0.25900000000000001</v>
      </c>
      <c r="AX1443" s="12">
        <v>7.1399999999999991E-2</v>
      </c>
      <c r="AY1443" s="12">
        <v>0.12</v>
      </c>
      <c r="AZ1443" s="14">
        <v>0.51</v>
      </c>
      <c r="BA1443" s="14">
        <v>0.122</v>
      </c>
      <c r="BB1443" s="14">
        <v>2.4400991462407047E-2</v>
      </c>
      <c r="BC1443" s="14">
        <v>8.9754183020037168E-2</v>
      </c>
      <c r="BD1443" s="14">
        <v>9.1538382064262833E-3</v>
      </c>
      <c r="BE1443" s="14">
        <v>8.9782002272962097E-2</v>
      </c>
      <c r="BF1443" s="14">
        <v>0</v>
      </c>
      <c r="BG1443" s="14">
        <v>0.5464</v>
      </c>
      <c r="BH1443" s="13">
        <v>8.86</v>
      </c>
      <c r="BI1443" s="13">
        <v>8.86</v>
      </c>
      <c r="BJ1443" s="13">
        <v>86.9</v>
      </c>
      <c r="BK1443" s="13">
        <v>86.9</v>
      </c>
      <c r="BL1443" s="13">
        <v>967.9</v>
      </c>
      <c r="BM1443" s="13">
        <v>967.9</v>
      </c>
      <c r="BN1443" s="13">
        <v>118.2</v>
      </c>
      <c r="BO1443" s="13">
        <v>118.2</v>
      </c>
      <c r="BP1443" s="13">
        <v>86.9</v>
      </c>
      <c r="BQ1443" s="13">
        <v>0</v>
      </c>
      <c r="BR1443" s="13">
        <v>0</v>
      </c>
      <c r="BS1443" s="13">
        <v>-39</v>
      </c>
      <c r="BT1443" s="14">
        <v>-0.4487917146144994</v>
      </c>
      <c r="BU1443" s="13">
        <v>125.9</v>
      </c>
      <c r="BV1443" s="13">
        <v>47.86</v>
      </c>
      <c r="BW1443" s="13">
        <v>47.86</v>
      </c>
      <c r="BX1443" s="13">
        <v>363.1</v>
      </c>
      <c r="BY1443" s="13">
        <v>968.20000000000016</v>
      </c>
      <c r="BZ1443" s="13">
        <v>342.3</v>
      </c>
      <c r="CA1443" s="13">
        <v>882.40000000000009</v>
      </c>
      <c r="CB1443" s="13">
        <v>-3.6991999999999998</v>
      </c>
      <c r="CC1443" s="15">
        <v>0.89100000000000001</v>
      </c>
      <c r="CD1443" s="15">
        <v>0.80200000000000005</v>
      </c>
      <c r="CE1443" s="15">
        <v>0.36</v>
      </c>
      <c r="CF1443" s="15" t="s">
        <v>7128</v>
      </c>
      <c r="CG1443" s="15" t="s">
        <v>7128</v>
      </c>
      <c r="CH1443" s="13" t="s">
        <v>7128</v>
      </c>
      <c r="CI1443" s="13" t="s">
        <v>7128</v>
      </c>
      <c r="CJ1443" s="13">
        <v>-3.6991999999999998</v>
      </c>
      <c r="CK1443" s="12">
        <f t="shared" si="44"/>
        <v>7.7292101964061846E-2</v>
      </c>
      <c r="CL1443" s="36">
        <f t="shared" si="45"/>
        <v>1.0968948322756118</v>
      </c>
      <c r="CM1443" s="13">
        <v>5.03</v>
      </c>
      <c r="CN1443" s="13" t="s">
        <v>7128</v>
      </c>
      <c r="CO1443" s="13">
        <v>8.86</v>
      </c>
      <c r="CP1443" s="13">
        <v>527</v>
      </c>
      <c r="CQ1443" s="13">
        <v>118.2</v>
      </c>
      <c r="CR1443" s="13">
        <v>1108</v>
      </c>
      <c r="CS1443" s="13">
        <v>47.86</v>
      </c>
      <c r="CT1443" s="13">
        <v>0</v>
      </c>
      <c r="CU1443" s="13">
        <v>86.9</v>
      </c>
      <c r="CV1443" s="13">
        <v>882.40000000000009</v>
      </c>
      <c r="CW1443" s="13">
        <v>118.2</v>
      </c>
      <c r="CX1443" s="12">
        <v>2.4400991462407047E-2</v>
      </c>
      <c r="CY1443" s="12">
        <v>8.9754183020037168E-2</v>
      </c>
      <c r="CZ1443" s="15">
        <v>9.3739424703891707</v>
      </c>
      <c r="DA1443" s="20"/>
      <c r="DB1443" s="20"/>
    </row>
    <row r="1444" spans="1:106">
      <c r="A1444" s="8" t="s">
        <v>5791</v>
      </c>
      <c r="B1444" s="8" t="s">
        <v>5792</v>
      </c>
      <c r="C1444" s="9" t="s">
        <v>7145</v>
      </c>
      <c r="D1444" s="9" t="s">
        <v>7126</v>
      </c>
      <c r="E1444" s="10" t="s">
        <v>7127</v>
      </c>
      <c r="F1444" s="10" t="s">
        <v>7126</v>
      </c>
      <c r="G1444" s="11">
        <v>0.89</v>
      </c>
      <c r="H1444" s="11">
        <v>0.89</v>
      </c>
      <c r="I1444" s="12">
        <v>9.0499999999999997E-2</v>
      </c>
      <c r="J1444" s="12">
        <v>0.137045</v>
      </c>
      <c r="K1444" s="12">
        <v>4.7E-2</v>
      </c>
      <c r="L1444" s="12">
        <v>0.10350000000000001</v>
      </c>
      <c r="M1444" s="12">
        <v>6.8320350000000002E-2</v>
      </c>
      <c r="N1444" s="12">
        <v>0.137045</v>
      </c>
      <c r="O1444" s="12">
        <v>-0.10908447368421052</v>
      </c>
      <c r="P1444" s="12">
        <v>-9.6340774647887331E-2</v>
      </c>
      <c r="Q1444" s="13">
        <v>0.61599999999999999</v>
      </c>
      <c r="R1444" s="13">
        <v>0</v>
      </c>
      <c r="S1444" s="13">
        <v>0</v>
      </c>
      <c r="T1444" s="13">
        <v>0</v>
      </c>
      <c r="U1444" s="13">
        <v>0.61599999999999999</v>
      </c>
      <c r="V1444" s="13">
        <v>0</v>
      </c>
      <c r="W1444" s="13">
        <v>0.61599999999999999</v>
      </c>
      <c r="X1444" s="14">
        <v>0</v>
      </c>
      <c r="Y1444" s="15" t="s">
        <v>7128</v>
      </c>
      <c r="Z1444" s="14" t="s">
        <v>7128</v>
      </c>
      <c r="AA1444" s="14">
        <v>0</v>
      </c>
      <c r="AB1444" s="14" t="s">
        <v>7128</v>
      </c>
      <c r="AC1444" s="14">
        <v>0</v>
      </c>
      <c r="AD1444" s="13">
        <v>0.19700000000000001</v>
      </c>
      <c r="AE1444" s="15" t="s">
        <v>7128</v>
      </c>
      <c r="AF1444" s="14" t="s">
        <v>7128</v>
      </c>
      <c r="AG1444" s="14" t="s">
        <v>7128</v>
      </c>
      <c r="AH1444" s="15">
        <v>0.30627306273062727</v>
      </c>
      <c r="AI1444" s="5">
        <v>1.1590909090909092</v>
      </c>
      <c r="AJ1444" s="15">
        <v>36.235294117647058</v>
      </c>
      <c r="AK1444" s="15">
        <v>36.235294117647058</v>
      </c>
      <c r="AL1444" s="15" t="s">
        <v>7128</v>
      </c>
      <c r="AM1444" s="15" t="s">
        <v>7128</v>
      </c>
      <c r="AN1444" s="15" t="s">
        <v>7128</v>
      </c>
      <c r="AO1444" s="15">
        <v>38.5</v>
      </c>
      <c r="AP1444" s="15">
        <v>12.078431372549021</v>
      </c>
      <c r="AQ1444" s="15">
        <v>7.6049382716049383</v>
      </c>
      <c r="AR1444" s="15" t="s">
        <v>7128</v>
      </c>
      <c r="AS1444" s="15">
        <v>38.5</v>
      </c>
      <c r="AT1444" s="14">
        <v>0</v>
      </c>
      <c r="AU1444" s="14">
        <v>0</v>
      </c>
      <c r="AV1444" s="12">
        <v>0.249</v>
      </c>
      <c r="AW1444" s="12">
        <v>7.2300000000000003E-2</v>
      </c>
      <c r="AX1444" s="12">
        <v>-0.72400000000000009</v>
      </c>
      <c r="AY1444" s="12">
        <v>-0.48499999999999999</v>
      </c>
      <c r="AZ1444" s="14" t="s">
        <v>7128</v>
      </c>
      <c r="BA1444" s="14" t="s">
        <v>7128</v>
      </c>
      <c r="BB1444" s="14">
        <v>2.7960526315789477E-2</v>
      </c>
      <c r="BC1444" s="14">
        <v>4.0704225352112669E-2</v>
      </c>
      <c r="BD1444" s="14">
        <v>1.0625</v>
      </c>
      <c r="BE1444" s="14">
        <v>3.1874999999999996</v>
      </c>
      <c r="BF1444" s="14">
        <v>0.32</v>
      </c>
      <c r="BG1444" s="14" t="s">
        <v>7128</v>
      </c>
      <c r="BH1444" s="13">
        <v>1.7000000000000001E-2</v>
      </c>
      <c r="BI1444" s="13">
        <v>1.7000000000000001E-2</v>
      </c>
      <c r="BJ1444" s="13">
        <v>5.0999999999999997E-2</v>
      </c>
      <c r="BK1444" s="13">
        <v>5.0999999999999997E-2</v>
      </c>
      <c r="BL1444" s="13">
        <v>1.6E-2</v>
      </c>
      <c r="BM1444" s="13">
        <v>1.6E-2</v>
      </c>
      <c r="BN1444" s="13">
        <v>8.1000000000000003E-2</v>
      </c>
      <c r="BO1444" s="13">
        <v>8.1000000000000003E-2</v>
      </c>
      <c r="BP1444" s="13">
        <v>3.4679999999999996E-2</v>
      </c>
      <c r="BQ1444" s="13">
        <v>0</v>
      </c>
      <c r="BR1444" s="13">
        <v>0</v>
      </c>
      <c r="BS1444" s="13">
        <v>-0.03</v>
      </c>
      <c r="BT1444" s="14">
        <v>-0.86505190311418689</v>
      </c>
      <c r="BU1444" s="13">
        <v>6.4679999999999988E-2</v>
      </c>
      <c r="BV1444" s="13">
        <v>4.7E-2</v>
      </c>
      <c r="BW1444" s="13">
        <v>4.7E-2</v>
      </c>
      <c r="BX1444" s="13">
        <v>0.60799999999999998</v>
      </c>
      <c r="BY1444" s="13">
        <v>0.85199999999999998</v>
      </c>
      <c r="BZ1444" s="13">
        <v>0</v>
      </c>
      <c r="CA1444" s="13">
        <v>0</v>
      </c>
      <c r="CB1444" s="13">
        <v>0</v>
      </c>
      <c r="CC1444" s="15" t="s">
        <v>7128</v>
      </c>
      <c r="CD1444" s="15" t="s">
        <v>7128</v>
      </c>
      <c r="CE1444" s="15">
        <v>0.36</v>
      </c>
      <c r="CF1444" s="15" t="s">
        <v>7128</v>
      </c>
      <c r="CG1444" s="15" t="s">
        <v>7128</v>
      </c>
      <c r="CH1444" s="13" t="s">
        <v>7128</v>
      </c>
      <c r="CI1444" s="13" t="s">
        <v>7128</v>
      </c>
      <c r="CJ1444" s="13">
        <v>0</v>
      </c>
      <c r="CK1444" s="12">
        <f t="shared" si="44"/>
        <v>0</v>
      </c>
      <c r="CL1444" s="36" t="str">
        <f t="shared" si="45"/>
        <v>NA</v>
      </c>
      <c r="CM1444" s="13">
        <v>2.5000000000000001E-2</v>
      </c>
      <c r="CN1444" s="13">
        <v>8.0000000000000002E-3</v>
      </c>
      <c r="CO1444" s="13">
        <v>1.7000000000000001E-2</v>
      </c>
      <c r="CP1444" s="13">
        <v>0.61599999999999999</v>
      </c>
      <c r="CQ1444" s="13">
        <v>8.1000000000000003E-2</v>
      </c>
      <c r="CR1444" s="13">
        <v>0.61599999999999999</v>
      </c>
      <c r="CS1444" s="13" t="s">
        <v>7128</v>
      </c>
      <c r="CT1444" s="13">
        <v>0</v>
      </c>
      <c r="CU1444" s="13">
        <v>5.0999999999999997E-2</v>
      </c>
      <c r="CV1444" s="13">
        <v>0</v>
      </c>
      <c r="CW1444" s="13">
        <v>8.1000000000000003E-2</v>
      </c>
      <c r="CX1444" s="12">
        <v>2.7960526315789477E-2</v>
      </c>
      <c r="CY1444" s="12">
        <v>4.0704225352112669E-2</v>
      </c>
      <c r="CZ1444" s="15">
        <v>7.6049382716049383</v>
      </c>
      <c r="DA1444" s="20"/>
      <c r="DB1444" s="20"/>
    </row>
    <row r="1445" spans="1:106">
      <c r="A1445" s="8" t="s">
        <v>4341</v>
      </c>
      <c r="B1445" s="8" t="s">
        <v>4342</v>
      </c>
      <c r="C1445" s="9" t="s">
        <v>7172</v>
      </c>
      <c r="D1445" s="9" t="s">
        <v>7126</v>
      </c>
      <c r="E1445" s="10" t="s">
        <v>7127</v>
      </c>
      <c r="F1445" s="10" t="s">
        <v>7126</v>
      </c>
      <c r="G1445" s="11">
        <v>1.05</v>
      </c>
      <c r="H1445" s="11">
        <v>1.05</v>
      </c>
      <c r="I1445" s="12">
        <v>9.0499999999999997E-2</v>
      </c>
      <c r="J1445" s="12">
        <v>0.15152499999999999</v>
      </c>
      <c r="K1445" s="12">
        <v>3.6999999999999998E-2</v>
      </c>
      <c r="L1445" s="12">
        <v>9.35E-2</v>
      </c>
      <c r="M1445" s="12">
        <v>6.1719349999999999E-2</v>
      </c>
      <c r="N1445" s="12">
        <v>0.15152499999999999</v>
      </c>
      <c r="O1445" s="12">
        <v>-0.19662885756676557</v>
      </c>
      <c r="P1445" s="12">
        <v>-0.16209204866795654</v>
      </c>
      <c r="Q1445" s="13">
        <v>1.93</v>
      </c>
      <c r="R1445" s="13">
        <v>0</v>
      </c>
      <c r="S1445" s="13">
        <v>0</v>
      </c>
      <c r="T1445" s="13">
        <v>0</v>
      </c>
      <c r="U1445" s="13">
        <v>1.93</v>
      </c>
      <c r="V1445" s="13">
        <v>6.7000000000000004E-2</v>
      </c>
      <c r="W1445" s="13">
        <v>1.863</v>
      </c>
      <c r="X1445" s="14">
        <v>3.4715025906735753E-2</v>
      </c>
      <c r="Y1445" s="15">
        <v>9.8425196850393699E-3</v>
      </c>
      <c r="Z1445" s="14">
        <v>0</v>
      </c>
      <c r="AA1445" s="14">
        <v>0</v>
      </c>
      <c r="AB1445" s="14">
        <v>0</v>
      </c>
      <c r="AC1445" s="14">
        <v>0</v>
      </c>
      <c r="AD1445" s="13">
        <v>7.5999999999999998E-2</v>
      </c>
      <c r="AE1445" s="15">
        <v>1.9785277777777777</v>
      </c>
      <c r="AF1445" s="14">
        <v>0.15491933384829668</v>
      </c>
      <c r="AG1445" s="14">
        <v>0.55577311018076425</v>
      </c>
      <c r="AH1445" s="15">
        <v>0.26373626373626374</v>
      </c>
      <c r="AI1445" s="5" t="s">
        <v>7128</v>
      </c>
      <c r="AJ1445" s="15" t="s">
        <v>7128</v>
      </c>
      <c r="AK1445" s="15" t="s">
        <v>7128</v>
      </c>
      <c r="AL1445" s="15" t="s">
        <v>7128</v>
      </c>
      <c r="AM1445" s="15" t="s">
        <v>7128</v>
      </c>
      <c r="AN1445" s="15">
        <v>0.31331168831168832</v>
      </c>
      <c r="AO1445" s="15">
        <v>0.52303523035230348</v>
      </c>
      <c r="AP1445" s="15" t="s">
        <v>7128</v>
      </c>
      <c r="AQ1445" s="15">
        <v>22.178571428571427</v>
      </c>
      <c r="AR1445" s="15">
        <v>0.30576070901033975</v>
      </c>
      <c r="AS1445" s="15">
        <v>0.50487804878048781</v>
      </c>
      <c r="AT1445" s="14" t="s">
        <v>7128</v>
      </c>
      <c r="AU1445" s="14">
        <v>0</v>
      </c>
      <c r="AV1445" s="12" t="s">
        <v>7128</v>
      </c>
      <c r="AW1445" s="12" t="s">
        <v>7128</v>
      </c>
      <c r="AX1445" s="12">
        <v>0.22899999999999998</v>
      </c>
      <c r="AY1445" s="12">
        <v>5.4400000000000004E-2</v>
      </c>
      <c r="AZ1445" s="14" t="s">
        <v>7128</v>
      </c>
      <c r="BA1445" s="14" t="s">
        <v>7128</v>
      </c>
      <c r="BB1445" s="14">
        <v>-4.5103857566765576E-2</v>
      </c>
      <c r="BC1445" s="14">
        <v>-1.056704866795654E-2</v>
      </c>
      <c r="BD1445" s="14">
        <v>-8.2384823848238475E-2</v>
      </c>
      <c r="BE1445" s="14">
        <v>-1.9241192411924117E-2</v>
      </c>
      <c r="BF1445" s="14">
        <v>0</v>
      </c>
      <c r="BG1445" s="14">
        <v>0.19940000000000002</v>
      </c>
      <c r="BH1445" s="13">
        <v>-0.30399999999999999</v>
      </c>
      <c r="BI1445" s="13">
        <v>-0.30399999999999999</v>
      </c>
      <c r="BJ1445" s="13">
        <v>-7.0999999999999994E-2</v>
      </c>
      <c r="BK1445" s="13">
        <v>-7.0999999999999994E-2</v>
      </c>
      <c r="BL1445" s="13">
        <v>3.69</v>
      </c>
      <c r="BM1445" s="13">
        <v>3.69</v>
      </c>
      <c r="BN1445" s="13">
        <v>8.4000000000000005E-2</v>
      </c>
      <c r="BO1445" s="13">
        <v>8.4000000000000005E-2</v>
      </c>
      <c r="BP1445" s="13">
        <v>-7.0999999999999994E-2</v>
      </c>
      <c r="BQ1445" s="13">
        <v>0</v>
      </c>
      <c r="BR1445" s="13">
        <v>0</v>
      </c>
      <c r="BS1445" s="13">
        <v>-0.14699999999999999</v>
      </c>
      <c r="BT1445" s="14" t="s">
        <v>7128</v>
      </c>
      <c r="BU1445" s="13">
        <v>7.5999999999999998E-2</v>
      </c>
      <c r="BV1445" s="13">
        <v>-0.157</v>
      </c>
      <c r="BW1445" s="13">
        <v>-0.157</v>
      </c>
      <c r="BX1445" s="13">
        <v>6.74</v>
      </c>
      <c r="BY1445" s="13">
        <v>6.7190000000000003</v>
      </c>
      <c r="BZ1445" s="13">
        <v>6.16</v>
      </c>
      <c r="CA1445" s="13">
        <v>6.093</v>
      </c>
      <c r="CB1445" s="13">
        <v>0</v>
      </c>
      <c r="CC1445" s="15">
        <v>0.57399999999999995</v>
      </c>
      <c r="CD1445" s="15">
        <v>0.99299999999999999</v>
      </c>
      <c r="CE1445" s="15">
        <v>0.36</v>
      </c>
      <c r="CF1445" s="15" t="s">
        <v>7128</v>
      </c>
      <c r="CG1445" s="15" t="s">
        <v>7128</v>
      </c>
      <c r="CH1445" s="13" t="s">
        <v>7128</v>
      </c>
      <c r="CI1445" s="13" t="s">
        <v>7128</v>
      </c>
      <c r="CJ1445" s="13">
        <v>0</v>
      </c>
      <c r="CK1445" s="12">
        <f t="shared" si="44"/>
        <v>0</v>
      </c>
      <c r="CL1445" s="36">
        <f t="shared" si="45"/>
        <v>0.60561299852289507</v>
      </c>
      <c r="CM1445" s="13" t="s">
        <v>7128</v>
      </c>
      <c r="CN1445" s="13" t="s">
        <v>7128</v>
      </c>
      <c r="CO1445" s="13" t="s">
        <v>7128</v>
      </c>
      <c r="CP1445" s="13" t="s">
        <v>7128</v>
      </c>
      <c r="CQ1445" s="13">
        <v>8.4000000000000005E-2</v>
      </c>
      <c r="CR1445" s="13">
        <v>1.863</v>
      </c>
      <c r="CS1445" s="13" t="s">
        <v>7128</v>
      </c>
      <c r="CT1445" s="13">
        <v>0</v>
      </c>
      <c r="CU1445" s="13">
        <v>-7.0999999999999994E-2</v>
      </c>
      <c r="CV1445" s="13">
        <v>6.093</v>
      </c>
      <c r="CW1445" s="13">
        <v>8.4000000000000005E-2</v>
      </c>
      <c r="CX1445" s="12">
        <v>-4.5103857566765576E-2</v>
      </c>
      <c r="CY1445" s="12">
        <v>-1.056704866795654E-2</v>
      </c>
      <c r="CZ1445" s="15">
        <v>22.178571428571427</v>
      </c>
      <c r="DA1445" s="20"/>
      <c r="DB1445" s="20"/>
    </row>
    <row r="1446" spans="1:106">
      <c r="A1446" s="8" t="s">
        <v>3591</v>
      </c>
      <c r="B1446" s="8" t="s">
        <v>3592</v>
      </c>
      <c r="C1446" s="9" t="s">
        <v>7139</v>
      </c>
      <c r="D1446" s="9" t="s">
        <v>7126</v>
      </c>
      <c r="E1446" s="10" t="s">
        <v>7127</v>
      </c>
      <c r="F1446" s="10" t="s">
        <v>7126</v>
      </c>
      <c r="G1446" s="11">
        <v>0.59</v>
      </c>
      <c r="H1446" s="11">
        <v>0.85536030994403778</v>
      </c>
      <c r="I1446" s="12">
        <v>9.0499999999999997E-2</v>
      </c>
      <c r="J1446" s="12">
        <v>0.13391010804993542</v>
      </c>
      <c r="K1446" s="12">
        <v>4.1999999999999996E-2</v>
      </c>
      <c r="L1446" s="12">
        <v>9.8500000000000004E-2</v>
      </c>
      <c r="M1446" s="12">
        <v>6.5019850000000004E-2</v>
      </c>
      <c r="N1446" s="12">
        <v>0.10685939337368297</v>
      </c>
      <c r="O1446" s="12">
        <v>-0.12460778246854007</v>
      </c>
      <c r="P1446" s="12">
        <v>-8.1094498043570246E-2</v>
      </c>
      <c r="Q1446" s="13">
        <v>1.01</v>
      </c>
      <c r="R1446" s="13">
        <v>0</v>
      </c>
      <c r="S1446" s="13">
        <v>0.65300000000000002</v>
      </c>
      <c r="T1446" s="13">
        <v>0.65300000000000002</v>
      </c>
      <c r="U1446" s="13">
        <v>1.663</v>
      </c>
      <c r="V1446" s="13">
        <v>4.1000000000000002E-2</v>
      </c>
      <c r="W1446" s="13">
        <v>1.6220000000000001</v>
      </c>
      <c r="X1446" s="14">
        <v>2.4654239326518342E-2</v>
      </c>
      <c r="Y1446" s="15">
        <v>0.05</v>
      </c>
      <c r="Z1446" s="14">
        <v>0.28110202324580286</v>
      </c>
      <c r="AA1446" s="14">
        <v>0.39266386049308477</v>
      </c>
      <c r="AB1446" s="14">
        <v>0.39101796407185629</v>
      </c>
      <c r="AC1446" s="14">
        <v>0.64653465346534655</v>
      </c>
      <c r="AD1446" s="13">
        <v>0.10100000000000001</v>
      </c>
      <c r="AE1446" s="15">
        <v>1.867666666666667</v>
      </c>
      <c r="AF1446" s="14">
        <v>0.14491376746189438</v>
      </c>
      <c r="AG1446" s="14">
        <v>0.76700786920902675</v>
      </c>
      <c r="AH1446" s="15">
        <v>0.53846153846153844</v>
      </c>
      <c r="AI1446" s="5">
        <v>1.2285714285714286</v>
      </c>
      <c r="AJ1446" s="15">
        <v>63.125</v>
      </c>
      <c r="AK1446" s="15">
        <v>63.125</v>
      </c>
      <c r="AL1446" s="15" t="s">
        <v>7128</v>
      </c>
      <c r="AM1446" s="15" t="s">
        <v>7128</v>
      </c>
      <c r="AN1446" s="15">
        <v>0.60479041916167664</v>
      </c>
      <c r="AO1446" s="15">
        <v>9.5283018867924535E-2</v>
      </c>
      <c r="AP1446" s="15">
        <v>12.573643410852714</v>
      </c>
      <c r="AQ1446" s="15">
        <v>11.422535211267608</v>
      </c>
      <c r="AR1446" s="15">
        <v>0.71078001752848385</v>
      </c>
      <c r="AS1446" s="15">
        <v>0.15301886792452832</v>
      </c>
      <c r="AT1446" s="14">
        <v>0</v>
      </c>
      <c r="AU1446" s="14">
        <v>0</v>
      </c>
      <c r="AV1446" s="12">
        <v>7.0400000000000004E-2</v>
      </c>
      <c r="AW1446" s="12" t="s">
        <v>7128</v>
      </c>
      <c r="AX1446" s="12">
        <v>0.28800000000000003</v>
      </c>
      <c r="AY1446" s="12">
        <v>0.183</v>
      </c>
      <c r="AZ1446" s="14" t="s">
        <v>7128</v>
      </c>
      <c r="BA1446" s="14" t="s">
        <v>7128</v>
      </c>
      <c r="BB1446" s="14">
        <v>9.3023255813953487E-3</v>
      </c>
      <c r="BC1446" s="14">
        <v>2.5764895330112721E-2</v>
      </c>
      <c r="BD1446" s="14">
        <v>1.5094339622641511E-3</v>
      </c>
      <c r="BE1446" s="14">
        <v>1.2169811320754717E-2</v>
      </c>
      <c r="BF1446" s="14">
        <v>0.30434782608695654</v>
      </c>
      <c r="BG1446" s="14" t="s">
        <v>7128</v>
      </c>
      <c r="BH1446" s="13">
        <v>1.6E-2</v>
      </c>
      <c r="BI1446" s="13">
        <v>1.6E-2</v>
      </c>
      <c r="BJ1446" s="13">
        <v>0.129</v>
      </c>
      <c r="BK1446" s="13">
        <v>0.129</v>
      </c>
      <c r="BL1446" s="13">
        <v>10.6</v>
      </c>
      <c r="BM1446" s="13">
        <v>10.6</v>
      </c>
      <c r="BN1446" s="13">
        <v>0.14199999999999999</v>
      </c>
      <c r="BO1446" s="13">
        <v>0.14199999999999999</v>
      </c>
      <c r="BP1446" s="13">
        <v>8.9739130434782613E-2</v>
      </c>
      <c r="BQ1446" s="13">
        <v>0</v>
      </c>
      <c r="BR1446" s="13">
        <v>0</v>
      </c>
      <c r="BS1446" s="13">
        <v>-1.7000000000000001E-2</v>
      </c>
      <c r="BT1446" s="14">
        <v>-0.18943798449612403</v>
      </c>
      <c r="BU1446" s="13">
        <v>0.10673913043478261</v>
      </c>
      <c r="BV1446" s="13">
        <v>3.3000000000000002E-2</v>
      </c>
      <c r="BW1446" s="13">
        <v>3.3000000000000002E-2</v>
      </c>
      <c r="BX1446" s="13">
        <v>1.72</v>
      </c>
      <c r="BY1446" s="13">
        <v>3.4830000000000001</v>
      </c>
      <c r="BZ1446" s="13">
        <v>1.67</v>
      </c>
      <c r="CA1446" s="13">
        <v>2.282</v>
      </c>
      <c r="CB1446" s="13">
        <v>0</v>
      </c>
      <c r="CC1446" s="15">
        <v>0.74099999999999999</v>
      </c>
      <c r="CD1446" s="15">
        <v>0.53300000000000003</v>
      </c>
      <c r="CE1446" s="15">
        <v>0.36</v>
      </c>
      <c r="CF1446" s="15">
        <v>1.1055707403808701</v>
      </c>
      <c r="CG1446" s="15">
        <v>1.3760454805849227</v>
      </c>
      <c r="CH1446" s="13">
        <v>3.6199999999999996E-2</v>
      </c>
      <c r="CI1446" s="13">
        <v>9.4999999999999998E-3</v>
      </c>
      <c r="CJ1446" s="13">
        <v>0</v>
      </c>
      <c r="CK1446" s="12">
        <f t="shared" si="44"/>
        <v>0</v>
      </c>
      <c r="CL1446" s="36">
        <f t="shared" si="45"/>
        <v>4.6450482033304121</v>
      </c>
      <c r="CM1446" s="13">
        <v>2.3E-2</v>
      </c>
      <c r="CN1446" s="13">
        <v>7.0000000000000001E-3</v>
      </c>
      <c r="CO1446" s="13">
        <v>1.6E-2</v>
      </c>
      <c r="CP1446" s="13">
        <v>1.01</v>
      </c>
      <c r="CQ1446" s="13">
        <v>0.14199999999999999</v>
      </c>
      <c r="CR1446" s="13">
        <v>1.6220000000000001</v>
      </c>
      <c r="CS1446" s="13" t="s">
        <v>7128</v>
      </c>
      <c r="CT1446" s="13">
        <v>0</v>
      </c>
      <c r="CU1446" s="13">
        <v>0.129</v>
      </c>
      <c r="CV1446" s="13">
        <v>2.282</v>
      </c>
      <c r="CW1446" s="13">
        <v>0.14199999999999999</v>
      </c>
      <c r="CX1446" s="12">
        <v>9.3023255813953487E-3</v>
      </c>
      <c r="CY1446" s="12">
        <v>2.5764895330112721E-2</v>
      </c>
      <c r="CZ1446" s="15">
        <v>11.422535211267608</v>
      </c>
      <c r="DA1446" s="20"/>
      <c r="DB1446" s="20"/>
    </row>
    <row r="1447" spans="1:106">
      <c r="A1447" s="8" t="s">
        <v>4159</v>
      </c>
      <c r="B1447" s="8" t="s">
        <v>4160</v>
      </c>
      <c r="C1447" s="9" t="s">
        <v>7176</v>
      </c>
      <c r="D1447" s="9" t="s">
        <v>7126</v>
      </c>
      <c r="E1447" s="10" t="s">
        <v>7127</v>
      </c>
      <c r="F1447" s="10" t="s">
        <v>7126</v>
      </c>
      <c r="G1447" s="11">
        <v>0.99</v>
      </c>
      <c r="H1447" s="11">
        <v>0.99</v>
      </c>
      <c r="I1447" s="12">
        <v>9.0499999999999997E-2</v>
      </c>
      <c r="J1447" s="12">
        <v>0.146095</v>
      </c>
      <c r="K1447" s="12">
        <v>4.1999999999999996E-2</v>
      </c>
      <c r="L1447" s="12">
        <v>9.8500000000000004E-2</v>
      </c>
      <c r="M1447" s="12">
        <v>6.5019850000000004E-2</v>
      </c>
      <c r="N1447" s="12">
        <v>0.146095</v>
      </c>
      <c r="O1447" s="12">
        <v>-0.1349838888888889</v>
      </c>
      <c r="P1447" s="12">
        <v>-0.11316673657389259</v>
      </c>
      <c r="Q1447" s="13">
        <v>1.43</v>
      </c>
      <c r="R1447" s="13">
        <v>0</v>
      </c>
      <c r="S1447" s="13">
        <v>0</v>
      </c>
      <c r="T1447" s="13">
        <v>0</v>
      </c>
      <c r="U1447" s="13">
        <v>1.43</v>
      </c>
      <c r="V1447" s="13">
        <v>0</v>
      </c>
      <c r="W1447" s="13">
        <v>1.43</v>
      </c>
      <c r="X1447" s="14">
        <v>0</v>
      </c>
      <c r="Y1447" s="15">
        <v>0.12295081967213116</v>
      </c>
      <c r="Z1447" s="14" t="s">
        <v>7128</v>
      </c>
      <c r="AA1447" s="14">
        <v>0</v>
      </c>
      <c r="AB1447" s="14" t="s">
        <v>7128</v>
      </c>
      <c r="AC1447" s="14">
        <v>0</v>
      </c>
      <c r="AD1447" s="13">
        <v>0.23499999999999999</v>
      </c>
      <c r="AE1447" s="15">
        <v>2.6019999999999999</v>
      </c>
      <c r="AF1447" s="14">
        <v>0.16431676725154984</v>
      </c>
      <c r="AG1447" s="14">
        <v>0.79967493395754241</v>
      </c>
      <c r="AH1447" s="15">
        <v>0.42561983471074372</v>
      </c>
      <c r="AI1447" s="5">
        <v>0.81632653061224492</v>
      </c>
      <c r="AJ1447" s="15">
        <v>71.5</v>
      </c>
      <c r="AK1447" s="15">
        <v>71.5</v>
      </c>
      <c r="AL1447" s="15" t="s">
        <v>7128</v>
      </c>
      <c r="AM1447" s="15" t="s">
        <v>7128</v>
      </c>
      <c r="AN1447" s="15" t="s">
        <v>7128</v>
      </c>
      <c r="AO1447" s="15">
        <v>0.29303278688524592</v>
      </c>
      <c r="AP1447" s="15">
        <v>11.916666666666666</v>
      </c>
      <c r="AQ1447" s="15">
        <v>5.9336099585062243</v>
      </c>
      <c r="AR1447" s="15" t="s">
        <v>7128</v>
      </c>
      <c r="AS1447" s="15">
        <v>0.29303278688524592</v>
      </c>
      <c r="AT1447" s="14">
        <v>0</v>
      </c>
      <c r="AU1447" s="14">
        <v>0</v>
      </c>
      <c r="AV1447" s="12">
        <v>2.0200000000000001E-3</v>
      </c>
      <c r="AW1447" s="12" t="s">
        <v>7128</v>
      </c>
      <c r="AX1447" s="12">
        <v>4.5199999999999997E-2</v>
      </c>
      <c r="AY1447" s="12" t="s">
        <v>7128</v>
      </c>
      <c r="AZ1447" s="14" t="s">
        <v>7128</v>
      </c>
      <c r="BA1447" s="14" t="s">
        <v>7128</v>
      </c>
      <c r="BB1447" s="14">
        <v>1.1111111111111112E-2</v>
      </c>
      <c r="BC1447" s="14">
        <v>3.2928263426107413E-2</v>
      </c>
      <c r="BD1447" s="14">
        <v>4.0983606557377051E-3</v>
      </c>
      <c r="BE1447" s="14">
        <v>2.4590163934426229E-2</v>
      </c>
      <c r="BF1447" s="14">
        <v>0.3</v>
      </c>
      <c r="BG1447" s="14" t="s">
        <v>7128</v>
      </c>
      <c r="BH1447" s="13">
        <v>0.02</v>
      </c>
      <c r="BI1447" s="13">
        <v>0.02</v>
      </c>
      <c r="BJ1447" s="13">
        <v>0.12</v>
      </c>
      <c r="BK1447" s="13">
        <v>0.12</v>
      </c>
      <c r="BL1447" s="13">
        <v>4.88</v>
      </c>
      <c r="BM1447" s="13">
        <v>4.88</v>
      </c>
      <c r="BN1447" s="13">
        <v>0.24099999999999999</v>
      </c>
      <c r="BO1447" s="13">
        <v>0.24099999999999999</v>
      </c>
      <c r="BP1447" s="13">
        <v>8.3999999999999991E-2</v>
      </c>
      <c r="BQ1447" s="13">
        <v>0</v>
      </c>
      <c r="BR1447" s="13">
        <v>0</v>
      </c>
      <c r="BS1447" s="13">
        <v>-0.104</v>
      </c>
      <c r="BT1447" s="14">
        <v>-1.2380952380952381</v>
      </c>
      <c r="BU1447" s="13">
        <v>0.188</v>
      </c>
      <c r="BV1447" s="13">
        <v>0.124</v>
      </c>
      <c r="BW1447" s="13">
        <v>0.124</v>
      </c>
      <c r="BX1447" s="13">
        <v>1.8</v>
      </c>
      <c r="BY1447" s="13">
        <v>2.5509999999999997</v>
      </c>
      <c r="BZ1447" s="13">
        <v>0</v>
      </c>
      <c r="CA1447" s="13">
        <v>0</v>
      </c>
      <c r="CB1447" s="13">
        <v>0</v>
      </c>
      <c r="CC1447" s="15">
        <v>0.876</v>
      </c>
      <c r="CD1447" s="15">
        <v>1.06</v>
      </c>
      <c r="CE1447" s="15">
        <v>0.36</v>
      </c>
      <c r="CF1447" s="15">
        <v>2.1378450057354166</v>
      </c>
      <c r="CG1447" s="15">
        <v>2.2396474202685139</v>
      </c>
      <c r="CH1447" s="13">
        <v>0.11279999999999998</v>
      </c>
      <c r="CI1447" s="13">
        <v>5.6200000000000007E-2</v>
      </c>
      <c r="CJ1447" s="13">
        <v>0</v>
      </c>
      <c r="CK1447" s="12">
        <f t="shared" si="44"/>
        <v>0</v>
      </c>
      <c r="CL1447" s="36" t="str">
        <f t="shared" si="45"/>
        <v>NA</v>
      </c>
      <c r="CM1447" s="13">
        <v>0.03</v>
      </c>
      <c r="CN1447" s="13">
        <v>8.9999999999999993E-3</v>
      </c>
      <c r="CO1447" s="13">
        <v>0.02</v>
      </c>
      <c r="CP1447" s="13">
        <v>1.43</v>
      </c>
      <c r="CQ1447" s="13">
        <v>0.24099999999999999</v>
      </c>
      <c r="CR1447" s="13">
        <v>1.43</v>
      </c>
      <c r="CS1447" s="13" t="s">
        <v>7128</v>
      </c>
      <c r="CT1447" s="13">
        <v>0</v>
      </c>
      <c r="CU1447" s="13">
        <v>0.12</v>
      </c>
      <c r="CV1447" s="13">
        <v>0</v>
      </c>
      <c r="CW1447" s="13">
        <v>0.24099999999999999</v>
      </c>
      <c r="CX1447" s="12">
        <v>1.1111111111111112E-2</v>
      </c>
      <c r="CY1447" s="12">
        <v>3.2928263426107413E-2</v>
      </c>
      <c r="CZ1447" s="15">
        <v>5.9336099585062243</v>
      </c>
      <c r="DA1447" s="20"/>
      <c r="DB1447" s="20"/>
    </row>
    <row r="1448" spans="1:106">
      <c r="A1448" s="8" t="s">
        <v>167</v>
      </c>
      <c r="B1448" s="8" t="s">
        <v>168</v>
      </c>
      <c r="C1448" s="9" t="s">
        <v>7150</v>
      </c>
      <c r="D1448" s="9" t="s">
        <v>7126</v>
      </c>
      <c r="E1448" s="10" t="s">
        <v>7127</v>
      </c>
      <c r="F1448" s="10" t="s">
        <v>7126</v>
      </c>
      <c r="G1448" s="11">
        <v>0.76</v>
      </c>
      <c r="H1448" s="11">
        <v>0.76</v>
      </c>
      <c r="I1448" s="12">
        <v>9.0499999999999997E-2</v>
      </c>
      <c r="J1448" s="12">
        <v>0.12528</v>
      </c>
      <c r="K1448" s="12">
        <v>4.1999999999999996E-2</v>
      </c>
      <c r="L1448" s="12">
        <v>9.8500000000000004E-2</v>
      </c>
      <c r="M1448" s="12">
        <v>6.5019850000000004E-2</v>
      </c>
      <c r="N1448" s="12">
        <v>0.12528</v>
      </c>
      <c r="O1448" s="12" t="s">
        <v>7128</v>
      </c>
      <c r="P1448" s="12" t="s">
        <v>7128</v>
      </c>
      <c r="Q1448" s="13">
        <v>365.6</v>
      </c>
      <c r="R1448" s="13">
        <v>0</v>
      </c>
      <c r="S1448" s="13">
        <v>0</v>
      </c>
      <c r="T1448" s="13">
        <v>0</v>
      </c>
      <c r="U1448" s="13">
        <v>365.6</v>
      </c>
      <c r="V1448" s="13">
        <v>0</v>
      </c>
      <c r="W1448" s="13">
        <v>365.6</v>
      </c>
      <c r="X1448" s="14">
        <v>0</v>
      </c>
      <c r="Y1448" s="15">
        <v>0.36998972250770812</v>
      </c>
      <c r="Z1448" s="14" t="s">
        <v>7128</v>
      </c>
      <c r="AA1448" s="14">
        <v>0</v>
      </c>
      <c r="AB1448" s="14" t="s">
        <v>7128</v>
      </c>
      <c r="AC1448" s="14">
        <v>0</v>
      </c>
      <c r="AD1448" s="13">
        <v>0.15</v>
      </c>
      <c r="AE1448" s="15">
        <v>3.3391666666666673</v>
      </c>
      <c r="AF1448" s="14">
        <v>0.21213203435596426</v>
      </c>
      <c r="AG1448" s="14">
        <v>0.7636753236814714</v>
      </c>
      <c r="AH1448" s="15">
        <v>0.75670840787119864</v>
      </c>
      <c r="AI1448" s="5">
        <v>0.61575715644728879</v>
      </c>
      <c r="AJ1448" s="15" t="s">
        <v>7128</v>
      </c>
      <c r="AK1448" s="15" t="s">
        <v>7128</v>
      </c>
      <c r="AL1448" s="15" t="s">
        <v>7128</v>
      </c>
      <c r="AM1448" s="15" t="s">
        <v>7128</v>
      </c>
      <c r="AN1448" s="15" t="s">
        <v>7128</v>
      </c>
      <c r="AO1448" s="15">
        <v>0.11729603131316373</v>
      </c>
      <c r="AP1448" s="15">
        <v>0.51348314606741574</v>
      </c>
      <c r="AQ1448" s="15">
        <v>0.37056557875532131</v>
      </c>
      <c r="AR1448" s="15" t="s">
        <v>7128</v>
      </c>
      <c r="AS1448" s="15">
        <v>0.11729603131316373</v>
      </c>
      <c r="AT1448" s="14" t="s">
        <v>7128</v>
      </c>
      <c r="AU1448" s="14">
        <v>0</v>
      </c>
      <c r="AV1448" s="12" t="s">
        <v>7128</v>
      </c>
      <c r="AW1448" s="12" t="s">
        <v>7128</v>
      </c>
      <c r="AX1448" s="12">
        <v>8.8200000000000001E-2</v>
      </c>
      <c r="AY1448" s="12">
        <v>0.192</v>
      </c>
      <c r="AZ1448" s="14">
        <v>0.15</v>
      </c>
      <c r="BA1448" s="14">
        <v>9.4E-2</v>
      </c>
      <c r="BB1448" s="14" t="s">
        <v>7128</v>
      </c>
      <c r="BC1448" s="14" t="s">
        <v>7128</v>
      </c>
      <c r="BD1448" s="14">
        <v>-8.8645769835413391E-2</v>
      </c>
      <c r="BE1448" s="14">
        <v>0.22843209599281336</v>
      </c>
      <c r="BF1448" s="14">
        <v>0</v>
      </c>
      <c r="BG1448" s="14">
        <v>0.29270000000000002</v>
      </c>
      <c r="BH1448" s="13">
        <v>-276.3</v>
      </c>
      <c r="BI1448" s="13">
        <v>-276.3</v>
      </c>
      <c r="BJ1448" s="13">
        <v>712</v>
      </c>
      <c r="BK1448" s="13">
        <v>712</v>
      </c>
      <c r="BL1448" s="13">
        <v>3116.9</v>
      </c>
      <c r="BM1448" s="13">
        <v>3116.9</v>
      </c>
      <c r="BN1448" s="13">
        <v>986.6</v>
      </c>
      <c r="BO1448" s="13">
        <v>986.6</v>
      </c>
      <c r="BP1448" s="13">
        <v>712</v>
      </c>
      <c r="BQ1448" s="13">
        <v>0</v>
      </c>
      <c r="BR1448" s="13">
        <v>0</v>
      </c>
      <c r="BS1448" s="13">
        <v>-269.89999999999998</v>
      </c>
      <c r="BT1448" s="14">
        <v>-0.37907303370786516</v>
      </c>
      <c r="BU1448" s="13">
        <v>981.9</v>
      </c>
      <c r="BV1448" s="13">
        <v>-6.4000000000000341</v>
      </c>
      <c r="BW1448" s="13">
        <v>-6.4000000000000341</v>
      </c>
      <c r="BX1448" s="13">
        <v>0</v>
      </c>
      <c r="BY1448" s="13">
        <v>0</v>
      </c>
      <c r="BZ1448" s="13">
        <v>0</v>
      </c>
      <c r="CA1448" s="13">
        <v>0</v>
      </c>
      <c r="CB1448" s="13">
        <v>0</v>
      </c>
      <c r="CC1448" s="15">
        <v>1.08</v>
      </c>
      <c r="CD1448" s="15">
        <v>1.45</v>
      </c>
      <c r="CE1448" s="15">
        <v>0.36</v>
      </c>
      <c r="CF1448" s="15" t="s">
        <v>7128</v>
      </c>
      <c r="CG1448" s="15" t="s">
        <v>7128</v>
      </c>
      <c r="CH1448" s="13" t="s">
        <v>7128</v>
      </c>
      <c r="CI1448" s="13" t="s">
        <v>7128</v>
      </c>
      <c r="CJ1448" s="13">
        <v>0</v>
      </c>
      <c r="CK1448" s="12">
        <f t="shared" si="44"/>
        <v>0</v>
      </c>
      <c r="CL1448" s="36" t="str">
        <f t="shared" si="45"/>
        <v>NA</v>
      </c>
      <c r="CM1448" s="13" t="s">
        <v>7128</v>
      </c>
      <c r="CN1448" s="13" t="s">
        <v>7128</v>
      </c>
      <c r="CO1448" s="13" t="s">
        <v>7128</v>
      </c>
      <c r="CP1448" s="13" t="s">
        <v>7128</v>
      </c>
      <c r="CQ1448" s="13">
        <v>986.6</v>
      </c>
      <c r="CR1448" s="13">
        <v>365.6</v>
      </c>
      <c r="CS1448" s="13" t="s">
        <v>7128</v>
      </c>
      <c r="CT1448" s="13">
        <v>0</v>
      </c>
      <c r="CU1448" s="13">
        <v>712</v>
      </c>
      <c r="CV1448" s="13">
        <v>0</v>
      </c>
      <c r="CW1448" s="13">
        <v>986.6</v>
      </c>
      <c r="CX1448" s="12" t="s">
        <v>7128</v>
      </c>
      <c r="CY1448" s="12" t="s">
        <v>7128</v>
      </c>
      <c r="CZ1448" s="15">
        <v>0.37056557875532131</v>
      </c>
      <c r="DA1448" s="20"/>
      <c r="DB1448" s="20"/>
    </row>
    <row r="1449" spans="1:106" ht="24">
      <c r="A1449" s="8" t="s">
        <v>507</v>
      </c>
      <c r="B1449" s="8" t="s">
        <v>508</v>
      </c>
      <c r="C1449" s="9" t="s">
        <v>7177</v>
      </c>
      <c r="D1449" s="9" t="s">
        <v>7126</v>
      </c>
      <c r="E1449" s="10" t="s">
        <v>7127</v>
      </c>
      <c r="F1449" s="10" t="s">
        <v>7126</v>
      </c>
      <c r="G1449" s="11">
        <v>0.74</v>
      </c>
      <c r="H1449" s="11">
        <v>0.74</v>
      </c>
      <c r="I1449" s="12">
        <v>9.0499999999999997E-2</v>
      </c>
      <c r="J1449" s="12">
        <v>0.12347</v>
      </c>
      <c r="K1449" s="12">
        <v>4.1999999999999996E-2</v>
      </c>
      <c r="L1449" s="12">
        <v>9.8500000000000004E-2</v>
      </c>
      <c r="M1449" s="12">
        <v>6.5019850000000004E-2</v>
      </c>
      <c r="N1449" s="12">
        <v>0.12347</v>
      </c>
      <c r="O1449" s="12">
        <v>-0.10090589743589744</v>
      </c>
      <c r="P1449" s="12">
        <v>-3.962226766736858E-2</v>
      </c>
      <c r="Q1449" s="13">
        <v>287.2</v>
      </c>
      <c r="R1449" s="13">
        <v>0</v>
      </c>
      <c r="S1449" s="13">
        <v>0</v>
      </c>
      <c r="T1449" s="13">
        <v>0</v>
      </c>
      <c r="U1449" s="13">
        <v>287.2</v>
      </c>
      <c r="V1449" s="13">
        <v>0</v>
      </c>
      <c r="W1449" s="13">
        <v>287.2</v>
      </c>
      <c r="X1449" s="14">
        <v>0</v>
      </c>
      <c r="Y1449" s="15">
        <v>0.14720898570456092</v>
      </c>
      <c r="Z1449" s="14" t="s">
        <v>7128</v>
      </c>
      <c r="AA1449" s="14">
        <v>0</v>
      </c>
      <c r="AB1449" s="14" t="s">
        <v>7128</v>
      </c>
      <c r="AC1449" s="14">
        <v>0</v>
      </c>
      <c r="AD1449" s="13">
        <v>9.8000000000000004E-2</v>
      </c>
      <c r="AE1449" s="15">
        <v>3.5644444444444447</v>
      </c>
      <c r="AF1449" s="14">
        <v>0.26267851073127396</v>
      </c>
      <c r="AG1449" s="14">
        <v>0.72522110571460408</v>
      </c>
      <c r="AH1449" s="15">
        <v>0.5654450261780104</v>
      </c>
      <c r="AI1449" s="5">
        <v>1.0328383780696744</v>
      </c>
      <c r="AJ1449" s="15">
        <v>11.867768595041323</v>
      </c>
      <c r="AK1449" s="15">
        <v>11.867768595041323</v>
      </c>
      <c r="AL1449" s="15" t="s">
        <v>7128</v>
      </c>
      <c r="AM1449" s="15" t="s">
        <v>7128</v>
      </c>
      <c r="AN1449" s="15" t="s">
        <v>7128</v>
      </c>
      <c r="AO1449" s="15">
        <v>0.43462469733656178</v>
      </c>
      <c r="AP1449" s="15">
        <v>0.79402820016588327</v>
      </c>
      <c r="AQ1449" s="15">
        <v>0.7098368759268413</v>
      </c>
      <c r="AR1449" s="15" t="s">
        <v>7128</v>
      </c>
      <c r="AS1449" s="15">
        <v>0.43462469733656178</v>
      </c>
      <c r="AT1449" s="14">
        <v>0</v>
      </c>
      <c r="AU1449" s="14">
        <v>0</v>
      </c>
      <c r="AV1449" s="12">
        <v>-0.27800000000000002</v>
      </c>
      <c r="AW1449" s="12">
        <v>-8.9700000000000002E-2</v>
      </c>
      <c r="AX1449" s="12">
        <v>0.36700000000000005</v>
      </c>
      <c r="AY1449" s="12">
        <v>0.43</v>
      </c>
      <c r="AZ1449" s="14" t="s">
        <v>7128</v>
      </c>
      <c r="BA1449" s="14">
        <v>0.46700000000000003</v>
      </c>
      <c r="BB1449" s="14">
        <v>2.2564102564102562E-2</v>
      </c>
      <c r="BC1449" s="14">
        <v>8.3847732332631417E-2</v>
      </c>
      <c r="BD1449" s="14">
        <v>3.6622276029055691E-2</v>
      </c>
      <c r="BE1449" s="14">
        <v>0.54736682808716708</v>
      </c>
      <c r="BF1449" s="14">
        <v>0</v>
      </c>
      <c r="BG1449" s="14">
        <v>7.9899999999999999E-2</v>
      </c>
      <c r="BH1449" s="13">
        <v>24.2</v>
      </c>
      <c r="BI1449" s="13">
        <v>24.2</v>
      </c>
      <c r="BJ1449" s="13">
        <v>361.7</v>
      </c>
      <c r="BK1449" s="13">
        <v>361.7</v>
      </c>
      <c r="BL1449" s="13">
        <v>660.8</v>
      </c>
      <c r="BM1449" s="13">
        <v>660.8</v>
      </c>
      <c r="BN1449" s="13">
        <v>404.6</v>
      </c>
      <c r="BO1449" s="13">
        <v>404.6</v>
      </c>
      <c r="BP1449" s="13">
        <v>361.7</v>
      </c>
      <c r="BQ1449" s="13">
        <v>0</v>
      </c>
      <c r="BR1449" s="13">
        <v>0</v>
      </c>
      <c r="BS1449" s="13">
        <v>-82.9</v>
      </c>
      <c r="BT1449" s="14">
        <v>-0.22919546585568154</v>
      </c>
      <c r="BU1449" s="13">
        <v>444.6</v>
      </c>
      <c r="BV1449" s="13">
        <v>107.10000000000001</v>
      </c>
      <c r="BW1449" s="13">
        <v>107.10000000000001</v>
      </c>
      <c r="BX1449" s="13">
        <v>1072.5</v>
      </c>
      <c r="BY1449" s="13">
        <v>4313.771999999999</v>
      </c>
      <c r="BZ1449" s="13">
        <v>0</v>
      </c>
      <c r="CA1449" s="13">
        <v>0</v>
      </c>
      <c r="CB1449" s="13">
        <v>0</v>
      </c>
      <c r="CC1449" s="15">
        <v>1.27</v>
      </c>
      <c r="CD1449" s="15">
        <v>1.31</v>
      </c>
      <c r="CE1449" s="15">
        <v>0.36</v>
      </c>
      <c r="CF1449" s="15" t="s">
        <v>7128</v>
      </c>
      <c r="CG1449" s="15" t="s">
        <v>7128</v>
      </c>
      <c r="CH1449" s="13" t="s">
        <v>7128</v>
      </c>
      <c r="CI1449" s="13" t="s">
        <v>7128</v>
      </c>
      <c r="CJ1449" s="13">
        <v>0</v>
      </c>
      <c r="CK1449" s="12">
        <f t="shared" si="44"/>
        <v>0</v>
      </c>
      <c r="CL1449" s="36" t="str">
        <f t="shared" si="45"/>
        <v>NA</v>
      </c>
      <c r="CM1449" s="13">
        <v>25.9</v>
      </c>
      <c r="CN1449" s="13" t="s">
        <v>7128</v>
      </c>
      <c r="CO1449" s="13">
        <v>24.2</v>
      </c>
      <c r="CP1449" s="13">
        <v>287.2</v>
      </c>
      <c r="CQ1449" s="13">
        <v>404.6</v>
      </c>
      <c r="CR1449" s="13">
        <v>287.2</v>
      </c>
      <c r="CS1449" s="13" t="s">
        <v>7128</v>
      </c>
      <c r="CT1449" s="13">
        <v>0</v>
      </c>
      <c r="CU1449" s="13">
        <v>361.7</v>
      </c>
      <c r="CV1449" s="13">
        <v>0</v>
      </c>
      <c r="CW1449" s="13">
        <v>404.6</v>
      </c>
      <c r="CX1449" s="12">
        <v>2.2564102564102562E-2</v>
      </c>
      <c r="CY1449" s="12">
        <v>8.3847732332631417E-2</v>
      </c>
      <c r="CZ1449" s="15">
        <v>0.7098368759268413</v>
      </c>
      <c r="DA1449" s="20"/>
      <c r="DB1449" s="20"/>
    </row>
    <row r="1450" spans="1:106">
      <c r="A1450" s="8" t="s">
        <v>4391</v>
      </c>
      <c r="B1450" s="8" t="s">
        <v>4392</v>
      </c>
      <c r="C1450" s="9" t="s">
        <v>7175</v>
      </c>
      <c r="D1450" s="9" t="s">
        <v>7126</v>
      </c>
      <c r="E1450" s="10" t="s">
        <v>7127</v>
      </c>
      <c r="F1450" s="10" t="s">
        <v>7126</v>
      </c>
      <c r="G1450" s="11">
        <v>0.75</v>
      </c>
      <c r="H1450" s="11">
        <v>2.6466942148760331</v>
      </c>
      <c r="I1450" s="12">
        <v>9.0499999999999997E-2</v>
      </c>
      <c r="J1450" s="12">
        <v>0.296025826446281</v>
      </c>
      <c r="K1450" s="12">
        <v>4.1999999999999996E-2</v>
      </c>
      <c r="L1450" s="12">
        <v>9.8500000000000004E-2</v>
      </c>
      <c r="M1450" s="12">
        <v>6.5019850000000004E-2</v>
      </c>
      <c r="N1450" s="12">
        <v>0.1304805599531616</v>
      </c>
      <c r="O1450" s="12">
        <v>-0.58335614318836249</v>
      </c>
      <c r="P1450" s="12">
        <v>-0.17582165812287875</v>
      </c>
      <c r="Q1450" s="13">
        <v>6.05</v>
      </c>
      <c r="R1450" s="13">
        <v>0</v>
      </c>
      <c r="S1450" s="13">
        <v>15.3</v>
      </c>
      <c r="T1450" s="13">
        <v>15.3</v>
      </c>
      <c r="U1450" s="13">
        <v>21.35</v>
      </c>
      <c r="V1450" s="13">
        <v>0</v>
      </c>
      <c r="W1450" s="13">
        <v>21.35</v>
      </c>
      <c r="X1450" s="14">
        <v>0</v>
      </c>
      <c r="Y1450" s="15">
        <v>3.125E-2</v>
      </c>
      <c r="Z1450" s="14">
        <v>0.71096654275092941</v>
      </c>
      <c r="AA1450" s="14">
        <v>0.71662763466042156</v>
      </c>
      <c r="AB1450" s="14">
        <v>2.459807073954984</v>
      </c>
      <c r="AC1450" s="14">
        <v>2.5289256198347108</v>
      </c>
      <c r="AD1450" s="13">
        <v>0.75600000000000001</v>
      </c>
      <c r="AE1450" s="15">
        <v>1.5196944444444445</v>
      </c>
      <c r="AF1450" s="14">
        <v>0.13416407864998739</v>
      </c>
      <c r="AG1450" s="14">
        <v>0.76920738425992752</v>
      </c>
      <c r="AH1450" s="15">
        <v>0.5512048192771084</v>
      </c>
      <c r="AI1450" s="5" t="s">
        <v>7128</v>
      </c>
      <c r="AJ1450" s="15" t="s">
        <v>7128</v>
      </c>
      <c r="AK1450" s="15" t="s">
        <v>7128</v>
      </c>
      <c r="AL1450" s="15" t="s">
        <v>7128</v>
      </c>
      <c r="AM1450" s="15" t="s">
        <v>7128</v>
      </c>
      <c r="AN1450" s="15">
        <v>0.97266881028938912</v>
      </c>
      <c r="AO1450" s="15">
        <v>1.6351351351351351</v>
      </c>
      <c r="AP1450" s="15" t="s">
        <v>7128</v>
      </c>
      <c r="AQ1450" s="15">
        <v>22.078593588417789</v>
      </c>
      <c r="AR1450" s="15">
        <v>0.992100371747212</v>
      </c>
      <c r="AS1450" s="15">
        <v>5.7702702702702702</v>
      </c>
      <c r="AT1450" s="14" t="s">
        <v>7128</v>
      </c>
      <c r="AU1450" s="14">
        <v>0</v>
      </c>
      <c r="AV1450" s="12" t="s">
        <v>7128</v>
      </c>
      <c r="AW1450" s="12" t="s">
        <v>7128</v>
      </c>
      <c r="AX1450" s="12" t="s">
        <v>7128</v>
      </c>
      <c r="AY1450" s="12" t="s">
        <v>7128</v>
      </c>
      <c r="AZ1450" s="14" t="s">
        <v>7128</v>
      </c>
      <c r="BA1450" s="14" t="s">
        <v>7128</v>
      </c>
      <c r="BB1450" s="14">
        <v>-0.28733031674208148</v>
      </c>
      <c r="BC1450" s="14">
        <v>-4.5341098169717146E-2</v>
      </c>
      <c r="BD1450" s="14">
        <v>-0.76276276276276278</v>
      </c>
      <c r="BE1450" s="14">
        <v>-0.32732732732732733</v>
      </c>
      <c r="BF1450" s="14">
        <v>0</v>
      </c>
      <c r="BG1450" s="14" t="s">
        <v>7128</v>
      </c>
      <c r="BH1450" s="13">
        <v>-1.69</v>
      </c>
      <c r="BI1450" s="13">
        <v>-2.54</v>
      </c>
      <c r="BJ1450" s="13">
        <v>-1.0900000000000001</v>
      </c>
      <c r="BK1450" s="13">
        <v>-1.0900000000000001</v>
      </c>
      <c r="BL1450" s="13">
        <v>3.7</v>
      </c>
      <c r="BM1450" s="13">
        <v>3.33</v>
      </c>
      <c r="BN1450" s="13">
        <v>1.08</v>
      </c>
      <c r="BO1450" s="13">
        <v>0.96699999999999997</v>
      </c>
      <c r="BP1450" s="13">
        <v>-1.0900000000000001</v>
      </c>
      <c r="BQ1450" s="13">
        <v>0</v>
      </c>
      <c r="BR1450" s="13">
        <v>0</v>
      </c>
      <c r="BS1450" s="13">
        <v>-1.95</v>
      </c>
      <c r="BT1450" s="14" t="s">
        <v>7128</v>
      </c>
      <c r="BU1450" s="13">
        <v>0.85999999999999988</v>
      </c>
      <c r="BV1450" s="13">
        <v>-0.59000000000000008</v>
      </c>
      <c r="BW1450" s="13">
        <v>-0.59000000000000008</v>
      </c>
      <c r="BX1450" s="13">
        <v>8.84</v>
      </c>
      <c r="BY1450" s="13">
        <v>24.04</v>
      </c>
      <c r="BZ1450" s="13">
        <v>6.22</v>
      </c>
      <c r="CA1450" s="13">
        <v>21.52</v>
      </c>
      <c r="CB1450" s="13">
        <v>0</v>
      </c>
      <c r="CC1450" s="15">
        <v>0.68799999999999994</v>
      </c>
      <c r="CD1450" s="15">
        <v>0.26100000000000001</v>
      </c>
      <c r="CE1450" s="15">
        <v>0.36</v>
      </c>
      <c r="CF1450" s="15">
        <v>1.955470169327103</v>
      </c>
      <c r="CG1450" s="15">
        <v>1.997582954595043</v>
      </c>
      <c r="CH1450" s="13">
        <v>-5.8399999999999987E-2</v>
      </c>
      <c r="CI1450" s="13">
        <v>-0.2205</v>
      </c>
      <c r="CJ1450" s="13">
        <v>0</v>
      </c>
      <c r="CK1450" s="12">
        <f t="shared" si="44"/>
        <v>0</v>
      </c>
      <c r="CL1450" s="36">
        <f t="shared" si="45"/>
        <v>0.17193308550185873</v>
      </c>
      <c r="CM1450" s="13" t="s">
        <v>7128</v>
      </c>
      <c r="CN1450" s="13" t="s">
        <v>7128</v>
      </c>
      <c r="CO1450" s="13" t="s">
        <v>7128</v>
      </c>
      <c r="CP1450" s="13" t="s">
        <v>7128</v>
      </c>
      <c r="CQ1450" s="13">
        <v>0.96699999999999997</v>
      </c>
      <c r="CR1450" s="13">
        <v>21.35</v>
      </c>
      <c r="CS1450" s="13" t="s">
        <v>7128</v>
      </c>
      <c r="CT1450" s="13">
        <v>0</v>
      </c>
      <c r="CU1450" s="13">
        <v>-1.0900000000000001</v>
      </c>
      <c r="CV1450" s="13">
        <v>21.52</v>
      </c>
      <c r="CW1450" s="13">
        <v>1.08</v>
      </c>
      <c r="CX1450" s="12">
        <v>-0.28733031674208148</v>
      </c>
      <c r="CY1450" s="12">
        <v>-4.5341098169717146E-2</v>
      </c>
      <c r="CZ1450" s="15">
        <v>19.768518518518519</v>
      </c>
      <c r="DA1450" s="20"/>
      <c r="DB1450" s="20"/>
    </row>
    <row r="1451" spans="1:106">
      <c r="A1451" s="8" t="s">
        <v>3033</v>
      </c>
      <c r="B1451" s="8" t="s">
        <v>3034</v>
      </c>
      <c r="C1451" s="9" t="s">
        <v>7148</v>
      </c>
      <c r="D1451" s="9" t="s">
        <v>7126</v>
      </c>
      <c r="E1451" s="10" t="s">
        <v>7127</v>
      </c>
      <c r="F1451" s="10" t="s">
        <v>7126</v>
      </c>
      <c r="G1451" s="11">
        <v>0.67</v>
      </c>
      <c r="H1451" s="11">
        <v>0.69310344827586212</v>
      </c>
      <c r="I1451" s="12">
        <v>9.0499999999999997E-2</v>
      </c>
      <c r="J1451" s="12">
        <v>0.11922586206896552</v>
      </c>
      <c r="K1451" s="12">
        <v>4.7E-2</v>
      </c>
      <c r="L1451" s="12">
        <v>0.10350000000000001</v>
      </c>
      <c r="M1451" s="12">
        <v>6.8320350000000002E-2</v>
      </c>
      <c r="N1451" s="12">
        <v>0.11752901166666667</v>
      </c>
      <c r="O1451" s="12" t="s">
        <v>7128</v>
      </c>
      <c r="P1451" s="12" t="s">
        <v>7128</v>
      </c>
      <c r="Q1451" s="13">
        <v>23.2</v>
      </c>
      <c r="R1451" s="13">
        <v>0</v>
      </c>
      <c r="S1451" s="13">
        <v>0.8</v>
      </c>
      <c r="T1451" s="13">
        <v>0.8</v>
      </c>
      <c r="U1451" s="13">
        <v>24</v>
      </c>
      <c r="V1451" s="13">
        <v>0.23300000000000001</v>
      </c>
      <c r="W1451" s="13">
        <v>23.766999999999999</v>
      </c>
      <c r="X1451" s="14">
        <v>9.7083333333333344E-3</v>
      </c>
      <c r="Y1451" s="15">
        <v>4.1666666666666664E-2</v>
      </c>
      <c r="Z1451" s="14">
        <v>4.49438202247191E-2</v>
      </c>
      <c r="AA1451" s="14">
        <v>3.3333333333333333E-2</v>
      </c>
      <c r="AB1451" s="14">
        <v>4.7058823529411764E-2</v>
      </c>
      <c r="AC1451" s="14">
        <v>3.4482758620689655E-2</v>
      </c>
      <c r="AD1451" s="13">
        <v>1.93</v>
      </c>
      <c r="AE1451" s="15">
        <v>1.2330555555555556</v>
      </c>
      <c r="AF1451" s="14">
        <v>3.1622776601683791E-2</v>
      </c>
      <c r="AG1451" s="14">
        <v>0.80638080334293682</v>
      </c>
      <c r="AH1451" s="15">
        <v>0.29257641921397376</v>
      </c>
      <c r="AI1451" s="5" t="s">
        <v>7128</v>
      </c>
      <c r="AJ1451" s="15">
        <v>28.571428571428569</v>
      </c>
      <c r="AK1451" s="15">
        <v>28.571428571428569</v>
      </c>
      <c r="AL1451" s="15" t="s">
        <v>7128</v>
      </c>
      <c r="AM1451" s="15" t="s">
        <v>7128</v>
      </c>
      <c r="AN1451" s="15">
        <v>1.3647058823529412</v>
      </c>
      <c r="AO1451" s="15">
        <v>1.0995260663507107</v>
      </c>
      <c r="AP1451" s="15">
        <v>100.70762711864407</v>
      </c>
      <c r="AQ1451" s="15">
        <v>23.300980392156863</v>
      </c>
      <c r="AR1451" s="15">
        <v>1.3529344794216429</v>
      </c>
      <c r="AS1451" s="15">
        <v>1.1263981042654028</v>
      </c>
      <c r="AT1451" s="14">
        <v>0</v>
      </c>
      <c r="AU1451" s="14">
        <v>0</v>
      </c>
      <c r="AV1451" s="12">
        <v>0.193</v>
      </c>
      <c r="AW1451" s="12" t="s">
        <v>7128</v>
      </c>
      <c r="AX1451" s="12">
        <v>7.9500000000000001E-2</v>
      </c>
      <c r="AY1451" s="12" t="s">
        <v>7128</v>
      </c>
      <c r="AZ1451" s="14" t="s">
        <v>7128</v>
      </c>
      <c r="BA1451" s="14" t="s">
        <v>7128</v>
      </c>
      <c r="BB1451" s="14" t="s">
        <v>7128</v>
      </c>
      <c r="BC1451" s="14" t="s">
        <v>7128</v>
      </c>
      <c r="BD1451" s="14">
        <v>3.8483412322274882E-2</v>
      </c>
      <c r="BE1451" s="14">
        <v>1.1184834123222747E-2</v>
      </c>
      <c r="BF1451" s="14">
        <v>0</v>
      </c>
      <c r="BG1451" s="14">
        <v>0.19690000000000002</v>
      </c>
      <c r="BH1451" s="13">
        <v>0.81200000000000006</v>
      </c>
      <c r="BI1451" s="13">
        <v>0.81200000000000006</v>
      </c>
      <c r="BJ1451" s="13">
        <v>0.23599999999999999</v>
      </c>
      <c r="BK1451" s="13">
        <v>0.23599999999999999</v>
      </c>
      <c r="BL1451" s="13">
        <v>21.1</v>
      </c>
      <c r="BM1451" s="13">
        <v>21.1</v>
      </c>
      <c r="BN1451" s="13">
        <v>1.02</v>
      </c>
      <c r="BO1451" s="13">
        <v>1.02</v>
      </c>
      <c r="BP1451" s="13">
        <v>0.23599999999999999</v>
      </c>
      <c r="BQ1451" s="13">
        <v>0</v>
      </c>
      <c r="BR1451" s="13">
        <v>0</v>
      </c>
      <c r="BS1451" s="13">
        <v>-1.46</v>
      </c>
      <c r="BT1451" s="14">
        <v>-6.1864406779661021</v>
      </c>
      <c r="BU1451" s="13">
        <v>1.696</v>
      </c>
      <c r="BV1451" s="13">
        <v>2.2720000000000002</v>
      </c>
      <c r="BW1451" s="13">
        <v>2.2720000000000002</v>
      </c>
      <c r="BX1451" s="13">
        <v>0</v>
      </c>
      <c r="BY1451" s="13">
        <v>0</v>
      </c>
      <c r="BZ1451" s="13">
        <v>17</v>
      </c>
      <c r="CA1451" s="13">
        <v>17.567</v>
      </c>
      <c r="CB1451" s="13">
        <v>0</v>
      </c>
      <c r="CC1451" s="15">
        <v>0.17</v>
      </c>
      <c r="CD1451" s="15" t="s">
        <v>7128</v>
      </c>
      <c r="CE1451" s="15">
        <v>0.36</v>
      </c>
      <c r="CF1451" s="15" t="s">
        <v>7128</v>
      </c>
      <c r="CG1451" s="15" t="s">
        <v>7128</v>
      </c>
      <c r="CH1451" s="13" t="s">
        <v>7128</v>
      </c>
      <c r="CI1451" s="13" t="s">
        <v>7128</v>
      </c>
      <c r="CJ1451" s="13">
        <v>0</v>
      </c>
      <c r="CK1451" s="12">
        <f t="shared" si="44"/>
        <v>0</v>
      </c>
      <c r="CL1451" s="36">
        <f t="shared" si="45"/>
        <v>1.2011157283543008</v>
      </c>
      <c r="CM1451" s="13">
        <v>0.75</v>
      </c>
      <c r="CN1451" s="13" t="s">
        <v>7128</v>
      </c>
      <c r="CO1451" s="13">
        <v>0.81200000000000006</v>
      </c>
      <c r="CP1451" s="13">
        <v>23.2</v>
      </c>
      <c r="CQ1451" s="13">
        <v>1.02</v>
      </c>
      <c r="CR1451" s="13">
        <v>23.766999999999999</v>
      </c>
      <c r="CS1451" s="13" t="s">
        <v>7128</v>
      </c>
      <c r="CT1451" s="13">
        <v>2.4800000000000003E-2</v>
      </c>
      <c r="CU1451" s="13">
        <v>0.22739999999999999</v>
      </c>
      <c r="CV1451" s="13">
        <v>17.591799999999999</v>
      </c>
      <c r="CW1451" s="13">
        <v>1.02</v>
      </c>
      <c r="CX1451" s="12" t="s">
        <v>7128</v>
      </c>
      <c r="CY1451" s="12" t="s">
        <v>7128</v>
      </c>
      <c r="CZ1451" s="15">
        <v>23.300980392156863</v>
      </c>
      <c r="DA1451" s="20"/>
      <c r="DB1451" s="20"/>
    </row>
    <row r="1452" spans="1:106">
      <c r="A1452" s="8" t="s">
        <v>1259</v>
      </c>
      <c r="B1452" s="8" t="s">
        <v>1260</v>
      </c>
      <c r="C1452" s="9" t="s">
        <v>7144</v>
      </c>
      <c r="D1452" s="9" t="s">
        <v>7126</v>
      </c>
      <c r="E1452" s="10" t="s">
        <v>7127</v>
      </c>
      <c r="F1452" s="10" t="s">
        <v>7126</v>
      </c>
      <c r="G1452" s="11">
        <v>1.1499999999999999</v>
      </c>
      <c r="H1452" s="11">
        <v>1.1721222217253251</v>
      </c>
      <c r="I1452" s="12">
        <v>9.0499999999999997E-2</v>
      </c>
      <c r="J1452" s="12">
        <v>0.16257706106614192</v>
      </c>
      <c r="K1452" s="12">
        <v>3.6999999999999998E-2</v>
      </c>
      <c r="L1452" s="12">
        <v>9.35E-2</v>
      </c>
      <c r="M1452" s="12">
        <v>6.1719349999999999E-2</v>
      </c>
      <c r="N1452" s="12">
        <v>0.15954217461350481</v>
      </c>
      <c r="O1452" s="12">
        <v>-5.9103943994752439E-3</v>
      </c>
      <c r="P1452" s="12">
        <v>-3.1479253229300841E-2</v>
      </c>
      <c r="Q1452" s="13">
        <v>135.69999999999999</v>
      </c>
      <c r="R1452" s="13">
        <v>0</v>
      </c>
      <c r="S1452" s="13">
        <v>4.21</v>
      </c>
      <c r="T1452" s="13">
        <v>4.21</v>
      </c>
      <c r="U1452" s="13">
        <v>139.91</v>
      </c>
      <c r="V1452" s="13">
        <v>1.72</v>
      </c>
      <c r="W1452" s="13">
        <v>138.19</v>
      </c>
      <c r="X1452" s="14">
        <v>1.2293617325423487E-2</v>
      </c>
      <c r="Y1452" s="15">
        <v>3.1486146095717885E-2</v>
      </c>
      <c r="Z1452" s="14">
        <v>0.11822521763549565</v>
      </c>
      <c r="AA1452" s="14">
        <v>3.0090772639553998E-2</v>
      </c>
      <c r="AB1452" s="14">
        <v>0.13407643312101911</v>
      </c>
      <c r="AC1452" s="14">
        <v>3.1024318349299928E-2</v>
      </c>
      <c r="AD1452" s="13">
        <v>3.41</v>
      </c>
      <c r="AE1452" s="15">
        <v>0.89897222222222217</v>
      </c>
      <c r="AF1452" s="14">
        <v>8.9442719099991588E-2</v>
      </c>
      <c r="AG1452" s="14">
        <v>0.59199899704306924</v>
      </c>
      <c r="AH1452" s="15">
        <v>0.46666666666666667</v>
      </c>
      <c r="AI1452" s="5">
        <v>3.5069444444444446</v>
      </c>
      <c r="AJ1452" s="15">
        <v>28.872340425531913</v>
      </c>
      <c r="AK1452" s="15">
        <v>28.872340425531913</v>
      </c>
      <c r="AL1452" s="15">
        <v>21.049382716049383</v>
      </c>
      <c r="AM1452" s="15">
        <v>1.8045212765957446</v>
      </c>
      <c r="AN1452" s="15">
        <v>4.3216560509554141</v>
      </c>
      <c r="AO1452" s="15">
        <v>0.79033197437390801</v>
      </c>
      <c r="AP1452" s="15">
        <v>13.682178217821782</v>
      </c>
      <c r="AQ1452" s="15">
        <v>9.7316901408450711</v>
      </c>
      <c r="AR1452" s="15">
        <v>4.0776040129831808</v>
      </c>
      <c r="AS1452" s="15">
        <v>0.80483401281304601</v>
      </c>
      <c r="AT1452" s="14">
        <v>0.29563829787234047</v>
      </c>
      <c r="AU1452" s="14">
        <v>1.0239498894620488E-2</v>
      </c>
      <c r="AV1452" s="12">
        <v>-0.114</v>
      </c>
      <c r="AW1452" s="12">
        <v>0.21600000000000003</v>
      </c>
      <c r="AX1452" s="12">
        <v>-1.4199999999999999E-2</v>
      </c>
      <c r="AY1452" s="12">
        <v>0.11900000000000001</v>
      </c>
      <c r="AZ1452" s="14">
        <v>0.16</v>
      </c>
      <c r="BA1452" s="14">
        <v>0.129</v>
      </c>
      <c r="BB1452" s="14">
        <v>0.15666666666666668</v>
      </c>
      <c r="BC1452" s="14">
        <v>0.12806292138420397</v>
      </c>
      <c r="BD1452" s="14">
        <v>2.7373325567850906E-2</v>
      </c>
      <c r="BE1452" s="14">
        <v>5.8823529411764705E-2</v>
      </c>
      <c r="BF1452" s="14">
        <v>0.37994722955145116</v>
      </c>
      <c r="BG1452" s="14">
        <v>0.25090000000000001</v>
      </c>
      <c r="BH1452" s="13">
        <v>4.7</v>
      </c>
      <c r="BI1452" s="13">
        <v>4.7</v>
      </c>
      <c r="BJ1452" s="13">
        <v>10.1</v>
      </c>
      <c r="BK1452" s="13">
        <v>10.1</v>
      </c>
      <c r="BL1452" s="13">
        <v>171.7</v>
      </c>
      <c r="BM1452" s="13">
        <v>171.7</v>
      </c>
      <c r="BN1452" s="13">
        <v>14.2</v>
      </c>
      <c r="BO1452" s="13">
        <v>14.2</v>
      </c>
      <c r="BP1452" s="13">
        <v>6.2625329815303425</v>
      </c>
      <c r="BQ1452" s="13">
        <v>0</v>
      </c>
      <c r="BR1452" s="13">
        <v>0</v>
      </c>
      <c r="BS1452" s="13">
        <v>-4.9800000000000004</v>
      </c>
      <c r="BT1452" s="14">
        <v>-0.79520539287971359</v>
      </c>
      <c r="BU1452" s="13">
        <v>11.242532981530342</v>
      </c>
      <c r="BV1452" s="13">
        <v>9.68</v>
      </c>
      <c r="BW1452" s="13">
        <v>9.68</v>
      </c>
      <c r="BX1452" s="13">
        <v>30</v>
      </c>
      <c r="BY1452" s="13">
        <v>48.902000000000001</v>
      </c>
      <c r="BZ1452" s="13">
        <v>31.4</v>
      </c>
      <c r="CA1452" s="13">
        <v>33.89</v>
      </c>
      <c r="CB1452" s="13">
        <v>-1.3895000000000002</v>
      </c>
      <c r="CC1452" s="15">
        <v>0.35299999999999998</v>
      </c>
      <c r="CD1452" s="15">
        <v>0.26400000000000001</v>
      </c>
      <c r="CE1452" s="15">
        <v>0.36</v>
      </c>
      <c r="CF1452" s="15" t="s">
        <v>7128</v>
      </c>
      <c r="CG1452" s="15" t="s">
        <v>7128</v>
      </c>
      <c r="CH1452" s="13" t="s">
        <v>7128</v>
      </c>
      <c r="CI1452" s="13" t="s">
        <v>7128</v>
      </c>
      <c r="CJ1452" s="13">
        <v>-1.3895000000000002</v>
      </c>
      <c r="CK1452" s="12">
        <f t="shared" si="44"/>
        <v>0.14354338842975209</v>
      </c>
      <c r="CL1452" s="36">
        <f t="shared" si="45"/>
        <v>5.0663912658601351</v>
      </c>
      <c r="CM1452" s="13">
        <v>7.58</v>
      </c>
      <c r="CN1452" s="13">
        <v>2.88</v>
      </c>
      <c r="CO1452" s="13">
        <v>4.7</v>
      </c>
      <c r="CP1452" s="13">
        <v>135.69999999999999</v>
      </c>
      <c r="CQ1452" s="13">
        <v>14.2</v>
      </c>
      <c r="CR1452" s="13">
        <v>138.19</v>
      </c>
      <c r="CS1452" s="13">
        <v>9.68</v>
      </c>
      <c r="CT1452" s="13">
        <v>0.6048</v>
      </c>
      <c r="CU1452" s="13">
        <v>9.8343999999999987</v>
      </c>
      <c r="CV1452" s="13">
        <v>34.494799999999998</v>
      </c>
      <c r="CW1452" s="13">
        <v>14.2</v>
      </c>
      <c r="CX1452" s="12">
        <v>0.144892304475115</v>
      </c>
      <c r="CY1452" s="12">
        <v>0.1231719070046783</v>
      </c>
      <c r="CZ1452" s="15">
        <v>9.7316901408450711</v>
      </c>
      <c r="DA1452" s="20"/>
      <c r="DB1452" s="20"/>
    </row>
    <row r="1453" spans="1:106">
      <c r="A1453" s="8" t="s">
        <v>6465</v>
      </c>
      <c r="B1453" s="8" t="s">
        <v>6466</v>
      </c>
      <c r="C1453" s="9" t="s">
        <v>7141</v>
      </c>
      <c r="D1453" s="9" t="s">
        <v>7126</v>
      </c>
      <c r="E1453" s="10" t="s">
        <v>7127</v>
      </c>
      <c r="F1453" s="10" t="s">
        <v>7126</v>
      </c>
      <c r="G1453" s="11">
        <v>0.73</v>
      </c>
      <c r="H1453" s="11">
        <v>0.73</v>
      </c>
      <c r="I1453" s="12">
        <v>9.0499999999999997E-2</v>
      </c>
      <c r="J1453" s="12">
        <v>0.12256500000000001</v>
      </c>
      <c r="K1453" s="12">
        <v>4.1999999999999996E-2</v>
      </c>
      <c r="L1453" s="12">
        <v>9.8500000000000004E-2</v>
      </c>
      <c r="M1453" s="12">
        <v>6.5019850000000004E-2</v>
      </c>
      <c r="N1453" s="12">
        <v>0.12256500000000001</v>
      </c>
      <c r="O1453" s="12">
        <v>-0.12256500000000001</v>
      </c>
      <c r="P1453" s="12">
        <v>-0.12256500000000001</v>
      </c>
      <c r="Q1453" s="13">
        <v>4.0599999999999996</v>
      </c>
      <c r="R1453" s="13">
        <v>0</v>
      </c>
      <c r="S1453" s="13">
        <v>0</v>
      </c>
      <c r="T1453" s="13">
        <v>0</v>
      </c>
      <c r="U1453" s="13">
        <v>4.0599999999999996</v>
      </c>
      <c r="V1453" s="13">
        <v>0</v>
      </c>
      <c r="W1453" s="13">
        <v>4.0599999999999996</v>
      </c>
      <c r="X1453" s="14">
        <v>0</v>
      </c>
      <c r="Y1453" s="15">
        <v>8.8495575221238937E-2</v>
      </c>
      <c r="Z1453" s="14" t="s">
        <v>7128</v>
      </c>
      <c r="AA1453" s="14">
        <v>0</v>
      </c>
      <c r="AB1453" s="14" t="s">
        <v>7128</v>
      </c>
      <c r="AC1453" s="14">
        <v>0</v>
      </c>
      <c r="AD1453" s="13">
        <v>0.35899999999999999</v>
      </c>
      <c r="AE1453" s="15">
        <v>1.3482777777777777</v>
      </c>
      <c r="AF1453" s="14">
        <v>0.14491376746189438</v>
      </c>
      <c r="AG1453" s="14">
        <v>0.74630590242875605</v>
      </c>
      <c r="AH1453" s="15">
        <v>0.44975288303130151</v>
      </c>
      <c r="AI1453" s="5" t="s">
        <v>7128</v>
      </c>
      <c r="AJ1453" s="15">
        <v>11.436619718309858</v>
      </c>
      <c r="AK1453" s="15" t="s">
        <v>7128</v>
      </c>
      <c r="AL1453" s="15" t="s">
        <v>7128</v>
      </c>
      <c r="AM1453" s="15" t="s">
        <v>7128</v>
      </c>
      <c r="AN1453" s="15" t="s">
        <v>7128</v>
      </c>
      <c r="AO1453" s="15">
        <v>0.24907975460122697</v>
      </c>
      <c r="AP1453" s="15" t="s">
        <v>7128</v>
      </c>
      <c r="AQ1453" s="15" t="s">
        <v>7128</v>
      </c>
      <c r="AR1453" s="15" t="s">
        <v>7128</v>
      </c>
      <c r="AS1453" s="15">
        <v>0.24907975460122697</v>
      </c>
      <c r="AT1453" s="14" t="s">
        <v>7128</v>
      </c>
      <c r="AU1453" s="14">
        <v>0</v>
      </c>
      <c r="AV1453" s="12" t="s">
        <v>7128</v>
      </c>
      <c r="AW1453" s="12" t="s">
        <v>7128</v>
      </c>
      <c r="AX1453" s="12" t="s">
        <v>7128</v>
      </c>
      <c r="AY1453" s="12" t="s">
        <v>7128</v>
      </c>
      <c r="AZ1453" s="14" t="s">
        <v>7128</v>
      </c>
      <c r="BA1453" s="14" t="s">
        <v>7128</v>
      </c>
      <c r="BB1453" s="14">
        <v>0</v>
      </c>
      <c r="BC1453" s="14">
        <v>0</v>
      </c>
      <c r="BD1453" s="14" t="s">
        <v>7128</v>
      </c>
      <c r="BE1453" s="14" t="s">
        <v>7128</v>
      </c>
      <c r="BF1453" s="14">
        <v>0</v>
      </c>
      <c r="BG1453" s="14" t="s">
        <v>7128</v>
      </c>
      <c r="BH1453" s="13">
        <v>0.35499999999999998</v>
      </c>
      <c r="BI1453" s="13">
        <v>0</v>
      </c>
      <c r="BJ1453" s="13">
        <v>0</v>
      </c>
      <c r="BK1453" s="13">
        <v>0</v>
      </c>
      <c r="BL1453" s="13">
        <v>16.3</v>
      </c>
      <c r="BM1453" s="13">
        <v>0</v>
      </c>
      <c r="BN1453" s="13">
        <v>1.68</v>
      </c>
      <c r="BO1453" s="13">
        <v>0</v>
      </c>
      <c r="BP1453" s="13">
        <v>0</v>
      </c>
      <c r="BQ1453" s="13">
        <v>0</v>
      </c>
      <c r="BR1453" s="13">
        <v>0</v>
      </c>
      <c r="BS1453" s="13">
        <v>0</v>
      </c>
      <c r="BT1453" s="14" t="s">
        <v>7128</v>
      </c>
      <c r="BU1453" s="13">
        <v>0</v>
      </c>
      <c r="BV1453" s="13">
        <v>0</v>
      </c>
      <c r="BW1453" s="13">
        <v>0</v>
      </c>
      <c r="BX1453" s="13">
        <v>4.84</v>
      </c>
      <c r="BY1453" s="13">
        <v>8.8260000000000005</v>
      </c>
      <c r="BZ1453" s="13">
        <v>0</v>
      </c>
      <c r="CA1453" s="13">
        <v>0</v>
      </c>
      <c r="CB1453" s="13">
        <v>0</v>
      </c>
      <c r="CC1453" s="15">
        <v>0.72099999999999997</v>
      </c>
      <c r="CD1453" s="15">
        <v>7.0000000000000001E-3</v>
      </c>
      <c r="CE1453" s="15">
        <v>0.36</v>
      </c>
      <c r="CF1453" s="15" t="s">
        <v>7128</v>
      </c>
      <c r="CG1453" s="15" t="s">
        <v>7128</v>
      </c>
      <c r="CH1453" s="13" t="s">
        <v>7128</v>
      </c>
      <c r="CI1453" s="13" t="s">
        <v>7128</v>
      </c>
      <c r="CJ1453" s="13">
        <v>0</v>
      </c>
      <c r="CK1453" s="12">
        <f t="shared" si="44"/>
        <v>0</v>
      </c>
      <c r="CL1453" s="36" t="str">
        <f t="shared" si="45"/>
        <v>NA</v>
      </c>
      <c r="CM1453" s="13" t="s">
        <v>7128</v>
      </c>
      <c r="CN1453" s="13" t="s">
        <v>7128</v>
      </c>
      <c r="CO1453" s="13" t="s">
        <v>7128</v>
      </c>
      <c r="CP1453" s="13" t="s">
        <v>7128</v>
      </c>
      <c r="CQ1453" s="13" t="s">
        <v>7128</v>
      </c>
      <c r="CR1453" s="13" t="s">
        <v>7128</v>
      </c>
      <c r="CS1453" s="13" t="s">
        <v>7128</v>
      </c>
      <c r="CT1453" s="13">
        <v>0</v>
      </c>
      <c r="CU1453" s="13">
        <v>0</v>
      </c>
      <c r="CV1453" s="13">
        <v>0</v>
      </c>
      <c r="CW1453" s="13">
        <v>1.68</v>
      </c>
      <c r="CX1453" s="12">
        <v>0</v>
      </c>
      <c r="CY1453" s="12">
        <v>0</v>
      </c>
      <c r="CZ1453" s="15">
        <v>2.4166666666666665</v>
      </c>
      <c r="DA1453" s="20"/>
      <c r="DB1453" s="20"/>
    </row>
    <row r="1454" spans="1:106">
      <c r="A1454" s="8" t="s">
        <v>6697</v>
      </c>
      <c r="B1454" s="8" t="s">
        <v>6698</v>
      </c>
      <c r="C1454" s="9" t="s">
        <v>7169</v>
      </c>
      <c r="D1454" s="9" t="s">
        <v>7126</v>
      </c>
      <c r="E1454" s="10" t="s">
        <v>7127</v>
      </c>
      <c r="F1454" s="10" t="s">
        <v>7126</v>
      </c>
      <c r="G1454" s="11">
        <v>0.61</v>
      </c>
      <c r="H1454" s="11">
        <v>0.61</v>
      </c>
      <c r="I1454" s="12">
        <v>9.0499999999999997E-2</v>
      </c>
      <c r="J1454" s="12">
        <v>0.111705</v>
      </c>
      <c r="K1454" s="12">
        <v>4.7E-2</v>
      </c>
      <c r="L1454" s="12">
        <v>0.10350000000000001</v>
      </c>
      <c r="M1454" s="12">
        <v>6.8320350000000002E-2</v>
      </c>
      <c r="N1454" s="12">
        <v>0.111705</v>
      </c>
      <c r="O1454" s="12" t="s">
        <v>7128</v>
      </c>
      <c r="P1454" s="12" t="s">
        <v>7128</v>
      </c>
      <c r="Q1454" s="13">
        <v>1.1100000000000001</v>
      </c>
      <c r="R1454" s="13">
        <v>0</v>
      </c>
      <c r="S1454" s="13">
        <v>0</v>
      </c>
      <c r="T1454" s="13">
        <v>0</v>
      </c>
      <c r="U1454" s="13">
        <v>1.1100000000000001</v>
      </c>
      <c r="V1454" s="13">
        <v>0</v>
      </c>
      <c r="W1454" s="13">
        <v>1.1100000000000001</v>
      </c>
      <c r="X1454" s="14">
        <v>0</v>
      </c>
      <c r="Y1454" s="15">
        <v>0.16198704103671707</v>
      </c>
      <c r="Z1454" s="14" t="s">
        <v>7128</v>
      </c>
      <c r="AA1454" s="14">
        <v>0</v>
      </c>
      <c r="AB1454" s="14" t="s">
        <v>7128</v>
      </c>
      <c r="AC1454" s="14">
        <v>0</v>
      </c>
      <c r="AD1454" s="13">
        <v>0.24</v>
      </c>
      <c r="AE1454" s="15" t="s">
        <v>7128</v>
      </c>
      <c r="AF1454" s="14" t="s">
        <v>7128</v>
      </c>
      <c r="AG1454" s="14" t="s">
        <v>7128</v>
      </c>
      <c r="AH1454" s="15">
        <v>0.547244094488189</v>
      </c>
      <c r="AI1454" s="5" t="s">
        <v>7128</v>
      </c>
      <c r="AJ1454" s="15" t="s">
        <v>7128</v>
      </c>
      <c r="AK1454" s="15" t="s">
        <v>7128</v>
      </c>
      <c r="AL1454" s="15" t="s">
        <v>7128</v>
      </c>
      <c r="AM1454" s="15" t="s">
        <v>7128</v>
      </c>
      <c r="AN1454" s="15" t="s">
        <v>7128</v>
      </c>
      <c r="AO1454" s="15" t="s">
        <v>7128</v>
      </c>
      <c r="AP1454" s="15" t="s">
        <v>7128</v>
      </c>
      <c r="AQ1454" s="15" t="s">
        <v>7128</v>
      </c>
      <c r="AR1454" s="15" t="s">
        <v>7128</v>
      </c>
      <c r="AS1454" s="15" t="s">
        <v>7128</v>
      </c>
      <c r="AT1454" s="14" t="s">
        <v>7128</v>
      </c>
      <c r="AU1454" s="14">
        <v>0</v>
      </c>
      <c r="AV1454" s="12" t="s">
        <v>7128</v>
      </c>
      <c r="AW1454" s="12" t="s">
        <v>7128</v>
      </c>
      <c r="AX1454" s="12" t="s">
        <v>7128</v>
      </c>
      <c r="AY1454" s="12" t="s">
        <v>7128</v>
      </c>
      <c r="AZ1454" s="14" t="s">
        <v>7128</v>
      </c>
      <c r="BA1454" s="14" t="s">
        <v>7128</v>
      </c>
      <c r="BB1454" s="14" t="s">
        <v>7128</v>
      </c>
      <c r="BC1454" s="14" t="s">
        <v>7128</v>
      </c>
      <c r="BD1454" s="14" t="s">
        <v>7128</v>
      </c>
      <c r="BE1454" s="14" t="s">
        <v>7128</v>
      </c>
      <c r="BF1454" s="14">
        <v>0</v>
      </c>
      <c r="BG1454" s="14" t="s">
        <v>7128</v>
      </c>
      <c r="BH1454" s="13">
        <v>0</v>
      </c>
      <c r="BI1454" s="13">
        <v>0</v>
      </c>
      <c r="BJ1454" s="13">
        <v>0</v>
      </c>
      <c r="BK1454" s="13">
        <v>0</v>
      </c>
      <c r="BL1454" s="13">
        <v>0</v>
      </c>
      <c r="BM1454" s="13">
        <v>0</v>
      </c>
      <c r="BN1454" s="13">
        <v>0</v>
      </c>
      <c r="BO1454" s="13">
        <v>0</v>
      </c>
      <c r="BP1454" s="13">
        <v>0</v>
      </c>
      <c r="BQ1454" s="13">
        <v>0</v>
      </c>
      <c r="BR1454" s="13">
        <v>0</v>
      </c>
      <c r="BS1454" s="13">
        <v>0</v>
      </c>
      <c r="BT1454" s="14" t="s">
        <v>7128</v>
      </c>
      <c r="BU1454" s="13">
        <v>0</v>
      </c>
      <c r="BV1454" s="13">
        <v>0</v>
      </c>
      <c r="BW1454" s="13">
        <v>0</v>
      </c>
      <c r="BX1454" s="13">
        <v>0</v>
      </c>
      <c r="BY1454" s="13">
        <v>0</v>
      </c>
      <c r="BZ1454" s="13">
        <v>0</v>
      </c>
      <c r="CA1454" s="13">
        <v>0</v>
      </c>
      <c r="CB1454" s="13">
        <v>0</v>
      </c>
      <c r="CC1454" s="15" t="s">
        <v>7128</v>
      </c>
      <c r="CD1454" s="15" t="s">
        <v>7128</v>
      </c>
      <c r="CE1454" s="15">
        <v>0.36</v>
      </c>
      <c r="CF1454" s="15" t="s">
        <v>7128</v>
      </c>
      <c r="CG1454" s="15" t="s">
        <v>7128</v>
      </c>
      <c r="CH1454" s="13" t="s">
        <v>7128</v>
      </c>
      <c r="CI1454" s="13" t="s">
        <v>7128</v>
      </c>
      <c r="CJ1454" s="13">
        <v>0</v>
      </c>
      <c r="CK1454" s="12">
        <f t="shared" si="44"/>
        <v>0</v>
      </c>
      <c r="CL1454" s="36" t="str">
        <f t="shared" si="45"/>
        <v>NA</v>
      </c>
      <c r="CM1454" s="13" t="s">
        <v>7128</v>
      </c>
      <c r="CN1454" s="13" t="s">
        <v>7128</v>
      </c>
      <c r="CO1454" s="13" t="s">
        <v>7128</v>
      </c>
      <c r="CP1454" s="13" t="s">
        <v>7128</v>
      </c>
      <c r="CQ1454" s="13" t="s">
        <v>7128</v>
      </c>
      <c r="CR1454" s="13" t="s">
        <v>7128</v>
      </c>
      <c r="CS1454" s="13" t="s">
        <v>7128</v>
      </c>
      <c r="CT1454" s="13">
        <v>0</v>
      </c>
      <c r="CU1454" s="13">
        <v>0</v>
      </c>
      <c r="CV1454" s="13">
        <v>0</v>
      </c>
      <c r="CW1454" s="13">
        <v>0</v>
      </c>
      <c r="CX1454" s="12" t="s">
        <v>7128</v>
      </c>
      <c r="CY1454" s="12" t="s">
        <v>7128</v>
      </c>
      <c r="CZ1454" s="15" t="s">
        <v>7128</v>
      </c>
      <c r="DA1454" s="20"/>
      <c r="DB1454" s="20"/>
    </row>
    <row r="1455" spans="1:106">
      <c r="A1455" s="8" t="s">
        <v>1165</v>
      </c>
      <c r="B1455" s="8" t="s">
        <v>1166</v>
      </c>
      <c r="C1455" s="9" t="s">
        <v>7144</v>
      </c>
      <c r="D1455" s="9" t="s">
        <v>7126</v>
      </c>
      <c r="E1455" s="10" t="s">
        <v>7127</v>
      </c>
      <c r="F1455" s="10" t="s">
        <v>7126</v>
      </c>
      <c r="G1455" s="11">
        <v>1.1499999999999999</v>
      </c>
      <c r="H1455" s="11">
        <v>1.6804666630568188</v>
      </c>
      <c r="I1455" s="12">
        <v>9.0499999999999997E-2</v>
      </c>
      <c r="J1455" s="12">
        <v>0.20858223300664208</v>
      </c>
      <c r="K1455" s="12">
        <v>3.6999999999999998E-2</v>
      </c>
      <c r="L1455" s="12">
        <v>9.35E-2</v>
      </c>
      <c r="M1455" s="12">
        <v>6.1719349999999999E-2</v>
      </c>
      <c r="N1455" s="12">
        <v>0.15260072392328997</v>
      </c>
      <c r="O1455" s="12">
        <v>1.6853307063044332E-2</v>
      </c>
      <c r="P1455" s="12">
        <v>7.547790928195186E-3</v>
      </c>
      <c r="Q1455" s="13">
        <v>51.3</v>
      </c>
      <c r="R1455" s="13">
        <v>0</v>
      </c>
      <c r="S1455" s="13">
        <v>31.6</v>
      </c>
      <c r="T1455" s="13">
        <v>31.6</v>
      </c>
      <c r="U1455" s="13">
        <v>82.9</v>
      </c>
      <c r="V1455" s="13">
        <v>0</v>
      </c>
      <c r="W1455" s="13">
        <v>82.9</v>
      </c>
      <c r="X1455" s="14">
        <v>0</v>
      </c>
      <c r="Y1455" s="15">
        <v>0.12672811059907835</v>
      </c>
      <c r="Z1455" s="14">
        <v>0.4929797191887676</v>
      </c>
      <c r="AA1455" s="14">
        <v>0.38118214716525933</v>
      </c>
      <c r="AB1455" s="14">
        <v>0.97230769230769232</v>
      </c>
      <c r="AC1455" s="14">
        <v>0.61598440545808975</v>
      </c>
      <c r="AD1455" s="13">
        <v>2.37</v>
      </c>
      <c r="AE1455" s="15">
        <v>2.1391666666666667</v>
      </c>
      <c r="AF1455" s="14">
        <v>0.17888543819998318</v>
      </c>
      <c r="AG1455" s="14">
        <v>0.62637854219712852</v>
      </c>
      <c r="AH1455" s="15">
        <v>0.35421686746987946</v>
      </c>
      <c r="AI1455" s="5">
        <v>3.2530120481927716</v>
      </c>
      <c r="AJ1455" s="15">
        <v>8.0156249999999982</v>
      </c>
      <c r="AK1455" s="15">
        <v>7.9289026275115919</v>
      </c>
      <c r="AL1455" s="15">
        <v>6.9705882352941178</v>
      </c>
      <c r="AM1455" s="15">
        <v>0.36434659090909083</v>
      </c>
      <c r="AN1455" s="15">
        <v>1.5784615384615384</v>
      </c>
      <c r="AO1455" s="15">
        <v>0.2642967542503864</v>
      </c>
      <c r="AP1455" s="15">
        <v>7.6759259259259256</v>
      </c>
      <c r="AQ1455" s="15">
        <v>4.7102272727272725</v>
      </c>
      <c r="AR1455" s="15">
        <v>1.2932917316692669</v>
      </c>
      <c r="AS1455" s="15">
        <v>0.42709943328181355</v>
      </c>
      <c r="AT1455" s="14">
        <v>0</v>
      </c>
      <c r="AU1455" s="14">
        <v>0</v>
      </c>
      <c r="AV1455" s="12">
        <v>0.25700000000000001</v>
      </c>
      <c r="AW1455" s="12">
        <v>0.122</v>
      </c>
      <c r="AX1455" s="12">
        <v>3.2300000000000002E-2</v>
      </c>
      <c r="AY1455" s="12">
        <v>7.4999999999999997E-2</v>
      </c>
      <c r="AZ1455" s="14">
        <v>0.22</v>
      </c>
      <c r="BA1455" s="14">
        <v>0.121</v>
      </c>
      <c r="BB1455" s="14">
        <v>0.22543554006968641</v>
      </c>
      <c r="BC1455" s="14">
        <v>0.16014851485148515</v>
      </c>
      <c r="BD1455" s="14">
        <v>3.3610389610389611E-2</v>
      </c>
      <c r="BE1455" s="14">
        <v>5.6103896103896107E-2</v>
      </c>
      <c r="BF1455" s="14">
        <v>0.25115740740740738</v>
      </c>
      <c r="BG1455" s="14" t="s">
        <v>7128</v>
      </c>
      <c r="BH1455" s="13">
        <v>6.4</v>
      </c>
      <c r="BI1455" s="13">
        <v>6.47</v>
      </c>
      <c r="BJ1455" s="13">
        <v>10.8</v>
      </c>
      <c r="BK1455" s="13">
        <v>10.8</v>
      </c>
      <c r="BL1455" s="13">
        <v>194.1</v>
      </c>
      <c r="BM1455" s="13">
        <v>192.5</v>
      </c>
      <c r="BN1455" s="13">
        <v>18</v>
      </c>
      <c r="BO1455" s="13">
        <v>17.600000000000001</v>
      </c>
      <c r="BP1455" s="13">
        <v>8.0875000000000004</v>
      </c>
      <c r="BQ1455" s="13">
        <v>0</v>
      </c>
      <c r="BR1455" s="13">
        <v>0</v>
      </c>
      <c r="BS1455" s="13">
        <v>-5.85</v>
      </c>
      <c r="BT1455" s="14">
        <v>-0.72333848531684686</v>
      </c>
      <c r="BU1455" s="13">
        <v>13.9375</v>
      </c>
      <c r="BV1455" s="13">
        <v>12.32</v>
      </c>
      <c r="BW1455" s="13">
        <v>12.32</v>
      </c>
      <c r="BX1455" s="13">
        <v>28.7</v>
      </c>
      <c r="BY1455" s="13">
        <v>50.5</v>
      </c>
      <c r="BZ1455" s="13">
        <v>32.5</v>
      </c>
      <c r="CA1455" s="13">
        <v>64.099999999999994</v>
      </c>
      <c r="CB1455" s="13">
        <v>0</v>
      </c>
      <c r="CC1455" s="15">
        <v>0.747</v>
      </c>
      <c r="CD1455" s="15">
        <v>0.81699999999999995</v>
      </c>
      <c r="CE1455" s="15">
        <v>0.36</v>
      </c>
      <c r="CF1455" s="15">
        <v>0.41259786588834013</v>
      </c>
      <c r="CG1455" s="15">
        <v>0.46026213171234059</v>
      </c>
      <c r="CH1455" s="13">
        <v>7.8259999999999987</v>
      </c>
      <c r="CI1455" s="13">
        <v>3.7090000000000005</v>
      </c>
      <c r="CJ1455" s="13">
        <v>0</v>
      </c>
      <c r="CK1455" s="12">
        <f t="shared" si="44"/>
        <v>0</v>
      </c>
      <c r="CL1455" s="36">
        <f t="shared" si="45"/>
        <v>3.0280811232449301</v>
      </c>
      <c r="CM1455" s="13">
        <v>8.64</v>
      </c>
      <c r="CN1455" s="13">
        <v>2.17</v>
      </c>
      <c r="CO1455" s="13">
        <v>6.47</v>
      </c>
      <c r="CP1455" s="13">
        <v>51.3</v>
      </c>
      <c r="CQ1455" s="13">
        <v>17.600000000000001</v>
      </c>
      <c r="CR1455" s="13">
        <v>82.9</v>
      </c>
      <c r="CS1455" s="13" t="s">
        <v>7128</v>
      </c>
      <c r="CT1455" s="13">
        <v>0</v>
      </c>
      <c r="CU1455" s="13">
        <v>10.8</v>
      </c>
      <c r="CV1455" s="13">
        <v>64.099999999999994</v>
      </c>
      <c r="CW1455" s="13">
        <v>18</v>
      </c>
      <c r="CX1455" s="12">
        <v>0.22543554006968641</v>
      </c>
      <c r="CY1455" s="12">
        <v>0.16014851485148515</v>
      </c>
      <c r="CZ1455" s="15">
        <v>4.6055555555555561</v>
      </c>
      <c r="DA1455" s="20"/>
      <c r="DB1455" s="20"/>
    </row>
    <row r="1456" spans="1:106">
      <c r="A1456" s="8" t="s">
        <v>5761</v>
      </c>
      <c r="B1456" s="8" t="s">
        <v>5762</v>
      </c>
      <c r="C1456" s="9" t="s">
        <v>7138</v>
      </c>
      <c r="D1456" s="9" t="s">
        <v>7126</v>
      </c>
      <c r="E1456" s="10" t="s">
        <v>7127</v>
      </c>
      <c r="F1456" s="10" t="s">
        <v>7126</v>
      </c>
      <c r="G1456" s="11">
        <v>1.05</v>
      </c>
      <c r="H1456" s="11">
        <v>1.05</v>
      </c>
      <c r="I1456" s="12">
        <v>9.0499999999999997E-2</v>
      </c>
      <c r="J1456" s="12">
        <v>0.15152499999999999</v>
      </c>
      <c r="K1456" s="12">
        <v>4.7E-2</v>
      </c>
      <c r="L1456" s="12">
        <v>0.10350000000000001</v>
      </c>
      <c r="M1456" s="12">
        <v>6.8320350000000002E-2</v>
      </c>
      <c r="N1456" s="12">
        <v>0.15152499999999999</v>
      </c>
      <c r="O1456" s="12">
        <v>-0.15152499999999999</v>
      </c>
      <c r="P1456" s="12">
        <v>-0.15152499999999999</v>
      </c>
      <c r="Q1456" s="13">
        <v>0.307</v>
      </c>
      <c r="R1456" s="13">
        <v>0</v>
      </c>
      <c r="S1456" s="13">
        <v>0</v>
      </c>
      <c r="T1456" s="13">
        <v>0</v>
      </c>
      <c r="U1456" s="13">
        <v>0.307</v>
      </c>
      <c r="V1456" s="13">
        <v>1.2E-2</v>
      </c>
      <c r="W1456" s="13">
        <v>0.29499999999999998</v>
      </c>
      <c r="X1456" s="14">
        <v>3.908794788273616E-2</v>
      </c>
      <c r="Y1456" s="15">
        <v>0.18382352941176472</v>
      </c>
      <c r="Z1456" s="14">
        <v>0</v>
      </c>
      <c r="AA1456" s="14">
        <v>0</v>
      </c>
      <c r="AB1456" s="14">
        <v>0</v>
      </c>
      <c r="AC1456" s="14">
        <v>0</v>
      </c>
      <c r="AD1456" s="13">
        <v>8.9999999999999993E-3</v>
      </c>
      <c r="AE1456" s="15">
        <v>2.2399166666666668</v>
      </c>
      <c r="AF1456" s="14">
        <v>0.20248456731316589</v>
      </c>
      <c r="AG1456" s="14" t="s">
        <v>7128</v>
      </c>
      <c r="AH1456" s="15">
        <v>0.53846153846153844</v>
      </c>
      <c r="AI1456" s="5" t="s">
        <v>7128</v>
      </c>
      <c r="AJ1456" s="15" t="s">
        <v>7128</v>
      </c>
      <c r="AK1456" s="15" t="s">
        <v>7128</v>
      </c>
      <c r="AL1456" s="15" t="s">
        <v>7128</v>
      </c>
      <c r="AM1456" s="15" t="s">
        <v>7128</v>
      </c>
      <c r="AN1456" s="15">
        <v>0.2951923076923077</v>
      </c>
      <c r="AO1456" s="15">
        <v>12.791666666666666</v>
      </c>
      <c r="AP1456" s="15" t="s">
        <v>7128</v>
      </c>
      <c r="AQ1456" s="15" t="s">
        <v>7128</v>
      </c>
      <c r="AR1456" s="15">
        <v>0.28696498054474706</v>
      </c>
      <c r="AS1456" s="15">
        <v>12.291666666666666</v>
      </c>
      <c r="AT1456" s="14" t="s">
        <v>7128</v>
      </c>
      <c r="AU1456" s="14">
        <v>0</v>
      </c>
      <c r="AV1456" s="12" t="s">
        <v>7128</v>
      </c>
      <c r="AW1456" s="12" t="s">
        <v>7128</v>
      </c>
      <c r="AX1456" s="12">
        <v>-2.1700000000000001E-2</v>
      </c>
      <c r="AY1456" s="12">
        <v>-3.64E-3</v>
      </c>
      <c r="AZ1456" s="14" t="s">
        <v>7128</v>
      </c>
      <c r="BA1456" s="14" t="s">
        <v>7128</v>
      </c>
      <c r="BB1456" s="14">
        <v>0</v>
      </c>
      <c r="BC1456" s="14">
        <v>0</v>
      </c>
      <c r="BD1456" s="14">
        <v>0</v>
      </c>
      <c r="BE1456" s="14">
        <v>0</v>
      </c>
      <c r="BF1456" s="14">
        <v>0</v>
      </c>
      <c r="BG1456" s="14" t="s">
        <v>7128</v>
      </c>
      <c r="BH1456" s="13">
        <v>0</v>
      </c>
      <c r="BI1456" s="13">
        <v>0</v>
      </c>
      <c r="BJ1456" s="13">
        <v>0</v>
      </c>
      <c r="BK1456" s="13">
        <v>0</v>
      </c>
      <c r="BL1456" s="13">
        <v>2.4E-2</v>
      </c>
      <c r="BM1456" s="13">
        <v>2.4E-2</v>
      </c>
      <c r="BN1456" s="13">
        <v>0</v>
      </c>
      <c r="BO1456" s="13">
        <v>0</v>
      </c>
      <c r="BP1456" s="13">
        <v>0</v>
      </c>
      <c r="BQ1456" s="13">
        <v>0</v>
      </c>
      <c r="BR1456" s="13">
        <v>0</v>
      </c>
      <c r="BS1456" s="13">
        <v>0</v>
      </c>
      <c r="BT1456" s="14" t="s">
        <v>7128</v>
      </c>
      <c r="BU1456" s="13">
        <v>0</v>
      </c>
      <c r="BV1456" s="13">
        <v>0</v>
      </c>
      <c r="BW1456" s="13">
        <v>0</v>
      </c>
      <c r="BX1456" s="13">
        <v>1.0900000000000001</v>
      </c>
      <c r="BY1456" s="13">
        <v>1.0780000000000001</v>
      </c>
      <c r="BZ1456" s="13">
        <v>1.04</v>
      </c>
      <c r="CA1456" s="13">
        <v>1.028</v>
      </c>
      <c r="CB1456" s="13">
        <v>0</v>
      </c>
      <c r="CC1456" s="15" t="s">
        <v>7128</v>
      </c>
      <c r="CD1456" s="15">
        <v>0.71099999999999997</v>
      </c>
      <c r="CE1456" s="15">
        <v>0.36</v>
      </c>
      <c r="CF1456" s="15">
        <v>1.5833891347573545</v>
      </c>
      <c r="CG1456" s="15">
        <v>1.5954174190978785</v>
      </c>
      <c r="CH1456" s="13">
        <v>1.3300000000000001E-2</v>
      </c>
      <c r="CI1456" s="13">
        <v>1.3500000000000002E-2</v>
      </c>
      <c r="CJ1456" s="13">
        <v>0</v>
      </c>
      <c r="CK1456" s="12">
        <f t="shared" si="44"/>
        <v>0</v>
      </c>
      <c r="CL1456" s="36">
        <f t="shared" si="45"/>
        <v>2.3346303501945526E-2</v>
      </c>
      <c r="CM1456" s="13" t="s">
        <v>7128</v>
      </c>
      <c r="CN1456" s="13" t="s">
        <v>7128</v>
      </c>
      <c r="CO1456" s="13" t="s">
        <v>7128</v>
      </c>
      <c r="CP1456" s="13" t="s">
        <v>7128</v>
      </c>
      <c r="CQ1456" s="13" t="s">
        <v>7128</v>
      </c>
      <c r="CR1456" s="13" t="s">
        <v>7128</v>
      </c>
      <c r="CS1456" s="13" t="s">
        <v>7128</v>
      </c>
      <c r="CT1456" s="13">
        <v>0</v>
      </c>
      <c r="CU1456" s="13">
        <v>0</v>
      </c>
      <c r="CV1456" s="13">
        <v>1.028</v>
      </c>
      <c r="CW1456" s="13">
        <v>0</v>
      </c>
      <c r="CX1456" s="12">
        <v>0</v>
      </c>
      <c r="CY1456" s="12">
        <v>0</v>
      </c>
      <c r="CZ1456" s="15" t="s">
        <v>7128</v>
      </c>
      <c r="DA1456" s="20"/>
      <c r="DB1456" s="20"/>
    </row>
    <row r="1457" spans="1:106" ht="24">
      <c r="A1457" s="8" t="s">
        <v>6005</v>
      </c>
      <c r="B1457" s="8" t="s">
        <v>6006</v>
      </c>
      <c r="C1457" s="9" t="s">
        <v>7134</v>
      </c>
      <c r="D1457" s="9" t="s">
        <v>7126</v>
      </c>
      <c r="E1457" s="10" t="s">
        <v>7127</v>
      </c>
      <c r="F1457" s="10" t="s">
        <v>7126</v>
      </c>
      <c r="G1457" s="11">
        <v>0.89</v>
      </c>
      <c r="H1457" s="11">
        <v>0.89</v>
      </c>
      <c r="I1457" s="12">
        <v>9.0499999999999997E-2</v>
      </c>
      <c r="J1457" s="12">
        <v>0.137045</v>
      </c>
      <c r="K1457" s="12">
        <v>4.7E-2</v>
      </c>
      <c r="L1457" s="12">
        <v>0.10350000000000001</v>
      </c>
      <c r="M1457" s="12">
        <v>6.8320350000000002E-2</v>
      </c>
      <c r="N1457" s="12">
        <v>0.137045</v>
      </c>
      <c r="O1457" s="12" t="s">
        <v>7128</v>
      </c>
      <c r="P1457" s="12" t="s">
        <v>7128</v>
      </c>
      <c r="Q1457" s="13">
        <v>2.88</v>
      </c>
      <c r="R1457" s="13">
        <v>0</v>
      </c>
      <c r="S1457" s="13">
        <v>0</v>
      </c>
      <c r="T1457" s="13">
        <v>0</v>
      </c>
      <c r="U1457" s="13">
        <v>2.88</v>
      </c>
      <c r="V1457" s="13">
        <v>0</v>
      </c>
      <c r="W1457" s="13">
        <v>2.88</v>
      </c>
      <c r="X1457" s="14">
        <v>0</v>
      </c>
      <c r="Y1457" s="15">
        <v>0.61946902654867253</v>
      </c>
      <c r="Z1457" s="14" t="s">
        <v>7128</v>
      </c>
      <c r="AA1457" s="14">
        <v>0</v>
      </c>
      <c r="AB1457" s="14" t="s">
        <v>7128</v>
      </c>
      <c r="AC1457" s="14">
        <v>0</v>
      </c>
      <c r="AD1457" s="13">
        <v>0.50900000000000001</v>
      </c>
      <c r="AE1457" s="15">
        <v>0.51958333333333351</v>
      </c>
      <c r="AF1457" s="14">
        <v>0.11401754250991379</v>
      </c>
      <c r="AG1457" s="14" t="s">
        <v>7128</v>
      </c>
      <c r="AH1457" s="15">
        <v>0.49581839904420555</v>
      </c>
      <c r="AI1457" s="5" t="s">
        <v>7128</v>
      </c>
      <c r="AJ1457" s="15" t="s">
        <v>7128</v>
      </c>
      <c r="AK1457" s="15">
        <v>49.655172413793096</v>
      </c>
      <c r="AL1457" s="15" t="s">
        <v>7128</v>
      </c>
      <c r="AM1457" s="15" t="s">
        <v>7128</v>
      </c>
      <c r="AN1457" s="15" t="s">
        <v>7128</v>
      </c>
      <c r="AO1457" s="15">
        <v>35.55555555555555</v>
      </c>
      <c r="AP1457" s="15">
        <v>36.455696202531641</v>
      </c>
      <c r="AQ1457" s="15">
        <v>36.455696202531641</v>
      </c>
      <c r="AR1457" s="15" t="s">
        <v>7128</v>
      </c>
      <c r="AS1457" s="15">
        <v>35.55555555555555</v>
      </c>
      <c r="AT1457" s="14">
        <v>0</v>
      </c>
      <c r="AU1457" s="14">
        <v>0</v>
      </c>
      <c r="AV1457" s="12" t="s">
        <v>7128</v>
      </c>
      <c r="AW1457" s="12" t="s">
        <v>7128</v>
      </c>
      <c r="AX1457" s="12" t="s">
        <v>7128</v>
      </c>
      <c r="AY1457" s="12" t="s">
        <v>7128</v>
      </c>
      <c r="AZ1457" s="14" t="s">
        <v>7128</v>
      </c>
      <c r="BA1457" s="14" t="s">
        <v>7128</v>
      </c>
      <c r="BB1457" s="14" t="s">
        <v>7128</v>
      </c>
      <c r="BC1457" s="14" t="s">
        <v>7128</v>
      </c>
      <c r="BD1457" s="14">
        <v>6.2165058949624867E-3</v>
      </c>
      <c r="BE1457" s="14">
        <v>8.4673097534833878E-3</v>
      </c>
      <c r="BF1457" s="14">
        <v>0.26582278481012661</v>
      </c>
      <c r="BG1457" s="14">
        <v>0.1048</v>
      </c>
      <c r="BH1457" s="13">
        <v>-2E-3</v>
      </c>
      <c r="BI1457" s="13">
        <v>5.8000000000000003E-2</v>
      </c>
      <c r="BJ1457" s="13">
        <v>7.9000000000000001E-2</v>
      </c>
      <c r="BK1457" s="13">
        <v>7.9000000000000001E-2</v>
      </c>
      <c r="BL1457" s="13">
        <v>8.1000000000000003E-2</v>
      </c>
      <c r="BM1457" s="13">
        <v>9.33</v>
      </c>
      <c r="BN1457" s="13">
        <v>-2E-3</v>
      </c>
      <c r="BO1457" s="13">
        <v>7.9000000000000001E-2</v>
      </c>
      <c r="BP1457" s="13">
        <v>5.7999999999999996E-2</v>
      </c>
      <c r="BQ1457" s="13">
        <v>0</v>
      </c>
      <c r="BR1457" s="13">
        <v>0</v>
      </c>
      <c r="BS1457" s="13">
        <v>0</v>
      </c>
      <c r="BT1457" s="14">
        <v>0</v>
      </c>
      <c r="BU1457" s="13">
        <v>5.7999999999999996E-2</v>
      </c>
      <c r="BV1457" s="13">
        <v>5.8000000000000003E-2</v>
      </c>
      <c r="BW1457" s="13">
        <v>5.8000000000000003E-2</v>
      </c>
      <c r="BX1457" s="13">
        <v>0</v>
      </c>
      <c r="BY1457" s="13">
        <v>0</v>
      </c>
      <c r="BZ1457" s="13">
        <v>0</v>
      </c>
      <c r="CA1457" s="13">
        <v>0</v>
      </c>
      <c r="CB1457" s="13">
        <v>0</v>
      </c>
      <c r="CC1457" s="15">
        <v>-0.76500000000000001</v>
      </c>
      <c r="CD1457" s="15">
        <v>2.12</v>
      </c>
      <c r="CE1457" s="15">
        <v>0.36</v>
      </c>
      <c r="CF1457" s="15" t="s">
        <v>7128</v>
      </c>
      <c r="CG1457" s="15" t="s">
        <v>7128</v>
      </c>
      <c r="CH1457" s="13" t="s">
        <v>7128</v>
      </c>
      <c r="CI1457" s="13" t="s">
        <v>7128</v>
      </c>
      <c r="CJ1457" s="13">
        <v>0</v>
      </c>
      <c r="CK1457" s="12">
        <f t="shared" si="44"/>
        <v>0</v>
      </c>
      <c r="CL1457" s="36" t="str">
        <f t="shared" si="45"/>
        <v>NA</v>
      </c>
      <c r="CM1457" s="13">
        <v>7.9000000000000001E-2</v>
      </c>
      <c r="CN1457" s="13">
        <v>2.1000000000000001E-2</v>
      </c>
      <c r="CO1457" s="13">
        <v>5.8000000000000003E-2</v>
      </c>
      <c r="CP1457" s="13">
        <v>2.88</v>
      </c>
      <c r="CQ1457" s="13">
        <v>7.9000000000000001E-2</v>
      </c>
      <c r="CR1457" s="13">
        <v>2.88</v>
      </c>
      <c r="CS1457" s="13" t="s">
        <v>7128</v>
      </c>
      <c r="CT1457" s="13">
        <v>0</v>
      </c>
      <c r="CU1457" s="13">
        <v>7.9000000000000001E-2</v>
      </c>
      <c r="CV1457" s="13">
        <v>0</v>
      </c>
      <c r="CW1457" s="13">
        <v>-2E-3</v>
      </c>
      <c r="CX1457" s="12" t="s">
        <v>7128</v>
      </c>
      <c r="CY1457" s="12" t="s">
        <v>7128</v>
      </c>
      <c r="CZ1457" s="15" t="s">
        <v>7128</v>
      </c>
      <c r="DA1457" s="20"/>
      <c r="DB1457" s="20"/>
    </row>
    <row r="1458" spans="1:106">
      <c r="A1458" s="8" t="s">
        <v>1557</v>
      </c>
      <c r="B1458" s="8" t="s">
        <v>1558</v>
      </c>
      <c r="C1458" s="9" t="s">
        <v>7148</v>
      </c>
      <c r="D1458" s="9" t="s">
        <v>7126</v>
      </c>
      <c r="E1458" s="10" t="s">
        <v>7127</v>
      </c>
      <c r="F1458" s="10" t="s">
        <v>7126</v>
      </c>
      <c r="G1458" s="11">
        <v>0.67</v>
      </c>
      <c r="H1458" s="11">
        <v>0.67</v>
      </c>
      <c r="I1458" s="12">
        <v>9.0499999999999997E-2</v>
      </c>
      <c r="J1458" s="12">
        <v>0.117135</v>
      </c>
      <c r="K1458" s="12">
        <v>3.2000000000000001E-2</v>
      </c>
      <c r="L1458" s="12">
        <v>8.8499999999999995E-2</v>
      </c>
      <c r="M1458" s="12">
        <v>5.8418850000000001E-2</v>
      </c>
      <c r="N1458" s="12">
        <v>0.117135</v>
      </c>
      <c r="O1458" s="12" t="s">
        <v>7128</v>
      </c>
      <c r="P1458" s="12" t="s">
        <v>7128</v>
      </c>
      <c r="Q1458" s="13">
        <v>34.6</v>
      </c>
      <c r="R1458" s="13">
        <v>0</v>
      </c>
      <c r="S1458" s="13">
        <v>0</v>
      </c>
      <c r="T1458" s="13">
        <v>0</v>
      </c>
      <c r="U1458" s="13">
        <v>34.6</v>
      </c>
      <c r="V1458" s="13">
        <v>0</v>
      </c>
      <c r="W1458" s="13">
        <v>34.6</v>
      </c>
      <c r="X1458" s="14">
        <v>0</v>
      </c>
      <c r="Y1458" s="15">
        <v>0.198961937716263</v>
      </c>
      <c r="Z1458" s="14" t="s">
        <v>7128</v>
      </c>
      <c r="AA1458" s="14">
        <v>0</v>
      </c>
      <c r="AB1458" s="14" t="s">
        <v>7128</v>
      </c>
      <c r="AC1458" s="14">
        <v>0</v>
      </c>
      <c r="AD1458" s="13">
        <v>1.2</v>
      </c>
      <c r="AE1458" s="15">
        <v>1.9653611111111111</v>
      </c>
      <c r="AF1458" s="14">
        <v>0.16733200530681511</v>
      </c>
      <c r="AG1458" s="14">
        <v>0.47420695075342073</v>
      </c>
      <c r="AH1458" s="15">
        <v>0.27976190476190477</v>
      </c>
      <c r="AI1458" s="5">
        <v>0.39158163265306123</v>
      </c>
      <c r="AJ1458" s="15" t="s">
        <v>7128</v>
      </c>
      <c r="AK1458" s="15" t="s">
        <v>7128</v>
      </c>
      <c r="AL1458" s="15" t="s">
        <v>7128</v>
      </c>
      <c r="AM1458" s="15" t="s">
        <v>7128</v>
      </c>
      <c r="AN1458" s="15" t="s">
        <v>7128</v>
      </c>
      <c r="AO1458" s="15">
        <v>0.29371816638370118</v>
      </c>
      <c r="AP1458" s="15">
        <v>11.270358306188927</v>
      </c>
      <c r="AQ1458" s="15">
        <v>6.1456483126110131</v>
      </c>
      <c r="AR1458" s="15" t="s">
        <v>7128</v>
      </c>
      <c r="AS1458" s="15">
        <v>0.29371816638370118</v>
      </c>
      <c r="AT1458" s="14" t="s">
        <v>7128</v>
      </c>
      <c r="AU1458" s="14">
        <v>2.1820809248554913E-2</v>
      </c>
      <c r="AV1458" s="12" t="s">
        <v>7128</v>
      </c>
      <c r="AW1458" s="12" t="s">
        <v>7128</v>
      </c>
      <c r="AX1458" s="12">
        <v>2.6800000000000001E-2</v>
      </c>
      <c r="AY1458" s="12">
        <v>0.124</v>
      </c>
      <c r="AZ1458" s="14" t="s">
        <v>7128</v>
      </c>
      <c r="BA1458" s="14" t="s">
        <v>7128</v>
      </c>
      <c r="BB1458" s="14" t="s">
        <v>7128</v>
      </c>
      <c r="BC1458" s="14" t="s">
        <v>7128</v>
      </c>
      <c r="BD1458" s="14">
        <v>-3.106960950764007E-2</v>
      </c>
      <c r="BE1458" s="14">
        <v>2.6061120543293719E-2</v>
      </c>
      <c r="BF1458" s="14">
        <v>0</v>
      </c>
      <c r="BG1458" s="14">
        <v>0.31440000000000001</v>
      </c>
      <c r="BH1458" s="13">
        <v>-3.66</v>
      </c>
      <c r="BI1458" s="13">
        <v>-3.66</v>
      </c>
      <c r="BJ1458" s="13">
        <v>3.07</v>
      </c>
      <c r="BK1458" s="13">
        <v>3.07</v>
      </c>
      <c r="BL1458" s="13">
        <v>117.8</v>
      </c>
      <c r="BM1458" s="13">
        <v>117.8</v>
      </c>
      <c r="BN1458" s="13">
        <v>5.63</v>
      </c>
      <c r="BO1458" s="13">
        <v>5.63</v>
      </c>
      <c r="BP1458" s="13">
        <v>3.07</v>
      </c>
      <c r="BQ1458" s="13">
        <v>11.840000000000002</v>
      </c>
      <c r="BR1458" s="13">
        <v>-5.7490000000000006</v>
      </c>
      <c r="BS1458" s="13">
        <v>1.54</v>
      </c>
      <c r="BT1458" s="14">
        <v>-1.3710097719869709</v>
      </c>
      <c r="BU1458" s="13">
        <v>7.2789999999999999</v>
      </c>
      <c r="BV1458" s="13">
        <v>-11.291</v>
      </c>
      <c r="BW1458" s="13">
        <v>0.54900000000000038</v>
      </c>
      <c r="BX1458" s="13">
        <v>0</v>
      </c>
      <c r="BY1458" s="13">
        <v>0</v>
      </c>
      <c r="BZ1458" s="13">
        <v>0</v>
      </c>
      <c r="CA1458" s="13">
        <v>0</v>
      </c>
      <c r="CB1458" s="13">
        <v>-0.755</v>
      </c>
      <c r="CC1458" s="15">
        <v>0.52900000000000003</v>
      </c>
      <c r="CD1458" s="15">
        <v>1.07</v>
      </c>
      <c r="CE1458" s="15">
        <v>0.36</v>
      </c>
      <c r="CF1458" s="15" t="s">
        <v>7128</v>
      </c>
      <c r="CG1458" s="15" t="s">
        <v>7128</v>
      </c>
      <c r="CH1458" s="13" t="s">
        <v>7128</v>
      </c>
      <c r="CI1458" s="13" t="s">
        <v>7128</v>
      </c>
      <c r="CJ1458" s="13">
        <v>-0.755</v>
      </c>
      <c r="CK1458" s="12" t="str">
        <f t="shared" si="44"/>
        <v>NA</v>
      </c>
      <c r="CL1458" s="36" t="str">
        <f t="shared" si="45"/>
        <v>NA</v>
      </c>
      <c r="CM1458" s="13" t="s">
        <v>7128</v>
      </c>
      <c r="CN1458" s="13" t="s">
        <v>7128</v>
      </c>
      <c r="CO1458" s="13" t="s">
        <v>7128</v>
      </c>
      <c r="CP1458" s="13" t="s">
        <v>7128</v>
      </c>
      <c r="CQ1458" s="13">
        <v>5.63</v>
      </c>
      <c r="CR1458" s="13">
        <v>34.6</v>
      </c>
      <c r="CS1458" s="13">
        <v>-11.291</v>
      </c>
      <c r="CT1458" s="13">
        <v>1.0800000000000001E-2</v>
      </c>
      <c r="CU1458" s="13">
        <v>3.05</v>
      </c>
      <c r="CV1458" s="13">
        <v>1.0800000000000001E-2</v>
      </c>
      <c r="CW1458" s="13">
        <v>5.63</v>
      </c>
      <c r="CX1458" s="12" t="s">
        <v>7128</v>
      </c>
      <c r="CY1458" s="12" t="s">
        <v>7128</v>
      </c>
      <c r="CZ1458" s="15">
        <v>6.1456483126110131</v>
      </c>
      <c r="DA1458" s="20"/>
      <c r="DB1458" s="20"/>
    </row>
    <row r="1459" spans="1:106">
      <c r="A1459" s="8" t="s">
        <v>1629</v>
      </c>
      <c r="B1459" s="8" t="s">
        <v>1630</v>
      </c>
      <c r="C1459" s="9" t="s">
        <v>7144</v>
      </c>
      <c r="D1459" s="9" t="s">
        <v>7126</v>
      </c>
      <c r="E1459" s="10" t="s">
        <v>7127</v>
      </c>
      <c r="F1459" s="10" t="s">
        <v>7126</v>
      </c>
      <c r="G1459" s="11">
        <v>1.1499999999999999</v>
      </c>
      <c r="H1459" s="11">
        <v>1.6628260117606364</v>
      </c>
      <c r="I1459" s="12">
        <v>9.0499999999999997E-2</v>
      </c>
      <c r="J1459" s="12">
        <v>0.20698575406433758</v>
      </c>
      <c r="K1459" s="12">
        <v>3.6999999999999998E-2</v>
      </c>
      <c r="L1459" s="12">
        <v>9.35E-2</v>
      </c>
      <c r="M1459" s="12">
        <v>6.1719349999999999E-2</v>
      </c>
      <c r="N1459" s="12">
        <v>0.15091801916231257</v>
      </c>
      <c r="O1459" s="12">
        <v>-0.12433413206151671</v>
      </c>
      <c r="P1459" s="12">
        <v>-0.12637813466971318</v>
      </c>
      <c r="Q1459" s="13">
        <v>12.6</v>
      </c>
      <c r="R1459" s="13">
        <v>0</v>
      </c>
      <c r="S1459" s="13">
        <v>7.92</v>
      </c>
      <c r="T1459" s="13">
        <v>7.92</v>
      </c>
      <c r="U1459" s="13">
        <v>20.52</v>
      </c>
      <c r="V1459" s="13">
        <v>0.35799999999999998</v>
      </c>
      <c r="W1459" s="13">
        <v>20.161999999999999</v>
      </c>
      <c r="X1459" s="14">
        <v>1.7446393762183234E-2</v>
      </c>
      <c r="Y1459" s="15">
        <v>6.476683937823835E-2</v>
      </c>
      <c r="Z1459" s="14">
        <v>0.52242744063324542</v>
      </c>
      <c r="AA1459" s="14">
        <v>0.38596491228070173</v>
      </c>
      <c r="AB1459" s="14">
        <v>1.0939226519337015</v>
      </c>
      <c r="AC1459" s="14">
        <v>0.62857142857142856</v>
      </c>
      <c r="AD1459" s="13">
        <v>3.26</v>
      </c>
      <c r="AE1459" s="15">
        <v>0.61533333333333329</v>
      </c>
      <c r="AF1459" s="14">
        <v>4.4721359549995794E-2</v>
      </c>
      <c r="AG1459" s="14">
        <v>0.5836137421274451</v>
      </c>
      <c r="AH1459" s="15">
        <v>0.35216572504708099</v>
      </c>
      <c r="AI1459" s="5">
        <v>0.60660377358490569</v>
      </c>
      <c r="AJ1459" s="15">
        <v>21.501706484641637</v>
      </c>
      <c r="AK1459" s="15">
        <v>21.501706484641637</v>
      </c>
      <c r="AL1459" s="15" t="s">
        <v>7128</v>
      </c>
      <c r="AM1459" s="15" t="s">
        <v>7128</v>
      </c>
      <c r="AN1459" s="15">
        <v>1.7403314917127071</v>
      </c>
      <c r="AO1459" s="15">
        <v>0.12115384615384615</v>
      </c>
      <c r="AP1459" s="15">
        <v>31.356143079315704</v>
      </c>
      <c r="AQ1459" s="15">
        <v>8.0971887550200794</v>
      </c>
      <c r="AR1459" s="15">
        <v>1.3621132279421699</v>
      </c>
      <c r="AS1459" s="15">
        <v>0.19386538461538461</v>
      </c>
      <c r="AT1459" s="14">
        <v>0.2107849829351536</v>
      </c>
      <c r="AU1459" s="14">
        <v>9.8031746031746036E-3</v>
      </c>
      <c r="AV1459" s="12">
        <v>0.16200000000000001</v>
      </c>
      <c r="AW1459" s="12">
        <v>-9.5899999999999999E-2</v>
      </c>
      <c r="AX1459" s="12">
        <v>0.122</v>
      </c>
      <c r="AY1459" s="12">
        <v>0.127</v>
      </c>
      <c r="AZ1459" s="14" t="s">
        <v>7128</v>
      </c>
      <c r="BA1459" s="14" t="s">
        <v>7128</v>
      </c>
      <c r="BB1459" s="14">
        <v>8.2651622002820876E-2</v>
      </c>
      <c r="BC1459" s="14">
        <v>2.4539884492599379E-2</v>
      </c>
      <c r="BD1459" s="14">
        <v>5.6346153846153846E-3</v>
      </c>
      <c r="BE1459" s="14">
        <v>6.1826923076923074E-3</v>
      </c>
      <c r="BF1459" s="14">
        <v>0.29055690072639223</v>
      </c>
      <c r="BG1459" s="14">
        <v>1.7899999999999999E-2</v>
      </c>
      <c r="BH1459" s="13">
        <v>0.58599999999999997</v>
      </c>
      <c r="BI1459" s="13">
        <v>0.58599999999999997</v>
      </c>
      <c r="BJ1459" s="13">
        <v>0.64300000000000002</v>
      </c>
      <c r="BK1459" s="13">
        <v>0.64300000000000002</v>
      </c>
      <c r="BL1459" s="13">
        <v>104</v>
      </c>
      <c r="BM1459" s="13">
        <v>104</v>
      </c>
      <c r="BN1459" s="13">
        <v>2.4900000000000002</v>
      </c>
      <c r="BO1459" s="13">
        <v>2.4900000000000002</v>
      </c>
      <c r="BP1459" s="13">
        <v>0.45617191283292985</v>
      </c>
      <c r="BQ1459" s="13">
        <v>0</v>
      </c>
      <c r="BR1459" s="13">
        <v>0</v>
      </c>
      <c r="BS1459" s="13">
        <v>-2.14</v>
      </c>
      <c r="BT1459" s="14">
        <v>-4.6912138599461777</v>
      </c>
      <c r="BU1459" s="13">
        <v>2.5961719128329301</v>
      </c>
      <c r="BV1459" s="13">
        <v>2.726</v>
      </c>
      <c r="BW1459" s="13">
        <v>2.726</v>
      </c>
      <c r="BX1459" s="13">
        <v>7.09</v>
      </c>
      <c r="BY1459" s="13">
        <v>18.588999999999999</v>
      </c>
      <c r="BZ1459" s="13">
        <v>7.24</v>
      </c>
      <c r="CA1459" s="13">
        <v>14.802</v>
      </c>
      <c r="CB1459" s="13">
        <v>-0.12352</v>
      </c>
      <c r="CC1459" s="15">
        <v>0.17399999999999999</v>
      </c>
      <c r="CD1459" s="15">
        <v>0.318</v>
      </c>
      <c r="CE1459" s="15">
        <v>0.36</v>
      </c>
      <c r="CF1459" s="15">
        <v>0.55386102119374592</v>
      </c>
      <c r="CG1459" s="15">
        <v>0.81115324382721721</v>
      </c>
      <c r="CH1459" s="13">
        <v>2.0949999999999998</v>
      </c>
      <c r="CI1459" s="13">
        <v>0.82609999999999995</v>
      </c>
      <c r="CJ1459" s="13">
        <v>-0.12352</v>
      </c>
      <c r="CK1459" s="12">
        <f t="shared" si="44"/>
        <v>4.5311812179016878E-2</v>
      </c>
      <c r="CL1459" s="36">
        <f t="shared" si="45"/>
        <v>7.0260775570868805</v>
      </c>
      <c r="CM1459" s="13">
        <v>0.82599999999999996</v>
      </c>
      <c r="CN1459" s="13">
        <v>0.24</v>
      </c>
      <c r="CO1459" s="13">
        <v>0.58599999999999997</v>
      </c>
      <c r="CP1459" s="13">
        <v>12.6</v>
      </c>
      <c r="CQ1459" s="13">
        <v>2.4900000000000002</v>
      </c>
      <c r="CR1459" s="13">
        <v>20.161999999999999</v>
      </c>
      <c r="CS1459" s="13">
        <v>2.726</v>
      </c>
      <c r="CT1459" s="13">
        <v>1.1994</v>
      </c>
      <c r="CU1459" s="13">
        <v>6.359999999999999E-2</v>
      </c>
      <c r="CV1459" s="13">
        <v>16.0014</v>
      </c>
      <c r="CW1459" s="13">
        <v>2.4900000000000002</v>
      </c>
      <c r="CX1459" s="12">
        <v>7.961975535020555E-4</v>
      </c>
      <c r="CY1459" s="12">
        <v>2.2801530752259631E-3</v>
      </c>
      <c r="CZ1459" s="15">
        <v>8.0971887550200794</v>
      </c>
      <c r="DA1459" s="20"/>
      <c r="DB1459" s="20"/>
    </row>
    <row r="1460" spans="1:106" ht="24">
      <c r="A1460" s="8" t="s">
        <v>5257</v>
      </c>
      <c r="B1460" s="8" t="s">
        <v>5258</v>
      </c>
      <c r="C1460" s="9" t="s">
        <v>7142</v>
      </c>
      <c r="D1460" s="9" t="s">
        <v>7126</v>
      </c>
      <c r="E1460" s="10" t="s">
        <v>7127</v>
      </c>
      <c r="F1460" s="10" t="s">
        <v>7126</v>
      </c>
      <c r="G1460" s="11">
        <v>0.1</v>
      </c>
      <c r="H1460" s="11">
        <v>0.1</v>
      </c>
      <c r="I1460" s="12">
        <v>9.0499999999999997E-2</v>
      </c>
      <c r="J1460" s="12">
        <v>6.5549999999999997E-2</v>
      </c>
      <c r="K1460" s="12">
        <v>3.6999999999999998E-2</v>
      </c>
      <c r="L1460" s="12">
        <v>9.35E-2</v>
      </c>
      <c r="M1460" s="12">
        <v>6.1719349999999999E-2</v>
      </c>
      <c r="N1460" s="12">
        <v>6.5549999999999997E-2</v>
      </c>
      <c r="O1460" s="12">
        <v>-0.20672647058823529</v>
      </c>
      <c r="P1460" s="12">
        <v>-5.0535289641878867E-2</v>
      </c>
      <c r="Q1460" s="13">
        <v>0.76600000000000001</v>
      </c>
      <c r="R1460" s="13">
        <v>0</v>
      </c>
      <c r="S1460" s="13">
        <v>0</v>
      </c>
      <c r="T1460" s="13">
        <v>0</v>
      </c>
      <c r="U1460" s="13">
        <v>0.76600000000000001</v>
      </c>
      <c r="V1460" s="13">
        <v>0</v>
      </c>
      <c r="W1460" s="13">
        <v>0.76600000000000001</v>
      </c>
      <c r="X1460" s="14">
        <v>0</v>
      </c>
      <c r="Y1460" s="15">
        <v>0.05</v>
      </c>
      <c r="Z1460" s="14" t="s">
        <v>7128</v>
      </c>
      <c r="AA1460" s="14">
        <v>0</v>
      </c>
      <c r="AB1460" s="14" t="s">
        <v>7128</v>
      </c>
      <c r="AC1460" s="14">
        <v>0</v>
      </c>
      <c r="AD1460" s="13">
        <v>0.153</v>
      </c>
      <c r="AE1460" s="15">
        <v>1.6434166666666667</v>
      </c>
      <c r="AF1460" s="14">
        <v>0.15811388300841897</v>
      </c>
      <c r="AG1460" s="14">
        <v>0.55782577925370203</v>
      </c>
      <c r="AH1460" s="15">
        <v>0.58112094395280234</v>
      </c>
      <c r="AI1460" s="5">
        <v>0.29133858267716534</v>
      </c>
      <c r="AJ1460" s="15" t="s">
        <v>7128</v>
      </c>
      <c r="AK1460" s="15" t="s">
        <v>7128</v>
      </c>
      <c r="AL1460" s="15" t="s">
        <v>7128</v>
      </c>
      <c r="AM1460" s="15" t="s">
        <v>7128</v>
      </c>
      <c r="AN1460" s="15" t="s">
        <v>7128</v>
      </c>
      <c r="AO1460" s="15">
        <v>2.1577464788732397</v>
      </c>
      <c r="AP1460" s="15">
        <v>5.1756756756756763</v>
      </c>
      <c r="AQ1460" s="15">
        <v>4.9102564102564106</v>
      </c>
      <c r="AR1460" s="15" t="s">
        <v>7128</v>
      </c>
      <c r="AS1460" s="15">
        <v>2.1577464788732397</v>
      </c>
      <c r="AT1460" s="14" t="s">
        <v>7128</v>
      </c>
      <c r="AU1460" s="14">
        <v>0</v>
      </c>
      <c r="AV1460" s="12" t="s">
        <v>7128</v>
      </c>
      <c r="AW1460" s="12" t="s">
        <v>7128</v>
      </c>
      <c r="AX1460" s="12">
        <v>-0.28999999999999998</v>
      </c>
      <c r="AY1460" s="12">
        <v>-0.26500000000000001</v>
      </c>
      <c r="AZ1460" s="14" t="s">
        <v>7128</v>
      </c>
      <c r="BA1460" s="14" t="s">
        <v>7128</v>
      </c>
      <c r="BB1460" s="14">
        <v>-0.14117647058823529</v>
      </c>
      <c r="BC1460" s="14">
        <v>1.5014710358121131E-2</v>
      </c>
      <c r="BD1460" s="14">
        <v>-1.0140845070422535</v>
      </c>
      <c r="BE1460" s="14">
        <v>0.41690140845070423</v>
      </c>
      <c r="BF1460" s="14">
        <v>0</v>
      </c>
      <c r="BG1460" s="14">
        <v>4.4600000000000001E-2</v>
      </c>
      <c r="BH1460" s="13">
        <v>-0.36</v>
      </c>
      <c r="BI1460" s="13">
        <v>-0.36</v>
      </c>
      <c r="BJ1460" s="13">
        <v>0.14799999999999999</v>
      </c>
      <c r="BK1460" s="13">
        <v>0.14799999999999999</v>
      </c>
      <c r="BL1460" s="13">
        <v>0.35499999999999998</v>
      </c>
      <c r="BM1460" s="13">
        <v>0.35499999999999998</v>
      </c>
      <c r="BN1460" s="13">
        <v>0.156</v>
      </c>
      <c r="BO1460" s="13">
        <v>0.156</v>
      </c>
      <c r="BP1460" s="13">
        <v>0.14799999999999999</v>
      </c>
      <c r="BQ1460" s="13">
        <v>0</v>
      </c>
      <c r="BR1460" s="13">
        <v>0</v>
      </c>
      <c r="BS1460" s="13">
        <v>-8.0000000000000002E-3</v>
      </c>
      <c r="BT1460" s="14">
        <v>-5.4054054054054057E-2</v>
      </c>
      <c r="BU1460" s="13">
        <v>0.156</v>
      </c>
      <c r="BV1460" s="13">
        <v>-0.35199999999999998</v>
      </c>
      <c r="BW1460" s="13">
        <v>-0.35199999999999998</v>
      </c>
      <c r="BX1460" s="13">
        <v>2.5499999999999998</v>
      </c>
      <c r="BY1460" s="13">
        <v>9.8570000000000011</v>
      </c>
      <c r="BZ1460" s="13">
        <v>0</v>
      </c>
      <c r="CA1460" s="13">
        <v>0</v>
      </c>
      <c r="CB1460" s="13">
        <v>0</v>
      </c>
      <c r="CC1460" s="15">
        <v>0.58799999999999997</v>
      </c>
      <c r="CD1460" s="15">
        <v>0.59899999999999998</v>
      </c>
      <c r="CE1460" s="15">
        <v>0.36</v>
      </c>
      <c r="CF1460" s="15" t="s">
        <v>7128</v>
      </c>
      <c r="CG1460" s="15" t="s">
        <v>7128</v>
      </c>
      <c r="CH1460" s="13" t="s">
        <v>7128</v>
      </c>
      <c r="CI1460" s="13" t="s">
        <v>7128</v>
      </c>
      <c r="CJ1460" s="13">
        <v>0</v>
      </c>
      <c r="CK1460" s="12">
        <f t="shared" si="44"/>
        <v>0</v>
      </c>
      <c r="CL1460" s="36" t="str">
        <f t="shared" si="45"/>
        <v>NA</v>
      </c>
      <c r="CM1460" s="13" t="s">
        <v>7128</v>
      </c>
      <c r="CN1460" s="13" t="s">
        <v>7128</v>
      </c>
      <c r="CO1460" s="13" t="s">
        <v>7128</v>
      </c>
      <c r="CP1460" s="13" t="s">
        <v>7128</v>
      </c>
      <c r="CQ1460" s="13">
        <v>0.156</v>
      </c>
      <c r="CR1460" s="13">
        <v>0.76600000000000001</v>
      </c>
      <c r="CS1460" s="13" t="s">
        <v>7128</v>
      </c>
      <c r="CT1460" s="13">
        <v>0</v>
      </c>
      <c r="CU1460" s="13">
        <v>0.14799999999999999</v>
      </c>
      <c r="CV1460" s="13">
        <v>0</v>
      </c>
      <c r="CW1460" s="13">
        <v>0.156</v>
      </c>
      <c r="CX1460" s="12">
        <v>-0.14117647058823529</v>
      </c>
      <c r="CY1460" s="12">
        <v>1.5014710358121131E-2</v>
      </c>
      <c r="CZ1460" s="15">
        <v>4.9102564102564106</v>
      </c>
      <c r="DA1460" s="20"/>
      <c r="DB1460" s="20"/>
    </row>
    <row r="1461" spans="1:106" ht="24">
      <c r="A1461" s="8" t="s">
        <v>1055</v>
      </c>
      <c r="B1461" s="8" t="s">
        <v>1056</v>
      </c>
      <c r="C1461" s="9" t="s">
        <v>7155</v>
      </c>
      <c r="D1461" s="9" t="s">
        <v>7126</v>
      </c>
      <c r="E1461" s="10" t="s">
        <v>7127</v>
      </c>
      <c r="F1461" s="10" t="s">
        <v>7126</v>
      </c>
      <c r="G1461" s="11">
        <v>0.92</v>
      </c>
      <c r="H1461" s="11">
        <v>2.0125605263157893</v>
      </c>
      <c r="I1461" s="12">
        <v>9.0499999999999997E-2</v>
      </c>
      <c r="J1461" s="12">
        <v>0.23863672763157892</v>
      </c>
      <c r="K1461" s="12">
        <v>3.2000000000000001E-2</v>
      </c>
      <c r="L1461" s="12">
        <v>8.8499999999999995E-2</v>
      </c>
      <c r="M1461" s="12">
        <v>5.8418850000000001E-2</v>
      </c>
      <c r="N1461" s="12">
        <v>0.13430006163434902</v>
      </c>
      <c r="O1461" s="12">
        <v>-0.19328153637474832</v>
      </c>
      <c r="P1461" s="12">
        <v>-6.914178352492352E-2</v>
      </c>
      <c r="Q1461" s="13">
        <v>27.2</v>
      </c>
      <c r="R1461" s="13">
        <v>0</v>
      </c>
      <c r="S1461" s="13">
        <v>37.4</v>
      </c>
      <c r="T1461" s="13">
        <v>37.4</v>
      </c>
      <c r="U1461" s="13">
        <v>64.599999999999994</v>
      </c>
      <c r="V1461" s="13">
        <v>0</v>
      </c>
      <c r="W1461" s="13">
        <v>64.599999999999994</v>
      </c>
      <c r="X1461" s="14">
        <v>0</v>
      </c>
      <c r="Y1461" s="15">
        <v>0.13333333333333333</v>
      </c>
      <c r="Z1461" s="14">
        <v>0.50472334682860998</v>
      </c>
      <c r="AA1461" s="14">
        <v>0.57894736842105265</v>
      </c>
      <c r="AB1461" s="14">
        <v>1.0190735694822888</v>
      </c>
      <c r="AC1461" s="14">
        <v>1.375</v>
      </c>
      <c r="AD1461" s="13">
        <v>1.81</v>
      </c>
      <c r="AE1461" s="15">
        <v>1.2376944444444447</v>
      </c>
      <c r="AF1461" s="14">
        <v>0.13038404810405299</v>
      </c>
      <c r="AG1461" s="14">
        <v>0.46363033575823542</v>
      </c>
      <c r="AH1461" s="15">
        <v>0.27748691099476441</v>
      </c>
      <c r="AI1461" s="5">
        <v>1.1865793780687397</v>
      </c>
      <c r="AJ1461" s="15">
        <v>15.906432748538011</v>
      </c>
      <c r="AK1461" s="15">
        <v>16.3855421686747</v>
      </c>
      <c r="AL1461" s="15" t="s">
        <v>7128</v>
      </c>
      <c r="AM1461" s="15" t="s">
        <v>7128</v>
      </c>
      <c r="AN1461" s="15">
        <v>0.74114441416893728</v>
      </c>
      <c r="AO1461" s="15">
        <v>0.1092808356769787</v>
      </c>
      <c r="AP1461" s="15">
        <v>8.9103448275862061</v>
      </c>
      <c r="AQ1461" s="15">
        <v>6.9387755102040805</v>
      </c>
      <c r="AR1461" s="15">
        <v>0.87179487179487181</v>
      </c>
      <c r="AS1461" s="15">
        <v>0.25954198473282442</v>
      </c>
      <c r="AT1461" s="14">
        <v>0</v>
      </c>
      <c r="AU1461" s="14">
        <v>0</v>
      </c>
      <c r="AV1461" s="12">
        <v>-0.33500000000000002</v>
      </c>
      <c r="AW1461" s="12">
        <v>-5.3600000000000002E-2</v>
      </c>
      <c r="AX1461" s="12">
        <v>-6.4299999999999996E-2</v>
      </c>
      <c r="AY1461" s="12">
        <v>7.5700000000000003E-2</v>
      </c>
      <c r="AZ1461" s="14" t="s">
        <v>7128</v>
      </c>
      <c r="BA1461" s="14" t="s">
        <v>7128</v>
      </c>
      <c r="BB1461" s="14">
        <v>4.5355191256830595E-2</v>
      </c>
      <c r="BC1461" s="14">
        <v>6.5158278109425496E-2</v>
      </c>
      <c r="BD1461" s="14">
        <v>7.1031236628155752E-3</v>
      </c>
      <c r="BE1461" s="14">
        <v>3.102267864783911E-2</v>
      </c>
      <c r="BF1461" s="14">
        <v>0.13631578947368422</v>
      </c>
      <c r="BG1461" s="14">
        <v>1.6299999999999999E-2</v>
      </c>
      <c r="BH1461" s="13">
        <v>1.71</v>
      </c>
      <c r="BI1461" s="13">
        <v>1.66</v>
      </c>
      <c r="BJ1461" s="13">
        <v>7.25</v>
      </c>
      <c r="BK1461" s="13">
        <v>7.25</v>
      </c>
      <c r="BL1461" s="13">
        <v>248.9</v>
      </c>
      <c r="BM1461" s="13">
        <v>233.7</v>
      </c>
      <c r="BN1461" s="13">
        <v>9.57</v>
      </c>
      <c r="BO1461" s="13">
        <v>9.31</v>
      </c>
      <c r="BP1461" s="13">
        <v>6.2617105263157899</v>
      </c>
      <c r="BQ1461" s="13">
        <v>0</v>
      </c>
      <c r="BR1461" s="13">
        <v>0</v>
      </c>
      <c r="BS1461" s="13">
        <v>-1.73</v>
      </c>
      <c r="BT1461" s="14">
        <v>-0.27628233415285042</v>
      </c>
      <c r="BU1461" s="13">
        <v>7.9917105263157904</v>
      </c>
      <c r="BV1461" s="13">
        <v>3.3899999999999997</v>
      </c>
      <c r="BW1461" s="13">
        <v>3.3899999999999997</v>
      </c>
      <c r="BX1461" s="13">
        <v>36.6</v>
      </c>
      <c r="BY1461" s="13">
        <v>96.1</v>
      </c>
      <c r="BZ1461" s="13">
        <v>36.700000000000003</v>
      </c>
      <c r="CA1461" s="13">
        <v>74.099999999999994</v>
      </c>
      <c r="CB1461" s="13">
        <v>0</v>
      </c>
      <c r="CC1461" s="15">
        <v>0.40300000000000002</v>
      </c>
      <c r="CD1461" s="15">
        <v>0.53200000000000003</v>
      </c>
      <c r="CE1461" s="15">
        <v>0.36</v>
      </c>
      <c r="CF1461" s="15" t="s">
        <v>7128</v>
      </c>
      <c r="CG1461" s="15" t="s">
        <v>7128</v>
      </c>
      <c r="CH1461" s="13" t="s">
        <v>7128</v>
      </c>
      <c r="CI1461" s="13" t="s">
        <v>7128</v>
      </c>
      <c r="CJ1461" s="13">
        <v>0</v>
      </c>
      <c r="CK1461" s="12">
        <f t="shared" si="44"/>
        <v>0</v>
      </c>
      <c r="CL1461" s="36">
        <f t="shared" si="45"/>
        <v>3.3589743589743595</v>
      </c>
      <c r="CM1461" s="13">
        <v>1.9</v>
      </c>
      <c r="CN1461" s="13">
        <v>0.25900000000000001</v>
      </c>
      <c r="CO1461" s="13">
        <v>1.66</v>
      </c>
      <c r="CP1461" s="13">
        <v>27.2</v>
      </c>
      <c r="CQ1461" s="13">
        <v>9.31</v>
      </c>
      <c r="CR1461" s="13">
        <v>64.599999999999994</v>
      </c>
      <c r="CS1461" s="13" t="s">
        <v>7128</v>
      </c>
      <c r="CT1461" s="13">
        <v>0.19259999999999999</v>
      </c>
      <c r="CU1461" s="13">
        <v>7.1323999999999996</v>
      </c>
      <c r="CV1461" s="13">
        <v>74.292599999999993</v>
      </c>
      <c r="CW1461" s="13">
        <v>9.57</v>
      </c>
      <c r="CX1461" s="12">
        <v>4.1921473339747668E-2</v>
      </c>
      <c r="CY1461" s="12">
        <v>6.3973153317678569E-2</v>
      </c>
      <c r="CZ1461" s="15">
        <v>6.7502612330198533</v>
      </c>
      <c r="DA1461" s="20"/>
      <c r="DB1461" s="20"/>
    </row>
    <row r="1462" spans="1:106">
      <c r="A1462" s="8" t="s">
        <v>631</v>
      </c>
      <c r="B1462" s="8" t="s">
        <v>632</v>
      </c>
      <c r="C1462" s="9" t="s">
        <v>7131</v>
      </c>
      <c r="D1462" s="9" t="s">
        <v>7126</v>
      </c>
      <c r="E1462" s="10" t="s">
        <v>7127</v>
      </c>
      <c r="F1462" s="10" t="s">
        <v>7126</v>
      </c>
      <c r="G1462" s="11">
        <v>0.79</v>
      </c>
      <c r="H1462" s="11">
        <v>0.79</v>
      </c>
      <c r="I1462" s="12">
        <v>9.0499999999999997E-2</v>
      </c>
      <c r="J1462" s="12">
        <v>0.127995</v>
      </c>
      <c r="K1462" s="12">
        <v>4.1999999999999996E-2</v>
      </c>
      <c r="L1462" s="12">
        <v>9.8500000000000004E-2</v>
      </c>
      <c r="M1462" s="12">
        <v>6.5019850000000004E-2</v>
      </c>
      <c r="N1462" s="12">
        <v>0.127995</v>
      </c>
      <c r="O1462" s="12">
        <v>-0.12756226246472249</v>
      </c>
      <c r="P1462" s="12">
        <v>-5.6371976925071274E-2</v>
      </c>
      <c r="Q1462" s="13">
        <v>82.8</v>
      </c>
      <c r="R1462" s="13">
        <v>0</v>
      </c>
      <c r="S1462" s="13">
        <v>0</v>
      </c>
      <c r="T1462" s="13">
        <v>0</v>
      </c>
      <c r="U1462" s="13">
        <v>82.8</v>
      </c>
      <c r="V1462" s="13">
        <v>0</v>
      </c>
      <c r="W1462" s="13">
        <v>82.8</v>
      </c>
      <c r="X1462" s="14">
        <v>0</v>
      </c>
      <c r="Y1462" s="15">
        <v>2.5446288756655184E-2</v>
      </c>
      <c r="Z1462" s="14" t="s">
        <v>7128</v>
      </c>
      <c r="AA1462" s="14">
        <v>0</v>
      </c>
      <c r="AB1462" s="14" t="s">
        <v>7128</v>
      </c>
      <c r="AC1462" s="14">
        <v>0</v>
      </c>
      <c r="AD1462" s="13">
        <v>0.13</v>
      </c>
      <c r="AE1462" s="15">
        <v>2.634527777777778</v>
      </c>
      <c r="AF1462" s="14">
        <v>0.16733200530681511</v>
      </c>
      <c r="AG1462" s="14">
        <v>0.7700260315636831</v>
      </c>
      <c r="AH1462" s="15">
        <v>0.43814432989690733</v>
      </c>
      <c r="AI1462" s="5">
        <v>1.4932432432432432</v>
      </c>
      <c r="AJ1462" s="15">
        <v>1800</v>
      </c>
      <c r="AK1462" s="15">
        <v>1800</v>
      </c>
      <c r="AL1462" s="15" t="s">
        <v>7128</v>
      </c>
      <c r="AM1462" s="15" t="s">
        <v>7128</v>
      </c>
      <c r="AN1462" s="15" t="s">
        <v>7128</v>
      </c>
      <c r="AO1462" s="15">
        <v>0.1711804837709324</v>
      </c>
      <c r="AP1462" s="15">
        <v>1.8733031674208143</v>
      </c>
      <c r="AQ1462" s="15">
        <v>1.3205741626794256</v>
      </c>
      <c r="AR1462" s="15" t="s">
        <v>7128</v>
      </c>
      <c r="AS1462" s="15">
        <v>0.1711804837709324</v>
      </c>
      <c r="AT1462" s="14">
        <v>0</v>
      </c>
      <c r="AU1462" s="14">
        <v>0</v>
      </c>
      <c r="AV1462" s="12">
        <v>-0.82499999999999996</v>
      </c>
      <c r="AW1462" s="12">
        <v>-0.66500000000000004</v>
      </c>
      <c r="AX1462" s="12">
        <v>5.2900000000000003E-2</v>
      </c>
      <c r="AY1462" s="12">
        <v>0.111</v>
      </c>
      <c r="AZ1462" s="14" t="s">
        <v>7128</v>
      </c>
      <c r="BA1462" s="14" t="s">
        <v>7128</v>
      </c>
      <c r="BB1462" s="14">
        <v>4.3273753527751647E-4</v>
      </c>
      <c r="BC1462" s="14">
        <v>7.1623023074928724E-2</v>
      </c>
      <c r="BD1462" s="14">
        <v>9.5100268761629116E-5</v>
      </c>
      <c r="BE1462" s="14">
        <v>9.1378953897043633E-2</v>
      </c>
      <c r="BF1462" s="14">
        <v>0.5</v>
      </c>
      <c r="BG1462" s="14">
        <v>2.3799999999999998E-2</v>
      </c>
      <c r="BH1462" s="13">
        <v>4.5999999999999999E-2</v>
      </c>
      <c r="BI1462" s="13">
        <v>4.5999999999999999E-2</v>
      </c>
      <c r="BJ1462" s="13">
        <v>44.2</v>
      </c>
      <c r="BK1462" s="13">
        <v>44.2</v>
      </c>
      <c r="BL1462" s="13">
        <v>483.7</v>
      </c>
      <c r="BM1462" s="13">
        <v>483.7</v>
      </c>
      <c r="BN1462" s="13">
        <v>62.7</v>
      </c>
      <c r="BO1462" s="13">
        <v>62.7</v>
      </c>
      <c r="BP1462" s="13">
        <v>22.1</v>
      </c>
      <c r="BQ1462" s="13">
        <v>0</v>
      </c>
      <c r="BR1462" s="13">
        <v>0</v>
      </c>
      <c r="BS1462" s="13">
        <v>-13.3</v>
      </c>
      <c r="BT1462" s="14">
        <v>-0.60180995475113119</v>
      </c>
      <c r="BU1462" s="13">
        <v>35.400000000000006</v>
      </c>
      <c r="BV1462" s="13">
        <v>13.346</v>
      </c>
      <c r="BW1462" s="13">
        <v>13.346</v>
      </c>
      <c r="BX1462" s="13">
        <v>106.3</v>
      </c>
      <c r="BY1462" s="13">
        <v>308.55999999999995</v>
      </c>
      <c r="BZ1462" s="13">
        <v>0</v>
      </c>
      <c r="CA1462" s="13">
        <v>0</v>
      </c>
      <c r="CB1462" s="13">
        <v>0</v>
      </c>
      <c r="CC1462" s="15">
        <v>0.85899999999999999</v>
      </c>
      <c r="CD1462" s="15">
        <v>1.1299999999999999</v>
      </c>
      <c r="CE1462" s="15">
        <v>0.36</v>
      </c>
      <c r="CF1462" s="15">
        <v>1.2295269524663721</v>
      </c>
      <c r="CG1462" s="15">
        <v>1.8805892310094632</v>
      </c>
      <c r="CH1462" s="13">
        <v>25.708333333333332</v>
      </c>
      <c r="CI1462" s="13">
        <v>5.2623333333333333</v>
      </c>
      <c r="CJ1462" s="13">
        <v>0</v>
      </c>
      <c r="CK1462" s="12">
        <f t="shared" si="44"/>
        <v>0</v>
      </c>
      <c r="CL1462" s="36" t="str">
        <f t="shared" si="45"/>
        <v>NA</v>
      </c>
      <c r="CM1462" s="13">
        <v>2.5</v>
      </c>
      <c r="CN1462" s="13">
        <v>2.46</v>
      </c>
      <c r="CO1462" s="13">
        <v>4.5999999999999999E-2</v>
      </c>
      <c r="CP1462" s="13">
        <v>82.8</v>
      </c>
      <c r="CQ1462" s="13">
        <v>62.7</v>
      </c>
      <c r="CR1462" s="13">
        <v>82.8</v>
      </c>
      <c r="CS1462" s="13" t="s">
        <v>7128</v>
      </c>
      <c r="CT1462" s="13">
        <v>0</v>
      </c>
      <c r="CU1462" s="13">
        <v>44.2</v>
      </c>
      <c r="CV1462" s="13">
        <v>0</v>
      </c>
      <c r="CW1462" s="13">
        <v>62.7</v>
      </c>
      <c r="CX1462" s="12">
        <v>4.3273753527751647E-4</v>
      </c>
      <c r="CY1462" s="12">
        <v>7.1623023074928724E-2</v>
      </c>
      <c r="CZ1462" s="15">
        <v>1.3205741626794256</v>
      </c>
      <c r="DA1462" s="20"/>
      <c r="DB1462" s="20"/>
    </row>
    <row r="1463" spans="1:106" ht="24">
      <c r="A1463" s="8" t="s">
        <v>6419</v>
      </c>
      <c r="B1463" s="8" t="s">
        <v>6420</v>
      </c>
      <c r="C1463" s="9" t="s">
        <v>7174</v>
      </c>
      <c r="D1463" s="9" t="s">
        <v>7126</v>
      </c>
      <c r="E1463" s="10" t="s">
        <v>7127</v>
      </c>
      <c r="F1463" s="10" t="s">
        <v>7126</v>
      </c>
      <c r="G1463" s="11">
        <v>0.45</v>
      </c>
      <c r="H1463" s="11">
        <v>0.48549418604651162</v>
      </c>
      <c r="I1463" s="12">
        <v>9.0499999999999997E-2</v>
      </c>
      <c r="J1463" s="12">
        <v>0.10043722383720929</v>
      </c>
      <c r="K1463" s="12">
        <v>4.7E-2</v>
      </c>
      <c r="L1463" s="12">
        <v>0.10350000000000001</v>
      </c>
      <c r="M1463" s="12">
        <v>6.8320350000000002E-2</v>
      </c>
      <c r="N1463" s="12">
        <v>9.8089178633015986E-2</v>
      </c>
      <c r="O1463" s="12" t="s">
        <v>7128</v>
      </c>
      <c r="P1463" s="12" t="s">
        <v>7128</v>
      </c>
      <c r="Q1463" s="13">
        <v>5.16</v>
      </c>
      <c r="R1463" s="13">
        <v>0</v>
      </c>
      <c r="S1463" s="13">
        <v>0.40699999999999997</v>
      </c>
      <c r="T1463" s="13">
        <v>0.40699999999999997</v>
      </c>
      <c r="U1463" s="13">
        <v>5.5670000000000002</v>
      </c>
      <c r="V1463" s="13">
        <v>0</v>
      </c>
      <c r="W1463" s="13">
        <v>5.5670000000000002</v>
      </c>
      <c r="X1463" s="14">
        <v>0</v>
      </c>
      <c r="Y1463" s="15">
        <v>3.026634382566586E-2</v>
      </c>
      <c r="Z1463" s="14">
        <v>0.12052117263843647</v>
      </c>
      <c r="AA1463" s="14">
        <v>7.3109394647027121E-2</v>
      </c>
      <c r="AB1463" s="14">
        <v>0.13703703703703701</v>
      </c>
      <c r="AC1463" s="14">
        <v>7.8875968992248052E-2</v>
      </c>
      <c r="AD1463" s="13">
        <v>0.625</v>
      </c>
      <c r="AE1463" s="15">
        <v>1.6613333333333333</v>
      </c>
      <c r="AF1463" s="14">
        <v>0.10954451150103323</v>
      </c>
      <c r="AG1463" s="14">
        <v>0.82979967462032656</v>
      </c>
      <c r="AH1463" s="15">
        <v>0.43781452192667142</v>
      </c>
      <c r="AI1463" s="5" t="s">
        <v>7128</v>
      </c>
      <c r="AJ1463" s="15">
        <v>5160</v>
      </c>
      <c r="AK1463" s="15" t="s">
        <v>7128</v>
      </c>
      <c r="AL1463" s="15" t="s">
        <v>7128</v>
      </c>
      <c r="AM1463" s="15" t="s">
        <v>7128</v>
      </c>
      <c r="AN1463" s="15">
        <v>1.7373737373737372</v>
      </c>
      <c r="AO1463" s="15">
        <v>645</v>
      </c>
      <c r="AP1463" s="15" t="s">
        <v>7128</v>
      </c>
      <c r="AQ1463" s="15" t="s">
        <v>7128</v>
      </c>
      <c r="AR1463" s="15">
        <v>1.648504589872668</v>
      </c>
      <c r="AS1463" s="15">
        <v>695.875</v>
      </c>
      <c r="AT1463" s="14" t="s">
        <v>7128</v>
      </c>
      <c r="AU1463" s="14">
        <v>0</v>
      </c>
      <c r="AV1463" s="12" t="s">
        <v>7128</v>
      </c>
      <c r="AW1463" s="12" t="s">
        <v>7128</v>
      </c>
      <c r="AX1463" s="12" t="s">
        <v>7128</v>
      </c>
      <c r="AY1463" s="12" t="s">
        <v>7128</v>
      </c>
      <c r="AZ1463" s="14" t="s">
        <v>7128</v>
      </c>
      <c r="BA1463" s="14" t="s">
        <v>7128</v>
      </c>
      <c r="BB1463" s="14" t="s">
        <v>7128</v>
      </c>
      <c r="BC1463" s="14" t="s">
        <v>7128</v>
      </c>
      <c r="BD1463" s="14" t="s">
        <v>7128</v>
      </c>
      <c r="BE1463" s="14" t="s">
        <v>7128</v>
      </c>
      <c r="BF1463" s="14">
        <v>0</v>
      </c>
      <c r="BG1463" s="14" t="s">
        <v>7128</v>
      </c>
      <c r="BH1463" s="13">
        <v>1E-3</v>
      </c>
      <c r="BI1463" s="13">
        <v>-6.0000000000000001E-3</v>
      </c>
      <c r="BJ1463" s="13">
        <v>-8.9999999999999993E-3</v>
      </c>
      <c r="BK1463" s="13">
        <v>-8.9999999999999993E-3</v>
      </c>
      <c r="BL1463" s="13">
        <v>8.0000000000000002E-3</v>
      </c>
      <c r="BM1463" s="13">
        <v>0</v>
      </c>
      <c r="BN1463" s="13">
        <v>0</v>
      </c>
      <c r="BO1463" s="13">
        <v>0</v>
      </c>
      <c r="BP1463" s="13">
        <v>-8.9999999999999993E-3</v>
      </c>
      <c r="BQ1463" s="13">
        <v>0</v>
      </c>
      <c r="BR1463" s="13">
        <v>0</v>
      </c>
      <c r="BS1463" s="13">
        <v>0</v>
      </c>
      <c r="BT1463" s="14" t="s">
        <v>7128</v>
      </c>
      <c r="BU1463" s="13">
        <v>-8.9999999999999993E-3</v>
      </c>
      <c r="BV1463" s="13">
        <v>-6.0000000000000001E-3</v>
      </c>
      <c r="BW1463" s="13">
        <v>-6.0000000000000001E-3</v>
      </c>
      <c r="BX1463" s="13">
        <v>0</v>
      </c>
      <c r="BY1463" s="13">
        <v>0</v>
      </c>
      <c r="BZ1463" s="13">
        <v>2.97</v>
      </c>
      <c r="CA1463" s="13">
        <v>3.3770000000000002</v>
      </c>
      <c r="CB1463" s="13">
        <v>0</v>
      </c>
      <c r="CC1463" s="15">
        <v>0.60599999999999998</v>
      </c>
      <c r="CD1463" s="15">
        <v>0.58199999999999996</v>
      </c>
      <c r="CE1463" s="15">
        <v>0.36</v>
      </c>
      <c r="CF1463" s="15">
        <v>2.2146907753974858</v>
      </c>
      <c r="CG1463" s="15">
        <v>1.8144433157654731</v>
      </c>
      <c r="CH1463" s="13">
        <v>0.26233333333333331</v>
      </c>
      <c r="CI1463" s="13">
        <v>0.21944444444444444</v>
      </c>
      <c r="CJ1463" s="13">
        <v>0</v>
      </c>
      <c r="CK1463" s="12">
        <f t="shared" si="44"/>
        <v>0</v>
      </c>
      <c r="CL1463" s="36">
        <f t="shared" si="45"/>
        <v>2.3689665383476457E-3</v>
      </c>
      <c r="CM1463" s="13" t="s">
        <v>7128</v>
      </c>
      <c r="CN1463" s="13" t="s">
        <v>7128</v>
      </c>
      <c r="CO1463" s="13" t="s">
        <v>7128</v>
      </c>
      <c r="CP1463" s="13" t="s">
        <v>7128</v>
      </c>
      <c r="CQ1463" s="13" t="s">
        <v>7128</v>
      </c>
      <c r="CR1463" s="13" t="s">
        <v>7128</v>
      </c>
      <c r="CS1463" s="13" t="s">
        <v>7128</v>
      </c>
      <c r="CT1463" s="13">
        <v>0</v>
      </c>
      <c r="CU1463" s="13">
        <v>-8.9999999999999993E-3</v>
      </c>
      <c r="CV1463" s="13">
        <v>3.3770000000000002</v>
      </c>
      <c r="CW1463" s="13">
        <v>0</v>
      </c>
      <c r="CX1463" s="12" t="s">
        <v>7128</v>
      </c>
      <c r="CY1463" s="12" t="s">
        <v>7128</v>
      </c>
      <c r="CZ1463" s="15" t="s">
        <v>7128</v>
      </c>
      <c r="DA1463" s="20"/>
      <c r="DB1463" s="20"/>
    </row>
    <row r="1464" spans="1:106" ht="24">
      <c r="A1464" s="8" t="s">
        <v>1525</v>
      </c>
      <c r="B1464" s="8" t="s">
        <v>1526</v>
      </c>
      <c r="C1464" s="9" t="s">
        <v>7141</v>
      </c>
      <c r="D1464" s="9" t="s">
        <v>7126</v>
      </c>
      <c r="E1464" s="10" t="s">
        <v>7127</v>
      </c>
      <c r="F1464" s="10" t="s">
        <v>7126</v>
      </c>
      <c r="G1464" s="11">
        <v>0.73</v>
      </c>
      <c r="H1464" s="11">
        <v>0.73</v>
      </c>
      <c r="I1464" s="12">
        <v>9.0499999999999997E-2</v>
      </c>
      <c r="J1464" s="12">
        <v>0.12256500000000001</v>
      </c>
      <c r="K1464" s="12">
        <v>4.7E-2</v>
      </c>
      <c r="L1464" s="12">
        <v>0.10350000000000001</v>
      </c>
      <c r="M1464" s="12">
        <v>6.8320350000000002E-2</v>
      </c>
      <c r="N1464" s="12">
        <v>0.12256500000000001</v>
      </c>
      <c r="O1464" s="12" t="s">
        <v>7128</v>
      </c>
      <c r="P1464" s="12" t="s">
        <v>7128</v>
      </c>
      <c r="Q1464" s="13">
        <v>130.4</v>
      </c>
      <c r="R1464" s="13">
        <v>0</v>
      </c>
      <c r="S1464" s="13">
        <v>0</v>
      </c>
      <c r="T1464" s="13">
        <v>0</v>
      </c>
      <c r="U1464" s="13">
        <v>130.4</v>
      </c>
      <c r="V1464" s="13">
        <v>0</v>
      </c>
      <c r="W1464" s="13">
        <v>130.4</v>
      </c>
      <c r="X1464" s="14">
        <v>0</v>
      </c>
      <c r="Y1464" s="15" t="s">
        <v>7128</v>
      </c>
      <c r="Z1464" s="14" t="s">
        <v>7128</v>
      </c>
      <c r="AA1464" s="14">
        <v>0</v>
      </c>
      <c r="AB1464" s="14" t="s">
        <v>7128</v>
      </c>
      <c r="AC1464" s="14">
        <v>0</v>
      </c>
      <c r="AD1464" s="13">
        <v>0.34100000000000003</v>
      </c>
      <c r="AE1464" s="15">
        <v>0.28791666666666671</v>
      </c>
      <c r="AF1464" s="14" t="s">
        <v>7128</v>
      </c>
      <c r="AG1464" s="14" t="s">
        <v>7128</v>
      </c>
      <c r="AH1464" s="15">
        <v>0.11965811965811969</v>
      </c>
      <c r="AI1464" s="5" t="s">
        <v>7128</v>
      </c>
      <c r="AJ1464" s="15" t="s">
        <v>7128</v>
      </c>
      <c r="AK1464" s="15" t="s">
        <v>7128</v>
      </c>
      <c r="AL1464" s="15" t="s">
        <v>7128</v>
      </c>
      <c r="AM1464" s="15" t="s">
        <v>7128</v>
      </c>
      <c r="AN1464" s="15" t="s">
        <v>7128</v>
      </c>
      <c r="AO1464" s="15">
        <v>1.0785773366418527</v>
      </c>
      <c r="AP1464" s="15" t="s">
        <v>7128</v>
      </c>
      <c r="AQ1464" s="15" t="s">
        <v>7128</v>
      </c>
      <c r="AR1464" s="15" t="s">
        <v>7128</v>
      </c>
      <c r="AS1464" s="15">
        <v>1.0785773366418527</v>
      </c>
      <c r="AT1464" s="14" t="s">
        <v>7128</v>
      </c>
      <c r="AU1464" s="14">
        <v>0</v>
      </c>
      <c r="AV1464" s="12" t="s">
        <v>7128</v>
      </c>
      <c r="AW1464" s="12" t="s">
        <v>7128</v>
      </c>
      <c r="AX1464" s="12">
        <v>7.0099999999999997E-3</v>
      </c>
      <c r="AY1464" s="12">
        <v>6.9599999999999995E-2</v>
      </c>
      <c r="AZ1464" s="14" t="s">
        <v>7128</v>
      </c>
      <c r="BA1464" s="14" t="s">
        <v>7128</v>
      </c>
      <c r="BB1464" s="14" t="s">
        <v>7128</v>
      </c>
      <c r="BC1464" s="14" t="s">
        <v>7128</v>
      </c>
      <c r="BD1464" s="14">
        <v>-0.29528535980148884</v>
      </c>
      <c r="BE1464" s="14">
        <v>-0.25144747725392885</v>
      </c>
      <c r="BF1464" s="14">
        <v>0</v>
      </c>
      <c r="BG1464" s="14" t="s">
        <v>7128</v>
      </c>
      <c r="BH1464" s="13">
        <v>-35.700000000000003</v>
      </c>
      <c r="BI1464" s="13">
        <v>-35.700000000000003</v>
      </c>
      <c r="BJ1464" s="13">
        <v>-30.4</v>
      </c>
      <c r="BK1464" s="13">
        <v>-30.4</v>
      </c>
      <c r="BL1464" s="13">
        <v>120.9</v>
      </c>
      <c r="BM1464" s="13">
        <v>120.9</v>
      </c>
      <c r="BN1464" s="13">
        <v>-25</v>
      </c>
      <c r="BO1464" s="13">
        <v>-25</v>
      </c>
      <c r="BP1464" s="13">
        <v>-30.4</v>
      </c>
      <c r="BQ1464" s="13">
        <v>0</v>
      </c>
      <c r="BR1464" s="13">
        <v>0</v>
      </c>
      <c r="BS1464" s="13">
        <v>-2.48</v>
      </c>
      <c r="BT1464" s="14" t="s">
        <v>7128</v>
      </c>
      <c r="BU1464" s="13">
        <v>-27.919999999999998</v>
      </c>
      <c r="BV1464" s="13">
        <v>-33.220000000000006</v>
      </c>
      <c r="BW1464" s="13">
        <v>-33.220000000000006</v>
      </c>
      <c r="BX1464" s="13">
        <v>0</v>
      </c>
      <c r="BY1464" s="13">
        <v>0</v>
      </c>
      <c r="BZ1464" s="13">
        <v>0</v>
      </c>
      <c r="CA1464" s="13">
        <v>0</v>
      </c>
      <c r="CB1464" s="13">
        <v>0</v>
      </c>
      <c r="CC1464" s="15">
        <v>3.0000000000000001E-3</v>
      </c>
      <c r="CD1464" s="15">
        <v>0.308</v>
      </c>
      <c r="CE1464" s="15">
        <v>0.36</v>
      </c>
      <c r="CF1464" s="15">
        <v>2.0645182953367383</v>
      </c>
      <c r="CG1464" s="15">
        <v>1.8692187611860092</v>
      </c>
      <c r="CH1464" s="13">
        <v>7.3542500000000004</v>
      </c>
      <c r="CI1464" s="13">
        <v>5.9779999999999998</v>
      </c>
      <c r="CJ1464" s="13">
        <v>0</v>
      </c>
      <c r="CK1464" s="12">
        <f t="shared" si="44"/>
        <v>0</v>
      </c>
      <c r="CL1464" s="36" t="str">
        <f t="shared" si="45"/>
        <v>NA</v>
      </c>
      <c r="CM1464" s="13" t="s">
        <v>7128</v>
      </c>
      <c r="CN1464" s="13" t="s">
        <v>7128</v>
      </c>
      <c r="CO1464" s="13" t="s">
        <v>7128</v>
      </c>
      <c r="CP1464" s="13" t="s">
        <v>7128</v>
      </c>
      <c r="CQ1464" s="13" t="s">
        <v>7128</v>
      </c>
      <c r="CR1464" s="13" t="s">
        <v>7128</v>
      </c>
      <c r="CS1464" s="13" t="s">
        <v>7128</v>
      </c>
      <c r="CT1464" s="13">
        <v>0</v>
      </c>
      <c r="CU1464" s="13">
        <v>-30.4</v>
      </c>
      <c r="CV1464" s="13">
        <v>0</v>
      </c>
      <c r="CW1464" s="13">
        <v>-25</v>
      </c>
      <c r="CX1464" s="12" t="s">
        <v>7128</v>
      </c>
      <c r="CY1464" s="12" t="s">
        <v>7128</v>
      </c>
      <c r="CZ1464" s="15" t="s">
        <v>7128</v>
      </c>
      <c r="DA1464" s="20"/>
      <c r="DB1464" s="20"/>
    </row>
    <row r="1465" spans="1:106" ht="24">
      <c r="A1465" s="8" t="s">
        <v>6079</v>
      </c>
      <c r="B1465" s="8" t="s">
        <v>6080</v>
      </c>
      <c r="C1465" s="9" t="s">
        <v>7142</v>
      </c>
      <c r="D1465" s="9" t="s">
        <v>7126</v>
      </c>
      <c r="E1465" s="10" t="s">
        <v>7127</v>
      </c>
      <c r="F1465" s="10" t="s">
        <v>7126</v>
      </c>
      <c r="G1465" s="11">
        <v>0.1</v>
      </c>
      <c r="H1465" s="11">
        <v>0.1</v>
      </c>
      <c r="I1465" s="12">
        <v>9.0499999999999997E-2</v>
      </c>
      <c r="J1465" s="12">
        <v>6.5549999999999997E-2</v>
      </c>
      <c r="K1465" s="12">
        <v>4.7E-2</v>
      </c>
      <c r="L1465" s="12">
        <v>0.10350000000000001</v>
      </c>
      <c r="M1465" s="12">
        <v>6.8320350000000002E-2</v>
      </c>
      <c r="N1465" s="12">
        <v>6.5549999999999997E-2</v>
      </c>
      <c r="O1465" s="12">
        <v>-4.3851886792452825E-2</v>
      </c>
      <c r="P1465" s="12">
        <v>2.2348089171974519E-2</v>
      </c>
      <c r="Q1465" s="13">
        <v>2.91</v>
      </c>
      <c r="R1465" s="13">
        <v>0</v>
      </c>
      <c r="S1465" s="13">
        <v>0</v>
      </c>
      <c r="T1465" s="13">
        <v>0</v>
      </c>
      <c r="U1465" s="13">
        <v>2.91</v>
      </c>
      <c r="V1465" s="13">
        <v>4.7</v>
      </c>
      <c r="W1465" s="13">
        <v>-1.79</v>
      </c>
      <c r="X1465" s="14">
        <v>1.6151202749140894</v>
      </c>
      <c r="Y1465" s="15">
        <v>8.7601078167115903E-2</v>
      </c>
      <c r="Z1465" s="14">
        <v>0</v>
      </c>
      <c r="AA1465" s="14">
        <v>0</v>
      </c>
      <c r="AB1465" s="14">
        <v>0</v>
      </c>
      <c r="AC1465" s="14">
        <v>0</v>
      </c>
      <c r="AD1465" s="13">
        <v>7.8E-2</v>
      </c>
      <c r="AE1465" s="15">
        <v>-0.67913888888888907</v>
      </c>
      <c r="AF1465" s="14">
        <v>7.7459666924148338E-2</v>
      </c>
      <c r="AG1465" s="14" t="s">
        <v>7128</v>
      </c>
      <c r="AH1465" s="15">
        <v>0.44954128440366975</v>
      </c>
      <c r="AI1465" s="5" t="s">
        <v>7128</v>
      </c>
      <c r="AJ1465" s="15">
        <v>21.086956521739129</v>
      </c>
      <c r="AK1465" s="15">
        <v>21.086956521739129</v>
      </c>
      <c r="AL1465" s="15" t="s">
        <v>7128</v>
      </c>
      <c r="AM1465" s="15" t="s">
        <v>7128</v>
      </c>
      <c r="AN1465" s="15">
        <v>0.4670947030497592</v>
      </c>
      <c r="AO1465" s="15">
        <v>4.1101694915254239</v>
      </c>
      <c r="AP1465" s="15" t="s">
        <v>7128</v>
      </c>
      <c r="AQ1465" s="15" t="s">
        <v>7128</v>
      </c>
      <c r="AR1465" s="15" t="s">
        <v>7128</v>
      </c>
      <c r="AS1465" s="15" t="s">
        <v>7128</v>
      </c>
      <c r="AT1465" s="14">
        <v>0</v>
      </c>
      <c r="AU1465" s="14">
        <v>0</v>
      </c>
      <c r="AV1465" s="12">
        <v>-0.40100000000000002</v>
      </c>
      <c r="AW1465" s="12">
        <v>-0.36499999999999999</v>
      </c>
      <c r="AX1465" s="12">
        <v>-1.7600000000000001E-2</v>
      </c>
      <c r="AY1465" s="12">
        <v>-6.5000000000000002E-2</v>
      </c>
      <c r="AZ1465" s="14" t="s">
        <v>7128</v>
      </c>
      <c r="BA1465" s="14" t="s">
        <v>7128</v>
      </c>
      <c r="BB1465" s="14">
        <v>2.1698113207547172E-2</v>
      </c>
      <c r="BC1465" s="14">
        <v>8.7898089171974517E-2</v>
      </c>
      <c r="BD1465" s="14">
        <v>0.19491525423728817</v>
      </c>
      <c r="BE1465" s="14">
        <v>0.23587570621468928</v>
      </c>
      <c r="BF1465" s="14">
        <v>0.17365269461077845</v>
      </c>
      <c r="BG1465" s="14" t="s">
        <v>7128</v>
      </c>
      <c r="BH1465" s="13">
        <v>0.13800000000000001</v>
      </c>
      <c r="BI1465" s="13">
        <v>0.13800000000000001</v>
      </c>
      <c r="BJ1465" s="13">
        <v>0.16700000000000001</v>
      </c>
      <c r="BK1465" s="13">
        <v>0.16700000000000001</v>
      </c>
      <c r="BL1465" s="13">
        <v>0.70799999999999996</v>
      </c>
      <c r="BM1465" s="13">
        <v>0.70799999999999996</v>
      </c>
      <c r="BN1465" s="13">
        <v>0.18099999999999999</v>
      </c>
      <c r="BO1465" s="13">
        <v>0.18099999999999999</v>
      </c>
      <c r="BP1465" s="13">
        <v>0.13800000000000001</v>
      </c>
      <c r="BQ1465" s="13">
        <v>0</v>
      </c>
      <c r="BR1465" s="13">
        <v>-1.1000000000000001E-2</v>
      </c>
      <c r="BS1465" s="13">
        <v>-1.0000000000000009E-3</v>
      </c>
      <c r="BT1465" s="14">
        <v>-8.6956521739130446E-2</v>
      </c>
      <c r="BU1465" s="13">
        <v>0.15000000000000002</v>
      </c>
      <c r="BV1465" s="13">
        <v>0.15000000000000002</v>
      </c>
      <c r="BW1465" s="13">
        <v>0.15000000000000002</v>
      </c>
      <c r="BX1465" s="13">
        <v>6.36</v>
      </c>
      <c r="BY1465" s="13">
        <v>1.5700000000000003</v>
      </c>
      <c r="BZ1465" s="13">
        <v>6.23</v>
      </c>
      <c r="CA1465" s="13">
        <v>1.5300000000000002</v>
      </c>
      <c r="CB1465" s="13">
        <v>0</v>
      </c>
      <c r="CC1465" s="15">
        <v>-0.52400000000000002</v>
      </c>
      <c r="CD1465" s="15">
        <v>0.32300000000000001</v>
      </c>
      <c r="CE1465" s="15">
        <v>0.36</v>
      </c>
      <c r="CF1465" s="15">
        <v>1.9930384716771363</v>
      </c>
      <c r="CG1465" s="15">
        <v>2.3122036503667478</v>
      </c>
      <c r="CH1465" s="13">
        <v>0.90410000000000001</v>
      </c>
      <c r="CI1465" s="13">
        <v>10.453399999999998</v>
      </c>
      <c r="CJ1465" s="13">
        <v>0</v>
      </c>
      <c r="CK1465" s="12">
        <f t="shared" si="44"/>
        <v>0</v>
      </c>
      <c r="CL1465" s="36">
        <f t="shared" si="45"/>
        <v>0.4627450980392156</v>
      </c>
      <c r="CM1465" s="13">
        <v>0.16700000000000001</v>
      </c>
      <c r="CN1465" s="13">
        <v>2.9000000000000001E-2</v>
      </c>
      <c r="CO1465" s="13">
        <v>0.13800000000000001</v>
      </c>
      <c r="CP1465" s="13">
        <v>2.91</v>
      </c>
      <c r="CQ1465" s="13">
        <v>0.18099999999999999</v>
      </c>
      <c r="CR1465" s="13">
        <v>-1.79</v>
      </c>
      <c r="CS1465" s="13" t="s">
        <v>7128</v>
      </c>
      <c r="CT1465" s="13">
        <v>0</v>
      </c>
      <c r="CU1465" s="13">
        <v>0.16700000000000001</v>
      </c>
      <c r="CV1465" s="13">
        <v>1.5300000000000002</v>
      </c>
      <c r="CW1465" s="13">
        <v>0.18099999999999999</v>
      </c>
      <c r="CX1465" s="12">
        <v>2.1698113207547172E-2</v>
      </c>
      <c r="CY1465" s="12">
        <v>8.7898089171974517E-2</v>
      </c>
      <c r="CZ1465" s="15">
        <v>-9.88950276243094</v>
      </c>
      <c r="DA1465" s="20"/>
      <c r="DB1465" s="20"/>
    </row>
    <row r="1466" spans="1:106">
      <c r="A1466" s="8" t="s">
        <v>587</v>
      </c>
      <c r="B1466" s="8" t="s">
        <v>588</v>
      </c>
      <c r="C1466" s="9" t="s">
        <v>7134</v>
      </c>
      <c r="D1466" s="9" t="s">
        <v>7126</v>
      </c>
      <c r="E1466" s="10" t="s">
        <v>7127</v>
      </c>
      <c r="F1466" s="10" t="s">
        <v>7126</v>
      </c>
      <c r="G1466" s="11">
        <v>0.89</v>
      </c>
      <c r="H1466" s="11">
        <v>4.1829412846885994</v>
      </c>
      <c r="I1466" s="12">
        <v>9.0499999999999997E-2</v>
      </c>
      <c r="J1466" s="12">
        <v>0.43505618626431825</v>
      </c>
      <c r="K1466" s="12">
        <v>4.1999999999999996E-2</v>
      </c>
      <c r="L1466" s="12">
        <v>9.8500000000000004E-2</v>
      </c>
      <c r="M1466" s="12">
        <v>6.5019850000000004E-2</v>
      </c>
      <c r="N1466" s="12">
        <v>0.13256724545146131</v>
      </c>
      <c r="O1466" s="12">
        <v>-0.38577216623444915</v>
      </c>
      <c r="P1466" s="12">
        <v>-6.5738444175450647E-2</v>
      </c>
      <c r="Q1466" s="13">
        <v>297.8</v>
      </c>
      <c r="R1466" s="13">
        <v>0</v>
      </c>
      <c r="S1466" s="13">
        <v>1333.6</v>
      </c>
      <c r="T1466" s="13">
        <v>1333.6</v>
      </c>
      <c r="U1466" s="13">
        <v>1631.3999999999999</v>
      </c>
      <c r="V1466" s="13">
        <v>0</v>
      </c>
      <c r="W1466" s="13">
        <v>1631.3999999999999</v>
      </c>
      <c r="X1466" s="14">
        <v>0</v>
      </c>
      <c r="Y1466" s="15">
        <v>9.2159262725898181E-2</v>
      </c>
      <c r="Z1466" s="14">
        <v>0.5696954162928789</v>
      </c>
      <c r="AA1466" s="14">
        <v>0.81745739855338972</v>
      </c>
      <c r="AB1466" s="14">
        <v>1.3239352725106721</v>
      </c>
      <c r="AC1466" s="14">
        <v>4.4781732706514434</v>
      </c>
      <c r="AD1466" s="13">
        <v>0.214</v>
      </c>
      <c r="AE1466" s="15">
        <v>3.289166666666667</v>
      </c>
      <c r="AF1466" s="14">
        <v>0.24899799195977465</v>
      </c>
      <c r="AG1466" s="14">
        <v>0.75904226581286138</v>
      </c>
      <c r="AH1466" s="15">
        <v>0.52604166666666663</v>
      </c>
      <c r="AI1466" s="5">
        <v>1.4594972067039107</v>
      </c>
      <c r="AJ1466" s="15">
        <v>5.3083778966131909</v>
      </c>
      <c r="AK1466" s="15">
        <v>5.3083778966131909</v>
      </c>
      <c r="AL1466" s="15">
        <v>4.6521739130434785</v>
      </c>
      <c r="AM1466" s="15" t="s">
        <v>7128</v>
      </c>
      <c r="AN1466" s="15">
        <v>0.29564181475230816</v>
      </c>
      <c r="AO1466" s="15">
        <v>0.57192241213750716</v>
      </c>
      <c r="AP1466" s="15">
        <v>7.8057416267942576</v>
      </c>
      <c r="AQ1466" s="15">
        <v>7.6807909604519766</v>
      </c>
      <c r="AR1466" s="15">
        <v>0.69691144431628871</v>
      </c>
      <c r="AS1466" s="15">
        <v>3.1330900710581902</v>
      </c>
      <c r="AT1466" s="14">
        <v>0</v>
      </c>
      <c r="AU1466" s="14">
        <v>0</v>
      </c>
      <c r="AV1466" s="12">
        <v>-0.35200000000000004</v>
      </c>
      <c r="AW1466" s="12">
        <v>-6.3899999999999998E-2</v>
      </c>
      <c r="AX1466" s="12">
        <v>1.04E-2</v>
      </c>
      <c r="AY1466" s="12">
        <v>0.38400000000000001</v>
      </c>
      <c r="AZ1466" s="14">
        <v>-0.8</v>
      </c>
      <c r="BA1466" s="14">
        <v>6.5700000000000003E-3</v>
      </c>
      <c r="BB1466" s="14">
        <v>4.9284020029869105E-2</v>
      </c>
      <c r="BC1466" s="14">
        <v>6.6828801276010666E-2</v>
      </c>
      <c r="BD1466" s="14">
        <v>0.1077395813328212</v>
      </c>
      <c r="BE1466" s="14">
        <v>0.40138275398502016</v>
      </c>
      <c r="BF1466" s="14">
        <v>0.17378497790868924</v>
      </c>
      <c r="BG1466" s="14">
        <v>0.11720000000000001</v>
      </c>
      <c r="BH1466" s="13">
        <v>56.1</v>
      </c>
      <c r="BI1466" s="13">
        <v>56.1</v>
      </c>
      <c r="BJ1466" s="13">
        <v>209</v>
      </c>
      <c r="BK1466" s="13">
        <v>209</v>
      </c>
      <c r="BL1466" s="13">
        <v>520.70000000000005</v>
      </c>
      <c r="BM1466" s="13">
        <v>520.70000000000005</v>
      </c>
      <c r="BN1466" s="13">
        <v>212.4</v>
      </c>
      <c r="BO1466" s="13">
        <v>212.4</v>
      </c>
      <c r="BP1466" s="13">
        <v>172.67893961708393</v>
      </c>
      <c r="BQ1466" s="13">
        <v>0</v>
      </c>
      <c r="BR1466" s="13">
        <v>0</v>
      </c>
      <c r="BS1466" s="13">
        <v>-4.8499999999999996</v>
      </c>
      <c r="BT1466" s="14">
        <v>-2.8086806710504994E-2</v>
      </c>
      <c r="BU1466" s="13">
        <v>177.52893961708392</v>
      </c>
      <c r="BV1466" s="13">
        <v>60.95</v>
      </c>
      <c r="BW1466" s="13">
        <v>60.95</v>
      </c>
      <c r="BX1466" s="13">
        <v>1138.3</v>
      </c>
      <c r="BY1466" s="13">
        <v>2583.8999999999996</v>
      </c>
      <c r="BZ1466" s="13">
        <v>1007.3</v>
      </c>
      <c r="CA1466" s="13">
        <v>2340.8999999999996</v>
      </c>
      <c r="CB1466" s="13">
        <v>0</v>
      </c>
      <c r="CC1466" s="15">
        <v>1.26</v>
      </c>
      <c r="CD1466" s="15">
        <v>1.03</v>
      </c>
      <c r="CE1466" s="15">
        <v>0.36</v>
      </c>
      <c r="CF1466" s="15" t="s">
        <v>7128</v>
      </c>
      <c r="CG1466" s="15" t="s">
        <v>7128</v>
      </c>
      <c r="CH1466" s="13" t="s">
        <v>7128</v>
      </c>
      <c r="CI1466" s="13" t="s">
        <v>7128</v>
      </c>
      <c r="CJ1466" s="13">
        <v>0</v>
      </c>
      <c r="CK1466" s="12">
        <f t="shared" si="44"/>
        <v>0</v>
      </c>
      <c r="CL1466" s="36">
        <f t="shared" si="45"/>
        <v>0.22243581528471962</v>
      </c>
      <c r="CM1466" s="13">
        <v>67.900000000000006</v>
      </c>
      <c r="CN1466" s="13">
        <v>11.8</v>
      </c>
      <c r="CO1466" s="13">
        <v>56.1</v>
      </c>
      <c r="CP1466" s="13">
        <v>297.8</v>
      </c>
      <c r="CQ1466" s="13">
        <v>212.4</v>
      </c>
      <c r="CR1466" s="13">
        <v>1631.3999999999999</v>
      </c>
      <c r="CS1466" s="13" t="s">
        <v>7128</v>
      </c>
      <c r="CT1466" s="13">
        <v>0</v>
      </c>
      <c r="CU1466" s="13">
        <v>209</v>
      </c>
      <c r="CV1466" s="13">
        <v>2340.8999999999996</v>
      </c>
      <c r="CW1466" s="13">
        <v>212.4</v>
      </c>
      <c r="CX1466" s="12">
        <v>4.9284020029869105E-2</v>
      </c>
      <c r="CY1466" s="12">
        <v>6.6828801276010666E-2</v>
      </c>
      <c r="CZ1466" s="15">
        <v>7.6807909604519766</v>
      </c>
      <c r="DA1466" s="20"/>
      <c r="DB1466" s="20"/>
    </row>
    <row r="1467" spans="1:106">
      <c r="A1467" s="8" t="s">
        <v>3099</v>
      </c>
      <c r="B1467" s="8" t="s">
        <v>3100</v>
      </c>
      <c r="C1467" s="9" t="s">
        <v>7161</v>
      </c>
      <c r="D1467" s="9" t="s">
        <v>7126</v>
      </c>
      <c r="E1467" s="10" t="s">
        <v>7127</v>
      </c>
      <c r="F1467" s="10" t="s">
        <v>7126</v>
      </c>
      <c r="G1467" s="11">
        <v>0.75</v>
      </c>
      <c r="H1467" s="11">
        <v>0.75</v>
      </c>
      <c r="I1467" s="12">
        <v>9.0499999999999997E-2</v>
      </c>
      <c r="J1467" s="12">
        <v>0.12437499999999999</v>
      </c>
      <c r="K1467" s="12">
        <v>4.7E-2</v>
      </c>
      <c r="L1467" s="12">
        <v>0.10350000000000001</v>
      </c>
      <c r="M1467" s="12">
        <v>6.8320350000000002E-2</v>
      </c>
      <c r="N1467" s="12">
        <v>0.12437499999999999</v>
      </c>
      <c r="O1467" s="12">
        <v>-2.9453626543209879</v>
      </c>
      <c r="P1467" s="12">
        <v>-0.74695980034349496</v>
      </c>
      <c r="Q1467" s="13">
        <v>3.6</v>
      </c>
      <c r="R1467" s="13">
        <v>0</v>
      </c>
      <c r="S1467" s="13">
        <v>0</v>
      </c>
      <c r="T1467" s="13">
        <v>0</v>
      </c>
      <c r="U1467" s="13">
        <v>3.6</v>
      </c>
      <c r="V1467" s="13">
        <v>0</v>
      </c>
      <c r="W1467" s="13">
        <v>3.6</v>
      </c>
      <c r="X1467" s="14">
        <v>0</v>
      </c>
      <c r="Y1467" s="15">
        <v>0.19624573378839591</v>
      </c>
      <c r="Z1467" s="14" t="s">
        <v>7128</v>
      </c>
      <c r="AA1467" s="14">
        <v>0</v>
      </c>
      <c r="AB1467" s="14" t="s">
        <v>7128</v>
      </c>
      <c r="AC1467" s="14">
        <v>0</v>
      </c>
      <c r="AD1467" s="13">
        <v>0.123</v>
      </c>
      <c r="AE1467" s="15">
        <v>0.50447222222222232</v>
      </c>
      <c r="AF1467" s="14" t="s">
        <v>7128</v>
      </c>
      <c r="AG1467" s="14" t="s">
        <v>7128</v>
      </c>
      <c r="AH1467" s="15">
        <v>0.52230971128608916</v>
      </c>
      <c r="AI1467" s="5" t="s">
        <v>7128</v>
      </c>
      <c r="AJ1467" s="15" t="s">
        <v>7128</v>
      </c>
      <c r="AK1467" s="15" t="s">
        <v>7128</v>
      </c>
      <c r="AL1467" s="15" t="s">
        <v>7128</v>
      </c>
      <c r="AM1467" s="15" t="s">
        <v>7128</v>
      </c>
      <c r="AN1467" s="15" t="s">
        <v>7128</v>
      </c>
      <c r="AO1467" s="15">
        <v>0.1875</v>
      </c>
      <c r="AP1467" s="15" t="s">
        <v>7128</v>
      </c>
      <c r="AQ1467" s="15">
        <v>60.000000000000007</v>
      </c>
      <c r="AR1467" s="15" t="s">
        <v>7128</v>
      </c>
      <c r="AS1467" s="15">
        <v>0.1875</v>
      </c>
      <c r="AT1467" s="14" t="s">
        <v>7128</v>
      </c>
      <c r="AU1467" s="14">
        <v>0</v>
      </c>
      <c r="AV1467" s="12" t="s">
        <v>7128</v>
      </c>
      <c r="AW1467" s="12" t="s">
        <v>7128</v>
      </c>
      <c r="AX1467" s="12">
        <v>1.9599999999999999E-2</v>
      </c>
      <c r="AY1467" s="12">
        <v>0.18899999999999997</v>
      </c>
      <c r="AZ1467" s="14" t="s">
        <v>7128</v>
      </c>
      <c r="BA1467" s="14" t="s">
        <v>7128</v>
      </c>
      <c r="BB1467" s="14">
        <v>-2.8209876543209877</v>
      </c>
      <c r="BC1467" s="14">
        <v>-0.62258480034349495</v>
      </c>
      <c r="BD1467" s="14">
        <v>-0.23802083333333335</v>
      </c>
      <c r="BE1467" s="14">
        <v>-7.5520833333333329E-2</v>
      </c>
      <c r="BF1467" s="14">
        <v>0</v>
      </c>
      <c r="BG1467" s="14">
        <v>0.113</v>
      </c>
      <c r="BH1467" s="13">
        <v>-4.57</v>
      </c>
      <c r="BI1467" s="13">
        <v>-4.57</v>
      </c>
      <c r="BJ1467" s="13">
        <v>-1.45</v>
      </c>
      <c r="BK1467" s="13">
        <v>-1.45</v>
      </c>
      <c r="BL1467" s="13">
        <v>19.2</v>
      </c>
      <c r="BM1467" s="13">
        <v>19.2</v>
      </c>
      <c r="BN1467" s="13">
        <v>0.06</v>
      </c>
      <c r="BO1467" s="13">
        <v>0.06</v>
      </c>
      <c r="BP1467" s="13">
        <v>-1.45</v>
      </c>
      <c r="BQ1467" s="13">
        <v>0</v>
      </c>
      <c r="BR1467" s="13">
        <v>0</v>
      </c>
      <c r="BS1467" s="13">
        <v>-1.37</v>
      </c>
      <c r="BT1467" s="14" t="s">
        <v>7128</v>
      </c>
      <c r="BU1467" s="13">
        <v>-7.9999999999999849E-2</v>
      </c>
      <c r="BV1467" s="13">
        <v>-3.2</v>
      </c>
      <c r="BW1467" s="13">
        <v>-3.2</v>
      </c>
      <c r="BX1467" s="13">
        <v>1.62</v>
      </c>
      <c r="BY1467" s="13">
        <v>2.3290000000000002</v>
      </c>
      <c r="BZ1467" s="13">
        <v>0</v>
      </c>
      <c r="CA1467" s="13">
        <v>0</v>
      </c>
      <c r="CB1467" s="13">
        <v>0</v>
      </c>
      <c r="CC1467" s="15">
        <v>4.3999999999999997E-2</v>
      </c>
      <c r="CD1467" s="15">
        <v>0.46100000000000002</v>
      </c>
      <c r="CE1467" s="15">
        <v>0.36</v>
      </c>
      <c r="CF1467" s="15">
        <v>2.6697284615091541</v>
      </c>
      <c r="CG1467" s="15">
        <v>3.1593706109133217</v>
      </c>
      <c r="CH1467" s="13">
        <v>1.12225</v>
      </c>
      <c r="CI1467" s="13">
        <v>0.95250000000000001</v>
      </c>
      <c r="CJ1467" s="13">
        <v>0</v>
      </c>
      <c r="CK1467" s="12">
        <f t="shared" si="44"/>
        <v>0</v>
      </c>
      <c r="CL1467" s="36" t="str">
        <f t="shared" si="45"/>
        <v>NA</v>
      </c>
      <c r="CM1467" s="13" t="s">
        <v>7128</v>
      </c>
      <c r="CN1467" s="13" t="s">
        <v>7128</v>
      </c>
      <c r="CO1467" s="13" t="s">
        <v>7128</v>
      </c>
      <c r="CP1467" s="13" t="s">
        <v>7128</v>
      </c>
      <c r="CQ1467" s="13">
        <v>0.06</v>
      </c>
      <c r="CR1467" s="13">
        <v>3.6</v>
      </c>
      <c r="CS1467" s="13" t="s">
        <v>7128</v>
      </c>
      <c r="CT1467" s="13">
        <v>0</v>
      </c>
      <c r="CU1467" s="13">
        <v>-1.45</v>
      </c>
      <c r="CV1467" s="13">
        <v>0</v>
      </c>
      <c r="CW1467" s="13">
        <v>0.06</v>
      </c>
      <c r="CX1467" s="12">
        <v>-2.8209876543209877</v>
      </c>
      <c r="CY1467" s="12">
        <v>-0.62258480034349495</v>
      </c>
      <c r="CZ1467" s="15">
        <v>60.000000000000007</v>
      </c>
      <c r="DA1467" s="20"/>
      <c r="DB1467" s="20"/>
    </row>
    <row r="1468" spans="1:106">
      <c r="A1468" s="8" t="s">
        <v>3129</v>
      </c>
      <c r="B1468" s="8" t="s">
        <v>3130</v>
      </c>
      <c r="C1468" s="9" t="s">
        <v>7155</v>
      </c>
      <c r="D1468" s="9" t="s">
        <v>7126</v>
      </c>
      <c r="E1468" s="10" t="s">
        <v>7127</v>
      </c>
      <c r="F1468" s="10" t="s">
        <v>7126</v>
      </c>
      <c r="G1468" s="11">
        <v>0.92</v>
      </c>
      <c r="H1468" s="11">
        <v>0.92</v>
      </c>
      <c r="I1468" s="12">
        <v>9.0499999999999997E-2</v>
      </c>
      <c r="J1468" s="12">
        <v>0.13976</v>
      </c>
      <c r="K1468" s="12">
        <v>4.1999999999999996E-2</v>
      </c>
      <c r="L1468" s="12">
        <v>9.8500000000000004E-2</v>
      </c>
      <c r="M1468" s="12">
        <v>6.5019850000000004E-2</v>
      </c>
      <c r="N1468" s="12">
        <v>0.13976</v>
      </c>
      <c r="O1468" s="12">
        <v>-4.7898238573021182E-2</v>
      </c>
      <c r="P1468" s="12">
        <v>-5.5798395274427773E-2</v>
      </c>
      <c r="Q1468" s="13">
        <v>6.77</v>
      </c>
      <c r="R1468" s="13">
        <v>0</v>
      </c>
      <c r="S1468" s="13">
        <v>0</v>
      </c>
      <c r="T1468" s="13">
        <v>0</v>
      </c>
      <c r="U1468" s="13">
        <v>6.77</v>
      </c>
      <c r="V1468" s="13">
        <v>0.89900000000000002</v>
      </c>
      <c r="W1468" s="13">
        <v>5.8709999999999996</v>
      </c>
      <c r="X1468" s="14">
        <v>0.1327917282127031</v>
      </c>
      <c r="Y1468" s="15">
        <v>8.6306098964326811E-2</v>
      </c>
      <c r="Z1468" s="14">
        <v>0</v>
      </c>
      <c r="AA1468" s="14">
        <v>0</v>
      </c>
      <c r="AB1468" s="14">
        <v>0</v>
      </c>
      <c r="AC1468" s="14">
        <v>0</v>
      </c>
      <c r="AD1468" s="13">
        <v>0.77900000000000003</v>
      </c>
      <c r="AE1468" s="15">
        <v>1.4450000000000001</v>
      </c>
      <c r="AF1468" s="14">
        <v>8.9442719099991588E-2</v>
      </c>
      <c r="AG1468" s="14">
        <v>0.73957948355805547</v>
      </c>
      <c r="AH1468" s="15">
        <v>0.38101109741060424</v>
      </c>
      <c r="AI1468" s="5">
        <v>343.33333333333331</v>
      </c>
      <c r="AJ1468" s="15">
        <v>8.2160194174757279</v>
      </c>
      <c r="AK1468" s="15">
        <v>8.2160194174757279</v>
      </c>
      <c r="AL1468" s="15" t="s">
        <v>7128</v>
      </c>
      <c r="AM1468" s="15" t="s">
        <v>7128</v>
      </c>
      <c r="AN1468" s="15">
        <v>0.7209797657082001</v>
      </c>
      <c r="AO1468" s="15">
        <v>0.3620320855614973</v>
      </c>
      <c r="AP1468" s="15">
        <v>5.6999999999999993</v>
      </c>
      <c r="AQ1468" s="15">
        <v>4.975423728813559</v>
      </c>
      <c r="AR1468" s="15">
        <v>0.69143799316923804</v>
      </c>
      <c r="AS1468" s="15">
        <v>0.31395721925133691</v>
      </c>
      <c r="AT1468" s="14">
        <v>3.1638349514563111E-2</v>
      </c>
      <c r="AU1468" s="14">
        <v>3.8508124076809453E-3</v>
      </c>
      <c r="AV1468" s="12">
        <v>4.1299999999999996E-2</v>
      </c>
      <c r="AW1468" s="12">
        <v>-2.7000000000000003E-2</v>
      </c>
      <c r="AX1468" s="12">
        <v>8.3299999999999999E-2</v>
      </c>
      <c r="AY1468" s="12">
        <v>6.1100000000000002E-2</v>
      </c>
      <c r="AZ1468" s="14" t="s">
        <v>7128</v>
      </c>
      <c r="BA1468" s="14" t="s">
        <v>7128</v>
      </c>
      <c r="BB1468" s="14">
        <v>9.1861761426978814E-2</v>
      </c>
      <c r="BC1468" s="14">
        <v>8.3961604725572223E-2</v>
      </c>
      <c r="BD1468" s="14">
        <v>4.4064171122994648E-2</v>
      </c>
      <c r="BE1468" s="14">
        <v>5.5080213903743319E-2</v>
      </c>
      <c r="BF1468" s="14">
        <v>0.33760000000000001</v>
      </c>
      <c r="BG1468" s="14">
        <v>3.4500000000000003E-2</v>
      </c>
      <c r="BH1468" s="13">
        <v>0.82399999999999995</v>
      </c>
      <c r="BI1468" s="13">
        <v>0.82399999999999995</v>
      </c>
      <c r="BJ1468" s="13">
        <v>1.03</v>
      </c>
      <c r="BK1468" s="13">
        <v>1.03</v>
      </c>
      <c r="BL1468" s="13">
        <v>18.7</v>
      </c>
      <c r="BM1468" s="13">
        <v>18.7</v>
      </c>
      <c r="BN1468" s="13">
        <v>1.18</v>
      </c>
      <c r="BO1468" s="13">
        <v>1.18</v>
      </c>
      <c r="BP1468" s="13">
        <v>0.68227199999999999</v>
      </c>
      <c r="BQ1468" s="13">
        <v>0</v>
      </c>
      <c r="BR1468" s="13">
        <v>0</v>
      </c>
      <c r="BS1468" s="13">
        <v>-0.24</v>
      </c>
      <c r="BT1468" s="14">
        <v>-0.35176586464049525</v>
      </c>
      <c r="BU1468" s="13">
        <v>0.92227199999999998</v>
      </c>
      <c r="BV1468" s="13">
        <v>1.0640000000000001</v>
      </c>
      <c r="BW1468" s="13">
        <v>1.0640000000000001</v>
      </c>
      <c r="BX1468" s="13">
        <v>8.9700000000000006</v>
      </c>
      <c r="BY1468" s="13">
        <v>8.1260000000000012</v>
      </c>
      <c r="BZ1468" s="13">
        <v>9.39</v>
      </c>
      <c r="CA1468" s="13">
        <v>8.4909999999999997</v>
      </c>
      <c r="CB1468" s="13">
        <v>-2.6069999999999999E-2</v>
      </c>
      <c r="CC1468" s="15">
        <v>0.441</v>
      </c>
      <c r="CD1468" s="15">
        <v>0.68100000000000005</v>
      </c>
      <c r="CE1468" s="15">
        <v>0.36</v>
      </c>
      <c r="CF1468" s="15">
        <v>0.88984050185524555</v>
      </c>
      <c r="CG1468" s="15">
        <v>1.0458118932514033</v>
      </c>
      <c r="CH1468" s="13">
        <v>0.83379999999999987</v>
      </c>
      <c r="CI1468" s="13">
        <v>0.51850000000000007</v>
      </c>
      <c r="CJ1468" s="13">
        <v>-2.6069999999999999E-2</v>
      </c>
      <c r="CK1468" s="12">
        <f t="shared" si="44"/>
        <v>2.4501879699248118E-2</v>
      </c>
      <c r="CL1468" s="36">
        <f t="shared" si="45"/>
        <v>2.2023318808149805</v>
      </c>
      <c r="CM1468" s="13">
        <v>1.25</v>
      </c>
      <c r="CN1468" s="13">
        <v>0.42199999999999999</v>
      </c>
      <c r="CO1468" s="13">
        <v>0.82399999999999995</v>
      </c>
      <c r="CP1468" s="13">
        <v>6.77</v>
      </c>
      <c r="CQ1468" s="13">
        <v>1.18</v>
      </c>
      <c r="CR1468" s="13">
        <v>5.8709999999999996</v>
      </c>
      <c r="CS1468" s="13">
        <v>1.0640000000000001</v>
      </c>
      <c r="CT1468" s="13">
        <v>0</v>
      </c>
      <c r="CU1468" s="13">
        <v>1.03</v>
      </c>
      <c r="CV1468" s="13">
        <v>8.4909999999999997</v>
      </c>
      <c r="CW1468" s="13">
        <v>1.18</v>
      </c>
      <c r="CX1468" s="12">
        <v>9.1861761426978814E-2</v>
      </c>
      <c r="CY1468" s="12">
        <v>8.3961604725572223E-2</v>
      </c>
      <c r="CZ1468" s="15">
        <v>4.975423728813559</v>
      </c>
      <c r="DA1468" s="20"/>
      <c r="DB1468" s="20"/>
    </row>
    <row r="1469" spans="1:106">
      <c r="A1469" s="8" t="s">
        <v>5943</v>
      </c>
      <c r="B1469" s="8" t="s">
        <v>5944</v>
      </c>
      <c r="C1469" s="9" t="s">
        <v>7141</v>
      </c>
      <c r="D1469" s="9" t="s">
        <v>7126</v>
      </c>
      <c r="E1469" s="10" t="s">
        <v>7127</v>
      </c>
      <c r="F1469" s="10" t="s">
        <v>7126</v>
      </c>
      <c r="G1469" s="11">
        <v>0.73</v>
      </c>
      <c r="H1469" s="11">
        <v>2.2955765472312701</v>
      </c>
      <c r="I1469" s="12">
        <v>9.0499999999999997E-2</v>
      </c>
      <c r="J1469" s="12">
        <v>0.26424967752442996</v>
      </c>
      <c r="K1469" s="12">
        <v>3.6999999999999998E-2</v>
      </c>
      <c r="L1469" s="12">
        <v>9.35E-2</v>
      </c>
      <c r="M1469" s="12">
        <v>6.1719349999999999E-2</v>
      </c>
      <c r="N1469" s="12">
        <v>0.1000102790245104</v>
      </c>
      <c r="O1469" s="12">
        <v>-0.2483252943139205</v>
      </c>
      <c r="P1469" s="12">
        <v>-6.1727820552233123E-2</v>
      </c>
      <c r="Q1469" s="13">
        <v>307</v>
      </c>
      <c r="R1469" s="13">
        <v>0</v>
      </c>
      <c r="S1469" s="13">
        <v>1316.8</v>
      </c>
      <c r="T1469" s="13">
        <v>1316.8</v>
      </c>
      <c r="U1469" s="13">
        <v>1623.8</v>
      </c>
      <c r="V1469" s="13">
        <v>75.7</v>
      </c>
      <c r="W1469" s="13">
        <v>1548.1</v>
      </c>
      <c r="X1469" s="14">
        <v>4.661904175391058E-2</v>
      </c>
      <c r="Y1469" s="15">
        <v>0.48091603053435117</v>
      </c>
      <c r="Z1469" s="14">
        <v>0.81768504719324386</v>
      </c>
      <c r="AA1469" s="14">
        <v>0.81093730755019089</v>
      </c>
      <c r="AB1469" s="14">
        <v>4.485013623978201</v>
      </c>
      <c r="AC1469" s="14">
        <v>4.289250814332247</v>
      </c>
      <c r="AD1469" s="13">
        <v>4.6900000000000004</v>
      </c>
      <c r="AE1469" s="15">
        <v>1.2724166666666668</v>
      </c>
      <c r="AF1469" s="14">
        <v>0.11401754250991379</v>
      </c>
      <c r="AG1469" s="14">
        <v>0.56833359651095494</v>
      </c>
      <c r="AH1469" s="15">
        <v>0.41109530583214798</v>
      </c>
      <c r="AI1469" s="5">
        <v>1.4152298850574714</v>
      </c>
      <c r="AJ1469" s="15">
        <v>61.770623742454731</v>
      </c>
      <c r="AK1469" s="15">
        <v>61.770623742454731</v>
      </c>
      <c r="AL1469" s="15">
        <v>12.675675675675677</v>
      </c>
      <c r="AM1469" s="15" t="s">
        <v>7128</v>
      </c>
      <c r="AN1469" s="15">
        <v>1.0456403269754768</v>
      </c>
      <c r="AO1469" s="15">
        <v>0.21638003946997464</v>
      </c>
      <c r="AP1469" s="15">
        <v>15.716751269035532</v>
      </c>
      <c r="AQ1469" s="15">
        <v>11.242556281771968</v>
      </c>
      <c r="AR1469" s="15">
        <v>1.020366464539942</v>
      </c>
      <c r="AS1469" s="15">
        <v>1.0911333521285593</v>
      </c>
      <c r="AT1469" s="14">
        <v>0.42173038229376264</v>
      </c>
      <c r="AU1469" s="14">
        <v>6.8273615635179152E-3</v>
      </c>
      <c r="AV1469" s="12">
        <v>-0.48100000000000004</v>
      </c>
      <c r="AW1469" s="12">
        <v>-0.30099999999999999</v>
      </c>
      <c r="AX1469" s="12">
        <v>7.2999999999999995E-2</v>
      </c>
      <c r="AY1469" s="12">
        <v>0.124</v>
      </c>
      <c r="AZ1469" s="14" t="s">
        <v>7128</v>
      </c>
      <c r="BA1469" s="14">
        <v>7.5199999999999989E-2</v>
      </c>
      <c r="BB1469" s="14">
        <v>1.592438321050945E-2</v>
      </c>
      <c r="BC1469" s="14">
        <v>3.8282458472277278E-2</v>
      </c>
      <c r="BD1469" s="14">
        <v>3.5029602480969833E-3</v>
      </c>
      <c r="BE1469" s="14">
        <v>6.9424866084014658E-2</v>
      </c>
      <c r="BF1469" s="14">
        <v>0.5</v>
      </c>
      <c r="BG1469" s="14">
        <v>0.25739999999999996</v>
      </c>
      <c r="BH1469" s="13">
        <v>4.97</v>
      </c>
      <c r="BI1469" s="13">
        <v>4.97</v>
      </c>
      <c r="BJ1469" s="13">
        <v>98.5</v>
      </c>
      <c r="BK1469" s="13">
        <v>98.5</v>
      </c>
      <c r="BL1469" s="13">
        <v>1418.8</v>
      </c>
      <c r="BM1469" s="13">
        <v>1418.8</v>
      </c>
      <c r="BN1469" s="13">
        <v>137.69999999999999</v>
      </c>
      <c r="BO1469" s="13">
        <v>137.69999999999999</v>
      </c>
      <c r="BP1469" s="13">
        <v>49.25</v>
      </c>
      <c r="BQ1469" s="13">
        <v>0</v>
      </c>
      <c r="BR1469" s="13">
        <v>0</v>
      </c>
      <c r="BS1469" s="13">
        <v>-49.1</v>
      </c>
      <c r="BT1469" s="14">
        <v>-0.9969543147208122</v>
      </c>
      <c r="BU1469" s="13">
        <v>98.35</v>
      </c>
      <c r="BV1469" s="13">
        <v>54.07</v>
      </c>
      <c r="BW1469" s="13">
        <v>54.07</v>
      </c>
      <c r="BX1469" s="13">
        <v>312.10000000000002</v>
      </c>
      <c r="BY1469" s="13">
        <v>1286.49</v>
      </c>
      <c r="BZ1469" s="13">
        <v>293.60000000000002</v>
      </c>
      <c r="CA1469" s="13">
        <v>1517.2</v>
      </c>
      <c r="CB1469" s="13">
        <v>-2.0960000000000001</v>
      </c>
      <c r="CC1469" s="15">
        <v>0.432</v>
      </c>
      <c r="CD1469" s="15">
        <v>0.51100000000000001</v>
      </c>
      <c r="CE1469" s="15">
        <v>0.36</v>
      </c>
      <c r="CF1469" s="15">
        <v>0.89411946725894109</v>
      </c>
      <c r="CG1469" s="15">
        <v>1.3107096138621661</v>
      </c>
      <c r="CH1469" s="13">
        <v>74.774999999999991</v>
      </c>
      <c r="CI1469" s="13">
        <v>33.551250000000003</v>
      </c>
      <c r="CJ1469" s="13">
        <v>-2.0960000000000001</v>
      </c>
      <c r="CK1469" s="12">
        <f t="shared" si="44"/>
        <v>3.8764564453486222E-2</v>
      </c>
      <c r="CL1469" s="36">
        <f t="shared" si="45"/>
        <v>0.93514368573688367</v>
      </c>
      <c r="CM1469" s="13">
        <v>14.3</v>
      </c>
      <c r="CN1469" s="13">
        <v>9.33</v>
      </c>
      <c r="CO1469" s="13">
        <v>4.97</v>
      </c>
      <c r="CP1469" s="13">
        <v>307</v>
      </c>
      <c r="CQ1469" s="13">
        <v>137.69999999999999</v>
      </c>
      <c r="CR1469" s="13">
        <v>1548.1</v>
      </c>
      <c r="CS1469" s="13">
        <v>54.07</v>
      </c>
      <c r="CT1469" s="13">
        <v>0</v>
      </c>
      <c r="CU1469" s="13">
        <v>98.5</v>
      </c>
      <c r="CV1469" s="13">
        <v>1517.2</v>
      </c>
      <c r="CW1469" s="13">
        <v>137.69999999999999</v>
      </c>
      <c r="CX1469" s="12">
        <v>1.592438321050945E-2</v>
      </c>
      <c r="CY1469" s="12">
        <v>3.8282458472277278E-2</v>
      </c>
      <c r="CZ1469" s="15">
        <v>11.242556281771968</v>
      </c>
      <c r="DA1469" s="20"/>
      <c r="DB1469" s="20"/>
    </row>
    <row r="1470" spans="1:106">
      <c r="A1470" s="8" t="s">
        <v>1013</v>
      </c>
      <c r="B1470" s="8" t="s">
        <v>1014</v>
      </c>
      <c r="C1470" s="9" t="s">
        <v>7144</v>
      </c>
      <c r="D1470" s="9" t="s">
        <v>7126</v>
      </c>
      <c r="E1470" s="10" t="s">
        <v>7127</v>
      </c>
      <c r="F1470" s="10" t="s">
        <v>7126</v>
      </c>
      <c r="G1470" s="11">
        <v>1.1499999999999999</v>
      </c>
      <c r="H1470" s="11">
        <v>1.7036800363709839</v>
      </c>
      <c r="I1470" s="12">
        <v>9.0499999999999997E-2</v>
      </c>
      <c r="J1470" s="12">
        <v>0.21068304329157403</v>
      </c>
      <c r="K1470" s="12">
        <v>4.7E-2</v>
      </c>
      <c r="L1470" s="12">
        <v>0.10350000000000001</v>
      </c>
      <c r="M1470" s="12">
        <v>6.8320350000000002E-2</v>
      </c>
      <c r="N1470" s="12">
        <v>0.15536765448373074</v>
      </c>
      <c r="O1470" s="12">
        <v>9.7397764789234037E-2</v>
      </c>
      <c r="P1470" s="12">
        <v>4.3724621686624054E-2</v>
      </c>
      <c r="Q1470" s="13">
        <v>111.1</v>
      </c>
      <c r="R1470" s="13">
        <v>0</v>
      </c>
      <c r="S1470" s="13">
        <v>70.599999999999994</v>
      </c>
      <c r="T1470" s="13">
        <v>70.599999999999994</v>
      </c>
      <c r="U1470" s="13">
        <v>181.7</v>
      </c>
      <c r="V1470" s="13">
        <v>1.8</v>
      </c>
      <c r="W1470" s="13">
        <v>179.89999999999998</v>
      </c>
      <c r="X1470" s="14">
        <v>9.9064391854705568E-3</v>
      </c>
      <c r="Y1470" s="15">
        <v>0.14705882352941177</v>
      </c>
      <c r="Z1470" s="14">
        <v>0.53934300993124529</v>
      </c>
      <c r="AA1470" s="14">
        <v>0.38855255916345621</v>
      </c>
      <c r="AB1470" s="14">
        <v>1.1708126036484245</v>
      </c>
      <c r="AC1470" s="14">
        <v>0.63546354635463542</v>
      </c>
      <c r="AD1470" s="13">
        <v>2.72</v>
      </c>
      <c r="AE1470" s="15">
        <v>2.9952777777777779</v>
      </c>
      <c r="AF1470" s="14">
        <v>0.22583179581272428</v>
      </c>
      <c r="AG1470" s="14">
        <v>0.82362184355228873</v>
      </c>
      <c r="AH1470" s="15">
        <v>0.53577106518282991</v>
      </c>
      <c r="AI1470" s="5">
        <v>4.3291592128801435</v>
      </c>
      <c r="AJ1470" s="15">
        <v>9.1065573770491799</v>
      </c>
      <c r="AK1470" s="15">
        <v>9.1065573770491799</v>
      </c>
      <c r="AL1470" s="15">
        <v>7.7272727272727284</v>
      </c>
      <c r="AM1470" s="15">
        <v>0.22211115553778488</v>
      </c>
      <c r="AN1470" s="15">
        <v>1.8424543946932006</v>
      </c>
      <c r="AO1470" s="15">
        <v>0.50226039783001808</v>
      </c>
      <c r="AP1470" s="15">
        <v>7.4338842975206605</v>
      </c>
      <c r="AQ1470" s="15">
        <v>5.8983606557377044</v>
      </c>
      <c r="AR1470" s="15">
        <v>1.3950062034739454</v>
      </c>
      <c r="AS1470" s="15">
        <v>0.81329113924050622</v>
      </c>
      <c r="AT1470" s="14">
        <v>0.13377049180327868</v>
      </c>
      <c r="AU1470" s="14">
        <v>1.468946894689469E-2</v>
      </c>
      <c r="AV1470" s="12">
        <v>0.435</v>
      </c>
      <c r="AW1470" s="12">
        <v>0.56600000000000006</v>
      </c>
      <c r="AX1470" s="12">
        <v>0.126</v>
      </c>
      <c r="AY1470" s="12">
        <v>0.27200000000000002</v>
      </c>
      <c r="AZ1470" s="14">
        <v>0.41</v>
      </c>
      <c r="BA1470" s="14" t="s">
        <v>7128</v>
      </c>
      <c r="BB1470" s="14">
        <v>0.30808080808080807</v>
      </c>
      <c r="BC1470" s="14">
        <v>0.1990922761703548</v>
      </c>
      <c r="BD1470" s="14">
        <v>5.5153707052441228E-2</v>
      </c>
      <c r="BE1470" s="14">
        <v>0.10940325497287523</v>
      </c>
      <c r="BF1470" s="14">
        <v>0.2423469387755102</v>
      </c>
      <c r="BG1470" s="14">
        <v>2.7000000000000003E-2</v>
      </c>
      <c r="BH1470" s="13">
        <v>12.2</v>
      </c>
      <c r="BI1470" s="13">
        <v>12.2</v>
      </c>
      <c r="BJ1470" s="13">
        <v>24.2</v>
      </c>
      <c r="BK1470" s="13">
        <v>24.2</v>
      </c>
      <c r="BL1470" s="13">
        <v>221.2</v>
      </c>
      <c r="BM1470" s="13">
        <v>221.2</v>
      </c>
      <c r="BN1470" s="13">
        <v>30.5</v>
      </c>
      <c r="BO1470" s="13">
        <v>30.5</v>
      </c>
      <c r="BP1470" s="13">
        <v>18.335204081632654</v>
      </c>
      <c r="BQ1470" s="13">
        <v>0</v>
      </c>
      <c r="BR1470" s="13">
        <v>0</v>
      </c>
      <c r="BS1470" s="13">
        <v>-6.36</v>
      </c>
      <c r="BT1470" s="14">
        <v>-0.3468736956340262</v>
      </c>
      <c r="BU1470" s="13">
        <v>24.695204081632653</v>
      </c>
      <c r="BV1470" s="13">
        <v>18.559999999999999</v>
      </c>
      <c r="BW1470" s="13">
        <v>18.559999999999999</v>
      </c>
      <c r="BX1470" s="13">
        <v>39.6</v>
      </c>
      <c r="BY1470" s="13">
        <v>92.093999999999994</v>
      </c>
      <c r="BZ1470" s="13">
        <v>60.3</v>
      </c>
      <c r="CA1470" s="13">
        <v>128.95999999999998</v>
      </c>
      <c r="CB1470" s="13">
        <v>-1.6319999999999999</v>
      </c>
      <c r="CC1470" s="15">
        <v>1.24</v>
      </c>
      <c r="CD1470" s="15">
        <v>0.75</v>
      </c>
      <c r="CE1470" s="15">
        <v>0.36</v>
      </c>
      <c r="CF1470" s="15" t="s">
        <v>7128</v>
      </c>
      <c r="CG1470" s="15" t="s">
        <v>7128</v>
      </c>
      <c r="CH1470" s="13" t="s">
        <v>7128</v>
      </c>
      <c r="CI1470" s="13" t="s">
        <v>7128</v>
      </c>
      <c r="CJ1470" s="13">
        <v>-1.6319999999999999</v>
      </c>
      <c r="CK1470" s="12">
        <f t="shared" si="44"/>
        <v>8.7931034482758616E-2</v>
      </c>
      <c r="CL1470" s="36">
        <f t="shared" si="45"/>
        <v>1.7152605459057073</v>
      </c>
      <c r="CM1470" s="13">
        <v>19.600000000000001</v>
      </c>
      <c r="CN1470" s="13">
        <v>4.75</v>
      </c>
      <c r="CO1470" s="13">
        <v>12.2</v>
      </c>
      <c r="CP1470" s="13">
        <v>111.1</v>
      </c>
      <c r="CQ1470" s="13">
        <v>30.5</v>
      </c>
      <c r="CR1470" s="13">
        <v>179.89999999999998</v>
      </c>
      <c r="CS1470" s="13">
        <v>18.559999999999999</v>
      </c>
      <c r="CT1470" s="13">
        <v>0</v>
      </c>
      <c r="CU1470" s="13">
        <v>24.2</v>
      </c>
      <c r="CV1470" s="13">
        <v>128.95999999999998</v>
      </c>
      <c r="CW1470" s="13">
        <v>30.5</v>
      </c>
      <c r="CX1470" s="12">
        <v>0.30808080808080807</v>
      </c>
      <c r="CY1470" s="12">
        <v>0.1990922761703548</v>
      </c>
      <c r="CZ1470" s="15">
        <v>5.8983606557377044</v>
      </c>
      <c r="DA1470" s="20"/>
      <c r="DB1470" s="20"/>
    </row>
    <row r="1471" spans="1:106">
      <c r="A1471" s="8" t="s">
        <v>6417</v>
      </c>
      <c r="B1471" s="8" t="s">
        <v>6418</v>
      </c>
      <c r="C1471" s="9" t="s">
        <v>7191</v>
      </c>
      <c r="D1471" s="9" t="s">
        <v>7126</v>
      </c>
      <c r="E1471" s="10" t="s">
        <v>7127</v>
      </c>
      <c r="F1471" s="10" t="s">
        <v>7126</v>
      </c>
      <c r="G1471" s="11">
        <v>1.04</v>
      </c>
      <c r="H1471" s="11">
        <v>6.4012403100775197</v>
      </c>
      <c r="I1471" s="12">
        <v>9.0499999999999997E-2</v>
      </c>
      <c r="J1471" s="12">
        <v>0.63581224806201553</v>
      </c>
      <c r="K1471" s="12">
        <v>4.1999999999999996E-2</v>
      </c>
      <c r="L1471" s="12">
        <v>9.8500000000000004E-2</v>
      </c>
      <c r="M1471" s="12">
        <v>6.5019850000000004E-2</v>
      </c>
      <c r="N1471" s="12">
        <v>0.15775564263224182</v>
      </c>
      <c r="O1471" s="12" t="s">
        <v>7128</v>
      </c>
      <c r="P1471" s="12" t="s">
        <v>7128</v>
      </c>
      <c r="Q1471" s="13">
        <v>5.16</v>
      </c>
      <c r="R1471" s="13">
        <v>0</v>
      </c>
      <c r="S1471" s="13">
        <v>26.6</v>
      </c>
      <c r="T1471" s="13">
        <v>26.6</v>
      </c>
      <c r="U1471" s="13">
        <v>31.76</v>
      </c>
      <c r="V1471" s="13">
        <v>5.1999999999999998E-2</v>
      </c>
      <c r="W1471" s="13">
        <v>31.708000000000002</v>
      </c>
      <c r="X1471" s="14">
        <v>1.6372795969773297E-3</v>
      </c>
      <c r="Y1471" s="15">
        <v>9.19700621590765E-3</v>
      </c>
      <c r="Z1471" s="14" t="s">
        <v>7128</v>
      </c>
      <c r="AA1471" s="14">
        <v>0.83753148614609574</v>
      </c>
      <c r="AB1471" s="14" t="s">
        <v>7128</v>
      </c>
      <c r="AC1471" s="14">
        <v>5.1550387596899228</v>
      </c>
      <c r="AD1471" s="13">
        <v>7.0000000000000001E-3</v>
      </c>
      <c r="AE1471" s="15">
        <v>1.71275</v>
      </c>
      <c r="AF1471" s="14">
        <v>3.1622776601683791E-2</v>
      </c>
      <c r="AG1471" s="14">
        <v>0.69728222406712759</v>
      </c>
      <c r="AH1471" s="15">
        <v>0.47368421052631587</v>
      </c>
      <c r="AI1471" s="5" t="s">
        <v>7128</v>
      </c>
      <c r="AJ1471" s="15" t="s">
        <v>7128</v>
      </c>
      <c r="AK1471" s="15" t="s">
        <v>7128</v>
      </c>
      <c r="AL1471" s="15" t="s">
        <v>7128</v>
      </c>
      <c r="AM1471" s="15" t="s">
        <v>7128</v>
      </c>
      <c r="AN1471" s="15" t="s">
        <v>7128</v>
      </c>
      <c r="AO1471" s="15" t="s">
        <v>7128</v>
      </c>
      <c r="AP1471" s="15" t="s">
        <v>7128</v>
      </c>
      <c r="AQ1471" s="15" t="s">
        <v>7128</v>
      </c>
      <c r="AR1471" s="15" t="s">
        <v>7128</v>
      </c>
      <c r="AS1471" s="15" t="s">
        <v>7128</v>
      </c>
      <c r="AT1471" s="14" t="s">
        <v>7128</v>
      </c>
      <c r="AU1471" s="14">
        <v>0</v>
      </c>
      <c r="AV1471" s="12" t="s">
        <v>7128</v>
      </c>
      <c r="AW1471" s="12" t="s">
        <v>7128</v>
      </c>
      <c r="AX1471" s="12" t="s">
        <v>7128</v>
      </c>
      <c r="AY1471" s="12" t="s">
        <v>7128</v>
      </c>
      <c r="AZ1471" s="14" t="s">
        <v>7128</v>
      </c>
      <c r="BA1471" s="14" t="s">
        <v>7128</v>
      </c>
      <c r="BB1471" s="14" t="s">
        <v>7128</v>
      </c>
      <c r="BC1471" s="14" t="s">
        <v>7128</v>
      </c>
      <c r="BD1471" s="14" t="s">
        <v>7128</v>
      </c>
      <c r="BE1471" s="14" t="s">
        <v>7128</v>
      </c>
      <c r="BF1471" s="14">
        <v>0</v>
      </c>
      <c r="BG1471" s="14">
        <v>3.0099999999999998E-2</v>
      </c>
      <c r="BH1471" s="13">
        <v>-11.6</v>
      </c>
      <c r="BI1471" s="13">
        <v>-11.6</v>
      </c>
      <c r="BJ1471" s="13">
        <v>-3.19</v>
      </c>
      <c r="BK1471" s="13">
        <v>-3.19</v>
      </c>
      <c r="BL1471" s="13">
        <v>0</v>
      </c>
      <c r="BM1471" s="13">
        <v>0</v>
      </c>
      <c r="BN1471" s="13">
        <v>-0.76600000000000001</v>
      </c>
      <c r="BO1471" s="13">
        <v>-0.76600000000000001</v>
      </c>
      <c r="BP1471" s="13">
        <v>-3.19</v>
      </c>
      <c r="BQ1471" s="13">
        <v>0</v>
      </c>
      <c r="BR1471" s="13">
        <v>0</v>
      </c>
      <c r="BS1471" s="13">
        <v>-2.41</v>
      </c>
      <c r="BT1471" s="14" t="s">
        <v>7128</v>
      </c>
      <c r="BU1471" s="13">
        <v>-0.7799999999999998</v>
      </c>
      <c r="BV1471" s="13">
        <v>-9.19</v>
      </c>
      <c r="BW1471" s="13">
        <v>-9.19</v>
      </c>
      <c r="BX1471" s="13">
        <v>-80.2</v>
      </c>
      <c r="BY1471" s="13">
        <v>-20.702000000000005</v>
      </c>
      <c r="BZ1471" s="13">
        <v>-88.5</v>
      </c>
      <c r="CA1471" s="13">
        <v>-61.951999999999998</v>
      </c>
      <c r="CB1471" s="13">
        <v>0</v>
      </c>
      <c r="CC1471" s="15">
        <v>0.14699999999999999</v>
      </c>
      <c r="CD1471" s="15">
        <v>1.57</v>
      </c>
      <c r="CE1471" s="15">
        <v>0.36</v>
      </c>
      <c r="CF1471" s="15">
        <v>0.80118184984133467</v>
      </c>
      <c r="CG1471" s="15">
        <v>1.7615131067238288</v>
      </c>
      <c r="CH1471" s="13">
        <v>-7.0630000000000006</v>
      </c>
      <c r="CI1471" s="13">
        <v>-1.4550000000000018</v>
      </c>
      <c r="CJ1471" s="13">
        <v>0</v>
      </c>
      <c r="CK1471" s="12">
        <f t="shared" si="44"/>
        <v>0</v>
      </c>
      <c r="CL1471" s="36" t="str">
        <f t="shared" si="45"/>
        <v>NA</v>
      </c>
      <c r="CM1471" s="13" t="s">
        <v>7128</v>
      </c>
      <c r="CN1471" s="13" t="s">
        <v>7128</v>
      </c>
      <c r="CO1471" s="13" t="s">
        <v>7128</v>
      </c>
      <c r="CP1471" s="13" t="s">
        <v>7128</v>
      </c>
      <c r="CQ1471" s="13" t="s">
        <v>7128</v>
      </c>
      <c r="CR1471" s="13" t="s">
        <v>7128</v>
      </c>
      <c r="CS1471" s="13" t="s">
        <v>7128</v>
      </c>
      <c r="CT1471" s="13">
        <v>0</v>
      </c>
      <c r="CU1471" s="13">
        <v>-3.19</v>
      </c>
      <c r="CV1471" s="13">
        <v>-61.951999999999998</v>
      </c>
      <c r="CW1471" s="13">
        <v>-0.76600000000000001</v>
      </c>
      <c r="CX1471" s="12" t="s">
        <v>7128</v>
      </c>
      <c r="CY1471" s="12" t="s">
        <v>7128</v>
      </c>
      <c r="CZ1471" s="15" t="s">
        <v>7128</v>
      </c>
      <c r="DA1471" s="20"/>
      <c r="DB1471" s="20"/>
    </row>
    <row r="1472" spans="1:106">
      <c r="A1472" s="8" t="s">
        <v>1361</v>
      </c>
      <c r="B1472" s="8" t="s">
        <v>1362</v>
      </c>
      <c r="C1472" s="9" t="s">
        <v>7141</v>
      </c>
      <c r="D1472" s="9" t="s">
        <v>7126</v>
      </c>
      <c r="E1472" s="10" t="s">
        <v>7127</v>
      </c>
      <c r="F1472" s="10" t="s">
        <v>7126</v>
      </c>
      <c r="G1472" s="11">
        <v>0.73</v>
      </c>
      <c r="H1472" s="11">
        <v>1.1586866791744839</v>
      </c>
      <c r="I1472" s="12">
        <v>9.0499999999999997E-2</v>
      </c>
      <c r="J1472" s="12">
        <v>0.16136114446529079</v>
      </c>
      <c r="K1472" s="12">
        <v>6.2E-2</v>
      </c>
      <c r="L1472" s="12">
        <v>0.11849999999999999</v>
      </c>
      <c r="M1472" s="12">
        <v>7.8221849999999996E-2</v>
      </c>
      <c r="N1472" s="12">
        <v>0.13060157098108743</v>
      </c>
      <c r="O1472" s="12">
        <v>-7.9008203288820203E-2</v>
      </c>
      <c r="P1472" s="12">
        <v>-6.2794897189376225E-2</v>
      </c>
      <c r="Q1472" s="13">
        <v>53.3</v>
      </c>
      <c r="R1472" s="13">
        <v>0</v>
      </c>
      <c r="S1472" s="13">
        <v>31.3</v>
      </c>
      <c r="T1472" s="13">
        <v>31.3</v>
      </c>
      <c r="U1472" s="13">
        <v>84.6</v>
      </c>
      <c r="V1472" s="13">
        <v>2.25</v>
      </c>
      <c r="W1472" s="13">
        <v>82.35</v>
      </c>
      <c r="X1472" s="14">
        <v>2.6595744680851064E-2</v>
      </c>
      <c r="Y1472" s="15">
        <v>0.17151580459770116</v>
      </c>
      <c r="Z1472" s="14">
        <v>0.64008179959100198</v>
      </c>
      <c r="AA1472" s="14">
        <v>0.3699763593380615</v>
      </c>
      <c r="AB1472" s="14">
        <v>1.7784090909090908</v>
      </c>
      <c r="AC1472" s="14">
        <v>0.58724202626641653</v>
      </c>
      <c r="AD1472" s="13">
        <v>9.6000000000000002E-2</v>
      </c>
      <c r="AE1472" s="15">
        <v>2.1038888888888891</v>
      </c>
      <c r="AF1472" s="14">
        <v>0.13038404810405299</v>
      </c>
      <c r="AG1472" s="14">
        <v>1.0687657119588105</v>
      </c>
      <c r="AH1472" s="15">
        <v>0.45588235294117646</v>
      </c>
      <c r="AI1472" s="5">
        <v>1.0613382899628252</v>
      </c>
      <c r="AJ1472" s="15">
        <v>38.071428571428569</v>
      </c>
      <c r="AK1472" s="15">
        <v>38.071428571428569</v>
      </c>
      <c r="AL1472" s="15" t="s">
        <v>7128</v>
      </c>
      <c r="AM1472" s="15" t="s">
        <v>7128</v>
      </c>
      <c r="AN1472" s="15">
        <v>3.0284090909090904</v>
      </c>
      <c r="AO1472" s="15">
        <v>0.3532140490390987</v>
      </c>
      <c r="AP1472" s="15">
        <v>14.422066549912433</v>
      </c>
      <c r="AQ1472" s="15">
        <v>7.4863636363636354</v>
      </c>
      <c r="AR1472" s="15">
        <v>1.7652733118971058</v>
      </c>
      <c r="AS1472" s="15">
        <v>0.54572564612326036</v>
      </c>
      <c r="AT1472" s="14">
        <v>0</v>
      </c>
      <c r="AU1472" s="14">
        <v>0</v>
      </c>
      <c r="AV1472" s="12" t="s">
        <v>7128</v>
      </c>
      <c r="AW1472" s="12" t="s">
        <v>7128</v>
      </c>
      <c r="AX1472" s="12">
        <v>5.96E-2</v>
      </c>
      <c r="AY1472" s="12">
        <v>0.10199999999999999</v>
      </c>
      <c r="AZ1472" s="14" t="s">
        <v>7128</v>
      </c>
      <c r="BA1472" s="14" t="s">
        <v>7128</v>
      </c>
      <c r="BB1472" s="14">
        <v>8.2352941176470587E-2</v>
      </c>
      <c r="BC1472" s="14">
        <v>6.7806673791711208E-2</v>
      </c>
      <c r="BD1472" s="14">
        <v>9.2776673293571889E-3</v>
      </c>
      <c r="BE1472" s="14">
        <v>3.7839628893306824E-2</v>
      </c>
      <c r="BF1472" s="14">
        <v>0</v>
      </c>
      <c r="BG1472" s="14">
        <v>0.22699999999999998</v>
      </c>
      <c r="BH1472" s="13">
        <v>1.4</v>
      </c>
      <c r="BI1472" s="13">
        <v>1.4</v>
      </c>
      <c r="BJ1472" s="13">
        <v>5.71</v>
      </c>
      <c r="BK1472" s="13">
        <v>5.71</v>
      </c>
      <c r="BL1472" s="13">
        <v>150.9</v>
      </c>
      <c r="BM1472" s="13">
        <v>150.9</v>
      </c>
      <c r="BN1472" s="13">
        <v>11</v>
      </c>
      <c r="BO1472" s="13">
        <v>11</v>
      </c>
      <c r="BP1472" s="13">
        <v>5.71</v>
      </c>
      <c r="BQ1472" s="13">
        <v>0</v>
      </c>
      <c r="BR1472" s="13">
        <v>0</v>
      </c>
      <c r="BS1472" s="13">
        <v>-4.41</v>
      </c>
      <c r="BT1472" s="14">
        <v>-0.77232924693520144</v>
      </c>
      <c r="BU1472" s="13">
        <v>10.120000000000001</v>
      </c>
      <c r="BV1472" s="13">
        <v>5.8100000000000005</v>
      </c>
      <c r="BW1472" s="13">
        <v>5.8100000000000005</v>
      </c>
      <c r="BX1472" s="13">
        <v>17</v>
      </c>
      <c r="BY1472" s="13">
        <v>84.21</v>
      </c>
      <c r="BZ1472" s="13">
        <v>17.600000000000001</v>
      </c>
      <c r="CA1472" s="13">
        <v>46.650000000000006</v>
      </c>
      <c r="CB1472" s="13">
        <v>0</v>
      </c>
      <c r="CC1472" s="15">
        <v>0.92900000000000005</v>
      </c>
      <c r="CD1472" s="15">
        <v>0.40899999999999997</v>
      </c>
      <c r="CE1472" s="15">
        <v>0.36</v>
      </c>
      <c r="CF1472" s="15">
        <v>1.8791064565358442</v>
      </c>
      <c r="CG1472" s="15">
        <v>2.2932748017980247</v>
      </c>
      <c r="CH1472" s="13">
        <v>-2.5760000000000001</v>
      </c>
      <c r="CI1472" s="13">
        <v>-4.4866000000000001</v>
      </c>
      <c r="CJ1472" s="13">
        <v>0</v>
      </c>
      <c r="CK1472" s="12">
        <f t="shared" si="44"/>
        <v>0</v>
      </c>
      <c r="CL1472" s="36">
        <f t="shared" si="45"/>
        <v>3.2347266881028935</v>
      </c>
      <c r="CM1472" s="13">
        <v>1.57</v>
      </c>
      <c r="CN1472" s="13" t="s">
        <v>7128</v>
      </c>
      <c r="CO1472" s="13">
        <v>1.4</v>
      </c>
      <c r="CP1472" s="13">
        <v>53.3</v>
      </c>
      <c r="CQ1472" s="13">
        <v>11</v>
      </c>
      <c r="CR1472" s="13">
        <v>82.35</v>
      </c>
      <c r="CS1472" s="13" t="s">
        <v>7128</v>
      </c>
      <c r="CT1472" s="13">
        <v>0</v>
      </c>
      <c r="CU1472" s="13">
        <v>5.71</v>
      </c>
      <c r="CV1472" s="13">
        <v>46.650000000000006</v>
      </c>
      <c r="CW1472" s="13">
        <v>11</v>
      </c>
      <c r="CX1472" s="12">
        <v>8.2352941176470587E-2</v>
      </c>
      <c r="CY1472" s="12">
        <v>6.7806673791711208E-2</v>
      </c>
      <c r="CZ1472" s="15">
        <v>7.4863636363636354</v>
      </c>
      <c r="DA1472" s="20"/>
      <c r="DB1472" s="20"/>
    </row>
    <row r="1473" spans="1:106">
      <c r="A1473" s="8" t="s">
        <v>5503</v>
      </c>
      <c r="B1473" s="8" t="s">
        <v>5504</v>
      </c>
      <c r="C1473" s="9" t="s">
        <v>7155</v>
      </c>
      <c r="D1473" s="9" t="s">
        <v>7126</v>
      </c>
      <c r="E1473" s="10" t="s">
        <v>7127</v>
      </c>
      <c r="F1473" s="10" t="s">
        <v>7126</v>
      </c>
      <c r="G1473" s="11">
        <v>0.92</v>
      </c>
      <c r="H1473" s="11">
        <v>7.4879790026246722</v>
      </c>
      <c r="I1473" s="12">
        <v>9.0499999999999997E-2</v>
      </c>
      <c r="J1473" s="12">
        <v>0.73416209973753277</v>
      </c>
      <c r="K1473" s="12">
        <v>4.7E-2</v>
      </c>
      <c r="L1473" s="12">
        <v>0.10350000000000001</v>
      </c>
      <c r="M1473" s="12">
        <v>6.8320350000000002E-2</v>
      </c>
      <c r="N1473" s="12">
        <v>0.15012805933569812</v>
      </c>
      <c r="O1473" s="12" t="s">
        <v>7128</v>
      </c>
      <c r="P1473" s="12">
        <v>-2.4727087044969989</v>
      </c>
      <c r="Q1473" s="13">
        <v>0.76200000000000001</v>
      </c>
      <c r="R1473" s="13">
        <v>0</v>
      </c>
      <c r="S1473" s="13">
        <v>5.44</v>
      </c>
      <c r="T1473" s="13">
        <v>5.44</v>
      </c>
      <c r="U1473" s="13">
        <v>6.202</v>
      </c>
      <c r="V1473" s="13">
        <v>0.13700000000000001</v>
      </c>
      <c r="W1473" s="13">
        <v>6.0649999999999995</v>
      </c>
      <c r="X1473" s="14">
        <v>2.2089648500483717E-2</v>
      </c>
      <c r="Y1473" s="15">
        <v>7.5187969924812026E-2</v>
      </c>
      <c r="Z1473" s="14" t="s">
        <v>7128</v>
      </c>
      <c r="AA1473" s="14">
        <v>0.87713640761044831</v>
      </c>
      <c r="AB1473" s="14" t="s">
        <v>7128</v>
      </c>
      <c r="AC1473" s="14">
        <v>7.1391076115485568</v>
      </c>
      <c r="AD1473" s="13">
        <v>5.8000000000000003E-2</v>
      </c>
      <c r="AE1473" s="15">
        <v>-0.2894722222222223</v>
      </c>
      <c r="AF1473" s="14">
        <v>8.9442719099991588E-2</v>
      </c>
      <c r="AG1473" s="14" t="s">
        <v>7128</v>
      </c>
      <c r="AH1473" s="15">
        <v>0.43703703703703706</v>
      </c>
      <c r="AI1473" s="5" t="s">
        <v>7128</v>
      </c>
      <c r="AJ1473" s="15" t="s">
        <v>7128</v>
      </c>
      <c r="AK1473" s="15" t="s">
        <v>7128</v>
      </c>
      <c r="AL1473" s="15" t="s">
        <v>7128</v>
      </c>
      <c r="AM1473" s="15" t="s">
        <v>7128</v>
      </c>
      <c r="AN1473" s="15" t="s">
        <v>7128</v>
      </c>
      <c r="AO1473" s="15">
        <v>5.7293233082706765</v>
      </c>
      <c r="AP1473" s="15" t="s">
        <v>7128</v>
      </c>
      <c r="AQ1473" s="15" t="s">
        <v>7128</v>
      </c>
      <c r="AR1473" s="15" t="s">
        <v>7128</v>
      </c>
      <c r="AS1473" s="15">
        <v>45.60150375939849</v>
      </c>
      <c r="AT1473" s="14" t="s">
        <v>7128</v>
      </c>
      <c r="AU1473" s="14">
        <v>0</v>
      </c>
      <c r="AV1473" s="12" t="s">
        <v>7128</v>
      </c>
      <c r="AW1473" s="12" t="s">
        <v>7128</v>
      </c>
      <c r="AX1473" s="12">
        <v>0.20399999999999999</v>
      </c>
      <c r="AY1473" s="12">
        <v>-0.41700000000000004</v>
      </c>
      <c r="AZ1473" s="14" t="s">
        <v>7128</v>
      </c>
      <c r="BA1473" s="14" t="s">
        <v>7128</v>
      </c>
      <c r="BB1473" s="14" t="s">
        <v>7128</v>
      </c>
      <c r="BC1473" s="14">
        <v>-2.3225806451613007</v>
      </c>
      <c r="BD1473" s="14">
        <v>-1.3007518796992479</v>
      </c>
      <c r="BE1473" s="14">
        <v>-1.6240601503759398</v>
      </c>
      <c r="BF1473" s="14">
        <v>0</v>
      </c>
      <c r="BG1473" s="14">
        <v>0.2823</v>
      </c>
      <c r="BH1473" s="13">
        <v>-0.17299999999999999</v>
      </c>
      <c r="BI1473" s="13">
        <v>-0.17299999999999999</v>
      </c>
      <c r="BJ1473" s="13">
        <v>-0.216</v>
      </c>
      <c r="BK1473" s="13">
        <v>-0.216</v>
      </c>
      <c r="BL1473" s="13">
        <v>0.13300000000000001</v>
      </c>
      <c r="BM1473" s="13">
        <v>0.13300000000000001</v>
      </c>
      <c r="BN1473" s="13">
        <v>-8.5000000000000006E-2</v>
      </c>
      <c r="BO1473" s="13">
        <v>-8.5000000000000006E-2</v>
      </c>
      <c r="BP1473" s="13">
        <v>-0.216</v>
      </c>
      <c r="BQ1473" s="13">
        <v>0</v>
      </c>
      <c r="BR1473" s="13">
        <v>0</v>
      </c>
      <c r="BS1473" s="13">
        <v>-0.114</v>
      </c>
      <c r="BT1473" s="14" t="s">
        <v>7128</v>
      </c>
      <c r="BU1473" s="13">
        <v>-0.10199999999999999</v>
      </c>
      <c r="BV1473" s="13">
        <v>-5.8999999999999983E-2</v>
      </c>
      <c r="BW1473" s="13">
        <v>-5.8999999999999983E-2</v>
      </c>
      <c r="BX1473" s="13">
        <v>-5.37</v>
      </c>
      <c r="BY1473" s="13">
        <v>9.2999999999999583E-2</v>
      </c>
      <c r="BZ1473" s="13">
        <v>-5.32</v>
      </c>
      <c r="CA1473" s="13">
        <v>-1.6999999999999904E-2</v>
      </c>
      <c r="CB1473" s="13">
        <v>0</v>
      </c>
      <c r="CC1473" s="15">
        <v>-0.52100000000000002</v>
      </c>
      <c r="CD1473" s="15">
        <v>0.74199999999999999</v>
      </c>
      <c r="CE1473" s="15">
        <v>0.36</v>
      </c>
      <c r="CF1473" s="15" t="s">
        <v>7128</v>
      </c>
      <c r="CG1473" s="15" t="s">
        <v>7128</v>
      </c>
      <c r="CH1473" s="13" t="s">
        <v>7128</v>
      </c>
      <c r="CI1473" s="13" t="s">
        <v>7128</v>
      </c>
      <c r="CJ1473" s="13">
        <v>0</v>
      </c>
      <c r="CK1473" s="12">
        <f t="shared" si="44"/>
        <v>0</v>
      </c>
      <c r="CL1473" s="36" t="str">
        <f t="shared" si="45"/>
        <v>NA</v>
      </c>
      <c r="CM1473" s="13" t="s">
        <v>7128</v>
      </c>
      <c r="CN1473" s="13" t="s">
        <v>7128</v>
      </c>
      <c r="CO1473" s="13" t="s">
        <v>7128</v>
      </c>
      <c r="CP1473" s="13" t="s">
        <v>7128</v>
      </c>
      <c r="CQ1473" s="13" t="s">
        <v>7128</v>
      </c>
      <c r="CR1473" s="13" t="s">
        <v>7128</v>
      </c>
      <c r="CS1473" s="13" t="s">
        <v>7128</v>
      </c>
      <c r="CT1473" s="13">
        <v>0</v>
      </c>
      <c r="CU1473" s="13">
        <v>-0.216</v>
      </c>
      <c r="CV1473" s="13">
        <v>-1.6999999999999904E-2</v>
      </c>
      <c r="CW1473" s="13">
        <v>-8.5000000000000006E-2</v>
      </c>
      <c r="CX1473" s="12" t="s">
        <v>7128</v>
      </c>
      <c r="CY1473" s="12">
        <v>-2.3225806451613007</v>
      </c>
      <c r="CZ1473" s="15" t="s">
        <v>7128</v>
      </c>
      <c r="DA1473" s="20"/>
      <c r="DB1473" s="20"/>
    </row>
    <row r="1474" spans="1:106" ht="24">
      <c r="A1474" s="8" t="s">
        <v>4607</v>
      </c>
      <c r="B1474" s="8" t="s">
        <v>4608</v>
      </c>
      <c r="C1474" s="9" t="s">
        <v>7183</v>
      </c>
      <c r="D1474" s="9" t="s">
        <v>7126</v>
      </c>
      <c r="E1474" s="10" t="s">
        <v>7127</v>
      </c>
      <c r="F1474" s="10" t="s">
        <v>7126</v>
      </c>
      <c r="G1474" s="11">
        <v>1.01</v>
      </c>
      <c r="H1474" s="11">
        <v>1.5638709677419353</v>
      </c>
      <c r="I1474" s="12">
        <v>9.0499999999999997E-2</v>
      </c>
      <c r="J1474" s="12">
        <v>0.19803032258064515</v>
      </c>
      <c r="K1474" s="12">
        <v>4.7E-2</v>
      </c>
      <c r="L1474" s="12">
        <v>0.10350000000000001</v>
      </c>
      <c r="M1474" s="12">
        <v>6.8320350000000002E-2</v>
      </c>
      <c r="N1474" s="12">
        <v>0.1520913739583333</v>
      </c>
      <c r="O1474" s="12">
        <v>0.39020497153700195</v>
      </c>
      <c r="P1474" s="12">
        <v>0.15382359831523415</v>
      </c>
      <c r="Q1474" s="13">
        <v>1.86</v>
      </c>
      <c r="R1474" s="13">
        <v>0</v>
      </c>
      <c r="S1474" s="13">
        <v>1.02</v>
      </c>
      <c r="T1474" s="13">
        <v>1.02</v>
      </c>
      <c r="U1474" s="13">
        <v>2.88</v>
      </c>
      <c r="V1474" s="13">
        <v>8.9999999999999993E-3</v>
      </c>
      <c r="W1474" s="13">
        <v>2.871</v>
      </c>
      <c r="X1474" s="14">
        <v>3.1249999999999997E-3</v>
      </c>
      <c r="Y1474" s="15">
        <v>0.24834437086092714</v>
      </c>
      <c r="Z1474" s="14">
        <v>0.6280788177339901</v>
      </c>
      <c r="AA1474" s="14">
        <v>0.35416666666666669</v>
      </c>
      <c r="AB1474" s="14">
        <v>1.6887417218543048</v>
      </c>
      <c r="AC1474" s="14">
        <v>0.54838709677419351</v>
      </c>
      <c r="AD1474" s="13">
        <v>0.307</v>
      </c>
      <c r="AE1474" s="15" t="s">
        <v>7128</v>
      </c>
      <c r="AF1474" s="14" t="s">
        <v>7128</v>
      </c>
      <c r="AG1474" s="14" t="s">
        <v>7128</v>
      </c>
      <c r="AH1474" s="15">
        <v>0.44655929721815513</v>
      </c>
      <c r="AI1474" s="5">
        <v>2.8290598290598292</v>
      </c>
      <c r="AJ1474" s="15">
        <v>8.0869565217391308</v>
      </c>
      <c r="AK1474" s="15">
        <v>8.0869565217391308</v>
      </c>
      <c r="AL1474" s="15" t="s">
        <v>7128</v>
      </c>
      <c r="AM1474" s="15" t="s">
        <v>7128</v>
      </c>
      <c r="AN1474" s="15">
        <v>3.0794701986754971</v>
      </c>
      <c r="AO1474" s="15">
        <v>0.86511627906976751</v>
      </c>
      <c r="AP1474" s="15">
        <v>8.6737160120845918</v>
      </c>
      <c r="AQ1474" s="15">
        <v>7.6559999999999997</v>
      </c>
      <c r="AR1474" s="15">
        <v>1.7777089783281732</v>
      </c>
      <c r="AS1474" s="15">
        <v>1.3353488372093023</v>
      </c>
      <c r="AT1474" s="14">
        <v>0</v>
      </c>
      <c r="AU1474" s="14">
        <v>0</v>
      </c>
      <c r="AV1474" s="12">
        <v>2.367</v>
      </c>
      <c r="AW1474" s="12">
        <v>0.37200000000000005</v>
      </c>
      <c r="AX1474" s="12">
        <v>0.58899999999999997</v>
      </c>
      <c r="AY1474" s="12">
        <v>0.41499999999999998</v>
      </c>
      <c r="AZ1474" s="14" t="s">
        <v>7128</v>
      </c>
      <c r="BA1474" s="14" t="s">
        <v>7128</v>
      </c>
      <c r="BB1474" s="14">
        <v>0.58823529411764708</v>
      </c>
      <c r="BC1474" s="14">
        <v>0.30591497227356745</v>
      </c>
      <c r="BD1474" s="14">
        <v>0.10697674418604652</v>
      </c>
      <c r="BE1474" s="14">
        <v>0.15395348837209305</v>
      </c>
      <c r="BF1474" s="14">
        <v>0</v>
      </c>
      <c r="BG1474" s="14" t="s">
        <v>7128</v>
      </c>
      <c r="BH1474" s="13">
        <v>0.23</v>
      </c>
      <c r="BI1474" s="13">
        <v>0.23</v>
      </c>
      <c r="BJ1474" s="13">
        <v>0.33100000000000002</v>
      </c>
      <c r="BK1474" s="13">
        <v>0.33100000000000002</v>
      </c>
      <c r="BL1474" s="13">
        <v>2.15</v>
      </c>
      <c r="BM1474" s="13">
        <v>2.15</v>
      </c>
      <c r="BN1474" s="13">
        <v>0.375</v>
      </c>
      <c r="BO1474" s="13">
        <v>0.375</v>
      </c>
      <c r="BP1474" s="13">
        <v>0.33100000000000002</v>
      </c>
      <c r="BQ1474" s="13">
        <v>0</v>
      </c>
      <c r="BR1474" s="13">
        <v>0</v>
      </c>
      <c r="BS1474" s="13">
        <v>-4.3999999999999997E-2</v>
      </c>
      <c r="BT1474" s="14">
        <v>-0.13293051359516614</v>
      </c>
      <c r="BU1474" s="13">
        <v>0.375</v>
      </c>
      <c r="BV1474" s="13">
        <v>0.27400000000000002</v>
      </c>
      <c r="BW1474" s="13">
        <v>0.27400000000000002</v>
      </c>
      <c r="BX1474" s="13">
        <v>0.39100000000000001</v>
      </c>
      <c r="BY1474" s="13">
        <v>1.0820000000000001</v>
      </c>
      <c r="BZ1474" s="13">
        <v>0.60399999999999998</v>
      </c>
      <c r="CA1474" s="13">
        <v>1.6150000000000002</v>
      </c>
      <c r="CB1474" s="13">
        <v>0</v>
      </c>
      <c r="CC1474" s="15" t="s">
        <v>7128</v>
      </c>
      <c r="CD1474" s="15" t="s">
        <v>7128</v>
      </c>
      <c r="CE1474" s="15">
        <v>0.36</v>
      </c>
      <c r="CF1474" s="15" t="s">
        <v>7128</v>
      </c>
      <c r="CG1474" s="15" t="s">
        <v>7128</v>
      </c>
      <c r="CH1474" s="13" t="s">
        <v>7128</v>
      </c>
      <c r="CI1474" s="13" t="s">
        <v>7128</v>
      </c>
      <c r="CJ1474" s="13">
        <v>0</v>
      </c>
      <c r="CK1474" s="12">
        <f t="shared" si="44"/>
        <v>0</v>
      </c>
      <c r="CL1474" s="36">
        <f t="shared" si="45"/>
        <v>1.3312693498452011</v>
      </c>
      <c r="CM1474" s="13">
        <v>0.23</v>
      </c>
      <c r="CN1474" s="13" t="s">
        <v>7128</v>
      </c>
      <c r="CO1474" s="13">
        <v>0.23</v>
      </c>
      <c r="CP1474" s="13">
        <v>1.86</v>
      </c>
      <c r="CQ1474" s="13">
        <v>0.375</v>
      </c>
      <c r="CR1474" s="13">
        <v>2.871</v>
      </c>
      <c r="CS1474" s="13" t="s">
        <v>7128</v>
      </c>
      <c r="CT1474" s="13">
        <v>0</v>
      </c>
      <c r="CU1474" s="13">
        <v>0.33019999999999999</v>
      </c>
      <c r="CV1474" s="13">
        <v>1.6150000000000002</v>
      </c>
      <c r="CW1474" s="13">
        <v>0.375</v>
      </c>
      <c r="CX1474" s="12">
        <v>0.58618925831202051</v>
      </c>
      <c r="CY1474" s="12">
        <v>0.3051756007393715</v>
      </c>
      <c r="CZ1474" s="15">
        <v>7.6559999999999997</v>
      </c>
      <c r="DA1474" s="20"/>
      <c r="DB1474" s="20"/>
    </row>
    <row r="1475" spans="1:106">
      <c r="A1475" s="8" t="s">
        <v>3397</v>
      </c>
      <c r="B1475" s="8" t="s">
        <v>3398</v>
      </c>
      <c r="C1475" s="9" t="s">
        <v>7149</v>
      </c>
      <c r="D1475" s="9" t="s">
        <v>7126</v>
      </c>
      <c r="E1475" s="10" t="s">
        <v>7127</v>
      </c>
      <c r="F1475" s="10" t="s">
        <v>7126</v>
      </c>
      <c r="G1475" s="11">
        <v>0.85</v>
      </c>
      <c r="H1475" s="11">
        <v>0.86759655457227136</v>
      </c>
      <c r="I1475" s="12">
        <v>9.0499999999999997E-2</v>
      </c>
      <c r="J1475" s="12">
        <v>0.13501748818879056</v>
      </c>
      <c r="K1475" s="12">
        <v>3.6999999999999998E-2</v>
      </c>
      <c r="L1475" s="12">
        <v>9.35E-2</v>
      </c>
      <c r="M1475" s="12">
        <v>6.1719349999999999E-2</v>
      </c>
      <c r="N1475" s="12">
        <v>0.13283574623926733</v>
      </c>
      <c r="O1475" s="12">
        <v>0.23502656467464556</v>
      </c>
      <c r="P1475" s="12">
        <v>0.16381010421266365</v>
      </c>
      <c r="Q1475" s="13">
        <v>33.9</v>
      </c>
      <c r="R1475" s="13">
        <v>0</v>
      </c>
      <c r="S1475" s="13">
        <v>1.04</v>
      </c>
      <c r="T1475" s="13">
        <v>1.04</v>
      </c>
      <c r="U1475" s="13">
        <v>34.94</v>
      </c>
      <c r="V1475" s="13">
        <v>0</v>
      </c>
      <c r="W1475" s="13">
        <v>34.94</v>
      </c>
      <c r="X1475" s="14">
        <v>0</v>
      </c>
      <c r="Y1475" s="15">
        <v>0.64516129032258063</v>
      </c>
      <c r="Z1475" s="14">
        <v>0.16534181240063595</v>
      </c>
      <c r="AA1475" s="14">
        <v>2.9765311963365772E-2</v>
      </c>
      <c r="AB1475" s="14">
        <v>0.1980952380952381</v>
      </c>
      <c r="AC1475" s="14">
        <v>3.0678466076696168E-2</v>
      </c>
      <c r="AD1475" s="13">
        <v>7.29</v>
      </c>
      <c r="AE1475" s="15">
        <v>1.4576666666666667</v>
      </c>
      <c r="AF1475" s="14">
        <v>0.13038404810405299</v>
      </c>
      <c r="AG1475" s="14">
        <v>0.50044465522290915</v>
      </c>
      <c r="AH1475" s="15">
        <v>0.42884615384615377</v>
      </c>
      <c r="AI1475" s="5">
        <v>39.629629629629633</v>
      </c>
      <c r="AJ1475" s="15">
        <v>22.012987012987011</v>
      </c>
      <c r="AK1475" s="15">
        <v>20.178571428571427</v>
      </c>
      <c r="AL1475" s="15">
        <v>19.234828496042216</v>
      </c>
      <c r="AM1475" s="15">
        <v>1.2229437229437228</v>
      </c>
      <c r="AN1475" s="15">
        <v>6.4571428571428573</v>
      </c>
      <c r="AO1475" s="15">
        <v>2.4926470588235294</v>
      </c>
      <c r="AP1475" s="15">
        <v>16.327102803738317</v>
      </c>
      <c r="AQ1475" s="15">
        <v>14.619246861924685</v>
      </c>
      <c r="AR1475" s="15">
        <v>5.5548489666136724</v>
      </c>
      <c r="AS1475" s="15">
        <v>2.5691176470588233</v>
      </c>
      <c r="AT1475" s="14">
        <v>0</v>
      </c>
      <c r="AU1475" s="14">
        <v>0</v>
      </c>
      <c r="AV1475" s="12">
        <v>0.22</v>
      </c>
      <c r="AW1475" s="12">
        <v>0.182</v>
      </c>
      <c r="AX1475" s="12">
        <v>0.121</v>
      </c>
      <c r="AY1475" s="12">
        <v>0.107</v>
      </c>
      <c r="AZ1475" s="14">
        <v>0.18</v>
      </c>
      <c r="BA1475" s="14">
        <v>9.6199999999999994E-2</v>
      </c>
      <c r="BB1475" s="14">
        <v>0.37004405286343611</v>
      </c>
      <c r="BC1475" s="14">
        <v>0.29664585045193098</v>
      </c>
      <c r="BD1475" s="14">
        <v>0.1217391304347826</v>
      </c>
      <c r="BE1475" s="14">
        <v>0.15507246376811595</v>
      </c>
      <c r="BF1475" s="14">
        <v>0.32519999999999999</v>
      </c>
      <c r="BG1475" s="14">
        <v>1.43E-2</v>
      </c>
      <c r="BH1475" s="13">
        <v>1.54</v>
      </c>
      <c r="BI1475" s="13">
        <v>1.68</v>
      </c>
      <c r="BJ1475" s="13">
        <v>2.14</v>
      </c>
      <c r="BK1475" s="13">
        <v>2.14</v>
      </c>
      <c r="BL1475" s="13">
        <v>13.6</v>
      </c>
      <c r="BM1475" s="13">
        <v>13.8</v>
      </c>
      <c r="BN1475" s="13">
        <v>2.2599999999999998</v>
      </c>
      <c r="BO1475" s="13">
        <v>2.39</v>
      </c>
      <c r="BP1475" s="13">
        <v>1.4440720000000002</v>
      </c>
      <c r="BQ1475" s="13">
        <v>0</v>
      </c>
      <c r="BR1475" s="13">
        <v>0</v>
      </c>
      <c r="BS1475" s="13">
        <v>-0.43099999999999999</v>
      </c>
      <c r="BT1475" s="14">
        <v>-0.29846157255316902</v>
      </c>
      <c r="BU1475" s="13">
        <v>1.8750720000000003</v>
      </c>
      <c r="BV1475" s="13">
        <v>2.1109999999999998</v>
      </c>
      <c r="BW1475" s="13">
        <v>2.1109999999999998</v>
      </c>
      <c r="BX1475" s="13">
        <v>4.54</v>
      </c>
      <c r="BY1475" s="13">
        <v>4.8680000000000003</v>
      </c>
      <c r="BZ1475" s="13">
        <v>5.25</v>
      </c>
      <c r="CA1475" s="13">
        <v>6.29</v>
      </c>
      <c r="CB1475" s="13">
        <v>0</v>
      </c>
      <c r="CC1475" s="15">
        <v>0.435</v>
      </c>
      <c r="CD1475" s="15">
        <v>0.70699999999999996</v>
      </c>
      <c r="CE1475" s="15">
        <v>0.36</v>
      </c>
      <c r="CF1475" s="15">
        <v>0.56301256029887325</v>
      </c>
      <c r="CG1475" s="15">
        <v>0.66419305324959255</v>
      </c>
      <c r="CH1475" s="13">
        <v>1.1118000000000001</v>
      </c>
      <c r="CI1475" s="13">
        <v>0.69389999999999996</v>
      </c>
      <c r="CJ1475" s="13">
        <v>0</v>
      </c>
      <c r="CK1475" s="12">
        <f t="shared" ref="CK1475:CK1538" si="46">IF(CJ1475=0,0,IF(BV1475&gt;0,-CJ1475/BV1475,"NA"))</f>
        <v>0</v>
      </c>
      <c r="CL1475" s="36">
        <f t="shared" ref="CL1475:CL1538" si="47">IF(CA1475&gt;0,IF(BL1475&gt;0,BL1475/CA1475,"NA"),"NA")</f>
        <v>2.1621621621621623</v>
      </c>
      <c r="CM1475" s="13">
        <v>2.5</v>
      </c>
      <c r="CN1475" s="13">
        <v>0.81299999999999994</v>
      </c>
      <c r="CO1475" s="13">
        <v>1.68</v>
      </c>
      <c r="CP1475" s="13">
        <v>33.9</v>
      </c>
      <c r="CQ1475" s="13">
        <v>2.39</v>
      </c>
      <c r="CR1475" s="13">
        <v>34.94</v>
      </c>
      <c r="CS1475" s="13" t="s">
        <v>7128</v>
      </c>
      <c r="CT1475" s="13">
        <v>9.8799999999999999E-2</v>
      </c>
      <c r="CU1475" s="13">
        <v>2.0798000000000001</v>
      </c>
      <c r="CV1475" s="13">
        <v>6.3887999999999998</v>
      </c>
      <c r="CW1475" s="13">
        <v>2.2599999999999998</v>
      </c>
      <c r="CX1475" s="12">
        <v>0.34918513408640167</v>
      </c>
      <c r="CY1475" s="12">
        <v>0.28256604654908596</v>
      </c>
      <c r="CZ1475" s="15">
        <v>15.460176991150442</v>
      </c>
      <c r="DA1475" s="20"/>
      <c r="DB1475" s="20"/>
    </row>
    <row r="1476" spans="1:106" ht="24">
      <c r="A1476" s="8" t="s">
        <v>3803</v>
      </c>
      <c r="B1476" s="8" t="s">
        <v>3804</v>
      </c>
      <c r="C1476" s="9" t="s">
        <v>7155</v>
      </c>
      <c r="D1476" s="9" t="s">
        <v>7126</v>
      </c>
      <c r="E1476" s="10" t="s">
        <v>7127</v>
      </c>
      <c r="F1476" s="10" t="s">
        <v>7126</v>
      </c>
      <c r="G1476" s="11">
        <v>0.92</v>
      </c>
      <c r="H1476" s="11">
        <v>4.12</v>
      </c>
      <c r="I1476" s="12">
        <v>9.0499999999999997E-2</v>
      </c>
      <c r="J1476" s="12">
        <v>0.42936000000000002</v>
      </c>
      <c r="K1476" s="12">
        <v>4.7E-2</v>
      </c>
      <c r="L1476" s="12">
        <v>0.10350000000000001</v>
      </c>
      <c r="M1476" s="12">
        <v>6.8320350000000002E-2</v>
      </c>
      <c r="N1476" s="12">
        <v>0.14894085436893201</v>
      </c>
      <c r="O1476" s="12" t="s">
        <v>7128</v>
      </c>
      <c r="P1476" s="12" t="s">
        <v>7128</v>
      </c>
      <c r="Q1476" s="13">
        <v>4.1399999999999997</v>
      </c>
      <c r="R1476" s="13">
        <v>0</v>
      </c>
      <c r="S1476" s="13">
        <v>14.4</v>
      </c>
      <c r="T1476" s="13">
        <v>14.4</v>
      </c>
      <c r="U1476" s="13">
        <v>18.54</v>
      </c>
      <c r="V1476" s="13">
        <v>0</v>
      </c>
      <c r="W1476" s="13">
        <v>18.54</v>
      </c>
      <c r="X1476" s="14">
        <v>0</v>
      </c>
      <c r="Y1476" s="15">
        <v>0.56149732620320858</v>
      </c>
      <c r="Z1476" s="14" t="s">
        <v>7128</v>
      </c>
      <c r="AA1476" s="14">
        <v>0.77669902912621369</v>
      </c>
      <c r="AB1476" s="14" t="s">
        <v>7128</v>
      </c>
      <c r="AC1476" s="14">
        <v>3.4782608695652177</v>
      </c>
      <c r="AD1476" s="13">
        <v>0.111</v>
      </c>
      <c r="AE1476" s="15">
        <v>-0.31613888888888886</v>
      </c>
      <c r="AF1476" s="14">
        <v>5.4772255750516613E-2</v>
      </c>
      <c r="AG1476" s="14" t="s">
        <v>7128</v>
      </c>
      <c r="AH1476" s="15">
        <v>0.61290322580645151</v>
      </c>
      <c r="AI1476" s="5" t="s">
        <v>7128</v>
      </c>
      <c r="AJ1476" s="15">
        <v>2.3930635838150289</v>
      </c>
      <c r="AK1476" s="15">
        <v>13.89261744966443</v>
      </c>
      <c r="AL1476" s="15" t="s">
        <v>7128</v>
      </c>
      <c r="AM1476" s="15" t="s">
        <v>7128</v>
      </c>
      <c r="AN1476" s="15" t="s">
        <v>7128</v>
      </c>
      <c r="AO1476" s="15">
        <v>0.49521531100478466</v>
      </c>
      <c r="AP1476" s="15" t="s">
        <v>7128</v>
      </c>
      <c r="AQ1476" s="15" t="s">
        <v>7128</v>
      </c>
      <c r="AR1476" s="15" t="s">
        <v>7128</v>
      </c>
      <c r="AS1476" s="15">
        <v>2.2177033492822966</v>
      </c>
      <c r="AT1476" s="14">
        <v>0</v>
      </c>
      <c r="AU1476" s="14">
        <v>0</v>
      </c>
      <c r="AV1476" s="12">
        <v>0.111</v>
      </c>
      <c r="AW1476" s="12" t="s">
        <v>7128</v>
      </c>
      <c r="AX1476" s="12">
        <v>-1.9400000000000001E-2</v>
      </c>
      <c r="AY1476" s="12">
        <v>6.3899999999999998E-2</v>
      </c>
      <c r="AZ1476" s="14" t="s">
        <v>7128</v>
      </c>
      <c r="BA1476" s="14" t="s">
        <v>7128</v>
      </c>
      <c r="BB1476" s="14" t="s">
        <v>7128</v>
      </c>
      <c r="BC1476" s="14" t="s">
        <v>7128</v>
      </c>
      <c r="BD1476" s="14">
        <v>3.6474908200734395E-2</v>
      </c>
      <c r="BE1476" s="14">
        <v>-0.13586291309669524</v>
      </c>
      <c r="BF1476" s="14">
        <v>0</v>
      </c>
      <c r="BG1476" s="14">
        <v>1.9599999999999999E-2</v>
      </c>
      <c r="BH1476" s="13">
        <v>1.73</v>
      </c>
      <c r="BI1476" s="13">
        <v>0.29799999999999999</v>
      </c>
      <c r="BJ1476" s="13">
        <v>-1.1100000000000001</v>
      </c>
      <c r="BK1476" s="13">
        <v>-1.1100000000000001</v>
      </c>
      <c r="BL1476" s="13">
        <v>8.36</v>
      </c>
      <c r="BM1476" s="13">
        <v>8.17</v>
      </c>
      <c r="BN1476" s="13">
        <v>-0.64700000000000002</v>
      </c>
      <c r="BO1476" s="13">
        <v>-0.77100000000000002</v>
      </c>
      <c r="BP1476" s="13">
        <v>-1.1100000000000001</v>
      </c>
      <c r="BQ1476" s="13">
        <v>0</v>
      </c>
      <c r="BR1476" s="13">
        <v>0</v>
      </c>
      <c r="BS1476" s="13">
        <v>-0.247</v>
      </c>
      <c r="BT1476" s="14" t="s">
        <v>7128</v>
      </c>
      <c r="BU1476" s="13">
        <v>-0.8630000000000001</v>
      </c>
      <c r="BV1476" s="13">
        <v>0.54499999999999993</v>
      </c>
      <c r="BW1476" s="13">
        <v>0.54499999999999993</v>
      </c>
      <c r="BX1476" s="13">
        <v>-59.2</v>
      </c>
      <c r="BY1476" s="13">
        <v>-41.800000000000004</v>
      </c>
      <c r="BZ1476" s="13">
        <v>-54.6</v>
      </c>
      <c r="CA1476" s="13">
        <v>-40.200000000000003</v>
      </c>
      <c r="CB1476" s="13">
        <v>0</v>
      </c>
      <c r="CC1476" s="15">
        <v>-0.35899999999999999</v>
      </c>
      <c r="CD1476" s="15">
        <v>0.38400000000000001</v>
      </c>
      <c r="CE1476" s="15">
        <v>0.36</v>
      </c>
      <c r="CF1476" s="15">
        <v>0.61588770126226589</v>
      </c>
      <c r="CG1476" s="15">
        <v>1.3690151938368746</v>
      </c>
      <c r="CH1476" s="13">
        <v>-1.1800999999999999</v>
      </c>
      <c r="CI1476" s="13">
        <v>-6.7466999999999988</v>
      </c>
      <c r="CJ1476" s="13">
        <v>0</v>
      </c>
      <c r="CK1476" s="12">
        <f t="shared" si="46"/>
        <v>0</v>
      </c>
      <c r="CL1476" s="36" t="str">
        <f t="shared" si="47"/>
        <v>NA</v>
      </c>
      <c r="CM1476" s="13">
        <v>0.29799999999999999</v>
      </c>
      <c r="CN1476" s="13" t="s">
        <v>7128</v>
      </c>
      <c r="CO1476" s="13">
        <v>0.29799999999999999</v>
      </c>
      <c r="CP1476" s="13">
        <v>4.1399999999999997</v>
      </c>
      <c r="CQ1476" s="13" t="s">
        <v>7128</v>
      </c>
      <c r="CR1476" s="13" t="s">
        <v>7128</v>
      </c>
      <c r="CS1476" s="13" t="s">
        <v>7128</v>
      </c>
      <c r="CT1476" s="13">
        <v>0</v>
      </c>
      <c r="CU1476" s="13">
        <v>-1.1100000000000001</v>
      </c>
      <c r="CV1476" s="13">
        <v>-40.200000000000003</v>
      </c>
      <c r="CW1476" s="13">
        <v>-0.64700000000000002</v>
      </c>
      <c r="CX1476" s="12" t="s">
        <v>7128</v>
      </c>
      <c r="CY1476" s="12" t="s">
        <v>7128</v>
      </c>
      <c r="CZ1476" s="15" t="s">
        <v>7128</v>
      </c>
      <c r="DA1476" s="20"/>
      <c r="DB1476" s="20"/>
    </row>
    <row r="1477" spans="1:106">
      <c r="A1477" s="8" t="s">
        <v>159</v>
      </c>
      <c r="B1477" s="8" t="s">
        <v>160</v>
      </c>
      <c r="C1477" s="9" t="s">
        <v>7151</v>
      </c>
      <c r="D1477" s="9" t="s">
        <v>7126</v>
      </c>
      <c r="E1477" s="10" t="s">
        <v>7127</v>
      </c>
      <c r="F1477" s="10" t="s">
        <v>7126</v>
      </c>
      <c r="G1477" s="11">
        <v>0.65</v>
      </c>
      <c r="H1477" s="11">
        <v>1.8782138728123794</v>
      </c>
      <c r="I1477" s="12">
        <v>9.0499999999999997E-2</v>
      </c>
      <c r="J1477" s="12">
        <v>0.22647835548952033</v>
      </c>
      <c r="K1477" s="12">
        <v>4.7E-2</v>
      </c>
      <c r="L1477" s="12">
        <v>0.10350000000000001</v>
      </c>
      <c r="M1477" s="12">
        <v>6.8320350000000002E-2</v>
      </c>
      <c r="N1477" s="12">
        <v>0.12305464041084369</v>
      </c>
      <c r="O1477" s="12">
        <v>-0.90631624809337041</v>
      </c>
      <c r="P1477" s="12">
        <v>-0.14476927623884539</v>
      </c>
      <c r="Q1477" s="13">
        <v>709</v>
      </c>
      <c r="R1477" s="13">
        <v>1339.6979012676568</v>
      </c>
      <c r="S1477" s="13">
        <v>0</v>
      </c>
      <c r="T1477" s="13">
        <v>1339.6979012676568</v>
      </c>
      <c r="U1477" s="13">
        <v>2048.6979012676566</v>
      </c>
      <c r="V1477" s="13">
        <v>0</v>
      </c>
      <c r="W1477" s="13">
        <v>2048.6979012676566</v>
      </c>
      <c r="X1477" s="14">
        <v>0</v>
      </c>
      <c r="Y1477" s="15">
        <v>0.94850352112676062</v>
      </c>
      <c r="Z1477" s="14" t="s">
        <v>7128</v>
      </c>
      <c r="AA1477" s="14">
        <v>0.65392652593566991</v>
      </c>
      <c r="AB1477" s="14" t="s">
        <v>7128</v>
      </c>
      <c r="AC1477" s="14">
        <v>1.8895598043267374</v>
      </c>
      <c r="AD1477" s="13">
        <v>6.24</v>
      </c>
      <c r="AE1477" s="15">
        <v>3.5780555555555558</v>
      </c>
      <c r="AF1477" s="14" t="s">
        <v>7128</v>
      </c>
      <c r="AG1477" s="14" t="s">
        <v>7128</v>
      </c>
      <c r="AH1477" s="15">
        <v>0.4553264604810997</v>
      </c>
      <c r="AI1477" s="5" t="s">
        <v>7128</v>
      </c>
      <c r="AJ1477" s="15" t="s">
        <v>7128</v>
      </c>
      <c r="AK1477" s="15" t="s">
        <v>7128</v>
      </c>
      <c r="AL1477" s="15">
        <v>14.181818181818182</v>
      </c>
      <c r="AM1477" s="15" t="s">
        <v>7128</v>
      </c>
      <c r="AN1477" s="15" t="s">
        <v>7128</v>
      </c>
      <c r="AO1477" s="15">
        <v>0.21140829531562155</v>
      </c>
      <c r="AP1477" s="15" t="s">
        <v>7128</v>
      </c>
      <c r="AQ1477" s="15">
        <v>6.4282958935288868</v>
      </c>
      <c r="AR1477" s="15">
        <v>1.5292237894297853</v>
      </c>
      <c r="AS1477" s="15">
        <v>0.61087691244525644</v>
      </c>
      <c r="AT1477" s="14" t="s">
        <v>7128</v>
      </c>
      <c r="AU1477" s="14">
        <v>7.0521861777150916E-6</v>
      </c>
      <c r="AV1477" s="12" t="s">
        <v>7128</v>
      </c>
      <c r="AW1477" s="12" t="s">
        <v>7128</v>
      </c>
      <c r="AX1477" s="12">
        <v>7.8700000000000006E-2</v>
      </c>
      <c r="AY1477" s="12">
        <v>0.11800000000000001</v>
      </c>
      <c r="AZ1477" s="14" t="s">
        <v>7128</v>
      </c>
      <c r="BA1477" s="14">
        <v>7.2499999999999995E-2</v>
      </c>
      <c r="BB1477" s="14">
        <v>-0.67983789260385008</v>
      </c>
      <c r="BC1477" s="14">
        <v>-2.1714635828001715E-2</v>
      </c>
      <c r="BD1477" s="14">
        <v>-0.10003876315711006</v>
      </c>
      <c r="BE1477" s="14">
        <v>-2.055627523437735E-2</v>
      </c>
      <c r="BF1477" s="14">
        <v>0</v>
      </c>
      <c r="BG1477" s="14">
        <v>0.14710000000000001</v>
      </c>
      <c r="BH1477" s="13">
        <v>-335.5</v>
      </c>
      <c r="BI1477" s="13">
        <v>-335.5</v>
      </c>
      <c r="BJ1477" s="13">
        <v>-135.6</v>
      </c>
      <c r="BK1477" s="13">
        <v>-68.939580253531318</v>
      </c>
      <c r="BL1477" s="13">
        <v>3353.7</v>
      </c>
      <c r="BM1477" s="13">
        <v>3353.7</v>
      </c>
      <c r="BN1477" s="13">
        <v>-15.9</v>
      </c>
      <c r="BO1477" s="13">
        <v>318.70000000000005</v>
      </c>
      <c r="BP1477" s="13">
        <v>-68.939580253531318</v>
      </c>
      <c r="BQ1477" s="13">
        <v>-174.2</v>
      </c>
      <c r="BR1477" s="13">
        <v>-148</v>
      </c>
      <c r="BS1477" s="13">
        <v>151.20000000000002</v>
      </c>
      <c r="BT1477" s="14" t="s">
        <v>7128</v>
      </c>
      <c r="BU1477" s="13">
        <v>-72.139580253531335</v>
      </c>
      <c r="BV1477" s="13">
        <v>-164.50000000000006</v>
      </c>
      <c r="BW1477" s="13">
        <v>-338.70000000000005</v>
      </c>
      <c r="BX1477" s="13">
        <v>493.5</v>
      </c>
      <c r="BY1477" s="13">
        <v>3174.7979012676569</v>
      </c>
      <c r="BZ1477" s="13">
        <v>0</v>
      </c>
      <c r="CA1477" s="13">
        <v>1339.6979012676568</v>
      </c>
      <c r="CB1477" s="13">
        <v>-5.0000000000000001E-3</v>
      </c>
      <c r="CC1477" s="15" t="s">
        <v>7128</v>
      </c>
      <c r="CD1477" s="15">
        <v>1.43</v>
      </c>
      <c r="CE1477" s="15">
        <v>0.36</v>
      </c>
      <c r="CF1477" s="15">
        <v>2.9159961428435475</v>
      </c>
      <c r="CG1477" s="15">
        <v>1.5271164048757595</v>
      </c>
      <c r="CH1477" s="13">
        <v>51.774999999999991</v>
      </c>
      <c r="CI1477" s="13">
        <v>52.7</v>
      </c>
      <c r="CJ1477" s="13">
        <v>-5.0000000000000001E-3</v>
      </c>
      <c r="CK1477" s="12" t="str">
        <f t="shared" si="46"/>
        <v>NA</v>
      </c>
      <c r="CL1477" s="36">
        <f t="shared" si="47"/>
        <v>2.5033255608048965</v>
      </c>
      <c r="CM1477" s="13" t="s">
        <v>7128</v>
      </c>
      <c r="CN1477" s="13" t="s">
        <v>7128</v>
      </c>
      <c r="CO1477" s="13" t="s">
        <v>7128</v>
      </c>
      <c r="CP1477" s="13" t="s">
        <v>7128</v>
      </c>
      <c r="CQ1477" s="13">
        <v>318.70000000000005</v>
      </c>
      <c r="CR1477" s="13">
        <v>2048.6979012676566</v>
      </c>
      <c r="CS1477" s="13">
        <v>-164.50000000000006</v>
      </c>
      <c r="CT1477" s="13">
        <v>0</v>
      </c>
      <c r="CU1477" s="13">
        <v>-68.939580253531318</v>
      </c>
      <c r="CV1477" s="13">
        <v>1339.6979012676568</v>
      </c>
      <c r="CW1477" s="13">
        <v>-15.9</v>
      </c>
      <c r="CX1477" s="12">
        <v>-0.67983789260385008</v>
      </c>
      <c r="CY1477" s="12">
        <v>-2.1714635828001715E-2</v>
      </c>
      <c r="CZ1477" s="15" t="s">
        <v>7128</v>
      </c>
      <c r="DA1477" s="20"/>
      <c r="DB1477" s="20"/>
    </row>
    <row r="1478" spans="1:106">
      <c r="A1478" s="8" t="s">
        <v>4817</v>
      </c>
      <c r="B1478" s="8" t="s">
        <v>4818</v>
      </c>
      <c r="C1478" s="9" t="s">
        <v>7179</v>
      </c>
      <c r="D1478" s="9" t="s">
        <v>7126</v>
      </c>
      <c r="E1478" s="10" t="s">
        <v>7127</v>
      </c>
      <c r="F1478" s="10" t="s">
        <v>7126</v>
      </c>
      <c r="G1478" s="11">
        <v>0.79</v>
      </c>
      <c r="H1478" s="11">
        <v>0.79</v>
      </c>
      <c r="I1478" s="12">
        <v>9.0499999999999997E-2</v>
      </c>
      <c r="J1478" s="12">
        <v>0.127995</v>
      </c>
      <c r="K1478" s="12">
        <v>4.7E-2</v>
      </c>
      <c r="L1478" s="12">
        <v>0.10350000000000001</v>
      </c>
      <c r="M1478" s="12">
        <v>6.8320350000000002E-2</v>
      </c>
      <c r="N1478" s="12">
        <v>0.127995</v>
      </c>
      <c r="O1478" s="12" t="s">
        <v>7128</v>
      </c>
      <c r="P1478" s="12" t="s">
        <v>7128</v>
      </c>
      <c r="Q1478" s="13">
        <v>2.15</v>
      </c>
      <c r="R1478" s="13">
        <v>0</v>
      </c>
      <c r="S1478" s="13">
        <v>0</v>
      </c>
      <c r="T1478" s="13">
        <v>0</v>
      </c>
      <c r="U1478" s="13">
        <v>2.15</v>
      </c>
      <c r="V1478" s="13">
        <v>0</v>
      </c>
      <c r="W1478" s="13">
        <v>2.15</v>
      </c>
      <c r="X1478" s="14">
        <v>0</v>
      </c>
      <c r="Y1478" s="15">
        <v>0.95238095238095233</v>
      </c>
      <c r="Z1478" s="14" t="s">
        <v>7128</v>
      </c>
      <c r="AA1478" s="14">
        <v>0</v>
      </c>
      <c r="AB1478" s="14" t="s">
        <v>7128</v>
      </c>
      <c r="AC1478" s="14">
        <v>0</v>
      </c>
      <c r="AD1478" s="13">
        <v>2.0499999999999998</v>
      </c>
      <c r="AE1478" s="15" t="s">
        <v>7128</v>
      </c>
      <c r="AF1478" s="14" t="s">
        <v>7128</v>
      </c>
      <c r="AG1478" s="14" t="s">
        <v>7128</v>
      </c>
      <c r="AH1478" s="15">
        <v>2.9411764705882377E-2</v>
      </c>
      <c r="AI1478" s="5">
        <v>6.65</v>
      </c>
      <c r="AJ1478" s="15">
        <v>24.712643678160919</v>
      </c>
      <c r="AK1478" s="15">
        <v>24.712643678160919</v>
      </c>
      <c r="AL1478" s="15" t="s">
        <v>7128</v>
      </c>
      <c r="AM1478" s="15" t="s">
        <v>7128</v>
      </c>
      <c r="AN1478" s="15" t="s">
        <v>7128</v>
      </c>
      <c r="AO1478" s="15">
        <v>1.5925925925925923</v>
      </c>
      <c r="AP1478" s="15">
        <v>16.165413533834585</v>
      </c>
      <c r="AQ1478" s="15">
        <v>15.808823529411763</v>
      </c>
      <c r="AR1478" s="15" t="s">
        <v>7128</v>
      </c>
      <c r="AS1478" s="15">
        <v>1.5925925925925923</v>
      </c>
      <c r="AT1478" s="14">
        <v>0</v>
      </c>
      <c r="AU1478" s="14">
        <v>0</v>
      </c>
      <c r="AV1478" s="12" t="s">
        <v>7128</v>
      </c>
      <c r="AW1478" s="12" t="s">
        <v>7128</v>
      </c>
      <c r="AX1478" s="12">
        <v>1.2229999999999999</v>
      </c>
      <c r="AY1478" s="12" t="s">
        <v>7128</v>
      </c>
      <c r="AZ1478" s="14" t="s">
        <v>7128</v>
      </c>
      <c r="BA1478" s="14" t="s">
        <v>7128</v>
      </c>
      <c r="BB1478" s="14" t="s">
        <v>7128</v>
      </c>
      <c r="BC1478" s="14" t="s">
        <v>7128</v>
      </c>
      <c r="BD1478" s="14">
        <v>6.4444444444444429E-2</v>
      </c>
      <c r="BE1478" s="14">
        <v>9.8518518518518519E-2</v>
      </c>
      <c r="BF1478" s="14">
        <v>0.32307692307692309</v>
      </c>
      <c r="BG1478" s="14" t="s">
        <v>7128</v>
      </c>
      <c r="BH1478" s="13">
        <v>8.6999999999999994E-2</v>
      </c>
      <c r="BI1478" s="13">
        <v>8.6999999999999994E-2</v>
      </c>
      <c r="BJ1478" s="13">
        <v>0.13300000000000001</v>
      </c>
      <c r="BK1478" s="13">
        <v>0.13300000000000001</v>
      </c>
      <c r="BL1478" s="13">
        <v>1.35</v>
      </c>
      <c r="BM1478" s="13">
        <v>1.35</v>
      </c>
      <c r="BN1478" s="13">
        <v>0.13600000000000001</v>
      </c>
      <c r="BO1478" s="13">
        <v>0.13600000000000001</v>
      </c>
      <c r="BP1478" s="13">
        <v>9.0030769230769234E-2</v>
      </c>
      <c r="BQ1478" s="13">
        <v>0</v>
      </c>
      <c r="BR1478" s="13">
        <v>0</v>
      </c>
      <c r="BS1478" s="13">
        <v>-4.0000000000000001E-3</v>
      </c>
      <c r="BT1478" s="14">
        <v>-4.4429254955570742E-2</v>
      </c>
      <c r="BU1478" s="13">
        <v>9.4030769230769237E-2</v>
      </c>
      <c r="BV1478" s="13">
        <v>9.0999999999999998E-2</v>
      </c>
      <c r="BW1478" s="13">
        <v>9.0999999999999998E-2</v>
      </c>
      <c r="BX1478" s="13">
        <v>0</v>
      </c>
      <c r="BY1478" s="13">
        <v>0</v>
      </c>
      <c r="BZ1478" s="13">
        <v>0</v>
      </c>
      <c r="CA1478" s="13">
        <v>0</v>
      </c>
      <c r="CB1478" s="13">
        <v>0</v>
      </c>
      <c r="CC1478" s="15" t="s">
        <v>7128</v>
      </c>
      <c r="CD1478" s="15" t="s">
        <v>7128</v>
      </c>
      <c r="CE1478" s="15">
        <v>0.36</v>
      </c>
      <c r="CF1478" s="15" t="s">
        <v>7128</v>
      </c>
      <c r="CG1478" s="15" t="s">
        <v>7128</v>
      </c>
      <c r="CH1478" s="13" t="s">
        <v>7128</v>
      </c>
      <c r="CI1478" s="13" t="s">
        <v>7128</v>
      </c>
      <c r="CJ1478" s="13">
        <v>0</v>
      </c>
      <c r="CK1478" s="12">
        <f t="shared" si="46"/>
        <v>0</v>
      </c>
      <c r="CL1478" s="36" t="str">
        <f t="shared" si="47"/>
        <v>NA</v>
      </c>
      <c r="CM1478" s="13">
        <v>0.13</v>
      </c>
      <c r="CN1478" s="13">
        <v>4.2000000000000003E-2</v>
      </c>
      <c r="CO1478" s="13">
        <v>8.6999999999999994E-2</v>
      </c>
      <c r="CP1478" s="13">
        <v>2.15</v>
      </c>
      <c r="CQ1478" s="13">
        <v>0.13600000000000001</v>
      </c>
      <c r="CR1478" s="13">
        <v>2.15</v>
      </c>
      <c r="CS1478" s="13" t="s">
        <v>7128</v>
      </c>
      <c r="CT1478" s="13">
        <v>0</v>
      </c>
      <c r="CU1478" s="13">
        <v>0.13300000000000001</v>
      </c>
      <c r="CV1478" s="13">
        <v>0</v>
      </c>
      <c r="CW1478" s="13">
        <v>0.13600000000000001</v>
      </c>
      <c r="CX1478" s="12" t="s">
        <v>7128</v>
      </c>
      <c r="CY1478" s="12" t="s">
        <v>7128</v>
      </c>
      <c r="CZ1478" s="15">
        <v>15.808823529411763</v>
      </c>
      <c r="DA1478" s="20"/>
      <c r="DB1478" s="20"/>
    </row>
    <row r="1479" spans="1:106">
      <c r="A1479" s="8" t="s">
        <v>4275</v>
      </c>
      <c r="B1479" s="8" t="s">
        <v>4276</v>
      </c>
      <c r="C1479" s="9" t="s">
        <v>7203</v>
      </c>
      <c r="D1479" s="9" t="s">
        <v>7126</v>
      </c>
      <c r="E1479" s="10" t="s">
        <v>7127</v>
      </c>
      <c r="F1479" s="10" t="s">
        <v>7126</v>
      </c>
      <c r="G1479" s="11">
        <v>1.02</v>
      </c>
      <c r="H1479" s="11">
        <v>1.0302818813425634</v>
      </c>
      <c r="I1479" s="12">
        <v>9.0499999999999997E-2</v>
      </c>
      <c r="J1479" s="12">
        <v>0.14974051026150198</v>
      </c>
      <c r="K1479" s="12">
        <v>5.1999999999999998E-2</v>
      </c>
      <c r="L1479" s="12">
        <v>0.1085</v>
      </c>
      <c r="M1479" s="12">
        <v>7.162085E-2</v>
      </c>
      <c r="N1479" s="12">
        <v>0.14862236768215178</v>
      </c>
      <c r="O1479" s="12">
        <v>-9.6958769890603258E-2</v>
      </c>
      <c r="P1479" s="12">
        <v>-0.15052669857028131</v>
      </c>
      <c r="Q1479" s="13">
        <v>4.97</v>
      </c>
      <c r="R1479" s="13">
        <v>7.2169598556608025E-2</v>
      </c>
      <c r="S1479" s="13">
        <v>0</v>
      </c>
      <c r="T1479" s="13">
        <v>7.2169598556608025E-2</v>
      </c>
      <c r="U1479" s="13">
        <v>5.0421695985566082</v>
      </c>
      <c r="V1479" s="13">
        <v>0.63600000000000001</v>
      </c>
      <c r="W1479" s="13">
        <v>4.4061695985566081</v>
      </c>
      <c r="X1479" s="14">
        <v>0.1261361776053832</v>
      </c>
      <c r="Y1479" s="15">
        <v>0.59422750424448223</v>
      </c>
      <c r="Z1479" s="14">
        <v>1.030674815009975E-2</v>
      </c>
      <c r="AA1479" s="14">
        <v>1.4313203303845152E-2</v>
      </c>
      <c r="AB1479" s="14">
        <v>1.0414083485802025E-2</v>
      </c>
      <c r="AC1479" s="14">
        <v>1.4521045987245075E-2</v>
      </c>
      <c r="AD1479" s="13">
        <v>0.84399999999999997</v>
      </c>
      <c r="AE1479" s="15">
        <v>1.5291111111111113</v>
      </c>
      <c r="AF1479" s="14">
        <v>6.3245553203367583E-2</v>
      </c>
      <c r="AG1479" s="14">
        <v>0.94868329805051388</v>
      </c>
      <c r="AH1479" s="15">
        <v>0.39442231075697209</v>
      </c>
      <c r="AI1479" s="5" t="s">
        <v>7128</v>
      </c>
      <c r="AJ1479" s="15">
        <v>13.432432432432432</v>
      </c>
      <c r="AK1479" s="15">
        <v>13.432432432432432</v>
      </c>
      <c r="AL1479" s="15" t="s">
        <v>7128</v>
      </c>
      <c r="AM1479" s="15" t="s">
        <v>7128</v>
      </c>
      <c r="AN1479" s="15">
        <v>0.71717171717171713</v>
      </c>
      <c r="AO1479" s="15">
        <v>1.2092457420924572</v>
      </c>
      <c r="AP1479" s="15" t="s">
        <v>7128</v>
      </c>
      <c r="AQ1479" s="15">
        <v>14.213450317924542</v>
      </c>
      <c r="AR1479" s="15">
        <v>0.69212255978156978</v>
      </c>
      <c r="AS1479" s="15">
        <v>1.0720607295758169</v>
      </c>
      <c r="AT1479" s="14">
        <v>0.36486486486486491</v>
      </c>
      <c r="AU1479" s="14">
        <v>2.7162977867203224E-2</v>
      </c>
      <c r="AV1479" s="12">
        <v>1.8500000000000003E-2</v>
      </c>
      <c r="AW1479" s="12">
        <v>-0.251</v>
      </c>
      <c r="AX1479" s="12">
        <v>-8.2400000000000001E-2</v>
      </c>
      <c r="AY1479" s="12">
        <v>-0.106</v>
      </c>
      <c r="AZ1479" s="14" t="s">
        <v>7128</v>
      </c>
      <c r="BA1479" s="14" t="s">
        <v>7128</v>
      </c>
      <c r="BB1479" s="14">
        <v>5.2781740370898715E-2</v>
      </c>
      <c r="BC1479" s="14">
        <v>-1.9043308881295171E-3</v>
      </c>
      <c r="BD1479" s="14">
        <v>9.0024330900243296E-2</v>
      </c>
      <c r="BE1479" s="14">
        <v>-4.2418296134602452E-3</v>
      </c>
      <c r="BF1479" s="14">
        <v>0.30581613508442779</v>
      </c>
      <c r="BG1479" s="14">
        <v>4.8899999999999999E-2</v>
      </c>
      <c r="BH1479" s="13">
        <v>0.37</v>
      </c>
      <c r="BI1479" s="13">
        <v>0.37</v>
      </c>
      <c r="BJ1479" s="13">
        <v>-8.3000000000000004E-2</v>
      </c>
      <c r="BK1479" s="13">
        <v>-1.7433919711321608E-2</v>
      </c>
      <c r="BL1479" s="13">
        <v>4.1100000000000003</v>
      </c>
      <c r="BM1479" s="13">
        <v>4.1100000000000003</v>
      </c>
      <c r="BN1479" s="13">
        <v>0.23</v>
      </c>
      <c r="BO1479" s="13">
        <v>0.31</v>
      </c>
      <c r="BP1479" s="13">
        <v>-1.2102345765833012E-2</v>
      </c>
      <c r="BQ1479" s="13">
        <v>0</v>
      </c>
      <c r="BR1479" s="13">
        <v>-1.999999999999999E-2</v>
      </c>
      <c r="BS1479" s="13">
        <v>0.13600000000000001</v>
      </c>
      <c r="BT1479" s="14" t="s">
        <v>7128</v>
      </c>
      <c r="BU1479" s="13">
        <v>-0.12810234576583304</v>
      </c>
      <c r="BV1479" s="13">
        <v>0.254</v>
      </c>
      <c r="BW1479" s="13">
        <v>0.254</v>
      </c>
      <c r="BX1479" s="13">
        <v>7.01</v>
      </c>
      <c r="BY1479" s="13">
        <v>6.3551695985566079</v>
      </c>
      <c r="BZ1479" s="13">
        <v>6.93</v>
      </c>
      <c r="CA1479" s="13">
        <v>6.366169598556608</v>
      </c>
      <c r="CB1479" s="13">
        <v>-0.13500000000000001</v>
      </c>
      <c r="CC1479" s="15">
        <v>0.4</v>
      </c>
      <c r="CD1479" s="15">
        <v>0.85599999999999998</v>
      </c>
      <c r="CE1479" s="15">
        <v>0.36</v>
      </c>
      <c r="CF1479" s="15">
        <v>0.84814991388427641</v>
      </c>
      <c r="CG1479" s="15">
        <v>0.66190992478364574</v>
      </c>
      <c r="CH1479" s="13">
        <v>1.5959999999999999</v>
      </c>
      <c r="CI1479" s="13">
        <v>1.2527000000000001</v>
      </c>
      <c r="CJ1479" s="13">
        <v>-0.13500000000000001</v>
      </c>
      <c r="CK1479" s="12">
        <f t="shared" si="46"/>
        <v>0.53149606299212604</v>
      </c>
      <c r="CL1479" s="36">
        <f t="shared" si="47"/>
        <v>0.64560014249885123</v>
      </c>
      <c r="CM1479" s="13">
        <v>0.53300000000000003</v>
      </c>
      <c r="CN1479" s="13">
        <v>0.16300000000000001</v>
      </c>
      <c r="CO1479" s="13">
        <v>0.37</v>
      </c>
      <c r="CP1479" s="13">
        <v>4.97</v>
      </c>
      <c r="CQ1479" s="13">
        <v>0.31</v>
      </c>
      <c r="CR1479" s="13">
        <v>4.4061695985566081</v>
      </c>
      <c r="CS1479" s="13">
        <v>0.254</v>
      </c>
      <c r="CT1479" s="13">
        <v>0</v>
      </c>
      <c r="CU1479" s="13">
        <v>-1.7433919711321608E-2</v>
      </c>
      <c r="CV1479" s="13">
        <v>6.366169598556608</v>
      </c>
      <c r="CW1479" s="13">
        <v>0.23</v>
      </c>
      <c r="CX1479" s="12">
        <v>5.2781740370898715E-2</v>
      </c>
      <c r="CY1479" s="12">
        <v>-1.9043308881295171E-3</v>
      </c>
      <c r="CZ1479" s="15">
        <v>19.157259124159165</v>
      </c>
      <c r="DA1479" s="20"/>
      <c r="DB1479" s="20"/>
    </row>
    <row r="1480" spans="1:106" ht="24">
      <c r="A1480" s="8" t="s">
        <v>3723</v>
      </c>
      <c r="B1480" s="8" t="s">
        <v>3724</v>
      </c>
      <c r="C1480" s="9" t="s">
        <v>7146</v>
      </c>
      <c r="D1480" s="9" t="s">
        <v>7126</v>
      </c>
      <c r="E1480" s="10" t="s">
        <v>7127</v>
      </c>
      <c r="F1480" s="10" t="s">
        <v>7126</v>
      </c>
      <c r="G1480" s="11">
        <v>0.91</v>
      </c>
      <c r="H1480" s="11">
        <v>1.5704126213592233</v>
      </c>
      <c r="I1480" s="12">
        <v>9.0499999999999997E-2</v>
      </c>
      <c r="J1480" s="12">
        <v>0.1986223422330097</v>
      </c>
      <c r="K1480" s="12">
        <v>4.1999999999999996E-2</v>
      </c>
      <c r="L1480" s="12">
        <v>9.8500000000000004E-2</v>
      </c>
      <c r="M1480" s="12">
        <v>6.5019850000000004E-2</v>
      </c>
      <c r="N1480" s="12">
        <v>0.1424378905063291</v>
      </c>
      <c r="O1480" s="12">
        <v>-0.50204114565181313</v>
      </c>
      <c r="P1480" s="12">
        <v>-0.25951809044328589</v>
      </c>
      <c r="Q1480" s="13">
        <v>4.12</v>
      </c>
      <c r="R1480" s="13">
        <v>0</v>
      </c>
      <c r="S1480" s="13">
        <v>2.99</v>
      </c>
      <c r="T1480" s="13">
        <v>2.99</v>
      </c>
      <c r="U1480" s="13">
        <v>7.11</v>
      </c>
      <c r="V1480" s="13">
        <v>0.156</v>
      </c>
      <c r="W1480" s="13">
        <v>6.9540000000000006</v>
      </c>
      <c r="X1480" s="14">
        <v>2.1940928270042192E-2</v>
      </c>
      <c r="Y1480" s="15">
        <v>0.24896265560165973</v>
      </c>
      <c r="Z1480" s="14">
        <v>0.1353553644182888</v>
      </c>
      <c r="AA1480" s="14">
        <v>0.42053445850914206</v>
      </c>
      <c r="AB1480" s="14">
        <v>0.15654450261780103</v>
      </c>
      <c r="AC1480" s="14">
        <v>0.72572815533980584</v>
      </c>
      <c r="AD1480" s="13">
        <v>0.17100000000000001</v>
      </c>
      <c r="AE1480" s="15">
        <v>1.3922777777777782</v>
      </c>
      <c r="AF1480" s="14">
        <v>4.4721359549995794E-2</v>
      </c>
      <c r="AG1480" s="14">
        <v>0.75802704437242874</v>
      </c>
      <c r="AH1480" s="15">
        <v>0.36263736263736263</v>
      </c>
      <c r="AI1480" s="5" t="s">
        <v>7128</v>
      </c>
      <c r="AJ1480" s="15" t="s">
        <v>7128</v>
      </c>
      <c r="AK1480" s="15" t="s">
        <v>7128</v>
      </c>
      <c r="AL1480" s="15" t="s">
        <v>7128</v>
      </c>
      <c r="AM1480" s="15" t="s">
        <v>7128</v>
      </c>
      <c r="AN1480" s="15">
        <v>0.21570680628272251</v>
      </c>
      <c r="AO1480" s="15">
        <v>0.47301951779563717</v>
      </c>
      <c r="AP1480" s="15" t="s">
        <v>7128</v>
      </c>
      <c r="AQ1480" s="15" t="s">
        <v>7128</v>
      </c>
      <c r="AR1480" s="15">
        <v>0.31704203519649854</v>
      </c>
      <c r="AS1480" s="15">
        <v>0.79839265212399535</v>
      </c>
      <c r="AT1480" s="14" t="s">
        <v>7128</v>
      </c>
      <c r="AU1480" s="14">
        <v>0</v>
      </c>
      <c r="AV1480" s="12" t="s">
        <v>7128</v>
      </c>
      <c r="AW1480" s="12" t="s">
        <v>7128</v>
      </c>
      <c r="AX1480" s="12">
        <v>-0.245</v>
      </c>
      <c r="AY1480" s="12">
        <v>-4.4900000000000002E-2</v>
      </c>
      <c r="AZ1480" s="14" t="s">
        <v>7128</v>
      </c>
      <c r="BA1480" s="14" t="s">
        <v>7128</v>
      </c>
      <c r="BB1480" s="14">
        <v>-0.3034188034188034</v>
      </c>
      <c r="BC1480" s="14">
        <v>-0.11708019993695681</v>
      </c>
      <c r="BD1480" s="14">
        <v>-0.4075774971297359</v>
      </c>
      <c r="BE1480" s="14">
        <v>-0.29850746268656714</v>
      </c>
      <c r="BF1480" s="14">
        <v>0</v>
      </c>
      <c r="BG1480" s="14">
        <v>1.11E-2</v>
      </c>
      <c r="BH1480" s="13">
        <v>-3.55</v>
      </c>
      <c r="BI1480" s="13">
        <v>-3.55</v>
      </c>
      <c r="BJ1480" s="13">
        <v>-2.6</v>
      </c>
      <c r="BK1480" s="13">
        <v>-2.6</v>
      </c>
      <c r="BL1480" s="13">
        <v>8.7100000000000009</v>
      </c>
      <c r="BM1480" s="13">
        <v>8.7100000000000009</v>
      </c>
      <c r="BN1480" s="13">
        <v>-0.253</v>
      </c>
      <c r="BO1480" s="13">
        <v>-0.253</v>
      </c>
      <c r="BP1480" s="13">
        <v>-2.6</v>
      </c>
      <c r="BQ1480" s="13">
        <v>0</v>
      </c>
      <c r="BR1480" s="13">
        <v>0</v>
      </c>
      <c r="BS1480" s="13">
        <v>-1.98</v>
      </c>
      <c r="BT1480" s="14" t="s">
        <v>7128</v>
      </c>
      <c r="BU1480" s="13">
        <v>-0.62000000000000011</v>
      </c>
      <c r="BV1480" s="13">
        <v>-1.5699999999999998</v>
      </c>
      <c r="BW1480" s="13">
        <v>-1.5699999999999998</v>
      </c>
      <c r="BX1480" s="13">
        <v>11.7</v>
      </c>
      <c r="BY1480" s="13">
        <v>22.207000000000001</v>
      </c>
      <c r="BZ1480" s="13">
        <v>19.100000000000001</v>
      </c>
      <c r="CA1480" s="13">
        <v>21.934000000000005</v>
      </c>
      <c r="CB1480" s="13">
        <v>0</v>
      </c>
      <c r="CC1480" s="15">
        <v>0.22600000000000001</v>
      </c>
      <c r="CD1480" s="15">
        <v>1.06</v>
      </c>
      <c r="CE1480" s="15">
        <v>0.36</v>
      </c>
      <c r="CF1480" s="15" t="s">
        <v>7128</v>
      </c>
      <c r="CG1480" s="15" t="s">
        <v>7128</v>
      </c>
      <c r="CH1480" s="13" t="s">
        <v>7128</v>
      </c>
      <c r="CI1480" s="13" t="s">
        <v>7128</v>
      </c>
      <c r="CJ1480" s="13">
        <v>0</v>
      </c>
      <c r="CK1480" s="12">
        <f t="shared" si="46"/>
        <v>0</v>
      </c>
      <c r="CL1480" s="36">
        <f t="shared" si="47"/>
        <v>0.39710039208534692</v>
      </c>
      <c r="CM1480" s="13" t="s">
        <v>7128</v>
      </c>
      <c r="CN1480" s="13" t="s">
        <v>7128</v>
      </c>
      <c r="CO1480" s="13" t="s">
        <v>7128</v>
      </c>
      <c r="CP1480" s="13" t="s">
        <v>7128</v>
      </c>
      <c r="CQ1480" s="13" t="s">
        <v>7128</v>
      </c>
      <c r="CR1480" s="13" t="s">
        <v>7128</v>
      </c>
      <c r="CS1480" s="13" t="s">
        <v>7128</v>
      </c>
      <c r="CT1480" s="13">
        <v>1.4E-3</v>
      </c>
      <c r="CU1480" s="13">
        <v>-2.6004</v>
      </c>
      <c r="CV1480" s="13">
        <v>21.935400000000005</v>
      </c>
      <c r="CW1480" s="13">
        <v>-0.253</v>
      </c>
      <c r="CX1480" s="12">
        <v>-0.30341668518296955</v>
      </c>
      <c r="CY1480" s="12">
        <v>-0.11709083049656886</v>
      </c>
      <c r="CZ1480" s="15" t="s">
        <v>7128</v>
      </c>
      <c r="DA1480" s="20"/>
      <c r="DB1480" s="20"/>
    </row>
    <row r="1481" spans="1:106">
      <c r="A1481" s="8" t="s">
        <v>5441</v>
      </c>
      <c r="B1481" s="8" t="s">
        <v>5442</v>
      </c>
      <c r="C1481" s="9" t="s">
        <v>7146</v>
      </c>
      <c r="D1481" s="9" t="s">
        <v>7126</v>
      </c>
      <c r="E1481" s="10" t="s">
        <v>7127</v>
      </c>
      <c r="F1481" s="10" t="s">
        <v>7126</v>
      </c>
      <c r="G1481" s="11">
        <v>0.91</v>
      </c>
      <c r="H1481" s="11">
        <v>1.2264504504504505</v>
      </c>
      <c r="I1481" s="12">
        <v>9.0499999999999997E-2</v>
      </c>
      <c r="J1481" s="12">
        <v>0.16749376576576577</v>
      </c>
      <c r="K1481" s="12">
        <v>4.7E-2</v>
      </c>
      <c r="L1481" s="12">
        <v>0.10350000000000001</v>
      </c>
      <c r="M1481" s="12">
        <v>6.8320350000000002E-2</v>
      </c>
      <c r="N1481" s="12">
        <v>0.14190490314171122</v>
      </c>
      <c r="O1481" s="12" t="s">
        <v>7128</v>
      </c>
      <c r="P1481" s="12" t="s">
        <v>7128</v>
      </c>
      <c r="Q1481" s="13">
        <v>1.1100000000000001</v>
      </c>
      <c r="R1481" s="13">
        <v>0</v>
      </c>
      <c r="S1481" s="13">
        <v>0.38600000000000001</v>
      </c>
      <c r="T1481" s="13">
        <v>0.38600000000000001</v>
      </c>
      <c r="U1481" s="13">
        <v>1.496</v>
      </c>
      <c r="V1481" s="13">
        <v>0</v>
      </c>
      <c r="W1481" s="13">
        <v>1.496</v>
      </c>
      <c r="X1481" s="14">
        <v>0</v>
      </c>
      <c r="Y1481" s="15">
        <v>0.11707988980716254</v>
      </c>
      <c r="Z1481" s="14" t="s">
        <v>7128</v>
      </c>
      <c r="AA1481" s="14">
        <v>0.25802139037433158</v>
      </c>
      <c r="AB1481" s="14" t="s">
        <v>7128</v>
      </c>
      <c r="AC1481" s="14">
        <v>0.34774774774774775</v>
      </c>
      <c r="AD1481" s="13">
        <v>1.4999999999999999E-2</v>
      </c>
      <c r="AE1481" s="15">
        <v>-4.6611111111111159E-2</v>
      </c>
      <c r="AF1481" s="14">
        <v>4.4721359549995794E-2</v>
      </c>
      <c r="AG1481" s="14" t="s">
        <v>7128</v>
      </c>
      <c r="AH1481" s="15">
        <v>0.39393939393939392</v>
      </c>
      <c r="AI1481" s="5" t="s">
        <v>7128</v>
      </c>
      <c r="AJ1481" s="15" t="s">
        <v>7128</v>
      </c>
      <c r="AK1481" s="15" t="s">
        <v>7128</v>
      </c>
      <c r="AL1481" s="15" t="s">
        <v>7128</v>
      </c>
      <c r="AM1481" s="15" t="s">
        <v>7128</v>
      </c>
      <c r="AN1481" s="15" t="s">
        <v>7128</v>
      </c>
      <c r="AO1481" s="15">
        <v>6.8098159509202461</v>
      </c>
      <c r="AP1481" s="15" t="s">
        <v>7128</v>
      </c>
      <c r="AQ1481" s="15" t="s">
        <v>7128</v>
      </c>
      <c r="AR1481" s="15" t="s">
        <v>7128</v>
      </c>
      <c r="AS1481" s="15">
        <v>9.1779141104294482</v>
      </c>
      <c r="AT1481" s="14" t="s">
        <v>7128</v>
      </c>
      <c r="AU1481" s="14">
        <v>0</v>
      </c>
      <c r="AV1481" s="12" t="s">
        <v>7128</v>
      </c>
      <c r="AW1481" s="12" t="s">
        <v>7128</v>
      </c>
      <c r="AX1481" s="12" t="s">
        <v>7128</v>
      </c>
      <c r="AY1481" s="12">
        <v>-0.42899999999999999</v>
      </c>
      <c r="AZ1481" s="14" t="s">
        <v>7128</v>
      </c>
      <c r="BA1481" s="14" t="s">
        <v>7128</v>
      </c>
      <c r="BB1481" s="14" t="s">
        <v>7128</v>
      </c>
      <c r="BC1481" s="14" t="s">
        <v>7128</v>
      </c>
      <c r="BD1481" s="14">
        <v>-219.01840490797548</v>
      </c>
      <c r="BE1481" s="14">
        <v>-34.049079754601223</v>
      </c>
      <c r="BF1481" s="14">
        <v>0</v>
      </c>
      <c r="BG1481" s="14">
        <v>9.6799999999999997E-2</v>
      </c>
      <c r="BH1481" s="13">
        <v>-35.700000000000003</v>
      </c>
      <c r="BI1481" s="13">
        <v>-35.700000000000003</v>
      </c>
      <c r="BJ1481" s="13">
        <v>-5.55</v>
      </c>
      <c r="BK1481" s="13">
        <v>-5.55</v>
      </c>
      <c r="BL1481" s="13">
        <v>0.16300000000000001</v>
      </c>
      <c r="BM1481" s="13">
        <v>0.16300000000000001</v>
      </c>
      <c r="BN1481" s="13">
        <v>0</v>
      </c>
      <c r="BO1481" s="13">
        <v>0</v>
      </c>
      <c r="BP1481" s="13">
        <v>-5.55</v>
      </c>
      <c r="BQ1481" s="13">
        <v>0</v>
      </c>
      <c r="BR1481" s="13">
        <v>0</v>
      </c>
      <c r="BS1481" s="13">
        <v>-1.9E-2</v>
      </c>
      <c r="BT1481" s="14" t="s">
        <v>7128</v>
      </c>
      <c r="BU1481" s="13">
        <v>-5.5309999999999997</v>
      </c>
      <c r="BV1481" s="13">
        <v>-35.681000000000004</v>
      </c>
      <c r="BW1481" s="13">
        <v>-35.681000000000004</v>
      </c>
      <c r="BX1481" s="13">
        <v>0</v>
      </c>
      <c r="BY1481" s="13">
        <v>0</v>
      </c>
      <c r="BZ1481" s="13">
        <v>-13.3</v>
      </c>
      <c r="CA1481" s="13">
        <v>-12.914000000000001</v>
      </c>
      <c r="CB1481" s="13">
        <v>0</v>
      </c>
      <c r="CC1481" s="15">
        <v>-0.25900000000000001</v>
      </c>
      <c r="CD1481" s="15">
        <v>0.47499999999999998</v>
      </c>
      <c r="CE1481" s="15">
        <v>0.36</v>
      </c>
      <c r="CF1481" s="15">
        <v>4.9843885095034999</v>
      </c>
      <c r="CG1481" s="15">
        <v>4.9277608001760056</v>
      </c>
      <c r="CH1481" s="13">
        <v>-1.8656666666666666</v>
      </c>
      <c r="CI1481" s="13">
        <v>-3.1943333333333332</v>
      </c>
      <c r="CJ1481" s="13">
        <v>0</v>
      </c>
      <c r="CK1481" s="12">
        <f t="shared" si="46"/>
        <v>0</v>
      </c>
      <c r="CL1481" s="36" t="str">
        <f t="shared" si="47"/>
        <v>NA</v>
      </c>
      <c r="CM1481" s="13" t="s">
        <v>7128</v>
      </c>
      <c r="CN1481" s="13" t="s">
        <v>7128</v>
      </c>
      <c r="CO1481" s="13" t="s">
        <v>7128</v>
      </c>
      <c r="CP1481" s="13" t="s">
        <v>7128</v>
      </c>
      <c r="CQ1481" s="13" t="s">
        <v>7128</v>
      </c>
      <c r="CR1481" s="13" t="s">
        <v>7128</v>
      </c>
      <c r="CS1481" s="13" t="s">
        <v>7128</v>
      </c>
      <c r="CT1481" s="13">
        <v>0</v>
      </c>
      <c r="CU1481" s="13">
        <v>-5.55</v>
      </c>
      <c r="CV1481" s="13">
        <v>-12.914000000000001</v>
      </c>
      <c r="CW1481" s="13">
        <v>0</v>
      </c>
      <c r="CX1481" s="12" t="s">
        <v>7128</v>
      </c>
      <c r="CY1481" s="12" t="s">
        <v>7128</v>
      </c>
      <c r="CZ1481" s="15" t="s">
        <v>7128</v>
      </c>
      <c r="DA1481" s="20"/>
      <c r="DB1481" s="20"/>
    </row>
    <row r="1482" spans="1:106" ht="24">
      <c r="A1482" s="8" t="s">
        <v>4803</v>
      </c>
      <c r="B1482" s="8" t="s">
        <v>4804</v>
      </c>
      <c r="C1482" s="9" t="s">
        <v>7197</v>
      </c>
      <c r="D1482" s="9" t="s">
        <v>7126</v>
      </c>
      <c r="E1482" s="10" t="s">
        <v>7127</v>
      </c>
      <c r="F1482" s="10" t="s">
        <v>7126</v>
      </c>
      <c r="G1482" s="11">
        <v>0.65</v>
      </c>
      <c r="H1482" s="11">
        <v>0.70907251789604742</v>
      </c>
      <c r="I1482" s="12">
        <v>9.0499999999999997E-2</v>
      </c>
      <c r="J1482" s="12">
        <v>0.12067106286959228</v>
      </c>
      <c r="K1482" s="12">
        <v>4.7E-2</v>
      </c>
      <c r="L1482" s="12">
        <v>0.10350000000000001</v>
      </c>
      <c r="M1482" s="12">
        <v>6.8320350000000002E-2</v>
      </c>
      <c r="N1482" s="12">
        <v>0.11469980968290441</v>
      </c>
      <c r="O1482" s="12">
        <v>-0.11158015377868319</v>
      </c>
      <c r="P1482" s="12">
        <v>-0.10050857846219573</v>
      </c>
      <c r="Q1482" s="13">
        <v>0.56699999999999995</v>
      </c>
      <c r="R1482" s="13">
        <v>0</v>
      </c>
      <c r="S1482" s="13">
        <v>7.2999999999999995E-2</v>
      </c>
      <c r="T1482" s="13">
        <v>7.2999999999999995E-2</v>
      </c>
      <c r="U1482" s="13">
        <v>0.6399999999999999</v>
      </c>
      <c r="V1482" s="13">
        <v>2.4E-2</v>
      </c>
      <c r="W1482" s="13">
        <v>0.61599999999999988</v>
      </c>
      <c r="X1482" s="14">
        <v>3.7500000000000006E-2</v>
      </c>
      <c r="Y1482" s="15">
        <v>3.4674063800277391E-2</v>
      </c>
      <c r="Z1482" s="14">
        <v>5.8728881737731296E-2</v>
      </c>
      <c r="AA1482" s="14">
        <v>0.11406250000000001</v>
      </c>
      <c r="AB1482" s="14">
        <v>6.2393162393162394E-2</v>
      </c>
      <c r="AC1482" s="14">
        <v>0.12874779541446207</v>
      </c>
      <c r="AD1482" s="13">
        <v>7.9000000000000001E-2</v>
      </c>
      <c r="AE1482" s="15">
        <v>-8.4805555555555565E-2</v>
      </c>
      <c r="AF1482" s="14">
        <v>9.4868329805051374E-2</v>
      </c>
      <c r="AG1482" s="14" t="s">
        <v>7128</v>
      </c>
      <c r="AH1482" s="15">
        <v>0.34343434343434343</v>
      </c>
      <c r="AI1482" s="5">
        <v>2.4545454545454546</v>
      </c>
      <c r="AJ1482" s="15">
        <v>51.545454545454547</v>
      </c>
      <c r="AK1482" s="15">
        <v>51.545454545454547</v>
      </c>
      <c r="AL1482" s="15" t="s">
        <v>7128</v>
      </c>
      <c r="AM1482" s="15" t="s">
        <v>7128</v>
      </c>
      <c r="AN1482" s="15">
        <v>0.48461538461538461</v>
      </c>
      <c r="AO1482" s="15">
        <v>0.40212765957446805</v>
      </c>
      <c r="AP1482" s="15">
        <v>22.81481481481481</v>
      </c>
      <c r="AQ1482" s="15">
        <v>18.117647058823525</v>
      </c>
      <c r="AR1482" s="15">
        <v>0.50699588477366253</v>
      </c>
      <c r="AS1482" s="15">
        <v>0.43687943262411344</v>
      </c>
      <c r="AT1482" s="14">
        <v>0</v>
      </c>
      <c r="AU1482" s="14">
        <v>0</v>
      </c>
      <c r="AV1482" s="12" t="s">
        <v>7128</v>
      </c>
      <c r="AW1482" s="12">
        <v>1.052</v>
      </c>
      <c r="AX1482" s="12">
        <v>2.5700000000000002E-3</v>
      </c>
      <c r="AY1482" s="12">
        <v>0.35</v>
      </c>
      <c r="AZ1482" s="14" t="s">
        <v>7128</v>
      </c>
      <c r="BA1482" s="14" t="s">
        <v>7128</v>
      </c>
      <c r="BB1482" s="14">
        <v>9.0909090909090905E-3</v>
      </c>
      <c r="BC1482" s="14">
        <v>1.4191231220708684E-2</v>
      </c>
      <c r="BD1482" s="14">
        <v>7.801418439716312E-3</v>
      </c>
      <c r="BE1482" s="14">
        <v>1.9148936170212766E-2</v>
      </c>
      <c r="BF1482" s="14">
        <v>0.29411764705882354</v>
      </c>
      <c r="BG1482" s="14" t="s">
        <v>7128</v>
      </c>
      <c r="BH1482" s="13">
        <v>1.0999999999999999E-2</v>
      </c>
      <c r="BI1482" s="13">
        <v>1.0999999999999999E-2</v>
      </c>
      <c r="BJ1482" s="13">
        <v>2.7E-2</v>
      </c>
      <c r="BK1482" s="13">
        <v>2.7E-2</v>
      </c>
      <c r="BL1482" s="13">
        <v>1.41</v>
      </c>
      <c r="BM1482" s="13">
        <v>1.41</v>
      </c>
      <c r="BN1482" s="13">
        <v>3.4000000000000002E-2</v>
      </c>
      <c r="BO1482" s="13">
        <v>3.4000000000000002E-2</v>
      </c>
      <c r="BP1482" s="13">
        <v>1.9058823529411763E-2</v>
      </c>
      <c r="BQ1482" s="13">
        <v>0</v>
      </c>
      <c r="BR1482" s="13">
        <v>0</v>
      </c>
      <c r="BS1482" s="13">
        <v>-8.0000000000000002E-3</v>
      </c>
      <c r="BT1482" s="14">
        <v>-0.41975308641975312</v>
      </c>
      <c r="BU1482" s="13">
        <v>2.7058823529411764E-2</v>
      </c>
      <c r="BV1482" s="13">
        <v>1.9E-2</v>
      </c>
      <c r="BW1482" s="13">
        <v>1.9E-2</v>
      </c>
      <c r="BX1482" s="13">
        <v>1.21</v>
      </c>
      <c r="BY1482" s="13">
        <v>1.343</v>
      </c>
      <c r="BZ1482" s="13">
        <v>1.17</v>
      </c>
      <c r="CA1482" s="13">
        <v>1.2149999999999999</v>
      </c>
      <c r="CB1482" s="13">
        <v>0</v>
      </c>
      <c r="CC1482" s="15">
        <v>-0.47899999999999998</v>
      </c>
      <c r="CD1482" s="15">
        <v>0.88</v>
      </c>
      <c r="CE1482" s="15">
        <v>0.36</v>
      </c>
      <c r="CF1482" s="15" t="s">
        <v>7128</v>
      </c>
      <c r="CG1482" s="15" t="s">
        <v>7128</v>
      </c>
      <c r="CH1482" s="13" t="s">
        <v>7128</v>
      </c>
      <c r="CI1482" s="13" t="s">
        <v>7128</v>
      </c>
      <c r="CJ1482" s="13">
        <v>0</v>
      </c>
      <c r="CK1482" s="12">
        <f t="shared" si="46"/>
        <v>0</v>
      </c>
      <c r="CL1482" s="36">
        <f t="shared" si="47"/>
        <v>1.1604938271604939</v>
      </c>
      <c r="CM1482" s="13">
        <v>1.7000000000000001E-2</v>
      </c>
      <c r="CN1482" s="13">
        <v>5.0000000000000001E-3</v>
      </c>
      <c r="CO1482" s="13">
        <v>1.0999999999999999E-2</v>
      </c>
      <c r="CP1482" s="13">
        <v>0.56699999999999995</v>
      </c>
      <c r="CQ1482" s="13">
        <v>3.4000000000000002E-2</v>
      </c>
      <c r="CR1482" s="13">
        <v>0.61599999999999988</v>
      </c>
      <c r="CS1482" s="13" t="s">
        <v>7128</v>
      </c>
      <c r="CT1482" s="13">
        <v>0</v>
      </c>
      <c r="CU1482" s="13">
        <v>2.7E-2</v>
      </c>
      <c r="CV1482" s="13">
        <v>1.2149999999999999</v>
      </c>
      <c r="CW1482" s="13">
        <v>3.4000000000000002E-2</v>
      </c>
      <c r="CX1482" s="12">
        <v>9.0909090909090905E-3</v>
      </c>
      <c r="CY1482" s="12">
        <v>1.4191231220708684E-2</v>
      </c>
      <c r="CZ1482" s="15">
        <v>18.117647058823525</v>
      </c>
      <c r="DA1482" s="20"/>
      <c r="DB1482" s="20"/>
    </row>
    <row r="1483" spans="1:106">
      <c r="A1483" s="8" t="s">
        <v>2697</v>
      </c>
      <c r="B1483" s="8" t="s">
        <v>2698</v>
      </c>
      <c r="C1483" s="9" t="s">
        <v>7141</v>
      </c>
      <c r="D1483" s="9" t="s">
        <v>7126</v>
      </c>
      <c r="E1483" s="10" t="s">
        <v>7127</v>
      </c>
      <c r="F1483" s="10" t="s">
        <v>7126</v>
      </c>
      <c r="G1483" s="11">
        <v>0.73</v>
      </c>
      <c r="H1483" s="11">
        <v>11.724434782608693</v>
      </c>
      <c r="I1483" s="12">
        <v>9.0499999999999997E-2</v>
      </c>
      <c r="J1483" s="12">
        <v>1.1175613478260866</v>
      </c>
      <c r="K1483" s="12">
        <v>4.1999999999999996E-2</v>
      </c>
      <c r="L1483" s="12">
        <v>9.8500000000000004E-2</v>
      </c>
      <c r="M1483" s="12">
        <v>6.5019850000000004E-2</v>
      </c>
      <c r="N1483" s="12">
        <v>0.1305543774769897</v>
      </c>
      <c r="O1483" s="12">
        <v>-1.5866445034764065</v>
      </c>
      <c r="P1483" s="12">
        <v>-0.23172494603886262</v>
      </c>
      <c r="Q1483" s="13">
        <v>5.75</v>
      </c>
      <c r="R1483" s="13">
        <v>0</v>
      </c>
      <c r="S1483" s="13">
        <v>86.6</v>
      </c>
      <c r="T1483" s="13">
        <v>86.6</v>
      </c>
      <c r="U1483" s="13">
        <v>92.35</v>
      </c>
      <c r="V1483" s="13">
        <v>1.98</v>
      </c>
      <c r="W1483" s="13">
        <v>90.36999999999999</v>
      </c>
      <c r="X1483" s="14">
        <v>2.1440173253925287E-2</v>
      </c>
      <c r="Y1483" s="15">
        <v>0.5444444444444444</v>
      </c>
      <c r="Z1483" s="14">
        <v>0.83269230769230762</v>
      </c>
      <c r="AA1483" s="14">
        <v>0.93773687060097455</v>
      </c>
      <c r="AB1483" s="14">
        <v>4.9770114942528734</v>
      </c>
      <c r="AC1483" s="14">
        <v>15.06086956521739</v>
      </c>
      <c r="AD1483" s="13">
        <v>0.128</v>
      </c>
      <c r="AE1483" s="15">
        <v>2.3903888888888893</v>
      </c>
      <c r="AF1483" s="14">
        <v>0.15165750888103102</v>
      </c>
      <c r="AG1483" s="14">
        <v>0.77345329529325813</v>
      </c>
      <c r="AH1483" s="15">
        <v>0.57142857142857151</v>
      </c>
      <c r="AI1483" s="5" t="s">
        <v>7128</v>
      </c>
      <c r="AJ1483" s="15" t="s">
        <v>7128</v>
      </c>
      <c r="AK1483" s="15" t="s">
        <v>7128</v>
      </c>
      <c r="AL1483" s="15" t="s">
        <v>7128</v>
      </c>
      <c r="AM1483" s="15" t="s">
        <v>7128</v>
      </c>
      <c r="AN1483" s="15">
        <v>0.33045977011494254</v>
      </c>
      <c r="AO1483" s="15">
        <v>0.18370607028753994</v>
      </c>
      <c r="AP1483" s="15" t="s">
        <v>7128</v>
      </c>
      <c r="AQ1483" s="15" t="s">
        <v>7128</v>
      </c>
      <c r="AR1483" s="15">
        <v>0.88580670456773181</v>
      </c>
      <c r="AS1483" s="15">
        <v>2.8872204472843448</v>
      </c>
      <c r="AT1483" s="14" t="s">
        <v>7128</v>
      </c>
      <c r="AU1483" s="14">
        <v>0</v>
      </c>
      <c r="AV1483" s="12" t="s">
        <v>7128</v>
      </c>
      <c r="AW1483" s="12" t="s">
        <v>7128</v>
      </c>
      <c r="AX1483" s="12">
        <v>-0.24100000000000002</v>
      </c>
      <c r="AY1483" s="12">
        <v>5.9800000000000006E-2</v>
      </c>
      <c r="AZ1483" s="14" t="s">
        <v>7128</v>
      </c>
      <c r="BA1483" s="14" t="s">
        <v>7128</v>
      </c>
      <c r="BB1483" s="14">
        <v>-0.46908315565031983</v>
      </c>
      <c r="BC1483" s="14">
        <v>-0.10117056856187291</v>
      </c>
      <c r="BD1483" s="14">
        <v>-0.70287539936102239</v>
      </c>
      <c r="BE1483" s="14">
        <v>-0.38658146964856227</v>
      </c>
      <c r="BF1483" s="14">
        <v>0</v>
      </c>
      <c r="BG1483" s="14">
        <v>0.39500000000000002</v>
      </c>
      <c r="BH1483" s="13">
        <v>-22</v>
      </c>
      <c r="BI1483" s="13">
        <v>-22</v>
      </c>
      <c r="BJ1483" s="13">
        <v>-12.1</v>
      </c>
      <c r="BK1483" s="13">
        <v>-12.1</v>
      </c>
      <c r="BL1483" s="13">
        <v>31.3</v>
      </c>
      <c r="BM1483" s="13">
        <v>31.3</v>
      </c>
      <c r="BN1483" s="13">
        <v>-10.1</v>
      </c>
      <c r="BO1483" s="13">
        <v>-10.1</v>
      </c>
      <c r="BP1483" s="13">
        <v>-12.1</v>
      </c>
      <c r="BQ1483" s="13">
        <v>0</v>
      </c>
      <c r="BR1483" s="13">
        <v>0</v>
      </c>
      <c r="BS1483" s="13">
        <v>-3.11</v>
      </c>
      <c r="BT1483" s="14" t="s">
        <v>7128</v>
      </c>
      <c r="BU1483" s="13">
        <v>-8.99</v>
      </c>
      <c r="BV1483" s="13">
        <v>-18.89</v>
      </c>
      <c r="BW1483" s="13">
        <v>-18.89</v>
      </c>
      <c r="BX1483" s="13">
        <v>46.9</v>
      </c>
      <c r="BY1483" s="13">
        <v>119.6</v>
      </c>
      <c r="BZ1483" s="13">
        <v>17.399999999999999</v>
      </c>
      <c r="CA1483" s="13">
        <v>102.02</v>
      </c>
      <c r="CB1483" s="13">
        <v>0</v>
      </c>
      <c r="CC1483" s="15">
        <v>0.78200000000000003</v>
      </c>
      <c r="CD1483" s="15">
        <v>1.02</v>
      </c>
      <c r="CE1483" s="15">
        <v>0.36</v>
      </c>
      <c r="CF1483" s="15" t="s">
        <v>7128</v>
      </c>
      <c r="CG1483" s="15" t="s">
        <v>7128</v>
      </c>
      <c r="CH1483" s="13" t="s">
        <v>7128</v>
      </c>
      <c r="CI1483" s="13" t="s">
        <v>7128</v>
      </c>
      <c r="CJ1483" s="13">
        <v>0</v>
      </c>
      <c r="CK1483" s="12">
        <f t="shared" si="46"/>
        <v>0</v>
      </c>
      <c r="CL1483" s="36">
        <f t="shared" si="47"/>
        <v>0.30680258772789654</v>
      </c>
      <c r="CM1483" s="13" t="s">
        <v>7128</v>
      </c>
      <c r="CN1483" s="13" t="s">
        <v>7128</v>
      </c>
      <c r="CO1483" s="13" t="s">
        <v>7128</v>
      </c>
      <c r="CP1483" s="13" t="s">
        <v>7128</v>
      </c>
      <c r="CQ1483" s="13" t="s">
        <v>7128</v>
      </c>
      <c r="CR1483" s="13" t="s">
        <v>7128</v>
      </c>
      <c r="CS1483" s="13" t="s">
        <v>7128</v>
      </c>
      <c r="CT1483" s="13">
        <v>0</v>
      </c>
      <c r="CU1483" s="13">
        <v>-12.1</v>
      </c>
      <c r="CV1483" s="13">
        <v>102.02</v>
      </c>
      <c r="CW1483" s="13">
        <v>-10.1</v>
      </c>
      <c r="CX1483" s="12">
        <v>-0.46908315565031983</v>
      </c>
      <c r="CY1483" s="12">
        <v>-0.10117056856187291</v>
      </c>
      <c r="CZ1483" s="15" t="s">
        <v>7128</v>
      </c>
      <c r="DA1483" s="20"/>
      <c r="DB1483" s="20"/>
    </row>
    <row r="1484" spans="1:106" ht="24">
      <c r="A1484" s="8" t="s">
        <v>1923</v>
      </c>
      <c r="B1484" s="8" t="s">
        <v>1924</v>
      </c>
      <c r="C1484" s="9" t="s">
        <v>7130</v>
      </c>
      <c r="D1484" s="9" t="s">
        <v>7126</v>
      </c>
      <c r="E1484" s="10" t="s">
        <v>7127</v>
      </c>
      <c r="F1484" s="10" t="s">
        <v>7126</v>
      </c>
      <c r="G1484" s="11">
        <v>1.1000000000000001</v>
      </c>
      <c r="H1484" s="11">
        <v>1.1002590845570446</v>
      </c>
      <c r="I1484" s="12">
        <v>9.0499999999999997E-2</v>
      </c>
      <c r="J1484" s="12">
        <v>0.15607344715241253</v>
      </c>
      <c r="K1484" s="12">
        <v>3.6999999999999998E-2</v>
      </c>
      <c r="L1484" s="12">
        <v>9.35E-2</v>
      </c>
      <c r="M1484" s="12">
        <v>6.1719349999999999E-2</v>
      </c>
      <c r="N1484" s="12">
        <v>0.1560410620152399</v>
      </c>
      <c r="O1484" s="12">
        <v>-0.10428631450745622</v>
      </c>
      <c r="P1484" s="12">
        <v>-0.12779952824387195</v>
      </c>
      <c r="Q1484" s="13">
        <v>69.900000000000006</v>
      </c>
      <c r="R1484" s="13">
        <v>0</v>
      </c>
      <c r="S1484" s="13">
        <v>2.4E-2</v>
      </c>
      <c r="T1484" s="13">
        <v>2.4E-2</v>
      </c>
      <c r="U1484" s="13">
        <v>69.924000000000007</v>
      </c>
      <c r="V1484" s="13">
        <v>0.31</v>
      </c>
      <c r="W1484" s="13">
        <v>69.614000000000004</v>
      </c>
      <c r="X1484" s="14">
        <v>4.4333848178021848E-3</v>
      </c>
      <c r="Y1484" s="15">
        <v>2.5862068965517241E-2</v>
      </c>
      <c r="Z1484" s="14">
        <v>1.8529384515611006E-4</v>
      </c>
      <c r="AA1484" s="14">
        <v>3.4322979234597563E-4</v>
      </c>
      <c r="AB1484" s="14">
        <v>1.8532818532818532E-4</v>
      </c>
      <c r="AC1484" s="14">
        <v>3.4334763948497851E-4</v>
      </c>
      <c r="AD1484" s="13">
        <v>2.41</v>
      </c>
      <c r="AE1484" s="15">
        <v>2.1645000000000003</v>
      </c>
      <c r="AF1484" s="14">
        <v>0.20493901531919198</v>
      </c>
      <c r="AG1484" s="14">
        <v>0.56211844201835504</v>
      </c>
      <c r="AH1484" s="15">
        <v>0.3003095975232199</v>
      </c>
      <c r="AI1484" s="5">
        <v>31.369047619047613</v>
      </c>
      <c r="AJ1484" s="15">
        <v>10.720858895705524</v>
      </c>
      <c r="AK1484" s="15">
        <v>10.720858895705524</v>
      </c>
      <c r="AL1484" s="15" t="s">
        <v>7128</v>
      </c>
      <c r="AM1484" s="15" t="s">
        <v>7128</v>
      </c>
      <c r="AN1484" s="15">
        <v>0.53976833976833982</v>
      </c>
      <c r="AO1484" s="15">
        <v>0.9817415730337079</v>
      </c>
      <c r="AP1484" s="15">
        <v>13.209487666034157</v>
      </c>
      <c r="AQ1484" s="15">
        <v>10.002011494252875</v>
      </c>
      <c r="AR1484" s="15">
        <v>0.53874967108827221</v>
      </c>
      <c r="AS1484" s="15">
        <v>0.97772471910112357</v>
      </c>
      <c r="AT1484" s="14">
        <v>3.5582822085889573E-2</v>
      </c>
      <c r="AU1484" s="14">
        <v>3.3190271816881259E-3</v>
      </c>
      <c r="AV1484" s="12">
        <v>-7.3099999999999998E-2</v>
      </c>
      <c r="AW1484" s="12">
        <v>-0.13500000000000001</v>
      </c>
      <c r="AX1484" s="12">
        <v>-0.20300000000000001</v>
      </c>
      <c r="AY1484" s="12">
        <v>-0.17899999999999999</v>
      </c>
      <c r="AZ1484" s="14" t="s">
        <v>7128</v>
      </c>
      <c r="BA1484" s="14" t="s">
        <v>7128</v>
      </c>
      <c r="BB1484" s="14">
        <v>5.178713264495631E-2</v>
      </c>
      <c r="BC1484" s="14">
        <v>2.8241533771367955E-2</v>
      </c>
      <c r="BD1484" s="14">
        <v>9.1573033707865154E-2</v>
      </c>
      <c r="BE1484" s="14">
        <v>7.4016853932584267E-2</v>
      </c>
      <c r="BF1484" s="14">
        <v>0.31401475237091675</v>
      </c>
      <c r="BG1484" s="14">
        <v>2.7E-4</v>
      </c>
      <c r="BH1484" s="13">
        <v>6.52</v>
      </c>
      <c r="BI1484" s="13">
        <v>6.52</v>
      </c>
      <c r="BJ1484" s="13">
        <v>5.27</v>
      </c>
      <c r="BK1484" s="13">
        <v>5.27</v>
      </c>
      <c r="BL1484" s="13">
        <v>71.2</v>
      </c>
      <c r="BM1484" s="13">
        <v>71.2</v>
      </c>
      <c r="BN1484" s="13">
        <v>6.96</v>
      </c>
      <c r="BO1484" s="13">
        <v>6.96</v>
      </c>
      <c r="BP1484" s="13">
        <v>3.6151422550052685</v>
      </c>
      <c r="BQ1484" s="13">
        <v>0</v>
      </c>
      <c r="BR1484" s="13">
        <v>0</v>
      </c>
      <c r="BS1484" s="13">
        <v>-2.2400000000000002</v>
      </c>
      <c r="BT1484" s="14">
        <v>-0.61961600457040267</v>
      </c>
      <c r="BU1484" s="13">
        <v>5.8551422550052692</v>
      </c>
      <c r="BV1484" s="13">
        <v>8.76</v>
      </c>
      <c r="BW1484" s="13">
        <v>8.76</v>
      </c>
      <c r="BX1484" s="13">
        <v>125.9</v>
      </c>
      <c r="BY1484" s="13">
        <v>128.00799999999998</v>
      </c>
      <c r="BZ1484" s="13">
        <v>129.5</v>
      </c>
      <c r="CA1484" s="13">
        <v>129.214</v>
      </c>
      <c r="CB1484" s="13">
        <v>-0.23200000000000001</v>
      </c>
      <c r="CC1484" s="15">
        <v>0.76800000000000002</v>
      </c>
      <c r="CD1484" s="15">
        <v>0.80200000000000005</v>
      </c>
      <c r="CE1484" s="15">
        <v>0.36</v>
      </c>
      <c r="CF1484" s="15">
        <v>0.83542792018838097</v>
      </c>
      <c r="CG1484" s="15">
        <v>0.79413760438570713</v>
      </c>
      <c r="CH1484" s="13">
        <v>12.2994</v>
      </c>
      <c r="CI1484" s="13">
        <v>8.8759999999999994</v>
      </c>
      <c r="CJ1484" s="13">
        <v>-0.23200000000000001</v>
      </c>
      <c r="CK1484" s="12">
        <f t="shared" si="46"/>
        <v>2.6484018264840186E-2</v>
      </c>
      <c r="CL1484" s="36">
        <f t="shared" si="47"/>
        <v>0.55102388286099035</v>
      </c>
      <c r="CM1484" s="13">
        <v>9.49</v>
      </c>
      <c r="CN1484" s="13">
        <v>2.98</v>
      </c>
      <c r="CO1484" s="13">
        <v>6.52</v>
      </c>
      <c r="CP1484" s="13">
        <v>69.900000000000006</v>
      </c>
      <c r="CQ1484" s="13">
        <v>6.96</v>
      </c>
      <c r="CR1484" s="13">
        <v>69.614000000000004</v>
      </c>
      <c r="CS1484" s="13">
        <v>8.76</v>
      </c>
      <c r="CT1484" s="13">
        <v>0</v>
      </c>
      <c r="CU1484" s="13">
        <v>5.27</v>
      </c>
      <c r="CV1484" s="13">
        <v>129.214</v>
      </c>
      <c r="CW1484" s="13">
        <v>6.96</v>
      </c>
      <c r="CX1484" s="12">
        <v>5.178713264495631E-2</v>
      </c>
      <c r="CY1484" s="12">
        <v>2.8241533771367955E-2</v>
      </c>
      <c r="CZ1484" s="15">
        <v>10.002011494252875</v>
      </c>
      <c r="DA1484" s="20"/>
      <c r="DB1484" s="20"/>
    </row>
    <row r="1485" spans="1:106">
      <c r="A1485" s="8" t="s">
        <v>4195</v>
      </c>
      <c r="B1485" s="8" t="s">
        <v>4196</v>
      </c>
      <c r="C1485" s="9" t="s">
        <v>7175</v>
      </c>
      <c r="D1485" s="9" t="s">
        <v>7126</v>
      </c>
      <c r="E1485" s="10" t="s">
        <v>7127</v>
      </c>
      <c r="F1485" s="10" t="s">
        <v>7126</v>
      </c>
      <c r="G1485" s="11">
        <v>0.75</v>
      </c>
      <c r="H1485" s="11">
        <v>1.9913759213759212</v>
      </c>
      <c r="I1485" s="12">
        <v>9.0499999999999997E-2</v>
      </c>
      <c r="J1485" s="12">
        <v>0.23671952088452086</v>
      </c>
      <c r="K1485" s="12">
        <v>3.2000000000000001E-2</v>
      </c>
      <c r="L1485" s="12">
        <v>8.8499999999999995E-2</v>
      </c>
      <c r="M1485" s="12">
        <v>5.8418850000000001E-2</v>
      </c>
      <c r="N1485" s="12">
        <v>0.10970379848068673</v>
      </c>
      <c r="O1485" s="12">
        <v>-0.16820566698023875</v>
      </c>
      <c r="P1485" s="12">
        <v>-4.4667438142312971E-2</v>
      </c>
      <c r="Q1485" s="13">
        <v>3</v>
      </c>
      <c r="R1485" s="13">
        <v>0</v>
      </c>
      <c r="S1485" s="13">
        <v>7.43</v>
      </c>
      <c r="T1485" s="13">
        <v>7.43</v>
      </c>
      <c r="U1485" s="13">
        <v>10.43</v>
      </c>
      <c r="V1485" s="13">
        <v>0</v>
      </c>
      <c r="W1485" s="13">
        <v>10.43</v>
      </c>
      <c r="X1485" s="14">
        <v>0</v>
      </c>
      <c r="Y1485" s="15">
        <v>4.1666666666666664E-2</v>
      </c>
      <c r="Z1485" s="14">
        <v>0.66816546762589935</v>
      </c>
      <c r="AA1485" s="14">
        <v>0.71236816874400766</v>
      </c>
      <c r="AB1485" s="14">
        <v>2.013550135501355</v>
      </c>
      <c r="AC1485" s="14">
        <v>2.4766666666666666</v>
      </c>
      <c r="AD1485" s="13">
        <v>0.5</v>
      </c>
      <c r="AE1485" s="15">
        <v>1.5495277777777781</v>
      </c>
      <c r="AF1485" s="14">
        <v>0.19748417658131498</v>
      </c>
      <c r="AG1485" s="14">
        <v>0.43598429752951851</v>
      </c>
      <c r="AH1485" s="15">
        <v>0.19916579770594364</v>
      </c>
      <c r="AI1485" s="5">
        <v>1.5183246073298429</v>
      </c>
      <c r="AJ1485" s="15">
        <v>11.857707509881422</v>
      </c>
      <c r="AK1485" s="15">
        <v>11.029411764705882</v>
      </c>
      <c r="AL1485" s="15" t="s">
        <v>7128</v>
      </c>
      <c r="AM1485" s="15" t="s">
        <v>7128</v>
      </c>
      <c r="AN1485" s="15">
        <v>0.81300813008130079</v>
      </c>
      <c r="AO1485" s="15">
        <v>0.64102564102564108</v>
      </c>
      <c r="AP1485" s="15">
        <v>8.9913793103448274</v>
      </c>
      <c r="AQ1485" s="15">
        <v>6.2455089820359282</v>
      </c>
      <c r="AR1485" s="15">
        <v>0.93794964028776984</v>
      </c>
      <c r="AS1485" s="15">
        <v>2.2286324786324787</v>
      </c>
      <c r="AT1485" s="14">
        <v>0.28676470588235292</v>
      </c>
      <c r="AU1485" s="14">
        <v>2.5999999999999999E-2</v>
      </c>
      <c r="AV1485" s="12">
        <v>-0.17100000000000001</v>
      </c>
      <c r="AW1485" s="12">
        <v>-2.4900000000000002E-2</v>
      </c>
      <c r="AX1485" s="12">
        <v>4.3799999999999999E-2</v>
      </c>
      <c r="AY1485" s="12">
        <v>9.01E-2</v>
      </c>
      <c r="AZ1485" s="14" t="s">
        <v>7128</v>
      </c>
      <c r="BA1485" s="14" t="s">
        <v>7128</v>
      </c>
      <c r="BB1485" s="14">
        <v>6.8513853904282121E-2</v>
      </c>
      <c r="BC1485" s="14">
        <v>6.5036360338373761E-2</v>
      </c>
      <c r="BD1485" s="14">
        <v>5.6666666666666671E-2</v>
      </c>
      <c r="BE1485" s="14">
        <v>0.24166666666666667</v>
      </c>
      <c r="BF1485" s="14">
        <v>0.33169533169533172</v>
      </c>
      <c r="BG1485" s="14" t="s">
        <v>7128</v>
      </c>
      <c r="BH1485" s="13">
        <v>0.253</v>
      </c>
      <c r="BI1485" s="13">
        <v>0.27200000000000002</v>
      </c>
      <c r="BJ1485" s="13">
        <v>1.1599999999999999</v>
      </c>
      <c r="BK1485" s="13">
        <v>1.1599999999999999</v>
      </c>
      <c r="BL1485" s="13">
        <v>4.68</v>
      </c>
      <c r="BM1485" s="13">
        <v>4.8</v>
      </c>
      <c r="BN1485" s="13">
        <v>1.61</v>
      </c>
      <c r="BO1485" s="13">
        <v>1.67</v>
      </c>
      <c r="BP1485" s="13">
        <v>0.77523341523341516</v>
      </c>
      <c r="BQ1485" s="13">
        <v>0</v>
      </c>
      <c r="BR1485" s="13">
        <v>0</v>
      </c>
      <c r="BS1485" s="13">
        <v>-0.63900000000000001</v>
      </c>
      <c r="BT1485" s="14">
        <v>-0.82426787525354983</v>
      </c>
      <c r="BU1485" s="13">
        <v>1.4142334152334151</v>
      </c>
      <c r="BV1485" s="13">
        <v>0.91100000000000003</v>
      </c>
      <c r="BW1485" s="13">
        <v>0.91100000000000003</v>
      </c>
      <c r="BX1485" s="13">
        <v>3.97</v>
      </c>
      <c r="BY1485" s="13">
        <v>11.92</v>
      </c>
      <c r="BZ1485" s="13">
        <v>3.69</v>
      </c>
      <c r="CA1485" s="13">
        <v>11.12</v>
      </c>
      <c r="CB1485" s="13">
        <v>-7.8E-2</v>
      </c>
      <c r="CC1485" s="15">
        <v>0.57399999999999995</v>
      </c>
      <c r="CD1485" s="15">
        <v>0.52500000000000002</v>
      </c>
      <c r="CE1485" s="15">
        <v>0.36</v>
      </c>
      <c r="CF1485" s="15">
        <v>0.35796789725272288</v>
      </c>
      <c r="CG1485" s="15">
        <v>0.4783109770728412</v>
      </c>
      <c r="CH1485" s="13">
        <v>0.78260000000000007</v>
      </c>
      <c r="CI1485" s="13">
        <v>0.33510000000000001</v>
      </c>
      <c r="CJ1485" s="13">
        <v>-7.8E-2</v>
      </c>
      <c r="CK1485" s="12">
        <f t="shared" si="46"/>
        <v>8.5620197585071348E-2</v>
      </c>
      <c r="CL1485" s="36">
        <f t="shared" si="47"/>
        <v>0.42086330935251798</v>
      </c>
      <c r="CM1485" s="13">
        <v>0.40699999999999997</v>
      </c>
      <c r="CN1485" s="13">
        <v>0.13500000000000001</v>
      </c>
      <c r="CO1485" s="13">
        <v>0.27200000000000002</v>
      </c>
      <c r="CP1485" s="13">
        <v>3</v>
      </c>
      <c r="CQ1485" s="13">
        <v>1.67</v>
      </c>
      <c r="CR1485" s="13">
        <v>10.43</v>
      </c>
      <c r="CS1485" s="13">
        <v>0.91100000000000003</v>
      </c>
      <c r="CT1485" s="13">
        <v>0</v>
      </c>
      <c r="CU1485" s="13">
        <v>1.1599999999999999</v>
      </c>
      <c r="CV1485" s="13">
        <v>11.12</v>
      </c>
      <c r="CW1485" s="13">
        <v>1.61</v>
      </c>
      <c r="CX1485" s="12">
        <v>6.8513853904282121E-2</v>
      </c>
      <c r="CY1485" s="12">
        <v>6.5036360338373761E-2</v>
      </c>
      <c r="CZ1485" s="15">
        <v>6.4782608695652169</v>
      </c>
      <c r="DA1485" s="20"/>
      <c r="DB1485" s="20"/>
    </row>
    <row r="1486" spans="1:106">
      <c r="A1486" s="8" t="s">
        <v>2305</v>
      </c>
      <c r="B1486" s="8" t="s">
        <v>2306</v>
      </c>
      <c r="C1486" s="9" t="s">
        <v>7204</v>
      </c>
      <c r="D1486" s="9" t="s">
        <v>7126</v>
      </c>
      <c r="E1486" s="10" t="s">
        <v>7127</v>
      </c>
      <c r="F1486" s="10" t="s">
        <v>7126</v>
      </c>
      <c r="G1486" s="11">
        <v>0.95</v>
      </c>
      <c r="H1486" s="11">
        <v>0.95</v>
      </c>
      <c r="I1486" s="12">
        <v>9.0499999999999997E-2</v>
      </c>
      <c r="J1486" s="12">
        <v>0.14247499999999999</v>
      </c>
      <c r="K1486" s="12">
        <v>4.1999999999999996E-2</v>
      </c>
      <c r="L1486" s="12">
        <v>9.8500000000000004E-2</v>
      </c>
      <c r="M1486" s="12">
        <v>6.5019850000000004E-2</v>
      </c>
      <c r="N1486" s="12">
        <v>0.14247499999999999</v>
      </c>
      <c r="O1486" s="12" t="s">
        <v>7128</v>
      </c>
      <c r="P1486" s="12" t="s">
        <v>7128</v>
      </c>
      <c r="Q1486" s="13">
        <v>21.5</v>
      </c>
      <c r="R1486" s="13">
        <v>0</v>
      </c>
      <c r="S1486" s="13">
        <v>0</v>
      </c>
      <c r="T1486" s="13">
        <v>0</v>
      </c>
      <c r="U1486" s="13">
        <v>21.5</v>
      </c>
      <c r="V1486" s="13">
        <v>0</v>
      </c>
      <c r="W1486" s="13">
        <v>21.5</v>
      </c>
      <c r="X1486" s="14">
        <v>0</v>
      </c>
      <c r="Y1486" s="15">
        <v>0.1699029126213592</v>
      </c>
      <c r="Z1486" s="14" t="s">
        <v>7128</v>
      </c>
      <c r="AA1486" s="14">
        <v>0</v>
      </c>
      <c r="AB1486" s="14" t="s">
        <v>7128</v>
      </c>
      <c r="AC1486" s="14">
        <v>0</v>
      </c>
      <c r="AD1486" s="13">
        <v>2.1</v>
      </c>
      <c r="AE1486" s="15">
        <v>2.4039444444444449</v>
      </c>
      <c r="AF1486" s="14">
        <v>0.14491376746189438</v>
      </c>
      <c r="AG1486" s="14">
        <v>0.69972647717314718</v>
      </c>
      <c r="AH1486" s="15">
        <v>0.39688041594454071</v>
      </c>
      <c r="AI1486" s="5" t="s">
        <v>7128</v>
      </c>
      <c r="AJ1486" s="15" t="s">
        <v>7128</v>
      </c>
      <c r="AK1486" s="15" t="s">
        <v>7128</v>
      </c>
      <c r="AL1486" s="15" t="s">
        <v>7128</v>
      </c>
      <c r="AM1486" s="15" t="s">
        <v>7128</v>
      </c>
      <c r="AN1486" s="15" t="s">
        <v>7128</v>
      </c>
      <c r="AO1486" s="15">
        <v>0.45744680851063829</v>
      </c>
      <c r="AP1486" s="15" t="s">
        <v>7128</v>
      </c>
      <c r="AQ1486" s="15" t="s">
        <v>7128</v>
      </c>
      <c r="AR1486" s="15" t="s">
        <v>7128</v>
      </c>
      <c r="AS1486" s="15">
        <v>0.45744680851063829</v>
      </c>
      <c r="AT1486" s="14" t="s">
        <v>7128</v>
      </c>
      <c r="AU1486" s="14">
        <v>0</v>
      </c>
      <c r="AV1486" s="12" t="s">
        <v>7128</v>
      </c>
      <c r="AW1486" s="12" t="s">
        <v>7128</v>
      </c>
      <c r="AX1486" s="12">
        <v>-0.1</v>
      </c>
      <c r="AY1486" s="12">
        <v>-4.9800000000000004E-2</v>
      </c>
      <c r="AZ1486" s="14" t="s">
        <v>7128</v>
      </c>
      <c r="BA1486" s="14" t="s">
        <v>7128</v>
      </c>
      <c r="BB1486" s="14" t="s">
        <v>7128</v>
      </c>
      <c r="BC1486" s="14" t="s">
        <v>7128</v>
      </c>
      <c r="BD1486" s="14">
        <v>-0.10404255319148935</v>
      </c>
      <c r="BE1486" s="14">
        <v>-1.5787234042553191E-2</v>
      </c>
      <c r="BF1486" s="14">
        <v>0</v>
      </c>
      <c r="BG1486" s="14">
        <v>6.4699999999999994E-2</v>
      </c>
      <c r="BH1486" s="13">
        <v>-4.8899999999999997</v>
      </c>
      <c r="BI1486" s="13">
        <v>-4.8899999999999997</v>
      </c>
      <c r="BJ1486" s="13">
        <v>-0.74199999999999999</v>
      </c>
      <c r="BK1486" s="13">
        <v>-0.74199999999999999</v>
      </c>
      <c r="BL1486" s="13">
        <v>47</v>
      </c>
      <c r="BM1486" s="13">
        <v>47</v>
      </c>
      <c r="BN1486" s="13">
        <v>-0.47899999999999998</v>
      </c>
      <c r="BO1486" s="13">
        <v>-0.47899999999999998</v>
      </c>
      <c r="BP1486" s="13">
        <v>-0.74199999999999999</v>
      </c>
      <c r="BQ1486" s="13">
        <v>0</v>
      </c>
      <c r="BR1486" s="13">
        <v>0</v>
      </c>
      <c r="BS1486" s="13">
        <v>-1.18</v>
      </c>
      <c r="BT1486" s="14" t="s">
        <v>7128</v>
      </c>
      <c r="BU1486" s="13">
        <v>0.43799999999999994</v>
      </c>
      <c r="BV1486" s="13">
        <v>-3.71</v>
      </c>
      <c r="BW1486" s="13">
        <v>-3.71</v>
      </c>
      <c r="BX1486" s="13">
        <v>0</v>
      </c>
      <c r="BY1486" s="13">
        <v>0</v>
      </c>
      <c r="BZ1486" s="13">
        <v>0</v>
      </c>
      <c r="CA1486" s="13">
        <v>0</v>
      </c>
      <c r="CB1486" s="13">
        <v>0</v>
      </c>
      <c r="CC1486" s="15">
        <v>0.67600000000000005</v>
      </c>
      <c r="CD1486" s="15">
        <v>1.25</v>
      </c>
      <c r="CE1486" s="15">
        <v>0.36</v>
      </c>
      <c r="CF1486" s="15" t="s">
        <v>7128</v>
      </c>
      <c r="CG1486" s="15" t="s">
        <v>7128</v>
      </c>
      <c r="CH1486" s="13" t="s">
        <v>7128</v>
      </c>
      <c r="CI1486" s="13" t="s">
        <v>7128</v>
      </c>
      <c r="CJ1486" s="13">
        <v>0</v>
      </c>
      <c r="CK1486" s="12">
        <f t="shared" si="46"/>
        <v>0</v>
      </c>
      <c r="CL1486" s="36" t="str">
        <f t="shared" si="47"/>
        <v>NA</v>
      </c>
      <c r="CM1486" s="13" t="s">
        <v>7128</v>
      </c>
      <c r="CN1486" s="13" t="s">
        <v>7128</v>
      </c>
      <c r="CO1486" s="13" t="s">
        <v>7128</v>
      </c>
      <c r="CP1486" s="13" t="s">
        <v>7128</v>
      </c>
      <c r="CQ1486" s="13" t="s">
        <v>7128</v>
      </c>
      <c r="CR1486" s="13" t="s">
        <v>7128</v>
      </c>
      <c r="CS1486" s="13" t="s">
        <v>7128</v>
      </c>
      <c r="CT1486" s="13">
        <v>0</v>
      </c>
      <c r="CU1486" s="13">
        <v>-0.74199999999999999</v>
      </c>
      <c r="CV1486" s="13">
        <v>0</v>
      </c>
      <c r="CW1486" s="13">
        <v>-0.47899999999999998</v>
      </c>
      <c r="CX1486" s="12" t="s">
        <v>7128</v>
      </c>
      <c r="CY1486" s="12" t="s">
        <v>7128</v>
      </c>
      <c r="CZ1486" s="15" t="s">
        <v>7128</v>
      </c>
      <c r="DA1486" s="20"/>
      <c r="DB1486" s="20"/>
    </row>
    <row r="1487" spans="1:106">
      <c r="A1487" s="8" t="s">
        <v>349</v>
      </c>
      <c r="B1487" s="8" t="s">
        <v>350</v>
      </c>
      <c r="C1487" s="9" t="s">
        <v>7161</v>
      </c>
      <c r="D1487" s="9" t="s">
        <v>7126</v>
      </c>
      <c r="E1487" s="10" t="s">
        <v>7127</v>
      </c>
      <c r="F1487" s="10" t="s">
        <v>7126</v>
      </c>
      <c r="G1487" s="11">
        <v>0.75</v>
      </c>
      <c r="H1487" s="11">
        <v>0.75</v>
      </c>
      <c r="I1487" s="12">
        <v>9.0499999999999997E-2</v>
      </c>
      <c r="J1487" s="12">
        <v>0.12437499999999999</v>
      </c>
      <c r="K1487" s="12">
        <v>4.1999999999999996E-2</v>
      </c>
      <c r="L1487" s="12">
        <v>9.8500000000000004E-2</v>
      </c>
      <c r="M1487" s="12">
        <v>6.5019850000000004E-2</v>
      </c>
      <c r="N1487" s="12">
        <v>0.12437499999999999</v>
      </c>
      <c r="O1487" s="12" t="s">
        <v>7128</v>
      </c>
      <c r="P1487" s="12" t="s">
        <v>7128</v>
      </c>
      <c r="Q1487" s="13">
        <v>203</v>
      </c>
      <c r="R1487" s="13">
        <v>0</v>
      </c>
      <c r="S1487" s="13">
        <v>0</v>
      </c>
      <c r="T1487" s="13">
        <v>0</v>
      </c>
      <c r="U1487" s="13">
        <v>203</v>
      </c>
      <c r="V1487" s="13">
        <v>0</v>
      </c>
      <c r="W1487" s="13">
        <v>203</v>
      </c>
      <c r="X1487" s="14">
        <v>0</v>
      </c>
      <c r="Y1487" s="15">
        <v>0.38690476190476192</v>
      </c>
      <c r="Z1487" s="14" t="s">
        <v>7128</v>
      </c>
      <c r="AA1487" s="14">
        <v>0</v>
      </c>
      <c r="AB1487" s="14" t="s">
        <v>7128</v>
      </c>
      <c r="AC1487" s="14">
        <v>0</v>
      </c>
      <c r="AD1487" s="13">
        <v>4.83</v>
      </c>
      <c r="AE1487" s="15">
        <v>1.9586666666666666</v>
      </c>
      <c r="AF1487" s="14">
        <v>0.13416407864998739</v>
      </c>
      <c r="AG1487" s="14">
        <v>0.65404988341868842</v>
      </c>
      <c r="AH1487" s="15">
        <v>0.36867469879518067</v>
      </c>
      <c r="AI1487" s="5">
        <v>5.0757575757575761</v>
      </c>
      <c r="AJ1487" s="15">
        <v>7.3818181818181818</v>
      </c>
      <c r="AK1487" s="15">
        <v>7.3818181818181818</v>
      </c>
      <c r="AL1487" s="15" t="s">
        <v>7128</v>
      </c>
      <c r="AM1487" s="15" t="s">
        <v>7128</v>
      </c>
      <c r="AN1487" s="15" t="s">
        <v>7128</v>
      </c>
      <c r="AO1487" s="15">
        <v>0.17420406762207158</v>
      </c>
      <c r="AP1487" s="15">
        <v>3.0298507462686568</v>
      </c>
      <c r="AQ1487" s="15">
        <v>2.0841889117043122</v>
      </c>
      <c r="AR1487" s="15" t="s">
        <v>7128</v>
      </c>
      <c r="AS1487" s="15">
        <v>0.17420406762207158</v>
      </c>
      <c r="AT1487" s="14">
        <v>2.4436363636363638E-2</v>
      </c>
      <c r="AU1487" s="14">
        <v>3.3103448275862072E-3</v>
      </c>
      <c r="AV1487" s="12">
        <v>8.43E-2</v>
      </c>
      <c r="AW1487" s="12">
        <v>-3.4099999999999998E-2</v>
      </c>
      <c r="AX1487" s="12">
        <v>0.45299999999999996</v>
      </c>
      <c r="AY1487" s="12">
        <v>0.33700000000000002</v>
      </c>
      <c r="AZ1487" s="14" t="s">
        <v>7128</v>
      </c>
      <c r="BA1487" s="14" t="s">
        <v>7128</v>
      </c>
      <c r="BB1487" s="14" t="s">
        <v>7128</v>
      </c>
      <c r="BC1487" s="14" t="s">
        <v>7128</v>
      </c>
      <c r="BD1487" s="14">
        <v>2.3599073200034328E-2</v>
      </c>
      <c r="BE1487" s="14">
        <v>5.7495923796447267E-2</v>
      </c>
      <c r="BF1487" s="14">
        <v>0.19596774193548386</v>
      </c>
      <c r="BG1487" s="14">
        <v>0.32990000000000003</v>
      </c>
      <c r="BH1487" s="13">
        <v>27.5</v>
      </c>
      <c r="BI1487" s="13">
        <v>27.5</v>
      </c>
      <c r="BJ1487" s="13">
        <v>67</v>
      </c>
      <c r="BK1487" s="13">
        <v>67</v>
      </c>
      <c r="BL1487" s="13">
        <v>1165.3</v>
      </c>
      <c r="BM1487" s="13">
        <v>1165.3</v>
      </c>
      <c r="BN1487" s="13">
        <v>97.4</v>
      </c>
      <c r="BO1487" s="13">
        <v>97.4</v>
      </c>
      <c r="BP1487" s="13">
        <v>53.870161290322585</v>
      </c>
      <c r="BQ1487" s="13">
        <v>0</v>
      </c>
      <c r="BR1487" s="13">
        <v>0</v>
      </c>
      <c r="BS1487" s="13">
        <v>-36.299999999999997</v>
      </c>
      <c r="BT1487" s="14">
        <v>-0.67384242279076023</v>
      </c>
      <c r="BU1487" s="13">
        <v>90.170161290322582</v>
      </c>
      <c r="BV1487" s="13">
        <v>63.8</v>
      </c>
      <c r="BW1487" s="13">
        <v>63.8</v>
      </c>
      <c r="BX1487" s="13">
        <v>0</v>
      </c>
      <c r="BY1487" s="13">
        <v>0</v>
      </c>
      <c r="BZ1487" s="13">
        <v>0</v>
      </c>
      <c r="CA1487" s="13">
        <v>0</v>
      </c>
      <c r="CB1487" s="13">
        <v>-0.67200000000000004</v>
      </c>
      <c r="CC1487" s="15">
        <v>0.58499999999999996</v>
      </c>
      <c r="CD1487" s="15">
        <v>0.94899999999999995</v>
      </c>
      <c r="CE1487" s="15">
        <v>0.36</v>
      </c>
      <c r="CF1487" s="15" t="s">
        <v>7128</v>
      </c>
      <c r="CG1487" s="15" t="s">
        <v>7128</v>
      </c>
      <c r="CH1487" s="13" t="s">
        <v>7128</v>
      </c>
      <c r="CI1487" s="13" t="s">
        <v>7128</v>
      </c>
      <c r="CJ1487" s="13">
        <v>-0.67200000000000004</v>
      </c>
      <c r="CK1487" s="12">
        <f t="shared" si="46"/>
        <v>1.0532915360501568E-2</v>
      </c>
      <c r="CL1487" s="36" t="str">
        <f t="shared" si="47"/>
        <v>NA</v>
      </c>
      <c r="CM1487" s="13">
        <v>37.200000000000003</v>
      </c>
      <c r="CN1487" s="13">
        <v>7.29</v>
      </c>
      <c r="CO1487" s="13">
        <v>27.5</v>
      </c>
      <c r="CP1487" s="13">
        <v>203</v>
      </c>
      <c r="CQ1487" s="13">
        <v>97.4</v>
      </c>
      <c r="CR1487" s="13">
        <v>203</v>
      </c>
      <c r="CS1487" s="13">
        <v>63.8</v>
      </c>
      <c r="CT1487" s="13">
        <v>0</v>
      </c>
      <c r="CU1487" s="13">
        <v>67</v>
      </c>
      <c r="CV1487" s="13">
        <v>0</v>
      </c>
      <c r="CW1487" s="13">
        <v>97.4</v>
      </c>
      <c r="CX1487" s="12" t="s">
        <v>7128</v>
      </c>
      <c r="CY1487" s="12" t="s">
        <v>7128</v>
      </c>
      <c r="CZ1487" s="15">
        <v>2.0841889117043122</v>
      </c>
      <c r="DA1487" s="20"/>
      <c r="DB1487" s="20"/>
    </row>
    <row r="1488" spans="1:106" ht="24">
      <c r="A1488" s="8" t="s">
        <v>6307</v>
      </c>
      <c r="B1488" s="8" t="s">
        <v>6308</v>
      </c>
      <c r="C1488" s="9" t="s">
        <v>7197</v>
      </c>
      <c r="D1488" s="9" t="s">
        <v>7126</v>
      </c>
      <c r="E1488" s="10" t="s">
        <v>7127</v>
      </c>
      <c r="F1488" s="10" t="s">
        <v>7126</v>
      </c>
      <c r="G1488" s="11">
        <v>0.65</v>
      </c>
      <c r="H1488" s="11">
        <v>0.65</v>
      </c>
      <c r="I1488" s="12">
        <v>9.0499999999999997E-2</v>
      </c>
      <c r="J1488" s="12">
        <v>0.11532500000000001</v>
      </c>
      <c r="K1488" s="12">
        <v>4.7E-2</v>
      </c>
      <c r="L1488" s="12">
        <v>0.10350000000000001</v>
      </c>
      <c r="M1488" s="12">
        <v>6.8320350000000002E-2</v>
      </c>
      <c r="N1488" s="12">
        <v>0.11532500000000001</v>
      </c>
      <c r="O1488" s="12" t="s">
        <v>7128</v>
      </c>
      <c r="P1488" s="12" t="s">
        <v>7128</v>
      </c>
      <c r="Q1488" s="13">
        <v>12.7</v>
      </c>
      <c r="R1488" s="13">
        <v>0</v>
      </c>
      <c r="S1488" s="13">
        <v>0</v>
      </c>
      <c r="T1488" s="13">
        <v>0</v>
      </c>
      <c r="U1488" s="13">
        <v>12.7</v>
      </c>
      <c r="V1488" s="13">
        <v>0</v>
      </c>
      <c r="W1488" s="13">
        <v>12.7</v>
      </c>
      <c r="X1488" s="14">
        <v>0</v>
      </c>
      <c r="Y1488" s="15">
        <v>7.1428571428571425E-2</v>
      </c>
      <c r="Z1488" s="14" t="s">
        <v>7128</v>
      </c>
      <c r="AA1488" s="14">
        <v>0</v>
      </c>
      <c r="AB1488" s="14" t="s">
        <v>7128</v>
      </c>
      <c r="AC1488" s="14">
        <v>0</v>
      </c>
      <c r="AD1488" s="13">
        <v>1.2</v>
      </c>
      <c r="AE1488" s="15" t="s">
        <v>7128</v>
      </c>
      <c r="AF1488" s="14" t="s">
        <v>7128</v>
      </c>
      <c r="AG1488" s="14" t="s">
        <v>7128</v>
      </c>
      <c r="AH1488" s="15">
        <v>0.50354609929078009</v>
      </c>
      <c r="AI1488" s="5" t="s">
        <v>7128</v>
      </c>
      <c r="AJ1488" s="15" t="s">
        <v>7128</v>
      </c>
      <c r="AK1488" s="15" t="s">
        <v>7128</v>
      </c>
      <c r="AL1488" s="15" t="s">
        <v>7128</v>
      </c>
      <c r="AM1488" s="15" t="s">
        <v>7128</v>
      </c>
      <c r="AN1488" s="15" t="s">
        <v>7128</v>
      </c>
      <c r="AO1488" s="15" t="s">
        <v>7128</v>
      </c>
      <c r="AP1488" s="15" t="s">
        <v>7128</v>
      </c>
      <c r="AQ1488" s="15" t="s">
        <v>7128</v>
      </c>
      <c r="AR1488" s="15" t="s">
        <v>7128</v>
      </c>
      <c r="AS1488" s="15" t="s">
        <v>7128</v>
      </c>
      <c r="AT1488" s="14" t="s">
        <v>7128</v>
      </c>
      <c r="AU1488" s="14">
        <v>0</v>
      </c>
      <c r="AV1488" s="12" t="s">
        <v>7128</v>
      </c>
      <c r="AW1488" s="12" t="s">
        <v>7128</v>
      </c>
      <c r="AX1488" s="12" t="s">
        <v>7128</v>
      </c>
      <c r="AY1488" s="12" t="s">
        <v>7128</v>
      </c>
      <c r="AZ1488" s="14" t="s">
        <v>7128</v>
      </c>
      <c r="BA1488" s="14" t="s">
        <v>7128</v>
      </c>
      <c r="BB1488" s="14" t="s">
        <v>7128</v>
      </c>
      <c r="BC1488" s="14" t="s">
        <v>7128</v>
      </c>
      <c r="BD1488" s="14" t="s">
        <v>7128</v>
      </c>
      <c r="BE1488" s="14" t="s">
        <v>7128</v>
      </c>
      <c r="BF1488" s="14">
        <v>0</v>
      </c>
      <c r="BG1488" s="14">
        <v>0.63739999999999997</v>
      </c>
      <c r="BH1488" s="13">
        <v>0</v>
      </c>
      <c r="BI1488" s="13">
        <v>0</v>
      </c>
      <c r="BJ1488" s="13">
        <v>0</v>
      </c>
      <c r="BK1488" s="13">
        <v>0</v>
      </c>
      <c r="BL1488" s="13">
        <v>0</v>
      </c>
      <c r="BM1488" s="13">
        <v>0</v>
      </c>
      <c r="BN1488" s="13">
        <v>0</v>
      </c>
      <c r="BO1488" s="13">
        <v>0</v>
      </c>
      <c r="BP1488" s="13">
        <v>0</v>
      </c>
      <c r="BQ1488" s="13">
        <v>0</v>
      </c>
      <c r="BR1488" s="13">
        <v>0</v>
      </c>
      <c r="BS1488" s="13">
        <v>0</v>
      </c>
      <c r="BT1488" s="14" t="s">
        <v>7128</v>
      </c>
      <c r="BU1488" s="13">
        <v>0</v>
      </c>
      <c r="BV1488" s="13">
        <v>0</v>
      </c>
      <c r="BW1488" s="13">
        <v>0</v>
      </c>
      <c r="BX1488" s="13">
        <v>0</v>
      </c>
      <c r="BY1488" s="13">
        <v>0</v>
      </c>
      <c r="BZ1488" s="13">
        <v>0</v>
      </c>
      <c r="CA1488" s="13">
        <v>0</v>
      </c>
      <c r="CB1488" s="13">
        <v>0</v>
      </c>
      <c r="CC1488" s="15" t="s">
        <v>7128</v>
      </c>
      <c r="CD1488" s="15" t="s">
        <v>7128</v>
      </c>
      <c r="CE1488" s="15">
        <v>0.36</v>
      </c>
      <c r="CF1488" s="15" t="s">
        <v>7128</v>
      </c>
      <c r="CG1488" s="15" t="s">
        <v>7128</v>
      </c>
      <c r="CH1488" s="13" t="s">
        <v>7128</v>
      </c>
      <c r="CI1488" s="13" t="s">
        <v>7128</v>
      </c>
      <c r="CJ1488" s="13">
        <v>0</v>
      </c>
      <c r="CK1488" s="12">
        <f t="shared" si="46"/>
        <v>0</v>
      </c>
      <c r="CL1488" s="36" t="str">
        <f t="shared" si="47"/>
        <v>NA</v>
      </c>
      <c r="CM1488" s="13" t="s">
        <v>7128</v>
      </c>
      <c r="CN1488" s="13" t="s">
        <v>7128</v>
      </c>
      <c r="CO1488" s="13" t="s">
        <v>7128</v>
      </c>
      <c r="CP1488" s="13" t="s">
        <v>7128</v>
      </c>
      <c r="CQ1488" s="13" t="s">
        <v>7128</v>
      </c>
      <c r="CR1488" s="13" t="s">
        <v>7128</v>
      </c>
      <c r="CS1488" s="13" t="s">
        <v>7128</v>
      </c>
      <c r="CT1488" s="13">
        <v>0</v>
      </c>
      <c r="CU1488" s="13">
        <v>0</v>
      </c>
      <c r="CV1488" s="13">
        <v>0</v>
      </c>
      <c r="CW1488" s="13">
        <v>0</v>
      </c>
      <c r="CX1488" s="12" t="s">
        <v>7128</v>
      </c>
      <c r="CY1488" s="12" t="s">
        <v>7128</v>
      </c>
      <c r="CZ1488" s="15" t="s">
        <v>7128</v>
      </c>
      <c r="DA1488" s="20"/>
      <c r="DB1488" s="20"/>
    </row>
    <row r="1489" spans="1:106">
      <c r="A1489" s="8" t="s">
        <v>319</v>
      </c>
      <c r="B1489" s="8" t="s">
        <v>320</v>
      </c>
      <c r="C1489" s="9" t="s">
        <v>7131</v>
      </c>
      <c r="D1489" s="9" t="s">
        <v>7126</v>
      </c>
      <c r="E1489" s="10" t="s">
        <v>7127</v>
      </c>
      <c r="F1489" s="10" t="s">
        <v>7126</v>
      </c>
      <c r="G1489" s="11">
        <v>0.79</v>
      </c>
      <c r="H1489" s="11">
        <v>0.79</v>
      </c>
      <c r="I1489" s="12">
        <v>9.0499999999999997E-2</v>
      </c>
      <c r="J1489" s="12">
        <v>0.127995</v>
      </c>
      <c r="K1489" s="12">
        <v>3.6999999999999998E-2</v>
      </c>
      <c r="L1489" s="12">
        <v>9.35E-2</v>
      </c>
      <c r="M1489" s="12">
        <v>6.1719349999999999E-2</v>
      </c>
      <c r="N1489" s="12">
        <v>0.127995</v>
      </c>
      <c r="O1489" s="12" t="s">
        <v>7128</v>
      </c>
      <c r="P1489" s="12" t="s">
        <v>7128</v>
      </c>
      <c r="Q1489" s="13">
        <v>363.2</v>
      </c>
      <c r="R1489" s="13">
        <v>0</v>
      </c>
      <c r="S1489" s="13">
        <v>0</v>
      </c>
      <c r="T1489" s="13">
        <v>0</v>
      </c>
      <c r="U1489" s="13">
        <v>363.2</v>
      </c>
      <c r="V1489" s="13">
        <v>0</v>
      </c>
      <c r="W1489" s="13">
        <v>363.2</v>
      </c>
      <c r="X1489" s="14">
        <v>0</v>
      </c>
      <c r="Y1489" s="15">
        <v>0.4885057471264368</v>
      </c>
      <c r="Z1489" s="14" t="s">
        <v>7128</v>
      </c>
      <c r="AA1489" s="14">
        <v>0</v>
      </c>
      <c r="AB1489" s="14" t="s">
        <v>7128</v>
      </c>
      <c r="AC1489" s="14">
        <v>0</v>
      </c>
      <c r="AD1489" s="13">
        <v>1.19</v>
      </c>
      <c r="AE1489" s="15">
        <v>1.8788888888888893</v>
      </c>
      <c r="AF1489" s="14">
        <v>0.15811388300841897</v>
      </c>
      <c r="AG1489" s="14">
        <v>0.61664414373283394</v>
      </c>
      <c r="AH1489" s="15">
        <v>0.38856923667050242</v>
      </c>
      <c r="AI1489" s="5">
        <v>0.98725376593279268</v>
      </c>
      <c r="AJ1489" s="15">
        <v>87.729468599033822</v>
      </c>
      <c r="AK1489" s="15">
        <v>87.729468599033822</v>
      </c>
      <c r="AL1489" s="15">
        <v>7.1257485029940115</v>
      </c>
      <c r="AM1489" s="15">
        <v>3.5807946366952579</v>
      </c>
      <c r="AN1489" s="15" t="s">
        <v>7128</v>
      </c>
      <c r="AO1489" s="15">
        <v>0.27324706590430331</v>
      </c>
      <c r="AP1489" s="15">
        <v>4.2629107981220651</v>
      </c>
      <c r="AQ1489" s="15">
        <v>2.658857979502196</v>
      </c>
      <c r="AR1489" s="15" t="s">
        <v>7128</v>
      </c>
      <c r="AS1489" s="15">
        <v>0.27324706590430331</v>
      </c>
      <c r="AT1489" s="14">
        <v>1.1768115942028987</v>
      </c>
      <c r="AU1489" s="14">
        <v>1.3414096916299559E-2</v>
      </c>
      <c r="AV1489" s="12">
        <v>-0.48499999999999999</v>
      </c>
      <c r="AW1489" s="12">
        <v>-0.45700000000000002</v>
      </c>
      <c r="AX1489" s="12">
        <v>0.11199999999999999</v>
      </c>
      <c r="AY1489" s="12">
        <v>7.85E-2</v>
      </c>
      <c r="AZ1489" s="14">
        <v>0.245</v>
      </c>
      <c r="BA1489" s="14">
        <v>0.19</v>
      </c>
      <c r="BB1489" s="14" t="s">
        <v>7128</v>
      </c>
      <c r="BC1489" s="14" t="s">
        <v>7128</v>
      </c>
      <c r="BD1489" s="14">
        <v>3.1146554318386998E-3</v>
      </c>
      <c r="BE1489" s="14">
        <v>6.4098705988564555E-2</v>
      </c>
      <c r="BF1489" s="14">
        <v>0.32075471698113206</v>
      </c>
      <c r="BG1489" s="14">
        <v>0.36469999999999997</v>
      </c>
      <c r="BH1489" s="13">
        <v>4.1399999999999997</v>
      </c>
      <c r="BI1489" s="13">
        <v>4.1399999999999997</v>
      </c>
      <c r="BJ1489" s="13">
        <v>85.2</v>
      </c>
      <c r="BK1489" s="13">
        <v>85.2</v>
      </c>
      <c r="BL1489" s="13">
        <v>1329.2</v>
      </c>
      <c r="BM1489" s="13">
        <v>1329.2</v>
      </c>
      <c r="BN1489" s="13">
        <v>136.6</v>
      </c>
      <c r="BO1489" s="13">
        <v>136.6</v>
      </c>
      <c r="BP1489" s="13">
        <v>57.871698113207557</v>
      </c>
      <c r="BQ1489" s="13">
        <v>0</v>
      </c>
      <c r="BR1489" s="13">
        <v>0</v>
      </c>
      <c r="BS1489" s="13">
        <v>-64.5</v>
      </c>
      <c r="BT1489" s="14">
        <v>-1.1145344287949919</v>
      </c>
      <c r="BU1489" s="13">
        <v>122.37169811320756</v>
      </c>
      <c r="BV1489" s="13">
        <v>68.64</v>
      </c>
      <c r="BW1489" s="13">
        <v>68.64</v>
      </c>
      <c r="BX1489" s="13">
        <v>0</v>
      </c>
      <c r="BY1489" s="13">
        <v>0</v>
      </c>
      <c r="BZ1489" s="13">
        <v>0</v>
      </c>
      <c r="CA1489" s="13">
        <v>0</v>
      </c>
      <c r="CB1489" s="13">
        <v>-4.8719999999999999</v>
      </c>
      <c r="CC1489" s="15">
        <v>0.65</v>
      </c>
      <c r="CD1489" s="15">
        <v>0.73</v>
      </c>
      <c r="CE1489" s="15">
        <v>0.36</v>
      </c>
      <c r="CF1489" s="15" t="s">
        <v>7128</v>
      </c>
      <c r="CG1489" s="15" t="s">
        <v>7128</v>
      </c>
      <c r="CH1489" s="13" t="s">
        <v>7128</v>
      </c>
      <c r="CI1489" s="13" t="s">
        <v>7128</v>
      </c>
      <c r="CJ1489" s="13">
        <v>-4.8719999999999999</v>
      </c>
      <c r="CK1489" s="12">
        <f t="shared" si="46"/>
        <v>7.0979020979020979E-2</v>
      </c>
      <c r="CL1489" s="36" t="str">
        <f t="shared" si="47"/>
        <v>NA</v>
      </c>
      <c r="CM1489" s="13">
        <v>10.6</v>
      </c>
      <c r="CN1489" s="13">
        <v>3.4</v>
      </c>
      <c r="CO1489" s="13">
        <v>4.1399999999999997</v>
      </c>
      <c r="CP1489" s="13">
        <v>363.2</v>
      </c>
      <c r="CQ1489" s="13">
        <v>136.6</v>
      </c>
      <c r="CR1489" s="13">
        <v>363.2</v>
      </c>
      <c r="CS1489" s="13">
        <v>68.64</v>
      </c>
      <c r="CT1489" s="13">
        <v>0</v>
      </c>
      <c r="CU1489" s="13">
        <v>85.2</v>
      </c>
      <c r="CV1489" s="13">
        <v>0</v>
      </c>
      <c r="CW1489" s="13">
        <v>136.6</v>
      </c>
      <c r="CX1489" s="12" t="s">
        <v>7128</v>
      </c>
      <c r="CY1489" s="12" t="s">
        <v>7128</v>
      </c>
      <c r="CZ1489" s="15">
        <v>2.658857979502196</v>
      </c>
      <c r="DA1489" s="20"/>
      <c r="DB1489" s="20"/>
    </row>
    <row r="1490" spans="1:106">
      <c r="A1490" s="8" t="s">
        <v>203</v>
      </c>
      <c r="B1490" s="8" t="s">
        <v>204</v>
      </c>
      <c r="C1490" s="9" t="s">
        <v>7131</v>
      </c>
      <c r="D1490" s="9" t="s">
        <v>7126</v>
      </c>
      <c r="E1490" s="10" t="s">
        <v>7127</v>
      </c>
      <c r="F1490" s="10" t="s">
        <v>7126</v>
      </c>
      <c r="G1490" s="11">
        <v>0.79</v>
      </c>
      <c r="H1490" s="11">
        <v>0.79</v>
      </c>
      <c r="I1490" s="12">
        <v>9.0499999999999997E-2</v>
      </c>
      <c r="J1490" s="12">
        <v>0.127995</v>
      </c>
      <c r="K1490" s="12">
        <v>3.6999999999999998E-2</v>
      </c>
      <c r="L1490" s="12">
        <v>9.35E-2</v>
      </c>
      <c r="M1490" s="12">
        <v>6.1719349999999999E-2</v>
      </c>
      <c r="N1490" s="12">
        <v>0.127995</v>
      </c>
      <c r="O1490" s="12">
        <v>-1.0586880693069307</v>
      </c>
      <c r="P1490" s="12">
        <v>0.20293283505154638</v>
      </c>
      <c r="Q1490" s="13">
        <v>147</v>
      </c>
      <c r="R1490" s="13">
        <v>0</v>
      </c>
      <c r="S1490" s="13">
        <v>0</v>
      </c>
      <c r="T1490" s="13">
        <v>0</v>
      </c>
      <c r="U1490" s="13">
        <v>147</v>
      </c>
      <c r="V1490" s="13">
        <v>0</v>
      </c>
      <c r="W1490" s="13">
        <v>147</v>
      </c>
      <c r="X1490" s="14">
        <v>0</v>
      </c>
      <c r="Y1490" s="15">
        <v>0.1689487632508834</v>
      </c>
      <c r="Z1490" s="14" t="s">
        <v>7128</v>
      </c>
      <c r="AA1490" s="14">
        <v>0</v>
      </c>
      <c r="AB1490" s="14" t="s">
        <v>7128</v>
      </c>
      <c r="AC1490" s="14">
        <v>0</v>
      </c>
      <c r="AD1490" s="13">
        <v>0.64900000000000002</v>
      </c>
      <c r="AE1490" s="15">
        <v>1.2565000000000002</v>
      </c>
      <c r="AF1490" s="14">
        <v>0.11832159566199232</v>
      </c>
      <c r="AG1490" s="14">
        <v>0.57428231608802693</v>
      </c>
      <c r="AH1490" s="15">
        <v>0.31375579598145281</v>
      </c>
      <c r="AI1490" s="5">
        <v>0.42479047198941333</v>
      </c>
      <c r="AJ1490" s="15" t="s">
        <v>7128</v>
      </c>
      <c r="AK1490" s="15" t="s">
        <v>7128</v>
      </c>
      <c r="AL1490" s="15" t="s">
        <v>7128</v>
      </c>
      <c r="AM1490" s="15" t="s">
        <v>7128</v>
      </c>
      <c r="AN1490" s="15" t="s">
        <v>7128</v>
      </c>
      <c r="AO1490" s="15">
        <v>6.6860729555171472E-2</v>
      </c>
      <c r="AP1490" s="15">
        <v>1.5264797507788161</v>
      </c>
      <c r="AQ1490" s="15">
        <v>0.69306930693069313</v>
      </c>
      <c r="AR1490" s="15" t="s">
        <v>7128</v>
      </c>
      <c r="AS1490" s="15">
        <v>6.6860729555171472E-2</v>
      </c>
      <c r="AT1490" s="14" t="s">
        <v>7128</v>
      </c>
      <c r="AU1490" s="14">
        <v>0</v>
      </c>
      <c r="AV1490" s="12" t="s">
        <v>7128</v>
      </c>
      <c r="AW1490" s="12" t="s">
        <v>7128</v>
      </c>
      <c r="AX1490" s="12">
        <v>0.16200000000000001</v>
      </c>
      <c r="AY1490" s="12">
        <v>0.17499999999999999</v>
      </c>
      <c r="AZ1490" s="14" t="s">
        <v>7128</v>
      </c>
      <c r="BA1490" s="14" t="s">
        <v>7128</v>
      </c>
      <c r="BB1490" s="14">
        <v>-0.93069306930693063</v>
      </c>
      <c r="BC1490" s="14">
        <v>0.33092783505154638</v>
      </c>
      <c r="BD1490" s="14">
        <v>-5.1305376148458114E-2</v>
      </c>
      <c r="BE1490" s="14">
        <v>4.3800600382061315E-2</v>
      </c>
      <c r="BF1490" s="14">
        <v>0</v>
      </c>
      <c r="BG1490" s="14">
        <v>0.34729999999999994</v>
      </c>
      <c r="BH1490" s="13">
        <v>-112.8</v>
      </c>
      <c r="BI1490" s="13">
        <v>-112.8</v>
      </c>
      <c r="BJ1490" s="13">
        <v>96.3</v>
      </c>
      <c r="BK1490" s="13">
        <v>96.3</v>
      </c>
      <c r="BL1490" s="13">
        <v>2198.6</v>
      </c>
      <c r="BM1490" s="13">
        <v>2198.6</v>
      </c>
      <c r="BN1490" s="13">
        <v>212.1</v>
      </c>
      <c r="BO1490" s="13">
        <v>212.1</v>
      </c>
      <c r="BP1490" s="13">
        <v>96.3</v>
      </c>
      <c r="BQ1490" s="13">
        <v>0</v>
      </c>
      <c r="BR1490" s="13">
        <v>0</v>
      </c>
      <c r="BS1490" s="13">
        <v>-87.1</v>
      </c>
      <c r="BT1490" s="14">
        <v>-0.90446521287642778</v>
      </c>
      <c r="BU1490" s="13">
        <v>183.39999999999998</v>
      </c>
      <c r="BV1490" s="13">
        <v>-25.700000000000003</v>
      </c>
      <c r="BW1490" s="13">
        <v>-25.700000000000003</v>
      </c>
      <c r="BX1490" s="13">
        <v>121.2</v>
      </c>
      <c r="BY1490" s="13">
        <v>291</v>
      </c>
      <c r="BZ1490" s="13">
        <v>0</v>
      </c>
      <c r="CA1490" s="13">
        <v>0</v>
      </c>
      <c r="CB1490" s="13">
        <v>0</v>
      </c>
      <c r="CC1490" s="15">
        <v>0.45300000000000001</v>
      </c>
      <c r="CD1490" s="15">
        <v>0.45100000000000001</v>
      </c>
      <c r="CE1490" s="15">
        <v>0.36</v>
      </c>
      <c r="CF1490" s="15" t="s">
        <v>7128</v>
      </c>
      <c r="CG1490" s="15" t="s">
        <v>7128</v>
      </c>
      <c r="CH1490" s="13">
        <v>81.900000000000006</v>
      </c>
      <c r="CI1490" s="13">
        <v>43.6</v>
      </c>
      <c r="CJ1490" s="13">
        <v>0</v>
      </c>
      <c r="CK1490" s="12">
        <f t="shared" si="46"/>
        <v>0</v>
      </c>
      <c r="CL1490" s="36" t="str">
        <f t="shared" si="47"/>
        <v>NA</v>
      </c>
      <c r="CM1490" s="13" t="s">
        <v>7128</v>
      </c>
      <c r="CN1490" s="13" t="s">
        <v>7128</v>
      </c>
      <c r="CO1490" s="13" t="s">
        <v>7128</v>
      </c>
      <c r="CP1490" s="13" t="s">
        <v>7128</v>
      </c>
      <c r="CQ1490" s="13">
        <v>212.1</v>
      </c>
      <c r="CR1490" s="13">
        <v>147</v>
      </c>
      <c r="CS1490" s="13" t="s">
        <v>7128</v>
      </c>
      <c r="CT1490" s="13">
        <v>0.30819999999999997</v>
      </c>
      <c r="CU1490" s="13">
        <v>96.156800000000004</v>
      </c>
      <c r="CV1490" s="13">
        <v>0.30819999999999997</v>
      </c>
      <c r="CW1490" s="13">
        <v>212.1</v>
      </c>
      <c r="CX1490" s="12">
        <v>-0.9295109301265263</v>
      </c>
      <c r="CY1490" s="12">
        <v>0.3300861424429522</v>
      </c>
      <c r="CZ1490" s="15">
        <v>0.69306930693069313</v>
      </c>
      <c r="DA1490" s="20"/>
      <c r="DB1490" s="20"/>
    </row>
    <row r="1491" spans="1:106" ht="24">
      <c r="A1491" s="8" t="s">
        <v>169</v>
      </c>
      <c r="B1491" s="8" t="s">
        <v>170</v>
      </c>
      <c r="C1491" s="9" t="s">
        <v>7131</v>
      </c>
      <c r="D1491" s="9" t="s">
        <v>7126</v>
      </c>
      <c r="E1491" s="10" t="s">
        <v>7127</v>
      </c>
      <c r="F1491" s="10" t="s">
        <v>7126</v>
      </c>
      <c r="G1491" s="11">
        <v>0.79</v>
      </c>
      <c r="H1491" s="11">
        <v>5.5281071967344042</v>
      </c>
      <c r="I1491" s="12">
        <v>9.0499999999999997E-2</v>
      </c>
      <c r="J1491" s="12">
        <v>0.5567937013044636</v>
      </c>
      <c r="K1491" s="12">
        <v>3.6999999999999998E-2</v>
      </c>
      <c r="L1491" s="12">
        <v>9.35E-2</v>
      </c>
      <c r="M1491" s="12">
        <v>6.1719349999999999E-2</v>
      </c>
      <c r="N1491" s="12">
        <v>0.13246847327343517</v>
      </c>
      <c r="O1491" s="12">
        <v>-0.61098742066314915</v>
      </c>
      <c r="P1491" s="12">
        <v>-8.1322345944469021E-2</v>
      </c>
      <c r="Q1491" s="13">
        <v>1126.9000000000001</v>
      </c>
      <c r="R1491" s="13">
        <v>0</v>
      </c>
      <c r="S1491" s="13">
        <v>6758.7</v>
      </c>
      <c r="T1491" s="13">
        <v>6758.7</v>
      </c>
      <c r="U1491" s="13">
        <v>7885.6</v>
      </c>
      <c r="V1491" s="13">
        <v>182.2</v>
      </c>
      <c r="W1491" s="13">
        <v>7703.4000000000005</v>
      </c>
      <c r="X1491" s="14">
        <v>2.3105407324743834E-2</v>
      </c>
      <c r="Y1491" s="15">
        <v>1.9756257514482458</v>
      </c>
      <c r="Z1491" s="14">
        <v>0.65862714143717482</v>
      </c>
      <c r="AA1491" s="14">
        <v>0.85709394339048384</v>
      </c>
      <c r="AB1491" s="14">
        <v>1.9293482915132312</v>
      </c>
      <c r="AC1491" s="14">
        <v>5.9976040464992453</v>
      </c>
      <c r="AD1491" s="13">
        <v>1.23</v>
      </c>
      <c r="AE1491" s="15">
        <v>2.7032500000000002</v>
      </c>
      <c r="AF1491" s="14">
        <v>0.22583179581272428</v>
      </c>
      <c r="AG1491" s="14">
        <v>0.59181214726216869</v>
      </c>
      <c r="AH1491" s="15">
        <v>0.61445783132530118</v>
      </c>
      <c r="AI1491" s="5">
        <v>1.1774154878925918</v>
      </c>
      <c r="AJ1491" s="15" t="s">
        <v>7128</v>
      </c>
      <c r="AK1491" s="15" t="s">
        <v>7128</v>
      </c>
      <c r="AL1491" s="15">
        <v>25.625</v>
      </c>
      <c r="AM1491" s="15" t="s">
        <v>7128</v>
      </c>
      <c r="AN1491" s="15">
        <v>0.32168650623733269</v>
      </c>
      <c r="AO1491" s="15">
        <v>0.36734361247840408</v>
      </c>
      <c r="AP1491" s="15">
        <v>15.686010995723885</v>
      </c>
      <c r="AQ1491" s="15">
        <v>9.8295266045680751</v>
      </c>
      <c r="AR1491" s="15">
        <v>0.77096448122979633</v>
      </c>
      <c r="AS1491" s="15">
        <v>2.5111321185252797</v>
      </c>
      <c r="AT1491" s="14" t="s">
        <v>7128</v>
      </c>
      <c r="AU1491" s="14">
        <v>0</v>
      </c>
      <c r="AV1491" s="12" t="s">
        <v>7128</v>
      </c>
      <c r="AW1491" s="12" t="s">
        <v>7128</v>
      </c>
      <c r="AX1491" s="12">
        <v>1.7399999999999999E-2</v>
      </c>
      <c r="AY1491" s="12">
        <v>0.115</v>
      </c>
      <c r="AZ1491" s="14">
        <v>0.18100000000000002</v>
      </c>
      <c r="BA1491" s="14">
        <v>0.158</v>
      </c>
      <c r="BB1491" s="14">
        <v>-5.4193719358685569E-2</v>
      </c>
      <c r="BC1491" s="14">
        <v>5.1146127328966146E-2</v>
      </c>
      <c r="BD1491" s="14">
        <v>-6.6662320305114584E-2</v>
      </c>
      <c r="BE1491" s="14">
        <v>0.16008736186719694</v>
      </c>
      <c r="BF1491" s="14">
        <v>0</v>
      </c>
      <c r="BG1491" s="14">
        <v>0.29649999999999999</v>
      </c>
      <c r="BH1491" s="13">
        <v>-204.5</v>
      </c>
      <c r="BI1491" s="13">
        <v>-204.5</v>
      </c>
      <c r="BJ1491" s="13">
        <v>491.1</v>
      </c>
      <c r="BK1491" s="13">
        <v>491.1</v>
      </c>
      <c r="BL1491" s="13">
        <v>3067.7</v>
      </c>
      <c r="BM1491" s="13">
        <v>3067.7</v>
      </c>
      <c r="BN1491" s="13">
        <v>783.7</v>
      </c>
      <c r="BO1491" s="13">
        <v>783.7</v>
      </c>
      <c r="BP1491" s="13">
        <v>491.1</v>
      </c>
      <c r="BQ1491" s="13">
        <v>0</v>
      </c>
      <c r="BR1491" s="13">
        <v>0</v>
      </c>
      <c r="BS1491" s="13">
        <v>-437.1</v>
      </c>
      <c r="BT1491" s="14">
        <v>-0.89004276114844227</v>
      </c>
      <c r="BU1491" s="13">
        <v>928.2</v>
      </c>
      <c r="BV1491" s="13">
        <v>232.60000000000002</v>
      </c>
      <c r="BW1491" s="13">
        <v>232.60000000000002</v>
      </c>
      <c r="BX1491" s="13">
        <v>3773.5</v>
      </c>
      <c r="BY1491" s="13">
        <v>9601.9</v>
      </c>
      <c r="BZ1491" s="13">
        <v>3503.1</v>
      </c>
      <c r="CA1491" s="13">
        <v>9991.8999999999978</v>
      </c>
      <c r="CB1491" s="13">
        <v>0</v>
      </c>
      <c r="CC1491" s="15">
        <v>0.89100000000000001</v>
      </c>
      <c r="CD1491" s="15">
        <v>1.1399999999999999</v>
      </c>
      <c r="CE1491" s="15">
        <v>0.36</v>
      </c>
      <c r="CF1491" s="15">
        <v>0.59760305019515914</v>
      </c>
      <c r="CG1491" s="15">
        <v>0.62028106446182563</v>
      </c>
      <c r="CH1491" s="13">
        <v>685.06000000000006</v>
      </c>
      <c r="CI1491" s="13">
        <v>447.42999999999995</v>
      </c>
      <c r="CJ1491" s="13">
        <v>0</v>
      </c>
      <c r="CK1491" s="12">
        <f t="shared" si="46"/>
        <v>0</v>
      </c>
      <c r="CL1491" s="36">
        <f t="shared" si="47"/>
        <v>0.30701868513495939</v>
      </c>
      <c r="CM1491" s="13" t="s">
        <v>7128</v>
      </c>
      <c r="CN1491" s="13" t="s">
        <v>7128</v>
      </c>
      <c r="CO1491" s="13" t="s">
        <v>7128</v>
      </c>
      <c r="CP1491" s="13" t="s">
        <v>7128</v>
      </c>
      <c r="CQ1491" s="13">
        <v>783.7</v>
      </c>
      <c r="CR1491" s="13">
        <v>7703.4000000000005</v>
      </c>
      <c r="CS1491" s="13" t="s">
        <v>7128</v>
      </c>
      <c r="CT1491" s="13">
        <v>3.0660000000000007</v>
      </c>
      <c r="CU1491" s="13">
        <v>489.40200000000004</v>
      </c>
      <c r="CV1491" s="13">
        <v>9994.9659999999985</v>
      </c>
      <c r="CW1491" s="13">
        <v>783.7</v>
      </c>
      <c r="CX1491" s="12">
        <v>-5.4599337069708306E-2</v>
      </c>
      <c r="CY1491" s="12">
        <v>5.0953017428692619E-2</v>
      </c>
      <c r="CZ1491" s="15">
        <v>9.8295266045680751</v>
      </c>
      <c r="DA1491" s="20"/>
      <c r="DB1491" s="20"/>
    </row>
    <row r="1492" spans="1:106">
      <c r="A1492" s="8" t="s">
        <v>1445</v>
      </c>
      <c r="B1492" s="8" t="s">
        <v>1446</v>
      </c>
      <c r="C1492" s="9" t="s">
        <v>7141</v>
      </c>
      <c r="D1492" s="9" t="s">
        <v>7126</v>
      </c>
      <c r="E1492" s="10" t="s">
        <v>7127</v>
      </c>
      <c r="F1492" s="10" t="s">
        <v>7126</v>
      </c>
      <c r="G1492" s="11">
        <v>0.73</v>
      </c>
      <c r="H1492" s="11">
        <v>0.73</v>
      </c>
      <c r="I1492" s="12">
        <v>9.0499999999999997E-2</v>
      </c>
      <c r="J1492" s="12">
        <v>0.12256500000000001</v>
      </c>
      <c r="K1492" s="12">
        <v>4.1999999999999996E-2</v>
      </c>
      <c r="L1492" s="12">
        <v>9.8500000000000004E-2</v>
      </c>
      <c r="M1492" s="12">
        <v>6.5019850000000004E-2</v>
      </c>
      <c r="N1492" s="12">
        <v>0.12256500000000001</v>
      </c>
      <c r="O1492" s="12" t="s">
        <v>7128</v>
      </c>
      <c r="P1492" s="12" t="s">
        <v>7128</v>
      </c>
      <c r="Q1492" s="13">
        <v>30.6</v>
      </c>
      <c r="R1492" s="13">
        <v>0</v>
      </c>
      <c r="S1492" s="13">
        <v>0</v>
      </c>
      <c r="T1492" s="13">
        <v>0</v>
      </c>
      <c r="U1492" s="13">
        <v>30.6</v>
      </c>
      <c r="V1492" s="13">
        <v>0</v>
      </c>
      <c r="W1492" s="13">
        <v>30.6</v>
      </c>
      <c r="X1492" s="14">
        <v>0</v>
      </c>
      <c r="Y1492" s="15">
        <v>1.2437810945273631E-2</v>
      </c>
      <c r="Z1492" s="14" t="s">
        <v>7128</v>
      </c>
      <c r="AA1492" s="14">
        <v>0</v>
      </c>
      <c r="AB1492" s="14" t="s">
        <v>7128</v>
      </c>
      <c r="AC1492" s="14">
        <v>0</v>
      </c>
      <c r="AD1492" s="13">
        <v>1.53</v>
      </c>
      <c r="AE1492" s="15">
        <v>2.7182222222222228</v>
      </c>
      <c r="AF1492" s="14">
        <v>0.13038404810405299</v>
      </c>
      <c r="AG1492" s="14">
        <v>0.73398549432693339</v>
      </c>
      <c r="AH1492" s="15">
        <v>0.37265415549597858</v>
      </c>
      <c r="AI1492" s="5">
        <v>2.0578703703703702</v>
      </c>
      <c r="AJ1492" s="15">
        <v>7.1830985915492969</v>
      </c>
      <c r="AK1492" s="15">
        <v>7.1830985915492969</v>
      </c>
      <c r="AL1492" s="15">
        <v>6.4830508474576272</v>
      </c>
      <c r="AM1492" s="15">
        <v>0.27627302275189602</v>
      </c>
      <c r="AN1492" s="15" t="s">
        <v>7128</v>
      </c>
      <c r="AO1492" s="15">
        <v>0.22852875280059745</v>
      </c>
      <c r="AP1492" s="15">
        <v>3.4420697412823396</v>
      </c>
      <c r="AQ1492" s="15">
        <v>2.6153846153846159</v>
      </c>
      <c r="AR1492" s="15" t="s">
        <v>7128</v>
      </c>
      <c r="AS1492" s="15">
        <v>0.22852875280059745</v>
      </c>
      <c r="AT1492" s="14">
        <v>3.7746478873239446E-2</v>
      </c>
      <c r="AU1492" s="14">
        <v>5.2549019607843143E-3</v>
      </c>
      <c r="AV1492" s="12">
        <v>0.20800000000000002</v>
      </c>
      <c r="AW1492" s="12">
        <v>0.29899999999999999</v>
      </c>
      <c r="AX1492" s="12">
        <v>0.185</v>
      </c>
      <c r="AY1492" s="12">
        <v>0.23199999999999998</v>
      </c>
      <c r="AZ1492" s="14">
        <v>0.26</v>
      </c>
      <c r="BA1492" s="14">
        <v>7.1199999999999999E-2</v>
      </c>
      <c r="BB1492" s="14" t="s">
        <v>7128</v>
      </c>
      <c r="BC1492" s="14" t="s">
        <v>7128</v>
      </c>
      <c r="BD1492" s="14">
        <v>3.1814787154592974E-2</v>
      </c>
      <c r="BE1492" s="14">
        <v>6.6392830470500375E-2</v>
      </c>
      <c r="BF1492" s="14">
        <v>0.24333925399644762</v>
      </c>
      <c r="BG1492" s="14" t="s">
        <v>7128</v>
      </c>
      <c r="BH1492" s="13">
        <v>4.26</v>
      </c>
      <c r="BI1492" s="13">
        <v>4.26</v>
      </c>
      <c r="BJ1492" s="13">
        <v>8.89</v>
      </c>
      <c r="BK1492" s="13">
        <v>8.89</v>
      </c>
      <c r="BL1492" s="13">
        <v>133.9</v>
      </c>
      <c r="BM1492" s="13">
        <v>133.9</v>
      </c>
      <c r="BN1492" s="13">
        <v>11.7</v>
      </c>
      <c r="BO1492" s="13">
        <v>11.7</v>
      </c>
      <c r="BP1492" s="13">
        <v>6.7267140319715812</v>
      </c>
      <c r="BQ1492" s="13">
        <v>0</v>
      </c>
      <c r="BR1492" s="13">
        <v>0</v>
      </c>
      <c r="BS1492" s="13">
        <v>-5.17</v>
      </c>
      <c r="BT1492" s="14">
        <v>-0.76857734332504202</v>
      </c>
      <c r="BU1492" s="13">
        <v>11.89671403197158</v>
      </c>
      <c r="BV1492" s="13">
        <v>9.43</v>
      </c>
      <c r="BW1492" s="13">
        <v>9.43</v>
      </c>
      <c r="BX1492" s="13">
        <v>0</v>
      </c>
      <c r="BY1492" s="13">
        <v>0</v>
      </c>
      <c r="BZ1492" s="13">
        <v>0</v>
      </c>
      <c r="CA1492" s="13">
        <v>0</v>
      </c>
      <c r="CB1492" s="13">
        <v>-0.16080000000000003</v>
      </c>
      <c r="CC1492" s="15">
        <v>0.63800000000000001</v>
      </c>
      <c r="CD1492" s="15">
        <v>1.67</v>
      </c>
      <c r="CE1492" s="15">
        <v>0.36</v>
      </c>
      <c r="CF1492" s="15" t="s">
        <v>7128</v>
      </c>
      <c r="CG1492" s="15" t="s">
        <v>7128</v>
      </c>
      <c r="CH1492" s="13" t="s">
        <v>7128</v>
      </c>
      <c r="CI1492" s="13" t="s">
        <v>7128</v>
      </c>
      <c r="CJ1492" s="13">
        <v>-0.16080000000000003</v>
      </c>
      <c r="CK1492" s="12">
        <f t="shared" si="46"/>
        <v>1.705196182396607E-2</v>
      </c>
      <c r="CL1492" s="36" t="str">
        <f t="shared" si="47"/>
        <v>NA</v>
      </c>
      <c r="CM1492" s="13">
        <v>5.63</v>
      </c>
      <c r="CN1492" s="13">
        <v>1.37</v>
      </c>
      <c r="CO1492" s="13">
        <v>4.26</v>
      </c>
      <c r="CP1492" s="13">
        <v>30.6</v>
      </c>
      <c r="CQ1492" s="13">
        <v>11.7</v>
      </c>
      <c r="CR1492" s="13">
        <v>30.6</v>
      </c>
      <c r="CS1492" s="13">
        <v>9.43</v>
      </c>
      <c r="CT1492" s="13">
        <v>0</v>
      </c>
      <c r="CU1492" s="13">
        <v>8.89</v>
      </c>
      <c r="CV1492" s="13">
        <v>0</v>
      </c>
      <c r="CW1492" s="13">
        <v>11.7</v>
      </c>
      <c r="CX1492" s="12" t="s">
        <v>7128</v>
      </c>
      <c r="CY1492" s="12" t="s">
        <v>7128</v>
      </c>
      <c r="CZ1492" s="15">
        <v>2.6153846153846159</v>
      </c>
      <c r="DA1492" s="20"/>
      <c r="DB1492" s="20"/>
    </row>
    <row r="1493" spans="1:106">
      <c r="A1493" s="8" t="s">
        <v>6525</v>
      </c>
      <c r="B1493" s="8" t="s">
        <v>6526</v>
      </c>
      <c r="C1493" s="9" t="s">
        <v>7138</v>
      </c>
      <c r="D1493" s="9" t="s">
        <v>7126</v>
      </c>
      <c r="E1493" s="10" t="s">
        <v>7127</v>
      </c>
      <c r="F1493" s="10" t="s">
        <v>7126</v>
      </c>
      <c r="G1493" s="11">
        <v>1.05</v>
      </c>
      <c r="H1493" s="11">
        <v>1.415217391304348</v>
      </c>
      <c r="I1493" s="12">
        <v>9.0499999999999997E-2</v>
      </c>
      <c r="J1493" s="12">
        <v>0.18457717391304349</v>
      </c>
      <c r="K1493" s="12">
        <v>4.7E-2</v>
      </c>
      <c r="L1493" s="12">
        <v>0.10350000000000001</v>
      </c>
      <c r="M1493" s="12">
        <v>6.8320350000000002E-2</v>
      </c>
      <c r="N1493" s="12">
        <v>0.1545754129032258</v>
      </c>
      <c r="O1493" s="12" t="s">
        <v>7128</v>
      </c>
      <c r="P1493" s="12" t="s">
        <v>7128</v>
      </c>
      <c r="Q1493" s="13">
        <v>2.99</v>
      </c>
      <c r="R1493" s="13">
        <v>0</v>
      </c>
      <c r="S1493" s="13">
        <v>1.04</v>
      </c>
      <c r="T1493" s="13">
        <v>1.04</v>
      </c>
      <c r="U1493" s="13">
        <v>4.03</v>
      </c>
      <c r="V1493" s="13">
        <v>0.06</v>
      </c>
      <c r="W1493" s="13">
        <v>3.97</v>
      </c>
      <c r="X1493" s="14">
        <v>1.4888337468982629E-2</v>
      </c>
      <c r="Y1493" s="15">
        <v>3.4434490481522957</v>
      </c>
      <c r="Z1493" s="14">
        <v>0.36879432624113473</v>
      </c>
      <c r="AA1493" s="14">
        <v>0.25806451612903225</v>
      </c>
      <c r="AB1493" s="14">
        <v>0.5842696629213483</v>
      </c>
      <c r="AC1493" s="14">
        <v>0.34782608695652173</v>
      </c>
      <c r="AD1493" s="13">
        <v>0.33500000000000002</v>
      </c>
      <c r="AE1493" s="15" t="s">
        <v>7128</v>
      </c>
      <c r="AF1493" s="14" t="s">
        <v>7128</v>
      </c>
      <c r="AG1493" s="14" t="s">
        <v>7128</v>
      </c>
      <c r="AH1493" s="15">
        <v>7.1875000000000064E-2</v>
      </c>
      <c r="AI1493" s="5" t="s">
        <v>7128</v>
      </c>
      <c r="AJ1493" s="15">
        <v>17.085714285714289</v>
      </c>
      <c r="AK1493" s="15" t="s">
        <v>7128</v>
      </c>
      <c r="AL1493" s="15" t="s">
        <v>7128</v>
      </c>
      <c r="AM1493" s="15" t="s">
        <v>7128</v>
      </c>
      <c r="AN1493" s="15">
        <v>1.6797752808988764</v>
      </c>
      <c r="AO1493" s="15">
        <v>1.2777777777777779</v>
      </c>
      <c r="AP1493" s="15" t="s">
        <v>7128</v>
      </c>
      <c r="AQ1493" s="15" t="s">
        <v>7128</v>
      </c>
      <c r="AR1493" s="15">
        <v>1.4384057971014492</v>
      </c>
      <c r="AS1493" s="15">
        <v>1.6965811965811968</v>
      </c>
      <c r="AT1493" s="14" t="s">
        <v>7128</v>
      </c>
      <c r="AU1493" s="14">
        <v>0</v>
      </c>
      <c r="AV1493" s="12" t="s">
        <v>7128</v>
      </c>
      <c r="AW1493" s="12" t="s">
        <v>7128</v>
      </c>
      <c r="AX1493" s="12" t="s">
        <v>7128</v>
      </c>
      <c r="AY1493" s="12" t="s">
        <v>7128</v>
      </c>
      <c r="AZ1493" s="14" t="s">
        <v>7128</v>
      </c>
      <c r="BA1493" s="14" t="s">
        <v>7128</v>
      </c>
      <c r="BB1493" s="14" t="s">
        <v>7128</v>
      </c>
      <c r="BC1493" s="14" t="s">
        <v>7128</v>
      </c>
      <c r="BD1493" s="14" t="s">
        <v>7128</v>
      </c>
      <c r="BE1493" s="14" t="s">
        <v>7128</v>
      </c>
      <c r="BF1493" s="14">
        <v>0</v>
      </c>
      <c r="BG1493" s="14" t="s">
        <v>7128</v>
      </c>
      <c r="BH1493" s="13">
        <v>0.17499999999999999</v>
      </c>
      <c r="BI1493" s="13">
        <v>0</v>
      </c>
      <c r="BJ1493" s="13">
        <v>0</v>
      </c>
      <c r="BK1493" s="13">
        <v>0</v>
      </c>
      <c r="BL1493" s="13">
        <v>2.34</v>
      </c>
      <c r="BM1493" s="13">
        <v>0</v>
      </c>
      <c r="BN1493" s="13">
        <v>0.34300000000000003</v>
      </c>
      <c r="BO1493" s="13">
        <v>0</v>
      </c>
      <c r="BP1493" s="13">
        <v>0</v>
      </c>
      <c r="BQ1493" s="13">
        <v>0</v>
      </c>
      <c r="BR1493" s="13">
        <v>0</v>
      </c>
      <c r="BS1493" s="13">
        <v>0</v>
      </c>
      <c r="BT1493" s="14" t="s">
        <v>7128</v>
      </c>
      <c r="BU1493" s="13">
        <v>0</v>
      </c>
      <c r="BV1493" s="13">
        <v>0</v>
      </c>
      <c r="BW1493" s="13">
        <v>0</v>
      </c>
      <c r="BX1493" s="13">
        <v>0</v>
      </c>
      <c r="BY1493" s="13">
        <v>0</v>
      </c>
      <c r="BZ1493" s="13">
        <v>1.78</v>
      </c>
      <c r="CA1493" s="13">
        <v>2.7600000000000002</v>
      </c>
      <c r="CB1493" s="13">
        <v>0</v>
      </c>
      <c r="CC1493" s="15" t="s">
        <v>7128</v>
      </c>
      <c r="CD1493" s="15" t="s">
        <v>7128</v>
      </c>
      <c r="CE1493" s="15">
        <v>0.36</v>
      </c>
      <c r="CF1493" s="15" t="s">
        <v>7128</v>
      </c>
      <c r="CG1493" s="15" t="s">
        <v>7128</v>
      </c>
      <c r="CH1493" s="13" t="s">
        <v>7128</v>
      </c>
      <c r="CI1493" s="13" t="s">
        <v>7128</v>
      </c>
      <c r="CJ1493" s="13">
        <v>0</v>
      </c>
      <c r="CK1493" s="12">
        <f t="shared" si="46"/>
        <v>0</v>
      </c>
      <c r="CL1493" s="36">
        <f t="shared" si="47"/>
        <v>0.84782608695652162</v>
      </c>
      <c r="CM1493" s="13" t="s">
        <v>7128</v>
      </c>
      <c r="CN1493" s="13" t="s">
        <v>7128</v>
      </c>
      <c r="CO1493" s="13" t="s">
        <v>7128</v>
      </c>
      <c r="CP1493" s="13" t="s">
        <v>7128</v>
      </c>
      <c r="CQ1493" s="13" t="s">
        <v>7128</v>
      </c>
      <c r="CR1493" s="13" t="s">
        <v>7128</v>
      </c>
      <c r="CS1493" s="13" t="s">
        <v>7128</v>
      </c>
      <c r="CT1493" s="13">
        <v>0</v>
      </c>
      <c r="CU1493" s="13">
        <v>0</v>
      </c>
      <c r="CV1493" s="13">
        <v>2.7600000000000002</v>
      </c>
      <c r="CW1493" s="13">
        <v>0.34300000000000003</v>
      </c>
      <c r="CX1493" s="12" t="s">
        <v>7128</v>
      </c>
      <c r="CY1493" s="12" t="s">
        <v>7128</v>
      </c>
      <c r="CZ1493" s="15">
        <v>11.574344023323615</v>
      </c>
      <c r="DA1493" s="20"/>
      <c r="DB1493" s="20"/>
    </row>
    <row r="1494" spans="1:106">
      <c r="A1494" s="8" t="s">
        <v>4333</v>
      </c>
      <c r="B1494" s="8" t="s">
        <v>4334</v>
      </c>
      <c r="C1494" s="9" t="s">
        <v>7141</v>
      </c>
      <c r="D1494" s="9" t="s">
        <v>7126</v>
      </c>
      <c r="E1494" s="10" t="s">
        <v>7127</v>
      </c>
      <c r="F1494" s="10" t="s">
        <v>7126</v>
      </c>
      <c r="G1494" s="11">
        <v>0.73</v>
      </c>
      <c r="H1494" s="11">
        <v>0.73</v>
      </c>
      <c r="I1494" s="12">
        <v>9.0499999999999997E-2</v>
      </c>
      <c r="J1494" s="12">
        <v>0.12256500000000001</v>
      </c>
      <c r="K1494" s="12">
        <v>4.7E-2</v>
      </c>
      <c r="L1494" s="12">
        <v>0.10350000000000001</v>
      </c>
      <c r="M1494" s="12">
        <v>6.8320350000000002E-2</v>
      </c>
      <c r="N1494" s="12">
        <v>0.12256500000000001</v>
      </c>
      <c r="O1494" s="12" t="s">
        <v>7128</v>
      </c>
      <c r="P1494" s="12" t="s">
        <v>7128</v>
      </c>
      <c r="Q1494" s="13">
        <v>1.53</v>
      </c>
      <c r="R1494" s="13">
        <v>0</v>
      </c>
      <c r="S1494" s="13">
        <v>0</v>
      </c>
      <c r="T1494" s="13">
        <v>0</v>
      </c>
      <c r="U1494" s="13">
        <v>1.53</v>
      </c>
      <c r="V1494" s="13">
        <v>0</v>
      </c>
      <c r="W1494" s="13">
        <v>1.53</v>
      </c>
      <c r="X1494" s="14">
        <v>0</v>
      </c>
      <c r="Y1494" s="15">
        <v>2.6997840172786176E-2</v>
      </c>
      <c r="Z1494" s="14" t="s">
        <v>7128</v>
      </c>
      <c r="AA1494" s="14">
        <v>0</v>
      </c>
      <c r="AB1494" s="14" t="s">
        <v>7128</v>
      </c>
      <c r="AC1494" s="14">
        <v>0</v>
      </c>
      <c r="AD1494" s="13">
        <v>0.16500000000000001</v>
      </c>
      <c r="AE1494" s="15">
        <v>6.9083333333333344E-2</v>
      </c>
      <c r="AF1494" s="14" t="s">
        <v>7128</v>
      </c>
      <c r="AG1494" s="14" t="s">
        <v>7128</v>
      </c>
      <c r="AH1494" s="15">
        <v>0.33797909407665505</v>
      </c>
      <c r="AI1494" s="5" t="s">
        <v>7128</v>
      </c>
      <c r="AJ1494" s="15" t="s">
        <v>7128</v>
      </c>
      <c r="AK1494" s="15" t="s">
        <v>7128</v>
      </c>
      <c r="AL1494" s="15" t="s">
        <v>7128</v>
      </c>
      <c r="AM1494" s="15" t="s">
        <v>7128</v>
      </c>
      <c r="AN1494" s="15" t="s">
        <v>7128</v>
      </c>
      <c r="AO1494" s="15">
        <v>0.40691489361702132</v>
      </c>
      <c r="AP1494" s="15" t="s">
        <v>7128</v>
      </c>
      <c r="AQ1494" s="15" t="s">
        <v>7128</v>
      </c>
      <c r="AR1494" s="15" t="s">
        <v>7128</v>
      </c>
      <c r="AS1494" s="15">
        <v>0.40691489361702132</v>
      </c>
      <c r="AT1494" s="14" t="s">
        <v>7128</v>
      </c>
      <c r="AU1494" s="14">
        <v>0</v>
      </c>
      <c r="AV1494" s="12" t="s">
        <v>7128</v>
      </c>
      <c r="AW1494" s="12" t="s">
        <v>7128</v>
      </c>
      <c r="AX1494" s="12">
        <v>-0.3</v>
      </c>
      <c r="AY1494" s="12">
        <v>-0.187</v>
      </c>
      <c r="AZ1494" s="14" t="s">
        <v>7128</v>
      </c>
      <c r="BA1494" s="14" t="s">
        <v>7128</v>
      </c>
      <c r="BB1494" s="14" t="s">
        <v>7128</v>
      </c>
      <c r="BC1494" s="14" t="s">
        <v>7128</v>
      </c>
      <c r="BD1494" s="14">
        <v>-0.11781914893617022</v>
      </c>
      <c r="BE1494" s="14">
        <v>-0.32180851063829791</v>
      </c>
      <c r="BF1494" s="14">
        <v>0</v>
      </c>
      <c r="BG1494" s="14">
        <v>0.14080000000000001</v>
      </c>
      <c r="BH1494" s="13">
        <v>-0.443</v>
      </c>
      <c r="BI1494" s="13">
        <v>-0.443</v>
      </c>
      <c r="BJ1494" s="13">
        <v>-1.21</v>
      </c>
      <c r="BK1494" s="13">
        <v>-1.21</v>
      </c>
      <c r="BL1494" s="13">
        <v>3.76</v>
      </c>
      <c r="BM1494" s="13">
        <v>3.76</v>
      </c>
      <c r="BN1494" s="13">
        <v>-0.623</v>
      </c>
      <c r="BO1494" s="13">
        <v>-0.623</v>
      </c>
      <c r="BP1494" s="13">
        <v>-1.21</v>
      </c>
      <c r="BQ1494" s="13">
        <v>0</v>
      </c>
      <c r="BR1494" s="13">
        <v>0</v>
      </c>
      <c r="BS1494" s="13">
        <v>-0.70799999999999996</v>
      </c>
      <c r="BT1494" s="14" t="s">
        <v>7128</v>
      </c>
      <c r="BU1494" s="13">
        <v>-0.502</v>
      </c>
      <c r="BV1494" s="13">
        <v>0.26499999999999996</v>
      </c>
      <c r="BW1494" s="13">
        <v>0.26499999999999996</v>
      </c>
      <c r="BX1494" s="13">
        <v>0</v>
      </c>
      <c r="BY1494" s="13">
        <v>0</v>
      </c>
      <c r="BZ1494" s="13">
        <v>0</v>
      </c>
      <c r="CA1494" s="13">
        <v>0</v>
      </c>
      <c r="CB1494" s="13">
        <v>0</v>
      </c>
      <c r="CC1494" s="15">
        <v>-2.1000000000000001E-2</v>
      </c>
      <c r="CD1494" s="15">
        <v>0.11799999999999999</v>
      </c>
      <c r="CE1494" s="15">
        <v>0.36</v>
      </c>
      <c r="CF1494" s="15" t="s">
        <v>7128</v>
      </c>
      <c r="CG1494" s="15" t="s">
        <v>7128</v>
      </c>
      <c r="CH1494" s="13" t="s">
        <v>7128</v>
      </c>
      <c r="CI1494" s="13" t="s">
        <v>7128</v>
      </c>
      <c r="CJ1494" s="13">
        <v>0</v>
      </c>
      <c r="CK1494" s="12">
        <f t="shared" si="46"/>
        <v>0</v>
      </c>
      <c r="CL1494" s="36" t="str">
        <f t="shared" si="47"/>
        <v>NA</v>
      </c>
      <c r="CM1494" s="13" t="s">
        <v>7128</v>
      </c>
      <c r="CN1494" s="13" t="s">
        <v>7128</v>
      </c>
      <c r="CO1494" s="13" t="s">
        <v>7128</v>
      </c>
      <c r="CP1494" s="13" t="s">
        <v>7128</v>
      </c>
      <c r="CQ1494" s="13" t="s">
        <v>7128</v>
      </c>
      <c r="CR1494" s="13" t="s">
        <v>7128</v>
      </c>
      <c r="CS1494" s="13" t="s">
        <v>7128</v>
      </c>
      <c r="CT1494" s="13">
        <v>0</v>
      </c>
      <c r="CU1494" s="13">
        <v>-1.21</v>
      </c>
      <c r="CV1494" s="13">
        <v>0</v>
      </c>
      <c r="CW1494" s="13">
        <v>-0.623</v>
      </c>
      <c r="CX1494" s="12" t="s">
        <v>7128</v>
      </c>
      <c r="CY1494" s="12" t="s">
        <v>7128</v>
      </c>
      <c r="CZ1494" s="15" t="s">
        <v>7128</v>
      </c>
      <c r="DA1494" s="20"/>
      <c r="DB1494" s="20"/>
    </row>
    <row r="1495" spans="1:106" ht="24">
      <c r="A1495" s="8" t="s">
        <v>6117</v>
      </c>
      <c r="B1495" s="8" t="s">
        <v>6118</v>
      </c>
      <c r="C1495" s="9" t="s">
        <v>7142</v>
      </c>
      <c r="D1495" s="9" t="s">
        <v>7126</v>
      </c>
      <c r="E1495" s="10" t="s">
        <v>7127</v>
      </c>
      <c r="F1495" s="10" t="s">
        <v>7126</v>
      </c>
      <c r="G1495" s="11">
        <v>0.1</v>
      </c>
      <c r="H1495" s="11">
        <v>0.1</v>
      </c>
      <c r="I1495" s="12">
        <v>9.0499999999999997E-2</v>
      </c>
      <c r="J1495" s="12">
        <v>6.5549999999999997E-2</v>
      </c>
      <c r="K1495" s="12">
        <v>4.7E-2</v>
      </c>
      <c r="L1495" s="12">
        <v>0.10350000000000001</v>
      </c>
      <c r="M1495" s="12">
        <v>6.8320350000000002E-2</v>
      </c>
      <c r="N1495" s="12">
        <v>6.5549999999999997E-2</v>
      </c>
      <c r="O1495" s="12">
        <v>-1.8380188679245277E-2</v>
      </c>
      <c r="P1495" s="12">
        <v>-4.0385764499121096E-3</v>
      </c>
      <c r="Q1495" s="13">
        <v>0.66</v>
      </c>
      <c r="R1495" s="13">
        <v>0</v>
      </c>
      <c r="S1495" s="13">
        <v>0</v>
      </c>
      <c r="T1495" s="13">
        <v>0</v>
      </c>
      <c r="U1495" s="13">
        <v>0.66</v>
      </c>
      <c r="V1495" s="13">
        <v>0.17299999999999999</v>
      </c>
      <c r="W1495" s="13">
        <v>0.48700000000000004</v>
      </c>
      <c r="X1495" s="14">
        <v>0.26212121212121209</v>
      </c>
      <c r="Y1495" s="15">
        <v>0.26595744680851063</v>
      </c>
      <c r="Z1495" s="14">
        <v>0</v>
      </c>
      <c r="AA1495" s="14">
        <v>0</v>
      </c>
      <c r="AB1495" s="14">
        <v>0</v>
      </c>
      <c r="AC1495" s="14">
        <v>0</v>
      </c>
      <c r="AD1495" s="13">
        <v>0.23400000000000001</v>
      </c>
      <c r="AE1495" s="15">
        <v>-5.6638888888888898E-2</v>
      </c>
      <c r="AF1495" s="14">
        <v>4.4721359549995794E-2</v>
      </c>
      <c r="AG1495" s="14" t="s">
        <v>7128</v>
      </c>
      <c r="AH1495" s="15">
        <v>9.0909090909090939E-2</v>
      </c>
      <c r="AI1495" s="5" t="s">
        <v>7128</v>
      </c>
      <c r="AJ1495" s="15">
        <v>18.857142857142858</v>
      </c>
      <c r="AK1495" s="15">
        <v>18.857142857142858</v>
      </c>
      <c r="AL1495" s="15" t="s">
        <v>7128</v>
      </c>
      <c r="AM1495" s="15" t="s">
        <v>7128</v>
      </c>
      <c r="AN1495" s="15">
        <v>0.88471849865951746</v>
      </c>
      <c r="AO1495" s="15">
        <v>9.1666666666666679</v>
      </c>
      <c r="AP1495" s="15">
        <v>11.878048780487806</v>
      </c>
      <c r="AQ1495" s="15">
        <v>7.9836065573770503</v>
      </c>
      <c r="AR1495" s="15">
        <v>0.84991273996509609</v>
      </c>
      <c r="AS1495" s="15">
        <v>6.7638888888888902</v>
      </c>
      <c r="AT1495" s="14">
        <v>0</v>
      </c>
      <c r="AU1495" s="14">
        <v>0</v>
      </c>
      <c r="AV1495" s="12">
        <v>-1.2199999999999999E-2</v>
      </c>
      <c r="AW1495" s="12">
        <v>-8.2599999999999993E-2</v>
      </c>
      <c r="AX1495" s="12">
        <v>-4.9100000000000005E-2</v>
      </c>
      <c r="AY1495" s="12">
        <v>-9.5500000000000002E-2</v>
      </c>
      <c r="AZ1495" s="14" t="s">
        <v>7128</v>
      </c>
      <c r="BA1495" s="14" t="s">
        <v>7128</v>
      </c>
      <c r="BB1495" s="14">
        <v>4.716981132075472E-2</v>
      </c>
      <c r="BC1495" s="14">
        <v>6.1511423550087888E-2</v>
      </c>
      <c r="BD1495" s="14">
        <v>0.48611111111111122</v>
      </c>
      <c r="BE1495" s="14">
        <v>0.56944444444444453</v>
      </c>
      <c r="BF1495" s="14">
        <v>0.14634146341463414</v>
      </c>
      <c r="BG1495" s="14" t="s">
        <v>7128</v>
      </c>
      <c r="BH1495" s="13">
        <v>3.5000000000000003E-2</v>
      </c>
      <c r="BI1495" s="13">
        <v>3.5000000000000003E-2</v>
      </c>
      <c r="BJ1495" s="13">
        <v>4.1000000000000002E-2</v>
      </c>
      <c r="BK1495" s="13">
        <v>4.1000000000000002E-2</v>
      </c>
      <c r="BL1495" s="13">
        <v>7.1999999999999995E-2</v>
      </c>
      <c r="BM1495" s="13">
        <v>7.1999999999999995E-2</v>
      </c>
      <c r="BN1495" s="13">
        <v>6.0999999999999999E-2</v>
      </c>
      <c r="BO1495" s="13">
        <v>6.0999999999999999E-2</v>
      </c>
      <c r="BP1495" s="13">
        <v>3.5000000000000003E-2</v>
      </c>
      <c r="BQ1495" s="13">
        <v>0</v>
      </c>
      <c r="BR1495" s="13">
        <v>0</v>
      </c>
      <c r="BS1495" s="13">
        <v>-2E-3</v>
      </c>
      <c r="BT1495" s="14">
        <v>-5.7142857142857141E-2</v>
      </c>
      <c r="BU1495" s="13">
        <v>3.7000000000000005E-2</v>
      </c>
      <c r="BV1495" s="13">
        <v>3.7000000000000005E-2</v>
      </c>
      <c r="BW1495" s="13">
        <v>3.7000000000000005E-2</v>
      </c>
      <c r="BX1495" s="13">
        <v>0.74199999999999999</v>
      </c>
      <c r="BY1495" s="13">
        <v>0.56899999999999995</v>
      </c>
      <c r="BZ1495" s="13">
        <v>0.746</v>
      </c>
      <c r="CA1495" s="13">
        <v>0.57299999999999995</v>
      </c>
      <c r="CB1495" s="13">
        <v>0</v>
      </c>
      <c r="CC1495" s="15">
        <v>-5.8999999999999997E-2</v>
      </c>
      <c r="CD1495" s="15">
        <v>5.8000000000000003E-2</v>
      </c>
      <c r="CE1495" s="15">
        <v>0.36</v>
      </c>
      <c r="CF1495" s="15" t="s">
        <v>7128</v>
      </c>
      <c r="CG1495" s="15" t="s">
        <v>7128</v>
      </c>
      <c r="CH1495" s="13" t="s">
        <v>7128</v>
      </c>
      <c r="CI1495" s="13" t="s">
        <v>7128</v>
      </c>
      <c r="CJ1495" s="13">
        <v>0</v>
      </c>
      <c r="CK1495" s="12">
        <f t="shared" si="46"/>
        <v>0</v>
      </c>
      <c r="CL1495" s="36">
        <f t="shared" si="47"/>
        <v>0.1256544502617801</v>
      </c>
      <c r="CM1495" s="13">
        <v>4.1000000000000002E-2</v>
      </c>
      <c r="CN1495" s="13">
        <v>6.0000000000000001E-3</v>
      </c>
      <c r="CO1495" s="13">
        <v>3.5000000000000003E-2</v>
      </c>
      <c r="CP1495" s="13">
        <v>0.66</v>
      </c>
      <c r="CQ1495" s="13">
        <v>6.0999999999999999E-2</v>
      </c>
      <c r="CR1495" s="13">
        <v>0.48700000000000004</v>
      </c>
      <c r="CS1495" s="13" t="s">
        <v>7128</v>
      </c>
      <c r="CT1495" s="13">
        <v>0</v>
      </c>
      <c r="CU1495" s="13">
        <v>4.1000000000000002E-2</v>
      </c>
      <c r="CV1495" s="13">
        <v>0.57299999999999995</v>
      </c>
      <c r="CW1495" s="13">
        <v>6.0999999999999999E-2</v>
      </c>
      <c r="CX1495" s="12">
        <v>4.716981132075472E-2</v>
      </c>
      <c r="CY1495" s="12">
        <v>6.1511423550087888E-2</v>
      </c>
      <c r="CZ1495" s="15">
        <v>7.9836065573770503</v>
      </c>
      <c r="DA1495" s="20"/>
      <c r="DB1495" s="20"/>
    </row>
    <row r="1496" spans="1:106">
      <c r="A1496" s="8" t="s">
        <v>2631</v>
      </c>
      <c r="B1496" s="8" t="s">
        <v>2632</v>
      </c>
      <c r="C1496" s="9" t="s">
        <v>7166</v>
      </c>
      <c r="D1496" s="9" t="s">
        <v>7126</v>
      </c>
      <c r="E1496" s="10" t="s">
        <v>7127</v>
      </c>
      <c r="F1496" s="10" t="s">
        <v>7126</v>
      </c>
      <c r="G1496" s="11">
        <v>0.64</v>
      </c>
      <c r="H1496" s="11">
        <v>0.74697831990794017</v>
      </c>
      <c r="I1496" s="12">
        <v>9.0499999999999997E-2</v>
      </c>
      <c r="J1496" s="12">
        <v>0.12410153795166859</v>
      </c>
      <c r="K1496" s="12">
        <v>4.1999999999999996E-2</v>
      </c>
      <c r="L1496" s="12">
        <v>9.8500000000000004E-2</v>
      </c>
      <c r="M1496" s="12">
        <v>6.5019850000000004E-2</v>
      </c>
      <c r="N1496" s="12">
        <v>0.11285437060652645</v>
      </c>
      <c r="O1496" s="12">
        <v>0.12462295184424979</v>
      </c>
      <c r="P1496" s="12">
        <v>0.10550340065447064</v>
      </c>
      <c r="Q1496" s="13">
        <v>31.6</v>
      </c>
      <c r="R1496" s="13">
        <v>0</v>
      </c>
      <c r="S1496" s="13">
        <v>7.43</v>
      </c>
      <c r="T1496" s="13">
        <v>7.43</v>
      </c>
      <c r="U1496" s="13">
        <v>39.03</v>
      </c>
      <c r="V1496" s="13">
        <v>0.48499999999999999</v>
      </c>
      <c r="W1496" s="13">
        <v>38.545000000000002</v>
      </c>
      <c r="X1496" s="14">
        <v>1.242633871380989E-2</v>
      </c>
      <c r="Y1496" s="15">
        <v>6.9444444444444448E-2</v>
      </c>
      <c r="Z1496" s="14">
        <v>0.44517675254643502</v>
      </c>
      <c r="AA1496" s="14">
        <v>0.19036638483218035</v>
      </c>
      <c r="AB1496" s="14">
        <v>0.80237580993520519</v>
      </c>
      <c r="AC1496" s="14">
        <v>0.23512658227848099</v>
      </c>
      <c r="AD1496" s="13">
        <v>8.75</v>
      </c>
      <c r="AE1496" s="15">
        <v>2.8522222222222227</v>
      </c>
      <c r="AF1496" s="14">
        <v>0.22360679774997896</v>
      </c>
      <c r="AG1496" s="14">
        <v>0.69765320897993444</v>
      </c>
      <c r="AH1496" s="15">
        <v>0.27485380116959068</v>
      </c>
      <c r="AI1496" s="5">
        <v>2.6227544910179641</v>
      </c>
      <c r="AJ1496" s="15">
        <v>16.205128205128208</v>
      </c>
      <c r="AK1496" s="15">
        <v>16.205128205128208</v>
      </c>
      <c r="AL1496" s="15" t="s">
        <v>7128</v>
      </c>
      <c r="AM1496" s="15" t="s">
        <v>7128</v>
      </c>
      <c r="AN1496" s="15">
        <v>3.4125269978401729</v>
      </c>
      <c r="AO1496" s="15">
        <v>0.9546827794561934</v>
      </c>
      <c r="AP1496" s="15">
        <v>8.800228310502284</v>
      </c>
      <c r="AQ1496" s="15">
        <v>7.9968879668049793</v>
      </c>
      <c r="AR1496" s="15">
        <v>2.3785868559086705</v>
      </c>
      <c r="AS1496" s="15">
        <v>1.1645015105740182</v>
      </c>
      <c r="AT1496" s="14">
        <v>8.8615384615384624E-2</v>
      </c>
      <c r="AU1496" s="14">
        <v>5.4683544303797465E-3</v>
      </c>
      <c r="AV1496" s="12">
        <v>2.597</v>
      </c>
      <c r="AW1496" s="12" t="s">
        <v>7128</v>
      </c>
      <c r="AX1496" s="12" t="s">
        <v>7128</v>
      </c>
      <c r="AY1496" s="12">
        <v>0.158</v>
      </c>
      <c r="AZ1496" s="14" t="s">
        <v>7128</v>
      </c>
      <c r="BA1496" s="14" t="s">
        <v>7128</v>
      </c>
      <c r="BB1496" s="14">
        <v>0.24872448979591838</v>
      </c>
      <c r="BC1496" s="14">
        <v>0.21835777126099709</v>
      </c>
      <c r="BD1496" s="14">
        <v>5.8912386706948636E-2</v>
      </c>
      <c r="BE1496" s="14">
        <v>0.13232628398791541</v>
      </c>
      <c r="BF1496" s="14">
        <v>0.28909090909090912</v>
      </c>
      <c r="BG1496" s="14">
        <v>0.31140000000000001</v>
      </c>
      <c r="BH1496" s="13">
        <v>1.95</v>
      </c>
      <c r="BI1496" s="13">
        <v>1.95</v>
      </c>
      <c r="BJ1496" s="13">
        <v>4.38</v>
      </c>
      <c r="BK1496" s="13">
        <v>4.38</v>
      </c>
      <c r="BL1496" s="13">
        <v>33.1</v>
      </c>
      <c r="BM1496" s="13">
        <v>33.1</v>
      </c>
      <c r="BN1496" s="13">
        <v>4.82</v>
      </c>
      <c r="BO1496" s="13">
        <v>4.82</v>
      </c>
      <c r="BP1496" s="13">
        <v>3.1137818181818182</v>
      </c>
      <c r="BQ1496" s="13">
        <v>0</v>
      </c>
      <c r="BR1496" s="13">
        <v>0</v>
      </c>
      <c r="BS1496" s="13">
        <v>-0.52</v>
      </c>
      <c r="BT1496" s="14">
        <v>-0.16699949783367785</v>
      </c>
      <c r="BU1496" s="13">
        <v>3.6337818181818182</v>
      </c>
      <c r="BV1496" s="13">
        <v>2.4699999999999998</v>
      </c>
      <c r="BW1496" s="13">
        <v>2.4699999999999998</v>
      </c>
      <c r="BX1496" s="13">
        <v>7.84</v>
      </c>
      <c r="BY1496" s="13">
        <v>14.259999999999998</v>
      </c>
      <c r="BZ1496" s="13">
        <v>9.26</v>
      </c>
      <c r="CA1496" s="13">
        <v>16.204999999999998</v>
      </c>
      <c r="CB1496" s="13">
        <v>-0.17280000000000001</v>
      </c>
      <c r="CC1496" s="15">
        <v>1.04</v>
      </c>
      <c r="CD1496" s="15" t="s">
        <v>7128</v>
      </c>
      <c r="CE1496" s="15">
        <v>0.36</v>
      </c>
      <c r="CF1496" s="15" t="s">
        <v>7128</v>
      </c>
      <c r="CG1496" s="15" t="s">
        <v>7128</v>
      </c>
      <c r="CH1496" s="13" t="s">
        <v>7128</v>
      </c>
      <c r="CI1496" s="13" t="s">
        <v>7128</v>
      </c>
      <c r="CJ1496" s="13">
        <v>-0.17280000000000001</v>
      </c>
      <c r="CK1496" s="12">
        <f t="shared" si="46"/>
        <v>6.9959514170040496E-2</v>
      </c>
      <c r="CL1496" s="36">
        <f t="shared" si="47"/>
        <v>2.0425794507867945</v>
      </c>
      <c r="CM1496" s="13">
        <v>2.75</v>
      </c>
      <c r="CN1496" s="13">
        <v>0.79500000000000004</v>
      </c>
      <c r="CO1496" s="13">
        <v>1.95</v>
      </c>
      <c r="CP1496" s="13">
        <v>31.6</v>
      </c>
      <c r="CQ1496" s="13">
        <v>4.82</v>
      </c>
      <c r="CR1496" s="13">
        <v>38.545000000000002</v>
      </c>
      <c r="CS1496" s="13">
        <v>2.4699999999999998</v>
      </c>
      <c r="CT1496" s="13">
        <v>5.9980000000000002</v>
      </c>
      <c r="CU1496" s="13">
        <v>4.5079999999999991</v>
      </c>
      <c r="CV1496" s="13">
        <v>22.202999999999999</v>
      </c>
      <c r="CW1496" s="13">
        <v>6.91</v>
      </c>
      <c r="CX1496" s="12">
        <v>0.15016620898973837</v>
      </c>
      <c r="CY1496" s="12">
        <v>0.15819815291826347</v>
      </c>
      <c r="CZ1496" s="15">
        <v>5.578147612156295</v>
      </c>
      <c r="DA1496" s="20"/>
      <c r="DB1496" s="20"/>
    </row>
    <row r="1497" spans="1:106">
      <c r="A1497" s="8" t="s">
        <v>773</v>
      </c>
      <c r="B1497" s="8" t="s">
        <v>774</v>
      </c>
      <c r="C1497" s="9" t="s">
        <v>7145</v>
      </c>
      <c r="D1497" s="9" t="s">
        <v>7126</v>
      </c>
      <c r="E1497" s="10" t="s">
        <v>7127</v>
      </c>
      <c r="F1497" s="10" t="s">
        <v>7126</v>
      </c>
      <c r="G1497" s="11">
        <v>0.89</v>
      </c>
      <c r="H1497" s="11">
        <v>0.89</v>
      </c>
      <c r="I1497" s="12">
        <v>9.0499999999999997E-2</v>
      </c>
      <c r="J1497" s="12">
        <v>0.137045</v>
      </c>
      <c r="K1497" s="12">
        <v>3.6999999999999998E-2</v>
      </c>
      <c r="L1497" s="12">
        <v>9.35E-2</v>
      </c>
      <c r="M1497" s="12">
        <v>6.1719349999999999E-2</v>
      </c>
      <c r="N1497" s="12">
        <v>0.137045</v>
      </c>
      <c r="O1497" s="12">
        <v>-6.4453710954685439E-2</v>
      </c>
      <c r="P1497" s="12">
        <v>-4.1350656159177268E-2</v>
      </c>
      <c r="Q1497" s="13">
        <v>617.6</v>
      </c>
      <c r="R1497" s="13">
        <v>0</v>
      </c>
      <c r="S1497" s="13">
        <v>0</v>
      </c>
      <c r="T1497" s="13">
        <v>0</v>
      </c>
      <c r="U1497" s="13">
        <v>617.6</v>
      </c>
      <c r="V1497" s="13">
        <v>0</v>
      </c>
      <c r="W1497" s="13">
        <v>617.6</v>
      </c>
      <c r="X1497" s="14">
        <v>0</v>
      </c>
      <c r="Y1497" s="15">
        <v>9.1333899745114702E-2</v>
      </c>
      <c r="Z1497" s="14" t="s">
        <v>7128</v>
      </c>
      <c r="AA1497" s="14">
        <v>0</v>
      </c>
      <c r="AB1497" s="14" t="s">
        <v>7128</v>
      </c>
      <c r="AC1497" s="14">
        <v>0</v>
      </c>
      <c r="AD1497" s="13">
        <v>5.25</v>
      </c>
      <c r="AE1497" s="15">
        <v>3.1027777777777779</v>
      </c>
      <c r="AF1497" s="14">
        <v>0.28106938645110391</v>
      </c>
      <c r="AG1497" s="14">
        <v>0.61372745775715731</v>
      </c>
      <c r="AH1497" s="15">
        <v>0.27740705433746427</v>
      </c>
      <c r="AI1497" s="5">
        <v>2.5231788079470201</v>
      </c>
      <c r="AJ1497" s="15">
        <v>37.43030303030303</v>
      </c>
      <c r="AK1497" s="15">
        <v>37.43030303030303</v>
      </c>
      <c r="AL1497" s="15">
        <v>20.5078125</v>
      </c>
      <c r="AM1497" s="15">
        <v>0.66483664352225635</v>
      </c>
      <c r="AN1497" s="15" t="s">
        <v>7128</v>
      </c>
      <c r="AO1497" s="15">
        <v>1.6673866090712746</v>
      </c>
      <c r="AP1497" s="15">
        <v>16.209973753280838</v>
      </c>
      <c r="AQ1497" s="15">
        <v>10.503401360544219</v>
      </c>
      <c r="AR1497" s="15" t="s">
        <v>7128</v>
      </c>
      <c r="AS1497" s="15">
        <v>1.6673866090712746</v>
      </c>
      <c r="AT1497" s="14">
        <v>0.22826666666666667</v>
      </c>
      <c r="AU1497" s="14">
        <v>6.0984455958549219E-3</v>
      </c>
      <c r="AV1497" s="12">
        <v>-1.83E-2</v>
      </c>
      <c r="AW1497" s="12">
        <v>-0.157</v>
      </c>
      <c r="AX1497" s="12">
        <v>0.105</v>
      </c>
      <c r="AY1497" s="12">
        <v>9.2100000000000015E-2</v>
      </c>
      <c r="AZ1497" s="14">
        <v>0.56299999999999994</v>
      </c>
      <c r="BA1497" s="14">
        <v>0.25800000000000001</v>
      </c>
      <c r="BB1497" s="14">
        <v>7.2591289045314561E-2</v>
      </c>
      <c r="BC1497" s="14">
        <v>9.5694343840822732E-2</v>
      </c>
      <c r="BD1497" s="14">
        <v>4.4546436285097198E-2</v>
      </c>
      <c r="BE1497" s="14">
        <v>0.10286177105831534</v>
      </c>
      <c r="BF1497" s="14">
        <v>3.7028571428571432E-2</v>
      </c>
      <c r="BG1497" s="14">
        <v>0.2873</v>
      </c>
      <c r="BH1497" s="13">
        <v>16.5</v>
      </c>
      <c r="BI1497" s="13">
        <v>16.5</v>
      </c>
      <c r="BJ1497" s="13">
        <v>38.1</v>
      </c>
      <c r="BK1497" s="13">
        <v>38.1</v>
      </c>
      <c r="BL1497" s="13">
        <v>370.4</v>
      </c>
      <c r="BM1497" s="13">
        <v>370.4</v>
      </c>
      <c r="BN1497" s="13">
        <v>58.8</v>
      </c>
      <c r="BO1497" s="13">
        <v>58.8</v>
      </c>
      <c r="BP1497" s="13">
        <v>36.689211428571433</v>
      </c>
      <c r="BQ1497" s="13">
        <v>0</v>
      </c>
      <c r="BR1497" s="13">
        <v>0</v>
      </c>
      <c r="BS1497" s="13">
        <v>-18.3</v>
      </c>
      <c r="BT1497" s="14">
        <v>-0.49878422804555078</v>
      </c>
      <c r="BU1497" s="13">
        <v>54.989211428571437</v>
      </c>
      <c r="BV1497" s="13">
        <v>34.799999999999997</v>
      </c>
      <c r="BW1497" s="13">
        <v>34.799999999999997</v>
      </c>
      <c r="BX1497" s="13">
        <v>227.3</v>
      </c>
      <c r="BY1497" s="13">
        <v>383.4</v>
      </c>
      <c r="BZ1497" s="13">
        <v>0</v>
      </c>
      <c r="CA1497" s="13">
        <v>0</v>
      </c>
      <c r="CB1497" s="13">
        <v>-3.7664</v>
      </c>
      <c r="CC1497" s="15">
        <v>1.1499999999999999</v>
      </c>
      <c r="CD1497" s="15">
        <v>1.05</v>
      </c>
      <c r="CE1497" s="15">
        <v>0.36</v>
      </c>
      <c r="CF1497" s="15">
        <v>1.0113950724257263</v>
      </c>
      <c r="CG1497" s="15">
        <v>0.96968730002427239</v>
      </c>
      <c r="CH1497" s="13">
        <v>40.538571428571423</v>
      </c>
      <c r="CI1497" s="13">
        <v>31.082857142857144</v>
      </c>
      <c r="CJ1497" s="13">
        <v>-3.7664</v>
      </c>
      <c r="CK1497" s="12">
        <f t="shared" si="46"/>
        <v>0.10822988505747128</v>
      </c>
      <c r="CL1497" s="36" t="str">
        <f t="shared" si="47"/>
        <v>NA</v>
      </c>
      <c r="CM1497" s="13">
        <v>17.5</v>
      </c>
      <c r="CN1497" s="13">
        <v>0.64800000000000002</v>
      </c>
      <c r="CO1497" s="13">
        <v>16.5</v>
      </c>
      <c r="CP1497" s="13">
        <v>617.6</v>
      </c>
      <c r="CQ1497" s="13">
        <v>58.8</v>
      </c>
      <c r="CR1497" s="13">
        <v>617.6</v>
      </c>
      <c r="CS1497" s="13">
        <v>34.799999999999997</v>
      </c>
      <c r="CT1497" s="13">
        <v>1.0098</v>
      </c>
      <c r="CU1497" s="13">
        <v>37.794600000000003</v>
      </c>
      <c r="CV1497" s="13">
        <v>1.0098</v>
      </c>
      <c r="CW1497" s="13">
        <v>58.8</v>
      </c>
      <c r="CX1497" s="12">
        <v>7.093256618857359E-2</v>
      </c>
      <c r="CY1497" s="12">
        <v>9.4677919122472226E-2</v>
      </c>
      <c r="CZ1497" s="15">
        <v>10.503401360544219</v>
      </c>
      <c r="DA1497" s="20"/>
      <c r="DB1497" s="20"/>
    </row>
    <row r="1498" spans="1:106">
      <c r="A1498" s="8" t="s">
        <v>807</v>
      </c>
      <c r="B1498" s="8" t="s">
        <v>808</v>
      </c>
      <c r="C1498" s="9" t="s">
        <v>7173</v>
      </c>
      <c r="D1498" s="9" t="s">
        <v>7126</v>
      </c>
      <c r="E1498" s="10" t="s">
        <v>7127</v>
      </c>
      <c r="F1498" s="10" t="s">
        <v>7126</v>
      </c>
      <c r="G1498" s="11">
        <v>0.62</v>
      </c>
      <c r="H1498" s="11">
        <v>0.62</v>
      </c>
      <c r="I1498" s="12">
        <v>9.0499999999999997E-2</v>
      </c>
      <c r="J1498" s="12">
        <v>0.11261</v>
      </c>
      <c r="K1498" s="12">
        <v>3.2000000000000001E-2</v>
      </c>
      <c r="L1498" s="12">
        <v>8.8499999999999995E-2</v>
      </c>
      <c r="M1498" s="12">
        <v>5.8418850000000001E-2</v>
      </c>
      <c r="N1498" s="12">
        <v>0.11261</v>
      </c>
      <c r="O1498" s="12">
        <v>-0.14037203966005665</v>
      </c>
      <c r="P1498" s="12">
        <v>-1.1847653297978128E-2</v>
      </c>
      <c r="Q1498" s="13">
        <v>91</v>
      </c>
      <c r="R1498" s="13">
        <v>0</v>
      </c>
      <c r="S1498" s="13">
        <v>0</v>
      </c>
      <c r="T1498" s="13">
        <v>0</v>
      </c>
      <c r="U1498" s="13">
        <v>91</v>
      </c>
      <c r="V1498" s="13">
        <v>0</v>
      </c>
      <c r="W1498" s="13">
        <v>91</v>
      </c>
      <c r="X1498" s="14">
        <v>0</v>
      </c>
      <c r="Y1498" s="15">
        <v>6.9546120058565156E-2</v>
      </c>
      <c r="Z1498" s="14" t="s">
        <v>7128</v>
      </c>
      <c r="AA1498" s="14">
        <v>0</v>
      </c>
      <c r="AB1498" s="14" t="s">
        <v>7128</v>
      </c>
      <c r="AC1498" s="14">
        <v>0</v>
      </c>
      <c r="AD1498" s="13">
        <v>0.66600000000000004</v>
      </c>
      <c r="AE1498" s="15">
        <v>1.2941944444444446</v>
      </c>
      <c r="AF1498" s="14">
        <v>0.14491376746189438</v>
      </c>
      <c r="AG1498" s="14">
        <v>0.40472345055429076</v>
      </c>
      <c r="AH1498" s="15">
        <v>0.21434820647419067</v>
      </c>
      <c r="AI1498" s="5">
        <v>0.69512195121951226</v>
      </c>
      <c r="AJ1498" s="15" t="s">
        <v>7128</v>
      </c>
      <c r="AK1498" s="15" t="s">
        <v>7128</v>
      </c>
      <c r="AL1498" s="15" t="s">
        <v>7128</v>
      </c>
      <c r="AM1498" s="15" t="s">
        <v>7128</v>
      </c>
      <c r="AN1498" s="15" t="s">
        <v>7128</v>
      </c>
      <c r="AO1498" s="15">
        <v>0.26338639652677281</v>
      </c>
      <c r="AP1498" s="15">
        <v>3.9912280701754383</v>
      </c>
      <c r="AQ1498" s="15">
        <v>2.1212121212121211</v>
      </c>
      <c r="AR1498" s="15" t="s">
        <v>7128</v>
      </c>
      <c r="AS1498" s="15">
        <v>0.26338639652677281</v>
      </c>
      <c r="AT1498" s="14" t="s">
        <v>7128</v>
      </c>
      <c r="AU1498" s="14">
        <v>0</v>
      </c>
      <c r="AV1498" s="12" t="s">
        <v>7128</v>
      </c>
      <c r="AW1498" s="12" t="s">
        <v>7128</v>
      </c>
      <c r="AX1498" s="12">
        <v>0.17600000000000002</v>
      </c>
      <c r="AY1498" s="12">
        <v>0.14000000000000001</v>
      </c>
      <c r="AZ1498" s="14" t="s">
        <v>7128</v>
      </c>
      <c r="BA1498" s="14" t="s">
        <v>7128</v>
      </c>
      <c r="BB1498" s="14">
        <v>-2.7762039660056654E-2</v>
      </c>
      <c r="BC1498" s="14">
        <v>0.10076234670202187</v>
      </c>
      <c r="BD1498" s="14">
        <v>-8.5094066570188132E-3</v>
      </c>
      <c r="BE1498" s="14">
        <v>6.5991316931982638E-2</v>
      </c>
      <c r="BF1498" s="14">
        <v>0</v>
      </c>
      <c r="BG1498" s="14">
        <v>5.5899999999999998E-2</v>
      </c>
      <c r="BH1498" s="13">
        <v>-2.94</v>
      </c>
      <c r="BI1498" s="13">
        <v>-2.94</v>
      </c>
      <c r="BJ1498" s="13">
        <v>22.8</v>
      </c>
      <c r="BK1498" s="13">
        <v>22.8</v>
      </c>
      <c r="BL1498" s="13">
        <v>345.5</v>
      </c>
      <c r="BM1498" s="13">
        <v>345.5</v>
      </c>
      <c r="BN1498" s="13">
        <v>42.9</v>
      </c>
      <c r="BO1498" s="13">
        <v>42.9</v>
      </c>
      <c r="BP1498" s="13">
        <v>22.8</v>
      </c>
      <c r="BQ1498" s="13">
        <v>0</v>
      </c>
      <c r="BR1498" s="13">
        <v>0</v>
      </c>
      <c r="BS1498" s="13">
        <v>-18.5</v>
      </c>
      <c r="BT1498" s="14">
        <v>-0.81140350877192979</v>
      </c>
      <c r="BU1498" s="13">
        <v>41.3</v>
      </c>
      <c r="BV1498" s="13">
        <v>15.56</v>
      </c>
      <c r="BW1498" s="13">
        <v>15.56</v>
      </c>
      <c r="BX1498" s="13">
        <v>105.9</v>
      </c>
      <c r="BY1498" s="13">
        <v>226.27500000000001</v>
      </c>
      <c r="BZ1498" s="13">
        <v>0</v>
      </c>
      <c r="CA1498" s="13">
        <v>0</v>
      </c>
      <c r="CB1498" s="13">
        <v>0</v>
      </c>
      <c r="CC1498" s="15">
        <v>0.39100000000000001</v>
      </c>
      <c r="CD1498" s="15">
        <v>0.61799999999999999</v>
      </c>
      <c r="CE1498" s="15">
        <v>0.36</v>
      </c>
      <c r="CF1498" s="15">
        <v>0.79208858268738913</v>
      </c>
      <c r="CG1498" s="15">
        <v>0.82183641621563031</v>
      </c>
      <c r="CH1498" s="13">
        <v>27.333333333333332</v>
      </c>
      <c r="CI1498" s="13">
        <v>13.201666666666666</v>
      </c>
      <c r="CJ1498" s="13">
        <v>0</v>
      </c>
      <c r="CK1498" s="12">
        <f t="shared" si="46"/>
        <v>0</v>
      </c>
      <c r="CL1498" s="36" t="str">
        <f t="shared" si="47"/>
        <v>NA</v>
      </c>
      <c r="CM1498" s="13" t="s">
        <v>7128</v>
      </c>
      <c r="CN1498" s="13" t="s">
        <v>7128</v>
      </c>
      <c r="CO1498" s="13" t="s">
        <v>7128</v>
      </c>
      <c r="CP1498" s="13" t="s">
        <v>7128</v>
      </c>
      <c r="CQ1498" s="13">
        <v>42.9</v>
      </c>
      <c r="CR1498" s="13">
        <v>91</v>
      </c>
      <c r="CS1498" s="13" t="s">
        <v>7128</v>
      </c>
      <c r="CT1498" s="13">
        <v>0.14940000000000001</v>
      </c>
      <c r="CU1498" s="13">
        <v>22.702000000000002</v>
      </c>
      <c r="CV1498" s="13">
        <v>0.14940000000000001</v>
      </c>
      <c r="CW1498" s="13">
        <v>42.9</v>
      </c>
      <c r="CX1498" s="12">
        <v>-2.8647026762999128E-2</v>
      </c>
      <c r="CY1498" s="12">
        <v>0.100263045855482</v>
      </c>
      <c r="CZ1498" s="15">
        <v>2.1212121212121211</v>
      </c>
      <c r="DA1498" s="20"/>
      <c r="DB1498" s="20"/>
    </row>
    <row r="1499" spans="1:106">
      <c r="A1499" s="8" t="s">
        <v>347</v>
      </c>
      <c r="B1499" s="8" t="s">
        <v>348</v>
      </c>
      <c r="C1499" s="9" t="s">
        <v>7157</v>
      </c>
      <c r="D1499" s="9" t="s">
        <v>7126</v>
      </c>
      <c r="E1499" s="10" t="s">
        <v>7127</v>
      </c>
      <c r="F1499" s="10" t="s">
        <v>7126</v>
      </c>
      <c r="G1499" s="11">
        <v>0.93</v>
      </c>
      <c r="H1499" s="11">
        <v>1.5967811610662539</v>
      </c>
      <c r="I1499" s="12">
        <v>9.0499999999999997E-2</v>
      </c>
      <c r="J1499" s="12">
        <v>0.20100869507649596</v>
      </c>
      <c r="K1499" s="12">
        <v>4.1999999999999996E-2</v>
      </c>
      <c r="L1499" s="12">
        <v>9.8500000000000004E-2</v>
      </c>
      <c r="M1499" s="12">
        <v>6.5019850000000004E-2</v>
      </c>
      <c r="N1499" s="12">
        <v>0.13073617158042664</v>
      </c>
      <c r="O1499" s="12">
        <v>8.6812167839943138E-2</v>
      </c>
      <c r="P1499" s="12">
        <v>8.5206856287665111E-3</v>
      </c>
      <c r="Q1499" s="13">
        <v>405.3</v>
      </c>
      <c r="R1499" s="13">
        <v>0</v>
      </c>
      <c r="S1499" s="13">
        <v>433.4</v>
      </c>
      <c r="T1499" s="13">
        <v>433.4</v>
      </c>
      <c r="U1499" s="13">
        <v>838.7</v>
      </c>
      <c r="V1499" s="13">
        <v>30.5</v>
      </c>
      <c r="W1499" s="13">
        <v>808.2</v>
      </c>
      <c r="X1499" s="14">
        <v>3.6365804220817928E-2</v>
      </c>
      <c r="Y1499" s="15">
        <v>0.82782186948853609</v>
      </c>
      <c r="Z1499" s="14">
        <v>0.65916349809885932</v>
      </c>
      <c r="AA1499" s="14">
        <v>0.5167521163705735</v>
      </c>
      <c r="AB1499" s="14">
        <v>1.9339580544399821</v>
      </c>
      <c r="AC1499" s="14">
        <v>1.0693313594867999</v>
      </c>
      <c r="AD1499" s="13">
        <v>1.79</v>
      </c>
      <c r="AE1499" s="15">
        <v>1.812388888888889</v>
      </c>
      <c r="AF1499" s="14">
        <v>0.13038404810405299</v>
      </c>
      <c r="AG1499" s="14">
        <v>0.72708280942730708</v>
      </c>
      <c r="AH1499" s="15">
        <v>0.51959317977864194</v>
      </c>
      <c r="AI1499" s="5">
        <v>2.9999999999999996</v>
      </c>
      <c r="AJ1499" s="15">
        <v>7.6907020872865273</v>
      </c>
      <c r="AK1499" s="15">
        <v>7.6907020872865273</v>
      </c>
      <c r="AL1499" s="15">
        <v>6.3928571428571423</v>
      </c>
      <c r="AM1499" s="15">
        <v>0.65175441417682434</v>
      </c>
      <c r="AN1499" s="15">
        <v>1.8085676037483267</v>
      </c>
      <c r="AO1499" s="15">
        <v>0.34576010919638289</v>
      </c>
      <c r="AP1499" s="15">
        <v>6.5388349514563116</v>
      </c>
      <c r="AQ1499" s="15">
        <v>5.3101182654402113</v>
      </c>
      <c r="AR1499" s="15">
        <v>1.2889952153110049</v>
      </c>
      <c r="AS1499" s="15">
        <v>0.68947278621395669</v>
      </c>
      <c r="AT1499" s="14">
        <v>0.10328652751423149</v>
      </c>
      <c r="AU1499" s="14">
        <v>1.3430051813471502E-2</v>
      </c>
      <c r="AV1499" s="12" t="s">
        <v>7128</v>
      </c>
      <c r="AW1499" s="12">
        <v>8.0799999999999997E-2</v>
      </c>
      <c r="AX1499" s="12">
        <v>2.6099999999999998E-2</v>
      </c>
      <c r="AY1499" s="12">
        <v>9.8299999999999998E-2</v>
      </c>
      <c r="AZ1499" s="14">
        <v>0.11800000000000001</v>
      </c>
      <c r="BA1499" s="14">
        <v>9.7899999999999987E-2</v>
      </c>
      <c r="BB1499" s="14">
        <v>0.2878208629164391</v>
      </c>
      <c r="BC1499" s="14">
        <v>0.13925685720919315</v>
      </c>
      <c r="BD1499" s="14">
        <v>4.4958198259682648E-2</v>
      </c>
      <c r="BE1499" s="14">
        <v>0.10544275720866746</v>
      </c>
      <c r="BF1499" s="14">
        <v>0.32951653944020359</v>
      </c>
      <c r="BG1499" s="14">
        <v>0.17559999999999998</v>
      </c>
      <c r="BH1499" s="13">
        <v>52.7</v>
      </c>
      <c r="BI1499" s="13">
        <v>52.7</v>
      </c>
      <c r="BJ1499" s="13">
        <v>123.6</v>
      </c>
      <c r="BK1499" s="13">
        <v>123.6</v>
      </c>
      <c r="BL1499" s="13">
        <v>1172.2</v>
      </c>
      <c r="BM1499" s="13">
        <v>1172.2</v>
      </c>
      <c r="BN1499" s="13">
        <v>152.19999999999999</v>
      </c>
      <c r="BO1499" s="13">
        <v>152.19999999999999</v>
      </c>
      <c r="BP1499" s="13">
        <v>82.871755725190837</v>
      </c>
      <c r="BQ1499" s="13">
        <v>0</v>
      </c>
      <c r="BR1499" s="13">
        <v>0</v>
      </c>
      <c r="BS1499" s="13">
        <v>-25.2</v>
      </c>
      <c r="BT1499" s="14">
        <v>-0.30408430205781029</v>
      </c>
      <c r="BU1499" s="13">
        <v>108.07175572519084</v>
      </c>
      <c r="BV1499" s="13">
        <v>77.900000000000006</v>
      </c>
      <c r="BW1499" s="13">
        <v>77.900000000000006</v>
      </c>
      <c r="BX1499" s="13">
        <v>183.1</v>
      </c>
      <c r="BY1499" s="13">
        <v>595.1</v>
      </c>
      <c r="BZ1499" s="13">
        <v>224.1</v>
      </c>
      <c r="CA1499" s="13">
        <v>627</v>
      </c>
      <c r="CB1499" s="13">
        <v>-5.4432</v>
      </c>
      <c r="CC1499" s="15">
        <v>0.63200000000000001</v>
      </c>
      <c r="CD1499" s="15">
        <v>0.69399999999999995</v>
      </c>
      <c r="CE1499" s="15">
        <v>0.36</v>
      </c>
      <c r="CF1499" s="15" t="s">
        <v>7128</v>
      </c>
      <c r="CG1499" s="15" t="s">
        <v>7128</v>
      </c>
      <c r="CH1499" s="13" t="s">
        <v>7128</v>
      </c>
      <c r="CI1499" s="13" t="s">
        <v>7128</v>
      </c>
      <c r="CJ1499" s="13">
        <v>-5.4432</v>
      </c>
      <c r="CK1499" s="12">
        <f t="shared" si="46"/>
        <v>6.9874197689345316E-2</v>
      </c>
      <c r="CL1499" s="36">
        <f t="shared" si="47"/>
        <v>1.8695374800637958</v>
      </c>
      <c r="CM1499" s="13">
        <v>78.599999999999994</v>
      </c>
      <c r="CN1499" s="13">
        <v>25.9</v>
      </c>
      <c r="CO1499" s="13">
        <v>52.7</v>
      </c>
      <c r="CP1499" s="13">
        <v>405.3</v>
      </c>
      <c r="CQ1499" s="13">
        <v>152.19999999999999</v>
      </c>
      <c r="CR1499" s="13">
        <v>808.2</v>
      </c>
      <c r="CS1499" s="13">
        <v>77.900000000000006</v>
      </c>
      <c r="CT1499" s="13">
        <v>0</v>
      </c>
      <c r="CU1499" s="13">
        <v>123.6</v>
      </c>
      <c r="CV1499" s="13">
        <v>627</v>
      </c>
      <c r="CW1499" s="13">
        <v>152.19999999999999</v>
      </c>
      <c r="CX1499" s="12">
        <v>0.2878208629164391</v>
      </c>
      <c r="CY1499" s="12">
        <v>0.13925685720919315</v>
      </c>
      <c r="CZ1499" s="15">
        <v>5.3101182654402113</v>
      </c>
      <c r="DA1499" s="20"/>
      <c r="DB1499" s="20"/>
    </row>
    <row r="1500" spans="1:106">
      <c r="A1500" s="8" t="s">
        <v>5557</v>
      </c>
      <c r="B1500" s="8" t="s">
        <v>5558</v>
      </c>
      <c r="C1500" s="9" t="s">
        <v>7201</v>
      </c>
      <c r="D1500" s="9" t="s">
        <v>7126</v>
      </c>
      <c r="E1500" s="10" t="s">
        <v>7127</v>
      </c>
      <c r="F1500" s="10" t="s">
        <v>7126</v>
      </c>
      <c r="G1500" s="11">
        <v>1.35</v>
      </c>
      <c r="H1500" s="11">
        <v>1.35</v>
      </c>
      <c r="I1500" s="12">
        <v>9.0499999999999997E-2</v>
      </c>
      <c r="J1500" s="12">
        <v>0.178675</v>
      </c>
      <c r="K1500" s="12">
        <v>4.7E-2</v>
      </c>
      <c r="L1500" s="12">
        <v>0.10350000000000001</v>
      </c>
      <c r="M1500" s="12">
        <v>6.8320350000000002E-2</v>
      </c>
      <c r="N1500" s="12">
        <v>0.178675</v>
      </c>
      <c r="O1500" s="12" t="s">
        <v>7128</v>
      </c>
      <c r="P1500" s="12" t="s">
        <v>7128</v>
      </c>
      <c r="Q1500" s="13">
        <v>1.99</v>
      </c>
      <c r="R1500" s="13">
        <v>0</v>
      </c>
      <c r="S1500" s="13">
        <v>0</v>
      </c>
      <c r="T1500" s="13">
        <v>0</v>
      </c>
      <c r="U1500" s="13">
        <v>1.99</v>
      </c>
      <c r="V1500" s="13">
        <v>7.8E-2</v>
      </c>
      <c r="W1500" s="13">
        <v>1.9119999999999999</v>
      </c>
      <c r="X1500" s="14">
        <v>3.9195979899497489E-2</v>
      </c>
      <c r="Y1500" s="15">
        <v>1.078582434514638</v>
      </c>
      <c r="Z1500" s="14">
        <v>0</v>
      </c>
      <c r="AA1500" s="14">
        <v>0</v>
      </c>
      <c r="AB1500" s="14">
        <v>0</v>
      </c>
      <c r="AC1500" s="14">
        <v>0</v>
      </c>
      <c r="AD1500" s="13">
        <v>0.30599999999999999</v>
      </c>
      <c r="AE1500" s="15" t="s">
        <v>7128</v>
      </c>
      <c r="AF1500" s="14" t="s">
        <v>7128</v>
      </c>
      <c r="AG1500" s="14" t="s">
        <v>7128</v>
      </c>
      <c r="AH1500" s="15">
        <v>0.47867298578199058</v>
      </c>
      <c r="AI1500" s="5" t="s">
        <v>7128</v>
      </c>
      <c r="AJ1500" s="15" t="s">
        <v>7128</v>
      </c>
      <c r="AK1500" s="15" t="s">
        <v>7128</v>
      </c>
      <c r="AL1500" s="15" t="s">
        <v>7128</v>
      </c>
      <c r="AM1500" s="15" t="s">
        <v>7128</v>
      </c>
      <c r="AN1500" s="15">
        <v>3.7406015037593985</v>
      </c>
      <c r="AO1500" s="15">
        <v>20.1010101010101</v>
      </c>
      <c r="AP1500" s="15" t="s">
        <v>7128</v>
      </c>
      <c r="AQ1500" s="15" t="s">
        <v>7128</v>
      </c>
      <c r="AR1500" s="15">
        <v>4.2114537444933919</v>
      </c>
      <c r="AS1500" s="15">
        <v>19.313131313131311</v>
      </c>
      <c r="AT1500" s="14" t="s">
        <v>7128</v>
      </c>
      <c r="AU1500" s="14">
        <v>0</v>
      </c>
      <c r="AV1500" s="12" t="s">
        <v>7128</v>
      </c>
      <c r="AW1500" s="12" t="s">
        <v>7128</v>
      </c>
      <c r="AX1500" s="12" t="s">
        <v>7128</v>
      </c>
      <c r="AY1500" s="12" t="s">
        <v>7128</v>
      </c>
      <c r="AZ1500" s="14" t="s">
        <v>7128</v>
      </c>
      <c r="BA1500" s="14" t="s">
        <v>7128</v>
      </c>
      <c r="BB1500" s="14" t="s">
        <v>7128</v>
      </c>
      <c r="BC1500" s="14" t="s">
        <v>7128</v>
      </c>
      <c r="BD1500" s="14">
        <v>-0.3232323232323232</v>
      </c>
      <c r="BE1500" s="14">
        <v>-0.91919191919191912</v>
      </c>
      <c r="BF1500" s="14">
        <v>0</v>
      </c>
      <c r="BG1500" s="14" t="s">
        <v>7128</v>
      </c>
      <c r="BH1500" s="13">
        <v>-3.2000000000000001E-2</v>
      </c>
      <c r="BI1500" s="13">
        <v>-3.2000000000000001E-2</v>
      </c>
      <c r="BJ1500" s="13">
        <v>-9.0999999999999998E-2</v>
      </c>
      <c r="BK1500" s="13">
        <v>-9.0999999999999998E-2</v>
      </c>
      <c r="BL1500" s="13">
        <v>9.9000000000000005E-2</v>
      </c>
      <c r="BM1500" s="13">
        <v>9.9000000000000005E-2</v>
      </c>
      <c r="BN1500" s="13">
        <v>-0.09</v>
      </c>
      <c r="BO1500" s="13">
        <v>-0.09</v>
      </c>
      <c r="BP1500" s="13">
        <v>-9.0999999999999998E-2</v>
      </c>
      <c r="BQ1500" s="13">
        <v>0</v>
      </c>
      <c r="BR1500" s="13">
        <v>0</v>
      </c>
      <c r="BS1500" s="13">
        <v>-8.9999999999999993E-3</v>
      </c>
      <c r="BT1500" s="14" t="s">
        <v>7128</v>
      </c>
      <c r="BU1500" s="13">
        <v>-8.2000000000000003E-2</v>
      </c>
      <c r="BV1500" s="13">
        <v>-2.3E-2</v>
      </c>
      <c r="BW1500" s="13">
        <v>-2.3E-2</v>
      </c>
      <c r="BX1500" s="13">
        <v>0</v>
      </c>
      <c r="BY1500" s="13">
        <v>0</v>
      </c>
      <c r="BZ1500" s="13">
        <v>0.53200000000000003</v>
      </c>
      <c r="CA1500" s="13">
        <v>0.45400000000000001</v>
      </c>
      <c r="CB1500" s="13">
        <v>0</v>
      </c>
      <c r="CC1500" s="15" t="s">
        <v>7128</v>
      </c>
      <c r="CD1500" s="15" t="s">
        <v>7128</v>
      </c>
      <c r="CE1500" s="15">
        <v>0.36</v>
      </c>
      <c r="CF1500" s="15" t="s">
        <v>7128</v>
      </c>
      <c r="CG1500" s="15" t="s">
        <v>7128</v>
      </c>
      <c r="CH1500" s="13" t="s">
        <v>7128</v>
      </c>
      <c r="CI1500" s="13" t="s">
        <v>7128</v>
      </c>
      <c r="CJ1500" s="13">
        <v>0</v>
      </c>
      <c r="CK1500" s="12">
        <f t="shared" si="46"/>
        <v>0</v>
      </c>
      <c r="CL1500" s="36">
        <f t="shared" si="47"/>
        <v>0.21806167400881057</v>
      </c>
      <c r="CM1500" s="13" t="s">
        <v>7128</v>
      </c>
      <c r="CN1500" s="13" t="s">
        <v>7128</v>
      </c>
      <c r="CO1500" s="13" t="s">
        <v>7128</v>
      </c>
      <c r="CP1500" s="13" t="s">
        <v>7128</v>
      </c>
      <c r="CQ1500" s="13" t="s">
        <v>7128</v>
      </c>
      <c r="CR1500" s="13" t="s">
        <v>7128</v>
      </c>
      <c r="CS1500" s="13" t="s">
        <v>7128</v>
      </c>
      <c r="CT1500" s="13">
        <v>0</v>
      </c>
      <c r="CU1500" s="13">
        <v>-9.0999999999999998E-2</v>
      </c>
      <c r="CV1500" s="13">
        <v>0.45400000000000001</v>
      </c>
      <c r="CW1500" s="13">
        <v>-0.09</v>
      </c>
      <c r="CX1500" s="12" t="s">
        <v>7128</v>
      </c>
      <c r="CY1500" s="12" t="s">
        <v>7128</v>
      </c>
      <c r="CZ1500" s="15" t="s">
        <v>7128</v>
      </c>
      <c r="DA1500" s="20"/>
      <c r="DB1500" s="20"/>
    </row>
    <row r="1501" spans="1:106" ht="24">
      <c r="A1501" s="8" t="s">
        <v>1075</v>
      </c>
      <c r="B1501" s="8" t="s">
        <v>1076</v>
      </c>
      <c r="C1501" s="9" t="s">
        <v>7174</v>
      </c>
      <c r="D1501" s="9" t="s">
        <v>7126</v>
      </c>
      <c r="E1501" s="10" t="s">
        <v>7127</v>
      </c>
      <c r="F1501" s="10" t="s">
        <v>7126</v>
      </c>
      <c r="G1501" s="11">
        <v>0.45</v>
      </c>
      <c r="H1501" s="11">
        <v>0.81904293011705076</v>
      </c>
      <c r="I1501" s="12">
        <v>9.0499999999999997E-2</v>
      </c>
      <c r="J1501" s="12">
        <v>0.1306233851755931</v>
      </c>
      <c r="K1501" s="12">
        <v>3.6999999999999998E-2</v>
      </c>
      <c r="L1501" s="12">
        <v>9.35E-2</v>
      </c>
      <c r="M1501" s="12">
        <v>6.1719349999999999E-2</v>
      </c>
      <c r="N1501" s="12">
        <v>9.3462552905210258E-2</v>
      </c>
      <c r="O1501" s="12">
        <v>1.7352544802525044E-2</v>
      </c>
      <c r="P1501" s="12">
        <v>-9.3033291855148997E-2</v>
      </c>
      <c r="Q1501" s="13">
        <v>635.4</v>
      </c>
      <c r="R1501" s="13">
        <v>1.6440567925688858</v>
      </c>
      <c r="S1501" s="13">
        <v>742.2</v>
      </c>
      <c r="T1501" s="13">
        <v>743.84405679256895</v>
      </c>
      <c r="U1501" s="13">
        <v>1379.2440567925689</v>
      </c>
      <c r="V1501" s="13">
        <v>0</v>
      </c>
      <c r="W1501" s="13">
        <v>1379.2440567925689</v>
      </c>
      <c r="X1501" s="14">
        <v>0</v>
      </c>
      <c r="Y1501" s="15">
        <v>6.8501839401243186E-2</v>
      </c>
      <c r="Z1501" s="14">
        <v>0.59686868935366011</v>
      </c>
      <c r="AA1501" s="14">
        <v>0.53931285991717648</v>
      </c>
      <c r="AB1501" s="14">
        <v>1.4805813232336167</v>
      </c>
      <c r="AC1501" s="14">
        <v>1.1706705331957334</v>
      </c>
      <c r="AD1501" s="13">
        <v>0.80600000000000005</v>
      </c>
      <c r="AE1501" s="15">
        <v>3.0757222222222227</v>
      </c>
      <c r="AF1501" s="14">
        <v>0.2449489742783178</v>
      </c>
      <c r="AG1501" s="14">
        <v>0.59277651775352913</v>
      </c>
      <c r="AH1501" s="15">
        <v>0.25358851674641147</v>
      </c>
      <c r="AI1501" s="5" t="s">
        <v>7128</v>
      </c>
      <c r="AJ1501" s="15">
        <v>12.011342155009451</v>
      </c>
      <c r="AK1501" s="15">
        <v>11.744916820702402</v>
      </c>
      <c r="AL1501" s="15">
        <v>9.7108433734939759</v>
      </c>
      <c r="AM1501" s="15" t="s">
        <v>7128</v>
      </c>
      <c r="AN1501" s="15">
        <v>1.2647292993630574</v>
      </c>
      <c r="AO1501" s="15">
        <v>4.2359999999999998</v>
      </c>
      <c r="AP1501" s="15">
        <v>2601.4213600017479</v>
      </c>
      <c r="AQ1501" s="15">
        <v>1605.6391813650396</v>
      </c>
      <c r="AR1501" s="15">
        <v>1.1067206694187166</v>
      </c>
      <c r="AS1501" s="15">
        <v>9.194960378617127</v>
      </c>
      <c r="AT1501" s="14">
        <v>0</v>
      </c>
      <c r="AU1501" s="14">
        <v>0</v>
      </c>
      <c r="AV1501" s="12">
        <v>0.377</v>
      </c>
      <c r="AW1501" s="12">
        <v>0.18100000000000002</v>
      </c>
      <c r="AX1501" s="12">
        <v>0.21600000000000003</v>
      </c>
      <c r="AY1501" s="12">
        <v>0.121</v>
      </c>
      <c r="AZ1501" s="14" t="s">
        <v>7128</v>
      </c>
      <c r="BA1501" s="14" t="s">
        <v>7128</v>
      </c>
      <c r="BB1501" s="14">
        <v>0.14797592997811815</v>
      </c>
      <c r="BC1501" s="14">
        <v>4.2926105006126753E-4</v>
      </c>
      <c r="BD1501" s="14">
        <v>0.32512019230769229</v>
      </c>
      <c r="BE1501" s="14">
        <v>3.1862298166239352E-3</v>
      </c>
      <c r="BF1501" s="14">
        <v>0.29946524064171121</v>
      </c>
      <c r="BG1501" s="14">
        <v>0.30309999999999998</v>
      </c>
      <c r="BH1501" s="13">
        <v>52.9</v>
      </c>
      <c r="BI1501" s="13">
        <v>54.1</v>
      </c>
      <c r="BJ1501" s="13">
        <v>0</v>
      </c>
      <c r="BK1501" s="13">
        <v>0.5301886414862228</v>
      </c>
      <c r="BL1501" s="13">
        <v>150</v>
      </c>
      <c r="BM1501" s="13">
        <v>166.4</v>
      </c>
      <c r="BN1501" s="13">
        <v>0</v>
      </c>
      <c r="BO1501" s="13">
        <v>0.85899999999999999</v>
      </c>
      <c r="BP1501" s="13">
        <v>0.37141557237804912</v>
      </c>
      <c r="BQ1501" s="13">
        <v>0</v>
      </c>
      <c r="BR1501" s="13">
        <v>0</v>
      </c>
      <c r="BS1501" s="13">
        <v>-2.94</v>
      </c>
      <c r="BT1501" s="14">
        <v>-7.9156616433074349</v>
      </c>
      <c r="BU1501" s="13">
        <v>3.3114155723780492</v>
      </c>
      <c r="BV1501" s="13">
        <v>57.04</v>
      </c>
      <c r="BW1501" s="13">
        <v>57.04</v>
      </c>
      <c r="BX1501" s="13">
        <v>365.6</v>
      </c>
      <c r="BY1501" s="13">
        <v>865.24405679256893</v>
      </c>
      <c r="BZ1501" s="13">
        <v>502.4</v>
      </c>
      <c r="CA1501" s="13">
        <v>1246.2440567925689</v>
      </c>
      <c r="CB1501" s="13">
        <v>0</v>
      </c>
      <c r="CC1501" s="15">
        <v>0.96799999999999997</v>
      </c>
      <c r="CD1501" s="15">
        <v>1.39</v>
      </c>
      <c r="CE1501" s="15">
        <v>0.36</v>
      </c>
      <c r="CF1501" s="15" t="s">
        <v>7128</v>
      </c>
      <c r="CG1501" s="15">
        <v>1.8160459481945179</v>
      </c>
      <c r="CH1501" s="13" t="s">
        <v>7128</v>
      </c>
      <c r="CI1501" s="13">
        <v>48.877800000000001</v>
      </c>
      <c r="CJ1501" s="13">
        <v>0</v>
      </c>
      <c r="CK1501" s="12">
        <f t="shared" si="46"/>
        <v>0</v>
      </c>
      <c r="CL1501" s="36">
        <f t="shared" si="47"/>
        <v>0.12036165723915404</v>
      </c>
      <c r="CM1501" s="13">
        <v>93.5</v>
      </c>
      <c r="CN1501" s="13">
        <v>28</v>
      </c>
      <c r="CO1501" s="13">
        <v>54.1</v>
      </c>
      <c r="CP1501" s="13">
        <v>635.4</v>
      </c>
      <c r="CQ1501" s="13">
        <v>0.85899999999999999</v>
      </c>
      <c r="CR1501" s="13">
        <v>1379.2440567925689</v>
      </c>
      <c r="CS1501" s="13" t="s">
        <v>7128</v>
      </c>
      <c r="CT1501" s="13">
        <v>0</v>
      </c>
      <c r="CU1501" s="13">
        <v>0.5301886414862228</v>
      </c>
      <c r="CV1501" s="13">
        <v>1246.2440567925689</v>
      </c>
      <c r="CW1501" s="13">
        <v>0</v>
      </c>
      <c r="CX1501" s="12">
        <v>0.14797592997811815</v>
      </c>
      <c r="CY1501" s="12">
        <v>4.2926105006126753E-4</v>
      </c>
      <c r="CZ1501" s="15" t="s">
        <v>7128</v>
      </c>
      <c r="DA1501" s="20"/>
      <c r="DB1501" s="20"/>
    </row>
    <row r="1502" spans="1:106">
      <c r="A1502" s="8" t="s">
        <v>727</v>
      </c>
      <c r="B1502" s="8" t="s">
        <v>728</v>
      </c>
      <c r="C1502" s="9" t="s">
        <v>7134</v>
      </c>
      <c r="D1502" s="9" t="s">
        <v>7126</v>
      </c>
      <c r="E1502" s="10" t="s">
        <v>7127</v>
      </c>
      <c r="F1502" s="10" t="s">
        <v>7126</v>
      </c>
      <c r="G1502" s="11">
        <v>0.89</v>
      </c>
      <c r="H1502" s="11">
        <v>0.89</v>
      </c>
      <c r="I1502" s="12">
        <v>9.0499999999999997E-2</v>
      </c>
      <c r="J1502" s="12">
        <v>0.137045</v>
      </c>
      <c r="K1502" s="12">
        <v>3.6999999999999998E-2</v>
      </c>
      <c r="L1502" s="12">
        <v>9.35E-2</v>
      </c>
      <c r="M1502" s="12">
        <v>6.1719349999999999E-2</v>
      </c>
      <c r="N1502" s="12">
        <v>0.137045</v>
      </c>
      <c r="O1502" s="12" t="s">
        <v>7128</v>
      </c>
      <c r="P1502" s="12" t="s">
        <v>7128</v>
      </c>
      <c r="Q1502" s="13">
        <v>108.9</v>
      </c>
      <c r="R1502" s="13">
        <v>0</v>
      </c>
      <c r="S1502" s="13">
        <v>0</v>
      </c>
      <c r="T1502" s="13">
        <v>0</v>
      </c>
      <c r="U1502" s="13">
        <v>108.9</v>
      </c>
      <c r="V1502" s="13">
        <v>0</v>
      </c>
      <c r="W1502" s="13">
        <v>108.9</v>
      </c>
      <c r="X1502" s="14">
        <v>0</v>
      </c>
      <c r="Y1502" s="15">
        <v>0.16283524904214558</v>
      </c>
      <c r="Z1502" s="14" t="s">
        <v>7128</v>
      </c>
      <c r="AA1502" s="14">
        <v>0</v>
      </c>
      <c r="AB1502" s="14" t="s">
        <v>7128</v>
      </c>
      <c r="AC1502" s="14">
        <v>0</v>
      </c>
      <c r="AD1502" s="13">
        <v>4.17</v>
      </c>
      <c r="AE1502" s="15">
        <v>0.94969444444444451</v>
      </c>
      <c r="AF1502" s="14">
        <v>5.4772255750516613E-2</v>
      </c>
      <c r="AG1502" s="14">
        <v>0.63535816670599266</v>
      </c>
      <c r="AH1502" s="15">
        <v>0.38763197586727</v>
      </c>
      <c r="AI1502" s="5">
        <v>0.84765624999999989</v>
      </c>
      <c r="AJ1502" s="15" t="s">
        <v>7128</v>
      </c>
      <c r="AK1502" s="15" t="s">
        <v>7128</v>
      </c>
      <c r="AL1502" s="15">
        <v>18.533333333333331</v>
      </c>
      <c r="AM1502" s="15" t="s">
        <v>7128</v>
      </c>
      <c r="AN1502" s="15" t="s">
        <v>7128</v>
      </c>
      <c r="AO1502" s="15">
        <v>0.27576601671309198</v>
      </c>
      <c r="AP1502" s="15">
        <v>5.0184331797235027</v>
      </c>
      <c r="AQ1502" s="15">
        <v>3.4571428571428573</v>
      </c>
      <c r="AR1502" s="15" t="s">
        <v>7128</v>
      </c>
      <c r="AS1502" s="15">
        <v>0.27576601671309198</v>
      </c>
      <c r="AT1502" s="14" t="s">
        <v>7128</v>
      </c>
      <c r="AU1502" s="14">
        <v>3.8347107438016529E-3</v>
      </c>
      <c r="AV1502" s="12" t="s">
        <v>7128</v>
      </c>
      <c r="AW1502" s="12" t="s">
        <v>7128</v>
      </c>
      <c r="AX1502" s="12">
        <v>6.1200000000000004E-2</v>
      </c>
      <c r="AY1502" s="12">
        <v>0.13400000000000001</v>
      </c>
      <c r="AZ1502" s="14" t="s">
        <v>7128</v>
      </c>
      <c r="BA1502" s="14">
        <v>0.107</v>
      </c>
      <c r="BB1502" s="14" t="s">
        <v>7128</v>
      </c>
      <c r="BC1502" s="14" t="s">
        <v>7128</v>
      </c>
      <c r="BD1502" s="14">
        <v>-9.8505950873638906E-3</v>
      </c>
      <c r="BE1502" s="14">
        <v>5.4950620410230439E-2</v>
      </c>
      <c r="BF1502" s="14">
        <v>0</v>
      </c>
      <c r="BG1502" s="14">
        <v>9.4100000000000003E-2</v>
      </c>
      <c r="BH1502" s="13">
        <v>-3.89</v>
      </c>
      <c r="BI1502" s="13">
        <v>-3.89</v>
      </c>
      <c r="BJ1502" s="13">
        <v>21.7</v>
      </c>
      <c r="BK1502" s="13">
        <v>21.7</v>
      </c>
      <c r="BL1502" s="13">
        <v>394.9</v>
      </c>
      <c r="BM1502" s="13">
        <v>394.9</v>
      </c>
      <c r="BN1502" s="13">
        <v>31.5</v>
      </c>
      <c r="BO1502" s="13">
        <v>31.5</v>
      </c>
      <c r="BP1502" s="13">
        <v>21.7</v>
      </c>
      <c r="BQ1502" s="13">
        <v>0</v>
      </c>
      <c r="BR1502" s="13">
        <v>0</v>
      </c>
      <c r="BS1502" s="13">
        <v>-10.4</v>
      </c>
      <c r="BT1502" s="14">
        <v>-0.47926267281105994</v>
      </c>
      <c r="BU1502" s="13">
        <v>32.1</v>
      </c>
      <c r="BV1502" s="13">
        <v>6.51</v>
      </c>
      <c r="BW1502" s="13">
        <v>6.51</v>
      </c>
      <c r="BX1502" s="13">
        <v>0</v>
      </c>
      <c r="BY1502" s="13">
        <v>0</v>
      </c>
      <c r="BZ1502" s="13">
        <v>0</v>
      </c>
      <c r="CA1502" s="13">
        <v>0</v>
      </c>
      <c r="CB1502" s="13">
        <v>-0.41760000000000003</v>
      </c>
      <c r="CC1502" s="15">
        <v>0.23200000000000001</v>
      </c>
      <c r="CD1502" s="15">
        <v>0.56499999999999995</v>
      </c>
      <c r="CE1502" s="15">
        <v>0.36</v>
      </c>
      <c r="CF1502" s="15" t="s">
        <v>7128</v>
      </c>
      <c r="CG1502" s="15" t="s">
        <v>7128</v>
      </c>
      <c r="CH1502" s="13" t="s">
        <v>7128</v>
      </c>
      <c r="CI1502" s="13" t="s">
        <v>7128</v>
      </c>
      <c r="CJ1502" s="13">
        <v>-0.41760000000000003</v>
      </c>
      <c r="CK1502" s="12">
        <f t="shared" si="46"/>
        <v>6.4147465437788029E-2</v>
      </c>
      <c r="CL1502" s="36" t="str">
        <f t="shared" si="47"/>
        <v>NA</v>
      </c>
      <c r="CM1502" s="13" t="s">
        <v>7128</v>
      </c>
      <c r="CN1502" s="13" t="s">
        <v>7128</v>
      </c>
      <c r="CO1502" s="13" t="s">
        <v>7128</v>
      </c>
      <c r="CP1502" s="13" t="s">
        <v>7128</v>
      </c>
      <c r="CQ1502" s="13">
        <v>31.5</v>
      </c>
      <c r="CR1502" s="13">
        <v>108.9</v>
      </c>
      <c r="CS1502" s="13">
        <v>6.51</v>
      </c>
      <c r="CT1502" s="13">
        <v>0</v>
      </c>
      <c r="CU1502" s="13">
        <v>21.7</v>
      </c>
      <c r="CV1502" s="13">
        <v>0</v>
      </c>
      <c r="CW1502" s="13">
        <v>31.5</v>
      </c>
      <c r="CX1502" s="12" t="s">
        <v>7128</v>
      </c>
      <c r="CY1502" s="12" t="s">
        <v>7128</v>
      </c>
      <c r="CZ1502" s="15">
        <v>3.4571428571428573</v>
      </c>
      <c r="DA1502" s="20"/>
      <c r="DB1502" s="20"/>
    </row>
    <row r="1503" spans="1:106">
      <c r="A1503" s="8" t="s">
        <v>1845</v>
      </c>
      <c r="B1503" s="8" t="s">
        <v>1846</v>
      </c>
      <c r="C1503" s="9" t="s">
        <v>7181</v>
      </c>
      <c r="D1503" s="9" t="s">
        <v>7126</v>
      </c>
      <c r="E1503" s="10" t="s">
        <v>7127</v>
      </c>
      <c r="F1503" s="10" t="s">
        <v>7126</v>
      </c>
      <c r="G1503" s="11">
        <v>0.94</v>
      </c>
      <c r="H1503" s="11">
        <v>0.94</v>
      </c>
      <c r="I1503" s="12">
        <v>9.0499999999999997E-2</v>
      </c>
      <c r="J1503" s="12">
        <v>0.14157</v>
      </c>
      <c r="K1503" s="12">
        <v>4.7E-2</v>
      </c>
      <c r="L1503" s="12">
        <v>0.10350000000000001</v>
      </c>
      <c r="M1503" s="12">
        <v>6.8320350000000002E-2</v>
      </c>
      <c r="N1503" s="12">
        <v>0.14157</v>
      </c>
      <c r="O1503" s="12">
        <v>-0.11963451612903225</v>
      </c>
      <c r="P1503" s="12">
        <v>-0.13481173230302879</v>
      </c>
      <c r="Q1503" s="13">
        <v>9.43</v>
      </c>
      <c r="R1503" s="13">
        <v>0</v>
      </c>
      <c r="S1503" s="13">
        <v>0</v>
      </c>
      <c r="T1503" s="13">
        <v>0</v>
      </c>
      <c r="U1503" s="13">
        <v>9.43</v>
      </c>
      <c r="V1503" s="13">
        <v>0.42299999999999999</v>
      </c>
      <c r="W1503" s="13">
        <v>9.0069999999999997</v>
      </c>
      <c r="X1503" s="14">
        <v>4.4856839872746551E-2</v>
      </c>
      <c r="Y1503" s="15">
        <v>3.2917532917532917E-2</v>
      </c>
      <c r="Z1503" s="14">
        <v>0</v>
      </c>
      <c r="AA1503" s="14">
        <v>0</v>
      </c>
      <c r="AB1503" s="14">
        <v>0</v>
      </c>
      <c r="AC1503" s="14">
        <v>0</v>
      </c>
      <c r="AD1503" s="13">
        <v>6.5000000000000002E-2</v>
      </c>
      <c r="AE1503" s="15">
        <v>-0.60677777777777775</v>
      </c>
      <c r="AF1503" s="14">
        <v>0.1</v>
      </c>
      <c r="AG1503" s="14" t="s">
        <v>7128</v>
      </c>
      <c r="AH1503" s="15">
        <v>0.50413223140495866</v>
      </c>
      <c r="AI1503" s="5" t="s">
        <v>7128</v>
      </c>
      <c r="AJ1503" s="15">
        <v>69.338235294117638</v>
      </c>
      <c r="AK1503" s="15">
        <v>69.338235294117638</v>
      </c>
      <c r="AL1503" s="15" t="s">
        <v>7128</v>
      </c>
      <c r="AM1503" s="15" t="s">
        <v>7128</v>
      </c>
      <c r="AN1503" s="15">
        <v>1.5638474295190712</v>
      </c>
      <c r="AO1503" s="15">
        <v>0.11743462017434621</v>
      </c>
      <c r="AP1503" s="15">
        <v>136.46969696969697</v>
      </c>
      <c r="AQ1503" s="15">
        <v>65.744525547445249</v>
      </c>
      <c r="AR1503" s="15">
        <v>1.6063848760477972</v>
      </c>
      <c r="AS1503" s="15">
        <v>0.11216687422166874</v>
      </c>
      <c r="AT1503" s="14">
        <v>0</v>
      </c>
      <c r="AU1503" s="14">
        <v>0</v>
      </c>
      <c r="AV1503" s="12">
        <v>-0.23199999999999998</v>
      </c>
      <c r="AW1503" s="12">
        <v>-0.11</v>
      </c>
      <c r="AX1503" s="12">
        <v>0.26200000000000001</v>
      </c>
      <c r="AY1503" s="12">
        <v>0.42200000000000004</v>
      </c>
      <c r="AZ1503" s="14" t="s">
        <v>7128</v>
      </c>
      <c r="BA1503" s="14" t="s">
        <v>7128</v>
      </c>
      <c r="BB1503" s="14">
        <v>2.1935483870967745E-2</v>
      </c>
      <c r="BC1503" s="14">
        <v>6.7582676969712031E-3</v>
      </c>
      <c r="BD1503" s="14">
        <v>1.6936488169364884E-3</v>
      </c>
      <c r="BE1503" s="14">
        <v>8.2191780821917813E-4</v>
      </c>
      <c r="BF1503" s="14">
        <v>0.43568464730290457</v>
      </c>
      <c r="BG1503" s="14">
        <v>7.9699999999999993E-2</v>
      </c>
      <c r="BH1503" s="13">
        <v>0.13600000000000001</v>
      </c>
      <c r="BI1503" s="13">
        <v>0.13600000000000001</v>
      </c>
      <c r="BJ1503" s="13">
        <v>6.6000000000000003E-2</v>
      </c>
      <c r="BK1503" s="13">
        <v>6.6000000000000003E-2</v>
      </c>
      <c r="BL1503" s="13">
        <v>80.3</v>
      </c>
      <c r="BM1503" s="13">
        <v>80.3</v>
      </c>
      <c r="BN1503" s="13">
        <v>0.13700000000000001</v>
      </c>
      <c r="BO1503" s="13">
        <v>0.13700000000000001</v>
      </c>
      <c r="BP1503" s="13">
        <v>3.7244813278008299E-2</v>
      </c>
      <c r="BQ1503" s="13">
        <v>0</v>
      </c>
      <c r="BR1503" s="13">
        <v>0</v>
      </c>
      <c r="BS1503" s="13">
        <v>-7.0999999999999994E-2</v>
      </c>
      <c r="BT1503" s="14">
        <v>-1.9063057040998217</v>
      </c>
      <c r="BU1503" s="13">
        <v>0.10824481327800829</v>
      </c>
      <c r="BV1503" s="13">
        <v>0.20700000000000002</v>
      </c>
      <c r="BW1503" s="13">
        <v>0.20700000000000002</v>
      </c>
      <c r="BX1503" s="13">
        <v>6.2</v>
      </c>
      <c r="BY1503" s="13">
        <v>5.5110000000000001</v>
      </c>
      <c r="BZ1503" s="13">
        <v>6.03</v>
      </c>
      <c r="CA1503" s="13">
        <v>5.6070000000000002</v>
      </c>
      <c r="CB1503" s="13">
        <v>0</v>
      </c>
      <c r="CC1503" s="15">
        <v>-0.69099999999999995</v>
      </c>
      <c r="CD1503" s="15">
        <v>0.74099999999999999</v>
      </c>
      <c r="CE1503" s="15">
        <v>0.36</v>
      </c>
      <c r="CF1503" s="15" t="s">
        <v>7128</v>
      </c>
      <c r="CG1503" s="15" t="s">
        <v>7128</v>
      </c>
      <c r="CH1503" s="13" t="s">
        <v>7128</v>
      </c>
      <c r="CI1503" s="13" t="s">
        <v>7128</v>
      </c>
      <c r="CJ1503" s="13">
        <v>0</v>
      </c>
      <c r="CK1503" s="12">
        <f t="shared" si="46"/>
        <v>0</v>
      </c>
      <c r="CL1503" s="36">
        <f t="shared" si="47"/>
        <v>14.321383984305331</v>
      </c>
      <c r="CM1503" s="13">
        <v>0.24099999999999999</v>
      </c>
      <c r="CN1503" s="13">
        <v>0.105</v>
      </c>
      <c r="CO1503" s="13">
        <v>0.13600000000000001</v>
      </c>
      <c r="CP1503" s="13">
        <v>9.43</v>
      </c>
      <c r="CQ1503" s="13">
        <v>0.13700000000000001</v>
      </c>
      <c r="CR1503" s="13">
        <v>9.0069999999999997</v>
      </c>
      <c r="CS1503" s="13" t="s">
        <v>7128</v>
      </c>
      <c r="CT1503" s="13">
        <v>0</v>
      </c>
      <c r="CU1503" s="13">
        <v>6.6000000000000003E-2</v>
      </c>
      <c r="CV1503" s="13">
        <v>5.6070000000000002</v>
      </c>
      <c r="CW1503" s="13">
        <v>0.13700000000000001</v>
      </c>
      <c r="CX1503" s="12">
        <v>2.1935483870967745E-2</v>
      </c>
      <c r="CY1503" s="12">
        <v>6.7582676969712031E-3</v>
      </c>
      <c r="CZ1503" s="15">
        <v>65.744525547445249</v>
      </c>
      <c r="DA1503" s="20"/>
      <c r="DB1503" s="20"/>
    </row>
    <row r="1504" spans="1:106" ht="24">
      <c r="A1504" s="8" t="s">
        <v>6821</v>
      </c>
      <c r="B1504" s="8" t="s">
        <v>6822</v>
      </c>
      <c r="C1504" s="9" t="s">
        <v>7209</v>
      </c>
      <c r="D1504" s="9" t="s">
        <v>7126</v>
      </c>
      <c r="E1504" s="10" t="s">
        <v>7127</v>
      </c>
      <c r="F1504" s="10" t="s">
        <v>7126</v>
      </c>
      <c r="G1504" s="11">
        <v>0.91</v>
      </c>
      <c r="H1504" s="11">
        <v>0.91</v>
      </c>
      <c r="I1504" s="12">
        <v>9.0499999999999997E-2</v>
      </c>
      <c r="J1504" s="12">
        <v>0.13885500000000001</v>
      </c>
      <c r="K1504" s="12">
        <v>4.7E-2</v>
      </c>
      <c r="L1504" s="12">
        <v>0.10350000000000001</v>
      </c>
      <c r="M1504" s="12">
        <v>6.8320350000000002E-2</v>
      </c>
      <c r="N1504" s="12">
        <v>0.13885500000000001</v>
      </c>
      <c r="O1504" s="12">
        <v>-0.18057685430463577</v>
      </c>
      <c r="P1504" s="12">
        <v>-0.28796036779324058</v>
      </c>
      <c r="Q1504" s="13">
        <v>0.57099999999999995</v>
      </c>
      <c r="R1504" s="13">
        <v>0</v>
      </c>
      <c r="S1504" s="13">
        <v>0</v>
      </c>
      <c r="T1504" s="13">
        <v>0</v>
      </c>
      <c r="U1504" s="13">
        <v>0.57099999999999995</v>
      </c>
      <c r="V1504" s="13">
        <v>0.36599999999999999</v>
      </c>
      <c r="W1504" s="13">
        <v>0.20499999999999996</v>
      </c>
      <c r="X1504" s="14">
        <v>0.64098073555166379</v>
      </c>
      <c r="Y1504" s="15">
        <v>1.2376237623762377E-2</v>
      </c>
      <c r="Z1504" s="14">
        <v>0</v>
      </c>
      <c r="AA1504" s="14">
        <v>0</v>
      </c>
      <c r="AB1504" s="14">
        <v>0</v>
      </c>
      <c r="AC1504" s="14">
        <v>0</v>
      </c>
      <c r="AD1504" s="13">
        <v>2.8000000000000001E-2</v>
      </c>
      <c r="AE1504" s="15">
        <v>-0.50169444444444455</v>
      </c>
      <c r="AF1504" s="14">
        <v>0.13416407864998739</v>
      </c>
      <c r="AG1504" s="14" t="s">
        <v>7128</v>
      </c>
      <c r="AH1504" s="15">
        <v>0.47126436781609199</v>
      </c>
      <c r="AI1504" s="5" t="s">
        <v>7128</v>
      </c>
      <c r="AJ1504" s="15" t="s">
        <v>7128</v>
      </c>
      <c r="AK1504" s="15" t="s">
        <v>7128</v>
      </c>
      <c r="AL1504" s="15" t="s">
        <v>7128</v>
      </c>
      <c r="AM1504" s="15" t="s">
        <v>7128</v>
      </c>
      <c r="AN1504" s="15">
        <v>0.413768115942029</v>
      </c>
      <c r="AO1504" s="15">
        <v>17.843749999999996</v>
      </c>
      <c r="AP1504" s="15" t="s">
        <v>7128</v>
      </c>
      <c r="AQ1504" s="15" t="s">
        <v>7128</v>
      </c>
      <c r="AR1504" s="15">
        <v>0.20216962524654833</v>
      </c>
      <c r="AS1504" s="15">
        <v>6.4062499999999982</v>
      </c>
      <c r="AT1504" s="14" t="s">
        <v>7128</v>
      </c>
      <c r="AU1504" s="14">
        <v>0</v>
      </c>
      <c r="AV1504" s="12" t="s">
        <v>7128</v>
      </c>
      <c r="AW1504" s="12" t="s">
        <v>7128</v>
      </c>
      <c r="AX1504" s="12">
        <v>-0.7659999999999999</v>
      </c>
      <c r="AY1504" s="12">
        <v>-0.67099999999999993</v>
      </c>
      <c r="AZ1504" s="14" t="s">
        <v>7128</v>
      </c>
      <c r="BA1504" s="14" t="s">
        <v>7128</v>
      </c>
      <c r="BB1504" s="14">
        <v>-4.1721854304635764E-2</v>
      </c>
      <c r="BC1504" s="14">
        <v>-0.14910536779324057</v>
      </c>
      <c r="BD1504" s="14">
        <v>-1.96875</v>
      </c>
      <c r="BE1504" s="14">
        <v>-4.6875</v>
      </c>
      <c r="BF1504" s="14">
        <v>0</v>
      </c>
      <c r="BG1504" s="14" t="s">
        <v>7128</v>
      </c>
      <c r="BH1504" s="13">
        <v>-6.3E-2</v>
      </c>
      <c r="BI1504" s="13">
        <v>-6.3E-2</v>
      </c>
      <c r="BJ1504" s="13">
        <v>-0.15</v>
      </c>
      <c r="BK1504" s="13">
        <v>-0.15</v>
      </c>
      <c r="BL1504" s="13">
        <v>3.2000000000000001E-2</v>
      </c>
      <c r="BM1504" s="13">
        <v>3.2000000000000001E-2</v>
      </c>
      <c r="BN1504" s="13">
        <v>-0.13400000000000001</v>
      </c>
      <c r="BO1504" s="13">
        <v>-0.13400000000000001</v>
      </c>
      <c r="BP1504" s="13">
        <v>-0.15</v>
      </c>
      <c r="BQ1504" s="13">
        <v>0</v>
      </c>
      <c r="BR1504" s="13">
        <v>0</v>
      </c>
      <c r="BS1504" s="13">
        <v>-1E-3</v>
      </c>
      <c r="BT1504" s="14" t="s">
        <v>7128</v>
      </c>
      <c r="BU1504" s="13">
        <v>-0.14899999999999999</v>
      </c>
      <c r="BV1504" s="13">
        <v>-6.2E-2</v>
      </c>
      <c r="BW1504" s="13">
        <v>-6.2E-2</v>
      </c>
      <c r="BX1504" s="13">
        <v>1.51</v>
      </c>
      <c r="BY1504" s="13">
        <v>1.0059999999999998</v>
      </c>
      <c r="BZ1504" s="13">
        <v>1.38</v>
      </c>
      <c r="CA1504" s="13">
        <v>1.0139999999999998</v>
      </c>
      <c r="CB1504" s="13">
        <v>0</v>
      </c>
      <c r="CC1504" s="15">
        <v>-0.27400000000000002</v>
      </c>
      <c r="CD1504" s="15">
        <v>8.9999999999999993E-3</v>
      </c>
      <c r="CE1504" s="15">
        <v>0.36</v>
      </c>
      <c r="CF1504" s="15" t="s">
        <v>7128</v>
      </c>
      <c r="CG1504" s="15" t="s">
        <v>7128</v>
      </c>
      <c r="CH1504" s="13" t="s">
        <v>7128</v>
      </c>
      <c r="CI1504" s="13" t="s">
        <v>7128</v>
      </c>
      <c r="CJ1504" s="13">
        <v>0</v>
      </c>
      <c r="CK1504" s="12">
        <f t="shared" si="46"/>
        <v>0</v>
      </c>
      <c r="CL1504" s="36">
        <f t="shared" si="47"/>
        <v>3.1558185404339259E-2</v>
      </c>
      <c r="CM1504" s="13" t="s">
        <v>7128</v>
      </c>
      <c r="CN1504" s="13" t="s">
        <v>7128</v>
      </c>
      <c r="CO1504" s="13" t="s">
        <v>7128</v>
      </c>
      <c r="CP1504" s="13" t="s">
        <v>7128</v>
      </c>
      <c r="CQ1504" s="13" t="s">
        <v>7128</v>
      </c>
      <c r="CR1504" s="13" t="s">
        <v>7128</v>
      </c>
      <c r="CS1504" s="13" t="s">
        <v>7128</v>
      </c>
      <c r="CT1504" s="13">
        <v>0</v>
      </c>
      <c r="CU1504" s="13">
        <v>-0.15</v>
      </c>
      <c r="CV1504" s="13">
        <v>1.0139999999999998</v>
      </c>
      <c r="CW1504" s="13">
        <v>-0.13400000000000001</v>
      </c>
      <c r="CX1504" s="12">
        <v>-4.1721854304635764E-2</v>
      </c>
      <c r="CY1504" s="12">
        <v>-0.14910536779324057</v>
      </c>
      <c r="CZ1504" s="15" t="s">
        <v>7128</v>
      </c>
      <c r="DA1504" s="20"/>
      <c r="DB1504" s="20"/>
    </row>
    <row r="1505" spans="1:106">
      <c r="A1505" s="8" t="s">
        <v>1965</v>
      </c>
      <c r="B1505" s="8" t="s">
        <v>1966</v>
      </c>
      <c r="C1505" s="9" t="s">
        <v>7144</v>
      </c>
      <c r="D1505" s="9" t="s">
        <v>7126</v>
      </c>
      <c r="E1505" s="10" t="s">
        <v>7127</v>
      </c>
      <c r="F1505" s="10" t="s">
        <v>7126</v>
      </c>
      <c r="G1505" s="11">
        <v>1.1499999999999999</v>
      </c>
      <c r="H1505" s="11">
        <v>1.2041648487225367</v>
      </c>
      <c r="I1505" s="12">
        <v>9.0499999999999997E-2</v>
      </c>
      <c r="J1505" s="12">
        <v>0.16547691880938958</v>
      </c>
      <c r="K1505" s="12">
        <v>4.7E-2</v>
      </c>
      <c r="L1505" s="12">
        <v>0.10350000000000001</v>
      </c>
      <c r="M1505" s="12">
        <v>6.8320350000000002E-2</v>
      </c>
      <c r="N1505" s="12">
        <v>0.16009170370138839</v>
      </c>
      <c r="O1505" s="12">
        <v>-0.10467691880938959</v>
      </c>
      <c r="P1505" s="12">
        <v>-0.1045108690761026</v>
      </c>
      <c r="Q1505" s="13">
        <v>453.3</v>
      </c>
      <c r="R1505" s="13">
        <v>0</v>
      </c>
      <c r="S1505" s="13">
        <v>26.6</v>
      </c>
      <c r="T1505" s="13">
        <v>26.6</v>
      </c>
      <c r="U1505" s="13">
        <v>479.90000000000003</v>
      </c>
      <c r="V1505" s="13">
        <v>0.154</v>
      </c>
      <c r="W1505" s="13">
        <v>479.74600000000004</v>
      </c>
      <c r="X1505" s="14">
        <v>3.2090018753907064E-4</v>
      </c>
      <c r="Y1505" s="15">
        <v>4.8630408892417626E-2</v>
      </c>
      <c r="Z1505" s="14">
        <v>0.50860420650095606</v>
      </c>
      <c r="AA1505" s="14">
        <v>5.542821421129402E-2</v>
      </c>
      <c r="AB1505" s="14">
        <v>1.0350194552529184</v>
      </c>
      <c r="AC1505" s="14">
        <v>5.8680785351864106E-2</v>
      </c>
      <c r="AD1505" s="13">
        <v>1.8</v>
      </c>
      <c r="AE1505" s="15" t="s">
        <v>7128</v>
      </c>
      <c r="AF1505" s="14">
        <v>0.18439088914585774</v>
      </c>
      <c r="AG1505" s="14" t="s">
        <v>7128</v>
      </c>
      <c r="AH1505" s="15">
        <v>0.70616113744075837</v>
      </c>
      <c r="AI1505" s="5">
        <v>1.4967320261437909</v>
      </c>
      <c r="AJ1505" s="15">
        <v>298.2236842105263</v>
      </c>
      <c r="AK1505" s="15">
        <v>298.2236842105263</v>
      </c>
      <c r="AL1505" s="15" t="s">
        <v>7128</v>
      </c>
      <c r="AM1505" s="15" t="s">
        <v>7128</v>
      </c>
      <c r="AN1505" s="15">
        <v>17.638132295719846</v>
      </c>
      <c r="AO1505" s="15">
        <v>6.5982532751091698</v>
      </c>
      <c r="AP1505" s="15">
        <v>104.74803493449782</v>
      </c>
      <c r="AQ1505" s="15">
        <v>64.223025435073637</v>
      </c>
      <c r="AR1505" s="15">
        <v>9.200053695393704</v>
      </c>
      <c r="AS1505" s="15">
        <v>6.983202328966521</v>
      </c>
      <c r="AT1505" s="14">
        <v>0</v>
      </c>
      <c r="AU1505" s="14">
        <v>0</v>
      </c>
      <c r="AV1505" s="12">
        <v>-0.16200000000000001</v>
      </c>
      <c r="AW1505" s="12">
        <v>0.218</v>
      </c>
      <c r="AX1505" s="12">
        <v>5.7000000000000002E-2</v>
      </c>
      <c r="AY1505" s="12">
        <v>0.17499999999999999</v>
      </c>
      <c r="AZ1505" s="14" t="s">
        <v>7128</v>
      </c>
      <c r="BA1505" s="14" t="s">
        <v>7128</v>
      </c>
      <c r="BB1505" s="14">
        <v>6.08E-2</v>
      </c>
      <c r="BC1505" s="14">
        <v>5.5580834625285784E-2</v>
      </c>
      <c r="BD1505" s="14">
        <v>2.212518195050946E-2</v>
      </c>
      <c r="BE1505" s="14">
        <v>6.6666666666666666E-2</v>
      </c>
      <c r="BF1505" s="14">
        <v>0.19735449735449737</v>
      </c>
      <c r="BG1505" s="14">
        <v>0.22899999999999998</v>
      </c>
      <c r="BH1505" s="13">
        <v>1.52</v>
      </c>
      <c r="BI1505" s="13">
        <v>1.52</v>
      </c>
      <c r="BJ1505" s="13">
        <v>4.58</v>
      </c>
      <c r="BK1505" s="13">
        <v>4.58</v>
      </c>
      <c r="BL1505" s="13">
        <v>68.7</v>
      </c>
      <c r="BM1505" s="13">
        <v>68.7</v>
      </c>
      <c r="BN1505" s="13">
        <v>7.47</v>
      </c>
      <c r="BO1505" s="13">
        <v>7.47</v>
      </c>
      <c r="BP1505" s="13">
        <v>3.6761164021164019</v>
      </c>
      <c r="BQ1505" s="13">
        <v>0</v>
      </c>
      <c r="BR1505" s="13">
        <v>0</v>
      </c>
      <c r="BS1505" s="13">
        <v>-4.01</v>
      </c>
      <c r="BT1505" s="14">
        <v>-1.0908250885884287</v>
      </c>
      <c r="BU1505" s="13">
        <v>7.6861164021164017</v>
      </c>
      <c r="BV1505" s="13">
        <v>5.5299999999999994</v>
      </c>
      <c r="BW1505" s="13">
        <v>5.5299999999999994</v>
      </c>
      <c r="BX1505" s="13">
        <v>25</v>
      </c>
      <c r="BY1505" s="13">
        <v>66.14</v>
      </c>
      <c r="BZ1505" s="13">
        <v>25.7</v>
      </c>
      <c r="CA1505" s="13">
        <v>52.145999999999994</v>
      </c>
      <c r="CB1505" s="13">
        <v>0</v>
      </c>
      <c r="CC1505" s="15" t="s">
        <v>7128</v>
      </c>
      <c r="CD1505" s="15" t="s">
        <v>7128</v>
      </c>
      <c r="CE1505" s="15">
        <v>0.36</v>
      </c>
      <c r="CF1505" s="15">
        <v>0.32827470555839322</v>
      </c>
      <c r="CG1505" s="15">
        <v>0.30543730614870507</v>
      </c>
      <c r="CH1505" s="13">
        <v>4.7859999999999996</v>
      </c>
      <c r="CI1505" s="13">
        <v>1.6285000000000001</v>
      </c>
      <c r="CJ1505" s="13">
        <v>0</v>
      </c>
      <c r="CK1505" s="12">
        <f t="shared" si="46"/>
        <v>0</v>
      </c>
      <c r="CL1505" s="36">
        <f t="shared" si="47"/>
        <v>1.3174548383385114</v>
      </c>
      <c r="CM1505" s="13">
        <v>1.89</v>
      </c>
      <c r="CN1505" s="13">
        <v>0.373</v>
      </c>
      <c r="CO1505" s="13">
        <v>1.52</v>
      </c>
      <c r="CP1505" s="13">
        <v>453.3</v>
      </c>
      <c r="CQ1505" s="13">
        <v>7.47</v>
      </c>
      <c r="CR1505" s="13">
        <v>479.74600000000004</v>
      </c>
      <c r="CS1505" s="13" t="s">
        <v>7128</v>
      </c>
      <c r="CT1505" s="13">
        <v>0</v>
      </c>
      <c r="CU1505" s="13">
        <v>4.58</v>
      </c>
      <c r="CV1505" s="13">
        <v>52.145999999999994</v>
      </c>
      <c r="CW1505" s="13">
        <v>7.47</v>
      </c>
      <c r="CX1505" s="12">
        <v>6.08E-2</v>
      </c>
      <c r="CY1505" s="12">
        <v>5.5580834625285784E-2</v>
      </c>
      <c r="CZ1505" s="15">
        <v>64.223025435073637</v>
      </c>
      <c r="DA1505" s="20"/>
      <c r="DB1505" s="20"/>
    </row>
    <row r="1506" spans="1:106">
      <c r="A1506" s="8" t="s">
        <v>2177</v>
      </c>
      <c r="B1506" s="8" t="s">
        <v>2178</v>
      </c>
      <c r="C1506" s="9" t="s">
        <v>7161</v>
      </c>
      <c r="D1506" s="9" t="s">
        <v>7126</v>
      </c>
      <c r="E1506" s="10" t="s">
        <v>7127</v>
      </c>
      <c r="F1506" s="10" t="s">
        <v>7126</v>
      </c>
      <c r="G1506" s="11">
        <v>0.75</v>
      </c>
      <c r="H1506" s="11">
        <v>0.78879645075931881</v>
      </c>
      <c r="I1506" s="12">
        <v>9.0499999999999997E-2</v>
      </c>
      <c r="J1506" s="12">
        <v>0.12788607879371836</v>
      </c>
      <c r="K1506" s="12">
        <v>4.7E-2</v>
      </c>
      <c r="L1506" s="12">
        <v>0.10350000000000001</v>
      </c>
      <c r="M1506" s="12">
        <v>6.8320350000000002E-2</v>
      </c>
      <c r="N1506" s="12">
        <v>0.12358483360730105</v>
      </c>
      <c r="O1506" s="12">
        <v>-3.5513197437786151E-2</v>
      </c>
      <c r="P1506" s="12">
        <v>-4.4949868226018971E-2</v>
      </c>
      <c r="Q1506" s="13">
        <v>21.2</v>
      </c>
      <c r="R1506" s="13">
        <v>0</v>
      </c>
      <c r="S1506" s="13">
        <v>1.65</v>
      </c>
      <c r="T1506" s="13">
        <v>1.65</v>
      </c>
      <c r="U1506" s="13">
        <v>22.849999999999998</v>
      </c>
      <c r="V1506" s="13">
        <v>0</v>
      </c>
      <c r="W1506" s="13">
        <v>22.849999999999998</v>
      </c>
      <c r="X1506" s="14">
        <v>0</v>
      </c>
      <c r="Y1506" s="15">
        <v>0.16891891891891891</v>
      </c>
      <c r="Z1506" s="14">
        <v>6.6132264529058113E-2</v>
      </c>
      <c r="AA1506" s="14">
        <v>7.2210065645514229E-2</v>
      </c>
      <c r="AB1506" s="14">
        <v>7.0815450643776812E-2</v>
      </c>
      <c r="AC1506" s="14">
        <v>7.783018867924528E-2</v>
      </c>
      <c r="AD1506" s="13">
        <v>2.39</v>
      </c>
      <c r="AE1506" s="15">
        <v>-0.24483333333333338</v>
      </c>
      <c r="AF1506" s="14">
        <v>4.4721359549995794E-2</v>
      </c>
      <c r="AG1506" s="14" t="s">
        <v>7128</v>
      </c>
      <c r="AH1506" s="15">
        <v>0.29355608591885446</v>
      </c>
      <c r="AI1506" s="5">
        <v>17.21590909090909</v>
      </c>
      <c r="AJ1506" s="15">
        <v>10.095238095238095</v>
      </c>
      <c r="AK1506" s="15">
        <v>9.7247706422018343</v>
      </c>
      <c r="AL1506" s="15" t="s">
        <v>7128</v>
      </c>
      <c r="AM1506" s="15" t="s">
        <v>7128</v>
      </c>
      <c r="AN1506" s="15">
        <v>0.90987124463519309</v>
      </c>
      <c r="AO1506" s="15">
        <v>0.41245136186770426</v>
      </c>
      <c r="AP1506" s="15">
        <v>7.5412541254125411</v>
      </c>
      <c r="AQ1506" s="15">
        <v>5.0665188470066518</v>
      </c>
      <c r="AR1506" s="15">
        <v>0.91583166332665322</v>
      </c>
      <c r="AS1506" s="15">
        <v>0.44455252918287935</v>
      </c>
      <c r="AT1506" s="14">
        <v>0</v>
      </c>
      <c r="AU1506" s="14">
        <v>0</v>
      </c>
      <c r="AV1506" s="12">
        <v>7.1300000000000001E-3</v>
      </c>
      <c r="AW1506" s="12">
        <v>-7.6399999999999996E-2</v>
      </c>
      <c r="AX1506" s="12">
        <v>-5.5899999999999998E-2</v>
      </c>
      <c r="AY1506" s="12">
        <v>1.6200000000000003E-2</v>
      </c>
      <c r="AZ1506" s="14" t="s">
        <v>7128</v>
      </c>
      <c r="BA1506" s="14" t="s">
        <v>7128</v>
      </c>
      <c r="BB1506" s="14">
        <v>9.2372881355932204E-2</v>
      </c>
      <c r="BC1506" s="14">
        <v>7.8634965381282076E-2</v>
      </c>
      <c r="BD1506" s="14">
        <v>4.1209829867674859E-2</v>
      </c>
      <c r="BE1506" s="14">
        <v>5.7277882797731564E-2</v>
      </c>
      <c r="BF1506" s="14">
        <v>0.33536585365853661</v>
      </c>
      <c r="BG1506" s="14" t="s">
        <v>7128</v>
      </c>
      <c r="BH1506" s="13">
        <v>2.1</v>
      </c>
      <c r="BI1506" s="13">
        <v>2.1800000000000002</v>
      </c>
      <c r="BJ1506" s="13">
        <v>3.03</v>
      </c>
      <c r="BK1506" s="13">
        <v>3.03</v>
      </c>
      <c r="BL1506" s="13">
        <v>51.4</v>
      </c>
      <c r="BM1506" s="13">
        <v>52.9</v>
      </c>
      <c r="BN1506" s="13">
        <v>4.58</v>
      </c>
      <c r="BO1506" s="13">
        <v>4.51</v>
      </c>
      <c r="BP1506" s="13">
        <v>2.013841463414634</v>
      </c>
      <c r="BQ1506" s="13">
        <v>0</v>
      </c>
      <c r="BR1506" s="13">
        <v>0</v>
      </c>
      <c r="BS1506" s="13">
        <v>-1</v>
      </c>
      <c r="BT1506" s="14">
        <v>-0.49656341780967089</v>
      </c>
      <c r="BU1506" s="13">
        <v>3.013841463414634</v>
      </c>
      <c r="BV1506" s="13">
        <v>3.18</v>
      </c>
      <c r="BW1506" s="13">
        <v>3.18</v>
      </c>
      <c r="BX1506" s="13">
        <v>23.6</v>
      </c>
      <c r="BY1506" s="13">
        <v>25.61</v>
      </c>
      <c r="BZ1506" s="13">
        <v>23.3</v>
      </c>
      <c r="CA1506" s="13">
        <v>24.95</v>
      </c>
      <c r="CB1506" s="13">
        <v>0</v>
      </c>
      <c r="CC1506" s="15">
        <v>-0.16800000000000001</v>
      </c>
      <c r="CD1506" s="15">
        <v>7.3999999999999996E-2</v>
      </c>
      <c r="CE1506" s="15">
        <v>0.36</v>
      </c>
      <c r="CF1506" s="15" t="s">
        <v>7128</v>
      </c>
      <c r="CG1506" s="15" t="s">
        <v>7128</v>
      </c>
      <c r="CH1506" s="13" t="s">
        <v>7128</v>
      </c>
      <c r="CI1506" s="13" t="s">
        <v>7128</v>
      </c>
      <c r="CJ1506" s="13">
        <v>0</v>
      </c>
      <c r="CK1506" s="12">
        <f t="shared" si="46"/>
        <v>0</v>
      </c>
      <c r="CL1506" s="36">
        <f t="shared" si="47"/>
        <v>2.0601202404809618</v>
      </c>
      <c r="CM1506" s="13">
        <v>3.28</v>
      </c>
      <c r="CN1506" s="13">
        <v>1.1000000000000001</v>
      </c>
      <c r="CO1506" s="13">
        <v>2.1800000000000002</v>
      </c>
      <c r="CP1506" s="13">
        <v>21.2</v>
      </c>
      <c r="CQ1506" s="13">
        <v>4.51</v>
      </c>
      <c r="CR1506" s="13">
        <v>22.849999999999998</v>
      </c>
      <c r="CS1506" s="13" t="s">
        <v>7128</v>
      </c>
      <c r="CT1506" s="13">
        <v>8.6799999999999988E-2</v>
      </c>
      <c r="CU1506" s="13">
        <v>2.9769999999999999</v>
      </c>
      <c r="CV1506" s="13">
        <v>25.036799999999999</v>
      </c>
      <c r="CW1506" s="13">
        <v>4.58</v>
      </c>
      <c r="CX1506" s="12">
        <v>8.9796848877856023E-2</v>
      </c>
      <c r="CY1506" s="12">
        <v>7.6998531087860603E-2</v>
      </c>
      <c r="CZ1506" s="15">
        <v>4.9890829694323138</v>
      </c>
      <c r="DA1506" s="20"/>
      <c r="DB1506" s="20"/>
    </row>
    <row r="1507" spans="1:106" ht="24">
      <c r="A1507" s="8" t="s">
        <v>4397</v>
      </c>
      <c r="B1507" s="8" t="s">
        <v>4398</v>
      </c>
      <c r="C1507" s="9" t="s">
        <v>7174</v>
      </c>
      <c r="D1507" s="9" t="s">
        <v>7126</v>
      </c>
      <c r="E1507" s="10" t="s">
        <v>7127</v>
      </c>
      <c r="F1507" s="10" t="s">
        <v>7126</v>
      </c>
      <c r="G1507" s="11">
        <v>0.45</v>
      </c>
      <c r="H1507" s="11">
        <v>0.45</v>
      </c>
      <c r="I1507" s="12">
        <v>9.0499999999999997E-2</v>
      </c>
      <c r="J1507" s="12">
        <v>9.7225000000000006E-2</v>
      </c>
      <c r="K1507" s="12">
        <v>4.1999999999999996E-2</v>
      </c>
      <c r="L1507" s="12">
        <v>9.8500000000000004E-2</v>
      </c>
      <c r="M1507" s="12">
        <v>6.5019850000000004E-2</v>
      </c>
      <c r="N1507" s="12">
        <v>9.7225000000000006E-2</v>
      </c>
      <c r="O1507" s="12" t="s">
        <v>7128</v>
      </c>
      <c r="P1507" s="12" t="s">
        <v>7128</v>
      </c>
      <c r="Q1507" s="13">
        <v>2.44</v>
      </c>
      <c r="R1507" s="13">
        <v>0</v>
      </c>
      <c r="S1507" s="13">
        <v>0</v>
      </c>
      <c r="T1507" s="13">
        <v>0</v>
      </c>
      <c r="U1507" s="13">
        <v>2.44</v>
      </c>
      <c r="V1507" s="13">
        <v>0</v>
      </c>
      <c r="W1507" s="13">
        <v>2.44</v>
      </c>
      <c r="X1507" s="14">
        <v>0</v>
      </c>
      <c r="Y1507" s="15">
        <v>0.10869565217391304</v>
      </c>
      <c r="Z1507" s="14" t="s">
        <v>7128</v>
      </c>
      <c r="AA1507" s="14">
        <v>0</v>
      </c>
      <c r="AB1507" s="14" t="s">
        <v>7128</v>
      </c>
      <c r="AC1507" s="14">
        <v>0</v>
      </c>
      <c r="AD1507" s="13">
        <v>0.17599999999999999</v>
      </c>
      <c r="AE1507" s="15">
        <v>1.7135</v>
      </c>
      <c r="AF1507" s="14">
        <v>0.16431676725154984</v>
      </c>
      <c r="AG1507" s="14">
        <v>0.70108487360661254</v>
      </c>
      <c r="AH1507" s="15">
        <v>0.22658610271903326</v>
      </c>
      <c r="AI1507" s="5" t="s">
        <v>7128</v>
      </c>
      <c r="AJ1507" s="15">
        <v>4.0330578512396693</v>
      </c>
      <c r="AK1507" s="15">
        <v>4.0330578512396693</v>
      </c>
      <c r="AL1507" s="15" t="s">
        <v>7128</v>
      </c>
      <c r="AM1507" s="15" t="s">
        <v>7128</v>
      </c>
      <c r="AN1507" s="15" t="s">
        <v>7128</v>
      </c>
      <c r="AO1507" s="15">
        <v>0.73939393939393938</v>
      </c>
      <c r="AP1507" s="15" t="s">
        <v>7128</v>
      </c>
      <c r="AQ1507" s="15" t="s">
        <v>7128</v>
      </c>
      <c r="AR1507" s="15" t="s">
        <v>7128</v>
      </c>
      <c r="AS1507" s="15">
        <v>0.73939393939393938</v>
      </c>
      <c r="AT1507" s="14">
        <v>0.27371900826446288</v>
      </c>
      <c r="AU1507" s="14">
        <v>6.7868852459016402E-2</v>
      </c>
      <c r="AV1507" s="12">
        <v>0.27500000000000002</v>
      </c>
      <c r="AW1507" s="12">
        <v>-1.18E-2</v>
      </c>
      <c r="AX1507" s="12">
        <v>9.3299999999999998E-3</v>
      </c>
      <c r="AY1507" s="12">
        <v>0.107</v>
      </c>
      <c r="AZ1507" s="14" t="s">
        <v>7128</v>
      </c>
      <c r="BA1507" s="14" t="s">
        <v>7128</v>
      </c>
      <c r="BB1507" s="14" t="s">
        <v>7128</v>
      </c>
      <c r="BC1507" s="14" t="s">
        <v>7128</v>
      </c>
      <c r="BD1507" s="14">
        <v>0.18333333333333335</v>
      </c>
      <c r="BE1507" s="14">
        <v>0</v>
      </c>
      <c r="BF1507" s="14">
        <v>0.3093607305936073</v>
      </c>
      <c r="BG1507" s="14">
        <v>1.1599999999999999E-2</v>
      </c>
      <c r="BH1507" s="13">
        <v>0.60499999999999998</v>
      </c>
      <c r="BI1507" s="13">
        <v>0.60499999999999998</v>
      </c>
      <c r="BJ1507" s="13">
        <v>0</v>
      </c>
      <c r="BK1507" s="13">
        <v>0</v>
      </c>
      <c r="BL1507" s="13">
        <v>3.3</v>
      </c>
      <c r="BM1507" s="13">
        <v>3.3</v>
      </c>
      <c r="BN1507" s="13">
        <v>0</v>
      </c>
      <c r="BO1507" s="13">
        <v>0</v>
      </c>
      <c r="BP1507" s="13">
        <v>0</v>
      </c>
      <c r="BQ1507" s="13">
        <v>0</v>
      </c>
      <c r="BR1507" s="13">
        <v>0</v>
      </c>
      <c r="BS1507" s="13">
        <v>-3.6999999999999998E-2</v>
      </c>
      <c r="BT1507" s="14" t="s">
        <v>7128</v>
      </c>
      <c r="BU1507" s="13">
        <v>3.6999999999999998E-2</v>
      </c>
      <c r="BV1507" s="13">
        <v>0.64200000000000002</v>
      </c>
      <c r="BW1507" s="13">
        <v>0.64200000000000002</v>
      </c>
      <c r="BX1507" s="13">
        <v>0</v>
      </c>
      <c r="BY1507" s="13">
        <v>0</v>
      </c>
      <c r="BZ1507" s="13">
        <v>0</v>
      </c>
      <c r="CA1507" s="13">
        <v>0</v>
      </c>
      <c r="CB1507" s="13">
        <v>-0.16560000000000002</v>
      </c>
      <c r="CC1507" s="15">
        <v>0.76800000000000002</v>
      </c>
      <c r="CD1507" s="15">
        <v>0.31</v>
      </c>
      <c r="CE1507" s="15">
        <v>0.36</v>
      </c>
      <c r="CF1507" s="15" t="s">
        <v>7128</v>
      </c>
      <c r="CG1507" s="15" t="s">
        <v>7128</v>
      </c>
      <c r="CH1507" s="13" t="s">
        <v>7128</v>
      </c>
      <c r="CI1507" s="13" t="s">
        <v>7128</v>
      </c>
      <c r="CJ1507" s="13">
        <v>-0.16560000000000002</v>
      </c>
      <c r="CK1507" s="12">
        <f t="shared" si="46"/>
        <v>0.2579439252336449</v>
      </c>
      <c r="CL1507" s="36" t="str">
        <f t="shared" si="47"/>
        <v>NA</v>
      </c>
      <c r="CM1507" s="13">
        <v>0.876</v>
      </c>
      <c r="CN1507" s="13">
        <v>0.27100000000000002</v>
      </c>
      <c r="CO1507" s="13">
        <v>0.60499999999999998</v>
      </c>
      <c r="CP1507" s="13">
        <v>2.44</v>
      </c>
      <c r="CQ1507" s="13" t="s">
        <v>7128</v>
      </c>
      <c r="CR1507" s="13" t="s">
        <v>7128</v>
      </c>
      <c r="CS1507" s="13">
        <v>0.64200000000000002</v>
      </c>
      <c r="CT1507" s="13">
        <v>0</v>
      </c>
      <c r="CU1507" s="13">
        <v>0</v>
      </c>
      <c r="CV1507" s="13">
        <v>0</v>
      </c>
      <c r="CW1507" s="13">
        <v>0</v>
      </c>
      <c r="CX1507" s="12" t="s">
        <v>7128</v>
      </c>
      <c r="CY1507" s="12" t="s">
        <v>7128</v>
      </c>
      <c r="CZ1507" s="15" t="s">
        <v>7128</v>
      </c>
      <c r="DA1507" s="20"/>
      <c r="DB1507" s="20"/>
    </row>
    <row r="1508" spans="1:106" ht="24">
      <c r="A1508" s="8" t="s">
        <v>5181</v>
      </c>
      <c r="B1508" s="8" t="s">
        <v>5182</v>
      </c>
      <c r="C1508" s="9" t="s">
        <v>7178</v>
      </c>
      <c r="D1508" s="9" t="s">
        <v>7126</v>
      </c>
      <c r="E1508" s="10" t="s">
        <v>7127</v>
      </c>
      <c r="F1508" s="10" t="s">
        <v>7126</v>
      </c>
      <c r="G1508" s="11">
        <v>1.1000000000000001</v>
      </c>
      <c r="H1508" s="11">
        <v>1.1224150943396227</v>
      </c>
      <c r="I1508" s="12">
        <v>9.0499999999999997E-2</v>
      </c>
      <c r="J1508" s="12">
        <v>0.15807856603773585</v>
      </c>
      <c r="K1508" s="12">
        <v>3.2000000000000001E-2</v>
      </c>
      <c r="L1508" s="12">
        <v>8.8499999999999995E-2</v>
      </c>
      <c r="M1508" s="12">
        <v>5.8418850000000001E-2</v>
      </c>
      <c r="N1508" s="12">
        <v>0.15608832022928995</v>
      </c>
      <c r="O1508" s="12">
        <v>-0.19179949627029397</v>
      </c>
      <c r="P1508" s="12">
        <v>-0.19199776597480128</v>
      </c>
      <c r="Q1508" s="13">
        <v>2.65</v>
      </c>
      <c r="R1508" s="13">
        <v>0</v>
      </c>
      <c r="S1508" s="13">
        <v>5.3999999999999999E-2</v>
      </c>
      <c r="T1508" s="13">
        <v>5.3999999999999999E-2</v>
      </c>
      <c r="U1508" s="13">
        <v>2.7039999999999997</v>
      </c>
      <c r="V1508" s="13">
        <v>0.01</v>
      </c>
      <c r="W1508" s="13">
        <v>2.694</v>
      </c>
      <c r="X1508" s="14">
        <v>3.6982248520710062E-3</v>
      </c>
      <c r="Y1508" s="15">
        <v>0.57499999999999996</v>
      </c>
      <c r="Z1508" s="14">
        <v>2.20949263502455E-2</v>
      </c>
      <c r="AA1508" s="14">
        <v>1.9970414201183433E-2</v>
      </c>
      <c r="AB1508" s="14">
        <v>2.2594142259414224E-2</v>
      </c>
      <c r="AC1508" s="14">
        <v>2.0377358490566037E-2</v>
      </c>
      <c r="AD1508" s="13">
        <v>0.26500000000000001</v>
      </c>
      <c r="AE1508" s="15">
        <v>0.6703055555555556</v>
      </c>
      <c r="AF1508" s="14">
        <v>9.4868329805051374E-2</v>
      </c>
      <c r="AG1508" s="14">
        <v>0.32571459899734306</v>
      </c>
      <c r="AH1508" s="15">
        <v>0.14726027397260275</v>
      </c>
      <c r="AI1508" s="5" t="s">
        <v>7128</v>
      </c>
      <c r="AJ1508" s="15" t="s">
        <v>7128</v>
      </c>
      <c r="AK1508" s="15" t="s">
        <v>7128</v>
      </c>
      <c r="AL1508" s="15" t="s">
        <v>7128</v>
      </c>
      <c r="AM1508" s="15" t="s">
        <v>7128</v>
      </c>
      <c r="AN1508" s="15">
        <v>1.108786610878661</v>
      </c>
      <c r="AO1508" s="15">
        <v>5.8628318584070795</v>
      </c>
      <c r="AP1508" s="15" t="s">
        <v>7128</v>
      </c>
      <c r="AQ1508" s="15">
        <v>10.648221343873518</v>
      </c>
      <c r="AR1508" s="15">
        <v>1.1068200493015612</v>
      </c>
      <c r="AS1508" s="15">
        <v>5.9601769911504423</v>
      </c>
      <c r="AT1508" s="14" t="s">
        <v>7128</v>
      </c>
      <c r="AU1508" s="14">
        <v>0</v>
      </c>
      <c r="AV1508" s="12" t="s">
        <v>7128</v>
      </c>
      <c r="AW1508" s="12" t="s">
        <v>7128</v>
      </c>
      <c r="AX1508" s="12">
        <v>0.28300000000000003</v>
      </c>
      <c r="AY1508" s="12" t="s">
        <v>7128</v>
      </c>
      <c r="AZ1508" s="14" t="s">
        <v>7128</v>
      </c>
      <c r="BA1508" s="14" t="s">
        <v>7128</v>
      </c>
      <c r="BB1508" s="14">
        <v>-3.3720930232558136E-2</v>
      </c>
      <c r="BC1508" s="14">
        <v>-3.5909445745511324E-2</v>
      </c>
      <c r="BD1508" s="14">
        <v>-0.19247787610619468</v>
      </c>
      <c r="BE1508" s="14">
        <v>-0.20353982300884954</v>
      </c>
      <c r="BF1508" s="14">
        <v>0</v>
      </c>
      <c r="BG1508" s="14">
        <v>9.4299999999999995E-2</v>
      </c>
      <c r="BH1508" s="13">
        <v>-8.6999999999999994E-2</v>
      </c>
      <c r="BI1508" s="13">
        <v>-8.6999999999999994E-2</v>
      </c>
      <c r="BJ1508" s="13">
        <v>-9.1999999999999998E-2</v>
      </c>
      <c r="BK1508" s="13">
        <v>-9.1999999999999998E-2</v>
      </c>
      <c r="BL1508" s="13">
        <v>0.45200000000000001</v>
      </c>
      <c r="BM1508" s="13">
        <v>0.45200000000000001</v>
      </c>
      <c r="BN1508" s="13">
        <v>0.253</v>
      </c>
      <c r="BO1508" s="13">
        <v>0.253</v>
      </c>
      <c r="BP1508" s="13">
        <v>-9.1999999999999998E-2</v>
      </c>
      <c r="BQ1508" s="13">
        <v>0</v>
      </c>
      <c r="BR1508" s="13">
        <v>0</v>
      </c>
      <c r="BS1508" s="13">
        <v>-0.34499999999999997</v>
      </c>
      <c r="BT1508" s="14" t="s">
        <v>7128</v>
      </c>
      <c r="BU1508" s="13">
        <v>0.253</v>
      </c>
      <c r="BV1508" s="13">
        <v>0.25800000000000001</v>
      </c>
      <c r="BW1508" s="13">
        <v>0.25800000000000001</v>
      </c>
      <c r="BX1508" s="13">
        <v>2.58</v>
      </c>
      <c r="BY1508" s="13">
        <v>2.5619999999999998</v>
      </c>
      <c r="BZ1508" s="13">
        <v>2.39</v>
      </c>
      <c r="CA1508" s="13">
        <v>2.4340000000000002</v>
      </c>
      <c r="CB1508" s="13">
        <v>0</v>
      </c>
      <c r="CC1508" s="15">
        <v>0.20599999999999999</v>
      </c>
      <c r="CD1508" s="15">
        <v>0.313</v>
      </c>
      <c r="CE1508" s="15">
        <v>0.36</v>
      </c>
      <c r="CF1508" s="15" t="s">
        <v>7128</v>
      </c>
      <c r="CG1508" s="15" t="s">
        <v>7128</v>
      </c>
      <c r="CH1508" s="13" t="s">
        <v>7128</v>
      </c>
      <c r="CI1508" s="13" t="s">
        <v>7128</v>
      </c>
      <c r="CJ1508" s="13">
        <v>0</v>
      </c>
      <c r="CK1508" s="12">
        <f t="shared" si="46"/>
        <v>0</v>
      </c>
      <c r="CL1508" s="36">
        <f t="shared" si="47"/>
        <v>0.18570254724732949</v>
      </c>
      <c r="CM1508" s="13" t="s">
        <v>7128</v>
      </c>
      <c r="CN1508" s="13" t="s">
        <v>7128</v>
      </c>
      <c r="CO1508" s="13" t="s">
        <v>7128</v>
      </c>
      <c r="CP1508" s="13" t="s">
        <v>7128</v>
      </c>
      <c r="CQ1508" s="13">
        <v>0.253</v>
      </c>
      <c r="CR1508" s="13">
        <v>2.694</v>
      </c>
      <c r="CS1508" s="13" t="s">
        <v>7128</v>
      </c>
      <c r="CT1508" s="13">
        <v>0</v>
      </c>
      <c r="CU1508" s="13">
        <v>-9.1999999999999998E-2</v>
      </c>
      <c r="CV1508" s="13">
        <v>2.4340000000000002</v>
      </c>
      <c r="CW1508" s="13">
        <v>0.253</v>
      </c>
      <c r="CX1508" s="12">
        <v>-3.3720930232558136E-2</v>
      </c>
      <c r="CY1508" s="12">
        <v>-3.5909445745511324E-2</v>
      </c>
      <c r="CZ1508" s="15">
        <v>10.648221343873518</v>
      </c>
      <c r="DA1508" s="20"/>
      <c r="DB1508" s="20"/>
    </row>
    <row r="1509" spans="1:106" ht="24">
      <c r="A1509" s="8" t="s">
        <v>3373</v>
      </c>
      <c r="B1509" s="8" t="s">
        <v>3374</v>
      </c>
      <c r="C1509" s="9" t="s">
        <v>7148</v>
      </c>
      <c r="D1509" s="9" t="s">
        <v>7126</v>
      </c>
      <c r="E1509" s="10" t="s">
        <v>7127</v>
      </c>
      <c r="F1509" s="10" t="s">
        <v>7126</v>
      </c>
      <c r="G1509" s="11">
        <v>0.67</v>
      </c>
      <c r="H1509" s="11">
        <v>0.67</v>
      </c>
      <c r="I1509" s="12">
        <v>9.0499999999999997E-2</v>
      </c>
      <c r="J1509" s="12">
        <v>0.117135</v>
      </c>
      <c r="K1509" s="12">
        <v>3.2000000000000001E-2</v>
      </c>
      <c r="L1509" s="12">
        <v>8.8499999999999995E-2</v>
      </c>
      <c r="M1509" s="12">
        <v>5.8418850000000001E-2</v>
      </c>
      <c r="N1509" s="12">
        <v>0.117135</v>
      </c>
      <c r="O1509" s="12" t="s">
        <v>7128</v>
      </c>
      <c r="P1509" s="12" t="s">
        <v>7128</v>
      </c>
      <c r="Q1509" s="13">
        <v>9.51</v>
      </c>
      <c r="R1509" s="13">
        <v>0</v>
      </c>
      <c r="S1509" s="13">
        <v>0</v>
      </c>
      <c r="T1509" s="13">
        <v>0</v>
      </c>
      <c r="U1509" s="13">
        <v>9.51</v>
      </c>
      <c r="V1509" s="13">
        <v>0</v>
      </c>
      <c r="W1509" s="13">
        <v>9.51</v>
      </c>
      <c r="X1509" s="14">
        <v>0</v>
      </c>
      <c r="Y1509" s="15">
        <v>6.0386473429951695E-2</v>
      </c>
      <c r="Z1509" s="14" t="s">
        <v>7128</v>
      </c>
      <c r="AA1509" s="14">
        <v>0</v>
      </c>
      <c r="AB1509" s="14" t="s">
        <v>7128</v>
      </c>
      <c r="AC1509" s="14">
        <v>0</v>
      </c>
      <c r="AD1509" s="13">
        <v>2.2999999999999998</v>
      </c>
      <c r="AE1509" s="15">
        <v>0.33175000000000004</v>
      </c>
      <c r="AF1509" s="14">
        <v>4.4721359549995794E-2</v>
      </c>
      <c r="AG1509" s="14">
        <v>0.43267915364620929</v>
      </c>
      <c r="AH1509" s="15">
        <v>0.14728682170542631</v>
      </c>
      <c r="AI1509" s="5" t="s">
        <v>7128</v>
      </c>
      <c r="AJ1509" s="15">
        <v>29.171779141104292</v>
      </c>
      <c r="AK1509" s="15">
        <v>29.171779141104292</v>
      </c>
      <c r="AL1509" s="15" t="s">
        <v>7128</v>
      </c>
      <c r="AM1509" s="15" t="s">
        <v>7128</v>
      </c>
      <c r="AN1509" s="15" t="s">
        <v>7128</v>
      </c>
      <c r="AO1509" s="15">
        <v>0.68417266187050352</v>
      </c>
      <c r="AP1509" s="15" t="s">
        <v>7128</v>
      </c>
      <c r="AQ1509" s="15">
        <v>39.625</v>
      </c>
      <c r="AR1509" s="15" t="s">
        <v>7128</v>
      </c>
      <c r="AS1509" s="15">
        <v>0.68417266187050352</v>
      </c>
      <c r="AT1509" s="14">
        <v>0.60957055214723921</v>
      </c>
      <c r="AU1509" s="14">
        <v>2.0895899053627758E-2</v>
      </c>
      <c r="AV1509" s="12">
        <v>-0.30199999999999999</v>
      </c>
      <c r="AW1509" s="12">
        <v>-0.21</v>
      </c>
      <c r="AX1509" s="12">
        <v>5.4299999999999994E-2</v>
      </c>
      <c r="AY1509" s="12">
        <v>3.9900000000000005E-2</v>
      </c>
      <c r="AZ1509" s="14" t="s">
        <v>7128</v>
      </c>
      <c r="BA1509" s="14" t="s">
        <v>7128</v>
      </c>
      <c r="BB1509" s="14" t="s">
        <v>7128</v>
      </c>
      <c r="BC1509" s="14" t="s">
        <v>7128</v>
      </c>
      <c r="BD1509" s="14">
        <v>2.3453237410071943E-2</v>
      </c>
      <c r="BE1509" s="14">
        <v>-2.1942446043165465E-2</v>
      </c>
      <c r="BF1509" s="14">
        <v>6.3218390804597707E-2</v>
      </c>
      <c r="BG1509" s="14">
        <v>0.14679999999999999</v>
      </c>
      <c r="BH1509" s="13">
        <v>0.32600000000000001</v>
      </c>
      <c r="BI1509" s="13">
        <v>0.32600000000000001</v>
      </c>
      <c r="BJ1509" s="13">
        <v>-0.30499999999999999</v>
      </c>
      <c r="BK1509" s="13">
        <v>-0.30499999999999999</v>
      </c>
      <c r="BL1509" s="13">
        <v>13.9</v>
      </c>
      <c r="BM1509" s="13">
        <v>13.9</v>
      </c>
      <c r="BN1509" s="13">
        <v>0.24</v>
      </c>
      <c r="BO1509" s="13">
        <v>0.24</v>
      </c>
      <c r="BP1509" s="13">
        <v>-0.28571839080459771</v>
      </c>
      <c r="BQ1509" s="13">
        <v>0</v>
      </c>
      <c r="BR1509" s="13">
        <v>0</v>
      </c>
      <c r="BS1509" s="13">
        <v>-0.64200000000000002</v>
      </c>
      <c r="BT1509" s="14" t="s">
        <v>7128</v>
      </c>
      <c r="BU1509" s="13">
        <v>0.3562816091954023</v>
      </c>
      <c r="BV1509" s="13">
        <v>0.96799999999999997</v>
      </c>
      <c r="BW1509" s="13">
        <v>0.96799999999999997</v>
      </c>
      <c r="BX1509" s="13">
        <v>0</v>
      </c>
      <c r="BY1509" s="13">
        <v>0</v>
      </c>
      <c r="BZ1509" s="13">
        <v>0</v>
      </c>
      <c r="CA1509" s="13">
        <v>0</v>
      </c>
      <c r="CB1509" s="13">
        <v>-0.19871999999999998</v>
      </c>
      <c r="CC1509" s="15">
        <v>0.129</v>
      </c>
      <c r="CD1509" s="15">
        <v>0.1</v>
      </c>
      <c r="CE1509" s="15">
        <v>0.36</v>
      </c>
      <c r="CF1509" s="15" t="s">
        <v>7128</v>
      </c>
      <c r="CG1509" s="15" t="s">
        <v>7128</v>
      </c>
      <c r="CH1509" s="13" t="s">
        <v>7128</v>
      </c>
      <c r="CI1509" s="13" t="s">
        <v>7128</v>
      </c>
      <c r="CJ1509" s="13">
        <v>-0.19871999999999998</v>
      </c>
      <c r="CK1509" s="12">
        <f t="shared" si="46"/>
        <v>0.20528925619834709</v>
      </c>
      <c r="CL1509" s="36" t="str">
        <f t="shared" si="47"/>
        <v>NA</v>
      </c>
      <c r="CM1509" s="13">
        <v>0.34799999999999998</v>
      </c>
      <c r="CN1509" s="13">
        <v>2.1999999999999999E-2</v>
      </c>
      <c r="CO1509" s="13">
        <v>0.32600000000000001</v>
      </c>
      <c r="CP1509" s="13">
        <v>9.51</v>
      </c>
      <c r="CQ1509" s="13">
        <v>0.24</v>
      </c>
      <c r="CR1509" s="13">
        <v>9.51</v>
      </c>
      <c r="CS1509" s="13">
        <v>0.96799999999999997</v>
      </c>
      <c r="CT1509" s="13">
        <v>1.1400000000000002E-2</v>
      </c>
      <c r="CU1509" s="13">
        <v>-0.30940000000000001</v>
      </c>
      <c r="CV1509" s="13">
        <v>1.1400000000000002E-2</v>
      </c>
      <c r="CW1509" s="13">
        <v>0.24</v>
      </c>
      <c r="CX1509" s="12" t="s">
        <v>7128</v>
      </c>
      <c r="CY1509" s="12" t="s">
        <v>7128</v>
      </c>
      <c r="CZ1509" s="15">
        <v>39.625</v>
      </c>
      <c r="DA1509" s="20"/>
      <c r="DB1509" s="20"/>
    </row>
    <row r="1510" spans="1:106" ht="24">
      <c r="A1510" s="8" t="s">
        <v>3499</v>
      </c>
      <c r="B1510" s="8" t="s">
        <v>3500</v>
      </c>
      <c r="C1510" s="9" t="s">
        <v>7170</v>
      </c>
      <c r="D1510" s="9" t="s">
        <v>7126</v>
      </c>
      <c r="E1510" s="10" t="s">
        <v>7127</v>
      </c>
      <c r="F1510" s="10" t="s">
        <v>7126</v>
      </c>
      <c r="G1510" s="11">
        <v>1.06</v>
      </c>
      <c r="H1510" s="11">
        <v>1.079879760479042</v>
      </c>
      <c r="I1510" s="12">
        <v>9.0499999999999997E-2</v>
      </c>
      <c r="J1510" s="12">
        <v>0.15422911832335329</v>
      </c>
      <c r="K1510" s="12">
        <v>4.1999999999999996E-2</v>
      </c>
      <c r="L1510" s="12">
        <v>9.8500000000000004E-2</v>
      </c>
      <c r="M1510" s="12">
        <v>6.5019850000000004E-2</v>
      </c>
      <c r="N1510" s="12">
        <v>0.1511291823584491</v>
      </c>
      <c r="O1510" s="12">
        <v>-0.11997714981941629</v>
      </c>
      <c r="P1510" s="12">
        <v>-0.10859285406960351</v>
      </c>
      <c r="Q1510" s="13">
        <v>10.5</v>
      </c>
      <c r="R1510" s="13">
        <v>0</v>
      </c>
      <c r="S1510" s="13">
        <v>0.378</v>
      </c>
      <c r="T1510" s="13">
        <v>0.378</v>
      </c>
      <c r="U1510" s="13">
        <v>10.878</v>
      </c>
      <c r="V1510" s="13">
        <v>0.38400000000000001</v>
      </c>
      <c r="W1510" s="13">
        <v>10.494</v>
      </c>
      <c r="X1510" s="14">
        <v>3.5300606729178161E-2</v>
      </c>
      <c r="Y1510" s="15">
        <v>0.32679738562091504</v>
      </c>
      <c r="Z1510" s="14">
        <v>0.13461538461538461</v>
      </c>
      <c r="AA1510" s="14">
        <v>3.4749034749034749E-2</v>
      </c>
      <c r="AB1510" s="14">
        <v>0.15555555555555556</v>
      </c>
      <c r="AC1510" s="14">
        <v>3.5999999999999997E-2</v>
      </c>
      <c r="AD1510" s="13">
        <v>13.72</v>
      </c>
      <c r="AE1510" s="15">
        <v>1.1747777777777779</v>
      </c>
      <c r="AF1510" s="14">
        <v>0.14491376746189438</v>
      </c>
      <c r="AG1510" s="14">
        <v>0.73699001737763425</v>
      </c>
      <c r="AH1510" s="15">
        <v>0.5359555025824394</v>
      </c>
      <c r="AI1510" s="5">
        <v>4.75</v>
      </c>
      <c r="AJ1510" s="15">
        <v>120.68965517241381</v>
      </c>
      <c r="AK1510" s="15">
        <v>120.68965517241381</v>
      </c>
      <c r="AL1510" s="15" t="s">
        <v>7128</v>
      </c>
      <c r="AM1510" s="15" t="s">
        <v>7128</v>
      </c>
      <c r="AN1510" s="15">
        <v>4.3209876543209873</v>
      </c>
      <c r="AO1510" s="15">
        <v>0.99056603773584906</v>
      </c>
      <c r="AP1510" s="15">
        <v>55.231578947368419</v>
      </c>
      <c r="AQ1510" s="15">
        <v>39.011152416356872</v>
      </c>
      <c r="AR1510" s="15">
        <v>4.3292079207920784</v>
      </c>
      <c r="AS1510" s="15">
        <v>0.99</v>
      </c>
      <c r="AT1510" s="14">
        <v>0.70344827586206904</v>
      </c>
      <c r="AU1510" s="14">
        <v>5.8285714285714286E-3</v>
      </c>
      <c r="AV1510" s="12">
        <v>-0.503</v>
      </c>
      <c r="AW1510" s="12">
        <v>-0.253</v>
      </c>
      <c r="AX1510" s="12">
        <v>-6.1699999999999998E-2</v>
      </c>
      <c r="AY1510" s="12">
        <v>1.8799999999999997E-2</v>
      </c>
      <c r="AZ1510" s="14" t="s">
        <v>7128</v>
      </c>
      <c r="BA1510" s="14" t="s">
        <v>7128</v>
      </c>
      <c r="BB1510" s="14">
        <v>3.4251968503937004E-2</v>
      </c>
      <c r="BC1510" s="14">
        <v>4.2536328288845598E-2</v>
      </c>
      <c r="BD1510" s="14">
        <v>8.2075471698113203E-3</v>
      </c>
      <c r="BE1510" s="14">
        <v>1.7924528301886792E-2</v>
      </c>
      <c r="BF1510" s="14">
        <v>0.47904191616766467</v>
      </c>
      <c r="BG1510" s="14" t="s">
        <v>7128</v>
      </c>
      <c r="BH1510" s="13">
        <v>8.6999999999999994E-2</v>
      </c>
      <c r="BI1510" s="13">
        <v>8.6999999999999994E-2</v>
      </c>
      <c r="BJ1510" s="13">
        <v>0.19</v>
      </c>
      <c r="BK1510" s="13">
        <v>0.19</v>
      </c>
      <c r="BL1510" s="13">
        <v>10.6</v>
      </c>
      <c r="BM1510" s="13">
        <v>10.6</v>
      </c>
      <c r="BN1510" s="13">
        <v>0.26900000000000002</v>
      </c>
      <c r="BO1510" s="13">
        <v>0.26900000000000002</v>
      </c>
      <c r="BP1510" s="13">
        <v>9.8982035928143711E-2</v>
      </c>
      <c r="BQ1510" s="13">
        <v>0</v>
      </c>
      <c r="BR1510" s="13">
        <v>0</v>
      </c>
      <c r="BS1510" s="13">
        <v>-9.4E-2</v>
      </c>
      <c r="BT1510" s="14">
        <v>-0.94966727162734421</v>
      </c>
      <c r="BU1510" s="13">
        <v>0.19298203592814372</v>
      </c>
      <c r="BV1510" s="13">
        <v>0.18099999999999999</v>
      </c>
      <c r="BW1510" s="13">
        <v>0.18099999999999999</v>
      </c>
      <c r="BX1510" s="13">
        <v>2.54</v>
      </c>
      <c r="BY1510" s="13">
        <v>2.327</v>
      </c>
      <c r="BZ1510" s="13">
        <v>2.4300000000000002</v>
      </c>
      <c r="CA1510" s="13">
        <v>2.4240000000000004</v>
      </c>
      <c r="CB1510" s="13">
        <v>-6.1200000000000004E-2</v>
      </c>
      <c r="CC1510" s="15">
        <v>0.71199999999999997</v>
      </c>
      <c r="CD1510" s="15">
        <v>-0.16400000000000001</v>
      </c>
      <c r="CE1510" s="15">
        <v>0.36</v>
      </c>
      <c r="CF1510" s="15">
        <v>0.91137686189342404</v>
      </c>
      <c r="CG1510" s="15">
        <v>0.85031325426350979</v>
      </c>
      <c r="CH1510" s="13">
        <v>0.71787499999999993</v>
      </c>
      <c r="CI1510" s="13">
        <v>0.49287500000000001</v>
      </c>
      <c r="CJ1510" s="13">
        <v>-6.1200000000000004E-2</v>
      </c>
      <c r="CK1510" s="12">
        <f t="shared" si="46"/>
        <v>0.33812154696132601</v>
      </c>
      <c r="CL1510" s="36">
        <f t="shared" si="47"/>
        <v>4.3729372937293718</v>
      </c>
      <c r="CM1510" s="13">
        <v>0.16700000000000001</v>
      </c>
      <c r="CN1510" s="13">
        <v>0.08</v>
      </c>
      <c r="CO1510" s="13">
        <v>8.6999999999999994E-2</v>
      </c>
      <c r="CP1510" s="13">
        <v>10.5</v>
      </c>
      <c r="CQ1510" s="13">
        <v>0.26900000000000002</v>
      </c>
      <c r="CR1510" s="13">
        <v>10.494</v>
      </c>
      <c r="CS1510" s="13">
        <v>0.18099999999999999</v>
      </c>
      <c r="CT1510" s="13">
        <v>0</v>
      </c>
      <c r="CU1510" s="13">
        <v>0.19</v>
      </c>
      <c r="CV1510" s="13">
        <v>2.4240000000000004</v>
      </c>
      <c r="CW1510" s="13">
        <v>0.26900000000000002</v>
      </c>
      <c r="CX1510" s="12">
        <v>3.4251968503937004E-2</v>
      </c>
      <c r="CY1510" s="12">
        <v>4.2536328288845598E-2</v>
      </c>
      <c r="CZ1510" s="15">
        <v>39.011152416356872</v>
      </c>
      <c r="DA1510" s="20"/>
      <c r="DB1510" s="20"/>
    </row>
    <row r="1511" spans="1:106" ht="24">
      <c r="A1511" s="8" t="s">
        <v>5605</v>
      </c>
      <c r="B1511" s="8" t="s">
        <v>5606</v>
      </c>
      <c r="C1511" s="9" t="s">
        <v>7174</v>
      </c>
      <c r="D1511" s="9" t="s">
        <v>7126</v>
      </c>
      <c r="E1511" s="10" t="s">
        <v>7127</v>
      </c>
      <c r="F1511" s="10" t="s">
        <v>7126</v>
      </c>
      <c r="G1511" s="11">
        <v>0.45</v>
      </c>
      <c r="H1511" s="11">
        <v>0.45</v>
      </c>
      <c r="I1511" s="12">
        <v>9.0499999999999997E-2</v>
      </c>
      <c r="J1511" s="12">
        <v>9.7225000000000006E-2</v>
      </c>
      <c r="K1511" s="12">
        <v>4.7E-2</v>
      </c>
      <c r="L1511" s="12">
        <v>0.10350000000000001</v>
      </c>
      <c r="M1511" s="12">
        <v>6.8320350000000002E-2</v>
      </c>
      <c r="N1511" s="12">
        <v>9.7225000000000006E-2</v>
      </c>
      <c r="O1511" s="12">
        <v>-3.6929209328782714E-2</v>
      </c>
      <c r="P1511" s="12">
        <v>-5.9298195665508077E-2</v>
      </c>
      <c r="Q1511" s="13">
        <v>1.26</v>
      </c>
      <c r="R1511" s="13">
        <v>0</v>
      </c>
      <c r="S1511" s="13">
        <v>0</v>
      </c>
      <c r="T1511" s="13">
        <v>0</v>
      </c>
      <c r="U1511" s="13">
        <v>1.26</v>
      </c>
      <c r="V1511" s="13">
        <v>0</v>
      </c>
      <c r="W1511" s="13">
        <v>1.26</v>
      </c>
      <c r="X1511" s="14">
        <v>0</v>
      </c>
      <c r="Y1511" s="15">
        <v>8.3056478405315617E-2</v>
      </c>
      <c r="Z1511" s="14" t="s">
        <v>7128</v>
      </c>
      <c r="AA1511" s="14">
        <v>0</v>
      </c>
      <c r="AB1511" s="14" t="s">
        <v>7128</v>
      </c>
      <c r="AC1511" s="14">
        <v>0</v>
      </c>
      <c r="AD1511" s="13">
        <v>0.42099999999999999</v>
      </c>
      <c r="AE1511" s="15">
        <v>-3.2666666666666649E-2</v>
      </c>
      <c r="AF1511" s="14">
        <v>3.1622776601683791E-2</v>
      </c>
      <c r="AG1511" s="14" t="s">
        <v>7128</v>
      </c>
      <c r="AH1511" s="15">
        <v>0.69641025641025633</v>
      </c>
      <c r="AI1511" s="5" t="s">
        <v>7128</v>
      </c>
      <c r="AJ1511" s="15">
        <v>23.773584905660378</v>
      </c>
      <c r="AK1511" s="15">
        <v>23.773584905660378</v>
      </c>
      <c r="AL1511" s="15" t="s">
        <v>7128</v>
      </c>
      <c r="AM1511" s="15" t="s">
        <v>7128</v>
      </c>
      <c r="AN1511" s="15" t="s">
        <v>7128</v>
      </c>
      <c r="AO1511" s="15">
        <v>17.027027027027028</v>
      </c>
      <c r="AP1511" s="15">
        <v>30</v>
      </c>
      <c r="AQ1511" s="15">
        <v>30</v>
      </c>
      <c r="AR1511" s="15" t="s">
        <v>7128</v>
      </c>
      <c r="AS1511" s="15">
        <v>17.027027027027028</v>
      </c>
      <c r="AT1511" s="14">
        <v>0</v>
      </c>
      <c r="AU1511" s="14">
        <v>0</v>
      </c>
      <c r="AV1511" s="12">
        <v>-0.40100000000000002</v>
      </c>
      <c r="AW1511" s="12">
        <v>7.9000000000000001E-2</v>
      </c>
      <c r="AX1511" s="12">
        <v>-0.51700000000000002</v>
      </c>
      <c r="AY1511" s="12">
        <v>-6.6799999999999998E-2</v>
      </c>
      <c r="AZ1511" s="14" t="s">
        <v>7128</v>
      </c>
      <c r="BA1511" s="14" t="s">
        <v>7128</v>
      </c>
      <c r="BB1511" s="14">
        <v>6.0295790671217292E-2</v>
      </c>
      <c r="BC1511" s="14">
        <v>3.7926804334491929E-2</v>
      </c>
      <c r="BD1511" s="14">
        <v>0.71621621621621623</v>
      </c>
      <c r="BE1511" s="14">
        <v>0.56756756756756765</v>
      </c>
      <c r="BF1511" s="14">
        <v>0.20895522388059701</v>
      </c>
      <c r="BG1511" s="14" t="s">
        <v>7128</v>
      </c>
      <c r="BH1511" s="13">
        <v>5.2999999999999999E-2</v>
      </c>
      <c r="BI1511" s="13">
        <v>5.2999999999999999E-2</v>
      </c>
      <c r="BJ1511" s="13">
        <v>4.2000000000000003E-2</v>
      </c>
      <c r="BK1511" s="13">
        <v>4.2000000000000003E-2</v>
      </c>
      <c r="BL1511" s="13">
        <v>7.3999999999999996E-2</v>
      </c>
      <c r="BM1511" s="13">
        <v>7.3999999999999996E-2</v>
      </c>
      <c r="BN1511" s="13">
        <v>4.2000000000000003E-2</v>
      </c>
      <c r="BO1511" s="13">
        <v>4.2000000000000003E-2</v>
      </c>
      <c r="BP1511" s="13">
        <v>3.3223880597014928E-2</v>
      </c>
      <c r="BQ1511" s="13">
        <v>0</v>
      </c>
      <c r="BR1511" s="13">
        <v>0</v>
      </c>
      <c r="BS1511" s="13">
        <v>-1E-3</v>
      </c>
      <c r="BT1511" s="14">
        <v>-3.0098831985624436E-2</v>
      </c>
      <c r="BU1511" s="13">
        <v>3.4223880597014929E-2</v>
      </c>
      <c r="BV1511" s="13">
        <v>5.3999999999999999E-2</v>
      </c>
      <c r="BW1511" s="13">
        <v>5.3999999999999999E-2</v>
      </c>
      <c r="BX1511" s="13">
        <v>0.879</v>
      </c>
      <c r="BY1511" s="13">
        <v>0.876</v>
      </c>
      <c r="BZ1511" s="13">
        <v>0</v>
      </c>
      <c r="CA1511" s="13">
        <v>0</v>
      </c>
      <c r="CB1511" s="13">
        <v>0</v>
      </c>
      <c r="CC1511" s="15">
        <v>-0.153</v>
      </c>
      <c r="CD1511" s="15">
        <v>0.27500000000000002</v>
      </c>
      <c r="CE1511" s="15">
        <v>0.36</v>
      </c>
      <c r="CF1511" s="15">
        <v>2.3479395421492071</v>
      </c>
      <c r="CG1511" s="15">
        <v>2.3943770228512387</v>
      </c>
      <c r="CH1511" s="13">
        <v>0.15840000000000001</v>
      </c>
      <c r="CI1511" s="13">
        <v>0.11800000000000002</v>
      </c>
      <c r="CJ1511" s="13">
        <v>0</v>
      </c>
      <c r="CK1511" s="12">
        <f t="shared" si="46"/>
        <v>0</v>
      </c>
      <c r="CL1511" s="36" t="str">
        <f t="shared" si="47"/>
        <v>NA</v>
      </c>
      <c r="CM1511" s="13">
        <v>6.7000000000000004E-2</v>
      </c>
      <c r="CN1511" s="13">
        <v>1.4E-2</v>
      </c>
      <c r="CO1511" s="13">
        <v>5.2999999999999999E-2</v>
      </c>
      <c r="CP1511" s="13">
        <v>1.26</v>
      </c>
      <c r="CQ1511" s="13">
        <v>4.2000000000000003E-2</v>
      </c>
      <c r="CR1511" s="13">
        <v>1.26</v>
      </c>
      <c r="CS1511" s="13" t="s">
        <v>7128</v>
      </c>
      <c r="CT1511" s="13">
        <v>0</v>
      </c>
      <c r="CU1511" s="13">
        <v>4.2000000000000003E-2</v>
      </c>
      <c r="CV1511" s="13">
        <v>0</v>
      </c>
      <c r="CW1511" s="13">
        <v>4.2000000000000003E-2</v>
      </c>
      <c r="CX1511" s="12">
        <v>6.0295790671217292E-2</v>
      </c>
      <c r="CY1511" s="12">
        <v>3.7926804334491929E-2</v>
      </c>
      <c r="CZ1511" s="15">
        <v>30</v>
      </c>
      <c r="DA1511" s="20"/>
      <c r="DB1511" s="20"/>
    </row>
    <row r="1512" spans="1:106" ht="24">
      <c r="A1512" s="8" t="s">
        <v>4923</v>
      </c>
      <c r="B1512" s="8" t="s">
        <v>4924</v>
      </c>
      <c r="C1512" s="9" t="s">
        <v>7134</v>
      </c>
      <c r="D1512" s="9" t="s">
        <v>7126</v>
      </c>
      <c r="E1512" s="10" t="s">
        <v>7127</v>
      </c>
      <c r="F1512" s="10" t="s">
        <v>7126</v>
      </c>
      <c r="G1512" s="11">
        <v>0.89</v>
      </c>
      <c r="H1512" s="11">
        <v>0.89037181697612733</v>
      </c>
      <c r="I1512" s="12">
        <v>9.0499999999999997E-2</v>
      </c>
      <c r="J1512" s="12">
        <v>0.13707864943633952</v>
      </c>
      <c r="K1512" s="12">
        <v>4.1999999999999996E-2</v>
      </c>
      <c r="L1512" s="12">
        <v>9.8500000000000004E-2</v>
      </c>
      <c r="M1512" s="12">
        <v>6.5019850000000004E-2</v>
      </c>
      <c r="N1512" s="12">
        <v>0.13703519190243288</v>
      </c>
      <c r="O1512" s="12">
        <v>-0.13178453178928071</v>
      </c>
      <c r="P1512" s="12">
        <v>-0.13173483854554241</v>
      </c>
      <c r="Q1512" s="13">
        <v>11.6</v>
      </c>
      <c r="R1512" s="13">
        <v>0</v>
      </c>
      <c r="S1512" s="13">
        <v>7.0000000000000001E-3</v>
      </c>
      <c r="T1512" s="13">
        <v>7.0000000000000001E-3</v>
      </c>
      <c r="U1512" s="13">
        <v>11.606999999999999</v>
      </c>
      <c r="V1512" s="13">
        <v>0.03</v>
      </c>
      <c r="W1512" s="13">
        <v>11.577</v>
      </c>
      <c r="X1512" s="14">
        <v>2.5846471956577927E-3</v>
      </c>
      <c r="Y1512" s="15">
        <v>0.72368421052631571</v>
      </c>
      <c r="Z1512" s="14">
        <v>2.1296014602981443E-3</v>
      </c>
      <c r="AA1512" s="14">
        <v>6.0308434565348504E-4</v>
      </c>
      <c r="AB1512" s="14">
        <v>2.1341463414634148E-3</v>
      </c>
      <c r="AC1512" s="14">
        <v>6.03448275862069E-4</v>
      </c>
      <c r="AD1512" s="13">
        <v>0.438</v>
      </c>
      <c r="AE1512" s="15">
        <v>1.5468333333333335</v>
      </c>
      <c r="AF1512" s="14">
        <v>0.15811388300841897</v>
      </c>
      <c r="AG1512" s="14">
        <v>0.73428087269109765</v>
      </c>
      <c r="AH1512" s="15">
        <v>0.76502145922746778</v>
      </c>
      <c r="AI1512" s="5" t="s">
        <v>7128</v>
      </c>
      <c r="AJ1512" s="15">
        <v>644.44444444444446</v>
      </c>
      <c r="AK1512" s="15">
        <v>644.44444444444446</v>
      </c>
      <c r="AL1512" s="15" t="s">
        <v>7128</v>
      </c>
      <c r="AM1512" s="15" t="s">
        <v>7128</v>
      </c>
      <c r="AN1512" s="15">
        <v>3.5365853658536586</v>
      </c>
      <c r="AO1512" s="15">
        <v>11.372549019607842</v>
      </c>
      <c r="AP1512" s="15">
        <v>445.26923076923077</v>
      </c>
      <c r="AQ1512" s="15">
        <v>428.77777777777777</v>
      </c>
      <c r="AR1512" s="15">
        <v>3.5632502308402585</v>
      </c>
      <c r="AS1512" s="15">
        <v>11.35</v>
      </c>
      <c r="AT1512" s="14">
        <v>0</v>
      </c>
      <c r="AU1512" s="14">
        <v>0</v>
      </c>
      <c r="AV1512" s="12">
        <v>-0.35399999999999998</v>
      </c>
      <c r="AW1512" s="12">
        <v>-2.2400000000000003E-2</v>
      </c>
      <c r="AX1512" s="12">
        <v>-0.34700000000000003</v>
      </c>
      <c r="AY1512" s="12">
        <v>-1.9799999999999998E-2</v>
      </c>
      <c r="AZ1512" s="14" t="s">
        <v>7128</v>
      </c>
      <c r="BA1512" s="14" t="s">
        <v>7128</v>
      </c>
      <c r="BB1512" s="14">
        <v>5.2941176470588233E-3</v>
      </c>
      <c r="BC1512" s="14">
        <v>5.300353356890458E-3</v>
      </c>
      <c r="BD1512" s="14">
        <v>1.7647058823529412E-2</v>
      </c>
      <c r="BE1512" s="14">
        <v>2.5490196078431372E-2</v>
      </c>
      <c r="BF1512" s="14">
        <v>0.30769230769230771</v>
      </c>
      <c r="BG1512" s="14" t="s">
        <v>7128</v>
      </c>
      <c r="BH1512" s="13">
        <v>1.7999999999999999E-2</v>
      </c>
      <c r="BI1512" s="13">
        <v>1.7999999999999999E-2</v>
      </c>
      <c r="BJ1512" s="13">
        <v>2.5999999999999999E-2</v>
      </c>
      <c r="BK1512" s="13">
        <v>2.5999999999999999E-2</v>
      </c>
      <c r="BL1512" s="13">
        <v>1.02</v>
      </c>
      <c r="BM1512" s="13">
        <v>1.02</v>
      </c>
      <c r="BN1512" s="13">
        <v>2.7E-2</v>
      </c>
      <c r="BO1512" s="13">
        <v>2.7E-2</v>
      </c>
      <c r="BP1512" s="13">
        <v>1.7999999999999999E-2</v>
      </c>
      <c r="BQ1512" s="13">
        <v>0</v>
      </c>
      <c r="BR1512" s="13">
        <v>0</v>
      </c>
      <c r="BS1512" s="13">
        <v>0</v>
      </c>
      <c r="BT1512" s="14">
        <v>0</v>
      </c>
      <c r="BU1512" s="13">
        <v>1.7999999999999999E-2</v>
      </c>
      <c r="BV1512" s="13">
        <v>1.7999999999999999E-2</v>
      </c>
      <c r="BW1512" s="13">
        <v>1.7999999999999999E-2</v>
      </c>
      <c r="BX1512" s="13">
        <v>3.4</v>
      </c>
      <c r="BY1512" s="13">
        <v>3.3960000000000004</v>
      </c>
      <c r="BZ1512" s="13">
        <v>3.28</v>
      </c>
      <c r="CA1512" s="13">
        <v>3.2490000000000001</v>
      </c>
      <c r="CB1512" s="13">
        <v>0</v>
      </c>
      <c r="CC1512" s="15">
        <v>0.77400000000000002</v>
      </c>
      <c r="CD1512" s="15">
        <v>0.11600000000000001</v>
      </c>
      <c r="CE1512" s="15">
        <v>0.36</v>
      </c>
      <c r="CF1512" s="15">
        <v>1.0161015660913191</v>
      </c>
      <c r="CG1512" s="15">
        <v>1.0312850723553419</v>
      </c>
      <c r="CH1512" s="13">
        <v>4.9699999999999987E-2</v>
      </c>
      <c r="CI1512" s="13">
        <v>3.0399999999999993E-2</v>
      </c>
      <c r="CJ1512" s="13">
        <v>0</v>
      </c>
      <c r="CK1512" s="12">
        <f t="shared" si="46"/>
        <v>0</v>
      </c>
      <c r="CL1512" s="36">
        <f t="shared" si="47"/>
        <v>0.31394275161588181</v>
      </c>
      <c r="CM1512" s="13">
        <v>2.5999999999999999E-2</v>
      </c>
      <c r="CN1512" s="13">
        <v>8.0000000000000002E-3</v>
      </c>
      <c r="CO1512" s="13">
        <v>1.7999999999999999E-2</v>
      </c>
      <c r="CP1512" s="13">
        <v>11.6</v>
      </c>
      <c r="CQ1512" s="13">
        <v>2.7E-2</v>
      </c>
      <c r="CR1512" s="13">
        <v>11.577</v>
      </c>
      <c r="CS1512" s="13" t="s">
        <v>7128</v>
      </c>
      <c r="CT1512" s="13">
        <v>0</v>
      </c>
      <c r="CU1512" s="13">
        <v>2.5999999999999999E-2</v>
      </c>
      <c r="CV1512" s="13">
        <v>3.2490000000000001</v>
      </c>
      <c r="CW1512" s="13">
        <v>2.7E-2</v>
      </c>
      <c r="CX1512" s="12">
        <v>5.2941176470588233E-3</v>
      </c>
      <c r="CY1512" s="12">
        <v>5.300353356890458E-3</v>
      </c>
      <c r="CZ1512" s="15">
        <v>428.77777777777777</v>
      </c>
      <c r="DA1512" s="20"/>
      <c r="DB1512" s="20"/>
    </row>
    <row r="1513" spans="1:106">
      <c r="A1513" s="8" t="s">
        <v>3747</v>
      </c>
      <c r="B1513" s="8" t="s">
        <v>3748</v>
      </c>
      <c r="C1513" s="9" t="s">
        <v>7147</v>
      </c>
      <c r="D1513" s="9" t="s">
        <v>7126</v>
      </c>
      <c r="E1513" s="10" t="s">
        <v>7127</v>
      </c>
      <c r="F1513" s="10" t="s">
        <v>7126</v>
      </c>
      <c r="G1513" s="11">
        <v>0.99</v>
      </c>
      <c r="H1513" s="11">
        <v>1.1452450073964497</v>
      </c>
      <c r="I1513" s="12">
        <v>9.0499999999999997E-2</v>
      </c>
      <c r="J1513" s="12">
        <v>0.16014467316937869</v>
      </c>
      <c r="K1513" s="12">
        <v>4.1999999999999996E-2</v>
      </c>
      <c r="L1513" s="12">
        <v>9.8500000000000004E-2</v>
      </c>
      <c r="M1513" s="12">
        <v>6.5019850000000004E-2</v>
      </c>
      <c r="N1513" s="12">
        <v>0.14399845533345615</v>
      </c>
      <c r="O1513" s="12">
        <v>-9.2134597602628057E-2</v>
      </c>
      <c r="P1513" s="12">
        <v>-0.12757417547495764</v>
      </c>
      <c r="Q1513" s="13">
        <v>3.38</v>
      </c>
      <c r="R1513" s="13">
        <v>0</v>
      </c>
      <c r="S1513" s="13">
        <v>0.69099999999999995</v>
      </c>
      <c r="T1513" s="13">
        <v>0.69099999999999995</v>
      </c>
      <c r="U1513" s="13">
        <v>4.0709999999999997</v>
      </c>
      <c r="V1513" s="13">
        <v>0.52800000000000002</v>
      </c>
      <c r="W1513" s="13">
        <v>3.5429999999999997</v>
      </c>
      <c r="X1513" s="14">
        <v>0.12969786293294033</v>
      </c>
      <c r="Y1513" s="15" t="s">
        <v>7128</v>
      </c>
      <c r="Z1513" s="14">
        <v>0.14605791587402239</v>
      </c>
      <c r="AA1513" s="14">
        <v>0.16973716531564725</v>
      </c>
      <c r="AB1513" s="14">
        <v>0.17103960396039602</v>
      </c>
      <c r="AC1513" s="14">
        <v>0.20443786982248519</v>
      </c>
      <c r="AD1513" s="13">
        <v>3.03</v>
      </c>
      <c r="AE1513" s="15">
        <v>1.1692222222222222</v>
      </c>
      <c r="AF1513" s="14">
        <v>0.10488088481701516</v>
      </c>
      <c r="AG1513" s="14">
        <v>0.68506287037295799</v>
      </c>
      <c r="AH1513" s="15">
        <v>0.67507002801120441</v>
      </c>
      <c r="AI1513" s="5">
        <v>0.48148148148148145</v>
      </c>
      <c r="AJ1513" s="15">
        <v>12.518518518518517</v>
      </c>
      <c r="AK1513" s="15">
        <v>12.518518518518517</v>
      </c>
      <c r="AL1513" s="15" t="s">
        <v>7128</v>
      </c>
      <c r="AM1513" s="15" t="s">
        <v>7128</v>
      </c>
      <c r="AN1513" s="15">
        <v>0.8366336633663366</v>
      </c>
      <c r="AO1513" s="15">
        <v>0.38850574712643682</v>
      </c>
      <c r="AP1513" s="15">
        <v>34.067307692307693</v>
      </c>
      <c r="AQ1513" s="15">
        <v>11.141509433962263</v>
      </c>
      <c r="AR1513" s="15">
        <v>0.84296930763740185</v>
      </c>
      <c r="AS1513" s="15">
        <v>0.40724137931034482</v>
      </c>
      <c r="AT1513" s="14">
        <v>0</v>
      </c>
      <c r="AU1513" s="14">
        <v>0</v>
      </c>
      <c r="AV1513" s="12">
        <v>-0.20899999999999999</v>
      </c>
      <c r="AW1513" s="12">
        <v>4.1100000000000005E-2</v>
      </c>
      <c r="AX1513" s="12">
        <v>-2.76E-2</v>
      </c>
      <c r="AY1513" s="12">
        <v>8.9700000000000002E-2</v>
      </c>
      <c r="AZ1513" s="14" t="s">
        <v>7128</v>
      </c>
      <c r="BA1513" s="14" t="s">
        <v>7128</v>
      </c>
      <c r="BB1513" s="14">
        <v>6.8010075566750636E-2</v>
      </c>
      <c r="BC1513" s="14">
        <v>1.6424279858498512E-2</v>
      </c>
      <c r="BD1513" s="14">
        <v>3.1034482758620693E-2</v>
      </c>
      <c r="BE1513" s="14">
        <v>1.1954022988505748E-2</v>
      </c>
      <c r="BF1513" s="14">
        <v>0.23295454545454547</v>
      </c>
      <c r="BG1513" s="14">
        <v>0.13320000000000001</v>
      </c>
      <c r="BH1513" s="13">
        <v>0.27</v>
      </c>
      <c r="BI1513" s="13">
        <v>0.27</v>
      </c>
      <c r="BJ1513" s="13">
        <v>0.104</v>
      </c>
      <c r="BK1513" s="13">
        <v>0.104</v>
      </c>
      <c r="BL1513" s="13">
        <v>8.6999999999999993</v>
      </c>
      <c r="BM1513" s="13">
        <v>8.6999999999999993</v>
      </c>
      <c r="BN1513" s="13">
        <v>0.318</v>
      </c>
      <c r="BO1513" s="13">
        <v>0.318</v>
      </c>
      <c r="BP1513" s="13">
        <v>7.9772727272727273E-2</v>
      </c>
      <c r="BQ1513" s="13">
        <v>0</v>
      </c>
      <c r="BR1513" s="13">
        <v>0</v>
      </c>
      <c r="BS1513" s="13">
        <v>-0.27800000000000002</v>
      </c>
      <c r="BT1513" s="14">
        <v>-3.4849002849002852</v>
      </c>
      <c r="BU1513" s="13">
        <v>0.3577727272727273</v>
      </c>
      <c r="BV1513" s="13">
        <v>0.54800000000000004</v>
      </c>
      <c r="BW1513" s="13">
        <v>0.54800000000000004</v>
      </c>
      <c r="BX1513" s="13">
        <v>3.97</v>
      </c>
      <c r="BY1513" s="13">
        <v>4.8570000000000002</v>
      </c>
      <c r="BZ1513" s="13">
        <v>4.04</v>
      </c>
      <c r="CA1513" s="13">
        <v>4.2029999999999994</v>
      </c>
      <c r="CB1513" s="13">
        <v>0</v>
      </c>
      <c r="CC1513" s="15">
        <v>0.47899999999999998</v>
      </c>
      <c r="CD1513" s="15">
        <v>0.30299999999999999</v>
      </c>
      <c r="CE1513" s="15">
        <v>0.36</v>
      </c>
      <c r="CF1513" s="15">
        <v>0.49162635881338573</v>
      </c>
      <c r="CG1513" s="15">
        <v>0.90340512324511602</v>
      </c>
      <c r="CH1513" s="13">
        <v>0.47800000000000004</v>
      </c>
      <c r="CI1513" s="13">
        <v>0.2399</v>
      </c>
      <c r="CJ1513" s="13">
        <v>0</v>
      </c>
      <c r="CK1513" s="12">
        <f t="shared" si="46"/>
        <v>0</v>
      </c>
      <c r="CL1513" s="36">
        <f t="shared" si="47"/>
        <v>2.0699500356887937</v>
      </c>
      <c r="CM1513" s="13">
        <v>0.35199999999999998</v>
      </c>
      <c r="CN1513" s="13">
        <v>8.2000000000000003E-2</v>
      </c>
      <c r="CO1513" s="13">
        <v>0.27</v>
      </c>
      <c r="CP1513" s="13">
        <v>3.38</v>
      </c>
      <c r="CQ1513" s="13">
        <v>0.318</v>
      </c>
      <c r="CR1513" s="13">
        <v>3.5429999999999997</v>
      </c>
      <c r="CS1513" s="13" t="s">
        <v>7128</v>
      </c>
      <c r="CT1513" s="13">
        <v>0</v>
      </c>
      <c r="CU1513" s="13">
        <v>0.104</v>
      </c>
      <c r="CV1513" s="13">
        <v>4.2029999999999994</v>
      </c>
      <c r="CW1513" s="13">
        <v>0.318</v>
      </c>
      <c r="CX1513" s="12">
        <v>6.8010075566750636E-2</v>
      </c>
      <c r="CY1513" s="12">
        <v>1.6424279858498512E-2</v>
      </c>
      <c r="CZ1513" s="15">
        <v>11.141509433962263</v>
      </c>
      <c r="DA1513" s="20"/>
      <c r="DB1513" s="20"/>
    </row>
    <row r="1514" spans="1:106">
      <c r="A1514" s="8" t="s">
        <v>303</v>
      </c>
      <c r="B1514" s="8" t="s">
        <v>304</v>
      </c>
      <c r="C1514" s="9" t="s">
        <v>7137</v>
      </c>
      <c r="D1514" s="9" t="s">
        <v>7126</v>
      </c>
      <c r="E1514" s="10" t="s">
        <v>7127</v>
      </c>
      <c r="F1514" s="10" t="s">
        <v>7126</v>
      </c>
      <c r="G1514" s="11">
        <v>0.51</v>
      </c>
      <c r="H1514" s="11">
        <v>0.75953080883469415</v>
      </c>
      <c r="I1514" s="12">
        <v>9.0499999999999997E-2</v>
      </c>
      <c r="J1514" s="12">
        <v>0.12523753819953981</v>
      </c>
      <c r="K1514" s="12">
        <v>3.6999999999999998E-2</v>
      </c>
      <c r="L1514" s="12">
        <v>9.35E-2</v>
      </c>
      <c r="M1514" s="12">
        <v>6.1719349999999999E-2</v>
      </c>
      <c r="N1514" s="12">
        <v>9.9595316037212098E-2</v>
      </c>
      <c r="O1514" s="12">
        <v>6.1776636468955842E-2</v>
      </c>
      <c r="P1514" s="12">
        <v>1.342525592695748E-2</v>
      </c>
      <c r="Q1514" s="13">
        <v>2157</v>
      </c>
      <c r="R1514" s="13">
        <v>0</v>
      </c>
      <c r="S1514" s="13">
        <v>1460.3</v>
      </c>
      <c r="T1514" s="13">
        <v>1460.3</v>
      </c>
      <c r="U1514" s="13">
        <v>3617.3</v>
      </c>
      <c r="V1514" s="13">
        <v>0</v>
      </c>
      <c r="W1514" s="13">
        <v>3617.3</v>
      </c>
      <c r="X1514" s="14">
        <v>0</v>
      </c>
      <c r="Y1514" s="15">
        <v>6.6306932504115609E-2</v>
      </c>
      <c r="Z1514" s="14">
        <v>0.55103580996943513</v>
      </c>
      <c r="AA1514" s="14">
        <v>0.40369889143836563</v>
      </c>
      <c r="AB1514" s="14">
        <v>1.2273491343082872</v>
      </c>
      <c r="AC1514" s="14">
        <v>0.67700509967547517</v>
      </c>
      <c r="AD1514" s="13">
        <v>1.32</v>
      </c>
      <c r="AE1514" s="15">
        <v>3.248333333333334</v>
      </c>
      <c r="AF1514" s="14">
        <v>0.32093613071762422</v>
      </c>
      <c r="AG1514" s="14">
        <v>0.51879481324742183</v>
      </c>
      <c r="AH1514" s="15">
        <v>0.32659932659932661</v>
      </c>
      <c r="AI1514" s="5">
        <v>2.7909967845659165</v>
      </c>
      <c r="AJ1514" s="15">
        <v>9.9907364520611388</v>
      </c>
      <c r="AK1514" s="15">
        <v>10.547677261613693</v>
      </c>
      <c r="AL1514" s="15">
        <v>9.6350364963503647</v>
      </c>
      <c r="AM1514" s="15">
        <v>0.40778516130861792</v>
      </c>
      <c r="AN1514" s="15">
        <v>1.8129097327281898</v>
      </c>
      <c r="AO1514" s="15">
        <v>1.4375208263912029</v>
      </c>
      <c r="AP1514" s="15">
        <v>8.3347926267281114</v>
      </c>
      <c r="AQ1514" s="15">
        <v>6.4930892119906662</v>
      </c>
      <c r="AR1514" s="15">
        <v>1.3649673597222747</v>
      </c>
      <c r="AS1514" s="15">
        <v>2.410729756747751</v>
      </c>
      <c r="AT1514" s="14">
        <v>0</v>
      </c>
      <c r="AU1514" s="14">
        <v>0</v>
      </c>
      <c r="AV1514" s="12">
        <v>2.2719999999999998</v>
      </c>
      <c r="AW1514" s="12">
        <v>6.4899999999999999E-2</v>
      </c>
      <c r="AX1514" s="12">
        <v>7.7899999999999997E-2</v>
      </c>
      <c r="AY1514" s="12">
        <v>0.24199999999999999</v>
      </c>
      <c r="AZ1514" s="14">
        <v>0.245</v>
      </c>
      <c r="BA1514" s="14">
        <v>1.3899999999999999E-2</v>
      </c>
      <c r="BB1514" s="14">
        <v>0.18701417466849565</v>
      </c>
      <c r="BC1514" s="14">
        <v>0.11302057196416958</v>
      </c>
      <c r="BD1514" s="14">
        <v>0.14577986883376107</v>
      </c>
      <c r="BE1514" s="14">
        <v>0.30938123752495011</v>
      </c>
      <c r="BF1514" s="14">
        <v>0.27729333798395539</v>
      </c>
      <c r="BG1514" s="14">
        <v>0.26899999999999996</v>
      </c>
      <c r="BH1514" s="13">
        <v>215.9</v>
      </c>
      <c r="BI1514" s="13">
        <v>204.5</v>
      </c>
      <c r="BJ1514" s="13">
        <v>434</v>
      </c>
      <c r="BK1514" s="13">
        <v>434</v>
      </c>
      <c r="BL1514" s="13">
        <v>1500.5</v>
      </c>
      <c r="BM1514" s="13">
        <v>1402.8</v>
      </c>
      <c r="BN1514" s="13">
        <v>582.79999999999995</v>
      </c>
      <c r="BO1514" s="13">
        <v>557.1</v>
      </c>
      <c r="BP1514" s="13">
        <v>313.65469131496337</v>
      </c>
      <c r="BQ1514" s="13">
        <v>0</v>
      </c>
      <c r="BR1514" s="13">
        <v>0</v>
      </c>
      <c r="BS1514" s="13">
        <v>-124.7</v>
      </c>
      <c r="BT1514" s="14">
        <v>-0.39757097041083217</v>
      </c>
      <c r="BU1514" s="13">
        <v>438.35469131496336</v>
      </c>
      <c r="BV1514" s="13">
        <v>329.2</v>
      </c>
      <c r="BW1514" s="13">
        <v>329.2</v>
      </c>
      <c r="BX1514" s="13">
        <v>1093.5</v>
      </c>
      <c r="BY1514" s="13">
        <v>2775.2</v>
      </c>
      <c r="BZ1514" s="13">
        <v>1189.8</v>
      </c>
      <c r="CA1514" s="13">
        <v>2650.1</v>
      </c>
      <c r="CB1514" s="13">
        <v>0</v>
      </c>
      <c r="CC1514" s="15">
        <v>1.1100000000000001</v>
      </c>
      <c r="CD1514" s="15">
        <v>1.29</v>
      </c>
      <c r="CE1514" s="15">
        <v>0.36</v>
      </c>
      <c r="CF1514" s="15" t="s">
        <v>7128</v>
      </c>
      <c r="CG1514" s="15" t="s">
        <v>7128</v>
      </c>
      <c r="CH1514" s="13" t="s">
        <v>7128</v>
      </c>
      <c r="CI1514" s="13" t="s">
        <v>7128</v>
      </c>
      <c r="CJ1514" s="13">
        <v>0</v>
      </c>
      <c r="CK1514" s="12">
        <f t="shared" si="46"/>
        <v>0</v>
      </c>
      <c r="CL1514" s="36">
        <f t="shared" si="47"/>
        <v>0.56620504886608058</v>
      </c>
      <c r="CM1514" s="13">
        <v>286.7</v>
      </c>
      <c r="CN1514" s="13">
        <v>79.5</v>
      </c>
      <c r="CO1514" s="13">
        <v>204.5</v>
      </c>
      <c r="CP1514" s="13">
        <v>2157</v>
      </c>
      <c r="CQ1514" s="13">
        <v>557.1</v>
      </c>
      <c r="CR1514" s="13">
        <v>3617.3</v>
      </c>
      <c r="CS1514" s="13" t="s">
        <v>7128</v>
      </c>
      <c r="CT1514" s="13">
        <v>0</v>
      </c>
      <c r="CU1514" s="13">
        <v>434</v>
      </c>
      <c r="CV1514" s="13">
        <v>2650.1</v>
      </c>
      <c r="CW1514" s="13">
        <v>582.79999999999995</v>
      </c>
      <c r="CX1514" s="12">
        <v>0.18701417466849565</v>
      </c>
      <c r="CY1514" s="12">
        <v>0.11302057196416958</v>
      </c>
      <c r="CZ1514" s="15">
        <v>6.2067604667124234</v>
      </c>
      <c r="DA1514" s="20"/>
      <c r="DB1514" s="20"/>
    </row>
    <row r="1515" spans="1:106" ht="24">
      <c r="A1515" s="8" t="s">
        <v>3847</v>
      </c>
      <c r="B1515" s="8" t="s">
        <v>3848</v>
      </c>
      <c r="C1515" s="9" t="s">
        <v>7197</v>
      </c>
      <c r="D1515" s="9" t="s">
        <v>7126</v>
      </c>
      <c r="E1515" s="10" t="s">
        <v>7127</v>
      </c>
      <c r="F1515" s="10" t="s">
        <v>7126</v>
      </c>
      <c r="G1515" s="11">
        <v>0.65</v>
      </c>
      <c r="H1515" s="11">
        <v>0.65</v>
      </c>
      <c r="I1515" s="12">
        <v>9.0499999999999997E-2</v>
      </c>
      <c r="J1515" s="12">
        <v>0.11532500000000001</v>
      </c>
      <c r="K1515" s="12">
        <v>3.6999999999999998E-2</v>
      </c>
      <c r="L1515" s="12">
        <v>9.35E-2</v>
      </c>
      <c r="M1515" s="12">
        <v>6.1719349999999999E-2</v>
      </c>
      <c r="N1515" s="12">
        <v>0.11532500000000001</v>
      </c>
      <c r="O1515" s="12">
        <v>-6.7856120331950223E-2</v>
      </c>
      <c r="P1515" s="12">
        <v>-6.7856120331950223E-2</v>
      </c>
      <c r="Q1515" s="13">
        <v>149.9</v>
      </c>
      <c r="R1515" s="13">
        <v>0</v>
      </c>
      <c r="S1515" s="13">
        <v>0</v>
      </c>
      <c r="T1515" s="13">
        <v>0</v>
      </c>
      <c r="U1515" s="13">
        <v>149.9</v>
      </c>
      <c r="V1515" s="13">
        <v>0</v>
      </c>
      <c r="W1515" s="13">
        <v>149.9</v>
      </c>
      <c r="X1515" s="14">
        <v>0</v>
      </c>
      <c r="Y1515" s="15">
        <v>0.22522522522522523</v>
      </c>
      <c r="Z1515" s="14">
        <v>0</v>
      </c>
      <c r="AA1515" s="14">
        <v>0</v>
      </c>
      <c r="AB1515" s="14">
        <v>0</v>
      </c>
      <c r="AC1515" s="14">
        <v>0</v>
      </c>
      <c r="AD1515" s="13">
        <v>13.51</v>
      </c>
      <c r="AE1515" s="15">
        <v>2.2382222222222223</v>
      </c>
      <c r="AF1515" s="14">
        <v>5.4772255750516613E-2</v>
      </c>
      <c r="AG1515" s="14">
        <v>0.51485920405485608</v>
      </c>
      <c r="AH1515" s="15">
        <v>0.24137931034482762</v>
      </c>
      <c r="AI1515" s="5" t="s">
        <v>7128</v>
      </c>
      <c r="AJ1515" s="15">
        <v>25.536626916524703</v>
      </c>
      <c r="AK1515" s="15">
        <v>26.206293706293707</v>
      </c>
      <c r="AL1515" s="15" t="s">
        <v>7128</v>
      </c>
      <c r="AM1515" s="15" t="s">
        <v>7128</v>
      </c>
      <c r="AN1515" s="15">
        <v>1.2533444816053512</v>
      </c>
      <c r="AO1515" s="15">
        <v>18.974683544303797</v>
      </c>
      <c r="AP1515" s="15">
        <v>20.790568654646325</v>
      </c>
      <c r="AQ1515" s="15">
        <v>20.761772853185597</v>
      </c>
      <c r="AR1515" s="15">
        <v>1.2533444816053512</v>
      </c>
      <c r="AS1515" s="15">
        <v>18.974683544303797</v>
      </c>
      <c r="AT1515" s="14">
        <v>0</v>
      </c>
      <c r="AU1515" s="14">
        <v>0</v>
      </c>
      <c r="AV1515" s="12">
        <v>9.1300000000000006E-2</v>
      </c>
      <c r="AW1515" s="12">
        <v>0.128</v>
      </c>
      <c r="AX1515" s="12">
        <v>0.13300000000000001</v>
      </c>
      <c r="AY1515" s="12">
        <v>0.153</v>
      </c>
      <c r="AZ1515" s="14" t="s">
        <v>7128</v>
      </c>
      <c r="BA1515" s="14" t="s">
        <v>7128</v>
      </c>
      <c r="BB1515" s="14">
        <v>4.7468879668049788E-2</v>
      </c>
      <c r="BC1515" s="14">
        <v>4.7468879668049788E-2</v>
      </c>
      <c r="BD1515" s="14">
        <v>0.74189364461737994</v>
      </c>
      <c r="BE1515" s="14">
        <v>0.93514915693904022</v>
      </c>
      <c r="BF1515" s="14">
        <v>0.20665742024965325</v>
      </c>
      <c r="BG1515" s="14">
        <v>0.2656</v>
      </c>
      <c r="BH1515" s="13">
        <v>5.87</v>
      </c>
      <c r="BI1515" s="13">
        <v>5.72</v>
      </c>
      <c r="BJ1515" s="13">
        <v>7.21</v>
      </c>
      <c r="BK1515" s="13">
        <v>7.21</v>
      </c>
      <c r="BL1515" s="13">
        <v>7.9</v>
      </c>
      <c r="BM1515" s="13">
        <v>7.71</v>
      </c>
      <c r="BN1515" s="13">
        <v>7.4</v>
      </c>
      <c r="BO1515" s="13">
        <v>7.22</v>
      </c>
      <c r="BP1515" s="13">
        <v>5.72</v>
      </c>
      <c r="BQ1515" s="13">
        <v>0</v>
      </c>
      <c r="BR1515" s="13">
        <v>0</v>
      </c>
      <c r="BS1515" s="13">
        <v>-4.0000000000000001E-3</v>
      </c>
      <c r="BT1515" s="14">
        <v>-6.993006993006993E-4</v>
      </c>
      <c r="BU1515" s="13">
        <v>5.7239999999999993</v>
      </c>
      <c r="BV1515" s="13">
        <v>5.7239999999999993</v>
      </c>
      <c r="BW1515" s="13">
        <v>5.7239999999999993</v>
      </c>
      <c r="BX1515" s="13">
        <v>120.5</v>
      </c>
      <c r="BY1515" s="13">
        <v>120.5</v>
      </c>
      <c r="BZ1515" s="13">
        <v>119.6</v>
      </c>
      <c r="CA1515" s="13">
        <v>119.6</v>
      </c>
      <c r="CB1515" s="13">
        <v>0</v>
      </c>
      <c r="CC1515" s="15">
        <v>0.188</v>
      </c>
      <c r="CD1515" s="15">
        <v>2.06</v>
      </c>
      <c r="CE1515" s="15">
        <v>0.36</v>
      </c>
      <c r="CF1515" s="15" t="s">
        <v>7128</v>
      </c>
      <c r="CG1515" s="15" t="s">
        <v>7128</v>
      </c>
      <c r="CH1515" s="13" t="s">
        <v>7128</v>
      </c>
      <c r="CI1515" s="13" t="s">
        <v>7128</v>
      </c>
      <c r="CJ1515" s="13">
        <v>0</v>
      </c>
      <c r="CK1515" s="12">
        <f t="shared" si="46"/>
        <v>0</v>
      </c>
      <c r="CL1515" s="36">
        <f t="shared" si="47"/>
        <v>6.605351170568563E-2</v>
      </c>
      <c r="CM1515" s="13">
        <v>7.21</v>
      </c>
      <c r="CN1515" s="13">
        <v>1.49</v>
      </c>
      <c r="CO1515" s="13">
        <v>5.72</v>
      </c>
      <c r="CP1515" s="13">
        <v>149.9</v>
      </c>
      <c r="CQ1515" s="13">
        <v>7.22</v>
      </c>
      <c r="CR1515" s="13">
        <v>149.9</v>
      </c>
      <c r="CS1515" s="13" t="s">
        <v>7128</v>
      </c>
      <c r="CT1515" s="13">
        <v>0</v>
      </c>
      <c r="CU1515" s="13">
        <v>7.21</v>
      </c>
      <c r="CV1515" s="13">
        <v>119.6</v>
      </c>
      <c r="CW1515" s="13">
        <v>7.4</v>
      </c>
      <c r="CX1515" s="12">
        <v>4.7468879668049788E-2</v>
      </c>
      <c r="CY1515" s="12">
        <v>4.7468879668049788E-2</v>
      </c>
      <c r="CZ1515" s="15">
        <v>20.256756756756758</v>
      </c>
      <c r="DA1515" s="20"/>
      <c r="DB1515" s="20"/>
    </row>
    <row r="1516" spans="1:106">
      <c r="A1516" s="8" t="s">
        <v>95</v>
      </c>
      <c r="B1516" s="8" t="s">
        <v>96</v>
      </c>
      <c r="C1516" s="9" t="s">
        <v>7131</v>
      </c>
      <c r="D1516" s="9" t="s">
        <v>7126</v>
      </c>
      <c r="E1516" s="10" t="s">
        <v>7127</v>
      </c>
      <c r="F1516" s="10" t="s">
        <v>7126</v>
      </c>
      <c r="G1516" s="11">
        <v>0.79</v>
      </c>
      <c r="H1516" s="11">
        <v>1.8014985786462281</v>
      </c>
      <c r="I1516" s="12">
        <v>9.0499999999999997E-2</v>
      </c>
      <c r="J1516" s="12">
        <v>0.21953562136748364</v>
      </c>
      <c r="K1516" s="12">
        <v>3.2000000000000001E-2</v>
      </c>
      <c r="L1516" s="12">
        <v>8.8499999999999995E-2</v>
      </c>
      <c r="M1516" s="12">
        <v>5.8418850000000001E-2</v>
      </c>
      <c r="N1516" s="12">
        <v>0.11411809353231142</v>
      </c>
      <c r="O1516" s="12">
        <v>-0.17347215993818238</v>
      </c>
      <c r="P1516" s="12">
        <v>-5.361011947414817E-2</v>
      </c>
      <c r="Q1516" s="13">
        <v>3156.9</v>
      </c>
      <c r="R1516" s="13">
        <v>5.8135256056134228</v>
      </c>
      <c r="S1516" s="13">
        <v>5969</v>
      </c>
      <c r="T1516" s="13">
        <v>5974.813525605613</v>
      </c>
      <c r="U1516" s="13">
        <v>9131.7135256056135</v>
      </c>
      <c r="V1516" s="13">
        <v>0</v>
      </c>
      <c r="W1516" s="13">
        <v>9131.7135256056135</v>
      </c>
      <c r="X1516" s="14">
        <v>0</v>
      </c>
      <c r="Y1516" s="15">
        <v>7.7575506826644602E-2</v>
      </c>
      <c r="Z1516" s="14">
        <v>0.62157266847601433</v>
      </c>
      <c r="AA1516" s="14">
        <v>0.65429270299074171</v>
      </c>
      <c r="AB1516" s="14">
        <v>1.6425152643516641</v>
      </c>
      <c r="AC1516" s="14">
        <v>1.8926204585528883</v>
      </c>
      <c r="AD1516" s="13">
        <v>13.06</v>
      </c>
      <c r="AE1516" s="15">
        <v>3.1334722222222222</v>
      </c>
      <c r="AF1516" s="14">
        <v>0.37682887362833545</v>
      </c>
      <c r="AG1516" s="14">
        <v>0.37218485581953553</v>
      </c>
      <c r="AH1516" s="15">
        <v>0.26013613495116894</v>
      </c>
      <c r="AI1516" s="5">
        <v>1.6926780341023069</v>
      </c>
      <c r="AJ1516" s="15">
        <v>10.984342379958248</v>
      </c>
      <c r="AK1516" s="15">
        <v>19.451016635859517</v>
      </c>
      <c r="AL1516" s="15">
        <v>9.4637681159420293</v>
      </c>
      <c r="AM1516" s="15">
        <v>0.49702906696643651</v>
      </c>
      <c r="AN1516" s="15">
        <v>0.86785243017374103</v>
      </c>
      <c r="AO1516" s="15">
        <v>0.37256591214860624</v>
      </c>
      <c r="AP1516" s="15">
        <v>10.814347034881404</v>
      </c>
      <c r="AQ1516" s="15">
        <v>6.5607517408993754</v>
      </c>
      <c r="AR1516" s="15">
        <v>0.94999174778326934</v>
      </c>
      <c r="AS1516" s="15">
        <v>1.0776917796404766</v>
      </c>
      <c r="AT1516" s="14">
        <v>0</v>
      </c>
      <c r="AU1516" s="14">
        <v>0</v>
      </c>
      <c r="AV1516" s="12">
        <v>1.163</v>
      </c>
      <c r="AW1516" s="12">
        <v>-9.0299999999999991E-2</v>
      </c>
      <c r="AX1516" s="12">
        <v>0.11699999999999999</v>
      </c>
      <c r="AY1516" s="12">
        <v>0.21100000000000002</v>
      </c>
      <c r="AZ1516" s="14">
        <v>0.221</v>
      </c>
      <c r="BA1516" s="14">
        <v>-6.1199999999999996E-3</v>
      </c>
      <c r="BB1516" s="14">
        <v>4.6063461429301247E-2</v>
      </c>
      <c r="BC1516" s="14">
        <v>6.0507974058163251E-2</v>
      </c>
      <c r="BD1516" s="14">
        <v>2.0141224358099303E-2</v>
      </c>
      <c r="BE1516" s="14">
        <v>0.10478987538984093</v>
      </c>
      <c r="BF1516" s="14">
        <v>0.32348932303498412</v>
      </c>
      <c r="BG1516" s="14">
        <v>0.26739999999999997</v>
      </c>
      <c r="BH1516" s="13">
        <v>287.39999999999998</v>
      </c>
      <c r="BI1516" s="13">
        <v>162.30000000000001</v>
      </c>
      <c r="BJ1516" s="13">
        <v>843.8</v>
      </c>
      <c r="BK1516" s="13">
        <v>844.40729487887722</v>
      </c>
      <c r="BL1516" s="13">
        <v>8473.4</v>
      </c>
      <c r="BM1516" s="13">
        <v>8058.1</v>
      </c>
      <c r="BN1516" s="13">
        <v>1585.7</v>
      </c>
      <c r="BO1516" s="13">
        <v>1391.87</v>
      </c>
      <c r="BP1516" s="13">
        <v>571.25055069270707</v>
      </c>
      <c r="BQ1516" s="13">
        <v>0</v>
      </c>
      <c r="BR1516" s="13">
        <v>0</v>
      </c>
      <c r="BS1516" s="13">
        <v>-562.1</v>
      </c>
      <c r="BT1516" s="14">
        <v>-0.98398154595805476</v>
      </c>
      <c r="BU1516" s="13">
        <v>1133.3505506927072</v>
      </c>
      <c r="BV1516" s="13">
        <v>724.40000000000009</v>
      </c>
      <c r="BW1516" s="13">
        <v>724.40000000000009</v>
      </c>
      <c r="BX1516" s="13">
        <v>3523.4</v>
      </c>
      <c r="BY1516" s="13">
        <v>9440.9135256056143</v>
      </c>
      <c r="BZ1516" s="13">
        <v>3637.6</v>
      </c>
      <c r="CA1516" s="13">
        <v>9612.4135256056124</v>
      </c>
      <c r="CB1516" s="13">
        <v>0</v>
      </c>
      <c r="CC1516" s="15">
        <v>0.93500000000000005</v>
      </c>
      <c r="CD1516" s="15">
        <v>1.52</v>
      </c>
      <c r="CE1516" s="15">
        <v>0.36</v>
      </c>
      <c r="CF1516" s="15">
        <v>0.33337316401333039</v>
      </c>
      <c r="CG1516" s="15">
        <v>0.51413611186138053</v>
      </c>
      <c r="CH1516" s="13">
        <v>595.92999999999995</v>
      </c>
      <c r="CI1516" s="13">
        <v>218.31</v>
      </c>
      <c r="CJ1516" s="13">
        <v>0</v>
      </c>
      <c r="CK1516" s="12">
        <f t="shared" si="46"/>
        <v>0</v>
      </c>
      <c r="CL1516" s="36">
        <f t="shared" si="47"/>
        <v>0.88150597947419751</v>
      </c>
      <c r="CM1516" s="13">
        <v>220.1</v>
      </c>
      <c r="CN1516" s="13">
        <v>71.2</v>
      </c>
      <c r="CO1516" s="13">
        <v>162.30000000000001</v>
      </c>
      <c r="CP1516" s="13">
        <v>3156.9</v>
      </c>
      <c r="CQ1516" s="13">
        <v>1391.87</v>
      </c>
      <c r="CR1516" s="13">
        <v>9131.7135256056135</v>
      </c>
      <c r="CS1516" s="13" t="s">
        <v>7128</v>
      </c>
      <c r="CT1516" s="13">
        <v>10.978000000000002</v>
      </c>
      <c r="CU1516" s="13">
        <v>845.25729487887725</v>
      </c>
      <c r="CV1516" s="13">
        <v>9623.3915256056116</v>
      </c>
      <c r="CW1516" s="13">
        <v>1589.79</v>
      </c>
      <c r="CX1516" s="12">
        <v>4.6160880358580771E-2</v>
      </c>
      <c r="CY1516" s="12">
        <v>6.0498534417055598E-2</v>
      </c>
      <c r="CZ1516" s="15">
        <v>5.7439746920068773</v>
      </c>
      <c r="DA1516" s="20"/>
      <c r="DB1516" s="20"/>
    </row>
    <row r="1517" spans="1:106">
      <c r="A1517" s="8" t="s">
        <v>3105</v>
      </c>
      <c r="B1517" s="8" t="s">
        <v>3106</v>
      </c>
      <c r="C1517" s="9" t="s">
        <v>7131</v>
      </c>
      <c r="D1517" s="9" t="s">
        <v>7126</v>
      </c>
      <c r="E1517" s="10" t="s">
        <v>7127</v>
      </c>
      <c r="F1517" s="10" t="s">
        <v>7126</v>
      </c>
      <c r="G1517" s="11">
        <v>0.79</v>
      </c>
      <c r="H1517" s="11">
        <v>0.99440435551790307</v>
      </c>
      <c r="I1517" s="12">
        <v>9.0499999999999997E-2</v>
      </c>
      <c r="J1517" s="12">
        <v>0.14649359417437022</v>
      </c>
      <c r="K1517" s="12">
        <v>4.7E-2</v>
      </c>
      <c r="L1517" s="12">
        <v>0.10350000000000001</v>
      </c>
      <c r="M1517" s="12">
        <v>6.8320350000000002E-2</v>
      </c>
      <c r="N1517" s="12">
        <v>0.12439912037179374</v>
      </c>
      <c r="O1517" s="12">
        <v>-9.513172647009005E-2</v>
      </c>
      <c r="P1517" s="12">
        <v>-6.7055356950361494E-2</v>
      </c>
      <c r="Q1517" s="13">
        <v>5.99</v>
      </c>
      <c r="R1517" s="13">
        <v>0</v>
      </c>
      <c r="S1517" s="13">
        <v>2.36</v>
      </c>
      <c r="T1517" s="13">
        <v>2.36</v>
      </c>
      <c r="U1517" s="13">
        <v>8.35</v>
      </c>
      <c r="V1517" s="13">
        <v>0.14699999999999999</v>
      </c>
      <c r="W1517" s="13">
        <v>8.2029999999999994</v>
      </c>
      <c r="X1517" s="14">
        <v>1.7604790419161676E-2</v>
      </c>
      <c r="Y1517" s="15">
        <v>0.25</v>
      </c>
      <c r="Z1517" s="14">
        <v>0.53153153153153154</v>
      </c>
      <c r="AA1517" s="14">
        <v>0.28263473053892213</v>
      </c>
      <c r="AB1517" s="14">
        <v>1.1346153846153846</v>
      </c>
      <c r="AC1517" s="14">
        <v>0.39398998330550916</v>
      </c>
      <c r="AD1517" s="13">
        <v>0.59899999999999998</v>
      </c>
      <c r="AE1517" s="15">
        <v>0.45713888888888898</v>
      </c>
      <c r="AF1517" s="14">
        <v>3.1622776601683791E-2</v>
      </c>
      <c r="AG1517" s="14" t="s">
        <v>7128</v>
      </c>
      <c r="AH1517" s="15">
        <v>0.36344086021505367</v>
      </c>
      <c r="AI1517" s="5">
        <v>1.8333333333333335</v>
      </c>
      <c r="AJ1517" s="15">
        <v>45.378787878787875</v>
      </c>
      <c r="AK1517" s="15">
        <v>45.378787878787875</v>
      </c>
      <c r="AL1517" s="15" t="s">
        <v>7128</v>
      </c>
      <c r="AM1517" s="15" t="s">
        <v>7128</v>
      </c>
      <c r="AN1517" s="15">
        <v>2.8798076923076925</v>
      </c>
      <c r="AO1517" s="15">
        <v>0.31361256544502619</v>
      </c>
      <c r="AP1517" s="15">
        <v>18.643181818181816</v>
      </c>
      <c r="AQ1517" s="15">
        <v>15.654580152671754</v>
      </c>
      <c r="AR1517" s="15">
        <v>1.9107849988353134</v>
      </c>
      <c r="AS1517" s="15">
        <v>0.42947643979057587</v>
      </c>
      <c r="AT1517" s="14">
        <v>0</v>
      </c>
      <c r="AU1517" s="14">
        <v>0</v>
      </c>
      <c r="AV1517" s="12">
        <v>0.55899999999999994</v>
      </c>
      <c r="AW1517" s="12">
        <v>8.2100000000000006E-2</v>
      </c>
      <c r="AX1517" s="12">
        <v>0.105</v>
      </c>
      <c r="AY1517" s="12">
        <v>6.4600000000000005E-2</v>
      </c>
      <c r="AZ1517" s="14" t="s">
        <v>7128</v>
      </c>
      <c r="BA1517" s="14" t="s">
        <v>7128</v>
      </c>
      <c r="BB1517" s="14">
        <v>5.1361867704280161E-2</v>
      </c>
      <c r="BC1517" s="14">
        <v>5.7343763421432235E-2</v>
      </c>
      <c r="BD1517" s="14">
        <v>6.9109947643979054E-3</v>
      </c>
      <c r="BE1517" s="14">
        <v>2.3036649214659685E-2</v>
      </c>
      <c r="BF1517" s="14">
        <v>0.34328358208955223</v>
      </c>
      <c r="BG1517" s="14" t="s">
        <v>7128</v>
      </c>
      <c r="BH1517" s="13">
        <v>0.13200000000000001</v>
      </c>
      <c r="BI1517" s="13">
        <v>0.13200000000000001</v>
      </c>
      <c r="BJ1517" s="13">
        <v>0.44</v>
      </c>
      <c r="BK1517" s="13">
        <v>0.44</v>
      </c>
      <c r="BL1517" s="13">
        <v>19.100000000000001</v>
      </c>
      <c r="BM1517" s="13">
        <v>19.100000000000001</v>
      </c>
      <c r="BN1517" s="13">
        <v>0.52400000000000002</v>
      </c>
      <c r="BO1517" s="13">
        <v>0.52400000000000002</v>
      </c>
      <c r="BP1517" s="13">
        <v>0.28895522388059702</v>
      </c>
      <c r="BQ1517" s="13">
        <v>0</v>
      </c>
      <c r="BR1517" s="13">
        <v>0</v>
      </c>
      <c r="BS1517" s="13">
        <v>-3.2000000000000001E-2</v>
      </c>
      <c r="BT1517" s="14">
        <v>-0.11074380165289256</v>
      </c>
      <c r="BU1517" s="13">
        <v>0.32095522388059705</v>
      </c>
      <c r="BV1517" s="13">
        <v>0.16400000000000001</v>
      </c>
      <c r="BW1517" s="13">
        <v>0.16400000000000001</v>
      </c>
      <c r="BX1517" s="13">
        <v>2.57</v>
      </c>
      <c r="BY1517" s="13">
        <v>5.0389999999999997</v>
      </c>
      <c r="BZ1517" s="13">
        <v>2.08</v>
      </c>
      <c r="CA1517" s="13">
        <v>4.2929999999999993</v>
      </c>
      <c r="CB1517" s="13">
        <v>0</v>
      </c>
      <c r="CC1517" s="15">
        <v>-7.5999999999999998E-2</v>
      </c>
      <c r="CD1517" s="15">
        <v>0.65300000000000002</v>
      </c>
      <c r="CE1517" s="15">
        <v>0.36</v>
      </c>
      <c r="CF1517" s="15" t="s">
        <v>7128</v>
      </c>
      <c r="CG1517" s="15" t="s">
        <v>7128</v>
      </c>
      <c r="CH1517" s="13" t="s">
        <v>7128</v>
      </c>
      <c r="CI1517" s="13" t="s">
        <v>7128</v>
      </c>
      <c r="CJ1517" s="13">
        <v>0</v>
      </c>
      <c r="CK1517" s="12">
        <f t="shared" si="46"/>
        <v>0</v>
      </c>
      <c r="CL1517" s="36">
        <f t="shared" si="47"/>
        <v>4.4491031912415568</v>
      </c>
      <c r="CM1517" s="13">
        <v>0.20100000000000001</v>
      </c>
      <c r="CN1517" s="13">
        <v>6.9000000000000006E-2</v>
      </c>
      <c r="CO1517" s="13">
        <v>0.13200000000000001</v>
      </c>
      <c r="CP1517" s="13">
        <v>5.99</v>
      </c>
      <c r="CQ1517" s="13">
        <v>0.52400000000000002</v>
      </c>
      <c r="CR1517" s="13">
        <v>8.2029999999999994</v>
      </c>
      <c r="CS1517" s="13" t="s">
        <v>7128</v>
      </c>
      <c r="CT1517" s="13">
        <v>0</v>
      </c>
      <c r="CU1517" s="13">
        <v>0.44</v>
      </c>
      <c r="CV1517" s="13">
        <v>4.2929999999999993</v>
      </c>
      <c r="CW1517" s="13">
        <v>0.52400000000000002</v>
      </c>
      <c r="CX1517" s="12">
        <v>5.1361867704280161E-2</v>
      </c>
      <c r="CY1517" s="12">
        <v>5.7343763421432235E-2</v>
      </c>
      <c r="CZ1517" s="15">
        <v>15.654580152671754</v>
      </c>
      <c r="DA1517" s="20"/>
      <c r="DB1517" s="20"/>
    </row>
    <row r="1518" spans="1:106">
      <c r="A1518" s="8" t="s">
        <v>825</v>
      </c>
      <c r="B1518" s="8" t="s">
        <v>826</v>
      </c>
      <c r="C1518" s="9" t="s">
        <v>7190</v>
      </c>
      <c r="D1518" s="9" t="s">
        <v>7126</v>
      </c>
      <c r="E1518" s="10" t="s">
        <v>7127</v>
      </c>
      <c r="F1518" s="10" t="s">
        <v>7126</v>
      </c>
      <c r="G1518" s="11">
        <v>0.7</v>
      </c>
      <c r="H1518" s="11">
        <v>0.7</v>
      </c>
      <c r="I1518" s="12">
        <v>9.0499999999999997E-2</v>
      </c>
      <c r="J1518" s="12">
        <v>0.11984999999999998</v>
      </c>
      <c r="K1518" s="12">
        <v>3.2000000000000001E-2</v>
      </c>
      <c r="L1518" s="12">
        <v>8.8499999999999995E-2</v>
      </c>
      <c r="M1518" s="12">
        <v>5.8418850000000001E-2</v>
      </c>
      <c r="N1518" s="12">
        <v>0.11984999999999998</v>
      </c>
      <c r="O1518" s="12">
        <v>0.38155845070422534</v>
      </c>
      <c r="P1518" s="12">
        <v>0.40547326224200242</v>
      </c>
      <c r="Q1518" s="13">
        <v>1874.5</v>
      </c>
      <c r="R1518" s="13">
        <v>0</v>
      </c>
      <c r="S1518" s="13">
        <v>0</v>
      </c>
      <c r="T1518" s="13">
        <v>0</v>
      </c>
      <c r="U1518" s="13">
        <v>1874.5</v>
      </c>
      <c r="V1518" s="13">
        <v>0</v>
      </c>
      <c r="W1518" s="13">
        <v>1874.5</v>
      </c>
      <c r="X1518" s="14">
        <v>0</v>
      </c>
      <c r="Y1518" s="15">
        <v>9.9085365853658541E-2</v>
      </c>
      <c r="Z1518" s="14" t="s">
        <v>7128</v>
      </c>
      <c r="AA1518" s="14">
        <v>0</v>
      </c>
      <c r="AB1518" s="14" t="s">
        <v>7128</v>
      </c>
      <c r="AC1518" s="14">
        <v>0</v>
      </c>
      <c r="AD1518" s="13">
        <v>28.56</v>
      </c>
      <c r="AE1518" s="15">
        <v>1.6757222222222223</v>
      </c>
      <c r="AF1518" s="14">
        <v>0.216794833886788</v>
      </c>
      <c r="AG1518" s="14">
        <v>0.43520409738762655</v>
      </c>
      <c r="AH1518" s="15">
        <v>0.28260418826456557</v>
      </c>
      <c r="AI1518" s="5" t="s">
        <v>7128</v>
      </c>
      <c r="AJ1518" s="15">
        <v>105.30898876404494</v>
      </c>
      <c r="AK1518" s="15">
        <v>105.30898876404494</v>
      </c>
      <c r="AL1518" s="15">
        <v>63.185840707964594</v>
      </c>
      <c r="AM1518" s="15">
        <v>2.7567798105770924</v>
      </c>
      <c r="AN1518" s="15" t="s">
        <v>7128</v>
      </c>
      <c r="AO1518" s="15">
        <v>5.600537795040335</v>
      </c>
      <c r="AP1518" s="15">
        <v>76.199186991869908</v>
      </c>
      <c r="AQ1518" s="15">
        <v>50.525606469002696</v>
      </c>
      <c r="AR1518" s="15" t="s">
        <v>7128</v>
      </c>
      <c r="AS1518" s="15">
        <v>5.600537795040335</v>
      </c>
      <c r="AT1518" s="14">
        <v>0.14741573033707864</v>
      </c>
      <c r="AU1518" s="14">
        <v>1.3998399573219523E-3</v>
      </c>
      <c r="AV1518" s="12">
        <v>2.4500000000000001E-2</v>
      </c>
      <c r="AW1518" s="12">
        <v>0.27500000000000002</v>
      </c>
      <c r="AX1518" s="12">
        <v>0.27100000000000002</v>
      </c>
      <c r="AY1518" s="12">
        <v>0.376</v>
      </c>
      <c r="AZ1518" s="14">
        <v>0.38200000000000001</v>
      </c>
      <c r="BA1518" s="14">
        <v>0.28899999999999998</v>
      </c>
      <c r="BB1518" s="14">
        <v>0.50140845070422535</v>
      </c>
      <c r="BC1518" s="14">
        <v>0.52532326224200243</v>
      </c>
      <c r="BD1518" s="14">
        <v>5.3181953988646551E-2</v>
      </c>
      <c r="BE1518" s="14">
        <v>7.3498655512399175E-2</v>
      </c>
      <c r="BF1518" s="14">
        <v>0.31240310077519379</v>
      </c>
      <c r="BG1518" s="14">
        <v>0.49170000000000003</v>
      </c>
      <c r="BH1518" s="13">
        <v>17.8</v>
      </c>
      <c r="BI1518" s="13">
        <v>17.8</v>
      </c>
      <c r="BJ1518" s="13">
        <v>24.6</v>
      </c>
      <c r="BK1518" s="13">
        <v>24.6</v>
      </c>
      <c r="BL1518" s="13">
        <v>334.7</v>
      </c>
      <c r="BM1518" s="13">
        <v>334.7</v>
      </c>
      <c r="BN1518" s="13">
        <v>37.1</v>
      </c>
      <c r="BO1518" s="13">
        <v>37.1</v>
      </c>
      <c r="BP1518" s="13">
        <v>16.914883720930234</v>
      </c>
      <c r="BQ1518" s="13">
        <v>0</v>
      </c>
      <c r="BR1518" s="13">
        <v>0</v>
      </c>
      <c r="BS1518" s="13">
        <v>-16.2</v>
      </c>
      <c r="BT1518" s="14">
        <v>-0.957736409382132</v>
      </c>
      <c r="BU1518" s="13">
        <v>33.114883720930237</v>
      </c>
      <c r="BV1518" s="13">
        <v>34</v>
      </c>
      <c r="BW1518" s="13">
        <v>34</v>
      </c>
      <c r="BX1518" s="13">
        <v>35.5</v>
      </c>
      <c r="BY1518" s="13">
        <v>32.198999999999998</v>
      </c>
      <c r="BZ1518" s="13">
        <v>0</v>
      </c>
      <c r="CA1518" s="13">
        <v>0</v>
      </c>
      <c r="CB1518" s="13">
        <v>-2.6239999999999997</v>
      </c>
      <c r="CC1518" s="15">
        <v>0.629</v>
      </c>
      <c r="CD1518" s="15">
        <v>0.55100000000000005</v>
      </c>
      <c r="CE1518" s="15">
        <v>0.36</v>
      </c>
      <c r="CF1518" s="15" t="s">
        <v>7128</v>
      </c>
      <c r="CG1518" s="15" t="s">
        <v>7128</v>
      </c>
      <c r="CH1518" s="13" t="s">
        <v>7128</v>
      </c>
      <c r="CI1518" s="13" t="s">
        <v>7128</v>
      </c>
      <c r="CJ1518" s="13">
        <v>-2.6239999999999997</v>
      </c>
      <c r="CK1518" s="12">
        <f t="shared" si="46"/>
        <v>7.7176470588235291E-2</v>
      </c>
      <c r="CL1518" s="36" t="str">
        <f t="shared" si="47"/>
        <v>NA</v>
      </c>
      <c r="CM1518" s="13">
        <v>25.8</v>
      </c>
      <c r="CN1518" s="13">
        <v>8.06</v>
      </c>
      <c r="CO1518" s="13">
        <v>17.8</v>
      </c>
      <c r="CP1518" s="13">
        <v>1874.5</v>
      </c>
      <c r="CQ1518" s="13">
        <v>37.1</v>
      </c>
      <c r="CR1518" s="13">
        <v>1874.5</v>
      </c>
      <c r="CS1518" s="13">
        <v>34</v>
      </c>
      <c r="CT1518" s="13">
        <v>0</v>
      </c>
      <c r="CU1518" s="13">
        <v>24.6</v>
      </c>
      <c r="CV1518" s="13">
        <v>0</v>
      </c>
      <c r="CW1518" s="13">
        <v>37.1</v>
      </c>
      <c r="CX1518" s="12">
        <v>0.50140845070422535</v>
      </c>
      <c r="CY1518" s="12">
        <v>0.52532326224200243</v>
      </c>
      <c r="CZ1518" s="15">
        <v>50.525606469002696</v>
      </c>
      <c r="DA1518" s="20"/>
      <c r="DB1518" s="20"/>
    </row>
    <row r="1519" spans="1:106">
      <c r="A1519" s="8" t="s">
        <v>1425</v>
      </c>
      <c r="B1519" s="8" t="s">
        <v>1426</v>
      </c>
      <c r="C1519" s="9" t="s">
        <v>7153</v>
      </c>
      <c r="D1519" s="9" t="s">
        <v>7126</v>
      </c>
      <c r="E1519" s="10" t="s">
        <v>7127</v>
      </c>
      <c r="F1519" s="10" t="s">
        <v>7126</v>
      </c>
      <c r="G1519" s="11">
        <v>1.1399999999999999</v>
      </c>
      <c r="H1519" s="11">
        <v>2.8994855305466234</v>
      </c>
      <c r="I1519" s="12">
        <v>9.0499999999999997E-2</v>
      </c>
      <c r="J1519" s="12">
        <v>0.31890344051446939</v>
      </c>
      <c r="K1519" s="12">
        <v>4.7E-2</v>
      </c>
      <c r="L1519" s="12">
        <v>0.10350000000000001</v>
      </c>
      <c r="M1519" s="12">
        <v>6.8320350000000002E-2</v>
      </c>
      <c r="N1519" s="12">
        <v>0.16684290518331221</v>
      </c>
      <c r="O1519" s="12">
        <v>-0.97624609785712668</v>
      </c>
      <c r="P1519" s="12">
        <v>-0.3546306929711</v>
      </c>
      <c r="Q1519" s="13">
        <v>31.1</v>
      </c>
      <c r="R1519" s="13">
        <v>0</v>
      </c>
      <c r="S1519" s="13">
        <v>48</v>
      </c>
      <c r="T1519" s="13">
        <v>48</v>
      </c>
      <c r="U1519" s="13">
        <v>79.099999999999994</v>
      </c>
      <c r="V1519" s="13">
        <v>3.63</v>
      </c>
      <c r="W1519" s="13">
        <v>75.47</v>
      </c>
      <c r="X1519" s="14">
        <v>4.5891276864728194E-2</v>
      </c>
      <c r="Y1519" s="15">
        <v>0.16949152542372881</v>
      </c>
      <c r="Z1519" s="14">
        <v>0.8507621410847217</v>
      </c>
      <c r="AA1519" s="14">
        <v>0.60682680151706703</v>
      </c>
      <c r="AB1519" s="14">
        <v>5.7007125890736345</v>
      </c>
      <c r="AC1519" s="14">
        <v>1.5434083601286173</v>
      </c>
      <c r="AD1519" s="13">
        <v>2.63</v>
      </c>
      <c r="AE1519" s="15">
        <v>0.99880555555555572</v>
      </c>
      <c r="AF1519" s="14" t="s">
        <v>7128</v>
      </c>
      <c r="AG1519" s="14" t="s">
        <v>7128</v>
      </c>
      <c r="AH1519" s="15">
        <v>0.51796933902990694</v>
      </c>
      <c r="AI1519" s="5" t="s">
        <v>7128</v>
      </c>
      <c r="AJ1519" s="15" t="s">
        <v>7128</v>
      </c>
      <c r="AK1519" s="15" t="s">
        <v>7128</v>
      </c>
      <c r="AL1519" s="15" t="s">
        <v>7128</v>
      </c>
      <c r="AM1519" s="15" t="s">
        <v>7128</v>
      </c>
      <c r="AN1519" s="15">
        <v>3.6935866983372923</v>
      </c>
      <c r="AO1519" s="15">
        <v>0.2293510324483776</v>
      </c>
      <c r="AP1519" s="15" t="s">
        <v>7128</v>
      </c>
      <c r="AQ1519" s="15" t="s">
        <v>7128</v>
      </c>
      <c r="AR1519" s="15">
        <v>1.4296268232619815</v>
      </c>
      <c r="AS1519" s="15">
        <v>0.55656342182890861</v>
      </c>
      <c r="AT1519" s="14" t="s">
        <v>7128</v>
      </c>
      <c r="AU1519" s="14">
        <v>0</v>
      </c>
      <c r="AV1519" s="12" t="s">
        <v>7128</v>
      </c>
      <c r="AW1519" s="12" t="s">
        <v>7128</v>
      </c>
      <c r="AX1519" s="12">
        <v>-6.2600000000000003E-2</v>
      </c>
      <c r="AY1519" s="12">
        <v>8.6750000000000007</v>
      </c>
      <c r="AZ1519" s="14" t="s">
        <v>7128</v>
      </c>
      <c r="BA1519" s="14" t="s">
        <v>7128</v>
      </c>
      <c r="BB1519" s="14">
        <v>-0.65734265734265729</v>
      </c>
      <c r="BC1519" s="14">
        <v>-0.18778778778778779</v>
      </c>
      <c r="BD1519" s="14">
        <v>-0.13864306784660768</v>
      </c>
      <c r="BE1519" s="14">
        <v>-6.9174041297935113E-2</v>
      </c>
      <c r="BF1519" s="14">
        <v>0</v>
      </c>
      <c r="BG1519" s="14">
        <v>8.1099999999999992E-2</v>
      </c>
      <c r="BH1519" s="13">
        <v>-18.8</v>
      </c>
      <c r="BI1519" s="13">
        <v>-18.8</v>
      </c>
      <c r="BJ1519" s="13">
        <v>-9.3800000000000008</v>
      </c>
      <c r="BK1519" s="13">
        <v>-9.3800000000000008</v>
      </c>
      <c r="BL1519" s="13">
        <v>135.6</v>
      </c>
      <c r="BM1519" s="13">
        <v>135.6</v>
      </c>
      <c r="BN1519" s="13">
        <v>-4.47</v>
      </c>
      <c r="BO1519" s="13">
        <v>-4.47</v>
      </c>
      <c r="BP1519" s="13">
        <v>-9.3800000000000008</v>
      </c>
      <c r="BQ1519" s="13">
        <v>0</v>
      </c>
      <c r="BR1519" s="13">
        <v>0</v>
      </c>
      <c r="BS1519" s="13">
        <v>-4.92</v>
      </c>
      <c r="BT1519" s="14" t="s">
        <v>7128</v>
      </c>
      <c r="BU1519" s="13">
        <v>-4.4600000000000009</v>
      </c>
      <c r="BV1519" s="13">
        <v>-13.88</v>
      </c>
      <c r="BW1519" s="13">
        <v>-13.88</v>
      </c>
      <c r="BX1519" s="13">
        <v>28.6</v>
      </c>
      <c r="BY1519" s="13">
        <v>49.95</v>
      </c>
      <c r="BZ1519" s="13">
        <v>8.42</v>
      </c>
      <c r="CA1519" s="13">
        <v>52.79</v>
      </c>
      <c r="CB1519" s="13">
        <v>0</v>
      </c>
      <c r="CC1519" s="15">
        <v>-7.9000000000000001E-2</v>
      </c>
      <c r="CD1519" s="15">
        <v>1.25</v>
      </c>
      <c r="CE1519" s="15">
        <v>0.36</v>
      </c>
      <c r="CF1519" s="15" t="s">
        <v>7128</v>
      </c>
      <c r="CG1519" s="15" t="s">
        <v>7128</v>
      </c>
      <c r="CH1519" s="13" t="s">
        <v>7128</v>
      </c>
      <c r="CI1519" s="13" t="s">
        <v>7128</v>
      </c>
      <c r="CJ1519" s="13">
        <v>0</v>
      </c>
      <c r="CK1519" s="12">
        <f t="shared" si="46"/>
        <v>0</v>
      </c>
      <c r="CL1519" s="36">
        <f t="shared" si="47"/>
        <v>2.5686683083917408</v>
      </c>
      <c r="CM1519" s="13" t="s">
        <v>7128</v>
      </c>
      <c r="CN1519" s="13" t="s">
        <v>7128</v>
      </c>
      <c r="CO1519" s="13" t="s">
        <v>7128</v>
      </c>
      <c r="CP1519" s="13" t="s">
        <v>7128</v>
      </c>
      <c r="CQ1519" s="13" t="s">
        <v>7128</v>
      </c>
      <c r="CR1519" s="13" t="s">
        <v>7128</v>
      </c>
      <c r="CS1519" s="13" t="s">
        <v>7128</v>
      </c>
      <c r="CT1519" s="13">
        <v>0</v>
      </c>
      <c r="CU1519" s="13">
        <v>-9.3800000000000008</v>
      </c>
      <c r="CV1519" s="13">
        <v>52.79</v>
      </c>
      <c r="CW1519" s="13">
        <v>-4.47</v>
      </c>
      <c r="CX1519" s="12">
        <v>-0.65734265734265729</v>
      </c>
      <c r="CY1519" s="12">
        <v>-0.18778778778778779</v>
      </c>
      <c r="CZ1519" s="15" t="s">
        <v>7128</v>
      </c>
      <c r="DA1519" s="20"/>
      <c r="DB1519" s="20"/>
    </row>
    <row r="1520" spans="1:106">
      <c r="A1520" s="8" t="s">
        <v>401</v>
      </c>
      <c r="B1520" s="8" t="s">
        <v>402</v>
      </c>
      <c r="C1520" s="9" t="s">
        <v>7149</v>
      </c>
      <c r="D1520" s="9" t="s">
        <v>7126</v>
      </c>
      <c r="E1520" s="10" t="s">
        <v>7127</v>
      </c>
      <c r="F1520" s="10" t="s">
        <v>7126</v>
      </c>
      <c r="G1520" s="11">
        <v>0.85</v>
      </c>
      <c r="H1520" s="11">
        <v>1.3748505747126438</v>
      </c>
      <c r="I1520" s="12">
        <v>9.0499999999999997E-2</v>
      </c>
      <c r="J1520" s="12">
        <v>0.18092397701149426</v>
      </c>
      <c r="K1520" s="12">
        <v>3.6999999999999998E-2</v>
      </c>
      <c r="L1520" s="12">
        <v>9.35E-2</v>
      </c>
      <c r="M1520" s="12">
        <v>6.1719349999999999E-2</v>
      </c>
      <c r="N1520" s="12">
        <v>0.11505612509771654</v>
      </c>
      <c r="O1520" s="12">
        <v>-0.20200542807241145</v>
      </c>
      <c r="P1520" s="12">
        <v>-7.4683844881391542E-2</v>
      </c>
      <c r="Q1520" s="13">
        <v>652.5</v>
      </c>
      <c r="R1520" s="13">
        <v>0</v>
      </c>
      <c r="S1520" s="13">
        <v>805.8</v>
      </c>
      <c r="T1520" s="13">
        <v>805.8</v>
      </c>
      <c r="U1520" s="13">
        <v>1458.3</v>
      </c>
      <c r="V1520" s="13">
        <v>63.1</v>
      </c>
      <c r="W1520" s="13">
        <v>1395.2</v>
      </c>
      <c r="X1520" s="14">
        <v>4.3269560447095935E-2</v>
      </c>
      <c r="Y1520" s="15">
        <v>0.18518518518518517</v>
      </c>
      <c r="Z1520" s="14">
        <v>0.67245264124175919</v>
      </c>
      <c r="AA1520" s="14">
        <v>0.55256120139888909</v>
      </c>
      <c r="AB1520" s="14">
        <v>2.0529936305732481</v>
      </c>
      <c r="AC1520" s="14">
        <v>1.2349425287356322</v>
      </c>
      <c r="AD1520" s="13">
        <v>4.0999999999999996</v>
      </c>
      <c r="AE1520" s="15">
        <v>0.77841666666666676</v>
      </c>
      <c r="AF1520" s="14">
        <v>4.4721359549995794E-2</v>
      </c>
      <c r="AG1520" s="14">
        <v>0.57355143622869609</v>
      </c>
      <c r="AH1520" s="15">
        <v>0.40165289256198344</v>
      </c>
      <c r="AI1520" s="5">
        <v>1.3264462809917357</v>
      </c>
      <c r="AJ1520" s="15" t="s">
        <v>7128</v>
      </c>
      <c r="AK1520" s="15" t="s">
        <v>7128</v>
      </c>
      <c r="AL1520" s="15">
        <v>13.712374581939798</v>
      </c>
      <c r="AM1520" s="15" t="s">
        <v>7128</v>
      </c>
      <c r="AN1520" s="15">
        <v>1.6624203821656052</v>
      </c>
      <c r="AO1520" s="15">
        <v>0.70616883116883122</v>
      </c>
      <c r="AP1520" s="15">
        <v>21.732087227414329</v>
      </c>
      <c r="AQ1520" s="15">
        <v>13.800197823936697</v>
      </c>
      <c r="AR1520" s="15">
        <v>1.6259177252068524</v>
      </c>
      <c r="AS1520" s="15">
        <v>1.5099567099567099</v>
      </c>
      <c r="AT1520" s="14" t="s">
        <v>7128</v>
      </c>
      <c r="AU1520" s="14">
        <v>1.1718620689655174E-2</v>
      </c>
      <c r="AV1520" s="12" t="s">
        <v>7128</v>
      </c>
      <c r="AW1520" s="12" t="s">
        <v>7128</v>
      </c>
      <c r="AX1520" s="12">
        <v>0.10300000000000001</v>
      </c>
      <c r="AY1520" s="12">
        <v>8.7100000000000011E-2</v>
      </c>
      <c r="AZ1520" s="14">
        <v>0.2</v>
      </c>
      <c r="BA1520" s="14">
        <v>0.13</v>
      </c>
      <c r="BB1520" s="14">
        <v>-2.1081451060917179E-2</v>
      </c>
      <c r="BC1520" s="14">
        <v>4.0372280216324996E-2</v>
      </c>
      <c r="BD1520" s="14">
        <v>-0.01</v>
      </c>
      <c r="BE1520" s="14">
        <v>6.948051948051949E-2</v>
      </c>
      <c r="BF1520" s="14">
        <v>0.5</v>
      </c>
      <c r="BG1520" s="14">
        <v>0.23699999999999999</v>
      </c>
      <c r="BH1520" s="13">
        <v>-9.24</v>
      </c>
      <c r="BI1520" s="13">
        <v>-9.24</v>
      </c>
      <c r="BJ1520" s="13">
        <v>64.2</v>
      </c>
      <c r="BK1520" s="13">
        <v>64.2</v>
      </c>
      <c r="BL1520" s="13">
        <v>924</v>
      </c>
      <c r="BM1520" s="13">
        <v>924</v>
      </c>
      <c r="BN1520" s="13">
        <v>101.1</v>
      </c>
      <c r="BO1520" s="13">
        <v>101.1</v>
      </c>
      <c r="BP1520" s="13">
        <v>32.1</v>
      </c>
      <c r="BQ1520" s="13">
        <v>0</v>
      </c>
      <c r="BR1520" s="13">
        <v>0</v>
      </c>
      <c r="BS1520" s="13">
        <v>-46.1</v>
      </c>
      <c r="BT1520" s="14">
        <v>-1.4361370716510904</v>
      </c>
      <c r="BU1520" s="13">
        <v>78.2</v>
      </c>
      <c r="BV1520" s="13">
        <v>36.86</v>
      </c>
      <c r="BW1520" s="13">
        <v>36.86</v>
      </c>
      <c r="BX1520" s="13">
        <v>438.3</v>
      </c>
      <c r="BY1520" s="13">
        <v>795.09999999999991</v>
      </c>
      <c r="BZ1520" s="13">
        <v>392.5</v>
      </c>
      <c r="CA1520" s="13">
        <v>858.1</v>
      </c>
      <c r="CB1520" s="13">
        <v>-7.6464000000000008</v>
      </c>
      <c r="CC1520" s="15">
        <v>0.17100000000000001</v>
      </c>
      <c r="CD1520" s="15">
        <v>0.502</v>
      </c>
      <c r="CE1520" s="15">
        <v>0.36</v>
      </c>
      <c r="CF1520" s="15">
        <v>0.43231679327502254</v>
      </c>
      <c r="CG1520" s="15">
        <v>1.032629877848287</v>
      </c>
      <c r="CH1520" s="13">
        <v>90.039999999999992</v>
      </c>
      <c r="CI1520" s="13">
        <v>45.134</v>
      </c>
      <c r="CJ1520" s="13">
        <v>-7.6464000000000008</v>
      </c>
      <c r="CK1520" s="12">
        <f t="shared" si="46"/>
        <v>0.20744438415626698</v>
      </c>
      <c r="CL1520" s="36">
        <f t="shared" si="47"/>
        <v>1.0767975760400885</v>
      </c>
      <c r="CM1520" s="13">
        <v>6.45</v>
      </c>
      <c r="CN1520" s="13">
        <v>12.9</v>
      </c>
      <c r="CO1520" s="13" t="s">
        <v>7128</v>
      </c>
      <c r="CP1520" s="13" t="s">
        <v>7128</v>
      </c>
      <c r="CQ1520" s="13">
        <v>101.1</v>
      </c>
      <c r="CR1520" s="13">
        <v>1395.2</v>
      </c>
      <c r="CS1520" s="13">
        <v>36.86</v>
      </c>
      <c r="CT1520" s="13">
        <v>0</v>
      </c>
      <c r="CU1520" s="13">
        <v>64.2</v>
      </c>
      <c r="CV1520" s="13">
        <v>858.1</v>
      </c>
      <c r="CW1520" s="13">
        <v>101.1</v>
      </c>
      <c r="CX1520" s="12">
        <v>-2.1081451060917179E-2</v>
      </c>
      <c r="CY1520" s="12">
        <v>4.0372280216324996E-2</v>
      </c>
      <c r="CZ1520" s="15">
        <v>13.800197823936697</v>
      </c>
      <c r="DA1520" s="20"/>
      <c r="DB1520" s="20"/>
    </row>
    <row r="1521" spans="1:106" ht="24">
      <c r="A1521" s="8" t="s">
        <v>2079</v>
      </c>
      <c r="B1521" s="8" t="s">
        <v>2080</v>
      </c>
      <c r="C1521" s="9" t="s">
        <v>7139</v>
      </c>
      <c r="D1521" s="9" t="s">
        <v>7126</v>
      </c>
      <c r="E1521" s="10" t="s">
        <v>7127</v>
      </c>
      <c r="F1521" s="10" t="s">
        <v>7126</v>
      </c>
      <c r="G1521" s="11">
        <v>0.59</v>
      </c>
      <c r="H1521" s="11">
        <v>0.59</v>
      </c>
      <c r="I1521" s="12">
        <v>9.0499999999999997E-2</v>
      </c>
      <c r="J1521" s="12">
        <v>0.10989499999999999</v>
      </c>
      <c r="K1521" s="12">
        <v>4.7E-2</v>
      </c>
      <c r="L1521" s="12">
        <v>0.10350000000000001</v>
      </c>
      <c r="M1521" s="12">
        <v>6.8320350000000002E-2</v>
      </c>
      <c r="N1521" s="12">
        <v>0.10989499999999999</v>
      </c>
      <c r="O1521" s="12">
        <v>3.6645880503144657E-2</v>
      </c>
      <c r="P1521" s="12">
        <v>3.683728530111488E-2</v>
      </c>
      <c r="Q1521" s="13">
        <v>23.5</v>
      </c>
      <c r="R1521" s="13">
        <v>0</v>
      </c>
      <c r="S1521" s="13">
        <v>0</v>
      </c>
      <c r="T1521" s="13">
        <v>0</v>
      </c>
      <c r="U1521" s="13">
        <v>23.5</v>
      </c>
      <c r="V1521" s="13">
        <v>6.94</v>
      </c>
      <c r="W1521" s="13">
        <v>16.559999999999999</v>
      </c>
      <c r="X1521" s="14">
        <v>0.29531914893617023</v>
      </c>
      <c r="Y1521" s="15">
        <v>0.16778523489932887</v>
      </c>
      <c r="Z1521" s="14">
        <v>0</v>
      </c>
      <c r="AA1521" s="14">
        <v>0</v>
      </c>
      <c r="AB1521" s="14">
        <v>0</v>
      </c>
      <c r="AC1521" s="14">
        <v>0</v>
      </c>
      <c r="AD1521" s="13">
        <v>3.95</v>
      </c>
      <c r="AE1521" s="15" t="s">
        <v>7128</v>
      </c>
      <c r="AF1521" s="14" t="s">
        <v>7128</v>
      </c>
      <c r="AG1521" s="14" t="s">
        <v>7128</v>
      </c>
      <c r="AH1521" s="15">
        <v>0.39204545454545453</v>
      </c>
      <c r="AI1521" s="5">
        <v>23.893805309734514</v>
      </c>
      <c r="AJ1521" s="15">
        <v>10.085836909871244</v>
      </c>
      <c r="AK1521" s="15">
        <v>10.085836909871244</v>
      </c>
      <c r="AL1521" s="15" t="s">
        <v>7128</v>
      </c>
      <c r="AM1521" s="15" t="s">
        <v>7128</v>
      </c>
      <c r="AN1521" s="15">
        <v>1.3742690058479532</v>
      </c>
      <c r="AO1521" s="15">
        <v>0.38587848932676522</v>
      </c>
      <c r="AP1521" s="15">
        <v>6.1333333333333329</v>
      </c>
      <c r="AQ1521" s="15">
        <v>5.8723404255319149</v>
      </c>
      <c r="AR1521" s="15">
        <v>1.6299212598425195</v>
      </c>
      <c r="AS1521" s="15">
        <v>0.27192118226600986</v>
      </c>
      <c r="AT1521" s="14">
        <v>0.16370815450643778</v>
      </c>
      <c r="AU1521" s="14">
        <v>1.6231489361702128E-2</v>
      </c>
      <c r="AV1521" s="12">
        <v>-5.4800000000000005E-3</v>
      </c>
      <c r="AW1521" s="12">
        <v>4.87E-2</v>
      </c>
      <c r="AX1521" s="12">
        <v>5.5099999999999996E-2</v>
      </c>
      <c r="AY1521" s="12">
        <v>9.3399999999999997E-2</v>
      </c>
      <c r="AZ1521" s="14" t="s">
        <v>7128</v>
      </c>
      <c r="BA1521" s="14" t="s">
        <v>7128</v>
      </c>
      <c r="BB1521" s="14">
        <v>0.14654088050314465</v>
      </c>
      <c r="BC1521" s="14">
        <v>0.14673228530111487</v>
      </c>
      <c r="BD1521" s="14">
        <v>3.825944170771757E-2</v>
      </c>
      <c r="BE1521" s="14">
        <v>4.4334975369458129E-2</v>
      </c>
      <c r="BF1521" s="14">
        <v>0.31470588235294122</v>
      </c>
      <c r="BG1521" s="14" t="s">
        <v>7128</v>
      </c>
      <c r="BH1521" s="13">
        <v>2.33</v>
      </c>
      <c r="BI1521" s="13">
        <v>2.33</v>
      </c>
      <c r="BJ1521" s="13">
        <v>2.7</v>
      </c>
      <c r="BK1521" s="13">
        <v>2.7</v>
      </c>
      <c r="BL1521" s="13">
        <v>60.9</v>
      </c>
      <c r="BM1521" s="13">
        <v>60.9</v>
      </c>
      <c r="BN1521" s="13">
        <v>2.82</v>
      </c>
      <c r="BO1521" s="13">
        <v>2.82</v>
      </c>
      <c r="BP1521" s="13">
        <v>1.8502941176470589</v>
      </c>
      <c r="BQ1521" s="13">
        <v>0</v>
      </c>
      <c r="BR1521" s="13">
        <v>0</v>
      </c>
      <c r="BS1521" s="13">
        <v>-0.157</v>
      </c>
      <c r="BT1521" s="14">
        <v>-8.4851374980130345E-2</v>
      </c>
      <c r="BU1521" s="13">
        <v>2.0072941176470587</v>
      </c>
      <c r="BV1521" s="13">
        <v>2.4870000000000001</v>
      </c>
      <c r="BW1521" s="13">
        <v>2.4870000000000001</v>
      </c>
      <c r="BX1521" s="13">
        <v>15.9</v>
      </c>
      <c r="BY1521" s="13">
        <v>12.610000000000001</v>
      </c>
      <c r="BZ1521" s="13">
        <v>17.100000000000001</v>
      </c>
      <c r="CA1521" s="13">
        <v>10.16</v>
      </c>
      <c r="CB1521" s="13">
        <v>-0.38144</v>
      </c>
      <c r="CC1521" s="15" t="s">
        <v>7128</v>
      </c>
      <c r="CD1521" s="15" t="s">
        <v>7128</v>
      </c>
      <c r="CE1521" s="15">
        <v>0.36</v>
      </c>
      <c r="CF1521" s="15" t="s">
        <v>7128</v>
      </c>
      <c r="CG1521" s="15" t="s">
        <v>7128</v>
      </c>
      <c r="CH1521" s="13" t="s">
        <v>7128</v>
      </c>
      <c r="CI1521" s="13" t="s">
        <v>7128</v>
      </c>
      <c r="CJ1521" s="13">
        <v>-0.38144</v>
      </c>
      <c r="CK1521" s="12">
        <f t="shared" si="46"/>
        <v>0.15337354242058704</v>
      </c>
      <c r="CL1521" s="36">
        <f t="shared" si="47"/>
        <v>5.9940944881889759</v>
      </c>
      <c r="CM1521" s="13">
        <v>3.4</v>
      </c>
      <c r="CN1521" s="13">
        <v>1.07</v>
      </c>
      <c r="CO1521" s="13">
        <v>2.33</v>
      </c>
      <c r="CP1521" s="13">
        <v>23.5</v>
      </c>
      <c r="CQ1521" s="13">
        <v>2.82</v>
      </c>
      <c r="CR1521" s="13">
        <v>16.559999999999999</v>
      </c>
      <c r="CS1521" s="13">
        <v>2.4870000000000001</v>
      </c>
      <c r="CT1521" s="13">
        <v>0</v>
      </c>
      <c r="CU1521" s="13">
        <v>2.7</v>
      </c>
      <c r="CV1521" s="13">
        <v>10.16</v>
      </c>
      <c r="CW1521" s="13">
        <v>2.82</v>
      </c>
      <c r="CX1521" s="12">
        <v>0.14654088050314465</v>
      </c>
      <c r="CY1521" s="12">
        <v>0.14673228530111487</v>
      </c>
      <c r="CZ1521" s="15">
        <v>5.8723404255319149</v>
      </c>
      <c r="DA1521" s="20"/>
      <c r="DB1521" s="20"/>
    </row>
    <row r="1522" spans="1:106">
      <c r="A1522" s="8" t="s">
        <v>3295</v>
      </c>
      <c r="B1522" s="8" t="s">
        <v>3296</v>
      </c>
      <c r="C1522" s="9" t="s">
        <v>7169</v>
      </c>
      <c r="D1522" s="9" t="s">
        <v>7126</v>
      </c>
      <c r="E1522" s="10" t="s">
        <v>7127</v>
      </c>
      <c r="F1522" s="10" t="s">
        <v>7126</v>
      </c>
      <c r="G1522" s="11">
        <v>0.61</v>
      </c>
      <c r="H1522" s="11">
        <v>9.2487947269303188</v>
      </c>
      <c r="I1522" s="12">
        <v>9.0499999999999997E-2</v>
      </c>
      <c r="J1522" s="12">
        <v>0.89351592278719383</v>
      </c>
      <c r="K1522" s="12">
        <v>4.7E-2</v>
      </c>
      <c r="L1522" s="12">
        <v>0.10350000000000001</v>
      </c>
      <c r="M1522" s="12">
        <v>6.8320350000000002E-2</v>
      </c>
      <c r="N1522" s="12">
        <v>0.12274574425537203</v>
      </c>
      <c r="O1522" s="12">
        <v>-0.96698531054229586</v>
      </c>
      <c r="P1522" s="12">
        <v>-5.4815104011469606E-2</v>
      </c>
      <c r="Q1522" s="13">
        <v>0.53100000000000003</v>
      </c>
      <c r="R1522" s="13">
        <v>0</v>
      </c>
      <c r="S1522" s="13">
        <v>7.52</v>
      </c>
      <c r="T1522" s="13">
        <v>7.52</v>
      </c>
      <c r="U1522" s="13">
        <v>8.0510000000000002</v>
      </c>
      <c r="V1522" s="13">
        <v>0.30199999999999999</v>
      </c>
      <c r="W1522" s="13">
        <v>7.7490000000000006</v>
      </c>
      <c r="X1522" s="14">
        <v>3.7510868215128557E-2</v>
      </c>
      <c r="Y1522" s="15">
        <v>5.9737156511350066E-2</v>
      </c>
      <c r="Z1522" s="14">
        <v>0.77286742034943468</v>
      </c>
      <c r="AA1522" s="14">
        <v>0.93404546019128054</v>
      </c>
      <c r="AB1522" s="14">
        <v>3.4027149321266967</v>
      </c>
      <c r="AC1522" s="14">
        <v>14.161958568738228</v>
      </c>
      <c r="AD1522" s="13">
        <v>6.3E-2</v>
      </c>
      <c r="AE1522" s="15">
        <v>0.17172222222222219</v>
      </c>
      <c r="AF1522" s="14">
        <v>4.4721359549995794E-2</v>
      </c>
      <c r="AG1522" s="14" t="s">
        <v>7128</v>
      </c>
      <c r="AH1522" s="15">
        <v>0.39459459459459467</v>
      </c>
      <c r="AI1522" s="5">
        <v>0.67264150943396217</v>
      </c>
      <c r="AJ1522" s="15" t="s">
        <v>7128</v>
      </c>
      <c r="AK1522" s="15" t="s">
        <v>7128</v>
      </c>
      <c r="AL1522" s="15" t="s">
        <v>7128</v>
      </c>
      <c r="AM1522" s="15" t="s">
        <v>7128</v>
      </c>
      <c r="AN1522" s="15">
        <v>0.24027149321266969</v>
      </c>
      <c r="AO1522" s="15">
        <v>3.6874999999999998E-2</v>
      </c>
      <c r="AP1522" s="15">
        <v>10.868162692847125</v>
      </c>
      <c r="AQ1522" s="15">
        <v>7.5970588235294123</v>
      </c>
      <c r="AR1522" s="15">
        <v>0.82191344929995758</v>
      </c>
      <c r="AS1522" s="15">
        <v>0.53812500000000008</v>
      </c>
      <c r="AT1522" s="14" t="s">
        <v>7128</v>
      </c>
      <c r="AU1522" s="14">
        <v>0</v>
      </c>
      <c r="AV1522" s="12" t="s">
        <v>7128</v>
      </c>
      <c r="AW1522" s="12" t="s">
        <v>7128</v>
      </c>
      <c r="AX1522" s="12">
        <v>3.0099999999999998E-2</v>
      </c>
      <c r="AY1522" s="12">
        <v>6.7699999999999996E-2</v>
      </c>
      <c r="AZ1522" s="14" t="s">
        <v>7128</v>
      </c>
      <c r="BA1522" s="14" t="s">
        <v>7128</v>
      </c>
      <c r="BB1522" s="14">
        <v>-7.3469387755102047E-2</v>
      </c>
      <c r="BC1522" s="14">
        <v>6.7930640243902427E-2</v>
      </c>
      <c r="BD1522" s="14">
        <v>-1.4999999999999999E-2</v>
      </c>
      <c r="BE1522" s="14">
        <v>4.9513888888888885E-2</v>
      </c>
      <c r="BF1522" s="14">
        <v>0</v>
      </c>
      <c r="BG1522" s="14">
        <v>1.55E-2</v>
      </c>
      <c r="BH1522" s="13">
        <v>-0.216</v>
      </c>
      <c r="BI1522" s="13">
        <v>-0.216</v>
      </c>
      <c r="BJ1522" s="13">
        <v>0.71299999999999997</v>
      </c>
      <c r="BK1522" s="13">
        <v>0.71299999999999997</v>
      </c>
      <c r="BL1522" s="13">
        <v>14.4</v>
      </c>
      <c r="BM1522" s="13">
        <v>14.4</v>
      </c>
      <c r="BN1522" s="13">
        <v>1.02</v>
      </c>
      <c r="BO1522" s="13">
        <v>1.02</v>
      </c>
      <c r="BP1522" s="13">
        <v>0.71299999999999997</v>
      </c>
      <c r="BQ1522" s="13">
        <v>0</v>
      </c>
      <c r="BR1522" s="13">
        <v>0</v>
      </c>
      <c r="BS1522" s="13">
        <v>-0.27300000000000002</v>
      </c>
      <c r="BT1522" s="14">
        <v>-0.38288920056100989</v>
      </c>
      <c r="BU1522" s="13">
        <v>0.98599999999999999</v>
      </c>
      <c r="BV1522" s="13">
        <v>5.7000000000000023E-2</v>
      </c>
      <c r="BW1522" s="13">
        <v>5.7000000000000023E-2</v>
      </c>
      <c r="BX1522" s="13">
        <v>2.94</v>
      </c>
      <c r="BY1522" s="13">
        <v>10.496</v>
      </c>
      <c r="BZ1522" s="13">
        <v>2.21</v>
      </c>
      <c r="CA1522" s="13">
        <v>9.4280000000000008</v>
      </c>
      <c r="CB1522" s="13">
        <v>0</v>
      </c>
      <c r="CC1522" s="15">
        <v>-0.253</v>
      </c>
      <c r="CD1522" s="15">
        <v>0.70099999999999996</v>
      </c>
      <c r="CE1522" s="15">
        <v>0.36</v>
      </c>
      <c r="CF1522" s="15" t="s">
        <v>7128</v>
      </c>
      <c r="CG1522" s="15" t="s">
        <v>7128</v>
      </c>
      <c r="CH1522" s="13" t="s">
        <v>7128</v>
      </c>
      <c r="CI1522" s="13" t="s">
        <v>7128</v>
      </c>
      <c r="CJ1522" s="13">
        <v>0</v>
      </c>
      <c r="CK1522" s="12">
        <f t="shared" si="46"/>
        <v>0</v>
      </c>
      <c r="CL1522" s="36">
        <f t="shared" si="47"/>
        <v>1.5273652948663554</v>
      </c>
      <c r="CM1522" s="13" t="s">
        <v>7128</v>
      </c>
      <c r="CN1522" s="13" t="s">
        <v>7128</v>
      </c>
      <c r="CO1522" s="13" t="s">
        <v>7128</v>
      </c>
      <c r="CP1522" s="13" t="s">
        <v>7128</v>
      </c>
      <c r="CQ1522" s="13">
        <v>1.02</v>
      </c>
      <c r="CR1522" s="13">
        <v>7.7490000000000006</v>
      </c>
      <c r="CS1522" s="13" t="s">
        <v>7128</v>
      </c>
      <c r="CT1522" s="13">
        <v>0</v>
      </c>
      <c r="CU1522" s="13">
        <v>0.71060000000000001</v>
      </c>
      <c r="CV1522" s="13">
        <v>9.4280000000000008</v>
      </c>
      <c r="CW1522" s="13">
        <v>1.02</v>
      </c>
      <c r="CX1522" s="12">
        <v>-7.4285714285714288E-2</v>
      </c>
      <c r="CY1522" s="12">
        <v>6.7701981707317074E-2</v>
      </c>
      <c r="CZ1522" s="15">
        <v>7.5970588235294123</v>
      </c>
      <c r="DA1522" s="20"/>
      <c r="DB1522" s="20"/>
    </row>
    <row r="1523" spans="1:106" ht="24">
      <c r="A1523" s="8" t="s">
        <v>4647</v>
      </c>
      <c r="B1523" s="8" t="s">
        <v>4648</v>
      </c>
      <c r="C1523" s="9" t="s">
        <v>7141</v>
      </c>
      <c r="D1523" s="9" t="s">
        <v>7126</v>
      </c>
      <c r="E1523" s="10" t="s">
        <v>7127</v>
      </c>
      <c r="F1523" s="10" t="s">
        <v>7126</v>
      </c>
      <c r="G1523" s="11">
        <v>0.73</v>
      </c>
      <c r="H1523" s="11">
        <v>0.73</v>
      </c>
      <c r="I1523" s="12">
        <v>9.0499999999999997E-2</v>
      </c>
      <c r="J1523" s="12">
        <v>0.12256500000000001</v>
      </c>
      <c r="K1523" s="12">
        <v>4.7E-2</v>
      </c>
      <c r="L1523" s="12">
        <v>0.10350000000000001</v>
      </c>
      <c r="M1523" s="12">
        <v>6.8320350000000002E-2</v>
      </c>
      <c r="N1523" s="12">
        <v>0.12256500000000001</v>
      </c>
      <c r="O1523" s="12" t="s">
        <v>7128</v>
      </c>
      <c r="P1523" s="12" t="s">
        <v>7128</v>
      </c>
      <c r="Q1523" s="13">
        <v>0.78600000000000003</v>
      </c>
      <c r="R1523" s="13">
        <v>0</v>
      </c>
      <c r="S1523" s="13">
        <v>0</v>
      </c>
      <c r="T1523" s="13">
        <v>0</v>
      </c>
      <c r="U1523" s="13">
        <v>0.78600000000000003</v>
      </c>
      <c r="V1523" s="13">
        <v>0</v>
      </c>
      <c r="W1523" s="13">
        <v>0.78600000000000003</v>
      </c>
      <c r="X1523" s="14">
        <v>0</v>
      </c>
      <c r="Y1523" s="15">
        <v>5.8550185873605951</v>
      </c>
      <c r="Z1523" s="14" t="s">
        <v>7128</v>
      </c>
      <c r="AA1523" s="14">
        <v>0</v>
      </c>
      <c r="AB1523" s="14" t="s">
        <v>7128</v>
      </c>
      <c r="AC1523" s="14">
        <v>0</v>
      </c>
      <c r="AD1523" s="13">
        <v>0.29199999999999998</v>
      </c>
      <c r="AE1523" s="15" t="s">
        <v>7128</v>
      </c>
      <c r="AF1523" s="14" t="s">
        <v>7128</v>
      </c>
      <c r="AG1523" s="14" t="s">
        <v>7128</v>
      </c>
      <c r="AH1523" s="15">
        <v>7.9861111111111077E-2</v>
      </c>
      <c r="AI1523" s="5">
        <v>1.7021276595744681</v>
      </c>
      <c r="AJ1523" s="15">
        <v>34.173913043478265</v>
      </c>
      <c r="AK1523" s="15">
        <v>34.173913043478265</v>
      </c>
      <c r="AL1523" s="15" t="s">
        <v>7128</v>
      </c>
      <c r="AM1523" s="15" t="s">
        <v>7128</v>
      </c>
      <c r="AN1523" s="15" t="s">
        <v>7128</v>
      </c>
      <c r="AO1523" s="15">
        <v>0.3949748743718593</v>
      </c>
      <c r="AP1523" s="15">
        <v>9.8250000000000011</v>
      </c>
      <c r="AQ1523" s="15">
        <v>8.6373626373626387</v>
      </c>
      <c r="AR1523" s="15" t="s">
        <v>7128</v>
      </c>
      <c r="AS1523" s="15">
        <v>0.3949748743718593</v>
      </c>
      <c r="AT1523" s="14">
        <v>0</v>
      </c>
      <c r="AU1523" s="14">
        <v>0</v>
      </c>
      <c r="AV1523" s="12" t="s">
        <v>7128</v>
      </c>
      <c r="AW1523" s="12" t="s">
        <v>7128</v>
      </c>
      <c r="AX1523" s="12" t="s">
        <v>7128</v>
      </c>
      <c r="AY1523" s="12" t="s">
        <v>7128</v>
      </c>
      <c r="AZ1523" s="14" t="s">
        <v>7128</v>
      </c>
      <c r="BA1523" s="14" t="s">
        <v>7128</v>
      </c>
      <c r="BB1523" s="14" t="s">
        <v>7128</v>
      </c>
      <c r="BC1523" s="14" t="s">
        <v>7128</v>
      </c>
      <c r="BD1523" s="14">
        <v>1.1557788944723618E-2</v>
      </c>
      <c r="BE1523" s="14">
        <v>4.0201005025125629E-2</v>
      </c>
      <c r="BF1523" s="14">
        <v>0.32352941176470584</v>
      </c>
      <c r="BG1523" s="14" t="s">
        <v>7128</v>
      </c>
      <c r="BH1523" s="13">
        <v>2.3E-2</v>
      </c>
      <c r="BI1523" s="13">
        <v>2.3E-2</v>
      </c>
      <c r="BJ1523" s="13">
        <v>0.08</v>
      </c>
      <c r="BK1523" s="13">
        <v>0.08</v>
      </c>
      <c r="BL1523" s="13">
        <v>1.99</v>
      </c>
      <c r="BM1523" s="13">
        <v>1.99</v>
      </c>
      <c r="BN1523" s="13">
        <v>9.0999999999999998E-2</v>
      </c>
      <c r="BO1523" s="13">
        <v>9.0999999999999998E-2</v>
      </c>
      <c r="BP1523" s="13">
        <v>5.4117647058823534E-2</v>
      </c>
      <c r="BQ1523" s="13">
        <v>-4.9999999999999996E-2</v>
      </c>
      <c r="BR1523" s="13">
        <v>0.13600000000000001</v>
      </c>
      <c r="BS1523" s="13">
        <v>-8.0000000000000002E-3</v>
      </c>
      <c r="BT1523" s="14">
        <v>2.3652173913043475</v>
      </c>
      <c r="BU1523" s="13">
        <v>-7.3882352941176482E-2</v>
      </c>
      <c r="BV1523" s="13">
        <v>-5.5000000000000014E-2</v>
      </c>
      <c r="BW1523" s="13">
        <v>-0.10500000000000001</v>
      </c>
      <c r="BX1523" s="13">
        <v>0</v>
      </c>
      <c r="BY1523" s="13">
        <v>0</v>
      </c>
      <c r="BZ1523" s="13">
        <v>0</v>
      </c>
      <c r="CA1523" s="13">
        <v>0</v>
      </c>
      <c r="CB1523" s="13">
        <v>0</v>
      </c>
      <c r="CC1523" s="15" t="s">
        <v>7128</v>
      </c>
      <c r="CD1523" s="15" t="s">
        <v>7128</v>
      </c>
      <c r="CE1523" s="15">
        <v>0.36</v>
      </c>
      <c r="CF1523" s="15" t="s">
        <v>7128</v>
      </c>
      <c r="CG1523" s="15" t="s">
        <v>7128</v>
      </c>
      <c r="CH1523" s="13" t="s">
        <v>7128</v>
      </c>
      <c r="CI1523" s="13" t="s">
        <v>7128</v>
      </c>
      <c r="CJ1523" s="13">
        <v>0</v>
      </c>
      <c r="CK1523" s="12">
        <f t="shared" si="46"/>
        <v>0</v>
      </c>
      <c r="CL1523" s="36" t="str">
        <f t="shared" si="47"/>
        <v>NA</v>
      </c>
      <c r="CM1523" s="13">
        <v>3.4000000000000002E-2</v>
      </c>
      <c r="CN1523" s="13">
        <v>1.0999999999999999E-2</v>
      </c>
      <c r="CO1523" s="13">
        <v>2.3E-2</v>
      </c>
      <c r="CP1523" s="13">
        <v>0.78600000000000003</v>
      </c>
      <c r="CQ1523" s="13">
        <v>9.0999999999999998E-2</v>
      </c>
      <c r="CR1523" s="13">
        <v>0.78600000000000003</v>
      </c>
      <c r="CS1523" s="13" t="s">
        <v>7128</v>
      </c>
      <c r="CT1523" s="13">
        <v>0</v>
      </c>
      <c r="CU1523" s="13">
        <v>0.08</v>
      </c>
      <c r="CV1523" s="13">
        <v>0</v>
      </c>
      <c r="CW1523" s="13">
        <v>9.0999999999999998E-2</v>
      </c>
      <c r="CX1523" s="12" t="s">
        <v>7128</v>
      </c>
      <c r="CY1523" s="12" t="s">
        <v>7128</v>
      </c>
      <c r="CZ1523" s="15">
        <v>8.6373626373626387</v>
      </c>
      <c r="DA1523" s="20"/>
      <c r="DB1523" s="20"/>
    </row>
    <row r="1524" spans="1:106">
      <c r="A1524" s="8" t="s">
        <v>5631</v>
      </c>
      <c r="B1524" s="8" t="s">
        <v>5632</v>
      </c>
      <c r="C1524" s="9" t="s">
        <v>7187</v>
      </c>
      <c r="D1524" s="9" t="s">
        <v>7126</v>
      </c>
      <c r="E1524" s="10" t="s">
        <v>7127</v>
      </c>
      <c r="F1524" s="10" t="s">
        <v>7126</v>
      </c>
      <c r="G1524" s="11">
        <v>0.87</v>
      </c>
      <c r="H1524" s="11">
        <v>0.87365267175572514</v>
      </c>
      <c r="I1524" s="12">
        <v>9.0499999999999997E-2</v>
      </c>
      <c r="J1524" s="12">
        <v>0.13556556679389312</v>
      </c>
      <c r="K1524" s="12">
        <v>4.7E-2</v>
      </c>
      <c r="L1524" s="12">
        <v>0.10350000000000001</v>
      </c>
      <c r="M1524" s="12">
        <v>6.8320350000000002E-2</v>
      </c>
      <c r="N1524" s="12">
        <v>0.1351447262564005</v>
      </c>
      <c r="O1524" s="12">
        <v>-0.12585682892981545</v>
      </c>
      <c r="P1524" s="12">
        <v>-0.15021404512318773</v>
      </c>
      <c r="Q1524" s="13">
        <v>5.24</v>
      </c>
      <c r="R1524" s="13">
        <v>0</v>
      </c>
      <c r="S1524" s="13">
        <v>3.3000000000000002E-2</v>
      </c>
      <c r="T1524" s="13">
        <v>3.3000000000000002E-2</v>
      </c>
      <c r="U1524" s="13">
        <v>5.2730000000000006</v>
      </c>
      <c r="V1524" s="13">
        <v>0.01</v>
      </c>
      <c r="W1524" s="13">
        <v>5.2630000000000008</v>
      </c>
      <c r="X1524" s="14">
        <v>1.8964536317087046E-3</v>
      </c>
      <c r="Y1524" s="15">
        <v>0.45</v>
      </c>
      <c r="Z1524" s="14">
        <v>1.8932874354561105E-2</v>
      </c>
      <c r="AA1524" s="14">
        <v>6.2582969846387256E-3</v>
      </c>
      <c r="AB1524" s="14">
        <v>1.9298245614035089E-2</v>
      </c>
      <c r="AC1524" s="14">
        <v>6.297709923664122E-3</v>
      </c>
      <c r="AD1524" s="13">
        <v>0.52300000000000002</v>
      </c>
      <c r="AE1524" s="15">
        <v>-0.2857777777777778</v>
      </c>
      <c r="AF1524" s="14">
        <v>4.4721359549995794E-2</v>
      </c>
      <c r="AG1524" s="14" t="s">
        <v>7128</v>
      </c>
      <c r="AH1524" s="15">
        <v>0.35128205128205131</v>
      </c>
      <c r="AI1524" s="5" t="s">
        <v>7128</v>
      </c>
      <c r="AJ1524" s="15">
        <v>524</v>
      </c>
      <c r="AK1524" s="15">
        <v>524</v>
      </c>
      <c r="AL1524" s="15" t="s">
        <v>7128</v>
      </c>
      <c r="AM1524" s="15" t="s">
        <v>7128</v>
      </c>
      <c r="AN1524" s="15">
        <v>3.064327485380117</v>
      </c>
      <c r="AO1524" s="15">
        <v>80.615384615384613</v>
      </c>
      <c r="AP1524" s="15" t="s">
        <v>7128</v>
      </c>
      <c r="AQ1524" s="15" t="s">
        <v>7128</v>
      </c>
      <c r="AR1524" s="15">
        <v>3.0369301788805547</v>
      </c>
      <c r="AS1524" s="15">
        <v>80.969230769230776</v>
      </c>
      <c r="AT1524" s="14">
        <v>2</v>
      </c>
      <c r="AU1524" s="14">
        <v>3.8167938931297708E-3</v>
      </c>
      <c r="AV1524" s="12">
        <v>0.45299999999999996</v>
      </c>
      <c r="AW1524" s="12">
        <v>-9.74E-2</v>
      </c>
      <c r="AX1524" s="12">
        <v>-0.14099999999999999</v>
      </c>
      <c r="AY1524" s="12">
        <v>-0.105</v>
      </c>
      <c r="AZ1524" s="14" t="s">
        <v>7128</v>
      </c>
      <c r="BA1524" s="14" t="s">
        <v>7128</v>
      </c>
      <c r="BB1524" s="14">
        <v>9.7087378640776691E-3</v>
      </c>
      <c r="BC1524" s="14">
        <v>-1.506931886678722E-2</v>
      </c>
      <c r="BD1524" s="14">
        <v>0.15384615384615385</v>
      </c>
      <c r="BE1524" s="14">
        <v>-0.38461538461538464</v>
      </c>
      <c r="BF1524" s="14">
        <v>0.33333333333333337</v>
      </c>
      <c r="BG1524" s="14" t="s">
        <v>7128</v>
      </c>
      <c r="BH1524" s="13">
        <v>0.01</v>
      </c>
      <c r="BI1524" s="13">
        <v>0.01</v>
      </c>
      <c r="BJ1524" s="13">
        <v>-2.5000000000000001E-2</v>
      </c>
      <c r="BK1524" s="13">
        <v>-2.5000000000000001E-2</v>
      </c>
      <c r="BL1524" s="13">
        <v>6.5000000000000002E-2</v>
      </c>
      <c r="BM1524" s="13">
        <v>6.5000000000000002E-2</v>
      </c>
      <c r="BN1524" s="13">
        <v>-1.7999999999999999E-2</v>
      </c>
      <c r="BO1524" s="13">
        <v>-1.7999999999999999E-2</v>
      </c>
      <c r="BP1524" s="13">
        <v>-1.6666666666666666E-2</v>
      </c>
      <c r="BQ1524" s="13">
        <v>0</v>
      </c>
      <c r="BR1524" s="13">
        <v>0</v>
      </c>
      <c r="BS1524" s="13">
        <v>-2.8000000000000001E-2</v>
      </c>
      <c r="BT1524" s="14" t="s">
        <v>7128</v>
      </c>
      <c r="BU1524" s="13">
        <v>1.1333333333333334E-2</v>
      </c>
      <c r="BV1524" s="13">
        <v>3.7999999999999999E-2</v>
      </c>
      <c r="BW1524" s="13">
        <v>3.7999999999999999E-2</v>
      </c>
      <c r="BX1524" s="13">
        <v>1.03</v>
      </c>
      <c r="BY1524" s="13">
        <v>1.1060000000000001</v>
      </c>
      <c r="BZ1524" s="13">
        <v>1.71</v>
      </c>
      <c r="CA1524" s="13">
        <v>1.7329999999999999</v>
      </c>
      <c r="CB1524" s="13">
        <v>-0.02</v>
      </c>
      <c r="CC1524" s="15">
        <v>-9.0999999999999998E-2</v>
      </c>
      <c r="CD1524" s="15">
        <v>-0.127</v>
      </c>
      <c r="CE1524" s="15">
        <v>0.36</v>
      </c>
      <c r="CF1524" s="15" t="s">
        <v>7128</v>
      </c>
      <c r="CG1524" s="15" t="s">
        <v>7128</v>
      </c>
      <c r="CH1524" s="13" t="s">
        <v>7128</v>
      </c>
      <c r="CI1524" s="13" t="s">
        <v>7128</v>
      </c>
      <c r="CJ1524" s="13">
        <v>-0.02</v>
      </c>
      <c r="CK1524" s="12">
        <f t="shared" si="46"/>
        <v>0.52631578947368418</v>
      </c>
      <c r="CL1524" s="36">
        <f t="shared" si="47"/>
        <v>3.7507212925562611E-2</v>
      </c>
      <c r="CM1524" s="13">
        <v>1.4999999999999999E-2</v>
      </c>
      <c r="CN1524" s="13">
        <v>5.0000000000000001E-3</v>
      </c>
      <c r="CO1524" s="13">
        <v>0.01</v>
      </c>
      <c r="CP1524" s="13">
        <v>5.24</v>
      </c>
      <c r="CQ1524" s="13" t="s">
        <v>7128</v>
      </c>
      <c r="CR1524" s="13" t="s">
        <v>7128</v>
      </c>
      <c r="CS1524" s="13">
        <v>3.7999999999999999E-2</v>
      </c>
      <c r="CT1524" s="13">
        <v>-1.44E-2</v>
      </c>
      <c r="CU1524" s="13">
        <v>-2.0200000000000003E-2</v>
      </c>
      <c r="CV1524" s="13">
        <v>1.7185999999999999</v>
      </c>
      <c r="CW1524" s="13">
        <v>-1.7999999999999999E-2</v>
      </c>
      <c r="CX1524" s="12">
        <v>1.45726664040961E-2</v>
      </c>
      <c r="CY1524" s="12">
        <v>-1.2336631244656162E-2</v>
      </c>
      <c r="CZ1524" s="15" t="s">
        <v>7128</v>
      </c>
      <c r="DA1524" s="20"/>
      <c r="DB1524" s="20"/>
    </row>
    <row r="1525" spans="1:106">
      <c r="A1525" s="8" t="s">
        <v>1705</v>
      </c>
      <c r="B1525" s="8" t="s">
        <v>1706</v>
      </c>
      <c r="C1525" s="9" t="s">
        <v>7201</v>
      </c>
      <c r="D1525" s="9" t="s">
        <v>7126</v>
      </c>
      <c r="E1525" s="10" t="s">
        <v>7127</v>
      </c>
      <c r="F1525" s="10" t="s">
        <v>7126</v>
      </c>
      <c r="G1525" s="11">
        <v>1.35</v>
      </c>
      <c r="H1525" s="11">
        <v>1.35</v>
      </c>
      <c r="I1525" s="12">
        <v>9.0499999999999997E-2</v>
      </c>
      <c r="J1525" s="12">
        <v>0.178675</v>
      </c>
      <c r="K1525" s="12">
        <v>3.6999999999999998E-2</v>
      </c>
      <c r="L1525" s="12">
        <v>9.35E-2</v>
      </c>
      <c r="M1525" s="12">
        <v>6.1719349999999999E-2</v>
      </c>
      <c r="N1525" s="12">
        <v>0.178675</v>
      </c>
      <c r="O1525" s="12">
        <v>7.5543222722159714E-2</v>
      </c>
      <c r="P1525" s="12">
        <v>1.6729095057738064E-2</v>
      </c>
      <c r="Q1525" s="13">
        <v>1186.8</v>
      </c>
      <c r="R1525" s="13">
        <v>0</v>
      </c>
      <c r="S1525" s="13">
        <v>0</v>
      </c>
      <c r="T1525" s="13">
        <v>0</v>
      </c>
      <c r="U1525" s="13">
        <v>1186.8</v>
      </c>
      <c r="V1525" s="13">
        <v>0</v>
      </c>
      <c r="W1525" s="13">
        <v>1186.8</v>
      </c>
      <c r="X1525" s="14">
        <v>0</v>
      </c>
      <c r="Y1525" s="15">
        <v>1.4290780141843971</v>
      </c>
      <c r="Z1525" s="14">
        <v>0</v>
      </c>
      <c r="AA1525" s="14">
        <v>0</v>
      </c>
      <c r="AB1525" s="14">
        <v>0</v>
      </c>
      <c r="AC1525" s="14">
        <v>0</v>
      </c>
      <c r="AD1525" s="13">
        <v>16.84</v>
      </c>
      <c r="AE1525" s="15">
        <v>1.6565000000000003</v>
      </c>
      <c r="AF1525" s="14">
        <v>0.11401754250991379</v>
      </c>
      <c r="AG1525" s="14">
        <v>0.56833359651095494</v>
      </c>
      <c r="AH1525" s="15">
        <v>0.30592396109637493</v>
      </c>
      <c r="AI1525" s="5" t="s">
        <v>7128</v>
      </c>
      <c r="AJ1525" s="15">
        <v>53.45945945945946</v>
      </c>
      <c r="AK1525" s="15">
        <v>52.513274336283182</v>
      </c>
      <c r="AL1525" s="15">
        <v>40.676328502415458</v>
      </c>
      <c r="AM1525" s="15">
        <v>1.5631420894578789</v>
      </c>
      <c r="AN1525" s="15">
        <v>11.217391304347826</v>
      </c>
      <c r="AO1525" s="15">
        <v>12.585365853658537</v>
      </c>
      <c r="AP1525" s="15">
        <v>48.839506172839506</v>
      </c>
      <c r="AQ1525" s="15">
        <v>44.118959107806695</v>
      </c>
      <c r="AR1525" s="15">
        <v>11.217391304347826</v>
      </c>
      <c r="AS1525" s="15">
        <v>12.585365853658537</v>
      </c>
      <c r="AT1525" s="14">
        <v>9.6703539823008833E-2</v>
      </c>
      <c r="AU1525" s="14">
        <v>1.8415065722952476E-3</v>
      </c>
      <c r="AV1525" s="12" t="s">
        <v>7128</v>
      </c>
      <c r="AW1525" s="12" t="s">
        <v>7128</v>
      </c>
      <c r="AX1525" s="12" t="s">
        <v>7128</v>
      </c>
      <c r="AY1525" s="12" t="s">
        <v>7128</v>
      </c>
      <c r="AZ1525" s="14">
        <v>0.34200000000000003</v>
      </c>
      <c r="BA1525" s="14">
        <v>0.30299999999999999</v>
      </c>
      <c r="BB1525" s="14">
        <v>0.25421822272215971</v>
      </c>
      <c r="BC1525" s="14">
        <v>0.19540409505773806</v>
      </c>
      <c r="BD1525" s="14">
        <v>0.23084780388151174</v>
      </c>
      <c r="BE1525" s="14">
        <v>0.24821246169560776</v>
      </c>
      <c r="BF1525" s="14">
        <v>0.28512658227848098</v>
      </c>
      <c r="BG1525" s="14">
        <v>0.43390000000000001</v>
      </c>
      <c r="BH1525" s="13">
        <v>22.2</v>
      </c>
      <c r="BI1525" s="13">
        <v>22.6</v>
      </c>
      <c r="BJ1525" s="13">
        <v>24.3</v>
      </c>
      <c r="BK1525" s="13">
        <v>24.3</v>
      </c>
      <c r="BL1525" s="13">
        <v>94.3</v>
      </c>
      <c r="BM1525" s="13">
        <v>97.9</v>
      </c>
      <c r="BN1525" s="13">
        <v>25.1</v>
      </c>
      <c r="BO1525" s="13">
        <v>26.9</v>
      </c>
      <c r="BP1525" s="13">
        <v>17.371424050632914</v>
      </c>
      <c r="BQ1525" s="13">
        <v>0</v>
      </c>
      <c r="BR1525" s="13">
        <v>0</v>
      </c>
      <c r="BS1525" s="13">
        <v>-3.95</v>
      </c>
      <c r="BT1525" s="14">
        <v>-0.22738492759642726</v>
      </c>
      <c r="BU1525" s="13">
        <v>21.321424050632913</v>
      </c>
      <c r="BV1525" s="13">
        <v>26.55</v>
      </c>
      <c r="BW1525" s="13">
        <v>26.55</v>
      </c>
      <c r="BX1525" s="13">
        <v>88.9</v>
      </c>
      <c r="BY1525" s="13">
        <v>88.9</v>
      </c>
      <c r="BZ1525" s="13">
        <v>105.8</v>
      </c>
      <c r="CA1525" s="13">
        <v>105.8</v>
      </c>
      <c r="CB1525" s="13">
        <v>-2.1854999999999998</v>
      </c>
      <c r="CC1525" s="15">
        <v>0.432</v>
      </c>
      <c r="CD1525" s="15">
        <v>0.93</v>
      </c>
      <c r="CE1525" s="15">
        <v>0.36</v>
      </c>
      <c r="CF1525" s="15" t="s">
        <v>7128</v>
      </c>
      <c r="CG1525" s="15" t="s">
        <v>7128</v>
      </c>
      <c r="CH1525" s="13" t="s">
        <v>7128</v>
      </c>
      <c r="CI1525" s="13" t="s">
        <v>7128</v>
      </c>
      <c r="CJ1525" s="13">
        <v>-2.1854999999999998</v>
      </c>
      <c r="CK1525" s="12">
        <f t="shared" si="46"/>
        <v>8.2316384180790944E-2</v>
      </c>
      <c r="CL1525" s="36">
        <f t="shared" si="47"/>
        <v>0.89130434782608692</v>
      </c>
      <c r="CM1525" s="13">
        <v>31.6</v>
      </c>
      <c r="CN1525" s="13">
        <v>9.01</v>
      </c>
      <c r="CO1525" s="13">
        <v>22.6</v>
      </c>
      <c r="CP1525" s="13">
        <v>1186.8</v>
      </c>
      <c r="CQ1525" s="13">
        <v>26.9</v>
      </c>
      <c r="CR1525" s="13">
        <v>1186.8</v>
      </c>
      <c r="CS1525" s="13">
        <v>26.55</v>
      </c>
      <c r="CT1525" s="13">
        <v>0</v>
      </c>
      <c r="CU1525" s="13">
        <v>24.3</v>
      </c>
      <c r="CV1525" s="13">
        <v>105.8</v>
      </c>
      <c r="CW1525" s="13">
        <v>25.1</v>
      </c>
      <c r="CX1525" s="12">
        <v>0.25421822272215971</v>
      </c>
      <c r="CY1525" s="12">
        <v>0.19540409505773806</v>
      </c>
      <c r="CZ1525" s="15">
        <v>47.282868525896411</v>
      </c>
      <c r="DA1525" s="20"/>
      <c r="DB1525" s="20"/>
    </row>
    <row r="1526" spans="1:106">
      <c r="A1526" s="8" t="s">
        <v>6873</v>
      </c>
      <c r="B1526" s="8" t="s">
        <v>6874</v>
      </c>
      <c r="C1526" s="9" t="s">
        <v>7204</v>
      </c>
      <c r="D1526" s="9" t="s">
        <v>7126</v>
      </c>
      <c r="E1526" s="10" t="s">
        <v>7127</v>
      </c>
      <c r="F1526" s="10" t="s">
        <v>7126</v>
      </c>
      <c r="G1526" s="11">
        <v>0.95</v>
      </c>
      <c r="H1526" s="11">
        <v>0.95</v>
      </c>
      <c r="I1526" s="12">
        <v>9.0499999999999997E-2</v>
      </c>
      <c r="J1526" s="12">
        <v>0.14247499999999999</v>
      </c>
      <c r="K1526" s="12">
        <v>4.7E-2</v>
      </c>
      <c r="L1526" s="12">
        <v>0.10350000000000001</v>
      </c>
      <c r="M1526" s="12">
        <v>6.8320350000000002E-2</v>
      </c>
      <c r="N1526" s="12">
        <v>0.14247499999999999</v>
      </c>
      <c r="O1526" s="12" t="s">
        <v>7128</v>
      </c>
      <c r="P1526" s="12" t="s">
        <v>7128</v>
      </c>
      <c r="Q1526" s="13">
        <v>0.46500000000000002</v>
      </c>
      <c r="R1526" s="13">
        <v>0</v>
      </c>
      <c r="S1526" s="13">
        <v>0</v>
      </c>
      <c r="T1526" s="13">
        <v>0</v>
      </c>
      <c r="U1526" s="13">
        <v>0.46500000000000002</v>
      </c>
      <c r="V1526" s="13">
        <v>0</v>
      </c>
      <c r="W1526" s="13">
        <v>0.46500000000000002</v>
      </c>
      <c r="X1526" s="14">
        <v>0</v>
      </c>
      <c r="Y1526" s="15" t="s">
        <v>7128</v>
      </c>
      <c r="Z1526" s="14" t="s">
        <v>7128</v>
      </c>
      <c r="AA1526" s="14">
        <v>0</v>
      </c>
      <c r="AB1526" s="14" t="s">
        <v>7128</v>
      </c>
      <c r="AC1526" s="14">
        <v>0</v>
      </c>
      <c r="AD1526" s="13">
        <v>9.8000000000000004E-2</v>
      </c>
      <c r="AE1526" s="15" t="s">
        <v>7128</v>
      </c>
      <c r="AF1526" s="14" t="s">
        <v>7128</v>
      </c>
      <c r="AG1526" s="14" t="s">
        <v>7128</v>
      </c>
      <c r="AH1526" s="15">
        <v>0.14285714285714285</v>
      </c>
      <c r="AI1526" s="5" t="s">
        <v>7128</v>
      </c>
      <c r="AJ1526" s="15" t="s">
        <v>7128</v>
      </c>
      <c r="AK1526" s="15" t="s">
        <v>7128</v>
      </c>
      <c r="AL1526" s="15" t="s">
        <v>7128</v>
      </c>
      <c r="AM1526" s="15" t="s">
        <v>7128</v>
      </c>
      <c r="AN1526" s="15" t="s">
        <v>7128</v>
      </c>
      <c r="AO1526" s="15" t="s">
        <v>7128</v>
      </c>
      <c r="AP1526" s="15" t="s">
        <v>7128</v>
      </c>
      <c r="AQ1526" s="15" t="s">
        <v>7128</v>
      </c>
      <c r="AR1526" s="15" t="s">
        <v>7128</v>
      </c>
      <c r="AS1526" s="15" t="s">
        <v>7128</v>
      </c>
      <c r="AT1526" s="14" t="s">
        <v>7128</v>
      </c>
      <c r="AU1526" s="14">
        <v>0</v>
      </c>
      <c r="AV1526" s="12" t="s">
        <v>7128</v>
      </c>
      <c r="AW1526" s="12" t="s">
        <v>7128</v>
      </c>
      <c r="AX1526" s="12" t="s">
        <v>7128</v>
      </c>
      <c r="AY1526" s="12" t="s">
        <v>7128</v>
      </c>
      <c r="AZ1526" s="14" t="s">
        <v>7128</v>
      </c>
      <c r="BA1526" s="14" t="s">
        <v>7128</v>
      </c>
      <c r="BB1526" s="14" t="s">
        <v>7128</v>
      </c>
      <c r="BC1526" s="14" t="s">
        <v>7128</v>
      </c>
      <c r="BD1526" s="14" t="s">
        <v>7128</v>
      </c>
      <c r="BE1526" s="14" t="s">
        <v>7128</v>
      </c>
      <c r="BF1526" s="14">
        <v>0</v>
      </c>
      <c r="BG1526" s="14" t="s">
        <v>7128</v>
      </c>
      <c r="BH1526" s="13">
        <v>0</v>
      </c>
      <c r="BI1526" s="13">
        <v>0</v>
      </c>
      <c r="BJ1526" s="13">
        <v>0</v>
      </c>
      <c r="BK1526" s="13">
        <v>0</v>
      </c>
      <c r="BL1526" s="13">
        <v>0</v>
      </c>
      <c r="BM1526" s="13">
        <v>0</v>
      </c>
      <c r="BN1526" s="13">
        <v>0</v>
      </c>
      <c r="BO1526" s="13">
        <v>0</v>
      </c>
      <c r="BP1526" s="13">
        <v>0</v>
      </c>
      <c r="BQ1526" s="13">
        <v>0</v>
      </c>
      <c r="BR1526" s="13">
        <v>0</v>
      </c>
      <c r="BS1526" s="13">
        <v>0</v>
      </c>
      <c r="BT1526" s="14" t="s">
        <v>7128</v>
      </c>
      <c r="BU1526" s="13">
        <v>0</v>
      </c>
      <c r="BV1526" s="13">
        <v>0</v>
      </c>
      <c r="BW1526" s="13">
        <v>0</v>
      </c>
      <c r="BX1526" s="13">
        <v>0</v>
      </c>
      <c r="BY1526" s="13">
        <v>0</v>
      </c>
      <c r="BZ1526" s="13">
        <v>0</v>
      </c>
      <c r="CA1526" s="13">
        <v>0</v>
      </c>
      <c r="CB1526" s="13">
        <v>0</v>
      </c>
      <c r="CC1526" s="15" t="s">
        <v>7128</v>
      </c>
      <c r="CD1526" s="15" t="s">
        <v>7128</v>
      </c>
      <c r="CE1526" s="15">
        <v>0.36</v>
      </c>
      <c r="CF1526" s="15" t="s">
        <v>7128</v>
      </c>
      <c r="CG1526" s="15" t="s">
        <v>7128</v>
      </c>
      <c r="CH1526" s="13" t="s">
        <v>7128</v>
      </c>
      <c r="CI1526" s="13" t="s">
        <v>7128</v>
      </c>
      <c r="CJ1526" s="13">
        <v>0</v>
      </c>
      <c r="CK1526" s="12">
        <f t="shared" si="46"/>
        <v>0</v>
      </c>
      <c r="CL1526" s="36" t="str">
        <f t="shared" si="47"/>
        <v>NA</v>
      </c>
      <c r="CM1526" s="13" t="s">
        <v>7128</v>
      </c>
      <c r="CN1526" s="13" t="s">
        <v>7128</v>
      </c>
      <c r="CO1526" s="13" t="s">
        <v>7128</v>
      </c>
      <c r="CP1526" s="13" t="s">
        <v>7128</v>
      </c>
      <c r="CQ1526" s="13" t="s">
        <v>7128</v>
      </c>
      <c r="CR1526" s="13" t="s">
        <v>7128</v>
      </c>
      <c r="CS1526" s="13" t="s">
        <v>7128</v>
      </c>
      <c r="CT1526" s="13">
        <v>0</v>
      </c>
      <c r="CU1526" s="13">
        <v>0</v>
      </c>
      <c r="CV1526" s="13">
        <v>0</v>
      </c>
      <c r="CW1526" s="13">
        <v>0</v>
      </c>
      <c r="CX1526" s="12" t="s">
        <v>7128</v>
      </c>
      <c r="CY1526" s="12" t="s">
        <v>7128</v>
      </c>
      <c r="CZ1526" s="15" t="s">
        <v>7128</v>
      </c>
      <c r="DA1526" s="20"/>
      <c r="DB1526" s="20"/>
    </row>
    <row r="1527" spans="1:106">
      <c r="A1527" s="8" t="s">
        <v>6211</v>
      </c>
      <c r="B1527" s="8" t="s">
        <v>6212</v>
      </c>
      <c r="C1527" s="9" t="s">
        <v>7148</v>
      </c>
      <c r="D1527" s="9" t="s">
        <v>7126</v>
      </c>
      <c r="E1527" s="10" t="s">
        <v>7127</v>
      </c>
      <c r="F1527" s="10" t="s">
        <v>7126</v>
      </c>
      <c r="G1527" s="11">
        <v>0.67</v>
      </c>
      <c r="H1527" s="11">
        <v>0.67</v>
      </c>
      <c r="I1527" s="12">
        <v>9.0499999999999997E-2</v>
      </c>
      <c r="J1527" s="12">
        <v>0.117135</v>
      </c>
      <c r="K1527" s="12">
        <v>4.1999999999999996E-2</v>
      </c>
      <c r="L1527" s="12">
        <v>9.8500000000000004E-2</v>
      </c>
      <c r="M1527" s="12">
        <v>6.5019850000000004E-2</v>
      </c>
      <c r="N1527" s="12">
        <v>0.117135</v>
      </c>
      <c r="O1527" s="12">
        <v>-0.117135</v>
      </c>
      <c r="P1527" s="12">
        <v>-0.117135</v>
      </c>
      <c r="Q1527" s="13">
        <v>50.8</v>
      </c>
      <c r="R1527" s="13">
        <v>0</v>
      </c>
      <c r="S1527" s="13">
        <v>0</v>
      </c>
      <c r="T1527" s="13">
        <v>0</v>
      </c>
      <c r="U1527" s="13">
        <v>50.8</v>
      </c>
      <c r="V1527" s="13">
        <v>0</v>
      </c>
      <c r="W1527" s="13">
        <v>50.8</v>
      </c>
      <c r="X1527" s="14">
        <v>0</v>
      </c>
      <c r="Y1527" s="15">
        <v>6.2537224538415717E-2</v>
      </c>
      <c r="Z1527" s="14" t="s">
        <v>7128</v>
      </c>
      <c r="AA1527" s="14">
        <v>0</v>
      </c>
      <c r="AB1527" s="14" t="s">
        <v>7128</v>
      </c>
      <c r="AC1527" s="14">
        <v>0</v>
      </c>
      <c r="AD1527" s="13">
        <v>0.30199999999999999</v>
      </c>
      <c r="AE1527" s="15">
        <v>1.6792222222222224</v>
      </c>
      <c r="AF1527" s="14">
        <v>6.3245553203367583E-2</v>
      </c>
      <c r="AG1527" s="14">
        <v>0.77317688791116879</v>
      </c>
      <c r="AH1527" s="15">
        <v>0.29513888888888884</v>
      </c>
      <c r="AI1527" s="5" t="s">
        <v>7128</v>
      </c>
      <c r="AJ1527" s="15">
        <v>4.8380952380952378</v>
      </c>
      <c r="AK1527" s="15" t="s">
        <v>7128</v>
      </c>
      <c r="AL1527" s="15" t="s">
        <v>7128</v>
      </c>
      <c r="AM1527" s="15" t="s">
        <v>7128</v>
      </c>
      <c r="AN1527" s="15" t="s">
        <v>7128</v>
      </c>
      <c r="AO1527" s="15">
        <v>6.3027295285359802E-2</v>
      </c>
      <c r="AP1527" s="15" t="s">
        <v>7128</v>
      </c>
      <c r="AQ1527" s="15" t="s">
        <v>7128</v>
      </c>
      <c r="AR1527" s="15" t="s">
        <v>7128</v>
      </c>
      <c r="AS1527" s="15">
        <v>6.3027295285359802E-2</v>
      </c>
      <c r="AT1527" s="14" t="s">
        <v>7128</v>
      </c>
      <c r="AU1527" s="14">
        <v>0</v>
      </c>
      <c r="AV1527" s="12" t="s">
        <v>7128</v>
      </c>
      <c r="AW1527" s="12" t="s">
        <v>7128</v>
      </c>
      <c r="AX1527" s="12" t="s">
        <v>7128</v>
      </c>
      <c r="AY1527" s="12" t="s">
        <v>7128</v>
      </c>
      <c r="AZ1527" s="14" t="s">
        <v>7128</v>
      </c>
      <c r="BA1527" s="14" t="s">
        <v>7128</v>
      </c>
      <c r="BB1527" s="14">
        <v>0</v>
      </c>
      <c r="BC1527" s="14">
        <v>0</v>
      </c>
      <c r="BD1527" s="14" t="s">
        <v>7128</v>
      </c>
      <c r="BE1527" s="14" t="s">
        <v>7128</v>
      </c>
      <c r="BF1527" s="14">
        <v>0</v>
      </c>
      <c r="BG1527" s="14">
        <v>0.16300000000000001</v>
      </c>
      <c r="BH1527" s="13">
        <v>10.5</v>
      </c>
      <c r="BI1527" s="13">
        <v>0</v>
      </c>
      <c r="BJ1527" s="13">
        <v>0</v>
      </c>
      <c r="BK1527" s="13">
        <v>0</v>
      </c>
      <c r="BL1527" s="13">
        <v>806</v>
      </c>
      <c r="BM1527" s="13">
        <v>0</v>
      </c>
      <c r="BN1527" s="13">
        <v>11.1</v>
      </c>
      <c r="BO1527" s="13">
        <v>0</v>
      </c>
      <c r="BP1527" s="13">
        <v>0</v>
      </c>
      <c r="BQ1527" s="13">
        <v>0</v>
      </c>
      <c r="BR1527" s="13">
        <v>0</v>
      </c>
      <c r="BS1527" s="13">
        <v>0</v>
      </c>
      <c r="BT1527" s="14" t="s">
        <v>7128</v>
      </c>
      <c r="BU1527" s="13">
        <v>0</v>
      </c>
      <c r="BV1527" s="13">
        <v>0</v>
      </c>
      <c r="BW1527" s="13">
        <v>0</v>
      </c>
      <c r="BX1527" s="13">
        <v>54.5</v>
      </c>
      <c r="BY1527" s="13">
        <v>12.899999999999991</v>
      </c>
      <c r="BZ1527" s="13">
        <v>0</v>
      </c>
      <c r="CA1527" s="13">
        <v>0</v>
      </c>
      <c r="CB1527" s="13">
        <v>0</v>
      </c>
      <c r="CC1527" s="15">
        <v>0.32600000000000001</v>
      </c>
      <c r="CD1527" s="15">
        <v>1.17</v>
      </c>
      <c r="CE1527" s="15">
        <v>0.36</v>
      </c>
      <c r="CF1527" s="15">
        <v>1.3698342222221884</v>
      </c>
      <c r="CG1527" s="15">
        <v>1.3454330469865927</v>
      </c>
      <c r="CH1527" s="13">
        <v>6.788333333333334</v>
      </c>
      <c r="CI1527" s="13">
        <v>5.4233333333333329</v>
      </c>
      <c r="CJ1527" s="13">
        <v>0</v>
      </c>
      <c r="CK1527" s="12">
        <f t="shared" si="46"/>
        <v>0</v>
      </c>
      <c r="CL1527" s="36" t="str">
        <f t="shared" si="47"/>
        <v>NA</v>
      </c>
      <c r="CM1527" s="13" t="s">
        <v>7128</v>
      </c>
      <c r="CN1527" s="13" t="s">
        <v>7128</v>
      </c>
      <c r="CO1527" s="13" t="s">
        <v>7128</v>
      </c>
      <c r="CP1527" s="13" t="s">
        <v>7128</v>
      </c>
      <c r="CQ1527" s="13" t="s">
        <v>7128</v>
      </c>
      <c r="CR1527" s="13" t="s">
        <v>7128</v>
      </c>
      <c r="CS1527" s="13" t="s">
        <v>7128</v>
      </c>
      <c r="CT1527" s="13">
        <v>0</v>
      </c>
      <c r="CU1527" s="13">
        <v>0</v>
      </c>
      <c r="CV1527" s="13">
        <v>0</v>
      </c>
      <c r="CW1527" s="13">
        <v>11.1</v>
      </c>
      <c r="CX1527" s="12">
        <v>0</v>
      </c>
      <c r="CY1527" s="12">
        <v>0</v>
      </c>
      <c r="CZ1527" s="15">
        <v>4.5765765765765769</v>
      </c>
      <c r="DA1527" s="20"/>
      <c r="DB1527" s="20"/>
    </row>
    <row r="1528" spans="1:106">
      <c r="A1528" s="8" t="s">
        <v>1035</v>
      </c>
      <c r="B1528" s="8" t="s">
        <v>1036</v>
      </c>
      <c r="C1528" s="9" t="s">
        <v>7146</v>
      </c>
      <c r="D1528" s="9" t="s">
        <v>7126</v>
      </c>
      <c r="E1528" s="10" t="s">
        <v>7127</v>
      </c>
      <c r="F1528" s="10" t="s">
        <v>7126</v>
      </c>
      <c r="G1528" s="11">
        <v>0.91</v>
      </c>
      <c r="H1528" s="11">
        <v>0.99742407393802357</v>
      </c>
      <c r="I1528" s="12">
        <v>9.0499999999999997E-2</v>
      </c>
      <c r="J1528" s="12">
        <v>0.14676687869139113</v>
      </c>
      <c r="K1528" s="12">
        <v>3.2000000000000001E-2</v>
      </c>
      <c r="L1528" s="12">
        <v>8.8499999999999995E-2</v>
      </c>
      <c r="M1528" s="12">
        <v>5.8418850000000001E-2</v>
      </c>
      <c r="N1528" s="12">
        <v>0.13839317945387625</v>
      </c>
      <c r="O1528" s="12">
        <v>1.1989258788150603E-2</v>
      </c>
      <c r="P1528" s="12">
        <v>-4.7619803947903855E-2</v>
      </c>
      <c r="Q1528" s="13">
        <v>857.8</v>
      </c>
      <c r="R1528" s="13">
        <v>0.31581033552656773</v>
      </c>
      <c r="S1528" s="13">
        <v>89.5</v>
      </c>
      <c r="T1528" s="13">
        <v>89.815810335526564</v>
      </c>
      <c r="U1528" s="13">
        <v>947.61581033552648</v>
      </c>
      <c r="V1528" s="13">
        <v>0</v>
      </c>
      <c r="W1528" s="13">
        <v>947.61581033552648</v>
      </c>
      <c r="X1528" s="14">
        <v>0</v>
      </c>
      <c r="Y1528" s="15">
        <v>5.3867403314917128E-2</v>
      </c>
      <c r="Z1528" s="14">
        <v>0.42263119244503539</v>
      </c>
      <c r="AA1528" s="14">
        <v>9.4780827162144005E-2</v>
      </c>
      <c r="AB1528" s="14">
        <v>0.73199519425857018</v>
      </c>
      <c r="AC1528" s="14">
        <v>0.10470483834871365</v>
      </c>
      <c r="AD1528" s="13">
        <v>4.74</v>
      </c>
      <c r="AE1528" s="15">
        <v>0.33936111111111111</v>
      </c>
      <c r="AF1528" s="14">
        <v>4.4721359549995794E-2</v>
      </c>
      <c r="AG1528" s="14">
        <v>0.35553480842246649</v>
      </c>
      <c r="AH1528" s="15">
        <v>0.30720606826801511</v>
      </c>
      <c r="AI1528" s="5">
        <v>10.097560975609756</v>
      </c>
      <c r="AJ1528" s="15">
        <v>44.216494845360828</v>
      </c>
      <c r="AK1528" s="15">
        <v>44.216494845360828</v>
      </c>
      <c r="AL1528" s="15">
        <v>32.027027027027032</v>
      </c>
      <c r="AM1528" s="15">
        <v>1.3647066310296552</v>
      </c>
      <c r="AN1528" s="15">
        <v>6.9910350448247751</v>
      </c>
      <c r="AO1528" s="15">
        <v>3.5622923588039863</v>
      </c>
      <c r="AP1528" s="15">
        <v>45.327808116434433</v>
      </c>
      <c r="AQ1528" s="15">
        <v>36.073539546062911</v>
      </c>
      <c r="AR1528" s="15">
        <v>4.4590367598504841</v>
      </c>
      <c r="AS1528" s="15">
        <v>3.9352816043834156</v>
      </c>
      <c r="AT1528" s="14">
        <v>0</v>
      </c>
      <c r="AU1528" s="14">
        <v>0</v>
      </c>
      <c r="AV1528" s="12" t="s">
        <v>7128</v>
      </c>
      <c r="AW1528" s="12" t="s">
        <v>7128</v>
      </c>
      <c r="AX1528" s="12" t="s">
        <v>7128</v>
      </c>
      <c r="AY1528" s="12" t="s">
        <v>7128</v>
      </c>
      <c r="AZ1528" s="14">
        <v>0.32400000000000001</v>
      </c>
      <c r="BA1528" s="14">
        <v>0.153</v>
      </c>
      <c r="BB1528" s="14">
        <v>0.15875613747954173</v>
      </c>
      <c r="BC1528" s="14">
        <v>9.0773375505972392E-2</v>
      </c>
      <c r="BD1528" s="14">
        <v>8.0464537536291986E-2</v>
      </c>
      <c r="BE1528" s="14">
        <v>8.671023613809492E-2</v>
      </c>
      <c r="BF1528" s="14">
        <v>8.2464454976303309E-2</v>
      </c>
      <c r="BG1528" s="14">
        <v>0.17910000000000001</v>
      </c>
      <c r="BH1528" s="13">
        <v>19.399999999999999</v>
      </c>
      <c r="BI1528" s="13">
        <v>19.399999999999999</v>
      </c>
      <c r="BJ1528" s="13">
        <v>20.7</v>
      </c>
      <c r="BK1528" s="13">
        <v>20.905837932894684</v>
      </c>
      <c r="BL1528" s="13">
        <v>240.8</v>
      </c>
      <c r="BM1528" s="13">
        <v>241.1</v>
      </c>
      <c r="BN1528" s="13">
        <v>25.2</v>
      </c>
      <c r="BO1528" s="13">
        <v>26.268999999999998</v>
      </c>
      <c r="BP1528" s="13">
        <v>19.181849401935597</v>
      </c>
      <c r="BQ1528" s="13">
        <v>0</v>
      </c>
      <c r="BR1528" s="13">
        <v>0</v>
      </c>
      <c r="BS1528" s="13">
        <v>-5.4</v>
      </c>
      <c r="BT1528" s="14">
        <v>-0.2815161294851527</v>
      </c>
      <c r="BU1528" s="13">
        <v>24.5818494019356</v>
      </c>
      <c r="BV1528" s="13">
        <v>24.799999999999997</v>
      </c>
      <c r="BW1528" s="13">
        <v>24.799999999999997</v>
      </c>
      <c r="BX1528" s="13">
        <v>122.2</v>
      </c>
      <c r="BY1528" s="13">
        <v>211.31581033552658</v>
      </c>
      <c r="BZ1528" s="13">
        <v>122.7</v>
      </c>
      <c r="CA1528" s="13">
        <v>212.51581033552657</v>
      </c>
      <c r="CB1528" s="13">
        <v>0</v>
      </c>
      <c r="CC1528" s="15">
        <v>0.106</v>
      </c>
      <c r="CD1528" s="15">
        <v>0.155</v>
      </c>
      <c r="CE1528" s="15">
        <v>0.36</v>
      </c>
      <c r="CF1528" s="15" t="s">
        <v>7128</v>
      </c>
      <c r="CG1528" s="15" t="s">
        <v>7128</v>
      </c>
      <c r="CH1528" s="13" t="s">
        <v>7128</v>
      </c>
      <c r="CI1528" s="13" t="s">
        <v>7128</v>
      </c>
      <c r="CJ1528" s="13">
        <v>0</v>
      </c>
      <c r="CK1528" s="12">
        <f t="shared" si="46"/>
        <v>0</v>
      </c>
      <c r="CL1528" s="36">
        <f t="shared" si="47"/>
        <v>1.1330921667419356</v>
      </c>
      <c r="CM1528" s="13">
        <v>21.1</v>
      </c>
      <c r="CN1528" s="13">
        <v>1.74</v>
      </c>
      <c r="CO1528" s="13">
        <v>19.399999999999999</v>
      </c>
      <c r="CP1528" s="13">
        <v>857.8</v>
      </c>
      <c r="CQ1528" s="13">
        <v>26.268999999999998</v>
      </c>
      <c r="CR1528" s="13">
        <v>947.61581033552648</v>
      </c>
      <c r="CS1528" s="13" t="s">
        <v>7128</v>
      </c>
      <c r="CT1528" s="13">
        <v>0.24319999999999997</v>
      </c>
      <c r="CU1528" s="13">
        <v>20.907437932894684</v>
      </c>
      <c r="CV1528" s="13">
        <v>212.75901033552657</v>
      </c>
      <c r="CW1528" s="13">
        <v>25.282</v>
      </c>
      <c r="CX1528" s="12">
        <v>0.15845387902308988</v>
      </c>
      <c r="CY1528" s="12">
        <v>9.0675965199418548E-2</v>
      </c>
      <c r="CZ1528" s="15">
        <v>37.481837288803355</v>
      </c>
      <c r="DA1528" s="20"/>
      <c r="DB1528" s="20"/>
    </row>
    <row r="1529" spans="1:106">
      <c r="A1529" s="8" t="s">
        <v>2515</v>
      </c>
      <c r="B1529" s="8" t="s">
        <v>2516</v>
      </c>
      <c r="C1529" s="9" t="s">
        <v>7147</v>
      </c>
      <c r="D1529" s="9" t="s">
        <v>7126</v>
      </c>
      <c r="E1529" s="10" t="s">
        <v>7127</v>
      </c>
      <c r="F1529" s="10" t="s">
        <v>7126</v>
      </c>
      <c r="G1529" s="11">
        <v>0.99</v>
      </c>
      <c r="H1529" s="11">
        <v>5.0227941176470585</v>
      </c>
      <c r="I1529" s="12">
        <v>9.0499999999999997E-2</v>
      </c>
      <c r="J1529" s="12">
        <v>0.51106286764705877</v>
      </c>
      <c r="K1529" s="12">
        <v>4.1999999999999996E-2</v>
      </c>
      <c r="L1529" s="12">
        <v>9.8500000000000004E-2</v>
      </c>
      <c r="M1529" s="12">
        <v>6.5019850000000004E-2</v>
      </c>
      <c r="N1529" s="12">
        <v>0.15293557521739132</v>
      </c>
      <c r="O1529" s="12" t="s">
        <v>7128</v>
      </c>
      <c r="P1529" s="12">
        <v>-0.24028271771801524</v>
      </c>
      <c r="Q1529" s="13">
        <v>20.399999999999999</v>
      </c>
      <c r="R1529" s="13">
        <v>0</v>
      </c>
      <c r="S1529" s="13">
        <v>83.1</v>
      </c>
      <c r="T1529" s="13">
        <v>83.1</v>
      </c>
      <c r="U1529" s="13">
        <v>103.5</v>
      </c>
      <c r="V1529" s="13">
        <v>2.79</v>
      </c>
      <c r="W1529" s="13">
        <v>100.71</v>
      </c>
      <c r="X1529" s="14">
        <v>2.6956521739130435E-2</v>
      </c>
      <c r="Y1529" s="15">
        <v>0.24853801169590642</v>
      </c>
      <c r="Z1529" s="14" t="s">
        <v>7128</v>
      </c>
      <c r="AA1529" s="14">
        <v>0.80289855072463767</v>
      </c>
      <c r="AB1529" s="14" t="s">
        <v>7128</v>
      </c>
      <c r="AC1529" s="14">
        <v>4.0735294117647056</v>
      </c>
      <c r="AD1529" s="13">
        <v>1.19</v>
      </c>
      <c r="AE1529" s="15">
        <v>0.7580555555555557</v>
      </c>
      <c r="AF1529" s="14">
        <v>4.4721359549995794E-2</v>
      </c>
      <c r="AG1529" s="14">
        <v>0.6607580873511878</v>
      </c>
      <c r="AH1529" s="15">
        <v>0.30841121495327101</v>
      </c>
      <c r="AI1529" s="5" t="s">
        <v>7128</v>
      </c>
      <c r="AJ1529" s="15" t="s">
        <v>7128</v>
      </c>
      <c r="AK1529" s="15" t="s">
        <v>7128</v>
      </c>
      <c r="AL1529" s="15" t="s">
        <v>7128</v>
      </c>
      <c r="AM1529" s="15" t="s">
        <v>7128</v>
      </c>
      <c r="AN1529" s="15" t="s">
        <v>7128</v>
      </c>
      <c r="AO1529" s="15">
        <v>0.54255319148936165</v>
      </c>
      <c r="AP1529" s="15" t="s">
        <v>7128</v>
      </c>
      <c r="AQ1529" s="15" t="s">
        <v>7128</v>
      </c>
      <c r="AR1529" s="15">
        <v>1.7511737089201878</v>
      </c>
      <c r="AS1529" s="15">
        <v>2.6784574468085105</v>
      </c>
      <c r="AT1529" s="14" t="s">
        <v>7128</v>
      </c>
      <c r="AU1529" s="14">
        <v>0</v>
      </c>
      <c r="AV1529" s="12" t="s">
        <v>7128</v>
      </c>
      <c r="AW1529" s="12" t="s">
        <v>7128</v>
      </c>
      <c r="AX1529" s="12">
        <v>-0.22699999999999998</v>
      </c>
      <c r="AY1529" s="12">
        <v>-4.2099999999999999E-2</v>
      </c>
      <c r="AZ1529" s="14" t="s">
        <v>7128</v>
      </c>
      <c r="BA1529" s="14" t="s">
        <v>7128</v>
      </c>
      <c r="BB1529" s="14" t="s">
        <v>7128</v>
      </c>
      <c r="BC1529" s="14">
        <v>-8.7347142500623906E-2</v>
      </c>
      <c r="BD1529" s="14">
        <v>-0.48404255319148931</v>
      </c>
      <c r="BE1529" s="14">
        <v>-0.18617021276595744</v>
      </c>
      <c r="BF1529" s="14">
        <v>0</v>
      </c>
      <c r="BG1529" s="14">
        <v>0.19739999999999999</v>
      </c>
      <c r="BH1529" s="13">
        <v>-18.2</v>
      </c>
      <c r="BI1529" s="13">
        <v>-18.2</v>
      </c>
      <c r="BJ1529" s="13">
        <v>-7</v>
      </c>
      <c r="BK1529" s="13">
        <v>-7</v>
      </c>
      <c r="BL1529" s="13">
        <v>37.6</v>
      </c>
      <c r="BM1529" s="13">
        <v>37.6</v>
      </c>
      <c r="BN1529" s="13">
        <v>-5.4</v>
      </c>
      <c r="BO1529" s="13">
        <v>-5.4</v>
      </c>
      <c r="BP1529" s="13">
        <v>-7</v>
      </c>
      <c r="BQ1529" s="13">
        <v>0</v>
      </c>
      <c r="BR1529" s="13">
        <v>0</v>
      </c>
      <c r="BS1529" s="13">
        <v>-2.25</v>
      </c>
      <c r="BT1529" s="14" t="s">
        <v>7128</v>
      </c>
      <c r="BU1529" s="13">
        <v>-4.75</v>
      </c>
      <c r="BV1529" s="13">
        <v>-15.95</v>
      </c>
      <c r="BW1529" s="13">
        <v>-15.95</v>
      </c>
      <c r="BX1529" s="13">
        <v>-4.6500000000000004</v>
      </c>
      <c r="BY1529" s="13">
        <v>80.14</v>
      </c>
      <c r="BZ1529" s="13">
        <v>-22.8</v>
      </c>
      <c r="CA1529" s="13">
        <v>57.51</v>
      </c>
      <c r="CB1529" s="13">
        <v>0</v>
      </c>
      <c r="CC1529" s="15">
        <v>0.19700000000000001</v>
      </c>
      <c r="CD1529" s="15">
        <v>0.42699999999999999</v>
      </c>
      <c r="CE1529" s="15">
        <v>0.36</v>
      </c>
      <c r="CF1529" s="15">
        <v>1.071464715415825</v>
      </c>
      <c r="CG1529" s="15">
        <v>2.3939749431426862</v>
      </c>
      <c r="CH1529" s="13">
        <v>4.5649999999999995</v>
      </c>
      <c r="CI1529" s="13">
        <v>-1.3867499999999997</v>
      </c>
      <c r="CJ1529" s="13">
        <v>0</v>
      </c>
      <c r="CK1529" s="12">
        <f t="shared" si="46"/>
        <v>0</v>
      </c>
      <c r="CL1529" s="36">
        <f t="shared" si="47"/>
        <v>0.65379933924534872</v>
      </c>
      <c r="CM1529" s="13" t="s">
        <v>7128</v>
      </c>
      <c r="CN1529" s="13" t="s">
        <v>7128</v>
      </c>
      <c r="CO1529" s="13" t="s">
        <v>7128</v>
      </c>
      <c r="CP1529" s="13" t="s">
        <v>7128</v>
      </c>
      <c r="CQ1529" s="13" t="s">
        <v>7128</v>
      </c>
      <c r="CR1529" s="13" t="s">
        <v>7128</v>
      </c>
      <c r="CS1529" s="13" t="s">
        <v>7128</v>
      </c>
      <c r="CT1529" s="13">
        <v>1.3092000000000001</v>
      </c>
      <c r="CU1529" s="13">
        <v>-7.1862000000000004</v>
      </c>
      <c r="CV1529" s="13">
        <v>58.819199999999995</v>
      </c>
      <c r="CW1529" s="13">
        <v>-5.0370000000000008</v>
      </c>
      <c r="CX1529" s="12" t="s">
        <v>7128</v>
      </c>
      <c r="CY1529" s="12">
        <v>-8.8229227543057509E-2</v>
      </c>
      <c r="CZ1529" s="15" t="s">
        <v>7128</v>
      </c>
      <c r="DA1529" s="20"/>
      <c r="DB1529" s="20"/>
    </row>
    <row r="1530" spans="1:106">
      <c r="A1530" s="8" t="s">
        <v>7066</v>
      </c>
      <c r="B1530" s="8" t="s">
        <v>7067</v>
      </c>
      <c r="C1530" s="9" t="s">
        <v>7141</v>
      </c>
      <c r="D1530" s="9" t="s">
        <v>7126</v>
      </c>
      <c r="E1530" s="10" t="s">
        <v>7127</v>
      </c>
      <c r="F1530" s="10" t="s">
        <v>7126</v>
      </c>
      <c r="G1530" s="11">
        <v>0.73</v>
      </c>
      <c r="H1530" s="11">
        <v>91.797499999999999</v>
      </c>
      <c r="I1530" s="12">
        <v>9.0499999999999997E-2</v>
      </c>
      <c r="J1530" s="12">
        <v>8.3641737499999991</v>
      </c>
      <c r="K1530" s="12">
        <v>4.7E-2</v>
      </c>
      <c r="L1530" s="12">
        <v>0.10350000000000001</v>
      </c>
      <c r="M1530" s="12">
        <v>6.8320350000000002E-2</v>
      </c>
      <c r="N1530" s="12">
        <v>0.13429135119284286</v>
      </c>
      <c r="O1530" s="12" t="s">
        <v>7128</v>
      </c>
      <c r="P1530" s="12" t="s">
        <v>7128</v>
      </c>
      <c r="Q1530" s="13">
        <v>0.04</v>
      </c>
      <c r="R1530" s="13">
        <v>0</v>
      </c>
      <c r="S1530" s="13">
        <v>4.99</v>
      </c>
      <c r="T1530" s="13">
        <v>4.99</v>
      </c>
      <c r="U1530" s="13">
        <v>5.03</v>
      </c>
      <c r="V1530" s="13">
        <v>0</v>
      </c>
      <c r="W1530" s="13">
        <v>5.03</v>
      </c>
      <c r="X1530" s="14">
        <v>0</v>
      </c>
      <c r="Y1530" s="15">
        <v>3.8699690402476783E-2</v>
      </c>
      <c r="Z1530" s="14" t="s">
        <v>7128</v>
      </c>
      <c r="AA1530" s="14">
        <v>0.99204771371769385</v>
      </c>
      <c r="AB1530" s="14" t="s">
        <v>7128</v>
      </c>
      <c r="AC1530" s="14">
        <v>124.75</v>
      </c>
      <c r="AD1530" s="13">
        <v>6.0000000000000001E-3</v>
      </c>
      <c r="AE1530" s="15">
        <v>-0.40650000000000003</v>
      </c>
      <c r="AF1530" s="14">
        <v>3.1622776601683791E-2</v>
      </c>
      <c r="AG1530" s="14" t="s">
        <v>7128</v>
      </c>
      <c r="AH1530" s="15">
        <v>0.61290322580645173</v>
      </c>
      <c r="AI1530" s="5" t="s">
        <v>7128</v>
      </c>
      <c r="AJ1530" s="15" t="s">
        <v>7128</v>
      </c>
      <c r="AK1530" s="15" t="s">
        <v>7128</v>
      </c>
      <c r="AL1530" s="15" t="s">
        <v>7128</v>
      </c>
      <c r="AM1530" s="15" t="s">
        <v>7128</v>
      </c>
      <c r="AN1530" s="15" t="s">
        <v>7128</v>
      </c>
      <c r="AO1530" s="15" t="s">
        <v>7128</v>
      </c>
      <c r="AP1530" s="15" t="s">
        <v>7128</v>
      </c>
      <c r="AQ1530" s="15">
        <v>503</v>
      </c>
      <c r="AR1530" s="15">
        <v>16.225806451612879</v>
      </c>
      <c r="AS1530" s="15" t="s">
        <v>7128</v>
      </c>
      <c r="AT1530" s="14" t="s">
        <v>7128</v>
      </c>
      <c r="AU1530" s="14">
        <v>0</v>
      </c>
      <c r="AV1530" s="12" t="s">
        <v>7128</v>
      </c>
      <c r="AW1530" s="12" t="s">
        <v>7128</v>
      </c>
      <c r="AX1530" s="12" t="s">
        <v>7128</v>
      </c>
      <c r="AY1530" s="12" t="s">
        <v>7128</v>
      </c>
      <c r="AZ1530" s="14" t="s">
        <v>7128</v>
      </c>
      <c r="BA1530" s="14" t="s">
        <v>7128</v>
      </c>
      <c r="BB1530" s="14" t="s">
        <v>7128</v>
      </c>
      <c r="BC1530" s="14" t="s">
        <v>7128</v>
      </c>
      <c r="BD1530" s="14" t="s">
        <v>7128</v>
      </c>
      <c r="BE1530" s="14" t="s">
        <v>7128</v>
      </c>
      <c r="BF1530" s="14">
        <v>0</v>
      </c>
      <c r="BG1530" s="14" t="s">
        <v>7128</v>
      </c>
      <c r="BH1530" s="13">
        <v>-2.4E-2</v>
      </c>
      <c r="BI1530" s="13">
        <v>-2.4E-2</v>
      </c>
      <c r="BJ1530" s="13">
        <v>-2.4E-2</v>
      </c>
      <c r="BK1530" s="13">
        <v>-2.4E-2</v>
      </c>
      <c r="BL1530" s="13">
        <v>0</v>
      </c>
      <c r="BM1530" s="13">
        <v>0</v>
      </c>
      <c r="BN1530" s="13">
        <v>0.01</v>
      </c>
      <c r="BO1530" s="13">
        <v>0.01</v>
      </c>
      <c r="BP1530" s="13">
        <v>-2.4E-2</v>
      </c>
      <c r="BQ1530" s="13">
        <v>0</v>
      </c>
      <c r="BR1530" s="13">
        <v>0</v>
      </c>
      <c r="BS1530" s="13">
        <v>-2.5000000000000001E-2</v>
      </c>
      <c r="BT1530" s="14" t="s">
        <v>7128</v>
      </c>
      <c r="BU1530" s="13">
        <v>1.0000000000000009E-3</v>
      </c>
      <c r="BV1530" s="13">
        <v>1.0000000000000009E-3</v>
      </c>
      <c r="BW1530" s="13">
        <v>1.0000000000000009E-3</v>
      </c>
      <c r="BX1530" s="13">
        <v>-4.8499999999999996</v>
      </c>
      <c r="BY1530" s="13">
        <v>-0.25999999999999979</v>
      </c>
      <c r="BZ1530" s="13">
        <v>-4.68</v>
      </c>
      <c r="CA1530" s="13">
        <v>0.3100000000000005</v>
      </c>
      <c r="CB1530" s="13">
        <v>0</v>
      </c>
      <c r="CC1530" s="15">
        <v>-0.14699999999999999</v>
      </c>
      <c r="CD1530" s="15">
        <v>-0.14499999999999999</v>
      </c>
      <c r="CE1530" s="15">
        <v>0.36</v>
      </c>
      <c r="CF1530" s="15" t="s">
        <v>7128</v>
      </c>
      <c r="CG1530" s="15" t="s">
        <v>7128</v>
      </c>
      <c r="CH1530" s="13" t="s">
        <v>7128</v>
      </c>
      <c r="CI1530" s="13" t="s">
        <v>7128</v>
      </c>
      <c r="CJ1530" s="13">
        <v>0</v>
      </c>
      <c r="CK1530" s="12">
        <f t="shared" si="46"/>
        <v>0</v>
      </c>
      <c r="CL1530" s="36" t="str">
        <f t="shared" si="47"/>
        <v>NA</v>
      </c>
      <c r="CM1530" s="13" t="s">
        <v>7128</v>
      </c>
      <c r="CN1530" s="13" t="s">
        <v>7128</v>
      </c>
      <c r="CO1530" s="13" t="s">
        <v>7128</v>
      </c>
      <c r="CP1530" s="13" t="s">
        <v>7128</v>
      </c>
      <c r="CQ1530" s="13">
        <v>0.01</v>
      </c>
      <c r="CR1530" s="13">
        <v>5.03</v>
      </c>
      <c r="CS1530" s="13" t="s">
        <v>7128</v>
      </c>
      <c r="CT1530" s="13">
        <v>0</v>
      </c>
      <c r="CU1530" s="13">
        <v>-2.4E-2</v>
      </c>
      <c r="CV1530" s="13">
        <v>0.3100000000000005</v>
      </c>
      <c r="CW1530" s="13">
        <v>0.01</v>
      </c>
      <c r="CX1530" s="12" t="s">
        <v>7128</v>
      </c>
      <c r="CY1530" s="12" t="s">
        <v>7128</v>
      </c>
      <c r="CZ1530" s="15">
        <v>503</v>
      </c>
      <c r="DA1530" s="20"/>
      <c r="DB1530" s="20"/>
    </row>
    <row r="1531" spans="1:106">
      <c r="A1531" s="8" t="s">
        <v>4253</v>
      </c>
      <c r="B1531" s="8" t="s">
        <v>4254</v>
      </c>
      <c r="C1531" s="9" t="s">
        <v>7155</v>
      </c>
      <c r="D1531" s="9" t="s">
        <v>7126</v>
      </c>
      <c r="E1531" s="10" t="s">
        <v>7127</v>
      </c>
      <c r="F1531" s="10" t="s">
        <v>7126</v>
      </c>
      <c r="G1531" s="11">
        <v>0.92</v>
      </c>
      <c r="H1531" s="11">
        <v>1.8150471698113209</v>
      </c>
      <c r="I1531" s="12">
        <v>9.0499999999999997E-2</v>
      </c>
      <c r="J1531" s="12">
        <v>0.22076176886792453</v>
      </c>
      <c r="K1531" s="12">
        <v>4.1999999999999996E-2</v>
      </c>
      <c r="L1531" s="12">
        <v>9.8500000000000004E-2</v>
      </c>
      <c r="M1531" s="12">
        <v>6.5019850000000004E-2</v>
      </c>
      <c r="N1531" s="12">
        <v>0.12950673828125001</v>
      </c>
      <c r="O1531" s="12">
        <v>-0.17230361908818886</v>
      </c>
      <c r="P1531" s="12">
        <v>-7.0137918241698266E-2</v>
      </c>
      <c r="Q1531" s="13">
        <v>1.06</v>
      </c>
      <c r="R1531" s="13">
        <v>0</v>
      </c>
      <c r="S1531" s="13">
        <v>1.5</v>
      </c>
      <c r="T1531" s="13">
        <v>1.5</v>
      </c>
      <c r="U1531" s="13">
        <v>2.56</v>
      </c>
      <c r="V1531" s="13">
        <v>5.2999999999999999E-2</v>
      </c>
      <c r="W1531" s="13">
        <v>2.5070000000000001</v>
      </c>
      <c r="X1531" s="14">
        <v>2.0703124999999999E-2</v>
      </c>
      <c r="Y1531" s="15">
        <v>6.25E-2</v>
      </c>
      <c r="Z1531" s="14">
        <v>0.69476609541454382</v>
      </c>
      <c r="AA1531" s="14">
        <v>0.5859375</v>
      </c>
      <c r="AB1531" s="14">
        <v>2.2761760242792106</v>
      </c>
      <c r="AC1531" s="14">
        <v>1.4150943396226414</v>
      </c>
      <c r="AD1531" s="13">
        <v>0.26400000000000001</v>
      </c>
      <c r="AE1531" s="15">
        <v>0.90313888888888905</v>
      </c>
      <c r="AF1531" s="14">
        <v>7.0710678118654752E-2</v>
      </c>
      <c r="AG1531" s="14">
        <v>0.78700984746062741</v>
      </c>
      <c r="AH1531" s="15">
        <v>0.40047961630695439</v>
      </c>
      <c r="AI1531" s="5">
        <v>1.5232558139534886</v>
      </c>
      <c r="AJ1531" s="15">
        <v>32.121212121212125</v>
      </c>
      <c r="AK1531" s="15">
        <v>32.121212121212125</v>
      </c>
      <c r="AL1531" s="15" t="s">
        <v>7128</v>
      </c>
      <c r="AM1531" s="15" t="s">
        <v>7128</v>
      </c>
      <c r="AN1531" s="15">
        <v>1.6084977238239757</v>
      </c>
      <c r="AO1531" s="15">
        <v>0.24882629107981225</v>
      </c>
      <c r="AP1531" s="15">
        <v>19.137404580152673</v>
      </c>
      <c r="AQ1531" s="15">
        <v>16.279220779220779</v>
      </c>
      <c r="AR1531" s="15">
        <v>1.1904083570750239</v>
      </c>
      <c r="AS1531" s="15">
        <v>0.58849765258215969</v>
      </c>
      <c r="AT1531" s="14">
        <v>0</v>
      </c>
      <c r="AU1531" s="14">
        <v>0</v>
      </c>
      <c r="AV1531" s="12">
        <v>-0.27899999999999997</v>
      </c>
      <c r="AW1531" s="12">
        <v>5.0799999999999998E-2</v>
      </c>
      <c r="AX1531" s="12">
        <v>0.53799999999999992</v>
      </c>
      <c r="AY1531" s="12">
        <v>0.50700000000000001</v>
      </c>
      <c r="AZ1531" s="14" t="s">
        <v>7128</v>
      </c>
      <c r="BA1531" s="14" t="s">
        <v>7128</v>
      </c>
      <c r="BB1531" s="14">
        <v>4.8458149779735685E-2</v>
      </c>
      <c r="BC1531" s="14">
        <v>5.9368820039551747E-2</v>
      </c>
      <c r="BD1531" s="14">
        <v>7.7464788732394376E-3</v>
      </c>
      <c r="BE1531" s="14">
        <v>3.075117370892019E-2</v>
      </c>
      <c r="BF1531" s="14">
        <v>0.3125</v>
      </c>
      <c r="BG1531" s="14">
        <v>1.3300000000000001E-2</v>
      </c>
      <c r="BH1531" s="13">
        <v>3.3000000000000002E-2</v>
      </c>
      <c r="BI1531" s="13">
        <v>3.3000000000000002E-2</v>
      </c>
      <c r="BJ1531" s="13">
        <v>0.13100000000000001</v>
      </c>
      <c r="BK1531" s="13">
        <v>0.13100000000000001</v>
      </c>
      <c r="BL1531" s="13">
        <v>4.26</v>
      </c>
      <c r="BM1531" s="13">
        <v>4.26</v>
      </c>
      <c r="BN1531" s="13">
        <v>0.154</v>
      </c>
      <c r="BO1531" s="13">
        <v>0.154</v>
      </c>
      <c r="BP1531" s="13">
        <v>9.0062500000000004E-2</v>
      </c>
      <c r="BQ1531" s="13">
        <v>0</v>
      </c>
      <c r="BR1531" s="13">
        <v>0</v>
      </c>
      <c r="BS1531" s="13">
        <v>-1.2999999999999999E-2</v>
      </c>
      <c r="BT1531" s="14">
        <v>-0.14434420541290768</v>
      </c>
      <c r="BU1531" s="13">
        <v>0.1030625</v>
      </c>
      <c r="BV1531" s="13">
        <v>4.5999999999999999E-2</v>
      </c>
      <c r="BW1531" s="13">
        <v>4.5999999999999999E-2</v>
      </c>
      <c r="BX1531" s="13">
        <v>0.68100000000000005</v>
      </c>
      <c r="BY1531" s="13">
        <v>1.5170000000000001</v>
      </c>
      <c r="BZ1531" s="13">
        <v>0.65900000000000003</v>
      </c>
      <c r="CA1531" s="13">
        <v>2.1059999999999999</v>
      </c>
      <c r="CB1531" s="13">
        <v>0</v>
      </c>
      <c r="CC1531" s="15">
        <v>0.371</v>
      </c>
      <c r="CD1531" s="15">
        <v>0.23200000000000001</v>
      </c>
      <c r="CE1531" s="15">
        <v>0.36</v>
      </c>
      <c r="CF1531" s="15" t="s">
        <v>7128</v>
      </c>
      <c r="CG1531" s="15" t="s">
        <v>7128</v>
      </c>
      <c r="CH1531" s="13" t="s">
        <v>7128</v>
      </c>
      <c r="CI1531" s="13" t="s">
        <v>7128</v>
      </c>
      <c r="CJ1531" s="13">
        <v>0</v>
      </c>
      <c r="CK1531" s="12">
        <f t="shared" si="46"/>
        <v>0</v>
      </c>
      <c r="CL1531" s="36">
        <f t="shared" si="47"/>
        <v>2.0227920227920229</v>
      </c>
      <c r="CM1531" s="13">
        <v>4.8000000000000001E-2</v>
      </c>
      <c r="CN1531" s="13">
        <v>1.4999999999999999E-2</v>
      </c>
      <c r="CO1531" s="13">
        <v>3.3000000000000002E-2</v>
      </c>
      <c r="CP1531" s="13">
        <v>1.06</v>
      </c>
      <c r="CQ1531" s="13">
        <v>0.154</v>
      </c>
      <c r="CR1531" s="13">
        <v>2.5070000000000001</v>
      </c>
      <c r="CS1531" s="13" t="s">
        <v>7128</v>
      </c>
      <c r="CT1531" s="13">
        <v>0</v>
      </c>
      <c r="CU1531" s="13">
        <v>0.13100000000000001</v>
      </c>
      <c r="CV1531" s="13">
        <v>2.1059999999999999</v>
      </c>
      <c r="CW1531" s="13">
        <v>0.154</v>
      </c>
      <c r="CX1531" s="12">
        <v>4.8458149779735685E-2</v>
      </c>
      <c r="CY1531" s="12">
        <v>5.9368820039551747E-2</v>
      </c>
      <c r="CZ1531" s="15">
        <v>16.279220779220779</v>
      </c>
      <c r="DA1531" s="20"/>
      <c r="DB1531" s="20"/>
    </row>
    <row r="1532" spans="1:106">
      <c r="A1532" s="8" t="s">
        <v>617</v>
      </c>
      <c r="B1532" s="8" t="s">
        <v>618</v>
      </c>
      <c r="C1532" s="9" t="s">
        <v>7134</v>
      </c>
      <c r="D1532" s="9" t="s">
        <v>7126</v>
      </c>
      <c r="E1532" s="10" t="s">
        <v>7127</v>
      </c>
      <c r="F1532" s="10" t="s">
        <v>7126</v>
      </c>
      <c r="G1532" s="11">
        <v>0.89</v>
      </c>
      <c r="H1532" s="11">
        <v>0.89</v>
      </c>
      <c r="I1532" s="12">
        <v>9.0499999999999997E-2</v>
      </c>
      <c r="J1532" s="12">
        <v>0.137045</v>
      </c>
      <c r="K1532" s="12">
        <v>4.1999999999999996E-2</v>
      </c>
      <c r="L1532" s="12">
        <v>9.8500000000000004E-2</v>
      </c>
      <c r="M1532" s="12">
        <v>6.5019850000000004E-2</v>
      </c>
      <c r="N1532" s="12">
        <v>0.137045</v>
      </c>
      <c r="O1532" s="12">
        <v>-0.71565560329067635</v>
      </c>
      <c r="P1532" s="12">
        <v>-0.15812075563274658</v>
      </c>
      <c r="Q1532" s="13">
        <v>46.7</v>
      </c>
      <c r="R1532" s="13">
        <v>0</v>
      </c>
      <c r="S1532" s="13">
        <v>0</v>
      </c>
      <c r="T1532" s="13">
        <v>0</v>
      </c>
      <c r="U1532" s="13">
        <v>46.7</v>
      </c>
      <c r="V1532" s="13">
        <v>0</v>
      </c>
      <c r="W1532" s="13">
        <v>46.7</v>
      </c>
      <c r="X1532" s="14">
        <v>0</v>
      </c>
      <c r="Y1532" s="15">
        <v>0.4041095890410959</v>
      </c>
      <c r="Z1532" s="14" t="s">
        <v>7128</v>
      </c>
      <c r="AA1532" s="14">
        <v>0</v>
      </c>
      <c r="AB1532" s="14" t="s">
        <v>7128</v>
      </c>
      <c r="AC1532" s="14">
        <v>0</v>
      </c>
      <c r="AD1532" s="13">
        <v>0.42599999999999999</v>
      </c>
      <c r="AE1532" s="15">
        <v>3.435833333333334</v>
      </c>
      <c r="AF1532" s="14">
        <v>0.24083189157584592</v>
      </c>
      <c r="AG1532" s="14">
        <v>0.7847797846178427</v>
      </c>
      <c r="AH1532" s="15">
        <v>0.42072630646589904</v>
      </c>
      <c r="AI1532" s="5" t="s">
        <v>7128</v>
      </c>
      <c r="AJ1532" s="15" t="s">
        <v>7128</v>
      </c>
      <c r="AK1532" s="15" t="s">
        <v>7128</v>
      </c>
      <c r="AL1532" s="15">
        <v>15.214285714285714</v>
      </c>
      <c r="AM1532" s="15" t="s">
        <v>7128</v>
      </c>
      <c r="AN1532" s="15" t="s">
        <v>7128</v>
      </c>
      <c r="AO1532" s="15">
        <v>9.3831625477195105E-2</v>
      </c>
      <c r="AP1532" s="15" t="s">
        <v>7128</v>
      </c>
      <c r="AQ1532" s="15">
        <v>15.261437908496733</v>
      </c>
      <c r="AR1532" s="15" t="s">
        <v>7128</v>
      </c>
      <c r="AS1532" s="15">
        <v>9.3831625477195105E-2</v>
      </c>
      <c r="AT1532" s="14" t="s">
        <v>7128</v>
      </c>
      <c r="AU1532" s="14">
        <v>0</v>
      </c>
      <c r="AV1532" s="12" t="s">
        <v>7128</v>
      </c>
      <c r="AW1532" s="12" t="s">
        <v>7128</v>
      </c>
      <c r="AX1532" s="12">
        <v>0.04</v>
      </c>
      <c r="AY1532" s="12">
        <v>7.8799999999999995E-2</v>
      </c>
      <c r="AZ1532" s="14" t="s">
        <v>7128</v>
      </c>
      <c r="BA1532" s="14" t="s">
        <v>7128</v>
      </c>
      <c r="BB1532" s="14">
        <v>-0.57861060329067637</v>
      </c>
      <c r="BC1532" s="14">
        <v>-2.1075755632746589E-2</v>
      </c>
      <c r="BD1532" s="14">
        <v>-0.12718505123568413</v>
      </c>
      <c r="BE1532" s="14">
        <v>-7.5949367088607592E-3</v>
      </c>
      <c r="BF1532" s="14">
        <v>0</v>
      </c>
      <c r="BG1532" s="14">
        <v>0.314</v>
      </c>
      <c r="BH1532" s="13">
        <v>-63.3</v>
      </c>
      <c r="BI1532" s="13">
        <v>-63.3</v>
      </c>
      <c r="BJ1532" s="13">
        <v>-3.78</v>
      </c>
      <c r="BK1532" s="13">
        <v>-3.78</v>
      </c>
      <c r="BL1532" s="13">
        <v>497.7</v>
      </c>
      <c r="BM1532" s="13">
        <v>497.7</v>
      </c>
      <c r="BN1532" s="13">
        <v>3.06</v>
      </c>
      <c r="BO1532" s="13">
        <v>3.06</v>
      </c>
      <c r="BP1532" s="13">
        <v>-3.78</v>
      </c>
      <c r="BQ1532" s="13">
        <v>0</v>
      </c>
      <c r="BR1532" s="13">
        <v>0</v>
      </c>
      <c r="BS1532" s="13">
        <v>-8.44</v>
      </c>
      <c r="BT1532" s="14" t="s">
        <v>7128</v>
      </c>
      <c r="BU1532" s="13">
        <v>4.66</v>
      </c>
      <c r="BV1532" s="13">
        <v>-54.86</v>
      </c>
      <c r="BW1532" s="13">
        <v>-54.86</v>
      </c>
      <c r="BX1532" s="13">
        <v>109.4</v>
      </c>
      <c r="BY1532" s="13">
        <v>179.35300000000004</v>
      </c>
      <c r="BZ1532" s="13">
        <v>0</v>
      </c>
      <c r="CA1532" s="13">
        <v>0</v>
      </c>
      <c r="CB1532" s="13">
        <v>0</v>
      </c>
      <c r="CC1532" s="15">
        <v>1.26</v>
      </c>
      <c r="CD1532" s="15">
        <v>1.19</v>
      </c>
      <c r="CE1532" s="15">
        <v>0.36</v>
      </c>
      <c r="CF1532" s="15" t="s">
        <v>7128</v>
      </c>
      <c r="CG1532" s="15" t="s">
        <v>7128</v>
      </c>
      <c r="CH1532" s="13" t="s">
        <v>7128</v>
      </c>
      <c r="CI1532" s="13" t="s">
        <v>7128</v>
      </c>
      <c r="CJ1532" s="13">
        <v>0</v>
      </c>
      <c r="CK1532" s="12">
        <f t="shared" si="46"/>
        <v>0</v>
      </c>
      <c r="CL1532" s="36" t="str">
        <f t="shared" si="47"/>
        <v>NA</v>
      </c>
      <c r="CM1532" s="13" t="s">
        <v>7128</v>
      </c>
      <c r="CN1532" s="13" t="s">
        <v>7128</v>
      </c>
      <c r="CO1532" s="13" t="s">
        <v>7128</v>
      </c>
      <c r="CP1532" s="13" t="s">
        <v>7128</v>
      </c>
      <c r="CQ1532" s="13">
        <v>3.06</v>
      </c>
      <c r="CR1532" s="13">
        <v>46.7</v>
      </c>
      <c r="CS1532" s="13" t="s">
        <v>7128</v>
      </c>
      <c r="CT1532" s="13">
        <v>0</v>
      </c>
      <c r="CU1532" s="13">
        <v>-3.9463999999999997</v>
      </c>
      <c r="CV1532" s="13">
        <v>0</v>
      </c>
      <c r="CW1532" s="13">
        <v>3.06</v>
      </c>
      <c r="CX1532" s="12">
        <v>-0.58013162705667276</v>
      </c>
      <c r="CY1532" s="12">
        <v>-2.2003534928325699E-2</v>
      </c>
      <c r="CZ1532" s="15">
        <v>15.261437908496733</v>
      </c>
      <c r="DA1532" s="20"/>
      <c r="DB1532" s="20"/>
    </row>
    <row r="1533" spans="1:106">
      <c r="A1533" s="8" t="s">
        <v>6579</v>
      </c>
      <c r="B1533" s="8" t="s">
        <v>6580</v>
      </c>
      <c r="C1533" s="9" t="s">
        <v>7141</v>
      </c>
      <c r="D1533" s="9" t="s">
        <v>7126</v>
      </c>
      <c r="E1533" s="10" t="s">
        <v>7127</v>
      </c>
      <c r="F1533" s="10" t="s">
        <v>7126</v>
      </c>
      <c r="G1533" s="11">
        <v>0.73</v>
      </c>
      <c r="H1533" s="11">
        <v>4.5517950800345819</v>
      </c>
      <c r="I1533" s="12">
        <v>9.0499999999999997E-2</v>
      </c>
      <c r="J1533" s="12">
        <v>0.46843745474312964</v>
      </c>
      <c r="K1533" s="12">
        <v>4.7E-2</v>
      </c>
      <c r="L1533" s="12">
        <v>0.10350000000000001</v>
      </c>
      <c r="M1533" s="12">
        <v>6.8320350000000002E-2</v>
      </c>
      <c r="N1533" s="12">
        <v>0.11302008104759759</v>
      </c>
      <c r="O1533" s="12">
        <v>-0.34917675435402457</v>
      </c>
      <c r="P1533" s="12">
        <v>-5.2189769903735243E-2</v>
      </c>
      <c r="Q1533" s="13">
        <v>2.0499999999999998</v>
      </c>
      <c r="R1533" s="13">
        <v>0</v>
      </c>
      <c r="S1533" s="13">
        <v>16.3</v>
      </c>
      <c r="T1533" s="13">
        <v>16.3</v>
      </c>
      <c r="U1533" s="13">
        <v>18.350000000000001</v>
      </c>
      <c r="V1533" s="13">
        <v>6.0999999999999999E-2</v>
      </c>
      <c r="W1533" s="13">
        <v>18.289000000000001</v>
      </c>
      <c r="X1533" s="14">
        <v>3.3242506811989097E-3</v>
      </c>
      <c r="Y1533" s="15">
        <v>0.19157088122605365</v>
      </c>
      <c r="Z1533" s="14">
        <v>0.75567918405192402</v>
      </c>
      <c r="AA1533" s="14">
        <v>0.88828337874659402</v>
      </c>
      <c r="AB1533" s="14">
        <v>3.0929791271347251</v>
      </c>
      <c r="AC1533" s="14">
        <v>7.9512195121951228</v>
      </c>
      <c r="AD1533" s="13">
        <v>0.39300000000000002</v>
      </c>
      <c r="AE1533" s="15">
        <v>-1.2356666666666667</v>
      </c>
      <c r="AF1533" s="14">
        <v>0.11832159566199232</v>
      </c>
      <c r="AG1533" s="14" t="s">
        <v>7128</v>
      </c>
      <c r="AH1533" s="15">
        <v>0.47381546134663344</v>
      </c>
      <c r="AI1533" s="5">
        <v>1.1020408163265307</v>
      </c>
      <c r="AJ1533" s="15">
        <v>3.3442088091353996</v>
      </c>
      <c r="AK1533" s="15">
        <v>3.3442088091353996</v>
      </c>
      <c r="AL1533" s="15" t="s">
        <v>7128</v>
      </c>
      <c r="AM1533" s="15" t="s">
        <v>7128</v>
      </c>
      <c r="AN1533" s="15">
        <v>0.38899430740037949</v>
      </c>
      <c r="AO1533" s="15">
        <v>7.5367647058823525E-2</v>
      </c>
      <c r="AP1533" s="15">
        <v>11.289506172839506</v>
      </c>
      <c r="AQ1533" s="15">
        <v>6.508540925266904</v>
      </c>
      <c r="AR1533" s="15">
        <v>0.85029522525454471</v>
      </c>
      <c r="AS1533" s="15">
        <v>0.67238970588235303</v>
      </c>
      <c r="AT1533" s="14">
        <v>0</v>
      </c>
      <c r="AU1533" s="14">
        <v>0</v>
      </c>
      <c r="AV1533" s="12">
        <v>0.152</v>
      </c>
      <c r="AW1533" s="12">
        <v>0.312</v>
      </c>
      <c r="AX1533" s="12">
        <v>0.21299999999999999</v>
      </c>
      <c r="AY1533" s="12">
        <v>0.22399999999999998</v>
      </c>
      <c r="AZ1533" s="14" t="s">
        <v>7128</v>
      </c>
      <c r="BA1533" s="14" t="s">
        <v>7128</v>
      </c>
      <c r="BB1533" s="14">
        <v>0.11926070038910506</v>
      </c>
      <c r="BC1533" s="14">
        <v>6.0830311143862344E-2</v>
      </c>
      <c r="BD1533" s="14">
        <v>2.2536764705882353E-2</v>
      </c>
      <c r="BE1533" s="14">
        <v>5.9558823529411768E-2</v>
      </c>
      <c r="BF1533" s="14">
        <v>0.34156820622986034</v>
      </c>
      <c r="BG1533" s="14" t="s">
        <v>7128</v>
      </c>
      <c r="BH1533" s="13">
        <v>0.61299999999999999</v>
      </c>
      <c r="BI1533" s="13">
        <v>0.61299999999999999</v>
      </c>
      <c r="BJ1533" s="13">
        <v>1.62</v>
      </c>
      <c r="BK1533" s="13">
        <v>1.62</v>
      </c>
      <c r="BL1533" s="13">
        <v>27.2</v>
      </c>
      <c r="BM1533" s="13">
        <v>27.2</v>
      </c>
      <c r="BN1533" s="13">
        <v>2.81</v>
      </c>
      <c r="BO1533" s="13">
        <v>2.81</v>
      </c>
      <c r="BP1533" s="13">
        <v>1.0666595059076263</v>
      </c>
      <c r="BQ1533" s="13">
        <v>0</v>
      </c>
      <c r="BR1533" s="13">
        <v>0</v>
      </c>
      <c r="BS1533" s="13">
        <v>-1.78</v>
      </c>
      <c r="BT1533" s="14">
        <v>-1.6687612027470646</v>
      </c>
      <c r="BU1533" s="13">
        <v>2.8466595059076263</v>
      </c>
      <c r="BV1533" s="13">
        <v>2.3929999999999998</v>
      </c>
      <c r="BW1533" s="13">
        <v>2.3929999999999998</v>
      </c>
      <c r="BX1533" s="13">
        <v>5.14</v>
      </c>
      <c r="BY1533" s="13">
        <v>17.535</v>
      </c>
      <c r="BZ1533" s="13">
        <v>5.27</v>
      </c>
      <c r="CA1533" s="13">
        <v>21.509</v>
      </c>
      <c r="CB1533" s="13">
        <v>0</v>
      </c>
      <c r="CC1533" s="15">
        <v>-0.59399999999999997</v>
      </c>
      <c r="CD1533" s="15">
        <v>-0.14199999999999999</v>
      </c>
      <c r="CE1533" s="15">
        <v>0.36</v>
      </c>
      <c r="CF1533" s="15">
        <v>0.79911426506810634</v>
      </c>
      <c r="CG1533" s="15">
        <v>1.0679797372366362</v>
      </c>
      <c r="CH1533" s="13">
        <v>0.94000000000000017</v>
      </c>
      <c r="CI1533" s="13">
        <v>0.38059999999999999</v>
      </c>
      <c r="CJ1533" s="13">
        <v>0</v>
      </c>
      <c r="CK1533" s="12">
        <f t="shared" si="46"/>
        <v>0</v>
      </c>
      <c r="CL1533" s="36">
        <f t="shared" si="47"/>
        <v>1.2645869171044679</v>
      </c>
      <c r="CM1533" s="13">
        <v>0.93100000000000005</v>
      </c>
      <c r="CN1533" s="13">
        <v>0.318</v>
      </c>
      <c r="CO1533" s="13">
        <v>0.61299999999999999</v>
      </c>
      <c r="CP1533" s="13">
        <v>2.0499999999999998</v>
      </c>
      <c r="CQ1533" s="13">
        <v>2.81</v>
      </c>
      <c r="CR1533" s="13">
        <v>18.289000000000001</v>
      </c>
      <c r="CS1533" s="13" t="s">
        <v>7128</v>
      </c>
      <c r="CT1533" s="13">
        <v>0</v>
      </c>
      <c r="CU1533" s="13">
        <v>1.62</v>
      </c>
      <c r="CV1533" s="13">
        <v>21.509</v>
      </c>
      <c r="CW1533" s="13">
        <v>2.81</v>
      </c>
      <c r="CX1533" s="12">
        <v>0.11926070038910506</v>
      </c>
      <c r="CY1533" s="12">
        <v>6.0830311143862344E-2</v>
      </c>
      <c r="CZ1533" s="15">
        <v>6.508540925266904</v>
      </c>
      <c r="DA1533" s="20"/>
      <c r="DB1533" s="20"/>
    </row>
    <row r="1534" spans="1:106">
      <c r="A1534" s="8" t="s">
        <v>6691</v>
      </c>
      <c r="B1534" s="8" t="s">
        <v>6692</v>
      </c>
      <c r="C1534" s="9" t="e">
        <v>#N/A</v>
      </c>
      <c r="D1534" s="9" t="s">
        <v>7126</v>
      </c>
      <c r="E1534" s="10" t="s">
        <v>7127</v>
      </c>
      <c r="F1534" s="10" t="s">
        <v>7126</v>
      </c>
      <c r="G1534" s="11" t="e">
        <v>#N/A</v>
      </c>
      <c r="H1534" s="11" t="e">
        <v>#N/A</v>
      </c>
      <c r="I1534" s="12">
        <v>9.0499999999999997E-2</v>
      </c>
      <c r="J1534" s="12" t="e">
        <v>#N/A</v>
      </c>
      <c r="K1534" s="12">
        <v>4.7E-2</v>
      </c>
      <c r="L1534" s="12">
        <v>0.10350000000000001</v>
      </c>
      <c r="M1534" s="12">
        <v>6.8320350000000002E-2</v>
      </c>
      <c r="N1534" s="12" t="e">
        <v>#N/A</v>
      </c>
      <c r="O1534" s="12" t="e">
        <v>#N/A</v>
      </c>
      <c r="P1534" s="12" t="e">
        <v>#N/A</v>
      </c>
      <c r="Q1534" s="13">
        <v>1.1299999999999999</v>
      </c>
      <c r="R1534" s="13">
        <v>0</v>
      </c>
      <c r="S1534" s="13">
        <v>0</v>
      </c>
      <c r="T1534" s="13">
        <v>0</v>
      </c>
      <c r="U1534" s="13">
        <v>1.1299999999999999</v>
      </c>
      <c r="V1534" s="13">
        <v>0</v>
      </c>
      <c r="W1534" s="13">
        <v>1.1299999999999999</v>
      </c>
      <c r="X1534" s="14">
        <v>0</v>
      </c>
      <c r="Y1534" s="15" t="s">
        <v>7128</v>
      </c>
      <c r="Z1534" s="14" t="s">
        <v>7128</v>
      </c>
      <c r="AA1534" s="14">
        <v>0</v>
      </c>
      <c r="AB1534" s="14" t="s">
        <v>7128</v>
      </c>
      <c r="AC1534" s="14">
        <v>0</v>
      </c>
      <c r="AD1534" s="13">
        <v>0.20100000000000001</v>
      </c>
      <c r="AE1534" s="15" t="s">
        <v>7128</v>
      </c>
      <c r="AF1534" s="14" t="s">
        <v>7128</v>
      </c>
      <c r="AG1534" s="14" t="s">
        <v>7128</v>
      </c>
      <c r="AH1534" s="15">
        <v>2.6634382566585912E-2</v>
      </c>
      <c r="AI1534" s="5" t="s">
        <v>7128</v>
      </c>
      <c r="AJ1534" s="15" t="s">
        <v>7128</v>
      </c>
      <c r="AK1534" s="15" t="s">
        <v>7128</v>
      </c>
      <c r="AL1534" s="15" t="s">
        <v>7128</v>
      </c>
      <c r="AM1534" s="15" t="s">
        <v>7128</v>
      </c>
      <c r="AN1534" s="15" t="s">
        <v>7128</v>
      </c>
      <c r="AO1534" s="15" t="s">
        <v>7128</v>
      </c>
      <c r="AP1534" s="15" t="s">
        <v>7128</v>
      </c>
      <c r="AQ1534" s="15" t="s">
        <v>7128</v>
      </c>
      <c r="AR1534" s="15" t="s">
        <v>7128</v>
      </c>
      <c r="AS1534" s="15" t="s">
        <v>7128</v>
      </c>
      <c r="AT1534" s="14" t="s">
        <v>7128</v>
      </c>
      <c r="AU1534" s="14">
        <v>0</v>
      </c>
      <c r="AV1534" s="12" t="s">
        <v>7128</v>
      </c>
      <c r="AW1534" s="12" t="s">
        <v>7128</v>
      </c>
      <c r="AX1534" s="12" t="s">
        <v>7128</v>
      </c>
      <c r="AY1534" s="12" t="s">
        <v>7128</v>
      </c>
      <c r="AZ1534" s="14" t="s">
        <v>7128</v>
      </c>
      <c r="BA1534" s="14" t="s">
        <v>7128</v>
      </c>
      <c r="BB1534" s="14" t="s">
        <v>7128</v>
      </c>
      <c r="BC1534" s="14" t="s">
        <v>7128</v>
      </c>
      <c r="BD1534" s="14" t="s">
        <v>7128</v>
      </c>
      <c r="BE1534" s="14" t="s">
        <v>7128</v>
      </c>
      <c r="BF1534" s="14">
        <v>0</v>
      </c>
      <c r="BG1534" s="14">
        <v>3.3500000000000002E-2</v>
      </c>
      <c r="BH1534" s="13">
        <v>0</v>
      </c>
      <c r="BI1534" s="13">
        <v>0</v>
      </c>
      <c r="BJ1534" s="13">
        <v>0</v>
      </c>
      <c r="BK1534" s="13">
        <v>0</v>
      </c>
      <c r="BL1534" s="13">
        <v>0</v>
      </c>
      <c r="BM1534" s="13">
        <v>0</v>
      </c>
      <c r="BN1534" s="13">
        <v>0</v>
      </c>
      <c r="BO1534" s="13">
        <v>0</v>
      </c>
      <c r="BP1534" s="13">
        <v>0</v>
      </c>
      <c r="BQ1534" s="13">
        <v>0</v>
      </c>
      <c r="BR1534" s="13">
        <v>0</v>
      </c>
      <c r="BS1534" s="13">
        <v>0</v>
      </c>
      <c r="BT1534" s="14" t="s">
        <v>7128</v>
      </c>
      <c r="BU1534" s="13">
        <v>0</v>
      </c>
      <c r="BV1534" s="13">
        <v>0</v>
      </c>
      <c r="BW1534" s="13">
        <v>0</v>
      </c>
      <c r="BX1534" s="13">
        <v>0</v>
      </c>
      <c r="BY1534" s="13">
        <v>0</v>
      </c>
      <c r="BZ1534" s="13">
        <v>0</v>
      </c>
      <c r="CA1534" s="13">
        <v>0</v>
      </c>
      <c r="CB1534" s="13">
        <v>0</v>
      </c>
      <c r="CC1534" s="15" t="s">
        <v>7128</v>
      </c>
      <c r="CD1534" s="15" t="s">
        <v>7128</v>
      </c>
      <c r="CE1534" s="15">
        <v>0.36</v>
      </c>
      <c r="CF1534" s="15" t="s">
        <v>7128</v>
      </c>
      <c r="CG1534" s="15" t="s">
        <v>7128</v>
      </c>
      <c r="CH1534" s="13" t="s">
        <v>7128</v>
      </c>
      <c r="CI1534" s="13" t="s">
        <v>7128</v>
      </c>
      <c r="CJ1534" s="13">
        <v>0</v>
      </c>
      <c r="CK1534" s="12">
        <f t="shared" si="46"/>
        <v>0</v>
      </c>
      <c r="CL1534" s="36" t="str">
        <f t="shared" si="47"/>
        <v>NA</v>
      </c>
      <c r="CM1534" s="13" t="s">
        <v>7128</v>
      </c>
      <c r="CN1534" s="13" t="s">
        <v>7128</v>
      </c>
      <c r="CO1534" s="13" t="s">
        <v>7128</v>
      </c>
      <c r="CP1534" s="13" t="s">
        <v>7128</v>
      </c>
      <c r="CQ1534" s="13" t="s">
        <v>7128</v>
      </c>
      <c r="CR1534" s="13" t="s">
        <v>7128</v>
      </c>
      <c r="CS1534" s="13" t="s">
        <v>7128</v>
      </c>
      <c r="CT1534" s="13">
        <v>0</v>
      </c>
      <c r="CU1534" s="13">
        <v>0</v>
      </c>
      <c r="CV1534" s="13">
        <v>0</v>
      </c>
      <c r="CW1534" s="13">
        <v>0</v>
      </c>
      <c r="CX1534" s="12" t="s">
        <v>7128</v>
      </c>
      <c r="CY1534" s="12" t="s">
        <v>7128</v>
      </c>
      <c r="CZ1534" s="15" t="s">
        <v>7128</v>
      </c>
      <c r="DA1534" s="20"/>
      <c r="DB1534" s="20"/>
    </row>
    <row r="1535" spans="1:106">
      <c r="A1535" s="8" t="s">
        <v>1715</v>
      </c>
      <c r="B1535" s="8" t="s">
        <v>1716</v>
      </c>
      <c r="C1535" s="9" t="s">
        <v>7141</v>
      </c>
      <c r="D1535" s="9" t="s">
        <v>7126</v>
      </c>
      <c r="E1535" s="10" t="s">
        <v>7127</v>
      </c>
      <c r="F1535" s="10" t="s">
        <v>7126</v>
      </c>
      <c r="G1535" s="11">
        <v>0.73</v>
      </c>
      <c r="H1535" s="11">
        <v>9.9849857549857557</v>
      </c>
      <c r="I1535" s="12">
        <v>9.0499999999999997E-2</v>
      </c>
      <c r="J1535" s="12">
        <v>0.96014121082621084</v>
      </c>
      <c r="K1535" s="12">
        <v>4.7E-2</v>
      </c>
      <c r="L1535" s="12">
        <v>0.10350000000000001</v>
      </c>
      <c r="M1535" s="12">
        <v>6.8320350000000002E-2</v>
      </c>
      <c r="N1535" s="12">
        <v>0.13352116694438654</v>
      </c>
      <c r="O1535" s="12">
        <v>-2.2158664016659055</v>
      </c>
      <c r="P1535" s="12">
        <v>-0.5142177725150161</v>
      </c>
      <c r="Q1535" s="13">
        <v>3.51</v>
      </c>
      <c r="R1535" s="13">
        <v>0</v>
      </c>
      <c r="S1535" s="13">
        <v>44.5</v>
      </c>
      <c r="T1535" s="13">
        <v>44.5</v>
      </c>
      <c r="U1535" s="13">
        <v>48.01</v>
      </c>
      <c r="V1535" s="13">
        <v>0.216</v>
      </c>
      <c r="W1535" s="13">
        <v>47.793999999999997</v>
      </c>
      <c r="X1535" s="14">
        <v>4.4990626952718183E-3</v>
      </c>
      <c r="Y1535" s="15">
        <v>1.5160406885758999E-2</v>
      </c>
      <c r="Z1535" s="14" t="s">
        <v>7128</v>
      </c>
      <c r="AA1535" s="14">
        <v>0.926890231201833</v>
      </c>
      <c r="AB1535" s="14" t="s">
        <v>7128</v>
      </c>
      <c r="AC1535" s="14">
        <v>12.678062678062679</v>
      </c>
      <c r="AD1535" s="13">
        <v>3.0000000000000001E-3</v>
      </c>
      <c r="AE1535" s="15">
        <v>3.8833333333333337</v>
      </c>
      <c r="AF1535" s="14">
        <v>0.28106938645110391</v>
      </c>
      <c r="AG1535" s="14">
        <v>0.81652435684213098</v>
      </c>
      <c r="AH1535" s="15">
        <v>0.49999999999999994</v>
      </c>
      <c r="AI1535" s="5" t="s">
        <v>7128</v>
      </c>
      <c r="AJ1535" s="15" t="s">
        <v>7128</v>
      </c>
      <c r="AK1535" s="15" t="s">
        <v>7128</v>
      </c>
      <c r="AL1535" s="15" t="s">
        <v>7128</v>
      </c>
      <c r="AM1535" s="15" t="s">
        <v>7128</v>
      </c>
      <c r="AN1535" s="15" t="s">
        <v>7128</v>
      </c>
      <c r="AO1535" s="15">
        <v>3.7499999999999999E-2</v>
      </c>
      <c r="AP1535" s="15" t="s">
        <v>7128</v>
      </c>
      <c r="AQ1535" s="15" t="s">
        <v>7128</v>
      </c>
      <c r="AR1535" s="15">
        <v>1.311076973720305</v>
      </c>
      <c r="AS1535" s="15">
        <v>0.51061965811965815</v>
      </c>
      <c r="AT1535" s="14" t="s">
        <v>7128</v>
      </c>
      <c r="AU1535" s="14">
        <v>0</v>
      </c>
      <c r="AV1535" s="12" t="s">
        <v>7128</v>
      </c>
      <c r="AW1535" s="12" t="s">
        <v>7128</v>
      </c>
      <c r="AX1535" s="12">
        <v>-7.4900000000000008E-2</v>
      </c>
      <c r="AY1535" s="12">
        <v>1.03E-2</v>
      </c>
      <c r="AZ1535" s="14" t="s">
        <v>7128</v>
      </c>
      <c r="BA1535" s="14" t="s">
        <v>7128</v>
      </c>
      <c r="BB1535" s="14">
        <v>-1.2557251908396947</v>
      </c>
      <c r="BC1535" s="14">
        <v>-0.38069660557062956</v>
      </c>
      <c r="BD1535" s="14">
        <v>-0.35149572649572652</v>
      </c>
      <c r="BE1535" s="14">
        <v>-0.29380341880341881</v>
      </c>
      <c r="BF1535" s="14">
        <v>0</v>
      </c>
      <c r="BG1535" s="14">
        <v>1.9299999999999998E-2</v>
      </c>
      <c r="BH1535" s="13">
        <v>-32.9</v>
      </c>
      <c r="BI1535" s="13">
        <v>-32.9</v>
      </c>
      <c r="BJ1535" s="13">
        <v>-27.5</v>
      </c>
      <c r="BK1535" s="13">
        <v>-27.5</v>
      </c>
      <c r="BL1535" s="13">
        <v>93.6</v>
      </c>
      <c r="BM1535" s="13">
        <v>93.6</v>
      </c>
      <c r="BN1535" s="13">
        <v>-17.600000000000001</v>
      </c>
      <c r="BO1535" s="13">
        <v>-17.600000000000001</v>
      </c>
      <c r="BP1535" s="13">
        <v>-27.5</v>
      </c>
      <c r="BQ1535" s="13">
        <v>0</v>
      </c>
      <c r="BR1535" s="13">
        <v>0</v>
      </c>
      <c r="BS1535" s="13">
        <v>-8.3000000000000007</v>
      </c>
      <c r="BT1535" s="14" t="s">
        <v>7128</v>
      </c>
      <c r="BU1535" s="13">
        <v>-19.2</v>
      </c>
      <c r="BV1535" s="13">
        <v>-24.599999999999998</v>
      </c>
      <c r="BW1535" s="13">
        <v>-24.599999999999998</v>
      </c>
      <c r="BX1535" s="13">
        <v>26.2</v>
      </c>
      <c r="BY1535" s="13">
        <v>72.236000000000004</v>
      </c>
      <c r="BZ1535" s="13">
        <v>-7.83</v>
      </c>
      <c r="CA1535" s="13">
        <v>36.454000000000001</v>
      </c>
      <c r="CB1535" s="13">
        <v>0</v>
      </c>
      <c r="CC1535" s="15">
        <v>1.53</v>
      </c>
      <c r="CD1535" s="15">
        <v>1.1299999999999999</v>
      </c>
      <c r="CE1535" s="15">
        <v>0.36</v>
      </c>
      <c r="CF1535" s="15">
        <v>2.0939544302824977</v>
      </c>
      <c r="CG1535" s="15">
        <v>1.7155738629918376</v>
      </c>
      <c r="CH1535" s="13">
        <v>-1.9667777777777777</v>
      </c>
      <c r="CI1535" s="13">
        <v>-4.3422222222222224</v>
      </c>
      <c r="CJ1535" s="13">
        <v>0</v>
      </c>
      <c r="CK1535" s="12">
        <f t="shared" si="46"/>
        <v>0</v>
      </c>
      <c r="CL1535" s="36">
        <f t="shared" si="47"/>
        <v>2.5676194656279145</v>
      </c>
      <c r="CM1535" s="13" t="s">
        <v>7128</v>
      </c>
      <c r="CN1535" s="13" t="s">
        <v>7128</v>
      </c>
      <c r="CO1535" s="13" t="s">
        <v>7128</v>
      </c>
      <c r="CP1535" s="13" t="s">
        <v>7128</v>
      </c>
      <c r="CQ1535" s="13" t="s">
        <v>7128</v>
      </c>
      <c r="CR1535" s="13" t="s">
        <v>7128</v>
      </c>
      <c r="CS1535" s="13" t="s">
        <v>7128</v>
      </c>
      <c r="CT1535" s="13">
        <v>0</v>
      </c>
      <c r="CU1535" s="13">
        <v>-27.5</v>
      </c>
      <c r="CV1535" s="13">
        <v>36.454000000000001</v>
      </c>
      <c r="CW1535" s="13">
        <v>-17.600000000000001</v>
      </c>
      <c r="CX1535" s="12">
        <v>-1.2557251908396947</v>
      </c>
      <c r="CY1535" s="12">
        <v>-0.38069660557062956</v>
      </c>
      <c r="CZ1535" s="15" t="s">
        <v>7128</v>
      </c>
      <c r="DA1535" s="20"/>
      <c r="DB1535" s="20"/>
    </row>
    <row r="1536" spans="1:106">
      <c r="A1536" s="8" t="s">
        <v>729</v>
      </c>
      <c r="B1536" s="8" t="s">
        <v>730</v>
      </c>
      <c r="C1536" s="9" t="s">
        <v>7141</v>
      </c>
      <c r="D1536" s="9" t="s">
        <v>7126</v>
      </c>
      <c r="E1536" s="10" t="s">
        <v>7127</v>
      </c>
      <c r="F1536" s="10" t="s">
        <v>7126</v>
      </c>
      <c r="G1536" s="11">
        <v>0.73</v>
      </c>
      <c r="H1536" s="11">
        <v>0.8946963847261028</v>
      </c>
      <c r="I1536" s="12">
        <v>9.0499999999999997E-2</v>
      </c>
      <c r="J1536" s="12">
        <v>0.13747002281771231</v>
      </c>
      <c r="K1536" s="12">
        <v>3.6999999999999998E-2</v>
      </c>
      <c r="L1536" s="12">
        <v>9.35E-2</v>
      </c>
      <c r="M1536" s="12">
        <v>6.1719349999999999E-2</v>
      </c>
      <c r="N1536" s="12">
        <v>0.12014599369000782</v>
      </c>
      <c r="O1536" s="12">
        <v>8.0575089964242563E-2</v>
      </c>
      <c r="P1536" s="12">
        <v>8.3486644943008004E-4</v>
      </c>
      <c r="Q1536" s="13">
        <v>452.6</v>
      </c>
      <c r="R1536" s="13">
        <v>0</v>
      </c>
      <c r="S1536" s="13">
        <v>134.19999999999999</v>
      </c>
      <c r="T1536" s="13">
        <v>134.19999999999999</v>
      </c>
      <c r="U1536" s="13">
        <v>586.79999999999995</v>
      </c>
      <c r="V1536" s="13">
        <v>0</v>
      </c>
      <c r="W1536" s="13">
        <v>586.79999999999995</v>
      </c>
      <c r="X1536" s="14">
        <v>0</v>
      </c>
      <c r="Y1536" s="15">
        <v>0.19893899204244031</v>
      </c>
      <c r="Z1536" s="14">
        <v>0.47470817120622566</v>
      </c>
      <c r="AA1536" s="14">
        <v>0.22869802317655077</v>
      </c>
      <c r="AB1536" s="14">
        <v>0.90370370370370368</v>
      </c>
      <c r="AC1536" s="14">
        <v>0.29650905877154216</v>
      </c>
      <c r="AD1536" s="13">
        <v>12.01</v>
      </c>
      <c r="AE1536" s="15">
        <v>2.2066111111111111</v>
      </c>
      <c r="AF1536" s="14">
        <v>0.18973665961010275</v>
      </c>
      <c r="AG1536" s="14">
        <v>0.55339859052946638</v>
      </c>
      <c r="AH1536" s="15">
        <v>0.58971361776738751</v>
      </c>
      <c r="AI1536" s="5">
        <v>3.7301587301587302</v>
      </c>
      <c r="AJ1536" s="15">
        <v>16.280575539568346</v>
      </c>
      <c r="AK1536" s="15">
        <v>15.606896551724139</v>
      </c>
      <c r="AL1536" s="15">
        <v>11.774509803921568</v>
      </c>
      <c r="AM1536" s="15">
        <v>0.61903329047788391</v>
      </c>
      <c r="AN1536" s="15">
        <v>3.0478114478114477</v>
      </c>
      <c r="AO1536" s="15">
        <v>1.1369002763124842</v>
      </c>
      <c r="AP1536" s="15">
        <v>12.485106382978723</v>
      </c>
      <c r="AQ1536" s="15">
        <v>8.2300140252454419</v>
      </c>
      <c r="AR1536" s="15">
        <v>2.075698620445702</v>
      </c>
      <c r="AS1536" s="15">
        <v>1.4740015071590051</v>
      </c>
      <c r="AT1536" s="14">
        <v>0</v>
      </c>
      <c r="AU1536" s="14">
        <v>0</v>
      </c>
      <c r="AV1536" s="12">
        <v>0.68299999999999994</v>
      </c>
      <c r="AW1536" s="12">
        <v>0.20600000000000002</v>
      </c>
      <c r="AX1536" s="12">
        <v>0.249</v>
      </c>
      <c r="AY1536" s="12">
        <v>0.23</v>
      </c>
      <c r="AZ1536" s="14">
        <v>0.26300000000000001</v>
      </c>
      <c r="BA1536" s="14">
        <v>0.127</v>
      </c>
      <c r="BB1536" s="14">
        <v>0.21804511278195488</v>
      </c>
      <c r="BC1536" s="14">
        <v>0.1209808601394379</v>
      </c>
      <c r="BD1536" s="14">
        <v>7.3510773130544993E-2</v>
      </c>
      <c r="BE1536" s="14">
        <v>0.11913814955640051</v>
      </c>
      <c r="BF1536" s="14">
        <v>0.23910761154855642</v>
      </c>
      <c r="BG1536" s="14">
        <v>0.15479999999999999</v>
      </c>
      <c r="BH1536" s="13">
        <v>27.8</v>
      </c>
      <c r="BI1536" s="13">
        <v>29</v>
      </c>
      <c r="BJ1536" s="13">
        <v>47</v>
      </c>
      <c r="BK1536" s="13">
        <v>47</v>
      </c>
      <c r="BL1536" s="13">
        <v>398.1</v>
      </c>
      <c r="BM1536" s="13">
        <v>394.5</v>
      </c>
      <c r="BN1536" s="13">
        <v>70.3</v>
      </c>
      <c r="BO1536" s="13">
        <v>71.3</v>
      </c>
      <c r="BP1536" s="13">
        <v>35.761942257217846</v>
      </c>
      <c r="BQ1536" s="13">
        <v>0</v>
      </c>
      <c r="BR1536" s="13">
        <v>0</v>
      </c>
      <c r="BS1536" s="13">
        <v>-23.8</v>
      </c>
      <c r="BT1536" s="14">
        <v>-0.66551195203041402</v>
      </c>
      <c r="BU1536" s="13">
        <v>59.561942257217851</v>
      </c>
      <c r="BV1536" s="13">
        <v>52.8</v>
      </c>
      <c r="BW1536" s="13">
        <v>52.8</v>
      </c>
      <c r="BX1536" s="13">
        <v>133</v>
      </c>
      <c r="BY1536" s="13">
        <v>295.60000000000002</v>
      </c>
      <c r="BZ1536" s="13">
        <v>148.5</v>
      </c>
      <c r="CA1536" s="13">
        <v>282.7</v>
      </c>
      <c r="CB1536" s="13">
        <v>0</v>
      </c>
      <c r="CC1536" s="15">
        <v>0.7</v>
      </c>
      <c r="CD1536" s="15">
        <v>0.98599999999999999</v>
      </c>
      <c r="CE1536" s="15">
        <v>0.36</v>
      </c>
      <c r="CF1536" s="15" t="s">
        <v>7128</v>
      </c>
      <c r="CG1536" s="15" t="s">
        <v>7128</v>
      </c>
      <c r="CH1536" s="13" t="s">
        <v>7128</v>
      </c>
      <c r="CI1536" s="13" t="s">
        <v>7128</v>
      </c>
      <c r="CJ1536" s="13">
        <v>0</v>
      </c>
      <c r="CK1536" s="12">
        <f t="shared" si="46"/>
        <v>0</v>
      </c>
      <c r="CL1536" s="36">
        <f t="shared" si="47"/>
        <v>1.4082065794128051</v>
      </c>
      <c r="CM1536" s="13">
        <v>38.1</v>
      </c>
      <c r="CN1536" s="13">
        <v>9.11</v>
      </c>
      <c r="CO1536" s="13">
        <v>29</v>
      </c>
      <c r="CP1536" s="13">
        <v>452.6</v>
      </c>
      <c r="CQ1536" s="13">
        <v>71.3</v>
      </c>
      <c r="CR1536" s="13">
        <v>586.79999999999995</v>
      </c>
      <c r="CS1536" s="13" t="s">
        <v>7128</v>
      </c>
      <c r="CT1536" s="13">
        <v>1.9400000000000001E-2</v>
      </c>
      <c r="CU1536" s="13">
        <v>46.986800000000002</v>
      </c>
      <c r="CV1536" s="13">
        <v>282.71940000000001</v>
      </c>
      <c r="CW1536" s="13">
        <v>70.3</v>
      </c>
      <c r="CX1536" s="12">
        <v>0.21791407869829515</v>
      </c>
      <c r="CY1536" s="12">
        <v>0.1209389454064594</v>
      </c>
      <c r="CZ1536" s="15">
        <v>8.3470839260312939</v>
      </c>
      <c r="DA1536" s="20"/>
      <c r="DB1536" s="20"/>
    </row>
    <row r="1537" spans="1:106">
      <c r="A1537" s="8" t="s">
        <v>4825</v>
      </c>
      <c r="B1537" s="8" t="s">
        <v>4826</v>
      </c>
      <c r="C1537" s="9" t="s">
        <v>7149</v>
      </c>
      <c r="D1537" s="9" t="s">
        <v>7126</v>
      </c>
      <c r="E1537" s="10" t="s">
        <v>7127</v>
      </c>
      <c r="F1537" s="10" t="s">
        <v>7126</v>
      </c>
      <c r="G1537" s="11">
        <v>0.85</v>
      </c>
      <c r="H1537" s="11">
        <v>1.0487096774193549</v>
      </c>
      <c r="I1537" s="12">
        <v>9.0499999999999997E-2</v>
      </c>
      <c r="J1537" s="12">
        <v>0.15140822580645164</v>
      </c>
      <c r="K1537" s="12">
        <v>4.7E-2</v>
      </c>
      <c r="L1537" s="12">
        <v>0.10350000000000001</v>
      </c>
      <c r="M1537" s="12">
        <v>6.8320350000000002E-2</v>
      </c>
      <c r="N1537" s="12">
        <v>0.12935646729857819</v>
      </c>
      <c r="O1537" s="12">
        <v>-0.12891333828088927</v>
      </c>
      <c r="P1537" s="12">
        <v>-0.11055304849515939</v>
      </c>
      <c r="Q1537" s="13">
        <v>1.24</v>
      </c>
      <c r="R1537" s="13">
        <v>0</v>
      </c>
      <c r="S1537" s="13">
        <v>0.44800000000000001</v>
      </c>
      <c r="T1537" s="13">
        <v>0.44800000000000001</v>
      </c>
      <c r="U1537" s="13">
        <v>1.6879999999999999</v>
      </c>
      <c r="V1537" s="13">
        <v>7.0999999999999994E-2</v>
      </c>
      <c r="W1537" s="13">
        <v>1.617</v>
      </c>
      <c r="X1537" s="14">
        <v>4.206161137440758E-2</v>
      </c>
      <c r="Y1537" s="15">
        <v>0.62642369020501143</v>
      </c>
      <c r="Z1537" s="14">
        <v>0.51791907514450863</v>
      </c>
      <c r="AA1537" s="14">
        <v>0.26540284360189575</v>
      </c>
      <c r="AB1537" s="14">
        <v>1.0743405275779376</v>
      </c>
      <c r="AC1537" s="14">
        <v>0.3612903225806452</v>
      </c>
      <c r="AD1537" s="13">
        <v>0.28199999999999997</v>
      </c>
      <c r="AE1537" s="15">
        <v>-0.71266666666666667</v>
      </c>
      <c r="AF1537" s="14" t="s">
        <v>7128</v>
      </c>
      <c r="AG1537" s="14" t="s">
        <v>7128</v>
      </c>
      <c r="AH1537" s="15">
        <v>0.85239852398523974</v>
      </c>
      <c r="AI1537" s="5" t="s">
        <v>7128</v>
      </c>
      <c r="AJ1537" s="15">
        <v>112.72727272727273</v>
      </c>
      <c r="AK1537" s="15">
        <v>112.72727272727273</v>
      </c>
      <c r="AL1537" s="15" t="s">
        <v>7128</v>
      </c>
      <c r="AM1537" s="15" t="s">
        <v>7128</v>
      </c>
      <c r="AN1537" s="15">
        <v>2.9736211031175062</v>
      </c>
      <c r="AO1537" s="15">
        <v>0.93939393939393934</v>
      </c>
      <c r="AP1537" s="15">
        <v>95.117647058823522</v>
      </c>
      <c r="AQ1537" s="15">
        <v>27.406779661016952</v>
      </c>
      <c r="AR1537" s="15">
        <v>2.0784061696658096</v>
      </c>
      <c r="AS1537" s="15">
        <v>1.2249999999999999</v>
      </c>
      <c r="AT1537" s="14">
        <v>0</v>
      </c>
      <c r="AU1537" s="14">
        <v>0</v>
      </c>
      <c r="AV1537" s="12">
        <v>0.156</v>
      </c>
      <c r="AW1537" s="12">
        <v>-0.152</v>
      </c>
      <c r="AX1537" s="12">
        <v>0.122</v>
      </c>
      <c r="AY1537" s="12">
        <v>0.17100000000000001</v>
      </c>
      <c r="AZ1537" s="14" t="s">
        <v>7128</v>
      </c>
      <c r="BA1537" s="14" t="s">
        <v>7128</v>
      </c>
      <c r="BB1537" s="14">
        <v>2.2494887525562373E-2</v>
      </c>
      <c r="BC1537" s="14">
        <v>1.8803418803418806E-2</v>
      </c>
      <c r="BD1537" s="14">
        <v>8.3333333333333332E-3</v>
      </c>
      <c r="BE1537" s="14">
        <v>1.2878787878787878E-2</v>
      </c>
      <c r="BF1537" s="14">
        <v>0.3529411764705882</v>
      </c>
      <c r="BG1537" s="14">
        <v>3.2300000000000002E-2</v>
      </c>
      <c r="BH1537" s="13">
        <v>1.0999999999999999E-2</v>
      </c>
      <c r="BI1537" s="13">
        <v>1.0999999999999999E-2</v>
      </c>
      <c r="BJ1537" s="13">
        <v>1.7000000000000001E-2</v>
      </c>
      <c r="BK1537" s="13">
        <v>1.7000000000000001E-2</v>
      </c>
      <c r="BL1537" s="13">
        <v>1.32</v>
      </c>
      <c r="BM1537" s="13">
        <v>1.32</v>
      </c>
      <c r="BN1537" s="13">
        <v>5.8999999999999997E-2</v>
      </c>
      <c r="BO1537" s="13">
        <v>5.8999999999999997E-2</v>
      </c>
      <c r="BP1537" s="13">
        <v>1.1000000000000001E-2</v>
      </c>
      <c r="BQ1537" s="13">
        <v>0</v>
      </c>
      <c r="BR1537" s="13">
        <v>0</v>
      </c>
      <c r="BS1537" s="13">
        <v>-3.6999999999999998E-2</v>
      </c>
      <c r="BT1537" s="14">
        <v>-3.3636363636363633</v>
      </c>
      <c r="BU1537" s="13">
        <v>4.8000000000000001E-2</v>
      </c>
      <c r="BV1537" s="13">
        <v>4.8000000000000001E-2</v>
      </c>
      <c r="BW1537" s="13">
        <v>4.8000000000000001E-2</v>
      </c>
      <c r="BX1537" s="13">
        <v>0.48899999999999999</v>
      </c>
      <c r="BY1537" s="13">
        <v>0.58499999999999996</v>
      </c>
      <c r="BZ1537" s="13">
        <v>0.41699999999999998</v>
      </c>
      <c r="CA1537" s="13">
        <v>0.77800000000000002</v>
      </c>
      <c r="CB1537" s="13">
        <v>0</v>
      </c>
      <c r="CC1537" s="15">
        <v>-1.4999999999999999E-2</v>
      </c>
      <c r="CD1537" s="15">
        <v>-0.747</v>
      </c>
      <c r="CE1537" s="15">
        <v>0.36</v>
      </c>
      <c r="CF1537" s="15" t="s">
        <v>7128</v>
      </c>
      <c r="CG1537" s="15" t="s">
        <v>7128</v>
      </c>
      <c r="CH1537" s="13" t="s">
        <v>7128</v>
      </c>
      <c r="CI1537" s="13" t="s">
        <v>7128</v>
      </c>
      <c r="CJ1537" s="13">
        <v>0</v>
      </c>
      <c r="CK1537" s="12">
        <f t="shared" si="46"/>
        <v>0</v>
      </c>
      <c r="CL1537" s="36">
        <f t="shared" si="47"/>
        <v>1.6966580976863754</v>
      </c>
      <c r="CM1537" s="13">
        <v>1.7000000000000001E-2</v>
      </c>
      <c r="CN1537" s="13">
        <v>6.0000000000000001E-3</v>
      </c>
      <c r="CO1537" s="13">
        <v>1.0999999999999999E-2</v>
      </c>
      <c r="CP1537" s="13">
        <v>1.24</v>
      </c>
      <c r="CQ1537" s="13">
        <v>5.8999999999999997E-2</v>
      </c>
      <c r="CR1537" s="13">
        <v>1.617</v>
      </c>
      <c r="CS1537" s="13" t="s">
        <v>7128</v>
      </c>
      <c r="CT1537" s="13">
        <v>0</v>
      </c>
      <c r="CU1537" s="13">
        <v>1.7000000000000001E-2</v>
      </c>
      <c r="CV1537" s="13">
        <v>0.77800000000000002</v>
      </c>
      <c r="CW1537" s="13">
        <v>5.8999999999999997E-2</v>
      </c>
      <c r="CX1537" s="12">
        <v>2.2494887525562373E-2</v>
      </c>
      <c r="CY1537" s="12">
        <v>1.8803418803418806E-2</v>
      </c>
      <c r="CZ1537" s="15">
        <v>27.406779661016952</v>
      </c>
      <c r="DA1537" s="20"/>
      <c r="DB1537" s="20"/>
    </row>
    <row r="1538" spans="1:106">
      <c r="A1538" s="8" t="s">
        <v>2395</v>
      </c>
      <c r="B1538" s="8" t="s">
        <v>2396</v>
      </c>
      <c r="C1538" s="9" t="s">
        <v>7170</v>
      </c>
      <c r="D1538" s="9" t="s">
        <v>7126</v>
      </c>
      <c r="E1538" s="10" t="s">
        <v>7127</v>
      </c>
      <c r="F1538" s="10" t="s">
        <v>7126</v>
      </c>
      <c r="G1538" s="11">
        <v>1.06</v>
      </c>
      <c r="H1538" s="11">
        <v>1.1124845183401413</v>
      </c>
      <c r="I1538" s="12">
        <v>9.0499999999999997E-2</v>
      </c>
      <c r="J1538" s="12">
        <v>0.15717984890978279</v>
      </c>
      <c r="K1538" s="12">
        <v>3.6999999999999998E-2</v>
      </c>
      <c r="L1538" s="12">
        <v>9.35E-2</v>
      </c>
      <c r="M1538" s="12">
        <v>6.1719349999999999E-2</v>
      </c>
      <c r="N1538" s="12">
        <v>0.15179456891755866</v>
      </c>
      <c r="O1538" s="12">
        <v>9.3317789971939513E-3</v>
      </c>
      <c r="P1538" s="12">
        <v>-3.1402323559529974E-2</v>
      </c>
      <c r="Q1538" s="13">
        <v>56.2</v>
      </c>
      <c r="R1538" s="13">
        <v>0</v>
      </c>
      <c r="S1538" s="13">
        <v>3.36</v>
      </c>
      <c r="T1538" s="13">
        <v>3.36</v>
      </c>
      <c r="U1538" s="13">
        <v>59.56</v>
      </c>
      <c r="V1538" s="13">
        <v>0.27500000000000002</v>
      </c>
      <c r="W1538" s="13">
        <v>59.285000000000004</v>
      </c>
      <c r="X1538" s="14">
        <v>4.6171927468099394E-3</v>
      </c>
      <c r="Y1538" s="15">
        <v>0.15673981191222572</v>
      </c>
      <c r="Z1538" s="14">
        <v>0.12844036697247707</v>
      </c>
      <c r="AA1538" s="14">
        <v>5.6413700470114167E-2</v>
      </c>
      <c r="AB1538" s="14">
        <v>0.14736842105263157</v>
      </c>
      <c r="AC1538" s="14">
        <v>5.9786476868327394E-2</v>
      </c>
      <c r="AD1538" s="13">
        <v>1.76</v>
      </c>
      <c r="AE1538" s="15">
        <v>1.4889166666666667</v>
      </c>
      <c r="AF1538" s="14">
        <v>0.10488088481701516</v>
      </c>
      <c r="AG1538" s="14">
        <v>0.62642492113435411</v>
      </c>
      <c r="AH1538" s="15">
        <v>0.3639733135656042</v>
      </c>
      <c r="AI1538" s="5">
        <v>6.3999999999999995</v>
      </c>
      <c r="AJ1538" s="15">
        <v>15.69832402234637</v>
      </c>
      <c r="AK1538" s="15">
        <v>15.69832402234637</v>
      </c>
      <c r="AL1538" s="15" t="s">
        <v>7128</v>
      </c>
      <c r="AM1538" s="15" t="s">
        <v>7128</v>
      </c>
      <c r="AN1538" s="15">
        <v>2.4649122807017543</v>
      </c>
      <c r="AO1538" s="15">
        <v>1.31615925058548</v>
      </c>
      <c r="AP1538" s="15">
        <v>16.842329545454547</v>
      </c>
      <c r="AQ1538" s="15">
        <v>13.292600896860987</v>
      </c>
      <c r="AR1538" s="15">
        <v>2.2903225806451615</v>
      </c>
      <c r="AS1538" s="15">
        <v>1.3884074941451992</v>
      </c>
      <c r="AT1538" s="14">
        <v>0.28513966480446923</v>
      </c>
      <c r="AU1538" s="14">
        <v>1.8163701067615657E-2</v>
      </c>
      <c r="AV1538" s="12">
        <v>0.308</v>
      </c>
      <c r="AW1538" s="12">
        <v>8.5699999999999995E-3</v>
      </c>
      <c r="AX1538" s="12">
        <v>0.11800000000000001</v>
      </c>
      <c r="AY1538" s="12">
        <v>6.2199999999999998E-2</v>
      </c>
      <c r="AZ1538" s="14" t="s">
        <v>7128</v>
      </c>
      <c r="BA1538" s="14" t="s">
        <v>7128</v>
      </c>
      <c r="BB1538" s="14">
        <v>0.16651162790697674</v>
      </c>
      <c r="BC1538" s="14">
        <v>0.12039224535802868</v>
      </c>
      <c r="BD1538" s="14">
        <v>8.3840749414519897E-2</v>
      </c>
      <c r="BE1538" s="14">
        <v>8.243559718969555E-2</v>
      </c>
      <c r="BF1538" s="14">
        <v>0.171824480369515</v>
      </c>
      <c r="BG1538" s="14" t="s">
        <v>7128</v>
      </c>
      <c r="BH1538" s="13">
        <v>3.58</v>
      </c>
      <c r="BI1538" s="13">
        <v>3.58</v>
      </c>
      <c r="BJ1538" s="13">
        <v>3.52</v>
      </c>
      <c r="BK1538" s="13">
        <v>3.52</v>
      </c>
      <c r="BL1538" s="13">
        <v>42.7</v>
      </c>
      <c r="BM1538" s="13">
        <v>42.7</v>
      </c>
      <c r="BN1538" s="13">
        <v>4.46</v>
      </c>
      <c r="BO1538" s="13">
        <v>4.46</v>
      </c>
      <c r="BP1538" s="13">
        <v>2.9151778290993069</v>
      </c>
      <c r="BQ1538" s="13">
        <v>0</v>
      </c>
      <c r="BR1538" s="13">
        <v>0</v>
      </c>
      <c r="BS1538" s="13">
        <v>-1.22</v>
      </c>
      <c r="BT1538" s="14">
        <v>-0.41849934087106427</v>
      </c>
      <c r="BU1538" s="13">
        <v>4.1351778290993071</v>
      </c>
      <c r="BV1538" s="13">
        <v>4.8</v>
      </c>
      <c r="BW1538" s="13">
        <v>4.8</v>
      </c>
      <c r="BX1538" s="13">
        <v>21.5</v>
      </c>
      <c r="BY1538" s="13">
        <v>24.214000000000002</v>
      </c>
      <c r="BZ1538" s="13">
        <v>22.8</v>
      </c>
      <c r="CA1538" s="13">
        <v>25.885000000000002</v>
      </c>
      <c r="CB1538" s="13">
        <v>-1.0207999999999999</v>
      </c>
      <c r="CC1538" s="15">
        <v>0.438</v>
      </c>
      <c r="CD1538" s="15">
        <v>0.73499999999999999</v>
      </c>
      <c r="CE1538" s="15">
        <v>0.36</v>
      </c>
      <c r="CF1538" s="15">
        <v>0.65973448811457502</v>
      </c>
      <c r="CG1538" s="15">
        <v>0.51192917724737352</v>
      </c>
      <c r="CH1538" s="13">
        <v>3.3053000000000003</v>
      </c>
      <c r="CI1538" s="13">
        <v>2.4720000000000004</v>
      </c>
      <c r="CJ1538" s="13">
        <v>-1.0207999999999999</v>
      </c>
      <c r="CK1538" s="12">
        <f t="shared" si="46"/>
        <v>0.21266666666666667</v>
      </c>
      <c r="CL1538" s="36">
        <f t="shared" si="47"/>
        <v>1.6496040177709097</v>
      </c>
      <c r="CM1538" s="13">
        <v>4.33</v>
      </c>
      <c r="CN1538" s="13">
        <v>0.74399999999999999</v>
      </c>
      <c r="CO1538" s="13">
        <v>3.58</v>
      </c>
      <c r="CP1538" s="13">
        <v>56.2</v>
      </c>
      <c r="CQ1538" s="13">
        <v>4.46</v>
      </c>
      <c r="CR1538" s="13">
        <v>59.285000000000004</v>
      </c>
      <c r="CS1538" s="13">
        <v>4.8</v>
      </c>
      <c r="CT1538" s="13">
        <v>2.3540000000000001</v>
      </c>
      <c r="CU1538" s="13">
        <v>2.5026000000000002</v>
      </c>
      <c r="CV1538" s="13">
        <v>28.239000000000001</v>
      </c>
      <c r="CW1538" s="13">
        <v>4.46</v>
      </c>
      <c r="CX1538" s="12">
        <v>0.10742852351806824</v>
      </c>
      <c r="CY1538" s="12">
        <v>7.8010842194642119E-2</v>
      </c>
      <c r="CZ1538" s="15">
        <v>13.292600896860987</v>
      </c>
      <c r="DA1538" s="20"/>
      <c r="DB1538" s="20"/>
    </row>
    <row r="1539" spans="1:106">
      <c r="A1539" s="8" t="s">
        <v>5583</v>
      </c>
      <c r="B1539" s="8" t="s">
        <v>5584</v>
      </c>
      <c r="C1539" s="9" t="s">
        <v>7132</v>
      </c>
      <c r="D1539" s="9" t="s">
        <v>7126</v>
      </c>
      <c r="E1539" s="10" t="s">
        <v>7127</v>
      </c>
      <c r="F1539" s="10" t="s">
        <v>7126</v>
      </c>
      <c r="G1539" s="11">
        <v>1.07</v>
      </c>
      <c r="H1539" s="11">
        <v>1.4562130177514792</v>
      </c>
      <c r="I1539" s="12">
        <v>9.0499999999999997E-2</v>
      </c>
      <c r="J1539" s="12">
        <v>0.18828727810650886</v>
      </c>
      <c r="K1539" s="12">
        <v>4.7E-2</v>
      </c>
      <c r="L1539" s="12">
        <v>0.10350000000000001</v>
      </c>
      <c r="M1539" s="12">
        <v>6.8320350000000002E-2</v>
      </c>
      <c r="N1539" s="12">
        <v>0.15646996239130431</v>
      </c>
      <c r="O1539" s="12">
        <v>-0.3057657881351622</v>
      </c>
      <c r="P1539" s="12">
        <v>-0.31077263301444968</v>
      </c>
      <c r="Q1539" s="13">
        <v>0.16900000000000001</v>
      </c>
      <c r="R1539" s="13">
        <v>0</v>
      </c>
      <c r="S1539" s="13">
        <v>6.0999999999999999E-2</v>
      </c>
      <c r="T1539" s="13">
        <v>6.0999999999999999E-2</v>
      </c>
      <c r="U1539" s="13">
        <v>0.23</v>
      </c>
      <c r="V1539" s="13">
        <v>0.06</v>
      </c>
      <c r="W1539" s="13">
        <v>0.17</v>
      </c>
      <c r="X1539" s="14">
        <v>0.2608695652173913</v>
      </c>
      <c r="Y1539" s="15">
        <v>4.716981132075472E-2</v>
      </c>
      <c r="Z1539" s="14">
        <v>0.17134831460674158</v>
      </c>
      <c r="AA1539" s="14">
        <v>0.26521739130434779</v>
      </c>
      <c r="AB1539" s="14">
        <v>0.20677966101694917</v>
      </c>
      <c r="AC1539" s="14">
        <v>0.36094674556213013</v>
      </c>
      <c r="AD1539" s="13">
        <v>3.2000000000000001E-2</v>
      </c>
      <c r="AE1539" s="15">
        <v>-8.2750000000000004E-2</v>
      </c>
      <c r="AF1539" s="14" t="s">
        <v>7128</v>
      </c>
      <c r="AG1539" s="14" t="s">
        <v>7128</v>
      </c>
      <c r="AH1539" s="15">
        <v>0.5275590551181103</v>
      </c>
      <c r="AI1539" s="5" t="s">
        <v>7128</v>
      </c>
      <c r="AJ1539" s="15" t="s">
        <v>7128</v>
      </c>
      <c r="AK1539" s="15" t="s">
        <v>7128</v>
      </c>
      <c r="AL1539" s="15" t="s">
        <v>7128</v>
      </c>
      <c r="AM1539" s="15" t="s">
        <v>7128</v>
      </c>
      <c r="AN1539" s="15">
        <v>0.57288135593220346</v>
      </c>
      <c r="AO1539" s="15">
        <v>2.0609756097560976</v>
      </c>
      <c r="AP1539" s="15" t="s">
        <v>7128</v>
      </c>
      <c r="AQ1539" s="15" t="s">
        <v>7128</v>
      </c>
      <c r="AR1539" s="15">
        <v>0.57432432432432434</v>
      </c>
      <c r="AS1539" s="15">
        <v>2.0731707317073171</v>
      </c>
      <c r="AT1539" s="14" t="s">
        <v>7128</v>
      </c>
      <c r="AU1539" s="14">
        <v>0</v>
      </c>
      <c r="AV1539" s="12" t="s">
        <v>7128</v>
      </c>
      <c r="AW1539" s="12" t="s">
        <v>7128</v>
      </c>
      <c r="AX1539" s="12">
        <v>-0.51</v>
      </c>
      <c r="AY1539" s="12">
        <v>-0.14199999999999999</v>
      </c>
      <c r="AZ1539" s="14" t="s">
        <v>7128</v>
      </c>
      <c r="BA1539" s="14" t="s">
        <v>7128</v>
      </c>
      <c r="BB1539" s="14">
        <v>-0.11747851002865331</v>
      </c>
      <c r="BC1539" s="14">
        <v>-0.1543026706231454</v>
      </c>
      <c r="BD1539" s="14">
        <v>-0.5</v>
      </c>
      <c r="BE1539" s="14">
        <v>-0.63414634146341453</v>
      </c>
      <c r="BF1539" s="14">
        <v>0</v>
      </c>
      <c r="BG1539" s="14" t="s">
        <v>7128</v>
      </c>
      <c r="BH1539" s="13">
        <v>-4.1000000000000002E-2</v>
      </c>
      <c r="BI1539" s="13">
        <v>-4.1000000000000002E-2</v>
      </c>
      <c r="BJ1539" s="13">
        <v>-5.1999999999999998E-2</v>
      </c>
      <c r="BK1539" s="13">
        <v>-5.1999999999999998E-2</v>
      </c>
      <c r="BL1539" s="13">
        <v>8.2000000000000003E-2</v>
      </c>
      <c r="BM1539" s="13">
        <v>8.2000000000000003E-2</v>
      </c>
      <c r="BN1539" s="13">
        <v>-3.5000000000000003E-2</v>
      </c>
      <c r="BO1539" s="13">
        <v>-3.5000000000000003E-2</v>
      </c>
      <c r="BP1539" s="13">
        <v>-5.1999999999999998E-2</v>
      </c>
      <c r="BQ1539" s="13">
        <v>0</v>
      </c>
      <c r="BR1539" s="13">
        <v>0</v>
      </c>
      <c r="BS1539" s="13">
        <v>-1.7999999999999999E-2</v>
      </c>
      <c r="BT1539" s="14" t="s">
        <v>7128</v>
      </c>
      <c r="BU1539" s="13">
        <v>-3.4000000000000002E-2</v>
      </c>
      <c r="BV1539" s="13">
        <v>-2.3000000000000003E-2</v>
      </c>
      <c r="BW1539" s="13">
        <v>-2.3000000000000003E-2</v>
      </c>
      <c r="BX1539" s="13">
        <v>0.34899999999999998</v>
      </c>
      <c r="BY1539" s="13">
        <v>0.33699999999999997</v>
      </c>
      <c r="BZ1539" s="13">
        <v>0.29499999999999998</v>
      </c>
      <c r="CA1539" s="13">
        <v>0.29599999999999999</v>
      </c>
      <c r="CB1539" s="13">
        <v>0</v>
      </c>
      <c r="CC1539" s="15">
        <v>-8.9999999999999993E-3</v>
      </c>
      <c r="CD1539" s="15">
        <v>-7.1999999999999995E-2</v>
      </c>
      <c r="CE1539" s="15">
        <v>0.36</v>
      </c>
      <c r="CF1539" s="15">
        <v>1.5187566158259331</v>
      </c>
      <c r="CG1539" s="15">
        <v>1.6448380886540601</v>
      </c>
      <c r="CH1539" s="13">
        <v>5.0374999999999996E-2</v>
      </c>
      <c r="CI1539" s="13">
        <v>4.1625000000000002E-2</v>
      </c>
      <c r="CJ1539" s="13">
        <v>0</v>
      </c>
      <c r="CK1539" s="12">
        <f t="shared" ref="CK1539:CK1602" si="48">IF(CJ1539=0,0,IF(BV1539&gt;0,-CJ1539/BV1539,"NA"))</f>
        <v>0</v>
      </c>
      <c r="CL1539" s="36">
        <f t="shared" ref="CL1539:CL1602" si="49">IF(CA1539&gt;0,IF(BL1539&gt;0,BL1539/CA1539,"NA"),"NA")</f>
        <v>0.27702702702702703</v>
      </c>
      <c r="CM1539" s="13" t="s">
        <v>7128</v>
      </c>
      <c r="CN1539" s="13" t="s">
        <v>7128</v>
      </c>
      <c r="CO1539" s="13" t="s">
        <v>7128</v>
      </c>
      <c r="CP1539" s="13" t="s">
        <v>7128</v>
      </c>
      <c r="CQ1539" s="13" t="s">
        <v>7128</v>
      </c>
      <c r="CR1539" s="13" t="s">
        <v>7128</v>
      </c>
      <c r="CS1539" s="13" t="s">
        <v>7128</v>
      </c>
      <c r="CT1539" s="13">
        <v>0</v>
      </c>
      <c r="CU1539" s="13">
        <v>-5.1999999999999998E-2</v>
      </c>
      <c r="CV1539" s="13">
        <v>0.29599999999999999</v>
      </c>
      <c r="CW1539" s="13">
        <v>-3.5000000000000003E-2</v>
      </c>
      <c r="CX1539" s="12">
        <v>-0.11747851002865331</v>
      </c>
      <c r="CY1539" s="12">
        <v>-0.1543026706231454</v>
      </c>
      <c r="CZ1539" s="15" t="s">
        <v>7128</v>
      </c>
      <c r="DA1539" s="20"/>
      <c r="DB1539" s="20"/>
    </row>
    <row r="1540" spans="1:106" ht="24">
      <c r="A1540" s="8" t="s">
        <v>3649</v>
      </c>
      <c r="B1540" s="8" t="s">
        <v>3650</v>
      </c>
      <c r="C1540" s="9" t="s">
        <v>7142</v>
      </c>
      <c r="D1540" s="9" t="s">
        <v>7126</v>
      </c>
      <c r="E1540" s="10" t="s">
        <v>7127</v>
      </c>
      <c r="F1540" s="10" t="s">
        <v>7126</v>
      </c>
      <c r="G1540" s="11">
        <v>0.1</v>
      </c>
      <c r="H1540" s="11">
        <v>0.10002803598822506</v>
      </c>
      <c r="I1540" s="12">
        <v>9.0499999999999997E-2</v>
      </c>
      <c r="J1540" s="12">
        <v>6.5552537256934371E-2</v>
      </c>
      <c r="K1540" s="12">
        <v>4.7E-2</v>
      </c>
      <c r="L1540" s="12">
        <v>0.10350000000000001</v>
      </c>
      <c r="M1540" s="12">
        <v>6.8320350000000002E-2</v>
      </c>
      <c r="N1540" s="12">
        <v>6.5553711291810549E-2</v>
      </c>
      <c r="O1540" s="12">
        <v>-3.6068001174460143E-2</v>
      </c>
      <c r="P1540" s="12">
        <v>-6.5553711291810549E-2</v>
      </c>
      <c r="Q1540" s="13">
        <v>54.2</v>
      </c>
      <c r="R1540" s="13">
        <v>0</v>
      </c>
      <c r="S1540" s="13">
        <v>2.3E-2</v>
      </c>
      <c r="T1540" s="13">
        <v>2.3E-2</v>
      </c>
      <c r="U1540" s="13">
        <v>54.223000000000006</v>
      </c>
      <c r="V1540" s="13">
        <v>0.185</v>
      </c>
      <c r="W1540" s="13">
        <v>54.038000000000004</v>
      </c>
      <c r="X1540" s="14">
        <v>3.4118363056267632E-3</v>
      </c>
      <c r="Y1540" s="15">
        <v>0.40282745699199451</v>
      </c>
      <c r="Z1540" s="14">
        <v>2.3925933631540621E-3</v>
      </c>
      <c r="AA1540" s="14">
        <v>4.241742434022462E-4</v>
      </c>
      <c r="AB1540" s="14">
        <v>2.3983315954118874E-3</v>
      </c>
      <c r="AC1540" s="14">
        <v>4.243542435424354E-4</v>
      </c>
      <c r="AD1540" s="13">
        <v>9.1999999999999998E-2</v>
      </c>
      <c r="AE1540" s="15">
        <v>3.2141666666666668</v>
      </c>
      <c r="AF1540" s="14">
        <v>0.21447610589527216</v>
      </c>
      <c r="AG1540" s="14">
        <v>0.83925432741628236</v>
      </c>
      <c r="AH1540" s="15">
        <v>0.80243161094224935</v>
      </c>
      <c r="AI1540" s="5" t="s">
        <v>7128</v>
      </c>
      <c r="AJ1540" s="15">
        <v>189.51048951048955</v>
      </c>
      <c r="AK1540" s="15">
        <v>189.51048951048955</v>
      </c>
      <c r="AL1540" s="15" t="s">
        <v>7128</v>
      </c>
      <c r="AM1540" s="15" t="s">
        <v>7128</v>
      </c>
      <c r="AN1540" s="15">
        <v>5.6517205422314918</v>
      </c>
      <c r="AO1540" s="15">
        <v>5.4363089267803408</v>
      </c>
      <c r="AP1540" s="15" t="s">
        <v>7128</v>
      </c>
      <c r="AQ1540" s="15" t="s">
        <v>7128</v>
      </c>
      <c r="AR1540" s="15">
        <v>5.7316504030547319</v>
      </c>
      <c r="AS1540" s="15">
        <v>5.4200601805416246</v>
      </c>
      <c r="AT1540" s="14">
        <v>0</v>
      </c>
      <c r="AU1540" s="14">
        <v>0</v>
      </c>
      <c r="AV1540" s="12" t="s">
        <v>7128</v>
      </c>
      <c r="AW1540" s="12">
        <v>7.7600000000000002E-2</v>
      </c>
      <c r="AX1540" s="12" t="s">
        <v>7128</v>
      </c>
      <c r="AY1540" s="12">
        <v>1.0190000000000001</v>
      </c>
      <c r="AZ1540" s="14" t="s">
        <v>7128</v>
      </c>
      <c r="BA1540" s="14" t="s">
        <v>7128</v>
      </c>
      <c r="BB1540" s="14">
        <v>2.9484536082474228E-2</v>
      </c>
      <c r="BC1540" s="14">
        <v>0</v>
      </c>
      <c r="BD1540" s="14">
        <v>2.8686058174523566E-2</v>
      </c>
      <c r="BE1540" s="14">
        <v>0</v>
      </c>
      <c r="BF1540" s="14">
        <v>0.33932584269662919</v>
      </c>
      <c r="BG1540" s="14" t="s">
        <v>7128</v>
      </c>
      <c r="BH1540" s="13">
        <v>0.28599999999999998</v>
      </c>
      <c r="BI1540" s="13">
        <v>0.28599999999999998</v>
      </c>
      <c r="BJ1540" s="13">
        <v>0</v>
      </c>
      <c r="BK1540" s="13">
        <v>0</v>
      </c>
      <c r="BL1540" s="13">
        <v>9.9700000000000006</v>
      </c>
      <c r="BM1540" s="13">
        <v>9.9700000000000006</v>
      </c>
      <c r="BN1540" s="13">
        <v>0</v>
      </c>
      <c r="BO1540" s="13">
        <v>0</v>
      </c>
      <c r="BP1540" s="13">
        <v>0</v>
      </c>
      <c r="BQ1540" s="13">
        <v>0</v>
      </c>
      <c r="BR1540" s="13">
        <v>0</v>
      </c>
      <c r="BS1540" s="13">
        <v>-1E-3</v>
      </c>
      <c r="BT1540" s="14" t="s">
        <v>7128</v>
      </c>
      <c r="BU1540" s="13">
        <v>1E-3</v>
      </c>
      <c r="BV1540" s="13">
        <v>0.28699999999999998</v>
      </c>
      <c r="BW1540" s="13">
        <v>0.28699999999999998</v>
      </c>
      <c r="BX1540" s="13">
        <v>9.6999999999999993</v>
      </c>
      <c r="BY1540" s="13">
        <v>9.5149999999999988</v>
      </c>
      <c r="BZ1540" s="13">
        <v>9.59</v>
      </c>
      <c r="CA1540" s="13">
        <v>9.427999999999999</v>
      </c>
      <c r="CB1540" s="13">
        <v>0</v>
      </c>
      <c r="CC1540" s="15">
        <v>1.2</v>
      </c>
      <c r="CD1540" s="15">
        <v>1.07</v>
      </c>
      <c r="CE1540" s="15">
        <v>0.36</v>
      </c>
      <c r="CF1540" s="15" t="s">
        <v>7128</v>
      </c>
      <c r="CG1540" s="15">
        <v>1.5173805767260355</v>
      </c>
      <c r="CH1540" s="13" t="s">
        <v>7128</v>
      </c>
      <c r="CI1540" s="13">
        <v>-0.24270000000000005</v>
      </c>
      <c r="CJ1540" s="13">
        <v>0</v>
      </c>
      <c r="CK1540" s="12">
        <f t="shared" si="48"/>
        <v>0</v>
      </c>
      <c r="CL1540" s="36">
        <f t="shared" si="49"/>
        <v>1.0574883326262199</v>
      </c>
      <c r="CM1540" s="13">
        <v>0.44500000000000001</v>
      </c>
      <c r="CN1540" s="13">
        <v>0.151</v>
      </c>
      <c r="CO1540" s="13">
        <v>0.28599999999999998</v>
      </c>
      <c r="CP1540" s="13">
        <v>54.2</v>
      </c>
      <c r="CQ1540" s="13" t="s">
        <v>7128</v>
      </c>
      <c r="CR1540" s="13" t="s">
        <v>7128</v>
      </c>
      <c r="CS1540" s="13" t="s">
        <v>7128</v>
      </c>
      <c r="CT1540" s="13">
        <v>0</v>
      </c>
      <c r="CU1540" s="13">
        <v>0</v>
      </c>
      <c r="CV1540" s="13">
        <v>9.427999999999999</v>
      </c>
      <c r="CW1540" s="13">
        <v>0</v>
      </c>
      <c r="CX1540" s="12">
        <v>2.9484536082474228E-2</v>
      </c>
      <c r="CY1540" s="12">
        <v>0</v>
      </c>
      <c r="CZ1540" s="15" t="s">
        <v>7128</v>
      </c>
      <c r="DA1540" s="20"/>
      <c r="DB1540" s="20"/>
    </row>
    <row r="1541" spans="1:106">
      <c r="A1541" s="8" t="s">
        <v>2957</v>
      </c>
      <c r="B1541" s="8" t="s">
        <v>2958</v>
      </c>
      <c r="C1541" s="9" t="s">
        <v>7169</v>
      </c>
      <c r="D1541" s="9" t="s">
        <v>7126</v>
      </c>
      <c r="E1541" s="10" t="s">
        <v>7127</v>
      </c>
      <c r="F1541" s="10" t="s">
        <v>7126</v>
      </c>
      <c r="G1541" s="11">
        <v>0.61</v>
      </c>
      <c r="H1541" s="11">
        <v>0.68530619657022129</v>
      </c>
      <c r="I1541" s="12">
        <v>9.0499999999999997E-2</v>
      </c>
      <c r="J1541" s="12">
        <v>0.11852021078960503</v>
      </c>
      <c r="K1541" s="12">
        <v>4.7E-2</v>
      </c>
      <c r="L1541" s="12">
        <v>0.10350000000000001</v>
      </c>
      <c r="M1541" s="12">
        <v>6.8320350000000002E-2</v>
      </c>
      <c r="N1541" s="12">
        <v>0.11021255690659076</v>
      </c>
      <c r="O1541" s="12">
        <v>-3.9760316330502143E-2</v>
      </c>
      <c r="P1541" s="12">
        <v>-2.4384180529921695E-2</v>
      </c>
      <c r="Q1541" s="13">
        <v>14</v>
      </c>
      <c r="R1541" s="13">
        <v>6.3434526506570008E-3</v>
      </c>
      <c r="S1541" s="13">
        <v>2.77</v>
      </c>
      <c r="T1541" s="13">
        <v>2.7763434526506572</v>
      </c>
      <c r="U1541" s="13">
        <v>16.776343452650657</v>
      </c>
      <c r="V1541" s="13">
        <v>0.61399999999999999</v>
      </c>
      <c r="W1541" s="13">
        <v>16.162343452650656</v>
      </c>
      <c r="X1541" s="14">
        <v>3.6599155336378628E-2</v>
      </c>
      <c r="Y1541" s="15" t="s">
        <v>7128</v>
      </c>
      <c r="Z1541" s="14">
        <v>0.26350160899056541</v>
      </c>
      <c r="AA1541" s="14">
        <v>0.16549157213468921</v>
      </c>
      <c r="AB1541" s="14">
        <v>0.3577762181250847</v>
      </c>
      <c r="AC1541" s="14">
        <v>0.19831024661790408</v>
      </c>
      <c r="AD1541" s="13">
        <v>15.16</v>
      </c>
      <c r="AE1541" s="15">
        <v>0.53341666666666665</v>
      </c>
      <c r="AF1541" s="14" t="s">
        <v>7128</v>
      </c>
      <c r="AG1541" s="14" t="s">
        <v>7128</v>
      </c>
      <c r="AH1541" s="15">
        <v>0.36043360433604332</v>
      </c>
      <c r="AI1541" s="5">
        <v>2.9087048832271765</v>
      </c>
      <c r="AJ1541" s="15">
        <v>23.450586264656618</v>
      </c>
      <c r="AK1541" s="15">
        <v>23.450586264656618</v>
      </c>
      <c r="AL1541" s="15" t="s">
        <v>7128</v>
      </c>
      <c r="AM1541" s="15" t="s">
        <v>7128</v>
      </c>
      <c r="AN1541" s="15">
        <v>1.8041237113402062</v>
      </c>
      <c r="AO1541" s="15">
        <v>0.60085836909871237</v>
      </c>
      <c r="AP1541" s="15">
        <v>11.748183196382103</v>
      </c>
      <c r="AQ1541" s="15">
        <v>7.634550520855294</v>
      </c>
      <c r="AR1541" s="15">
        <v>1.6288836936331856</v>
      </c>
      <c r="AS1541" s="15">
        <v>0.69366280912663758</v>
      </c>
      <c r="AT1541" s="14">
        <v>0.12395309882747069</v>
      </c>
      <c r="AU1541" s="14">
        <v>5.2857142857142851E-3</v>
      </c>
      <c r="AV1541" s="12">
        <v>0.22399999999999998</v>
      </c>
      <c r="AW1541" s="12">
        <v>0.28600000000000003</v>
      </c>
      <c r="AX1541" s="12">
        <v>0.10099999999999999</v>
      </c>
      <c r="AY1541" s="12">
        <v>0.08</v>
      </c>
      <c r="AZ1541" s="14" t="s">
        <v>7128</v>
      </c>
      <c r="BA1541" s="14" t="s">
        <v>7128</v>
      </c>
      <c r="BB1541" s="14">
        <v>7.8759894459102892E-2</v>
      </c>
      <c r="BC1541" s="14">
        <v>8.5828376376669069E-2</v>
      </c>
      <c r="BD1541" s="14">
        <v>2.562231759656652E-2</v>
      </c>
      <c r="BE1541" s="14">
        <v>5.9044262209007235E-2</v>
      </c>
      <c r="BF1541" s="14">
        <v>0.37747653806047965</v>
      </c>
      <c r="BG1541" s="14">
        <v>2.7000000000000001E-3</v>
      </c>
      <c r="BH1541" s="13">
        <v>0.59699999999999998</v>
      </c>
      <c r="BI1541" s="13">
        <v>0.59699999999999998</v>
      </c>
      <c r="BJ1541" s="13">
        <v>1.37</v>
      </c>
      <c r="BK1541" s="13">
        <v>1.3757313094698687</v>
      </c>
      <c r="BL1541" s="13">
        <v>23.3</v>
      </c>
      <c r="BM1541" s="13">
        <v>23.3</v>
      </c>
      <c r="BN1541" s="13">
        <v>2.11</v>
      </c>
      <c r="BO1541" s="13">
        <v>2.117</v>
      </c>
      <c r="BP1541" s="13">
        <v>0.85642501746977229</v>
      </c>
      <c r="BQ1541" s="13">
        <v>0.3829999999999999</v>
      </c>
      <c r="BR1541" s="13">
        <v>0</v>
      </c>
      <c r="BS1541" s="13">
        <v>-4.0000000000000036E-3</v>
      </c>
      <c r="BT1541" s="14">
        <v>-4.6705781807000806E-3</v>
      </c>
      <c r="BU1541" s="13">
        <v>0.86042501746977229</v>
      </c>
      <c r="BV1541" s="13">
        <v>0.21800000000000008</v>
      </c>
      <c r="BW1541" s="13">
        <v>0.60099999999999998</v>
      </c>
      <c r="BX1541" s="13">
        <v>7.58</v>
      </c>
      <c r="BY1541" s="13">
        <v>9.9783434526506589</v>
      </c>
      <c r="BZ1541" s="13">
        <v>7.76</v>
      </c>
      <c r="CA1541" s="13">
        <v>9.9223434526506562</v>
      </c>
      <c r="CB1541" s="13">
        <v>-7.3999999999999996E-2</v>
      </c>
      <c r="CC1541" s="15">
        <v>-3.0000000000000001E-3</v>
      </c>
      <c r="CD1541" s="15">
        <v>0.58799999999999997</v>
      </c>
      <c r="CE1541" s="15">
        <v>0.36</v>
      </c>
      <c r="CF1541" s="15">
        <v>0.3176168401051816</v>
      </c>
      <c r="CG1541" s="15">
        <v>1.4468801190238887</v>
      </c>
      <c r="CH1541" s="13">
        <v>0.86350000000000016</v>
      </c>
      <c r="CI1541" s="13">
        <v>0.23850000000000002</v>
      </c>
      <c r="CJ1541" s="13">
        <v>-7.3999999999999996E-2</v>
      </c>
      <c r="CK1541" s="12">
        <f t="shared" si="48"/>
        <v>0.33944954128440352</v>
      </c>
      <c r="CL1541" s="36">
        <f t="shared" si="49"/>
        <v>2.3482355868034013</v>
      </c>
      <c r="CM1541" s="13">
        <v>0.95899999999999996</v>
      </c>
      <c r="CN1541" s="13">
        <v>0.36199999999999999</v>
      </c>
      <c r="CO1541" s="13">
        <v>0.59699999999999998</v>
      </c>
      <c r="CP1541" s="13">
        <v>14</v>
      </c>
      <c r="CQ1541" s="13">
        <v>2.117</v>
      </c>
      <c r="CR1541" s="13">
        <v>16.162343452650656</v>
      </c>
      <c r="CS1541" s="13">
        <v>0.21800000000000008</v>
      </c>
      <c r="CT1541" s="13">
        <v>0</v>
      </c>
      <c r="CU1541" s="13">
        <v>1.3757313094698687</v>
      </c>
      <c r="CV1541" s="13">
        <v>9.9223434526506562</v>
      </c>
      <c r="CW1541" s="13">
        <v>2.11</v>
      </c>
      <c r="CX1541" s="12">
        <v>7.8759894459102892E-2</v>
      </c>
      <c r="CY1541" s="12">
        <v>8.5828376376669069E-2</v>
      </c>
      <c r="CZ1541" s="15">
        <v>7.659878413578511</v>
      </c>
      <c r="DA1541" s="20"/>
      <c r="DB1541" s="20"/>
    </row>
    <row r="1542" spans="1:106">
      <c r="A1542" s="8" t="s">
        <v>6611</v>
      </c>
      <c r="B1542" s="8" t="s">
        <v>6612</v>
      </c>
      <c r="C1542" s="9" t="s">
        <v>7134</v>
      </c>
      <c r="D1542" s="9" t="s">
        <v>7126</v>
      </c>
      <c r="E1542" s="10" t="s">
        <v>7127</v>
      </c>
      <c r="F1542" s="10" t="s">
        <v>7126</v>
      </c>
      <c r="G1542" s="11">
        <v>0.89</v>
      </c>
      <c r="H1542" s="11">
        <v>0.89</v>
      </c>
      <c r="I1542" s="12">
        <v>9.0499999999999997E-2</v>
      </c>
      <c r="J1542" s="12">
        <v>0.137045</v>
      </c>
      <c r="K1542" s="12">
        <v>4.7E-2</v>
      </c>
      <c r="L1542" s="12">
        <v>0.10350000000000001</v>
      </c>
      <c r="M1542" s="12">
        <v>6.8320350000000002E-2</v>
      </c>
      <c r="N1542" s="12">
        <v>0.137045</v>
      </c>
      <c r="O1542" s="12">
        <v>-0.11059871900826446</v>
      </c>
      <c r="P1542" s="12">
        <v>-5.7380910790904696E-2</v>
      </c>
      <c r="Q1542" s="13">
        <v>1.67</v>
      </c>
      <c r="R1542" s="13">
        <v>0</v>
      </c>
      <c r="S1542" s="13">
        <v>0</v>
      </c>
      <c r="T1542" s="13">
        <v>0</v>
      </c>
      <c r="U1542" s="13">
        <v>1.67</v>
      </c>
      <c r="V1542" s="13">
        <v>0</v>
      </c>
      <c r="W1542" s="13">
        <v>1.67</v>
      </c>
      <c r="X1542" s="14">
        <v>0</v>
      </c>
      <c r="Y1542" s="15">
        <v>4.7528517110266158E-3</v>
      </c>
      <c r="Z1542" s="14" t="s">
        <v>7128</v>
      </c>
      <c r="AA1542" s="14">
        <v>0</v>
      </c>
      <c r="AB1542" s="14" t="s">
        <v>7128</v>
      </c>
      <c r="AC1542" s="14">
        <v>0</v>
      </c>
      <c r="AD1542" s="13">
        <v>3.2000000000000001E-2</v>
      </c>
      <c r="AE1542" s="15">
        <v>-0.44394444444444442</v>
      </c>
      <c r="AF1542" s="14" t="s">
        <v>7128</v>
      </c>
      <c r="AG1542" s="14" t="s">
        <v>7128</v>
      </c>
      <c r="AH1542" s="15">
        <v>0.5683453237410071</v>
      </c>
      <c r="AI1542" s="5">
        <v>1.4761904761904761</v>
      </c>
      <c r="AJ1542" s="15">
        <v>52.1875</v>
      </c>
      <c r="AK1542" s="15">
        <v>52.1875</v>
      </c>
      <c r="AL1542" s="15" t="s">
        <v>7128</v>
      </c>
      <c r="AM1542" s="15" t="s">
        <v>7128</v>
      </c>
      <c r="AN1542" s="15" t="s">
        <v>7128</v>
      </c>
      <c r="AO1542" s="15">
        <v>0.48688046647230315</v>
      </c>
      <c r="AP1542" s="15">
        <v>13.46774193548387</v>
      </c>
      <c r="AQ1542" s="15">
        <v>8.8829787234042552</v>
      </c>
      <c r="AR1542" s="15" t="s">
        <v>7128</v>
      </c>
      <c r="AS1542" s="15">
        <v>0.48688046647230315</v>
      </c>
      <c r="AT1542" s="14">
        <v>0</v>
      </c>
      <c r="AU1542" s="14">
        <v>0</v>
      </c>
      <c r="AV1542" s="12">
        <v>-0.21</v>
      </c>
      <c r="AW1542" s="12" t="s">
        <v>7128</v>
      </c>
      <c r="AX1542" s="12">
        <v>7.7499999999999999E-2</v>
      </c>
      <c r="AY1542" s="12" t="s">
        <v>7128</v>
      </c>
      <c r="AZ1542" s="14" t="s">
        <v>7128</v>
      </c>
      <c r="BA1542" s="14" t="s">
        <v>7128</v>
      </c>
      <c r="BB1542" s="14">
        <v>2.644628099173554E-2</v>
      </c>
      <c r="BC1542" s="14">
        <v>7.9664089209095304E-2</v>
      </c>
      <c r="BD1542" s="14">
        <v>9.3294460641399415E-3</v>
      </c>
      <c r="BE1542" s="14">
        <v>3.6151603498542274E-2</v>
      </c>
      <c r="BF1542" s="14">
        <v>0.31707317073170727</v>
      </c>
      <c r="BG1542" s="14">
        <v>0.04</v>
      </c>
      <c r="BH1542" s="13">
        <v>3.2000000000000001E-2</v>
      </c>
      <c r="BI1542" s="13">
        <v>3.2000000000000001E-2</v>
      </c>
      <c r="BJ1542" s="13">
        <v>0.124</v>
      </c>
      <c r="BK1542" s="13">
        <v>0.124</v>
      </c>
      <c r="BL1542" s="13">
        <v>3.43</v>
      </c>
      <c r="BM1542" s="13">
        <v>3.43</v>
      </c>
      <c r="BN1542" s="13">
        <v>0.188</v>
      </c>
      <c r="BO1542" s="13">
        <v>0.188</v>
      </c>
      <c r="BP1542" s="13">
        <v>8.4682926829268299E-2</v>
      </c>
      <c r="BQ1542" s="13">
        <v>0</v>
      </c>
      <c r="BR1542" s="13">
        <v>0</v>
      </c>
      <c r="BS1542" s="13">
        <v>-7.3999999999999996E-2</v>
      </c>
      <c r="BT1542" s="14">
        <v>-0.87384792626728103</v>
      </c>
      <c r="BU1542" s="13">
        <v>0.15868292682926829</v>
      </c>
      <c r="BV1542" s="13">
        <v>0.106</v>
      </c>
      <c r="BW1542" s="13">
        <v>0.106</v>
      </c>
      <c r="BX1542" s="13">
        <v>1.21</v>
      </c>
      <c r="BY1542" s="13">
        <v>1.0629999999999999</v>
      </c>
      <c r="BZ1542" s="13">
        <v>0</v>
      </c>
      <c r="CA1542" s="13">
        <v>0</v>
      </c>
      <c r="CB1542" s="13">
        <v>0</v>
      </c>
      <c r="CC1542" s="15">
        <v>5.6000000000000001E-2</v>
      </c>
      <c r="CD1542" s="15">
        <v>-0.59799999999999998</v>
      </c>
      <c r="CE1542" s="15">
        <v>0.36</v>
      </c>
      <c r="CF1542" s="15">
        <v>4.300847354701375</v>
      </c>
      <c r="CG1542" s="15">
        <v>4.3237579956991938</v>
      </c>
      <c r="CH1542" s="13">
        <v>-2.5999999999999999E-2</v>
      </c>
      <c r="CI1542" s="13">
        <v>-1.925E-2</v>
      </c>
      <c r="CJ1542" s="13">
        <v>0</v>
      </c>
      <c r="CK1542" s="12">
        <f t="shared" si="48"/>
        <v>0</v>
      </c>
      <c r="CL1542" s="36" t="str">
        <f t="shared" si="49"/>
        <v>NA</v>
      </c>
      <c r="CM1542" s="13">
        <v>8.2000000000000003E-2</v>
      </c>
      <c r="CN1542" s="13">
        <v>2.5999999999999999E-2</v>
      </c>
      <c r="CO1542" s="13">
        <v>3.2000000000000001E-2</v>
      </c>
      <c r="CP1542" s="13">
        <v>1.67</v>
      </c>
      <c r="CQ1542" s="13">
        <v>0.188</v>
      </c>
      <c r="CR1542" s="13">
        <v>1.67</v>
      </c>
      <c r="CS1542" s="13" t="s">
        <v>7128</v>
      </c>
      <c r="CT1542" s="13">
        <v>0</v>
      </c>
      <c r="CU1542" s="13">
        <v>0.124</v>
      </c>
      <c r="CV1542" s="13">
        <v>0</v>
      </c>
      <c r="CW1542" s="13">
        <v>0.188</v>
      </c>
      <c r="CX1542" s="12">
        <v>2.644628099173554E-2</v>
      </c>
      <c r="CY1542" s="12">
        <v>7.9664089209095304E-2</v>
      </c>
      <c r="CZ1542" s="15">
        <v>8.8829787234042552</v>
      </c>
      <c r="DA1542" s="20"/>
      <c r="DB1542" s="20"/>
    </row>
    <row r="1543" spans="1:106">
      <c r="A1543" s="8" t="s">
        <v>801</v>
      </c>
      <c r="B1543" s="8" t="s">
        <v>802</v>
      </c>
      <c r="C1543" s="9" t="s">
        <v>7162</v>
      </c>
      <c r="D1543" s="9" t="s">
        <v>7126</v>
      </c>
      <c r="E1543" s="10" t="s">
        <v>7127</v>
      </c>
      <c r="F1543" s="10" t="s">
        <v>7126</v>
      </c>
      <c r="G1543" s="11">
        <v>0.8</v>
      </c>
      <c r="H1543" s="11">
        <v>0.82086231884594074</v>
      </c>
      <c r="I1543" s="12">
        <v>9.0499999999999997E-2</v>
      </c>
      <c r="J1543" s="12">
        <v>0.13078803985555765</v>
      </c>
      <c r="K1543" s="12">
        <v>3.2000000000000001E-2</v>
      </c>
      <c r="L1543" s="12">
        <v>8.8499999999999995E-2</v>
      </c>
      <c r="M1543" s="12">
        <v>5.8418850000000001E-2</v>
      </c>
      <c r="N1543" s="12">
        <v>0.12815327590191802</v>
      </c>
      <c r="O1543" s="12">
        <v>0.19611320872560017</v>
      </c>
      <c r="P1543" s="12">
        <v>0.13243433043902383</v>
      </c>
      <c r="Q1543" s="13">
        <v>923.7</v>
      </c>
      <c r="R1543" s="13">
        <v>0</v>
      </c>
      <c r="S1543" s="13">
        <v>34.9</v>
      </c>
      <c r="T1543" s="13">
        <v>34.9</v>
      </c>
      <c r="U1543" s="13">
        <v>958.6</v>
      </c>
      <c r="V1543" s="13">
        <v>0</v>
      </c>
      <c r="W1543" s="13">
        <v>958.6</v>
      </c>
      <c r="X1543" s="14">
        <v>0</v>
      </c>
      <c r="Y1543" s="15">
        <v>7.2327044025157231E-2</v>
      </c>
      <c r="Z1543" s="14">
        <v>0.21663563004345127</v>
      </c>
      <c r="AA1543" s="14">
        <v>3.6407260588358019E-2</v>
      </c>
      <c r="AB1543" s="14">
        <v>0.27654516640253562</v>
      </c>
      <c r="AC1543" s="14">
        <v>3.7782829923135211E-2</v>
      </c>
      <c r="AD1543" s="13">
        <v>11.62</v>
      </c>
      <c r="AE1543" s="15">
        <v>1.4762222222222223</v>
      </c>
      <c r="AF1543" s="14">
        <v>0.20248456731316589</v>
      </c>
      <c r="AG1543" s="14">
        <v>0.37706577352098081</v>
      </c>
      <c r="AH1543" s="15">
        <v>0.24236817761332105</v>
      </c>
      <c r="AI1543" s="5">
        <v>10.479302832244009</v>
      </c>
      <c r="AJ1543" s="15">
        <v>32.871886120996443</v>
      </c>
      <c r="AK1543" s="15">
        <v>32.072916666666664</v>
      </c>
      <c r="AL1543" s="15">
        <v>28.833746898263023</v>
      </c>
      <c r="AM1543" s="15">
        <v>1.137435505916832</v>
      </c>
      <c r="AN1543" s="15">
        <v>7.3193343898573691</v>
      </c>
      <c r="AO1543" s="15">
        <v>2.655073296924404</v>
      </c>
      <c r="AP1543" s="15">
        <v>19.929313929313928</v>
      </c>
      <c r="AQ1543" s="15">
        <v>17.056939501779357</v>
      </c>
      <c r="AR1543" s="15">
        <v>5.9503414028553694</v>
      </c>
      <c r="AS1543" s="15">
        <v>2.7553894797355563</v>
      </c>
      <c r="AT1543" s="14">
        <v>0</v>
      </c>
      <c r="AU1543" s="14">
        <v>0</v>
      </c>
      <c r="AV1543" s="12">
        <v>0.28600000000000003</v>
      </c>
      <c r="AW1543" s="12">
        <v>0.34799999999999998</v>
      </c>
      <c r="AX1543" s="12">
        <v>0.16699999999999998</v>
      </c>
      <c r="AY1543" s="12">
        <v>0.23399999999999999</v>
      </c>
      <c r="AZ1543" s="14">
        <v>0.28899999999999998</v>
      </c>
      <c r="BA1543" s="14">
        <v>0.19800000000000001</v>
      </c>
      <c r="BB1543" s="14">
        <v>0.32690124858115782</v>
      </c>
      <c r="BC1543" s="14">
        <v>0.26058760634094186</v>
      </c>
      <c r="BD1543" s="14">
        <v>8.2568807339449546E-2</v>
      </c>
      <c r="BE1543" s="14">
        <v>0.13790137614678899</v>
      </c>
      <c r="BF1543" s="14">
        <v>0.30979498861047838</v>
      </c>
      <c r="BG1543" s="14">
        <v>0.34659999999999996</v>
      </c>
      <c r="BH1543" s="13">
        <v>28.1</v>
      </c>
      <c r="BI1543" s="13">
        <v>28.8</v>
      </c>
      <c r="BJ1543" s="13">
        <v>48.1</v>
      </c>
      <c r="BK1543" s="13">
        <v>48.1</v>
      </c>
      <c r="BL1543" s="13">
        <v>347.9</v>
      </c>
      <c r="BM1543" s="13">
        <v>348.8</v>
      </c>
      <c r="BN1543" s="13">
        <v>55.2</v>
      </c>
      <c r="BO1543" s="13">
        <v>56.2</v>
      </c>
      <c r="BP1543" s="13">
        <v>33.19886104783599</v>
      </c>
      <c r="BQ1543" s="13">
        <v>0</v>
      </c>
      <c r="BR1543" s="13">
        <v>0</v>
      </c>
      <c r="BS1543" s="13">
        <v>-9.3800000000000008</v>
      </c>
      <c r="BT1543" s="14">
        <v>-0.28253981323288258</v>
      </c>
      <c r="BU1543" s="13">
        <v>42.578861047835993</v>
      </c>
      <c r="BV1543" s="13">
        <v>38.18</v>
      </c>
      <c r="BW1543" s="13">
        <v>38.18</v>
      </c>
      <c r="BX1543" s="13">
        <v>88.1</v>
      </c>
      <c r="BY1543" s="13">
        <v>127.39999999999999</v>
      </c>
      <c r="BZ1543" s="13">
        <v>126.2</v>
      </c>
      <c r="CA1543" s="13">
        <v>161.1</v>
      </c>
      <c r="CB1543" s="13">
        <v>0</v>
      </c>
      <c r="CC1543" s="15">
        <v>0.50900000000000001</v>
      </c>
      <c r="CD1543" s="15">
        <v>0.57699999999999996</v>
      </c>
      <c r="CE1543" s="15">
        <v>0.36</v>
      </c>
      <c r="CF1543" s="15">
        <v>0.65375753166104988</v>
      </c>
      <c r="CG1543" s="15">
        <v>0.79635403731052867</v>
      </c>
      <c r="CH1543" s="13">
        <v>26.033333333333331</v>
      </c>
      <c r="CI1543" s="13">
        <v>12.174999999999999</v>
      </c>
      <c r="CJ1543" s="13">
        <v>0</v>
      </c>
      <c r="CK1543" s="12">
        <f t="shared" si="48"/>
        <v>0</v>
      </c>
      <c r="CL1543" s="36">
        <f t="shared" si="49"/>
        <v>2.1595282433271259</v>
      </c>
      <c r="CM1543" s="13">
        <v>43.9</v>
      </c>
      <c r="CN1543" s="13">
        <v>13.6</v>
      </c>
      <c r="CO1543" s="13">
        <v>28.8</v>
      </c>
      <c r="CP1543" s="13">
        <v>923.7</v>
      </c>
      <c r="CQ1543" s="13">
        <v>56.2</v>
      </c>
      <c r="CR1543" s="13">
        <v>958.6</v>
      </c>
      <c r="CS1543" s="13" t="s">
        <v>7128</v>
      </c>
      <c r="CT1543" s="13">
        <v>0.8992</v>
      </c>
      <c r="CU1543" s="13">
        <v>47.491</v>
      </c>
      <c r="CV1543" s="13">
        <v>161.9992</v>
      </c>
      <c r="CW1543" s="13">
        <v>55.2</v>
      </c>
      <c r="CX1543" s="12">
        <v>0.31675565623061785</v>
      </c>
      <c r="CY1543" s="12">
        <v>0.25548503962534275</v>
      </c>
      <c r="CZ1543" s="15">
        <v>17.365942028985508</v>
      </c>
      <c r="DA1543" s="20"/>
      <c r="DB1543" s="20"/>
    </row>
    <row r="1544" spans="1:106" ht="24">
      <c r="A1544" s="8" t="s">
        <v>2735</v>
      </c>
      <c r="B1544" s="8" t="s">
        <v>2736</v>
      </c>
      <c r="C1544" s="9" t="s">
        <v>7145</v>
      </c>
      <c r="D1544" s="9" t="s">
        <v>7126</v>
      </c>
      <c r="E1544" s="10" t="s">
        <v>7127</v>
      </c>
      <c r="F1544" s="10" t="s">
        <v>7126</v>
      </c>
      <c r="G1544" s="11">
        <v>0.89</v>
      </c>
      <c r="H1544" s="11">
        <v>1.1525834633494976</v>
      </c>
      <c r="I1544" s="12">
        <v>9.0499999999999997E-2</v>
      </c>
      <c r="J1544" s="12">
        <v>0.16080880343312953</v>
      </c>
      <c r="K1544" s="12">
        <v>3.6999999999999998E-2</v>
      </c>
      <c r="L1544" s="12">
        <v>9.35E-2</v>
      </c>
      <c r="M1544" s="12">
        <v>6.1719349999999999E-2</v>
      </c>
      <c r="N1544" s="12">
        <v>0.1342932436106693</v>
      </c>
      <c r="O1544" s="12">
        <v>-8.2336581210907325E-2</v>
      </c>
      <c r="P1544" s="12">
        <v>-5.2657180124786512E-2</v>
      </c>
      <c r="Q1544" s="13">
        <v>15.3</v>
      </c>
      <c r="R1544" s="13">
        <v>0</v>
      </c>
      <c r="S1544" s="13">
        <v>5.59</v>
      </c>
      <c r="T1544" s="13">
        <v>5.59</v>
      </c>
      <c r="U1544" s="13">
        <v>20.89</v>
      </c>
      <c r="V1544" s="13">
        <v>6.89</v>
      </c>
      <c r="W1544" s="13">
        <v>14</v>
      </c>
      <c r="X1544" s="14">
        <v>0.3298228817616084</v>
      </c>
      <c r="Y1544" s="15">
        <v>0.22522522522522523</v>
      </c>
      <c r="Z1544" s="14">
        <v>0.16114153934851544</v>
      </c>
      <c r="AA1544" s="14">
        <v>0.26759214935375775</v>
      </c>
      <c r="AB1544" s="14">
        <v>0.19209621993127146</v>
      </c>
      <c r="AC1544" s="14">
        <v>0.36535947712418299</v>
      </c>
      <c r="AD1544" s="13">
        <v>1.97</v>
      </c>
      <c r="AE1544" s="15">
        <v>1.7036666666666669</v>
      </c>
      <c r="AF1544" s="14">
        <v>0.16733200530681511</v>
      </c>
      <c r="AG1544" s="14">
        <v>0.51902802360346045</v>
      </c>
      <c r="AH1544" s="15">
        <v>0.17297297297297293</v>
      </c>
      <c r="AI1544" s="5">
        <v>20.615384615384617</v>
      </c>
      <c r="AJ1544" s="15">
        <v>6.7699115044247797</v>
      </c>
      <c r="AK1544" s="15">
        <v>6.7699115044247797</v>
      </c>
      <c r="AL1544" s="15" t="s">
        <v>7128</v>
      </c>
      <c r="AM1544" s="15" t="s">
        <v>7128</v>
      </c>
      <c r="AN1544" s="15">
        <v>0.52577319587628868</v>
      </c>
      <c r="AO1544" s="15">
        <v>0.49675324675324678</v>
      </c>
      <c r="AP1544" s="15">
        <v>5.2238805970149249</v>
      </c>
      <c r="AQ1544" s="15">
        <v>4.5602605863192185</v>
      </c>
      <c r="AR1544" s="15">
        <v>0.50359712230215836</v>
      </c>
      <c r="AS1544" s="15">
        <v>0.45454545454545453</v>
      </c>
      <c r="AT1544" s="14">
        <v>0.14867256637168144</v>
      </c>
      <c r="AU1544" s="14">
        <v>2.1960784313725491E-2</v>
      </c>
      <c r="AV1544" s="12">
        <v>-0.11800000000000001</v>
      </c>
      <c r="AW1544" s="12">
        <v>4.7500000000000001E-2</v>
      </c>
      <c r="AX1544" s="12">
        <v>4.2599999999999999E-2</v>
      </c>
      <c r="AY1544" s="12">
        <v>9.2899999999999996E-2</v>
      </c>
      <c r="AZ1544" s="14" t="s">
        <v>7128</v>
      </c>
      <c r="BA1544" s="14" t="s">
        <v>7128</v>
      </c>
      <c r="BB1544" s="14">
        <v>7.8472222222222207E-2</v>
      </c>
      <c r="BC1544" s="14">
        <v>8.1636063485882787E-2</v>
      </c>
      <c r="BD1544" s="14">
        <v>7.3376623376623373E-2</v>
      </c>
      <c r="BE1544" s="14">
        <v>8.7012987012987014E-2</v>
      </c>
      <c r="BF1544" s="14">
        <v>0.19247311827956989</v>
      </c>
      <c r="BG1544" s="14">
        <v>4.4299999999999999E-2</v>
      </c>
      <c r="BH1544" s="13">
        <v>2.2599999999999998</v>
      </c>
      <c r="BI1544" s="13">
        <v>2.2599999999999998</v>
      </c>
      <c r="BJ1544" s="13">
        <v>2.68</v>
      </c>
      <c r="BK1544" s="13">
        <v>2.68</v>
      </c>
      <c r="BL1544" s="13">
        <v>30.8</v>
      </c>
      <c r="BM1544" s="13">
        <v>30.8</v>
      </c>
      <c r="BN1544" s="13">
        <v>3.07</v>
      </c>
      <c r="BO1544" s="13">
        <v>3.07</v>
      </c>
      <c r="BP1544" s="13">
        <v>2.1641720430107529</v>
      </c>
      <c r="BQ1544" s="13">
        <v>-5.03</v>
      </c>
      <c r="BR1544" s="13">
        <v>4.6020000000000003</v>
      </c>
      <c r="BS1544" s="13">
        <v>-0.313</v>
      </c>
      <c r="BT1544" s="14">
        <v>1.981820259554425</v>
      </c>
      <c r="BU1544" s="13">
        <v>-2.1248279569892472</v>
      </c>
      <c r="BV1544" s="13">
        <v>3.0009999999999999</v>
      </c>
      <c r="BW1544" s="13">
        <v>-2.0290000000000004</v>
      </c>
      <c r="BX1544" s="13">
        <v>28.8</v>
      </c>
      <c r="BY1544" s="13">
        <v>26.51</v>
      </c>
      <c r="BZ1544" s="13">
        <v>29.1</v>
      </c>
      <c r="CA1544" s="13">
        <v>27.799999999999997</v>
      </c>
      <c r="CB1544" s="13">
        <v>-0.33600000000000002</v>
      </c>
      <c r="CC1544" s="15">
        <v>0.57899999999999996</v>
      </c>
      <c r="CD1544" s="15">
        <v>0.68300000000000005</v>
      </c>
      <c r="CE1544" s="15">
        <v>0.36</v>
      </c>
      <c r="CF1544" s="15">
        <v>0.51762833649638507</v>
      </c>
      <c r="CG1544" s="15">
        <v>0.59021910798182153</v>
      </c>
      <c r="CH1544" s="13">
        <v>4.331999999999999</v>
      </c>
      <c r="CI1544" s="13">
        <v>2.9508000000000001</v>
      </c>
      <c r="CJ1544" s="13">
        <v>-0.33600000000000002</v>
      </c>
      <c r="CK1544" s="12">
        <f t="shared" si="48"/>
        <v>0.11196267910696435</v>
      </c>
      <c r="CL1544" s="36">
        <f t="shared" si="49"/>
        <v>1.1079136690647484</v>
      </c>
      <c r="CM1544" s="13">
        <v>2.79</v>
      </c>
      <c r="CN1544" s="13">
        <v>0.53700000000000003</v>
      </c>
      <c r="CO1544" s="13">
        <v>2.2599999999999998</v>
      </c>
      <c r="CP1544" s="13">
        <v>15.3</v>
      </c>
      <c r="CQ1544" s="13">
        <v>3.07</v>
      </c>
      <c r="CR1544" s="13">
        <v>14</v>
      </c>
      <c r="CS1544" s="13">
        <v>3.0009999999999999</v>
      </c>
      <c r="CT1544" s="13">
        <v>0</v>
      </c>
      <c r="CU1544" s="13">
        <v>2.68</v>
      </c>
      <c r="CV1544" s="13">
        <v>27.799999999999997</v>
      </c>
      <c r="CW1544" s="13">
        <v>3.07</v>
      </c>
      <c r="CX1544" s="12">
        <v>7.8472222222222207E-2</v>
      </c>
      <c r="CY1544" s="12">
        <v>8.1636063485882787E-2</v>
      </c>
      <c r="CZ1544" s="15">
        <v>4.5602605863192185</v>
      </c>
      <c r="DA1544" s="20"/>
      <c r="DB1544" s="20"/>
    </row>
    <row r="1545" spans="1:106">
      <c r="A1545" s="8" t="s">
        <v>4725</v>
      </c>
      <c r="B1545" s="8" t="s">
        <v>4726</v>
      </c>
      <c r="C1545" s="9" t="s">
        <v>7141</v>
      </c>
      <c r="D1545" s="9" t="s">
        <v>7126</v>
      </c>
      <c r="E1545" s="10" t="s">
        <v>7127</v>
      </c>
      <c r="F1545" s="10" t="s">
        <v>7126</v>
      </c>
      <c r="G1545" s="11">
        <v>0.73</v>
      </c>
      <c r="H1545" s="11">
        <v>0.93184331797235009</v>
      </c>
      <c r="I1545" s="12">
        <v>9.0499999999999997E-2</v>
      </c>
      <c r="J1545" s="12">
        <v>0.14083182027649768</v>
      </c>
      <c r="K1545" s="12">
        <v>3.2000000000000001E-2</v>
      </c>
      <c r="L1545" s="12">
        <v>8.8499999999999995E-2</v>
      </c>
      <c r="M1545" s="12">
        <v>5.8418850000000001E-2</v>
      </c>
      <c r="N1545" s="12">
        <v>0.12298063537906136</v>
      </c>
      <c r="O1545" s="12" t="s">
        <v>7128</v>
      </c>
      <c r="P1545" s="12" t="s">
        <v>7128</v>
      </c>
      <c r="Q1545" s="13">
        <v>0.86799999999999999</v>
      </c>
      <c r="R1545" s="13">
        <v>0</v>
      </c>
      <c r="S1545" s="13">
        <v>0.24</v>
      </c>
      <c r="T1545" s="13">
        <v>0.24</v>
      </c>
      <c r="U1545" s="13">
        <v>1.1080000000000001</v>
      </c>
      <c r="V1545" s="13">
        <v>0</v>
      </c>
      <c r="W1545" s="13">
        <v>1.1080000000000001</v>
      </c>
      <c r="X1545" s="14">
        <v>0</v>
      </c>
      <c r="Y1545" s="15">
        <v>4.3029259896729781E-2</v>
      </c>
      <c r="Z1545" s="14" t="s">
        <v>7128</v>
      </c>
      <c r="AA1545" s="14">
        <v>0.21660649819494582</v>
      </c>
      <c r="AB1545" s="14" t="s">
        <v>7128</v>
      </c>
      <c r="AC1545" s="14">
        <v>0.27649769585253453</v>
      </c>
      <c r="AD1545" s="13">
        <v>0.14899999999999999</v>
      </c>
      <c r="AE1545" s="15">
        <v>0.61044444444444446</v>
      </c>
      <c r="AF1545" s="14">
        <v>3.1622776601683791E-2</v>
      </c>
      <c r="AG1545" s="14">
        <v>0.46011139955449926</v>
      </c>
      <c r="AH1545" s="15">
        <v>0.61081081081081079</v>
      </c>
      <c r="AI1545" s="5" t="s">
        <v>7128</v>
      </c>
      <c r="AJ1545" s="15" t="s">
        <v>7128</v>
      </c>
      <c r="AK1545" s="15">
        <v>2.7731629392971247</v>
      </c>
      <c r="AL1545" s="15" t="s">
        <v>7128</v>
      </c>
      <c r="AM1545" s="15" t="s">
        <v>7128</v>
      </c>
      <c r="AN1545" s="15" t="s">
        <v>7128</v>
      </c>
      <c r="AO1545" s="15">
        <v>0.51666666666666672</v>
      </c>
      <c r="AP1545" s="15">
        <v>41.037037037037038</v>
      </c>
      <c r="AQ1545" s="15">
        <v>27.700000000000003</v>
      </c>
      <c r="AR1545" s="15" t="s">
        <v>7128</v>
      </c>
      <c r="AS1545" s="15">
        <v>0.65952380952380962</v>
      </c>
      <c r="AT1545" s="14">
        <v>0</v>
      </c>
      <c r="AU1545" s="14">
        <v>0</v>
      </c>
      <c r="AV1545" s="12" t="s">
        <v>7128</v>
      </c>
      <c r="AW1545" s="12">
        <v>-0.113</v>
      </c>
      <c r="AX1545" s="12">
        <v>-0.16699999999999998</v>
      </c>
      <c r="AY1545" s="12">
        <v>-0.14000000000000001</v>
      </c>
      <c r="AZ1545" s="14" t="s">
        <v>7128</v>
      </c>
      <c r="BA1545" s="14" t="s">
        <v>7128</v>
      </c>
      <c r="BB1545" s="14" t="s">
        <v>7128</v>
      </c>
      <c r="BC1545" s="14" t="s">
        <v>7128</v>
      </c>
      <c r="BD1545" s="14">
        <v>0.19320987654320987</v>
      </c>
      <c r="BE1545" s="14">
        <v>1.6666666666666666E-2</v>
      </c>
      <c r="BF1545" s="14">
        <v>0</v>
      </c>
      <c r="BG1545" s="14" t="s">
        <v>7128</v>
      </c>
      <c r="BH1545" s="13">
        <v>-0.20599999999999999</v>
      </c>
      <c r="BI1545" s="13">
        <v>0.313</v>
      </c>
      <c r="BJ1545" s="13">
        <v>2.7E-2</v>
      </c>
      <c r="BK1545" s="13">
        <v>2.7E-2</v>
      </c>
      <c r="BL1545" s="13">
        <v>1.68</v>
      </c>
      <c r="BM1545" s="13">
        <v>1.62</v>
      </c>
      <c r="BN1545" s="13">
        <v>-0.21099999999999999</v>
      </c>
      <c r="BO1545" s="13">
        <v>0.04</v>
      </c>
      <c r="BP1545" s="13">
        <v>2.7E-2</v>
      </c>
      <c r="BQ1545" s="13">
        <v>0</v>
      </c>
      <c r="BR1545" s="13">
        <v>0</v>
      </c>
      <c r="BS1545" s="13">
        <v>-0.03</v>
      </c>
      <c r="BT1545" s="14">
        <v>-1.1111111111111112</v>
      </c>
      <c r="BU1545" s="13">
        <v>5.6999999999999995E-2</v>
      </c>
      <c r="BV1545" s="13">
        <v>0.34299999999999997</v>
      </c>
      <c r="BW1545" s="13">
        <v>0.34299999999999997</v>
      </c>
      <c r="BX1545" s="13">
        <v>-1.06</v>
      </c>
      <c r="BY1545" s="13">
        <v>-7.8000000000000097E-2</v>
      </c>
      <c r="BZ1545" s="13">
        <v>-0.434</v>
      </c>
      <c r="CA1545" s="13">
        <v>-0.19400000000000001</v>
      </c>
      <c r="CB1545" s="13">
        <v>0</v>
      </c>
      <c r="CC1545" s="15">
        <v>9.7000000000000003E-2</v>
      </c>
      <c r="CD1545" s="15">
        <v>0.46899999999999997</v>
      </c>
      <c r="CE1545" s="15">
        <v>0.36</v>
      </c>
      <c r="CF1545" s="15">
        <v>1.3812612760150322</v>
      </c>
      <c r="CG1545" s="15">
        <v>1.5891903250467461</v>
      </c>
      <c r="CH1545" s="13">
        <v>-1.5000000000000017E-2</v>
      </c>
      <c r="CI1545" s="13">
        <v>-7.6799999999999952E-2</v>
      </c>
      <c r="CJ1545" s="13">
        <v>0</v>
      </c>
      <c r="CK1545" s="12">
        <f t="shared" si="48"/>
        <v>0</v>
      </c>
      <c r="CL1545" s="36" t="str">
        <f t="shared" si="49"/>
        <v>NA</v>
      </c>
      <c r="CM1545" s="13">
        <v>7.1999999999999995E-2</v>
      </c>
      <c r="CN1545" s="13" t="s">
        <v>7128</v>
      </c>
      <c r="CO1545" s="13">
        <v>0.313</v>
      </c>
      <c r="CP1545" s="13">
        <v>0.86799999999999999</v>
      </c>
      <c r="CQ1545" s="13">
        <v>0.04</v>
      </c>
      <c r="CR1545" s="13">
        <v>1.1080000000000001</v>
      </c>
      <c r="CS1545" s="13" t="s">
        <v>7128</v>
      </c>
      <c r="CT1545" s="13">
        <v>0</v>
      </c>
      <c r="CU1545" s="13">
        <v>2.7E-2</v>
      </c>
      <c r="CV1545" s="13">
        <v>-0.19400000000000001</v>
      </c>
      <c r="CW1545" s="13">
        <v>-0.21099999999999999</v>
      </c>
      <c r="CX1545" s="12" t="s">
        <v>7128</v>
      </c>
      <c r="CY1545" s="12" t="s">
        <v>7128</v>
      </c>
      <c r="CZ1545" s="15" t="s">
        <v>7128</v>
      </c>
      <c r="DA1545" s="20"/>
      <c r="DB1545" s="20"/>
    </row>
    <row r="1546" spans="1:106" ht="24">
      <c r="A1546" s="8" t="s">
        <v>2253</v>
      </c>
      <c r="B1546" s="8" t="s">
        <v>2254</v>
      </c>
      <c r="C1546" s="9" t="s">
        <v>7134</v>
      </c>
      <c r="D1546" s="9" t="s">
        <v>7126</v>
      </c>
      <c r="E1546" s="10" t="s">
        <v>7127</v>
      </c>
      <c r="F1546" s="10" t="s">
        <v>7126</v>
      </c>
      <c r="G1546" s="11">
        <v>0.89</v>
      </c>
      <c r="H1546" s="11">
        <v>1.7708247422680412</v>
      </c>
      <c r="I1546" s="12">
        <v>9.0499999999999997E-2</v>
      </c>
      <c r="J1546" s="12">
        <v>0.21675963917525773</v>
      </c>
      <c r="K1546" s="12">
        <v>3.6999999999999998E-2</v>
      </c>
      <c r="L1546" s="12">
        <v>9.35E-2</v>
      </c>
      <c r="M1546" s="12">
        <v>6.1719349999999999E-2</v>
      </c>
      <c r="N1546" s="12">
        <v>0.13964115336787564</v>
      </c>
      <c r="O1546" s="12">
        <v>-0.27111503987212182</v>
      </c>
      <c r="P1546" s="12">
        <v>-3.0646444373166645E-2</v>
      </c>
      <c r="Q1546" s="13">
        <v>29.1</v>
      </c>
      <c r="R1546" s="13">
        <v>0</v>
      </c>
      <c r="S1546" s="13">
        <v>28.8</v>
      </c>
      <c r="T1546" s="13">
        <v>28.8</v>
      </c>
      <c r="U1546" s="13">
        <v>57.900000000000006</v>
      </c>
      <c r="V1546" s="13">
        <v>5.81</v>
      </c>
      <c r="W1546" s="13">
        <v>52.09</v>
      </c>
      <c r="X1546" s="14">
        <v>0.10034542314335058</v>
      </c>
      <c r="Y1546" s="15">
        <v>1.1666666666666667</v>
      </c>
      <c r="Z1546" s="14">
        <v>0.52554744525547448</v>
      </c>
      <c r="AA1546" s="14">
        <v>0.49740932642487046</v>
      </c>
      <c r="AB1546" s="14">
        <v>1.1076923076923078</v>
      </c>
      <c r="AC1546" s="14">
        <v>0.98969072164948446</v>
      </c>
      <c r="AD1546" s="13">
        <v>1.76</v>
      </c>
      <c r="AE1546" s="15">
        <v>1.6174444444444445</v>
      </c>
      <c r="AF1546" s="14">
        <v>0.13038404810405299</v>
      </c>
      <c r="AG1546" s="14">
        <v>0.62584343089945427</v>
      </c>
      <c r="AH1546" s="15">
        <v>0.34673366834170855</v>
      </c>
      <c r="AI1546" s="5">
        <v>1.0870712401055409</v>
      </c>
      <c r="AJ1546" s="15" t="s">
        <v>7128</v>
      </c>
      <c r="AK1546" s="15" t="s">
        <v>7128</v>
      </c>
      <c r="AL1546" s="15" t="s">
        <v>7128</v>
      </c>
      <c r="AM1546" s="15" t="s">
        <v>7128</v>
      </c>
      <c r="AN1546" s="15">
        <v>1.1192307692307693</v>
      </c>
      <c r="AO1546" s="15">
        <v>0.58906882591093124</v>
      </c>
      <c r="AP1546" s="15">
        <v>12.643203883495147</v>
      </c>
      <c r="AQ1546" s="15">
        <v>11.947247706422019</v>
      </c>
      <c r="AR1546" s="15">
        <v>1.0632782200449074</v>
      </c>
      <c r="AS1546" s="15">
        <v>1.0544534412955466</v>
      </c>
      <c r="AT1546" s="14" t="s">
        <v>7128</v>
      </c>
      <c r="AU1546" s="14">
        <v>0</v>
      </c>
      <c r="AV1546" s="12" t="s">
        <v>7128</v>
      </c>
      <c r="AW1546" s="12" t="s">
        <v>7128</v>
      </c>
      <c r="AX1546" s="12">
        <v>8.09E-2</v>
      </c>
      <c r="AY1546" s="12">
        <v>0.13699999999999998</v>
      </c>
      <c r="AZ1546" s="14" t="s">
        <v>7128</v>
      </c>
      <c r="BA1546" s="14" t="s">
        <v>7128</v>
      </c>
      <c r="BB1546" s="14">
        <v>-5.4355400696864113E-2</v>
      </c>
      <c r="BC1546" s="14">
        <v>0.10899470899470899</v>
      </c>
      <c r="BD1546" s="14">
        <v>-3.1578947368421054E-2</v>
      </c>
      <c r="BE1546" s="14">
        <v>8.3400809716599189E-2</v>
      </c>
      <c r="BF1546" s="14">
        <v>0</v>
      </c>
      <c r="BG1546" s="14">
        <v>1.1200000000000002E-2</v>
      </c>
      <c r="BH1546" s="13">
        <v>-1.56</v>
      </c>
      <c r="BI1546" s="13">
        <v>-1.56</v>
      </c>
      <c r="BJ1546" s="13">
        <v>4.12</v>
      </c>
      <c r="BK1546" s="13">
        <v>4.12</v>
      </c>
      <c r="BL1546" s="13">
        <v>49.4</v>
      </c>
      <c r="BM1546" s="13">
        <v>49.4</v>
      </c>
      <c r="BN1546" s="13">
        <v>4.3600000000000003</v>
      </c>
      <c r="BO1546" s="13">
        <v>4.3600000000000003</v>
      </c>
      <c r="BP1546" s="13">
        <v>4.12</v>
      </c>
      <c r="BQ1546" s="13">
        <v>0</v>
      </c>
      <c r="BR1546" s="13">
        <v>0</v>
      </c>
      <c r="BS1546" s="13">
        <v>-0.28799999999999998</v>
      </c>
      <c r="BT1546" s="14">
        <v>-6.9902912621359212E-2</v>
      </c>
      <c r="BU1546" s="13">
        <v>4.4080000000000004</v>
      </c>
      <c r="BV1546" s="13">
        <v>-1.272</v>
      </c>
      <c r="BW1546" s="13">
        <v>-1.272</v>
      </c>
      <c r="BX1546" s="13">
        <v>28.7</v>
      </c>
      <c r="BY1546" s="13">
        <v>37.800000000000004</v>
      </c>
      <c r="BZ1546" s="13">
        <v>26</v>
      </c>
      <c r="CA1546" s="13">
        <v>48.989999999999995</v>
      </c>
      <c r="CB1546" s="13">
        <v>0</v>
      </c>
      <c r="CC1546" s="15">
        <v>0.54400000000000004</v>
      </c>
      <c r="CD1546" s="15">
        <v>0.66</v>
      </c>
      <c r="CE1546" s="15">
        <v>0.36</v>
      </c>
      <c r="CF1546" s="15" t="s">
        <v>7128</v>
      </c>
      <c r="CG1546" s="15" t="s">
        <v>7128</v>
      </c>
      <c r="CH1546" s="13" t="s">
        <v>7128</v>
      </c>
      <c r="CI1546" s="13" t="s">
        <v>7128</v>
      </c>
      <c r="CJ1546" s="13">
        <v>0</v>
      </c>
      <c r="CK1546" s="12">
        <f t="shared" si="48"/>
        <v>0</v>
      </c>
      <c r="CL1546" s="36">
        <f t="shared" si="49"/>
        <v>1.0083690549091653</v>
      </c>
      <c r="CM1546" s="13" t="s">
        <v>7128</v>
      </c>
      <c r="CN1546" s="13" t="s">
        <v>7128</v>
      </c>
      <c r="CO1546" s="13" t="s">
        <v>7128</v>
      </c>
      <c r="CP1546" s="13" t="s">
        <v>7128</v>
      </c>
      <c r="CQ1546" s="13">
        <v>4.3600000000000003</v>
      </c>
      <c r="CR1546" s="13">
        <v>52.09</v>
      </c>
      <c r="CS1546" s="13" t="s">
        <v>7128</v>
      </c>
      <c r="CT1546" s="13">
        <v>0</v>
      </c>
      <c r="CU1546" s="13">
        <v>4.12</v>
      </c>
      <c r="CV1546" s="13">
        <v>48.989999999999995</v>
      </c>
      <c r="CW1546" s="13">
        <v>4.3600000000000003</v>
      </c>
      <c r="CX1546" s="12">
        <v>-5.4355400696864113E-2</v>
      </c>
      <c r="CY1546" s="12">
        <v>0.10899470899470899</v>
      </c>
      <c r="CZ1546" s="15">
        <v>11.947247706422019</v>
      </c>
      <c r="DA1546" s="20"/>
      <c r="DB1546" s="20"/>
    </row>
    <row r="1547" spans="1:106">
      <c r="A1547" s="8" t="s">
        <v>2475</v>
      </c>
      <c r="B1547" s="8" t="s">
        <v>2476</v>
      </c>
      <c r="C1547" s="9" t="s">
        <v>7141</v>
      </c>
      <c r="D1547" s="9" t="s">
        <v>7126</v>
      </c>
      <c r="E1547" s="10" t="s">
        <v>7127</v>
      </c>
      <c r="F1547" s="10" t="s">
        <v>7126</v>
      </c>
      <c r="G1547" s="11">
        <v>0.73</v>
      </c>
      <c r="H1547" s="11">
        <v>4.3257714285714286</v>
      </c>
      <c r="I1547" s="12">
        <v>9.0499999999999997E-2</v>
      </c>
      <c r="J1547" s="12">
        <v>0.44798231428571428</v>
      </c>
      <c r="K1547" s="12">
        <v>4.7E-2</v>
      </c>
      <c r="L1547" s="12">
        <v>0.10350000000000001</v>
      </c>
      <c r="M1547" s="12">
        <v>6.8320350000000002E-2</v>
      </c>
      <c r="N1547" s="12">
        <v>0.13239059469623915</v>
      </c>
      <c r="O1547" s="12">
        <v>-0.32249211820728291</v>
      </c>
      <c r="P1547" s="12">
        <v>-6.2944897623781138E-2</v>
      </c>
      <c r="Q1547" s="13">
        <v>8.75</v>
      </c>
      <c r="R1547" s="13">
        <v>0</v>
      </c>
      <c r="S1547" s="13">
        <v>43.1</v>
      </c>
      <c r="T1547" s="13">
        <v>43.1</v>
      </c>
      <c r="U1547" s="13">
        <v>51.85</v>
      </c>
      <c r="V1547" s="13">
        <v>0.19800000000000001</v>
      </c>
      <c r="W1547" s="13">
        <v>51.652000000000001</v>
      </c>
      <c r="X1547" s="14">
        <v>3.8187078109932497E-3</v>
      </c>
      <c r="Y1547" s="15">
        <v>0.14598540145985403</v>
      </c>
      <c r="Z1547" s="14">
        <v>0.79373848987108664</v>
      </c>
      <c r="AA1547" s="14">
        <v>0.83124397299903563</v>
      </c>
      <c r="AB1547" s="14">
        <v>3.848214285714286</v>
      </c>
      <c r="AC1547" s="14">
        <v>4.9257142857142862</v>
      </c>
      <c r="AD1547" s="13">
        <v>1.28</v>
      </c>
      <c r="AE1547" s="15">
        <v>-0.14513888888888896</v>
      </c>
      <c r="AF1547" s="14">
        <v>0.10488088481701516</v>
      </c>
      <c r="AG1547" s="14" t="s">
        <v>7128</v>
      </c>
      <c r="AH1547" s="15">
        <v>0.37487636003956476</v>
      </c>
      <c r="AI1547" s="5">
        <v>1.0377358490566038</v>
      </c>
      <c r="AJ1547" s="15">
        <v>6.8359375</v>
      </c>
      <c r="AK1547" s="15">
        <v>6.8359375</v>
      </c>
      <c r="AL1547" s="15" t="s">
        <v>7128</v>
      </c>
      <c r="AM1547" s="15" t="s">
        <v>7128</v>
      </c>
      <c r="AN1547" s="15">
        <v>0.78125</v>
      </c>
      <c r="AO1547" s="15">
        <v>0.2237851662404092</v>
      </c>
      <c r="AP1547" s="15">
        <v>13.416103896103897</v>
      </c>
      <c r="AQ1547" s="15">
        <v>10.127843137254903</v>
      </c>
      <c r="AR1547" s="15">
        <v>0.95471516764629782</v>
      </c>
      <c r="AS1547" s="15">
        <v>1.3210230179028133</v>
      </c>
      <c r="AT1547" s="14">
        <v>8.5625000000000007E-2</v>
      </c>
      <c r="AU1547" s="14">
        <v>1.2525714285714286E-2</v>
      </c>
      <c r="AV1547" s="12">
        <v>1.371</v>
      </c>
      <c r="AW1547" s="12">
        <v>5.7800000000000004E-2</v>
      </c>
      <c r="AX1547" s="12">
        <v>0.16899999999999998</v>
      </c>
      <c r="AY1547" s="12">
        <v>0.245</v>
      </c>
      <c r="AZ1547" s="14" t="s">
        <v>7128</v>
      </c>
      <c r="BA1547" s="14" t="s">
        <v>7128</v>
      </c>
      <c r="BB1547" s="14">
        <v>0.12549019607843137</v>
      </c>
      <c r="BC1547" s="14">
        <v>6.9445697072458012E-2</v>
      </c>
      <c r="BD1547" s="14">
        <v>3.2736572890025573E-2</v>
      </c>
      <c r="BE1547" s="14">
        <v>9.8465473145780052E-2</v>
      </c>
      <c r="BF1547" s="14">
        <v>0</v>
      </c>
      <c r="BG1547" s="14" t="s">
        <v>7128</v>
      </c>
      <c r="BH1547" s="13">
        <v>1.28</v>
      </c>
      <c r="BI1547" s="13">
        <v>1.28</v>
      </c>
      <c r="BJ1547" s="13">
        <v>3.85</v>
      </c>
      <c r="BK1547" s="13">
        <v>3.85</v>
      </c>
      <c r="BL1547" s="13">
        <v>39.1</v>
      </c>
      <c r="BM1547" s="13">
        <v>39.1</v>
      </c>
      <c r="BN1547" s="13">
        <v>5.0999999999999996</v>
      </c>
      <c r="BO1547" s="13">
        <v>5.0999999999999996</v>
      </c>
      <c r="BP1547" s="13">
        <v>3.85</v>
      </c>
      <c r="BQ1547" s="13">
        <v>0</v>
      </c>
      <c r="BR1547" s="13">
        <v>0</v>
      </c>
      <c r="BS1547" s="13">
        <v>-1.59</v>
      </c>
      <c r="BT1547" s="14">
        <v>-0.41298701298701301</v>
      </c>
      <c r="BU1547" s="13">
        <v>5.44</v>
      </c>
      <c r="BV1547" s="13">
        <v>2.87</v>
      </c>
      <c r="BW1547" s="13">
        <v>2.87</v>
      </c>
      <c r="BX1547" s="13">
        <v>10.199999999999999</v>
      </c>
      <c r="BY1547" s="13">
        <v>55.439</v>
      </c>
      <c r="BZ1547" s="13">
        <v>11.2</v>
      </c>
      <c r="CA1547" s="13">
        <v>54.101999999999997</v>
      </c>
      <c r="CB1547" s="13">
        <v>-0.1096</v>
      </c>
      <c r="CC1547" s="15">
        <v>-0.374</v>
      </c>
      <c r="CD1547" s="15">
        <v>0.60099999999999998</v>
      </c>
      <c r="CE1547" s="15">
        <v>0.36</v>
      </c>
      <c r="CF1547" s="15">
        <v>0.61764487631159215</v>
      </c>
      <c r="CG1547" s="15">
        <v>0.82077343946964898</v>
      </c>
      <c r="CH1547" s="13">
        <v>2.9465999999999997</v>
      </c>
      <c r="CI1547" s="13">
        <v>1.1407</v>
      </c>
      <c r="CJ1547" s="13">
        <v>-0.1096</v>
      </c>
      <c r="CK1547" s="12">
        <f t="shared" si="48"/>
        <v>3.8188153310104528E-2</v>
      </c>
      <c r="CL1547" s="36">
        <f t="shared" si="49"/>
        <v>0.72270895715500361</v>
      </c>
      <c r="CM1547" s="13">
        <v>1.28</v>
      </c>
      <c r="CN1547" s="13" t="s">
        <v>7128</v>
      </c>
      <c r="CO1547" s="13">
        <v>1.28</v>
      </c>
      <c r="CP1547" s="13">
        <v>8.75</v>
      </c>
      <c r="CQ1547" s="13">
        <v>5.0999999999999996</v>
      </c>
      <c r="CR1547" s="13">
        <v>51.652000000000001</v>
      </c>
      <c r="CS1547" s="13">
        <v>2.87</v>
      </c>
      <c r="CT1547" s="13">
        <v>0</v>
      </c>
      <c r="CU1547" s="13">
        <v>3.85</v>
      </c>
      <c r="CV1547" s="13">
        <v>54.101999999999997</v>
      </c>
      <c r="CW1547" s="13">
        <v>5.0999999999999996</v>
      </c>
      <c r="CX1547" s="12">
        <v>0.12549019607843137</v>
      </c>
      <c r="CY1547" s="12">
        <v>6.9445697072458012E-2</v>
      </c>
      <c r="CZ1547" s="15">
        <v>10.127843137254903</v>
      </c>
      <c r="DA1547" s="20"/>
      <c r="DB1547" s="20"/>
    </row>
    <row r="1548" spans="1:106">
      <c r="A1548" s="8" t="s">
        <v>4883</v>
      </c>
      <c r="B1548" s="8" t="s">
        <v>4884</v>
      </c>
      <c r="C1548" s="9" t="s">
        <v>7139</v>
      </c>
      <c r="D1548" s="9" t="s">
        <v>7126</v>
      </c>
      <c r="E1548" s="10" t="s">
        <v>7127</v>
      </c>
      <c r="F1548" s="10" t="s">
        <v>7126</v>
      </c>
      <c r="G1548" s="11">
        <v>0.59</v>
      </c>
      <c r="H1548" s="11">
        <v>0.59147770642201825</v>
      </c>
      <c r="I1548" s="12">
        <v>9.0499999999999997E-2</v>
      </c>
      <c r="J1548" s="12">
        <v>0.11002873243119266</v>
      </c>
      <c r="K1548" s="12">
        <v>4.7E-2</v>
      </c>
      <c r="L1548" s="12">
        <v>0.10350000000000001</v>
      </c>
      <c r="M1548" s="12">
        <v>6.8320350000000002E-2</v>
      </c>
      <c r="N1548" s="12">
        <v>0.10986863811003474</v>
      </c>
      <c r="O1548" s="12">
        <v>-0.10853790674311926</v>
      </c>
      <c r="P1548" s="12">
        <v>-0.10739430427683598</v>
      </c>
      <c r="Q1548" s="13">
        <v>54.5</v>
      </c>
      <c r="R1548" s="13">
        <v>0</v>
      </c>
      <c r="S1548" s="13">
        <v>0.21</v>
      </c>
      <c r="T1548" s="13">
        <v>0.21</v>
      </c>
      <c r="U1548" s="13">
        <v>54.71</v>
      </c>
      <c r="V1548" s="13">
        <v>2.1999999999999999E-2</v>
      </c>
      <c r="W1548" s="13">
        <v>54.688000000000002</v>
      </c>
      <c r="X1548" s="14">
        <v>4.0212027051727287E-4</v>
      </c>
      <c r="Y1548" s="15">
        <v>9.7087378640776698E-2</v>
      </c>
      <c r="Z1548" s="14">
        <v>2.4475524475524476E-2</v>
      </c>
      <c r="AA1548" s="14">
        <v>3.8384207640285136E-3</v>
      </c>
      <c r="AB1548" s="14">
        <v>2.5089605734767026E-2</v>
      </c>
      <c r="AC1548" s="14">
        <v>3.853211009174312E-3</v>
      </c>
      <c r="AD1548" s="13">
        <v>5.32</v>
      </c>
      <c r="AE1548" s="15" t="s">
        <v>7128</v>
      </c>
      <c r="AF1548" s="14" t="s">
        <v>7128</v>
      </c>
      <c r="AG1548" s="14" t="s">
        <v>7128</v>
      </c>
      <c r="AH1548" s="15">
        <v>0.75028049366885718</v>
      </c>
      <c r="AI1548" s="5" t="s">
        <v>7128</v>
      </c>
      <c r="AJ1548" s="15">
        <v>4192.3076923076924</v>
      </c>
      <c r="AK1548" s="15">
        <v>4192.3076923076924</v>
      </c>
      <c r="AL1548" s="15" t="s">
        <v>7128</v>
      </c>
      <c r="AM1548" s="15" t="s">
        <v>7128</v>
      </c>
      <c r="AN1548" s="15">
        <v>6.5113500597371567</v>
      </c>
      <c r="AO1548" s="15">
        <v>46.982758620689658</v>
      </c>
      <c r="AP1548" s="15">
        <v>1657.2121212121212</v>
      </c>
      <c r="AQ1548" s="15">
        <v>1657.2121212121212</v>
      </c>
      <c r="AR1548" s="15">
        <v>6.390278102360365</v>
      </c>
      <c r="AS1548" s="15">
        <v>47.144827586206901</v>
      </c>
      <c r="AT1548" s="14">
        <v>0</v>
      </c>
      <c r="AU1548" s="14">
        <v>0</v>
      </c>
      <c r="AV1548" s="12">
        <v>0.23699999999999999</v>
      </c>
      <c r="AW1548" s="12" t="s">
        <v>7128</v>
      </c>
      <c r="AX1548" s="12">
        <v>1.117</v>
      </c>
      <c r="AY1548" s="12">
        <v>3.633</v>
      </c>
      <c r="AZ1548" s="14" t="s">
        <v>7128</v>
      </c>
      <c r="BA1548" s="14" t="s">
        <v>7128</v>
      </c>
      <c r="BB1548" s="14">
        <v>1.4908256880733944E-3</v>
      </c>
      <c r="BC1548" s="14">
        <v>2.4743338331987539E-3</v>
      </c>
      <c r="BD1548" s="14">
        <v>1.1206896551724138E-2</v>
      </c>
      <c r="BE1548" s="14">
        <v>2.844827586206897E-2</v>
      </c>
      <c r="BF1548" s="14">
        <v>0.35</v>
      </c>
      <c r="BG1548" s="14">
        <v>1.5600000000000001E-2</v>
      </c>
      <c r="BH1548" s="13">
        <v>1.2999999999999999E-2</v>
      </c>
      <c r="BI1548" s="13">
        <v>1.2999999999999999E-2</v>
      </c>
      <c r="BJ1548" s="13">
        <v>3.3000000000000002E-2</v>
      </c>
      <c r="BK1548" s="13">
        <v>3.3000000000000002E-2</v>
      </c>
      <c r="BL1548" s="13">
        <v>1.1599999999999999</v>
      </c>
      <c r="BM1548" s="13">
        <v>1.1599999999999999</v>
      </c>
      <c r="BN1548" s="13">
        <v>3.3000000000000002E-2</v>
      </c>
      <c r="BO1548" s="13">
        <v>3.3000000000000002E-2</v>
      </c>
      <c r="BP1548" s="13">
        <v>2.145E-2</v>
      </c>
      <c r="BQ1548" s="13">
        <v>0</v>
      </c>
      <c r="BR1548" s="13">
        <v>0</v>
      </c>
      <c r="BS1548" s="13">
        <v>0</v>
      </c>
      <c r="BT1548" s="14">
        <v>0</v>
      </c>
      <c r="BU1548" s="13">
        <v>2.145E-2</v>
      </c>
      <c r="BV1548" s="13">
        <v>1.2999999999999999E-2</v>
      </c>
      <c r="BW1548" s="13">
        <v>1.2999999999999999E-2</v>
      </c>
      <c r="BX1548" s="13">
        <v>8.7200000000000006</v>
      </c>
      <c r="BY1548" s="13">
        <v>8.6690000000000005</v>
      </c>
      <c r="BZ1548" s="13">
        <v>8.3699999999999992</v>
      </c>
      <c r="CA1548" s="13">
        <v>8.5579999999999998</v>
      </c>
      <c r="CB1548" s="13">
        <v>0</v>
      </c>
      <c r="CC1548" s="15" t="s">
        <v>7128</v>
      </c>
      <c r="CD1548" s="15" t="s">
        <v>7128</v>
      </c>
      <c r="CE1548" s="15">
        <v>0.36</v>
      </c>
      <c r="CF1548" s="15" t="s">
        <v>7128</v>
      </c>
      <c r="CG1548" s="15" t="s">
        <v>7128</v>
      </c>
      <c r="CH1548" s="13" t="s">
        <v>7128</v>
      </c>
      <c r="CI1548" s="13" t="s">
        <v>7128</v>
      </c>
      <c r="CJ1548" s="13">
        <v>0</v>
      </c>
      <c r="CK1548" s="12">
        <f t="shared" si="48"/>
        <v>0</v>
      </c>
      <c r="CL1548" s="36">
        <f t="shared" si="49"/>
        <v>0.13554568824491703</v>
      </c>
      <c r="CM1548" s="13">
        <v>0.02</v>
      </c>
      <c r="CN1548" s="13">
        <v>7.0000000000000001E-3</v>
      </c>
      <c r="CO1548" s="13">
        <v>1.2999999999999999E-2</v>
      </c>
      <c r="CP1548" s="13">
        <v>54.5</v>
      </c>
      <c r="CQ1548" s="13">
        <v>3.3000000000000002E-2</v>
      </c>
      <c r="CR1548" s="13">
        <v>54.688000000000002</v>
      </c>
      <c r="CS1548" s="13" t="s">
        <v>7128</v>
      </c>
      <c r="CT1548" s="13">
        <v>0</v>
      </c>
      <c r="CU1548" s="13">
        <v>3.3000000000000002E-2</v>
      </c>
      <c r="CV1548" s="13">
        <v>8.5579999999999998</v>
      </c>
      <c r="CW1548" s="13">
        <v>3.3000000000000002E-2</v>
      </c>
      <c r="CX1548" s="12">
        <v>1.4908256880733944E-3</v>
      </c>
      <c r="CY1548" s="12">
        <v>2.4743338331987539E-3</v>
      </c>
      <c r="CZ1548" s="15">
        <v>1657.2121212121212</v>
      </c>
      <c r="DA1548" s="20"/>
      <c r="DB1548" s="20"/>
    </row>
    <row r="1549" spans="1:106" ht="24">
      <c r="A1549" s="8" t="s">
        <v>355</v>
      </c>
      <c r="B1549" s="8" t="s">
        <v>356</v>
      </c>
      <c r="C1549" s="9" t="s">
        <v>7134</v>
      </c>
      <c r="D1549" s="9" t="s">
        <v>7126</v>
      </c>
      <c r="E1549" s="10" t="s">
        <v>7127</v>
      </c>
      <c r="F1549" s="10" t="s">
        <v>7126</v>
      </c>
      <c r="G1549" s="11">
        <v>0.89</v>
      </c>
      <c r="H1549" s="11">
        <v>0.89</v>
      </c>
      <c r="I1549" s="12">
        <v>9.0499999999999997E-2</v>
      </c>
      <c r="J1549" s="12">
        <v>0.137045</v>
      </c>
      <c r="K1549" s="12">
        <v>3.2000000000000001E-2</v>
      </c>
      <c r="L1549" s="12">
        <v>8.8499999999999995E-2</v>
      </c>
      <c r="M1549" s="12">
        <v>5.8418850000000001E-2</v>
      </c>
      <c r="N1549" s="12">
        <v>0.137045</v>
      </c>
      <c r="O1549" s="12">
        <v>-7.7750736771600992E-3</v>
      </c>
      <c r="P1549" s="12">
        <v>6.7187982678637181E-2</v>
      </c>
      <c r="Q1549" s="13">
        <v>646.4</v>
      </c>
      <c r="R1549" s="13">
        <v>0</v>
      </c>
      <c r="S1549" s="13">
        <v>0</v>
      </c>
      <c r="T1549" s="13">
        <v>0</v>
      </c>
      <c r="U1549" s="13">
        <v>646.4</v>
      </c>
      <c r="V1549" s="13">
        <v>0</v>
      </c>
      <c r="W1549" s="13">
        <v>646.4</v>
      </c>
      <c r="X1549" s="14">
        <v>0</v>
      </c>
      <c r="Y1549" s="15">
        <v>0.10586319218241043</v>
      </c>
      <c r="Z1549" s="14" t="s">
        <v>7128</v>
      </c>
      <c r="AA1549" s="14">
        <v>0</v>
      </c>
      <c r="AB1549" s="14" t="s">
        <v>7128</v>
      </c>
      <c r="AC1549" s="14">
        <v>0</v>
      </c>
      <c r="AD1549" s="13">
        <v>4.21</v>
      </c>
      <c r="AE1549" s="15">
        <v>2.1836666666666669</v>
      </c>
      <c r="AF1549" s="14">
        <v>0.22135943621178655</v>
      </c>
      <c r="AG1549" s="14">
        <v>0.4960258386949829</v>
      </c>
      <c r="AH1549" s="15">
        <v>0.37089201877934275</v>
      </c>
      <c r="AI1549" s="5">
        <v>1.5899814471243043</v>
      </c>
      <c r="AJ1549" s="15">
        <v>33.49222797927461</v>
      </c>
      <c r="AK1549" s="15">
        <v>33.49222797927461</v>
      </c>
      <c r="AL1549" s="15">
        <v>15.592592592592592</v>
      </c>
      <c r="AM1549" s="15">
        <v>1.0369110829496784</v>
      </c>
      <c r="AN1549" s="15" t="s">
        <v>7128</v>
      </c>
      <c r="AO1549" s="15">
        <v>0.5668186601192563</v>
      </c>
      <c r="AP1549" s="15">
        <v>7.5425904317386223</v>
      </c>
      <c r="AQ1549" s="15">
        <v>5.8978102189781021</v>
      </c>
      <c r="AR1549" s="15" t="s">
        <v>7128</v>
      </c>
      <c r="AS1549" s="15">
        <v>0.5668186601192563</v>
      </c>
      <c r="AT1549" s="14">
        <v>0.19088082901554404</v>
      </c>
      <c r="AU1549" s="14">
        <v>5.699257425742575E-3</v>
      </c>
      <c r="AV1549" s="12">
        <v>-0.13900000000000001</v>
      </c>
      <c r="AW1549" s="12">
        <v>-7.5499999999999998E-2</v>
      </c>
      <c r="AX1549" s="12">
        <v>0.10400000000000001</v>
      </c>
      <c r="AY1549" s="12">
        <v>0.12</v>
      </c>
      <c r="AZ1549" s="14">
        <v>0.32299999999999995</v>
      </c>
      <c r="BA1549" s="14">
        <v>0.13100000000000001</v>
      </c>
      <c r="BB1549" s="14">
        <v>0.1292699263228399</v>
      </c>
      <c r="BC1549" s="14">
        <v>0.20423298267863718</v>
      </c>
      <c r="BD1549" s="14">
        <v>1.6923886355664677E-2</v>
      </c>
      <c r="BE1549" s="14">
        <v>7.5149070501578388E-2</v>
      </c>
      <c r="BF1549" s="14">
        <v>0.48603351955307261</v>
      </c>
      <c r="BG1549" s="14">
        <v>0.34889999999999999</v>
      </c>
      <c r="BH1549" s="13">
        <v>19.3</v>
      </c>
      <c r="BI1549" s="13">
        <v>19.3</v>
      </c>
      <c r="BJ1549" s="13">
        <v>85.7</v>
      </c>
      <c r="BK1549" s="13">
        <v>85.7</v>
      </c>
      <c r="BL1549" s="13">
        <v>1140.4000000000001</v>
      </c>
      <c r="BM1549" s="13">
        <v>1140.4000000000001</v>
      </c>
      <c r="BN1549" s="13">
        <v>109.6</v>
      </c>
      <c r="BO1549" s="13">
        <v>109.6</v>
      </c>
      <c r="BP1549" s="13">
        <v>44.046927374301681</v>
      </c>
      <c r="BQ1549" s="13">
        <v>0</v>
      </c>
      <c r="BR1549" s="13">
        <v>0</v>
      </c>
      <c r="BS1549" s="13">
        <v>-26.9</v>
      </c>
      <c r="BT1549" s="14">
        <v>-0.61071229262848148</v>
      </c>
      <c r="BU1549" s="13">
        <v>70.94692737430168</v>
      </c>
      <c r="BV1549" s="13">
        <v>46.2</v>
      </c>
      <c r="BW1549" s="13">
        <v>46.2</v>
      </c>
      <c r="BX1549" s="13">
        <v>149.30000000000001</v>
      </c>
      <c r="BY1549" s="13">
        <v>215.67000000000002</v>
      </c>
      <c r="BZ1549" s="13">
        <v>0</v>
      </c>
      <c r="CA1549" s="13">
        <v>0</v>
      </c>
      <c r="CB1549" s="13">
        <v>-3.6840000000000002</v>
      </c>
      <c r="CC1549" s="15">
        <v>0.73199999999999998</v>
      </c>
      <c r="CD1549" s="15">
        <v>0.89600000000000002</v>
      </c>
      <c r="CE1549" s="15">
        <v>0.36</v>
      </c>
      <c r="CF1549" s="15">
        <v>1.5562700634828217</v>
      </c>
      <c r="CG1549" s="15">
        <v>2.0491904993511727</v>
      </c>
      <c r="CH1549" s="13">
        <v>48.375</v>
      </c>
      <c r="CI1549" s="13">
        <v>22.67</v>
      </c>
      <c r="CJ1549" s="13">
        <v>-3.6840000000000002</v>
      </c>
      <c r="CK1549" s="12">
        <f t="shared" si="48"/>
        <v>7.9740259740259736E-2</v>
      </c>
      <c r="CL1549" s="36" t="str">
        <f t="shared" si="49"/>
        <v>NA</v>
      </c>
      <c r="CM1549" s="13">
        <v>35.799999999999997</v>
      </c>
      <c r="CN1549" s="13">
        <v>17.399999999999999</v>
      </c>
      <c r="CO1549" s="13">
        <v>19.3</v>
      </c>
      <c r="CP1549" s="13">
        <v>646.4</v>
      </c>
      <c r="CQ1549" s="13">
        <v>109.6</v>
      </c>
      <c r="CR1549" s="13">
        <v>646.4</v>
      </c>
      <c r="CS1549" s="13">
        <v>46.2</v>
      </c>
      <c r="CT1549" s="13">
        <v>0</v>
      </c>
      <c r="CU1549" s="13">
        <v>85.7</v>
      </c>
      <c r="CV1549" s="13">
        <v>0</v>
      </c>
      <c r="CW1549" s="13">
        <v>109.6</v>
      </c>
      <c r="CX1549" s="12">
        <v>0.1292699263228399</v>
      </c>
      <c r="CY1549" s="12">
        <v>0.20423298267863718</v>
      </c>
      <c r="CZ1549" s="15">
        <v>5.8978102189781021</v>
      </c>
      <c r="DA1549" s="20"/>
      <c r="DB1549" s="20"/>
    </row>
    <row r="1550" spans="1:106">
      <c r="A1550" s="8" t="s">
        <v>2497</v>
      </c>
      <c r="B1550" s="8" t="s">
        <v>2498</v>
      </c>
      <c r="C1550" s="9" t="s">
        <v>7144</v>
      </c>
      <c r="D1550" s="9" t="s">
        <v>7126</v>
      </c>
      <c r="E1550" s="10" t="s">
        <v>7127</v>
      </c>
      <c r="F1550" s="10" t="s">
        <v>7126</v>
      </c>
      <c r="G1550" s="11">
        <v>1.1499999999999999</v>
      </c>
      <c r="H1550" s="11">
        <v>1.5535454545454543</v>
      </c>
      <c r="I1550" s="12">
        <v>9.0499999999999997E-2</v>
      </c>
      <c r="J1550" s="12">
        <v>0.19709586363636361</v>
      </c>
      <c r="K1550" s="12">
        <v>3.6999999999999998E-2</v>
      </c>
      <c r="L1550" s="12">
        <v>9.35E-2</v>
      </c>
      <c r="M1550" s="12">
        <v>6.1719349999999999E-2</v>
      </c>
      <c r="N1550" s="12">
        <v>0.16193076655450872</v>
      </c>
      <c r="O1550" s="12">
        <v>-0.21814237526427058</v>
      </c>
      <c r="P1550" s="12">
        <v>-0.16053216515590732</v>
      </c>
      <c r="Q1550" s="13">
        <v>16.5</v>
      </c>
      <c r="R1550" s="13">
        <v>0</v>
      </c>
      <c r="S1550" s="13">
        <v>5.79</v>
      </c>
      <c r="T1550" s="13">
        <v>5.79</v>
      </c>
      <c r="U1550" s="13">
        <v>22.29</v>
      </c>
      <c r="V1550" s="13">
        <v>1.1399999999999999</v>
      </c>
      <c r="W1550" s="13">
        <v>21.15</v>
      </c>
      <c r="X1550" s="14">
        <v>5.1144010767160158E-2</v>
      </c>
      <c r="Y1550" s="15" t="s">
        <v>7128</v>
      </c>
      <c r="Z1550" s="14">
        <v>0.27068723702664799</v>
      </c>
      <c r="AA1550" s="14">
        <v>0.25975773889636611</v>
      </c>
      <c r="AB1550" s="14">
        <v>0.37115384615384617</v>
      </c>
      <c r="AC1550" s="14">
        <v>0.35090909090909089</v>
      </c>
      <c r="AD1550" s="13">
        <v>4.53</v>
      </c>
      <c r="AE1550" s="15">
        <v>1.1753611111111113</v>
      </c>
      <c r="AF1550" s="14">
        <v>0.15491933384829668</v>
      </c>
      <c r="AG1550" s="14">
        <v>0.51801152255524197</v>
      </c>
      <c r="AH1550" s="15">
        <v>0.30294906166219837</v>
      </c>
      <c r="AI1550" s="5">
        <v>3.9742212674543496E-2</v>
      </c>
      <c r="AJ1550" s="15" t="s">
        <v>7128</v>
      </c>
      <c r="AK1550" s="15" t="s">
        <v>7128</v>
      </c>
      <c r="AL1550" s="15" t="s">
        <v>7128</v>
      </c>
      <c r="AM1550" s="15" t="s">
        <v>7128</v>
      </c>
      <c r="AN1550" s="15">
        <v>1.0576923076923077</v>
      </c>
      <c r="AO1550" s="15">
        <v>0.4296875</v>
      </c>
      <c r="AP1550" s="15">
        <v>571.62162162162156</v>
      </c>
      <c r="AQ1550" s="15">
        <v>9.7018348623853203</v>
      </c>
      <c r="AR1550" s="15">
        <v>1.0444444444444443</v>
      </c>
      <c r="AS1550" s="15">
        <v>0.55078125</v>
      </c>
      <c r="AT1550" s="14" t="s">
        <v>7128</v>
      </c>
      <c r="AU1550" s="14">
        <v>0</v>
      </c>
      <c r="AV1550" s="12" t="s">
        <v>7128</v>
      </c>
      <c r="AW1550" s="12" t="s">
        <v>7128</v>
      </c>
      <c r="AX1550" s="12">
        <v>-4.4299999999999999E-2</v>
      </c>
      <c r="AY1550" s="12">
        <v>7.9600000000000004E-2</v>
      </c>
      <c r="AZ1550" s="14" t="s">
        <v>7128</v>
      </c>
      <c r="BA1550" s="14" t="s">
        <v>7128</v>
      </c>
      <c r="BB1550" s="14">
        <v>-2.1046511627906977E-2</v>
      </c>
      <c r="BC1550" s="14">
        <v>1.3986013986013984E-3</v>
      </c>
      <c r="BD1550" s="14">
        <v>-9.4270833333333342E-3</v>
      </c>
      <c r="BE1550" s="14">
        <v>9.6354166666666669E-4</v>
      </c>
      <c r="BF1550" s="14">
        <v>0</v>
      </c>
      <c r="BG1550" s="14">
        <v>0.44340000000000002</v>
      </c>
      <c r="BH1550" s="13">
        <v>-0.36199999999999999</v>
      </c>
      <c r="BI1550" s="13">
        <v>-0.36199999999999999</v>
      </c>
      <c r="BJ1550" s="13">
        <v>3.6999999999999998E-2</v>
      </c>
      <c r="BK1550" s="13">
        <v>3.6999999999999998E-2</v>
      </c>
      <c r="BL1550" s="13">
        <v>38.4</v>
      </c>
      <c r="BM1550" s="13">
        <v>38.4</v>
      </c>
      <c r="BN1550" s="13">
        <v>2.1800000000000002</v>
      </c>
      <c r="BO1550" s="13">
        <v>2.1800000000000002</v>
      </c>
      <c r="BP1550" s="13">
        <v>3.6999999999999998E-2</v>
      </c>
      <c r="BQ1550" s="13">
        <v>0</v>
      </c>
      <c r="BR1550" s="13">
        <v>0</v>
      </c>
      <c r="BS1550" s="13">
        <v>-2.1</v>
      </c>
      <c r="BT1550" s="14">
        <v>-56.756756756756765</v>
      </c>
      <c r="BU1550" s="13">
        <v>2.137</v>
      </c>
      <c r="BV1550" s="13">
        <v>1.738</v>
      </c>
      <c r="BW1550" s="13">
        <v>1.738</v>
      </c>
      <c r="BX1550" s="13">
        <v>17.2</v>
      </c>
      <c r="BY1550" s="13">
        <v>26.455000000000002</v>
      </c>
      <c r="BZ1550" s="13">
        <v>15.6</v>
      </c>
      <c r="CA1550" s="13">
        <v>20.25</v>
      </c>
      <c r="CB1550" s="13">
        <v>0</v>
      </c>
      <c r="CC1550" s="15">
        <v>0.53500000000000003</v>
      </c>
      <c r="CD1550" s="15">
        <v>0.19600000000000001</v>
      </c>
      <c r="CE1550" s="15">
        <v>0.36</v>
      </c>
      <c r="CF1550" s="15">
        <v>0.42556562238998064</v>
      </c>
      <c r="CG1550" s="15">
        <v>0.40380201743853689</v>
      </c>
      <c r="CH1550" s="13">
        <v>3.8162500000000001</v>
      </c>
      <c r="CI1550" s="13">
        <v>1.9666249999999998</v>
      </c>
      <c r="CJ1550" s="13">
        <v>0</v>
      </c>
      <c r="CK1550" s="12">
        <f t="shared" si="48"/>
        <v>0</v>
      </c>
      <c r="CL1550" s="36">
        <f t="shared" si="49"/>
        <v>1.8962962962962961</v>
      </c>
      <c r="CM1550" s="13" t="s">
        <v>7128</v>
      </c>
      <c r="CN1550" s="13" t="s">
        <v>7128</v>
      </c>
      <c r="CO1550" s="13" t="s">
        <v>7128</v>
      </c>
      <c r="CP1550" s="13" t="s">
        <v>7128</v>
      </c>
      <c r="CQ1550" s="13">
        <v>2.1800000000000002</v>
      </c>
      <c r="CR1550" s="13">
        <v>21.15</v>
      </c>
      <c r="CS1550" s="13" t="s">
        <v>7128</v>
      </c>
      <c r="CT1550" s="13">
        <v>0.26180000000000003</v>
      </c>
      <c r="CU1550" s="13">
        <v>-7.4400000000000022E-2</v>
      </c>
      <c r="CV1550" s="13">
        <v>20.511800000000001</v>
      </c>
      <c r="CW1550" s="13">
        <v>2.1800000000000002</v>
      </c>
      <c r="CX1550" s="12">
        <v>-2.7110607153901657E-2</v>
      </c>
      <c r="CY1550" s="12">
        <v>-2.7847646424721531E-3</v>
      </c>
      <c r="CZ1550" s="15">
        <v>9.7018348623853203</v>
      </c>
      <c r="DA1550" s="20"/>
      <c r="DB1550" s="20"/>
    </row>
    <row r="1551" spans="1:106" ht="24">
      <c r="A1551" s="8" t="s">
        <v>4427</v>
      </c>
      <c r="B1551" s="8" t="s">
        <v>4428</v>
      </c>
      <c r="C1551" s="9" t="s">
        <v>7197</v>
      </c>
      <c r="D1551" s="9" t="s">
        <v>7126</v>
      </c>
      <c r="E1551" s="10" t="s">
        <v>7127</v>
      </c>
      <c r="F1551" s="10" t="s">
        <v>7126</v>
      </c>
      <c r="G1551" s="11">
        <v>0.65</v>
      </c>
      <c r="H1551" s="11">
        <v>0.65</v>
      </c>
      <c r="I1551" s="12">
        <v>9.0499999999999997E-2</v>
      </c>
      <c r="J1551" s="12">
        <v>0.11532500000000001</v>
      </c>
      <c r="K1551" s="12">
        <v>4.1999999999999996E-2</v>
      </c>
      <c r="L1551" s="12">
        <v>9.8500000000000004E-2</v>
      </c>
      <c r="M1551" s="12">
        <v>6.5019850000000004E-2</v>
      </c>
      <c r="N1551" s="12">
        <v>0.11532500000000001</v>
      </c>
      <c r="O1551" s="12">
        <v>-5.5772154471544724E-2</v>
      </c>
      <c r="P1551" s="12">
        <v>-6.0104306745770164E-2</v>
      </c>
      <c r="Q1551" s="13">
        <v>169.5</v>
      </c>
      <c r="R1551" s="13">
        <v>0</v>
      </c>
      <c r="S1551" s="13">
        <v>0</v>
      </c>
      <c r="T1551" s="13">
        <v>0</v>
      </c>
      <c r="U1551" s="13">
        <v>169.5</v>
      </c>
      <c r="V1551" s="13">
        <v>0</v>
      </c>
      <c r="W1551" s="13">
        <v>169.5</v>
      </c>
      <c r="X1551" s="14">
        <v>0</v>
      </c>
      <c r="Y1551" s="15">
        <v>5.7208237986270019E-2</v>
      </c>
      <c r="Z1551" s="14">
        <v>0</v>
      </c>
      <c r="AA1551" s="14">
        <v>0</v>
      </c>
      <c r="AB1551" s="14">
        <v>0</v>
      </c>
      <c r="AC1551" s="14">
        <v>0</v>
      </c>
      <c r="AD1551" s="13">
        <v>38.82</v>
      </c>
      <c r="AE1551" s="15">
        <v>2.4244166666666671</v>
      </c>
      <c r="AF1551" s="14">
        <v>0.18165902124584951</v>
      </c>
      <c r="AG1551" s="14">
        <v>0.75801355228949918</v>
      </c>
      <c r="AH1551" s="15">
        <v>0.61509992598075502</v>
      </c>
      <c r="AI1551" s="5" t="s">
        <v>7128</v>
      </c>
      <c r="AJ1551" s="15">
        <v>62.546125461254611</v>
      </c>
      <c r="AK1551" s="15">
        <v>57.849829351535831</v>
      </c>
      <c r="AL1551" s="15" t="s">
        <v>7128</v>
      </c>
      <c r="AM1551" s="15" t="s">
        <v>7128</v>
      </c>
      <c r="AN1551" s="15">
        <v>3.4451219512195119</v>
      </c>
      <c r="AO1551" s="15">
        <v>54.326923076923073</v>
      </c>
      <c r="AP1551" s="15">
        <v>61.861313868613131</v>
      </c>
      <c r="AQ1551" s="15" t="s">
        <v>7128</v>
      </c>
      <c r="AR1551" s="15">
        <v>3.4451219512195119</v>
      </c>
      <c r="AS1551" s="15">
        <v>54.326923076923073</v>
      </c>
      <c r="AT1551" s="14">
        <v>0</v>
      </c>
      <c r="AU1551" s="14">
        <v>0</v>
      </c>
      <c r="AV1551" s="12">
        <v>9.6600000000000005E-2</v>
      </c>
      <c r="AW1551" s="12" t="s">
        <v>7128</v>
      </c>
      <c r="AX1551" s="12">
        <v>-2.1400000000000002E-2</v>
      </c>
      <c r="AY1551" s="12" t="s">
        <v>7128</v>
      </c>
      <c r="AZ1551" s="14" t="s">
        <v>7128</v>
      </c>
      <c r="BA1551" s="14" t="s">
        <v>7128</v>
      </c>
      <c r="BB1551" s="14">
        <v>5.9552845528455287E-2</v>
      </c>
      <c r="BC1551" s="14">
        <v>5.5220693254229847E-2</v>
      </c>
      <c r="BD1551" s="14">
        <v>0.94822006472491915</v>
      </c>
      <c r="BE1551" s="14">
        <v>0.88673139158576064</v>
      </c>
      <c r="BF1551" s="14">
        <v>8.4459459459459464E-3</v>
      </c>
      <c r="BG1551" s="14">
        <v>0.1206</v>
      </c>
      <c r="BH1551" s="13">
        <v>2.71</v>
      </c>
      <c r="BI1551" s="13">
        <v>2.93</v>
      </c>
      <c r="BJ1551" s="13">
        <v>2.74</v>
      </c>
      <c r="BK1551" s="13">
        <v>2.74</v>
      </c>
      <c r="BL1551" s="13">
        <v>3.12</v>
      </c>
      <c r="BM1551" s="13">
        <v>3.09</v>
      </c>
      <c r="BN1551" s="13">
        <v>2.73</v>
      </c>
      <c r="BO1551" s="13">
        <v>0</v>
      </c>
      <c r="BP1551" s="13">
        <v>2.7168581081081085</v>
      </c>
      <c r="BQ1551" s="13">
        <v>0</v>
      </c>
      <c r="BR1551" s="13">
        <v>0</v>
      </c>
      <c r="BS1551" s="13">
        <v>-5.0000000000000001E-3</v>
      </c>
      <c r="BT1551" s="14">
        <v>-1.8403611086932191E-3</v>
      </c>
      <c r="BU1551" s="13">
        <v>2.7218581081081084</v>
      </c>
      <c r="BV1551" s="13">
        <v>2.9350000000000001</v>
      </c>
      <c r="BW1551" s="13">
        <v>2.9350000000000001</v>
      </c>
      <c r="BX1551" s="13">
        <v>49.2</v>
      </c>
      <c r="BY1551" s="13">
        <v>49.2</v>
      </c>
      <c r="BZ1551" s="13">
        <v>49.2</v>
      </c>
      <c r="CA1551" s="13">
        <v>49.2</v>
      </c>
      <c r="CB1551" s="13">
        <v>0</v>
      </c>
      <c r="CC1551" s="15">
        <v>0.91800000000000004</v>
      </c>
      <c r="CD1551" s="15">
        <v>0.78100000000000003</v>
      </c>
      <c r="CE1551" s="15">
        <v>0.36</v>
      </c>
      <c r="CF1551" s="15" t="s">
        <v>7128</v>
      </c>
      <c r="CG1551" s="15" t="s">
        <v>7128</v>
      </c>
      <c r="CH1551" s="13" t="s">
        <v>7128</v>
      </c>
      <c r="CI1551" s="13" t="s">
        <v>7128</v>
      </c>
      <c r="CJ1551" s="13">
        <v>0</v>
      </c>
      <c r="CK1551" s="12">
        <f t="shared" si="48"/>
        <v>0</v>
      </c>
      <c r="CL1551" s="36">
        <f t="shared" si="49"/>
        <v>6.3414634146341464E-2</v>
      </c>
      <c r="CM1551" s="13">
        <v>2.96</v>
      </c>
      <c r="CN1551" s="13">
        <v>2.5000000000000001E-2</v>
      </c>
      <c r="CO1551" s="13">
        <v>2.93</v>
      </c>
      <c r="CP1551" s="13">
        <v>169.5</v>
      </c>
      <c r="CQ1551" s="13" t="s">
        <v>7128</v>
      </c>
      <c r="CR1551" s="13" t="s">
        <v>7128</v>
      </c>
      <c r="CS1551" s="13" t="s">
        <v>7128</v>
      </c>
      <c r="CT1551" s="13">
        <v>0</v>
      </c>
      <c r="CU1551" s="13">
        <v>2.74</v>
      </c>
      <c r="CV1551" s="13">
        <v>49.2</v>
      </c>
      <c r="CW1551" s="13">
        <v>2.73</v>
      </c>
      <c r="CX1551" s="12">
        <v>5.9552845528455287E-2</v>
      </c>
      <c r="CY1551" s="12">
        <v>5.5220693254229847E-2</v>
      </c>
      <c r="CZ1551" s="15">
        <v>62.087912087912088</v>
      </c>
      <c r="DA1551" s="20"/>
      <c r="DB1551" s="20"/>
    </row>
    <row r="1552" spans="1:106">
      <c r="A1552" s="8" t="s">
        <v>1179</v>
      </c>
      <c r="B1552" s="8" t="s">
        <v>1180</v>
      </c>
      <c r="C1552" s="9" t="s">
        <v>7131</v>
      </c>
      <c r="D1552" s="9" t="s">
        <v>7126</v>
      </c>
      <c r="E1552" s="10" t="s">
        <v>7127</v>
      </c>
      <c r="F1552" s="10" t="s">
        <v>7126</v>
      </c>
      <c r="G1552" s="11">
        <v>0.79</v>
      </c>
      <c r="H1552" s="11">
        <v>0.98031933918392544</v>
      </c>
      <c r="I1552" s="12">
        <v>9.0499999999999997E-2</v>
      </c>
      <c r="J1552" s="12">
        <v>0.14521890019614525</v>
      </c>
      <c r="K1552" s="12">
        <v>3.6999999999999998E-2</v>
      </c>
      <c r="L1552" s="12">
        <v>9.35E-2</v>
      </c>
      <c r="M1552" s="12">
        <v>6.1719349999999999E-2</v>
      </c>
      <c r="N1552" s="12">
        <v>0.12320829079578208</v>
      </c>
      <c r="O1552" s="12">
        <v>8.4388350559141734E-2</v>
      </c>
      <c r="P1552" s="12">
        <v>5.7879657384128563E-2</v>
      </c>
      <c r="Q1552" s="13">
        <v>96.1</v>
      </c>
      <c r="R1552" s="13">
        <v>0</v>
      </c>
      <c r="S1552" s="13">
        <v>34.4</v>
      </c>
      <c r="T1552" s="13">
        <v>34.4</v>
      </c>
      <c r="U1552" s="13">
        <v>130.5</v>
      </c>
      <c r="V1552" s="13">
        <v>0</v>
      </c>
      <c r="W1552" s="13">
        <v>130.5</v>
      </c>
      <c r="X1552" s="14">
        <v>0</v>
      </c>
      <c r="Y1552" s="15">
        <v>0.52631578947368418</v>
      </c>
      <c r="Z1552" s="14">
        <v>0.31501831501831506</v>
      </c>
      <c r="AA1552" s="14">
        <v>0.26360153256704982</v>
      </c>
      <c r="AB1552" s="14">
        <v>0.45989304812834225</v>
      </c>
      <c r="AC1552" s="14">
        <v>0.35796045785639957</v>
      </c>
      <c r="AD1552" s="13">
        <v>2.2000000000000002</v>
      </c>
      <c r="AE1552" s="15">
        <v>2.4173055555555556</v>
      </c>
      <c r="AF1552" s="14">
        <v>0.161245154965971</v>
      </c>
      <c r="AG1552" s="14">
        <v>0.58513386042459092</v>
      </c>
      <c r="AH1552" s="15">
        <v>0.3098591549295775</v>
      </c>
      <c r="AI1552" s="5">
        <v>21.5702479338843</v>
      </c>
      <c r="AJ1552" s="15">
        <v>7.2255639097744355</v>
      </c>
      <c r="AK1552" s="15">
        <v>6.3223684210526319</v>
      </c>
      <c r="AL1552" s="15">
        <v>6.1971830985915499</v>
      </c>
      <c r="AM1552" s="15">
        <v>0.15707747629944424</v>
      </c>
      <c r="AN1552" s="15">
        <v>1.28475935828877</v>
      </c>
      <c r="AO1552" s="15">
        <v>0.48980632008154945</v>
      </c>
      <c r="AP1552" s="15">
        <v>5</v>
      </c>
      <c r="AQ1552" s="15">
        <v>4.2370129870129869</v>
      </c>
      <c r="AR1552" s="15">
        <v>1.1950549450549453</v>
      </c>
      <c r="AS1552" s="15">
        <v>0.66513761467889909</v>
      </c>
      <c r="AT1552" s="14">
        <v>0</v>
      </c>
      <c r="AU1552" s="14">
        <v>0</v>
      </c>
      <c r="AV1552" s="12">
        <v>0.81099999999999994</v>
      </c>
      <c r="AW1552" s="12">
        <v>8.4199999999999997E-2</v>
      </c>
      <c r="AX1552" s="12">
        <v>0.106</v>
      </c>
      <c r="AY1552" s="12">
        <v>5.7799999999999995E-3</v>
      </c>
      <c r="AZ1552" s="14">
        <v>0.46</v>
      </c>
      <c r="BA1552" s="14">
        <v>0.106</v>
      </c>
      <c r="BB1552" s="14">
        <v>0.22960725075528698</v>
      </c>
      <c r="BC1552" s="14">
        <v>0.18108794817991064</v>
      </c>
      <c r="BD1552" s="14">
        <v>7.9581151832460728E-2</v>
      </c>
      <c r="BE1552" s="14">
        <v>0.13664921465968588</v>
      </c>
      <c r="BF1552" s="14">
        <v>0.32699115044247784</v>
      </c>
      <c r="BG1552" s="14">
        <v>0.41110000000000002</v>
      </c>
      <c r="BH1552" s="13">
        <v>13.3</v>
      </c>
      <c r="BI1552" s="13">
        <v>15.2</v>
      </c>
      <c r="BJ1552" s="13">
        <v>26.1</v>
      </c>
      <c r="BK1552" s="13">
        <v>26.1</v>
      </c>
      <c r="BL1552" s="13">
        <v>196.2</v>
      </c>
      <c r="BM1552" s="13">
        <v>191</v>
      </c>
      <c r="BN1552" s="13">
        <v>28.5</v>
      </c>
      <c r="BO1552" s="13">
        <v>30.8</v>
      </c>
      <c r="BP1552" s="13">
        <v>17.565530973451331</v>
      </c>
      <c r="BQ1552" s="13">
        <v>0</v>
      </c>
      <c r="BR1552" s="13">
        <v>0</v>
      </c>
      <c r="BS1552" s="13">
        <v>-4.84</v>
      </c>
      <c r="BT1552" s="14">
        <v>-0.27553963539816761</v>
      </c>
      <c r="BU1552" s="13">
        <v>22.405530973451331</v>
      </c>
      <c r="BV1552" s="13">
        <v>20.04</v>
      </c>
      <c r="BW1552" s="13">
        <v>20.04</v>
      </c>
      <c r="BX1552" s="13">
        <v>66.2</v>
      </c>
      <c r="BY1552" s="13">
        <v>97</v>
      </c>
      <c r="BZ1552" s="13">
        <v>74.8</v>
      </c>
      <c r="CA1552" s="13">
        <v>109.19999999999999</v>
      </c>
      <c r="CB1552" s="13">
        <v>0</v>
      </c>
      <c r="CC1552" s="15">
        <v>0.629</v>
      </c>
      <c r="CD1552" s="15">
        <v>1.36</v>
      </c>
      <c r="CE1552" s="15">
        <v>0.36</v>
      </c>
      <c r="CF1552" s="15" t="s">
        <v>7128</v>
      </c>
      <c r="CG1552" s="15" t="s">
        <v>7128</v>
      </c>
      <c r="CH1552" s="13" t="s">
        <v>7128</v>
      </c>
      <c r="CI1552" s="13" t="s">
        <v>7128</v>
      </c>
      <c r="CJ1552" s="13">
        <v>0</v>
      </c>
      <c r="CK1552" s="12">
        <f t="shared" si="48"/>
        <v>0</v>
      </c>
      <c r="CL1552" s="36">
        <f t="shared" si="49"/>
        <v>1.7967032967032968</v>
      </c>
      <c r="CM1552" s="13">
        <v>22.6</v>
      </c>
      <c r="CN1552" s="13">
        <v>7.39</v>
      </c>
      <c r="CO1552" s="13">
        <v>15.2</v>
      </c>
      <c r="CP1552" s="13">
        <v>96.1</v>
      </c>
      <c r="CQ1552" s="13">
        <v>30.8</v>
      </c>
      <c r="CR1552" s="13">
        <v>130.5</v>
      </c>
      <c r="CS1552" s="13" t="s">
        <v>7128</v>
      </c>
      <c r="CT1552" s="13">
        <v>0</v>
      </c>
      <c r="CU1552" s="13">
        <v>26.1</v>
      </c>
      <c r="CV1552" s="13">
        <v>109.19999999999999</v>
      </c>
      <c r="CW1552" s="13">
        <v>28.5</v>
      </c>
      <c r="CX1552" s="12">
        <v>0.22960725075528698</v>
      </c>
      <c r="CY1552" s="12">
        <v>0.18108794817991064</v>
      </c>
      <c r="CZ1552" s="15">
        <v>4.5789473684210522</v>
      </c>
      <c r="DA1552" s="20"/>
      <c r="DB1552" s="20"/>
    </row>
    <row r="1553" spans="1:106">
      <c r="A1553" s="8" t="s">
        <v>461</v>
      </c>
      <c r="B1553" s="8" t="s">
        <v>462</v>
      </c>
      <c r="C1553" s="9" t="s">
        <v>7161</v>
      </c>
      <c r="D1553" s="9" t="s">
        <v>7126</v>
      </c>
      <c r="E1553" s="10" t="s">
        <v>7127</v>
      </c>
      <c r="F1553" s="10" t="s">
        <v>7126</v>
      </c>
      <c r="G1553" s="11">
        <v>0.75</v>
      </c>
      <c r="H1553" s="11">
        <v>0.75</v>
      </c>
      <c r="I1553" s="12">
        <v>9.0499999999999997E-2</v>
      </c>
      <c r="J1553" s="12">
        <v>0.12437499999999999</v>
      </c>
      <c r="K1553" s="12">
        <v>3.2000000000000001E-2</v>
      </c>
      <c r="L1553" s="12">
        <v>8.8499999999999995E-2</v>
      </c>
      <c r="M1553" s="12">
        <v>5.8418850000000001E-2</v>
      </c>
      <c r="N1553" s="12">
        <v>0.12437499999999999</v>
      </c>
      <c r="O1553" s="12" t="s">
        <v>7128</v>
      </c>
      <c r="P1553" s="12" t="s">
        <v>7128</v>
      </c>
      <c r="Q1553" s="13">
        <v>139.9</v>
      </c>
      <c r="R1553" s="13">
        <v>0</v>
      </c>
      <c r="S1553" s="13">
        <v>0</v>
      </c>
      <c r="T1553" s="13">
        <v>0</v>
      </c>
      <c r="U1553" s="13">
        <v>139.9</v>
      </c>
      <c r="V1553" s="13">
        <v>0</v>
      </c>
      <c r="W1553" s="13">
        <v>139.9</v>
      </c>
      <c r="X1553" s="14">
        <v>0</v>
      </c>
      <c r="Y1553" s="15">
        <v>3.875968992248062E-2</v>
      </c>
      <c r="Z1553" s="14" t="s">
        <v>7128</v>
      </c>
      <c r="AA1553" s="14">
        <v>0</v>
      </c>
      <c r="AB1553" s="14" t="s">
        <v>7128</v>
      </c>
      <c r="AC1553" s="14">
        <v>0</v>
      </c>
      <c r="AD1553" s="13">
        <v>21.68</v>
      </c>
      <c r="AE1553" s="15">
        <v>1.7335277777777778</v>
      </c>
      <c r="AF1553" s="14">
        <v>0.21908902300206645</v>
      </c>
      <c r="AG1553" s="14">
        <v>0.47720327822637593</v>
      </c>
      <c r="AH1553" s="15">
        <v>0.42023701002734742</v>
      </c>
      <c r="AI1553" s="5">
        <v>3.4844444444444447</v>
      </c>
      <c r="AJ1553" s="15">
        <v>2.8036072144288577</v>
      </c>
      <c r="AK1553" s="15">
        <v>2.8036072144288577</v>
      </c>
      <c r="AL1553" s="15" t="s">
        <v>7128</v>
      </c>
      <c r="AM1553" s="15" t="s">
        <v>7128</v>
      </c>
      <c r="AN1553" s="15" t="s">
        <v>7128</v>
      </c>
      <c r="AO1553" s="15">
        <v>0.19468410798775396</v>
      </c>
      <c r="AP1553" s="15">
        <v>1.784438775510204</v>
      </c>
      <c r="AQ1553" s="15">
        <v>1.2218340611353713</v>
      </c>
      <c r="AR1553" s="15" t="s">
        <v>7128</v>
      </c>
      <c r="AS1553" s="15">
        <v>0.19468410798775396</v>
      </c>
      <c r="AT1553" s="14">
        <v>3.1022044088176354E-2</v>
      </c>
      <c r="AU1553" s="14">
        <v>1.1065046461758399E-2</v>
      </c>
      <c r="AV1553" s="12">
        <v>0.192</v>
      </c>
      <c r="AW1553" s="12">
        <v>0.19</v>
      </c>
      <c r="AX1553" s="12">
        <v>7.8629999999999995</v>
      </c>
      <c r="AY1553" s="12">
        <v>4.1100000000000003</v>
      </c>
      <c r="AZ1553" s="14" t="s">
        <v>7128</v>
      </c>
      <c r="BA1553" s="14" t="s">
        <v>7128</v>
      </c>
      <c r="BB1553" s="14" t="s">
        <v>7128</v>
      </c>
      <c r="BC1553" s="14" t="s">
        <v>7128</v>
      </c>
      <c r="BD1553" s="14">
        <v>6.9440578903423325E-2</v>
      </c>
      <c r="BE1553" s="14">
        <v>0.10910102978012803</v>
      </c>
      <c r="BF1553" s="14">
        <v>0.23583460949464014</v>
      </c>
      <c r="BG1553" s="14">
        <v>3.8599999999999995E-2</v>
      </c>
      <c r="BH1553" s="13">
        <v>49.9</v>
      </c>
      <c r="BI1553" s="13">
        <v>49.9</v>
      </c>
      <c r="BJ1553" s="13">
        <v>78.400000000000006</v>
      </c>
      <c r="BK1553" s="13">
        <v>78.400000000000006</v>
      </c>
      <c r="BL1553" s="13">
        <v>718.6</v>
      </c>
      <c r="BM1553" s="13">
        <v>718.6</v>
      </c>
      <c r="BN1553" s="13">
        <v>114.5</v>
      </c>
      <c r="BO1553" s="13">
        <v>114.5</v>
      </c>
      <c r="BP1553" s="13">
        <v>59.910566615620212</v>
      </c>
      <c r="BQ1553" s="13">
        <v>0</v>
      </c>
      <c r="BR1553" s="13">
        <v>0</v>
      </c>
      <c r="BS1553" s="13">
        <v>-39.4</v>
      </c>
      <c r="BT1553" s="14">
        <v>-0.65764692650607337</v>
      </c>
      <c r="BU1553" s="13">
        <v>99.310566615620218</v>
      </c>
      <c r="BV1553" s="13">
        <v>89.3</v>
      </c>
      <c r="BW1553" s="13">
        <v>89.3</v>
      </c>
      <c r="BX1553" s="13">
        <v>0</v>
      </c>
      <c r="BY1553" s="13">
        <v>0</v>
      </c>
      <c r="BZ1553" s="13">
        <v>0</v>
      </c>
      <c r="CA1553" s="13">
        <v>0</v>
      </c>
      <c r="CB1553" s="13">
        <v>-1.548</v>
      </c>
      <c r="CC1553" s="15">
        <v>0.69699999999999995</v>
      </c>
      <c r="CD1553" s="15">
        <v>0.47599999999999998</v>
      </c>
      <c r="CE1553" s="15">
        <v>0.36</v>
      </c>
      <c r="CF1553" s="15" t="s">
        <v>7128</v>
      </c>
      <c r="CG1553" s="15" t="s">
        <v>7128</v>
      </c>
      <c r="CH1553" s="13" t="s">
        <v>7128</v>
      </c>
      <c r="CI1553" s="13" t="s">
        <v>7128</v>
      </c>
      <c r="CJ1553" s="13">
        <v>-1.548</v>
      </c>
      <c r="CK1553" s="12">
        <f t="shared" si="48"/>
        <v>1.7334826427771559E-2</v>
      </c>
      <c r="CL1553" s="36" t="str">
        <f t="shared" si="49"/>
        <v>NA</v>
      </c>
      <c r="CM1553" s="13">
        <v>65.3</v>
      </c>
      <c r="CN1553" s="13">
        <v>15.4</v>
      </c>
      <c r="CO1553" s="13">
        <v>49.9</v>
      </c>
      <c r="CP1553" s="13">
        <v>139.9</v>
      </c>
      <c r="CQ1553" s="13">
        <v>114.5</v>
      </c>
      <c r="CR1553" s="13">
        <v>139.9</v>
      </c>
      <c r="CS1553" s="13">
        <v>89.3</v>
      </c>
      <c r="CT1553" s="13">
        <v>0</v>
      </c>
      <c r="CU1553" s="13">
        <v>78.400000000000006</v>
      </c>
      <c r="CV1553" s="13">
        <v>0</v>
      </c>
      <c r="CW1553" s="13">
        <v>114.5</v>
      </c>
      <c r="CX1553" s="12" t="s">
        <v>7128</v>
      </c>
      <c r="CY1553" s="12" t="s">
        <v>7128</v>
      </c>
      <c r="CZ1553" s="15">
        <v>1.2218340611353713</v>
      </c>
      <c r="DA1553" s="20"/>
      <c r="DB1553" s="20"/>
    </row>
    <row r="1554" spans="1:106">
      <c r="A1554" s="8" t="s">
        <v>2439</v>
      </c>
      <c r="B1554" s="8" t="s">
        <v>2440</v>
      </c>
      <c r="C1554" s="9" t="s">
        <v>7141</v>
      </c>
      <c r="D1554" s="9" t="s">
        <v>7126</v>
      </c>
      <c r="E1554" s="10" t="s">
        <v>7127</v>
      </c>
      <c r="F1554" s="10" t="s">
        <v>7126</v>
      </c>
      <c r="G1554" s="11">
        <v>0.73</v>
      </c>
      <c r="H1554" s="11">
        <v>1.334149707602339</v>
      </c>
      <c r="I1554" s="12">
        <v>9.0499999999999997E-2</v>
      </c>
      <c r="J1554" s="12">
        <v>0.17724054853801169</v>
      </c>
      <c r="K1554" s="12">
        <v>4.7E-2</v>
      </c>
      <c r="L1554" s="12">
        <v>0.10350000000000001</v>
      </c>
      <c r="M1554" s="12">
        <v>6.8320350000000002E-2</v>
      </c>
      <c r="N1554" s="12">
        <v>0.11456005692651439</v>
      </c>
      <c r="O1554" s="12">
        <v>-9.48177456876554E-2</v>
      </c>
      <c r="P1554" s="12">
        <v>-1.7613948175040764E-2</v>
      </c>
      <c r="Q1554" s="13">
        <v>6.3</v>
      </c>
      <c r="R1554" s="13">
        <v>0</v>
      </c>
      <c r="S1554" s="13">
        <v>8.5399999999999991</v>
      </c>
      <c r="T1554" s="13">
        <v>8.5399999999999991</v>
      </c>
      <c r="U1554" s="13">
        <v>14.84</v>
      </c>
      <c r="V1554" s="13">
        <v>0.502</v>
      </c>
      <c r="W1554" s="13">
        <v>14.337999999999999</v>
      </c>
      <c r="X1554" s="14">
        <v>3.3827493261455524E-2</v>
      </c>
      <c r="Y1554" s="15">
        <v>0.14822134387351779</v>
      </c>
      <c r="Z1554" s="14">
        <v>0.67191188040912664</v>
      </c>
      <c r="AA1554" s="14">
        <v>0.57547169811320753</v>
      </c>
      <c r="AB1554" s="14">
        <v>2.0479616306954433</v>
      </c>
      <c r="AC1554" s="14">
        <v>1.3555555555555554</v>
      </c>
      <c r="AD1554" s="13">
        <v>1.24</v>
      </c>
      <c r="AE1554" s="15">
        <v>1.3391388888888891</v>
      </c>
      <c r="AF1554" s="14">
        <v>0.216794833886788</v>
      </c>
      <c r="AG1554" s="14" t="s">
        <v>7128</v>
      </c>
      <c r="AH1554" s="15">
        <v>0.60072760345611642</v>
      </c>
      <c r="AI1554" s="5">
        <v>1.38</v>
      </c>
      <c r="AJ1554" s="15">
        <v>18.155619596541786</v>
      </c>
      <c r="AK1554" s="15">
        <v>18.155619596541786</v>
      </c>
      <c r="AL1554" s="15" t="s">
        <v>7128</v>
      </c>
      <c r="AM1554" s="15" t="s">
        <v>7128</v>
      </c>
      <c r="AN1554" s="15">
        <v>1.5107913669064748</v>
      </c>
      <c r="AO1554" s="15">
        <v>0.15403422982885084</v>
      </c>
      <c r="AP1554" s="15">
        <v>6.9265700483091788</v>
      </c>
      <c r="AQ1554" s="15">
        <v>5.4934865900383141</v>
      </c>
      <c r="AR1554" s="15">
        <v>1.1744757536041941</v>
      </c>
      <c r="AS1554" s="15">
        <v>0.35056234718826407</v>
      </c>
      <c r="AT1554" s="14">
        <v>0.34997118155619594</v>
      </c>
      <c r="AU1554" s="14">
        <v>1.9276190476190475E-2</v>
      </c>
      <c r="AV1554" s="12">
        <v>8.9200000000000002E-2</v>
      </c>
      <c r="AW1554" s="12">
        <v>5.33E-2</v>
      </c>
      <c r="AX1554" s="12">
        <v>7.6200000000000004E-2</v>
      </c>
      <c r="AY1554" s="12">
        <v>0.19399999999999998</v>
      </c>
      <c r="AZ1554" s="14" t="s">
        <v>7128</v>
      </c>
      <c r="BA1554" s="14" t="s">
        <v>7128</v>
      </c>
      <c r="BB1554" s="14">
        <v>8.2422802850356289E-2</v>
      </c>
      <c r="BC1554" s="14">
        <v>9.6946108751473623E-2</v>
      </c>
      <c r="BD1554" s="14">
        <v>8.4841075794621027E-3</v>
      </c>
      <c r="BE1554" s="14">
        <v>5.061124694376528E-2</v>
      </c>
      <c r="BF1554" s="14">
        <v>0.38947368421052636</v>
      </c>
      <c r="BG1554" s="14">
        <v>2.1899999999999999E-2</v>
      </c>
      <c r="BH1554" s="13">
        <v>0.34699999999999998</v>
      </c>
      <c r="BI1554" s="13">
        <v>0.34699999999999998</v>
      </c>
      <c r="BJ1554" s="13">
        <v>2.0699999999999998</v>
      </c>
      <c r="BK1554" s="13">
        <v>2.0699999999999998</v>
      </c>
      <c r="BL1554" s="13">
        <v>40.9</v>
      </c>
      <c r="BM1554" s="13">
        <v>40.9</v>
      </c>
      <c r="BN1554" s="13">
        <v>2.61</v>
      </c>
      <c r="BO1554" s="13">
        <v>2.61</v>
      </c>
      <c r="BP1554" s="13">
        <v>1.2637894736842101</v>
      </c>
      <c r="BQ1554" s="13">
        <v>0</v>
      </c>
      <c r="BR1554" s="13">
        <v>0</v>
      </c>
      <c r="BS1554" s="13">
        <v>-0.55800000000000005</v>
      </c>
      <c r="BT1554" s="14">
        <v>-0.44152923538230904</v>
      </c>
      <c r="BU1554" s="13">
        <v>1.8217894736842102</v>
      </c>
      <c r="BV1554" s="13">
        <v>0.90500000000000003</v>
      </c>
      <c r="BW1554" s="13">
        <v>0.90500000000000003</v>
      </c>
      <c r="BX1554" s="13">
        <v>4.21</v>
      </c>
      <c r="BY1554" s="13">
        <v>13.036</v>
      </c>
      <c r="BZ1554" s="13">
        <v>4.17</v>
      </c>
      <c r="CA1554" s="13">
        <v>12.207999999999998</v>
      </c>
      <c r="CB1554" s="13">
        <v>-0.12143999999999999</v>
      </c>
      <c r="CC1554" s="15" t="s">
        <v>7128</v>
      </c>
      <c r="CD1554" s="15">
        <v>0.22700000000000001</v>
      </c>
      <c r="CE1554" s="15">
        <v>0.36</v>
      </c>
      <c r="CF1554" s="15">
        <v>1.0685199484576389</v>
      </c>
      <c r="CG1554" s="15">
        <v>1.1236716570384522</v>
      </c>
      <c r="CH1554" s="13">
        <v>0.83930000000000005</v>
      </c>
      <c r="CI1554" s="13">
        <v>0.22420000000000004</v>
      </c>
      <c r="CJ1554" s="13">
        <v>-0.12143999999999999</v>
      </c>
      <c r="CK1554" s="12">
        <f t="shared" si="48"/>
        <v>0.1341878453038674</v>
      </c>
      <c r="CL1554" s="36">
        <f t="shared" si="49"/>
        <v>3.3502621231979033</v>
      </c>
      <c r="CM1554" s="13">
        <v>0.56999999999999995</v>
      </c>
      <c r="CN1554" s="13">
        <v>0.222</v>
      </c>
      <c r="CO1554" s="13">
        <v>0.34699999999999998</v>
      </c>
      <c r="CP1554" s="13">
        <v>6.3</v>
      </c>
      <c r="CQ1554" s="13">
        <v>2.61</v>
      </c>
      <c r="CR1554" s="13">
        <v>14.337999999999999</v>
      </c>
      <c r="CS1554" s="13">
        <v>0.90500000000000003</v>
      </c>
      <c r="CT1554" s="13">
        <v>0</v>
      </c>
      <c r="CU1554" s="13">
        <v>2.0699999999999998</v>
      </c>
      <c r="CV1554" s="13">
        <v>12.207999999999998</v>
      </c>
      <c r="CW1554" s="13">
        <v>2.61</v>
      </c>
      <c r="CX1554" s="12">
        <v>8.2422802850356289E-2</v>
      </c>
      <c r="CY1554" s="12">
        <v>9.6946108751473623E-2</v>
      </c>
      <c r="CZ1554" s="15">
        <v>5.4934865900383141</v>
      </c>
      <c r="DA1554" s="20"/>
      <c r="DB1554" s="20"/>
    </row>
    <row r="1555" spans="1:106" ht="24">
      <c r="A1555" s="8" t="s">
        <v>4329</v>
      </c>
      <c r="B1555" s="8" t="s">
        <v>4330</v>
      </c>
      <c r="C1555" s="9" t="s">
        <v>7179</v>
      </c>
      <c r="D1555" s="9" t="s">
        <v>7126</v>
      </c>
      <c r="E1555" s="10" t="s">
        <v>7127</v>
      </c>
      <c r="F1555" s="10" t="s">
        <v>7126</v>
      </c>
      <c r="G1555" s="11">
        <v>0.79</v>
      </c>
      <c r="H1555" s="11">
        <v>2.5686240374958156</v>
      </c>
      <c r="I1555" s="12">
        <v>9.0499999999999997E-2</v>
      </c>
      <c r="J1555" s="12">
        <v>0.28896047539337133</v>
      </c>
      <c r="K1555" s="12">
        <v>3.6999999999999998E-2</v>
      </c>
      <c r="L1555" s="12">
        <v>9.35E-2</v>
      </c>
      <c r="M1555" s="12">
        <v>6.1719349999999999E-2</v>
      </c>
      <c r="N1555" s="12">
        <v>0.11979834730897582</v>
      </c>
      <c r="O1555" s="12">
        <v>-0.27090678411820357</v>
      </c>
      <c r="P1555" s="12">
        <v>-0.14712498165504032</v>
      </c>
      <c r="Q1555" s="13">
        <v>4.12</v>
      </c>
      <c r="R1555" s="13">
        <v>0</v>
      </c>
      <c r="S1555" s="13">
        <v>12</v>
      </c>
      <c r="T1555" s="13">
        <v>12</v>
      </c>
      <c r="U1555" s="13">
        <v>16.12</v>
      </c>
      <c r="V1555" s="13">
        <v>0.33200000000000002</v>
      </c>
      <c r="W1555" s="13">
        <v>15.788</v>
      </c>
      <c r="X1555" s="14">
        <v>2.0595533498759304E-2</v>
      </c>
      <c r="Y1555" s="15">
        <v>8.8652482269503549E-2</v>
      </c>
      <c r="Z1555" s="14">
        <v>0.45283018867924529</v>
      </c>
      <c r="AA1555" s="14">
        <v>0.74441687344913143</v>
      </c>
      <c r="AB1555" s="14">
        <v>0.82758620689655171</v>
      </c>
      <c r="AC1555" s="14">
        <v>2.912621359223301</v>
      </c>
      <c r="AD1555" s="13">
        <v>0.29199999999999998</v>
      </c>
      <c r="AE1555" s="15">
        <v>0.89294444444444454</v>
      </c>
      <c r="AF1555" s="14">
        <v>7.7459666924148338E-2</v>
      </c>
      <c r="AG1555" s="14">
        <v>0.51897976839179383</v>
      </c>
      <c r="AH1555" s="15">
        <v>0.21379310344827582</v>
      </c>
      <c r="AI1555" s="5" t="s">
        <v>7128</v>
      </c>
      <c r="AJ1555" s="15">
        <v>15.315985130111523</v>
      </c>
      <c r="AK1555" s="15">
        <v>15.315985130111523</v>
      </c>
      <c r="AL1555" s="15" t="s">
        <v>7128</v>
      </c>
      <c r="AM1555" s="15" t="s">
        <v>7128</v>
      </c>
      <c r="AN1555" s="15">
        <v>0.28413793103448276</v>
      </c>
      <c r="AO1555" s="15">
        <v>1.0928381962864722</v>
      </c>
      <c r="AP1555" s="15" t="s">
        <v>7128</v>
      </c>
      <c r="AQ1555" s="15" t="s">
        <v>7128</v>
      </c>
      <c r="AR1555" s="15">
        <v>0.60333231427697953</v>
      </c>
      <c r="AS1555" s="15">
        <v>4.1877984084880637</v>
      </c>
      <c r="AT1555" s="14">
        <v>0</v>
      </c>
      <c r="AU1555" s="14">
        <v>0</v>
      </c>
      <c r="AV1555" s="12">
        <v>-0.245</v>
      </c>
      <c r="AW1555" s="12">
        <v>-0.20399999999999999</v>
      </c>
      <c r="AX1555" s="12">
        <v>-0.32400000000000001</v>
      </c>
      <c r="AY1555" s="12">
        <v>-0.19899999999999998</v>
      </c>
      <c r="AZ1555" s="14" t="s">
        <v>7128</v>
      </c>
      <c r="BA1555" s="14" t="s">
        <v>7128</v>
      </c>
      <c r="BB1555" s="14">
        <v>1.8053691275167785E-2</v>
      </c>
      <c r="BC1555" s="14">
        <v>-2.7326634346064495E-2</v>
      </c>
      <c r="BD1555" s="14">
        <v>7.1352785145888595E-2</v>
      </c>
      <c r="BE1555" s="14">
        <v>-0.26525198938992045</v>
      </c>
      <c r="BF1555" s="14">
        <v>0.22701149425287359</v>
      </c>
      <c r="BG1555" s="14">
        <v>1.0800000000000001E-2</v>
      </c>
      <c r="BH1555" s="13">
        <v>0.26900000000000002</v>
      </c>
      <c r="BI1555" s="13">
        <v>0.26900000000000002</v>
      </c>
      <c r="BJ1555" s="13">
        <v>-1</v>
      </c>
      <c r="BK1555" s="13">
        <v>-1</v>
      </c>
      <c r="BL1555" s="13">
        <v>3.77</v>
      </c>
      <c r="BM1555" s="13">
        <v>3.77</v>
      </c>
      <c r="BN1555" s="13">
        <v>-0.96599999999999997</v>
      </c>
      <c r="BO1555" s="13">
        <v>-0.96599999999999997</v>
      </c>
      <c r="BP1555" s="13">
        <v>-0.77298850574712641</v>
      </c>
      <c r="BQ1555" s="13">
        <v>0</v>
      </c>
      <c r="BR1555" s="13">
        <v>0</v>
      </c>
      <c r="BS1555" s="13">
        <v>-4.8000000000000001E-2</v>
      </c>
      <c r="BT1555" s="14" t="s">
        <v>7128</v>
      </c>
      <c r="BU1555" s="13">
        <v>-0.72498850574712637</v>
      </c>
      <c r="BV1555" s="13">
        <v>0.317</v>
      </c>
      <c r="BW1555" s="13">
        <v>0.317</v>
      </c>
      <c r="BX1555" s="13">
        <v>14.9</v>
      </c>
      <c r="BY1555" s="13">
        <v>28.287000000000003</v>
      </c>
      <c r="BZ1555" s="13">
        <v>14.5</v>
      </c>
      <c r="CA1555" s="13">
        <v>26.167999999999999</v>
      </c>
      <c r="CB1555" s="13">
        <v>0</v>
      </c>
      <c r="CC1555" s="15">
        <v>0.26800000000000002</v>
      </c>
      <c r="CD1555" s="15">
        <v>0.43</v>
      </c>
      <c r="CE1555" s="15">
        <v>0.36</v>
      </c>
      <c r="CF1555" s="15" t="s">
        <v>7128</v>
      </c>
      <c r="CG1555" s="15" t="s">
        <v>7128</v>
      </c>
      <c r="CH1555" s="13" t="s">
        <v>7128</v>
      </c>
      <c r="CI1555" s="13" t="s">
        <v>7128</v>
      </c>
      <c r="CJ1555" s="13">
        <v>0</v>
      </c>
      <c r="CK1555" s="12">
        <f t="shared" si="48"/>
        <v>0</v>
      </c>
      <c r="CL1555" s="36">
        <f t="shared" si="49"/>
        <v>0.14406909202078874</v>
      </c>
      <c r="CM1555" s="13">
        <v>0.34799999999999998</v>
      </c>
      <c r="CN1555" s="13">
        <v>7.9000000000000001E-2</v>
      </c>
      <c r="CO1555" s="13">
        <v>0.26900000000000002</v>
      </c>
      <c r="CP1555" s="13">
        <v>4.12</v>
      </c>
      <c r="CQ1555" s="13" t="s">
        <v>7128</v>
      </c>
      <c r="CR1555" s="13" t="s">
        <v>7128</v>
      </c>
      <c r="CS1555" s="13" t="s">
        <v>7128</v>
      </c>
      <c r="CT1555" s="13">
        <v>0</v>
      </c>
      <c r="CU1555" s="13">
        <v>-1</v>
      </c>
      <c r="CV1555" s="13">
        <v>26.167999999999999</v>
      </c>
      <c r="CW1555" s="13">
        <v>-0.96599999999999997</v>
      </c>
      <c r="CX1555" s="12">
        <v>1.8053691275167785E-2</v>
      </c>
      <c r="CY1555" s="12">
        <v>-2.7326634346064495E-2</v>
      </c>
      <c r="CZ1555" s="15" t="s">
        <v>7128</v>
      </c>
      <c r="DA1555" s="20"/>
      <c r="DB1555" s="20"/>
    </row>
    <row r="1556" spans="1:106">
      <c r="A1556" s="8" t="s">
        <v>2895</v>
      </c>
      <c r="B1556" s="8" t="s">
        <v>2896</v>
      </c>
      <c r="C1556" s="9" t="s">
        <v>7175</v>
      </c>
      <c r="D1556" s="9" t="s">
        <v>7126</v>
      </c>
      <c r="E1556" s="10" t="s">
        <v>7127</v>
      </c>
      <c r="F1556" s="10" t="s">
        <v>7126</v>
      </c>
      <c r="G1556" s="11">
        <v>0.75</v>
      </c>
      <c r="H1556" s="11">
        <v>0.75</v>
      </c>
      <c r="I1556" s="12">
        <v>9.0499999999999997E-2</v>
      </c>
      <c r="J1556" s="12">
        <v>0.12437499999999999</v>
      </c>
      <c r="K1556" s="12">
        <v>4.7E-2</v>
      </c>
      <c r="L1556" s="12">
        <v>0.10350000000000001</v>
      </c>
      <c r="M1556" s="12">
        <v>6.8320350000000002E-2</v>
      </c>
      <c r="N1556" s="12">
        <v>0.12437499999999999</v>
      </c>
      <c r="O1556" s="12">
        <v>-0.44635642414860688</v>
      </c>
      <c r="P1556" s="12">
        <v>-0.12132433920704844</v>
      </c>
      <c r="Q1556" s="13">
        <v>22.3</v>
      </c>
      <c r="R1556" s="13">
        <v>0</v>
      </c>
      <c r="S1556" s="13">
        <v>0</v>
      </c>
      <c r="T1556" s="13">
        <v>0</v>
      </c>
      <c r="U1556" s="13">
        <v>22.3</v>
      </c>
      <c r="V1556" s="13">
        <v>0</v>
      </c>
      <c r="W1556" s="13">
        <v>22.3</v>
      </c>
      <c r="X1556" s="14">
        <v>0</v>
      </c>
      <c r="Y1556" s="15">
        <v>1.059322033898305E-2</v>
      </c>
      <c r="Z1556" s="14" t="s">
        <v>7128</v>
      </c>
      <c r="AA1556" s="14">
        <v>0</v>
      </c>
      <c r="AB1556" s="14" t="s">
        <v>7128</v>
      </c>
      <c r="AC1556" s="14">
        <v>0</v>
      </c>
      <c r="AD1556" s="13">
        <v>0.94599999999999995</v>
      </c>
      <c r="AE1556" s="15">
        <v>9.3055555555555558E-2</v>
      </c>
      <c r="AF1556" s="14">
        <v>3.1622776601683791E-2</v>
      </c>
      <c r="AG1556" s="14" t="s">
        <v>7128</v>
      </c>
      <c r="AH1556" s="15">
        <v>0.2844036697247706</v>
      </c>
      <c r="AI1556" s="5">
        <v>2.1472868217054266E-2</v>
      </c>
      <c r="AJ1556" s="15" t="s">
        <v>7128</v>
      </c>
      <c r="AK1556" s="15" t="s">
        <v>7128</v>
      </c>
      <c r="AL1556" s="15" t="s">
        <v>7128</v>
      </c>
      <c r="AM1556" s="15" t="s">
        <v>7128</v>
      </c>
      <c r="AN1556" s="15" t="s">
        <v>7128</v>
      </c>
      <c r="AO1556" s="15">
        <v>0.90283400809716607</v>
      </c>
      <c r="AP1556" s="15">
        <v>80.505415162454867</v>
      </c>
      <c r="AQ1556" s="15">
        <v>5.2594339622641506</v>
      </c>
      <c r="AR1556" s="15" t="s">
        <v>7128</v>
      </c>
      <c r="AS1556" s="15">
        <v>0.90283400809716607</v>
      </c>
      <c r="AT1556" s="14" t="s">
        <v>7128</v>
      </c>
      <c r="AU1556" s="14">
        <v>0</v>
      </c>
      <c r="AV1556" s="12" t="s">
        <v>7128</v>
      </c>
      <c r="AW1556" s="12" t="s">
        <v>7128</v>
      </c>
      <c r="AX1556" s="12">
        <v>-8.2500000000000004E-3</v>
      </c>
      <c r="AY1556" s="12">
        <v>7.7300000000000008E-2</v>
      </c>
      <c r="AZ1556" s="14" t="s">
        <v>7128</v>
      </c>
      <c r="BA1556" s="14" t="s">
        <v>7128</v>
      </c>
      <c r="BB1556" s="14">
        <v>-0.32198142414860687</v>
      </c>
      <c r="BC1556" s="14">
        <v>3.0506607929515423E-3</v>
      </c>
      <c r="BD1556" s="14">
        <v>-0.4210526315789474</v>
      </c>
      <c r="BE1556" s="14">
        <v>1.1214574898785426E-2</v>
      </c>
      <c r="BF1556" s="14">
        <v>0</v>
      </c>
      <c r="BG1556" s="14" t="s">
        <v>7128</v>
      </c>
      <c r="BH1556" s="13">
        <v>-10.4</v>
      </c>
      <c r="BI1556" s="13">
        <v>-10.4</v>
      </c>
      <c r="BJ1556" s="13">
        <v>0.27700000000000002</v>
      </c>
      <c r="BK1556" s="13">
        <v>0.27700000000000002</v>
      </c>
      <c r="BL1556" s="13">
        <v>24.7</v>
      </c>
      <c r="BM1556" s="13">
        <v>24.7</v>
      </c>
      <c r="BN1556" s="13">
        <v>4.24</v>
      </c>
      <c r="BO1556" s="13">
        <v>4.24</v>
      </c>
      <c r="BP1556" s="13">
        <v>0.27700000000000002</v>
      </c>
      <c r="BQ1556" s="13">
        <v>0</v>
      </c>
      <c r="BR1556" s="13">
        <v>0</v>
      </c>
      <c r="BS1556" s="13">
        <v>-4.93</v>
      </c>
      <c r="BT1556" s="14">
        <v>-17.797833935018048</v>
      </c>
      <c r="BU1556" s="13">
        <v>5.2069999999999999</v>
      </c>
      <c r="BV1556" s="13">
        <v>-5.4700000000000006</v>
      </c>
      <c r="BW1556" s="13">
        <v>-5.4700000000000006</v>
      </c>
      <c r="BX1556" s="13">
        <v>32.299999999999997</v>
      </c>
      <c r="BY1556" s="13">
        <v>90.8</v>
      </c>
      <c r="BZ1556" s="13">
        <v>0</v>
      </c>
      <c r="CA1556" s="13">
        <v>0</v>
      </c>
      <c r="CB1556" s="13">
        <v>0</v>
      </c>
      <c r="CC1556" s="15">
        <v>-0.115</v>
      </c>
      <c r="CD1556" s="15">
        <v>0.33500000000000002</v>
      </c>
      <c r="CE1556" s="15">
        <v>0.36</v>
      </c>
      <c r="CF1556" s="15" t="s">
        <v>7128</v>
      </c>
      <c r="CG1556" s="15" t="s">
        <v>7128</v>
      </c>
      <c r="CH1556" s="13" t="s">
        <v>7128</v>
      </c>
      <c r="CI1556" s="13" t="s">
        <v>7128</v>
      </c>
      <c r="CJ1556" s="13">
        <v>0</v>
      </c>
      <c r="CK1556" s="12">
        <f t="shared" si="48"/>
        <v>0</v>
      </c>
      <c r="CL1556" s="36" t="str">
        <f t="shared" si="49"/>
        <v>NA</v>
      </c>
      <c r="CM1556" s="13" t="s">
        <v>7128</v>
      </c>
      <c r="CN1556" s="13" t="s">
        <v>7128</v>
      </c>
      <c r="CO1556" s="13" t="s">
        <v>7128</v>
      </c>
      <c r="CP1556" s="13" t="s">
        <v>7128</v>
      </c>
      <c r="CQ1556" s="13">
        <v>4.24</v>
      </c>
      <c r="CR1556" s="13">
        <v>22.3</v>
      </c>
      <c r="CS1556" s="13" t="s">
        <v>7128</v>
      </c>
      <c r="CT1556" s="13">
        <v>0</v>
      </c>
      <c r="CU1556" s="13">
        <v>0.27700000000000002</v>
      </c>
      <c r="CV1556" s="13">
        <v>0</v>
      </c>
      <c r="CW1556" s="13">
        <v>4.24</v>
      </c>
      <c r="CX1556" s="12">
        <v>-0.32198142414860687</v>
      </c>
      <c r="CY1556" s="12">
        <v>3.0506607929515423E-3</v>
      </c>
      <c r="CZ1556" s="15">
        <v>5.2594339622641506</v>
      </c>
      <c r="DA1556" s="20"/>
      <c r="DB1556" s="20"/>
    </row>
    <row r="1557" spans="1:106">
      <c r="A1557" s="8" t="s">
        <v>1337</v>
      </c>
      <c r="B1557" s="8" t="s">
        <v>1338</v>
      </c>
      <c r="C1557" s="9" t="s">
        <v>7131</v>
      </c>
      <c r="D1557" s="9" t="s">
        <v>7126</v>
      </c>
      <c r="E1557" s="10" t="s">
        <v>7127</v>
      </c>
      <c r="F1557" s="10" t="s">
        <v>7126</v>
      </c>
      <c r="G1557" s="11">
        <v>0.79</v>
      </c>
      <c r="H1557" s="11">
        <v>1.3056822491010136</v>
      </c>
      <c r="I1557" s="12">
        <v>9.0499999999999997E-2</v>
      </c>
      <c r="J1557" s="12">
        <v>0.17466424354364174</v>
      </c>
      <c r="K1557" s="12">
        <v>3.6999999999999998E-2</v>
      </c>
      <c r="L1557" s="12">
        <v>9.35E-2</v>
      </c>
      <c r="M1557" s="12">
        <v>6.1719349999999999E-2</v>
      </c>
      <c r="N1557" s="12">
        <v>0.11908252937074548</v>
      </c>
      <c r="O1557" s="12">
        <v>-9.3135581123259564E-2</v>
      </c>
      <c r="P1557" s="12">
        <v>-2.709917495544914E-2</v>
      </c>
      <c r="Q1557" s="13">
        <v>16.100000000000001</v>
      </c>
      <c r="R1557" s="13">
        <v>0</v>
      </c>
      <c r="S1557" s="13">
        <v>15.6</v>
      </c>
      <c r="T1557" s="13">
        <v>15.6</v>
      </c>
      <c r="U1557" s="13">
        <v>31.700000000000003</v>
      </c>
      <c r="V1557" s="13">
        <v>1.6</v>
      </c>
      <c r="W1557" s="13">
        <v>30.1</v>
      </c>
      <c r="X1557" s="14">
        <v>5.0473186119873815E-2</v>
      </c>
      <c r="Y1557" s="15">
        <v>0.1388888888888889</v>
      </c>
      <c r="Z1557" s="14">
        <v>0.4952380952380952</v>
      </c>
      <c r="AA1557" s="14">
        <v>0.49211356466876965</v>
      </c>
      <c r="AB1557" s="14">
        <v>0.98113207547169812</v>
      </c>
      <c r="AC1557" s="14">
        <v>0.96894409937888193</v>
      </c>
      <c r="AD1557" s="13">
        <v>0.68799999999999994</v>
      </c>
      <c r="AE1557" s="15">
        <v>2.6456388888888891</v>
      </c>
      <c r="AF1557" s="14">
        <v>0.21447610589527216</v>
      </c>
      <c r="AG1557" s="14">
        <v>0.64972272514143858</v>
      </c>
      <c r="AH1557" s="15">
        <v>0.27284345047923325</v>
      </c>
      <c r="AI1557" s="5">
        <v>1.8846153846153846</v>
      </c>
      <c r="AJ1557" s="15">
        <v>12.578125</v>
      </c>
      <c r="AK1557" s="15">
        <v>12.578125</v>
      </c>
      <c r="AL1557" s="15">
        <v>9.6901408450704221</v>
      </c>
      <c r="AM1557" s="15">
        <v>0.41927083333333331</v>
      </c>
      <c r="AN1557" s="15">
        <v>1.0125786163522013</v>
      </c>
      <c r="AO1557" s="15">
        <v>0.10400516795865633</v>
      </c>
      <c r="AP1557" s="15">
        <v>7.6785714285714288</v>
      </c>
      <c r="AQ1557" s="15">
        <v>6.4316239316239328</v>
      </c>
      <c r="AR1557" s="15">
        <v>1.0066889632107023</v>
      </c>
      <c r="AS1557" s="15">
        <v>0.19444444444444445</v>
      </c>
      <c r="AT1557" s="14">
        <v>0.20109374999999996</v>
      </c>
      <c r="AU1557" s="14">
        <v>1.598757763975155E-2</v>
      </c>
      <c r="AV1557" s="12">
        <v>0.25800000000000001</v>
      </c>
      <c r="AW1557" s="12">
        <v>0.32899999999999996</v>
      </c>
      <c r="AX1557" s="12">
        <v>0.26200000000000001</v>
      </c>
      <c r="AY1557" s="12">
        <v>0.21299999999999999</v>
      </c>
      <c r="AZ1557" s="14">
        <v>0.3</v>
      </c>
      <c r="BA1557" s="14" t="s">
        <v>7128</v>
      </c>
      <c r="BB1557" s="14">
        <v>8.1528662420382175E-2</v>
      </c>
      <c r="BC1557" s="14">
        <v>9.1983354415296342E-2</v>
      </c>
      <c r="BD1557" s="14">
        <v>8.2687338501291983E-3</v>
      </c>
      <c r="BE1557" s="14">
        <v>2.5322997416020669E-2</v>
      </c>
      <c r="BF1557" s="14">
        <v>0.32631578947368423</v>
      </c>
      <c r="BG1557" s="14">
        <v>3.8100000000000002E-2</v>
      </c>
      <c r="BH1557" s="13">
        <v>1.28</v>
      </c>
      <c r="BI1557" s="13">
        <v>1.28</v>
      </c>
      <c r="BJ1557" s="13">
        <v>3.92</v>
      </c>
      <c r="BK1557" s="13">
        <v>3.92</v>
      </c>
      <c r="BL1557" s="13">
        <v>154.80000000000001</v>
      </c>
      <c r="BM1557" s="13">
        <v>154.80000000000001</v>
      </c>
      <c r="BN1557" s="13">
        <v>4.68</v>
      </c>
      <c r="BO1557" s="13">
        <v>4.68</v>
      </c>
      <c r="BP1557" s="13">
        <v>2.6408421052631579</v>
      </c>
      <c r="BQ1557" s="13">
        <v>0</v>
      </c>
      <c r="BR1557" s="13">
        <v>0</v>
      </c>
      <c r="BS1557" s="13">
        <v>-0.86699999999999999</v>
      </c>
      <c r="BT1557" s="14">
        <v>-0.32830436862244899</v>
      </c>
      <c r="BU1557" s="13">
        <v>3.5078421052631579</v>
      </c>
      <c r="BV1557" s="13">
        <v>2.1470000000000002</v>
      </c>
      <c r="BW1557" s="13">
        <v>2.1470000000000002</v>
      </c>
      <c r="BX1557" s="13">
        <v>15.7</v>
      </c>
      <c r="BY1557" s="13">
        <v>28.71</v>
      </c>
      <c r="BZ1557" s="13">
        <v>15.9</v>
      </c>
      <c r="CA1557" s="13">
        <v>29.9</v>
      </c>
      <c r="CB1557" s="13">
        <v>-0.25739999999999996</v>
      </c>
      <c r="CC1557" s="15">
        <v>0.92900000000000005</v>
      </c>
      <c r="CD1557" s="15">
        <v>1</v>
      </c>
      <c r="CE1557" s="15">
        <v>0.36</v>
      </c>
      <c r="CF1557" s="15" t="s">
        <v>7128</v>
      </c>
      <c r="CG1557" s="15" t="s">
        <v>7128</v>
      </c>
      <c r="CH1557" s="13" t="s">
        <v>7128</v>
      </c>
      <c r="CI1557" s="13" t="s">
        <v>7128</v>
      </c>
      <c r="CJ1557" s="13">
        <v>-0.25739999999999996</v>
      </c>
      <c r="CK1557" s="12">
        <f t="shared" si="48"/>
        <v>0.11988821611550998</v>
      </c>
      <c r="CL1557" s="36">
        <f t="shared" si="49"/>
        <v>5.177257525083613</v>
      </c>
      <c r="CM1557" s="13">
        <v>1.9</v>
      </c>
      <c r="CN1557" s="13">
        <v>0.62</v>
      </c>
      <c r="CO1557" s="13">
        <v>1.28</v>
      </c>
      <c r="CP1557" s="13">
        <v>16.100000000000001</v>
      </c>
      <c r="CQ1557" s="13">
        <v>4.68</v>
      </c>
      <c r="CR1557" s="13">
        <v>30.1</v>
      </c>
      <c r="CS1557" s="13">
        <v>2.1470000000000002</v>
      </c>
      <c r="CT1557" s="13">
        <v>7.4800000000000005E-2</v>
      </c>
      <c r="CU1557" s="13">
        <v>3.8826000000000001</v>
      </c>
      <c r="CV1557" s="13">
        <v>29.974799999999998</v>
      </c>
      <c r="CW1557" s="13">
        <v>4.68</v>
      </c>
      <c r="CX1557" s="12">
        <v>7.8771204706240328E-2</v>
      </c>
      <c r="CY1557" s="12">
        <v>9.0869011276419276E-2</v>
      </c>
      <c r="CZ1557" s="15">
        <v>6.4316239316239328</v>
      </c>
      <c r="DA1557" s="20"/>
      <c r="DB1557" s="20"/>
    </row>
    <row r="1558" spans="1:106">
      <c r="A1558" s="8" t="s">
        <v>1925</v>
      </c>
      <c r="B1558" s="8" t="s">
        <v>1926</v>
      </c>
      <c r="C1558" s="9" t="s">
        <v>7141</v>
      </c>
      <c r="D1558" s="9" t="s">
        <v>7126</v>
      </c>
      <c r="E1558" s="10" t="s">
        <v>7127</v>
      </c>
      <c r="F1558" s="10" t="s">
        <v>7126</v>
      </c>
      <c r="G1558" s="11">
        <v>0.73</v>
      </c>
      <c r="H1558" s="11">
        <v>0.73</v>
      </c>
      <c r="I1558" s="12">
        <v>9.0499999999999997E-2</v>
      </c>
      <c r="J1558" s="12">
        <v>0.12256500000000001</v>
      </c>
      <c r="K1558" s="12">
        <v>4.7E-2</v>
      </c>
      <c r="L1558" s="12">
        <v>0.10350000000000001</v>
      </c>
      <c r="M1558" s="12">
        <v>6.8320350000000002E-2</v>
      </c>
      <c r="N1558" s="12">
        <v>0.12256500000000001</v>
      </c>
      <c r="O1558" s="12">
        <v>-9.2777765957446814E-2</v>
      </c>
      <c r="P1558" s="12">
        <v>-0.10252730936565732</v>
      </c>
      <c r="Q1558" s="13">
        <v>13.4</v>
      </c>
      <c r="R1558" s="13">
        <v>0</v>
      </c>
      <c r="S1558" s="13">
        <v>0</v>
      </c>
      <c r="T1558" s="13">
        <v>0</v>
      </c>
      <c r="U1558" s="13">
        <v>13.4</v>
      </c>
      <c r="V1558" s="13">
        <v>0</v>
      </c>
      <c r="W1558" s="13">
        <v>13.4</v>
      </c>
      <c r="X1558" s="14">
        <v>0</v>
      </c>
      <c r="Y1558" s="15">
        <v>1.0111223458038422E-2</v>
      </c>
      <c r="Z1558" s="14" t="s">
        <v>7128</v>
      </c>
      <c r="AA1558" s="14">
        <v>0</v>
      </c>
      <c r="AB1558" s="14" t="s">
        <v>7128</v>
      </c>
      <c r="AC1558" s="14">
        <v>0</v>
      </c>
      <c r="AD1558" s="13">
        <v>0.13600000000000001</v>
      </c>
      <c r="AE1558" s="15">
        <v>-0.28769444444444442</v>
      </c>
      <c r="AF1558" s="14">
        <v>0.15811388300841897</v>
      </c>
      <c r="AG1558" s="14" t="s">
        <v>7128</v>
      </c>
      <c r="AH1558" s="15">
        <v>0.32352941176470584</v>
      </c>
      <c r="AI1558" s="5">
        <v>2.8260869565217388</v>
      </c>
      <c r="AJ1558" s="15">
        <v>50.375939849624061</v>
      </c>
      <c r="AK1558" s="15">
        <v>50.375939849624061</v>
      </c>
      <c r="AL1558" s="15" t="s">
        <v>7128</v>
      </c>
      <c r="AM1558" s="15" t="s">
        <v>7128</v>
      </c>
      <c r="AN1558" s="15" t="s">
        <v>7128</v>
      </c>
      <c r="AO1558" s="15">
        <v>0.18873239436619718</v>
      </c>
      <c r="AP1558" s="15">
        <v>34.358974358974358</v>
      </c>
      <c r="AQ1558" s="15">
        <v>33.004926108374384</v>
      </c>
      <c r="AR1558" s="15" t="s">
        <v>7128</v>
      </c>
      <c r="AS1558" s="15">
        <v>0.18873239436619718</v>
      </c>
      <c r="AT1558" s="14">
        <v>0</v>
      </c>
      <c r="AU1558" s="14">
        <v>0</v>
      </c>
      <c r="AV1558" s="12">
        <v>0.34700000000000003</v>
      </c>
      <c r="AW1558" s="12">
        <v>-0.26100000000000001</v>
      </c>
      <c r="AX1558" s="12">
        <v>0.39</v>
      </c>
      <c r="AY1558" s="12">
        <v>0.38700000000000001</v>
      </c>
      <c r="AZ1558" s="14" t="s">
        <v>7128</v>
      </c>
      <c r="BA1558" s="14" t="s">
        <v>7128</v>
      </c>
      <c r="BB1558" s="14">
        <v>2.9787234042553193E-2</v>
      </c>
      <c r="BC1558" s="14">
        <v>2.0037690634342679E-2</v>
      </c>
      <c r="BD1558" s="14">
        <v>3.7464788732394366E-3</v>
      </c>
      <c r="BE1558" s="14">
        <v>5.4929577464788732E-3</v>
      </c>
      <c r="BF1558" s="14">
        <v>6.0283687943262422E-2</v>
      </c>
      <c r="BG1558" s="14" t="s">
        <v>7128</v>
      </c>
      <c r="BH1558" s="13">
        <v>0.26600000000000001</v>
      </c>
      <c r="BI1558" s="13">
        <v>0.26600000000000001</v>
      </c>
      <c r="BJ1558" s="13">
        <v>0.39</v>
      </c>
      <c r="BK1558" s="13">
        <v>0.39</v>
      </c>
      <c r="BL1558" s="13">
        <v>71</v>
      </c>
      <c r="BM1558" s="13">
        <v>71</v>
      </c>
      <c r="BN1558" s="13">
        <v>0.40600000000000003</v>
      </c>
      <c r="BO1558" s="13">
        <v>0.40600000000000003</v>
      </c>
      <c r="BP1558" s="13">
        <v>0.36648936170212765</v>
      </c>
      <c r="BQ1558" s="13">
        <v>0</v>
      </c>
      <c r="BR1558" s="13">
        <v>0</v>
      </c>
      <c r="BS1558" s="13">
        <v>-1.6E-2</v>
      </c>
      <c r="BT1558" s="14">
        <v>-4.3657474600870827E-2</v>
      </c>
      <c r="BU1558" s="13">
        <v>0.38248936170212766</v>
      </c>
      <c r="BV1558" s="13">
        <v>0.28200000000000003</v>
      </c>
      <c r="BW1558" s="13">
        <v>0.28200000000000003</v>
      </c>
      <c r="BX1558" s="13">
        <v>8.93</v>
      </c>
      <c r="BY1558" s="13">
        <v>18.290000000000003</v>
      </c>
      <c r="BZ1558" s="13">
        <v>0</v>
      </c>
      <c r="CA1558" s="13">
        <v>0</v>
      </c>
      <c r="CB1558" s="13">
        <v>0</v>
      </c>
      <c r="CC1558" s="15">
        <v>-0.72099999999999997</v>
      </c>
      <c r="CD1558" s="15">
        <v>1.1499999999999999</v>
      </c>
      <c r="CE1558" s="15">
        <v>0.36</v>
      </c>
      <c r="CF1558" s="15" t="s">
        <v>7128</v>
      </c>
      <c r="CG1558" s="15" t="s">
        <v>7128</v>
      </c>
      <c r="CH1558" s="13" t="s">
        <v>7128</v>
      </c>
      <c r="CI1558" s="13" t="s">
        <v>7128</v>
      </c>
      <c r="CJ1558" s="13">
        <v>0</v>
      </c>
      <c r="CK1558" s="12">
        <f t="shared" si="48"/>
        <v>0</v>
      </c>
      <c r="CL1558" s="36" t="str">
        <f t="shared" si="49"/>
        <v>NA</v>
      </c>
      <c r="CM1558" s="13">
        <v>0.28199999999999997</v>
      </c>
      <c r="CN1558" s="13">
        <v>1.7000000000000001E-2</v>
      </c>
      <c r="CO1558" s="13">
        <v>0.26600000000000001</v>
      </c>
      <c r="CP1558" s="13">
        <v>13.4</v>
      </c>
      <c r="CQ1558" s="13">
        <v>0.40600000000000003</v>
      </c>
      <c r="CR1558" s="13">
        <v>13.4</v>
      </c>
      <c r="CS1558" s="13" t="s">
        <v>7128</v>
      </c>
      <c r="CT1558" s="13">
        <v>0</v>
      </c>
      <c r="CU1558" s="13">
        <v>0.39</v>
      </c>
      <c r="CV1558" s="13">
        <v>0</v>
      </c>
      <c r="CW1558" s="13">
        <v>0.40600000000000003</v>
      </c>
      <c r="CX1558" s="12">
        <v>2.9787234042553193E-2</v>
      </c>
      <c r="CY1558" s="12">
        <v>2.0037690634342679E-2</v>
      </c>
      <c r="CZ1558" s="15">
        <v>33.004926108374384</v>
      </c>
      <c r="DA1558" s="20"/>
      <c r="DB1558" s="20"/>
    </row>
    <row r="1559" spans="1:106">
      <c r="A1559" s="8" t="s">
        <v>6613</v>
      </c>
      <c r="B1559" s="8" t="s">
        <v>6614</v>
      </c>
      <c r="C1559" s="9" t="s">
        <v>7161</v>
      </c>
      <c r="D1559" s="9" t="s">
        <v>7126</v>
      </c>
      <c r="E1559" s="10" t="s">
        <v>7127</v>
      </c>
      <c r="F1559" s="10" t="s">
        <v>7126</v>
      </c>
      <c r="G1559" s="11">
        <v>0.75</v>
      </c>
      <c r="H1559" s="11">
        <v>0.75</v>
      </c>
      <c r="I1559" s="12">
        <v>9.0499999999999997E-2</v>
      </c>
      <c r="J1559" s="12">
        <v>0.12437499999999999</v>
      </c>
      <c r="K1559" s="12">
        <v>4.7E-2</v>
      </c>
      <c r="L1559" s="12">
        <v>0.10350000000000001</v>
      </c>
      <c r="M1559" s="12">
        <v>6.8320350000000002E-2</v>
      </c>
      <c r="N1559" s="12">
        <v>0.12437499999999999</v>
      </c>
      <c r="O1559" s="12" t="s">
        <v>7128</v>
      </c>
      <c r="P1559" s="12" t="s">
        <v>7128</v>
      </c>
      <c r="Q1559" s="13">
        <v>1.65</v>
      </c>
      <c r="R1559" s="13">
        <v>0</v>
      </c>
      <c r="S1559" s="13">
        <v>0</v>
      </c>
      <c r="T1559" s="13">
        <v>0</v>
      </c>
      <c r="U1559" s="13">
        <v>1.65</v>
      </c>
      <c r="V1559" s="13">
        <v>0</v>
      </c>
      <c r="W1559" s="13">
        <v>1.65</v>
      </c>
      <c r="X1559" s="14">
        <v>0</v>
      </c>
      <c r="Y1559" s="15">
        <v>6.0386473429951695E-2</v>
      </c>
      <c r="Z1559" s="14" t="s">
        <v>7128</v>
      </c>
      <c r="AA1559" s="14">
        <v>0</v>
      </c>
      <c r="AB1559" s="14" t="s">
        <v>7128</v>
      </c>
      <c r="AC1559" s="14">
        <v>0</v>
      </c>
      <c r="AD1559" s="13">
        <v>0.39800000000000002</v>
      </c>
      <c r="AE1559" s="15" t="s">
        <v>7128</v>
      </c>
      <c r="AF1559" s="14" t="s">
        <v>7128</v>
      </c>
      <c r="AG1559" s="14" t="s">
        <v>7128</v>
      </c>
      <c r="AH1559" s="15">
        <v>0.5315145813734713</v>
      </c>
      <c r="AI1559" s="5" t="s">
        <v>7128</v>
      </c>
      <c r="AJ1559" s="15" t="s">
        <v>7128</v>
      </c>
      <c r="AK1559" s="15" t="s">
        <v>7128</v>
      </c>
      <c r="AL1559" s="15" t="s">
        <v>7128</v>
      </c>
      <c r="AM1559" s="15" t="s">
        <v>7128</v>
      </c>
      <c r="AN1559" s="15" t="s">
        <v>7128</v>
      </c>
      <c r="AO1559" s="15" t="s">
        <v>7128</v>
      </c>
      <c r="AP1559" s="15" t="s">
        <v>7128</v>
      </c>
      <c r="AQ1559" s="15" t="s">
        <v>7128</v>
      </c>
      <c r="AR1559" s="15" t="s">
        <v>7128</v>
      </c>
      <c r="AS1559" s="15" t="s">
        <v>7128</v>
      </c>
      <c r="AT1559" s="14" t="s">
        <v>7128</v>
      </c>
      <c r="AU1559" s="14">
        <v>0</v>
      </c>
      <c r="AV1559" s="12" t="s">
        <v>7128</v>
      </c>
      <c r="AW1559" s="12" t="s">
        <v>7128</v>
      </c>
      <c r="AX1559" s="12" t="s">
        <v>7128</v>
      </c>
      <c r="AY1559" s="12" t="s">
        <v>7128</v>
      </c>
      <c r="AZ1559" s="14" t="s">
        <v>7128</v>
      </c>
      <c r="BA1559" s="14" t="s">
        <v>7128</v>
      </c>
      <c r="BB1559" s="14" t="s">
        <v>7128</v>
      </c>
      <c r="BC1559" s="14" t="s">
        <v>7128</v>
      </c>
      <c r="BD1559" s="14" t="s">
        <v>7128</v>
      </c>
      <c r="BE1559" s="14" t="s">
        <v>7128</v>
      </c>
      <c r="BF1559" s="14">
        <v>0</v>
      </c>
      <c r="BG1559" s="14">
        <v>2.1700000000000001E-2</v>
      </c>
      <c r="BH1559" s="13">
        <v>0</v>
      </c>
      <c r="BI1559" s="13">
        <v>0</v>
      </c>
      <c r="BJ1559" s="13">
        <v>0</v>
      </c>
      <c r="BK1559" s="13">
        <v>0</v>
      </c>
      <c r="BL1559" s="13">
        <v>0</v>
      </c>
      <c r="BM1559" s="13">
        <v>0</v>
      </c>
      <c r="BN1559" s="13">
        <v>0</v>
      </c>
      <c r="BO1559" s="13">
        <v>0</v>
      </c>
      <c r="BP1559" s="13">
        <v>0</v>
      </c>
      <c r="BQ1559" s="13">
        <v>0</v>
      </c>
      <c r="BR1559" s="13">
        <v>0</v>
      </c>
      <c r="BS1559" s="13">
        <v>0</v>
      </c>
      <c r="BT1559" s="14" t="s">
        <v>7128</v>
      </c>
      <c r="BU1559" s="13">
        <v>0</v>
      </c>
      <c r="BV1559" s="13">
        <v>0</v>
      </c>
      <c r="BW1559" s="13">
        <v>0</v>
      </c>
      <c r="BX1559" s="13">
        <v>0</v>
      </c>
      <c r="BY1559" s="13">
        <v>0</v>
      </c>
      <c r="BZ1559" s="13">
        <v>0</v>
      </c>
      <c r="CA1559" s="13">
        <v>0</v>
      </c>
      <c r="CB1559" s="13">
        <v>0</v>
      </c>
      <c r="CC1559" s="15" t="s">
        <v>7128</v>
      </c>
      <c r="CD1559" s="15" t="s">
        <v>7128</v>
      </c>
      <c r="CE1559" s="15">
        <v>0.36</v>
      </c>
      <c r="CF1559" s="15" t="s">
        <v>7128</v>
      </c>
      <c r="CG1559" s="15" t="s">
        <v>7128</v>
      </c>
      <c r="CH1559" s="13" t="s">
        <v>7128</v>
      </c>
      <c r="CI1559" s="13" t="s">
        <v>7128</v>
      </c>
      <c r="CJ1559" s="13">
        <v>0</v>
      </c>
      <c r="CK1559" s="12">
        <f t="shared" si="48"/>
        <v>0</v>
      </c>
      <c r="CL1559" s="36" t="str">
        <f t="shared" si="49"/>
        <v>NA</v>
      </c>
      <c r="CM1559" s="13" t="s">
        <v>7128</v>
      </c>
      <c r="CN1559" s="13" t="s">
        <v>7128</v>
      </c>
      <c r="CO1559" s="13" t="s">
        <v>7128</v>
      </c>
      <c r="CP1559" s="13" t="s">
        <v>7128</v>
      </c>
      <c r="CQ1559" s="13" t="s">
        <v>7128</v>
      </c>
      <c r="CR1559" s="13" t="s">
        <v>7128</v>
      </c>
      <c r="CS1559" s="13" t="s">
        <v>7128</v>
      </c>
      <c r="CT1559" s="13">
        <v>0</v>
      </c>
      <c r="CU1559" s="13">
        <v>0</v>
      </c>
      <c r="CV1559" s="13">
        <v>0</v>
      </c>
      <c r="CW1559" s="13">
        <v>0</v>
      </c>
      <c r="CX1559" s="12" t="s">
        <v>7128</v>
      </c>
      <c r="CY1559" s="12" t="s">
        <v>7128</v>
      </c>
      <c r="CZ1559" s="15" t="s">
        <v>7128</v>
      </c>
      <c r="DA1559" s="20"/>
      <c r="DB1559" s="20"/>
    </row>
    <row r="1560" spans="1:106">
      <c r="A1560" s="8" t="s">
        <v>2937</v>
      </c>
      <c r="B1560" s="8" t="s">
        <v>2938</v>
      </c>
      <c r="C1560" s="9" t="s">
        <v>7141</v>
      </c>
      <c r="D1560" s="9" t="s">
        <v>7126</v>
      </c>
      <c r="E1560" s="10" t="s">
        <v>7127</v>
      </c>
      <c r="F1560" s="10" t="s">
        <v>7126</v>
      </c>
      <c r="G1560" s="11">
        <v>0.73</v>
      </c>
      <c r="H1560" s="11">
        <v>6.4819750519750512</v>
      </c>
      <c r="I1560" s="12">
        <v>9.0499999999999997E-2</v>
      </c>
      <c r="J1560" s="12">
        <v>0.6431187422037421</v>
      </c>
      <c r="K1560" s="12">
        <v>4.7E-2</v>
      </c>
      <c r="L1560" s="12">
        <v>0.10350000000000001</v>
      </c>
      <c r="M1560" s="12">
        <v>6.8320350000000002E-2</v>
      </c>
      <c r="N1560" s="12">
        <v>0.13305414223835163</v>
      </c>
      <c r="O1560" s="12" t="s">
        <v>7128</v>
      </c>
      <c r="P1560" s="12" t="s">
        <v>7128</v>
      </c>
      <c r="Q1560" s="13">
        <v>0.48099999999999998</v>
      </c>
      <c r="R1560" s="13">
        <v>0</v>
      </c>
      <c r="S1560" s="13">
        <v>3.79</v>
      </c>
      <c r="T1560" s="13">
        <v>3.79</v>
      </c>
      <c r="U1560" s="13">
        <v>4.2709999999999999</v>
      </c>
      <c r="V1560" s="13">
        <v>0.26900000000000002</v>
      </c>
      <c r="W1560" s="13">
        <v>4.0019999999999998</v>
      </c>
      <c r="X1560" s="14">
        <v>6.298290798407867E-2</v>
      </c>
      <c r="Y1560" s="15">
        <v>1.3966480446927375E-2</v>
      </c>
      <c r="Z1560" s="14" t="s">
        <v>7128</v>
      </c>
      <c r="AA1560" s="14">
        <v>0.88738000468274414</v>
      </c>
      <c r="AB1560" s="14" t="s">
        <v>7128</v>
      </c>
      <c r="AC1560" s="14">
        <v>7.87941787941788</v>
      </c>
      <c r="AD1560" s="13">
        <v>2.7E-2</v>
      </c>
      <c r="AE1560" s="15">
        <v>-0.51955555555555566</v>
      </c>
      <c r="AF1560" s="14">
        <v>0.10488088481701516</v>
      </c>
      <c r="AG1560" s="14" t="s">
        <v>7128</v>
      </c>
      <c r="AH1560" s="15">
        <v>0.55882352941176461</v>
      </c>
      <c r="AI1560" s="5" t="s">
        <v>7128</v>
      </c>
      <c r="AJ1560" s="15" t="s">
        <v>7128</v>
      </c>
      <c r="AK1560" s="15" t="s">
        <v>7128</v>
      </c>
      <c r="AL1560" s="15" t="s">
        <v>7128</v>
      </c>
      <c r="AM1560" s="15" t="s">
        <v>7128</v>
      </c>
      <c r="AN1560" s="15" t="s">
        <v>7128</v>
      </c>
      <c r="AO1560" s="15">
        <v>1.8643410852713177E-2</v>
      </c>
      <c r="AP1560" s="15" t="s">
        <v>7128</v>
      </c>
      <c r="AQ1560" s="15">
        <v>51.307692307692307</v>
      </c>
      <c r="AR1560" s="15" t="s">
        <v>7128</v>
      </c>
      <c r="AS1560" s="15">
        <v>0.15511627906976744</v>
      </c>
      <c r="AT1560" s="14" t="s">
        <v>7128</v>
      </c>
      <c r="AU1560" s="14">
        <v>0</v>
      </c>
      <c r="AV1560" s="12" t="s">
        <v>7128</v>
      </c>
      <c r="AW1560" s="12" t="s">
        <v>7128</v>
      </c>
      <c r="AX1560" s="12">
        <v>0.19600000000000001</v>
      </c>
      <c r="AY1560" s="12" t="s">
        <v>7128</v>
      </c>
      <c r="AZ1560" s="14" t="s">
        <v>7128</v>
      </c>
      <c r="BA1560" s="14" t="s">
        <v>7128</v>
      </c>
      <c r="BB1560" s="14" t="s">
        <v>7128</v>
      </c>
      <c r="BC1560" s="14" t="s">
        <v>7128</v>
      </c>
      <c r="BD1560" s="14">
        <v>-8.3333333333333329E-2</v>
      </c>
      <c r="BE1560" s="14">
        <v>-2.1166666666666667E-2</v>
      </c>
      <c r="BF1560" s="14">
        <v>0</v>
      </c>
      <c r="BG1560" s="14">
        <v>0.27729999999999999</v>
      </c>
      <c r="BH1560" s="13">
        <v>-1.59</v>
      </c>
      <c r="BI1560" s="13">
        <v>-2</v>
      </c>
      <c r="BJ1560" s="13">
        <v>-0.50800000000000001</v>
      </c>
      <c r="BK1560" s="13">
        <v>-0.50800000000000001</v>
      </c>
      <c r="BL1560" s="13">
        <v>25.8</v>
      </c>
      <c r="BM1560" s="13">
        <v>24</v>
      </c>
      <c r="BN1560" s="13">
        <v>0.47799999999999998</v>
      </c>
      <c r="BO1560" s="13">
        <v>7.8E-2</v>
      </c>
      <c r="BP1560" s="13">
        <v>-0.50800000000000001</v>
      </c>
      <c r="BQ1560" s="13">
        <v>0</v>
      </c>
      <c r="BR1560" s="13">
        <v>0</v>
      </c>
      <c r="BS1560" s="13">
        <v>-0.52700000000000002</v>
      </c>
      <c r="BT1560" s="14" t="s">
        <v>7128</v>
      </c>
      <c r="BU1560" s="13">
        <v>1.9000000000000017E-2</v>
      </c>
      <c r="BV1560" s="13">
        <v>-1.4729999999999999</v>
      </c>
      <c r="BW1560" s="13">
        <v>-1.4729999999999999</v>
      </c>
      <c r="BX1560" s="13">
        <v>-4.91</v>
      </c>
      <c r="BY1560" s="13">
        <v>-0.72299999999999986</v>
      </c>
      <c r="BZ1560" s="13">
        <v>-6.88</v>
      </c>
      <c r="CA1560" s="13">
        <v>-3.359</v>
      </c>
      <c r="CB1560" s="13">
        <v>0</v>
      </c>
      <c r="CC1560" s="15">
        <v>-0.52100000000000002</v>
      </c>
      <c r="CD1560" s="15">
        <v>0.49099999999999999</v>
      </c>
      <c r="CE1560" s="15">
        <v>0.36</v>
      </c>
      <c r="CF1560" s="15" t="s">
        <v>7128</v>
      </c>
      <c r="CG1560" s="15" t="s">
        <v>7128</v>
      </c>
      <c r="CH1560" s="13" t="s">
        <v>7128</v>
      </c>
      <c r="CI1560" s="13" t="s">
        <v>7128</v>
      </c>
      <c r="CJ1560" s="13">
        <v>0</v>
      </c>
      <c r="CK1560" s="12">
        <f t="shared" si="48"/>
        <v>0</v>
      </c>
      <c r="CL1560" s="36" t="str">
        <f t="shared" si="49"/>
        <v>NA</v>
      </c>
      <c r="CM1560" s="13" t="s">
        <v>7128</v>
      </c>
      <c r="CN1560" s="13" t="s">
        <v>7128</v>
      </c>
      <c r="CO1560" s="13" t="s">
        <v>7128</v>
      </c>
      <c r="CP1560" s="13" t="s">
        <v>7128</v>
      </c>
      <c r="CQ1560" s="13">
        <v>7.8E-2</v>
      </c>
      <c r="CR1560" s="13">
        <v>4.0019999999999998</v>
      </c>
      <c r="CS1560" s="13" t="s">
        <v>7128</v>
      </c>
      <c r="CT1560" s="13">
        <v>0.10300000000000001</v>
      </c>
      <c r="CU1560" s="13">
        <v>-0.50639999999999996</v>
      </c>
      <c r="CV1560" s="13">
        <v>-3.2559999999999998</v>
      </c>
      <c r="CW1560" s="13">
        <v>0.51300000000000001</v>
      </c>
      <c r="CX1560" s="12" t="s">
        <v>7128</v>
      </c>
      <c r="CY1560" s="12" t="s">
        <v>7128</v>
      </c>
      <c r="CZ1560" s="15">
        <v>7.8011695906432745</v>
      </c>
      <c r="DA1560" s="20"/>
      <c r="DB1560" s="20"/>
    </row>
    <row r="1561" spans="1:106">
      <c r="A1561" s="8" t="s">
        <v>4097</v>
      </c>
      <c r="B1561" s="8" t="s">
        <v>4098</v>
      </c>
      <c r="C1561" s="9" t="s">
        <v>7148</v>
      </c>
      <c r="D1561" s="9" t="s">
        <v>7126</v>
      </c>
      <c r="E1561" s="10" t="s">
        <v>7127</v>
      </c>
      <c r="F1561" s="10" t="s">
        <v>7126</v>
      </c>
      <c r="G1561" s="11">
        <v>0.67</v>
      </c>
      <c r="H1561" s="11">
        <v>0.81061860613810743</v>
      </c>
      <c r="I1561" s="12">
        <v>9.0499999999999997E-2</v>
      </c>
      <c r="J1561" s="12">
        <v>0.12986098385549871</v>
      </c>
      <c r="K1561" s="12">
        <v>4.7E-2</v>
      </c>
      <c r="L1561" s="12">
        <v>0.10350000000000001</v>
      </c>
      <c r="M1561" s="12">
        <v>6.8320350000000002E-2</v>
      </c>
      <c r="N1561" s="12">
        <v>0.1183078165331839</v>
      </c>
      <c r="O1561" s="12">
        <v>1.7601702711665473E-2</v>
      </c>
      <c r="P1561" s="12">
        <v>-6.1639292981875926E-2</v>
      </c>
      <c r="Q1561" s="13">
        <v>4.37</v>
      </c>
      <c r="R1561" s="13">
        <v>0</v>
      </c>
      <c r="S1561" s="13">
        <v>1.01</v>
      </c>
      <c r="T1561" s="13">
        <v>1.01</v>
      </c>
      <c r="U1561" s="13">
        <v>5.38</v>
      </c>
      <c r="V1561" s="13">
        <v>7.0999999999999994E-2</v>
      </c>
      <c r="W1561" s="13">
        <v>5.3090000000000002</v>
      </c>
      <c r="X1561" s="14">
        <v>1.3197026022304832E-2</v>
      </c>
      <c r="Y1561" s="15">
        <v>0.43859649122807021</v>
      </c>
      <c r="Z1561" s="14">
        <v>0.21908893709327548</v>
      </c>
      <c r="AA1561" s="14">
        <v>0.18773234200743494</v>
      </c>
      <c r="AB1561" s="14">
        <v>0.28055555555555556</v>
      </c>
      <c r="AC1561" s="14">
        <v>0.2311212814645309</v>
      </c>
      <c r="AD1561" s="13">
        <v>2.56</v>
      </c>
      <c r="AE1561" s="15">
        <v>-0.22936111111111113</v>
      </c>
      <c r="AF1561" s="14">
        <v>3.1622776601683791E-2</v>
      </c>
      <c r="AG1561" s="14" t="s">
        <v>7128</v>
      </c>
      <c r="AH1561" s="15">
        <v>0.30316742081447962</v>
      </c>
      <c r="AI1561" s="5">
        <v>1.6666666666666663</v>
      </c>
      <c r="AJ1561" s="15">
        <v>8.8461538461538467</v>
      </c>
      <c r="AK1561" s="15">
        <v>8.8461538461538467</v>
      </c>
      <c r="AL1561" s="15" t="s">
        <v>7128</v>
      </c>
      <c r="AM1561" s="15" t="s">
        <v>7128</v>
      </c>
      <c r="AN1561" s="15">
        <v>1.2138888888888888</v>
      </c>
      <c r="AO1561" s="15">
        <v>0.80183486238532109</v>
      </c>
      <c r="AP1561" s="15">
        <v>18.628070175438598</v>
      </c>
      <c r="AQ1561" s="15">
        <v>10.054924242424242</v>
      </c>
      <c r="AR1561" s="15">
        <v>1.1696408900638906</v>
      </c>
      <c r="AS1561" s="15">
        <v>0.97412844036697244</v>
      </c>
      <c r="AT1561" s="14">
        <v>0.22064777327935223</v>
      </c>
      <c r="AU1561" s="14">
        <v>2.4942791762013729E-2</v>
      </c>
      <c r="AV1561" s="12">
        <v>4.3499999999999997E-2</v>
      </c>
      <c r="AW1561" s="12">
        <v>-9.5000000000000001E-2</v>
      </c>
      <c r="AX1561" s="12">
        <v>6.1399999999999996E-2</v>
      </c>
      <c r="AY1561" s="12">
        <v>4.7699999999999992E-2</v>
      </c>
      <c r="AZ1561" s="14" t="s">
        <v>7128</v>
      </c>
      <c r="BA1561" s="14" t="s">
        <v>7128</v>
      </c>
      <c r="BB1561" s="14">
        <v>0.14746268656716419</v>
      </c>
      <c r="BC1561" s="14">
        <v>5.666852355130797E-2</v>
      </c>
      <c r="BD1561" s="14">
        <v>9.0642201834862379E-2</v>
      </c>
      <c r="BE1561" s="14">
        <v>5.2293577981651372E-2</v>
      </c>
      <c r="BF1561" s="14">
        <v>9.1911764705882346E-2</v>
      </c>
      <c r="BG1561" s="14">
        <v>0.21260000000000001</v>
      </c>
      <c r="BH1561" s="13">
        <v>0.49399999999999999</v>
      </c>
      <c r="BI1561" s="13">
        <v>0.49399999999999999</v>
      </c>
      <c r="BJ1561" s="13">
        <v>0.28499999999999998</v>
      </c>
      <c r="BK1561" s="13">
        <v>0.28499999999999998</v>
      </c>
      <c r="BL1561" s="13">
        <v>5.45</v>
      </c>
      <c r="BM1561" s="13">
        <v>5.45</v>
      </c>
      <c r="BN1561" s="13">
        <v>0.52800000000000002</v>
      </c>
      <c r="BO1561" s="13">
        <v>0.52800000000000002</v>
      </c>
      <c r="BP1561" s="13">
        <v>0.25880514705882351</v>
      </c>
      <c r="BQ1561" s="13">
        <v>-3.6999999999999977E-2</v>
      </c>
      <c r="BR1561" s="13">
        <v>0.30599999999999999</v>
      </c>
      <c r="BS1561" s="13">
        <v>4.2999999999999983E-2</v>
      </c>
      <c r="BT1561" s="14">
        <v>1.3485048654023724</v>
      </c>
      <c r="BU1561" s="13">
        <v>-9.0194852941176462E-2</v>
      </c>
      <c r="BV1561" s="13">
        <v>0.182</v>
      </c>
      <c r="BW1561" s="13">
        <v>0.14500000000000002</v>
      </c>
      <c r="BX1561" s="13">
        <v>3.35</v>
      </c>
      <c r="BY1561" s="13">
        <v>4.5670000000000002</v>
      </c>
      <c r="BZ1561" s="13">
        <v>3.6</v>
      </c>
      <c r="CA1561" s="13">
        <v>4.5390000000000006</v>
      </c>
      <c r="CB1561" s="13">
        <v>-0.109</v>
      </c>
      <c r="CC1561" s="15">
        <v>-0.106</v>
      </c>
      <c r="CD1561" s="15">
        <v>-3.5000000000000003E-2</v>
      </c>
      <c r="CE1561" s="15">
        <v>0.36</v>
      </c>
      <c r="CF1561" s="15" t="s">
        <v>7128</v>
      </c>
      <c r="CG1561" s="15" t="s">
        <v>7128</v>
      </c>
      <c r="CH1561" s="13" t="s">
        <v>7128</v>
      </c>
      <c r="CI1561" s="13" t="s">
        <v>7128</v>
      </c>
      <c r="CJ1561" s="13">
        <v>-0.109</v>
      </c>
      <c r="CK1561" s="12">
        <f t="shared" si="48"/>
        <v>0.59890109890109888</v>
      </c>
      <c r="CL1561" s="36">
        <f t="shared" si="49"/>
        <v>1.2007050011015641</v>
      </c>
      <c r="CM1561" s="13">
        <v>0.54400000000000004</v>
      </c>
      <c r="CN1561" s="13">
        <v>0.05</v>
      </c>
      <c r="CO1561" s="13">
        <v>0.49399999999999999</v>
      </c>
      <c r="CP1561" s="13">
        <v>4.37</v>
      </c>
      <c r="CQ1561" s="13">
        <v>0.52800000000000002</v>
      </c>
      <c r="CR1561" s="13">
        <v>5.3090000000000002</v>
      </c>
      <c r="CS1561" s="13">
        <v>0.182</v>
      </c>
      <c r="CT1561" s="13">
        <v>0</v>
      </c>
      <c r="CU1561" s="13">
        <v>0.28499999999999998</v>
      </c>
      <c r="CV1561" s="13">
        <v>4.5390000000000006</v>
      </c>
      <c r="CW1561" s="13">
        <v>0.52800000000000002</v>
      </c>
      <c r="CX1561" s="12">
        <v>0.14746268656716419</v>
      </c>
      <c r="CY1561" s="12">
        <v>5.666852355130797E-2</v>
      </c>
      <c r="CZ1561" s="15">
        <v>10.054924242424242</v>
      </c>
      <c r="DA1561" s="20"/>
      <c r="DB1561" s="20"/>
    </row>
    <row r="1562" spans="1:106">
      <c r="A1562" s="8" t="s">
        <v>2721</v>
      </c>
      <c r="B1562" s="8" t="s">
        <v>2722</v>
      </c>
      <c r="C1562" s="9" t="s">
        <v>7141</v>
      </c>
      <c r="D1562" s="9" t="s">
        <v>7126</v>
      </c>
      <c r="E1562" s="10" t="s">
        <v>7127</v>
      </c>
      <c r="F1562" s="10" t="s">
        <v>7126</v>
      </c>
      <c r="G1562" s="11">
        <v>0.73</v>
      </c>
      <c r="H1562" s="11">
        <v>2.2113670798898069</v>
      </c>
      <c r="I1562" s="12">
        <v>9.0499999999999997E-2</v>
      </c>
      <c r="J1562" s="12">
        <v>0.25662872073002752</v>
      </c>
      <c r="K1562" s="12">
        <v>4.1999999999999996E-2</v>
      </c>
      <c r="L1562" s="12">
        <v>9.8500000000000004E-2</v>
      </c>
      <c r="M1562" s="12">
        <v>6.5019850000000004E-2</v>
      </c>
      <c r="N1562" s="12">
        <v>0.11342630155284905</v>
      </c>
      <c r="O1562" s="12">
        <v>-0.22684403173481221</v>
      </c>
      <c r="P1562" s="12">
        <v>-5.2238512741453046E-2</v>
      </c>
      <c r="Q1562" s="13">
        <v>4.8</v>
      </c>
      <c r="R1562" s="13">
        <v>0</v>
      </c>
      <c r="S1562" s="13">
        <v>14.2</v>
      </c>
      <c r="T1562" s="13">
        <v>14.2</v>
      </c>
      <c r="U1562" s="13">
        <v>19</v>
      </c>
      <c r="V1562" s="13">
        <v>0.247</v>
      </c>
      <c r="W1562" s="13">
        <v>18.753</v>
      </c>
      <c r="X1562" s="14">
        <v>1.2999999999999999E-2</v>
      </c>
      <c r="Y1562" s="15">
        <v>6.4935064935064929E-2</v>
      </c>
      <c r="Z1562" s="14">
        <v>0.63279857397504458</v>
      </c>
      <c r="AA1562" s="14">
        <v>0.74736842105263157</v>
      </c>
      <c r="AB1562" s="14">
        <v>1.7233009708737863</v>
      </c>
      <c r="AC1562" s="14">
        <v>2.9583333333333335</v>
      </c>
      <c r="AD1562" s="13">
        <v>1.25</v>
      </c>
      <c r="AE1562" s="15">
        <v>0.99525000000000008</v>
      </c>
      <c r="AF1562" s="14">
        <v>8.9442719099991588E-2</v>
      </c>
      <c r="AG1562" s="14">
        <v>0.7597040953555535</v>
      </c>
      <c r="AH1562" s="15">
        <v>0.42310635042081107</v>
      </c>
      <c r="AI1562" s="5">
        <v>1.1685393258426966</v>
      </c>
      <c r="AJ1562" s="15">
        <v>19.277108433734938</v>
      </c>
      <c r="AK1562" s="15">
        <v>19.277108433734938</v>
      </c>
      <c r="AL1562" s="15" t="s">
        <v>7128</v>
      </c>
      <c r="AM1562" s="15" t="s">
        <v>7128</v>
      </c>
      <c r="AN1562" s="15">
        <v>0.58252427184466016</v>
      </c>
      <c r="AO1562" s="15">
        <v>0.15841584158415842</v>
      </c>
      <c r="AP1562" s="15">
        <v>9.0158653846153847</v>
      </c>
      <c r="AQ1562" s="15">
        <v>5.6315315315315315</v>
      </c>
      <c r="AR1562" s="15">
        <v>0.84499616996350213</v>
      </c>
      <c r="AS1562" s="15">
        <v>0.61891089108910891</v>
      </c>
      <c r="AT1562" s="14">
        <v>0</v>
      </c>
      <c r="AU1562" s="14">
        <v>0</v>
      </c>
      <c r="AV1562" s="12" t="s">
        <v>7128</v>
      </c>
      <c r="AW1562" s="12">
        <v>-0.14099999999999999</v>
      </c>
      <c r="AX1562" s="12">
        <v>0.14400000000000002</v>
      </c>
      <c r="AY1562" s="12">
        <v>0.124</v>
      </c>
      <c r="AZ1562" s="14" t="s">
        <v>7128</v>
      </c>
      <c r="BA1562" s="14" t="s">
        <v>7128</v>
      </c>
      <c r="BB1562" s="14">
        <v>2.9784688995215313E-2</v>
      </c>
      <c r="BC1562" s="14">
        <v>6.1187788811396006E-2</v>
      </c>
      <c r="BD1562" s="14">
        <v>8.2178217821782182E-3</v>
      </c>
      <c r="BE1562" s="14">
        <v>6.8646864686468648E-2</v>
      </c>
      <c r="BF1562" s="14">
        <v>0.31404958677685951</v>
      </c>
      <c r="BG1562" s="14" t="s">
        <v>7128</v>
      </c>
      <c r="BH1562" s="13">
        <v>0.249</v>
      </c>
      <c r="BI1562" s="13">
        <v>0.249</v>
      </c>
      <c r="BJ1562" s="13">
        <v>2.08</v>
      </c>
      <c r="BK1562" s="13">
        <v>2.08</v>
      </c>
      <c r="BL1562" s="13">
        <v>30.3</v>
      </c>
      <c r="BM1562" s="13">
        <v>30.3</v>
      </c>
      <c r="BN1562" s="13">
        <v>3.33</v>
      </c>
      <c r="BO1562" s="13">
        <v>3.33</v>
      </c>
      <c r="BP1562" s="13">
        <v>1.4267768595041321</v>
      </c>
      <c r="BQ1562" s="13">
        <v>0</v>
      </c>
      <c r="BR1562" s="13">
        <v>0</v>
      </c>
      <c r="BS1562" s="13">
        <v>-1.21</v>
      </c>
      <c r="BT1562" s="14">
        <v>-0.84806533827618169</v>
      </c>
      <c r="BU1562" s="13">
        <v>2.6367768595041321</v>
      </c>
      <c r="BV1562" s="13">
        <v>1.4590000000000001</v>
      </c>
      <c r="BW1562" s="13">
        <v>1.4590000000000001</v>
      </c>
      <c r="BX1562" s="13">
        <v>8.36</v>
      </c>
      <c r="BY1562" s="13">
        <v>23.318000000000001</v>
      </c>
      <c r="BZ1562" s="13">
        <v>8.24</v>
      </c>
      <c r="CA1562" s="13">
        <v>22.192999999999998</v>
      </c>
      <c r="CB1562" s="13">
        <v>0</v>
      </c>
      <c r="CC1562" s="15">
        <v>0.45300000000000001</v>
      </c>
      <c r="CD1562" s="15">
        <v>0.16600000000000001</v>
      </c>
      <c r="CE1562" s="15">
        <v>0.36</v>
      </c>
      <c r="CF1562" s="15">
        <v>0.62120913767427877</v>
      </c>
      <c r="CG1562" s="15">
        <v>1.1652721768463143</v>
      </c>
      <c r="CH1562" s="13">
        <v>2.5851999999999999</v>
      </c>
      <c r="CI1562" s="13">
        <v>0.5233000000000001</v>
      </c>
      <c r="CJ1562" s="13">
        <v>0</v>
      </c>
      <c r="CK1562" s="12">
        <f t="shared" si="48"/>
        <v>0</v>
      </c>
      <c r="CL1562" s="36">
        <f t="shared" si="49"/>
        <v>1.3652953634028751</v>
      </c>
      <c r="CM1562" s="13">
        <v>0.36299999999999999</v>
      </c>
      <c r="CN1562" s="13">
        <v>0.114</v>
      </c>
      <c r="CO1562" s="13">
        <v>0.249</v>
      </c>
      <c r="CP1562" s="13">
        <v>4.8</v>
      </c>
      <c r="CQ1562" s="13">
        <v>3.33</v>
      </c>
      <c r="CR1562" s="13">
        <v>18.753</v>
      </c>
      <c r="CS1562" s="13" t="s">
        <v>7128</v>
      </c>
      <c r="CT1562" s="13">
        <v>0</v>
      </c>
      <c r="CU1562" s="13">
        <v>2.08</v>
      </c>
      <c r="CV1562" s="13">
        <v>22.192999999999998</v>
      </c>
      <c r="CW1562" s="13">
        <v>3.33</v>
      </c>
      <c r="CX1562" s="12">
        <v>2.9784688995215313E-2</v>
      </c>
      <c r="CY1562" s="12">
        <v>6.1187788811396006E-2</v>
      </c>
      <c r="CZ1562" s="15">
        <v>5.6315315315315315</v>
      </c>
      <c r="DA1562" s="20"/>
      <c r="DB1562" s="20"/>
    </row>
    <row r="1563" spans="1:106">
      <c r="A1563" s="8" t="s">
        <v>4355</v>
      </c>
      <c r="B1563" s="8" t="s">
        <v>4356</v>
      </c>
      <c r="C1563" s="9" t="s">
        <v>7148</v>
      </c>
      <c r="D1563" s="9" t="s">
        <v>7126</v>
      </c>
      <c r="E1563" s="10" t="s">
        <v>7127</v>
      </c>
      <c r="F1563" s="10" t="s">
        <v>7126</v>
      </c>
      <c r="G1563" s="11">
        <v>0.67</v>
      </c>
      <c r="H1563" s="11">
        <v>1.070138888888889</v>
      </c>
      <c r="I1563" s="12">
        <v>9.0499999999999997E-2</v>
      </c>
      <c r="J1563" s="12">
        <v>0.15334756944444444</v>
      </c>
      <c r="K1563" s="12">
        <v>4.7E-2</v>
      </c>
      <c r="L1563" s="12">
        <v>0.10350000000000001</v>
      </c>
      <c r="M1563" s="12">
        <v>6.8320350000000002E-2</v>
      </c>
      <c r="N1563" s="12">
        <v>0.12155478304347825</v>
      </c>
      <c r="O1563" s="12" t="s">
        <v>7128</v>
      </c>
      <c r="P1563" s="12">
        <v>-0.19728293838328409</v>
      </c>
      <c r="Q1563" s="13">
        <v>2.16</v>
      </c>
      <c r="R1563" s="13">
        <v>0</v>
      </c>
      <c r="S1563" s="13">
        <v>1.29</v>
      </c>
      <c r="T1563" s="13">
        <v>1.29</v>
      </c>
      <c r="U1563" s="13">
        <v>3.45</v>
      </c>
      <c r="V1563" s="13">
        <v>0.14599999999999999</v>
      </c>
      <c r="W1563" s="13">
        <v>3.3040000000000003</v>
      </c>
      <c r="X1563" s="14">
        <v>4.2318840579710137E-2</v>
      </c>
      <c r="Y1563" s="15">
        <v>0.40760869565217395</v>
      </c>
      <c r="Z1563" s="14" t="s">
        <v>7128</v>
      </c>
      <c r="AA1563" s="14">
        <v>0.37391304347826088</v>
      </c>
      <c r="AB1563" s="14" t="s">
        <v>7128</v>
      </c>
      <c r="AC1563" s="14">
        <v>0.59722222222222221</v>
      </c>
      <c r="AD1563" s="13">
        <v>0.11700000000000001</v>
      </c>
      <c r="AE1563" s="15">
        <v>1.1701666666666668</v>
      </c>
      <c r="AF1563" s="14" t="s">
        <v>7128</v>
      </c>
      <c r="AG1563" s="14" t="s">
        <v>7128</v>
      </c>
      <c r="AH1563" s="15">
        <v>0.68865435356200533</v>
      </c>
      <c r="AI1563" s="5" t="s">
        <v>7128</v>
      </c>
      <c r="AJ1563" s="15" t="s">
        <v>7128</v>
      </c>
      <c r="AK1563" s="15" t="s">
        <v>7128</v>
      </c>
      <c r="AL1563" s="15" t="s">
        <v>7128</v>
      </c>
      <c r="AM1563" s="15" t="s">
        <v>7128</v>
      </c>
      <c r="AN1563" s="15" t="s">
        <v>7128</v>
      </c>
      <c r="AO1563" s="15">
        <v>0.5950413223140496</v>
      </c>
      <c r="AP1563" s="15" t="s">
        <v>7128</v>
      </c>
      <c r="AQ1563" s="15" t="s">
        <v>7128</v>
      </c>
      <c r="AR1563" s="15">
        <v>7.1360691144708435</v>
      </c>
      <c r="AS1563" s="15">
        <v>0.91019283746556479</v>
      </c>
      <c r="AT1563" s="14" t="s">
        <v>7128</v>
      </c>
      <c r="AU1563" s="14">
        <v>0</v>
      </c>
      <c r="AV1563" s="12" t="s">
        <v>7128</v>
      </c>
      <c r="AW1563" s="12" t="s">
        <v>7128</v>
      </c>
      <c r="AX1563" s="12">
        <v>3.85</v>
      </c>
      <c r="AY1563" s="12" t="s">
        <v>7128</v>
      </c>
      <c r="AZ1563" s="14" t="s">
        <v>7128</v>
      </c>
      <c r="BA1563" s="14" t="s">
        <v>7128</v>
      </c>
      <c r="BB1563" s="14" t="s">
        <v>7128</v>
      </c>
      <c r="BC1563" s="14">
        <v>-7.5728155339805828E-2</v>
      </c>
      <c r="BD1563" s="14">
        <v>-1.0743801652892562E-2</v>
      </c>
      <c r="BE1563" s="14">
        <v>-1.0743801652892562E-2</v>
      </c>
      <c r="BF1563" s="14">
        <v>0</v>
      </c>
      <c r="BG1563" s="14">
        <v>1.9599999999999999E-2</v>
      </c>
      <c r="BH1563" s="13">
        <v>-3.9E-2</v>
      </c>
      <c r="BI1563" s="13">
        <v>-3.9E-2</v>
      </c>
      <c r="BJ1563" s="13">
        <v>-3.9E-2</v>
      </c>
      <c r="BK1563" s="13">
        <v>-3.9E-2</v>
      </c>
      <c r="BL1563" s="13">
        <v>3.63</v>
      </c>
      <c r="BM1563" s="13">
        <v>3.63</v>
      </c>
      <c r="BN1563" s="13">
        <v>-2.5000000000000001E-2</v>
      </c>
      <c r="BO1563" s="13">
        <v>-2.5000000000000001E-2</v>
      </c>
      <c r="BP1563" s="13">
        <v>-3.9E-2</v>
      </c>
      <c r="BQ1563" s="13">
        <v>0</v>
      </c>
      <c r="BR1563" s="13">
        <v>0</v>
      </c>
      <c r="BS1563" s="13">
        <v>-1.2999999999999999E-2</v>
      </c>
      <c r="BT1563" s="14" t="s">
        <v>7128</v>
      </c>
      <c r="BU1563" s="13">
        <v>-2.6000000000000002E-2</v>
      </c>
      <c r="BV1563" s="13">
        <v>-2.6000000000000002E-2</v>
      </c>
      <c r="BW1563" s="13">
        <v>-2.6000000000000002E-2</v>
      </c>
      <c r="BX1563" s="13">
        <v>-0.67</v>
      </c>
      <c r="BY1563" s="13">
        <v>0.51500000000000001</v>
      </c>
      <c r="BZ1563" s="13">
        <v>-0.68100000000000005</v>
      </c>
      <c r="CA1563" s="13">
        <v>0.46299999999999997</v>
      </c>
      <c r="CB1563" s="13">
        <v>0</v>
      </c>
      <c r="CC1563" s="15">
        <v>1.7999999999999999E-2</v>
      </c>
      <c r="CD1563" s="15">
        <v>1.24</v>
      </c>
      <c r="CE1563" s="15">
        <v>0.36</v>
      </c>
      <c r="CF1563" s="15">
        <v>2.7797645541181617</v>
      </c>
      <c r="CG1563" s="15">
        <v>2.7938661406698801</v>
      </c>
      <c r="CH1563" s="13">
        <v>1.5176000000000001</v>
      </c>
      <c r="CI1563" s="13">
        <v>1.5598000000000003</v>
      </c>
      <c r="CJ1563" s="13">
        <v>0</v>
      </c>
      <c r="CK1563" s="12">
        <f t="shared" si="48"/>
        <v>0</v>
      </c>
      <c r="CL1563" s="36">
        <f t="shared" si="49"/>
        <v>7.8401727861771064</v>
      </c>
      <c r="CM1563" s="13" t="s">
        <v>7128</v>
      </c>
      <c r="CN1563" s="13" t="s">
        <v>7128</v>
      </c>
      <c r="CO1563" s="13" t="s">
        <v>7128</v>
      </c>
      <c r="CP1563" s="13" t="s">
        <v>7128</v>
      </c>
      <c r="CQ1563" s="13" t="s">
        <v>7128</v>
      </c>
      <c r="CR1563" s="13" t="s">
        <v>7128</v>
      </c>
      <c r="CS1563" s="13" t="s">
        <v>7128</v>
      </c>
      <c r="CT1563" s="13">
        <v>0</v>
      </c>
      <c r="CU1563" s="13">
        <v>-3.9E-2</v>
      </c>
      <c r="CV1563" s="13">
        <v>0.46299999999999997</v>
      </c>
      <c r="CW1563" s="13">
        <v>-2.5000000000000001E-2</v>
      </c>
      <c r="CX1563" s="12" t="s">
        <v>7128</v>
      </c>
      <c r="CY1563" s="12">
        <v>-7.5728155339805828E-2</v>
      </c>
      <c r="CZ1563" s="15" t="s">
        <v>7128</v>
      </c>
      <c r="DA1563" s="20"/>
      <c r="DB1563" s="20"/>
    </row>
    <row r="1564" spans="1:106" ht="24">
      <c r="A1564" s="8" t="s">
        <v>7034</v>
      </c>
      <c r="B1564" s="8" t="s">
        <v>7035</v>
      </c>
      <c r="C1564" s="9" t="s">
        <v>7134</v>
      </c>
      <c r="D1564" s="9" t="s">
        <v>7126</v>
      </c>
      <c r="E1564" s="10" t="s">
        <v>7127</v>
      </c>
      <c r="F1564" s="10" t="s">
        <v>7126</v>
      </c>
      <c r="G1564" s="11">
        <v>0.89</v>
      </c>
      <c r="H1564" s="11">
        <v>0.89</v>
      </c>
      <c r="I1564" s="12">
        <v>9.0499999999999997E-2</v>
      </c>
      <c r="J1564" s="12">
        <v>0.137045</v>
      </c>
      <c r="K1564" s="12">
        <v>6.2E-2</v>
      </c>
      <c r="L1564" s="12">
        <v>0.11849999999999999</v>
      </c>
      <c r="M1564" s="12">
        <v>7.8221849999999996E-2</v>
      </c>
      <c r="N1564" s="12">
        <v>0.137045</v>
      </c>
      <c r="O1564" s="12" t="s">
        <v>7128</v>
      </c>
      <c r="P1564" s="12" t="s">
        <v>7128</v>
      </c>
      <c r="Q1564" s="13">
        <v>0.127</v>
      </c>
      <c r="R1564" s="13">
        <v>0</v>
      </c>
      <c r="S1564" s="13">
        <v>0</v>
      </c>
      <c r="T1564" s="13">
        <v>0</v>
      </c>
      <c r="U1564" s="13">
        <v>0.127</v>
      </c>
      <c r="V1564" s="13">
        <v>0</v>
      </c>
      <c r="W1564" s="13">
        <v>0.127</v>
      </c>
      <c r="X1564" s="14">
        <v>0</v>
      </c>
      <c r="Y1564" s="15">
        <v>2.9542097488921712E-2</v>
      </c>
      <c r="Z1564" s="14" t="s">
        <v>7128</v>
      </c>
      <c r="AA1564" s="14">
        <v>0</v>
      </c>
      <c r="AB1564" s="14" t="s">
        <v>7128</v>
      </c>
      <c r="AC1564" s="14">
        <v>0</v>
      </c>
      <c r="AD1564" s="13">
        <v>2E-3</v>
      </c>
      <c r="AE1564" s="15">
        <v>1.9534444444444448</v>
      </c>
      <c r="AF1564" s="14">
        <v>0.10488088481701516</v>
      </c>
      <c r="AG1564" s="14">
        <v>1.1813401480752888</v>
      </c>
      <c r="AH1564" s="15">
        <v>0.5</v>
      </c>
      <c r="AI1564" s="5" t="s">
        <v>7128</v>
      </c>
      <c r="AJ1564" s="15" t="s">
        <v>7128</v>
      </c>
      <c r="AK1564" s="15" t="s">
        <v>7128</v>
      </c>
      <c r="AL1564" s="15" t="s">
        <v>7128</v>
      </c>
      <c r="AM1564" s="15" t="s">
        <v>7128</v>
      </c>
      <c r="AN1564" s="15" t="s">
        <v>7128</v>
      </c>
      <c r="AO1564" s="15">
        <v>0.57990867579908678</v>
      </c>
      <c r="AP1564" s="15" t="s">
        <v>7128</v>
      </c>
      <c r="AQ1564" s="15" t="s">
        <v>7128</v>
      </c>
      <c r="AR1564" s="15" t="s">
        <v>7128</v>
      </c>
      <c r="AS1564" s="15">
        <v>0.57990867579908678</v>
      </c>
      <c r="AT1564" s="14" t="s">
        <v>7128</v>
      </c>
      <c r="AU1564" s="14">
        <v>0</v>
      </c>
      <c r="AV1564" s="12" t="s">
        <v>7128</v>
      </c>
      <c r="AW1564" s="12" t="s">
        <v>7128</v>
      </c>
      <c r="AX1564" s="12">
        <v>-0.65400000000000003</v>
      </c>
      <c r="AY1564" s="12">
        <v>-0.45</v>
      </c>
      <c r="AZ1564" s="14" t="s">
        <v>7128</v>
      </c>
      <c r="BA1564" s="14" t="s">
        <v>7128</v>
      </c>
      <c r="BB1564" s="14" t="s">
        <v>7128</v>
      </c>
      <c r="BC1564" s="14" t="s">
        <v>7128</v>
      </c>
      <c r="BD1564" s="14">
        <v>-0.29680365296803651</v>
      </c>
      <c r="BE1564" s="14">
        <v>-0.31050228310502287</v>
      </c>
      <c r="BF1564" s="14">
        <v>0</v>
      </c>
      <c r="BG1564" s="14" t="s">
        <v>7128</v>
      </c>
      <c r="BH1564" s="13">
        <v>-6.5000000000000002E-2</v>
      </c>
      <c r="BI1564" s="13">
        <v>-6.5000000000000002E-2</v>
      </c>
      <c r="BJ1564" s="13">
        <v>-6.8000000000000005E-2</v>
      </c>
      <c r="BK1564" s="13">
        <v>-6.8000000000000005E-2</v>
      </c>
      <c r="BL1564" s="13">
        <v>0.219</v>
      </c>
      <c r="BM1564" s="13">
        <v>0.219</v>
      </c>
      <c r="BN1564" s="13">
        <v>-1.7000000000000001E-2</v>
      </c>
      <c r="BO1564" s="13">
        <v>-1.7000000000000001E-2</v>
      </c>
      <c r="BP1564" s="13">
        <v>-6.8000000000000005E-2</v>
      </c>
      <c r="BQ1564" s="13">
        <v>0</v>
      </c>
      <c r="BR1564" s="13">
        <v>0</v>
      </c>
      <c r="BS1564" s="13">
        <v>-5.1999999999999998E-2</v>
      </c>
      <c r="BT1564" s="14" t="s">
        <v>7128</v>
      </c>
      <c r="BU1564" s="13">
        <v>-1.6000000000000007E-2</v>
      </c>
      <c r="BV1564" s="13">
        <v>-1.3000000000000005E-2</v>
      </c>
      <c r="BW1564" s="13">
        <v>-1.3000000000000005E-2</v>
      </c>
      <c r="BX1564" s="13">
        <v>0</v>
      </c>
      <c r="BY1564" s="13">
        <v>0</v>
      </c>
      <c r="BZ1564" s="13">
        <v>0</v>
      </c>
      <c r="CA1564" s="13">
        <v>0</v>
      </c>
      <c r="CB1564" s="13">
        <v>0</v>
      </c>
      <c r="CC1564" s="15">
        <v>0.82599999999999996</v>
      </c>
      <c r="CD1564" s="15">
        <v>0.45400000000000001</v>
      </c>
      <c r="CE1564" s="15">
        <v>0.36</v>
      </c>
      <c r="CF1564" s="15" t="s">
        <v>7128</v>
      </c>
      <c r="CG1564" s="15" t="s">
        <v>7128</v>
      </c>
      <c r="CH1564" s="13" t="s">
        <v>7128</v>
      </c>
      <c r="CI1564" s="13" t="s">
        <v>7128</v>
      </c>
      <c r="CJ1564" s="13">
        <v>0</v>
      </c>
      <c r="CK1564" s="12">
        <f t="shared" si="48"/>
        <v>0</v>
      </c>
      <c r="CL1564" s="36" t="str">
        <f t="shared" si="49"/>
        <v>NA</v>
      </c>
      <c r="CM1564" s="13" t="s">
        <v>7128</v>
      </c>
      <c r="CN1564" s="13" t="s">
        <v>7128</v>
      </c>
      <c r="CO1564" s="13" t="s">
        <v>7128</v>
      </c>
      <c r="CP1564" s="13" t="s">
        <v>7128</v>
      </c>
      <c r="CQ1564" s="13" t="s">
        <v>7128</v>
      </c>
      <c r="CR1564" s="13" t="s">
        <v>7128</v>
      </c>
      <c r="CS1564" s="13" t="s">
        <v>7128</v>
      </c>
      <c r="CT1564" s="13">
        <v>0</v>
      </c>
      <c r="CU1564" s="13">
        <v>-6.8000000000000005E-2</v>
      </c>
      <c r="CV1564" s="13">
        <v>0</v>
      </c>
      <c r="CW1564" s="13">
        <v>-1.7000000000000001E-2</v>
      </c>
      <c r="CX1564" s="12" t="s">
        <v>7128</v>
      </c>
      <c r="CY1564" s="12" t="s">
        <v>7128</v>
      </c>
      <c r="CZ1564" s="15" t="s">
        <v>7128</v>
      </c>
      <c r="DA1564" s="20"/>
      <c r="DB1564" s="20"/>
    </row>
    <row r="1565" spans="1:106">
      <c r="A1565" s="8" t="s">
        <v>2277</v>
      </c>
      <c r="B1565" s="8" t="s">
        <v>2278</v>
      </c>
      <c r="C1565" s="9" t="s">
        <v>7131</v>
      </c>
      <c r="D1565" s="9" t="s">
        <v>7126</v>
      </c>
      <c r="E1565" s="10" t="s">
        <v>7127</v>
      </c>
      <c r="F1565" s="10" t="s">
        <v>7126</v>
      </c>
      <c r="G1565" s="11">
        <v>0.79</v>
      </c>
      <c r="H1565" s="11">
        <v>0.94052702702702706</v>
      </c>
      <c r="I1565" s="12">
        <v>9.0499999999999997E-2</v>
      </c>
      <c r="J1565" s="12">
        <v>0.14161769594594595</v>
      </c>
      <c r="K1565" s="12">
        <v>4.7E-2</v>
      </c>
      <c r="L1565" s="12">
        <v>0.10350000000000001</v>
      </c>
      <c r="M1565" s="12">
        <v>6.8320350000000002E-2</v>
      </c>
      <c r="N1565" s="12">
        <v>0.12139279227005872</v>
      </c>
      <c r="O1565" s="12">
        <v>-0.13550974140049141</v>
      </c>
      <c r="P1565" s="12">
        <v>-9.5135809029835261E-2</v>
      </c>
      <c r="Q1565" s="13">
        <v>2.2200000000000002</v>
      </c>
      <c r="R1565" s="13">
        <v>0</v>
      </c>
      <c r="S1565" s="13">
        <v>0.84599999999999997</v>
      </c>
      <c r="T1565" s="13">
        <v>0.84599999999999997</v>
      </c>
      <c r="U1565" s="13">
        <v>3.0660000000000003</v>
      </c>
      <c r="V1565" s="13">
        <v>0.76100000000000001</v>
      </c>
      <c r="W1565" s="13">
        <v>2.3050000000000002</v>
      </c>
      <c r="X1565" s="14">
        <v>0.24820613176777559</v>
      </c>
      <c r="Y1565" s="15">
        <v>8.8028169014084511E-3</v>
      </c>
      <c r="Z1565" s="14">
        <v>0.11064608945854042</v>
      </c>
      <c r="AA1565" s="14">
        <v>0.27592954990215263</v>
      </c>
      <c r="AB1565" s="14">
        <v>0.12441176470588235</v>
      </c>
      <c r="AC1565" s="14">
        <v>0.38108108108108102</v>
      </c>
      <c r="AD1565" s="13">
        <v>7.8E-2</v>
      </c>
      <c r="AE1565" s="15">
        <v>-1.5779444444444446</v>
      </c>
      <c r="AF1565" s="14">
        <v>0.18165902124584951</v>
      </c>
      <c r="AG1565" s="14" t="s">
        <v>7128</v>
      </c>
      <c r="AH1565" s="15">
        <v>0.45378151260504196</v>
      </c>
      <c r="AI1565" s="5">
        <v>1.0173160173160172</v>
      </c>
      <c r="AJ1565" s="15">
        <v>51.627906976744192</v>
      </c>
      <c r="AK1565" s="15">
        <v>51.627906976744192</v>
      </c>
      <c r="AL1565" s="15" t="s">
        <v>7128</v>
      </c>
      <c r="AM1565" s="15" t="s">
        <v>7128</v>
      </c>
      <c r="AN1565" s="15">
        <v>0.32647058823529418</v>
      </c>
      <c r="AO1565" s="15">
        <v>4.5679012345679018E-2</v>
      </c>
      <c r="AP1565" s="15">
        <v>4.9042553191489366</v>
      </c>
      <c r="AQ1565" s="15">
        <v>2.7245862884160759</v>
      </c>
      <c r="AR1565" s="15">
        <v>0.33478576615831523</v>
      </c>
      <c r="AS1565" s="15">
        <v>4.7427983539094651E-2</v>
      </c>
      <c r="AT1565" s="14">
        <v>0</v>
      </c>
      <c r="AU1565" s="14">
        <v>0</v>
      </c>
      <c r="AV1565" s="12">
        <v>-0.53200000000000003</v>
      </c>
      <c r="AW1565" s="12">
        <v>-0.33100000000000002</v>
      </c>
      <c r="AX1565" s="12">
        <v>-0.20399999999999999</v>
      </c>
      <c r="AY1565" s="12">
        <v>-7.0199999999999999E-2</v>
      </c>
      <c r="AZ1565" s="14" t="s">
        <v>7128</v>
      </c>
      <c r="BA1565" s="14" t="s">
        <v>7128</v>
      </c>
      <c r="BB1565" s="14">
        <v>6.1079545454545449E-3</v>
      </c>
      <c r="BC1565" s="14">
        <v>2.6256983240223464E-2</v>
      </c>
      <c r="BD1565" s="14">
        <v>8.8477366255144019E-4</v>
      </c>
      <c r="BE1565" s="14">
        <v>9.6707818930041149E-3</v>
      </c>
      <c r="BF1565" s="14">
        <v>0.5</v>
      </c>
      <c r="BG1565" s="14">
        <v>9.5100000000000004E-2</v>
      </c>
      <c r="BH1565" s="13">
        <v>4.2999999999999997E-2</v>
      </c>
      <c r="BI1565" s="13">
        <v>4.2999999999999997E-2</v>
      </c>
      <c r="BJ1565" s="13">
        <v>0.47</v>
      </c>
      <c r="BK1565" s="13">
        <v>0.47</v>
      </c>
      <c r="BL1565" s="13">
        <v>48.6</v>
      </c>
      <c r="BM1565" s="13">
        <v>48.6</v>
      </c>
      <c r="BN1565" s="13">
        <v>0.84599999999999997</v>
      </c>
      <c r="BO1565" s="13">
        <v>0.84599999999999997</v>
      </c>
      <c r="BP1565" s="13">
        <v>0.23499999999999999</v>
      </c>
      <c r="BQ1565" s="13">
        <v>0</v>
      </c>
      <c r="BR1565" s="13">
        <v>0</v>
      </c>
      <c r="BS1565" s="13">
        <v>-0.57499999999999996</v>
      </c>
      <c r="BT1565" s="14">
        <v>-2.4468085106382977</v>
      </c>
      <c r="BU1565" s="13">
        <v>0.80999999999999994</v>
      </c>
      <c r="BV1565" s="13">
        <v>0.61799999999999999</v>
      </c>
      <c r="BW1565" s="13">
        <v>0.61799999999999999</v>
      </c>
      <c r="BX1565" s="13">
        <v>7.04</v>
      </c>
      <c r="BY1565" s="13">
        <v>8.9499999999999993</v>
      </c>
      <c r="BZ1565" s="13">
        <v>6.8</v>
      </c>
      <c r="CA1565" s="13">
        <v>6.8849999999999998</v>
      </c>
      <c r="CB1565" s="13">
        <v>0</v>
      </c>
      <c r="CC1565" s="15">
        <v>-0.871</v>
      </c>
      <c r="CD1565" s="15">
        <v>4.7E-2</v>
      </c>
      <c r="CE1565" s="15">
        <v>0.36</v>
      </c>
      <c r="CF1565" s="15">
        <v>1.5623472265644487</v>
      </c>
      <c r="CG1565" s="15">
        <v>2.1704806131729923</v>
      </c>
      <c r="CH1565" s="13">
        <v>1.9381666666666666</v>
      </c>
      <c r="CI1565" s="13">
        <v>0.90450000000000008</v>
      </c>
      <c r="CJ1565" s="13">
        <v>0</v>
      </c>
      <c r="CK1565" s="12">
        <f t="shared" si="48"/>
        <v>0</v>
      </c>
      <c r="CL1565" s="36">
        <f t="shared" si="49"/>
        <v>7.0588235294117654</v>
      </c>
      <c r="CM1565" s="13">
        <v>0.22500000000000001</v>
      </c>
      <c r="CN1565" s="13">
        <v>0.182</v>
      </c>
      <c r="CO1565" s="13">
        <v>4.2999999999999997E-2</v>
      </c>
      <c r="CP1565" s="13">
        <v>2.2200000000000002</v>
      </c>
      <c r="CQ1565" s="13">
        <v>0.84599999999999997</v>
      </c>
      <c r="CR1565" s="13">
        <v>2.3050000000000002</v>
      </c>
      <c r="CS1565" s="13" t="s">
        <v>7128</v>
      </c>
      <c r="CT1565" s="13">
        <v>0</v>
      </c>
      <c r="CU1565" s="13">
        <v>0.47</v>
      </c>
      <c r="CV1565" s="13">
        <v>6.8849999999999998</v>
      </c>
      <c r="CW1565" s="13">
        <v>0.84599999999999997</v>
      </c>
      <c r="CX1565" s="12">
        <v>6.1079545454545449E-3</v>
      </c>
      <c r="CY1565" s="12">
        <v>2.6256983240223464E-2</v>
      </c>
      <c r="CZ1565" s="15">
        <v>2.7245862884160759</v>
      </c>
      <c r="DA1565" s="20"/>
      <c r="DB1565" s="20"/>
    </row>
    <row r="1566" spans="1:106" ht="24">
      <c r="A1566" s="8" t="s">
        <v>1787</v>
      </c>
      <c r="B1566" s="8" t="s">
        <v>1788</v>
      </c>
      <c r="C1566" s="9" t="s">
        <v>7161</v>
      </c>
      <c r="D1566" s="9" t="s">
        <v>7126</v>
      </c>
      <c r="E1566" s="10" t="s">
        <v>7127</v>
      </c>
      <c r="F1566" s="10" t="s">
        <v>7126</v>
      </c>
      <c r="G1566" s="11">
        <v>0.75</v>
      </c>
      <c r="H1566" s="11">
        <v>0.75</v>
      </c>
      <c r="I1566" s="12">
        <v>9.0499999999999997E-2</v>
      </c>
      <c r="J1566" s="12">
        <v>0.12437499999999999</v>
      </c>
      <c r="K1566" s="12">
        <v>3.6999999999999998E-2</v>
      </c>
      <c r="L1566" s="12">
        <v>9.35E-2</v>
      </c>
      <c r="M1566" s="12">
        <v>6.1719349999999999E-2</v>
      </c>
      <c r="N1566" s="12">
        <v>0.12437499999999999</v>
      </c>
      <c r="O1566" s="12" t="s">
        <v>7128</v>
      </c>
      <c r="P1566" s="12" t="s">
        <v>7128</v>
      </c>
      <c r="Q1566" s="13">
        <v>35.4</v>
      </c>
      <c r="R1566" s="13">
        <v>0</v>
      </c>
      <c r="S1566" s="13">
        <v>0</v>
      </c>
      <c r="T1566" s="13">
        <v>0</v>
      </c>
      <c r="U1566" s="13">
        <v>35.4</v>
      </c>
      <c r="V1566" s="13">
        <v>0</v>
      </c>
      <c r="W1566" s="13">
        <v>35.4</v>
      </c>
      <c r="X1566" s="14">
        <v>0</v>
      </c>
      <c r="Y1566" s="15">
        <v>0.34324942791762014</v>
      </c>
      <c r="Z1566" s="14" t="s">
        <v>7128</v>
      </c>
      <c r="AA1566" s="14">
        <v>0</v>
      </c>
      <c r="AB1566" s="14" t="s">
        <v>7128</v>
      </c>
      <c r="AC1566" s="14">
        <v>0</v>
      </c>
      <c r="AD1566" s="13">
        <v>0.81</v>
      </c>
      <c r="AE1566" s="15">
        <v>1.6171666666666669</v>
      </c>
      <c r="AF1566" s="14">
        <v>0.13784048752090222</v>
      </c>
      <c r="AG1566" s="14">
        <v>0.50928432757722819</v>
      </c>
      <c r="AH1566" s="15">
        <v>0.26716417910447765</v>
      </c>
      <c r="AI1566" s="5" t="s">
        <v>7128</v>
      </c>
      <c r="AJ1566" s="15">
        <v>17.969543147208121</v>
      </c>
      <c r="AK1566" s="15">
        <v>17.969543147208121</v>
      </c>
      <c r="AL1566" s="15" t="s">
        <v>7128</v>
      </c>
      <c r="AM1566" s="15" t="s">
        <v>7128</v>
      </c>
      <c r="AN1566" s="15" t="s">
        <v>7128</v>
      </c>
      <c r="AO1566" s="15">
        <v>0.42753623188405798</v>
      </c>
      <c r="AP1566" s="15" t="s">
        <v>7128</v>
      </c>
      <c r="AQ1566" s="15">
        <v>11.683168316831683</v>
      </c>
      <c r="AR1566" s="15" t="s">
        <v>7128</v>
      </c>
      <c r="AS1566" s="15">
        <v>0.42753623188405798</v>
      </c>
      <c r="AT1566" s="14">
        <v>0.53238578680203053</v>
      </c>
      <c r="AU1566" s="14">
        <v>2.9627118644067803E-2</v>
      </c>
      <c r="AV1566" s="12">
        <v>-0.65900000000000003</v>
      </c>
      <c r="AW1566" s="12">
        <v>-0.14400000000000002</v>
      </c>
      <c r="AX1566" s="12">
        <v>0.21199999999999999</v>
      </c>
      <c r="AY1566" s="12">
        <v>4.0399999999999998E-2</v>
      </c>
      <c r="AZ1566" s="14" t="s">
        <v>7128</v>
      </c>
      <c r="BA1566" s="14" t="s">
        <v>7128</v>
      </c>
      <c r="BB1566" s="14" t="s">
        <v>7128</v>
      </c>
      <c r="BC1566" s="14" t="s">
        <v>7128</v>
      </c>
      <c r="BD1566" s="14">
        <v>2.3792270531400966E-2</v>
      </c>
      <c r="BE1566" s="14">
        <v>-1.0217391304347826E-2</v>
      </c>
      <c r="BF1566" s="14">
        <v>6.5876777251184848E-2</v>
      </c>
      <c r="BG1566" s="14">
        <v>4.3899999999999995E-2</v>
      </c>
      <c r="BH1566" s="13">
        <v>1.97</v>
      </c>
      <c r="BI1566" s="13">
        <v>1.97</v>
      </c>
      <c r="BJ1566" s="13">
        <v>-0.84599999999999997</v>
      </c>
      <c r="BK1566" s="13">
        <v>-0.84599999999999997</v>
      </c>
      <c r="BL1566" s="13">
        <v>82.8</v>
      </c>
      <c r="BM1566" s="13">
        <v>82.8</v>
      </c>
      <c r="BN1566" s="13">
        <v>3.03</v>
      </c>
      <c r="BO1566" s="13">
        <v>3.03</v>
      </c>
      <c r="BP1566" s="13">
        <v>-0.79026824644549765</v>
      </c>
      <c r="BQ1566" s="13">
        <v>0</v>
      </c>
      <c r="BR1566" s="13">
        <v>0</v>
      </c>
      <c r="BS1566" s="13">
        <v>-4.79</v>
      </c>
      <c r="BT1566" s="14" t="s">
        <v>7128</v>
      </c>
      <c r="BU1566" s="13">
        <v>3.9997317535545025</v>
      </c>
      <c r="BV1566" s="13">
        <v>6.76</v>
      </c>
      <c r="BW1566" s="13">
        <v>6.76</v>
      </c>
      <c r="BX1566" s="13">
        <v>0</v>
      </c>
      <c r="BY1566" s="13">
        <v>0</v>
      </c>
      <c r="BZ1566" s="13">
        <v>0</v>
      </c>
      <c r="CA1566" s="13">
        <v>0</v>
      </c>
      <c r="CB1566" s="13">
        <v>-1.0488000000000002</v>
      </c>
      <c r="CC1566" s="15">
        <v>0.46800000000000003</v>
      </c>
      <c r="CD1566" s="15">
        <v>0.81399999999999995</v>
      </c>
      <c r="CE1566" s="15">
        <v>0.36</v>
      </c>
      <c r="CF1566" s="15" t="s">
        <v>7128</v>
      </c>
      <c r="CG1566" s="15" t="s">
        <v>7128</v>
      </c>
      <c r="CH1566" s="13" t="s">
        <v>7128</v>
      </c>
      <c r="CI1566" s="13" t="s">
        <v>7128</v>
      </c>
      <c r="CJ1566" s="13">
        <v>-1.0488000000000002</v>
      </c>
      <c r="CK1566" s="12">
        <f t="shared" si="48"/>
        <v>0.15514792899408286</v>
      </c>
      <c r="CL1566" s="36" t="str">
        <f t="shared" si="49"/>
        <v>NA</v>
      </c>
      <c r="CM1566" s="13">
        <v>2.11</v>
      </c>
      <c r="CN1566" s="13">
        <v>0.13900000000000001</v>
      </c>
      <c r="CO1566" s="13">
        <v>1.97</v>
      </c>
      <c r="CP1566" s="13">
        <v>35.4</v>
      </c>
      <c r="CQ1566" s="13">
        <v>3.03</v>
      </c>
      <c r="CR1566" s="13">
        <v>35.4</v>
      </c>
      <c r="CS1566" s="13">
        <v>6.76</v>
      </c>
      <c r="CT1566" s="13">
        <v>1.0302000000000002</v>
      </c>
      <c r="CU1566" s="13">
        <v>-1.1173999999999999</v>
      </c>
      <c r="CV1566" s="13">
        <v>1.0302000000000002</v>
      </c>
      <c r="CW1566" s="13">
        <v>3.03</v>
      </c>
      <c r="CX1566" s="12" t="s">
        <v>7128</v>
      </c>
      <c r="CY1566" s="12" t="s">
        <v>7128</v>
      </c>
      <c r="CZ1566" s="15">
        <v>11.683168316831683</v>
      </c>
      <c r="DA1566" s="20"/>
      <c r="DB1566" s="20"/>
    </row>
    <row r="1567" spans="1:106">
      <c r="A1567" s="8" t="s">
        <v>2459</v>
      </c>
      <c r="B1567" s="8" t="s">
        <v>2460</v>
      </c>
      <c r="C1567" s="9" t="s">
        <v>7169</v>
      </c>
      <c r="D1567" s="9" t="s">
        <v>7126</v>
      </c>
      <c r="E1567" s="10" t="s">
        <v>7127</v>
      </c>
      <c r="F1567" s="10" t="s">
        <v>7126</v>
      </c>
      <c r="G1567" s="11">
        <v>0.61</v>
      </c>
      <c r="H1567" s="11">
        <v>0.93805157894736846</v>
      </c>
      <c r="I1567" s="12">
        <v>9.0499999999999997E-2</v>
      </c>
      <c r="J1567" s="12">
        <v>0.14139366789473684</v>
      </c>
      <c r="K1567" s="12">
        <v>4.7E-2</v>
      </c>
      <c r="L1567" s="12">
        <v>0.10350000000000001</v>
      </c>
      <c r="M1567" s="12">
        <v>6.8320350000000002E-2</v>
      </c>
      <c r="N1567" s="12">
        <v>0.10937277578356003</v>
      </c>
      <c r="O1567" s="12">
        <v>0.10523705986806642</v>
      </c>
      <c r="P1567" s="12">
        <v>1.3095380909542598E-2</v>
      </c>
      <c r="Q1567" s="13">
        <v>15</v>
      </c>
      <c r="R1567" s="13">
        <v>0</v>
      </c>
      <c r="S1567" s="13">
        <v>11.7</v>
      </c>
      <c r="T1567" s="13">
        <v>11.7</v>
      </c>
      <c r="U1567" s="13">
        <v>26.7</v>
      </c>
      <c r="V1567" s="13">
        <v>0.248</v>
      </c>
      <c r="W1567" s="13">
        <v>26.451999999999998</v>
      </c>
      <c r="X1567" s="14">
        <v>9.288389513108614E-3</v>
      </c>
      <c r="Y1567" s="15">
        <v>0.40829145728643218</v>
      </c>
      <c r="Z1567" s="14">
        <v>0.56549057515708079</v>
      </c>
      <c r="AA1567" s="14">
        <v>0.4382022471910112</v>
      </c>
      <c r="AB1567" s="14">
        <v>1.3014460511679642</v>
      </c>
      <c r="AC1567" s="14">
        <v>0.77999999999999992</v>
      </c>
      <c r="AD1567" s="13">
        <v>1.88</v>
      </c>
      <c r="AE1567" s="15">
        <v>-0.16216666666666668</v>
      </c>
      <c r="AF1567" s="14">
        <v>3.1622776601683791E-2</v>
      </c>
      <c r="AG1567" s="14" t="s">
        <v>7128</v>
      </c>
      <c r="AH1567" s="15">
        <v>0.56993736951983287</v>
      </c>
      <c r="AI1567" s="5">
        <v>3.7403846153846154</v>
      </c>
      <c r="AJ1567" s="15">
        <v>8.1967213114754092</v>
      </c>
      <c r="AK1567" s="15">
        <v>8.1967213114754092</v>
      </c>
      <c r="AL1567" s="15">
        <v>7.6113360323886639</v>
      </c>
      <c r="AM1567" s="15">
        <v>0.63051702395964682</v>
      </c>
      <c r="AN1567" s="15">
        <v>1.6685205784204671</v>
      </c>
      <c r="AO1567" s="15">
        <v>0.37878787878787878</v>
      </c>
      <c r="AP1567" s="15">
        <v>6.7999999999999989</v>
      </c>
      <c r="AQ1567" s="15">
        <v>5.8913140311804</v>
      </c>
      <c r="AR1567" s="15">
        <v>1.294002543782409</v>
      </c>
      <c r="AS1567" s="15">
        <v>0.6679797979797979</v>
      </c>
      <c r="AT1567" s="14">
        <v>8.3606557377049182E-2</v>
      </c>
      <c r="AU1567" s="14">
        <v>1.0199999999999999E-2</v>
      </c>
      <c r="AV1567" s="12">
        <v>3.3599999999999998E-2</v>
      </c>
      <c r="AW1567" s="12">
        <v>0.33399999999999996</v>
      </c>
      <c r="AX1567" s="12">
        <v>9.9700000000000011E-2</v>
      </c>
      <c r="AY1567" s="12">
        <v>0.19800000000000001</v>
      </c>
      <c r="AZ1567" s="14">
        <v>0.13</v>
      </c>
      <c r="BA1567" s="14" t="s">
        <v>7128</v>
      </c>
      <c r="BB1567" s="14">
        <v>0.24663072776280326</v>
      </c>
      <c r="BC1567" s="14">
        <v>0.12246815669310263</v>
      </c>
      <c r="BD1567" s="14">
        <v>4.6212121212121211E-2</v>
      </c>
      <c r="BE1567" s="14">
        <v>9.8232323232323226E-2</v>
      </c>
      <c r="BF1567" s="14">
        <v>0.31052631578947365</v>
      </c>
      <c r="BG1567" s="14">
        <v>6.2699999999999992E-2</v>
      </c>
      <c r="BH1567" s="13">
        <v>1.83</v>
      </c>
      <c r="BI1567" s="13">
        <v>1.83</v>
      </c>
      <c r="BJ1567" s="13">
        <v>3.89</v>
      </c>
      <c r="BK1567" s="13">
        <v>3.89</v>
      </c>
      <c r="BL1567" s="13">
        <v>39.6</v>
      </c>
      <c r="BM1567" s="13">
        <v>39.6</v>
      </c>
      <c r="BN1567" s="13">
        <v>4.49</v>
      </c>
      <c r="BO1567" s="13">
        <v>4.49</v>
      </c>
      <c r="BP1567" s="13">
        <v>2.6820526315789475</v>
      </c>
      <c r="BQ1567" s="13">
        <v>2.35</v>
      </c>
      <c r="BR1567" s="13">
        <v>-1.782</v>
      </c>
      <c r="BS1567" s="13">
        <v>1.153</v>
      </c>
      <c r="BT1567" s="14">
        <v>-0.2345218705233619</v>
      </c>
      <c r="BU1567" s="13">
        <v>3.3110526315789475</v>
      </c>
      <c r="BV1567" s="13">
        <v>0.10899999999999999</v>
      </c>
      <c r="BW1567" s="13">
        <v>2.4590000000000001</v>
      </c>
      <c r="BX1567" s="13">
        <v>7.42</v>
      </c>
      <c r="BY1567" s="13">
        <v>21.9</v>
      </c>
      <c r="BZ1567" s="13">
        <v>8.99</v>
      </c>
      <c r="CA1567" s="13">
        <v>20.441999999999997</v>
      </c>
      <c r="CB1567" s="13">
        <v>-0.153</v>
      </c>
      <c r="CC1567" s="15">
        <v>-0.129</v>
      </c>
      <c r="CD1567" s="15">
        <v>8.5000000000000006E-2</v>
      </c>
      <c r="CE1567" s="15">
        <v>0.36</v>
      </c>
      <c r="CF1567" s="15">
        <v>0.78050849351741058</v>
      </c>
      <c r="CG1567" s="15">
        <v>0.81618999400807934</v>
      </c>
      <c r="CH1567" s="13">
        <v>1.7459</v>
      </c>
      <c r="CI1567" s="13">
        <v>0.75180000000000002</v>
      </c>
      <c r="CJ1567" s="13">
        <v>-0.153</v>
      </c>
      <c r="CK1567" s="12">
        <f t="shared" si="48"/>
        <v>1.4036697247706424</v>
      </c>
      <c r="CL1567" s="36">
        <f t="shared" si="49"/>
        <v>1.9371881420604642</v>
      </c>
      <c r="CM1567" s="13">
        <v>2.66</v>
      </c>
      <c r="CN1567" s="13">
        <v>0.82599999999999996</v>
      </c>
      <c r="CO1567" s="13">
        <v>1.83</v>
      </c>
      <c r="CP1567" s="13">
        <v>15</v>
      </c>
      <c r="CQ1567" s="13">
        <v>4.49</v>
      </c>
      <c r="CR1567" s="13">
        <v>26.451999999999998</v>
      </c>
      <c r="CS1567" s="13">
        <v>0.10899999999999999</v>
      </c>
      <c r="CT1567" s="13">
        <v>0</v>
      </c>
      <c r="CU1567" s="13">
        <v>3.89</v>
      </c>
      <c r="CV1567" s="13">
        <v>20.441999999999997</v>
      </c>
      <c r="CW1567" s="13">
        <v>4.49</v>
      </c>
      <c r="CX1567" s="12">
        <v>0.24663072776280326</v>
      </c>
      <c r="CY1567" s="12">
        <v>0.12246815669310263</v>
      </c>
      <c r="CZ1567" s="15">
        <v>5.8913140311804</v>
      </c>
      <c r="DA1567" s="20"/>
      <c r="DB1567" s="20"/>
    </row>
    <row r="1568" spans="1:106">
      <c r="A1568" s="8" t="s">
        <v>561</v>
      </c>
      <c r="B1568" s="8" t="s">
        <v>562</v>
      </c>
      <c r="C1568" s="9" t="s">
        <v>7161</v>
      </c>
      <c r="D1568" s="9" t="s">
        <v>7126</v>
      </c>
      <c r="E1568" s="10" t="s">
        <v>7127</v>
      </c>
      <c r="F1568" s="10" t="s">
        <v>7126</v>
      </c>
      <c r="G1568" s="11">
        <v>0.75</v>
      </c>
      <c r="H1568" s="11">
        <v>0.75002656218644037</v>
      </c>
      <c r="I1568" s="12">
        <v>9.0499999999999997E-2</v>
      </c>
      <c r="J1568" s="12">
        <v>0.12437740387787286</v>
      </c>
      <c r="K1568" s="12">
        <v>3.2000000000000001E-2</v>
      </c>
      <c r="L1568" s="12">
        <v>8.8499999999999995E-2</v>
      </c>
      <c r="M1568" s="12">
        <v>5.8418850000000001E-2</v>
      </c>
      <c r="N1568" s="12">
        <v>0.1243739796853542</v>
      </c>
      <c r="O1568" s="12">
        <v>8.529229454242393E-2</v>
      </c>
      <c r="P1568" s="12">
        <v>7.2362824159647024E-2</v>
      </c>
      <c r="Q1568" s="13">
        <v>2145.6999999999998</v>
      </c>
      <c r="R1568" s="13">
        <v>0.11139830855191118</v>
      </c>
      <c r="S1568" s="13">
        <v>0</v>
      </c>
      <c r="T1568" s="13">
        <v>0.11139830855191118</v>
      </c>
      <c r="U1568" s="13">
        <v>2145.8113983085518</v>
      </c>
      <c r="V1568" s="13">
        <v>0</v>
      </c>
      <c r="W1568" s="13">
        <v>2145.8113983085518</v>
      </c>
      <c r="X1568" s="14">
        <v>0</v>
      </c>
      <c r="Y1568" s="15">
        <v>1.5772870662460567E-2</v>
      </c>
      <c r="Z1568" s="14" t="s">
        <v>7128</v>
      </c>
      <c r="AA1568" s="14">
        <v>5.1914305534830107E-5</v>
      </c>
      <c r="AB1568" s="14" t="s">
        <v>7128</v>
      </c>
      <c r="AC1568" s="14">
        <v>5.1917000769870527E-5</v>
      </c>
      <c r="AD1568" s="13">
        <v>3.98</v>
      </c>
      <c r="AE1568" s="15">
        <v>1.2889722222222224</v>
      </c>
      <c r="AF1568" s="14">
        <v>0.2</v>
      </c>
      <c r="AG1568" s="14">
        <v>0.37499999999999994</v>
      </c>
      <c r="AH1568" s="15">
        <v>0.27439024390243899</v>
      </c>
      <c r="AI1568" s="5">
        <v>415.64625850340138</v>
      </c>
      <c r="AJ1568" s="15">
        <v>48.98858447488584</v>
      </c>
      <c r="AK1568" s="15">
        <v>48.98858447488584</v>
      </c>
      <c r="AL1568" s="15">
        <v>30.852713178294572</v>
      </c>
      <c r="AM1568" s="15">
        <v>1.6892615336167531</v>
      </c>
      <c r="AN1568" s="15" t="s">
        <v>7128</v>
      </c>
      <c r="AO1568" s="15">
        <v>3.7564775910364139</v>
      </c>
      <c r="AP1568" s="15">
        <v>35.094550780299755</v>
      </c>
      <c r="AQ1568" s="15">
        <v>29.94183292368141</v>
      </c>
      <c r="AR1568" s="15">
        <v>19262.513284109802</v>
      </c>
      <c r="AS1568" s="15">
        <v>3.7566726160864001</v>
      </c>
      <c r="AT1568" s="14">
        <v>0.21643835616438359</v>
      </c>
      <c r="AU1568" s="14">
        <v>4.4181386027869699E-3</v>
      </c>
      <c r="AV1568" s="12">
        <v>8.2799999999999999E-2</v>
      </c>
      <c r="AW1568" s="12">
        <v>0.106</v>
      </c>
      <c r="AX1568" s="12">
        <v>0.113</v>
      </c>
      <c r="AY1568" s="12">
        <v>0.159</v>
      </c>
      <c r="AZ1568" s="14">
        <v>0.28999999999999998</v>
      </c>
      <c r="BA1568" s="14">
        <v>0.16399999999999998</v>
      </c>
      <c r="BB1568" s="14">
        <v>0.20966969842029679</v>
      </c>
      <c r="BC1568" s="14">
        <v>0.19673680384500122</v>
      </c>
      <c r="BD1568" s="14">
        <v>7.6680672268907554E-2</v>
      </c>
      <c r="BE1568" s="14">
        <v>0.10704432832333616</v>
      </c>
      <c r="BF1568" s="14">
        <v>0.31782945736434109</v>
      </c>
      <c r="BG1568" s="14">
        <v>0.1948</v>
      </c>
      <c r="BH1568" s="13">
        <v>43.8</v>
      </c>
      <c r="BI1568" s="13">
        <v>43.8</v>
      </c>
      <c r="BJ1568" s="13">
        <v>61.1</v>
      </c>
      <c r="BK1568" s="13">
        <v>61.143720338289619</v>
      </c>
      <c r="BL1568" s="13">
        <v>571.20000000000005</v>
      </c>
      <c r="BM1568" s="13">
        <v>571.20000000000005</v>
      </c>
      <c r="BN1568" s="13">
        <v>71.599999999999994</v>
      </c>
      <c r="BO1568" s="13">
        <v>71.665999999999997</v>
      </c>
      <c r="BP1568" s="13">
        <v>41.710444881934002</v>
      </c>
      <c r="BQ1568" s="13">
        <v>2.67</v>
      </c>
      <c r="BR1568" s="13">
        <v>4.6699999999999982</v>
      </c>
      <c r="BS1568" s="13">
        <v>3.9000000000000004</v>
      </c>
      <c r="BT1568" s="14">
        <v>0.20546412353688207</v>
      </c>
      <c r="BU1568" s="13">
        <v>33.140444881934002</v>
      </c>
      <c r="BV1568" s="13">
        <v>32.56</v>
      </c>
      <c r="BW1568" s="13">
        <v>35.230000000000004</v>
      </c>
      <c r="BX1568" s="13">
        <v>208.9</v>
      </c>
      <c r="BY1568" s="13">
        <v>212.01139830855192</v>
      </c>
      <c r="BZ1568" s="13">
        <v>0</v>
      </c>
      <c r="CA1568" s="13">
        <v>0.11139830855191118</v>
      </c>
      <c r="CB1568" s="13">
        <v>-9.48</v>
      </c>
      <c r="CC1568" s="15">
        <v>0.5</v>
      </c>
      <c r="CD1568" s="15">
        <v>0.39100000000000001</v>
      </c>
      <c r="CE1568" s="15">
        <v>0.36</v>
      </c>
      <c r="CF1568" s="15">
        <v>0.73800213157282868</v>
      </c>
      <c r="CG1568" s="15">
        <v>0.74298501979622777</v>
      </c>
      <c r="CH1568" s="13">
        <v>44.824999999999996</v>
      </c>
      <c r="CI1568" s="13">
        <v>35.299999999999997</v>
      </c>
      <c r="CJ1568" s="13">
        <v>-9.48</v>
      </c>
      <c r="CK1568" s="12">
        <f t="shared" si="48"/>
        <v>0.29115479115479115</v>
      </c>
      <c r="CL1568" s="36">
        <f t="shared" si="49"/>
        <v>5127.5464360737851</v>
      </c>
      <c r="CM1568" s="13">
        <v>64.5</v>
      </c>
      <c r="CN1568" s="13">
        <v>20.5</v>
      </c>
      <c r="CO1568" s="13">
        <v>43.8</v>
      </c>
      <c r="CP1568" s="13">
        <v>2145.6999999999998</v>
      </c>
      <c r="CQ1568" s="13">
        <v>71.665999999999997</v>
      </c>
      <c r="CR1568" s="13">
        <v>2145.8113983085518</v>
      </c>
      <c r="CS1568" s="13">
        <v>32.56</v>
      </c>
      <c r="CT1568" s="13">
        <v>8</v>
      </c>
      <c r="CU1568" s="13">
        <v>60.991720338289618</v>
      </c>
      <c r="CV1568" s="13">
        <v>8.1113983085519106</v>
      </c>
      <c r="CW1568" s="13">
        <v>74.179999999999993</v>
      </c>
      <c r="CX1568" s="12">
        <v>0.20123559243891193</v>
      </c>
      <c r="CY1568" s="12">
        <v>0.18911181547558992</v>
      </c>
      <c r="CZ1568" s="15">
        <v>28.927088141123647</v>
      </c>
      <c r="DA1568" s="20"/>
      <c r="DB1568" s="20"/>
    </row>
    <row r="1569" spans="1:106">
      <c r="A1569" s="8" t="s">
        <v>7032</v>
      </c>
      <c r="B1569" s="8" t="s">
        <v>7033</v>
      </c>
      <c r="C1569" s="9" t="s">
        <v>7188</v>
      </c>
      <c r="D1569" s="9" t="s">
        <v>7126</v>
      </c>
      <c r="E1569" s="10" t="s">
        <v>7127</v>
      </c>
      <c r="F1569" s="10" t="s">
        <v>7126</v>
      </c>
      <c r="G1569" s="11">
        <v>0.84</v>
      </c>
      <c r="H1569" s="11">
        <v>2.17875</v>
      </c>
      <c r="I1569" s="12">
        <v>9.0499999999999997E-2</v>
      </c>
      <c r="J1569" s="12">
        <v>0.25367687500000002</v>
      </c>
      <c r="K1569" s="12">
        <v>4.7E-2</v>
      </c>
      <c r="L1569" s="12">
        <v>0.10350000000000001</v>
      </c>
      <c r="M1569" s="12">
        <v>6.8320350000000002E-2</v>
      </c>
      <c r="N1569" s="12">
        <v>0.13978310662650603</v>
      </c>
      <c r="O1569" s="12">
        <v>-0.63251646544368612</v>
      </c>
      <c r="P1569" s="12">
        <v>-0.36447946290180966</v>
      </c>
      <c r="Q1569" s="13">
        <v>0.128</v>
      </c>
      <c r="R1569" s="13">
        <v>0</v>
      </c>
      <c r="S1569" s="13">
        <v>0.20399999999999999</v>
      </c>
      <c r="T1569" s="13">
        <v>0.20399999999999999</v>
      </c>
      <c r="U1569" s="13">
        <v>0.33199999999999996</v>
      </c>
      <c r="V1569" s="13">
        <v>0</v>
      </c>
      <c r="W1569" s="13">
        <v>0.33199999999999996</v>
      </c>
      <c r="X1569" s="14">
        <v>0</v>
      </c>
      <c r="Y1569" s="15">
        <v>3.0339805825242719E-2</v>
      </c>
      <c r="Z1569" s="14">
        <v>0.54545454545454541</v>
      </c>
      <c r="AA1569" s="14">
        <v>0.61445783132530118</v>
      </c>
      <c r="AB1569" s="14">
        <v>1.1999999999999997</v>
      </c>
      <c r="AC1569" s="14">
        <v>1.5937499999999998</v>
      </c>
      <c r="AD1569" s="13">
        <v>1.6E-2</v>
      </c>
      <c r="AE1569" s="15">
        <v>0.12755555555555562</v>
      </c>
      <c r="AF1569" s="14">
        <v>0.1414213562373095</v>
      </c>
      <c r="AG1569" s="14" t="s">
        <v>7128</v>
      </c>
      <c r="AH1569" s="15">
        <v>0.45098039215686275</v>
      </c>
      <c r="AI1569" s="5" t="s">
        <v>7128</v>
      </c>
      <c r="AJ1569" s="15" t="s">
        <v>7128</v>
      </c>
      <c r="AK1569" s="15" t="s">
        <v>7128</v>
      </c>
      <c r="AL1569" s="15" t="s">
        <v>7128</v>
      </c>
      <c r="AM1569" s="15" t="s">
        <v>7128</v>
      </c>
      <c r="AN1569" s="15">
        <v>0.75294117647058822</v>
      </c>
      <c r="AO1569" s="15" t="s">
        <v>7128</v>
      </c>
      <c r="AP1569" s="15" t="s">
        <v>7128</v>
      </c>
      <c r="AQ1569" s="15" t="s">
        <v>7128</v>
      </c>
      <c r="AR1569" s="15">
        <v>0.88770053475935817</v>
      </c>
      <c r="AS1569" s="15" t="s">
        <v>7128</v>
      </c>
      <c r="AT1569" s="14" t="s">
        <v>7128</v>
      </c>
      <c r="AU1569" s="14">
        <v>0</v>
      </c>
      <c r="AV1569" s="12" t="s">
        <v>7128</v>
      </c>
      <c r="AW1569" s="12" t="s">
        <v>7128</v>
      </c>
      <c r="AX1569" s="12" t="s">
        <v>7128</v>
      </c>
      <c r="AY1569" s="12" t="s">
        <v>7128</v>
      </c>
      <c r="AZ1569" s="14" t="s">
        <v>7128</v>
      </c>
      <c r="BA1569" s="14" t="s">
        <v>7128</v>
      </c>
      <c r="BB1569" s="14">
        <v>-0.37883959044368604</v>
      </c>
      <c r="BC1569" s="14">
        <v>-0.22469635627530365</v>
      </c>
      <c r="BD1569" s="14" t="s">
        <v>7128</v>
      </c>
      <c r="BE1569" s="14" t="s">
        <v>7128</v>
      </c>
      <c r="BF1569" s="14">
        <v>0</v>
      </c>
      <c r="BG1569" s="14" t="s">
        <v>7128</v>
      </c>
      <c r="BH1569" s="13">
        <v>-0.111</v>
      </c>
      <c r="BI1569" s="13">
        <v>-0.111</v>
      </c>
      <c r="BJ1569" s="13">
        <v>-0.111</v>
      </c>
      <c r="BK1569" s="13">
        <v>-0.111</v>
      </c>
      <c r="BL1569" s="13">
        <v>0</v>
      </c>
      <c r="BM1569" s="13">
        <v>0</v>
      </c>
      <c r="BN1569" s="13">
        <v>-6.2E-2</v>
      </c>
      <c r="BO1569" s="13">
        <v>-6.2E-2</v>
      </c>
      <c r="BP1569" s="13">
        <v>-0.111</v>
      </c>
      <c r="BQ1569" s="13">
        <v>0</v>
      </c>
      <c r="BR1569" s="13">
        <v>0</v>
      </c>
      <c r="BS1569" s="13">
        <v>-3.0000000000000001E-3</v>
      </c>
      <c r="BT1569" s="14" t="s">
        <v>7128</v>
      </c>
      <c r="BU1569" s="13">
        <v>-0.108</v>
      </c>
      <c r="BV1569" s="13">
        <v>-0.108</v>
      </c>
      <c r="BW1569" s="13">
        <v>-0.108</v>
      </c>
      <c r="BX1569" s="13">
        <v>0.29299999999999998</v>
      </c>
      <c r="BY1569" s="13">
        <v>0.49399999999999999</v>
      </c>
      <c r="BZ1569" s="13">
        <v>0.17</v>
      </c>
      <c r="CA1569" s="13">
        <v>0.374</v>
      </c>
      <c r="CB1569" s="13">
        <v>0</v>
      </c>
      <c r="CC1569" s="15">
        <v>-0.42399999999999999</v>
      </c>
      <c r="CD1569" s="15" t="s">
        <v>7128</v>
      </c>
      <c r="CE1569" s="15">
        <v>0.36</v>
      </c>
      <c r="CF1569" s="15">
        <v>1.1365541023006376</v>
      </c>
      <c r="CG1569" s="15">
        <v>1.1854990592847945</v>
      </c>
      <c r="CH1569" s="13">
        <v>2.7300000000000001E-2</v>
      </c>
      <c r="CI1569" s="13">
        <v>-2.3899999999999998E-2</v>
      </c>
      <c r="CJ1569" s="13">
        <v>0</v>
      </c>
      <c r="CK1569" s="12">
        <f t="shared" si="48"/>
        <v>0</v>
      </c>
      <c r="CL1569" s="36" t="str">
        <f t="shared" si="49"/>
        <v>NA</v>
      </c>
      <c r="CM1569" s="13" t="s">
        <v>7128</v>
      </c>
      <c r="CN1569" s="13" t="s">
        <v>7128</v>
      </c>
      <c r="CO1569" s="13" t="s">
        <v>7128</v>
      </c>
      <c r="CP1569" s="13" t="s">
        <v>7128</v>
      </c>
      <c r="CQ1569" s="13" t="s">
        <v>7128</v>
      </c>
      <c r="CR1569" s="13" t="s">
        <v>7128</v>
      </c>
      <c r="CS1569" s="13" t="s">
        <v>7128</v>
      </c>
      <c r="CT1569" s="13">
        <v>0</v>
      </c>
      <c r="CU1569" s="13">
        <v>-0.111</v>
      </c>
      <c r="CV1569" s="13">
        <v>0.374</v>
      </c>
      <c r="CW1569" s="13">
        <v>-6.2E-2</v>
      </c>
      <c r="CX1569" s="12">
        <v>-0.37883959044368604</v>
      </c>
      <c r="CY1569" s="12">
        <v>-0.22469635627530365</v>
      </c>
      <c r="CZ1569" s="15" t="s">
        <v>7128</v>
      </c>
      <c r="DA1569" s="20"/>
      <c r="DB1569" s="20"/>
    </row>
    <row r="1570" spans="1:106">
      <c r="A1570" s="8" t="s">
        <v>4481</v>
      </c>
      <c r="B1570" s="8" t="s">
        <v>4482</v>
      </c>
      <c r="C1570" s="9" t="s">
        <v>7177</v>
      </c>
      <c r="D1570" s="9" t="s">
        <v>7126</v>
      </c>
      <c r="E1570" s="10" t="s">
        <v>7127</v>
      </c>
      <c r="F1570" s="10" t="s">
        <v>7126</v>
      </c>
      <c r="G1570" s="11">
        <v>0.74</v>
      </c>
      <c r="H1570" s="11">
        <v>0.74</v>
      </c>
      <c r="I1570" s="12">
        <v>9.0499999999999997E-2</v>
      </c>
      <c r="J1570" s="12">
        <v>0.12347</v>
      </c>
      <c r="K1570" s="12">
        <v>4.1999999999999996E-2</v>
      </c>
      <c r="L1570" s="12">
        <v>9.8500000000000004E-2</v>
      </c>
      <c r="M1570" s="12">
        <v>6.5019850000000004E-2</v>
      </c>
      <c r="N1570" s="12">
        <v>0.12347</v>
      </c>
      <c r="O1570" s="12" t="s">
        <v>7128</v>
      </c>
      <c r="P1570" s="12" t="s">
        <v>7128</v>
      </c>
      <c r="Q1570" s="13">
        <v>3.44</v>
      </c>
      <c r="R1570" s="13">
        <v>0</v>
      </c>
      <c r="S1570" s="13">
        <v>0</v>
      </c>
      <c r="T1570" s="13">
        <v>0</v>
      </c>
      <c r="U1570" s="13">
        <v>3.44</v>
      </c>
      <c r="V1570" s="13">
        <v>0</v>
      </c>
      <c r="W1570" s="13">
        <v>3.44</v>
      </c>
      <c r="X1570" s="14">
        <v>0</v>
      </c>
      <c r="Y1570" s="15">
        <v>0.32327586206896552</v>
      </c>
      <c r="Z1570" s="14" t="s">
        <v>7128</v>
      </c>
      <c r="AA1570" s="14">
        <v>0</v>
      </c>
      <c r="AB1570" s="14" t="s">
        <v>7128</v>
      </c>
      <c r="AC1570" s="14">
        <v>0</v>
      </c>
      <c r="AD1570" s="13">
        <v>0.29699999999999999</v>
      </c>
      <c r="AE1570" s="15">
        <v>1.8999722222222226</v>
      </c>
      <c r="AF1570" s="14">
        <v>0.161245154965971</v>
      </c>
      <c r="AG1570" s="14">
        <v>0.75816231517653654</v>
      </c>
      <c r="AH1570" s="15">
        <v>0.40711462450592895</v>
      </c>
      <c r="AI1570" s="5" t="s">
        <v>7128</v>
      </c>
      <c r="AJ1570" s="15" t="s">
        <v>7128</v>
      </c>
      <c r="AK1570" s="15" t="s">
        <v>7128</v>
      </c>
      <c r="AL1570" s="15" t="s">
        <v>7128</v>
      </c>
      <c r="AM1570" s="15" t="s">
        <v>7128</v>
      </c>
      <c r="AN1570" s="15" t="s">
        <v>7128</v>
      </c>
      <c r="AO1570" s="15">
        <v>1.2070175438596491</v>
      </c>
      <c r="AP1570" s="15" t="s">
        <v>7128</v>
      </c>
      <c r="AQ1570" s="15">
        <v>2.3561643835616439</v>
      </c>
      <c r="AR1570" s="15" t="s">
        <v>7128</v>
      </c>
      <c r="AS1570" s="15">
        <v>1.2070175438596491</v>
      </c>
      <c r="AT1570" s="14" t="s">
        <v>7128</v>
      </c>
      <c r="AU1570" s="14">
        <v>0</v>
      </c>
      <c r="AV1570" s="12" t="s">
        <v>7128</v>
      </c>
      <c r="AW1570" s="12" t="s">
        <v>7128</v>
      </c>
      <c r="AX1570" s="12">
        <v>-0.129</v>
      </c>
      <c r="AY1570" s="12" t="s">
        <v>7128</v>
      </c>
      <c r="AZ1570" s="14" t="s">
        <v>7128</v>
      </c>
      <c r="BA1570" s="14" t="s">
        <v>7128</v>
      </c>
      <c r="BB1570" s="14" t="s">
        <v>7128</v>
      </c>
      <c r="BC1570" s="14" t="s">
        <v>7128</v>
      </c>
      <c r="BD1570" s="14">
        <v>-0.2617543859649123</v>
      </c>
      <c r="BE1570" s="14">
        <v>-2.3157894736842106E-2</v>
      </c>
      <c r="BF1570" s="14">
        <v>0</v>
      </c>
      <c r="BG1570" s="14">
        <v>8.9999999999999992E-5</v>
      </c>
      <c r="BH1570" s="13">
        <v>-0.746</v>
      </c>
      <c r="BI1570" s="13">
        <v>-0.746</v>
      </c>
      <c r="BJ1570" s="13">
        <v>-6.6000000000000003E-2</v>
      </c>
      <c r="BK1570" s="13">
        <v>-6.6000000000000003E-2</v>
      </c>
      <c r="BL1570" s="13">
        <v>2.85</v>
      </c>
      <c r="BM1570" s="13">
        <v>2.85</v>
      </c>
      <c r="BN1570" s="13">
        <v>1.46</v>
      </c>
      <c r="BO1570" s="13">
        <v>1.46</v>
      </c>
      <c r="BP1570" s="13">
        <v>-6.6000000000000003E-2</v>
      </c>
      <c r="BQ1570" s="13">
        <v>0</v>
      </c>
      <c r="BR1570" s="13">
        <v>0</v>
      </c>
      <c r="BS1570" s="13">
        <v>-1.04</v>
      </c>
      <c r="BT1570" s="14" t="s">
        <v>7128</v>
      </c>
      <c r="BU1570" s="13">
        <v>0.97399999999999998</v>
      </c>
      <c r="BV1570" s="13">
        <v>0.29400000000000004</v>
      </c>
      <c r="BW1570" s="13">
        <v>0.29400000000000004</v>
      </c>
      <c r="BX1570" s="13">
        <v>0</v>
      </c>
      <c r="BY1570" s="13">
        <v>0</v>
      </c>
      <c r="BZ1570" s="13">
        <v>0</v>
      </c>
      <c r="CA1570" s="13">
        <v>0</v>
      </c>
      <c r="CB1570" s="13">
        <v>0</v>
      </c>
      <c r="CC1570" s="15">
        <v>0.81499999999999995</v>
      </c>
      <c r="CD1570" s="15">
        <v>0.41799999999999998</v>
      </c>
      <c r="CE1570" s="15">
        <v>0.36</v>
      </c>
      <c r="CF1570" s="15" t="s">
        <v>7128</v>
      </c>
      <c r="CG1570" s="15" t="s">
        <v>7128</v>
      </c>
      <c r="CH1570" s="13" t="s">
        <v>7128</v>
      </c>
      <c r="CI1570" s="13" t="s">
        <v>7128</v>
      </c>
      <c r="CJ1570" s="13">
        <v>0</v>
      </c>
      <c r="CK1570" s="12">
        <f t="shared" si="48"/>
        <v>0</v>
      </c>
      <c r="CL1570" s="36" t="str">
        <f t="shared" si="49"/>
        <v>NA</v>
      </c>
      <c r="CM1570" s="13" t="s">
        <v>7128</v>
      </c>
      <c r="CN1570" s="13" t="s">
        <v>7128</v>
      </c>
      <c r="CO1570" s="13" t="s">
        <v>7128</v>
      </c>
      <c r="CP1570" s="13" t="s">
        <v>7128</v>
      </c>
      <c r="CQ1570" s="13">
        <v>1.46</v>
      </c>
      <c r="CR1570" s="13">
        <v>3.44</v>
      </c>
      <c r="CS1570" s="13" t="s">
        <v>7128</v>
      </c>
      <c r="CT1570" s="13">
        <v>0</v>
      </c>
      <c r="CU1570" s="13">
        <v>-6.6000000000000003E-2</v>
      </c>
      <c r="CV1570" s="13">
        <v>0</v>
      </c>
      <c r="CW1570" s="13">
        <v>1.46</v>
      </c>
      <c r="CX1570" s="12" t="s">
        <v>7128</v>
      </c>
      <c r="CY1570" s="12" t="s">
        <v>7128</v>
      </c>
      <c r="CZ1570" s="15">
        <v>2.3561643835616439</v>
      </c>
      <c r="DA1570" s="20"/>
      <c r="DB1570" s="20"/>
    </row>
    <row r="1571" spans="1:106">
      <c r="A1571" s="8" t="s">
        <v>6996</v>
      </c>
      <c r="B1571" s="8" t="s">
        <v>6997</v>
      </c>
      <c r="C1571" s="9" t="s">
        <v>7131</v>
      </c>
      <c r="D1571" s="9" t="s">
        <v>7126</v>
      </c>
      <c r="E1571" s="10" t="s">
        <v>7127</v>
      </c>
      <c r="F1571" s="10" t="s">
        <v>7126</v>
      </c>
      <c r="G1571" s="11">
        <v>0.79</v>
      </c>
      <c r="H1571" s="11">
        <v>0.79</v>
      </c>
      <c r="I1571" s="12">
        <v>9.0499999999999997E-2</v>
      </c>
      <c r="J1571" s="12">
        <v>0.127995</v>
      </c>
      <c r="K1571" s="12">
        <v>4.7E-2</v>
      </c>
      <c r="L1571" s="12">
        <v>0.10350000000000001</v>
      </c>
      <c r="M1571" s="12">
        <v>6.8320350000000002E-2</v>
      </c>
      <c r="N1571" s="12">
        <v>0.127995</v>
      </c>
      <c r="O1571" s="12">
        <v>-0.127995</v>
      </c>
      <c r="P1571" s="12">
        <v>-0.127995</v>
      </c>
      <c r="Q1571" s="13">
        <v>0.185</v>
      </c>
      <c r="R1571" s="13">
        <v>0</v>
      </c>
      <c r="S1571" s="13">
        <v>0</v>
      </c>
      <c r="T1571" s="13">
        <v>0</v>
      </c>
      <c r="U1571" s="13">
        <v>0.185</v>
      </c>
      <c r="V1571" s="13">
        <v>0</v>
      </c>
      <c r="W1571" s="13">
        <v>0.185</v>
      </c>
      <c r="X1571" s="14">
        <v>0</v>
      </c>
      <c r="Y1571" s="15">
        <v>0.16666666666666666</v>
      </c>
      <c r="Z1571" s="14" t="s">
        <v>7128</v>
      </c>
      <c r="AA1571" s="14">
        <v>0</v>
      </c>
      <c r="AB1571" s="14" t="s">
        <v>7128</v>
      </c>
      <c r="AC1571" s="14">
        <v>0</v>
      </c>
      <c r="AD1571" s="13">
        <v>6.0000000000000001E-3</v>
      </c>
      <c r="AE1571" s="15">
        <v>3.3523333333333341</v>
      </c>
      <c r="AF1571" s="14">
        <v>0.13038404810405299</v>
      </c>
      <c r="AG1571" s="14">
        <v>0.87664098225254428</v>
      </c>
      <c r="AH1571" s="15">
        <v>0.65517241379310343</v>
      </c>
      <c r="AI1571" s="5" t="s">
        <v>7128</v>
      </c>
      <c r="AJ1571" s="15" t="s">
        <v>7128</v>
      </c>
      <c r="AK1571" s="15" t="s">
        <v>7128</v>
      </c>
      <c r="AL1571" s="15" t="s">
        <v>7128</v>
      </c>
      <c r="AM1571" s="15" t="s">
        <v>7128</v>
      </c>
      <c r="AN1571" s="15" t="s">
        <v>7128</v>
      </c>
      <c r="AO1571" s="15" t="s">
        <v>7128</v>
      </c>
      <c r="AP1571" s="15" t="s">
        <v>7128</v>
      </c>
      <c r="AQ1571" s="15" t="s">
        <v>7128</v>
      </c>
      <c r="AR1571" s="15" t="s">
        <v>7128</v>
      </c>
      <c r="AS1571" s="15" t="s">
        <v>7128</v>
      </c>
      <c r="AT1571" s="14" t="s">
        <v>7128</v>
      </c>
      <c r="AU1571" s="14">
        <v>0</v>
      </c>
      <c r="AV1571" s="12" t="s">
        <v>7128</v>
      </c>
      <c r="AW1571" s="12" t="s">
        <v>7128</v>
      </c>
      <c r="AX1571" s="12" t="s">
        <v>7128</v>
      </c>
      <c r="AY1571" s="12" t="s">
        <v>7128</v>
      </c>
      <c r="AZ1571" s="14" t="s">
        <v>7128</v>
      </c>
      <c r="BA1571" s="14" t="s">
        <v>7128</v>
      </c>
      <c r="BB1571" s="14">
        <v>0</v>
      </c>
      <c r="BC1571" s="14">
        <v>0</v>
      </c>
      <c r="BD1571" s="14" t="s">
        <v>7128</v>
      </c>
      <c r="BE1571" s="14" t="s">
        <v>7128</v>
      </c>
      <c r="BF1571" s="14">
        <v>0</v>
      </c>
      <c r="BG1571" s="14">
        <v>2.1099999999999997E-2</v>
      </c>
      <c r="BH1571" s="13">
        <v>0</v>
      </c>
      <c r="BI1571" s="13">
        <v>0</v>
      </c>
      <c r="BJ1571" s="13">
        <v>0</v>
      </c>
      <c r="BK1571" s="13">
        <v>0</v>
      </c>
      <c r="BL1571" s="13">
        <v>0</v>
      </c>
      <c r="BM1571" s="13">
        <v>0</v>
      </c>
      <c r="BN1571" s="13">
        <v>0</v>
      </c>
      <c r="BO1571" s="13">
        <v>0</v>
      </c>
      <c r="BP1571" s="13">
        <v>0</v>
      </c>
      <c r="BQ1571" s="13">
        <v>0</v>
      </c>
      <c r="BR1571" s="13">
        <v>0</v>
      </c>
      <c r="BS1571" s="13">
        <v>0</v>
      </c>
      <c r="BT1571" s="14" t="s">
        <v>7128</v>
      </c>
      <c r="BU1571" s="13">
        <v>0</v>
      </c>
      <c r="BV1571" s="13">
        <v>0</v>
      </c>
      <c r="BW1571" s="13">
        <v>0</v>
      </c>
      <c r="BX1571" s="13">
        <v>13</v>
      </c>
      <c r="BY1571" s="13">
        <v>21.36</v>
      </c>
      <c r="BZ1571" s="13">
        <v>0</v>
      </c>
      <c r="CA1571" s="13">
        <v>0</v>
      </c>
      <c r="CB1571" s="13">
        <v>0</v>
      </c>
      <c r="CC1571" s="15">
        <v>0.76200000000000001</v>
      </c>
      <c r="CD1571" s="15">
        <v>2.11</v>
      </c>
      <c r="CE1571" s="15">
        <v>0.36</v>
      </c>
      <c r="CF1571" s="15" t="s">
        <v>7128</v>
      </c>
      <c r="CG1571" s="15" t="s">
        <v>7128</v>
      </c>
      <c r="CH1571" s="13" t="s">
        <v>7128</v>
      </c>
      <c r="CI1571" s="13" t="s">
        <v>7128</v>
      </c>
      <c r="CJ1571" s="13">
        <v>0</v>
      </c>
      <c r="CK1571" s="12">
        <f t="shared" si="48"/>
        <v>0</v>
      </c>
      <c r="CL1571" s="36" t="str">
        <f t="shared" si="49"/>
        <v>NA</v>
      </c>
      <c r="CM1571" s="13" t="s">
        <v>7128</v>
      </c>
      <c r="CN1571" s="13" t="s">
        <v>7128</v>
      </c>
      <c r="CO1571" s="13" t="s">
        <v>7128</v>
      </c>
      <c r="CP1571" s="13" t="s">
        <v>7128</v>
      </c>
      <c r="CQ1571" s="13" t="s">
        <v>7128</v>
      </c>
      <c r="CR1571" s="13" t="s">
        <v>7128</v>
      </c>
      <c r="CS1571" s="13" t="s">
        <v>7128</v>
      </c>
      <c r="CT1571" s="13">
        <v>0</v>
      </c>
      <c r="CU1571" s="13">
        <v>0</v>
      </c>
      <c r="CV1571" s="13">
        <v>0</v>
      </c>
      <c r="CW1571" s="13">
        <v>0</v>
      </c>
      <c r="CX1571" s="12">
        <v>0</v>
      </c>
      <c r="CY1571" s="12">
        <v>0</v>
      </c>
      <c r="CZ1571" s="15" t="s">
        <v>7128</v>
      </c>
      <c r="DA1571" s="20"/>
      <c r="DB1571" s="20"/>
    </row>
    <row r="1572" spans="1:106">
      <c r="A1572" s="8" t="s">
        <v>433</v>
      </c>
      <c r="B1572" s="8" t="s">
        <v>434</v>
      </c>
      <c r="C1572" s="9" t="s">
        <v>7136</v>
      </c>
      <c r="D1572" s="9" t="s">
        <v>7126</v>
      </c>
      <c r="E1572" s="10" t="s">
        <v>7127</v>
      </c>
      <c r="F1572" s="10" t="s">
        <v>7126</v>
      </c>
      <c r="G1572" s="11">
        <v>0.39</v>
      </c>
      <c r="H1572" s="11">
        <v>0.5203367893649965</v>
      </c>
      <c r="I1572" s="12">
        <v>9.0499999999999997E-2</v>
      </c>
      <c r="J1572" s="12">
        <v>0.10359047943753219</v>
      </c>
      <c r="K1572" s="12">
        <v>3.2000000000000001E-2</v>
      </c>
      <c r="L1572" s="12">
        <v>8.8499999999999995E-2</v>
      </c>
      <c r="M1572" s="12">
        <v>5.8418850000000001E-2</v>
      </c>
      <c r="N1572" s="12">
        <v>9.0828496480211046E-2</v>
      </c>
      <c r="O1572" s="12">
        <v>3.2263035033820442E-2</v>
      </c>
      <c r="P1572" s="12">
        <v>-9.0828496480211046E-2</v>
      </c>
      <c r="Q1572" s="13">
        <v>414.2</v>
      </c>
      <c r="R1572" s="13">
        <v>0</v>
      </c>
      <c r="S1572" s="13">
        <v>163.1</v>
      </c>
      <c r="T1572" s="13">
        <v>163.1</v>
      </c>
      <c r="U1572" s="13">
        <v>577.29999999999995</v>
      </c>
      <c r="V1572" s="13">
        <v>0</v>
      </c>
      <c r="W1572" s="13">
        <v>577.29999999999995</v>
      </c>
      <c r="X1572" s="14">
        <v>0</v>
      </c>
      <c r="Y1572" s="15">
        <v>0.32776008492569003</v>
      </c>
      <c r="Z1572" s="14">
        <v>0.23447383553766532</v>
      </c>
      <c r="AA1572" s="14">
        <v>0.28252208557076047</v>
      </c>
      <c r="AB1572" s="14">
        <v>0.30629107981220655</v>
      </c>
      <c r="AC1572" s="14">
        <v>0.39377112506035733</v>
      </c>
      <c r="AD1572" s="13">
        <v>2.2000000000000002</v>
      </c>
      <c r="AE1572" s="15">
        <v>3.2008333333333336</v>
      </c>
      <c r="AF1572" s="14">
        <v>0.33316662497915361</v>
      </c>
      <c r="AG1572" s="14">
        <v>0.47273642733528559</v>
      </c>
      <c r="AH1572" s="15">
        <v>0.18554216867469878</v>
      </c>
      <c r="AI1572" s="5" t="s">
        <v>7128</v>
      </c>
      <c r="AJ1572" s="15">
        <v>5.7368421052631575</v>
      </c>
      <c r="AK1572" s="15">
        <v>6.0028985507246375</v>
      </c>
      <c r="AL1572" s="15">
        <v>5.1886792452830193</v>
      </c>
      <c r="AM1572" s="15">
        <v>0.2294736842105263</v>
      </c>
      <c r="AN1572" s="15">
        <v>0.77784037558685448</v>
      </c>
      <c r="AO1572" s="15">
        <v>1.7715996578272026</v>
      </c>
      <c r="AP1572" s="15" t="s">
        <v>7128</v>
      </c>
      <c r="AQ1572" s="15" t="s">
        <v>7128</v>
      </c>
      <c r="AR1572" s="15">
        <v>0.82993099482461175</v>
      </c>
      <c r="AS1572" s="15">
        <v>2.469204448246364</v>
      </c>
      <c r="AT1572" s="14">
        <v>0</v>
      </c>
      <c r="AU1572" s="14">
        <v>0</v>
      </c>
      <c r="AV1572" s="12">
        <v>0.16200000000000001</v>
      </c>
      <c r="AW1572" s="12">
        <v>0.20399999999999999</v>
      </c>
      <c r="AX1572" s="12">
        <v>0.154</v>
      </c>
      <c r="AY1572" s="12">
        <v>0.19699999999999998</v>
      </c>
      <c r="AZ1572" s="14">
        <v>0.25</v>
      </c>
      <c r="BA1572" s="14">
        <v>0.182</v>
      </c>
      <c r="BB1572" s="14">
        <v>0.13585351447135263</v>
      </c>
      <c r="BC1572" s="14">
        <v>0</v>
      </c>
      <c r="BD1572" s="14">
        <v>0.30396475770925108</v>
      </c>
      <c r="BE1572" s="14">
        <v>0</v>
      </c>
      <c r="BF1572" s="14">
        <v>0.15129151291512916</v>
      </c>
      <c r="BG1572" s="14">
        <v>0.27560000000000001</v>
      </c>
      <c r="BH1572" s="13">
        <v>72.2</v>
      </c>
      <c r="BI1572" s="13">
        <v>69</v>
      </c>
      <c r="BJ1572" s="13">
        <v>0</v>
      </c>
      <c r="BK1572" s="13">
        <v>0</v>
      </c>
      <c r="BL1572" s="13">
        <v>233.8</v>
      </c>
      <c r="BM1572" s="13">
        <v>227</v>
      </c>
      <c r="BN1572" s="13">
        <v>0</v>
      </c>
      <c r="BO1572" s="13">
        <v>0</v>
      </c>
      <c r="BP1572" s="13">
        <v>0</v>
      </c>
      <c r="BQ1572" s="13">
        <v>0</v>
      </c>
      <c r="BR1572" s="13">
        <v>0</v>
      </c>
      <c r="BS1572" s="13">
        <v>0</v>
      </c>
      <c r="BT1572" s="14" t="s">
        <v>7128</v>
      </c>
      <c r="BU1572" s="13">
        <v>0</v>
      </c>
      <c r="BV1572" s="13">
        <v>69</v>
      </c>
      <c r="BW1572" s="13">
        <v>69</v>
      </c>
      <c r="BX1572" s="13">
        <v>507.9</v>
      </c>
      <c r="BY1572" s="13">
        <v>826.59999999999991</v>
      </c>
      <c r="BZ1572" s="13">
        <v>532.5</v>
      </c>
      <c r="CA1572" s="13">
        <v>695.6</v>
      </c>
      <c r="CB1572" s="13">
        <v>0</v>
      </c>
      <c r="CC1572" s="15">
        <v>1.05</v>
      </c>
      <c r="CD1572" s="15">
        <v>1.36</v>
      </c>
      <c r="CE1572" s="15">
        <v>0.36</v>
      </c>
      <c r="CF1572" s="15" t="s">
        <v>7128</v>
      </c>
      <c r="CG1572" s="15">
        <v>0.21429517600208128</v>
      </c>
      <c r="CH1572" s="13" t="s">
        <v>7128</v>
      </c>
      <c r="CI1572" s="13">
        <v>45.890000000000008</v>
      </c>
      <c r="CJ1572" s="13">
        <v>0</v>
      </c>
      <c r="CK1572" s="12">
        <f t="shared" si="48"/>
        <v>0</v>
      </c>
      <c r="CL1572" s="36">
        <f t="shared" si="49"/>
        <v>0.33611270845313401</v>
      </c>
      <c r="CM1572" s="13">
        <v>81.3</v>
      </c>
      <c r="CN1572" s="13">
        <v>12.3</v>
      </c>
      <c r="CO1572" s="13">
        <v>69</v>
      </c>
      <c r="CP1572" s="13">
        <v>414.2</v>
      </c>
      <c r="CQ1572" s="13" t="s">
        <v>7128</v>
      </c>
      <c r="CR1572" s="13" t="s">
        <v>7128</v>
      </c>
      <c r="CS1572" s="13" t="s">
        <v>7128</v>
      </c>
      <c r="CT1572" s="13">
        <v>0</v>
      </c>
      <c r="CU1572" s="13">
        <v>0</v>
      </c>
      <c r="CV1572" s="13">
        <v>695.6</v>
      </c>
      <c r="CW1572" s="13">
        <v>0</v>
      </c>
      <c r="CX1572" s="12">
        <v>0.13585351447135263</v>
      </c>
      <c r="CY1572" s="12">
        <v>0</v>
      </c>
      <c r="CZ1572" s="15" t="s">
        <v>7128</v>
      </c>
      <c r="DA1572" s="20"/>
      <c r="DB1572" s="20"/>
    </row>
    <row r="1573" spans="1:106" ht="24">
      <c r="A1573" s="8" t="s">
        <v>4987</v>
      </c>
      <c r="B1573" s="8" t="s">
        <v>4988</v>
      </c>
      <c r="C1573" s="9" t="s">
        <v>7209</v>
      </c>
      <c r="D1573" s="9" t="s">
        <v>7126</v>
      </c>
      <c r="E1573" s="10" t="s">
        <v>7127</v>
      </c>
      <c r="F1573" s="10" t="s">
        <v>7126</v>
      </c>
      <c r="G1573" s="11">
        <v>0.91</v>
      </c>
      <c r="H1573" s="11">
        <v>2.0782432432432434</v>
      </c>
      <c r="I1573" s="12">
        <v>9.0499999999999997E-2</v>
      </c>
      <c r="J1573" s="12">
        <v>0.24458101351351352</v>
      </c>
      <c r="K1573" s="12">
        <v>4.7E-2</v>
      </c>
      <c r="L1573" s="12">
        <v>0.10350000000000001</v>
      </c>
      <c r="M1573" s="12">
        <v>6.8320350000000002E-2</v>
      </c>
      <c r="N1573" s="12">
        <v>0.145499575443787</v>
      </c>
      <c r="O1573" s="12">
        <v>-0.23523521912099016</v>
      </c>
      <c r="P1573" s="12">
        <v>-6.9105907171247441E-2</v>
      </c>
      <c r="Q1573" s="13">
        <v>1.48</v>
      </c>
      <c r="R1573" s="13">
        <v>0</v>
      </c>
      <c r="S1573" s="13">
        <v>1.9</v>
      </c>
      <c r="T1573" s="13">
        <v>1.9</v>
      </c>
      <c r="U1573" s="13">
        <v>3.38</v>
      </c>
      <c r="V1573" s="13">
        <v>1E-3</v>
      </c>
      <c r="W1573" s="13">
        <v>3.379</v>
      </c>
      <c r="X1573" s="14">
        <v>2.9585798816568048E-4</v>
      </c>
      <c r="Y1573" s="15">
        <v>0.54133858267716539</v>
      </c>
      <c r="Z1573" s="14">
        <v>0.64846416382252559</v>
      </c>
      <c r="AA1573" s="14">
        <v>0.56213017751479288</v>
      </c>
      <c r="AB1573" s="14">
        <v>1.8446601941747571</v>
      </c>
      <c r="AC1573" s="14">
        <v>1.2837837837837838</v>
      </c>
      <c r="AD1573" s="13">
        <v>0.29099999999999998</v>
      </c>
      <c r="AE1573" s="15">
        <v>0.77522222222222226</v>
      </c>
      <c r="AF1573" s="14">
        <v>4.4721359549995794E-2</v>
      </c>
      <c r="AG1573" s="14" t="s">
        <v>7128</v>
      </c>
      <c r="AH1573" s="15">
        <v>0.18941504178272983</v>
      </c>
      <c r="AI1573" s="5">
        <v>0.89156626506024095</v>
      </c>
      <c r="AJ1573" s="15">
        <v>148</v>
      </c>
      <c r="AK1573" s="15">
        <v>148</v>
      </c>
      <c r="AL1573" s="15" t="s">
        <v>7128</v>
      </c>
      <c r="AM1573" s="15" t="s">
        <v>7128</v>
      </c>
      <c r="AN1573" s="15">
        <v>1.4368932038834952</v>
      </c>
      <c r="AO1573" s="15">
        <v>1.8026796589524969</v>
      </c>
      <c r="AP1573" s="15">
        <v>15.22072072072072</v>
      </c>
      <c r="AQ1573" s="15">
        <v>11.57191780821918</v>
      </c>
      <c r="AR1573" s="15">
        <v>1.1536360532604986</v>
      </c>
      <c r="AS1573" s="15">
        <v>4.1157125456760051</v>
      </c>
      <c r="AT1573" s="14">
        <v>0</v>
      </c>
      <c r="AU1573" s="14">
        <v>0</v>
      </c>
      <c r="AV1573" s="12">
        <v>7.2800000000000004E-2</v>
      </c>
      <c r="AW1573" s="12" t="s">
        <v>7128</v>
      </c>
      <c r="AX1573" s="12">
        <v>1.9890000000000001</v>
      </c>
      <c r="AY1573" s="12" t="s">
        <v>7128</v>
      </c>
      <c r="AZ1573" s="14" t="s">
        <v>7128</v>
      </c>
      <c r="BA1573" s="14" t="s">
        <v>7128</v>
      </c>
      <c r="BB1573" s="14">
        <v>9.3457943925233638E-3</v>
      </c>
      <c r="BC1573" s="14">
        <v>7.6393668272539558E-2</v>
      </c>
      <c r="BD1573" s="14">
        <v>1.2180267965895251E-2</v>
      </c>
      <c r="BE1573" s="14">
        <v>0.27040194884287455</v>
      </c>
      <c r="BF1573" s="14">
        <v>0</v>
      </c>
      <c r="BG1573" s="14" t="s">
        <v>7128</v>
      </c>
      <c r="BH1573" s="13">
        <v>0.01</v>
      </c>
      <c r="BI1573" s="13">
        <v>0.01</v>
      </c>
      <c r="BJ1573" s="13">
        <v>0.222</v>
      </c>
      <c r="BK1573" s="13">
        <v>0.222</v>
      </c>
      <c r="BL1573" s="13">
        <v>0.82099999999999995</v>
      </c>
      <c r="BM1573" s="13">
        <v>0.82099999999999995</v>
      </c>
      <c r="BN1573" s="13">
        <v>0.29199999999999998</v>
      </c>
      <c r="BO1573" s="13">
        <v>0.29199999999999998</v>
      </c>
      <c r="BP1573" s="13">
        <v>0.222</v>
      </c>
      <c r="BQ1573" s="13">
        <v>0</v>
      </c>
      <c r="BR1573" s="13">
        <v>0</v>
      </c>
      <c r="BS1573" s="13">
        <v>-7.0000000000000007E-2</v>
      </c>
      <c r="BT1573" s="14">
        <v>-0.31531531531531531</v>
      </c>
      <c r="BU1573" s="13">
        <v>0.29200000000000004</v>
      </c>
      <c r="BV1573" s="13">
        <v>0.08</v>
      </c>
      <c r="BW1573" s="13">
        <v>0.08</v>
      </c>
      <c r="BX1573" s="13">
        <v>1.07</v>
      </c>
      <c r="BY1573" s="13">
        <v>2.9060000000000006</v>
      </c>
      <c r="BZ1573" s="13">
        <v>1.03</v>
      </c>
      <c r="CA1573" s="13">
        <v>2.9289999999999998</v>
      </c>
      <c r="CB1573" s="13">
        <v>0</v>
      </c>
      <c r="CC1573" s="15">
        <v>-7.5999999999999998E-2</v>
      </c>
      <c r="CD1573" s="15" t="s">
        <v>7128</v>
      </c>
      <c r="CE1573" s="15">
        <v>0.36</v>
      </c>
      <c r="CF1573" s="15" t="s">
        <v>7128</v>
      </c>
      <c r="CG1573" s="15" t="s">
        <v>7128</v>
      </c>
      <c r="CH1573" s="13" t="s">
        <v>7128</v>
      </c>
      <c r="CI1573" s="13" t="s">
        <v>7128</v>
      </c>
      <c r="CJ1573" s="13">
        <v>0</v>
      </c>
      <c r="CK1573" s="12">
        <f t="shared" si="48"/>
        <v>0</v>
      </c>
      <c r="CL1573" s="36">
        <f t="shared" si="49"/>
        <v>0.2803004438374872</v>
      </c>
      <c r="CM1573" s="13">
        <v>0.01</v>
      </c>
      <c r="CN1573" s="13" t="s">
        <v>7128</v>
      </c>
      <c r="CO1573" s="13">
        <v>0.01</v>
      </c>
      <c r="CP1573" s="13">
        <v>1.48</v>
      </c>
      <c r="CQ1573" s="13">
        <v>0.29199999999999998</v>
      </c>
      <c r="CR1573" s="13">
        <v>3.379</v>
      </c>
      <c r="CS1573" s="13" t="s">
        <v>7128</v>
      </c>
      <c r="CT1573" s="13">
        <v>0</v>
      </c>
      <c r="CU1573" s="13">
        <v>0.222</v>
      </c>
      <c r="CV1573" s="13">
        <v>2.9289999999999998</v>
      </c>
      <c r="CW1573" s="13">
        <v>0.29199999999999998</v>
      </c>
      <c r="CX1573" s="12">
        <v>9.3457943925233638E-3</v>
      </c>
      <c r="CY1573" s="12">
        <v>7.6393668272539558E-2</v>
      </c>
      <c r="CZ1573" s="15">
        <v>11.57191780821918</v>
      </c>
      <c r="DA1573" s="20"/>
      <c r="DB1573" s="20"/>
    </row>
    <row r="1574" spans="1:106">
      <c r="A1574" s="8" t="s">
        <v>6339</v>
      </c>
      <c r="B1574" s="8" t="s">
        <v>6340</v>
      </c>
      <c r="C1574" s="9" t="s">
        <v>7169</v>
      </c>
      <c r="D1574" s="9" t="s">
        <v>7126</v>
      </c>
      <c r="E1574" s="10" t="s">
        <v>7127</v>
      </c>
      <c r="F1574" s="10" t="s">
        <v>7126</v>
      </c>
      <c r="G1574" s="11">
        <v>0.61</v>
      </c>
      <c r="H1574" s="11">
        <v>0.61</v>
      </c>
      <c r="I1574" s="12">
        <v>9.0499999999999997E-2</v>
      </c>
      <c r="J1574" s="12">
        <v>0.111705</v>
      </c>
      <c r="K1574" s="12">
        <v>4.1999999999999996E-2</v>
      </c>
      <c r="L1574" s="12">
        <v>9.8500000000000004E-2</v>
      </c>
      <c r="M1574" s="12">
        <v>6.5019850000000004E-2</v>
      </c>
      <c r="N1574" s="12">
        <v>0.111705</v>
      </c>
      <c r="O1574" s="12" t="s">
        <v>7128</v>
      </c>
      <c r="P1574" s="12" t="s">
        <v>7128</v>
      </c>
      <c r="Q1574" s="13">
        <v>10.199999999999999</v>
      </c>
      <c r="R1574" s="13">
        <v>0</v>
      </c>
      <c r="S1574" s="13">
        <v>0</v>
      </c>
      <c r="T1574" s="13">
        <v>0</v>
      </c>
      <c r="U1574" s="13">
        <v>10.199999999999999</v>
      </c>
      <c r="V1574" s="13">
        <v>0</v>
      </c>
      <c r="W1574" s="13">
        <v>10.199999999999999</v>
      </c>
      <c r="X1574" s="14">
        <v>0</v>
      </c>
      <c r="Y1574" s="15">
        <v>6.6371681415929196E-2</v>
      </c>
      <c r="Z1574" s="14" t="s">
        <v>7128</v>
      </c>
      <c r="AA1574" s="14">
        <v>0</v>
      </c>
      <c r="AB1574" s="14" t="s">
        <v>7128</v>
      </c>
      <c r="AC1574" s="14">
        <v>0</v>
      </c>
      <c r="AD1574" s="13">
        <v>0.90400000000000003</v>
      </c>
      <c r="AE1574" s="15">
        <v>1.0624166666666666</v>
      </c>
      <c r="AF1574" s="14">
        <v>3.1622776601683791E-2</v>
      </c>
      <c r="AG1574" s="14">
        <v>0.78266372089167402</v>
      </c>
      <c r="AH1574" s="15">
        <v>0.34453781512605042</v>
      </c>
      <c r="AI1574" s="5" t="s">
        <v>7128</v>
      </c>
      <c r="AJ1574" s="15" t="s">
        <v>7128</v>
      </c>
      <c r="AK1574" s="15" t="s">
        <v>7128</v>
      </c>
      <c r="AL1574" s="15" t="s">
        <v>7128</v>
      </c>
      <c r="AM1574" s="15" t="s">
        <v>7128</v>
      </c>
      <c r="AN1574" s="15" t="s">
        <v>7128</v>
      </c>
      <c r="AO1574" s="15">
        <v>0.11577752553916004</v>
      </c>
      <c r="AP1574" s="15" t="s">
        <v>7128</v>
      </c>
      <c r="AQ1574" s="15" t="s">
        <v>7128</v>
      </c>
      <c r="AR1574" s="15" t="s">
        <v>7128</v>
      </c>
      <c r="AS1574" s="15">
        <v>0.11577752553916004</v>
      </c>
      <c r="AT1574" s="14" t="s">
        <v>7128</v>
      </c>
      <c r="AU1574" s="14">
        <v>0</v>
      </c>
      <c r="AV1574" s="12" t="s">
        <v>7128</v>
      </c>
      <c r="AW1574" s="12" t="s">
        <v>7128</v>
      </c>
      <c r="AX1574" s="12" t="s">
        <v>7128</v>
      </c>
      <c r="AY1574" s="12" t="s">
        <v>7128</v>
      </c>
      <c r="AZ1574" s="14" t="s">
        <v>7128</v>
      </c>
      <c r="BA1574" s="14" t="s">
        <v>7128</v>
      </c>
      <c r="BB1574" s="14" t="s">
        <v>7128</v>
      </c>
      <c r="BC1574" s="14" t="s">
        <v>7128</v>
      </c>
      <c r="BD1574" s="14" t="s">
        <v>7128</v>
      </c>
      <c r="BE1574" s="14" t="s">
        <v>7128</v>
      </c>
      <c r="BF1574" s="14">
        <v>0</v>
      </c>
      <c r="BG1574" s="14">
        <v>0.11109999999999999</v>
      </c>
      <c r="BH1574" s="13">
        <v>-0.95399999999999996</v>
      </c>
      <c r="BI1574" s="13">
        <v>0</v>
      </c>
      <c r="BJ1574" s="13">
        <v>0</v>
      </c>
      <c r="BK1574" s="13">
        <v>0</v>
      </c>
      <c r="BL1574" s="13">
        <v>88.1</v>
      </c>
      <c r="BM1574" s="13">
        <v>0</v>
      </c>
      <c r="BN1574" s="13">
        <v>10.9</v>
      </c>
      <c r="BO1574" s="13">
        <v>0</v>
      </c>
      <c r="BP1574" s="13">
        <v>0</v>
      </c>
      <c r="BQ1574" s="13">
        <v>0</v>
      </c>
      <c r="BR1574" s="13">
        <v>0</v>
      </c>
      <c r="BS1574" s="13">
        <v>0</v>
      </c>
      <c r="BT1574" s="14" t="s">
        <v>7128</v>
      </c>
      <c r="BU1574" s="13">
        <v>0</v>
      </c>
      <c r="BV1574" s="13">
        <v>0</v>
      </c>
      <c r="BW1574" s="13">
        <v>0</v>
      </c>
      <c r="BX1574" s="13">
        <v>0</v>
      </c>
      <c r="BY1574" s="13">
        <v>0</v>
      </c>
      <c r="BZ1574" s="13">
        <v>0</v>
      </c>
      <c r="CA1574" s="13">
        <v>0</v>
      </c>
      <c r="CB1574" s="13">
        <v>0</v>
      </c>
      <c r="CC1574" s="15">
        <v>0.16500000000000001</v>
      </c>
      <c r="CD1574" s="15">
        <v>0.82399999999999995</v>
      </c>
      <c r="CE1574" s="15">
        <v>0.36</v>
      </c>
      <c r="CF1574" s="15">
        <v>0.30267490050192347</v>
      </c>
      <c r="CG1574" s="15">
        <v>0.44169652492381239</v>
      </c>
      <c r="CH1574" s="13">
        <v>6.6883333333333326</v>
      </c>
      <c r="CI1574" s="13">
        <v>1.5666666666666667</v>
      </c>
      <c r="CJ1574" s="13">
        <v>0</v>
      </c>
      <c r="CK1574" s="12">
        <f t="shared" si="48"/>
        <v>0</v>
      </c>
      <c r="CL1574" s="36" t="str">
        <f t="shared" si="49"/>
        <v>NA</v>
      </c>
      <c r="CM1574" s="13" t="s">
        <v>7128</v>
      </c>
      <c r="CN1574" s="13" t="s">
        <v>7128</v>
      </c>
      <c r="CO1574" s="13" t="s">
        <v>7128</v>
      </c>
      <c r="CP1574" s="13" t="s">
        <v>7128</v>
      </c>
      <c r="CQ1574" s="13" t="s">
        <v>7128</v>
      </c>
      <c r="CR1574" s="13" t="s">
        <v>7128</v>
      </c>
      <c r="CS1574" s="13" t="s">
        <v>7128</v>
      </c>
      <c r="CT1574" s="13">
        <v>7.7999999999999996E-3</v>
      </c>
      <c r="CU1574" s="13">
        <v>-6.8000000000000005E-3</v>
      </c>
      <c r="CV1574" s="13">
        <v>7.7999999999999996E-3</v>
      </c>
      <c r="CW1574" s="13">
        <v>10.9</v>
      </c>
      <c r="CX1574" s="12" t="s">
        <v>7128</v>
      </c>
      <c r="CY1574" s="12" t="s">
        <v>7128</v>
      </c>
      <c r="CZ1574" s="15">
        <v>0.93577981651376141</v>
      </c>
      <c r="DA1574" s="20"/>
      <c r="DB1574" s="20"/>
    </row>
    <row r="1575" spans="1:106">
      <c r="A1575" s="8" t="s">
        <v>391</v>
      </c>
      <c r="B1575" s="8" t="s">
        <v>392</v>
      </c>
      <c r="C1575" s="9" t="s">
        <v>7136</v>
      </c>
      <c r="D1575" s="9" t="s">
        <v>7126</v>
      </c>
      <c r="E1575" s="10" t="s">
        <v>7127</v>
      </c>
      <c r="F1575" s="10" t="s">
        <v>7126</v>
      </c>
      <c r="G1575" s="11">
        <v>0.39</v>
      </c>
      <c r="H1575" s="11">
        <v>0.58477538528800954</v>
      </c>
      <c r="I1575" s="12">
        <v>9.0499999999999997E-2</v>
      </c>
      <c r="J1575" s="12">
        <v>0.10942217236856486</v>
      </c>
      <c r="K1575" s="12">
        <v>3.2000000000000001E-2</v>
      </c>
      <c r="L1575" s="12">
        <v>8.8499999999999995E-2</v>
      </c>
      <c r="M1575" s="12">
        <v>5.8418850000000001E-2</v>
      </c>
      <c r="N1575" s="12">
        <v>9.2259548843280872E-2</v>
      </c>
      <c r="O1575" s="12">
        <v>2.4427584432011595E-2</v>
      </c>
      <c r="P1575" s="12">
        <v>-9.2259548843280872E-2</v>
      </c>
      <c r="Q1575" s="13">
        <v>914.9</v>
      </c>
      <c r="R1575" s="13">
        <v>0</v>
      </c>
      <c r="S1575" s="13">
        <v>464</v>
      </c>
      <c r="T1575" s="13">
        <v>464</v>
      </c>
      <c r="U1575" s="13">
        <v>1378.9</v>
      </c>
      <c r="V1575" s="13">
        <v>109.3</v>
      </c>
      <c r="W1575" s="13">
        <v>1269.6000000000001</v>
      </c>
      <c r="X1575" s="14">
        <v>7.9266081659293636E-2</v>
      </c>
      <c r="Y1575" s="15">
        <v>3.2840722495894911E-2</v>
      </c>
      <c r="Z1575" s="14">
        <v>0.40587823652904126</v>
      </c>
      <c r="AA1575" s="14">
        <v>0.33650010878236275</v>
      </c>
      <c r="AB1575" s="14">
        <v>0.68315665488810362</v>
      </c>
      <c r="AC1575" s="14">
        <v>0.50715925237730897</v>
      </c>
      <c r="AD1575" s="13">
        <v>7.51</v>
      </c>
      <c r="AE1575" s="15">
        <v>1.2360555555555555</v>
      </c>
      <c r="AF1575" s="14">
        <v>0.21908902300206645</v>
      </c>
      <c r="AG1575" s="14">
        <v>0.32589492171557377</v>
      </c>
      <c r="AH1575" s="15">
        <v>0.16495468277945621</v>
      </c>
      <c r="AI1575" s="5" t="s">
        <v>7128</v>
      </c>
      <c r="AJ1575" s="15">
        <v>12.313593539703904</v>
      </c>
      <c r="AK1575" s="15">
        <v>12.313593539703904</v>
      </c>
      <c r="AL1575" s="15">
        <v>10.107671601615074</v>
      </c>
      <c r="AM1575" s="15">
        <v>0.45605901998903348</v>
      </c>
      <c r="AN1575" s="15">
        <v>1.3470259128386335</v>
      </c>
      <c r="AO1575" s="15">
        <v>3.6522954091816366</v>
      </c>
      <c r="AP1575" s="15" t="s">
        <v>7128</v>
      </c>
      <c r="AQ1575" s="15" t="s">
        <v>7128</v>
      </c>
      <c r="AR1575" s="15">
        <v>1.2279717574233484</v>
      </c>
      <c r="AS1575" s="15">
        <v>5.0682634730538929</v>
      </c>
      <c r="AT1575" s="14">
        <v>0.36204576043068643</v>
      </c>
      <c r="AU1575" s="14">
        <v>2.9402120450322439E-2</v>
      </c>
      <c r="AV1575" s="12">
        <v>-2.5499999999999998E-2</v>
      </c>
      <c r="AW1575" s="12">
        <v>6.6799999999999998E-2</v>
      </c>
      <c r="AX1575" s="12">
        <v>0.10099999999999999</v>
      </c>
      <c r="AY1575" s="12">
        <v>0.151</v>
      </c>
      <c r="AZ1575" s="14">
        <v>0.27</v>
      </c>
      <c r="BA1575" s="14">
        <v>0.155</v>
      </c>
      <c r="BB1575" s="14">
        <v>0.13384975680057645</v>
      </c>
      <c r="BC1575" s="14">
        <v>0</v>
      </c>
      <c r="BD1575" s="14">
        <v>0.29660678642714572</v>
      </c>
      <c r="BE1575" s="14">
        <v>0</v>
      </c>
      <c r="BF1575" s="14">
        <v>1.5251989389920423E-2</v>
      </c>
      <c r="BG1575" s="14">
        <v>0.33509999999999995</v>
      </c>
      <c r="BH1575" s="13">
        <v>74.3</v>
      </c>
      <c r="BI1575" s="13">
        <v>74.3</v>
      </c>
      <c r="BJ1575" s="13">
        <v>0</v>
      </c>
      <c r="BK1575" s="13">
        <v>0</v>
      </c>
      <c r="BL1575" s="13">
        <v>250.5</v>
      </c>
      <c r="BM1575" s="13">
        <v>250.5</v>
      </c>
      <c r="BN1575" s="13">
        <v>0</v>
      </c>
      <c r="BO1575" s="13">
        <v>0</v>
      </c>
      <c r="BP1575" s="13">
        <v>0</v>
      </c>
      <c r="BQ1575" s="13">
        <v>0</v>
      </c>
      <c r="BR1575" s="13">
        <v>0</v>
      </c>
      <c r="BS1575" s="13">
        <v>16.399999999999999</v>
      </c>
      <c r="BT1575" s="14" t="s">
        <v>7128</v>
      </c>
      <c r="BU1575" s="13">
        <v>-16.399999999999999</v>
      </c>
      <c r="BV1575" s="13">
        <v>57.9</v>
      </c>
      <c r="BW1575" s="13">
        <v>57.9</v>
      </c>
      <c r="BX1575" s="13">
        <v>555.1</v>
      </c>
      <c r="BY1575" s="13">
        <v>1012.7</v>
      </c>
      <c r="BZ1575" s="13">
        <v>679.2</v>
      </c>
      <c r="CA1575" s="13">
        <v>1033.9000000000001</v>
      </c>
      <c r="CB1575" s="13">
        <v>-26.9</v>
      </c>
      <c r="CC1575" s="15">
        <v>0.47599999999999998</v>
      </c>
      <c r="CD1575" s="15">
        <v>0.38200000000000001</v>
      </c>
      <c r="CE1575" s="15">
        <v>0.36</v>
      </c>
      <c r="CF1575" s="15" t="s">
        <v>7128</v>
      </c>
      <c r="CG1575" s="15">
        <v>0.45092567973740405</v>
      </c>
      <c r="CH1575" s="13" t="s">
        <v>7128</v>
      </c>
      <c r="CI1575" s="13">
        <v>60.35</v>
      </c>
      <c r="CJ1575" s="13">
        <v>-26.9</v>
      </c>
      <c r="CK1575" s="12">
        <f t="shared" si="48"/>
        <v>0.46459412780656301</v>
      </c>
      <c r="CL1575" s="36">
        <f t="shared" si="49"/>
        <v>0.2422864880549376</v>
      </c>
      <c r="CM1575" s="13">
        <v>75.400000000000006</v>
      </c>
      <c r="CN1575" s="13">
        <v>1.1499999999999999</v>
      </c>
      <c r="CO1575" s="13">
        <v>74.3</v>
      </c>
      <c r="CP1575" s="13">
        <v>914.9</v>
      </c>
      <c r="CQ1575" s="13" t="s">
        <v>7128</v>
      </c>
      <c r="CR1575" s="13" t="s">
        <v>7128</v>
      </c>
      <c r="CS1575" s="13">
        <v>57.9</v>
      </c>
      <c r="CT1575" s="13">
        <v>0</v>
      </c>
      <c r="CU1575" s="13">
        <v>0</v>
      </c>
      <c r="CV1575" s="13">
        <v>1033.9000000000001</v>
      </c>
      <c r="CW1575" s="13">
        <v>0</v>
      </c>
      <c r="CX1575" s="12">
        <v>0.13384975680057645</v>
      </c>
      <c r="CY1575" s="12">
        <v>0</v>
      </c>
      <c r="CZ1575" s="15" t="s">
        <v>7128</v>
      </c>
      <c r="DA1575" s="20"/>
      <c r="DB1575" s="20"/>
    </row>
    <row r="1576" spans="1:106">
      <c r="A1576" s="8" t="s">
        <v>2401</v>
      </c>
      <c r="B1576" s="8" t="s">
        <v>2402</v>
      </c>
      <c r="C1576" s="9" t="s">
        <v>7166</v>
      </c>
      <c r="D1576" s="9" t="s">
        <v>7126</v>
      </c>
      <c r="E1576" s="10" t="s">
        <v>7127</v>
      </c>
      <c r="F1576" s="10" t="s">
        <v>7126</v>
      </c>
      <c r="G1576" s="11">
        <v>0.64</v>
      </c>
      <c r="H1576" s="11">
        <v>0.64</v>
      </c>
      <c r="I1576" s="12">
        <v>9.0499999999999997E-2</v>
      </c>
      <c r="J1576" s="12">
        <v>0.11441999999999999</v>
      </c>
      <c r="K1576" s="12">
        <v>4.7E-2</v>
      </c>
      <c r="L1576" s="12">
        <v>0.10350000000000001</v>
      </c>
      <c r="M1576" s="12">
        <v>6.8320350000000002E-2</v>
      </c>
      <c r="N1576" s="12">
        <v>0.11441999999999999</v>
      </c>
      <c r="O1576" s="12">
        <v>-9.7188924302788832E-2</v>
      </c>
      <c r="P1576" s="12">
        <v>-0.11329425938117181</v>
      </c>
      <c r="Q1576" s="13">
        <v>54.3</v>
      </c>
      <c r="R1576" s="13">
        <v>0</v>
      </c>
      <c r="S1576" s="13">
        <v>0</v>
      </c>
      <c r="T1576" s="13">
        <v>0</v>
      </c>
      <c r="U1576" s="13">
        <v>54.3</v>
      </c>
      <c r="V1576" s="13">
        <v>0</v>
      </c>
      <c r="W1576" s="13">
        <v>54.3</v>
      </c>
      <c r="X1576" s="14">
        <v>0</v>
      </c>
      <c r="Y1576" s="15">
        <v>0.21767321230085215</v>
      </c>
      <c r="Z1576" s="14" t="s">
        <v>7128</v>
      </c>
      <c r="AA1576" s="14">
        <v>0</v>
      </c>
      <c r="AB1576" s="14" t="s">
        <v>7128</v>
      </c>
      <c r="AC1576" s="14">
        <v>0</v>
      </c>
      <c r="AD1576" s="13">
        <v>6.7000000000000004E-2</v>
      </c>
      <c r="AE1576" s="15">
        <v>-1.1499999999999937E-2</v>
      </c>
      <c r="AF1576" s="14">
        <v>7.7459666924148338E-2</v>
      </c>
      <c r="AG1576" s="14" t="s">
        <v>7128</v>
      </c>
      <c r="AH1576" s="15">
        <v>0.6210526315789473</v>
      </c>
      <c r="AI1576" s="5">
        <v>8.0281690140845074E-2</v>
      </c>
      <c r="AJ1576" s="15">
        <v>10.462427745664739</v>
      </c>
      <c r="AK1576" s="15">
        <v>10.462427745664739</v>
      </c>
      <c r="AL1576" s="15" t="s">
        <v>7128</v>
      </c>
      <c r="AM1576" s="15" t="s">
        <v>7128</v>
      </c>
      <c r="AN1576" s="15" t="s">
        <v>7128</v>
      </c>
      <c r="AO1576" s="15">
        <v>1.2746478873239435</v>
      </c>
      <c r="AP1576" s="15">
        <v>105.84795321637426</v>
      </c>
      <c r="AQ1576" s="15">
        <v>8.0683506686478452</v>
      </c>
      <c r="AR1576" s="15" t="s">
        <v>7128</v>
      </c>
      <c r="AS1576" s="15">
        <v>1.2746478873239435</v>
      </c>
      <c r="AT1576" s="14">
        <v>0</v>
      </c>
      <c r="AU1576" s="14">
        <v>0</v>
      </c>
      <c r="AV1576" s="12">
        <v>-0.40799999999999997</v>
      </c>
      <c r="AW1576" s="12">
        <v>-0.25700000000000001</v>
      </c>
      <c r="AX1576" s="12">
        <v>-0.222</v>
      </c>
      <c r="AY1576" s="12">
        <v>-0.13200000000000001</v>
      </c>
      <c r="AZ1576" s="14" t="s">
        <v>7128</v>
      </c>
      <c r="BA1576" s="14" t="s">
        <v>7128</v>
      </c>
      <c r="BB1576" s="14">
        <v>1.7231075697211159E-2</v>
      </c>
      <c r="BC1576" s="14">
        <v>1.1257406188281765E-3</v>
      </c>
      <c r="BD1576" s="14">
        <v>0.12183098591549296</v>
      </c>
      <c r="BE1576" s="14">
        <v>1.2042253521126761E-2</v>
      </c>
      <c r="BF1576" s="14">
        <v>0</v>
      </c>
      <c r="BG1576" s="14">
        <v>0.20679999999999998</v>
      </c>
      <c r="BH1576" s="13">
        <v>5.19</v>
      </c>
      <c r="BI1576" s="13">
        <v>5.19</v>
      </c>
      <c r="BJ1576" s="13">
        <v>0.51300000000000001</v>
      </c>
      <c r="BK1576" s="13">
        <v>0.51300000000000001</v>
      </c>
      <c r="BL1576" s="13">
        <v>42.6</v>
      </c>
      <c r="BM1576" s="13">
        <v>42.6</v>
      </c>
      <c r="BN1576" s="13">
        <v>6.73</v>
      </c>
      <c r="BO1576" s="13">
        <v>6.73</v>
      </c>
      <c r="BP1576" s="13">
        <v>0.51300000000000001</v>
      </c>
      <c r="BQ1576" s="13">
        <v>0</v>
      </c>
      <c r="BR1576" s="13">
        <v>0</v>
      </c>
      <c r="BS1576" s="13">
        <v>-4.33</v>
      </c>
      <c r="BT1576" s="14">
        <v>-8.4405458089668617</v>
      </c>
      <c r="BU1576" s="13">
        <v>4.843</v>
      </c>
      <c r="BV1576" s="13">
        <v>9.52</v>
      </c>
      <c r="BW1576" s="13">
        <v>9.52</v>
      </c>
      <c r="BX1576" s="13">
        <v>301.2</v>
      </c>
      <c r="BY1576" s="13">
        <v>455.7</v>
      </c>
      <c r="BZ1576" s="13">
        <v>0</v>
      </c>
      <c r="CA1576" s="13">
        <v>0</v>
      </c>
      <c r="CB1576" s="13">
        <v>0</v>
      </c>
      <c r="CC1576" s="15">
        <v>-0.61199999999999999</v>
      </c>
      <c r="CD1576" s="15">
        <v>1.23</v>
      </c>
      <c r="CE1576" s="15">
        <v>0.36</v>
      </c>
      <c r="CF1576" s="15">
        <v>0.63587459362815357</v>
      </c>
      <c r="CG1576" s="15">
        <v>0.72807052052641608</v>
      </c>
      <c r="CH1576" s="13">
        <v>20.571599999999997</v>
      </c>
      <c r="CI1576" s="13">
        <v>17.892299999999999</v>
      </c>
      <c r="CJ1576" s="13">
        <v>0</v>
      </c>
      <c r="CK1576" s="12">
        <f t="shared" si="48"/>
        <v>0</v>
      </c>
      <c r="CL1576" s="36" t="str">
        <f t="shared" si="49"/>
        <v>NA</v>
      </c>
      <c r="CM1576" s="13">
        <v>5.19</v>
      </c>
      <c r="CN1576" s="13" t="s">
        <v>7128</v>
      </c>
      <c r="CO1576" s="13">
        <v>5.19</v>
      </c>
      <c r="CP1576" s="13">
        <v>54.3</v>
      </c>
      <c r="CQ1576" s="13">
        <v>6.73</v>
      </c>
      <c r="CR1576" s="13">
        <v>54.3</v>
      </c>
      <c r="CS1576" s="13" t="s">
        <v>7128</v>
      </c>
      <c r="CT1576" s="13">
        <v>0</v>
      </c>
      <c r="CU1576" s="13">
        <v>0.51300000000000001</v>
      </c>
      <c r="CV1576" s="13">
        <v>0</v>
      </c>
      <c r="CW1576" s="13">
        <v>6.73</v>
      </c>
      <c r="CX1576" s="12">
        <v>1.7231075697211159E-2</v>
      </c>
      <c r="CY1576" s="12">
        <v>1.1257406188281765E-3</v>
      </c>
      <c r="CZ1576" s="15">
        <v>8.0683506686478452</v>
      </c>
      <c r="DA1576" s="20"/>
      <c r="DB1576" s="20"/>
    </row>
    <row r="1577" spans="1:106">
      <c r="A1577" s="8" t="s">
        <v>6021</v>
      </c>
      <c r="B1577" s="8" t="s">
        <v>6022</v>
      </c>
      <c r="C1577" s="9" t="s">
        <v>7141</v>
      </c>
      <c r="D1577" s="9" t="s">
        <v>7126</v>
      </c>
      <c r="E1577" s="10" t="s">
        <v>7127</v>
      </c>
      <c r="F1577" s="10" t="s">
        <v>7126</v>
      </c>
      <c r="G1577" s="11">
        <v>0.73</v>
      </c>
      <c r="H1577" s="11">
        <v>0.73</v>
      </c>
      <c r="I1577" s="12">
        <v>9.0499999999999997E-2</v>
      </c>
      <c r="J1577" s="12">
        <v>0.12256500000000001</v>
      </c>
      <c r="K1577" s="12">
        <v>4.1999999999999996E-2</v>
      </c>
      <c r="L1577" s="12">
        <v>9.8500000000000004E-2</v>
      </c>
      <c r="M1577" s="12">
        <v>6.5019850000000004E-2</v>
      </c>
      <c r="N1577" s="12">
        <v>0.12256500000000001</v>
      </c>
      <c r="O1577" s="12">
        <v>-0.12065112440191389</v>
      </c>
      <c r="P1577" s="12">
        <v>-9.0888216995447663E-2</v>
      </c>
      <c r="Q1577" s="13">
        <v>0.88400000000000001</v>
      </c>
      <c r="R1577" s="13">
        <v>0</v>
      </c>
      <c r="S1577" s="13">
        <v>0</v>
      </c>
      <c r="T1577" s="13">
        <v>0</v>
      </c>
      <c r="U1577" s="13">
        <v>0.88400000000000001</v>
      </c>
      <c r="V1577" s="13">
        <v>0</v>
      </c>
      <c r="W1577" s="13">
        <v>0.88400000000000001</v>
      </c>
      <c r="X1577" s="14">
        <v>0</v>
      </c>
      <c r="Y1577" s="15" t="s">
        <v>7128</v>
      </c>
      <c r="Z1577" s="14" t="s">
        <v>7128</v>
      </c>
      <c r="AA1577" s="14">
        <v>0</v>
      </c>
      <c r="AB1577" s="14" t="s">
        <v>7128</v>
      </c>
      <c r="AC1577" s="14">
        <v>0</v>
      </c>
      <c r="AD1577" s="13">
        <v>0.31</v>
      </c>
      <c r="AE1577" s="15">
        <v>0.89583333333333337</v>
      </c>
      <c r="AF1577" s="14">
        <v>8.9442719099991588E-2</v>
      </c>
      <c r="AG1577" s="14">
        <v>0.73454833060868086</v>
      </c>
      <c r="AH1577" s="15">
        <v>0.43082114735658045</v>
      </c>
      <c r="AI1577" s="5">
        <v>0.64478764478764483</v>
      </c>
      <c r="AJ1577" s="15">
        <v>221</v>
      </c>
      <c r="AK1577" s="15">
        <v>221</v>
      </c>
      <c r="AL1577" s="15" t="s">
        <v>7128</v>
      </c>
      <c r="AM1577" s="15" t="s">
        <v>7128</v>
      </c>
      <c r="AN1577" s="15" t="s">
        <v>7128</v>
      </c>
      <c r="AO1577" s="15">
        <v>0.15646017699115045</v>
      </c>
      <c r="AP1577" s="15">
        <v>5.2934131736526941</v>
      </c>
      <c r="AQ1577" s="15">
        <v>3.0068027210884356</v>
      </c>
      <c r="AR1577" s="15" t="s">
        <v>7128</v>
      </c>
      <c r="AS1577" s="15">
        <v>0.15646017699115045</v>
      </c>
      <c r="AT1577" s="14">
        <v>0</v>
      </c>
      <c r="AU1577" s="14">
        <v>0</v>
      </c>
      <c r="AV1577" s="12" t="s">
        <v>7128</v>
      </c>
      <c r="AW1577" s="12">
        <v>-0.53500000000000003</v>
      </c>
      <c r="AX1577" s="12">
        <v>-5.6500000000000002E-2</v>
      </c>
      <c r="AY1577" s="12">
        <v>-4.0000000000000002E-4</v>
      </c>
      <c r="AZ1577" s="14" t="s">
        <v>7128</v>
      </c>
      <c r="BA1577" s="14" t="s">
        <v>7128</v>
      </c>
      <c r="BB1577" s="14">
        <v>1.9138755980861247E-3</v>
      </c>
      <c r="BC1577" s="14">
        <v>3.1676783004552352E-2</v>
      </c>
      <c r="BD1577" s="14">
        <v>7.0796460176991152E-4</v>
      </c>
      <c r="BE1577" s="14">
        <v>2.9557522123893804E-2</v>
      </c>
      <c r="BF1577" s="14">
        <v>0</v>
      </c>
      <c r="BG1577" s="14">
        <v>1.9299999999999998E-2</v>
      </c>
      <c r="BH1577" s="13">
        <v>4.0000000000000001E-3</v>
      </c>
      <c r="BI1577" s="13">
        <v>4.0000000000000001E-3</v>
      </c>
      <c r="BJ1577" s="13">
        <v>0.16700000000000001</v>
      </c>
      <c r="BK1577" s="13">
        <v>0.16700000000000001</v>
      </c>
      <c r="BL1577" s="13">
        <v>5.65</v>
      </c>
      <c r="BM1577" s="13">
        <v>5.65</v>
      </c>
      <c r="BN1577" s="13">
        <v>0.29399999999999998</v>
      </c>
      <c r="BO1577" s="13">
        <v>0.29399999999999998</v>
      </c>
      <c r="BP1577" s="13">
        <v>0.16700000000000001</v>
      </c>
      <c r="BQ1577" s="13">
        <v>0</v>
      </c>
      <c r="BR1577" s="13">
        <v>0</v>
      </c>
      <c r="BS1577" s="13">
        <v>-9.1999999999999998E-2</v>
      </c>
      <c r="BT1577" s="14">
        <v>-0.55089820359281438</v>
      </c>
      <c r="BU1577" s="13">
        <v>0.25900000000000001</v>
      </c>
      <c r="BV1577" s="13">
        <v>9.6000000000000002E-2</v>
      </c>
      <c r="BW1577" s="13">
        <v>9.6000000000000002E-2</v>
      </c>
      <c r="BX1577" s="13">
        <v>2.09</v>
      </c>
      <c r="BY1577" s="13">
        <v>5.2720000000000002</v>
      </c>
      <c r="BZ1577" s="13">
        <v>0</v>
      </c>
      <c r="CA1577" s="13">
        <v>0</v>
      </c>
      <c r="CB1577" s="13">
        <v>0</v>
      </c>
      <c r="CC1577" s="15">
        <v>0.438</v>
      </c>
      <c r="CD1577" s="15">
        <v>8.7999999999999995E-2</v>
      </c>
      <c r="CE1577" s="15">
        <v>0.36</v>
      </c>
      <c r="CF1577" s="15">
        <v>0.59635747325625466</v>
      </c>
      <c r="CG1577" s="15">
        <v>0.84385205323423174</v>
      </c>
      <c r="CH1577" s="13">
        <v>0.33689999999999998</v>
      </c>
      <c r="CI1577" s="13">
        <v>0.18209999999999998</v>
      </c>
      <c r="CJ1577" s="13">
        <v>0</v>
      </c>
      <c r="CK1577" s="12">
        <f t="shared" si="48"/>
        <v>0</v>
      </c>
      <c r="CL1577" s="36" t="str">
        <f t="shared" si="49"/>
        <v>NA</v>
      </c>
      <c r="CM1577" s="13">
        <v>4.0000000000000001E-3</v>
      </c>
      <c r="CN1577" s="13" t="s">
        <v>7128</v>
      </c>
      <c r="CO1577" s="13">
        <v>4.0000000000000001E-3</v>
      </c>
      <c r="CP1577" s="13">
        <v>0.88400000000000001</v>
      </c>
      <c r="CQ1577" s="13">
        <v>0.29399999999999998</v>
      </c>
      <c r="CR1577" s="13">
        <v>0.88400000000000001</v>
      </c>
      <c r="CS1577" s="13" t="s">
        <v>7128</v>
      </c>
      <c r="CT1577" s="13">
        <v>0</v>
      </c>
      <c r="CU1577" s="13">
        <v>0.16700000000000001</v>
      </c>
      <c r="CV1577" s="13">
        <v>0</v>
      </c>
      <c r="CW1577" s="13">
        <v>0.29399999999999998</v>
      </c>
      <c r="CX1577" s="12">
        <v>1.9138755980861247E-3</v>
      </c>
      <c r="CY1577" s="12">
        <v>3.1676783004552352E-2</v>
      </c>
      <c r="CZ1577" s="15">
        <v>3.0068027210884356</v>
      </c>
      <c r="DA1577" s="20"/>
      <c r="DB1577" s="20"/>
    </row>
    <row r="1578" spans="1:106">
      <c r="A1578" s="8" t="s">
        <v>6499</v>
      </c>
      <c r="B1578" s="8" t="s">
        <v>6500</v>
      </c>
      <c r="C1578" s="9" t="s">
        <v>7139</v>
      </c>
      <c r="D1578" s="9" t="s">
        <v>7126</v>
      </c>
      <c r="E1578" s="10" t="s">
        <v>7127</v>
      </c>
      <c r="F1578" s="10" t="s">
        <v>7126</v>
      </c>
      <c r="G1578" s="11">
        <v>0.59</v>
      </c>
      <c r="H1578" s="11">
        <v>0.59</v>
      </c>
      <c r="I1578" s="12">
        <v>9.0499999999999997E-2</v>
      </c>
      <c r="J1578" s="12">
        <v>0.10989499999999999</v>
      </c>
      <c r="K1578" s="12">
        <v>4.7E-2</v>
      </c>
      <c r="L1578" s="12">
        <v>0.10350000000000001</v>
      </c>
      <c r="M1578" s="12">
        <v>6.8320350000000002E-2</v>
      </c>
      <c r="N1578" s="12">
        <v>0.10989499999999999</v>
      </c>
      <c r="O1578" s="12" t="s">
        <v>7128</v>
      </c>
      <c r="P1578" s="12" t="s">
        <v>7128</v>
      </c>
      <c r="Q1578" s="13">
        <v>3.53</v>
      </c>
      <c r="R1578" s="13">
        <v>0</v>
      </c>
      <c r="S1578" s="13">
        <v>0</v>
      </c>
      <c r="T1578" s="13">
        <v>0</v>
      </c>
      <c r="U1578" s="13">
        <v>3.53</v>
      </c>
      <c r="V1578" s="13">
        <v>0</v>
      </c>
      <c r="W1578" s="13">
        <v>3.53</v>
      </c>
      <c r="X1578" s="14">
        <v>0</v>
      </c>
      <c r="Y1578" s="15">
        <v>0.68565400843881852</v>
      </c>
      <c r="Z1578" s="14" t="s">
        <v>7128</v>
      </c>
      <c r="AA1578" s="14">
        <v>0</v>
      </c>
      <c r="AB1578" s="14" t="s">
        <v>7128</v>
      </c>
      <c r="AC1578" s="14">
        <v>0</v>
      </c>
      <c r="AD1578" s="13">
        <v>0.74399999999999999</v>
      </c>
      <c r="AE1578" s="15" t="s">
        <v>7128</v>
      </c>
      <c r="AF1578" s="14" t="s">
        <v>7128</v>
      </c>
      <c r="AG1578" s="14" t="s">
        <v>7128</v>
      </c>
      <c r="AH1578" s="15">
        <v>0.85494847365350957</v>
      </c>
      <c r="AI1578" s="5" t="s">
        <v>7128</v>
      </c>
      <c r="AJ1578" s="15" t="s">
        <v>7128</v>
      </c>
      <c r="AK1578" s="15" t="s">
        <v>7128</v>
      </c>
      <c r="AL1578" s="15" t="s">
        <v>7128</v>
      </c>
      <c r="AM1578" s="15" t="s">
        <v>7128</v>
      </c>
      <c r="AN1578" s="15" t="s">
        <v>7128</v>
      </c>
      <c r="AO1578" s="15" t="s">
        <v>7128</v>
      </c>
      <c r="AP1578" s="15" t="s">
        <v>7128</v>
      </c>
      <c r="AQ1578" s="15" t="s">
        <v>7128</v>
      </c>
      <c r="AR1578" s="15" t="s">
        <v>7128</v>
      </c>
      <c r="AS1578" s="15" t="s">
        <v>7128</v>
      </c>
      <c r="AT1578" s="14" t="s">
        <v>7128</v>
      </c>
      <c r="AU1578" s="14">
        <v>0</v>
      </c>
      <c r="AV1578" s="12" t="s">
        <v>7128</v>
      </c>
      <c r="AW1578" s="12" t="s">
        <v>7128</v>
      </c>
      <c r="AX1578" s="12" t="s">
        <v>7128</v>
      </c>
      <c r="AY1578" s="12" t="s">
        <v>7128</v>
      </c>
      <c r="AZ1578" s="14" t="s">
        <v>7128</v>
      </c>
      <c r="BA1578" s="14" t="s">
        <v>7128</v>
      </c>
      <c r="BB1578" s="14" t="s">
        <v>7128</v>
      </c>
      <c r="BC1578" s="14" t="s">
        <v>7128</v>
      </c>
      <c r="BD1578" s="14" t="s">
        <v>7128</v>
      </c>
      <c r="BE1578" s="14" t="s">
        <v>7128</v>
      </c>
      <c r="BF1578" s="14">
        <v>0</v>
      </c>
      <c r="BG1578" s="14">
        <v>6.3299999999999995E-2</v>
      </c>
      <c r="BH1578" s="13">
        <v>0</v>
      </c>
      <c r="BI1578" s="13">
        <v>0</v>
      </c>
      <c r="BJ1578" s="13">
        <v>0</v>
      </c>
      <c r="BK1578" s="13">
        <v>0</v>
      </c>
      <c r="BL1578" s="13">
        <v>0</v>
      </c>
      <c r="BM1578" s="13">
        <v>0</v>
      </c>
      <c r="BN1578" s="13">
        <v>0</v>
      </c>
      <c r="BO1578" s="13">
        <v>0</v>
      </c>
      <c r="BP1578" s="13">
        <v>0</v>
      </c>
      <c r="BQ1578" s="13">
        <v>0</v>
      </c>
      <c r="BR1578" s="13">
        <v>0</v>
      </c>
      <c r="BS1578" s="13">
        <v>0</v>
      </c>
      <c r="BT1578" s="14" t="s">
        <v>7128</v>
      </c>
      <c r="BU1578" s="13">
        <v>0</v>
      </c>
      <c r="BV1578" s="13">
        <v>0</v>
      </c>
      <c r="BW1578" s="13">
        <v>0</v>
      </c>
      <c r="BX1578" s="13">
        <v>0</v>
      </c>
      <c r="BY1578" s="13">
        <v>0</v>
      </c>
      <c r="BZ1578" s="13">
        <v>0</v>
      </c>
      <c r="CA1578" s="13">
        <v>0</v>
      </c>
      <c r="CB1578" s="13">
        <v>0</v>
      </c>
      <c r="CC1578" s="15" t="s">
        <v>7128</v>
      </c>
      <c r="CD1578" s="15" t="s">
        <v>7128</v>
      </c>
      <c r="CE1578" s="15">
        <v>0.36</v>
      </c>
      <c r="CF1578" s="15" t="s">
        <v>7128</v>
      </c>
      <c r="CG1578" s="15" t="s">
        <v>7128</v>
      </c>
      <c r="CH1578" s="13" t="s">
        <v>7128</v>
      </c>
      <c r="CI1578" s="13" t="s">
        <v>7128</v>
      </c>
      <c r="CJ1578" s="13">
        <v>0</v>
      </c>
      <c r="CK1578" s="12">
        <f t="shared" si="48"/>
        <v>0</v>
      </c>
      <c r="CL1578" s="36" t="str">
        <f t="shared" si="49"/>
        <v>NA</v>
      </c>
      <c r="CM1578" s="13" t="s">
        <v>7128</v>
      </c>
      <c r="CN1578" s="13" t="s">
        <v>7128</v>
      </c>
      <c r="CO1578" s="13" t="s">
        <v>7128</v>
      </c>
      <c r="CP1578" s="13" t="s">
        <v>7128</v>
      </c>
      <c r="CQ1578" s="13" t="s">
        <v>7128</v>
      </c>
      <c r="CR1578" s="13" t="s">
        <v>7128</v>
      </c>
      <c r="CS1578" s="13" t="s">
        <v>7128</v>
      </c>
      <c r="CT1578" s="13">
        <v>0</v>
      </c>
      <c r="CU1578" s="13">
        <v>0</v>
      </c>
      <c r="CV1578" s="13">
        <v>0</v>
      </c>
      <c r="CW1578" s="13">
        <v>0</v>
      </c>
      <c r="CX1578" s="12" t="s">
        <v>7128</v>
      </c>
      <c r="CY1578" s="12" t="s">
        <v>7128</v>
      </c>
      <c r="CZ1578" s="15" t="s">
        <v>7128</v>
      </c>
      <c r="DA1578" s="20"/>
      <c r="DB1578" s="20"/>
    </row>
    <row r="1579" spans="1:106" ht="24">
      <c r="A1579" s="8" t="s">
        <v>4961</v>
      </c>
      <c r="B1579" s="8" t="s">
        <v>4962</v>
      </c>
      <c r="C1579" s="9" t="s">
        <v>7134</v>
      </c>
      <c r="D1579" s="9" t="s">
        <v>7126</v>
      </c>
      <c r="E1579" s="10" t="s">
        <v>7127</v>
      </c>
      <c r="F1579" s="10" t="s">
        <v>7126</v>
      </c>
      <c r="G1579" s="11">
        <v>0.89</v>
      </c>
      <c r="H1579" s="11">
        <v>0.89</v>
      </c>
      <c r="I1579" s="12">
        <v>9.0499999999999997E-2</v>
      </c>
      <c r="J1579" s="12">
        <v>0.137045</v>
      </c>
      <c r="K1579" s="12">
        <v>4.7E-2</v>
      </c>
      <c r="L1579" s="12">
        <v>0.10350000000000001</v>
      </c>
      <c r="M1579" s="12">
        <v>6.8320350000000002E-2</v>
      </c>
      <c r="N1579" s="12">
        <v>0.137045</v>
      </c>
      <c r="O1579" s="12" t="s">
        <v>7128</v>
      </c>
      <c r="P1579" s="12" t="s">
        <v>7128</v>
      </c>
      <c r="Q1579" s="13">
        <v>3.54</v>
      </c>
      <c r="R1579" s="13">
        <v>0</v>
      </c>
      <c r="S1579" s="13">
        <v>0</v>
      </c>
      <c r="T1579" s="13">
        <v>0</v>
      </c>
      <c r="U1579" s="13">
        <v>3.54</v>
      </c>
      <c r="V1579" s="13">
        <v>0</v>
      </c>
      <c r="W1579" s="13">
        <v>3.54</v>
      </c>
      <c r="X1579" s="14">
        <v>0</v>
      </c>
      <c r="Y1579" s="15">
        <v>0.13728323699421965</v>
      </c>
      <c r="Z1579" s="14" t="s">
        <v>7128</v>
      </c>
      <c r="AA1579" s="14">
        <v>0</v>
      </c>
      <c r="AB1579" s="14" t="s">
        <v>7128</v>
      </c>
      <c r="AC1579" s="14">
        <v>0</v>
      </c>
      <c r="AD1579" s="13">
        <v>0.10199999999999999</v>
      </c>
      <c r="AE1579" s="15">
        <v>1.3100833333333335</v>
      </c>
      <c r="AF1579" s="14">
        <v>0.1414213562373095</v>
      </c>
      <c r="AG1579" s="14">
        <v>0.81140503141156328</v>
      </c>
      <c r="AH1579" s="15">
        <v>0.32038834951456308</v>
      </c>
      <c r="AI1579" s="5" t="s">
        <v>7128</v>
      </c>
      <c r="AJ1579" s="15" t="s">
        <v>7128</v>
      </c>
      <c r="AK1579" s="15" t="s">
        <v>7128</v>
      </c>
      <c r="AL1579" s="15" t="s">
        <v>7128</v>
      </c>
      <c r="AM1579" s="15" t="s">
        <v>7128</v>
      </c>
      <c r="AN1579" s="15" t="s">
        <v>7128</v>
      </c>
      <c r="AO1579" s="15">
        <v>3.8943894389438944</v>
      </c>
      <c r="AP1579" s="15" t="s">
        <v>7128</v>
      </c>
      <c r="AQ1579" s="15" t="s">
        <v>7128</v>
      </c>
      <c r="AR1579" s="15" t="s">
        <v>7128</v>
      </c>
      <c r="AS1579" s="15">
        <v>3.8943894389438944</v>
      </c>
      <c r="AT1579" s="14" t="s">
        <v>7128</v>
      </c>
      <c r="AU1579" s="14">
        <v>0</v>
      </c>
      <c r="AV1579" s="12" t="s">
        <v>7128</v>
      </c>
      <c r="AW1579" s="12" t="s">
        <v>7128</v>
      </c>
      <c r="AX1579" s="12">
        <v>-0.62</v>
      </c>
      <c r="AY1579" s="12">
        <v>-0.41499999999999998</v>
      </c>
      <c r="AZ1579" s="14" t="s">
        <v>7128</v>
      </c>
      <c r="BA1579" s="14" t="s">
        <v>7128</v>
      </c>
      <c r="BB1579" s="14" t="s">
        <v>7128</v>
      </c>
      <c r="BC1579" s="14" t="s">
        <v>7128</v>
      </c>
      <c r="BD1579" s="14">
        <v>-1.2871287128712869</v>
      </c>
      <c r="BE1579" s="14">
        <v>-0.31463146314631457</v>
      </c>
      <c r="BF1579" s="14">
        <v>0</v>
      </c>
      <c r="BG1579" s="14" t="s">
        <v>7128</v>
      </c>
      <c r="BH1579" s="13">
        <v>-1.17</v>
      </c>
      <c r="BI1579" s="13">
        <v>-1.17</v>
      </c>
      <c r="BJ1579" s="13">
        <v>-0.28599999999999998</v>
      </c>
      <c r="BK1579" s="13">
        <v>-0.28599999999999998</v>
      </c>
      <c r="BL1579" s="13">
        <v>0.90900000000000003</v>
      </c>
      <c r="BM1579" s="13">
        <v>0.90900000000000003</v>
      </c>
      <c r="BN1579" s="13">
        <v>-0.22600000000000001</v>
      </c>
      <c r="BO1579" s="13">
        <v>-0.22600000000000001</v>
      </c>
      <c r="BP1579" s="13">
        <v>-0.28599999999999998</v>
      </c>
      <c r="BQ1579" s="13">
        <v>0</v>
      </c>
      <c r="BR1579" s="13">
        <v>0</v>
      </c>
      <c r="BS1579" s="13">
        <v>-0.14599999999999999</v>
      </c>
      <c r="BT1579" s="14" t="s">
        <v>7128</v>
      </c>
      <c r="BU1579" s="13">
        <v>-0.13999999999999999</v>
      </c>
      <c r="BV1579" s="13">
        <v>-1.024</v>
      </c>
      <c r="BW1579" s="13">
        <v>-1.024</v>
      </c>
      <c r="BX1579" s="13">
        <v>0</v>
      </c>
      <c r="BY1579" s="13">
        <v>0</v>
      </c>
      <c r="BZ1579" s="13">
        <v>0</v>
      </c>
      <c r="CA1579" s="13">
        <v>0</v>
      </c>
      <c r="CB1579" s="13">
        <v>0</v>
      </c>
      <c r="CC1579" s="15">
        <v>0.76500000000000001</v>
      </c>
      <c r="CD1579" s="15">
        <v>-0.124</v>
      </c>
      <c r="CE1579" s="15">
        <v>0.36</v>
      </c>
      <c r="CF1579" s="15" t="s">
        <v>7128</v>
      </c>
      <c r="CG1579" s="15" t="s">
        <v>7128</v>
      </c>
      <c r="CH1579" s="13" t="s">
        <v>7128</v>
      </c>
      <c r="CI1579" s="13" t="s">
        <v>7128</v>
      </c>
      <c r="CJ1579" s="13">
        <v>0</v>
      </c>
      <c r="CK1579" s="12">
        <f t="shared" si="48"/>
        <v>0</v>
      </c>
      <c r="CL1579" s="36" t="str">
        <f t="shared" si="49"/>
        <v>NA</v>
      </c>
      <c r="CM1579" s="13" t="s">
        <v>7128</v>
      </c>
      <c r="CN1579" s="13" t="s">
        <v>7128</v>
      </c>
      <c r="CO1579" s="13" t="s">
        <v>7128</v>
      </c>
      <c r="CP1579" s="13" t="s">
        <v>7128</v>
      </c>
      <c r="CQ1579" s="13" t="s">
        <v>7128</v>
      </c>
      <c r="CR1579" s="13" t="s">
        <v>7128</v>
      </c>
      <c r="CS1579" s="13" t="s">
        <v>7128</v>
      </c>
      <c r="CT1579" s="13">
        <v>0</v>
      </c>
      <c r="CU1579" s="13">
        <v>-0.28599999999999998</v>
      </c>
      <c r="CV1579" s="13">
        <v>0</v>
      </c>
      <c r="CW1579" s="13">
        <v>-0.22600000000000001</v>
      </c>
      <c r="CX1579" s="12" t="s">
        <v>7128</v>
      </c>
      <c r="CY1579" s="12" t="s">
        <v>7128</v>
      </c>
      <c r="CZ1579" s="15" t="s">
        <v>7128</v>
      </c>
      <c r="DA1579" s="20"/>
      <c r="DB1579" s="20"/>
    </row>
    <row r="1580" spans="1:106">
      <c r="A1580" s="8" t="s">
        <v>6145</v>
      </c>
      <c r="B1580" s="8" t="s">
        <v>6146</v>
      </c>
      <c r="C1580" s="9" t="s">
        <v>7166</v>
      </c>
      <c r="D1580" s="9" t="s">
        <v>7126</v>
      </c>
      <c r="E1580" s="10" t="s">
        <v>7127</v>
      </c>
      <c r="F1580" s="10" t="s">
        <v>7126</v>
      </c>
      <c r="G1580" s="11">
        <v>0.64</v>
      </c>
      <c r="H1580" s="11">
        <v>0.64017850214865635</v>
      </c>
      <c r="I1580" s="12">
        <v>9.0499999999999997E-2</v>
      </c>
      <c r="J1580" s="12">
        <v>0.1144361544444534</v>
      </c>
      <c r="K1580" s="12">
        <v>3.6999999999999998E-2</v>
      </c>
      <c r="L1580" s="12">
        <v>9.35E-2</v>
      </c>
      <c r="M1580" s="12">
        <v>6.1719349999999999E-2</v>
      </c>
      <c r="N1580" s="12">
        <v>0.11442100650519298</v>
      </c>
      <c r="O1580" s="12">
        <v>0.44486617113694193</v>
      </c>
      <c r="P1580" s="12">
        <v>0.42326155086916867</v>
      </c>
      <c r="Q1580" s="13">
        <v>800.2</v>
      </c>
      <c r="R1580" s="13">
        <v>0</v>
      </c>
      <c r="S1580" s="13">
        <v>0.23</v>
      </c>
      <c r="T1580" s="13">
        <v>0.23</v>
      </c>
      <c r="U1580" s="13">
        <v>800.43000000000006</v>
      </c>
      <c r="V1580" s="13">
        <v>1.05</v>
      </c>
      <c r="W1580" s="13">
        <v>799.38000000000011</v>
      </c>
      <c r="X1580" s="14">
        <v>1.3117949102357483E-3</v>
      </c>
      <c r="Y1580" s="15">
        <v>0.11577424023154849</v>
      </c>
      <c r="Z1580" s="14">
        <v>1.9019267344744894E-3</v>
      </c>
      <c r="AA1580" s="14">
        <v>2.873455517659258E-4</v>
      </c>
      <c r="AB1580" s="14">
        <v>1.9055509527754763E-3</v>
      </c>
      <c r="AC1580" s="14">
        <v>2.8742814296425892E-4</v>
      </c>
      <c r="AD1580" s="13">
        <v>11.59</v>
      </c>
      <c r="AE1580" s="15">
        <v>1.7069166666666666</v>
      </c>
      <c r="AF1580" s="14">
        <v>0.17606816861659008</v>
      </c>
      <c r="AG1580" s="14">
        <v>0.50860982256824649</v>
      </c>
      <c r="AH1580" s="15">
        <v>0.22153510367406332</v>
      </c>
      <c r="AI1580" s="5">
        <v>1744.4444444444446</v>
      </c>
      <c r="AJ1580" s="15">
        <v>16.636174636174637</v>
      </c>
      <c r="AK1580" s="15">
        <v>16.636174636174637</v>
      </c>
      <c r="AL1580" s="15">
        <v>13.863636363636363</v>
      </c>
      <c r="AM1580" s="15">
        <v>0.42116897813100346</v>
      </c>
      <c r="AN1580" s="15">
        <v>6.6296603148301578</v>
      </c>
      <c r="AO1580" s="15">
        <v>4.3067814854682451</v>
      </c>
      <c r="AP1580" s="15">
        <v>16.971974522292996</v>
      </c>
      <c r="AQ1580" s="15">
        <v>16.0841046277666</v>
      </c>
      <c r="AR1580" s="15">
        <v>6.6681681681681688</v>
      </c>
      <c r="AS1580" s="15">
        <v>4.3023681377825627</v>
      </c>
      <c r="AT1580" s="14">
        <v>0.17239085239085239</v>
      </c>
      <c r="AU1580" s="14">
        <v>1.0362409397650587E-2</v>
      </c>
      <c r="AV1580" s="12">
        <v>0.73</v>
      </c>
      <c r="AW1580" s="12">
        <v>0.59599999999999997</v>
      </c>
      <c r="AX1580" s="12">
        <v>0.46100000000000002</v>
      </c>
      <c r="AY1580" s="12">
        <v>0.48</v>
      </c>
      <c r="AZ1580" s="14">
        <v>0.39500000000000002</v>
      </c>
      <c r="BA1580" s="14">
        <v>0.21299999999999999</v>
      </c>
      <c r="BB1580" s="14">
        <v>0.55930232558139537</v>
      </c>
      <c r="BC1580" s="14">
        <v>0.53768255737436166</v>
      </c>
      <c r="BD1580" s="14">
        <v>0.2588805166846071</v>
      </c>
      <c r="BE1580" s="14">
        <v>0.25349838536060282</v>
      </c>
      <c r="BF1580" s="14">
        <v>2.9637096774193548E-2</v>
      </c>
      <c r="BG1580" s="14">
        <v>0.2384</v>
      </c>
      <c r="BH1580" s="13">
        <v>48.1</v>
      </c>
      <c r="BI1580" s="13">
        <v>48.1</v>
      </c>
      <c r="BJ1580" s="13">
        <v>47.1</v>
      </c>
      <c r="BK1580" s="13">
        <v>47.1</v>
      </c>
      <c r="BL1580" s="13">
        <v>185.8</v>
      </c>
      <c r="BM1580" s="13">
        <v>185.8</v>
      </c>
      <c r="BN1580" s="13">
        <v>49.7</v>
      </c>
      <c r="BO1580" s="13">
        <v>49.7</v>
      </c>
      <c r="BP1580" s="13">
        <v>45.704092741935483</v>
      </c>
      <c r="BQ1580" s="13">
        <v>0</v>
      </c>
      <c r="BR1580" s="13">
        <v>0</v>
      </c>
      <c r="BS1580" s="13">
        <v>-2.38</v>
      </c>
      <c r="BT1580" s="14">
        <v>-5.2074111030679028E-2</v>
      </c>
      <c r="BU1580" s="13">
        <v>48.084092741935486</v>
      </c>
      <c r="BV1580" s="13">
        <v>50.480000000000004</v>
      </c>
      <c r="BW1580" s="13">
        <v>50.480000000000004</v>
      </c>
      <c r="BX1580" s="13">
        <v>86</v>
      </c>
      <c r="BY1580" s="13">
        <v>85.001999999999995</v>
      </c>
      <c r="BZ1580" s="13">
        <v>120.7</v>
      </c>
      <c r="CA1580" s="13">
        <v>119.88000000000001</v>
      </c>
      <c r="CB1580" s="13">
        <v>-8.2919999999999998</v>
      </c>
      <c r="CC1580" s="15">
        <v>0.59699999999999998</v>
      </c>
      <c r="CD1580" s="15">
        <v>0.65</v>
      </c>
      <c r="CE1580" s="15">
        <v>0.36</v>
      </c>
      <c r="CF1580" s="15" t="s">
        <v>7128</v>
      </c>
      <c r="CG1580" s="15" t="s">
        <v>7128</v>
      </c>
      <c r="CH1580" s="13" t="s">
        <v>7128</v>
      </c>
      <c r="CI1580" s="13" t="s">
        <v>7128</v>
      </c>
      <c r="CJ1580" s="13">
        <v>-8.2919999999999998</v>
      </c>
      <c r="CK1580" s="12">
        <f t="shared" si="48"/>
        <v>0.16426307448494451</v>
      </c>
      <c r="CL1580" s="36">
        <f t="shared" si="49"/>
        <v>1.5498832165498833</v>
      </c>
      <c r="CM1580" s="13">
        <v>49.6</v>
      </c>
      <c r="CN1580" s="13">
        <v>1.47</v>
      </c>
      <c r="CO1580" s="13">
        <v>48.1</v>
      </c>
      <c r="CP1580" s="13">
        <v>800.2</v>
      </c>
      <c r="CQ1580" s="13">
        <v>49.7</v>
      </c>
      <c r="CR1580" s="13">
        <v>799.38000000000011</v>
      </c>
      <c r="CS1580" s="13">
        <v>50.480000000000004</v>
      </c>
      <c r="CT1580" s="13">
        <v>2.2739999999999996</v>
      </c>
      <c r="CU1580" s="13">
        <v>45.957999999999998</v>
      </c>
      <c r="CV1580" s="13">
        <v>122.15400000000001</v>
      </c>
      <c r="CW1580" s="13">
        <v>49.7</v>
      </c>
      <c r="CX1580" s="12">
        <v>0.5319573147246075</v>
      </c>
      <c r="CY1580" s="12">
        <v>0.51097596482941021</v>
      </c>
      <c r="CZ1580" s="15">
        <v>16.0841046277666</v>
      </c>
      <c r="DA1580" s="20"/>
      <c r="DB1580" s="20"/>
    </row>
    <row r="1581" spans="1:106">
      <c r="A1581" s="8" t="s">
        <v>5555</v>
      </c>
      <c r="B1581" s="8" t="s">
        <v>5556</v>
      </c>
      <c r="C1581" s="9" t="s">
        <v>7161</v>
      </c>
      <c r="D1581" s="9" t="s">
        <v>7126</v>
      </c>
      <c r="E1581" s="10" t="s">
        <v>7127</v>
      </c>
      <c r="F1581" s="10" t="s">
        <v>7126</v>
      </c>
      <c r="G1581" s="11">
        <v>0.75</v>
      </c>
      <c r="H1581" s="11">
        <v>0.82391304347826089</v>
      </c>
      <c r="I1581" s="12">
        <v>9.0499999999999997E-2</v>
      </c>
      <c r="J1581" s="12">
        <v>0.1310641304347826</v>
      </c>
      <c r="K1581" s="12">
        <v>4.1999999999999996E-2</v>
      </c>
      <c r="L1581" s="12">
        <v>9.8500000000000004E-2</v>
      </c>
      <c r="M1581" s="12">
        <v>6.5019850000000004E-2</v>
      </c>
      <c r="N1581" s="12">
        <v>0.12513931372031661</v>
      </c>
      <c r="O1581" s="12">
        <v>-0.12838256618897254</v>
      </c>
      <c r="P1581" s="12">
        <v>-0.12929887003430979</v>
      </c>
      <c r="Q1581" s="13">
        <v>6.21</v>
      </c>
      <c r="R1581" s="13">
        <v>0</v>
      </c>
      <c r="S1581" s="13">
        <v>0.61199999999999999</v>
      </c>
      <c r="T1581" s="13">
        <v>0.61199999999999999</v>
      </c>
      <c r="U1581" s="13">
        <v>6.8220000000000001</v>
      </c>
      <c r="V1581" s="13">
        <v>0.107</v>
      </c>
      <c r="W1581" s="13">
        <v>6.7149999999999999</v>
      </c>
      <c r="X1581" s="14">
        <v>1.568454998534154E-2</v>
      </c>
      <c r="Y1581" s="15">
        <v>5.3763440860215058E-3</v>
      </c>
      <c r="Z1581" s="14">
        <v>5.5075593952483799E-2</v>
      </c>
      <c r="AA1581" s="14">
        <v>8.9709762532981532E-2</v>
      </c>
      <c r="AB1581" s="14">
        <v>5.8285714285714288E-2</v>
      </c>
      <c r="AC1581" s="14">
        <v>9.8550724637681164E-2</v>
      </c>
      <c r="AD1581" s="13">
        <v>0.13400000000000001</v>
      </c>
      <c r="AE1581" s="15">
        <v>2.0612500000000002</v>
      </c>
      <c r="AF1581" s="14">
        <v>0.12649110640673517</v>
      </c>
      <c r="AG1581" s="14">
        <v>0.72930028537633251</v>
      </c>
      <c r="AH1581" s="15">
        <v>0.44210526315789483</v>
      </c>
      <c r="AI1581" s="5" t="s">
        <v>7128</v>
      </c>
      <c r="AJ1581" s="15">
        <v>258.75</v>
      </c>
      <c r="AK1581" s="15">
        <v>258.75</v>
      </c>
      <c r="AL1581" s="15" t="s">
        <v>7128</v>
      </c>
      <c r="AM1581" s="15" t="s">
        <v>7128</v>
      </c>
      <c r="AN1581" s="15">
        <v>0.59142857142857141</v>
      </c>
      <c r="AO1581" s="15">
        <v>62.727272727272727</v>
      </c>
      <c r="AP1581" s="15" t="s">
        <v>7128</v>
      </c>
      <c r="AQ1581" s="15" t="s">
        <v>7128</v>
      </c>
      <c r="AR1581" s="15">
        <v>0.61017719218537025</v>
      </c>
      <c r="AS1581" s="15">
        <v>67.828282828282823</v>
      </c>
      <c r="AT1581" s="14">
        <v>0</v>
      </c>
      <c r="AU1581" s="14">
        <v>0</v>
      </c>
      <c r="AV1581" s="12">
        <v>0.02</v>
      </c>
      <c r="AW1581" s="12">
        <v>-0.28699999999999998</v>
      </c>
      <c r="AX1581" s="12">
        <v>-0.317</v>
      </c>
      <c r="AY1581" s="12">
        <v>8.6199999999999999E-2</v>
      </c>
      <c r="AZ1581" s="14" t="s">
        <v>7128</v>
      </c>
      <c r="BA1581" s="14" t="s">
        <v>7128</v>
      </c>
      <c r="BB1581" s="14">
        <v>2.6815642458100563E-3</v>
      </c>
      <c r="BC1581" s="14">
        <v>-4.1595563139931744E-3</v>
      </c>
      <c r="BD1581" s="14">
        <v>0.24242424242424243</v>
      </c>
      <c r="BE1581" s="14">
        <v>-0.39393939393939392</v>
      </c>
      <c r="BF1581" s="14">
        <v>0</v>
      </c>
      <c r="BG1581" s="14" t="s">
        <v>7128</v>
      </c>
      <c r="BH1581" s="13">
        <v>2.4E-2</v>
      </c>
      <c r="BI1581" s="13">
        <v>2.4E-2</v>
      </c>
      <c r="BJ1581" s="13">
        <v>-3.9E-2</v>
      </c>
      <c r="BK1581" s="13">
        <v>-3.9E-2</v>
      </c>
      <c r="BL1581" s="13">
        <v>9.9000000000000005E-2</v>
      </c>
      <c r="BM1581" s="13">
        <v>9.9000000000000005E-2</v>
      </c>
      <c r="BN1581" s="13">
        <v>-6.0000000000000001E-3</v>
      </c>
      <c r="BO1581" s="13">
        <v>-6.0000000000000001E-3</v>
      </c>
      <c r="BP1581" s="13">
        <v>-3.9E-2</v>
      </c>
      <c r="BQ1581" s="13">
        <v>0</v>
      </c>
      <c r="BR1581" s="13">
        <v>0</v>
      </c>
      <c r="BS1581" s="13">
        <v>-3.2000000000000001E-2</v>
      </c>
      <c r="BT1581" s="14" t="s">
        <v>7128</v>
      </c>
      <c r="BU1581" s="13">
        <v>-6.9999999999999993E-3</v>
      </c>
      <c r="BV1581" s="13">
        <v>5.6000000000000001E-2</v>
      </c>
      <c r="BW1581" s="13">
        <v>5.6000000000000001E-2</v>
      </c>
      <c r="BX1581" s="13">
        <v>8.9499999999999993</v>
      </c>
      <c r="BY1581" s="13">
        <v>9.3759999999999994</v>
      </c>
      <c r="BZ1581" s="13">
        <v>10.5</v>
      </c>
      <c r="CA1581" s="13">
        <v>11.005000000000001</v>
      </c>
      <c r="CB1581" s="13">
        <v>0</v>
      </c>
      <c r="CC1581" s="15">
        <v>0.61499999999999999</v>
      </c>
      <c r="CD1581" s="15" t="s">
        <v>7128</v>
      </c>
      <c r="CE1581" s="15">
        <v>0.36</v>
      </c>
      <c r="CF1581" s="15">
        <v>1.3299683202641976</v>
      </c>
      <c r="CG1581" s="15">
        <v>1.3376749440693321</v>
      </c>
      <c r="CH1581" s="13">
        <v>-1.8700000000000005E-2</v>
      </c>
      <c r="CI1581" s="13">
        <v>1.7400000000000002E-2</v>
      </c>
      <c r="CJ1581" s="13">
        <v>0</v>
      </c>
      <c r="CK1581" s="12">
        <f t="shared" si="48"/>
        <v>0</v>
      </c>
      <c r="CL1581" s="36">
        <f t="shared" si="49"/>
        <v>8.9959109495683781E-3</v>
      </c>
      <c r="CM1581" s="13">
        <v>2.4E-2</v>
      </c>
      <c r="CN1581" s="13" t="s">
        <v>7128</v>
      </c>
      <c r="CO1581" s="13">
        <v>2.4E-2</v>
      </c>
      <c r="CP1581" s="13">
        <v>6.21</v>
      </c>
      <c r="CQ1581" s="13" t="s">
        <v>7128</v>
      </c>
      <c r="CR1581" s="13" t="s">
        <v>7128</v>
      </c>
      <c r="CS1581" s="13" t="s">
        <v>7128</v>
      </c>
      <c r="CT1581" s="13">
        <v>0</v>
      </c>
      <c r="CU1581" s="13">
        <v>-3.9E-2</v>
      </c>
      <c r="CV1581" s="13">
        <v>11.005000000000001</v>
      </c>
      <c r="CW1581" s="13">
        <v>-6.0000000000000001E-3</v>
      </c>
      <c r="CX1581" s="12">
        <v>2.6815642458100563E-3</v>
      </c>
      <c r="CY1581" s="12">
        <v>-4.1595563139931744E-3</v>
      </c>
      <c r="CZ1581" s="15" t="s">
        <v>7128</v>
      </c>
      <c r="DA1581" s="20"/>
      <c r="DB1581" s="20"/>
    </row>
    <row r="1582" spans="1:106" ht="24">
      <c r="A1582" s="8" t="s">
        <v>3797</v>
      </c>
      <c r="B1582" s="8" t="s">
        <v>3798</v>
      </c>
      <c r="C1582" s="9" t="s">
        <v>7202</v>
      </c>
      <c r="D1582" s="9" t="s">
        <v>7126</v>
      </c>
      <c r="E1582" s="10" t="s">
        <v>7127</v>
      </c>
      <c r="F1582" s="10" t="s">
        <v>7126</v>
      </c>
      <c r="G1582" s="11">
        <v>1.1499999999999999</v>
      </c>
      <c r="H1582" s="11">
        <v>6.2165610142630738</v>
      </c>
      <c r="I1582" s="12">
        <v>9.0499999999999997E-2</v>
      </c>
      <c r="J1582" s="12">
        <v>0.61909877179080819</v>
      </c>
      <c r="K1582" s="12">
        <v>5.1999999999999998E-2</v>
      </c>
      <c r="L1582" s="12">
        <v>0.1085</v>
      </c>
      <c r="M1582" s="12">
        <v>7.162085E-2</v>
      </c>
      <c r="N1582" s="12">
        <v>0.17289864790384049</v>
      </c>
      <c r="O1582" s="12">
        <v>-0.83063723332926975</v>
      </c>
      <c r="P1582" s="12">
        <v>-0.17754229446661329</v>
      </c>
      <c r="Q1582" s="13">
        <v>6.31</v>
      </c>
      <c r="R1582" s="13">
        <v>0</v>
      </c>
      <c r="S1582" s="13">
        <v>27.8</v>
      </c>
      <c r="T1582" s="13">
        <v>27.8</v>
      </c>
      <c r="U1582" s="13">
        <v>34.11</v>
      </c>
      <c r="V1582" s="13">
        <v>0.68500000000000005</v>
      </c>
      <c r="W1582" s="13">
        <v>33.424999999999997</v>
      </c>
      <c r="X1582" s="14">
        <v>2.0082087364409265E-2</v>
      </c>
      <c r="Y1582" s="15">
        <v>9.9502487562189046E-2</v>
      </c>
      <c r="Z1582" s="14">
        <v>0.60434782608695659</v>
      </c>
      <c r="AA1582" s="14">
        <v>0.81501026092055118</v>
      </c>
      <c r="AB1582" s="14">
        <v>1.5274725274725276</v>
      </c>
      <c r="AC1582" s="14">
        <v>4.4057052297939778</v>
      </c>
      <c r="AD1582" s="13">
        <v>0.313</v>
      </c>
      <c r="AE1582" s="15">
        <v>1.0743055555555556</v>
      </c>
      <c r="AF1582" s="14">
        <v>7.7459666924148338E-2</v>
      </c>
      <c r="AG1582" s="14">
        <v>0.95662688651323191</v>
      </c>
      <c r="AH1582" s="15">
        <v>0.56106870229007633</v>
      </c>
      <c r="AI1582" s="5" t="s">
        <v>7128</v>
      </c>
      <c r="AJ1582" s="15" t="s">
        <v>7128</v>
      </c>
      <c r="AK1582" s="15" t="s">
        <v>7128</v>
      </c>
      <c r="AL1582" s="15" t="s">
        <v>7128</v>
      </c>
      <c r="AM1582" s="15" t="s">
        <v>7128</v>
      </c>
      <c r="AN1582" s="15">
        <v>0.34670329670329669</v>
      </c>
      <c r="AO1582" s="15">
        <v>0.76577669902912615</v>
      </c>
      <c r="AP1582" s="15" t="s">
        <v>7128</v>
      </c>
      <c r="AQ1582" s="15">
        <v>15.841232227488151</v>
      </c>
      <c r="AR1582" s="15">
        <v>0.85782112151931222</v>
      </c>
      <c r="AS1582" s="15">
        <v>4.0564320388349513</v>
      </c>
      <c r="AT1582" s="14" t="s">
        <v>7128</v>
      </c>
      <c r="AU1582" s="14">
        <v>0</v>
      </c>
      <c r="AV1582" s="12" t="s">
        <v>7128</v>
      </c>
      <c r="AW1582" s="12" t="s">
        <v>7128</v>
      </c>
      <c r="AX1582" s="12">
        <v>-0.51600000000000001</v>
      </c>
      <c r="AY1582" s="12">
        <v>-0.26600000000000001</v>
      </c>
      <c r="AZ1582" s="14" t="s">
        <v>7128</v>
      </c>
      <c r="BA1582" s="14" t="s">
        <v>7128</v>
      </c>
      <c r="BB1582" s="14">
        <v>-0.21153846153846151</v>
      </c>
      <c r="BC1582" s="14">
        <v>-4.6436465627728149E-3</v>
      </c>
      <c r="BD1582" s="14">
        <v>-0.73422330097087374</v>
      </c>
      <c r="BE1582" s="14">
        <v>-3.0339805825242719E-2</v>
      </c>
      <c r="BF1582" s="14">
        <v>0</v>
      </c>
      <c r="BG1582" s="14">
        <v>0.32280000000000003</v>
      </c>
      <c r="BH1582" s="13">
        <v>-6.05</v>
      </c>
      <c r="BI1582" s="13">
        <v>-6.05</v>
      </c>
      <c r="BJ1582" s="13">
        <v>-0.25</v>
      </c>
      <c r="BK1582" s="13">
        <v>-0.25</v>
      </c>
      <c r="BL1582" s="13">
        <v>8.24</v>
      </c>
      <c r="BM1582" s="13">
        <v>8.24</v>
      </c>
      <c r="BN1582" s="13">
        <v>2.11</v>
      </c>
      <c r="BO1582" s="13">
        <v>2.11</v>
      </c>
      <c r="BP1582" s="13">
        <v>-0.25</v>
      </c>
      <c r="BQ1582" s="13">
        <v>0</v>
      </c>
      <c r="BR1582" s="13">
        <v>0</v>
      </c>
      <c r="BS1582" s="13">
        <v>-3.16</v>
      </c>
      <c r="BT1582" s="14" t="s">
        <v>7128</v>
      </c>
      <c r="BU1582" s="13">
        <v>2.91</v>
      </c>
      <c r="BV1582" s="13">
        <v>-2.8899999999999997</v>
      </c>
      <c r="BW1582" s="13">
        <v>-2.8899999999999997</v>
      </c>
      <c r="BX1582" s="13">
        <v>28.6</v>
      </c>
      <c r="BY1582" s="13">
        <v>53.836999999999996</v>
      </c>
      <c r="BZ1582" s="13">
        <v>18.2</v>
      </c>
      <c r="CA1582" s="13">
        <v>38.964999999999996</v>
      </c>
      <c r="CB1582" s="13">
        <v>0</v>
      </c>
      <c r="CC1582" s="15">
        <v>0.49399999999999999</v>
      </c>
      <c r="CD1582" s="15">
        <v>0.16900000000000001</v>
      </c>
      <c r="CE1582" s="15">
        <v>0.36</v>
      </c>
      <c r="CF1582" s="15" t="s">
        <v>7128</v>
      </c>
      <c r="CG1582" s="15" t="s">
        <v>7128</v>
      </c>
      <c r="CH1582" s="13" t="s">
        <v>7128</v>
      </c>
      <c r="CI1582" s="13" t="s">
        <v>7128</v>
      </c>
      <c r="CJ1582" s="13">
        <v>0</v>
      </c>
      <c r="CK1582" s="12">
        <f t="shared" si="48"/>
        <v>0</v>
      </c>
      <c r="CL1582" s="36">
        <f t="shared" si="49"/>
        <v>0.2114718336969075</v>
      </c>
      <c r="CM1582" s="13" t="s">
        <v>7128</v>
      </c>
      <c r="CN1582" s="13" t="s">
        <v>7128</v>
      </c>
      <c r="CO1582" s="13" t="s">
        <v>7128</v>
      </c>
      <c r="CP1582" s="13" t="s">
        <v>7128</v>
      </c>
      <c r="CQ1582" s="13">
        <v>2.11</v>
      </c>
      <c r="CR1582" s="13">
        <v>33.424999999999997</v>
      </c>
      <c r="CS1582" s="13" t="s">
        <v>7128</v>
      </c>
      <c r="CT1582" s="13">
        <v>3.3000000000000002E-2</v>
      </c>
      <c r="CU1582" s="13">
        <v>-0.35720000000000002</v>
      </c>
      <c r="CV1582" s="13">
        <v>38.997999999999998</v>
      </c>
      <c r="CW1582" s="13">
        <v>2.11</v>
      </c>
      <c r="CX1582" s="12">
        <v>-0.21503859183459642</v>
      </c>
      <c r="CY1582" s="12">
        <v>-6.6307777984035646E-3</v>
      </c>
      <c r="CZ1582" s="15">
        <v>15.841232227488151</v>
      </c>
      <c r="DA1582" s="20"/>
      <c r="DB1582" s="20"/>
    </row>
    <row r="1583" spans="1:106">
      <c r="A1583" s="8" t="s">
        <v>4157</v>
      </c>
      <c r="B1583" s="8" t="s">
        <v>4158</v>
      </c>
      <c r="C1583" s="9" t="s">
        <v>7173</v>
      </c>
      <c r="D1583" s="9" t="s">
        <v>7126</v>
      </c>
      <c r="E1583" s="10" t="s">
        <v>7127</v>
      </c>
      <c r="F1583" s="10" t="s">
        <v>7126</v>
      </c>
      <c r="G1583" s="11">
        <v>0.62</v>
      </c>
      <c r="H1583" s="11">
        <v>1.9365662650602409</v>
      </c>
      <c r="I1583" s="12">
        <v>9.0499999999999997E-2</v>
      </c>
      <c r="J1583" s="12">
        <v>0.23175924698795178</v>
      </c>
      <c r="K1583" s="12">
        <v>3.6999999999999998E-2</v>
      </c>
      <c r="L1583" s="12">
        <v>9.35E-2</v>
      </c>
      <c r="M1583" s="12">
        <v>6.1719349999999999E-2</v>
      </c>
      <c r="N1583" s="12">
        <v>0.11615835270009642</v>
      </c>
      <c r="O1583" s="12">
        <v>-0.21952683108581111</v>
      </c>
      <c r="P1583" s="12">
        <v>-0.11473181917655861</v>
      </c>
      <c r="Q1583" s="13">
        <v>0.66400000000000003</v>
      </c>
      <c r="R1583" s="13">
        <v>0</v>
      </c>
      <c r="S1583" s="13">
        <v>1.41</v>
      </c>
      <c r="T1583" s="13">
        <v>1.41</v>
      </c>
      <c r="U1583" s="13">
        <v>2.0739999999999998</v>
      </c>
      <c r="V1583" s="13">
        <v>0.03</v>
      </c>
      <c r="W1583" s="13">
        <v>2.044</v>
      </c>
      <c r="X1583" s="14">
        <v>1.446480231436837E-2</v>
      </c>
      <c r="Y1583" s="15">
        <v>1.0849056603773586</v>
      </c>
      <c r="Z1583" s="14">
        <v>0.61304347826086958</v>
      </c>
      <c r="AA1583" s="14">
        <v>0.67984570877531336</v>
      </c>
      <c r="AB1583" s="14">
        <v>1.5842696629213482</v>
      </c>
      <c r="AC1583" s="14">
        <v>2.1234939759036142</v>
      </c>
      <c r="AD1583" s="13">
        <v>6.2E-2</v>
      </c>
      <c r="AE1583" s="15">
        <v>1.7677222222222222</v>
      </c>
      <c r="AF1583" s="14">
        <v>0.1224744871391589</v>
      </c>
      <c r="AG1583" s="14">
        <v>0.62339513953831882</v>
      </c>
      <c r="AH1583" s="15">
        <v>0.74133949191685911</v>
      </c>
      <c r="AI1583" s="5" t="s">
        <v>7128</v>
      </c>
      <c r="AJ1583" s="15">
        <v>55.333333333333336</v>
      </c>
      <c r="AK1583" s="15">
        <v>55.333333333333336</v>
      </c>
      <c r="AL1583" s="15" t="s">
        <v>7128</v>
      </c>
      <c r="AM1583" s="15" t="s">
        <v>7128</v>
      </c>
      <c r="AN1583" s="15">
        <v>0.74606741573033708</v>
      </c>
      <c r="AO1583" s="15">
        <v>0.1360655737704918</v>
      </c>
      <c r="AP1583" s="15">
        <v>204.4</v>
      </c>
      <c r="AQ1583" s="15">
        <v>25.873417721518987</v>
      </c>
      <c r="AR1583" s="15">
        <v>0.90044052863436119</v>
      </c>
      <c r="AS1583" s="15">
        <v>0.41885245901639345</v>
      </c>
      <c r="AT1583" s="14">
        <v>0</v>
      </c>
      <c r="AU1583" s="14">
        <v>0</v>
      </c>
      <c r="AV1583" s="12">
        <v>6.08E-2</v>
      </c>
      <c r="AW1583" s="12">
        <v>-0.38600000000000001</v>
      </c>
      <c r="AX1583" s="12">
        <v>9.2600000000000002E-2</v>
      </c>
      <c r="AY1583" s="12">
        <v>0.13699999999999998</v>
      </c>
      <c r="AZ1583" s="14" t="s">
        <v>7128</v>
      </c>
      <c r="BA1583" s="14" t="s">
        <v>7128</v>
      </c>
      <c r="BB1583" s="14">
        <v>1.2232415902140673E-2</v>
      </c>
      <c r="BC1583" s="14">
        <v>1.4265335235378032E-3</v>
      </c>
      <c r="BD1583" s="14">
        <v>2.4590163934426232E-3</v>
      </c>
      <c r="BE1583" s="14">
        <v>2.0491803278688526E-3</v>
      </c>
      <c r="BF1583" s="14">
        <v>0</v>
      </c>
      <c r="BG1583" s="14">
        <v>0.1159</v>
      </c>
      <c r="BH1583" s="13">
        <v>1.2E-2</v>
      </c>
      <c r="BI1583" s="13">
        <v>1.2E-2</v>
      </c>
      <c r="BJ1583" s="13">
        <v>0.01</v>
      </c>
      <c r="BK1583" s="13">
        <v>0.01</v>
      </c>
      <c r="BL1583" s="13">
        <v>4.88</v>
      </c>
      <c r="BM1583" s="13">
        <v>4.88</v>
      </c>
      <c r="BN1583" s="13">
        <v>7.9000000000000001E-2</v>
      </c>
      <c r="BO1583" s="13">
        <v>7.9000000000000001E-2</v>
      </c>
      <c r="BP1583" s="13">
        <v>0.01</v>
      </c>
      <c r="BQ1583" s="13">
        <v>0</v>
      </c>
      <c r="BR1583" s="13">
        <v>0</v>
      </c>
      <c r="BS1583" s="13">
        <v>-9.9000000000000005E-2</v>
      </c>
      <c r="BT1583" s="14">
        <v>-9.9</v>
      </c>
      <c r="BU1583" s="13">
        <v>0.109</v>
      </c>
      <c r="BV1583" s="13">
        <v>0.111</v>
      </c>
      <c r="BW1583" s="13">
        <v>0.111</v>
      </c>
      <c r="BX1583" s="13">
        <v>0.98099999999999998</v>
      </c>
      <c r="BY1583" s="13">
        <v>7.01</v>
      </c>
      <c r="BZ1583" s="13">
        <v>0.89</v>
      </c>
      <c r="CA1583" s="13">
        <v>2.27</v>
      </c>
      <c r="CB1583" s="13">
        <v>0</v>
      </c>
      <c r="CC1583" s="15">
        <v>0.50900000000000001</v>
      </c>
      <c r="CD1583" s="15">
        <v>0.89500000000000002</v>
      </c>
      <c r="CE1583" s="15">
        <v>0.36</v>
      </c>
      <c r="CF1583" s="15">
        <v>1.4446049389753846</v>
      </c>
      <c r="CG1583" s="15">
        <v>1.6499955000832276</v>
      </c>
      <c r="CH1583" s="13">
        <v>-5.9899999999999988E-2</v>
      </c>
      <c r="CI1583" s="13">
        <v>0.12669999999999998</v>
      </c>
      <c r="CJ1583" s="13">
        <v>0</v>
      </c>
      <c r="CK1583" s="12">
        <f t="shared" si="48"/>
        <v>0</v>
      </c>
      <c r="CL1583" s="36">
        <f t="shared" si="49"/>
        <v>2.1497797356828192</v>
      </c>
      <c r="CM1583" s="13">
        <v>1.2E-2</v>
      </c>
      <c r="CN1583" s="13" t="s">
        <v>7128</v>
      </c>
      <c r="CO1583" s="13">
        <v>1.2E-2</v>
      </c>
      <c r="CP1583" s="13">
        <v>0.66400000000000003</v>
      </c>
      <c r="CQ1583" s="13">
        <v>7.9000000000000001E-2</v>
      </c>
      <c r="CR1583" s="13">
        <v>2.044</v>
      </c>
      <c r="CS1583" s="13" t="s">
        <v>7128</v>
      </c>
      <c r="CT1583" s="13">
        <v>0</v>
      </c>
      <c r="CU1583" s="13">
        <v>0.01</v>
      </c>
      <c r="CV1583" s="13">
        <v>2.27</v>
      </c>
      <c r="CW1583" s="13">
        <v>7.9000000000000001E-2</v>
      </c>
      <c r="CX1583" s="12">
        <v>1.2232415902140673E-2</v>
      </c>
      <c r="CY1583" s="12">
        <v>1.4265335235378032E-3</v>
      </c>
      <c r="CZ1583" s="15">
        <v>25.873417721518987</v>
      </c>
      <c r="DA1583" s="20"/>
      <c r="DB1583" s="20"/>
    </row>
    <row r="1584" spans="1:106">
      <c r="A1584" s="8" t="s">
        <v>4359</v>
      </c>
      <c r="B1584" s="8" t="s">
        <v>4360</v>
      </c>
      <c r="C1584" s="9" t="s">
        <v>7147</v>
      </c>
      <c r="D1584" s="9" t="s">
        <v>7126</v>
      </c>
      <c r="E1584" s="10" t="s">
        <v>7127</v>
      </c>
      <c r="F1584" s="10" t="s">
        <v>7126</v>
      </c>
      <c r="G1584" s="11">
        <v>0.99</v>
      </c>
      <c r="H1584" s="11">
        <v>0.99</v>
      </c>
      <c r="I1584" s="12">
        <v>9.0499999999999997E-2</v>
      </c>
      <c r="J1584" s="12">
        <v>0.146095</v>
      </c>
      <c r="K1584" s="12">
        <v>3.2000000000000001E-2</v>
      </c>
      <c r="L1584" s="12">
        <v>8.8499999999999995E-2</v>
      </c>
      <c r="M1584" s="12">
        <v>5.8418850000000001E-2</v>
      </c>
      <c r="N1584" s="12">
        <v>0.146095</v>
      </c>
      <c r="O1584" s="12" t="s">
        <v>7128</v>
      </c>
      <c r="P1584" s="12" t="s">
        <v>7128</v>
      </c>
      <c r="Q1584" s="13">
        <v>2.84</v>
      </c>
      <c r="R1584" s="13">
        <v>0</v>
      </c>
      <c r="S1584" s="13">
        <v>0</v>
      </c>
      <c r="T1584" s="13">
        <v>0</v>
      </c>
      <c r="U1584" s="13">
        <v>2.84</v>
      </c>
      <c r="V1584" s="13">
        <v>0</v>
      </c>
      <c r="W1584" s="13">
        <v>2.84</v>
      </c>
      <c r="X1584" s="14">
        <v>0</v>
      </c>
      <c r="Y1584" s="15" t="s">
        <v>7128</v>
      </c>
      <c r="Z1584" s="14" t="s">
        <v>7128</v>
      </c>
      <c r="AA1584" s="14">
        <v>0</v>
      </c>
      <c r="AB1584" s="14" t="s">
        <v>7128</v>
      </c>
      <c r="AC1584" s="14">
        <v>0</v>
      </c>
      <c r="AD1584" s="13">
        <v>44.76</v>
      </c>
      <c r="AE1584" s="15">
        <v>1.754777777777778</v>
      </c>
      <c r="AF1584" s="14">
        <v>0.17320508075688773</v>
      </c>
      <c r="AG1584" s="14">
        <v>0.46592166723602801</v>
      </c>
      <c r="AH1584" s="15">
        <v>0.26827054017249208</v>
      </c>
      <c r="AI1584" s="5" t="s">
        <v>7128</v>
      </c>
      <c r="AJ1584" s="15" t="s">
        <v>7128</v>
      </c>
      <c r="AK1584" s="15" t="s">
        <v>7128</v>
      </c>
      <c r="AL1584" s="15" t="s">
        <v>7128</v>
      </c>
      <c r="AM1584" s="15" t="s">
        <v>7128</v>
      </c>
      <c r="AN1584" s="15" t="s">
        <v>7128</v>
      </c>
      <c r="AO1584" s="15">
        <v>0.8</v>
      </c>
      <c r="AP1584" s="15" t="s">
        <v>7128</v>
      </c>
      <c r="AQ1584" s="15" t="s">
        <v>7128</v>
      </c>
      <c r="AR1584" s="15" t="s">
        <v>7128</v>
      </c>
      <c r="AS1584" s="15">
        <v>0.8</v>
      </c>
      <c r="AT1584" s="14" t="s">
        <v>7128</v>
      </c>
      <c r="AU1584" s="14">
        <v>1.7746478873239438E-3</v>
      </c>
      <c r="AV1584" s="12" t="s">
        <v>7128</v>
      </c>
      <c r="AW1584" s="12" t="s">
        <v>7128</v>
      </c>
      <c r="AX1584" s="12">
        <v>-4.0999999999999995E-2</v>
      </c>
      <c r="AY1584" s="12">
        <v>-2.8500000000000001E-2</v>
      </c>
      <c r="AZ1584" s="14" t="s">
        <v>7128</v>
      </c>
      <c r="BA1584" s="14" t="s">
        <v>7128</v>
      </c>
      <c r="BB1584" s="14" t="s">
        <v>7128</v>
      </c>
      <c r="BC1584" s="14" t="s">
        <v>7128</v>
      </c>
      <c r="BD1584" s="14">
        <v>-5.0985915492957751E-2</v>
      </c>
      <c r="BE1584" s="14">
        <v>-4.7323943661971839E-2</v>
      </c>
      <c r="BF1584" s="14">
        <v>0</v>
      </c>
      <c r="BG1584" s="14" t="s">
        <v>7128</v>
      </c>
      <c r="BH1584" s="13">
        <v>-0.18099999999999999</v>
      </c>
      <c r="BI1584" s="13">
        <v>-0.18099999999999999</v>
      </c>
      <c r="BJ1584" s="13">
        <v>-0.16800000000000001</v>
      </c>
      <c r="BK1584" s="13">
        <v>-0.16800000000000001</v>
      </c>
      <c r="BL1584" s="13">
        <v>3.55</v>
      </c>
      <c r="BM1584" s="13">
        <v>3.55</v>
      </c>
      <c r="BN1584" s="13">
        <v>-0.12</v>
      </c>
      <c r="BO1584" s="13">
        <v>-0.12</v>
      </c>
      <c r="BP1584" s="13">
        <v>-0.16800000000000001</v>
      </c>
      <c r="BQ1584" s="13">
        <v>0</v>
      </c>
      <c r="BR1584" s="13">
        <v>0</v>
      </c>
      <c r="BS1584" s="13">
        <v>-4.8000000000000001E-2</v>
      </c>
      <c r="BT1584" s="14" t="s">
        <v>7128</v>
      </c>
      <c r="BU1584" s="13">
        <v>-0.12000000000000001</v>
      </c>
      <c r="BV1584" s="13">
        <v>-0.13300000000000001</v>
      </c>
      <c r="BW1584" s="13">
        <v>-0.13300000000000001</v>
      </c>
      <c r="BX1584" s="13">
        <v>0</v>
      </c>
      <c r="BY1584" s="13">
        <v>0</v>
      </c>
      <c r="BZ1584" s="13">
        <v>0</v>
      </c>
      <c r="CA1584" s="13">
        <v>0</v>
      </c>
      <c r="CB1584" s="13">
        <v>-5.0400000000000002E-3</v>
      </c>
      <c r="CC1584" s="15">
        <v>0.53800000000000003</v>
      </c>
      <c r="CD1584" s="15">
        <v>0.82199999999999995</v>
      </c>
      <c r="CE1584" s="15">
        <v>0.36</v>
      </c>
      <c r="CF1584" s="15">
        <v>0.75864321038062155</v>
      </c>
      <c r="CG1584" s="15">
        <v>0.59862142529098639</v>
      </c>
      <c r="CH1584" s="13">
        <v>0.24888888888888885</v>
      </c>
      <c r="CI1584" s="13">
        <v>0.14033333333333331</v>
      </c>
      <c r="CJ1584" s="13">
        <v>-5.0400000000000002E-3</v>
      </c>
      <c r="CK1584" s="12" t="str">
        <f t="shared" si="48"/>
        <v>NA</v>
      </c>
      <c r="CL1584" s="36" t="str">
        <f t="shared" si="49"/>
        <v>NA</v>
      </c>
      <c r="CM1584" s="13" t="s">
        <v>7128</v>
      </c>
      <c r="CN1584" s="13" t="s">
        <v>7128</v>
      </c>
      <c r="CO1584" s="13" t="s">
        <v>7128</v>
      </c>
      <c r="CP1584" s="13" t="s">
        <v>7128</v>
      </c>
      <c r="CQ1584" s="13" t="s">
        <v>7128</v>
      </c>
      <c r="CR1584" s="13" t="s">
        <v>7128</v>
      </c>
      <c r="CS1584" s="13">
        <v>-0.13300000000000001</v>
      </c>
      <c r="CT1584" s="13">
        <v>0</v>
      </c>
      <c r="CU1584" s="13">
        <v>-0.16800000000000001</v>
      </c>
      <c r="CV1584" s="13">
        <v>0</v>
      </c>
      <c r="CW1584" s="13">
        <v>-0.12</v>
      </c>
      <c r="CX1584" s="12" t="s">
        <v>7128</v>
      </c>
      <c r="CY1584" s="12" t="s">
        <v>7128</v>
      </c>
      <c r="CZ1584" s="15" t="s">
        <v>7128</v>
      </c>
      <c r="DA1584" s="20"/>
      <c r="DB1584" s="20"/>
    </row>
    <row r="1585" spans="1:106" ht="24">
      <c r="A1585" s="8" t="s">
        <v>6994</v>
      </c>
      <c r="B1585" s="8" t="s">
        <v>6995</v>
      </c>
      <c r="C1585" s="9" t="s">
        <v>7174</v>
      </c>
      <c r="D1585" s="9" t="s">
        <v>7126</v>
      </c>
      <c r="E1585" s="10" t="s">
        <v>7127</v>
      </c>
      <c r="F1585" s="10" t="s">
        <v>7126</v>
      </c>
      <c r="G1585" s="11">
        <v>0.45</v>
      </c>
      <c r="H1585" s="11">
        <v>0.45</v>
      </c>
      <c r="I1585" s="12">
        <v>9.0499999999999997E-2</v>
      </c>
      <c r="J1585" s="12">
        <v>9.7225000000000006E-2</v>
      </c>
      <c r="K1585" s="12">
        <v>5.1999999999999998E-2</v>
      </c>
      <c r="L1585" s="12">
        <v>0.1085</v>
      </c>
      <c r="M1585" s="12">
        <v>7.162085E-2</v>
      </c>
      <c r="N1585" s="12">
        <v>9.7225000000000006E-2</v>
      </c>
      <c r="O1585" s="12" t="s">
        <v>7128</v>
      </c>
      <c r="P1585" s="12" t="s">
        <v>7128</v>
      </c>
      <c r="Q1585" s="13">
        <v>0.186</v>
      </c>
      <c r="R1585" s="13">
        <v>0</v>
      </c>
      <c r="S1585" s="13">
        <v>0</v>
      </c>
      <c r="T1585" s="13">
        <v>0</v>
      </c>
      <c r="U1585" s="13">
        <v>0.186</v>
      </c>
      <c r="V1585" s="13">
        <v>0</v>
      </c>
      <c r="W1585" s="13">
        <v>0.186</v>
      </c>
      <c r="X1585" s="14">
        <v>0</v>
      </c>
      <c r="Y1585" s="15">
        <v>8.8028169014084515E-2</v>
      </c>
      <c r="Z1585" s="14" t="s">
        <v>7128</v>
      </c>
      <c r="AA1585" s="14">
        <v>0</v>
      </c>
      <c r="AB1585" s="14" t="s">
        <v>7128</v>
      </c>
      <c r="AC1585" s="14">
        <v>0</v>
      </c>
      <c r="AD1585" s="13">
        <v>2.1999999999999999E-2</v>
      </c>
      <c r="AE1585" s="15">
        <v>2.8089722222222226</v>
      </c>
      <c r="AF1585" s="14">
        <v>0.17888543819998318</v>
      </c>
      <c r="AG1585" s="14">
        <v>0.92237804071866325</v>
      </c>
      <c r="AH1585" s="15">
        <v>0.6923076923076924</v>
      </c>
      <c r="AI1585" s="5" t="s">
        <v>7128</v>
      </c>
      <c r="AJ1585" s="15">
        <v>18.599999999999998</v>
      </c>
      <c r="AK1585" s="15">
        <v>18.599999999999998</v>
      </c>
      <c r="AL1585" s="15" t="s">
        <v>7128</v>
      </c>
      <c r="AM1585" s="15" t="s">
        <v>7128</v>
      </c>
      <c r="AN1585" s="15" t="s">
        <v>7128</v>
      </c>
      <c r="AO1585" s="15">
        <v>0.3675889328063241</v>
      </c>
      <c r="AP1585" s="15" t="s">
        <v>7128</v>
      </c>
      <c r="AQ1585" s="15" t="s">
        <v>7128</v>
      </c>
      <c r="AR1585" s="15" t="s">
        <v>7128</v>
      </c>
      <c r="AS1585" s="15">
        <v>0.3675889328063241</v>
      </c>
      <c r="AT1585" s="14">
        <v>0</v>
      </c>
      <c r="AU1585" s="14">
        <v>0</v>
      </c>
      <c r="AV1585" s="12">
        <v>-0.34299999999999997</v>
      </c>
      <c r="AW1585" s="12" t="s">
        <v>7128</v>
      </c>
      <c r="AX1585" s="12">
        <v>0.20800000000000002</v>
      </c>
      <c r="AY1585" s="12">
        <v>0.34499999999999997</v>
      </c>
      <c r="AZ1585" s="14" t="s">
        <v>7128</v>
      </c>
      <c r="BA1585" s="14" t="s">
        <v>7128</v>
      </c>
      <c r="BB1585" s="14" t="s">
        <v>7128</v>
      </c>
      <c r="BC1585" s="14" t="s">
        <v>7128</v>
      </c>
      <c r="BD1585" s="14">
        <v>1.9762845849802372E-2</v>
      </c>
      <c r="BE1585" s="14">
        <v>0</v>
      </c>
      <c r="BF1585" s="14">
        <v>0.30769230769230771</v>
      </c>
      <c r="BG1585" s="14" t="s">
        <v>7128</v>
      </c>
      <c r="BH1585" s="13">
        <v>0.01</v>
      </c>
      <c r="BI1585" s="13">
        <v>0.01</v>
      </c>
      <c r="BJ1585" s="13">
        <v>0</v>
      </c>
      <c r="BK1585" s="13">
        <v>0</v>
      </c>
      <c r="BL1585" s="13">
        <v>0.50600000000000001</v>
      </c>
      <c r="BM1585" s="13">
        <v>0.50600000000000001</v>
      </c>
      <c r="BN1585" s="13">
        <v>0</v>
      </c>
      <c r="BO1585" s="13">
        <v>0</v>
      </c>
      <c r="BP1585" s="13">
        <v>0</v>
      </c>
      <c r="BQ1585" s="13">
        <v>0</v>
      </c>
      <c r="BR1585" s="13">
        <v>-0.22199999999999998</v>
      </c>
      <c r="BS1585" s="13">
        <v>-4.0000000000000001E-3</v>
      </c>
      <c r="BT1585" s="14" t="s">
        <v>7128</v>
      </c>
      <c r="BU1585" s="13">
        <v>0.22599999999999998</v>
      </c>
      <c r="BV1585" s="13">
        <v>0.23599999999999999</v>
      </c>
      <c r="BW1585" s="13">
        <v>0.23599999999999999</v>
      </c>
      <c r="BX1585" s="13">
        <v>0</v>
      </c>
      <c r="BY1585" s="13">
        <v>0</v>
      </c>
      <c r="BZ1585" s="13">
        <v>0</v>
      </c>
      <c r="CA1585" s="13">
        <v>0</v>
      </c>
      <c r="CB1585" s="13">
        <v>0</v>
      </c>
      <c r="CC1585" s="15">
        <v>1.1000000000000001</v>
      </c>
      <c r="CD1585" s="15">
        <v>0.83099999999999996</v>
      </c>
      <c r="CE1585" s="15">
        <v>0.36</v>
      </c>
      <c r="CF1585" s="15" t="s">
        <v>7128</v>
      </c>
      <c r="CG1585" s="15">
        <v>2.2746763584749967</v>
      </c>
      <c r="CH1585" s="13" t="s">
        <v>7128</v>
      </c>
      <c r="CI1585" s="13">
        <v>7.0750000000000007E-2</v>
      </c>
      <c r="CJ1585" s="13">
        <v>0</v>
      </c>
      <c r="CK1585" s="12">
        <f t="shared" si="48"/>
        <v>0</v>
      </c>
      <c r="CL1585" s="36" t="str">
        <f t="shared" si="49"/>
        <v>NA</v>
      </c>
      <c r="CM1585" s="13">
        <v>1.2999999999999999E-2</v>
      </c>
      <c r="CN1585" s="13">
        <v>4.0000000000000001E-3</v>
      </c>
      <c r="CO1585" s="13">
        <v>0.01</v>
      </c>
      <c r="CP1585" s="13">
        <v>0.186</v>
      </c>
      <c r="CQ1585" s="13" t="s">
        <v>7128</v>
      </c>
      <c r="CR1585" s="13" t="s">
        <v>7128</v>
      </c>
      <c r="CS1585" s="13" t="s">
        <v>7128</v>
      </c>
      <c r="CT1585" s="13">
        <v>0</v>
      </c>
      <c r="CU1585" s="13">
        <v>-2.0000000000000001E-4</v>
      </c>
      <c r="CV1585" s="13">
        <v>0</v>
      </c>
      <c r="CW1585" s="13">
        <v>0</v>
      </c>
      <c r="CX1585" s="12" t="s">
        <v>7128</v>
      </c>
      <c r="CY1585" s="12" t="s">
        <v>7128</v>
      </c>
      <c r="CZ1585" s="15" t="s">
        <v>7128</v>
      </c>
      <c r="DA1585" s="20"/>
      <c r="DB1585" s="20"/>
    </row>
    <row r="1586" spans="1:106">
      <c r="A1586" s="8" t="s">
        <v>4981</v>
      </c>
      <c r="B1586" s="8" t="s">
        <v>4982</v>
      </c>
      <c r="C1586" s="9" t="s">
        <v>7134</v>
      </c>
      <c r="D1586" s="9" t="s">
        <v>7126</v>
      </c>
      <c r="E1586" s="10" t="s">
        <v>7127</v>
      </c>
      <c r="F1586" s="10" t="s">
        <v>7126</v>
      </c>
      <c r="G1586" s="11">
        <v>0.89</v>
      </c>
      <c r="H1586" s="11">
        <v>1.0579516129032258</v>
      </c>
      <c r="I1586" s="12">
        <v>9.0499999999999997E-2</v>
      </c>
      <c r="J1586" s="12">
        <v>0.15224462096774194</v>
      </c>
      <c r="K1586" s="12">
        <v>4.7E-2</v>
      </c>
      <c r="L1586" s="12">
        <v>0.10350000000000001</v>
      </c>
      <c r="M1586" s="12">
        <v>6.8320350000000002E-2</v>
      </c>
      <c r="N1586" s="12">
        <v>0.13372958695788811</v>
      </c>
      <c r="O1586" s="12">
        <v>-0.14257795430107528</v>
      </c>
      <c r="P1586" s="12">
        <v>-0.15351742865515455</v>
      </c>
      <c r="Q1586" s="13">
        <v>1.24</v>
      </c>
      <c r="R1586" s="13">
        <v>0</v>
      </c>
      <c r="S1586" s="13">
        <v>0.35099999999999998</v>
      </c>
      <c r="T1586" s="13">
        <v>0.35099999999999998</v>
      </c>
      <c r="U1586" s="13">
        <v>1.591</v>
      </c>
      <c r="V1586" s="13">
        <v>4.2999999999999997E-2</v>
      </c>
      <c r="W1586" s="13">
        <v>1.548</v>
      </c>
      <c r="X1586" s="14">
        <v>2.7027027027027025E-2</v>
      </c>
      <c r="Y1586" s="15">
        <v>0.2756653992395437</v>
      </c>
      <c r="Z1586" s="14">
        <v>0.1076356945722171</v>
      </c>
      <c r="AA1586" s="14">
        <v>0.22061596480201132</v>
      </c>
      <c r="AB1586" s="14">
        <v>0.12061855670103092</v>
      </c>
      <c r="AC1586" s="14">
        <v>0.28306451612903222</v>
      </c>
      <c r="AD1586" s="13">
        <v>4.7E-2</v>
      </c>
      <c r="AE1586" s="15">
        <v>0.24716666666666653</v>
      </c>
      <c r="AF1586" s="14">
        <v>4.4721359549995794E-2</v>
      </c>
      <c r="AG1586" s="14" t="s">
        <v>7128</v>
      </c>
      <c r="AH1586" s="15">
        <v>0.66839378238341973</v>
      </c>
      <c r="AI1586" s="5" t="s">
        <v>7128</v>
      </c>
      <c r="AJ1586" s="15">
        <v>42.758620689655167</v>
      </c>
      <c r="AK1586" s="15">
        <v>42.758620689655167</v>
      </c>
      <c r="AL1586" s="15" t="s">
        <v>7128</v>
      </c>
      <c r="AM1586" s="15" t="s">
        <v>7128</v>
      </c>
      <c r="AN1586" s="15">
        <v>0.42611683848797249</v>
      </c>
      <c r="AO1586" s="15">
        <v>1.5617128463476069</v>
      </c>
      <c r="AP1586" s="15" t="s">
        <v>7128</v>
      </c>
      <c r="AQ1586" s="15" t="s">
        <v>7128</v>
      </c>
      <c r="AR1586" s="15">
        <v>0.48104412678682412</v>
      </c>
      <c r="AS1586" s="15">
        <v>1.9496221662468514</v>
      </c>
      <c r="AT1586" s="14">
        <v>0</v>
      </c>
      <c r="AU1586" s="14">
        <v>0</v>
      </c>
      <c r="AV1586" s="12">
        <v>0.17600000000000002</v>
      </c>
      <c r="AW1586" s="12">
        <v>4.3299999999999998E-2</v>
      </c>
      <c r="AX1586" s="12">
        <v>-0.39500000000000002</v>
      </c>
      <c r="AY1586" s="12">
        <v>-0.40299999999999997</v>
      </c>
      <c r="AZ1586" s="14" t="s">
        <v>7128</v>
      </c>
      <c r="BA1586" s="14" t="s">
        <v>7128</v>
      </c>
      <c r="BB1586" s="14">
        <v>9.6666666666666672E-3</v>
      </c>
      <c r="BC1586" s="14">
        <v>-1.9787841697266426E-2</v>
      </c>
      <c r="BD1586" s="14">
        <v>3.6523929471032744E-2</v>
      </c>
      <c r="BE1586" s="14">
        <v>-0.12216624685138538</v>
      </c>
      <c r="BF1586" s="14">
        <v>0.33333333333333331</v>
      </c>
      <c r="BG1586" s="14">
        <v>0.17749999999999999</v>
      </c>
      <c r="BH1586" s="13">
        <v>2.9000000000000001E-2</v>
      </c>
      <c r="BI1586" s="13">
        <v>2.9000000000000001E-2</v>
      </c>
      <c r="BJ1586" s="13">
        <v>-9.7000000000000003E-2</v>
      </c>
      <c r="BK1586" s="13">
        <v>-9.7000000000000003E-2</v>
      </c>
      <c r="BL1586" s="13">
        <v>0.79400000000000004</v>
      </c>
      <c r="BM1586" s="13">
        <v>0.79400000000000004</v>
      </c>
      <c r="BN1586" s="13">
        <v>-8.6999999999999994E-2</v>
      </c>
      <c r="BO1586" s="13">
        <v>-8.6999999999999994E-2</v>
      </c>
      <c r="BP1586" s="13">
        <v>-6.4666666666666678E-2</v>
      </c>
      <c r="BQ1586" s="13">
        <v>0</v>
      </c>
      <c r="BR1586" s="13">
        <v>0</v>
      </c>
      <c r="BS1586" s="13">
        <v>-0.02</v>
      </c>
      <c r="BT1586" s="14" t="s">
        <v>7128</v>
      </c>
      <c r="BU1586" s="13">
        <v>-4.4666666666666674E-2</v>
      </c>
      <c r="BV1586" s="13">
        <v>4.9000000000000002E-2</v>
      </c>
      <c r="BW1586" s="13">
        <v>4.9000000000000002E-2</v>
      </c>
      <c r="BX1586" s="13">
        <v>3</v>
      </c>
      <c r="BY1586" s="13">
        <v>3.2679999999999998</v>
      </c>
      <c r="BZ1586" s="13">
        <v>2.91</v>
      </c>
      <c r="CA1586" s="13">
        <v>3.218</v>
      </c>
      <c r="CB1586" s="13">
        <v>0</v>
      </c>
      <c r="CC1586" s="15">
        <v>-0.27600000000000002</v>
      </c>
      <c r="CD1586" s="15">
        <v>0.83</v>
      </c>
      <c r="CE1586" s="15">
        <v>0.36</v>
      </c>
      <c r="CF1586" s="15">
        <v>1.5706633800878478</v>
      </c>
      <c r="CG1586" s="15">
        <v>1.6749552896204261</v>
      </c>
      <c r="CH1586" s="13">
        <v>2.6800000000000001E-2</v>
      </c>
      <c r="CI1586" s="13">
        <v>2.3700000000000009E-2</v>
      </c>
      <c r="CJ1586" s="13">
        <v>0</v>
      </c>
      <c r="CK1586" s="12">
        <f t="shared" si="48"/>
        <v>0</v>
      </c>
      <c r="CL1586" s="36">
        <f t="shared" si="49"/>
        <v>0.24673710379117467</v>
      </c>
      <c r="CM1586" s="13">
        <v>4.4999999999999998E-2</v>
      </c>
      <c r="CN1586" s="13">
        <v>1.4999999999999999E-2</v>
      </c>
      <c r="CO1586" s="13">
        <v>2.9000000000000001E-2</v>
      </c>
      <c r="CP1586" s="13">
        <v>1.24</v>
      </c>
      <c r="CQ1586" s="13" t="s">
        <v>7128</v>
      </c>
      <c r="CR1586" s="13" t="s">
        <v>7128</v>
      </c>
      <c r="CS1586" s="13" t="s">
        <v>7128</v>
      </c>
      <c r="CT1586" s="13">
        <v>0</v>
      </c>
      <c r="CU1586" s="13">
        <v>-9.7000000000000003E-2</v>
      </c>
      <c r="CV1586" s="13">
        <v>3.218</v>
      </c>
      <c r="CW1586" s="13">
        <v>-8.6999999999999994E-2</v>
      </c>
      <c r="CX1586" s="12">
        <v>9.6666666666666672E-3</v>
      </c>
      <c r="CY1586" s="12">
        <v>-1.9787841697266426E-2</v>
      </c>
      <c r="CZ1586" s="15" t="s">
        <v>7128</v>
      </c>
      <c r="DA1586" s="20"/>
      <c r="DB1586" s="20"/>
    </row>
    <row r="1587" spans="1:106" ht="24">
      <c r="A1587" s="8" t="s">
        <v>1745</v>
      </c>
      <c r="B1587" s="8" t="s">
        <v>1746</v>
      </c>
      <c r="C1587" s="9" t="s">
        <v>7148</v>
      </c>
      <c r="D1587" s="9" t="s">
        <v>7126</v>
      </c>
      <c r="E1587" s="10" t="s">
        <v>7127</v>
      </c>
      <c r="F1587" s="10" t="s">
        <v>7126</v>
      </c>
      <c r="G1587" s="11">
        <v>0.67</v>
      </c>
      <c r="H1587" s="11">
        <v>0.67</v>
      </c>
      <c r="I1587" s="12">
        <v>9.0499999999999997E-2</v>
      </c>
      <c r="J1587" s="12">
        <v>0.117135</v>
      </c>
      <c r="K1587" s="12">
        <v>3.6999999999999998E-2</v>
      </c>
      <c r="L1587" s="12">
        <v>9.35E-2</v>
      </c>
      <c r="M1587" s="12">
        <v>6.1719349999999999E-2</v>
      </c>
      <c r="N1587" s="12">
        <v>0.117135</v>
      </c>
      <c r="O1587" s="12" t="s">
        <v>7128</v>
      </c>
      <c r="P1587" s="12" t="s">
        <v>7128</v>
      </c>
      <c r="Q1587" s="13">
        <v>27.6</v>
      </c>
      <c r="R1587" s="13">
        <v>0</v>
      </c>
      <c r="S1587" s="13">
        <v>0</v>
      </c>
      <c r="T1587" s="13">
        <v>0</v>
      </c>
      <c r="U1587" s="13">
        <v>27.6</v>
      </c>
      <c r="V1587" s="13">
        <v>0</v>
      </c>
      <c r="W1587" s="13">
        <v>27.6</v>
      </c>
      <c r="X1587" s="14">
        <v>0</v>
      </c>
      <c r="Y1587" s="15">
        <v>2.8659611992945325E-2</v>
      </c>
      <c r="Z1587" s="14" t="s">
        <v>7128</v>
      </c>
      <c r="AA1587" s="14">
        <v>0</v>
      </c>
      <c r="AB1587" s="14" t="s">
        <v>7128</v>
      </c>
      <c r="AC1587" s="14">
        <v>0</v>
      </c>
      <c r="AD1587" s="13">
        <v>0.24299999999999999</v>
      </c>
      <c r="AE1587" s="15">
        <v>1.9749722222222224</v>
      </c>
      <c r="AF1587" s="14">
        <v>0.18708286933869708</v>
      </c>
      <c r="AG1587" s="14">
        <v>0.51634871937480387</v>
      </c>
      <c r="AH1587" s="15">
        <v>0.25515055467511893</v>
      </c>
      <c r="AI1587" s="5" t="s">
        <v>7128</v>
      </c>
      <c r="AJ1587" s="15" t="s">
        <v>7128</v>
      </c>
      <c r="AK1587" s="15" t="s">
        <v>7128</v>
      </c>
      <c r="AL1587" s="15" t="s">
        <v>7128</v>
      </c>
      <c r="AM1587" s="15" t="s">
        <v>7128</v>
      </c>
      <c r="AN1587" s="15" t="s">
        <v>7128</v>
      </c>
      <c r="AO1587" s="15">
        <v>0.31399317406143346</v>
      </c>
      <c r="AP1587" s="15" t="s">
        <v>7128</v>
      </c>
      <c r="AQ1587" s="15" t="s">
        <v>7128</v>
      </c>
      <c r="AR1587" s="15" t="s">
        <v>7128</v>
      </c>
      <c r="AS1587" s="15">
        <v>0.31399317406143346</v>
      </c>
      <c r="AT1587" s="14" t="s">
        <v>7128</v>
      </c>
      <c r="AU1587" s="14">
        <v>8.2173913043478274E-3</v>
      </c>
      <c r="AV1587" s="12" t="s">
        <v>7128</v>
      </c>
      <c r="AW1587" s="12" t="s">
        <v>7128</v>
      </c>
      <c r="AX1587" s="12">
        <v>0.152</v>
      </c>
      <c r="AY1587" s="12">
        <v>0.14599999999999999</v>
      </c>
      <c r="AZ1587" s="14" t="s">
        <v>7128</v>
      </c>
      <c r="BA1587" s="14" t="s">
        <v>7128</v>
      </c>
      <c r="BB1587" s="14" t="s">
        <v>7128</v>
      </c>
      <c r="BC1587" s="14" t="s">
        <v>7128</v>
      </c>
      <c r="BD1587" s="14">
        <v>-2.5369738339021612E-2</v>
      </c>
      <c r="BE1587" s="14">
        <v>-5.665529010238908E-2</v>
      </c>
      <c r="BF1587" s="14">
        <v>0</v>
      </c>
      <c r="BG1587" s="14">
        <v>0.47</v>
      </c>
      <c r="BH1587" s="13">
        <v>-2.23</v>
      </c>
      <c r="BI1587" s="13">
        <v>-2.23</v>
      </c>
      <c r="BJ1587" s="13">
        <v>-4.9800000000000004</v>
      </c>
      <c r="BK1587" s="13">
        <v>-4.9800000000000004</v>
      </c>
      <c r="BL1587" s="13">
        <v>87.9</v>
      </c>
      <c r="BM1587" s="13">
        <v>87.9</v>
      </c>
      <c r="BN1587" s="13">
        <v>-3.13</v>
      </c>
      <c r="BO1587" s="13">
        <v>-3.13</v>
      </c>
      <c r="BP1587" s="13">
        <v>-4.9800000000000004</v>
      </c>
      <c r="BQ1587" s="13">
        <v>0</v>
      </c>
      <c r="BR1587" s="13">
        <v>0</v>
      </c>
      <c r="BS1587" s="13">
        <v>-1.75</v>
      </c>
      <c r="BT1587" s="14" t="s">
        <v>7128</v>
      </c>
      <c r="BU1587" s="13">
        <v>-3.2300000000000004</v>
      </c>
      <c r="BV1587" s="13">
        <v>-0.48</v>
      </c>
      <c r="BW1587" s="13">
        <v>-0.48</v>
      </c>
      <c r="BX1587" s="13">
        <v>0</v>
      </c>
      <c r="BY1587" s="13">
        <v>0</v>
      </c>
      <c r="BZ1587" s="13">
        <v>0</v>
      </c>
      <c r="CA1587" s="13">
        <v>0</v>
      </c>
      <c r="CB1587" s="13">
        <v>-0.22680000000000003</v>
      </c>
      <c r="CC1587" s="15">
        <v>0.64400000000000002</v>
      </c>
      <c r="CD1587" s="15">
        <v>0.84699999999999998</v>
      </c>
      <c r="CE1587" s="15">
        <v>0.36</v>
      </c>
      <c r="CF1587" s="15" t="s">
        <v>7128</v>
      </c>
      <c r="CG1587" s="15" t="s">
        <v>7128</v>
      </c>
      <c r="CH1587" s="13" t="s">
        <v>7128</v>
      </c>
      <c r="CI1587" s="13" t="s">
        <v>7128</v>
      </c>
      <c r="CJ1587" s="13">
        <v>-0.22680000000000003</v>
      </c>
      <c r="CK1587" s="12" t="str">
        <f t="shared" si="48"/>
        <v>NA</v>
      </c>
      <c r="CL1587" s="36" t="str">
        <f t="shared" si="49"/>
        <v>NA</v>
      </c>
      <c r="CM1587" s="13" t="s">
        <v>7128</v>
      </c>
      <c r="CN1587" s="13" t="s">
        <v>7128</v>
      </c>
      <c r="CO1587" s="13" t="s">
        <v>7128</v>
      </c>
      <c r="CP1587" s="13" t="s">
        <v>7128</v>
      </c>
      <c r="CQ1587" s="13" t="s">
        <v>7128</v>
      </c>
      <c r="CR1587" s="13" t="s">
        <v>7128</v>
      </c>
      <c r="CS1587" s="13">
        <v>-0.48</v>
      </c>
      <c r="CT1587" s="13">
        <v>0</v>
      </c>
      <c r="CU1587" s="13">
        <v>-5.1554000000000002</v>
      </c>
      <c r="CV1587" s="13">
        <v>0</v>
      </c>
      <c r="CW1587" s="13">
        <v>-3.13</v>
      </c>
      <c r="CX1587" s="12" t="s">
        <v>7128</v>
      </c>
      <c r="CY1587" s="12" t="s">
        <v>7128</v>
      </c>
      <c r="CZ1587" s="15" t="s">
        <v>7128</v>
      </c>
      <c r="DA1587" s="20"/>
      <c r="DB1587" s="20"/>
    </row>
    <row r="1588" spans="1:106">
      <c r="A1588" s="8" t="s">
        <v>6219</v>
      </c>
      <c r="B1588" s="8" t="s">
        <v>6220</v>
      </c>
      <c r="C1588" s="9" t="s">
        <v>7141</v>
      </c>
      <c r="D1588" s="9" t="s">
        <v>7126</v>
      </c>
      <c r="E1588" s="10" t="s">
        <v>7127</v>
      </c>
      <c r="F1588" s="10" t="s">
        <v>7126</v>
      </c>
      <c r="G1588" s="11">
        <v>0.73</v>
      </c>
      <c r="H1588" s="11">
        <v>0.90369815936626285</v>
      </c>
      <c r="I1588" s="12">
        <v>9.0499999999999997E-2</v>
      </c>
      <c r="J1588" s="12">
        <v>0.1382846834226468</v>
      </c>
      <c r="K1588" s="12">
        <v>4.1999999999999996E-2</v>
      </c>
      <c r="L1588" s="12">
        <v>9.8500000000000004E-2</v>
      </c>
      <c r="M1588" s="12">
        <v>6.5019850000000004E-2</v>
      </c>
      <c r="N1588" s="12">
        <v>0.11847092344042157</v>
      </c>
      <c r="O1588" s="12">
        <v>3.584466981118406E-2</v>
      </c>
      <c r="P1588" s="12">
        <v>6.9165608180304372E-3</v>
      </c>
      <c r="Q1588" s="13">
        <v>46.4</v>
      </c>
      <c r="R1588" s="13">
        <v>0</v>
      </c>
      <c r="S1588" s="13">
        <v>17.2</v>
      </c>
      <c r="T1588" s="13">
        <v>17.2</v>
      </c>
      <c r="U1588" s="13">
        <v>63.599999999999994</v>
      </c>
      <c r="V1588" s="13">
        <v>2.09</v>
      </c>
      <c r="W1588" s="13">
        <v>61.509999999999991</v>
      </c>
      <c r="X1588" s="14">
        <v>3.2861635220125786E-2</v>
      </c>
      <c r="Y1588" s="15">
        <v>0.63325991189427311</v>
      </c>
      <c r="Z1588" s="14">
        <v>0.58305084745762714</v>
      </c>
      <c r="AA1588" s="14">
        <v>0.27044025157232704</v>
      </c>
      <c r="AB1588" s="14">
        <v>1.3983739837398372</v>
      </c>
      <c r="AC1588" s="14">
        <v>0.37068965517241381</v>
      </c>
      <c r="AD1588" s="13">
        <v>5.12</v>
      </c>
      <c r="AE1588" s="15">
        <v>2.7994166666666667</v>
      </c>
      <c r="AF1588" s="14">
        <v>0.20493901531919198</v>
      </c>
      <c r="AG1588" s="14">
        <v>0.74656355580562783</v>
      </c>
      <c r="AH1588" s="15">
        <v>0.50797266514806372</v>
      </c>
      <c r="AI1588" s="5">
        <v>1.7795918367346939</v>
      </c>
      <c r="AJ1588" s="15">
        <v>33.142857142857146</v>
      </c>
      <c r="AK1588" s="15">
        <v>33.142857142857146</v>
      </c>
      <c r="AL1588" s="15">
        <v>26.256410256410255</v>
      </c>
      <c r="AM1588" s="15" t="s">
        <v>7128</v>
      </c>
      <c r="AN1588" s="15">
        <v>3.7723577235772354</v>
      </c>
      <c r="AO1588" s="15">
        <v>0.7193798449612403</v>
      </c>
      <c r="AP1588" s="15">
        <v>14.107798165137611</v>
      </c>
      <c r="AQ1588" s="15">
        <v>11.082882882882881</v>
      </c>
      <c r="AR1588" s="15">
        <v>2.2440715067493611</v>
      </c>
      <c r="AS1588" s="15">
        <v>0.95364341085271309</v>
      </c>
      <c r="AT1588" s="14">
        <v>0.20754285714285714</v>
      </c>
      <c r="AU1588" s="14">
        <v>6.2620689655172417E-3</v>
      </c>
      <c r="AV1588" s="12">
        <v>0.13699999999999998</v>
      </c>
      <c r="AW1588" s="12" t="s">
        <v>7128</v>
      </c>
      <c r="AX1588" s="12">
        <v>0.2</v>
      </c>
      <c r="AY1588" s="12">
        <v>0.26300000000000001</v>
      </c>
      <c r="AZ1588" s="14" t="s">
        <v>7128</v>
      </c>
      <c r="BA1588" s="14">
        <v>0.19500000000000001</v>
      </c>
      <c r="BB1588" s="14">
        <v>0.17412935323383086</v>
      </c>
      <c r="BC1588" s="14">
        <v>0.125387484258452</v>
      </c>
      <c r="BD1588" s="14">
        <v>2.1705426356589147E-2</v>
      </c>
      <c r="BE1588" s="14">
        <v>6.7596899224806203E-2</v>
      </c>
      <c r="BF1588" s="14">
        <v>0.35810810810810811</v>
      </c>
      <c r="BG1588" s="14">
        <v>0.156</v>
      </c>
      <c r="BH1588" s="13">
        <v>1.4</v>
      </c>
      <c r="BI1588" s="13">
        <v>1.4</v>
      </c>
      <c r="BJ1588" s="13">
        <v>4.3600000000000003</v>
      </c>
      <c r="BK1588" s="13">
        <v>4.3600000000000003</v>
      </c>
      <c r="BL1588" s="13">
        <v>64.5</v>
      </c>
      <c r="BM1588" s="13">
        <v>64.5</v>
      </c>
      <c r="BN1588" s="13">
        <v>5.55</v>
      </c>
      <c r="BO1588" s="13">
        <v>5.55</v>
      </c>
      <c r="BP1588" s="13">
        <v>2.798648648648649</v>
      </c>
      <c r="BQ1588" s="13">
        <v>0</v>
      </c>
      <c r="BR1588" s="13">
        <v>0</v>
      </c>
      <c r="BS1588" s="13">
        <v>-1.89</v>
      </c>
      <c r="BT1588" s="14">
        <v>-0.67532592950265558</v>
      </c>
      <c r="BU1588" s="13">
        <v>4.6886486486486492</v>
      </c>
      <c r="BV1588" s="13">
        <v>3.29</v>
      </c>
      <c r="BW1588" s="13">
        <v>3.29</v>
      </c>
      <c r="BX1588" s="13">
        <v>8.0399999999999991</v>
      </c>
      <c r="BY1588" s="13">
        <v>22.32</v>
      </c>
      <c r="BZ1588" s="13">
        <v>12.3</v>
      </c>
      <c r="CA1588" s="13">
        <v>27.41</v>
      </c>
      <c r="CB1588" s="13">
        <v>-0.29055999999999998</v>
      </c>
      <c r="CC1588" s="15">
        <v>1.02</v>
      </c>
      <c r="CD1588" s="15">
        <v>0.98299999999999998</v>
      </c>
      <c r="CE1588" s="15">
        <v>0.36</v>
      </c>
      <c r="CF1588" s="15" t="s">
        <v>7128</v>
      </c>
      <c r="CG1588" s="15" t="s">
        <v>7128</v>
      </c>
      <c r="CH1588" s="13" t="s">
        <v>7128</v>
      </c>
      <c r="CI1588" s="13" t="s">
        <v>7128</v>
      </c>
      <c r="CJ1588" s="13">
        <v>-0.29055999999999998</v>
      </c>
      <c r="CK1588" s="12">
        <f t="shared" si="48"/>
        <v>8.8316109422492392E-2</v>
      </c>
      <c r="CL1588" s="36">
        <f t="shared" si="49"/>
        <v>2.3531557825611089</v>
      </c>
      <c r="CM1588" s="13">
        <v>2.2200000000000002</v>
      </c>
      <c r="CN1588" s="13">
        <v>0.79500000000000004</v>
      </c>
      <c r="CO1588" s="13">
        <v>1.4</v>
      </c>
      <c r="CP1588" s="13">
        <v>46.4</v>
      </c>
      <c r="CQ1588" s="13">
        <v>5.55</v>
      </c>
      <c r="CR1588" s="13">
        <v>61.509999999999991</v>
      </c>
      <c r="CS1588" s="13">
        <v>3.29</v>
      </c>
      <c r="CT1588" s="13">
        <v>3.4000000000000002E-2</v>
      </c>
      <c r="CU1588" s="13">
        <v>4.3432000000000004</v>
      </c>
      <c r="CV1588" s="13">
        <v>27.443999999999999</v>
      </c>
      <c r="CW1588" s="13">
        <v>5.55</v>
      </c>
      <c r="CX1588" s="12">
        <v>0.17131533316819419</v>
      </c>
      <c r="CY1588" s="12">
        <v>0.12471436274782433</v>
      </c>
      <c r="CZ1588" s="15">
        <v>11.082882882882881</v>
      </c>
      <c r="DA1588" s="20"/>
      <c r="DB1588" s="20"/>
    </row>
    <row r="1589" spans="1:106" ht="24">
      <c r="A1589" s="8" t="s">
        <v>4925</v>
      </c>
      <c r="B1589" s="8" t="s">
        <v>4926</v>
      </c>
      <c r="C1589" s="9" t="s">
        <v>7175</v>
      </c>
      <c r="D1589" s="9" t="s">
        <v>7126</v>
      </c>
      <c r="E1589" s="10" t="s">
        <v>7127</v>
      </c>
      <c r="F1589" s="10" t="s">
        <v>7126</v>
      </c>
      <c r="G1589" s="11">
        <v>0.75</v>
      </c>
      <c r="H1589" s="11">
        <v>0.75</v>
      </c>
      <c r="I1589" s="12">
        <v>9.0499999999999997E-2</v>
      </c>
      <c r="J1589" s="12">
        <v>0.12437499999999999</v>
      </c>
      <c r="K1589" s="12">
        <v>4.1999999999999996E-2</v>
      </c>
      <c r="L1589" s="12">
        <v>9.8500000000000004E-2</v>
      </c>
      <c r="M1589" s="12">
        <v>6.5019850000000004E-2</v>
      </c>
      <c r="N1589" s="12">
        <v>0.12437499999999999</v>
      </c>
      <c r="O1589" s="12">
        <v>-0.78688915628539069</v>
      </c>
      <c r="P1589" s="12">
        <v>6.5017471410419303E-3</v>
      </c>
      <c r="Q1589" s="13">
        <v>19</v>
      </c>
      <c r="R1589" s="13">
        <v>0</v>
      </c>
      <c r="S1589" s="13">
        <v>0</v>
      </c>
      <c r="T1589" s="13">
        <v>0</v>
      </c>
      <c r="U1589" s="13">
        <v>19</v>
      </c>
      <c r="V1589" s="13">
        <v>0</v>
      </c>
      <c r="W1589" s="13">
        <v>19</v>
      </c>
      <c r="X1589" s="14">
        <v>0</v>
      </c>
      <c r="Y1589" s="15">
        <v>8.6837294332723941E-2</v>
      </c>
      <c r="Z1589" s="14" t="s">
        <v>7128</v>
      </c>
      <c r="AA1589" s="14">
        <v>0</v>
      </c>
      <c r="AB1589" s="14" t="s">
        <v>7128</v>
      </c>
      <c r="AC1589" s="14">
        <v>0</v>
      </c>
      <c r="AD1589" s="13">
        <v>0.34699999999999998</v>
      </c>
      <c r="AE1589" s="15">
        <v>2.4685277777777781</v>
      </c>
      <c r="AF1589" s="14">
        <v>0.1414213562373095</v>
      </c>
      <c r="AG1589" s="14">
        <v>0.73291617869985648</v>
      </c>
      <c r="AH1589" s="15">
        <v>0.71907756813417179</v>
      </c>
      <c r="AI1589" s="5">
        <v>0.36013986013986016</v>
      </c>
      <c r="AJ1589" s="15" t="s">
        <v>7128</v>
      </c>
      <c r="AK1589" s="15" t="s">
        <v>7128</v>
      </c>
      <c r="AL1589" s="15" t="s">
        <v>7128</v>
      </c>
      <c r="AM1589" s="15" t="s">
        <v>7128</v>
      </c>
      <c r="AN1589" s="15" t="s">
        <v>7128</v>
      </c>
      <c r="AO1589" s="15">
        <v>18.627450980392158</v>
      </c>
      <c r="AP1589" s="15">
        <v>184.46601941747574</v>
      </c>
      <c r="AQ1589" s="15">
        <v>56.886227544910177</v>
      </c>
      <c r="AR1589" s="15" t="s">
        <v>7128</v>
      </c>
      <c r="AS1589" s="15">
        <v>18.627450980392158</v>
      </c>
      <c r="AT1589" s="14" t="s">
        <v>7128</v>
      </c>
      <c r="AU1589" s="14">
        <v>0</v>
      </c>
      <c r="AV1589" s="12" t="s">
        <v>7128</v>
      </c>
      <c r="AW1589" s="12" t="s">
        <v>7128</v>
      </c>
      <c r="AX1589" s="12">
        <v>3.4960000000000004</v>
      </c>
      <c r="AY1589" s="12">
        <v>7.25</v>
      </c>
      <c r="AZ1589" s="14" t="s">
        <v>7128</v>
      </c>
      <c r="BA1589" s="14" t="s">
        <v>7128</v>
      </c>
      <c r="BB1589" s="14">
        <v>-0.66251415628539068</v>
      </c>
      <c r="BC1589" s="14">
        <v>0.13087674714104192</v>
      </c>
      <c r="BD1589" s="14">
        <v>-0.57352941176470584</v>
      </c>
      <c r="BE1589" s="14">
        <v>0.10098039215686273</v>
      </c>
      <c r="BF1589" s="14">
        <v>0</v>
      </c>
      <c r="BG1589" s="14">
        <v>3.9E-2</v>
      </c>
      <c r="BH1589" s="13">
        <v>-0.58499999999999996</v>
      </c>
      <c r="BI1589" s="13">
        <v>-0.58499999999999996</v>
      </c>
      <c r="BJ1589" s="13">
        <v>0.10299999999999999</v>
      </c>
      <c r="BK1589" s="13">
        <v>0.10299999999999999</v>
      </c>
      <c r="BL1589" s="13">
        <v>1.02</v>
      </c>
      <c r="BM1589" s="13">
        <v>1.02</v>
      </c>
      <c r="BN1589" s="13">
        <v>0.33400000000000002</v>
      </c>
      <c r="BO1589" s="13">
        <v>0.33400000000000002</v>
      </c>
      <c r="BP1589" s="13">
        <v>0.10299999999999999</v>
      </c>
      <c r="BQ1589" s="13">
        <v>0</v>
      </c>
      <c r="BR1589" s="13">
        <v>0</v>
      </c>
      <c r="BS1589" s="13">
        <v>-0.215</v>
      </c>
      <c r="BT1589" s="14">
        <v>-2.087378640776699</v>
      </c>
      <c r="BU1589" s="13">
        <v>0.318</v>
      </c>
      <c r="BV1589" s="13">
        <v>-0.37</v>
      </c>
      <c r="BW1589" s="13">
        <v>-0.37</v>
      </c>
      <c r="BX1589" s="13">
        <v>0.88300000000000001</v>
      </c>
      <c r="BY1589" s="13">
        <v>0.78700000000000003</v>
      </c>
      <c r="BZ1589" s="13">
        <v>0</v>
      </c>
      <c r="CA1589" s="13">
        <v>0</v>
      </c>
      <c r="CB1589" s="13">
        <v>0</v>
      </c>
      <c r="CC1589" s="15">
        <v>0.69099999999999995</v>
      </c>
      <c r="CD1589" s="15">
        <v>1.29</v>
      </c>
      <c r="CE1589" s="15">
        <v>0.36</v>
      </c>
      <c r="CF1589" s="15" t="s">
        <v>7128</v>
      </c>
      <c r="CG1589" s="15" t="s">
        <v>7128</v>
      </c>
      <c r="CH1589" s="13" t="s">
        <v>7128</v>
      </c>
      <c r="CI1589" s="13" t="s">
        <v>7128</v>
      </c>
      <c r="CJ1589" s="13">
        <v>0</v>
      </c>
      <c r="CK1589" s="12">
        <f t="shared" si="48"/>
        <v>0</v>
      </c>
      <c r="CL1589" s="36" t="str">
        <f t="shared" si="49"/>
        <v>NA</v>
      </c>
      <c r="CM1589" s="13" t="s">
        <v>7128</v>
      </c>
      <c r="CN1589" s="13" t="s">
        <v>7128</v>
      </c>
      <c r="CO1589" s="13" t="s">
        <v>7128</v>
      </c>
      <c r="CP1589" s="13" t="s">
        <v>7128</v>
      </c>
      <c r="CQ1589" s="13">
        <v>0.33400000000000002</v>
      </c>
      <c r="CR1589" s="13">
        <v>19</v>
      </c>
      <c r="CS1589" s="13" t="s">
        <v>7128</v>
      </c>
      <c r="CT1589" s="13">
        <v>0</v>
      </c>
      <c r="CU1589" s="13">
        <v>0.10299999999999999</v>
      </c>
      <c r="CV1589" s="13">
        <v>0</v>
      </c>
      <c r="CW1589" s="13">
        <v>0.33400000000000002</v>
      </c>
      <c r="CX1589" s="12">
        <v>-0.66251415628539068</v>
      </c>
      <c r="CY1589" s="12">
        <v>0.13087674714104192</v>
      </c>
      <c r="CZ1589" s="15">
        <v>56.886227544910177</v>
      </c>
      <c r="DA1589" s="20"/>
      <c r="DB1589" s="20"/>
    </row>
    <row r="1590" spans="1:106">
      <c r="A1590" s="8" t="s">
        <v>309</v>
      </c>
      <c r="B1590" s="8" t="s">
        <v>310</v>
      </c>
      <c r="C1590" s="9" t="s">
        <v>7134</v>
      </c>
      <c r="D1590" s="9" t="s">
        <v>7126</v>
      </c>
      <c r="E1590" s="10" t="s">
        <v>7127</v>
      </c>
      <c r="F1590" s="10" t="s">
        <v>7126</v>
      </c>
      <c r="G1590" s="11">
        <v>0.89</v>
      </c>
      <c r="H1590" s="11">
        <v>1.2234224682290851</v>
      </c>
      <c r="I1590" s="12">
        <v>9.0499999999999997E-2</v>
      </c>
      <c r="J1590" s="12">
        <v>0.1672197333747322</v>
      </c>
      <c r="K1590" s="12">
        <v>3.6999999999999998E-2</v>
      </c>
      <c r="L1590" s="12">
        <v>9.35E-2</v>
      </c>
      <c r="M1590" s="12">
        <v>6.1719349999999999E-2</v>
      </c>
      <c r="N1590" s="12">
        <v>0.12707551759836588</v>
      </c>
      <c r="O1590" s="12">
        <v>-2.4506672356073594E-2</v>
      </c>
      <c r="P1590" s="12">
        <v>-2.6059091404358567E-2</v>
      </c>
      <c r="Q1590" s="13">
        <v>583</v>
      </c>
      <c r="R1590" s="13">
        <v>10.200522990377065</v>
      </c>
      <c r="S1590" s="13">
        <v>347.9</v>
      </c>
      <c r="T1590" s="13">
        <v>358.10052299037704</v>
      </c>
      <c r="U1590" s="13">
        <v>941.10052299037704</v>
      </c>
      <c r="V1590" s="13">
        <v>0</v>
      </c>
      <c r="W1590" s="13">
        <v>941.10052299037704</v>
      </c>
      <c r="X1590" s="14">
        <v>0</v>
      </c>
      <c r="Y1590" s="15">
        <v>0.20906262154803576</v>
      </c>
      <c r="Z1590" s="14">
        <v>0.63157000473605318</v>
      </c>
      <c r="AA1590" s="14">
        <v>0.38051251087662896</v>
      </c>
      <c r="AB1590" s="14">
        <v>1.7142198324096556</v>
      </c>
      <c r="AC1590" s="14">
        <v>0.61423760375707903</v>
      </c>
      <c r="AD1590" s="13">
        <v>2.27</v>
      </c>
      <c r="AE1590" s="15">
        <v>2.9911944444444449</v>
      </c>
      <c r="AF1590" s="14">
        <v>0.21447610589527216</v>
      </c>
      <c r="AG1590" s="14">
        <v>0.57978486452341504</v>
      </c>
      <c r="AH1590" s="15">
        <v>0.38292011019283739</v>
      </c>
      <c r="AI1590" s="5">
        <v>1.9619450317124736</v>
      </c>
      <c r="AJ1590" s="15">
        <v>22.596899224806201</v>
      </c>
      <c r="AK1590" s="15">
        <v>20.600706713780919</v>
      </c>
      <c r="AL1590" s="15">
        <v>17.196969696969695</v>
      </c>
      <c r="AM1590" s="15">
        <v>0.50779548819789211</v>
      </c>
      <c r="AN1590" s="15">
        <v>2.7908089995213019</v>
      </c>
      <c r="AO1590" s="15">
        <v>0.4304171280915467</v>
      </c>
      <c r="AP1590" s="15">
        <v>10.094407152696961</v>
      </c>
      <c r="AQ1590" s="15">
        <v>8.6205049280056514</v>
      </c>
      <c r="AR1590" s="15">
        <v>1.6597877512122667</v>
      </c>
      <c r="AS1590" s="15">
        <v>0.69479551346650203</v>
      </c>
      <c r="AT1590" s="14">
        <v>0</v>
      </c>
      <c r="AU1590" s="14">
        <v>0</v>
      </c>
      <c r="AV1590" s="12">
        <v>-4.9100000000000005E-2</v>
      </c>
      <c r="AW1590" s="12">
        <v>2.66E-3</v>
      </c>
      <c r="AX1590" s="12">
        <v>0.12</v>
      </c>
      <c r="AY1590" s="12">
        <v>0.16500000000000001</v>
      </c>
      <c r="AZ1590" s="14">
        <v>0.44500000000000001</v>
      </c>
      <c r="BA1590" s="14">
        <v>0.105</v>
      </c>
      <c r="BB1590" s="14">
        <v>0.1427130610186586</v>
      </c>
      <c r="BC1590" s="14">
        <v>0.10101642619400732</v>
      </c>
      <c r="BD1590" s="14">
        <v>2.0865590208655905E-2</v>
      </c>
      <c r="BE1590" s="14">
        <v>6.8738402567223023E-2</v>
      </c>
      <c r="BF1590" s="14">
        <v>0.39008620689655177</v>
      </c>
      <c r="BG1590" s="14">
        <v>0.46560000000000001</v>
      </c>
      <c r="BH1590" s="13">
        <v>25.8</v>
      </c>
      <c r="BI1590" s="13">
        <v>28.3</v>
      </c>
      <c r="BJ1590" s="13">
        <v>92.8</v>
      </c>
      <c r="BK1590" s="13">
        <v>93.22989540192458</v>
      </c>
      <c r="BL1590" s="13">
        <v>1354.5</v>
      </c>
      <c r="BM1590" s="13">
        <v>1356.3</v>
      </c>
      <c r="BN1590" s="13">
        <v>101.9</v>
      </c>
      <c r="BO1590" s="13">
        <v>109.17</v>
      </c>
      <c r="BP1590" s="13">
        <v>56.862199135225545</v>
      </c>
      <c r="BQ1590" s="13">
        <v>0</v>
      </c>
      <c r="BR1590" s="13">
        <v>0</v>
      </c>
      <c r="BS1590" s="13">
        <v>-14.1</v>
      </c>
      <c r="BT1590" s="14">
        <v>-0.24796789808407524</v>
      </c>
      <c r="BU1590" s="13">
        <v>70.962199135225546</v>
      </c>
      <c r="BV1590" s="13">
        <v>42.4</v>
      </c>
      <c r="BW1590" s="13">
        <v>42.4</v>
      </c>
      <c r="BX1590" s="13">
        <v>198.3</v>
      </c>
      <c r="BY1590" s="13">
        <v>562.90052299037711</v>
      </c>
      <c r="BZ1590" s="13">
        <v>208.9</v>
      </c>
      <c r="CA1590" s="13">
        <v>567.00052299037702</v>
      </c>
      <c r="CB1590" s="13">
        <v>0</v>
      </c>
      <c r="CC1590" s="15">
        <v>0.82899999999999996</v>
      </c>
      <c r="CD1590" s="15">
        <v>1.58</v>
      </c>
      <c r="CE1590" s="15">
        <v>0.36</v>
      </c>
      <c r="CF1590" s="15" t="s">
        <v>7128</v>
      </c>
      <c r="CG1590" s="15" t="s">
        <v>7128</v>
      </c>
      <c r="CH1590" s="13" t="s">
        <v>7128</v>
      </c>
      <c r="CI1590" s="13" t="s">
        <v>7128</v>
      </c>
      <c r="CJ1590" s="13">
        <v>0</v>
      </c>
      <c r="CK1590" s="12">
        <f t="shared" si="48"/>
        <v>0</v>
      </c>
      <c r="CL1590" s="36">
        <f t="shared" si="49"/>
        <v>2.3888866854237243</v>
      </c>
      <c r="CM1590" s="13">
        <v>46.4</v>
      </c>
      <c r="CN1590" s="13">
        <v>18.100000000000001</v>
      </c>
      <c r="CO1590" s="13">
        <v>28.3</v>
      </c>
      <c r="CP1590" s="13">
        <v>583</v>
      </c>
      <c r="CQ1590" s="13">
        <v>109.17</v>
      </c>
      <c r="CR1590" s="13">
        <v>941.10052299037704</v>
      </c>
      <c r="CS1590" s="13" t="s">
        <v>7128</v>
      </c>
      <c r="CT1590" s="13">
        <v>7.71</v>
      </c>
      <c r="CU1590" s="13">
        <v>93.047895401924578</v>
      </c>
      <c r="CV1590" s="13">
        <v>574.71052299037706</v>
      </c>
      <c r="CW1590" s="13">
        <v>104.39</v>
      </c>
      <c r="CX1590" s="12">
        <v>0.1364885199747585</v>
      </c>
      <c r="CY1590" s="12">
        <v>9.9456972029654936E-2</v>
      </c>
      <c r="CZ1590" s="15">
        <v>9.0152363539647187</v>
      </c>
      <c r="DA1590" s="20"/>
      <c r="DB1590" s="20"/>
    </row>
    <row r="1591" spans="1:106">
      <c r="A1591" s="8" t="s">
        <v>3035</v>
      </c>
      <c r="B1591" s="8" t="s">
        <v>3036</v>
      </c>
      <c r="C1591" s="9" t="s">
        <v>7145</v>
      </c>
      <c r="D1591" s="9" t="s">
        <v>7126</v>
      </c>
      <c r="E1591" s="10" t="s">
        <v>7127</v>
      </c>
      <c r="F1591" s="10" t="s">
        <v>7126</v>
      </c>
      <c r="G1591" s="11">
        <v>0.89</v>
      </c>
      <c r="H1591" s="11">
        <v>1.7039316239316238</v>
      </c>
      <c r="I1591" s="12">
        <v>9.0499999999999997E-2</v>
      </c>
      <c r="J1591" s="12">
        <v>0.21070581196581195</v>
      </c>
      <c r="K1591" s="12">
        <v>4.7E-2</v>
      </c>
      <c r="L1591" s="12">
        <v>0.10350000000000001</v>
      </c>
      <c r="M1591" s="12">
        <v>6.8320350000000002E-2</v>
      </c>
      <c r="N1591" s="12">
        <v>0.14269132790178571</v>
      </c>
      <c r="O1591" s="12">
        <v>1.1620214607614607</v>
      </c>
      <c r="P1591" s="12">
        <v>2.4506603174175051E-2</v>
      </c>
      <c r="Q1591" s="13">
        <v>11.7</v>
      </c>
      <c r="R1591" s="13">
        <v>0</v>
      </c>
      <c r="S1591" s="13">
        <v>10.7</v>
      </c>
      <c r="T1591" s="13">
        <v>10.7</v>
      </c>
      <c r="U1591" s="13">
        <v>22.4</v>
      </c>
      <c r="V1591" s="13">
        <v>0.54600000000000004</v>
      </c>
      <c r="W1591" s="13">
        <v>21.853999999999999</v>
      </c>
      <c r="X1591" s="14">
        <v>2.4375000000000004E-2</v>
      </c>
      <c r="Y1591" s="15">
        <v>9.3516209476309231E-2</v>
      </c>
      <c r="Z1591" s="14">
        <v>0.62683069712946682</v>
      </c>
      <c r="AA1591" s="14">
        <v>0.47767857142857145</v>
      </c>
      <c r="AB1591" s="14">
        <v>1.6797488226059654</v>
      </c>
      <c r="AC1591" s="14">
        <v>0.9145299145299145</v>
      </c>
      <c r="AD1591" s="13">
        <v>1.47</v>
      </c>
      <c r="AE1591" s="15">
        <v>-0.8892500000000001</v>
      </c>
      <c r="AF1591" s="14">
        <v>3.1622776601683791E-2</v>
      </c>
      <c r="AG1591" s="14" t="s">
        <v>7128</v>
      </c>
      <c r="AH1591" s="15">
        <v>0.77038626609442062</v>
      </c>
      <c r="AI1591" s="5">
        <v>1.8410596026490065</v>
      </c>
      <c r="AJ1591" s="15">
        <v>3.8741721854304632</v>
      </c>
      <c r="AK1591" s="15">
        <v>3.8741721854304632</v>
      </c>
      <c r="AL1591" s="15" t="s">
        <v>7128</v>
      </c>
      <c r="AM1591" s="15" t="s">
        <v>7128</v>
      </c>
      <c r="AN1591" s="15">
        <v>1.8367346938775508</v>
      </c>
      <c r="AO1591" s="15">
        <v>0.5545023696682464</v>
      </c>
      <c r="AP1591" s="15">
        <v>7.8611510791366905</v>
      </c>
      <c r="AQ1591" s="15">
        <v>4.4328600405679515</v>
      </c>
      <c r="AR1591" s="15">
        <v>1.3225611232147179</v>
      </c>
      <c r="AS1591" s="15">
        <v>1.035734597156398</v>
      </c>
      <c r="AT1591" s="14">
        <v>0</v>
      </c>
      <c r="AU1591" s="14">
        <v>0</v>
      </c>
      <c r="AV1591" s="12">
        <v>0.16500000000000001</v>
      </c>
      <c r="AW1591" s="12">
        <v>0.35100000000000003</v>
      </c>
      <c r="AX1591" s="12">
        <v>-9.2200000000000004E-2</v>
      </c>
      <c r="AY1591" s="12">
        <v>0.13100000000000001</v>
      </c>
      <c r="AZ1591" s="14" t="s">
        <v>7128</v>
      </c>
      <c r="BA1591" s="14" t="s">
        <v>7128</v>
      </c>
      <c r="BB1591" s="14">
        <v>1.3727272727272726</v>
      </c>
      <c r="BC1591" s="14">
        <v>0.16719793107596076</v>
      </c>
      <c r="BD1591" s="14">
        <v>0.14312796208530804</v>
      </c>
      <c r="BE1591" s="14">
        <v>0.13175355450236964</v>
      </c>
      <c r="BF1591" s="14">
        <v>0</v>
      </c>
      <c r="BG1591" s="14">
        <v>1.4999999999999999E-2</v>
      </c>
      <c r="BH1591" s="13">
        <v>3.02</v>
      </c>
      <c r="BI1591" s="13">
        <v>3.02</v>
      </c>
      <c r="BJ1591" s="13">
        <v>2.78</v>
      </c>
      <c r="BK1591" s="13">
        <v>2.78</v>
      </c>
      <c r="BL1591" s="13">
        <v>21.1</v>
      </c>
      <c r="BM1591" s="13">
        <v>21.1</v>
      </c>
      <c r="BN1591" s="13">
        <v>4.93</v>
      </c>
      <c r="BO1591" s="13">
        <v>4.93</v>
      </c>
      <c r="BP1591" s="13">
        <v>2.78</v>
      </c>
      <c r="BQ1591" s="13">
        <v>0</v>
      </c>
      <c r="BR1591" s="13">
        <v>0</v>
      </c>
      <c r="BS1591" s="13">
        <v>-1.32</v>
      </c>
      <c r="BT1591" s="14">
        <v>-0.47482014388489213</v>
      </c>
      <c r="BU1591" s="13">
        <v>4.0999999999999996</v>
      </c>
      <c r="BV1591" s="13">
        <v>4.34</v>
      </c>
      <c r="BW1591" s="13">
        <v>4.34</v>
      </c>
      <c r="BX1591" s="13">
        <v>2.2000000000000002</v>
      </c>
      <c r="BY1591" s="13">
        <v>16.627000000000002</v>
      </c>
      <c r="BZ1591" s="13">
        <v>6.37</v>
      </c>
      <c r="CA1591" s="13">
        <v>16.524000000000001</v>
      </c>
      <c r="CB1591" s="13">
        <v>0</v>
      </c>
      <c r="CC1591" s="15">
        <v>-0.13500000000000001</v>
      </c>
      <c r="CD1591" s="15">
        <v>-0.69599999999999995</v>
      </c>
      <c r="CE1591" s="15">
        <v>0.36</v>
      </c>
      <c r="CF1591" s="15">
        <v>1.5889420466100146</v>
      </c>
      <c r="CG1591" s="15">
        <v>1.6363628987162675</v>
      </c>
      <c r="CH1591" s="13">
        <v>2.2478571428571428</v>
      </c>
      <c r="CI1591" s="13">
        <v>0.62714285714285711</v>
      </c>
      <c r="CJ1591" s="13">
        <v>0</v>
      </c>
      <c r="CK1591" s="12">
        <f t="shared" si="48"/>
        <v>0</v>
      </c>
      <c r="CL1591" s="36">
        <f t="shared" si="49"/>
        <v>1.2769305252965384</v>
      </c>
      <c r="CM1591" s="13">
        <v>1.67</v>
      </c>
      <c r="CN1591" s="13" t="s">
        <v>7128</v>
      </c>
      <c r="CO1591" s="13">
        <v>3.02</v>
      </c>
      <c r="CP1591" s="13">
        <v>11.7</v>
      </c>
      <c r="CQ1591" s="13">
        <v>4.93</v>
      </c>
      <c r="CR1591" s="13">
        <v>21.853999999999999</v>
      </c>
      <c r="CS1591" s="13" t="s">
        <v>7128</v>
      </c>
      <c r="CT1591" s="13">
        <v>0</v>
      </c>
      <c r="CU1591" s="13">
        <v>2.78</v>
      </c>
      <c r="CV1591" s="13">
        <v>16.524000000000001</v>
      </c>
      <c r="CW1591" s="13">
        <v>4.93</v>
      </c>
      <c r="CX1591" s="12">
        <v>1.3727272727272726</v>
      </c>
      <c r="CY1591" s="12">
        <v>0.16719793107596076</v>
      </c>
      <c r="CZ1591" s="15">
        <v>4.4328600405679515</v>
      </c>
      <c r="DA1591" s="20"/>
      <c r="DB1591" s="20"/>
    </row>
    <row r="1592" spans="1:106">
      <c r="A1592" s="8" t="s">
        <v>835</v>
      </c>
      <c r="B1592" s="8" t="s">
        <v>836</v>
      </c>
      <c r="C1592" s="9" t="s">
        <v>7147</v>
      </c>
      <c r="D1592" s="9" t="s">
        <v>7126</v>
      </c>
      <c r="E1592" s="10" t="s">
        <v>7127</v>
      </c>
      <c r="F1592" s="10" t="s">
        <v>7126</v>
      </c>
      <c r="G1592" s="11">
        <v>0.99</v>
      </c>
      <c r="H1592" s="11">
        <v>1.2889970783883269</v>
      </c>
      <c r="I1592" s="12">
        <v>9.0499999999999997E-2</v>
      </c>
      <c r="J1592" s="12">
        <v>0.17315423559414359</v>
      </c>
      <c r="K1592" s="12">
        <v>5.1999999999999998E-2</v>
      </c>
      <c r="L1592" s="12">
        <v>0.1085</v>
      </c>
      <c r="M1592" s="12">
        <v>7.162085E-2</v>
      </c>
      <c r="N1592" s="12">
        <v>0.14086769340256669</v>
      </c>
      <c r="O1592" s="12">
        <v>-5.2978796997652358E-2</v>
      </c>
      <c r="P1592" s="12">
        <v>-6.8736431994286251E-3</v>
      </c>
      <c r="Q1592" s="13">
        <v>128.9</v>
      </c>
      <c r="R1592" s="13">
        <v>0</v>
      </c>
      <c r="S1592" s="13">
        <v>60.1</v>
      </c>
      <c r="T1592" s="13">
        <v>60.1</v>
      </c>
      <c r="U1592" s="13">
        <v>189</v>
      </c>
      <c r="V1592" s="13">
        <v>0.75</v>
      </c>
      <c r="W1592" s="13">
        <v>188.25</v>
      </c>
      <c r="X1592" s="14">
        <v>3.968253968253968E-3</v>
      </c>
      <c r="Y1592" s="15">
        <v>0.51813471502590669</v>
      </c>
      <c r="Z1592" s="14">
        <v>0.55289788408463658</v>
      </c>
      <c r="AA1592" s="14">
        <v>0.31798941798941799</v>
      </c>
      <c r="AB1592" s="14">
        <v>1.2366255144032923</v>
      </c>
      <c r="AC1592" s="14">
        <v>0.46625290923196278</v>
      </c>
      <c r="AD1592" s="13">
        <v>1.67</v>
      </c>
      <c r="AE1592" s="15">
        <v>1.1861388888888889</v>
      </c>
      <c r="AF1592" s="14">
        <v>3.1622776601683791E-2</v>
      </c>
      <c r="AG1592" s="14">
        <v>0.9344530485797562</v>
      </c>
      <c r="AH1592" s="15">
        <v>0.58306488725264605</v>
      </c>
      <c r="AI1592" s="5">
        <v>1.393782383419689</v>
      </c>
      <c r="AJ1592" s="15">
        <v>23.521897810218977</v>
      </c>
      <c r="AK1592" s="15">
        <v>23.521897810218977</v>
      </c>
      <c r="AL1592" s="15">
        <v>19.418604651162791</v>
      </c>
      <c r="AM1592" s="15">
        <v>1.3067721005677209</v>
      </c>
      <c r="AN1592" s="15">
        <v>2.6522633744855968</v>
      </c>
      <c r="AO1592" s="15">
        <v>0.39894769421231818</v>
      </c>
      <c r="AP1592" s="15">
        <v>6.9981412639405205</v>
      </c>
      <c r="AQ1592" s="15">
        <v>6.233443708609272</v>
      </c>
      <c r="AR1592" s="15">
        <v>1.7438628994905048</v>
      </c>
      <c r="AS1592" s="15">
        <v>0.5826369545032497</v>
      </c>
      <c r="AT1592" s="14">
        <v>8.4525547445255464E-2</v>
      </c>
      <c r="AU1592" s="14">
        <v>3.5934833204034132E-3</v>
      </c>
      <c r="AV1592" s="12">
        <v>0.121</v>
      </c>
      <c r="AW1592" s="12">
        <v>0.192</v>
      </c>
      <c r="AX1592" s="12">
        <v>5.4600000000000003E-2</v>
      </c>
      <c r="AY1592" s="12">
        <v>0.17300000000000001</v>
      </c>
      <c r="AZ1592" s="14">
        <v>0.18</v>
      </c>
      <c r="BA1592" s="14">
        <v>0.157</v>
      </c>
      <c r="BB1592" s="14">
        <v>0.12017543859649123</v>
      </c>
      <c r="BC1592" s="14">
        <v>0.13399405020313807</v>
      </c>
      <c r="BD1592" s="14">
        <v>1.6960693283813062E-2</v>
      </c>
      <c r="BE1592" s="14">
        <v>8.3255957907768477E-2</v>
      </c>
      <c r="BF1592" s="14">
        <v>0.35224586288416071</v>
      </c>
      <c r="BG1592" s="14">
        <v>0.12369999999999999</v>
      </c>
      <c r="BH1592" s="13">
        <v>5.48</v>
      </c>
      <c r="BI1592" s="13">
        <v>5.48</v>
      </c>
      <c r="BJ1592" s="13">
        <v>26.9</v>
      </c>
      <c r="BK1592" s="13">
        <v>26.9</v>
      </c>
      <c r="BL1592" s="13">
        <v>323.10000000000002</v>
      </c>
      <c r="BM1592" s="13">
        <v>323.10000000000002</v>
      </c>
      <c r="BN1592" s="13">
        <v>30.2</v>
      </c>
      <c r="BO1592" s="13">
        <v>30.2</v>
      </c>
      <c r="BP1592" s="13">
        <v>17.424586288416076</v>
      </c>
      <c r="BQ1592" s="13">
        <v>0</v>
      </c>
      <c r="BR1592" s="13">
        <v>0</v>
      </c>
      <c r="BS1592" s="13">
        <v>-3.93</v>
      </c>
      <c r="BT1592" s="14">
        <v>-0.22554337503052668</v>
      </c>
      <c r="BU1592" s="13">
        <v>21.354586288416076</v>
      </c>
      <c r="BV1592" s="13">
        <v>9.41</v>
      </c>
      <c r="BW1592" s="13">
        <v>9.41</v>
      </c>
      <c r="BX1592" s="13">
        <v>45.6</v>
      </c>
      <c r="BY1592" s="13">
        <v>130.04000000000002</v>
      </c>
      <c r="BZ1592" s="13">
        <v>48.6</v>
      </c>
      <c r="CA1592" s="13">
        <v>107.95</v>
      </c>
      <c r="CB1592" s="13">
        <v>-0.4632</v>
      </c>
      <c r="CC1592" s="15">
        <v>0.19700000000000001</v>
      </c>
      <c r="CD1592" s="15">
        <v>0.89400000000000002</v>
      </c>
      <c r="CE1592" s="15">
        <v>0.36</v>
      </c>
      <c r="CF1592" s="15">
        <v>0.55151845554326007</v>
      </c>
      <c r="CG1592" s="15">
        <v>0.83150192071783524</v>
      </c>
      <c r="CH1592" s="13">
        <v>15.788000000000002</v>
      </c>
      <c r="CI1592" s="13">
        <v>4.4169999999999998</v>
      </c>
      <c r="CJ1592" s="13">
        <v>-0.4632</v>
      </c>
      <c r="CK1592" s="12">
        <f t="shared" si="48"/>
        <v>4.9224229543039316E-2</v>
      </c>
      <c r="CL1592" s="36">
        <f t="shared" si="49"/>
        <v>2.9930523390458545</v>
      </c>
      <c r="CM1592" s="13">
        <v>8.4600000000000009</v>
      </c>
      <c r="CN1592" s="13">
        <v>2.98</v>
      </c>
      <c r="CO1592" s="13">
        <v>5.48</v>
      </c>
      <c r="CP1592" s="13">
        <v>128.9</v>
      </c>
      <c r="CQ1592" s="13">
        <v>30.2</v>
      </c>
      <c r="CR1592" s="13">
        <v>188.25</v>
      </c>
      <c r="CS1592" s="13">
        <v>9.41</v>
      </c>
      <c r="CT1592" s="13">
        <v>0</v>
      </c>
      <c r="CU1592" s="13">
        <v>26.9</v>
      </c>
      <c r="CV1592" s="13">
        <v>107.95</v>
      </c>
      <c r="CW1592" s="13">
        <v>30.2</v>
      </c>
      <c r="CX1592" s="12">
        <v>0.12017543859649123</v>
      </c>
      <c r="CY1592" s="12">
        <v>0.13399405020313807</v>
      </c>
      <c r="CZ1592" s="15">
        <v>6.233443708609272</v>
      </c>
      <c r="DA1592" s="20"/>
      <c r="DB1592" s="20"/>
    </row>
    <row r="1593" spans="1:106">
      <c r="A1593" s="8" t="s">
        <v>2711</v>
      </c>
      <c r="B1593" s="8" t="s">
        <v>2712</v>
      </c>
      <c r="C1593" s="9" t="s">
        <v>7161</v>
      </c>
      <c r="D1593" s="9" t="s">
        <v>7126</v>
      </c>
      <c r="E1593" s="10" t="s">
        <v>7127</v>
      </c>
      <c r="F1593" s="10" t="s">
        <v>7126</v>
      </c>
      <c r="G1593" s="11">
        <v>0.75</v>
      </c>
      <c r="H1593" s="11">
        <v>0.92297130182732956</v>
      </c>
      <c r="I1593" s="12">
        <v>9.0499999999999997E-2</v>
      </c>
      <c r="J1593" s="12">
        <v>0.14002890281537334</v>
      </c>
      <c r="K1593" s="12">
        <v>4.7E-2</v>
      </c>
      <c r="L1593" s="12">
        <v>0.10350000000000001</v>
      </c>
      <c r="M1593" s="12">
        <v>6.8320350000000002E-2</v>
      </c>
      <c r="N1593" s="12">
        <v>0.12062988654405649</v>
      </c>
      <c r="O1593" s="12">
        <v>-7.3657221399444139E-2</v>
      </c>
      <c r="P1593" s="12">
        <v>-4.8860462020935885E-2</v>
      </c>
      <c r="Q1593" s="13">
        <v>7.79</v>
      </c>
      <c r="R1593" s="13">
        <v>0.11892517000761856</v>
      </c>
      <c r="S1593" s="13">
        <v>2.77</v>
      </c>
      <c r="T1593" s="13">
        <v>2.8889251700076186</v>
      </c>
      <c r="U1593" s="13">
        <v>10.678925170007618</v>
      </c>
      <c r="V1593" s="13">
        <v>0</v>
      </c>
      <c r="W1593" s="13">
        <v>10.678925170007618</v>
      </c>
      <c r="X1593" s="14">
        <v>0</v>
      </c>
      <c r="Y1593" s="15">
        <v>0.5</v>
      </c>
      <c r="Z1593" s="14">
        <v>0.33713973604522096</v>
      </c>
      <c r="AA1593" s="14">
        <v>0.27052583701226157</v>
      </c>
      <c r="AB1593" s="14">
        <v>0.50861358626894693</v>
      </c>
      <c r="AC1593" s="14">
        <v>0.37085047111779446</v>
      </c>
      <c r="AD1593" s="13">
        <v>7.79</v>
      </c>
      <c r="AE1593" s="15">
        <v>0.29141666666666666</v>
      </c>
      <c r="AF1593" s="14">
        <v>3.1622776601683791E-2</v>
      </c>
      <c r="AG1593" s="14" t="s">
        <v>7128</v>
      </c>
      <c r="AH1593" s="15">
        <v>0.45103857566765587</v>
      </c>
      <c r="AI1593" s="5">
        <v>2.9824561403508771</v>
      </c>
      <c r="AJ1593" s="15">
        <v>14.241316270566726</v>
      </c>
      <c r="AK1593" s="15">
        <v>20.773333333333333</v>
      </c>
      <c r="AL1593" s="15">
        <v>6.282258064516129</v>
      </c>
      <c r="AM1593" s="15">
        <v>0.61918766393768376</v>
      </c>
      <c r="AN1593" s="15">
        <v>1.3714788732394367</v>
      </c>
      <c r="AO1593" s="15">
        <v>0.25374592833876219</v>
      </c>
      <c r="AP1593" s="15">
        <v>10.30570443432808</v>
      </c>
      <c r="AQ1593" s="15">
        <v>6.137313316096332</v>
      </c>
      <c r="AR1593" s="15">
        <v>1.2462385839691168</v>
      </c>
      <c r="AS1593" s="15">
        <v>0.34784772540741427</v>
      </c>
      <c r="AT1593" s="14">
        <v>0</v>
      </c>
      <c r="AU1593" s="14">
        <v>0</v>
      </c>
      <c r="AV1593" s="12">
        <v>-0.251</v>
      </c>
      <c r="AW1593" s="12">
        <v>-0.13900000000000001</v>
      </c>
      <c r="AX1593" s="12">
        <v>4.5199999999999997E-2</v>
      </c>
      <c r="AY1593" s="12">
        <v>0.11699999999999999</v>
      </c>
      <c r="AZ1593" s="14">
        <v>0.23</v>
      </c>
      <c r="BA1593" s="14" t="s">
        <v>7128</v>
      </c>
      <c r="BB1593" s="14">
        <v>6.6371681415929196E-2</v>
      </c>
      <c r="BC1593" s="14">
        <v>7.1769424523120601E-2</v>
      </c>
      <c r="BD1593" s="14">
        <v>1.2214983713355049E-2</v>
      </c>
      <c r="BE1593" s="14">
        <v>3.3752930488549715E-2</v>
      </c>
      <c r="BF1593" s="14">
        <v>0.37810945273631841</v>
      </c>
      <c r="BG1593" s="14" t="s">
        <v>7128</v>
      </c>
      <c r="BH1593" s="13">
        <v>0.54700000000000004</v>
      </c>
      <c r="BI1593" s="13">
        <v>0.375</v>
      </c>
      <c r="BJ1593" s="13">
        <v>1.02</v>
      </c>
      <c r="BK1593" s="13">
        <v>1.0362149659984763</v>
      </c>
      <c r="BL1593" s="13">
        <v>30.7</v>
      </c>
      <c r="BM1593" s="13">
        <v>30.7</v>
      </c>
      <c r="BN1593" s="13">
        <v>1.87</v>
      </c>
      <c r="BO1593" s="13">
        <v>1.74</v>
      </c>
      <c r="BP1593" s="13">
        <v>0.64441229228760954</v>
      </c>
      <c r="BQ1593" s="13">
        <v>0</v>
      </c>
      <c r="BR1593" s="13">
        <v>0</v>
      </c>
      <c r="BS1593" s="13">
        <v>-0.58399999999999996</v>
      </c>
      <c r="BT1593" s="14">
        <v>-0.90625211062757505</v>
      </c>
      <c r="BU1593" s="13">
        <v>1.2284122922876095</v>
      </c>
      <c r="BV1593" s="13">
        <v>0.95899999999999996</v>
      </c>
      <c r="BW1593" s="13">
        <v>0.95899999999999996</v>
      </c>
      <c r="BX1593" s="13">
        <v>5.65</v>
      </c>
      <c r="BY1593" s="13">
        <v>8.9789251700076171</v>
      </c>
      <c r="BZ1593" s="13">
        <v>5.68</v>
      </c>
      <c r="CA1593" s="13">
        <v>8.5689251700076188</v>
      </c>
      <c r="CB1593" s="13">
        <v>0</v>
      </c>
      <c r="CC1593" s="15">
        <v>-0.13500000000000001</v>
      </c>
      <c r="CD1593" s="15">
        <v>0.59199999999999997</v>
      </c>
      <c r="CE1593" s="15">
        <v>0.36</v>
      </c>
      <c r="CF1593" s="15">
        <v>0.78421921294473629</v>
      </c>
      <c r="CG1593" s="15">
        <v>0.87968714965020112</v>
      </c>
      <c r="CH1593" s="13">
        <v>1.0958999999999999</v>
      </c>
      <c r="CI1593" s="13">
        <v>0.61480000000000001</v>
      </c>
      <c r="CJ1593" s="13">
        <v>0</v>
      </c>
      <c r="CK1593" s="12">
        <f t="shared" si="48"/>
        <v>0</v>
      </c>
      <c r="CL1593" s="36">
        <f t="shared" si="49"/>
        <v>3.5827130463753023</v>
      </c>
      <c r="CM1593" s="13">
        <v>0.60299999999999998</v>
      </c>
      <c r="CN1593" s="13">
        <v>0.22800000000000001</v>
      </c>
      <c r="CO1593" s="13">
        <v>0.375</v>
      </c>
      <c r="CP1593" s="13">
        <v>7.79</v>
      </c>
      <c r="CQ1593" s="13">
        <v>1.74</v>
      </c>
      <c r="CR1593" s="13">
        <v>10.678925170007618</v>
      </c>
      <c r="CS1593" s="13" t="s">
        <v>7128</v>
      </c>
      <c r="CT1593" s="13">
        <v>0.11320000000000001</v>
      </c>
      <c r="CU1593" s="13">
        <v>1.0510149659984764</v>
      </c>
      <c r="CV1593" s="13">
        <v>8.6821251700076196</v>
      </c>
      <c r="CW1593" s="13">
        <v>1.9120000000000001</v>
      </c>
      <c r="CX1593" s="12">
        <v>6.7636035535813432E-2</v>
      </c>
      <c r="CY1593" s="12">
        <v>7.1888173574997591E-2</v>
      </c>
      <c r="CZ1593" s="15">
        <v>5.5852119089998</v>
      </c>
      <c r="DA1593" s="20"/>
      <c r="DB1593" s="20"/>
    </row>
    <row r="1594" spans="1:106" ht="24">
      <c r="A1594" s="8" t="s">
        <v>6385</v>
      </c>
      <c r="B1594" s="8" t="s">
        <v>6386</v>
      </c>
      <c r="C1594" s="9" t="s">
        <v>7161</v>
      </c>
      <c r="D1594" s="9" t="s">
        <v>7126</v>
      </c>
      <c r="E1594" s="10" t="s">
        <v>7127</v>
      </c>
      <c r="F1594" s="10" t="s">
        <v>7126</v>
      </c>
      <c r="G1594" s="11">
        <v>0.75</v>
      </c>
      <c r="H1594" s="11">
        <v>0.75</v>
      </c>
      <c r="I1594" s="12">
        <v>9.0499999999999997E-2</v>
      </c>
      <c r="J1594" s="12">
        <v>0.12437499999999999</v>
      </c>
      <c r="K1594" s="12">
        <v>6.2E-2</v>
      </c>
      <c r="L1594" s="12">
        <v>0.11849999999999999</v>
      </c>
      <c r="M1594" s="12">
        <v>7.8221849999999996E-2</v>
      </c>
      <c r="N1594" s="12">
        <v>0.12437499999999999</v>
      </c>
      <c r="O1594" s="12">
        <v>-0.12437499999999999</v>
      </c>
      <c r="P1594" s="12">
        <v>-0.12437499999999999</v>
      </c>
      <c r="Q1594" s="13">
        <v>6.96</v>
      </c>
      <c r="R1594" s="13">
        <v>0</v>
      </c>
      <c r="S1594" s="13">
        <v>0</v>
      </c>
      <c r="T1594" s="13">
        <v>0</v>
      </c>
      <c r="U1594" s="13">
        <v>6.96</v>
      </c>
      <c r="V1594" s="13">
        <v>0</v>
      </c>
      <c r="W1594" s="13">
        <v>6.96</v>
      </c>
      <c r="X1594" s="14">
        <v>0</v>
      </c>
      <c r="Y1594" s="15">
        <v>0.19704433497536944</v>
      </c>
      <c r="Z1594" s="14" t="s">
        <v>7128</v>
      </c>
      <c r="AA1594" s="14">
        <v>0</v>
      </c>
      <c r="AB1594" s="14" t="s">
        <v>7128</v>
      </c>
      <c r="AC1594" s="14">
        <v>0</v>
      </c>
      <c r="AD1594" s="13">
        <v>0.34200000000000003</v>
      </c>
      <c r="AE1594" s="15">
        <v>3.2739722222222225</v>
      </c>
      <c r="AF1594" s="14">
        <v>0.17320508075688773</v>
      </c>
      <c r="AG1594" s="14">
        <v>1.1604740410711478</v>
      </c>
      <c r="AH1594" s="15">
        <v>0.660377358490566</v>
      </c>
      <c r="AI1594" s="5" t="s">
        <v>7128</v>
      </c>
      <c r="AJ1594" s="15" t="s">
        <v>7128</v>
      </c>
      <c r="AK1594" s="15" t="s">
        <v>7128</v>
      </c>
      <c r="AL1594" s="15" t="s">
        <v>7128</v>
      </c>
      <c r="AM1594" s="15" t="s">
        <v>7128</v>
      </c>
      <c r="AN1594" s="15" t="s">
        <v>7128</v>
      </c>
      <c r="AO1594" s="15">
        <v>9.3548387096774183E-2</v>
      </c>
      <c r="AP1594" s="15" t="s">
        <v>7128</v>
      </c>
      <c r="AQ1594" s="15" t="s">
        <v>7128</v>
      </c>
      <c r="AR1594" s="15" t="s">
        <v>7128</v>
      </c>
      <c r="AS1594" s="15">
        <v>9.3548387096774183E-2</v>
      </c>
      <c r="AT1594" s="14" t="s">
        <v>7128</v>
      </c>
      <c r="AU1594" s="14">
        <v>0</v>
      </c>
      <c r="AV1594" s="12" t="s">
        <v>7128</v>
      </c>
      <c r="AW1594" s="12" t="s">
        <v>7128</v>
      </c>
      <c r="AX1594" s="12" t="s">
        <v>7128</v>
      </c>
      <c r="AY1594" s="12" t="s">
        <v>7128</v>
      </c>
      <c r="AZ1594" s="14" t="s">
        <v>7128</v>
      </c>
      <c r="BA1594" s="14" t="s">
        <v>7128</v>
      </c>
      <c r="BB1594" s="14">
        <v>0</v>
      </c>
      <c r="BC1594" s="14">
        <v>0</v>
      </c>
      <c r="BD1594" s="14" t="s">
        <v>7128</v>
      </c>
      <c r="BE1594" s="14" t="s">
        <v>7128</v>
      </c>
      <c r="BF1594" s="14">
        <v>0</v>
      </c>
      <c r="BG1594" s="14">
        <v>5.5E-2</v>
      </c>
      <c r="BH1594" s="13">
        <v>-47.7</v>
      </c>
      <c r="BI1594" s="13">
        <v>0</v>
      </c>
      <c r="BJ1594" s="13">
        <v>0</v>
      </c>
      <c r="BK1594" s="13">
        <v>0</v>
      </c>
      <c r="BL1594" s="13">
        <v>74.400000000000006</v>
      </c>
      <c r="BM1594" s="13">
        <v>0</v>
      </c>
      <c r="BN1594" s="13">
        <v>-19.600000000000001</v>
      </c>
      <c r="BO1594" s="13">
        <v>0</v>
      </c>
      <c r="BP1594" s="13">
        <v>0</v>
      </c>
      <c r="BQ1594" s="13">
        <v>0</v>
      </c>
      <c r="BR1594" s="13">
        <v>0</v>
      </c>
      <c r="BS1594" s="13">
        <v>0</v>
      </c>
      <c r="BT1594" s="14" t="s">
        <v>7128</v>
      </c>
      <c r="BU1594" s="13">
        <v>0</v>
      </c>
      <c r="BV1594" s="13">
        <v>0</v>
      </c>
      <c r="BW1594" s="13">
        <v>0</v>
      </c>
      <c r="BX1594" s="13">
        <v>51.8</v>
      </c>
      <c r="BY1594" s="13">
        <v>156.70000000000002</v>
      </c>
      <c r="BZ1594" s="13">
        <v>0</v>
      </c>
      <c r="CA1594" s="13">
        <v>0</v>
      </c>
      <c r="CB1594" s="13">
        <v>0</v>
      </c>
      <c r="CC1594" s="15">
        <v>1.34</v>
      </c>
      <c r="CD1594" s="15">
        <v>0.85099999999999998</v>
      </c>
      <c r="CE1594" s="15">
        <v>0.36</v>
      </c>
      <c r="CF1594" s="15">
        <v>1.5900565917874609</v>
      </c>
      <c r="CG1594" s="15">
        <v>1.6135032244458987</v>
      </c>
      <c r="CH1594" s="13">
        <v>11.817499999999999</v>
      </c>
      <c r="CI1594" s="13">
        <v>5.0250000000000004</v>
      </c>
      <c r="CJ1594" s="13">
        <v>0</v>
      </c>
      <c r="CK1594" s="12">
        <f t="shared" si="48"/>
        <v>0</v>
      </c>
      <c r="CL1594" s="36" t="str">
        <f t="shared" si="49"/>
        <v>NA</v>
      </c>
      <c r="CM1594" s="13" t="s">
        <v>7128</v>
      </c>
      <c r="CN1594" s="13" t="s">
        <v>7128</v>
      </c>
      <c r="CO1594" s="13" t="s">
        <v>7128</v>
      </c>
      <c r="CP1594" s="13" t="s">
        <v>7128</v>
      </c>
      <c r="CQ1594" s="13" t="s">
        <v>7128</v>
      </c>
      <c r="CR1594" s="13" t="s">
        <v>7128</v>
      </c>
      <c r="CS1594" s="13" t="s">
        <v>7128</v>
      </c>
      <c r="CT1594" s="13">
        <v>0</v>
      </c>
      <c r="CU1594" s="13">
        <v>0</v>
      </c>
      <c r="CV1594" s="13">
        <v>0</v>
      </c>
      <c r="CW1594" s="13">
        <v>-19.600000000000001</v>
      </c>
      <c r="CX1594" s="12">
        <v>0</v>
      </c>
      <c r="CY1594" s="12">
        <v>0</v>
      </c>
      <c r="CZ1594" s="15" t="s">
        <v>7128</v>
      </c>
      <c r="DA1594" s="20"/>
      <c r="DB1594" s="20"/>
    </row>
    <row r="1595" spans="1:106">
      <c r="A1595" s="8" t="s">
        <v>1743</v>
      </c>
      <c r="B1595" s="8" t="s">
        <v>1744</v>
      </c>
      <c r="C1595" s="9" t="s">
        <v>7170</v>
      </c>
      <c r="D1595" s="9" t="s">
        <v>7126</v>
      </c>
      <c r="E1595" s="10" t="s">
        <v>7127</v>
      </c>
      <c r="F1595" s="10" t="s">
        <v>7126</v>
      </c>
      <c r="G1595" s="11">
        <v>1.06</v>
      </c>
      <c r="H1595" s="11">
        <v>1.0600850620688587</v>
      </c>
      <c r="I1595" s="12">
        <v>9.0499999999999997E-2</v>
      </c>
      <c r="J1595" s="12">
        <v>0.15243769811723171</v>
      </c>
      <c r="K1595" s="12">
        <v>3.2000000000000001E-2</v>
      </c>
      <c r="L1595" s="12">
        <v>8.8499999999999995E-2</v>
      </c>
      <c r="M1595" s="12">
        <v>5.8418850000000001E-2</v>
      </c>
      <c r="N1595" s="12">
        <v>0.152428411883928</v>
      </c>
      <c r="O1595" s="12">
        <v>-6.8445231073917215E-2</v>
      </c>
      <c r="P1595" s="12">
        <v>-8.2324918758738319E-2</v>
      </c>
      <c r="Q1595" s="13">
        <v>276.7</v>
      </c>
      <c r="R1595" s="13">
        <v>2.7332334112041175E-2</v>
      </c>
      <c r="S1595" s="13">
        <v>0</v>
      </c>
      <c r="T1595" s="13">
        <v>2.7332334112041175E-2</v>
      </c>
      <c r="U1595" s="13">
        <v>276.72733233411202</v>
      </c>
      <c r="V1595" s="13">
        <v>0</v>
      </c>
      <c r="W1595" s="13">
        <v>276.72733233411202</v>
      </c>
      <c r="X1595" s="14">
        <v>0</v>
      </c>
      <c r="Y1595" s="15">
        <v>6.8181818181818177E-2</v>
      </c>
      <c r="Z1595" s="14">
        <v>4.9401142182287072E-4</v>
      </c>
      <c r="AA1595" s="14">
        <v>9.8769911455804307E-5</v>
      </c>
      <c r="AB1595" s="14">
        <v>4.9425558972949687E-4</v>
      </c>
      <c r="AC1595" s="14">
        <v>9.8779667914857886E-5</v>
      </c>
      <c r="AD1595" s="13">
        <v>12.59</v>
      </c>
      <c r="AE1595" s="15">
        <v>1.1721388888888888</v>
      </c>
      <c r="AF1595" s="14">
        <v>0.10954451150103323</v>
      </c>
      <c r="AG1595" s="14">
        <v>0.30261671302160426</v>
      </c>
      <c r="AH1595" s="15">
        <v>0.15492957746478875</v>
      </c>
      <c r="AI1595" s="5" t="s">
        <v>7128</v>
      </c>
      <c r="AJ1595" s="15">
        <v>97.429577464788736</v>
      </c>
      <c r="AK1595" s="15">
        <v>62.040358744394617</v>
      </c>
      <c r="AL1595" s="15" t="s">
        <v>7128</v>
      </c>
      <c r="AM1595" s="15" t="s">
        <v>7128</v>
      </c>
      <c r="AN1595" s="15">
        <v>5.0036166365280286</v>
      </c>
      <c r="AO1595" s="15">
        <v>3.0507166482910693</v>
      </c>
      <c r="AP1595" s="15">
        <v>60.361066252755535</v>
      </c>
      <c r="AQ1595" s="15">
        <v>31.954657313407854</v>
      </c>
      <c r="AR1595" s="15">
        <v>5.0016388041809838</v>
      </c>
      <c r="AS1595" s="15">
        <v>3.0510179970684899</v>
      </c>
      <c r="AT1595" s="14">
        <v>0</v>
      </c>
      <c r="AU1595" s="14">
        <v>0</v>
      </c>
      <c r="AV1595" s="12">
        <v>-0.30199999999999999</v>
      </c>
      <c r="AW1595" s="12">
        <v>-8.1000000000000003E-2</v>
      </c>
      <c r="AX1595" s="12">
        <v>-6.5400000000000007E-3</v>
      </c>
      <c r="AY1595" s="12">
        <v>0.113</v>
      </c>
      <c r="AZ1595" s="14" t="s">
        <v>7128</v>
      </c>
      <c r="BA1595" s="14" t="s">
        <v>7128</v>
      </c>
      <c r="BB1595" s="14">
        <v>8.3992467043314492E-2</v>
      </c>
      <c r="BC1595" s="14">
        <v>7.0103493125189681E-2</v>
      </c>
      <c r="BD1595" s="14">
        <v>4.9665924276169268E-2</v>
      </c>
      <c r="BE1595" s="14">
        <v>5.1052711950752692E-2</v>
      </c>
      <c r="BF1595" s="14">
        <v>0.18761384335154827</v>
      </c>
      <c r="BG1595" s="14">
        <v>0.15710000000000002</v>
      </c>
      <c r="BH1595" s="13">
        <v>2.84</v>
      </c>
      <c r="BI1595" s="13">
        <v>4.46</v>
      </c>
      <c r="BJ1595" s="13">
        <v>4.57</v>
      </c>
      <c r="BK1595" s="13">
        <v>4.5845335331775914</v>
      </c>
      <c r="BL1595" s="13">
        <v>90.7</v>
      </c>
      <c r="BM1595" s="13">
        <v>89.8</v>
      </c>
      <c r="BN1595" s="13">
        <v>8.42</v>
      </c>
      <c r="BO1595" s="13">
        <v>8.66</v>
      </c>
      <c r="BP1595" s="13">
        <v>3.7244115770440906</v>
      </c>
      <c r="BQ1595" s="13">
        <v>0</v>
      </c>
      <c r="BR1595" s="13">
        <v>0</v>
      </c>
      <c r="BS1595" s="13">
        <v>-4.21</v>
      </c>
      <c r="BT1595" s="14">
        <v>-1.1303799037541657</v>
      </c>
      <c r="BU1595" s="13">
        <v>7.9344115770440906</v>
      </c>
      <c r="BV1595" s="13">
        <v>8.67</v>
      </c>
      <c r="BW1595" s="13">
        <v>8.67</v>
      </c>
      <c r="BX1595" s="13">
        <v>53.1</v>
      </c>
      <c r="BY1595" s="13">
        <v>53.12733233411204</v>
      </c>
      <c r="BZ1595" s="13">
        <v>55.3</v>
      </c>
      <c r="CA1595" s="13">
        <v>55.327332334112036</v>
      </c>
      <c r="CB1595" s="13">
        <v>0</v>
      </c>
      <c r="CC1595" s="15">
        <v>0.221</v>
      </c>
      <c r="CD1595" s="15">
        <v>0.83</v>
      </c>
      <c r="CE1595" s="15">
        <v>0.36</v>
      </c>
      <c r="CF1595" s="15">
        <v>0.49332297875604425</v>
      </c>
      <c r="CG1595" s="15">
        <v>0.47044432899772481</v>
      </c>
      <c r="CH1595" s="13">
        <v>13.016999999999999</v>
      </c>
      <c r="CI1595" s="13">
        <v>9.9504000000000001</v>
      </c>
      <c r="CJ1595" s="13">
        <v>0</v>
      </c>
      <c r="CK1595" s="12">
        <f t="shared" si="48"/>
        <v>0</v>
      </c>
      <c r="CL1595" s="36">
        <f t="shared" si="49"/>
        <v>1.6393344152629417</v>
      </c>
      <c r="CM1595" s="13">
        <v>5.49</v>
      </c>
      <c r="CN1595" s="13">
        <v>1.03</v>
      </c>
      <c r="CO1595" s="13">
        <v>4.46</v>
      </c>
      <c r="CP1595" s="13">
        <v>276.7</v>
      </c>
      <c r="CQ1595" s="13">
        <v>8.66</v>
      </c>
      <c r="CR1595" s="13">
        <v>276.72733233411202</v>
      </c>
      <c r="CS1595" s="13" t="s">
        <v>7128</v>
      </c>
      <c r="CT1595" s="13">
        <v>2.4026000000000005</v>
      </c>
      <c r="CU1595" s="13">
        <v>4.5321335331775909</v>
      </c>
      <c r="CV1595" s="13">
        <v>57.729932334112036</v>
      </c>
      <c r="CW1595" s="13">
        <v>9.2089999999999996</v>
      </c>
      <c r="CX1595" s="12">
        <v>7.9412495991178778E-2</v>
      </c>
      <c r="CY1595" s="12">
        <v>6.630374624414867E-2</v>
      </c>
      <c r="CZ1595" s="15">
        <v>30.049661454458903</v>
      </c>
      <c r="DA1595" s="20"/>
      <c r="DB1595" s="20"/>
    </row>
    <row r="1596" spans="1:106">
      <c r="A1596" s="8" t="s">
        <v>6337</v>
      </c>
      <c r="B1596" s="8" t="s">
        <v>6338</v>
      </c>
      <c r="C1596" s="9" t="s">
        <v>7149</v>
      </c>
      <c r="D1596" s="9" t="s">
        <v>7126</v>
      </c>
      <c r="E1596" s="10" t="s">
        <v>7127</v>
      </c>
      <c r="F1596" s="10" t="s">
        <v>7126</v>
      </c>
      <c r="G1596" s="11">
        <v>0.85</v>
      </c>
      <c r="H1596" s="11">
        <v>0.85</v>
      </c>
      <c r="I1596" s="12">
        <v>9.0499999999999997E-2</v>
      </c>
      <c r="J1596" s="12">
        <v>0.13342499999999999</v>
      </c>
      <c r="K1596" s="12">
        <v>4.1999999999999996E-2</v>
      </c>
      <c r="L1596" s="12">
        <v>9.8500000000000004E-2</v>
      </c>
      <c r="M1596" s="12">
        <v>6.5019850000000004E-2</v>
      </c>
      <c r="N1596" s="12">
        <v>0.13342499999999999</v>
      </c>
      <c r="O1596" s="12">
        <v>-0.13342499999999999</v>
      </c>
      <c r="P1596" s="12">
        <v>-0.13342499999999999</v>
      </c>
      <c r="Q1596" s="13">
        <v>10.4</v>
      </c>
      <c r="R1596" s="13">
        <v>0</v>
      </c>
      <c r="S1596" s="13">
        <v>0</v>
      </c>
      <c r="T1596" s="13">
        <v>0</v>
      </c>
      <c r="U1596" s="13">
        <v>10.4</v>
      </c>
      <c r="V1596" s="13">
        <v>0</v>
      </c>
      <c r="W1596" s="13">
        <v>10.4</v>
      </c>
      <c r="X1596" s="14">
        <v>0</v>
      </c>
      <c r="Y1596" s="15">
        <v>0.23584905660377359</v>
      </c>
      <c r="Z1596" s="14" t="s">
        <v>7128</v>
      </c>
      <c r="AA1596" s="14">
        <v>0</v>
      </c>
      <c r="AB1596" s="14" t="s">
        <v>7128</v>
      </c>
      <c r="AC1596" s="14">
        <v>0</v>
      </c>
      <c r="AD1596" s="13">
        <v>0.98499999999999999</v>
      </c>
      <c r="AE1596" s="15">
        <v>1.1004166666666668</v>
      </c>
      <c r="AF1596" s="14">
        <v>3.1622776601683791E-2</v>
      </c>
      <c r="AG1596" s="14">
        <v>0.69728222406712759</v>
      </c>
      <c r="AH1596" s="15">
        <v>0.40040788579197822</v>
      </c>
      <c r="AI1596" s="5" t="s">
        <v>7128</v>
      </c>
      <c r="AJ1596" s="15">
        <v>83.870967741935488</v>
      </c>
      <c r="AK1596" s="15" t="s">
        <v>7128</v>
      </c>
      <c r="AL1596" s="15" t="s">
        <v>7128</v>
      </c>
      <c r="AM1596" s="15" t="s">
        <v>7128</v>
      </c>
      <c r="AN1596" s="15" t="s">
        <v>7128</v>
      </c>
      <c r="AO1596" s="15">
        <v>1.7869415807560136</v>
      </c>
      <c r="AP1596" s="15" t="s">
        <v>7128</v>
      </c>
      <c r="AQ1596" s="15" t="s">
        <v>7128</v>
      </c>
      <c r="AR1596" s="15" t="s">
        <v>7128</v>
      </c>
      <c r="AS1596" s="15">
        <v>1.7869415807560136</v>
      </c>
      <c r="AT1596" s="14" t="s">
        <v>7128</v>
      </c>
      <c r="AU1596" s="14">
        <v>0</v>
      </c>
      <c r="AV1596" s="12" t="s">
        <v>7128</v>
      </c>
      <c r="AW1596" s="12" t="s">
        <v>7128</v>
      </c>
      <c r="AX1596" s="12" t="s">
        <v>7128</v>
      </c>
      <c r="AY1596" s="12" t="s">
        <v>7128</v>
      </c>
      <c r="AZ1596" s="14" t="s">
        <v>7128</v>
      </c>
      <c r="BA1596" s="14" t="s">
        <v>7128</v>
      </c>
      <c r="BB1596" s="14">
        <v>0</v>
      </c>
      <c r="BC1596" s="14">
        <v>0</v>
      </c>
      <c r="BD1596" s="14" t="s">
        <v>7128</v>
      </c>
      <c r="BE1596" s="14" t="s">
        <v>7128</v>
      </c>
      <c r="BF1596" s="14">
        <v>0</v>
      </c>
      <c r="BG1596" s="14">
        <v>1.6299999999999999E-2</v>
      </c>
      <c r="BH1596" s="13">
        <v>0.124</v>
      </c>
      <c r="BI1596" s="13">
        <v>0</v>
      </c>
      <c r="BJ1596" s="13">
        <v>0</v>
      </c>
      <c r="BK1596" s="13">
        <v>0</v>
      </c>
      <c r="BL1596" s="13">
        <v>5.82</v>
      </c>
      <c r="BM1596" s="13">
        <v>0</v>
      </c>
      <c r="BN1596" s="13">
        <v>0.52100000000000002</v>
      </c>
      <c r="BO1596" s="13">
        <v>0</v>
      </c>
      <c r="BP1596" s="13">
        <v>0</v>
      </c>
      <c r="BQ1596" s="13">
        <v>0</v>
      </c>
      <c r="BR1596" s="13">
        <v>0</v>
      </c>
      <c r="BS1596" s="13">
        <v>0</v>
      </c>
      <c r="BT1596" s="14" t="s">
        <v>7128</v>
      </c>
      <c r="BU1596" s="13">
        <v>0</v>
      </c>
      <c r="BV1596" s="13">
        <v>0</v>
      </c>
      <c r="BW1596" s="13">
        <v>0</v>
      </c>
      <c r="BX1596" s="13">
        <v>3.01</v>
      </c>
      <c r="BY1596" s="13">
        <v>4.1450000000000005</v>
      </c>
      <c r="BZ1596" s="13">
        <v>0</v>
      </c>
      <c r="CA1596" s="13">
        <v>0</v>
      </c>
      <c r="CB1596" s="13">
        <v>0</v>
      </c>
      <c r="CC1596" s="15">
        <v>0.14699999999999999</v>
      </c>
      <c r="CD1596" s="15">
        <v>0.90200000000000002</v>
      </c>
      <c r="CE1596" s="15">
        <v>0.36</v>
      </c>
      <c r="CF1596" s="15">
        <v>0.45412070709279001</v>
      </c>
      <c r="CG1596" s="15">
        <v>3.8099519356014162</v>
      </c>
      <c r="CH1596" s="13">
        <v>0.18933333333333335</v>
      </c>
      <c r="CI1596" s="13">
        <v>-6.4000000000000001E-2</v>
      </c>
      <c r="CJ1596" s="13">
        <v>0</v>
      </c>
      <c r="CK1596" s="12">
        <f t="shared" si="48"/>
        <v>0</v>
      </c>
      <c r="CL1596" s="36" t="str">
        <f t="shared" si="49"/>
        <v>NA</v>
      </c>
      <c r="CM1596" s="13" t="s">
        <v>7128</v>
      </c>
      <c r="CN1596" s="13" t="s">
        <v>7128</v>
      </c>
      <c r="CO1596" s="13" t="s">
        <v>7128</v>
      </c>
      <c r="CP1596" s="13" t="s">
        <v>7128</v>
      </c>
      <c r="CQ1596" s="13" t="s">
        <v>7128</v>
      </c>
      <c r="CR1596" s="13" t="s">
        <v>7128</v>
      </c>
      <c r="CS1596" s="13" t="s">
        <v>7128</v>
      </c>
      <c r="CT1596" s="13">
        <v>0.57620000000000005</v>
      </c>
      <c r="CU1596" s="13">
        <v>-0.182</v>
      </c>
      <c r="CV1596" s="13">
        <v>0.57620000000000005</v>
      </c>
      <c r="CW1596" s="13">
        <v>0.52100000000000002</v>
      </c>
      <c r="CX1596" s="12">
        <v>-5.075009759634154E-2</v>
      </c>
      <c r="CY1596" s="12">
        <v>-3.8549521308141994E-2</v>
      </c>
      <c r="CZ1596" s="15">
        <v>19.961612284069098</v>
      </c>
      <c r="DA1596" s="20"/>
      <c r="DB1596" s="20"/>
    </row>
    <row r="1597" spans="1:106" ht="24">
      <c r="A1597" s="8" t="s">
        <v>4425</v>
      </c>
      <c r="B1597" s="8" t="s">
        <v>4426</v>
      </c>
      <c r="C1597" s="9" t="s">
        <v>7178</v>
      </c>
      <c r="D1597" s="9" t="s">
        <v>7126</v>
      </c>
      <c r="E1597" s="10" t="s">
        <v>7127</v>
      </c>
      <c r="F1597" s="10" t="s">
        <v>7126</v>
      </c>
      <c r="G1597" s="11">
        <v>1.1000000000000001</v>
      </c>
      <c r="H1597" s="11">
        <v>1.1000000000000001</v>
      </c>
      <c r="I1597" s="12">
        <v>9.0499999999999997E-2</v>
      </c>
      <c r="J1597" s="12">
        <v>0.15604999999999999</v>
      </c>
      <c r="K1597" s="12">
        <v>4.1999999999999996E-2</v>
      </c>
      <c r="L1597" s="12">
        <v>9.8500000000000004E-2</v>
      </c>
      <c r="M1597" s="12">
        <v>6.5019850000000004E-2</v>
      </c>
      <c r="N1597" s="12">
        <v>0.15604999999999999</v>
      </c>
      <c r="O1597" s="12" t="s">
        <v>7128</v>
      </c>
      <c r="P1597" s="12" t="s">
        <v>7128</v>
      </c>
      <c r="Q1597" s="13">
        <v>8.6</v>
      </c>
      <c r="R1597" s="13">
        <v>0</v>
      </c>
      <c r="S1597" s="13">
        <v>0</v>
      </c>
      <c r="T1597" s="13">
        <v>0</v>
      </c>
      <c r="U1597" s="13">
        <v>8.6</v>
      </c>
      <c r="V1597" s="13">
        <v>0</v>
      </c>
      <c r="W1597" s="13">
        <v>8.6</v>
      </c>
      <c r="X1597" s="14">
        <v>0</v>
      </c>
      <c r="Y1597" s="15">
        <v>0.2</v>
      </c>
      <c r="Z1597" s="14" t="s">
        <v>7128</v>
      </c>
      <c r="AA1597" s="14">
        <v>0</v>
      </c>
      <c r="AB1597" s="14" t="s">
        <v>7128</v>
      </c>
      <c r="AC1597" s="14">
        <v>0</v>
      </c>
      <c r="AD1597" s="13">
        <v>0.68799999999999994</v>
      </c>
      <c r="AE1597" s="15">
        <v>1.7060000000000002</v>
      </c>
      <c r="AF1597" s="14">
        <v>3.1622776601683791E-2</v>
      </c>
      <c r="AG1597" s="14">
        <v>0.79689397036243159</v>
      </c>
      <c r="AH1597" s="15">
        <v>0.36868064118372385</v>
      </c>
      <c r="AI1597" s="5" t="s">
        <v>7128</v>
      </c>
      <c r="AJ1597" s="15" t="s">
        <v>7128</v>
      </c>
      <c r="AK1597" s="15" t="s">
        <v>7128</v>
      </c>
      <c r="AL1597" s="15" t="s">
        <v>7128</v>
      </c>
      <c r="AM1597" s="15" t="s">
        <v>7128</v>
      </c>
      <c r="AN1597" s="15" t="s">
        <v>7128</v>
      </c>
      <c r="AO1597" s="15">
        <v>2.7564102564102564</v>
      </c>
      <c r="AP1597" s="15" t="s">
        <v>7128</v>
      </c>
      <c r="AQ1597" s="15" t="s">
        <v>7128</v>
      </c>
      <c r="AR1597" s="15" t="s">
        <v>7128</v>
      </c>
      <c r="AS1597" s="15">
        <v>2.7564102564102564</v>
      </c>
      <c r="AT1597" s="14" t="s">
        <v>7128</v>
      </c>
      <c r="AU1597" s="14">
        <v>0</v>
      </c>
      <c r="AV1597" s="12" t="s">
        <v>7128</v>
      </c>
      <c r="AW1597" s="12" t="s">
        <v>7128</v>
      </c>
      <c r="AX1597" s="12">
        <v>-0.23699999999999999</v>
      </c>
      <c r="AY1597" s="12">
        <v>0.32700000000000001</v>
      </c>
      <c r="AZ1597" s="14" t="s">
        <v>7128</v>
      </c>
      <c r="BA1597" s="14" t="s">
        <v>7128</v>
      </c>
      <c r="BB1597" s="14" t="s">
        <v>7128</v>
      </c>
      <c r="BC1597" s="14" t="s">
        <v>7128</v>
      </c>
      <c r="BD1597" s="14">
        <v>-0.64743589743589747</v>
      </c>
      <c r="BE1597" s="14">
        <v>-0.56730769230769229</v>
      </c>
      <c r="BF1597" s="14">
        <v>0</v>
      </c>
      <c r="BG1597" s="14" t="s">
        <v>7128</v>
      </c>
      <c r="BH1597" s="13">
        <v>-2.02</v>
      </c>
      <c r="BI1597" s="13">
        <v>-2.02</v>
      </c>
      <c r="BJ1597" s="13">
        <v>-1.77</v>
      </c>
      <c r="BK1597" s="13">
        <v>-1.77</v>
      </c>
      <c r="BL1597" s="13">
        <v>3.12</v>
      </c>
      <c r="BM1597" s="13">
        <v>3.12</v>
      </c>
      <c r="BN1597" s="13">
        <v>-1.1399999999999999</v>
      </c>
      <c r="BO1597" s="13">
        <v>-1.1399999999999999</v>
      </c>
      <c r="BP1597" s="13">
        <v>-1.77</v>
      </c>
      <c r="BQ1597" s="13">
        <v>0</v>
      </c>
      <c r="BR1597" s="13">
        <v>0</v>
      </c>
      <c r="BS1597" s="13">
        <v>-0.66600000000000004</v>
      </c>
      <c r="BT1597" s="14" t="s">
        <v>7128</v>
      </c>
      <c r="BU1597" s="13">
        <v>-1.1040000000000001</v>
      </c>
      <c r="BV1597" s="13">
        <v>-1.3540000000000001</v>
      </c>
      <c r="BW1597" s="13">
        <v>-1.3540000000000001</v>
      </c>
      <c r="BX1597" s="13">
        <v>0</v>
      </c>
      <c r="BY1597" s="13">
        <v>0</v>
      </c>
      <c r="BZ1597" s="13">
        <v>0</v>
      </c>
      <c r="CA1597" s="13">
        <v>0</v>
      </c>
      <c r="CB1597" s="13">
        <v>0</v>
      </c>
      <c r="CC1597" s="15">
        <v>0.16800000000000001</v>
      </c>
      <c r="CD1597" s="15">
        <v>1.52</v>
      </c>
      <c r="CE1597" s="15">
        <v>0.36</v>
      </c>
      <c r="CF1597" s="15" t="s">
        <v>7128</v>
      </c>
      <c r="CG1597" s="15" t="s">
        <v>7128</v>
      </c>
      <c r="CH1597" s="13" t="s">
        <v>7128</v>
      </c>
      <c r="CI1597" s="13" t="s">
        <v>7128</v>
      </c>
      <c r="CJ1597" s="13">
        <v>0</v>
      </c>
      <c r="CK1597" s="12">
        <f t="shared" si="48"/>
        <v>0</v>
      </c>
      <c r="CL1597" s="36" t="str">
        <f t="shared" si="49"/>
        <v>NA</v>
      </c>
      <c r="CM1597" s="13" t="s">
        <v>7128</v>
      </c>
      <c r="CN1597" s="13" t="s">
        <v>7128</v>
      </c>
      <c r="CO1597" s="13" t="s">
        <v>7128</v>
      </c>
      <c r="CP1597" s="13" t="s">
        <v>7128</v>
      </c>
      <c r="CQ1597" s="13" t="s">
        <v>7128</v>
      </c>
      <c r="CR1597" s="13" t="s">
        <v>7128</v>
      </c>
      <c r="CS1597" s="13" t="s">
        <v>7128</v>
      </c>
      <c r="CT1597" s="13">
        <v>0.53839999999999999</v>
      </c>
      <c r="CU1597" s="13">
        <v>-1.9712000000000001</v>
      </c>
      <c r="CV1597" s="13">
        <v>0.53839999999999999</v>
      </c>
      <c r="CW1597" s="13">
        <v>-1.1399999999999999</v>
      </c>
      <c r="CX1597" s="12" t="s">
        <v>7128</v>
      </c>
      <c r="CY1597" s="12" t="s">
        <v>7128</v>
      </c>
      <c r="CZ1597" s="15" t="s">
        <v>7128</v>
      </c>
      <c r="DA1597" s="20"/>
      <c r="DB1597" s="20"/>
    </row>
    <row r="1598" spans="1:106">
      <c r="A1598" s="8" t="s">
        <v>2391</v>
      </c>
      <c r="B1598" s="8" t="s">
        <v>2392</v>
      </c>
      <c r="C1598" s="9" t="s">
        <v>7148</v>
      </c>
      <c r="D1598" s="9" t="s">
        <v>7126</v>
      </c>
      <c r="E1598" s="10" t="s">
        <v>7127</v>
      </c>
      <c r="F1598" s="10" t="s">
        <v>7126</v>
      </c>
      <c r="G1598" s="11">
        <v>0.67</v>
      </c>
      <c r="H1598" s="11">
        <v>16.188453134742215</v>
      </c>
      <c r="I1598" s="12">
        <v>9.0499999999999997E-2</v>
      </c>
      <c r="J1598" s="12">
        <v>1.5215550086941705</v>
      </c>
      <c r="K1598" s="12">
        <v>4.7E-2</v>
      </c>
      <c r="L1598" s="12">
        <v>0.10350000000000001</v>
      </c>
      <c r="M1598" s="12">
        <v>6.8320350000000002E-2</v>
      </c>
      <c r="N1598" s="12">
        <v>0.12846613497531048</v>
      </c>
      <c r="O1598" s="12">
        <v>-1.974109753219718</v>
      </c>
      <c r="P1598" s="12">
        <v>-0.19965050519494271</v>
      </c>
      <c r="Q1598" s="13">
        <v>2.34</v>
      </c>
      <c r="R1598" s="13">
        <v>9.8776619845944727E-2</v>
      </c>
      <c r="S1598" s="13">
        <v>54.1</v>
      </c>
      <c r="T1598" s="13">
        <v>54.198776619845944</v>
      </c>
      <c r="U1598" s="13">
        <v>56.538776619845947</v>
      </c>
      <c r="V1598" s="13">
        <v>0</v>
      </c>
      <c r="W1598" s="13">
        <v>56.538776619845947</v>
      </c>
      <c r="X1598" s="14">
        <v>0</v>
      </c>
      <c r="Y1598" s="15">
        <v>0.05</v>
      </c>
      <c r="Z1598" s="14">
        <v>0.76445291729723097</v>
      </c>
      <c r="AA1598" s="14">
        <v>0.95861247554517071</v>
      </c>
      <c r="AB1598" s="14">
        <v>3.2454357257392781</v>
      </c>
      <c r="AC1598" s="14">
        <v>23.161870350361514</v>
      </c>
      <c r="AD1598" s="13">
        <v>0.23400000000000001</v>
      </c>
      <c r="AE1598" s="15">
        <v>9.9000000000000019E-2</v>
      </c>
      <c r="AF1598" s="14">
        <v>6.3245553203367583E-2</v>
      </c>
      <c r="AG1598" s="14" t="s">
        <v>7128</v>
      </c>
      <c r="AH1598" s="15">
        <v>0.5048780487804877</v>
      </c>
      <c r="AI1598" s="5" t="s">
        <v>7128</v>
      </c>
      <c r="AJ1598" s="15" t="s">
        <v>7128</v>
      </c>
      <c r="AK1598" s="15" t="s">
        <v>7128</v>
      </c>
      <c r="AL1598" s="15" t="s">
        <v>7128</v>
      </c>
      <c r="AM1598" s="15" t="s">
        <v>7128</v>
      </c>
      <c r="AN1598" s="15">
        <v>0.14011976047904193</v>
      </c>
      <c r="AO1598" s="15">
        <v>5.0214592274678109E-2</v>
      </c>
      <c r="AP1598" s="15" t="s">
        <v>7128</v>
      </c>
      <c r="AQ1598" s="15" t="s">
        <v>7128</v>
      </c>
      <c r="AR1598" s="15">
        <v>0.7974577181070801</v>
      </c>
      <c r="AS1598" s="15">
        <v>1.2132784682370374</v>
      </c>
      <c r="AT1598" s="14" t="s">
        <v>7128</v>
      </c>
      <c r="AU1598" s="14">
        <v>0</v>
      </c>
      <c r="AV1598" s="12" t="s">
        <v>7128</v>
      </c>
      <c r="AW1598" s="12" t="s">
        <v>7128</v>
      </c>
      <c r="AX1598" s="12" t="s">
        <v>7128</v>
      </c>
      <c r="AY1598" s="12" t="s">
        <v>7128</v>
      </c>
      <c r="AZ1598" s="14" t="s">
        <v>7128</v>
      </c>
      <c r="BA1598" s="14" t="s">
        <v>7128</v>
      </c>
      <c r="BB1598" s="14">
        <v>-0.4525547445255475</v>
      </c>
      <c r="BC1598" s="14">
        <v>-7.1184370219632212E-2</v>
      </c>
      <c r="BD1598" s="14">
        <v>-0.28904428904428908</v>
      </c>
      <c r="BE1598" s="14">
        <v>-0.1398777464794683</v>
      </c>
      <c r="BF1598" s="14">
        <v>0</v>
      </c>
      <c r="BG1598" s="14">
        <v>0.3826</v>
      </c>
      <c r="BH1598" s="13">
        <v>-8.75</v>
      </c>
      <c r="BI1598" s="13">
        <v>-12.4</v>
      </c>
      <c r="BJ1598" s="13">
        <v>-6.09</v>
      </c>
      <c r="BK1598" s="13">
        <v>-6.0007553239691891</v>
      </c>
      <c r="BL1598" s="13">
        <v>46.6</v>
      </c>
      <c r="BM1598" s="13">
        <v>42.9</v>
      </c>
      <c r="BN1598" s="13">
        <v>-8.2000000000000003E-2</v>
      </c>
      <c r="BO1598" s="13">
        <v>-3.5310000000000001</v>
      </c>
      <c r="BP1598" s="13">
        <v>-6.0007553239691891</v>
      </c>
      <c r="BQ1598" s="13">
        <v>0</v>
      </c>
      <c r="BR1598" s="13">
        <v>0</v>
      </c>
      <c r="BS1598" s="13">
        <v>-2.5</v>
      </c>
      <c r="BT1598" s="14" t="s">
        <v>7128</v>
      </c>
      <c r="BU1598" s="13">
        <v>-3.5007553239691891</v>
      </c>
      <c r="BV1598" s="13">
        <v>-9.9</v>
      </c>
      <c r="BW1598" s="13">
        <v>-9.9</v>
      </c>
      <c r="BX1598" s="13">
        <v>27.4</v>
      </c>
      <c r="BY1598" s="13">
        <v>84.298776619845938</v>
      </c>
      <c r="BZ1598" s="13">
        <v>16.7</v>
      </c>
      <c r="CA1598" s="13">
        <v>70.898776619845947</v>
      </c>
      <c r="CB1598" s="13">
        <v>0</v>
      </c>
      <c r="CC1598" s="15">
        <v>-0.29699999999999999</v>
      </c>
      <c r="CD1598" s="15">
        <v>0.71099999999999997</v>
      </c>
      <c r="CE1598" s="15">
        <v>0.36</v>
      </c>
      <c r="CF1598" s="15" t="s">
        <v>7128</v>
      </c>
      <c r="CG1598" s="15" t="s">
        <v>7128</v>
      </c>
      <c r="CH1598" s="13" t="s">
        <v>7128</v>
      </c>
      <c r="CI1598" s="13" t="s">
        <v>7128</v>
      </c>
      <c r="CJ1598" s="13">
        <v>0</v>
      </c>
      <c r="CK1598" s="12">
        <f t="shared" si="48"/>
        <v>0</v>
      </c>
      <c r="CL1598" s="36">
        <f t="shared" si="49"/>
        <v>0.65727509305084053</v>
      </c>
      <c r="CM1598" s="13" t="s">
        <v>7128</v>
      </c>
      <c r="CN1598" s="13" t="s">
        <v>7128</v>
      </c>
      <c r="CO1598" s="13" t="s">
        <v>7128</v>
      </c>
      <c r="CP1598" s="13" t="s">
        <v>7128</v>
      </c>
      <c r="CQ1598" s="13" t="s">
        <v>7128</v>
      </c>
      <c r="CR1598" s="13" t="s">
        <v>7128</v>
      </c>
      <c r="CS1598" s="13" t="s">
        <v>7128</v>
      </c>
      <c r="CT1598" s="13">
        <v>1.84E-2</v>
      </c>
      <c r="CU1598" s="13">
        <v>-6.0189553239691893</v>
      </c>
      <c r="CV1598" s="13">
        <v>70.917176619845947</v>
      </c>
      <c r="CW1598" s="13">
        <v>-8.2000000000000003E-2</v>
      </c>
      <c r="CX1598" s="12">
        <v>-0.45291483091646489</v>
      </c>
      <c r="CY1598" s="12">
        <v>-7.1384687738138677E-2</v>
      </c>
      <c r="CZ1598" s="15" t="s">
        <v>7128</v>
      </c>
      <c r="DA1598" s="20"/>
      <c r="DB1598" s="20"/>
    </row>
    <row r="1599" spans="1:106">
      <c r="A1599" s="8" t="s">
        <v>2955</v>
      </c>
      <c r="B1599" s="8" t="s">
        <v>2956</v>
      </c>
      <c r="C1599" s="9" t="s">
        <v>7161</v>
      </c>
      <c r="D1599" s="9" t="s">
        <v>7126</v>
      </c>
      <c r="E1599" s="10" t="s">
        <v>7127</v>
      </c>
      <c r="F1599" s="10" t="s">
        <v>7126</v>
      </c>
      <c r="G1599" s="11">
        <v>0.75</v>
      </c>
      <c r="H1599" s="11">
        <v>0.78103334795963142</v>
      </c>
      <c r="I1599" s="12">
        <v>9.0499999999999997E-2</v>
      </c>
      <c r="J1599" s="12">
        <v>0.12718351799034663</v>
      </c>
      <c r="K1599" s="12">
        <v>4.1999999999999996E-2</v>
      </c>
      <c r="L1599" s="12">
        <v>9.8500000000000004E-2</v>
      </c>
      <c r="M1599" s="12">
        <v>6.5019850000000004E-2</v>
      </c>
      <c r="N1599" s="12">
        <v>0.12402730526677494</v>
      </c>
      <c r="O1599" s="12">
        <v>0.38927217821218496</v>
      </c>
      <c r="P1599" s="12">
        <v>0.54260107865447205</v>
      </c>
      <c r="Q1599" s="13">
        <v>21.5</v>
      </c>
      <c r="R1599" s="13">
        <v>0</v>
      </c>
      <c r="S1599" s="13">
        <v>1.1499999999999999</v>
      </c>
      <c r="T1599" s="13">
        <v>1.1499999999999999</v>
      </c>
      <c r="U1599" s="13">
        <v>22.65</v>
      </c>
      <c r="V1599" s="13">
        <v>0.51900000000000002</v>
      </c>
      <c r="W1599" s="13">
        <v>22.131</v>
      </c>
      <c r="X1599" s="14">
        <v>2.2913907284768213E-2</v>
      </c>
      <c r="Y1599" s="15">
        <v>6.8775790921595609E-2</v>
      </c>
      <c r="Z1599" s="14">
        <v>0.13481828839390386</v>
      </c>
      <c r="AA1599" s="14">
        <v>5.0772626931567331E-2</v>
      </c>
      <c r="AB1599" s="14">
        <v>0.15582655826558264</v>
      </c>
      <c r="AC1599" s="14">
        <v>5.3488372093023255E-2</v>
      </c>
      <c r="AD1599" s="13">
        <v>2.96</v>
      </c>
      <c r="AE1599" s="15">
        <v>3.5462222222222222</v>
      </c>
      <c r="AF1599" s="14">
        <v>0.1</v>
      </c>
      <c r="AG1599" s="14">
        <v>0.72299999999999986</v>
      </c>
      <c r="AH1599" s="15">
        <v>0.88392585840170168</v>
      </c>
      <c r="AI1599" s="5" t="s">
        <v>7128</v>
      </c>
      <c r="AJ1599" s="15">
        <v>26.348039215686278</v>
      </c>
      <c r="AK1599" s="15">
        <v>26.348039215686278</v>
      </c>
      <c r="AL1599" s="15" t="s">
        <v>7128</v>
      </c>
      <c r="AM1599" s="15" t="s">
        <v>7128</v>
      </c>
      <c r="AN1599" s="15">
        <v>2.9132791327913279</v>
      </c>
      <c r="AO1599" s="15">
        <v>0.92274678111587982</v>
      </c>
      <c r="AP1599" s="15">
        <v>22.331987891019175</v>
      </c>
      <c r="AQ1599" s="15">
        <v>20.878301886792453</v>
      </c>
      <c r="AR1599" s="15">
        <v>2.7625764573711149</v>
      </c>
      <c r="AS1599" s="15">
        <v>0.94982832618025748</v>
      </c>
      <c r="AT1599" s="14">
        <v>0.14254901960784314</v>
      </c>
      <c r="AU1599" s="14">
        <v>5.4102325581395347E-3</v>
      </c>
      <c r="AV1599" s="12" t="s">
        <v>7128</v>
      </c>
      <c r="AW1599" s="12" t="s">
        <v>7128</v>
      </c>
      <c r="AX1599" s="12">
        <v>1.0959999999999999</v>
      </c>
      <c r="AY1599" s="12">
        <v>0.59499999999999997</v>
      </c>
      <c r="AZ1599" s="14" t="s">
        <v>7128</v>
      </c>
      <c r="BA1599" s="14" t="s">
        <v>7128</v>
      </c>
      <c r="BB1599" s="14">
        <v>0.51645569620253162</v>
      </c>
      <c r="BC1599" s="14">
        <v>0.66662838392124701</v>
      </c>
      <c r="BD1599" s="14">
        <v>3.5021459227467806E-2</v>
      </c>
      <c r="BE1599" s="14">
        <v>4.2532188841201718E-2</v>
      </c>
      <c r="BF1599" s="14">
        <v>0.22641509433962262</v>
      </c>
      <c r="BG1599" s="14" t="s">
        <v>7128</v>
      </c>
      <c r="BH1599" s="13">
        <v>0.81599999999999995</v>
      </c>
      <c r="BI1599" s="13">
        <v>0.81599999999999995</v>
      </c>
      <c r="BJ1599" s="13">
        <v>0.99099999999999999</v>
      </c>
      <c r="BK1599" s="13">
        <v>0.99099999999999999</v>
      </c>
      <c r="BL1599" s="13">
        <v>23.3</v>
      </c>
      <c r="BM1599" s="13">
        <v>23.3</v>
      </c>
      <c r="BN1599" s="13">
        <v>1.06</v>
      </c>
      <c r="BO1599" s="13">
        <v>1.06</v>
      </c>
      <c r="BP1599" s="13">
        <v>0.76662264150943404</v>
      </c>
      <c r="BQ1599" s="13">
        <v>0</v>
      </c>
      <c r="BR1599" s="13">
        <v>0</v>
      </c>
      <c r="BS1599" s="13">
        <v>-0.155</v>
      </c>
      <c r="BT1599" s="14">
        <v>-0.20218552336885626</v>
      </c>
      <c r="BU1599" s="13">
        <v>0.92162264150943407</v>
      </c>
      <c r="BV1599" s="13">
        <v>0.97099999999999997</v>
      </c>
      <c r="BW1599" s="13">
        <v>0.97099999999999997</v>
      </c>
      <c r="BX1599" s="13">
        <v>1.58</v>
      </c>
      <c r="BY1599" s="13">
        <v>1.1499999999999999</v>
      </c>
      <c r="BZ1599" s="13">
        <v>7.38</v>
      </c>
      <c r="CA1599" s="13">
        <v>8.0109999999999992</v>
      </c>
      <c r="CB1599" s="13">
        <v>-0.11631999999999999</v>
      </c>
      <c r="CC1599" s="15">
        <v>0.48199999999999998</v>
      </c>
      <c r="CD1599" s="15">
        <v>2.89</v>
      </c>
      <c r="CE1599" s="15">
        <v>0.36</v>
      </c>
      <c r="CF1599" s="15">
        <v>2.1017623857569361</v>
      </c>
      <c r="CG1599" s="15">
        <v>2.0272663582190047</v>
      </c>
      <c r="CH1599" s="13">
        <v>-0.34857142857142859</v>
      </c>
      <c r="CI1599" s="13">
        <v>-0.5457142857142856</v>
      </c>
      <c r="CJ1599" s="13">
        <v>-0.11631999999999999</v>
      </c>
      <c r="CK1599" s="12">
        <f t="shared" si="48"/>
        <v>0.11979402677651904</v>
      </c>
      <c r="CL1599" s="36">
        <f t="shared" si="49"/>
        <v>2.9085008113843469</v>
      </c>
      <c r="CM1599" s="13">
        <v>1.06</v>
      </c>
      <c r="CN1599" s="13">
        <v>0.24</v>
      </c>
      <c r="CO1599" s="13">
        <v>0.81599999999999995</v>
      </c>
      <c r="CP1599" s="13">
        <v>21.5</v>
      </c>
      <c r="CQ1599" s="13">
        <v>1.06</v>
      </c>
      <c r="CR1599" s="13">
        <v>22.131</v>
      </c>
      <c r="CS1599" s="13">
        <v>0.97099999999999997</v>
      </c>
      <c r="CT1599" s="13">
        <v>0</v>
      </c>
      <c r="CU1599" s="13">
        <v>0.99099999999999999</v>
      </c>
      <c r="CV1599" s="13">
        <v>8.0109999999999992</v>
      </c>
      <c r="CW1599" s="13">
        <v>1.06</v>
      </c>
      <c r="CX1599" s="12">
        <v>0.51645569620253162</v>
      </c>
      <c r="CY1599" s="12">
        <v>0.66662838392124701</v>
      </c>
      <c r="CZ1599" s="15">
        <v>20.878301886792453</v>
      </c>
      <c r="DA1599" s="20"/>
      <c r="DB1599" s="20"/>
    </row>
    <row r="1600" spans="1:106" ht="24">
      <c r="A1600" s="8" t="s">
        <v>3939</v>
      </c>
      <c r="B1600" s="8" t="s">
        <v>3940</v>
      </c>
      <c r="C1600" s="9" t="s">
        <v>7143</v>
      </c>
      <c r="D1600" s="9" t="s">
        <v>7126</v>
      </c>
      <c r="E1600" s="10" t="s">
        <v>7127</v>
      </c>
      <c r="F1600" s="10" t="s">
        <v>7126</v>
      </c>
      <c r="G1600" s="11">
        <v>0.85</v>
      </c>
      <c r="H1600" s="11">
        <v>1.0630594232671384</v>
      </c>
      <c r="I1600" s="12">
        <v>9.0499999999999997E-2</v>
      </c>
      <c r="J1600" s="12">
        <v>0.15270687780567602</v>
      </c>
      <c r="K1600" s="12">
        <v>4.1999999999999996E-2</v>
      </c>
      <c r="L1600" s="12">
        <v>9.8500000000000004E-2</v>
      </c>
      <c r="M1600" s="12">
        <v>6.5019850000000004E-2</v>
      </c>
      <c r="N1600" s="12">
        <v>0.1293016936921309</v>
      </c>
      <c r="O1600" s="12">
        <v>0.2346053091726211</v>
      </c>
      <c r="P1600" s="12">
        <v>0.21170357327140343</v>
      </c>
      <c r="Q1600" s="13">
        <v>39</v>
      </c>
      <c r="R1600" s="13">
        <v>0</v>
      </c>
      <c r="S1600" s="13">
        <v>14.2</v>
      </c>
      <c r="T1600" s="13">
        <v>14.2</v>
      </c>
      <c r="U1600" s="13">
        <v>53.2</v>
      </c>
      <c r="V1600" s="13">
        <v>0.82899999999999996</v>
      </c>
      <c r="W1600" s="13">
        <v>52.371000000000002</v>
      </c>
      <c r="X1600" s="14">
        <v>1.5582706766917292E-2</v>
      </c>
      <c r="Y1600" s="15">
        <v>0.2857142857142857</v>
      </c>
      <c r="Z1600" s="14">
        <v>0.61206896551724133</v>
      </c>
      <c r="AA1600" s="14">
        <v>0.26691729323308266</v>
      </c>
      <c r="AB1600" s="14">
        <v>1.5777777777777777</v>
      </c>
      <c r="AC1600" s="14">
        <v>0.36410256410256409</v>
      </c>
      <c r="AD1600" s="13">
        <v>7.43</v>
      </c>
      <c r="AE1600" s="15">
        <v>1.9060277777777777</v>
      </c>
      <c r="AF1600" s="14">
        <v>0.1224744871391589</v>
      </c>
      <c r="AG1600" s="14">
        <v>0.69932932156459726</v>
      </c>
      <c r="AH1600" s="15">
        <v>0.53913043478260858</v>
      </c>
      <c r="AI1600" s="5">
        <v>9.7127937336814618</v>
      </c>
      <c r="AJ1600" s="15">
        <v>16.810344827586206</v>
      </c>
      <c r="AK1600" s="15">
        <v>16.810344827586206</v>
      </c>
      <c r="AL1600" s="15">
        <v>15.741525423728813</v>
      </c>
      <c r="AM1600" s="15">
        <v>0.80049261083743839</v>
      </c>
      <c r="AN1600" s="15">
        <v>4.333333333333333</v>
      </c>
      <c r="AO1600" s="15">
        <v>5.7692307692307692</v>
      </c>
      <c r="AP1600" s="15">
        <v>14.078225806451613</v>
      </c>
      <c r="AQ1600" s="15">
        <v>12.499045346062053</v>
      </c>
      <c r="AR1600" s="15">
        <v>2.3410218586562963</v>
      </c>
      <c r="AS1600" s="15">
        <v>7.7471893491124266</v>
      </c>
      <c r="AT1600" s="14">
        <v>0.12672413793103449</v>
      </c>
      <c r="AU1600" s="14">
        <v>7.5384615384615382E-3</v>
      </c>
      <c r="AV1600" s="12">
        <v>0.27</v>
      </c>
      <c r="AW1600" s="12">
        <v>0.27300000000000002</v>
      </c>
      <c r="AX1600" s="12">
        <v>0.217</v>
      </c>
      <c r="AY1600" s="12">
        <v>0.182</v>
      </c>
      <c r="AZ1600" s="14">
        <v>0.21</v>
      </c>
      <c r="BA1600" s="14">
        <v>0.115</v>
      </c>
      <c r="BB1600" s="14">
        <v>0.38731218697829711</v>
      </c>
      <c r="BC1600" s="14">
        <v>0.34100526696353434</v>
      </c>
      <c r="BD1600" s="14">
        <v>0.34319526627218933</v>
      </c>
      <c r="BE1600" s="14">
        <v>0.55029585798816572</v>
      </c>
      <c r="BF1600" s="14">
        <v>0.31157270029673589</v>
      </c>
      <c r="BG1600" s="14">
        <v>0.11630000000000001</v>
      </c>
      <c r="BH1600" s="13">
        <v>2.3199999999999998</v>
      </c>
      <c r="BI1600" s="13">
        <v>2.3199999999999998</v>
      </c>
      <c r="BJ1600" s="13">
        <v>3.72</v>
      </c>
      <c r="BK1600" s="13">
        <v>3.72</v>
      </c>
      <c r="BL1600" s="13">
        <v>6.76</v>
      </c>
      <c r="BM1600" s="13">
        <v>6.76</v>
      </c>
      <c r="BN1600" s="13">
        <v>4.1900000000000004</v>
      </c>
      <c r="BO1600" s="13">
        <v>4.1900000000000004</v>
      </c>
      <c r="BP1600" s="13">
        <v>2.5609495548961427</v>
      </c>
      <c r="BQ1600" s="13">
        <v>0</v>
      </c>
      <c r="BR1600" s="13">
        <v>0</v>
      </c>
      <c r="BS1600" s="13">
        <v>-0.36299999999999999</v>
      </c>
      <c r="BT1600" s="14">
        <v>-0.14174429922135703</v>
      </c>
      <c r="BU1600" s="13">
        <v>2.9239495548961427</v>
      </c>
      <c r="BV1600" s="13">
        <v>2.6829999999999998</v>
      </c>
      <c r="BW1600" s="13">
        <v>2.6829999999999998</v>
      </c>
      <c r="BX1600" s="13">
        <v>5.99</v>
      </c>
      <c r="BY1600" s="13">
        <v>7.51</v>
      </c>
      <c r="BZ1600" s="13">
        <v>9</v>
      </c>
      <c r="CA1600" s="13">
        <v>22.370999999999999</v>
      </c>
      <c r="CB1600" s="13">
        <v>-0.29399999999999998</v>
      </c>
      <c r="CC1600" s="15">
        <v>0.57099999999999995</v>
      </c>
      <c r="CD1600" s="15">
        <v>0.92</v>
      </c>
      <c r="CE1600" s="15">
        <v>0.36</v>
      </c>
      <c r="CF1600" s="15" t="s">
        <v>7128</v>
      </c>
      <c r="CG1600" s="15" t="s">
        <v>7128</v>
      </c>
      <c r="CH1600" s="13" t="s">
        <v>7128</v>
      </c>
      <c r="CI1600" s="13" t="s">
        <v>7128</v>
      </c>
      <c r="CJ1600" s="13">
        <v>-0.29399999999999998</v>
      </c>
      <c r="CK1600" s="12">
        <f t="shared" si="48"/>
        <v>0.10957882966828178</v>
      </c>
      <c r="CL1600" s="36">
        <f t="shared" si="49"/>
        <v>0.30217692548388542</v>
      </c>
      <c r="CM1600" s="13">
        <v>3.37</v>
      </c>
      <c r="CN1600" s="13">
        <v>1.05</v>
      </c>
      <c r="CO1600" s="13">
        <v>2.3199999999999998</v>
      </c>
      <c r="CP1600" s="13">
        <v>39</v>
      </c>
      <c r="CQ1600" s="13">
        <v>4.1900000000000004</v>
      </c>
      <c r="CR1600" s="13">
        <v>52.371000000000002</v>
      </c>
      <c r="CS1600" s="13">
        <v>2.6829999999999998</v>
      </c>
      <c r="CT1600" s="13">
        <v>0</v>
      </c>
      <c r="CU1600" s="13">
        <v>3.72</v>
      </c>
      <c r="CV1600" s="13">
        <v>22.370999999999999</v>
      </c>
      <c r="CW1600" s="13">
        <v>4.1900000000000004</v>
      </c>
      <c r="CX1600" s="12">
        <v>0.38731218697829711</v>
      </c>
      <c r="CY1600" s="12">
        <v>0.34100526696353434</v>
      </c>
      <c r="CZ1600" s="15">
        <v>12.499045346062053</v>
      </c>
      <c r="DA1600" s="20"/>
      <c r="DB1600" s="20"/>
    </row>
    <row r="1601" spans="1:106">
      <c r="A1601" s="8" t="s">
        <v>425</v>
      </c>
      <c r="B1601" s="8" t="s">
        <v>426</v>
      </c>
      <c r="C1601" s="9" t="s">
        <v>7157</v>
      </c>
      <c r="D1601" s="9" t="s">
        <v>7126</v>
      </c>
      <c r="E1601" s="10" t="s">
        <v>7127</v>
      </c>
      <c r="F1601" s="10" t="s">
        <v>7126</v>
      </c>
      <c r="G1601" s="11">
        <v>0.93</v>
      </c>
      <c r="H1601" s="11">
        <v>5.810869694798062</v>
      </c>
      <c r="I1601" s="12">
        <v>9.0499999999999997E-2</v>
      </c>
      <c r="J1601" s="12">
        <v>0.58238370737922462</v>
      </c>
      <c r="K1601" s="12">
        <v>3.6999999999999998E-2</v>
      </c>
      <c r="L1601" s="12">
        <v>9.35E-2</v>
      </c>
      <c r="M1601" s="12">
        <v>6.1719349999999999E-2</v>
      </c>
      <c r="N1601" s="12">
        <v>0.14504901970437395</v>
      </c>
      <c r="O1601" s="12">
        <v>-1.738174898243825</v>
      </c>
      <c r="P1601" s="12">
        <v>-0.17583114813542669</v>
      </c>
      <c r="Q1601" s="13">
        <v>165.6</v>
      </c>
      <c r="R1601" s="13">
        <v>0.40970049307402678</v>
      </c>
      <c r="S1601" s="13">
        <v>868.7</v>
      </c>
      <c r="T1601" s="13">
        <v>869.10970049307412</v>
      </c>
      <c r="U1601" s="13">
        <v>1034.709700493074</v>
      </c>
      <c r="V1601" s="13">
        <v>0</v>
      </c>
      <c r="W1601" s="13">
        <v>1034.709700493074</v>
      </c>
      <c r="X1601" s="14">
        <v>0</v>
      </c>
      <c r="Y1601" s="15">
        <v>0.59653916211293267</v>
      </c>
      <c r="Z1601" s="14">
        <v>0.99669720869596112</v>
      </c>
      <c r="AA1601" s="14">
        <v>0.83995511019072699</v>
      </c>
      <c r="AB1601" s="14">
        <v>301.77420156009521</v>
      </c>
      <c r="AC1601" s="14">
        <v>5.2482469836538295</v>
      </c>
      <c r="AD1601" s="13">
        <v>1.51</v>
      </c>
      <c r="AE1601" s="15">
        <v>2.8610833333333341</v>
      </c>
      <c r="AF1601" s="14">
        <v>0.21447610589527216</v>
      </c>
      <c r="AG1601" s="14">
        <v>0.62734260974367106</v>
      </c>
      <c r="AH1601" s="15">
        <v>0.38285714285714284</v>
      </c>
      <c r="AI1601" s="5" t="s">
        <v>7128</v>
      </c>
      <c r="AJ1601" s="15" t="s">
        <v>7128</v>
      </c>
      <c r="AK1601" s="15" t="s">
        <v>7128</v>
      </c>
      <c r="AL1601" s="15" t="s">
        <v>7128</v>
      </c>
      <c r="AM1601" s="15" t="s">
        <v>7128</v>
      </c>
      <c r="AN1601" s="15">
        <v>57.5</v>
      </c>
      <c r="AO1601" s="15">
        <v>0.19244625217896572</v>
      </c>
      <c r="AP1601" s="15" t="s">
        <v>7128</v>
      </c>
      <c r="AQ1601" s="15">
        <v>42.376610578411515</v>
      </c>
      <c r="AR1601" s="15">
        <v>1.1866077086781972</v>
      </c>
      <c r="AS1601" s="15">
        <v>1.2024517146927065</v>
      </c>
      <c r="AT1601" s="14" t="s">
        <v>7128</v>
      </c>
      <c r="AU1601" s="14">
        <v>0</v>
      </c>
      <c r="AV1601" s="12" t="s">
        <v>7128</v>
      </c>
      <c r="AW1601" s="12" t="s">
        <v>7128</v>
      </c>
      <c r="AX1601" s="12">
        <v>-4.7100000000000003E-2</v>
      </c>
      <c r="AY1601" s="12">
        <v>2.0799999999999999E-2</v>
      </c>
      <c r="AZ1601" s="14" t="s">
        <v>7128</v>
      </c>
      <c r="BA1601" s="14" t="s">
        <v>7128</v>
      </c>
      <c r="BB1601" s="14">
        <v>-1.1557911908646004</v>
      </c>
      <c r="BC1601" s="14">
        <v>-3.0782128431052751E-2</v>
      </c>
      <c r="BD1601" s="14">
        <v>-0.17630956824685826</v>
      </c>
      <c r="BE1601" s="14">
        <v>-3.2057907301996771E-2</v>
      </c>
      <c r="BF1601" s="14">
        <v>0</v>
      </c>
      <c r="BG1601" s="14">
        <v>0.41899999999999998</v>
      </c>
      <c r="BH1601" s="13">
        <v>-86</v>
      </c>
      <c r="BI1601" s="13">
        <v>-141.69999999999999</v>
      </c>
      <c r="BJ1601" s="13">
        <v>-25.8</v>
      </c>
      <c r="BK1601" s="13">
        <v>-25.764940098614804</v>
      </c>
      <c r="BL1601" s="13">
        <v>860.5</v>
      </c>
      <c r="BM1601" s="13">
        <v>803.7</v>
      </c>
      <c r="BN1601" s="13">
        <v>68.3</v>
      </c>
      <c r="BO1601" s="13">
        <v>24.417000000000002</v>
      </c>
      <c r="BP1601" s="13">
        <v>-25.764940098614804</v>
      </c>
      <c r="BQ1601" s="13">
        <v>0</v>
      </c>
      <c r="BR1601" s="13">
        <v>0</v>
      </c>
      <c r="BS1601" s="13">
        <v>-51</v>
      </c>
      <c r="BT1601" s="14" t="s">
        <v>7128</v>
      </c>
      <c r="BU1601" s="13">
        <v>25.235059901385196</v>
      </c>
      <c r="BV1601" s="13">
        <v>-90.699999999999989</v>
      </c>
      <c r="BW1601" s="13">
        <v>-90.699999999999989</v>
      </c>
      <c r="BX1601" s="13">
        <v>122.6</v>
      </c>
      <c r="BY1601" s="13">
        <v>837.00970049307409</v>
      </c>
      <c r="BZ1601" s="13">
        <v>2.88</v>
      </c>
      <c r="CA1601" s="13">
        <v>871.98970049307411</v>
      </c>
      <c r="CB1601" s="13">
        <v>0</v>
      </c>
      <c r="CC1601" s="15">
        <v>0.89700000000000002</v>
      </c>
      <c r="CD1601" s="15">
        <v>1.3</v>
      </c>
      <c r="CE1601" s="15">
        <v>0.36</v>
      </c>
      <c r="CF1601" s="15">
        <v>1.1768015695778533</v>
      </c>
      <c r="CG1601" s="15">
        <v>1.3710422717046447</v>
      </c>
      <c r="CH1601" s="13">
        <v>45.749000000000009</v>
      </c>
      <c r="CI1601" s="13">
        <v>10.511000000000003</v>
      </c>
      <c r="CJ1601" s="13">
        <v>0</v>
      </c>
      <c r="CK1601" s="12">
        <f t="shared" si="48"/>
        <v>0</v>
      </c>
      <c r="CL1601" s="36">
        <f t="shared" si="49"/>
        <v>0.98682358233523038</v>
      </c>
      <c r="CM1601" s="13" t="s">
        <v>7128</v>
      </c>
      <c r="CN1601" s="13" t="s">
        <v>7128</v>
      </c>
      <c r="CO1601" s="13" t="s">
        <v>7128</v>
      </c>
      <c r="CP1601" s="13" t="s">
        <v>7128</v>
      </c>
      <c r="CQ1601" s="13">
        <v>24.417000000000002</v>
      </c>
      <c r="CR1601" s="13">
        <v>1034.709700493074</v>
      </c>
      <c r="CS1601" s="13" t="s">
        <v>7128</v>
      </c>
      <c r="CT1601" s="13">
        <v>1.9706000000000001</v>
      </c>
      <c r="CU1601" s="13">
        <v>-25.507340098614804</v>
      </c>
      <c r="CV1601" s="13">
        <v>873.9603004930741</v>
      </c>
      <c r="CW1601" s="13">
        <v>68.986999999999995</v>
      </c>
      <c r="CX1601" s="12">
        <v>-1.135439662328029</v>
      </c>
      <c r="CY1601" s="12">
        <v>-3.0402787864773437E-2</v>
      </c>
      <c r="CZ1601" s="15">
        <v>14.99861858745958</v>
      </c>
      <c r="DA1601" s="20"/>
      <c r="DB1601" s="20"/>
    </row>
    <row r="1602" spans="1:106">
      <c r="A1602" s="8" t="s">
        <v>6972</v>
      </c>
      <c r="B1602" s="8" t="s">
        <v>6973</v>
      </c>
      <c r="C1602" s="9" t="s">
        <v>7144</v>
      </c>
      <c r="D1602" s="9" t="s">
        <v>7126</v>
      </c>
      <c r="E1602" s="10" t="s">
        <v>7127</v>
      </c>
      <c r="F1602" s="10" t="s">
        <v>7126</v>
      </c>
      <c r="G1602" s="11">
        <v>1.1499999999999999</v>
      </c>
      <c r="H1602" s="11">
        <v>1.1499999999999999</v>
      </c>
      <c r="I1602" s="12">
        <v>9.0499999999999997E-2</v>
      </c>
      <c r="J1602" s="12">
        <v>0.160575</v>
      </c>
      <c r="K1602" s="12">
        <v>4.7E-2</v>
      </c>
      <c r="L1602" s="12">
        <v>0.10350000000000001</v>
      </c>
      <c r="M1602" s="12">
        <v>6.8320350000000002E-2</v>
      </c>
      <c r="N1602" s="12">
        <v>0.160575</v>
      </c>
      <c r="O1602" s="12">
        <v>-0.25084048672566372</v>
      </c>
      <c r="P1602" s="12">
        <v>-0.17585001056571875</v>
      </c>
      <c r="Q1602" s="13">
        <v>0.23400000000000001</v>
      </c>
      <c r="R1602" s="13">
        <v>0</v>
      </c>
      <c r="S1602" s="13">
        <v>0</v>
      </c>
      <c r="T1602" s="13">
        <v>0</v>
      </c>
      <c r="U1602" s="13">
        <v>0.23400000000000001</v>
      </c>
      <c r="V1602" s="13">
        <v>0</v>
      </c>
      <c r="W1602" s="13">
        <v>0.23400000000000001</v>
      </c>
      <c r="X1602" s="14">
        <v>0</v>
      </c>
      <c r="Y1602" s="15">
        <v>0.11666666666666667</v>
      </c>
      <c r="Z1602" s="14" t="s">
        <v>7128</v>
      </c>
      <c r="AA1602" s="14">
        <v>0</v>
      </c>
      <c r="AB1602" s="14" t="s">
        <v>7128</v>
      </c>
      <c r="AC1602" s="14">
        <v>0</v>
      </c>
      <c r="AD1602" s="13">
        <v>1.6E-2</v>
      </c>
      <c r="AE1602" s="15">
        <v>1.5279444444444445</v>
      </c>
      <c r="AF1602" s="14">
        <v>7.0710678118654752E-2</v>
      </c>
      <c r="AG1602" s="14">
        <v>0.89943982566928826</v>
      </c>
      <c r="AH1602" s="15">
        <v>0.60563380281690138</v>
      </c>
      <c r="AI1602" s="5" t="s">
        <v>7128</v>
      </c>
      <c r="AJ1602" s="15" t="s">
        <v>7128</v>
      </c>
      <c r="AK1602" s="15" t="s">
        <v>7128</v>
      </c>
      <c r="AL1602" s="15" t="s">
        <v>7128</v>
      </c>
      <c r="AM1602" s="15" t="s">
        <v>7128</v>
      </c>
      <c r="AN1602" s="15" t="s">
        <v>7128</v>
      </c>
      <c r="AO1602" s="15">
        <v>6.2903225806451607E-2</v>
      </c>
      <c r="AP1602" s="15" t="s">
        <v>7128</v>
      </c>
      <c r="AQ1602" s="15">
        <v>0.68023255813953498</v>
      </c>
      <c r="AR1602" s="15" t="s">
        <v>7128</v>
      </c>
      <c r="AS1602" s="15">
        <v>6.2903225806451607E-2</v>
      </c>
      <c r="AT1602" s="14" t="s">
        <v>7128</v>
      </c>
      <c r="AU1602" s="14">
        <v>0</v>
      </c>
      <c r="AV1602" s="12" t="s">
        <v>7128</v>
      </c>
      <c r="AW1602" s="12" t="s">
        <v>7128</v>
      </c>
      <c r="AX1602" s="12">
        <v>-0.39399999999999996</v>
      </c>
      <c r="AY1602" s="12">
        <v>-0.16</v>
      </c>
      <c r="AZ1602" s="14" t="s">
        <v>7128</v>
      </c>
      <c r="BA1602" s="14" t="s">
        <v>7128</v>
      </c>
      <c r="BB1602" s="14">
        <v>-9.0265486725663716E-2</v>
      </c>
      <c r="BC1602" s="14">
        <v>-1.5275010565718769E-2</v>
      </c>
      <c r="BD1602" s="14">
        <v>-0.27419354838709675</v>
      </c>
      <c r="BE1602" s="14">
        <v>-6.8010752688172041E-2</v>
      </c>
      <c r="BF1602" s="14">
        <v>0</v>
      </c>
      <c r="BG1602" s="14">
        <v>0.20670000000000002</v>
      </c>
      <c r="BH1602" s="13">
        <v>-1.02</v>
      </c>
      <c r="BI1602" s="13">
        <v>-1.02</v>
      </c>
      <c r="BJ1602" s="13">
        <v>-0.253</v>
      </c>
      <c r="BK1602" s="13">
        <v>-0.253</v>
      </c>
      <c r="BL1602" s="13">
        <v>3.72</v>
      </c>
      <c r="BM1602" s="13">
        <v>3.72</v>
      </c>
      <c r="BN1602" s="13">
        <v>0.34399999999999997</v>
      </c>
      <c r="BO1602" s="13">
        <v>0.34399999999999997</v>
      </c>
      <c r="BP1602" s="13">
        <v>-0.253</v>
      </c>
      <c r="BQ1602" s="13">
        <v>0</v>
      </c>
      <c r="BR1602" s="13">
        <v>0</v>
      </c>
      <c r="BS1602" s="13">
        <v>-0.64300000000000002</v>
      </c>
      <c r="BT1602" s="14" t="s">
        <v>7128</v>
      </c>
      <c r="BU1602" s="13">
        <v>0.39</v>
      </c>
      <c r="BV1602" s="13">
        <v>-0.377</v>
      </c>
      <c r="BW1602" s="13">
        <v>-0.377</v>
      </c>
      <c r="BX1602" s="13">
        <v>11.3</v>
      </c>
      <c r="BY1602" s="13">
        <v>16.563000000000002</v>
      </c>
      <c r="BZ1602" s="13">
        <v>0</v>
      </c>
      <c r="CA1602" s="13">
        <v>0</v>
      </c>
      <c r="CB1602" s="13">
        <v>0</v>
      </c>
      <c r="CC1602" s="15">
        <v>0.42399999999999999</v>
      </c>
      <c r="CD1602" s="15">
        <v>0.80600000000000005</v>
      </c>
      <c r="CE1602" s="15">
        <v>0.36</v>
      </c>
      <c r="CF1602" s="15" t="s">
        <v>7128</v>
      </c>
      <c r="CG1602" s="15" t="s">
        <v>7128</v>
      </c>
      <c r="CH1602" s="13" t="s">
        <v>7128</v>
      </c>
      <c r="CI1602" s="13" t="s">
        <v>7128</v>
      </c>
      <c r="CJ1602" s="13">
        <v>0</v>
      </c>
      <c r="CK1602" s="12">
        <f t="shared" si="48"/>
        <v>0</v>
      </c>
      <c r="CL1602" s="36" t="str">
        <f t="shared" si="49"/>
        <v>NA</v>
      </c>
      <c r="CM1602" s="13" t="s">
        <v>7128</v>
      </c>
      <c r="CN1602" s="13" t="s">
        <v>7128</v>
      </c>
      <c r="CO1602" s="13" t="s">
        <v>7128</v>
      </c>
      <c r="CP1602" s="13" t="s">
        <v>7128</v>
      </c>
      <c r="CQ1602" s="13">
        <v>0.34399999999999997</v>
      </c>
      <c r="CR1602" s="13">
        <v>0.23400000000000001</v>
      </c>
      <c r="CS1602" s="13" t="s">
        <v>7128</v>
      </c>
      <c r="CT1602" s="13">
        <v>0</v>
      </c>
      <c r="CU1602" s="13">
        <v>-0.26740000000000003</v>
      </c>
      <c r="CV1602" s="13">
        <v>0</v>
      </c>
      <c r="CW1602" s="13">
        <v>0.34399999999999997</v>
      </c>
      <c r="CX1602" s="12">
        <v>-9.1539823008849552E-2</v>
      </c>
      <c r="CY1602" s="12">
        <v>-1.6144418281712248E-2</v>
      </c>
      <c r="CZ1602" s="15">
        <v>0.68023255813953498</v>
      </c>
      <c r="DA1602" s="20"/>
      <c r="DB1602" s="20"/>
    </row>
    <row r="1603" spans="1:106">
      <c r="A1603" s="8" t="s">
        <v>2015</v>
      </c>
      <c r="B1603" s="8" t="s">
        <v>2016</v>
      </c>
      <c r="C1603" s="9" t="s">
        <v>7141</v>
      </c>
      <c r="D1603" s="9" t="s">
        <v>7126</v>
      </c>
      <c r="E1603" s="10" t="s">
        <v>7127</v>
      </c>
      <c r="F1603" s="10" t="s">
        <v>7126</v>
      </c>
      <c r="G1603" s="11">
        <v>0.73</v>
      </c>
      <c r="H1603" s="11">
        <v>0.73360487646255435</v>
      </c>
      <c r="I1603" s="12">
        <v>9.0499999999999997E-2</v>
      </c>
      <c r="J1603" s="12">
        <v>0.12289124131986118</v>
      </c>
      <c r="K1603" s="12">
        <v>4.7E-2</v>
      </c>
      <c r="L1603" s="12">
        <v>0.10350000000000001</v>
      </c>
      <c r="M1603" s="12">
        <v>6.8320350000000002E-2</v>
      </c>
      <c r="N1603" s="12">
        <v>0.12249398486614865</v>
      </c>
      <c r="O1603" s="12">
        <v>8.9108758680138817E-2</v>
      </c>
      <c r="P1603" s="12">
        <v>8.8086149550212212E-2</v>
      </c>
      <c r="Q1603" s="13">
        <v>428.2</v>
      </c>
      <c r="R1603" s="13">
        <v>0</v>
      </c>
      <c r="S1603" s="13">
        <v>3.14</v>
      </c>
      <c r="T1603" s="13">
        <v>3.14</v>
      </c>
      <c r="U1603" s="13">
        <v>431.34</v>
      </c>
      <c r="V1603" s="13">
        <v>3.6</v>
      </c>
      <c r="W1603" s="13">
        <v>427.73999999999995</v>
      </c>
      <c r="X1603" s="14">
        <v>8.346084295451384E-3</v>
      </c>
      <c r="Y1603" s="15">
        <v>2.032520325203252E-2</v>
      </c>
      <c r="Z1603" s="14">
        <v>6.6751700680272114E-2</v>
      </c>
      <c r="AA1603" s="14">
        <v>7.2796401910325964E-3</v>
      </c>
      <c r="AB1603" s="14">
        <v>7.1526195899772216E-2</v>
      </c>
      <c r="AC1603" s="14">
        <v>7.3330219523587113E-3</v>
      </c>
      <c r="AD1603" s="13">
        <v>34.74</v>
      </c>
      <c r="AE1603" s="15">
        <v>0.12483333333333337</v>
      </c>
      <c r="AF1603" s="14" t="s">
        <v>7128</v>
      </c>
      <c r="AG1603" s="14" t="s">
        <v>7128</v>
      </c>
      <c r="AH1603" s="15">
        <v>0.16504223521767381</v>
      </c>
      <c r="AI1603" s="5">
        <v>34.61538461538462</v>
      </c>
      <c r="AJ1603" s="15">
        <v>40.39622641509434</v>
      </c>
      <c r="AK1603" s="15">
        <v>40.39622641509434</v>
      </c>
      <c r="AL1603" s="15">
        <v>31.871559633027523</v>
      </c>
      <c r="AM1603" s="15">
        <v>2.785946649316851</v>
      </c>
      <c r="AN1603" s="15">
        <v>9.7539863325740317</v>
      </c>
      <c r="AO1603" s="15">
        <v>6.6080246913580245</v>
      </c>
      <c r="AP1603" s="15">
        <v>29.704166666666662</v>
      </c>
      <c r="AQ1603" s="15">
        <v>28.140789473684208</v>
      </c>
      <c r="AR1603" s="15">
        <v>9.8466850828729271</v>
      </c>
      <c r="AS1603" s="15">
        <v>6.6009259259259254</v>
      </c>
      <c r="AT1603" s="14">
        <v>0</v>
      </c>
      <c r="AU1603" s="14">
        <v>0</v>
      </c>
      <c r="AV1603" s="12">
        <v>0.13</v>
      </c>
      <c r="AW1603" s="12">
        <v>0.14000000000000001</v>
      </c>
      <c r="AX1603" s="12">
        <v>0.125</v>
      </c>
      <c r="AY1603" s="12">
        <v>0.17</v>
      </c>
      <c r="AZ1603" s="14">
        <v>0.14499999999999999</v>
      </c>
      <c r="BA1603" s="14">
        <v>0.16300000000000001</v>
      </c>
      <c r="BB1603" s="14">
        <v>0.21199999999999999</v>
      </c>
      <c r="BC1603" s="14">
        <v>0.21058013441636086</v>
      </c>
      <c r="BD1603" s="14">
        <v>0.16383307573415765</v>
      </c>
      <c r="BE1603" s="14">
        <v>0.22256568778979907</v>
      </c>
      <c r="BF1603" s="14">
        <v>0.32658227848101268</v>
      </c>
      <c r="BG1603" s="14">
        <v>0.1101</v>
      </c>
      <c r="BH1603" s="13">
        <v>10.6</v>
      </c>
      <c r="BI1603" s="13">
        <v>10.6</v>
      </c>
      <c r="BJ1603" s="13">
        <v>14.4</v>
      </c>
      <c r="BK1603" s="13">
        <v>14.4</v>
      </c>
      <c r="BL1603" s="13">
        <v>64.8</v>
      </c>
      <c r="BM1603" s="13">
        <v>64.7</v>
      </c>
      <c r="BN1603" s="13">
        <v>15.6</v>
      </c>
      <c r="BO1603" s="13">
        <v>15.2</v>
      </c>
      <c r="BP1603" s="13">
        <v>9.6972151898734182</v>
      </c>
      <c r="BQ1603" s="13">
        <v>0</v>
      </c>
      <c r="BR1603" s="13">
        <v>0</v>
      </c>
      <c r="BS1603" s="13">
        <v>-0.59699999999999998</v>
      </c>
      <c r="BT1603" s="14">
        <v>-6.1564066416040092E-2</v>
      </c>
      <c r="BU1603" s="13">
        <v>10.294215189873418</v>
      </c>
      <c r="BV1603" s="13">
        <v>11.196999999999999</v>
      </c>
      <c r="BW1603" s="13">
        <v>11.196999999999999</v>
      </c>
      <c r="BX1603" s="13">
        <v>50</v>
      </c>
      <c r="BY1603" s="13">
        <v>46.050000000000004</v>
      </c>
      <c r="BZ1603" s="13">
        <v>43.9</v>
      </c>
      <c r="CA1603" s="13">
        <v>43.44</v>
      </c>
      <c r="CB1603" s="13">
        <v>0</v>
      </c>
      <c r="CC1603" s="15">
        <v>6.0000000000000001E-3</v>
      </c>
      <c r="CD1603" s="15">
        <v>0.124</v>
      </c>
      <c r="CE1603" s="15">
        <v>0.36</v>
      </c>
      <c r="CF1603" s="15" t="s">
        <v>7128</v>
      </c>
      <c r="CG1603" s="15" t="s">
        <v>7128</v>
      </c>
      <c r="CH1603" s="13" t="s">
        <v>7128</v>
      </c>
      <c r="CI1603" s="13" t="s">
        <v>7128</v>
      </c>
      <c r="CJ1603" s="13">
        <v>0</v>
      </c>
      <c r="CK1603" s="12">
        <f t="shared" ref="CK1603:CK1666" si="50">IF(CJ1603=0,0,IF(BV1603&gt;0,-CJ1603/BV1603,"NA"))</f>
        <v>0</v>
      </c>
      <c r="CL1603" s="36">
        <f t="shared" ref="CL1603:CL1666" si="51">IF(CA1603&gt;0,IF(BL1603&gt;0,BL1603/CA1603,"NA"),"NA")</f>
        <v>1.4917127071823204</v>
      </c>
      <c r="CM1603" s="13">
        <v>15.8</v>
      </c>
      <c r="CN1603" s="13">
        <v>5.16</v>
      </c>
      <c r="CO1603" s="13">
        <v>10.6</v>
      </c>
      <c r="CP1603" s="13">
        <v>428.2</v>
      </c>
      <c r="CQ1603" s="13">
        <v>15.2</v>
      </c>
      <c r="CR1603" s="13">
        <v>427.73999999999995</v>
      </c>
      <c r="CS1603" s="13" t="s">
        <v>7128</v>
      </c>
      <c r="CT1603" s="13">
        <v>0</v>
      </c>
      <c r="CU1603" s="13">
        <v>14.4</v>
      </c>
      <c r="CV1603" s="13">
        <v>43.44</v>
      </c>
      <c r="CW1603" s="13">
        <v>15.6</v>
      </c>
      <c r="CX1603" s="12">
        <v>0.21199999999999999</v>
      </c>
      <c r="CY1603" s="12">
        <v>0.21058013441636086</v>
      </c>
      <c r="CZ1603" s="15">
        <v>27.419230769230765</v>
      </c>
      <c r="DA1603" s="20"/>
      <c r="DB1603" s="20"/>
    </row>
    <row r="1604" spans="1:106" ht="24">
      <c r="A1604" s="8" t="s">
        <v>5271</v>
      </c>
      <c r="B1604" s="8" t="s">
        <v>5272</v>
      </c>
      <c r="C1604" s="9" t="s">
        <v>7142</v>
      </c>
      <c r="D1604" s="9" t="s">
        <v>7126</v>
      </c>
      <c r="E1604" s="10" t="s">
        <v>7127</v>
      </c>
      <c r="F1604" s="10" t="s">
        <v>7126</v>
      </c>
      <c r="G1604" s="11">
        <v>0.1</v>
      </c>
      <c r="H1604" s="11">
        <v>0.10033989817042466</v>
      </c>
      <c r="I1604" s="12">
        <v>9.0499999999999997E-2</v>
      </c>
      <c r="J1604" s="12">
        <v>6.5580760784423431E-2</v>
      </c>
      <c r="K1604" s="12">
        <v>4.7E-2</v>
      </c>
      <c r="L1604" s="12">
        <v>0.10350000000000001</v>
      </c>
      <c r="M1604" s="12">
        <v>6.8320350000000002E-2</v>
      </c>
      <c r="N1604" s="12">
        <v>6.5590079115088656E-2</v>
      </c>
      <c r="O1604" s="12">
        <v>8.7311658210811605E-3</v>
      </c>
      <c r="P1604" s="12">
        <v>-6.5590079115088656E-2</v>
      </c>
      <c r="Q1604" s="13">
        <v>0.879</v>
      </c>
      <c r="R1604" s="13">
        <v>0</v>
      </c>
      <c r="S1604" s="13">
        <v>3.0000000000000001E-3</v>
      </c>
      <c r="T1604" s="13">
        <v>3.0000000000000001E-3</v>
      </c>
      <c r="U1604" s="13">
        <v>0.88200000000000001</v>
      </c>
      <c r="V1604" s="13">
        <v>4.7E-2</v>
      </c>
      <c r="W1604" s="13">
        <v>0.83499999999999996</v>
      </c>
      <c r="X1604" s="14">
        <v>5.328798185941043E-2</v>
      </c>
      <c r="Y1604" s="15" t="s">
        <v>7128</v>
      </c>
      <c r="Z1604" s="14">
        <v>8.8157508081104904E-4</v>
      </c>
      <c r="AA1604" s="14">
        <v>3.4013605442176869E-3</v>
      </c>
      <c r="AB1604" s="14">
        <v>8.8235294117647062E-4</v>
      </c>
      <c r="AC1604" s="14">
        <v>3.4129692832764505E-3</v>
      </c>
      <c r="AD1604" s="13">
        <v>0.14699999999999999</v>
      </c>
      <c r="AE1604" s="15">
        <v>0.51208333333333345</v>
      </c>
      <c r="AF1604" s="14" t="s">
        <v>7128</v>
      </c>
      <c r="AG1604" s="14" t="s">
        <v>7128</v>
      </c>
      <c r="AH1604" s="15">
        <v>0.37848605577689237</v>
      </c>
      <c r="AI1604" s="5" t="s">
        <v>7128</v>
      </c>
      <c r="AJ1604" s="15">
        <v>3.617283950617284</v>
      </c>
      <c r="AK1604" s="15">
        <v>3.617283950617284</v>
      </c>
      <c r="AL1604" s="15" t="s">
        <v>7128</v>
      </c>
      <c r="AM1604" s="15" t="s">
        <v>7128</v>
      </c>
      <c r="AN1604" s="15">
        <v>0.2585294117647059</v>
      </c>
      <c r="AO1604" s="15">
        <v>2.570175438596491</v>
      </c>
      <c r="AP1604" s="15" t="s">
        <v>7128</v>
      </c>
      <c r="AQ1604" s="15" t="s">
        <v>7128</v>
      </c>
      <c r="AR1604" s="15">
        <v>0.24880810488676997</v>
      </c>
      <c r="AS1604" s="15">
        <v>2.441520467836257</v>
      </c>
      <c r="AT1604" s="14">
        <v>0</v>
      </c>
      <c r="AU1604" s="14">
        <v>0</v>
      </c>
      <c r="AV1604" s="12">
        <v>0.107</v>
      </c>
      <c r="AW1604" s="12">
        <v>1.9199999999999998E-2</v>
      </c>
      <c r="AX1604" s="12">
        <v>7.6299999999999993E-2</v>
      </c>
      <c r="AY1604" s="12">
        <v>2.7699999999999999E-2</v>
      </c>
      <c r="AZ1604" s="14" t="s">
        <v>7128</v>
      </c>
      <c r="BA1604" s="14" t="s">
        <v>7128</v>
      </c>
      <c r="BB1604" s="14">
        <v>7.4311926605504591E-2</v>
      </c>
      <c r="BC1604" s="14">
        <v>0</v>
      </c>
      <c r="BD1604" s="14">
        <v>0.71052631578947356</v>
      </c>
      <c r="BE1604" s="14">
        <v>0</v>
      </c>
      <c r="BF1604" s="14">
        <v>4.0983606557377051E-3</v>
      </c>
      <c r="BG1604" s="14" t="s">
        <v>7128</v>
      </c>
      <c r="BH1604" s="13">
        <v>0.24299999999999999</v>
      </c>
      <c r="BI1604" s="13">
        <v>0.24299999999999999</v>
      </c>
      <c r="BJ1604" s="13">
        <v>0</v>
      </c>
      <c r="BK1604" s="13">
        <v>0</v>
      </c>
      <c r="BL1604" s="13">
        <v>0.34200000000000003</v>
      </c>
      <c r="BM1604" s="13">
        <v>0.34200000000000003</v>
      </c>
      <c r="BN1604" s="13">
        <v>0</v>
      </c>
      <c r="BO1604" s="13">
        <v>0</v>
      </c>
      <c r="BP1604" s="13">
        <v>0</v>
      </c>
      <c r="BQ1604" s="13">
        <v>0</v>
      </c>
      <c r="BR1604" s="13">
        <v>0</v>
      </c>
      <c r="BS1604" s="13">
        <v>-4.0000000000000001E-3</v>
      </c>
      <c r="BT1604" s="14" t="s">
        <v>7128</v>
      </c>
      <c r="BU1604" s="13">
        <v>4.0000000000000001E-3</v>
      </c>
      <c r="BV1604" s="13">
        <v>0.247</v>
      </c>
      <c r="BW1604" s="13">
        <v>0.247</v>
      </c>
      <c r="BX1604" s="13">
        <v>3.27</v>
      </c>
      <c r="BY1604" s="13">
        <v>3.165</v>
      </c>
      <c r="BZ1604" s="13">
        <v>3.4</v>
      </c>
      <c r="CA1604" s="13">
        <v>3.3559999999999999</v>
      </c>
      <c r="CB1604" s="13">
        <v>0</v>
      </c>
      <c r="CC1604" s="15">
        <v>2.1000000000000001E-2</v>
      </c>
      <c r="CD1604" s="15">
        <v>0.51600000000000001</v>
      </c>
      <c r="CE1604" s="15">
        <v>0.36</v>
      </c>
      <c r="CF1604" s="15" t="s">
        <v>7128</v>
      </c>
      <c r="CG1604" s="15">
        <v>0.36562595399773329</v>
      </c>
      <c r="CH1604" s="13" t="s">
        <v>7128</v>
      </c>
      <c r="CI1604" s="13">
        <v>0.21962499999999999</v>
      </c>
      <c r="CJ1604" s="13">
        <v>0</v>
      </c>
      <c r="CK1604" s="12">
        <f t="shared" si="50"/>
        <v>0</v>
      </c>
      <c r="CL1604" s="36">
        <f t="shared" si="51"/>
        <v>0.10190703218116808</v>
      </c>
      <c r="CM1604" s="13">
        <v>0.24399999999999999</v>
      </c>
      <c r="CN1604" s="13">
        <v>1E-3</v>
      </c>
      <c r="CO1604" s="13">
        <v>0.24299999999999999</v>
      </c>
      <c r="CP1604" s="13">
        <v>0.879</v>
      </c>
      <c r="CQ1604" s="13" t="s">
        <v>7128</v>
      </c>
      <c r="CR1604" s="13" t="s">
        <v>7128</v>
      </c>
      <c r="CS1604" s="13" t="s">
        <v>7128</v>
      </c>
      <c r="CT1604" s="13">
        <v>0</v>
      </c>
      <c r="CU1604" s="13">
        <v>0</v>
      </c>
      <c r="CV1604" s="13">
        <v>3.3559999999999999</v>
      </c>
      <c r="CW1604" s="13">
        <v>0</v>
      </c>
      <c r="CX1604" s="12">
        <v>7.4311926605504591E-2</v>
      </c>
      <c r="CY1604" s="12">
        <v>0</v>
      </c>
      <c r="CZ1604" s="15" t="s">
        <v>7128</v>
      </c>
      <c r="DA1604" s="20"/>
      <c r="DB1604" s="20"/>
    </row>
    <row r="1605" spans="1:106" ht="24">
      <c r="A1605" s="8" t="s">
        <v>4623</v>
      </c>
      <c r="B1605" s="8" t="s">
        <v>4624</v>
      </c>
      <c r="C1605" s="9" t="s">
        <v>7174</v>
      </c>
      <c r="D1605" s="9" t="s">
        <v>7126</v>
      </c>
      <c r="E1605" s="10" t="s">
        <v>7127</v>
      </c>
      <c r="F1605" s="10" t="s">
        <v>7126</v>
      </c>
      <c r="G1605" s="11">
        <v>0.45</v>
      </c>
      <c r="H1605" s="11">
        <v>0.45</v>
      </c>
      <c r="I1605" s="12">
        <v>9.0499999999999997E-2</v>
      </c>
      <c r="J1605" s="12">
        <v>9.7225000000000006E-2</v>
      </c>
      <c r="K1605" s="12">
        <v>4.7E-2</v>
      </c>
      <c r="L1605" s="12">
        <v>0.10350000000000001</v>
      </c>
      <c r="M1605" s="12">
        <v>6.8320350000000002E-2</v>
      </c>
      <c r="N1605" s="12">
        <v>9.7225000000000006E-2</v>
      </c>
      <c r="O1605" s="12" t="s">
        <v>7128</v>
      </c>
      <c r="P1605" s="12" t="s">
        <v>7128</v>
      </c>
      <c r="Q1605" s="13">
        <v>3.38</v>
      </c>
      <c r="R1605" s="13">
        <v>0</v>
      </c>
      <c r="S1605" s="13">
        <v>0</v>
      </c>
      <c r="T1605" s="13">
        <v>0</v>
      </c>
      <c r="U1605" s="13">
        <v>3.38</v>
      </c>
      <c r="V1605" s="13">
        <v>0</v>
      </c>
      <c r="W1605" s="13">
        <v>3.38</v>
      </c>
      <c r="X1605" s="14">
        <v>0</v>
      </c>
      <c r="Y1605" s="15" t="s">
        <v>7128</v>
      </c>
      <c r="Z1605" s="14" t="s">
        <v>7128</v>
      </c>
      <c r="AA1605" s="14">
        <v>0</v>
      </c>
      <c r="AB1605" s="14" t="s">
        <v>7128</v>
      </c>
      <c r="AC1605" s="14">
        <v>0</v>
      </c>
      <c r="AD1605" s="13">
        <v>0.60699999999999998</v>
      </c>
      <c r="AE1605" s="15">
        <v>0.17883333333333337</v>
      </c>
      <c r="AF1605" s="14">
        <v>4.4721359549995794E-2</v>
      </c>
      <c r="AG1605" s="14" t="s">
        <v>7128</v>
      </c>
      <c r="AH1605" s="15">
        <v>0.2950047125353441</v>
      </c>
      <c r="AI1605" s="5" t="s">
        <v>7128</v>
      </c>
      <c r="AJ1605" s="15">
        <v>12.472324723247231</v>
      </c>
      <c r="AK1605" s="15">
        <v>12.472324723247231</v>
      </c>
      <c r="AL1605" s="15" t="s">
        <v>7128</v>
      </c>
      <c r="AM1605" s="15" t="s">
        <v>7128</v>
      </c>
      <c r="AN1605" s="15" t="s">
        <v>7128</v>
      </c>
      <c r="AO1605" s="15">
        <v>1.7604166666666667</v>
      </c>
      <c r="AP1605" s="15" t="s">
        <v>7128</v>
      </c>
      <c r="AQ1605" s="15" t="s">
        <v>7128</v>
      </c>
      <c r="AR1605" s="15" t="s">
        <v>7128</v>
      </c>
      <c r="AS1605" s="15">
        <v>1.7604166666666667</v>
      </c>
      <c r="AT1605" s="14">
        <v>0.32885608856088561</v>
      </c>
      <c r="AU1605" s="14">
        <v>2.6366863905325447E-2</v>
      </c>
      <c r="AV1605" s="12">
        <v>-0.25900000000000001</v>
      </c>
      <c r="AW1605" s="12">
        <v>-0.22800000000000001</v>
      </c>
      <c r="AX1605" s="12">
        <v>-0.214</v>
      </c>
      <c r="AY1605" s="12">
        <v>-0.122</v>
      </c>
      <c r="AZ1605" s="14" t="s">
        <v>7128</v>
      </c>
      <c r="BA1605" s="14" t="s">
        <v>7128</v>
      </c>
      <c r="BB1605" s="14" t="s">
        <v>7128</v>
      </c>
      <c r="BC1605" s="14" t="s">
        <v>7128</v>
      </c>
      <c r="BD1605" s="14">
        <v>0.14114583333333336</v>
      </c>
      <c r="BE1605" s="14">
        <v>0</v>
      </c>
      <c r="BF1605" s="14">
        <v>0.33497536945812806</v>
      </c>
      <c r="BG1605" s="14">
        <v>0.1008</v>
      </c>
      <c r="BH1605" s="13">
        <v>0.27100000000000002</v>
      </c>
      <c r="BI1605" s="13">
        <v>0.27100000000000002</v>
      </c>
      <c r="BJ1605" s="13">
        <v>0</v>
      </c>
      <c r="BK1605" s="13">
        <v>0</v>
      </c>
      <c r="BL1605" s="13">
        <v>1.92</v>
      </c>
      <c r="BM1605" s="13">
        <v>1.92</v>
      </c>
      <c r="BN1605" s="13">
        <v>0</v>
      </c>
      <c r="BO1605" s="13">
        <v>0</v>
      </c>
      <c r="BP1605" s="13">
        <v>0</v>
      </c>
      <c r="BQ1605" s="13">
        <v>0</v>
      </c>
      <c r="BR1605" s="13">
        <v>0</v>
      </c>
      <c r="BS1605" s="13">
        <v>-0.13200000000000001</v>
      </c>
      <c r="BT1605" s="14" t="s">
        <v>7128</v>
      </c>
      <c r="BU1605" s="13">
        <v>0.13200000000000001</v>
      </c>
      <c r="BV1605" s="13">
        <v>0.40300000000000002</v>
      </c>
      <c r="BW1605" s="13">
        <v>0.40300000000000002</v>
      </c>
      <c r="BX1605" s="13">
        <v>0</v>
      </c>
      <c r="BY1605" s="13">
        <v>0</v>
      </c>
      <c r="BZ1605" s="13">
        <v>0</v>
      </c>
      <c r="CA1605" s="13">
        <v>0</v>
      </c>
      <c r="CB1605" s="13">
        <v>-8.9120000000000005E-2</v>
      </c>
      <c r="CC1605" s="15">
        <v>-0.16200000000000001</v>
      </c>
      <c r="CD1605" s="15">
        <v>0.52400000000000002</v>
      </c>
      <c r="CE1605" s="15">
        <v>0.36</v>
      </c>
      <c r="CF1605" s="15" t="s">
        <v>7128</v>
      </c>
      <c r="CG1605" s="15" t="s">
        <v>7128</v>
      </c>
      <c r="CH1605" s="13" t="s">
        <v>7128</v>
      </c>
      <c r="CI1605" s="13" t="s">
        <v>7128</v>
      </c>
      <c r="CJ1605" s="13">
        <v>-8.9120000000000005E-2</v>
      </c>
      <c r="CK1605" s="12">
        <f t="shared" si="50"/>
        <v>0.22114143920595533</v>
      </c>
      <c r="CL1605" s="36" t="str">
        <f t="shared" si="51"/>
        <v>NA</v>
      </c>
      <c r="CM1605" s="13">
        <v>0.40600000000000003</v>
      </c>
      <c r="CN1605" s="13">
        <v>0.13600000000000001</v>
      </c>
      <c r="CO1605" s="13">
        <v>0.27100000000000002</v>
      </c>
      <c r="CP1605" s="13">
        <v>3.38</v>
      </c>
      <c r="CQ1605" s="13" t="s">
        <v>7128</v>
      </c>
      <c r="CR1605" s="13" t="s">
        <v>7128</v>
      </c>
      <c r="CS1605" s="13">
        <v>0.40300000000000002</v>
      </c>
      <c r="CT1605" s="13">
        <v>0</v>
      </c>
      <c r="CU1605" s="13">
        <v>0</v>
      </c>
      <c r="CV1605" s="13">
        <v>0</v>
      </c>
      <c r="CW1605" s="13">
        <v>0</v>
      </c>
      <c r="CX1605" s="12" t="s">
        <v>7128</v>
      </c>
      <c r="CY1605" s="12" t="s">
        <v>7128</v>
      </c>
      <c r="CZ1605" s="15" t="s">
        <v>7128</v>
      </c>
      <c r="DA1605" s="20"/>
      <c r="DB1605" s="20"/>
    </row>
    <row r="1606" spans="1:106">
      <c r="A1606" s="8" t="s">
        <v>1675</v>
      </c>
      <c r="B1606" s="8" t="s">
        <v>1676</v>
      </c>
      <c r="C1606" s="9" t="s">
        <v>7141</v>
      </c>
      <c r="D1606" s="9" t="s">
        <v>7126</v>
      </c>
      <c r="E1606" s="10" t="s">
        <v>7127</v>
      </c>
      <c r="F1606" s="10" t="s">
        <v>7126</v>
      </c>
      <c r="G1606" s="11">
        <v>0.73</v>
      </c>
      <c r="H1606" s="11">
        <v>0.73</v>
      </c>
      <c r="I1606" s="12">
        <v>9.0499999999999997E-2</v>
      </c>
      <c r="J1606" s="12">
        <v>0.12256500000000001</v>
      </c>
      <c r="K1606" s="12">
        <v>4.1999999999999996E-2</v>
      </c>
      <c r="L1606" s="12">
        <v>9.8500000000000004E-2</v>
      </c>
      <c r="M1606" s="12">
        <v>6.5019850000000004E-2</v>
      </c>
      <c r="N1606" s="12">
        <v>0.12256500000000001</v>
      </c>
      <c r="O1606" s="12" t="s">
        <v>7128</v>
      </c>
      <c r="P1606" s="12" t="s">
        <v>7128</v>
      </c>
      <c r="Q1606" s="13">
        <v>20</v>
      </c>
      <c r="R1606" s="13">
        <v>0</v>
      </c>
      <c r="S1606" s="13">
        <v>0</v>
      </c>
      <c r="T1606" s="13">
        <v>0</v>
      </c>
      <c r="U1606" s="13">
        <v>20</v>
      </c>
      <c r="V1606" s="13">
        <v>0</v>
      </c>
      <c r="W1606" s="13">
        <v>20</v>
      </c>
      <c r="X1606" s="14">
        <v>0</v>
      </c>
      <c r="Y1606" s="15">
        <v>0.44747081712062259</v>
      </c>
      <c r="Z1606" s="14" t="s">
        <v>7128</v>
      </c>
      <c r="AA1606" s="14">
        <v>0</v>
      </c>
      <c r="AB1606" s="14" t="s">
        <v>7128</v>
      </c>
      <c r="AC1606" s="14">
        <v>0</v>
      </c>
      <c r="AD1606" s="13">
        <v>0.77800000000000002</v>
      </c>
      <c r="AE1606" s="15">
        <v>1.7181944444444446</v>
      </c>
      <c r="AF1606" s="14">
        <v>0.161245154965971</v>
      </c>
      <c r="AG1606" s="14">
        <v>0.6567639196498587</v>
      </c>
      <c r="AH1606" s="15">
        <v>0.54671968190854869</v>
      </c>
      <c r="AI1606" s="5">
        <v>1.0296803652968036</v>
      </c>
      <c r="AJ1606" s="15">
        <v>338.98305084745766</v>
      </c>
      <c r="AK1606" s="15">
        <v>338.98305084745766</v>
      </c>
      <c r="AL1606" s="15" t="s">
        <v>7128</v>
      </c>
      <c r="AM1606" s="15" t="s">
        <v>7128</v>
      </c>
      <c r="AN1606" s="15" t="s">
        <v>7128</v>
      </c>
      <c r="AO1606" s="15">
        <v>0.20387359836901123</v>
      </c>
      <c r="AP1606" s="15">
        <v>4.434589800443459</v>
      </c>
      <c r="AQ1606" s="15">
        <v>3.0030030030030028</v>
      </c>
      <c r="AR1606" s="15" t="s">
        <v>7128</v>
      </c>
      <c r="AS1606" s="15">
        <v>0.20387359836901123</v>
      </c>
      <c r="AT1606" s="14">
        <v>5.2271186440677972</v>
      </c>
      <c r="AU1606" s="14">
        <v>1.542E-2</v>
      </c>
      <c r="AV1606" s="12">
        <v>-0.63300000000000001</v>
      </c>
      <c r="AW1606" s="12" t="s">
        <v>7128</v>
      </c>
      <c r="AX1606" s="12">
        <v>0.124</v>
      </c>
      <c r="AY1606" s="12">
        <v>0.157</v>
      </c>
      <c r="AZ1606" s="14" t="s">
        <v>7128</v>
      </c>
      <c r="BA1606" s="14" t="s">
        <v>7128</v>
      </c>
      <c r="BB1606" s="14" t="s">
        <v>7128</v>
      </c>
      <c r="BC1606" s="14" t="s">
        <v>7128</v>
      </c>
      <c r="BD1606" s="14">
        <v>6.0142711518858304E-4</v>
      </c>
      <c r="BE1606" s="14">
        <v>4.5973496432212026E-2</v>
      </c>
      <c r="BF1606" s="14">
        <v>0.5</v>
      </c>
      <c r="BG1606" s="14">
        <v>7.3899999999999993E-2</v>
      </c>
      <c r="BH1606" s="13">
        <v>5.8999999999999997E-2</v>
      </c>
      <c r="BI1606" s="13">
        <v>5.8999999999999997E-2</v>
      </c>
      <c r="BJ1606" s="13">
        <v>4.51</v>
      </c>
      <c r="BK1606" s="13">
        <v>4.51</v>
      </c>
      <c r="BL1606" s="13">
        <v>98.1</v>
      </c>
      <c r="BM1606" s="13">
        <v>98.1</v>
      </c>
      <c r="BN1606" s="13">
        <v>6.66</v>
      </c>
      <c r="BO1606" s="13">
        <v>6.66</v>
      </c>
      <c r="BP1606" s="13">
        <v>2.2549999999999999</v>
      </c>
      <c r="BQ1606" s="13">
        <v>0</v>
      </c>
      <c r="BR1606" s="13">
        <v>0</v>
      </c>
      <c r="BS1606" s="13">
        <v>-3.39</v>
      </c>
      <c r="BT1606" s="14">
        <v>-1.5033259423503327</v>
      </c>
      <c r="BU1606" s="13">
        <v>5.6449999999999996</v>
      </c>
      <c r="BV1606" s="13">
        <v>3.4490000000000003</v>
      </c>
      <c r="BW1606" s="13">
        <v>3.4490000000000003</v>
      </c>
      <c r="BX1606" s="13">
        <v>0</v>
      </c>
      <c r="BY1606" s="13">
        <v>0</v>
      </c>
      <c r="BZ1606" s="13">
        <v>0</v>
      </c>
      <c r="CA1606" s="13">
        <v>0</v>
      </c>
      <c r="CB1606" s="13">
        <v>-0.30840000000000001</v>
      </c>
      <c r="CC1606" s="15">
        <v>0.70599999999999996</v>
      </c>
      <c r="CD1606" s="15">
        <v>0.441</v>
      </c>
      <c r="CE1606" s="15">
        <v>0.36</v>
      </c>
      <c r="CF1606" s="15" t="s">
        <v>7128</v>
      </c>
      <c r="CG1606" s="15" t="s">
        <v>7128</v>
      </c>
      <c r="CH1606" s="13" t="s">
        <v>7128</v>
      </c>
      <c r="CI1606" s="13" t="s">
        <v>7128</v>
      </c>
      <c r="CJ1606" s="13">
        <v>-0.30840000000000001</v>
      </c>
      <c r="CK1606" s="12">
        <f t="shared" si="50"/>
        <v>8.9417222383299508E-2</v>
      </c>
      <c r="CL1606" s="36" t="str">
        <f t="shared" si="51"/>
        <v>NA</v>
      </c>
      <c r="CM1606" s="13">
        <v>0.33600000000000002</v>
      </c>
      <c r="CN1606" s="13">
        <v>0.27700000000000002</v>
      </c>
      <c r="CO1606" s="13">
        <v>5.8999999999999997E-2</v>
      </c>
      <c r="CP1606" s="13">
        <v>20</v>
      </c>
      <c r="CQ1606" s="13">
        <v>6.66</v>
      </c>
      <c r="CR1606" s="13">
        <v>20</v>
      </c>
      <c r="CS1606" s="13">
        <v>3.4490000000000003</v>
      </c>
      <c r="CT1606" s="13">
        <v>0</v>
      </c>
      <c r="CU1606" s="13">
        <v>4.4958</v>
      </c>
      <c r="CV1606" s="13">
        <v>0</v>
      </c>
      <c r="CW1606" s="13">
        <v>6.66</v>
      </c>
      <c r="CX1606" s="12" t="s">
        <v>7128</v>
      </c>
      <c r="CY1606" s="12" t="s">
        <v>7128</v>
      </c>
      <c r="CZ1606" s="15">
        <v>3.0030030030030028</v>
      </c>
      <c r="DA1606" s="20"/>
      <c r="DB1606" s="20"/>
    </row>
    <row r="1607" spans="1:106">
      <c r="A1607" s="8" t="s">
        <v>6425</v>
      </c>
      <c r="B1607" s="8" t="s">
        <v>6426</v>
      </c>
      <c r="C1607" s="9" t="s">
        <v>7148</v>
      </c>
      <c r="D1607" s="9" t="s">
        <v>7126</v>
      </c>
      <c r="E1607" s="10" t="s">
        <v>7127</v>
      </c>
      <c r="F1607" s="10" t="s">
        <v>7126</v>
      </c>
      <c r="G1607" s="11">
        <v>0.67</v>
      </c>
      <c r="H1607" s="11">
        <v>0.67</v>
      </c>
      <c r="I1607" s="12">
        <v>9.0499999999999997E-2</v>
      </c>
      <c r="J1607" s="12">
        <v>0.117135</v>
      </c>
      <c r="K1607" s="12">
        <v>4.7E-2</v>
      </c>
      <c r="L1607" s="12">
        <v>0.10350000000000001</v>
      </c>
      <c r="M1607" s="12">
        <v>6.8320350000000002E-2</v>
      </c>
      <c r="N1607" s="12">
        <v>0.117135</v>
      </c>
      <c r="O1607" s="12">
        <v>-0.11585704472843451</v>
      </c>
      <c r="P1607" s="12">
        <v>-0.11696693277310925</v>
      </c>
      <c r="Q1607" s="13">
        <v>4.84</v>
      </c>
      <c r="R1607" s="13">
        <v>0</v>
      </c>
      <c r="S1607" s="13">
        <v>0</v>
      </c>
      <c r="T1607" s="13">
        <v>0</v>
      </c>
      <c r="U1607" s="13">
        <v>4.84</v>
      </c>
      <c r="V1607" s="13">
        <v>0</v>
      </c>
      <c r="W1607" s="13">
        <v>4.84</v>
      </c>
      <c r="X1607" s="14">
        <v>0</v>
      </c>
      <c r="Y1607" s="15">
        <v>0.18292682926829268</v>
      </c>
      <c r="Z1607" s="14" t="s">
        <v>7128</v>
      </c>
      <c r="AA1607" s="14">
        <v>0</v>
      </c>
      <c r="AB1607" s="14" t="s">
        <v>7128</v>
      </c>
      <c r="AC1607" s="14">
        <v>0</v>
      </c>
      <c r="AD1607" s="13">
        <v>0.23599999999999999</v>
      </c>
      <c r="AE1607" s="15">
        <v>-0.73272222222222261</v>
      </c>
      <c r="AF1607" s="14">
        <v>0.11832159566199232</v>
      </c>
      <c r="AG1607" s="14" t="s">
        <v>7128</v>
      </c>
      <c r="AH1607" s="15">
        <v>0.89245087900723885</v>
      </c>
      <c r="AI1607" s="5" t="s">
        <v>7128</v>
      </c>
      <c r="AJ1607" s="15">
        <v>605</v>
      </c>
      <c r="AK1607" s="15">
        <v>605</v>
      </c>
      <c r="AL1607" s="15" t="s">
        <v>7128</v>
      </c>
      <c r="AM1607" s="15" t="s">
        <v>7128</v>
      </c>
      <c r="AN1607" s="15" t="s">
        <v>7128</v>
      </c>
      <c r="AO1607" s="15">
        <v>2.6740331491712706</v>
      </c>
      <c r="AP1607" s="15">
        <v>4840</v>
      </c>
      <c r="AQ1607" s="15">
        <v>284.70588235294116</v>
      </c>
      <c r="AR1607" s="15" t="s">
        <v>7128</v>
      </c>
      <c r="AS1607" s="15">
        <v>2.6740331491712706</v>
      </c>
      <c r="AT1607" s="14">
        <v>0</v>
      </c>
      <c r="AU1607" s="14">
        <v>0</v>
      </c>
      <c r="AV1607" s="12">
        <v>-0.66500000000000004</v>
      </c>
      <c r="AW1607" s="12">
        <v>-0.46</v>
      </c>
      <c r="AX1607" s="12">
        <v>4.0199999999999993E-2</v>
      </c>
      <c r="AY1607" s="12">
        <v>-0.26700000000000002</v>
      </c>
      <c r="AZ1607" s="14" t="s">
        <v>7128</v>
      </c>
      <c r="BA1607" s="14" t="s">
        <v>7128</v>
      </c>
      <c r="BB1607" s="14">
        <v>1.2779552715654952E-3</v>
      </c>
      <c r="BC1607" s="14">
        <v>1.6806722689075631E-4</v>
      </c>
      <c r="BD1607" s="14">
        <v>4.4198895027624313E-3</v>
      </c>
      <c r="BE1607" s="14">
        <v>5.5248618784530391E-4</v>
      </c>
      <c r="BF1607" s="14">
        <v>0.2</v>
      </c>
      <c r="BG1607" s="14" t="s">
        <v>7128</v>
      </c>
      <c r="BH1607" s="13">
        <v>8.0000000000000002E-3</v>
      </c>
      <c r="BI1607" s="13">
        <v>8.0000000000000002E-3</v>
      </c>
      <c r="BJ1607" s="13">
        <v>1E-3</v>
      </c>
      <c r="BK1607" s="13">
        <v>1E-3</v>
      </c>
      <c r="BL1607" s="13">
        <v>1.81</v>
      </c>
      <c r="BM1607" s="13">
        <v>1.81</v>
      </c>
      <c r="BN1607" s="13">
        <v>1.7000000000000001E-2</v>
      </c>
      <c r="BO1607" s="13">
        <v>1.7000000000000001E-2</v>
      </c>
      <c r="BP1607" s="13">
        <v>8.0000000000000004E-4</v>
      </c>
      <c r="BQ1607" s="13">
        <v>0.56799999999999995</v>
      </c>
      <c r="BR1607" s="13">
        <v>-0.39700000000000002</v>
      </c>
      <c r="BS1607" s="13">
        <v>-1.6E-2</v>
      </c>
      <c r="BT1607" s="14">
        <v>-516.25</v>
      </c>
      <c r="BU1607" s="13">
        <v>0.4138</v>
      </c>
      <c r="BV1607" s="13">
        <v>-0.14699999999999991</v>
      </c>
      <c r="BW1607" s="13">
        <v>0.42100000000000004</v>
      </c>
      <c r="BX1607" s="13">
        <v>6.26</v>
      </c>
      <c r="BY1607" s="13">
        <v>4.76</v>
      </c>
      <c r="BZ1607" s="13">
        <v>0</v>
      </c>
      <c r="CA1607" s="13">
        <v>0</v>
      </c>
      <c r="CB1607" s="13">
        <v>0</v>
      </c>
      <c r="CC1607" s="15">
        <v>-0.67100000000000004</v>
      </c>
      <c r="CD1607" s="15">
        <v>0.56299999999999994</v>
      </c>
      <c r="CE1607" s="15">
        <v>0.36</v>
      </c>
      <c r="CF1607" s="15" t="s">
        <v>7128</v>
      </c>
      <c r="CG1607" s="15" t="s">
        <v>7128</v>
      </c>
      <c r="CH1607" s="13" t="s">
        <v>7128</v>
      </c>
      <c r="CI1607" s="13" t="s">
        <v>7128</v>
      </c>
      <c r="CJ1607" s="13">
        <v>0</v>
      </c>
      <c r="CK1607" s="12">
        <f t="shared" si="50"/>
        <v>0</v>
      </c>
      <c r="CL1607" s="36" t="str">
        <f t="shared" si="51"/>
        <v>NA</v>
      </c>
      <c r="CM1607" s="13">
        <v>0.01</v>
      </c>
      <c r="CN1607" s="13">
        <v>2E-3</v>
      </c>
      <c r="CO1607" s="13">
        <v>8.0000000000000002E-3</v>
      </c>
      <c r="CP1607" s="13">
        <v>4.84</v>
      </c>
      <c r="CQ1607" s="13">
        <v>1.7000000000000001E-2</v>
      </c>
      <c r="CR1607" s="13">
        <v>4.84</v>
      </c>
      <c r="CS1607" s="13" t="s">
        <v>7128</v>
      </c>
      <c r="CT1607" s="13">
        <v>0</v>
      </c>
      <c r="CU1607" s="13">
        <v>1E-3</v>
      </c>
      <c r="CV1607" s="13">
        <v>0</v>
      </c>
      <c r="CW1607" s="13">
        <v>1.7000000000000001E-2</v>
      </c>
      <c r="CX1607" s="12">
        <v>1.2779552715654952E-3</v>
      </c>
      <c r="CY1607" s="12">
        <v>1.6806722689075631E-4</v>
      </c>
      <c r="CZ1607" s="15">
        <v>284.70588235294116</v>
      </c>
      <c r="DA1607" s="20"/>
      <c r="DB1607" s="20"/>
    </row>
    <row r="1608" spans="1:106" ht="24">
      <c r="A1608" s="8" t="s">
        <v>6357</v>
      </c>
      <c r="B1608" s="8" t="s">
        <v>6358</v>
      </c>
      <c r="C1608" s="9" t="s">
        <v>7130</v>
      </c>
      <c r="D1608" s="9" t="s">
        <v>7126</v>
      </c>
      <c r="E1608" s="10" t="s">
        <v>7127</v>
      </c>
      <c r="F1608" s="10" t="s">
        <v>7126</v>
      </c>
      <c r="G1608" s="11">
        <v>1.1000000000000001</v>
      </c>
      <c r="H1608" s="11">
        <v>1.1000000000000001</v>
      </c>
      <c r="I1608" s="12">
        <v>9.0499999999999997E-2</v>
      </c>
      <c r="J1608" s="12">
        <v>0.15604999999999999</v>
      </c>
      <c r="K1608" s="12">
        <v>6.2E-2</v>
      </c>
      <c r="L1608" s="12">
        <v>0.11849999999999999</v>
      </c>
      <c r="M1608" s="12">
        <v>7.8221849999999996E-2</v>
      </c>
      <c r="N1608" s="12">
        <v>0.15604999999999999</v>
      </c>
      <c r="O1608" s="12">
        <v>-0.15582611940298507</v>
      </c>
      <c r="P1608" s="12">
        <v>-0.15543380281690139</v>
      </c>
      <c r="Q1608" s="13">
        <v>8.92</v>
      </c>
      <c r="R1608" s="13">
        <v>0</v>
      </c>
      <c r="S1608" s="13">
        <v>0</v>
      </c>
      <c r="T1608" s="13">
        <v>0</v>
      </c>
      <c r="U1608" s="13">
        <v>8.92</v>
      </c>
      <c r="V1608" s="13">
        <v>0</v>
      </c>
      <c r="W1608" s="13">
        <v>8.92</v>
      </c>
      <c r="X1608" s="14">
        <v>0</v>
      </c>
      <c r="Y1608" s="15">
        <v>4.6067415730337076E-2</v>
      </c>
      <c r="Z1608" s="14" t="s">
        <v>7128</v>
      </c>
      <c r="AA1608" s="14">
        <v>0</v>
      </c>
      <c r="AB1608" s="14" t="s">
        <v>7128</v>
      </c>
      <c r="AC1608" s="14">
        <v>0</v>
      </c>
      <c r="AD1608" s="13">
        <v>0.04</v>
      </c>
      <c r="AE1608" s="15">
        <v>2.7687500000000003</v>
      </c>
      <c r="AF1608" s="14">
        <v>0.17320508075688773</v>
      </c>
      <c r="AG1608" s="14">
        <v>1.0132497224277932</v>
      </c>
      <c r="AH1608" s="15">
        <v>0.735973597359736</v>
      </c>
      <c r="AI1608" s="5">
        <v>14</v>
      </c>
      <c r="AJ1608" s="15">
        <v>2973.333333333333</v>
      </c>
      <c r="AK1608" s="15">
        <v>2973.333333333333</v>
      </c>
      <c r="AL1608" s="15" t="s">
        <v>7128</v>
      </c>
      <c r="AM1608" s="15" t="s">
        <v>7128</v>
      </c>
      <c r="AN1608" s="15" t="s">
        <v>7128</v>
      </c>
      <c r="AO1608" s="15">
        <v>9.8346196251378171</v>
      </c>
      <c r="AP1608" s="15">
        <v>637.14285714285711</v>
      </c>
      <c r="AQ1608" s="15">
        <v>387.82608695652175</v>
      </c>
      <c r="AR1608" s="15" t="s">
        <v>7128</v>
      </c>
      <c r="AS1608" s="15">
        <v>9.8346196251378171</v>
      </c>
      <c r="AT1608" s="14">
        <v>0</v>
      </c>
      <c r="AU1608" s="14">
        <v>0</v>
      </c>
      <c r="AV1608" s="12">
        <v>-0.66900000000000004</v>
      </c>
      <c r="AW1608" s="12">
        <v>-0.52700000000000002</v>
      </c>
      <c r="AX1608" s="12">
        <v>0.20899999999999999</v>
      </c>
      <c r="AY1608" s="12">
        <v>-0.41799999999999998</v>
      </c>
      <c r="AZ1608" s="14" t="s">
        <v>7128</v>
      </c>
      <c r="BA1608" s="14" t="s">
        <v>7128</v>
      </c>
      <c r="BB1608" s="14">
        <v>2.2388059701492538E-4</v>
      </c>
      <c r="BC1608" s="14">
        <v>6.161971830985916E-4</v>
      </c>
      <c r="BD1608" s="14">
        <v>3.3076074972436605E-3</v>
      </c>
      <c r="BE1608" s="14">
        <v>1.5435501653803748E-2</v>
      </c>
      <c r="BF1608" s="14">
        <v>0.5</v>
      </c>
      <c r="BG1608" s="14">
        <v>7.22E-2</v>
      </c>
      <c r="BH1608" s="13">
        <v>3.0000000000000001E-3</v>
      </c>
      <c r="BI1608" s="13">
        <v>3.0000000000000001E-3</v>
      </c>
      <c r="BJ1608" s="13">
        <v>1.4E-2</v>
      </c>
      <c r="BK1608" s="13">
        <v>1.4E-2</v>
      </c>
      <c r="BL1608" s="13">
        <v>0.90700000000000003</v>
      </c>
      <c r="BM1608" s="13">
        <v>0.90700000000000003</v>
      </c>
      <c r="BN1608" s="13">
        <v>2.3E-2</v>
      </c>
      <c r="BO1608" s="13">
        <v>2.3E-2</v>
      </c>
      <c r="BP1608" s="13">
        <v>7.0000000000000001E-3</v>
      </c>
      <c r="BQ1608" s="13">
        <v>0.501</v>
      </c>
      <c r="BR1608" s="13">
        <v>2.8000000000000001E-2</v>
      </c>
      <c r="BS1608" s="13">
        <v>-1.2999999999999999E-2</v>
      </c>
      <c r="BT1608" s="14">
        <v>2.1428571428571428</v>
      </c>
      <c r="BU1608" s="13">
        <v>-8.0000000000000002E-3</v>
      </c>
      <c r="BV1608" s="13">
        <v>-0.51300000000000001</v>
      </c>
      <c r="BW1608" s="13">
        <v>-1.2E-2</v>
      </c>
      <c r="BX1608" s="13">
        <v>13.4</v>
      </c>
      <c r="BY1608" s="13">
        <v>11.36</v>
      </c>
      <c r="BZ1608" s="13">
        <v>0</v>
      </c>
      <c r="CA1608" s="13">
        <v>0</v>
      </c>
      <c r="CB1608" s="13">
        <v>0</v>
      </c>
      <c r="CC1608" s="15">
        <v>1.17</v>
      </c>
      <c r="CD1608" s="15">
        <v>0.64500000000000002</v>
      </c>
      <c r="CE1608" s="15">
        <v>0.36</v>
      </c>
      <c r="CF1608" s="15" t="s">
        <v>7128</v>
      </c>
      <c r="CG1608" s="15" t="s">
        <v>7128</v>
      </c>
      <c r="CH1608" s="13" t="s">
        <v>7128</v>
      </c>
      <c r="CI1608" s="13" t="s">
        <v>7128</v>
      </c>
      <c r="CJ1608" s="13">
        <v>0</v>
      </c>
      <c r="CK1608" s="12">
        <f t="shared" si="50"/>
        <v>0</v>
      </c>
      <c r="CL1608" s="36" t="str">
        <f t="shared" si="51"/>
        <v>NA</v>
      </c>
      <c r="CM1608" s="13">
        <v>8.9999999999999993E-3</v>
      </c>
      <c r="CN1608" s="13">
        <v>6.0000000000000001E-3</v>
      </c>
      <c r="CO1608" s="13">
        <v>3.0000000000000001E-3</v>
      </c>
      <c r="CP1608" s="13">
        <v>8.92</v>
      </c>
      <c r="CQ1608" s="13">
        <v>2.3E-2</v>
      </c>
      <c r="CR1608" s="13">
        <v>8.92</v>
      </c>
      <c r="CS1608" s="13" t="s">
        <v>7128</v>
      </c>
      <c r="CT1608" s="13">
        <v>0</v>
      </c>
      <c r="CU1608" s="13">
        <v>1.4E-2</v>
      </c>
      <c r="CV1608" s="13">
        <v>0</v>
      </c>
      <c r="CW1608" s="13">
        <v>2.3E-2</v>
      </c>
      <c r="CX1608" s="12">
        <v>2.2388059701492538E-4</v>
      </c>
      <c r="CY1608" s="12">
        <v>6.161971830985916E-4</v>
      </c>
      <c r="CZ1608" s="15">
        <v>387.82608695652175</v>
      </c>
      <c r="DA1608" s="20"/>
      <c r="DB1608" s="20"/>
    </row>
    <row r="1609" spans="1:106">
      <c r="A1609" s="8" t="s">
        <v>4251</v>
      </c>
      <c r="B1609" s="8" t="s">
        <v>4252</v>
      </c>
      <c r="C1609" s="9" t="s">
        <v>7148</v>
      </c>
      <c r="D1609" s="9" t="s">
        <v>7126</v>
      </c>
      <c r="E1609" s="10" t="s">
        <v>7127</v>
      </c>
      <c r="F1609" s="10" t="s">
        <v>7126</v>
      </c>
      <c r="G1609" s="11">
        <v>0.67</v>
      </c>
      <c r="H1609" s="11">
        <v>8.1735982008995496</v>
      </c>
      <c r="I1609" s="12">
        <v>9.0499999999999997E-2</v>
      </c>
      <c r="J1609" s="12">
        <v>0.79621063718140916</v>
      </c>
      <c r="K1609" s="12">
        <v>4.7E-2</v>
      </c>
      <c r="L1609" s="12">
        <v>0.10350000000000001</v>
      </c>
      <c r="M1609" s="12">
        <v>6.8320350000000002E-2</v>
      </c>
      <c r="N1609" s="12">
        <v>0.12798642122403842</v>
      </c>
      <c r="O1609" s="12">
        <v>-0.89688631285708487</v>
      </c>
      <c r="P1609" s="12">
        <v>-0.14214527361179224</v>
      </c>
      <c r="Q1609" s="13">
        <v>0.66700000000000004</v>
      </c>
      <c r="R1609" s="13">
        <v>0</v>
      </c>
      <c r="S1609" s="13">
        <v>7.47</v>
      </c>
      <c r="T1609" s="13">
        <v>7.47</v>
      </c>
      <c r="U1609" s="13">
        <v>8.1370000000000005</v>
      </c>
      <c r="V1609" s="13">
        <v>7.1999999999999995E-2</v>
      </c>
      <c r="W1609" s="13">
        <v>8.0650000000000013</v>
      </c>
      <c r="X1609" s="14">
        <v>8.8484699520707862E-3</v>
      </c>
      <c r="Y1609" s="15">
        <v>0.10526315789473684</v>
      </c>
      <c r="Z1609" s="14">
        <v>0.50033489618218352</v>
      </c>
      <c r="AA1609" s="14">
        <v>0.91802875752734414</v>
      </c>
      <c r="AB1609" s="14">
        <v>1.0013404825737264</v>
      </c>
      <c r="AC1609" s="14">
        <v>11.199400299850074</v>
      </c>
      <c r="AD1609" s="13">
        <v>0.14099999999999999</v>
      </c>
      <c r="AE1609" s="15">
        <v>-0.60950000000000004</v>
      </c>
      <c r="AF1609" s="14">
        <v>7.7459666924148338E-2</v>
      </c>
      <c r="AG1609" s="14" t="s">
        <v>7128</v>
      </c>
      <c r="AH1609" s="15">
        <v>0.55495978552278813</v>
      </c>
      <c r="AI1609" s="5" t="s">
        <v>7128</v>
      </c>
      <c r="AJ1609" s="15" t="s">
        <v>7128</v>
      </c>
      <c r="AK1609" s="15" t="s">
        <v>7128</v>
      </c>
      <c r="AL1609" s="15" t="s">
        <v>7128</v>
      </c>
      <c r="AM1609" s="15" t="s">
        <v>7128</v>
      </c>
      <c r="AN1609" s="15">
        <v>8.9410187667560329E-2</v>
      </c>
      <c r="AO1609" s="15">
        <v>0.15657276995305167</v>
      </c>
      <c r="AP1609" s="15" t="s">
        <v>7128</v>
      </c>
      <c r="AQ1609" s="15" t="s">
        <v>7128</v>
      </c>
      <c r="AR1609" s="15">
        <v>0.54280522277560916</v>
      </c>
      <c r="AS1609" s="15">
        <v>1.8931924882629112</v>
      </c>
      <c r="AT1609" s="14" t="s">
        <v>7128</v>
      </c>
      <c r="AU1609" s="14">
        <v>0</v>
      </c>
      <c r="AV1609" s="12" t="s">
        <v>7128</v>
      </c>
      <c r="AW1609" s="12" t="s">
        <v>7128</v>
      </c>
      <c r="AX1609" s="12">
        <v>8.8599999999999998E-3</v>
      </c>
      <c r="AY1609" s="12">
        <v>8.5099999999999995E-2</v>
      </c>
      <c r="AZ1609" s="14" t="s">
        <v>7128</v>
      </c>
      <c r="BA1609" s="14" t="s">
        <v>7128</v>
      </c>
      <c r="BB1609" s="14">
        <v>-0.10067567567567567</v>
      </c>
      <c r="BC1609" s="14">
        <v>-1.4158852387753834E-2</v>
      </c>
      <c r="BD1609" s="14">
        <v>-0.20985915492957749</v>
      </c>
      <c r="BE1609" s="14">
        <v>-5.3521126760563385E-2</v>
      </c>
      <c r="BF1609" s="14">
        <v>0</v>
      </c>
      <c r="BG1609" s="14" t="s">
        <v>7128</v>
      </c>
      <c r="BH1609" s="13">
        <v>-0.89400000000000002</v>
      </c>
      <c r="BI1609" s="13">
        <v>-0.89400000000000002</v>
      </c>
      <c r="BJ1609" s="13">
        <v>-0.22800000000000001</v>
      </c>
      <c r="BK1609" s="13">
        <v>-0.22800000000000001</v>
      </c>
      <c r="BL1609" s="13">
        <v>4.26</v>
      </c>
      <c r="BM1609" s="13">
        <v>4.26</v>
      </c>
      <c r="BN1609" s="13">
        <v>-2E-3</v>
      </c>
      <c r="BO1609" s="13">
        <v>-2E-3</v>
      </c>
      <c r="BP1609" s="13">
        <v>-0.22800000000000001</v>
      </c>
      <c r="BQ1609" s="13">
        <v>0</v>
      </c>
      <c r="BR1609" s="13">
        <v>0</v>
      </c>
      <c r="BS1609" s="13">
        <v>-0.28399999999999997</v>
      </c>
      <c r="BT1609" s="14" t="s">
        <v>7128</v>
      </c>
      <c r="BU1609" s="13">
        <v>5.5999999999999966E-2</v>
      </c>
      <c r="BV1609" s="13">
        <v>-0.6100000000000001</v>
      </c>
      <c r="BW1609" s="13">
        <v>-0.6100000000000001</v>
      </c>
      <c r="BX1609" s="13">
        <v>8.8800000000000008</v>
      </c>
      <c r="BY1609" s="13">
        <v>16.103000000000002</v>
      </c>
      <c r="BZ1609" s="13">
        <v>7.46</v>
      </c>
      <c r="CA1609" s="13">
        <v>14.858000000000001</v>
      </c>
      <c r="CB1609" s="13">
        <v>0</v>
      </c>
      <c r="CC1609" s="15">
        <v>-0.29399999999999998</v>
      </c>
      <c r="CD1609" s="15">
        <v>-6.8000000000000005E-2</v>
      </c>
      <c r="CE1609" s="15">
        <v>0.36</v>
      </c>
      <c r="CF1609" s="15" t="s">
        <v>7128</v>
      </c>
      <c r="CG1609" s="15" t="s">
        <v>7128</v>
      </c>
      <c r="CH1609" s="13" t="s">
        <v>7128</v>
      </c>
      <c r="CI1609" s="13" t="s">
        <v>7128</v>
      </c>
      <c r="CJ1609" s="13">
        <v>0</v>
      </c>
      <c r="CK1609" s="12">
        <f t="shared" si="50"/>
        <v>0</v>
      </c>
      <c r="CL1609" s="36">
        <f t="shared" si="51"/>
        <v>0.28671422802530622</v>
      </c>
      <c r="CM1609" s="13" t="s">
        <v>7128</v>
      </c>
      <c r="CN1609" s="13" t="s">
        <v>7128</v>
      </c>
      <c r="CO1609" s="13" t="s">
        <v>7128</v>
      </c>
      <c r="CP1609" s="13" t="s">
        <v>7128</v>
      </c>
      <c r="CQ1609" s="13" t="s">
        <v>7128</v>
      </c>
      <c r="CR1609" s="13" t="s">
        <v>7128</v>
      </c>
      <c r="CS1609" s="13" t="s">
        <v>7128</v>
      </c>
      <c r="CT1609" s="13">
        <v>0</v>
      </c>
      <c r="CU1609" s="13">
        <v>-0.22800000000000001</v>
      </c>
      <c r="CV1609" s="13">
        <v>14.858000000000001</v>
      </c>
      <c r="CW1609" s="13">
        <v>-2E-3</v>
      </c>
      <c r="CX1609" s="12">
        <v>-0.10067567567567567</v>
      </c>
      <c r="CY1609" s="12">
        <v>-1.4158852387753834E-2</v>
      </c>
      <c r="CZ1609" s="15" t="s">
        <v>7128</v>
      </c>
      <c r="DA1609" s="20"/>
      <c r="DB1609" s="20"/>
    </row>
    <row r="1610" spans="1:106" ht="24">
      <c r="A1610" s="8" t="s">
        <v>2199</v>
      </c>
      <c r="B1610" s="8" t="s">
        <v>2200</v>
      </c>
      <c r="C1610" s="9" t="s">
        <v>7155</v>
      </c>
      <c r="D1610" s="9" t="s">
        <v>7126</v>
      </c>
      <c r="E1610" s="10" t="s">
        <v>7127</v>
      </c>
      <c r="F1610" s="10" t="s">
        <v>7126</v>
      </c>
      <c r="G1610" s="11">
        <v>0.92</v>
      </c>
      <c r="H1610" s="11">
        <v>2.9087425149700601</v>
      </c>
      <c r="I1610" s="12">
        <v>9.0499999999999997E-2</v>
      </c>
      <c r="J1610" s="12">
        <v>0.31974119760479042</v>
      </c>
      <c r="K1610" s="12">
        <v>4.7E-2</v>
      </c>
      <c r="L1610" s="12">
        <v>0.10350000000000001</v>
      </c>
      <c r="M1610" s="12">
        <v>6.8320350000000002E-2</v>
      </c>
      <c r="N1610" s="12">
        <v>0.14784171657196968</v>
      </c>
      <c r="O1610" s="12">
        <v>-0.29289909234163253</v>
      </c>
      <c r="P1610" s="12">
        <v>-7.2732067449162649E-2</v>
      </c>
      <c r="Q1610" s="13">
        <v>16.7</v>
      </c>
      <c r="R1610" s="13">
        <v>0</v>
      </c>
      <c r="S1610" s="13">
        <v>36.1</v>
      </c>
      <c r="T1610" s="13">
        <v>36.1</v>
      </c>
      <c r="U1610" s="13">
        <v>52.8</v>
      </c>
      <c r="V1610" s="13">
        <v>1.67</v>
      </c>
      <c r="W1610" s="13">
        <v>51.129999999999995</v>
      </c>
      <c r="X1610" s="14">
        <v>3.1628787878787881E-2</v>
      </c>
      <c r="Y1610" s="15">
        <v>4.6391752577319589E-2</v>
      </c>
      <c r="Z1610" s="14">
        <v>0.6412078152753109</v>
      </c>
      <c r="AA1610" s="14">
        <v>0.68371212121212133</v>
      </c>
      <c r="AB1610" s="14">
        <v>1.7871287128712872</v>
      </c>
      <c r="AC1610" s="14">
        <v>2.1616766467065869</v>
      </c>
      <c r="AD1610" s="13">
        <v>0.17199999999999999</v>
      </c>
      <c r="AE1610" s="15">
        <v>0.38611111111111124</v>
      </c>
      <c r="AF1610" s="14">
        <v>4.4721359549995794E-2</v>
      </c>
      <c r="AG1610" s="14" t="s">
        <v>7128</v>
      </c>
      <c r="AH1610" s="15">
        <v>0.34365325077399378</v>
      </c>
      <c r="AI1610" s="5">
        <v>1.0198511166253101</v>
      </c>
      <c r="AJ1610" s="15">
        <v>29.768270944741531</v>
      </c>
      <c r="AK1610" s="15">
        <v>29.768270944741531</v>
      </c>
      <c r="AL1610" s="15" t="s">
        <v>7128</v>
      </c>
      <c r="AM1610" s="15" t="s">
        <v>7128</v>
      </c>
      <c r="AN1610" s="15">
        <v>0.82673267326732669</v>
      </c>
      <c r="AO1610" s="15">
        <v>0.31688804554079691</v>
      </c>
      <c r="AP1610" s="15">
        <v>12.440389294403891</v>
      </c>
      <c r="AQ1610" s="15">
        <v>9.2794918330308533</v>
      </c>
      <c r="AR1610" s="15">
        <v>0.93593263774482882</v>
      </c>
      <c r="AS1610" s="15">
        <v>0.97020872865275132</v>
      </c>
      <c r="AT1610" s="14">
        <v>0.1497326203208556</v>
      </c>
      <c r="AU1610" s="14">
        <v>5.0299401197604794E-3</v>
      </c>
      <c r="AV1610" s="12">
        <v>-0.45600000000000002</v>
      </c>
      <c r="AW1610" s="12">
        <v>0.34100000000000003</v>
      </c>
      <c r="AX1610" s="12">
        <v>-0.20100000000000001</v>
      </c>
      <c r="AY1610" s="12">
        <v>0.10199999999999999</v>
      </c>
      <c r="AZ1610" s="14" t="s">
        <v>7128</v>
      </c>
      <c r="BA1610" s="14" t="s">
        <v>7128</v>
      </c>
      <c r="BB1610" s="14">
        <v>2.68421052631579E-2</v>
      </c>
      <c r="BC1610" s="14">
        <v>7.5109649122807029E-2</v>
      </c>
      <c r="BD1610" s="14">
        <v>1.064516129032258E-2</v>
      </c>
      <c r="BE1610" s="14">
        <v>7.7988614800759012E-2</v>
      </c>
      <c r="BF1610" s="14">
        <v>0</v>
      </c>
      <c r="BG1610" s="14" t="s">
        <v>7128</v>
      </c>
      <c r="BH1610" s="13">
        <v>0.56100000000000005</v>
      </c>
      <c r="BI1610" s="13">
        <v>0.56100000000000005</v>
      </c>
      <c r="BJ1610" s="13">
        <v>4.1100000000000003</v>
      </c>
      <c r="BK1610" s="13">
        <v>4.1100000000000003</v>
      </c>
      <c r="BL1610" s="13">
        <v>52.7</v>
      </c>
      <c r="BM1610" s="13">
        <v>52.7</v>
      </c>
      <c r="BN1610" s="13">
        <v>5.51</v>
      </c>
      <c r="BO1610" s="13">
        <v>5.51</v>
      </c>
      <c r="BP1610" s="13">
        <v>4.1100000000000003</v>
      </c>
      <c r="BQ1610" s="13">
        <v>-2.8100000000000005</v>
      </c>
      <c r="BR1610" s="13">
        <v>0.39100000000000001</v>
      </c>
      <c r="BS1610" s="13">
        <v>-0.10999999999999988</v>
      </c>
      <c r="BT1610" s="14">
        <v>6.8369829683698327E-2</v>
      </c>
      <c r="BU1610" s="13">
        <v>3.8290000000000006</v>
      </c>
      <c r="BV1610" s="13">
        <v>3.0900000000000003</v>
      </c>
      <c r="BW1610" s="13">
        <v>0.27999999999999992</v>
      </c>
      <c r="BX1610" s="13">
        <v>20.9</v>
      </c>
      <c r="BY1610" s="13">
        <v>54.72</v>
      </c>
      <c r="BZ1610" s="13">
        <v>20.2</v>
      </c>
      <c r="CA1610" s="13">
        <v>54.629999999999995</v>
      </c>
      <c r="CB1610" s="13">
        <v>-8.4000000000000005E-2</v>
      </c>
      <c r="CC1610" s="15">
        <v>-0.191</v>
      </c>
      <c r="CD1610" s="15">
        <v>0.80900000000000005</v>
      </c>
      <c r="CE1610" s="15">
        <v>0.36</v>
      </c>
      <c r="CF1610" s="15" t="s">
        <v>7128</v>
      </c>
      <c r="CG1610" s="15" t="s">
        <v>7128</v>
      </c>
      <c r="CH1610" s="13" t="s">
        <v>7128</v>
      </c>
      <c r="CI1610" s="13" t="s">
        <v>7128</v>
      </c>
      <c r="CJ1610" s="13">
        <v>-8.4000000000000005E-2</v>
      </c>
      <c r="CK1610" s="12">
        <f t="shared" si="50"/>
        <v>2.7184466019417475E-2</v>
      </c>
      <c r="CL1610" s="36">
        <f t="shared" si="51"/>
        <v>0.96467142595643429</v>
      </c>
      <c r="CM1610" s="13" t="s">
        <v>7128</v>
      </c>
      <c r="CN1610" s="13" t="s">
        <v>7128</v>
      </c>
      <c r="CO1610" s="13">
        <v>0.56100000000000005</v>
      </c>
      <c r="CP1610" s="13">
        <v>16.7</v>
      </c>
      <c r="CQ1610" s="13">
        <v>5.51</v>
      </c>
      <c r="CR1610" s="13">
        <v>51.129999999999995</v>
      </c>
      <c r="CS1610" s="13">
        <v>3.0900000000000003</v>
      </c>
      <c r="CT1610" s="13">
        <v>0</v>
      </c>
      <c r="CU1610" s="13">
        <v>4.1100000000000003</v>
      </c>
      <c r="CV1610" s="13">
        <v>54.629999999999995</v>
      </c>
      <c r="CW1610" s="13">
        <v>5.51</v>
      </c>
      <c r="CX1610" s="12">
        <v>2.68421052631579E-2</v>
      </c>
      <c r="CY1610" s="12">
        <v>7.5109649122807029E-2</v>
      </c>
      <c r="CZ1610" s="15">
        <v>9.2794918330308533</v>
      </c>
      <c r="DA1610" s="20"/>
      <c r="DB1610" s="20"/>
    </row>
    <row r="1611" spans="1:106">
      <c r="A1611" s="8" t="s">
        <v>1969</v>
      </c>
      <c r="B1611" s="8" t="s">
        <v>1970</v>
      </c>
      <c r="C1611" s="9" t="s">
        <v>7176</v>
      </c>
      <c r="D1611" s="9" t="s">
        <v>7126</v>
      </c>
      <c r="E1611" s="10" t="s">
        <v>7127</v>
      </c>
      <c r="F1611" s="10" t="s">
        <v>7126</v>
      </c>
      <c r="G1611" s="11">
        <v>0.99</v>
      </c>
      <c r="H1611" s="11">
        <v>7.7827989130434778</v>
      </c>
      <c r="I1611" s="12">
        <v>9.0499999999999997E-2</v>
      </c>
      <c r="J1611" s="12">
        <v>0.76084330163043468</v>
      </c>
      <c r="K1611" s="12">
        <v>4.7E-2</v>
      </c>
      <c r="L1611" s="12">
        <v>0.10350000000000001</v>
      </c>
      <c r="M1611" s="12">
        <v>6.8320350000000002E-2</v>
      </c>
      <c r="N1611" s="12">
        <v>0.15641175898721044</v>
      </c>
      <c r="O1611" s="12">
        <v>-1.2621253529124861</v>
      </c>
      <c r="P1611" s="12">
        <v>-0.20627561194840854</v>
      </c>
      <c r="Q1611" s="13">
        <v>7.36</v>
      </c>
      <c r="R1611" s="13">
        <v>0</v>
      </c>
      <c r="S1611" s="13">
        <v>50.5</v>
      </c>
      <c r="T1611" s="13">
        <v>50.5</v>
      </c>
      <c r="U1611" s="13">
        <v>57.86</v>
      </c>
      <c r="V1611" s="13">
        <v>3.45</v>
      </c>
      <c r="W1611" s="13">
        <v>54.41</v>
      </c>
      <c r="X1611" s="14">
        <v>5.9626685101970278E-2</v>
      </c>
      <c r="Y1611" s="15">
        <v>7.3529411764705885E-2</v>
      </c>
      <c r="Z1611" s="14">
        <v>0.87627971542599337</v>
      </c>
      <c r="AA1611" s="14">
        <v>0.87279640511579681</v>
      </c>
      <c r="AB1611" s="14">
        <v>7.0827489481065919</v>
      </c>
      <c r="AC1611" s="14">
        <v>6.8614130434782608</v>
      </c>
      <c r="AD1611" s="13">
        <v>0.72099999999999997</v>
      </c>
      <c r="AE1611" s="15">
        <v>1.1428055555555559</v>
      </c>
      <c r="AF1611" s="14">
        <v>3.1622776601683791E-2</v>
      </c>
      <c r="AG1611" s="14">
        <v>0.89176230016748304</v>
      </c>
      <c r="AH1611" s="15">
        <v>0.58394931362196401</v>
      </c>
      <c r="AI1611" s="5" t="s">
        <v>7128</v>
      </c>
      <c r="AJ1611" s="15" t="s">
        <v>7128</v>
      </c>
      <c r="AK1611" s="15" t="s">
        <v>7128</v>
      </c>
      <c r="AL1611" s="15" t="s">
        <v>7128</v>
      </c>
      <c r="AM1611" s="15" t="s">
        <v>7128</v>
      </c>
      <c r="AN1611" s="15">
        <v>1.032258064516129</v>
      </c>
      <c r="AO1611" s="15">
        <v>0.10775988286969254</v>
      </c>
      <c r="AP1611" s="15" t="s">
        <v>7128</v>
      </c>
      <c r="AQ1611" s="15" t="s">
        <v>7128</v>
      </c>
      <c r="AR1611" s="15">
        <v>1.0042451088962716</v>
      </c>
      <c r="AS1611" s="15">
        <v>0.79663250366032212</v>
      </c>
      <c r="AT1611" s="14" t="s">
        <v>7128</v>
      </c>
      <c r="AU1611" s="14">
        <v>0</v>
      </c>
      <c r="AV1611" s="12" t="s">
        <v>7128</v>
      </c>
      <c r="AW1611" s="12" t="s">
        <v>7128</v>
      </c>
      <c r="AX1611" s="12">
        <v>-6.3499999999999997E-3</v>
      </c>
      <c r="AY1611" s="12">
        <v>3.61E-2</v>
      </c>
      <c r="AZ1611" s="14" t="s">
        <v>7128</v>
      </c>
      <c r="BA1611" s="14" t="s">
        <v>7128</v>
      </c>
      <c r="BB1611" s="14">
        <v>-0.50128205128205128</v>
      </c>
      <c r="BC1611" s="14">
        <v>-4.9863852961198094E-2</v>
      </c>
      <c r="BD1611" s="14">
        <v>-0.11449487554904833</v>
      </c>
      <c r="BE1611" s="14">
        <v>-4.2898975109809667E-2</v>
      </c>
      <c r="BF1611" s="14">
        <v>0</v>
      </c>
      <c r="BG1611" s="14">
        <v>3.7200000000000004E-2</v>
      </c>
      <c r="BH1611" s="13">
        <v>-7.82</v>
      </c>
      <c r="BI1611" s="13">
        <v>-7.82</v>
      </c>
      <c r="BJ1611" s="13">
        <v>-2.93</v>
      </c>
      <c r="BK1611" s="13">
        <v>-2.93</v>
      </c>
      <c r="BL1611" s="13">
        <v>68.3</v>
      </c>
      <c r="BM1611" s="13">
        <v>68.3</v>
      </c>
      <c r="BN1611" s="13">
        <v>-2.65</v>
      </c>
      <c r="BO1611" s="13">
        <v>-2.65</v>
      </c>
      <c r="BP1611" s="13">
        <v>-2.93</v>
      </c>
      <c r="BQ1611" s="13">
        <v>0</v>
      </c>
      <c r="BR1611" s="13">
        <v>0</v>
      </c>
      <c r="BS1611" s="13">
        <v>-0.47299999999999998</v>
      </c>
      <c r="BT1611" s="14" t="s">
        <v>7128</v>
      </c>
      <c r="BU1611" s="13">
        <v>-2.4570000000000003</v>
      </c>
      <c r="BV1611" s="13">
        <v>-7.3470000000000004</v>
      </c>
      <c r="BW1611" s="13">
        <v>-7.3470000000000004</v>
      </c>
      <c r="BX1611" s="13">
        <v>15.6</v>
      </c>
      <c r="BY1611" s="13">
        <v>58.760000000000005</v>
      </c>
      <c r="BZ1611" s="13">
        <v>7.13</v>
      </c>
      <c r="CA1611" s="13">
        <v>54.18</v>
      </c>
      <c r="CB1611" s="13">
        <v>0</v>
      </c>
      <c r="CC1611" s="15">
        <v>0.188</v>
      </c>
      <c r="CD1611" s="15">
        <v>0.86499999999999999</v>
      </c>
      <c r="CE1611" s="15">
        <v>0.36</v>
      </c>
      <c r="CF1611" s="15" t="s">
        <v>7128</v>
      </c>
      <c r="CG1611" s="15" t="s">
        <v>7128</v>
      </c>
      <c r="CH1611" s="13" t="s">
        <v>7128</v>
      </c>
      <c r="CI1611" s="13" t="s">
        <v>7128</v>
      </c>
      <c r="CJ1611" s="13">
        <v>0</v>
      </c>
      <c r="CK1611" s="12">
        <f t="shared" si="50"/>
        <v>0</v>
      </c>
      <c r="CL1611" s="36">
        <f t="shared" si="51"/>
        <v>1.2606127722406792</v>
      </c>
      <c r="CM1611" s="13" t="s">
        <v>7128</v>
      </c>
      <c r="CN1611" s="13" t="s">
        <v>7128</v>
      </c>
      <c r="CO1611" s="13" t="s">
        <v>7128</v>
      </c>
      <c r="CP1611" s="13" t="s">
        <v>7128</v>
      </c>
      <c r="CQ1611" s="13" t="s">
        <v>7128</v>
      </c>
      <c r="CR1611" s="13" t="s">
        <v>7128</v>
      </c>
      <c r="CS1611" s="13" t="s">
        <v>7128</v>
      </c>
      <c r="CT1611" s="13">
        <v>6.0000000000000001E-3</v>
      </c>
      <c r="CU1611" s="13">
        <v>-2.9332000000000003</v>
      </c>
      <c r="CV1611" s="13">
        <v>54.186</v>
      </c>
      <c r="CW1611" s="13">
        <v>-2.65</v>
      </c>
      <c r="CX1611" s="12">
        <v>-0.50129437395873377</v>
      </c>
      <c r="CY1611" s="12">
        <v>-4.9913215124391654E-2</v>
      </c>
      <c r="CZ1611" s="15" t="s">
        <v>7128</v>
      </c>
      <c r="DA1611" s="20"/>
      <c r="DB1611" s="20"/>
    </row>
    <row r="1612" spans="1:106" ht="24">
      <c r="A1612" s="8" t="s">
        <v>5043</v>
      </c>
      <c r="B1612" s="8" t="s">
        <v>5044</v>
      </c>
      <c r="C1612" s="9" t="s">
        <v>7174</v>
      </c>
      <c r="D1612" s="9" t="s">
        <v>7126</v>
      </c>
      <c r="E1612" s="10" t="s">
        <v>7127</v>
      </c>
      <c r="F1612" s="10" t="s">
        <v>7126</v>
      </c>
      <c r="G1612" s="11">
        <v>0.45</v>
      </c>
      <c r="H1612" s="11">
        <v>0.50982352941176468</v>
      </c>
      <c r="I1612" s="12">
        <v>9.0499999999999997E-2</v>
      </c>
      <c r="J1612" s="12">
        <v>0.1026390294117647</v>
      </c>
      <c r="K1612" s="12">
        <v>4.7E-2</v>
      </c>
      <c r="L1612" s="12">
        <v>0.10350000000000001</v>
      </c>
      <c r="M1612" s="12">
        <v>6.8320350000000002E-2</v>
      </c>
      <c r="N1612" s="12">
        <v>9.861201926272066E-2</v>
      </c>
      <c r="O1612" s="12">
        <v>-9.3924432461873625E-2</v>
      </c>
      <c r="P1612" s="12">
        <v>-9.861201926272066E-2</v>
      </c>
      <c r="Q1612" s="13">
        <v>3.4</v>
      </c>
      <c r="R1612" s="13">
        <v>0</v>
      </c>
      <c r="S1612" s="13">
        <v>0.45200000000000001</v>
      </c>
      <c r="T1612" s="13">
        <v>0.45200000000000001</v>
      </c>
      <c r="U1612" s="13">
        <v>3.8519999999999999</v>
      </c>
      <c r="V1612" s="13">
        <v>0.315</v>
      </c>
      <c r="W1612" s="13">
        <v>3.5369999999999999</v>
      </c>
      <c r="X1612" s="14">
        <v>8.1775700934579448E-2</v>
      </c>
      <c r="Y1612" s="15">
        <v>2.1008403361344536E-2</v>
      </c>
      <c r="Z1612" s="14">
        <v>8.6722947045280135E-2</v>
      </c>
      <c r="AA1612" s="14">
        <v>0.1173416407061267</v>
      </c>
      <c r="AB1612" s="14">
        <v>9.4957983193277321E-2</v>
      </c>
      <c r="AC1612" s="14">
        <v>0.13294117647058823</v>
      </c>
      <c r="AD1612" s="13">
        <v>0.28499999999999998</v>
      </c>
      <c r="AE1612" s="15">
        <v>-0.24550000000000005</v>
      </c>
      <c r="AF1612" s="14">
        <v>6.3245553203367583E-2</v>
      </c>
      <c r="AG1612" s="14" t="s">
        <v>7128</v>
      </c>
      <c r="AH1612" s="15">
        <v>0.18264014466546111</v>
      </c>
      <c r="AI1612" s="5" t="s">
        <v>7128</v>
      </c>
      <c r="AJ1612" s="15">
        <v>85</v>
      </c>
      <c r="AK1612" s="15">
        <v>85</v>
      </c>
      <c r="AL1612" s="15" t="s">
        <v>7128</v>
      </c>
      <c r="AM1612" s="15" t="s">
        <v>7128</v>
      </c>
      <c r="AN1612" s="15">
        <v>0.7142857142857143</v>
      </c>
      <c r="AO1612" s="15">
        <v>5.4054054054054053</v>
      </c>
      <c r="AP1612" s="15" t="s">
        <v>7128</v>
      </c>
      <c r="AQ1612" s="15" t="s">
        <v>7128</v>
      </c>
      <c r="AR1612" s="15">
        <v>0.7222789462936493</v>
      </c>
      <c r="AS1612" s="15">
        <v>5.623211446740858</v>
      </c>
      <c r="AT1612" s="14">
        <v>0</v>
      </c>
      <c r="AU1612" s="14">
        <v>0</v>
      </c>
      <c r="AV1612" s="12" t="s">
        <v>7128</v>
      </c>
      <c r="AW1612" s="12" t="s">
        <v>7128</v>
      </c>
      <c r="AX1612" s="12">
        <v>-0.10400000000000001</v>
      </c>
      <c r="AY1612" s="12">
        <v>-0.11199999999999999</v>
      </c>
      <c r="AZ1612" s="14" t="s">
        <v>7128</v>
      </c>
      <c r="BA1612" s="14" t="s">
        <v>7128</v>
      </c>
      <c r="BB1612" s="14">
        <v>8.7145969498910684E-3</v>
      </c>
      <c r="BC1612" s="14">
        <v>0</v>
      </c>
      <c r="BD1612" s="14">
        <v>6.3593004769475353E-2</v>
      </c>
      <c r="BE1612" s="14">
        <v>0</v>
      </c>
      <c r="BF1612" s="14">
        <v>0</v>
      </c>
      <c r="BG1612" s="14">
        <v>7.2800000000000004E-2</v>
      </c>
      <c r="BH1612" s="13">
        <v>0.04</v>
      </c>
      <c r="BI1612" s="13">
        <v>0.04</v>
      </c>
      <c r="BJ1612" s="13">
        <v>0</v>
      </c>
      <c r="BK1612" s="13">
        <v>0</v>
      </c>
      <c r="BL1612" s="13">
        <v>0.629</v>
      </c>
      <c r="BM1612" s="13">
        <v>0.629</v>
      </c>
      <c r="BN1612" s="13">
        <v>0</v>
      </c>
      <c r="BO1612" s="13">
        <v>0</v>
      </c>
      <c r="BP1612" s="13">
        <v>0</v>
      </c>
      <c r="BQ1612" s="13">
        <v>0</v>
      </c>
      <c r="BR1612" s="13">
        <v>0</v>
      </c>
      <c r="BS1612" s="13">
        <v>-9.7000000000000003E-2</v>
      </c>
      <c r="BT1612" s="14" t="s">
        <v>7128</v>
      </c>
      <c r="BU1612" s="13">
        <v>9.7000000000000003E-2</v>
      </c>
      <c r="BV1612" s="13">
        <v>0.13700000000000001</v>
      </c>
      <c r="BW1612" s="13">
        <v>0.13700000000000001</v>
      </c>
      <c r="BX1612" s="13">
        <v>4.59</v>
      </c>
      <c r="BY1612" s="13">
        <v>5.1059999999999999</v>
      </c>
      <c r="BZ1612" s="13">
        <v>4.76</v>
      </c>
      <c r="CA1612" s="13">
        <v>4.8969999999999994</v>
      </c>
      <c r="CB1612" s="13">
        <v>0</v>
      </c>
      <c r="CC1612" s="15">
        <v>-0.159</v>
      </c>
      <c r="CD1612" s="15">
        <v>5.5E-2</v>
      </c>
      <c r="CE1612" s="15">
        <v>0.36</v>
      </c>
      <c r="CF1612" s="15" t="s">
        <v>7128</v>
      </c>
      <c r="CG1612" s="15">
        <v>1.1575949251057447</v>
      </c>
      <c r="CH1612" s="13" t="s">
        <v>7128</v>
      </c>
      <c r="CI1612" s="13">
        <v>0.54909999999999992</v>
      </c>
      <c r="CJ1612" s="13">
        <v>0</v>
      </c>
      <c r="CK1612" s="12">
        <f t="shared" si="50"/>
        <v>0</v>
      </c>
      <c r="CL1612" s="36">
        <f t="shared" si="51"/>
        <v>0.12844598733918727</v>
      </c>
      <c r="CM1612" s="13">
        <v>2.8000000000000001E-2</v>
      </c>
      <c r="CN1612" s="13" t="s">
        <v>7128</v>
      </c>
      <c r="CO1612" s="13">
        <v>0.04</v>
      </c>
      <c r="CP1612" s="13">
        <v>3.4</v>
      </c>
      <c r="CQ1612" s="13" t="s">
        <v>7128</v>
      </c>
      <c r="CR1612" s="13" t="s">
        <v>7128</v>
      </c>
      <c r="CS1612" s="13" t="s">
        <v>7128</v>
      </c>
      <c r="CT1612" s="13">
        <v>0</v>
      </c>
      <c r="CU1612" s="13">
        <v>0</v>
      </c>
      <c r="CV1612" s="13">
        <v>4.8969999999999994</v>
      </c>
      <c r="CW1612" s="13">
        <v>0</v>
      </c>
      <c r="CX1612" s="12">
        <v>8.7145969498910684E-3</v>
      </c>
      <c r="CY1612" s="12">
        <v>0</v>
      </c>
      <c r="CZ1612" s="15" t="s">
        <v>7128</v>
      </c>
      <c r="DA1612" s="20"/>
      <c r="DB1612" s="20"/>
    </row>
    <row r="1613" spans="1:106">
      <c r="A1613" s="8" t="s">
        <v>3753</v>
      </c>
      <c r="B1613" s="8" t="s">
        <v>3754</v>
      </c>
      <c r="C1613" s="9" t="s">
        <v>7141</v>
      </c>
      <c r="D1613" s="9" t="s">
        <v>7126</v>
      </c>
      <c r="E1613" s="10" t="s">
        <v>7127</v>
      </c>
      <c r="F1613" s="10" t="s">
        <v>7126</v>
      </c>
      <c r="G1613" s="11">
        <v>0.73</v>
      </c>
      <c r="H1613" s="11">
        <v>4.8531983397117342</v>
      </c>
      <c r="I1613" s="12">
        <v>9.0499999999999997E-2</v>
      </c>
      <c r="J1613" s="12">
        <v>0.49571444974391193</v>
      </c>
      <c r="K1613" s="12">
        <v>4.1999999999999996E-2</v>
      </c>
      <c r="L1613" s="12">
        <v>9.8500000000000004E-2</v>
      </c>
      <c r="M1613" s="12">
        <v>6.5019850000000004E-2</v>
      </c>
      <c r="N1613" s="12">
        <v>0.11197072926746245</v>
      </c>
      <c r="O1613" s="12">
        <v>-0.45465164781154477</v>
      </c>
      <c r="P1613" s="12">
        <v>-6.2829474765426163E-2</v>
      </c>
      <c r="Q1613" s="13">
        <v>0.42699999999999999</v>
      </c>
      <c r="R1613" s="13">
        <v>0</v>
      </c>
      <c r="S1613" s="13">
        <v>3.49</v>
      </c>
      <c r="T1613" s="13">
        <v>3.49</v>
      </c>
      <c r="U1613" s="13">
        <v>3.9170000000000003</v>
      </c>
      <c r="V1613" s="13">
        <v>6.0000000000000001E-3</v>
      </c>
      <c r="W1613" s="13">
        <v>3.9110000000000005</v>
      </c>
      <c r="X1613" s="14">
        <v>1.5317845289762573E-3</v>
      </c>
      <c r="Y1613" s="15">
        <v>5.8823529411764705E-2</v>
      </c>
      <c r="Z1613" s="14">
        <v>0.62882882882882873</v>
      </c>
      <c r="AA1613" s="14">
        <v>0.89098800102118969</v>
      </c>
      <c r="AB1613" s="14">
        <v>1.6941747572815535</v>
      </c>
      <c r="AC1613" s="14">
        <v>8.1733021077283379</v>
      </c>
      <c r="AD1613" s="13">
        <v>0.1</v>
      </c>
      <c r="AE1613" s="15">
        <v>0.62172222222222229</v>
      </c>
      <c r="AF1613" s="14">
        <v>4.4721359549995794E-2</v>
      </c>
      <c r="AG1613" s="14">
        <v>0.69094500504743495</v>
      </c>
      <c r="AH1613" s="15">
        <v>0.36283185840707971</v>
      </c>
      <c r="AI1613" s="5">
        <v>1.3161512027491411</v>
      </c>
      <c r="AJ1613" s="15">
        <v>5.0235294117647058</v>
      </c>
      <c r="AK1613" s="15">
        <v>5.0235294117647058</v>
      </c>
      <c r="AL1613" s="15" t="s">
        <v>7128</v>
      </c>
      <c r="AM1613" s="15" t="s">
        <v>7128</v>
      </c>
      <c r="AN1613" s="15">
        <v>0.20728155339805823</v>
      </c>
      <c r="AO1613" s="15">
        <v>4.942129629629629E-2</v>
      </c>
      <c r="AP1613" s="15">
        <v>10.211488250652742</v>
      </c>
      <c r="AQ1613" s="15">
        <v>6.4859038142620244</v>
      </c>
      <c r="AR1613" s="15">
        <v>0.70544733044733043</v>
      </c>
      <c r="AS1613" s="15">
        <v>0.45266203703703706</v>
      </c>
      <c r="AT1613" s="14">
        <v>0</v>
      </c>
      <c r="AU1613" s="14">
        <v>0</v>
      </c>
      <c r="AV1613" s="12">
        <v>-0.184</v>
      </c>
      <c r="AW1613" s="12">
        <v>-5.4300000000000008E-3</v>
      </c>
      <c r="AX1613" s="12">
        <v>0.21199999999999999</v>
      </c>
      <c r="AY1613" s="12">
        <v>0.221</v>
      </c>
      <c r="AZ1613" s="14" t="s">
        <v>7128</v>
      </c>
      <c r="BA1613" s="14" t="s">
        <v>7128</v>
      </c>
      <c r="BB1613" s="14">
        <v>4.1062801932367159E-2</v>
      </c>
      <c r="BC1613" s="14">
        <v>4.914125450203629E-2</v>
      </c>
      <c r="BD1613" s="14">
        <v>9.8379629629629633E-3</v>
      </c>
      <c r="BE1613" s="14">
        <v>4.4328703703703703E-2</v>
      </c>
      <c r="BF1613" s="14">
        <v>0.30894308943089432</v>
      </c>
      <c r="BG1613" s="14" t="s">
        <v>7128</v>
      </c>
      <c r="BH1613" s="13">
        <v>8.5000000000000006E-2</v>
      </c>
      <c r="BI1613" s="13">
        <v>8.5000000000000006E-2</v>
      </c>
      <c r="BJ1613" s="13">
        <v>0.38300000000000001</v>
      </c>
      <c r="BK1613" s="13">
        <v>0.38300000000000001</v>
      </c>
      <c r="BL1613" s="13">
        <v>8.64</v>
      </c>
      <c r="BM1613" s="13">
        <v>8.64</v>
      </c>
      <c r="BN1613" s="13">
        <v>0.60299999999999998</v>
      </c>
      <c r="BO1613" s="13">
        <v>0.60299999999999998</v>
      </c>
      <c r="BP1613" s="13">
        <v>0.26467479674796746</v>
      </c>
      <c r="BQ1613" s="13">
        <v>0</v>
      </c>
      <c r="BR1613" s="13">
        <v>0</v>
      </c>
      <c r="BS1613" s="13">
        <v>-0.29199999999999998</v>
      </c>
      <c r="BT1613" s="14">
        <v>-1.1032406696360006</v>
      </c>
      <c r="BU1613" s="13">
        <v>0.55667479674796749</v>
      </c>
      <c r="BV1613" s="13">
        <v>0.377</v>
      </c>
      <c r="BW1613" s="13">
        <v>0.377</v>
      </c>
      <c r="BX1613" s="13">
        <v>2.0699999999999998</v>
      </c>
      <c r="BY1613" s="13">
        <v>5.3860000000000001</v>
      </c>
      <c r="BZ1613" s="13">
        <v>2.06</v>
      </c>
      <c r="CA1613" s="13">
        <v>5.5440000000000005</v>
      </c>
      <c r="CB1613" s="13">
        <v>0</v>
      </c>
      <c r="CC1613" s="15">
        <v>0.20599999999999999</v>
      </c>
      <c r="CD1613" s="15">
        <v>0.26</v>
      </c>
      <c r="CE1613" s="15">
        <v>0.36</v>
      </c>
      <c r="CF1613" s="15">
        <v>0.49740766174075174</v>
      </c>
      <c r="CG1613" s="15">
        <v>0.42910084105651797</v>
      </c>
      <c r="CH1613" s="13">
        <v>0.30259999999999998</v>
      </c>
      <c r="CI1613" s="13">
        <v>0.13009999999999999</v>
      </c>
      <c r="CJ1613" s="13">
        <v>0</v>
      </c>
      <c r="CK1613" s="12">
        <f t="shared" si="50"/>
        <v>0</v>
      </c>
      <c r="CL1613" s="36">
        <f t="shared" si="51"/>
        <v>1.5584415584415585</v>
      </c>
      <c r="CM1613" s="13">
        <v>0.123</v>
      </c>
      <c r="CN1613" s="13">
        <v>3.7999999999999999E-2</v>
      </c>
      <c r="CO1613" s="13">
        <v>8.5000000000000006E-2</v>
      </c>
      <c r="CP1613" s="13">
        <v>0.42699999999999999</v>
      </c>
      <c r="CQ1613" s="13">
        <v>0.60299999999999998</v>
      </c>
      <c r="CR1613" s="13">
        <v>3.9110000000000005</v>
      </c>
      <c r="CS1613" s="13" t="s">
        <v>7128</v>
      </c>
      <c r="CT1613" s="13">
        <v>0</v>
      </c>
      <c r="CU1613" s="13">
        <v>0.38300000000000001</v>
      </c>
      <c r="CV1613" s="13">
        <v>5.5440000000000005</v>
      </c>
      <c r="CW1613" s="13">
        <v>0.60299999999999998</v>
      </c>
      <c r="CX1613" s="12">
        <v>4.1062801932367159E-2</v>
      </c>
      <c r="CY1613" s="12">
        <v>4.914125450203629E-2</v>
      </c>
      <c r="CZ1613" s="15">
        <v>6.4859038142620244</v>
      </c>
      <c r="DA1613" s="20"/>
      <c r="DB1613" s="20"/>
    </row>
    <row r="1614" spans="1:106">
      <c r="A1614" s="8" t="s">
        <v>2877</v>
      </c>
      <c r="B1614" s="8" t="s">
        <v>2878</v>
      </c>
      <c r="C1614" s="9" t="s">
        <v>7159</v>
      </c>
      <c r="D1614" s="9" t="s">
        <v>7126</v>
      </c>
      <c r="E1614" s="10" t="s">
        <v>7127</v>
      </c>
      <c r="F1614" s="10" t="s">
        <v>7126</v>
      </c>
      <c r="G1614" s="11">
        <v>0.69</v>
      </c>
      <c r="H1614" s="11">
        <v>0.69</v>
      </c>
      <c r="I1614" s="12">
        <v>9.0499999999999997E-2</v>
      </c>
      <c r="J1614" s="12">
        <v>0.118945</v>
      </c>
      <c r="K1614" s="12">
        <v>3.2000000000000001E-2</v>
      </c>
      <c r="L1614" s="12">
        <v>8.8499999999999995E-2</v>
      </c>
      <c r="M1614" s="12">
        <v>5.8418850000000001E-2</v>
      </c>
      <c r="N1614" s="12">
        <v>0.118945</v>
      </c>
      <c r="O1614" s="12" t="s">
        <v>7128</v>
      </c>
      <c r="P1614" s="12" t="s">
        <v>7128</v>
      </c>
      <c r="Q1614" s="13">
        <v>24.2</v>
      </c>
      <c r="R1614" s="13">
        <v>0</v>
      </c>
      <c r="S1614" s="13">
        <v>0</v>
      </c>
      <c r="T1614" s="13">
        <v>0</v>
      </c>
      <c r="U1614" s="13">
        <v>24.2</v>
      </c>
      <c r="V1614" s="13">
        <v>0</v>
      </c>
      <c r="W1614" s="13">
        <v>24.2</v>
      </c>
      <c r="X1614" s="14">
        <v>0</v>
      </c>
      <c r="Y1614" s="15">
        <v>2.2255192878338277E-2</v>
      </c>
      <c r="Z1614" s="14" t="s">
        <v>7128</v>
      </c>
      <c r="AA1614" s="14">
        <v>0</v>
      </c>
      <c r="AB1614" s="14" t="s">
        <v>7128</v>
      </c>
      <c r="AC1614" s="14">
        <v>0</v>
      </c>
      <c r="AD1614" s="13">
        <v>0.72</v>
      </c>
      <c r="AE1614" s="15">
        <v>1.3803333333333334</v>
      </c>
      <c r="AF1614" s="14">
        <v>5.4772255750516613E-2</v>
      </c>
      <c r="AG1614" s="14">
        <v>0.34506521122825462</v>
      </c>
      <c r="AH1614" s="15">
        <v>0.27423822714681434</v>
      </c>
      <c r="AI1614" s="5" t="s">
        <v>7128</v>
      </c>
      <c r="AJ1614" s="15" t="s">
        <v>7128</v>
      </c>
      <c r="AK1614" s="15" t="s">
        <v>7128</v>
      </c>
      <c r="AL1614" s="15" t="s">
        <v>7128</v>
      </c>
      <c r="AM1614" s="15" t="s">
        <v>7128</v>
      </c>
      <c r="AN1614" s="15" t="s">
        <v>7128</v>
      </c>
      <c r="AO1614" s="15">
        <v>0.96414342629482064</v>
      </c>
      <c r="AP1614" s="15" t="s">
        <v>7128</v>
      </c>
      <c r="AQ1614" s="15">
        <v>165.75342465753425</v>
      </c>
      <c r="AR1614" s="15" t="s">
        <v>7128</v>
      </c>
      <c r="AS1614" s="15">
        <v>0.96414342629482064</v>
      </c>
      <c r="AT1614" s="14" t="s">
        <v>7128</v>
      </c>
      <c r="AU1614" s="14">
        <v>0</v>
      </c>
      <c r="AV1614" s="12" t="s">
        <v>7128</v>
      </c>
      <c r="AW1614" s="12" t="s">
        <v>7128</v>
      </c>
      <c r="AX1614" s="12">
        <v>-1.6299999999999999E-2</v>
      </c>
      <c r="AY1614" s="12">
        <v>3.5499999999999997E-2</v>
      </c>
      <c r="AZ1614" s="14" t="s">
        <v>7128</v>
      </c>
      <c r="BA1614" s="14" t="s">
        <v>7128</v>
      </c>
      <c r="BB1614" s="14" t="s">
        <v>7128</v>
      </c>
      <c r="BC1614" s="14" t="s">
        <v>7128</v>
      </c>
      <c r="BD1614" s="14">
        <v>-0.21593625498007968</v>
      </c>
      <c r="BE1614" s="14">
        <v>-6.7330677290836652E-2</v>
      </c>
      <c r="BF1614" s="14">
        <v>0</v>
      </c>
      <c r="BG1614" s="14" t="s">
        <v>7128</v>
      </c>
      <c r="BH1614" s="13">
        <v>-5.42</v>
      </c>
      <c r="BI1614" s="13">
        <v>-5.42</v>
      </c>
      <c r="BJ1614" s="13">
        <v>-1.69</v>
      </c>
      <c r="BK1614" s="13">
        <v>-1.69</v>
      </c>
      <c r="BL1614" s="13">
        <v>25.1</v>
      </c>
      <c r="BM1614" s="13">
        <v>25.1</v>
      </c>
      <c r="BN1614" s="13">
        <v>0.14599999999999999</v>
      </c>
      <c r="BO1614" s="13">
        <v>0.14599999999999999</v>
      </c>
      <c r="BP1614" s="13">
        <v>-1.69</v>
      </c>
      <c r="BQ1614" s="13">
        <v>0</v>
      </c>
      <c r="BR1614" s="13">
        <v>0</v>
      </c>
      <c r="BS1614" s="13">
        <v>-1.84</v>
      </c>
      <c r="BT1614" s="14" t="s">
        <v>7128</v>
      </c>
      <c r="BU1614" s="13">
        <v>0.15000000000000013</v>
      </c>
      <c r="BV1614" s="13">
        <v>-3.58</v>
      </c>
      <c r="BW1614" s="13">
        <v>-3.58</v>
      </c>
      <c r="BX1614" s="13">
        <v>0</v>
      </c>
      <c r="BY1614" s="13">
        <v>0</v>
      </c>
      <c r="BZ1614" s="13">
        <v>0</v>
      </c>
      <c r="CA1614" s="13">
        <v>0</v>
      </c>
      <c r="CB1614" s="13">
        <v>0</v>
      </c>
      <c r="CC1614" s="15">
        <v>0.126</v>
      </c>
      <c r="CD1614" s="15">
        <v>1.25</v>
      </c>
      <c r="CE1614" s="15">
        <v>0.36</v>
      </c>
      <c r="CF1614" s="15">
        <v>0.65895231617997729</v>
      </c>
      <c r="CG1614" s="15">
        <v>1.1953059374742823</v>
      </c>
      <c r="CH1614" s="13">
        <v>2.9620000000000002</v>
      </c>
      <c r="CI1614" s="13">
        <v>-0.81819999999999982</v>
      </c>
      <c r="CJ1614" s="13">
        <v>0</v>
      </c>
      <c r="CK1614" s="12">
        <f t="shared" si="50"/>
        <v>0</v>
      </c>
      <c r="CL1614" s="36" t="str">
        <f t="shared" si="51"/>
        <v>NA</v>
      </c>
      <c r="CM1614" s="13" t="s">
        <v>7128</v>
      </c>
      <c r="CN1614" s="13" t="s">
        <v>7128</v>
      </c>
      <c r="CO1614" s="13" t="s">
        <v>7128</v>
      </c>
      <c r="CP1614" s="13" t="s">
        <v>7128</v>
      </c>
      <c r="CQ1614" s="13">
        <v>0.14599999999999999</v>
      </c>
      <c r="CR1614" s="13">
        <v>24.2</v>
      </c>
      <c r="CS1614" s="13" t="s">
        <v>7128</v>
      </c>
      <c r="CT1614" s="13">
        <v>0</v>
      </c>
      <c r="CU1614" s="13">
        <v>-1.69</v>
      </c>
      <c r="CV1614" s="13">
        <v>0</v>
      </c>
      <c r="CW1614" s="13">
        <v>0.14599999999999999</v>
      </c>
      <c r="CX1614" s="12" t="s">
        <v>7128</v>
      </c>
      <c r="CY1614" s="12" t="s">
        <v>7128</v>
      </c>
      <c r="CZ1614" s="15">
        <v>165.75342465753425</v>
      </c>
      <c r="DA1614" s="20"/>
      <c r="DB1614" s="20"/>
    </row>
    <row r="1615" spans="1:106">
      <c r="A1615" s="8" t="s">
        <v>4765</v>
      </c>
      <c r="B1615" s="8" t="s">
        <v>4766</v>
      </c>
      <c r="C1615" s="9" t="s">
        <v>7141</v>
      </c>
      <c r="D1615" s="9" t="s">
        <v>7126</v>
      </c>
      <c r="E1615" s="10" t="s">
        <v>7127</v>
      </c>
      <c r="F1615" s="10" t="s">
        <v>7126</v>
      </c>
      <c r="G1615" s="11">
        <v>0.73</v>
      </c>
      <c r="H1615" s="11">
        <v>0.73</v>
      </c>
      <c r="I1615" s="12">
        <v>9.0499999999999997E-2</v>
      </c>
      <c r="J1615" s="12">
        <v>0.12256500000000001</v>
      </c>
      <c r="K1615" s="12">
        <v>6.2E-2</v>
      </c>
      <c r="L1615" s="12">
        <v>0.11849999999999999</v>
      </c>
      <c r="M1615" s="12">
        <v>7.8221849999999996E-2</v>
      </c>
      <c r="N1615" s="12">
        <v>0.12256500000000001</v>
      </c>
      <c r="O1615" s="12">
        <v>-0.1153360843373494</v>
      </c>
      <c r="P1615" s="12">
        <v>-0.11529403538536113</v>
      </c>
      <c r="Q1615" s="13">
        <v>8.42</v>
      </c>
      <c r="R1615" s="13">
        <v>0</v>
      </c>
      <c r="S1615" s="13">
        <v>0</v>
      </c>
      <c r="T1615" s="13">
        <v>0</v>
      </c>
      <c r="U1615" s="13">
        <v>8.42</v>
      </c>
      <c r="V1615" s="13">
        <v>0.01</v>
      </c>
      <c r="W1615" s="13">
        <v>8.41</v>
      </c>
      <c r="X1615" s="14">
        <v>1.1876484560570072E-3</v>
      </c>
      <c r="Y1615" s="15">
        <v>5.6390977443609019E-2</v>
      </c>
      <c r="Z1615" s="14">
        <v>0</v>
      </c>
      <c r="AA1615" s="14">
        <v>0</v>
      </c>
      <c r="AB1615" s="14">
        <v>0</v>
      </c>
      <c r="AC1615" s="14">
        <v>0</v>
      </c>
      <c r="AD1615" s="13">
        <v>0.63400000000000001</v>
      </c>
      <c r="AE1615" s="15">
        <v>4.5599166666666671</v>
      </c>
      <c r="AF1615" s="14">
        <v>0.10488088481701516</v>
      </c>
      <c r="AG1615" s="14">
        <v>1.0597736679464758</v>
      </c>
      <c r="AH1615" s="15">
        <v>0.74139427249059875</v>
      </c>
      <c r="AI1615" s="5" t="s">
        <v>7128</v>
      </c>
      <c r="AJ1615" s="15">
        <v>280.66666666666669</v>
      </c>
      <c r="AK1615" s="15">
        <v>280.66666666666669</v>
      </c>
      <c r="AL1615" s="15" t="s">
        <v>7128</v>
      </c>
      <c r="AM1615" s="15" t="s">
        <v>7128</v>
      </c>
      <c r="AN1615" s="15">
        <v>2.1102756892230574</v>
      </c>
      <c r="AO1615" s="15">
        <v>5.4675324675324672</v>
      </c>
      <c r="AP1615" s="15">
        <v>200.23809523809524</v>
      </c>
      <c r="AQ1615" s="15">
        <v>147.54385964912279</v>
      </c>
      <c r="AR1615" s="15">
        <v>2.1130653266331656</v>
      </c>
      <c r="AS1615" s="15">
        <v>5.4610389610389607</v>
      </c>
      <c r="AT1615" s="14">
        <v>0</v>
      </c>
      <c r="AU1615" s="14">
        <v>0</v>
      </c>
      <c r="AV1615" s="12">
        <v>-0.25900000000000001</v>
      </c>
      <c r="AW1615" s="12">
        <v>-1.15E-2</v>
      </c>
      <c r="AX1615" s="12">
        <v>0.49700000000000005</v>
      </c>
      <c r="AY1615" s="12">
        <v>0.77400000000000002</v>
      </c>
      <c r="AZ1615" s="14" t="s">
        <v>7128</v>
      </c>
      <c r="BA1615" s="14" t="s">
        <v>7128</v>
      </c>
      <c r="BB1615" s="14">
        <v>7.2289156626506017E-3</v>
      </c>
      <c r="BC1615" s="14">
        <v>7.2709646146388758E-3</v>
      </c>
      <c r="BD1615" s="14">
        <v>1.948051948051948E-2</v>
      </c>
      <c r="BE1615" s="14">
        <v>2.7272727272727275E-2</v>
      </c>
      <c r="BF1615" s="14">
        <v>0.2857142857142857</v>
      </c>
      <c r="BG1615" s="14">
        <v>9.7299999999999998E-2</v>
      </c>
      <c r="BH1615" s="13">
        <v>0.03</v>
      </c>
      <c r="BI1615" s="13">
        <v>0.03</v>
      </c>
      <c r="BJ1615" s="13">
        <v>4.2000000000000003E-2</v>
      </c>
      <c r="BK1615" s="13">
        <v>4.2000000000000003E-2</v>
      </c>
      <c r="BL1615" s="13">
        <v>1.54</v>
      </c>
      <c r="BM1615" s="13">
        <v>1.54</v>
      </c>
      <c r="BN1615" s="13">
        <v>5.7000000000000002E-2</v>
      </c>
      <c r="BO1615" s="13">
        <v>5.7000000000000002E-2</v>
      </c>
      <c r="BP1615" s="13">
        <v>3.0000000000000002E-2</v>
      </c>
      <c r="BQ1615" s="13">
        <v>0</v>
      </c>
      <c r="BR1615" s="13">
        <v>0</v>
      </c>
      <c r="BS1615" s="13">
        <v>-2E-3</v>
      </c>
      <c r="BT1615" s="14">
        <v>-6.6666666666666666E-2</v>
      </c>
      <c r="BU1615" s="13">
        <v>3.2000000000000001E-2</v>
      </c>
      <c r="BV1615" s="13">
        <v>3.2000000000000001E-2</v>
      </c>
      <c r="BW1615" s="13">
        <v>3.2000000000000001E-2</v>
      </c>
      <c r="BX1615" s="13">
        <v>4.1500000000000004</v>
      </c>
      <c r="BY1615" s="13">
        <v>4.1260000000000003</v>
      </c>
      <c r="BZ1615" s="13">
        <v>3.99</v>
      </c>
      <c r="CA1615" s="13">
        <v>3.9800000000000004</v>
      </c>
      <c r="CB1615" s="13">
        <v>0</v>
      </c>
      <c r="CC1615" s="15">
        <v>0.74099999999999999</v>
      </c>
      <c r="CD1615" s="15">
        <v>3.47</v>
      </c>
      <c r="CE1615" s="15">
        <v>0.36</v>
      </c>
      <c r="CF1615" s="15" t="s">
        <v>7128</v>
      </c>
      <c r="CG1615" s="15" t="s">
        <v>7128</v>
      </c>
      <c r="CH1615" s="13" t="s">
        <v>7128</v>
      </c>
      <c r="CI1615" s="13" t="s">
        <v>7128</v>
      </c>
      <c r="CJ1615" s="13">
        <v>0</v>
      </c>
      <c r="CK1615" s="12">
        <f t="shared" si="50"/>
        <v>0</v>
      </c>
      <c r="CL1615" s="36">
        <f t="shared" si="51"/>
        <v>0.38693467336683413</v>
      </c>
      <c r="CM1615" s="13">
        <v>4.2000000000000003E-2</v>
      </c>
      <c r="CN1615" s="13">
        <v>1.2E-2</v>
      </c>
      <c r="CO1615" s="13">
        <v>0.03</v>
      </c>
      <c r="CP1615" s="13">
        <v>8.42</v>
      </c>
      <c r="CQ1615" s="13">
        <v>5.7000000000000002E-2</v>
      </c>
      <c r="CR1615" s="13">
        <v>8.41</v>
      </c>
      <c r="CS1615" s="13" t="s">
        <v>7128</v>
      </c>
      <c r="CT1615" s="13">
        <v>0</v>
      </c>
      <c r="CU1615" s="13">
        <v>4.2000000000000003E-2</v>
      </c>
      <c r="CV1615" s="13">
        <v>3.9800000000000004</v>
      </c>
      <c r="CW1615" s="13">
        <v>5.7000000000000002E-2</v>
      </c>
      <c r="CX1615" s="12">
        <v>7.2289156626506017E-3</v>
      </c>
      <c r="CY1615" s="12">
        <v>7.2709646146388758E-3</v>
      </c>
      <c r="CZ1615" s="15">
        <v>147.54385964912279</v>
      </c>
      <c r="DA1615" s="20"/>
      <c r="DB1615" s="20"/>
    </row>
    <row r="1616" spans="1:106" ht="24">
      <c r="A1616" s="8" t="s">
        <v>7026</v>
      </c>
      <c r="B1616" s="8" t="s">
        <v>7027</v>
      </c>
      <c r="C1616" s="9" t="s">
        <v>7204</v>
      </c>
      <c r="D1616" s="9" t="s">
        <v>7126</v>
      </c>
      <c r="E1616" s="10" t="s">
        <v>7127</v>
      </c>
      <c r="F1616" s="10" t="s">
        <v>7126</v>
      </c>
      <c r="G1616" s="11">
        <v>0.95</v>
      </c>
      <c r="H1616" s="11">
        <v>1.5944055944055944</v>
      </c>
      <c r="I1616" s="12">
        <v>9.0499999999999997E-2</v>
      </c>
      <c r="J1616" s="12">
        <v>0.20079370629370627</v>
      </c>
      <c r="K1616" s="12">
        <v>4.7E-2</v>
      </c>
      <c r="L1616" s="12">
        <v>0.10350000000000001</v>
      </c>
      <c r="M1616" s="12">
        <v>6.8320350000000002E-2</v>
      </c>
      <c r="N1616" s="12">
        <v>0.14725239145833333</v>
      </c>
      <c r="O1616" s="12">
        <v>-0.27519846819846816</v>
      </c>
      <c r="P1616" s="12">
        <v>-0.16514147911486285</v>
      </c>
      <c r="Q1616" s="13">
        <v>0.14299999999999999</v>
      </c>
      <c r="R1616" s="13">
        <v>0</v>
      </c>
      <c r="S1616" s="13">
        <v>9.7000000000000003E-2</v>
      </c>
      <c r="T1616" s="13">
        <v>9.7000000000000003E-2</v>
      </c>
      <c r="U1616" s="13">
        <v>0.24</v>
      </c>
      <c r="V1616" s="13">
        <v>2E-3</v>
      </c>
      <c r="W1616" s="13">
        <v>0.23799999999999999</v>
      </c>
      <c r="X1616" s="14">
        <v>8.3333333333333332E-3</v>
      </c>
      <c r="Y1616" s="15">
        <v>8.0818965517241381E-2</v>
      </c>
      <c r="Z1616" s="14">
        <v>0.16357504215851604</v>
      </c>
      <c r="AA1616" s="14">
        <v>0.40416666666666667</v>
      </c>
      <c r="AB1616" s="14">
        <v>0.19556451612903228</v>
      </c>
      <c r="AC1616" s="14">
        <v>0.67832167832167845</v>
      </c>
      <c r="AD1616" s="13">
        <v>1.4999999999999999E-2</v>
      </c>
      <c r="AE1616" s="15">
        <v>2.9073055555555554</v>
      </c>
      <c r="AF1616" s="14">
        <v>0.13038404810405299</v>
      </c>
      <c r="AG1616" s="14">
        <v>0.89619858946815223</v>
      </c>
      <c r="AH1616" s="15">
        <v>0.55555555555555547</v>
      </c>
      <c r="AI1616" s="5" t="s">
        <v>7128</v>
      </c>
      <c r="AJ1616" s="15" t="s">
        <v>7128</v>
      </c>
      <c r="AK1616" s="15" t="s">
        <v>7128</v>
      </c>
      <c r="AL1616" s="15" t="s">
        <v>7128</v>
      </c>
      <c r="AM1616" s="15" t="s">
        <v>7128</v>
      </c>
      <c r="AN1616" s="15">
        <v>0.28830645161290319</v>
      </c>
      <c r="AO1616" s="15" t="s">
        <v>7128</v>
      </c>
      <c r="AP1616" s="15" t="s">
        <v>7128</v>
      </c>
      <c r="AQ1616" s="15" t="s">
        <v>7128</v>
      </c>
      <c r="AR1616" s="15">
        <v>0.40270727580372251</v>
      </c>
      <c r="AS1616" s="15" t="s">
        <v>7128</v>
      </c>
      <c r="AT1616" s="14" t="s">
        <v>7128</v>
      </c>
      <c r="AU1616" s="14">
        <v>0</v>
      </c>
      <c r="AV1616" s="12" t="s">
        <v>7128</v>
      </c>
      <c r="AW1616" s="12" t="s">
        <v>7128</v>
      </c>
      <c r="AX1616" s="12" t="s">
        <v>7128</v>
      </c>
      <c r="AY1616" s="12" t="s">
        <v>7128</v>
      </c>
      <c r="AZ1616" s="14" t="s">
        <v>7128</v>
      </c>
      <c r="BA1616" s="14" t="s">
        <v>7128</v>
      </c>
      <c r="BB1616" s="14">
        <v>-7.4404761904761904E-2</v>
      </c>
      <c r="BC1616" s="14">
        <v>-1.7889087656529516E-2</v>
      </c>
      <c r="BD1616" s="14" t="s">
        <v>7128</v>
      </c>
      <c r="BE1616" s="14" t="s">
        <v>7128</v>
      </c>
      <c r="BF1616" s="14">
        <v>0</v>
      </c>
      <c r="BG1616" s="14" t="s">
        <v>7128</v>
      </c>
      <c r="BH1616" s="13">
        <v>-2.5000000000000001E-2</v>
      </c>
      <c r="BI1616" s="13">
        <v>-2.5000000000000001E-2</v>
      </c>
      <c r="BJ1616" s="13">
        <v>-0.01</v>
      </c>
      <c r="BK1616" s="13">
        <v>-0.01</v>
      </c>
      <c r="BL1616" s="13">
        <v>0</v>
      </c>
      <c r="BM1616" s="13">
        <v>0</v>
      </c>
      <c r="BN1616" s="13">
        <v>-8.0000000000000002E-3</v>
      </c>
      <c r="BO1616" s="13">
        <v>-8.0000000000000002E-3</v>
      </c>
      <c r="BP1616" s="13">
        <v>-0.01</v>
      </c>
      <c r="BQ1616" s="13">
        <v>0</v>
      </c>
      <c r="BR1616" s="13">
        <v>0</v>
      </c>
      <c r="BS1616" s="13">
        <v>-4.0000000000000001E-3</v>
      </c>
      <c r="BT1616" s="14" t="s">
        <v>7128</v>
      </c>
      <c r="BU1616" s="13">
        <v>-6.0000000000000001E-3</v>
      </c>
      <c r="BV1616" s="13">
        <v>-2.1000000000000001E-2</v>
      </c>
      <c r="BW1616" s="13">
        <v>-2.1000000000000001E-2</v>
      </c>
      <c r="BX1616" s="13">
        <v>0.33600000000000002</v>
      </c>
      <c r="BY1616" s="13">
        <v>0.55900000000000005</v>
      </c>
      <c r="BZ1616" s="13">
        <v>0.496</v>
      </c>
      <c r="CA1616" s="13">
        <v>0.59099999999999997</v>
      </c>
      <c r="CB1616" s="13">
        <v>0</v>
      </c>
      <c r="CC1616" s="15">
        <v>0.77900000000000003</v>
      </c>
      <c r="CD1616" s="15">
        <v>1.59</v>
      </c>
      <c r="CE1616" s="15">
        <v>0.36</v>
      </c>
      <c r="CF1616" s="15">
        <v>2.2906602196494146</v>
      </c>
      <c r="CG1616" s="15">
        <v>2.3508908118715648</v>
      </c>
      <c r="CH1616" s="13">
        <v>-9.7125000000000017E-2</v>
      </c>
      <c r="CI1616" s="13">
        <v>-0.2185</v>
      </c>
      <c r="CJ1616" s="13">
        <v>0</v>
      </c>
      <c r="CK1616" s="12">
        <f t="shared" si="50"/>
        <v>0</v>
      </c>
      <c r="CL1616" s="36" t="str">
        <f t="shared" si="51"/>
        <v>NA</v>
      </c>
      <c r="CM1616" s="13" t="s">
        <v>7128</v>
      </c>
      <c r="CN1616" s="13" t="s">
        <v>7128</v>
      </c>
      <c r="CO1616" s="13" t="s">
        <v>7128</v>
      </c>
      <c r="CP1616" s="13" t="s">
        <v>7128</v>
      </c>
      <c r="CQ1616" s="13" t="s">
        <v>7128</v>
      </c>
      <c r="CR1616" s="13" t="s">
        <v>7128</v>
      </c>
      <c r="CS1616" s="13" t="s">
        <v>7128</v>
      </c>
      <c r="CT1616" s="13">
        <v>0</v>
      </c>
      <c r="CU1616" s="13">
        <v>-0.01</v>
      </c>
      <c r="CV1616" s="13">
        <v>0.59099999999999997</v>
      </c>
      <c r="CW1616" s="13">
        <v>-8.0000000000000002E-3</v>
      </c>
      <c r="CX1616" s="12">
        <v>-7.4404761904761904E-2</v>
      </c>
      <c r="CY1616" s="12">
        <v>-1.7889087656529516E-2</v>
      </c>
      <c r="CZ1616" s="15" t="s">
        <v>7128</v>
      </c>
      <c r="DA1616" s="20"/>
      <c r="DB1616" s="20"/>
    </row>
    <row r="1617" spans="1:106">
      <c r="A1617" s="8" t="s">
        <v>1971</v>
      </c>
      <c r="B1617" s="8" t="s">
        <v>1972</v>
      </c>
      <c r="C1617" s="9" t="s">
        <v>7131</v>
      </c>
      <c r="D1617" s="9" t="s">
        <v>7126</v>
      </c>
      <c r="E1617" s="10" t="s">
        <v>7127</v>
      </c>
      <c r="F1617" s="10" t="s">
        <v>7126</v>
      </c>
      <c r="G1617" s="11">
        <v>0.79</v>
      </c>
      <c r="H1617" s="11">
        <v>1.0433962264150944</v>
      </c>
      <c r="I1617" s="12">
        <v>9.0499999999999997E-2</v>
      </c>
      <c r="J1617" s="12">
        <v>0.15092735849056604</v>
      </c>
      <c r="K1617" s="12">
        <v>4.7E-2</v>
      </c>
      <c r="L1617" s="12">
        <v>0.10350000000000001</v>
      </c>
      <c r="M1617" s="12">
        <v>6.8320350000000002E-2</v>
      </c>
      <c r="N1617" s="12">
        <v>0.13086565642857143</v>
      </c>
      <c r="O1617" s="12">
        <v>-0.11178489652652732</v>
      </c>
      <c r="P1617" s="12">
        <v>-0.16326203565677533</v>
      </c>
      <c r="Q1617" s="13">
        <v>31.8</v>
      </c>
      <c r="R1617" s="13">
        <v>0</v>
      </c>
      <c r="S1617" s="13">
        <v>10.199999999999999</v>
      </c>
      <c r="T1617" s="13">
        <v>10.199999999999999</v>
      </c>
      <c r="U1617" s="13">
        <v>42</v>
      </c>
      <c r="V1617" s="13">
        <v>0.71499999999999997</v>
      </c>
      <c r="W1617" s="13">
        <v>41.284999999999997</v>
      </c>
      <c r="X1617" s="14">
        <v>1.7023809523809524E-2</v>
      </c>
      <c r="Y1617" s="15">
        <v>0.10563380281690142</v>
      </c>
      <c r="Z1617" s="14">
        <v>0.41632653061224489</v>
      </c>
      <c r="AA1617" s="14">
        <v>0.24285714285714283</v>
      </c>
      <c r="AB1617" s="14">
        <v>0.71328671328671323</v>
      </c>
      <c r="AC1617" s="14">
        <v>0.32075471698113206</v>
      </c>
      <c r="AD1617" s="13">
        <v>4.49</v>
      </c>
      <c r="AE1617" s="15">
        <v>1.6585555555555558</v>
      </c>
      <c r="AF1617" s="14">
        <v>0.1224744871391589</v>
      </c>
      <c r="AG1617" s="14">
        <v>0.82180380870375636</v>
      </c>
      <c r="AH1617" s="15">
        <v>0.46379647749510761</v>
      </c>
      <c r="AI1617" s="5" t="s">
        <v>7128</v>
      </c>
      <c r="AJ1617" s="15">
        <v>112.36749116607776</v>
      </c>
      <c r="AK1617" s="15">
        <v>112.36749116607776</v>
      </c>
      <c r="AL1617" s="15" t="s">
        <v>7128</v>
      </c>
      <c r="AM1617" s="15" t="s">
        <v>7128</v>
      </c>
      <c r="AN1617" s="15">
        <v>2.2237762237762237</v>
      </c>
      <c r="AO1617" s="15">
        <v>0.46696035242290757</v>
      </c>
      <c r="AP1617" s="15" t="s">
        <v>7128</v>
      </c>
      <c r="AQ1617" s="15">
        <v>70.2125850340136</v>
      </c>
      <c r="AR1617" s="15">
        <v>1.7357578305654824</v>
      </c>
      <c r="AS1617" s="15">
        <v>0.60624082232011745</v>
      </c>
      <c r="AT1617" s="14">
        <v>0</v>
      </c>
      <c r="AU1617" s="14">
        <v>0</v>
      </c>
      <c r="AV1617" s="12">
        <v>-0.185</v>
      </c>
      <c r="AW1617" s="12">
        <v>-0.27899999999999997</v>
      </c>
      <c r="AX1617" s="12">
        <v>7.5399999999999995E-2</v>
      </c>
      <c r="AY1617" s="12">
        <v>4.9699999999999996E-3</v>
      </c>
      <c r="AZ1617" s="14" t="s">
        <v>7128</v>
      </c>
      <c r="BA1617" s="14" t="s">
        <v>7128</v>
      </c>
      <c r="BB1617" s="14">
        <v>3.914246196403872E-2</v>
      </c>
      <c r="BC1617" s="14">
        <v>-3.2396379228203903E-2</v>
      </c>
      <c r="BD1617" s="14">
        <v>4.1556534508076356E-3</v>
      </c>
      <c r="BE1617" s="14">
        <v>-1.3979441997063143E-2</v>
      </c>
      <c r="BF1617" s="14">
        <v>0</v>
      </c>
      <c r="BG1617" s="14">
        <v>2.2400000000000003E-2</v>
      </c>
      <c r="BH1617" s="13">
        <v>0.28299999999999997</v>
      </c>
      <c r="BI1617" s="13">
        <v>0.28299999999999997</v>
      </c>
      <c r="BJ1617" s="13">
        <v>-0.95199999999999996</v>
      </c>
      <c r="BK1617" s="13">
        <v>-0.95199999999999996</v>
      </c>
      <c r="BL1617" s="13">
        <v>68.099999999999994</v>
      </c>
      <c r="BM1617" s="13">
        <v>68.099999999999994</v>
      </c>
      <c r="BN1617" s="13">
        <v>0.58799999999999997</v>
      </c>
      <c r="BO1617" s="13">
        <v>0.58799999999999997</v>
      </c>
      <c r="BP1617" s="13">
        <v>-0.95199999999999996</v>
      </c>
      <c r="BQ1617" s="13">
        <v>0</v>
      </c>
      <c r="BR1617" s="13">
        <v>0</v>
      </c>
      <c r="BS1617" s="13">
        <v>-1.43</v>
      </c>
      <c r="BT1617" s="14" t="s">
        <v>7128</v>
      </c>
      <c r="BU1617" s="13">
        <v>0.47799999999999998</v>
      </c>
      <c r="BV1617" s="13">
        <v>1.7129999999999999</v>
      </c>
      <c r="BW1617" s="13">
        <v>1.7129999999999999</v>
      </c>
      <c r="BX1617" s="13">
        <v>7.23</v>
      </c>
      <c r="BY1617" s="13">
        <v>29.385999999999999</v>
      </c>
      <c r="BZ1617" s="13">
        <v>14.3</v>
      </c>
      <c r="CA1617" s="13">
        <v>23.785</v>
      </c>
      <c r="CB1617" s="13">
        <v>0</v>
      </c>
      <c r="CC1617" s="15">
        <v>0.67100000000000004</v>
      </c>
      <c r="CD1617" s="15">
        <v>0.44700000000000001</v>
      </c>
      <c r="CE1617" s="15">
        <v>0.36</v>
      </c>
      <c r="CF1617" s="15">
        <v>1.240013518021474</v>
      </c>
      <c r="CG1617" s="15">
        <v>1.4419819685184541</v>
      </c>
      <c r="CH1617" s="13">
        <v>1.2677</v>
      </c>
      <c r="CI1617" s="13">
        <v>0.2204000000000001</v>
      </c>
      <c r="CJ1617" s="13">
        <v>0</v>
      </c>
      <c r="CK1617" s="12">
        <f t="shared" si="50"/>
        <v>0</v>
      </c>
      <c r="CL1617" s="36">
        <f t="shared" si="51"/>
        <v>2.8631490435148201</v>
      </c>
      <c r="CM1617" s="13">
        <v>3.5999999999999997E-2</v>
      </c>
      <c r="CN1617" s="13" t="s">
        <v>7128</v>
      </c>
      <c r="CO1617" s="13">
        <v>0.28299999999999997</v>
      </c>
      <c r="CP1617" s="13">
        <v>31.8</v>
      </c>
      <c r="CQ1617" s="13">
        <v>0.58799999999999997</v>
      </c>
      <c r="CR1617" s="13">
        <v>41.284999999999997</v>
      </c>
      <c r="CS1617" s="13" t="s">
        <v>7128</v>
      </c>
      <c r="CT1617" s="13">
        <v>0</v>
      </c>
      <c r="CU1617" s="13">
        <v>-0.95199999999999996</v>
      </c>
      <c r="CV1617" s="13">
        <v>23.785</v>
      </c>
      <c r="CW1617" s="13">
        <v>0.58799999999999997</v>
      </c>
      <c r="CX1617" s="12">
        <v>3.914246196403872E-2</v>
      </c>
      <c r="CY1617" s="12">
        <v>-3.2396379228203903E-2</v>
      </c>
      <c r="CZ1617" s="15">
        <v>70.2125850340136</v>
      </c>
      <c r="DA1617" s="20"/>
      <c r="DB1617" s="20"/>
    </row>
    <row r="1618" spans="1:106" ht="24">
      <c r="A1618" s="8" t="s">
        <v>5153</v>
      </c>
      <c r="B1618" s="8" t="s">
        <v>5154</v>
      </c>
      <c r="C1618" s="9" t="s">
        <v>7174</v>
      </c>
      <c r="D1618" s="9" t="s">
        <v>7126</v>
      </c>
      <c r="E1618" s="10" t="s">
        <v>7127</v>
      </c>
      <c r="F1618" s="10" t="s">
        <v>7126</v>
      </c>
      <c r="G1618" s="11">
        <v>0.45</v>
      </c>
      <c r="H1618" s="11">
        <v>0.70750765125172987</v>
      </c>
      <c r="I1618" s="12">
        <v>9.0499999999999997E-2</v>
      </c>
      <c r="J1618" s="12">
        <v>0.12052944243828156</v>
      </c>
      <c r="K1618" s="12">
        <v>4.7E-2</v>
      </c>
      <c r="L1618" s="12">
        <v>0.10350000000000001</v>
      </c>
      <c r="M1618" s="12">
        <v>6.8320350000000002E-2</v>
      </c>
      <c r="N1618" s="12">
        <v>9.6529594891442139E-2</v>
      </c>
      <c r="O1618" s="12">
        <v>-3.094610910494823E-2</v>
      </c>
      <c r="P1618" s="12">
        <v>-9.6529594891442139E-2</v>
      </c>
      <c r="Q1618" s="13">
        <v>4.49</v>
      </c>
      <c r="R1618" s="13">
        <v>0</v>
      </c>
      <c r="S1618" s="13">
        <v>3.82</v>
      </c>
      <c r="T1618" s="13">
        <v>3.82</v>
      </c>
      <c r="U1618" s="13">
        <v>8.31</v>
      </c>
      <c r="V1618" s="13">
        <v>0.58099999999999996</v>
      </c>
      <c r="W1618" s="13">
        <v>7.729000000000001</v>
      </c>
      <c r="X1618" s="14">
        <v>6.9915764139590844E-2</v>
      </c>
      <c r="Y1618" s="15">
        <v>2.3148148148148147E-2</v>
      </c>
      <c r="Z1618" s="14">
        <v>0.52835408022130004</v>
      </c>
      <c r="AA1618" s="14">
        <v>0.45968712394705169</v>
      </c>
      <c r="AB1618" s="14">
        <v>1.1202346041055717</v>
      </c>
      <c r="AC1618" s="14">
        <v>0.85077951002227159</v>
      </c>
      <c r="AD1618" s="13">
        <v>0.41499999999999998</v>
      </c>
      <c r="AE1618" s="15">
        <v>0.44441666666666679</v>
      </c>
      <c r="AF1618" s="14">
        <v>9.4868329805051374E-2</v>
      </c>
      <c r="AG1618" s="14" t="s">
        <v>7128</v>
      </c>
      <c r="AH1618" s="15">
        <v>0.18421052631578949</v>
      </c>
      <c r="AI1618" s="5" t="s">
        <v>7128</v>
      </c>
      <c r="AJ1618" s="15">
        <v>14.916943521594686</v>
      </c>
      <c r="AK1618" s="15">
        <v>14.916943521594686</v>
      </c>
      <c r="AL1618" s="15" t="s">
        <v>7128</v>
      </c>
      <c r="AM1618" s="15" t="s">
        <v>7128</v>
      </c>
      <c r="AN1618" s="15">
        <v>1.3167155425219941</v>
      </c>
      <c r="AO1618" s="15">
        <v>8.8385826771653555</v>
      </c>
      <c r="AP1618" s="15" t="s">
        <v>7128</v>
      </c>
      <c r="AQ1618" s="15" t="s">
        <v>7128</v>
      </c>
      <c r="AR1618" s="15">
        <v>1.1624304406677697</v>
      </c>
      <c r="AS1618" s="15">
        <v>15.214566929133859</v>
      </c>
      <c r="AT1618" s="14">
        <v>0.28704318936877077</v>
      </c>
      <c r="AU1618" s="14">
        <v>1.9242761692650334E-2</v>
      </c>
      <c r="AV1618" s="12">
        <v>5.0499999999999996E-2</v>
      </c>
      <c r="AW1618" s="12">
        <v>0.16200000000000001</v>
      </c>
      <c r="AX1618" s="12">
        <v>0.21299999999999999</v>
      </c>
      <c r="AY1618" s="12">
        <v>0.21100000000000002</v>
      </c>
      <c r="AZ1618" s="14" t="s">
        <v>7128</v>
      </c>
      <c r="BA1618" s="14" t="s">
        <v>7128</v>
      </c>
      <c r="BB1618" s="14">
        <v>8.9583333333333334E-2</v>
      </c>
      <c r="BC1618" s="14">
        <v>0</v>
      </c>
      <c r="BD1618" s="14">
        <v>0.59251968503937003</v>
      </c>
      <c r="BE1618" s="14">
        <v>0</v>
      </c>
      <c r="BF1618" s="14">
        <v>0.32739420935412022</v>
      </c>
      <c r="BG1618" s="14" t="s">
        <v>7128</v>
      </c>
      <c r="BH1618" s="13">
        <v>0.30099999999999999</v>
      </c>
      <c r="BI1618" s="13">
        <v>0.30099999999999999</v>
      </c>
      <c r="BJ1618" s="13">
        <v>0</v>
      </c>
      <c r="BK1618" s="13">
        <v>0</v>
      </c>
      <c r="BL1618" s="13">
        <v>0.50800000000000001</v>
      </c>
      <c r="BM1618" s="13">
        <v>0.50800000000000001</v>
      </c>
      <c r="BN1618" s="13">
        <v>0</v>
      </c>
      <c r="BO1618" s="13">
        <v>0</v>
      </c>
      <c r="BP1618" s="13">
        <v>0</v>
      </c>
      <c r="BQ1618" s="13">
        <v>0</v>
      </c>
      <c r="BR1618" s="13">
        <v>0</v>
      </c>
      <c r="BS1618" s="13">
        <v>0</v>
      </c>
      <c r="BT1618" s="14" t="s">
        <v>7128</v>
      </c>
      <c r="BU1618" s="13">
        <v>0</v>
      </c>
      <c r="BV1618" s="13">
        <v>0.30099999999999999</v>
      </c>
      <c r="BW1618" s="13">
        <v>0.30099999999999999</v>
      </c>
      <c r="BX1618" s="13">
        <v>3.36</v>
      </c>
      <c r="BY1618" s="13">
        <v>3.1969999999999996</v>
      </c>
      <c r="BZ1618" s="13">
        <v>3.41</v>
      </c>
      <c r="CA1618" s="13">
        <v>6.6490000000000009</v>
      </c>
      <c r="CB1618" s="13">
        <v>-8.6400000000000005E-2</v>
      </c>
      <c r="CC1618" s="15">
        <v>-0.30299999999999999</v>
      </c>
      <c r="CD1618" s="15">
        <v>1.1000000000000001</v>
      </c>
      <c r="CE1618" s="15">
        <v>0.36</v>
      </c>
      <c r="CF1618" s="15" t="s">
        <v>7128</v>
      </c>
      <c r="CG1618" s="15" t="s">
        <v>7128</v>
      </c>
      <c r="CH1618" s="13" t="s">
        <v>7128</v>
      </c>
      <c r="CI1618" s="13" t="s">
        <v>7128</v>
      </c>
      <c r="CJ1618" s="13">
        <v>-8.6400000000000005E-2</v>
      </c>
      <c r="CK1618" s="12">
        <f t="shared" si="50"/>
        <v>0.28704318936877077</v>
      </c>
      <c r="CL1618" s="36">
        <f t="shared" si="51"/>
        <v>7.640246653632124E-2</v>
      </c>
      <c r="CM1618" s="13">
        <v>0.44900000000000001</v>
      </c>
      <c r="CN1618" s="13">
        <v>0.14699999999999999</v>
      </c>
      <c r="CO1618" s="13">
        <v>0.30099999999999999</v>
      </c>
      <c r="CP1618" s="13">
        <v>4.49</v>
      </c>
      <c r="CQ1618" s="13" t="s">
        <v>7128</v>
      </c>
      <c r="CR1618" s="13" t="s">
        <v>7128</v>
      </c>
      <c r="CS1618" s="13">
        <v>0.30099999999999999</v>
      </c>
      <c r="CT1618" s="13">
        <v>0</v>
      </c>
      <c r="CU1618" s="13">
        <v>0</v>
      </c>
      <c r="CV1618" s="13">
        <v>6.6490000000000009</v>
      </c>
      <c r="CW1618" s="13">
        <v>0</v>
      </c>
      <c r="CX1618" s="12">
        <v>8.9583333333333334E-2</v>
      </c>
      <c r="CY1618" s="12">
        <v>0</v>
      </c>
      <c r="CZ1618" s="15" t="s">
        <v>7128</v>
      </c>
      <c r="DA1618" s="20"/>
      <c r="DB1618" s="20"/>
    </row>
    <row r="1619" spans="1:106">
      <c r="A1619" s="8" t="s">
        <v>5361</v>
      </c>
      <c r="B1619" s="8" t="s">
        <v>5362</v>
      </c>
      <c r="C1619" s="9" t="s">
        <v>7177</v>
      </c>
      <c r="D1619" s="9" t="s">
        <v>7126</v>
      </c>
      <c r="E1619" s="10" t="s">
        <v>7127</v>
      </c>
      <c r="F1619" s="10" t="s">
        <v>7126</v>
      </c>
      <c r="G1619" s="11">
        <v>0.74</v>
      </c>
      <c r="H1619" s="11">
        <v>0.74</v>
      </c>
      <c r="I1619" s="12">
        <v>9.0499999999999997E-2</v>
      </c>
      <c r="J1619" s="12">
        <v>0.12347</v>
      </c>
      <c r="K1619" s="12">
        <v>4.1999999999999996E-2</v>
      </c>
      <c r="L1619" s="12">
        <v>9.8500000000000004E-2</v>
      </c>
      <c r="M1619" s="12">
        <v>6.5019850000000004E-2</v>
      </c>
      <c r="N1619" s="12">
        <v>0.12347</v>
      </c>
      <c r="O1619" s="12">
        <v>-0.11971999999999999</v>
      </c>
      <c r="P1619" s="12">
        <v>-0.14058113133703468</v>
      </c>
      <c r="Q1619" s="13">
        <v>2.41</v>
      </c>
      <c r="R1619" s="13">
        <v>0</v>
      </c>
      <c r="S1619" s="13">
        <v>0</v>
      </c>
      <c r="T1619" s="13">
        <v>0</v>
      </c>
      <c r="U1619" s="13">
        <v>2.41</v>
      </c>
      <c r="V1619" s="13">
        <v>9.5000000000000001E-2</v>
      </c>
      <c r="W1619" s="13">
        <v>2.3149999999999999</v>
      </c>
      <c r="X1619" s="14">
        <v>3.9419087136929459E-2</v>
      </c>
      <c r="Y1619" s="15">
        <v>3.0525030525030528E-2</v>
      </c>
      <c r="Z1619" s="14">
        <v>0</v>
      </c>
      <c r="AA1619" s="14">
        <v>0</v>
      </c>
      <c r="AB1619" s="14">
        <v>0</v>
      </c>
      <c r="AC1619" s="14">
        <v>0</v>
      </c>
      <c r="AD1619" s="13">
        <v>0.29399999999999998</v>
      </c>
      <c r="AE1619" s="15">
        <v>2.3029166666666669</v>
      </c>
      <c r="AF1619" s="14">
        <v>0.16733200530681511</v>
      </c>
      <c r="AG1619" s="14">
        <v>0.65886977089558452</v>
      </c>
      <c r="AH1619" s="15">
        <v>0.21582733812949642</v>
      </c>
      <c r="AI1619" s="5" t="s">
        <v>7128</v>
      </c>
      <c r="AJ1619" s="15">
        <v>57.38095238095238</v>
      </c>
      <c r="AK1619" s="15">
        <v>57.38095238095238</v>
      </c>
      <c r="AL1619" s="15" t="s">
        <v>7128</v>
      </c>
      <c r="AM1619" s="15" t="s">
        <v>7128</v>
      </c>
      <c r="AN1619" s="15">
        <v>0.22523364485981312</v>
      </c>
      <c r="AO1619" s="15">
        <v>10.954545454545455</v>
      </c>
      <c r="AP1619" s="15" t="s">
        <v>7128</v>
      </c>
      <c r="AQ1619" s="15" t="s">
        <v>7128</v>
      </c>
      <c r="AR1619" s="15">
        <v>0.21829325789721832</v>
      </c>
      <c r="AS1619" s="15">
        <v>10.522727272727272</v>
      </c>
      <c r="AT1619" s="14">
        <v>0</v>
      </c>
      <c r="AU1619" s="14">
        <v>0</v>
      </c>
      <c r="AV1619" s="12">
        <v>-0.77800000000000002</v>
      </c>
      <c r="AW1619" s="12">
        <v>-0.40200000000000002</v>
      </c>
      <c r="AX1619" s="12">
        <v>-0.75800000000000001</v>
      </c>
      <c r="AY1619" s="12">
        <v>-0.57999999999999996</v>
      </c>
      <c r="AZ1619" s="14" t="s">
        <v>7128</v>
      </c>
      <c r="BA1619" s="14" t="s">
        <v>7128</v>
      </c>
      <c r="BB1619" s="14">
        <v>3.7500000000000003E-3</v>
      </c>
      <c r="BC1619" s="14">
        <v>-1.711113133703468E-2</v>
      </c>
      <c r="BD1619" s="14">
        <v>0.19090909090909092</v>
      </c>
      <c r="BE1619" s="14">
        <v>-0.8545454545454545</v>
      </c>
      <c r="BF1619" s="14">
        <v>0</v>
      </c>
      <c r="BG1619" s="14">
        <v>1.5800000000000002E-2</v>
      </c>
      <c r="BH1619" s="13">
        <v>4.2000000000000003E-2</v>
      </c>
      <c r="BI1619" s="13">
        <v>4.2000000000000003E-2</v>
      </c>
      <c r="BJ1619" s="13">
        <v>-0.188</v>
      </c>
      <c r="BK1619" s="13">
        <v>-0.188</v>
      </c>
      <c r="BL1619" s="13">
        <v>0.22</v>
      </c>
      <c r="BM1619" s="13">
        <v>0.22</v>
      </c>
      <c r="BN1619" s="13">
        <v>-6.0000000000000001E-3</v>
      </c>
      <c r="BO1619" s="13">
        <v>-6.0000000000000001E-3</v>
      </c>
      <c r="BP1619" s="13">
        <v>-0.188</v>
      </c>
      <c r="BQ1619" s="13">
        <v>0</v>
      </c>
      <c r="BR1619" s="13">
        <v>0</v>
      </c>
      <c r="BS1619" s="13">
        <v>-0.13100000000000001</v>
      </c>
      <c r="BT1619" s="14" t="s">
        <v>7128</v>
      </c>
      <c r="BU1619" s="13">
        <v>-5.6999999999999995E-2</v>
      </c>
      <c r="BV1619" s="13">
        <v>0.17300000000000001</v>
      </c>
      <c r="BW1619" s="13">
        <v>0.17300000000000001</v>
      </c>
      <c r="BX1619" s="13">
        <v>11.2</v>
      </c>
      <c r="BY1619" s="13">
        <v>10.986999999999998</v>
      </c>
      <c r="BZ1619" s="13">
        <v>10.7</v>
      </c>
      <c r="CA1619" s="13">
        <v>10.604999999999999</v>
      </c>
      <c r="CB1619" s="13">
        <v>0</v>
      </c>
      <c r="CC1619" s="15">
        <v>0.73499999999999999</v>
      </c>
      <c r="CD1619" s="15">
        <v>1.02</v>
      </c>
      <c r="CE1619" s="15">
        <v>0.36</v>
      </c>
      <c r="CF1619" s="15" t="s">
        <v>7128</v>
      </c>
      <c r="CG1619" s="15" t="s">
        <v>7128</v>
      </c>
      <c r="CH1619" s="13" t="s">
        <v>7128</v>
      </c>
      <c r="CI1619" s="13" t="s">
        <v>7128</v>
      </c>
      <c r="CJ1619" s="13">
        <v>0</v>
      </c>
      <c r="CK1619" s="12">
        <f t="shared" si="50"/>
        <v>0</v>
      </c>
      <c r="CL1619" s="36">
        <f t="shared" si="51"/>
        <v>2.0744931636020748E-2</v>
      </c>
      <c r="CM1619" s="13" t="s">
        <v>7128</v>
      </c>
      <c r="CN1619" s="13" t="s">
        <v>7128</v>
      </c>
      <c r="CO1619" s="13">
        <v>4.2000000000000003E-2</v>
      </c>
      <c r="CP1619" s="13">
        <v>2.41</v>
      </c>
      <c r="CQ1619" s="13" t="s">
        <v>7128</v>
      </c>
      <c r="CR1619" s="13" t="s">
        <v>7128</v>
      </c>
      <c r="CS1619" s="13" t="s">
        <v>7128</v>
      </c>
      <c r="CT1619" s="13">
        <v>0</v>
      </c>
      <c r="CU1619" s="13">
        <v>-0.188</v>
      </c>
      <c r="CV1619" s="13">
        <v>10.604999999999999</v>
      </c>
      <c r="CW1619" s="13">
        <v>-6.0000000000000001E-3</v>
      </c>
      <c r="CX1619" s="12">
        <v>3.7500000000000003E-3</v>
      </c>
      <c r="CY1619" s="12">
        <v>-1.711113133703468E-2</v>
      </c>
      <c r="CZ1619" s="15" t="s">
        <v>7128</v>
      </c>
      <c r="DA1619" s="20"/>
      <c r="DB1619" s="20"/>
    </row>
    <row r="1620" spans="1:106">
      <c r="A1620" s="8" t="s">
        <v>3107</v>
      </c>
      <c r="B1620" s="8" t="s">
        <v>3108</v>
      </c>
      <c r="C1620" s="9" t="s">
        <v>7170</v>
      </c>
      <c r="D1620" s="9" t="s">
        <v>7126</v>
      </c>
      <c r="E1620" s="10" t="s">
        <v>7127</v>
      </c>
      <c r="F1620" s="10" t="s">
        <v>7126</v>
      </c>
      <c r="G1620" s="11">
        <v>1.06</v>
      </c>
      <c r="H1620" s="11">
        <v>1.3243843014128729</v>
      </c>
      <c r="I1620" s="12">
        <v>9.0499999999999997E-2</v>
      </c>
      <c r="J1620" s="12">
        <v>0.176356779277865</v>
      </c>
      <c r="K1620" s="12">
        <v>4.1999999999999996E-2</v>
      </c>
      <c r="L1620" s="12">
        <v>9.8500000000000004E-2</v>
      </c>
      <c r="M1620" s="12">
        <v>6.5019850000000004E-2</v>
      </c>
      <c r="N1620" s="12">
        <v>0.14744468374784994</v>
      </c>
      <c r="O1620" s="12">
        <v>-0.1341911741823236</v>
      </c>
      <c r="P1620" s="12">
        <v>-8.4398660802077613E-2</v>
      </c>
      <c r="Q1620" s="13">
        <v>13</v>
      </c>
      <c r="R1620" s="13">
        <v>0</v>
      </c>
      <c r="S1620" s="13">
        <v>4.5599999999999996</v>
      </c>
      <c r="T1620" s="13">
        <v>4.5599999999999996</v>
      </c>
      <c r="U1620" s="13">
        <v>17.559999999999999</v>
      </c>
      <c r="V1620" s="13">
        <v>1.03</v>
      </c>
      <c r="W1620" s="13">
        <v>16.529999999999998</v>
      </c>
      <c r="X1620" s="14">
        <v>5.8656036446469252E-2</v>
      </c>
      <c r="Y1620" s="15">
        <v>0.52631578947368418</v>
      </c>
      <c r="Z1620" s="14">
        <v>0.22507403751233959</v>
      </c>
      <c r="AA1620" s="14">
        <v>0.25968109339407747</v>
      </c>
      <c r="AB1620" s="14">
        <v>0.29044585987261146</v>
      </c>
      <c r="AC1620" s="14">
        <v>0.35076923076923072</v>
      </c>
      <c r="AD1620" s="13">
        <v>0.98399999999999999</v>
      </c>
      <c r="AE1620" s="15">
        <v>2.5620000000000003</v>
      </c>
      <c r="AF1620" s="14">
        <v>0.216794833886788</v>
      </c>
      <c r="AG1620" s="14">
        <v>0.70573637414209711</v>
      </c>
      <c r="AH1620" s="15">
        <v>0.43527833668678739</v>
      </c>
      <c r="AI1620" s="5">
        <v>1.8098510882016037</v>
      </c>
      <c r="AJ1620" s="15">
        <v>19.637462235649547</v>
      </c>
      <c r="AK1620" s="15">
        <v>19.637462235649547</v>
      </c>
      <c r="AL1620" s="15" t="s">
        <v>7128</v>
      </c>
      <c r="AM1620" s="15" t="s">
        <v>7128</v>
      </c>
      <c r="AN1620" s="15">
        <v>0.82802547770700641</v>
      </c>
      <c r="AO1620" s="15">
        <v>0.68421052631578949</v>
      </c>
      <c r="AP1620" s="15">
        <v>10.462025316455694</v>
      </c>
      <c r="AQ1620" s="15">
        <v>7.8341232227488149</v>
      </c>
      <c r="AR1620" s="15">
        <v>0.85959438377535102</v>
      </c>
      <c r="AS1620" s="15">
        <v>0.86999999999999988</v>
      </c>
      <c r="AT1620" s="14">
        <v>0</v>
      </c>
      <c r="AU1620" s="14">
        <v>0</v>
      </c>
      <c r="AV1620" s="12">
        <v>0.877</v>
      </c>
      <c r="AW1620" s="12">
        <v>-7.8399999999999997E-3</v>
      </c>
      <c r="AX1620" s="12">
        <v>7.1399999999999991E-2</v>
      </c>
      <c r="AY1620" s="12">
        <v>6.3700000000000007E-2</v>
      </c>
      <c r="AZ1620" s="14" t="s">
        <v>7128</v>
      </c>
      <c r="BA1620" s="14" t="s">
        <v>7128</v>
      </c>
      <c r="BB1620" s="14">
        <v>4.2165605095541403E-2</v>
      </c>
      <c r="BC1620" s="14">
        <v>6.3046022945772329E-2</v>
      </c>
      <c r="BD1620" s="14">
        <v>3.4842105263157896E-2</v>
      </c>
      <c r="BE1620" s="14">
        <v>8.3157894736842111E-2</v>
      </c>
      <c r="BF1620" s="14">
        <v>0.28893662728249192</v>
      </c>
      <c r="BG1620" s="14">
        <v>7.0099999999999996E-2</v>
      </c>
      <c r="BH1620" s="13">
        <v>0.66200000000000003</v>
      </c>
      <c r="BI1620" s="13">
        <v>0.66200000000000003</v>
      </c>
      <c r="BJ1620" s="13">
        <v>1.58</v>
      </c>
      <c r="BK1620" s="13">
        <v>1.58</v>
      </c>
      <c r="BL1620" s="13">
        <v>19</v>
      </c>
      <c r="BM1620" s="13">
        <v>19</v>
      </c>
      <c r="BN1620" s="13">
        <v>2.11</v>
      </c>
      <c r="BO1620" s="13">
        <v>2.11</v>
      </c>
      <c r="BP1620" s="13">
        <v>1.1234801288936629</v>
      </c>
      <c r="BQ1620" s="13">
        <v>0</v>
      </c>
      <c r="BR1620" s="13">
        <v>0</v>
      </c>
      <c r="BS1620" s="13">
        <v>-0.67200000000000004</v>
      </c>
      <c r="BT1620" s="14">
        <v>-0.59814142032200079</v>
      </c>
      <c r="BU1620" s="13">
        <v>1.7954801288936628</v>
      </c>
      <c r="BV1620" s="13">
        <v>1.3340000000000001</v>
      </c>
      <c r="BW1620" s="13">
        <v>1.3340000000000001</v>
      </c>
      <c r="BX1620" s="13">
        <v>15.7</v>
      </c>
      <c r="BY1620" s="13">
        <v>17.82</v>
      </c>
      <c r="BZ1620" s="13">
        <v>15.7</v>
      </c>
      <c r="CA1620" s="13">
        <v>19.229999999999997</v>
      </c>
      <c r="CB1620" s="13">
        <v>0</v>
      </c>
      <c r="CC1620" s="15">
        <v>1.02</v>
      </c>
      <c r="CD1620" s="15">
        <v>0.72399999999999998</v>
      </c>
      <c r="CE1620" s="15">
        <v>0.36</v>
      </c>
      <c r="CF1620" s="15" t="s">
        <v>7128</v>
      </c>
      <c r="CG1620" s="15" t="s">
        <v>7128</v>
      </c>
      <c r="CH1620" s="13" t="s">
        <v>7128</v>
      </c>
      <c r="CI1620" s="13" t="s">
        <v>7128</v>
      </c>
      <c r="CJ1620" s="13">
        <v>0</v>
      </c>
      <c r="CK1620" s="12">
        <f t="shared" si="50"/>
        <v>0</v>
      </c>
      <c r="CL1620" s="36">
        <f t="shared" si="51"/>
        <v>0.98803952158086339</v>
      </c>
      <c r="CM1620" s="13">
        <v>0.93100000000000005</v>
      </c>
      <c r="CN1620" s="13">
        <v>0.26900000000000002</v>
      </c>
      <c r="CO1620" s="13">
        <v>0.66200000000000003</v>
      </c>
      <c r="CP1620" s="13">
        <v>13</v>
      </c>
      <c r="CQ1620" s="13">
        <v>2.11</v>
      </c>
      <c r="CR1620" s="13">
        <v>16.529999999999998</v>
      </c>
      <c r="CS1620" s="13" t="s">
        <v>7128</v>
      </c>
      <c r="CT1620" s="13">
        <v>0.16939999999999997</v>
      </c>
      <c r="CU1620" s="13">
        <v>1.4922</v>
      </c>
      <c r="CV1620" s="13">
        <v>19.399399999999996</v>
      </c>
      <c r="CW1620" s="13">
        <v>2.11</v>
      </c>
      <c r="CX1620" s="12">
        <v>3.6182842451510461E-2</v>
      </c>
      <c r="CY1620" s="12">
        <v>5.8981887376403086E-2</v>
      </c>
      <c r="CZ1620" s="15">
        <v>7.8341232227488149</v>
      </c>
      <c r="DA1620" s="20"/>
      <c r="DB1620" s="20"/>
    </row>
    <row r="1621" spans="1:106">
      <c r="A1621" s="8" t="s">
        <v>4633</v>
      </c>
      <c r="B1621" s="8" t="s">
        <v>4634</v>
      </c>
      <c r="C1621" s="9" t="s">
        <v>7189</v>
      </c>
      <c r="D1621" s="9" t="s">
        <v>7126</v>
      </c>
      <c r="E1621" s="10" t="s">
        <v>7127</v>
      </c>
      <c r="F1621" s="10" t="s">
        <v>7126</v>
      </c>
      <c r="G1621" s="11">
        <v>1.1299999999999999</v>
      </c>
      <c r="H1621" s="11">
        <v>11.111235697940502</v>
      </c>
      <c r="I1621" s="12">
        <v>9.0499999999999997E-2</v>
      </c>
      <c r="J1621" s="12">
        <v>1.0620668306636154</v>
      </c>
      <c r="K1621" s="12">
        <v>3.6999999999999998E-2</v>
      </c>
      <c r="L1621" s="12">
        <v>9.35E-2</v>
      </c>
      <c r="M1621" s="12">
        <v>6.1719349999999999E-2</v>
      </c>
      <c r="N1621" s="12">
        <v>0.16345354805678375</v>
      </c>
      <c r="O1621" s="12">
        <v>-2.0268762148278383</v>
      </c>
      <c r="P1621" s="12">
        <v>-0.21610239175040358</v>
      </c>
      <c r="Q1621" s="13">
        <v>0.437</v>
      </c>
      <c r="R1621" s="13">
        <v>0</v>
      </c>
      <c r="S1621" s="13">
        <v>3.86</v>
      </c>
      <c r="T1621" s="13">
        <v>3.86</v>
      </c>
      <c r="U1621" s="13">
        <v>4.2969999999999997</v>
      </c>
      <c r="V1621" s="13">
        <v>9.1999999999999998E-2</v>
      </c>
      <c r="W1621" s="13">
        <v>4.2050000000000001</v>
      </c>
      <c r="X1621" s="14">
        <v>2.1410286246218293E-2</v>
      </c>
      <c r="Y1621" s="15">
        <v>3.7037037037037035E-2</v>
      </c>
      <c r="Z1621" s="14">
        <v>0.95426452410383189</v>
      </c>
      <c r="AA1621" s="14">
        <v>0.89830114033046315</v>
      </c>
      <c r="AB1621" s="14">
        <v>20.864864864864863</v>
      </c>
      <c r="AC1621" s="14">
        <v>8.832951945080092</v>
      </c>
      <c r="AD1621" s="13">
        <v>6.5000000000000002E-2</v>
      </c>
      <c r="AE1621" s="15">
        <v>2.04</v>
      </c>
      <c r="AF1621" s="14">
        <v>0.18439088914585774</v>
      </c>
      <c r="AG1621" s="14">
        <v>0.62964065381864953</v>
      </c>
      <c r="AH1621" s="15">
        <v>0.27659574468085107</v>
      </c>
      <c r="AI1621" s="5" t="s">
        <v>7128</v>
      </c>
      <c r="AJ1621" s="15" t="s">
        <v>7128</v>
      </c>
      <c r="AK1621" s="15" t="s">
        <v>7128</v>
      </c>
      <c r="AL1621" s="15" t="s">
        <v>7128</v>
      </c>
      <c r="AM1621" s="15" t="s">
        <v>7128</v>
      </c>
      <c r="AN1621" s="15">
        <v>2.362162162162162</v>
      </c>
      <c r="AO1621" s="15">
        <v>0.21213592233009709</v>
      </c>
      <c r="AP1621" s="15" t="s">
        <v>7128</v>
      </c>
      <c r="AQ1621" s="15" t="s">
        <v>7128</v>
      </c>
      <c r="AR1621" s="15">
        <v>1.0637490513534025</v>
      </c>
      <c r="AS1621" s="15">
        <v>2.04126213592233</v>
      </c>
      <c r="AT1621" s="14" t="s">
        <v>7128</v>
      </c>
      <c r="AU1621" s="14">
        <v>0</v>
      </c>
      <c r="AV1621" s="12" t="s">
        <v>7128</v>
      </c>
      <c r="AW1621" s="12" t="s">
        <v>7128</v>
      </c>
      <c r="AX1621" s="12">
        <v>-0.311</v>
      </c>
      <c r="AY1621" s="12">
        <v>-0.2</v>
      </c>
      <c r="AZ1621" s="14" t="s">
        <v>7128</v>
      </c>
      <c r="BA1621" s="14" t="s">
        <v>7128</v>
      </c>
      <c r="BB1621" s="14">
        <v>-0.96480938416422279</v>
      </c>
      <c r="BC1621" s="14">
        <v>-5.2648843693619815E-2</v>
      </c>
      <c r="BD1621" s="14">
        <v>-0.15970873786407766</v>
      </c>
      <c r="BE1621" s="14">
        <v>-0.15582524271844661</v>
      </c>
      <c r="BF1621" s="14">
        <v>0</v>
      </c>
      <c r="BG1621" s="14">
        <v>3.31E-3</v>
      </c>
      <c r="BH1621" s="13">
        <v>-0.32900000000000001</v>
      </c>
      <c r="BI1621" s="13">
        <v>-0.32900000000000001</v>
      </c>
      <c r="BJ1621" s="13">
        <v>-0.32100000000000001</v>
      </c>
      <c r="BK1621" s="13">
        <v>-0.32100000000000001</v>
      </c>
      <c r="BL1621" s="13">
        <v>2.06</v>
      </c>
      <c r="BM1621" s="13">
        <v>2.06</v>
      </c>
      <c r="BN1621" s="13">
        <v>-0.30599999999999999</v>
      </c>
      <c r="BO1621" s="13">
        <v>-0.30599999999999999</v>
      </c>
      <c r="BP1621" s="13">
        <v>-0.32100000000000001</v>
      </c>
      <c r="BQ1621" s="13">
        <v>0</v>
      </c>
      <c r="BR1621" s="13">
        <v>0</v>
      </c>
      <c r="BS1621" s="13">
        <v>-1.6E-2</v>
      </c>
      <c r="BT1621" s="14" t="s">
        <v>7128</v>
      </c>
      <c r="BU1621" s="13">
        <v>-0.30499999999999999</v>
      </c>
      <c r="BV1621" s="13">
        <v>-0.313</v>
      </c>
      <c r="BW1621" s="13">
        <v>-0.313</v>
      </c>
      <c r="BX1621" s="13">
        <v>0.34100000000000003</v>
      </c>
      <c r="BY1621" s="13">
        <v>6.0969999999999995</v>
      </c>
      <c r="BZ1621" s="13">
        <v>0.185</v>
      </c>
      <c r="CA1621" s="13">
        <v>3.9529999999999998</v>
      </c>
      <c r="CB1621" s="13">
        <v>0</v>
      </c>
      <c r="CC1621" s="15">
        <v>0.77400000000000002</v>
      </c>
      <c r="CD1621" s="15">
        <v>0.65400000000000003</v>
      </c>
      <c r="CE1621" s="15">
        <v>0.36</v>
      </c>
      <c r="CF1621" s="15" t="s">
        <v>7128</v>
      </c>
      <c r="CG1621" s="15" t="s">
        <v>7128</v>
      </c>
      <c r="CH1621" s="13" t="s">
        <v>7128</v>
      </c>
      <c r="CI1621" s="13" t="s">
        <v>7128</v>
      </c>
      <c r="CJ1621" s="13">
        <v>0</v>
      </c>
      <c r="CK1621" s="12">
        <f t="shared" si="50"/>
        <v>0</v>
      </c>
      <c r="CL1621" s="36">
        <f t="shared" si="51"/>
        <v>0.52112319757146475</v>
      </c>
      <c r="CM1621" s="13" t="s">
        <v>7128</v>
      </c>
      <c r="CN1621" s="13" t="s">
        <v>7128</v>
      </c>
      <c r="CO1621" s="13" t="s">
        <v>7128</v>
      </c>
      <c r="CP1621" s="13" t="s">
        <v>7128</v>
      </c>
      <c r="CQ1621" s="13" t="s">
        <v>7128</v>
      </c>
      <c r="CR1621" s="13" t="s">
        <v>7128</v>
      </c>
      <c r="CS1621" s="13" t="s">
        <v>7128</v>
      </c>
      <c r="CT1621" s="13">
        <v>0</v>
      </c>
      <c r="CU1621" s="13">
        <v>-0.32100000000000001</v>
      </c>
      <c r="CV1621" s="13">
        <v>3.9529999999999998</v>
      </c>
      <c r="CW1621" s="13">
        <v>-0.30599999999999999</v>
      </c>
      <c r="CX1621" s="12">
        <v>-0.96480938416422279</v>
      </c>
      <c r="CY1621" s="12">
        <v>-5.2648843693619815E-2</v>
      </c>
      <c r="CZ1621" s="15" t="s">
        <v>7128</v>
      </c>
      <c r="DA1621" s="20"/>
      <c r="DB1621" s="20"/>
    </row>
    <row r="1622" spans="1:106">
      <c r="A1622" s="8" t="s">
        <v>4465</v>
      </c>
      <c r="B1622" s="8" t="s">
        <v>4466</v>
      </c>
      <c r="C1622" s="9" t="s">
        <v>7149</v>
      </c>
      <c r="D1622" s="9" t="s">
        <v>7126</v>
      </c>
      <c r="E1622" s="10" t="s">
        <v>7127</v>
      </c>
      <c r="F1622" s="10" t="s">
        <v>7126</v>
      </c>
      <c r="G1622" s="11">
        <v>0.85</v>
      </c>
      <c r="H1622" s="11">
        <v>0.85</v>
      </c>
      <c r="I1622" s="12">
        <v>9.0499999999999997E-2</v>
      </c>
      <c r="J1622" s="12">
        <v>0.13342499999999999</v>
      </c>
      <c r="K1622" s="12">
        <v>4.1999999999999996E-2</v>
      </c>
      <c r="L1622" s="12">
        <v>9.8500000000000004E-2</v>
      </c>
      <c r="M1622" s="12">
        <v>6.5019850000000004E-2</v>
      </c>
      <c r="N1622" s="12">
        <v>0.13342499999999999</v>
      </c>
      <c r="O1622" s="12">
        <v>-0.13571355721393033</v>
      </c>
      <c r="P1622" s="12">
        <v>-0.17935614241001563</v>
      </c>
      <c r="Q1622" s="13">
        <v>9.1999999999999993</v>
      </c>
      <c r="R1622" s="13">
        <v>0</v>
      </c>
      <c r="S1622" s="13">
        <v>0</v>
      </c>
      <c r="T1622" s="13">
        <v>0</v>
      </c>
      <c r="U1622" s="13">
        <v>9.1999999999999993</v>
      </c>
      <c r="V1622" s="13">
        <v>0.79700000000000004</v>
      </c>
      <c r="W1622" s="13">
        <v>8.4029999999999987</v>
      </c>
      <c r="X1622" s="14">
        <v>8.6630434782608706E-2</v>
      </c>
      <c r="Y1622" s="15">
        <v>0.35984848484848486</v>
      </c>
      <c r="Z1622" s="14">
        <v>0</v>
      </c>
      <c r="AA1622" s="14">
        <v>0</v>
      </c>
      <c r="AB1622" s="14">
        <v>0</v>
      </c>
      <c r="AC1622" s="14">
        <v>0</v>
      </c>
      <c r="AD1622" s="13">
        <v>0.69499999999999995</v>
      </c>
      <c r="AE1622" s="15">
        <v>2.011055555555556</v>
      </c>
      <c r="AF1622" s="14">
        <v>0.18439088914585774</v>
      </c>
      <c r="AG1622" s="14">
        <v>0.77525522362942245</v>
      </c>
      <c r="AH1622" s="15">
        <v>0.46666666666666673</v>
      </c>
      <c r="AI1622" s="5" t="s">
        <v>7128</v>
      </c>
      <c r="AJ1622" s="15" t="s">
        <v>7128</v>
      </c>
      <c r="AK1622" s="15" t="s">
        <v>7128</v>
      </c>
      <c r="AL1622" s="15" t="s">
        <v>7128</v>
      </c>
      <c r="AM1622" s="15" t="s">
        <v>7128</v>
      </c>
      <c r="AN1622" s="15">
        <v>0.47916666666666663</v>
      </c>
      <c r="AO1622" s="15">
        <v>3.1186440677966099</v>
      </c>
      <c r="AP1622" s="15" t="s">
        <v>7128</v>
      </c>
      <c r="AQ1622" s="15" t="s">
        <v>7128</v>
      </c>
      <c r="AR1622" s="15">
        <v>0.45661033527142308</v>
      </c>
      <c r="AS1622" s="15">
        <v>2.8484745762711858</v>
      </c>
      <c r="AT1622" s="14" t="s">
        <v>7128</v>
      </c>
      <c r="AU1622" s="14">
        <v>0</v>
      </c>
      <c r="AV1622" s="12" t="s">
        <v>7128</v>
      </c>
      <c r="AW1622" s="12" t="s">
        <v>7128</v>
      </c>
      <c r="AX1622" s="12">
        <v>-0.44500000000000001</v>
      </c>
      <c r="AY1622" s="12">
        <v>-0.33600000000000002</v>
      </c>
      <c r="AZ1622" s="14" t="s">
        <v>7128</v>
      </c>
      <c r="BA1622" s="14" t="s">
        <v>7128</v>
      </c>
      <c r="BB1622" s="14">
        <v>-2.2885572139303479E-3</v>
      </c>
      <c r="BC1622" s="14">
        <v>-4.5931142410015641E-2</v>
      </c>
      <c r="BD1622" s="14">
        <v>-1.559322033898305E-2</v>
      </c>
      <c r="BE1622" s="14">
        <v>-0.1989830508474576</v>
      </c>
      <c r="BF1622" s="14">
        <v>0</v>
      </c>
      <c r="BG1622" s="14" t="s">
        <v>7128</v>
      </c>
      <c r="BH1622" s="13">
        <v>-4.5999999999999999E-2</v>
      </c>
      <c r="BI1622" s="13">
        <v>-4.5999999999999999E-2</v>
      </c>
      <c r="BJ1622" s="13">
        <v>-0.58699999999999997</v>
      </c>
      <c r="BK1622" s="13">
        <v>-0.58699999999999997</v>
      </c>
      <c r="BL1622" s="13">
        <v>2.95</v>
      </c>
      <c r="BM1622" s="13">
        <v>2.95</v>
      </c>
      <c r="BN1622" s="13">
        <v>-0.36899999999999999</v>
      </c>
      <c r="BO1622" s="13">
        <v>-0.36899999999999999</v>
      </c>
      <c r="BP1622" s="13">
        <v>-0.58699999999999997</v>
      </c>
      <c r="BQ1622" s="13">
        <v>0</v>
      </c>
      <c r="BR1622" s="13">
        <v>0</v>
      </c>
      <c r="BS1622" s="13">
        <v>-0.29699999999999999</v>
      </c>
      <c r="BT1622" s="14" t="s">
        <v>7128</v>
      </c>
      <c r="BU1622" s="13">
        <v>-0.28999999999999998</v>
      </c>
      <c r="BV1622" s="13">
        <v>0.251</v>
      </c>
      <c r="BW1622" s="13">
        <v>0.251</v>
      </c>
      <c r="BX1622" s="13">
        <v>20.100000000000001</v>
      </c>
      <c r="BY1622" s="13">
        <v>12.780000000000001</v>
      </c>
      <c r="BZ1622" s="13">
        <v>19.2</v>
      </c>
      <c r="CA1622" s="13">
        <v>18.402999999999999</v>
      </c>
      <c r="CB1622" s="13">
        <v>0</v>
      </c>
      <c r="CC1622" s="15">
        <v>0.95299999999999996</v>
      </c>
      <c r="CD1622" s="15">
        <v>0.25900000000000001</v>
      </c>
      <c r="CE1622" s="15">
        <v>0.36</v>
      </c>
      <c r="CF1622" s="15">
        <v>1.6699481873009276</v>
      </c>
      <c r="CG1622" s="15">
        <v>2.1638927825914278</v>
      </c>
      <c r="CH1622" s="13">
        <v>1.056875</v>
      </c>
      <c r="CI1622" s="13">
        <v>2.4506250000000001</v>
      </c>
      <c r="CJ1622" s="13">
        <v>0</v>
      </c>
      <c r="CK1622" s="12">
        <f t="shared" si="50"/>
        <v>0</v>
      </c>
      <c r="CL1622" s="36">
        <f t="shared" si="51"/>
        <v>0.1602999510949302</v>
      </c>
      <c r="CM1622" s="13" t="s">
        <v>7128</v>
      </c>
      <c r="CN1622" s="13" t="s">
        <v>7128</v>
      </c>
      <c r="CO1622" s="13" t="s">
        <v>7128</v>
      </c>
      <c r="CP1622" s="13" t="s">
        <v>7128</v>
      </c>
      <c r="CQ1622" s="13" t="s">
        <v>7128</v>
      </c>
      <c r="CR1622" s="13" t="s">
        <v>7128</v>
      </c>
      <c r="CS1622" s="13" t="s">
        <v>7128</v>
      </c>
      <c r="CT1622" s="13">
        <v>0</v>
      </c>
      <c r="CU1622" s="13">
        <v>-0.58699999999999997</v>
      </c>
      <c r="CV1622" s="13">
        <v>18.402999999999999</v>
      </c>
      <c r="CW1622" s="13">
        <v>-0.36899999999999999</v>
      </c>
      <c r="CX1622" s="12">
        <v>-2.2885572139303479E-3</v>
      </c>
      <c r="CY1622" s="12">
        <v>-4.5931142410015641E-2</v>
      </c>
      <c r="CZ1622" s="15" t="s">
        <v>7128</v>
      </c>
      <c r="DA1622" s="20"/>
      <c r="DB1622" s="20"/>
    </row>
    <row r="1623" spans="1:106">
      <c r="A1623" s="8" t="s">
        <v>4445</v>
      </c>
      <c r="B1623" s="8" t="s">
        <v>4446</v>
      </c>
      <c r="C1623" s="9" t="s">
        <v>7155</v>
      </c>
      <c r="D1623" s="9" t="s">
        <v>7126</v>
      </c>
      <c r="E1623" s="10" t="s">
        <v>7127</v>
      </c>
      <c r="F1623" s="10" t="s">
        <v>7126</v>
      </c>
      <c r="G1623" s="11">
        <v>0.92</v>
      </c>
      <c r="H1623" s="11">
        <v>1.9329445023062048</v>
      </c>
      <c r="I1623" s="12">
        <v>9.0499999999999997E-2</v>
      </c>
      <c r="J1623" s="12">
        <v>0.23143147745871154</v>
      </c>
      <c r="K1623" s="12">
        <v>4.7E-2</v>
      </c>
      <c r="L1623" s="12">
        <v>0.10350000000000001</v>
      </c>
      <c r="M1623" s="12">
        <v>6.8320350000000002E-2</v>
      </c>
      <c r="N1623" s="12">
        <v>0.1363229483282675</v>
      </c>
      <c r="O1623" s="12">
        <v>-0.20914232083220552</v>
      </c>
      <c r="P1623" s="12">
        <v>-8.8212610333019692E-2</v>
      </c>
      <c r="Q1623" s="13">
        <v>0.85799999999999998</v>
      </c>
      <c r="R1623" s="13">
        <v>0</v>
      </c>
      <c r="S1623" s="13">
        <v>1.2</v>
      </c>
      <c r="T1623" s="13">
        <v>1.2</v>
      </c>
      <c r="U1623" s="13">
        <v>2.0579999999999998</v>
      </c>
      <c r="V1623" s="13">
        <v>5.7000000000000002E-2</v>
      </c>
      <c r="W1623" s="13">
        <v>2.0009999999999999</v>
      </c>
      <c r="X1623" s="14">
        <v>2.7696793002915457E-2</v>
      </c>
      <c r="Y1623" s="15">
        <v>3.9001560062402497E-2</v>
      </c>
      <c r="Z1623" s="14">
        <v>0.4285714285714286</v>
      </c>
      <c r="AA1623" s="14">
        <v>0.58309037900874638</v>
      </c>
      <c r="AB1623" s="14">
        <v>0.74999999999999989</v>
      </c>
      <c r="AC1623" s="14">
        <v>1.3986013986013985</v>
      </c>
      <c r="AD1623" s="13">
        <v>0.13400000000000001</v>
      </c>
      <c r="AE1623" s="15">
        <v>0.20930555555555563</v>
      </c>
      <c r="AF1623" s="14">
        <v>8.3666002653407553E-2</v>
      </c>
      <c r="AG1623" s="14" t="s">
        <v>7128</v>
      </c>
      <c r="AH1623" s="15">
        <v>0.21146953405017924</v>
      </c>
      <c r="AI1623" s="5">
        <v>1.2537313432835822</v>
      </c>
      <c r="AJ1623" s="15">
        <v>23.189189189189189</v>
      </c>
      <c r="AK1623" s="15">
        <v>23.189189189189189</v>
      </c>
      <c r="AL1623" s="15" t="s">
        <v>7128</v>
      </c>
      <c r="AM1623" s="15" t="s">
        <v>7128</v>
      </c>
      <c r="AN1623" s="15">
        <v>0.53625</v>
      </c>
      <c r="AO1623" s="15">
        <v>0.2831683168316832</v>
      </c>
      <c r="AP1623" s="15">
        <v>11.910714285714285</v>
      </c>
      <c r="AQ1623" s="15">
        <v>9.6201923076923084</v>
      </c>
      <c r="AR1623" s="15">
        <v>0.72949325555960631</v>
      </c>
      <c r="AS1623" s="15">
        <v>0.66039603960396043</v>
      </c>
      <c r="AT1623" s="14">
        <v>0</v>
      </c>
      <c r="AU1623" s="14">
        <v>0</v>
      </c>
      <c r="AV1623" s="12" t="s">
        <v>7128</v>
      </c>
      <c r="AW1623" s="12">
        <v>-0.14000000000000001</v>
      </c>
      <c r="AX1623" s="12">
        <v>-3.9800000000000002E-2</v>
      </c>
      <c r="AY1623" s="12">
        <v>-2.2599999999999999E-3</v>
      </c>
      <c r="AZ1623" s="14" t="s">
        <v>7128</v>
      </c>
      <c r="BA1623" s="14" t="s">
        <v>7128</v>
      </c>
      <c r="BB1623" s="14">
        <v>2.2289156626506025E-2</v>
      </c>
      <c r="BC1623" s="14">
        <v>4.8110337995247797E-2</v>
      </c>
      <c r="BD1623" s="14">
        <v>1.2211221122112212E-2</v>
      </c>
      <c r="BE1623" s="14">
        <v>5.5445544554455453E-2</v>
      </c>
      <c r="BF1623" s="14">
        <v>0.21276595744680851</v>
      </c>
      <c r="BG1623" s="14">
        <v>1.8700000000000001E-2</v>
      </c>
      <c r="BH1623" s="13">
        <v>3.6999999999999998E-2</v>
      </c>
      <c r="BI1623" s="13">
        <v>3.6999999999999998E-2</v>
      </c>
      <c r="BJ1623" s="13">
        <v>0.16800000000000001</v>
      </c>
      <c r="BK1623" s="13">
        <v>0.16800000000000001</v>
      </c>
      <c r="BL1623" s="13">
        <v>3.03</v>
      </c>
      <c r="BM1623" s="13">
        <v>3.03</v>
      </c>
      <c r="BN1623" s="13">
        <v>0.20799999999999999</v>
      </c>
      <c r="BO1623" s="13">
        <v>0.20799999999999999</v>
      </c>
      <c r="BP1623" s="13">
        <v>0.13225531914893618</v>
      </c>
      <c r="BQ1623" s="13">
        <v>0</v>
      </c>
      <c r="BR1623" s="13">
        <v>0</v>
      </c>
      <c r="BS1623" s="13">
        <v>-4.7E-2</v>
      </c>
      <c r="BT1623" s="14">
        <v>-0.35537323037323038</v>
      </c>
      <c r="BU1623" s="13">
        <v>0.17925531914893617</v>
      </c>
      <c r="BV1623" s="13">
        <v>8.3999999999999991E-2</v>
      </c>
      <c r="BW1623" s="13">
        <v>8.3999999999999991E-2</v>
      </c>
      <c r="BX1623" s="13">
        <v>1.66</v>
      </c>
      <c r="BY1623" s="13">
        <v>2.7489999999999997</v>
      </c>
      <c r="BZ1623" s="13">
        <v>1.6</v>
      </c>
      <c r="CA1623" s="13">
        <v>2.7429999999999999</v>
      </c>
      <c r="CB1623" s="13">
        <v>0</v>
      </c>
      <c r="CC1623" s="15">
        <v>-0.38500000000000001</v>
      </c>
      <c r="CD1623" s="15">
        <v>1.01</v>
      </c>
      <c r="CE1623" s="15">
        <v>0.36</v>
      </c>
      <c r="CF1623" s="15">
        <v>0.37801871941578102</v>
      </c>
      <c r="CG1623" s="15">
        <v>0.62368379593415046</v>
      </c>
      <c r="CH1623" s="13">
        <v>0.21355555555555555</v>
      </c>
      <c r="CI1623" s="13">
        <v>8.2777777777777783E-2</v>
      </c>
      <c r="CJ1623" s="13">
        <v>0</v>
      </c>
      <c r="CK1623" s="12">
        <f t="shared" si="50"/>
        <v>0</v>
      </c>
      <c r="CL1623" s="36">
        <f t="shared" si="51"/>
        <v>1.1046299671892088</v>
      </c>
      <c r="CM1623" s="13">
        <v>4.7E-2</v>
      </c>
      <c r="CN1623" s="13">
        <v>0.01</v>
      </c>
      <c r="CO1623" s="13">
        <v>3.6999999999999998E-2</v>
      </c>
      <c r="CP1623" s="13">
        <v>0.85799999999999998</v>
      </c>
      <c r="CQ1623" s="13">
        <v>0.20799999999999999</v>
      </c>
      <c r="CR1623" s="13">
        <v>2.0009999999999999</v>
      </c>
      <c r="CS1623" s="13" t="s">
        <v>7128</v>
      </c>
      <c r="CT1623" s="13">
        <v>6.1800000000000001E-2</v>
      </c>
      <c r="CU1623" s="13">
        <v>0.13780000000000001</v>
      </c>
      <c r="CV1623" s="13">
        <v>2.8047999999999997</v>
      </c>
      <c r="CW1623" s="13">
        <v>0.20799999999999999</v>
      </c>
      <c r="CX1623" s="12">
        <v>3.949355325821813E-3</v>
      </c>
      <c r="CY1623" s="12">
        <v>3.8594297375775515E-2</v>
      </c>
      <c r="CZ1623" s="15">
        <v>9.6201923076923084</v>
      </c>
      <c r="DA1623" s="20"/>
      <c r="DB1623" s="20"/>
    </row>
    <row r="1624" spans="1:106">
      <c r="A1624" s="8" t="s">
        <v>3767</v>
      </c>
      <c r="B1624" s="8" t="s">
        <v>3768</v>
      </c>
      <c r="C1624" s="9" t="s">
        <v>7144</v>
      </c>
      <c r="D1624" s="9" t="s">
        <v>7126</v>
      </c>
      <c r="E1624" s="10" t="s">
        <v>7127</v>
      </c>
      <c r="F1624" s="10" t="s">
        <v>7126</v>
      </c>
      <c r="G1624" s="11">
        <v>1.1499999999999999</v>
      </c>
      <c r="H1624" s="11">
        <v>3.5235999999999996</v>
      </c>
      <c r="I1624" s="12">
        <v>9.0499999999999997E-2</v>
      </c>
      <c r="J1624" s="12">
        <v>0.37538579999999994</v>
      </c>
      <c r="K1624" s="12">
        <v>4.1999999999999996E-2</v>
      </c>
      <c r="L1624" s="12">
        <v>9.8500000000000004E-2</v>
      </c>
      <c r="M1624" s="12">
        <v>6.5019850000000004E-2</v>
      </c>
      <c r="N1624" s="12">
        <v>0.16631422010443861</v>
      </c>
      <c r="O1624" s="12" t="s">
        <v>7128</v>
      </c>
      <c r="P1624" s="12">
        <v>-0.28891175538315644</v>
      </c>
      <c r="Q1624" s="13">
        <v>12.5</v>
      </c>
      <c r="R1624" s="13">
        <v>0</v>
      </c>
      <c r="S1624" s="13">
        <v>25.8</v>
      </c>
      <c r="T1624" s="13">
        <v>25.8</v>
      </c>
      <c r="U1624" s="13">
        <v>38.299999999999997</v>
      </c>
      <c r="V1624" s="13">
        <v>1.31</v>
      </c>
      <c r="W1624" s="13">
        <v>36.989999999999995</v>
      </c>
      <c r="X1624" s="14">
        <v>3.4203655352480419E-2</v>
      </c>
      <c r="Y1624" s="15">
        <v>0.18382352941176472</v>
      </c>
      <c r="Z1624" s="14">
        <v>0.79384615384615387</v>
      </c>
      <c r="AA1624" s="14">
        <v>0.67362924281984338</v>
      </c>
      <c r="AB1624" s="14">
        <v>3.8507462686567164</v>
      </c>
      <c r="AC1624" s="14">
        <v>2.0640000000000001</v>
      </c>
      <c r="AD1624" s="13">
        <v>0.92200000000000004</v>
      </c>
      <c r="AE1624" s="15">
        <v>1.7176944444444449</v>
      </c>
      <c r="AF1624" s="14">
        <v>8.9442719099991588E-2</v>
      </c>
      <c r="AG1624" s="14">
        <v>0.65572693440181329</v>
      </c>
      <c r="AH1624" s="15">
        <v>0.26328217237308149</v>
      </c>
      <c r="AI1624" s="5" t="s">
        <v>7128</v>
      </c>
      <c r="AJ1624" s="15">
        <v>7.6687116564417179</v>
      </c>
      <c r="AK1624" s="15">
        <v>7.6687116564417179</v>
      </c>
      <c r="AL1624" s="15">
        <v>36.880000000000003</v>
      </c>
      <c r="AM1624" s="15" t="s">
        <v>7128</v>
      </c>
      <c r="AN1624" s="15">
        <v>1.8656716417910448</v>
      </c>
      <c r="AO1624" s="15">
        <v>1.4671361502347418</v>
      </c>
      <c r="AP1624" s="15" t="s">
        <v>7128</v>
      </c>
      <c r="AQ1624" s="15" t="s">
        <v>7128</v>
      </c>
      <c r="AR1624" s="15">
        <v>1.185957037512023</v>
      </c>
      <c r="AS1624" s="15">
        <v>4.3415492957746471</v>
      </c>
      <c r="AT1624" s="14">
        <v>0</v>
      </c>
      <c r="AU1624" s="14">
        <v>0</v>
      </c>
      <c r="AV1624" s="12" t="s">
        <v>7128</v>
      </c>
      <c r="AW1624" s="12" t="s">
        <v>7128</v>
      </c>
      <c r="AX1624" s="12">
        <v>-0.13800000000000001</v>
      </c>
      <c r="AY1624" s="12">
        <v>-3.3799999999999997E-2</v>
      </c>
      <c r="AZ1624" s="14" t="s">
        <v>7128</v>
      </c>
      <c r="BA1624" s="14" t="s">
        <v>7128</v>
      </c>
      <c r="BB1624" s="14" t="s">
        <v>7128</v>
      </c>
      <c r="BC1624" s="14">
        <v>-0.12259753527871782</v>
      </c>
      <c r="BD1624" s="14">
        <v>0.19131455399061031</v>
      </c>
      <c r="BE1624" s="14">
        <v>-0.45070422535211269</v>
      </c>
      <c r="BF1624" s="14">
        <v>0</v>
      </c>
      <c r="BG1624" s="14">
        <v>0.1555</v>
      </c>
      <c r="BH1624" s="13">
        <v>1.63</v>
      </c>
      <c r="BI1624" s="13">
        <v>1.63</v>
      </c>
      <c r="BJ1624" s="13">
        <v>-3.84</v>
      </c>
      <c r="BK1624" s="13">
        <v>-3.84</v>
      </c>
      <c r="BL1624" s="13">
        <v>8.52</v>
      </c>
      <c r="BM1624" s="13">
        <v>8.52</v>
      </c>
      <c r="BN1624" s="13">
        <v>-2.36</v>
      </c>
      <c r="BO1624" s="13">
        <v>-2.36</v>
      </c>
      <c r="BP1624" s="13">
        <v>-3.84</v>
      </c>
      <c r="BQ1624" s="13">
        <v>0</v>
      </c>
      <c r="BR1624" s="13">
        <v>0</v>
      </c>
      <c r="BS1624" s="13">
        <v>-1.38</v>
      </c>
      <c r="BT1624" s="14" t="s">
        <v>7128</v>
      </c>
      <c r="BU1624" s="13">
        <v>-2.46</v>
      </c>
      <c r="BV1624" s="13">
        <v>3.01</v>
      </c>
      <c r="BW1624" s="13">
        <v>3.01</v>
      </c>
      <c r="BX1624" s="13">
        <v>-8.5500000000000007</v>
      </c>
      <c r="BY1624" s="13">
        <v>31.322000000000003</v>
      </c>
      <c r="BZ1624" s="13">
        <v>6.7</v>
      </c>
      <c r="CA1624" s="13">
        <v>31.19</v>
      </c>
      <c r="CB1624" s="13">
        <v>0</v>
      </c>
      <c r="CC1624" s="15">
        <v>0.39100000000000001</v>
      </c>
      <c r="CD1624" s="15">
        <v>1.08</v>
      </c>
      <c r="CE1624" s="15">
        <v>0.36</v>
      </c>
      <c r="CF1624" s="15" t="s">
        <v>7128</v>
      </c>
      <c r="CG1624" s="15" t="s">
        <v>7128</v>
      </c>
      <c r="CH1624" s="13" t="s">
        <v>7128</v>
      </c>
      <c r="CI1624" s="13" t="s">
        <v>7128</v>
      </c>
      <c r="CJ1624" s="13">
        <v>0</v>
      </c>
      <c r="CK1624" s="12">
        <f t="shared" si="50"/>
        <v>0</v>
      </c>
      <c r="CL1624" s="36">
        <f t="shared" si="51"/>
        <v>0.27316447579352354</v>
      </c>
      <c r="CM1624" s="13">
        <v>1.63</v>
      </c>
      <c r="CN1624" s="13" t="s">
        <v>7128</v>
      </c>
      <c r="CO1624" s="13">
        <v>1.63</v>
      </c>
      <c r="CP1624" s="13">
        <v>12.5</v>
      </c>
      <c r="CQ1624" s="13" t="s">
        <v>7128</v>
      </c>
      <c r="CR1624" s="13" t="s">
        <v>7128</v>
      </c>
      <c r="CS1624" s="13" t="s">
        <v>7128</v>
      </c>
      <c r="CT1624" s="13">
        <v>0.58160000000000001</v>
      </c>
      <c r="CU1624" s="13">
        <v>-4.1032000000000002</v>
      </c>
      <c r="CV1624" s="13">
        <v>31.771600000000003</v>
      </c>
      <c r="CW1624" s="13">
        <v>-2.36</v>
      </c>
      <c r="CX1624" s="12" t="s">
        <v>7128</v>
      </c>
      <c r="CY1624" s="12">
        <v>-0.12861244499053398</v>
      </c>
      <c r="CZ1624" s="15" t="s">
        <v>7128</v>
      </c>
      <c r="DA1624" s="20"/>
      <c r="DB1624" s="20"/>
    </row>
    <row r="1625" spans="1:106">
      <c r="A1625" s="8" t="s">
        <v>5077</v>
      </c>
      <c r="B1625" s="8" t="s">
        <v>5078</v>
      </c>
      <c r="C1625" s="9" t="s">
        <v>7179</v>
      </c>
      <c r="D1625" s="9" t="s">
        <v>7126</v>
      </c>
      <c r="E1625" s="10" t="s">
        <v>7127</v>
      </c>
      <c r="F1625" s="10" t="s">
        <v>7126</v>
      </c>
      <c r="G1625" s="11">
        <v>0.79</v>
      </c>
      <c r="H1625" s="11">
        <v>9.3019718309859165</v>
      </c>
      <c r="I1625" s="12">
        <v>9.0499999999999997E-2</v>
      </c>
      <c r="J1625" s="12">
        <v>0.8983284507042254</v>
      </c>
      <c r="K1625" s="12">
        <v>4.7E-2</v>
      </c>
      <c r="L1625" s="12">
        <v>0.10350000000000001</v>
      </c>
      <c r="M1625" s="12">
        <v>6.8320350000000002E-2</v>
      </c>
      <c r="N1625" s="12">
        <v>0.13881146860047844</v>
      </c>
      <c r="O1625" s="12">
        <v>-0.86174308485056683</v>
      </c>
      <c r="P1625" s="12">
        <v>-0.13084921557777127</v>
      </c>
      <c r="Q1625" s="13">
        <v>0.28399999999999997</v>
      </c>
      <c r="R1625" s="13">
        <v>0</v>
      </c>
      <c r="S1625" s="13">
        <v>3.06</v>
      </c>
      <c r="T1625" s="13">
        <v>3.06</v>
      </c>
      <c r="U1625" s="13">
        <v>3.3439999999999999</v>
      </c>
      <c r="V1625" s="13">
        <v>3.5999999999999997E-2</v>
      </c>
      <c r="W1625" s="13">
        <v>3.3079999999999998</v>
      </c>
      <c r="X1625" s="14">
        <v>1.0765550239234449E-2</v>
      </c>
      <c r="Y1625" s="15" t="s">
        <v>7128</v>
      </c>
      <c r="Z1625" s="14">
        <v>0.86221470836855452</v>
      </c>
      <c r="AA1625" s="14">
        <v>0.91507177033492826</v>
      </c>
      <c r="AB1625" s="14">
        <v>6.257668711656442</v>
      </c>
      <c r="AC1625" s="14">
        <v>10.774647887323944</v>
      </c>
      <c r="AD1625" s="13">
        <v>9.1999999999999998E-2</v>
      </c>
      <c r="AE1625" s="15">
        <v>1.2935277777777778</v>
      </c>
      <c r="AF1625" s="14" t="s">
        <v>7128</v>
      </c>
      <c r="AG1625" s="14" t="s">
        <v>7128</v>
      </c>
      <c r="AH1625" s="15">
        <v>0.45074626865671646</v>
      </c>
      <c r="AI1625" s="5">
        <v>1.2272727272727273</v>
      </c>
      <c r="AJ1625" s="15">
        <v>15.777777777777777</v>
      </c>
      <c r="AK1625" s="15">
        <v>15.777777777777777</v>
      </c>
      <c r="AL1625" s="15" t="s">
        <v>7128</v>
      </c>
      <c r="AM1625" s="15" t="s">
        <v>7128</v>
      </c>
      <c r="AN1625" s="15">
        <v>0.58077709611451944</v>
      </c>
      <c r="AO1625" s="15">
        <v>0.43425076452599382</v>
      </c>
      <c r="AP1625" s="15">
        <v>122.51851851851852</v>
      </c>
      <c r="AQ1625" s="15">
        <v>114.06896551724137</v>
      </c>
      <c r="AR1625" s="15">
        <v>0.94164531739254198</v>
      </c>
      <c r="AS1625" s="15">
        <v>5.0581039755351673</v>
      </c>
      <c r="AT1625" s="14">
        <v>0</v>
      </c>
      <c r="AU1625" s="14">
        <v>0</v>
      </c>
      <c r="AV1625" s="12">
        <v>1.2390000000000001</v>
      </c>
      <c r="AW1625" s="12">
        <v>4.1900000000000007E-2</v>
      </c>
      <c r="AX1625" s="12">
        <v>0.187</v>
      </c>
      <c r="AY1625" s="12">
        <v>0.14199999999999999</v>
      </c>
      <c r="AZ1625" s="14" t="s">
        <v>7128</v>
      </c>
      <c r="BA1625" s="14" t="s">
        <v>7128</v>
      </c>
      <c r="BB1625" s="14">
        <v>3.6585365853658534E-2</v>
      </c>
      <c r="BC1625" s="14">
        <v>7.9622530227071667E-3</v>
      </c>
      <c r="BD1625" s="14">
        <v>2.7522935779816512E-2</v>
      </c>
      <c r="BE1625" s="14">
        <v>4.1284403669724766E-2</v>
      </c>
      <c r="BF1625" s="14">
        <v>0</v>
      </c>
      <c r="BG1625" s="14" t="s">
        <v>7128</v>
      </c>
      <c r="BH1625" s="13">
        <v>1.7999999999999999E-2</v>
      </c>
      <c r="BI1625" s="13">
        <v>1.7999999999999999E-2</v>
      </c>
      <c r="BJ1625" s="13">
        <v>2.7E-2</v>
      </c>
      <c r="BK1625" s="13">
        <v>2.7E-2</v>
      </c>
      <c r="BL1625" s="13">
        <v>0.65400000000000003</v>
      </c>
      <c r="BM1625" s="13">
        <v>0.65400000000000003</v>
      </c>
      <c r="BN1625" s="13">
        <v>2.9000000000000001E-2</v>
      </c>
      <c r="BO1625" s="13">
        <v>2.9000000000000001E-2</v>
      </c>
      <c r="BP1625" s="13">
        <v>2.7E-2</v>
      </c>
      <c r="BQ1625" s="13">
        <v>0</v>
      </c>
      <c r="BR1625" s="13">
        <v>0</v>
      </c>
      <c r="BS1625" s="13">
        <v>-4.0000000000000001E-3</v>
      </c>
      <c r="BT1625" s="14">
        <v>-0.14814814814814814</v>
      </c>
      <c r="BU1625" s="13">
        <v>3.1E-2</v>
      </c>
      <c r="BV1625" s="13">
        <v>2.1999999999999999E-2</v>
      </c>
      <c r="BW1625" s="13">
        <v>2.1999999999999999E-2</v>
      </c>
      <c r="BX1625" s="13">
        <v>0.49199999999999999</v>
      </c>
      <c r="BY1625" s="13">
        <v>3.391</v>
      </c>
      <c r="BZ1625" s="13">
        <v>0.48899999999999999</v>
      </c>
      <c r="CA1625" s="13">
        <v>3.5129999999999999</v>
      </c>
      <c r="CB1625" s="13">
        <v>0</v>
      </c>
      <c r="CC1625" s="15">
        <v>-2.9000000000000001E-2</v>
      </c>
      <c r="CD1625" s="15">
        <v>1.47</v>
      </c>
      <c r="CE1625" s="15">
        <v>0.36</v>
      </c>
      <c r="CF1625" s="15" t="s">
        <v>7128</v>
      </c>
      <c r="CG1625" s="15" t="s">
        <v>7128</v>
      </c>
      <c r="CH1625" s="13" t="s">
        <v>7128</v>
      </c>
      <c r="CI1625" s="13" t="s">
        <v>7128</v>
      </c>
      <c r="CJ1625" s="13">
        <v>0</v>
      </c>
      <c r="CK1625" s="12">
        <f t="shared" si="50"/>
        <v>0</v>
      </c>
      <c r="CL1625" s="36">
        <f t="shared" si="51"/>
        <v>0.18616567036720752</v>
      </c>
      <c r="CM1625" s="13">
        <v>1.7000000000000001E-2</v>
      </c>
      <c r="CN1625" s="13" t="s">
        <v>7128</v>
      </c>
      <c r="CO1625" s="13">
        <v>1.7999999999999999E-2</v>
      </c>
      <c r="CP1625" s="13">
        <v>0.28399999999999997</v>
      </c>
      <c r="CQ1625" s="13">
        <v>2.9000000000000001E-2</v>
      </c>
      <c r="CR1625" s="13">
        <v>3.3079999999999998</v>
      </c>
      <c r="CS1625" s="13" t="s">
        <v>7128</v>
      </c>
      <c r="CT1625" s="13">
        <v>0</v>
      </c>
      <c r="CU1625" s="13">
        <v>2.7E-2</v>
      </c>
      <c r="CV1625" s="13">
        <v>3.5129999999999999</v>
      </c>
      <c r="CW1625" s="13">
        <v>2.9000000000000001E-2</v>
      </c>
      <c r="CX1625" s="12">
        <v>3.6585365853658534E-2</v>
      </c>
      <c r="CY1625" s="12">
        <v>7.9622530227071667E-3</v>
      </c>
      <c r="CZ1625" s="15">
        <v>114.06896551724137</v>
      </c>
      <c r="DA1625" s="20"/>
      <c r="DB1625" s="20"/>
    </row>
    <row r="1626" spans="1:106">
      <c r="A1626" s="8" t="s">
        <v>5641</v>
      </c>
      <c r="B1626" s="8" t="s">
        <v>5642</v>
      </c>
      <c r="C1626" s="9" t="s">
        <v>7187</v>
      </c>
      <c r="D1626" s="9" t="s">
        <v>7126</v>
      </c>
      <c r="E1626" s="10" t="s">
        <v>7127</v>
      </c>
      <c r="F1626" s="10" t="s">
        <v>7126</v>
      </c>
      <c r="G1626" s="11">
        <v>0.87</v>
      </c>
      <c r="H1626" s="11">
        <v>0.99146103896103888</v>
      </c>
      <c r="I1626" s="12">
        <v>9.0499999999999997E-2</v>
      </c>
      <c r="J1626" s="12">
        <v>0.14622722402597402</v>
      </c>
      <c r="K1626" s="12">
        <v>3.2000000000000001E-2</v>
      </c>
      <c r="L1626" s="12">
        <v>8.8499999999999995E-2</v>
      </c>
      <c r="M1626" s="12">
        <v>5.8418850000000001E-2</v>
      </c>
      <c r="N1626" s="12">
        <v>0.13547007279202281</v>
      </c>
      <c r="O1626" s="12">
        <v>-0.14463232769423559</v>
      </c>
      <c r="P1626" s="12">
        <v>-0.16743354311165751</v>
      </c>
      <c r="Q1626" s="13">
        <v>0.308</v>
      </c>
      <c r="R1626" s="13">
        <v>0</v>
      </c>
      <c r="S1626" s="13">
        <v>4.2999999999999997E-2</v>
      </c>
      <c r="T1626" s="13">
        <v>4.2999999999999997E-2</v>
      </c>
      <c r="U1626" s="13">
        <v>0.35099999999999998</v>
      </c>
      <c r="V1626" s="13">
        <v>3.2000000000000001E-2</v>
      </c>
      <c r="W1626" s="13">
        <v>0.31899999999999995</v>
      </c>
      <c r="X1626" s="14">
        <v>9.1168091168091173E-2</v>
      </c>
      <c r="Y1626" s="15" t="s">
        <v>7128</v>
      </c>
      <c r="Z1626" s="14">
        <v>7.2268907563025189E-2</v>
      </c>
      <c r="AA1626" s="14">
        <v>0.12250712250712251</v>
      </c>
      <c r="AB1626" s="14">
        <v>7.7898550724637666E-2</v>
      </c>
      <c r="AC1626" s="14">
        <v>0.1396103896103896</v>
      </c>
      <c r="AD1626" s="13">
        <v>6.0999999999999999E-2</v>
      </c>
      <c r="AE1626" s="15">
        <v>0.55680555555555555</v>
      </c>
      <c r="AF1626" s="14">
        <v>0.11832159566199232</v>
      </c>
      <c r="AG1626" s="14">
        <v>0.4360995954399145</v>
      </c>
      <c r="AH1626" s="15">
        <v>0.25609756097560976</v>
      </c>
      <c r="AI1626" s="5" t="s">
        <v>7128</v>
      </c>
      <c r="AJ1626" s="15">
        <v>308</v>
      </c>
      <c r="AK1626" s="15">
        <v>308</v>
      </c>
      <c r="AL1626" s="15" t="s">
        <v>7128</v>
      </c>
      <c r="AM1626" s="15" t="s">
        <v>7128</v>
      </c>
      <c r="AN1626" s="15">
        <v>0.55797101449275355</v>
      </c>
      <c r="AO1626" s="15">
        <v>5.6</v>
      </c>
      <c r="AP1626" s="15" t="s">
        <v>7128</v>
      </c>
      <c r="AQ1626" s="15" t="s">
        <v>7128</v>
      </c>
      <c r="AR1626" s="15">
        <v>0.56660746003552387</v>
      </c>
      <c r="AS1626" s="15">
        <v>5.7999999999999989</v>
      </c>
      <c r="AT1626" s="14">
        <v>0</v>
      </c>
      <c r="AU1626" s="14">
        <v>0</v>
      </c>
      <c r="AV1626" s="12" t="s">
        <v>7128</v>
      </c>
      <c r="AW1626" s="12" t="s">
        <v>7128</v>
      </c>
      <c r="AX1626" s="12">
        <v>-0.154</v>
      </c>
      <c r="AY1626" s="12">
        <v>-0.13200000000000001</v>
      </c>
      <c r="AZ1626" s="14" t="s">
        <v>7128</v>
      </c>
      <c r="BA1626" s="14" t="s">
        <v>7128</v>
      </c>
      <c r="BB1626" s="14">
        <v>1.594896331738437E-3</v>
      </c>
      <c r="BC1626" s="14">
        <v>-3.1963470319634701E-2</v>
      </c>
      <c r="BD1626" s="14">
        <v>1.8181818181818181E-2</v>
      </c>
      <c r="BE1626" s="14">
        <v>-0.38181818181818183</v>
      </c>
      <c r="BF1626" s="14">
        <v>0</v>
      </c>
      <c r="BG1626" s="14">
        <v>0.18030000000000002</v>
      </c>
      <c r="BH1626" s="13">
        <v>1E-3</v>
      </c>
      <c r="BI1626" s="13">
        <v>1E-3</v>
      </c>
      <c r="BJ1626" s="13">
        <v>-2.1000000000000001E-2</v>
      </c>
      <c r="BK1626" s="13">
        <v>-2.1000000000000001E-2</v>
      </c>
      <c r="BL1626" s="13">
        <v>5.5E-2</v>
      </c>
      <c r="BM1626" s="13">
        <v>5.5E-2</v>
      </c>
      <c r="BN1626" s="13">
        <v>0</v>
      </c>
      <c r="BO1626" s="13">
        <v>0</v>
      </c>
      <c r="BP1626" s="13">
        <v>-2.1000000000000001E-2</v>
      </c>
      <c r="BQ1626" s="13">
        <v>0</v>
      </c>
      <c r="BR1626" s="13">
        <v>0</v>
      </c>
      <c r="BS1626" s="13">
        <v>-7.0000000000000001E-3</v>
      </c>
      <c r="BT1626" s="14" t="s">
        <v>7128</v>
      </c>
      <c r="BU1626" s="13">
        <v>-1.4000000000000002E-2</v>
      </c>
      <c r="BV1626" s="13">
        <v>8.0000000000000002E-3</v>
      </c>
      <c r="BW1626" s="13">
        <v>8.0000000000000002E-3</v>
      </c>
      <c r="BX1626" s="13">
        <v>0.627</v>
      </c>
      <c r="BY1626" s="13">
        <v>0.65700000000000003</v>
      </c>
      <c r="BZ1626" s="13">
        <v>0.55200000000000005</v>
      </c>
      <c r="CA1626" s="13">
        <v>0.56300000000000006</v>
      </c>
      <c r="CB1626" s="13">
        <v>0</v>
      </c>
      <c r="CC1626" s="15">
        <v>0.34399999999999997</v>
      </c>
      <c r="CD1626" s="15">
        <v>-9.0999999999999998E-2</v>
      </c>
      <c r="CE1626" s="15">
        <v>0.36</v>
      </c>
      <c r="CF1626" s="15">
        <v>1.2150895682521066</v>
      </c>
      <c r="CG1626" s="15">
        <v>1.7568634883643612</v>
      </c>
      <c r="CH1626" s="13">
        <v>-2.6000000000000016E-3</v>
      </c>
      <c r="CI1626" s="13">
        <v>-5.1700000000000003E-2</v>
      </c>
      <c r="CJ1626" s="13">
        <v>0</v>
      </c>
      <c r="CK1626" s="12">
        <f t="shared" si="50"/>
        <v>0</v>
      </c>
      <c r="CL1626" s="36">
        <f t="shared" si="51"/>
        <v>9.7690941385435159E-2</v>
      </c>
      <c r="CM1626" s="13" t="s">
        <v>7128</v>
      </c>
      <c r="CN1626" s="13" t="s">
        <v>7128</v>
      </c>
      <c r="CO1626" s="13">
        <v>1E-3</v>
      </c>
      <c r="CP1626" s="13">
        <v>0.308</v>
      </c>
      <c r="CQ1626" s="13" t="s">
        <v>7128</v>
      </c>
      <c r="CR1626" s="13" t="s">
        <v>7128</v>
      </c>
      <c r="CS1626" s="13" t="s">
        <v>7128</v>
      </c>
      <c r="CT1626" s="13">
        <v>0</v>
      </c>
      <c r="CU1626" s="13">
        <v>-2.1000000000000001E-2</v>
      </c>
      <c r="CV1626" s="13">
        <v>0.56300000000000006</v>
      </c>
      <c r="CW1626" s="13">
        <v>0</v>
      </c>
      <c r="CX1626" s="12">
        <v>1.594896331738437E-3</v>
      </c>
      <c r="CY1626" s="12">
        <v>-3.1963470319634701E-2</v>
      </c>
      <c r="CZ1626" s="15" t="s">
        <v>7128</v>
      </c>
      <c r="DA1626" s="20"/>
      <c r="DB1626" s="20"/>
    </row>
    <row r="1627" spans="1:106">
      <c r="A1627" s="8" t="s">
        <v>5231</v>
      </c>
      <c r="B1627" s="8" t="s">
        <v>5232</v>
      </c>
      <c r="C1627" s="9" t="s">
        <v>7141</v>
      </c>
      <c r="D1627" s="9" t="s">
        <v>7126</v>
      </c>
      <c r="E1627" s="10" t="s">
        <v>7127</v>
      </c>
      <c r="F1627" s="10" t="s">
        <v>7126</v>
      </c>
      <c r="G1627" s="11">
        <v>0.73</v>
      </c>
      <c r="H1627" s="11">
        <v>0.73</v>
      </c>
      <c r="I1627" s="12">
        <v>9.0499999999999997E-2</v>
      </c>
      <c r="J1627" s="12">
        <v>0.12256500000000001</v>
      </c>
      <c r="K1627" s="12">
        <v>4.7E-2</v>
      </c>
      <c r="L1627" s="12">
        <v>0.10350000000000001</v>
      </c>
      <c r="M1627" s="12">
        <v>6.8320350000000002E-2</v>
      </c>
      <c r="N1627" s="12">
        <v>0.12256500000000001</v>
      </c>
      <c r="O1627" s="12">
        <v>-0.19603438775510204</v>
      </c>
      <c r="P1627" s="12">
        <v>-0.19679180412371133</v>
      </c>
      <c r="Q1627" s="13">
        <v>0.216</v>
      </c>
      <c r="R1627" s="13">
        <v>0</v>
      </c>
      <c r="S1627" s="13">
        <v>0</v>
      </c>
      <c r="T1627" s="13">
        <v>0</v>
      </c>
      <c r="U1627" s="13">
        <v>0.216</v>
      </c>
      <c r="V1627" s="13">
        <v>4.0000000000000001E-3</v>
      </c>
      <c r="W1627" s="13">
        <v>0.21199999999999999</v>
      </c>
      <c r="X1627" s="14">
        <v>1.8518518518518517E-2</v>
      </c>
      <c r="Y1627" s="15">
        <v>5.8823529411764705E-2</v>
      </c>
      <c r="Z1627" s="14">
        <v>0</v>
      </c>
      <c r="AA1627" s="14">
        <v>0</v>
      </c>
      <c r="AB1627" s="14">
        <v>0</v>
      </c>
      <c r="AC1627" s="14">
        <v>0</v>
      </c>
      <c r="AD1627" s="13">
        <v>5.0999999999999997E-2</v>
      </c>
      <c r="AE1627" s="15">
        <v>-5.0500000000000003E-2</v>
      </c>
      <c r="AF1627" s="14" t="s">
        <v>7128</v>
      </c>
      <c r="AG1627" s="14" t="s">
        <v>7128</v>
      </c>
      <c r="AH1627" s="15">
        <v>0.2608695652173913</v>
      </c>
      <c r="AI1627" s="5" t="s">
        <v>7128</v>
      </c>
      <c r="AJ1627" s="15" t="s">
        <v>7128</v>
      </c>
      <c r="AK1627" s="15" t="s">
        <v>7128</v>
      </c>
      <c r="AL1627" s="15" t="s">
        <v>7128</v>
      </c>
      <c r="AM1627" s="15" t="s">
        <v>7128</v>
      </c>
      <c r="AN1627" s="15">
        <v>0.49884526558891457</v>
      </c>
      <c r="AO1627" s="15">
        <v>0.5654450261780104</v>
      </c>
      <c r="AP1627" s="15" t="s">
        <v>7128</v>
      </c>
      <c r="AQ1627" s="15" t="s">
        <v>7128</v>
      </c>
      <c r="AR1627" s="15">
        <v>0.49417249417249415</v>
      </c>
      <c r="AS1627" s="15">
        <v>0.55497382198952883</v>
      </c>
      <c r="AT1627" s="14" t="s">
        <v>7128</v>
      </c>
      <c r="AU1627" s="14">
        <v>0</v>
      </c>
      <c r="AV1627" s="12" t="s">
        <v>7128</v>
      </c>
      <c r="AW1627" s="12" t="s">
        <v>7128</v>
      </c>
      <c r="AX1627" s="12">
        <v>-0.35499999999999998</v>
      </c>
      <c r="AY1627" s="12">
        <v>-0.27200000000000002</v>
      </c>
      <c r="AZ1627" s="14" t="s">
        <v>7128</v>
      </c>
      <c r="BA1627" s="14" t="s">
        <v>7128</v>
      </c>
      <c r="BB1627" s="14">
        <v>-7.3469387755102034E-2</v>
      </c>
      <c r="BC1627" s="14">
        <v>-7.422680412371134E-2</v>
      </c>
      <c r="BD1627" s="14">
        <v>-9.4240837696335067E-2</v>
      </c>
      <c r="BE1627" s="14">
        <v>-9.4240837696335067E-2</v>
      </c>
      <c r="BF1627" s="14">
        <v>0</v>
      </c>
      <c r="BG1627" s="14" t="s">
        <v>7128</v>
      </c>
      <c r="BH1627" s="13">
        <v>-3.5999999999999997E-2</v>
      </c>
      <c r="BI1627" s="13">
        <v>-3.5999999999999997E-2</v>
      </c>
      <c r="BJ1627" s="13">
        <v>-3.5999999999999997E-2</v>
      </c>
      <c r="BK1627" s="13">
        <v>-3.5999999999999997E-2</v>
      </c>
      <c r="BL1627" s="13">
        <v>0.38200000000000001</v>
      </c>
      <c r="BM1627" s="13">
        <v>0.38200000000000001</v>
      </c>
      <c r="BN1627" s="13">
        <v>-3.2000000000000001E-2</v>
      </c>
      <c r="BO1627" s="13">
        <v>-3.2000000000000001E-2</v>
      </c>
      <c r="BP1627" s="13">
        <v>-3.5999999999999997E-2</v>
      </c>
      <c r="BQ1627" s="13">
        <v>0</v>
      </c>
      <c r="BR1627" s="13">
        <v>0</v>
      </c>
      <c r="BS1627" s="13">
        <v>-6.0000000000000001E-3</v>
      </c>
      <c r="BT1627" s="14" t="s">
        <v>7128</v>
      </c>
      <c r="BU1627" s="13">
        <v>-0.03</v>
      </c>
      <c r="BV1627" s="13">
        <v>-0.03</v>
      </c>
      <c r="BW1627" s="13">
        <v>-0.03</v>
      </c>
      <c r="BX1627" s="13">
        <v>0.49</v>
      </c>
      <c r="BY1627" s="13">
        <v>0.48499999999999999</v>
      </c>
      <c r="BZ1627" s="13">
        <v>0.433</v>
      </c>
      <c r="CA1627" s="13">
        <v>0.42899999999999999</v>
      </c>
      <c r="CB1627" s="13">
        <v>0</v>
      </c>
      <c r="CC1627" s="15">
        <v>-3.0000000000000001E-3</v>
      </c>
      <c r="CD1627" s="15">
        <v>-4.9000000000000002E-2</v>
      </c>
      <c r="CE1627" s="15">
        <v>0.36</v>
      </c>
      <c r="CF1627" s="15">
        <v>1.8604766224022395</v>
      </c>
      <c r="CG1627" s="15">
        <v>2.0799097293253372</v>
      </c>
      <c r="CH1627" s="13">
        <v>-0.13710000000000006</v>
      </c>
      <c r="CI1627" s="13">
        <v>-0.15620000000000001</v>
      </c>
      <c r="CJ1627" s="13">
        <v>0</v>
      </c>
      <c r="CK1627" s="12">
        <f t="shared" si="50"/>
        <v>0</v>
      </c>
      <c r="CL1627" s="36">
        <f t="shared" si="51"/>
        <v>0.89044289044289049</v>
      </c>
      <c r="CM1627" s="13" t="s">
        <v>7128</v>
      </c>
      <c r="CN1627" s="13" t="s">
        <v>7128</v>
      </c>
      <c r="CO1627" s="13" t="s">
        <v>7128</v>
      </c>
      <c r="CP1627" s="13" t="s">
        <v>7128</v>
      </c>
      <c r="CQ1627" s="13" t="s">
        <v>7128</v>
      </c>
      <c r="CR1627" s="13" t="s">
        <v>7128</v>
      </c>
      <c r="CS1627" s="13" t="s">
        <v>7128</v>
      </c>
      <c r="CT1627" s="13">
        <v>0</v>
      </c>
      <c r="CU1627" s="13">
        <v>-3.5999999999999997E-2</v>
      </c>
      <c r="CV1627" s="13">
        <v>0.42899999999999999</v>
      </c>
      <c r="CW1627" s="13">
        <v>-3.2000000000000001E-2</v>
      </c>
      <c r="CX1627" s="12">
        <v>-7.3469387755102034E-2</v>
      </c>
      <c r="CY1627" s="12">
        <v>-7.422680412371134E-2</v>
      </c>
      <c r="CZ1627" s="15" t="s">
        <v>7128</v>
      </c>
      <c r="DA1627" s="20"/>
      <c r="DB1627" s="20"/>
    </row>
    <row r="1628" spans="1:106" ht="24">
      <c r="A1628" s="8" t="s">
        <v>3421</v>
      </c>
      <c r="B1628" s="8" t="s">
        <v>3422</v>
      </c>
      <c r="C1628" s="9" t="s">
        <v>7174</v>
      </c>
      <c r="D1628" s="9" t="s">
        <v>7126</v>
      </c>
      <c r="E1628" s="10" t="s">
        <v>7127</v>
      </c>
      <c r="F1628" s="10" t="s">
        <v>7126</v>
      </c>
      <c r="G1628" s="11">
        <v>0.45</v>
      </c>
      <c r="H1628" s="11">
        <v>0.48647730582524268</v>
      </c>
      <c r="I1628" s="12">
        <v>9.0499999999999997E-2</v>
      </c>
      <c r="J1628" s="12">
        <v>0.10052619617718446</v>
      </c>
      <c r="K1628" s="12">
        <v>4.7E-2</v>
      </c>
      <c r="L1628" s="12">
        <v>0.10350000000000001</v>
      </c>
      <c r="M1628" s="12">
        <v>6.8320350000000002E-2</v>
      </c>
      <c r="N1628" s="12">
        <v>9.7934921197410998E-2</v>
      </c>
      <c r="O1628" s="12">
        <v>-3.0343801252521493E-2</v>
      </c>
      <c r="P1628" s="12">
        <v>-1.9704735179398095E-2</v>
      </c>
      <c r="Q1628" s="13">
        <v>48</v>
      </c>
      <c r="R1628" s="13">
        <v>0</v>
      </c>
      <c r="S1628" s="13">
        <v>4.2</v>
      </c>
      <c r="T1628" s="13">
        <v>4.2</v>
      </c>
      <c r="U1628" s="13">
        <v>52.2</v>
      </c>
      <c r="V1628" s="13">
        <v>2.11</v>
      </c>
      <c r="W1628" s="13">
        <v>50.09</v>
      </c>
      <c r="X1628" s="14">
        <v>4.0421455938697316E-2</v>
      </c>
      <c r="Y1628" s="15">
        <v>4.8262548262548263E-2</v>
      </c>
      <c r="Z1628" s="14">
        <v>2.932960893854749E-2</v>
      </c>
      <c r="AA1628" s="14">
        <v>8.0459770114942528E-2</v>
      </c>
      <c r="AB1628" s="14">
        <v>3.0215827338129497E-2</v>
      </c>
      <c r="AC1628" s="14">
        <v>8.7500000000000008E-2</v>
      </c>
      <c r="AD1628" s="13">
        <v>1.85</v>
      </c>
      <c r="AE1628" s="15">
        <v>0.60772222222222227</v>
      </c>
      <c r="AF1628" s="14">
        <v>3.1622776601683791E-2</v>
      </c>
      <c r="AG1628" s="14" t="s">
        <v>7128</v>
      </c>
      <c r="AH1628" s="15">
        <v>0.3967819239986306</v>
      </c>
      <c r="AI1628" s="5">
        <v>39.849624060150376</v>
      </c>
      <c r="AJ1628" s="15">
        <v>5.4237288135593227</v>
      </c>
      <c r="AK1628" s="15">
        <v>5.4237288135593227</v>
      </c>
      <c r="AL1628" s="15" t="s">
        <v>7128</v>
      </c>
      <c r="AM1628" s="15" t="s">
        <v>7128</v>
      </c>
      <c r="AN1628" s="15">
        <v>0.34532374100719426</v>
      </c>
      <c r="AO1628" s="15">
        <v>8.6956521739130448</v>
      </c>
      <c r="AP1628" s="15">
        <v>4.7254716981132079</v>
      </c>
      <c r="AQ1628" s="15">
        <v>4.7254716981132079</v>
      </c>
      <c r="AR1628" s="15">
        <v>0.35502161740732874</v>
      </c>
      <c r="AS1628" s="15">
        <v>9.0742753623188417</v>
      </c>
      <c r="AT1628" s="14">
        <v>0.11706214689265537</v>
      </c>
      <c r="AU1628" s="14">
        <v>2.1583333333333333E-2</v>
      </c>
      <c r="AV1628" s="12">
        <v>11.132</v>
      </c>
      <c r="AW1628" s="12" t="s">
        <v>7128</v>
      </c>
      <c r="AX1628" s="12">
        <v>2.0909999999999997</v>
      </c>
      <c r="AY1628" s="12" t="s">
        <v>7128</v>
      </c>
      <c r="AZ1628" s="14" t="s">
        <v>7128</v>
      </c>
      <c r="BA1628" s="14" t="s">
        <v>7128</v>
      </c>
      <c r="BB1628" s="14">
        <v>7.0182394924662966E-2</v>
      </c>
      <c r="BC1628" s="14">
        <v>7.8230186018012904E-2</v>
      </c>
      <c r="BD1628" s="14">
        <v>1.6032608695652175</v>
      </c>
      <c r="BE1628" s="14">
        <v>1.9202898550724639</v>
      </c>
      <c r="BF1628" s="14">
        <v>7.3592233009708727E-2</v>
      </c>
      <c r="BG1628" s="14">
        <v>1.34E-2</v>
      </c>
      <c r="BH1628" s="13">
        <v>8.85</v>
      </c>
      <c r="BI1628" s="13">
        <v>8.85</v>
      </c>
      <c r="BJ1628" s="13">
        <v>10.6</v>
      </c>
      <c r="BK1628" s="13">
        <v>10.6</v>
      </c>
      <c r="BL1628" s="13">
        <v>5.52</v>
      </c>
      <c r="BM1628" s="13">
        <v>5.52</v>
      </c>
      <c r="BN1628" s="13">
        <v>10.6</v>
      </c>
      <c r="BO1628" s="13">
        <v>10.6</v>
      </c>
      <c r="BP1628" s="13">
        <v>9.8199223300970875</v>
      </c>
      <c r="BQ1628" s="13">
        <v>0</v>
      </c>
      <c r="BR1628" s="13">
        <v>0</v>
      </c>
      <c r="BS1628" s="13">
        <v>-0.152</v>
      </c>
      <c r="BT1628" s="14">
        <v>-1.5478737498170947E-2</v>
      </c>
      <c r="BU1628" s="13">
        <v>9.9719223300970867</v>
      </c>
      <c r="BV1628" s="13">
        <v>9.0019999999999989</v>
      </c>
      <c r="BW1628" s="13">
        <v>9.0019999999999989</v>
      </c>
      <c r="BX1628" s="13">
        <v>126.1</v>
      </c>
      <c r="BY1628" s="13">
        <v>125.526</v>
      </c>
      <c r="BZ1628" s="13">
        <v>139</v>
      </c>
      <c r="CA1628" s="13">
        <v>141.08999999999997</v>
      </c>
      <c r="CB1628" s="13">
        <v>-1.036</v>
      </c>
      <c r="CC1628" s="15">
        <v>-0.16600000000000001</v>
      </c>
      <c r="CD1628" s="15" t="s">
        <v>7128</v>
      </c>
      <c r="CE1628" s="15">
        <v>0.36</v>
      </c>
      <c r="CF1628" s="15" t="s">
        <v>7128</v>
      </c>
      <c r="CG1628" s="15" t="s">
        <v>7128</v>
      </c>
      <c r="CH1628" s="13" t="s">
        <v>7128</v>
      </c>
      <c r="CI1628" s="13" t="s">
        <v>7128</v>
      </c>
      <c r="CJ1628" s="13">
        <v>-1.036</v>
      </c>
      <c r="CK1628" s="12">
        <f t="shared" si="50"/>
        <v>0.11508553654743392</v>
      </c>
      <c r="CL1628" s="36">
        <f t="shared" si="51"/>
        <v>3.9123963427599412E-2</v>
      </c>
      <c r="CM1628" s="13">
        <v>10.3</v>
      </c>
      <c r="CN1628" s="13">
        <v>0.75800000000000001</v>
      </c>
      <c r="CO1628" s="13">
        <v>8.85</v>
      </c>
      <c r="CP1628" s="13">
        <v>48</v>
      </c>
      <c r="CQ1628" s="13">
        <v>10.6</v>
      </c>
      <c r="CR1628" s="13">
        <v>50.09</v>
      </c>
      <c r="CS1628" s="13">
        <v>9.0019999999999989</v>
      </c>
      <c r="CT1628" s="13">
        <v>0</v>
      </c>
      <c r="CU1628" s="13">
        <v>10.6</v>
      </c>
      <c r="CV1628" s="13">
        <v>141.08999999999997</v>
      </c>
      <c r="CW1628" s="13">
        <v>10.6</v>
      </c>
      <c r="CX1628" s="12">
        <v>7.0182394924662966E-2</v>
      </c>
      <c r="CY1628" s="12">
        <v>7.8230186018012904E-2</v>
      </c>
      <c r="CZ1628" s="15">
        <v>4.7254716981132079</v>
      </c>
      <c r="DA1628" s="20"/>
      <c r="DB1628" s="20"/>
    </row>
    <row r="1629" spans="1:106">
      <c r="A1629" s="8" t="s">
        <v>1371</v>
      </c>
      <c r="B1629" s="8" t="s">
        <v>1372</v>
      </c>
      <c r="C1629" s="9" t="s">
        <v>7155</v>
      </c>
      <c r="D1629" s="9" t="s">
        <v>7126</v>
      </c>
      <c r="E1629" s="10" t="s">
        <v>7127</v>
      </c>
      <c r="F1629" s="10" t="s">
        <v>7126</v>
      </c>
      <c r="G1629" s="11">
        <v>0.92</v>
      </c>
      <c r="H1629" s="11">
        <v>0.92</v>
      </c>
      <c r="I1629" s="12">
        <v>9.0499999999999997E-2</v>
      </c>
      <c r="J1629" s="12">
        <v>0.13976</v>
      </c>
      <c r="K1629" s="12">
        <v>6.2E-2</v>
      </c>
      <c r="L1629" s="12">
        <v>0.11849999999999999</v>
      </c>
      <c r="M1629" s="12">
        <v>7.8221849999999996E-2</v>
      </c>
      <c r="N1629" s="12">
        <v>0.13976</v>
      </c>
      <c r="O1629" s="12">
        <v>-6.8011985018726628E-3</v>
      </c>
      <c r="P1629" s="12">
        <v>-0.11171069195723934</v>
      </c>
      <c r="Q1629" s="13">
        <v>39.9</v>
      </c>
      <c r="R1629" s="13">
        <v>0</v>
      </c>
      <c r="S1629" s="13">
        <v>0</v>
      </c>
      <c r="T1629" s="13">
        <v>0</v>
      </c>
      <c r="U1629" s="13">
        <v>39.9</v>
      </c>
      <c r="V1629" s="13">
        <v>0</v>
      </c>
      <c r="W1629" s="13">
        <v>39.9</v>
      </c>
      <c r="X1629" s="14">
        <v>0</v>
      </c>
      <c r="Y1629" s="15">
        <v>0.36343612334801761</v>
      </c>
      <c r="Z1629" s="14" t="s">
        <v>7128</v>
      </c>
      <c r="AA1629" s="14">
        <v>0</v>
      </c>
      <c r="AB1629" s="14" t="s">
        <v>7128</v>
      </c>
      <c r="AC1629" s="14">
        <v>0</v>
      </c>
      <c r="AD1629" s="13">
        <v>1.75</v>
      </c>
      <c r="AE1629" s="15">
        <v>3.1361111111111111</v>
      </c>
      <c r="AF1629" s="14">
        <v>0.14832396974191325</v>
      </c>
      <c r="AG1629" s="14">
        <v>1.0416387875057092</v>
      </c>
      <c r="AH1629" s="15">
        <v>0.46727549467275498</v>
      </c>
      <c r="AI1629" s="5">
        <v>0.82608695652173914</v>
      </c>
      <c r="AJ1629" s="15">
        <v>1.4049295774647887</v>
      </c>
      <c r="AK1629" s="15">
        <v>1.4049295774647887</v>
      </c>
      <c r="AL1629" s="15" t="s">
        <v>7128</v>
      </c>
      <c r="AM1629" s="15" t="s">
        <v>7128</v>
      </c>
      <c r="AN1629" s="15" t="s">
        <v>7128</v>
      </c>
      <c r="AO1629" s="15">
        <v>0.2686868686868687</v>
      </c>
      <c r="AP1629" s="15">
        <v>3.4999999999999996</v>
      </c>
      <c r="AQ1629" s="15">
        <v>2.3197674418604652</v>
      </c>
      <c r="AR1629" s="15" t="s">
        <v>7128</v>
      </c>
      <c r="AS1629" s="15">
        <v>0.2686868686868687</v>
      </c>
      <c r="AT1629" s="14">
        <v>0</v>
      </c>
      <c r="AU1629" s="14">
        <v>0</v>
      </c>
      <c r="AV1629" s="12" t="s">
        <v>7128</v>
      </c>
      <c r="AW1629" s="12" t="s">
        <v>7128</v>
      </c>
      <c r="AX1629" s="12">
        <v>0.187</v>
      </c>
      <c r="AY1629" s="12">
        <v>2.8500000000000001E-2</v>
      </c>
      <c r="AZ1629" s="14" t="s">
        <v>7128</v>
      </c>
      <c r="BA1629" s="14" t="s">
        <v>7128</v>
      </c>
      <c r="BB1629" s="14">
        <v>0.13295880149812733</v>
      </c>
      <c r="BC1629" s="14">
        <v>2.8049308042760655E-2</v>
      </c>
      <c r="BD1629" s="14">
        <v>0.19124579124579125</v>
      </c>
      <c r="BE1629" s="14">
        <v>7.6767676767676776E-2</v>
      </c>
      <c r="BF1629" s="14">
        <v>3.6949152542372882E-2</v>
      </c>
      <c r="BG1629" s="14">
        <v>0.22219999999999998</v>
      </c>
      <c r="BH1629" s="13">
        <v>28.4</v>
      </c>
      <c r="BI1629" s="13">
        <v>28.4</v>
      </c>
      <c r="BJ1629" s="13">
        <v>11.4</v>
      </c>
      <c r="BK1629" s="13">
        <v>11.4</v>
      </c>
      <c r="BL1629" s="13">
        <v>148.5</v>
      </c>
      <c r="BM1629" s="13">
        <v>148.5</v>
      </c>
      <c r="BN1629" s="13">
        <v>17.2</v>
      </c>
      <c r="BO1629" s="13">
        <v>17.2</v>
      </c>
      <c r="BP1629" s="13">
        <v>10.978779661016949</v>
      </c>
      <c r="BQ1629" s="13">
        <v>0</v>
      </c>
      <c r="BR1629" s="13">
        <v>0</v>
      </c>
      <c r="BS1629" s="13">
        <v>-4.54</v>
      </c>
      <c r="BT1629" s="14">
        <v>-0.41352501281362508</v>
      </c>
      <c r="BU1629" s="13">
        <v>15.51877966101695</v>
      </c>
      <c r="BV1629" s="13">
        <v>32.94</v>
      </c>
      <c r="BW1629" s="13">
        <v>32.94</v>
      </c>
      <c r="BX1629" s="13">
        <v>213.6</v>
      </c>
      <c r="BY1629" s="13">
        <v>391.41</v>
      </c>
      <c r="BZ1629" s="13">
        <v>0</v>
      </c>
      <c r="CA1629" s="13">
        <v>0</v>
      </c>
      <c r="CB1629" s="13">
        <v>0</v>
      </c>
      <c r="CC1629" s="15">
        <v>1.03</v>
      </c>
      <c r="CD1629" s="15">
        <v>1.33</v>
      </c>
      <c r="CE1629" s="15">
        <v>0.36</v>
      </c>
      <c r="CF1629" s="15" t="s">
        <v>7128</v>
      </c>
      <c r="CG1629" s="15" t="s">
        <v>7128</v>
      </c>
      <c r="CH1629" s="13" t="s">
        <v>7128</v>
      </c>
      <c r="CI1629" s="13" t="s">
        <v>7128</v>
      </c>
      <c r="CJ1629" s="13">
        <v>0</v>
      </c>
      <c r="CK1629" s="12">
        <f t="shared" si="50"/>
        <v>0</v>
      </c>
      <c r="CL1629" s="36" t="str">
        <f t="shared" si="51"/>
        <v>NA</v>
      </c>
      <c r="CM1629" s="13">
        <v>29.5</v>
      </c>
      <c r="CN1629" s="13">
        <v>1.0900000000000001</v>
      </c>
      <c r="CO1629" s="13">
        <v>28.4</v>
      </c>
      <c r="CP1629" s="13">
        <v>39.9</v>
      </c>
      <c r="CQ1629" s="13">
        <v>17.2</v>
      </c>
      <c r="CR1629" s="13">
        <v>39.9</v>
      </c>
      <c r="CS1629" s="13" t="s">
        <v>7128</v>
      </c>
      <c r="CT1629" s="13">
        <v>1.298</v>
      </c>
      <c r="CU1629" s="13">
        <v>5.0819999999999999</v>
      </c>
      <c r="CV1629" s="13">
        <v>1.298</v>
      </c>
      <c r="CW1629" s="13">
        <v>17.2</v>
      </c>
      <c r="CX1629" s="12">
        <v>0.10275572597232174</v>
      </c>
      <c r="CY1629" s="12">
        <v>1.2462757078490025E-2</v>
      </c>
      <c r="CZ1629" s="15">
        <v>2.3197674418604652</v>
      </c>
      <c r="DA1629" s="20"/>
      <c r="DB1629" s="20"/>
    </row>
    <row r="1630" spans="1:106">
      <c r="A1630" s="8" t="s">
        <v>679</v>
      </c>
      <c r="B1630" s="8" t="s">
        <v>680</v>
      </c>
      <c r="C1630" s="9" t="s">
        <v>7170</v>
      </c>
      <c r="D1630" s="9" t="s">
        <v>7126</v>
      </c>
      <c r="E1630" s="10" t="s">
        <v>7127</v>
      </c>
      <c r="F1630" s="10" t="s">
        <v>7126</v>
      </c>
      <c r="G1630" s="11">
        <v>1.06</v>
      </c>
      <c r="H1630" s="11">
        <v>1.2173873637702504</v>
      </c>
      <c r="I1630" s="12">
        <v>9.0499999999999997E-2</v>
      </c>
      <c r="J1630" s="12">
        <v>0.16667355642120765</v>
      </c>
      <c r="K1630" s="12">
        <v>3.2000000000000001E-2</v>
      </c>
      <c r="L1630" s="12">
        <v>8.8499999999999995E-2</v>
      </c>
      <c r="M1630" s="12">
        <v>5.8418850000000001E-2</v>
      </c>
      <c r="N1630" s="12">
        <v>0.14825074203788574</v>
      </c>
      <c r="O1630" s="12">
        <v>-0.12714287050063003</v>
      </c>
      <c r="P1630" s="12">
        <v>-8.8390982749555022E-2</v>
      </c>
      <c r="Q1630" s="13">
        <v>271.60000000000002</v>
      </c>
      <c r="R1630" s="13">
        <v>0</v>
      </c>
      <c r="S1630" s="13">
        <v>55.7</v>
      </c>
      <c r="T1630" s="13">
        <v>55.7</v>
      </c>
      <c r="U1630" s="13">
        <v>327.3</v>
      </c>
      <c r="V1630" s="13">
        <v>10.199999999999999</v>
      </c>
      <c r="W1630" s="13">
        <v>317.10000000000002</v>
      </c>
      <c r="X1630" s="14">
        <v>3.116406966086159E-2</v>
      </c>
      <c r="Y1630" s="15">
        <v>3.1486146095717885E-2</v>
      </c>
      <c r="Z1630" s="14">
        <v>0.25538743695552496</v>
      </c>
      <c r="AA1630" s="14">
        <v>0.17018026275588147</v>
      </c>
      <c r="AB1630" s="14">
        <v>0.34298029556650245</v>
      </c>
      <c r="AC1630" s="14">
        <v>0.20508100147275404</v>
      </c>
      <c r="AD1630" s="13">
        <v>3.42</v>
      </c>
      <c r="AE1630" s="15">
        <v>2.2590833333333333</v>
      </c>
      <c r="AF1630" s="14">
        <v>0.31304951684997057</v>
      </c>
      <c r="AG1630" s="14">
        <v>0.43411662591745914</v>
      </c>
      <c r="AH1630" s="15">
        <v>0.31043256997455476</v>
      </c>
      <c r="AI1630" s="5">
        <v>2.5442834138486314</v>
      </c>
      <c r="AJ1630" s="15">
        <v>41.339421613394215</v>
      </c>
      <c r="AK1630" s="15">
        <v>41.339421613394215</v>
      </c>
      <c r="AL1630" s="15" t="s">
        <v>7128</v>
      </c>
      <c r="AM1630" s="15" t="s">
        <v>7128</v>
      </c>
      <c r="AN1630" s="15">
        <v>1.6724137931034484</v>
      </c>
      <c r="AO1630" s="15">
        <v>0.62236480293308905</v>
      </c>
      <c r="AP1630" s="15">
        <v>20.069620253164558</v>
      </c>
      <c r="AQ1630" s="15">
        <v>10.32899022801303</v>
      </c>
      <c r="AR1630" s="15">
        <v>1.6031344792719917</v>
      </c>
      <c r="AS1630" s="15">
        <v>0.72662694775435388</v>
      </c>
      <c r="AT1630" s="14">
        <v>0.60882800608828003</v>
      </c>
      <c r="AU1630" s="14">
        <v>1.4727540500736375E-2</v>
      </c>
      <c r="AV1630" s="12">
        <v>-5.57E-2</v>
      </c>
      <c r="AW1630" s="12">
        <v>-0.183</v>
      </c>
      <c r="AX1630" s="12">
        <v>2.2099999999999998E-2</v>
      </c>
      <c r="AY1630" s="12">
        <v>4.3200000000000001E-3</v>
      </c>
      <c r="AZ1630" s="14" t="s">
        <v>7128</v>
      </c>
      <c r="BA1630" s="14">
        <v>2.9500000000000002E-2</v>
      </c>
      <c r="BB1630" s="14">
        <v>3.9530685920577624E-2</v>
      </c>
      <c r="BC1630" s="14">
        <v>5.9859759288330719E-2</v>
      </c>
      <c r="BD1630" s="14">
        <v>1.5054995417048581E-2</v>
      </c>
      <c r="BE1630" s="14">
        <v>3.6205316223648032E-2</v>
      </c>
      <c r="BF1630" s="14">
        <v>0.27599999999999997</v>
      </c>
      <c r="BG1630" s="14">
        <v>0.1346</v>
      </c>
      <c r="BH1630" s="13">
        <v>6.57</v>
      </c>
      <c r="BI1630" s="13">
        <v>6.57</v>
      </c>
      <c r="BJ1630" s="13">
        <v>15.8</v>
      </c>
      <c r="BK1630" s="13">
        <v>15.8</v>
      </c>
      <c r="BL1630" s="13">
        <v>436.4</v>
      </c>
      <c r="BM1630" s="13">
        <v>436.4</v>
      </c>
      <c r="BN1630" s="13">
        <v>30.7</v>
      </c>
      <c r="BO1630" s="13">
        <v>30.7</v>
      </c>
      <c r="BP1630" s="13">
        <v>11.4392</v>
      </c>
      <c r="BQ1630" s="13">
        <v>-8.3000000000000007</v>
      </c>
      <c r="BR1630" s="13">
        <v>11.845000000000001</v>
      </c>
      <c r="BS1630" s="13">
        <v>6.2000000000000011</v>
      </c>
      <c r="BT1630" s="14">
        <v>1.5774704524791945</v>
      </c>
      <c r="BU1630" s="13">
        <v>-6.6058000000000021</v>
      </c>
      <c r="BV1630" s="13">
        <v>-3.1750000000000007</v>
      </c>
      <c r="BW1630" s="13">
        <v>-11.475000000000001</v>
      </c>
      <c r="BX1630" s="13">
        <v>166.2</v>
      </c>
      <c r="BY1630" s="13">
        <v>191.1</v>
      </c>
      <c r="BZ1630" s="13">
        <v>162.4</v>
      </c>
      <c r="CA1630" s="13">
        <v>197.80000000000004</v>
      </c>
      <c r="CB1630" s="13">
        <v>-4</v>
      </c>
      <c r="CC1630" s="15">
        <v>0.90600000000000003</v>
      </c>
      <c r="CD1630" s="15">
        <v>0.625</v>
      </c>
      <c r="CE1630" s="15">
        <v>0.36</v>
      </c>
      <c r="CF1630" s="15" t="s">
        <v>7128</v>
      </c>
      <c r="CG1630" s="15" t="s">
        <v>7128</v>
      </c>
      <c r="CH1630" s="13" t="s">
        <v>7128</v>
      </c>
      <c r="CI1630" s="13" t="s">
        <v>7128</v>
      </c>
      <c r="CJ1630" s="13">
        <v>-4</v>
      </c>
      <c r="CK1630" s="12" t="str">
        <f t="shared" si="50"/>
        <v>NA</v>
      </c>
      <c r="CL1630" s="36">
        <f t="shared" si="51"/>
        <v>2.2062689585439834</v>
      </c>
      <c r="CM1630" s="13">
        <v>10</v>
      </c>
      <c r="CN1630" s="13">
        <v>2.76</v>
      </c>
      <c r="CO1630" s="13">
        <v>6.57</v>
      </c>
      <c r="CP1630" s="13">
        <v>271.60000000000002</v>
      </c>
      <c r="CQ1630" s="13">
        <v>30.7</v>
      </c>
      <c r="CR1630" s="13">
        <v>317.10000000000002</v>
      </c>
      <c r="CS1630" s="13">
        <v>-3.1750000000000007</v>
      </c>
      <c r="CT1630" s="13">
        <v>0</v>
      </c>
      <c r="CU1630" s="13">
        <v>15.8</v>
      </c>
      <c r="CV1630" s="13">
        <v>197.80000000000004</v>
      </c>
      <c r="CW1630" s="13">
        <v>30.7</v>
      </c>
      <c r="CX1630" s="12">
        <v>3.9530685920577624E-2</v>
      </c>
      <c r="CY1630" s="12">
        <v>5.9859759288330719E-2</v>
      </c>
      <c r="CZ1630" s="15">
        <v>10.32899022801303</v>
      </c>
      <c r="DA1630" s="20"/>
      <c r="DB1630" s="20"/>
    </row>
    <row r="1631" spans="1:106" ht="24">
      <c r="A1631" s="8" t="s">
        <v>1761</v>
      </c>
      <c r="B1631" s="8" t="s">
        <v>1762</v>
      </c>
      <c r="C1631" s="9" t="s">
        <v>7147</v>
      </c>
      <c r="D1631" s="9" t="s">
        <v>7126</v>
      </c>
      <c r="E1631" s="10" t="s">
        <v>7127</v>
      </c>
      <c r="F1631" s="10" t="s">
        <v>7126</v>
      </c>
      <c r="G1631" s="11">
        <v>0.99</v>
      </c>
      <c r="H1631" s="11">
        <v>0.99</v>
      </c>
      <c r="I1631" s="12">
        <v>9.0499999999999997E-2</v>
      </c>
      <c r="J1631" s="12">
        <v>0.146095</v>
      </c>
      <c r="K1631" s="12">
        <v>5.1999999999999998E-2</v>
      </c>
      <c r="L1631" s="12">
        <v>0.1085</v>
      </c>
      <c r="M1631" s="12">
        <v>7.162085E-2</v>
      </c>
      <c r="N1631" s="12">
        <v>0.146095</v>
      </c>
      <c r="O1631" s="12">
        <v>-0.98452294759825332</v>
      </c>
      <c r="P1631" s="12">
        <v>-0.3887179508196722</v>
      </c>
      <c r="Q1631" s="13">
        <v>27.7</v>
      </c>
      <c r="R1631" s="13">
        <v>0</v>
      </c>
      <c r="S1631" s="13">
        <v>0</v>
      </c>
      <c r="T1631" s="13">
        <v>0</v>
      </c>
      <c r="U1631" s="13">
        <v>27.7</v>
      </c>
      <c r="V1631" s="13">
        <v>0</v>
      </c>
      <c r="W1631" s="13">
        <v>27.7</v>
      </c>
      <c r="X1631" s="14">
        <v>0</v>
      </c>
      <c r="Y1631" s="15">
        <v>9.3984962406015032E-2</v>
      </c>
      <c r="Z1631" s="14" t="s">
        <v>7128</v>
      </c>
      <c r="AA1631" s="14">
        <v>0</v>
      </c>
      <c r="AB1631" s="14" t="s">
        <v>7128</v>
      </c>
      <c r="AC1631" s="14">
        <v>0</v>
      </c>
      <c r="AD1631" s="13">
        <v>0.52</v>
      </c>
      <c r="AE1631" s="15">
        <v>3.7184444444444447</v>
      </c>
      <c r="AF1631" s="14">
        <v>0.25298221281347033</v>
      </c>
      <c r="AG1631" s="14">
        <v>0.94868329805051388</v>
      </c>
      <c r="AH1631" s="15">
        <v>0.29919678714859443</v>
      </c>
      <c r="AI1631" s="5" t="s">
        <v>7128</v>
      </c>
      <c r="AJ1631" s="15" t="s">
        <v>7128</v>
      </c>
      <c r="AK1631" s="15" t="s">
        <v>7128</v>
      </c>
      <c r="AL1631" s="15" t="s">
        <v>7128</v>
      </c>
      <c r="AM1631" s="15" t="s">
        <v>7128</v>
      </c>
      <c r="AN1631" s="15" t="s">
        <v>7128</v>
      </c>
      <c r="AO1631" s="15">
        <v>0.33946078431372551</v>
      </c>
      <c r="AP1631" s="15" t="s">
        <v>7128</v>
      </c>
      <c r="AQ1631" s="15" t="s">
        <v>7128</v>
      </c>
      <c r="AR1631" s="15" t="s">
        <v>7128</v>
      </c>
      <c r="AS1631" s="15">
        <v>0.33946078431372551</v>
      </c>
      <c r="AT1631" s="14" t="s">
        <v>7128</v>
      </c>
      <c r="AU1631" s="14">
        <v>0</v>
      </c>
      <c r="AV1631" s="12" t="s">
        <v>7128</v>
      </c>
      <c r="AW1631" s="12" t="s">
        <v>7128</v>
      </c>
      <c r="AX1631" s="12">
        <v>-0.22399999999999998</v>
      </c>
      <c r="AY1631" s="12">
        <v>-0.155</v>
      </c>
      <c r="AZ1631" s="14" t="s">
        <v>7128</v>
      </c>
      <c r="BA1631" s="14" t="s">
        <v>7128</v>
      </c>
      <c r="BB1631" s="14">
        <v>-0.83842794759825334</v>
      </c>
      <c r="BC1631" s="14">
        <v>-0.24262295081967217</v>
      </c>
      <c r="BD1631" s="14">
        <v>-0.47058823529411764</v>
      </c>
      <c r="BE1631" s="14">
        <v>-0.18137254901960786</v>
      </c>
      <c r="BF1631" s="14">
        <v>0</v>
      </c>
      <c r="BG1631" s="14">
        <v>0.1056</v>
      </c>
      <c r="BH1631" s="13">
        <v>-38.4</v>
      </c>
      <c r="BI1631" s="13">
        <v>-38.4</v>
      </c>
      <c r="BJ1631" s="13">
        <v>-14.8</v>
      </c>
      <c r="BK1631" s="13">
        <v>-14.8</v>
      </c>
      <c r="BL1631" s="13">
        <v>81.599999999999994</v>
      </c>
      <c r="BM1631" s="13">
        <v>81.599999999999994</v>
      </c>
      <c r="BN1631" s="13">
        <v>-12</v>
      </c>
      <c r="BO1631" s="13">
        <v>-12</v>
      </c>
      <c r="BP1631" s="13">
        <v>-14.8</v>
      </c>
      <c r="BQ1631" s="13">
        <v>0</v>
      </c>
      <c r="BR1631" s="13">
        <v>0</v>
      </c>
      <c r="BS1631" s="13">
        <v>-1.93</v>
      </c>
      <c r="BT1631" s="14" t="s">
        <v>7128</v>
      </c>
      <c r="BU1631" s="13">
        <v>-12.870000000000001</v>
      </c>
      <c r="BV1631" s="13">
        <v>-36.47</v>
      </c>
      <c r="BW1631" s="13">
        <v>-36.47</v>
      </c>
      <c r="BX1631" s="13">
        <v>45.8</v>
      </c>
      <c r="BY1631" s="13">
        <v>60.999999999999993</v>
      </c>
      <c r="BZ1631" s="13">
        <v>0</v>
      </c>
      <c r="CA1631" s="13">
        <v>0</v>
      </c>
      <c r="CB1631" s="13">
        <v>0</v>
      </c>
      <c r="CC1631" s="15">
        <v>1.6</v>
      </c>
      <c r="CD1631" s="15">
        <v>0.80800000000000005</v>
      </c>
      <c r="CE1631" s="15">
        <v>0.36</v>
      </c>
      <c r="CF1631" s="15" t="s">
        <v>7128</v>
      </c>
      <c r="CG1631" s="15" t="s">
        <v>7128</v>
      </c>
      <c r="CH1631" s="13" t="s">
        <v>7128</v>
      </c>
      <c r="CI1631" s="13" t="s">
        <v>7128</v>
      </c>
      <c r="CJ1631" s="13">
        <v>0</v>
      </c>
      <c r="CK1631" s="12">
        <f t="shared" si="50"/>
        <v>0</v>
      </c>
      <c r="CL1631" s="36" t="str">
        <f t="shared" si="51"/>
        <v>NA</v>
      </c>
      <c r="CM1631" s="13" t="s">
        <v>7128</v>
      </c>
      <c r="CN1631" s="13" t="s">
        <v>7128</v>
      </c>
      <c r="CO1631" s="13" t="s">
        <v>7128</v>
      </c>
      <c r="CP1631" s="13" t="s">
        <v>7128</v>
      </c>
      <c r="CQ1631" s="13" t="s">
        <v>7128</v>
      </c>
      <c r="CR1631" s="13" t="s">
        <v>7128</v>
      </c>
      <c r="CS1631" s="13" t="s">
        <v>7128</v>
      </c>
      <c r="CT1631" s="13">
        <v>0.21560000000000001</v>
      </c>
      <c r="CU1631" s="13">
        <v>-14.882800000000001</v>
      </c>
      <c r="CV1631" s="13">
        <v>0.21560000000000001</v>
      </c>
      <c r="CW1631" s="13">
        <v>-12</v>
      </c>
      <c r="CX1631" s="12">
        <v>-0.83629899425412246</v>
      </c>
      <c r="CY1631" s="12">
        <v>-0.24312103450754388</v>
      </c>
      <c r="CZ1631" s="15" t="s">
        <v>7128</v>
      </c>
      <c r="DA1631" s="20"/>
      <c r="DB1631" s="20"/>
    </row>
    <row r="1632" spans="1:106" ht="24">
      <c r="A1632" s="8" t="s">
        <v>1089</v>
      </c>
      <c r="B1632" s="8" t="s">
        <v>1090</v>
      </c>
      <c r="C1632" s="9" t="s">
        <v>7131</v>
      </c>
      <c r="D1632" s="9" t="s">
        <v>7126</v>
      </c>
      <c r="E1632" s="10" t="s">
        <v>7127</v>
      </c>
      <c r="F1632" s="10" t="s">
        <v>7126</v>
      </c>
      <c r="G1632" s="11">
        <v>0.79</v>
      </c>
      <c r="H1632" s="11">
        <v>0.87477033132530124</v>
      </c>
      <c r="I1632" s="12">
        <v>9.0499999999999997E-2</v>
      </c>
      <c r="J1632" s="12">
        <v>0.13566671498493976</v>
      </c>
      <c r="K1632" s="12">
        <v>3.6999999999999998E-2</v>
      </c>
      <c r="L1632" s="12">
        <v>9.35E-2</v>
      </c>
      <c r="M1632" s="12">
        <v>6.1719349999999999E-2</v>
      </c>
      <c r="N1632" s="12">
        <v>0.12561141291476904</v>
      </c>
      <c r="O1632" s="12">
        <v>-1.8765306534235526E-2</v>
      </c>
      <c r="P1632" s="12">
        <v>-1.6626830245975846E-2</v>
      </c>
      <c r="Q1632" s="13">
        <v>132.80000000000001</v>
      </c>
      <c r="R1632" s="13">
        <v>0</v>
      </c>
      <c r="S1632" s="13">
        <v>20.9</v>
      </c>
      <c r="T1632" s="13">
        <v>20.9</v>
      </c>
      <c r="U1632" s="13">
        <v>153.70000000000002</v>
      </c>
      <c r="V1632" s="13">
        <v>0</v>
      </c>
      <c r="W1632" s="13">
        <v>153.70000000000002</v>
      </c>
      <c r="X1632" s="14">
        <v>0</v>
      </c>
      <c r="Y1632" s="15">
        <v>0.26766205389657682</v>
      </c>
      <c r="Z1632" s="14">
        <v>0.22619047619047616</v>
      </c>
      <c r="AA1632" s="14">
        <v>0.13597918022121014</v>
      </c>
      <c r="AB1632" s="14">
        <v>0.29230769230769227</v>
      </c>
      <c r="AC1632" s="14">
        <v>0.15737951807228914</v>
      </c>
      <c r="AD1632" s="13">
        <v>0.96699999999999997</v>
      </c>
      <c r="AE1632" s="15">
        <v>1.8779444444444449</v>
      </c>
      <c r="AF1632" s="14">
        <v>0.17888543819998318</v>
      </c>
      <c r="AG1632" s="14">
        <v>0.57187438524557122</v>
      </c>
      <c r="AH1632" s="15">
        <v>0.31843575418994408</v>
      </c>
      <c r="AI1632" s="5">
        <v>4.3501326259946946</v>
      </c>
      <c r="AJ1632" s="15">
        <v>16.852791878172592</v>
      </c>
      <c r="AK1632" s="15">
        <v>16</v>
      </c>
      <c r="AL1632" s="15">
        <v>11.376470588235293</v>
      </c>
      <c r="AM1632" s="15">
        <v>0.70219966159052472</v>
      </c>
      <c r="AN1632" s="15">
        <v>1.8573426573426575</v>
      </c>
      <c r="AO1632" s="15">
        <v>0.60805860805860812</v>
      </c>
      <c r="AP1632" s="15">
        <v>9.3719512195121961</v>
      </c>
      <c r="AQ1632" s="15">
        <v>6.1726907630522101</v>
      </c>
      <c r="AR1632" s="15">
        <v>1.6634199134199135</v>
      </c>
      <c r="AS1632" s="15">
        <v>0.70375457875457881</v>
      </c>
      <c r="AT1632" s="14">
        <v>0</v>
      </c>
      <c r="AU1632" s="14">
        <v>0</v>
      </c>
      <c r="AV1632" s="12">
        <v>0.16</v>
      </c>
      <c r="AW1632" s="12">
        <v>-1.1799999999999998E-3</v>
      </c>
      <c r="AX1632" s="12">
        <v>5.5300000000000002E-2</v>
      </c>
      <c r="AY1632" s="12">
        <v>8.9800000000000005E-2</v>
      </c>
      <c r="AZ1632" s="14">
        <v>0.24</v>
      </c>
      <c r="BA1632" s="14" t="s">
        <v>7128</v>
      </c>
      <c r="BB1632" s="14">
        <v>0.11690140845070424</v>
      </c>
      <c r="BC1632" s="14">
        <v>0.1089845826687932</v>
      </c>
      <c r="BD1632" s="14">
        <v>3.9693926351028218E-2</v>
      </c>
      <c r="BE1632" s="14">
        <v>7.8431372549019607E-2</v>
      </c>
      <c r="BF1632" s="14">
        <v>0.31818181818181818</v>
      </c>
      <c r="BG1632" s="14">
        <v>1.9299999999999998E-2</v>
      </c>
      <c r="BH1632" s="13">
        <v>7.88</v>
      </c>
      <c r="BI1632" s="13">
        <v>8.3000000000000007</v>
      </c>
      <c r="BJ1632" s="13">
        <v>16.399999999999999</v>
      </c>
      <c r="BK1632" s="13">
        <v>16.399999999999999</v>
      </c>
      <c r="BL1632" s="13">
        <v>218.4</v>
      </c>
      <c r="BM1632" s="13">
        <v>209.1</v>
      </c>
      <c r="BN1632" s="13">
        <v>24</v>
      </c>
      <c r="BO1632" s="13">
        <v>24.9</v>
      </c>
      <c r="BP1632" s="13">
        <v>11.181818181818182</v>
      </c>
      <c r="BQ1632" s="13">
        <v>0</v>
      </c>
      <c r="BR1632" s="13">
        <v>0</v>
      </c>
      <c r="BS1632" s="13">
        <v>-7.97</v>
      </c>
      <c r="BT1632" s="14">
        <v>-0.71276422764227643</v>
      </c>
      <c r="BU1632" s="13">
        <v>19.151818181818182</v>
      </c>
      <c r="BV1632" s="13">
        <v>16.27</v>
      </c>
      <c r="BW1632" s="13">
        <v>16.27</v>
      </c>
      <c r="BX1632" s="13">
        <v>71</v>
      </c>
      <c r="BY1632" s="13">
        <v>102.6</v>
      </c>
      <c r="BZ1632" s="13">
        <v>71.5</v>
      </c>
      <c r="CA1632" s="13">
        <v>92.4</v>
      </c>
      <c r="CB1632" s="13">
        <v>0</v>
      </c>
      <c r="CC1632" s="15">
        <v>0.68200000000000005</v>
      </c>
      <c r="CD1632" s="15">
        <v>0.66400000000000003</v>
      </c>
      <c r="CE1632" s="15">
        <v>0.36</v>
      </c>
      <c r="CF1632" s="15">
        <v>0.36664428251433334</v>
      </c>
      <c r="CG1632" s="15">
        <v>0.375350691936852</v>
      </c>
      <c r="CH1632" s="13">
        <v>13.579999999999998</v>
      </c>
      <c r="CI1632" s="13">
        <v>8.0109999999999992</v>
      </c>
      <c r="CJ1632" s="13">
        <v>0</v>
      </c>
      <c r="CK1632" s="12">
        <f t="shared" si="50"/>
        <v>0</v>
      </c>
      <c r="CL1632" s="36">
        <f t="shared" si="51"/>
        <v>2.3636363636363638</v>
      </c>
      <c r="CM1632" s="13">
        <v>12.1</v>
      </c>
      <c r="CN1632" s="13">
        <v>3.85</v>
      </c>
      <c r="CO1632" s="13">
        <v>8.3000000000000007</v>
      </c>
      <c r="CP1632" s="13">
        <v>132.80000000000001</v>
      </c>
      <c r="CQ1632" s="13">
        <v>24.9</v>
      </c>
      <c r="CR1632" s="13">
        <v>153.70000000000002</v>
      </c>
      <c r="CS1632" s="13" t="s">
        <v>7128</v>
      </c>
      <c r="CT1632" s="13">
        <v>0</v>
      </c>
      <c r="CU1632" s="13">
        <v>16.399999999999999</v>
      </c>
      <c r="CV1632" s="13">
        <v>92.4</v>
      </c>
      <c r="CW1632" s="13">
        <v>24</v>
      </c>
      <c r="CX1632" s="12">
        <v>0.11690140845070424</v>
      </c>
      <c r="CY1632" s="12">
        <v>0.1089845826687932</v>
      </c>
      <c r="CZ1632" s="15">
        <v>6.4041666666666677</v>
      </c>
      <c r="DA1632" s="20"/>
      <c r="DB1632" s="20"/>
    </row>
    <row r="1633" spans="1:106" ht="24">
      <c r="A1633" s="8" t="s">
        <v>1073</v>
      </c>
      <c r="B1633" s="8" t="s">
        <v>1074</v>
      </c>
      <c r="C1633" s="9" t="s">
        <v>7142</v>
      </c>
      <c r="D1633" s="9" t="s">
        <v>7126</v>
      </c>
      <c r="E1633" s="10" t="s">
        <v>7127</v>
      </c>
      <c r="F1633" s="10" t="s">
        <v>7126</v>
      </c>
      <c r="G1633" s="11">
        <v>0.1</v>
      </c>
      <c r="H1633" s="11">
        <v>0.1</v>
      </c>
      <c r="I1633" s="12">
        <v>9.0499999999999997E-2</v>
      </c>
      <c r="J1633" s="12">
        <v>6.5549999999999997E-2</v>
      </c>
      <c r="K1633" s="12">
        <v>3.6999999999999998E-2</v>
      </c>
      <c r="L1633" s="12">
        <v>9.35E-2</v>
      </c>
      <c r="M1633" s="12">
        <v>6.1719349999999999E-2</v>
      </c>
      <c r="N1633" s="12">
        <v>6.5549999999999997E-2</v>
      </c>
      <c r="O1633" s="12">
        <v>2.0040277777777768E-2</v>
      </c>
      <c r="P1633" s="12">
        <v>4.402766276915214E-2</v>
      </c>
      <c r="Q1633" s="13">
        <v>101.3</v>
      </c>
      <c r="R1633" s="13">
        <v>0</v>
      </c>
      <c r="S1633" s="13">
        <v>0</v>
      </c>
      <c r="T1633" s="13">
        <v>0</v>
      </c>
      <c r="U1633" s="13">
        <v>101.3</v>
      </c>
      <c r="V1633" s="13">
        <v>0</v>
      </c>
      <c r="W1633" s="13">
        <v>101.3</v>
      </c>
      <c r="X1633" s="14">
        <v>0</v>
      </c>
      <c r="Y1633" s="15">
        <v>2.5746652935118432E-2</v>
      </c>
      <c r="Z1633" s="14" t="s">
        <v>7128</v>
      </c>
      <c r="AA1633" s="14">
        <v>0</v>
      </c>
      <c r="AB1633" s="14" t="s">
        <v>7128</v>
      </c>
      <c r="AC1633" s="14">
        <v>0</v>
      </c>
      <c r="AD1633" s="13">
        <v>10.43</v>
      </c>
      <c r="AE1633" s="15">
        <v>1.0286666666666668</v>
      </c>
      <c r="AF1633" s="14">
        <v>0.11832159566199232</v>
      </c>
      <c r="AG1633" s="14">
        <v>0.55146315121035705</v>
      </c>
      <c r="AH1633" s="15">
        <v>0.29956763434218653</v>
      </c>
      <c r="AI1633" s="5">
        <v>3.1446540880503147</v>
      </c>
      <c r="AJ1633" s="15">
        <v>10.273833671399595</v>
      </c>
      <c r="AK1633" s="15">
        <v>10.273833671399595</v>
      </c>
      <c r="AL1633" s="15" t="s">
        <v>7128</v>
      </c>
      <c r="AM1633" s="15" t="s">
        <v>7128</v>
      </c>
      <c r="AN1633" s="15" t="s">
        <v>7128</v>
      </c>
      <c r="AO1633" s="15">
        <v>0.46276838739150294</v>
      </c>
      <c r="AP1633" s="15">
        <v>6.753333333333333</v>
      </c>
      <c r="AQ1633" s="15">
        <v>4.8701923076923075</v>
      </c>
      <c r="AR1633" s="15" t="s">
        <v>7128</v>
      </c>
      <c r="AS1633" s="15">
        <v>0.46276838739150294</v>
      </c>
      <c r="AT1633" s="14">
        <v>0.31513184584178505</v>
      </c>
      <c r="AU1633" s="14">
        <v>3.0673247778874632E-2</v>
      </c>
      <c r="AV1633" s="12">
        <v>-2.9600000000000001E-2</v>
      </c>
      <c r="AW1633" s="12">
        <v>9.7599999999999992E-2</v>
      </c>
      <c r="AX1633" s="12">
        <v>1.901</v>
      </c>
      <c r="AY1633" s="12">
        <v>0.94</v>
      </c>
      <c r="AZ1633" s="14" t="s">
        <v>7128</v>
      </c>
      <c r="BA1633" s="14" t="s">
        <v>7128</v>
      </c>
      <c r="BB1633" s="14">
        <v>8.5590277777777765E-2</v>
      </c>
      <c r="BC1633" s="14">
        <v>0.10957766276915214</v>
      </c>
      <c r="BD1633" s="14">
        <v>4.5043398812243028E-2</v>
      </c>
      <c r="BE1633" s="14">
        <v>6.8524440383736868E-2</v>
      </c>
      <c r="BF1633" s="14">
        <v>0.27021276595744681</v>
      </c>
      <c r="BG1633" s="14">
        <v>4.0999999999999995E-2</v>
      </c>
      <c r="BH1633" s="13">
        <v>9.86</v>
      </c>
      <c r="BI1633" s="13">
        <v>9.86</v>
      </c>
      <c r="BJ1633" s="13">
        <v>15</v>
      </c>
      <c r="BK1633" s="13">
        <v>15</v>
      </c>
      <c r="BL1633" s="13">
        <v>218.9</v>
      </c>
      <c r="BM1633" s="13">
        <v>218.9</v>
      </c>
      <c r="BN1633" s="13">
        <v>20.8</v>
      </c>
      <c r="BO1633" s="13">
        <v>20.8</v>
      </c>
      <c r="BP1633" s="13">
        <v>10.946808510638299</v>
      </c>
      <c r="BQ1633" s="13">
        <v>0</v>
      </c>
      <c r="BR1633" s="13">
        <v>0</v>
      </c>
      <c r="BS1633" s="13">
        <v>-8.2100000000000009</v>
      </c>
      <c r="BT1633" s="14">
        <v>-0.74999028182701655</v>
      </c>
      <c r="BU1633" s="13">
        <v>19.156808510638299</v>
      </c>
      <c r="BV1633" s="13">
        <v>18.07</v>
      </c>
      <c r="BW1633" s="13">
        <v>18.07</v>
      </c>
      <c r="BX1633" s="13">
        <v>115.2</v>
      </c>
      <c r="BY1633" s="13">
        <v>99.9</v>
      </c>
      <c r="BZ1633" s="13">
        <v>0</v>
      </c>
      <c r="CA1633" s="13">
        <v>0</v>
      </c>
      <c r="CB1633" s="13">
        <v>-3.1072000000000002</v>
      </c>
      <c r="CC1633" s="15">
        <v>0.435</v>
      </c>
      <c r="CD1633" s="15">
        <v>0.23899999999999999</v>
      </c>
      <c r="CE1633" s="15">
        <v>0.36</v>
      </c>
      <c r="CF1633" s="15">
        <v>0.91927255012389264</v>
      </c>
      <c r="CG1633" s="15">
        <v>0.73112093389895039</v>
      </c>
      <c r="CH1633" s="13">
        <v>25.484999999999999</v>
      </c>
      <c r="CI1633" s="13">
        <v>26.028999999999996</v>
      </c>
      <c r="CJ1633" s="13">
        <v>-3.1072000000000002</v>
      </c>
      <c r="CK1633" s="12">
        <f t="shared" si="50"/>
        <v>0.1719535141117875</v>
      </c>
      <c r="CL1633" s="36" t="str">
        <f t="shared" si="51"/>
        <v>NA</v>
      </c>
      <c r="CM1633" s="13">
        <v>18.8</v>
      </c>
      <c r="CN1633" s="13">
        <v>5.08</v>
      </c>
      <c r="CO1633" s="13">
        <v>9.86</v>
      </c>
      <c r="CP1633" s="13">
        <v>101.3</v>
      </c>
      <c r="CQ1633" s="13">
        <v>20.8</v>
      </c>
      <c r="CR1633" s="13">
        <v>101.3</v>
      </c>
      <c r="CS1633" s="13">
        <v>18.07</v>
      </c>
      <c r="CT1633" s="13">
        <v>0</v>
      </c>
      <c r="CU1633" s="13">
        <v>15</v>
      </c>
      <c r="CV1633" s="13">
        <v>0</v>
      </c>
      <c r="CW1633" s="13">
        <v>20.8</v>
      </c>
      <c r="CX1633" s="12">
        <v>8.5590277777777765E-2</v>
      </c>
      <c r="CY1633" s="12">
        <v>0.10957766276915214</v>
      </c>
      <c r="CZ1633" s="15">
        <v>4.8701923076923075</v>
      </c>
      <c r="DA1633" s="20"/>
      <c r="DB1633" s="20"/>
    </row>
    <row r="1634" spans="1:106">
      <c r="A1634" s="8" t="s">
        <v>715</v>
      </c>
      <c r="B1634" s="8" t="s">
        <v>716</v>
      </c>
      <c r="C1634" s="9" t="s">
        <v>7170</v>
      </c>
      <c r="D1634" s="9" t="s">
        <v>7126</v>
      </c>
      <c r="E1634" s="10" t="s">
        <v>7127</v>
      </c>
      <c r="F1634" s="10" t="s">
        <v>7126</v>
      </c>
      <c r="G1634" s="11">
        <v>1.06</v>
      </c>
      <c r="H1634" s="11">
        <v>1.06</v>
      </c>
      <c r="I1634" s="12">
        <v>9.0499999999999997E-2</v>
      </c>
      <c r="J1634" s="12">
        <v>0.15243000000000001</v>
      </c>
      <c r="K1634" s="12">
        <v>3.2000000000000001E-2</v>
      </c>
      <c r="L1634" s="12">
        <v>8.8499999999999995E-2</v>
      </c>
      <c r="M1634" s="12">
        <v>5.8418850000000001E-2</v>
      </c>
      <c r="N1634" s="12">
        <v>0.15243000000000001</v>
      </c>
      <c r="O1634" s="12">
        <v>-4.4155768321513023E-2</v>
      </c>
      <c r="P1634" s="12">
        <v>-7.1612666901532521E-2</v>
      </c>
      <c r="Q1634" s="13">
        <v>734.6</v>
      </c>
      <c r="R1634" s="13">
        <v>0</v>
      </c>
      <c r="S1634" s="13">
        <v>0</v>
      </c>
      <c r="T1634" s="13">
        <v>0</v>
      </c>
      <c r="U1634" s="13">
        <v>734.6</v>
      </c>
      <c r="V1634" s="13">
        <v>4.04</v>
      </c>
      <c r="W1634" s="13">
        <v>730.56000000000006</v>
      </c>
      <c r="X1634" s="14">
        <v>5.4995916144840729E-3</v>
      </c>
      <c r="Y1634" s="15">
        <v>1.5560165975103735E-2</v>
      </c>
      <c r="Z1634" s="14">
        <v>0</v>
      </c>
      <c r="AA1634" s="14">
        <v>0</v>
      </c>
      <c r="AB1634" s="14">
        <v>0</v>
      </c>
      <c r="AC1634" s="14">
        <v>0</v>
      </c>
      <c r="AD1634" s="13">
        <v>5.08</v>
      </c>
      <c r="AE1634" s="15">
        <v>0.94230555555555573</v>
      </c>
      <c r="AF1634" s="14">
        <v>0.17888543819998318</v>
      </c>
      <c r="AG1634" s="14">
        <v>0.30354622794559644</v>
      </c>
      <c r="AH1634" s="15">
        <v>0.17848970251716254</v>
      </c>
      <c r="AI1634" s="5">
        <v>734.375</v>
      </c>
      <c r="AJ1634" s="15">
        <v>32.078602620087338</v>
      </c>
      <c r="AK1634" s="15">
        <v>32.078602620087338</v>
      </c>
      <c r="AL1634" s="15">
        <v>24.190476190476193</v>
      </c>
      <c r="AM1634" s="15">
        <v>1.782144590004852</v>
      </c>
      <c r="AN1634" s="15">
        <v>3.4231127679403541</v>
      </c>
      <c r="AO1634" s="15">
        <v>1.8319201995012468</v>
      </c>
      <c r="AP1634" s="15">
        <v>31.087659574468088</v>
      </c>
      <c r="AQ1634" s="15">
        <v>18.684398976982099</v>
      </c>
      <c r="AR1634" s="15">
        <v>3.4696048632218845</v>
      </c>
      <c r="AS1634" s="15">
        <v>1.8218453865336659</v>
      </c>
      <c r="AT1634" s="14">
        <v>0.50218340611353718</v>
      </c>
      <c r="AU1634" s="14">
        <v>1.5654778110536345E-2</v>
      </c>
      <c r="AV1634" s="12">
        <v>-9.2899999999999996E-2</v>
      </c>
      <c r="AW1634" s="12">
        <v>1.7600000000000001E-2</v>
      </c>
      <c r="AX1634" s="12">
        <v>2.53E-2</v>
      </c>
      <c r="AY1634" s="12">
        <v>7.1099999999999997E-2</v>
      </c>
      <c r="AZ1634" s="14">
        <v>0.18</v>
      </c>
      <c r="BA1634" s="14" t="s">
        <v>7128</v>
      </c>
      <c r="BB1634" s="14">
        <v>0.10827423167848699</v>
      </c>
      <c r="BC1634" s="14">
        <v>8.0817333098467489E-2</v>
      </c>
      <c r="BD1634" s="14">
        <v>5.7107231920199494E-2</v>
      </c>
      <c r="BE1634" s="14">
        <v>5.8603491271820449E-2</v>
      </c>
      <c r="BF1634" s="14">
        <v>0.30273556231003046</v>
      </c>
      <c r="BG1634" s="14">
        <v>7.1399999999999991E-2</v>
      </c>
      <c r="BH1634" s="13">
        <v>22.9</v>
      </c>
      <c r="BI1634" s="13">
        <v>22.9</v>
      </c>
      <c r="BJ1634" s="13">
        <v>23.5</v>
      </c>
      <c r="BK1634" s="13">
        <v>23.5</v>
      </c>
      <c r="BL1634" s="13">
        <v>401</v>
      </c>
      <c r="BM1634" s="13">
        <v>401</v>
      </c>
      <c r="BN1634" s="13">
        <v>39.1</v>
      </c>
      <c r="BO1634" s="13">
        <v>39.1</v>
      </c>
      <c r="BP1634" s="13">
        <v>16.385714285714283</v>
      </c>
      <c r="BQ1634" s="13">
        <v>0</v>
      </c>
      <c r="BR1634" s="13">
        <v>-27.588999999999999</v>
      </c>
      <c r="BS1634" s="13">
        <v>-5.7000000000000011</v>
      </c>
      <c r="BT1634" s="14">
        <v>-2.0315867480383614</v>
      </c>
      <c r="BU1634" s="13">
        <v>49.67471428571428</v>
      </c>
      <c r="BV1634" s="13">
        <v>56.189</v>
      </c>
      <c r="BW1634" s="13">
        <v>56.189</v>
      </c>
      <c r="BX1634" s="13">
        <v>211.5</v>
      </c>
      <c r="BY1634" s="13">
        <v>202.75</v>
      </c>
      <c r="BZ1634" s="13">
        <v>214.6</v>
      </c>
      <c r="CA1634" s="13">
        <v>210.56</v>
      </c>
      <c r="CB1634" s="13">
        <v>-11.5</v>
      </c>
      <c r="CC1634" s="15">
        <v>0.36199999999999999</v>
      </c>
      <c r="CD1634" s="15">
        <v>0.29299999999999998</v>
      </c>
      <c r="CE1634" s="15">
        <v>0.36</v>
      </c>
      <c r="CF1634" s="15" t="s">
        <v>7128</v>
      </c>
      <c r="CG1634" s="15" t="s">
        <v>7128</v>
      </c>
      <c r="CH1634" s="13" t="s">
        <v>7128</v>
      </c>
      <c r="CI1634" s="13" t="s">
        <v>7128</v>
      </c>
      <c r="CJ1634" s="13">
        <v>-11.5</v>
      </c>
      <c r="CK1634" s="12">
        <f t="shared" si="50"/>
        <v>0.20466639377814164</v>
      </c>
      <c r="CL1634" s="36">
        <f t="shared" si="51"/>
        <v>1.9044452887537995</v>
      </c>
      <c r="CM1634" s="13">
        <v>32.9</v>
      </c>
      <c r="CN1634" s="13">
        <v>9.9600000000000009</v>
      </c>
      <c r="CO1634" s="13">
        <v>22.9</v>
      </c>
      <c r="CP1634" s="13">
        <v>734.6</v>
      </c>
      <c r="CQ1634" s="13">
        <v>39.1</v>
      </c>
      <c r="CR1634" s="13">
        <v>730.56000000000006</v>
      </c>
      <c r="CS1634" s="13">
        <v>56.189</v>
      </c>
      <c r="CT1634" s="13">
        <v>14.64</v>
      </c>
      <c r="CU1634" s="13">
        <v>25.254000000000001</v>
      </c>
      <c r="CV1634" s="13">
        <v>225.2</v>
      </c>
      <c r="CW1634" s="13">
        <v>45.13</v>
      </c>
      <c r="CX1634" s="12">
        <v>0.10902096046696737</v>
      </c>
      <c r="CY1634" s="12">
        <v>8.1000580106824108E-2</v>
      </c>
      <c r="CZ1634" s="15">
        <v>16.187901617549301</v>
      </c>
      <c r="DA1634" s="20"/>
      <c r="DB1634" s="20"/>
    </row>
    <row r="1635" spans="1:106" ht="24">
      <c r="A1635" s="8" t="s">
        <v>1939</v>
      </c>
      <c r="B1635" s="8" t="s">
        <v>1940</v>
      </c>
      <c r="C1635" s="9" t="s">
        <v>7170</v>
      </c>
      <c r="D1635" s="9" t="s">
        <v>7126</v>
      </c>
      <c r="E1635" s="10" t="s">
        <v>7127</v>
      </c>
      <c r="F1635" s="10" t="s">
        <v>7126</v>
      </c>
      <c r="G1635" s="11">
        <v>1.06</v>
      </c>
      <c r="H1635" s="11">
        <v>1.0619003472400406</v>
      </c>
      <c r="I1635" s="12">
        <v>9.0499999999999997E-2</v>
      </c>
      <c r="J1635" s="12">
        <v>0.15260198142522366</v>
      </c>
      <c r="K1635" s="12">
        <v>3.2000000000000001E-2</v>
      </c>
      <c r="L1635" s="12">
        <v>8.8499999999999995E-2</v>
      </c>
      <c r="M1635" s="12">
        <v>5.8418850000000001E-2</v>
      </c>
      <c r="N1635" s="12">
        <v>0.15237855850172935</v>
      </c>
      <c r="O1635" s="12">
        <v>-8.4753281661630278E-2</v>
      </c>
      <c r="P1635" s="12">
        <v>-0.10915127869655419</v>
      </c>
      <c r="Q1635" s="13">
        <v>102.1</v>
      </c>
      <c r="R1635" s="13">
        <v>0.24277938759620346</v>
      </c>
      <c r="S1635" s="13">
        <v>0</v>
      </c>
      <c r="T1635" s="13">
        <v>0.24277938759620346</v>
      </c>
      <c r="U1635" s="13">
        <v>102.3427793875962</v>
      </c>
      <c r="V1635" s="13">
        <v>3.33</v>
      </c>
      <c r="W1635" s="13">
        <v>99.012779387596197</v>
      </c>
      <c r="X1635" s="14">
        <v>3.2537713162826137E-2</v>
      </c>
      <c r="Y1635" s="15">
        <v>1.953125E-2</v>
      </c>
      <c r="Z1635" s="14">
        <v>4.9808277379025422E-3</v>
      </c>
      <c r="AA1635" s="14">
        <v>2.3722180406762334E-3</v>
      </c>
      <c r="AB1635" s="14">
        <v>5.0057605689938856E-3</v>
      </c>
      <c r="AC1635" s="14">
        <v>2.3778588403154111E-3</v>
      </c>
      <c r="AD1635" s="13">
        <v>7.95</v>
      </c>
      <c r="AE1635" s="15">
        <v>1.0719444444444446</v>
      </c>
      <c r="AF1635" s="14">
        <v>0.13784048752090222</v>
      </c>
      <c r="AG1635" s="14">
        <v>0.40916860506204655</v>
      </c>
      <c r="AH1635" s="15">
        <v>0.18445475638051045</v>
      </c>
      <c r="AI1635" s="5">
        <v>836.66666666666663</v>
      </c>
      <c r="AJ1635" s="15">
        <v>35.57491289198606</v>
      </c>
      <c r="AK1635" s="15">
        <v>35.57491289198606</v>
      </c>
      <c r="AL1635" s="15" t="s">
        <v>7128</v>
      </c>
      <c r="AM1635" s="15" t="s">
        <v>7128</v>
      </c>
      <c r="AN1635" s="15">
        <v>2.1051546391752578</v>
      </c>
      <c r="AO1635" s="15">
        <v>1.4482269503546099</v>
      </c>
      <c r="AP1635" s="15">
        <v>38.002265538253695</v>
      </c>
      <c r="AQ1635" s="15">
        <v>18.154158303556326</v>
      </c>
      <c r="AR1635" s="15">
        <v>2.1802845085196436</v>
      </c>
      <c r="AS1635" s="15">
        <v>1.4044365870581021</v>
      </c>
      <c r="AT1635" s="14">
        <v>0.83275261324041816</v>
      </c>
      <c r="AU1635" s="14">
        <v>2.3408423114593537E-2</v>
      </c>
      <c r="AV1635" s="12">
        <v>-0.33799999999999997</v>
      </c>
      <c r="AW1635" s="12">
        <v>-0.17800000000000002</v>
      </c>
      <c r="AX1635" s="12">
        <v>-0.129</v>
      </c>
      <c r="AY1635" s="12">
        <v>-7.7499999999999999E-3</v>
      </c>
      <c r="AZ1635" s="14" t="s">
        <v>7128</v>
      </c>
      <c r="BA1635" s="14" t="s">
        <v>7128</v>
      </c>
      <c r="BB1635" s="14">
        <v>6.7848699763593381E-2</v>
      </c>
      <c r="BC1635" s="14">
        <v>4.3227279805175156E-2</v>
      </c>
      <c r="BD1635" s="14">
        <v>4.070921985815603E-2</v>
      </c>
      <c r="BE1635" s="14">
        <v>3.6956654219585237E-2</v>
      </c>
      <c r="BF1635" s="14">
        <v>0.24605263157894738</v>
      </c>
      <c r="BG1635" s="14">
        <v>0.2248</v>
      </c>
      <c r="BH1635" s="13">
        <v>2.87</v>
      </c>
      <c r="BI1635" s="13">
        <v>2.87</v>
      </c>
      <c r="BJ1635" s="13">
        <v>2.5099999999999998</v>
      </c>
      <c r="BK1635" s="13">
        <v>2.6054441224807592</v>
      </c>
      <c r="BL1635" s="13">
        <v>70.5</v>
      </c>
      <c r="BM1635" s="13">
        <v>70.5</v>
      </c>
      <c r="BN1635" s="13">
        <v>5.31</v>
      </c>
      <c r="BO1635" s="13">
        <v>5.4539999999999997</v>
      </c>
      <c r="BP1635" s="13">
        <v>1.964367739712467</v>
      </c>
      <c r="BQ1635" s="13">
        <v>0</v>
      </c>
      <c r="BR1635" s="13">
        <v>8.11</v>
      </c>
      <c r="BS1635" s="13">
        <v>-1.95</v>
      </c>
      <c r="BT1635" s="14">
        <v>3.1358690511287186</v>
      </c>
      <c r="BU1635" s="13">
        <v>-4.1956322602875327</v>
      </c>
      <c r="BV1635" s="13">
        <v>-3.2899999999999991</v>
      </c>
      <c r="BW1635" s="13">
        <v>-3.2899999999999991</v>
      </c>
      <c r="BX1635" s="13">
        <v>42.3</v>
      </c>
      <c r="BY1635" s="13">
        <v>45.442779387596197</v>
      </c>
      <c r="BZ1635" s="13">
        <v>48.5</v>
      </c>
      <c r="CA1635" s="13">
        <v>45.412779387596203</v>
      </c>
      <c r="CB1635" s="13">
        <v>-2.39</v>
      </c>
      <c r="CC1635" s="15">
        <v>0.376</v>
      </c>
      <c r="CD1635" s="15">
        <v>0.40600000000000003</v>
      </c>
      <c r="CE1635" s="15">
        <v>0.36</v>
      </c>
      <c r="CF1635" s="15">
        <v>0.29573627975101807</v>
      </c>
      <c r="CG1635" s="15">
        <v>0.78408362884996752</v>
      </c>
      <c r="CH1635" s="13">
        <v>13.850000000000001</v>
      </c>
      <c r="CI1635" s="13">
        <v>7.2272500000000015</v>
      </c>
      <c r="CJ1635" s="13">
        <v>-2.39</v>
      </c>
      <c r="CK1635" s="12" t="str">
        <f t="shared" si="50"/>
        <v>NA</v>
      </c>
      <c r="CL1635" s="36">
        <f t="shared" si="51"/>
        <v>1.5524264524372182</v>
      </c>
      <c r="CM1635" s="13">
        <v>3.8</v>
      </c>
      <c r="CN1635" s="13">
        <v>0.93500000000000005</v>
      </c>
      <c r="CO1635" s="13">
        <v>2.87</v>
      </c>
      <c r="CP1635" s="13">
        <v>102.1</v>
      </c>
      <c r="CQ1635" s="13">
        <v>5.4539999999999997</v>
      </c>
      <c r="CR1635" s="13">
        <v>99.012779387596197</v>
      </c>
      <c r="CS1635" s="13">
        <v>-3.2899999999999991</v>
      </c>
      <c r="CT1635" s="13">
        <v>1.129</v>
      </c>
      <c r="CU1635" s="13">
        <v>3.2754441224807591</v>
      </c>
      <c r="CV1635" s="13">
        <v>46.5417793875962</v>
      </c>
      <c r="CW1635" s="13">
        <v>6.2899999999999991</v>
      </c>
      <c r="CX1635" s="12">
        <v>8.1512353496511564E-2</v>
      </c>
      <c r="CY1635" s="12">
        <v>5.3025942083980059E-2</v>
      </c>
      <c r="CZ1635" s="15">
        <v>15.741300379586043</v>
      </c>
      <c r="DA1635" s="20"/>
      <c r="DB1635" s="20"/>
    </row>
    <row r="1636" spans="1:106">
      <c r="A1636" s="8" t="s">
        <v>1917</v>
      </c>
      <c r="B1636" s="8" t="s">
        <v>1918</v>
      </c>
      <c r="C1636" s="9" t="s">
        <v>7162</v>
      </c>
      <c r="D1636" s="9" t="s">
        <v>7126</v>
      </c>
      <c r="E1636" s="10" t="s">
        <v>7127</v>
      </c>
      <c r="F1636" s="10" t="s">
        <v>7126</v>
      </c>
      <c r="G1636" s="11">
        <v>0.8</v>
      </c>
      <c r="H1636" s="11">
        <v>5.782698961937716</v>
      </c>
      <c r="I1636" s="12">
        <v>9.0499999999999997E-2</v>
      </c>
      <c r="J1636" s="12">
        <v>0.57983425605536332</v>
      </c>
      <c r="K1636" s="12">
        <v>3.6999999999999998E-2</v>
      </c>
      <c r="L1636" s="12">
        <v>9.35E-2</v>
      </c>
      <c r="M1636" s="12">
        <v>6.1719349999999999E-2</v>
      </c>
      <c r="N1636" s="12">
        <v>0.13339728578267113</v>
      </c>
      <c r="O1636" s="12">
        <v>-0.95561065357089126</v>
      </c>
      <c r="P1636" s="12">
        <v>-0.12952506893852786</v>
      </c>
      <c r="Q1636" s="13">
        <v>5.78</v>
      </c>
      <c r="R1636" s="13">
        <v>0</v>
      </c>
      <c r="S1636" s="13">
        <v>36</v>
      </c>
      <c r="T1636" s="13">
        <v>36</v>
      </c>
      <c r="U1636" s="13">
        <v>41.78</v>
      </c>
      <c r="V1636" s="13">
        <v>1.75</v>
      </c>
      <c r="W1636" s="13">
        <v>40.03</v>
      </c>
      <c r="X1636" s="14">
        <v>4.1886069889899472E-2</v>
      </c>
      <c r="Y1636" s="15">
        <v>7.389162561576354E-2</v>
      </c>
      <c r="Z1636" s="14">
        <v>0.79120879120879117</v>
      </c>
      <c r="AA1636" s="14">
        <v>0.86165629487793205</v>
      </c>
      <c r="AB1636" s="14">
        <v>3.7894736842105261</v>
      </c>
      <c r="AC1636" s="14">
        <v>6.2283737024221448</v>
      </c>
      <c r="AD1636" s="13">
        <v>0.28499999999999998</v>
      </c>
      <c r="AE1636" s="15">
        <v>2.7142777777777782</v>
      </c>
      <c r="AF1636" s="14">
        <v>0.2588435821108957</v>
      </c>
      <c r="AG1636" s="14">
        <v>0.63165560709151414</v>
      </c>
      <c r="AH1636" s="15">
        <v>0.286871961102107</v>
      </c>
      <c r="AI1636" s="5">
        <v>3.1645569620253167E-2</v>
      </c>
      <c r="AJ1636" s="15" t="s">
        <v>7128</v>
      </c>
      <c r="AK1636" s="15" t="s">
        <v>7128</v>
      </c>
      <c r="AL1636" s="15" t="s">
        <v>7128</v>
      </c>
      <c r="AM1636" s="15" t="s">
        <v>7128</v>
      </c>
      <c r="AN1636" s="15">
        <v>0.60842105263157897</v>
      </c>
      <c r="AO1636" s="15">
        <v>8.0501392757660176E-2</v>
      </c>
      <c r="AP1636" s="15">
        <v>200.15</v>
      </c>
      <c r="AQ1636" s="15">
        <v>15.822134387351781</v>
      </c>
      <c r="AR1636" s="15">
        <v>0.91497142857142855</v>
      </c>
      <c r="AS1636" s="15">
        <v>0.55752089136490257</v>
      </c>
      <c r="AT1636" s="14" t="s">
        <v>7128</v>
      </c>
      <c r="AU1636" s="14">
        <v>0</v>
      </c>
      <c r="AV1636" s="12" t="s">
        <v>7128</v>
      </c>
      <c r="AW1636" s="12" t="s">
        <v>7128</v>
      </c>
      <c r="AX1636" s="12">
        <v>6.3699999999999998E-3</v>
      </c>
      <c r="AY1636" s="12">
        <v>0.18</v>
      </c>
      <c r="AZ1636" s="14" t="s">
        <v>7128</v>
      </c>
      <c r="BA1636" s="14" t="s">
        <v>7128</v>
      </c>
      <c r="BB1636" s="14">
        <v>-0.37577639751552788</v>
      </c>
      <c r="BC1636" s="14">
        <v>3.8722168441432717E-3</v>
      </c>
      <c r="BD1636" s="14">
        <v>-8.4261838440111425E-2</v>
      </c>
      <c r="BE1636" s="14">
        <v>2.7855153203342623E-3</v>
      </c>
      <c r="BF1636" s="14">
        <v>0</v>
      </c>
      <c r="BG1636" s="14">
        <v>7.0199999999999999E-2</v>
      </c>
      <c r="BH1636" s="13">
        <v>-6.05</v>
      </c>
      <c r="BI1636" s="13">
        <v>-6.05</v>
      </c>
      <c r="BJ1636" s="13">
        <v>0.2</v>
      </c>
      <c r="BK1636" s="13">
        <v>0.2</v>
      </c>
      <c r="BL1636" s="13">
        <v>71.8</v>
      </c>
      <c r="BM1636" s="13">
        <v>71.8</v>
      </c>
      <c r="BN1636" s="13">
        <v>2.5299999999999998</v>
      </c>
      <c r="BO1636" s="13">
        <v>2.5299999999999998</v>
      </c>
      <c r="BP1636" s="13">
        <v>0.2</v>
      </c>
      <c r="BQ1636" s="13">
        <v>0</v>
      </c>
      <c r="BR1636" s="13">
        <v>0</v>
      </c>
      <c r="BS1636" s="13">
        <v>-2.21</v>
      </c>
      <c r="BT1636" s="14">
        <v>-11.049999999999999</v>
      </c>
      <c r="BU1636" s="13">
        <v>2.41</v>
      </c>
      <c r="BV1636" s="13">
        <v>-3.84</v>
      </c>
      <c r="BW1636" s="13">
        <v>-3.84</v>
      </c>
      <c r="BX1636" s="13">
        <v>16.100000000000001</v>
      </c>
      <c r="BY1636" s="13">
        <v>51.650000000000006</v>
      </c>
      <c r="BZ1636" s="13">
        <v>9.5</v>
      </c>
      <c r="CA1636" s="13">
        <v>43.75</v>
      </c>
      <c r="CB1636" s="13">
        <v>0</v>
      </c>
      <c r="CC1636" s="15">
        <v>1.0900000000000001</v>
      </c>
      <c r="CD1636" s="15">
        <v>0.748</v>
      </c>
      <c r="CE1636" s="15">
        <v>0.36</v>
      </c>
      <c r="CF1636" s="15">
        <v>0.49116486204081511</v>
      </c>
      <c r="CG1636" s="15">
        <v>0.54049577610102839</v>
      </c>
      <c r="CH1636" s="13">
        <v>3.2423000000000002</v>
      </c>
      <c r="CI1636" s="13">
        <v>0.71779999999999988</v>
      </c>
      <c r="CJ1636" s="13">
        <v>0</v>
      </c>
      <c r="CK1636" s="12">
        <f t="shared" si="50"/>
        <v>0</v>
      </c>
      <c r="CL1636" s="36">
        <f t="shared" si="51"/>
        <v>1.641142857142857</v>
      </c>
      <c r="CM1636" s="13" t="s">
        <v>7128</v>
      </c>
      <c r="CN1636" s="13" t="s">
        <v>7128</v>
      </c>
      <c r="CO1636" s="13" t="s">
        <v>7128</v>
      </c>
      <c r="CP1636" s="13" t="s">
        <v>7128</v>
      </c>
      <c r="CQ1636" s="13">
        <v>2.5299999999999998</v>
      </c>
      <c r="CR1636" s="13">
        <v>40.03</v>
      </c>
      <c r="CS1636" s="13" t="s">
        <v>7128</v>
      </c>
      <c r="CT1636" s="13">
        <v>0</v>
      </c>
      <c r="CU1636" s="13">
        <v>0.2</v>
      </c>
      <c r="CV1636" s="13">
        <v>43.75</v>
      </c>
      <c r="CW1636" s="13">
        <v>2.5299999999999998</v>
      </c>
      <c r="CX1636" s="12">
        <v>-0.37577639751552788</v>
      </c>
      <c r="CY1636" s="12">
        <v>3.8722168441432717E-3</v>
      </c>
      <c r="CZ1636" s="15">
        <v>15.822134387351781</v>
      </c>
      <c r="DA1636" s="20"/>
      <c r="DB1636" s="20"/>
    </row>
    <row r="1637" spans="1:106">
      <c r="A1637" s="8" t="s">
        <v>1837</v>
      </c>
      <c r="B1637" s="8" t="s">
        <v>1838</v>
      </c>
      <c r="C1637" s="9" t="s">
        <v>7141</v>
      </c>
      <c r="D1637" s="9" t="s">
        <v>7126</v>
      </c>
      <c r="E1637" s="10" t="s">
        <v>7127</v>
      </c>
      <c r="F1637" s="10" t="s">
        <v>7126</v>
      </c>
      <c r="G1637" s="11">
        <v>0.73</v>
      </c>
      <c r="H1637" s="11">
        <v>0.75189746571775729</v>
      </c>
      <c r="I1637" s="12">
        <v>9.0499999999999997E-2</v>
      </c>
      <c r="J1637" s="12">
        <v>0.12454672064745703</v>
      </c>
      <c r="K1637" s="12">
        <v>4.7E-2</v>
      </c>
      <c r="L1637" s="12">
        <v>0.10350000000000001</v>
      </c>
      <c r="M1637" s="12">
        <v>6.8320350000000002E-2</v>
      </c>
      <c r="N1637" s="12">
        <v>0.12218136119055537</v>
      </c>
      <c r="O1637" s="12">
        <v>0.41683258969737053</v>
      </c>
      <c r="P1637" s="12">
        <v>0.19737114325897429</v>
      </c>
      <c r="Q1637" s="13">
        <v>576.1</v>
      </c>
      <c r="R1637" s="13">
        <v>0</v>
      </c>
      <c r="S1637" s="13">
        <v>25.3</v>
      </c>
      <c r="T1637" s="13">
        <v>25.3</v>
      </c>
      <c r="U1637" s="13">
        <v>601.4</v>
      </c>
      <c r="V1637" s="13">
        <v>0</v>
      </c>
      <c r="W1637" s="13">
        <v>601.4</v>
      </c>
      <c r="X1637" s="14">
        <v>0</v>
      </c>
      <c r="Y1637" s="15">
        <v>0.24736842105263157</v>
      </c>
      <c r="Z1637" s="14">
        <v>0.3787425149700599</v>
      </c>
      <c r="AA1637" s="14">
        <v>4.2068506817426007E-2</v>
      </c>
      <c r="AB1637" s="14">
        <v>0.60963855421686752</v>
      </c>
      <c r="AC1637" s="14">
        <v>4.3915986807845857E-2</v>
      </c>
      <c r="AD1637" s="13">
        <v>12.13</v>
      </c>
      <c r="AE1637" s="15">
        <v>2.1064722222222225</v>
      </c>
      <c r="AF1637" s="14">
        <v>0.14491376746189438</v>
      </c>
      <c r="AG1637" s="14">
        <v>0.85292103134714969</v>
      </c>
      <c r="AH1637" s="15">
        <v>0.61627906976744173</v>
      </c>
      <c r="AI1637" s="5">
        <v>7.1216617210682491</v>
      </c>
      <c r="AJ1637" s="15">
        <v>36.462025316455694</v>
      </c>
      <c r="AK1637" s="15">
        <v>36.69426751592357</v>
      </c>
      <c r="AL1637" s="15">
        <v>26.542669584245079</v>
      </c>
      <c r="AM1637" s="15">
        <v>0.81026722925457095</v>
      </c>
      <c r="AN1637" s="15">
        <v>13.881927710843375</v>
      </c>
      <c r="AO1637" s="15">
        <v>7.0427872860635699</v>
      </c>
      <c r="AP1637" s="15">
        <v>25.058333333333334</v>
      </c>
      <c r="AQ1637" s="15">
        <v>21.633093525179856</v>
      </c>
      <c r="AR1637" s="15">
        <v>9.0029940119760479</v>
      </c>
      <c r="AS1637" s="15">
        <v>7.3520782396088018</v>
      </c>
      <c r="AT1637" s="14">
        <v>0</v>
      </c>
      <c r="AU1637" s="14">
        <v>0</v>
      </c>
      <c r="AV1637" s="12">
        <v>0.54100000000000004</v>
      </c>
      <c r="AW1637" s="12">
        <v>0.49099999999999999</v>
      </c>
      <c r="AX1637" s="12">
        <v>0.20199999999999999</v>
      </c>
      <c r="AY1637" s="12">
        <v>0.16399999999999998</v>
      </c>
      <c r="AZ1637" s="14">
        <v>0.45</v>
      </c>
      <c r="BA1637" s="14">
        <v>0.19800000000000001</v>
      </c>
      <c r="BB1637" s="14">
        <v>0.54137931034482756</v>
      </c>
      <c r="BC1637" s="14">
        <v>0.31955250444952965</v>
      </c>
      <c r="BD1637" s="14">
        <v>0.19527363184079599</v>
      </c>
      <c r="BE1637" s="14">
        <v>0.29850746268656714</v>
      </c>
      <c r="BF1637" s="14">
        <v>0.31695652173913041</v>
      </c>
      <c r="BG1637" s="14">
        <v>4.1100000000000005E-2</v>
      </c>
      <c r="BH1637" s="13">
        <v>15.8</v>
      </c>
      <c r="BI1637" s="13">
        <v>15.7</v>
      </c>
      <c r="BJ1637" s="13">
        <v>24</v>
      </c>
      <c r="BK1637" s="13">
        <v>24</v>
      </c>
      <c r="BL1637" s="13">
        <v>81.8</v>
      </c>
      <c r="BM1637" s="13">
        <v>80.400000000000006</v>
      </c>
      <c r="BN1637" s="13">
        <v>27.4</v>
      </c>
      <c r="BO1637" s="13">
        <v>27.8</v>
      </c>
      <c r="BP1637" s="13">
        <v>16.393043478260871</v>
      </c>
      <c r="BQ1637" s="13">
        <v>0</v>
      </c>
      <c r="BR1637" s="13">
        <v>0</v>
      </c>
      <c r="BS1637" s="13">
        <v>-3.42</v>
      </c>
      <c r="BT1637" s="14">
        <v>-0.20862507956715465</v>
      </c>
      <c r="BU1637" s="13">
        <v>19.813043478260873</v>
      </c>
      <c r="BV1637" s="13">
        <v>19.119999999999997</v>
      </c>
      <c r="BW1637" s="13">
        <v>19.119999999999997</v>
      </c>
      <c r="BX1637" s="13">
        <v>29</v>
      </c>
      <c r="BY1637" s="13">
        <v>51.3</v>
      </c>
      <c r="BZ1637" s="13">
        <v>41.5</v>
      </c>
      <c r="CA1637" s="13">
        <v>66.8</v>
      </c>
      <c r="CB1637" s="13">
        <v>0</v>
      </c>
      <c r="CC1637" s="15">
        <v>0.82399999999999995</v>
      </c>
      <c r="CD1637" s="15">
        <v>0.625</v>
      </c>
      <c r="CE1637" s="15">
        <v>0.36</v>
      </c>
      <c r="CF1637" s="15">
        <v>0.54384872948562679</v>
      </c>
      <c r="CG1637" s="15">
        <v>0.67184580415913486</v>
      </c>
      <c r="CH1637" s="13">
        <v>6.609</v>
      </c>
      <c r="CI1637" s="13">
        <v>3.2351000000000001</v>
      </c>
      <c r="CJ1637" s="13">
        <v>0</v>
      </c>
      <c r="CK1637" s="12">
        <f t="shared" si="50"/>
        <v>0</v>
      </c>
      <c r="CL1637" s="36">
        <f t="shared" si="51"/>
        <v>1.2245508982035929</v>
      </c>
      <c r="CM1637" s="13">
        <v>23</v>
      </c>
      <c r="CN1637" s="13">
        <v>7.29</v>
      </c>
      <c r="CO1637" s="13">
        <v>15.7</v>
      </c>
      <c r="CP1637" s="13">
        <v>576.1</v>
      </c>
      <c r="CQ1637" s="13">
        <v>27.8</v>
      </c>
      <c r="CR1637" s="13">
        <v>601.4</v>
      </c>
      <c r="CS1637" s="13" t="s">
        <v>7128</v>
      </c>
      <c r="CT1637" s="13">
        <v>0</v>
      </c>
      <c r="CU1637" s="13">
        <v>24</v>
      </c>
      <c r="CV1637" s="13">
        <v>66.8</v>
      </c>
      <c r="CW1637" s="13">
        <v>27.4</v>
      </c>
      <c r="CX1637" s="12">
        <v>0.54137931034482756</v>
      </c>
      <c r="CY1637" s="12">
        <v>0.31955250444952965</v>
      </c>
      <c r="CZ1637" s="15">
        <v>21.948905109489051</v>
      </c>
      <c r="DA1637" s="20"/>
      <c r="DB1637" s="20"/>
    </row>
    <row r="1638" spans="1:106" ht="24">
      <c r="A1638" s="8" t="s">
        <v>4995</v>
      </c>
      <c r="B1638" s="8" t="s">
        <v>4996</v>
      </c>
      <c r="C1638" s="9" t="s">
        <v>7174</v>
      </c>
      <c r="D1638" s="9" t="s">
        <v>7126</v>
      </c>
      <c r="E1638" s="10" t="s">
        <v>7127</v>
      </c>
      <c r="F1638" s="10" t="s">
        <v>7126</v>
      </c>
      <c r="G1638" s="11">
        <v>0.45</v>
      </c>
      <c r="H1638" s="11">
        <v>0.45</v>
      </c>
      <c r="I1638" s="12">
        <v>9.0499999999999997E-2</v>
      </c>
      <c r="J1638" s="12">
        <v>9.7225000000000006E-2</v>
      </c>
      <c r="K1638" s="12">
        <v>3.6999999999999998E-2</v>
      </c>
      <c r="L1638" s="12">
        <v>9.35E-2</v>
      </c>
      <c r="M1638" s="12">
        <v>6.1719349999999999E-2</v>
      </c>
      <c r="N1638" s="12">
        <v>9.7225000000000006E-2</v>
      </c>
      <c r="O1638" s="12" t="s">
        <v>7128</v>
      </c>
      <c r="P1638" s="12" t="s">
        <v>7128</v>
      </c>
      <c r="Q1638" s="13">
        <v>0.379</v>
      </c>
      <c r="R1638" s="13">
        <v>0</v>
      </c>
      <c r="S1638" s="13">
        <v>0</v>
      </c>
      <c r="T1638" s="13">
        <v>0</v>
      </c>
      <c r="U1638" s="13">
        <v>0.379</v>
      </c>
      <c r="V1638" s="13">
        <v>0</v>
      </c>
      <c r="W1638" s="13">
        <v>0.379</v>
      </c>
      <c r="X1638" s="14">
        <v>0</v>
      </c>
      <c r="Y1638" s="15" t="s">
        <v>7128</v>
      </c>
      <c r="Z1638" s="14" t="s">
        <v>7128</v>
      </c>
      <c r="AA1638" s="14">
        <v>0</v>
      </c>
      <c r="AB1638" s="14" t="s">
        <v>7128</v>
      </c>
      <c r="AC1638" s="14">
        <v>0</v>
      </c>
      <c r="AD1638" s="13">
        <v>0.121</v>
      </c>
      <c r="AE1638" s="15">
        <v>0.85494444444444462</v>
      </c>
      <c r="AF1638" s="14">
        <v>0.11832159566199232</v>
      </c>
      <c r="AG1638" s="14">
        <v>0.52991171771477985</v>
      </c>
      <c r="AH1638" s="15">
        <v>0.51327433628318586</v>
      </c>
      <c r="AI1638" s="5" t="s">
        <v>7128</v>
      </c>
      <c r="AJ1638" s="15">
        <v>3.2956521739130435</v>
      </c>
      <c r="AK1638" s="15">
        <v>3.2956521739130435</v>
      </c>
      <c r="AL1638" s="15" t="s">
        <v>7128</v>
      </c>
      <c r="AM1638" s="15" t="s">
        <v>7128</v>
      </c>
      <c r="AN1638" s="15" t="s">
        <v>7128</v>
      </c>
      <c r="AO1638" s="15">
        <v>0.47022332506203474</v>
      </c>
      <c r="AP1638" s="15" t="s">
        <v>7128</v>
      </c>
      <c r="AQ1638" s="15" t="s">
        <v>7128</v>
      </c>
      <c r="AR1638" s="15" t="s">
        <v>7128</v>
      </c>
      <c r="AS1638" s="15">
        <v>0.47022332506203474</v>
      </c>
      <c r="AT1638" s="14">
        <v>0</v>
      </c>
      <c r="AU1638" s="14">
        <v>0</v>
      </c>
      <c r="AV1638" s="12">
        <v>0.23800000000000002</v>
      </c>
      <c r="AW1638" s="12" t="s">
        <v>7128</v>
      </c>
      <c r="AX1638" s="12">
        <v>-3.8199999999999998E-2</v>
      </c>
      <c r="AY1638" s="12">
        <v>0.68299999999999994</v>
      </c>
      <c r="AZ1638" s="14" t="s">
        <v>7128</v>
      </c>
      <c r="BA1638" s="14" t="s">
        <v>7128</v>
      </c>
      <c r="BB1638" s="14" t="s">
        <v>7128</v>
      </c>
      <c r="BC1638" s="14" t="s">
        <v>7128</v>
      </c>
      <c r="BD1638" s="14">
        <v>0.14267990074441686</v>
      </c>
      <c r="BE1638" s="14">
        <v>0</v>
      </c>
      <c r="BF1638" s="14">
        <v>0</v>
      </c>
      <c r="BG1638" s="14">
        <v>7.9899999999999999E-2</v>
      </c>
      <c r="BH1638" s="13">
        <v>0.115</v>
      </c>
      <c r="BI1638" s="13">
        <v>0.115</v>
      </c>
      <c r="BJ1638" s="13">
        <v>0</v>
      </c>
      <c r="BK1638" s="13">
        <v>0</v>
      </c>
      <c r="BL1638" s="13">
        <v>0.80600000000000005</v>
      </c>
      <c r="BM1638" s="13">
        <v>0.80600000000000005</v>
      </c>
      <c r="BN1638" s="13">
        <v>0</v>
      </c>
      <c r="BO1638" s="13">
        <v>0</v>
      </c>
      <c r="BP1638" s="13">
        <v>0</v>
      </c>
      <c r="BQ1638" s="13">
        <v>0</v>
      </c>
      <c r="BR1638" s="13">
        <v>0</v>
      </c>
      <c r="BS1638" s="13">
        <v>-0.08</v>
      </c>
      <c r="BT1638" s="14" t="s">
        <v>7128</v>
      </c>
      <c r="BU1638" s="13">
        <v>0.08</v>
      </c>
      <c r="BV1638" s="13">
        <v>0.19500000000000001</v>
      </c>
      <c r="BW1638" s="13">
        <v>0.19500000000000001</v>
      </c>
      <c r="BX1638" s="13">
        <v>0</v>
      </c>
      <c r="BY1638" s="13">
        <v>0</v>
      </c>
      <c r="BZ1638" s="13">
        <v>0</v>
      </c>
      <c r="CA1638" s="13">
        <v>0</v>
      </c>
      <c r="CB1638" s="13">
        <v>0</v>
      </c>
      <c r="CC1638" s="15">
        <v>0.41799999999999998</v>
      </c>
      <c r="CD1638" s="15">
        <v>8.4000000000000005E-2</v>
      </c>
      <c r="CE1638" s="15">
        <v>0.36</v>
      </c>
      <c r="CF1638" s="15" t="s">
        <v>7128</v>
      </c>
      <c r="CG1638" s="15" t="s">
        <v>7128</v>
      </c>
      <c r="CH1638" s="13" t="s">
        <v>7128</v>
      </c>
      <c r="CI1638" s="13" t="s">
        <v>7128</v>
      </c>
      <c r="CJ1638" s="13">
        <v>0</v>
      </c>
      <c r="CK1638" s="12">
        <f t="shared" si="50"/>
        <v>0</v>
      </c>
      <c r="CL1638" s="36" t="str">
        <f t="shared" si="51"/>
        <v>NA</v>
      </c>
      <c r="CM1638" s="13">
        <v>6.3E-2</v>
      </c>
      <c r="CN1638" s="13" t="s">
        <v>7128</v>
      </c>
      <c r="CO1638" s="13">
        <v>0.115</v>
      </c>
      <c r="CP1638" s="13">
        <v>0.379</v>
      </c>
      <c r="CQ1638" s="13" t="s">
        <v>7128</v>
      </c>
      <c r="CR1638" s="13" t="s">
        <v>7128</v>
      </c>
      <c r="CS1638" s="13" t="s">
        <v>7128</v>
      </c>
      <c r="CT1638" s="13">
        <v>0</v>
      </c>
      <c r="CU1638" s="13">
        <v>0</v>
      </c>
      <c r="CV1638" s="13">
        <v>0</v>
      </c>
      <c r="CW1638" s="13">
        <v>0</v>
      </c>
      <c r="CX1638" s="12" t="s">
        <v>7128</v>
      </c>
      <c r="CY1638" s="12" t="s">
        <v>7128</v>
      </c>
      <c r="CZ1638" s="15" t="s">
        <v>7128</v>
      </c>
      <c r="DA1638" s="20"/>
      <c r="DB1638" s="20"/>
    </row>
    <row r="1639" spans="1:106" ht="24">
      <c r="A1639" s="8" t="s">
        <v>5399</v>
      </c>
      <c r="B1639" s="8" t="s">
        <v>5400</v>
      </c>
      <c r="C1639" s="9" t="s">
        <v>7142</v>
      </c>
      <c r="D1639" s="9" t="s">
        <v>7126</v>
      </c>
      <c r="E1639" s="10" t="s">
        <v>7127</v>
      </c>
      <c r="F1639" s="10" t="s">
        <v>7126</v>
      </c>
      <c r="G1639" s="11">
        <v>0.1</v>
      </c>
      <c r="H1639" s="11">
        <v>0.1</v>
      </c>
      <c r="I1639" s="12">
        <v>9.0499999999999997E-2</v>
      </c>
      <c r="J1639" s="12">
        <v>6.5549999999999997E-2</v>
      </c>
      <c r="K1639" s="12">
        <v>3.2000000000000001E-2</v>
      </c>
      <c r="L1639" s="12">
        <v>8.8499999999999995E-2</v>
      </c>
      <c r="M1639" s="12">
        <v>5.8418850000000001E-2</v>
      </c>
      <c r="N1639" s="12">
        <v>6.5549999999999997E-2</v>
      </c>
      <c r="O1639" s="12" t="s">
        <v>7128</v>
      </c>
      <c r="P1639" s="12" t="s">
        <v>7128</v>
      </c>
      <c r="Q1639" s="13">
        <v>0.73699999999999999</v>
      </c>
      <c r="R1639" s="13">
        <v>0</v>
      </c>
      <c r="S1639" s="13">
        <v>0</v>
      </c>
      <c r="T1639" s="13">
        <v>0</v>
      </c>
      <c r="U1639" s="13">
        <v>0.73699999999999999</v>
      </c>
      <c r="V1639" s="13">
        <v>0</v>
      </c>
      <c r="W1639" s="13">
        <v>0.73699999999999999</v>
      </c>
      <c r="X1639" s="14">
        <v>0</v>
      </c>
      <c r="Y1639" s="15" t="s">
        <v>7128</v>
      </c>
      <c r="Z1639" s="14" t="s">
        <v>7128</v>
      </c>
      <c r="AA1639" s="14">
        <v>0</v>
      </c>
      <c r="AB1639" s="14" t="s">
        <v>7128</v>
      </c>
      <c r="AC1639" s="14">
        <v>0</v>
      </c>
      <c r="AD1639" s="13">
        <v>0.16400000000000001</v>
      </c>
      <c r="AE1639" s="15">
        <v>0.38080555555555562</v>
      </c>
      <c r="AF1639" s="14">
        <v>7.7459666924148338E-2</v>
      </c>
      <c r="AG1639" s="14">
        <v>0.34663200948556377</v>
      </c>
      <c r="AH1639" s="15">
        <v>0.31386861313868619</v>
      </c>
      <c r="AI1639" s="5">
        <v>1.3846153846153846</v>
      </c>
      <c r="AJ1639" s="15">
        <v>21.057142857142853</v>
      </c>
      <c r="AK1639" s="15">
        <v>21.057142857142853</v>
      </c>
      <c r="AL1639" s="15" t="s">
        <v>7128</v>
      </c>
      <c r="AM1639" s="15" t="s">
        <v>7128</v>
      </c>
      <c r="AN1639" s="15" t="s">
        <v>7128</v>
      </c>
      <c r="AO1639" s="15">
        <v>3.7411167512690353</v>
      </c>
      <c r="AP1639" s="15">
        <v>20.472222222222225</v>
      </c>
      <c r="AQ1639" s="15">
        <v>13.90566037735849</v>
      </c>
      <c r="AR1639" s="15" t="s">
        <v>7128</v>
      </c>
      <c r="AS1639" s="15">
        <v>3.7411167512690353</v>
      </c>
      <c r="AT1639" s="14">
        <v>0</v>
      </c>
      <c r="AU1639" s="14">
        <v>0</v>
      </c>
      <c r="AV1639" s="12">
        <v>-3.7999999999999999E-2</v>
      </c>
      <c r="AW1639" s="12">
        <v>5.2699999999999997E-2</v>
      </c>
      <c r="AX1639" s="12">
        <v>0.222</v>
      </c>
      <c r="AY1639" s="12">
        <v>9.8400000000000001E-2</v>
      </c>
      <c r="AZ1639" s="14" t="s">
        <v>7128</v>
      </c>
      <c r="BA1639" s="14" t="s">
        <v>7128</v>
      </c>
      <c r="BB1639" s="14" t="s">
        <v>7128</v>
      </c>
      <c r="BC1639" s="14" t="s">
        <v>7128</v>
      </c>
      <c r="BD1639" s="14">
        <v>0.17766497461928935</v>
      </c>
      <c r="BE1639" s="14">
        <v>0.182741116751269</v>
      </c>
      <c r="BF1639" s="14">
        <v>0</v>
      </c>
      <c r="BG1639" s="14">
        <v>0.24539999999999998</v>
      </c>
      <c r="BH1639" s="13">
        <v>3.5000000000000003E-2</v>
      </c>
      <c r="BI1639" s="13">
        <v>3.5000000000000003E-2</v>
      </c>
      <c r="BJ1639" s="13">
        <v>3.5999999999999997E-2</v>
      </c>
      <c r="BK1639" s="13">
        <v>3.5999999999999997E-2</v>
      </c>
      <c r="BL1639" s="13">
        <v>0.19700000000000001</v>
      </c>
      <c r="BM1639" s="13">
        <v>0.19700000000000001</v>
      </c>
      <c r="BN1639" s="13">
        <v>5.2999999999999999E-2</v>
      </c>
      <c r="BO1639" s="13">
        <v>5.2999999999999999E-2</v>
      </c>
      <c r="BP1639" s="13">
        <v>3.5999999999999997E-2</v>
      </c>
      <c r="BQ1639" s="13">
        <v>0</v>
      </c>
      <c r="BR1639" s="13">
        <v>0</v>
      </c>
      <c r="BS1639" s="13">
        <v>-3.1E-2</v>
      </c>
      <c r="BT1639" s="14">
        <v>-0.86111111111111116</v>
      </c>
      <c r="BU1639" s="13">
        <v>6.7000000000000004E-2</v>
      </c>
      <c r="BV1639" s="13">
        <v>6.6000000000000003E-2</v>
      </c>
      <c r="BW1639" s="13">
        <v>6.6000000000000003E-2</v>
      </c>
      <c r="BX1639" s="13">
        <v>0</v>
      </c>
      <c r="BY1639" s="13">
        <v>0</v>
      </c>
      <c r="BZ1639" s="13">
        <v>0</v>
      </c>
      <c r="CA1639" s="13">
        <v>0</v>
      </c>
      <c r="CB1639" s="13">
        <v>0</v>
      </c>
      <c r="CC1639" s="15">
        <v>0.17899999999999999</v>
      </c>
      <c r="CD1639" s="15">
        <v>5.1999999999999998E-2</v>
      </c>
      <c r="CE1639" s="15">
        <v>0.36</v>
      </c>
      <c r="CF1639" s="15" t="s">
        <v>7128</v>
      </c>
      <c r="CG1639" s="15" t="s">
        <v>7128</v>
      </c>
      <c r="CH1639" s="13" t="s">
        <v>7128</v>
      </c>
      <c r="CI1639" s="13" t="s">
        <v>7128</v>
      </c>
      <c r="CJ1639" s="13">
        <v>0</v>
      </c>
      <c r="CK1639" s="12">
        <f t="shared" si="50"/>
        <v>0</v>
      </c>
      <c r="CL1639" s="36" t="str">
        <f t="shared" si="51"/>
        <v>NA</v>
      </c>
      <c r="CM1639" s="13">
        <v>2.3E-2</v>
      </c>
      <c r="CN1639" s="13" t="s">
        <v>7128</v>
      </c>
      <c r="CO1639" s="13">
        <v>3.5000000000000003E-2</v>
      </c>
      <c r="CP1639" s="13">
        <v>0.73699999999999999</v>
      </c>
      <c r="CQ1639" s="13">
        <v>5.2999999999999999E-2</v>
      </c>
      <c r="CR1639" s="13">
        <v>0.73699999999999999</v>
      </c>
      <c r="CS1639" s="13" t="s">
        <v>7128</v>
      </c>
      <c r="CT1639" s="13">
        <v>0</v>
      </c>
      <c r="CU1639" s="13">
        <v>3.5999999999999997E-2</v>
      </c>
      <c r="CV1639" s="13">
        <v>0</v>
      </c>
      <c r="CW1639" s="13">
        <v>5.2999999999999999E-2</v>
      </c>
      <c r="CX1639" s="12" t="s">
        <v>7128</v>
      </c>
      <c r="CY1639" s="12" t="s">
        <v>7128</v>
      </c>
      <c r="CZ1639" s="15">
        <v>13.90566037735849</v>
      </c>
      <c r="DA1639" s="20"/>
      <c r="DB1639" s="20"/>
    </row>
    <row r="1640" spans="1:106" ht="24">
      <c r="A1640" s="8" t="s">
        <v>947</v>
      </c>
      <c r="B1640" s="8" t="s">
        <v>948</v>
      </c>
      <c r="C1640" s="9" t="s">
        <v>7155</v>
      </c>
      <c r="D1640" s="9" t="s">
        <v>7126</v>
      </c>
      <c r="E1640" s="10" t="s">
        <v>7127</v>
      </c>
      <c r="F1640" s="10" t="s">
        <v>7126</v>
      </c>
      <c r="G1640" s="11">
        <v>0.92</v>
      </c>
      <c r="H1640" s="11">
        <v>1.7852164305444178</v>
      </c>
      <c r="I1640" s="12">
        <v>9.0499999999999997E-2</v>
      </c>
      <c r="J1640" s="12">
        <v>0.21806208696426979</v>
      </c>
      <c r="K1640" s="12">
        <v>4.1999999999999996E-2</v>
      </c>
      <c r="L1640" s="12">
        <v>9.8500000000000004E-2</v>
      </c>
      <c r="M1640" s="12">
        <v>6.5019850000000004E-2</v>
      </c>
      <c r="N1640" s="12">
        <v>0.12131868558516479</v>
      </c>
      <c r="O1640" s="12">
        <v>-0.19972442462660744</v>
      </c>
      <c r="P1640" s="12">
        <v>-6.8123006175783402E-2</v>
      </c>
      <c r="Q1640" s="13">
        <v>34.799999999999997</v>
      </c>
      <c r="R1640" s="13">
        <v>0</v>
      </c>
      <c r="S1640" s="13">
        <v>59.8</v>
      </c>
      <c r="T1640" s="13">
        <v>59.8</v>
      </c>
      <c r="U1640" s="13">
        <v>94.6</v>
      </c>
      <c r="V1640" s="13">
        <v>5.85</v>
      </c>
      <c r="W1640" s="13">
        <v>88.75</v>
      </c>
      <c r="X1640" s="14">
        <v>6.1839323467230443E-2</v>
      </c>
      <c r="Y1640" s="15">
        <v>0.1461211477151966</v>
      </c>
      <c r="Z1640" s="14">
        <v>0.61713106295149633</v>
      </c>
      <c r="AA1640" s="14">
        <v>0.63213530655391126</v>
      </c>
      <c r="AB1640" s="14">
        <v>1.6118598382749325</v>
      </c>
      <c r="AC1640" s="14">
        <v>1.7183908045977012</v>
      </c>
      <c r="AD1640" s="13">
        <v>0.37</v>
      </c>
      <c r="AE1640" s="15">
        <v>1.6953055555555556</v>
      </c>
      <c r="AF1640" s="14">
        <v>0.10488088481701516</v>
      </c>
      <c r="AG1640" s="14">
        <v>0.68077228872135276</v>
      </c>
      <c r="AH1640" s="15">
        <v>0.38940809968847351</v>
      </c>
      <c r="AI1640" s="5">
        <v>1.9230769230769231</v>
      </c>
      <c r="AJ1640" s="15">
        <v>49.29178470254957</v>
      </c>
      <c r="AK1640" s="15">
        <v>49.29178470254957</v>
      </c>
      <c r="AL1640" s="15">
        <v>6.3793103448275854</v>
      </c>
      <c r="AM1640" s="15">
        <v>2.3472278429785511</v>
      </c>
      <c r="AN1640" s="15">
        <v>0.93800539083557943</v>
      </c>
      <c r="AO1640" s="15">
        <v>0.12700729927007298</v>
      </c>
      <c r="AP1640" s="15">
        <v>8.0681818181818183</v>
      </c>
      <c r="AQ1640" s="15">
        <v>6.6231343283582085</v>
      </c>
      <c r="AR1640" s="15">
        <v>0.97473915431081815</v>
      </c>
      <c r="AS1640" s="15">
        <v>0.3239051094890511</v>
      </c>
      <c r="AT1640" s="14">
        <v>0</v>
      </c>
      <c r="AU1640" s="14">
        <v>0</v>
      </c>
      <c r="AV1640" s="12">
        <v>-0.433</v>
      </c>
      <c r="AW1640" s="12">
        <v>-0.318</v>
      </c>
      <c r="AX1640" s="12">
        <v>0.23499999999999999</v>
      </c>
      <c r="AY1640" s="12">
        <v>0.19</v>
      </c>
      <c r="AZ1640" s="14">
        <v>0.21</v>
      </c>
      <c r="BA1640" s="14" t="s">
        <v>7128</v>
      </c>
      <c r="BB1640" s="14">
        <v>1.8337662337662337E-2</v>
      </c>
      <c r="BC1640" s="14">
        <v>5.3195679409381386E-2</v>
      </c>
      <c r="BD1640" s="14">
        <v>2.5766423357664234E-3</v>
      </c>
      <c r="BE1640" s="14">
        <v>4.0145985401459854E-2</v>
      </c>
      <c r="BF1640" s="14">
        <v>0.45271317829457358</v>
      </c>
      <c r="BG1640" s="14" t="s">
        <v>7128</v>
      </c>
      <c r="BH1640" s="13">
        <v>0.70599999999999996</v>
      </c>
      <c r="BI1640" s="13">
        <v>0.70599999999999996</v>
      </c>
      <c r="BJ1640" s="13">
        <v>11</v>
      </c>
      <c r="BK1640" s="13">
        <v>11</v>
      </c>
      <c r="BL1640" s="13">
        <v>274</v>
      </c>
      <c r="BM1640" s="13">
        <v>274</v>
      </c>
      <c r="BN1640" s="13">
        <v>13.4</v>
      </c>
      <c r="BO1640" s="13">
        <v>13.4</v>
      </c>
      <c r="BP1640" s="13">
        <v>6.0201550387596905</v>
      </c>
      <c r="BQ1640" s="13">
        <v>0</v>
      </c>
      <c r="BR1640" s="13">
        <v>0</v>
      </c>
      <c r="BS1640" s="13">
        <v>-3.4</v>
      </c>
      <c r="BT1640" s="14">
        <v>-0.56476950811228421</v>
      </c>
      <c r="BU1640" s="13">
        <v>9.42015503875969</v>
      </c>
      <c r="BV1640" s="13">
        <v>4.1059999999999999</v>
      </c>
      <c r="BW1640" s="13">
        <v>4.1059999999999999</v>
      </c>
      <c r="BX1640" s="13">
        <v>38.5</v>
      </c>
      <c r="BY1640" s="13">
        <v>113.16999999999999</v>
      </c>
      <c r="BZ1640" s="13">
        <v>37.1</v>
      </c>
      <c r="CA1640" s="13">
        <v>91.050000000000011</v>
      </c>
      <c r="CB1640" s="13">
        <v>0</v>
      </c>
      <c r="CC1640" s="15">
        <v>0.47599999999999998</v>
      </c>
      <c r="CD1640" s="15">
        <v>0.88300000000000001</v>
      </c>
      <c r="CE1640" s="15">
        <v>0.36</v>
      </c>
      <c r="CF1640" s="15">
        <v>0.507726453757952</v>
      </c>
      <c r="CG1640" s="15">
        <v>0.56115256346470688</v>
      </c>
      <c r="CH1640" s="13">
        <v>6.7782</v>
      </c>
      <c r="CI1640" s="13">
        <v>3.5275999999999996</v>
      </c>
      <c r="CJ1640" s="13">
        <v>0</v>
      </c>
      <c r="CK1640" s="12">
        <f t="shared" si="50"/>
        <v>0</v>
      </c>
      <c r="CL1640" s="36">
        <f t="shared" si="51"/>
        <v>3.0093355299286104</v>
      </c>
      <c r="CM1640" s="13">
        <v>1.29</v>
      </c>
      <c r="CN1640" s="13">
        <v>0.58399999999999996</v>
      </c>
      <c r="CO1640" s="13">
        <v>0.70599999999999996</v>
      </c>
      <c r="CP1640" s="13">
        <v>34.799999999999997</v>
      </c>
      <c r="CQ1640" s="13">
        <v>13.4</v>
      </c>
      <c r="CR1640" s="13">
        <v>88.75</v>
      </c>
      <c r="CS1640" s="13" t="s">
        <v>7128</v>
      </c>
      <c r="CT1640" s="13">
        <v>3.1200000000000002E-2</v>
      </c>
      <c r="CU1640" s="13">
        <v>10.9834</v>
      </c>
      <c r="CV1640" s="13">
        <v>91.08120000000001</v>
      </c>
      <c r="CW1640" s="13">
        <v>13.4</v>
      </c>
      <c r="CX1640" s="12">
        <v>1.7891994020430197E-2</v>
      </c>
      <c r="CY1640" s="12">
        <v>5.310076286752597E-2</v>
      </c>
      <c r="CZ1640" s="15">
        <v>6.6231343283582085</v>
      </c>
      <c r="DA1640" s="20"/>
      <c r="DB1640" s="20"/>
    </row>
    <row r="1641" spans="1:106">
      <c r="A1641" s="8" t="s">
        <v>6847</v>
      </c>
      <c r="B1641" s="8" t="s">
        <v>6848</v>
      </c>
      <c r="C1641" s="9" t="s">
        <v>7161</v>
      </c>
      <c r="D1641" s="9" t="s">
        <v>7126</v>
      </c>
      <c r="E1641" s="10" t="s">
        <v>7127</v>
      </c>
      <c r="F1641" s="10" t="s">
        <v>7126</v>
      </c>
      <c r="G1641" s="11">
        <v>0.75</v>
      </c>
      <c r="H1641" s="11">
        <v>0.75</v>
      </c>
      <c r="I1641" s="12">
        <v>9.0499999999999997E-2</v>
      </c>
      <c r="J1641" s="12">
        <v>0.12437499999999999</v>
      </c>
      <c r="K1641" s="12">
        <v>3.2000000000000001E-2</v>
      </c>
      <c r="L1641" s="12">
        <v>8.8499999999999995E-2</v>
      </c>
      <c r="M1641" s="12">
        <v>5.8418850000000001E-2</v>
      </c>
      <c r="N1641" s="12">
        <v>0.12437499999999999</v>
      </c>
      <c r="O1641" s="12">
        <v>-0.12728762135922328</v>
      </c>
      <c r="P1641" s="12">
        <v>-0.16667817273795532</v>
      </c>
      <c r="Q1641" s="13">
        <v>0.51800000000000002</v>
      </c>
      <c r="R1641" s="13">
        <v>0</v>
      </c>
      <c r="S1641" s="13">
        <v>0</v>
      </c>
      <c r="T1641" s="13">
        <v>0</v>
      </c>
      <c r="U1641" s="13">
        <v>0.51800000000000002</v>
      </c>
      <c r="V1641" s="13">
        <v>0.16500000000000001</v>
      </c>
      <c r="W1641" s="13">
        <v>0.35299999999999998</v>
      </c>
      <c r="X1641" s="14">
        <v>0.31853281853281856</v>
      </c>
      <c r="Y1641" s="15" t="s">
        <v>7128</v>
      </c>
      <c r="Z1641" s="14">
        <v>0</v>
      </c>
      <c r="AA1641" s="14">
        <v>0</v>
      </c>
      <c r="AB1641" s="14">
        <v>0</v>
      </c>
      <c r="AC1641" s="14">
        <v>0</v>
      </c>
      <c r="AD1641" s="13">
        <v>9.4E-2</v>
      </c>
      <c r="AE1641" s="15">
        <v>0.69611111111111124</v>
      </c>
      <c r="AF1641" s="14">
        <v>8.9442719099991588E-2</v>
      </c>
      <c r="AG1641" s="14">
        <v>0.40920043988246152</v>
      </c>
      <c r="AH1641" s="15">
        <v>0.43894389438943898</v>
      </c>
      <c r="AI1641" s="5" t="s">
        <v>7128</v>
      </c>
      <c r="AJ1641" s="15" t="s">
        <v>7128</v>
      </c>
      <c r="AK1641" s="15" t="s">
        <v>7128</v>
      </c>
      <c r="AL1641" s="15" t="s">
        <v>7128</v>
      </c>
      <c r="AM1641" s="15" t="s">
        <v>7128</v>
      </c>
      <c r="AN1641" s="15">
        <v>0.52857142857142858</v>
      </c>
      <c r="AO1641" s="15" t="s">
        <v>7128</v>
      </c>
      <c r="AP1641" s="15" t="s">
        <v>7128</v>
      </c>
      <c r="AQ1641" s="15" t="s">
        <v>7128</v>
      </c>
      <c r="AR1641" s="15">
        <v>0.43312883435582822</v>
      </c>
      <c r="AS1641" s="15" t="s">
        <v>7128</v>
      </c>
      <c r="AT1641" s="14" t="s">
        <v>7128</v>
      </c>
      <c r="AU1641" s="14">
        <v>0</v>
      </c>
      <c r="AV1641" s="12" t="s">
        <v>7128</v>
      </c>
      <c r="AW1641" s="12" t="s">
        <v>7128</v>
      </c>
      <c r="AX1641" s="12" t="s">
        <v>7128</v>
      </c>
      <c r="AY1641" s="12" t="s">
        <v>7128</v>
      </c>
      <c r="AZ1641" s="14" t="s">
        <v>7128</v>
      </c>
      <c r="BA1641" s="14" t="s">
        <v>7128</v>
      </c>
      <c r="BB1641" s="14">
        <v>-2.9126213592233011E-3</v>
      </c>
      <c r="BC1641" s="14">
        <v>-4.2303172737955343E-2</v>
      </c>
      <c r="BD1641" s="14" t="s">
        <v>7128</v>
      </c>
      <c r="BE1641" s="14" t="s">
        <v>7128</v>
      </c>
      <c r="BF1641" s="14">
        <v>0.5</v>
      </c>
      <c r="BG1641" s="14">
        <v>1.8100000000000002E-2</v>
      </c>
      <c r="BH1641" s="13">
        <v>-3.0000000000000001E-3</v>
      </c>
      <c r="BI1641" s="13">
        <v>-3.0000000000000001E-3</v>
      </c>
      <c r="BJ1641" s="13">
        <v>-7.1999999999999995E-2</v>
      </c>
      <c r="BK1641" s="13">
        <v>-7.1999999999999995E-2</v>
      </c>
      <c r="BL1641" s="13">
        <v>0</v>
      </c>
      <c r="BM1641" s="13">
        <v>0</v>
      </c>
      <c r="BN1641" s="13">
        <v>-7.1999999999999995E-2</v>
      </c>
      <c r="BO1641" s="13">
        <v>-7.1999999999999995E-2</v>
      </c>
      <c r="BP1641" s="13">
        <v>-3.5999999999999997E-2</v>
      </c>
      <c r="BQ1641" s="13">
        <v>0</v>
      </c>
      <c r="BR1641" s="13">
        <v>0</v>
      </c>
      <c r="BS1641" s="13">
        <v>-1E-3</v>
      </c>
      <c r="BT1641" s="14" t="s">
        <v>7128</v>
      </c>
      <c r="BU1641" s="13">
        <v>-3.4999999999999996E-2</v>
      </c>
      <c r="BV1641" s="13">
        <v>-2E-3</v>
      </c>
      <c r="BW1641" s="13">
        <v>-2E-3</v>
      </c>
      <c r="BX1641" s="13">
        <v>1.03</v>
      </c>
      <c r="BY1641" s="13">
        <v>0.85099999999999998</v>
      </c>
      <c r="BZ1641" s="13">
        <v>0.98</v>
      </c>
      <c r="CA1641" s="13">
        <v>0.81499999999999995</v>
      </c>
      <c r="CB1641" s="13">
        <v>0</v>
      </c>
      <c r="CC1641" s="15">
        <v>0.24399999999999999</v>
      </c>
      <c r="CD1641" s="15">
        <v>0.26400000000000001</v>
      </c>
      <c r="CE1641" s="15">
        <v>0.36</v>
      </c>
      <c r="CF1641" s="15">
        <v>1.3930091458828484</v>
      </c>
      <c r="CG1641" s="15">
        <v>1.4157728354213688</v>
      </c>
      <c r="CH1641" s="13">
        <v>5.2000000000000006E-3</v>
      </c>
      <c r="CI1641" s="13">
        <v>5.1200000000000002E-2</v>
      </c>
      <c r="CJ1641" s="13">
        <v>0</v>
      </c>
      <c r="CK1641" s="12">
        <f t="shared" si="50"/>
        <v>0</v>
      </c>
      <c r="CL1641" s="36" t="str">
        <f t="shared" si="51"/>
        <v>NA</v>
      </c>
      <c r="CM1641" s="13">
        <v>2E-3</v>
      </c>
      <c r="CN1641" s="13">
        <v>5.0000000000000001E-3</v>
      </c>
      <c r="CO1641" s="13" t="s">
        <v>7128</v>
      </c>
      <c r="CP1641" s="13" t="s">
        <v>7128</v>
      </c>
      <c r="CQ1641" s="13" t="s">
        <v>7128</v>
      </c>
      <c r="CR1641" s="13" t="s">
        <v>7128</v>
      </c>
      <c r="CS1641" s="13" t="s">
        <v>7128</v>
      </c>
      <c r="CT1641" s="13">
        <v>0</v>
      </c>
      <c r="CU1641" s="13">
        <v>-7.1999999999999995E-2</v>
      </c>
      <c r="CV1641" s="13">
        <v>0.81499999999999995</v>
      </c>
      <c r="CW1641" s="13">
        <v>-7.1999999999999995E-2</v>
      </c>
      <c r="CX1641" s="12">
        <v>-2.9126213592233011E-3</v>
      </c>
      <c r="CY1641" s="12">
        <v>-4.2303172737955343E-2</v>
      </c>
      <c r="CZ1641" s="15" t="s">
        <v>7128</v>
      </c>
      <c r="DA1641" s="20"/>
      <c r="DB1641" s="20"/>
    </row>
    <row r="1642" spans="1:106" ht="24">
      <c r="A1642" s="8" t="s">
        <v>5613</v>
      </c>
      <c r="B1642" s="8" t="s">
        <v>5614</v>
      </c>
      <c r="C1642" s="9" t="s">
        <v>7174</v>
      </c>
      <c r="D1642" s="9" t="s">
        <v>7126</v>
      </c>
      <c r="E1642" s="10" t="s">
        <v>7127</v>
      </c>
      <c r="F1642" s="10" t="s">
        <v>7126</v>
      </c>
      <c r="G1642" s="11">
        <v>0.45</v>
      </c>
      <c r="H1642" s="11">
        <v>0.45</v>
      </c>
      <c r="I1642" s="12">
        <v>9.0499999999999997E-2</v>
      </c>
      <c r="J1642" s="12">
        <v>9.7225000000000006E-2</v>
      </c>
      <c r="K1642" s="12">
        <v>4.7E-2</v>
      </c>
      <c r="L1642" s="12">
        <v>0.10350000000000001</v>
      </c>
      <c r="M1642" s="12">
        <v>6.8320350000000002E-2</v>
      </c>
      <c r="N1642" s="12">
        <v>9.7225000000000006E-2</v>
      </c>
      <c r="O1642" s="12">
        <v>-7.3492529665587919E-2</v>
      </c>
      <c r="P1642" s="12">
        <v>-7.8610510312004236E-2</v>
      </c>
      <c r="Q1642" s="13">
        <v>1.42</v>
      </c>
      <c r="R1642" s="13">
        <v>0</v>
      </c>
      <c r="S1642" s="13">
        <v>0</v>
      </c>
      <c r="T1642" s="13">
        <v>0</v>
      </c>
      <c r="U1642" s="13">
        <v>1.42</v>
      </c>
      <c r="V1642" s="13">
        <v>0</v>
      </c>
      <c r="W1642" s="13">
        <v>1.42</v>
      </c>
      <c r="X1642" s="14">
        <v>0</v>
      </c>
      <c r="Y1642" s="15">
        <v>7.8125E-2</v>
      </c>
      <c r="Z1642" s="14" t="s">
        <v>7128</v>
      </c>
      <c r="AA1642" s="14">
        <v>0</v>
      </c>
      <c r="AB1642" s="14" t="s">
        <v>7128</v>
      </c>
      <c r="AC1642" s="14">
        <v>0</v>
      </c>
      <c r="AD1642" s="13">
        <v>0.443</v>
      </c>
      <c r="AE1642" s="15">
        <v>2.0435555555555558</v>
      </c>
      <c r="AF1642" s="14">
        <v>0.14832396974191325</v>
      </c>
      <c r="AG1642" s="14">
        <v>0.81207373433697516</v>
      </c>
      <c r="AH1642" s="15">
        <v>0.52508960573476693</v>
      </c>
      <c r="AI1642" s="5" t="s">
        <v>7128</v>
      </c>
      <c r="AJ1642" s="15">
        <v>64.545454545454547</v>
      </c>
      <c r="AK1642" s="15">
        <v>64.545454545454547</v>
      </c>
      <c r="AL1642" s="15" t="s">
        <v>7128</v>
      </c>
      <c r="AM1642" s="15" t="s">
        <v>7128</v>
      </c>
      <c r="AN1642" s="15" t="s">
        <v>7128</v>
      </c>
      <c r="AO1642" s="15">
        <v>20</v>
      </c>
      <c r="AP1642" s="15">
        <v>59.166666666666664</v>
      </c>
      <c r="AQ1642" s="15">
        <v>56.8</v>
      </c>
      <c r="AR1642" s="15" t="s">
        <v>7128</v>
      </c>
      <c r="AS1642" s="15">
        <v>20</v>
      </c>
      <c r="AT1642" s="14">
        <v>0</v>
      </c>
      <c r="AU1642" s="14">
        <v>0</v>
      </c>
      <c r="AV1642" s="12">
        <v>-0.13600000000000001</v>
      </c>
      <c r="AW1642" s="12">
        <v>-0.13500000000000001</v>
      </c>
      <c r="AX1642" s="12">
        <v>-0.56000000000000005</v>
      </c>
      <c r="AY1642" s="12">
        <v>-2.3300000000000001E-2</v>
      </c>
      <c r="AZ1642" s="14" t="s">
        <v>7128</v>
      </c>
      <c r="BA1642" s="14" t="s">
        <v>7128</v>
      </c>
      <c r="BB1642" s="14">
        <v>2.373247033441208E-2</v>
      </c>
      <c r="BC1642" s="14">
        <v>1.8614489687995769E-2</v>
      </c>
      <c r="BD1642" s="14">
        <v>0.3098591549295775</v>
      </c>
      <c r="BE1642" s="14">
        <v>0.33802816901408456</v>
      </c>
      <c r="BF1642" s="14">
        <v>0.29032258064516125</v>
      </c>
      <c r="BG1642" s="14" t="s">
        <v>7128</v>
      </c>
      <c r="BH1642" s="13">
        <v>2.1999999999999999E-2</v>
      </c>
      <c r="BI1642" s="13">
        <v>2.1999999999999999E-2</v>
      </c>
      <c r="BJ1642" s="13">
        <v>2.4E-2</v>
      </c>
      <c r="BK1642" s="13">
        <v>2.4E-2</v>
      </c>
      <c r="BL1642" s="13">
        <v>7.0999999999999994E-2</v>
      </c>
      <c r="BM1642" s="13">
        <v>7.0999999999999994E-2</v>
      </c>
      <c r="BN1642" s="13">
        <v>2.5000000000000001E-2</v>
      </c>
      <c r="BO1642" s="13">
        <v>2.5000000000000001E-2</v>
      </c>
      <c r="BP1642" s="13">
        <v>1.703225806451613E-2</v>
      </c>
      <c r="BQ1642" s="13">
        <v>0</v>
      </c>
      <c r="BR1642" s="13">
        <v>0</v>
      </c>
      <c r="BS1642" s="13">
        <v>-2E-3</v>
      </c>
      <c r="BT1642" s="14">
        <v>-0.11742424242424242</v>
      </c>
      <c r="BU1642" s="13">
        <v>1.9032258064516132E-2</v>
      </c>
      <c r="BV1642" s="13">
        <v>2.4E-2</v>
      </c>
      <c r="BW1642" s="13">
        <v>2.4E-2</v>
      </c>
      <c r="BX1642" s="13">
        <v>0.92700000000000005</v>
      </c>
      <c r="BY1642" s="13">
        <v>0.91500000000000004</v>
      </c>
      <c r="BZ1642" s="13">
        <v>0</v>
      </c>
      <c r="CA1642" s="13">
        <v>0</v>
      </c>
      <c r="CB1642" s="13">
        <v>0</v>
      </c>
      <c r="CC1642" s="15">
        <v>0.80300000000000005</v>
      </c>
      <c r="CD1642" s="15">
        <v>0.59899999999999998</v>
      </c>
      <c r="CE1642" s="15">
        <v>0.36</v>
      </c>
      <c r="CF1642" s="15">
        <v>3.5503292123476036</v>
      </c>
      <c r="CG1642" s="15">
        <v>3.3992337465048053</v>
      </c>
      <c r="CH1642" s="13">
        <v>0.10780000000000001</v>
      </c>
      <c r="CI1642" s="13">
        <v>7.4800000000000005E-2</v>
      </c>
      <c r="CJ1642" s="13">
        <v>0</v>
      </c>
      <c r="CK1642" s="12">
        <f t="shared" si="50"/>
        <v>0</v>
      </c>
      <c r="CL1642" s="36" t="str">
        <f t="shared" si="51"/>
        <v>NA</v>
      </c>
      <c r="CM1642" s="13">
        <v>3.1E-2</v>
      </c>
      <c r="CN1642" s="13">
        <v>8.9999999999999993E-3</v>
      </c>
      <c r="CO1642" s="13">
        <v>2.1999999999999999E-2</v>
      </c>
      <c r="CP1642" s="13">
        <v>1.42</v>
      </c>
      <c r="CQ1642" s="13">
        <v>2.5000000000000001E-2</v>
      </c>
      <c r="CR1642" s="13">
        <v>1.42</v>
      </c>
      <c r="CS1642" s="13" t="s">
        <v>7128</v>
      </c>
      <c r="CT1642" s="13">
        <v>0</v>
      </c>
      <c r="CU1642" s="13">
        <v>2.4E-2</v>
      </c>
      <c r="CV1642" s="13">
        <v>0</v>
      </c>
      <c r="CW1642" s="13">
        <v>2.5000000000000001E-2</v>
      </c>
      <c r="CX1642" s="12">
        <v>2.373247033441208E-2</v>
      </c>
      <c r="CY1642" s="12">
        <v>1.8614489687995769E-2</v>
      </c>
      <c r="CZ1642" s="15">
        <v>56.8</v>
      </c>
      <c r="DA1642" s="20"/>
      <c r="DB1642" s="20"/>
    </row>
    <row r="1643" spans="1:106" ht="24">
      <c r="A1643" s="8" t="s">
        <v>6901</v>
      </c>
      <c r="B1643" s="8" t="s">
        <v>6902</v>
      </c>
      <c r="C1643" s="9" t="s">
        <v>7178</v>
      </c>
      <c r="D1643" s="9" t="s">
        <v>7126</v>
      </c>
      <c r="E1643" s="10" t="s">
        <v>7127</v>
      </c>
      <c r="F1643" s="10" t="s">
        <v>7126</v>
      </c>
      <c r="G1643" s="11">
        <v>1.1000000000000001</v>
      </c>
      <c r="H1643" s="11">
        <v>1.1000000000000001</v>
      </c>
      <c r="I1643" s="12">
        <v>9.0499999999999997E-2</v>
      </c>
      <c r="J1643" s="12">
        <v>0.15604999999999999</v>
      </c>
      <c r="K1643" s="12">
        <v>3.6999999999999998E-2</v>
      </c>
      <c r="L1643" s="12">
        <v>9.35E-2</v>
      </c>
      <c r="M1643" s="12">
        <v>6.1719349999999999E-2</v>
      </c>
      <c r="N1643" s="12">
        <v>0.15604999999999999</v>
      </c>
      <c r="O1643" s="12">
        <v>-0.18188979328165375</v>
      </c>
      <c r="P1643" s="12">
        <v>-0.18222801047120418</v>
      </c>
      <c r="Q1643" s="13">
        <v>0.39800000000000002</v>
      </c>
      <c r="R1643" s="13">
        <v>0</v>
      </c>
      <c r="S1643" s="13">
        <v>0</v>
      </c>
      <c r="T1643" s="13">
        <v>0</v>
      </c>
      <c r="U1643" s="13">
        <v>0.39800000000000002</v>
      </c>
      <c r="V1643" s="13">
        <v>1E-3</v>
      </c>
      <c r="W1643" s="13">
        <v>0.39700000000000002</v>
      </c>
      <c r="X1643" s="14">
        <v>2.5125628140703518E-3</v>
      </c>
      <c r="Y1643" s="15">
        <v>0.18867924528301888</v>
      </c>
      <c r="Z1643" s="14">
        <v>0</v>
      </c>
      <c r="AA1643" s="14">
        <v>0</v>
      </c>
      <c r="AB1643" s="14">
        <v>0</v>
      </c>
      <c r="AC1643" s="14">
        <v>0</v>
      </c>
      <c r="AD1643" s="13">
        <v>0.15</v>
      </c>
      <c r="AE1643" s="15">
        <v>0.63716666666666666</v>
      </c>
      <c r="AF1643" s="14">
        <v>4.4721359549995794E-2</v>
      </c>
      <c r="AG1643" s="14">
        <v>0.56348913032994696</v>
      </c>
      <c r="AH1643" s="15">
        <v>0.26373626373626374</v>
      </c>
      <c r="AI1643" s="5" t="s">
        <v>7128</v>
      </c>
      <c r="AJ1643" s="15" t="s">
        <v>7128</v>
      </c>
      <c r="AK1643" s="15" t="s">
        <v>7128</v>
      </c>
      <c r="AL1643" s="15" t="s">
        <v>7128</v>
      </c>
      <c r="AM1643" s="15" t="s">
        <v>7128</v>
      </c>
      <c r="AN1643" s="15">
        <v>1.1024930747922439</v>
      </c>
      <c r="AO1643" s="15" t="s">
        <v>7128</v>
      </c>
      <c r="AP1643" s="15" t="s">
        <v>7128</v>
      </c>
      <c r="AQ1643" s="15" t="s">
        <v>7128</v>
      </c>
      <c r="AR1643" s="15">
        <v>1.1027777777777779</v>
      </c>
      <c r="AS1643" s="15" t="s">
        <v>7128</v>
      </c>
      <c r="AT1643" s="14" t="s">
        <v>7128</v>
      </c>
      <c r="AU1643" s="14">
        <v>0</v>
      </c>
      <c r="AV1643" s="12" t="s">
        <v>7128</v>
      </c>
      <c r="AW1643" s="12" t="s">
        <v>7128</v>
      </c>
      <c r="AX1643" s="12" t="s">
        <v>7128</v>
      </c>
      <c r="AY1643" s="12" t="s">
        <v>7128</v>
      </c>
      <c r="AZ1643" s="14" t="s">
        <v>7128</v>
      </c>
      <c r="BA1643" s="14" t="s">
        <v>7128</v>
      </c>
      <c r="BB1643" s="14">
        <v>-2.5839793281653745E-2</v>
      </c>
      <c r="BC1643" s="14">
        <v>-2.6178010471204188E-2</v>
      </c>
      <c r="BD1643" s="14" t="s">
        <v>7128</v>
      </c>
      <c r="BE1643" s="14" t="s">
        <v>7128</v>
      </c>
      <c r="BF1643" s="14">
        <v>0</v>
      </c>
      <c r="BG1643" s="14">
        <v>0.15090000000000001</v>
      </c>
      <c r="BH1643" s="13">
        <v>-0.01</v>
      </c>
      <c r="BI1643" s="13">
        <v>-0.01</v>
      </c>
      <c r="BJ1643" s="13">
        <v>-0.01</v>
      </c>
      <c r="BK1643" s="13">
        <v>-0.01</v>
      </c>
      <c r="BL1643" s="13">
        <v>0</v>
      </c>
      <c r="BM1643" s="13">
        <v>0</v>
      </c>
      <c r="BN1643" s="13">
        <v>0</v>
      </c>
      <c r="BO1643" s="13">
        <v>0</v>
      </c>
      <c r="BP1643" s="13">
        <v>-0.01</v>
      </c>
      <c r="BQ1643" s="13">
        <v>0</v>
      </c>
      <c r="BR1643" s="13">
        <v>0</v>
      </c>
      <c r="BS1643" s="13">
        <v>0</v>
      </c>
      <c r="BT1643" s="14" t="s">
        <v>7128</v>
      </c>
      <c r="BU1643" s="13">
        <v>-0.01</v>
      </c>
      <c r="BV1643" s="13">
        <v>-0.01</v>
      </c>
      <c r="BW1643" s="13">
        <v>-0.01</v>
      </c>
      <c r="BX1643" s="13">
        <v>0.38700000000000001</v>
      </c>
      <c r="BY1643" s="13">
        <v>0.38200000000000001</v>
      </c>
      <c r="BZ1643" s="13">
        <v>0.36099999999999999</v>
      </c>
      <c r="CA1643" s="13">
        <v>0.36</v>
      </c>
      <c r="CB1643" s="13">
        <v>0</v>
      </c>
      <c r="CC1643" s="15">
        <v>0.16800000000000001</v>
      </c>
      <c r="CD1643" s="15">
        <v>0.35399999999999998</v>
      </c>
      <c r="CE1643" s="15">
        <v>0.36</v>
      </c>
      <c r="CF1643" s="15">
        <v>1.5507850784163035</v>
      </c>
      <c r="CG1643" s="15">
        <v>2.2018692348286275</v>
      </c>
      <c r="CH1643" s="13">
        <v>-7.7499999999999999E-3</v>
      </c>
      <c r="CI1643" s="13">
        <v>-2.1875000000000002E-2</v>
      </c>
      <c r="CJ1643" s="13">
        <v>0</v>
      </c>
      <c r="CK1643" s="12">
        <f t="shared" si="50"/>
        <v>0</v>
      </c>
      <c r="CL1643" s="36" t="str">
        <f t="shared" si="51"/>
        <v>NA</v>
      </c>
      <c r="CM1643" s="13" t="s">
        <v>7128</v>
      </c>
      <c r="CN1643" s="13" t="s">
        <v>7128</v>
      </c>
      <c r="CO1643" s="13" t="s">
        <v>7128</v>
      </c>
      <c r="CP1643" s="13" t="s">
        <v>7128</v>
      </c>
      <c r="CQ1643" s="13" t="s">
        <v>7128</v>
      </c>
      <c r="CR1643" s="13" t="s">
        <v>7128</v>
      </c>
      <c r="CS1643" s="13" t="s">
        <v>7128</v>
      </c>
      <c r="CT1643" s="13">
        <v>0</v>
      </c>
      <c r="CU1643" s="13">
        <v>-0.01</v>
      </c>
      <c r="CV1643" s="13">
        <v>0.36</v>
      </c>
      <c r="CW1643" s="13">
        <v>0</v>
      </c>
      <c r="CX1643" s="12">
        <v>-2.5839793281653745E-2</v>
      </c>
      <c r="CY1643" s="12">
        <v>-2.6178010471204188E-2</v>
      </c>
      <c r="CZ1643" s="15" t="s">
        <v>7128</v>
      </c>
      <c r="DA1643" s="20"/>
      <c r="DB1643" s="20"/>
    </row>
    <row r="1644" spans="1:106">
      <c r="A1644" s="8" t="s">
        <v>2579</v>
      </c>
      <c r="B1644" s="8" t="s">
        <v>2580</v>
      </c>
      <c r="C1644" s="9" t="s">
        <v>7148</v>
      </c>
      <c r="D1644" s="9" t="s">
        <v>7126</v>
      </c>
      <c r="E1644" s="10" t="s">
        <v>7127</v>
      </c>
      <c r="F1644" s="10" t="s">
        <v>7126</v>
      </c>
      <c r="G1644" s="11">
        <v>0.67</v>
      </c>
      <c r="H1644" s="11">
        <v>2.1073184357541899</v>
      </c>
      <c r="I1644" s="12">
        <v>9.0499999999999997E-2</v>
      </c>
      <c r="J1644" s="12">
        <v>0.24721231843575417</v>
      </c>
      <c r="K1644" s="12">
        <v>4.7E-2</v>
      </c>
      <c r="L1644" s="12">
        <v>0.10350000000000001</v>
      </c>
      <c r="M1644" s="12">
        <v>6.8320350000000002E-2</v>
      </c>
      <c r="N1644" s="12">
        <v>0.12519719253996447</v>
      </c>
      <c r="O1644" s="12">
        <v>-0.17354210566979672</v>
      </c>
      <c r="P1644" s="12">
        <v>-3.3575115284228921E-2</v>
      </c>
      <c r="Q1644" s="13">
        <v>3.58</v>
      </c>
      <c r="R1644" s="13">
        <v>0</v>
      </c>
      <c r="S1644" s="13">
        <v>7.68</v>
      </c>
      <c r="T1644" s="13">
        <v>7.68</v>
      </c>
      <c r="U1644" s="13">
        <v>11.26</v>
      </c>
      <c r="V1644" s="13">
        <v>4.0000000000000001E-3</v>
      </c>
      <c r="W1644" s="13">
        <v>11.256</v>
      </c>
      <c r="X1644" s="14">
        <v>3.5523978685612792E-4</v>
      </c>
      <c r="Y1644" s="15">
        <v>9.9601593625498017E-2</v>
      </c>
      <c r="Z1644" s="14">
        <v>0.66724587315377926</v>
      </c>
      <c r="AA1644" s="14">
        <v>0.68206039076376557</v>
      </c>
      <c r="AB1644" s="14">
        <v>2.0052219321148823</v>
      </c>
      <c r="AC1644" s="14">
        <v>2.1452513966480447</v>
      </c>
      <c r="AD1644" s="13">
        <v>0.71299999999999997</v>
      </c>
      <c r="AE1644" s="15">
        <v>0.1998055555555556</v>
      </c>
      <c r="AF1644" s="14" t="s">
        <v>7128</v>
      </c>
      <c r="AG1644" s="14" t="s">
        <v>7128</v>
      </c>
      <c r="AH1644" s="15">
        <v>0.45569620253164561</v>
      </c>
      <c r="AI1644" s="5">
        <v>0.9765625</v>
      </c>
      <c r="AJ1644" s="15">
        <v>12.924187725631768</v>
      </c>
      <c r="AK1644" s="15">
        <v>12.924187725631768</v>
      </c>
      <c r="AL1644" s="15" t="s">
        <v>7128</v>
      </c>
      <c r="AM1644" s="15" t="s">
        <v>7128</v>
      </c>
      <c r="AN1644" s="15">
        <v>0.93472584856396868</v>
      </c>
      <c r="AO1644" s="15">
        <v>0.10084507042253521</v>
      </c>
      <c r="AP1644" s="15">
        <v>9.0047999999999995</v>
      </c>
      <c r="AQ1644" s="15">
        <v>5.3345971563981047</v>
      </c>
      <c r="AR1644" s="15">
        <v>0.97827220580566665</v>
      </c>
      <c r="AS1644" s="15">
        <v>0.31707042253521128</v>
      </c>
      <c r="AT1644" s="14">
        <v>0</v>
      </c>
      <c r="AU1644" s="14">
        <v>0</v>
      </c>
      <c r="AV1644" s="12" t="s">
        <v>7128</v>
      </c>
      <c r="AW1644" s="12">
        <v>0.27399999999999997</v>
      </c>
      <c r="AX1644" s="12">
        <v>2.9600000000000001E-2</v>
      </c>
      <c r="AY1644" s="12">
        <v>7.3399999999999993E-2</v>
      </c>
      <c r="AZ1644" s="14" t="s">
        <v>7128</v>
      </c>
      <c r="BA1644" s="14" t="s">
        <v>7128</v>
      </c>
      <c r="BB1644" s="14">
        <v>7.3670212765957463E-2</v>
      </c>
      <c r="BC1644" s="14">
        <v>9.1622077255735554E-2</v>
      </c>
      <c r="BD1644" s="14">
        <v>7.8028169014084511E-3</v>
      </c>
      <c r="BE1644" s="14">
        <v>3.5211267605633804E-2</v>
      </c>
      <c r="BF1644" s="14">
        <v>0</v>
      </c>
      <c r="BG1644" s="14">
        <v>4.9800000000000004E-2</v>
      </c>
      <c r="BH1644" s="13">
        <v>0.27700000000000002</v>
      </c>
      <c r="BI1644" s="13">
        <v>0.27700000000000002</v>
      </c>
      <c r="BJ1644" s="13">
        <v>1.25</v>
      </c>
      <c r="BK1644" s="13">
        <v>1.25</v>
      </c>
      <c r="BL1644" s="13">
        <v>35.5</v>
      </c>
      <c r="BM1644" s="13">
        <v>35.5</v>
      </c>
      <c r="BN1644" s="13">
        <v>2.11</v>
      </c>
      <c r="BO1644" s="13">
        <v>2.11</v>
      </c>
      <c r="BP1644" s="13">
        <v>1.25</v>
      </c>
      <c r="BQ1644" s="13">
        <v>0</v>
      </c>
      <c r="BR1644" s="13">
        <v>0</v>
      </c>
      <c r="BS1644" s="13">
        <v>-0.49099999999999999</v>
      </c>
      <c r="BT1644" s="14">
        <v>-0.39279999999999998</v>
      </c>
      <c r="BU1644" s="13">
        <v>1.7410000000000001</v>
      </c>
      <c r="BV1644" s="13">
        <v>0.76800000000000002</v>
      </c>
      <c r="BW1644" s="13">
        <v>0.76800000000000002</v>
      </c>
      <c r="BX1644" s="13">
        <v>3.76</v>
      </c>
      <c r="BY1644" s="13">
        <v>13.642999999999999</v>
      </c>
      <c r="BZ1644" s="13">
        <v>3.83</v>
      </c>
      <c r="CA1644" s="13">
        <v>11.506</v>
      </c>
      <c r="CB1644" s="13">
        <v>0</v>
      </c>
      <c r="CC1644" s="15">
        <v>6.5000000000000002E-2</v>
      </c>
      <c r="CD1644" s="15">
        <v>8.5999999999999993E-2</v>
      </c>
      <c r="CE1644" s="15">
        <v>0.36</v>
      </c>
      <c r="CF1644" s="15">
        <v>0.37061444431906815</v>
      </c>
      <c r="CG1644" s="15">
        <v>1.0260579030097772</v>
      </c>
      <c r="CH1644" s="13">
        <v>1.6273</v>
      </c>
      <c r="CI1644" s="13">
        <v>0.26050000000000001</v>
      </c>
      <c r="CJ1644" s="13">
        <v>0</v>
      </c>
      <c r="CK1644" s="12">
        <f t="shared" si="50"/>
        <v>0</v>
      </c>
      <c r="CL1644" s="36">
        <f t="shared" si="51"/>
        <v>3.0853467755953417</v>
      </c>
      <c r="CM1644" s="13">
        <v>0.25700000000000001</v>
      </c>
      <c r="CN1644" s="13" t="s">
        <v>7128</v>
      </c>
      <c r="CO1644" s="13">
        <v>0.27700000000000002</v>
      </c>
      <c r="CP1644" s="13">
        <v>3.58</v>
      </c>
      <c r="CQ1644" s="13">
        <v>2.11</v>
      </c>
      <c r="CR1644" s="13">
        <v>11.256</v>
      </c>
      <c r="CS1644" s="13" t="s">
        <v>7128</v>
      </c>
      <c r="CT1644" s="13">
        <v>0</v>
      </c>
      <c r="CU1644" s="13">
        <v>1.25</v>
      </c>
      <c r="CV1644" s="13">
        <v>11.506</v>
      </c>
      <c r="CW1644" s="13">
        <v>2.11</v>
      </c>
      <c r="CX1644" s="12">
        <v>7.3670212765957463E-2</v>
      </c>
      <c r="CY1644" s="12">
        <v>9.1622077255735554E-2</v>
      </c>
      <c r="CZ1644" s="15">
        <v>5.3345971563981047</v>
      </c>
      <c r="DA1644" s="20"/>
      <c r="DB1644" s="20"/>
    </row>
    <row r="1645" spans="1:106">
      <c r="A1645" s="8" t="s">
        <v>2099</v>
      </c>
      <c r="B1645" s="8" t="s">
        <v>2100</v>
      </c>
      <c r="C1645" s="9" t="s">
        <v>7148</v>
      </c>
      <c r="D1645" s="9" t="s">
        <v>7126</v>
      </c>
      <c r="E1645" s="10" t="s">
        <v>7127</v>
      </c>
      <c r="F1645" s="10" t="s">
        <v>7126</v>
      </c>
      <c r="G1645" s="11">
        <v>0.67</v>
      </c>
      <c r="H1645" s="11">
        <v>0.67</v>
      </c>
      <c r="I1645" s="12">
        <v>9.0499999999999997E-2</v>
      </c>
      <c r="J1645" s="12">
        <v>0.117135</v>
      </c>
      <c r="K1645" s="12">
        <v>6.2E-2</v>
      </c>
      <c r="L1645" s="12">
        <v>0.11849999999999999</v>
      </c>
      <c r="M1645" s="12">
        <v>7.8221849999999996E-2</v>
      </c>
      <c r="N1645" s="12">
        <v>0.117135</v>
      </c>
      <c r="O1645" s="12">
        <v>0.36814107361963194</v>
      </c>
      <c r="P1645" s="12">
        <v>-3.1751554325274767E-2</v>
      </c>
      <c r="Q1645" s="13">
        <v>2.87</v>
      </c>
      <c r="R1645" s="13">
        <v>0</v>
      </c>
      <c r="S1645" s="13">
        <v>0</v>
      </c>
      <c r="T1645" s="13">
        <v>0</v>
      </c>
      <c r="U1645" s="13">
        <v>2.87</v>
      </c>
      <c r="V1645" s="13">
        <v>0</v>
      </c>
      <c r="W1645" s="13">
        <v>2.87</v>
      </c>
      <c r="X1645" s="14">
        <v>0</v>
      </c>
      <c r="Y1645" s="15">
        <v>6.5217391304347824E-2</v>
      </c>
      <c r="Z1645" s="14" t="s">
        <v>7128</v>
      </c>
      <c r="AA1645" s="14">
        <v>0</v>
      </c>
      <c r="AB1645" s="14" t="s">
        <v>7128</v>
      </c>
      <c r="AC1645" s="14">
        <v>0</v>
      </c>
      <c r="AD1645" s="13">
        <v>3.1E-2</v>
      </c>
      <c r="AE1645" s="15">
        <v>2.6193888888888894</v>
      </c>
      <c r="AF1645" s="14">
        <v>9.4868329805051374E-2</v>
      </c>
      <c r="AG1645" s="14">
        <v>1.0182534065742184</v>
      </c>
      <c r="AH1645" s="15">
        <v>0.50000000000000011</v>
      </c>
      <c r="AI1645" s="5">
        <v>1.1324503311258278</v>
      </c>
      <c r="AJ1645" s="15">
        <v>3.6283185840707963</v>
      </c>
      <c r="AK1645" s="15">
        <v>3.6283185840707963</v>
      </c>
      <c r="AL1645" s="15" t="s">
        <v>7128</v>
      </c>
      <c r="AM1645" s="15" t="s">
        <v>7128</v>
      </c>
      <c r="AN1645" s="15" t="s">
        <v>7128</v>
      </c>
      <c r="AO1645" s="15">
        <v>4.9913043478260873E-2</v>
      </c>
      <c r="AP1645" s="15">
        <v>1.6783625730994154</v>
      </c>
      <c r="AQ1645" s="15" t="s">
        <v>7128</v>
      </c>
      <c r="AR1645" s="15" t="s">
        <v>7128</v>
      </c>
      <c r="AS1645" s="15">
        <v>4.9913043478260873E-2</v>
      </c>
      <c r="AT1645" s="14">
        <v>0</v>
      </c>
      <c r="AU1645" s="14">
        <v>0</v>
      </c>
      <c r="AV1645" s="12" t="s">
        <v>7128</v>
      </c>
      <c r="AW1645" s="12" t="s">
        <v>7128</v>
      </c>
      <c r="AX1645" s="12" t="s">
        <v>7128</v>
      </c>
      <c r="AY1645" s="12" t="s">
        <v>7128</v>
      </c>
      <c r="AZ1645" s="14" t="s">
        <v>7128</v>
      </c>
      <c r="BA1645" s="14" t="s">
        <v>7128</v>
      </c>
      <c r="BB1645" s="14">
        <v>0.48527607361963193</v>
      </c>
      <c r="BC1645" s="14">
        <v>8.5383445674725236E-2</v>
      </c>
      <c r="BD1645" s="14">
        <v>1.3756521739130435E-2</v>
      </c>
      <c r="BE1645" s="14">
        <v>2.9739130434782608E-2</v>
      </c>
      <c r="BF1645" s="14">
        <v>0.16963350785340314</v>
      </c>
      <c r="BG1645" s="14">
        <v>3.2599999999999997E-2</v>
      </c>
      <c r="BH1645" s="13">
        <v>0.79100000000000004</v>
      </c>
      <c r="BI1645" s="13">
        <v>0.79100000000000004</v>
      </c>
      <c r="BJ1645" s="13">
        <v>1.71</v>
      </c>
      <c r="BK1645" s="13">
        <v>1.71</v>
      </c>
      <c r="BL1645" s="13">
        <v>57.5</v>
      </c>
      <c r="BM1645" s="13">
        <v>57.5</v>
      </c>
      <c r="BN1645" s="13">
        <v>0</v>
      </c>
      <c r="BO1645" s="13">
        <v>0</v>
      </c>
      <c r="BP1645" s="13">
        <v>1.4199267015706807</v>
      </c>
      <c r="BQ1645" s="13">
        <v>0</v>
      </c>
      <c r="BR1645" s="13">
        <v>0</v>
      </c>
      <c r="BS1645" s="13">
        <v>-1.52</v>
      </c>
      <c r="BT1645" s="14">
        <v>-1.0704777917892672</v>
      </c>
      <c r="BU1645" s="13">
        <v>2.9399267015706805</v>
      </c>
      <c r="BV1645" s="13">
        <v>2.3109999999999999</v>
      </c>
      <c r="BW1645" s="13">
        <v>2.3109999999999999</v>
      </c>
      <c r="BX1645" s="13">
        <v>1.63</v>
      </c>
      <c r="BY1645" s="13">
        <v>16.63</v>
      </c>
      <c r="BZ1645" s="13">
        <v>0</v>
      </c>
      <c r="CA1645" s="13">
        <v>0</v>
      </c>
      <c r="CB1645" s="13">
        <v>0</v>
      </c>
      <c r="CC1645" s="15">
        <v>0.64400000000000002</v>
      </c>
      <c r="CD1645" s="15">
        <v>1.55</v>
      </c>
      <c r="CE1645" s="15">
        <v>0.36</v>
      </c>
      <c r="CF1645" s="15" t="s">
        <v>7128</v>
      </c>
      <c r="CG1645" s="15" t="s">
        <v>7128</v>
      </c>
      <c r="CH1645" s="13" t="s">
        <v>7128</v>
      </c>
      <c r="CI1645" s="13" t="s">
        <v>7128</v>
      </c>
      <c r="CJ1645" s="13">
        <v>0</v>
      </c>
      <c r="CK1645" s="12">
        <f t="shared" si="50"/>
        <v>0</v>
      </c>
      <c r="CL1645" s="36" t="str">
        <f t="shared" si="51"/>
        <v>NA</v>
      </c>
      <c r="CM1645" s="13">
        <v>0.95499999999999996</v>
      </c>
      <c r="CN1645" s="13">
        <v>0.16200000000000001</v>
      </c>
      <c r="CO1645" s="13">
        <v>0.79100000000000004</v>
      </c>
      <c r="CP1645" s="13">
        <v>2.87</v>
      </c>
      <c r="CQ1645" s="13" t="s">
        <v>7128</v>
      </c>
      <c r="CR1645" s="13" t="s">
        <v>7128</v>
      </c>
      <c r="CS1645" s="13" t="s">
        <v>7128</v>
      </c>
      <c r="CT1645" s="13">
        <v>0</v>
      </c>
      <c r="CU1645" s="13">
        <v>1.71</v>
      </c>
      <c r="CV1645" s="13">
        <v>0</v>
      </c>
      <c r="CW1645" s="13">
        <v>0</v>
      </c>
      <c r="CX1645" s="12">
        <v>0.48527607361963193</v>
      </c>
      <c r="CY1645" s="12">
        <v>8.5383445674725236E-2</v>
      </c>
      <c r="CZ1645" s="15" t="s">
        <v>7128</v>
      </c>
      <c r="DA1645" s="20"/>
      <c r="DB1645" s="20"/>
    </row>
    <row r="1646" spans="1:106" ht="24">
      <c r="A1646" s="8" t="s">
        <v>4041</v>
      </c>
      <c r="B1646" s="8" t="s">
        <v>4042</v>
      </c>
      <c r="C1646" s="9" t="s">
        <v>7171</v>
      </c>
      <c r="D1646" s="9" t="s">
        <v>7126</v>
      </c>
      <c r="E1646" s="10" t="s">
        <v>7127</v>
      </c>
      <c r="F1646" s="10" t="s">
        <v>7126</v>
      </c>
      <c r="G1646" s="11">
        <v>0.56000000000000005</v>
      </c>
      <c r="H1646" s="11">
        <v>0.70704402515723275</v>
      </c>
      <c r="I1646" s="12">
        <v>9.0499999999999997E-2</v>
      </c>
      <c r="J1646" s="12">
        <v>0.12048748427672956</v>
      </c>
      <c r="K1646" s="12">
        <v>4.1999999999999996E-2</v>
      </c>
      <c r="L1646" s="12">
        <v>9.8500000000000004E-2</v>
      </c>
      <c r="M1646" s="12">
        <v>6.5019850000000004E-2</v>
      </c>
      <c r="N1646" s="12">
        <v>0.10895187415940225</v>
      </c>
      <c r="O1646" s="12">
        <v>-0.10858272237196766</v>
      </c>
      <c r="P1646" s="12">
        <v>-4.1194326337323436E-2</v>
      </c>
      <c r="Q1646" s="13">
        <v>6.36</v>
      </c>
      <c r="R1646" s="13">
        <v>0</v>
      </c>
      <c r="S1646" s="13">
        <v>1.67</v>
      </c>
      <c r="T1646" s="13">
        <v>1.67</v>
      </c>
      <c r="U1646" s="13">
        <v>8.0300000000000011</v>
      </c>
      <c r="V1646" s="13">
        <v>4.9000000000000002E-2</v>
      </c>
      <c r="W1646" s="13">
        <v>7.9810000000000008</v>
      </c>
      <c r="X1646" s="14">
        <v>6.1021170610211697E-3</v>
      </c>
      <c r="Y1646" s="15">
        <v>1.5328019619865114E-2</v>
      </c>
      <c r="Z1646" s="14">
        <v>0.5060606060606061</v>
      </c>
      <c r="AA1646" s="14">
        <v>0.20797011207970109</v>
      </c>
      <c r="AB1646" s="14">
        <v>1.0245398773006136</v>
      </c>
      <c r="AC1646" s="14">
        <v>0.26257861635220126</v>
      </c>
      <c r="AD1646" s="13">
        <v>3.9E-2</v>
      </c>
      <c r="AE1646" s="15">
        <v>0.63524999999999998</v>
      </c>
      <c r="AF1646" s="14">
        <v>3.1622776601683791E-2</v>
      </c>
      <c r="AG1646" s="14">
        <v>0.78266372089167402</v>
      </c>
      <c r="AH1646" s="15">
        <v>0.31111111111111112</v>
      </c>
      <c r="AI1646" s="5">
        <v>0.95454545454545447</v>
      </c>
      <c r="AJ1646" s="15">
        <v>318</v>
      </c>
      <c r="AK1646" s="15">
        <v>318</v>
      </c>
      <c r="AL1646" s="15" t="s">
        <v>7128</v>
      </c>
      <c r="AM1646" s="15" t="s">
        <v>7128</v>
      </c>
      <c r="AN1646" s="15">
        <v>3.9018404907975466</v>
      </c>
      <c r="AO1646" s="15">
        <v>1.0965517241379312</v>
      </c>
      <c r="AP1646" s="15">
        <v>27.146258503401366</v>
      </c>
      <c r="AQ1646" s="15">
        <v>8.2448347107438025</v>
      </c>
      <c r="AR1646" s="15">
        <v>2.4549369424792373</v>
      </c>
      <c r="AS1646" s="15">
        <v>1.3760344827586208</v>
      </c>
      <c r="AT1646" s="14">
        <v>0</v>
      </c>
      <c r="AU1646" s="14">
        <v>0</v>
      </c>
      <c r="AV1646" s="12">
        <v>-0.46399999999999997</v>
      </c>
      <c r="AW1646" s="12" t="s">
        <v>7128</v>
      </c>
      <c r="AX1646" s="12">
        <v>0.22500000000000001</v>
      </c>
      <c r="AY1646" s="12">
        <v>0.33500000000000002</v>
      </c>
      <c r="AZ1646" s="14" t="s">
        <v>7128</v>
      </c>
      <c r="BA1646" s="14" t="s">
        <v>7128</v>
      </c>
      <c r="BB1646" s="14">
        <v>1.1904761904761906E-2</v>
      </c>
      <c r="BC1646" s="14">
        <v>6.7757547822078809E-2</v>
      </c>
      <c r="BD1646" s="14">
        <v>3.4482758620689659E-3</v>
      </c>
      <c r="BE1646" s="14">
        <v>5.0689655172413792E-2</v>
      </c>
      <c r="BF1646" s="14">
        <v>0</v>
      </c>
      <c r="BG1646" s="14" t="s">
        <v>7128</v>
      </c>
      <c r="BH1646" s="13">
        <v>0.02</v>
      </c>
      <c r="BI1646" s="13">
        <v>0.02</v>
      </c>
      <c r="BJ1646" s="13">
        <v>0.29399999999999998</v>
      </c>
      <c r="BK1646" s="13">
        <v>0.29399999999999998</v>
      </c>
      <c r="BL1646" s="13">
        <v>5.8</v>
      </c>
      <c r="BM1646" s="13">
        <v>5.8</v>
      </c>
      <c r="BN1646" s="13">
        <v>0.96799999999999997</v>
      </c>
      <c r="BO1646" s="13">
        <v>0.96799999999999997</v>
      </c>
      <c r="BP1646" s="13">
        <v>0.29399999999999998</v>
      </c>
      <c r="BQ1646" s="13">
        <v>0</v>
      </c>
      <c r="BR1646" s="13">
        <v>0</v>
      </c>
      <c r="BS1646" s="13">
        <v>-0.60699999999999998</v>
      </c>
      <c r="BT1646" s="14">
        <v>-2.064625850340136</v>
      </c>
      <c r="BU1646" s="13">
        <v>0.90100000000000002</v>
      </c>
      <c r="BV1646" s="13">
        <v>0.627</v>
      </c>
      <c r="BW1646" s="13">
        <v>0.627</v>
      </c>
      <c r="BX1646" s="13">
        <v>1.68</v>
      </c>
      <c r="BY1646" s="13">
        <v>4.3390000000000004</v>
      </c>
      <c r="BZ1646" s="13">
        <v>1.63</v>
      </c>
      <c r="CA1646" s="13">
        <v>3.2509999999999999</v>
      </c>
      <c r="CB1646" s="13">
        <v>0</v>
      </c>
      <c r="CC1646" s="15">
        <v>0.16500000000000001</v>
      </c>
      <c r="CD1646" s="15">
        <v>0.35799999999999998</v>
      </c>
      <c r="CE1646" s="15">
        <v>0.36</v>
      </c>
      <c r="CF1646" s="15">
        <v>1.2224253598829977</v>
      </c>
      <c r="CG1646" s="15">
        <v>2.2717646438282251</v>
      </c>
      <c r="CH1646" s="13">
        <v>-3.839999999999999E-2</v>
      </c>
      <c r="CI1646" s="13">
        <v>0.81020000000000003</v>
      </c>
      <c r="CJ1646" s="13">
        <v>0</v>
      </c>
      <c r="CK1646" s="12">
        <f t="shared" si="50"/>
        <v>0</v>
      </c>
      <c r="CL1646" s="36">
        <f t="shared" si="51"/>
        <v>1.7840664410950478</v>
      </c>
      <c r="CM1646" s="13">
        <v>0.02</v>
      </c>
      <c r="CN1646" s="13" t="s">
        <v>7128</v>
      </c>
      <c r="CO1646" s="13">
        <v>0.02</v>
      </c>
      <c r="CP1646" s="13">
        <v>6.36</v>
      </c>
      <c r="CQ1646" s="13">
        <v>0.96799999999999997</v>
      </c>
      <c r="CR1646" s="13">
        <v>7.9810000000000008</v>
      </c>
      <c r="CS1646" s="13" t="s">
        <v>7128</v>
      </c>
      <c r="CT1646" s="13">
        <v>0</v>
      </c>
      <c r="CU1646" s="13">
        <v>0.29399999999999998</v>
      </c>
      <c r="CV1646" s="13">
        <v>3.2509999999999999</v>
      </c>
      <c r="CW1646" s="13">
        <v>0.96799999999999997</v>
      </c>
      <c r="CX1646" s="12">
        <v>1.1904761904761906E-2</v>
      </c>
      <c r="CY1646" s="12">
        <v>6.7757547822078809E-2</v>
      </c>
      <c r="CZ1646" s="15">
        <v>8.2448347107438025</v>
      </c>
      <c r="DA1646" s="20"/>
      <c r="DB1646" s="20"/>
    </row>
    <row r="1647" spans="1:106">
      <c r="A1647" s="8" t="s">
        <v>1367</v>
      </c>
      <c r="B1647" s="8" t="s">
        <v>1368</v>
      </c>
      <c r="C1647" s="9" t="s">
        <v>7134</v>
      </c>
      <c r="D1647" s="9" t="s">
        <v>7126</v>
      </c>
      <c r="E1647" s="10" t="s">
        <v>7127</v>
      </c>
      <c r="F1647" s="10" t="s">
        <v>7126</v>
      </c>
      <c r="G1647" s="11">
        <v>0.89</v>
      </c>
      <c r="H1647" s="11">
        <v>0.89</v>
      </c>
      <c r="I1647" s="12">
        <v>9.0499999999999997E-2</v>
      </c>
      <c r="J1647" s="12">
        <v>0.137045</v>
      </c>
      <c r="K1647" s="12">
        <v>4.7E-2</v>
      </c>
      <c r="L1647" s="12">
        <v>0.10350000000000001</v>
      </c>
      <c r="M1647" s="12">
        <v>6.8320350000000002E-2</v>
      </c>
      <c r="N1647" s="12">
        <v>0.137045</v>
      </c>
      <c r="O1647" s="12" t="s">
        <v>7128</v>
      </c>
      <c r="P1647" s="12" t="s">
        <v>7128</v>
      </c>
      <c r="Q1647" s="13">
        <v>250.9</v>
      </c>
      <c r="R1647" s="13">
        <v>0</v>
      </c>
      <c r="S1647" s="13">
        <v>0</v>
      </c>
      <c r="T1647" s="13">
        <v>0</v>
      </c>
      <c r="U1647" s="13">
        <v>250.9</v>
      </c>
      <c r="V1647" s="13">
        <v>0</v>
      </c>
      <c r="W1647" s="13">
        <v>250.9</v>
      </c>
      <c r="X1647" s="14">
        <v>0</v>
      </c>
      <c r="Y1647" s="15">
        <v>0.1779359430604982</v>
      </c>
      <c r="Z1647" s="14" t="s">
        <v>7128</v>
      </c>
      <c r="AA1647" s="14">
        <v>0</v>
      </c>
      <c r="AB1647" s="14" t="s">
        <v>7128</v>
      </c>
      <c r="AC1647" s="14">
        <v>0</v>
      </c>
      <c r="AD1647" s="13">
        <v>8.92</v>
      </c>
      <c r="AE1647" s="15">
        <v>9.3527777777777793E-2</v>
      </c>
      <c r="AF1647" s="14" t="s">
        <v>7128</v>
      </c>
      <c r="AG1647" s="14" t="s">
        <v>7128</v>
      </c>
      <c r="AH1647" s="15">
        <v>0.5116279069767441</v>
      </c>
      <c r="AI1647" s="5">
        <v>5.5288461538461533</v>
      </c>
      <c r="AJ1647" s="15">
        <v>22.401785714285715</v>
      </c>
      <c r="AK1647" s="15">
        <v>22.401785714285715</v>
      </c>
      <c r="AL1647" s="15">
        <v>21.238095238095237</v>
      </c>
      <c r="AM1647" s="15">
        <v>1.7232142857142858</v>
      </c>
      <c r="AN1647" s="15" t="s">
        <v>7128</v>
      </c>
      <c r="AO1647" s="15">
        <v>1.6850235057085292</v>
      </c>
      <c r="AP1647" s="15">
        <v>21.817391304347826</v>
      </c>
      <c r="AQ1647" s="15">
        <v>12.120772946859905</v>
      </c>
      <c r="AR1647" s="15" t="s">
        <v>7128</v>
      </c>
      <c r="AS1647" s="15">
        <v>1.6850235057085292</v>
      </c>
      <c r="AT1647" s="14">
        <v>4.0142857142857154E-2</v>
      </c>
      <c r="AU1647" s="14">
        <v>1.7919489836588285E-3</v>
      </c>
      <c r="AV1647" s="12">
        <v>0.14199999999999999</v>
      </c>
      <c r="AW1647" s="12">
        <v>1.1299999999999999E-2</v>
      </c>
      <c r="AX1647" s="12">
        <v>1.43E-2</v>
      </c>
      <c r="AY1647" s="12">
        <v>6.4800000000000005E-3</v>
      </c>
      <c r="AZ1647" s="14">
        <v>0.13</v>
      </c>
      <c r="BA1647" s="14">
        <v>0.254</v>
      </c>
      <c r="BB1647" s="14" t="s">
        <v>7128</v>
      </c>
      <c r="BC1647" s="14" t="s">
        <v>7128</v>
      </c>
      <c r="BD1647" s="14">
        <v>7.5218267293485547E-2</v>
      </c>
      <c r="BE1647" s="14">
        <v>7.7233042310275349E-2</v>
      </c>
      <c r="BF1647" s="14">
        <v>0</v>
      </c>
      <c r="BG1647" s="14">
        <v>0.22850000000000001</v>
      </c>
      <c r="BH1647" s="13">
        <v>11.2</v>
      </c>
      <c r="BI1647" s="13">
        <v>11.2</v>
      </c>
      <c r="BJ1647" s="13">
        <v>11.5</v>
      </c>
      <c r="BK1647" s="13">
        <v>11.5</v>
      </c>
      <c r="BL1647" s="13">
        <v>148.9</v>
      </c>
      <c r="BM1647" s="13">
        <v>148.9</v>
      </c>
      <c r="BN1647" s="13">
        <v>20.7</v>
      </c>
      <c r="BO1647" s="13">
        <v>20.7</v>
      </c>
      <c r="BP1647" s="13">
        <v>11.5</v>
      </c>
      <c r="BQ1647" s="13">
        <v>0</v>
      </c>
      <c r="BR1647" s="13">
        <v>0</v>
      </c>
      <c r="BS1647" s="13">
        <v>-8.82</v>
      </c>
      <c r="BT1647" s="14">
        <v>-0.76695652173913043</v>
      </c>
      <c r="BU1647" s="13">
        <v>20.32</v>
      </c>
      <c r="BV1647" s="13">
        <v>20.02</v>
      </c>
      <c r="BW1647" s="13">
        <v>20.02</v>
      </c>
      <c r="BX1647" s="13">
        <v>0</v>
      </c>
      <c r="BY1647" s="13">
        <v>0</v>
      </c>
      <c r="BZ1647" s="13">
        <v>0</v>
      </c>
      <c r="CA1647" s="13">
        <v>0</v>
      </c>
      <c r="CB1647" s="13">
        <v>-0.44960000000000006</v>
      </c>
      <c r="CC1647" s="15">
        <v>-6.5000000000000002E-2</v>
      </c>
      <c r="CD1647" s="15">
        <v>0.23400000000000001</v>
      </c>
      <c r="CE1647" s="15">
        <v>0.36</v>
      </c>
      <c r="CF1647" s="15" t="s">
        <v>7128</v>
      </c>
      <c r="CG1647" s="15" t="s">
        <v>7128</v>
      </c>
      <c r="CH1647" s="13" t="s">
        <v>7128</v>
      </c>
      <c r="CI1647" s="13" t="s">
        <v>7128</v>
      </c>
      <c r="CJ1647" s="13">
        <v>-0.44960000000000006</v>
      </c>
      <c r="CK1647" s="12">
        <f t="shared" si="50"/>
        <v>2.2457542457542459E-2</v>
      </c>
      <c r="CL1647" s="36" t="str">
        <f t="shared" si="51"/>
        <v>NA</v>
      </c>
      <c r="CM1647" s="13">
        <v>11.1</v>
      </c>
      <c r="CN1647" s="13" t="s">
        <v>7128</v>
      </c>
      <c r="CO1647" s="13">
        <v>11.2</v>
      </c>
      <c r="CP1647" s="13">
        <v>250.9</v>
      </c>
      <c r="CQ1647" s="13">
        <v>20.7</v>
      </c>
      <c r="CR1647" s="13">
        <v>250.9</v>
      </c>
      <c r="CS1647" s="13">
        <v>20.02</v>
      </c>
      <c r="CT1647" s="13">
        <v>0</v>
      </c>
      <c r="CU1647" s="13">
        <v>11.5</v>
      </c>
      <c r="CV1647" s="13">
        <v>0</v>
      </c>
      <c r="CW1647" s="13">
        <v>20.7</v>
      </c>
      <c r="CX1647" s="12" t="s">
        <v>7128</v>
      </c>
      <c r="CY1647" s="12" t="s">
        <v>7128</v>
      </c>
      <c r="CZ1647" s="15">
        <v>12.120772946859905</v>
      </c>
      <c r="DA1647" s="20"/>
      <c r="DB1647" s="20"/>
    </row>
    <row r="1648" spans="1:106">
      <c r="A1648" s="8" t="s">
        <v>5487</v>
      </c>
      <c r="B1648" s="8" t="s">
        <v>5488</v>
      </c>
      <c r="C1648" s="9" t="s">
        <v>7139</v>
      </c>
      <c r="D1648" s="9" t="s">
        <v>7126</v>
      </c>
      <c r="E1648" s="10" t="s">
        <v>7127</v>
      </c>
      <c r="F1648" s="10" t="s">
        <v>7126</v>
      </c>
      <c r="G1648" s="11">
        <v>0.59</v>
      </c>
      <c r="H1648" s="11">
        <v>0.59</v>
      </c>
      <c r="I1648" s="12">
        <v>9.0499999999999997E-2</v>
      </c>
      <c r="J1648" s="12">
        <v>0.10989499999999999</v>
      </c>
      <c r="K1648" s="12">
        <v>3.6999999999999998E-2</v>
      </c>
      <c r="L1648" s="12">
        <v>9.35E-2</v>
      </c>
      <c r="M1648" s="12">
        <v>6.1719349999999999E-2</v>
      </c>
      <c r="N1648" s="12">
        <v>0.10989499999999999</v>
      </c>
      <c r="O1648" s="12">
        <v>-0.11276856321839079</v>
      </c>
      <c r="P1648" s="12">
        <v>-0.12434586705202312</v>
      </c>
      <c r="Q1648" s="13">
        <v>0.21099999999999999</v>
      </c>
      <c r="R1648" s="13">
        <v>0</v>
      </c>
      <c r="S1648" s="13">
        <v>0</v>
      </c>
      <c r="T1648" s="13">
        <v>0</v>
      </c>
      <c r="U1648" s="13">
        <v>0.21099999999999999</v>
      </c>
      <c r="V1648" s="13">
        <v>1.4E-2</v>
      </c>
      <c r="W1648" s="13">
        <v>0.19699999999999998</v>
      </c>
      <c r="X1648" s="14">
        <v>6.6350710900473939E-2</v>
      </c>
      <c r="Y1648" s="15">
        <v>0.18678160919540232</v>
      </c>
      <c r="Z1648" s="14">
        <v>0</v>
      </c>
      <c r="AA1648" s="14">
        <v>0</v>
      </c>
      <c r="AB1648" s="14">
        <v>0</v>
      </c>
      <c r="AC1648" s="14">
        <v>0</v>
      </c>
      <c r="AD1648" s="13">
        <v>6.0000000000000001E-3</v>
      </c>
      <c r="AE1648" s="15">
        <v>1.3609444444444445</v>
      </c>
      <c r="AF1648" s="14">
        <v>8.3666002653407553E-2</v>
      </c>
      <c r="AG1648" s="14">
        <v>0.51275307340445475</v>
      </c>
      <c r="AH1648" s="15">
        <v>0.51999999999999991</v>
      </c>
      <c r="AI1648" s="5" t="s">
        <v>7128</v>
      </c>
      <c r="AJ1648" s="15" t="s">
        <v>7128</v>
      </c>
      <c r="AK1648" s="15" t="s">
        <v>7128</v>
      </c>
      <c r="AL1648" s="15" t="s">
        <v>7128</v>
      </c>
      <c r="AM1648" s="15" t="s">
        <v>7128</v>
      </c>
      <c r="AN1648" s="15">
        <v>0.31729323308270674</v>
      </c>
      <c r="AO1648" s="15">
        <v>1.4964539007092199</v>
      </c>
      <c r="AP1648" s="15" t="s">
        <v>7128</v>
      </c>
      <c r="AQ1648" s="15" t="s">
        <v>7128</v>
      </c>
      <c r="AR1648" s="15">
        <v>0.30261136712749614</v>
      </c>
      <c r="AS1648" s="15">
        <v>1.3971631205673758</v>
      </c>
      <c r="AT1648" s="14" t="s">
        <v>7128</v>
      </c>
      <c r="AU1648" s="14">
        <v>0</v>
      </c>
      <c r="AV1648" s="12" t="s">
        <v>7128</v>
      </c>
      <c r="AW1648" s="12" t="s">
        <v>7128</v>
      </c>
      <c r="AX1648" s="12">
        <v>-0.17600000000000002</v>
      </c>
      <c r="AY1648" s="12">
        <v>-7.0300000000000001E-2</v>
      </c>
      <c r="AZ1648" s="14" t="s">
        <v>7128</v>
      </c>
      <c r="BA1648" s="14" t="s">
        <v>7128</v>
      </c>
      <c r="BB1648" s="14">
        <v>-2.873563218390805E-3</v>
      </c>
      <c r="BC1648" s="14">
        <v>-1.4450867052023123E-2</v>
      </c>
      <c r="BD1648" s="14">
        <v>-1.4184397163120569E-2</v>
      </c>
      <c r="BE1648" s="14">
        <v>-7.0921985815602842E-2</v>
      </c>
      <c r="BF1648" s="14">
        <v>0</v>
      </c>
      <c r="BG1648" s="14">
        <v>2.0899999999999998E-2</v>
      </c>
      <c r="BH1648" s="13">
        <v>-2E-3</v>
      </c>
      <c r="BI1648" s="13">
        <v>-2E-3</v>
      </c>
      <c r="BJ1648" s="13">
        <v>-0.01</v>
      </c>
      <c r="BK1648" s="13">
        <v>-0.01</v>
      </c>
      <c r="BL1648" s="13">
        <v>0.14099999999999999</v>
      </c>
      <c r="BM1648" s="13">
        <v>0.14099999999999999</v>
      </c>
      <c r="BN1648" s="13">
        <v>-8.9999999999999993E-3</v>
      </c>
      <c r="BO1648" s="13">
        <v>-8.9999999999999993E-3</v>
      </c>
      <c r="BP1648" s="13">
        <v>-0.01</v>
      </c>
      <c r="BQ1648" s="13">
        <v>0</v>
      </c>
      <c r="BR1648" s="13">
        <v>0</v>
      </c>
      <c r="BS1648" s="13">
        <v>-1E-3</v>
      </c>
      <c r="BT1648" s="14" t="s">
        <v>7128</v>
      </c>
      <c r="BU1648" s="13">
        <v>-9.0000000000000011E-3</v>
      </c>
      <c r="BV1648" s="13">
        <v>-1E-3</v>
      </c>
      <c r="BW1648" s="13">
        <v>-1E-3</v>
      </c>
      <c r="BX1648" s="13">
        <v>0.69599999999999995</v>
      </c>
      <c r="BY1648" s="13">
        <v>0.69199999999999995</v>
      </c>
      <c r="BZ1648" s="13">
        <v>0.66500000000000004</v>
      </c>
      <c r="CA1648" s="13">
        <v>0.65100000000000002</v>
      </c>
      <c r="CB1648" s="13">
        <v>0</v>
      </c>
      <c r="CC1648" s="15">
        <v>0.28599999999999998</v>
      </c>
      <c r="CD1648" s="15">
        <v>0.90400000000000003</v>
      </c>
      <c r="CE1648" s="15">
        <v>0.36</v>
      </c>
      <c r="CF1648" s="15" t="s">
        <v>7128</v>
      </c>
      <c r="CG1648" s="15" t="s">
        <v>7128</v>
      </c>
      <c r="CH1648" s="13" t="s">
        <v>7128</v>
      </c>
      <c r="CI1648" s="13" t="s">
        <v>7128</v>
      </c>
      <c r="CJ1648" s="13">
        <v>0</v>
      </c>
      <c r="CK1648" s="12">
        <f t="shared" si="50"/>
        <v>0</v>
      </c>
      <c r="CL1648" s="36">
        <f t="shared" si="51"/>
        <v>0.21658986175115205</v>
      </c>
      <c r="CM1648" s="13" t="s">
        <v>7128</v>
      </c>
      <c r="CN1648" s="13" t="s">
        <v>7128</v>
      </c>
      <c r="CO1648" s="13" t="s">
        <v>7128</v>
      </c>
      <c r="CP1648" s="13" t="s">
        <v>7128</v>
      </c>
      <c r="CQ1648" s="13" t="s">
        <v>7128</v>
      </c>
      <c r="CR1648" s="13" t="s">
        <v>7128</v>
      </c>
      <c r="CS1648" s="13" t="s">
        <v>7128</v>
      </c>
      <c r="CT1648" s="13">
        <v>0</v>
      </c>
      <c r="CU1648" s="13">
        <v>-0.01</v>
      </c>
      <c r="CV1648" s="13">
        <v>0.65100000000000002</v>
      </c>
      <c r="CW1648" s="13">
        <v>-8.9999999999999993E-3</v>
      </c>
      <c r="CX1648" s="12">
        <v>-2.873563218390805E-3</v>
      </c>
      <c r="CY1648" s="12">
        <v>-1.4450867052023123E-2</v>
      </c>
      <c r="CZ1648" s="15" t="s">
        <v>7128</v>
      </c>
      <c r="DA1648" s="20"/>
      <c r="DB1648" s="20"/>
    </row>
    <row r="1649" spans="1:106">
      <c r="A1649" s="8" t="s">
        <v>5701</v>
      </c>
      <c r="B1649" s="8" t="s">
        <v>5702</v>
      </c>
      <c r="C1649" s="9" t="s">
        <v>7181</v>
      </c>
      <c r="D1649" s="9" t="s">
        <v>7126</v>
      </c>
      <c r="E1649" s="10" t="s">
        <v>7127</v>
      </c>
      <c r="F1649" s="10" t="s">
        <v>7126</v>
      </c>
      <c r="G1649" s="11">
        <v>0.94</v>
      </c>
      <c r="H1649" s="11">
        <v>2.0046212121212124</v>
      </c>
      <c r="I1649" s="12">
        <v>9.0499999999999997E-2</v>
      </c>
      <c r="J1649" s="12">
        <v>0.23791821969696972</v>
      </c>
      <c r="K1649" s="12">
        <v>4.7E-2</v>
      </c>
      <c r="L1649" s="12">
        <v>0.10350000000000001</v>
      </c>
      <c r="M1649" s="12">
        <v>6.8320350000000002E-2</v>
      </c>
      <c r="N1649" s="12">
        <v>0.14784759262877442</v>
      </c>
      <c r="O1649" s="12">
        <v>-0.95537853715728716</v>
      </c>
      <c r="P1649" s="12">
        <v>-0.85794330118079665</v>
      </c>
      <c r="Q1649" s="13">
        <v>0.26400000000000001</v>
      </c>
      <c r="R1649" s="13">
        <v>0</v>
      </c>
      <c r="S1649" s="13">
        <v>0.29899999999999999</v>
      </c>
      <c r="T1649" s="13">
        <v>0.29899999999999999</v>
      </c>
      <c r="U1649" s="13">
        <v>0.56299999999999994</v>
      </c>
      <c r="V1649" s="13">
        <v>4.2999999999999997E-2</v>
      </c>
      <c r="W1649" s="13">
        <v>0.51999999999999991</v>
      </c>
      <c r="X1649" s="14">
        <v>7.6376554174067496E-2</v>
      </c>
      <c r="Y1649" s="15">
        <v>3.0769230769230771E-2</v>
      </c>
      <c r="Z1649" s="14">
        <v>0.28916827852998062</v>
      </c>
      <c r="AA1649" s="14">
        <v>0.53108348134991124</v>
      </c>
      <c r="AB1649" s="14">
        <v>0.40680272108843535</v>
      </c>
      <c r="AC1649" s="14">
        <v>1.1325757575757576</v>
      </c>
      <c r="AD1649" s="13">
        <v>2E-3</v>
      </c>
      <c r="AE1649" s="15">
        <v>0.64255555555555566</v>
      </c>
      <c r="AF1649" s="14" t="s">
        <v>7128</v>
      </c>
      <c r="AG1649" s="14" t="s">
        <v>7128</v>
      </c>
      <c r="AH1649" s="15">
        <v>0.42857142857142855</v>
      </c>
      <c r="AI1649" s="5" t="s">
        <v>7128</v>
      </c>
      <c r="AJ1649" s="15" t="s">
        <v>7128</v>
      </c>
      <c r="AK1649" s="15" t="s">
        <v>7128</v>
      </c>
      <c r="AL1649" s="15" t="s">
        <v>7128</v>
      </c>
      <c r="AM1649" s="15" t="s">
        <v>7128</v>
      </c>
      <c r="AN1649" s="15">
        <v>0.35918367346938779</v>
      </c>
      <c r="AO1649" s="15">
        <v>6.7692307692307692</v>
      </c>
      <c r="AP1649" s="15" t="s">
        <v>7128</v>
      </c>
      <c r="AQ1649" s="15" t="s">
        <v>7128</v>
      </c>
      <c r="AR1649" s="15">
        <v>0.52472250252270425</v>
      </c>
      <c r="AS1649" s="15">
        <v>13.33333333333333</v>
      </c>
      <c r="AT1649" s="14" t="s">
        <v>7128</v>
      </c>
      <c r="AU1649" s="14">
        <v>0</v>
      </c>
      <c r="AV1649" s="12" t="s">
        <v>7128</v>
      </c>
      <c r="AW1649" s="12" t="s">
        <v>7128</v>
      </c>
      <c r="AX1649" s="12">
        <v>-0.40100000000000002</v>
      </c>
      <c r="AY1649" s="12">
        <v>-0.55399999999999994</v>
      </c>
      <c r="AZ1649" s="14" t="s">
        <v>7128</v>
      </c>
      <c r="BA1649" s="14" t="s">
        <v>7128</v>
      </c>
      <c r="BB1649" s="14">
        <v>-0.71746031746031746</v>
      </c>
      <c r="BC1649" s="14">
        <v>-0.7100957085520222</v>
      </c>
      <c r="BD1649" s="14">
        <v>-57.948717948717942</v>
      </c>
      <c r="BE1649" s="14">
        <v>-58.974358974358971</v>
      </c>
      <c r="BF1649" s="14">
        <v>0</v>
      </c>
      <c r="BG1649" s="14" t="s">
        <v>7128</v>
      </c>
      <c r="BH1649" s="13">
        <v>-2.2599999999999998</v>
      </c>
      <c r="BI1649" s="13">
        <v>-2.2599999999999998</v>
      </c>
      <c r="BJ1649" s="13">
        <v>-2.2999999999999998</v>
      </c>
      <c r="BK1649" s="13">
        <v>-2.2999999999999998</v>
      </c>
      <c r="BL1649" s="13">
        <v>3.9E-2</v>
      </c>
      <c r="BM1649" s="13">
        <v>3.9E-2</v>
      </c>
      <c r="BN1649" s="13">
        <v>-2.29</v>
      </c>
      <c r="BO1649" s="13">
        <v>-2.29</v>
      </c>
      <c r="BP1649" s="13">
        <v>-2.2999999999999998</v>
      </c>
      <c r="BQ1649" s="13">
        <v>0</v>
      </c>
      <c r="BR1649" s="13">
        <v>0</v>
      </c>
      <c r="BS1649" s="13">
        <v>-1.2E-2</v>
      </c>
      <c r="BT1649" s="14" t="s">
        <v>7128</v>
      </c>
      <c r="BU1649" s="13">
        <v>-2.2879999999999998</v>
      </c>
      <c r="BV1649" s="13">
        <v>-2.2479999999999998</v>
      </c>
      <c r="BW1649" s="13">
        <v>-2.2479999999999998</v>
      </c>
      <c r="BX1649" s="13">
        <v>3.15</v>
      </c>
      <c r="BY1649" s="13">
        <v>3.2389999999999999</v>
      </c>
      <c r="BZ1649" s="13">
        <v>0.73499999999999999</v>
      </c>
      <c r="CA1649" s="13">
        <v>0.99099999999999999</v>
      </c>
      <c r="CB1649" s="13">
        <v>0</v>
      </c>
      <c r="CC1649" s="15">
        <v>-0.1</v>
      </c>
      <c r="CD1649" s="15">
        <v>0.90400000000000003</v>
      </c>
      <c r="CE1649" s="15">
        <v>0.36</v>
      </c>
      <c r="CF1649" s="15">
        <v>1.3933763024737489</v>
      </c>
      <c r="CG1649" s="15">
        <v>1.5199448394668278</v>
      </c>
      <c r="CH1649" s="13">
        <v>-2.6499999999999989E-2</v>
      </c>
      <c r="CI1649" s="13">
        <v>-6.0600000000000001E-2</v>
      </c>
      <c r="CJ1649" s="13">
        <v>0</v>
      </c>
      <c r="CK1649" s="12">
        <f t="shared" si="50"/>
        <v>0</v>
      </c>
      <c r="CL1649" s="36">
        <f t="shared" si="51"/>
        <v>3.9354187689202826E-2</v>
      </c>
      <c r="CM1649" s="13" t="s">
        <v>7128</v>
      </c>
      <c r="CN1649" s="13" t="s">
        <v>7128</v>
      </c>
      <c r="CO1649" s="13" t="s">
        <v>7128</v>
      </c>
      <c r="CP1649" s="13" t="s">
        <v>7128</v>
      </c>
      <c r="CQ1649" s="13" t="s">
        <v>7128</v>
      </c>
      <c r="CR1649" s="13" t="s">
        <v>7128</v>
      </c>
      <c r="CS1649" s="13" t="s">
        <v>7128</v>
      </c>
      <c r="CT1649" s="13">
        <v>0</v>
      </c>
      <c r="CU1649" s="13">
        <v>-2.2999999999999998</v>
      </c>
      <c r="CV1649" s="13">
        <v>0.99099999999999999</v>
      </c>
      <c r="CW1649" s="13">
        <v>-2.29</v>
      </c>
      <c r="CX1649" s="12">
        <v>-0.71746031746031746</v>
      </c>
      <c r="CY1649" s="12">
        <v>-0.7100957085520222</v>
      </c>
      <c r="CZ1649" s="15" t="s">
        <v>7128</v>
      </c>
      <c r="DA1649" s="20"/>
      <c r="DB1649" s="20"/>
    </row>
    <row r="1650" spans="1:106" ht="24">
      <c r="A1650" s="8" t="s">
        <v>5821</v>
      </c>
      <c r="B1650" s="8" t="s">
        <v>5822</v>
      </c>
      <c r="C1650" s="9" t="s">
        <v>7172</v>
      </c>
      <c r="D1650" s="9" t="s">
        <v>7126</v>
      </c>
      <c r="E1650" s="10" t="s">
        <v>7127</v>
      </c>
      <c r="F1650" s="10" t="s">
        <v>7126</v>
      </c>
      <c r="G1650" s="11">
        <v>1.05</v>
      </c>
      <c r="H1650" s="11">
        <v>1.05</v>
      </c>
      <c r="I1650" s="12">
        <v>9.0499999999999997E-2</v>
      </c>
      <c r="J1650" s="12">
        <v>0.15152499999999999</v>
      </c>
      <c r="K1650" s="12">
        <v>5.1999999999999998E-2</v>
      </c>
      <c r="L1650" s="12">
        <v>0.1085</v>
      </c>
      <c r="M1650" s="12">
        <v>7.162085E-2</v>
      </c>
      <c r="N1650" s="12">
        <v>0.15152499999999999</v>
      </c>
      <c r="O1650" s="12">
        <v>-0.54200119047619055</v>
      </c>
      <c r="P1650" s="12">
        <v>-0.2891841873862947</v>
      </c>
      <c r="Q1650" s="13">
        <v>0.53300000000000003</v>
      </c>
      <c r="R1650" s="13">
        <v>0</v>
      </c>
      <c r="S1650" s="13">
        <v>0</v>
      </c>
      <c r="T1650" s="13">
        <v>0</v>
      </c>
      <c r="U1650" s="13">
        <v>0.53300000000000003</v>
      </c>
      <c r="V1650" s="13">
        <v>3.0000000000000001E-3</v>
      </c>
      <c r="W1650" s="13">
        <v>0.53</v>
      </c>
      <c r="X1650" s="14">
        <v>5.6285178236397749E-3</v>
      </c>
      <c r="Y1650" s="15">
        <v>6.5789473684210523E-2</v>
      </c>
      <c r="Z1650" s="14">
        <v>0</v>
      </c>
      <c r="AA1650" s="14">
        <v>0</v>
      </c>
      <c r="AB1650" s="14">
        <v>0</v>
      </c>
      <c r="AC1650" s="14">
        <v>0</v>
      </c>
      <c r="AD1650" s="13">
        <v>5.0000000000000001E-3</v>
      </c>
      <c r="AE1650" s="15">
        <v>3.2422222222222223</v>
      </c>
      <c r="AF1650" s="14">
        <v>0.19748417658131498</v>
      </c>
      <c r="AG1650" s="14">
        <v>0.92665652088155503</v>
      </c>
      <c r="AH1650" s="15">
        <v>0.42857142857142855</v>
      </c>
      <c r="AI1650" s="5" t="s">
        <v>7128</v>
      </c>
      <c r="AJ1650" s="15" t="s">
        <v>7128</v>
      </c>
      <c r="AK1650" s="15" t="s">
        <v>7128</v>
      </c>
      <c r="AL1650" s="15" t="s">
        <v>7128</v>
      </c>
      <c r="AM1650" s="15" t="s">
        <v>7128</v>
      </c>
      <c r="AN1650" s="15">
        <v>0.41968503937007878</v>
      </c>
      <c r="AO1650" s="15">
        <v>41.000000000000007</v>
      </c>
      <c r="AP1650" s="15" t="s">
        <v>7128</v>
      </c>
      <c r="AQ1650" s="15">
        <v>75.714285714285722</v>
      </c>
      <c r="AR1650" s="15">
        <v>0.41831097079715862</v>
      </c>
      <c r="AS1650" s="15">
        <v>40.769230769230774</v>
      </c>
      <c r="AT1650" s="14" t="s">
        <v>7128</v>
      </c>
      <c r="AU1650" s="14">
        <v>0</v>
      </c>
      <c r="AV1650" s="12" t="s">
        <v>7128</v>
      </c>
      <c r="AW1650" s="12" t="s">
        <v>7128</v>
      </c>
      <c r="AX1650" s="12">
        <v>-0.89700000000000002</v>
      </c>
      <c r="AY1650" s="12">
        <v>-0.82499999999999996</v>
      </c>
      <c r="AZ1650" s="14" t="s">
        <v>7128</v>
      </c>
      <c r="BA1650" s="14" t="s">
        <v>7128</v>
      </c>
      <c r="BB1650" s="14">
        <v>-0.39047619047619053</v>
      </c>
      <c r="BC1650" s="14">
        <v>-0.13765918738629473</v>
      </c>
      <c r="BD1650" s="14">
        <v>-50.461538461538467</v>
      </c>
      <c r="BE1650" s="14">
        <v>-17.461538461538463</v>
      </c>
      <c r="BF1650" s="14">
        <v>0</v>
      </c>
      <c r="BG1650" s="14">
        <v>2.23E-2</v>
      </c>
      <c r="BH1650" s="13">
        <v>-0.65600000000000003</v>
      </c>
      <c r="BI1650" s="13">
        <v>-0.65600000000000003</v>
      </c>
      <c r="BJ1650" s="13">
        <v>-0.22700000000000001</v>
      </c>
      <c r="BK1650" s="13">
        <v>-0.22700000000000001</v>
      </c>
      <c r="BL1650" s="13">
        <v>1.2999999999999999E-2</v>
      </c>
      <c r="BM1650" s="13">
        <v>1.2999999999999999E-2</v>
      </c>
      <c r="BN1650" s="13">
        <v>7.0000000000000001E-3</v>
      </c>
      <c r="BO1650" s="13">
        <v>7.0000000000000001E-3</v>
      </c>
      <c r="BP1650" s="13">
        <v>-0.22700000000000001</v>
      </c>
      <c r="BQ1650" s="13">
        <v>0</v>
      </c>
      <c r="BR1650" s="13">
        <v>0</v>
      </c>
      <c r="BS1650" s="13">
        <v>-0.19700000000000001</v>
      </c>
      <c r="BT1650" s="14" t="s">
        <v>7128</v>
      </c>
      <c r="BU1650" s="13">
        <v>-0.03</v>
      </c>
      <c r="BV1650" s="13">
        <v>-0.45900000000000002</v>
      </c>
      <c r="BW1650" s="13">
        <v>-0.45900000000000002</v>
      </c>
      <c r="BX1650" s="13">
        <v>1.68</v>
      </c>
      <c r="BY1650" s="13">
        <v>1.649</v>
      </c>
      <c r="BZ1650" s="13">
        <v>1.27</v>
      </c>
      <c r="CA1650" s="13">
        <v>1.2670000000000001</v>
      </c>
      <c r="CB1650" s="13">
        <v>0</v>
      </c>
      <c r="CC1650" s="15">
        <v>1.22</v>
      </c>
      <c r="CD1650" s="15">
        <v>1.06</v>
      </c>
      <c r="CE1650" s="15">
        <v>0.36</v>
      </c>
      <c r="CF1650" s="15">
        <v>1.8767986575373972</v>
      </c>
      <c r="CG1650" s="15">
        <v>2.1181094636551077</v>
      </c>
      <c r="CH1650" s="13">
        <v>-0.93224999999999991</v>
      </c>
      <c r="CI1650" s="13">
        <v>-2.0308750000000004</v>
      </c>
      <c r="CJ1650" s="13">
        <v>0</v>
      </c>
      <c r="CK1650" s="12">
        <f t="shared" si="50"/>
        <v>0</v>
      </c>
      <c r="CL1650" s="36">
        <f t="shared" si="51"/>
        <v>1.0260457774269928E-2</v>
      </c>
      <c r="CM1650" s="13" t="s">
        <v>7128</v>
      </c>
      <c r="CN1650" s="13" t="s">
        <v>7128</v>
      </c>
      <c r="CO1650" s="13" t="s">
        <v>7128</v>
      </c>
      <c r="CP1650" s="13" t="s">
        <v>7128</v>
      </c>
      <c r="CQ1650" s="13">
        <v>7.0000000000000001E-3</v>
      </c>
      <c r="CR1650" s="13">
        <v>0.53</v>
      </c>
      <c r="CS1650" s="13" t="s">
        <v>7128</v>
      </c>
      <c r="CT1650" s="13">
        <v>0</v>
      </c>
      <c r="CU1650" s="13">
        <v>-0.22700000000000001</v>
      </c>
      <c r="CV1650" s="13">
        <v>1.2670000000000001</v>
      </c>
      <c r="CW1650" s="13">
        <v>7.0000000000000001E-3</v>
      </c>
      <c r="CX1650" s="12">
        <v>-0.39047619047619053</v>
      </c>
      <c r="CY1650" s="12">
        <v>-0.13765918738629473</v>
      </c>
      <c r="CZ1650" s="15">
        <v>75.714285714285722</v>
      </c>
      <c r="DA1650" s="20"/>
      <c r="DB1650" s="20"/>
    </row>
    <row r="1651" spans="1:106">
      <c r="A1651" s="8" t="s">
        <v>1103</v>
      </c>
      <c r="B1651" s="8" t="s">
        <v>1104</v>
      </c>
      <c r="C1651" s="9" t="s">
        <v>7148</v>
      </c>
      <c r="D1651" s="9" t="s">
        <v>7126</v>
      </c>
      <c r="E1651" s="10" t="s">
        <v>7127</v>
      </c>
      <c r="F1651" s="10" t="s">
        <v>7126</v>
      </c>
      <c r="G1651" s="11">
        <v>0.67</v>
      </c>
      <c r="H1651" s="11">
        <v>0.67</v>
      </c>
      <c r="I1651" s="12">
        <v>9.0499999999999997E-2</v>
      </c>
      <c r="J1651" s="12">
        <v>0.117135</v>
      </c>
      <c r="K1651" s="12">
        <v>3.6999999999999998E-2</v>
      </c>
      <c r="L1651" s="12">
        <v>9.35E-2</v>
      </c>
      <c r="M1651" s="12">
        <v>6.1719349999999999E-2</v>
      </c>
      <c r="N1651" s="12">
        <v>0.117135</v>
      </c>
      <c r="O1651" s="12" t="s">
        <v>7128</v>
      </c>
      <c r="P1651" s="12" t="s">
        <v>7128</v>
      </c>
      <c r="Q1651" s="13">
        <v>26.1</v>
      </c>
      <c r="R1651" s="13">
        <v>0</v>
      </c>
      <c r="S1651" s="13">
        <v>0</v>
      </c>
      <c r="T1651" s="13">
        <v>0</v>
      </c>
      <c r="U1651" s="13">
        <v>26.1</v>
      </c>
      <c r="V1651" s="13">
        <v>0</v>
      </c>
      <c r="W1651" s="13">
        <v>26.1</v>
      </c>
      <c r="X1651" s="14">
        <v>0</v>
      </c>
      <c r="Y1651" s="15">
        <v>0.20596590909090906</v>
      </c>
      <c r="Z1651" s="14" t="s">
        <v>7128</v>
      </c>
      <c r="AA1651" s="14">
        <v>0</v>
      </c>
      <c r="AB1651" s="14" t="s">
        <v>7128</v>
      </c>
      <c r="AC1651" s="14">
        <v>0</v>
      </c>
      <c r="AD1651" s="13">
        <v>0.74099999999999999</v>
      </c>
      <c r="AE1651" s="15">
        <v>2.5790555555555557</v>
      </c>
      <c r="AF1651" s="14">
        <v>0.29664793948382651</v>
      </c>
      <c r="AG1651" s="14">
        <v>0.52587589272132884</v>
      </c>
      <c r="AH1651" s="15">
        <v>0.24422236102435979</v>
      </c>
      <c r="AI1651" s="5" t="s">
        <v>7128</v>
      </c>
      <c r="AJ1651" s="15" t="s">
        <v>7128</v>
      </c>
      <c r="AK1651" s="15" t="s">
        <v>7128</v>
      </c>
      <c r="AL1651" s="15" t="s">
        <v>7128</v>
      </c>
      <c r="AM1651" s="15" t="s">
        <v>7128</v>
      </c>
      <c r="AN1651" s="15" t="s">
        <v>7128</v>
      </c>
      <c r="AO1651" s="15">
        <v>0.12242026266416511</v>
      </c>
      <c r="AP1651" s="15" t="s">
        <v>7128</v>
      </c>
      <c r="AQ1651" s="15" t="s">
        <v>7128</v>
      </c>
      <c r="AR1651" s="15" t="s">
        <v>7128</v>
      </c>
      <c r="AS1651" s="15">
        <v>0.12242026266416511</v>
      </c>
      <c r="AT1651" s="14" t="s">
        <v>7128</v>
      </c>
      <c r="AU1651" s="14">
        <v>0</v>
      </c>
      <c r="AV1651" s="12" t="s">
        <v>7128</v>
      </c>
      <c r="AW1651" s="12" t="s">
        <v>7128</v>
      </c>
      <c r="AX1651" s="12">
        <v>7.3099999999999998E-2</v>
      </c>
      <c r="AY1651" s="12">
        <v>9.3599999999999989E-2</v>
      </c>
      <c r="AZ1651" s="14" t="s">
        <v>7128</v>
      </c>
      <c r="BA1651" s="14" t="s">
        <v>7128</v>
      </c>
      <c r="BB1651" s="14" t="s">
        <v>7128</v>
      </c>
      <c r="BC1651" s="14" t="s">
        <v>7128</v>
      </c>
      <c r="BD1651" s="14">
        <v>-7.0825515947467166E-2</v>
      </c>
      <c r="BE1651" s="14">
        <v>-1.3086303939962478E-2</v>
      </c>
      <c r="BF1651" s="14">
        <v>0</v>
      </c>
      <c r="BG1651" s="14">
        <v>0.2</v>
      </c>
      <c r="BH1651" s="13">
        <v>-15.1</v>
      </c>
      <c r="BI1651" s="13">
        <v>-15.1</v>
      </c>
      <c r="BJ1651" s="13">
        <v>-2.79</v>
      </c>
      <c r="BK1651" s="13">
        <v>-2.79</v>
      </c>
      <c r="BL1651" s="13">
        <v>213.2</v>
      </c>
      <c r="BM1651" s="13">
        <v>213.2</v>
      </c>
      <c r="BN1651" s="13">
        <v>-0.47199999999999998</v>
      </c>
      <c r="BO1651" s="13">
        <v>-0.47199999999999998</v>
      </c>
      <c r="BP1651" s="13">
        <v>-2.79</v>
      </c>
      <c r="BQ1651" s="13">
        <v>0</v>
      </c>
      <c r="BR1651" s="13">
        <v>0</v>
      </c>
      <c r="BS1651" s="13">
        <v>-3.27</v>
      </c>
      <c r="BT1651" s="14" t="s">
        <v>7128</v>
      </c>
      <c r="BU1651" s="13">
        <v>0.48</v>
      </c>
      <c r="BV1651" s="13">
        <v>-11.83</v>
      </c>
      <c r="BW1651" s="13">
        <v>-11.83</v>
      </c>
      <c r="BX1651" s="13">
        <v>0</v>
      </c>
      <c r="BY1651" s="13">
        <v>0</v>
      </c>
      <c r="BZ1651" s="13">
        <v>0</v>
      </c>
      <c r="CA1651" s="13">
        <v>0</v>
      </c>
      <c r="CB1651" s="13">
        <v>0</v>
      </c>
      <c r="CC1651" s="15">
        <v>1.04</v>
      </c>
      <c r="CD1651" s="15">
        <v>0.70199999999999996</v>
      </c>
      <c r="CE1651" s="15">
        <v>0.36</v>
      </c>
      <c r="CF1651" s="15" t="s">
        <v>7128</v>
      </c>
      <c r="CG1651" s="15" t="s">
        <v>7128</v>
      </c>
      <c r="CH1651" s="13" t="s">
        <v>7128</v>
      </c>
      <c r="CI1651" s="13" t="s">
        <v>7128</v>
      </c>
      <c r="CJ1651" s="13">
        <v>0</v>
      </c>
      <c r="CK1651" s="12">
        <f t="shared" si="50"/>
        <v>0</v>
      </c>
      <c r="CL1651" s="36" t="str">
        <f t="shared" si="51"/>
        <v>NA</v>
      </c>
      <c r="CM1651" s="13" t="s">
        <v>7128</v>
      </c>
      <c r="CN1651" s="13" t="s">
        <v>7128</v>
      </c>
      <c r="CO1651" s="13" t="s">
        <v>7128</v>
      </c>
      <c r="CP1651" s="13" t="s">
        <v>7128</v>
      </c>
      <c r="CQ1651" s="13" t="s">
        <v>7128</v>
      </c>
      <c r="CR1651" s="13" t="s">
        <v>7128</v>
      </c>
      <c r="CS1651" s="13" t="s">
        <v>7128</v>
      </c>
      <c r="CT1651" s="13">
        <v>0.44640000000000002</v>
      </c>
      <c r="CU1651" s="13">
        <v>-2.99</v>
      </c>
      <c r="CV1651" s="13">
        <v>0.44640000000000002</v>
      </c>
      <c r="CW1651" s="13">
        <v>-0.47199999999999998</v>
      </c>
      <c r="CX1651" s="12" t="s">
        <v>7128</v>
      </c>
      <c r="CY1651" s="12" t="s">
        <v>7128</v>
      </c>
      <c r="CZ1651" s="15" t="s">
        <v>7128</v>
      </c>
      <c r="DA1651" s="20"/>
      <c r="DB1651" s="20"/>
    </row>
    <row r="1652" spans="1:106" ht="24">
      <c r="A1652" s="8" t="s">
        <v>6051</v>
      </c>
      <c r="B1652" s="8" t="s">
        <v>6052</v>
      </c>
      <c r="C1652" s="9" t="s">
        <v>7170</v>
      </c>
      <c r="D1652" s="9" t="s">
        <v>7126</v>
      </c>
      <c r="E1652" s="10" t="s">
        <v>7127</v>
      </c>
      <c r="F1652" s="10" t="s">
        <v>7126</v>
      </c>
      <c r="G1652" s="11">
        <v>1.06</v>
      </c>
      <c r="H1652" s="11">
        <v>1.7688286713286714</v>
      </c>
      <c r="I1652" s="12">
        <v>9.0499999999999997E-2</v>
      </c>
      <c r="J1652" s="12">
        <v>0.21657899475524475</v>
      </c>
      <c r="K1652" s="12">
        <v>4.7E-2</v>
      </c>
      <c r="L1652" s="12">
        <v>0.10350000000000001</v>
      </c>
      <c r="M1652" s="12">
        <v>6.8320350000000002E-2</v>
      </c>
      <c r="N1652" s="12">
        <v>0.1445828902877698</v>
      </c>
      <c r="O1652" s="12">
        <v>-0.18551103359019622</v>
      </c>
      <c r="P1652" s="12">
        <v>-7.9115718570598098E-2</v>
      </c>
      <c r="Q1652" s="13">
        <v>0.28599999999999998</v>
      </c>
      <c r="R1652" s="13">
        <v>0</v>
      </c>
      <c r="S1652" s="13">
        <v>0.27</v>
      </c>
      <c r="T1652" s="13">
        <v>0.27</v>
      </c>
      <c r="U1652" s="13">
        <v>0.55600000000000005</v>
      </c>
      <c r="V1652" s="13">
        <v>0</v>
      </c>
      <c r="W1652" s="13">
        <v>0.55600000000000005</v>
      </c>
      <c r="X1652" s="14">
        <v>0</v>
      </c>
      <c r="Y1652" s="15" t="s">
        <v>7128</v>
      </c>
      <c r="Z1652" s="14">
        <v>0.34883720930232559</v>
      </c>
      <c r="AA1652" s="14">
        <v>0.48561151079136688</v>
      </c>
      <c r="AB1652" s="14">
        <v>0.5357142857142857</v>
      </c>
      <c r="AC1652" s="14">
        <v>0.94405594405594417</v>
      </c>
      <c r="AD1652" s="13">
        <v>6.8000000000000005E-2</v>
      </c>
      <c r="AE1652" s="15">
        <v>-0.83405555555555566</v>
      </c>
      <c r="AF1652" s="14">
        <v>0.18439088914585774</v>
      </c>
      <c r="AG1652" s="14" t="s">
        <v>7128</v>
      </c>
      <c r="AH1652" s="15">
        <v>0.56321839080459768</v>
      </c>
      <c r="AI1652" s="5">
        <v>1.6486486486486487</v>
      </c>
      <c r="AJ1652" s="15">
        <v>17.874999999999996</v>
      </c>
      <c r="AK1652" s="15">
        <v>17.874999999999996</v>
      </c>
      <c r="AL1652" s="15" t="s">
        <v>7128</v>
      </c>
      <c r="AM1652" s="15" t="s">
        <v>7128</v>
      </c>
      <c r="AN1652" s="15">
        <v>0.56746031746031744</v>
      </c>
      <c r="AO1652" s="15">
        <v>0.13749999999999998</v>
      </c>
      <c r="AP1652" s="15">
        <v>9.1147540983606561</v>
      </c>
      <c r="AQ1652" s="15">
        <v>9.1147540983606561</v>
      </c>
      <c r="AR1652" s="15">
        <v>0.71834625322997425</v>
      </c>
      <c r="AS1652" s="15">
        <v>0.2673076923076923</v>
      </c>
      <c r="AT1652" s="14">
        <v>0</v>
      </c>
      <c r="AU1652" s="14">
        <v>0</v>
      </c>
      <c r="AV1652" s="12">
        <v>0.13699999999999998</v>
      </c>
      <c r="AW1652" s="12">
        <v>-0.30499999999999999</v>
      </c>
      <c r="AX1652" s="12">
        <v>0.12300000000000001</v>
      </c>
      <c r="AY1652" s="12">
        <v>0.14800000000000002</v>
      </c>
      <c r="AZ1652" s="14" t="s">
        <v>7128</v>
      </c>
      <c r="BA1652" s="14" t="s">
        <v>7128</v>
      </c>
      <c r="BB1652" s="14">
        <v>3.1067961165048542E-2</v>
      </c>
      <c r="BC1652" s="14">
        <v>6.5467171717171702E-2</v>
      </c>
      <c r="BD1652" s="14">
        <v>7.6923076923076919E-3</v>
      </c>
      <c r="BE1652" s="14">
        <v>2.9326923076923077E-2</v>
      </c>
      <c r="BF1652" s="14">
        <v>0.29166666666666669</v>
      </c>
      <c r="BG1652" s="14" t="s">
        <v>7128</v>
      </c>
      <c r="BH1652" s="13">
        <v>1.6E-2</v>
      </c>
      <c r="BI1652" s="13">
        <v>1.6E-2</v>
      </c>
      <c r="BJ1652" s="13">
        <v>6.0999999999999999E-2</v>
      </c>
      <c r="BK1652" s="13">
        <v>6.0999999999999999E-2</v>
      </c>
      <c r="BL1652" s="13">
        <v>2.08</v>
      </c>
      <c r="BM1652" s="13">
        <v>2.08</v>
      </c>
      <c r="BN1652" s="13">
        <v>6.0999999999999999E-2</v>
      </c>
      <c r="BO1652" s="13">
        <v>6.0999999999999999E-2</v>
      </c>
      <c r="BP1652" s="13">
        <v>4.3208333333333328E-2</v>
      </c>
      <c r="BQ1652" s="13">
        <v>0</v>
      </c>
      <c r="BR1652" s="13">
        <v>0</v>
      </c>
      <c r="BS1652" s="13">
        <v>-5.0000000000000001E-3</v>
      </c>
      <c r="BT1652" s="14">
        <v>-0.11571841851494698</v>
      </c>
      <c r="BU1652" s="13">
        <v>4.8208333333333325E-2</v>
      </c>
      <c r="BV1652" s="13">
        <v>2.1000000000000001E-2</v>
      </c>
      <c r="BW1652" s="13">
        <v>2.1000000000000001E-2</v>
      </c>
      <c r="BX1652" s="13">
        <v>0.51500000000000001</v>
      </c>
      <c r="BY1652" s="13">
        <v>0.66</v>
      </c>
      <c r="BZ1652" s="13">
        <v>0.504</v>
      </c>
      <c r="CA1652" s="13">
        <v>0.77400000000000002</v>
      </c>
      <c r="CB1652" s="13">
        <v>0</v>
      </c>
      <c r="CC1652" s="15">
        <v>-0.65600000000000003</v>
      </c>
      <c r="CD1652" s="15">
        <v>0.42199999999999999</v>
      </c>
      <c r="CE1652" s="15">
        <v>0.36</v>
      </c>
      <c r="CF1652" s="15">
        <v>1.6155489259906166</v>
      </c>
      <c r="CG1652" s="15">
        <v>1.7360496957316234</v>
      </c>
      <c r="CH1652" s="13">
        <v>1.15E-2</v>
      </c>
      <c r="CI1652" s="13">
        <v>6.6999999999999976E-3</v>
      </c>
      <c r="CJ1652" s="13">
        <v>0</v>
      </c>
      <c r="CK1652" s="12">
        <f t="shared" si="50"/>
        <v>0</v>
      </c>
      <c r="CL1652" s="36">
        <f t="shared" si="51"/>
        <v>2.6873385012919897</v>
      </c>
      <c r="CM1652" s="13">
        <v>2.4E-2</v>
      </c>
      <c r="CN1652" s="13">
        <v>7.0000000000000001E-3</v>
      </c>
      <c r="CO1652" s="13">
        <v>1.6E-2</v>
      </c>
      <c r="CP1652" s="13">
        <v>0.28599999999999998</v>
      </c>
      <c r="CQ1652" s="13">
        <v>6.0999999999999999E-2</v>
      </c>
      <c r="CR1652" s="13">
        <v>0.55600000000000005</v>
      </c>
      <c r="CS1652" s="13" t="s">
        <v>7128</v>
      </c>
      <c r="CT1652" s="13">
        <v>0</v>
      </c>
      <c r="CU1652" s="13">
        <v>6.0999999999999999E-2</v>
      </c>
      <c r="CV1652" s="13">
        <v>0.77400000000000002</v>
      </c>
      <c r="CW1652" s="13">
        <v>6.0999999999999999E-2</v>
      </c>
      <c r="CX1652" s="12">
        <v>3.1067961165048542E-2</v>
      </c>
      <c r="CY1652" s="12">
        <v>6.5467171717171702E-2</v>
      </c>
      <c r="CZ1652" s="15">
        <v>9.1147540983606561</v>
      </c>
      <c r="DA1652" s="20"/>
      <c r="DB1652" s="20"/>
    </row>
    <row r="1653" spans="1:106">
      <c r="A1653" s="8" t="s">
        <v>1779</v>
      </c>
      <c r="B1653" s="8" t="s">
        <v>1780</v>
      </c>
      <c r="C1653" s="9" t="s">
        <v>7194</v>
      </c>
      <c r="D1653" s="9" t="s">
        <v>7126</v>
      </c>
      <c r="E1653" s="10" t="s">
        <v>7127</v>
      </c>
      <c r="F1653" s="10" t="s">
        <v>7126</v>
      </c>
      <c r="G1653" s="11">
        <v>0.74</v>
      </c>
      <c r="H1653" s="11">
        <v>0.74</v>
      </c>
      <c r="I1653" s="12">
        <v>9.0499999999999997E-2</v>
      </c>
      <c r="J1653" s="12">
        <v>0.12347</v>
      </c>
      <c r="K1653" s="12">
        <v>3.6999999999999998E-2</v>
      </c>
      <c r="L1653" s="12">
        <v>9.35E-2</v>
      </c>
      <c r="M1653" s="12">
        <v>6.1719349999999999E-2</v>
      </c>
      <c r="N1653" s="12">
        <v>0.12347</v>
      </c>
      <c r="O1653" s="12">
        <v>-6.4783868613138673E-2</v>
      </c>
      <c r="P1653" s="12">
        <v>-8.2430810215763983E-2</v>
      </c>
      <c r="Q1653" s="13">
        <v>177.7</v>
      </c>
      <c r="R1653" s="13">
        <v>0</v>
      </c>
      <c r="S1653" s="13">
        <v>0</v>
      </c>
      <c r="T1653" s="13">
        <v>0</v>
      </c>
      <c r="U1653" s="13">
        <v>177.7</v>
      </c>
      <c r="V1653" s="13">
        <v>0</v>
      </c>
      <c r="W1653" s="13">
        <v>177.7</v>
      </c>
      <c r="X1653" s="14">
        <v>0</v>
      </c>
      <c r="Y1653" s="15">
        <v>0.20937188434695914</v>
      </c>
      <c r="Z1653" s="14" t="s">
        <v>7128</v>
      </c>
      <c r="AA1653" s="14">
        <v>0</v>
      </c>
      <c r="AB1653" s="14" t="s">
        <v>7128</v>
      </c>
      <c r="AC1653" s="14">
        <v>0</v>
      </c>
      <c r="AD1653" s="13">
        <v>1.77</v>
      </c>
      <c r="AE1653" s="15">
        <v>1.8759166666666667</v>
      </c>
      <c r="AF1653" s="14">
        <v>0.2</v>
      </c>
      <c r="AG1653" s="14">
        <v>0.5804999999999999</v>
      </c>
      <c r="AH1653" s="15">
        <v>0.42535633908477116</v>
      </c>
      <c r="AI1653" s="5">
        <v>0.75772357723577244</v>
      </c>
      <c r="AJ1653" s="15">
        <v>221.01990049751242</v>
      </c>
      <c r="AK1653" s="15">
        <v>221.01990049751242</v>
      </c>
      <c r="AL1653" s="15" t="s">
        <v>7128</v>
      </c>
      <c r="AM1653" s="15" t="s">
        <v>7128</v>
      </c>
      <c r="AN1653" s="15" t="s">
        <v>7128</v>
      </c>
      <c r="AO1653" s="15">
        <v>2.042528735632184</v>
      </c>
      <c r="AP1653" s="15">
        <v>190.66523605150212</v>
      </c>
      <c r="AQ1653" s="15">
        <v>66.059479553903344</v>
      </c>
      <c r="AR1653" s="15" t="s">
        <v>7128</v>
      </c>
      <c r="AS1653" s="15">
        <v>2.042528735632184</v>
      </c>
      <c r="AT1653" s="14">
        <v>3.7313432835820895E-3</v>
      </c>
      <c r="AU1653" s="14">
        <v>1.6882386043894204E-5</v>
      </c>
      <c r="AV1653" s="12" t="s">
        <v>7128</v>
      </c>
      <c r="AW1653" s="12">
        <v>-0.16399999999999998</v>
      </c>
      <c r="AX1653" s="12">
        <v>0.121</v>
      </c>
      <c r="AY1653" s="12">
        <v>0.10400000000000001</v>
      </c>
      <c r="AZ1653" s="14" t="s">
        <v>7128</v>
      </c>
      <c r="BA1653" s="14" t="s">
        <v>7128</v>
      </c>
      <c r="BB1653" s="14">
        <v>5.8686131386861323E-2</v>
      </c>
      <c r="BC1653" s="14">
        <v>4.103918978423602E-2</v>
      </c>
      <c r="BD1653" s="14">
        <v>9.2413793103448289E-3</v>
      </c>
      <c r="BE1653" s="14">
        <v>1.0712643678160921E-2</v>
      </c>
      <c r="BF1653" s="14">
        <v>0</v>
      </c>
      <c r="BG1653" s="14">
        <v>2.07E-2</v>
      </c>
      <c r="BH1653" s="13">
        <v>0.80400000000000005</v>
      </c>
      <c r="BI1653" s="13">
        <v>0.80400000000000005</v>
      </c>
      <c r="BJ1653" s="13">
        <v>0.93200000000000005</v>
      </c>
      <c r="BK1653" s="13">
        <v>0.93200000000000005</v>
      </c>
      <c r="BL1653" s="13">
        <v>87</v>
      </c>
      <c r="BM1653" s="13">
        <v>87</v>
      </c>
      <c r="BN1653" s="13">
        <v>2.69</v>
      </c>
      <c r="BO1653" s="13">
        <v>2.69</v>
      </c>
      <c r="BP1653" s="13">
        <v>0.93200000000000005</v>
      </c>
      <c r="BQ1653" s="13">
        <v>-0.27500000000000002</v>
      </c>
      <c r="BR1653" s="13">
        <v>1.5289999999999999</v>
      </c>
      <c r="BS1653" s="13">
        <v>1.2599999999999998</v>
      </c>
      <c r="BT1653" s="14">
        <v>2.9924892703862658</v>
      </c>
      <c r="BU1653" s="13">
        <v>-1.8569999999999998</v>
      </c>
      <c r="BV1653" s="13">
        <v>-1.7099999999999995</v>
      </c>
      <c r="BW1653" s="13">
        <v>-1.9849999999999997</v>
      </c>
      <c r="BX1653" s="13">
        <v>13.7</v>
      </c>
      <c r="BY1653" s="13">
        <v>22.71</v>
      </c>
      <c r="BZ1653" s="13">
        <v>0</v>
      </c>
      <c r="CA1653" s="13">
        <v>0</v>
      </c>
      <c r="CB1653" s="13">
        <v>-3.0000000000000001E-3</v>
      </c>
      <c r="CC1653" s="15">
        <v>0.77400000000000002</v>
      </c>
      <c r="CD1653" s="15">
        <v>0.47499999999999998</v>
      </c>
      <c r="CE1653" s="15">
        <v>0.36</v>
      </c>
      <c r="CF1653" s="15" t="s">
        <v>7128</v>
      </c>
      <c r="CG1653" s="15" t="s">
        <v>7128</v>
      </c>
      <c r="CH1653" s="13" t="s">
        <v>7128</v>
      </c>
      <c r="CI1653" s="13" t="s">
        <v>7128</v>
      </c>
      <c r="CJ1653" s="13">
        <v>-3.0000000000000001E-3</v>
      </c>
      <c r="CK1653" s="12" t="str">
        <f t="shared" si="50"/>
        <v>NA</v>
      </c>
      <c r="CL1653" s="36" t="str">
        <f t="shared" si="51"/>
        <v>NA</v>
      </c>
      <c r="CM1653" s="13">
        <v>0.70099999999999996</v>
      </c>
      <c r="CN1653" s="13" t="s">
        <v>7128</v>
      </c>
      <c r="CO1653" s="13">
        <v>0.80400000000000005</v>
      </c>
      <c r="CP1653" s="13">
        <v>177.7</v>
      </c>
      <c r="CQ1653" s="13">
        <v>2.69</v>
      </c>
      <c r="CR1653" s="13">
        <v>177.7</v>
      </c>
      <c r="CS1653" s="13">
        <v>-1.7099999999999995</v>
      </c>
      <c r="CT1653" s="13">
        <v>0.87159999999999993</v>
      </c>
      <c r="CU1653" s="13">
        <v>1.2927999999999999</v>
      </c>
      <c r="CV1653" s="13">
        <v>0.87159999999999993</v>
      </c>
      <c r="CW1653" s="13">
        <v>3.161</v>
      </c>
      <c r="CX1653" s="12">
        <v>7.9936314474731651E-2</v>
      </c>
      <c r="CY1653" s="12">
        <v>5.4822403908131756E-2</v>
      </c>
      <c r="CZ1653" s="15">
        <v>56.216387219234413</v>
      </c>
      <c r="DA1653" s="20"/>
      <c r="DB1653" s="20"/>
    </row>
    <row r="1654" spans="1:106">
      <c r="A1654" s="8" t="s">
        <v>1587</v>
      </c>
      <c r="B1654" s="8" t="s">
        <v>1588</v>
      </c>
      <c r="C1654" s="9" t="s">
        <v>7179</v>
      </c>
      <c r="D1654" s="9" t="s">
        <v>7126</v>
      </c>
      <c r="E1654" s="10" t="s">
        <v>7127</v>
      </c>
      <c r="F1654" s="10" t="s">
        <v>7126</v>
      </c>
      <c r="G1654" s="11">
        <v>0.79</v>
      </c>
      <c r="H1654" s="11">
        <v>0.79</v>
      </c>
      <c r="I1654" s="12">
        <v>9.0499999999999997E-2</v>
      </c>
      <c r="J1654" s="12">
        <v>0.127995</v>
      </c>
      <c r="K1654" s="12">
        <v>4.1999999999999996E-2</v>
      </c>
      <c r="L1654" s="12">
        <v>9.8500000000000004E-2</v>
      </c>
      <c r="M1654" s="12">
        <v>6.5019850000000004E-2</v>
      </c>
      <c r="N1654" s="12">
        <v>0.127995</v>
      </c>
      <c r="O1654" s="12" t="s">
        <v>7128</v>
      </c>
      <c r="P1654" s="12" t="s">
        <v>7128</v>
      </c>
      <c r="Q1654" s="13">
        <v>226.6</v>
      </c>
      <c r="R1654" s="13">
        <v>0</v>
      </c>
      <c r="S1654" s="13">
        <v>0</v>
      </c>
      <c r="T1654" s="13">
        <v>0</v>
      </c>
      <c r="U1654" s="13">
        <v>226.6</v>
      </c>
      <c r="V1654" s="13">
        <v>0</v>
      </c>
      <c r="W1654" s="13">
        <v>226.6</v>
      </c>
      <c r="X1654" s="14">
        <v>0</v>
      </c>
      <c r="Y1654" s="15">
        <v>0.16490765171503957</v>
      </c>
      <c r="Z1654" s="14" t="s">
        <v>7128</v>
      </c>
      <c r="AA1654" s="14">
        <v>0</v>
      </c>
      <c r="AB1654" s="14" t="s">
        <v>7128</v>
      </c>
      <c r="AC1654" s="14">
        <v>0</v>
      </c>
      <c r="AD1654" s="13">
        <v>2.99</v>
      </c>
      <c r="AE1654" s="15">
        <v>2.6968888888888891</v>
      </c>
      <c r="AF1654" s="14">
        <v>0.17888543819998318</v>
      </c>
      <c r="AG1654" s="14">
        <v>0.66578924030056241</v>
      </c>
      <c r="AH1654" s="15">
        <v>0.28301886792452835</v>
      </c>
      <c r="AI1654" s="5">
        <v>4.2015706806282722</v>
      </c>
      <c r="AJ1654" s="15">
        <v>21.788461538461537</v>
      </c>
      <c r="AK1654" s="15">
        <v>23.80252100840336</v>
      </c>
      <c r="AL1654" s="15">
        <v>6.9696969696969706</v>
      </c>
      <c r="AM1654" s="15" t="s">
        <v>7128</v>
      </c>
      <c r="AN1654" s="15" t="s">
        <v>7128</v>
      </c>
      <c r="AO1654" s="15">
        <v>2.0488245931283906</v>
      </c>
      <c r="AP1654" s="15">
        <v>7.0591900311526476</v>
      </c>
      <c r="AQ1654" s="15">
        <v>6.8048048048048049</v>
      </c>
      <c r="AR1654" s="15" t="s">
        <v>7128</v>
      </c>
      <c r="AS1654" s="15">
        <v>2.0488245931283906</v>
      </c>
      <c r="AT1654" s="14">
        <v>0</v>
      </c>
      <c r="AU1654" s="14">
        <v>0</v>
      </c>
      <c r="AV1654" s="12">
        <v>0.14599999999999999</v>
      </c>
      <c r="AW1654" s="12">
        <v>0.17899999999999999</v>
      </c>
      <c r="AX1654" s="12">
        <v>0.312</v>
      </c>
      <c r="AY1654" s="12">
        <v>0.56399999999999995</v>
      </c>
      <c r="AZ1654" s="14" t="s">
        <v>7128</v>
      </c>
      <c r="BA1654" s="14">
        <v>0.70200000000000007</v>
      </c>
      <c r="BB1654" s="14" t="s">
        <v>7128</v>
      </c>
      <c r="BC1654" s="14" t="s">
        <v>7128</v>
      </c>
      <c r="BD1654" s="14">
        <v>8.5228290062667855E-2</v>
      </c>
      <c r="BE1654" s="14">
        <v>0.28737690241718888</v>
      </c>
      <c r="BF1654" s="14">
        <v>0.38326530612244902</v>
      </c>
      <c r="BG1654" s="14">
        <v>8.6400000000000005E-2</v>
      </c>
      <c r="BH1654" s="13">
        <v>10.4</v>
      </c>
      <c r="BI1654" s="13">
        <v>9.52</v>
      </c>
      <c r="BJ1654" s="13">
        <v>32.1</v>
      </c>
      <c r="BK1654" s="13">
        <v>32.1</v>
      </c>
      <c r="BL1654" s="13">
        <v>110.6</v>
      </c>
      <c r="BM1654" s="13">
        <v>111.7</v>
      </c>
      <c r="BN1654" s="13">
        <v>34</v>
      </c>
      <c r="BO1654" s="13">
        <v>33.299999999999997</v>
      </c>
      <c r="BP1654" s="13">
        <v>19.797183673469387</v>
      </c>
      <c r="BQ1654" s="13">
        <v>0</v>
      </c>
      <c r="BR1654" s="13">
        <v>0</v>
      </c>
      <c r="BS1654" s="13">
        <v>-1.55</v>
      </c>
      <c r="BT1654" s="14">
        <v>-7.829396471565736E-2</v>
      </c>
      <c r="BU1654" s="13">
        <v>21.347183673469388</v>
      </c>
      <c r="BV1654" s="13">
        <v>11.07</v>
      </c>
      <c r="BW1654" s="13">
        <v>11.07</v>
      </c>
      <c r="BX1654" s="13">
        <v>0</v>
      </c>
      <c r="BY1654" s="13">
        <v>0</v>
      </c>
      <c r="BZ1654" s="13">
        <v>0</v>
      </c>
      <c r="CA1654" s="13">
        <v>0</v>
      </c>
      <c r="CB1654" s="13">
        <v>0</v>
      </c>
      <c r="CC1654" s="15">
        <v>0.79400000000000004</v>
      </c>
      <c r="CD1654" s="15">
        <v>1.33</v>
      </c>
      <c r="CE1654" s="15">
        <v>0.36</v>
      </c>
      <c r="CF1654" s="15" t="s">
        <v>7128</v>
      </c>
      <c r="CG1654" s="15" t="s">
        <v>7128</v>
      </c>
      <c r="CH1654" s="13" t="s">
        <v>7128</v>
      </c>
      <c r="CI1654" s="13" t="s">
        <v>7128</v>
      </c>
      <c r="CJ1654" s="13">
        <v>0</v>
      </c>
      <c r="CK1654" s="12">
        <f t="shared" si="50"/>
        <v>0</v>
      </c>
      <c r="CL1654" s="36" t="str">
        <f t="shared" si="51"/>
        <v>NA</v>
      </c>
      <c r="CM1654" s="13">
        <v>24.5</v>
      </c>
      <c r="CN1654" s="13">
        <v>9.39</v>
      </c>
      <c r="CO1654" s="13">
        <v>9.52</v>
      </c>
      <c r="CP1654" s="13">
        <v>226.6</v>
      </c>
      <c r="CQ1654" s="13">
        <v>33.299999999999997</v>
      </c>
      <c r="CR1654" s="13">
        <v>226.6</v>
      </c>
      <c r="CS1654" s="13" t="s">
        <v>7128</v>
      </c>
      <c r="CT1654" s="13">
        <v>0</v>
      </c>
      <c r="CU1654" s="13">
        <v>32.1</v>
      </c>
      <c r="CV1654" s="13">
        <v>0</v>
      </c>
      <c r="CW1654" s="13">
        <v>34</v>
      </c>
      <c r="CX1654" s="12" t="s">
        <v>7128</v>
      </c>
      <c r="CY1654" s="12" t="s">
        <v>7128</v>
      </c>
      <c r="CZ1654" s="15">
        <v>6.6647058823529406</v>
      </c>
      <c r="DA1654" s="20"/>
      <c r="DB1654" s="20"/>
    </row>
    <row r="1655" spans="1:106">
      <c r="A1655" s="8" t="s">
        <v>2823</v>
      </c>
      <c r="B1655" s="8" t="s">
        <v>2824</v>
      </c>
      <c r="C1655" s="9" t="s">
        <v>7141</v>
      </c>
      <c r="D1655" s="9" t="s">
        <v>7126</v>
      </c>
      <c r="E1655" s="10" t="s">
        <v>7127</v>
      </c>
      <c r="F1655" s="10" t="s">
        <v>7126</v>
      </c>
      <c r="G1655" s="11">
        <v>0.73</v>
      </c>
      <c r="H1655" s="11">
        <v>0.73</v>
      </c>
      <c r="I1655" s="12">
        <v>9.0499999999999997E-2</v>
      </c>
      <c r="J1655" s="12">
        <v>0.12256500000000001</v>
      </c>
      <c r="K1655" s="12">
        <v>4.7E-2</v>
      </c>
      <c r="L1655" s="12">
        <v>0.10350000000000001</v>
      </c>
      <c r="M1655" s="12">
        <v>6.8320350000000002E-2</v>
      </c>
      <c r="N1655" s="12">
        <v>0.12256500000000001</v>
      </c>
      <c r="O1655" s="12">
        <v>-0.1151575925925926</v>
      </c>
      <c r="P1655" s="12">
        <v>-5.1498634378354377E-2</v>
      </c>
      <c r="Q1655" s="13">
        <v>1.37</v>
      </c>
      <c r="R1655" s="13">
        <v>0</v>
      </c>
      <c r="S1655" s="13">
        <v>0</v>
      </c>
      <c r="T1655" s="13">
        <v>0</v>
      </c>
      <c r="U1655" s="13">
        <v>1.37</v>
      </c>
      <c r="V1655" s="13">
        <v>0</v>
      </c>
      <c r="W1655" s="13">
        <v>1.37</v>
      </c>
      <c r="X1655" s="14">
        <v>0</v>
      </c>
      <c r="Y1655" s="15">
        <v>4.3029259896729781E-2</v>
      </c>
      <c r="Z1655" s="14" t="s">
        <v>7128</v>
      </c>
      <c r="AA1655" s="14">
        <v>0</v>
      </c>
      <c r="AB1655" s="14" t="s">
        <v>7128</v>
      </c>
      <c r="AC1655" s="14">
        <v>0</v>
      </c>
      <c r="AD1655" s="13">
        <v>0.23499999999999999</v>
      </c>
      <c r="AE1655" s="15">
        <v>-0.26480555555555557</v>
      </c>
      <c r="AF1655" s="14" t="s">
        <v>7128</v>
      </c>
      <c r="AG1655" s="14" t="s">
        <v>7128</v>
      </c>
      <c r="AH1655" s="15">
        <v>0.27125506072874495</v>
      </c>
      <c r="AI1655" s="5">
        <v>0.95049504950495045</v>
      </c>
      <c r="AJ1655" s="15">
        <v>27.400000000000002</v>
      </c>
      <c r="AK1655" s="15">
        <v>27.400000000000002</v>
      </c>
      <c r="AL1655" s="15" t="s">
        <v>7128</v>
      </c>
      <c r="AM1655" s="15" t="s">
        <v>7128</v>
      </c>
      <c r="AN1655" s="15" t="s">
        <v>7128</v>
      </c>
      <c r="AO1655" s="15">
        <v>5.0740740740740746E-2</v>
      </c>
      <c r="AP1655" s="15">
        <v>0.71354166666666674</v>
      </c>
      <c r="AQ1655" s="15">
        <v>0.38591549295774652</v>
      </c>
      <c r="AR1655" s="15" t="s">
        <v>7128</v>
      </c>
      <c r="AS1655" s="15">
        <v>5.0740740740740746E-2</v>
      </c>
      <c r="AT1655" s="14">
        <v>0</v>
      </c>
      <c r="AU1655" s="14">
        <v>0</v>
      </c>
      <c r="AV1655" s="12">
        <v>-0.39600000000000002</v>
      </c>
      <c r="AW1655" s="12">
        <v>-0.255</v>
      </c>
      <c r="AX1655" s="12">
        <v>3.1600000000000003E-2</v>
      </c>
      <c r="AY1655" s="12">
        <v>8.7400000000000005E-2</v>
      </c>
      <c r="AZ1655" s="14" t="s">
        <v>7128</v>
      </c>
      <c r="BA1655" s="14" t="s">
        <v>7128</v>
      </c>
      <c r="BB1655" s="14">
        <v>7.4074074074074077E-3</v>
      </c>
      <c r="BC1655" s="14">
        <v>7.106636562164563E-2</v>
      </c>
      <c r="BD1655" s="14">
        <v>1.8518518518518519E-3</v>
      </c>
      <c r="BE1655" s="14">
        <v>7.1111111111111111E-2</v>
      </c>
      <c r="BF1655" s="14">
        <v>0</v>
      </c>
      <c r="BG1655" s="14" t="s">
        <v>7128</v>
      </c>
      <c r="BH1655" s="13">
        <v>0.05</v>
      </c>
      <c r="BI1655" s="13">
        <v>0.05</v>
      </c>
      <c r="BJ1655" s="13">
        <v>1.92</v>
      </c>
      <c r="BK1655" s="13">
        <v>1.92</v>
      </c>
      <c r="BL1655" s="13">
        <v>27</v>
      </c>
      <c r="BM1655" s="13">
        <v>27</v>
      </c>
      <c r="BN1655" s="13">
        <v>3.55</v>
      </c>
      <c r="BO1655" s="13">
        <v>3.55</v>
      </c>
      <c r="BP1655" s="13">
        <v>1.92</v>
      </c>
      <c r="BQ1655" s="13">
        <v>0</v>
      </c>
      <c r="BR1655" s="13">
        <v>0</v>
      </c>
      <c r="BS1655" s="13">
        <v>-1.64</v>
      </c>
      <c r="BT1655" s="14">
        <v>-0.85416666666666663</v>
      </c>
      <c r="BU1655" s="13">
        <v>3.5599999999999996</v>
      </c>
      <c r="BV1655" s="13">
        <v>1.69</v>
      </c>
      <c r="BW1655" s="13">
        <v>1.69</v>
      </c>
      <c r="BX1655" s="13">
        <v>6.75</v>
      </c>
      <c r="BY1655" s="13">
        <v>27.016999999999999</v>
      </c>
      <c r="BZ1655" s="13">
        <v>0</v>
      </c>
      <c r="CA1655" s="13">
        <v>0</v>
      </c>
      <c r="CB1655" s="13">
        <v>0</v>
      </c>
      <c r="CC1655" s="15">
        <v>-6.2E-2</v>
      </c>
      <c r="CD1655" s="15">
        <v>-0.16300000000000001</v>
      </c>
      <c r="CE1655" s="15">
        <v>0.36</v>
      </c>
      <c r="CF1655" s="15">
        <v>1.5925181170003226</v>
      </c>
      <c r="CG1655" s="15">
        <v>1.0484080673006528</v>
      </c>
      <c r="CH1655" s="13">
        <v>1.1113333333333333</v>
      </c>
      <c r="CI1655" s="13">
        <v>0.31649999999999995</v>
      </c>
      <c r="CJ1655" s="13">
        <v>0</v>
      </c>
      <c r="CK1655" s="12">
        <f t="shared" si="50"/>
        <v>0</v>
      </c>
      <c r="CL1655" s="36" t="str">
        <f t="shared" si="51"/>
        <v>NA</v>
      </c>
      <c r="CM1655" s="13">
        <v>3.5999999999999997E-2</v>
      </c>
      <c r="CN1655" s="13" t="s">
        <v>7128</v>
      </c>
      <c r="CO1655" s="13">
        <v>0.05</v>
      </c>
      <c r="CP1655" s="13">
        <v>1.37</v>
      </c>
      <c r="CQ1655" s="13">
        <v>3.55</v>
      </c>
      <c r="CR1655" s="13">
        <v>1.37</v>
      </c>
      <c r="CS1655" s="13" t="s">
        <v>7128</v>
      </c>
      <c r="CT1655" s="13">
        <v>0</v>
      </c>
      <c r="CU1655" s="13">
        <v>1.92</v>
      </c>
      <c r="CV1655" s="13">
        <v>0</v>
      </c>
      <c r="CW1655" s="13">
        <v>3.55</v>
      </c>
      <c r="CX1655" s="12">
        <v>7.4074074074074077E-3</v>
      </c>
      <c r="CY1655" s="12">
        <v>7.106636562164563E-2</v>
      </c>
      <c r="CZ1655" s="15">
        <v>0.38591549295774652</v>
      </c>
      <c r="DA1655" s="20"/>
      <c r="DB1655" s="20"/>
    </row>
    <row r="1656" spans="1:106">
      <c r="A1656" s="8" t="s">
        <v>2215</v>
      </c>
      <c r="B1656" s="8" t="s">
        <v>2216</v>
      </c>
      <c r="C1656" s="9" t="s">
        <v>7149</v>
      </c>
      <c r="D1656" s="9" t="s">
        <v>7126</v>
      </c>
      <c r="E1656" s="10" t="s">
        <v>7127</v>
      </c>
      <c r="F1656" s="10" t="s">
        <v>7126</v>
      </c>
      <c r="G1656" s="11">
        <v>0.85</v>
      </c>
      <c r="H1656" s="11">
        <v>0.85</v>
      </c>
      <c r="I1656" s="12">
        <v>9.0499999999999997E-2</v>
      </c>
      <c r="J1656" s="12">
        <v>0.13342499999999999</v>
      </c>
      <c r="K1656" s="12">
        <v>4.1999999999999996E-2</v>
      </c>
      <c r="L1656" s="12">
        <v>9.8500000000000004E-2</v>
      </c>
      <c r="M1656" s="12">
        <v>6.5019850000000004E-2</v>
      </c>
      <c r="N1656" s="12">
        <v>0.13342499999999999</v>
      </c>
      <c r="O1656" s="12" t="s">
        <v>7128</v>
      </c>
      <c r="P1656" s="12" t="s">
        <v>7128</v>
      </c>
      <c r="Q1656" s="13">
        <v>39.200000000000003</v>
      </c>
      <c r="R1656" s="13">
        <v>0</v>
      </c>
      <c r="S1656" s="13">
        <v>0</v>
      </c>
      <c r="T1656" s="13">
        <v>0</v>
      </c>
      <c r="U1656" s="13">
        <v>39.200000000000003</v>
      </c>
      <c r="V1656" s="13">
        <v>0</v>
      </c>
      <c r="W1656" s="13">
        <v>39.200000000000003</v>
      </c>
      <c r="X1656" s="14">
        <v>0</v>
      </c>
      <c r="Y1656" s="15">
        <v>1.4111922141119222</v>
      </c>
      <c r="Z1656" s="14" t="s">
        <v>7128</v>
      </c>
      <c r="AA1656" s="14">
        <v>0</v>
      </c>
      <c r="AB1656" s="14" t="s">
        <v>7128</v>
      </c>
      <c r="AC1656" s="14">
        <v>0</v>
      </c>
      <c r="AD1656" s="13">
        <v>0.95299999999999996</v>
      </c>
      <c r="AE1656" s="15">
        <v>2.3079722222222223</v>
      </c>
      <c r="AF1656" s="14">
        <v>0.17029386365926402</v>
      </c>
      <c r="AG1656" s="14">
        <v>0.72051920934454106</v>
      </c>
      <c r="AH1656" s="15">
        <v>0.27395715896279588</v>
      </c>
      <c r="AI1656" s="5">
        <v>1.7004830917874398</v>
      </c>
      <c r="AJ1656" s="15" t="s">
        <v>7128</v>
      </c>
      <c r="AK1656" s="15" t="s">
        <v>7128</v>
      </c>
      <c r="AL1656" s="15" t="s">
        <v>7128</v>
      </c>
      <c r="AM1656" s="15" t="s">
        <v>7128</v>
      </c>
      <c r="AN1656" s="15" t="s">
        <v>7128</v>
      </c>
      <c r="AO1656" s="15">
        <v>0.77013752455795681</v>
      </c>
      <c r="AP1656" s="15">
        <v>11.136363636363637</v>
      </c>
      <c r="AQ1656" s="15">
        <v>7.0125223613595713</v>
      </c>
      <c r="AR1656" s="15" t="s">
        <v>7128</v>
      </c>
      <c r="AS1656" s="15">
        <v>0.77013752455795681</v>
      </c>
      <c r="AT1656" s="14" t="s">
        <v>7128</v>
      </c>
      <c r="AU1656" s="14">
        <v>0</v>
      </c>
      <c r="AV1656" s="12" t="s">
        <v>7128</v>
      </c>
      <c r="AW1656" s="12" t="s">
        <v>7128</v>
      </c>
      <c r="AX1656" s="12">
        <v>0.17</v>
      </c>
      <c r="AY1656" s="12">
        <v>0.14099999999999999</v>
      </c>
      <c r="AZ1656" s="14" t="s">
        <v>7128</v>
      </c>
      <c r="BA1656" s="14" t="s">
        <v>7128</v>
      </c>
      <c r="BB1656" s="14" t="s">
        <v>7128</v>
      </c>
      <c r="BC1656" s="14" t="s">
        <v>7128</v>
      </c>
      <c r="BD1656" s="14">
        <v>-0.12298624754420433</v>
      </c>
      <c r="BE1656" s="14">
        <v>6.915520628683694E-2</v>
      </c>
      <c r="BF1656" s="14">
        <v>0</v>
      </c>
      <c r="BG1656" s="14">
        <v>1.1000000000000001E-2</v>
      </c>
      <c r="BH1656" s="13">
        <v>-6.26</v>
      </c>
      <c r="BI1656" s="13">
        <v>-6.26</v>
      </c>
      <c r="BJ1656" s="13">
        <v>3.52</v>
      </c>
      <c r="BK1656" s="13">
        <v>3.52</v>
      </c>
      <c r="BL1656" s="13">
        <v>50.9</v>
      </c>
      <c r="BM1656" s="13">
        <v>50.9</v>
      </c>
      <c r="BN1656" s="13">
        <v>5.59</v>
      </c>
      <c r="BO1656" s="13">
        <v>5.59</v>
      </c>
      <c r="BP1656" s="13">
        <v>3.52</v>
      </c>
      <c r="BQ1656" s="13">
        <v>0</v>
      </c>
      <c r="BR1656" s="13">
        <v>0</v>
      </c>
      <c r="BS1656" s="13">
        <v>-1.54</v>
      </c>
      <c r="BT1656" s="14">
        <v>-0.4375</v>
      </c>
      <c r="BU1656" s="13">
        <v>5.0600000000000005</v>
      </c>
      <c r="BV1656" s="13">
        <v>-4.72</v>
      </c>
      <c r="BW1656" s="13">
        <v>-4.72</v>
      </c>
      <c r="BX1656" s="13">
        <v>0</v>
      </c>
      <c r="BY1656" s="13">
        <v>0</v>
      </c>
      <c r="BZ1656" s="13">
        <v>0</v>
      </c>
      <c r="CA1656" s="13">
        <v>0</v>
      </c>
      <c r="CB1656" s="13">
        <v>0</v>
      </c>
      <c r="CC1656" s="15">
        <v>0.81799999999999995</v>
      </c>
      <c r="CD1656" s="15">
        <v>0.85699999999999998</v>
      </c>
      <c r="CE1656" s="15">
        <v>0.36</v>
      </c>
      <c r="CF1656" s="15" t="s">
        <v>7128</v>
      </c>
      <c r="CG1656" s="15" t="s">
        <v>7128</v>
      </c>
      <c r="CH1656" s="13" t="s">
        <v>7128</v>
      </c>
      <c r="CI1656" s="13" t="s">
        <v>7128</v>
      </c>
      <c r="CJ1656" s="13">
        <v>0</v>
      </c>
      <c r="CK1656" s="12">
        <f t="shared" si="50"/>
        <v>0</v>
      </c>
      <c r="CL1656" s="36" t="str">
        <f t="shared" si="51"/>
        <v>NA</v>
      </c>
      <c r="CM1656" s="13" t="s">
        <v>7128</v>
      </c>
      <c r="CN1656" s="13" t="s">
        <v>7128</v>
      </c>
      <c r="CO1656" s="13" t="s">
        <v>7128</v>
      </c>
      <c r="CP1656" s="13" t="s">
        <v>7128</v>
      </c>
      <c r="CQ1656" s="13">
        <v>5.59</v>
      </c>
      <c r="CR1656" s="13">
        <v>39.200000000000003</v>
      </c>
      <c r="CS1656" s="13" t="s">
        <v>7128</v>
      </c>
      <c r="CT1656" s="13">
        <v>0</v>
      </c>
      <c r="CU1656" s="13">
        <v>3.52</v>
      </c>
      <c r="CV1656" s="13">
        <v>0</v>
      </c>
      <c r="CW1656" s="13">
        <v>5.59</v>
      </c>
      <c r="CX1656" s="12" t="s">
        <v>7128</v>
      </c>
      <c r="CY1656" s="12" t="s">
        <v>7128</v>
      </c>
      <c r="CZ1656" s="15">
        <v>7.0125223613595713</v>
      </c>
      <c r="DA1656" s="20"/>
      <c r="DB1656" s="20"/>
    </row>
    <row r="1657" spans="1:106">
      <c r="A1657" s="8" t="s">
        <v>5011</v>
      </c>
      <c r="B1657" s="8" t="s">
        <v>5012</v>
      </c>
      <c r="C1657" s="9" t="s">
        <v>7148</v>
      </c>
      <c r="D1657" s="9" t="s">
        <v>7126</v>
      </c>
      <c r="E1657" s="10" t="s">
        <v>7127</v>
      </c>
      <c r="F1657" s="10" t="s">
        <v>7126</v>
      </c>
      <c r="G1657" s="11">
        <v>0.67</v>
      </c>
      <c r="H1657" s="11">
        <v>1.2410227272727274</v>
      </c>
      <c r="I1657" s="12">
        <v>9.0499999999999997E-2</v>
      </c>
      <c r="J1657" s="12">
        <v>0.16881255681818183</v>
      </c>
      <c r="K1657" s="12">
        <v>6.2E-2</v>
      </c>
      <c r="L1657" s="12">
        <v>0.11849999999999999</v>
      </c>
      <c r="M1657" s="12">
        <v>7.8221849999999996E-2</v>
      </c>
      <c r="N1657" s="12">
        <v>0.12712971625766872</v>
      </c>
      <c r="O1657" s="12">
        <v>-3.190871380347593</v>
      </c>
      <c r="P1657" s="12">
        <v>-1.4483217692378012</v>
      </c>
      <c r="Q1657" s="13">
        <v>0.44</v>
      </c>
      <c r="R1657" s="13">
        <v>0</v>
      </c>
      <c r="S1657" s="13">
        <v>0.375</v>
      </c>
      <c r="T1657" s="13">
        <v>0.375</v>
      </c>
      <c r="U1657" s="13">
        <v>0.81499999999999995</v>
      </c>
      <c r="V1657" s="13">
        <v>0</v>
      </c>
      <c r="W1657" s="13">
        <v>0.81499999999999995</v>
      </c>
      <c r="X1657" s="14">
        <v>0</v>
      </c>
      <c r="Y1657" s="15">
        <v>4.2735042735042736E-2</v>
      </c>
      <c r="Z1657" s="14" t="s">
        <v>7128</v>
      </c>
      <c r="AA1657" s="14">
        <v>0.46012269938650308</v>
      </c>
      <c r="AB1657" s="14" t="s">
        <v>7128</v>
      </c>
      <c r="AC1657" s="14">
        <v>0.85227272727272729</v>
      </c>
      <c r="AD1657" s="13">
        <v>3.7999999999999999E-2</v>
      </c>
      <c r="AE1657" s="15">
        <v>2.2194444444444446</v>
      </c>
      <c r="AF1657" s="14">
        <v>0.10488088481701516</v>
      </c>
      <c r="AG1657" s="14">
        <v>1.0011357187078718</v>
      </c>
      <c r="AH1657" s="15">
        <v>0.36263736263736268</v>
      </c>
      <c r="AI1657" s="5" t="s">
        <v>7128</v>
      </c>
      <c r="AJ1657" s="15" t="s">
        <v>7128</v>
      </c>
      <c r="AK1657" s="15" t="s">
        <v>7128</v>
      </c>
      <c r="AL1657" s="15" t="s">
        <v>7128</v>
      </c>
      <c r="AM1657" s="15" t="s">
        <v>7128</v>
      </c>
      <c r="AN1657" s="15" t="s">
        <v>7128</v>
      </c>
      <c r="AO1657" s="15">
        <v>0.61624649859943981</v>
      </c>
      <c r="AP1657" s="15" t="s">
        <v>7128</v>
      </c>
      <c r="AQ1657" s="15" t="s">
        <v>7128</v>
      </c>
      <c r="AR1657" s="15">
        <v>3.5589519650655017</v>
      </c>
      <c r="AS1657" s="15">
        <v>1.1414565826330532</v>
      </c>
      <c r="AT1657" s="14" t="s">
        <v>7128</v>
      </c>
      <c r="AU1657" s="14">
        <v>0</v>
      </c>
      <c r="AV1657" s="12" t="s">
        <v>7128</v>
      </c>
      <c r="AW1657" s="12" t="s">
        <v>7128</v>
      </c>
      <c r="AX1657" s="12">
        <v>0.59</v>
      </c>
      <c r="AY1657" s="12">
        <v>0.43700000000000006</v>
      </c>
      <c r="AZ1657" s="14" t="s">
        <v>7128</v>
      </c>
      <c r="BA1657" s="14" t="s">
        <v>7128</v>
      </c>
      <c r="BB1657" s="14">
        <v>-3.0220588235294112</v>
      </c>
      <c r="BC1657" s="14">
        <v>-1.3211920529801324</v>
      </c>
      <c r="BD1657" s="14">
        <v>-0.53307392996108949</v>
      </c>
      <c r="BE1657" s="14">
        <v>-0.51750972762645919</v>
      </c>
      <c r="BF1657" s="14">
        <v>0</v>
      </c>
      <c r="BG1657" s="14">
        <v>8.48E-2</v>
      </c>
      <c r="BH1657" s="13">
        <v>-0.44</v>
      </c>
      <c r="BI1657" s="13">
        <v>-0.41099999999999998</v>
      </c>
      <c r="BJ1657" s="13">
        <v>-0.39900000000000002</v>
      </c>
      <c r="BK1657" s="13">
        <v>-0.39900000000000002</v>
      </c>
      <c r="BL1657" s="13">
        <v>0.71399999999999997</v>
      </c>
      <c r="BM1657" s="13">
        <v>0.77100000000000002</v>
      </c>
      <c r="BN1657" s="13">
        <v>-0.41</v>
      </c>
      <c r="BO1657" s="13">
        <v>-0.378</v>
      </c>
      <c r="BP1657" s="13">
        <v>-0.39900000000000002</v>
      </c>
      <c r="BQ1657" s="13">
        <v>0</v>
      </c>
      <c r="BR1657" s="13">
        <v>0</v>
      </c>
      <c r="BS1657" s="13">
        <v>-0.20200000000000001</v>
      </c>
      <c r="BT1657" s="14" t="s">
        <v>7128</v>
      </c>
      <c r="BU1657" s="13">
        <v>-0.19700000000000001</v>
      </c>
      <c r="BV1657" s="13">
        <v>-0.20899999999999996</v>
      </c>
      <c r="BW1657" s="13">
        <v>-0.20899999999999996</v>
      </c>
      <c r="BX1657" s="13">
        <v>0.13600000000000001</v>
      </c>
      <c r="BY1657" s="13">
        <v>0.30200000000000005</v>
      </c>
      <c r="BZ1657" s="13">
        <v>-0.14599999999999999</v>
      </c>
      <c r="CA1657" s="13">
        <v>0.22900000000000001</v>
      </c>
      <c r="CB1657" s="13">
        <v>0</v>
      </c>
      <c r="CC1657" s="15">
        <v>0.7</v>
      </c>
      <c r="CD1657" s="15" t="s">
        <v>7128</v>
      </c>
      <c r="CE1657" s="15">
        <v>0.36</v>
      </c>
      <c r="CF1657" s="15">
        <v>1.4670668809529896</v>
      </c>
      <c r="CG1657" s="15">
        <v>1.7118987412864062</v>
      </c>
      <c r="CH1657" s="13">
        <v>-1.1392499999999999</v>
      </c>
      <c r="CI1657" s="13">
        <v>-1.7324999999999997</v>
      </c>
      <c r="CJ1657" s="13">
        <v>0</v>
      </c>
      <c r="CK1657" s="12">
        <f t="shared" si="50"/>
        <v>0</v>
      </c>
      <c r="CL1657" s="36">
        <f t="shared" si="51"/>
        <v>3.1179039301310043</v>
      </c>
      <c r="CM1657" s="13" t="s">
        <v>7128</v>
      </c>
      <c r="CN1657" s="13" t="s">
        <v>7128</v>
      </c>
      <c r="CO1657" s="13" t="s">
        <v>7128</v>
      </c>
      <c r="CP1657" s="13" t="s">
        <v>7128</v>
      </c>
      <c r="CQ1657" s="13" t="s">
        <v>7128</v>
      </c>
      <c r="CR1657" s="13" t="s">
        <v>7128</v>
      </c>
      <c r="CS1657" s="13" t="s">
        <v>7128</v>
      </c>
      <c r="CT1657" s="13">
        <v>0</v>
      </c>
      <c r="CU1657" s="13">
        <v>-0.39900000000000002</v>
      </c>
      <c r="CV1657" s="13">
        <v>0.22900000000000001</v>
      </c>
      <c r="CW1657" s="13">
        <v>-0.41</v>
      </c>
      <c r="CX1657" s="12">
        <v>-3.0220588235294112</v>
      </c>
      <c r="CY1657" s="12">
        <v>-1.3211920529801324</v>
      </c>
      <c r="CZ1657" s="15" t="s">
        <v>7128</v>
      </c>
      <c r="DA1657" s="20"/>
      <c r="DB1657" s="20"/>
    </row>
    <row r="1658" spans="1:106">
      <c r="A1658" s="8" t="s">
        <v>153</v>
      </c>
      <c r="B1658" s="8" t="s">
        <v>154</v>
      </c>
      <c r="C1658" s="9" t="s">
        <v>7136</v>
      </c>
      <c r="D1658" s="9" t="s">
        <v>7126</v>
      </c>
      <c r="E1658" s="10" t="s">
        <v>7127</v>
      </c>
      <c r="F1658" s="10" t="s">
        <v>7126</v>
      </c>
      <c r="G1658" s="11">
        <v>0.39</v>
      </c>
      <c r="H1658" s="11">
        <v>0.45866539398318895</v>
      </c>
      <c r="I1658" s="12">
        <v>9.0499999999999997E-2</v>
      </c>
      <c r="J1658" s="12">
        <v>9.8009218155478597E-2</v>
      </c>
      <c r="K1658" s="12">
        <v>3.2000000000000001E-2</v>
      </c>
      <c r="L1658" s="12">
        <v>8.8499999999999995E-2</v>
      </c>
      <c r="M1658" s="12">
        <v>5.8418850000000001E-2</v>
      </c>
      <c r="N1658" s="12">
        <v>8.9865513059544169E-2</v>
      </c>
      <c r="O1658" s="12">
        <v>4.3691824134410265E-2</v>
      </c>
      <c r="P1658" s="12">
        <v>-8.9402043423543576E-2</v>
      </c>
      <c r="Q1658" s="13">
        <v>19803.8</v>
      </c>
      <c r="R1658" s="13">
        <v>192.56663594130407</v>
      </c>
      <c r="S1658" s="13">
        <v>4936</v>
      </c>
      <c r="T1658" s="13">
        <v>5128.5666359413044</v>
      </c>
      <c r="U1658" s="13">
        <v>24932.366635941304</v>
      </c>
      <c r="V1658" s="13">
        <v>0</v>
      </c>
      <c r="W1658" s="13">
        <v>24932.366635941304</v>
      </c>
      <c r="X1658" s="14">
        <v>0</v>
      </c>
      <c r="Y1658" s="15">
        <v>2.9577696226105055E-2</v>
      </c>
      <c r="Z1658" s="14">
        <v>0.59203777026807447</v>
      </c>
      <c r="AA1658" s="14">
        <v>0.20569915045883405</v>
      </c>
      <c r="AB1658" s="14">
        <v>1.4512073106794863</v>
      </c>
      <c r="AC1658" s="14">
        <v>0.25896881588085641</v>
      </c>
      <c r="AD1658" s="13">
        <v>10.85</v>
      </c>
      <c r="AE1658" s="15">
        <v>1.8392777777777778</v>
      </c>
      <c r="AF1658" s="14">
        <v>0.36469165057620939</v>
      </c>
      <c r="AG1658" s="14">
        <v>0.29161621833669071</v>
      </c>
      <c r="AH1658" s="15">
        <v>0.23708044752264248</v>
      </c>
      <c r="AI1658" s="5" t="s">
        <v>7128</v>
      </c>
      <c r="AJ1658" s="15">
        <v>40.648193760262728</v>
      </c>
      <c r="AK1658" s="15">
        <v>44.008444444444443</v>
      </c>
      <c r="AL1658" s="15">
        <v>24.436936936936934</v>
      </c>
      <c r="AM1658" s="15">
        <v>1.6390400709783357</v>
      </c>
      <c r="AN1658" s="15">
        <v>5.6037917374080362</v>
      </c>
      <c r="AO1658" s="15">
        <v>8.6581559043413616</v>
      </c>
      <c r="AP1658" s="15">
        <v>4462.8292144747275</v>
      </c>
      <c r="AQ1658" s="15">
        <v>565.35978766306812</v>
      </c>
      <c r="AR1658" s="15">
        <v>2.8781731424143979</v>
      </c>
      <c r="AS1658" s="15">
        <v>10.90034828660049</v>
      </c>
      <c r="AT1658" s="14">
        <v>0</v>
      </c>
      <c r="AU1658" s="14">
        <v>0</v>
      </c>
      <c r="AV1658" s="12">
        <v>0.155</v>
      </c>
      <c r="AW1658" s="12">
        <v>0.158</v>
      </c>
      <c r="AX1658" s="12">
        <v>0.184</v>
      </c>
      <c r="AY1658" s="12">
        <v>0.128</v>
      </c>
      <c r="AZ1658" s="14">
        <v>0.248</v>
      </c>
      <c r="BA1658" s="14">
        <v>0.433</v>
      </c>
      <c r="BB1658" s="14">
        <v>0.14170104228988886</v>
      </c>
      <c r="BC1658" s="14">
        <v>4.6346963600059669E-4</v>
      </c>
      <c r="BD1658" s="14">
        <v>0.2012702388406834</v>
      </c>
      <c r="BE1658" s="14">
        <v>2.4987354914299954E-3</v>
      </c>
      <c r="BF1658" s="14">
        <v>0.32013006207508127</v>
      </c>
      <c r="BG1658" s="14">
        <v>0.29530000000000001</v>
      </c>
      <c r="BH1658" s="13">
        <v>487.2</v>
      </c>
      <c r="BI1658" s="13">
        <v>450</v>
      </c>
      <c r="BJ1658" s="13">
        <v>0</v>
      </c>
      <c r="BK1658" s="13">
        <v>5.5866728117391844</v>
      </c>
      <c r="BL1658" s="13">
        <v>2287.3000000000002</v>
      </c>
      <c r="BM1658" s="13">
        <v>2235.8000000000002</v>
      </c>
      <c r="BN1658" s="13">
        <v>0</v>
      </c>
      <c r="BO1658" s="13">
        <v>44.1</v>
      </c>
      <c r="BP1658" s="13">
        <v>3.7982108977239504</v>
      </c>
      <c r="BQ1658" s="13">
        <v>0</v>
      </c>
      <c r="BR1658" s="13">
        <v>0</v>
      </c>
      <c r="BS1658" s="13">
        <v>0</v>
      </c>
      <c r="BT1658" s="14">
        <v>0</v>
      </c>
      <c r="BU1658" s="13">
        <v>3.7982108977239504</v>
      </c>
      <c r="BV1658" s="13">
        <v>450</v>
      </c>
      <c r="BW1658" s="13">
        <v>450</v>
      </c>
      <c r="BX1658" s="13">
        <v>3175.7</v>
      </c>
      <c r="BY1658" s="13">
        <v>8195.166635941303</v>
      </c>
      <c r="BZ1658" s="13">
        <v>3534</v>
      </c>
      <c r="CA1658" s="13">
        <v>8662.5666359413044</v>
      </c>
      <c r="CB1658" s="13">
        <v>0</v>
      </c>
      <c r="CC1658" s="15">
        <v>0.70899999999999996</v>
      </c>
      <c r="CD1658" s="15">
        <v>0.56699999999999995</v>
      </c>
      <c r="CE1658" s="15">
        <v>0.36</v>
      </c>
      <c r="CF1658" s="15" t="s">
        <v>7128</v>
      </c>
      <c r="CG1658" s="15">
        <v>0.53896637580125306</v>
      </c>
      <c r="CH1658" s="13" t="s">
        <v>7128</v>
      </c>
      <c r="CI1658" s="13">
        <v>235.85999999999999</v>
      </c>
      <c r="CJ1658" s="13">
        <v>0</v>
      </c>
      <c r="CK1658" s="12">
        <f t="shared" si="50"/>
        <v>0</v>
      </c>
      <c r="CL1658" s="36">
        <f t="shared" si="51"/>
        <v>0.26404414489695344</v>
      </c>
      <c r="CM1658" s="13">
        <v>676.6</v>
      </c>
      <c r="CN1658" s="13">
        <v>216.6</v>
      </c>
      <c r="CO1658" s="13">
        <v>450</v>
      </c>
      <c r="CP1658" s="13">
        <v>19803.8</v>
      </c>
      <c r="CQ1658" s="13">
        <v>44.1</v>
      </c>
      <c r="CR1658" s="13">
        <v>24932.366635941304</v>
      </c>
      <c r="CS1658" s="13" t="s">
        <v>7128</v>
      </c>
      <c r="CT1658" s="13">
        <v>0</v>
      </c>
      <c r="CU1658" s="13">
        <v>5.5866728117391844</v>
      </c>
      <c r="CV1658" s="13">
        <v>8662.5666359413044</v>
      </c>
      <c r="CW1658" s="13">
        <v>0</v>
      </c>
      <c r="CX1658" s="12">
        <v>0.14170104228988886</v>
      </c>
      <c r="CY1658" s="12">
        <v>4.6346963600059669E-4</v>
      </c>
      <c r="CZ1658" s="15" t="s">
        <v>7128</v>
      </c>
      <c r="DA1658" s="20" t="s">
        <v>7217</v>
      </c>
      <c r="DB1658" s="20" t="s">
        <v>7217</v>
      </c>
    </row>
    <row r="1659" spans="1:106" ht="24">
      <c r="A1659" s="8" t="s">
        <v>3617</v>
      </c>
      <c r="B1659" s="8" t="s">
        <v>3618</v>
      </c>
      <c r="C1659" s="9" t="s">
        <v>7166</v>
      </c>
      <c r="D1659" s="9" t="s">
        <v>7126</v>
      </c>
      <c r="E1659" s="10" t="s">
        <v>7127</v>
      </c>
      <c r="F1659" s="10" t="s">
        <v>7126</v>
      </c>
      <c r="G1659" s="11">
        <v>0.64</v>
      </c>
      <c r="H1659" s="11">
        <v>0.9084824902723736</v>
      </c>
      <c r="I1659" s="12">
        <v>9.0499999999999997E-2</v>
      </c>
      <c r="J1659" s="12">
        <v>0.1387176653696498</v>
      </c>
      <c r="K1659" s="12">
        <v>4.7E-2</v>
      </c>
      <c r="L1659" s="12">
        <v>0.10350000000000001</v>
      </c>
      <c r="M1659" s="12">
        <v>6.8320350000000002E-2</v>
      </c>
      <c r="N1659" s="12">
        <v>0.110200234375</v>
      </c>
      <c r="O1659" s="12">
        <v>-0.10929335833340247</v>
      </c>
      <c r="P1659" s="12">
        <v>-6.8427682182457386E-2</v>
      </c>
      <c r="Q1659" s="13">
        <v>2.57</v>
      </c>
      <c r="R1659" s="13">
        <v>0</v>
      </c>
      <c r="S1659" s="13">
        <v>1.75</v>
      </c>
      <c r="T1659" s="13">
        <v>1.75</v>
      </c>
      <c r="U1659" s="13">
        <v>4.32</v>
      </c>
      <c r="V1659" s="13">
        <v>0.247</v>
      </c>
      <c r="W1659" s="13">
        <v>4.0730000000000004</v>
      </c>
      <c r="X1659" s="14">
        <v>5.7175925925925922E-2</v>
      </c>
      <c r="Y1659" s="15">
        <v>1.6666666666666666E-2</v>
      </c>
      <c r="Z1659" s="14">
        <v>0.27472527472527469</v>
      </c>
      <c r="AA1659" s="14">
        <v>0.40509259259259256</v>
      </c>
      <c r="AB1659" s="14">
        <v>0.37878787878787878</v>
      </c>
      <c r="AC1659" s="14">
        <v>0.68093385214007784</v>
      </c>
      <c r="AD1659" s="13">
        <v>0.17100000000000001</v>
      </c>
      <c r="AE1659" s="15">
        <v>0.22213888888888889</v>
      </c>
      <c r="AF1659" s="14" t="s">
        <v>7128</v>
      </c>
      <c r="AG1659" s="14" t="s">
        <v>7128</v>
      </c>
      <c r="AH1659" s="15">
        <v>0.28289473684210531</v>
      </c>
      <c r="AI1659" s="5">
        <v>1.7137096774193548</v>
      </c>
      <c r="AJ1659" s="15">
        <v>18.623188405797098</v>
      </c>
      <c r="AK1659" s="15">
        <v>18.623188405797098</v>
      </c>
      <c r="AL1659" s="15" t="s">
        <v>7128</v>
      </c>
      <c r="AM1659" s="15" t="s">
        <v>7128</v>
      </c>
      <c r="AN1659" s="15">
        <v>0.55627705627705626</v>
      </c>
      <c r="AO1659" s="15">
        <v>0.24951456310679609</v>
      </c>
      <c r="AP1659" s="15">
        <v>9.5835294117647063</v>
      </c>
      <c r="AQ1659" s="15">
        <v>5.5871056241426622</v>
      </c>
      <c r="AR1659" s="15">
        <v>0.6651967989547608</v>
      </c>
      <c r="AS1659" s="15">
        <v>0.39543689320388353</v>
      </c>
      <c r="AT1659" s="14">
        <v>0</v>
      </c>
      <c r="AU1659" s="14">
        <v>0</v>
      </c>
      <c r="AV1659" s="12">
        <v>-0.188</v>
      </c>
      <c r="AW1659" s="12">
        <v>1.9900000000000001E-2</v>
      </c>
      <c r="AX1659" s="12">
        <v>0.222</v>
      </c>
      <c r="AY1659" s="12">
        <v>0.27500000000000002</v>
      </c>
      <c r="AZ1659" s="14" t="s">
        <v>7128</v>
      </c>
      <c r="BA1659" s="14" t="s">
        <v>7128</v>
      </c>
      <c r="BB1659" s="14">
        <v>2.9424307036247335E-2</v>
      </c>
      <c r="BC1659" s="14">
        <v>4.1772552192542611E-2</v>
      </c>
      <c r="BD1659" s="14">
        <v>1.3398058252427184E-2</v>
      </c>
      <c r="BE1659" s="14">
        <v>4.1262135922330093E-2</v>
      </c>
      <c r="BF1659" s="14">
        <v>0.3839285714285714</v>
      </c>
      <c r="BG1659" s="14" t="s">
        <v>7128</v>
      </c>
      <c r="BH1659" s="13">
        <v>0.13800000000000001</v>
      </c>
      <c r="BI1659" s="13">
        <v>0.13800000000000001</v>
      </c>
      <c r="BJ1659" s="13">
        <v>0.42499999999999999</v>
      </c>
      <c r="BK1659" s="13">
        <v>0.42499999999999999</v>
      </c>
      <c r="BL1659" s="13">
        <v>10.3</v>
      </c>
      <c r="BM1659" s="13">
        <v>10.3</v>
      </c>
      <c r="BN1659" s="13">
        <v>0.72899999999999998</v>
      </c>
      <c r="BO1659" s="13">
        <v>0.72899999999999998</v>
      </c>
      <c r="BP1659" s="13">
        <v>0.26183035714285713</v>
      </c>
      <c r="BQ1659" s="13">
        <v>0</v>
      </c>
      <c r="BR1659" s="13">
        <v>0</v>
      </c>
      <c r="BS1659" s="13">
        <v>-0.27600000000000002</v>
      </c>
      <c r="BT1659" s="14">
        <v>-1.0541176470588236</v>
      </c>
      <c r="BU1659" s="13">
        <v>0.5378303571428571</v>
      </c>
      <c r="BV1659" s="13">
        <v>0.41400000000000003</v>
      </c>
      <c r="BW1659" s="13">
        <v>0.41400000000000003</v>
      </c>
      <c r="BX1659" s="13">
        <v>4.6900000000000004</v>
      </c>
      <c r="BY1659" s="13">
        <v>6.2680000000000007</v>
      </c>
      <c r="BZ1659" s="13">
        <v>4.62</v>
      </c>
      <c r="CA1659" s="13">
        <v>6.1230000000000002</v>
      </c>
      <c r="CB1659" s="13">
        <v>0</v>
      </c>
      <c r="CC1659" s="15">
        <v>4.3999999999999997E-2</v>
      </c>
      <c r="CD1659" s="15">
        <v>0.153</v>
      </c>
      <c r="CE1659" s="15">
        <v>0.36</v>
      </c>
      <c r="CF1659" s="15">
        <v>1.0757205730664936</v>
      </c>
      <c r="CG1659" s="15">
        <v>1.1829754593586177</v>
      </c>
      <c r="CH1659" s="13">
        <v>0.21179999999999999</v>
      </c>
      <c r="CI1659" s="13">
        <v>0.18539999999999998</v>
      </c>
      <c r="CJ1659" s="13">
        <v>0</v>
      </c>
      <c r="CK1659" s="12">
        <f t="shared" si="50"/>
        <v>0</v>
      </c>
      <c r="CL1659" s="36">
        <f t="shared" si="51"/>
        <v>1.682181936959007</v>
      </c>
      <c r="CM1659" s="13">
        <v>0.224</v>
      </c>
      <c r="CN1659" s="13">
        <v>8.5999999999999993E-2</v>
      </c>
      <c r="CO1659" s="13">
        <v>0.13800000000000001</v>
      </c>
      <c r="CP1659" s="13">
        <v>2.57</v>
      </c>
      <c r="CQ1659" s="13">
        <v>0.72899999999999998</v>
      </c>
      <c r="CR1659" s="13">
        <v>4.0730000000000004</v>
      </c>
      <c r="CS1659" s="13" t="s">
        <v>7128</v>
      </c>
      <c r="CT1659" s="13">
        <v>6.3399999999999998E-2</v>
      </c>
      <c r="CU1659" s="13">
        <v>0.39539999999999997</v>
      </c>
      <c r="CV1659" s="13">
        <v>6.1863999999999999</v>
      </c>
      <c r="CW1659" s="13">
        <v>0.72899999999999998</v>
      </c>
      <c r="CX1659" s="12">
        <v>2.2804729246434133E-2</v>
      </c>
      <c r="CY1659" s="12">
        <v>3.8474056742133313E-2</v>
      </c>
      <c r="CZ1659" s="15">
        <v>5.5871056241426622</v>
      </c>
      <c r="DA1659" s="20"/>
      <c r="DB1659" s="20"/>
    </row>
    <row r="1660" spans="1:106">
      <c r="A1660" s="8" t="s">
        <v>367</v>
      </c>
      <c r="B1660" s="8" t="s">
        <v>368</v>
      </c>
      <c r="C1660" s="9" t="s">
        <v>7139</v>
      </c>
      <c r="D1660" s="9" t="s">
        <v>7126</v>
      </c>
      <c r="E1660" s="10" t="s">
        <v>7127</v>
      </c>
      <c r="F1660" s="10" t="s">
        <v>7126</v>
      </c>
      <c r="G1660" s="11">
        <v>0.59</v>
      </c>
      <c r="H1660" s="11">
        <v>0.59</v>
      </c>
      <c r="I1660" s="12">
        <v>9.0499999999999997E-2</v>
      </c>
      <c r="J1660" s="12">
        <v>0.10989499999999999</v>
      </c>
      <c r="K1660" s="12">
        <v>4.1999999999999996E-2</v>
      </c>
      <c r="L1660" s="12">
        <v>9.8500000000000004E-2</v>
      </c>
      <c r="M1660" s="12">
        <v>6.5019850000000004E-2</v>
      </c>
      <c r="N1660" s="12">
        <v>0.10989499999999999</v>
      </c>
      <c r="O1660" s="12" t="s">
        <v>7128</v>
      </c>
      <c r="P1660" s="12" t="s">
        <v>7128</v>
      </c>
      <c r="Q1660" s="13">
        <v>67.7</v>
      </c>
      <c r="R1660" s="13">
        <v>0</v>
      </c>
      <c r="S1660" s="13">
        <v>0</v>
      </c>
      <c r="T1660" s="13">
        <v>0</v>
      </c>
      <c r="U1660" s="13">
        <v>67.7</v>
      </c>
      <c r="V1660" s="13">
        <v>0</v>
      </c>
      <c r="W1660" s="13">
        <v>67.7</v>
      </c>
      <c r="X1660" s="14">
        <v>0</v>
      </c>
      <c r="Y1660" s="15">
        <v>5.0251256281407038E-2</v>
      </c>
      <c r="Z1660" s="14" t="s">
        <v>7128</v>
      </c>
      <c r="AA1660" s="14">
        <v>0</v>
      </c>
      <c r="AB1660" s="14" t="s">
        <v>7128</v>
      </c>
      <c r="AC1660" s="14">
        <v>0</v>
      </c>
      <c r="AD1660" s="13">
        <v>3.4</v>
      </c>
      <c r="AE1660" s="15">
        <v>1.8871111111111114</v>
      </c>
      <c r="AF1660" s="14">
        <v>0.161245154965971</v>
      </c>
      <c r="AG1660" s="14">
        <v>0.66513626423463035</v>
      </c>
      <c r="AH1660" s="15">
        <v>0.2341526520051746</v>
      </c>
      <c r="AI1660" s="5">
        <v>7.6299376299376309</v>
      </c>
      <c r="AJ1660" s="15">
        <v>5.6890756302521011</v>
      </c>
      <c r="AK1660" s="15">
        <v>5.6890756302521011</v>
      </c>
      <c r="AL1660" s="15" t="s">
        <v>7128</v>
      </c>
      <c r="AM1660" s="15" t="s">
        <v>7128</v>
      </c>
      <c r="AN1660" s="15" t="s">
        <v>7128</v>
      </c>
      <c r="AO1660" s="15">
        <v>6.5379043940125545E-2</v>
      </c>
      <c r="AP1660" s="15">
        <v>1.8446866485013624</v>
      </c>
      <c r="AQ1660" s="15">
        <v>1.8297297297297299</v>
      </c>
      <c r="AR1660" s="15" t="s">
        <v>7128</v>
      </c>
      <c r="AS1660" s="15">
        <v>6.5379043940125545E-2</v>
      </c>
      <c r="AT1660" s="14">
        <v>0.1739159663865546</v>
      </c>
      <c r="AU1660" s="14">
        <v>3.0570162481536187E-2</v>
      </c>
      <c r="AV1660" s="12">
        <v>6.83E-2</v>
      </c>
      <c r="AW1660" s="12">
        <v>8.5299999999999994E-3</v>
      </c>
      <c r="AX1660" s="12">
        <v>0.18</v>
      </c>
      <c r="AY1660" s="12">
        <v>0.57700000000000007</v>
      </c>
      <c r="AZ1660" s="14" t="s">
        <v>7128</v>
      </c>
      <c r="BA1660" s="14" t="s">
        <v>7128</v>
      </c>
      <c r="BB1660" s="14" t="s">
        <v>7128</v>
      </c>
      <c r="BC1660" s="14" t="s">
        <v>7128</v>
      </c>
      <c r="BD1660" s="14">
        <v>1.1492032834379527E-2</v>
      </c>
      <c r="BE1660" s="14">
        <v>3.5441815548044424E-2</v>
      </c>
      <c r="BF1660" s="14">
        <v>0.31828571428571428</v>
      </c>
      <c r="BG1660" s="14" t="s">
        <v>7128</v>
      </c>
      <c r="BH1660" s="13">
        <v>11.9</v>
      </c>
      <c r="BI1660" s="13">
        <v>11.9</v>
      </c>
      <c r="BJ1660" s="13">
        <v>36.700000000000003</v>
      </c>
      <c r="BK1660" s="13">
        <v>36.700000000000003</v>
      </c>
      <c r="BL1660" s="13">
        <v>1035.5</v>
      </c>
      <c r="BM1660" s="13">
        <v>1035.5</v>
      </c>
      <c r="BN1660" s="13">
        <v>37</v>
      </c>
      <c r="BO1660" s="13">
        <v>37</v>
      </c>
      <c r="BP1660" s="13">
        <v>25.018914285714288</v>
      </c>
      <c r="BQ1660" s="13">
        <v>0</v>
      </c>
      <c r="BR1660" s="13">
        <v>0</v>
      </c>
      <c r="BS1660" s="13">
        <v>-0.378</v>
      </c>
      <c r="BT1660" s="14">
        <v>-1.5108569288149992E-2</v>
      </c>
      <c r="BU1660" s="13">
        <v>25.396914285714288</v>
      </c>
      <c r="BV1660" s="13">
        <v>12.278</v>
      </c>
      <c r="BW1660" s="13">
        <v>12.278</v>
      </c>
      <c r="BX1660" s="13">
        <v>0</v>
      </c>
      <c r="BY1660" s="13">
        <v>0</v>
      </c>
      <c r="BZ1660" s="13">
        <v>0</v>
      </c>
      <c r="CA1660" s="13">
        <v>0</v>
      </c>
      <c r="CB1660" s="13">
        <v>-2.0695999999999999</v>
      </c>
      <c r="CC1660" s="15">
        <v>0.71499999999999997</v>
      </c>
      <c r="CD1660" s="15">
        <v>0.60699999999999998</v>
      </c>
      <c r="CE1660" s="15">
        <v>0.36</v>
      </c>
      <c r="CF1660" s="15" t="s">
        <v>7128</v>
      </c>
      <c r="CG1660" s="15" t="s">
        <v>7128</v>
      </c>
      <c r="CH1660" s="13" t="s">
        <v>7128</v>
      </c>
      <c r="CI1660" s="13" t="s">
        <v>7128</v>
      </c>
      <c r="CJ1660" s="13">
        <v>-2.0695999999999999</v>
      </c>
      <c r="CK1660" s="12">
        <f t="shared" si="50"/>
        <v>0.16856165499266981</v>
      </c>
      <c r="CL1660" s="36" t="str">
        <f t="shared" si="51"/>
        <v>NA</v>
      </c>
      <c r="CM1660" s="13">
        <v>17.5</v>
      </c>
      <c r="CN1660" s="13">
        <v>5.57</v>
      </c>
      <c r="CO1660" s="13">
        <v>11.9</v>
      </c>
      <c r="CP1660" s="13">
        <v>67.7</v>
      </c>
      <c r="CQ1660" s="13">
        <v>37</v>
      </c>
      <c r="CR1660" s="13">
        <v>67.7</v>
      </c>
      <c r="CS1660" s="13">
        <v>12.278</v>
      </c>
      <c r="CT1660" s="13">
        <v>0</v>
      </c>
      <c r="CU1660" s="13">
        <v>36.700000000000003</v>
      </c>
      <c r="CV1660" s="13">
        <v>0</v>
      </c>
      <c r="CW1660" s="13">
        <v>37</v>
      </c>
      <c r="CX1660" s="12" t="s">
        <v>7128</v>
      </c>
      <c r="CY1660" s="12" t="s">
        <v>7128</v>
      </c>
      <c r="CZ1660" s="15">
        <v>1.8297297297297299</v>
      </c>
      <c r="DA1660" s="20"/>
      <c r="DB1660" s="20"/>
    </row>
    <row r="1661" spans="1:106" ht="24">
      <c r="A1661" s="8" t="s">
        <v>2179</v>
      </c>
      <c r="B1661" s="8" t="s">
        <v>2180</v>
      </c>
      <c r="C1661" s="9" t="s">
        <v>7148</v>
      </c>
      <c r="D1661" s="9" t="s">
        <v>7126</v>
      </c>
      <c r="E1661" s="10" t="s">
        <v>7127</v>
      </c>
      <c r="F1661" s="10" t="s">
        <v>7126</v>
      </c>
      <c r="G1661" s="11">
        <v>0.67</v>
      </c>
      <c r="H1661" s="11">
        <v>0.67</v>
      </c>
      <c r="I1661" s="12">
        <v>9.0499999999999997E-2</v>
      </c>
      <c r="J1661" s="12">
        <v>0.117135</v>
      </c>
      <c r="K1661" s="12">
        <v>3.6999999999999998E-2</v>
      </c>
      <c r="L1661" s="12">
        <v>9.35E-2</v>
      </c>
      <c r="M1661" s="12">
        <v>6.1719349999999999E-2</v>
      </c>
      <c r="N1661" s="12">
        <v>0.117135</v>
      </c>
      <c r="O1661" s="12">
        <v>-0.13204879310344828</v>
      </c>
      <c r="P1661" s="12">
        <v>-0.12620214589119425</v>
      </c>
      <c r="Q1661" s="13">
        <v>7.5</v>
      </c>
      <c r="R1661" s="13">
        <v>0</v>
      </c>
      <c r="S1661" s="13">
        <v>0</v>
      </c>
      <c r="T1661" s="13">
        <v>0</v>
      </c>
      <c r="U1661" s="13">
        <v>7.5</v>
      </c>
      <c r="V1661" s="13">
        <v>0</v>
      </c>
      <c r="W1661" s="13">
        <v>7.5</v>
      </c>
      <c r="X1661" s="14">
        <v>0</v>
      </c>
      <c r="Y1661" s="15">
        <v>4.2219541616405308E-2</v>
      </c>
      <c r="Z1661" s="14" t="s">
        <v>7128</v>
      </c>
      <c r="AA1661" s="14">
        <v>0</v>
      </c>
      <c r="AB1661" s="14" t="s">
        <v>7128</v>
      </c>
      <c r="AC1661" s="14">
        <v>0</v>
      </c>
      <c r="AD1661" s="13">
        <v>0.09</v>
      </c>
      <c r="AE1661" s="15">
        <v>0.98022222222222233</v>
      </c>
      <c r="AF1661" s="14">
        <v>5.4772255750516613E-2</v>
      </c>
      <c r="AG1661" s="14">
        <v>0.57237007259289852</v>
      </c>
      <c r="AH1661" s="15">
        <v>0.38461538461538469</v>
      </c>
      <c r="AI1661" s="5" t="s">
        <v>7128</v>
      </c>
      <c r="AJ1661" s="15" t="s">
        <v>7128</v>
      </c>
      <c r="AK1661" s="15" t="s">
        <v>7128</v>
      </c>
      <c r="AL1661" s="15" t="s">
        <v>7128</v>
      </c>
      <c r="AM1661" s="15" t="s">
        <v>7128</v>
      </c>
      <c r="AN1661" s="15" t="s">
        <v>7128</v>
      </c>
      <c r="AO1661" s="15">
        <v>0.13786764705882354</v>
      </c>
      <c r="AP1661" s="15" t="s">
        <v>7128</v>
      </c>
      <c r="AQ1661" s="15">
        <v>5.2083333333333339</v>
      </c>
      <c r="AR1661" s="15" t="s">
        <v>7128</v>
      </c>
      <c r="AS1661" s="15">
        <v>0.13786764705882354</v>
      </c>
      <c r="AT1661" s="14" t="s">
        <v>7128</v>
      </c>
      <c r="AU1661" s="14">
        <v>8.8400000000000006E-2</v>
      </c>
      <c r="AV1661" s="12" t="s">
        <v>7128</v>
      </c>
      <c r="AW1661" s="12" t="s">
        <v>7128</v>
      </c>
      <c r="AX1661" s="12">
        <v>1.66E-2</v>
      </c>
      <c r="AY1661" s="12">
        <v>-8.3000000000000001E-4</v>
      </c>
      <c r="AZ1661" s="14" t="s">
        <v>7128</v>
      </c>
      <c r="BA1661" s="14" t="s">
        <v>7128</v>
      </c>
      <c r="BB1661" s="14">
        <v>-1.4913793103448276E-2</v>
      </c>
      <c r="BC1661" s="14">
        <v>-9.0671458911942508E-3</v>
      </c>
      <c r="BD1661" s="14">
        <v>-6.3602941176470586E-3</v>
      </c>
      <c r="BE1661" s="14">
        <v>-2.0404411764705886E-2</v>
      </c>
      <c r="BF1661" s="14">
        <v>0.5</v>
      </c>
      <c r="BG1661" s="14" t="s">
        <v>7128</v>
      </c>
      <c r="BH1661" s="13">
        <v>-0.34599999999999997</v>
      </c>
      <c r="BI1661" s="13">
        <v>-0.34599999999999997</v>
      </c>
      <c r="BJ1661" s="13">
        <v>-1.1100000000000001</v>
      </c>
      <c r="BK1661" s="13">
        <v>-1.1100000000000001</v>
      </c>
      <c r="BL1661" s="13">
        <v>54.4</v>
      </c>
      <c r="BM1661" s="13">
        <v>54.4</v>
      </c>
      <c r="BN1661" s="13">
        <v>1.44</v>
      </c>
      <c r="BO1661" s="13">
        <v>1.44</v>
      </c>
      <c r="BP1661" s="13">
        <v>-0.55500000000000005</v>
      </c>
      <c r="BQ1661" s="13">
        <v>-4.87</v>
      </c>
      <c r="BR1661" s="13">
        <v>4.5839999999999996</v>
      </c>
      <c r="BS1661" s="13">
        <v>-2.4700000000000002</v>
      </c>
      <c r="BT1661" s="14" t="s">
        <v>7128</v>
      </c>
      <c r="BU1661" s="13">
        <v>-2.6689999999999996</v>
      </c>
      <c r="BV1661" s="13">
        <v>2.4100000000000006</v>
      </c>
      <c r="BW1661" s="13">
        <v>-2.4599999999999995</v>
      </c>
      <c r="BX1661" s="13">
        <v>23.2</v>
      </c>
      <c r="BY1661" s="13">
        <v>61.209999999999994</v>
      </c>
      <c r="BZ1661" s="13">
        <v>0</v>
      </c>
      <c r="CA1661" s="13">
        <v>0</v>
      </c>
      <c r="CB1661" s="13">
        <v>-0.66300000000000003</v>
      </c>
      <c r="CC1661" s="15">
        <v>0.20899999999999999</v>
      </c>
      <c r="CD1661" s="15">
        <v>0.64500000000000002</v>
      </c>
      <c r="CE1661" s="15">
        <v>0.36</v>
      </c>
      <c r="CF1661" s="15">
        <v>2.064142736558602</v>
      </c>
      <c r="CG1661" s="15">
        <v>2.7254282275184152</v>
      </c>
      <c r="CH1661" s="13">
        <v>0.90083333333333337</v>
      </c>
      <c r="CI1661" s="13">
        <v>7.344333333333334</v>
      </c>
      <c r="CJ1661" s="13">
        <v>-0.66300000000000003</v>
      </c>
      <c r="CK1661" s="12">
        <f t="shared" si="50"/>
        <v>0.27510373443983399</v>
      </c>
      <c r="CL1661" s="36" t="str">
        <f t="shared" si="51"/>
        <v>NA</v>
      </c>
      <c r="CM1661" s="13">
        <v>0.34</v>
      </c>
      <c r="CN1661" s="13">
        <v>0.68700000000000006</v>
      </c>
      <c r="CO1661" s="13" t="s">
        <v>7128</v>
      </c>
      <c r="CP1661" s="13" t="s">
        <v>7128</v>
      </c>
      <c r="CQ1661" s="13">
        <v>1.44</v>
      </c>
      <c r="CR1661" s="13">
        <v>7.5</v>
      </c>
      <c r="CS1661" s="13">
        <v>2.4100000000000006</v>
      </c>
      <c r="CT1661" s="13">
        <v>1.0200000000000001E-2</v>
      </c>
      <c r="CU1661" s="13">
        <v>-1.1160000000000001</v>
      </c>
      <c r="CV1661" s="13">
        <v>1.0200000000000001E-2</v>
      </c>
      <c r="CW1661" s="13">
        <v>1.44</v>
      </c>
      <c r="CX1661" s="12">
        <v>-1.5165746094389535E-2</v>
      </c>
      <c r="CY1661" s="12">
        <v>-9.1146386323468411E-3</v>
      </c>
      <c r="CZ1661" s="15">
        <v>5.2083333333333339</v>
      </c>
      <c r="DA1661" s="20"/>
      <c r="DB1661" s="20"/>
    </row>
    <row r="1662" spans="1:106" ht="24">
      <c r="A1662" s="8" t="s">
        <v>5133</v>
      </c>
      <c r="B1662" s="8" t="s">
        <v>5134</v>
      </c>
      <c r="C1662" s="9" t="s">
        <v>7197</v>
      </c>
      <c r="D1662" s="9" t="s">
        <v>7126</v>
      </c>
      <c r="E1662" s="10" t="s">
        <v>7127</v>
      </c>
      <c r="F1662" s="10" t="s">
        <v>7126</v>
      </c>
      <c r="G1662" s="11">
        <v>0.65</v>
      </c>
      <c r="H1662" s="11">
        <v>0.65</v>
      </c>
      <c r="I1662" s="12">
        <v>9.0499999999999997E-2</v>
      </c>
      <c r="J1662" s="12">
        <v>0.11532500000000001</v>
      </c>
      <c r="K1662" s="12">
        <v>4.7E-2</v>
      </c>
      <c r="L1662" s="12">
        <v>0.10350000000000001</v>
      </c>
      <c r="M1662" s="12">
        <v>6.8320350000000002E-2</v>
      </c>
      <c r="N1662" s="12">
        <v>0.11532500000000001</v>
      </c>
      <c r="O1662" s="12">
        <v>-4.2802477477477494E-2</v>
      </c>
      <c r="P1662" s="12">
        <v>-1.4321235884567157E-2</v>
      </c>
      <c r="Q1662" s="13">
        <v>10.3</v>
      </c>
      <c r="R1662" s="13">
        <v>0</v>
      </c>
      <c r="S1662" s="13">
        <v>0</v>
      </c>
      <c r="T1662" s="13">
        <v>0</v>
      </c>
      <c r="U1662" s="13">
        <v>10.3</v>
      </c>
      <c r="V1662" s="13">
        <v>0.14399999999999999</v>
      </c>
      <c r="W1662" s="13">
        <v>10.156000000000001</v>
      </c>
      <c r="X1662" s="14">
        <v>1.3980582524271843E-2</v>
      </c>
      <c r="Y1662" s="15">
        <v>0.20161290322580644</v>
      </c>
      <c r="Z1662" s="14">
        <v>0</v>
      </c>
      <c r="AA1662" s="14">
        <v>0</v>
      </c>
      <c r="AB1662" s="14">
        <v>0</v>
      </c>
      <c r="AC1662" s="14">
        <v>0</v>
      </c>
      <c r="AD1662" s="13">
        <v>1.39</v>
      </c>
      <c r="AE1662" s="15">
        <v>-0.21575000000000005</v>
      </c>
      <c r="AF1662" s="14">
        <v>0.1</v>
      </c>
      <c r="AG1662" s="14" t="s">
        <v>7128</v>
      </c>
      <c r="AH1662" s="15">
        <v>0.20409906063193844</v>
      </c>
      <c r="AI1662" s="5" t="s">
        <v>7128</v>
      </c>
      <c r="AJ1662" s="15">
        <v>63.975155279503106</v>
      </c>
      <c r="AK1662" s="15">
        <v>63.975155279503106</v>
      </c>
      <c r="AL1662" s="15" t="s">
        <v>7128</v>
      </c>
      <c r="AM1662" s="15" t="s">
        <v>7128</v>
      </c>
      <c r="AN1662" s="15">
        <v>4.5175438596491233</v>
      </c>
      <c r="AO1662" s="15">
        <v>19.324577861163228</v>
      </c>
      <c r="AP1662" s="15">
        <v>49.541463414634151</v>
      </c>
      <c r="AQ1662" s="15">
        <v>37.895522388059703</v>
      </c>
      <c r="AR1662" s="15">
        <v>4.7546816479400755</v>
      </c>
      <c r="AS1662" s="15">
        <v>19.054409005628518</v>
      </c>
      <c r="AT1662" s="14">
        <v>0</v>
      </c>
      <c r="AU1662" s="14">
        <v>0</v>
      </c>
      <c r="AV1662" s="12">
        <v>0.45</v>
      </c>
      <c r="AW1662" s="12">
        <v>0.58299999999999996</v>
      </c>
      <c r="AX1662" s="12">
        <v>0.26200000000000001</v>
      </c>
      <c r="AY1662" s="12">
        <v>0.45700000000000002</v>
      </c>
      <c r="AZ1662" s="14" t="s">
        <v>7128</v>
      </c>
      <c r="BA1662" s="14" t="s">
        <v>7128</v>
      </c>
      <c r="BB1662" s="14">
        <v>7.2522522522522517E-2</v>
      </c>
      <c r="BC1662" s="14">
        <v>0.10100376411543285</v>
      </c>
      <c r="BD1662" s="14">
        <v>0.30206378986866789</v>
      </c>
      <c r="BE1662" s="14">
        <v>0.38461538461538458</v>
      </c>
      <c r="BF1662" s="14">
        <v>0.21463414634146341</v>
      </c>
      <c r="BG1662" s="14">
        <v>6.1399999999999996E-2</v>
      </c>
      <c r="BH1662" s="13">
        <v>0.161</v>
      </c>
      <c r="BI1662" s="13">
        <v>0.161</v>
      </c>
      <c r="BJ1662" s="13">
        <v>0.20499999999999999</v>
      </c>
      <c r="BK1662" s="13">
        <v>0.20499999999999999</v>
      </c>
      <c r="BL1662" s="13">
        <v>0.53300000000000003</v>
      </c>
      <c r="BM1662" s="13">
        <v>0.53300000000000003</v>
      </c>
      <c r="BN1662" s="13">
        <v>0.26800000000000002</v>
      </c>
      <c r="BO1662" s="13">
        <v>0.26800000000000002</v>
      </c>
      <c r="BP1662" s="13">
        <v>0.161</v>
      </c>
      <c r="BQ1662" s="13">
        <v>0</v>
      </c>
      <c r="BR1662" s="13">
        <v>0</v>
      </c>
      <c r="BS1662" s="13">
        <v>-0.115</v>
      </c>
      <c r="BT1662" s="14">
        <v>-0.7142857142857143</v>
      </c>
      <c r="BU1662" s="13">
        <v>0.27600000000000002</v>
      </c>
      <c r="BV1662" s="13">
        <v>0.27600000000000002</v>
      </c>
      <c r="BW1662" s="13">
        <v>0.27600000000000002</v>
      </c>
      <c r="BX1662" s="13">
        <v>2.2200000000000002</v>
      </c>
      <c r="BY1662" s="13">
        <v>1.5940000000000003</v>
      </c>
      <c r="BZ1662" s="13">
        <v>2.2799999999999998</v>
      </c>
      <c r="CA1662" s="13">
        <v>2.1359999999999997</v>
      </c>
      <c r="CB1662" s="13">
        <v>0</v>
      </c>
      <c r="CC1662" s="15">
        <v>-0.27600000000000002</v>
      </c>
      <c r="CD1662" s="15">
        <v>0.32500000000000001</v>
      </c>
      <c r="CE1662" s="15">
        <v>0.36</v>
      </c>
      <c r="CF1662" s="15" t="s">
        <v>7128</v>
      </c>
      <c r="CG1662" s="15" t="s">
        <v>7128</v>
      </c>
      <c r="CH1662" s="13" t="s">
        <v>7128</v>
      </c>
      <c r="CI1662" s="13" t="s">
        <v>7128</v>
      </c>
      <c r="CJ1662" s="13">
        <v>0</v>
      </c>
      <c r="CK1662" s="12">
        <f t="shared" si="50"/>
        <v>0</v>
      </c>
      <c r="CL1662" s="36">
        <f t="shared" si="51"/>
        <v>0.24953183520599256</v>
      </c>
      <c r="CM1662" s="13">
        <v>0.20499999999999999</v>
      </c>
      <c r="CN1662" s="13">
        <v>4.3999999999999997E-2</v>
      </c>
      <c r="CO1662" s="13">
        <v>0.161</v>
      </c>
      <c r="CP1662" s="13">
        <v>10.3</v>
      </c>
      <c r="CQ1662" s="13">
        <v>0.26800000000000002</v>
      </c>
      <c r="CR1662" s="13">
        <v>10.156000000000001</v>
      </c>
      <c r="CS1662" s="13" t="s">
        <v>7128</v>
      </c>
      <c r="CT1662" s="13">
        <v>0</v>
      </c>
      <c r="CU1662" s="13">
        <v>0.20499999999999999</v>
      </c>
      <c r="CV1662" s="13">
        <v>2.1359999999999997</v>
      </c>
      <c r="CW1662" s="13">
        <v>0.26800000000000002</v>
      </c>
      <c r="CX1662" s="12">
        <v>7.2522522522522517E-2</v>
      </c>
      <c r="CY1662" s="12">
        <v>0.10100376411543285</v>
      </c>
      <c r="CZ1662" s="15">
        <v>37.895522388059703</v>
      </c>
      <c r="DA1662" s="20"/>
      <c r="DB1662" s="20"/>
    </row>
    <row r="1663" spans="1:106" ht="24">
      <c r="A1663" s="8" t="s">
        <v>2025</v>
      </c>
      <c r="B1663" s="8" t="s">
        <v>2026</v>
      </c>
      <c r="C1663" s="9" t="s">
        <v>7171</v>
      </c>
      <c r="D1663" s="9" t="s">
        <v>7126</v>
      </c>
      <c r="E1663" s="10" t="s">
        <v>7127</v>
      </c>
      <c r="F1663" s="10" t="s">
        <v>7126</v>
      </c>
      <c r="G1663" s="11">
        <v>0.56000000000000005</v>
      </c>
      <c r="H1663" s="11">
        <v>0.56000000000000005</v>
      </c>
      <c r="I1663" s="12">
        <v>9.0499999999999997E-2</v>
      </c>
      <c r="J1663" s="12">
        <v>0.10718</v>
      </c>
      <c r="K1663" s="12">
        <v>4.7E-2</v>
      </c>
      <c r="L1663" s="12">
        <v>0.10350000000000001</v>
      </c>
      <c r="M1663" s="12">
        <v>6.8320350000000002E-2</v>
      </c>
      <c r="N1663" s="12">
        <v>0.10718</v>
      </c>
      <c r="O1663" s="12">
        <v>1.1551150819672131</v>
      </c>
      <c r="P1663" s="12">
        <v>0.58020984137157527</v>
      </c>
      <c r="Q1663" s="13">
        <v>126.7</v>
      </c>
      <c r="R1663" s="13">
        <v>0</v>
      </c>
      <c r="S1663" s="13">
        <v>0</v>
      </c>
      <c r="T1663" s="13">
        <v>0</v>
      </c>
      <c r="U1663" s="13">
        <v>126.7</v>
      </c>
      <c r="V1663" s="13">
        <v>0</v>
      </c>
      <c r="W1663" s="13">
        <v>126.7</v>
      </c>
      <c r="X1663" s="14">
        <v>0</v>
      </c>
      <c r="Y1663" s="15">
        <v>4.5871559633027519E-2</v>
      </c>
      <c r="Z1663" s="14" t="s">
        <v>7128</v>
      </c>
      <c r="AA1663" s="14">
        <v>0</v>
      </c>
      <c r="AB1663" s="14" t="s">
        <v>7128</v>
      </c>
      <c r="AC1663" s="14">
        <v>0</v>
      </c>
      <c r="AD1663" s="13">
        <v>11.58</v>
      </c>
      <c r="AE1663" s="15">
        <v>0.19008333333333335</v>
      </c>
      <c r="AF1663" s="14" t="s">
        <v>7128</v>
      </c>
      <c r="AG1663" s="14" t="s">
        <v>7128</v>
      </c>
      <c r="AH1663" s="15">
        <v>0.45219000616903138</v>
      </c>
      <c r="AI1663" s="5">
        <v>3.5889570552147241</v>
      </c>
      <c r="AJ1663" s="15">
        <v>20.568181818181817</v>
      </c>
      <c r="AK1663" s="15">
        <v>20.568181818181817</v>
      </c>
      <c r="AL1663" s="15">
        <v>18.20754716981132</v>
      </c>
      <c r="AM1663" s="15">
        <v>0.85700757575757569</v>
      </c>
      <c r="AN1663" s="15" t="s">
        <v>7128</v>
      </c>
      <c r="AO1663" s="15">
        <v>1.9735202492211839</v>
      </c>
      <c r="AP1663" s="15">
        <v>10.82905982905983</v>
      </c>
      <c r="AQ1663" s="15">
        <v>8.86013986013986</v>
      </c>
      <c r="AR1663" s="15" t="s">
        <v>7128</v>
      </c>
      <c r="AS1663" s="15">
        <v>1.9735202492211839</v>
      </c>
      <c r="AT1663" s="14">
        <v>4.2467532467532466E-2</v>
      </c>
      <c r="AU1663" s="14">
        <v>2.0647198105761639E-3</v>
      </c>
      <c r="AV1663" s="12">
        <v>0.47799999999999998</v>
      </c>
      <c r="AW1663" s="12">
        <v>0.27100000000000002</v>
      </c>
      <c r="AX1663" s="12">
        <v>0.218</v>
      </c>
      <c r="AY1663" s="12">
        <v>0.252</v>
      </c>
      <c r="AZ1663" s="14">
        <v>0.24</v>
      </c>
      <c r="BA1663" s="14">
        <v>0.12</v>
      </c>
      <c r="BB1663" s="14">
        <v>1.2622950819672132</v>
      </c>
      <c r="BC1663" s="14">
        <v>0.68738984137157522</v>
      </c>
      <c r="BD1663" s="14">
        <v>9.5950155763239869E-2</v>
      </c>
      <c r="BE1663" s="14">
        <v>0.1822429906542056</v>
      </c>
      <c r="BF1663" s="14">
        <v>0.35021097046413496</v>
      </c>
      <c r="BG1663" s="14" t="s">
        <v>7128</v>
      </c>
      <c r="BH1663" s="13">
        <v>6.16</v>
      </c>
      <c r="BI1663" s="13">
        <v>6.16</v>
      </c>
      <c r="BJ1663" s="13">
        <v>11.7</v>
      </c>
      <c r="BK1663" s="13">
        <v>11.7</v>
      </c>
      <c r="BL1663" s="13">
        <v>64.2</v>
      </c>
      <c r="BM1663" s="13">
        <v>64.2</v>
      </c>
      <c r="BN1663" s="13">
        <v>14.3</v>
      </c>
      <c r="BO1663" s="13">
        <v>14.3</v>
      </c>
      <c r="BP1663" s="13">
        <v>7.6025316455696208</v>
      </c>
      <c r="BQ1663" s="13">
        <v>0</v>
      </c>
      <c r="BR1663" s="13">
        <v>0</v>
      </c>
      <c r="BS1663" s="13">
        <v>-3.46</v>
      </c>
      <c r="BT1663" s="14">
        <v>-0.4551115551115551</v>
      </c>
      <c r="BU1663" s="13">
        <v>11.062531645569621</v>
      </c>
      <c r="BV1663" s="13">
        <v>9.620000000000001</v>
      </c>
      <c r="BW1663" s="13">
        <v>9.620000000000001</v>
      </c>
      <c r="BX1663" s="13">
        <v>4.88</v>
      </c>
      <c r="BY1663" s="13">
        <v>11.059999999999999</v>
      </c>
      <c r="BZ1663" s="13">
        <v>0</v>
      </c>
      <c r="CA1663" s="13">
        <v>0</v>
      </c>
      <c r="CB1663" s="13">
        <v>-0.2616</v>
      </c>
      <c r="CC1663" s="15">
        <v>1.2E-2</v>
      </c>
      <c r="CD1663" s="15">
        <v>0.183</v>
      </c>
      <c r="CE1663" s="15">
        <v>0.36</v>
      </c>
      <c r="CF1663" s="15">
        <v>1.1552953796913918</v>
      </c>
      <c r="CG1663" s="15">
        <v>1.2854501775244109</v>
      </c>
      <c r="CH1663" s="13">
        <v>1.6555</v>
      </c>
      <c r="CI1663" s="13">
        <v>0.79574999999999996</v>
      </c>
      <c r="CJ1663" s="13">
        <v>-0.2616</v>
      </c>
      <c r="CK1663" s="12">
        <f t="shared" si="50"/>
        <v>2.7193347193347192E-2</v>
      </c>
      <c r="CL1663" s="36" t="str">
        <f t="shared" si="51"/>
        <v>NA</v>
      </c>
      <c r="CM1663" s="13">
        <v>9.48</v>
      </c>
      <c r="CN1663" s="13">
        <v>3.32</v>
      </c>
      <c r="CO1663" s="13">
        <v>6.16</v>
      </c>
      <c r="CP1663" s="13">
        <v>126.7</v>
      </c>
      <c r="CQ1663" s="13">
        <v>14.3</v>
      </c>
      <c r="CR1663" s="13">
        <v>126.7</v>
      </c>
      <c r="CS1663" s="13">
        <v>9.620000000000001</v>
      </c>
      <c r="CT1663" s="13">
        <v>0</v>
      </c>
      <c r="CU1663" s="13">
        <v>11.7</v>
      </c>
      <c r="CV1663" s="13">
        <v>0</v>
      </c>
      <c r="CW1663" s="13">
        <v>14.3</v>
      </c>
      <c r="CX1663" s="12">
        <v>1.2622950819672132</v>
      </c>
      <c r="CY1663" s="12">
        <v>0.68738984137157522</v>
      </c>
      <c r="CZ1663" s="15">
        <v>8.86013986013986</v>
      </c>
      <c r="DA1663" s="20"/>
      <c r="DB1663" s="20"/>
    </row>
    <row r="1664" spans="1:106" ht="24">
      <c r="A1664" s="8" t="s">
        <v>5951</v>
      </c>
      <c r="B1664" s="8" t="s">
        <v>5952</v>
      </c>
      <c r="C1664" s="9" t="s">
        <v>7178</v>
      </c>
      <c r="D1664" s="9" t="s">
        <v>7126</v>
      </c>
      <c r="E1664" s="10" t="s">
        <v>7127</v>
      </c>
      <c r="F1664" s="10" t="s">
        <v>7126</v>
      </c>
      <c r="G1664" s="11">
        <v>1.1000000000000001</v>
      </c>
      <c r="H1664" s="11">
        <v>1.3379717309917312</v>
      </c>
      <c r="I1664" s="12">
        <v>9.0499999999999997E-2</v>
      </c>
      <c r="J1664" s="12">
        <v>0.17758644165475168</v>
      </c>
      <c r="K1664" s="12">
        <v>4.7E-2</v>
      </c>
      <c r="L1664" s="12">
        <v>0.10350000000000001</v>
      </c>
      <c r="M1664" s="12">
        <v>6.8320350000000002E-2</v>
      </c>
      <c r="N1664" s="12">
        <v>0.15770866554565466</v>
      </c>
      <c r="O1664" s="12">
        <v>-6.9926622014057638E-3</v>
      </c>
      <c r="P1664" s="12">
        <v>-3.686174149226662E-2</v>
      </c>
      <c r="Q1664" s="13">
        <v>324.60000000000002</v>
      </c>
      <c r="R1664" s="13">
        <v>9.1831045324642933</v>
      </c>
      <c r="S1664" s="13">
        <v>63</v>
      </c>
      <c r="T1664" s="13">
        <v>72.183104532464299</v>
      </c>
      <c r="U1664" s="13">
        <v>396.78310453246434</v>
      </c>
      <c r="V1664" s="13">
        <v>43.2</v>
      </c>
      <c r="W1664" s="13">
        <v>353.58310453246435</v>
      </c>
      <c r="X1664" s="14">
        <v>0.1088756035892789</v>
      </c>
      <c r="Y1664" s="15">
        <v>0.43610816542948039</v>
      </c>
      <c r="Z1664" s="14">
        <v>0.25355598341886415</v>
      </c>
      <c r="AA1664" s="14">
        <v>0.18192081191944592</v>
      </c>
      <c r="AB1664" s="14">
        <v>0.33968519779983197</v>
      </c>
      <c r="AC1664" s="14">
        <v>0.2223755530883065</v>
      </c>
      <c r="AD1664" s="13">
        <v>1.72</v>
      </c>
      <c r="AE1664" s="15">
        <v>-0.27175000000000005</v>
      </c>
      <c r="AF1664" s="14" t="s">
        <v>7128</v>
      </c>
      <c r="AG1664" s="14" t="s">
        <v>7128</v>
      </c>
      <c r="AH1664" s="15">
        <v>0.46370967741935482</v>
      </c>
      <c r="AI1664" s="5">
        <v>8.6298076923076916</v>
      </c>
      <c r="AJ1664" s="15">
        <v>8.5646437994722966</v>
      </c>
      <c r="AK1664" s="15">
        <v>8.9668508287292816</v>
      </c>
      <c r="AL1664" s="15">
        <v>9.2972972972972965</v>
      </c>
      <c r="AM1664" s="15">
        <v>0.56719495360743688</v>
      </c>
      <c r="AN1664" s="15">
        <v>1.527529411764706</v>
      </c>
      <c r="AO1664" s="15">
        <v>0.67865356470834204</v>
      </c>
      <c r="AP1664" s="15">
        <v>9.3730496320601944</v>
      </c>
      <c r="AQ1664" s="15">
        <v>7.6433874736805949</v>
      </c>
      <c r="AR1664" s="15">
        <v>2.2338651088306358</v>
      </c>
      <c r="AS1664" s="15">
        <v>0.73924964359704026</v>
      </c>
      <c r="AT1664" s="14">
        <v>0</v>
      </c>
      <c r="AU1664" s="14">
        <v>0</v>
      </c>
      <c r="AV1664" s="12">
        <v>0.10199999999999999</v>
      </c>
      <c r="AW1664" s="12">
        <v>0.22800000000000001</v>
      </c>
      <c r="AX1664" s="12">
        <v>0.21100000000000002</v>
      </c>
      <c r="AY1664" s="12">
        <v>0.31900000000000001</v>
      </c>
      <c r="AZ1664" s="14">
        <v>0.151</v>
      </c>
      <c r="BA1664" s="14">
        <v>9.1400000000000009E-2</v>
      </c>
      <c r="BB1664" s="14">
        <v>0.17059377945334592</v>
      </c>
      <c r="BC1664" s="14">
        <v>0.12084692405338804</v>
      </c>
      <c r="BD1664" s="14">
        <v>7.5322513524760715E-2</v>
      </c>
      <c r="BE1664" s="14">
        <v>7.8492257789236658E-2</v>
      </c>
      <c r="BF1664" s="14">
        <v>2.7150537634408601E-2</v>
      </c>
      <c r="BG1664" s="14">
        <v>0.4471</v>
      </c>
      <c r="BH1664" s="13">
        <v>37.9</v>
      </c>
      <c r="BI1664" s="13">
        <v>36.200000000000003</v>
      </c>
      <c r="BJ1664" s="13">
        <v>35.9</v>
      </c>
      <c r="BK1664" s="13">
        <v>37.723379093507141</v>
      </c>
      <c r="BL1664" s="13">
        <v>478.3</v>
      </c>
      <c r="BM1664" s="13">
        <v>480.6</v>
      </c>
      <c r="BN1664" s="13">
        <v>46.4</v>
      </c>
      <c r="BO1664" s="13">
        <v>46.260000000000005</v>
      </c>
      <c r="BP1664" s="13">
        <v>36.699169069731816</v>
      </c>
      <c r="BQ1664" s="13">
        <v>0</v>
      </c>
      <c r="BR1664" s="13">
        <v>0</v>
      </c>
      <c r="BS1664" s="13">
        <v>-13.4</v>
      </c>
      <c r="BT1664" s="14">
        <v>-0.36513088278753014</v>
      </c>
      <c r="BU1664" s="13">
        <v>50.099169069731815</v>
      </c>
      <c r="BV1664" s="13">
        <v>49.6</v>
      </c>
      <c r="BW1664" s="13">
        <v>49.6</v>
      </c>
      <c r="BX1664" s="13">
        <v>212.2</v>
      </c>
      <c r="BY1664" s="13">
        <v>303.68310453246431</v>
      </c>
      <c r="BZ1664" s="13">
        <v>212.5</v>
      </c>
      <c r="CA1664" s="13">
        <v>158.28310453246434</v>
      </c>
      <c r="CB1664" s="13">
        <v>0</v>
      </c>
      <c r="CC1664" s="15">
        <v>1.7999999999999999E-2</v>
      </c>
      <c r="CD1664" s="15">
        <v>-0.33300000000000002</v>
      </c>
      <c r="CE1664" s="15">
        <v>0.36</v>
      </c>
      <c r="CF1664" s="15">
        <v>0.71598959539963081</v>
      </c>
      <c r="CG1664" s="15">
        <v>0.60842699679448875</v>
      </c>
      <c r="CH1664" s="13">
        <v>25.154000000000003</v>
      </c>
      <c r="CI1664" s="13">
        <v>18.462</v>
      </c>
      <c r="CJ1664" s="13">
        <v>0</v>
      </c>
      <c r="CK1664" s="12">
        <f t="shared" si="50"/>
        <v>0</v>
      </c>
      <c r="CL1664" s="36">
        <f t="shared" si="51"/>
        <v>3.0218007248012957</v>
      </c>
      <c r="CM1664" s="13">
        <v>37.200000000000003</v>
      </c>
      <c r="CN1664" s="13">
        <v>1.01</v>
      </c>
      <c r="CO1664" s="13">
        <v>36.200000000000003</v>
      </c>
      <c r="CP1664" s="13">
        <v>324.60000000000002</v>
      </c>
      <c r="CQ1664" s="13">
        <v>46.260000000000005</v>
      </c>
      <c r="CR1664" s="13">
        <v>353.58310453246435</v>
      </c>
      <c r="CS1664" s="13" t="s">
        <v>7128</v>
      </c>
      <c r="CT1664" s="13">
        <v>3.5819999999999999</v>
      </c>
      <c r="CU1664" s="13">
        <v>36.299379093507142</v>
      </c>
      <c r="CV1664" s="13">
        <v>161.86510453246433</v>
      </c>
      <c r="CW1664" s="13">
        <v>46.4</v>
      </c>
      <c r="CX1664" s="12">
        <v>0.16116265490170639</v>
      </c>
      <c r="CY1664" s="12">
        <v>0.11492952149270862</v>
      </c>
      <c r="CZ1664" s="15">
        <v>7.6203255287169043</v>
      </c>
      <c r="DA1664" s="20"/>
      <c r="DB1664" s="20"/>
    </row>
    <row r="1665" spans="1:106">
      <c r="A1665" s="8" t="s">
        <v>605</v>
      </c>
      <c r="B1665" s="8" t="s">
        <v>606</v>
      </c>
      <c r="C1665" s="9" t="s">
        <v>7148</v>
      </c>
      <c r="D1665" s="9" t="s">
        <v>7126</v>
      </c>
      <c r="E1665" s="10" t="s">
        <v>7127</v>
      </c>
      <c r="F1665" s="10" t="s">
        <v>7126</v>
      </c>
      <c r="G1665" s="11">
        <v>0.67</v>
      </c>
      <c r="H1665" s="11">
        <v>0.82075233576666018</v>
      </c>
      <c r="I1665" s="12">
        <v>9.0499999999999997E-2</v>
      </c>
      <c r="J1665" s="12">
        <v>0.13077808638688274</v>
      </c>
      <c r="K1665" s="12">
        <v>4.7E-2</v>
      </c>
      <c r="L1665" s="12">
        <v>0.10350000000000001</v>
      </c>
      <c r="M1665" s="12">
        <v>6.8320350000000002E-2</v>
      </c>
      <c r="N1665" s="12">
        <v>0.11698916081693375</v>
      </c>
      <c r="O1665" s="12">
        <v>0.16686152213355485</v>
      </c>
      <c r="P1665" s="12">
        <v>2.6429444361979054E-2</v>
      </c>
      <c r="Q1665" s="13">
        <v>710.5</v>
      </c>
      <c r="R1665" s="13">
        <v>0</v>
      </c>
      <c r="S1665" s="13">
        <v>201.3</v>
      </c>
      <c r="T1665" s="13">
        <v>201.3</v>
      </c>
      <c r="U1665" s="13">
        <v>911.8</v>
      </c>
      <c r="V1665" s="13">
        <v>0</v>
      </c>
      <c r="W1665" s="13">
        <v>911.8</v>
      </c>
      <c r="X1665" s="14">
        <v>0</v>
      </c>
      <c r="Y1665" s="15">
        <v>6.097560975609756E-2</v>
      </c>
      <c r="Z1665" s="14">
        <v>0.491455078125</v>
      </c>
      <c r="AA1665" s="14">
        <v>0.22077209914454926</v>
      </c>
      <c r="AB1665" s="14">
        <v>0.96639462313970237</v>
      </c>
      <c r="AC1665" s="14">
        <v>0.28332160450387051</v>
      </c>
      <c r="AD1665" s="13">
        <v>2.94</v>
      </c>
      <c r="AE1665" s="15">
        <v>1.1635555555555557</v>
      </c>
      <c r="AF1665" s="14" t="s">
        <v>7128</v>
      </c>
      <c r="AG1665" s="14" t="s">
        <v>7128</v>
      </c>
      <c r="AH1665" s="15">
        <v>0.44110854503464209</v>
      </c>
      <c r="AI1665" s="5">
        <v>6.7523809523809533</v>
      </c>
      <c r="AJ1665" s="15">
        <v>13.796116504854369</v>
      </c>
      <c r="AK1665" s="15">
        <v>13.742746615087039</v>
      </c>
      <c r="AL1665" s="15">
        <v>14.341463414634147</v>
      </c>
      <c r="AM1665" s="15">
        <v>0.34490291262135925</v>
      </c>
      <c r="AN1665" s="15">
        <v>3.4109457513202108</v>
      </c>
      <c r="AO1665" s="15">
        <v>1.4058171745152355</v>
      </c>
      <c r="AP1665" s="15">
        <v>12.860366713681239</v>
      </c>
      <c r="AQ1665" s="15">
        <v>11.469182389937107</v>
      </c>
      <c r="AR1665" s="15">
        <v>2.2260742187499996</v>
      </c>
      <c r="AS1665" s="15">
        <v>1.8041155520379897</v>
      </c>
      <c r="AT1665" s="14">
        <v>0</v>
      </c>
      <c r="AU1665" s="14">
        <v>0</v>
      </c>
      <c r="AV1665" s="12">
        <v>0.58499999999999996</v>
      </c>
      <c r="AW1665" s="12">
        <v>0.22600000000000001</v>
      </c>
      <c r="AX1665" s="12">
        <v>0.22500000000000001</v>
      </c>
      <c r="AY1665" s="12">
        <v>0.17399999999999999</v>
      </c>
      <c r="AZ1665" s="14">
        <v>0.4</v>
      </c>
      <c r="BA1665" s="14">
        <v>0.13500000000000001</v>
      </c>
      <c r="BB1665" s="14">
        <v>0.29763960852043758</v>
      </c>
      <c r="BC1665" s="14">
        <v>0.14341860517891281</v>
      </c>
      <c r="BD1665" s="14">
        <v>9.7510373443983403E-2</v>
      </c>
      <c r="BE1665" s="14">
        <v>0.13372312334967937</v>
      </c>
      <c r="BF1665" s="14">
        <v>0.20583717357910908</v>
      </c>
      <c r="BG1665" s="14">
        <v>0.14050000000000001</v>
      </c>
      <c r="BH1665" s="13">
        <v>51.5</v>
      </c>
      <c r="BI1665" s="13">
        <v>51.7</v>
      </c>
      <c r="BJ1665" s="13">
        <v>70.900000000000006</v>
      </c>
      <c r="BK1665" s="13">
        <v>70.900000000000006</v>
      </c>
      <c r="BL1665" s="13">
        <v>505.4</v>
      </c>
      <c r="BM1665" s="13">
        <v>530.20000000000005</v>
      </c>
      <c r="BN1665" s="13">
        <v>78.900000000000006</v>
      </c>
      <c r="BO1665" s="13">
        <v>79.5</v>
      </c>
      <c r="BP1665" s="13">
        <v>56.306144393241169</v>
      </c>
      <c r="BQ1665" s="13">
        <v>0</v>
      </c>
      <c r="BR1665" s="13">
        <v>0</v>
      </c>
      <c r="BS1665" s="13">
        <v>-7.55</v>
      </c>
      <c r="BT1665" s="14">
        <v>-0.13408838558134839</v>
      </c>
      <c r="BU1665" s="13">
        <v>63.856144393241166</v>
      </c>
      <c r="BV1665" s="13">
        <v>59.25</v>
      </c>
      <c r="BW1665" s="13">
        <v>59.25</v>
      </c>
      <c r="BX1665" s="13">
        <v>173.7</v>
      </c>
      <c r="BY1665" s="13">
        <v>392.6</v>
      </c>
      <c r="BZ1665" s="13">
        <v>208.3</v>
      </c>
      <c r="CA1665" s="13">
        <v>409.6</v>
      </c>
      <c r="CB1665" s="13">
        <v>0</v>
      </c>
      <c r="CC1665" s="15">
        <v>4.3999999999999997E-2</v>
      </c>
      <c r="CD1665" s="15">
        <v>1.18</v>
      </c>
      <c r="CE1665" s="15">
        <v>0.36</v>
      </c>
      <c r="CF1665" s="15">
        <v>0.60521848073824835</v>
      </c>
      <c r="CG1665" s="15">
        <v>0.81405997880490855</v>
      </c>
      <c r="CH1665" s="13">
        <v>32.963750000000005</v>
      </c>
      <c r="CI1665" s="13">
        <v>17.767499999999998</v>
      </c>
      <c r="CJ1665" s="13">
        <v>0</v>
      </c>
      <c r="CK1665" s="12">
        <f t="shared" si="50"/>
        <v>0</v>
      </c>
      <c r="CL1665" s="36">
        <f t="shared" si="51"/>
        <v>1.2338867187499998</v>
      </c>
      <c r="CM1665" s="13">
        <v>65.099999999999994</v>
      </c>
      <c r="CN1665" s="13">
        <v>13.4</v>
      </c>
      <c r="CO1665" s="13">
        <v>51.7</v>
      </c>
      <c r="CP1665" s="13">
        <v>710.5</v>
      </c>
      <c r="CQ1665" s="13">
        <v>79.5</v>
      </c>
      <c r="CR1665" s="13">
        <v>911.8</v>
      </c>
      <c r="CS1665" s="13" t="s">
        <v>7128</v>
      </c>
      <c r="CT1665" s="13">
        <v>0.47599999999999998</v>
      </c>
      <c r="CU1665" s="13">
        <v>70.6096</v>
      </c>
      <c r="CV1665" s="13">
        <v>410.07600000000002</v>
      </c>
      <c r="CW1665" s="13">
        <v>78.900000000000006</v>
      </c>
      <c r="CX1665" s="12">
        <v>0.29515891971339342</v>
      </c>
      <c r="CY1665" s="12">
        <v>0.14265821242825441</v>
      </c>
      <c r="CZ1665" s="15">
        <v>11.556400506970848</v>
      </c>
      <c r="DA1665" s="20"/>
      <c r="DB1665" s="20"/>
    </row>
    <row r="1666" spans="1:106" ht="24">
      <c r="A1666" s="8" t="s">
        <v>6305</v>
      </c>
      <c r="B1666" s="8" t="s">
        <v>6306</v>
      </c>
      <c r="C1666" s="9" t="s">
        <v>7149</v>
      </c>
      <c r="D1666" s="9" t="s">
        <v>7126</v>
      </c>
      <c r="E1666" s="10" t="s">
        <v>7127</v>
      </c>
      <c r="F1666" s="10" t="s">
        <v>7126</v>
      </c>
      <c r="G1666" s="11">
        <v>0.85</v>
      </c>
      <c r="H1666" s="11">
        <v>1.5757692307692308</v>
      </c>
      <c r="I1666" s="12">
        <v>9.0499999999999997E-2</v>
      </c>
      <c r="J1666" s="12">
        <v>0.19910711538461537</v>
      </c>
      <c r="K1666" s="12">
        <v>5.1999999999999998E-2</v>
      </c>
      <c r="L1666" s="12">
        <v>0.1085</v>
      </c>
      <c r="M1666" s="12">
        <v>7.162085E-2</v>
      </c>
      <c r="N1666" s="12">
        <v>0.14038937489626557</v>
      </c>
      <c r="O1666" s="12">
        <v>-1.6565539238952536</v>
      </c>
      <c r="P1666" s="12">
        <v>-0.28446044480742816</v>
      </c>
      <c r="Q1666" s="13">
        <v>13</v>
      </c>
      <c r="R1666" s="13">
        <v>0</v>
      </c>
      <c r="S1666" s="13">
        <v>11.1</v>
      </c>
      <c r="T1666" s="13">
        <v>11.1</v>
      </c>
      <c r="U1666" s="13">
        <v>24.1</v>
      </c>
      <c r="V1666" s="13">
        <v>1.01</v>
      </c>
      <c r="W1666" s="13">
        <v>23.09</v>
      </c>
      <c r="X1666" s="14">
        <v>4.1908713692946055E-2</v>
      </c>
      <c r="Y1666" s="15">
        <v>0.39432176656151419</v>
      </c>
      <c r="Z1666" s="14">
        <v>0.79172610556348078</v>
      </c>
      <c r="AA1666" s="14">
        <v>0.46058091286307051</v>
      </c>
      <c r="AB1666" s="14">
        <v>3.8013698630136985</v>
      </c>
      <c r="AC1666" s="14">
        <v>0.85384615384615381</v>
      </c>
      <c r="AD1666" s="13">
        <v>1.36</v>
      </c>
      <c r="AE1666" s="15">
        <v>1.923888888888889</v>
      </c>
      <c r="AF1666" s="14">
        <v>0.12649110640673517</v>
      </c>
      <c r="AG1666" s="14">
        <v>0.97002867225665035</v>
      </c>
      <c r="AH1666" s="15">
        <v>0.7007299270072993</v>
      </c>
      <c r="AI1666" s="5" t="s">
        <v>7128</v>
      </c>
      <c r="AJ1666" s="15" t="s">
        <v>7128</v>
      </c>
      <c r="AK1666" s="15" t="s">
        <v>7128</v>
      </c>
      <c r="AL1666" s="15" t="s">
        <v>7128</v>
      </c>
      <c r="AM1666" s="15" t="s">
        <v>7128</v>
      </c>
      <c r="AN1666" s="15">
        <v>4.4520547945205484</v>
      </c>
      <c r="AO1666" s="15" t="s">
        <v>7128</v>
      </c>
      <c r="AP1666" s="15" t="s">
        <v>7128</v>
      </c>
      <c r="AQ1666" s="15" t="s">
        <v>7128</v>
      </c>
      <c r="AR1666" s="15">
        <v>1.7747886241352806</v>
      </c>
      <c r="AS1666" s="15" t="s">
        <v>7128</v>
      </c>
      <c r="AT1666" s="14" t="s">
        <v>7128</v>
      </c>
      <c r="AU1666" s="14">
        <v>0</v>
      </c>
      <c r="AV1666" s="12" t="s">
        <v>7128</v>
      </c>
      <c r="AW1666" s="12" t="s">
        <v>7128</v>
      </c>
      <c r="AX1666" s="12" t="s">
        <v>7128</v>
      </c>
      <c r="AY1666" s="12" t="s">
        <v>7128</v>
      </c>
      <c r="AZ1666" s="14" t="s">
        <v>7128</v>
      </c>
      <c r="BA1666" s="14" t="s">
        <v>7128</v>
      </c>
      <c r="BB1666" s="14">
        <v>-1.4574468085106382</v>
      </c>
      <c r="BC1666" s="14">
        <v>-0.14407106991116261</v>
      </c>
      <c r="BD1666" s="14" t="s">
        <v>7128</v>
      </c>
      <c r="BE1666" s="14" t="s">
        <v>7128</v>
      </c>
      <c r="BF1666" s="14">
        <v>0</v>
      </c>
      <c r="BG1666" s="14">
        <v>4.6799999999999994E-2</v>
      </c>
      <c r="BH1666" s="13">
        <v>-0.39400000000000002</v>
      </c>
      <c r="BI1666" s="13">
        <v>-0.95899999999999996</v>
      </c>
      <c r="BJ1666" s="13">
        <v>-0.746</v>
      </c>
      <c r="BK1666" s="13">
        <v>-0.746</v>
      </c>
      <c r="BL1666" s="13">
        <v>0</v>
      </c>
      <c r="BM1666" s="13">
        <v>0</v>
      </c>
      <c r="BN1666" s="13">
        <v>-0.35</v>
      </c>
      <c r="BO1666" s="13">
        <v>0</v>
      </c>
      <c r="BP1666" s="13">
        <v>-0.746</v>
      </c>
      <c r="BQ1666" s="13">
        <v>0</v>
      </c>
      <c r="BR1666" s="13">
        <v>0</v>
      </c>
      <c r="BS1666" s="13">
        <v>-0.29899999999999999</v>
      </c>
      <c r="BT1666" s="14" t="s">
        <v>7128</v>
      </c>
      <c r="BU1666" s="13">
        <v>-0.44700000000000001</v>
      </c>
      <c r="BV1666" s="13">
        <v>-0.65999999999999992</v>
      </c>
      <c r="BW1666" s="13">
        <v>-0.65999999999999992</v>
      </c>
      <c r="BX1666" s="13">
        <v>0.65800000000000003</v>
      </c>
      <c r="BY1666" s="13">
        <v>5.1779999999999999</v>
      </c>
      <c r="BZ1666" s="13">
        <v>2.92</v>
      </c>
      <c r="CA1666" s="13">
        <v>13.01</v>
      </c>
      <c r="CB1666" s="13">
        <v>0</v>
      </c>
      <c r="CC1666" s="15">
        <v>0.81799999999999995</v>
      </c>
      <c r="CD1666" s="15">
        <v>0.438</v>
      </c>
      <c r="CE1666" s="15">
        <v>0.36</v>
      </c>
      <c r="CF1666" s="15">
        <v>1.2259674250430765</v>
      </c>
      <c r="CG1666" s="15">
        <v>0.87880457175143134</v>
      </c>
      <c r="CH1666" s="13">
        <v>-1.153</v>
      </c>
      <c r="CI1666" s="13">
        <v>-2.4631999999999996</v>
      </c>
      <c r="CJ1666" s="13">
        <v>0</v>
      </c>
      <c r="CK1666" s="12">
        <f t="shared" si="50"/>
        <v>0</v>
      </c>
      <c r="CL1666" s="36" t="str">
        <f t="shared" si="51"/>
        <v>NA</v>
      </c>
      <c r="CM1666" s="13" t="s">
        <v>7128</v>
      </c>
      <c r="CN1666" s="13" t="s">
        <v>7128</v>
      </c>
      <c r="CO1666" s="13" t="s">
        <v>7128</v>
      </c>
      <c r="CP1666" s="13" t="s">
        <v>7128</v>
      </c>
      <c r="CQ1666" s="13" t="s">
        <v>7128</v>
      </c>
      <c r="CR1666" s="13" t="s">
        <v>7128</v>
      </c>
      <c r="CS1666" s="13" t="s">
        <v>7128</v>
      </c>
      <c r="CT1666" s="13">
        <v>0</v>
      </c>
      <c r="CU1666" s="13">
        <v>-0.746</v>
      </c>
      <c r="CV1666" s="13">
        <v>13.01</v>
      </c>
      <c r="CW1666" s="13">
        <v>-0.35</v>
      </c>
      <c r="CX1666" s="12">
        <v>-1.4574468085106382</v>
      </c>
      <c r="CY1666" s="12">
        <v>-0.14407106991116261</v>
      </c>
      <c r="CZ1666" s="15" t="s">
        <v>7128</v>
      </c>
      <c r="DA1666" s="20"/>
      <c r="DB1666" s="20"/>
    </row>
    <row r="1667" spans="1:106" ht="24">
      <c r="A1667" s="8" t="s">
        <v>5389</v>
      </c>
      <c r="B1667" s="8" t="s">
        <v>5390</v>
      </c>
      <c r="C1667" s="9" t="s">
        <v>7197</v>
      </c>
      <c r="D1667" s="9" t="s">
        <v>7126</v>
      </c>
      <c r="E1667" s="10" t="s">
        <v>7127</v>
      </c>
      <c r="F1667" s="10" t="s">
        <v>7126</v>
      </c>
      <c r="G1667" s="11">
        <v>0.65</v>
      </c>
      <c r="H1667" s="11">
        <v>0.65</v>
      </c>
      <c r="I1667" s="12">
        <v>9.0499999999999997E-2</v>
      </c>
      <c r="J1667" s="12">
        <v>0.11532500000000001</v>
      </c>
      <c r="K1667" s="12">
        <v>3.2000000000000001E-2</v>
      </c>
      <c r="L1667" s="12">
        <v>8.8499999999999995E-2</v>
      </c>
      <c r="M1667" s="12">
        <v>5.8418850000000001E-2</v>
      </c>
      <c r="N1667" s="12">
        <v>0.11532500000000001</v>
      </c>
      <c r="O1667" s="12">
        <v>-0.12638269230769231</v>
      </c>
      <c r="P1667" s="12">
        <v>-0.12608820939334639</v>
      </c>
      <c r="Q1667" s="13">
        <v>1.77</v>
      </c>
      <c r="R1667" s="13">
        <v>0</v>
      </c>
      <c r="S1667" s="13">
        <v>0</v>
      </c>
      <c r="T1667" s="13">
        <v>0</v>
      </c>
      <c r="U1667" s="13">
        <v>1.77</v>
      </c>
      <c r="V1667" s="13">
        <v>2E-3</v>
      </c>
      <c r="W1667" s="13">
        <v>1.768</v>
      </c>
      <c r="X1667" s="14">
        <v>1.1299435028248588E-3</v>
      </c>
      <c r="Y1667" s="15" t="s">
        <v>7128</v>
      </c>
      <c r="Z1667" s="14">
        <v>0</v>
      </c>
      <c r="AA1667" s="14">
        <v>0</v>
      </c>
      <c r="AB1667" s="14">
        <v>0</v>
      </c>
      <c r="AC1667" s="14">
        <v>0</v>
      </c>
      <c r="AD1667" s="13">
        <v>0.17599999999999999</v>
      </c>
      <c r="AE1667" s="15">
        <v>0.65875000000000006</v>
      </c>
      <c r="AF1667" s="14">
        <v>0.14832396974191325</v>
      </c>
      <c r="AG1667" s="14">
        <v>0.28822044120303597</v>
      </c>
      <c r="AH1667" s="15">
        <v>0.21252796420581663</v>
      </c>
      <c r="AI1667" s="5" t="s">
        <v>7128</v>
      </c>
      <c r="AJ1667" s="15" t="s">
        <v>7128</v>
      </c>
      <c r="AK1667" s="15" t="s">
        <v>7128</v>
      </c>
      <c r="AL1667" s="15" t="s">
        <v>7128</v>
      </c>
      <c r="AM1667" s="15" t="s">
        <v>7128</v>
      </c>
      <c r="AN1667" s="15">
        <v>0.89847715736040612</v>
      </c>
      <c r="AO1667" s="15">
        <v>8.8059701492537314</v>
      </c>
      <c r="AP1667" s="15" t="s">
        <v>7128</v>
      </c>
      <c r="AQ1667" s="15" t="s">
        <v>7128</v>
      </c>
      <c r="AR1667" s="15">
        <v>0.89837398373983746</v>
      </c>
      <c r="AS1667" s="15">
        <v>8.7960199004975124</v>
      </c>
      <c r="AT1667" s="14" t="s">
        <v>7128</v>
      </c>
      <c r="AU1667" s="14">
        <v>0</v>
      </c>
      <c r="AV1667" s="12" t="s">
        <v>7128</v>
      </c>
      <c r="AW1667" s="12" t="s">
        <v>7128</v>
      </c>
      <c r="AX1667" s="12">
        <v>-0.59</v>
      </c>
      <c r="AY1667" s="12">
        <v>2.29E-2</v>
      </c>
      <c r="AZ1667" s="14" t="s">
        <v>7128</v>
      </c>
      <c r="BA1667" s="14" t="s">
        <v>7128</v>
      </c>
      <c r="BB1667" s="14">
        <v>-1.1057692307692307E-2</v>
      </c>
      <c r="BC1667" s="14">
        <v>-1.0763209393346379E-2</v>
      </c>
      <c r="BD1667" s="14">
        <v>-0.11442786069651741</v>
      </c>
      <c r="BE1667" s="14">
        <v>-0.10945273631840795</v>
      </c>
      <c r="BF1667" s="14">
        <v>0</v>
      </c>
      <c r="BG1667" s="14">
        <v>4.9699999999999994E-2</v>
      </c>
      <c r="BH1667" s="13">
        <v>-2.3E-2</v>
      </c>
      <c r="BI1667" s="13">
        <v>-2.3E-2</v>
      </c>
      <c r="BJ1667" s="13">
        <v>-2.1999999999999999E-2</v>
      </c>
      <c r="BK1667" s="13">
        <v>-2.1999999999999999E-2</v>
      </c>
      <c r="BL1667" s="13">
        <v>0.20100000000000001</v>
      </c>
      <c r="BM1667" s="13">
        <v>0.20100000000000001</v>
      </c>
      <c r="BN1667" s="13">
        <v>-2.1000000000000001E-2</v>
      </c>
      <c r="BO1667" s="13">
        <v>-2.1000000000000001E-2</v>
      </c>
      <c r="BP1667" s="13">
        <v>-2.1999999999999999E-2</v>
      </c>
      <c r="BQ1667" s="13">
        <v>0</v>
      </c>
      <c r="BR1667" s="13">
        <v>0</v>
      </c>
      <c r="BS1667" s="13">
        <v>0</v>
      </c>
      <c r="BT1667" s="14" t="s">
        <v>7128</v>
      </c>
      <c r="BU1667" s="13">
        <v>-2.1999999999999999E-2</v>
      </c>
      <c r="BV1667" s="13">
        <v>-2.3E-2</v>
      </c>
      <c r="BW1667" s="13">
        <v>-2.3E-2</v>
      </c>
      <c r="BX1667" s="13">
        <v>2.08</v>
      </c>
      <c r="BY1667" s="13">
        <v>2.044</v>
      </c>
      <c r="BZ1667" s="13">
        <v>1.97</v>
      </c>
      <c r="CA1667" s="13">
        <v>1.968</v>
      </c>
      <c r="CB1667" s="13">
        <v>0</v>
      </c>
      <c r="CC1667" s="15">
        <v>0.28499999999999998</v>
      </c>
      <c r="CD1667" s="15">
        <v>0.14000000000000001</v>
      </c>
      <c r="CE1667" s="15">
        <v>0.36</v>
      </c>
      <c r="CF1667" s="15">
        <v>2.7346223928530642</v>
      </c>
      <c r="CG1667" s="15">
        <v>2.4531304971524843</v>
      </c>
      <c r="CH1667" s="13">
        <v>2.9166666666666674E-2</v>
      </c>
      <c r="CI1667" s="13">
        <v>-1.6833333333333339E-2</v>
      </c>
      <c r="CJ1667" s="13">
        <v>0</v>
      </c>
      <c r="CK1667" s="12">
        <f t="shared" ref="CK1667:CK1730" si="52">IF(CJ1667=0,0,IF(BV1667&gt;0,-CJ1667/BV1667,"NA"))</f>
        <v>0</v>
      </c>
      <c r="CL1667" s="36">
        <f t="shared" ref="CL1667:CL1730" si="53">IF(CA1667&gt;0,IF(BL1667&gt;0,BL1667/CA1667,"NA"),"NA")</f>
        <v>0.10213414634146342</v>
      </c>
      <c r="CM1667" s="13" t="s">
        <v>7128</v>
      </c>
      <c r="CN1667" s="13" t="s">
        <v>7128</v>
      </c>
      <c r="CO1667" s="13" t="s">
        <v>7128</v>
      </c>
      <c r="CP1667" s="13" t="s">
        <v>7128</v>
      </c>
      <c r="CQ1667" s="13" t="s">
        <v>7128</v>
      </c>
      <c r="CR1667" s="13" t="s">
        <v>7128</v>
      </c>
      <c r="CS1667" s="13" t="s">
        <v>7128</v>
      </c>
      <c r="CT1667" s="13">
        <v>0</v>
      </c>
      <c r="CU1667" s="13">
        <v>-2.1999999999999999E-2</v>
      </c>
      <c r="CV1667" s="13">
        <v>1.968</v>
      </c>
      <c r="CW1667" s="13">
        <v>-2.1000000000000001E-2</v>
      </c>
      <c r="CX1667" s="12">
        <v>-1.1057692307692307E-2</v>
      </c>
      <c r="CY1667" s="12">
        <v>-1.0763209393346379E-2</v>
      </c>
      <c r="CZ1667" s="15" t="s">
        <v>7128</v>
      </c>
      <c r="DA1667" s="20"/>
      <c r="DB1667" s="20"/>
    </row>
    <row r="1668" spans="1:106">
      <c r="A1668" s="8" t="s">
        <v>1625</v>
      </c>
      <c r="B1668" s="8" t="s">
        <v>1626</v>
      </c>
      <c r="C1668" s="9" t="s">
        <v>7131</v>
      </c>
      <c r="D1668" s="9" t="s">
        <v>7126</v>
      </c>
      <c r="E1668" s="10" t="s">
        <v>7127</v>
      </c>
      <c r="F1668" s="10" t="s">
        <v>7126</v>
      </c>
      <c r="G1668" s="11">
        <v>0.79</v>
      </c>
      <c r="H1668" s="11">
        <v>0.99020487116445333</v>
      </c>
      <c r="I1668" s="12">
        <v>9.0499999999999997E-2</v>
      </c>
      <c r="J1668" s="12">
        <v>0.14611354084038303</v>
      </c>
      <c r="K1668" s="12">
        <v>3.2000000000000001E-2</v>
      </c>
      <c r="L1668" s="12">
        <v>8.8499999999999995E-2</v>
      </c>
      <c r="M1668" s="12">
        <v>5.8418850000000001E-2</v>
      </c>
      <c r="N1668" s="12">
        <v>0.12650929992574358</v>
      </c>
      <c r="O1668" s="12">
        <v>6.7189211453194952E-2</v>
      </c>
      <c r="P1668" s="12">
        <v>1.6135253216442519E-2</v>
      </c>
      <c r="Q1668" s="13">
        <v>84.4</v>
      </c>
      <c r="R1668" s="13">
        <v>0</v>
      </c>
      <c r="S1668" s="13">
        <v>24.3</v>
      </c>
      <c r="T1668" s="13">
        <v>24.3</v>
      </c>
      <c r="U1668" s="13">
        <v>108.7</v>
      </c>
      <c r="V1668" s="13">
        <v>3.2</v>
      </c>
      <c r="W1668" s="13">
        <v>105.5</v>
      </c>
      <c r="X1668" s="14">
        <v>2.9438822447102116E-2</v>
      </c>
      <c r="Y1668" s="15">
        <v>0.64935064935064934</v>
      </c>
      <c r="Z1668" s="14">
        <v>0.47001934235976789</v>
      </c>
      <c r="AA1668" s="14">
        <v>0.22355105795768168</v>
      </c>
      <c r="AB1668" s="14">
        <v>0.88686131386861322</v>
      </c>
      <c r="AC1668" s="14">
        <v>0.28791469194312796</v>
      </c>
      <c r="AD1668" s="13">
        <v>1.37</v>
      </c>
      <c r="AE1668" s="15">
        <v>1.7925277777777779</v>
      </c>
      <c r="AF1668" s="14">
        <v>0.22583179581272428</v>
      </c>
      <c r="AG1668" s="14">
        <v>0.47092571538594563</v>
      </c>
      <c r="AH1668" s="15">
        <v>0.3523421588594704</v>
      </c>
      <c r="AI1668" s="5">
        <v>3.4216216216216213</v>
      </c>
      <c r="AJ1668" s="15">
        <v>18.1505376344086</v>
      </c>
      <c r="AK1668" s="15">
        <v>18.1505376344086</v>
      </c>
      <c r="AL1668" s="15">
        <v>13.564356435643564</v>
      </c>
      <c r="AM1668" s="15">
        <v>0.6050179211469533</v>
      </c>
      <c r="AN1668" s="15">
        <v>3.0802919708029202</v>
      </c>
      <c r="AO1668" s="15">
        <v>0.80920421860019187</v>
      </c>
      <c r="AP1668" s="15">
        <v>16.666666666666668</v>
      </c>
      <c r="AQ1668" s="15">
        <v>10.809426229508198</v>
      </c>
      <c r="AR1668" s="15">
        <v>2.3501893517487189</v>
      </c>
      <c r="AS1668" s="15">
        <v>1.0115052732502396</v>
      </c>
      <c r="AT1668" s="14">
        <v>3.974193548387097E-2</v>
      </c>
      <c r="AU1668" s="14">
        <v>2.1895734597156399E-3</v>
      </c>
      <c r="AV1668" s="12">
        <v>1.3419999999999999</v>
      </c>
      <c r="AW1668" s="12">
        <v>1.0590000000000002</v>
      </c>
      <c r="AX1668" s="12">
        <v>1.034</v>
      </c>
      <c r="AY1668" s="12">
        <v>0.82299999999999995</v>
      </c>
      <c r="AZ1668" s="14">
        <v>0.3</v>
      </c>
      <c r="BA1668" s="14">
        <v>0.29899999999999999</v>
      </c>
      <c r="BB1668" s="14">
        <v>0.21330275229357798</v>
      </c>
      <c r="BC1668" s="14">
        <v>0.1426445531421861</v>
      </c>
      <c r="BD1668" s="14">
        <v>4.4582933844678818E-2</v>
      </c>
      <c r="BE1668" s="14">
        <v>6.0690316395014383E-2</v>
      </c>
      <c r="BF1668" s="14">
        <v>0.1197952218430034</v>
      </c>
      <c r="BG1668" s="14">
        <v>7.2499999999999995E-2</v>
      </c>
      <c r="BH1668" s="13">
        <v>4.6500000000000004</v>
      </c>
      <c r="BI1668" s="13">
        <v>4.6500000000000004</v>
      </c>
      <c r="BJ1668" s="13">
        <v>6.33</v>
      </c>
      <c r="BK1668" s="13">
        <v>6.33</v>
      </c>
      <c r="BL1668" s="13">
        <v>104.3</v>
      </c>
      <c r="BM1668" s="13">
        <v>104.3</v>
      </c>
      <c r="BN1668" s="13">
        <v>9.76</v>
      </c>
      <c r="BO1668" s="13">
        <v>9.76</v>
      </c>
      <c r="BP1668" s="13">
        <v>5.5716962457337882</v>
      </c>
      <c r="BQ1668" s="13">
        <v>0</v>
      </c>
      <c r="BR1668" s="13">
        <v>0</v>
      </c>
      <c r="BS1668" s="13">
        <v>-4.45</v>
      </c>
      <c r="BT1668" s="14">
        <v>-0.79867957687164592</v>
      </c>
      <c r="BU1668" s="13">
        <v>10.021696245733789</v>
      </c>
      <c r="BV1668" s="13">
        <v>9.1000000000000014</v>
      </c>
      <c r="BW1668" s="13">
        <v>9.1000000000000014</v>
      </c>
      <c r="BX1668" s="13">
        <v>21.8</v>
      </c>
      <c r="BY1668" s="13">
        <v>39.059999999999995</v>
      </c>
      <c r="BZ1668" s="13">
        <v>27.4</v>
      </c>
      <c r="CA1668" s="13">
        <v>44.89</v>
      </c>
      <c r="CB1668" s="13">
        <v>-0.18480000000000002</v>
      </c>
      <c r="CC1668" s="15">
        <v>0.70899999999999996</v>
      </c>
      <c r="CD1668" s="15">
        <v>0.51600000000000001</v>
      </c>
      <c r="CE1668" s="15">
        <v>0.36</v>
      </c>
      <c r="CF1668" s="15" t="s">
        <v>7128</v>
      </c>
      <c r="CG1668" s="15" t="s">
        <v>7128</v>
      </c>
      <c r="CH1668" s="13" t="s">
        <v>7128</v>
      </c>
      <c r="CI1668" s="13" t="s">
        <v>7128</v>
      </c>
      <c r="CJ1668" s="13">
        <v>-0.18480000000000002</v>
      </c>
      <c r="CK1668" s="12">
        <f t="shared" si="52"/>
        <v>2.0307692307692308E-2</v>
      </c>
      <c r="CL1668" s="36">
        <f t="shared" si="53"/>
        <v>2.3234573401648473</v>
      </c>
      <c r="CM1668" s="13">
        <v>5.86</v>
      </c>
      <c r="CN1668" s="13">
        <v>0.70199999999999996</v>
      </c>
      <c r="CO1668" s="13">
        <v>4.6500000000000004</v>
      </c>
      <c r="CP1668" s="13">
        <v>84.4</v>
      </c>
      <c r="CQ1668" s="13">
        <v>9.76</v>
      </c>
      <c r="CR1668" s="13">
        <v>105.5</v>
      </c>
      <c r="CS1668" s="13">
        <v>9.1000000000000014</v>
      </c>
      <c r="CT1668" s="13">
        <v>0</v>
      </c>
      <c r="CU1668" s="13">
        <v>6.33</v>
      </c>
      <c r="CV1668" s="13">
        <v>44.89</v>
      </c>
      <c r="CW1668" s="13">
        <v>9.76</v>
      </c>
      <c r="CX1668" s="12">
        <v>0.21330275229357798</v>
      </c>
      <c r="CY1668" s="12">
        <v>0.1426445531421861</v>
      </c>
      <c r="CZ1668" s="15">
        <v>10.809426229508198</v>
      </c>
      <c r="DA1668" s="20"/>
      <c r="DB1668" s="20"/>
    </row>
    <row r="1669" spans="1:106">
      <c r="A1669" s="8" t="s">
        <v>6115</v>
      </c>
      <c r="B1669" s="8" t="s">
        <v>6116</v>
      </c>
      <c r="C1669" s="9" t="s">
        <v>7139</v>
      </c>
      <c r="D1669" s="9" t="s">
        <v>7126</v>
      </c>
      <c r="E1669" s="10" t="s">
        <v>7127</v>
      </c>
      <c r="F1669" s="10" t="s">
        <v>7126</v>
      </c>
      <c r="G1669" s="11">
        <v>0.59</v>
      </c>
      <c r="H1669" s="11">
        <v>0.62178712220762145</v>
      </c>
      <c r="I1669" s="12">
        <v>9.0499999999999997E-2</v>
      </c>
      <c r="J1669" s="12">
        <v>0.11277173455978974</v>
      </c>
      <c r="K1669" s="12">
        <v>4.1999999999999996E-2</v>
      </c>
      <c r="L1669" s="12">
        <v>9.8500000000000004E-2</v>
      </c>
      <c r="M1669" s="12">
        <v>6.5019850000000004E-2</v>
      </c>
      <c r="N1669" s="12">
        <v>0.11033055342892768</v>
      </c>
      <c r="O1669" s="12">
        <v>-0.58906803085608606</v>
      </c>
      <c r="P1669" s="12">
        <v>-0.58557076037645162</v>
      </c>
      <c r="Q1669" s="13">
        <v>0.76100000000000001</v>
      </c>
      <c r="R1669" s="13">
        <v>0</v>
      </c>
      <c r="S1669" s="13">
        <v>4.1000000000000002E-2</v>
      </c>
      <c r="T1669" s="13">
        <v>4.1000000000000002E-2</v>
      </c>
      <c r="U1669" s="13">
        <v>0.80200000000000005</v>
      </c>
      <c r="V1669" s="13">
        <v>2.1000000000000001E-2</v>
      </c>
      <c r="W1669" s="13">
        <v>0.78100000000000003</v>
      </c>
      <c r="X1669" s="14">
        <v>2.6184538653366583E-2</v>
      </c>
      <c r="Y1669" s="15">
        <v>0.10964912280701754</v>
      </c>
      <c r="Z1669" s="14">
        <v>5.9334298118668596E-2</v>
      </c>
      <c r="AA1669" s="14">
        <v>5.1122194513715712E-2</v>
      </c>
      <c r="AB1669" s="14">
        <v>6.3076923076923072E-2</v>
      </c>
      <c r="AC1669" s="14">
        <v>5.387647831800263E-2</v>
      </c>
      <c r="AD1669" s="13">
        <v>6.7000000000000004E-2</v>
      </c>
      <c r="AE1669" s="15">
        <v>0.4415</v>
      </c>
      <c r="AF1669" s="14">
        <v>5.4772255750516613E-2</v>
      </c>
      <c r="AG1669" s="14">
        <v>0.78050464444486167</v>
      </c>
      <c r="AH1669" s="15">
        <v>0.72941176470588243</v>
      </c>
      <c r="AI1669" s="5" t="s">
        <v>7128</v>
      </c>
      <c r="AJ1669" s="15" t="s">
        <v>7128</v>
      </c>
      <c r="AK1669" s="15" t="s">
        <v>7128</v>
      </c>
      <c r="AL1669" s="15" t="s">
        <v>7128</v>
      </c>
      <c r="AM1669" s="15" t="s">
        <v>7128</v>
      </c>
      <c r="AN1669" s="15">
        <v>1.1707692307692308</v>
      </c>
      <c r="AO1669" s="15">
        <v>10.424657534246576</v>
      </c>
      <c r="AP1669" s="15" t="s">
        <v>7128</v>
      </c>
      <c r="AQ1669" s="15" t="s">
        <v>7128</v>
      </c>
      <c r="AR1669" s="15">
        <v>1.1656716417910447</v>
      </c>
      <c r="AS1669" s="15">
        <v>10.698630136986303</v>
      </c>
      <c r="AT1669" s="14" t="s">
        <v>7128</v>
      </c>
      <c r="AU1669" s="14">
        <v>0</v>
      </c>
      <c r="AV1669" s="12" t="s">
        <v>7128</v>
      </c>
      <c r="AW1669" s="12" t="s">
        <v>7128</v>
      </c>
      <c r="AX1669" s="12">
        <v>1.093</v>
      </c>
      <c r="AY1669" s="12">
        <v>-0.221</v>
      </c>
      <c r="AZ1669" s="14" t="s">
        <v>7128</v>
      </c>
      <c r="BA1669" s="14" t="s">
        <v>7128</v>
      </c>
      <c r="BB1669" s="14">
        <v>-0.47629629629629627</v>
      </c>
      <c r="BC1669" s="14">
        <v>-0.47524020694752395</v>
      </c>
      <c r="BD1669" s="14">
        <v>-8.8082191780821919</v>
      </c>
      <c r="BE1669" s="14">
        <v>-8.8082191780821919</v>
      </c>
      <c r="BF1669" s="14">
        <v>0</v>
      </c>
      <c r="BG1669" s="14" t="s">
        <v>7128</v>
      </c>
      <c r="BH1669" s="13">
        <v>-0.64300000000000002</v>
      </c>
      <c r="BI1669" s="13">
        <v>-0.64300000000000002</v>
      </c>
      <c r="BJ1669" s="13">
        <v>-0.64300000000000002</v>
      </c>
      <c r="BK1669" s="13">
        <v>-0.64300000000000002</v>
      </c>
      <c r="BL1669" s="13">
        <v>7.2999999999999995E-2</v>
      </c>
      <c r="BM1669" s="13">
        <v>7.2999999999999995E-2</v>
      </c>
      <c r="BN1669" s="13">
        <v>0</v>
      </c>
      <c r="BO1669" s="13">
        <v>0</v>
      </c>
      <c r="BP1669" s="13">
        <v>-0.64300000000000002</v>
      </c>
      <c r="BQ1669" s="13">
        <v>0</v>
      </c>
      <c r="BR1669" s="13">
        <v>0</v>
      </c>
      <c r="BS1669" s="13">
        <v>0</v>
      </c>
      <c r="BT1669" s="14" t="s">
        <v>7128</v>
      </c>
      <c r="BU1669" s="13">
        <v>-0.64300000000000002</v>
      </c>
      <c r="BV1669" s="13">
        <v>-0.64300000000000002</v>
      </c>
      <c r="BW1669" s="13">
        <v>-0.64300000000000002</v>
      </c>
      <c r="BX1669" s="13">
        <v>1.35</v>
      </c>
      <c r="BY1669" s="13">
        <v>1.3530000000000002</v>
      </c>
      <c r="BZ1669" s="13">
        <v>0.65</v>
      </c>
      <c r="CA1669" s="13">
        <v>0.67</v>
      </c>
      <c r="CB1669" s="13">
        <v>0</v>
      </c>
      <c r="CC1669" s="15">
        <v>0.28499999999999998</v>
      </c>
      <c r="CD1669" s="15">
        <v>-9.7000000000000003E-2</v>
      </c>
      <c r="CE1669" s="15">
        <v>0.36</v>
      </c>
      <c r="CF1669" s="15">
        <v>1.749359428318066</v>
      </c>
      <c r="CG1669" s="15">
        <v>1.2529673382821593</v>
      </c>
      <c r="CH1669" s="13">
        <v>0.10050000000000001</v>
      </c>
      <c r="CI1669" s="13">
        <v>2.5250000000000002E-2</v>
      </c>
      <c r="CJ1669" s="13">
        <v>0</v>
      </c>
      <c r="CK1669" s="12">
        <f t="shared" si="52"/>
        <v>0</v>
      </c>
      <c r="CL1669" s="36">
        <f t="shared" si="53"/>
        <v>0.108955223880597</v>
      </c>
      <c r="CM1669" s="13" t="s">
        <v>7128</v>
      </c>
      <c r="CN1669" s="13" t="s">
        <v>7128</v>
      </c>
      <c r="CO1669" s="13" t="s">
        <v>7128</v>
      </c>
      <c r="CP1669" s="13" t="s">
        <v>7128</v>
      </c>
      <c r="CQ1669" s="13" t="s">
        <v>7128</v>
      </c>
      <c r="CR1669" s="13" t="s">
        <v>7128</v>
      </c>
      <c r="CS1669" s="13" t="s">
        <v>7128</v>
      </c>
      <c r="CT1669" s="13">
        <v>0</v>
      </c>
      <c r="CU1669" s="13">
        <v>-0.64300000000000002</v>
      </c>
      <c r="CV1669" s="13">
        <v>0.67</v>
      </c>
      <c r="CW1669" s="13">
        <v>0</v>
      </c>
      <c r="CX1669" s="12">
        <v>-0.47629629629629627</v>
      </c>
      <c r="CY1669" s="12">
        <v>-0.47524020694752395</v>
      </c>
      <c r="CZ1669" s="15" t="s">
        <v>7128</v>
      </c>
      <c r="DA1669" s="20"/>
      <c r="DB1669" s="20"/>
    </row>
    <row r="1670" spans="1:106">
      <c r="A1670" s="8" t="s">
        <v>2081</v>
      </c>
      <c r="B1670" s="8" t="s">
        <v>2082</v>
      </c>
      <c r="C1670" s="9" t="s">
        <v>7162</v>
      </c>
      <c r="D1670" s="9" t="s">
        <v>7126</v>
      </c>
      <c r="E1670" s="10" t="s">
        <v>7127</v>
      </c>
      <c r="F1670" s="10" t="s">
        <v>7126</v>
      </c>
      <c r="G1670" s="11">
        <v>0.8</v>
      </c>
      <c r="H1670" s="11">
        <v>0.8</v>
      </c>
      <c r="I1670" s="12">
        <v>9.0499999999999997E-2</v>
      </c>
      <c r="J1670" s="12">
        <v>0.12890000000000001</v>
      </c>
      <c r="K1670" s="12">
        <v>4.7E-2</v>
      </c>
      <c r="L1670" s="12">
        <v>0.10350000000000001</v>
      </c>
      <c r="M1670" s="12">
        <v>6.8320350000000002E-2</v>
      </c>
      <c r="N1670" s="12">
        <v>0.12890000000000001</v>
      </c>
      <c r="O1670" s="12" t="s">
        <v>7128</v>
      </c>
      <c r="P1670" s="12" t="s">
        <v>7128</v>
      </c>
      <c r="Q1670" s="13">
        <v>6.72</v>
      </c>
      <c r="R1670" s="13">
        <v>0</v>
      </c>
      <c r="S1670" s="13">
        <v>0</v>
      </c>
      <c r="T1670" s="13">
        <v>0</v>
      </c>
      <c r="U1670" s="13">
        <v>6.72</v>
      </c>
      <c r="V1670" s="13">
        <v>0</v>
      </c>
      <c r="W1670" s="13">
        <v>6.72</v>
      </c>
      <c r="X1670" s="14">
        <v>0</v>
      </c>
      <c r="Y1670" s="15">
        <v>4.5362903225806453E-2</v>
      </c>
      <c r="Z1670" s="14" t="s">
        <v>7128</v>
      </c>
      <c r="AA1670" s="14">
        <v>0</v>
      </c>
      <c r="AB1670" s="14" t="s">
        <v>7128</v>
      </c>
      <c r="AC1670" s="14">
        <v>0</v>
      </c>
      <c r="AD1670" s="13">
        <v>0.13500000000000001</v>
      </c>
      <c r="AE1670" s="15">
        <v>-0.28733333333333333</v>
      </c>
      <c r="AF1670" s="14">
        <v>3.1622776601683791E-2</v>
      </c>
      <c r="AG1670" s="14" t="s">
        <v>7128</v>
      </c>
      <c r="AH1670" s="15">
        <v>0.45907473309608549</v>
      </c>
      <c r="AI1670" s="5">
        <v>1.2641509433962264</v>
      </c>
      <c r="AJ1670" s="15">
        <v>20.180180180180177</v>
      </c>
      <c r="AK1670" s="15">
        <v>20.180180180180177</v>
      </c>
      <c r="AL1670" s="15" t="s">
        <v>7128</v>
      </c>
      <c r="AM1670" s="15" t="s">
        <v>7128</v>
      </c>
      <c r="AN1670" s="15" t="s">
        <v>7128</v>
      </c>
      <c r="AO1670" s="15">
        <v>0.11070840197693574</v>
      </c>
      <c r="AP1670" s="15">
        <v>2.5074626865671639</v>
      </c>
      <c r="AQ1670" s="15">
        <v>1.9365994236311237</v>
      </c>
      <c r="AR1670" s="15" t="s">
        <v>7128</v>
      </c>
      <c r="AS1670" s="15">
        <v>0.11070840197693574</v>
      </c>
      <c r="AT1670" s="14">
        <v>0</v>
      </c>
      <c r="AU1670" s="14">
        <v>0</v>
      </c>
      <c r="AV1670" s="12">
        <v>-0.28800000000000003</v>
      </c>
      <c r="AW1670" s="12">
        <v>-0.26100000000000001</v>
      </c>
      <c r="AX1670" s="12">
        <v>7.8600000000000003E-2</v>
      </c>
      <c r="AY1670" s="12">
        <v>-1.21E-2</v>
      </c>
      <c r="AZ1670" s="14" t="s">
        <v>7128</v>
      </c>
      <c r="BA1670" s="14" t="s">
        <v>7128</v>
      </c>
      <c r="BB1670" s="14" t="s">
        <v>7128</v>
      </c>
      <c r="BC1670" s="14" t="s">
        <v>7128</v>
      </c>
      <c r="BD1670" s="14">
        <v>5.4859967051070838E-3</v>
      </c>
      <c r="BE1670" s="14">
        <v>4.4151565074135091E-2</v>
      </c>
      <c r="BF1670" s="14">
        <v>0.40569395017793591</v>
      </c>
      <c r="BG1670" s="14">
        <v>1.5100000000000001E-2</v>
      </c>
      <c r="BH1670" s="13">
        <v>0.33300000000000002</v>
      </c>
      <c r="BI1670" s="13">
        <v>0.33300000000000002</v>
      </c>
      <c r="BJ1670" s="13">
        <v>2.68</v>
      </c>
      <c r="BK1670" s="13">
        <v>2.68</v>
      </c>
      <c r="BL1670" s="13">
        <v>60.7</v>
      </c>
      <c r="BM1670" s="13">
        <v>60.7</v>
      </c>
      <c r="BN1670" s="13">
        <v>3.47</v>
      </c>
      <c r="BO1670" s="13">
        <v>3.47</v>
      </c>
      <c r="BP1670" s="13">
        <v>1.5927402135231317</v>
      </c>
      <c r="BQ1670" s="13">
        <v>0</v>
      </c>
      <c r="BR1670" s="13">
        <v>0</v>
      </c>
      <c r="BS1670" s="13">
        <v>-0.72099999999999997</v>
      </c>
      <c r="BT1670" s="14">
        <v>-0.4526789704173742</v>
      </c>
      <c r="BU1670" s="13">
        <v>2.3137402135231318</v>
      </c>
      <c r="BV1670" s="13">
        <v>1.054</v>
      </c>
      <c r="BW1670" s="13">
        <v>1.054</v>
      </c>
      <c r="BX1670" s="13">
        <v>0</v>
      </c>
      <c r="BY1670" s="13">
        <v>0</v>
      </c>
      <c r="BZ1670" s="13">
        <v>0</v>
      </c>
      <c r="CA1670" s="13">
        <v>0</v>
      </c>
      <c r="CB1670" s="13">
        <v>0</v>
      </c>
      <c r="CC1670" s="15">
        <v>-0.14699999999999999</v>
      </c>
      <c r="CD1670" s="15">
        <v>-1.4999999999999999E-2</v>
      </c>
      <c r="CE1670" s="15">
        <v>0.36</v>
      </c>
      <c r="CF1670" s="15">
        <v>1.0012809036893338</v>
      </c>
      <c r="CG1670" s="15">
        <v>1.9186383888696938</v>
      </c>
      <c r="CH1670" s="13">
        <v>3.7250000000000001</v>
      </c>
      <c r="CI1670" s="13">
        <v>0.65233333333333332</v>
      </c>
      <c r="CJ1670" s="13">
        <v>0</v>
      </c>
      <c r="CK1670" s="12">
        <f t="shared" si="52"/>
        <v>0</v>
      </c>
      <c r="CL1670" s="36" t="str">
        <f t="shared" si="53"/>
        <v>NA</v>
      </c>
      <c r="CM1670" s="13">
        <v>0.56200000000000006</v>
      </c>
      <c r="CN1670" s="13">
        <v>0.22800000000000001</v>
      </c>
      <c r="CO1670" s="13">
        <v>0.33300000000000002</v>
      </c>
      <c r="CP1670" s="13">
        <v>6.72</v>
      </c>
      <c r="CQ1670" s="13">
        <v>3.47</v>
      </c>
      <c r="CR1670" s="13">
        <v>6.72</v>
      </c>
      <c r="CS1670" s="13" t="s">
        <v>7128</v>
      </c>
      <c r="CT1670" s="13">
        <v>0</v>
      </c>
      <c r="CU1670" s="13">
        <v>2.68</v>
      </c>
      <c r="CV1670" s="13">
        <v>0</v>
      </c>
      <c r="CW1670" s="13">
        <v>3.47</v>
      </c>
      <c r="CX1670" s="12" t="s">
        <v>7128</v>
      </c>
      <c r="CY1670" s="12" t="s">
        <v>7128</v>
      </c>
      <c r="CZ1670" s="15">
        <v>1.9365994236311237</v>
      </c>
      <c r="DA1670" s="20"/>
      <c r="DB1670" s="20"/>
    </row>
    <row r="1671" spans="1:106">
      <c r="A1671" s="8" t="s">
        <v>2265</v>
      </c>
      <c r="B1671" s="8" t="s">
        <v>2266</v>
      </c>
      <c r="C1671" s="9" t="s">
        <v>7148</v>
      </c>
      <c r="D1671" s="9" t="s">
        <v>7126</v>
      </c>
      <c r="E1671" s="10" t="s">
        <v>7127</v>
      </c>
      <c r="F1671" s="10" t="s">
        <v>7126</v>
      </c>
      <c r="G1671" s="11">
        <v>0.67</v>
      </c>
      <c r="H1671" s="11">
        <v>0.88085789260385006</v>
      </c>
      <c r="I1671" s="12">
        <v>9.0499999999999997E-2</v>
      </c>
      <c r="J1671" s="12">
        <v>0.13621763928064842</v>
      </c>
      <c r="K1671" s="12">
        <v>4.7E-2</v>
      </c>
      <c r="L1671" s="12">
        <v>0.10350000000000001</v>
      </c>
      <c r="M1671" s="12">
        <v>6.8320350000000002E-2</v>
      </c>
      <c r="N1671" s="12">
        <v>0.1142144908848103</v>
      </c>
      <c r="O1671" s="12">
        <v>0.11890701445896376</v>
      </c>
      <c r="P1671" s="12">
        <v>9.4129386967482062E-2</v>
      </c>
      <c r="Q1671" s="13">
        <v>7.05</v>
      </c>
      <c r="R1671" s="13">
        <v>0</v>
      </c>
      <c r="S1671" s="13">
        <v>3.38</v>
      </c>
      <c r="T1671" s="13">
        <v>3.38</v>
      </c>
      <c r="U1671" s="13">
        <v>10.43</v>
      </c>
      <c r="V1671" s="13">
        <v>0.29699999999999999</v>
      </c>
      <c r="W1671" s="13">
        <v>10.132999999999999</v>
      </c>
      <c r="X1671" s="14">
        <v>2.8475551294343239E-2</v>
      </c>
      <c r="Y1671" s="15">
        <v>6.9860279441117765E-2</v>
      </c>
      <c r="Z1671" s="14">
        <v>0.44240837696335078</v>
      </c>
      <c r="AA1671" s="14">
        <v>0.32406519654841803</v>
      </c>
      <c r="AB1671" s="14">
        <v>0.79342723004694837</v>
      </c>
      <c r="AC1671" s="14">
        <v>0.47943262411347515</v>
      </c>
      <c r="AD1671" s="13">
        <v>0.14099999999999999</v>
      </c>
      <c r="AE1671" s="15">
        <v>1.2810277777777777</v>
      </c>
      <c r="AF1671" s="14">
        <v>4.4721359549995794E-2</v>
      </c>
      <c r="AG1671" s="14">
        <v>0.82846318566367205</v>
      </c>
      <c r="AH1671" s="15">
        <v>0.5255813953488373</v>
      </c>
      <c r="AI1671" s="5">
        <v>2.8704939919893189</v>
      </c>
      <c r="AJ1671" s="15">
        <v>7.6547231270358305</v>
      </c>
      <c r="AK1671" s="15">
        <v>7.6547231270358305</v>
      </c>
      <c r="AL1671" s="15" t="s">
        <v>7128</v>
      </c>
      <c r="AM1671" s="15" t="s">
        <v>7128</v>
      </c>
      <c r="AN1671" s="15">
        <v>1.6549295774647887</v>
      </c>
      <c r="AO1671" s="15">
        <v>0.14358452138492872</v>
      </c>
      <c r="AP1671" s="15">
        <v>4.7130232558139529</v>
      </c>
      <c r="AQ1671" s="15">
        <v>3.9893700787401571</v>
      </c>
      <c r="AR1671" s="15">
        <v>1.3799536973988831</v>
      </c>
      <c r="AS1671" s="15">
        <v>0.20637474541751524</v>
      </c>
      <c r="AT1671" s="14">
        <v>0.10879478827361565</v>
      </c>
      <c r="AU1671" s="14">
        <v>1.421276595744681E-2</v>
      </c>
      <c r="AV1671" s="12">
        <v>0.13200000000000001</v>
      </c>
      <c r="AW1671" s="12" t="s">
        <v>7128</v>
      </c>
      <c r="AX1671" s="12">
        <v>-0.124</v>
      </c>
      <c r="AY1671" s="12" t="s">
        <v>7128</v>
      </c>
      <c r="AZ1671" s="14" t="s">
        <v>7128</v>
      </c>
      <c r="BA1671" s="14" t="s">
        <v>7128</v>
      </c>
      <c r="BB1671" s="14">
        <v>0.25512465373961218</v>
      </c>
      <c r="BC1671" s="14">
        <v>0.20834387785229236</v>
      </c>
      <c r="BD1671" s="14">
        <v>1.875763747454175E-2</v>
      </c>
      <c r="BE1671" s="14">
        <v>4.3788187372708752E-2</v>
      </c>
      <c r="BF1671" s="14">
        <v>0.34357142857142858</v>
      </c>
      <c r="BG1671" s="14">
        <v>5.9899999999999997E-3</v>
      </c>
      <c r="BH1671" s="13">
        <v>0.92100000000000004</v>
      </c>
      <c r="BI1671" s="13">
        <v>0.92100000000000004</v>
      </c>
      <c r="BJ1671" s="13">
        <v>2.15</v>
      </c>
      <c r="BK1671" s="13">
        <v>2.15</v>
      </c>
      <c r="BL1671" s="13">
        <v>49.1</v>
      </c>
      <c r="BM1671" s="13">
        <v>49.1</v>
      </c>
      <c r="BN1671" s="13">
        <v>2.54</v>
      </c>
      <c r="BO1671" s="13">
        <v>2.54</v>
      </c>
      <c r="BP1671" s="13">
        <v>1.4113214285714284</v>
      </c>
      <c r="BQ1671" s="13">
        <v>0</v>
      </c>
      <c r="BR1671" s="13">
        <v>0</v>
      </c>
      <c r="BS1671" s="13">
        <v>-0.35699999999999998</v>
      </c>
      <c r="BT1671" s="14">
        <v>-0.25295442467798673</v>
      </c>
      <c r="BU1671" s="13">
        <v>1.7683214285714284</v>
      </c>
      <c r="BV1671" s="13">
        <v>1.278</v>
      </c>
      <c r="BW1671" s="13">
        <v>1.278</v>
      </c>
      <c r="BX1671" s="13">
        <v>3.61</v>
      </c>
      <c r="BY1671" s="13">
        <v>6.774</v>
      </c>
      <c r="BZ1671" s="13">
        <v>4.26</v>
      </c>
      <c r="CA1671" s="13">
        <v>7.343</v>
      </c>
      <c r="CB1671" s="13">
        <v>-0.10020000000000001</v>
      </c>
      <c r="CC1671" s="15">
        <v>0.247</v>
      </c>
      <c r="CD1671" s="15">
        <v>0.89600000000000002</v>
      </c>
      <c r="CE1671" s="15">
        <v>0.36</v>
      </c>
      <c r="CF1671" s="15" t="s">
        <v>7128</v>
      </c>
      <c r="CG1671" s="15" t="s">
        <v>7128</v>
      </c>
      <c r="CH1671" s="13" t="s">
        <v>7128</v>
      </c>
      <c r="CI1671" s="13" t="s">
        <v>7128</v>
      </c>
      <c r="CJ1671" s="13">
        <v>-0.10020000000000001</v>
      </c>
      <c r="CK1671" s="12">
        <f t="shared" si="52"/>
        <v>7.8403755868544603E-2</v>
      </c>
      <c r="CL1671" s="36">
        <f t="shared" si="53"/>
        <v>6.6866403377366197</v>
      </c>
      <c r="CM1671" s="13">
        <v>1.4</v>
      </c>
      <c r="CN1671" s="13">
        <v>0.48099999999999998</v>
      </c>
      <c r="CO1671" s="13">
        <v>0.92100000000000004</v>
      </c>
      <c r="CP1671" s="13">
        <v>7.05</v>
      </c>
      <c r="CQ1671" s="13">
        <v>2.54</v>
      </c>
      <c r="CR1671" s="13">
        <v>10.132999999999999</v>
      </c>
      <c r="CS1671" s="13">
        <v>1.278</v>
      </c>
      <c r="CT1671" s="13">
        <v>0</v>
      </c>
      <c r="CU1671" s="13">
        <v>2.15</v>
      </c>
      <c r="CV1671" s="13">
        <v>7.343</v>
      </c>
      <c r="CW1671" s="13">
        <v>2.54</v>
      </c>
      <c r="CX1671" s="12">
        <v>0.25512465373961218</v>
      </c>
      <c r="CY1671" s="12">
        <v>0.20834387785229236</v>
      </c>
      <c r="CZ1671" s="15">
        <v>3.9893700787401571</v>
      </c>
      <c r="DA1671" s="20"/>
      <c r="DB1671" s="20"/>
    </row>
    <row r="1672" spans="1:106">
      <c r="A1672" s="8" t="s">
        <v>4039</v>
      </c>
      <c r="B1672" s="8" t="s">
        <v>4040</v>
      </c>
      <c r="C1672" s="9" t="s">
        <v>7157</v>
      </c>
      <c r="D1672" s="9" t="s">
        <v>7126</v>
      </c>
      <c r="E1672" s="10" t="s">
        <v>7127</v>
      </c>
      <c r="F1672" s="10" t="s">
        <v>7126</v>
      </c>
      <c r="G1672" s="11">
        <v>0.93</v>
      </c>
      <c r="H1672" s="11">
        <v>1.4109652908067543</v>
      </c>
      <c r="I1672" s="12">
        <v>9.0499999999999997E-2</v>
      </c>
      <c r="J1672" s="12">
        <v>0.18419235881801124</v>
      </c>
      <c r="K1672" s="12">
        <v>3.2000000000000001E-2</v>
      </c>
      <c r="L1672" s="12">
        <v>8.8499999999999995E-2</v>
      </c>
      <c r="M1672" s="12">
        <v>5.8418850000000001E-2</v>
      </c>
      <c r="N1672" s="12">
        <v>0.12431934663307936</v>
      </c>
      <c r="O1672" s="12">
        <v>-0.17670248027550112</v>
      </c>
      <c r="P1672" s="12">
        <v>-9.7414393810662595E-2</v>
      </c>
      <c r="Q1672" s="13">
        <v>3.28</v>
      </c>
      <c r="R1672" s="13">
        <v>0</v>
      </c>
      <c r="S1672" s="13">
        <v>2.98</v>
      </c>
      <c r="T1672" s="13">
        <v>2.98</v>
      </c>
      <c r="U1672" s="13">
        <v>6.26</v>
      </c>
      <c r="V1672" s="13">
        <v>0.28999999999999998</v>
      </c>
      <c r="W1672" s="13">
        <v>5.97</v>
      </c>
      <c r="X1672" s="14">
        <v>4.6325878594249199E-2</v>
      </c>
      <c r="Y1672" s="15">
        <v>0.10204081632653061</v>
      </c>
      <c r="Z1672" s="14">
        <v>0.38551099611901679</v>
      </c>
      <c r="AA1672" s="14">
        <v>0.47603833865814699</v>
      </c>
      <c r="AB1672" s="14">
        <v>0.62736842105263158</v>
      </c>
      <c r="AC1672" s="14">
        <v>0.90853658536585369</v>
      </c>
      <c r="AD1672" s="13">
        <v>0.223</v>
      </c>
      <c r="AE1672" s="15">
        <v>1.0689166666666667</v>
      </c>
      <c r="AF1672" s="14">
        <v>0.13416407864998739</v>
      </c>
      <c r="AG1672" s="14">
        <v>0.48299068313995452</v>
      </c>
      <c r="AH1672" s="15">
        <v>0.25742574257425743</v>
      </c>
      <c r="AI1672" s="5">
        <v>1.0711974110032363</v>
      </c>
      <c r="AJ1672" s="15">
        <v>88.648648648648646</v>
      </c>
      <c r="AK1672" s="15">
        <v>88.648648648648646</v>
      </c>
      <c r="AL1672" s="15" t="s">
        <v>7128</v>
      </c>
      <c r="AM1672" s="15" t="s">
        <v>7128</v>
      </c>
      <c r="AN1672" s="15">
        <v>0.69052631578947365</v>
      </c>
      <c r="AO1672" s="15">
        <v>0.56454388984509463</v>
      </c>
      <c r="AP1672" s="15">
        <v>18.036253776435043</v>
      </c>
      <c r="AQ1672" s="15">
        <v>10.795660036166364</v>
      </c>
      <c r="AR1672" s="15">
        <v>0.80241935483870963</v>
      </c>
      <c r="AS1672" s="15">
        <v>1.0275387263339071</v>
      </c>
      <c r="AT1672" s="14">
        <v>0</v>
      </c>
      <c r="AU1672" s="14">
        <v>0</v>
      </c>
      <c r="AV1672" s="12">
        <v>0.30199999999999999</v>
      </c>
      <c r="AW1672" s="12">
        <v>-0.193</v>
      </c>
      <c r="AX1672" s="12">
        <v>-6.5199999999999994E-2</v>
      </c>
      <c r="AY1672" s="12">
        <v>0.03</v>
      </c>
      <c r="AZ1672" s="14" t="s">
        <v>7128</v>
      </c>
      <c r="BA1672" s="14" t="s">
        <v>7128</v>
      </c>
      <c r="BB1672" s="14">
        <v>7.4898785425101203E-3</v>
      </c>
      <c r="BC1672" s="14">
        <v>2.6904952822416766E-2</v>
      </c>
      <c r="BD1672" s="14">
        <v>6.3683304647160072E-3</v>
      </c>
      <c r="BE1672" s="14">
        <v>5.6970740103270232E-2</v>
      </c>
      <c r="BF1672" s="14">
        <v>0.43076923076923074</v>
      </c>
      <c r="BG1672" s="14">
        <v>3.6699999999999997E-2</v>
      </c>
      <c r="BH1672" s="13">
        <v>3.6999999999999998E-2</v>
      </c>
      <c r="BI1672" s="13">
        <v>3.6999999999999998E-2</v>
      </c>
      <c r="BJ1672" s="13">
        <v>0.33100000000000002</v>
      </c>
      <c r="BK1672" s="13">
        <v>0.33100000000000002</v>
      </c>
      <c r="BL1672" s="13">
        <v>5.81</v>
      </c>
      <c r="BM1672" s="13">
        <v>5.81</v>
      </c>
      <c r="BN1672" s="13">
        <v>0.55300000000000005</v>
      </c>
      <c r="BO1672" s="13">
        <v>0.55300000000000005</v>
      </c>
      <c r="BP1672" s="13">
        <v>0.18841538461538462</v>
      </c>
      <c r="BQ1672" s="13">
        <v>0</v>
      </c>
      <c r="BR1672" s="13">
        <v>0</v>
      </c>
      <c r="BS1672" s="13">
        <v>-0.26200000000000001</v>
      </c>
      <c r="BT1672" s="14">
        <v>-1.3905446231730219</v>
      </c>
      <c r="BU1672" s="13">
        <v>0.45041538461538466</v>
      </c>
      <c r="BV1672" s="13">
        <v>0.29899999999999999</v>
      </c>
      <c r="BW1672" s="13">
        <v>0.29899999999999999</v>
      </c>
      <c r="BX1672" s="13">
        <v>4.9400000000000004</v>
      </c>
      <c r="BY1672" s="13">
        <v>7.0030000000000001</v>
      </c>
      <c r="BZ1672" s="13">
        <v>4.75</v>
      </c>
      <c r="CA1672" s="13">
        <v>7.44</v>
      </c>
      <c r="CB1672" s="13">
        <v>0</v>
      </c>
      <c r="CC1672" s="15">
        <v>0.432</v>
      </c>
      <c r="CD1672" s="15">
        <v>0.28899999999999998</v>
      </c>
      <c r="CE1672" s="15">
        <v>0.36</v>
      </c>
      <c r="CF1672" s="15" t="s">
        <v>7128</v>
      </c>
      <c r="CG1672" s="15" t="s">
        <v>7128</v>
      </c>
      <c r="CH1672" s="13" t="s">
        <v>7128</v>
      </c>
      <c r="CI1672" s="13" t="s">
        <v>7128</v>
      </c>
      <c r="CJ1672" s="13">
        <v>0</v>
      </c>
      <c r="CK1672" s="12">
        <f t="shared" si="52"/>
        <v>0</v>
      </c>
      <c r="CL1672" s="36">
        <f t="shared" si="53"/>
        <v>0.78091397849462352</v>
      </c>
      <c r="CM1672" s="13">
        <v>6.5000000000000002E-2</v>
      </c>
      <c r="CN1672" s="13">
        <v>2.8000000000000001E-2</v>
      </c>
      <c r="CO1672" s="13">
        <v>3.6999999999999998E-2</v>
      </c>
      <c r="CP1672" s="13">
        <v>3.28</v>
      </c>
      <c r="CQ1672" s="13">
        <v>0.55300000000000005</v>
      </c>
      <c r="CR1672" s="13">
        <v>5.97</v>
      </c>
      <c r="CS1672" s="13" t="s">
        <v>7128</v>
      </c>
      <c r="CT1672" s="13">
        <v>0</v>
      </c>
      <c r="CU1672" s="13">
        <v>0.33100000000000002</v>
      </c>
      <c r="CV1672" s="13">
        <v>7.44</v>
      </c>
      <c r="CW1672" s="13">
        <v>0.55300000000000005</v>
      </c>
      <c r="CX1672" s="12">
        <v>7.4898785425101203E-3</v>
      </c>
      <c r="CY1672" s="12">
        <v>2.6904952822416766E-2</v>
      </c>
      <c r="CZ1672" s="15">
        <v>10.795660036166364</v>
      </c>
      <c r="DA1672" s="20"/>
      <c r="DB1672" s="20"/>
    </row>
    <row r="1673" spans="1:106">
      <c r="A1673" s="8" t="s">
        <v>6481</v>
      </c>
      <c r="B1673" s="8" t="s">
        <v>6482</v>
      </c>
      <c r="C1673" s="9" t="s">
        <v>7148</v>
      </c>
      <c r="D1673" s="9" t="s">
        <v>7126</v>
      </c>
      <c r="E1673" s="10" t="s">
        <v>7127</v>
      </c>
      <c r="F1673" s="10" t="s">
        <v>7126</v>
      </c>
      <c r="G1673" s="11">
        <v>0.67</v>
      </c>
      <c r="H1673" s="11">
        <v>0.67</v>
      </c>
      <c r="I1673" s="12">
        <v>9.0499999999999997E-2</v>
      </c>
      <c r="J1673" s="12">
        <v>0.117135</v>
      </c>
      <c r="K1673" s="12">
        <v>4.7E-2</v>
      </c>
      <c r="L1673" s="12">
        <v>0.10350000000000001</v>
      </c>
      <c r="M1673" s="12">
        <v>6.8320350000000002E-2</v>
      </c>
      <c r="N1673" s="12">
        <v>0.117135</v>
      </c>
      <c r="O1673" s="12" t="s">
        <v>7128</v>
      </c>
      <c r="P1673" s="12" t="s">
        <v>7128</v>
      </c>
      <c r="Q1673" s="13">
        <v>3.87</v>
      </c>
      <c r="R1673" s="13">
        <v>0</v>
      </c>
      <c r="S1673" s="13">
        <v>0</v>
      </c>
      <c r="T1673" s="13">
        <v>0</v>
      </c>
      <c r="U1673" s="13">
        <v>3.87</v>
      </c>
      <c r="V1673" s="13">
        <v>0</v>
      </c>
      <c r="W1673" s="13">
        <v>3.87</v>
      </c>
      <c r="X1673" s="14">
        <v>0</v>
      </c>
      <c r="Y1673" s="15">
        <v>0.27602351916376305</v>
      </c>
      <c r="Z1673" s="14" t="s">
        <v>7128</v>
      </c>
      <c r="AA1673" s="14">
        <v>0</v>
      </c>
      <c r="AB1673" s="14" t="s">
        <v>7128</v>
      </c>
      <c r="AC1673" s="14">
        <v>0</v>
      </c>
      <c r="AD1673" s="13">
        <v>8.0000000000000002E-3</v>
      </c>
      <c r="AE1673" s="15">
        <v>2.0527222222222221</v>
      </c>
      <c r="AF1673" s="14">
        <v>6.3245553203367583E-2</v>
      </c>
      <c r="AG1673" s="14">
        <v>0.88701888367723036</v>
      </c>
      <c r="AH1673" s="15">
        <v>0.66666666666666674</v>
      </c>
      <c r="AI1673" s="5" t="s">
        <v>7128</v>
      </c>
      <c r="AJ1673" s="15" t="s">
        <v>7128</v>
      </c>
      <c r="AK1673" s="15" t="s">
        <v>7128</v>
      </c>
      <c r="AL1673" s="15" t="s">
        <v>7128</v>
      </c>
      <c r="AM1673" s="15" t="s">
        <v>7128</v>
      </c>
      <c r="AN1673" s="15" t="s">
        <v>7128</v>
      </c>
      <c r="AO1673" s="15">
        <v>2.8794642857142855E-2</v>
      </c>
      <c r="AP1673" s="15" t="s">
        <v>7128</v>
      </c>
      <c r="AQ1673" s="15" t="s">
        <v>7128</v>
      </c>
      <c r="AR1673" s="15" t="s">
        <v>7128</v>
      </c>
      <c r="AS1673" s="15">
        <v>2.8794642857142855E-2</v>
      </c>
      <c r="AT1673" s="14" t="s">
        <v>7128</v>
      </c>
      <c r="AU1673" s="14">
        <v>0</v>
      </c>
      <c r="AV1673" s="12" t="s">
        <v>7128</v>
      </c>
      <c r="AW1673" s="12" t="s">
        <v>7128</v>
      </c>
      <c r="AX1673" s="12">
        <v>-0.44299999999999995</v>
      </c>
      <c r="AY1673" s="12">
        <v>-0.23899999999999999</v>
      </c>
      <c r="AZ1673" s="14" t="s">
        <v>7128</v>
      </c>
      <c r="BA1673" s="14" t="s">
        <v>7128</v>
      </c>
      <c r="BB1673" s="14" t="s">
        <v>7128</v>
      </c>
      <c r="BC1673" s="14" t="s">
        <v>7128</v>
      </c>
      <c r="BD1673" s="14">
        <v>-1.5052083333333333</v>
      </c>
      <c r="BE1673" s="14">
        <v>-0.43824404761904762</v>
      </c>
      <c r="BF1673" s="14">
        <v>0</v>
      </c>
      <c r="BG1673" s="14">
        <v>2.7699999999999999E-2</v>
      </c>
      <c r="BH1673" s="13">
        <v>-202.3</v>
      </c>
      <c r="BI1673" s="13">
        <v>-202.3</v>
      </c>
      <c r="BJ1673" s="13">
        <v>-58.9</v>
      </c>
      <c r="BK1673" s="13">
        <v>-58.9</v>
      </c>
      <c r="BL1673" s="13">
        <v>134.4</v>
      </c>
      <c r="BM1673" s="13">
        <v>134.4</v>
      </c>
      <c r="BN1673" s="13">
        <v>0</v>
      </c>
      <c r="BO1673" s="13">
        <v>0</v>
      </c>
      <c r="BP1673" s="13">
        <v>-58.9</v>
      </c>
      <c r="BQ1673" s="13">
        <v>0</v>
      </c>
      <c r="BR1673" s="13">
        <v>0</v>
      </c>
      <c r="BS1673" s="13">
        <v>-10.199999999999999</v>
      </c>
      <c r="BT1673" s="14" t="s">
        <v>7128</v>
      </c>
      <c r="BU1673" s="13">
        <v>-48.7</v>
      </c>
      <c r="BV1673" s="13">
        <v>-192.10000000000002</v>
      </c>
      <c r="BW1673" s="13">
        <v>-192.10000000000002</v>
      </c>
      <c r="BX1673" s="13">
        <v>0</v>
      </c>
      <c r="BY1673" s="13">
        <v>0</v>
      </c>
      <c r="BZ1673" s="13">
        <v>0</v>
      </c>
      <c r="CA1673" s="13">
        <v>0</v>
      </c>
      <c r="CB1673" s="13">
        <v>0</v>
      </c>
      <c r="CC1673" s="15">
        <v>0.374</v>
      </c>
      <c r="CD1673" s="15">
        <v>1.48</v>
      </c>
      <c r="CE1673" s="15">
        <v>0.36</v>
      </c>
      <c r="CF1673" s="15" t="s">
        <v>7128</v>
      </c>
      <c r="CG1673" s="15" t="s">
        <v>7128</v>
      </c>
      <c r="CH1673" s="13" t="s">
        <v>7128</v>
      </c>
      <c r="CI1673" s="13" t="s">
        <v>7128</v>
      </c>
      <c r="CJ1673" s="13">
        <v>0</v>
      </c>
      <c r="CK1673" s="12">
        <f t="shared" si="52"/>
        <v>0</v>
      </c>
      <c r="CL1673" s="36" t="str">
        <f t="shared" si="53"/>
        <v>NA</v>
      </c>
      <c r="CM1673" s="13" t="s">
        <v>7128</v>
      </c>
      <c r="CN1673" s="13" t="s">
        <v>7128</v>
      </c>
      <c r="CO1673" s="13" t="s">
        <v>7128</v>
      </c>
      <c r="CP1673" s="13" t="s">
        <v>7128</v>
      </c>
      <c r="CQ1673" s="13" t="s">
        <v>7128</v>
      </c>
      <c r="CR1673" s="13" t="s">
        <v>7128</v>
      </c>
      <c r="CS1673" s="13" t="s">
        <v>7128</v>
      </c>
      <c r="CT1673" s="13">
        <v>0</v>
      </c>
      <c r="CU1673" s="13">
        <v>-58.9</v>
      </c>
      <c r="CV1673" s="13">
        <v>0</v>
      </c>
      <c r="CW1673" s="13">
        <v>0</v>
      </c>
      <c r="CX1673" s="12" t="s">
        <v>7128</v>
      </c>
      <c r="CY1673" s="12" t="s">
        <v>7128</v>
      </c>
      <c r="CZ1673" s="15" t="s">
        <v>7128</v>
      </c>
      <c r="DA1673" s="20"/>
      <c r="DB1673" s="20"/>
    </row>
    <row r="1674" spans="1:106">
      <c r="A1674" s="8" t="s">
        <v>1493</v>
      </c>
      <c r="B1674" s="8" t="s">
        <v>1494</v>
      </c>
      <c r="C1674" s="9" t="s">
        <v>7170</v>
      </c>
      <c r="D1674" s="9" t="s">
        <v>7126</v>
      </c>
      <c r="E1674" s="10" t="s">
        <v>7127</v>
      </c>
      <c r="F1674" s="10" t="s">
        <v>7126</v>
      </c>
      <c r="G1674" s="11">
        <v>1.06</v>
      </c>
      <c r="H1674" s="11">
        <v>1.06</v>
      </c>
      <c r="I1674" s="12">
        <v>9.0499999999999997E-2</v>
      </c>
      <c r="J1674" s="12">
        <v>0.15243000000000001</v>
      </c>
      <c r="K1674" s="12">
        <v>3.2000000000000001E-2</v>
      </c>
      <c r="L1674" s="12">
        <v>8.8499999999999995E-2</v>
      </c>
      <c r="M1674" s="12">
        <v>5.8418850000000001E-2</v>
      </c>
      <c r="N1674" s="12">
        <v>0.15243000000000001</v>
      </c>
      <c r="O1674" s="12">
        <v>0.20051117647058825</v>
      </c>
      <c r="P1674" s="12">
        <v>0.13073208281829418</v>
      </c>
      <c r="Q1674" s="13">
        <v>337.4</v>
      </c>
      <c r="R1674" s="13">
        <v>0</v>
      </c>
      <c r="S1674" s="13">
        <v>0</v>
      </c>
      <c r="T1674" s="13">
        <v>0</v>
      </c>
      <c r="U1674" s="13">
        <v>337.4</v>
      </c>
      <c r="V1674" s="13">
        <v>0</v>
      </c>
      <c r="W1674" s="13">
        <v>337.4</v>
      </c>
      <c r="X1674" s="14">
        <v>0</v>
      </c>
      <c r="Y1674" s="15">
        <v>2.8735632183908049E-2</v>
      </c>
      <c r="Z1674" s="14" t="s">
        <v>7128</v>
      </c>
      <c r="AA1674" s="14">
        <v>0</v>
      </c>
      <c r="AB1674" s="14" t="s">
        <v>7128</v>
      </c>
      <c r="AC1674" s="14">
        <v>0</v>
      </c>
      <c r="AD1674" s="13">
        <v>9.69</v>
      </c>
      <c r="AE1674" s="15">
        <v>1.2645000000000002</v>
      </c>
      <c r="AF1674" s="14">
        <v>0.10488088481701516</v>
      </c>
      <c r="AG1674" s="14">
        <v>0.44622049176693718</v>
      </c>
      <c r="AH1674" s="15">
        <v>0.24491771539206195</v>
      </c>
      <c r="AI1674" s="5">
        <v>39.705882352941174</v>
      </c>
      <c r="AJ1674" s="15">
        <v>31.240740740740737</v>
      </c>
      <c r="AK1674" s="15">
        <v>31.240740740740737</v>
      </c>
      <c r="AL1674" s="15">
        <v>23.071428571428569</v>
      </c>
      <c r="AM1674" s="15">
        <v>1.388477366255144</v>
      </c>
      <c r="AN1674" s="15" t="s">
        <v>7128</v>
      </c>
      <c r="AO1674" s="15">
        <v>2.6546026750590084</v>
      </c>
      <c r="AP1674" s="15">
        <v>24.99259259259259</v>
      </c>
      <c r="AQ1674" s="15">
        <v>18.95505617977528</v>
      </c>
      <c r="AR1674" s="15" t="s">
        <v>7128</v>
      </c>
      <c r="AS1674" s="15">
        <v>2.6546026750590084</v>
      </c>
      <c r="AT1674" s="14">
        <v>0.2296296296296296</v>
      </c>
      <c r="AU1674" s="14">
        <v>7.3503260225251934E-3</v>
      </c>
      <c r="AV1674" s="12">
        <v>0.11800000000000001</v>
      </c>
      <c r="AW1674" s="12">
        <v>-6.7800000000000004E-3</v>
      </c>
      <c r="AX1674" s="12">
        <v>2.2400000000000003E-2</v>
      </c>
      <c r="AY1674" s="12">
        <v>7.2900000000000006E-2</v>
      </c>
      <c r="AZ1674" s="14">
        <v>0.22500000000000001</v>
      </c>
      <c r="BA1674" s="14">
        <v>0.121</v>
      </c>
      <c r="BB1674" s="14">
        <v>0.35294117647058826</v>
      </c>
      <c r="BC1674" s="14">
        <v>0.28316208281829419</v>
      </c>
      <c r="BD1674" s="14">
        <v>8.4972462627852088E-2</v>
      </c>
      <c r="BE1674" s="14">
        <v>0.10621557828481511</v>
      </c>
      <c r="BF1674" s="14">
        <v>0.32124999999999998</v>
      </c>
      <c r="BG1674" s="14">
        <v>0.38130000000000003</v>
      </c>
      <c r="BH1674" s="13">
        <v>10.8</v>
      </c>
      <c r="BI1674" s="13">
        <v>10.8</v>
      </c>
      <c r="BJ1674" s="13">
        <v>13.5</v>
      </c>
      <c r="BK1674" s="13">
        <v>13.5</v>
      </c>
      <c r="BL1674" s="13">
        <v>127.1</v>
      </c>
      <c r="BM1674" s="13">
        <v>127.1</v>
      </c>
      <c r="BN1674" s="13">
        <v>17.8</v>
      </c>
      <c r="BO1674" s="13">
        <v>17.8</v>
      </c>
      <c r="BP1674" s="13">
        <v>9.1631249999999991</v>
      </c>
      <c r="BQ1674" s="13">
        <v>-3.35</v>
      </c>
      <c r="BR1674" s="13">
        <v>7.3999999999999995</v>
      </c>
      <c r="BS1674" s="13">
        <v>1.9499999999999993</v>
      </c>
      <c r="BT1674" s="14">
        <v>1.0203942432303388</v>
      </c>
      <c r="BU1674" s="13">
        <v>-0.18687499999999968</v>
      </c>
      <c r="BV1674" s="13">
        <v>4.8000000000000025</v>
      </c>
      <c r="BW1674" s="13">
        <v>1.450000000000002</v>
      </c>
      <c r="BX1674" s="13">
        <v>30.6</v>
      </c>
      <c r="BY1674" s="13">
        <v>32.36</v>
      </c>
      <c r="BZ1674" s="13">
        <v>0</v>
      </c>
      <c r="CA1674" s="13">
        <v>0</v>
      </c>
      <c r="CB1674" s="13">
        <v>-2.48</v>
      </c>
      <c r="CC1674" s="15">
        <v>0.312</v>
      </c>
      <c r="CD1674" s="15">
        <v>0.746</v>
      </c>
      <c r="CE1674" s="15">
        <v>0.36</v>
      </c>
      <c r="CF1674" s="15">
        <v>0.25115770761872519</v>
      </c>
      <c r="CG1674" s="15">
        <v>0.22814251165446772</v>
      </c>
      <c r="CH1674" s="13">
        <v>14.294999999999998</v>
      </c>
      <c r="CI1674" s="13">
        <v>11.582999999999998</v>
      </c>
      <c r="CJ1674" s="13">
        <v>-2.48</v>
      </c>
      <c r="CK1674" s="12">
        <f t="shared" si="52"/>
        <v>0.51666666666666639</v>
      </c>
      <c r="CL1674" s="36" t="str">
        <f t="shared" si="53"/>
        <v>NA</v>
      </c>
      <c r="CM1674" s="13">
        <v>16</v>
      </c>
      <c r="CN1674" s="13">
        <v>5.14</v>
      </c>
      <c r="CO1674" s="13">
        <v>10.8</v>
      </c>
      <c r="CP1674" s="13">
        <v>337.4</v>
      </c>
      <c r="CQ1674" s="13">
        <v>17.8</v>
      </c>
      <c r="CR1674" s="13">
        <v>337.4</v>
      </c>
      <c r="CS1674" s="13">
        <v>4.8000000000000025</v>
      </c>
      <c r="CT1674" s="13">
        <v>0.1492</v>
      </c>
      <c r="CU1674" s="13">
        <v>13.501000000000001</v>
      </c>
      <c r="CV1674" s="13">
        <v>0.1492</v>
      </c>
      <c r="CW1674" s="13">
        <v>17.866</v>
      </c>
      <c r="CX1674" s="12">
        <v>0.35126117102233556</v>
      </c>
      <c r="CY1674" s="12">
        <v>0.28188339762282677</v>
      </c>
      <c r="CZ1674" s="15">
        <v>18.885033023620284</v>
      </c>
      <c r="DA1674" s="20"/>
      <c r="DB1674" s="20"/>
    </row>
    <row r="1675" spans="1:106">
      <c r="A1675" s="8" t="s">
        <v>1393</v>
      </c>
      <c r="B1675" s="8" t="s">
        <v>1394</v>
      </c>
      <c r="C1675" s="9" t="s">
        <v>7148</v>
      </c>
      <c r="D1675" s="9" t="s">
        <v>7126</v>
      </c>
      <c r="E1675" s="10" t="s">
        <v>7127</v>
      </c>
      <c r="F1675" s="10" t="s">
        <v>7126</v>
      </c>
      <c r="G1675" s="11">
        <v>0.67</v>
      </c>
      <c r="H1675" s="11">
        <v>0.68946571691176473</v>
      </c>
      <c r="I1675" s="12">
        <v>9.0499999999999997E-2</v>
      </c>
      <c r="J1675" s="12">
        <v>0.1188966473805147</v>
      </c>
      <c r="K1675" s="12">
        <v>3.6999999999999998E-2</v>
      </c>
      <c r="L1675" s="12">
        <v>9.35E-2</v>
      </c>
      <c r="M1675" s="12">
        <v>6.1719349999999999E-2</v>
      </c>
      <c r="N1675" s="12">
        <v>0.11656156854406804</v>
      </c>
      <c r="O1675" s="12">
        <v>0.74176919725573698</v>
      </c>
      <c r="P1675" s="12">
        <v>0.45486375990858652</v>
      </c>
      <c r="Q1675" s="13">
        <v>51.2</v>
      </c>
      <c r="R1675" s="13">
        <v>0</v>
      </c>
      <c r="S1675" s="13">
        <v>2.1800000000000002</v>
      </c>
      <c r="T1675" s="13">
        <v>2.1800000000000002</v>
      </c>
      <c r="U1675" s="13">
        <v>53.38</v>
      </c>
      <c r="V1675" s="13">
        <v>6.04</v>
      </c>
      <c r="W1675" s="13">
        <v>47.34</v>
      </c>
      <c r="X1675" s="14">
        <v>0.11315099288122892</v>
      </c>
      <c r="Y1675" s="15">
        <v>7.8125E-2</v>
      </c>
      <c r="Z1675" s="14">
        <v>0.15935672514619884</v>
      </c>
      <c r="AA1675" s="14">
        <v>4.083926564256276E-2</v>
      </c>
      <c r="AB1675" s="14">
        <v>0.18956521739130436</v>
      </c>
      <c r="AC1675" s="14">
        <v>4.2578125000000001E-2</v>
      </c>
      <c r="AD1675" s="13">
        <v>16</v>
      </c>
      <c r="AE1675" s="15">
        <v>0.79105555555555562</v>
      </c>
      <c r="AF1675" s="14">
        <v>5.4772255750516613E-2</v>
      </c>
      <c r="AG1675" s="14">
        <v>0.53950671914258863</v>
      </c>
      <c r="AH1675" s="15">
        <v>0.5738724727838258</v>
      </c>
      <c r="AI1675" s="5">
        <v>27.909967845659164</v>
      </c>
      <c r="AJ1675" s="15">
        <v>7.3352435530085955</v>
      </c>
      <c r="AK1675" s="15">
        <v>7.3352435530085955</v>
      </c>
      <c r="AL1675" s="15">
        <v>14.285714285714285</v>
      </c>
      <c r="AM1675" s="15" t="s">
        <v>7128</v>
      </c>
      <c r="AN1675" s="15">
        <v>4.4521739130434783</v>
      </c>
      <c r="AO1675" s="15">
        <v>0.35580264072272411</v>
      </c>
      <c r="AP1675" s="15">
        <v>5.4539170506912447</v>
      </c>
      <c r="AQ1675" s="15">
        <v>5.1123110151187907</v>
      </c>
      <c r="AR1675" s="15">
        <v>6.1963350785340321</v>
      </c>
      <c r="AS1675" s="15">
        <v>0.32897845726198749</v>
      </c>
      <c r="AT1675" s="14">
        <v>0.36676217765042984</v>
      </c>
      <c r="AU1675" s="14">
        <v>5.000000000000001E-2</v>
      </c>
      <c r="AV1675" s="12">
        <v>0.61</v>
      </c>
      <c r="AW1675" s="12">
        <v>0.39500000000000002</v>
      </c>
      <c r="AX1675" s="12">
        <v>0.184</v>
      </c>
      <c r="AY1675" s="12">
        <v>0.19399999999999998</v>
      </c>
      <c r="AZ1675" s="14" t="s">
        <v>7128</v>
      </c>
      <c r="BA1675" s="14">
        <v>0.107</v>
      </c>
      <c r="BB1675" s="14">
        <v>0.86066584463625162</v>
      </c>
      <c r="BC1675" s="14">
        <v>0.57142532845265459</v>
      </c>
      <c r="BD1675" s="14">
        <v>4.8505906879777627E-2</v>
      </c>
      <c r="BE1675" s="14">
        <v>6.0319666435024316E-2</v>
      </c>
      <c r="BF1675" s="14">
        <v>0.31764705882352945</v>
      </c>
      <c r="BG1675" s="14" t="s">
        <v>7128</v>
      </c>
      <c r="BH1675" s="13">
        <v>6.98</v>
      </c>
      <c r="BI1675" s="13">
        <v>6.98</v>
      </c>
      <c r="BJ1675" s="13">
        <v>8.68</v>
      </c>
      <c r="BK1675" s="13">
        <v>8.68</v>
      </c>
      <c r="BL1675" s="13">
        <v>143.9</v>
      </c>
      <c r="BM1675" s="13">
        <v>143.9</v>
      </c>
      <c r="BN1675" s="13">
        <v>9.26</v>
      </c>
      <c r="BO1675" s="13">
        <v>9.26</v>
      </c>
      <c r="BP1675" s="13">
        <v>5.9228235294117644</v>
      </c>
      <c r="BQ1675" s="13">
        <v>0</v>
      </c>
      <c r="BR1675" s="13">
        <v>0</v>
      </c>
      <c r="BS1675" s="13">
        <v>-1.02</v>
      </c>
      <c r="BT1675" s="14">
        <v>-0.17221515970125537</v>
      </c>
      <c r="BU1675" s="13">
        <v>6.9428235294117648</v>
      </c>
      <c r="BV1675" s="13">
        <v>8</v>
      </c>
      <c r="BW1675" s="13">
        <v>8</v>
      </c>
      <c r="BX1675" s="13">
        <v>8.11</v>
      </c>
      <c r="BY1675" s="13">
        <v>10.364999999999998</v>
      </c>
      <c r="BZ1675" s="13">
        <v>11.5</v>
      </c>
      <c r="CA1675" s="13">
        <v>7.64</v>
      </c>
      <c r="CB1675" s="13">
        <v>-2.5600000000000005</v>
      </c>
      <c r="CC1675" s="15">
        <v>0.19700000000000001</v>
      </c>
      <c r="CD1675" s="15">
        <v>0.46300000000000002</v>
      </c>
      <c r="CE1675" s="15">
        <v>0.36</v>
      </c>
      <c r="CF1675" s="15">
        <v>0.74021911634696913</v>
      </c>
      <c r="CG1675" s="15">
        <v>0.91494432909779544</v>
      </c>
      <c r="CH1675" s="13">
        <v>2.1219000000000006</v>
      </c>
      <c r="CI1675" s="13">
        <v>1.1158999999999999</v>
      </c>
      <c r="CJ1675" s="13">
        <v>-2.5600000000000005</v>
      </c>
      <c r="CK1675" s="12">
        <f t="shared" si="52"/>
        <v>0.32000000000000006</v>
      </c>
      <c r="CL1675" s="36">
        <f t="shared" si="53"/>
        <v>18.835078534031414</v>
      </c>
      <c r="CM1675" s="13">
        <v>10.199999999999999</v>
      </c>
      <c r="CN1675" s="13">
        <v>3.24</v>
      </c>
      <c r="CO1675" s="13">
        <v>6.98</v>
      </c>
      <c r="CP1675" s="13">
        <v>51.2</v>
      </c>
      <c r="CQ1675" s="13">
        <v>9.26</v>
      </c>
      <c r="CR1675" s="13">
        <v>47.34</v>
      </c>
      <c r="CS1675" s="13">
        <v>8</v>
      </c>
      <c r="CT1675" s="13">
        <v>0</v>
      </c>
      <c r="CU1675" s="13">
        <v>8.68</v>
      </c>
      <c r="CV1675" s="13">
        <v>7.64</v>
      </c>
      <c r="CW1675" s="13">
        <v>9.26</v>
      </c>
      <c r="CX1675" s="12">
        <v>0.86066584463625162</v>
      </c>
      <c r="CY1675" s="12">
        <v>0.57142532845265459</v>
      </c>
      <c r="CZ1675" s="15">
        <v>5.1123110151187907</v>
      </c>
      <c r="DA1675" s="20"/>
      <c r="DB1675" s="20"/>
    </row>
    <row r="1676" spans="1:106">
      <c r="A1676" s="8" t="s">
        <v>757</v>
      </c>
      <c r="B1676" s="8" t="s">
        <v>758</v>
      </c>
      <c r="C1676" s="9" t="s">
        <v>7137</v>
      </c>
      <c r="D1676" s="9" t="s">
        <v>7126</v>
      </c>
      <c r="E1676" s="10" t="s">
        <v>7127</v>
      </c>
      <c r="F1676" s="10" t="s">
        <v>7126</v>
      </c>
      <c r="G1676" s="11">
        <v>0.51</v>
      </c>
      <c r="H1676" s="11">
        <v>5.5983261802575104</v>
      </c>
      <c r="I1676" s="12">
        <v>9.0499999999999997E-2</v>
      </c>
      <c r="J1676" s="12">
        <v>0.56314851931330467</v>
      </c>
      <c r="K1676" s="12">
        <v>3.2000000000000001E-2</v>
      </c>
      <c r="L1676" s="12">
        <v>8.8499999999999995E-2</v>
      </c>
      <c r="M1676" s="12">
        <v>5.8418850000000001E-2</v>
      </c>
      <c r="N1676" s="12">
        <v>0.10439904534080542</v>
      </c>
      <c r="O1676" s="12">
        <v>-0.66808805610363053</v>
      </c>
      <c r="P1676" s="12">
        <v>-9.477048294842394E-2</v>
      </c>
      <c r="Q1676" s="13">
        <v>279.60000000000002</v>
      </c>
      <c r="R1676" s="13">
        <v>0</v>
      </c>
      <c r="S1676" s="13">
        <v>2789.6</v>
      </c>
      <c r="T1676" s="13">
        <v>2789.6</v>
      </c>
      <c r="U1676" s="13">
        <v>3069.2</v>
      </c>
      <c r="V1676" s="13">
        <v>155.1</v>
      </c>
      <c r="W1676" s="13">
        <v>2914.1</v>
      </c>
      <c r="X1676" s="14">
        <v>5.0534341196402974E-2</v>
      </c>
      <c r="Y1676" s="15">
        <v>2.8891509433962265E-2</v>
      </c>
      <c r="Z1676" s="14">
        <v>0.81746520146520141</v>
      </c>
      <c r="AA1676" s="14">
        <v>0.90890134236934705</v>
      </c>
      <c r="AB1676" s="14">
        <v>4.4784074490287367</v>
      </c>
      <c r="AC1676" s="14">
        <v>9.977110157367667</v>
      </c>
      <c r="AD1676" s="13">
        <v>0.66</v>
      </c>
      <c r="AE1676" s="15">
        <v>1.4746111111111111</v>
      </c>
      <c r="AF1676" s="14">
        <v>3.1622776601683791E-2</v>
      </c>
      <c r="AG1676" s="14">
        <v>0.41742065114222604</v>
      </c>
      <c r="AH1676" s="15">
        <v>0.4835419564209551</v>
      </c>
      <c r="AI1676" s="5">
        <v>0.1638755980861244</v>
      </c>
      <c r="AJ1676" s="15" t="s">
        <v>7128</v>
      </c>
      <c r="AK1676" s="15" t="s">
        <v>7128</v>
      </c>
      <c r="AL1676" s="15" t="s">
        <v>7128</v>
      </c>
      <c r="AM1676" s="15" t="s">
        <v>7128</v>
      </c>
      <c r="AN1676" s="15">
        <v>0.44886819714239851</v>
      </c>
      <c r="AO1676" s="15">
        <v>0.73482260183968473</v>
      </c>
      <c r="AP1676" s="15">
        <v>106.35401459854015</v>
      </c>
      <c r="AQ1676" s="15">
        <v>39.379729729729732</v>
      </c>
      <c r="AR1676" s="15">
        <v>0.90328880071913453</v>
      </c>
      <c r="AS1676" s="15">
        <v>7.6586070959264125</v>
      </c>
      <c r="AT1676" s="14" t="s">
        <v>7128</v>
      </c>
      <c r="AU1676" s="14">
        <v>0</v>
      </c>
      <c r="AV1676" s="12" t="s">
        <v>7128</v>
      </c>
      <c r="AW1676" s="12" t="s">
        <v>7128</v>
      </c>
      <c r="AX1676" s="12">
        <v>6.9000000000000006E-2</v>
      </c>
      <c r="AY1676" s="12">
        <v>0.37</v>
      </c>
      <c r="AZ1676" s="14" t="s">
        <v>7128</v>
      </c>
      <c r="BA1676" s="14">
        <v>0.74099999999999999</v>
      </c>
      <c r="BB1676" s="14">
        <v>-0.1049395367903259</v>
      </c>
      <c r="BC1676" s="14">
        <v>9.6285623923814869E-3</v>
      </c>
      <c r="BD1676" s="14">
        <v>-0.13455978975032853</v>
      </c>
      <c r="BE1676" s="14">
        <v>7.2010512483574235E-2</v>
      </c>
      <c r="BF1676" s="14">
        <v>0</v>
      </c>
      <c r="BG1676" s="14">
        <v>0.27079999999999999</v>
      </c>
      <c r="BH1676" s="13">
        <v>-51.2</v>
      </c>
      <c r="BI1676" s="13">
        <v>-51.2</v>
      </c>
      <c r="BJ1676" s="13">
        <v>27.4</v>
      </c>
      <c r="BK1676" s="13">
        <v>27.4</v>
      </c>
      <c r="BL1676" s="13">
        <v>380.5</v>
      </c>
      <c r="BM1676" s="13">
        <v>380.5</v>
      </c>
      <c r="BN1676" s="13">
        <v>74</v>
      </c>
      <c r="BO1676" s="13">
        <v>74</v>
      </c>
      <c r="BP1676" s="13">
        <v>27.4</v>
      </c>
      <c r="BQ1676" s="13">
        <v>0</v>
      </c>
      <c r="BR1676" s="13">
        <v>0</v>
      </c>
      <c r="BS1676" s="13">
        <v>-50.9</v>
      </c>
      <c r="BT1676" s="14">
        <v>-1.8576642335766425</v>
      </c>
      <c r="BU1676" s="13">
        <v>78.3</v>
      </c>
      <c r="BV1676" s="13">
        <v>-0.30000000000000426</v>
      </c>
      <c r="BW1676" s="13">
        <v>-0.30000000000000426</v>
      </c>
      <c r="BX1676" s="13">
        <v>487.9</v>
      </c>
      <c r="BY1676" s="13">
        <v>2845.7000000000003</v>
      </c>
      <c r="BZ1676" s="13">
        <v>622.9</v>
      </c>
      <c r="CA1676" s="13">
        <v>3226.1</v>
      </c>
      <c r="CB1676" s="13">
        <v>0</v>
      </c>
      <c r="CC1676" s="15">
        <v>8.7999999999999995E-2</v>
      </c>
      <c r="CD1676" s="15">
        <v>1.43</v>
      </c>
      <c r="CE1676" s="15">
        <v>0.36</v>
      </c>
      <c r="CF1676" s="15" t="s">
        <v>7128</v>
      </c>
      <c r="CG1676" s="15" t="s">
        <v>7128</v>
      </c>
      <c r="CH1676" s="13" t="s">
        <v>7128</v>
      </c>
      <c r="CI1676" s="13" t="s">
        <v>7128</v>
      </c>
      <c r="CJ1676" s="13">
        <v>0</v>
      </c>
      <c r="CK1676" s="12">
        <f t="shared" si="52"/>
        <v>0</v>
      </c>
      <c r="CL1676" s="36">
        <f t="shared" si="53"/>
        <v>0.11794426707169647</v>
      </c>
      <c r="CM1676" s="13" t="s">
        <v>7128</v>
      </c>
      <c r="CN1676" s="13" t="s">
        <v>7128</v>
      </c>
      <c r="CO1676" s="13" t="s">
        <v>7128</v>
      </c>
      <c r="CP1676" s="13" t="s">
        <v>7128</v>
      </c>
      <c r="CQ1676" s="13">
        <v>74</v>
      </c>
      <c r="CR1676" s="13">
        <v>2914.1</v>
      </c>
      <c r="CS1676" s="13" t="s">
        <v>7128</v>
      </c>
      <c r="CT1676" s="13">
        <v>0</v>
      </c>
      <c r="CU1676" s="13">
        <v>27.4</v>
      </c>
      <c r="CV1676" s="13">
        <v>3226.1</v>
      </c>
      <c r="CW1676" s="13">
        <v>74</v>
      </c>
      <c r="CX1676" s="12">
        <v>-0.1049395367903259</v>
      </c>
      <c r="CY1676" s="12">
        <v>9.6285623923814869E-3</v>
      </c>
      <c r="CZ1676" s="15">
        <v>39.379729729729732</v>
      </c>
      <c r="DA1676" s="20"/>
      <c r="DB1676" s="20"/>
    </row>
    <row r="1677" spans="1:106">
      <c r="A1677" s="8" t="s">
        <v>5961</v>
      </c>
      <c r="B1677" s="8" t="s">
        <v>5962</v>
      </c>
      <c r="C1677" s="9" t="s">
        <v>7141</v>
      </c>
      <c r="D1677" s="9" t="s">
        <v>7126</v>
      </c>
      <c r="E1677" s="10" t="s">
        <v>7127</v>
      </c>
      <c r="F1677" s="10" t="s">
        <v>7126</v>
      </c>
      <c r="G1677" s="11">
        <v>0.73</v>
      </c>
      <c r="H1677" s="11">
        <v>0.73</v>
      </c>
      <c r="I1677" s="12">
        <v>9.0499999999999997E-2</v>
      </c>
      <c r="J1677" s="12">
        <v>0.12256500000000001</v>
      </c>
      <c r="K1677" s="12">
        <v>4.1999999999999996E-2</v>
      </c>
      <c r="L1677" s="12">
        <v>9.8500000000000004E-2</v>
      </c>
      <c r="M1677" s="12">
        <v>6.5019850000000004E-2</v>
      </c>
      <c r="N1677" s="12">
        <v>0.12256500000000001</v>
      </c>
      <c r="O1677" s="12" t="s">
        <v>7128</v>
      </c>
      <c r="P1677" s="12" t="s">
        <v>7128</v>
      </c>
      <c r="Q1677" s="13">
        <v>30.8</v>
      </c>
      <c r="R1677" s="13">
        <v>0</v>
      </c>
      <c r="S1677" s="13">
        <v>0</v>
      </c>
      <c r="T1677" s="13">
        <v>0</v>
      </c>
      <c r="U1677" s="13">
        <v>30.8</v>
      </c>
      <c r="V1677" s="13">
        <v>0</v>
      </c>
      <c r="W1677" s="13">
        <v>30.8</v>
      </c>
      <c r="X1677" s="14">
        <v>0</v>
      </c>
      <c r="Y1677" s="15">
        <v>9.9304865938430985E-3</v>
      </c>
      <c r="Z1677" s="14" t="s">
        <v>7128</v>
      </c>
      <c r="AA1677" s="14">
        <v>0</v>
      </c>
      <c r="AB1677" s="14" t="s">
        <v>7128</v>
      </c>
      <c r="AC1677" s="14">
        <v>0</v>
      </c>
      <c r="AD1677" s="13">
        <v>0.30599999999999999</v>
      </c>
      <c r="AE1677" s="15">
        <v>2.6619166666666669</v>
      </c>
      <c r="AF1677" s="14">
        <v>0.21447610589527216</v>
      </c>
      <c r="AG1677" s="14">
        <v>0.71336617830384008</v>
      </c>
      <c r="AH1677" s="15">
        <v>0.55113636363636354</v>
      </c>
      <c r="AI1677" s="5" t="s">
        <v>7128</v>
      </c>
      <c r="AJ1677" s="15" t="s">
        <v>7128</v>
      </c>
      <c r="AK1677" s="15" t="s">
        <v>7128</v>
      </c>
      <c r="AL1677" s="15" t="s">
        <v>7128</v>
      </c>
      <c r="AM1677" s="15" t="s">
        <v>7128</v>
      </c>
      <c r="AN1677" s="15" t="s">
        <v>7128</v>
      </c>
      <c r="AO1677" s="15">
        <v>0.17938264414676763</v>
      </c>
      <c r="AP1677" s="15" t="s">
        <v>7128</v>
      </c>
      <c r="AQ1677" s="15" t="s">
        <v>7128</v>
      </c>
      <c r="AR1677" s="15" t="s">
        <v>7128</v>
      </c>
      <c r="AS1677" s="15">
        <v>0.17938264414676763</v>
      </c>
      <c r="AT1677" s="14" t="s">
        <v>7128</v>
      </c>
      <c r="AU1677" s="14">
        <v>0</v>
      </c>
      <c r="AV1677" s="12" t="s">
        <v>7128</v>
      </c>
      <c r="AW1677" s="12" t="s">
        <v>7128</v>
      </c>
      <c r="AX1677" s="12">
        <v>-0.184</v>
      </c>
      <c r="AY1677" s="12">
        <v>-5.9000000000000004E-2</v>
      </c>
      <c r="AZ1677" s="14" t="s">
        <v>7128</v>
      </c>
      <c r="BA1677" s="14" t="s">
        <v>7128</v>
      </c>
      <c r="BB1677" s="14" t="s">
        <v>7128</v>
      </c>
      <c r="BC1677" s="14" t="s">
        <v>7128</v>
      </c>
      <c r="BD1677" s="14">
        <v>-0.36342457775189285</v>
      </c>
      <c r="BE1677" s="14">
        <v>-0.29819452533488644</v>
      </c>
      <c r="BF1677" s="14">
        <v>0</v>
      </c>
      <c r="BG1677" s="14">
        <v>0.10009999999999999</v>
      </c>
      <c r="BH1677" s="13">
        <v>-62.4</v>
      </c>
      <c r="BI1677" s="13">
        <v>-62.4</v>
      </c>
      <c r="BJ1677" s="13">
        <v>-51.2</v>
      </c>
      <c r="BK1677" s="13">
        <v>-51.2</v>
      </c>
      <c r="BL1677" s="13">
        <v>171.7</v>
      </c>
      <c r="BM1677" s="13">
        <v>171.7</v>
      </c>
      <c r="BN1677" s="13">
        <v>-31.7</v>
      </c>
      <c r="BO1677" s="13">
        <v>-31.7</v>
      </c>
      <c r="BP1677" s="13">
        <v>-51.2</v>
      </c>
      <c r="BQ1677" s="13">
        <v>0</v>
      </c>
      <c r="BR1677" s="13">
        <v>0</v>
      </c>
      <c r="BS1677" s="13">
        <v>-12.2</v>
      </c>
      <c r="BT1677" s="14" t="s">
        <v>7128</v>
      </c>
      <c r="BU1677" s="13">
        <v>-39</v>
      </c>
      <c r="BV1677" s="13">
        <v>-50.2</v>
      </c>
      <c r="BW1677" s="13">
        <v>-50.2</v>
      </c>
      <c r="BX1677" s="13">
        <v>0</v>
      </c>
      <c r="BY1677" s="13">
        <v>0</v>
      </c>
      <c r="BZ1677" s="13">
        <v>0</v>
      </c>
      <c r="CA1677" s="13">
        <v>0</v>
      </c>
      <c r="CB1677" s="13">
        <v>0</v>
      </c>
      <c r="CC1677" s="15">
        <v>1.02</v>
      </c>
      <c r="CD1677" s="15">
        <v>0.83299999999999996</v>
      </c>
      <c r="CE1677" s="15">
        <v>0.36</v>
      </c>
      <c r="CF1677" s="15">
        <v>2.0596024587712085</v>
      </c>
      <c r="CG1677" s="15">
        <v>1.7369462427055753</v>
      </c>
      <c r="CH1677" s="13">
        <v>11.638999999999999</v>
      </c>
      <c r="CI1677" s="13">
        <v>7.3734999999999999</v>
      </c>
      <c r="CJ1677" s="13">
        <v>0</v>
      </c>
      <c r="CK1677" s="12">
        <f t="shared" si="52"/>
        <v>0</v>
      </c>
      <c r="CL1677" s="36" t="str">
        <f t="shared" si="53"/>
        <v>NA</v>
      </c>
      <c r="CM1677" s="13" t="s">
        <v>7128</v>
      </c>
      <c r="CN1677" s="13" t="s">
        <v>7128</v>
      </c>
      <c r="CO1677" s="13" t="s">
        <v>7128</v>
      </c>
      <c r="CP1677" s="13" t="s">
        <v>7128</v>
      </c>
      <c r="CQ1677" s="13" t="s">
        <v>7128</v>
      </c>
      <c r="CR1677" s="13" t="s">
        <v>7128</v>
      </c>
      <c r="CS1677" s="13" t="s">
        <v>7128</v>
      </c>
      <c r="CT1677" s="13">
        <v>0</v>
      </c>
      <c r="CU1677" s="13">
        <v>-51.2</v>
      </c>
      <c r="CV1677" s="13">
        <v>0</v>
      </c>
      <c r="CW1677" s="13">
        <v>-31.7</v>
      </c>
      <c r="CX1677" s="12" t="s">
        <v>7128</v>
      </c>
      <c r="CY1677" s="12" t="s">
        <v>7128</v>
      </c>
      <c r="CZ1677" s="15" t="s">
        <v>7128</v>
      </c>
      <c r="DA1677" s="20"/>
      <c r="DB1677" s="20"/>
    </row>
    <row r="1678" spans="1:106">
      <c r="A1678" s="8" t="s">
        <v>3627</v>
      </c>
      <c r="B1678" s="8" t="s">
        <v>3628</v>
      </c>
      <c r="C1678" s="9" t="s">
        <v>7181</v>
      </c>
      <c r="D1678" s="9" t="s">
        <v>7126</v>
      </c>
      <c r="E1678" s="10" t="s">
        <v>7127</v>
      </c>
      <c r="F1678" s="10" t="s">
        <v>7126</v>
      </c>
      <c r="G1678" s="11">
        <v>0.94</v>
      </c>
      <c r="H1678" s="11">
        <v>0.94</v>
      </c>
      <c r="I1678" s="12">
        <v>9.0499999999999997E-2</v>
      </c>
      <c r="J1678" s="12">
        <v>0.14157</v>
      </c>
      <c r="K1678" s="12">
        <v>4.7E-2</v>
      </c>
      <c r="L1678" s="12">
        <v>0.10350000000000001</v>
      </c>
      <c r="M1678" s="12">
        <v>6.8320350000000002E-2</v>
      </c>
      <c r="N1678" s="12">
        <v>0.14157</v>
      </c>
      <c r="O1678" s="12">
        <v>-0.13269382934443288</v>
      </c>
      <c r="P1678" s="12">
        <v>-0.13287678912696901</v>
      </c>
      <c r="Q1678" s="13">
        <v>8.11</v>
      </c>
      <c r="R1678" s="13">
        <v>0</v>
      </c>
      <c r="S1678" s="13">
        <v>0</v>
      </c>
      <c r="T1678" s="13">
        <v>0</v>
      </c>
      <c r="U1678" s="13">
        <v>8.11</v>
      </c>
      <c r="V1678" s="13">
        <v>0</v>
      </c>
      <c r="W1678" s="13">
        <v>8.11</v>
      </c>
      <c r="X1678" s="14">
        <v>0</v>
      </c>
      <c r="Y1678" s="15">
        <v>2.4165624699432526</v>
      </c>
      <c r="Z1678" s="14" t="s">
        <v>7128</v>
      </c>
      <c r="AA1678" s="14">
        <v>0</v>
      </c>
      <c r="AB1678" s="14" t="s">
        <v>7128</v>
      </c>
      <c r="AC1678" s="14">
        <v>0</v>
      </c>
      <c r="AD1678" s="13">
        <v>4.0000000000000001E-3</v>
      </c>
      <c r="AE1678" s="15">
        <v>0.48783333333333329</v>
      </c>
      <c r="AF1678" s="14">
        <v>5.4772255750516613E-2</v>
      </c>
      <c r="AG1678" s="14" t="s">
        <v>7128</v>
      </c>
      <c r="AH1678" s="15">
        <v>0.8125</v>
      </c>
      <c r="AI1678" s="5">
        <v>14.948275862068964</v>
      </c>
      <c r="AJ1678" s="15">
        <v>9.507620164126612</v>
      </c>
      <c r="AK1678" s="15">
        <v>9.507620164126612</v>
      </c>
      <c r="AL1678" s="15" t="s">
        <v>7128</v>
      </c>
      <c r="AM1678" s="15" t="s">
        <v>7128</v>
      </c>
      <c r="AN1678" s="15" t="s">
        <v>7128</v>
      </c>
      <c r="AO1678" s="15">
        <v>0.80297029702970291</v>
      </c>
      <c r="AP1678" s="15">
        <v>9.3540945790080734</v>
      </c>
      <c r="AQ1678" s="15">
        <v>4.223958333333333</v>
      </c>
      <c r="AR1678" s="15" t="s">
        <v>7128</v>
      </c>
      <c r="AS1678" s="15">
        <v>0.80297029702970291</v>
      </c>
      <c r="AT1678" s="14">
        <v>0</v>
      </c>
      <c r="AU1678" s="14">
        <v>0</v>
      </c>
      <c r="AV1678" s="12" t="s">
        <v>7128</v>
      </c>
      <c r="AW1678" s="12">
        <v>-0.41</v>
      </c>
      <c r="AX1678" s="12">
        <v>-0.17100000000000001</v>
      </c>
      <c r="AY1678" s="12">
        <v>-0.22899999999999998</v>
      </c>
      <c r="AZ1678" s="14" t="s">
        <v>7128</v>
      </c>
      <c r="BA1678" s="14" t="s">
        <v>7128</v>
      </c>
      <c r="BB1678" s="14">
        <v>8.8761706555671172E-3</v>
      </c>
      <c r="BC1678" s="14">
        <v>8.6932108730309928E-3</v>
      </c>
      <c r="BD1678" s="14">
        <v>8.4455445544554461E-2</v>
      </c>
      <c r="BE1678" s="14">
        <v>8.5841584158415848E-2</v>
      </c>
      <c r="BF1678" s="14">
        <v>0</v>
      </c>
      <c r="BG1678" s="14">
        <v>0.65110000000000001</v>
      </c>
      <c r="BH1678" s="13">
        <v>0.85299999999999998</v>
      </c>
      <c r="BI1678" s="13">
        <v>0.85299999999999998</v>
      </c>
      <c r="BJ1678" s="13">
        <v>0.86699999999999999</v>
      </c>
      <c r="BK1678" s="13">
        <v>0.86699999999999999</v>
      </c>
      <c r="BL1678" s="13">
        <v>10.1</v>
      </c>
      <c r="BM1678" s="13">
        <v>10.1</v>
      </c>
      <c r="BN1678" s="13">
        <v>1.92</v>
      </c>
      <c r="BO1678" s="13">
        <v>1.92</v>
      </c>
      <c r="BP1678" s="13">
        <v>0.86699999999999999</v>
      </c>
      <c r="BQ1678" s="13">
        <v>0</v>
      </c>
      <c r="BR1678" s="13">
        <v>0</v>
      </c>
      <c r="BS1678" s="13">
        <v>-1.1100000000000001</v>
      </c>
      <c r="BT1678" s="14">
        <v>-1.2802768166089966</v>
      </c>
      <c r="BU1678" s="13">
        <v>1.9770000000000001</v>
      </c>
      <c r="BV1678" s="13">
        <v>1.9630000000000001</v>
      </c>
      <c r="BW1678" s="13">
        <v>1.9630000000000001</v>
      </c>
      <c r="BX1678" s="13">
        <v>96.1</v>
      </c>
      <c r="BY1678" s="13">
        <v>99.73299999999999</v>
      </c>
      <c r="BZ1678" s="13">
        <v>0</v>
      </c>
      <c r="CA1678" s="13">
        <v>0</v>
      </c>
      <c r="CB1678" s="13">
        <v>0</v>
      </c>
      <c r="CC1678" s="15">
        <v>-0.32400000000000001</v>
      </c>
      <c r="CD1678" s="15">
        <v>1.19</v>
      </c>
      <c r="CE1678" s="15">
        <v>0.36</v>
      </c>
      <c r="CF1678" s="15" t="s">
        <v>7128</v>
      </c>
      <c r="CG1678" s="15" t="s">
        <v>7128</v>
      </c>
      <c r="CH1678" s="13" t="s">
        <v>7128</v>
      </c>
      <c r="CI1678" s="13" t="s">
        <v>7128</v>
      </c>
      <c r="CJ1678" s="13">
        <v>0</v>
      </c>
      <c r="CK1678" s="12">
        <f t="shared" si="52"/>
        <v>0</v>
      </c>
      <c r="CL1678" s="36" t="str">
        <f t="shared" si="53"/>
        <v>NA</v>
      </c>
      <c r="CM1678" s="13">
        <v>0.57099999999999995</v>
      </c>
      <c r="CN1678" s="13" t="s">
        <v>7128</v>
      </c>
      <c r="CO1678" s="13">
        <v>0.85299999999999998</v>
      </c>
      <c r="CP1678" s="13">
        <v>8.11</v>
      </c>
      <c r="CQ1678" s="13">
        <v>1.92</v>
      </c>
      <c r="CR1678" s="13">
        <v>8.11</v>
      </c>
      <c r="CS1678" s="13" t="s">
        <v>7128</v>
      </c>
      <c r="CT1678" s="13">
        <v>6.9799999999999987E-2</v>
      </c>
      <c r="CU1678" s="13">
        <v>0.84060000000000001</v>
      </c>
      <c r="CV1678" s="13">
        <v>6.9799999999999987E-2</v>
      </c>
      <c r="CW1678" s="13">
        <v>1.92</v>
      </c>
      <c r="CX1678" s="12">
        <v>8.5952138821126806E-3</v>
      </c>
      <c r="CY1678" s="12">
        <v>8.4226093857086189E-3</v>
      </c>
      <c r="CZ1678" s="15">
        <v>4.223958333333333</v>
      </c>
      <c r="DA1678" s="20"/>
      <c r="DB1678" s="20"/>
    </row>
    <row r="1679" spans="1:106">
      <c r="A1679" s="8" t="s">
        <v>1853</v>
      </c>
      <c r="B1679" s="8" t="s">
        <v>1854</v>
      </c>
      <c r="C1679" s="9" t="s">
        <v>7173</v>
      </c>
      <c r="D1679" s="9" t="s">
        <v>7126</v>
      </c>
      <c r="E1679" s="10" t="s">
        <v>7127</v>
      </c>
      <c r="F1679" s="10" t="s">
        <v>7126</v>
      </c>
      <c r="G1679" s="11">
        <v>0.62</v>
      </c>
      <c r="H1679" s="11">
        <v>1.7354298969358559</v>
      </c>
      <c r="I1679" s="12">
        <v>9.0499999999999997E-2</v>
      </c>
      <c r="J1679" s="12">
        <v>0.21355640567269496</v>
      </c>
      <c r="K1679" s="12">
        <v>4.1999999999999996E-2</v>
      </c>
      <c r="L1679" s="12">
        <v>9.8500000000000004E-2</v>
      </c>
      <c r="M1679" s="12">
        <v>6.5019850000000004E-2</v>
      </c>
      <c r="N1679" s="12">
        <v>0.11037940033445739</v>
      </c>
      <c r="O1679" s="12">
        <v>7.9905556532718636E-3</v>
      </c>
      <c r="P1679" s="12">
        <v>2.1178206116061499E-2</v>
      </c>
      <c r="Q1679" s="13">
        <v>14.2</v>
      </c>
      <c r="R1679" s="13">
        <v>0</v>
      </c>
      <c r="S1679" s="13">
        <v>32.299999999999997</v>
      </c>
      <c r="T1679" s="13">
        <v>32.299999999999997</v>
      </c>
      <c r="U1679" s="13">
        <v>46.5</v>
      </c>
      <c r="V1679" s="13">
        <v>3.85</v>
      </c>
      <c r="W1679" s="13">
        <v>42.65</v>
      </c>
      <c r="X1679" s="14">
        <v>8.2795698924731181E-2</v>
      </c>
      <c r="Y1679" s="15">
        <v>0.45819014891179838</v>
      </c>
      <c r="Z1679" s="14">
        <v>0.26132686084142392</v>
      </c>
      <c r="AA1679" s="14">
        <v>0.69462365591397845</v>
      </c>
      <c r="AB1679" s="14">
        <v>0.3537787513691128</v>
      </c>
      <c r="AC1679" s="14">
        <v>2.2746478873239435</v>
      </c>
      <c r="AD1679" s="13">
        <v>1.62</v>
      </c>
      <c r="AE1679" s="15">
        <v>1.2802500000000001</v>
      </c>
      <c r="AF1679" s="14">
        <v>5.4772255750516613E-2</v>
      </c>
      <c r="AG1679" s="14">
        <v>0.78050464444486167</v>
      </c>
      <c r="AH1679" s="15">
        <v>0.30841121495327101</v>
      </c>
      <c r="AI1679" s="5">
        <v>2.4061538461538463</v>
      </c>
      <c r="AJ1679" s="15">
        <v>3.5411471321695762</v>
      </c>
      <c r="AK1679" s="15">
        <v>3.5411471321695762</v>
      </c>
      <c r="AL1679" s="15" t="s">
        <v>7128</v>
      </c>
      <c r="AM1679" s="15" t="s">
        <v>7128</v>
      </c>
      <c r="AN1679" s="15">
        <v>0.15553121577217963</v>
      </c>
      <c r="AO1679" s="15">
        <v>0.17839195979899497</v>
      </c>
      <c r="AP1679" s="15">
        <v>5.453964194373401</v>
      </c>
      <c r="AQ1679" s="15">
        <v>3.9490740740740735</v>
      </c>
      <c r="AR1679" s="15">
        <v>0.35615866388308975</v>
      </c>
      <c r="AS1679" s="15">
        <v>0.53580402010050254</v>
      </c>
      <c r="AT1679" s="14">
        <v>3.4832917705735662E-2</v>
      </c>
      <c r="AU1679" s="14">
        <v>9.8366197183098591E-3</v>
      </c>
      <c r="AV1679" s="12">
        <v>0.88800000000000001</v>
      </c>
      <c r="AW1679" s="12" t="s">
        <v>7128</v>
      </c>
      <c r="AX1679" s="12">
        <v>9.8900000000000002E-2</v>
      </c>
      <c r="AY1679" s="12">
        <v>0.185</v>
      </c>
      <c r="AZ1679" s="14" t="s">
        <v>7128</v>
      </c>
      <c r="BA1679" s="14" t="s">
        <v>7128</v>
      </c>
      <c r="BB1679" s="14">
        <v>0.22154696132596682</v>
      </c>
      <c r="BC1679" s="14">
        <v>0.13155760645051889</v>
      </c>
      <c r="BD1679" s="14">
        <v>5.0376884422110552E-2</v>
      </c>
      <c r="BE1679" s="14">
        <v>9.8241206030150768E-2</v>
      </c>
      <c r="BF1679" s="14">
        <v>0.20907297830374752</v>
      </c>
      <c r="BG1679" s="14" t="s">
        <v>7128</v>
      </c>
      <c r="BH1679" s="13">
        <v>4.01</v>
      </c>
      <c r="BI1679" s="13">
        <v>4.01</v>
      </c>
      <c r="BJ1679" s="13">
        <v>7.82</v>
      </c>
      <c r="BK1679" s="13">
        <v>7.82</v>
      </c>
      <c r="BL1679" s="13">
        <v>79.599999999999994</v>
      </c>
      <c r="BM1679" s="13">
        <v>79.599999999999994</v>
      </c>
      <c r="BN1679" s="13">
        <v>10.8</v>
      </c>
      <c r="BO1679" s="13">
        <v>10.8</v>
      </c>
      <c r="BP1679" s="13">
        <v>6.185049309664695</v>
      </c>
      <c r="BQ1679" s="13">
        <v>0</v>
      </c>
      <c r="BR1679" s="13">
        <v>0</v>
      </c>
      <c r="BS1679" s="13">
        <v>-2.0499999999999998</v>
      </c>
      <c r="BT1679" s="14">
        <v>-0.33144440688559923</v>
      </c>
      <c r="BU1679" s="13">
        <v>8.2350493096646957</v>
      </c>
      <c r="BV1679" s="13">
        <v>6.06</v>
      </c>
      <c r="BW1679" s="13">
        <v>6.06</v>
      </c>
      <c r="BX1679" s="13">
        <v>18.100000000000001</v>
      </c>
      <c r="BY1679" s="13">
        <v>47.014000000000003</v>
      </c>
      <c r="BZ1679" s="13">
        <v>91.3</v>
      </c>
      <c r="CA1679" s="13">
        <v>119.75</v>
      </c>
      <c r="CB1679" s="13">
        <v>-0.13968</v>
      </c>
      <c r="CC1679" s="15">
        <v>0.28499999999999998</v>
      </c>
      <c r="CD1679" s="15">
        <v>0.81799999999999995</v>
      </c>
      <c r="CE1679" s="15">
        <v>0.36</v>
      </c>
      <c r="CF1679" s="15" t="s">
        <v>7128</v>
      </c>
      <c r="CG1679" s="15" t="s">
        <v>7128</v>
      </c>
      <c r="CH1679" s="13" t="s">
        <v>7128</v>
      </c>
      <c r="CI1679" s="13" t="s">
        <v>7128</v>
      </c>
      <c r="CJ1679" s="13">
        <v>-0.13968</v>
      </c>
      <c r="CK1679" s="12">
        <f t="shared" si="52"/>
        <v>2.3049504950495049E-2</v>
      </c>
      <c r="CL1679" s="36">
        <f t="shared" si="53"/>
        <v>0.66471816283924834</v>
      </c>
      <c r="CM1679" s="13">
        <v>5.07</v>
      </c>
      <c r="CN1679" s="13">
        <v>1.06</v>
      </c>
      <c r="CO1679" s="13">
        <v>4.01</v>
      </c>
      <c r="CP1679" s="13">
        <v>14.2</v>
      </c>
      <c r="CQ1679" s="13">
        <v>10.8</v>
      </c>
      <c r="CR1679" s="13">
        <v>42.65</v>
      </c>
      <c r="CS1679" s="13">
        <v>6.06</v>
      </c>
      <c r="CT1679" s="13">
        <v>0.24760000000000001</v>
      </c>
      <c r="CU1679" s="13">
        <v>7.702</v>
      </c>
      <c r="CV1679" s="13">
        <v>119.99760000000001</v>
      </c>
      <c r="CW1679" s="13">
        <v>10.8</v>
      </c>
      <c r="CX1679" s="12">
        <v>0.21212583662168349</v>
      </c>
      <c r="CY1679" s="12">
        <v>0.12889364560456135</v>
      </c>
      <c r="CZ1679" s="15">
        <v>3.9490740740740735</v>
      </c>
      <c r="DA1679" s="20"/>
      <c r="DB1679" s="20"/>
    </row>
    <row r="1680" spans="1:106">
      <c r="A1680" s="8" t="s">
        <v>3409</v>
      </c>
      <c r="B1680" s="8" t="s">
        <v>3410</v>
      </c>
      <c r="C1680" s="9" t="s">
        <v>7170</v>
      </c>
      <c r="D1680" s="9" t="s">
        <v>7126</v>
      </c>
      <c r="E1680" s="10" t="s">
        <v>7127</v>
      </c>
      <c r="F1680" s="10" t="s">
        <v>7126</v>
      </c>
      <c r="G1680" s="11">
        <v>1.06</v>
      </c>
      <c r="H1680" s="11">
        <v>4.1994258373205744</v>
      </c>
      <c r="I1680" s="12">
        <v>9.0499999999999997E-2</v>
      </c>
      <c r="J1680" s="12">
        <v>0.43654803827751198</v>
      </c>
      <c r="K1680" s="12">
        <v>3.6999999999999998E-2</v>
      </c>
      <c r="L1680" s="12">
        <v>9.35E-2</v>
      </c>
      <c r="M1680" s="12">
        <v>6.1719349999999999E-2</v>
      </c>
      <c r="N1680" s="12">
        <v>0.15633190537439615</v>
      </c>
      <c r="O1680" s="12">
        <v>-0.42652576656258995</v>
      </c>
      <c r="P1680" s="12">
        <v>-0.11138808514967705</v>
      </c>
      <c r="Q1680" s="13">
        <v>2.09</v>
      </c>
      <c r="R1680" s="13">
        <v>0</v>
      </c>
      <c r="S1680" s="13">
        <v>6.19</v>
      </c>
      <c r="T1680" s="13">
        <v>6.19</v>
      </c>
      <c r="U1680" s="13">
        <v>8.2800000000000011</v>
      </c>
      <c r="V1680" s="13">
        <v>0.40200000000000002</v>
      </c>
      <c r="W1680" s="13">
        <v>7.878000000000001</v>
      </c>
      <c r="X1680" s="14">
        <v>4.8550724637681154E-2</v>
      </c>
      <c r="Y1680" s="15">
        <v>0.22058823529411764</v>
      </c>
      <c r="Z1680" s="14">
        <v>0.58013120899718829</v>
      </c>
      <c r="AA1680" s="14">
        <v>0.74758454106280192</v>
      </c>
      <c r="AB1680" s="14">
        <v>1.3816964285714286</v>
      </c>
      <c r="AC1680" s="14">
        <v>2.9617224880382778</v>
      </c>
      <c r="AD1680" s="13">
        <v>0.61399999999999999</v>
      </c>
      <c r="AE1680" s="15">
        <v>2.1348611111111113</v>
      </c>
      <c r="AF1680" s="14">
        <v>0.17888543819998318</v>
      </c>
      <c r="AG1680" s="14">
        <v>0.57942111466963298</v>
      </c>
      <c r="AH1680" s="15">
        <v>0.36660724896019009</v>
      </c>
      <c r="AI1680" s="5">
        <v>0.68669527896995708</v>
      </c>
      <c r="AJ1680" s="15">
        <v>46.444444444444443</v>
      </c>
      <c r="AK1680" s="15">
        <v>46.444444444444443</v>
      </c>
      <c r="AL1680" s="15" t="s">
        <v>7128</v>
      </c>
      <c r="AM1680" s="15" t="s">
        <v>7128</v>
      </c>
      <c r="AN1680" s="15">
        <v>0.46651785714285704</v>
      </c>
      <c r="AO1680" s="15">
        <v>0.15035971223021583</v>
      </c>
      <c r="AP1680" s="15">
        <v>16.412500000000001</v>
      </c>
      <c r="AQ1680" s="15">
        <v>7.2275229357798167</v>
      </c>
      <c r="AR1680" s="15">
        <v>0.76723802103622896</v>
      </c>
      <c r="AS1680" s="15">
        <v>0.56676258992805761</v>
      </c>
      <c r="AT1680" s="14">
        <v>0.60444444444444445</v>
      </c>
      <c r="AU1680" s="14">
        <v>1.3014354066985647E-2</v>
      </c>
      <c r="AV1680" s="12">
        <v>-0.41</v>
      </c>
      <c r="AW1680" s="12">
        <v>-0.42899999999999999</v>
      </c>
      <c r="AX1680" s="12">
        <v>-1.4499999999999999E-2</v>
      </c>
      <c r="AY1680" s="12">
        <v>5.8299999999999998E-2</v>
      </c>
      <c r="AZ1680" s="14" t="s">
        <v>7128</v>
      </c>
      <c r="BA1680" s="14" t="s">
        <v>7128</v>
      </c>
      <c r="BB1680" s="14">
        <v>1.0022271714922048E-2</v>
      </c>
      <c r="BC1680" s="14">
        <v>4.49438202247191E-2</v>
      </c>
      <c r="BD1680" s="14">
        <v>3.237410071942446E-3</v>
      </c>
      <c r="BE1680" s="14">
        <v>3.4532374100719423E-2</v>
      </c>
      <c r="BF1680" s="14">
        <v>0</v>
      </c>
      <c r="BG1680" s="14">
        <v>1.7600000000000001E-2</v>
      </c>
      <c r="BH1680" s="13">
        <v>4.4999999999999998E-2</v>
      </c>
      <c r="BI1680" s="13">
        <v>4.4999999999999998E-2</v>
      </c>
      <c r="BJ1680" s="13">
        <v>0.48</v>
      </c>
      <c r="BK1680" s="13">
        <v>0.48</v>
      </c>
      <c r="BL1680" s="13">
        <v>13.9</v>
      </c>
      <c r="BM1680" s="13">
        <v>13.9</v>
      </c>
      <c r="BN1680" s="13">
        <v>1.0900000000000001</v>
      </c>
      <c r="BO1680" s="13">
        <v>1.0900000000000001</v>
      </c>
      <c r="BP1680" s="13">
        <v>0.48</v>
      </c>
      <c r="BQ1680" s="13">
        <v>0</v>
      </c>
      <c r="BR1680" s="13">
        <v>0</v>
      </c>
      <c r="BS1680" s="13">
        <v>-0.6</v>
      </c>
      <c r="BT1680" s="14">
        <v>-1.25</v>
      </c>
      <c r="BU1680" s="13">
        <v>1.08</v>
      </c>
      <c r="BV1680" s="13">
        <v>0.64500000000000002</v>
      </c>
      <c r="BW1680" s="13">
        <v>0.64500000000000002</v>
      </c>
      <c r="BX1680" s="13">
        <v>4.49</v>
      </c>
      <c r="BY1680" s="13">
        <v>10.68</v>
      </c>
      <c r="BZ1680" s="13">
        <v>4.4800000000000004</v>
      </c>
      <c r="CA1680" s="13">
        <v>10.268000000000002</v>
      </c>
      <c r="CB1680" s="13">
        <v>-2.7199999999999998E-2</v>
      </c>
      <c r="CC1680" s="15">
        <v>0.69099999999999995</v>
      </c>
      <c r="CD1680" s="15">
        <v>0.92600000000000005</v>
      </c>
      <c r="CE1680" s="15">
        <v>0.36</v>
      </c>
      <c r="CF1680" s="15">
        <v>0.41603752874598604</v>
      </c>
      <c r="CG1680" s="15">
        <v>0.69102004075590417</v>
      </c>
      <c r="CH1680" s="13">
        <v>1.3983000000000003</v>
      </c>
      <c r="CI1680" s="13">
        <v>0.4870000000000001</v>
      </c>
      <c r="CJ1680" s="13">
        <v>-2.7199999999999998E-2</v>
      </c>
      <c r="CK1680" s="12">
        <f t="shared" si="52"/>
        <v>4.2170542635658913E-2</v>
      </c>
      <c r="CL1680" s="36">
        <f t="shared" si="53"/>
        <v>1.3537202960654457</v>
      </c>
      <c r="CM1680" s="13">
        <v>2.5999999999999999E-2</v>
      </c>
      <c r="CN1680" s="13" t="s">
        <v>7128</v>
      </c>
      <c r="CO1680" s="13">
        <v>4.4999999999999998E-2</v>
      </c>
      <c r="CP1680" s="13">
        <v>2.09</v>
      </c>
      <c r="CQ1680" s="13">
        <v>1.0900000000000001</v>
      </c>
      <c r="CR1680" s="13">
        <v>7.878000000000001</v>
      </c>
      <c r="CS1680" s="13">
        <v>0.64500000000000002</v>
      </c>
      <c r="CT1680" s="13">
        <v>0</v>
      </c>
      <c r="CU1680" s="13">
        <v>0.48</v>
      </c>
      <c r="CV1680" s="13">
        <v>10.268000000000002</v>
      </c>
      <c r="CW1680" s="13">
        <v>1.0900000000000001</v>
      </c>
      <c r="CX1680" s="12">
        <v>1.0022271714922048E-2</v>
      </c>
      <c r="CY1680" s="12">
        <v>4.49438202247191E-2</v>
      </c>
      <c r="CZ1680" s="15">
        <v>7.2275229357798167</v>
      </c>
      <c r="DA1680" s="20"/>
      <c r="DB1680" s="20"/>
    </row>
    <row r="1681" spans="1:106" ht="24">
      <c r="A1681" s="8" t="s">
        <v>6827</v>
      </c>
      <c r="B1681" s="8" t="s">
        <v>6828</v>
      </c>
      <c r="C1681" s="9" t="s">
        <v>7131</v>
      </c>
      <c r="D1681" s="9" t="s">
        <v>7126</v>
      </c>
      <c r="E1681" s="10" t="s">
        <v>7127</v>
      </c>
      <c r="F1681" s="10" t="s">
        <v>7126</v>
      </c>
      <c r="G1681" s="11">
        <v>0.79</v>
      </c>
      <c r="H1681" s="11">
        <v>0.79</v>
      </c>
      <c r="I1681" s="12">
        <v>9.0499999999999997E-2</v>
      </c>
      <c r="J1681" s="12">
        <v>0.127995</v>
      </c>
      <c r="K1681" s="12">
        <v>4.7E-2</v>
      </c>
      <c r="L1681" s="12">
        <v>0.10350000000000001</v>
      </c>
      <c r="M1681" s="12">
        <v>6.8320350000000002E-2</v>
      </c>
      <c r="N1681" s="12">
        <v>0.127995</v>
      </c>
      <c r="O1681" s="12" t="s">
        <v>7128</v>
      </c>
      <c r="P1681" s="12" t="s">
        <v>7128</v>
      </c>
      <c r="Q1681" s="13">
        <v>0.56299999999999994</v>
      </c>
      <c r="R1681" s="13">
        <v>0</v>
      </c>
      <c r="S1681" s="13">
        <v>0</v>
      </c>
      <c r="T1681" s="13">
        <v>0</v>
      </c>
      <c r="U1681" s="13">
        <v>0.56299999999999994</v>
      </c>
      <c r="V1681" s="13">
        <v>0</v>
      </c>
      <c r="W1681" s="13">
        <v>0.56299999999999994</v>
      </c>
      <c r="X1681" s="14">
        <v>0</v>
      </c>
      <c r="Y1681" s="15">
        <v>0.1811594202898551</v>
      </c>
      <c r="Z1681" s="14" t="s">
        <v>7128</v>
      </c>
      <c r="AA1681" s="14">
        <v>0</v>
      </c>
      <c r="AB1681" s="14" t="s">
        <v>7128</v>
      </c>
      <c r="AC1681" s="14">
        <v>0</v>
      </c>
      <c r="AD1681" s="13">
        <v>0.20399999999999999</v>
      </c>
      <c r="AE1681" s="15" t="s">
        <v>7128</v>
      </c>
      <c r="AF1681" s="14" t="s">
        <v>7128</v>
      </c>
      <c r="AG1681" s="14" t="s">
        <v>7128</v>
      </c>
      <c r="AH1681" s="15">
        <v>0.85087719298245623</v>
      </c>
      <c r="AI1681" s="5" t="s">
        <v>7128</v>
      </c>
      <c r="AJ1681" s="15" t="s">
        <v>7128</v>
      </c>
      <c r="AK1681" s="15" t="s">
        <v>7128</v>
      </c>
      <c r="AL1681" s="15" t="s">
        <v>7128</v>
      </c>
      <c r="AM1681" s="15" t="s">
        <v>7128</v>
      </c>
      <c r="AN1681" s="15" t="s">
        <v>7128</v>
      </c>
      <c r="AO1681" s="15" t="s">
        <v>7128</v>
      </c>
      <c r="AP1681" s="15" t="s">
        <v>7128</v>
      </c>
      <c r="AQ1681" s="15" t="s">
        <v>7128</v>
      </c>
      <c r="AR1681" s="15" t="s">
        <v>7128</v>
      </c>
      <c r="AS1681" s="15" t="s">
        <v>7128</v>
      </c>
      <c r="AT1681" s="14" t="s">
        <v>7128</v>
      </c>
      <c r="AU1681" s="14">
        <v>0</v>
      </c>
      <c r="AV1681" s="12" t="s">
        <v>7128</v>
      </c>
      <c r="AW1681" s="12" t="s">
        <v>7128</v>
      </c>
      <c r="AX1681" s="12" t="s">
        <v>7128</v>
      </c>
      <c r="AY1681" s="12" t="s">
        <v>7128</v>
      </c>
      <c r="AZ1681" s="14" t="s">
        <v>7128</v>
      </c>
      <c r="BA1681" s="14" t="s">
        <v>7128</v>
      </c>
      <c r="BB1681" s="14" t="s">
        <v>7128</v>
      </c>
      <c r="BC1681" s="14" t="s">
        <v>7128</v>
      </c>
      <c r="BD1681" s="14" t="s">
        <v>7128</v>
      </c>
      <c r="BE1681" s="14" t="s">
        <v>7128</v>
      </c>
      <c r="BF1681" s="14">
        <v>0</v>
      </c>
      <c r="BG1681" s="14">
        <v>0.1167</v>
      </c>
      <c r="BH1681" s="13">
        <v>0</v>
      </c>
      <c r="BI1681" s="13">
        <v>0</v>
      </c>
      <c r="BJ1681" s="13">
        <v>0</v>
      </c>
      <c r="BK1681" s="13">
        <v>0</v>
      </c>
      <c r="BL1681" s="13">
        <v>0</v>
      </c>
      <c r="BM1681" s="13">
        <v>0</v>
      </c>
      <c r="BN1681" s="13">
        <v>0</v>
      </c>
      <c r="BO1681" s="13">
        <v>0</v>
      </c>
      <c r="BP1681" s="13">
        <v>0</v>
      </c>
      <c r="BQ1681" s="13">
        <v>0</v>
      </c>
      <c r="BR1681" s="13">
        <v>0</v>
      </c>
      <c r="BS1681" s="13">
        <v>0</v>
      </c>
      <c r="BT1681" s="14" t="s">
        <v>7128</v>
      </c>
      <c r="BU1681" s="13">
        <v>0</v>
      </c>
      <c r="BV1681" s="13">
        <v>0</v>
      </c>
      <c r="BW1681" s="13">
        <v>0</v>
      </c>
      <c r="BX1681" s="13">
        <v>0</v>
      </c>
      <c r="BY1681" s="13">
        <v>0</v>
      </c>
      <c r="BZ1681" s="13">
        <v>0</v>
      </c>
      <c r="CA1681" s="13">
        <v>0</v>
      </c>
      <c r="CB1681" s="13">
        <v>0</v>
      </c>
      <c r="CC1681" s="15" t="s">
        <v>7128</v>
      </c>
      <c r="CD1681" s="15" t="s">
        <v>7128</v>
      </c>
      <c r="CE1681" s="15">
        <v>0.36</v>
      </c>
      <c r="CF1681" s="15" t="s">
        <v>7128</v>
      </c>
      <c r="CG1681" s="15" t="s">
        <v>7128</v>
      </c>
      <c r="CH1681" s="13" t="s">
        <v>7128</v>
      </c>
      <c r="CI1681" s="13" t="s">
        <v>7128</v>
      </c>
      <c r="CJ1681" s="13">
        <v>0</v>
      </c>
      <c r="CK1681" s="12">
        <f t="shared" si="52"/>
        <v>0</v>
      </c>
      <c r="CL1681" s="36" t="str">
        <f t="shared" si="53"/>
        <v>NA</v>
      </c>
      <c r="CM1681" s="13" t="s">
        <v>7128</v>
      </c>
      <c r="CN1681" s="13" t="s">
        <v>7128</v>
      </c>
      <c r="CO1681" s="13" t="s">
        <v>7128</v>
      </c>
      <c r="CP1681" s="13" t="s">
        <v>7128</v>
      </c>
      <c r="CQ1681" s="13" t="s">
        <v>7128</v>
      </c>
      <c r="CR1681" s="13" t="s">
        <v>7128</v>
      </c>
      <c r="CS1681" s="13" t="s">
        <v>7128</v>
      </c>
      <c r="CT1681" s="13">
        <v>0</v>
      </c>
      <c r="CU1681" s="13">
        <v>0</v>
      </c>
      <c r="CV1681" s="13">
        <v>0</v>
      </c>
      <c r="CW1681" s="13">
        <v>0</v>
      </c>
      <c r="CX1681" s="12" t="s">
        <v>7128</v>
      </c>
      <c r="CY1681" s="12" t="s">
        <v>7128</v>
      </c>
      <c r="CZ1681" s="15" t="s">
        <v>7128</v>
      </c>
      <c r="DA1681" s="20"/>
      <c r="DB1681" s="20"/>
    </row>
    <row r="1682" spans="1:106">
      <c r="A1682" s="8" t="s">
        <v>5333</v>
      </c>
      <c r="B1682" s="8" t="s">
        <v>5334</v>
      </c>
      <c r="C1682" s="9" t="s">
        <v>7170</v>
      </c>
      <c r="D1682" s="9" t="s">
        <v>7126</v>
      </c>
      <c r="E1682" s="10" t="s">
        <v>7127</v>
      </c>
      <c r="F1682" s="10" t="s">
        <v>7126</v>
      </c>
      <c r="G1682" s="11">
        <v>1.06</v>
      </c>
      <c r="H1682" s="11">
        <v>1.1769655172413793</v>
      </c>
      <c r="I1682" s="12">
        <v>9.0499999999999997E-2</v>
      </c>
      <c r="J1682" s="12">
        <v>0.16301537931034482</v>
      </c>
      <c r="K1682" s="12">
        <v>3.6999999999999998E-2</v>
      </c>
      <c r="L1682" s="12">
        <v>9.35E-2</v>
      </c>
      <c r="M1682" s="12">
        <v>6.1719349999999999E-2</v>
      </c>
      <c r="N1682" s="12">
        <v>0.15294869316770185</v>
      </c>
      <c r="O1682" s="12">
        <v>-0.13854729420396183</v>
      </c>
      <c r="P1682" s="12">
        <v>-0.12114326753627061</v>
      </c>
      <c r="Q1682" s="13">
        <v>1.45</v>
      </c>
      <c r="R1682" s="13">
        <v>0</v>
      </c>
      <c r="S1682" s="13">
        <v>0.16</v>
      </c>
      <c r="T1682" s="13">
        <v>0.16</v>
      </c>
      <c r="U1682" s="13">
        <v>1.6099999999999999</v>
      </c>
      <c r="V1682" s="13">
        <v>1.7000000000000001E-2</v>
      </c>
      <c r="W1682" s="13">
        <v>1.593</v>
      </c>
      <c r="X1682" s="14">
        <v>1.0559006211180126E-2</v>
      </c>
      <c r="Y1682" s="15">
        <v>3.6284470246734396E-2</v>
      </c>
      <c r="Z1682" s="14">
        <v>0.08</v>
      </c>
      <c r="AA1682" s="14">
        <v>9.9378881987577647E-2</v>
      </c>
      <c r="AB1682" s="14">
        <v>8.6956521739130432E-2</v>
      </c>
      <c r="AC1682" s="14">
        <v>0.11034482758620691</v>
      </c>
      <c r="AD1682" s="13">
        <v>0.21</v>
      </c>
      <c r="AE1682" s="15">
        <v>1.1455833333333334</v>
      </c>
      <c r="AF1682" s="14">
        <v>3.1622776601683791E-2</v>
      </c>
      <c r="AG1682" s="14">
        <v>0.5834402283010659</v>
      </c>
      <c r="AH1682" s="15">
        <v>0.44694533762057881</v>
      </c>
      <c r="AI1682" s="5" t="s">
        <v>7128</v>
      </c>
      <c r="AJ1682" s="15">
        <v>31.521739130434781</v>
      </c>
      <c r="AK1682" s="15">
        <v>31.521739130434781</v>
      </c>
      <c r="AL1682" s="15" t="s">
        <v>7128</v>
      </c>
      <c r="AM1682" s="15" t="s">
        <v>7128</v>
      </c>
      <c r="AN1682" s="15">
        <v>0.78804347826086951</v>
      </c>
      <c r="AO1682" s="15">
        <v>5.7768924302788847</v>
      </c>
      <c r="AP1682" s="15">
        <v>23.426470588235293</v>
      </c>
      <c r="AQ1682" s="15">
        <v>9.0511363636363633</v>
      </c>
      <c r="AR1682" s="15">
        <v>0.80332829046898635</v>
      </c>
      <c r="AS1682" s="15">
        <v>6.3466135458167328</v>
      </c>
      <c r="AT1682" s="14">
        <v>0</v>
      </c>
      <c r="AU1682" s="14">
        <v>0</v>
      </c>
      <c r="AV1682" s="12" t="s">
        <v>7128</v>
      </c>
      <c r="AW1682" s="12">
        <v>-5.7000000000000002E-2</v>
      </c>
      <c r="AX1682" s="12">
        <v>0.21</v>
      </c>
      <c r="AY1682" s="12">
        <v>8.4600000000000009E-2</v>
      </c>
      <c r="AZ1682" s="14" t="s">
        <v>7128</v>
      </c>
      <c r="BA1682" s="14" t="s">
        <v>7128</v>
      </c>
      <c r="BB1682" s="14">
        <v>2.4468085106382979E-2</v>
      </c>
      <c r="BC1682" s="14">
        <v>3.1805425631431239E-2</v>
      </c>
      <c r="BD1682" s="14">
        <v>0.18326693227091634</v>
      </c>
      <c r="BE1682" s="14">
        <v>0.27091633466135462</v>
      </c>
      <c r="BF1682" s="14">
        <v>0</v>
      </c>
      <c r="BG1682" s="14" t="s">
        <v>7128</v>
      </c>
      <c r="BH1682" s="13">
        <v>4.5999999999999999E-2</v>
      </c>
      <c r="BI1682" s="13">
        <v>4.5999999999999999E-2</v>
      </c>
      <c r="BJ1682" s="13">
        <v>6.8000000000000005E-2</v>
      </c>
      <c r="BK1682" s="13">
        <v>6.8000000000000005E-2</v>
      </c>
      <c r="BL1682" s="13">
        <v>0.251</v>
      </c>
      <c r="BM1682" s="13">
        <v>0.251</v>
      </c>
      <c r="BN1682" s="13">
        <v>0.17599999999999999</v>
      </c>
      <c r="BO1682" s="13">
        <v>0.17599999999999999</v>
      </c>
      <c r="BP1682" s="13">
        <v>6.8000000000000005E-2</v>
      </c>
      <c r="BQ1682" s="13">
        <v>0</v>
      </c>
      <c r="BR1682" s="13">
        <v>0</v>
      </c>
      <c r="BS1682" s="13">
        <v>0</v>
      </c>
      <c r="BT1682" s="14">
        <v>0</v>
      </c>
      <c r="BU1682" s="13">
        <v>6.8000000000000005E-2</v>
      </c>
      <c r="BV1682" s="13">
        <v>4.5999999999999999E-2</v>
      </c>
      <c r="BW1682" s="13">
        <v>4.5999999999999999E-2</v>
      </c>
      <c r="BX1682" s="13">
        <v>1.88</v>
      </c>
      <c r="BY1682" s="13">
        <v>2.1380000000000003</v>
      </c>
      <c r="BZ1682" s="13">
        <v>1.84</v>
      </c>
      <c r="CA1682" s="13">
        <v>1.9830000000000001</v>
      </c>
      <c r="CB1682" s="13">
        <v>0</v>
      </c>
      <c r="CC1682" s="15">
        <v>0.123</v>
      </c>
      <c r="CD1682" s="15" t="s">
        <v>7128</v>
      </c>
      <c r="CE1682" s="15">
        <v>0.36</v>
      </c>
      <c r="CF1682" s="15">
        <v>2.4191100261579699</v>
      </c>
      <c r="CG1682" s="15">
        <v>1.555883151349575</v>
      </c>
      <c r="CH1682" s="13">
        <v>-0.10755555555555554</v>
      </c>
      <c r="CI1682" s="13">
        <v>-1.0330000000000004</v>
      </c>
      <c r="CJ1682" s="13">
        <v>0</v>
      </c>
      <c r="CK1682" s="12">
        <f t="shared" si="52"/>
        <v>0</v>
      </c>
      <c r="CL1682" s="36">
        <f t="shared" si="53"/>
        <v>0.12657589510842157</v>
      </c>
      <c r="CM1682" s="13">
        <v>4.5999999999999999E-2</v>
      </c>
      <c r="CN1682" s="13" t="s">
        <v>7128</v>
      </c>
      <c r="CO1682" s="13">
        <v>4.5999999999999999E-2</v>
      </c>
      <c r="CP1682" s="13">
        <v>1.45</v>
      </c>
      <c r="CQ1682" s="13">
        <v>0.17599999999999999</v>
      </c>
      <c r="CR1682" s="13">
        <v>1.593</v>
      </c>
      <c r="CS1682" s="13" t="s">
        <v>7128</v>
      </c>
      <c r="CT1682" s="13">
        <v>0</v>
      </c>
      <c r="CU1682" s="13">
        <v>6.8000000000000005E-2</v>
      </c>
      <c r="CV1682" s="13">
        <v>1.9830000000000001</v>
      </c>
      <c r="CW1682" s="13">
        <v>0.17599999999999999</v>
      </c>
      <c r="CX1682" s="12">
        <v>2.4468085106382979E-2</v>
      </c>
      <c r="CY1682" s="12">
        <v>3.1805425631431239E-2</v>
      </c>
      <c r="CZ1682" s="15">
        <v>9.0511363636363633</v>
      </c>
      <c r="DA1682" s="20"/>
      <c r="DB1682" s="20"/>
    </row>
    <row r="1683" spans="1:106">
      <c r="A1683" s="8" t="s">
        <v>1959</v>
      </c>
      <c r="B1683" s="8" t="s">
        <v>1960</v>
      </c>
      <c r="C1683" s="9" t="s">
        <v>7139</v>
      </c>
      <c r="D1683" s="9" t="s">
        <v>7126</v>
      </c>
      <c r="E1683" s="10" t="s">
        <v>7127</v>
      </c>
      <c r="F1683" s="10" t="s">
        <v>7126</v>
      </c>
      <c r="G1683" s="11">
        <v>0.59</v>
      </c>
      <c r="H1683" s="11">
        <v>0.59</v>
      </c>
      <c r="I1683" s="12">
        <v>9.0499999999999997E-2</v>
      </c>
      <c r="J1683" s="12">
        <v>0.10989499999999999</v>
      </c>
      <c r="K1683" s="12">
        <v>4.7E-2</v>
      </c>
      <c r="L1683" s="12">
        <v>0.10350000000000001</v>
      </c>
      <c r="M1683" s="12">
        <v>6.8320350000000002E-2</v>
      </c>
      <c r="N1683" s="12">
        <v>0.10989499999999999</v>
      </c>
      <c r="O1683" s="12">
        <v>0.15796214285714286</v>
      </c>
      <c r="P1683" s="12">
        <v>6.5328485649868789E-2</v>
      </c>
      <c r="Q1683" s="13">
        <v>56.9</v>
      </c>
      <c r="R1683" s="13">
        <v>0</v>
      </c>
      <c r="S1683" s="13">
        <v>0</v>
      </c>
      <c r="T1683" s="13">
        <v>0</v>
      </c>
      <c r="U1683" s="13">
        <v>56.9</v>
      </c>
      <c r="V1683" s="13">
        <v>0</v>
      </c>
      <c r="W1683" s="13">
        <v>56.9</v>
      </c>
      <c r="X1683" s="14">
        <v>0</v>
      </c>
      <c r="Y1683" s="15">
        <v>0.26371308016877637</v>
      </c>
      <c r="Z1683" s="14" t="s">
        <v>7128</v>
      </c>
      <c r="AA1683" s="14">
        <v>0</v>
      </c>
      <c r="AB1683" s="14" t="s">
        <v>7128</v>
      </c>
      <c r="AC1683" s="14">
        <v>0</v>
      </c>
      <c r="AD1683" s="13">
        <v>2.4</v>
      </c>
      <c r="AE1683" s="15">
        <v>0.86827777777777793</v>
      </c>
      <c r="AF1683" s="14" t="s">
        <v>7128</v>
      </c>
      <c r="AG1683" s="14" t="s">
        <v>7128</v>
      </c>
      <c r="AH1683" s="15">
        <v>0.79211469534050172</v>
      </c>
      <c r="AI1683" s="5">
        <v>1.7966101694915255</v>
      </c>
      <c r="AJ1683" s="15">
        <v>54.19047619047619</v>
      </c>
      <c r="AK1683" s="15">
        <v>54.19047619047619</v>
      </c>
      <c r="AL1683" s="15" t="s">
        <v>7128</v>
      </c>
      <c r="AM1683" s="15" t="s">
        <v>7128</v>
      </c>
      <c r="AN1683" s="15" t="s">
        <v>7128</v>
      </c>
      <c r="AO1683" s="15">
        <v>0.82106782106782106</v>
      </c>
      <c r="AP1683" s="15">
        <v>17.89308176100629</v>
      </c>
      <c r="AQ1683" s="15">
        <v>17.400611620795107</v>
      </c>
      <c r="AR1683" s="15" t="s">
        <v>7128</v>
      </c>
      <c r="AS1683" s="15">
        <v>0.82106782106782106</v>
      </c>
      <c r="AT1683" s="14">
        <v>0</v>
      </c>
      <c r="AU1683" s="14">
        <v>0</v>
      </c>
      <c r="AV1683" s="12">
        <v>0.67700000000000005</v>
      </c>
      <c r="AW1683" s="12">
        <v>0.54600000000000004</v>
      </c>
      <c r="AX1683" s="12">
        <v>0.32700000000000001</v>
      </c>
      <c r="AY1683" s="12">
        <v>0.35600000000000004</v>
      </c>
      <c r="AZ1683" s="14" t="s">
        <v>7128</v>
      </c>
      <c r="BA1683" s="14" t="s">
        <v>7128</v>
      </c>
      <c r="BB1683" s="14">
        <v>0.26785714285714285</v>
      </c>
      <c r="BC1683" s="14">
        <v>0.17522348564986878</v>
      </c>
      <c r="BD1683" s="14">
        <v>1.5151515151515152E-2</v>
      </c>
      <c r="BE1683" s="14">
        <v>4.5887445887445893E-2</v>
      </c>
      <c r="BF1683" s="14">
        <v>0.28775510204081634</v>
      </c>
      <c r="BG1683" s="14">
        <v>9.0200000000000002E-2</v>
      </c>
      <c r="BH1683" s="13">
        <v>1.05</v>
      </c>
      <c r="BI1683" s="13">
        <v>1.05</v>
      </c>
      <c r="BJ1683" s="13">
        <v>3.18</v>
      </c>
      <c r="BK1683" s="13">
        <v>3.18</v>
      </c>
      <c r="BL1683" s="13">
        <v>69.3</v>
      </c>
      <c r="BM1683" s="13">
        <v>69.3</v>
      </c>
      <c r="BN1683" s="13">
        <v>3.27</v>
      </c>
      <c r="BO1683" s="13">
        <v>3.27</v>
      </c>
      <c r="BP1683" s="13">
        <v>2.2649387755102039</v>
      </c>
      <c r="BQ1683" s="13">
        <v>0</v>
      </c>
      <c r="BR1683" s="13">
        <v>7.6650000000000009</v>
      </c>
      <c r="BS1683" s="13">
        <v>2.0459999999999998</v>
      </c>
      <c r="BT1683" s="14">
        <v>4.2875331134778616</v>
      </c>
      <c r="BU1683" s="13">
        <v>-7.4460612244897968</v>
      </c>
      <c r="BV1683" s="13">
        <v>-8.6610000000000014</v>
      </c>
      <c r="BW1683" s="13">
        <v>-8.6610000000000014</v>
      </c>
      <c r="BX1683" s="13">
        <v>3.92</v>
      </c>
      <c r="BY1683" s="13">
        <v>12.926</v>
      </c>
      <c r="BZ1683" s="13">
        <v>0</v>
      </c>
      <c r="CA1683" s="13">
        <v>0</v>
      </c>
      <c r="CB1683" s="13">
        <v>0</v>
      </c>
      <c r="CC1683" s="15">
        <v>-2.5999999999999999E-2</v>
      </c>
      <c r="CD1683" s="15" t="s">
        <v>7128</v>
      </c>
      <c r="CE1683" s="15">
        <v>0.36</v>
      </c>
      <c r="CF1683" s="15" t="s">
        <v>7128</v>
      </c>
      <c r="CG1683" s="15" t="s">
        <v>7128</v>
      </c>
      <c r="CH1683" s="13" t="s">
        <v>7128</v>
      </c>
      <c r="CI1683" s="13" t="s">
        <v>7128</v>
      </c>
      <c r="CJ1683" s="13">
        <v>0</v>
      </c>
      <c r="CK1683" s="12">
        <f t="shared" si="52"/>
        <v>0</v>
      </c>
      <c r="CL1683" s="36" t="str">
        <f t="shared" si="53"/>
        <v>NA</v>
      </c>
      <c r="CM1683" s="13">
        <v>1.47</v>
      </c>
      <c r="CN1683" s="13">
        <v>0.42299999999999999</v>
      </c>
      <c r="CO1683" s="13">
        <v>1.05</v>
      </c>
      <c r="CP1683" s="13">
        <v>56.9</v>
      </c>
      <c r="CQ1683" s="13">
        <v>3.27</v>
      </c>
      <c r="CR1683" s="13">
        <v>56.9</v>
      </c>
      <c r="CS1683" s="13" t="s">
        <v>7128</v>
      </c>
      <c r="CT1683" s="13">
        <v>0</v>
      </c>
      <c r="CU1683" s="13">
        <v>3.18</v>
      </c>
      <c r="CV1683" s="13">
        <v>0</v>
      </c>
      <c r="CW1683" s="13">
        <v>3.27</v>
      </c>
      <c r="CX1683" s="12">
        <v>0.26785714285714285</v>
      </c>
      <c r="CY1683" s="12">
        <v>0.17522348564986878</v>
      </c>
      <c r="CZ1683" s="15">
        <v>17.400611620795107</v>
      </c>
      <c r="DA1683" s="20"/>
      <c r="DB1683" s="20"/>
    </row>
    <row r="1684" spans="1:106">
      <c r="A1684" s="8" t="s">
        <v>4335</v>
      </c>
      <c r="B1684" s="8" t="s">
        <v>4336</v>
      </c>
      <c r="C1684" s="9" t="s">
        <v>7161</v>
      </c>
      <c r="D1684" s="9" t="s">
        <v>7126</v>
      </c>
      <c r="E1684" s="10" t="s">
        <v>7127</v>
      </c>
      <c r="F1684" s="10" t="s">
        <v>7126</v>
      </c>
      <c r="G1684" s="11">
        <v>0.75</v>
      </c>
      <c r="H1684" s="11">
        <v>0.99648259596616784</v>
      </c>
      <c r="I1684" s="12">
        <v>9.0499999999999997E-2</v>
      </c>
      <c r="J1684" s="12">
        <v>0.14668167493493819</v>
      </c>
      <c r="K1684" s="12">
        <v>4.7E-2</v>
      </c>
      <c r="L1684" s="12">
        <v>0.10350000000000001</v>
      </c>
      <c r="M1684" s="12">
        <v>6.8320350000000002E-2</v>
      </c>
      <c r="N1684" s="12">
        <v>0.11955427717411532</v>
      </c>
      <c r="O1684" s="12">
        <v>-0.14076062230335926</v>
      </c>
      <c r="P1684" s="12">
        <v>-0.14404565044615314</v>
      </c>
      <c r="Q1684" s="13">
        <v>0.84799999999999998</v>
      </c>
      <c r="R1684" s="13">
        <v>0</v>
      </c>
      <c r="S1684" s="13">
        <v>0.44900000000000001</v>
      </c>
      <c r="T1684" s="13">
        <v>0.44900000000000001</v>
      </c>
      <c r="U1684" s="13">
        <v>1.2969999999999999</v>
      </c>
      <c r="V1684" s="13">
        <v>5.0999999999999997E-2</v>
      </c>
      <c r="W1684" s="13">
        <v>1.246</v>
      </c>
      <c r="X1684" s="14">
        <v>3.9321511179645337E-2</v>
      </c>
      <c r="Y1684" s="15">
        <v>0.99118942731277537</v>
      </c>
      <c r="Z1684" s="14">
        <v>0.14303918445364766</v>
      </c>
      <c r="AA1684" s="14">
        <v>0.34618350038550505</v>
      </c>
      <c r="AB1684" s="14">
        <v>0.16691449814126394</v>
      </c>
      <c r="AC1684" s="14">
        <v>0.52948113207547176</v>
      </c>
      <c r="AD1684" s="13">
        <v>9.2999999999999999E-2</v>
      </c>
      <c r="AE1684" s="15">
        <v>0.3614444444444444</v>
      </c>
      <c r="AF1684" s="14">
        <v>3.1622776601683791E-2</v>
      </c>
      <c r="AG1684" s="14" t="s">
        <v>7128</v>
      </c>
      <c r="AH1684" s="15">
        <v>0.87885714285714278</v>
      </c>
      <c r="AI1684" s="5" t="s">
        <v>7128</v>
      </c>
      <c r="AJ1684" s="15">
        <v>47.111111111111114</v>
      </c>
      <c r="AK1684" s="15">
        <v>47.111111111111114</v>
      </c>
      <c r="AL1684" s="15" t="s">
        <v>7128</v>
      </c>
      <c r="AM1684" s="15" t="s">
        <v>7128</v>
      </c>
      <c r="AN1684" s="15">
        <v>0.31524163568773234</v>
      </c>
      <c r="AO1684" s="15">
        <v>0.22613333333333333</v>
      </c>
      <c r="AP1684" s="15" t="s">
        <v>7128</v>
      </c>
      <c r="AQ1684" s="15" t="s">
        <v>7128</v>
      </c>
      <c r="AR1684" s="15">
        <v>0.40349740932642492</v>
      </c>
      <c r="AS1684" s="15">
        <v>0.33226666666666665</v>
      </c>
      <c r="AT1684" s="14">
        <v>0</v>
      </c>
      <c r="AU1684" s="14">
        <v>0</v>
      </c>
      <c r="AV1684" s="12">
        <v>0.32400000000000001</v>
      </c>
      <c r="AW1684" s="12">
        <v>1.9900000000000001E-2</v>
      </c>
      <c r="AX1684" s="12">
        <v>6.9099999999999995E-2</v>
      </c>
      <c r="AY1684" s="12">
        <v>-5.1200000000000002E-2</v>
      </c>
      <c r="AZ1684" s="14" t="s">
        <v>7128</v>
      </c>
      <c r="BA1684" s="14" t="s">
        <v>7128</v>
      </c>
      <c r="BB1684" s="14">
        <v>5.9210526315789467E-3</v>
      </c>
      <c r="BC1684" s="14">
        <v>-2.4491373272037806E-2</v>
      </c>
      <c r="BD1684" s="14">
        <v>4.7999999999999996E-3</v>
      </c>
      <c r="BE1684" s="14">
        <v>-4.5066666666666672E-2</v>
      </c>
      <c r="BF1684" s="14">
        <v>0.37931034482758619</v>
      </c>
      <c r="BG1684" s="14">
        <v>7.2800000000000004E-2</v>
      </c>
      <c r="BH1684" s="13">
        <v>1.7999999999999999E-2</v>
      </c>
      <c r="BI1684" s="13">
        <v>1.7999999999999999E-2</v>
      </c>
      <c r="BJ1684" s="13">
        <v>-0.16900000000000001</v>
      </c>
      <c r="BK1684" s="13">
        <v>-0.16900000000000001</v>
      </c>
      <c r="BL1684" s="13">
        <v>3.75</v>
      </c>
      <c r="BM1684" s="13">
        <v>3.75</v>
      </c>
      <c r="BN1684" s="13">
        <v>-2.8000000000000001E-2</v>
      </c>
      <c r="BO1684" s="13">
        <v>-2.8000000000000001E-2</v>
      </c>
      <c r="BP1684" s="13">
        <v>-0.10489655172413793</v>
      </c>
      <c r="BQ1684" s="13">
        <v>0</v>
      </c>
      <c r="BR1684" s="13">
        <v>0</v>
      </c>
      <c r="BS1684" s="13">
        <v>-0.14000000000000001</v>
      </c>
      <c r="BT1684" s="14" t="s">
        <v>7128</v>
      </c>
      <c r="BU1684" s="13">
        <v>3.5103448275862079E-2</v>
      </c>
      <c r="BV1684" s="13">
        <v>0.158</v>
      </c>
      <c r="BW1684" s="13">
        <v>0.158</v>
      </c>
      <c r="BX1684" s="13">
        <v>3.04</v>
      </c>
      <c r="BY1684" s="13">
        <v>4.2830000000000004</v>
      </c>
      <c r="BZ1684" s="13">
        <v>2.69</v>
      </c>
      <c r="CA1684" s="13">
        <v>3.0879999999999996</v>
      </c>
      <c r="CB1684" s="13">
        <v>0</v>
      </c>
      <c r="CC1684" s="15">
        <v>-0.221</v>
      </c>
      <c r="CD1684" s="15">
        <v>0.84299999999999997</v>
      </c>
      <c r="CE1684" s="15">
        <v>0.36</v>
      </c>
      <c r="CF1684" s="15">
        <v>0.43380937175596995</v>
      </c>
      <c r="CG1684" s="15">
        <v>1.2172900250450309</v>
      </c>
      <c r="CH1684" s="13">
        <v>0.20699999999999999</v>
      </c>
      <c r="CI1684" s="13">
        <v>8.4999999999999989E-3</v>
      </c>
      <c r="CJ1684" s="13">
        <v>0</v>
      </c>
      <c r="CK1684" s="12">
        <f t="shared" si="52"/>
        <v>0</v>
      </c>
      <c r="CL1684" s="36">
        <f t="shared" si="53"/>
        <v>1.214378238341969</v>
      </c>
      <c r="CM1684" s="13">
        <v>2.9000000000000001E-2</v>
      </c>
      <c r="CN1684" s="13">
        <v>1.0999999999999999E-2</v>
      </c>
      <c r="CO1684" s="13">
        <v>1.7999999999999999E-2</v>
      </c>
      <c r="CP1684" s="13">
        <v>0.84799999999999998</v>
      </c>
      <c r="CQ1684" s="13" t="s">
        <v>7128</v>
      </c>
      <c r="CR1684" s="13" t="s">
        <v>7128</v>
      </c>
      <c r="CS1684" s="13" t="s">
        <v>7128</v>
      </c>
      <c r="CT1684" s="13">
        <v>0</v>
      </c>
      <c r="CU1684" s="13">
        <v>-0.16900000000000001</v>
      </c>
      <c r="CV1684" s="13">
        <v>3.0879999999999996</v>
      </c>
      <c r="CW1684" s="13">
        <v>-2.8000000000000001E-2</v>
      </c>
      <c r="CX1684" s="12">
        <v>5.9210526315789467E-3</v>
      </c>
      <c r="CY1684" s="12">
        <v>-2.4491373272037806E-2</v>
      </c>
      <c r="CZ1684" s="15" t="s">
        <v>7128</v>
      </c>
      <c r="DA1684" s="20"/>
      <c r="DB1684" s="20"/>
    </row>
    <row r="1685" spans="1:106" ht="24">
      <c r="A1685" s="8" t="s">
        <v>5471</v>
      </c>
      <c r="B1685" s="8" t="s">
        <v>5472</v>
      </c>
      <c r="C1685" s="9" t="s">
        <v>7142</v>
      </c>
      <c r="D1685" s="9" t="s">
        <v>7126</v>
      </c>
      <c r="E1685" s="10" t="s">
        <v>7127</v>
      </c>
      <c r="F1685" s="10" t="s">
        <v>7126</v>
      </c>
      <c r="G1685" s="11">
        <v>0.1</v>
      </c>
      <c r="H1685" s="11">
        <v>0.1</v>
      </c>
      <c r="I1685" s="12">
        <v>9.0499999999999997E-2</v>
      </c>
      <c r="J1685" s="12">
        <v>6.5549999999999997E-2</v>
      </c>
      <c r="K1685" s="12">
        <v>5.1999999999999998E-2</v>
      </c>
      <c r="L1685" s="12">
        <v>0.1085</v>
      </c>
      <c r="M1685" s="12">
        <v>7.162085E-2</v>
      </c>
      <c r="N1685" s="12">
        <v>6.5549999999999997E-2</v>
      </c>
      <c r="O1685" s="12" t="s">
        <v>7128</v>
      </c>
      <c r="P1685" s="12" t="s">
        <v>7128</v>
      </c>
      <c r="Q1685" s="13">
        <v>1.1299999999999999</v>
      </c>
      <c r="R1685" s="13">
        <v>0</v>
      </c>
      <c r="S1685" s="13">
        <v>0</v>
      </c>
      <c r="T1685" s="13">
        <v>0</v>
      </c>
      <c r="U1685" s="13">
        <v>1.1299999999999999</v>
      </c>
      <c r="V1685" s="13">
        <v>0</v>
      </c>
      <c r="W1685" s="13">
        <v>1.1299999999999999</v>
      </c>
      <c r="X1685" s="14">
        <v>0</v>
      </c>
      <c r="Y1685" s="15">
        <v>0.23696682464454977</v>
      </c>
      <c r="Z1685" s="14" t="s">
        <v>7128</v>
      </c>
      <c r="AA1685" s="14">
        <v>0</v>
      </c>
      <c r="AB1685" s="14" t="s">
        <v>7128</v>
      </c>
      <c r="AC1685" s="14">
        <v>0</v>
      </c>
      <c r="AD1685" s="13">
        <v>0.26800000000000002</v>
      </c>
      <c r="AE1685" s="15">
        <v>2.1363888888888893</v>
      </c>
      <c r="AF1685" s="14">
        <v>0.12649110640673517</v>
      </c>
      <c r="AG1685" s="14">
        <v>0.96291354752127156</v>
      </c>
      <c r="AH1685" s="15">
        <v>0.75660160734787607</v>
      </c>
      <c r="AI1685" s="5">
        <v>0.26229508196721313</v>
      </c>
      <c r="AJ1685" s="15" t="s">
        <v>7128</v>
      </c>
      <c r="AK1685" s="15" t="s">
        <v>7128</v>
      </c>
      <c r="AL1685" s="15" t="s">
        <v>7128</v>
      </c>
      <c r="AM1685" s="15" t="s">
        <v>7128</v>
      </c>
      <c r="AN1685" s="15" t="s">
        <v>7128</v>
      </c>
      <c r="AO1685" s="15">
        <v>7.7931034482758621</v>
      </c>
      <c r="AP1685" s="15">
        <v>70.624999999999986</v>
      </c>
      <c r="AQ1685" s="15">
        <v>66.470588235294102</v>
      </c>
      <c r="AR1685" s="15" t="s">
        <v>7128</v>
      </c>
      <c r="AS1685" s="15">
        <v>7.7931034482758621</v>
      </c>
      <c r="AT1685" s="14" t="s">
        <v>7128</v>
      </c>
      <c r="AU1685" s="14">
        <v>0</v>
      </c>
      <c r="AV1685" s="12" t="s">
        <v>7128</v>
      </c>
      <c r="AW1685" s="12" t="s">
        <v>7128</v>
      </c>
      <c r="AX1685" s="12">
        <v>1.41</v>
      </c>
      <c r="AY1685" s="12">
        <v>0.20499999999999999</v>
      </c>
      <c r="AZ1685" s="14" t="s">
        <v>7128</v>
      </c>
      <c r="BA1685" s="14" t="s">
        <v>7128</v>
      </c>
      <c r="BB1685" s="14" t="s">
        <v>7128</v>
      </c>
      <c r="BC1685" s="14" t="s">
        <v>7128</v>
      </c>
      <c r="BD1685" s="14">
        <v>-0.31034482758620691</v>
      </c>
      <c r="BE1685" s="14">
        <v>0.11034482758620691</v>
      </c>
      <c r="BF1685" s="14">
        <v>0</v>
      </c>
      <c r="BG1685" s="14">
        <v>1.7899999999999999E-2</v>
      </c>
      <c r="BH1685" s="13">
        <v>-4.4999999999999998E-2</v>
      </c>
      <c r="BI1685" s="13">
        <v>-4.4999999999999998E-2</v>
      </c>
      <c r="BJ1685" s="13">
        <v>1.6E-2</v>
      </c>
      <c r="BK1685" s="13">
        <v>1.6E-2</v>
      </c>
      <c r="BL1685" s="13">
        <v>0.14499999999999999</v>
      </c>
      <c r="BM1685" s="13">
        <v>0.14499999999999999</v>
      </c>
      <c r="BN1685" s="13">
        <v>1.7000000000000001E-2</v>
      </c>
      <c r="BO1685" s="13">
        <v>1.7000000000000001E-2</v>
      </c>
      <c r="BP1685" s="13">
        <v>1.6E-2</v>
      </c>
      <c r="BQ1685" s="13">
        <v>0</v>
      </c>
      <c r="BR1685" s="13">
        <v>0</v>
      </c>
      <c r="BS1685" s="13">
        <v>-1E-3</v>
      </c>
      <c r="BT1685" s="14">
        <v>-6.25E-2</v>
      </c>
      <c r="BU1685" s="13">
        <v>1.7000000000000001E-2</v>
      </c>
      <c r="BV1685" s="13">
        <v>-4.3999999999999997E-2</v>
      </c>
      <c r="BW1685" s="13">
        <v>-4.3999999999999997E-2</v>
      </c>
      <c r="BX1685" s="13">
        <v>0</v>
      </c>
      <c r="BY1685" s="13">
        <v>0</v>
      </c>
      <c r="BZ1685" s="13">
        <v>0</v>
      </c>
      <c r="CA1685" s="13">
        <v>0</v>
      </c>
      <c r="CB1685" s="13">
        <v>0</v>
      </c>
      <c r="CC1685" s="15">
        <v>0.81200000000000006</v>
      </c>
      <c r="CD1685" s="15">
        <v>0.68200000000000005</v>
      </c>
      <c r="CE1685" s="15">
        <v>0.36</v>
      </c>
      <c r="CF1685" s="15">
        <v>1.6363482518591703</v>
      </c>
      <c r="CG1685" s="15">
        <v>1.5479023024306313</v>
      </c>
      <c r="CH1685" s="13">
        <v>7.3333333333333341E-3</v>
      </c>
      <c r="CI1685" s="13">
        <v>1.1111111111111121E-4</v>
      </c>
      <c r="CJ1685" s="13">
        <v>0</v>
      </c>
      <c r="CK1685" s="12">
        <f t="shared" si="52"/>
        <v>0</v>
      </c>
      <c r="CL1685" s="36" t="str">
        <f t="shared" si="53"/>
        <v>NA</v>
      </c>
      <c r="CM1685" s="13" t="s">
        <v>7128</v>
      </c>
      <c r="CN1685" s="13" t="s">
        <v>7128</v>
      </c>
      <c r="CO1685" s="13" t="s">
        <v>7128</v>
      </c>
      <c r="CP1685" s="13" t="s">
        <v>7128</v>
      </c>
      <c r="CQ1685" s="13">
        <v>1.7000000000000001E-2</v>
      </c>
      <c r="CR1685" s="13">
        <v>1.1299999999999999</v>
      </c>
      <c r="CS1685" s="13" t="s">
        <v>7128</v>
      </c>
      <c r="CT1685" s="13">
        <v>0</v>
      </c>
      <c r="CU1685" s="13">
        <v>1.6E-2</v>
      </c>
      <c r="CV1685" s="13">
        <v>0</v>
      </c>
      <c r="CW1685" s="13">
        <v>1.7000000000000001E-2</v>
      </c>
      <c r="CX1685" s="12" t="s">
        <v>7128</v>
      </c>
      <c r="CY1685" s="12" t="s">
        <v>7128</v>
      </c>
      <c r="CZ1685" s="15">
        <v>66.470588235294102</v>
      </c>
      <c r="DA1685" s="20"/>
      <c r="DB1685" s="20"/>
    </row>
    <row r="1686" spans="1:106">
      <c r="A1686" s="8" t="s">
        <v>395</v>
      </c>
      <c r="B1686" s="8" t="s">
        <v>396</v>
      </c>
      <c r="C1686" s="9" t="s">
        <v>7148</v>
      </c>
      <c r="D1686" s="9" t="s">
        <v>7126</v>
      </c>
      <c r="E1686" s="10" t="s">
        <v>7127</v>
      </c>
      <c r="F1686" s="10" t="s">
        <v>7126</v>
      </c>
      <c r="G1686" s="11">
        <v>0.67</v>
      </c>
      <c r="H1686" s="11">
        <v>0.67</v>
      </c>
      <c r="I1686" s="12">
        <v>9.0499999999999997E-2</v>
      </c>
      <c r="J1686" s="12">
        <v>0.117135</v>
      </c>
      <c r="K1686" s="12">
        <v>4.7E-2</v>
      </c>
      <c r="L1686" s="12">
        <v>0.10350000000000001</v>
      </c>
      <c r="M1686" s="12">
        <v>6.8320350000000002E-2</v>
      </c>
      <c r="N1686" s="12">
        <v>0.117135</v>
      </c>
      <c r="O1686" s="12" t="s">
        <v>7128</v>
      </c>
      <c r="P1686" s="12" t="s">
        <v>7128</v>
      </c>
      <c r="Q1686" s="13">
        <v>286</v>
      </c>
      <c r="R1686" s="13">
        <v>0</v>
      </c>
      <c r="S1686" s="13">
        <v>0</v>
      </c>
      <c r="T1686" s="13">
        <v>0</v>
      </c>
      <c r="U1686" s="13">
        <v>286</v>
      </c>
      <c r="V1686" s="13">
        <v>0</v>
      </c>
      <c r="W1686" s="13">
        <v>286</v>
      </c>
      <c r="X1686" s="14">
        <v>0</v>
      </c>
      <c r="Y1686" s="15">
        <v>0.14517604023776864</v>
      </c>
      <c r="Z1686" s="14" t="s">
        <v>7128</v>
      </c>
      <c r="AA1686" s="14">
        <v>0</v>
      </c>
      <c r="AB1686" s="14" t="s">
        <v>7128</v>
      </c>
      <c r="AC1686" s="14">
        <v>0</v>
      </c>
      <c r="AD1686" s="13">
        <v>1.31</v>
      </c>
      <c r="AE1686" s="15">
        <v>0.43311111111111111</v>
      </c>
      <c r="AF1686" s="14">
        <v>4.4721359549995794E-2</v>
      </c>
      <c r="AG1686" s="14" t="s">
        <v>7128</v>
      </c>
      <c r="AH1686" s="15">
        <v>0.44444444444444442</v>
      </c>
      <c r="AI1686" s="5">
        <v>2.3169642857142856</v>
      </c>
      <c r="AJ1686" s="15">
        <v>10.75187969924812</v>
      </c>
      <c r="AK1686" s="15">
        <v>10.75187969924812</v>
      </c>
      <c r="AL1686" s="15">
        <v>11.101694915254239</v>
      </c>
      <c r="AM1686" s="15">
        <v>0.76799140708915137</v>
      </c>
      <c r="AN1686" s="15" t="s">
        <v>7128</v>
      </c>
      <c r="AO1686" s="15">
        <v>0.30422295500478674</v>
      </c>
      <c r="AP1686" s="15">
        <v>5.5105973025048174</v>
      </c>
      <c r="AQ1686" s="15">
        <v>5.2962962962962967</v>
      </c>
      <c r="AR1686" s="15" t="s">
        <v>7128</v>
      </c>
      <c r="AS1686" s="15">
        <v>0.30422295500478674</v>
      </c>
      <c r="AT1686" s="14">
        <v>1.6443609022556392E-2</v>
      </c>
      <c r="AU1686" s="14">
        <v>1.5293706293706293E-3</v>
      </c>
      <c r="AV1686" s="12">
        <v>0.217</v>
      </c>
      <c r="AW1686" s="12">
        <v>0.56100000000000005</v>
      </c>
      <c r="AX1686" s="12">
        <v>0.34499999999999997</v>
      </c>
      <c r="AY1686" s="12">
        <v>0.41</v>
      </c>
      <c r="AZ1686" s="14">
        <v>0.14000000000000001</v>
      </c>
      <c r="BA1686" s="14">
        <v>0.115</v>
      </c>
      <c r="BB1686" s="14" t="s">
        <v>7128</v>
      </c>
      <c r="BC1686" s="14" t="s">
        <v>7128</v>
      </c>
      <c r="BD1686" s="14">
        <v>2.8294862248696949E-2</v>
      </c>
      <c r="BE1686" s="14">
        <v>5.5206892883735773E-2</v>
      </c>
      <c r="BF1686" s="14">
        <v>0.15031847133757961</v>
      </c>
      <c r="BG1686" s="14" t="s">
        <v>7128</v>
      </c>
      <c r="BH1686" s="13">
        <v>26.6</v>
      </c>
      <c r="BI1686" s="13">
        <v>26.6</v>
      </c>
      <c r="BJ1686" s="13">
        <v>51.9</v>
      </c>
      <c r="BK1686" s="13">
        <v>51.9</v>
      </c>
      <c r="BL1686" s="13">
        <v>940.1</v>
      </c>
      <c r="BM1686" s="13">
        <v>940.1</v>
      </c>
      <c r="BN1686" s="13">
        <v>54</v>
      </c>
      <c r="BO1686" s="13">
        <v>54</v>
      </c>
      <c r="BP1686" s="13">
        <v>44.098471337579618</v>
      </c>
      <c r="BQ1686" s="13">
        <v>0</v>
      </c>
      <c r="BR1686" s="13">
        <v>0</v>
      </c>
      <c r="BS1686" s="13">
        <v>-4.05</v>
      </c>
      <c r="BT1686" s="14">
        <v>-9.1839918191193415E-2</v>
      </c>
      <c r="BU1686" s="13">
        <v>48.148471337579615</v>
      </c>
      <c r="BV1686" s="13">
        <v>30.650000000000002</v>
      </c>
      <c r="BW1686" s="13">
        <v>30.650000000000002</v>
      </c>
      <c r="BX1686" s="13">
        <v>0</v>
      </c>
      <c r="BY1686" s="13">
        <v>0</v>
      </c>
      <c r="BZ1686" s="13">
        <v>0</v>
      </c>
      <c r="CA1686" s="13">
        <v>0</v>
      </c>
      <c r="CB1686" s="13">
        <v>-0.43740000000000001</v>
      </c>
      <c r="CC1686" s="15">
        <v>-0.182</v>
      </c>
      <c r="CD1686" s="15">
        <v>0.84199999999999997</v>
      </c>
      <c r="CE1686" s="15">
        <v>0.36</v>
      </c>
      <c r="CF1686" s="15">
        <v>1.452235909657057</v>
      </c>
      <c r="CG1686" s="15">
        <v>1.5516861306976282</v>
      </c>
      <c r="CH1686" s="13">
        <v>8.2624999999999993</v>
      </c>
      <c r="CI1686" s="13">
        <v>3.5994999999999999</v>
      </c>
      <c r="CJ1686" s="13">
        <v>-0.43740000000000001</v>
      </c>
      <c r="CK1686" s="12">
        <f t="shared" si="52"/>
        <v>1.4270799347471452E-2</v>
      </c>
      <c r="CL1686" s="36" t="str">
        <f t="shared" si="53"/>
        <v>NA</v>
      </c>
      <c r="CM1686" s="13">
        <v>31.4</v>
      </c>
      <c r="CN1686" s="13">
        <v>4.72</v>
      </c>
      <c r="CO1686" s="13">
        <v>26.6</v>
      </c>
      <c r="CP1686" s="13">
        <v>286</v>
      </c>
      <c r="CQ1686" s="13">
        <v>54</v>
      </c>
      <c r="CR1686" s="13">
        <v>286</v>
      </c>
      <c r="CS1686" s="13">
        <v>30.650000000000002</v>
      </c>
      <c r="CT1686" s="13">
        <v>0</v>
      </c>
      <c r="CU1686" s="13">
        <v>51.9</v>
      </c>
      <c r="CV1686" s="13">
        <v>0</v>
      </c>
      <c r="CW1686" s="13">
        <v>54</v>
      </c>
      <c r="CX1686" s="12" t="s">
        <v>7128</v>
      </c>
      <c r="CY1686" s="12" t="s">
        <v>7128</v>
      </c>
      <c r="CZ1686" s="15">
        <v>5.2962962962962967</v>
      </c>
      <c r="DA1686" s="20"/>
      <c r="DB1686" s="20"/>
    </row>
    <row r="1687" spans="1:106">
      <c r="A1687" s="8" t="s">
        <v>5609</v>
      </c>
      <c r="B1687" s="8" t="s">
        <v>5610</v>
      </c>
      <c r="C1687" s="9" t="s">
        <v>7179</v>
      </c>
      <c r="D1687" s="9" t="s">
        <v>7126</v>
      </c>
      <c r="E1687" s="10" t="s">
        <v>7127</v>
      </c>
      <c r="F1687" s="10" t="s">
        <v>7126</v>
      </c>
      <c r="G1687" s="11">
        <v>0.79</v>
      </c>
      <c r="H1687" s="11">
        <v>0.79270970351494574</v>
      </c>
      <c r="I1687" s="12">
        <v>9.0499999999999997E-2</v>
      </c>
      <c r="J1687" s="12">
        <v>0.1282402281681026</v>
      </c>
      <c r="K1687" s="12">
        <v>4.7E-2</v>
      </c>
      <c r="L1687" s="12">
        <v>0.10350000000000001</v>
      </c>
      <c r="M1687" s="12">
        <v>6.8320350000000002E-2</v>
      </c>
      <c r="N1687" s="12">
        <v>0.12800268653017158</v>
      </c>
      <c r="O1687" s="12">
        <v>-8.2352782280656706E-2</v>
      </c>
      <c r="P1687" s="12">
        <v>-0.14251027804246624</v>
      </c>
      <c r="Q1687" s="13">
        <v>2.0099999999999998</v>
      </c>
      <c r="R1687" s="13">
        <v>0</v>
      </c>
      <c r="S1687" s="13">
        <v>8.0000000000000002E-3</v>
      </c>
      <c r="T1687" s="13">
        <v>8.0000000000000002E-3</v>
      </c>
      <c r="U1687" s="13">
        <v>2.0179999999999998</v>
      </c>
      <c r="V1687" s="13">
        <v>4.2000000000000003E-2</v>
      </c>
      <c r="W1687" s="13">
        <v>1.9759999999999998</v>
      </c>
      <c r="X1687" s="14">
        <v>2.0812685827552035E-2</v>
      </c>
      <c r="Y1687" s="15">
        <v>0.48636363636363639</v>
      </c>
      <c r="Z1687" s="14">
        <v>1.7211703958691911E-3</v>
      </c>
      <c r="AA1687" s="14">
        <v>3.9643211100099116E-3</v>
      </c>
      <c r="AB1687" s="14">
        <v>1.724137931034483E-3</v>
      </c>
      <c r="AC1687" s="14">
        <v>3.9800995024875628E-3</v>
      </c>
      <c r="AD1687" s="13">
        <v>3.5999999999999997E-2</v>
      </c>
      <c r="AE1687" s="15">
        <v>-0.46675000000000005</v>
      </c>
      <c r="AF1687" s="14">
        <v>3.1622776601683791E-2</v>
      </c>
      <c r="AG1687" s="14" t="s">
        <v>7128</v>
      </c>
      <c r="AH1687" s="15">
        <v>0.70796460176991149</v>
      </c>
      <c r="AI1687" s="5" t="s">
        <v>7128</v>
      </c>
      <c r="AJ1687" s="15">
        <v>9.481132075471697</v>
      </c>
      <c r="AK1687" s="15">
        <v>9.481132075471697</v>
      </c>
      <c r="AL1687" s="15" t="s">
        <v>7128</v>
      </c>
      <c r="AM1687" s="15" t="s">
        <v>7128</v>
      </c>
      <c r="AN1687" s="15">
        <v>0.43318965517241376</v>
      </c>
      <c r="AO1687" s="15">
        <v>27.916666666666664</v>
      </c>
      <c r="AP1687" s="15" t="s">
        <v>7128</v>
      </c>
      <c r="AQ1687" s="15" t="s">
        <v>7128</v>
      </c>
      <c r="AR1687" s="15">
        <v>0.42900564481111592</v>
      </c>
      <c r="AS1687" s="15">
        <v>27.444444444444443</v>
      </c>
      <c r="AT1687" s="14">
        <v>0</v>
      </c>
      <c r="AU1687" s="14">
        <v>0</v>
      </c>
      <c r="AV1687" s="12">
        <v>0.39600000000000002</v>
      </c>
      <c r="AW1687" s="12">
        <v>0.71499999999999997</v>
      </c>
      <c r="AX1687" s="12" t="s">
        <v>7128</v>
      </c>
      <c r="AY1687" s="12">
        <v>0.18</v>
      </c>
      <c r="AZ1687" s="14" t="s">
        <v>7128</v>
      </c>
      <c r="BA1687" s="14" t="s">
        <v>7128</v>
      </c>
      <c r="BB1687" s="14">
        <v>4.5887445887445887E-2</v>
      </c>
      <c r="BC1687" s="14">
        <v>-1.4507591512294658E-2</v>
      </c>
      <c r="BD1687" s="14">
        <v>2.9444444444444446</v>
      </c>
      <c r="BE1687" s="14">
        <v>-1.0694444444444444</v>
      </c>
      <c r="BF1687" s="14">
        <v>0.13821138211382114</v>
      </c>
      <c r="BG1687" s="14">
        <v>2.63E-2</v>
      </c>
      <c r="BH1687" s="13">
        <v>0.21199999999999999</v>
      </c>
      <c r="BI1687" s="13">
        <v>0.21199999999999999</v>
      </c>
      <c r="BJ1687" s="13">
        <v>-7.6999999999999999E-2</v>
      </c>
      <c r="BK1687" s="13">
        <v>-7.6999999999999999E-2</v>
      </c>
      <c r="BL1687" s="13">
        <v>7.1999999999999995E-2</v>
      </c>
      <c r="BM1687" s="13">
        <v>7.1999999999999995E-2</v>
      </c>
      <c r="BN1687" s="13">
        <v>-7.6999999999999999E-2</v>
      </c>
      <c r="BO1687" s="13">
        <v>-7.6999999999999999E-2</v>
      </c>
      <c r="BP1687" s="13">
        <v>-6.6357723577235767E-2</v>
      </c>
      <c r="BQ1687" s="13">
        <v>0</v>
      </c>
      <c r="BR1687" s="13">
        <v>0</v>
      </c>
      <c r="BS1687" s="13">
        <v>0</v>
      </c>
      <c r="BT1687" s="14" t="s">
        <v>7128</v>
      </c>
      <c r="BU1687" s="13">
        <v>-6.6357723577235767E-2</v>
      </c>
      <c r="BV1687" s="13">
        <v>0.21199999999999999</v>
      </c>
      <c r="BW1687" s="13">
        <v>0.21199999999999999</v>
      </c>
      <c r="BX1687" s="13">
        <v>4.62</v>
      </c>
      <c r="BY1687" s="13">
        <v>4.5739999999999998</v>
      </c>
      <c r="BZ1687" s="13">
        <v>4.6399999999999997</v>
      </c>
      <c r="CA1687" s="13">
        <v>4.6059999999999999</v>
      </c>
      <c r="CB1687" s="13">
        <v>0</v>
      </c>
      <c r="CC1687" s="15">
        <v>-0.13800000000000001</v>
      </c>
      <c r="CD1687" s="15">
        <v>-0.22900000000000001</v>
      </c>
      <c r="CE1687" s="15">
        <v>0.36</v>
      </c>
      <c r="CF1687" s="15">
        <v>1.4296154678654931</v>
      </c>
      <c r="CG1687" s="15">
        <v>2.0392786768948965</v>
      </c>
      <c r="CH1687" s="13">
        <v>6.7874999999999991E-2</v>
      </c>
      <c r="CI1687" s="13">
        <v>-3.0000000000000061E-3</v>
      </c>
      <c r="CJ1687" s="13">
        <v>0</v>
      </c>
      <c r="CK1687" s="12">
        <f t="shared" si="52"/>
        <v>0</v>
      </c>
      <c r="CL1687" s="36">
        <f t="shared" si="53"/>
        <v>1.5631784628745114E-2</v>
      </c>
      <c r="CM1687" s="13">
        <v>0.246</v>
      </c>
      <c r="CN1687" s="13">
        <v>3.4000000000000002E-2</v>
      </c>
      <c r="CO1687" s="13">
        <v>0.21199999999999999</v>
      </c>
      <c r="CP1687" s="13">
        <v>2.0099999999999998</v>
      </c>
      <c r="CQ1687" s="13" t="s">
        <v>7128</v>
      </c>
      <c r="CR1687" s="13" t="s">
        <v>7128</v>
      </c>
      <c r="CS1687" s="13" t="s">
        <v>7128</v>
      </c>
      <c r="CT1687" s="13">
        <v>0</v>
      </c>
      <c r="CU1687" s="13">
        <v>-7.6999999999999999E-2</v>
      </c>
      <c r="CV1687" s="13">
        <v>4.6059999999999999</v>
      </c>
      <c r="CW1687" s="13">
        <v>-7.6999999999999999E-2</v>
      </c>
      <c r="CX1687" s="12">
        <v>4.5887445887445887E-2</v>
      </c>
      <c r="CY1687" s="12">
        <v>-1.4507591512294658E-2</v>
      </c>
      <c r="CZ1687" s="15" t="s">
        <v>7128</v>
      </c>
      <c r="DA1687" s="20"/>
      <c r="DB1687" s="20"/>
    </row>
    <row r="1688" spans="1:106" ht="24">
      <c r="A1688" s="8" t="s">
        <v>5535</v>
      </c>
      <c r="B1688" s="8" t="s">
        <v>5536</v>
      </c>
      <c r="C1688" s="9" t="s">
        <v>7142</v>
      </c>
      <c r="D1688" s="9" t="s">
        <v>7126</v>
      </c>
      <c r="E1688" s="10" t="s">
        <v>7127</v>
      </c>
      <c r="F1688" s="10" t="s">
        <v>7126</v>
      </c>
      <c r="G1688" s="11">
        <v>0.1</v>
      </c>
      <c r="H1688" s="11">
        <v>0.20834313636774954</v>
      </c>
      <c r="I1688" s="12">
        <v>9.0499999999999997E-2</v>
      </c>
      <c r="J1688" s="12">
        <v>7.5355053841281328E-2</v>
      </c>
      <c r="K1688" s="12">
        <v>4.1999999999999996E-2</v>
      </c>
      <c r="L1688" s="12">
        <v>9.8500000000000004E-2</v>
      </c>
      <c r="M1688" s="12">
        <v>6.5019850000000004E-2</v>
      </c>
      <c r="N1688" s="12">
        <v>6.9729331182995208E-2</v>
      </c>
      <c r="O1688" s="12">
        <v>-4.646616495239244E-2</v>
      </c>
      <c r="P1688" s="12">
        <v>-6.9729331182995208E-2</v>
      </c>
      <c r="Q1688" s="13">
        <v>0.25700000000000001</v>
      </c>
      <c r="R1688" s="13">
        <v>0</v>
      </c>
      <c r="S1688" s="13">
        <v>0.307</v>
      </c>
      <c r="T1688" s="13">
        <v>0.307</v>
      </c>
      <c r="U1688" s="13">
        <v>0.56400000000000006</v>
      </c>
      <c r="V1688" s="13">
        <v>3.0000000000000001E-3</v>
      </c>
      <c r="W1688" s="13">
        <v>0.56100000000000005</v>
      </c>
      <c r="X1688" s="14">
        <v>5.3191489361702126E-3</v>
      </c>
      <c r="Y1688" s="15">
        <v>8.2236842105263164E-2</v>
      </c>
      <c r="Z1688" s="14">
        <v>0.18753817959682345</v>
      </c>
      <c r="AA1688" s="14">
        <v>0.5443262411347517</v>
      </c>
      <c r="AB1688" s="14">
        <v>0.23082706766917291</v>
      </c>
      <c r="AC1688" s="14">
        <v>1.1945525291828794</v>
      </c>
      <c r="AD1688" s="13">
        <v>8.5000000000000006E-2</v>
      </c>
      <c r="AE1688" s="15">
        <v>0.78497222222222229</v>
      </c>
      <c r="AF1688" s="14">
        <v>4.4721359549995794E-2</v>
      </c>
      <c r="AG1688" s="14">
        <v>0.70100731094618396</v>
      </c>
      <c r="AH1688" s="15">
        <v>0.44751381215469616</v>
      </c>
      <c r="AI1688" s="5" t="s">
        <v>7128</v>
      </c>
      <c r="AJ1688" s="15">
        <v>6.5897435897435903</v>
      </c>
      <c r="AK1688" s="15">
        <v>6.5897435897435903</v>
      </c>
      <c r="AL1688" s="15" t="s">
        <v>7128</v>
      </c>
      <c r="AM1688" s="15" t="s">
        <v>7128</v>
      </c>
      <c r="AN1688" s="15">
        <v>0.19323308270676692</v>
      </c>
      <c r="AO1688" s="15">
        <v>2.3577981651376145</v>
      </c>
      <c r="AP1688" s="15" t="s">
        <v>7128</v>
      </c>
      <c r="AQ1688" s="15" t="s">
        <v>7128</v>
      </c>
      <c r="AR1688" s="15">
        <v>0.34332925336597309</v>
      </c>
      <c r="AS1688" s="15">
        <v>5.146788990825689</v>
      </c>
      <c r="AT1688" s="14">
        <v>0</v>
      </c>
      <c r="AU1688" s="14">
        <v>0</v>
      </c>
      <c r="AV1688" s="12">
        <v>0.40399999999999997</v>
      </c>
      <c r="AW1688" s="12">
        <v>-4.3700000000000003E-2</v>
      </c>
      <c r="AX1688" s="12">
        <v>0.182</v>
      </c>
      <c r="AY1688" s="12">
        <v>4.9500000000000002E-2</v>
      </c>
      <c r="AZ1688" s="14" t="s">
        <v>7128</v>
      </c>
      <c r="BA1688" s="14" t="s">
        <v>7128</v>
      </c>
      <c r="BB1688" s="14">
        <v>2.8888888888888888E-2</v>
      </c>
      <c r="BC1688" s="14">
        <v>0</v>
      </c>
      <c r="BD1688" s="14">
        <v>0.3577981651376147</v>
      </c>
      <c r="BE1688" s="14">
        <v>0</v>
      </c>
      <c r="BF1688" s="14">
        <v>9.3023255813953501E-2</v>
      </c>
      <c r="BG1688" s="14">
        <v>0.11539999999999999</v>
      </c>
      <c r="BH1688" s="13">
        <v>3.9E-2</v>
      </c>
      <c r="BI1688" s="13">
        <v>3.9E-2</v>
      </c>
      <c r="BJ1688" s="13">
        <v>0</v>
      </c>
      <c r="BK1688" s="13">
        <v>0</v>
      </c>
      <c r="BL1688" s="13">
        <v>0.109</v>
      </c>
      <c r="BM1688" s="13">
        <v>0.109</v>
      </c>
      <c r="BN1688" s="13">
        <v>0</v>
      </c>
      <c r="BO1688" s="13">
        <v>0</v>
      </c>
      <c r="BP1688" s="13">
        <v>0</v>
      </c>
      <c r="BQ1688" s="13">
        <v>0</v>
      </c>
      <c r="BR1688" s="13">
        <v>0</v>
      </c>
      <c r="BS1688" s="13">
        <v>-1E-3</v>
      </c>
      <c r="BT1688" s="14" t="s">
        <v>7128</v>
      </c>
      <c r="BU1688" s="13">
        <v>1E-3</v>
      </c>
      <c r="BV1688" s="13">
        <v>0.04</v>
      </c>
      <c r="BW1688" s="13">
        <v>0.04</v>
      </c>
      <c r="BX1688" s="13">
        <v>1.35</v>
      </c>
      <c r="BY1688" s="13">
        <v>1.3980000000000001</v>
      </c>
      <c r="BZ1688" s="13">
        <v>1.33</v>
      </c>
      <c r="CA1688" s="13">
        <v>1.6340000000000001</v>
      </c>
      <c r="CB1688" s="13">
        <v>0</v>
      </c>
      <c r="CC1688" s="15">
        <v>0.20899999999999999</v>
      </c>
      <c r="CD1688" s="15">
        <v>0.432</v>
      </c>
      <c r="CE1688" s="15">
        <v>0.36</v>
      </c>
      <c r="CF1688" s="15" t="s">
        <v>7128</v>
      </c>
      <c r="CG1688" s="15">
        <v>0.94286814109637296</v>
      </c>
      <c r="CH1688" s="13" t="s">
        <v>7128</v>
      </c>
      <c r="CI1688" s="13">
        <v>4.8599999999999997E-2</v>
      </c>
      <c r="CJ1688" s="13">
        <v>0</v>
      </c>
      <c r="CK1688" s="12">
        <f t="shared" si="52"/>
        <v>0</v>
      </c>
      <c r="CL1688" s="36">
        <f t="shared" si="53"/>
        <v>6.6707466340269278E-2</v>
      </c>
      <c r="CM1688" s="13">
        <v>4.2999999999999997E-2</v>
      </c>
      <c r="CN1688" s="13">
        <v>4.0000000000000001E-3</v>
      </c>
      <c r="CO1688" s="13">
        <v>3.9E-2</v>
      </c>
      <c r="CP1688" s="13">
        <v>0.25700000000000001</v>
      </c>
      <c r="CQ1688" s="13" t="s">
        <v>7128</v>
      </c>
      <c r="CR1688" s="13" t="s">
        <v>7128</v>
      </c>
      <c r="CS1688" s="13" t="s">
        <v>7128</v>
      </c>
      <c r="CT1688" s="13">
        <v>0</v>
      </c>
      <c r="CU1688" s="13">
        <v>0</v>
      </c>
      <c r="CV1688" s="13">
        <v>1.6340000000000001</v>
      </c>
      <c r="CW1688" s="13">
        <v>0</v>
      </c>
      <c r="CX1688" s="12">
        <v>2.8888888888888888E-2</v>
      </c>
      <c r="CY1688" s="12">
        <v>0</v>
      </c>
      <c r="CZ1688" s="15" t="s">
        <v>7128</v>
      </c>
      <c r="DA1688" s="20"/>
      <c r="DB1688" s="20"/>
    </row>
    <row r="1689" spans="1:106" ht="24">
      <c r="A1689" s="8" t="s">
        <v>1183</v>
      </c>
      <c r="B1689" s="8" t="s">
        <v>1184</v>
      </c>
      <c r="C1689" s="9" t="s">
        <v>7170</v>
      </c>
      <c r="D1689" s="9" t="s">
        <v>7126</v>
      </c>
      <c r="E1689" s="10" t="s">
        <v>7127</v>
      </c>
      <c r="F1689" s="10" t="s">
        <v>7126</v>
      </c>
      <c r="G1689" s="11">
        <v>1.06</v>
      </c>
      <c r="H1689" s="11">
        <v>1.06</v>
      </c>
      <c r="I1689" s="12">
        <v>9.0499999999999997E-2</v>
      </c>
      <c r="J1689" s="12">
        <v>0.15243000000000001</v>
      </c>
      <c r="K1689" s="12">
        <v>3.2000000000000001E-2</v>
      </c>
      <c r="L1689" s="12">
        <v>8.8499999999999995E-2</v>
      </c>
      <c r="M1689" s="12">
        <v>5.8418850000000001E-2</v>
      </c>
      <c r="N1689" s="12">
        <v>0.15243000000000001</v>
      </c>
      <c r="O1689" s="12">
        <v>9.7022954048140014E-2</v>
      </c>
      <c r="P1689" s="12">
        <v>2.6591278678562702E-2</v>
      </c>
      <c r="Q1689" s="13">
        <v>108.5</v>
      </c>
      <c r="R1689" s="13">
        <v>0</v>
      </c>
      <c r="S1689" s="13">
        <v>0</v>
      </c>
      <c r="T1689" s="13">
        <v>0</v>
      </c>
      <c r="U1689" s="13">
        <v>108.5</v>
      </c>
      <c r="V1689" s="13">
        <v>0</v>
      </c>
      <c r="W1689" s="13">
        <v>108.5</v>
      </c>
      <c r="X1689" s="14">
        <v>0</v>
      </c>
      <c r="Y1689" s="15">
        <v>7.9617834394904469E-2</v>
      </c>
      <c r="Z1689" s="14" t="s">
        <v>7128</v>
      </c>
      <c r="AA1689" s="14">
        <v>0</v>
      </c>
      <c r="AB1689" s="14" t="s">
        <v>7128</v>
      </c>
      <c r="AC1689" s="14">
        <v>0</v>
      </c>
      <c r="AD1689" s="13">
        <v>6.91</v>
      </c>
      <c r="AE1689" s="15">
        <v>1.5406944444444448</v>
      </c>
      <c r="AF1689" s="14">
        <v>0.17029386365926402</v>
      </c>
      <c r="AG1689" s="14">
        <v>0.48709917208744657</v>
      </c>
      <c r="AH1689" s="15">
        <v>0.29597388465723617</v>
      </c>
      <c r="AI1689" s="5">
        <v>5.7950530035335683</v>
      </c>
      <c r="AJ1689" s="15">
        <v>9.5175438596491233</v>
      </c>
      <c r="AK1689" s="15">
        <v>9.5175438596491233</v>
      </c>
      <c r="AL1689" s="15">
        <v>10.950871632329635</v>
      </c>
      <c r="AM1689" s="15">
        <v>0.79312865497076024</v>
      </c>
      <c r="AN1689" s="15" t="s">
        <v>7128</v>
      </c>
      <c r="AO1689" s="15">
        <v>0.61403508771929827</v>
      </c>
      <c r="AP1689" s="15">
        <v>6.6158536585365857</v>
      </c>
      <c r="AQ1689" s="15">
        <v>5.0465116279069768</v>
      </c>
      <c r="AR1689" s="15" t="s">
        <v>7128</v>
      </c>
      <c r="AS1689" s="15">
        <v>0.61403508771929827</v>
      </c>
      <c r="AT1689" s="14">
        <v>0.15424561403508771</v>
      </c>
      <c r="AU1689" s="14">
        <v>1.6206451612903225E-2</v>
      </c>
      <c r="AV1689" s="12">
        <v>0.17199999999999999</v>
      </c>
      <c r="AW1689" s="12">
        <v>0.23899999999999999</v>
      </c>
      <c r="AX1689" s="12">
        <v>6.5700000000000008E-2</v>
      </c>
      <c r="AY1689" s="12">
        <v>0.14800000000000002</v>
      </c>
      <c r="AZ1689" s="14">
        <v>0.12</v>
      </c>
      <c r="BA1689" s="14">
        <v>0.128</v>
      </c>
      <c r="BB1689" s="14">
        <v>0.24945295404814002</v>
      </c>
      <c r="BC1689" s="14">
        <v>0.17902127867856271</v>
      </c>
      <c r="BD1689" s="14">
        <v>6.4516129032258077E-2</v>
      </c>
      <c r="BE1689" s="14">
        <v>9.2812676853423884E-2</v>
      </c>
      <c r="BF1689" s="14">
        <v>0.2172185430463576</v>
      </c>
      <c r="BG1689" s="14">
        <v>0.12770000000000001</v>
      </c>
      <c r="BH1689" s="13">
        <v>11.4</v>
      </c>
      <c r="BI1689" s="13">
        <v>11.4</v>
      </c>
      <c r="BJ1689" s="13">
        <v>16.399999999999999</v>
      </c>
      <c r="BK1689" s="13">
        <v>16.399999999999999</v>
      </c>
      <c r="BL1689" s="13">
        <v>176.7</v>
      </c>
      <c r="BM1689" s="13">
        <v>176.7</v>
      </c>
      <c r="BN1689" s="13">
        <v>21.5</v>
      </c>
      <c r="BO1689" s="13">
        <v>21.5</v>
      </c>
      <c r="BP1689" s="13">
        <v>12.837615894039734</v>
      </c>
      <c r="BQ1689" s="13">
        <v>0</v>
      </c>
      <c r="BR1689" s="13">
        <v>0</v>
      </c>
      <c r="BS1689" s="13">
        <v>-6.31</v>
      </c>
      <c r="BT1689" s="14">
        <v>-0.4915242870702819</v>
      </c>
      <c r="BU1689" s="13">
        <v>19.147615894039735</v>
      </c>
      <c r="BV1689" s="13">
        <v>17.71</v>
      </c>
      <c r="BW1689" s="13">
        <v>17.71</v>
      </c>
      <c r="BX1689" s="13">
        <v>45.7</v>
      </c>
      <c r="BY1689" s="13">
        <v>71.710000000000008</v>
      </c>
      <c r="BZ1689" s="13">
        <v>0</v>
      </c>
      <c r="CA1689" s="13">
        <v>0</v>
      </c>
      <c r="CB1689" s="13">
        <v>-1.7584</v>
      </c>
      <c r="CC1689" s="15">
        <v>0.55300000000000005</v>
      </c>
      <c r="CD1689" s="15">
        <v>0.55800000000000005</v>
      </c>
      <c r="CE1689" s="15">
        <v>0.36</v>
      </c>
      <c r="CF1689" s="15" t="s">
        <v>7128</v>
      </c>
      <c r="CG1689" s="15" t="s">
        <v>7128</v>
      </c>
      <c r="CH1689" s="13" t="s">
        <v>7128</v>
      </c>
      <c r="CI1689" s="13" t="s">
        <v>7128</v>
      </c>
      <c r="CJ1689" s="13">
        <v>-1.7584</v>
      </c>
      <c r="CK1689" s="12">
        <f t="shared" si="52"/>
        <v>9.9288537549407113E-2</v>
      </c>
      <c r="CL1689" s="36" t="str">
        <f t="shared" si="53"/>
        <v>NA</v>
      </c>
      <c r="CM1689" s="13">
        <v>15.1</v>
      </c>
      <c r="CN1689" s="13">
        <v>3.28</v>
      </c>
      <c r="CO1689" s="13">
        <v>11.4</v>
      </c>
      <c r="CP1689" s="13">
        <v>108.5</v>
      </c>
      <c r="CQ1689" s="13">
        <v>21.5</v>
      </c>
      <c r="CR1689" s="13">
        <v>108.5</v>
      </c>
      <c r="CS1689" s="13">
        <v>17.71</v>
      </c>
      <c r="CT1689" s="13">
        <v>0</v>
      </c>
      <c r="CU1689" s="13">
        <v>16.399999999999999</v>
      </c>
      <c r="CV1689" s="13">
        <v>0</v>
      </c>
      <c r="CW1689" s="13">
        <v>21.5</v>
      </c>
      <c r="CX1689" s="12">
        <v>0.24945295404814002</v>
      </c>
      <c r="CY1689" s="12">
        <v>0.17902127867856271</v>
      </c>
      <c r="CZ1689" s="15">
        <v>5.0465116279069768</v>
      </c>
      <c r="DA1689" s="20"/>
      <c r="DB1689" s="20"/>
    </row>
    <row r="1690" spans="1:106" ht="24">
      <c r="A1690" s="8" t="s">
        <v>375</v>
      </c>
      <c r="B1690" s="8" t="s">
        <v>376</v>
      </c>
      <c r="C1690" s="9" t="s">
        <v>7142</v>
      </c>
      <c r="D1690" s="9" t="s">
        <v>7126</v>
      </c>
      <c r="E1690" s="10" t="s">
        <v>7127</v>
      </c>
      <c r="F1690" s="10" t="s">
        <v>7126</v>
      </c>
      <c r="G1690" s="11">
        <v>0.1</v>
      </c>
      <c r="H1690" s="11">
        <v>0.34911242417187471</v>
      </c>
      <c r="I1690" s="12">
        <v>9.0499999999999997E-2</v>
      </c>
      <c r="J1690" s="12">
        <v>8.8094674387554667E-2</v>
      </c>
      <c r="K1690" s="12">
        <v>3.2000000000000001E-2</v>
      </c>
      <c r="L1690" s="12">
        <v>8.8499999999999995E-2</v>
      </c>
      <c r="M1690" s="12">
        <v>5.8418850000000001E-2</v>
      </c>
      <c r="N1690" s="12">
        <v>6.4996324546771372E-2</v>
      </c>
      <c r="O1690" s="12">
        <v>3.5280609293072529E-2</v>
      </c>
      <c r="P1690" s="12">
        <v>-6.4996324546771372E-2</v>
      </c>
      <c r="Q1690" s="13">
        <v>1883.2</v>
      </c>
      <c r="R1690" s="13">
        <v>0</v>
      </c>
      <c r="S1690" s="13">
        <v>6613.3</v>
      </c>
      <c r="T1690" s="13">
        <v>6613.3</v>
      </c>
      <c r="U1690" s="13">
        <v>8496.5</v>
      </c>
      <c r="V1690" s="13">
        <v>0</v>
      </c>
      <c r="W1690" s="13">
        <v>8496.5</v>
      </c>
      <c r="X1690" s="14">
        <v>0</v>
      </c>
      <c r="Y1690" s="15">
        <v>0.11580023364485981</v>
      </c>
      <c r="Z1690" s="14">
        <v>0.84297404782542185</v>
      </c>
      <c r="AA1690" s="14">
        <v>0.77835579356205498</v>
      </c>
      <c r="AB1690" s="14">
        <v>5.3683740563357416</v>
      </c>
      <c r="AC1690" s="14">
        <v>3.5117353440951571</v>
      </c>
      <c r="AD1690" s="13">
        <v>1.1000000000000001</v>
      </c>
      <c r="AE1690" s="15">
        <v>2.0722777777777783</v>
      </c>
      <c r="AF1690" s="14">
        <v>0.25690465157330261</v>
      </c>
      <c r="AG1690" s="14">
        <v>0.39820220993861893</v>
      </c>
      <c r="AH1690" s="15">
        <v>0.12888052681091247</v>
      </c>
      <c r="AI1690" s="5" t="s">
        <v>7128</v>
      </c>
      <c r="AJ1690" s="15">
        <v>13.776152158010243</v>
      </c>
      <c r="AK1690" s="15">
        <v>15.745819397993312</v>
      </c>
      <c r="AL1690" s="15">
        <v>11.956521739130435</v>
      </c>
      <c r="AM1690" s="15">
        <v>0.76534178655612461</v>
      </c>
      <c r="AN1690" s="15">
        <v>1.5286955109992693</v>
      </c>
      <c r="AO1690" s="15">
        <v>5.9860139860139858</v>
      </c>
      <c r="AP1690" s="15" t="s">
        <v>7128</v>
      </c>
      <c r="AQ1690" s="15" t="s">
        <v>7128</v>
      </c>
      <c r="AR1690" s="15">
        <v>1.0830189160250854</v>
      </c>
      <c r="AS1690" s="15">
        <v>27.007310870947233</v>
      </c>
      <c r="AT1690" s="14">
        <v>0</v>
      </c>
      <c r="AU1690" s="14">
        <v>0</v>
      </c>
      <c r="AV1690" s="12">
        <v>0.16699999999999998</v>
      </c>
      <c r="AW1690" s="12" t="s">
        <v>7128</v>
      </c>
      <c r="AX1690" s="12">
        <v>9.35E-2</v>
      </c>
      <c r="AY1690" s="12" t="s">
        <v>7128</v>
      </c>
      <c r="AZ1690" s="14">
        <v>0.18</v>
      </c>
      <c r="BA1690" s="14">
        <v>0.19600000000000001</v>
      </c>
      <c r="BB1690" s="14">
        <v>0.1233752836806272</v>
      </c>
      <c r="BC1690" s="14">
        <v>0</v>
      </c>
      <c r="BD1690" s="14">
        <v>0.3691358024691358</v>
      </c>
      <c r="BE1690" s="14">
        <v>0</v>
      </c>
      <c r="BF1690" s="14">
        <v>0.29062870699881377</v>
      </c>
      <c r="BG1690" s="14">
        <v>3.6900000000000002E-2</v>
      </c>
      <c r="BH1690" s="13">
        <v>136.69999999999999</v>
      </c>
      <c r="BI1690" s="13">
        <v>119.6</v>
      </c>
      <c r="BJ1690" s="13">
        <v>0</v>
      </c>
      <c r="BK1690" s="13">
        <v>0</v>
      </c>
      <c r="BL1690" s="13">
        <v>314.60000000000002</v>
      </c>
      <c r="BM1690" s="13">
        <v>324</v>
      </c>
      <c r="BN1690" s="13">
        <v>0</v>
      </c>
      <c r="BO1690" s="13">
        <v>0</v>
      </c>
      <c r="BP1690" s="13">
        <v>0</v>
      </c>
      <c r="BQ1690" s="13">
        <v>0</v>
      </c>
      <c r="BR1690" s="13">
        <v>0</v>
      </c>
      <c r="BS1690" s="13">
        <v>-13.7</v>
      </c>
      <c r="BT1690" s="14" t="s">
        <v>7128</v>
      </c>
      <c r="BU1690" s="13">
        <v>13.7</v>
      </c>
      <c r="BV1690" s="13">
        <v>133.29999999999998</v>
      </c>
      <c r="BW1690" s="13">
        <v>133.29999999999998</v>
      </c>
      <c r="BX1690" s="13">
        <v>969.4</v>
      </c>
      <c r="BY1690" s="13">
        <v>7148.6</v>
      </c>
      <c r="BZ1690" s="13">
        <v>1231.9000000000001</v>
      </c>
      <c r="CA1690" s="13">
        <v>7845.2000000000007</v>
      </c>
      <c r="CB1690" s="13">
        <v>0</v>
      </c>
      <c r="CC1690" s="15">
        <v>0.68200000000000005</v>
      </c>
      <c r="CD1690" s="15">
        <v>0.876</v>
      </c>
      <c r="CE1690" s="15">
        <v>0.36</v>
      </c>
      <c r="CF1690" s="15" t="s">
        <v>7128</v>
      </c>
      <c r="CG1690" s="15" t="s">
        <v>7128</v>
      </c>
      <c r="CH1690" s="13" t="s">
        <v>7128</v>
      </c>
      <c r="CI1690" s="13" t="s">
        <v>7128</v>
      </c>
      <c r="CJ1690" s="13">
        <v>0</v>
      </c>
      <c r="CK1690" s="12">
        <f t="shared" si="52"/>
        <v>0</v>
      </c>
      <c r="CL1690" s="36">
        <f t="shared" si="53"/>
        <v>4.0100953449242846E-2</v>
      </c>
      <c r="CM1690" s="13">
        <v>168.6</v>
      </c>
      <c r="CN1690" s="13">
        <v>49</v>
      </c>
      <c r="CO1690" s="13">
        <v>119.6</v>
      </c>
      <c r="CP1690" s="13">
        <v>1883.2</v>
      </c>
      <c r="CQ1690" s="13" t="s">
        <v>7128</v>
      </c>
      <c r="CR1690" s="13" t="s">
        <v>7128</v>
      </c>
      <c r="CS1690" s="13" t="s">
        <v>7128</v>
      </c>
      <c r="CT1690" s="13">
        <v>0</v>
      </c>
      <c r="CU1690" s="13">
        <v>0</v>
      </c>
      <c r="CV1690" s="13">
        <v>7845.2000000000007</v>
      </c>
      <c r="CW1690" s="13">
        <v>0</v>
      </c>
      <c r="CX1690" s="12">
        <v>0.1233752836806272</v>
      </c>
      <c r="CY1690" s="12">
        <v>0</v>
      </c>
      <c r="CZ1690" s="15" t="s">
        <v>7128</v>
      </c>
      <c r="DA1690" s="20"/>
      <c r="DB1690" s="20"/>
    </row>
    <row r="1691" spans="1:106">
      <c r="A1691" s="8" t="s">
        <v>2591</v>
      </c>
      <c r="B1691" s="8" t="s">
        <v>2592</v>
      </c>
      <c r="C1691" s="9" t="s">
        <v>7146</v>
      </c>
      <c r="D1691" s="9" t="s">
        <v>7126</v>
      </c>
      <c r="E1691" s="10" t="s">
        <v>7127</v>
      </c>
      <c r="F1691" s="10" t="s">
        <v>7126</v>
      </c>
      <c r="G1691" s="11">
        <v>0.91</v>
      </c>
      <c r="H1691" s="11">
        <v>0.91231946130197483</v>
      </c>
      <c r="I1691" s="12">
        <v>9.0499999999999997E-2</v>
      </c>
      <c r="J1691" s="12">
        <v>0.13906491124782872</v>
      </c>
      <c r="K1691" s="12">
        <v>4.7E-2</v>
      </c>
      <c r="L1691" s="12">
        <v>0.10350000000000001</v>
      </c>
      <c r="M1691" s="12">
        <v>6.8320350000000002E-2</v>
      </c>
      <c r="N1691" s="12">
        <v>0.13882494423342001</v>
      </c>
      <c r="O1691" s="12">
        <v>0.27075103967241665</v>
      </c>
      <c r="P1691" s="12">
        <v>0.25067942894442247</v>
      </c>
      <c r="Q1691" s="13">
        <v>370.2</v>
      </c>
      <c r="R1691" s="13">
        <v>0</v>
      </c>
      <c r="S1691" s="13">
        <v>1.26</v>
      </c>
      <c r="T1691" s="13">
        <v>1.26</v>
      </c>
      <c r="U1691" s="13">
        <v>371.46</v>
      </c>
      <c r="V1691" s="13">
        <v>6.7000000000000004E-2</v>
      </c>
      <c r="W1691" s="13">
        <v>371.39299999999997</v>
      </c>
      <c r="X1691" s="14">
        <v>1.8036935336240782E-4</v>
      </c>
      <c r="Y1691" s="15">
        <v>9.0090090090090086E-2</v>
      </c>
      <c r="Z1691" s="14">
        <v>4.0829552819183407E-2</v>
      </c>
      <c r="AA1691" s="14">
        <v>3.3920206751736392E-3</v>
      </c>
      <c r="AB1691" s="14">
        <v>4.2567567567567563E-2</v>
      </c>
      <c r="AC1691" s="14">
        <v>3.4035656401944898E-3</v>
      </c>
      <c r="AD1691" s="13">
        <v>6.67</v>
      </c>
      <c r="AE1691" s="15">
        <v>0.4881388888888889</v>
      </c>
      <c r="AF1691" s="14" t="s">
        <v>7128</v>
      </c>
      <c r="AG1691" s="14" t="s">
        <v>7128</v>
      </c>
      <c r="AH1691" s="15">
        <v>0.37207285342584556</v>
      </c>
      <c r="AI1691" s="5">
        <v>66.567164179104466</v>
      </c>
      <c r="AJ1691" s="15">
        <v>55.419161676646709</v>
      </c>
      <c r="AK1691" s="15">
        <v>55.419161676646709</v>
      </c>
      <c r="AL1691" s="15">
        <v>45.684931506849317</v>
      </c>
      <c r="AM1691" s="15">
        <v>2.0525615435795079</v>
      </c>
      <c r="AN1691" s="15">
        <v>12.506756756756756</v>
      </c>
      <c r="AO1691" s="15">
        <v>10.577142857142857</v>
      </c>
      <c r="AP1691" s="15">
        <v>41.635986547085196</v>
      </c>
      <c r="AQ1691" s="15">
        <v>37.139299999999999</v>
      </c>
      <c r="AR1691" s="15">
        <v>12.060955411944271</v>
      </c>
      <c r="AS1691" s="15">
        <v>10.611228571428571</v>
      </c>
      <c r="AT1691" s="14">
        <v>0.17447604790419163</v>
      </c>
      <c r="AU1691" s="14">
        <v>3.1482982171799029E-3</v>
      </c>
      <c r="AV1691" s="12">
        <v>0.49099999999999999</v>
      </c>
      <c r="AW1691" s="12">
        <v>0.72099999999999997</v>
      </c>
      <c r="AX1691" s="12">
        <v>0.23899999999999999</v>
      </c>
      <c r="AY1691" s="12">
        <v>0.23899999999999999</v>
      </c>
      <c r="AZ1691" s="14">
        <v>0.27</v>
      </c>
      <c r="BA1691" s="14">
        <v>0.214</v>
      </c>
      <c r="BB1691" s="14">
        <v>0.40981595092024536</v>
      </c>
      <c r="BC1691" s="14">
        <v>0.38950437317784248</v>
      </c>
      <c r="BD1691" s="14">
        <v>0.19085714285714284</v>
      </c>
      <c r="BE1691" s="14">
        <v>0.25485714285714284</v>
      </c>
      <c r="BF1691" s="14">
        <v>0.25112107623318386</v>
      </c>
      <c r="BG1691" s="14">
        <v>0.14119999999999999</v>
      </c>
      <c r="BH1691" s="13">
        <v>6.68</v>
      </c>
      <c r="BI1691" s="13">
        <v>6.68</v>
      </c>
      <c r="BJ1691" s="13">
        <v>8.92</v>
      </c>
      <c r="BK1691" s="13">
        <v>8.92</v>
      </c>
      <c r="BL1691" s="13">
        <v>35</v>
      </c>
      <c r="BM1691" s="13">
        <v>35</v>
      </c>
      <c r="BN1691" s="13">
        <v>10</v>
      </c>
      <c r="BO1691" s="13">
        <v>10</v>
      </c>
      <c r="BP1691" s="13">
        <v>6.68</v>
      </c>
      <c r="BQ1691" s="13">
        <v>0</v>
      </c>
      <c r="BR1691" s="13">
        <v>0</v>
      </c>
      <c r="BS1691" s="13">
        <v>-1.65</v>
      </c>
      <c r="BT1691" s="14">
        <v>-0.2470059880239521</v>
      </c>
      <c r="BU1691" s="13">
        <v>8.33</v>
      </c>
      <c r="BV1691" s="13">
        <v>8.33</v>
      </c>
      <c r="BW1691" s="13">
        <v>8.33</v>
      </c>
      <c r="BX1691" s="13">
        <v>16.3</v>
      </c>
      <c r="BY1691" s="13">
        <v>17.150000000000002</v>
      </c>
      <c r="BZ1691" s="13">
        <v>29.6</v>
      </c>
      <c r="CA1691" s="13">
        <v>30.793000000000003</v>
      </c>
      <c r="CB1691" s="13">
        <v>-1.1655</v>
      </c>
      <c r="CC1691" s="15">
        <v>-8.2000000000000003E-2</v>
      </c>
      <c r="CD1691" s="15">
        <v>0.69899999999999995</v>
      </c>
      <c r="CE1691" s="15">
        <v>0.36</v>
      </c>
      <c r="CF1691" s="15">
        <v>0.79458553398630616</v>
      </c>
      <c r="CG1691" s="15">
        <v>0.92396328785431914</v>
      </c>
      <c r="CH1691" s="13">
        <v>2.7847</v>
      </c>
      <c r="CI1691" s="13">
        <v>1.5682</v>
      </c>
      <c r="CJ1691" s="13">
        <v>-1.1655</v>
      </c>
      <c r="CK1691" s="12">
        <f t="shared" si="52"/>
        <v>0.13991596638655462</v>
      </c>
      <c r="CL1691" s="36">
        <f t="shared" si="53"/>
        <v>1.1366219595362581</v>
      </c>
      <c r="CM1691" s="13">
        <v>8.92</v>
      </c>
      <c r="CN1691" s="13">
        <v>2.2400000000000002</v>
      </c>
      <c r="CO1691" s="13">
        <v>6.68</v>
      </c>
      <c r="CP1691" s="13">
        <v>370.2</v>
      </c>
      <c r="CQ1691" s="13">
        <v>10</v>
      </c>
      <c r="CR1691" s="13">
        <v>371.39299999999997</v>
      </c>
      <c r="CS1691" s="13">
        <v>8.33</v>
      </c>
      <c r="CT1691" s="13">
        <v>0</v>
      </c>
      <c r="CU1691" s="13">
        <v>8.92</v>
      </c>
      <c r="CV1691" s="13">
        <v>30.793000000000003</v>
      </c>
      <c r="CW1691" s="13">
        <v>10</v>
      </c>
      <c r="CX1691" s="12">
        <v>0.40981595092024536</v>
      </c>
      <c r="CY1691" s="12">
        <v>0.38950437317784248</v>
      </c>
      <c r="CZ1691" s="15">
        <v>37.139299999999999</v>
      </c>
      <c r="DA1691" s="20"/>
      <c r="DB1691" s="20"/>
    </row>
    <row r="1692" spans="1:106">
      <c r="A1692" s="8" t="s">
        <v>5533</v>
      </c>
      <c r="B1692" s="8" t="s">
        <v>5534</v>
      </c>
      <c r="C1692" s="9" t="s">
        <v>7131</v>
      </c>
      <c r="D1692" s="9" t="s">
        <v>7126</v>
      </c>
      <c r="E1692" s="10" t="s">
        <v>7127</v>
      </c>
      <c r="F1692" s="10" t="s">
        <v>7126</v>
      </c>
      <c r="G1692" s="11">
        <v>0.79</v>
      </c>
      <c r="H1692" s="11">
        <v>1.7309198113207551</v>
      </c>
      <c r="I1692" s="12">
        <v>9.0499999999999997E-2</v>
      </c>
      <c r="J1692" s="12">
        <v>0.21314824292452833</v>
      </c>
      <c r="K1692" s="12">
        <v>4.7E-2</v>
      </c>
      <c r="L1692" s="12">
        <v>0.10350000000000001</v>
      </c>
      <c r="M1692" s="12">
        <v>6.8320350000000002E-2</v>
      </c>
      <c r="N1692" s="12">
        <v>0.13442048627556513</v>
      </c>
      <c r="O1692" s="12" t="s">
        <v>7128</v>
      </c>
      <c r="P1692" s="12">
        <v>-0.19830937516445402</v>
      </c>
      <c r="Q1692" s="13">
        <v>0.84799999999999998</v>
      </c>
      <c r="R1692" s="13">
        <v>0</v>
      </c>
      <c r="S1692" s="13">
        <v>1.01</v>
      </c>
      <c r="T1692" s="13">
        <v>1.01</v>
      </c>
      <c r="U1692" s="13">
        <v>1.8580000000000001</v>
      </c>
      <c r="V1692" s="13">
        <v>1E-3</v>
      </c>
      <c r="W1692" s="13">
        <v>1.8570000000000002</v>
      </c>
      <c r="X1692" s="14">
        <v>5.3821313240043052E-4</v>
      </c>
      <c r="Y1692" s="15">
        <v>0.11415525114155252</v>
      </c>
      <c r="Z1692" s="14" t="s">
        <v>7128</v>
      </c>
      <c r="AA1692" s="14">
        <v>0.5435952637244349</v>
      </c>
      <c r="AB1692" s="14" t="s">
        <v>7128</v>
      </c>
      <c r="AC1692" s="14">
        <v>1.1910377358490567</v>
      </c>
      <c r="AD1692" s="13">
        <v>0.38600000000000001</v>
      </c>
      <c r="AE1692" s="15">
        <v>1.5176388888888892</v>
      </c>
      <c r="AF1692" s="14">
        <v>3.1622776601683791E-2</v>
      </c>
      <c r="AG1692" s="14">
        <v>0.87753205069672535</v>
      </c>
      <c r="AH1692" s="15">
        <v>0.39071729957805901</v>
      </c>
      <c r="AI1692" s="5" t="s">
        <v>7128</v>
      </c>
      <c r="AJ1692" s="15" t="s">
        <v>7128</v>
      </c>
      <c r="AK1692" s="15" t="s">
        <v>7128</v>
      </c>
      <c r="AL1692" s="15" t="s">
        <v>7128</v>
      </c>
      <c r="AM1692" s="15" t="s">
        <v>7128</v>
      </c>
      <c r="AN1692" s="15" t="s">
        <v>7128</v>
      </c>
      <c r="AO1692" s="15">
        <v>7.709090909090909</v>
      </c>
      <c r="AP1692" s="15" t="s">
        <v>7128</v>
      </c>
      <c r="AQ1692" s="15" t="s">
        <v>7128</v>
      </c>
      <c r="AR1692" s="15">
        <v>4.7615384615384615</v>
      </c>
      <c r="AS1692" s="15">
        <v>16.881818181818183</v>
      </c>
      <c r="AT1692" s="14" t="s">
        <v>7128</v>
      </c>
      <c r="AU1692" s="14">
        <v>0</v>
      </c>
      <c r="AV1692" s="12" t="s">
        <v>7128</v>
      </c>
      <c r="AW1692" s="12" t="s">
        <v>7128</v>
      </c>
      <c r="AX1692" s="12" t="s">
        <v>7128</v>
      </c>
      <c r="AY1692" s="12" t="s">
        <v>7128</v>
      </c>
      <c r="AZ1692" s="14" t="s">
        <v>7128</v>
      </c>
      <c r="BA1692" s="14" t="s">
        <v>7128</v>
      </c>
      <c r="BB1692" s="14" t="s">
        <v>7128</v>
      </c>
      <c r="BC1692" s="14">
        <v>-6.3888888888888884E-2</v>
      </c>
      <c r="BD1692" s="14">
        <v>-1.4</v>
      </c>
      <c r="BE1692" s="14">
        <v>-0.20909090909090908</v>
      </c>
      <c r="BF1692" s="14">
        <v>0</v>
      </c>
      <c r="BG1692" s="14">
        <v>6.7699999999999996E-2</v>
      </c>
      <c r="BH1692" s="13">
        <v>-0.154</v>
      </c>
      <c r="BI1692" s="13">
        <v>-0.154</v>
      </c>
      <c r="BJ1692" s="13">
        <v>-2.3E-2</v>
      </c>
      <c r="BK1692" s="13">
        <v>-2.3E-2</v>
      </c>
      <c r="BL1692" s="13">
        <v>0.11</v>
      </c>
      <c r="BM1692" s="13">
        <v>0.11</v>
      </c>
      <c r="BN1692" s="13">
        <v>-2.1999999999999999E-2</v>
      </c>
      <c r="BO1692" s="13">
        <v>-2.1999999999999999E-2</v>
      </c>
      <c r="BP1692" s="13">
        <v>-2.3E-2</v>
      </c>
      <c r="BQ1692" s="13">
        <v>0</v>
      </c>
      <c r="BR1692" s="13">
        <v>0</v>
      </c>
      <c r="BS1692" s="13">
        <v>0</v>
      </c>
      <c r="BT1692" s="14" t="s">
        <v>7128</v>
      </c>
      <c r="BU1692" s="13">
        <v>-2.3E-2</v>
      </c>
      <c r="BV1692" s="13">
        <v>-0.154</v>
      </c>
      <c r="BW1692" s="13">
        <v>-0.154</v>
      </c>
      <c r="BX1692" s="13">
        <v>-0.48599999999999999</v>
      </c>
      <c r="BY1692" s="13">
        <v>0.36</v>
      </c>
      <c r="BZ1692" s="13">
        <v>-0.61899999999999999</v>
      </c>
      <c r="CA1692" s="13">
        <v>0.39</v>
      </c>
      <c r="CB1692" s="13">
        <v>0</v>
      </c>
      <c r="CC1692" s="15">
        <v>0.185</v>
      </c>
      <c r="CD1692" s="15">
        <v>1.28</v>
      </c>
      <c r="CE1692" s="15">
        <v>0.36</v>
      </c>
      <c r="CF1692" s="15" t="s">
        <v>7128</v>
      </c>
      <c r="CG1692" s="15" t="s">
        <v>7128</v>
      </c>
      <c r="CH1692" s="13" t="s">
        <v>7128</v>
      </c>
      <c r="CI1692" s="13" t="s">
        <v>7128</v>
      </c>
      <c r="CJ1692" s="13">
        <v>0</v>
      </c>
      <c r="CK1692" s="12">
        <f t="shared" si="52"/>
        <v>0</v>
      </c>
      <c r="CL1692" s="36">
        <f t="shared" si="53"/>
        <v>0.28205128205128205</v>
      </c>
      <c r="CM1692" s="13" t="s">
        <v>7128</v>
      </c>
      <c r="CN1692" s="13" t="s">
        <v>7128</v>
      </c>
      <c r="CO1692" s="13" t="s">
        <v>7128</v>
      </c>
      <c r="CP1692" s="13" t="s">
        <v>7128</v>
      </c>
      <c r="CQ1692" s="13" t="s">
        <v>7128</v>
      </c>
      <c r="CR1692" s="13" t="s">
        <v>7128</v>
      </c>
      <c r="CS1692" s="13" t="s">
        <v>7128</v>
      </c>
      <c r="CT1692" s="13">
        <v>0</v>
      </c>
      <c r="CU1692" s="13">
        <v>-2.3E-2</v>
      </c>
      <c r="CV1692" s="13">
        <v>0.39</v>
      </c>
      <c r="CW1692" s="13">
        <v>-2.1999999999999999E-2</v>
      </c>
      <c r="CX1692" s="12" t="s">
        <v>7128</v>
      </c>
      <c r="CY1692" s="12">
        <v>-6.3888888888888884E-2</v>
      </c>
      <c r="CZ1692" s="15" t="s">
        <v>7128</v>
      </c>
      <c r="DA1692" s="20"/>
      <c r="DB1692" s="20"/>
    </row>
    <row r="1693" spans="1:106">
      <c r="A1693" s="8" t="s">
        <v>4325</v>
      </c>
      <c r="B1693" s="8" t="s">
        <v>4326</v>
      </c>
      <c r="C1693" s="9" t="s">
        <v>7149</v>
      </c>
      <c r="D1693" s="9" t="s">
        <v>7126</v>
      </c>
      <c r="E1693" s="10" t="s">
        <v>7127</v>
      </c>
      <c r="F1693" s="10" t="s">
        <v>7126</v>
      </c>
      <c r="G1693" s="11">
        <v>0.85</v>
      </c>
      <c r="H1693" s="11">
        <v>1.5645479511454794</v>
      </c>
      <c r="I1693" s="12">
        <v>9.0499999999999997E-2</v>
      </c>
      <c r="J1693" s="12">
        <v>0.19809158957866588</v>
      </c>
      <c r="K1693" s="12">
        <v>4.7E-2</v>
      </c>
      <c r="L1693" s="12">
        <v>0.10350000000000001</v>
      </c>
      <c r="M1693" s="12">
        <v>6.8320350000000002E-2</v>
      </c>
      <c r="N1693" s="12">
        <v>0.12151391817144991</v>
      </c>
      <c r="O1693" s="12">
        <v>-0.16621907961850652</v>
      </c>
      <c r="P1693" s="12">
        <v>-7.9285372664418693E-2</v>
      </c>
      <c r="Q1693" s="13">
        <v>5.05</v>
      </c>
      <c r="R1693" s="13">
        <v>0</v>
      </c>
      <c r="S1693" s="13">
        <v>7.27</v>
      </c>
      <c r="T1693" s="13">
        <v>7.27</v>
      </c>
      <c r="U1693" s="13">
        <v>12.32</v>
      </c>
      <c r="V1693" s="13">
        <v>0.06</v>
      </c>
      <c r="W1693" s="13">
        <v>12.26</v>
      </c>
      <c r="X1693" s="14">
        <v>4.87012987012987E-3</v>
      </c>
      <c r="Y1693" s="15">
        <v>8.907363420427554E-2</v>
      </c>
      <c r="Z1693" s="14">
        <v>0.74108053007135577</v>
      </c>
      <c r="AA1693" s="14">
        <v>0.59009740259740251</v>
      </c>
      <c r="AB1693" s="14">
        <v>2.8622047244094486</v>
      </c>
      <c r="AC1693" s="14">
        <v>1.4396039603960396</v>
      </c>
      <c r="AD1693" s="13">
        <v>0.6</v>
      </c>
      <c r="AE1693" s="15">
        <v>-0.20372222222222228</v>
      </c>
      <c r="AF1693" s="14" t="s">
        <v>7128</v>
      </c>
      <c r="AG1693" s="14" t="s">
        <v>7128</v>
      </c>
      <c r="AH1693" s="15">
        <v>0.5347826086956522</v>
      </c>
      <c r="AI1693" s="5">
        <v>1.2864321608040201</v>
      </c>
      <c r="AJ1693" s="15">
        <v>63.125</v>
      </c>
      <c r="AK1693" s="15">
        <v>63.125</v>
      </c>
      <c r="AL1693" s="15" t="s">
        <v>7128</v>
      </c>
      <c r="AM1693" s="15" t="s">
        <v>7128</v>
      </c>
      <c r="AN1693" s="15">
        <v>1.9881889763779526</v>
      </c>
      <c r="AO1693" s="15">
        <v>1.3324538258575198</v>
      </c>
      <c r="AP1693" s="15">
        <v>23.9453125</v>
      </c>
      <c r="AQ1693" s="15">
        <v>14.896719319562576</v>
      </c>
      <c r="AR1693" s="15">
        <v>1.2574358974358977</v>
      </c>
      <c r="AS1693" s="15">
        <v>3.2348284960422165</v>
      </c>
      <c r="AT1693" s="14">
        <v>0</v>
      </c>
      <c r="AU1693" s="14">
        <v>0</v>
      </c>
      <c r="AV1693" s="12">
        <v>-0.10199999999999999</v>
      </c>
      <c r="AW1693" s="12">
        <v>1.7399999999999998E-3</v>
      </c>
      <c r="AX1693" s="12">
        <v>-0.161</v>
      </c>
      <c r="AY1693" s="12">
        <v>6.9699999999999996E-3</v>
      </c>
      <c r="AZ1693" s="14" t="s">
        <v>7128</v>
      </c>
      <c r="BA1693" s="14" t="s">
        <v>7128</v>
      </c>
      <c r="BB1693" s="14">
        <v>3.1872509960159369E-2</v>
      </c>
      <c r="BC1693" s="14">
        <v>4.2228545507031215E-2</v>
      </c>
      <c r="BD1693" s="14">
        <v>2.1108179419525065E-2</v>
      </c>
      <c r="BE1693" s="14">
        <v>0.13509234828496042</v>
      </c>
      <c r="BF1693" s="14">
        <v>0.41605839416058393</v>
      </c>
      <c r="BG1693" s="14">
        <v>9.2100000000000012E-3</v>
      </c>
      <c r="BH1693" s="13">
        <v>0.08</v>
      </c>
      <c r="BI1693" s="13">
        <v>0.08</v>
      </c>
      <c r="BJ1693" s="13">
        <v>0.51200000000000001</v>
      </c>
      <c r="BK1693" s="13">
        <v>0.51200000000000001</v>
      </c>
      <c r="BL1693" s="13">
        <v>3.79</v>
      </c>
      <c r="BM1693" s="13">
        <v>3.79</v>
      </c>
      <c r="BN1693" s="13">
        <v>0.82299999999999995</v>
      </c>
      <c r="BO1693" s="13">
        <v>0.82299999999999995</v>
      </c>
      <c r="BP1693" s="13">
        <v>0.29897810218978099</v>
      </c>
      <c r="BQ1693" s="13">
        <v>-1.69</v>
      </c>
      <c r="BR1693" s="13">
        <v>0.30100000000000005</v>
      </c>
      <c r="BS1693" s="13">
        <v>3.2490000000000001</v>
      </c>
      <c r="BT1693" s="14">
        <v>11.873779296875002</v>
      </c>
      <c r="BU1693" s="13">
        <v>-3.2510218978102192</v>
      </c>
      <c r="BV1693" s="13">
        <v>-1.7800000000000002</v>
      </c>
      <c r="BW1693" s="13">
        <v>-3.47</v>
      </c>
      <c r="BX1693" s="13">
        <v>2.5099999999999998</v>
      </c>
      <c r="BY1693" s="13">
        <v>7.08</v>
      </c>
      <c r="BZ1693" s="13">
        <v>2.54</v>
      </c>
      <c r="CA1693" s="13">
        <v>9.7499999999999982</v>
      </c>
      <c r="CB1693" s="13">
        <v>0</v>
      </c>
      <c r="CC1693" s="15" t="s">
        <v>7128</v>
      </c>
      <c r="CD1693" s="15">
        <v>-0.60199999999999998</v>
      </c>
      <c r="CE1693" s="15">
        <v>0.36</v>
      </c>
      <c r="CF1693" s="15">
        <v>0.89903999428376702</v>
      </c>
      <c r="CG1693" s="15">
        <v>1.071379424131174</v>
      </c>
      <c r="CH1693" s="13">
        <v>0.18659999999999999</v>
      </c>
      <c r="CI1693" s="13">
        <v>7.8300000000000008E-2</v>
      </c>
      <c r="CJ1693" s="13">
        <v>0</v>
      </c>
      <c r="CK1693" s="12">
        <f t="shared" si="52"/>
        <v>0</v>
      </c>
      <c r="CL1693" s="36">
        <f t="shared" si="53"/>
        <v>0.38871794871794879</v>
      </c>
      <c r="CM1693" s="13">
        <v>0.13700000000000001</v>
      </c>
      <c r="CN1693" s="13">
        <v>5.7000000000000002E-2</v>
      </c>
      <c r="CO1693" s="13">
        <v>0.08</v>
      </c>
      <c r="CP1693" s="13">
        <v>5.05</v>
      </c>
      <c r="CQ1693" s="13">
        <v>0.82299999999999995</v>
      </c>
      <c r="CR1693" s="13">
        <v>12.26</v>
      </c>
      <c r="CS1693" s="13" t="s">
        <v>7128</v>
      </c>
      <c r="CT1693" s="13">
        <v>0</v>
      </c>
      <c r="CU1693" s="13">
        <v>0.51200000000000001</v>
      </c>
      <c r="CV1693" s="13">
        <v>9.7499999999999982</v>
      </c>
      <c r="CW1693" s="13">
        <v>0.82299999999999995</v>
      </c>
      <c r="CX1693" s="12">
        <v>3.1872509960159369E-2</v>
      </c>
      <c r="CY1693" s="12">
        <v>4.2228545507031215E-2</v>
      </c>
      <c r="CZ1693" s="15">
        <v>14.896719319562576</v>
      </c>
      <c r="DA1693" s="20"/>
      <c r="DB1693" s="20"/>
    </row>
    <row r="1694" spans="1:106" ht="24">
      <c r="A1694" s="8" t="s">
        <v>4763</v>
      </c>
      <c r="B1694" s="8" t="s">
        <v>4764</v>
      </c>
      <c r="C1694" s="9" t="s">
        <v>7197</v>
      </c>
      <c r="D1694" s="9" t="s">
        <v>7126</v>
      </c>
      <c r="E1694" s="10" t="s">
        <v>7127</v>
      </c>
      <c r="F1694" s="10" t="s">
        <v>7126</v>
      </c>
      <c r="G1694" s="11">
        <v>0.65</v>
      </c>
      <c r="H1694" s="11">
        <v>0.73195652173913039</v>
      </c>
      <c r="I1694" s="12">
        <v>9.0499999999999997E-2</v>
      </c>
      <c r="J1694" s="12">
        <v>0.12274206521739131</v>
      </c>
      <c r="K1694" s="12">
        <v>4.7E-2</v>
      </c>
      <c r="L1694" s="12">
        <v>0.10350000000000001</v>
      </c>
      <c r="M1694" s="12">
        <v>6.8320350000000002E-2</v>
      </c>
      <c r="N1694" s="12">
        <v>0.11664851409266409</v>
      </c>
      <c r="O1694" s="12">
        <v>-0.10832051212705851</v>
      </c>
      <c r="P1694" s="12">
        <v>-9.3622198303190407E-2</v>
      </c>
      <c r="Q1694" s="13">
        <v>4.1399999999999997</v>
      </c>
      <c r="R1694" s="13">
        <v>0</v>
      </c>
      <c r="S1694" s="13">
        <v>0.52200000000000002</v>
      </c>
      <c r="T1694" s="13">
        <v>0.52200000000000002</v>
      </c>
      <c r="U1694" s="13">
        <v>4.6619999999999999</v>
      </c>
      <c r="V1694" s="13">
        <v>0.14899999999999999</v>
      </c>
      <c r="W1694" s="13">
        <v>4.5129999999999999</v>
      </c>
      <c r="X1694" s="14">
        <v>3.196053196053196E-2</v>
      </c>
      <c r="Y1694" s="15">
        <v>3.875968992248062E-2</v>
      </c>
      <c r="Z1694" s="14">
        <v>7.7540106951871662E-2</v>
      </c>
      <c r="AA1694" s="14">
        <v>0.11196911196911198</v>
      </c>
      <c r="AB1694" s="14">
        <v>8.4057971014492763E-2</v>
      </c>
      <c r="AC1694" s="14">
        <v>0.12608695652173915</v>
      </c>
      <c r="AD1694" s="13">
        <v>0.32200000000000001</v>
      </c>
      <c r="AE1694" s="15">
        <v>0.37866666666666665</v>
      </c>
      <c r="AF1694" s="14">
        <v>4.4721359549995794E-2</v>
      </c>
      <c r="AG1694" s="14" t="s">
        <v>7128</v>
      </c>
      <c r="AH1694" s="15">
        <v>0.44973544973544982</v>
      </c>
      <c r="AI1694" s="5">
        <v>2.2272727272727271</v>
      </c>
      <c r="AJ1694" s="15">
        <v>45.494505494505489</v>
      </c>
      <c r="AK1694" s="15">
        <v>45.494505494505489</v>
      </c>
      <c r="AL1694" s="15" t="s">
        <v>7128</v>
      </c>
      <c r="AM1694" s="15" t="s">
        <v>7128</v>
      </c>
      <c r="AN1694" s="15">
        <v>0.66666666666666663</v>
      </c>
      <c r="AO1694" s="15">
        <v>2.6202531645569618</v>
      </c>
      <c r="AP1694" s="15">
        <v>30.700680272108844</v>
      </c>
      <c r="AQ1694" s="15">
        <v>25.212290502793298</v>
      </c>
      <c r="AR1694" s="15">
        <v>0.68555369892146434</v>
      </c>
      <c r="AS1694" s="15">
        <v>2.8563291139240503</v>
      </c>
      <c r="AT1694" s="14">
        <v>1.1318681318681318</v>
      </c>
      <c r="AU1694" s="14">
        <v>2.4879227053140097E-2</v>
      </c>
      <c r="AV1694" s="12">
        <v>-0.32600000000000001</v>
      </c>
      <c r="AW1694" s="12">
        <v>-0.14499999999999999</v>
      </c>
      <c r="AX1694" s="12">
        <v>-6.4500000000000002E-2</v>
      </c>
      <c r="AY1694" s="12">
        <v>0.106</v>
      </c>
      <c r="AZ1694" s="14" t="s">
        <v>7128</v>
      </c>
      <c r="BA1694" s="14" t="s">
        <v>7128</v>
      </c>
      <c r="BB1694" s="14">
        <v>1.4421553090332806E-2</v>
      </c>
      <c r="BC1694" s="14">
        <v>2.3026315789473686E-2</v>
      </c>
      <c r="BD1694" s="14">
        <v>5.7594936708860754E-2</v>
      </c>
      <c r="BE1694" s="14">
        <v>9.30379746835443E-2</v>
      </c>
      <c r="BF1694" s="14">
        <v>0</v>
      </c>
      <c r="BG1694" s="14" t="s">
        <v>7128</v>
      </c>
      <c r="BH1694" s="13">
        <v>9.0999999999999998E-2</v>
      </c>
      <c r="BI1694" s="13">
        <v>9.0999999999999998E-2</v>
      </c>
      <c r="BJ1694" s="13">
        <v>0.14699999999999999</v>
      </c>
      <c r="BK1694" s="13">
        <v>0.14699999999999999</v>
      </c>
      <c r="BL1694" s="13">
        <v>1.58</v>
      </c>
      <c r="BM1694" s="13">
        <v>1.58</v>
      </c>
      <c r="BN1694" s="13">
        <v>0.17899999999999999</v>
      </c>
      <c r="BO1694" s="13">
        <v>0.17899999999999999</v>
      </c>
      <c r="BP1694" s="13">
        <v>0.14699999999999999</v>
      </c>
      <c r="BQ1694" s="13">
        <v>-0.40600000000000003</v>
      </c>
      <c r="BR1694" s="13">
        <v>-0.218</v>
      </c>
      <c r="BS1694" s="13">
        <v>-1.8000000000000002E-2</v>
      </c>
      <c r="BT1694" s="14">
        <v>-1.6054421768707483</v>
      </c>
      <c r="BU1694" s="13">
        <v>0.38300000000000001</v>
      </c>
      <c r="BV1694" s="13">
        <v>0.7330000000000001</v>
      </c>
      <c r="BW1694" s="13">
        <v>0.32700000000000001</v>
      </c>
      <c r="BX1694" s="13">
        <v>6.31</v>
      </c>
      <c r="BY1694" s="13">
        <v>6.3839999999999995</v>
      </c>
      <c r="BZ1694" s="13">
        <v>6.21</v>
      </c>
      <c r="CA1694" s="13">
        <v>6.5830000000000002</v>
      </c>
      <c r="CB1694" s="13">
        <v>-0.10299999999999999</v>
      </c>
      <c r="CC1694" s="15">
        <v>-0.16200000000000001</v>
      </c>
      <c r="CD1694" s="15">
        <v>0.74199999999999999</v>
      </c>
      <c r="CE1694" s="15">
        <v>0.36</v>
      </c>
      <c r="CF1694" s="15">
        <v>0.9299185995474657</v>
      </c>
      <c r="CG1694" s="15">
        <v>0.91119670510264172</v>
      </c>
      <c r="CH1694" s="13">
        <v>0.41340000000000005</v>
      </c>
      <c r="CI1694" s="13">
        <v>0.27769999999999995</v>
      </c>
      <c r="CJ1694" s="13">
        <v>-0.10299999999999999</v>
      </c>
      <c r="CK1694" s="12">
        <f t="shared" si="52"/>
        <v>0.14051841746248292</v>
      </c>
      <c r="CL1694" s="36">
        <f t="shared" si="53"/>
        <v>0.24001215251405134</v>
      </c>
      <c r="CM1694" s="13">
        <v>4.8000000000000001E-2</v>
      </c>
      <c r="CN1694" s="13" t="s">
        <v>7128</v>
      </c>
      <c r="CO1694" s="13">
        <v>9.0999999999999998E-2</v>
      </c>
      <c r="CP1694" s="13">
        <v>4.1399999999999997</v>
      </c>
      <c r="CQ1694" s="13">
        <v>0.17899999999999999</v>
      </c>
      <c r="CR1694" s="13">
        <v>4.5129999999999999</v>
      </c>
      <c r="CS1694" s="13">
        <v>0.7330000000000001</v>
      </c>
      <c r="CT1694" s="13">
        <v>0</v>
      </c>
      <c r="CU1694" s="13">
        <v>0.14699999999999999</v>
      </c>
      <c r="CV1694" s="13">
        <v>6.5830000000000002</v>
      </c>
      <c r="CW1694" s="13">
        <v>0.17899999999999999</v>
      </c>
      <c r="CX1694" s="12">
        <v>1.4421553090332806E-2</v>
      </c>
      <c r="CY1694" s="12">
        <v>2.3026315789473686E-2</v>
      </c>
      <c r="CZ1694" s="15">
        <v>25.212290502793298</v>
      </c>
      <c r="DA1694" s="20"/>
      <c r="DB1694" s="20"/>
    </row>
    <row r="1695" spans="1:106">
      <c r="A1695" s="8" t="s">
        <v>5545</v>
      </c>
      <c r="B1695" s="8" t="s">
        <v>5546</v>
      </c>
      <c r="C1695" s="9" t="s">
        <v>7139</v>
      </c>
      <c r="D1695" s="9" t="s">
        <v>7126</v>
      </c>
      <c r="E1695" s="10" t="s">
        <v>7127</v>
      </c>
      <c r="F1695" s="10" t="s">
        <v>7126</v>
      </c>
      <c r="G1695" s="11">
        <v>0.59</v>
      </c>
      <c r="H1695" s="11">
        <v>0.59</v>
      </c>
      <c r="I1695" s="12">
        <v>9.0499999999999997E-2</v>
      </c>
      <c r="J1695" s="12">
        <v>0.10989499999999999</v>
      </c>
      <c r="K1695" s="12">
        <v>4.7E-2</v>
      </c>
      <c r="L1695" s="12">
        <v>0.10350000000000001</v>
      </c>
      <c r="M1695" s="12">
        <v>6.8320350000000002E-2</v>
      </c>
      <c r="N1695" s="12">
        <v>0.10989499999999999</v>
      </c>
      <c r="O1695" s="12">
        <v>-0.11056539106145251</v>
      </c>
      <c r="P1695" s="12">
        <v>-0.16230638872748401</v>
      </c>
      <c r="Q1695" s="13">
        <v>1.1499999999999999</v>
      </c>
      <c r="R1695" s="13">
        <v>0</v>
      </c>
      <c r="S1695" s="13">
        <v>0</v>
      </c>
      <c r="T1695" s="13">
        <v>0</v>
      </c>
      <c r="U1695" s="13">
        <v>1.1499999999999999</v>
      </c>
      <c r="V1695" s="13">
        <v>0.378</v>
      </c>
      <c r="W1695" s="13">
        <v>0.77199999999999991</v>
      </c>
      <c r="X1695" s="14">
        <v>0.32869565217391306</v>
      </c>
      <c r="Y1695" s="15">
        <v>6.25E-2</v>
      </c>
      <c r="Z1695" s="14">
        <v>0</v>
      </c>
      <c r="AA1695" s="14">
        <v>0</v>
      </c>
      <c r="AB1695" s="14">
        <v>0</v>
      </c>
      <c r="AC1695" s="14">
        <v>0</v>
      </c>
      <c r="AD1695" s="13">
        <v>0.14399999999999999</v>
      </c>
      <c r="AE1695" s="15">
        <v>0.68708333333333327</v>
      </c>
      <c r="AF1695" s="14" t="s">
        <v>7128</v>
      </c>
      <c r="AG1695" s="14" t="s">
        <v>7128</v>
      </c>
      <c r="AH1695" s="15">
        <v>0.21768707482993194</v>
      </c>
      <c r="AI1695" s="5" t="s">
        <v>7128</v>
      </c>
      <c r="AJ1695" s="15" t="s">
        <v>7128</v>
      </c>
      <c r="AK1695" s="15" t="s">
        <v>7128</v>
      </c>
      <c r="AL1695" s="15" t="s">
        <v>7128</v>
      </c>
      <c r="AM1695" s="15" t="s">
        <v>7128</v>
      </c>
      <c r="AN1695" s="15">
        <v>0.13418903150525086</v>
      </c>
      <c r="AO1695" s="15">
        <v>11.057692307692307</v>
      </c>
      <c r="AP1695" s="15" t="s">
        <v>7128</v>
      </c>
      <c r="AQ1695" s="15" t="s">
        <v>7128</v>
      </c>
      <c r="AR1695" s="15">
        <v>9.4238281249999986E-2</v>
      </c>
      <c r="AS1695" s="15">
        <v>7.4230769230769225</v>
      </c>
      <c r="AT1695" s="14" t="s">
        <v>7128</v>
      </c>
      <c r="AU1695" s="14">
        <v>0</v>
      </c>
      <c r="AV1695" s="12" t="s">
        <v>7128</v>
      </c>
      <c r="AW1695" s="12" t="s">
        <v>7128</v>
      </c>
      <c r="AX1695" s="12">
        <v>-8.9200000000000002E-2</v>
      </c>
      <c r="AY1695" s="12">
        <v>-0.68299999999999994</v>
      </c>
      <c r="AZ1695" s="14" t="s">
        <v>7128</v>
      </c>
      <c r="BA1695" s="14" t="s">
        <v>7128</v>
      </c>
      <c r="BB1695" s="14">
        <v>-6.7039106145251408E-4</v>
      </c>
      <c r="BC1695" s="14">
        <v>-5.2411388727484028E-2</v>
      </c>
      <c r="BD1695" s="14">
        <v>-5.7692307692307696E-2</v>
      </c>
      <c r="BE1695" s="14">
        <v>-4.3365384615384617</v>
      </c>
      <c r="BF1695" s="14">
        <v>0</v>
      </c>
      <c r="BG1695" s="14" t="s">
        <v>7128</v>
      </c>
      <c r="BH1695" s="13">
        <v>-6.0000000000000001E-3</v>
      </c>
      <c r="BI1695" s="13">
        <v>-6.0000000000000001E-3</v>
      </c>
      <c r="BJ1695" s="13">
        <v>-0.45100000000000001</v>
      </c>
      <c r="BK1695" s="13">
        <v>-0.45100000000000001</v>
      </c>
      <c r="BL1695" s="13">
        <v>0.104</v>
      </c>
      <c r="BM1695" s="13">
        <v>0.104</v>
      </c>
      <c r="BN1695" s="13">
        <v>-0.436</v>
      </c>
      <c r="BO1695" s="13">
        <v>-0.436</v>
      </c>
      <c r="BP1695" s="13">
        <v>-0.45100000000000001</v>
      </c>
      <c r="BQ1695" s="13">
        <v>0</v>
      </c>
      <c r="BR1695" s="13">
        <v>0</v>
      </c>
      <c r="BS1695" s="13">
        <v>-1.9E-2</v>
      </c>
      <c r="BT1695" s="14" t="s">
        <v>7128</v>
      </c>
      <c r="BU1695" s="13">
        <v>-0.432</v>
      </c>
      <c r="BV1695" s="13">
        <v>1.2999999999999999E-2</v>
      </c>
      <c r="BW1695" s="13">
        <v>1.2999999999999999E-2</v>
      </c>
      <c r="BX1695" s="13">
        <v>8.9499999999999993</v>
      </c>
      <c r="BY1695" s="13">
        <v>8.6049999999999986</v>
      </c>
      <c r="BZ1695" s="13">
        <v>8.57</v>
      </c>
      <c r="CA1695" s="13">
        <v>8.1920000000000002</v>
      </c>
      <c r="CB1695" s="13">
        <v>0</v>
      </c>
      <c r="CC1695" s="15">
        <v>1.7999999999999999E-2</v>
      </c>
      <c r="CD1695" s="15">
        <v>0.71299999999999997</v>
      </c>
      <c r="CE1695" s="15">
        <v>0.36</v>
      </c>
      <c r="CF1695" s="15">
        <v>0.93863066289948316</v>
      </c>
      <c r="CG1695" s="15">
        <v>0.72341885944841278</v>
      </c>
      <c r="CH1695" s="13">
        <v>1.0857777777777777</v>
      </c>
      <c r="CI1695" s="13">
        <v>0.6501111111111112</v>
      </c>
      <c r="CJ1695" s="13">
        <v>0</v>
      </c>
      <c r="CK1695" s="12">
        <f t="shared" si="52"/>
        <v>0</v>
      </c>
      <c r="CL1695" s="36">
        <f t="shared" si="53"/>
        <v>1.26953125E-2</v>
      </c>
      <c r="CM1695" s="13" t="s">
        <v>7128</v>
      </c>
      <c r="CN1695" s="13" t="s">
        <v>7128</v>
      </c>
      <c r="CO1695" s="13" t="s">
        <v>7128</v>
      </c>
      <c r="CP1695" s="13" t="s">
        <v>7128</v>
      </c>
      <c r="CQ1695" s="13" t="s">
        <v>7128</v>
      </c>
      <c r="CR1695" s="13" t="s">
        <v>7128</v>
      </c>
      <c r="CS1695" s="13" t="s">
        <v>7128</v>
      </c>
      <c r="CT1695" s="13">
        <v>0</v>
      </c>
      <c r="CU1695" s="13">
        <v>-0.45100000000000001</v>
      </c>
      <c r="CV1695" s="13">
        <v>8.1920000000000002</v>
      </c>
      <c r="CW1695" s="13">
        <v>-0.436</v>
      </c>
      <c r="CX1695" s="12">
        <v>-6.7039106145251408E-4</v>
      </c>
      <c r="CY1695" s="12">
        <v>-5.2411388727484028E-2</v>
      </c>
      <c r="CZ1695" s="15" t="s">
        <v>7128</v>
      </c>
      <c r="DA1695" s="20"/>
      <c r="DB1695" s="20"/>
    </row>
    <row r="1696" spans="1:106">
      <c r="A1696" s="8" t="s">
        <v>1709</v>
      </c>
      <c r="B1696" s="8" t="s">
        <v>1710</v>
      </c>
      <c r="C1696" s="9" t="s">
        <v>7139</v>
      </c>
      <c r="D1696" s="9" t="s">
        <v>7126</v>
      </c>
      <c r="E1696" s="10" t="s">
        <v>7127</v>
      </c>
      <c r="F1696" s="10" t="s">
        <v>7126</v>
      </c>
      <c r="G1696" s="11">
        <v>0.59</v>
      </c>
      <c r="H1696" s="11">
        <v>0.59</v>
      </c>
      <c r="I1696" s="12">
        <v>9.0499999999999997E-2</v>
      </c>
      <c r="J1696" s="12">
        <v>0.10989499999999999</v>
      </c>
      <c r="K1696" s="12">
        <v>4.7E-2</v>
      </c>
      <c r="L1696" s="12">
        <v>0.10350000000000001</v>
      </c>
      <c r="M1696" s="12">
        <v>6.8320350000000002E-2</v>
      </c>
      <c r="N1696" s="12">
        <v>0.10989499999999999</v>
      </c>
      <c r="O1696" s="12" t="s">
        <v>7128</v>
      </c>
      <c r="P1696" s="12" t="s">
        <v>7128</v>
      </c>
      <c r="Q1696" s="13">
        <v>5.37</v>
      </c>
      <c r="R1696" s="13">
        <v>0</v>
      </c>
      <c r="S1696" s="13">
        <v>0</v>
      </c>
      <c r="T1696" s="13">
        <v>0</v>
      </c>
      <c r="U1696" s="13">
        <v>5.37</v>
      </c>
      <c r="V1696" s="13">
        <v>0</v>
      </c>
      <c r="W1696" s="13">
        <v>5.37</v>
      </c>
      <c r="X1696" s="14">
        <v>0</v>
      </c>
      <c r="Y1696" s="15">
        <v>9.4178082191780824E-2</v>
      </c>
      <c r="Z1696" s="14" t="s">
        <v>7128</v>
      </c>
      <c r="AA1696" s="14">
        <v>0</v>
      </c>
      <c r="AB1696" s="14" t="s">
        <v>7128</v>
      </c>
      <c r="AC1696" s="14">
        <v>0</v>
      </c>
      <c r="AD1696" s="13">
        <v>0.184</v>
      </c>
      <c r="AE1696" s="15">
        <v>-1.4543888888888892</v>
      </c>
      <c r="AF1696" s="14">
        <v>0.20493901531919198</v>
      </c>
      <c r="AG1696" s="14" t="s">
        <v>7128</v>
      </c>
      <c r="AH1696" s="15">
        <v>0.34138972809667673</v>
      </c>
      <c r="AI1696" s="5">
        <v>2.1678321678321679</v>
      </c>
      <c r="AJ1696" s="15">
        <v>4.4380165289256199</v>
      </c>
      <c r="AK1696" s="15">
        <v>4.4380165289256199</v>
      </c>
      <c r="AL1696" s="15" t="s">
        <v>7128</v>
      </c>
      <c r="AM1696" s="15" t="s">
        <v>7128</v>
      </c>
      <c r="AN1696" s="15" t="s">
        <v>7128</v>
      </c>
      <c r="AO1696" s="15">
        <v>5.8946212952799129E-2</v>
      </c>
      <c r="AP1696" s="15">
        <v>1.732258064516129</v>
      </c>
      <c r="AQ1696" s="15">
        <v>1.4396782841823057</v>
      </c>
      <c r="AR1696" s="15" t="s">
        <v>7128</v>
      </c>
      <c r="AS1696" s="15">
        <v>5.8946212952799129E-2</v>
      </c>
      <c r="AT1696" s="14">
        <v>0.14479338842975206</v>
      </c>
      <c r="AU1696" s="14">
        <v>3.2625698324022345E-2</v>
      </c>
      <c r="AV1696" s="12">
        <v>2.7699999999999999E-2</v>
      </c>
      <c r="AW1696" s="12">
        <v>4.1399999999999999E-2</v>
      </c>
      <c r="AX1696" s="12">
        <v>0.34600000000000003</v>
      </c>
      <c r="AY1696" s="12">
        <v>0.16600000000000001</v>
      </c>
      <c r="AZ1696" s="14" t="s">
        <v>7128</v>
      </c>
      <c r="BA1696" s="14" t="s">
        <v>7128</v>
      </c>
      <c r="BB1696" s="14" t="s">
        <v>7128</v>
      </c>
      <c r="BC1696" s="14" t="s">
        <v>7128</v>
      </c>
      <c r="BD1696" s="14">
        <v>1.3282107574094402E-2</v>
      </c>
      <c r="BE1696" s="14">
        <v>3.4028540065861694E-2</v>
      </c>
      <c r="BF1696" s="14">
        <v>0.27544910179640719</v>
      </c>
      <c r="BG1696" s="14" t="s">
        <v>7128</v>
      </c>
      <c r="BH1696" s="13">
        <v>1.21</v>
      </c>
      <c r="BI1696" s="13">
        <v>1.21</v>
      </c>
      <c r="BJ1696" s="13">
        <v>3.1</v>
      </c>
      <c r="BK1696" s="13">
        <v>3.1</v>
      </c>
      <c r="BL1696" s="13">
        <v>91.1</v>
      </c>
      <c r="BM1696" s="13">
        <v>91.1</v>
      </c>
      <c r="BN1696" s="13">
        <v>3.73</v>
      </c>
      <c r="BO1696" s="13">
        <v>3.73</v>
      </c>
      <c r="BP1696" s="13">
        <v>2.2461077844311381</v>
      </c>
      <c r="BQ1696" s="13">
        <v>0</v>
      </c>
      <c r="BR1696" s="13">
        <v>0</v>
      </c>
      <c r="BS1696" s="13">
        <v>-0.42499999999999999</v>
      </c>
      <c r="BT1696" s="14">
        <v>-0.18921620901093039</v>
      </c>
      <c r="BU1696" s="13">
        <v>2.6711077844311379</v>
      </c>
      <c r="BV1696" s="13">
        <v>1.635</v>
      </c>
      <c r="BW1696" s="13">
        <v>1.635</v>
      </c>
      <c r="BX1696" s="13">
        <v>0</v>
      </c>
      <c r="BY1696" s="13">
        <v>0</v>
      </c>
      <c r="BZ1696" s="13">
        <v>0</v>
      </c>
      <c r="CA1696" s="13">
        <v>0</v>
      </c>
      <c r="CB1696" s="13">
        <v>-0.17519999999999999</v>
      </c>
      <c r="CC1696" s="15">
        <v>-0.94399999999999995</v>
      </c>
      <c r="CD1696" s="15">
        <v>0.33</v>
      </c>
      <c r="CE1696" s="15">
        <v>0.36</v>
      </c>
      <c r="CF1696" s="15" t="s">
        <v>7128</v>
      </c>
      <c r="CG1696" s="15" t="s">
        <v>7128</v>
      </c>
      <c r="CH1696" s="13" t="s">
        <v>7128</v>
      </c>
      <c r="CI1696" s="13" t="s">
        <v>7128</v>
      </c>
      <c r="CJ1696" s="13">
        <v>-0.17519999999999999</v>
      </c>
      <c r="CK1696" s="12">
        <f t="shared" si="52"/>
        <v>0.10715596330275229</v>
      </c>
      <c r="CL1696" s="36" t="str">
        <f t="shared" si="53"/>
        <v>NA</v>
      </c>
      <c r="CM1696" s="13">
        <v>1.67</v>
      </c>
      <c r="CN1696" s="13">
        <v>0.46</v>
      </c>
      <c r="CO1696" s="13">
        <v>1.21</v>
      </c>
      <c r="CP1696" s="13">
        <v>5.37</v>
      </c>
      <c r="CQ1696" s="13">
        <v>3.73</v>
      </c>
      <c r="CR1696" s="13">
        <v>5.37</v>
      </c>
      <c r="CS1696" s="13">
        <v>1.635</v>
      </c>
      <c r="CT1696" s="13">
        <v>0</v>
      </c>
      <c r="CU1696" s="13">
        <v>3.1</v>
      </c>
      <c r="CV1696" s="13">
        <v>0</v>
      </c>
      <c r="CW1696" s="13">
        <v>3.73</v>
      </c>
      <c r="CX1696" s="12" t="s">
        <v>7128</v>
      </c>
      <c r="CY1696" s="12" t="s">
        <v>7128</v>
      </c>
      <c r="CZ1696" s="15">
        <v>1.4396782841823057</v>
      </c>
      <c r="DA1696" s="20"/>
      <c r="DB1696" s="20"/>
    </row>
    <row r="1697" spans="1:106" ht="24">
      <c r="A1697" s="8" t="s">
        <v>5115</v>
      </c>
      <c r="B1697" s="8" t="s">
        <v>5116</v>
      </c>
      <c r="C1697" s="9" t="s">
        <v>7170</v>
      </c>
      <c r="D1697" s="9" t="s">
        <v>7126</v>
      </c>
      <c r="E1697" s="10" t="s">
        <v>7127</v>
      </c>
      <c r="F1697" s="10" t="s">
        <v>7126</v>
      </c>
      <c r="G1697" s="11">
        <v>1.06</v>
      </c>
      <c r="H1697" s="11">
        <v>1.0671895745651845</v>
      </c>
      <c r="I1697" s="12">
        <v>9.0499999999999997E-2</v>
      </c>
      <c r="J1697" s="12">
        <v>0.1530806564981492</v>
      </c>
      <c r="K1697" s="12">
        <v>4.7E-2</v>
      </c>
      <c r="L1697" s="12">
        <v>0.10350000000000001</v>
      </c>
      <c r="M1697" s="12">
        <v>6.8320350000000002E-2</v>
      </c>
      <c r="N1697" s="12">
        <v>0.15235388002228081</v>
      </c>
      <c r="O1697" s="12" t="s">
        <v>7128</v>
      </c>
      <c r="P1697" s="12">
        <v>0.18667630362872437</v>
      </c>
      <c r="Q1697" s="13">
        <v>1.85</v>
      </c>
      <c r="R1697" s="13">
        <v>0</v>
      </c>
      <c r="S1697" s="13">
        <v>1.6E-2</v>
      </c>
      <c r="T1697" s="13">
        <v>1.6E-2</v>
      </c>
      <c r="U1697" s="13">
        <v>1.8660000000000001</v>
      </c>
      <c r="V1697" s="13">
        <v>1.07</v>
      </c>
      <c r="W1697" s="13">
        <v>0.79600000000000004</v>
      </c>
      <c r="X1697" s="14">
        <v>0.57341907824222937</v>
      </c>
      <c r="Y1697" s="15" t="s">
        <v>7128</v>
      </c>
      <c r="Z1697" s="14">
        <v>9.6038415366146469E-3</v>
      </c>
      <c r="AA1697" s="14">
        <v>8.5744908896034297E-3</v>
      </c>
      <c r="AB1697" s="14">
        <v>9.696969696969697E-3</v>
      </c>
      <c r="AC1697" s="14">
        <v>8.6486486486486488E-3</v>
      </c>
      <c r="AD1697" s="13">
        <v>0.30199999999999999</v>
      </c>
      <c r="AE1697" s="15">
        <v>-0.11983333333333333</v>
      </c>
      <c r="AF1697" s="14" t="s">
        <v>7128</v>
      </c>
      <c r="AG1697" s="14" t="s">
        <v>7128</v>
      </c>
      <c r="AH1697" s="15">
        <v>0.26727509778357228</v>
      </c>
      <c r="AI1697" s="5">
        <v>182</v>
      </c>
      <c r="AJ1697" s="15">
        <v>4.4258373205741632</v>
      </c>
      <c r="AK1697" s="15">
        <v>4.4258373205741632</v>
      </c>
      <c r="AL1697" s="15" t="s">
        <v>7128</v>
      </c>
      <c r="AM1697" s="15" t="s">
        <v>7128</v>
      </c>
      <c r="AN1697" s="15">
        <v>1.1212121212121213</v>
      </c>
      <c r="AO1697" s="15">
        <v>3.2173913043478266</v>
      </c>
      <c r="AP1697" s="15">
        <v>2.186813186813187</v>
      </c>
      <c r="AQ1697" s="15">
        <v>1.8952380952380954</v>
      </c>
      <c r="AR1697" s="15">
        <v>1.3355704697986581</v>
      </c>
      <c r="AS1697" s="15">
        <v>1.3843478260869566</v>
      </c>
      <c r="AT1697" s="14">
        <v>0</v>
      </c>
      <c r="AU1697" s="14">
        <v>0</v>
      </c>
      <c r="AV1697" s="12">
        <v>0.26800000000000002</v>
      </c>
      <c r="AW1697" s="12">
        <v>-0.221</v>
      </c>
      <c r="AX1697" s="12">
        <v>-0.13200000000000001</v>
      </c>
      <c r="AY1697" s="12">
        <v>6.13E-2</v>
      </c>
      <c r="AZ1697" s="14" t="s">
        <v>7128</v>
      </c>
      <c r="BA1697" s="14" t="s">
        <v>7128</v>
      </c>
      <c r="BB1697" s="14" t="s">
        <v>7128</v>
      </c>
      <c r="BC1697" s="14">
        <v>0.33903018365100518</v>
      </c>
      <c r="BD1697" s="14">
        <v>0.7269565217391305</v>
      </c>
      <c r="BE1697" s="14">
        <v>0.6330434782608696</v>
      </c>
      <c r="BF1697" s="14">
        <v>0.21575984990619138</v>
      </c>
      <c r="BG1697" s="14">
        <v>0.22940000000000002</v>
      </c>
      <c r="BH1697" s="13">
        <v>0.41799999999999998</v>
      </c>
      <c r="BI1697" s="13">
        <v>0.41799999999999998</v>
      </c>
      <c r="BJ1697" s="13">
        <v>0.36399999999999999</v>
      </c>
      <c r="BK1697" s="13">
        <v>0.36399999999999999</v>
      </c>
      <c r="BL1697" s="13">
        <v>0.57499999999999996</v>
      </c>
      <c r="BM1697" s="13">
        <v>0.57499999999999996</v>
      </c>
      <c r="BN1697" s="13">
        <v>0.42</v>
      </c>
      <c r="BO1697" s="13">
        <v>0.42</v>
      </c>
      <c r="BP1697" s="13">
        <v>0.28546341463414632</v>
      </c>
      <c r="BQ1697" s="13">
        <v>0</v>
      </c>
      <c r="BR1697" s="13">
        <v>0</v>
      </c>
      <c r="BS1697" s="13">
        <v>-6.2E-2</v>
      </c>
      <c r="BT1697" s="14">
        <v>-0.21719070403280932</v>
      </c>
      <c r="BU1697" s="13">
        <v>0.34746341463414632</v>
      </c>
      <c r="BV1697" s="13">
        <v>0.48</v>
      </c>
      <c r="BW1697" s="13">
        <v>0.48</v>
      </c>
      <c r="BX1697" s="13">
        <v>-0.104</v>
      </c>
      <c r="BY1697" s="13">
        <v>0.84199999999999986</v>
      </c>
      <c r="BZ1697" s="13">
        <v>1.65</v>
      </c>
      <c r="CA1697" s="13">
        <v>0.59599999999999986</v>
      </c>
      <c r="CB1697" s="13">
        <v>0</v>
      </c>
      <c r="CC1697" s="15">
        <v>8.9999999999999993E-3</v>
      </c>
      <c r="CD1697" s="15">
        <v>-0.14899999999999999</v>
      </c>
      <c r="CE1697" s="15">
        <v>0.36</v>
      </c>
      <c r="CF1697" s="15">
        <v>1.6446144190727303</v>
      </c>
      <c r="CG1697" s="15">
        <v>1.6136825349585331</v>
      </c>
      <c r="CH1697" s="13">
        <v>0.21862499999999999</v>
      </c>
      <c r="CI1697" s="13">
        <v>0.47375</v>
      </c>
      <c r="CJ1697" s="13">
        <v>0</v>
      </c>
      <c r="CK1697" s="12">
        <f t="shared" si="52"/>
        <v>0</v>
      </c>
      <c r="CL1697" s="36">
        <f t="shared" si="53"/>
        <v>0.96476510067114107</v>
      </c>
      <c r="CM1697" s="13">
        <v>0.53300000000000003</v>
      </c>
      <c r="CN1697" s="13">
        <v>0.115</v>
      </c>
      <c r="CO1697" s="13">
        <v>0.41799999999999998</v>
      </c>
      <c r="CP1697" s="13">
        <v>1.85</v>
      </c>
      <c r="CQ1697" s="13">
        <v>0.42</v>
      </c>
      <c r="CR1697" s="13">
        <v>0.79600000000000004</v>
      </c>
      <c r="CS1697" s="13" t="s">
        <v>7128</v>
      </c>
      <c r="CT1697" s="13">
        <v>0</v>
      </c>
      <c r="CU1697" s="13">
        <v>0.36399999999999999</v>
      </c>
      <c r="CV1697" s="13">
        <v>0.59599999999999986</v>
      </c>
      <c r="CW1697" s="13">
        <v>0.42</v>
      </c>
      <c r="CX1697" s="12" t="s">
        <v>7128</v>
      </c>
      <c r="CY1697" s="12">
        <v>0.33903018365100518</v>
      </c>
      <c r="CZ1697" s="15">
        <v>1.8952380952380954</v>
      </c>
      <c r="DA1697" s="20"/>
      <c r="DB1697" s="20"/>
    </row>
    <row r="1698" spans="1:106" ht="24">
      <c r="A1698" s="8" t="s">
        <v>2763</v>
      </c>
      <c r="B1698" s="8" t="s">
        <v>2764</v>
      </c>
      <c r="C1698" s="9" t="s">
        <v>7147</v>
      </c>
      <c r="D1698" s="9" t="s">
        <v>7126</v>
      </c>
      <c r="E1698" s="10" t="s">
        <v>7127</v>
      </c>
      <c r="F1698" s="10" t="s">
        <v>7126</v>
      </c>
      <c r="G1698" s="11">
        <v>0.99</v>
      </c>
      <c r="H1698" s="11">
        <v>0.995523730964467</v>
      </c>
      <c r="I1698" s="12">
        <v>9.0499999999999997E-2</v>
      </c>
      <c r="J1698" s="12">
        <v>0.14659489765228426</v>
      </c>
      <c r="K1698" s="12">
        <v>4.1999999999999996E-2</v>
      </c>
      <c r="L1698" s="12">
        <v>9.8500000000000004E-2</v>
      </c>
      <c r="M1698" s="12">
        <v>6.5019850000000004E-2</v>
      </c>
      <c r="N1698" s="12">
        <v>0.14592072370474474</v>
      </c>
      <c r="O1698" s="12">
        <v>-4.6594897652284251E-2</v>
      </c>
      <c r="P1698" s="12">
        <v>9.9763265512300969E-4</v>
      </c>
      <c r="Q1698" s="13">
        <v>18</v>
      </c>
      <c r="R1698" s="13">
        <v>0</v>
      </c>
      <c r="S1698" s="13">
        <v>0.15</v>
      </c>
      <c r="T1698" s="13">
        <v>0.15</v>
      </c>
      <c r="U1698" s="13">
        <v>18.149999999999999</v>
      </c>
      <c r="V1698" s="13">
        <v>3.67</v>
      </c>
      <c r="W1698" s="13">
        <v>14.479999999999999</v>
      </c>
      <c r="X1698" s="14">
        <v>0.20220385674931129</v>
      </c>
      <c r="Y1698" s="15">
        <v>0.91463414634146345</v>
      </c>
      <c r="Z1698" s="14">
        <v>1.0909090909090908E-2</v>
      </c>
      <c r="AA1698" s="14">
        <v>8.2644628099173556E-3</v>
      </c>
      <c r="AB1698" s="14">
        <v>1.1029411764705883E-2</v>
      </c>
      <c r="AC1698" s="14">
        <v>8.3333333333333332E-3</v>
      </c>
      <c r="AD1698" s="13">
        <v>7.34</v>
      </c>
      <c r="AE1698" s="15">
        <v>1.1805000000000001</v>
      </c>
      <c r="AF1698" s="14">
        <v>5.4772255750516613E-2</v>
      </c>
      <c r="AG1698" s="14">
        <v>0.79693632117001656</v>
      </c>
      <c r="AH1698" s="15">
        <v>0.31259720062208396</v>
      </c>
      <c r="AI1698" s="5">
        <v>32.857142857142854</v>
      </c>
      <c r="AJ1698" s="15">
        <v>13.636363636363635</v>
      </c>
      <c r="AK1698" s="15">
        <v>13.636363636363635</v>
      </c>
      <c r="AL1698" s="15" t="s">
        <v>7128</v>
      </c>
      <c r="AM1698" s="15" t="s">
        <v>7128</v>
      </c>
      <c r="AN1698" s="15">
        <v>1.3235294117647058</v>
      </c>
      <c r="AO1698" s="15">
        <v>0.61855670103092786</v>
      </c>
      <c r="AP1698" s="15">
        <v>10.492753623188406</v>
      </c>
      <c r="AQ1698" s="15">
        <v>9.2229299363057304</v>
      </c>
      <c r="AR1698" s="15">
        <v>1.4365079365079363</v>
      </c>
      <c r="AS1698" s="15">
        <v>0.49759450171821301</v>
      </c>
      <c r="AT1698" s="14">
        <v>0.14924242424242423</v>
      </c>
      <c r="AU1698" s="14">
        <v>1.0944444444444444E-2</v>
      </c>
      <c r="AV1698" s="12">
        <v>-7.3800000000000004E-2</v>
      </c>
      <c r="AW1698" s="12">
        <v>2.5600000000000001E-2</v>
      </c>
      <c r="AX1698" s="12">
        <v>3.5499999999999997E-2</v>
      </c>
      <c r="AY1698" s="12">
        <v>0.13100000000000001</v>
      </c>
      <c r="AZ1698" s="14" t="s">
        <v>7128</v>
      </c>
      <c r="BA1698" s="14" t="s">
        <v>7128</v>
      </c>
      <c r="BB1698" s="14">
        <v>0.1</v>
      </c>
      <c r="BC1698" s="14">
        <v>0.14691835635986775</v>
      </c>
      <c r="BD1698" s="14">
        <v>4.536082474226804E-2</v>
      </c>
      <c r="BE1698" s="14">
        <v>4.7422680412371125E-2</v>
      </c>
      <c r="BF1698" s="14">
        <v>0.3304568527918782</v>
      </c>
      <c r="BG1698" s="14">
        <v>1.6899999999999998E-2</v>
      </c>
      <c r="BH1698" s="13">
        <v>1.32</v>
      </c>
      <c r="BI1698" s="13">
        <v>1.32</v>
      </c>
      <c r="BJ1698" s="13">
        <v>1.38</v>
      </c>
      <c r="BK1698" s="13">
        <v>1.38</v>
      </c>
      <c r="BL1698" s="13">
        <v>29.1</v>
      </c>
      <c r="BM1698" s="13">
        <v>29.1</v>
      </c>
      <c r="BN1698" s="13">
        <v>1.57</v>
      </c>
      <c r="BO1698" s="13">
        <v>1.57</v>
      </c>
      <c r="BP1698" s="13">
        <v>0.92396954314720803</v>
      </c>
      <c r="BQ1698" s="13">
        <v>0.36699999999999999</v>
      </c>
      <c r="BR1698" s="13">
        <v>2.5949999999999998</v>
      </c>
      <c r="BS1698" s="13">
        <v>1.802</v>
      </c>
      <c r="BT1698" s="14">
        <v>4.7588148685323759</v>
      </c>
      <c r="BU1698" s="13">
        <v>-3.4730304568527917</v>
      </c>
      <c r="BV1698" s="13">
        <v>-3.444</v>
      </c>
      <c r="BW1698" s="13">
        <v>-3.077</v>
      </c>
      <c r="BX1698" s="13">
        <v>13.2</v>
      </c>
      <c r="BY1698" s="13">
        <v>6.2889999999999988</v>
      </c>
      <c r="BZ1698" s="13">
        <v>13.6</v>
      </c>
      <c r="CA1698" s="13">
        <v>10.08</v>
      </c>
      <c r="CB1698" s="13">
        <v>-0.19700000000000001</v>
      </c>
      <c r="CC1698" s="15">
        <v>0.29099999999999998</v>
      </c>
      <c r="CD1698" s="15">
        <v>0.69699999999999995</v>
      </c>
      <c r="CE1698" s="15">
        <v>0.36</v>
      </c>
      <c r="CF1698" s="15" t="s">
        <v>7128</v>
      </c>
      <c r="CG1698" s="15" t="s">
        <v>7128</v>
      </c>
      <c r="CH1698" s="13" t="s">
        <v>7128</v>
      </c>
      <c r="CI1698" s="13" t="s">
        <v>7128</v>
      </c>
      <c r="CJ1698" s="13">
        <v>-0.19700000000000001</v>
      </c>
      <c r="CK1698" s="12" t="str">
        <f t="shared" si="52"/>
        <v>NA</v>
      </c>
      <c r="CL1698" s="36">
        <f t="shared" si="53"/>
        <v>2.8869047619047619</v>
      </c>
      <c r="CM1698" s="13">
        <v>1.97</v>
      </c>
      <c r="CN1698" s="13">
        <v>0.65100000000000002</v>
      </c>
      <c r="CO1698" s="13">
        <v>1.32</v>
      </c>
      <c r="CP1698" s="13">
        <v>18</v>
      </c>
      <c r="CQ1698" s="13">
        <v>1.57</v>
      </c>
      <c r="CR1698" s="13">
        <v>14.479999999999999</v>
      </c>
      <c r="CS1698" s="13">
        <v>-3.444</v>
      </c>
      <c r="CT1698" s="13">
        <v>3.3000000000000002E-2</v>
      </c>
      <c r="CU1698" s="13">
        <v>1.4129999999999998</v>
      </c>
      <c r="CV1698" s="13">
        <v>10.113</v>
      </c>
      <c r="CW1698" s="13">
        <v>1.603</v>
      </c>
      <c r="CX1698" s="12">
        <v>0.10224438902743142</v>
      </c>
      <c r="CY1698" s="12">
        <v>0.14964638832728189</v>
      </c>
      <c r="CZ1698" s="15">
        <v>9.0330630068621325</v>
      </c>
      <c r="DA1698" s="20"/>
      <c r="DB1698" s="20"/>
    </row>
    <row r="1699" spans="1:106" ht="24">
      <c r="A1699" s="8" t="s">
        <v>1671</v>
      </c>
      <c r="B1699" s="8" t="s">
        <v>1672</v>
      </c>
      <c r="C1699" s="9" t="s">
        <v>7166</v>
      </c>
      <c r="D1699" s="9" t="s">
        <v>7126</v>
      </c>
      <c r="E1699" s="10" t="s">
        <v>7127</v>
      </c>
      <c r="F1699" s="10" t="s">
        <v>7126</v>
      </c>
      <c r="G1699" s="11">
        <v>0.64</v>
      </c>
      <c r="H1699" s="11">
        <v>11.011944739638682</v>
      </c>
      <c r="I1699" s="12">
        <v>9.0499999999999997E-2</v>
      </c>
      <c r="J1699" s="12">
        <v>1.0530809989373007</v>
      </c>
      <c r="K1699" s="12">
        <v>4.1999999999999996E-2</v>
      </c>
      <c r="L1699" s="12">
        <v>9.8500000000000004E-2</v>
      </c>
      <c r="M1699" s="12">
        <v>6.5019850000000004E-2</v>
      </c>
      <c r="N1699" s="12">
        <v>0.12244468732629241</v>
      </c>
      <c r="O1699" s="12">
        <v>-1.4873532994067842</v>
      </c>
      <c r="P1699" s="12">
        <v>-9.1269453512038801E-2</v>
      </c>
      <c r="Q1699" s="13">
        <v>9.41</v>
      </c>
      <c r="R1699" s="13">
        <v>0</v>
      </c>
      <c r="S1699" s="13">
        <v>152.5</v>
      </c>
      <c r="T1699" s="13">
        <v>152.5</v>
      </c>
      <c r="U1699" s="13">
        <v>161.91</v>
      </c>
      <c r="V1699" s="13">
        <v>0.29899999999999999</v>
      </c>
      <c r="W1699" s="13">
        <v>161.61099999999999</v>
      </c>
      <c r="X1699" s="14">
        <v>1.8467049595454264E-3</v>
      </c>
      <c r="Y1699" s="15">
        <v>0.10902255639097744</v>
      </c>
      <c r="Z1699" s="14">
        <v>0.69444444444444442</v>
      </c>
      <c r="AA1699" s="14">
        <v>0.94188129207584459</v>
      </c>
      <c r="AB1699" s="14">
        <v>2.2727272727272729</v>
      </c>
      <c r="AC1699" s="14">
        <v>16.20616365568544</v>
      </c>
      <c r="AD1699" s="13">
        <v>0.14199999999999999</v>
      </c>
      <c r="AE1699" s="15">
        <v>2.4058888888888892</v>
      </c>
      <c r="AF1699" s="14">
        <v>0.216794833886788</v>
      </c>
      <c r="AG1699" s="14">
        <v>0.69881739008188037</v>
      </c>
      <c r="AH1699" s="15">
        <v>0.41013824884792627</v>
      </c>
      <c r="AI1699" s="5">
        <v>0.45744680851063824</v>
      </c>
      <c r="AJ1699" s="15" t="s">
        <v>7128</v>
      </c>
      <c r="AK1699" s="15" t="s">
        <v>7128</v>
      </c>
      <c r="AL1699" s="15" t="s">
        <v>7128</v>
      </c>
      <c r="AM1699" s="15" t="s">
        <v>7128</v>
      </c>
      <c r="AN1699" s="15">
        <v>0.14023845007451566</v>
      </c>
      <c r="AO1699" s="15">
        <v>9.5727365208545273E-2</v>
      </c>
      <c r="AP1699" s="15">
        <v>18.791976744186044</v>
      </c>
      <c r="AQ1699" s="15">
        <v>10.494220779220779</v>
      </c>
      <c r="AR1699" s="15">
        <v>0.75862667874628575</v>
      </c>
      <c r="AS1699" s="15">
        <v>1.644059003051882</v>
      </c>
      <c r="AT1699" s="14" t="s">
        <v>7128</v>
      </c>
      <c r="AU1699" s="14">
        <v>0</v>
      </c>
      <c r="AV1699" s="12" t="s">
        <v>7128</v>
      </c>
      <c r="AW1699" s="12" t="s">
        <v>7128</v>
      </c>
      <c r="AX1699" s="12" t="s">
        <v>7128</v>
      </c>
      <c r="AY1699" s="12" t="s">
        <v>7128</v>
      </c>
      <c r="AZ1699" s="14" t="s">
        <v>7128</v>
      </c>
      <c r="BA1699" s="14" t="s">
        <v>7128</v>
      </c>
      <c r="BB1699" s="14">
        <v>-0.43427230046948356</v>
      </c>
      <c r="BC1699" s="14">
        <v>3.1175233814253606E-2</v>
      </c>
      <c r="BD1699" s="14">
        <v>-0.56459816887080372</v>
      </c>
      <c r="BE1699" s="14">
        <v>8.7487283825025436E-2</v>
      </c>
      <c r="BF1699" s="14">
        <v>0</v>
      </c>
      <c r="BG1699" s="14">
        <v>0.10150000000000001</v>
      </c>
      <c r="BH1699" s="13">
        <v>-55.5</v>
      </c>
      <c r="BI1699" s="13">
        <v>-55.5</v>
      </c>
      <c r="BJ1699" s="13">
        <v>8.6</v>
      </c>
      <c r="BK1699" s="13">
        <v>8.6</v>
      </c>
      <c r="BL1699" s="13">
        <v>98.3</v>
      </c>
      <c r="BM1699" s="13">
        <v>98.3</v>
      </c>
      <c r="BN1699" s="13">
        <v>15.4</v>
      </c>
      <c r="BO1699" s="13">
        <v>15.4</v>
      </c>
      <c r="BP1699" s="13">
        <v>8.6</v>
      </c>
      <c r="BQ1699" s="13">
        <v>0</v>
      </c>
      <c r="BR1699" s="13">
        <v>0</v>
      </c>
      <c r="BS1699" s="13">
        <v>-5.3</v>
      </c>
      <c r="BT1699" s="14">
        <v>-0.61627906976744184</v>
      </c>
      <c r="BU1699" s="13">
        <v>13.899999999999999</v>
      </c>
      <c r="BV1699" s="13">
        <v>-50.2</v>
      </c>
      <c r="BW1699" s="13">
        <v>-50.2</v>
      </c>
      <c r="BX1699" s="13">
        <v>127.8</v>
      </c>
      <c r="BY1699" s="13">
        <v>275.86</v>
      </c>
      <c r="BZ1699" s="13">
        <v>67.099999999999994</v>
      </c>
      <c r="CA1699" s="13">
        <v>213.03099999999998</v>
      </c>
      <c r="CB1699" s="13">
        <v>0</v>
      </c>
      <c r="CC1699" s="15">
        <v>1.01</v>
      </c>
      <c r="CD1699" s="15">
        <v>0.57399999999999995</v>
      </c>
      <c r="CE1699" s="15">
        <v>0.36</v>
      </c>
      <c r="CF1699" s="15">
        <v>0.49662922585305252</v>
      </c>
      <c r="CG1699" s="15">
        <v>0.76601917071103776</v>
      </c>
      <c r="CH1699" s="13">
        <v>25.773000000000003</v>
      </c>
      <c r="CI1699" s="13">
        <v>13.276400000000001</v>
      </c>
      <c r="CJ1699" s="13">
        <v>0</v>
      </c>
      <c r="CK1699" s="12">
        <f t="shared" si="52"/>
        <v>0</v>
      </c>
      <c r="CL1699" s="36">
        <f t="shared" si="53"/>
        <v>0.46143519018358836</v>
      </c>
      <c r="CM1699" s="13" t="s">
        <v>7128</v>
      </c>
      <c r="CN1699" s="13" t="s">
        <v>7128</v>
      </c>
      <c r="CO1699" s="13" t="s">
        <v>7128</v>
      </c>
      <c r="CP1699" s="13" t="s">
        <v>7128</v>
      </c>
      <c r="CQ1699" s="13">
        <v>15.4</v>
      </c>
      <c r="CR1699" s="13">
        <v>161.61099999999999</v>
      </c>
      <c r="CS1699" s="13" t="s">
        <v>7128</v>
      </c>
      <c r="CT1699" s="13">
        <v>0</v>
      </c>
      <c r="CU1699" s="13">
        <v>8.6</v>
      </c>
      <c r="CV1699" s="13">
        <v>213.03099999999998</v>
      </c>
      <c r="CW1699" s="13">
        <v>15.4</v>
      </c>
      <c r="CX1699" s="12">
        <v>-0.43427230046948356</v>
      </c>
      <c r="CY1699" s="12">
        <v>3.1175233814253606E-2</v>
      </c>
      <c r="CZ1699" s="15">
        <v>10.494220779220779</v>
      </c>
      <c r="DA1699" s="20"/>
      <c r="DB1699" s="20"/>
    </row>
    <row r="1700" spans="1:106" ht="24">
      <c r="A1700" s="8" t="s">
        <v>4921</v>
      </c>
      <c r="B1700" s="8" t="s">
        <v>4922</v>
      </c>
      <c r="C1700" s="9" t="s">
        <v>7197</v>
      </c>
      <c r="D1700" s="9" t="s">
        <v>7126</v>
      </c>
      <c r="E1700" s="10" t="s">
        <v>7127</v>
      </c>
      <c r="F1700" s="10" t="s">
        <v>7126</v>
      </c>
      <c r="G1700" s="11">
        <v>0.65</v>
      </c>
      <c r="H1700" s="11">
        <v>0.65</v>
      </c>
      <c r="I1700" s="12">
        <v>9.0499999999999997E-2</v>
      </c>
      <c r="J1700" s="12">
        <v>0.11532500000000001</v>
      </c>
      <c r="K1700" s="12">
        <v>3.2000000000000001E-2</v>
      </c>
      <c r="L1700" s="12">
        <v>8.8499999999999995E-2</v>
      </c>
      <c r="M1700" s="12">
        <v>5.8418850000000001E-2</v>
      </c>
      <c r="N1700" s="12">
        <v>0.11532500000000001</v>
      </c>
      <c r="O1700" s="12" t="s">
        <v>7128</v>
      </c>
      <c r="P1700" s="12" t="s">
        <v>7128</v>
      </c>
      <c r="Q1700" s="13">
        <v>2.04</v>
      </c>
      <c r="R1700" s="13">
        <v>0</v>
      </c>
      <c r="S1700" s="13">
        <v>0</v>
      </c>
      <c r="T1700" s="13">
        <v>0</v>
      </c>
      <c r="U1700" s="13">
        <v>2.04</v>
      </c>
      <c r="V1700" s="13">
        <v>0.83899999999999997</v>
      </c>
      <c r="W1700" s="13">
        <v>1.2010000000000001</v>
      </c>
      <c r="X1700" s="14">
        <v>0.41127450980392155</v>
      </c>
      <c r="Y1700" s="15" t="s">
        <v>7128</v>
      </c>
      <c r="Z1700" s="14">
        <v>0</v>
      </c>
      <c r="AA1700" s="14">
        <v>0</v>
      </c>
      <c r="AB1700" s="14">
        <v>0</v>
      </c>
      <c r="AC1700" s="14">
        <v>0</v>
      </c>
      <c r="AD1700" s="13">
        <v>0.68</v>
      </c>
      <c r="AE1700" s="15">
        <v>0.88230555555555568</v>
      </c>
      <c r="AF1700" s="14">
        <v>6.3245553203367583E-2</v>
      </c>
      <c r="AG1700" s="14">
        <v>0.43165090061298378</v>
      </c>
      <c r="AH1700" s="15">
        <v>0.39813084112149527</v>
      </c>
      <c r="AI1700" s="5" t="s">
        <v>7128</v>
      </c>
      <c r="AJ1700" s="15">
        <v>2.5531914893617018</v>
      </c>
      <c r="AK1700" s="15">
        <v>2.5531914893617018</v>
      </c>
      <c r="AL1700" s="15" t="s">
        <v>7128</v>
      </c>
      <c r="AM1700" s="15" t="s">
        <v>7128</v>
      </c>
      <c r="AN1700" s="15">
        <v>0.38418079096045199</v>
      </c>
      <c r="AO1700" s="15">
        <v>1.9615384615384615</v>
      </c>
      <c r="AP1700" s="15">
        <v>1.3884393063583815</v>
      </c>
      <c r="AQ1700" s="15">
        <v>1.3694412770809579</v>
      </c>
      <c r="AR1700" s="15">
        <v>0.26861999552672783</v>
      </c>
      <c r="AS1700" s="15">
        <v>1.1548076923076924</v>
      </c>
      <c r="AT1700" s="14">
        <v>0.18022528160200252</v>
      </c>
      <c r="AU1700" s="14">
        <v>7.058823529411766E-2</v>
      </c>
      <c r="AV1700" s="12">
        <v>2.516</v>
      </c>
      <c r="AW1700" s="12">
        <v>-3.7000000000000005E-2</v>
      </c>
      <c r="AX1700" s="12">
        <v>5.8829999999999991</v>
      </c>
      <c r="AY1700" s="12">
        <v>-0.10800000000000001</v>
      </c>
      <c r="AZ1700" s="14" t="s">
        <v>7128</v>
      </c>
      <c r="BA1700" s="14" t="s">
        <v>7128</v>
      </c>
      <c r="BB1700" s="14" t="s">
        <v>7128</v>
      </c>
      <c r="BC1700" s="14" t="s">
        <v>7128</v>
      </c>
      <c r="BD1700" s="14">
        <v>0.76826923076923082</v>
      </c>
      <c r="BE1700" s="14">
        <v>0.83173076923076916</v>
      </c>
      <c r="BF1700" s="14">
        <v>0.1248630887185104</v>
      </c>
      <c r="BG1700" s="14" t="s">
        <v>7128</v>
      </c>
      <c r="BH1700" s="13">
        <v>0.79900000000000004</v>
      </c>
      <c r="BI1700" s="13">
        <v>0.79900000000000004</v>
      </c>
      <c r="BJ1700" s="13">
        <v>0.86499999999999999</v>
      </c>
      <c r="BK1700" s="13">
        <v>0.86499999999999999</v>
      </c>
      <c r="BL1700" s="13">
        <v>1.04</v>
      </c>
      <c r="BM1700" s="13">
        <v>1.04</v>
      </c>
      <c r="BN1700" s="13">
        <v>0.877</v>
      </c>
      <c r="BO1700" s="13">
        <v>0.877</v>
      </c>
      <c r="BP1700" s="13">
        <v>0.75699342825848848</v>
      </c>
      <c r="BQ1700" s="13">
        <v>0</v>
      </c>
      <c r="BR1700" s="13">
        <v>0</v>
      </c>
      <c r="BS1700" s="13">
        <v>-1.2E-2</v>
      </c>
      <c r="BT1700" s="14">
        <v>-1.5852185173663613E-2</v>
      </c>
      <c r="BU1700" s="13">
        <v>0.76899342825848849</v>
      </c>
      <c r="BV1700" s="13">
        <v>0.81100000000000005</v>
      </c>
      <c r="BW1700" s="13">
        <v>0.81100000000000005</v>
      </c>
      <c r="BX1700" s="13">
        <v>0</v>
      </c>
      <c r="BY1700" s="13">
        <v>0</v>
      </c>
      <c r="BZ1700" s="13">
        <v>5.31</v>
      </c>
      <c r="CA1700" s="13">
        <v>4.4710000000000001</v>
      </c>
      <c r="CB1700" s="13">
        <v>-0.14400000000000002</v>
      </c>
      <c r="CC1700" s="15">
        <v>0.182</v>
      </c>
      <c r="CD1700" s="15">
        <v>0.59299999999999997</v>
      </c>
      <c r="CE1700" s="15">
        <v>0.36</v>
      </c>
      <c r="CF1700" s="15" t="s">
        <v>7128</v>
      </c>
      <c r="CG1700" s="15" t="s">
        <v>7128</v>
      </c>
      <c r="CH1700" s="13" t="s">
        <v>7128</v>
      </c>
      <c r="CI1700" s="13" t="s">
        <v>7128</v>
      </c>
      <c r="CJ1700" s="13">
        <v>-0.14400000000000002</v>
      </c>
      <c r="CK1700" s="12">
        <f t="shared" si="52"/>
        <v>0.1775585696670777</v>
      </c>
      <c r="CL1700" s="36">
        <f t="shared" si="53"/>
        <v>0.23261015432789087</v>
      </c>
      <c r="CM1700" s="13">
        <v>0.91300000000000003</v>
      </c>
      <c r="CN1700" s="13">
        <v>0.114</v>
      </c>
      <c r="CO1700" s="13">
        <v>0.79900000000000004</v>
      </c>
      <c r="CP1700" s="13">
        <v>2.04</v>
      </c>
      <c r="CQ1700" s="13">
        <v>0.877</v>
      </c>
      <c r="CR1700" s="13">
        <v>1.2010000000000001</v>
      </c>
      <c r="CS1700" s="13">
        <v>0.81100000000000005</v>
      </c>
      <c r="CT1700" s="13">
        <v>0</v>
      </c>
      <c r="CU1700" s="13">
        <v>0.86499999999999999</v>
      </c>
      <c r="CV1700" s="13">
        <v>4.4710000000000001</v>
      </c>
      <c r="CW1700" s="13">
        <v>0.877</v>
      </c>
      <c r="CX1700" s="12" t="s">
        <v>7128</v>
      </c>
      <c r="CY1700" s="12" t="s">
        <v>7128</v>
      </c>
      <c r="CZ1700" s="15">
        <v>1.3694412770809579</v>
      </c>
      <c r="DA1700" s="20"/>
      <c r="DB1700" s="20"/>
    </row>
    <row r="1701" spans="1:106" ht="24">
      <c r="A1701" s="8" t="s">
        <v>717</v>
      </c>
      <c r="B1701" s="8" t="s">
        <v>718</v>
      </c>
      <c r="C1701" s="9" t="s">
        <v>7170</v>
      </c>
      <c r="D1701" s="9" t="s">
        <v>7126</v>
      </c>
      <c r="E1701" s="10" t="s">
        <v>7127</v>
      </c>
      <c r="F1701" s="10" t="s">
        <v>7126</v>
      </c>
      <c r="G1701" s="11">
        <v>1.06</v>
      </c>
      <c r="H1701" s="11">
        <v>1.06</v>
      </c>
      <c r="I1701" s="12">
        <v>9.0499999999999997E-2</v>
      </c>
      <c r="J1701" s="12">
        <v>0.15243000000000001</v>
      </c>
      <c r="K1701" s="12">
        <v>3.2000000000000001E-2</v>
      </c>
      <c r="L1701" s="12">
        <v>8.8499999999999995E-2</v>
      </c>
      <c r="M1701" s="12">
        <v>5.8418850000000001E-2</v>
      </c>
      <c r="N1701" s="12">
        <v>0.15243000000000001</v>
      </c>
      <c r="O1701" s="12">
        <v>3.2892069693769788E-2</v>
      </c>
      <c r="P1701" s="12">
        <v>0.38641010421692551</v>
      </c>
      <c r="Q1701" s="13">
        <v>628.4</v>
      </c>
      <c r="R1701" s="13">
        <v>0</v>
      </c>
      <c r="S1701" s="13">
        <v>0</v>
      </c>
      <c r="T1701" s="13">
        <v>0</v>
      </c>
      <c r="U1701" s="13">
        <v>628.4</v>
      </c>
      <c r="V1701" s="13">
        <v>0</v>
      </c>
      <c r="W1701" s="13">
        <v>628.4</v>
      </c>
      <c r="X1701" s="14">
        <v>0</v>
      </c>
      <c r="Y1701" s="15">
        <v>4.4247787610619468E-2</v>
      </c>
      <c r="Z1701" s="14" t="s">
        <v>7128</v>
      </c>
      <c r="AA1701" s="14">
        <v>0</v>
      </c>
      <c r="AB1701" s="14" t="s">
        <v>7128</v>
      </c>
      <c r="AC1701" s="14">
        <v>0</v>
      </c>
      <c r="AD1701" s="13">
        <v>55.78</v>
      </c>
      <c r="AE1701" s="15">
        <v>1.5632222222222223</v>
      </c>
      <c r="AF1701" s="14">
        <v>0.25690465157330261</v>
      </c>
      <c r="AG1701" s="14">
        <v>0.29544034930929791</v>
      </c>
      <c r="AH1701" s="15">
        <v>0.13190802743041555</v>
      </c>
      <c r="AI1701" s="5" t="s">
        <v>7128</v>
      </c>
      <c r="AJ1701" s="15">
        <v>17.903133903133902</v>
      </c>
      <c r="AK1701" s="15">
        <v>17.903133903133902</v>
      </c>
      <c r="AL1701" s="15">
        <v>18.409240924092412</v>
      </c>
      <c r="AM1701" s="15">
        <v>1.9892371003482114</v>
      </c>
      <c r="AN1701" s="15" t="s">
        <v>7128</v>
      </c>
      <c r="AO1701" s="15">
        <v>1.574937343358396</v>
      </c>
      <c r="AP1701" s="15">
        <v>18.005730659025787</v>
      </c>
      <c r="AQ1701" s="15">
        <v>12.418972332015809</v>
      </c>
      <c r="AR1701" s="15" t="s">
        <v>7128</v>
      </c>
      <c r="AS1701" s="15">
        <v>1.574937343358396</v>
      </c>
      <c r="AT1701" s="14">
        <v>0.15384615384615385</v>
      </c>
      <c r="AU1701" s="14">
        <v>8.5932527052832598E-3</v>
      </c>
      <c r="AV1701" s="12">
        <v>0.16500000000000001</v>
      </c>
      <c r="AW1701" s="12">
        <v>0.17100000000000001</v>
      </c>
      <c r="AX1701" s="12">
        <v>2.6600000000000002E-2</v>
      </c>
      <c r="AY1701" s="12">
        <v>0.16600000000000001</v>
      </c>
      <c r="AZ1701" s="14">
        <v>0.09</v>
      </c>
      <c r="BA1701" s="14">
        <v>0.10300000000000001</v>
      </c>
      <c r="BB1701" s="14">
        <v>0.1853220696937698</v>
      </c>
      <c r="BC1701" s="14">
        <v>0.53884010421692552</v>
      </c>
      <c r="BD1701" s="14">
        <v>8.7969924812030073E-2</v>
      </c>
      <c r="BE1701" s="14">
        <v>8.7468671679197987E-2</v>
      </c>
      <c r="BF1701" s="14">
        <v>0.26970954356846472</v>
      </c>
      <c r="BG1701" s="14">
        <v>0.2727</v>
      </c>
      <c r="BH1701" s="13">
        <v>35.1</v>
      </c>
      <c r="BI1701" s="13">
        <v>35.1</v>
      </c>
      <c r="BJ1701" s="13">
        <v>34.9</v>
      </c>
      <c r="BK1701" s="13">
        <v>34.9</v>
      </c>
      <c r="BL1701" s="13">
        <v>399</v>
      </c>
      <c r="BM1701" s="13">
        <v>399</v>
      </c>
      <c r="BN1701" s="13">
        <v>50.6</v>
      </c>
      <c r="BO1701" s="13">
        <v>50.6</v>
      </c>
      <c r="BP1701" s="13">
        <v>25.487136929460583</v>
      </c>
      <c r="BQ1701" s="13">
        <v>0</v>
      </c>
      <c r="BR1701" s="13">
        <v>15.350000000000001</v>
      </c>
      <c r="BS1701" s="13">
        <v>3.0999999999999996</v>
      </c>
      <c r="BT1701" s="14">
        <v>0.72389456889815063</v>
      </c>
      <c r="BU1701" s="13">
        <v>7.0371369294605799</v>
      </c>
      <c r="BV1701" s="13">
        <v>16.649999999999999</v>
      </c>
      <c r="BW1701" s="13">
        <v>16.649999999999999</v>
      </c>
      <c r="BX1701" s="13">
        <v>189.4</v>
      </c>
      <c r="BY1701" s="13">
        <v>47.300000000000011</v>
      </c>
      <c r="BZ1701" s="13">
        <v>0</v>
      </c>
      <c r="CA1701" s="13">
        <v>0</v>
      </c>
      <c r="CB1701" s="13">
        <v>-5.4</v>
      </c>
      <c r="CC1701" s="15">
        <v>0.50600000000000001</v>
      </c>
      <c r="CD1701" s="15">
        <v>0.67800000000000005</v>
      </c>
      <c r="CE1701" s="15">
        <v>0.36</v>
      </c>
      <c r="CF1701" s="15">
        <v>1.0817772299825146</v>
      </c>
      <c r="CG1701" s="15">
        <v>1.0912750938836047</v>
      </c>
      <c r="CH1701" s="13">
        <v>45</v>
      </c>
      <c r="CI1701" s="13">
        <v>36.56</v>
      </c>
      <c r="CJ1701" s="13">
        <v>-5.4</v>
      </c>
      <c r="CK1701" s="12">
        <f t="shared" si="52"/>
        <v>0.3243243243243244</v>
      </c>
      <c r="CL1701" s="36" t="str">
        <f t="shared" si="53"/>
        <v>NA</v>
      </c>
      <c r="CM1701" s="13">
        <v>48.2</v>
      </c>
      <c r="CN1701" s="13">
        <v>13</v>
      </c>
      <c r="CO1701" s="13">
        <v>35.1</v>
      </c>
      <c r="CP1701" s="13">
        <v>628.4</v>
      </c>
      <c r="CQ1701" s="13">
        <v>50.6</v>
      </c>
      <c r="CR1701" s="13">
        <v>628.4</v>
      </c>
      <c r="CS1701" s="13">
        <v>16.649999999999999</v>
      </c>
      <c r="CT1701" s="13">
        <v>6.4660000000000011</v>
      </c>
      <c r="CU1701" s="13">
        <v>34.919999999999995</v>
      </c>
      <c r="CV1701" s="13">
        <v>6.4660000000000011</v>
      </c>
      <c r="CW1701" s="13">
        <v>52.9</v>
      </c>
      <c r="CX1701" s="12">
        <v>0.17930626040252007</v>
      </c>
      <c r="CY1701" s="12">
        <v>0.47430983778948044</v>
      </c>
      <c r="CZ1701" s="15">
        <v>11.879017013232515</v>
      </c>
      <c r="DA1701" s="20"/>
      <c r="DB1701" s="20"/>
    </row>
    <row r="1702" spans="1:106" ht="24">
      <c r="A1702" s="8" t="s">
        <v>1973</v>
      </c>
      <c r="B1702" s="8" t="s">
        <v>1974</v>
      </c>
      <c r="C1702" s="9" t="s">
        <v>7170</v>
      </c>
      <c r="D1702" s="9" t="s">
        <v>7126</v>
      </c>
      <c r="E1702" s="10" t="s">
        <v>7127</v>
      </c>
      <c r="F1702" s="10" t="s">
        <v>7126</v>
      </c>
      <c r="G1702" s="11">
        <v>1.06</v>
      </c>
      <c r="H1702" s="11">
        <v>1.06</v>
      </c>
      <c r="I1702" s="12">
        <v>9.0499999999999997E-2</v>
      </c>
      <c r="J1702" s="12">
        <v>0.15243000000000001</v>
      </c>
      <c r="K1702" s="12">
        <v>3.6999999999999998E-2</v>
      </c>
      <c r="L1702" s="12">
        <v>9.35E-2</v>
      </c>
      <c r="M1702" s="12">
        <v>6.1719349999999999E-2</v>
      </c>
      <c r="N1702" s="12">
        <v>0.15243000000000001</v>
      </c>
      <c r="O1702" s="12" t="s">
        <v>7128</v>
      </c>
      <c r="P1702" s="12" t="s">
        <v>7128</v>
      </c>
      <c r="Q1702" s="13">
        <v>6.42</v>
      </c>
      <c r="R1702" s="13">
        <v>0</v>
      </c>
      <c r="S1702" s="13">
        <v>0</v>
      </c>
      <c r="T1702" s="13">
        <v>0</v>
      </c>
      <c r="U1702" s="13">
        <v>6.42</v>
      </c>
      <c r="V1702" s="13">
        <v>0</v>
      </c>
      <c r="W1702" s="13">
        <v>6.42</v>
      </c>
      <c r="X1702" s="14">
        <v>0</v>
      </c>
      <c r="Y1702" s="15">
        <v>4.5871559633027519E-2</v>
      </c>
      <c r="Z1702" s="14" t="s">
        <v>7128</v>
      </c>
      <c r="AA1702" s="14">
        <v>0</v>
      </c>
      <c r="AB1702" s="14" t="s">
        <v>7128</v>
      </c>
      <c r="AC1702" s="14">
        <v>0</v>
      </c>
      <c r="AD1702" s="13">
        <v>0.58699999999999997</v>
      </c>
      <c r="AE1702" s="15">
        <v>1.1564444444444446</v>
      </c>
      <c r="AF1702" s="14">
        <v>0.1</v>
      </c>
      <c r="AG1702" s="14">
        <v>0.57299999999999995</v>
      </c>
      <c r="AH1702" s="15">
        <v>0.296523517382413</v>
      </c>
      <c r="AI1702" s="5">
        <v>1.0688524590163935</v>
      </c>
      <c r="AJ1702" s="15">
        <v>12.251908396946565</v>
      </c>
      <c r="AK1702" s="15">
        <v>12.251908396946565</v>
      </c>
      <c r="AL1702" s="15" t="s">
        <v>7128</v>
      </c>
      <c r="AM1702" s="15" t="s">
        <v>7128</v>
      </c>
      <c r="AN1702" s="15" t="s">
        <v>7128</v>
      </c>
      <c r="AO1702" s="15">
        <v>9.4273127753303973E-2</v>
      </c>
      <c r="AP1702" s="15">
        <v>0.98466257668711665</v>
      </c>
      <c r="AQ1702" s="15">
        <v>0.693304535637149</v>
      </c>
      <c r="AR1702" s="15" t="s">
        <v>7128</v>
      </c>
      <c r="AS1702" s="15">
        <v>9.4273127753303973E-2</v>
      </c>
      <c r="AT1702" s="14">
        <v>0</v>
      </c>
      <c r="AU1702" s="14">
        <v>0</v>
      </c>
      <c r="AV1702" s="12">
        <v>-0.30199999999999999</v>
      </c>
      <c r="AW1702" s="12">
        <v>-0.13900000000000001</v>
      </c>
      <c r="AX1702" s="12">
        <v>2.8300000000000002E-2</v>
      </c>
      <c r="AY1702" s="12">
        <v>0.10199999999999999</v>
      </c>
      <c r="AZ1702" s="14" t="s">
        <v>7128</v>
      </c>
      <c r="BA1702" s="14" t="s">
        <v>7128</v>
      </c>
      <c r="BB1702" s="14" t="s">
        <v>7128</v>
      </c>
      <c r="BC1702" s="14" t="s">
        <v>7128</v>
      </c>
      <c r="BD1702" s="14">
        <v>7.6945668135095461E-3</v>
      </c>
      <c r="BE1702" s="14">
        <v>9.5741556534508082E-2</v>
      </c>
      <c r="BF1702" s="14">
        <v>0.28201634877384196</v>
      </c>
      <c r="BG1702" s="14" t="s">
        <v>7128</v>
      </c>
      <c r="BH1702" s="13">
        <v>0.52400000000000002</v>
      </c>
      <c r="BI1702" s="13">
        <v>0.52400000000000002</v>
      </c>
      <c r="BJ1702" s="13">
        <v>6.52</v>
      </c>
      <c r="BK1702" s="13">
        <v>6.52</v>
      </c>
      <c r="BL1702" s="13">
        <v>68.099999999999994</v>
      </c>
      <c r="BM1702" s="13">
        <v>68.099999999999994</v>
      </c>
      <c r="BN1702" s="13">
        <v>9.26</v>
      </c>
      <c r="BO1702" s="13">
        <v>9.26</v>
      </c>
      <c r="BP1702" s="13">
        <v>4.6812534059945499</v>
      </c>
      <c r="BQ1702" s="13">
        <v>0</v>
      </c>
      <c r="BR1702" s="13">
        <v>0</v>
      </c>
      <c r="BS1702" s="13">
        <v>-1.91</v>
      </c>
      <c r="BT1702" s="14">
        <v>-0.40801038404675155</v>
      </c>
      <c r="BU1702" s="13">
        <v>6.59125340599455</v>
      </c>
      <c r="BV1702" s="13">
        <v>2.4340000000000002</v>
      </c>
      <c r="BW1702" s="13">
        <v>2.4340000000000002</v>
      </c>
      <c r="BX1702" s="13">
        <v>0</v>
      </c>
      <c r="BY1702" s="13">
        <v>0</v>
      </c>
      <c r="BZ1702" s="13">
        <v>0</v>
      </c>
      <c r="CA1702" s="13">
        <v>0</v>
      </c>
      <c r="CB1702" s="13">
        <v>0</v>
      </c>
      <c r="CC1702" s="15">
        <v>0.38200000000000001</v>
      </c>
      <c r="CD1702" s="15">
        <v>0.48599999999999999</v>
      </c>
      <c r="CE1702" s="15">
        <v>0.36</v>
      </c>
      <c r="CF1702" s="15" t="s">
        <v>7128</v>
      </c>
      <c r="CG1702" s="15" t="s">
        <v>7128</v>
      </c>
      <c r="CH1702" s="13" t="s">
        <v>7128</v>
      </c>
      <c r="CI1702" s="13" t="s">
        <v>7128</v>
      </c>
      <c r="CJ1702" s="13">
        <v>0</v>
      </c>
      <c r="CK1702" s="12">
        <f t="shared" si="52"/>
        <v>0</v>
      </c>
      <c r="CL1702" s="36" t="str">
        <f t="shared" si="53"/>
        <v>NA</v>
      </c>
      <c r="CM1702" s="13">
        <v>0.73399999999999999</v>
      </c>
      <c r="CN1702" s="13">
        <v>0.20699999999999999</v>
      </c>
      <c r="CO1702" s="13">
        <v>0.52400000000000002</v>
      </c>
      <c r="CP1702" s="13">
        <v>6.42</v>
      </c>
      <c r="CQ1702" s="13">
        <v>9.26</v>
      </c>
      <c r="CR1702" s="13">
        <v>6.42</v>
      </c>
      <c r="CS1702" s="13" t="s">
        <v>7128</v>
      </c>
      <c r="CT1702" s="13">
        <v>0.51340000000000008</v>
      </c>
      <c r="CU1702" s="13">
        <v>6.3173999999999992</v>
      </c>
      <c r="CV1702" s="13">
        <v>0.51340000000000008</v>
      </c>
      <c r="CW1702" s="13">
        <v>9.26</v>
      </c>
      <c r="CX1702" s="12" t="s">
        <v>7128</v>
      </c>
      <c r="CY1702" s="12" t="s">
        <v>7128</v>
      </c>
      <c r="CZ1702" s="15">
        <v>0.693304535637149</v>
      </c>
      <c r="DA1702" s="20"/>
      <c r="DB1702" s="20"/>
    </row>
    <row r="1703" spans="1:106">
      <c r="A1703" s="8" t="s">
        <v>3023</v>
      </c>
      <c r="B1703" s="8" t="s">
        <v>3024</v>
      </c>
      <c r="C1703" s="9" t="s">
        <v>7141</v>
      </c>
      <c r="D1703" s="9" t="s">
        <v>7126</v>
      </c>
      <c r="E1703" s="10" t="s">
        <v>7127</v>
      </c>
      <c r="F1703" s="10" t="s">
        <v>7126</v>
      </c>
      <c r="G1703" s="11">
        <v>0.73</v>
      </c>
      <c r="H1703" s="11">
        <v>0.81622794417797728</v>
      </c>
      <c r="I1703" s="12">
        <v>9.0499999999999997E-2</v>
      </c>
      <c r="J1703" s="12">
        <v>0.13036862894810694</v>
      </c>
      <c r="K1703" s="12">
        <v>4.7E-2</v>
      </c>
      <c r="L1703" s="12">
        <v>0.10350000000000001</v>
      </c>
      <c r="M1703" s="12">
        <v>6.8320350000000002E-2</v>
      </c>
      <c r="N1703" s="12">
        <v>0.12289022664560685</v>
      </c>
      <c r="O1703" s="12">
        <v>7.5897035212294045E-2</v>
      </c>
      <c r="P1703" s="12">
        <v>-4.0815159579877247E-3</v>
      </c>
      <c r="Q1703" s="13">
        <v>65.599999999999994</v>
      </c>
      <c r="R1703" s="13">
        <v>0</v>
      </c>
      <c r="S1703" s="13">
        <v>8.99</v>
      </c>
      <c r="T1703" s="13">
        <v>8.99</v>
      </c>
      <c r="U1703" s="13">
        <v>74.589999999999989</v>
      </c>
      <c r="V1703" s="13">
        <v>0.23499999999999999</v>
      </c>
      <c r="W1703" s="13">
        <v>74.35499999999999</v>
      </c>
      <c r="X1703" s="14">
        <v>3.1505563748491757E-3</v>
      </c>
      <c r="Y1703" s="15">
        <v>1.7070484581497798</v>
      </c>
      <c r="Z1703" s="14">
        <v>0.64722822174226058</v>
      </c>
      <c r="AA1703" s="14">
        <v>0.1205255396165706</v>
      </c>
      <c r="AB1703" s="14">
        <v>1.8346938775510204</v>
      </c>
      <c r="AC1703" s="14">
        <v>0.13704268292682928</v>
      </c>
      <c r="AD1703" s="13">
        <v>14.46</v>
      </c>
      <c r="AE1703" s="15">
        <v>-1.5114166666666666</v>
      </c>
      <c r="AF1703" s="14">
        <v>0.13038404810405299</v>
      </c>
      <c r="AG1703" s="14" t="s">
        <v>7128</v>
      </c>
      <c r="AH1703" s="15">
        <v>0.80394304490690038</v>
      </c>
      <c r="AI1703" s="5">
        <v>1.7787610619469025</v>
      </c>
      <c r="AJ1703" s="15">
        <v>79.70838396111786</v>
      </c>
      <c r="AK1703" s="15">
        <v>79.70838396111786</v>
      </c>
      <c r="AL1703" s="15" t="s">
        <v>7128</v>
      </c>
      <c r="AM1703" s="15" t="s">
        <v>7128</v>
      </c>
      <c r="AN1703" s="15">
        <v>13.387755102040813</v>
      </c>
      <c r="AO1703" s="15">
        <v>3.1690821256038646</v>
      </c>
      <c r="AP1703" s="15">
        <v>36.992537313432834</v>
      </c>
      <c r="AQ1703" s="15">
        <v>25.817708333333332</v>
      </c>
      <c r="AR1703" s="15">
        <v>5.4452581471988273</v>
      </c>
      <c r="AS1703" s="15">
        <v>3.592028985507246</v>
      </c>
      <c r="AT1703" s="14">
        <v>0.13239368165249091</v>
      </c>
      <c r="AU1703" s="14">
        <v>1.6609756097560977E-3</v>
      </c>
      <c r="AV1703" s="12" t="s">
        <v>7128</v>
      </c>
      <c r="AW1703" s="12">
        <v>0.46299999999999997</v>
      </c>
      <c r="AX1703" s="12">
        <v>0.19500000000000001</v>
      </c>
      <c r="AY1703" s="12">
        <v>0.20800000000000002</v>
      </c>
      <c r="AZ1703" s="14" t="s">
        <v>7128</v>
      </c>
      <c r="BA1703" s="14" t="s">
        <v>7128</v>
      </c>
      <c r="BB1703" s="14">
        <v>0.20626566416040099</v>
      </c>
      <c r="BC1703" s="14">
        <v>0.11880871068761913</v>
      </c>
      <c r="BD1703" s="14">
        <v>3.9758454106280192E-2</v>
      </c>
      <c r="BE1703" s="14">
        <v>9.7101449275362309E-2</v>
      </c>
      <c r="BF1703" s="14">
        <v>0.13807531380753138</v>
      </c>
      <c r="BG1703" s="14">
        <v>3.1300000000000001E-2</v>
      </c>
      <c r="BH1703" s="13">
        <v>0.82299999999999995</v>
      </c>
      <c r="BI1703" s="13">
        <v>0.82299999999999995</v>
      </c>
      <c r="BJ1703" s="13">
        <v>2.0099999999999998</v>
      </c>
      <c r="BK1703" s="13">
        <v>2.0099999999999998</v>
      </c>
      <c r="BL1703" s="13">
        <v>20.7</v>
      </c>
      <c r="BM1703" s="13">
        <v>20.7</v>
      </c>
      <c r="BN1703" s="13">
        <v>2.88</v>
      </c>
      <c r="BO1703" s="13">
        <v>2.88</v>
      </c>
      <c r="BP1703" s="13">
        <v>1.7324686192468619</v>
      </c>
      <c r="BQ1703" s="13">
        <v>0</v>
      </c>
      <c r="BR1703" s="13">
        <v>0</v>
      </c>
      <c r="BS1703" s="13">
        <v>-0.96699999999999997</v>
      </c>
      <c r="BT1703" s="14">
        <v>-0.55816306815437378</v>
      </c>
      <c r="BU1703" s="13">
        <v>2.6994686192468618</v>
      </c>
      <c r="BV1703" s="13">
        <v>1.79</v>
      </c>
      <c r="BW1703" s="13">
        <v>1.79</v>
      </c>
      <c r="BX1703" s="13">
        <v>3.99</v>
      </c>
      <c r="BY1703" s="13">
        <v>14.581999999999999</v>
      </c>
      <c r="BZ1703" s="13">
        <v>4.9000000000000004</v>
      </c>
      <c r="CA1703" s="13">
        <v>13.655000000000001</v>
      </c>
      <c r="CB1703" s="13">
        <v>-0.10896</v>
      </c>
      <c r="CC1703" s="15">
        <v>-0.753</v>
      </c>
      <c r="CD1703" s="15">
        <v>-0.12</v>
      </c>
      <c r="CE1703" s="15">
        <v>0.36</v>
      </c>
      <c r="CF1703" s="15" t="s">
        <v>7128</v>
      </c>
      <c r="CG1703" s="15" t="s">
        <v>7128</v>
      </c>
      <c r="CH1703" s="13" t="s">
        <v>7128</v>
      </c>
      <c r="CI1703" s="13" t="s">
        <v>7128</v>
      </c>
      <c r="CJ1703" s="13">
        <v>-0.10896</v>
      </c>
      <c r="CK1703" s="12">
        <f t="shared" si="52"/>
        <v>6.0871508379888264E-2</v>
      </c>
      <c r="CL1703" s="36">
        <f t="shared" si="53"/>
        <v>1.5159282314170632</v>
      </c>
      <c r="CM1703" s="13">
        <v>0.95599999999999996</v>
      </c>
      <c r="CN1703" s="13">
        <v>0.13200000000000001</v>
      </c>
      <c r="CO1703" s="13">
        <v>0.82299999999999995</v>
      </c>
      <c r="CP1703" s="13">
        <v>65.599999999999994</v>
      </c>
      <c r="CQ1703" s="13">
        <v>2.88</v>
      </c>
      <c r="CR1703" s="13">
        <v>74.35499999999999</v>
      </c>
      <c r="CS1703" s="13">
        <v>1.79</v>
      </c>
      <c r="CT1703" s="13">
        <v>0</v>
      </c>
      <c r="CU1703" s="13">
        <v>2.0099999999999998</v>
      </c>
      <c r="CV1703" s="13">
        <v>13.655000000000001</v>
      </c>
      <c r="CW1703" s="13">
        <v>2.88</v>
      </c>
      <c r="CX1703" s="12">
        <v>0.20626566416040099</v>
      </c>
      <c r="CY1703" s="12">
        <v>0.11880871068761913</v>
      </c>
      <c r="CZ1703" s="15">
        <v>25.817708333333332</v>
      </c>
      <c r="DA1703" s="20"/>
      <c r="DB1703" s="20"/>
    </row>
    <row r="1704" spans="1:106">
      <c r="A1704" s="8" t="s">
        <v>287</v>
      </c>
      <c r="B1704" s="8" t="s">
        <v>288</v>
      </c>
      <c r="C1704" s="9" t="s">
        <v>7134</v>
      </c>
      <c r="D1704" s="9" t="s">
        <v>7126</v>
      </c>
      <c r="E1704" s="10" t="s">
        <v>7127</v>
      </c>
      <c r="F1704" s="10" t="s">
        <v>7126</v>
      </c>
      <c r="G1704" s="11">
        <v>0.89</v>
      </c>
      <c r="H1704" s="11">
        <v>37.828064738292021</v>
      </c>
      <c r="I1704" s="12">
        <v>9.0499999999999997E-2</v>
      </c>
      <c r="J1704" s="12">
        <v>3.479939858815428</v>
      </c>
      <c r="K1704" s="12">
        <v>4.7E-2</v>
      </c>
      <c r="L1704" s="12">
        <v>0.10350000000000001</v>
      </c>
      <c r="M1704" s="12">
        <v>6.8320350000000002E-2</v>
      </c>
      <c r="N1704" s="12">
        <v>0.14858724665073306</v>
      </c>
      <c r="O1704" s="12">
        <v>-4.8195780167101647</v>
      </c>
      <c r="P1704" s="12">
        <v>-0.12156323593678899</v>
      </c>
      <c r="Q1704" s="13">
        <v>145.19999999999999</v>
      </c>
      <c r="R1704" s="13">
        <v>0</v>
      </c>
      <c r="S1704" s="13">
        <v>6026.3</v>
      </c>
      <c r="T1704" s="13">
        <v>6026.3</v>
      </c>
      <c r="U1704" s="13">
        <v>6171.5</v>
      </c>
      <c r="V1704" s="13">
        <v>129.30000000000001</v>
      </c>
      <c r="W1704" s="13">
        <v>6042.2</v>
      </c>
      <c r="X1704" s="14">
        <v>2.0951146398768536E-2</v>
      </c>
      <c r="Y1704" s="15">
        <v>9.7918847113758964E-2</v>
      </c>
      <c r="Z1704" s="14">
        <v>0.97688404739904999</v>
      </c>
      <c r="AA1704" s="14">
        <v>0.97647249453131335</v>
      </c>
      <c r="AB1704" s="14">
        <v>42.260168302945303</v>
      </c>
      <c r="AC1704" s="14">
        <v>41.503443526170805</v>
      </c>
      <c r="AD1704" s="13">
        <v>5.8000000000000003E-2</v>
      </c>
      <c r="AE1704" s="15">
        <v>3.8558333333333339</v>
      </c>
      <c r="AF1704" s="14">
        <v>0.2</v>
      </c>
      <c r="AG1704" s="14">
        <v>0.89999999999999991</v>
      </c>
      <c r="AH1704" s="15">
        <v>0.5119617224880384</v>
      </c>
      <c r="AI1704" s="5">
        <v>0.34627170582226763</v>
      </c>
      <c r="AJ1704" s="15" t="s">
        <v>7128</v>
      </c>
      <c r="AK1704" s="15" t="s">
        <v>7128</v>
      </c>
      <c r="AL1704" s="15" t="s">
        <v>7128</v>
      </c>
      <c r="AM1704" s="15" t="s">
        <v>7128</v>
      </c>
      <c r="AN1704" s="15">
        <v>1.0182328190743337</v>
      </c>
      <c r="AO1704" s="15">
        <v>9.7443124622508551E-2</v>
      </c>
      <c r="AP1704" s="15">
        <v>35.647197640117994</v>
      </c>
      <c r="AQ1704" s="15">
        <v>16.977240797976961</v>
      </c>
      <c r="AR1704" s="15">
        <v>1.0004304920855684</v>
      </c>
      <c r="AS1704" s="15">
        <v>4.0548956445876119</v>
      </c>
      <c r="AT1704" s="14" t="s">
        <v>7128</v>
      </c>
      <c r="AU1704" s="14">
        <v>0</v>
      </c>
      <c r="AV1704" s="12" t="s">
        <v>7128</v>
      </c>
      <c r="AW1704" s="12" t="s">
        <v>7128</v>
      </c>
      <c r="AX1704" s="12">
        <v>-2.8799999999999999E-2</v>
      </c>
      <c r="AY1704" s="12">
        <v>2.6200000000000001E-2</v>
      </c>
      <c r="AZ1704" s="14" t="s">
        <v>7128</v>
      </c>
      <c r="BA1704" s="14">
        <v>0.28499999999999998</v>
      </c>
      <c r="BB1704" s="14">
        <v>-1.3396381578947369</v>
      </c>
      <c r="BC1704" s="14">
        <v>2.7024010713944072E-2</v>
      </c>
      <c r="BD1704" s="14">
        <v>-0.21864304409100063</v>
      </c>
      <c r="BE1704" s="14">
        <v>0.11375075498288706</v>
      </c>
      <c r="BF1704" s="14">
        <v>0</v>
      </c>
      <c r="BG1704" s="14">
        <v>7.9000000000000001E-2</v>
      </c>
      <c r="BH1704" s="13">
        <v>-325.8</v>
      </c>
      <c r="BI1704" s="13">
        <v>-325.8</v>
      </c>
      <c r="BJ1704" s="13">
        <v>169.5</v>
      </c>
      <c r="BK1704" s="13">
        <v>169.5</v>
      </c>
      <c r="BL1704" s="13">
        <v>1490.1</v>
      </c>
      <c r="BM1704" s="13">
        <v>1490.1</v>
      </c>
      <c r="BN1704" s="13">
        <v>355.9</v>
      </c>
      <c r="BO1704" s="13">
        <v>355.9</v>
      </c>
      <c r="BP1704" s="13">
        <v>169.5</v>
      </c>
      <c r="BQ1704" s="13">
        <v>0</v>
      </c>
      <c r="BR1704" s="13">
        <v>0</v>
      </c>
      <c r="BS1704" s="13">
        <v>-178.2</v>
      </c>
      <c r="BT1704" s="14">
        <v>-1.0513274336283185</v>
      </c>
      <c r="BU1704" s="13">
        <v>347.7</v>
      </c>
      <c r="BV1704" s="13">
        <v>-147.60000000000002</v>
      </c>
      <c r="BW1704" s="13">
        <v>-147.60000000000002</v>
      </c>
      <c r="BX1704" s="13">
        <v>243.2</v>
      </c>
      <c r="BY1704" s="13">
        <v>6272.2</v>
      </c>
      <c r="BZ1704" s="13">
        <v>142.6</v>
      </c>
      <c r="CA1704" s="13">
        <v>6039.6</v>
      </c>
      <c r="CB1704" s="13">
        <v>0</v>
      </c>
      <c r="CC1704" s="15">
        <v>1.2</v>
      </c>
      <c r="CD1704" s="15">
        <v>1.77</v>
      </c>
      <c r="CE1704" s="15">
        <v>0.36</v>
      </c>
      <c r="CF1704" s="15" t="s">
        <v>7128</v>
      </c>
      <c r="CG1704" s="15" t="s">
        <v>7128</v>
      </c>
      <c r="CH1704" s="13" t="s">
        <v>7128</v>
      </c>
      <c r="CI1704" s="13" t="s">
        <v>7128</v>
      </c>
      <c r="CJ1704" s="13">
        <v>0</v>
      </c>
      <c r="CK1704" s="12">
        <f t="shared" si="52"/>
        <v>0</v>
      </c>
      <c r="CL1704" s="36">
        <f t="shared" si="53"/>
        <v>0.24672163719451617</v>
      </c>
      <c r="CM1704" s="13" t="s">
        <v>7128</v>
      </c>
      <c r="CN1704" s="13" t="s">
        <v>7128</v>
      </c>
      <c r="CO1704" s="13" t="s">
        <v>7128</v>
      </c>
      <c r="CP1704" s="13" t="s">
        <v>7128</v>
      </c>
      <c r="CQ1704" s="13">
        <v>355.9</v>
      </c>
      <c r="CR1704" s="13">
        <v>6042.2</v>
      </c>
      <c r="CS1704" s="13" t="s">
        <v>7128</v>
      </c>
      <c r="CT1704" s="13">
        <v>0</v>
      </c>
      <c r="CU1704" s="13">
        <v>169.5</v>
      </c>
      <c r="CV1704" s="13">
        <v>6039.6</v>
      </c>
      <c r="CW1704" s="13">
        <v>355.9</v>
      </c>
      <c r="CX1704" s="12">
        <v>-1.3396381578947369</v>
      </c>
      <c r="CY1704" s="12">
        <v>2.7024010713944072E-2</v>
      </c>
      <c r="CZ1704" s="15">
        <v>16.977240797976961</v>
      </c>
      <c r="DA1704" s="20"/>
      <c r="DB1704" s="20"/>
    </row>
    <row r="1705" spans="1:106">
      <c r="A1705" s="8" t="s">
        <v>5975</v>
      </c>
      <c r="B1705" s="8" t="s">
        <v>5976</v>
      </c>
      <c r="C1705" s="9" t="s">
        <v>7179</v>
      </c>
      <c r="D1705" s="9" t="s">
        <v>7126</v>
      </c>
      <c r="E1705" s="10" t="s">
        <v>7127</v>
      </c>
      <c r="F1705" s="10" t="s">
        <v>7126</v>
      </c>
      <c r="G1705" s="11">
        <v>0.79</v>
      </c>
      <c r="H1705" s="11">
        <v>1.2196024258760108</v>
      </c>
      <c r="I1705" s="12">
        <v>9.0499999999999997E-2</v>
      </c>
      <c r="J1705" s="12">
        <v>0.16687401954177897</v>
      </c>
      <c r="K1705" s="12">
        <v>3.6999999999999998E-2</v>
      </c>
      <c r="L1705" s="12">
        <v>9.35E-2</v>
      </c>
      <c r="M1705" s="12">
        <v>6.1719349999999999E-2</v>
      </c>
      <c r="N1705" s="12">
        <v>0.11834109513788098</v>
      </c>
      <c r="O1705" s="12">
        <v>-3.9385867883011211E-2</v>
      </c>
      <c r="P1705" s="12">
        <v>-1.7119263759482917E-2</v>
      </c>
      <c r="Q1705" s="13">
        <v>29.4</v>
      </c>
      <c r="R1705" s="13">
        <v>0</v>
      </c>
      <c r="S1705" s="13">
        <v>25.2</v>
      </c>
      <c r="T1705" s="13">
        <v>25.2</v>
      </c>
      <c r="U1705" s="13">
        <v>54.599999999999994</v>
      </c>
      <c r="V1705" s="13">
        <v>0.67100000000000004</v>
      </c>
      <c r="W1705" s="13">
        <v>53.928999999999995</v>
      </c>
      <c r="X1705" s="14">
        <v>1.2289377289377292E-2</v>
      </c>
      <c r="Y1705" s="15">
        <v>0.64814814814814814</v>
      </c>
      <c r="Z1705" s="14">
        <v>0.52500000000000002</v>
      </c>
      <c r="AA1705" s="14">
        <v>0.46153846153846156</v>
      </c>
      <c r="AB1705" s="14">
        <v>1.1052631578947367</v>
      </c>
      <c r="AC1705" s="14">
        <v>0.85714285714285721</v>
      </c>
      <c r="AD1705" s="13">
        <v>0.72699999999999998</v>
      </c>
      <c r="AE1705" s="15">
        <v>1.4137500000000001</v>
      </c>
      <c r="AF1705" s="14">
        <v>7.7459666924148338E-2</v>
      </c>
      <c r="AG1705" s="14">
        <v>0.59256645196973479</v>
      </c>
      <c r="AH1705" s="15">
        <v>0.45439045183290699</v>
      </c>
      <c r="AI1705" s="5">
        <v>2.0785340314136129</v>
      </c>
      <c r="AJ1705" s="15">
        <v>10.929368029739777</v>
      </c>
      <c r="AK1705" s="15">
        <v>10.929368029739777</v>
      </c>
      <c r="AL1705" s="15" t="s">
        <v>7128</v>
      </c>
      <c r="AM1705" s="15" t="s">
        <v>7128</v>
      </c>
      <c r="AN1705" s="15">
        <v>1.2894736842105261</v>
      </c>
      <c r="AO1705" s="15">
        <v>1.2249999999999999</v>
      </c>
      <c r="AP1705" s="15">
        <v>6.7920654911838785</v>
      </c>
      <c r="AQ1705" s="15">
        <v>6.4431302270011948</v>
      </c>
      <c r="AR1705" s="15">
        <v>1.1394493862114137</v>
      </c>
      <c r="AS1705" s="15">
        <v>2.2470416666666666</v>
      </c>
      <c r="AT1705" s="14">
        <v>0.24089219330855019</v>
      </c>
      <c r="AU1705" s="14">
        <v>2.2040816326530613E-2</v>
      </c>
      <c r="AV1705" s="12">
        <v>0.14499999999999999</v>
      </c>
      <c r="AW1705" s="12">
        <v>-1.55E-2</v>
      </c>
      <c r="AX1705" s="12">
        <v>0.11599999999999999</v>
      </c>
      <c r="AY1705" s="12">
        <v>5.0499999999999996E-2</v>
      </c>
      <c r="AZ1705" s="14" t="s">
        <v>7128</v>
      </c>
      <c r="BA1705" s="14" t="s">
        <v>7128</v>
      </c>
      <c r="BB1705" s="14">
        <v>0.12748815165876776</v>
      </c>
      <c r="BC1705" s="14">
        <v>0.10122183137839806</v>
      </c>
      <c r="BD1705" s="14">
        <v>0.11208333333333333</v>
      </c>
      <c r="BE1705" s="14">
        <v>0.33083333333333337</v>
      </c>
      <c r="BF1705" s="14">
        <v>0.36556603773584906</v>
      </c>
      <c r="BG1705" s="14">
        <v>8.9900000000000008E-2</v>
      </c>
      <c r="BH1705" s="13">
        <v>2.69</v>
      </c>
      <c r="BI1705" s="13">
        <v>2.69</v>
      </c>
      <c r="BJ1705" s="13">
        <v>7.94</v>
      </c>
      <c r="BK1705" s="13">
        <v>7.94</v>
      </c>
      <c r="BL1705" s="13">
        <v>24</v>
      </c>
      <c r="BM1705" s="13">
        <v>24</v>
      </c>
      <c r="BN1705" s="13">
        <v>8.3699999999999992</v>
      </c>
      <c r="BO1705" s="13">
        <v>8.3699999999999992</v>
      </c>
      <c r="BP1705" s="13">
        <v>5.0374056603773587</v>
      </c>
      <c r="BQ1705" s="13">
        <v>0</v>
      </c>
      <c r="BR1705" s="13">
        <v>0</v>
      </c>
      <c r="BS1705" s="13">
        <v>-0.52200000000000002</v>
      </c>
      <c r="BT1705" s="14">
        <v>-0.10362476941372561</v>
      </c>
      <c r="BU1705" s="13">
        <v>5.5594056603773589</v>
      </c>
      <c r="BV1705" s="13">
        <v>3.2119999999999997</v>
      </c>
      <c r="BW1705" s="13">
        <v>3.2119999999999997</v>
      </c>
      <c r="BX1705" s="13">
        <v>21.1</v>
      </c>
      <c r="BY1705" s="13">
        <v>49.766000000000005</v>
      </c>
      <c r="BZ1705" s="13">
        <v>22.8</v>
      </c>
      <c r="CA1705" s="13">
        <v>47.329000000000001</v>
      </c>
      <c r="CB1705" s="13">
        <v>-0.64800000000000002</v>
      </c>
      <c r="CC1705" s="15">
        <v>0.30599999999999999</v>
      </c>
      <c r="CD1705" s="15">
        <v>0.92100000000000004</v>
      </c>
      <c r="CE1705" s="15">
        <v>0.36</v>
      </c>
      <c r="CF1705" s="15" t="s">
        <v>7128</v>
      </c>
      <c r="CG1705" s="15" t="s">
        <v>7128</v>
      </c>
      <c r="CH1705" s="13" t="s">
        <v>7128</v>
      </c>
      <c r="CI1705" s="13" t="s">
        <v>7128</v>
      </c>
      <c r="CJ1705" s="13">
        <v>-0.64800000000000002</v>
      </c>
      <c r="CK1705" s="12">
        <f t="shared" si="52"/>
        <v>0.20174346201743465</v>
      </c>
      <c r="CL1705" s="36">
        <f t="shared" si="53"/>
        <v>0.50708867713241357</v>
      </c>
      <c r="CM1705" s="13">
        <v>4.24</v>
      </c>
      <c r="CN1705" s="13">
        <v>1.55</v>
      </c>
      <c r="CO1705" s="13">
        <v>2.69</v>
      </c>
      <c r="CP1705" s="13">
        <v>29.4</v>
      </c>
      <c r="CQ1705" s="13">
        <v>8.3699999999999992</v>
      </c>
      <c r="CR1705" s="13">
        <v>53.928999999999995</v>
      </c>
      <c r="CS1705" s="13">
        <v>3.2119999999999997</v>
      </c>
      <c r="CT1705" s="13">
        <v>0</v>
      </c>
      <c r="CU1705" s="13">
        <v>7.94</v>
      </c>
      <c r="CV1705" s="13">
        <v>47.329000000000001</v>
      </c>
      <c r="CW1705" s="13">
        <v>8.3699999999999992</v>
      </c>
      <c r="CX1705" s="12">
        <v>0.12748815165876776</v>
      </c>
      <c r="CY1705" s="12">
        <v>0.10122183137839806</v>
      </c>
      <c r="CZ1705" s="15">
        <v>6.4431302270011948</v>
      </c>
      <c r="DA1705" s="20"/>
      <c r="DB1705" s="20"/>
    </row>
    <row r="1706" spans="1:106" ht="24">
      <c r="A1706" s="8" t="s">
        <v>6107</v>
      </c>
      <c r="B1706" s="8" t="s">
        <v>6108</v>
      </c>
      <c r="C1706" s="9" t="s">
        <v>7204</v>
      </c>
      <c r="D1706" s="9" t="s">
        <v>7126</v>
      </c>
      <c r="E1706" s="10" t="s">
        <v>7127</v>
      </c>
      <c r="F1706" s="10" t="s">
        <v>7126</v>
      </c>
      <c r="G1706" s="11">
        <v>0.95</v>
      </c>
      <c r="H1706" s="11">
        <v>0.95</v>
      </c>
      <c r="I1706" s="12">
        <v>9.0499999999999997E-2</v>
      </c>
      <c r="J1706" s="12">
        <v>0.14247499999999999</v>
      </c>
      <c r="K1706" s="12">
        <v>4.7E-2</v>
      </c>
      <c r="L1706" s="12">
        <v>0.10350000000000001</v>
      </c>
      <c r="M1706" s="12">
        <v>6.8320350000000002E-2</v>
      </c>
      <c r="N1706" s="12">
        <v>0.14247499999999999</v>
      </c>
      <c r="O1706" s="12" t="s">
        <v>7128</v>
      </c>
      <c r="P1706" s="12" t="s">
        <v>7128</v>
      </c>
      <c r="Q1706" s="13">
        <v>7.73</v>
      </c>
      <c r="R1706" s="13">
        <v>0</v>
      </c>
      <c r="S1706" s="13">
        <v>0</v>
      </c>
      <c r="T1706" s="13">
        <v>0</v>
      </c>
      <c r="U1706" s="13">
        <v>7.73</v>
      </c>
      <c r="V1706" s="13">
        <v>0</v>
      </c>
      <c r="W1706" s="13">
        <v>7.73</v>
      </c>
      <c r="X1706" s="14">
        <v>0</v>
      </c>
      <c r="Y1706" s="15">
        <v>1.375E-2</v>
      </c>
      <c r="Z1706" s="14" t="s">
        <v>7128</v>
      </c>
      <c r="AA1706" s="14">
        <v>0</v>
      </c>
      <c r="AB1706" s="14" t="s">
        <v>7128</v>
      </c>
      <c r="AC1706" s="14">
        <v>0</v>
      </c>
      <c r="AD1706" s="13">
        <v>0.01</v>
      </c>
      <c r="AE1706" s="15">
        <v>-0.2296111111111111</v>
      </c>
      <c r="AF1706" s="14">
        <v>4.4721359549995794E-2</v>
      </c>
      <c r="AG1706" s="14" t="s">
        <v>7128</v>
      </c>
      <c r="AH1706" s="15">
        <v>0.49999999999999994</v>
      </c>
      <c r="AI1706" s="5" t="s">
        <v>7128</v>
      </c>
      <c r="AJ1706" s="15" t="s">
        <v>7128</v>
      </c>
      <c r="AK1706" s="15" t="s">
        <v>7128</v>
      </c>
      <c r="AL1706" s="15" t="s">
        <v>7128</v>
      </c>
      <c r="AM1706" s="15" t="s">
        <v>7128</v>
      </c>
      <c r="AN1706" s="15" t="s">
        <v>7128</v>
      </c>
      <c r="AO1706" s="15">
        <v>36.635071090047397</v>
      </c>
      <c r="AP1706" s="15" t="s">
        <v>7128</v>
      </c>
      <c r="AQ1706" s="15" t="s">
        <v>7128</v>
      </c>
      <c r="AR1706" s="15" t="s">
        <v>7128</v>
      </c>
      <c r="AS1706" s="15">
        <v>36.635071090047397</v>
      </c>
      <c r="AT1706" s="14" t="s">
        <v>7128</v>
      </c>
      <c r="AU1706" s="14">
        <v>0</v>
      </c>
      <c r="AV1706" s="12" t="s">
        <v>7128</v>
      </c>
      <c r="AW1706" s="12" t="s">
        <v>7128</v>
      </c>
      <c r="AX1706" s="12">
        <v>-0.36499999999999999</v>
      </c>
      <c r="AY1706" s="12">
        <v>0.22600000000000001</v>
      </c>
      <c r="AZ1706" s="14" t="s">
        <v>7128</v>
      </c>
      <c r="BA1706" s="14" t="s">
        <v>7128</v>
      </c>
      <c r="BB1706" s="14" t="s">
        <v>7128</v>
      </c>
      <c r="BC1706" s="14" t="s">
        <v>7128</v>
      </c>
      <c r="BD1706" s="14">
        <v>-2.3838862559241707</v>
      </c>
      <c r="BE1706" s="14">
        <v>-2.3127962085308056</v>
      </c>
      <c r="BF1706" s="14">
        <v>0</v>
      </c>
      <c r="BG1706" s="14">
        <v>0.34119999999999995</v>
      </c>
      <c r="BH1706" s="13">
        <v>-0.503</v>
      </c>
      <c r="BI1706" s="13">
        <v>-0.503</v>
      </c>
      <c r="BJ1706" s="13">
        <v>-0.48799999999999999</v>
      </c>
      <c r="BK1706" s="13">
        <v>-0.48799999999999999</v>
      </c>
      <c r="BL1706" s="13">
        <v>0.21099999999999999</v>
      </c>
      <c r="BM1706" s="13">
        <v>0.21099999999999999</v>
      </c>
      <c r="BN1706" s="13">
        <v>-0.222</v>
      </c>
      <c r="BO1706" s="13">
        <v>-0.222</v>
      </c>
      <c r="BP1706" s="13">
        <v>-0.48799999999999999</v>
      </c>
      <c r="BQ1706" s="13">
        <v>0</v>
      </c>
      <c r="BR1706" s="13">
        <v>0</v>
      </c>
      <c r="BS1706" s="13">
        <v>-0.217</v>
      </c>
      <c r="BT1706" s="14" t="s">
        <v>7128</v>
      </c>
      <c r="BU1706" s="13">
        <v>-0.27100000000000002</v>
      </c>
      <c r="BV1706" s="13">
        <v>-0.28600000000000003</v>
      </c>
      <c r="BW1706" s="13">
        <v>-0.28600000000000003</v>
      </c>
      <c r="BX1706" s="13">
        <v>0</v>
      </c>
      <c r="BY1706" s="13">
        <v>0</v>
      </c>
      <c r="BZ1706" s="13">
        <v>0</v>
      </c>
      <c r="CA1706" s="13">
        <v>0</v>
      </c>
      <c r="CB1706" s="13">
        <v>0</v>
      </c>
      <c r="CC1706" s="15">
        <v>-0.247</v>
      </c>
      <c r="CD1706" s="15">
        <v>0.251</v>
      </c>
      <c r="CE1706" s="15">
        <v>0.36</v>
      </c>
      <c r="CF1706" s="15">
        <v>1.2888379539566701</v>
      </c>
      <c r="CG1706" s="15">
        <v>1.2380467280873813</v>
      </c>
      <c r="CH1706" s="13">
        <v>-0.22949999999999998</v>
      </c>
      <c r="CI1706" s="13">
        <v>-0.19990000000000002</v>
      </c>
      <c r="CJ1706" s="13">
        <v>0</v>
      </c>
      <c r="CK1706" s="12">
        <f t="shared" si="52"/>
        <v>0</v>
      </c>
      <c r="CL1706" s="36" t="str">
        <f t="shared" si="53"/>
        <v>NA</v>
      </c>
      <c r="CM1706" s="13" t="s">
        <v>7128</v>
      </c>
      <c r="CN1706" s="13" t="s">
        <v>7128</v>
      </c>
      <c r="CO1706" s="13" t="s">
        <v>7128</v>
      </c>
      <c r="CP1706" s="13" t="s">
        <v>7128</v>
      </c>
      <c r="CQ1706" s="13" t="s">
        <v>7128</v>
      </c>
      <c r="CR1706" s="13" t="s">
        <v>7128</v>
      </c>
      <c r="CS1706" s="13" t="s">
        <v>7128</v>
      </c>
      <c r="CT1706" s="13">
        <v>0</v>
      </c>
      <c r="CU1706" s="13">
        <v>-0.48799999999999999</v>
      </c>
      <c r="CV1706" s="13">
        <v>0</v>
      </c>
      <c r="CW1706" s="13">
        <v>-0.222</v>
      </c>
      <c r="CX1706" s="12" t="s">
        <v>7128</v>
      </c>
      <c r="CY1706" s="12" t="s">
        <v>7128</v>
      </c>
      <c r="CZ1706" s="15" t="s">
        <v>7128</v>
      </c>
      <c r="DA1706" s="20"/>
      <c r="DB1706" s="20"/>
    </row>
    <row r="1707" spans="1:106" ht="24">
      <c r="A1707" s="8" t="s">
        <v>5095</v>
      </c>
      <c r="B1707" s="8" t="s">
        <v>5096</v>
      </c>
      <c r="C1707" s="9" t="s">
        <v>7179</v>
      </c>
      <c r="D1707" s="9" t="s">
        <v>7126</v>
      </c>
      <c r="E1707" s="10" t="s">
        <v>7127</v>
      </c>
      <c r="F1707" s="10" t="s">
        <v>7126</v>
      </c>
      <c r="G1707" s="11">
        <v>0.79</v>
      </c>
      <c r="H1707" s="11">
        <v>0.79</v>
      </c>
      <c r="I1707" s="12">
        <v>9.0499999999999997E-2</v>
      </c>
      <c r="J1707" s="12">
        <v>0.127995</v>
      </c>
      <c r="K1707" s="12">
        <v>6.2E-2</v>
      </c>
      <c r="L1707" s="12">
        <v>0.11849999999999999</v>
      </c>
      <c r="M1707" s="12">
        <v>7.8221849999999996E-2</v>
      </c>
      <c r="N1707" s="12">
        <v>0.127995</v>
      </c>
      <c r="O1707" s="12">
        <v>-0.10909572689511941</v>
      </c>
      <c r="P1707" s="12">
        <v>-0.11837989054228072</v>
      </c>
      <c r="Q1707" s="13">
        <v>7.34</v>
      </c>
      <c r="R1707" s="13">
        <v>0</v>
      </c>
      <c r="S1707" s="13">
        <v>0</v>
      </c>
      <c r="T1707" s="13">
        <v>0</v>
      </c>
      <c r="U1707" s="13">
        <v>7.34</v>
      </c>
      <c r="V1707" s="13">
        <v>0.29499999999999998</v>
      </c>
      <c r="W1707" s="13">
        <v>7.0449999999999999</v>
      </c>
      <c r="X1707" s="14">
        <v>4.0190735694822885E-2</v>
      </c>
      <c r="Y1707" s="15">
        <v>2.9828486204325131E-2</v>
      </c>
      <c r="Z1707" s="14">
        <v>0</v>
      </c>
      <c r="AA1707" s="14">
        <v>0</v>
      </c>
      <c r="AB1707" s="14">
        <v>0</v>
      </c>
      <c r="AC1707" s="14">
        <v>0</v>
      </c>
      <c r="AD1707" s="13">
        <v>5.5E-2</v>
      </c>
      <c r="AE1707" s="15">
        <v>1.4996111111111115</v>
      </c>
      <c r="AF1707" s="14">
        <v>8.3666002653407553E-2</v>
      </c>
      <c r="AG1707" s="14">
        <v>1.0021991889268891</v>
      </c>
      <c r="AH1707" s="15">
        <v>0.45333333333333337</v>
      </c>
      <c r="AI1707" s="5" t="s">
        <v>7128</v>
      </c>
      <c r="AJ1707" s="15">
        <v>40.329670329670328</v>
      </c>
      <c r="AK1707" s="15">
        <v>40.329670329670328</v>
      </c>
      <c r="AL1707" s="15" t="s">
        <v>7128</v>
      </c>
      <c r="AM1707" s="15" t="s">
        <v>7128</v>
      </c>
      <c r="AN1707" s="15">
        <v>0.78002125398512223</v>
      </c>
      <c r="AO1707" s="15">
        <v>11.877022653721683</v>
      </c>
      <c r="AP1707" s="15">
        <v>58.708333333333336</v>
      </c>
      <c r="AQ1707" s="15">
        <v>58.708333333333336</v>
      </c>
      <c r="AR1707" s="15">
        <v>0.77290181020296211</v>
      </c>
      <c r="AS1707" s="15">
        <v>11.39967637540453</v>
      </c>
      <c r="AT1707" s="14">
        <v>0</v>
      </c>
      <c r="AU1707" s="14">
        <v>0</v>
      </c>
      <c r="AV1707" s="12">
        <v>0.187</v>
      </c>
      <c r="AW1707" s="12">
        <v>0.17300000000000001</v>
      </c>
      <c r="AX1707" s="12">
        <v>0.10300000000000001</v>
      </c>
      <c r="AY1707" s="12">
        <v>6.1100000000000002E-2</v>
      </c>
      <c r="AZ1707" s="14" t="s">
        <v>7128</v>
      </c>
      <c r="BA1707" s="14" t="s">
        <v>7128</v>
      </c>
      <c r="BB1707" s="14">
        <v>1.8899273104880581E-2</v>
      </c>
      <c r="BC1707" s="14">
        <v>9.6151094577192724E-3</v>
      </c>
      <c r="BD1707" s="14">
        <v>0.29449838187702265</v>
      </c>
      <c r="BE1707" s="14">
        <v>0.1941747572815534</v>
      </c>
      <c r="BF1707" s="14">
        <v>0.24481327800829875</v>
      </c>
      <c r="BG1707" s="14">
        <v>7.8899999999999998E-2</v>
      </c>
      <c r="BH1707" s="13">
        <v>0.182</v>
      </c>
      <c r="BI1707" s="13">
        <v>0.182</v>
      </c>
      <c r="BJ1707" s="13">
        <v>0.12</v>
      </c>
      <c r="BK1707" s="13">
        <v>0.12</v>
      </c>
      <c r="BL1707" s="13">
        <v>0.61799999999999999</v>
      </c>
      <c r="BM1707" s="13">
        <v>0.61799999999999999</v>
      </c>
      <c r="BN1707" s="13">
        <v>0.12</v>
      </c>
      <c r="BO1707" s="13">
        <v>0.12</v>
      </c>
      <c r="BP1707" s="13">
        <v>9.0622406639004144E-2</v>
      </c>
      <c r="BQ1707" s="13">
        <v>0</v>
      </c>
      <c r="BR1707" s="13">
        <v>0</v>
      </c>
      <c r="BS1707" s="13">
        <v>-1E-3</v>
      </c>
      <c r="BT1707" s="14">
        <v>-1.1034798534798535E-2</v>
      </c>
      <c r="BU1707" s="13">
        <v>9.1622406639004145E-2</v>
      </c>
      <c r="BV1707" s="13">
        <v>0.183</v>
      </c>
      <c r="BW1707" s="13">
        <v>0.183</v>
      </c>
      <c r="BX1707" s="13">
        <v>9.6300000000000008</v>
      </c>
      <c r="BY1707" s="13">
        <v>9.4250000000000007</v>
      </c>
      <c r="BZ1707" s="13">
        <v>9.41</v>
      </c>
      <c r="CA1707" s="13">
        <v>9.1150000000000002</v>
      </c>
      <c r="CB1707" s="13">
        <v>0</v>
      </c>
      <c r="CC1707" s="15">
        <v>0.55900000000000005</v>
      </c>
      <c r="CD1707" s="15">
        <v>0.501</v>
      </c>
      <c r="CE1707" s="15">
        <v>0.36</v>
      </c>
      <c r="CF1707" s="15" t="s">
        <v>7128</v>
      </c>
      <c r="CG1707" s="15" t="s">
        <v>7128</v>
      </c>
      <c r="CH1707" s="13" t="s">
        <v>7128</v>
      </c>
      <c r="CI1707" s="13" t="s">
        <v>7128</v>
      </c>
      <c r="CJ1707" s="13">
        <v>0</v>
      </c>
      <c r="CK1707" s="12">
        <f t="shared" si="52"/>
        <v>0</v>
      </c>
      <c r="CL1707" s="36">
        <f t="shared" si="53"/>
        <v>6.7800329127811296E-2</v>
      </c>
      <c r="CM1707" s="13">
        <v>0.24099999999999999</v>
      </c>
      <c r="CN1707" s="13">
        <v>5.8999999999999997E-2</v>
      </c>
      <c r="CO1707" s="13">
        <v>0.182</v>
      </c>
      <c r="CP1707" s="13">
        <v>7.34</v>
      </c>
      <c r="CQ1707" s="13">
        <v>0.12</v>
      </c>
      <c r="CR1707" s="13">
        <v>7.0449999999999999</v>
      </c>
      <c r="CS1707" s="13" t="s">
        <v>7128</v>
      </c>
      <c r="CT1707" s="13">
        <v>0</v>
      </c>
      <c r="CU1707" s="13">
        <v>0.12</v>
      </c>
      <c r="CV1707" s="13">
        <v>9.1150000000000002</v>
      </c>
      <c r="CW1707" s="13">
        <v>0.12</v>
      </c>
      <c r="CX1707" s="12">
        <v>1.8899273104880581E-2</v>
      </c>
      <c r="CY1707" s="12">
        <v>9.6151094577192724E-3</v>
      </c>
      <c r="CZ1707" s="15">
        <v>58.708333333333336</v>
      </c>
      <c r="DA1707" s="20"/>
      <c r="DB1707" s="20"/>
    </row>
    <row r="1708" spans="1:106">
      <c r="A1708" s="8" t="s">
        <v>61</v>
      </c>
      <c r="B1708" s="8" t="s">
        <v>62</v>
      </c>
      <c r="C1708" s="9" t="s">
        <v>7134</v>
      </c>
      <c r="D1708" s="9" t="s">
        <v>7126</v>
      </c>
      <c r="E1708" s="10" t="s">
        <v>7127</v>
      </c>
      <c r="F1708" s="10" t="s">
        <v>7126</v>
      </c>
      <c r="G1708" s="11">
        <v>0.89</v>
      </c>
      <c r="H1708" s="11">
        <v>1.2115885181320278</v>
      </c>
      <c r="I1708" s="12">
        <v>9.0499999999999997E-2</v>
      </c>
      <c r="J1708" s="12">
        <v>0.16614876089094852</v>
      </c>
      <c r="K1708" s="12">
        <v>3.2000000000000001E-2</v>
      </c>
      <c r="L1708" s="12">
        <v>8.8499999999999995E-2</v>
      </c>
      <c r="M1708" s="12">
        <v>5.8418850000000001E-2</v>
      </c>
      <c r="N1708" s="12">
        <v>0.12800172771190921</v>
      </c>
      <c r="O1708" s="12">
        <v>-5.5875148474012273E-2</v>
      </c>
      <c r="P1708" s="12">
        <v>-8.218422567775524E-2</v>
      </c>
      <c r="Q1708" s="13">
        <v>25957.8</v>
      </c>
      <c r="R1708" s="13">
        <v>0</v>
      </c>
      <c r="S1708" s="13">
        <v>14230.7</v>
      </c>
      <c r="T1708" s="13">
        <v>14230.7</v>
      </c>
      <c r="U1708" s="13">
        <v>40188.5</v>
      </c>
      <c r="V1708" s="13">
        <v>0</v>
      </c>
      <c r="W1708" s="13">
        <v>40188.5</v>
      </c>
      <c r="X1708" s="14">
        <v>0</v>
      </c>
      <c r="Y1708" s="15">
        <v>5.0790067720090294E-2</v>
      </c>
      <c r="Z1708" s="14">
        <v>0.66362771523703812</v>
      </c>
      <c r="AA1708" s="14">
        <v>0.35409880936088683</v>
      </c>
      <c r="AB1708" s="14">
        <v>1.9728965354701862</v>
      </c>
      <c r="AC1708" s="14">
        <v>0.5482244257987966</v>
      </c>
      <c r="AD1708" s="13">
        <v>27.9</v>
      </c>
      <c r="AE1708" s="15">
        <v>2.552027777777778</v>
      </c>
      <c r="AF1708" s="14">
        <v>0.37013511046643494</v>
      </c>
      <c r="AG1708" s="14">
        <v>0.34811612396788422</v>
      </c>
      <c r="AH1708" s="15">
        <v>0.15476423400508707</v>
      </c>
      <c r="AI1708" s="5">
        <v>3.1177681225703178</v>
      </c>
      <c r="AJ1708" s="15">
        <v>34.05641563893991</v>
      </c>
      <c r="AK1708" s="15">
        <v>37.511271676300574</v>
      </c>
      <c r="AL1708" s="15">
        <v>28.09667673716012</v>
      </c>
      <c r="AM1708" s="15">
        <v>2.0766107096914581</v>
      </c>
      <c r="AN1708" s="15">
        <v>3.5987023609821018</v>
      </c>
      <c r="AO1708" s="15">
        <v>1.7637730002989698</v>
      </c>
      <c r="AP1708" s="15">
        <v>29.476675957165906</v>
      </c>
      <c r="AQ1708" s="15">
        <v>24.915375077495352</v>
      </c>
      <c r="AR1708" s="15">
        <v>1.8741314505824525</v>
      </c>
      <c r="AS1708" s="15">
        <v>2.730716440627293</v>
      </c>
      <c r="AT1708" s="14">
        <v>0</v>
      </c>
      <c r="AU1708" s="14">
        <v>0</v>
      </c>
      <c r="AV1708" s="12" t="s">
        <v>7128</v>
      </c>
      <c r="AW1708" s="12" t="s">
        <v>7128</v>
      </c>
      <c r="AX1708" s="12" t="s">
        <v>7128</v>
      </c>
      <c r="AY1708" s="12" t="s">
        <v>7128</v>
      </c>
      <c r="AZ1708" s="14">
        <v>0.16399999999999998</v>
      </c>
      <c r="BA1708" s="14">
        <v>0.21600000000000003</v>
      </c>
      <c r="BB1708" s="14">
        <v>0.11027361241693624</v>
      </c>
      <c r="BC1708" s="14">
        <v>4.5817502034153974E-2</v>
      </c>
      <c r="BD1708" s="14">
        <v>4.7214224308502653E-2</v>
      </c>
      <c r="BE1708" s="14">
        <v>9.3022938471405373E-2</v>
      </c>
      <c r="BF1708" s="14">
        <v>0.34089873302342544</v>
      </c>
      <c r="BG1708" s="14">
        <v>0.46429999999999999</v>
      </c>
      <c r="BH1708" s="13">
        <v>762.2</v>
      </c>
      <c r="BI1708" s="13">
        <v>692</v>
      </c>
      <c r="BJ1708" s="13">
        <v>1363.4</v>
      </c>
      <c r="BK1708" s="13">
        <v>1363.4</v>
      </c>
      <c r="BL1708" s="13">
        <v>14717.2</v>
      </c>
      <c r="BM1708" s="13">
        <v>14656.6</v>
      </c>
      <c r="BN1708" s="13">
        <v>1599.9</v>
      </c>
      <c r="BO1708" s="13">
        <v>1613</v>
      </c>
      <c r="BP1708" s="13">
        <v>898.61866739586185</v>
      </c>
      <c r="BQ1708" s="13">
        <v>0</v>
      </c>
      <c r="BR1708" s="13">
        <v>0</v>
      </c>
      <c r="BS1708" s="13">
        <v>-383</v>
      </c>
      <c r="BT1708" s="14">
        <v>-0.42620970818457282</v>
      </c>
      <c r="BU1708" s="13">
        <v>1281.6186673958618</v>
      </c>
      <c r="BV1708" s="13">
        <v>1075</v>
      </c>
      <c r="BW1708" s="13">
        <v>1075</v>
      </c>
      <c r="BX1708" s="13">
        <v>6275.3</v>
      </c>
      <c r="BY1708" s="13">
        <v>19613</v>
      </c>
      <c r="BZ1708" s="13">
        <v>7213.1</v>
      </c>
      <c r="CA1708" s="13">
        <v>21443.800000000003</v>
      </c>
      <c r="CB1708" s="13">
        <v>0</v>
      </c>
      <c r="CC1708" s="15">
        <v>0.85899999999999999</v>
      </c>
      <c r="CD1708" s="15">
        <v>1.04</v>
      </c>
      <c r="CE1708" s="15">
        <v>0.36</v>
      </c>
      <c r="CF1708" s="15" t="s">
        <v>7128</v>
      </c>
      <c r="CG1708" s="15" t="s">
        <v>7128</v>
      </c>
      <c r="CH1708" s="13" t="s">
        <v>7128</v>
      </c>
      <c r="CI1708" s="13" t="s">
        <v>7128</v>
      </c>
      <c r="CJ1708" s="13">
        <v>0</v>
      </c>
      <c r="CK1708" s="12">
        <f t="shared" si="52"/>
        <v>0</v>
      </c>
      <c r="CL1708" s="36">
        <f t="shared" si="53"/>
        <v>0.68631492552625928</v>
      </c>
      <c r="CM1708" s="13">
        <v>1097.0999999999999</v>
      </c>
      <c r="CN1708" s="13">
        <v>374</v>
      </c>
      <c r="CO1708" s="13">
        <v>692</v>
      </c>
      <c r="CP1708" s="13">
        <v>25957.8</v>
      </c>
      <c r="CQ1708" s="13">
        <v>1613</v>
      </c>
      <c r="CR1708" s="13">
        <v>40188.5</v>
      </c>
      <c r="CS1708" s="13" t="s">
        <v>7128</v>
      </c>
      <c r="CT1708" s="13">
        <v>25.580000000000002</v>
      </c>
      <c r="CU1708" s="13">
        <v>1346.0800000000002</v>
      </c>
      <c r="CV1708" s="13">
        <v>21469.380000000005</v>
      </c>
      <c r="CW1708" s="13">
        <v>1599.9</v>
      </c>
      <c r="CX1708" s="12">
        <v>0.10707710668985919</v>
      </c>
      <c r="CY1708" s="12">
        <v>4.5176536870375934E-2</v>
      </c>
      <c r="CZ1708" s="15">
        <v>25.119382461403838</v>
      </c>
      <c r="DA1708" s="20"/>
      <c r="DB1708" s="20" t="s">
        <v>7214</v>
      </c>
    </row>
    <row r="1709" spans="1:106">
      <c r="A1709" s="8" t="s">
        <v>5675</v>
      </c>
      <c r="B1709" s="8" t="s">
        <v>5676</v>
      </c>
      <c r="C1709" s="9" t="s">
        <v>7141</v>
      </c>
      <c r="D1709" s="9" t="s">
        <v>7126</v>
      </c>
      <c r="E1709" s="10" t="s">
        <v>7127</v>
      </c>
      <c r="F1709" s="10" t="s">
        <v>7126</v>
      </c>
      <c r="G1709" s="11">
        <v>0.73</v>
      </c>
      <c r="H1709" s="11">
        <v>0.79915789473684218</v>
      </c>
      <c r="I1709" s="12">
        <v>9.0499999999999997E-2</v>
      </c>
      <c r="J1709" s="12">
        <v>0.12882378947368422</v>
      </c>
      <c r="K1709" s="12">
        <v>4.7E-2</v>
      </c>
      <c r="L1709" s="12">
        <v>0.10350000000000001</v>
      </c>
      <c r="M1709" s="12">
        <v>6.8320350000000002E-2</v>
      </c>
      <c r="N1709" s="12">
        <v>0.12358791490384617</v>
      </c>
      <c r="O1709" s="12">
        <v>-0.3449696228070176</v>
      </c>
      <c r="P1709" s="12">
        <v>-0.33532260878139719</v>
      </c>
      <c r="Q1709" s="13">
        <v>9.5000000000000001E-2</v>
      </c>
      <c r="R1709" s="13">
        <v>0</v>
      </c>
      <c r="S1709" s="13">
        <v>8.9999999999999993E-3</v>
      </c>
      <c r="T1709" s="13">
        <v>8.9999999999999993E-3</v>
      </c>
      <c r="U1709" s="13">
        <v>0.104</v>
      </c>
      <c r="V1709" s="13">
        <v>2E-3</v>
      </c>
      <c r="W1709" s="13">
        <v>0.10199999999999999</v>
      </c>
      <c r="X1709" s="14">
        <v>1.9230769230769232E-2</v>
      </c>
      <c r="Y1709" s="15">
        <v>6.1728395061728399E-2</v>
      </c>
      <c r="Z1709" s="14">
        <v>3.0612244897959183E-2</v>
      </c>
      <c r="AA1709" s="14">
        <v>8.6538461538461536E-2</v>
      </c>
      <c r="AB1709" s="14">
        <v>3.1578947368421054E-2</v>
      </c>
      <c r="AC1709" s="14">
        <v>9.4736842105263147E-2</v>
      </c>
      <c r="AD1709" s="13">
        <v>2.4E-2</v>
      </c>
      <c r="AE1709" s="15">
        <v>-0.55361111111111128</v>
      </c>
      <c r="AF1709" s="14">
        <v>0.12649110640673517</v>
      </c>
      <c r="AG1709" s="14" t="s">
        <v>7128</v>
      </c>
      <c r="AH1709" s="15">
        <v>0.28358208955223874</v>
      </c>
      <c r="AI1709" s="5" t="s">
        <v>7128</v>
      </c>
      <c r="AJ1709" s="15" t="s">
        <v>7128</v>
      </c>
      <c r="AK1709" s="15" t="s">
        <v>7128</v>
      </c>
      <c r="AL1709" s="15" t="s">
        <v>7128</v>
      </c>
      <c r="AM1709" s="15" t="s">
        <v>7128</v>
      </c>
      <c r="AN1709" s="15">
        <v>0.33333333333333337</v>
      </c>
      <c r="AO1709" s="15">
        <v>2.1111111111111112</v>
      </c>
      <c r="AP1709" s="15" t="s">
        <v>7128</v>
      </c>
      <c r="AQ1709" s="15" t="s">
        <v>7128</v>
      </c>
      <c r="AR1709" s="15">
        <v>0.34931506849315069</v>
      </c>
      <c r="AS1709" s="15">
        <v>2.2666666666666666</v>
      </c>
      <c r="AT1709" s="14" t="s">
        <v>7128</v>
      </c>
      <c r="AU1709" s="14">
        <v>0</v>
      </c>
      <c r="AV1709" s="12" t="s">
        <v>7128</v>
      </c>
      <c r="AW1709" s="12" t="s">
        <v>7128</v>
      </c>
      <c r="AX1709" s="12">
        <v>-0.43</v>
      </c>
      <c r="AY1709" s="12">
        <v>-0.36499999999999999</v>
      </c>
      <c r="AZ1709" s="14" t="s">
        <v>7128</v>
      </c>
      <c r="BA1709" s="14" t="s">
        <v>7128</v>
      </c>
      <c r="BB1709" s="14">
        <v>-0.21614583333333334</v>
      </c>
      <c r="BC1709" s="14">
        <v>-0.21173469387755103</v>
      </c>
      <c r="BD1709" s="14">
        <v>-1.8444444444444446</v>
      </c>
      <c r="BE1709" s="14">
        <v>-1.8444444444444446</v>
      </c>
      <c r="BF1709" s="14">
        <v>0</v>
      </c>
      <c r="BG1709" s="14" t="s">
        <v>7128</v>
      </c>
      <c r="BH1709" s="13">
        <v>-8.3000000000000004E-2</v>
      </c>
      <c r="BI1709" s="13">
        <v>-8.3000000000000004E-2</v>
      </c>
      <c r="BJ1709" s="13">
        <v>-8.3000000000000004E-2</v>
      </c>
      <c r="BK1709" s="13">
        <v>-8.3000000000000004E-2</v>
      </c>
      <c r="BL1709" s="13">
        <v>4.4999999999999998E-2</v>
      </c>
      <c r="BM1709" s="13">
        <v>4.4999999999999998E-2</v>
      </c>
      <c r="BN1709" s="13">
        <v>-8.2000000000000003E-2</v>
      </c>
      <c r="BO1709" s="13">
        <v>-8.2000000000000003E-2</v>
      </c>
      <c r="BP1709" s="13">
        <v>-8.3000000000000004E-2</v>
      </c>
      <c r="BQ1709" s="13">
        <v>0</v>
      </c>
      <c r="BR1709" s="13">
        <v>0</v>
      </c>
      <c r="BS1709" s="13">
        <v>-1E-3</v>
      </c>
      <c r="BT1709" s="14" t="s">
        <v>7128</v>
      </c>
      <c r="BU1709" s="13">
        <v>-8.2000000000000003E-2</v>
      </c>
      <c r="BV1709" s="13">
        <v>-8.2000000000000003E-2</v>
      </c>
      <c r="BW1709" s="13">
        <v>-8.2000000000000003E-2</v>
      </c>
      <c r="BX1709" s="13">
        <v>0.38400000000000001</v>
      </c>
      <c r="BY1709" s="13">
        <v>0.39200000000000002</v>
      </c>
      <c r="BZ1709" s="13">
        <v>0.28499999999999998</v>
      </c>
      <c r="CA1709" s="13">
        <v>0.29199999999999998</v>
      </c>
      <c r="CB1709" s="13">
        <v>0</v>
      </c>
      <c r="CC1709" s="15">
        <v>-0.22900000000000001</v>
      </c>
      <c r="CD1709" s="15">
        <v>-0.13900000000000001</v>
      </c>
      <c r="CE1709" s="15">
        <v>0.36</v>
      </c>
      <c r="CF1709" s="15" t="s">
        <v>7128</v>
      </c>
      <c r="CG1709" s="15" t="s">
        <v>7128</v>
      </c>
      <c r="CH1709" s="13" t="s">
        <v>7128</v>
      </c>
      <c r="CI1709" s="13" t="s">
        <v>7128</v>
      </c>
      <c r="CJ1709" s="13">
        <v>0</v>
      </c>
      <c r="CK1709" s="12">
        <f t="shared" si="52"/>
        <v>0</v>
      </c>
      <c r="CL1709" s="36">
        <f t="shared" si="53"/>
        <v>0.1541095890410959</v>
      </c>
      <c r="CM1709" s="13" t="s">
        <v>7128</v>
      </c>
      <c r="CN1709" s="13" t="s">
        <v>7128</v>
      </c>
      <c r="CO1709" s="13" t="s">
        <v>7128</v>
      </c>
      <c r="CP1709" s="13" t="s">
        <v>7128</v>
      </c>
      <c r="CQ1709" s="13" t="s">
        <v>7128</v>
      </c>
      <c r="CR1709" s="13" t="s">
        <v>7128</v>
      </c>
      <c r="CS1709" s="13" t="s">
        <v>7128</v>
      </c>
      <c r="CT1709" s="13">
        <v>0</v>
      </c>
      <c r="CU1709" s="13">
        <v>-8.3000000000000004E-2</v>
      </c>
      <c r="CV1709" s="13">
        <v>0.29199999999999998</v>
      </c>
      <c r="CW1709" s="13">
        <v>-8.2000000000000003E-2</v>
      </c>
      <c r="CX1709" s="12">
        <v>-0.21614583333333334</v>
      </c>
      <c r="CY1709" s="12">
        <v>-0.21173469387755103</v>
      </c>
      <c r="CZ1709" s="15" t="s">
        <v>7128</v>
      </c>
      <c r="DA1709" s="20"/>
      <c r="DB1709" s="20"/>
    </row>
    <row r="1710" spans="1:106">
      <c r="A1710" s="8" t="s">
        <v>3433</v>
      </c>
      <c r="B1710" s="8" t="s">
        <v>3434</v>
      </c>
      <c r="C1710" s="9" t="s">
        <v>7188</v>
      </c>
      <c r="D1710" s="9" t="s">
        <v>7126</v>
      </c>
      <c r="E1710" s="10" t="s">
        <v>7127</v>
      </c>
      <c r="F1710" s="10" t="s">
        <v>7126</v>
      </c>
      <c r="G1710" s="11">
        <v>0.84</v>
      </c>
      <c r="H1710" s="11">
        <v>1.091179352238054</v>
      </c>
      <c r="I1710" s="12">
        <v>9.0499999999999997E-2</v>
      </c>
      <c r="J1710" s="12">
        <v>0.15525173137754389</v>
      </c>
      <c r="K1710" s="12">
        <v>4.7E-2</v>
      </c>
      <c r="L1710" s="12">
        <v>0.10350000000000001</v>
      </c>
      <c r="M1710" s="12">
        <v>6.8320350000000002E-2</v>
      </c>
      <c r="N1710" s="12">
        <v>0.12835174395340682</v>
      </c>
      <c r="O1710" s="12">
        <v>-9.2546064101492687E-2</v>
      </c>
      <c r="P1710" s="12">
        <v>-6.6253102037411998E-2</v>
      </c>
      <c r="Q1710" s="13">
        <v>9.73</v>
      </c>
      <c r="R1710" s="13">
        <v>0</v>
      </c>
      <c r="S1710" s="13">
        <v>4.3600000000000003</v>
      </c>
      <c r="T1710" s="13">
        <v>4.3600000000000003</v>
      </c>
      <c r="U1710" s="13">
        <v>14.09</v>
      </c>
      <c r="V1710" s="13">
        <v>0.29899999999999999</v>
      </c>
      <c r="W1710" s="13">
        <v>13.791</v>
      </c>
      <c r="X1710" s="14">
        <v>2.1220723917672109E-2</v>
      </c>
      <c r="Y1710" s="15">
        <v>0.56569343065693434</v>
      </c>
      <c r="Z1710" s="14">
        <v>0.43863179074446679</v>
      </c>
      <c r="AA1710" s="14">
        <v>0.30943931866572039</v>
      </c>
      <c r="AB1710" s="14">
        <v>0.78136200716845883</v>
      </c>
      <c r="AC1710" s="14">
        <v>0.44809866392600206</v>
      </c>
      <c r="AD1710" s="13">
        <v>0.71099999999999997</v>
      </c>
      <c r="AE1710" s="15">
        <v>2.555555555555567E-3</v>
      </c>
      <c r="AF1710" s="14">
        <v>4.4721359549995794E-2</v>
      </c>
      <c r="AG1710" s="14" t="s">
        <v>7128</v>
      </c>
      <c r="AH1710" s="15">
        <v>0.65126050420168058</v>
      </c>
      <c r="AI1710" s="5">
        <v>1.9502369668246444</v>
      </c>
      <c r="AJ1710" s="15">
        <v>28.367346938775508</v>
      </c>
      <c r="AK1710" s="15">
        <v>28.367346938775508</v>
      </c>
      <c r="AL1710" s="15" t="s">
        <v>7128</v>
      </c>
      <c r="AM1710" s="15" t="s">
        <v>7128</v>
      </c>
      <c r="AN1710" s="15">
        <v>1.7437275985663083</v>
      </c>
      <c r="AO1710" s="15">
        <v>0.7261194029850746</v>
      </c>
      <c r="AP1710" s="15">
        <v>16.756986634264887</v>
      </c>
      <c r="AQ1710" s="15">
        <v>13.654455445544555</v>
      </c>
      <c r="AR1710" s="15">
        <v>1.4304532724821075</v>
      </c>
      <c r="AS1710" s="15">
        <v>1.029179104477612</v>
      </c>
      <c r="AT1710" s="14">
        <v>0</v>
      </c>
      <c r="AU1710" s="14">
        <v>0</v>
      </c>
      <c r="AV1710" s="12">
        <v>0.223</v>
      </c>
      <c r="AW1710" s="12">
        <v>0.32100000000000001</v>
      </c>
      <c r="AX1710" s="12">
        <v>0.16600000000000001</v>
      </c>
      <c r="AY1710" s="12">
        <v>0.22600000000000001</v>
      </c>
      <c r="AZ1710" s="14" t="s">
        <v>7128</v>
      </c>
      <c r="BA1710" s="14" t="s">
        <v>7128</v>
      </c>
      <c r="BB1710" s="14">
        <v>6.2705667276051202E-2</v>
      </c>
      <c r="BC1710" s="14">
        <v>6.2098641915994825E-2</v>
      </c>
      <c r="BD1710" s="14">
        <v>2.5597014925373137E-2</v>
      </c>
      <c r="BE1710" s="14">
        <v>6.1417910447761188E-2</v>
      </c>
      <c r="BF1710" s="14">
        <v>0.33268482490272377</v>
      </c>
      <c r="BG1710" s="14">
        <v>3.85E-2</v>
      </c>
      <c r="BH1710" s="13">
        <v>0.34300000000000003</v>
      </c>
      <c r="BI1710" s="13">
        <v>0.34300000000000003</v>
      </c>
      <c r="BJ1710" s="13">
        <v>0.82299999999999995</v>
      </c>
      <c r="BK1710" s="13">
        <v>0.82299999999999995</v>
      </c>
      <c r="BL1710" s="13">
        <v>13.4</v>
      </c>
      <c r="BM1710" s="13">
        <v>13.4</v>
      </c>
      <c r="BN1710" s="13">
        <v>1.01</v>
      </c>
      <c r="BO1710" s="13">
        <v>1.01</v>
      </c>
      <c r="BP1710" s="13">
        <v>0.54920038910505831</v>
      </c>
      <c r="BQ1710" s="13">
        <v>0</v>
      </c>
      <c r="BR1710" s="13">
        <v>0</v>
      </c>
      <c r="BS1710" s="13">
        <v>-0.23699999999999999</v>
      </c>
      <c r="BT1710" s="14">
        <v>-0.43153647503090808</v>
      </c>
      <c r="BU1710" s="13">
        <v>0.78620038910505829</v>
      </c>
      <c r="BV1710" s="13">
        <v>0.58000000000000007</v>
      </c>
      <c r="BW1710" s="13">
        <v>0.58000000000000007</v>
      </c>
      <c r="BX1710" s="13">
        <v>5.47</v>
      </c>
      <c r="BY1710" s="13">
        <v>8.8440000000000012</v>
      </c>
      <c r="BZ1710" s="13">
        <v>5.58</v>
      </c>
      <c r="CA1710" s="13">
        <v>9.6410000000000018</v>
      </c>
      <c r="CB1710" s="13">
        <v>0</v>
      </c>
      <c r="CC1710" s="15">
        <v>-0.23799999999999999</v>
      </c>
      <c r="CD1710" s="15">
        <v>0.48599999999999999</v>
      </c>
      <c r="CE1710" s="15">
        <v>0.36</v>
      </c>
      <c r="CF1710" s="15" t="s">
        <v>7128</v>
      </c>
      <c r="CG1710" s="15" t="s">
        <v>7128</v>
      </c>
      <c r="CH1710" s="13" t="s">
        <v>7128</v>
      </c>
      <c r="CI1710" s="13" t="s">
        <v>7128</v>
      </c>
      <c r="CJ1710" s="13">
        <v>0</v>
      </c>
      <c r="CK1710" s="12">
        <f t="shared" si="52"/>
        <v>0</v>
      </c>
      <c r="CL1710" s="36">
        <f t="shared" si="53"/>
        <v>1.3898973135566848</v>
      </c>
      <c r="CM1710" s="13">
        <v>0.51400000000000001</v>
      </c>
      <c r="CN1710" s="13">
        <v>0.17100000000000001</v>
      </c>
      <c r="CO1710" s="13">
        <v>0.34300000000000003</v>
      </c>
      <c r="CP1710" s="13">
        <v>9.73</v>
      </c>
      <c r="CQ1710" s="13">
        <v>1.01</v>
      </c>
      <c r="CR1710" s="13">
        <v>13.791</v>
      </c>
      <c r="CS1710" s="13" t="s">
        <v>7128</v>
      </c>
      <c r="CT1710" s="13">
        <v>3.2000000000000002E-3</v>
      </c>
      <c r="CU1710" s="13">
        <v>0.8216</v>
      </c>
      <c r="CV1710" s="13">
        <v>9.6442000000000014</v>
      </c>
      <c r="CW1710" s="13">
        <v>1.01</v>
      </c>
      <c r="CX1710" s="12">
        <v>6.2413213476576787E-2</v>
      </c>
      <c r="CY1710" s="12">
        <v>6.1970583671661326E-2</v>
      </c>
      <c r="CZ1710" s="15">
        <v>13.654455445544555</v>
      </c>
      <c r="DA1710" s="20"/>
      <c r="DB1710" s="20"/>
    </row>
    <row r="1711" spans="1:106">
      <c r="A1711" s="8" t="s">
        <v>4695</v>
      </c>
      <c r="B1711" s="8" t="s">
        <v>4696</v>
      </c>
      <c r="C1711" s="9" t="s">
        <v>7203</v>
      </c>
      <c r="D1711" s="9" t="s">
        <v>7126</v>
      </c>
      <c r="E1711" s="10" t="s">
        <v>7127</v>
      </c>
      <c r="F1711" s="10" t="s">
        <v>7126</v>
      </c>
      <c r="G1711" s="11">
        <v>1.02</v>
      </c>
      <c r="H1711" s="11">
        <v>1.02</v>
      </c>
      <c r="I1711" s="12">
        <v>9.0499999999999997E-2</v>
      </c>
      <c r="J1711" s="12">
        <v>0.14881</v>
      </c>
      <c r="K1711" s="12">
        <v>4.7E-2</v>
      </c>
      <c r="L1711" s="12">
        <v>0.10350000000000001</v>
      </c>
      <c r="M1711" s="12">
        <v>6.8320350000000002E-2</v>
      </c>
      <c r="N1711" s="12">
        <v>0.14881</v>
      </c>
      <c r="O1711" s="12" t="s">
        <v>7128</v>
      </c>
      <c r="P1711" s="12" t="s">
        <v>7128</v>
      </c>
      <c r="Q1711" s="13">
        <v>0.98699999999999999</v>
      </c>
      <c r="R1711" s="13">
        <v>0</v>
      </c>
      <c r="S1711" s="13">
        <v>0</v>
      </c>
      <c r="T1711" s="13">
        <v>0</v>
      </c>
      <c r="U1711" s="13">
        <v>0.98699999999999999</v>
      </c>
      <c r="V1711" s="13">
        <v>0</v>
      </c>
      <c r="W1711" s="13">
        <v>0.98699999999999999</v>
      </c>
      <c r="X1711" s="14">
        <v>0</v>
      </c>
      <c r="Y1711" s="15">
        <v>5.134281200631912E-2</v>
      </c>
      <c r="Z1711" s="14" t="s">
        <v>7128</v>
      </c>
      <c r="AA1711" s="14">
        <v>0</v>
      </c>
      <c r="AB1711" s="14" t="s">
        <v>7128</v>
      </c>
      <c r="AC1711" s="14">
        <v>0</v>
      </c>
      <c r="AD1711" s="13">
        <v>8.0000000000000002E-3</v>
      </c>
      <c r="AE1711" s="15">
        <v>7.1722222222222257E-2</v>
      </c>
      <c r="AF1711" s="14">
        <v>0.18973665961010275</v>
      </c>
      <c r="AG1711" s="14" t="s">
        <v>7128</v>
      </c>
      <c r="AH1711" s="15">
        <v>0.7142857142857143</v>
      </c>
      <c r="AI1711" s="5" t="s">
        <v>7128</v>
      </c>
      <c r="AJ1711" s="15" t="s">
        <v>7128</v>
      </c>
      <c r="AK1711" s="15" t="s">
        <v>7128</v>
      </c>
      <c r="AL1711" s="15" t="s">
        <v>7128</v>
      </c>
      <c r="AM1711" s="15" t="s">
        <v>7128</v>
      </c>
      <c r="AN1711" s="15" t="s">
        <v>7128</v>
      </c>
      <c r="AO1711" s="15">
        <v>0.55762711864406778</v>
      </c>
      <c r="AP1711" s="15" t="s">
        <v>7128</v>
      </c>
      <c r="AQ1711" s="15">
        <v>493.5</v>
      </c>
      <c r="AR1711" s="15" t="s">
        <v>7128</v>
      </c>
      <c r="AS1711" s="15">
        <v>0.55762711864406778</v>
      </c>
      <c r="AT1711" s="14" t="s">
        <v>7128</v>
      </c>
      <c r="AU1711" s="14">
        <v>0</v>
      </c>
      <c r="AV1711" s="12" t="s">
        <v>7128</v>
      </c>
      <c r="AW1711" s="12" t="s">
        <v>7128</v>
      </c>
      <c r="AX1711" s="12">
        <v>-8.539999999999999E-3</v>
      </c>
      <c r="AY1711" s="12">
        <v>-0.114</v>
      </c>
      <c r="AZ1711" s="14" t="s">
        <v>7128</v>
      </c>
      <c r="BA1711" s="14" t="s">
        <v>7128</v>
      </c>
      <c r="BB1711" s="14" t="s">
        <v>7128</v>
      </c>
      <c r="BC1711" s="14" t="s">
        <v>7128</v>
      </c>
      <c r="BD1711" s="14">
        <v>-1.0734463276836158E-2</v>
      </c>
      <c r="BE1711" s="14">
        <v>-9.6045197740113001E-3</v>
      </c>
      <c r="BF1711" s="14">
        <v>0</v>
      </c>
      <c r="BG1711" s="14">
        <v>1.5800000000000002E-2</v>
      </c>
      <c r="BH1711" s="13">
        <v>-1.9E-2</v>
      </c>
      <c r="BI1711" s="13">
        <v>-1.9E-2</v>
      </c>
      <c r="BJ1711" s="13">
        <v>-1.7000000000000001E-2</v>
      </c>
      <c r="BK1711" s="13">
        <v>-1.7000000000000001E-2</v>
      </c>
      <c r="BL1711" s="13">
        <v>1.77</v>
      </c>
      <c r="BM1711" s="13">
        <v>1.77</v>
      </c>
      <c r="BN1711" s="13">
        <v>2E-3</v>
      </c>
      <c r="BO1711" s="13">
        <v>2E-3</v>
      </c>
      <c r="BP1711" s="13">
        <v>-1.7000000000000001E-2</v>
      </c>
      <c r="BQ1711" s="13">
        <v>0</v>
      </c>
      <c r="BR1711" s="13">
        <v>0</v>
      </c>
      <c r="BS1711" s="13">
        <v>-1.9E-2</v>
      </c>
      <c r="BT1711" s="14" t="s">
        <v>7128</v>
      </c>
      <c r="BU1711" s="13">
        <v>1.9999999999999983E-3</v>
      </c>
      <c r="BV1711" s="13">
        <v>0</v>
      </c>
      <c r="BW1711" s="13">
        <v>0</v>
      </c>
      <c r="BX1711" s="13">
        <v>0</v>
      </c>
      <c r="BY1711" s="13">
        <v>0</v>
      </c>
      <c r="BZ1711" s="13">
        <v>0</v>
      </c>
      <c r="CA1711" s="13">
        <v>0</v>
      </c>
      <c r="CB1711" s="13">
        <v>0</v>
      </c>
      <c r="CC1711" s="15" t="s">
        <v>7128</v>
      </c>
      <c r="CD1711" s="15">
        <v>-0.45400000000000001</v>
      </c>
      <c r="CE1711" s="15">
        <v>0.36</v>
      </c>
      <c r="CF1711" s="15" t="s">
        <v>7128</v>
      </c>
      <c r="CG1711" s="15" t="s">
        <v>7128</v>
      </c>
      <c r="CH1711" s="13" t="s">
        <v>7128</v>
      </c>
      <c r="CI1711" s="13" t="s">
        <v>7128</v>
      </c>
      <c r="CJ1711" s="13">
        <v>0</v>
      </c>
      <c r="CK1711" s="12">
        <f t="shared" si="52"/>
        <v>0</v>
      </c>
      <c r="CL1711" s="36" t="str">
        <f t="shared" si="53"/>
        <v>NA</v>
      </c>
      <c r="CM1711" s="13" t="s">
        <v>7128</v>
      </c>
      <c r="CN1711" s="13" t="s">
        <v>7128</v>
      </c>
      <c r="CO1711" s="13" t="s">
        <v>7128</v>
      </c>
      <c r="CP1711" s="13" t="s">
        <v>7128</v>
      </c>
      <c r="CQ1711" s="13">
        <v>2E-3</v>
      </c>
      <c r="CR1711" s="13">
        <v>0.98699999999999999</v>
      </c>
      <c r="CS1711" s="13" t="s">
        <v>7128</v>
      </c>
      <c r="CT1711" s="13">
        <v>0</v>
      </c>
      <c r="CU1711" s="13">
        <v>-1.7000000000000001E-2</v>
      </c>
      <c r="CV1711" s="13">
        <v>0</v>
      </c>
      <c r="CW1711" s="13">
        <v>2E-3</v>
      </c>
      <c r="CX1711" s="12" t="s">
        <v>7128</v>
      </c>
      <c r="CY1711" s="12" t="s">
        <v>7128</v>
      </c>
      <c r="CZ1711" s="15">
        <v>493.5</v>
      </c>
      <c r="DA1711" s="20"/>
      <c r="DB1711" s="20"/>
    </row>
    <row r="1712" spans="1:106" ht="24">
      <c r="A1712" s="8" t="s">
        <v>4739</v>
      </c>
      <c r="B1712" s="8" t="s">
        <v>4740</v>
      </c>
      <c r="C1712" s="9" t="s">
        <v>7175</v>
      </c>
      <c r="D1712" s="9" t="s">
        <v>7126</v>
      </c>
      <c r="E1712" s="10" t="s">
        <v>7127</v>
      </c>
      <c r="F1712" s="10" t="s">
        <v>7126</v>
      </c>
      <c r="G1712" s="11">
        <v>0.75</v>
      </c>
      <c r="H1712" s="11">
        <v>0.75</v>
      </c>
      <c r="I1712" s="12">
        <v>9.0499999999999997E-2</v>
      </c>
      <c r="J1712" s="12">
        <v>0.12437499999999999</v>
      </c>
      <c r="K1712" s="12">
        <v>4.7E-2</v>
      </c>
      <c r="L1712" s="12">
        <v>0.10350000000000001</v>
      </c>
      <c r="M1712" s="12">
        <v>6.8320350000000002E-2</v>
      </c>
      <c r="N1712" s="12">
        <v>0.12437499999999999</v>
      </c>
      <c r="O1712" s="12" t="s">
        <v>7128</v>
      </c>
      <c r="P1712" s="12" t="s">
        <v>7128</v>
      </c>
      <c r="Q1712" s="13">
        <v>1.24</v>
      </c>
      <c r="R1712" s="13">
        <v>0</v>
      </c>
      <c r="S1712" s="13">
        <v>0</v>
      </c>
      <c r="T1712" s="13">
        <v>0</v>
      </c>
      <c r="U1712" s="13">
        <v>1.24</v>
      </c>
      <c r="V1712" s="13">
        <v>0</v>
      </c>
      <c r="W1712" s="13">
        <v>1.24</v>
      </c>
      <c r="X1712" s="14">
        <v>0</v>
      </c>
      <c r="Y1712" s="15">
        <v>0.11636636636636638</v>
      </c>
      <c r="Z1712" s="14" t="s">
        <v>7128</v>
      </c>
      <c r="AA1712" s="14">
        <v>0</v>
      </c>
      <c r="AB1712" s="14" t="s">
        <v>7128</v>
      </c>
      <c r="AC1712" s="14">
        <v>0</v>
      </c>
      <c r="AD1712" s="13">
        <v>1.9E-2</v>
      </c>
      <c r="AE1712" s="15">
        <v>-1.1100000000000001</v>
      </c>
      <c r="AF1712" s="14">
        <v>9.4868329805051374E-2</v>
      </c>
      <c r="AG1712" s="14" t="s">
        <v>7128</v>
      </c>
      <c r="AH1712" s="15">
        <v>0.52173913043478271</v>
      </c>
      <c r="AI1712" s="5" t="s">
        <v>7128</v>
      </c>
      <c r="AJ1712" s="15">
        <v>88.571428571428569</v>
      </c>
      <c r="AK1712" s="15" t="s">
        <v>7128</v>
      </c>
      <c r="AL1712" s="15" t="s">
        <v>7128</v>
      </c>
      <c r="AM1712" s="15" t="s">
        <v>7128</v>
      </c>
      <c r="AN1712" s="15" t="s">
        <v>7128</v>
      </c>
      <c r="AO1712" s="15">
        <v>0.6702702702702702</v>
      </c>
      <c r="AP1712" s="15" t="s">
        <v>7128</v>
      </c>
      <c r="AQ1712" s="15">
        <v>4.2033898305084749</v>
      </c>
      <c r="AR1712" s="15" t="s">
        <v>7128</v>
      </c>
      <c r="AS1712" s="15">
        <v>0.6702702702702702</v>
      </c>
      <c r="AT1712" s="14" t="s">
        <v>7128</v>
      </c>
      <c r="AU1712" s="14">
        <v>0</v>
      </c>
      <c r="AV1712" s="12" t="s">
        <v>7128</v>
      </c>
      <c r="AW1712" s="12" t="s">
        <v>7128</v>
      </c>
      <c r="AX1712" s="12">
        <v>2.69E-2</v>
      </c>
      <c r="AY1712" s="12">
        <v>1.4269999999999998</v>
      </c>
      <c r="AZ1712" s="14" t="s">
        <v>7128</v>
      </c>
      <c r="BA1712" s="14" t="s">
        <v>7128</v>
      </c>
      <c r="BB1712" s="14" t="s">
        <v>7128</v>
      </c>
      <c r="BC1712" s="14" t="s">
        <v>7128</v>
      </c>
      <c r="BD1712" s="14">
        <v>-9.1515151515151522E-2</v>
      </c>
      <c r="BE1712" s="14">
        <v>-1.0909090909090908E-2</v>
      </c>
      <c r="BF1712" s="14">
        <v>0</v>
      </c>
      <c r="BG1712" s="14">
        <v>0.12189999999999999</v>
      </c>
      <c r="BH1712" s="13">
        <v>1.4E-2</v>
      </c>
      <c r="BI1712" s="13">
        <v>-0.151</v>
      </c>
      <c r="BJ1712" s="13">
        <v>-1.7999999999999999E-2</v>
      </c>
      <c r="BK1712" s="13">
        <v>-1.7999999999999999E-2</v>
      </c>
      <c r="BL1712" s="13">
        <v>1.85</v>
      </c>
      <c r="BM1712" s="13">
        <v>1.65</v>
      </c>
      <c r="BN1712" s="13">
        <v>0.38900000000000001</v>
      </c>
      <c r="BO1712" s="13">
        <v>0.29499999999999998</v>
      </c>
      <c r="BP1712" s="13">
        <v>-1.7999999999999999E-2</v>
      </c>
      <c r="BQ1712" s="13">
        <v>0</v>
      </c>
      <c r="BR1712" s="13">
        <v>0</v>
      </c>
      <c r="BS1712" s="13">
        <v>-0.26500000000000001</v>
      </c>
      <c r="BT1712" s="14" t="s">
        <v>7128</v>
      </c>
      <c r="BU1712" s="13">
        <v>0.24700000000000003</v>
      </c>
      <c r="BV1712" s="13">
        <v>0.11400000000000002</v>
      </c>
      <c r="BW1712" s="13">
        <v>0.11400000000000002</v>
      </c>
      <c r="BX1712" s="13">
        <v>0</v>
      </c>
      <c r="BY1712" s="13">
        <v>0</v>
      </c>
      <c r="BZ1712" s="13">
        <v>0</v>
      </c>
      <c r="CA1712" s="13">
        <v>0</v>
      </c>
      <c r="CB1712" s="13">
        <v>0</v>
      </c>
      <c r="CC1712" s="15">
        <v>-0.624</v>
      </c>
      <c r="CD1712" s="15">
        <v>5.6000000000000001E-2</v>
      </c>
      <c r="CE1712" s="15">
        <v>0.36</v>
      </c>
      <c r="CF1712" s="15" t="s">
        <v>7128</v>
      </c>
      <c r="CG1712" s="15" t="s">
        <v>7128</v>
      </c>
      <c r="CH1712" s="13" t="s">
        <v>7128</v>
      </c>
      <c r="CI1712" s="13" t="s">
        <v>7128</v>
      </c>
      <c r="CJ1712" s="13">
        <v>0</v>
      </c>
      <c r="CK1712" s="12">
        <f t="shared" si="52"/>
        <v>0</v>
      </c>
      <c r="CL1712" s="36" t="str">
        <f t="shared" si="53"/>
        <v>NA</v>
      </c>
      <c r="CM1712" s="13" t="s">
        <v>7128</v>
      </c>
      <c r="CN1712" s="13" t="s">
        <v>7128</v>
      </c>
      <c r="CO1712" s="13" t="s">
        <v>7128</v>
      </c>
      <c r="CP1712" s="13" t="s">
        <v>7128</v>
      </c>
      <c r="CQ1712" s="13">
        <v>0.29499999999999998</v>
      </c>
      <c r="CR1712" s="13">
        <v>1.24</v>
      </c>
      <c r="CS1712" s="13" t="s">
        <v>7128</v>
      </c>
      <c r="CT1712" s="13">
        <v>0</v>
      </c>
      <c r="CU1712" s="13">
        <v>-1.7999999999999999E-2</v>
      </c>
      <c r="CV1712" s="13">
        <v>0</v>
      </c>
      <c r="CW1712" s="13">
        <v>0.38900000000000001</v>
      </c>
      <c r="CX1712" s="12" t="s">
        <v>7128</v>
      </c>
      <c r="CY1712" s="12" t="s">
        <v>7128</v>
      </c>
      <c r="CZ1712" s="15">
        <v>3.1876606683804627</v>
      </c>
      <c r="DA1712" s="20"/>
      <c r="DB1712" s="20"/>
    </row>
    <row r="1713" spans="1:106" ht="24">
      <c r="A1713" s="8" t="s">
        <v>5539</v>
      </c>
      <c r="B1713" s="8" t="s">
        <v>5540</v>
      </c>
      <c r="C1713" s="9" t="s">
        <v>7197</v>
      </c>
      <c r="D1713" s="9" t="s">
        <v>7126</v>
      </c>
      <c r="E1713" s="10" t="s">
        <v>7127</v>
      </c>
      <c r="F1713" s="10" t="s">
        <v>7126</v>
      </c>
      <c r="G1713" s="11">
        <v>0.65</v>
      </c>
      <c r="H1713" s="11">
        <v>0.83904123982138179</v>
      </c>
      <c r="I1713" s="12">
        <v>9.0499999999999997E-2</v>
      </c>
      <c r="J1713" s="12">
        <v>0.13243323220383504</v>
      </c>
      <c r="K1713" s="12">
        <v>3.2000000000000001E-2</v>
      </c>
      <c r="L1713" s="12">
        <v>8.8499999999999995E-2</v>
      </c>
      <c r="M1713" s="12">
        <v>5.8418850000000001E-2</v>
      </c>
      <c r="N1713" s="12">
        <v>0.11028013856843114</v>
      </c>
      <c r="O1713" s="12">
        <v>-8.7299240666458444E-2</v>
      </c>
      <c r="P1713" s="12">
        <v>-0.11028013856843114</v>
      </c>
      <c r="Q1713" s="13">
        <v>0.40500000000000003</v>
      </c>
      <c r="R1713" s="13">
        <v>0</v>
      </c>
      <c r="S1713" s="13">
        <v>0.17299999999999999</v>
      </c>
      <c r="T1713" s="13">
        <v>0.17299999999999999</v>
      </c>
      <c r="U1713" s="13">
        <v>0.57800000000000007</v>
      </c>
      <c r="V1713" s="13">
        <v>0.02</v>
      </c>
      <c r="W1713" s="13">
        <v>0.55800000000000005</v>
      </c>
      <c r="X1713" s="14">
        <v>3.460207612456747E-2</v>
      </c>
      <c r="Y1713" s="15" t="s">
        <v>7128</v>
      </c>
      <c r="Z1713" s="14">
        <v>0.19570135746606335</v>
      </c>
      <c r="AA1713" s="14">
        <v>0.29930795847750857</v>
      </c>
      <c r="AB1713" s="14">
        <v>0.24331926863572434</v>
      </c>
      <c r="AC1713" s="14">
        <v>0.42716049382716043</v>
      </c>
      <c r="AD1713" s="13">
        <v>0.123</v>
      </c>
      <c r="AE1713" s="15">
        <v>0.23961111111111114</v>
      </c>
      <c r="AF1713" s="14">
        <v>4.4721359549995794E-2</v>
      </c>
      <c r="AG1713" s="14">
        <v>0.37565942021996462</v>
      </c>
      <c r="AH1713" s="15">
        <v>0.35323383084577115</v>
      </c>
      <c r="AI1713" s="5" t="s">
        <v>7128</v>
      </c>
      <c r="AJ1713" s="15">
        <v>12.65625</v>
      </c>
      <c r="AK1713" s="15">
        <v>12.65625</v>
      </c>
      <c r="AL1713" s="15" t="s">
        <v>7128</v>
      </c>
      <c r="AM1713" s="15" t="s">
        <v>7128</v>
      </c>
      <c r="AN1713" s="15">
        <v>0.569620253164557</v>
      </c>
      <c r="AO1713" s="15">
        <v>3.8207547169811322</v>
      </c>
      <c r="AP1713" s="15" t="s">
        <v>7128</v>
      </c>
      <c r="AQ1713" s="15" t="s">
        <v>7128</v>
      </c>
      <c r="AR1713" s="15">
        <v>0.64583333333333348</v>
      </c>
      <c r="AS1713" s="15">
        <v>5.2641509433962268</v>
      </c>
      <c r="AT1713" s="14">
        <v>0</v>
      </c>
      <c r="AU1713" s="14">
        <v>0</v>
      </c>
      <c r="AV1713" s="12">
        <v>0.26400000000000001</v>
      </c>
      <c r="AW1713" s="12">
        <v>0.107</v>
      </c>
      <c r="AX1713" s="12">
        <v>0.254</v>
      </c>
      <c r="AY1713" s="12">
        <v>-0.10300000000000001</v>
      </c>
      <c r="AZ1713" s="14" t="s">
        <v>7128</v>
      </c>
      <c r="BA1713" s="14" t="s">
        <v>7128</v>
      </c>
      <c r="BB1713" s="14">
        <v>4.5133991537376593E-2</v>
      </c>
      <c r="BC1713" s="14">
        <v>0</v>
      </c>
      <c r="BD1713" s="14">
        <v>0.30188679245283018</v>
      </c>
      <c r="BE1713" s="14">
        <v>0</v>
      </c>
      <c r="BF1713" s="14">
        <v>0.31914893617021273</v>
      </c>
      <c r="BG1713" s="14">
        <v>2.4799999999999999E-2</v>
      </c>
      <c r="BH1713" s="13">
        <v>3.2000000000000001E-2</v>
      </c>
      <c r="BI1713" s="13">
        <v>3.2000000000000001E-2</v>
      </c>
      <c r="BJ1713" s="13">
        <v>0</v>
      </c>
      <c r="BK1713" s="13">
        <v>0</v>
      </c>
      <c r="BL1713" s="13">
        <v>0.106</v>
      </c>
      <c r="BM1713" s="13">
        <v>0.106</v>
      </c>
      <c r="BN1713" s="13">
        <v>0</v>
      </c>
      <c r="BO1713" s="13">
        <v>0</v>
      </c>
      <c r="BP1713" s="13">
        <v>0</v>
      </c>
      <c r="BQ1713" s="13">
        <v>0</v>
      </c>
      <c r="BR1713" s="13">
        <v>0</v>
      </c>
      <c r="BS1713" s="13">
        <v>-0.03</v>
      </c>
      <c r="BT1713" s="14" t="s">
        <v>7128</v>
      </c>
      <c r="BU1713" s="13">
        <v>0.03</v>
      </c>
      <c r="BV1713" s="13">
        <v>6.2E-2</v>
      </c>
      <c r="BW1713" s="13">
        <v>6.2E-2</v>
      </c>
      <c r="BX1713" s="13">
        <v>0.70899999999999996</v>
      </c>
      <c r="BY1713" s="13">
        <v>0.872</v>
      </c>
      <c r="BZ1713" s="13">
        <v>0.71099999999999997</v>
      </c>
      <c r="CA1713" s="13">
        <v>0.86399999999999988</v>
      </c>
      <c r="CB1713" s="13">
        <v>0</v>
      </c>
      <c r="CC1713" s="15">
        <v>0.112</v>
      </c>
      <c r="CD1713" s="15">
        <v>3.4000000000000002E-2</v>
      </c>
      <c r="CE1713" s="15">
        <v>0.36</v>
      </c>
      <c r="CF1713" s="15" t="s">
        <v>7128</v>
      </c>
      <c r="CG1713" s="15" t="s">
        <v>7128</v>
      </c>
      <c r="CH1713" s="13" t="s">
        <v>7128</v>
      </c>
      <c r="CI1713" s="13" t="s">
        <v>7128</v>
      </c>
      <c r="CJ1713" s="13">
        <v>0</v>
      </c>
      <c r="CK1713" s="12">
        <f t="shared" si="52"/>
        <v>0</v>
      </c>
      <c r="CL1713" s="36">
        <f t="shared" si="53"/>
        <v>0.1226851851851852</v>
      </c>
      <c r="CM1713" s="13">
        <v>4.7E-2</v>
      </c>
      <c r="CN1713" s="13">
        <v>1.4999999999999999E-2</v>
      </c>
      <c r="CO1713" s="13">
        <v>3.2000000000000001E-2</v>
      </c>
      <c r="CP1713" s="13">
        <v>0.40500000000000003</v>
      </c>
      <c r="CQ1713" s="13" t="s">
        <v>7128</v>
      </c>
      <c r="CR1713" s="13" t="s">
        <v>7128</v>
      </c>
      <c r="CS1713" s="13" t="s">
        <v>7128</v>
      </c>
      <c r="CT1713" s="13">
        <v>0</v>
      </c>
      <c r="CU1713" s="13">
        <v>0</v>
      </c>
      <c r="CV1713" s="13">
        <v>0.86399999999999988</v>
      </c>
      <c r="CW1713" s="13">
        <v>0</v>
      </c>
      <c r="CX1713" s="12">
        <v>4.5133991537376593E-2</v>
      </c>
      <c r="CY1713" s="12">
        <v>0</v>
      </c>
      <c r="CZ1713" s="15" t="s">
        <v>7128</v>
      </c>
      <c r="DA1713" s="20"/>
      <c r="DB1713" s="20"/>
    </row>
    <row r="1714" spans="1:106">
      <c r="A1714" s="8" t="s">
        <v>4759</v>
      </c>
      <c r="B1714" s="8" t="s">
        <v>4760</v>
      </c>
      <c r="C1714" s="9" t="s">
        <v>7148</v>
      </c>
      <c r="D1714" s="9" t="s">
        <v>7126</v>
      </c>
      <c r="E1714" s="10" t="s">
        <v>7127</v>
      </c>
      <c r="F1714" s="10" t="s">
        <v>7126</v>
      </c>
      <c r="G1714" s="11">
        <v>0.67</v>
      </c>
      <c r="H1714" s="11">
        <v>0.89868595041322308</v>
      </c>
      <c r="I1714" s="12">
        <v>9.0499999999999997E-2</v>
      </c>
      <c r="J1714" s="12">
        <v>0.13783107851239668</v>
      </c>
      <c r="K1714" s="12">
        <v>3.2000000000000001E-2</v>
      </c>
      <c r="L1714" s="12">
        <v>8.8499999999999995E-2</v>
      </c>
      <c r="M1714" s="12">
        <v>5.8418850000000001E-2</v>
      </c>
      <c r="N1714" s="12">
        <v>0.11762328407270486</v>
      </c>
      <c r="O1714" s="12">
        <v>-2.2199386863574408E-2</v>
      </c>
      <c r="P1714" s="12">
        <v>-0.39419707148240557</v>
      </c>
      <c r="Q1714" s="13">
        <v>1.21</v>
      </c>
      <c r="R1714" s="13">
        <v>0</v>
      </c>
      <c r="S1714" s="13">
        <v>0.41299999999999998</v>
      </c>
      <c r="T1714" s="13">
        <v>0.41299999999999998</v>
      </c>
      <c r="U1714" s="13">
        <v>1.623</v>
      </c>
      <c r="V1714" s="13">
        <v>1.2E-2</v>
      </c>
      <c r="W1714" s="13">
        <v>1.611</v>
      </c>
      <c r="X1714" s="14">
        <v>7.3937153419593345E-3</v>
      </c>
      <c r="Y1714" s="15" t="s">
        <v>7128</v>
      </c>
      <c r="Z1714" s="14">
        <v>0.45534729878721053</v>
      </c>
      <c r="AA1714" s="14">
        <v>0.25446703635243373</v>
      </c>
      <c r="AB1714" s="14">
        <v>0.83603238866396756</v>
      </c>
      <c r="AC1714" s="14">
        <v>0.34132231404958679</v>
      </c>
      <c r="AD1714" s="13">
        <v>1.41</v>
      </c>
      <c r="AE1714" s="15">
        <v>0.39297222222222228</v>
      </c>
      <c r="AF1714" s="14">
        <v>6.3245553203367583E-2</v>
      </c>
      <c r="AG1714" s="14">
        <v>0.44588115008374152</v>
      </c>
      <c r="AH1714" s="15">
        <v>0.2222654729466719</v>
      </c>
      <c r="AI1714" s="5" t="s">
        <v>7128</v>
      </c>
      <c r="AJ1714" s="15">
        <v>22.407407407407408</v>
      </c>
      <c r="AK1714" s="15">
        <v>22.407407407407408</v>
      </c>
      <c r="AL1714" s="15" t="s">
        <v>7128</v>
      </c>
      <c r="AM1714" s="15" t="s">
        <v>7128</v>
      </c>
      <c r="AN1714" s="15">
        <v>2.4493927125506074</v>
      </c>
      <c r="AO1714" s="15">
        <v>0.77564102564102555</v>
      </c>
      <c r="AP1714" s="15" t="s">
        <v>7128</v>
      </c>
      <c r="AQ1714" s="15" t="s">
        <v>7128</v>
      </c>
      <c r="AR1714" s="15">
        <v>1.8</v>
      </c>
      <c r="AS1714" s="15">
        <v>1.0326923076923076</v>
      </c>
      <c r="AT1714" s="14">
        <v>0</v>
      </c>
      <c r="AU1714" s="14">
        <v>0</v>
      </c>
      <c r="AV1714" s="12" t="s">
        <v>7128</v>
      </c>
      <c r="AW1714" s="12">
        <v>-4.2300000000000004E-2</v>
      </c>
      <c r="AX1714" s="12">
        <v>8.09E-2</v>
      </c>
      <c r="AY1714" s="12">
        <v>-1.7999999999999998E-4</v>
      </c>
      <c r="AZ1714" s="14" t="s">
        <v>7128</v>
      </c>
      <c r="BA1714" s="14" t="s">
        <v>7128</v>
      </c>
      <c r="BB1714" s="14">
        <v>0.11563169164882227</v>
      </c>
      <c r="BC1714" s="14">
        <v>-0.27657378740970073</v>
      </c>
      <c r="BD1714" s="14">
        <v>3.461538461538461E-2</v>
      </c>
      <c r="BE1714" s="14">
        <v>-0.1717948717948718</v>
      </c>
      <c r="BF1714" s="14">
        <v>0</v>
      </c>
      <c r="BG1714" s="14">
        <v>1.4499999999999999E-2</v>
      </c>
      <c r="BH1714" s="13">
        <v>5.3999999999999999E-2</v>
      </c>
      <c r="BI1714" s="13">
        <v>5.3999999999999999E-2</v>
      </c>
      <c r="BJ1714" s="13">
        <v>-0.26800000000000002</v>
      </c>
      <c r="BK1714" s="13">
        <v>-0.26800000000000002</v>
      </c>
      <c r="BL1714" s="13">
        <v>1.56</v>
      </c>
      <c r="BM1714" s="13">
        <v>1.56</v>
      </c>
      <c r="BN1714" s="13">
        <v>-0.21099999999999999</v>
      </c>
      <c r="BO1714" s="13">
        <v>-0.21099999999999999</v>
      </c>
      <c r="BP1714" s="13">
        <v>-0.26800000000000002</v>
      </c>
      <c r="BQ1714" s="13">
        <v>0</v>
      </c>
      <c r="BR1714" s="13">
        <v>0</v>
      </c>
      <c r="BS1714" s="13">
        <v>-5.7000000000000002E-2</v>
      </c>
      <c r="BT1714" s="14" t="s">
        <v>7128</v>
      </c>
      <c r="BU1714" s="13">
        <v>-0.21100000000000002</v>
      </c>
      <c r="BV1714" s="13">
        <v>0.111</v>
      </c>
      <c r="BW1714" s="13">
        <v>0.111</v>
      </c>
      <c r="BX1714" s="13">
        <v>0.46700000000000003</v>
      </c>
      <c r="BY1714" s="13">
        <v>0.96899999999999997</v>
      </c>
      <c r="BZ1714" s="13">
        <v>0.49399999999999999</v>
      </c>
      <c r="CA1714" s="13">
        <v>0.89500000000000002</v>
      </c>
      <c r="CB1714" s="13">
        <v>0</v>
      </c>
      <c r="CC1714" s="15">
        <v>0.188</v>
      </c>
      <c r="CD1714" s="15">
        <v>4.7E-2</v>
      </c>
      <c r="CE1714" s="15">
        <v>0.36</v>
      </c>
      <c r="CF1714" s="15">
        <v>1.4370724888459563</v>
      </c>
      <c r="CG1714" s="15">
        <v>1.4521900760625741</v>
      </c>
      <c r="CH1714" s="13">
        <v>3.2899999999999999E-2</v>
      </c>
      <c r="CI1714" s="13">
        <v>1.6000000000000004E-2</v>
      </c>
      <c r="CJ1714" s="13">
        <v>0</v>
      </c>
      <c r="CK1714" s="12">
        <f t="shared" si="52"/>
        <v>0</v>
      </c>
      <c r="CL1714" s="36">
        <f t="shared" si="53"/>
        <v>1.7430167597765363</v>
      </c>
      <c r="CM1714" s="13" t="s">
        <v>7128</v>
      </c>
      <c r="CN1714" s="13" t="s">
        <v>7128</v>
      </c>
      <c r="CO1714" s="13">
        <v>5.3999999999999999E-2</v>
      </c>
      <c r="CP1714" s="13">
        <v>1.21</v>
      </c>
      <c r="CQ1714" s="13" t="s">
        <v>7128</v>
      </c>
      <c r="CR1714" s="13" t="s">
        <v>7128</v>
      </c>
      <c r="CS1714" s="13" t="s">
        <v>7128</v>
      </c>
      <c r="CT1714" s="13">
        <v>0</v>
      </c>
      <c r="CU1714" s="13">
        <v>-0.26800000000000002</v>
      </c>
      <c r="CV1714" s="13">
        <v>0.89500000000000002</v>
      </c>
      <c r="CW1714" s="13">
        <v>-0.21099999999999999</v>
      </c>
      <c r="CX1714" s="12">
        <v>0.11563169164882227</v>
      </c>
      <c r="CY1714" s="12">
        <v>-0.27657378740970073</v>
      </c>
      <c r="CZ1714" s="15" t="s">
        <v>7128</v>
      </c>
      <c r="DA1714" s="20"/>
      <c r="DB1714" s="20"/>
    </row>
    <row r="1715" spans="1:106" ht="24">
      <c r="A1715" s="8" t="s">
        <v>5287</v>
      </c>
      <c r="B1715" s="8" t="s">
        <v>5288</v>
      </c>
      <c r="C1715" s="9" t="s">
        <v>7178</v>
      </c>
      <c r="D1715" s="9" t="s">
        <v>7126</v>
      </c>
      <c r="E1715" s="10" t="s">
        <v>7127</v>
      </c>
      <c r="F1715" s="10" t="s">
        <v>7126</v>
      </c>
      <c r="G1715" s="11">
        <v>1.1000000000000001</v>
      </c>
      <c r="H1715" s="11">
        <v>1.1000000000000001</v>
      </c>
      <c r="I1715" s="12">
        <v>9.0499999999999997E-2</v>
      </c>
      <c r="J1715" s="12">
        <v>0.15604999999999999</v>
      </c>
      <c r="K1715" s="12">
        <v>5.1999999999999998E-2</v>
      </c>
      <c r="L1715" s="12">
        <v>0.1085</v>
      </c>
      <c r="M1715" s="12">
        <v>7.162085E-2</v>
      </c>
      <c r="N1715" s="12">
        <v>0.15604999999999999</v>
      </c>
      <c r="O1715" s="12">
        <v>-0.15502959183673468</v>
      </c>
      <c r="P1715" s="12">
        <v>-0.16521730328495032</v>
      </c>
      <c r="Q1715" s="13">
        <v>2.61</v>
      </c>
      <c r="R1715" s="13">
        <v>0</v>
      </c>
      <c r="S1715" s="13">
        <v>0</v>
      </c>
      <c r="T1715" s="13">
        <v>0</v>
      </c>
      <c r="U1715" s="13">
        <v>2.61</v>
      </c>
      <c r="V1715" s="13">
        <v>0</v>
      </c>
      <c r="W1715" s="13">
        <v>2.61</v>
      </c>
      <c r="X1715" s="14">
        <v>0</v>
      </c>
      <c r="Y1715" s="15">
        <v>2.6881720430107527E-2</v>
      </c>
      <c r="Z1715" s="14" t="s">
        <v>7128</v>
      </c>
      <c r="AA1715" s="14">
        <v>0</v>
      </c>
      <c r="AB1715" s="14" t="s">
        <v>7128</v>
      </c>
      <c r="AC1715" s="14">
        <v>0</v>
      </c>
      <c r="AD1715" s="13">
        <v>4.7E-2</v>
      </c>
      <c r="AE1715" s="15">
        <v>1.7517777777777781</v>
      </c>
      <c r="AF1715" s="14">
        <v>8.3666002653407553E-2</v>
      </c>
      <c r="AG1715" s="14">
        <v>0.94841390150684146</v>
      </c>
      <c r="AH1715" s="15">
        <v>0.33333333333333331</v>
      </c>
      <c r="AI1715" s="5" t="s">
        <v>7128</v>
      </c>
      <c r="AJ1715" s="15">
        <v>261</v>
      </c>
      <c r="AK1715" s="15">
        <v>261</v>
      </c>
      <c r="AL1715" s="15" t="s">
        <v>7128</v>
      </c>
      <c r="AM1715" s="15" t="s">
        <v>7128</v>
      </c>
      <c r="AN1715" s="15" t="s">
        <v>7128</v>
      </c>
      <c r="AO1715" s="15">
        <v>8.0804953560371509</v>
      </c>
      <c r="AP1715" s="15" t="s">
        <v>7128</v>
      </c>
      <c r="AQ1715" s="15" t="s">
        <v>7128</v>
      </c>
      <c r="AR1715" s="15" t="s">
        <v>7128</v>
      </c>
      <c r="AS1715" s="15">
        <v>8.0804953560371509</v>
      </c>
      <c r="AT1715" s="14">
        <v>0</v>
      </c>
      <c r="AU1715" s="14">
        <v>0</v>
      </c>
      <c r="AV1715" s="12">
        <v>0.154</v>
      </c>
      <c r="AW1715" s="12">
        <v>-0.14899999999999999</v>
      </c>
      <c r="AX1715" s="12">
        <v>-9.2600000000000002E-2</v>
      </c>
      <c r="AY1715" s="12">
        <v>0.23399999999999999</v>
      </c>
      <c r="AZ1715" s="14" t="s">
        <v>7128</v>
      </c>
      <c r="BA1715" s="14" t="s">
        <v>7128</v>
      </c>
      <c r="BB1715" s="14">
        <v>1.020408163265306E-3</v>
      </c>
      <c r="BC1715" s="14">
        <v>-9.1673032849503427E-3</v>
      </c>
      <c r="BD1715" s="14">
        <v>3.0959752321981424E-2</v>
      </c>
      <c r="BE1715" s="14">
        <v>-0.14860681114551083</v>
      </c>
      <c r="BF1715" s="14">
        <v>0</v>
      </c>
      <c r="BG1715" s="14">
        <v>1.23E-2</v>
      </c>
      <c r="BH1715" s="13">
        <v>0.01</v>
      </c>
      <c r="BI1715" s="13">
        <v>0.01</v>
      </c>
      <c r="BJ1715" s="13">
        <v>-4.8000000000000001E-2</v>
      </c>
      <c r="BK1715" s="13">
        <v>-4.8000000000000001E-2</v>
      </c>
      <c r="BL1715" s="13">
        <v>0.32300000000000001</v>
      </c>
      <c r="BM1715" s="13">
        <v>0.32300000000000001</v>
      </c>
      <c r="BN1715" s="13">
        <v>-4.2999999999999997E-2</v>
      </c>
      <c r="BO1715" s="13">
        <v>-4.2999999999999997E-2</v>
      </c>
      <c r="BP1715" s="13">
        <v>-4.8000000000000001E-2</v>
      </c>
      <c r="BQ1715" s="13">
        <v>0</v>
      </c>
      <c r="BR1715" s="13">
        <v>0</v>
      </c>
      <c r="BS1715" s="13">
        <v>-8.9999999999999993E-3</v>
      </c>
      <c r="BT1715" s="14" t="s">
        <v>7128</v>
      </c>
      <c r="BU1715" s="13">
        <v>-3.9E-2</v>
      </c>
      <c r="BV1715" s="13">
        <v>1.9E-2</v>
      </c>
      <c r="BW1715" s="13">
        <v>1.9E-2</v>
      </c>
      <c r="BX1715" s="13">
        <v>9.8000000000000007</v>
      </c>
      <c r="BY1715" s="13">
        <v>5.2360000000000007</v>
      </c>
      <c r="BZ1715" s="13">
        <v>0</v>
      </c>
      <c r="CA1715" s="13">
        <v>0</v>
      </c>
      <c r="CB1715" s="13">
        <v>0</v>
      </c>
      <c r="CC1715" s="15">
        <v>0.52900000000000003</v>
      </c>
      <c r="CD1715" s="15">
        <v>0.83699999999999997</v>
      </c>
      <c r="CE1715" s="15">
        <v>0.36</v>
      </c>
      <c r="CF1715" s="15" t="s">
        <v>7128</v>
      </c>
      <c r="CG1715" s="15" t="s">
        <v>7128</v>
      </c>
      <c r="CH1715" s="13" t="s">
        <v>7128</v>
      </c>
      <c r="CI1715" s="13" t="s">
        <v>7128</v>
      </c>
      <c r="CJ1715" s="13">
        <v>0</v>
      </c>
      <c r="CK1715" s="12">
        <f t="shared" si="52"/>
        <v>0</v>
      </c>
      <c r="CL1715" s="36" t="str">
        <f t="shared" si="53"/>
        <v>NA</v>
      </c>
      <c r="CM1715" s="13">
        <v>0.01</v>
      </c>
      <c r="CN1715" s="13" t="s">
        <v>7128</v>
      </c>
      <c r="CO1715" s="13">
        <v>0.01</v>
      </c>
      <c r="CP1715" s="13">
        <v>2.61</v>
      </c>
      <c r="CQ1715" s="13" t="s">
        <v>7128</v>
      </c>
      <c r="CR1715" s="13" t="s">
        <v>7128</v>
      </c>
      <c r="CS1715" s="13" t="s">
        <v>7128</v>
      </c>
      <c r="CT1715" s="13">
        <v>0</v>
      </c>
      <c r="CU1715" s="13">
        <v>-4.8000000000000001E-2</v>
      </c>
      <c r="CV1715" s="13">
        <v>0</v>
      </c>
      <c r="CW1715" s="13">
        <v>-4.2999999999999997E-2</v>
      </c>
      <c r="CX1715" s="12">
        <v>1.020408163265306E-3</v>
      </c>
      <c r="CY1715" s="12">
        <v>-9.1673032849503427E-3</v>
      </c>
      <c r="CZ1715" s="15" t="s">
        <v>7128</v>
      </c>
      <c r="DA1715" s="20"/>
      <c r="DB1715" s="20"/>
    </row>
    <row r="1716" spans="1:106">
      <c r="A1716" s="8" t="s">
        <v>4897</v>
      </c>
      <c r="B1716" s="8" t="s">
        <v>4898</v>
      </c>
      <c r="C1716" s="9" t="s">
        <v>7139</v>
      </c>
      <c r="D1716" s="9" t="s">
        <v>7126</v>
      </c>
      <c r="E1716" s="10" t="s">
        <v>7127</v>
      </c>
      <c r="F1716" s="10" t="s">
        <v>7126</v>
      </c>
      <c r="G1716" s="11">
        <v>0.59</v>
      </c>
      <c r="H1716" s="11">
        <v>1.0941314553990611</v>
      </c>
      <c r="I1716" s="12">
        <v>9.0499999999999997E-2</v>
      </c>
      <c r="J1716" s="12">
        <v>0.15551889671361502</v>
      </c>
      <c r="K1716" s="12">
        <v>4.1999999999999996E-2</v>
      </c>
      <c r="L1716" s="12">
        <v>9.8500000000000004E-2</v>
      </c>
      <c r="M1716" s="12">
        <v>6.5019850000000004E-2</v>
      </c>
      <c r="N1716" s="12">
        <v>0.11382060177215189</v>
      </c>
      <c r="O1716" s="12">
        <v>-0.16296570522425333</v>
      </c>
      <c r="P1716" s="12">
        <v>-0.11950780556362109</v>
      </c>
      <c r="Q1716" s="13">
        <v>2.13</v>
      </c>
      <c r="R1716" s="13">
        <v>0</v>
      </c>
      <c r="S1716" s="13">
        <v>1.82</v>
      </c>
      <c r="T1716" s="13">
        <v>1.82</v>
      </c>
      <c r="U1716" s="13">
        <v>3.95</v>
      </c>
      <c r="V1716" s="13">
        <v>0.02</v>
      </c>
      <c r="W1716" s="13">
        <v>3.93</v>
      </c>
      <c r="X1716" s="14">
        <v>5.0632911392405064E-3</v>
      </c>
      <c r="Y1716" s="15">
        <v>0.90137857900318141</v>
      </c>
      <c r="Z1716" s="14">
        <v>0.35067437379576105</v>
      </c>
      <c r="AA1716" s="14">
        <v>0.46075949367088609</v>
      </c>
      <c r="AB1716" s="14">
        <v>0.5400593471810089</v>
      </c>
      <c r="AC1716" s="14">
        <v>0.85446009389671373</v>
      </c>
      <c r="AD1716" s="13">
        <v>0.22600000000000001</v>
      </c>
      <c r="AE1716" s="15">
        <v>1.8645555555555557</v>
      </c>
      <c r="AF1716" s="14">
        <v>0.17888543819998318</v>
      </c>
      <c r="AG1716" s="14">
        <v>0.77647460518680189</v>
      </c>
      <c r="AH1716" s="15">
        <v>0.58108108108108114</v>
      </c>
      <c r="AI1716" s="5" t="s">
        <v>7128</v>
      </c>
      <c r="AJ1716" s="15" t="s">
        <v>7128</v>
      </c>
      <c r="AK1716" s="15" t="s">
        <v>7128</v>
      </c>
      <c r="AL1716" s="15" t="s">
        <v>7128</v>
      </c>
      <c r="AM1716" s="15" t="s">
        <v>7128</v>
      </c>
      <c r="AN1716" s="15">
        <v>0.63204747774480707</v>
      </c>
      <c r="AO1716" s="15">
        <v>1.901785714285714</v>
      </c>
      <c r="AP1716" s="15" t="s">
        <v>7128</v>
      </c>
      <c r="AQ1716" s="15">
        <v>491.25</v>
      </c>
      <c r="AR1716" s="15">
        <v>0.760154738878143</v>
      </c>
      <c r="AS1716" s="15">
        <v>3.5089285714285712</v>
      </c>
      <c r="AT1716" s="14" t="s">
        <v>7128</v>
      </c>
      <c r="AU1716" s="14">
        <v>0</v>
      </c>
      <c r="AV1716" s="12" t="s">
        <v>7128</v>
      </c>
      <c r="AW1716" s="12" t="s">
        <v>7128</v>
      </c>
      <c r="AX1716" s="12">
        <v>-0.746</v>
      </c>
      <c r="AY1716" s="12">
        <v>-3.5499999999999997E-2</v>
      </c>
      <c r="AZ1716" s="14" t="s">
        <v>7128</v>
      </c>
      <c r="BA1716" s="14" t="s">
        <v>7128</v>
      </c>
      <c r="BB1716" s="14">
        <v>-7.4468085106382982E-3</v>
      </c>
      <c r="BC1716" s="14">
        <v>-5.6872037914691949E-3</v>
      </c>
      <c r="BD1716" s="14">
        <v>-2.4999999999999998E-2</v>
      </c>
      <c r="BE1716" s="14">
        <v>-2.6785714285714281E-2</v>
      </c>
      <c r="BF1716" s="14">
        <v>0</v>
      </c>
      <c r="BG1716" s="14" t="s">
        <v>7128</v>
      </c>
      <c r="BH1716" s="13">
        <v>-2.8000000000000001E-2</v>
      </c>
      <c r="BI1716" s="13">
        <v>-2.8000000000000001E-2</v>
      </c>
      <c r="BJ1716" s="13">
        <v>-0.03</v>
      </c>
      <c r="BK1716" s="13">
        <v>-0.03</v>
      </c>
      <c r="BL1716" s="13">
        <v>1.1200000000000001</v>
      </c>
      <c r="BM1716" s="13">
        <v>1.1200000000000001</v>
      </c>
      <c r="BN1716" s="13">
        <v>8.0000000000000002E-3</v>
      </c>
      <c r="BO1716" s="13">
        <v>8.0000000000000002E-3</v>
      </c>
      <c r="BP1716" s="13">
        <v>-0.03</v>
      </c>
      <c r="BQ1716" s="13">
        <v>0</v>
      </c>
      <c r="BR1716" s="13">
        <v>0</v>
      </c>
      <c r="BS1716" s="13">
        <v>-7.0000000000000001E-3</v>
      </c>
      <c r="BT1716" s="14" t="s">
        <v>7128</v>
      </c>
      <c r="BU1716" s="13">
        <v>-2.3E-2</v>
      </c>
      <c r="BV1716" s="13">
        <v>-2.1000000000000001E-2</v>
      </c>
      <c r="BW1716" s="13">
        <v>-2.1000000000000001E-2</v>
      </c>
      <c r="BX1716" s="13">
        <v>3.76</v>
      </c>
      <c r="BY1716" s="13">
        <v>5.2749999999999995</v>
      </c>
      <c r="BZ1716" s="13">
        <v>3.37</v>
      </c>
      <c r="CA1716" s="13">
        <v>5.1700000000000008</v>
      </c>
      <c r="CB1716" s="13">
        <v>0</v>
      </c>
      <c r="CC1716" s="15">
        <v>0.92600000000000005</v>
      </c>
      <c r="CD1716" s="15">
        <v>0.154</v>
      </c>
      <c r="CE1716" s="15">
        <v>0.36</v>
      </c>
      <c r="CF1716" s="15" t="s">
        <v>7128</v>
      </c>
      <c r="CG1716" s="15" t="s">
        <v>7128</v>
      </c>
      <c r="CH1716" s="13" t="s">
        <v>7128</v>
      </c>
      <c r="CI1716" s="13" t="s">
        <v>7128</v>
      </c>
      <c r="CJ1716" s="13">
        <v>0</v>
      </c>
      <c r="CK1716" s="12">
        <f t="shared" si="52"/>
        <v>0</v>
      </c>
      <c r="CL1716" s="36">
        <f t="shared" si="53"/>
        <v>0.21663442940038682</v>
      </c>
      <c r="CM1716" s="13" t="s">
        <v>7128</v>
      </c>
      <c r="CN1716" s="13" t="s">
        <v>7128</v>
      </c>
      <c r="CO1716" s="13" t="s">
        <v>7128</v>
      </c>
      <c r="CP1716" s="13" t="s">
        <v>7128</v>
      </c>
      <c r="CQ1716" s="13">
        <v>8.0000000000000002E-3</v>
      </c>
      <c r="CR1716" s="13">
        <v>3.93</v>
      </c>
      <c r="CS1716" s="13" t="s">
        <v>7128</v>
      </c>
      <c r="CT1716" s="13">
        <v>0</v>
      </c>
      <c r="CU1716" s="13">
        <v>-0.03</v>
      </c>
      <c r="CV1716" s="13">
        <v>5.1700000000000008</v>
      </c>
      <c r="CW1716" s="13">
        <v>8.0000000000000002E-3</v>
      </c>
      <c r="CX1716" s="12">
        <v>-7.4468085106382982E-3</v>
      </c>
      <c r="CY1716" s="12">
        <v>-5.6872037914691949E-3</v>
      </c>
      <c r="CZ1716" s="15">
        <v>491.25</v>
      </c>
      <c r="DA1716" s="20"/>
      <c r="DB1716" s="20"/>
    </row>
    <row r="1717" spans="1:106">
      <c r="A1717" s="8" t="s">
        <v>3495</v>
      </c>
      <c r="B1717" s="8" t="s">
        <v>3496</v>
      </c>
      <c r="C1717" s="9" t="s">
        <v>7170</v>
      </c>
      <c r="D1717" s="9" t="s">
        <v>7126</v>
      </c>
      <c r="E1717" s="10" t="s">
        <v>7127</v>
      </c>
      <c r="F1717" s="10" t="s">
        <v>7126</v>
      </c>
      <c r="G1717" s="11">
        <v>1.06</v>
      </c>
      <c r="H1717" s="11">
        <v>1.3246131386861315</v>
      </c>
      <c r="I1717" s="12">
        <v>9.0499999999999997E-2</v>
      </c>
      <c r="J1717" s="12">
        <v>0.1763774890510949</v>
      </c>
      <c r="K1717" s="12">
        <v>4.7E-2</v>
      </c>
      <c r="L1717" s="12">
        <v>0.10350000000000001</v>
      </c>
      <c r="M1717" s="12">
        <v>6.8320350000000002E-2</v>
      </c>
      <c r="N1717" s="12">
        <v>0.15479130823598131</v>
      </c>
      <c r="O1717" s="12">
        <v>-0.30750956452279299</v>
      </c>
      <c r="P1717" s="12">
        <v>-0.18738114714552281</v>
      </c>
      <c r="Q1717" s="13">
        <v>13.7</v>
      </c>
      <c r="R1717" s="13">
        <v>0</v>
      </c>
      <c r="S1717" s="13">
        <v>3.42</v>
      </c>
      <c r="T1717" s="13">
        <v>3.42</v>
      </c>
      <c r="U1717" s="13">
        <v>17.119999999999997</v>
      </c>
      <c r="V1717" s="13">
        <v>0</v>
      </c>
      <c r="W1717" s="13">
        <v>17.119999999999997</v>
      </c>
      <c r="X1717" s="14">
        <v>0</v>
      </c>
      <c r="Y1717" s="15">
        <v>0.21666666666666667</v>
      </c>
      <c r="Z1717" s="14">
        <v>0.65517241379310343</v>
      </c>
      <c r="AA1717" s="14">
        <v>0.19976635514018695</v>
      </c>
      <c r="AB1717" s="14">
        <v>1.9</v>
      </c>
      <c r="AC1717" s="14">
        <v>0.24963503649635038</v>
      </c>
      <c r="AD1717" s="13">
        <v>9.0999999999999998E-2</v>
      </c>
      <c r="AE1717" s="15">
        <v>1.5089166666666667</v>
      </c>
      <c r="AF1717" s="14">
        <v>7.7459666924148338E-2</v>
      </c>
      <c r="AG1717" s="14">
        <v>0.83656440278080202</v>
      </c>
      <c r="AH1717" s="15">
        <v>0.42352941176470588</v>
      </c>
      <c r="AI1717" s="5" t="s">
        <v>7128</v>
      </c>
      <c r="AJ1717" s="15" t="s">
        <v>7128</v>
      </c>
      <c r="AK1717" s="15" t="s">
        <v>7128</v>
      </c>
      <c r="AL1717" s="15" t="s">
        <v>7128</v>
      </c>
      <c r="AM1717" s="15" t="s">
        <v>7128</v>
      </c>
      <c r="AN1717" s="15">
        <v>7.6111111111111107</v>
      </c>
      <c r="AO1717" s="15">
        <v>1.1322314049586777</v>
      </c>
      <c r="AP1717" s="15" t="s">
        <v>7128</v>
      </c>
      <c r="AQ1717" s="15">
        <v>20.980392156862742</v>
      </c>
      <c r="AR1717" s="15">
        <v>3.279693486590038</v>
      </c>
      <c r="AS1717" s="15">
        <v>1.4148760330578511</v>
      </c>
      <c r="AT1717" s="14" t="s">
        <v>7128</v>
      </c>
      <c r="AU1717" s="14">
        <v>0</v>
      </c>
      <c r="AV1717" s="12" t="s">
        <v>7128</v>
      </c>
      <c r="AW1717" s="12" t="s">
        <v>7128</v>
      </c>
      <c r="AX1717" s="12">
        <v>-0.152</v>
      </c>
      <c r="AY1717" s="12">
        <v>-7.7100000000000002E-2</v>
      </c>
      <c r="AZ1717" s="14" t="s">
        <v>7128</v>
      </c>
      <c r="BA1717" s="14" t="s">
        <v>7128</v>
      </c>
      <c r="BB1717" s="14">
        <v>-0.13113207547169811</v>
      </c>
      <c r="BC1717" s="14">
        <v>-3.2589838909541514E-2</v>
      </c>
      <c r="BD1717" s="14">
        <v>-2.3361344537815128E-2</v>
      </c>
      <c r="BE1717" s="14">
        <v>-2.2100840336134454E-2</v>
      </c>
      <c r="BF1717" s="14">
        <v>0</v>
      </c>
      <c r="BG1717" s="14">
        <v>4.5899999999999996E-2</v>
      </c>
      <c r="BH1717" s="13">
        <v>-2.1999999999999999E-2</v>
      </c>
      <c r="BI1717" s="13">
        <v>-0.27800000000000002</v>
      </c>
      <c r="BJ1717" s="13">
        <v>-0.26300000000000001</v>
      </c>
      <c r="BK1717" s="13">
        <v>-0.26300000000000001</v>
      </c>
      <c r="BL1717" s="13">
        <v>12.1</v>
      </c>
      <c r="BM1717" s="13">
        <v>11.9</v>
      </c>
      <c r="BN1717" s="13">
        <v>1.24</v>
      </c>
      <c r="BO1717" s="13">
        <v>0.81599999999999995</v>
      </c>
      <c r="BP1717" s="13">
        <v>-0.26300000000000001</v>
      </c>
      <c r="BQ1717" s="13">
        <v>0</v>
      </c>
      <c r="BR1717" s="13">
        <v>0</v>
      </c>
      <c r="BS1717" s="13">
        <v>-0.628</v>
      </c>
      <c r="BT1717" s="14" t="s">
        <v>7128</v>
      </c>
      <c r="BU1717" s="13">
        <v>0.36499999999999999</v>
      </c>
      <c r="BV1717" s="13">
        <v>0.35</v>
      </c>
      <c r="BW1717" s="13">
        <v>0.35</v>
      </c>
      <c r="BX1717" s="13">
        <v>2.12</v>
      </c>
      <c r="BY1717" s="13">
        <v>8.07</v>
      </c>
      <c r="BZ1717" s="13">
        <v>1.8</v>
      </c>
      <c r="CA1717" s="13">
        <v>5.22</v>
      </c>
      <c r="CB1717" s="13">
        <v>0</v>
      </c>
      <c r="CC1717" s="15">
        <v>0.432</v>
      </c>
      <c r="CD1717" s="15">
        <v>0.76900000000000002</v>
      </c>
      <c r="CE1717" s="15">
        <v>0.36</v>
      </c>
      <c r="CF1717" s="15" t="s">
        <v>7128</v>
      </c>
      <c r="CG1717" s="15" t="s">
        <v>7128</v>
      </c>
      <c r="CH1717" s="13" t="s">
        <v>7128</v>
      </c>
      <c r="CI1717" s="13" t="s">
        <v>7128</v>
      </c>
      <c r="CJ1717" s="13">
        <v>0</v>
      </c>
      <c r="CK1717" s="12">
        <f t="shared" si="52"/>
        <v>0</v>
      </c>
      <c r="CL1717" s="36">
        <f t="shared" si="53"/>
        <v>2.3180076628352491</v>
      </c>
      <c r="CM1717" s="13" t="s">
        <v>7128</v>
      </c>
      <c r="CN1717" s="13" t="s">
        <v>7128</v>
      </c>
      <c r="CO1717" s="13" t="s">
        <v>7128</v>
      </c>
      <c r="CP1717" s="13" t="s">
        <v>7128</v>
      </c>
      <c r="CQ1717" s="13">
        <v>0.81599999999999995</v>
      </c>
      <c r="CR1717" s="13">
        <v>17.119999999999997</v>
      </c>
      <c r="CS1717" s="13" t="s">
        <v>7128</v>
      </c>
      <c r="CT1717" s="13">
        <v>1.8200000000000001E-2</v>
      </c>
      <c r="CU1717" s="13">
        <v>-0.27540000000000003</v>
      </c>
      <c r="CV1717" s="13">
        <v>5.2382</v>
      </c>
      <c r="CW1717" s="13">
        <v>1.24</v>
      </c>
      <c r="CX1717" s="12">
        <v>-0.13581517163969695</v>
      </c>
      <c r="CY1717" s="12">
        <v>-3.4049603125540916E-2</v>
      </c>
      <c r="CZ1717" s="15">
        <v>13.806451612903224</v>
      </c>
      <c r="DA1717" s="20"/>
      <c r="DB1717" s="20"/>
    </row>
    <row r="1718" spans="1:106">
      <c r="A1718" s="8" t="s">
        <v>1809</v>
      </c>
      <c r="B1718" s="8" t="s">
        <v>1810</v>
      </c>
      <c r="C1718" s="9" t="s">
        <v>7188</v>
      </c>
      <c r="D1718" s="9" t="s">
        <v>7126</v>
      </c>
      <c r="E1718" s="10" t="s">
        <v>7127</v>
      </c>
      <c r="F1718" s="10" t="s">
        <v>7126</v>
      </c>
      <c r="G1718" s="11">
        <v>0.84</v>
      </c>
      <c r="H1718" s="11">
        <v>0.84</v>
      </c>
      <c r="I1718" s="12">
        <v>9.0499999999999997E-2</v>
      </c>
      <c r="J1718" s="12">
        <v>0.13252</v>
      </c>
      <c r="K1718" s="12">
        <v>4.1999999999999996E-2</v>
      </c>
      <c r="L1718" s="12">
        <v>9.8500000000000004E-2</v>
      </c>
      <c r="M1718" s="12">
        <v>6.5019850000000004E-2</v>
      </c>
      <c r="N1718" s="12">
        <v>0.13252</v>
      </c>
      <c r="O1718" s="12">
        <v>1.8035555555555555E-2</v>
      </c>
      <c r="P1718" s="12">
        <v>1.6657725189467704E-2</v>
      </c>
      <c r="Q1718" s="13">
        <v>65.8</v>
      </c>
      <c r="R1718" s="13">
        <v>0</v>
      </c>
      <c r="S1718" s="13">
        <v>0</v>
      </c>
      <c r="T1718" s="13">
        <v>0</v>
      </c>
      <c r="U1718" s="13">
        <v>65.8</v>
      </c>
      <c r="V1718" s="13">
        <v>0</v>
      </c>
      <c r="W1718" s="13">
        <v>65.8</v>
      </c>
      <c r="X1718" s="14">
        <v>0</v>
      </c>
      <c r="Y1718" s="15">
        <v>0.75</v>
      </c>
      <c r="Z1718" s="14" t="s">
        <v>7128</v>
      </c>
      <c r="AA1718" s="14">
        <v>0</v>
      </c>
      <c r="AB1718" s="14" t="s">
        <v>7128</v>
      </c>
      <c r="AC1718" s="14">
        <v>0</v>
      </c>
      <c r="AD1718" s="13">
        <v>3.86</v>
      </c>
      <c r="AE1718" s="15">
        <v>2.3019722222222225</v>
      </c>
      <c r="AF1718" s="14">
        <v>0.18439088914585774</v>
      </c>
      <c r="AG1718" s="14">
        <v>0.65079137345596849</v>
      </c>
      <c r="AH1718" s="15">
        <v>0.26239419588875457</v>
      </c>
      <c r="AI1718" s="5">
        <v>1.9377431906614788</v>
      </c>
      <c r="AJ1718" s="15">
        <v>24.280442804428045</v>
      </c>
      <c r="AK1718" s="15">
        <v>24.280442804428045</v>
      </c>
      <c r="AL1718" s="15">
        <v>14.621212121212119</v>
      </c>
      <c r="AM1718" s="15">
        <v>0.67445674456744564</v>
      </c>
      <c r="AN1718" s="15" t="s">
        <v>7128</v>
      </c>
      <c r="AO1718" s="15">
        <v>0.78520286396181382</v>
      </c>
      <c r="AP1718" s="15">
        <v>13.212851405622489</v>
      </c>
      <c r="AQ1718" s="15">
        <v>9.7916666666666661</v>
      </c>
      <c r="AR1718" s="15" t="s">
        <v>7128</v>
      </c>
      <c r="AS1718" s="15">
        <v>0.78520286396181382</v>
      </c>
      <c r="AT1718" s="14">
        <v>0.15055350553505537</v>
      </c>
      <c r="AU1718" s="14">
        <v>6.2006079027355629E-3</v>
      </c>
      <c r="AV1718" s="12">
        <v>0.56899999999999995</v>
      </c>
      <c r="AW1718" s="12">
        <v>0.313</v>
      </c>
      <c r="AX1718" s="12">
        <v>0.13699999999999998</v>
      </c>
      <c r="AY1718" s="12">
        <v>0.14300000000000002</v>
      </c>
      <c r="AZ1718" s="14">
        <v>0.36</v>
      </c>
      <c r="BA1718" s="14">
        <v>0.17600000000000002</v>
      </c>
      <c r="BB1718" s="14">
        <v>0.15055555555555555</v>
      </c>
      <c r="BC1718" s="14">
        <v>0.1491777251894677</v>
      </c>
      <c r="BD1718" s="14">
        <v>3.233890214797136E-2</v>
      </c>
      <c r="BE1718" s="14">
        <v>5.9427207637231513E-2</v>
      </c>
      <c r="BF1718" s="14">
        <v>0</v>
      </c>
      <c r="BG1718" s="14">
        <v>0.2727</v>
      </c>
      <c r="BH1718" s="13">
        <v>2.71</v>
      </c>
      <c r="BI1718" s="13">
        <v>2.71</v>
      </c>
      <c r="BJ1718" s="13">
        <v>4.9800000000000004</v>
      </c>
      <c r="BK1718" s="13">
        <v>4.9800000000000004</v>
      </c>
      <c r="BL1718" s="13">
        <v>83.8</v>
      </c>
      <c r="BM1718" s="13">
        <v>83.8</v>
      </c>
      <c r="BN1718" s="13">
        <v>6.72</v>
      </c>
      <c r="BO1718" s="13">
        <v>6.72</v>
      </c>
      <c r="BP1718" s="13">
        <v>4.9800000000000004</v>
      </c>
      <c r="BQ1718" s="13">
        <v>0</v>
      </c>
      <c r="BR1718" s="13">
        <v>0</v>
      </c>
      <c r="BS1718" s="13">
        <v>-1.99</v>
      </c>
      <c r="BT1718" s="14">
        <v>-0.39959839357429716</v>
      </c>
      <c r="BU1718" s="13">
        <v>6.9700000000000006</v>
      </c>
      <c r="BV1718" s="13">
        <v>4.7</v>
      </c>
      <c r="BW1718" s="13">
        <v>4.7</v>
      </c>
      <c r="BX1718" s="13">
        <v>18</v>
      </c>
      <c r="BY1718" s="13">
        <v>33.383000000000003</v>
      </c>
      <c r="BZ1718" s="13">
        <v>0</v>
      </c>
      <c r="CA1718" s="13">
        <v>0</v>
      </c>
      <c r="CB1718" s="13">
        <v>-0.40800000000000003</v>
      </c>
      <c r="CC1718" s="15">
        <v>0.8</v>
      </c>
      <c r="CD1718" s="15">
        <v>0.88700000000000001</v>
      </c>
      <c r="CE1718" s="15">
        <v>0.36</v>
      </c>
      <c r="CF1718" s="15" t="s">
        <v>7128</v>
      </c>
      <c r="CG1718" s="15" t="s">
        <v>7128</v>
      </c>
      <c r="CH1718" s="13" t="s">
        <v>7128</v>
      </c>
      <c r="CI1718" s="13" t="s">
        <v>7128</v>
      </c>
      <c r="CJ1718" s="13">
        <v>-0.40800000000000003</v>
      </c>
      <c r="CK1718" s="12">
        <f t="shared" si="52"/>
        <v>8.6808510638297878E-2</v>
      </c>
      <c r="CL1718" s="36" t="str">
        <f t="shared" si="53"/>
        <v>NA</v>
      </c>
      <c r="CM1718" s="13">
        <v>2.38</v>
      </c>
      <c r="CN1718" s="13" t="s">
        <v>7128</v>
      </c>
      <c r="CO1718" s="13">
        <v>2.71</v>
      </c>
      <c r="CP1718" s="13">
        <v>65.8</v>
      </c>
      <c r="CQ1718" s="13">
        <v>6.72</v>
      </c>
      <c r="CR1718" s="13">
        <v>65.8</v>
      </c>
      <c r="CS1718" s="13">
        <v>4.7</v>
      </c>
      <c r="CT1718" s="13">
        <v>6.480000000000001E-2</v>
      </c>
      <c r="CU1718" s="13">
        <v>4.9638</v>
      </c>
      <c r="CV1718" s="13">
        <v>6.480000000000001E-2</v>
      </c>
      <c r="CW1718" s="13">
        <v>6.72</v>
      </c>
      <c r="CX1718" s="12">
        <v>0.14911872813427215</v>
      </c>
      <c r="CY1718" s="12">
        <v>0.14840437936127338</v>
      </c>
      <c r="CZ1718" s="15">
        <v>9.7916666666666661</v>
      </c>
      <c r="DA1718" s="20"/>
      <c r="DB1718" s="20"/>
    </row>
    <row r="1719" spans="1:106" ht="24">
      <c r="A1719" s="8" t="s">
        <v>5493</v>
      </c>
      <c r="B1719" s="8" t="s">
        <v>5494</v>
      </c>
      <c r="C1719" s="9" t="s">
        <v>7142</v>
      </c>
      <c r="D1719" s="9" t="s">
        <v>7126</v>
      </c>
      <c r="E1719" s="10" t="s">
        <v>7127</v>
      </c>
      <c r="F1719" s="10" t="s">
        <v>7126</v>
      </c>
      <c r="G1719" s="11">
        <v>0.1</v>
      </c>
      <c r="H1719" s="11">
        <v>0.1</v>
      </c>
      <c r="I1719" s="12">
        <v>9.0499999999999997E-2</v>
      </c>
      <c r="J1719" s="12">
        <v>6.5549999999999997E-2</v>
      </c>
      <c r="K1719" s="12">
        <v>3.2000000000000001E-2</v>
      </c>
      <c r="L1719" s="12">
        <v>8.8499999999999995E-2</v>
      </c>
      <c r="M1719" s="12">
        <v>5.8418850000000001E-2</v>
      </c>
      <c r="N1719" s="12">
        <v>6.5549999999999997E-2</v>
      </c>
      <c r="O1719" s="12">
        <v>-5.2671212121212119E-2</v>
      </c>
      <c r="P1719" s="12">
        <v>-5.2027202878114034E-2</v>
      </c>
      <c r="Q1719" s="13">
        <v>0.61699999999999999</v>
      </c>
      <c r="R1719" s="13">
        <v>0</v>
      </c>
      <c r="S1719" s="13">
        <v>0</v>
      </c>
      <c r="T1719" s="13">
        <v>0</v>
      </c>
      <c r="U1719" s="13">
        <v>0.61699999999999999</v>
      </c>
      <c r="V1719" s="13">
        <v>1.0999999999999999E-2</v>
      </c>
      <c r="W1719" s="13">
        <v>0.60599999999999998</v>
      </c>
      <c r="X1719" s="14">
        <v>1.7828200972447326E-2</v>
      </c>
      <c r="Y1719" s="15">
        <v>3.125E-2</v>
      </c>
      <c r="Z1719" s="14">
        <v>0</v>
      </c>
      <c r="AA1719" s="14">
        <v>0</v>
      </c>
      <c r="AB1719" s="14">
        <v>0</v>
      </c>
      <c r="AC1719" s="14">
        <v>0</v>
      </c>
      <c r="AD1719" s="13">
        <v>7.6999999999999999E-2</v>
      </c>
      <c r="AE1719" s="15">
        <v>1.4904444444444447</v>
      </c>
      <c r="AF1719" s="14">
        <v>0.24289915602982237</v>
      </c>
      <c r="AG1719" s="14">
        <v>0.44709912448879169</v>
      </c>
      <c r="AH1719" s="15">
        <v>0.32367149758454106</v>
      </c>
      <c r="AI1719" s="5" t="s">
        <v>7128</v>
      </c>
      <c r="AJ1719" s="15">
        <v>36.294117647058819</v>
      </c>
      <c r="AK1719" s="15">
        <v>36.294117647058819</v>
      </c>
      <c r="AL1719" s="15" t="s">
        <v>7128</v>
      </c>
      <c r="AM1719" s="15" t="s">
        <v>7128</v>
      </c>
      <c r="AN1719" s="15">
        <v>0.48203124999999997</v>
      </c>
      <c r="AO1719" s="15">
        <v>4.4388489208633093</v>
      </c>
      <c r="AP1719" s="15">
        <v>27.545454545454547</v>
      </c>
      <c r="AQ1719" s="15">
        <v>25.25</v>
      </c>
      <c r="AR1719" s="15">
        <v>0.47754137115839235</v>
      </c>
      <c r="AS1719" s="15">
        <v>4.3597122302158269</v>
      </c>
      <c r="AT1719" s="14">
        <v>0</v>
      </c>
      <c r="AU1719" s="14">
        <v>0</v>
      </c>
      <c r="AV1719" s="12">
        <v>4.9000000000000002E-2</v>
      </c>
      <c r="AW1719" s="12">
        <v>0.12300000000000001</v>
      </c>
      <c r="AX1719" s="12">
        <v>-1.11E-2</v>
      </c>
      <c r="AY1719" s="12">
        <v>5.8200000000000002E-2</v>
      </c>
      <c r="AZ1719" s="14" t="s">
        <v>7128</v>
      </c>
      <c r="BA1719" s="14" t="s">
        <v>7128</v>
      </c>
      <c r="BB1719" s="14">
        <v>1.2878787878787878E-2</v>
      </c>
      <c r="BC1719" s="14">
        <v>1.3522797121885961E-2</v>
      </c>
      <c r="BD1719" s="14">
        <v>0.1223021582733813</v>
      </c>
      <c r="BE1719" s="14">
        <v>0.15827338129496402</v>
      </c>
      <c r="BF1719" s="14">
        <v>0.19047619047619047</v>
      </c>
      <c r="BG1719" s="14" t="s">
        <v>7128</v>
      </c>
      <c r="BH1719" s="13">
        <v>1.7000000000000001E-2</v>
      </c>
      <c r="BI1719" s="13">
        <v>1.7000000000000001E-2</v>
      </c>
      <c r="BJ1719" s="13">
        <v>2.1999999999999999E-2</v>
      </c>
      <c r="BK1719" s="13">
        <v>2.1999999999999999E-2</v>
      </c>
      <c r="BL1719" s="13">
        <v>0.13900000000000001</v>
      </c>
      <c r="BM1719" s="13">
        <v>0.13900000000000001</v>
      </c>
      <c r="BN1719" s="13">
        <v>2.4E-2</v>
      </c>
      <c r="BO1719" s="13">
        <v>2.4E-2</v>
      </c>
      <c r="BP1719" s="13">
        <v>1.780952380952381E-2</v>
      </c>
      <c r="BQ1719" s="13">
        <v>0</v>
      </c>
      <c r="BR1719" s="13">
        <v>0</v>
      </c>
      <c r="BS1719" s="13">
        <v>-3.0000000000000001E-3</v>
      </c>
      <c r="BT1719" s="14">
        <v>-0.16844919786096257</v>
      </c>
      <c r="BU1719" s="13">
        <v>2.0809523809523809E-2</v>
      </c>
      <c r="BV1719" s="13">
        <v>0.02</v>
      </c>
      <c r="BW1719" s="13">
        <v>0.02</v>
      </c>
      <c r="BX1719" s="13">
        <v>1.32</v>
      </c>
      <c r="BY1719" s="13">
        <v>1.3169999999999999</v>
      </c>
      <c r="BZ1719" s="13">
        <v>1.28</v>
      </c>
      <c r="CA1719" s="13">
        <v>1.2690000000000001</v>
      </c>
      <c r="CB1719" s="13">
        <v>0</v>
      </c>
      <c r="CC1719" s="15">
        <v>0.72399999999999998</v>
      </c>
      <c r="CD1719" s="15">
        <v>0.156</v>
      </c>
      <c r="CE1719" s="15">
        <v>0.36</v>
      </c>
      <c r="CF1719" s="15">
        <v>0.59124273603048927</v>
      </c>
      <c r="CG1719" s="15">
        <v>0.80363465630369446</v>
      </c>
      <c r="CH1719" s="13">
        <v>7.2600000000000026E-2</v>
      </c>
      <c r="CI1719" s="13">
        <v>5.5600000000000004E-2</v>
      </c>
      <c r="CJ1719" s="13">
        <v>0</v>
      </c>
      <c r="CK1719" s="12">
        <f t="shared" si="52"/>
        <v>0</v>
      </c>
      <c r="CL1719" s="36">
        <f t="shared" si="53"/>
        <v>0.1095350669818755</v>
      </c>
      <c r="CM1719" s="13">
        <v>2.1000000000000001E-2</v>
      </c>
      <c r="CN1719" s="13">
        <v>4.0000000000000001E-3</v>
      </c>
      <c r="CO1719" s="13">
        <v>1.7000000000000001E-2</v>
      </c>
      <c r="CP1719" s="13">
        <v>0.61699999999999999</v>
      </c>
      <c r="CQ1719" s="13">
        <v>2.4E-2</v>
      </c>
      <c r="CR1719" s="13">
        <v>0.60599999999999998</v>
      </c>
      <c r="CS1719" s="13" t="s">
        <v>7128</v>
      </c>
      <c r="CT1719" s="13">
        <v>0</v>
      </c>
      <c r="CU1719" s="13">
        <v>2.1999999999999999E-2</v>
      </c>
      <c r="CV1719" s="13">
        <v>1.2690000000000001</v>
      </c>
      <c r="CW1719" s="13">
        <v>2.4E-2</v>
      </c>
      <c r="CX1719" s="12">
        <v>1.2878787878787878E-2</v>
      </c>
      <c r="CY1719" s="12">
        <v>1.3522797121885961E-2</v>
      </c>
      <c r="CZ1719" s="15">
        <v>25.25</v>
      </c>
      <c r="DA1719" s="20"/>
      <c r="DB1719" s="20"/>
    </row>
    <row r="1720" spans="1:106" ht="24">
      <c r="A1720" s="8" t="s">
        <v>5639</v>
      </c>
      <c r="B1720" s="8" t="s">
        <v>5640</v>
      </c>
      <c r="C1720" s="9" t="s">
        <v>7174</v>
      </c>
      <c r="D1720" s="9" t="s">
        <v>7126</v>
      </c>
      <c r="E1720" s="10" t="s">
        <v>7127</v>
      </c>
      <c r="F1720" s="10" t="s">
        <v>7126</v>
      </c>
      <c r="G1720" s="11">
        <v>0.45</v>
      </c>
      <c r="H1720" s="11">
        <v>0.45</v>
      </c>
      <c r="I1720" s="12">
        <v>9.0499999999999997E-2</v>
      </c>
      <c r="J1720" s="12">
        <v>9.7225000000000006E-2</v>
      </c>
      <c r="K1720" s="12">
        <v>3.2000000000000001E-2</v>
      </c>
      <c r="L1720" s="12">
        <v>8.8499999999999995E-2</v>
      </c>
      <c r="M1720" s="12">
        <v>5.8418850000000001E-2</v>
      </c>
      <c r="N1720" s="12">
        <v>9.7225000000000006E-2</v>
      </c>
      <c r="O1720" s="12">
        <v>-7.9431405693950186E-2</v>
      </c>
      <c r="P1720" s="12">
        <v>-7.9174458483754526E-2</v>
      </c>
      <c r="Q1720" s="13">
        <v>0.52600000000000002</v>
      </c>
      <c r="R1720" s="13">
        <v>0</v>
      </c>
      <c r="S1720" s="13">
        <v>0</v>
      </c>
      <c r="T1720" s="13">
        <v>0</v>
      </c>
      <c r="U1720" s="13">
        <v>0.52600000000000002</v>
      </c>
      <c r="V1720" s="13">
        <v>5.0000000000000001E-3</v>
      </c>
      <c r="W1720" s="13">
        <v>0.52100000000000002</v>
      </c>
      <c r="X1720" s="14">
        <v>9.5057034220532317E-3</v>
      </c>
      <c r="Y1720" s="15">
        <v>0.1</v>
      </c>
      <c r="Z1720" s="14">
        <v>0</v>
      </c>
      <c r="AA1720" s="14">
        <v>0</v>
      </c>
      <c r="AB1720" s="14">
        <v>0</v>
      </c>
      <c r="AC1720" s="14">
        <v>0</v>
      </c>
      <c r="AD1720" s="13">
        <v>0.105</v>
      </c>
      <c r="AE1720" s="15">
        <v>1.4073888888888892</v>
      </c>
      <c r="AF1720" s="14">
        <v>0.16431676725154984</v>
      </c>
      <c r="AG1720" s="14">
        <v>0.46191269016269004</v>
      </c>
      <c r="AH1720" s="15">
        <v>0.22842639593908629</v>
      </c>
      <c r="AI1720" s="5" t="s">
        <v>7128</v>
      </c>
      <c r="AJ1720" s="15">
        <v>52.6</v>
      </c>
      <c r="AK1720" s="15">
        <v>52.6</v>
      </c>
      <c r="AL1720" s="15" t="s">
        <v>7128</v>
      </c>
      <c r="AM1720" s="15" t="s">
        <v>7128</v>
      </c>
      <c r="AN1720" s="15">
        <v>0.96160877513711152</v>
      </c>
      <c r="AO1720" s="15">
        <v>9.2280701754385959</v>
      </c>
      <c r="AP1720" s="15">
        <v>40.07692307692308</v>
      </c>
      <c r="AQ1720" s="15">
        <v>37.214285714285715</v>
      </c>
      <c r="AR1720" s="15">
        <v>0.96125461254612543</v>
      </c>
      <c r="AS1720" s="15">
        <v>9.1403508771929829</v>
      </c>
      <c r="AT1720" s="14">
        <v>0</v>
      </c>
      <c r="AU1720" s="14">
        <v>0</v>
      </c>
      <c r="AV1720" s="12" t="s">
        <v>7128</v>
      </c>
      <c r="AW1720" s="12">
        <v>0.307</v>
      </c>
      <c r="AX1720" s="12">
        <v>-0.23899999999999999</v>
      </c>
      <c r="AY1720" s="12">
        <v>9.1700000000000004E-2</v>
      </c>
      <c r="AZ1720" s="14" t="s">
        <v>7128</v>
      </c>
      <c r="BA1720" s="14" t="s">
        <v>7128</v>
      </c>
      <c r="BB1720" s="14">
        <v>1.779359430604982E-2</v>
      </c>
      <c r="BC1720" s="14">
        <v>1.8050541516245484E-2</v>
      </c>
      <c r="BD1720" s="14">
        <v>0.17543859649122806</v>
      </c>
      <c r="BE1720" s="14">
        <v>0.22807017543859648</v>
      </c>
      <c r="BF1720" s="14">
        <v>0.23076923076923078</v>
      </c>
      <c r="BG1720" s="14">
        <v>0.24710000000000001</v>
      </c>
      <c r="BH1720" s="13">
        <v>0.01</v>
      </c>
      <c r="BI1720" s="13">
        <v>0.01</v>
      </c>
      <c r="BJ1720" s="13">
        <v>1.2999999999999999E-2</v>
      </c>
      <c r="BK1720" s="13">
        <v>1.2999999999999999E-2</v>
      </c>
      <c r="BL1720" s="13">
        <v>5.7000000000000002E-2</v>
      </c>
      <c r="BM1720" s="13">
        <v>5.7000000000000002E-2</v>
      </c>
      <c r="BN1720" s="13">
        <v>1.4E-2</v>
      </c>
      <c r="BO1720" s="13">
        <v>1.4E-2</v>
      </c>
      <c r="BP1720" s="13">
        <v>9.9999999999999985E-3</v>
      </c>
      <c r="BQ1720" s="13">
        <v>0</v>
      </c>
      <c r="BR1720" s="13">
        <v>0</v>
      </c>
      <c r="BS1720" s="13">
        <v>-1E-3</v>
      </c>
      <c r="BT1720" s="14">
        <v>-0.10000000000000002</v>
      </c>
      <c r="BU1720" s="13">
        <v>1.0999999999999999E-2</v>
      </c>
      <c r="BV1720" s="13">
        <v>1.0999999999999999E-2</v>
      </c>
      <c r="BW1720" s="13">
        <v>1.0999999999999999E-2</v>
      </c>
      <c r="BX1720" s="13">
        <v>0.56200000000000006</v>
      </c>
      <c r="BY1720" s="13">
        <v>0.55400000000000005</v>
      </c>
      <c r="BZ1720" s="13">
        <v>0.54700000000000004</v>
      </c>
      <c r="CA1720" s="13">
        <v>0.54200000000000004</v>
      </c>
      <c r="CB1720" s="13">
        <v>0</v>
      </c>
      <c r="CC1720" s="15">
        <v>0.50600000000000001</v>
      </c>
      <c r="CD1720" s="15">
        <v>0.50800000000000001</v>
      </c>
      <c r="CE1720" s="15">
        <v>0.36</v>
      </c>
      <c r="CF1720" s="15">
        <v>1.2157377059828294</v>
      </c>
      <c r="CG1720" s="15">
        <v>1.9908169719665421</v>
      </c>
      <c r="CH1720" s="13">
        <v>2.07E-2</v>
      </c>
      <c r="CI1720" s="13">
        <v>-2.8300000000000002E-2</v>
      </c>
      <c r="CJ1720" s="13">
        <v>0</v>
      </c>
      <c r="CK1720" s="12">
        <f t="shared" si="52"/>
        <v>0</v>
      </c>
      <c r="CL1720" s="36">
        <f t="shared" si="53"/>
        <v>0.1051660516605166</v>
      </c>
      <c r="CM1720" s="13">
        <v>1.2999999999999999E-2</v>
      </c>
      <c r="CN1720" s="13">
        <v>3.0000000000000001E-3</v>
      </c>
      <c r="CO1720" s="13">
        <v>0.01</v>
      </c>
      <c r="CP1720" s="13">
        <v>0.52600000000000002</v>
      </c>
      <c r="CQ1720" s="13">
        <v>1.4E-2</v>
      </c>
      <c r="CR1720" s="13">
        <v>0.52100000000000002</v>
      </c>
      <c r="CS1720" s="13" t="s">
        <v>7128</v>
      </c>
      <c r="CT1720" s="13">
        <v>0</v>
      </c>
      <c r="CU1720" s="13">
        <v>1.2999999999999999E-2</v>
      </c>
      <c r="CV1720" s="13">
        <v>0.54200000000000004</v>
      </c>
      <c r="CW1720" s="13">
        <v>1.4E-2</v>
      </c>
      <c r="CX1720" s="12">
        <v>1.779359430604982E-2</v>
      </c>
      <c r="CY1720" s="12">
        <v>1.8050541516245484E-2</v>
      </c>
      <c r="CZ1720" s="15">
        <v>37.214285714285715</v>
      </c>
      <c r="DA1720" s="20"/>
      <c r="DB1720" s="20"/>
    </row>
    <row r="1721" spans="1:106" ht="24">
      <c r="A1721" s="8" t="s">
        <v>791</v>
      </c>
      <c r="B1721" s="8" t="s">
        <v>792</v>
      </c>
      <c r="C1721" s="9" t="s">
        <v>7142</v>
      </c>
      <c r="D1721" s="9" t="s">
        <v>7126</v>
      </c>
      <c r="E1721" s="10" t="s">
        <v>7127</v>
      </c>
      <c r="F1721" s="10" t="s">
        <v>7126</v>
      </c>
      <c r="G1721" s="11">
        <v>0.1</v>
      </c>
      <c r="H1721" s="11">
        <v>0.1</v>
      </c>
      <c r="I1721" s="12">
        <v>9.0499999999999997E-2</v>
      </c>
      <c r="J1721" s="12">
        <v>6.5549999999999997E-2</v>
      </c>
      <c r="K1721" s="12">
        <v>3.2000000000000001E-2</v>
      </c>
      <c r="L1721" s="12">
        <v>8.8499999999999995E-2</v>
      </c>
      <c r="M1721" s="12">
        <v>5.8418850000000001E-2</v>
      </c>
      <c r="N1721" s="12">
        <v>6.5549999999999997E-2</v>
      </c>
      <c r="O1721" s="12" t="s">
        <v>7128</v>
      </c>
      <c r="P1721" s="12" t="s">
        <v>7128</v>
      </c>
      <c r="Q1721" s="13">
        <v>3928.1</v>
      </c>
      <c r="R1721" s="13">
        <v>0</v>
      </c>
      <c r="S1721" s="13">
        <v>0</v>
      </c>
      <c r="T1721" s="13">
        <v>0</v>
      </c>
      <c r="U1721" s="13">
        <v>3928.1</v>
      </c>
      <c r="V1721" s="13">
        <v>0</v>
      </c>
      <c r="W1721" s="13">
        <v>3928.1</v>
      </c>
      <c r="X1721" s="14">
        <v>0</v>
      </c>
      <c r="Y1721" s="15">
        <v>1.3423816128393105</v>
      </c>
      <c r="Z1721" s="14" t="s">
        <v>7128</v>
      </c>
      <c r="AA1721" s="14">
        <v>0</v>
      </c>
      <c r="AB1721" s="14" t="s">
        <v>7128</v>
      </c>
      <c r="AC1721" s="14">
        <v>0</v>
      </c>
      <c r="AD1721" s="13">
        <v>7.78</v>
      </c>
      <c r="AE1721" s="15">
        <v>2.3572777777777776</v>
      </c>
      <c r="AF1721" s="14">
        <v>0.31622776601683794</v>
      </c>
      <c r="AG1721" s="14">
        <v>0.40034435177731681</v>
      </c>
      <c r="AH1721" s="15">
        <v>0.30737365368682684</v>
      </c>
      <c r="AI1721" s="5" t="s">
        <v>7128</v>
      </c>
      <c r="AJ1721" s="15">
        <v>17.599014336917563</v>
      </c>
      <c r="AK1721" s="15">
        <v>17.599014336917563</v>
      </c>
      <c r="AL1721" s="15">
        <v>13.075630252100842</v>
      </c>
      <c r="AM1721" s="15">
        <v>1.0172840657177782</v>
      </c>
      <c r="AN1721" s="15" t="s">
        <v>7128</v>
      </c>
      <c r="AO1721" s="15">
        <v>11.015423443634322</v>
      </c>
      <c r="AP1721" s="15" t="s">
        <v>7128</v>
      </c>
      <c r="AQ1721" s="15" t="s">
        <v>7128</v>
      </c>
      <c r="AR1721" s="15" t="s">
        <v>7128</v>
      </c>
      <c r="AS1721" s="15">
        <v>11.015423443634322</v>
      </c>
      <c r="AT1721" s="14">
        <v>0.18089605734767025</v>
      </c>
      <c r="AU1721" s="14">
        <v>1.0278760724014154E-2</v>
      </c>
      <c r="AV1721" s="12">
        <v>0.14899999999999999</v>
      </c>
      <c r="AW1721" s="12">
        <v>0.152</v>
      </c>
      <c r="AX1721" s="12">
        <v>0.14400000000000002</v>
      </c>
      <c r="AY1721" s="12">
        <v>0.156</v>
      </c>
      <c r="AZ1721" s="14">
        <v>0.17300000000000001</v>
      </c>
      <c r="BA1721" s="14">
        <v>0.25900000000000001</v>
      </c>
      <c r="BB1721" s="14" t="s">
        <v>7128</v>
      </c>
      <c r="BC1721" s="14" t="s">
        <v>7128</v>
      </c>
      <c r="BD1721" s="14">
        <v>0.62591138530566459</v>
      </c>
      <c r="BE1721" s="14">
        <v>0</v>
      </c>
      <c r="BF1721" s="14">
        <v>0.34090909090909088</v>
      </c>
      <c r="BG1721" s="14">
        <v>0.40909999999999996</v>
      </c>
      <c r="BH1721" s="13">
        <v>223.2</v>
      </c>
      <c r="BI1721" s="13">
        <v>223.2</v>
      </c>
      <c r="BJ1721" s="13">
        <v>0</v>
      </c>
      <c r="BK1721" s="13">
        <v>0</v>
      </c>
      <c r="BL1721" s="13">
        <v>356.6</v>
      </c>
      <c r="BM1721" s="13">
        <v>356.6</v>
      </c>
      <c r="BN1721" s="13">
        <v>0</v>
      </c>
      <c r="BO1721" s="13">
        <v>0</v>
      </c>
      <c r="BP1721" s="13">
        <v>0</v>
      </c>
      <c r="BQ1721" s="13">
        <v>0</v>
      </c>
      <c r="BR1721" s="13">
        <v>0</v>
      </c>
      <c r="BS1721" s="13">
        <v>-1.54</v>
      </c>
      <c r="BT1721" s="14" t="s">
        <v>7128</v>
      </c>
      <c r="BU1721" s="13">
        <v>1.54</v>
      </c>
      <c r="BV1721" s="13">
        <v>224.73999999999998</v>
      </c>
      <c r="BW1721" s="13">
        <v>224.73999999999998</v>
      </c>
      <c r="BX1721" s="13">
        <v>0</v>
      </c>
      <c r="BY1721" s="13">
        <v>0</v>
      </c>
      <c r="BZ1721" s="13">
        <v>0</v>
      </c>
      <c r="CA1721" s="13">
        <v>0</v>
      </c>
      <c r="CB1721" s="13">
        <v>-40.375999999999998</v>
      </c>
      <c r="CC1721" s="15">
        <v>0.84399999999999997</v>
      </c>
      <c r="CD1721" s="15">
        <v>0.85799999999999998</v>
      </c>
      <c r="CE1721" s="15">
        <v>0.36</v>
      </c>
      <c r="CF1721" s="15" t="s">
        <v>7128</v>
      </c>
      <c r="CG1721" s="15" t="s">
        <v>7128</v>
      </c>
      <c r="CH1721" s="13" t="s">
        <v>7128</v>
      </c>
      <c r="CI1721" s="13">
        <v>42.4</v>
      </c>
      <c r="CJ1721" s="13">
        <v>-40.375999999999998</v>
      </c>
      <c r="CK1721" s="12">
        <f t="shared" si="52"/>
        <v>0.179656491946249</v>
      </c>
      <c r="CL1721" s="36" t="str">
        <f t="shared" si="53"/>
        <v>NA</v>
      </c>
      <c r="CM1721" s="13">
        <v>338.8</v>
      </c>
      <c r="CN1721" s="13">
        <v>115.5</v>
      </c>
      <c r="CO1721" s="13">
        <v>223.2</v>
      </c>
      <c r="CP1721" s="13">
        <v>3928.1</v>
      </c>
      <c r="CQ1721" s="13" t="s">
        <v>7128</v>
      </c>
      <c r="CR1721" s="13" t="s">
        <v>7128</v>
      </c>
      <c r="CS1721" s="13">
        <v>224.73999999999998</v>
      </c>
      <c r="CT1721" s="13">
        <v>0</v>
      </c>
      <c r="CU1721" s="13">
        <v>0</v>
      </c>
      <c r="CV1721" s="13">
        <v>0</v>
      </c>
      <c r="CW1721" s="13">
        <v>0</v>
      </c>
      <c r="CX1721" s="12" t="s">
        <v>7128</v>
      </c>
      <c r="CY1721" s="12" t="s">
        <v>7128</v>
      </c>
      <c r="CZ1721" s="15" t="s">
        <v>7128</v>
      </c>
      <c r="DA1721" s="20"/>
      <c r="DB1721" s="20"/>
    </row>
    <row r="1722" spans="1:106">
      <c r="A1722" s="8" t="s">
        <v>4525</v>
      </c>
      <c r="B1722" s="8" t="s">
        <v>4526</v>
      </c>
      <c r="C1722" s="9" t="s">
        <v>7161</v>
      </c>
      <c r="D1722" s="9" t="s">
        <v>7126</v>
      </c>
      <c r="E1722" s="10" t="s">
        <v>7127</v>
      </c>
      <c r="F1722" s="10" t="s">
        <v>7126</v>
      </c>
      <c r="G1722" s="11">
        <v>0.75</v>
      </c>
      <c r="H1722" s="11">
        <v>16.551282051282048</v>
      </c>
      <c r="I1722" s="12">
        <v>9.0499999999999997E-2</v>
      </c>
      <c r="J1722" s="12">
        <v>1.5543910256410252</v>
      </c>
      <c r="K1722" s="12">
        <v>4.1999999999999996E-2</v>
      </c>
      <c r="L1722" s="12">
        <v>9.8500000000000004E-2</v>
      </c>
      <c r="M1722" s="12">
        <v>6.5019850000000004E-2</v>
      </c>
      <c r="N1722" s="12">
        <v>0.13250878398528274</v>
      </c>
      <c r="O1722" s="12" t="s">
        <v>7128</v>
      </c>
      <c r="P1722" s="12" t="s">
        <v>7128</v>
      </c>
      <c r="Q1722" s="13">
        <v>0.23400000000000001</v>
      </c>
      <c r="R1722" s="13">
        <v>0</v>
      </c>
      <c r="S1722" s="13">
        <v>4.93</v>
      </c>
      <c r="T1722" s="13">
        <v>4.93</v>
      </c>
      <c r="U1722" s="13">
        <v>5.1639999999999997</v>
      </c>
      <c r="V1722" s="13">
        <v>0</v>
      </c>
      <c r="W1722" s="13">
        <v>5.1639999999999997</v>
      </c>
      <c r="X1722" s="14">
        <v>0</v>
      </c>
      <c r="Y1722" s="15">
        <v>7.598784194528875E-2</v>
      </c>
      <c r="Z1722" s="14" t="s">
        <v>7128</v>
      </c>
      <c r="AA1722" s="14">
        <v>0.95468628969790859</v>
      </c>
      <c r="AB1722" s="14" t="s">
        <v>7128</v>
      </c>
      <c r="AC1722" s="14">
        <v>21.068376068376065</v>
      </c>
      <c r="AD1722" s="13">
        <v>7.0999999999999994E-2</v>
      </c>
      <c r="AE1722" s="15">
        <v>1.012777777777778</v>
      </c>
      <c r="AF1722" s="14">
        <v>7.7459666924148338E-2</v>
      </c>
      <c r="AG1722" s="14">
        <v>0.75716824418355</v>
      </c>
      <c r="AH1722" s="15">
        <v>0.52830188679245282</v>
      </c>
      <c r="AI1722" s="5" t="s">
        <v>7128</v>
      </c>
      <c r="AJ1722" s="15">
        <v>0.49576271186440685</v>
      </c>
      <c r="AK1722" s="15">
        <v>0.49787234042553197</v>
      </c>
      <c r="AL1722" s="15" t="s">
        <v>7128</v>
      </c>
      <c r="AM1722" s="15" t="s">
        <v>7128</v>
      </c>
      <c r="AN1722" s="15" t="s">
        <v>7128</v>
      </c>
      <c r="AO1722" s="15">
        <v>5.1315789473684217E-2</v>
      </c>
      <c r="AP1722" s="15" t="s">
        <v>7128</v>
      </c>
      <c r="AQ1722" s="15" t="s">
        <v>7128</v>
      </c>
      <c r="AR1722" s="15" t="s">
        <v>7128</v>
      </c>
      <c r="AS1722" s="15">
        <v>1.1324561403508773</v>
      </c>
      <c r="AT1722" s="14">
        <v>0</v>
      </c>
      <c r="AU1722" s="14">
        <v>0</v>
      </c>
      <c r="AV1722" s="12" t="s">
        <v>7128</v>
      </c>
      <c r="AW1722" s="12" t="s">
        <v>7128</v>
      </c>
      <c r="AX1722" s="12">
        <v>5.6299999999999996E-2</v>
      </c>
      <c r="AY1722" s="12">
        <v>-0.18100000000000002</v>
      </c>
      <c r="AZ1722" s="14" t="s">
        <v>7128</v>
      </c>
      <c r="BA1722" s="14" t="s">
        <v>7128</v>
      </c>
      <c r="BB1722" s="14" t="s">
        <v>7128</v>
      </c>
      <c r="BC1722" s="14" t="s">
        <v>7128</v>
      </c>
      <c r="BD1722" s="14">
        <v>0.17870722433460076</v>
      </c>
      <c r="BE1722" s="14">
        <v>-0.19581749049429659</v>
      </c>
      <c r="BF1722" s="14">
        <v>0</v>
      </c>
      <c r="BG1722" s="14">
        <v>3.5200000000000002E-2</v>
      </c>
      <c r="BH1722" s="13">
        <v>0.47199999999999998</v>
      </c>
      <c r="BI1722" s="13">
        <v>0.47</v>
      </c>
      <c r="BJ1722" s="13">
        <v>-0.51500000000000001</v>
      </c>
      <c r="BK1722" s="13">
        <v>-0.51500000000000001</v>
      </c>
      <c r="BL1722" s="13">
        <v>4.5599999999999996</v>
      </c>
      <c r="BM1722" s="13">
        <v>2.63</v>
      </c>
      <c r="BN1722" s="13">
        <v>-0.24</v>
      </c>
      <c r="BO1722" s="13">
        <v>-0.186</v>
      </c>
      <c r="BP1722" s="13">
        <v>-0.51500000000000001</v>
      </c>
      <c r="BQ1722" s="13">
        <v>0</v>
      </c>
      <c r="BR1722" s="13">
        <v>0</v>
      </c>
      <c r="BS1722" s="13">
        <v>-0.31900000000000001</v>
      </c>
      <c r="BT1722" s="14" t="s">
        <v>7128</v>
      </c>
      <c r="BU1722" s="13">
        <v>-0.19600000000000001</v>
      </c>
      <c r="BV1722" s="13">
        <v>0.78899999999999992</v>
      </c>
      <c r="BW1722" s="13">
        <v>0.78899999999999992</v>
      </c>
      <c r="BX1722" s="13">
        <v>0</v>
      </c>
      <c r="BY1722" s="13">
        <v>0</v>
      </c>
      <c r="BZ1722" s="13">
        <v>-6.49</v>
      </c>
      <c r="CA1722" s="13">
        <v>-1.5600000000000005</v>
      </c>
      <c r="CB1722" s="13">
        <v>0</v>
      </c>
      <c r="CC1722" s="15">
        <v>0.39100000000000001</v>
      </c>
      <c r="CD1722" s="15">
        <v>0.311</v>
      </c>
      <c r="CE1722" s="15">
        <v>0.36</v>
      </c>
      <c r="CF1722" s="15">
        <v>1.1613890072920228</v>
      </c>
      <c r="CG1722" s="15">
        <v>0.90695990621836453</v>
      </c>
      <c r="CH1722" s="13">
        <v>-0.72799999999999998</v>
      </c>
      <c r="CI1722" s="13">
        <v>-1.34</v>
      </c>
      <c r="CJ1722" s="13">
        <v>0</v>
      </c>
      <c r="CK1722" s="12">
        <f t="shared" si="52"/>
        <v>0</v>
      </c>
      <c r="CL1722" s="36" t="str">
        <f t="shared" si="53"/>
        <v>NA</v>
      </c>
      <c r="CM1722" s="13">
        <v>0.36</v>
      </c>
      <c r="CN1722" s="13" t="s">
        <v>7128</v>
      </c>
      <c r="CO1722" s="13">
        <v>0.47</v>
      </c>
      <c r="CP1722" s="13">
        <v>0.23400000000000001</v>
      </c>
      <c r="CQ1722" s="13" t="s">
        <v>7128</v>
      </c>
      <c r="CR1722" s="13" t="s">
        <v>7128</v>
      </c>
      <c r="CS1722" s="13" t="s">
        <v>7128</v>
      </c>
      <c r="CT1722" s="13">
        <v>0</v>
      </c>
      <c r="CU1722" s="13">
        <v>-0.51500000000000001</v>
      </c>
      <c r="CV1722" s="13">
        <v>-1.5600000000000005</v>
      </c>
      <c r="CW1722" s="13">
        <v>-0.24</v>
      </c>
      <c r="CX1722" s="12" t="s">
        <v>7128</v>
      </c>
      <c r="CY1722" s="12" t="s">
        <v>7128</v>
      </c>
      <c r="CZ1722" s="15" t="s">
        <v>7128</v>
      </c>
      <c r="DA1722" s="20"/>
      <c r="DB1722" s="20"/>
    </row>
    <row r="1723" spans="1:106">
      <c r="A1723" s="8" t="s">
        <v>5903</v>
      </c>
      <c r="B1723" s="8" t="s">
        <v>5904</v>
      </c>
      <c r="C1723" s="9" t="s">
        <v>7191</v>
      </c>
      <c r="D1723" s="9" t="s">
        <v>7126</v>
      </c>
      <c r="E1723" s="10" t="s">
        <v>7127</v>
      </c>
      <c r="F1723" s="10" t="s">
        <v>7126</v>
      </c>
      <c r="G1723" s="11">
        <v>1.04</v>
      </c>
      <c r="H1723" s="11">
        <v>1.04</v>
      </c>
      <c r="I1723" s="12">
        <v>9.0499999999999997E-2</v>
      </c>
      <c r="J1723" s="12">
        <v>0.15062</v>
      </c>
      <c r="K1723" s="12">
        <v>4.7E-2</v>
      </c>
      <c r="L1723" s="12">
        <v>0.10350000000000001</v>
      </c>
      <c r="M1723" s="12">
        <v>6.8320350000000002E-2</v>
      </c>
      <c r="N1723" s="12">
        <v>0.15062</v>
      </c>
      <c r="O1723" s="12" t="s">
        <v>7128</v>
      </c>
      <c r="P1723" s="12" t="s">
        <v>7128</v>
      </c>
      <c r="Q1723" s="13">
        <v>0.4</v>
      </c>
      <c r="R1723" s="13">
        <v>0</v>
      </c>
      <c r="S1723" s="13">
        <v>0</v>
      </c>
      <c r="T1723" s="13">
        <v>0</v>
      </c>
      <c r="U1723" s="13">
        <v>0.4</v>
      </c>
      <c r="V1723" s="13">
        <v>0</v>
      </c>
      <c r="W1723" s="13">
        <v>0.4</v>
      </c>
      <c r="X1723" s="14">
        <v>0</v>
      </c>
      <c r="Y1723" s="15">
        <v>1.4450867052023121E-2</v>
      </c>
      <c r="Z1723" s="14" t="s">
        <v>7128</v>
      </c>
      <c r="AA1723" s="14">
        <v>0</v>
      </c>
      <c r="AB1723" s="14" t="s">
        <v>7128</v>
      </c>
      <c r="AC1723" s="14">
        <v>0</v>
      </c>
      <c r="AD1723" s="13">
        <v>2.3E-2</v>
      </c>
      <c r="AE1723" s="15">
        <v>7.1805555555555553E-2</v>
      </c>
      <c r="AF1723" s="14" t="s">
        <v>7128</v>
      </c>
      <c r="AG1723" s="14" t="s">
        <v>7128</v>
      </c>
      <c r="AH1723" s="15">
        <v>0.94155019059720457</v>
      </c>
      <c r="AI1723" s="5" t="s">
        <v>7128</v>
      </c>
      <c r="AJ1723" s="15" t="s">
        <v>7128</v>
      </c>
      <c r="AK1723" s="15" t="s">
        <v>7128</v>
      </c>
      <c r="AL1723" s="15" t="s">
        <v>7128</v>
      </c>
      <c r="AM1723" s="15" t="s">
        <v>7128</v>
      </c>
      <c r="AN1723" s="15" t="s">
        <v>7128</v>
      </c>
      <c r="AO1723" s="15">
        <v>200</v>
      </c>
      <c r="AP1723" s="15" t="s">
        <v>7128</v>
      </c>
      <c r="AQ1723" s="15" t="s">
        <v>7128</v>
      </c>
      <c r="AR1723" s="15" t="s">
        <v>7128</v>
      </c>
      <c r="AS1723" s="15">
        <v>200</v>
      </c>
      <c r="AT1723" s="14" t="s">
        <v>7128</v>
      </c>
      <c r="AU1723" s="14">
        <v>0</v>
      </c>
      <c r="AV1723" s="12" t="s">
        <v>7128</v>
      </c>
      <c r="AW1723" s="12" t="s">
        <v>7128</v>
      </c>
      <c r="AX1723" s="12">
        <v>-0.51600000000000001</v>
      </c>
      <c r="AY1723" s="12" t="s">
        <v>7128</v>
      </c>
      <c r="AZ1723" s="14" t="s">
        <v>7128</v>
      </c>
      <c r="BA1723" s="14" t="s">
        <v>7128</v>
      </c>
      <c r="BB1723" s="14" t="s">
        <v>7128</v>
      </c>
      <c r="BC1723" s="14" t="s">
        <v>7128</v>
      </c>
      <c r="BD1723" s="14">
        <v>-233</v>
      </c>
      <c r="BE1723" s="14">
        <v>-123</v>
      </c>
      <c r="BF1723" s="14">
        <v>0</v>
      </c>
      <c r="BG1723" s="14">
        <v>5.4699999999999999E-2</v>
      </c>
      <c r="BH1723" s="13">
        <v>-0.20100000000000001</v>
      </c>
      <c r="BI1723" s="13">
        <v>-0.23300000000000001</v>
      </c>
      <c r="BJ1723" s="13">
        <v>-0.123</v>
      </c>
      <c r="BK1723" s="13">
        <v>-0.123</v>
      </c>
      <c r="BL1723" s="13">
        <v>2E-3</v>
      </c>
      <c r="BM1723" s="13">
        <v>1E-3</v>
      </c>
      <c r="BN1723" s="13">
        <v>-3.0000000000000001E-3</v>
      </c>
      <c r="BO1723" s="13">
        <v>0</v>
      </c>
      <c r="BP1723" s="13">
        <v>-0.123</v>
      </c>
      <c r="BQ1723" s="13">
        <v>0</v>
      </c>
      <c r="BR1723" s="13">
        <v>0</v>
      </c>
      <c r="BS1723" s="13">
        <v>-0.1</v>
      </c>
      <c r="BT1723" s="14" t="s">
        <v>7128</v>
      </c>
      <c r="BU1723" s="13">
        <v>-2.2999999999999993E-2</v>
      </c>
      <c r="BV1723" s="13">
        <v>-0.13300000000000001</v>
      </c>
      <c r="BW1723" s="13">
        <v>-0.13300000000000001</v>
      </c>
      <c r="BX1723" s="13">
        <v>-2.75</v>
      </c>
      <c r="BY1723" s="13">
        <v>-2.1789999999999998</v>
      </c>
      <c r="BZ1723" s="13">
        <v>0</v>
      </c>
      <c r="CA1723" s="13">
        <v>0</v>
      </c>
      <c r="CB1723" s="13">
        <v>0</v>
      </c>
      <c r="CC1723" s="15">
        <v>1.0999999999999999E-2</v>
      </c>
      <c r="CD1723" s="15">
        <v>5.6000000000000001E-2</v>
      </c>
      <c r="CE1723" s="15">
        <v>0.36</v>
      </c>
      <c r="CF1723" s="15">
        <v>1.1672914993455767</v>
      </c>
      <c r="CG1723" s="15">
        <v>1.5490062391390831</v>
      </c>
      <c r="CH1723" s="13">
        <v>-0.39999999999999997</v>
      </c>
      <c r="CI1723" s="13">
        <v>-0.39799999999999996</v>
      </c>
      <c r="CJ1723" s="13">
        <v>0</v>
      </c>
      <c r="CK1723" s="12">
        <f t="shared" si="52"/>
        <v>0</v>
      </c>
      <c r="CL1723" s="36" t="str">
        <f t="shared" si="53"/>
        <v>NA</v>
      </c>
      <c r="CM1723" s="13" t="s">
        <v>7128</v>
      </c>
      <c r="CN1723" s="13" t="s">
        <v>7128</v>
      </c>
      <c r="CO1723" s="13" t="s">
        <v>7128</v>
      </c>
      <c r="CP1723" s="13" t="s">
        <v>7128</v>
      </c>
      <c r="CQ1723" s="13" t="s">
        <v>7128</v>
      </c>
      <c r="CR1723" s="13" t="s">
        <v>7128</v>
      </c>
      <c r="CS1723" s="13" t="s">
        <v>7128</v>
      </c>
      <c r="CT1723" s="13">
        <v>0</v>
      </c>
      <c r="CU1723" s="13">
        <v>-0.123</v>
      </c>
      <c r="CV1723" s="13">
        <v>0</v>
      </c>
      <c r="CW1723" s="13">
        <v>-3.0000000000000001E-3</v>
      </c>
      <c r="CX1723" s="12" t="s">
        <v>7128</v>
      </c>
      <c r="CY1723" s="12" t="s">
        <v>7128</v>
      </c>
      <c r="CZ1723" s="15" t="s">
        <v>7128</v>
      </c>
      <c r="DA1723" s="20"/>
      <c r="DB1723" s="20"/>
    </row>
    <row r="1724" spans="1:106">
      <c r="A1724" s="8" t="s">
        <v>2239</v>
      </c>
      <c r="B1724" s="8" t="s">
        <v>2240</v>
      </c>
      <c r="C1724" s="9" t="s">
        <v>7194</v>
      </c>
      <c r="D1724" s="9" t="s">
        <v>7126</v>
      </c>
      <c r="E1724" s="10" t="s">
        <v>7127</v>
      </c>
      <c r="F1724" s="10" t="s">
        <v>7126</v>
      </c>
      <c r="G1724" s="11">
        <v>0.74</v>
      </c>
      <c r="H1724" s="11">
        <v>0.78069931102195589</v>
      </c>
      <c r="I1724" s="12">
        <v>9.0499999999999997E-2</v>
      </c>
      <c r="J1724" s="12">
        <v>0.12715328764748701</v>
      </c>
      <c r="K1724" s="12">
        <v>4.1999999999999996E-2</v>
      </c>
      <c r="L1724" s="12">
        <v>9.8500000000000004E-2</v>
      </c>
      <c r="M1724" s="12">
        <v>6.5019850000000004E-2</v>
      </c>
      <c r="N1724" s="12">
        <v>0.12309115682522957</v>
      </c>
      <c r="O1724" s="12">
        <v>4.7655872657856507E-2</v>
      </c>
      <c r="P1724" s="12">
        <v>7.5158690107581666E-3</v>
      </c>
      <c r="Q1724" s="13">
        <v>40.6</v>
      </c>
      <c r="R1724" s="13">
        <v>0</v>
      </c>
      <c r="S1724" s="13">
        <v>2.84</v>
      </c>
      <c r="T1724" s="13">
        <v>2.84</v>
      </c>
      <c r="U1724" s="13">
        <v>43.44</v>
      </c>
      <c r="V1724" s="13">
        <v>0.26400000000000001</v>
      </c>
      <c r="W1724" s="13">
        <v>43.175999999999995</v>
      </c>
      <c r="X1724" s="14">
        <v>6.0773480662983433E-3</v>
      </c>
      <c r="Y1724" s="15">
        <v>0.67567567567567566</v>
      </c>
      <c r="Z1724" s="14">
        <v>0.16765053128689494</v>
      </c>
      <c r="AA1724" s="14">
        <v>6.5377532228360957E-2</v>
      </c>
      <c r="AB1724" s="14">
        <v>0.20141843971631204</v>
      </c>
      <c r="AC1724" s="14">
        <v>6.9950738916256153E-2</v>
      </c>
      <c r="AD1724" s="13">
        <v>2.75</v>
      </c>
      <c r="AE1724" s="15">
        <v>1.5124166666666667</v>
      </c>
      <c r="AF1724" s="14">
        <v>0.12649110640673517</v>
      </c>
      <c r="AG1724" s="14">
        <v>0.70083978643481704</v>
      </c>
      <c r="AH1724" s="15">
        <v>0.54786150712830961</v>
      </c>
      <c r="AI1724" s="5">
        <v>13.080168776371309</v>
      </c>
      <c r="AJ1724" s="15">
        <v>17.729257641921397</v>
      </c>
      <c r="AK1724" s="15">
        <v>17.729257641921397</v>
      </c>
      <c r="AL1724" s="15" t="s">
        <v>7128</v>
      </c>
      <c r="AM1724" s="15" t="s">
        <v>7128</v>
      </c>
      <c r="AN1724" s="15">
        <v>2.8794326241134756</v>
      </c>
      <c r="AO1724" s="15">
        <v>0.79764243614931241</v>
      </c>
      <c r="AP1724" s="15">
        <v>13.927741935483869</v>
      </c>
      <c r="AQ1724" s="15">
        <v>11.07076923076923</v>
      </c>
      <c r="AR1724" s="15">
        <v>2.5891100983449267</v>
      </c>
      <c r="AS1724" s="15">
        <v>0.84825147347740659</v>
      </c>
      <c r="AT1724" s="14">
        <v>0.25851528384279482</v>
      </c>
      <c r="AU1724" s="14">
        <v>1.4581280788177341E-2</v>
      </c>
      <c r="AV1724" s="12">
        <v>1.036</v>
      </c>
      <c r="AW1724" s="12">
        <v>0.113</v>
      </c>
      <c r="AX1724" s="12">
        <v>5.0099999999999999E-2</v>
      </c>
      <c r="AY1724" s="12">
        <v>7.1300000000000002E-2</v>
      </c>
      <c r="AZ1724" s="14" t="s">
        <v>7128</v>
      </c>
      <c r="BA1724" s="14" t="s">
        <v>7128</v>
      </c>
      <c r="BB1724" s="14">
        <v>0.17480916030534352</v>
      </c>
      <c r="BC1724" s="14">
        <v>0.13060702583598774</v>
      </c>
      <c r="BD1724" s="14">
        <v>4.4990176817288806E-2</v>
      </c>
      <c r="BE1724" s="14">
        <v>6.0903732809430261E-2</v>
      </c>
      <c r="BF1724" s="14">
        <v>0.21374570446735394</v>
      </c>
      <c r="BG1724" s="14" t="s">
        <v>7128</v>
      </c>
      <c r="BH1724" s="13">
        <v>2.29</v>
      </c>
      <c r="BI1724" s="13">
        <v>2.29</v>
      </c>
      <c r="BJ1724" s="13">
        <v>3.1</v>
      </c>
      <c r="BK1724" s="13">
        <v>3.1</v>
      </c>
      <c r="BL1724" s="13">
        <v>50.9</v>
      </c>
      <c r="BM1724" s="13">
        <v>50.9</v>
      </c>
      <c r="BN1724" s="13">
        <v>3.9</v>
      </c>
      <c r="BO1724" s="13">
        <v>3.9</v>
      </c>
      <c r="BP1724" s="13">
        <v>2.4373883161512029</v>
      </c>
      <c r="BQ1724" s="13">
        <v>0</v>
      </c>
      <c r="BR1724" s="13">
        <v>0</v>
      </c>
      <c r="BS1724" s="13">
        <v>-0.93700000000000006</v>
      </c>
      <c r="BT1724" s="14">
        <v>-0.38442787051658017</v>
      </c>
      <c r="BU1724" s="13">
        <v>3.3743883161512027</v>
      </c>
      <c r="BV1724" s="13">
        <v>3.2270000000000003</v>
      </c>
      <c r="BW1724" s="13">
        <v>3.2270000000000003</v>
      </c>
      <c r="BX1724" s="13">
        <v>13.1</v>
      </c>
      <c r="BY1724" s="13">
        <v>18.661999999999999</v>
      </c>
      <c r="BZ1724" s="13">
        <v>14.1</v>
      </c>
      <c r="CA1724" s="13">
        <v>16.675999999999998</v>
      </c>
      <c r="CB1724" s="13">
        <v>-0.59200000000000008</v>
      </c>
      <c r="CC1724" s="15">
        <v>0.59099999999999997</v>
      </c>
      <c r="CD1724" s="15">
        <v>0.45</v>
      </c>
      <c r="CE1724" s="15">
        <v>0.36</v>
      </c>
      <c r="CF1724" s="15">
        <v>0.35794159899031264</v>
      </c>
      <c r="CG1724" s="15">
        <v>0.45800004712133324</v>
      </c>
      <c r="CH1724" s="13">
        <v>2.0659999999999998</v>
      </c>
      <c r="CI1724" s="13">
        <v>1.1113</v>
      </c>
      <c r="CJ1724" s="13">
        <v>-0.59200000000000008</v>
      </c>
      <c r="CK1724" s="12">
        <f t="shared" si="52"/>
        <v>0.1834521227145956</v>
      </c>
      <c r="CL1724" s="36">
        <f t="shared" si="53"/>
        <v>3.0522907171983693</v>
      </c>
      <c r="CM1724" s="13">
        <v>2.91</v>
      </c>
      <c r="CN1724" s="13">
        <v>0.622</v>
      </c>
      <c r="CO1724" s="13">
        <v>2.29</v>
      </c>
      <c r="CP1724" s="13">
        <v>40.6</v>
      </c>
      <c r="CQ1724" s="13">
        <v>3.9</v>
      </c>
      <c r="CR1724" s="13">
        <v>43.175999999999995</v>
      </c>
      <c r="CS1724" s="13">
        <v>3.2270000000000003</v>
      </c>
      <c r="CT1724" s="13">
        <v>0</v>
      </c>
      <c r="CU1724" s="13">
        <v>3.1</v>
      </c>
      <c r="CV1724" s="13">
        <v>16.675999999999998</v>
      </c>
      <c r="CW1724" s="13">
        <v>3.9</v>
      </c>
      <c r="CX1724" s="12">
        <v>0.17480916030534352</v>
      </c>
      <c r="CY1724" s="12">
        <v>0.13060702583598774</v>
      </c>
      <c r="CZ1724" s="15">
        <v>11.07076923076923</v>
      </c>
      <c r="DA1724" s="20"/>
      <c r="DB1724" s="20"/>
    </row>
    <row r="1725" spans="1:106">
      <c r="A1725" s="8" t="s">
        <v>6247</v>
      </c>
      <c r="B1725" s="8" t="s">
        <v>6248</v>
      </c>
      <c r="C1725" s="9" t="s">
        <v>7149</v>
      </c>
      <c r="D1725" s="9" t="s">
        <v>7126</v>
      </c>
      <c r="E1725" s="10" t="s">
        <v>7127</v>
      </c>
      <c r="F1725" s="10" t="s">
        <v>7126</v>
      </c>
      <c r="G1725" s="11">
        <v>0.85</v>
      </c>
      <c r="H1725" s="11">
        <v>1.1341605569455022</v>
      </c>
      <c r="I1725" s="12">
        <v>9.0499999999999997E-2</v>
      </c>
      <c r="J1725" s="12">
        <v>0.15914153040356796</v>
      </c>
      <c r="K1725" s="12">
        <v>4.1999999999999996E-2</v>
      </c>
      <c r="L1725" s="12">
        <v>9.8500000000000004E-2</v>
      </c>
      <c r="M1725" s="12">
        <v>6.5019850000000004E-2</v>
      </c>
      <c r="N1725" s="12">
        <v>0.13031958042352801</v>
      </c>
      <c r="O1725" s="12">
        <v>-1.3686984949022513E-2</v>
      </c>
      <c r="P1725" s="12">
        <v>3.8016553510692441E-3</v>
      </c>
      <c r="Q1725" s="13">
        <v>29</v>
      </c>
      <c r="R1725" s="13">
        <v>0</v>
      </c>
      <c r="S1725" s="13">
        <v>12.8</v>
      </c>
      <c r="T1725" s="13">
        <v>12.8</v>
      </c>
      <c r="U1725" s="13">
        <v>41.8</v>
      </c>
      <c r="V1725" s="13">
        <v>0.61799999999999999</v>
      </c>
      <c r="W1725" s="13">
        <v>41.181999999999995</v>
      </c>
      <c r="X1725" s="14">
        <v>1.4784688995215312E-2</v>
      </c>
      <c r="Y1725" s="15">
        <v>2.4079754601226995</v>
      </c>
      <c r="Z1725" s="14">
        <v>0.41157556270096463</v>
      </c>
      <c r="AA1725" s="14">
        <v>0.30622009569377995</v>
      </c>
      <c r="AB1725" s="14">
        <v>0.69945355191256831</v>
      </c>
      <c r="AC1725" s="14">
        <v>0.44137931034482764</v>
      </c>
      <c r="AD1725" s="13">
        <v>1.78</v>
      </c>
      <c r="AE1725" s="15">
        <v>0.92797222222222231</v>
      </c>
      <c r="AF1725" s="14">
        <v>7.7459666924148338E-2</v>
      </c>
      <c r="AG1725" s="14">
        <v>0.66034366052836457</v>
      </c>
      <c r="AH1725" s="15">
        <v>0.56158663883089777</v>
      </c>
      <c r="AI1725" s="5">
        <v>3.3656716417910446</v>
      </c>
      <c r="AJ1725" s="15">
        <v>12.083333333333334</v>
      </c>
      <c r="AK1725" s="15">
        <v>12.083333333333334</v>
      </c>
      <c r="AL1725" s="15">
        <v>11.19496855345912</v>
      </c>
      <c r="AM1725" s="15">
        <v>0.63596491228070173</v>
      </c>
      <c r="AN1725" s="15">
        <v>1.5846994535519126</v>
      </c>
      <c r="AO1725" s="15">
        <v>0.68075117370892013</v>
      </c>
      <c r="AP1725" s="15">
        <v>9.131263858093126</v>
      </c>
      <c r="AQ1725" s="15">
        <v>8.1872763419483086</v>
      </c>
      <c r="AR1725" s="15">
        <v>1.3843619739142123</v>
      </c>
      <c r="AS1725" s="15">
        <v>0.96671361502347408</v>
      </c>
      <c r="AT1725" s="14">
        <v>0.10866666666666669</v>
      </c>
      <c r="AU1725" s="14">
        <v>8.9931034482758632E-3</v>
      </c>
      <c r="AV1725" s="12">
        <v>0.43099999999999999</v>
      </c>
      <c r="AW1725" s="12">
        <v>0.19699999999999998</v>
      </c>
      <c r="AX1725" s="12">
        <v>0.124</v>
      </c>
      <c r="AY1725" s="12">
        <v>0.16300000000000001</v>
      </c>
      <c r="AZ1725" s="14">
        <v>0.19</v>
      </c>
      <c r="BA1725" s="14">
        <v>0.16</v>
      </c>
      <c r="BB1725" s="14">
        <v>0.14545454545454545</v>
      </c>
      <c r="BC1725" s="14">
        <v>0.13412123577459725</v>
      </c>
      <c r="BD1725" s="14">
        <v>5.6338028169014079E-2</v>
      </c>
      <c r="BE1725" s="14">
        <v>0.10586854460093896</v>
      </c>
      <c r="BF1725" s="14">
        <v>0.24258675078864356</v>
      </c>
      <c r="BG1725" s="14" t="s">
        <v>7128</v>
      </c>
      <c r="BH1725" s="13">
        <v>2.4</v>
      </c>
      <c r="BI1725" s="13">
        <v>2.4</v>
      </c>
      <c r="BJ1725" s="13">
        <v>4.51</v>
      </c>
      <c r="BK1725" s="13">
        <v>4.51</v>
      </c>
      <c r="BL1725" s="13">
        <v>42.6</v>
      </c>
      <c r="BM1725" s="13">
        <v>42.6</v>
      </c>
      <c r="BN1725" s="13">
        <v>5.03</v>
      </c>
      <c r="BO1725" s="13">
        <v>5.03</v>
      </c>
      <c r="BP1725" s="13">
        <v>3.4159337539432175</v>
      </c>
      <c r="BQ1725" s="13">
        <v>0</v>
      </c>
      <c r="BR1725" s="13">
        <v>0</v>
      </c>
      <c r="BS1725" s="13">
        <v>-0.73099999999999998</v>
      </c>
      <c r="BT1725" s="14">
        <v>-0.21399712425809275</v>
      </c>
      <c r="BU1725" s="13">
        <v>4.1469337539432178</v>
      </c>
      <c r="BV1725" s="13">
        <v>3.1309999999999998</v>
      </c>
      <c r="BW1725" s="13">
        <v>3.1309999999999998</v>
      </c>
      <c r="BX1725" s="13">
        <v>16.5</v>
      </c>
      <c r="BY1725" s="13">
        <v>25.469000000000001</v>
      </c>
      <c r="BZ1725" s="13">
        <v>18.3</v>
      </c>
      <c r="CA1725" s="13">
        <v>29.748000000000005</v>
      </c>
      <c r="CB1725" s="13">
        <v>-0.26080000000000003</v>
      </c>
      <c r="CC1725" s="15">
        <v>0.34100000000000003</v>
      </c>
      <c r="CD1725" s="15">
        <v>0.32</v>
      </c>
      <c r="CE1725" s="15">
        <v>0.36</v>
      </c>
      <c r="CF1725" s="15">
        <v>0.56870900088190546</v>
      </c>
      <c r="CG1725" s="15">
        <v>0.77579907302230833</v>
      </c>
      <c r="CH1725" s="13">
        <v>1.846875</v>
      </c>
      <c r="CI1725" s="13">
        <v>1.033625</v>
      </c>
      <c r="CJ1725" s="13">
        <v>-0.26080000000000003</v>
      </c>
      <c r="CK1725" s="12">
        <f t="shared" si="52"/>
        <v>8.3296071542638156E-2</v>
      </c>
      <c r="CL1725" s="36">
        <f t="shared" si="53"/>
        <v>1.4320290439693424</v>
      </c>
      <c r="CM1725" s="13">
        <v>3.17</v>
      </c>
      <c r="CN1725" s="13">
        <v>0.76900000000000002</v>
      </c>
      <c r="CO1725" s="13">
        <v>2.4</v>
      </c>
      <c r="CP1725" s="13">
        <v>29</v>
      </c>
      <c r="CQ1725" s="13">
        <v>5.03</v>
      </c>
      <c r="CR1725" s="13">
        <v>41.181999999999995</v>
      </c>
      <c r="CS1725" s="13">
        <v>3.1309999999999998</v>
      </c>
      <c r="CT1725" s="13">
        <v>0.7954</v>
      </c>
      <c r="CU1725" s="13">
        <v>4.2065999999999999</v>
      </c>
      <c r="CV1725" s="13">
        <v>30.543400000000005</v>
      </c>
      <c r="CW1725" s="13">
        <v>5.03</v>
      </c>
      <c r="CX1725" s="12">
        <v>0.12122298414607352</v>
      </c>
      <c r="CY1725" s="12">
        <v>0.12131000800065836</v>
      </c>
      <c r="CZ1725" s="15">
        <v>8.1872763419483086</v>
      </c>
      <c r="DA1725" s="20"/>
      <c r="DB1725" s="20"/>
    </row>
    <row r="1726" spans="1:106">
      <c r="A1726" s="8" t="s">
        <v>1023</v>
      </c>
      <c r="B1726" s="8" t="s">
        <v>1024</v>
      </c>
      <c r="C1726" s="9" t="s">
        <v>7137</v>
      </c>
      <c r="D1726" s="9" t="s">
        <v>7126</v>
      </c>
      <c r="E1726" s="10" t="s">
        <v>7127</v>
      </c>
      <c r="F1726" s="10" t="s">
        <v>7126</v>
      </c>
      <c r="G1726" s="11">
        <v>0.51</v>
      </c>
      <c r="H1726" s="11">
        <v>0.77057177863998361</v>
      </c>
      <c r="I1726" s="12">
        <v>9.0499999999999997E-2</v>
      </c>
      <c r="J1726" s="12">
        <v>0.12623674596691853</v>
      </c>
      <c r="K1726" s="12">
        <v>3.2000000000000001E-2</v>
      </c>
      <c r="L1726" s="12">
        <v>8.8499999999999995E-2</v>
      </c>
      <c r="M1726" s="12">
        <v>5.8418850000000001E-2</v>
      </c>
      <c r="N1726" s="12">
        <v>0.10330386642789566</v>
      </c>
      <c r="O1726" s="12">
        <v>-0.1126347308535684</v>
      </c>
      <c r="P1726" s="12">
        <v>-6.8024061075097605E-2</v>
      </c>
      <c r="Q1726" s="13">
        <v>489.7</v>
      </c>
      <c r="R1726" s="13">
        <v>0</v>
      </c>
      <c r="S1726" s="13">
        <v>250.2</v>
      </c>
      <c r="T1726" s="13">
        <v>250.2</v>
      </c>
      <c r="U1726" s="13">
        <v>739.9</v>
      </c>
      <c r="V1726" s="13">
        <v>0</v>
      </c>
      <c r="W1726" s="13">
        <v>739.9</v>
      </c>
      <c r="X1726" s="14">
        <v>0</v>
      </c>
      <c r="Y1726" s="15">
        <v>1.7584994138335287E-2</v>
      </c>
      <c r="Z1726" s="14">
        <v>0.52963590177815412</v>
      </c>
      <c r="AA1726" s="14">
        <v>0.33815380456818489</v>
      </c>
      <c r="AB1726" s="14">
        <v>1.1260126012601259</v>
      </c>
      <c r="AC1726" s="14">
        <v>0.5109250561568307</v>
      </c>
      <c r="AD1726" s="13">
        <v>5.74</v>
      </c>
      <c r="AE1726" s="15">
        <v>1.409</v>
      </c>
      <c r="AF1726" s="14">
        <v>0.20493901531919198</v>
      </c>
      <c r="AG1726" s="14">
        <v>0.31619162363532471</v>
      </c>
      <c r="AH1726" s="15">
        <v>0.15813953488372096</v>
      </c>
      <c r="AI1726" s="5">
        <v>1.074074074074074</v>
      </c>
      <c r="AJ1726" s="15">
        <v>573.41920374707263</v>
      </c>
      <c r="AK1726" s="15">
        <v>151.14197530864197</v>
      </c>
      <c r="AL1726" s="15" t="s">
        <v>7128</v>
      </c>
      <c r="AM1726" s="15" t="s">
        <v>7128</v>
      </c>
      <c r="AN1726" s="15">
        <v>2.203870387038704</v>
      </c>
      <c r="AO1726" s="15">
        <v>2.0758796100042392</v>
      </c>
      <c r="AP1726" s="15">
        <v>42.522988505747129</v>
      </c>
      <c r="AQ1726" s="15">
        <v>16.119825708061001</v>
      </c>
      <c r="AR1726" s="15">
        <v>1.5662574089754446</v>
      </c>
      <c r="AS1726" s="15">
        <v>3.1364985163204748</v>
      </c>
      <c r="AT1726" s="14">
        <v>0</v>
      </c>
      <c r="AU1726" s="14">
        <v>0</v>
      </c>
      <c r="AV1726" s="12">
        <v>-0.436</v>
      </c>
      <c r="AW1726" s="12">
        <v>-0.22399999999999998</v>
      </c>
      <c r="AX1726" s="12">
        <v>8.1900000000000001E-2</v>
      </c>
      <c r="AY1726" s="12">
        <v>0.10800000000000001</v>
      </c>
      <c r="AZ1726" s="14" t="s">
        <v>7128</v>
      </c>
      <c r="BA1726" s="14" t="s">
        <v>7128</v>
      </c>
      <c r="BB1726" s="14">
        <v>1.3602015113350128E-2</v>
      </c>
      <c r="BC1726" s="14">
        <v>3.5279805352798052E-2</v>
      </c>
      <c r="BD1726" s="14">
        <v>1.3443983402489628E-2</v>
      </c>
      <c r="BE1726" s="14">
        <v>7.2199170124481321E-2</v>
      </c>
      <c r="BF1726" s="14">
        <v>0</v>
      </c>
      <c r="BG1726" s="14">
        <v>0.2072</v>
      </c>
      <c r="BH1726" s="13">
        <v>0.85399999999999998</v>
      </c>
      <c r="BI1726" s="13">
        <v>3.24</v>
      </c>
      <c r="BJ1726" s="13">
        <v>17.399999999999999</v>
      </c>
      <c r="BK1726" s="13">
        <v>17.399999999999999</v>
      </c>
      <c r="BL1726" s="13">
        <v>235.9</v>
      </c>
      <c r="BM1726" s="13">
        <v>241</v>
      </c>
      <c r="BN1726" s="13">
        <v>44.1</v>
      </c>
      <c r="BO1726" s="13">
        <v>45.9</v>
      </c>
      <c r="BP1726" s="13">
        <v>17.399999999999999</v>
      </c>
      <c r="BQ1726" s="13">
        <v>0</v>
      </c>
      <c r="BR1726" s="13">
        <v>0</v>
      </c>
      <c r="BS1726" s="13">
        <v>-27</v>
      </c>
      <c r="BT1726" s="14">
        <v>-1.5517241379310347</v>
      </c>
      <c r="BU1726" s="13">
        <v>44.4</v>
      </c>
      <c r="BV1726" s="13">
        <v>30.240000000000002</v>
      </c>
      <c r="BW1726" s="13">
        <v>30.240000000000002</v>
      </c>
      <c r="BX1726" s="13">
        <v>238.2</v>
      </c>
      <c r="BY1726" s="13">
        <v>493.2</v>
      </c>
      <c r="BZ1726" s="13">
        <v>222.2</v>
      </c>
      <c r="CA1726" s="13">
        <v>472.4</v>
      </c>
      <c r="CB1726" s="13">
        <v>0</v>
      </c>
      <c r="CC1726" s="15">
        <v>0.432</v>
      </c>
      <c r="CD1726" s="15">
        <v>0.66</v>
      </c>
      <c r="CE1726" s="15">
        <v>0.36</v>
      </c>
      <c r="CF1726" s="15">
        <v>0.46609364504320827</v>
      </c>
      <c r="CG1726" s="15">
        <v>0.32852653579279545</v>
      </c>
      <c r="CH1726" s="13">
        <v>17.564</v>
      </c>
      <c r="CI1726" s="13">
        <v>15.116000000000003</v>
      </c>
      <c r="CJ1726" s="13">
        <v>0</v>
      </c>
      <c r="CK1726" s="12">
        <f t="shared" si="52"/>
        <v>0</v>
      </c>
      <c r="CL1726" s="36">
        <f t="shared" si="53"/>
        <v>0.49936494496189671</v>
      </c>
      <c r="CM1726" s="13" t="s">
        <v>7128</v>
      </c>
      <c r="CN1726" s="13" t="s">
        <v>7128</v>
      </c>
      <c r="CO1726" s="13">
        <v>3.24</v>
      </c>
      <c r="CP1726" s="13">
        <v>489.7</v>
      </c>
      <c r="CQ1726" s="13">
        <v>45.9</v>
      </c>
      <c r="CR1726" s="13">
        <v>739.9</v>
      </c>
      <c r="CS1726" s="13" t="s">
        <v>7128</v>
      </c>
      <c r="CT1726" s="13">
        <v>5.3999999999999992E-2</v>
      </c>
      <c r="CU1726" s="13">
        <v>17.391999999999999</v>
      </c>
      <c r="CV1726" s="13">
        <v>472.45399999999995</v>
      </c>
      <c r="CW1726" s="13">
        <v>44.114000000000004</v>
      </c>
      <c r="CX1726" s="12">
        <v>1.3565354621538359E-2</v>
      </c>
      <c r="CY1726" s="12">
        <v>3.5259724198891444E-2</v>
      </c>
      <c r="CZ1726" s="15">
        <v>16.772453189463661</v>
      </c>
      <c r="DA1726" s="20"/>
      <c r="DB1726" s="20"/>
    </row>
    <row r="1727" spans="1:106">
      <c r="A1727" s="8" t="s">
        <v>4439</v>
      </c>
      <c r="B1727" s="8" t="s">
        <v>4440</v>
      </c>
      <c r="C1727" s="9" t="s">
        <v>7161</v>
      </c>
      <c r="D1727" s="9" t="s">
        <v>7126</v>
      </c>
      <c r="E1727" s="10" t="s">
        <v>7127</v>
      </c>
      <c r="F1727" s="10" t="s">
        <v>7126</v>
      </c>
      <c r="G1727" s="11">
        <v>0.75</v>
      </c>
      <c r="H1727" s="11">
        <v>2.5093984962406015</v>
      </c>
      <c r="I1727" s="12">
        <v>9.0499999999999997E-2</v>
      </c>
      <c r="J1727" s="12">
        <v>0.28360056390977445</v>
      </c>
      <c r="K1727" s="12">
        <v>4.7E-2</v>
      </c>
      <c r="L1727" s="12">
        <v>0.10350000000000001</v>
      </c>
      <c r="M1727" s="12">
        <v>6.8320350000000002E-2</v>
      </c>
      <c r="N1727" s="12">
        <v>0.13266252629213482</v>
      </c>
      <c r="O1727" s="12">
        <v>-0.38360056390977443</v>
      </c>
      <c r="P1727" s="12">
        <v>-0.17369596094259077</v>
      </c>
      <c r="Q1727" s="13">
        <v>0.66500000000000004</v>
      </c>
      <c r="R1727" s="13">
        <v>0</v>
      </c>
      <c r="S1727" s="13">
        <v>1.56</v>
      </c>
      <c r="T1727" s="13">
        <v>1.56</v>
      </c>
      <c r="U1727" s="13">
        <v>2.2250000000000001</v>
      </c>
      <c r="V1727" s="13">
        <v>0</v>
      </c>
      <c r="W1727" s="13">
        <v>2.2250000000000001</v>
      </c>
      <c r="X1727" s="14">
        <v>0</v>
      </c>
      <c r="Y1727" s="15">
        <v>0.1126126126126126</v>
      </c>
      <c r="Z1727" s="14">
        <v>0.54355400696864109</v>
      </c>
      <c r="AA1727" s="14">
        <v>0.70112359550561798</v>
      </c>
      <c r="AB1727" s="14">
        <v>1.1908396946564885</v>
      </c>
      <c r="AC1727" s="14">
        <v>2.3458646616541352</v>
      </c>
      <c r="AD1727" s="13">
        <v>0.15</v>
      </c>
      <c r="AE1727" s="15">
        <v>-0.69569444444444462</v>
      </c>
      <c r="AF1727" s="14">
        <v>0.10488088481701516</v>
      </c>
      <c r="AG1727" s="14" t="s">
        <v>7128</v>
      </c>
      <c r="AH1727" s="15">
        <v>0.49848942598187301</v>
      </c>
      <c r="AI1727" s="5" t="s">
        <v>7128</v>
      </c>
      <c r="AJ1727" s="15" t="s">
        <v>7128</v>
      </c>
      <c r="AK1727" s="15" t="s">
        <v>7128</v>
      </c>
      <c r="AL1727" s="15" t="s">
        <v>7128</v>
      </c>
      <c r="AM1727" s="15" t="s">
        <v>7128</v>
      </c>
      <c r="AN1727" s="15">
        <v>0.50763358778625955</v>
      </c>
      <c r="AO1727" s="15">
        <v>0.21803278688524594</v>
      </c>
      <c r="AP1727" s="15" t="s">
        <v>7128</v>
      </c>
      <c r="AQ1727" s="15">
        <v>1112.5</v>
      </c>
      <c r="AR1727" s="15">
        <v>0.77526132404181181</v>
      </c>
      <c r="AS1727" s="15">
        <v>0.72950819672131151</v>
      </c>
      <c r="AT1727" s="14" t="s">
        <v>7128</v>
      </c>
      <c r="AU1727" s="14">
        <v>0</v>
      </c>
      <c r="AV1727" s="12" t="s">
        <v>7128</v>
      </c>
      <c r="AW1727" s="12" t="s">
        <v>7128</v>
      </c>
      <c r="AX1727" s="12">
        <v>2.6000000000000002E-2</v>
      </c>
      <c r="AY1727" s="12">
        <v>0.106</v>
      </c>
      <c r="AZ1727" s="14" t="s">
        <v>7128</v>
      </c>
      <c r="BA1727" s="14" t="s">
        <v>7128</v>
      </c>
      <c r="BB1727" s="14">
        <v>-9.9999999999999992E-2</v>
      </c>
      <c r="BC1727" s="14">
        <v>-4.1033434650455933E-2</v>
      </c>
      <c r="BD1727" s="14">
        <v>-5.6151419558359623E-2</v>
      </c>
      <c r="BE1727" s="14">
        <v>-4.2586750788643539E-2</v>
      </c>
      <c r="BF1727" s="14">
        <v>0</v>
      </c>
      <c r="BG1727" s="14" t="s">
        <v>7128</v>
      </c>
      <c r="BH1727" s="13">
        <v>-0.35099999999999998</v>
      </c>
      <c r="BI1727" s="13">
        <v>-0.17799999999999999</v>
      </c>
      <c r="BJ1727" s="13">
        <v>-0.13500000000000001</v>
      </c>
      <c r="BK1727" s="13">
        <v>-0.13500000000000001</v>
      </c>
      <c r="BL1727" s="13">
        <v>3.05</v>
      </c>
      <c r="BM1727" s="13">
        <v>3.17</v>
      </c>
      <c r="BN1727" s="13">
        <v>-0.18</v>
      </c>
      <c r="BO1727" s="13">
        <v>2E-3</v>
      </c>
      <c r="BP1727" s="13">
        <v>-0.13500000000000001</v>
      </c>
      <c r="BQ1727" s="13">
        <v>0</v>
      </c>
      <c r="BR1727" s="13">
        <v>0</v>
      </c>
      <c r="BS1727" s="13">
        <v>-0.191</v>
      </c>
      <c r="BT1727" s="14" t="s">
        <v>7128</v>
      </c>
      <c r="BU1727" s="13">
        <v>5.5999999999999994E-2</v>
      </c>
      <c r="BV1727" s="13">
        <v>1.3000000000000012E-2</v>
      </c>
      <c r="BW1727" s="13">
        <v>1.3000000000000012E-2</v>
      </c>
      <c r="BX1727" s="13">
        <v>1.78</v>
      </c>
      <c r="BY1727" s="13">
        <v>3.29</v>
      </c>
      <c r="BZ1727" s="13">
        <v>1.31</v>
      </c>
      <c r="CA1727" s="13">
        <v>2.87</v>
      </c>
      <c r="CB1727" s="13">
        <v>0</v>
      </c>
      <c r="CC1727" s="15">
        <v>-0.55900000000000005</v>
      </c>
      <c r="CD1727" s="15">
        <v>0.376</v>
      </c>
      <c r="CE1727" s="15">
        <v>0.36</v>
      </c>
      <c r="CF1727" s="15" t="s">
        <v>7128</v>
      </c>
      <c r="CG1727" s="15" t="s">
        <v>7128</v>
      </c>
      <c r="CH1727" s="13" t="s">
        <v>7128</v>
      </c>
      <c r="CI1727" s="13" t="s">
        <v>7128</v>
      </c>
      <c r="CJ1727" s="13">
        <v>0</v>
      </c>
      <c r="CK1727" s="12">
        <f t="shared" si="52"/>
        <v>0</v>
      </c>
      <c r="CL1727" s="36">
        <f t="shared" si="53"/>
        <v>1.0627177700348431</v>
      </c>
      <c r="CM1727" s="13" t="s">
        <v>7128</v>
      </c>
      <c r="CN1727" s="13" t="s">
        <v>7128</v>
      </c>
      <c r="CO1727" s="13" t="s">
        <v>7128</v>
      </c>
      <c r="CP1727" s="13" t="s">
        <v>7128</v>
      </c>
      <c r="CQ1727" s="13">
        <v>2E-3</v>
      </c>
      <c r="CR1727" s="13">
        <v>2.2250000000000001</v>
      </c>
      <c r="CS1727" s="13" t="s">
        <v>7128</v>
      </c>
      <c r="CT1727" s="13">
        <v>1.6E-2</v>
      </c>
      <c r="CU1727" s="13">
        <v>-0.14480000000000001</v>
      </c>
      <c r="CV1727" s="13">
        <v>2.8860000000000001</v>
      </c>
      <c r="CW1727" s="13">
        <v>-0.18</v>
      </c>
      <c r="CX1727" s="12">
        <v>-0.10456570155902004</v>
      </c>
      <c r="CY1727" s="12">
        <v>-4.3799153055051422E-2</v>
      </c>
      <c r="CZ1727" s="15" t="s">
        <v>7128</v>
      </c>
      <c r="DA1727" s="20"/>
      <c r="DB1727" s="20"/>
    </row>
    <row r="1728" spans="1:106">
      <c r="A1728" s="8" t="s">
        <v>4349</v>
      </c>
      <c r="B1728" s="8" t="s">
        <v>4350</v>
      </c>
      <c r="C1728" s="9" t="s">
        <v>7170</v>
      </c>
      <c r="D1728" s="9" t="s">
        <v>7126</v>
      </c>
      <c r="E1728" s="10" t="s">
        <v>7127</v>
      </c>
      <c r="F1728" s="10" t="s">
        <v>7126</v>
      </c>
      <c r="G1728" s="11">
        <v>1.06</v>
      </c>
      <c r="H1728" s="11">
        <v>1.7095769127995013</v>
      </c>
      <c r="I1728" s="12">
        <v>9.0499999999999997E-2</v>
      </c>
      <c r="J1728" s="12">
        <v>0.21121671060835487</v>
      </c>
      <c r="K1728" s="12">
        <v>4.1999999999999996E-2</v>
      </c>
      <c r="L1728" s="12">
        <v>9.8500000000000004E-2</v>
      </c>
      <c r="M1728" s="12">
        <v>6.5019850000000004E-2</v>
      </c>
      <c r="N1728" s="12">
        <v>0.14933444156778139</v>
      </c>
      <c r="O1728" s="12">
        <v>-0.18483634251019537</v>
      </c>
      <c r="P1728" s="12">
        <v>-0.11824676305906981</v>
      </c>
      <c r="Q1728" s="13">
        <v>2.1800000000000002</v>
      </c>
      <c r="R1728" s="13">
        <v>0</v>
      </c>
      <c r="S1728" s="13">
        <v>1.6</v>
      </c>
      <c r="T1728" s="13">
        <v>1.6</v>
      </c>
      <c r="U1728" s="13">
        <v>3.7800000000000002</v>
      </c>
      <c r="V1728" s="13">
        <v>0.106</v>
      </c>
      <c r="W1728" s="13">
        <v>3.6740000000000004</v>
      </c>
      <c r="X1728" s="14">
        <v>2.8042328042328039E-2</v>
      </c>
      <c r="Y1728" s="15">
        <v>0.14285714285714285</v>
      </c>
      <c r="Z1728" s="14">
        <v>0.33684210526315789</v>
      </c>
      <c r="AA1728" s="14">
        <v>0.42328042328042326</v>
      </c>
      <c r="AB1728" s="14">
        <v>0.50793650793650802</v>
      </c>
      <c r="AC1728" s="14">
        <v>0.73394495412844041</v>
      </c>
      <c r="AD1728" s="13">
        <v>0.312</v>
      </c>
      <c r="AE1728" s="15">
        <v>1.2598333333333336</v>
      </c>
      <c r="AF1728" s="14">
        <v>6.3245553203367583E-2</v>
      </c>
      <c r="AG1728" s="14">
        <v>0.73285784774402185</v>
      </c>
      <c r="AH1728" s="15">
        <v>0.57971014492753625</v>
      </c>
      <c r="AI1728" s="5">
        <v>0.76855895196506541</v>
      </c>
      <c r="AJ1728" s="15">
        <v>25.348837209302328</v>
      </c>
      <c r="AK1728" s="15">
        <v>25.348837209302328</v>
      </c>
      <c r="AL1728" s="15" t="s">
        <v>7128</v>
      </c>
      <c r="AM1728" s="15" t="s">
        <v>7128</v>
      </c>
      <c r="AN1728" s="15">
        <v>0.69206349206349216</v>
      </c>
      <c r="AO1728" s="15">
        <v>0.59562841530054644</v>
      </c>
      <c r="AP1728" s="15">
        <v>20.875000000000004</v>
      </c>
      <c r="AQ1728" s="15">
        <v>9.5181347150259068</v>
      </c>
      <c r="AR1728" s="15">
        <v>0.7911283376399656</v>
      </c>
      <c r="AS1728" s="15">
        <v>1.0038251366120219</v>
      </c>
      <c r="AT1728" s="14">
        <v>0</v>
      </c>
      <c r="AU1728" s="14">
        <v>0</v>
      </c>
      <c r="AV1728" s="12">
        <v>0.53500000000000003</v>
      </c>
      <c r="AW1728" s="12">
        <v>0.17499999999999999</v>
      </c>
      <c r="AX1728" s="12">
        <v>-0.13600000000000001</v>
      </c>
      <c r="AY1728" s="12">
        <v>-6.0999999999999999E-2</v>
      </c>
      <c r="AZ1728" s="14" t="s">
        <v>7128</v>
      </c>
      <c r="BA1728" s="14" t="s">
        <v>7128</v>
      </c>
      <c r="BB1728" s="14">
        <v>2.638036809815951E-2</v>
      </c>
      <c r="BC1728" s="14">
        <v>3.1087678508711577E-2</v>
      </c>
      <c r="BD1728" s="14">
        <v>2.3497267759562838E-2</v>
      </c>
      <c r="BE1728" s="14">
        <v>4.8087431693989068E-2</v>
      </c>
      <c r="BF1728" s="14">
        <v>0.1650485436893204</v>
      </c>
      <c r="BG1728" s="14">
        <v>2.2100000000000002E-3</v>
      </c>
      <c r="BH1728" s="13">
        <v>8.5999999999999993E-2</v>
      </c>
      <c r="BI1728" s="13">
        <v>8.5999999999999993E-2</v>
      </c>
      <c r="BJ1728" s="13">
        <v>0.17599999999999999</v>
      </c>
      <c r="BK1728" s="13">
        <v>0.17599999999999999</v>
      </c>
      <c r="BL1728" s="13">
        <v>3.66</v>
      </c>
      <c r="BM1728" s="13">
        <v>3.66</v>
      </c>
      <c r="BN1728" s="13">
        <v>0.38600000000000001</v>
      </c>
      <c r="BO1728" s="13">
        <v>0.38600000000000001</v>
      </c>
      <c r="BP1728" s="13">
        <v>0.1469514563106796</v>
      </c>
      <c r="BQ1728" s="13">
        <v>0</v>
      </c>
      <c r="BR1728" s="13">
        <v>0</v>
      </c>
      <c r="BS1728" s="13">
        <v>-0.21099999999999999</v>
      </c>
      <c r="BT1728" s="14">
        <v>-1.4358483086680762</v>
      </c>
      <c r="BU1728" s="13">
        <v>0.35795145631067959</v>
      </c>
      <c r="BV1728" s="13">
        <v>0.29699999999999999</v>
      </c>
      <c r="BW1728" s="13">
        <v>0.29699999999999999</v>
      </c>
      <c r="BX1728" s="13">
        <v>3.26</v>
      </c>
      <c r="BY1728" s="13">
        <v>4.7269999999999994</v>
      </c>
      <c r="BZ1728" s="13">
        <v>3.15</v>
      </c>
      <c r="CA1728" s="13">
        <v>4.6440000000000001</v>
      </c>
      <c r="CB1728" s="13">
        <v>0</v>
      </c>
      <c r="CC1728" s="15">
        <v>0.309</v>
      </c>
      <c r="CD1728" s="15">
        <v>0.747</v>
      </c>
      <c r="CE1728" s="15">
        <v>0.36</v>
      </c>
      <c r="CF1728" s="15" t="s">
        <v>7128</v>
      </c>
      <c r="CG1728" s="15" t="s">
        <v>7128</v>
      </c>
      <c r="CH1728" s="13" t="s">
        <v>7128</v>
      </c>
      <c r="CI1728" s="13" t="s">
        <v>7128</v>
      </c>
      <c r="CJ1728" s="13">
        <v>0</v>
      </c>
      <c r="CK1728" s="12">
        <f t="shared" si="52"/>
        <v>0</v>
      </c>
      <c r="CL1728" s="36">
        <f t="shared" si="53"/>
        <v>0.78811369509043927</v>
      </c>
      <c r="CM1728" s="13">
        <v>0.10299999999999999</v>
      </c>
      <c r="CN1728" s="13">
        <v>1.7000000000000001E-2</v>
      </c>
      <c r="CO1728" s="13">
        <v>8.5999999999999993E-2</v>
      </c>
      <c r="CP1728" s="13">
        <v>2.1800000000000002</v>
      </c>
      <c r="CQ1728" s="13">
        <v>0.38600000000000001</v>
      </c>
      <c r="CR1728" s="13">
        <v>3.6740000000000004</v>
      </c>
      <c r="CS1728" s="13" t="s">
        <v>7128</v>
      </c>
      <c r="CT1728" s="13">
        <v>0</v>
      </c>
      <c r="CU1728" s="13">
        <v>0.17599999999999999</v>
      </c>
      <c r="CV1728" s="13">
        <v>4.6440000000000001</v>
      </c>
      <c r="CW1728" s="13">
        <v>0.38600000000000001</v>
      </c>
      <c r="CX1728" s="12">
        <v>2.638036809815951E-2</v>
      </c>
      <c r="CY1728" s="12">
        <v>3.1087678508711577E-2</v>
      </c>
      <c r="CZ1728" s="15">
        <v>9.5181347150259068</v>
      </c>
      <c r="DA1728" s="20"/>
      <c r="DB1728" s="20"/>
    </row>
    <row r="1729" spans="1:106" ht="24">
      <c r="A1729" s="8" t="s">
        <v>3365</v>
      </c>
      <c r="B1729" s="8" t="s">
        <v>3366</v>
      </c>
      <c r="C1729" s="9" t="s">
        <v>7142</v>
      </c>
      <c r="D1729" s="9" t="s">
        <v>7126</v>
      </c>
      <c r="E1729" s="10" t="s">
        <v>7127</v>
      </c>
      <c r="F1729" s="10" t="s">
        <v>7126</v>
      </c>
      <c r="G1729" s="11">
        <v>0.1</v>
      </c>
      <c r="H1729" s="11">
        <v>0.23928217045685091</v>
      </c>
      <c r="I1729" s="12">
        <v>9.0499999999999997E-2</v>
      </c>
      <c r="J1729" s="12">
        <v>7.8155036426345012E-2</v>
      </c>
      <c r="K1729" s="12">
        <v>3.2000000000000001E-2</v>
      </c>
      <c r="L1729" s="12">
        <v>8.8499999999999995E-2</v>
      </c>
      <c r="M1729" s="12">
        <v>5.8418850000000001E-2</v>
      </c>
      <c r="N1729" s="12">
        <v>6.5802505627738483E-2</v>
      </c>
      <c r="O1729" s="12">
        <v>3.3217512593262832E-2</v>
      </c>
      <c r="P1729" s="12">
        <v>-6.5802505627738483E-2</v>
      </c>
      <c r="Q1729" s="13">
        <v>15.9</v>
      </c>
      <c r="R1729" s="13">
        <v>0</v>
      </c>
      <c r="S1729" s="13">
        <v>26.6</v>
      </c>
      <c r="T1729" s="13">
        <v>26.6</v>
      </c>
      <c r="U1729" s="13">
        <v>42.5</v>
      </c>
      <c r="V1729" s="13">
        <v>8.2799999999999994</v>
      </c>
      <c r="W1729" s="13">
        <v>34.22</v>
      </c>
      <c r="X1729" s="14">
        <v>0.1948235294117647</v>
      </c>
      <c r="Y1729" s="15">
        <v>0.22540983606557377</v>
      </c>
      <c r="Z1729" s="14">
        <v>0.52054794520547942</v>
      </c>
      <c r="AA1729" s="14">
        <v>0.62588235294117656</v>
      </c>
      <c r="AB1729" s="14">
        <v>1.0857142857142859</v>
      </c>
      <c r="AC1729" s="14">
        <v>1.6729559748427674</v>
      </c>
      <c r="AD1729" s="13">
        <v>1.3</v>
      </c>
      <c r="AE1729" s="15">
        <v>0.6801666666666667</v>
      </c>
      <c r="AF1729" s="14">
        <v>5.4772255750516613E-2</v>
      </c>
      <c r="AG1729" s="14">
        <v>0.45187110994176205</v>
      </c>
      <c r="AH1729" s="15">
        <v>0.31359149582384205</v>
      </c>
      <c r="AI1729" s="5" t="s">
        <v>7128</v>
      </c>
      <c r="AJ1729" s="15">
        <v>5.598591549295775</v>
      </c>
      <c r="AK1729" s="15">
        <v>5.598591549295775</v>
      </c>
      <c r="AL1729" s="15" t="s">
        <v>7128</v>
      </c>
      <c r="AM1729" s="15" t="s">
        <v>7128</v>
      </c>
      <c r="AN1729" s="15">
        <v>0.6489795918367347</v>
      </c>
      <c r="AO1729" s="15">
        <v>1.1276595744680851</v>
      </c>
      <c r="AP1729" s="15" t="s">
        <v>7128</v>
      </c>
      <c r="AQ1729" s="15" t="s">
        <v>7128</v>
      </c>
      <c r="AR1729" s="15">
        <v>0.82497589199614274</v>
      </c>
      <c r="AS1729" s="15">
        <v>2.4269503546099291</v>
      </c>
      <c r="AT1729" s="14">
        <v>0.98943661971830987</v>
      </c>
      <c r="AU1729" s="14">
        <v>0.17672955974842766</v>
      </c>
      <c r="AV1729" s="12">
        <v>0.70200000000000007</v>
      </c>
      <c r="AW1729" s="12">
        <v>-5.3600000000000002E-2</v>
      </c>
      <c r="AX1729" s="12">
        <v>0.188</v>
      </c>
      <c r="AY1729" s="12">
        <v>2.7999999999999997E-2</v>
      </c>
      <c r="AZ1729" s="14" t="s">
        <v>7128</v>
      </c>
      <c r="BA1729" s="14" t="s">
        <v>7128</v>
      </c>
      <c r="BB1729" s="14">
        <v>0.11137254901960784</v>
      </c>
      <c r="BC1729" s="14">
        <v>0</v>
      </c>
      <c r="BD1729" s="14">
        <v>0.20141843971631204</v>
      </c>
      <c r="BE1729" s="14">
        <v>0</v>
      </c>
      <c r="BF1729" s="14">
        <v>0.16744868035190613</v>
      </c>
      <c r="BG1729" s="14">
        <v>0.2964</v>
      </c>
      <c r="BH1729" s="13">
        <v>2.84</v>
      </c>
      <c r="BI1729" s="13">
        <v>2.84</v>
      </c>
      <c r="BJ1729" s="13">
        <v>0</v>
      </c>
      <c r="BK1729" s="13">
        <v>0</v>
      </c>
      <c r="BL1729" s="13">
        <v>14.1</v>
      </c>
      <c r="BM1729" s="13">
        <v>14.1</v>
      </c>
      <c r="BN1729" s="13">
        <v>0</v>
      </c>
      <c r="BO1729" s="13">
        <v>0</v>
      </c>
      <c r="BP1729" s="13">
        <v>0</v>
      </c>
      <c r="BQ1729" s="13">
        <v>-0.13800000000000001</v>
      </c>
      <c r="BR1729" s="13">
        <v>0</v>
      </c>
      <c r="BS1729" s="13">
        <v>-0.32899999999999996</v>
      </c>
      <c r="BT1729" s="14" t="s">
        <v>7128</v>
      </c>
      <c r="BU1729" s="13">
        <v>0.32899999999999996</v>
      </c>
      <c r="BV1729" s="13">
        <v>3.3069999999999995</v>
      </c>
      <c r="BW1729" s="13">
        <v>3.1689999999999996</v>
      </c>
      <c r="BX1729" s="13">
        <v>25.5</v>
      </c>
      <c r="BY1729" s="13">
        <v>36.699999999999996</v>
      </c>
      <c r="BZ1729" s="13">
        <v>24.5</v>
      </c>
      <c r="CA1729" s="13">
        <v>41.48</v>
      </c>
      <c r="CB1729" s="13">
        <v>-2.81</v>
      </c>
      <c r="CC1729" s="15">
        <v>0.16500000000000001</v>
      </c>
      <c r="CD1729" s="15">
        <v>0.40699999999999997</v>
      </c>
      <c r="CE1729" s="15">
        <v>0.36</v>
      </c>
      <c r="CF1729" s="15" t="s">
        <v>7128</v>
      </c>
      <c r="CG1729" s="15" t="s">
        <v>7128</v>
      </c>
      <c r="CH1729" s="13" t="s">
        <v>7128</v>
      </c>
      <c r="CI1729" s="13" t="s">
        <v>7128</v>
      </c>
      <c r="CJ1729" s="13">
        <v>-2.81</v>
      </c>
      <c r="CK1729" s="12">
        <f t="shared" si="52"/>
        <v>0.84971273057151508</v>
      </c>
      <c r="CL1729" s="36">
        <f t="shared" si="53"/>
        <v>0.33992285438765674</v>
      </c>
      <c r="CM1729" s="13">
        <v>3.41</v>
      </c>
      <c r="CN1729" s="13">
        <v>0.57099999999999995</v>
      </c>
      <c r="CO1729" s="13">
        <v>2.84</v>
      </c>
      <c r="CP1729" s="13">
        <v>15.9</v>
      </c>
      <c r="CQ1729" s="13" t="s">
        <v>7128</v>
      </c>
      <c r="CR1729" s="13" t="s">
        <v>7128</v>
      </c>
      <c r="CS1729" s="13">
        <v>3.3069999999999995</v>
      </c>
      <c r="CT1729" s="13">
        <v>0</v>
      </c>
      <c r="CU1729" s="13">
        <v>0</v>
      </c>
      <c r="CV1729" s="13">
        <v>41.48</v>
      </c>
      <c r="CW1729" s="13">
        <v>0</v>
      </c>
      <c r="CX1729" s="12">
        <v>0.11137254901960784</v>
      </c>
      <c r="CY1729" s="12">
        <v>0</v>
      </c>
      <c r="CZ1729" s="15" t="s">
        <v>7128</v>
      </c>
      <c r="DA1729" s="20"/>
      <c r="DB1729" s="20"/>
    </row>
    <row r="1730" spans="1:106" ht="24">
      <c r="A1730" s="8" t="s">
        <v>805</v>
      </c>
      <c r="B1730" s="8" t="s">
        <v>806</v>
      </c>
      <c r="C1730" s="9" t="s">
        <v>7147</v>
      </c>
      <c r="D1730" s="9" t="s">
        <v>7126</v>
      </c>
      <c r="E1730" s="10" t="s">
        <v>7127</v>
      </c>
      <c r="F1730" s="10" t="s">
        <v>7126</v>
      </c>
      <c r="G1730" s="11">
        <v>0.99</v>
      </c>
      <c r="H1730" s="11">
        <v>0.99</v>
      </c>
      <c r="I1730" s="12">
        <v>9.0499999999999997E-2</v>
      </c>
      <c r="J1730" s="12">
        <v>0.146095</v>
      </c>
      <c r="K1730" s="12">
        <v>4.1999999999999996E-2</v>
      </c>
      <c r="L1730" s="12">
        <v>9.8500000000000004E-2</v>
      </c>
      <c r="M1730" s="12">
        <v>6.5019850000000004E-2</v>
      </c>
      <c r="N1730" s="12">
        <v>0.146095</v>
      </c>
      <c r="O1730" s="12">
        <v>1.4497255125284741E-2</v>
      </c>
      <c r="P1730" s="12">
        <v>9.4047107881753023E-2</v>
      </c>
      <c r="Q1730" s="13">
        <v>134.30000000000001</v>
      </c>
      <c r="R1730" s="13">
        <v>0</v>
      </c>
      <c r="S1730" s="13">
        <v>0</v>
      </c>
      <c r="T1730" s="13">
        <v>0</v>
      </c>
      <c r="U1730" s="13">
        <v>134.30000000000001</v>
      </c>
      <c r="V1730" s="13">
        <v>0</v>
      </c>
      <c r="W1730" s="13">
        <v>134.30000000000001</v>
      </c>
      <c r="X1730" s="14">
        <v>0</v>
      </c>
      <c r="Y1730" s="15">
        <v>0.85694050991501425</v>
      </c>
      <c r="Z1730" s="14" t="s">
        <v>7128</v>
      </c>
      <c r="AA1730" s="14">
        <v>0</v>
      </c>
      <c r="AB1730" s="14" t="s">
        <v>7128</v>
      </c>
      <c r="AC1730" s="14">
        <v>0</v>
      </c>
      <c r="AD1730" s="13">
        <v>3.8</v>
      </c>
      <c r="AE1730" s="15">
        <v>2.1884444444444444</v>
      </c>
      <c r="AF1730" s="14">
        <v>0.1414213562373095</v>
      </c>
      <c r="AG1730" s="14">
        <v>0.74882608127655381</v>
      </c>
      <c r="AH1730" s="15">
        <v>0.42553191489361697</v>
      </c>
      <c r="AI1730" s="5">
        <v>2.5748031496062995</v>
      </c>
      <c r="AJ1730" s="15">
        <v>9.5248226950354624</v>
      </c>
      <c r="AK1730" s="15">
        <v>9.5248226950354624</v>
      </c>
      <c r="AL1730" s="15">
        <v>8.9622641509433958</v>
      </c>
      <c r="AM1730" s="15">
        <v>0.41412272587110704</v>
      </c>
      <c r="AN1730" s="15" t="s">
        <v>7128</v>
      </c>
      <c r="AO1730" s="15">
        <v>0.3864748201438849</v>
      </c>
      <c r="AP1730" s="15">
        <v>4.1070336391437312</v>
      </c>
      <c r="AQ1730" s="15">
        <v>3.4613402061855676</v>
      </c>
      <c r="AR1730" s="15" t="s">
        <v>7128</v>
      </c>
      <c r="AS1730" s="15">
        <v>0.3864748201438849</v>
      </c>
      <c r="AT1730" s="14">
        <v>4.0070921985815598E-2</v>
      </c>
      <c r="AU1730" s="14">
        <v>4.2069992553983608E-3</v>
      </c>
      <c r="AV1730" s="12">
        <v>0.36</v>
      </c>
      <c r="AW1730" s="12">
        <v>0.21199999999999999</v>
      </c>
      <c r="AX1730" s="12">
        <v>0.17399999999999999</v>
      </c>
      <c r="AY1730" s="12">
        <v>0.21600000000000003</v>
      </c>
      <c r="AZ1730" s="14">
        <v>0.23</v>
      </c>
      <c r="BA1730" s="14">
        <v>0.13800000000000001</v>
      </c>
      <c r="BB1730" s="14">
        <v>0.16059225512528474</v>
      </c>
      <c r="BC1730" s="14">
        <v>0.24014210788175303</v>
      </c>
      <c r="BD1730" s="14">
        <v>4.0575539568345323E-2</v>
      </c>
      <c r="BE1730" s="14">
        <v>9.4100719424460438E-2</v>
      </c>
      <c r="BF1730" s="14">
        <v>0.2039325842696629</v>
      </c>
      <c r="BG1730" s="14">
        <v>0.1118</v>
      </c>
      <c r="BH1730" s="13">
        <v>14.1</v>
      </c>
      <c r="BI1730" s="13">
        <v>14.1</v>
      </c>
      <c r="BJ1730" s="13">
        <v>32.700000000000003</v>
      </c>
      <c r="BK1730" s="13">
        <v>32.700000000000003</v>
      </c>
      <c r="BL1730" s="13">
        <v>347.5</v>
      </c>
      <c r="BM1730" s="13">
        <v>347.5</v>
      </c>
      <c r="BN1730" s="13">
        <v>38.799999999999997</v>
      </c>
      <c r="BO1730" s="13">
        <v>38.799999999999997</v>
      </c>
      <c r="BP1730" s="13">
        <v>26.031404494382027</v>
      </c>
      <c r="BQ1730" s="13">
        <v>-15.3</v>
      </c>
      <c r="BR1730" s="13">
        <v>33.299999999999997</v>
      </c>
      <c r="BS1730" s="13">
        <v>-1.9899999999999993</v>
      </c>
      <c r="BT1730" s="14">
        <v>1.2027779756085453</v>
      </c>
      <c r="BU1730" s="13">
        <v>-5.2785955056179716</v>
      </c>
      <c r="BV1730" s="13">
        <v>-1.9099999999999966</v>
      </c>
      <c r="BW1730" s="13">
        <v>-17.209999999999997</v>
      </c>
      <c r="BX1730" s="13">
        <v>87.8</v>
      </c>
      <c r="BY1730" s="13">
        <v>108.39999999999999</v>
      </c>
      <c r="BZ1730" s="13">
        <v>0</v>
      </c>
      <c r="CA1730" s="13">
        <v>0</v>
      </c>
      <c r="CB1730" s="13">
        <v>-0.56499999999999995</v>
      </c>
      <c r="CC1730" s="15">
        <v>0.70599999999999996</v>
      </c>
      <c r="CD1730" s="15">
        <v>0.95399999999999996</v>
      </c>
      <c r="CE1730" s="15">
        <v>0.36</v>
      </c>
      <c r="CF1730" s="15" t="s">
        <v>7128</v>
      </c>
      <c r="CG1730" s="15" t="s">
        <v>7128</v>
      </c>
      <c r="CH1730" s="13" t="s">
        <v>7128</v>
      </c>
      <c r="CI1730" s="13" t="s">
        <v>7128</v>
      </c>
      <c r="CJ1730" s="13">
        <v>-0.56499999999999995</v>
      </c>
      <c r="CK1730" s="12" t="str">
        <f t="shared" si="52"/>
        <v>NA</v>
      </c>
      <c r="CL1730" s="36" t="str">
        <f t="shared" si="53"/>
        <v>NA</v>
      </c>
      <c r="CM1730" s="13">
        <v>17.8</v>
      </c>
      <c r="CN1730" s="13">
        <v>3.63</v>
      </c>
      <c r="CO1730" s="13">
        <v>14.1</v>
      </c>
      <c r="CP1730" s="13">
        <v>134.30000000000001</v>
      </c>
      <c r="CQ1730" s="13">
        <v>38.799999999999997</v>
      </c>
      <c r="CR1730" s="13">
        <v>134.30000000000001</v>
      </c>
      <c r="CS1730" s="13">
        <v>-1.9099999999999966</v>
      </c>
      <c r="CT1730" s="13">
        <v>0</v>
      </c>
      <c r="CU1730" s="13">
        <v>32.700000000000003</v>
      </c>
      <c r="CV1730" s="13">
        <v>0</v>
      </c>
      <c r="CW1730" s="13">
        <v>38.799999999999997</v>
      </c>
      <c r="CX1730" s="12">
        <v>0.16059225512528474</v>
      </c>
      <c r="CY1730" s="12">
        <v>0.24014210788175303</v>
      </c>
      <c r="CZ1730" s="15">
        <v>3.4613402061855676</v>
      </c>
      <c r="DA1730" s="20"/>
      <c r="DB1730" s="20"/>
    </row>
    <row r="1731" spans="1:106">
      <c r="A1731" s="8" t="s">
        <v>1641</v>
      </c>
      <c r="B1731" s="8" t="s">
        <v>1642</v>
      </c>
      <c r="C1731" s="9" t="s">
        <v>7131</v>
      </c>
      <c r="D1731" s="9" t="s">
        <v>7126</v>
      </c>
      <c r="E1731" s="10" t="s">
        <v>7127</v>
      </c>
      <c r="F1731" s="10" t="s">
        <v>7126</v>
      </c>
      <c r="G1731" s="11">
        <v>0.79</v>
      </c>
      <c r="H1731" s="11">
        <v>1.0786237623762376</v>
      </c>
      <c r="I1731" s="12">
        <v>9.0499999999999997E-2</v>
      </c>
      <c r="J1731" s="12">
        <v>0.15411545049504949</v>
      </c>
      <c r="K1731" s="12">
        <v>4.7E-2</v>
      </c>
      <c r="L1731" s="12">
        <v>0.10350000000000001</v>
      </c>
      <c r="M1731" s="12">
        <v>6.8320350000000002E-2</v>
      </c>
      <c r="N1731" s="12">
        <v>0.13115795079767947</v>
      </c>
      <c r="O1731" s="12">
        <v>-0.39541979832113644</v>
      </c>
      <c r="P1731" s="12">
        <v>-0.28955489736256501</v>
      </c>
      <c r="Q1731" s="13">
        <v>10.1</v>
      </c>
      <c r="R1731" s="13">
        <v>0</v>
      </c>
      <c r="S1731" s="13">
        <v>3.69</v>
      </c>
      <c r="T1731" s="13">
        <v>3.69</v>
      </c>
      <c r="U1731" s="13">
        <v>13.79</v>
      </c>
      <c r="V1731" s="13">
        <v>1.63</v>
      </c>
      <c r="W1731" s="13">
        <v>12.16</v>
      </c>
      <c r="X1731" s="14">
        <v>0.11820159535895576</v>
      </c>
      <c r="Y1731" s="15">
        <v>1.3477088948787063E-2</v>
      </c>
      <c r="Z1731" s="14">
        <v>0.27353595255744995</v>
      </c>
      <c r="AA1731" s="14">
        <v>0.2675852066715011</v>
      </c>
      <c r="AB1731" s="14">
        <v>0.37653061224489792</v>
      </c>
      <c r="AC1731" s="14">
        <v>0.36534653465346534</v>
      </c>
      <c r="AD1731" s="13">
        <v>9.0999999999999998E-2</v>
      </c>
      <c r="AE1731" s="15">
        <v>1.447888888888889</v>
      </c>
      <c r="AF1731" s="14">
        <v>3.1622776601683791E-2</v>
      </c>
      <c r="AG1731" s="14">
        <v>0.86330180122596756</v>
      </c>
      <c r="AH1731" s="15">
        <v>0.42192691029900337</v>
      </c>
      <c r="AI1731" s="5" t="s">
        <v>7128</v>
      </c>
      <c r="AJ1731" s="15" t="s">
        <v>7128</v>
      </c>
      <c r="AK1731" s="15" t="s">
        <v>7128</v>
      </c>
      <c r="AL1731" s="15" t="s">
        <v>7128</v>
      </c>
      <c r="AM1731" s="15" t="s">
        <v>7128</v>
      </c>
      <c r="AN1731" s="15">
        <v>1.0306122448979591</v>
      </c>
      <c r="AO1731" s="15">
        <v>9.8825831702544026E-2</v>
      </c>
      <c r="AP1731" s="15" t="s">
        <v>7128</v>
      </c>
      <c r="AQ1731" s="15" t="s">
        <v>7128</v>
      </c>
      <c r="AR1731" s="15">
        <v>1.0252951096121417</v>
      </c>
      <c r="AS1731" s="15">
        <v>0.11898238747553816</v>
      </c>
      <c r="AT1731" s="14" t="s">
        <v>7128</v>
      </c>
      <c r="AU1731" s="14">
        <v>0</v>
      </c>
      <c r="AV1731" s="12" t="s">
        <v>7128</v>
      </c>
      <c r="AW1731" s="12" t="s">
        <v>7128</v>
      </c>
      <c r="AX1731" s="12">
        <v>-0.14099999999999999</v>
      </c>
      <c r="AY1731" s="12">
        <v>2.3900000000000001E-2</v>
      </c>
      <c r="AZ1731" s="14" t="s">
        <v>7128</v>
      </c>
      <c r="BA1731" s="14" t="s">
        <v>7128</v>
      </c>
      <c r="BB1731" s="14">
        <v>-0.24130434782608695</v>
      </c>
      <c r="BC1731" s="14">
        <v>-0.15839694656488551</v>
      </c>
      <c r="BD1731" s="14">
        <v>-3.2583170254403132E-2</v>
      </c>
      <c r="BE1731" s="14">
        <v>-2.436399217221135E-2</v>
      </c>
      <c r="BF1731" s="14">
        <v>0</v>
      </c>
      <c r="BG1731" s="14">
        <v>0.16309999999999999</v>
      </c>
      <c r="BH1731" s="13">
        <v>-3.33</v>
      </c>
      <c r="BI1731" s="13">
        <v>-3.33</v>
      </c>
      <c r="BJ1731" s="13">
        <v>-2.4900000000000002</v>
      </c>
      <c r="BK1731" s="13">
        <v>-2.4900000000000002</v>
      </c>
      <c r="BL1731" s="13">
        <v>102.2</v>
      </c>
      <c r="BM1731" s="13">
        <v>102.2</v>
      </c>
      <c r="BN1731" s="13">
        <v>-0.77900000000000003</v>
      </c>
      <c r="BO1731" s="13">
        <v>-0.77900000000000003</v>
      </c>
      <c r="BP1731" s="13">
        <v>-2.4900000000000002</v>
      </c>
      <c r="BQ1731" s="13">
        <v>0.94399999999999995</v>
      </c>
      <c r="BR1731" s="13">
        <v>-5.1539999999999999</v>
      </c>
      <c r="BS1731" s="13">
        <v>-0.52</v>
      </c>
      <c r="BT1731" s="14" t="s">
        <v>7128</v>
      </c>
      <c r="BU1731" s="13">
        <v>3.1839999999999997</v>
      </c>
      <c r="BV1731" s="13">
        <v>1.4</v>
      </c>
      <c r="BW1731" s="13">
        <v>2.3439999999999999</v>
      </c>
      <c r="BX1731" s="13">
        <v>13.8</v>
      </c>
      <c r="BY1731" s="13">
        <v>15.72</v>
      </c>
      <c r="BZ1731" s="13">
        <v>9.8000000000000007</v>
      </c>
      <c r="CA1731" s="13">
        <v>11.86</v>
      </c>
      <c r="CB1731" s="13">
        <v>0</v>
      </c>
      <c r="CC1731" s="15">
        <v>0.182</v>
      </c>
      <c r="CD1731" s="15">
        <v>1.21</v>
      </c>
      <c r="CE1731" s="15">
        <v>0.36</v>
      </c>
      <c r="CF1731" s="15" t="s">
        <v>7128</v>
      </c>
      <c r="CG1731" s="15" t="s">
        <v>7128</v>
      </c>
      <c r="CH1731" s="13" t="s">
        <v>7128</v>
      </c>
      <c r="CI1731" s="13" t="s">
        <v>7128</v>
      </c>
      <c r="CJ1731" s="13">
        <v>0</v>
      </c>
      <c r="CK1731" s="12">
        <f t="shared" ref="CK1731:CK1794" si="54">IF(CJ1731=0,0,IF(BV1731&gt;0,-CJ1731/BV1731,"NA"))</f>
        <v>0</v>
      </c>
      <c r="CL1731" s="36">
        <f t="shared" ref="CL1731:CL1794" si="55">IF(CA1731&gt;0,IF(BL1731&gt;0,BL1731/CA1731,"NA"),"NA")</f>
        <v>8.6172006745362566</v>
      </c>
      <c r="CM1731" s="13" t="s">
        <v>7128</v>
      </c>
      <c r="CN1731" s="13" t="s">
        <v>7128</v>
      </c>
      <c r="CO1731" s="13" t="s">
        <v>7128</v>
      </c>
      <c r="CP1731" s="13" t="s">
        <v>7128</v>
      </c>
      <c r="CQ1731" s="13" t="s">
        <v>7128</v>
      </c>
      <c r="CR1731" s="13" t="s">
        <v>7128</v>
      </c>
      <c r="CS1731" s="13" t="s">
        <v>7128</v>
      </c>
      <c r="CT1731" s="13">
        <v>0</v>
      </c>
      <c r="CU1731" s="13">
        <v>-2.4900000000000002</v>
      </c>
      <c r="CV1731" s="13">
        <v>11.86</v>
      </c>
      <c r="CW1731" s="13">
        <v>-0.77900000000000003</v>
      </c>
      <c r="CX1731" s="12">
        <v>-0.24130434782608695</v>
      </c>
      <c r="CY1731" s="12">
        <v>-0.15839694656488551</v>
      </c>
      <c r="CZ1731" s="15" t="s">
        <v>7128</v>
      </c>
      <c r="DA1731" s="20"/>
      <c r="DB1731" s="20"/>
    </row>
    <row r="1732" spans="1:106">
      <c r="A1732" s="8" t="s">
        <v>2669</v>
      </c>
      <c r="B1732" s="8" t="s">
        <v>2670</v>
      </c>
      <c r="C1732" s="9" t="s">
        <v>7129</v>
      </c>
      <c r="D1732" s="9" t="s">
        <v>7126</v>
      </c>
      <c r="E1732" s="10" t="s">
        <v>7127</v>
      </c>
      <c r="F1732" s="10" t="s">
        <v>7126</v>
      </c>
      <c r="G1732" s="11">
        <v>0.84</v>
      </c>
      <c r="H1732" s="11">
        <v>0.85150101419878288</v>
      </c>
      <c r="I1732" s="12">
        <v>9.0499999999999997E-2</v>
      </c>
      <c r="J1732" s="12">
        <v>0.13356084178498984</v>
      </c>
      <c r="K1732" s="12">
        <v>5.1999999999999998E-2</v>
      </c>
      <c r="L1732" s="12">
        <v>0.1085</v>
      </c>
      <c r="M1732" s="12">
        <v>7.162085E-2</v>
      </c>
      <c r="N1732" s="12">
        <v>0.13272423359179586</v>
      </c>
      <c r="O1732" s="12" t="s">
        <v>7128</v>
      </c>
      <c r="P1732" s="12" t="s">
        <v>7128</v>
      </c>
      <c r="Q1732" s="13">
        <v>9.86</v>
      </c>
      <c r="R1732" s="13">
        <v>0</v>
      </c>
      <c r="S1732" s="13">
        <v>0.13500000000000001</v>
      </c>
      <c r="T1732" s="13">
        <v>0.13500000000000001</v>
      </c>
      <c r="U1732" s="13">
        <v>9.9949999999999992</v>
      </c>
      <c r="V1732" s="13">
        <v>2.96</v>
      </c>
      <c r="W1732" s="13">
        <v>7.0349999999999993</v>
      </c>
      <c r="X1732" s="14">
        <v>0.29614807403701854</v>
      </c>
      <c r="Y1732" s="15">
        <v>0.48170731707317072</v>
      </c>
      <c r="Z1732" s="14" t="s">
        <v>7128</v>
      </c>
      <c r="AA1732" s="14">
        <v>1.3506753376688345E-2</v>
      </c>
      <c r="AB1732" s="14" t="s">
        <v>7128</v>
      </c>
      <c r="AC1732" s="14">
        <v>1.3691683569979718E-2</v>
      </c>
      <c r="AD1732" s="13">
        <v>0.12</v>
      </c>
      <c r="AE1732" s="15">
        <v>2.1813888888888888</v>
      </c>
      <c r="AF1732" s="14">
        <v>0.13416407864998739</v>
      </c>
      <c r="AG1732" s="14">
        <v>0.91119770083116414</v>
      </c>
      <c r="AH1732" s="15">
        <v>0.38620689655172413</v>
      </c>
      <c r="AI1732" s="5" t="s">
        <v>7128</v>
      </c>
      <c r="AJ1732" s="15" t="s">
        <v>7128</v>
      </c>
      <c r="AK1732" s="15" t="s">
        <v>7128</v>
      </c>
      <c r="AL1732" s="15" t="s">
        <v>7128</v>
      </c>
      <c r="AM1732" s="15" t="s">
        <v>7128</v>
      </c>
      <c r="AN1732" s="15" t="s">
        <v>7128</v>
      </c>
      <c r="AO1732" s="15">
        <v>0.30909090909090908</v>
      </c>
      <c r="AP1732" s="15" t="s">
        <v>7128</v>
      </c>
      <c r="AQ1732" s="15" t="s">
        <v>7128</v>
      </c>
      <c r="AR1732" s="15" t="s">
        <v>7128</v>
      </c>
      <c r="AS1732" s="15">
        <v>0.22053291536050154</v>
      </c>
      <c r="AT1732" s="14" t="s">
        <v>7128</v>
      </c>
      <c r="AU1732" s="14">
        <v>0</v>
      </c>
      <c r="AV1732" s="12" t="s">
        <v>7128</v>
      </c>
      <c r="AW1732" s="12" t="s">
        <v>7128</v>
      </c>
      <c r="AX1732" s="12">
        <v>-0.13699999999999998</v>
      </c>
      <c r="AY1732" s="12" t="s">
        <v>7128</v>
      </c>
      <c r="AZ1732" s="14" t="s">
        <v>7128</v>
      </c>
      <c r="BA1732" s="14" t="s">
        <v>7128</v>
      </c>
      <c r="BB1732" s="14" t="s">
        <v>7128</v>
      </c>
      <c r="BC1732" s="14" t="s">
        <v>7128</v>
      </c>
      <c r="BD1732" s="14">
        <v>-0.40752351097178685</v>
      </c>
      <c r="BE1732" s="14">
        <v>-0.20658307210031349</v>
      </c>
      <c r="BF1732" s="14">
        <v>0</v>
      </c>
      <c r="BG1732" s="14">
        <v>1.6399999999999998E-2</v>
      </c>
      <c r="BH1732" s="13">
        <v>-13</v>
      </c>
      <c r="BI1732" s="13">
        <v>-13</v>
      </c>
      <c r="BJ1732" s="13">
        <v>-6.59</v>
      </c>
      <c r="BK1732" s="13">
        <v>-6.59</v>
      </c>
      <c r="BL1732" s="13">
        <v>31.9</v>
      </c>
      <c r="BM1732" s="13">
        <v>31.9</v>
      </c>
      <c r="BN1732" s="13">
        <v>-4.6100000000000003</v>
      </c>
      <c r="BO1732" s="13">
        <v>-4.6100000000000003</v>
      </c>
      <c r="BP1732" s="13">
        <v>-6.59</v>
      </c>
      <c r="BQ1732" s="13">
        <v>0</v>
      </c>
      <c r="BR1732" s="13">
        <v>0</v>
      </c>
      <c r="BS1732" s="13">
        <v>-2.02</v>
      </c>
      <c r="BT1732" s="14" t="s">
        <v>7128</v>
      </c>
      <c r="BU1732" s="13">
        <v>-4.57</v>
      </c>
      <c r="BV1732" s="13">
        <v>-10.98</v>
      </c>
      <c r="BW1732" s="13">
        <v>-10.98</v>
      </c>
      <c r="BX1732" s="13">
        <v>-103</v>
      </c>
      <c r="BY1732" s="13">
        <v>-46.24</v>
      </c>
      <c r="BZ1732" s="13">
        <v>-93.6</v>
      </c>
      <c r="CA1732" s="13">
        <v>-96.424999999999983</v>
      </c>
      <c r="CB1732" s="13">
        <v>0</v>
      </c>
      <c r="CC1732" s="15">
        <v>0.81499999999999995</v>
      </c>
      <c r="CD1732" s="15">
        <v>0.72499999999999998</v>
      </c>
      <c r="CE1732" s="15">
        <v>0.36</v>
      </c>
      <c r="CF1732" s="15">
        <v>0.82513640467106075</v>
      </c>
      <c r="CG1732" s="15">
        <v>0.65705126613559295</v>
      </c>
      <c r="CH1732" s="13">
        <v>-9.8673000000000002</v>
      </c>
      <c r="CI1732" s="13">
        <v>-15.882</v>
      </c>
      <c r="CJ1732" s="13">
        <v>0</v>
      </c>
      <c r="CK1732" s="12">
        <f t="shared" si="54"/>
        <v>0</v>
      </c>
      <c r="CL1732" s="36" t="str">
        <f t="shared" si="55"/>
        <v>NA</v>
      </c>
      <c r="CM1732" s="13" t="s">
        <v>7128</v>
      </c>
      <c r="CN1732" s="13" t="s">
        <v>7128</v>
      </c>
      <c r="CO1732" s="13" t="s">
        <v>7128</v>
      </c>
      <c r="CP1732" s="13" t="s">
        <v>7128</v>
      </c>
      <c r="CQ1732" s="13" t="s">
        <v>7128</v>
      </c>
      <c r="CR1732" s="13" t="s">
        <v>7128</v>
      </c>
      <c r="CS1732" s="13" t="s">
        <v>7128</v>
      </c>
      <c r="CT1732" s="13">
        <v>1.2484000000000002</v>
      </c>
      <c r="CU1732" s="13">
        <v>-7.1975999999999996</v>
      </c>
      <c r="CV1732" s="13">
        <v>-95.176599999999979</v>
      </c>
      <c r="CW1732" s="13">
        <v>-4.6100000000000003</v>
      </c>
      <c r="CX1732" s="12" t="s">
        <v>7128</v>
      </c>
      <c r="CY1732" s="12" t="s">
        <v>7128</v>
      </c>
      <c r="CZ1732" s="15" t="s">
        <v>7128</v>
      </c>
      <c r="DA1732" s="20"/>
      <c r="DB1732" s="20"/>
    </row>
    <row r="1733" spans="1:106">
      <c r="A1733" s="8" t="s">
        <v>5603</v>
      </c>
      <c r="B1733" s="8" t="s">
        <v>5604</v>
      </c>
      <c r="C1733" s="9" t="s">
        <v>7141</v>
      </c>
      <c r="D1733" s="9" t="s">
        <v>7126</v>
      </c>
      <c r="E1733" s="10" t="s">
        <v>7127</v>
      </c>
      <c r="F1733" s="10" t="s">
        <v>7126</v>
      </c>
      <c r="G1733" s="11">
        <v>0.73</v>
      </c>
      <c r="H1733" s="11">
        <v>1.3128146143437078</v>
      </c>
      <c r="I1733" s="12">
        <v>9.0499999999999997E-2</v>
      </c>
      <c r="J1733" s="12">
        <v>0.17530972259810557</v>
      </c>
      <c r="K1733" s="12">
        <v>4.7E-2</v>
      </c>
      <c r="L1733" s="12">
        <v>0.10350000000000001</v>
      </c>
      <c r="M1733" s="12">
        <v>6.8320350000000002E-2</v>
      </c>
      <c r="N1733" s="12">
        <v>0.12781255944319037</v>
      </c>
      <c r="O1733" s="12">
        <v>-0.19589604181634662</v>
      </c>
      <c r="P1733" s="12">
        <v>-0.13606427742381913</v>
      </c>
      <c r="Q1733" s="13">
        <v>7.39</v>
      </c>
      <c r="R1733" s="13">
        <v>0</v>
      </c>
      <c r="S1733" s="13">
        <v>5.9</v>
      </c>
      <c r="T1733" s="13">
        <v>5.9</v>
      </c>
      <c r="U1733" s="13">
        <v>13.29</v>
      </c>
      <c r="V1733" s="13">
        <v>9.2999999999999999E-2</v>
      </c>
      <c r="W1733" s="13">
        <v>13.196999999999999</v>
      </c>
      <c r="X1733" s="14">
        <v>6.997742663656885E-3</v>
      </c>
      <c r="Y1733" s="15">
        <v>7.3746312684365781E-2</v>
      </c>
      <c r="Z1733" s="14">
        <v>0.17002881844380402</v>
      </c>
      <c r="AA1733" s="14">
        <v>0.44394281414597447</v>
      </c>
      <c r="AB1733" s="14">
        <v>0.2048611111111111</v>
      </c>
      <c r="AC1733" s="14">
        <v>0.79837618403247645</v>
      </c>
      <c r="AD1733" s="13">
        <v>7.2999999999999995E-2</v>
      </c>
      <c r="AE1733" s="15">
        <v>-0.65347222222222245</v>
      </c>
      <c r="AF1733" s="14">
        <v>0.17888543819998318</v>
      </c>
      <c r="AG1733" s="14" t="s">
        <v>7128</v>
      </c>
      <c r="AH1733" s="15">
        <v>0.51923076923076916</v>
      </c>
      <c r="AI1733" s="5" t="s">
        <v>7128</v>
      </c>
      <c r="AJ1733" s="15" t="s">
        <v>7128</v>
      </c>
      <c r="AK1733" s="15" t="s">
        <v>7128</v>
      </c>
      <c r="AL1733" s="15" t="s">
        <v>7128</v>
      </c>
      <c r="AM1733" s="15" t="s">
        <v>7128</v>
      </c>
      <c r="AN1733" s="15">
        <v>0.2565972222222222</v>
      </c>
      <c r="AO1733" s="15">
        <v>99.86486486486487</v>
      </c>
      <c r="AP1733" s="15" t="s">
        <v>7128</v>
      </c>
      <c r="AQ1733" s="15" t="s">
        <v>7128</v>
      </c>
      <c r="AR1733" s="15">
        <v>0.38133903545525472</v>
      </c>
      <c r="AS1733" s="15">
        <v>178.33783783783784</v>
      </c>
      <c r="AT1733" s="14" t="s">
        <v>7128</v>
      </c>
      <c r="AU1733" s="14">
        <v>0</v>
      </c>
      <c r="AV1733" s="12" t="s">
        <v>7128</v>
      </c>
      <c r="AW1733" s="12" t="s">
        <v>7128</v>
      </c>
      <c r="AX1733" s="12">
        <v>-0.81799999999999995</v>
      </c>
      <c r="AY1733" s="12" t="s">
        <v>7128</v>
      </c>
      <c r="AZ1733" s="14" t="s">
        <v>7128</v>
      </c>
      <c r="BA1733" s="14" t="s">
        <v>7128</v>
      </c>
      <c r="BB1733" s="14">
        <v>-2.0586319218241042E-2</v>
      </c>
      <c r="BC1733" s="14">
        <v>-8.2517179806287522E-3</v>
      </c>
      <c r="BD1733" s="14">
        <v>-8.5405405405405403</v>
      </c>
      <c r="BE1733" s="14">
        <v>-4.1216216216216219</v>
      </c>
      <c r="BF1733" s="14">
        <v>0</v>
      </c>
      <c r="BG1733" s="14">
        <v>1.8500000000000003E-2</v>
      </c>
      <c r="BH1733" s="13">
        <v>-0.63200000000000001</v>
      </c>
      <c r="BI1733" s="13">
        <v>-0.63200000000000001</v>
      </c>
      <c r="BJ1733" s="13">
        <v>-0.30499999999999999</v>
      </c>
      <c r="BK1733" s="13">
        <v>-0.30499999999999999</v>
      </c>
      <c r="BL1733" s="13">
        <v>7.3999999999999996E-2</v>
      </c>
      <c r="BM1733" s="13">
        <v>7.3999999999999996E-2</v>
      </c>
      <c r="BN1733" s="13">
        <v>-4.1000000000000002E-2</v>
      </c>
      <c r="BO1733" s="13">
        <v>-4.1000000000000002E-2</v>
      </c>
      <c r="BP1733" s="13">
        <v>-0.30499999999999999</v>
      </c>
      <c r="BQ1733" s="13">
        <v>0</v>
      </c>
      <c r="BR1733" s="13">
        <v>0</v>
      </c>
      <c r="BS1733" s="13">
        <v>-0.252</v>
      </c>
      <c r="BT1733" s="14" t="s">
        <v>7128</v>
      </c>
      <c r="BU1733" s="13">
        <v>-5.2999999999999992E-2</v>
      </c>
      <c r="BV1733" s="13">
        <v>-0.38</v>
      </c>
      <c r="BW1733" s="13">
        <v>-0.38</v>
      </c>
      <c r="BX1733" s="13">
        <v>30.7</v>
      </c>
      <c r="BY1733" s="13">
        <v>36.962000000000003</v>
      </c>
      <c r="BZ1733" s="13">
        <v>28.8</v>
      </c>
      <c r="CA1733" s="13">
        <v>34.606999999999999</v>
      </c>
      <c r="CB1733" s="13">
        <v>0</v>
      </c>
      <c r="CC1733" s="15">
        <v>-0.78800000000000003</v>
      </c>
      <c r="CD1733" s="15">
        <v>0.88700000000000001</v>
      </c>
      <c r="CE1733" s="15">
        <v>0.36</v>
      </c>
      <c r="CF1733" s="15" t="s">
        <v>7128</v>
      </c>
      <c r="CG1733" s="15" t="s">
        <v>7128</v>
      </c>
      <c r="CH1733" s="13" t="s">
        <v>7128</v>
      </c>
      <c r="CI1733" s="13" t="s">
        <v>7128</v>
      </c>
      <c r="CJ1733" s="13">
        <v>0</v>
      </c>
      <c r="CK1733" s="12">
        <f t="shared" si="54"/>
        <v>0</v>
      </c>
      <c r="CL1733" s="36">
        <f t="shared" si="55"/>
        <v>2.1382957205189701E-3</v>
      </c>
      <c r="CM1733" s="13" t="s">
        <v>7128</v>
      </c>
      <c r="CN1733" s="13" t="s">
        <v>7128</v>
      </c>
      <c r="CO1733" s="13" t="s">
        <v>7128</v>
      </c>
      <c r="CP1733" s="13" t="s">
        <v>7128</v>
      </c>
      <c r="CQ1733" s="13" t="s">
        <v>7128</v>
      </c>
      <c r="CR1733" s="13" t="s">
        <v>7128</v>
      </c>
      <c r="CS1733" s="13" t="s">
        <v>7128</v>
      </c>
      <c r="CT1733" s="13">
        <v>0</v>
      </c>
      <c r="CU1733" s="13">
        <v>-0.30499999999999999</v>
      </c>
      <c r="CV1733" s="13">
        <v>34.606999999999999</v>
      </c>
      <c r="CW1733" s="13">
        <v>-4.1000000000000002E-2</v>
      </c>
      <c r="CX1733" s="12">
        <v>-2.0586319218241042E-2</v>
      </c>
      <c r="CY1733" s="12">
        <v>-8.2517179806287522E-3</v>
      </c>
      <c r="CZ1733" s="15" t="s">
        <v>7128</v>
      </c>
      <c r="DA1733" s="20"/>
      <c r="DB1733" s="20"/>
    </row>
    <row r="1734" spans="1:106" ht="24">
      <c r="A1734" s="8" t="s">
        <v>3955</v>
      </c>
      <c r="B1734" s="8" t="s">
        <v>3956</v>
      </c>
      <c r="C1734" s="9" t="s">
        <v>7174</v>
      </c>
      <c r="D1734" s="9" t="s">
        <v>7126</v>
      </c>
      <c r="E1734" s="10" t="s">
        <v>7127</v>
      </c>
      <c r="F1734" s="10" t="s">
        <v>7126</v>
      </c>
      <c r="G1734" s="11">
        <v>0.45</v>
      </c>
      <c r="H1734" s="11">
        <v>0.45</v>
      </c>
      <c r="I1734" s="12">
        <v>9.0499999999999997E-2</v>
      </c>
      <c r="J1734" s="12">
        <v>9.7225000000000006E-2</v>
      </c>
      <c r="K1734" s="12">
        <v>4.7E-2</v>
      </c>
      <c r="L1734" s="12">
        <v>0.10350000000000001</v>
      </c>
      <c r="M1734" s="12">
        <v>6.8320350000000002E-2</v>
      </c>
      <c r="N1734" s="12">
        <v>9.7225000000000006E-2</v>
      </c>
      <c r="O1734" s="12" t="s">
        <v>7128</v>
      </c>
      <c r="P1734" s="12" t="s">
        <v>7128</v>
      </c>
      <c r="Q1734" s="13">
        <v>7.14</v>
      </c>
      <c r="R1734" s="13">
        <v>0</v>
      </c>
      <c r="S1734" s="13">
        <v>0</v>
      </c>
      <c r="T1734" s="13">
        <v>0</v>
      </c>
      <c r="U1734" s="13">
        <v>7.14</v>
      </c>
      <c r="V1734" s="13">
        <v>0</v>
      </c>
      <c r="W1734" s="13">
        <v>7.14</v>
      </c>
      <c r="X1734" s="14">
        <v>0</v>
      </c>
      <c r="Y1734" s="15">
        <v>0.15690376569037656</v>
      </c>
      <c r="Z1734" s="14" t="s">
        <v>7128</v>
      </c>
      <c r="AA1734" s="14">
        <v>0</v>
      </c>
      <c r="AB1734" s="14" t="s">
        <v>7128</v>
      </c>
      <c r="AC1734" s="14">
        <v>0</v>
      </c>
      <c r="AD1734" s="13">
        <v>1.49</v>
      </c>
      <c r="AE1734" s="15">
        <v>7.2000000000000008E-2</v>
      </c>
      <c r="AF1734" s="14" t="s">
        <v>7128</v>
      </c>
      <c r="AG1734" s="14" t="s">
        <v>7128</v>
      </c>
      <c r="AH1734" s="15">
        <v>0.12000000000000002</v>
      </c>
      <c r="AI1734" s="5" t="s">
        <v>7128</v>
      </c>
      <c r="AJ1734" s="15">
        <v>20.16949152542373</v>
      </c>
      <c r="AK1734" s="15">
        <v>20.16949152542373</v>
      </c>
      <c r="AL1734" s="15" t="s">
        <v>7128</v>
      </c>
      <c r="AM1734" s="15" t="s">
        <v>7128</v>
      </c>
      <c r="AN1734" s="15" t="s">
        <v>7128</v>
      </c>
      <c r="AO1734" s="15">
        <v>1.0801815431164901</v>
      </c>
      <c r="AP1734" s="15" t="s">
        <v>7128</v>
      </c>
      <c r="AQ1734" s="15" t="s">
        <v>7128</v>
      </c>
      <c r="AR1734" s="15" t="s">
        <v>7128</v>
      </c>
      <c r="AS1734" s="15">
        <v>1.0801815431164901</v>
      </c>
      <c r="AT1734" s="14">
        <v>4.0508474576271186E-2</v>
      </c>
      <c r="AU1734" s="14">
        <v>2.0084033613445378E-3</v>
      </c>
      <c r="AV1734" s="12" t="s">
        <v>7128</v>
      </c>
      <c r="AW1734" s="12">
        <v>1.8599999999999999E-3</v>
      </c>
      <c r="AX1734" s="12">
        <v>-3.2099999999999997E-2</v>
      </c>
      <c r="AY1734" s="12">
        <v>8.8699999999999987E-2</v>
      </c>
      <c r="AZ1734" s="14" t="s">
        <v>7128</v>
      </c>
      <c r="BA1734" s="14" t="s">
        <v>7128</v>
      </c>
      <c r="BB1734" s="14" t="s">
        <v>7128</v>
      </c>
      <c r="BC1734" s="14" t="s">
        <v>7128</v>
      </c>
      <c r="BD1734" s="14">
        <v>5.3555219364599088E-2</v>
      </c>
      <c r="BE1734" s="14">
        <v>0</v>
      </c>
      <c r="BF1734" s="14">
        <v>0.31791907514450868</v>
      </c>
      <c r="BG1734" s="14">
        <v>2.0499999999999997E-2</v>
      </c>
      <c r="BH1734" s="13">
        <v>0.35399999999999998</v>
      </c>
      <c r="BI1734" s="13">
        <v>0.35399999999999998</v>
      </c>
      <c r="BJ1734" s="13">
        <v>0</v>
      </c>
      <c r="BK1734" s="13">
        <v>0</v>
      </c>
      <c r="BL1734" s="13">
        <v>6.61</v>
      </c>
      <c r="BM1734" s="13">
        <v>6.61</v>
      </c>
      <c r="BN1734" s="13">
        <v>0</v>
      </c>
      <c r="BO1734" s="13">
        <v>0</v>
      </c>
      <c r="BP1734" s="13">
        <v>0</v>
      </c>
      <c r="BQ1734" s="13">
        <v>0</v>
      </c>
      <c r="BR1734" s="13">
        <v>0</v>
      </c>
      <c r="BS1734" s="13">
        <v>-8.5999999999999993E-2</v>
      </c>
      <c r="BT1734" s="14" t="s">
        <v>7128</v>
      </c>
      <c r="BU1734" s="13">
        <v>8.5999999999999993E-2</v>
      </c>
      <c r="BV1734" s="13">
        <v>0.43999999999999995</v>
      </c>
      <c r="BW1734" s="13">
        <v>0.43999999999999995</v>
      </c>
      <c r="BX1734" s="13">
        <v>0</v>
      </c>
      <c r="BY1734" s="13">
        <v>0</v>
      </c>
      <c r="BZ1734" s="13">
        <v>0</v>
      </c>
      <c r="CA1734" s="13">
        <v>0</v>
      </c>
      <c r="CB1734" s="13">
        <v>-1.434E-2</v>
      </c>
      <c r="CC1734" s="15">
        <v>-1.4999999999999999E-2</v>
      </c>
      <c r="CD1734" s="15">
        <v>0.109</v>
      </c>
      <c r="CE1734" s="15">
        <v>0.36</v>
      </c>
      <c r="CF1734" s="15" t="s">
        <v>7128</v>
      </c>
      <c r="CG1734" s="15" t="s">
        <v>7128</v>
      </c>
      <c r="CH1734" s="13" t="s">
        <v>7128</v>
      </c>
      <c r="CI1734" s="13" t="s">
        <v>7128</v>
      </c>
      <c r="CJ1734" s="13">
        <v>-1.434E-2</v>
      </c>
      <c r="CK1734" s="12">
        <f t="shared" si="54"/>
        <v>3.2590909090909094E-2</v>
      </c>
      <c r="CL1734" s="36" t="str">
        <f t="shared" si="55"/>
        <v>NA</v>
      </c>
      <c r="CM1734" s="13">
        <v>0.51900000000000002</v>
      </c>
      <c r="CN1734" s="13">
        <v>0.16500000000000001</v>
      </c>
      <c r="CO1734" s="13">
        <v>0.35399999999999998</v>
      </c>
      <c r="CP1734" s="13">
        <v>7.14</v>
      </c>
      <c r="CQ1734" s="13" t="s">
        <v>7128</v>
      </c>
      <c r="CR1734" s="13" t="s">
        <v>7128</v>
      </c>
      <c r="CS1734" s="13">
        <v>0.43999999999999995</v>
      </c>
      <c r="CT1734" s="13">
        <v>0</v>
      </c>
      <c r="CU1734" s="13">
        <v>0</v>
      </c>
      <c r="CV1734" s="13">
        <v>0</v>
      </c>
      <c r="CW1734" s="13">
        <v>0</v>
      </c>
      <c r="CX1734" s="12" t="s">
        <v>7128</v>
      </c>
      <c r="CY1734" s="12" t="s">
        <v>7128</v>
      </c>
      <c r="CZ1734" s="15" t="s">
        <v>7128</v>
      </c>
      <c r="DA1734" s="20"/>
      <c r="DB1734" s="20"/>
    </row>
    <row r="1735" spans="1:106" ht="24">
      <c r="A1735" s="8" t="s">
        <v>4557</v>
      </c>
      <c r="B1735" s="8" t="s">
        <v>4558</v>
      </c>
      <c r="C1735" s="9" t="s">
        <v>7179</v>
      </c>
      <c r="D1735" s="9" t="s">
        <v>7126</v>
      </c>
      <c r="E1735" s="10" t="s">
        <v>7127</v>
      </c>
      <c r="F1735" s="10" t="s">
        <v>7126</v>
      </c>
      <c r="G1735" s="11">
        <v>0.79</v>
      </c>
      <c r="H1735" s="11">
        <v>1.5162111801242237</v>
      </c>
      <c r="I1735" s="12">
        <v>9.0499999999999997E-2</v>
      </c>
      <c r="J1735" s="12">
        <v>0.19371711180124224</v>
      </c>
      <c r="K1735" s="12">
        <v>4.7E-2</v>
      </c>
      <c r="L1735" s="12">
        <v>0.10350000000000001</v>
      </c>
      <c r="M1735" s="12">
        <v>6.8320350000000002E-2</v>
      </c>
      <c r="N1735" s="12">
        <v>0.1336565268608414</v>
      </c>
      <c r="O1735" s="12">
        <v>-0.21565885937405777</v>
      </c>
      <c r="P1735" s="12">
        <v>-0.14314370634802087</v>
      </c>
      <c r="Q1735" s="13">
        <v>6.44</v>
      </c>
      <c r="R1735" s="13">
        <v>0</v>
      </c>
      <c r="S1735" s="13">
        <v>5.92</v>
      </c>
      <c r="T1735" s="13">
        <v>5.92</v>
      </c>
      <c r="U1735" s="13">
        <v>12.36</v>
      </c>
      <c r="V1735" s="13">
        <v>0</v>
      </c>
      <c r="W1735" s="13">
        <v>12.36</v>
      </c>
      <c r="X1735" s="14">
        <v>0</v>
      </c>
      <c r="Y1735" s="15">
        <v>0.55139186295503206</v>
      </c>
      <c r="Z1735" s="14">
        <v>0.16435313714602998</v>
      </c>
      <c r="AA1735" s="14">
        <v>0.47896440129449841</v>
      </c>
      <c r="AB1735" s="14">
        <v>0.19667774086378736</v>
      </c>
      <c r="AC1735" s="14">
        <v>0.91925465838509313</v>
      </c>
      <c r="AD1735" s="13">
        <v>0.13800000000000001</v>
      </c>
      <c r="AE1735" s="15">
        <v>3.9666666666666672</v>
      </c>
      <c r="AF1735" s="14">
        <v>0.216794833886788</v>
      </c>
      <c r="AG1735" s="14">
        <v>0.85103503940664649</v>
      </c>
      <c r="AH1735" s="15">
        <v>0.45161290322580649</v>
      </c>
      <c r="AI1735" s="5" t="s">
        <v>7128</v>
      </c>
      <c r="AJ1735" s="15">
        <v>115</v>
      </c>
      <c r="AK1735" s="15" t="s">
        <v>7128</v>
      </c>
      <c r="AL1735" s="15" t="s">
        <v>7128</v>
      </c>
      <c r="AM1735" s="15" t="s">
        <v>7128</v>
      </c>
      <c r="AN1735" s="15">
        <v>0.21395348837209302</v>
      </c>
      <c r="AO1735" s="15">
        <v>0.6887700534759359</v>
      </c>
      <c r="AP1735" s="15" t="s">
        <v>7128</v>
      </c>
      <c r="AQ1735" s="15" t="s">
        <v>7128</v>
      </c>
      <c r="AR1735" s="15">
        <v>0.34314269850083284</v>
      </c>
      <c r="AS1735" s="15">
        <v>1.3219251336898397</v>
      </c>
      <c r="AT1735" s="14" t="s">
        <v>7128</v>
      </c>
      <c r="AU1735" s="14">
        <v>0</v>
      </c>
      <c r="AV1735" s="12" t="s">
        <v>7128</v>
      </c>
      <c r="AW1735" s="12" t="s">
        <v>7128</v>
      </c>
      <c r="AX1735" s="12">
        <v>-5.4100000000000002E-2</v>
      </c>
      <c r="AY1735" s="12" t="s">
        <v>7128</v>
      </c>
      <c r="AZ1735" s="14" t="s">
        <v>7128</v>
      </c>
      <c r="BA1735" s="14" t="s">
        <v>7128</v>
      </c>
      <c r="BB1735" s="14">
        <v>-2.1941747572815536E-2</v>
      </c>
      <c r="BC1735" s="14">
        <v>-9.4871794871794861E-3</v>
      </c>
      <c r="BD1735" s="14">
        <v>-0.28487394957983198</v>
      </c>
      <c r="BE1735" s="14">
        <v>-0.17100840336134454</v>
      </c>
      <c r="BF1735" s="14">
        <v>0</v>
      </c>
      <c r="BG1735" s="14">
        <v>1.6299999999999999E-2</v>
      </c>
      <c r="BH1735" s="13">
        <v>5.6000000000000001E-2</v>
      </c>
      <c r="BI1735" s="13">
        <v>-0.67800000000000005</v>
      </c>
      <c r="BJ1735" s="13">
        <v>-0.40699999999999997</v>
      </c>
      <c r="BK1735" s="13">
        <v>-0.40699999999999997</v>
      </c>
      <c r="BL1735" s="13">
        <v>9.35</v>
      </c>
      <c r="BM1735" s="13">
        <v>2.38</v>
      </c>
      <c r="BN1735" s="13">
        <v>0.77700000000000002</v>
      </c>
      <c r="BO1735" s="13">
        <v>-0.38800000000000001</v>
      </c>
      <c r="BP1735" s="13">
        <v>-0.40699999999999997</v>
      </c>
      <c r="BQ1735" s="13">
        <v>0</v>
      </c>
      <c r="BR1735" s="13">
        <v>0</v>
      </c>
      <c r="BS1735" s="13">
        <v>-1.7999999999999999E-2</v>
      </c>
      <c r="BT1735" s="14" t="s">
        <v>7128</v>
      </c>
      <c r="BU1735" s="13">
        <v>-0.38899999999999996</v>
      </c>
      <c r="BV1735" s="13">
        <v>-0.66</v>
      </c>
      <c r="BW1735" s="13">
        <v>-0.66</v>
      </c>
      <c r="BX1735" s="13">
        <v>30.9</v>
      </c>
      <c r="BY1735" s="13">
        <v>42.9</v>
      </c>
      <c r="BZ1735" s="13">
        <v>30.1</v>
      </c>
      <c r="CA1735" s="13">
        <v>36.020000000000003</v>
      </c>
      <c r="CB1735" s="13">
        <v>0</v>
      </c>
      <c r="CC1735" s="15">
        <v>1.23</v>
      </c>
      <c r="CD1735" s="15">
        <v>1.83</v>
      </c>
      <c r="CE1735" s="15">
        <v>0.36</v>
      </c>
      <c r="CF1735" s="15">
        <v>2.0536011660807589</v>
      </c>
      <c r="CG1735" s="15">
        <v>2.2173680540178529</v>
      </c>
      <c r="CH1735" s="13">
        <v>13.971714285714286</v>
      </c>
      <c r="CI1735" s="13">
        <v>6.9071428571428575</v>
      </c>
      <c r="CJ1735" s="13">
        <v>0</v>
      </c>
      <c r="CK1735" s="12">
        <f t="shared" si="54"/>
        <v>0</v>
      </c>
      <c r="CL1735" s="36">
        <f t="shared" si="55"/>
        <v>0.25957801221543586</v>
      </c>
      <c r="CM1735" s="13" t="s">
        <v>7128</v>
      </c>
      <c r="CN1735" s="13" t="s">
        <v>7128</v>
      </c>
      <c r="CO1735" s="13" t="s">
        <v>7128</v>
      </c>
      <c r="CP1735" s="13" t="s">
        <v>7128</v>
      </c>
      <c r="CQ1735" s="13" t="s">
        <v>7128</v>
      </c>
      <c r="CR1735" s="13" t="s">
        <v>7128</v>
      </c>
      <c r="CS1735" s="13" t="s">
        <v>7128</v>
      </c>
      <c r="CT1735" s="13">
        <v>0</v>
      </c>
      <c r="CU1735" s="13">
        <v>-0.40699999999999997</v>
      </c>
      <c r="CV1735" s="13">
        <v>36.020000000000003</v>
      </c>
      <c r="CW1735" s="13">
        <v>0.77700000000000002</v>
      </c>
      <c r="CX1735" s="12">
        <v>-2.1941747572815536E-2</v>
      </c>
      <c r="CY1735" s="12">
        <v>-9.4871794871794861E-3</v>
      </c>
      <c r="CZ1735" s="15">
        <v>15.907335907335906</v>
      </c>
      <c r="DA1735" s="20"/>
      <c r="DB1735" s="20"/>
    </row>
    <row r="1736" spans="1:106">
      <c r="A1736" s="8" t="s">
        <v>3117</v>
      </c>
      <c r="B1736" s="8" t="s">
        <v>3118</v>
      </c>
      <c r="C1736" s="9" t="s">
        <v>7170</v>
      </c>
      <c r="D1736" s="9" t="s">
        <v>7126</v>
      </c>
      <c r="E1736" s="10" t="s">
        <v>7127</v>
      </c>
      <c r="F1736" s="10" t="s">
        <v>7126</v>
      </c>
      <c r="G1736" s="11">
        <v>1.06</v>
      </c>
      <c r="H1736" s="11">
        <v>1.4188789237668162</v>
      </c>
      <c r="I1736" s="12">
        <v>9.0499999999999997E-2</v>
      </c>
      <c r="J1736" s="12">
        <v>0.18490854260089687</v>
      </c>
      <c r="K1736" s="12">
        <v>4.7E-2</v>
      </c>
      <c r="L1736" s="12">
        <v>0.10350000000000001</v>
      </c>
      <c r="M1736" s="12">
        <v>6.8320350000000002E-2</v>
      </c>
      <c r="N1736" s="12">
        <v>0.13783683917112299</v>
      </c>
      <c r="O1736" s="12">
        <v>-0.17760792910396436</v>
      </c>
      <c r="P1736" s="12">
        <v>-9.5475501043194494E-2</v>
      </c>
      <c r="Q1736" s="13">
        <v>22.3</v>
      </c>
      <c r="R1736" s="13">
        <v>0</v>
      </c>
      <c r="S1736" s="13">
        <v>15.1</v>
      </c>
      <c r="T1736" s="13">
        <v>15.1</v>
      </c>
      <c r="U1736" s="13">
        <v>37.4</v>
      </c>
      <c r="V1736" s="13">
        <v>1.79</v>
      </c>
      <c r="W1736" s="13">
        <v>35.61</v>
      </c>
      <c r="X1736" s="14">
        <v>4.7860962566844925E-2</v>
      </c>
      <c r="Y1736" s="15">
        <v>0.5859375</v>
      </c>
      <c r="Z1736" s="14">
        <v>0.47784810126582278</v>
      </c>
      <c r="AA1736" s="14">
        <v>0.40374331550802139</v>
      </c>
      <c r="AB1736" s="14">
        <v>0.91515151515151516</v>
      </c>
      <c r="AC1736" s="14">
        <v>0.67713004484304928</v>
      </c>
      <c r="AD1736" s="13">
        <v>1.75</v>
      </c>
      <c r="AE1736" s="15">
        <v>-0.12955555555555556</v>
      </c>
      <c r="AF1736" s="14">
        <v>3.1622776601683791E-2</v>
      </c>
      <c r="AG1736" s="14" t="s">
        <v>7128</v>
      </c>
      <c r="AH1736" s="15">
        <v>0.57715260017050296</v>
      </c>
      <c r="AI1736" s="5">
        <v>1.0687285223367697</v>
      </c>
      <c r="AJ1736" s="15">
        <v>187.39495798319328</v>
      </c>
      <c r="AK1736" s="15">
        <v>187.39495798319328</v>
      </c>
      <c r="AL1736" s="15" t="s">
        <v>7128</v>
      </c>
      <c r="AM1736" s="15" t="s">
        <v>7128</v>
      </c>
      <c r="AN1736" s="15">
        <v>1.3515151515151516</v>
      </c>
      <c r="AO1736" s="15">
        <v>1.17989417989418</v>
      </c>
      <c r="AP1736" s="15">
        <v>11.45016077170418</v>
      </c>
      <c r="AQ1736" s="15">
        <v>7.8609271523178803</v>
      </c>
      <c r="AR1736" s="15">
        <v>1.1945655820194565</v>
      </c>
      <c r="AS1736" s="15">
        <v>1.8841269841269843</v>
      </c>
      <c r="AT1736" s="14">
        <v>0.86050420168067232</v>
      </c>
      <c r="AU1736" s="14">
        <v>4.5919282511210765E-3</v>
      </c>
      <c r="AV1736" s="12">
        <v>-0.53900000000000003</v>
      </c>
      <c r="AW1736" s="12">
        <v>-0.28699999999999998</v>
      </c>
      <c r="AX1736" s="12">
        <v>-0.111</v>
      </c>
      <c r="AY1736" s="12">
        <v>4.0599999999999997E-2</v>
      </c>
      <c r="AZ1736" s="14" t="s">
        <v>7128</v>
      </c>
      <c r="BA1736" s="14" t="s">
        <v>7128</v>
      </c>
      <c r="BB1736" s="14">
        <v>7.3006134969325143E-3</v>
      </c>
      <c r="BC1736" s="14">
        <v>4.2361338127928506E-2</v>
      </c>
      <c r="BD1736" s="14">
        <v>6.2962962962962964E-3</v>
      </c>
      <c r="BE1736" s="14">
        <v>0.16455026455026456</v>
      </c>
      <c r="BF1736" s="14">
        <v>0.5</v>
      </c>
      <c r="BG1736" s="14">
        <v>5.4100000000000002E-2</v>
      </c>
      <c r="BH1736" s="13">
        <v>0.11899999999999999</v>
      </c>
      <c r="BI1736" s="13">
        <v>0.11899999999999999</v>
      </c>
      <c r="BJ1736" s="13">
        <v>3.11</v>
      </c>
      <c r="BK1736" s="13">
        <v>3.11</v>
      </c>
      <c r="BL1736" s="13">
        <v>18.899999999999999</v>
      </c>
      <c r="BM1736" s="13">
        <v>18.899999999999999</v>
      </c>
      <c r="BN1736" s="13">
        <v>4.53</v>
      </c>
      <c r="BO1736" s="13">
        <v>4.53</v>
      </c>
      <c r="BP1736" s="13">
        <v>1.5549999999999999</v>
      </c>
      <c r="BQ1736" s="13">
        <v>0</v>
      </c>
      <c r="BR1736" s="13">
        <v>0</v>
      </c>
      <c r="BS1736" s="13">
        <v>-1.39</v>
      </c>
      <c r="BT1736" s="14">
        <v>-0.89389067524115751</v>
      </c>
      <c r="BU1736" s="13">
        <v>2.9449999999999998</v>
      </c>
      <c r="BV1736" s="13">
        <v>1.5089999999999999</v>
      </c>
      <c r="BW1736" s="13">
        <v>1.5089999999999999</v>
      </c>
      <c r="BX1736" s="13">
        <v>16.3</v>
      </c>
      <c r="BY1736" s="13">
        <v>36.708000000000006</v>
      </c>
      <c r="BZ1736" s="13">
        <v>16.5</v>
      </c>
      <c r="CA1736" s="13">
        <v>29.810000000000002</v>
      </c>
      <c r="CB1736" s="13">
        <v>-0.1024</v>
      </c>
      <c r="CC1736" s="15">
        <v>-0.17599999999999999</v>
      </c>
      <c r="CD1736" s="15">
        <v>0.216</v>
      </c>
      <c r="CE1736" s="15">
        <v>0.36</v>
      </c>
      <c r="CF1736" s="15" t="s">
        <v>7128</v>
      </c>
      <c r="CG1736" s="15" t="s">
        <v>7128</v>
      </c>
      <c r="CH1736" s="13" t="s">
        <v>7128</v>
      </c>
      <c r="CI1736" s="13" t="s">
        <v>7128</v>
      </c>
      <c r="CJ1736" s="13">
        <v>-0.1024</v>
      </c>
      <c r="CK1736" s="12">
        <f t="shared" si="54"/>
        <v>6.7859509609012603E-2</v>
      </c>
      <c r="CL1736" s="36">
        <f t="shared" si="55"/>
        <v>0.63401543106340141</v>
      </c>
      <c r="CM1736" s="13">
        <v>0.40600000000000003</v>
      </c>
      <c r="CN1736" s="13">
        <v>0.28599999999999998</v>
      </c>
      <c r="CO1736" s="13">
        <v>0.11899999999999999</v>
      </c>
      <c r="CP1736" s="13">
        <v>22.3</v>
      </c>
      <c r="CQ1736" s="13">
        <v>4.53</v>
      </c>
      <c r="CR1736" s="13">
        <v>35.61</v>
      </c>
      <c r="CS1736" s="13">
        <v>1.5089999999999999</v>
      </c>
      <c r="CT1736" s="13">
        <v>8.7600000000000011E-2</v>
      </c>
      <c r="CU1736" s="13">
        <v>3.0655999999999999</v>
      </c>
      <c r="CV1736" s="13">
        <v>29.897600000000001</v>
      </c>
      <c r="CW1736" s="13">
        <v>4.53</v>
      </c>
      <c r="CX1736" s="12">
        <v>4.5522224120676611E-3</v>
      </c>
      <c r="CY1736" s="12">
        <v>4.1657154659796268E-2</v>
      </c>
      <c r="CZ1736" s="15">
        <v>7.8609271523178803</v>
      </c>
      <c r="DA1736" s="20"/>
      <c r="DB1736" s="20"/>
    </row>
    <row r="1737" spans="1:106">
      <c r="A1737" s="8" t="s">
        <v>5531</v>
      </c>
      <c r="B1737" s="8" t="s">
        <v>5532</v>
      </c>
      <c r="C1737" s="9" t="s">
        <v>7192</v>
      </c>
      <c r="D1737" s="9" t="s">
        <v>7126</v>
      </c>
      <c r="E1737" s="10" t="s">
        <v>7127</v>
      </c>
      <c r="F1737" s="10" t="s">
        <v>7126</v>
      </c>
      <c r="G1737" s="11">
        <v>0.54</v>
      </c>
      <c r="H1737" s="11">
        <v>0.67535248041775453</v>
      </c>
      <c r="I1737" s="12">
        <v>9.0499999999999997E-2</v>
      </c>
      <c r="J1737" s="12">
        <v>0.11761939947780678</v>
      </c>
      <c r="K1737" s="12">
        <v>4.7E-2</v>
      </c>
      <c r="L1737" s="12">
        <v>0.10350000000000001</v>
      </c>
      <c r="M1737" s="12">
        <v>6.8320350000000002E-2</v>
      </c>
      <c r="N1737" s="12">
        <v>0.10773900542797495</v>
      </c>
      <c r="O1737" s="12">
        <v>-0.10812219277389616</v>
      </c>
      <c r="P1737" s="12">
        <v>-0.14992650542797495</v>
      </c>
      <c r="Q1737" s="13">
        <v>0.38300000000000001</v>
      </c>
      <c r="R1737" s="13">
        <v>0</v>
      </c>
      <c r="S1737" s="13">
        <v>9.6000000000000002E-2</v>
      </c>
      <c r="T1737" s="13">
        <v>9.6000000000000002E-2</v>
      </c>
      <c r="U1737" s="13">
        <v>0.47899999999999998</v>
      </c>
      <c r="V1737" s="13">
        <v>2E-3</v>
      </c>
      <c r="W1737" s="13">
        <v>0.47699999999999998</v>
      </c>
      <c r="X1737" s="14">
        <v>4.1753653444676414E-3</v>
      </c>
      <c r="Y1737" s="15" t="s">
        <v>7128</v>
      </c>
      <c r="Z1737" s="14">
        <v>5.1446945337620578E-2</v>
      </c>
      <c r="AA1737" s="14">
        <v>0.20041753653444677</v>
      </c>
      <c r="AB1737" s="14">
        <v>5.4237288135593219E-2</v>
      </c>
      <c r="AC1737" s="14">
        <v>0.25065274151436029</v>
      </c>
      <c r="AD1737" s="13">
        <v>0.128</v>
      </c>
      <c r="AE1737" s="15">
        <v>-0.58322222222222231</v>
      </c>
      <c r="AF1737" s="14">
        <v>7.7459666924148338E-2</v>
      </c>
      <c r="AG1737" s="14" t="s">
        <v>7128</v>
      </c>
      <c r="AH1737" s="15">
        <v>0.46212121212121215</v>
      </c>
      <c r="AI1737" s="5" t="s">
        <v>7128</v>
      </c>
      <c r="AJ1737" s="15">
        <v>22.52941176470588</v>
      </c>
      <c r="AK1737" s="15">
        <v>22.52941176470588</v>
      </c>
      <c r="AL1737" s="15" t="s">
        <v>7128</v>
      </c>
      <c r="AM1737" s="15" t="s">
        <v>7128</v>
      </c>
      <c r="AN1737" s="15">
        <v>0.21638418079096045</v>
      </c>
      <c r="AO1737" s="15">
        <v>3.3596491228070176</v>
      </c>
      <c r="AP1737" s="15" t="s">
        <v>7128</v>
      </c>
      <c r="AQ1737" s="15" t="s">
        <v>7128</v>
      </c>
      <c r="AR1737" s="15">
        <v>0.25590128755364805</v>
      </c>
      <c r="AS1737" s="15">
        <v>4.1842105263157894</v>
      </c>
      <c r="AT1737" s="14">
        <v>0</v>
      </c>
      <c r="AU1737" s="14">
        <v>0</v>
      </c>
      <c r="AV1737" s="12">
        <v>-0.45600000000000002</v>
      </c>
      <c r="AW1737" s="12" t="s">
        <v>7128</v>
      </c>
      <c r="AX1737" s="12">
        <v>-0.13300000000000001</v>
      </c>
      <c r="AY1737" s="12" t="s">
        <v>7128</v>
      </c>
      <c r="AZ1737" s="14" t="s">
        <v>7128</v>
      </c>
      <c r="BA1737" s="14" t="s">
        <v>7128</v>
      </c>
      <c r="BB1737" s="14">
        <v>9.4972067039106149E-3</v>
      </c>
      <c r="BC1737" s="14">
        <v>-4.2187499999999996E-2</v>
      </c>
      <c r="BD1737" s="14">
        <v>0.14912280701754385</v>
      </c>
      <c r="BE1737" s="14">
        <v>-0.71052631578947367</v>
      </c>
      <c r="BF1737" s="14">
        <v>0</v>
      </c>
      <c r="BG1737" s="14">
        <v>3.5000000000000003E-2</v>
      </c>
      <c r="BH1737" s="13">
        <v>1.7000000000000001E-2</v>
      </c>
      <c r="BI1737" s="13">
        <v>1.7000000000000001E-2</v>
      </c>
      <c r="BJ1737" s="13">
        <v>-8.1000000000000003E-2</v>
      </c>
      <c r="BK1737" s="13">
        <v>-8.1000000000000003E-2</v>
      </c>
      <c r="BL1737" s="13">
        <v>0.114</v>
      </c>
      <c r="BM1737" s="13">
        <v>0.114</v>
      </c>
      <c r="BN1737" s="13">
        <v>-8.1000000000000003E-2</v>
      </c>
      <c r="BO1737" s="13">
        <v>-8.1000000000000003E-2</v>
      </c>
      <c r="BP1737" s="13">
        <v>-8.1000000000000003E-2</v>
      </c>
      <c r="BQ1737" s="13">
        <v>0</v>
      </c>
      <c r="BR1737" s="13">
        <v>0</v>
      </c>
      <c r="BS1737" s="13">
        <v>0</v>
      </c>
      <c r="BT1737" s="14" t="s">
        <v>7128</v>
      </c>
      <c r="BU1737" s="13">
        <v>-8.1000000000000003E-2</v>
      </c>
      <c r="BV1737" s="13">
        <v>1.7000000000000001E-2</v>
      </c>
      <c r="BW1737" s="13">
        <v>1.7000000000000001E-2</v>
      </c>
      <c r="BX1737" s="13">
        <v>1.79</v>
      </c>
      <c r="BY1737" s="13">
        <v>1.9200000000000002</v>
      </c>
      <c r="BZ1737" s="13">
        <v>1.77</v>
      </c>
      <c r="CA1737" s="13">
        <v>1.8640000000000001</v>
      </c>
      <c r="CB1737" s="13">
        <v>0</v>
      </c>
      <c r="CC1737" s="15">
        <v>-0.33800000000000002</v>
      </c>
      <c r="CD1737" s="15">
        <v>0.05</v>
      </c>
      <c r="CE1737" s="15">
        <v>0.36</v>
      </c>
      <c r="CF1737" s="15">
        <v>0.97679360950542737</v>
      </c>
      <c r="CG1737" s="15">
        <v>1.143200297211624</v>
      </c>
      <c r="CH1737" s="13">
        <v>0.09</v>
      </c>
      <c r="CI1737" s="13">
        <v>-4.199999999999998E-3</v>
      </c>
      <c r="CJ1737" s="13">
        <v>0</v>
      </c>
      <c r="CK1737" s="12">
        <f t="shared" si="54"/>
        <v>0</v>
      </c>
      <c r="CL1737" s="36">
        <f t="shared" si="55"/>
        <v>6.1158798283261803E-2</v>
      </c>
      <c r="CM1737" s="13">
        <v>1.6E-2</v>
      </c>
      <c r="CN1737" s="13" t="s">
        <v>7128</v>
      </c>
      <c r="CO1737" s="13">
        <v>1.7000000000000001E-2</v>
      </c>
      <c r="CP1737" s="13">
        <v>0.38300000000000001</v>
      </c>
      <c r="CQ1737" s="13" t="s">
        <v>7128</v>
      </c>
      <c r="CR1737" s="13" t="s">
        <v>7128</v>
      </c>
      <c r="CS1737" s="13" t="s">
        <v>7128</v>
      </c>
      <c r="CT1737" s="13">
        <v>0</v>
      </c>
      <c r="CU1737" s="13">
        <v>-8.1000000000000003E-2</v>
      </c>
      <c r="CV1737" s="13">
        <v>1.8640000000000001</v>
      </c>
      <c r="CW1737" s="13">
        <v>-8.1000000000000003E-2</v>
      </c>
      <c r="CX1737" s="12">
        <v>9.4972067039106149E-3</v>
      </c>
      <c r="CY1737" s="12">
        <v>-4.2187499999999996E-2</v>
      </c>
      <c r="CZ1737" s="15" t="s">
        <v>7128</v>
      </c>
      <c r="DA1737" s="20"/>
      <c r="DB1737" s="20"/>
    </row>
    <row r="1738" spans="1:106">
      <c r="A1738" s="8" t="s">
        <v>5253</v>
      </c>
      <c r="B1738" s="8" t="s">
        <v>5254</v>
      </c>
      <c r="C1738" s="9" t="s">
        <v>7171</v>
      </c>
      <c r="D1738" s="9" t="s">
        <v>7126</v>
      </c>
      <c r="E1738" s="10" t="s">
        <v>7127</v>
      </c>
      <c r="F1738" s="10" t="s">
        <v>7126</v>
      </c>
      <c r="G1738" s="11">
        <v>0.56000000000000005</v>
      </c>
      <c r="H1738" s="11">
        <v>0.56000000000000005</v>
      </c>
      <c r="I1738" s="12">
        <v>9.0499999999999997E-2</v>
      </c>
      <c r="J1738" s="12">
        <v>0.10718</v>
      </c>
      <c r="K1738" s="12">
        <v>4.7E-2</v>
      </c>
      <c r="L1738" s="12">
        <v>0.10350000000000001</v>
      </c>
      <c r="M1738" s="12">
        <v>6.8320350000000002E-2</v>
      </c>
      <c r="N1738" s="12">
        <v>0.10718</v>
      </c>
      <c r="O1738" s="12">
        <v>-0.11783573770491804</v>
      </c>
      <c r="P1738" s="12">
        <v>-0.17368246305418719</v>
      </c>
      <c r="Q1738" s="13">
        <v>3.84</v>
      </c>
      <c r="R1738" s="13">
        <v>0</v>
      </c>
      <c r="S1738" s="13">
        <v>0</v>
      </c>
      <c r="T1738" s="13">
        <v>0</v>
      </c>
      <c r="U1738" s="13">
        <v>3.84</v>
      </c>
      <c r="V1738" s="13">
        <v>3.2000000000000001E-2</v>
      </c>
      <c r="W1738" s="13">
        <v>3.8079999999999998</v>
      </c>
      <c r="X1738" s="14">
        <v>8.3333333333333332E-3</v>
      </c>
      <c r="Y1738" s="15">
        <v>1.4583333333333333</v>
      </c>
      <c r="Z1738" s="14">
        <v>0</v>
      </c>
      <c r="AA1738" s="14">
        <v>0</v>
      </c>
      <c r="AB1738" s="14">
        <v>0</v>
      </c>
      <c r="AC1738" s="14">
        <v>0</v>
      </c>
      <c r="AD1738" s="13">
        <v>0.63900000000000001</v>
      </c>
      <c r="AE1738" s="15">
        <v>0.36047222222222225</v>
      </c>
      <c r="AF1738" s="14" t="s">
        <v>7128</v>
      </c>
      <c r="AG1738" s="14" t="s">
        <v>7128</v>
      </c>
      <c r="AH1738" s="15">
        <v>0.59214092140921415</v>
      </c>
      <c r="AI1738" s="5" t="s">
        <v>7128</v>
      </c>
      <c r="AJ1738" s="15" t="s">
        <v>7128</v>
      </c>
      <c r="AK1738" s="15" t="s">
        <v>7128</v>
      </c>
      <c r="AL1738" s="15" t="s">
        <v>7128</v>
      </c>
      <c r="AM1738" s="15" t="s">
        <v>7128</v>
      </c>
      <c r="AN1738" s="15">
        <v>1.6623376623376622</v>
      </c>
      <c r="AO1738" s="15">
        <v>10.696378830083566</v>
      </c>
      <c r="AP1738" s="15" t="s">
        <v>7128</v>
      </c>
      <c r="AQ1738" s="15" t="s">
        <v>7128</v>
      </c>
      <c r="AR1738" s="15">
        <v>1.6716417910447761</v>
      </c>
      <c r="AS1738" s="15">
        <v>10.607242339832869</v>
      </c>
      <c r="AT1738" s="14" t="s">
        <v>7128</v>
      </c>
      <c r="AU1738" s="14">
        <v>0</v>
      </c>
      <c r="AV1738" s="12" t="s">
        <v>7128</v>
      </c>
      <c r="AW1738" s="12" t="s">
        <v>7128</v>
      </c>
      <c r="AX1738" s="12">
        <v>0.95499999999999996</v>
      </c>
      <c r="AY1738" s="12" t="s">
        <v>7128</v>
      </c>
      <c r="AZ1738" s="14" t="s">
        <v>7128</v>
      </c>
      <c r="BA1738" s="14" t="s">
        <v>7128</v>
      </c>
      <c r="BB1738" s="14">
        <v>-1.0655737704918032E-2</v>
      </c>
      <c r="BC1738" s="14">
        <v>-6.6502463054187194E-2</v>
      </c>
      <c r="BD1738" s="14">
        <v>-7.2423398328690811E-2</v>
      </c>
      <c r="BE1738" s="14">
        <v>-0.45125348189415043</v>
      </c>
      <c r="BF1738" s="14">
        <v>0</v>
      </c>
      <c r="BG1738" s="14">
        <v>0.17269999999999999</v>
      </c>
      <c r="BH1738" s="13">
        <v>-2.5999999999999999E-2</v>
      </c>
      <c r="BI1738" s="13">
        <v>-2.5999999999999999E-2</v>
      </c>
      <c r="BJ1738" s="13">
        <v>-0.16200000000000001</v>
      </c>
      <c r="BK1738" s="13">
        <v>-0.16200000000000001</v>
      </c>
      <c r="BL1738" s="13">
        <v>0.35899999999999999</v>
      </c>
      <c r="BM1738" s="13">
        <v>0.35899999999999999</v>
      </c>
      <c r="BN1738" s="13">
        <v>-0.106</v>
      </c>
      <c r="BO1738" s="13">
        <v>-0.106</v>
      </c>
      <c r="BP1738" s="13">
        <v>-0.16200000000000001</v>
      </c>
      <c r="BQ1738" s="13">
        <v>0</v>
      </c>
      <c r="BR1738" s="13">
        <v>0</v>
      </c>
      <c r="BS1738" s="13">
        <v>-4.4999999999999998E-2</v>
      </c>
      <c r="BT1738" s="14" t="s">
        <v>7128</v>
      </c>
      <c r="BU1738" s="13">
        <v>-0.11700000000000001</v>
      </c>
      <c r="BV1738" s="13">
        <v>1.9E-2</v>
      </c>
      <c r="BW1738" s="13">
        <v>1.9E-2</v>
      </c>
      <c r="BX1738" s="13">
        <v>2.44</v>
      </c>
      <c r="BY1738" s="13">
        <v>2.4359999999999999</v>
      </c>
      <c r="BZ1738" s="13">
        <v>2.31</v>
      </c>
      <c r="CA1738" s="13">
        <v>2.278</v>
      </c>
      <c r="CB1738" s="13">
        <v>0</v>
      </c>
      <c r="CC1738" s="15">
        <v>7.3999999999999996E-2</v>
      </c>
      <c r="CD1738" s="15">
        <v>0.24299999999999999</v>
      </c>
      <c r="CE1738" s="15">
        <v>0.36</v>
      </c>
      <c r="CF1738" s="15" t="s">
        <v>7128</v>
      </c>
      <c r="CG1738" s="15" t="s">
        <v>7128</v>
      </c>
      <c r="CH1738" s="13" t="s">
        <v>7128</v>
      </c>
      <c r="CI1738" s="13" t="s">
        <v>7128</v>
      </c>
      <c r="CJ1738" s="13">
        <v>0</v>
      </c>
      <c r="CK1738" s="12">
        <f t="shared" si="54"/>
        <v>0</v>
      </c>
      <c r="CL1738" s="36">
        <f t="shared" si="55"/>
        <v>0.15759438103599649</v>
      </c>
      <c r="CM1738" s="13" t="s">
        <v>7128</v>
      </c>
      <c r="CN1738" s="13" t="s">
        <v>7128</v>
      </c>
      <c r="CO1738" s="13" t="s">
        <v>7128</v>
      </c>
      <c r="CP1738" s="13" t="s">
        <v>7128</v>
      </c>
      <c r="CQ1738" s="13" t="s">
        <v>7128</v>
      </c>
      <c r="CR1738" s="13" t="s">
        <v>7128</v>
      </c>
      <c r="CS1738" s="13" t="s">
        <v>7128</v>
      </c>
      <c r="CT1738" s="13">
        <v>0</v>
      </c>
      <c r="CU1738" s="13">
        <v>-0.16200000000000001</v>
      </c>
      <c r="CV1738" s="13">
        <v>2.278</v>
      </c>
      <c r="CW1738" s="13">
        <v>-0.106</v>
      </c>
      <c r="CX1738" s="12">
        <v>-1.0655737704918032E-2</v>
      </c>
      <c r="CY1738" s="12">
        <v>-6.6502463054187194E-2</v>
      </c>
      <c r="CZ1738" s="15" t="s">
        <v>7128</v>
      </c>
      <c r="DA1738" s="20"/>
      <c r="DB1738" s="20"/>
    </row>
    <row r="1739" spans="1:106">
      <c r="A1739" s="8" t="s">
        <v>6061</v>
      </c>
      <c r="B1739" s="8" t="s">
        <v>6062</v>
      </c>
      <c r="C1739" s="9" t="s">
        <v>7161</v>
      </c>
      <c r="D1739" s="9" t="s">
        <v>7126</v>
      </c>
      <c r="E1739" s="10" t="s">
        <v>7127</v>
      </c>
      <c r="F1739" s="10" t="s">
        <v>7126</v>
      </c>
      <c r="G1739" s="11">
        <v>0.75</v>
      </c>
      <c r="H1739" s="11">
        <v>1.3588235294117648</v>
      </c>
      <c r="I1739" s="12">
        <v>9.0499999999999997E-2</v>
      </c>
      <c r="J1739" s="12">
        <v>0.1794735294117647</v>
      </c>
      <c r="K1739" s="12">
        <v>4.7E-2</v>
      </c>
      <c r="L1739" s="12">
        <v>0.10350000000000001</v>
      </c>
      <c r="M1739" s="12">
        <v>6.8320350000000002E-2</v>
      </c>
      <c r="N1739" s="12">
        <v>0.12967113084415585</v>
      </c>
      <c r="O1739" s="12">
        <v>-0.19838771505099412</v>
      </c>
      <c r="P1739" s="12">
        <v>-0.21710675187661482</v>
      </c>
      <c r="Q1739" s="13">
        <v>9.35</v>
      </c>
      <c r="R1739" s="13">
        <v>0</v>
      </c>
      <c r="S1739" s="13">
        <v>7.59</v>
      </c>
      <c r="T1739" s="13">
        <v>7.59</v>
      </c>
      <c r="U1739" s="13">
        <v>16.939999999999998</v>
      </c>
      <c r="V1739" s="13">
        <v>0.28199999999999997</v>
      </c>
      <c r="W1739" s="13">
        <v>16.657999999999998</v>
      </c>
      <c r="X1739" s="14">
        <v>1.6646989374262101E-2</v>
      </c>
      <c r="Y1739" s="15">
        <v>8.9285714285714288E-2</v>
      </c>
      <c r="Z1739" s="14">
        <v>0.58882854926299455</v>
      </c>
      <c r="AA1739" s="14">
        <v>0.44805194805194809</v>
      </c>
      <c r="AB1739" s="14">
        <v>1.4320754716981132</v>
      </c>
      <c r="AC1739" s="14">
        <v>0.81176470588235294</v>
      </c>
      <c r="AD1739" s="13">
        <v>0.372</v>
      </c>
      <c r="AE1739" s="15">
        <v>-0.83872222222222237</v>
      </c>
      <c r="AF1739" s="14">
        <v>3.1622776601683791E-2</v>
      </c>
      <c r="AG1739" s="14" t="s">
        <v>7128</v>
      </c>
      <c r="AH1739" s="15">
        <v>0.43458646616541347</v>
      </c>
      <c r="AI1739" s="5" t="s">
        <v>7128</v>
      </c>
      <c r="AJ1739" s="15" t="s">
        <v>7128</v>
      </c>
      <c r="AK1739" s="15" t="s">
        <v>7128</v>
      </c>
      <c r="AL1739" s="15" t="s">
        <v>7128</v>
      </c>
      <c r="AM1739" s="15" t="s">
        <v>7128</v>
      </c>
      <c r="AN1739" s="15">
        <v>1.7641509433962264</v>
      </c>
      <c r="AO1739" s="15">
        <v>6.4482758620689653</v>
      </c>
      <c r="AP1739" s="15" t="s">
        <v>7128</v>
      </c>
      <c r="AQ1739" s="15" t="s">
        <v>7128</v>
      </c>
      <c r="AR1739" s="15">
        <v>1.3212246192893398</v>
      </c>
      <c r="AS1739" s="15">
        <v>11.488275862068964</v>
      </c>
      <c r="AT1739" s="14" t="s">
        <v>7128</v>
      </c>
      <c r="AU1739" s="14">
        <v>0</v>
      </c>
      <c r="AV1739" s="12" t="s">
        <v>7128</v>
      </c>
      <c r="AW1739" s="12" t="s">
        <v>7128</v>
      </c>
      <c r="AX1739" s="12">
        <v>-0.30599999999999999</v>
      </c>
      <c r="AY1739" s="12">
        <v>-0.38799999999999996</v>
      </c>
      <c r="AZ1739" s="14" t="s">
        <v>7128</v>
      </c>
      <c r="BA1739" s="14" t="s">
        <v>7128</v>
      </c>
      <c r="BB1739" s="14">
        <v>-1.8914185639229423E-2</v>
      </c>
      <c r="BC1739" s="14">
        <v>-8.7435621032458971E-2</v>
      </c>
      <c r="BD1739" s="14">
        <v>-7.4482758620689662E-2</v>
      </c>
      <c r="BE1739" s="14">
        <v>-0.50344827586206897</v>
      </c>
      <c r="BF1739" s="14">
        <v>0</v>
      </c>
      <c r="BG1739" s="14">
        <v>0.11210000000000001</v>
      </c>
      <c r="BH1739" s="13">
        <v>-0.108</v>
      </c>
      <c r="BI1739" s="13">
        <v>-0.108</v>
      </c>
      <c r="BJ1739" s="13">
        <v>-0.73</v>
      </c>
      <c r="BK1739" s="13">
        <v>-0.73</v>
      </c>
      <c r="BL1739" s="13">
        <v>1.45</v>
      </c>
      <c r="BM1739" s="13">
        <v>1.45</v>
      </c>
      <c r="BN1739" s="13">
        <v>-0.35699999999999998</v>
      </c>
      <c r="BO1739" s="13">
        <v>-0.35699999999999998</v>
      </c>
      <c r="BP1739" s="13">
        <v>-0.73</v>
      </c>
      <c r="BQ1739" s="13">
        <v>0</v>
      </c>
      <c r="BR1739" s="13">
        <v>0</v>
      </c>
      <c r="BS1739" s="13">
        <v>-0.192</v>
      </c>
      <c r="BT1739" s="14" t="s">
        <v>7128</v>
      </c>
      <c r="BU1739" s="13">
        <v>-0.53800000000000003</v>
      </c>
      <c r="BV1739" s="13">
        <v>8.4000000000000005E-2</v>
      </c>
      <c r="BW1739" s="13">
        <v>8.4000000000000005E-2</v>
      </c>
      <c r="BX1739" s="13">
        <v>5.71</v>
      </c>
      <c r="BY1739" s="13">
        <v>8.3490000000000002</v>
      </c>
      <c r="BZ1739" s="13">
        <v>5.3</v>
      </c>
      <c r="CA1739" s="13">
        <v>12.608000000000001</v>
      </c>
      <c r="CB1739" s="13">
        <v>0</v>
      </c>
      <c r="CC1739" s="15">
        <v>-0.19700000000000001</v>
      </c>
      <c r="CD1739" s="15">
        <v>-0.51500000000000001</v>
      </c>
      <c r="CE1739" s="15">
        <v>0.36</v>
      </c>
      <c r="CF1739" s="15" t="s">
        <v>7128</v>
      </c>
      <c r="CG1739" s="15" t="s">
        <v>7128</v>
      </c>
      <c r="CH1739" s="13" t="s">
        <v>7128</v>
      </c>
      <c r="CI1739" s="13" t="s">
        <v>7128</v>
      </c>
      <c r="CJ1739" s="13">
        <v>0</v>
      </c>
      <c r="CK1739" s="12">
        <f t="shared" si="54"/>
        <v>0</v>
      </c>
      <c r="CL1739" s="36">
        <f t="shared" si="55"/>
        <v>0.11500634517766496</v>
      </c>
      <c r="CM1739" s="13" t="s">
        <v>7128</v>
      </c>
      <c r="CN1739" s="13" t="s">
        <v>7128</v>
      </c>
      <c r="CO1739" s="13" t="s">
        <v>7128</v>
      </c>
      <c r="CP1739" s="13" t="s">
        <v>7128</v>
      </c>
      <c r="CQ1739" s="13" t="s">
        <v>7128</v>
      </c>
      <c r="CR1739" s="13" t="s">
        <v>7128</v>
      </c>
      <c r="CS1739" s="13" t="s">
        <v>7128</v>
      </c>
      <c r="CT1739" s="13">
        <v>0</v>
      </c>
      <c r="CU1739" s="13">
        <v>-0.73</v>
      </c>
      <c r="CV1739" s="13">
        <v>12.608000000000001</v>
      </c>
      <c r="CW1739" s="13">
        <v>-0.35699999999999998</v>
      </c>
      <c r="CX1739" s="12">
        <v>-1.8914185639229423E-2</v>
      </c>
      <c r="CY1739" s="12">
        <v>-8.7435621032458971E-2</v>
      </c>
      <c r="CZ1739" s="15" t="s">
        <v>7128</v>
      </c>
      <c r="DA1739" s="20"/>
      <c r="DB1739" s="20"/>
    </row>
    <row r="1740" spans="1:106">
      <c r="A1740" s="8" t="s">
        <v>3659</v>
      </c>
      <c r="B1740" s="8" t="s">
        <v>3660</v>
      </c>
      <c r="C1740" s="9" t="s">
        <v>7148</v>
      </c>
      <c r="D1740" s="9" t="s">
        <v>7126</v>
      </c>
      <c r="E1740" s="10" t="s">
        <v>7127</v>
      </c>
      <c r="F1740" s="10" t="s">
        <v>7126</v>
      </c>
      <c r="G1740" s="11">
        <v>0.67</v>
      </c>
      <c r="H1740" s="11">
        <v>0.96182437676774335</v>
      </c>
      <c r="I1740" s="12">
        <v>9.0499999999999997E-2</v>
      </c>
      <c r="J1740" s="12">
        <v>0.14354510609748078</v>
      </c>
      <c r="K1740" s="12">
        <v>3.2000000000000001E-2</v>
      </c>
      <c r="L1740" s="12">
        <v>8.8499999999999995E-2</v>
      </c>
      <c r="M1740" s="12">
        <v>5.8418850000000001E-2</v>
      </c>
      <c r="N1740" s="12">
        <v>0.11740045930863185</v>
      </c>
      <c r="O1740" s="12" t="s">
        <v>7128</v>
      </c>
      <c r="P1740" s="12">
        <v>-7.1897928971797781E-2</v>
      </c>
      <c r="Q1740" s="13">
        <v>6.61</v>
      </c>
      <c r="R1740" s="13">
        <v>0</v>
      </c>
      <c r="S1740" s="13">
        <v>2.93</v>
      </c>
      <c r="T1740" s="13">
        <v>2.93</v>
      </c>
      <c r="U1740" s="13">
        <v>9.5400000000000009</v>
      </c>
      <c r="V1740" s="13">
        <v>0.18099999999999999</v>
      </c>
      <c r="W1740" s="13">
        <v>9.3590000000000018</v>
      </c>
      <c r="X1740" s="14">
        <v>1.8972746331236894E-2</v>
      </c>
      <c r="Y1740" s="15">
        <v>3.90625E-2</v>
      </c>
      <c r="Z1740" s="14" t="s">
        <v>7128</v>
      </c>
      <c r="AA1740" s="14">
        <v>0.30712788259958068</v>
      </c>
      <c r="AB1740" s="14" t="s">
        <v>7128</v>
      </c>
      <c r="AC1740" s="14">
        <v>0.443267776096823</v>
      </c>
      <c r="AD1740" s="13">
        <v>0.51500000000000001</v>
      </c>
      <c r="AE1740" s="15">
        <v>0.63724999999999998</v>
      </c>
      <c r="AF1740" s="14">
        <v>0.1224744871391589</v>
      </c>
      <c r="AG1740" s="14">
        <v>0.37109769603165149</v>
      </c>
      <c r="AH1740" s="15">
        <v>0.41762452107279702</v>
      </c>
      <c r="AI1740" s="5">
        <v>12.333333333333334</v>
      </c>
      <c r="AJ1740" s="15">
        <v>58.495575221238937</v>
      </c>
      <c r="AK1740" s="15">
        <v>58.495575221238937</v>
      </c>
      <c r="AL1740" s="15" t="s">
        <v>7128</v>
      </c>
      <c r="AM1740" s="15" t="s">
        <v>7128</v>
      </c>
      <c r="AN1740" s="15" t="s">
        <v>7128</v>
      </c>
      <c r="AO1740" s="15">
        <v>0.68074150360453134</v>
      </c>
      <c r="AP1740" s="15">
        <v>84.315315315315331</v>
      </c>
      <c r="AQ1740" s="15">
        <v>43.129032258064527</v>
      </c>
      <c r="AR1740" s="15">
        <v>4.4187913125590184</v>
      </c>
      <c r="AS1740" s="15">
        <v>0.96385169927909387</v>
      </c>
      <c r="AT1740" s="14">
        <v>0</v>
      </c>
      <c r="AU1740" s="14">
        <v>0</v>
      </c>
      <c r="AV1740" s="12" t="s">
        <v>7128</v>
      </c>
      <c r="AW1740" s="12">
        <v>-8.4000000000000005E-2</v>
      </c>
      <c r="AX1740" s="12">
        <v>2.9700000000000001E-2</v>
      </c>
      <c r="AY1740" s="12">
        <v>0.14599999999999999</v>
      </c>
      <c r="AZ1740" s="14" t="s">
        <v>7128</v>
      </c>
      <c r="BA1740" s="14" t="s">
        <v>7128</v>
      </c>
      <c r="BB1740" s="14" t="s">
        <v>7128</v>
      </c>
      <c r="BC1740" s="14">
        <v>4.5502530336834081E-2</v>
      </c>
      <c r="BD1740" s="14">
        <v>1.1637487126673531E-2</v>
      </c>
      <c r="BE1740" s="14">
        <v>1.1431513903192584E-2</v>
      </c>
      <c r="BF1740" s="14">
        <v>1.7391304347826087E-2</v>
      </c>
      <c r="BG1740" s="14" t="s">
        <v>7128</v>
      </c>
      <c r="BH1740" s="13">
        <v>0.113</v>
      </c>
      <c r="BI1740" s="13">
        <v>0.113</v>
      </c>
      <c r="BJ1740" s="13">
        <v>0.111</v>
      </c>
      <c r="BK1740" s="13">
        <v>0.111</v>
      </c>
      <c r="BL1740" s="13">
        <v>9.7100000000000009</v>
      </c>
      <c r="BM1740" s="13">
        <v>9.7100000000000009</v>
      </c>
      <c r="BN1740" s="13">
        <v>0.217</v>
      </c>
      <c r="BO1740" s="13">
        <v>0.217</v>
      </c>
      <c r="BP1740" s="13">
        <v>0.10906956521739131</v>
      </c>
      <c r="BQ1740" s="13">
        <v>0</v>
      </c>
      <c r="BR1740" s="13">
        <v>0</v>
      </c>
      <c r="BS1740" s="13">
        <v>-8.7999999999999995E-2</v>
      </c>
      <c r="BT1740" s="14">
        <v>-0.80682452363868284</v>
      </c>
      <c r="BU1740" s="13">
        <v>0.1970695652173913</v>
      </c>
      <c r="BV1740" s="13">
        <v>0.20100000000000001</v>
      </c>
      <c r="BW1740" s="13">
        <v>0.20100000000000001</v>
      </c>
      <c r="BX1740" s="13">
        <v>-2.0099999999999998</v>
      </c>
      <c r="BY1740" s="13">
        <v>2.3970000000000002</v>
      </c>
      <c r="BZ1740" s="13">
        <v>-0.63100000000000001</v>
      </c>
      <c r="CA1740" s="13">
        <v>2.1180000000000003</v>
      </c>
      <c r="CB1740" s="13">
        <v>0</v>
      </c>
      <c r="CC1740" s="15">
        <v>0.30299999999999999</v>
      </c>
      <c r="CD1740" s="15">
        <v>0.08</v>
      </c>
      <c r="CE1740" s="15">
        <v>0.36</v>
      </c>
      <c r="CF1740" s="15" t="s">
        <v>7128</v>
      </c>
      <c r="CG1740" s="15" t="s">
        <v>7128</v>
      </c>
      <c r="CH1740" s="13" t="s">
        <v>7128</v>
      </c>
      <c r="CI1740" s="13" t="s">
        <v>7128</v>
      </c>
      <c r="CJ1740" s="13">
        <v>0</v>
      </c>
      <c r="CK1740" s="12">
        <f t="shared" si="54"/>
        <v>0</v>
      </c>
      <c r="CL1740" s="36">
        <f t="shared" si="55"/>
        <v>4.5845136921624174</v>
      </c>
      <c r="CM1740" s="13">
        <v>0.115</v>
      </c>
      <c r="CN1740" s="13">
        <v>2E-3</v>
      </c>
      <c r="CO1740" s="13">
        <v>0.113</v>
      </c>
      <c r="CP1740" s="13">
        <v>6.61</v>
      </c>
      <c r="CQ1740" s="13">
        <v>0.217</v>
      </c>
      <c r="CR1740" s="13">
        <v>9.3590000000000018</v>
      </c>
      <c r="CS1740" s="13" t="s">
        <v>7128</v>
      </c>
      <c r="CT1740" s="13">
        <v>0</v>
      </c>
      <c r="CU1740" s="13">
        <v>0.1096</v>
      </c>
      <c r="CV1740" s="13">
        <v>2.1180000000000003</v>
      </c>
      <c r="CW1740" s="13">
        <v>0.217</v>
      </c>
      <c r="CX1740" s="12" t="s">
        <v>7128</v>
      </c>
      <c r="CY1740" s="12">
        <v>4.4928624548801942E-2</v>
      </c>
      <c r="CZ1740" s="15">
        <v>43.129032258064527</v>
      </c>
      <c r="DA1740" s="20"/>
      <c r="DB1740" s="20"/>
    </row>
    <row r="1741" spans="1:106" ht="24">
      <c r="A1741" s="8" t="s">
        <v>4175</v>
      </c>
      <c r="B1741" s="8" t="s">
        <v>4176</v>
      </c>
      <c r="C1741" s="9" t="s">
        <v>7171</v>
      </c>
      <c r="D1741" s="9" t="s">
        <v>7126</v>
      </c>
      <c r="E1741" s="10" t="s">
        <v>7127</v>
      </c>
      <c r="F1741" s="10" t="s">
        <v>7126</v>
      </c>
      <c r="G1741" s="11">
        <v>0.56000000000000005</v>
      </c>
      <c r="H1741" s="11">
        <v>0.57416548463356976</v>
      </c>
      <c r="I1741" s="12">
        <v>9.0499999999999997E-2</v>
      </c>
      <c r="J1741" s="12">
        <v>0.10846197635933806</v>
      </c>
      <c r="K1741" s="12">
        <v>6.2E-2</v>
      </c>
      <c r="L1741" s="12">
        <v>0.11849999999999999</v>
      </c>
      <c r="M1741" s="12">
        <v>7.8221849999999996E-2</v>
      </c>
      <c r="N1741" s="12">
        <v>0.10771590914226424</v>
      </c>
      <c r="O1741" s="12">
        <v>-0.14545147460904634</v>
      </c>
      <c r="P1741" s="12">
        <v>-0.15756789256440751</v>
      </c>
      <c r="Q1741" s="13">
        <v>4.2300000000000004</v>
      </c>
      <c r="R1741" s="13">
        <v>0</v>
      </c>
      <c r="S1741" s="13">
        <v>0.107</v>
      </c>
      <c r="T1741" s="13">
        <v>0.107</v>
      </c>
      <c r="U1741" s="13">
        <v>4.3370000000000006</v>
      </c>
      <c r="V1741" s="13">
        <v>8.2000000000000003E-2</v>
      </c>
      <c r="W1741" s="13">
        <v>4.2550000000000008</v>
      </c>
      <c r="X1741" s="14">
        <v>1.8907078625778187E-2</v>
      </c>
      <c r="Y1741" s="15">
        <v>0.10817307692307691</v>
      </c>
      <c r="Z1741" s="14">
        <v>1.3363307106282004E-2</v>
      </c>
      <c r="AA1741" s="14">
        <v>2.4671431865344703E-2</v>
      </c>
      <c r="AB1741" s="14">
        <v>1.3544303797468354E-2</v>
      </c>
      <c r="AC1741" s="14">
        <v>2.5295508274231677E-2</v>
      </c>
      <c r="AD1741" s="13">
        <v>0.20300000000000001</v>
      </c>
      <c r="AE1741" s="15">
        <v>0.90247222222222234</v>
      </c>
      <c r="AF1741" s="14">
        <v>3.1622776601683791E-2</v>
      </c>
      <c r="AG1741" s="14">
        <v>1.0198345454043025</v>
      </c>
      <c r="AH1741" s="15">
        <v>0.39088729016786566</v>
      </c>
      <c r="AI1741" s="5" t="s">
        <v>7128</v>
      </c>
      <c r="AJ1741" s="15" t="s">
        <v>7128</v>
      </c>
      <c r="AK1741" s="15" t="s">
        <v>7128</v>
      </c>
      <c r="AL1741" s="15" t="s">
        <v>7128</v>
      </c>
      <c r="AM1741" s="15" t="s">
        <v>7128</v>
      </c>
      <c r="AN1741" s="15">
        <v>0.53544303797468362</v>
      </c>
      <c r="AO1741" s="15">
        <v>0.88493723849372385</v>
      </c>
      <c r="AP1741" s="15" t="s">
        <v>7128</v>
      </c>
      <c r="AQ1741" s="15">
        <v>31.992481203007522</v>
      </c>
      <c r="AR1741" s="15">
        <v>0.53690851735015788</v>
      </c>
      <c r="AS1741" s="15">
        <v>0.89016736401673657</v>
      </c>
      <c r="AT1741" s="14" t="s">
        <v>7128</v>
      </c>
      <c r="AU1741" s="14">
        <v>0</v>
      </c>
      <c r="AV1741" s="12" t="s">
        <v>7128</v>
      </c>
      <c r="AW1741" s="12" t="s">
        <v>7128</v>
      </c>
      <c r="AX1741" s="12">
        <v>4.4699999999999997E-2</v>
      </c>
      <c r="AY1741" s="12">
        <v>0.161</v>
      </c>
      <c r="AZ1741" s="14" t="s">
        <v>7128</v>
      </c>
      <c r="BA1741" s="14" t="s">
        <v>7128</v>
      </c>
      <c r="BB1741" s="14">
        <v>-3.6989498249708284E-2</v>
      </c>
      <c r="BC1741" s="14">
        <v>-4.9851983422143274E-2</v>
      </c>
      <c r="BD1741" s="14">
        <v>-6.6317991631799161E-2</v>
      </c>
      <c r="BE1741" s="14">
        <v>-8.8075313807531377E-2</v>
      </c>
      <c r="BF1741" s="14">
        <v>0</v>
      </c>
      <c r="BG1741" s="14">
        <v>1.5700000000000002E-2</v>
      </c>
      <c r="BH1741" s="13">
        <v>-0.317</v>
      </c>
      <c r="BI1741" s="13">
        <v>-0.317</v>
      </c>
      <c r="BJ1741" s="13">
        <v>-0.42099999999999999</v>
      </c>
      <c r="BK1741" s="13">
        <v>-0.42099999999999999</v>
      </c>
      <c r="BL1741" s="13">
        <v>4.78</v>
      </c>
      <c r="BM1741" s="13">
        <v>4.78</v>
      </c>
      <c r="BN1741" s="13">
        <v>0.13300000000000001</v>
      </c>
      <c r="BO1741" s="13">
        <v>0.13300000000000001</v>
      </c>
      <c r="BP1741" s="13">
        <v>-0.42099999999999999</v>
      </c>
      <c r="BQ1741" s="13">
        <v>0</v>
      </c>
      <c r="BR1741" s="13">
        <v>0</v>
      </c>
      <c r="BS1741" s="13">
        <v>-0.76200000000000001</v>
      </c>
      <c r="BT1741" s="14" t="s">
        <v>7128</v>
      </c>
      <c r="BU1741" s="13">
        <v>0.34100000000000003</v>
      </c>
      <c r="BV1741" s="13">
        <v>0.44500000000000001</v>
      </c>
      <c r="BW1741" s="13">
        <v>0.44500000000000001</v>
      </c>
      <c r="BX1741" s="13">
        <v>8.57</v>
      </c>
      <c r="BY1741" s="13">
        <v>8.4450000000000003</v>
      </c>
      <c r="BZ1741" s="13">
        <v>7.9</v>
      </c>
      <c r="CA1741" s="13">
        <v>7.9249999999999998</v>
      </c>
      <c r="CB1741" s="13">
        <v>0</v>
      </c>
      <c r="CC1741" s="15">
        <v>0.215</v>
      </c>
      <c r="CD1741" s="15">
        <v>0.54800000000000004</v>
      </c>
      <c r="CE1741" s="15">
        <v>0.36</v>
      </c>
      <c r="CF1741" s="15" t="s">
        <v>7128</v>
      </c>
      <c r="CG1741" s="15" t="s">
        <v>7128</v>
      </c>
      <c r="CH1741" s="13" t="s">
        <v>7128</v>
      </c>
      <c r="CI1741" s="13" t="s">
        <v>7128</v>
      </c>
      <c r="CJ1741" s="13">
        <v>0</v>
      </c>
      <c r="CK1741" s="12">
        <f t="shared" si="54"/>
        <v>0</v>
      </c>
      <c r="CL1741" s="36">
        <f t="shared" si="55"/>
        <v>0.60315457413249218</v>
      </c>
      <c r="CM1741" s="13" t="s">
        <v>7128</v>
      </c>
      <c r="CN1741" s="13" t="s">
        <v>7128</v>
      </c>
      <c r="CO1741" s="13" t="s">
        <v>7128</v>
      </c>
      <c r="CP1741" s="13" t="s">
        <v>7128</v>
      </c>
      <c r="CQ1741" s="13">
        <v>0.13300000000000001</v>
      </c>
      <c r="CR1741" s="13">
        <v>4.2550000000000008</v>
      </c>
      <c r="CS1741" s="13" t="s">
        <v>7128</v>
      </c>
      <c r="CT1741" s="13">
        <v>0</v>
      </c>
      <c r="CU1741" s="13">
        <v>-0.42099999999999999</v>
      </c>
      <c r="CV1741" s="13">
        <v>7.9249999999999998</v>
      </c>
      <c r="CW1741" s="13">
        <v>0.13300000000000001</v>
      </c>
      <c r="CX1741" s="12">
        <v>-3.6989498249708284E-2</v>
      </c>
      <c r="CY1741" s="12">
        <v>-4.9851983422143274E-2</v>
      </c>
      <c r="CZ1741" s="15">
        <v>31.992481203007522</v>
      </c>
      <c r="DA1741" s="20"/>
      <c r="DB1741" s="20"/>
    </row>
    <row r="1742" spans="1:106">
      <c r="A1742" s="8" t="s">
        <v>2797</v>
      </c>
      <c r="B1742" s="8" t="s">
        <v>2798</v>
      </c>
      <c r="C1742" s="9" t="s">
        <v>7141</v>
      </c>
      <c r="D1742" s="9" t="s">
        <v>7126</v>
      </c>
      <c r="E1742" s="10" t="s">
        <v>7127</v>
      </c>
      <c r="F1742" s="10" t="s">
        <v>7126</v>
      </c>
      <c r="G1742" s="11">
        <v>0.73</v>
      </c>
      <c r="H1742" s="11">
        <v>0.73621268470708412</v>
      </c>
      <c r="I1742" s="12">
        <v>9.0499999999999997E-2</v>
      </c>
      <c r="J1742" s="12">
        <v>0.12312724796599112</v>
      </c>
      <c r="K1742" s="12">
        <v>3.2000000000000001E-2</v>
      </c>
      <c r="L1742" s="12">
        <v>8.8499999999999995E-2</v>
      </c>
      <c r="M1742" s="12">
        <v>5.8418850000000001E-2</v>
      </c>
      <c r="N1742" s="12">
        <v>0.12238242018584297</v>
      </c>
      <c r="O1742" s="12">
        <v>-2.3758162792489546E-2</v>
      </c>
      <c r="P1742" s="12">
        <v>-4.5796115713085075E-2</v>
      </c>
      <c r="Q1742" s="13">
        <v>75.400000000000006</v>
      </c>
      <c r="R1742" s="13">
        <v>0</v>
      </c>
      <c r="S1742" s="13">
        <v>0.878</v>
      </c>
      <c r="T1742" s="13">
        <v>0.878</v>
      </c>
      <c r="U1742" s="13">
        <v>76.278000000000006</v>
      </c>
      <c r="V1742" s="13">
        <v>0.28399999999999997</v>
      </c>
      <c r="W1742" s="13">
        <v>75.994</v>
      </c>
      <c r="X1742" s="14">
        <v>3.7232229476388992E-3</v>
      </c>
      <c r="Y1742" s="15">
        <v>0.89285714285714279</v>
      </c>
      <c r="Z1742" s="14">
        <v>2.8807664544917642E-2</v>
      </c>
      <c r="AA1742" s="14">
        <v>1.1510527281785048E-2</v>
      </c>
      <c r="AB1742" s="14">
        <v>2.9662162162162161E-2</v>
      </c>
      <c r="AC1742" s="14">
        <v>1.1644562334217505E-2</v>
      </c>
      <c r="AD1742" s="13">
        <v>4.49</v>
      </c>
      <c r="AE1742" s="15">
        <v>2.401416666666667</v>
      </c>
      <c r="AF1742" s="14">
        <v>0.31464265445104544</v>
      </c>
      <c r="AG1742" s="14">
        <v>0.43620913457985855</v>
      </c>
      <c r="AH1742" s="15">
        <v>0.3125</v>
      </c>
      <c r="AI1742" s="5">
        <v>19.49438202247191</v>
      </c>
      <c r="AJ1742" s="15">
        <v>23.93650793650794</v>
      </c>
      <c r="AK1742" s="15">
        <v>23.93650793650794</v>
      </c>
      <c r="AL1742" s="15" t="s">
        <v>7128</v>
      </c>
      <c r="AM1742" s="15" t="s">
        <v>7128</v>
      </c>
      <c r="AN1742" s="15">
        <v>2.5472972972972974</v>
      </c>
      <c r="AO1742" s="15">
        <v>2.7318840579710146</v>
      </c>
      <c r="AP1742" s="15">
        <v>21.90028818443804</v>
      </c>
      <c r="AQ1742" s="15">
        <v>19.53573264781491</v>
      </c>
      <c r="AR1742" s="15">
        <v>2.5168576538385108</v>
      </c>
      <c r="AS1742" s="15">
        <v>2.7534057971014492</v>
      </c>
      <c r="AT1742" s="14">
        <v>1.0666666666666669</v>
      </c>
      <c r="AU1742" s="14">
        <v>4.4562334217506633E-2</v>
      </c>
      <c r="AV1742" s="12">
        <v>-3.0699999999999998E-2</v>
      </c>
      <c r="AW1742" s="12">
        <v>0.14400000000000002</v>
      </c>
      <c r="AX1742" s="12">
        <v>9.0299999999999991E-2</v>
      </c>
      <c r="AY1742" s="12">
        <v>0.14699999999999999</v>
      </c>
      <c r="AZ1742" s="14" t="s">
        <v>7128</v>
      </c>
      <c r="BA1742" s="14" t="s">
        <v>7128</v>
      </c>
      <c r="BB1742" s="14">
        <v>9.936908517350157E-2</v>
      </c>
      <c r="BC1742" s="14">
        <v>7.6586304472757896E-2</v>
      </c>
      <c r="BD1742" s="14">
        <v>0.11413043478260869</v>
      </c>
      <c r="BE1742" s="14">
        <v>0.12572463768115943</v>
      </c>
      <c r="BF1742" s="14">
        <v>0.26914153132250579</v>
      </c>
      <c r="BG1742" s="14">
        <v>5.3699999999999998E-2</v>
      </c>
      <c r="BH1742" s="13">
        <v>3.15</v>
      </c>
      <c r="BI1742" s="13">
        <v>3.15</v>
      </c>
      <c r="BJ1742" s="13">
        <v>3.47</v>
      </c>
      <c r="BK1742" s="13">
        <v>3.47</v>
      </c>
      <c r="BL1742" s="13">
        <v>27.6</v>
      </c>
      <c r="BM1742" s="13">
        <v>27.6</v>
      </c>
      <c r="BN1742" s="13">
        <v>3.89</v>
      </c>
      <c r="BO1742" s="13">
        <v>3.89</v>
      </c>
      <c r="BP1742" s="13">
        <v>2.5360788863109049</v>
      </c>
      <c r="BQ1742" s="13">
        <v>0</v>
      </c>
      <c r="BR1742" s="13">
        <v>0</v>
      </c>
      <c r="BS1742" s="13">
        <v>-0.39800000000000002</v>
      </c>
      <c r="BT1742" s="14">
        <v>-0.15693518137322171</v>
      </c>
      <c r="BU1742" s="13">
        <v>2.9340788863109051</v>
      </c>
      <c r="BV1742" s="13">
        <v>3.548</v>
      </c>
      <c r="BW1742" s="13">
        <v>3.548</v>
      </c>
      <c r="BX1742" s="13">
        <v>31.7</v>
      </c>
      <c r="BY1742" s="13">
        <v>33.113999999999997</v>
      </c>
      <c r="BZ1742" s="13">
        <v>29.6</v>
      </c>
      <c r="CA1742" s="13">
        <v>30.194000000000003</v>
      </c>
      <c r="CB1742" s="13">
        <v>-3.3600000000000003</v>
      </c>
      <c r="CC1742" s="15">
        <v>0.91500000000000004</v>
      </c>
      <c r="CD1742" s="15">
        <v>0.76200000000000001</v>
      </c>
      <c r="CE1742" s="15">
        <v>0.36</v>
      </c>
      <c r="CF1742" s="15" t="s">
        <v>7128</v>
      </c>
      <c r="CG1742" s="15" t="s">
        <v>7128</v>
      </c>
      <c r="CH1742" s="13" t="s">
        <v>7128</v>
      </c>
      <c r="CI1742" s="13" t="s">
        <v>7128</v>
      </c>
      <c r="CJ1742" s="13">
        <v>-3.3600000000000003</v>
      </c>
      <c r="CK1742" s="12">
        <f t="shared" si="54"/>
        <v>0.9470124013528749</v>
      </c>
      <c r="CL1742" s="36">
        <f t="shared" si="55"/>
        <v>0.91408889183281439</v>
      </c>
      <c r="CM1742" s="13">
        <v>4.3099999999999996</v>
      </c>
      <c r="CN1742" s="13">
        <v>1.1599999999999999</v>
      </c>
      <c r="CO1742" s="13">
        <v>3.15</v>
      </c>
      <c r="CP1742" s="13">
        <v>75.400000000000006</v>
      </c>
      <c r="CQ1742" s="13">
        <v>3.89</v>
      </c>
      <c r="CR1742" s="13">
        <v>75.994</v>
      </c>
      <c r="CS1742" s="13">
        <v>3.548</v>
      </c>
      <c r="CT1742" s="13">
        <v>0</v>
      </c>
      <c r="CU1742" s="13">
        <v>3.47</v>
      </c>
      <c r="CV1742" s="13">
        <v>30.194000000000003</v>
      </c>
      <c r="CW1742" s="13">
        <v>3.89</v>
      </c>
      <c r="CX1742" s="12">
        <v>9.936908517350157E-2</v>
      </c>
      <c r="CY1742" s="12">
        <v>7.6586304472757896E-2</v>
      </c>
      <c r="CZ1742" s="15">
        <v>19.53573264781491</v>
      </c>
      <c r="DA1742" s="20"/>
      <c r="DB1742" s="20"/>
    </row>
    <row r="1743" spans="1:106">
      <c r="A1743" s="8" t="s">
        <v>4561</v>
      </c>
      <c r="B1743" s="8" t="s">
        <v>4562</v>
      </c>
      <c r="C1743" s="9" t="s">
        <v>7170</v>
      </c>
      <c r="D1743" s="9" t="s">
        <v>7126</v>
      </c>
      <c r="E1743" s="10" t="s">
        <v>7127</v>
      </c>
      <c r="F1743" s="10" t="s">
        <v>7126</v>
      </c>
      <c r="G1743" s="11">
        <v>1.06</v>
      </c>
      <c r="H1743" s="11">
        <v>1.06</v>
      </c>
      <c r="I1743" s="12">
        <v>9.0499999999999997E-2</v>
      </c>
      <c r="J1743" s="12">
        <v>0.15243000000000001</v>
      </c>
      <c r="K1743" s="12">
        <v>4.7E-2</v>
      </c>
      <c r="L1743" s="12">
        <v>0.10350000000000001</v>
      </c>
      <c r="M1743" s="12">
        <v>6.8320350000000002E-2</v>
      </c>
      <c r="N1743" s="12">
        <v>0.15243000000000001</v>
      </c>
      <c r="O1743" s="12" t="s">
        <v>7128</v>
      </c>
      <c r="P1743" s="12" t="s">
        <v>7128</v>
      </c>
      <c r="Q1743" s="13">
        <v>2.27</v>
      </c>
      <c r="R1743" s="13">
        <v>0</v>
      </c>
      <c r="S1743" s="13">
        <v>0</v>
      </c>
      <c r="T1743" s="13">
        <v>0</v>
      </c>
      <c r="U1743" s="13">
        <v>2.27</v>
      </c>
      <c r="V1743" s="13">
        <v>0</v>
      </c>
      <c r="W1743" s="13">
        <v>2.27</v>
      </c>
      <c r="X1743" s="14">
        <v>0</v>
      </c>
      <c r="Y1743" s="15">
        <v>5.0367647058823533</v>
      </c>
      <c r="Z1743" s="14" t="s">
        <v>7128</v>
      </c>
      <c r="AA1743" s="14">
        <v>0</v>
      </c>
      <c r="AB1743" s="14" t="s">
        <v>7128</v>
      </c>
      <c r="AC1743" s="14">
        <v>0</v>
      </c>
      <c r="AD1743" s="13">
        <v>0.33400000000000002</v>
      </c>
      <c r="AE1743" s="15" t="s">
        <v>7128</v>
      </c>
      <c r="AF1743" s="14" t="s">
        <v>7128</v>
      </c>
      <c r="AG1743" s="14" t="s">
        <v>7128</v>
      </c>
      <c r="AH1743" s="15">
        <v>7.8341013824884773E-2</v>
      </c>
      <c r="AI1743" s="5">
        <v>12.071428571428571</v>
      </c>
      <c r="AJ1743" s="15">
        <v>7.1835443037974684</v>
      </c>
      <c r="AK1743" s="15">
        <v>7.1835443037974684</v>
      </c>
      <c r="AL1743" s="15" t="s">
        <v>7128</v>
      </c>
      <c r="AM1743" s="15" t="s">
        <v>7128</v>
      </c>
      <c r="AN1743" s="15" t="s">
        <v>7128</v>
      </c>
      <c r="AO1743" s="15">
        <v>0.95378151260504207</v>
      </c>
      <c r="AP1743" s="15">
        <v>4.4773175542406314</v>
      </c>
      <c r="AQ1743" s="15">
        <v>3.4656488549618318</v>
      </c>
      <c r="AR1743" s="15" t="s">
        <v>7128</v>
      </c>
      <c r="AS1743" s="15">
        <v>0.95378151260504207</v>
      </c>
      <c r="AT1743" s="14">
        <v>0.25316455696202533</v>
      </c>
      <c r="AU1743" s="14">
        <v>3.5242290748898682E-2</v>
      </c>
      <c r="AV1743" s="12">
        <v>0.498</v>
      </c>
      <c r="AW1743" s="12" t="s">
        <v>7128</v>
      </c>
      <c r="AX1743" s="12">
        <v>0.223</v>
      </c>
      <c r="AY1743" s="12" t="s">
        <v>7128</v>
      </c>
      <c r="AZ1743" s="14" t="s">
        <v>7128</v>
      </c>
      <c r="BA1743" s="14" t="s">
        <v>7128</v>
      </c>
      <c r="BB1743" s="14" t="s">
        <v>7128</v>
      </c>
      <c r="BC1743" s="14" t="s">
        <v>7128</v>
      </c>
      <c r="BD1743" s="14">
        <v>0.13277310924369748</v>
      </c>
      <c r="BE1743" s="14">
        <v>0.21302521008403363</v>
      </c>
      <c r="BF1743" s="14">
        <v>0.32264957264957261</v>
      </c>
      <c r="BG1743" s="14" t="s">
        <v>7128</v>
      </c>
      <c r="BH1743" s="13">
        <v>0.316</v>
      </c>
      <c r="BI1743" s="13">
        <v>0.316</v>
      </c>
      <c r="BJ1743" s="13">
        <v>0.50700000000000001</v>
      </c>
      <c r="BK1743" s="13">
        <v>0.50700000000000001</v>
      </c>
      <c r="BL1743" s="13">
        <v>2.38</v>
      </c>
      <c r="BM1743" s="13">
        <v>2.38</v>
      </c>
      <c r="BN1743" s="13">
        <v>0.65500000000000003</v>
      </c>
      <c r="BO1743" s="13">
        <v>0.65500000000000003</v>
      </c>
      <c r="BP1743" s="13">
        <v>0.3434166666666667</v>
      </c>
      <c r="BQ1743" s="13">
        <v>5.7000000000000002E-2</v>
      </c>
      <c r="BR1743" s="13">
        <v>0.57999999999999996</v>
      </c>
      <c r="BS1743" s="13">
        <v>0.46799999999999997</v>
      </c>
      <c r="BT1743" s="14">
        <v>3.0516864838631399</v>
      </c>
      <c r="BU1743" s="13">
        <v>-0.70458333333333323</v>
      </c>
      <c r="BV1743" s="13">
        <v>-0.78900000000000003</v>
      </c>
      <c r="BW1743" s="13">
        <v>-0.73199999999999998</v>
      </c>
      <c r="BX1743" s="13">
        <v>0</v>
      </c>
      <c r="BY1743" s="13">
        <v>0</v>
      </c>
      <c r="BZ1743" s="13">
        <v>0</v>
      </c>
      <c r="CA1743" s="13">
        <v>0</v>
      </c>
      <c r="CB1743" s="13">
        <v>-0.08</v>
      </c>
      <c r="CC1743" s="15" t="s">
        <v>7128</v>
      </c>
      <c r="CD1743" s="15" t="s">
        <v>7128</v>
      </c>
      <c r="CE1743" s="15">
        <v>0.36</v>
      </c>
      <c r="CF1743" s="15" t="s">
        <v>7128</v>
      </c>
      <c r="CG1743" s="15" t="s">
        <v>7128</v>
      </c>
      <c r="CH1743" s="13" t="s">
        <v>7128</v>
      </c>
      <c r="CI1743" s="13" t="s">
        <v>7128</v>
      </c>
      <c r="CJ1743" s="13">
        <v>-0.08</v>
      </c>
      <c r="CK1743" s="12" t="str">
        <f t="shared" si="54"/>
        <v>NA</v>
      </c>
      <c r="CL1743" s="36" t="str">
        <f t="shared" si="55"/>
        <v>NA</v>
      </c>
      <c r="CM1743" s="13">
        <v>0.46800000000000003</v>
      </c>
      <c r="CN1743" s="13">
        <v>0.151</v>
      </c>
      <c r="CO1743" s="13">
        <v>0.316</v>
      </c>
      <c r="CP1743" s="13">
        <v>2.27</v>
      </c>
      <c r="CQ1743" s="13">
        <v>0.65500000000000003</v>
      </c>
      <c r="CR1743" s="13">
        <v>2.27</v>
      </c>
      <c r="CS1743" s="13">
        <v>-0.78900000000000003</v>
      </c>
      <c r="CT1743" s="13">
        <v>0</v>
      </c>
      <c r="CU1743" s="13">
        <v>0.50700000000000001</v>
      </c>
      <c r="CV1743" s="13">
        <v>0</v>
      </c>
      <c r="CW1743" s="13">
        <v>0.65500000000000003</v>
      </c>
      <c r="CX1743" s="12" t="s">
        <v>7128</v>
      </c>
      <c r="CY1743" s="12" t="s">
        <v>7128</v>
      </c>
      <c r="CZ1743" s="15">
        <v>3.4656488549618318</v>
      </c>
      <c r="DA1743" s="20"/>
      <c r="DB1743" s="20"/>
    </row>
    <row r="1744" spans="1:106">
      <c r="A1744" s="8" t="s">
        <v>1111</v>
      </c>
      <c r="B1744" s="8" t="s">
        <v>1112</v>
      </c>
      <c r="C1744" s="9" t="s">
        <v>7141</v>
      </c>
      <c r="D1744" s="9" t="s">
        <v>7126</v>
      </c>
      <c r="E1744" s="10" t="s">
        <v>7127</v>
      </c>
      <c r="F1744" s="10" t="s">
        <v>7126</v>
      </c>
      <c r="G1744" s="11">
        <v>0.73</v>
      </c>
      <c r="H1744" s="11">
        <v>2.5111075949367088</v>
      </c>
      <c r="I1744" s="12">
        <v>9.0499999999999997E-2</v>
      </c>
      <c r="J1744" s="12">
        <v>0.28375523734177216</v>
      </c>
      <c r="K1744" s="12">
        <v>3.6999999999999998E-2</v>
      </c>
      <c r="L1744" s="12">
        <v>9.35E-2</v>
      </c>
      <c r="M1744" s="12">
        <v>6.1719349999999999E-2</v>
      </c>
      <c r="N1744" s="12">
        <v>0.1262670412603496</v>
      </c>
      <c r="O1744" s="12">
        <v>-0.16385002407162999</v>
      </c>
      <c r="P1744" s="12">
        <v>-1.946837370086868E-2</v>
      </c>
      <c r="Q1744" s="13">
        <v>31.6</v>
      </c>
      <c r="R1744" s="13">
        <v>0</v>
      </c>
      <c r="S1744" s="13">
        <v>77.099999999999994</v>
      </c>
      <c r="T1744" s="13">
        <v>77.099999999999994</v>
      </c>
      <c r="U1744" s="13">
        <v>108.69999999999999</v>
      </c>
      <c r="V1744" s="13">
        <v>1.34</v>
      </c>
      <c r="W1744" s="13">
        <v>107.35999999999999</v>
      </c>
      <c r="X1744" s="14">
        <v>1.2327506899724013E-2</v>
      </c>
      <c r="Y1744" s="15">
        <v>5.1867219917012444E-2</v>
      </c>
      <c r="Z1744" s="14">
        <v>0.77331995987963897</v>
      </c>
      <c r="AA1744" s="14">
        <v>0.70929162833486659</v>
      </c>
      <c r="AB1744" s="14">
        <v>3.4115044247787605</v>
      </c>
      <c r="AC1744" s="14">
        <v>2.4398734177215187</v>
      </c>
      <c r="AD1744" s="13">
        <v>6.57</v>
      </c>
      <c r="AE1744" s="15">
        <v>1.6382222222222225</v>
      </c>
      <c r="AF1744" s="14">
        <v>0.12649110640673517</v>
      </c>
      <c r="AG1744" s="14">
        <v>0.59292706128157113</v>
      </c>
      <c r="AH1744" s="15">
        <v>0.37804878048780483</v>
      </c>
      <c r="AI1744" s="5">
        <v>1.1351351351351351</v>
      </c>
      <c r="AJ1744" s="15">
        <v>12.4901185770751</v>
      </c>
      <c r="AK1744" s="15">
        <v>12.4901185770751</v>
      </c>
      <c r="AL1744" s="15" t="s">
        <v>7128</v>
      </c>
      <c r="AM1744" s="15" t="s">
        <v>7128</v>
      </c>
      <c r="AN1744" s="15">
        <v>1.3982300884955752</v>
      </c>
      <c r="AO1744" s="15">
        <v>0.14962121212121213</v>
      </c>
      <c r="AP1744" s="15">
        <v>8.5206349206349206</v>
      </c>
      <c r="AQ1744" s="15">
        <v>4.4920502092050203</v>
      </c>
      <c r="AR1744" s="15">
        <v>1.0915006100040667</v>
      </c>
      <c r="AS1744" s="15">
        <v>0.5083333333333333</v>
      </c>
      <c r="AT1744" s="14">
        <v>0</v>
      </c>
      <c r="AU1744" s="14">
        <v>0</v>
      </c>
      <c r="AV1744" s="12" t="s">
        <v>7128</v>
      </c>
      <c r="AW1744" s="12">
        <v>0.51700000000000002</v>
      </c>
      <c r="AX1744" s="12">
        <v>0.13200000000000001</v>
      </c>
      <c r="AY1744" s="12">
        <v>0.23399999999999999</v>
      </c>
      <c r="AZ1744" s="14" t="s">
        <v>7128</v>
      </c>
      <c r="BA1744" s="14" t="s">
        <v>7128</v>
      </c>
      <c r="BB1744" s="14">
        <v>0.11990521327014217</v>
      </c>
      <c r="BC1744" s="14">
        <v>0.10679866755948092</v>
      </c>
      <c r="BD1744" s="14">
        <v>1.1979166666666666E-2</v>
      </c>
      <c r="BE1744" s="14">
        <v>5.9659090909090912E-2</v>
      </c>
      <c r="BF1744" s="14">
        <v>0</v>
      </c>
      <c r="BG1744" s="14">
        <v>0.26090000000000002</v>
      </c>
      <c r="BH1744" s="13">
        <v>2.5299999999999998</v>
      </c>
      <c r="BI1744" s="13">
        <v>2.5299999999999998</v>
      </c>
      <c r="BJ1744" s="13">
        <v>12.6</v>
      </c>
      <c r="BK1744" s="13">
        <v>12.6</v>
      </c>
      <c r="BL1744" s="13">
        <v>211.2</v>
      </c>
      <c r="BM1744" s="13">
        <v>211.2</v>
      </c>
      <c r="BN1744" s="13">
        <v>23.9</v>
      </c>
      <c r="BO1744" s="13">
        <v>23.9</v>
      </c>
      <c r="BP1744" s="13">
        <v>12.6</v>
      </c>
      <c r="BQ1744" s="13">
        <v>0</v>
      </c>
      <c r="BR1744" s="13">
        <v>0</v>
      </c>
      <c r="BS1744" s="13">
        <v>-13.3</v>
      </c>
      <c r="BT1744" s="14">
        <v>-1.0555555555555556</v>
      </c>
      <c r="BU1744" s="13">
        <v>25.9</v>
      </c>
      <c r="BV1744" s="13">
        <v>15.83</v>
      </c>
      <c r="BW1744" s="13">
        <v>15.83</v>
      </c>
      <c r="BX1744" s="13">
        <v>21.1</v>
      </c>
      <c r="BY1744" s="13">
        <v>117.979</v>
      </c>
      <c r="BZ1744" s="13">
        <v>22.6</v>
      </c>
      <c r="CA1744" s="13">
        <v>98.359999999999985</v>
      </c>
      <c r="CB1744" s="13">
        <v>0</v>
      </c>
      <c r="CC1744" s="15">
        <v>0.5</v>
      </c>
      <c r="CD1744" s="15">
        <v>0.77200000000000002</v>
      </c>
      <c r="CE1744" s="15">
        <v>0.36</v>
      </c>
      <c r="CF1744" s="15" t="s">
        <v>7128</v>
      </c>
      <c r="CG1744" s="15" t="s">
        <v>7128</v>
      </c>
      <c r="CH1744" s="13" t="s">
        <v>7128</v>
      </c>
      <c r="CI1744" s="13" t="s">
        <v>7128</v>
      </c>
      <c r="CJ1744" s="13">
        <v>0</v>
      </c>
      <c r="CK1744" s="12">
        <f t="shared" si="54"/>
        <v>0</v>
      </c>
      <c r="CL1744" s="36">
        <f t="shared" si="55"/>
        <v>2.1472143147620986</v>
      </c>
      <c r="CM1744" s="13">
        <v>1.78</v>
      </c>
      <c r="CN1744" s="13" t="s">
        <v>7128</v>
      </c>
      <c r="CO1744" s="13">
        <v>2.5299999999999998</v>
      </c>
      <c r="CP1744" s="13">
        <v>31.6</v>
      </c>
      <c r="CQ1744" s="13">
        <v>23.9</v>
      </c>
      <c r="CR1744" s="13">
        <v>107.35999999999999</v>
      </c>
      <c r="CS1744" s="13" t="s">
        <v>7128</v>
      </c>
      <c r="CT1744" s="13">
        <v>0</v>
      </c>
      <c r="CU1744" s="13">
        <v>12.6</v>
      </c>
      <c r="CV1744" s="13">
        <v>98.359999999999985</v>
      </c>
      <c r="CW1744" s="13">
        <v>23.9</v>
      </c>
      <c r="CX1744" s="12">
        <v>0.11990521327014217</v>
      </c>
      <c r="CY1744" s="12">
        <v>0.10679866755948092</v>
      </c>
      <c r="CZ1744" s="15">
        <v>4.4920502092050203</v>
      </c>
      <c r="DA1744" s="20"/>
      <c r="DB1744" s="20"/>
    </row>
    <row r="1745" spans="1:106">
      <c r="A1745" s="8" t="s">
        <v>673</v>
      </c>
      <c r="B1745" s="8" t="s">
        <v>674</v>
      </c>
      <c r="C1745" s="9" t="s">
        <v>7148</v>
      </c>
      <c r="D1745" s="9" t="s">
        <v>7126</v>
      </c>
      <c r="E1745" s="10" t="s">
        <v>7127</v>
      </c>
      <c r="F1745" s="10" t="s">
        <v>7126</v>
      </c>
      <c r="G1745" s="11">
        <v>0.67</v>
      </c>
      <c r="H1745" s="11">
        <v>2.1632651087440209</v>
      </c>
      <c r="I1745" s="12">
        <v>9.0499999999999997E-2</v>
      </c>
      <c r="J1745" s="12">
        <v>0.2522754923413339</v>
      </c>
      <c r="K1745" s="12">
        <v>3.6999999999999998E-2</v>
      </c>
      <c r="L1745" s="12">
        <v>9.35E-2</v>
      </c>
      <c r="M1745" s="12">
        <v>6.1719349999999999E-2</v>
      </c>
      <c r="N1745" s="12">
        <v>0.10662146811367681</v>
      </c>
      <c r="O1745" s="12">
        <v>-7.4361381911886043E-2</v>
      </c>
      <c r="P1745" s="12">
        <v>-1.0132680475681055E-2</v>
      </c>
      <c r="Q1745" s="13">
        <v>80.8</v>
      </c>
      <c r="R1745" s="13">
        <v>0</v>
      </c>
      <c r="S1745" s="13">
        <v>262.10000000000002</v>
      </c>
      <c r="T1745" s="13">
        <v>262.10000000000002</v>
      </c>
      <c r="U1745" s="13">
        <v>342.90000000000003</v>
      </c>
      <c r="V1745" s="13">
        <v>3.39</v>
      </c>
      <c r="W1745" s="13">
        <v>339.51000000000005</v>
      </c>
      <c r="X1745" s="14">
        <v>9.8862642169728777E-3</v>
      </c>
      <c r="Y1745" s="15">
        <v>7.5471698113207544E-2</v>
      </c>
      <c r="Z1745" s="14">
        <v>0.76727166276346603</v>
      </c>
      <c r="AA1745" s="14">
        <v>0.76436278798483526</v>
      </c>
      <c r="AB1745" s="14">
        <v>3.2968553459119501</v>
      </c>
      <c r="AC1745" s="14">
        <v>3.2438118811881194</v>
      </c>
      <c r="AD1745" s="13">
        <v>3.06</v>
      </c>
      <c r="AE1745" s="15">
        <v>1.8868055555555556</v>
      </c>
      <c r="AF1745" s="14">
        <v>0.18708286933869708</v>
      </c>
      <c r="AG1745" s="14">
        <v>0.51153801702038015</v>
      </c>
      <c r="AH1745" s="15">
        <v>0.36575052854122619</v>
      </c>
      <c r="AI1745" s="5">
        <v>1.7272727272727273</v>
      </c>
      <c r="AJ1745" s="15">
        <v>6.9655172413793105</v>
      </c>
      <c r="AK1745" s="15">
        <v>6.9655172413793105</v>
      </c>
      <c r="AL1745" s="15" t="s">
        <v>7128</v>
      </c>
      <c r="AM1745" s="15" t="s">
        <v>7128</v>
      </c>
      <c r="AN1745" s="15">
        <v>1.0163522012578616</v>
      </c>
      <c r="AO1745" s="15">
        <v>0.18472793781435756</v>
      </c>
      <c r="AP1745" s="15">
        <v>8.1222488038277536</v>
      </c>
      <c r="AQ1745" s="15">
        <v>7.1027196652719677</v>
      </c>
      <c r="AR1745" s="15">
        <v>1.0404523306058655</v>
      </c>
      <c r="AS1745" s="15">
        <v>0.77620027434842265</v>
      </c>
      <c r="AT1745" s="14">
        <v>7.3103448275862071E-2</v>
      </c>
      <c r="AU1745" s="14">
        <v>1.0495049504950496E-2</v>
      </c>
      <c r="AV1745" s="12" t="s">
        <v>7128</v>
      </c>
      <c r="AW1745" s="12">
        <v>0.22</v>
      </c>
      <c r="AX1745" s="12">
        <v>0.24</v>
      </c>
      <c r="AY1745" s="12">
        <v>0.20899999999999999</v>
      </c>
      <c r="AZ1745" s="14" t="s">
        <v>7128</v>
      </c>
      <c r="BA1745" s="14" t="s">
        <v>7128</v>
      </c>
      <c r="BB1745" s="14">
        <v>0.17791411042944785</v>
      </c>
      <c r="BC1745" s="14">
        <v>9.648878763799576E-2</v>
      </c>
      <c r="BD1745" s="14">
        <v>2.6520347508001831E-2</v>
      </c>
      <c r="BE1745" s="14">
        <v>9.5564700502972111E-2</v>
      </c>
      <c r="BF1745" s="14">
        <v>0.31292134831460672</v>
      </c>
      <c r="BG1745" s="14" t="s">
        <v>7128</v>
      </c>
      <c r="BH1745" s="13">
        <v>11.6</v>
      </c>
      <c r="BI1745" s="13">
        <v>11.6</v>
      </c>
      <c r="BJ1745" s="13">
        <v>41.8</v>
      </c>
      <c r="BK1745" s="13">
        <v>41.8</v>
      </c>
      <c r="BL1745" s="13">
        <v>437.4</v>
      </c>
      <c r="BM1745" s="13">
        <v>437.4</v>
      </c>
      <c r="BN1745" s="13">
        <v>47.8</v>
      </c>
      <c r="BO1745" s="13">
        <v>47.8</v>
      </c>
      <c r="BP1745" s="13">
        <v>28.719887640449436</v>
      </c>
      <c r="BQ1745" s="13">
        <v>0</v>
      </c>
      <c r="BR1745" s="13">
        <v>0</v>
      </c>
      <c r="BS1745" s="13">
        <v>-7.45</v>
      </c>
      <c r="BT1745" s="14">
        <v>-0.25940212904967397</v>
      </c>
      <c r="BU1745" s="13">
        <v>36.169887640449438</v>
      </c>
      <c r="BV1745" s="13">
        <v>19.05</v>
      </c>
      <c r="BW1745" s="13">
        <v>19.05</v>
      </c>
      <c r="BX1745" s="13">
        <v>65.2</v>
      </c>
      <c r="BY1745" s="13">
        <v>297.64999999999998</v>
      </c>
      <c r="BZ1745" s="13">
        <v>79.5</v>
      </c>
      <c r="CA1745" s="13">
        <v>326.31000000000006</v>
      </c>
      <c r="CB1745" s="13">
        <v>-0.84799999999999998</v>
      </c>
      <c r="CC1745" s="15">
        <v>0.63800000000000001</v>
      </c>
      <c r="CD1745" s="15">
        <v>0.76300000000000001</v>
      </c>
      <c r="CE1745" s="15">
        <v>0.36</v>
      </c>
      <c r="CF1745" s="15" t="s">
        <v>7128</v>
      </c>
      <c r="CG1745" s="15" t="s">
        <v>7128</v>
      </c>
      <c r="CH1745" s="13" t="s">
        <v>7128</v>
      </c>
      <c r="CI1745" s="13" t="s">
        <v>7128</v>
      </c>
      <c r="CJ1745" s="13">
        <v>-0.84799999999999998</v>
      </c>
      <c r="CK1745" s="12">
        <f t="shared" si="54"/>
        <v>4.4514435695538056E-2</v>
      </c>
      <c r="CL1745" s="36">
        <f t="shared" si="55"/>
        <v>1.3404431368943639</v>
      </c>
      <c r="CM1745" s="13">
        <v>17.8</v>
      </c>
      <c r="CN1745" s="13">
        <v>5.57</v>
      </c>
      <c r="CO1745" s="13">
        <v>11.6</v>
      </c>
      <c r="CP1745" s="13">
        <v>80.8</v>
      </c>
      <c r="CQ1745" s="13">
        <v>47.8</v>
      </c>
      <c r="CR1745" s="13">
        <v>339.51000000000005</v>
      </c>
      <c r="CS1745" s="13">
        <v>19.05</v>
      </c>
      <c r="CT1745" s="13">
        <v>0.27400000000000002</v>
      </c>
      <c r="CU1745" s="13">
        <v>41.696199999999997</v>
      </c>
      <c r="CV1745" s="13">
        <v>326.58400000000006</v>
      </c>
      <c r="CW1745" s="13">
        <v>47.8</v>
      </c>
      <c r="CX1745" s="12">
        <v>0.17558420136237285</v>
      </c>
      <c r="CY1745" s="12">
        <v>9.6160661364658423E-2</v>
      </c>
      <c r="CZ1745" s="15">
        <v>7.1027196652719677</v>
      </c>
      <c r="DA1745" s="20"/>
      <c r="DB1745" s="20"/>
    </row>
    <row r="1746" spans="1:106">
      <c r="A1746" s="8" t="s">
        <v>2545</v>
      </c>
      <c r="B1746" s="8" t="s">
        <v>2546</v>
      </c>
      <c r="C1746" s="9" t="s">
        <v>7141</v>
      </c>
      <c r="D1746" s="9" t="s">
        <v>7126</v>
      </c>
      <c r="E1746" s="10" t="s">
        <v>7127</v>
      </c>
      <c r="F1746" s="10" t="s">
        <v>7126</v>
      </c>
      <c r="G1746" s="11">
        <v>0.73</v>
      </c>
      <c r="H1746" s="11">
        <v>0.73</v>
      </c>
      <c r="I1746" s="12">
        <v>9.0499999999999997E-2</v>
      </c>
      <c r="J1746" s="12">
        <v>0.12256500000000001</v>
      </c>
      <c r="K1746" s="12">
        <v>3.2000000000000001E-2</v>
      </c>
      <c r="L1746" s="12">
        <v>8.8499999999999995E-2</v>
      </c>
      <c r="M1746" s="12">
        <v>5.8418850000000001E-2</v>
      </c>
      <c r="N1746" s="12">
        <v>0.12256500000000001</v>
      </c>
      <c r="O1746" s="12">
        <v>-0.22184453890489914</v>
      </c>
      <c r="P1746" s="12">
        <v>-0.37195967312348671</v>
      </c>
      <c r="Q1746" s="13">
        <v>4.7</v>
      </c>
      <c r="R1746" s="13">
        <v>0</v>
      </c>
      <c r="S1746" s="13">
        <v>0</v>
      </c>
      <c r="T1746" s="13">
        <v>0</v>
      </c>
      <c r="U1746" s="13">
        <v>4.7</v>
      </c>
      <c r="V1746" s="13">
        <v>0</v>
      </c>
      <c r="W1746" s="13">
        <v>4.7</v>
      </c>
      <c r="X1746" s="14">
        <v>0</v>
      </c>
      <c r="Y1746" s="15">
        <v>9.2592592592592587E-2</v>
      </c>
      <c r="Z1746" s="14" t="s">
        <v>7128</v>
      </c>
      <c r="AA1746" s="14">
        <v>0</v>
      </c>
      <c r="AB1746" s="14" t="s">
        <v>7128</v>
      </c>
      <c r="AC1746" s="14">
        <v>0</v>
      </c>
      <c r="AD1746" s="13">
        <v>0.437</v>
      </c>
      <c r="AE1746" s="15">
        <v>1.5066111111111113</v>
      </c>
      <c r="AF1746" s="14">
        <v>0.18973665961010275</v>
      </c>
      <c r="AG1746" s="14">
        <v>0.43244147002802591</v>
      </c>
      <c r="AH1746" s="15">
        <v>0.25291828793774324</v>
      </c>
      <c r="AI1746" s="5" t="s">
        <v>7128</v>
      </c>
      <c r="AJ1746" s="15" t="s">
        <v>7128</v>
      </c>
      <c r="AK1746" s="15" t="s">
        <v>7128</v>
      </c>
      <c r="AL1746" s="15" t="s">
        <v>7128</v>
      </c>
      <c r="AM1746" s="15" t="s">
        <v>7128</v>
      </c>
      <c r="AN1746" s="15" t="s">
        <v>7128</v>
      </c>
      <c r="AO1746" s="15">
        <v>0.12771739130434784</v>
      </c>
      <c r="AP1746" s="15" t="s">
        <v>7128</v>
      </c>
      <c r="AQ1746" s="15" t="s">
        <v>7128</v>
      </c>
      <c r="AR1746" s="15" t="s">
        <v>7128</v>
      </c>
      <c r="AS1746" s="15">
        <v>0.12771739130434784</v>
      </c>
      <c r="AT1746" s="14" t="s">
        <v>7128</v>
      </c>
      <c r="AU1746" s="14">
        <v>1.8382978723404254E-2</v>
      </c>
      <c r="AV1746" s="12" t="s">
        <v>7128</v>
      </c>
      <c r="AW1746" s="12" t="s">
        <v>7128</v>
      </c>
      <c r="AX1746" s="12">
        <v>-6.4299999999999996E-2</v>
      </c>
      <c r="AY1746" s="12">
        <v>3.5699999999999996E-2</v>
      </c>
      <c r="AZ1746" s="14" t="s">
        <v>7128</v>
      </c>
      <c r="BA1746" s="14" t="s">
        <v>7128</v>
      </c>
      <c r="BB1746" s="14">
        <v>-9.9279538904899128E-2</v>
      </c>
      <c r="BC1746" s="14">
        <v>-0.2493946731234867</v>
      </c>
      <c r="BD1746" s="14">
        <v>-1.8722826086956523E-2</v>
      </c>
      <c r="BE1746" s="14">
        <v>-5.597826086956522E-2</v>
      </c>
      <c r="BF1746" s="14">
        <v>0</v>
      </c>
      <c r="BG1746" s="14" t="s">
        <v>7128</v>
      </c>
      <c r="BH1746" s="13">
        <v>-0.68899999999999995</v>
      </c>
      <c r="BI1746" s="13">
        <v>-0.68899999999999995</v>
      </c>
      <c r="BJ1746" s="13">
        <v>-2.06</v>
      </c>
      <c r="BK1746" s="13">
        <v>-2.06</v>
      </c>
      <c r="BL1746" s="13">
        <v>36.799999999999997</v>
      </c>
      <c r="BM1746" s="13">
        <v>36.799999999999997</v>
      </c>
      <c r="BN1746" s="13">
        <v>-1.31</v>
      </c>
      <c r="BO1746" s="13">
        <v>-1.31</v>
      </c>
      <c r="BP1746" s="13">
        <v>-2.06</v>
      </c>
      <c r="BQ1746" s="13">
        <v>0</v>
      </c>
      <c r="BR1746" s="13">
        <v>0</v>
      </c>
      <c r="BS1746" s="13">
        <v>-1.1399999999999999</v>
      </c>
      <c r="BT1746" s="14" t="s">
        <v>7128</v>
      </c>
      <c r="BU1746" s="13">
        <v>-0.92000000000000015</v>
      </c>
      <c r="BV1746" s="13">
        <v>0.45099999999999996</v>
      </c>
      <c r="BW1746" s="13">
        <v>0.45099999999999996</v>
      </c>
      <c r="BX1746" s="13">
        <v>6.94</v>
      </c>
      <c r="BY1746" s="13">
        <v>8.26</v>
      </c>
      <c r="BZ1746" s="13">
        <v>0</v>
      </c>
      <c r="CA1746" s="13">
        <v>0</v>
      </c>
      <c r="CB1746" s="13">
        <v>-8.6400000000000005E-2</v>
      </c>
      <c r="CC1746" s="15">
        <v>0.54700000000000004</v>
      </c>
      <c r="CD1746" s="15">
        <v>0.53300000000000003</v>
      </c>
      <c r="CE1746" s="15">
        <v>0.36</v>
      </c>
      <c r="CF1746" s="15" t="s">
        <v>7128</v>
      </c>
      <c r="CG1746" s="15" t="s">
        <v>7128</v>
      </c>
      <c r="CH1746" s="13" t="s">
        <v>7128</v>
      </c>
      <c r="CI1746" s="13" t="s">
        <v>7128</v>
      </c>
      <c r="CJ1746" s="13">
        <v>-8.6400000000000005E-2</v>
      </c>
      <c r="CK1746" s="12">
        <f t="shared" si="54"/>
        <v>0.19157427937915747</v>
      </c>
      <c r="CL1746" s="36" t="str">
        <f t="shared" si="55"/>
        <v>NA</v>
      </c>
      <c r="CM1746" s="13" t="s">
        <v>7128</v>
      </c>
      <c r="CN1746" s="13" t="s">
        <v>7128</v>
      </c>
      <c r="CO1746" s="13" t="s">
        <v>7128</v>
      </c>
      <c r="CP1746" s="13" t="s">
        <v>7128</v>
      </c>
      <c r="CQ1746" s="13" t="s">
        <v>7128</v>
      </c>
      <c r="CR1746" s="13" t="s">
        <v>7128</v>
      </c>
      <c r="CS1746" s="13">
        <v>0.45099999999999996</v>
      </c>
      <c r="CT1746" s="13">
        <v>0</v>
      </c>
      <c r="CU1746" s="13">
        <v>-2.06</v>
      </c>
      <c r="CV1746" s="13">
        <v>0</v>
      </c>
      <c r="CW1746" s="13">
        <v>-1.31</v>
      </c>
      <c r="CX1746" s="12">
        <v>-9.9279538904899128E-2</v>
      </c>
      <c r="CY1746" s="12">
        <v>-0.2493946731234867</v>
      </c>
      <c r="CZ1746" s="15" t="s">
        <v>7128</v>
      </c>
      <c r="DA1746" s="20"/>
      <c r="DB1746" s="20"/>
    </row>
    <row r="1747" spans="1:106" ht="24">
      <c r="A1747" s="8" t="s">
        <v>1449</v>
      </c>
      <c r="B1747" s="8" t="s">
        <v>1450</v>
      </c>
      <c r="C1747" s="9" t="s">
        <v>7144</v>
      </c>
      <c r="D1747" s="9" t="s">
        <v>7126</v>
      </c>
      <c r="E1747" s="10" t="s">
        <v>7127</v>
      </c>
      <c r="F1747" s="10" t="s">
        <v>7126</v>
      </c>
      <c r="G1747" s="11">
        <v>1.1499999999999999</v>
      </c>
      <c r="H1747" s="11">
        <v>1.2035984449158559</v>
      </c>
      <c r="I1747" s="12">
        <v>9.0499999999999997E-2</v>
      </c>
      <c r="J1747" s="12">
        <v>0.16542565926488495</v>
      </c>
      <c r="K1747" s="12">
        <v>3.6999999999999998E-2</v>
      </c>
      <c r="L1747" s="12">
        <v>9.35E-2</v>
      </c>
      <c r="M1747" s="12">
        <v>6.1719349999999999E-2</v>
      </c>
      <c r="N1747" s="12">
        <v>0.15856448138956555</v>
      </c>
      <c r="O1747" s="12">
        <v>-4.0957574158501986E-2</v>
      </c>
      <c r="P1747" s="12">
        <v>-4.8613365097002675E-2</v>
      </c>
      <c r="Q1747" s="13">
        <v>61.4</v>
      </c>
      <c r="R1747" s="13">
        <v>0</v>
      </c>
      <c r="S1747" s="13">
        <v>4.3499999999999996</v>
      </c>
      <c r="T1747" s="13">
        <v>4.3499999999999996</v>
      </c>
      <c r="U1747" s="13">
        <v>65.75</v>
      </c>
      <c r="V1747" s="13">
        <v>0</v>
      </c>
      <c r="W1747" s="13">
        <v>65.75</v>
      </c>
      <c r="X1747" s="14">
        <v>0</v>
      </c>
      <c r="Y1747" s="15">
        <v>0.64338235294117652</v>
      </c>
      <c r="Z1747" s="14">
        <v>9.5081967213114751E-2</v>
      </c>
      <c r="AA1747" s="14">
        <v>6.6159695817490483E-2</v>
      </c>
      <c r="AB1747" s="14">
        <v>0.10507246376811594</v>
      </c>
      <c r="AC1747" s="14">
        <v>7.0846905537459273E-2</v>
      </c>
      <c r="AD1747" s="13">
        <v>4.51</v>
      </c>
      <c r="AE1747" s="15">
        <v>2.4473055555555554</v>
      </c>
      <c r="AF1747" s="14">
        <v>0.22803508501982758</v>
      </c>
      <c r="AG1747" s="14">
        <v>0.62490383875625832</v>
      </c>
      <c r="AH1747" s="15">
        <v>0.41025641025641024</v>
      </c>
      <c r="AI1747" s="5">
        <v>9.7604035308953332</v>
      </c>
      <c r="AJ1747" s="15">
        <v>8.5396383866481216</v>
      </c>
      <c r="AK1747" s="15">
        <v>13.119658119658121</v>
      </c>
      <c r="AL1747" s="15">
        <v>8.170289855072463</v>
      </c>
      <c r="AM1747" s="15" t="s">
        <v>7128</v>
      </c>
      <c r="AN1747" s="15">
        <v>1.4830917874396135</v>
      </c>
      <c r="AO1747" s="15">
        <v>0.46444780635400912</v>
      </c>
      <c r="AP1747" s="15">
        <v>8.4948320413436686</v>
      </c>
      <c r="AQ1747" s="15">
        <v>6.2619047619047619</v>
      </c>
      <c r="AR1747" s="15">
        <v>1.4371584699453552</v>
      </c>
      <c r="AS1747" s="15">
        <v>0.49735249621785177</v>
      </c>
      <c r="AT1747" s="14">
        <v>0</v>
      </c>
      <c r="AU1747" s="14">
        <v>0</v>
      </c>
      <c r="AV1747" s="12">
        <v>-0.16699999999999998</v>
      </c>
      <c r="AW1747" s="12">
        <v>2.3E-2</v>
      </c>
      <c r="AX1747" s="12">
        <v>3.8300000000000001E-2</v>
      </c>
      <c r="AY1747" s="12">
        <v>0.125</v>
      </c>
      <c r="AZ1747" s="14" t="s">
        <v>7128</v>
      </c>
      <c r="BA1747" s="14">
        <v>0.10800000000000001</v>
      </c>
      <c r="BB1747" s="14">
        <v>0.12446808510638296</v>
      </c>
      <c r="BC1747" s="14">
        <v>0.10995111629256288</v>
      </c>
      <c r="BD1747" s="14">
        <v>3.5161532682193838E-2</v>
      </c>
      <c r="BE1747" s="14">
        <v>5.815176558978212E-2</v>
      </c>
      <c r="BF1747" s="14">
        <v>0.34214002642007924</v>
      </c>
      <c r="BG1747" s="14">
        <v>0.27100000000000002</v>
      </c>
      <c r="BH1747" s="13">
        <v>7.19</v>
      </c>
      <c r="BI1747" s="13">
        <v>4.68</v>
      </c>
      <c r="BJ1747" s="13">
        <v>7.74</v>
      </c>
      <c r="BK1747" s="13">
        <v>7.74</v>
      </c>
      <c r="BL1747" s="13">
        <v>132.19999999999999</v>
      </c>
      <c r="BM1747" s="13">
        <v>133.1</v>
      </c>
      <c r="BN1747" s="13">
        <v>10.3</v>
      </c>
      <c r="BO1747" s="13">
        <v>10.5</v>
      </c>
      <c r="BP1747" s="13">
        <v>5.0918361955085869</v>
      </c>
      <c r="BQ1747" s="13">
        <v>0</v>
      </c>
      <c r="BR1747" s="13">
        <v>0</v>
      </c>
      <c r="BS1747" s="13">
        <v>-3</v>
      </c>
      <c r="BT1747" s="14">
        <v>-0.58917841910276758</v>
      </c>
      <c r="BU1747" s="13">
        <v>8.0918361955085878</v>
      </c>
      <c r="BV1747" s="13">
        <v>7.68</v>
      </c>
      <c r="BW1747" s="13">
        <v>7.68</v>
      </c>
      <c r="BX1747" s="13">
        <v>37.6</v>
      </c>
      <c r="BY1747" s="13">
        <v>46.31</v>
      </c>
      <c r="BZ1747" s="13">
        <v>41.4</v>
      </c>
      <c r="CA1747" s="13">
        <v>45.75</v>
      </c>
      <c r="CB1747" s="13">
        <v>0</v>
      </c>
      <c r="CC1747" s="15">
        <v>0.95</v>
      </c>
      <c r="CD1747" s="15">
        <v>0.74099999999999999</v>
      </c>
      <c r="CE1747" s="15">
        <v>0.36</v>
      </c>
      <c r="CF1747" s="15" t="s">
        <v>7128</v>
      </c>
      <c r="CG1747" s="15" t="s">
        <v>7128</v>
      </c>
      <c r="CH1747" s="13" t="s">
        <v>7128</v>
      </c>
      <c r="CI1747" s="13" t="s">
        <v>7128</v>
      </c>
      <c r="CJ1747" s="13">
        <v>0</v>
      </c>
      <c r="CK1747" s="12">
        <f t="shared" si="54"/>
        <v>0</v>
      </c>
      <c r="CL1747" s="36">
        <f t="shared" si="55"/>
        <v>2.8896174863387976</v>
      </c>
      <c r="CM1747" s="13">
        <v>7.57</v>
      </c>
      <c r="CN1747" s="13">
        <v>2.59</v>
      </c>
      <c r="CO1747" s="13">
        <v>4.68</v>
      </c>
      <c r="CP1747" s="13">
        <v>61.4</v>
      </c>
      <c r="CQ1747" s="13">
        <v>10.5</v>
      </c>
      <c r="CR1747" s="13">
        <v>65.75</v>
      </c>
      <c r="CS1747" s="13" t="s">
        <v>7128</v>
      </c>
      <c r="CT1747" s="13">
        <v>0.5958</v>
      </c>
      <c r="CU1747" s="13">
        <v>7.3366000000000007</v>
      </c>
      <c r="CV1747" s="13">
        <v>46.345799999999997</v>
      </c>
      <c r="CW1747" s="13">
        <v>10.3</v>
      </c>
      <c r="CX1747" s="12">
        <v>0.11196518988998791</v>
      </c>
      <c r="CY1747" s="12">
        <v>0.10289677357952423</v>
      </c>
      <c r="CZ1747" s="15">
        <v>6.3834951456310671</v>
      </c>
      <c r="DA1747" s="20"/>
      <c r="DB1747" s="20"/>
    </row>
    <row r="1748" spans="1:106" ht="24">
      <c r="A1748" s="8" t="s">
        <v>3567</v>
      </c>
      <c r="B1748" s="8" t="s">
        <v>3568</v>
      </c>
      <c r="C1748" s="9" t="s">
        <v>7144</v>
      </c>
      <c r="D1748" s="9" t="s">
        <v>7126</v>
      </c>
      <c r="E1748" s="10" t="s">
        <v>7127</v>
      </c>
      <c r="F1748" s="10" t="s">
        <v>7126</v>
      </c>
      <c r="G1748" s="11">
        <v>1.1499999999999999</v>
      </c>
      <c r="H1748" s="11">
        <v>2.1855283307810107</v>
      </c>
      <c r="I1748" s="12">
        <v>9.0499999999999997E-2</v>
      </c>
      <c r="J1748" s="12">
        <v>0.25429031393568147</v>
      </c>
      <c r="K1748" s="12">
        <v>4.7E-2</v>
      </c>
      <c r="L1748" s="12">
        <v>0.10350000000000001</v>
      </c>
      <c r="M1748" s="12">
        <v>6.8320350000000002E-2</v>
      </c>
      <c r="N1748" s="12">
        <v>0.16617561708299758</v>
      </c>
      <c r="O1748" s="12">
        <v>-0.73264082939959896</v>
      </c>
      <c r="P1748" s="12">
        <v>-0.22405826812425184</v>
      </c>
      <c r="Q1748" s="13">
        <v>6.53</v>
      </c>
      <c r="R1748" s="13">
        <v>0</v>
      </c>
      <c r="S1748" s="13">
        <v>5.88</v>
      </c>
      <c r="T1748" s="13">
        <v>5.88</v>
      </c>
      <c r="U1748" s="13">
        <v>12.41</v>
      </c>
      <c r="V1748" s="13">
        <v>0.26200000000000001</v>
      </c>
      <c r="W1748" s="13">
        <v>12.148</v>
      </c>
      <c r="X1748" s="14">
        <v>2.1112006446414183E-2</v>
      </c>
      <c r="Y1748" s="15">
        <v>0.23648648648648649</v>
      </c>
      <c r="Z1748" s="14">
        <v>0.73962264150943402</v>
      </c>
      <c r="AA1748" s="14">
        <v>0.47381144238517325</v>
      </c>
      <c r="AB1748" s="14">
        <v>2.8405797101449277</v>
      </c>
      <c r="AC1748" s="14">
        <v>0.90045941807044405</v>
      </c>
      <c r="AD1748" s="13">
        <v>0.88200000000000001</v>
      </c>
      <c r="AE1748" s="15">
        <v>0.24772222222222226</v>
      </c>
      <c r="AF1748" s="14" t="s">
        <v>7128</v>
      </c>
      <c r="AG1748" s="14" t="s">
        <v>7128</v>
      </c>
      <c r="AH1748" s="15">
        <v>0.55108128262490685</v>
      </c>
      <c r="AI1748" s="5" t="s">
        <v>7128</v>
      </c>
      <c r="AJ1748" s="15" t="s">
        <v>7128</v>
      </c>
      <c r="AK1748" s="15" t="s">
        <v>7128</v>
      </c>
      <c r="AL1748" s="15" t="s">
        <v>7128</v>
      </c>
      <c r="AM1748" s="15" t="s">
        <v>7128</v>
      </c>
      <c r="AN1748" s="15">
        <v>3.1545893719806766</v>
      </c>
      <c r="AO1748" s="15">
        <v>0.59363636363636363</v>
      </c>
      <c r="AP1748" s="15" t="s">
        <v>7128</v>
      </c>
      <c r="AQ1748" s="15" t="s">
        <v>7128</v>
      </c>
      <c r="AR1748" s="15">
        <v>1.5801248699271595</v>
      </c>
      <c r="AS1748" s="15">
        <v>1.1043636363636364</v>
      </c>
      <c r="AT1748" s="14" t="s">
        <v>7128</v>
      </c>
      <c r="AU1748" s="14">
        <v>0</v>
      </c>
      <c r="AV1748" s="12" t="s">
        <v>7128</v>
      </c>
      <c r="AW1748" s="12" t="s">
        <v>7128</v>
      </c>
      <c r="AX1748" s="12">
        <v>-0.151</v>
      </c>
      <c r="AY1748" s="12">
        <v>-7.3800000000000004E-2</v>
      </c>
      <c r="AZ1748" s="14" t="s">
        <v>7128</v>
      </c>
      <c r="BA1748" s="14" t="s">
        <v>7128</v>
      </c>
      <c r="BB1748" s="14">
        <v>-0.47835051546391755</v>
      </c>
      <c r="BC1748" s="14">
        <v>-5.7882651041254257E-2</v>
      </c>
      <c r="BD1748" s="14">
        <v>-0.21090909090909091</v>
      </c>
      <c r="BE1748" s="14">
        <v>-6.6454545454545447E-2</v>
      </c>
      <c r="BF1748" s="14">
        <v>0</v>
      </c>
      <c r="BG1748" s="14" t="s">
        <v>7128</v>
      </c>
      <c r="BH1748" s="13">
        <v>-2.3199999999999998</v>
      </c>
      <c r="BI1748" s="13">
        <v>-2.3199999999999998</v>
      </c>
      <c r="BJ1748" s="13">
        <v>-0.73099999999999998</v>
      </c>
      <c r="BK1748" s="13">
        <v>-0.73099999999999998</v>
      </c>
      <c r="BL1748" s="13">
        <v>11</v>
      </c>
      <c r="BM1748" s="13">
        <v>11</v>
      </c>
      <c r="BN1748" s="13">
        <v>-0.17499999999999999</v>
      </c>
      <c r="BO1748" s="13">
        <v>-0.17499999999999999</v>
      </c>
      <c r="BP1748" s="13">
        <v>-0.73099999999999998</v>
      </c>
      <c r="BQ1748" s="13">
        <v>0</v>
      </c>
      <c r="BR1748" s="13">
        <v>0</v>
      </c>
      <c r="BS1748" s="13">
        <v>-0.57699999999999996</v>
      </c>
      <c r="BT1748" s="14" t="s">
        <v>7128</v>
      </c>
      <c r="BU1748" s="13">
        <v>-0.15400000000000003</v>
      </c>
      <c r="BV1748" s="13">
        <v>-1.7429999999999999</v>
      </c>
      <c r="BW1748" s="13">
        <v>-1.7429999999999999</v>
      </c>
      <c r="BX1748" s="13">
        <v>4.8499999999999996</v>
      </c>
      <c r="BY1748" s="13">
        <v>12.629</v>
      </c>
      <c r="BZ1748" s="13">
        <v>2.0699999999999998</v>
      </c>
      <c r="CA1748" s="13">
        <v>7.6879999999999988</v>
      </c>
      <c r="CB1748" s="13">
        <v>0</v>
      </c>
      <c r="CC1748" s="15">
        <v>-9.0999999999999998E-2</v>
      </c>
      <c r="CD1748" s="15">
        <v>0.45500000000000002</v>
      </c>
      <c r="CE1748" s="15">
        <v>0.36</v>
      </c>
      <c r="CF1748" s="15" t="s">
        <v>7128</v>
      </c>
      <c r="CG1748" s="15" t="s">
        <v>7128</v>
      </c>
      <c r="CH1748" s="13" t="s">
        <v>7128</v>
      </c>
      <c r="CI1748" s="13" t="s">
        <v>7128</v>
      </c>
      <c r="CJ1748" s="13">
        <v>0</v>
      </c>
      <c r="CK1748" s="12">
        <f t="shared" si="54"/>
        <v>0</v>
      </c>
      <c r="CL1748" s="36">
        <f t="shared" si="55"/>
        <v>1.4308012486992718</v>
      </c>
      <c r="CM1748" s="13" t="s">
        <v>7128</v>
      </c>
      <c r="CN1748" s="13" t="s">
        <v>7128</v>
      </c>
      <c r="CO1748" s="13" t="s">
        <v>7128</v>
      </c>
      <c r="CP1748" s="13" t="s">
        <v>7128</v>
      </c>
      <c r="CQ1748" s="13" t="s">
        <v>7128</v>
      </c>
      <c r="CR1748" s="13" t="s">
        <v>7128</v>
      </c>
      <c r="CS1748" s="13" t="s">
        <v>7128</v>
      </c>
      <c r="CT1748" s="13">
        <v>0</v>
      </c>
      <c r="CU1748" s="13">
        <v>-0.73099999999999998</v>
      </c>
      <c r="CV1748" s="13">
        <v>7.6879999999999988</v>
      </c>
      <c r="CW1748" s="13">
        <v>-0.17499999999999999</v>
      </c>
      <c r="CX1748" s="12">
        <v>-0.47835051546391755</v>
      </c>
      <c r="CY1748" s="12">
        <v>-5.7882651041254257E-2</v>
      </c>
      <c r="CZ1748" s="15" t="s">
        <v>7128</v>
      </c>
      <c r="DA1748" s="20"/>
      <c r="DB1748" s="20"/>
    </row>
    <row r="1749" spans="1:106">
      <c r="A1749" s="8" t="s">
        <v>1191</v>
      </c>
      <c r="B1749" s="8" t="s">
        <v>1192</v>
      </c>
      <c r="C1749" s="9" t="s">
        <v>7144</v>
      </c>
      <c r="D1749" s="9" t="s">
        <v>7126</v>
      </c>
      <c r="E1749" s="10" t="s">
        <v>7127</v>
      </c>
      <c r="F1749" s="10" t="s">
        <v>7126</v>
      </c>
      <c r="G1749" s="11">
        <v>1.1499999999999999</v>
      </c>
      <c r="H1749" s="11">
        <v>1.4245297905437182</v>
      </c>
      <c r="I1749" s="12">
        <v>9.0499999999999997E-2</v>
      </c>
      <c r="J1749" s="12">
        <v>0.18541994604420647</v>
      </c>
      <c r="K1749" s="12">
        <v>3.2000000000000001E-2</v>
      </c>
      <c r="L1749" s="12">
        <v>8.8499999999999995E-2</v>
      </c>
      <c r="M1749" s="12">
        <v>5.8418850000000001E-2</v>
      </c>
      <c r="N1749" s="12">
        <v>0.15962505084321893</v>
      </c>
      <c r="O1749" s="12">
        <v>-6.0072723821984253E-2</v>
      </c>
      <c r="P1749" s="12">
        <v>-7.0382351618668529E-2</v>
      </c>
      <c r="Q1749" s="13">
        <v>71.8</v>
      </c>
      <c r="R1749" s="13">
        <v>0</v>
      </c>
      <c r="S1749" s="13">
        <v>18.3</v>
      </c>
      <c r="T1749" s="13">
        <v>18.3</v>
      </c>
      <c r="U1749" s="13">
        <v>90.1</v>
      </c>
      <c r="V1749" s="13">
        <v>0</v>
      </c>
      <c r="W1749" s="13">
        <v>90.1</v>
      </c>
      <c r="X1749" s="14">
        <v>0</v>
      </c>
      <c r="Y1749" s="15">
        <v>0.21390374331550802</v>
      </c>
      <c r="Z1749" s="14">
        <v>0.3927038626609442</v>
      </c>
      <c r="AA1749" s="14">
        <v>0.20310765815760268</v>
      </c>
      <c r="AB1749" s="14">
        <v>0.64664310954063609</v>
      </c>
      <c r="AC1749" s="14">
        <v>0.254874651810585</v>
      </c>
      <c r="AD1749" s="13">
        <v>7.68</v>
      </c>
      <c r="AE1749" s="15">
        <v>0.53847222222222224</v>
      </c>
      <c r="AF1749" s="14">
        <v>0.1</v>
      </c>
      <c r="AG1749" s="14">
        <v>0.31799999999999995</v>
      </c>
      <c r="AH1749" s="15">
        <v>0.28974979822437447</v>
      </c>
      <c r="AI1749" s="5">
        <v>2.3437499999999996</v>
      </c>
      <c r="AJ1749" s="15">
        <v>27.09433962264151</v>
      </c>
      <c r="AK1749" s="15">
        <v>19.889196675900276</v>
      </c>
      <c r="AL1749" s="15" t="s">
        <v>7128</v>
      </c>
      <c r="AM1749" s="15" t="s">
        <v>7128</v>
      </c>
      <c r="AN1749" s="15">
        <v>2.537102473498233</v>
      </c>
      <c r="AO1749" s="15">
        <v>0.39624724061810157</v>
      </c>
      <c r="AP1749" s="15">
        <v>17.161904761904761</v>
      </c>
      <c r="AQ1749" s="15">
        <v>8.3425925925925917</v>
      </c>
      <c r="AR1749" s="15">
        <v>1.9334763948497853</v>
      </c>
      <c r="AS1749" s="15">
        <v>0.49724061810154524</v>
      </c>
      <c r="AT1749" s="14">
        <v>0</v>
      </c>
      <c r="AU1749" s="14">
        <v>0</v>
      </c>
      <c r="AV1749" s="12">
        <v>0.34799999999999998</v>
      </c>
      <c r="AW1749" s="12">
        <v>0.20100000000000001</v>
      </c>
      <c r="AX1749" s="12">
        <v>4.7300000000000002E-2</v>
      </c>
      <c r="AY1749" s="12">
        <v>0.12300000000000001</v>
      </c>
      <c r="AZ1749" s="14" t="s">
        <v>7128</v>
      </c>
      <c r="BA1749" s="14" t="s">
        <v>7128</v>
      </c>
      <c r="BB1749" s="14">
        <v>0.12534722222222222</v>
      </c>
      <c r="BC1749" s="14">
        <v>8.9242699224550401E-2</v>
      </c>
      <c r="BD1749" s="14">
        <v>1.9545208446128857E-2</v>
      </c>
      <c r="BE1749" s="14">
        <v>2.84244721169464E-2</v>
      </c>
      <c r="BF1749" s="14">
        <v>6.3376623376623378E-2</v>
      </c>
      <c r="BG1749" s="14">
        <v>7.0599999999999996E-2</v>
      </c>
      <c r="BH1749" s="13">
        <v>2.65</v>
      </c>
      <c r="BI1749" s="13">
        <v>3.61</v>
      </c>
      <c r="BJ1749" s="13">
        <v>5.25</v>
      </c>
      <c r="BK1749" s="13">
        <v>5.25</v>
      </c>
      <c r="BL1749" s="13">
        <v>181.2</v>
      </c>
      <c r="BM1749" s="13">
        <v>184.7</v>
      </c>
      <c r="BN1749" s="13">
        <v>9.32</v>
      </c>
      <c r="BO1749" s="13">
        <v>10.8</v>
      </c>
      <c r="BP1749" s="13">
        <v>4.917272727272727</v>
      </c>
      <c r="BQ1749" s="13">
        <v>0</v>
      </c>
      <c r="BR1749" s="13">
        <v>0</v>
      </c>
      <c r="BS1749" s="13">
        <v>-5.65</v>
      </c>
      <c r="BT1749" s="14">
        <v>-1.1490109077463488</v>
      </c>
      <c r="BU1749" s="13">
        <v>10.567272727272726</v>
      </c>
      <c r="BV1749" s="13">
        <v>9.26</v>
      </c>
      <c r="BW1749" s="13">
        <v>9.26</v>
      </c>
      <c r="BX1749" s="13">
        <v>28.8</v>
      </c>
      <c r="BY1749" s="13">
        <v>55.1</v>
      </c>
      <c r="BZ1749" s="13">
        <v>28.3</v>
      </c>
      <c r="CA1749" s="13">
        <v>46.6</v>
      </c>
      <c r="CB1749" s="13">
        <v>0</v>
      </c>
      <c r="CC1749" s="15">
        <v>0.21199999999999999</v>
      </c>
      <c r="CD1749" s="15">
        <v>0.157</v>
      </c>
      <c r="CE1749" s="15">
        <v>0.36</v>
      </c>
      <c r="CF1749" s="15">
        <v>0.41645949616465788</v>
      </c>
      <c r="CG1749" s="15">
        <v>0.58123510889730712</v>
      </c>
      <c r="CH1749" s="13">
        <v>4.819</v>
      </c>
      <c r="CI1749" s="13">
        <v>2.2499000000000002</v>
      </c>
      <c r="CJ1749" s="13">
        <v>0</v>
      </c>
      <c r="CK1749" s="12">
        <f t="shared" si="54"/>
        <v>0</v>
      </c>
      <c r="CL1749" s="36">
        <f t="shared" si="55"/>
        <v>3.8884120171673815</v>
      </c>
      <c r="CM1749" s="13">
        <v>3.85</v>
      </c>
      <c r="CN1749" s="13">
        <v>0.24399999999999999</v>
      </c>
      <c r="CO1749" s="13">
        <v>3.61</v>
      </c>
      <c r="CP1749" s="13">
        <v>71.8</v>
      </c>
      <c r="CQ1749" s="13">
        <v>10.8</v>
      </c>
      <c r="CR1749" s="13">
        <v>90.1</v>
      </c>
      <c r="CS1749" s="13" t="s">
        <v>7128</v>
      </c>
      <c r="CT1749" s="13">
        <v>3.6059999999999999</v>
      </c>
      <c r="CU1749" s="13">
        <v>2.8079999999999998</v>
      </c>
      <c r="CV1749" s="13">
        <v>50.206000000000003</v>
      </c>
      <c r="CW1749" s="13">
        <v>9.32</v>
      </c>
      <c r="CX1749" s="12">
        <v>3.6042708140467804E-2</v>
      </c>
      <c r="CY1749" s="12">
        <v>4.4800164234634302E-2</v>
      </c>
      <c r="CZ1749" s="15">
        <v>9.6673819742489258</v>
      </c>
      <c r="DA1749" s="20"/>
      <c r="DB1749" s="20"/>
    </row>
    <row r="1750" spans="1:106">
      <c r="A1750" s="8" t="s">
        <v>6603</v>
      </c>
      <c r="B1750" s="8" t="s">
        <v>6604</v>
      </c>
      <c r="C1750" s="9" t="s">
        <v>7133</v>
      </c>
      <c r="D1750" s="9" t="s">
        <v>7126</v>
      </c>
      <c r="E1750" s="10" t="s">
        <v>7127</v>
      </c>
      <c r="F1750" s="10" t="s">
        <v>7126</v>
      </c>
      <c r="G1750" s="11">
        <v>0.92</v>
      </c>
      <c r="H1750" s="11">
        <v>1.017287356321839</v>
      </c>
      <c r="I1750" s="12">
        <v>9.0499999999999997E-2</v>
      </c>
      <c r="J1750" s="12">
        <v>0.14856450574712643</v>
      </c>
      <c r="K1750" s="12">
        <v>6.2E-2</v>
      </c>
      <c r="L1750" s="12">
        <v>0.11849999999999999</v>
      </c>
      <c r="M1750" s="12">
        <v>7.8221849999999996E-2</v>
      </c>
      <c r="N1750" s="12">
        <v>0.14183734948024945</v>
      </c>
      <c r="O1750" s="12">
        <v>-0.16245972214803758</v>
      </c>
      <c r="P1750" s="12">
        <v>-0.15168633175208135</v>
      </c>
      <c r="Q1750" s="13">
        <v>1.74</v>
      </c>
      <c r="R1750" s="13">
        <v>0</v>
      </c>
      <c r="S1750" s="13">
        <v>0.184</v>
      </c>
      <c r="T1750" s="13">
        <v>0.184</v>
      </c>
      <c r="U1750" s="13">
        <v>1.9239999999999999</v>
      </c>
      <c r="V1750" s="13">
        <v>1.2E-2</v>
      </c>
      <c r="W1750" s="13">
        <v>1.9119999999999999</v>
      </c>
      <c r="X1750" s="14">
        <v>6.2370062370062374E-3</v>
      </c>
      <c r="Y1750" s="15">
        <v>3.1303164341612795</v>
      </c>
      <c r="Z1750" s="14">
        <v>4.2455006922011991E-2</v>
      </c>
      <c r="AA1750" s="14">
        <v>9.5634095634095639E-2</v>
      </c>
      <c r="AB1750" s="14">
        <v>4.4337349397590355E-2</v>
      </c>
      <c r="AC1750" s="14">
        <v>0.10574712643678161</v>
      </c>
      <c r="AD1750" s="13">
        <v>6.0000000000000001E-3</v>
      </c>
      <c r="AE1750" s="15">
        <v>0.78805555555555562</v>
      </c>
      <c r="AF1750" s="14">
        <v>6.3245553203367583E-2</v>
      </c>
      <c r="AG1750" s="14">
        <v>1.150278498886248</v>
      </c>
      <c r="AH1750" s="15">
        <v>0.92307692307692302</v>
      </c>
      <c r="AI1750" s="5" t="s">
        <v>7128</v>
      </c>
      <c r="AJ1750" s="15" t="s">
        <v>7128</v>
      </c>
      <c r="AK1750" s="15" t="s">
        <v>7128</v>
      </c>
      <c r="AL1750" s="15" t="s">
        <v>7128</v>
      </c>
      <c r="AM1750" s="15" t="s">
        <v>7128</v>
      </c>
      <c r="AN1750" s="15">
        <v>0.41927710843373489</v>
      </c>
      <c r="AO1750" s="15" t="s">
        <v>7128</v>
      </c>
      <c r="AP1750" s="15" t="s">
        <v>7128</v>
      </c>
      <c r="AQ1750" s="15">
        <v>477.99999999999994</v>
      </c>
      <c r="AR1750" s="15">
        <v>0.44259259259259248</v>
      </c>
      <c r="AS1750" s="15" t="s">
        <v>7128</v>
      </c>
      <c r="AT1750" s="14" t="s">
        <v>7128</v>
      </c>
      <c r="AU1750" s="14">
        <v>0</v>
      </c>
      <c r="AV1750" s="12" t="s">
        <v>7128</v>
      </c>
      <c r="AW1750" s="12" t="s">
        <v>7128</v>
      </c>
      <c r="AX1750" s="12" t="s">
        <v>7128</v>
      </c>
      <c r="AY1750" s="12" t="s">
        <v>7128</v>
      </c>
      <c r="AZ1750" s="14" t="s">
        <v>7128</v>
      </c>
      <c r="BA1750" s="14" t="s">
        <v>7128</v>
      </c>
      <c r="BB1750" s="14">
        <v>-1.3895216400911162E-2</v>
      </c>
      <c r="BC1750" s="14">
        <v>-9.8489822718319103E-3</v>
      </c>
      <c r="BD1750" s="14" t="s">
        <v>7128</v>
      </c>
      <c r="BE1750" s="14" t="s">
        <v>7128</v>
      </c>
      <c r="BF1750" s="14">
        <v>0</v>
      </c>
      <c r="BG1750" s="14">
        <v>6.4199999999999993E-2</v>
      </c>
      <c r="BH1750" s="13">
        <v>-6.0999999999999999E-2</v>
      </c>
      <c r="BI1750" s="13">
        <v>-6.0999999999999999E-2</v>
      </c>
      <c r="BJ1750" s="13">
        <v>-4.4999999999999998E-2</v>
      </c>
      <c r="BK1750" s="13">
        <v>-4.4999999999999998E-2</v>
      </c>
      <c r="BL1750" s="13">
        <v>0</v>
      </c>
      <c r="BM1750" s="13">
        <v>0</v>
      </c>
      <c r="BN1750" s="13">
        <v>4.0000000000000001E-3</v>
      </c>
      <c r="BO1750" s="13">
        <v>4.0000000000000001E-3</v>
      </c>
      <c r="BP1750" s="13">
        <v>-4.4999999999999998E-2</v>
      </c>
      <c r="BQ1750" s="13">
        <v>0</v>
      </c>
      <c r="BR1750" s="13">
        <v>0</v>
      </c>
      <c r="BS1750" s="13">
        <v>-4.9000000000000002E-2</v>
      </c>
      <c r="BT1750" s="14" t="s">
        <v>7128</v>
      </c>
      <c r="BU1750" s="13">
        <v>4.0000000000000036E-3</v>
      </c>
      <c r="BV1750" s="13">
        <v>-1.1999999999999997E-2</v>
      </c>
      <c r="BW1750" s="13">
        <v>-1.1999999999999997E-2</v>
      </c>
      <c r="BX1750" s="13">
        <v>4.3899999999999997</v>
      </c>
      <c r="BY1750" s="13">
        <v>4.569</v>
      </c>
      <c r="BZ1750" s="13">
        <v>4.1500000000000004</v>
      </c>
      <c r="CA1750" s="13">
        <v>4.3200000000000012</v>
      </c>
      <c r="CB1750" s="13">
        <v>0</v>
      </c>
      <c r="CC1750" s="15">
        <v>0.48499999999999999</v>
      </c>
      <c r="CD1750" s="15">
        <v>-0.125</v>
      </c>
      <c r="CE1750" s="15">
        <v>0.36</v>
      </c>
      <c r="CF1750" s="15" t="s">
        <v>7128</v>
      </c>
      <c r="CG1750" s="15" t="s">
        <v>7128</v>
      </c>
      <c r="CH1750" s="13" t="s">
        <v>7128</v>
      </c>
      <c r="CI1750" s="13" t="s">
        <v>7128</v>
      </c>
      <c r="CJ1750" s="13">
        <v>0</v>
      </c>
      <c r="CK1750" s="12">
        <f t="shared" si="54"/>
        <v>0</v>
      </c>
      <c r="CL1750" s="36" t="str">
        <f t="shared" si="55"/>
        <v>NA</v>
      </c>
      <c r="CM1750" s="13" t="s">
        <v>7128</v>
      </c>
      <c r="CN1750" s="13" t="s">
        <v>7128</v>
      </c>
      <c r="CO1750" s="13" t="s">
        <v>7128</v>
      </c>
      <c r="CP1750" s="13" t="s">
        <v>7128</v>
      </c>
      <c r="CQ1750" s="13">
        <v>4.0000000000000001E-3</v>
      </c>
      <c r="CR1750" s="13">
        <v>1.9119999999999999</v>
      </c>
      <c r="CS1750" s="13" t="s">
        <v>7128</v>
      </c>
      <c r="CT1750" s="13">
        <v>0</v>
      </c>
      <c r="CU1750" s="13">
        <v>-4.4999999999999998E-2</v>
      </c>
      <c r="CV1750" s="13">
        <v>4.3200000000000012</v>
      </c>
      <c r="CW1750" s="13">
        <v>4.0000000000000001E-3</v>
      </c>
      <c r="CX1750" s="12">
        <v>-1.3895216400911162E-2</v>
      </c>
      <c r="CY1750" s="12">
        <v>-9.8489822718319103E-3</v>
      </c>
      <c r="CZ1750" s="15">
        <v>477.99999999999994</v>
      </c>
      <c r="DA1750" s="20"/>
      <c r="DB1750" s="20"/>
    </row>
    <row r="1751" spans="1:106">
      <c r="A1751" s="8" t="s">
        <v>221</v>
      </c>
      <c r="B1751" s="8" t="s">
        <v>222</v>
      </c>
      <c r="C1751" s="9" t="s">
        <v>7149</v>
      </c>
      <c r="D1751" s="9" t="s">
        <v>7126</v>
      </c>
      <c r="E1751" s="10" t="s">
        <v>7127</v>
      </c>
      <c r="F1751" s="10" t="s">
        <v>7126</v>
      </c>
      <c r="G1751" s="11">
        <v>0.85</v>
      </c>
      <c r="H1751" s="11">
        <v>0.85548396664628334</v>
      </c>
      <c r="I1751" s="12">
        <v>9.0499999999999997E-2</v>
      </c>
      <c r="J1751" s="12">
        <v>0.13392129898148863</v>
      </c>
      <c r="K1751" s="12">
        <v>3.2000000000000001E-2</v>
      </c>
      <c r="L1751" s="12">
        <v>8.8499999999999995E-2</v>
      </c>
      <c r="M1751" s="12">
        <v>5.8418850000000001E-2</v>
      </c>
      <c r="N1751" s="12">
        <v>0.13326670707051658</v>
      </c>
      <c r="O1751" s="12">
        <v>0.17984669130808995</v>
      </c>
      <c r="P1751" s="12">
        <v>0.14547772482989113</v>
      </c>
      <c r="Q1751" s="13">
        <v>11895.5</v>
      </c>
      <c r="R1751" s="13">
        <v>19.633680879225292</v>
      </c>
      <c r="S1751" s="13">
        <v>84.4</v>
      </c>
      <c r="T1751" s="13">
        <v>104.0336808792253</v>
      </c>
      <c r="U1751" s="13">
        <v>11999.533680879225</v>
      </c>
      <c r="V1751" s="13">
        <v>0</v>
      </c>
      <c r="W1751" s="13">
        <v>11999.533680879225</v>
      </c>
      <c r="X1751" s="14">
        <v>0</v>
      </c>
      <c r="Y1751" s="15">
        <v>4.3342965103356307E-2</v>
      </c>
      <c r="Z1751" s="14">
        <v>6.9257271974843521E-2</v>
      </c>
      <c r="AA1751" s="14">
        <v>8.6698103147957156E-3</v>
      </c>
      <c r="AB1751" s="14">
        <v>7.441075808541972E-2</v>
      </c>
      <c r="AC1751" s="14">
        <v>8.7456332965596493E-3</v>
      </c>
      <c r="AD1751" s="13">
        <v>26.44</v>
      </c>
      <c r="AE1751" s="15">
        <v>0.38463888888888892</v>
      </c>
      <c r="AF1751" s="14">
        <v>9.4868329805051374E-2</v>
      </c>
      <c r="AG1751" s="14">
        <v>0.29251068356557514</v>
      </c>
      <c r="AH1751" s="15">
        <v>0.30856348102523351</v>
      </c>
      <c r="AI1751" s="5">
        <v>562.71981242672916</v>
      </c>
      <c r="AJ1751" s="15">
        <v>30.94562955254943</v>
      </c>
      <c r="AK1751" s="15">
        <v>32.869577231279358</v>
      </c>
      <c r="AL1751" s="15">
        <v>27.919746568109822</v>
      </c>
      <c r="AM1751" s="15">
        <v>1.2528594960546329</v>
      </c>
      <c r="AN1751" s="15">
        <v>8.5083327372863184</v>
      </c>
      <c r="AO1751" s="15">
        <v>5.8234199833553628</v>
      </c>
      <c r="AP1751" s="15">
        <v>24.774854069686747</v>
      </c>
      <c r="AQ1751" s="15">
        <v>21.360225147087288</v>
      </c>
      <c r="AR1751" s="15">
        <v>7.9883260948224573</v>
      </c>
      <c r="AS1751" s="15">
        <v>5.874349479061646</v>
      </c>
      <c r="AT1751" s="14">
        <v>0.14669300911854102</v>
      </c>
      <c r="AU1751" s="14">
        <v>4.4628809213568153E-3</v>
      </c>
      <c r="AV1751" s="12">
        <v>0.34899999999999998</v>
      </c>
      <c r="AW1751" s="12">
        <v>0.25600000000000001</v>
      </c>
      <c r="AX1751" s="12">
        <v>0.17399999999999999</v>
      </c>
      <c r="AY1751" s="12">
        <v>0.19899999999999998</v>
      </c>
      <c r="AZ1751" s="14">
        <v>0.247</v>
      </c>
      <c r="BA1751" s="14">
        <v>0.17</v>
      </c>
      <c r="BB1751" s="14">
        <v>0.31376799028957858</v>
      </c>
      <c r="BC1751" s="14">
        <v>0.27874443190040771</v>
      </c>
      <c r="BD1751" s="14">
        <v>0.18337978211299721</v>
      </c>
      <c r="BE1751" s="14">
        <v>0.24542349319693688</v>
      </c>
      <c r="BF1751" s="14">
        <v>0.26229179209311659</v>
      </c>
      <c r="BG1751" s="14">
        <v>0.37209999999999999</v>
      </c>
      <c r="BH1751" s="13">
        <v>384.4</v>
      </c>
      <c r="BI1751" s="13">
        <v>361.9</v>
      </c>
      <c r="BJ1751" s="13">
        <v>480</v>
      </c>
      <c r="BK1751" s="13">
        <v>484.34326382415492</v>
      </c>
      <c r="BL1751" s="13">
        <v>2042.7</v>
      </c>
      <c r="BM1751" s="13">
        <v>1973.5</v>
      </c>
      <c r="BN1751" s="13">
        <v>603.1</v>
      </c>
      <c r="BO1751" s="13">
        <v>561.77</v>
      </c>
      <c r="BP1751" s="13">
        <v>357.30400116748814</v>
      </c>
      <c r="BQ1751" s="13">
        <v>0</v>
      </c>
      <c r="BR1751" s="13">
        <v>0</v>
      </c>
      <c r="BS1751" s="13">
        <v>-66.900000000000006</v>
      </c>
      <c r="BT1751" s="14">
        <v>-0.18723551872188601</v>
      </c>
      <c r="BU1751" s="13">
        <v>424.20400116748817</v>
      </c>
      <c r="BV1751" s="13">
        <v>428.79999999999995</v>
      </c>
      <c r="BW1751" s="13">
        <v>428.79999999999995</v>
      </c>
      <c r="BX1751" s="13">
        <v>1153.4000000000001</v>
      </c>
      <c r="BY1751" s="13">
        <v>1281.8336808792253</v>
      </c>
      <c r="BZ1751" s="13">
        <v>1398.1</v>
      </c>
      <c r="CA1751" s="13">
        <v>1502.1336808792253</v>
      </c>
      <c r="CB1751" s="13">
        <v>-53.088199999999993</v>
      </c>
      <c r="CC1751" s="15">
        <v>0.185</v>
      </c>
      <c r="CD1751" s="15">
        <v>4.3999999999999997E-2</v>
      </c>
      <c r="CE1751" s="15">
        <v>0.36</v>
      </c>
      <c r="CF1751" s="15">
        <v>0.71052801657186238</v>
      </c>
      <c r="CG1751" s="15">
        <v>0.65195781946118858</v>
      </c>
      <c r="CH1751" s="13">
        <v>204.91249999999999</v>
      </c>
      <c r="CI1751" s="13">
        <v>148.9375</v>
      </c>
      <c r="CJ1751" s="13">
        <v>-53.088199999999993</v>
      </c>
      <c r="CK1751" s="12">
        <f t="shared" si="54"/>
        <v>0.12380643656716418</v>
      </c>
      <c r="CL1751" s="36">
        <f t="shared" si="55"/>
        <v>1.3598656537708227</v>
      </c>
      <c r="CM1751" s="13">
        <v>498.3</v>
      </c>
      <c r="CN1751" s="13">
        <v>130.69999999999999</v>
      </c>
      <c r="CO1751" s="13">
        <v>361.9</v>
      </c>
      <c r="CP1751" s="13">
        <v>11895.5</v>
      </c>
      <c r="CQ1751" s="13">
        <v>561.77</v>
      </c>
      <c r="CR1751" s="13">
        <v>11999.533680879225</v>
      </c>
      <c r="CS1751" s="13">
        <v>428.79999999999995</v>
      </c>
      <c r="CT1751" s="13">
        <v>509.92</v>
      </c>
      <c r="CU1751" s="13">
        <v>493.32326382415488</v>
      </c>
      <c r="CV1751" s="13">
        <v>2012.0536808792253</v>
      </c>
      <c r="CW1751" s="13">
        <v>775.7</v>
      </c>
      <c r="CX1751" s="12">
        <v>0.22297573527643505</v>
      </c>
      <c r="CY1751" s="12">
        <v>0.20311308678094064</v>
      </c>
      <c r="CZ1751" s="15">
        <v>15.469296997394901</v>
      </c>
      <c r="DA1751" s="20"/>
      <c r="DB1751" s="20"/>
    </row>
    <row r="1752" spans="1:106">
      <c r="A1752" s="8" t="s">
        <v>4515</v>
      </c>
      <c r="B1752" s="8" t="s">
        <v>4516</v>
      </c>
      <c r="C1752" s="9" t="s">
        <v>7141</v>
      </c>
      <c r="D1752" s="9" t="s">
        <v>7126</v>
      </c>
      <c r="E1752" s="10" t="s">
        <v>7127</v>
      </c>
      <c r="F1752" s="10" t="s">
        <v>7126</v>
      </c>
      <c r="G1752" s="11">
        <v>0.73</v>
      </c>
      <c r="H1752" s="11">
        <v>3.1320220588235297</v>
      </c>
      <c r="I1752" s="12">
        <v>9.0499999999999997E-2</v>
      </c>
      <c r="J1752" s="12">
        <v>0.3399479963235294</v>
      </c>
      <c r="K1752" s="12">
        <v>3.2000000000000001E-2</v>
      </c>
      <c r="L1752" s="12">
        <v>8.8499999999999995E-2</v>
      </c>
      <c r="M1752" s="12">
        <v>5.8418850000000001E-2</v>
      </c>
      <c r="N1752" s="12">
        <v>0.1033577747652582</v>
      </c>
      <c r="O1752" s="12">
        <v>-0.32969158606711912</v>
      </c>
      <c r="P1752" s="12">
        <v>-9.2978178086729146E-2</v>
      </c>
      <c r="Q1752" s="13">
        <v>0.10199999999999999</v>
      </c>
      <c r="R1752" s="13">
        <v>0</v>
      </c>
      <c r="S1752" s="13">
        <v>0.53700000000000003</v>
      </c>
      <c r="T1752" s="13">
        <v>0.53700000000000003</v>
      </c>
      <c r="U1752" s="13">
        <v>0.63900000000000001</v>
      </c>
      <c r="V1752" s="13">
        <v>4.0000000000000001E-3</v>
      </c>
      <c r="W1752" s="13">
        <v>0.63500000000000001</v>
      </c>
      <c r="X1752" s="14">
        <v>6.2597809076682318E-3</v>
      </c>
      <c r="Y1752" s="15" t="s">
        <v>7128</v>
      </c>
      <c r="Z1752" s="14">
        <v>0.26233512457254521</v>
      </c>
      <c r="AA1752" s="14">
        <v>0.84037558685446012</v>
      </c>
      <c r="AB1752" s="14">
        <v>0.35562913907284771</v>
      </c>
      <c r="AC1752" s="14">
        <v>5.264705882352942</v>
      </c>
      <c r="AD1752" s="13">
        <v>0.02</v>
      </c>
      <c r="AE1752" s="15">
        <v>1.1274166666666667</v>
      </c>
      <c r="AF1752" s="14">
        <v>0.26076809620810598</v>
      </c>
      <c r="AG1752" s="14">
        <v>0.2640276974107072</v>
      </c>
      <c r="AH1752" s="15">
        <v>0.44444444444444448</v>
      </c>
      <c r="AI1752" s="5">
        <v>7</v>
      </c>
      <c r="AJ1752" s="15">
        <v>6.3749999999999991</v>
      </c>
      <c r="AK1752" s="15">
        <v>6.3749999999999991</v>
      </c>
      <c r="AL1752" s="15" t="s">
        <v>7128</v>
      </c>
      <c r="AM1752" s="15" t="s">
        <v>7128</v>
      </c>
      <c r="AN1752" s="15">
        <v>6.7549668874172186E-2</v>
      </c>
      <c r="AO1752" s="15">
        <v>3.7777777777777771E-2</v>
      </c>
      <c r="AP1752" s="15">
        <v>22.678571428571427</v>
      </c>
      <c r="AQ1752" s="15">
        <v>19.84375</v>
      </c>
      <c r="AR1752" s="15">
        <v>0.31081742535487028</v>
      </c>
      <c r="AS1752" s="15">
        <v>0.23518518518518516</v>
      </c>
      <c r="AT1752" s="14">
        <v>0</v>
      </c>
      <c r="AU1752" s="14">
        <v>0</v>
      </c>
      <c r="AV1752" s="12" t="s">
        <v>7128</v>
      </c>
      <c r="AW1752" s="12">
        <v>-0.27300000000000002</v>
      </c>
      <c r="AX1752" s="12">
        <v>0.126</v>
      </c>
      <c r="AY1752" s="12">
        <v>1.514</v>
      </c>
      <c r="AZ1752" s="14" t="s">
        <v>7128</v>
      </c>
      <c r="BA1752" s="14" t="s">
        <v>7128</v>
      </c>
      <c r="BB1752" s="14">
        <v>1.0256410256410256E-2</v>
      </c>
      <c r="BC1752" s="14">
        <v>1.0379596678529062E-2</v>
      </c>
      <c r="BD1752" s="14">
        <v>5.9259259259259256E-3</v>
      </c>
      <c r="BE1752" s="14">
        <v>1.037037037037037E-2</v>
      </c>
      <c r="BF1752" s="14">
        <v>0.37499999999999994</v>
      </c>
      <c r="BG1752" s="14" t="s">
        <v>7128</v>
      </c>
      <c r="BH1752" s="13">
        <v>1.6E-2</v>
      </c>
      <c r="BI1752" s="13">
        <v>1.6E-2</v>
      </c>
      <c r="BJ1752" s="13">
        <v>2.8000000000000001E-2</v>
      </c>
      <c r="BK1752" s="13">
        <v>2.8000000000000001E-2</v>
      </c>
      <c r="BL1752" s="13">
        <v>2.7</v>
      </c>
      <c r="BM1752" s="13">
        <v>2.7</v>
      </c>
      <c r="BN1752" s="13">
        <v>3.2000000000000001E-2</v>
      </c>
      <c r="BO1752" s="13">
        <v>3.2000000000000001E-2</v>
      </c>
      <c r="BP1752" s="13">
        <v>1.7500000000000002E-2</v>
      </c>
      <c r="BQ1752" s="13">
        <v>0</v>
      </c>
      <c r="BR1752" s="13">
        <v>0</v>
      </c>
      <c r="BS1752" s="13">
        <v>-2E-3</v>
      </c>
      <c r="BT1752" s="14">
        <v>-0.11428571428571428</v>
      </c>
      <c r="BU1752" s="13">
        <v>1.9500000000000003E-2</v>
      </c>
      <c r="BV1752" s="13">
        <v>1.8000000000000002E-2</v>
      </c>
      <c r="BW1752" s="13">
        <v>1.8000000000000002E-2</v>
      </c>
      <c r="BX1752" s="13">
        <v>1.56</v>
      </c>
      <c r="BY1752" s="13">
        <v>1.6860000000000002</v>
      </c>
      <c r="BZ1752" s="13">
        <v>1.51</v>
      </c>
      <c r="CA1752" s="13">
        <v>2.0430000000000001</v>
      </c>
      <c r="CB1752" s="13">
        <v>0</v>
      </c>
      <c r="CC1752" s="15">
        <v>0.45900000000000002</v>
      </c>
      <c r="CD1752" s="15">
        <v>0.29799999999999999</v>
      </c>
      <c r="CE1752" s="15">
        <v>0.36</v>
      </c>
      <c r="CF1752" s="15">
        <v>2.1418339708953469</v>
      </c>
      <c r="CG1752" s="15">
        <v>2.7511615003709426</v>
      </c>
      <c r="CH1752" s="13">
        <v>1.1666666666666668E-3</v>
      </c>
      <c r="CI1752" s="13">
        <v>1.4833333333333332E-2</v>
      </c>
      <c r="CJ1752" s="13">
        <v>0</v>
      </c>
      <c r="CK1752" s="12">
        <f t="shared" si="54"/>
        <v>0</v>
      </c>
      <c r="CL1752" s="36">
        <f t="shared" si="55"/>
        <v>1.3215859030837005</v>
      </c>
      <c r="CM1752" s="13">
        <v>2.4E-2</v>
      </c>
      <c r="CN1752" s="13">
        <v>8.9999999999999993E-3</v>
      </c>
      <c r="CO1752" s="13">
        <v>1.6E-2</v>
      </c>
      <c r="CP1752" s="13">
        <v>0.10199999999999999</v>
      </c>
      <c r="CQ1752" s="13">
        <v>3.2000000000000001E-2</v>
      </c>
      <c r="CR1752" s="13">
        <v>0.63500000000000001</v>
      </c>
      <c r="CS1752" s="13" t="s">
        <v>7128</v>
      </c>
      <c r="CT1752" s="13">
        <v>0</v>
      </c>
      <c r="CU1752" s="13">
        <v>2.8000000000000001E-2</v>
      </c>
      <c r="CV1752" s="13">
        <v>2.0430000000000001</v>
      </c>
      <c r="CW1752" s="13">
        <v>3.2000000000000001E-2</v>
      </c>
      <c r="CX1752" s="12">
        <v>1.0256410256410256E-2</v>
      </c>
      <c r="CY1752" s="12">
        <v>1.0379596678529062E-2</v>
      </c>
      <c r="CZ1752" s="15">
        <v>19.84375</v>
      </c>
      <c r="DA1752" s="20"/>
      <c r="DB1752" s="20"/>
    </row>
    <row r="1753" spans="1:106">
      <c r="A1753" s="8" t="s">
        <v>853</v>
      </c>
      <c r="B1753" s="8" t="s">
        <v>854</v>
      </c>
      <c r="C1753" s="9" t="s">
        <v>7133</v>
      </c>
      <c r="D1753" s="9" t="s">
        <v>7126</v>
      </c>
      <c r="E1753" s="10" t="s">
        <v>7127</v>
      </c>
      <c r="F1753" s="10" t="s">
        <v>7126</v>
      </c>
      <c r="G1753" s="11">
        <v>0.92</v>
      </c>
      <c r="H1753" s="11">
        <v>0.95163890912157767</v>
      </c>
      <c r="I1753" s="12">
        <v>9.0499999999999997E-2</v>
      </c>
      <c r="J1753" s="12">
        <v>0.14262332127550278</v>
      </c>
      <c r="K1753" s="12">
        <v>6.2E-2</v>
      </c>
      <c r="L1753" s="12">
        <v>0.11849999999999999</v>
      </c>
      <c r="M1753" s="12">
        <v>7.8221849999999996E-2</v>
      </c>
      <c r="N1753" s="12">
        <v>0.13941108244059328</v>
      </c>
      <c r="O1753" s="12">
        <v>0.14006401722578923</v>
      </c>
      <c r="P1753" s="12">
        <v>0.1565169847151017</v>
      </c>
      <c r="Q1753" s="13">
        <v>234.3</v>
      </c>
      <c r="R1753" s="13">
        <v>0</v>
      </c>
      <c r="S1753" s="13">
        <v>12.3</v>
      </c>
      <c r="T1753" s="13">
        <v>12.3</v>
      </c>
      <c r="U1753" s="13">
        <v>246.60000000000002</v>
      </c>
      <c r="V1753" s="13">
        <v>8.9700000000000006</v>
      </c>
      <c r="W1753" s="13">
        <v>237.63000000000002</v>
      </c>
      <c r="X1753" s="14">
        <v>3.6374695863746954E-2</v>
      </c>
      <c r="Y1753" s="15">
        <v>0.52487927776611376</v>
      </c>
      <c r="Z1753" s="14">
        <v>4.785992217898833E-2</v>
      </c>
      <c r="AA1753" s="14">
        <v>4.9878345498783457E-2</v>
      </c>
      <c r="AB1753" s="14">
        <v>5.0265631385369845E-2</v>
      </c>
      <c r="AC1753" s="14">
        <v>5.2496798975672214E-2</v>
      </c>
      <c r="AD1753" s="13">
        <v>0.49199999999999999</v>
      </c>
      <c r="AE1753" s="15">
        <v>1.3596111111111111</v>
      </c>
      <c r="AF1753" s="14">
        <v>3.1622776601683791E-2</v>
      </c>
      <c r="AG1753" s="14">
        <v>1.1289331246801113</v>
      </c>
      <c r="AH1753" s="15">
        <v>0.50280898876404501</v>
      </c>
      <c r="AI1753" s="5">
        <v>23.555555555555554</v>
      </c>
      <c r="AJ1753" s="15">
        <v>4.283363802559415</v>
      </c>
      <c r="AK1753" s="15">
        <v>4.283363802559415</v>
      </c>
      <c r="AL1753" s="15">
        <v>3.84375</v>
      </c>
      <c r="AM1753" s="15">
        <v>5.9491163924436319E-2</v>
      </c>
      <c r="AN1753" s="15">
        <v>0.95749897834082565</v>
      </c>
      <c r="AO1753" s="15">
        <v>0.74856230031948889</v>
      </c>
      <c r="AP1753" s="15">
        <v>2.8022405660377361</v>
      </c>
      <c r="AQ1753" s="15">
        <v>2.697275822928491</v>
      </c>
      <c r="AR1753" s="15">
        <v>1.0659399811600054</v>
      </c>
      <c r="AS1753" s="15">
        <v>0.75920127795527159</v>
      </c>
      <c r="AT1753" s="14">
        <v>0</v>
      </c>
      <c r="AU1753" s="14">
        <v>0</v>
      </c>
      <c r="AV1753" s="12">
        <v>0.21299999999999999</v>
      </c>
      <c r="AW1753" s="12">
        <v>0.29199999999999998</v>
      </c>
      <c r="AX1753" s="12">
        <v>0.157</v>
      </c>
      <c r="AY1753" s="12">
        <v>0.42399999999999999</v>
      </c>
      <c r="AZ1753" s="14">
        <v>0.72</v>
      </c>
      <c r="BA1753" s="14">
        <v>0.13</v>
      </c>
      <c r="BB1753" s="14">
        <v>0.28268733850129202</v>
      </c>
      <c r="BC1753" s="14">
        <v>0.29592806715569497</v>
      </c>
      <c r="BD1753" s="14">
        <v>0.17476038338658148</v>
      </c>
      <c r="BE1753" s="14">
        <v>0.27092651757188496</v>
      </c>
      <c r="BF1753" s="14">
        <v>0.34491017964071857</v>
      </c>
      <c r="BG1753" s="14">
        <v>0.109</v>
      </c>
      <c r="BH1753" s="13">
        <v>54.7</v>
      </c>
      <c r="BI1753" s="13">
        <v>54.7</v>
      </c>
      <c r="BJ1753" s="13">
        <v>84.8</v>
      </c>
      <c r="BK1753" s="13">
        <v>84.8</v>
      </c>
      <c r="BL1753" s="13">
        <v>313</v>
      </c>
      <c r="BM1753" s="13">
        <v>313</v>
      </c>
      <c r="BN1753" s="13">
        <v>88.1</v>
      </c>
      <c r="BO1753" s="13">
        <v>88.1</v>
      </c>
      <c r="BP1753" s="13">
        <v>55.551616766467063</v>
      </c>
      <c r="BQ1753" s="13">
        <v>0</v>
      </c>
      <c r="BR1753" s="13">
        <v>0</v>
      </c>
      <c r="BS1753" s="13">
        <v>-6.62</v>
      </c>
      <c r="BT1753" s="14">
        <v>-0.11916844882894692</v>
      </c>
      <c r="BU1753" s="13">
        <v>62.171616766467061</v>
      </c>
      <c r="BV1753" s="13">
        <v>61.32</v>
      </c>
      <c r="BW1753" s="13">
        <v>61.32</v>
      </c>
      <c r="BX1753" s="13">
        <v>193.5</v>
      </c>
      <c r="BY1753" s="13">
        <v>187.72</v>
      </c>
      <c r="BZ1753" s="13">
        <v>244.7</v>
      </c>
      <c r="CA1753" s="13">
        <v>222.93</v>
      </c>
      <c r="CB1753" s="13">
        <v>0</v>
      </c>
      <c r="CC1753" s="15">
        <v>0.23799999999999999</v>
      </c>
      <c r="CD1753" s="15" t="s">
        <v>7128</v>
      </c>
      <c r="CE1753" s="15">
        <v>0.36</v>
      </c>
      <c r="CF1753" s="15" t="s">
        <v>7128</v>
      </c>
      <c r="CG1753" s="15" t="s">
        <v>7128</v>
      </c>
      <c r="CH1753" s="13" t="s">
        <v>7128</v>
      </c>
      <c r="CI1753" s="13" t="s">
        <v>7128</v>
      </c>
      <c r="CJ1753" s="13">
        <v>0</v>
      </c>
      <c r="CK1753" s="12">
        <f t="shared" si="54"/>
        <v>0</v>
      </c>
      <c r="CL1753" s="36">
        <f t="shared" si="55"/>
        <v>1.4040281702776656</v>
      </c>
      <c r="CM1753" s="13">
        <v>83.5</v>
      </c>
      <c r="CN1753" s="13">
        <v>28.8</v>
      </c>
      <c r="CO1753" s="13">
        <v>54.7</v>
      </c>
      <c r="CP1753" s="13">
        <v>234.3</v>
      </c>
      <c r="CQ1753" s="13">
        <v>88.1</v>
      </c>
      <c r="CR1753" s="13">
        <v>237.63000000000002</v>
      </c>
      <c r="CS1753" s="13" t="s">
        <v>7128</v>
      </c>
      <c r="CT1753" s="13">
        <v>0.78580000000000005</v>
      </c>
      <c r="CU1753" s="13">
        <v>84.236199999999997</v>
      </c>
      <c r="CV1753" s="13">
        <v>223.7158</v>
      </c>
      <c r="CW1753" s="13">
        <v>88.1</v>
      </c>
      <c r="CX1753" s="12">
        <v>0.27864208295202225</v>
      </c>
      <c r="CY1753" s="12">
        <v>0.29273516849746001</v>
      </c>
      <c r="CZ1753" s="15">
        <v>2.697275822928491</v>
      </c>
      <c r="DA1753" s="20"/>
      <c r="DB1753" s="20"/>
    </row>
    <row r="1754" spans="1:106">
      <c r="A1754" s="8" t="s">
        <v>6241</v>
      </c>
      <c r="B1754" s="8" t="s">
        <v>6242</v>
      </c>
      <c r="C1754" s="9" t="s">
        <v>7149</v>
      </c>
      <c r="D1754" s="9" t="s">
        <v>7126</v>
      </c>
      <c r="E1754" s="10" t="s">
        <v>7127</v>
      </c>
      <c r="F1754" s="10" t="s">
        <v>7126</v>
      </c>
      <c r="G1754" s="11">
        <v>0.85</v>
      </c>
      <c r="H1754" s="11">
        <v>0.85</v>
      </c>
      <c r="I1754" s="12">
        <v>9.0499999999999997E-2</v>
      </c>
      <c r="J1754" s="12">
        <v>0.13342499999999999</v>
      </c>
      <c r="K1754" s="12">
        <v>4.1999999999999996E-2</v>
      </c>
      <c r="L1754" s="12">
        <v>9.8500000000000004E-2</v>
      </c>
      <c r="M1754" s="12">
        <v>6.5019850000000004E-2</v>
      </c>
      <c r="N1754" s="12">
        <v>0.13342499999999999</v>
      </c>
      <c r="O1754" s="12">
        <v>-0.13342499999999999</v>
      </c>
      <c r="P1754" s="12">
        <v>-0.13342499999999999</v>
      </c>
      <c r="Q1754" s="13">
        <v>30.7</v>
      </c>
      <c r="R1754" s="13">
        <v>0</v>
      </c>
      <c r="S1754" s="13">
        <v>0</v>
      </c>
      <c r="T1754" s="13">
        <v>0</v>
      </c>
      <c r="U1754" s="13">
        <v>30.7</v>
      </c>
      <c r="V1754" s="13">
        <v>0</v>
      </c>
      <c r="W1754" s="13">
        <v>30.7</v>
      </c>
      <c r="X1754" s="14">
        <v>0</v>
      </c>
      <c r="Y1754" s="15">
        <v>1.2037037037037037</v>
      </c>
      <c r="Z1754" s="14" t="s">
        <v>7128</v>
      </c>
      <c r="AA1754" s="14">
        <v>0</v>
      </c>
      <c r="AB1754" s="14" t="s">
        <v>7128</v>
      </c>
      <c r="AC1754" s="14">
        <v>0</v>
      </c>
      <c r="AD1754" s="13">
        <v>1.42</v>
      </c>
      <c r="AE1754" s="15">
        <v>1.8954444444444447</v>
      </c>
      <c r="AF1754" s="14">
        <v>0.11832159566199232</v>
      </c>
      <c r="AG1754" s="14">
        <v>0.70105545429730454</v>
      </c>
      <c r="AH1754" s="15">
        <v>0.75563463819691579</v>
      </c>
      <c r="AI1754" s="5" t="s">
        <v>7128</v>
      </c>
      <c r="AJ1754" s="15" t="s">
        <v>7128</v>
      </c>
      <c r="AK1754" s="15" t="s">
        <v>7128</v>
      </c>
      <c r="AL1754" s="15" t="s">
        <v>7128</v>
      </c>
      <c r="AM1754" s="15" t="s">
        <v>7128</v>
      </c>
      <c r="AN1754" s="15" t="s">
        <v>7128</v>
      </c>
      <c r="AO1754" s="15">
        <v>1.9308176100628931</v>
      </c>
      <c r="AP1754" s="15" t="s">
        <v>7128</v>
      </c>
      <c r="AQ1754" s="15" t="s">
        <v>7128</v>
      </c>
      <c r="AR1754" s="15" t="s">
        <v>7128</v>
      </c>
      <c r="AS1754" s="15">
        <v>1.9308176100628931</v>
      </c>
      <c r="AT1754" s="14" t="s">
        <v>7128</v>
      </c>
      <c r="AU1754" s="14">
        <v>0</v>
      </c>
      <c r="AV1754" s="12" t="s">
        <v>7128</v>
      </c>
      <c r="AW1754" s="12" t="s">
        <v>7128</v>
      </c>
      <c r="AX1754" s="12" t="s">
        <v>7128</v>
      </c>
      <c r="AY1754" s="12" t="s">
        <v>7128</v>
      </c>
      <c r="AZ1754" s="14" t="s">
        <v>7128</v>
      </c>
      <c r="BA1754" s="14" t="s">
        <v>7128</v>
      </c>
      <c r="BB1754" s="14">
        <v>0</v>
      </c>
      <c r="BC1754" s="14">
        <v>0</v>
      </c>
      <c r="BD1754" s="14" t="s">
        <v>7128</v>
      </c>
      <c r="BE1754" s="14" t="s">
        <v>7128</v>
      </c>
      <c r="BF1754" s="14">
        <v>0</v>
      </c>
      <c r="BG1754" s="14">
        <v>5.1799999999999999E-2</v>
      </c>
      <c r="BH1754" s="13">
        <v>-0.68600000000000005</v>
      </c>
      <c r="BI1754" s="13">
        <v>0</v>
      </c>
      <c r="BJ1754" s="13">
        <v>0</v>
      </c>
      <c r="BK1754" s="13">
        <v>0</v>
      </c>
      <c r="BL1754" s="13">
        <v>15.9</v>
      </c>
      <c r="BM1754" s="13">
        <v>0</v>
      </c>
      <c r="BN1754" s="13">
        <v>-0.124</v>
      </c>
      <c r="BO1754" s="13">
        <v>0</v>
      </c>
      <c r="BP1754" s="13">
        <v>0</v>
      </c>
      <c r="BQ1754" s="13">
        <v>0</v>
      </c>
      <c r="BR1754" s="13">
        <v>0</v>
      </c>
      <c r="BS1754" s="13">
        <v>0</v>
      </c>
      <c r="BT1754" s="14" t="s">
        <v>7128</v>
      </c>
      <c r="BU1754" s="13">
        <v>0</v>
      </c>
      <c r="BV1754" s="13">
        <v>0</v>
      </c>
      <c r="BW1754" s="13">
        <v>0</v>
      </c>
      <c r="BX1754" s="13">
        <v>11.1</v>
      </c>
      <c r="BY1754" s="13">
        <v>34.982999999999997</v>
      </c>
      <c r="BZ1754" s="13">
        <v>0</v>
      </c>
      <c r="CA1754" s="13">
        <v>0</v>
      </c>
      <c r="CB1754" s="13">
        <v>0</v>
      </c>
      <c r="CC1754" s="15">
        <v>0.55300000000000005</v>
      </c>
      <c r="CD1754" s="15">
        <v>0.94499999999999995</v>
      </c>
      <c r="CE1754" s="15">
        <v>0.36</v>
      </c>
      <c r="CF1754" s="15" t="s">
        <v>7128</v>
      </c>
      <c r="CG1754" s="15" t="s">
        <v>7128</v>
      </c>
      <c r="CH1754" s="13" t="s">
        <v>7128</v>
      </c>
      <c r="CI1754" s="13" t="s">
        <v>7128</v>
      </c>
      <c r="CJ1754" s="13">
        <v>0</v>
      </c>
      <c r="CK1754" s="12">
        <f t="shared" si="54"/>
        <v>0</v>
      </c>
      <c r="CL1754" s="36" t="str">
        <f t="shared" si="55"/>
        <v>NA</v>
      </c>
      <c r="CM1754" s="13" t="s">
        <v>7128</v>
      </c>
      <c r="CN1754" s="13" t="s">
        <v>7128</v>
      </c>
      <c r="CO1754" s="13" t="s">
        <v>7128</v>
      </c>
      <c r="CP1754" s="13" t="s">
        <v>7128</v>
      </c>
      <c r="CQ1754" s="13" t="s">
        <v>7128</v>
      </c>
      <c r="CR1754" s="13" t="s">
        <v>7128</v>
      </c>
      <c r="CS1754" s="13" t="s">
        <v>7128</v>
      </c>
      <c r="CT1754" s="13">
        <v>0.43640000000000007</v>
      </c>
      <c r="CU1754" s="13">
        <v>-0.43080000000000007</v>
      </c>
      <c r="CV1754" s="13">
        <v>0.43640000000000007</v>
      </c>
      <c r="CW1754" s="13">
        <v>-0.124</v>
      </c>
      <c r="CX1754" s="12">
        <v>-3.7342671890711138E-2</v>
      </c>
      <c r="CY1754" s="12">
        <v>-1.2162826021897607E-2</v>
      </c>
      <c r="CZ1754" s="15" t="s">
        <v>7128</v>
      </c>
      <c r="DA1754" s="20"/>
      <c r="DB1754" s="20"/>
    </row>
    <row r="1755" spans="1:106">
      <c r="A1755" s="8" t="s">
        <v>2865</v>
      </c>
      <c r="B1755" s="8" t="s">
        <v>2866</v>
      </c>
      <c r="C1755" s="9" t="s">
        <v>7146</v>
      </c>
      <c r="D1755" s="9" t="s">
        <v>7126</v>
      </c>
      <c r="E1755" s="10" t="s">
        <v>7127</v>
      </c>
      <c r="F1755" s="10" t="s">
        <v>7126</v>
      </c>
      <c r="G1755" s="11">
        <v>0.91</v>
      </c>
      <c r="H1755" s="11">
        <v>0.91</v>
      </c>
      <c r="I1755" s="12">
        <v>9.0499999999999997E-2</v>
      </c>
      <c r="J1755" s="12">
        <v>0.13885500000000001</v>
      </c>
      <c r="K1755" s="12">
        <v>4.7E-2</v>
      </c>
      <c r="L1755" s="12">
        <v>0.10350000000000001</v>
      </c>
      <c r="M1755" s="12">
        <v>6.8320350000000002E-2</v>
      </c>
      <c r="N1755" s="12">
        <v>0.13885500000000001</v>
      </c>
      <c r="O1755" s="12" t="s">
        <v>7128</v>
      </c>
      <c r="P1755" s="12" t="s">
        <v>7128</v>
      </c>
      <c r="Q1755" s="13">
        <v>20.8</v>
      </c>
      <c r="R1755" s="13">
        <v>0</v>
      </c>
      <c r="S1755" s="13">
        <v>0</v>
      </c>
      <c r="T1755" s="13">
        <v>0</v>
      </c>
      <c r="U1755" s="13">
        <v>20.8</v>
      </c>
      <c r="V1755" s="13">
        <v>0</v>
      </c>
      <c r="W1755" s="13">
        <v>20.8</v>
      </c>
      <c r="X1755" s="14">
        <v>0</v>
      </c>
      <c r="Y1755" s="15">
        <v>8.1521739130434784E-2</v>
      </c>
      <c r="Z1755" s="14" t="s">
        <v>7128</v>
      </c>
      <c r="AA1755" s="14">
        <v>0</v>
      </c>
      <c r="AB1755" s="14" t="s">
        <v>7128</v>
      </c>
      <c r="AC1755" s="14">
        <v>0</v>
      </c>
      <c r="AD1755" s="13">
        <v>1.1299999999999999</v>
      </c>
      <c r="AE1755" s="15">
        <v>1.7185277777777781</v>
      </c>
      <c r="AF1755" s="14">
        <v>7.0710678118654752E-2</v>
      </c>
      <c r="AG1755" s="14">
        <v>0.89307586463860955</v>
      </c>
      <c r="AH1755" s="15">
        <v>0.53091265947006872</v>
      </c>
      <c r="AI1755" s="5">
        <v>0.5683453237410071</v>
      </c>
      <c r="AJ1755" s="15">
        <v>1223.5294117647059</v>
      </c>
      <c r="AK1755" s="15">
        <v>1223.5294117647059</v>
      </c>
      <c r="AL1755" s="15" t="s">
        <v>7128</v>
      </c>
      <c r="AM1755" s="15" t="s">
        <v>7128</v>
      </c>
      <c r="AN1755" s="15" t="s">
        <v>7128</v>
      </c>
      <c r="AO1755" s="15">
        <v>0.81889763779527569</v>
      </c>
      <c r="AP1755" s="15">
        <v>131.64556962025316</v>
      </c>
      <c r="AQ1755" s="15">
        <v>104.52261306532664</v>
      </c>
      <c r="AR1755" s="15" t="s">
        <v>7128</v>
      </c>
      <c r="AS1755" s="15">
        <v>0.81889763779527569</v>
      </c>
      <c r="AT1755" s="14">
        <v>0</v>
      </c>
      <c r="AU1755" s="14">
        <v>0</v>
      </c>
      <c r="AV1755" s="12" t="s">
        <v>7128</v>
      </c>
      <c r="AW1755" s="12">
        <v>-0.20100000000000001</v>
      </c>
      <c r="AX1755" s="12">
        <v>3.02</v>
      </c>
      <c r="AY1755" s="12">
        <v>1.734</v>
      </c>
      <c r="AZ1755" s="14" t="s">
        <v>7128</v>
      </c>
      <c r="BA1755" s="14" t="s">
        <v>7128</v>
      </c>
      <c r="BB1755" s="14" t="s">
        <v>7128</v>
      </c>
      <c r="BC1755" s="14" t="s">
        <v>7128</v>
      </c>
      <c r="BD1755" s="14">
        <v>6.6929133858267722E-4</v>
      </c>
      <c r="BE1755" s="14">
        <v>6.2204724409448825E-3</v>
      </c>
      <c r="BF1755" s="14">
        <v>0.5</v>
      </c>
      <c r="BG1755" s="14">
        <v>0.13470000000000001</v>
      </c>
      <c r="BH1755" s="13">
        <v>1.7000000000000001E-2</v>
      </c>
      <c r="BI1755" s="13">
        <v>1.7000000000000001E-2</v>
      </c>
      <c r="BJ1755" s="13">
        <v>0.158</v>
      </c>
      <c r="BK1755" s="13">
        <v>0.158</v>
      </c>
      <c r="BL1755" s="13">
        <v>25.4</v>
      </c>
      <c r="BM1755" s="13">
        <v>25.4</v>
      </c>
      <c r="BN1755" s="13">
        <v>0.19900000000000001</v>
      </c>
      <c r="BO1755" s="13">
        <v>0.19900000000000001</v>
      </c>
      <c r="BP1755" s="13">
        <v>7.9000000000000001E-2</v>
      </c>
      <c r="BQ1755" s="13">
        <v>0</v>
      </c>
      <c r="BR1755" s="13">
        <v>0</v>
      </c>
      <c r="BS1755" s="13">
        <v>-0.11899999999999999</v>
      </c>
      <c r="BT1755" s="14">
        <v>-1.5063291139240504</v>
      </c>
      <c r="BU1755" s="13">
        <v>0.19800000000000001</v>
      </c>
      <c r="BV1755" s="13">
        <v>0.13600000000000001</v>
      </c>
      <c r="BW1755" s="13">
        <v>0.13600000000000001</v>
      </c>
      <c r="BX1755" s="13">
        <v>0</v>
      </c>
      <c r="BY1755" s="13">
        <v>0</v>
      </c>
      <c r="BZ1755" s="13">
        <v>0</v>
      </c>
      <c r="CA1755" s="13">
        <v>0</v>
      </c>
      <c r="CB1755" s="13">
        <v>0</v>
      </c>
      <c r="CC1755" s="15">
        <v>0.42099999999999999</v>
      </c>
      <c r="CD1755" s="15">
        <v>1.02</v>
      </c>
      <c r="CE1755" s="15">
        <v>0.36</v>
      </c>
      <c r="CF1755" s="15">
        <v>1.911229493415862</v>
      </c>
      <c r="CG1755" s="15">
        <v>2.1303898505064121</v>
      </c>
      <c r="CH1755" s="13">
        <v>-3.7571428571428568E-2</v>
      </c>
      <c r="CI1755" s="13">
        <v>2.4285714285714149E-3</v>
      </c>
      <c r="CJ1755" s="13">
        <v>0</v>
      </c>
      <c r="CK1755" s="12">
        <f t="shared" si="54"/>
        <v>0</v>
      </c>
      <c r="CL1755" s="36" t="str">
        <f t="shared" si="55"/>
        <v>NA</v>
      </c>
      <c r="CM1755" s="13">
        <v>6.4000000000000001E-2</v>
      </c>
      <c r="CN1755" s="13">
        <v>4.9000000000000002E-2</v>
      </c>
      <c r="CO1755" s="13">
        <v>1.7000000000000001E-2</v>
      </c>
      <c r="CP1755" s="13">
        <v>20.8</v>
      </c>
      <c r="CQ1755" s="13">
        <v>0.19900000000000001</v>
      </c>
      <c r="CR1755" s="13">
        <v>20.8</v>
      </c>
      <c r="CS1755" s="13" t="s">
        <v>7128</v>
      </c>
      <c r="CT1755" s="13">
        <v>1.3000000000000001E-2</v>
      </c>
      <c r="CU1755" s="13">
        <v>0.1542</v>
      </c>
      <c r="CV1755" s="13">
        <v>1.3000000000000001E-2</v>
      </c>
      <c r="CW1755" s="13">
        <v>0.19900000000000001</v>
      </c>
      <c r="CX1755" s="12" t="s">
        <v>7128</v>
      </c>
      <c r="CY1755" s="12" t="s">
        <v>7128</v>
      </c>
      <c r="CZ1755" s="15">
        <v>104.52261306532664</v>
      </c>
      <c r="DA1755" s="20"/>
      <c r="DB1755" s="20"/>
    </row>
    <row r="1756" spans="1:106" ht="24">
      <c r="A1756" s="8" t="s">
        <v>6805</v>
      </c>
      <c r="B1756" s="8" t="s">
        <v>6806</v>
      </c>
      <c r="C1756" s="9" t="s">
        <v>7209</v>
      </c>
      <c r="D1756" s="9" t="s">
        <v>7126</v>
      </c>
      <c r="E1756" s="10" t="s">
        <v>7127</v>
      </c>
      <c r="F1756" s="10" t="s">
        <v>7126</v>
      </c>
      <c r="G1756" s="11">
        <v>0.91</v>
      </c>
      <c r="H1756" s="11">
        <v>0.94179700499168051</v>
      </c>
      <c r="I1756" s="12">
        <v>9.0499999999999997E-2</v>
      </c>
      <c r="J1756" s="12">
        <v>0.1417326289517471</v>
      </c>
      <c r="K1756" s="12">
        <v>4.7E-2</v>
      </c>
      <c r="L1756" s="12">
        <v>0.10350000000000001</v>
      </c>
      <c r="M1756" s="12">
        <v>6.8320350000000002E-2</v>
      </c>
      <c r="N1756" s="12">
        <v>0.13925407934083603</v>
      </c>
      <c r="O1756" s="12">
        <v>-0.2882170039517471</v>
      </c>
      <c r="P1756" s="12">
        <v>-0.33230427239102911</v>
      </c>
      <c r="Q1756" s="13">
        <v>0.60099999999999998</v>
      </c>
      <c r="R1756" s="13">
        <v>0</v>
      </c>
      <c r="S1756" s="13">
        <v>2.1000000000000001E-2</v>
      </c>
      <c r="T1756" s="13">
        <v>2.1000000000000001E-2</v>
      </c>
      <c r="U1756" s="13">
        <v>0.622</v>
      </c>
      <c r="V1756" s="13">
        <v>1.0999999999999999E-2</v>
      </c>
      <c r="W1756" s="13">
        <v>0.61099999999999999</v>
      </c>
      <c r="X1756" s="14">
        <v>1.7684887459807074E-2</v>
      </c>
      <c r="Y1756" s="15" t="s">
        <v>7128</v>
      </c>
      <c r="Z1756" s="14">
        <v>4.8054919908466824E-2</v>
      </c>
      <c r="AA1756" s="14">
        <v>3.3762057877813507E-2</v>
      </c>
      <c r="AB1756" s="14">
        <v>5.0480769230769239E-2</v>
      </c>
      <c r="AC1756" s="14">
        <v>3.4941763727121468E-2</v>
      </c>
      <c r="AD1756" s="13">
        <v>1</v>
      </c>
      <c r="AE1756" s="15">
        <v>-1.4540555555555557</v>
      </c>
      <c r="AF1756" s="14">
        <v>0.18439088914585774</v>
      </c>
      <c r="AG1756" s="14" t="s">
        <v>7128</v>
      </c>
      <c r="AH1756" s="15">
        <v>0.42593276690062803</v>
      </c>
      <c r="AI1756" s="5" t="s">
        <v>7128</v>
      </c>
      <c r="AJ1756" s="15" t="s">
        <v>7128</v>
      </c>
      <c r="AK1756" s="15" t="s">
        <v>7128</v>
      </c>
      <c r="AL1756" s="15" t="s">
        <v>7128</v>
      </c>
      <c r="AM1756" s="15" t="s">
        <v>7128</v>
      </c>
      <c r="AN1756" s="15">
        <v>1.4447115384615385</v>
      </c>
      <c r="AO1756" s="15" t="s">
        <v>7128</v>
      </c>
      <c r="AP1756" s="15" t="s">
        <v>7128</v>
      </c>
      <c r="AQ1756" s="15" t="s">
        <v>7128</v>
      </c>
      <c r="AR1756" s="15">
        <v>1.4342723004694835</v>
      </c>
      <c r="AS1756" s="15" t="s">
        <v>7128</v>
      </c>
      <c r="AT1756" s="14" t="s">
        <v>7128</v>
      </c>
      <c r="AU1756" s="14">
        <v>0</v>
      </c>
      <c r="AV1756" s="12" t="s">
        <v>7128</v>
      </c>
      <c r="AW1756" s="12" t="s">
        <v>7128</v>
      </c>
      <c r="AX1756" s="12" t="s">
        <v>7128</v>
      </c>
      <c r="AY1756" s="12" t="s">
        <v>7128</v>
      </c>
      <c r="AZ1756" s="14" t="s">
        <v>7128</v>
      </c>
      <c r="BA1756" s="14" t="s">
        <v>7128</v>
      </c>
      <c r="BB1756" s="14">
        <v>-0.146484375</v>
      </c>
      <c r="BC1756" s="14">
        <v>-0.19305019305019305</v>
      </c>
      <c r="BD1756" s="14" t="s">
        <v>7128</v>
      </c>
      <c r="BE1756" s="14" t="s">
        <v>7128</v>
      </c>
      <c r="BF1756" s="14">
        <v>0</v>
      </c>
      <c r="BG1756" s="14">
        <v>7.2700000000000001E-2</v>
      </c>
      <c r="BH1756" s="13">
        <v>-7.4999999999999997E-2</v>
      </c>
      <c r="BI1756" s="13">
        <v>-7.4999999999999997E-2</v>
      </c>
      <c r="BJ1756" s="13">
        <v>-0.1</v>
      </c>
      <c r="BK1756" s="13">
        <v>-0.1</v>
      </c>
      <c r="BL1756" s="13">
        <v>0</v>
      </c>
      <c r="BM1756" s="13">
        <v>0</v>
      </c>
      <c r="BN1756" s="13">
        <v>-8.5999999999999993E-2</v>
      </c>
      <c r="BO1756" s="13">
        <v>-8.5999999999999993E-2</v>
      </c>
      <c r="BP1756" s="13">
        <v>-0.1</v>
      </c>
      <c r="BQ1756" s="13">
        <v>0</v>
      </c>
      <c r="BR1756" s="13">
        <v>0</v>
      </c>
      <c r="BS1756" s="13">
        <v>-0.02</v>
      </c>
      <c r="BT1756" s="14" t="s">
        <v>7128</v>
      </c>
      <c r="BU1756" s="13">
        <v>-0.08</v>
      </c>
      <c r="BV1756" s="13">
        <v>-5.4999999999999993E-2</v>
      </c>
      <c r="BW1756" s="13">
        <v>-5.4999999999999993E-2</v>
      </c>
      <c r="BX1756" s="13">
        <v>0.51200000000000001</v>
      </c>
      <c r="BY1756" s="13">
        <v>0.51800000000000002</v>
      </c>
      <c r="BZ1756" s="13">
        <v>0.41599999999999998</v>
      </c>
      <c r="CA1756" s="13">
        <v>0.42599999999999999</v>
      </c>
      <c r="CB1756" s="13">
        <v>0</v>
      </c>
      <c r="CC1756" s="15">
        <v>-0.503</v>
      </c>
      <c r="CD1756" s="15">
        <v>-0.56499999999999995</v>
      </c>
      <c r="CE1756" s="15">
        <v>0.36</v>
      </c>
      <c r="CF1756" s="15">
        <v>1.7314340454353059</v>
      </c>
      <c r="CG1756" s="15">
        <v>1.7299796067179019</v>
      </c>
      <c r="CH1756" s="13">
        <v>6.409999999999999E-2</v>
      </c>
      <c r="CI1756" s="13">
        <v>5.3299999999999993E-2</v>
      </c>
      <c r="CJ1756" s="13">
        <v>0</v>
      </c>
      <c r="CK1756" s="12">
        <f t="shared" si="54"/>
        <v>0</v>
      </c>
      <c r="CL1756" s="36" t="str">
        <f t="shared" si="55"/>
        <v>NA</v>
      </c>
      <c r="CM1756" s="13" t="s">
        <v>7128</v>
      </c>
      <c r="CN1756" s="13" t="s">
        <v>7128</v>
      </c>
      <c r="CO1756" s="13" t="s">
        <v>7128</v>
      </c>
      <c r="CP1756" s="13" t="s">
        <v>7128</v>
      </c>
      <c r="CQ1756" s="13" t="s">
        <v>7128</v>
      </c>
      <c r="CR1756" s="13" t="s">
        <v>7128</v>
      </c>
      <c r="CS1756" s="13" t="s">
        <v>7128</v>
      </c>
      <c r="CT1756" s="13">
        <v>0</v>
      </c>
      <c r="CU1756" s="13">
        <v>-0.1</v>
      </c>
      <c r="CV1756" s="13">
        <v>0.42599999999999999</v>
      </c>
      <c r="CW1756" s="13">
        <v>-8.5999999999999993E-2</v>
      </c>
      <c r="CX1756" s="12">
        <v>-0.146484375</v>
      </c>
      <c r="CY1756" s="12">
        <v>-0.19305019305019305</v>
      </c>
      <c r="CZ1756" s="15" t="s">
        <v>7128</v>
      </c>
      <c r="DA1756" s="20"/>
      <c r="DB1756" s="20"/>
    </row>
    <row r="1757" spans="1:106" ht="24">
      <c r="A1757" s="8" t="s">
        <v>1701</v>
      </c>
      <c r="B1757" s="8" t="s">
        <v>1702</v>
      </c>
      <c r="C1757" s="9" t="s">
        <v>7141</v>
      </c>
      <c r="D1757" s="9" t="s">
        <v>7126</v>
      </c>
      <c r="E1757" s="10" t="s">
        <v>7127</v>
      </c>
      <c r="F1757" s="10" t="s">
        <v>7126</v>
      </c>
      <c r="G1757" s="11">
        <v>0.73</v>
      </c>
      <c r="H1757" s="11">
        <v>0.93943309153713295</v>
      </c>
      <c r="I1757" s="12">
        <v>9.0499999999999997E-2</v>
      </c>
      <c r="J1757" s="12">
        <v>0.14151869478411053</v>
      </c>
      <c r="K1757" s="12">
        <v>3.2000000000000001E-2</v>
      </c>
      <c r="L1757" s="12">
        <v>8.8499999999999995E-2</v>
      </c>
      <c r="M1757" s="12">
        <v>5.8418850000000001E-2</v>
      </c>
      <c r="N1757" s="12">
        <v>0.12158651460548772</v>
      </c>
      <c r="O1757" s="12">
        <v>0.34653591272442186</v>
      </c>
      <c r="P1757" s="12">
        <v>0.38842142190244877</v>
      </c>
      <c r="Q1757" s="13">
        <v>19.3</v>
      </c>
      <c r="R1757" s="13">
        <v>0</v>
      </c>
      <c r="S1757" s="13">
        <v>6.09</v>
      </c>
      <c r="T1757" s="13">
        <v>6.09</v>
      </c>
      <c r="U1757" s="13">
        <v>25.39</v>
      </c>
      <c r="V1757" s="13">
        <v>1.66</v>
      </c>
      <c r="W1757" s="13">
        <v>23.73</v>
      </c>
      <c r="X1757" s="14">
        <v>6.5380070894052775E-2</v>
      </c>
      <c r="Y1757" s="15">
        <v>0.39099526066350709</v>
      </c>
      <c r="Z1757" s="14">
        <v>0.42087076710435378</v>
      </c>
      <c r="AA1757" s="14">
        <v>0.23985821189444662</v>
      </c>
      <c r="AB1757" s="14">
        <v>0.72673031026252977</v>
      </c>
      <c r="AC1757" s="14">
        <v>0.31554404145077719</v>
      </c>
      <c r="AD1757" s="13">
        <v>0.91800000000000004</v>
      </c>
      <c r="AE1757" s="15">
        <v>1.2982222222222222</v>
      </c>
      <c r="AF1757" s="14">
        <v>0.20248456731316589</v>
      </c>
      <c r="AG1757" s="14">
        <v>0.27483576026774825</v>
      </c>
      <c r="AH1757" s="15">
        <v>0.35991456034175856</v>
      </c>
      <c r="AI1757" s="5">
        <v>6.7228464419475653</v>
      </c>
      <c r="AJ1757" s="15">
        <v>6.7482517482517492</v>
      </c>
      <c r="AK1757" s="15">
        <v>6.7482517482517492</v>
      </c>
      <c r="AL1757" s="15" t="s">
        <v>7128</v>
      </c>
      <c r="AM1757" s="15" t="s">
        <v>7128</v>
      </c>
      <c r="AN1757" s="15">
        <v>2.3031026252983291</v>
      </c>
      <c r="AO1757" s="15">
        <v>0.20380147835269272</v>
      </c>
      <c r="AP1757" s="15">
        <v>6.6100278551532039</v>
      </c>
      <c r="AQ1757" s="15">
        <v>6.55524861878453</v>
      </c>
      <c r="AR1757" s="15">
        <v>1.8524590163934427</v>
      </c>
      <c r="AS1757" s="15">
        <v>0.25058078141499474</v>
      </c>
      <c r="AT1757" s="14">
        <v>4.4265734265734276E-2</v>
      </c>
      <c r="AU1757" s="14">
        <v>6.5595854922279803E-3</v>
      </c>
      <c r="AV1757" s="12">
        <v>1.0429999999999999</v>
      </c>
      <c r="AW1757" s="12">
        <v>0.748</v>
      </c>
      <c r="AX1757" s="12">
        <v>0.316</v>
      </c>
      <c r="AY1757" s="12">
        <v>0.25</v>
      </c>
      <c r="AZ1757" s="14" t="s">
        <v>7128</v>
      </c>
      <c r="BA1757" s="14" t="s">
        <v>7128</v>
      </c>
      <c r="BB1757" s="14">
        <v>0.48805460750853236</v>
      </c>
      <c r="BC1757" s="14">
        <v>0.51000793650793652</v>
      </c>
      <c r="BD1757" s="14">
        <v>3.0200633579725446E-2</v>
      </c>
      <c r="BE1757" s="14">
        <v>3.7909186906019007E-2</v>
      </c>
      <c r="BF1757" s="14">
        <v>9.0793650793650788E-2</v>
      </c>
      <c r="BG1757" s="14">
        <v>8.5800000000000001E-2</v>
      </c>
      <c r="BH1757" s="13">
        <v>2.86</v>
      </c>
      <c r="BI1757" s="13">
        <v>2.86</v>
      </c>
      <c r="BJ1757" s="13">
        <v>3.59</v>
      </c>
      <c r="BK1757" s="13">
        <v>3.59</v>
      </c>
      <c r="BL1757" s="13">
        <v>94.7</v>
      </c>
      <c r="BM1757" s="13">
        <v>94.7</v>
      </c>
      <c r="BN1757" s="13">
        <v>3.62</v>
      </c>
      <c r="BO1757" s="13">
        <v>3.62</v>
      </c>
      <c r="BP1757" s="13">
        <v>3.2640507936507936</v>
      </c>
      <c r="BQ1757" s="13">
        <v>0</v>
      </c>
      <c r="BR1757" s="13">
        <v>0</v>
      </c>
      <c r="BS1757" s="13">
        <v>-5.7000000000000002E-2</v>
      </c>
      <c r="BT1757" s="14">
        <v>-1.7462963539316225E-2</v>
      </c>
      <c r="BU1757" s="13">
        <v>3.3210507936507936</v>
      </c>
      <c r="BV1757" s="13">
        <v>2.9169999999999998</v>
      </c>
      <c r="BW1757" s="13">
        <v>2.9169999999999998</v>
      </c>
      <c r="BX1757" s="13">
        <v>5.86</v>
      </c>
      <c r="BY1757" s="13">
        <v>6.4</v>
      </c>
      <c r="BZ1757" s="13">
        <v>8.3800000000000008</v>
      </c>
      <c r="CA1757" s="13">
        <v>12.81</v>
      </c>
      <c r="CB1757" s="13">
        <v>-0.12660000000000002</v>
      </c>
      <c r="CC1757" s="15">
        <v>0.371</v>
      </c>
      <c r="CD1757" s="15">
        <v>0.66300000000000003</v>
      </c>
      <c r="CE1757" s="15">
        <v>0.36</v>
      </c>
      <c r="CF1757" s="15" t="s">
        <v>7128</v>
      </c>
      <c r="CG1757" s="15" t="s">
        <v>7128</v>
      </c>
      <c r="CH1757" s="13" t="s">
        <v>7128</v>
      </c>
      <c r="CI1757" s="13" t="s">
        <v>7128</v>
      </c>
      <c r="CJ1757" s="13">
        <v>-0.12660000000000002</v>
      </c>
      <c r="CK1757" s="12">
        <f t="shared" si="54"/>
        <v>4.3400754199520067E-2</v>
      </c>
      <c r="CL1757" s="36">
        <f t="shared" si="55"/>
        <v>7.392661982825917</v>
      </c>
      <c r="CM1757" s="13">
        <v>3.15</v>
      </c>
      <c r="CN1757" s="13">
        <v>0.28599999999999998</v>
      </c>
      <c r="CO1757" s="13">
        <v>2.86</v>
      </c>
      <c r="CP1757" s="13">
        <v>19.3</v>
      </c>
      <c r="CQ1757" s="13">
        <v>3.62</v>
      </c>
      <c r="CR1757" s="13">
        <v>23.73</v>
      </c>
      <c r="CS1757" s="13">
        <v>2.9169999999999998</v>
      </c>
      <c r="CT1757" s="13">
        <v>0</v>
      </c>
      <c r="CU1757" s="13">
        <v>3.59</v>
      </c>
      <c r="CV1757" s="13">
        <v>12.81</v>
      </c>
      <c r="CW1757" s="13">
        <v>3.62</v>
      </c>
      <c r="CX1757" s="12">
        <v>0.48805460750853236</v>
      </c>
      <c r="CY1757" s="12">
        <v>0.51000793650793652</v>
      </c>
      <c r="CZ1757" s="15">
        <v>6.55524861878453</v>
      </c>
      <c r="DA1757" s="20"/>
      <c r="DB1757" s="20"/>
    </row>
    <row r="1758" spans="1:106" ht="24">
      <c r="A1758" s="8" t="s">
        <v>6671</v>
      </c>
      <c r="B1758" s="8" t="s">
        <v>6672</v>
      </c>
      <c r="C1758" s="9" t="s">
        <v>7142</v>
      </c>
      <c r="D1758" s="9" t="s">
        <v>7126</v>
      </c>
      <c r="E1758" s="10" t="s">
        <v>7127</v>
      </c>
      <c r="F1758" s="10" t="s">
        <v>7126</v>
      </c>
      <c r="G1758" s="11">
        <v>0.1</v>
      </c>
      <c r="H1758" s="11">
        <v>0.1</v>
      </c>
      <c r="I1758" s="12">
        <v>9.0499999999999997E-2</v>
      </c>
      <c r="J1758" s="12">
        <v>6.5549999999999997E-2</v>
      </c>
      <c r="K1758" s="12">
        <v>4.7E-2</v>
      </c>
      <c r="L1758" s="12">
        <v>0.10350000000000001</v>
      </c>
      <c r="M1758" s="12">
        <v>6.8320350000000002E-2</v>
      </c>
      <c r="N1758" s="12">
        <v>6.5549999999999997E-2</v>
      </c>
      <c r="O1758" s="12" t="s">
        <v>7128</v>
      </c>
      <c r="P1758" s="12" t="s">
        <v>7128</v>
      </c>
      <c r="Q1758" s="13">
        <v>1.22</v>
      </c>
      <c r="R1758" s="13">
        <v>0</v>
      </c>
      <c r="S1758" s="13">
        <v>0</v>
      </c>
      <c r="T1758" s="13">
        <v>0</v>
      </c>
      <c r="U1758" s="13">
        <v>1.22</v>
      </c>
      <c r="V1758" s="13">
        <v>0</v>
      </c>
      <c r="W1758" s="13">
        <v>1.22</v>
      </c>
      <c r="X1758" s="14">
        <v>0</v>
      </c>
      <c r="Y1758" s="15" t="s">
        <v>7128</v>
      </c>
      <c r="Z1758" s="14" t="s">
        <v>7128</v>
      </c>
      <c r="AA1758" s="14">
        <v>0</v>
      </c>
      <c r="AB1758" s="14" t="s">
        <v>7128</v>
      </c>
      <c r="AC1758" s="14">
        <v>0</v>
      </c>
      <c r="AD1758" s="13">
        <v>0.24399999999999999</v>
      </c>
      <c r="AE1758" s="15" t="s">
        <v>7128</v>
      </c>
      <c r="AF1758" s="14" t="s">
        <v>7128</v>
      </c>
      <c r="AG1758" s="14" t="s">
        <v>7128</v>
      </c>
      <c r="AH1758" s="15">
        <v>9.2920353982300918E-2</v>
      </c>
      <c r="AI1758" s="5" t="s">
        <v>7128</v>
      </c>
      <c r="AJ1758" s="15" t="s">
        <v>7128</v>
      </c>
      <c r="AK1758" s="15" t="s">
        <v>7128</v>
      </c>
      <c r="AL1758" s="15" t="s">
        <v>7128</v>
      </c>
      <c r="AM1758" s="15" t="s">
        <v>7128</v>
      </c>
      <c r="AN1758" s="15" t="s">
        <v>7128</v>
      </c>
      <c r="AO1758" s="15" t="s">
        <v>7128</v>
      </c>
      <c r="AP1758" s="15" t="s">
        <v>7128</v>
      </c>
      <c r="AQ1758" s="15" t="s">
        <v>7128</v>
      </c>
      <c r="AR1758" s="15" t="s">
        <v>7128</v>
      </c>
      <c r="AS1758" s="15" t="s">
        <v>7128</v>
      </c>
      <c r="AT1758" s="14" t="s">
        <v>7128</v>
      </c>
      <c r="AU1758" s="14">
        <v>0</v>
      </c>
      <c r="AV1758" s="12" t="s">
        <v>7128</v>
      </c>
      <c r="AW1758" s="12" t="s">
        <v>7128</v>
      </c>
      <c r="AX1758" s="12" t="s">
        <v>7128</v>
      </c>
      <c r="AY1758" s="12" t="s">
        <v>7128</v>
      </c>
      <c r="AZ1758" s="14" t="s">
        <v>7128</v>
      </c>
      <c r="BA1758" s="14" t="s">
        <v>7128</v>
      </c>
      <c r="BB1758" s="14" t="s">
        <v>7128</v>
      </c>
      <c r="BC1758" s="14" t="s">
        <v>7128</v>
      </c>
      <c r="BD1758" s="14" t="s">
        <v>7128</v>
      </c>
      <c r="BE1758" s="14" t="s">
        <v>7128</v>
      </c>
      <c r="BF1758" s="14">
        <v>0</v>
      </c>
      <c r="BG1758" s="14" t="s">
        <v>7128</v>
      </c>
      <c r="BH1758" s="13">
        <v>0</v>
      </c>
      <c r="BI1758" s="13">
        <v>0</v>
      </c>
      <c r="BJ1758" s="13">
        <v>0</v>
      </c>
      <c r="BK1758" s="13">
        <v>0</v>
      </c>
      <c r="BL1758" s="13">
        <v>0</v>
      </c>
      <c r="BM1758" s="13">
        <v>0</v>
      </c>
      <c r="BN1758" s="13">
        <v>0</v>
      </c>
      <c r="BO1758" s="13">
        <v>0</v>
      </c>
      <c r="BP1758" s="13">
        <v>0</v>
      </c>
      <c r="BQ1758" s="13">
        <v>0</v>
      </c>
      <c r="BR1758" s="13">
        <v>0</v>
      </c>
      <c r="BS1758" s="13">
        <v>0</v>
      </c>
      <c r="BT1758" s="14" t="s">
        <v>7128</v>
      </c>
      <c r="BU1758" s="13">
        <v>0</v>
      </c>
      <c r="BV1758" s="13">
        <v>0</v>
      </c>
      <c r="BW1758" s="13">
        <v>0</v>
      </c>
      <c r="BX1758" s="13">
        <v>0</v>
      </c>
      <c r="BY1758" s="13">
        <v>0</v>
      </c>
      <c r="BZ1758" s="13">
        <v>0</v>
      </c>
      <c r="CA1758" s="13">
        <v>0</v>
      </c>
      <c r="CB1758" s="13">
        <v>0</v>
      </c>
      <c r="CC1758" s="15" t="s">
        <v>7128</v>
      </c>
      <c r="CD1758" s="15" t="s">
        <v>7128</v>
      </c>
      <c r="CE1758" s="15">
        <v>0.36</v>
      </c>
      <c r="CF1758" s="15" t="s">
        <v>7128</v>
      </c>
      <c r="CG1758" s="15" t="s">
        <v>7128</v>
      </c>
      <c r="CH1758" s="13" t="s">
        <v>7128</v>
      </c>
      <c r="CI1758" s="13" t="s">
        <v>7128</v>
      </c>
      <c r="CJ1758" s="13">
        <v>0</v>
      </c>
      <c r="CK1758" s="12">
        <f t="shared" si="54"/>
        <v>0</v>
      </c>
      <c r="CL1758" s="36" t="str">
        <f t="shared" si="55"/>
        <v>NA</v>
      </c>
      <c r="CM1758" s="13" t="s">
        <v>7128</v>
      </c>
      <c r="CN1758" s="13" t="s">
        <v>7128</v>
      </c>
      <c r="CO1758" s="13" t="s">
        <v>7128</v>
      </c>
      <c r="CP1758" s="13" t="s">
        <v>7128</v>
      </c>
      <c r="CQ1758" s="13" t="s">
        <v>7128</v>
      </c>
      <c r="CR1758" s="13" t="s">
        <v>7128</v>
      </c>
      <c r="CS1758" s="13" t="s">
        <v>7128</v>
      </c>
      <c r="CT1758" s="13">
        <v>0</v>
      </c>
      <c r="CU1758" s="13">
        <v>0</v>
      </c>
      <c r="CV1758" s="13">
        <v>0</v>
      </c>
      <c r="CW1758" s="13">
        <v>0</v>
      </c>
      <c r="CX1758" s="12" t="s">
        <v>7128</v>
      </c>
      <c r="CY1758" s="12" t="s">
        <v>7128</v>
      </c>
      <c r="CZ1758" s="15" t="s">
        <v>7128</v>
      </c>
      <c r="DA1758" s="20"/>
      <c r="DB1758" s="20"/>
    </row>
    <row r="1759" spans="1:106" ht="24">
      <c r="A1759" s="8" t="s">
        <v>5565</v>
      </c>
      <c r="B1759" s="8" t="s">
        <v>5566</v>
      </c>
      <c r="C1759" s="9" t="s">
        <v>7174</v>
      </c>
      <c r="D1759" s="9" t="s">
        <v>7126</v>
      </c>
      <c r="E1759" s="10" t="s">
        <v>7127</v>
      </c>
      <c r="F1759" s="10" t="s">
        <v>7126</v>
      </c>
      <c r="G1759" s="11">
        <v>0.45</v>
      </c>
      <c r="H1759" s="11">
        <v>0.47317596566523601</v>
      </c>
      <c r="I1759" s="12">
        <v>9.0499999999999997E-2</v>
      </c>
      <c r="J1759" s="12">
        <v>9.9322424892703862E-2</v>
      </c>
      <c r="K1759" s="12">
        <v>4.7E-2</v>
      </c>
      <c r="L1759" s="12">
        <v>0.10350000000000001</v>
      </c>
      <c r="M1759" s="12">
        <v>6.8320350000000002E-2</v>
      </c>
      <c r="N1759" s="12">
        <v>9.7684103861788621E-2</v>
      </c>
      <c r="O1759" s="12">
        <v>-7.9388870075428108E-2</v>
      </c>
      <c r="P1759" s="12">
        <v>-9.7684103861788621E-2</v>
      </c>
      <c r="Q1759" s="13">
        <v>0.23300000000000001</v>
      </c>
      <c r="R1759" s="13">
        <v>0</v>
      </c>
      <c r="S1759" s="13">
        <v>1.2999999999999999E-2</v>
      </c>
      <c r="T1759" s="13">
        <v>1.2999999999999999E-2</v>
      </c>
      <c r="U1759" s="13">
        <v>0.24600000000000002</v>
      </c>
      <c r="V1759" s="13">
        <v>0.32200000000000001</v>
      </c>
      <c r="W1759" s="13">
        <v>-7.5999999999999984E-2</v>
      </c>
      <c r="X1759" s="14">
        <v>1.3089430894308942</v>
      </c>
      <c r="Y1759" s="15">
        <v>0.83333333333333337</v>
      </c>
      <c r="Z1759" s="14">
        <v>2.1666666666666667E-2</v>
      </c>
      <c r="AA1759" s="14">
        <v>5.2845528455284542E-2</v>
      </c>
      <c r="AB1759" s="14">
        <v>2.2146507666098807E-2</v>
      </c>
      <c r="AC1759" s="14">
        <v>5.5793991416309009E-2</v>
      </c>
      <c r="AD1759" s="13">
        <v>7.8E-2</v>
      </c>
      <c r="AE1759" s="15">
        <v>-0.21702777777777779</v>
      </c>
      <c r="AF1759" s="14">
        <v>6.3245553203367583E-2</v>
      </c>
      <c r="AG1759" s="14" t="s">
        <v>7128</v>
      </c>
      <c r="AH1759" s="15">
        <v>0.45185185185185184</v>
      </c>
      <c r="AI1759" s="5" t="s">
        <v>7128</v>
      </c>
      <c r="AJ1759" s="15">
        <v>19.416666666666668</v>
      </c>
      <c r="AK1759" s="15">
        <v>19.416666666666668</v>
      </c>
      <c r="AL1759" s="15" t="s">
        <v>7128</v>
      </c>
      <c r="AM1759" s="15" t="s">
        <v>7128</v>
      </c>
      <c r="AN1759" s="15">
        <v>0.39693356047700173</v>
      </c>
      <c r="AO1759" s="15">
        <v>2.5604395604395607</v>
      </c>
      <c r="AP1759" s="15" t="s">
        <v>7128</v>
      </c>
      <c r="AQ1759" s="15" t="s">
        <v>7128</v>
      </c>
      <c r="AR1759" s="15" t="s">
        <v>7128</v>
      </c>
      <c r="AS1759" s="15" t="s">
        <v>7128</v>
      </c>
      <c r="AT1759" s="14">
        <v>0</v>
      </c>
      <c r="AU1759" s="14">
        <v>0</v>
      </c>
      <c r="AV1759" s="12" t="s">
        <v>7128</v>
      </c>
      <c r="AW1759" s="12">
        <v>-2.9100000000000001E-2</v>
      </c>
      <c r="AX1759" s="12">
        <v>0.13500000000000001</v>
      </c>
      <c r="AY1759" s="12">
        <v>-1.4800000000000001E-2</v>
      </c>
      <c r="AZ1759" s="14" t="s">
        <v>7128</v>
      </c>
      <c r="BA1759" s="14" t="s">
        <v>7128</v>
      </c>
      <c r="BB1759" s="14">
        <v>1.993355481727575E-2</v>
      </c>
      <c r="BC1759" s="14">
        <v>0</v>
      </c>
      <c r="BD1759" s="14">
        <v>0.13186813186813187</v>
      </c>
      <c r="BE1759" s="14">
        <v>0</v>
      </c>
      <c r="BF1759" s="14">
        <v>7.6923076923076927E-2</v>
      </c>
      <c r="BG1759" s="14" t="s">
        <v>7128</v>
      </c>
      <c r="BH1759" s="13">
        <v>1.2E-2</v>
      </c>
      <c r="BI1759" s="13">
        <v>1.2E-2</v>
      </c>
      <c r="BJ1759" s="13">
        <v>0</v>
      </c>
      <c r="BK1759" s="13">
        <v>0</v>
      </c>
      <c r="BL1759" s="13">
        <v>9.0999999999999998E-2</v>
      </c>
      <c r="BM1759" s="13">
        <v>9.0999999999999998E-2</v>
      </c>
      <c r="BN1759" s="13">
        <v>0</v>
      </c>
      <c r="BO1759" s="13">
        <v>0</v>
      </c>
      <c r="BP1759" s="13">
        <v>0</v>
      </c>
      <c r="BQ1759" s="13">
        <v>4.0000000000000001E-3</v>
      </c>
      <c r="BR1759" s="13">
        <v>-8.0000000000000002E-3</v>
      </c>
      <c r="BS1759" s="13">
        <v>-8.9999999999999993E-3</v>
      </c>
      <c r="BT1759" s="14" t="s">
        <v>7128</v>
      </c>
      <c r="BU1759" s="13">
        <v>1.7000000000000001E-2</v>
      </c>
      <c r="BV1759" s="13">
        <v>2.4999999999999998E-2</v>
      </c>
      <c r="BW1759" s="13">
        <v>2.8999999999999998E-2</v>
      </c>
      <c r="BX1759" s="13">
        <v>0.60199999999999998</v>
      </c>
      <c r="BY1759" s="13">
        <v>0.52</v>
      </c>
      <c r="BZ1759" s="13">
        <v>0.58699999999999997</v>
      </c>
      <c r="CA1759" s="13">
        <v>0.27799999999999997</v>
      </c>
      <c r="CB1759" s="13">
        <v>0</v>
      </c>
      <c r="CC1759" s="15">
        <v>-9.0999999999999998E-2</v>
      </c>
      <c r="CD1759" s="15">
        <v>-5.1999999999999998E-2</v>
      </c>
      <c r="CE1759" s="15">
        <v>0.36</v>
      </c>
      <c r="CF1759" s="15" t="s">
        <v>7128</v>
      </c>
      <c r="CG1759" s="15">
        <v>1.3199732495184633</v>
      </c>
      <c r="CH1759" s="13" t="s">
        <v>7128</v>
      </c>
      <c r="CI1759" s="13">
        <v>2.1999999999999997E-3</v>
      </c>
      <c r="CJ1759" s="13">
        <v>0</v>
      </c>
      <c r="CK1759" s="12">
        <f t="shared" si="54"/>
        <v>0</v>
      </c>
      <c r="CL1759" s="36">
        <f t="shared" si="55"/>
        <v>0.3273381294964029</v>
      </c>
      <c r="CM1759" s="13">
        <v>1.2999999999999999E-2</v>
      </c>
      <c r="CN1759" s="13">
        <v>1E-3</v>
      </c>
      <c r="CO1759" s="13">
        <v>1.2E-2</v>
      </c>
      <c r="CP1759" s="13">
        <v>0.23300000000000001</v>
      </c>
      <c r="CQ1759" s="13" t="s">
        <v>7128</v>
      </c>
      <c r="CR1759" s="13" t="s">
        <v>7128</v>
      </c>
      <c r="CS1759" s="13" t="s">
        <v>7128</v>
      </c>
      <c r="CT1759" s="13">
        <v>0</v>
      </c>
      <c r="CU1759" s="13">
        <v>0</v>
      </c>
      <c r="CV1759" s="13">
        <v>0.27799999999999997</v>
      </c>
      <c r="CW1759" s="13">
        <v>0</v>
      </c>
      <c r="CX1759" s="12">
        <v>1.993355481727575E-2</v>
      </c>
      <c r="CY1759" s="12">
        <v>0</v>
      </c>
      <c r="CZ1759" s="15" t="s">
        <v>7128</v>
      </c>
      <c r="DA1759" s="20"/>
      <c r="DB1759" s="20"/>
    </row>
    <row r="1760" spans="1:106">
      <c r="A1760" s="8" t="s">
        <v>6295</v>
      </c>
      <c r="B1760" s="8" t="s">
        <v>6296</v>
      </c>
      <c r="C1760" s="9" t="s">
        <v>7131</v>
      </c>
      <c r="D1760" s="9" t="s">
        <v>7126</v>
      </c>
      <c r="E1760" s="10" t="s">
        <v>7127</v>
      </c>
      <c r="F1760" s="10" t="s">
        <v>7126</v>
      </c>
      <c r="G1760" s="11">
        <v>0.79</v>
      </c>
      <c r="H1760" s="11">
        <v>0.79</v>
      </c>
      <c r="I1760" s="12">
        <v>9.0499999999999997E-2</v>
      </c>
      <c r="J1760" s="12">
        <v>0.127995</v>
      </c>
      <c r="K1760" s="12">
        <v>4.7E-2</v>
      </c>
      <c r="L1760" s="12">
        <v>0.10350000000000001</v>
      </c>
      <c r="M1760" s="12">
        <v>6.8320350000000002E-2</v>
      </c>
      <c r="N1760" s="12">
        <v>0.127995</v>
      </c>
      <c r="O1760" s="12" t="s">
        <v>7128</v>
      </c>
      <c r="P1760" s="12" t="s">
        <v>7128</v>
      </c>
      <c r="Q1760" s="13">
        <v>14.8</v>
      </c>
      <c r="R1760" s="13">
        <v>0</v>
      </c>
      <c r="S1760" s="13">
        <v>0</v>
      </c>
      <c r="T1760" s="13">
        <v>0</v>
      </c>
      <c r="U1760" s="13">
        <v>14.8</v>
      </c>
      <c r="V1760" s="13">
        <v>0</v>
      </c>
      <c r="W1760" s="13">
        <v>14.8</v>
      </c>
      <c r="X1760" s="14">
        <v>0</v>
      </c>
      <c r="Y1760" s="15">
        <v>2.5311203319502074</v>
      </c>
      <c r="Z1760" s="14" t="s">
        <v>7128</v>
      </c>
      <c r="AA1760" s="14">
        <v>0</v>
      </c>
      <c r="AB1760" s="14" t="s">
        <v>7128</v>
      </c>
      <c r="AC1760" s="14">
        <v>0</v>
      </c>
      <c r="AD1760" s="13">
        <v>0.61599999999999999</v>
      </c>
      <c r="AE1760" s="15" t="s">
        <v>7128</v>
      </c>
      <c r="AF1760" s="14" t="s">
        <v>7128</v>
      </c>
      <c r="AG1760" s="14" t="s">
        <v>7128</v>
      </c>
      <c r="AH1760" s="15">
        <v>0.19480519480519481</v>
      </c>
      <c r="AI1760" s="5" t="s">
        <v>7128</v>
      </c>
      <c r="AJ1760" s="15" t="s">
        <v>7128</v>
      </c>
      <c r="AK1760" s="15" t="s">
        <v>7128</v>
      </c>
      <c r="AL1760" s="15" t="s">
        <v>7128</v>
      </c>
      <c r="AM1760" s="15" t="s">
        <v>7128</v>
      </c>
      <c r="AN1760" s="15" t="s">
        <v>7128</v>
      </c>
      <c r="AO1760" s="15" t="s">
        <v>7128</v>
      </c>
      <c r="AP1760" s="15" t="s">
        <v>7128</v>
      </c>
      <c r="AQ1760" s="15" t="s">
        <v>7128</v>
      </c>
      <c r="AR1760" s="15" t="s">
        <v>7128</v>
      </c>
      <c r="AS1760" s="15" t="s">
        <v>7128</v>
      </c>
      <c r="AT1760" s="14" t="s">
        <v>7128</v>
      </c>
      <c r="AU1760" s="14">
        <v>0</v>
      </c>
      <c r="AV1760" s="12" t="s">
        <v>7128</v>
      </c>
      <c r="AW1760" s="12" t="s">
        <v>7128</v>
      </c>
      <c r="AX1760" s="12" t="s">
        <v>7128</v>
      </c>
      <c r="AY1760" s="12" t="s">
        <v>7128</v>
      </c>
      <c r="AZ1760" s="14" t="s">
        <v>7128</v>
      </c>
      <c r="BA1760" s="14" t="s">
        <v>7128</v>
      </c>
      <c r="BB1760" s="14" t="s">
        <v>7128</v>
      </c>
      <c r="BC1760" s="14" t="s">
        <v>7128</v>
      </c>
      <c r="BD1760" s="14" t="s">
        <v>7128</v>
      </c>
      <c r="BE1760" s="14" t="s">
        <v>7128</v>
      </c>
      <c r="BF1760" s="14">
        <v>0</v>
      </c>
      <c r="BG1760" s="14" t="s">
        <v>7128</v>
      </c>
      <c r="BH1760" s="13">
        <v>0</v>
      </c>
      <c r="BI1760" s="13">
        <v>0</v>
      </c>
      <c r="BJ1760" s="13">
        <v>0</v>
      </c>
      <c r="BK1760" s="13">
        <v>0</v>
      </c>
      <c r="BL1760" s="13">
        <v>0</v>
      </c>
      <c r="BM1760" s="13">
        <v>0</v>
      </c>
      <c r="BN1760" s="13">
        <v>0</v>
      </c>
      <c r="BO1760" s="13">
        <v>0</v>
      </c>
      <c r="BP1760" s="13">
        <v>0</v>
      </c>
      <c r="BQ1760" s="13">
        <v>0</v>
      </c>
      <c r="BR1760" s="13">
        <v>0</v>
      </c>
      <c r="BS1760" s="13">
        <v>0</v>
      </c>
      <c r="BT1760" s="14" t="s">
        <v>7128</v>
      </c>
      <c r="BU1760" s="13">
        <v>0</v>
      </c>
      <c r="BV1760" s="13">
        <v>0</v>
      </c>
      <c r="BW1760" s="13">
        <v>0</v>
      </c>
      <c r="BX1760" s="13">
        <v>0</v>
      </c>
      <c r="BY1760" s="13">
        <v>0</v>
      </c>
      <c r="BZ1760" s="13">
        <v>0</v>
      </c>
      <c r="CA1760" s="13">
        <v>0</v>
      </c>
      <c r="CB1760" s="13">
        <v>0</v>
      </c>
      <c r="CC1760" s="15" t="s">
        <v>7128</v>
      </c>
      <c r="CD1760" s="15" t="s">
        <v>7128</v>
      </c>
      <c r="CE1760" s="15">
        <v>0.36</v>
      </c>
      <c r="CF1760" s="15" t="s">
        <v>7128</v>
      </c>
      <c r="CG1760" s="15" t="s">
        <v>7128</v>
      </c>
      <c r="CH1760" s="13" t="s">
        <v>7128</v>
      </c>
      <c r="CI1760" s="13" t="s">
        <v>7128</v>
      </c>
      <c r="CJ1760" s="13">
        <v>0</v>
      </c>
      <c r="CK1760" s="12">
        <f t="shared" si="54"/>
        <v>0</v>
      </c>
      <c r="CL1760" s="36" t="str">
        <f t="shared" si="55"/>
        <v>NA</v>
      </c>
      <c r="CM1760" s="13" t="s">
        <v>7128</v>
      </c>
      <c r="CN1760" s="13" t="s">
        <v>7128</v>
      </c>
      <c r="CO1760" s="13" t="s">
        <v>7128</v>
      </c>
      <c r="CP1760" s="13" t="s">
        <v>7128</v>
      </c>
      <c r="CQ1760" s="13" t="s">
        <v>7128</v>
      </c>
      <c r="CR1760" s="13" t="s">
        <v>7128</v>
      </c>
      <c r="CS1760" s="13" t="s">
        <v>7128</v>
      </c>
      <c r="CT1760" s="13">
        <v>0</v>
      </c>
      <c r="CU1760" s="13">
        <v>0</v>
      </c>
      <c r="CV1760" s="13">
        <v>0</v>
      </c>
      <c r="CW1760" s="13">
        <v>0</v>
      </c>
      <c r="CX1760" s="12" t="s">
        <v>7128</v>
      </c>
      <c r="CY1760" s="12" t="s">
        <v>7128</v>
      </c>
      <c r="CZ1760" s="15" t="s">
        <v>7128</v>
      </c>
      <c r="DA1760" s="20"/>
      <c r="DB1760" s="20"/>
    </row>
    <row r="1761" spans="1:106">
      <c r="A1761" s="8" t="s">
        <v>6581</v>
      </c>
      <c r="B1761" s="8" t="s">
        <v>6582</v>
      </c>
      <c r="C1761" s="9" t="s">
        <v>7141</v>
      </c>
      <c r="D1761" s="9" t="s">
        <v>7126</v>
      </c>
      <c r="E1761" s="10" t="s">
        <v>7127</v>
      </c>
      <c r="F1761" s="10" t="s">
        <v>7126</v>
      </c>
      <c r="G1761" s="11">
        <v>0.73</v>
      </c>
      <c r="H1761" s="11">
        <v>0.8016727272727272</v>
      </c>
      <c r="I1761" s="12">
        <v>9.0499999999999997E-2</v>
      </c>
      <c r="J1761" s="12">
        <v>0.12905138181818182</v>
      </c>
      <c r="K1761" s="12">
        <v>4.7E-2</v>
      </c>
      <c r="L1761" s="12">
        <v>0.10350000000000001</v>
      </c>
      <c r="M1761" s="12">
        <v>6.8320350000000002E-2</v>
      </c>
      <c r="N1761" s="12">
        <v>0.12190655454545454</v>
      </c>
      <c r="O1761" s="12">
        <v>-0.10698053713153333</v>
      </c>
      <c r="P1761" s="12">
        <v>-0.10033015949047196</v>
      </c>
      <c r="Q1761" s="13">
        <v>2.04</v>
      </c>
      <c r="R1761" s="13">
        <v>0</v>
      </c>
      <c r="S1761" s="13">
        <v>0.27200000000000002</v>
      </c>
      <c r="T1761" s="13">
        <v>0.27200000000000002</v>
      </c>
      <c r="U1761" s="13">
        <v>2.3120000000000003</v>
      </c>
      <c r="V1761" s="13">
        <v>6.4000000000000001E-2</v>
      </c>
      <c r="W1761" s="13">
        <v>2.2480000000000002</v>
      </c>
      <c r="X1761" s="14">
        <v>2.7681660899653977E-2</v>
      </c>
      <c r="Y1761" s="15">
        <v>6.9637883008356549E-2</v>
      </c>
      <c r="Z1761" s="14">
        <v>7.1541294055760138E-2</v>
      </c>
      <c r="AA1761" s="14">
        <v>0.11764705882352941</v>
      </c>
      <c r="AB1761" s="14">
        <v>7.7053824362606244E-2</v>
      </c>
      <c r="AC1761" s="14">
        <v>0.13333333333333333</v>
      </c>
      <c r="AD1761" s="13">
        <v>0.28499999999999998</v>
      </c>
      <c r="AE1761" s="15">
        <v>-0.60977777777777786</v>
      </c>
      <c r="AF1761" s="14">
        <v>7.0710678118654752E-2</v>
      </c>
      <c r="AG1761" s="14" t="s">
        <v>7128</v>
      </c>
      <c r="AH1761" s="15">
        <v>0.53125000000000011</v>
      </c>
      <c r="AI1761" s="5">
        <v>3.3428571428571425</v>
      </c>
      <c r="AJ1761" s="15">
        <v>25.185185185185183</v>
      </c>
      <c r="AK1761" s="15">
        <v>25.185185185185183</v>
      </c>
      <c r="AL1761" s="15" t="s">
        <v>7128</v>
      </c>
      <c r="AM1761" s="15" t="s">
        <v>7128</v>
      </c>
      <c r="AN1761" s="15">
        <v>0.57790368271954673</v>
      </c>
      <c r="AO1761" s="15">
        <v>0.26701570680628273</v>
      </c>
      <c r="AP1761" s="15">
        <v>19.213675213675213</v>
      </c>
      <c r="AQ1761" s="15">
        <v>15.830985915492962</v>
      </c>
      <c r="AR1761" s="15">
        <v>0.60139111824505098</v>
      </c>
      <c r="AS1761" s="15">
        <v>0.29424083769633513</v>
      </c>
      <c r="AT1761" s="14">
        <v>0.70913580246913577</v>
      </c>
      <c r="AU1761" s="14">
        <v>2.8156862745098037E-2</v>
      </c>
      <c r="AV1761" s="12">
        <v>1.554</v>
      </c>
      <c r="AW1761" s="12">
        <v>-1.9699999999999999E-2</v>
      </c>
      <c r="AX1761" s="12">
        <v>0.48200000000000004</v>
      </c>
      <c r="AY1761" s="12">
        <v>0.74400000000000011</v>
      </c>
      <c r="AZ1761" s="14" t="s">
        <v>7128</v>
      </c>
      <c r="BA1761" s="14" t="s">
        <v>7128</v>
      </c>
      <c r="BB1761" s="14">
        <v>2.2070844686648501E-2</v>
      </c>
      <c r="BC1761" s="14">
        <v>2.1576395054982583E-2</v>
      </c>
      <c r="BD1761" s="14">
        <v>1.0602094240837696E-2</v>
      </c>
      <c r="BE1761" s="14">
        <v>1.5314136125654451E-2</v>
      </c>
      <c r="BF1761" s="14">
        <v>0.26363636363636367</v>
      </c>
      <c r="BG1761" s="14">
        <v>6.7699999999999996E-2</v>
      </c>
      <c r="BH1761" s="13">
        <v>8.1000000000000003E-2</v>
      </c>
      <c r="BI1761" s="13">
        <v>8.1000000000000003E-2</v>
      </c>
      <c r="BJ1761" s="13">
        <v>0.11700000000000001</v>
      </c>
      <c r="BK1761" s="13">
        <v>0.11700000000000001</v>
      </c>
      <c r="BL1761" s="13">
        <v>7.64</v>
      </c>
      <c r="BM1761" s="13">
        <v>7.64</v>
      </c>
      <c r="BN1761" s="13">
        <v>0.14199999999999999</v>
      </c>
      <c r="BO1761" s="13">
        <v>0.14199999999999999</v>
      </c>
      <c r="BP1761" s="13">
        <v>8.6154545454545456E-2</v>
      </c>
      <c r="BQ1761" s="13">
        <v>0</v>
      </c>
      <c r="BR1761" s="13">
        <v>0</v>
      </c>
      <c r="BS1761" s="13">
        <v>-2.8000000000000001E-2</v>
      </c>
      <c r="BT1761" s="14">
        <v>-0.32499736203439905</v>
      </c>
      <c r="BU1761" s="13">
        <v>0.11415454545454545</v>
      </c>
      <c r="BV1761" s="13">
        <v>0.109</v>
      </c>
      <c r="BW1761" s="13">
        <v>0.109</v>
      </c>
      <c r="BX1761" s="13">
        <v>3.67</v>
      </c>
      <c r="BY1761" s="13">
        <v>3.9930000000000003</v>
      </c>
      <c r="BZ1761" s="13">
        <v>3.53</v>
      </c>
      <c r="CA1761" s="13">
        <v>3.7379999999999995</v>
      </c>
      <c r="CB1761" s="13">
        <v>-5.7439999999999998E-2</v>
      </c>
      <c r="CC1761" s="15">
        <v>-0.40300000000000002</v>
      </c>
      <c r="CD1761" s="15">
        <v>0.153</v>
      </c>
      <c r="CE1761" s="15">
        <v>0.36</v>
      </c>
      <c r="CF1761" s="15">
        <v>1.0392685695124617</v>
      </c>
      <c r="CG1761" s="15">
        <v>1.511844077482821</v>
      </c>
      <c r="CH1761" s="13">
        <v>0.14960000000000001</v>
      </c>
      <c r="CI1761" s="13">
        <v>3.0800000000000004E-2</v>
      </c>
      <c r="CJ1761" s="13">
        <v>-5.7439999999999998E-2</v>
      </c>
      <c r="CK1761" s="12">
        <f t="shared" si="54"/>
        <v>0.52697247706422012</v>
      </c>
      <c r="CL1761" s="36">
        <f t="shared" si="55"/>
        <v>2.0438737292669877</v>
      </c>
      <c r="CM1761" s="13">
        <v>0.11</v>
      </c>
      <c r="CN1761" s="13">
        <v>2.9000000000000001E-2</v>
      </c>
      <c r="CO1761" s="13">
        <v>8.1000000000000003E-2</v>
      </c>
      <c r="CP1761" s="13">
        <v>2.04</v>
      </c>
      <c r="CQ1761" s="13">
        <v>0.14199999999999999</v>
      </c>
      <c r="CR1761" s="13">
        <v>2.2480000000000002</v>
      </c>
      <c r="CS1761" s="13">
        <v>0.109</v>
      </c>
      <c r="CT1761" s="13">
        <v>0</v>
      </c>
      <c r="CU1761" s="13">
        <v>0.11700000000000001</v>
      </c>
      <c r="CV1761" s="13">
        <v>3.7379999999999995</v>
      </c>
      <c r="CW1761" s="13">
        <v>0.14199999999999999</v>
      </c>
      <c r="CX1761" s="12">
        <v>2.2070844686648501E-2</v>
      </c>
      <c r="CY1761" s="12">
        <v>2.1576395054982583E-2</v>
      </c>
      <c r="CZ1761" s="15">
        <v>15.830985915492962</v>
      </c>
      <c r="DA1761" s="20"/>
      <c r="DB1761" s="20"/>
    </row>
    <row r="1762" spans="1:106" ht="24">
      <c r="A1762" s="8" t="s">
        <v>5767</v>
      </c>
      <c r="B1762" s="8" t="s">
        <v>5768</v>
      </c>
      <c r="C1762" s="9" t="s">
        <v>7142</v>
      </c>
      <c r="D1762" s="9" t="s">
        <v>7126</v>
      </c>
      <c r="E1762" s="10" t="s">
        <v>7127</v>
      </c>
      <c r="F1762" s="10" t="s">
        <v>7126</v>
      </c>
      <c r="G1762" s="11">
        <v>0.1</v>
      </c>
      <c r="H1762" s="11">
        <v>0.33170731707317075</v>
      </c>
      <c r="I1762" s="12">
        <v>9.0499999999999997E-2</v>
      </c>
      <c r="J1762" s="12">
        <v>8.6519512195121953E-2</v>
      </c>
      <c r="K1762" s="12">
        <v>4.7E-2</v>
      </c>
      <c r="L1762" s="12">
        <v>0.10350000000000001</v>
      </c>
      <c r="M1762" s="12">
        <v>6.8320350000000002E-2</v>
      </c>
      <c r="N1762" s="12">
        <v>7.3806862132352935E-2</v>
      </c>
      <c r="O1762" s="12">
        <v>-8.6519512195121953E-2</v>
      </c>
      <c r="P1762" s="12">
        <v>-7.2442605652134659E-2</v>
      </c>
      <c r="Q1762" s="13">
        <v>0.20499999999999999</v>
      </c>
      <c r="R1762" s="13">
        <v>0</v>
      </c>
      <c r="S1762" s="13">
        <v>0.47499999999999998</v>
      </c>
      <c r="T1762" s="13">
        <v>0.47499999999999998</v>
      </c>
      <c r="U1762" s="13">
        <v>0.67999999999999994</v>
      </c>
      <c r="V1762" s="13">
        <v>4.0000000000000001E-3</v>
      </c>
      <c r="W1762" s="13">
        <v>0.67599999999999993</v>
      </c>
      <c r="X1762" s="14">
        <v>5.8823529411764714E-3</v>
      </c>
      <c r="Y1762" s="15">
        <v>1.5972222222222221</v>
      </c>
      <c r="Z1762" s="14">
        <v>0.44769085768143263</v>
      </c>
      <c r="AA1762" s="14">
        <v>0.69852941176470595</v>
      </c>
      <c r="AB1762" s="14">
        <v>0.81058020477815695</v>
      </c>
      <c r="AC1762" s="14">
        <v>2.3170731707317072</v>
      </c>
      <c r="AD1762" s="13">
        <v>5.7000000000000002E-2</v>
      </c>
      <c r="AE1762" s="15" t="s">
        <v>7128</v>
      </c>
      <c r="AF1762" s="14" t="s">
        <v>7128</v>
      </c>
      <c r="AG1762" s="14" t="s">
        <v>7128</v>
      </c>
      <c r="AH1762" s="15">
        <v>0.89861751152073732</v>
      </c>
      <c r="AI1762" s="5" t="s">
        <v>7128</v>
      </c>
      <c r="AJ1762" s="15" t="s">
        <v>7128</v>
      </c>
      <c r="AK1762" s="15" t="s">
        <v>7128</v>
      </c>
      <c r="AL1762" s="15" t="s">
        <v>7128</v>
      </c>
      <c r="AM1762" s="15" t="s">
        <v>7128</v>
      </c>
      <c r="AN1762" s="15">
        <v>0.34982935153583616</v>
      </c>
      <c r="AO1762" s="15">
        <v>9.3181818181818183</v>
      </c>
      <c r="AP1762" s="15">
        <v>675.99999999999989</v>
      </c>
      <c r="AQ1762" s="15" t="s">
        <v>7128</v>
      </c>
      <c r="AR1762" s="15">
        <v>0.63954588457899708</v>
      </c>
      <c r="AS1762" s="15">
        <v>30.727272727272727</v>
      </c>
      <c r="AT1762" s="14" t="s">
        <v>7128</v>
      </c>
      <c r="AU1762" s="14">
        <v>0</v>
      </c>
      <c r="AV1762" s="12">
        <v>0.20699999999999999</v>
      </c>
      <c r="AW1762" s="12">
        <v>1.29E-2</v>
      </c>
      <c r="AX1762" s="12">
        <v>0.89500000000000002</v>
      </c>
      <c r="AY1762" s="12">
        <v>-0.37200000000000005</v>
      </c>
      <c r="AZ1762" s="14" t="s">
        <v>7128</v>
      </c>
      <c r="BA1762" s="14" t="s">
        <v>7128</v>
      </c>
      <c r="BB1762" s="14">
        <v>0</v>
      </c>
      <c r="BC1762" s="14">
        <v>1.364256480218281E-3</v>
      </c>
      <c r="BD1762" s="14">
        <v>0</v>
      </c>
      <c r="BE1762" s="14">
        <v>4.5454545454545456E-2</v>
      </c>
      <c r="BF1762" s="14">
        <v>0</v>
      </c>
      <c r="BG1762" s="14" t="s">
        <v>7128</v>
      </c>
      <c r="BH1762" s="13">
        <v>0</v>
      </c>
      <c r="BI1762" s="13">
        <v>0</v>
      </c>
      <c r="BJ1762" s="13">
        <v>1E-3</v>
      </c>
      <c r="BK1762" s="13">
        <v>1E-3</v>
      </c>
      <c r="BL1762" s="13">
        <v>2.1999999999999999E-2</v>
      </c>
      <c r="BM1762" s="13">
        <v>2.1999999999999999E-2</v>
      </c>
      <c r="BN1762" s="13">
        <v>0</v>
      </c>
      <c r="BO1762" s="13">
        <v>0</v>
      </c>
      <c r="BP1762" s="13">
        <v>1E-3</v>
      </c>
      <c r="BQ1762" s="13">
        <v>0</v>
      </c>
      <c r="BR1762" s="13">
        <v>0</v>
      </c>
      <c r="BS1762" s="13">
        <v>0</v>
      </c>
      <c r="BT1762" s="14">
        <v>0</v>
      </c>
      <c r="BU1762" s="13">
        <v>1E-3</v>
      </c>
      <c r="BV1762" s="13">
        <v>0</v>
      </c>
      <c r="BW1762" s="13">
        <v>0</v>
      </c>
      <c r="BX1762" s="13">
        <v>0.73299999999999998</v>
      </c>
      <c r="BY1762" s="13">
        <v>0.73299999999999998</v>
      </c>
      <c r="BZ1762" s="13">
        <v>0.58599999999999997</v>
      </c>
      <c r="CA1762" s="13">
        <v>1.0569999999999999</v>
      </c>
      <c r="CB1762" s="13">
        <v>0</v>
      </c>
      <c r="CC1762" s="15" t="s">
        <v>7128</v>
      </c>
      <c r="CD1762" s="15" t="s">
        <v>7128</v>
      </c>
      <c r="CE1762" s="15">
        <v>0.36</v>
      </c>
      <c r="CF1762" s="15" t="s">
        <v>7128</v>
      </c>
      <c r="CG1762" s="15" t="s">
        <v>7128</v>
      </c>
      <c r="CH1762" s="13" t="s">
        <v>7128</v>
      </c>
      <c r="CI1762" s="13" t="s">
        <v>7128</v>
      </c>
      <c r="CJ1762" s="13">
        <v>0</v>
      </c>
      <c r="CK1762" s="12">
        <f t="shared" si="54"/>
        <v>0</v>
      </c>
      <c r="CL1762" s="36">
        <f t="shared" si="55"/>
        <v>2.0813623462630083E-2</v>
      </c>
      <c r="CM1762" s="13">
        <v>1E-3</v>
      </c>
      <c r="CN1762" s="13" t="s">
        <v>7128</v>
      </c>
      <c r="CO1762" s="13" t="s">
        <v>7128</v>
      </c>
      <c r="CP1762" s="13" t="s">
        <v>7128</v>
      </c>
      <c r="CQ1762" s="13" t="s">
        <v>7128</v>
      </c>
      <c r="CR1762" s="13" t="s">
        <v>7128</v>
      </c>
      <c r="CS1762" s="13" t="s">
        <v>7128</v>
      </c>
      <c r="CT1762" s="13">
        <v>0</v>
      </c>
      <c r="CU1762" s="13">
        <v>1E-3</v>
      </c>
      <c r="CV1762" s="13">
        <v>1.0569999999999999</v>
      </c>
      <c r="CW1762" s="13">
        <v>0</v>
      </c>
      <c r="CX1762" s="12">
        <v>0</v>
      </c>
      <c r="CY1762" s="12">
        <v>1.364256480218281E-3</v>
      </c>
      <c r="CZ1762" s="15" t="s">
        <v>7128</v>
      </c>
      <c r="DA1762" s="20"/>
      <c r="DB1762" s="20"/>
    </row>
    <row r="1763" spans="1:106" ht="24">
      <c r="A1763" s="8" t="s">
        <v>3083</v>
      </c>
      <c r="B1763" s="8" t="s">
        <v>3084</v>
      </c>
      <c r="C1763" s="9" t="s">
        <v>7139</v>
      </c>
      <c r="D1763" s="9" t="s">
        <v>7126</v>
      </c>
      <c r="E1763" s="10" t="s">
        <v>7127</v>
      </c>
      <c r="F1763" s="10" t="s">
        <v>7126</v>
      </c>
      <c r="G1763" s="11">
        <v>0.59</v>
      </c>
      <c r="H1763" s="11">
        <v>0.59086770628061869</v>
      </c>
      <c r="I1763" s="12">
        <v>9.0499999999999997E-2</v>
      </c>
      <c r="J1763" s="12">
        <v>0.109973527418396</v>
      </c>
      <c r="K1763" s="12">
        <v>3.2000000000000001E-2</v>
      </c>
      <c r="L1763" s="12">
        <v>8.8499999999999995E-2</v>
      </c>
      <c r="M1763" s="12">
        <v>5.8418850000000001E-2</v>
      </c>
      <c r="N1763" s="12">
        <v>0.10985880897627986</v>
      </c>
      <c r="O1763" s="12">
        <v>0.3521476847028161</v>
      </c>
      <c r="P1763" s="12">
        <v>0.11981037140573148</v>
      </c>
      <c r="Q1763" s="13">
        <v>98.2</v>
      </c>
      <c r="R1763" s="13">
        <v>0</v>
      </c>
      <c r="S1763" s="13">
        <v>0.219</v>
      </c>
      <c r="T1763" s="13">
        <v>0.219</v>
      </c>
      <c r="U1763" s="13">
        <v>98.418999999999997</v>
      </c>
      <c r="V1763" s="13">
        <v>2.1000000000000001E-2</v>
      </c>
      <c r="W1763" s="13">
        <v>98.397999999999996</v>
      </c>
      <c r="X1763" s="14">
        <v>2.1337343399140411E-4</v>
      </c>
      <c r="Y1763" s="15">
        <v>0.31568877551020408</v>
      </c>
      <c r="Z1763" s="14">
        <v>0.36868686868686873</v>
      </c>
      <c r="AA1763" s="14">
        <v>2.2251800973389284E-3</v>
      </c>
      <c r="AB1763" s="14">
        <v>0.58399999999999996</v>
      </c>
      <c r="AC1763" s="14">
        <v>2.2301425661914458E-3</v>
      </c>
      <c r="AD1763" s="13">
        <v>1.25</v>
      </c>
      <c r="AE1763" s="15">
        <v>1.6173055555555558</v>
      </c>
      <c r="AF1763" s="14">
        <v>6.3245553203367583E-2</v>
      </c>
      <c r="AG1763" s="14">
        <v>0.49568702323139341</v>
      </c>
      <c r="AH1763" s="15">
        <v>0.16262975778546715</v>
      </c>
      <c r="AI1763" s="5" t="s">
        <v>7128</v>
      </c>
      <c r="AJ1763" s="15">
        <v>804.91803278688531</v>
      </c>
      <c r="AK1763" s="15">
        <v>804.91803278688531</v>
      </c>
      <c r="AL1763" s="15" t="s">
        <v>7128</v>
      </c>
      <c r="AM1763" s="15" t="s">
        <v>7128</v>
      </c>
      <c r="AN1763" s="15">
        <v>261.86666666666667</v>
      </c>
      <c r="AO1763" s="15">
        <v>5.0102040816326525</v>
      </c>
      <c r="AP1763" s="15">
        <v>575.42690058479525</v>
      </c>
      <c r="AQ1763" s="15">
        <v>565.50574712643675</v>
      </c>
      <c r="AR1763" s="15">
        <v>171.72425828970333</v>
      </c>
      <c r="AS1763" s="15">
        <v>5.0203061224489787</v>
      </c>
      <c r="AT1763" s="14">
        <v>0</v>
      </c>
      <c r="AU1763" s="14">
        <v>0</v>
      </c>
      <c r="AV1763" s="12" t="s">
        <v>7128</v>
      </c>
      <c r="AW1763" s="12" t="s">
        <v>7128</v>
      </c>
      <c r="AX1763" s="12" t="s">
        <v>7128</v>
      </c>
      <c r="AY1763" s="12" t="s">
        <v>7128</v>
      </c>
      <c r="AZ1763" s="14" t="s">
        <v>7128</v>
      </c>
      <c r="BA1763" s="14" t="s">
        <v>7128</v>
      </c>
      <c r="BB1763" s="14">
        <v>0.4621212121212121</v>
      </c>
      <c r="BC1763" s="14">
        <v>0.22966918038201134</v>
      </c>
      <c r="BD1763" s="14">
        <v>6.2244897959183665E-3</v>
      </c>
      <c r="BE1763" s="14">
        <v>8.7244897959183679E-3</v>
      </c>
      <c r="BF1763" s="14">
        <v>0.34054054054054056</v>
      </c>
      <c r="BG1763" s="14">
        <v>3.04E-2</v>
      </c>
      <c r="BH1763" s="13">
        <v>0.122</v>
      </c>
      <c r="BI1763" s="13">
        <v>0.122</v>
      </c>
      <c r="BJ1763" s="13">
        <v>0.17100000000000001</v>
      </c>
      <c r="BK1763" s="13">
        <v>0.17100000000000001</v>
      </c>
      <c r="BL1763" s="13">
        <v>19.600000000000001</v>
      </c>
      <c r="BM1763" s="13">
        <v>19.600000000000001</v>
      </c>
      <c r="BN1763" s="13">
        <v>0.17399999999999999</v>
      </c>
      <c r="BO1763" s="13">
        <v>0.17399999999999999</v>
      </c>
      <c r="BP1763" s="13">
        <v>0.11276756756756756</v>
      </c>
      <c r="BQ1763" s="13">
        <v>0</v>
      </c>
      <c r="BR1763" s="13">
        <v>0</v>
      </c>
      <c r="BS1763" s="13">
        <v>-3.0000000000000001E-3</v>
      </c>
      <c r="BT1763" s="14">
        <v>-2.6603393730227208E-2</v>
      </c>
      <c r="BU1763" s="13">
        <v>0.11576756756756756</v>
      </c>
      <c r="BV1763" s="13">
        <v>0.125</v>
      </c>
      <c r="BW1763" s="13">
        <v>0.125</v>
      </c>
      <c r="BX1763" s="13">
        <v>0.26400000000000001</v>
      </c>
      <c r="BY1763" s="13">
        <v>0.49099999999999999</v>
      </c>
      <c r="BZ1763" s="13">
        <v>0.375</v>
      </c>
      <c r="CA1763" s="13">
        <v>0.57299999999999995</v>
      </c>
      <c r="CB1763" s="13">
        <v>0</v>
      </c>
      <c r="CC1763" s="15">
        <v>0.20899999999999999</v>
      </c>
      <c r="CD1763" s="15">
        <v>1.34</v>
      </c>
      <c r="CE1763" s="15">
        <v>0.36</v>
      </c>
      <c r="CF1763" s="15" t="s">
        <v>7128</v>
      </c>
      <c r="CG1763" s="15" t="s">
        <v>7128</v>
      </c>
      <c r="CH1763" s="13" t="s">
        <v>7128</v>
      </c>
      <c r="CI1763" s="13" t="s">
        <v>7128</v>
      </c>
      <c r="CJ1763" s="13">
        <v>0</v>
      </c>
      <c r="CK1763" s="12">
        <f t="shared" si="54"/>
        <v>0</v>
      </c>
      <c r="CL1763" s="36">
        <f t="shared" si="55"/>
        <v>34.205933682373477</v>
      </c>
      <c r="CM1763" s="13">
        <v>0.185</v>
      </c>
      <c r="CN1763" s="13">
        <v>6.3E-2</v>
      </c>
      <c r="CO1763" s="13">
        <v>0.122</v>
      </c>
      <c r="CP1763" s="13">
        <v>98.2</v>
      </c>
      <c r="CQ1763" s="13">
        <v>0.17399999999999999</v>
      </c>
      <c r="CR1763" s="13">
        <v>98.397999999999996</v>
      </c>
      <c r="CS1763" s="13" t="s">
        <v>7128</v>
      </c>
      <c r="CT1763" s="13">
        <v>0</v>
      </c>
      <c r="CU1763" s="13">
        <v>0.17100000000000001</v>
      </c>
      <c r="CV1763" s="13">
        <v>0.57299999999999995</v>
      </c>
      <c r="CW1763" s="13">
        <v>0.17399999999999999</v>
      </c>
      <c r="CX1763" s="12">
        <v>0.4621212121212121</v>
      </c>
      <c r="CY1763" s="12">
        <v>0.22966918038201134</v>
      </c>
      <c r="CZ1763" s="15">
        <v>565.50574712643675</v>
      </c>
      <c r="DA1763" s="20"/>
      <c r="DB1763" s="20"/>
    </row>
    <row r="1764" spans="1:106">
      <c r="A1764" s="8" t="s">
        <v>3191</v>
      </c>
      <c r="B1764" s="8" t="s">
        <v>3192</v>
      </c>
      <c r="C1764" s="9" t="s">
        <v>7132</v>
      </c>
      <c r="D1764" s="9" t="s">
        <v>7126</v>
      </c>
      <c r="E1764" s="10" t="s">
        <v>7127</v>
      </c>
      <c r="F1764" s="10" t="s">
        <v>7126</v>
      </c>
      <c r="G1764" s="11">
        <v>1.07</v>
      </c>
      <c r="H1764" s="11">
        <v>2.2673627940128296</v>
      </c>
      <c r="I1764" s="12">
        <v>9.0499999999999997E-2</v>
      </c>
      <c r="J1764" s="12">
        <v>0.26169633285816107</v>
      </c>
      <c r="K1764" s="12">
        <v>4.7E-2</v>
      </c>
      <c r="L1764" s="12">
        <v>0.10350000000000001</v>
      </c>
      <c r="M1764" s="12">
        <v>6.8320350000000002E-2</v>
      </c>
      <c r="N1764" s="12">
        <v>0.13952317668620418</v>
      </c>
      <c r="O1764" s="12">
        <v>-0.2517844385850333</v>
      </c>
      <c r="P1764" s="12">
        <v>-0.10962187667935001</v>
      </c>
      <c r="Q1764" s="13">
        <v>1.83</v>
      </c>
      <c r="R1764" s="13">
        <v>0</v>
      </c>
      <c r="S1764" s="13">
        <v>3.14</v>
      </c>
      <c r="T1764" s="13">
        <v>3.14</v>
      </c>
      <c r="U1764" s="13">
        <v>4.9700000000000006</v>
      </c>
      <c r="V1764" s="13">
        <v>0.11799999999999999</v>
      </c>
      <c r="W1764" s="13">
        <v>4.8520000000000003</v>
      </c>
      <c r="X1764" s="14">
        <v>2.3742454728370218E-2</v>
      </c>
      <c r="Y1764" s="15">
        <v>7.3964497041420121E-2</v>
      </c>
      <c r="Z1764" s="14">
        <v>0.42547425474254741</v>
      </c>
      <c r="AA1764" s="14">
        <v>0.63179074446680072</v>
      </c>
      <c r="AB1764" s="14">
        <v>0.74056603773584906</v>
      </c>
      <c r="AC1764" s="14">
        <v>1.715846994535519</v>
      </c>
      <c r="AD1764" s="13">
        <v>0.54300000000000004</v>
      </c>
      <c r="AE1764" s="15">
        <v>-0.45566666666666672</v>
      </c>
      <c r="AF1764" s="14">
        <v>7.7459666924148338E-2</v>
      </c>
      <c r="AG1764" s="14" t="s">
        <v>7128</v>
      </c>
      <c r="AH1764" s="15">
        <v>0.38208409506398533</v>
      </c>
      <c r="AI1764" s="5">
        <v>0.8060046189376443</v>
      </c>
      <c r="AJ1764" s="15">
        <v>40.666666666666671</v>
      </c>
      <c r="AK1764" s="15">
        <v>40.666666666666671</v>
      </c>
      <c r="AL1764" s="15" t="s">
        <v>7128</v>
      </c>
      <c r="AM1764" s="15" t="s">
        <v>7128</v>
      </c>
      <c r="AN1764" s="15">
        <v>0.43160377358490565</v>
      </c>
      <c r="AO1764" s="15">
        <v>0.10397727272727272</v>
      </c>
      <c r="AP1764" s="15">
        <v>13.902578796561606</v>
      </c>
      <c r="AQ1764" s="15">
        <v>6.9116809116809126</v>
      </c>
      <c r="AR1764" s="15">
        <v>0.66813549986229692</v>
      </c>
      <c r="AS1764" s="15">
        <v>0.27568181818181819</v>
      </c>
      <c r="AT1764" s="14">
        <v>0</v>
      </c>
      <c r="AU1764" s="14">
        <v>0</v>
      </c>
      <c r="AV1764" s="12">
        <v>-0.114</v>
      </c>
      <c r="AW1764" s="12">
        <v>-0.307</v>
      </c>
      <c r="AX1764" s="12">
        <v>-1.8100000000000002E-2</v>
      </c>
      <c r="AY1764" s="12">
        <v>8.9800000000000005E-2</v>
      </c>
      <c r="AZ1764" s="14" t="s">
        <v>7128</v>
      </c>
      <c r="BA1764" s="14" t="s">
        <v>7128</v>
      </c>
      <c r="BB1764" s="14">
        <v>9.9118942731277523E-3</v>
      </c>
      <c r="BC1764" s="14">
        <v>2.9901300006854165E-2</v>
      </c>
      <c r="BD1764" s="14">
        <v>2.5568181818181814E-3</v>
      </c>
      <c r="BE1764" s="14">
        <v>1.982954545454545E-2</v>
      </c>
      <c r="BF1764" s="14">
        <v>0.34782608695652173</v>
      </c>
      <c r="BG1764" s="14">
        <v>6.1100000000000002E-2</v>
      </c>
      <c r="BH1764" s="13">
        <v>4.4999999999999998E-2</v>
      </c>
      <c r="BI1764" s="13">
        <v>4.4999999999999998E-2</v>
      </c>
      <c r="BJ1764" s="13">
        <v>0.34899999999999998</v>
      </c>
      <c r="BK1764" s="13">
        <v>0.34899999999999998</v>
      </c>
      <c r="BL1764" s="13">
        <v>17.600000000000001</v>
      </c>
      <c r="BM1764" s="13">
        <v>17.600000000000001</v>
      </c>
      <c r="BN1764" s="13">
        <v>0.70199999999999996</v>
      </c>
      <c r="BO1764" s="13">
        <v>0.70199999999999996</v>
      </c>
      <c r="BP1764" s="13">
        <v>0.2276086956521739</v>
      </c>
      <c r="BQ1764" s="13">
        <v>0</v>
      </c>
      <c r="BR1764" s="13">
        <v>0</v>
      </c>
      <c r="BS1764" s="13">
        <v>-0.22700000000000001</v>
      </c>
      <c r="BT1764" s="14">
        <v>-0.99732569245463243</v>
      </c>
      <c r="BU1764" s="13">
        <v>0.45460869565217388</v>
      </c>
      <c r="BV1764" s="13">
        <v>0.27200000000000002</v>
      </c>
      <c r="BW1764" s="13">
        <v>0.27200000000000002</v>
      </c>
      <c r="BX1764" s="13">
        <v>4.54</v>
      </c>
      <c r="BY1764" s="13">
        <v>7.6120000000000001</v>
      </c>
      <c r="BZ1764" s="13">
        <v>4.24</v>
      </c>
      <c r="CA1764" s="13">
        <v>7.2620000000000005</v>
      </c>
      <c r="CB1764" s="13">
        <v>0</v>
      </c>
      <c r="CC1764" s="15">
        <v>-0.432</v>
      </c>
      <c r="CD1764" s="15">
        <v>0.38</v>
      </c>
      <c r="CE1764" s="15">
        <v>0.36</v>
      </c>
      <c r="CF1764" s="15" t="s">
        <v>7128</v>
      </c>
      <c r="CG1764" s="15" t="s">
        <v>7128</v>
      </c>
      <c r="CH1764" s="13" t="s">
        <v>7128</v>
      </c>
      <c r="CI1764" s="13" t="s">
        <v>7128</v>
      </c>
      <c r="CJ1764" s="13">
        <v>0</v>
      </c>
      <c r="CK1764" s="12">
        <f t="shared" si="54"/>
        <v>0</v>
      </c>
      <c r="CL1764" s="36">
        <f t="shared" si="55"/>
        <v>2.4235747727898649</v>
      </c>
      <c r="CM1764" s="13">
        <v>6.9000000000000006E-2</v>
      </c>
      <c r="CN1764" s="13">
        <v>2.4E-2</v>
      </c>
      <c r="CO1764" s="13">
        <v>4.4999999999999998E-2</v>
      </c>
      <c r="CP1764" s="13">
        <v>1.83</v>
      </c>
      <c r="CQ1764" s="13">
        <v>0.70199999999999996</v>
      </c>
      <c r="CR1764" s="13">
        <v>4.8520000000000003</v>
      </c>
      <c r="CS1764" s="13" t="s">
        <v>7128</v>
      </c>
      <c r="CT1764" s="13">
        <v>0</v>
      </c>
      <c r="CU1764" s="13">
        <v>0.34899999999999998</v>
      </c>
      <c r="CV1764" s="13">
        <v>7.2620000000000005</v>
      </c>
      <c r="CW1764" s="13">
        <v>0.70199999999999996</v>
      </c>
      <c r="CX1764" s="12">
        <v>9.9118942731277523E-3</v>
      </c>
      <c r="CY1764" s="12">
        <v>2.9901300006854165E-2</v>
      </c>
      <c r="CZ1764" s="15">
        <v>6.9116809116809126</v>
      </c>
      <c r="DA1764" s="20"/>
      <c r="DB1764" s="20"/>
    </row>
    <row r="1765" spans="1:106">
      <c r="A1765" s="8" t="s">
        <v>5999</v>
      </c>
      <c r="B1765" s="8" t="s">
        <v>6000</v>
      </c>
      <c r="C1765" s="9" t="s">
        <v>7175</v>
      </c>
      <c r="D1765" s="9" t="s">
        <v>7126</v>
      </c>
      <c r="E1765" s="10" t="s">
        <v>7127</v>
      </c>
      <c r="F1765" s="10" t="s">
        <v>7126</v>
      </c>
      <c r="G1765" s="11">
        <v>0.75</v>
      </c>
      <c r="H1765" s="11">
        <v>0.75</v>
      </c>
      <c r="I1765" s="12">
        <v>9.0499999999999997E-2</v>
      </c>
      <c r="J1765" s="12">
        <v>0.12437499999999999</v>
      </c>
      <c r="K1765" s="12">
        <v>3.2000000000000001E-2</v>
      </c>
      <c r="L1765" s="12">
        <v>8.8499999999999995E-2</v>
      </c>
      <c r="M1765" s="12">
        <v>5.8418850000000001E-2</v>
      </c>
      <c r="N1765" s="12">
        <v>0.12437499999999999</v>
      </c>
      <c r="O1765" s="12">
        <v>-4.8978174603174579E-2</v>
      </c>
      <c r="P1765" s="12">
        <v>-4.194452359917486E-2</v>
      </c>
      <c r="Q1765" s="13">
        <v>40.6</v>
      </c>
      <c r="R1765" s="13">
        <v>0</v>
      </c>
      <c r="S1765" s="13">
        <v>0</v>
      </c>
      <c r="T1765" s="13">
        <v>0</v>
      </c>
      <c r="U1765" s="13">
        <v>40.6</v>
      </c>
      <c r="V1765" s="13">
        <v>0</v>
      </c>
      <c r="W1765" s="13">
        <v>40.6</v>
      </c>
      <c r="X1765" s="14">
        <v>0</v>
      </c>
      <c r="Y1765" s="15">
        <v>3.875968992248062E-2</v>
      </c>
      <c r="Z1765" s="14" t="s">
        <v>7128</v>
      </c>
      <c r="AA1765" s="14">
        <v>0</v>
      </c>
      <c r="AB1765" s="14" t="s">
        <v>7128</v>
      </c>
      <c r="AC1765" s="14">
        <v>0</v>
      </c>
      <c r="AD1765" s="13">
        <v>3.15</v>
      </c>
      <c r="AE1765" s="15">
        <v>0.48402777777777783</v>
      </c>
      <c r="AF1765" s="14">
        <v>4.4721359549995794E-2</v>
      </c>
      <c r="AG1765" s="14">
        <v>0.33541019662496846</v>
      </c>
      <c r="AH1765" s="15">
        <v>0.359375</v>
      </c>
      <c r="AI1765" s="5">
        <v>338.46153846153851</v>
      </c>
      <c r="AJ1765" s="15">
        <v>14.245614035087719</v>
      </c>
      <c r="AK1765" s="15">
        <v>14.245614035087719</v>
      </c>
      <c r="AL1765" s="15" t="s">
        <v>7128</v>
      </c>
      <c r="AM1765" s="15" t="s">
        <v>7128</v>
      </c>
      <c r="AN1765" s="15" t="s">
        <v>7128</v>
      </c>
      <c r="AO1765" s="15">
        <v>3.7592592592592591</v>
      </c>
      <c r="AP1765" s="15">
        <v>9.2272727272727266</v>
      </c>
      <c r="AQ1765" s="15">
        <v>7.4223034734917741</v>
      </c>
      <c r="AR1765" s="15" t="s">
        <v>7128</v>
      </c>
      <c r="AS1765" s="15">
        <v>3.7592592592592591</v>
      </c>
      <c r="AT1765" s="14">
        <v>0</v>
      </c>
      <c r="AU1765" s="14">
        <v>0</v>
      </c>
      <c r="AV1765" s="12">
        <v>5.6500000000000002E-2</v>
      </c>
      <c r="AW1765" s="12">
        <v>-6.6299999999999998E-2</v>
      </c>
      <c r="AX1765" s="12">
        <v>9.5799999999999996E-2</v>
      </c>
      <c r="AY1765" s="12">
        <v>8.6699999999999999E-2</v>
      </c>
      <c r="AZ1765" s="14" t="s">
        <v>7128</v>
      </c>
      <c r="BA1765" s="14" t="s">
        <v>7128</v>
      </c>
      <c r="BB1765" s="14">
        <v>7.5396825396825407E-2</v>
      </c>
      <c r="BC1765" s="14">
        <v>8.2430476400825126E-2</v>
      </c>
      <c r="BD1765" s="14">
        <v>0.2638888888888889</v>
      </c>
      <c r="BE1765" s="14">
        <v>0.40740740740740744</v>
      </c>
      <c r="BF1765" s="14">
        <v>0.32142857142857145</v>
      </c>
      <c r="BG1765" s="14">
        <v>2.8500000000000001E-2</v>
      </c>
      <c r="BH1765" s="13">
        <v>2.85</v>
      </c>
      <c r="BI1765" s="13">
        <v>2.85</v>
      </c>
      <c r="BJ1765" s="13">
        <v>4.4000000000000004</v>
      </c>
      <c r="BK1765" s="13">
        <v>4.4000000000000004</v>
      </c>
      <c r="BL1765" s="13">
        <v>10.8</v>
      </c>
      <c r="BM1765" s="13">
        <v>10.8</v>
      </c>
      <c r="BN1765" s="13">
        <v>5.47</v>
      </c>
      <c r="BO1765" s="13">
        <v>5.47</v>
      </c>
      <c r="BP1765" s="13">
        <v>2.9857142857142862</v>
      </c>
      <c r="BQ1765" s="13">
        <v>0</v>
      </c>
      <c r="BR1765" s="13">
        <v>0</v>
      </c>
      <c r="BS1765" s="13">
        <v>-0.96</v>
      </c>
      <c r="BT1765" s="14">
        <v>-0.32153110047846883</v>
      </c>
      <c r="BU1765" s="13">
        <v>3.9457142857142862</v>
      </c>
      <c r="BV1765" s="13">
        <v>3.81</v>
      </c>
      <c r="BW1765" s="13">
        <v>3.81</v>
      </c>
      <c r="BX1765" s="13">
        <v>37.799999999999997</v>
      </c>
      <c r="BY1765" s="13">
        <v>36.220999999999989</v>
      </c>
      <c r="BZ1765" s="13">
        <v>0</v>
      </c>
      <c r="CA1765" s="13">
        <v>0</v>
      </c>
      <c r="CB1765" s="13">
        <v>0</v>
      </c>
      <c r="CC1765" s="15">
        <v>0.1</v>
      </c>
      <c r="CD1765" s="15">
        <v>0.32500000000000001</v>
      </c>
      <c r="CE1765" s="15">
        <v>0.36</v>
      </c>
      <c r="CF1765" s="15" t="s">
        <v>7128</v>
      </c>
      <c r="CG1765" s="15" t="s">
        <v>7128</v>
      </c>
      <c r="CH1765" s="13" t="s">
        <v>7128</v>
      </c>
      <c r="CI1765" s="13" t="s">
        <v>7128</v>
      </c>
      <c r="CJ1765" s="13">
        <v>0</v>
      </c>
      <c r="CK1765" s="12">
        <f t="shared" si="54"/>
        <v>0</v>
      </c>
      <c r="CL1765" s="36" t="str">
        <f t="shared" si="55"/>
        <v>NA</v>
      </c>
      <c r="CM1765" s="13">
        <v>4.2</v>
      </c>
      <c r="CN1765" s="13">
        <v>1.35</v>
      </c>
      <c r="CO1765" s="13">
        <v>2.85</v>
      </c>
      <c r="CP1765" s="13">
        <v>40.6</v>
      </c>
      <c r="CQ1765" s="13">
        <v>5.47</v>
      </c>
      <c r="CR1765" s="13">
        <v>40.6</v>
      </c>
      <c r="CS1765" s="13" t="s">
        <v>7128</v>
      </c>
      <c r="CT1765" s="13">
        <v>0</v>
      </c>
      <c r="CU1765" s="13">
        <v>4.4000000000000004</v>
      </c>
      <c r="CV1765" s="13">
        <v>0</v>
      </c>
      <c r="CW1765" s="13">
        <v>5.47</v>
      </c>
      <c r="CX1765" s="12">
        <v>7.5396825396825407E-2</v>
      </c>
      <c r="CY1765" s="12">
        <v>8.2430476400825126E-2</v>
      </c>
      <c r="CZ1765" s="15">
        <v>7.4223034734917741</v>
      </c>
      <c r="DA1765" s="20"/>
      <c r="DB1765" s="20"/>
    </row>
    <row r="1766" spans="1:106">
      <c r="A1766" s="8" t="s">
        <v>2691</v>
      </c>
      <c r="B1766" s="8" t="s">
        <v>2692</v>
      </c>
      <c r="C1766" s="9" t="s">
        <v>7144</v>
      </c>
      <c r="D1766" s="9" t="s">
        <v>7126</v>
      </c>
      <c r="E1766" s="10" t="s">
        <v>7127</v>
      </c>
      <c r="F1766" s="10" t="s">
        <v>7126</v>
      </c>
      <c r="G1766" s="11">
        <v>1.1499999999999999</v>
      </c>
      <c r="H1766" s="11">
        <v>1.8667672413793102</v>
      </c>
      <c r="I1766" s="12">
        <v>9.0499999999999997E-2</v>
      </c>
      <c r="J1766" s="12">
        <v>0.22544243534482755</v>
      </c>
      <c r="K1766" s="12">
        <v>4.7E-2</v>
      </c>
      <c r="L1766" s="12">
        <v>0.10350000000000001</v>
      </c>
      <c r="M1766" s="12">
        <v>6.8320350000000002E-2</v>
      </c>
      <c r="N1766" s="12">
        <v>0.16511356242697817</v>
      </c>
      <c r="O1766" s="12">
        <v>-0.1858278743169903</v>
      </c>
      <c r="P1766" s="12">
        <v>-0.10270758928383446</v>
      </c>
      <c r="Q1766" s="13">
        <v>11.6</v>
      </c>
      <c r="R1766" s="13">
        <v>0</v>
      </c>
      <c r="S1766" s="13">
        <v>7.23</v>
      </c>
      <c r="T1766" s="13">
        <v>7.23</v>
      </c>
      <c r="U1766" s="13">
        <v>18.829999999999998</v>
      </c>
      <c r="V1766" s="13">
        <v>0.624</v>
      </c>
      <c r="W1766" s="13">
        <v>18.206</v>
      </c>
      <c r="X1766" s="14">
        <v>3.3138608603292624E-2</v>
      </c>
      <c r="Y1766" s="15">
        <v>0.36644951140065146</v>
      </c>
      <c r="Z1766" s="14">
        <v>0.43978102189781021</v>
      </c>
      <c r="AA1766" s="14">
        <v>0.38396176314391933</v>
      </c>
      <c r="AB1766" s="14">
        <v>0.78501628664495116</v>
      </c>
      <c r="AC1766" s="14">
        <v>0.62327586206896557</v>
      </c>
      <c r="AD1766" s="13">
        <v>1.89</v>
      </c>
      <c r="AE1766" s="15">
        <v>0.47663888888888895</v>
      </c>
      <c r="AF1766" s="14" t="s">
        <v>7128</v>
      </c>
      <c r="AG1766" s="14" t="s">
        <v>7128</v>
      </c>
      <c r="AH1766" s="15">
        <v>0.60116448326055316</v>
      </c>
      <c r="AI1766" s="5">
        <v>1.975308641975309</v>
      </c>
      <c r="AJ1766" s="15">
        <v>31.351351351351351</v>
      </c>
      <c r="AK1766" s="15">
        <v>31.351351351351351</v>
      </c>
      <c r="AL1766" s="15" t="s">
        <v>7128</v>
      </c>
      <c r="AM1766" s="15" t="s">
        <v>7128</v>
      </c>
      <c r="AN1766" s="15">
        <v>1.2595005428881649</v>
      </c>
      <c r="AO1766" s="15">
        <v>0.36942675159235672</v>
      </c>
      <c r="AP1766" s="15">
        <v>16.25535714285714</v>
      </c>
      <c r="AQ1766" s="15">
        <v>6.2136518771331053</v>
      </c>
      <c r="AR1766" s="15">
        <v>1.1511127971674253</v>
      </c>
      <c r="AS1766" s="15">
        <v>0.5798089171974522</v>
      </c>
      <c r="AT1766" s="14">
        <v>0.26551351351351349</v>
      </c>
      <c r="AU1766" s="14">
        <v>8.4689655172413784E-3</v>
      </c>
      <c r="AV1766" s="12" t="s">
        <v>7128</v>
      </c>
      <c r="AW1766" s="12">
        <v>-0.20199999999999999</v>
      </c>
      <c r="AX1766" s="12">
        <v>8.8599999999999998E-2</v>
      </c>
      <c r="AY1766" s="12">
        <v>9.7200000000000009E-2</v>
      </c>
      <c r="AZ1766" s="14" t="s">
        <v>7128</v>
      </c>
      <c r="BA1766" s="14" t="s">
        <v>7128</v>
      </c>
      <c r="BB1766" s="14">
        <v>3.961456102783726E-2</v>
      </c>
      <c r="BC1766" s="14">
        <v>6.2405973143143709E-2</v>
      </c>
      <c r="BD1766" s="14">
        <v>1.1783439490445861E-2</v>
      </c>
      <c r="BE1766" s="14">
        <v>3.5668789808917203E-2</v>
      </c>
      <c r="BF1766" s="14">
        <v>0</v>
      </c>
      <c r="BG1766" s="14" t="s">
        <v>7128</v>
      </c>
      <c r="BH1766" s="13">
        <v>0.37</v>
      </c>
      <c r="BI1766" s="13">
        <v>0.37</v>
      </c>
      <c r="BJ1766" s="13">
        <v>1.1200000000000001</v>
      </c>
      <c r="BK1766" s="13">
        <v>1.1200000000000001</v>
      </c>
      <c r="BL1766" s="13">
        <v>31.4</v>
      </c>
      <c r="BM1766" s="13">
        <v>31.4</v>
      </c>
      <c r="BN1766" s="13">
        <v>2.93</v>
      </c>
      <c r="BO1766" s="13">
        <v>2.93</v>
      </c>
      <c r="BP1766" s="13">
        <v>1.1200000000000001</v>
      </c>
      <c r="BQ1766" s="13">
        <v>1.55</v>
      </c>
      <c r="BR1766" s="13">
        <v>-1.012</v>
      </c>
      <c r="BS1766" s="13">
        <v>-1.651</v>
      </c>
      <c r="BT1766" s="14">
        <v>-2.3776785714285715</v>
      </c>
      <c r="BU1766" s="13">
        <v>3.7829999999999999</v>
      </c>
      <c r="BV1766" s="13">
        <v>1.4829999999999999</v>
      </c>
      <c r="BW1766" s="13">
        <v>3.0329999999999999</v>
      </c>
      <c r="BX1766" s="13">
        <v>9.34</v>
      </c>
      <c r="BY1766" s="13">
        <v>17.946999999999999</v>
      </c>
      <c r="BZ1766" s="13">
        <v>9.2100000000000009</v>
      </c>
      <c r="CA1766" s="13">
        <v>15.816000000000001</v>
      </c>
      <c r="CB1766" s="13">
        <v>-9.8239999999999994E-2</v>
      </c>
      <c r="CC1766" s="15">
        <v>6.5000000000000002E-2</v>
      </c>
      <c r="CD1766" s="15">
        <v>0.38800000000000001</v>
      </c>
      <c r="CE1766" s="15">
        <v>0.36</v>
      </c>
      <c r="CF1766" s="15">
        <v>0.80649690070991009</v>
      </c>
      <c r="CG1766" s="15">
        <v>1.4887564684567984</v>
      </c>
      <c r="CH1766" s="13">
        <v>1.022</v>
      </c>
      <c r="CI1766" s="13">
        <v>0.43337499999999995</v>
      </c>
      <c r="CJ1766" s="13">
        <v>-9.8239999999999994E-2</v>
      </c>
      <c r="CK1766" s="12">
        <f t="shared" si="54"/>
        <v>6.6244099797707345E-2</v>
      </c>
      <c r="CL1766" s="36">
        <f t="shared" si="55"/>
        <v>1.9853313100657559</v>
      </c>
      <c r="CM1766" s="13">
        <v>0.29699999999999999</v>
      </c>
      <c r="CN1766" s="13" t="s">
        <v>7128</v>
      </c>
      <c r="CO1766" s="13">
        <v>0.37</v>
      </c>
      <c r="CP1766" s="13">
        <v>11.6</v>
      </c>
      <c r="CQ1766" s="13">
        <v>2.93</v>
      </c>
      <c r="CR1766" s="13">
        <v>18.206</v>
      </c>
      <c r="CS1766" s="13">
        <v>1.4829999999999999</v>
      </c>
      <c r="CT1766" s="13">
        <v>0</v>
      </c>
      <c r="CU1766" s="13">
        <v>1.1200000000000001</v>
      </c>
      <c r="CV1766" s="13">
        <v>15.816000000000001</v>
      </c>
      <c r="CW1766" s="13">
        <v>2.93</v>
      </c>
      <c r="CX1766" s="12">
        <v>3.961456102783726E-2</v>
      </c>
      <c r="CY1766" s="12">
        <v>6.2405973143143709E-2</v>
      </c>
      <c r="CZ1766" s="15">
        <v>6.2136518771331053</v>
      </c>
      <c r="DA1766" s="20"/>
      <c r="DB1766" s="20"/>
    </row>
    <row r="1767" spans="1:106" ht="24">
      <c r="A1767" s="8" t="s">
        <v>3351</v>
      </c>
      <c r="B1767" s="8" t="s">
        <v>3352</v>
      </c>
      <c r="C1767" s="9" t="s">
        <v>7162</v>
      </c>
      <c r="D1767" s="9" t="s">
        <v>7126</v>
      </c>
      <c r="E1767" s="10" t="s">
        <v>7127</v>
      </c>
      <c r="F1767" s="10" t="s">
        <v>7126</v>
      </c>
      <c r="G1767" s="11">
        <v>0.8</v>
      </c>
      <c r="H1767" s="11">
        <v>0.92129120151371824</v>
      </c>
      <c r="I1767" s="12">
        <v>9.0499999999999997E-2</v>
      </c>
      <c r="J1767" s="12">
        <v>0.13987685373699149</v>
      </c>
      <c r="K1767" s="12">
        <v>3.6999999999999998E-2</v>
      </c>
      <c r="L1767" s="12">
        <v>9.35E-2</v>
      </c>
      <c r="M1767" s="12">
        <v>6.1719349999999999E-2</v>
      </c>
      <c r="N1767" s="12">
        <v>0.12620996783762686</v>
      </c>
      <c r="O1767" s="12">
        <v>-6.8285944646082411E-2</v>
      </c>
      <c r="P1767" s="12">
        <v>-6.3031574092068943E-2</v>
      </c>
      <c r="Q1767" s="13">
        <v>7.55</v>
      </c>
      <c r="R1767" s="13">
        <v>0</v>
      </c>
      <c r="S1767" s="13">
        <v>1.6</v>
      </c>
      <c r="T1767" s="13">
        <v>1.6</v>
      </c>
      <c r="U1767" s="13">
        <v>9.15</v>
      </c>
      <c r="V1767" s="13">
        <v>3.28</v>
      </c>
      <c r="W1767" s="13">
        <v>5.870000000000001</v>
      </c>
      <c r="X1767" s="14">
        <v>0.35846994535519122</v>
      </c>
      <c r="Y1767" s="15">
        <v>0.19553072625698326</v>
      </c>
      <c r="Z1767" s="14">
        <v>8.2051282051282051E-2</v>
      </c>
      <c r="AA1767" s="14">
        <v>0.17486338797814208</v>
      </c>
      <c r="AB1767" s="14">
        <v>8.9385474860335212E-2</v>
      </c>
      <c r="AC1767" s="14">
        <v>0.21192052980132453</v>
      </c>
      <c r="AD1767" s="13">
        <v>0.84399999999999997</v>
      </c>
      <c r="AE1767" s="15">
        <v>1.7979444444444443</v>
      </c>
      <c r="AF1767" s="14">
        <v>0.18439088914585774</v>
      </c>
      <c r="AG1767" s="14">
        <v>0.57432338707489217</v>
      </c>
      <c r="AH1767" s="15">
        <v>0.3644996347699051</v>
      </c>
      <c r="AI1767" s="5">
        <v>1420</v>
      </c>
      <c r="AJ1767" s="15">
        <v>5.9920634920634921</v>
      </c>
      <c r="AK1767" s="15">
        <v>5.9920634920634921</v>
      </c>
      <c r="AL1767" s="15" t="s">
        <v>7128</v>
      </c>
      <c r="AM1767" s="15" t="s">
        <v>7128</v>
      </c>
      <c r="AN1767" s="15">
        <v>0.42178770949720673</v>
      </c>
      <c r="AO1767" s="15">
        <v>0.51712328767123283</v>
      </c>
      <c r="AP1767" s="15">
        <v>4.1338028169014089</v>
      </c>
      <c r="AQ1767" s="15">
        <v>3.0257731958762895</v>
      </c>
      <c r="AR1767" s="15">
        <v>0.36189889025893968</v>
      </c>
      <c r="AS1767" s="15">
        <v>0.40205479452054804</v>
      </c>
      <c r="AT1767" s="14">
        <v>0.17063492063492064</v>
      </c>
      <c r="AU1767" s="14">
        <v>2.8476821192052981E-2</v>
      </c>
      <c r="AV1767" s="12">
        <v>0.19399999999999998</v>
      </c>
      <c r="AW1767" s="12">
        <v>0.19500000000000001</v>
      </c>
      <c r="AX1767" s="12">
        <v>0.13200000000000001</v>
      </c>
      <c r="AY1767" s="12">
        <v>7.3800000000000004E-2</v>
      </c>
      <c r="AZ1767" s="14" t="s">
        <v>7128</v>
      </c>
      <c r="BA1767" s="14" t="s">
        <v>7128</v>
      </c>
      <c r="BB1767" s="14">
        <v>7.159090909090908E-2</v>
      </c>
      <c r="BC1767" s="14">
        <v>6.317839374555792E-2</v>
      </c>
      <c r="BD1767" s="14">
        <v>8.6301369863013705E-2</v>
      </c>
      <c r="BE1767" s="14">
        <v>9.7260273972602743E-2</v>
      </c>
      <c r="BF1767" s="14">
        <v>0.28457142857142859</v>
      </c>
      <c r="BG1767" s="14">
        <v>0.15160000000000001</v>
      </c>
      <c r="BH1767" s="13">
        <v>1.26</v>
      </c>
      <c r="BI1767" s="13">
        <v>1.26</v>
      </c>
      <c r="BJ1767" s="13">
        <v>1.42</v>
      </c>
      <c r="BK1767" s="13">
        <v>1.42</v>
      </c>
      <c r="BL1767" s="13">
        <v>14.6</v>
      </c>
      <c r="BM1767" s="13">
        <v>14.6</v>
      </c>
      <c r="BN1767" s="13">
        <v>1.94</v>
      </c>
      <c r="BO1767" s="13">
        <v>1.94</v>
      </c>
      <c r="BP1767" s="13">
        <v>1.0159085714285714</v>
      </c>
      <c r="BQ1767" s="13">
        <v>-1.6</v>
      </c>
      <c r="BR1767" s="13">
        <v>0.45599999999999996</v>
      </c>
      <c r="BS1767" s="13">
        <v>1.1930000000000001</v>
      </c>
      <c r="BT1767" s="14">
        <v>1.6231775637852677</v>
      </c>
      <c r="BU1767" s="13">
        <v>-0.63309142857142864</v>
      </c>
      <c r="BV1767" s="13">
        <v>1.2110000000000001</v>
      </c>
      <c r="BW1767" s="13">
        <v>-0.38900000000000001</v>
      </c>
      <c r="BX1767" s="13">
        <v>17.600000000000001</v>
      </c>
      <c r="BY1767" s="13">
        <v>16.080000000000002</v>
      </c>
      <c r="BZ1767" s="13">
        <v>17.899999999999999</v>
      </c>
      <c r="CA1767" s="13">
        <v>16.22</v>
      </c>
      <c r="CB1767" s="13">
        <v>-0.215</v>
      </c>
      <c r="CC1767" s="15">
        <v>0.70599999999999996</v>
      </c>
      <c r="CD1767" s="15">
        <v>0.52800000000000002</v>
      </c>
      <c r="CE1767" s="15">
        <v>0.36</v>
      </c>
      <c r="CF1767" s="15">
        <v>0.95353230520803467</v>
      </c>
      <c r="CG1767" s="15">
        <v>1.0246257109369852</v>
      </c>
      <c r="CH1767" s="13">
        <v>1.8181</v>
      </c>
      <c r="CI1767" s="13">
        <v>1.4432000000000003</v>
      </c>
      <c r="CJ1767" s="13">
        <v>-0.215</v>
      </c>
      <c r="CK1767" s="12">
        <f t="shared" si="54"/>
        <v>0.17753922378199832</v>
      </c>
      <c r="CL1767" s="36">
        <f t="shared" si="55"/>
        <v>0.90012330456226886</v>
      </c>
      <c r="CM1767" s="13">
        <v>1.75</v>
      </c>
      <c r="CN1767" s="13">
        <v>0.498</v>
      </c>
      <c r="CO1767" s="13">
        <v>1.26</v>
      </c>
      <c r="CP1767" s="13">
        <v>7.55</v>
      </c>
      <c r="CQ1767" s="13">
        <v>1.94</v>
      </c>
      <c r="CR1767" s="13">
        <v>5.870000000000001</v>
      </c>
      <c r="CS1767" s="13">
        <v>1.2110000000000001</v>
      </c>
      <c r="CT1767" s="13">
        <v>0</v>
      </c>
      <c r="CU1767" s="13">
        <v>1.42</v>
      </c>
      <c r="CV1767" s="13">
        <v>16.22</v>
      </c>
      <c r="CW1767" s="13">
        <v>1.94</v>
      </c>
      <c r="CX1767" s="12">
        <v>7.159090909090908E-2</v>
      </c>
      <c r="CY1767" s="12">
        <v>6.317839374555792E-2</v>
      </c>
      <c r="CZ1767" s="15">
        <v>3.0257731958762895</v>
      </c>
      <c r="DA1767" s="20"/>
      <c r="DB1767" s="20"/>
    </row>
    <row r="1768" spans="1:106">
      <c r="A1768" s="8" t="s">
        <v>5959</v>
      </c>
      <c r="B1768" s="8" t="s">
        <v>5960</v>
      </c>
      <c r="C1768" s="9" t="s">
        <v>7134</v>
      </c>
      <c r="D1768" s="9" t="s">
        <v>7126</v>
      </c>
      <c r="E1768" s="10" t="s">
        <v>7127</v>
      </c>
      <c r="F1768" s="10" t="s">
        <v>7126</v>
      </c>
      <c r="G1768" s="11">
        <v>0.89</v>
      </c>
      <c r="H1768" s="11">
        <v>0.89</v>
      </c>
      <c r="I1768" s="12">
        <v>9.0499999999999997E-2</v>
      </c>
      <c r="J1768" s="12">
        <v>0.137045</v>
      </c>
      <c r="K1768" s="12">
        <v>5.1999999999999998E-2</v>
      </c>
      <c r="L1768" s="12">
        <v>0.1085</v>
      </c>
      <c r="M1768" s="12">
        <v>7.162085E-2</v>
      </c>
      <c r="N1768" s="12">
        <v>0.137045</v>
      </c>
      <c r="O1768" s="12">
        <v>-0.14240923841059602</v>
      </c>
      <c r="P1768" s="12">
        <v>0.10292870151216302</v>
      </c>
      <c r="Q1768" s="13">
        <v>81.099999999999994</v>
      </c>
      <c r="R1768" s="13">
        <v>0</v>
      </c>
      <c r="S1768" s="13">
        <v>0</v>
      </c>
      <c r="T1768" s="13">
        <v>0</v>
      </c>
      <c r="U1768" s="13">
        <v>81.099999999999994</v>
      </c>
      <c r="V1768" s="13">
        <v>0</v>
      </c>
      <c r="W1768" s="13">
        <v>81.099999999999994</v>
      </c>
      <c r="X1768" s="14">
        <v>0</v>
      </c>
      <c r="Y1768" s="15">
        <v>0.25406504065040653</v>
      </c>
      <c r="Z1768" s="14" t="s">
        <v>7128</v>
      </c>
      <c r="AA1768" s="14">
        <v>0</v>
      </c>
      <c r="AB1768" s="14" t="s">
        <v>7128</v>
      </c>
      <c r="AC1768" s="14">
        <v>0</v>
      </c>
      <c r="AD1768" s="13">
        <v>1.1000000000000001</v>
      </c>
      <c r="AE1768" s="15">
        <v>3.1819444444444445</v>
      </c>
      <c r="AF1768" s="14">
        <v>0.17029386365926402</v>
      </c>
      <c r="AG1768" s="14">
        <v>0.90725523915021677</v>
      </c>
      <c r="AH1768" s="15">
        <v>0.46101903007980349</v>
      </c>
      <c r="AI1768" s="5">
        <v>0.88592233009708732</v>
      </c>
      <c r="AJ1768" s="15" t="s">
        <v>7128</v>
      </c>
      <c r="AK1768" s="15" t="s">
        <v>7128</v>
      </c>
      <c r="AL1768" s="15">
        <v>8.59375</v>
      </c>
      <c r="AM1768" s="15" t="s">
        <v>7128</v>
      </c>
      <c r="AN1768" s="15" t="s">
        <v>7128</v>
      </c>
      <c r="AO1768" s="15">
        <v>0.25519194461925737</v>
      </c>
      <c r="AP1768" s="15">
        <v>1.1109589041095889</v>
      </c>
      <c r="AQ1768" s="15">
        <v>0.8465553235908142</v>
      </c>
      <c r="AR1768" s="15" t="s">
        <v>7128</v>
      </c>
      <c r="AS1768" s="15">
        <v>0.25519194461925737</v>
      </c>
      <c r="AT1768" s="14" t="s">
        <v>7128</v>
      </c>
      <c r="AU1768" s="14">
        <v>1.8199753390875464E-3</v>
      </c>
      <c r="AV1768" s="12" t="s">
        <v>7128</v>
      </c>
      <c r="AW1768" s="12" t="s">
        <v>7128</v>
      </c>
      <c r="AX1768" s="12">
        <v>0.53200000000000003</v>
      </c>
      <c r="AY1768" s="12">
        <v>7.9699999999999993E-2</v>
      </c>
      <c r="AZ1768" s="14">
        <v>0.22</v>
      </c>
      <c r="BA1768" s="14" t="s">
        <v>7128</v>
      </c>
      <c r="BB1768" s="14">
        <v>-5.3642384105960263E-3</v>
      </c>
      <c r="BC1768" s="14">
        <v>0.23997370151216302</v>
      </c>
      <c r="BD1768" s="14">
        <v>-1.7841409691629953E-3</v>
      </c>
      <c r="BE1768" s="14">
        <v>0.22970421648835745</v>
      </c>
      <c r="BF1768" s="14">
        <v>0.5</v>
      </c>
      <c r="BG1768" s="14">
        <v>0.16600000000000001</v>
      </c>
      <c r="BH1768" s="13">
        <v>-0.56699999999999995</v>
      </c>
      <c r="BI1768" s="13">
        <v>-0.56699999999999995</v>
      </c>
      <c r="BJ1768" s="13">
        <v>73</v>
      </c>
      <c r="BK1768" s="13">
        <v>73</v>
      </c>
      <c r="BL1768" s="13">
        <v>317.8</v>
      </c>
      <c r="BM1768" s="13">
        <v>317.8</v>
      </c>
      <c r="BN1768" s="13">
        <v>95.8</v>
      </c>
      <c r="BO1768" s="13">
        <v>95.8</v>
      </c>
      <c r="BP1768" s="13">
        <v>36.5</v>
      </c>
      <c r="BQ1768" s="13">
        <v>0</v>
      </c>
      <c r="BR1768" s="13">
        <v>0</v>
      </c>
      <c r="BS1768" s="13">
        <v>-31.7</v>
      </c>
      <c r="BT1768" s="14">
        <v>-0.86849315068493149</v>
      </c>
      <c r="BU1768" s="13">
        <v>68.2</v>
      </c>
      <c r="BV1768" s="13">
        <v>31.132999999999999</v>
      </c>
      <c r="BW1768" s="13">
        <v>31.132999999999999</v>
      </c>
      <c r="BX1768" s="13">
        <v>105.7</v>
      </c>
      <c r="BY1768" s="13">
        <v>152.10000000000002</v>
      </c>
      <c r="BZ1768" s="13">
        <v>0</v>
      </c>
      <c r="CA1768" s="13">
        <v>0</v>
      </c>
      <c r="CB1768" s="13">
        <v>-0.14760000000000001</v>
      </c>
      <c r="CC1768" s="15">
        <v>1.03</v>
      </c>
      <c r="CD1768" s="15">
        <v>1.38</v>
      </c>
      <c r="CE1768" s="15">
        <v>0.36</v>
      </c>
      <c r="CF1768" s="15">
        <v>0.79070100533845467</v>
      </c>
      <c r="CG1768" s="15">
        <v>0.64593349558571178</v>
      </c>
      <c r="CH1768" s="13">
        <v>13.546666666666667</v>
      </c>
      <c r="CI1768" s="13">
        <v>8.6983333333333324</v>
      </c>
      <c r="CJ1768" s="13">
        <v>-0.14760000000000001</v>
      </c>
      <c r="CK1768" s="12">
        <f t="shared" si="54"/>
        <v>4.7409501172389432E-3</v>
      </c>
      <c r="CL1768" s="36" t="str">
        <f t="shared" si="55"/>
        <v>NA</v>
      </c>
      <c r="CM1768" s="13">
        <v>14.1</v>
      </c>
      <c r="CN1768" s="13">
        <v>13.2</v>
      </c>
      <c r="CO1768" s="13" t="s">
        <v>7128</v>
      </c>
      <c r="CP1768" s="13" t="s">
        <v>7128</v>
      </c>
      <c r="CQ1768" s="13">
        <v>95.8</v>
      </c>
      <c r="CR1768" s="13">
        <v>81.099999999999994</v>
      </c>
      <c r="CS1768" s="13">
        <v>31.132999999999999</v>
      </c>
      <c r="CT1768" s="13">
        <v>0</v>
      </c>
      <c r="CU1768" s="13">
        <v>72.998199999999997</v>
      </c>
      <c r="CV1768" s="13">
        <v>0</v>
      </c>
      <c r="CW1768" s="13">
        <v>95.8</v>
      </c>
      <c r="CX1768" s="12">
        <v>-5.3812677388836326E-3</v>
      </c>
      <c r="CY1768" s="12">
        <v>0.23996778435239968</v>
      </c>
      <c r="CZ1768" s="15">
        <v>0.8465553235908142</v>
      </c>
      <c r="DA1768" s="20"/>
      <c r="DB1768" s="20"/>
    </row>
    <row r="1769" spans="1:106" ht="24">
      <c r="A1769" s="8" t="s">
        <v>7024</v>
      </c>
      <c r="B1769" s="8" t="s">
        <v>7025</v>
      </c>
      <c r="C1769" s="9" t="s">
        <v>7142</v>
      </c>
      <c r="D1769" s="9" t="s">
        <v>7126</v>
      </c>
      <c r="E1769" s="10" t="s">
        <v>7127</v>
      </c>
      <c r="F1769" s="10" t="s">
        <v>7126</v>
      </c>
      <c r="G1769" s="11">
        <v>0.1</v>
      </c>
      <c r="H1769" s="11">
        <v>0.12275862068965518</v>
      </c>
      <c r="I1769" s="12">
        <v>9.0499999999999997E-2</v>
      </c>
      <c r="J1769" s="12">
        <v>6.7609655172413796E-2</v>
      </c>
      <c r="K1769" s="12">
        <v>6.2E-2</v>
      </c>
      <c r="L1769" s="12">
        <v>0.11849999999999999</v>
      </c>
      <c r="M1769" s="12">
        <v>7.8221849999999996E-2</v>
      </c>
      <c r="N1769" s="12">
        <v>6.9577084550561802E-2</v>
      </c>
      <c r="O1769" s="12">
        <v>-7.2872813067150641E-2</v>
      </c>
      <c r="P1769" s="12">
        <v>-0.12462295611019494</v>
      </c>
      <c r="Q1769" s="13">
        <v>0.14499999999999999</v>
      </c>
      <c r="R1769" s="13">
        <v>0</v>
      </c>
      <c r="S1769" s="13">
        <v>3.3000000000000002E-2</v>
      </c>
      <c r="T1769" s="13">
        <v>3.3000000000000002E-2</v>
      </c>
      <c r="U1769" s="13">
        <v>0.17799999999999999</v>
      </c>
      <c r="V1769" s="13">
        <v>1.02</v>
      </c>
      <c r="W1769" s="13">
        <v>-0.84200000000000008</v>
      </c>
      <c r="X1769" s="14">
        <v>5.7303370786516856</v>
      </c>
      <c r="Y1769" s="15">
        <v>5.213764337851929E-2</v>
      </c>
      <c r="Z1769" s="14">
        <v>2.9385574354407838E-2</v>
      </c>
      <c r="AA1769" s="14">
        <v>0.1853932584269663</v>
      </c>
      <c r="AB1769" s="14">
        <v>3.0275229357798163E-2</v>
      </c>
      <c r="AC1769" s="14">
        <v>0.22758620689655176</v>
      </c>
      <c r="AD1769" s="13">
        <v>1.4999999999999999E-2</v>
      </c>
      <c r="AE1769" s="15">
        <v>1.1969166666666666</v>
      </c>
      <c r="AF1769" s="14">
        <v>4.4721359549995794E-2</v>
      </c>
      <c r="AG1769" s="14">
        <v>1.0766667311661486</v>
      </c>
      <c r="AH1769" s="15">
        <v>0.75</v>
      </c>
      <c r="AI1769" s="5" t="s">
        <v>7128</v>
      </c>
      <c r="AJ1769" s="15" t="s">
        <v>7128</v>
      </c>
      <c r="AK1769" s="15" t="s">
        <v>7128</v>
      </c>
      <c r="AL1769" s="15" t="s">
        <v>7128</v>
      </c>
      <c r="AM1769" s="15" t="s">
        <v>7128</v>
      </c>
      <c r="AN1769" s="15">
        <v>0.1330275229357798</v>
      </c>
      <c r="AO1769" s="15" t="s">
        <v>7128</v>
      </c>
      <c r="AP1769" s="15" t="s">
        <v>7128</v>
      </c>
      <c r="AQ1769" s="15" t="s">
        <v>7128</v>
      </c>
      <c r="AR1769" s="15" t="s">
        <v>7128</v>
      </c>
      <c r="AS1769" s="15" t="s">
        <v>7128</v>
      </c>
      <c r="AT1769" s="14" t="s">
        <v>7128</v>
      </c>
      <c r="AU1769" s="14">
        <v>0</v>
      </c>
      <c r="AV1769" s="12" t="s">
        <v>7128</v>
      </c>
      <c r="AW1769" s="12" t="s">
        <v>7128</v>
      </c>
      <c r="AX1769" s="12" t="s">
        <v>7128</v>
      </c>
      <c r="AY1769" s="12" t="s">
        <v>7128</v>
      </c>
      <c r="AZ1769" s="14" t="s">
        <v>7128</v>
      </c>
      <c r="BA1769" s="14" t="s">
        <v>7128</v>
      </c>
      <c r="BB1769" s="14">
        <v>-5.2631578947368429E-3</v>
      </c>
      <c r="BC1769" s="14">
        <v>-5.5045871559633149E-2</v>
      </c>
      <c r="BD1769" s="14" t="s">
        <v>7128</v>
      </c>
      <c r="BE1769" s="14" t="s">
        <v>7128</v>
      </c>
      <c r="BF1769" s="14">
        <v>0</v>
      </c>
      <c r="BG1769" s="14">
        <v>4.0300000000000002E-2</v>
      </c>
      <c r="BH1769" s="13">
        <v>-6.0000000000000001E-3</v>
      </c>
      <c r="BI1769" s="13">
        <v>-6.0000000000000001E-3</v>
      </c>
      <c r="BJ1769" s="13">
        <v>-6.0000000000000001E-3</v>
      </c>
      <c r="BK1769" s="13">
        <v>-6.0000000000000001E-3</v>
      </c>
      <c r="BL1769" s="13">
        <v>0</v>
      </c>
      <c r="BM1769" s="13">
        <v>0</v>
      </c>
      <c r="BN1769" s="13">
        <v>-6.0000000000000001E-3</v>
      </c>
      <c r="BO1769" s="13">
        <v>-6.0000000000000001E-3</v>
      </c>
      <c r="BP1769" s="13">
        <v>-6.0000000000000001E-3</v>
      </c>
      <c r="BQ1769" s="13">
        <v>0</v>
      </c>
      <c r="BR1769" s="13">
        <v>0</v>
      </c>
      <c r="BS1769" s="13">
        <v>0</v>
      </c>
      <c r="BT1769" s="14" t="s">
        <v>7128</v>
      </c>
      <c r="BU1769" s="13">
        <v>-6.0000000000000001E-3</v>
      </c>
      <c r="BV1769" s="13">
        <v>-6.0000000000000001E-3</v>
      </c>
      <c r="BW1769" s="13">
        <v>-6.0000000000000001E-3</v>
      </c>
      <c r="BX1769" s="13">
        <v>1.1399999999999999</v>
      </c>
      <c r="BY1769" s="13">
        <v>0.10899999999999976</v>
      </c>
      <c r="BZ1769" s="13">
        <v>1.0900000000000001</v>
      </c>
      <c r="CA1769" s="13">
        <v>0.10299999999999998</v>
      </c>
      <c r="CB1769" s="13">
        <v>0</v>
      </c>
      <c r="CC1769" s="15">
        <v>0.32100000000000001</v>
      </c>
      <c r="CD1769" s="15">
        <v>0.65400000000000003</v>
      </c>
      <c r="CE1769" s="15">
        <v>0.36</v>
      </c>
      <c r="CF1769" s="15">
        <v>3.6403728950225434</v>
      </c>
      <c r="CG1769" s="15">
        <v>4.4490035244724595</v>
      </c>
      <c r="CH1769" s="13">
        <v>-5.0000000000000044E-4</v>
      </c>
      <c r="CI1769" s="13">
        <v>-2.0750000000000001E-2</v>
      </c>
      <c r="CJ1769" s="13">
        <v>0</v>
      </c>
      <c r="CK1769" s="12">
        <f t="shared" si="54"/>
        <v>0</v>
      </c>
      <c r="CL1769" s="36" t="str">
        <f t="shared" si="55"/>
        <v>NA</v>
      </c>
      <c r="CM1769" s="13" t="s">
        <v>7128</v>
      </c>
      <c r="CN1769" s="13" t="s">
        <v>7128</v>
      </c>
      <c r="CO1769" s="13" t="s">
        <v>7128</v>
      </c>
      <c r="CP1769" s="13" t="s">
        <v>7128</v>
      </c>
      <c r="CQ1769" s="13" t="s">
        <v>7128</v>
      </c>
      <c r="CR1769" s="13" t="s">
        <v>7128</v>
      </c>
      <c r="CS1769" s="13" t="s">
        <v>7128</v>
      </c>
      <c r="CT1769" s="13">
        <v>0</v>
      </c>
      <c r="CU1769" s="13">
        <v>-6.0000000000000001E-3</v>
      </c>
      <c r="CV1769" s="13">
        <v>0.10299999999999998</v>
      </c>
      <c r="CW1769" s="13">
        <v>-6.0000000000000001E-3</v>
      </c>
      <c r="CX1769" s="12">
        <v>-5.2631578947368429E-3</v>
      </c>
      <c r="CY1769" s="12">
        <v>-5.5045871559633149E-2</v>
      </c>
      <c r="CZ1769" s="15" t="s">
        <v>7128</v>
      </c>
      <c r="DA1769" s="20"/>
      <c r="DB1769" s="20"/>
    </row>
    <row r="1770" spans="1:106">
      <c r="A1770" s="8" t="s">
        <v>4717</v>
      </c>
      <c r="B1770" s="8" t="s">
        <v>4718</v>
      </c>
      <c r="C1770" s="9" t="s">
        <v>7148</v>
      </c>
      <c r="D1770" s="9" t="s">
        <v>7126</v>
      </c>
      <c r="E1770" s="10" t="s">
        <v>7127</v>
      </c>
      <c r="F1770" s="10" t="s">
        <v>7126</v>
      </c>
      <c r="G1770" s="11">
        <v>0.67</v>
      </c>
      <c r="H1770" s="11">
        <v>0.69255445544554461</v>
      </c>
      <c r="I1770" s="12">
        <v>9.0499999999999997E-2</v>
      </c>
      <c r="J1770" s="12">
        <v>0.11917617821782178</v>
      </c>
      <c r="K1770" s="12">
        <v>4.7E-2</v>
      </c>
      <c r="L1770" s="12">
        <v>0.10350000000000001</v>
      </c>
      <c r="M1770" s="12">
        <v>6.8320350000000002E-2</v>
      </c>
      <c r="N1770" s="12">
        <v>0.11596820389610389</v>
      </c>
      <c r="O1770" s="12">
        <v>-0.11730701933931711</v>
      </c>
      <c r="P1770" s="12">
        <v>-0.12068963921244005</v>
      </c>
      <c r="Q1770" s="13">
        <v>1.01</v>
      </c>
      <c r="R1770" s="13">
        <v>0</v>
      </c>
      <c r="S1770" s="13">
        <v>6.8000000000000005E-2</v>
      </c>
      <c r="T1770" s="13">
        <v>6.8000000000000005E-2</v>
      </c>
      <c r="U1770" s="13">
        <v>1.0780000000000001</v>
      </c>
      <c r="V1770" s="13">
        <v>7.8E-2</v>
      </c>
      <c r="W1770" s="13">
        <v>1</v>
      </c>
      <c r="X1770" s="14">
        <v>7.2356215213358069E-2</v>
      </c>
      <c r="Y1770" s="15">
        <v>0.18337408312958436</v>
      </c>
      <c r="Z1770" s="14">
        <v>6.1930783242258654E-2</v>
      </c>
      <c r="AA1770" s="14">
        <v>6.3079777365491654E-2</v>
      </c>
      <c r="AB1770" s="14">
        <v>6.6019417475728162E-2</v>
      </c>
      <c r="AC1770" s="14">
        <v>6.7326732673267331E-2</v>
      </c>
      <c r="AD1770" s="13">
        <v>0.246</v>
      </c>
      <c r="AE1770" s="15">
        <v>0.41988888888888898</v>
      </c>
      <c r="AF1770" s="14" t="s">
        <v>7128</v>
      </c>
      <c r="AG1770" s="14" t="s">
        <v>7128</v>
      </c>
      <c r="AH1770" s="15">
        <v>0.4692556634304208</v>
      </c>
      <c r="AI1770" s="5" t="s">
        <v>7128</v>
      </c>
      <c r="AJ1770" s="15">
        <v>505</v>
      </c>
      <c r="AK1770" s="15">
        <v>505</v>
      </c>
      <c r="AL1770" s="15" t="s">
        <v>7128</v>
      </c>
      <c r="AM1770" s="15" t="s">
        <v>7128</v>
      </c>
      <c r="AN1770" s="15">
        <v>0.98058252427184467</v>
      </c>
      <c r="AO1770" s="15">
        <v>0.58720930232558144</v>
      </c>
      <c r="AP1770" s="15" t="s">
        <v>7128</v>
      </c>
      <c r="AQ1770" s="15">
        <v>50</v>
      </c>
      <c r="AR1770" s="15">
        <v>0.98039215686274506</v>
      </c>
      <c r="AS1770" s="15">
        <v>0.58139534883720934</v>
      </c>
      <c r="AT1770" s="14">
        <v>0</v>
      </c>
      <c r="AU1770" s="14">
        <v>0</v>
      </c>
      <c r="AV1770" s="12">
        <v>-0.34499999999999997</v>
      </c>
      <c r="AW1770" s="12" t="s">
        <v>7128</v>
      </c>
      <c r="AX1770" s="12">
        <v>0.19600000000000001</v>
      </c>
      <c r="AY1770" s="12">
        <v>0.33500000000000002</v>
      </c>
      <c r="AZ1770" s="14" t="s">
        <v>7128</v>
      </c>
      <c r="BA1770" s="14" t="s">
        <v>7128</v>
      </c>
      <c r="BB1770" s="14">
        <v>1.8691588785046728E-3</v>
      </c>
      <c r="BC1770" s="14">
        <v>-4.7214353163361669E-3</v>
      </c>
      <c r="BD1770" s="14">
        <v>1.1627906976744186E-3</v>
      </c>
      <c r="BE1770" s="14">
        <v>-5.8139534883720929E-3</v>
      </c>
      <c r="BF1770" s="14">
        <v>0.5</v>
      </c>
      <c r="BG1770" s="14" t="s">
        <v>7128</v>
      </c>
      <c r="BH1770" s="13">
        <v>2E-3</v>
      </c>
      <c r="BI1770" s="13">
        <v>2E-3</v>
      </c>
      <c r="BJ1770" s="13">
        <v>-0.01</v>
      </c>
      <c r="BK1770" s="13">
        <v>-0.01</v>
      </c>
      <c r="BL1770" s="13">
        <v>1.72</v>
      </c>
      <c r="BM1770" s="13">
        <v>1.72</v>
      </c>
      <c r="BN1770" s="13">
        <v>0.02</v>
      </c>
      <c r="BO1770" s="13">
        <v>0.02</v>
      </c>
      <c r="BP1770" s="13">
        <v>-5.0000000000000001E-3</v>
      </c>
      <c r="BQ1770" s="13">
        <v>0</v>
      </c>
      <c r="BR1770" s="13">
        <v>0</v>
      </c>
      <c r="BS1770" s="13">
        <v>-2.9000000000000001E-2</v>
      </c>
      <c r="BT1770" s="14" t="s">
        <v>7128</v>
      </c>
      <c r="BU1770" s="13">
        <v>2.4E-2</v>
      </c>
      <c r="BV1770" s="13">
        <v>3.1E-2</v>
      </c>
      <c r="BW1770" s="13">
        <v>3.1E-2</v>
      </c>
      <c r="BX1770" s="13">
        <v>1.07</v>
      </c>
      <c r="BY1770" s="13">
        <v>1.0589999999999999</v>
      </c>
      <c r="BZ1770" s="13">
        <v>1.03</v>
      </c>
      <c r="CA1770" s="13">
        <v>1.02</v>
      </c>
      <c r="CB1770" s="13">
        <v>0</v>
      </c>
      <c r="CC1770" s="15">
        <v>3.5000000000000003E-2</v>
      </c>
      <c r="CD1770" s="15">
        <v>0.38700000000000001</v>
      </c>
      <c r="CE1770" s="15">
        <v>0.36</v>
      </c>
      <c r="CF1770" s="15">
        <v>1.0715248337841881</v>
      </c>
      <c r="CG1770" s="15">
        <v>1.2492408521439773</v>
      </c>
      <c r="CH1770" s="13">
        <v>-9.69E-2</v>
      </c>
      <c r="CI1770" s="13">
        <v>-7.4799999999999991E-2</v>
      </c>
      <c r="CJ1770" s="13">
        <v>0</v>
      </c>
      <c r="CK1770" s="12">
        <f t="shared" si="54"/>
        <v>0</v>
      </c>
      <c r="CL1770" s="36">
        <f t="shared" si="55"/>
        <v>1.6862745098039216</v>
      </c>
      <c r="CM1770" s="13">
        <v>2E-3</v>
      </c>
      <c r="CN1770" s="13">
        <v>1E-3</v>
      </c>
      <c r="CO1770" s="13">
        <v>2E-3</v>
      </c>
      <c r="CP1770" s="13">
        <v>1.01</v>
      </c>
      <c r="CQ1770" s="13">
        <v>0.02</v>
      </c>
      <c r="CR1770" s="13">
        <v>1</v>
      </c>
      <c r="CS1770" s="13" t="s">
        <v>7128</v>
      </c>
      <c r="CT1770" s="13">
        <v>0</v>
      </c>
      <c r="CU1770" s="13">
        <v>-0.01</v>
      </c>
      <c r="CV1770" s="13">
        <v>1.02</v>
      </c>
      <c r="CW1770" s="13">
        <v>0.02</v>
      </c>
      <c r="CX1770" s="12">
        <v>1.8691588785046728E-3</v>
      </c>
      <c r="CY1770" s="12">
        <v>-4.7214353163361669E-3</v>
      </c>
      <c r="CZ1770" s="15">
        <v>50</v>
      </c>
      <c r="DA1770" s="20"/>
      <c r="DB1770" s="20"/>
    </row>
    <row r="1771" spans="1:106">
      <c r="A1771" s="8" t="s">
        <v>5865</v>
      </c>
      <c r="B1771" s="8" t="s">
        <v>5866</v>
      </c>
      <c r="C1771" s="9" t="s">
        <v>7166</v>
      </c>
      <c r="D1771" s="9" t="s">
        <v>7126</v>
      </c>
      <c r="E1771" s="10" t="s">
        <v>7127</v>
      </c>
      <c r="F1771" s="10" t="s">
        <v>7126</v>
      </c>
      <c r="G1771" s="11">
        <v>0.64</v>
      </c>
      <c r="H1771" s="11">
        <v>0.64</v>
      </c>
      <c r="I1771" s="12">
        <v>9.0499999999999997E-2</v>
      </c>
      <c r="J1771" s="12">
        <v>0.11441999999999999</v>
      </c>
      <c r="K1771" s="12">
        <v>4.7E-2</v>
      </c>
      <c r="L1771" s="12">
        <v>0.10350000000000001</v>
      </c>
      <c r="M1771" s="12">
        <v>6.8320350000000002E-2</v>
      </c>
      <c r="N1771" s="12">
        <v>0.11441999999999999</v>
      </c>
      <c r="O1771" s="12">
        <v>-0.10208519823788545</v>
      </c>
      <c r="P1771" s="12">
        <v>-0.14202905577029265</v>
      </c>
      <c r="Q1771" s="13">
        <v>0.63400000000000001</v>
      </c>
      <c r="R1771" s="13">
        <v>0</v>
      </c>
      <c r="S1771" s="13">
        <v>0</v>
      </c>
      <c r="T1771" s="13">
        <v>0</v>
      </c>
      <c r="U1771" s="13">
        <v>0.63400000000000001</v>
      </c>
      <c r="V1771" s="13">
        <v>0.44700000000000001</v>
      </c>
      <c r="W1771" s="13">
        <v>0.187</v>
      </c>
      <c r="X1771" s="14">
        <v>0.70504731861198744</v>
      </c>
      <c r="Y1771" s="15">
        <v>4.6468401486988851E-2</v>
      </c>
      <c r="Z1771" s="14">
        <v>0</v>
      </c>
      <c r="AA1771" s="14">
        <v>0</v>
      </c>
      <c r="AB1771" s="14">
        <v>0</v>
      </c>
      <c r="AC1771" s="14">
        <v>0</v>
      </c>
      <c r="AD1771" s="13">
        <v>0.11799999999999999</v>
      </c>
      <c r="AE1771" s="15">
        <v>-0.84958333333333358</v>
      </c>
      <c r="AF1771" s="14">
        <v>8.3666002653407553E-2</v>
      </c>
      <c r="AG1771" s="14" t="s">
        <v>7128</v>
      </c>
      <c r="AH1771" s="15">
        <v>0.48765432098765421</v>
      </c>
      <c r="AI1771" s="5" t="s">
        <v>7128</v>
      </c>
      <c r="AJ1771" s="15">
        <v>22.642857142857142</v>
      </c>
      <c r="AK1771" s="15">
        <v>22.642857142857142</v>
      </c>
      <c r="AL1771" s="15" t="s">
        <v>7128</v>
      </c>
      <c r="AM1771" s="15" t="s">
        <v>7128</v>
      </c>
      <c r="AN1771" s="15">
        <v>0.30334928229665076</v>
      </c>
      <c r="AO1771" s="15">
        <v>90.571428571428569</v>
      </c>
      <c r="AP1771" s="15" t="s">
        <v>7128</v>
      </c>
      <c r="AQ1771" s="15" t="s">
        <v>7128</v>
      </c>
      <c r="AR1771" s="15">
        <v>0.11381618989653075</v>
      </c>
      <c r="AS1771" s="15">
        <v>26.714285714285715</v>
      </c>
      <c r="AT1771" s="14">
        <v>0</v>
      </c>
      <c r="AU1771" s="14">
        <v>0</v>
      </c>
      <c r="AV1771" s="12">
        <v>-0.41299999999999998</v>
      </c>
      <c r="AW1771" s="12">
        <v>0.10099999999999999</v>
      </c>
      <c r="AX1771" s="12">
        <v>-0.64599999999999991</v>
      </c>
      <c r="AY1771" s="12">
        <v>-0.501</v>
      </c>
      <c r="AZ1771" s="14" t="s">
        <v>7128</v>
      </c>
      <c r="BA1771" s="14" t="s">
        <v>7128</v>
      </c>
      <c r="BB1771" s="14">
        <v>1.2334801762114538E-2</v>
      </c>
      <c r="BC1771" s="14">
        <v>-2.760905577029266E-2</v>
      </c>
      <c r="BD1771" s="14">
        <v>4</v>
      </c>
      <c r="BE1771" s="14">
        <v>-7.1428571428571432</v>
      </c>
      <c r="BF1771" s="14">
        <v>0</v>
      </c>
      <c r="BG1771" s="14">
        <v>0.22059999999999999</v>
      </c>
      <c r="BH1771" s="13">
        <v>2.8000000000000001E-2</v>
      </c>
      <c r="BI1771" s="13">
        <v>2.8000000000000001E-2</v>
      </c>
      <c r="BJ1771" s="13">
        <v>-0.05</v>
      </c>
      <c r="BK1771" s="13">
        <v>-0.05</v>
      </c>
      <c r="BL1771" s="13">
        <v>7.0000000000000001E-3</v>
      </c>
      <c r="BM1771" s="13">
        <v>7.0000000000000001E-3</v>
      </c>
      <c r="BN1771" s="13">
        <v>-2.9000000000000001E-2</v>
      </c>
      <c r="BO1771" s="13">
        <v>-2.9000000000000001E-2</v>
      </c>
      <c r="BP1771" s="13">
        <v>-0.05</v>
      </c>
      <c r="BQ1771" s="13">
        <v>0</v>
      </c>
      <c r="BR1771" s="13">
        <v>0</v>
      </c>
      <c r="BS1771" s="13">
        <v>-3.5999999999999997E-2</v>
      </c>
      <c r="BT1771" s="14" t="s">
        <v>7128</v>
      </c>
      <c r="BU1771" s="13">
        <v>-1.4000000000000005E-2</v>
      </c>
      <c r="BV1771" s="13">
        <v>6.4000000000000001E-2</v>
      </c>
      <c r="BW1771" s="13">
        <v>6.4000000000000001E-2</v>
      </c>
      <c r="BX1771" s="13">
        <v>2.27</v>
      </c>
      <c r="BY1771" s="13">
        <v>1.8109999999999999</v>
      </c>
      <c r="BZ1771" s="13">
        <v>2.09</v>
      </c>
      <c r="CA1771" s="13">
        <v>1.6429999999999998</v>
      </c>
      <c r="CB1771" s="13">
        <v>0</v>
      </c>
      <c r="CC1771" s="15">
        <v>-0.32400000000000001</v>
      </c>
      <c r="CD1771" s="15">
        <v>-0.26900000000000002</v>
      </c>
      <c r="CE1771" s="15">
        <v>0.36</v>
      </c>
      <c r="CF1771" s="15" t="s">
        <v>7128</v>
      </c>
      <c r="CG1771" s="15" t="s">
        <v>7128</v>
      </c>
      <c r="CH1771" s="13" t="s">
        <v>7128</v>
      </c>
      <c r="CI1771" s="13" t="s">
        <v>7128</v>
      </c>
      <c r="CJ1771" s="13">
        <v>0</v>
      </c>
      <c r="CK1771" s="12">
        <f t="shared" si="54"/>
        <v>0</v>
      </c>
      <c r="CL1771" s="36">
        <f t="shared" si="55"/>
        <v>4.2604990870359107E-3</v>
      </c>
      <c r="CM1771" s="13">
        <v>2.8000000000000001E-2</v>
      </c>
      <c r="CN1771" s="13" t="s">
        <v>7128</v>
      </c>
      <c r="CO1771" s="13">
        <v>2.8000000000000001E-2</v>
      </c>
      <c r="CP1771" s="13">
        <v>0.63400000000000001</v>
      </c>
      <c r="CQ1771" s="13" t="s">
        <v>7128</v>
      </c>
      <c r="CR1771" s="13" t="s">
        <v>7128</v>
      </c>
      <c r="CS1771" s="13" t="s">
        <v>7128</v>
      </c>
      <c r="CT1771" s="13">
        <v>0</v>
      </c>
      <c r="CU1771" s="13">
        <v>-0.05</v>
      </c>
      <c r="CV1771" s="13">
        <v>1.6429999999999998</v>
      </c>
      <c r="CW1771" s="13">
        <v>-2.9000000000000001E-2</v>
      </c>
      <c r="CX1771" s="12">
        <v>1.2334801762114538E-2</v>
      </c>
      <c r="CY1771" s="12">
        <v>-2.760905577029266E-2</v>
      </c>
      <c r="CZ1771" s="15" t="s">
        <v>7128</v>
      </c>
      <c r="DA1771" s="20"/>
      <c r="DB1771" s="20"/>
    </row>
    <row r="1772" spans="1:106" ht="24">
      <c r="A1772" s="8" t="s">
        <v>5653</v>
      </c>
      <c r="B1772" s="8" t="s">
        <v>5654</v>
      </c>
      <c r="C1772" s="9" t="s">
        <v>7174</v>
      </c>
      <c r="D1772" s="9" t="s">
        <v>7126</v>
      </c>
      <c r="E1772" s="10" t="s">
        <v>7127</v>
      </c>
      <c r="F1772" s="10" t="s">
        <v>7126</v>
      </c>
      <c r="G1772" s="11">
        <v>0.45</v>
      </c>
      <c r="H1772" s="11">
        <v>0.45348708487084871</v>
      </c>
      <c r="I1772" s="12">
        <v>9.0499999999999997E-2</v>
      </c>
      <c r="J1772" s="12">
        <v>9.7540581180811811E-2</v>
      </c>
      <c r="K1772" s="12">
        <v>4.7E-2</v>
      </c>
      <c r="L1772" s="12">
        <v>0.10350000000000001</v>
      </c>
      <c r="M1772" s="12">
        <v>6.8320350000000002E-2</v>
      </c>
      <c r="N1772" s="12">
        <v>9.7315892475283786E-2</v>
      </c>
      <c r="O1772" s="12">
        <v>-9.9400537417135656E-2</v>
      </c>
      <c r="P1772" s="12">
        <v>-9.8185646769695614E-2</v>
      </c>
      <c r="Q1772" s="13">
        <v>8.1300000000000008</v>
      </c>
      <c r="R1772" s="13">
        <v>0</v>
      </c>
      <c r="S1772" s="13">
        <v>6.3E-2</v>
      </c>
      <c r="T1772" s="13">
        <v>6.3E-2</v>
      </c>
      <c r="U1772" s="13">
        <v>8.1930000000000014</v>
      </c>
      <c r="V1772" s="13">
        <v>0</v>
      </c>
      <c r="W1772" s="13">
        <v>8.1930000000000014</v>
      </c>
      <c r="X1772" s="14">
        <v>0</v>
      </c>
      <c r="Y1772" s="15">
        <v>0.1149425287356322</v>
      </c>
      <c r="Z1772" s="14">
        <v>2.1627188465499485E-2</v>
      </c>
      <c r="AA1772" s="14">
        <v>7.6894910289271321E-3</v>
      </c>
      <c r="AB1772" s="14">
        <v>2.2105263157894735E-2</v>
      </c>
      <c r="AC1772" s="14">
        <v>7.7490774907749069E-3</v>
      </c>
      <c r="AD1772" s="13">
        <v>0.93600000000000005</v>
      </c>
      <c r="AE1772" s="15">
        <v>0.42888888888888893</v>
      </c>
      <c r="AF1772" s="14" t="s">
        <v>7128</v>
      </c>
      <c r="AG1772" s="14" t="s">
        <v>7128</v>
      </c>
      <c r="AH1772" s="15">
        <v>0.24211547792333818</v>
      </c>
      <c r="AI1772" s="5" t="s">
        <v>7128</v>
      </c>
      <c r="AJ1772" s="15" t="s">
        <v>7128</v>
      </c>
      <c r="AK1772" s="15" t="s">
        <v>7128</v>
      </c>
      <c r="AL1772" s="15" t="s">
        <v>7128</v>
      </c>
      <c r="AM1772" s="15" t="s">
        <v>7128</v>
      </c>
      <c r="AN1772" s="15">
        <v>2.8526315789473684</v>
      </c>
      <c r="AO1772" s="15">
        <v>165.91836734693879</v>
      </c>
      <c r="AP1772" s="15" t="s">
        <v>7128</v>
      </c>
      <c r="AQ1772" s="15" t="s">
        <v>7128</v>
      </c>
      <c r="AR1772" s="15">
        <v>2.8125643666323379</v>
      </c>
      <c r="AS1772" s="15">
        <v>167.20408163265307</v>
      </c>
      <c r="AT1772" s="14" t="s">
        <v>7128</v>
      </c>
      <c r="AU1772" s="14">
        <v>0</v>
      </c>
      <c r="AV1772" s="12" t="s">
        <v>7128</v>
      </c>
      <c r="AW1772" s="12" t="s">
        <v>7128</v>
      </c>
      <c r="AX1772" s="12">
        <v>9.6600000000000005E-2</v>
      </c>
      <c r="AY1772" s="12">
        <v>-7.1599999999999997E-2</v>
      </c>
      <c r="AZ1772" s="14" t="s">
        <v>7128</v>
      </c>
      <c r="BA1772" s="14" t="s">
        <v>7128</v>
      </c>
      <c r="BB1772" s="14">
        <v>-1.8599562363238512E-3</v>
      </c>
      <c r="BC1772" s="14">
        <v>-8.6975429441182861E-4</v>
      </c>
      <c r="BD1772" s="14">
        <v>-0.34693877551020408</v>
      </c>
      <c r="BE1772" s="14">
        <v>-0.16326530612244897</v>
      </c>
      <c r="BF1772" s="14">
        <v>0</v>
      </c>
      <c r="BG1772" s="14">
        <v>0.14230000000000001</v>
      </c>
      <c r="BH1772" s="13">
        <v>-1.7000000000000001E-2</v>
      </c>
      <c r="BI1772" s="13">
        <v>-1.7000000000000001E-2</v>
      </c>
      <c r="BJ1772" s="13">
        <v>-8.0000000000000002E-3</v>
      </c>
      <c r="BK1772" s="13">
        <v>-8.0000000000000002E-3</v>
      </c>
      <c r="BL1772" s="13">
        <v>4.9000000000000002E-2</v>
      </c>
      <c r="BM1772" s="13">
        <v>4.9000000000000002E-2</v>
      </c>
      <c r="BN1772" s="13">
        <v>0</v>
      </c>
      <c r="BO1772" s="13">
        <v>0</v>
      </c>
      <c r="BP1772" s="13">
        <v>-8.0000000000000002E-3</v>
      </c>
      <c r="BQ1772" s="13">
        <v>-7.0000000000000001E-3</v>
      </c>
      <c r="BR1772" s="13">
        <v>0</v>
      </c>
      <c r="BS1772" s="13">
        <v>0</v>
      </c>
      <c r="BT1772" s="14" t="s">
        <v>7128</v>
      </c>
      <c r="BU1772" s="13">
        <v>-8.0000000000000002E-3</v>
      </c>
      <c r="BV1772" s="13">
        <v>-1.0000000000000002E-2</v>
      </c>
      <c r="BW1772" s="13">
        <v>-1.7000000000000001E-2</v>
      </c>
      <c r="BX1772" s="13">
        <v>9.14</v>
      </c>
      <c r="BY1772" s="13">
        <v>9.1980000000000004</v>
      </c>
      <c r="BZ1772" s="13">
        <v>2.85</v>
      </c>
      <c r="CA1772" s="13">
        <v>2.9130000000000003</v>
      </c>
      <c r="CB1772" s="13">
        <v>0</v>
      </c>
      <c r="CC1772" s="15">
        <v>6.2E-2</v>
      </c>
      <c r="CD1772" s="15">
        <v>0.34200000000000003</v>
      </c>
      <c r="CE1772" s="15">
        <v>0.36</v>
      </c>
      <c r="CF1772" s="15">
        <v>1.0234557374830908</v>
      </c>
      <c r="CG1772" s="15">
        <v>1.4201969712154014</v>
      </c>
      <c r="CH1772" s="13">
        <v>5.0900000000000001E-2</v>
      </c>
      <c r="CI1772" s="13">
        <v>1.6099999999999996E-2</v>
      </c>
      <c r="CJ1772" s="13">
        <v>0</v>
      </c>
      <c r="CK1772" s="12">
        <f t="shared" si="54"/>
        <v>0</v>
      </c>
      <c r="CL1772" s="36">
        <f t="shared" si="55"/>
        <v>1.6821146584277375E-2</v>
      </c>
      <c r="CM1772" s="13" t="s">
        <v>7128</v>
      </c>
      <c r="CN1772" s="13" t="s">
        <v>7128</v>
      </c>
      <c r="CO1772" s="13" t="s">
        <v>7128</v>
      </c>
      <c r="CP1772" s="13" t="s">
        <v>7128</v>
      </c>
      <c r="CQ1772" s="13" t="s">
        <v>7128</v>
      </c>
      <c r="CR1772" s="13" t="s">
        <v>7128</v>
      </c>
      <c r="CS1772" s="13" t="s">
        <v>7128</v>
      </c>
      <c r="CT1772" s="13">
        <v>0</v>
      </c>
      <c r="CU1772" s="13">
        <v>-8.0000000000000002E-3</v>
      </c>
      <c r="CV1772" s="13">
        <v>2.9130000000000003</v>
      </c>
      <c r="CW1772" s="13">
        <v>0</v>
      </c>
      <c r="CX1772" s="12">
        <v>-1.8599562363238512E-3</v>
      </c>
      <c r="CY1772" s="12">
        <v>-8.6975429441182861E-4</v>
      </c>
      <c r="CZ1772" s="15" t="s">
        <v>7128</v>
      </c>
      <c r="DA1772" s="20"/>
      <c r="DB1772" s="20"/>
    </row>
    <row r="1773" spans="1:106">
      <c r="A1773" s="8" t="s">
        <v>951</v>
      </c>
      <c r="B1773" s="8" t="s">
        <v>952</v>
      </c>
      <c r="C1773" s="9" t="s">
        <v>7155</v>
      </c>
      <c r="D1773" s="9" t="s">
        <v>7126</v>
      </c>
      <c r="E1773" s="10" t="s">
        <v>7127</v>
      </c>
      <c r="F1773" s="10" t="s">
        <v>7126</v>
      </c>
      <c r="G1773" s="11">
        <v>0.92</v>
      </c>
      <c r="H1773" s="11">
        <v>6.6351515151515157</v>
      </c>
      <c r="I1773" s="12">
        <v>9.0499999999999997E-2</v>
      </c>
      <c r="J1773" s="12">
        <v>0.65698121212121219</v>
      </c>
      <c r="K1773" s="12">
        <v>3.6999999999999998E-2</v>
      </c>
      <c r="L1773" s="12">
        <v>9.35E-2</v>
      </c>
      <c r="M1773" s="12">
        <v>6.1719349999999999E-2</v>
      </c>
      <c r="N1773" s="12">
        <v>0.14425565861344541</v>
      </c>
      <c r="O1773" s="12" t="s">
        <v>7128</v>
      </c>
      <c r="P1773" s="12">
        <v>-0.20964258122892232</v>
      </c>
      <c r="Q1773" s="13">
        <v>36.299999999999997</v>
      </c>
      <c r="R1773" s="13">
        <v>0</v>
      </c>
      <c r="S1773" s="13">
        <v>225.5</v>
      </c>
      <c r="T1773" s="13">
        <v>225.5</v>
      </c>
      <c r="U1773" s="13">
        <v>261.8</v>
      </c>
      <c r="V1773" s="13">
        <v>2.83</v>
      </c>
      <c r="W1773" s="13">
        <v>258.97000000000003</v>
      </c>
      <c r="X1773" s="14">
        <v>1.0809778456837281E-2</v>
      </c>
      <c r="Y1773" s="15">
        <v>8.2247051520794534E-2</v>
      </c>
      <c r="Z1773" s="14" t="s">
        <v>7128</v>
      </c>
      <c r="AA1773" s="14">
        <v>0.86134453781512599</v>
      </c>
      <c r="AB1773" s="14" t="s">
        <v>7128</v>
      </c>
      <c r="AC1773" s="14">
        <v>6.2121212121212128</v>
      </c>
      <c r="AD1773" s="13">
        <v>0.22500000000000001</v>
      </c>
      <c r="AE1773" s="15">
        <v>2.0229166666666671</v>
      </c>
      <c r="AF1773" s="14">
        <v>0.17029386365926402</v>
      </c>
      <c r="AG1773" s="14">
        <v>0.5469956344779463</v>
      </c>
      <c r="AH1773" s="15">
        <v>0.3139931740614334</v>
      </c>
      <c r="AI1773" s="5" t="s">
        <v>7128</v>
      </c>
      <c r="AJ1773" s="15" t="s">
        <v>7128</v>
      </c>
      <c r="AK1773" s="15" t="s">
        <v>7128</v>
      </c>
      <c r="AL1773" s="15" t="s">
        <v>7128</v>
      </c>
      <c r="AM1773" s="15" t="s">
        <v>7128</v>
      </c>
      <c r="AN1773" s="15" t="s">
        <v>7128</v>
      </c>
      <c r="AO1773" s="15">
        <v>0.13335782512858191</v>
      </c>
      <c r="AP1773" s="15" t="s">
        <v>7128</v>
      </c>
      <c r="AQ1773" s="15" t="s">
        <v>7128</v>
      </c>
      <c r="AR1773" s="15">
        <v>1.5426818371358793</v>
      </c>
      <c r="AS1773" s="15">
        <v>0.95139603232916992</v>
      </c>
      <c r="AT1773" s="14" t="s">
        <v>7128</v>
      </c>
      <c r="AU1773" s="14">
        <v>0</v>
      </c>
      <c r="AV1773" s="12" t="s">
        <v>7128</v>
      </c>
      <c r="AW1773" s="12" t="s">
        <v>7128</v>
      </c>
      <c r="AX1773" s="12">
        <v>-8.4100000000000008E-2</v>
      </c>
      <c r="AY1773" s="12">
        <v>5.4900000000000004E-2</v>
      </c>
      <c r="AZ1773" s="14" t="s">
        <v>7128</v>
      </c>
      <c r="BA1773" s="14" t="s">
        <v>7128</v>
      </c>
      <c r="BB1773" s="14" t="s">
        <v>7128</v>
      </c>
      <c r="BC1773" s="14">
        <v>-6.5386922615476906E-2</v>
      </c>
      <c r="BD1773" s="14">
        <v>-7.8986039676708308E-2</v>
      </c>
      <c r="BE1773" s="14">
        <v>-4.0044085231447465E-2</v>
      </c>
      <c r="BF1773" s="14">
        <v>0</v>
      </c>
      <c r="BG1773" s="14" t="s">
        <v>7128</v>
      </c>
      <c r="BH1773" s="13">
        <v>-21.5</v>
      </c>
      <c r="BI1773" s="13">
        <v>-21.5</v>
      </c>
      <c r="BJ1773" s="13">
        <v>-10.9</v>
      </c>
      <c r="BK1773" s="13">
        <v>-10.9</v>
      </c>
      <c r="BL1773" s="13">
        <v>272.2</v>
      </c>
      <c r="BM1773" s="13">
        <v>272.2</v>
      </c>
      <c r="BN1773" s="13">
        <v>-4.1399999999999997</v>
      </c>
      <c r="BO1773" s="13">
        <v>-4.1399999999999997</v>
      </c>
      <c r="BP1773" s="13">
        <v>-10.9</v>
      </c>
      <c r="BQ1773" s="13">
        <v>0</v>
      </c>
      <c r="BR1773" s="13">
        <v>0</v>
      </c>
      <c r="BS1773" s="13">
        <v>-2.82</v>
      </c>
      <c r="BT1773" s="14" t="s">
        <v>7128</v>
      </c>
      <c r="BU1773" s="13">
        <v>-8.08</v>
      </c>
      <c r="BV1773" s="13">
        <v>-18.68</v>
      </c>
      <c r="BW1773" s="13">
        <v>-18.68</v>
      </c>
      <c r="BX1773" s="13">
        <v>-34.4</v>
      </c>
      <c r="BY1773" s="13">
        <v>166.7</v>
      </c>
      <c r="BZ1773" s="13">
        <v>-54.8</v>
      </c>
      <c r="CA1773" s="13">
        <v>167.86999999999998</v>
      </c>
      <c r="CB1773" s="13">
        <v>0</v>
      </c>
      <c r="CC1773" s="15">
        <v>0.621</v>
      </c>
      <c r="CD1773" s="15">
        <v>0.94599999999999995</v>
      </c>
      <c r="CE1773" s="15">
        <v>0.36</v>
      </c>
      <c r="CF1773" s="15">
        <v>1.2204547032499906</v>
      </c>
      <c r="CG1773" s="15">
        <v>1.1177992991411247</v>
      </c>
      <c r="CH1773" s="13">
        <v>5.4180000000000001</v>
      </c>
      <c r="CI1773" s="13">
        <v>-6.3349999999999991</v>
      </c>
      <c r="CJ1773" s="13">
        <v>0</v>
      </c>
      <c r="CK1773" s="12">
        <f t="shared" si="54"/>
        <v>0</v>
      </c>
      <c r="CL1773" s="36">
        <f t="shared" si="55"/>
        <v>1.6214928218264135</v>
      </c>
      <c r="CM1773" s="13" t="s">
        <v>7128</v>
      </c>
      <c r="CN1773" s="13" t="s">
        <v>7128</v>
      </c>
      <c r="CO1773" s="13" t="s">
        <v>7128</v>
      </c>
      <c r="CP1773" s="13" t="s">
        <v>7128</v>
      </c>
      <c r="CQ1773" s="13" t="s">
        <v>7128</v>
      </c>
      <c r="CR1773" s="13" t="s">
        <v>7128</v>
      </c>
      <c r="CS1773" s="13" t="s">
        <v>7128</v>
      </c>
      <c r="CT1773" s="13">
        <v>0</v>
      </c>
      <c r="CU1773" s="13">
        <v>-10.9</v>
      </c>
      <c r="CV1773" s="13">
        <v>167.86999999999998</v>
      </c>
      <c r="CW1773" s="13">
        <v>-4.1399999999999997</v>
      </c>
      <c r="CX1773" s="12" t="s">
        <v>7128</v>
      </c>
      <c r="CY1773" s="12">
        <v>-6.5386922615476906E-2</v>
      </c>
      <c r="CZ1773" s="15" t="s">
        <v>7128</v>
      </c>
      <c r="DA1773" s="20"/>
      <c r="DB1773" s="20"/>
    </row>
    <row r="1774" spans="1:106" ht="24">
      <c r="A1774" s="8" t="s">
        <v>6623</v>
      </c>
      <c r="B1774" s="8" t="s">
        <v>6624</v>
      </c>
      <c r="C1774" s="9" t="s">
        <v>7191</v>
      </c>
      <c r="D1774" s="9" t="s">
        <v>7126</v>
      </c>
      <c r="E1774" s="10" t="s">
        <v>7127</v>
      </c>
      <c r="F1774" s="10" t="s">
        <v>7126</v>
      </c>
      <c r="G1774" s="11">
        <v>1.04</v>
      </c>
      <c r="H1774" s="11">
        <v>1.04</v>
      </c>
      <c r="I1774" s="12">
        <v>9.0499999999999997E-2</v>
      </c>
      <c r="J1774" s="12">
        <v>0.15062</v>
      </c>
      <c r="K1774" s="12">
        <v>4.7E-2</v>
      </c>
      <c r="L1774" s="12">
        <v>0.10350000000000001</v>
      </c>
      <c r="M1774" s="12">
        <v>6.8320350000000002E-2</v>
      </c>
      <c r="N1774" s="12">
        <v>0.15062</v>
      </c>
      <c r="O1774" s="12" t="s">
        <v>7128</v>
      </c>
      <c r="P1774" s="12" t="s">
        <v>7128</v>
      </c>
      <c r="Q1774" s="13">
        <v>1.54</v>
      </c>
      <c r="R1774" s="13">
        <v>0</v>
      </c>
      <c r="S1774" s="13">
        <v>0</v>
      </c>
      <c r="T1774" s="13">
        <v>0</v>
      </c>
      <c r="U1774" s="13">
        <v>1.54</v>
      </c>
      <c r="V1774" s="13">
        <v>0</v>
      </c>
      <c r="W1774" s="13">
        <v>1.54</v>
      </c>
      <c r="X1774" s="14">
        <v>0</v>
      </c>
      <c r="Y1774" s="15">
        <v>0.22865853658536586</v>
      </c>
      <c r="Z1774" s="14" t="s">
        <v>7128</v>
      </c>
      <c r="AA1774" s="14">
        <v>0</v>
      </c>
      <c r="AB1774" s="14" t="s">
        <v>7128</v>
      </c>
      <c r="AC1774" s="14">
        <v>0</v>
      </c>
      <c r="AD1774" s="13">
        <v>0.47</v>
      </c>
      <c r="AE1774" s="15" t="s">
        <v>7128</v>
      </c>
      <c r="AF1774" s="14" t="s">
        <v>7128</v>
      </c>
      <c r="AG1774" s="14" t="s">
        <v>7128</v>
      </c>
      <c r="AH1774" s="15">
        <v>0.72374100719424461</v>
      </c>
      <c r="AI1774" s="5" t="s">
        <v>7128</v>
      </c>
      <c r="AJ1774" s="15" t="s">
        <v>7128</v>
      </c>
      <c r="AK1774" s="15" t="s">
        <v>7128</v>
      </c>
      <c r="AL1774" s="15" t="s">
        <v>7128</v>
      </c>
      <c r="AM1774" s="15" t="s">
        <v>7128</v>
      </c>
      <c r="AN1774" s="15" t="s">
        <v>7128</v>
      </c>
      <c r="AO1774" s="15" t="s">
        <v>7128</v>
      </c>
      <c r="AP1774" s="15" t="s">
        <v>7128</v>
      </c>
      <c r="AQ1774" s="15" t="s">
        <v>7128</v>
      </c>
      <c r="AR1774" s="15" t="s">
        <v>7128</v>
      </c>
      <c r="AS1774" s="15" t="s">
        <v>7128</v>
      </c>
      <c r="AT1774" s="14" t="s">
        <v>7128</v>
      </c>
      <c r="AU1774" s="14">
        <v>0</v>
      </c>
      <c r="AV1774" s="12" t="s">
        <v>7128</v>
      </c>
      <c r="AW1774" s="12" t="s">
        <v>7128</v>
      </c>
      <c r="AX1774" s="12" t="s">
        <v>7128</v>
      </c>
      <c r="AY1774" s="12" t="s">
        <v>7128</v>
      </c>
      <c r="AZ1774" s="14" t="s">
        <v>7128</v>
      </c>
      <c r="BA1774" s="14" t="s">
        <v>7128</v>
      </c>
      <c r="BB1774" s="14" t="s">
        <v>7128</v>
      </c>
      <c r="BC1774" s="14" t="s">
        <v>7128</v>
      </c>
      <c r="BD1774" s="14" t="s">
        <v>7128</v>
      </c>
      <c r="BE1774" s="14" t="s">
        <v>7128</v>
      </c>
      <c r="BF1774" s="14">
        <v>0</v>
      </c>
      <c r="BG1774" s="14">
        <v>7.4499999999999997E-2</v>
      </c>
      <c r="BH1774" s="13">
        <v>0</v>
      </c>
      <c r="BI1774" s="13">
        <v>0</v>
      </c>
      <c r="BJ1774" s="13">
        <v>0</v>
      </c>
      <c r="BK1774" s="13">
        <v>0</v>
      </c>
      <c r="BL1774" s="13">
        <v>0</v>
      </c>
      <c r="BM1774" s="13">
        <v>0</v>
      </c>
      <c r="BN1774" s="13">
        <v>0</v>
      </c>
      <c r="BO1774" s="13">
        <v>0</v>
      </c>
      <c r="BP1774" s="13">
        <v>0</v>
      </c>
      <c r="BQ1774" s="13">
        <v>0</v>
      </c>
      <c r="BR1774" s="13">
        <v>0</v>
      </c>
      <c r="BS1774" s="13">
        <v>0</v>
      </c>
      <c r="BT1774" s="14" t="s">
        <v>7128</v>
      </c>
      <c r="BU1774" s="13">
        <v>0</v>
      </c>
      <c r="BV1774" s="13">
        <v>0</v>
      </c>
      <c r="BW1774" s="13">
        <v>0</v>
      </c>
      <c r="BX1774" s="13">
        <v>0</v>
      </c>
      <c r="BY1774" s="13">
        <v>0</v>
      </c>
      <c r="BZ1774" s="13">
        <v>0</v>
      </c>
      <c r="CA1774" s="13">
        <v>0</v>
      </c>
      <c r="CB1774" s="13">
        <v>0</v>
      </c>
      <c r="CC1774" s="15" t="s">
        <v>7128</v>
      </c>
      <c r="CD1774" s="15" t="s">
        <v>7128</v>
      </c>
      <c r="CE1774" s="15">
        <v>0.36</v>
      </c>
      <c r="CF1774" s="15" t="s">
        <v>7128</v>
      </c>
      <c r="CG1774" s="15" t="s">
        <v>7128</v>
      </c>
      <c r="CH1774" s="13" t="s">
        <v>7128</v>
      </c>
      <c r="CI1774" s="13" t="s">
        <v>7128</v>
      </c>
      <c r="CJ1774" s="13">
        <v>0</v>
      </c>
      <c r="CK1774" s="12">
        <f t="shared" si="54"/>
        <v>0</v>
      </c>
      <c r="CL1774" s="36" t="str">
        <f t="shared" si="55"/>
        <v>NA</v>
      </c>
      <c r="CM1774" s="13" t="s">
        <v>7128</v>
      </c>
      <c r="CN1774" s="13" t="s">
        <v>7128</v>
      </c>
      <c r="CO1774" s="13" t="s">
        <v>7128</v>
      </c>
      <c r="CP1774" s="13" t="s">
        <v>7128</v>
      </c>
      <c r="CQ1774" s="13" t="s">
        <v>7128</v>
      </c>
      <c r="CR1774" s="13" t="s">
        <v>7128</v>
      </c>
      <c r="CS1774" s="13" t="s">
        <v>7128</v>
      </c>
      <c r="CT1774" s="13">
        <v>0</v>
      </c>
      <c r="CU1774" s="13">
        <v>0</v>
      </c>
      <c r="CV1774" s="13">
        <v>0</v>
      </c>
      <c r="CW1774" s="13">
        <v>0</v>
      </c>
      <c r="CX1774" s="12" t="s">
        <v>7128</v>
      </c>
      <c r="CY1774" s="12" t="s">
        <v>7128</v>
      </c>
      <c r="CZ1774" s="15" t="s">
        <v>7128</v>
      </c>
      <c r="DA1774" s="20"/>
      <c r="DB1774" s="20"/>
    </row>
    <row r="1775" spans="1:106">
      <c r="A1775" s="8" t="s">
        <v>1311</v>
      </c>
      <c r="B1775" s="8" t="s">
        <v>1312</v>
      </c>
      <c r="C1775" s="9" t="s">
        <v>7141</v>
      </c>
      <c r="D1775" s="9" t="s">
        <v>7126</v>
      </c>
      <c r="E1775" s="10" t="s">
        <v>7127</v>
      </c>
      <c r="F1775" s="10" t="s">
        <v>7126</v>
      </c>
      <c r="G1775" s="11">
        <v>0.73</v>
      </c>
      <c r="H1775" s="11">
        <v>0.75263812127899887</v>
      </c>
      <c r="I1775" s="12">
        <v>9.0499999999999997E-2</v>
      </c>
      <c r="J1775" s="12">
        <v>0.12461374997574939</v>
      </c>
      <c r="K1775" s="12">
        <v>3.6999999999999998E-2</v>
      </c>
      <c r="L1775" s="12">
        <v>9.35E-2</v>
      </c>
      <c r="M1775" s="12">
        <v>6.1719349999999999E-2</v>
      </c>
      <c r="N1775" s="12">
        <v>0.12262632839850955</v>
      </c>
      <c r="O1775" s="12" t="s">
        <v>7128</v>
      </c>
      <c r="P1775" s="12">
        <v>5.8342273069935266E-2</v>
      </c>
      <c r="Q1775" s="13">
        <v>66.8</v>
      </c>
      <c r="R1775" s="13">
        <v>2.1797134720915592</v>
      </c>
      <c r="S1775" s="13">
        <v>0</v>
      </c>
      <c r="T1775" s="13">
        <v>2.1797134720915592</v>
      </c>
      <c r="U1775" s="13">
        <v>68.979713472091561</v>
      </c>
      <c r="V1775" s="13">
        <v>0</v>
      </c>
      <c r="W1775" s="13">
        <v>68.979713472091561</v>
      </c>
      <c r="X1775" s="14">
        <v>0</v>
      </c>
      <c r="Y1775" s="15">
        <v>0.125</v>
      </c>
      <c r="Z1775" s="14" t="s">
        <v>7128</v>
      </c>
      <c r="AA1775" s="14">
        <v>3.1599340768115068E-2</v>
      </c>
      <c r="AB1775" s="14" t="s">
        <v>7128</v>
      </c>
      <c r="AC1775" s="14">
        <v>3.2630441198975436E-2</v>
      </c>
      <c r="AD1775" s="13">
        <v>3.71</v>
      </c>
      <c r="AE1775" s="15">
        <v>1.8562500000000002</v>
      </c>
      <c r="AF1775" s="14">
        <v>4.4721359549995794E-2</v>
      </c>
      <c r="AG1775" s="14">
        <v>0.55342682443119795</v>
      </c>
      <c r="AH1775" s="15">
        <v>0.35932203389830514</v>
      </c>
      <c r="AI1775" s="5">
        <v>0.15454545454545454</v>
      </c>
      <c r="AJ1775" s="15">
        <v>17.532808398950131</v>
      </c>
      <c r="AK1775" s="15">
        <v>17.532808398950131</v>
      </c>
      <c r="AL1775" s="15" t="s">
        <v>7128</v>
      </c>
      <c r="AM1775" s="15" t="s">
        <v>7128</v>
      </c>
      <c r="AN1775" s="15" t="s">
        <v>7128</v>
      </c>
      <c r="AO1775" s="15">
        <v>0.41209130166563851</v>
      </c>
      <c r="AP1775" s="15">
        <v>166.19322812646058</v>
      </c>
      <c r="AQ1775" s="15">
        <v>19.838859209689836</v>
      </c>
      <c r="AR1775" s="15">
        <v>31.646229816573825</v>
      </c>
      <c r="AS1775" s="15">
        <v>0.42553802265324836</v>
      </c>
      <c r="AT1775" s="14">
        <v>0.17532808398950131</v>
      </c>
      <c r="AU1775" s="14">
        <v>0.01</v>
      </c>
      <c r="AV1775" s="12" t="s">
        <v>7128</v>
      </c>
      <c r="AW1775" s="12" t="s">
        <v>7128</v>
      </c>
      <c r="AX1775" s="12">
        <v>0.69</v>
      </c>
      <c r="AY1775" s="12" t="s">
        <v>7128</v>
      </c>
      <c r="AZ1775" s="14" t="s">
        <v>7128</v>
      </c>
      <c r="BA1775" s="14" t="s">
        <v>7128</v>
      </c>
      <c r="BB1775" s="14" t="s">
        <v>7128</v>
      </c>
      <c r="BC1775" s="14">
        <v>0.18096860146844482</v>
      </c>
      <c r="BD1775" s="14">
        <v>2.350400987045034E-2</v>
      </c>
      <c r="BE1775" s="14">
        <v>2.5605015766914751E-3</v>
      </c>
      <c r="BF1775" s="14">
        <v>4.9625935162094771E-2</v>
      </c>
      <c r="BG1775" s="14">
        <v>6.3899999999999998E-2</v>
      </c>
      <c r="BH1775" s="13">
        <v>3.81</v>
      </c>
      <c r="BI1775" s="13">
        <v>3.81</v>
      </c>
      <c r="BJ1775" s="13">
        <v>0.374</v>
      </c>
      <c r="BK1775" s="13">
        <v>0.41505730558168813</v>
      </c>
      <c r="BL1775" s="13">
        <v>162.1</v>
      </c>
      <c r="BM1775" s="13">
        <v>162.1</v>
      </c>
      <c r="BN1775" s="13">
        <v>3</v>
      </c>
      <c r="BO1775" s="13">
        <v>3.4769999999999999</v>
      </c>
      <c r="BP1775" s="13">
        <v>0.39445969864633751</v>
      </c>
      <c r="BQ1775" s="13">
        <v>-4.0199999999999996</v>
      </c>
      <c r="BR1775" s="13">
        <v>-0.91600000000000037</v>
      </c>
      <c r="BS1775" s="13">
        <v>4.879999999999999</v>
      </c>
      <c r="BT1775" s="14">
        <v>10.049188836282157</v>
      </c>
      <c r="BU1775" s="13">
        <v>-3.5695403013536611</v>
      </c>
      <c r="BV1775" s="13">
        <v>3.866000000000001</v>
      </c>
      <c r="BW1775" s="13">
        <v>-0.15399999999999858</v>
      </c>
      <c r="BX1775" s="13">
        <v>0</v>
      </c>
      <c r="BY1775" s="13">
        <v>2.1797134720915592</v>
      </c>
      <c r="BZ1775" s="13">
        <v>0</v>
      </c>
      <c r="CA1775" s="13">
        <v>2.1797134720915592</v>
      </c>
      <c r="CB1775" s="13">
        <v>-0.66800000000000004</v>
      </c>
      <c r="CC1775" s="15">
        <v>0.16500000000000001</v>
      </c>
      <c r="CD1775" s="15">
        <v>1.69</v>
      </c>
      <c r="CE1775" s="15">
        <v>0.36</v>
      </c>
      <c r="CF1775" s="15" t="s">
        <v>7128</v>
      </c>
      <c r="CG1775" s="15" t="s">
        <v>7128</v>
      </c>
      <c r="CH1775" s="13" t="s">
        <v>7128</v>
      </c>
      <c r="CI1775" s="13" t="s">
        <v>7128</v>
      </c>
      <c r="CJ1775" s="13">
        <v>-0.66800000000000004</v>
      </c>
      <c r="CK1775" s="12">
        <f t="shared" si="54"/>
        <v>0.17278841179513707</v>
      </c>
      <c r="CL1775" s="36">
        <f t="shared" si="55"/>
        <v>74.367572653691866</v>
      </c>
      <c r="CM1775" s="13">
        <v>4.01</v>
      </c>
      <c r="CN1775" s="13">
        <v>0.19900000000000001</v>
      </c>
      <c r="CO1775" s="13">
        <v>3.81</v>
      </c>
      <c r="CP1775" s="13">
        <v>66.8</v>
      </c>
      <c r="CQ1775" s="13">
        <v>3.4769999999999999</v>
      </c>
      <c r="CR1775" s="13">
        <v>68.979713472091561</v>
      </c>
      <c r="CS1775" s="13">
        <v>3.866000000000001</v>
      </c>
      <c r="CT1775" s="13">
        <v>0.45200000000000001</v>
      </c>
      <c r="CU1775" s="13">
        <v>0.54765730558168813</v>
      </c>
      <c r="CV1775" s="13">
        <v>2.6317134720915591</v>
      </c>
      <c r="CW1775" s="13">
        <v>3.2250000000000001</v>
      </c>
      <c r="CX1775" s="12" t="s">
        <v>7128</v>
      </c>
      <c r="CY1775" s="12">
        <v>0.19777202387849308</v>
      </c>
      <c r="CZ1775" s="15">
        <v>21.389058440958625</v>
      </c>
      <c r="DA1775" s="20"/>
      <c r="DB1775" s="20"/>
    </row>
    <row r="1776" spans="1:106" ht="24">
      <c r="A1776" s="8" t="s">
        <v>751</v>
      </c>
      <c r="B1776" s="8" t="s">
        <v>752</v>
      </c>
      <c r="C1776" s="9" t="s">
        <v>7142</v>
      </c>
      <c r="D1776" s="9" t="s">
        <v>7126</v>
      </c>
      <c r="E1776" s="10" t="s">
        <v>7127</v>
      </c>
      <c r="F1776" s="10" t="s">
        <v>7126</v>
      </c>
      <c r="G1776" s="11">
        <v>0.1</v>
      </c>
      <c r="H1776" s="11">
        <v>0.55000120118361984</v>
      </c>
      <c r="I1776" s="12">
        <v>9.0499999999999997E-2</v>
      </c>
      <c r="J1776" s="12">
        <v>0.10627510870711759</v>
      </c>
      <c r="K1776" s="12">
        <v>3.6999999999999998E-2</v>
      </c>
      <c r="L1776" s="12">
        <v>9.35E-2</v>
      </c>
      <c r="M1776" s="12">
        <v>6.1719349999999999E-2</v>
      </c>
      <c r="N1776" s="12">
        <v>6.8579078433048835E-2</v>
      </c>
      <c r="O1776" s="12">
        <v>8.43312470615179E-3</v>
      </c>
      <c r="P1776" s="12">
        <v>-6.8566570478849648E-2</v>
      </c>
      <c r="Q1776" s="13">
        <v>335</v>
      </c>
      <c r="R1776" s="13">
        <v>0.41400484208123373</v>
      </c>
      <c r="S1776" s="13">
        <v>1840.5</v>
      </c>
      <c r="T1776" s="13">
        <v>1840.9140048420813</v>
      </c>
      <c r="U1776" s="13">
        <v>2175.9140048420813</v>
      </c>
      <c r="V1776" s="13">
        <v>0</v>
      </c>
      <c r="W1776" s="13">
        <v>2175.9140048420813</v>
      </c>
      <c r="X1776" s="14">
        <v>0</v>
      </c>
      <c r="Y1776" s="15">
        <v>0.12668918918918917</v>
      </c>
      <c r="Z1776" s="14">
        <v>0.86508547436871519</v>
      </c>
      <c r="AA1776" s="14">
        <v>0.84604170971163317</v>
      </c>
      <c r="AB1776" s="14">
        <v>6.4121003303451101</v>
      </c>
      <c r="AC1776" s="14">
        <v>5.4952656860957649</v>
      </c>
      <c r="AD1776" s="13">
        <v>1.41</v>
      </c>
      <c r="AE1776" s="15">
        <v>2.6667222222222224</v>
      </c>
      <c r="AF1776" s="14">
        <v>0.30983866769659335</v>
      </c>
      <c r="AG1776" s="14">
        <v>0.56158258520007542</v>
      </c>
      <c r="AH1776" s="15">
        <v>0.26436781609195403</v>
      </c>
      <c r="AI1776" s="5" t="s">
        <v>7128</v>
      </c>
      <c r="AJ1776" s="15">
        <v>11.591695501730104</v>
      </c>
      <c r="AK1776" s="15">
        <v>11.672473867595819</v>
      </c>
      <c r="AL1776" s="15">
        <v>8.8679245283018862</v>
      </c>
      <c r="AM1776" s="15">
        <v>0.44243112602023299</v>
      </c>
      <c r="AN1776" s="15">
        <v>1.1668408220132358</v>
      </c>
      <c r="AO1776" s="15">
        <v>1.6333495855680156</v>
      </c>
      <c r="AP1776" s="15">
        <v>72052.443099291268</v>
      </c>
      <c r="AQ1776" s="15">
        <v>19255.876149044969</v>
      </c>
      <c r="AR1776" s="15">
        <v>1.0225092503578495</v>
      </c>
      <c r="AS1776" s="15">
        <v>10.609039516538671</v>
      </c>
      <c r="AT1776" s="14">
        <v>0</v>
      </c>
      <c r="AU1776" s="14">
        <v>0</v>
      </c>
      <c r="AV1776" s="12">
        <v>0.27200000000000002</v>
      </c>
      <c r="AW1776" s="12">
        <v>0.18899999999999997</v>
      </c>
      <c r="AX1776" s="12">
        <v>0.39299999999999996</v>
      </c>
      <c r="AY1776" s="12">
        <v>0.252</v>
      </c>
      <c r="AZ1776" s="14">
        <v>0.26200000000000001</v>
      </c>
      <c r="BA1776" s="14">
        <v>0.17699999999999999</v>
      </c>
      <c r="BB1776" s="14">
        <v>0.11470823341326938</v>
      </c>
      <c r="BC1776" s="14">
        <v>1.2507954199189139E-5</v>
      </c>
      <c r="BD1776" s="14">
        <v>0.13986354775828461</v>
      </c>
      <c r="BE1776" s="14">
        <v>1.4716876990133166E-4</v>
      </c>
      <c r="BF1776" s="14">
        <v>0.18111111111111111</v>
      </c>
      <c r="BG1776" s="14">
        <v>0.13699999999999998</v>
      </c>
      <c r="BH1776" s="13">
        <v>28.9</v>
      </c>
      <c r="BI1776" s="13">
        <v>28.7</v>
      </c>
      <c r="BJ1776" s="13">
        <v>0</v>
      </c>
      <c r="BK1776" s="13">
        <v>3.0199031583753255E-2</v>
      </c>
      <c r="BL1776" s="13">
        <v>205.1</v>
      </c>
      <c r="BM1776" s="13">
        <v>205.2</v>
      </c>
      <c r="BN1776" s="13">
        <v>0</v>
      </c>
      <c r="BO1776" s="13">
        <v>0.113</v>
      </c>
      <c r="BP1776" s="13">
        <v>2.4729651419140165E-2</v>
      </c>
      <c r="BQ1776" s="13">
        <v>0</v>
      </c>
      <c r="BR1776" s="13">
        <v>0</v>
      </c>
      <c r="BS1776" s="13">
        <v>-5.87</v>
      </c>
      <c r="BT1776" s="14">
        <v>-237.36687187821656</v>
      </c>
      <c r="BU1776" s="13">
        <v>5.8947296514191398</v>
      </c>
      <c r="BV1776" s="13">
        <v>34.57</v>
      </c>
      <c r="BW1776" s="13">
        <v>34.57</v>
      </c>
      <c r="BX1776" s="13">
        <v>250.2</v>
      </c>
      <c r="BY1776" s="13">
        <v>1977.1140048420812</v>
      </c>
      <c r="BZ1776" s="13">
        <v>287.10000000000002</v>
      </c>
      <c r="CA1776" s="13">
        <v>2128.0140048420812</v>
      </c>
      <c r="CB1776" s="13">
        <v>0</v>
      </c>
      <c r="CC1776" s="15">
        <v>1.1599999999999999</v>
      </c>
      <c r="CD1776" s="15">
        <v>0.55400000000000005</v>
      </c>
      <c r="CE1776" s="15">
        <v>0.36</v>
      </c>
      <c r="CF1776" s="15" t="s">
        <v>7128</v>
      </c>
      <c r="CG1776" s="15" t="s">
        <v>7128</v>
      </c>
      <c r="CH1776" s="13" t="s">
        <v>7128</v>
      </c>
      <c r="CI1776" s="13" t="s">
        <v>7128</v>
      </c>
      <c r="CJ1776" s="13">
        <v>0</v>
      </c>
      <c r="CK1776" s="12">
        <f t="shared" si="54"/>
        <v>0</v>
      </c>
      <c r="CL1776" s="36">
        <f t="shared" si="55"/>
        <v>9.638094464289973E-2</v>
      </c>
      <c r="CM1776" s="13">
        <v>36</v>
      </c>
      <c r="CN1776" s="13">
        <v>6.52</v>
      </c>
      <c r="CO1776" s="13">
        <v>28.7</v>
      </c>
      <c r="CP1776" s="13">
        <v>335</v>
      </c>
      <c r="CQ1776" s="13">
        <v>0.113</v>
      </c>
      <c r="CR1776" s="13">
        <v>2175.9140048420813</v>
      </c>
      <c r="CS1776" s="13" t="s">
        <v>7128</v>
      </c>
      <c r="CT1776" s="13">
        <v>0</v>
      </c>
      <c r="CU1776" s="13">
        <v>3.0199031583753255E-2</v>
      </c>
      <c r="CV1776" s="13">
        <v>2128.0140048420812</v>
      </c>
      <c r="CW1776" s="13">
        <v>0</v>
      </c>
      <c r="CX1776" s="12">
        <v>0.11470823341326938</v>
      </c>
      <c r="CY1776" s="12">
        <v>1.2507954199189139E-5</v>
      </c>
      <c r="CZ1776" s="15" t="s">
        <v>7128</v>
      </c>
      <c r="DA1776" s="20"/>
      <c r="DB1776" s="20"/>
    </row>
    <row r="1777" spans="1:106">
      <c r="A1777" s="8" t="s">
        <v>6771</v>
      </c>
      <c r="B1777" s="8" t="s">
        <v>6772</v>
      </c>
      <c r="C1777" s="9" t="s">
        <v>7155</v>
      </c>
      <c r="D1777" s="9" t="s">
        <v>7126</v>
      </c>
      <c r="E1777" s="10" t="s">
        <v>7127</v>
      </c>
      <c r="F1777" s="10" t="s">
        <v>7126</v>
      </c>
      <c r="G1777" s="11">
        <v>0.92</v>
      </c>
      <c r="H1777" s="11">
        <v>1.1321145975443383</v>
      </c>
      <c r="I1777" s="12">
        <v>9.0499999999999997E-2</v>
      </c>
      <c r="J1777" s="12">
        <v>0.15895637107776261</v>
      </c>
      <c r="K1777" s="12">
        <v>3.2000000000000001E-2</v>
      </c>
      <c r="L1777" s="12">
        <v>8.8499999999999995E-2</v>
      </c>
      <c r="M1777" s="12">
        <v>5.8418850000000001E-2</v>
      </c>
      <c r="N1777" s="12">
        <v>0.14011951845898002</v>
      </c>
      <c r="O1777" s="12">
        <v>-0.16051077522284032</v>
      </c>
      <c r="P1777" s="12">
        <v>-0.14154401988348145</v>
      </c>
      <c r="Q1777" s="13">
        <v>0.73299999999999998</v>
      </c>
      <c r="R1777" s="13">
        <v>0</v>
      </c>
      <c r="S1777" s="13">
        <v>0.16900000000000001</v>
      </c>
      <c r="T1777" s="13">
        <v>0.16900000000000001</v>
      </c>
      <c r="U1777" s="13">
        <v>0.90200000000000002</v>
      </c>
      <c r="V1777" s="13">
        <v>1E-3</v>
      </c>
      <c r="W1777" s="13">
        <v>0.90100000000000002</v>
      </c>
      <c r="X1777" s="14">
        <v>1.1086474501108647E-3</v>
      </c>
      <c r="Y1777" s="15">
        <v>4.3478260869565216E-2</v>
      </c>
      <c r="Z1777" s="14">
        <v>8.3704804358593357E-2</v>
      </c>
      <c r="AA1777" s="14">
        <v>0.18736141906873616</v>
      </c>
      <c r="AB1777" s="14">
        <v>9.1351351351351348E-2</v>
      </c>
      <c r="AC1777" s="14">
        <v>0.23055934515688953</v>
      </c>
      <c r="AD1777" s="13">
        <v>6.4000000000000001E-2</v>
      </c>
      <c r="AE1777" s="15">
        <v>0.43452777777777785</v>
      </c>
      <c r="AF1777" s="14">
        <v>3.1622776601683791E-2</v>
      </c>
      <c r="AG1777" s="14">
        <v>0.47434164902525694</v>
      </c>
      <c r="AH1777" s="15">
        <v>0.54545454545454541</v>
      </c>
      <c r="AI1777" s="5" t="s">
        <v>7128</v>
      </c>
      <c r="AJ1777" s="15" t="s">
        <v>7128</v>
      </c>
      <c r="AK1777" s="15" t="s">
        <v>7128</v>
      </c>
      <c r="AL1777" s="15" t="s">
        <v>7128</v>
      </c>
      <c r="AM1777" s="15" t="s">
        <v>7128</v>
      </c>
      <c r="AN1777" s="15">
        <v>0.39621621621621617</v>
      </c>
      <c r="AO1777" s="15" t="s">
        <v>7128</v>
      </c>
      <c r="AP1777" s="15" t="s">
        <v>7128</v>
      </c>
      <c r="AQ1777" s="15" t="s">
        <v>7128</v>
      </c>
      <c r="AR1777" s="15">
        <v>0.44648166501486614</v>
      </c>
      <c r="AS1777" s="15" t="s">
        <v>7128</v>
      </c>
      <c r="AT1777" s="14" t="s">
        <v>7128</v>
      </c>
      <c r="AU1777" s="14">
        <v>0</v>
      </c>
      <c r="AV1777" s="12" t="s">
        <v>7128</v>
      </c>
      <c r="AW1777" s="12" t="s">
        <v>7128</v>
      </c>
      <c r="AX1777" s="12" t="s">
        <v>7128</v>
      </c>
      <c r="AY1777" s="12" t="s">
        <v>7128</v>
      </c>
      <c r="AZ1777" s="14" t="s">
        <v>7128</v>
      </c>
      <c r="BA1777" s="14" t="s">
        <v>7128</v>
      </c>
      <c r="BB1777" s="14">
        <v>-1.5544041450777204E-3</v>
      </c>
      <c r="BC1777" s="14">
        <v>-1.4245014245014246E-3</v>
      </c>
      <c r="BD1777" s="14" t="s">
        <v>7128</v>
      </c>
      <c r="BE1777" s="14" t="s">
        <v>7128</v>
      </c>
      <c r="BF1777" s="14">
        <v>0</v>
      </c>
      <c r="BG1777" s="14">
        <v>1.5800000000000002E-2</v>
      </c>
      <c r="BH1777" s="13">
        <v>-3.0000000000000001E-3</v>
      </c>
      <c r="BI1777" s="13">
        <v>-3.0000000000000001E-3</v>
      </c>
      <c r="BJ1777" s="13">
        <v>-3.0000000000000001E-3</v>
      </c>
      <c r="BK1777" s="13">
        <v>-3.0000000000000001E-3</v>
      </c>
      <c r="BL1777" s="13">
        <v>0</v>
      </c>
      <c r="BM1777" s="13">
        <v>0</v>
      </c>
      <c r="BN1777" s="13">
        <v>0</v>
      </c>
      <c r="BO1777" s="13">
        <v>0</v>
      </c>
      <c r="BP1777" s="13">
        <v>-3.0000000000000001E-3</v>
      </c>
      <c r="BQ1777" s="13">
        <v>0</v>
      </c>
      <c r="BR1777" s="13">
        <v>0</v>
      </c>
      <c r="BS1777" s="13">
        <v>0</v>
      </c>
      <c r="BT1777" s="14" t="s">
        <v>7128</v>
      </c>
      <c r="BU1777" s="13">
        <v>-3.0000000000000001E-3</v>
      </c>
      <c r="BV1777" s="13">
        <v>-3.0000000000000001E-3</v>
      </c>
      <c r="BW1777" s="13">
        <v>-3.0000000000000001E-3</v>
      </c>
      <c r="BX1777" s="13">
        <v>1.93</v>
      </c>
      <c r="BY1777" s="13">
        <v>2.1059999999999999</v>
      </c>
      <c r="BZ1777" s="13">
        <v>1.85</v>
      </c>
      <c r="CA1777" s="13">
        <v>2.0180000000000002</v>
      </c>
      <c r="CB1777" s="13">
        <v>0</v>
      </c>
      <c r="CC1777" s="15">
        <v>0.1</v>
      </c>
      <c r="CD1777" s="15">
        <v>0.27100000000000002</v>
      </c>
      <c r="CE1777" s="15">
        <v>0.36</v>
      </c>
      <c r="CF1777" s="15">
        <v>2.9931262286112505</v>
      </c>
      <c r="CG1777" s="15">
        <v>3.0647860948603691</v>
      </c>
      <c r="CH1777" s="13">
        <v>-2.8555555555555556E-2</v>
      </c>
      <c r="CI1777" s="13">
        <v>-2.9555555555555557E-2</v>
      </c>
      <c r="CJ1777" s="13">
        <v>0</v>
      </c>
      <c r="CK1777" s="12">
        <f t="shared" si="54"/>
        <v>0</v>
      </c>
      <c r="CL1777" s="36" t="str">
        <f t="shared" si="55"/>
        <v>NA</v>
      </c>
      <c r="CM1777" s="13" t="s">
        <v>7128</v>
      </c>
      <c r="CN1777" s="13" t="s">
        <v>7128</v>
      </c>
      <c r="CO1777" s="13" t="s">
        <v>7128</v>
      </c>
      <c r="CP1777" s="13" t="s">
        <v>7128</v>
      </c>
      <c r="CQ1777" s="13" t="s">
        <v>7128</v>
      </c>
      <c r="CR1777" s="13" t="s">
        <v>7128</v>
      </c>
      <c r="CS1777" s="13" t="s">
        <v>7128</v>
      </c>
      <c r="CT1777" s="13">
        <v>0</v>
      </c>
      <c r="CU1777" s="13">
        <v>-3.0000000000000001E-3</v>
      </c>
      <c r="CV1777" s="13">
        <v>2.0180000000000002</v>
      </c>
      <c r="CW1777" s="13">
        <v>0</v>
      </c>
      <c r="CX1777" s="12">
        <v>-1.5544041450777204E-3</v>
      </c>
      <c r="CY1777" s="12">
        <v>-1.4245014245014246E-3</v>
      </c>
      <c r="CZ1777" s="15" t="s">
        <v>7128</v>
      </c>
      <c r="DA1777" s="20"/>
      <c r="DB1777" s="20"/>
    </row>
    <row r="1778" spans="1:106">
      <c r="A1778" s="8" t="s">
        <v>3241</v>
      </c>
      <c r="B1778" s="8" t="s">
        <v>3242</v>
      </c>
      <c r="C1778" s="9" t="s">
        <v>7131</v>
      </c>
      <c r="D1778" s="9" t="s">
        <v>7126</v>
      </c>
      <c r="E1778" s="10" t="s">
        <v>7127</v>
      </c>
      <c r="F1778" s="10" t="s">
        <v>7126</v>
      </c>
      <c r="G1778" s="11">
        <v>0.79</v>
      </c>
      <c r="H1778" s="11">
        <v>0.96056691776964243</v>
      </c>
      <c r="I1778" s="12">
        <v>9.0499999999999997E-2</v>
      </c>
      <c r="J1778" s="12">
        <v>0.14343130605815263</v>
      </c>
      <c r="K1778" s="12">
        <v>4.1999999999999996E-2</v>
      </c>
      <c r="L1778" s="12">
        <v>9.8500000000000004E-2</v>
      </c>
      <c r="M1778" s="12">
        <v>6.5019850000000004E-2</v>
      </c>
      <c r="N1778" s="12">
        <v>0.12386313737815348</v>
      </c>
      <c r="O1778" s="12">
        <v>-9.0257042596872394E-4</v>
      </c>
      <c r="P1778" s="12">
        <v>-8.2020338149354638E-3</v>
      </c>
      <c r="Q1778" s="13">
        <v>8.48</v>
      </c>
      <c r="R1778" s="13">
        <v>0</v>
      </c>
      <c r="S1778" s="13">
        <v>2.82</v>
      </c>
      <c r="T1778" s="13">
        <v>2.82</v>
      </c>
      <c r="U1778" s="13">
        <v>11.3</v>
      </c>
      <c r="V1778" s="13">
        <v>0.215</v>
      </c>
      <c r="W1778" s="13">
        <v>11.085000000000001</v>
      </c>
      <c r="X1778" s="14">
        <v>1.9026548672566371E-2</v>
      </c>
      <c r="Y1778" s="15">
        <v>0.16375545851528384</v>
      </c>
      <c r="Z1778" s="14">
        <v>0.30096051227321241</v>
      </c>
      <c r="AA1778" s="14">
        <v>0.24955752212389379</v>
      </c>
      <c r="AB1778" s="14">
        <v>0.43053435114503813</v>
      </c>
      <c r="AC1778" s="14">
        <v>0.33254716981132071</v>
      </c>
      <c r="AD1778" s="13">
        <v>1.85</v>
      </c>
      <c r="AE1778" s="15">
        <v>0.1798888888888889</v>
      </c>
      <c r="AF1778" s="14">
        <v>4.4721359549995794E-2</v>
      </c>
      <c r="AG1778" s="14">
        <v>0.69094500504743495</v>
      </c>
      <c r="AH1778" s="15">
        <v>0.45636464702612567</v>
      </c>
      <c r="AI1778" s="5">
        <v>4.4204851752021561</v>
      </c>
      <c r="AJ1778" s="15">
        <v>9.7695852534562224</v>
      </c>
      <c r="AK1778" s="15">
        <v>9.7695852534562224</v>
      </c>
      <c r="AL1778" s="15">
        <v>9.0243902439024399</v>
      </c>
      <c r="AM1778" s="15">
        <v>1.2211981566820278</v>
      </c>
      <c r="AN1778" s="15">
        <v>1.2946564885496183</v>
      </c>
      <c r="AO1778" s="15">
        <v>0.53</v>
      </c>
      <c r="AP1778" s="15">
        <v>6.7591463414634152</v>
      </c>
      <c r="AQ1778" s="15">
        <v>4.0309090909090912</v>
      </c>
      <c r="AR1778" s="15">
        <v>1.2108137629710543</v>
      </c>
      <c r="AS1778" s="15">
        <v>0.69281250000000005</v>
      </c>
      <c r="AT1778" s="14">
        <v>0.15301843317972352</v>
      </c>
      <c r="AU1778" s="14">
        <v>1.5662735849056607E-2</v>
      </c>
      <c r="AV1778" s="12">
        <v>9.0999999999999998E-2</v>
      </c>
      <c r="AW1778" s="12">
        <v>0.11800000000000001</v>
      </c>
      <c r="AX1778" s="12">
        <v>5.62E-2</v>
      </c>
      <c r="AY1778" s="12">
        <v>0.20199999999999999</v>
      </c>
      <c r="AZ1778" s="14">
        <v>0.08</v>
      </c>
      <c r="BA1778" s="14">
        <v>0.14199999999999999</v>
      </c>
      <c r="BB1778" s="14">
        <v>0.14252873563218391</v>
      </c>
      <c r="BC1778" s="14">
        <v>0.11566110356321802</v>
      </c>
      <c r="BD1778" s="14">
        <v>5.425E-2</v>
      </c>
      <c r="BE1778" s="14">
        <v>0.10249999999999999</v>
      </c>
      <c r="BF1778" s="14">
        <v>0.35074626865671638</v>
      </c>
      <c r="BG1778" s="14">
        <v>1.4499999999999999E-2</v>
      </c>
      <c r="BH1778" s="13">
        <v>0.86799999999999999</v>
      </c>
      <c r="BI1778" s="13">
        <v>0.86799999999999999</v>
      </c>
      <c r="BJ1778" s="13">
        <v>1.64</v>
      </c>
      <c r="BK1778" s="13">
        <v>1.64</v>
      </c>
      <c r="BL1778" s="13">
        <v>16</v>
      </c>
      <c r="BM1778" s="13">
        <v>16</v>
      </c>
      <c r="BN1778" s="13">
        <v>2.75</v>
      </c>
      <c r="BO1778" s="13">
        <v>2.75</v>
      </c>
      <c r="BP1778" s="13">
        <v>1.064776119402985</v>
      </c>
      <c r="BQ1778" s="13">
        <v>0</v>
      </c>
      <c r="BR1778" s="13">
        <v>0</v>
      </c>
      <c r="BS1778" s="13">
        <v>-0.70599999999999996</v>
      </c>
      <c r="BT1778" s="14">
        <v>-0.66305018222596024</v>
      </c>
      <c r="BU1778" s="13">
        <v>1.770776119402985</v>
      </c>
      <c r="BV1778" s="13">
        <v>1.5739999999999998</v>
      </c>
      <c r="BW1778" s="13">
        <v>1.5739999999999998</v>
      </c>
      <c r="BX1778" s="13">
        <v>6.09</v>
      </c>
      <c r="BY1778" s="13">
        <v>9.2059999999999995</v>
      </c>
      <c r="BZ1778" s="13">
        <v>6.55</v>
      </c>
      <c r="CA1778" s="13">
        <v>9.1549999999999994</v>
      </c>
      <c r="CB1778" s="13">
        <v>-0.13282000000000002</v>
      </c>
      <c r="CC1778" s="15">
        <v>0.20599999999999999</v>
      </c>
      <c r="CD1778" s="15">
        <v>-0.222</v>
      </c>
      <c r="CE1778" s="15">
        <v>0.36</v>
      </c>
      <c r="CF1778" s="15">
        <v>0.23319351945604297</v>
      </c>
      <c r="CG1778" s="15">
        <v>0.45088857580318653</v>
      </c>
      <c r="CH1778" s="13">
        <v>1.5705</v>
      </c>
      <c r="CI1778" s="13">
        <v>0.81299999999999994</v>
      </c>
      <c r="CJ1778" s="13">
        <v>-0.13282000000000002</v>
      </c>
      <c r="CK1778" s="12">
        <f t="shared" si="54"/>
        <v>8.4383735705209684E-2</v>
      </c>
      <c r="CL1778" s="36">
        <f t="shared" si="55"/>
        <v>1.7476788640087386</v>
      </c>
      <c r="CM1778" s="13">
        <v>1.34</v>
      </c>
      <c r="CN1778" s="13">
        <v>0.47</v>
      </c>
      <c r="CO1778" s="13">
        <v>0.86799999999999999</v>
      </c>
      <c r="CP1778" s="13">
        <v>8.48</v>
      </c>
      <c r="CQ1778" s="13">
        <v>2.75</v>
      </c>
      <c r="CR1778" s="13">
        <v>11.085000000000001</v>
      </c>
      <c r="CS1778" s="13">
        <v>1.5739999999999998</v>
      </c>
      <c r="CT1778" s="13">
        <v>0</v>
      </c>
      <c r="CU1778" s="13">
        <v>1.64</v>
      </c>
      <c r="CV1778" s="13">
        <v>9.1549999999999994</v>
      </c>
      <c r="CW1778" s="13">
        <v>2.75</v>
      </c>
      <c r="CX1778" s="12">
        <v>0.14252873563218391</v>
      </c>
      <c r="CY1778" s="12">
        <v>0.11566110356321802</v>
      </c>
      <c r="CZ1778" s="15">
        <v>4.0309090909090912</v>
      </c>
      <c r="DA1778" s="20"/>
      <c r="DB1778" s="20"/>
    </row>
    <row r="1779" spans="1:106" ht="24">
      <c r="A1779" s="8" t="s">
        <v>4203</v>
      </c>
      <c r="B1779" s="8" t="s">
        <v>4204</v>
      </c>
      <c r="C1779" s="9" t="s">
        <v>7146</v>
      </c>
      <c r="D1779" s="9" t="s">
        <v>7126</v>
      </c>
      <c r="E1779" s="10" t="s">
        <v>7127</v>
      </c>
      <c r="F1779" s="10" t="s">
        <v>7126</v>
      </c>
      <c r="G1779" s="11">
        <v>0.91</v>
      </c>
      <c r="H1779" s="11">
        <v>2.5052855828437965</v>
      </c>
      <c r="I1779" s="12">
        <v>9.0499999999999997E-2</v>
      </c>
      <c r="J1779" s="12">
        <v>0.28322834524736357</v>
      </c>
      <c r="K1779" s="12">
        <v>4.7E-2</v>
      </c>
      <c r="L1779" s="12">
        <v>0.10350000000000001</v>
      </c>
      <c r="M1779" s="12">
        <v>6.8320350000000002E-2</v>
      </c>
      <c r="N1779" s="12">
        <v>0.12722763795347844</v>
      </c>
      <c r="O1779" s="12">
        <v>-0.24181865361740762</v>
      </c>
      <c r="P1779" s="12">
        <v>-0.2085901811629492</v>
      </c>
      <c r="Q1779" s="13">
        <v>0.19900000000000001</v>
      </c>
      <c r="R1779" s="13">
        <v>0</v>
      </c>
      <c r="S1779" s="13">
        <v>0.52700000000000002</v>
      </c>
      <c r="T1779" s="13">
        <v>0.52700000000000002</v>
      </c>
      <c r="U1779" s="13">
        <v>0.72599999999999998</v>
      </c>
      <c r="V1779" s="13">
        <v>0.34100000000000003</v>
      </c>
      <c r="W1779" s="13">
        <v>0.38499999999999995</v>
      </c>
      <c r="X1779" s="14">
        <v>0.46969696969696972</v>
      </c>
      <c r="Y1779" s="15">
        <v>0.02</v>
      </c>
      <c r="Z1779" s="14">
        <v>0.18841616017161245</v>
      </c>
      <c r="AA1779" s="14">
        <v>0.72589531680440778</v>
      </c>
      <c r="AB1779" s="14">
        <v>0.23215859030837005</v>
      </c>
      <c r="AC1779" s="14">
        <v>2.6482412060301508</v>
      </c>
      <c r="AD1779" s="13">
        <v>1.6E-2</v>
      </c>
      <c r="AE1779" s="15">
        <v>0.24261111111111111</v>
      </c>
      <c r="AF1779" s="14" t="s">
        <v>7128</v>
      </c>
      <c r="AG1779" s="14" t="s">
        <v>7128</v>
      </c>
      <c r="AH1779" s="15">
        <v>0.42307692307692307</v>
      </c>
      <c r="AI1779" s="5" t="s">
        <v>7128</v>
      </c>
      <c r="AJ1779" s="15">
        <v>2.1170212765957448</v>
      </c>
      <c r="AK1779" s="15">
        <v>2.1170212765957448</v>
      </c>
      <c r="AL1779" s="15" t="s">
        <v>7128</v>
      </c>
      <c r="AM1779" s="15" t="s">
        <v>7128</v>
      </c>
      <c r="AN1779" s="15">
        <v>8.7665198237885461E-2</v>
      </c>
      <c r="AO1779" s="15">
        <v>4.2612419700214135E-2</v>
      </c>
      <c r="AP1779" s="15" t="s">
        <v>7128</v>
      </c>
      <c r="AQ1779" s="15" t="s">
        <v>7128</v>
      </c>
      <c r="AR1779" s="15">
        <v>0.15675895765472311</v>
      </c>
      <c r="AS1779" s="15">
        <v>8.2441113490364024E-2</v>
      </c>
      <c r="AT1779" s="14">
        <v>0</v>
      </c>
      <c r="AU1779" s="14">
        <v>0</v>
      </c>
      <c r="AV1779" s="12">
        <v>0.106</v>
      </c>
      <c r="AW1779" s="12">
        <v>0.13100000000000001</v>
      </c>
      <c r="AX1779" s="12">
        <v>7.0499999999999993E-2</v>
      </c>
      <c r="AY1779" s="12">
        <v>-2.0599999999999998E-3</v>
      </c>
      <c r="AZ1779" s="14" t="s">
        <v>7128</v>
      </c>
      <c r="BA1779" s="14" t="s">
        <v>7128</v>
      </c>
      <c r="BB1779" s="14">
        <v>4.1409691629955947E-2</v>
      </c>
      <c r="BC1779" s="14">
        <v>-8.1362543209470742E-2</v>
      </c>
      <c r="BD1779" s="14">
        <v>2.012847965738758E-2</v>
      </c>
      <c r="BE1779" s="14">
        <v>-6.7665952890792289E-2</v>
      </c>
      <c r="BF1779" s="14">
        <v>0.33802816901408456</v>
      </c>
      <c r="BG1779" s="14">
        <v>5.2300000000000006E-2</v>
      </c>
      <c r="BH1779" s="13">
        <v>9.4E-2</v>
      </c>
      <c r="BI1779" s="13">
        <v>9.4E-2</v>
      </c>
      <c r="BJ1779" s="13">
        <v>-0.316</v>
      </c>
      <c r="BK1779" s="13">
        <v>-0.316</v>
      </c>
      <c r="BL1779" s="13">
        <v>4.67</v>
      </c>
      <c r="BM1779" s="13">
        <v>4.67</v>
      </c>
      <c r="BN1779" s="13">
        <v>-0.312</v>
      </c>
      <c r="BO1779" s="13">
        <v>-0.312</v>
      </c>
      <c r="BP1779" s="13">
        <v>-0.20918309859154929</v>
      </c>
      <c r="BQ1779" s="13">
        <v>0</v>
      </c>
      <c r="BR1779" s="13">
        <v>0</v>
      </c>
      <c r="BS1779" s="13">
        <v>-4.0000000000000001E-3</v>
      </c>
      <c r="BT1779" s="14" t="s">
        <v>7128</v>
      </c>
      <c r="BU1779" s="13">
        <v>-0.20518309859154929</v>
      </c>
      <c r="BV1779" s="13">
        <v>9.8000000000000004E-2</v>
      </c>
      <c r="BW1779" s="13">
        <v>9.8000000000000004E-2</v>
      </c>
      <c r="BX1779" s="13">
        <v>2.27</v>
      </c>
      <c r="BY1779" s="13">
        <v>2.5710000000000002</v>
      </c>
      <c r="BZ1779" s="13">
        <v>2.27</v>
      </c>
      <c r="CA1779" s="13">
        <v>2.456</v>
      </c>
      <c r="CB1779" s="13">
        <v>0</v>
      </c>
      <c r="CC1779" s="15">
        <v>-4.3999999999999997E-2</v>
      </c>
      <c r="CD1779" s="15">
        <v>0.35399999999999998</v>
      </c>
      <c r="CE1779" s="15">
        <v>0.36</v>
      </c>
      <c r="CF1779" s="15">
        <v>1.7613828825792759</v>
      </c>
      <c r="CG1779" s="15">
        <v>0.8447676259075737</v>
      </c>
      <c r="CH1779" s="13">
        <v>-2.5500000000000002E-2</v>
      </c>
      <c r="CI1779" s="13">
        <v>5.3249999999999999E-2</v>
      </c>
      <c r="CJ1779" s="13">
        <v>0</v>
      </c>
      <c r="CK1779" s="12">
        <f t="shared" si="54"/>
        <v>0</v>
      </c>
      <c r="CL1779" s="36">
        <f t="shared" si="55"/>
        <v>1.9014657980456027</v>
      </c>
      <c r="CM1779" s="13">
        <v>0.14199999999999999</v>
      </c>
      <c r="CN1779" s="13">
        <v>4.8000000000000001E-2</v>
      </c>
      <c r="CO1779" s="13">
        <v>9.4E-2</v>
      </c>
      <c r="CP1779" s="13">
        <v>0.19900000000000001</v>
      </c>
      <c r="CQ1779" s="13" t="s">
        <v>7128</v>
      </c>
      <c r="CR1779" s="13" t="s">
        <v>7128</v>
      </c>
      <c r="CS1779" s="13" t="s">
        <v>7128</v>
      </c>
      <c r="CT1779" s="13">
        <v>0</v>
      </c>
      <c r="CU1779" s="13">
        <v>-0.316</v>
      </c>
      <c r="CV1779" s="13">
        <v>2.456</v>
      </c>
      <c r="CW1779" s="13">
        <v>-0.312</v>
      </c>
      <c r="CX1779" s="12">
        <v>4.1409691629955947E-2</v>
      </c>
      <c r="CY1779" s="12">
        <v>-8.1362543209470742E-2</v>
      </c>
      <c r="CZ1779" s="15" t="s">
        <v>7128</v>
      </c>
      <c r="DA1779" s="20"/>
      <c r="DB1779" s="20"/>
    </row>
    <row r="1780" spans="1:106">
      <c r="A1780" s="8" t="s">
        <v>6863</v>
      </c>
      <c r="B1780" s="8" t="s">
        <v>6864</v>
      </c>
      <c r="C1780" s="9" t="s">
        <v>7133</v>
      </c>
      <c r="D1780" s="9" t="s">
        <v>7126</v>
      </c>
      <c r="E1780" s="10" t="s">
        <v>7127</v>
      </c>
      <c r="F1780" s="10" t="s">
        <v>7126</v>
      </c>
      <c r="G1780" s="11">
        <v>0.92</v>
      </c>
      <c r="H1780" s="11">
        <v>1.0931983805668017</v>
      </c>
      <c r="I1780" s="12">
        <v>9.0499999999999997E-2</v>
      </c>
      <c r="J1780" s="12">
        <v>0.15543445344129556</v>
      </c>
      <c r="K1780" s="12">
        <v>4.7E-2</v>
      </c>
      <c r="L1780" s="12">
        <v>0.10350000000000001</v>
      </c>
      <c r="M1780" s="12">
        <v>6.8320350000000002E-2</v>
      </c>
      <c r="N1780" s="12">
        <v>0.14163273006814311</v>
      </c>
      <c r="O1780" s="12">
        <v>-0.84469065178840297</v>
      </c>
      <c r="P1780" s="12">
        <v>-0.78614586762610295</v>
      </c>
      <c r="Q1780" s="13">
        <v>0.49399999999999999</v>
      </c>
      <c r="R1780" s="13">
        <v>0</v>
      </c>
      <c r="S1780" s="13">
        <v>9.2999999999999999E-2</v>
      </c>
      <c r="T1780" s="13">
        <v>9.2999999999999999E-2</v>
      </c>
      <c r="U1780" s="13">
        <v>0.58699999999999997</v>
      </c>
      <c r="V1780" s="13">
        <v>7.0000000000000001E-3</v>
      </c>
      <c r="W1780" s="13">
        <v>0.57999999999999996</v>
      </c>
      <c r="X1780" s="14">
        <v>1.192504258943782E-2</v>
      </c>
      <c r="Y1780" s="15">
        <v>3.937007874015748E-2</v>
      </c>
      <c r="Z1780" s="14">
        <v>0.20852017937219733</v>
      </c>
      <c r="AA1780" s="14">
        <v>0.15843270868824533</v>
      </c>
      <c r="AB1780" s="14">
        <v>0.26345609065155806</v>
      </c>
      <c r="AC1780" s="14">
        <v>0.18825910931174089</v>
      </c>
      <c r="AD1780" s="13">
        <v>7.8E-2</v>
      </c>
      <c r="AE1780" s="15">
        <v>-3.5861111111111107E-2</v>
      </c>
      <c r="AF1780" s="14">
        <v>3.1622776601683791E-2</v>
      </c>
      <c r="AG1780" s="14" t="s">
        <v>7128</v>
      </c>
      <c r="AH1780" s="15">
        <v>0.53591160220994472</v>
      </c>
      <c r="AI1780" s="5" t="s">
        <v>7128</v>
      </c>
      <c r="AJ1780" s="15" t="s">
        <v>7128</v>
      </c>
      <c r="AK1780" s="15" t="s">
        <v>7128</v>
      </c>
      <c r="AL1780" s="15" t="s">
        <v>7128</v>
      </c>
      <c r="AM1780" s="15" t="s">
        <v>7128</v>
      </c>
      <c r="AN1780" s="15">
        <v>1.3994334277620397</v>
      </c>
      <c r="AO1780" s="15" t="s">
        <v>7128</v>
      </c>
      <c r="AP1780" s="15" t="s">
        <v>7128</v>
      </c>
      <c r="AQ1780" s="15" t="s">
        <v>7128</v>
      </c>
      <c r="AR1780" s="15">
        <v>1.3211845102505695</v>
      </c>
      <c r="AS1780" s="15" t="s">
        <v>7128</v>
      </c>
      <c r="AT1780" s="14" t="s">
        <v>7128</v>
      </c>
      <c r="AU1780" s="14">
        <v>0</v>
      </c>
      <c r="AV1780" s="12" t="s">
        <v>7128</v>
      </c>
      <c r="AW1780" s="12" t="s">
        <v>7128</v>
      </c>
      <c r="AX1780" s="12" t="s">
        <v>7128</v>
      </c>
      <c r="AY1780" s="12" t="s">
        <v>7128</v>
      </c>
      <c r="AZ1780" s="14" t="s">
        <v>7128</v>
      </c>
      <c r="BA1780" s="14" t="s">
        <v>7128</v>
      </c>
      <c r="BB1780" s="14">
        <v>-0.68925619834710738</v>
      </c>
      <c r="BC1780" s="14">
        <v>-0.6445131375579598</v>
      </c>
      <c r="BD1780" s="14" t="s">
        <v>7128</v>
      </c>
      <c r="BE1780" s="14" t="s">
        <v>7128</v>
      </c>
      <c r="BF1780" s="14">
        <v>0</v>
      </c>
      <c r="BG1780" s="14" t="s">
        <v>7128</v>
      </c>
      <c r="BH1780" s="13">
        <v>-0.83399999999999996</v>
      </c>
      <c r="BI1780" s="13">
        <v>-0.83399999999999996</v>
      </c>
      <c r="BJ1780" s="13">
        <v>-0.83399999999999996</v>
      </c>
      <c r="BK1780" s="13">
        <v>-0.83399999999999996</v>
      </c>
      <c r="BL1780" s="13">
        <v>0</v>
      </c>
      <c r="BM1780" s="13">
        <v>0</v>
      </c>
      <c r="BN1780" s="13">
        <v>-0.83399999999999996</v>
      </c>
      <c r="BO1780" s="13">
        <v>-0.83399999999999996</v>
      </c>
      <c r="BP1780" s="13">
        <v>-0.83399999999999996</v>
      </c>
      <c r="BQ1780" s="13">
        <v>0</v>
      </c>
      <c r="BR1780" s="13">
        <v>0</v>
      </c>
      <c r="BS1780" s="13">
        <v>-1E-3</v>
      </c>
      <c r="BT1780" s="14" t="s">
        <v>7128</v>
      </c>
      <c r="BU1780" s="13">
        <v>-0.83299999999999996</v>
      </c>
      <c r="BV1780" s="13">
        <v>-0.83299999999999996</v>
      </c>
      <c r="BW1780" s="13">
        <v>-0.83299999999999996</v>
      </c>
      <c r="BX1780" s="13">
        <v>1.21</v>
      </c>
      <c r="BY1780" s="13">
        <v>1.294</v>
      </c>
      <c r="BZ1780" s="13">
        <v>0.35299999999999998</v>
      </c>
      <c r="CA1780" s="13">
        <v>0.43899999999999995</v>
      </c>
      <c r="CB1780" s="13">
        <v>0</v>
      </c>
      <c r="CC1780" s="15">
        <v>-0.10299999999999999</v>
      </c>
      <c r="CD1780" s="15">
        <v>0.17</v>
      </c>
      <c r="CE1780" s="15">
        <v>0.36</v>
      </c>
      <c r="CF1780" s="15" t="s">
        <v>7128</v>
      </c>
      <c r="CG1780" s="15" t="s">
        <v>7128</v>
      </c>
      <c r="CH1780" s="13" t="s">
        <v>7128</v>
      </c>
      <c r="CI1780" s="13" t="s">
        <v>7128</v>
      </c>
      <c r="CJ1780" s="13">
        <v>0</v>
      </c>
      <c r="CK1780" s="12">
        <f t="shared" si="54"/>
        <v>0</v>
      </c>
      <c r="CL1780" s="36" t="str">
        <f t="shared" si="55"/>
        <v>NA</v>
      </c>
      <c r="CM1780" s="13" t="s">
        <v>7128</v>
      </c>
      <c r="CN1780" s="13" t="s">
        <v>7128</v>
      </c>
      <c r="CO1780" s="13" t="s">
        <v>7128</v>
      </c>
      <c r="CP1780" s="13" t="s">
        <v>7128</v>
      </c>
      <c r="CQ1780" s="13" t="s">
        <v>7128</v>
      </c>
      <c r="CR1780" s="13" t="s">
        <v>7128</v>
      </c>
      <c r="CS1780" s="13" t="s">
        <v>7128</v>
      </c>
      <c r="CT1780" s="13">
        <v>0</v>
      </c>
      <c r="CU1780" s="13">
        <v>-0.83399999999999996</v>
      </c>
      <c r="CV1780" s="13">
        <v>0.43899999999999995</v>
      </c>
      <c r="CW1780" s="13">
        <v>-0.83399999999999996</v>
      </c>
      <c r="CX1780" s="12">
        <v>-0.68925619834710738</v>
      </c>
      <c r="CY1780" s="12">
        <v>-0.6445131375579598</v>
      </c>
      <c r="CZ1780" s="15" t="s">
        <v>7128</v>
      </c>
      <c r="DA1780" s="20"/>
      <c r="DB1780" s="20"/>
    </row>
    <row r="1781" spans="1:106">
      <c r="A1781" s="8" t="s">
        <v>2573</v>
      </c>
      <c r="B1781" s="8" t="s">
        <v>2574</v>
      </c>
      <c r="C1781" s="9" t="s">
        <v>7173</v>
      </c>
      <c r="D1781" s="9" t="s">
        <v>7126</v>
      </c>
      <c r="E1781" s="10" t="s">
        <v>7127</v>
      </c>
      <c r="F1781" s="10" t="s">
        <v>7126</v>
      </c>
      <c r="G1781" s="11">
        <v>0.62</v>
      </c>
      <c r="H1781" s="11">
        <v>24.726832298136642</v>
      </c>
      <c r="I1781" s="12">
        <v>9.0499999999999997E-2</v>
      </c>
      <c r="J1781" s="12">
        <v>2.2942783229813664</v>
      </c>
      <c r="K1781" s="12">
        <v>4.1999999999999996E-2</v>
      </c>
      <c r="L1781" s="12">
        <v>9.8500000000000004E-2</v>
      </c>
      <c r="M1781" s="12">
        <v>6.5019850000000004E-2</v>
      </c>
      <c r="N1781" s="12">
        <v>0.12091622348543871</v>
      </c>
      <c r="O1781" s="12">
        <v>-6.7770369436710212</v>
      </c>
      <c r="P1781" s="12">
        <v>-0.14147431086449822</v>
      </c>
      <c r="Q1781" s="13">
        <v>1.61</v>
      </c>
      <c r="R1781" s="13">
        <v>0</v>
      </c>
      <c r="S1781" s="13">
        <v>62.6</v>
      </c>
      <c r="T1781" s="13">
        <v>62.6</v>
      </c>
      <c r="U1781" s="13">
        <v>64.210000000000008</v>
      </c>
      <c r="V1781" s="13">
        <v>0.28199999999999997</v>
      </c>
      <c r="W1781" s="13">
        <v>63.928000000000011</v>
      </c>
      <c r="X1781" s="14">
        <v>4.391839277371125E-3</v>
      </c>
      <c r="Y1781" s="15">
        <v>3.3244680851063829E-2</v>
      </c>
      <c r="Z1781" s="14" t="s">
        <v>7128</v>
      </c>
      <c r="AA1781" s="14">
        <v>0.97492602398380301</v>
      </c>
      <c r="AB1781" s="14" t="s">
        <v>7128</v>
      </c>
      <c r="AC1781" s="14">
        <v>38.881987577639748</v>
      </c>
      <c r="AD1781" s="13">
        <v>4.2999999999999997E-2</v>
      </c>
      <c r="AE1781" s="15">
        <v>2.0430000000000001</v>
      </c>
      <c r="AF1781" s="14">
        <v>0.11832159566199232</v>
      </c>
      <c r="AG1781" s="14">
        <v>0.78345799413333472</v>
      </c>
      <c r="AH1781" s="15">
        <v>0.42342342342342343</v>
      </c>
      <c r="AI1781" s="5" t="s">
        <v>7128</v>
      </c>
      <c r="AJ1781" s="15" t="s">
        <v>7128</v>
      </c>
      <c r="AK1781" s="15" t="s">
        <v>7128</v>
      </c>
      <c r="AL1781" s="15" t="s">
        <v>7128</v>
      </c>
      <c r="AM1781" s="15" t="s">
        <v>7128</v>
      </c>
      <c r="AN1781" s="15" t="s">
        <v>7128</v>
      </c>
      <c r="AO1781" s="15">
        <v>4.5224719101123599E-2</v>
      </c>
      <c r="AP1781" s="15" t="s">
        <v>7128</v>
      </c>
      <c r="AQ1781" s="15">
        <v>39.219631901840501</v>
      </c>
      <c r="AR1781" s="15">
        <v>1.1206001963259011</v>
      </c>
      <c r="AS1781" s="15">
        <v>1.7957303370786519</v>
      </c>
      <c r="AT1781" s="14" t="s">
        <v>7128</v>
      </c>
      <c r="AU1781" s="14">
        <v>0</v>
      </c>
      <c r="AV1781" s="12" t="s">
        <v>7128</v>
      </c>
      <c r="AW1781" s="12" t="s">
        <v>7128</v>
      </c>
      <c r="AX1781" s="12">
        <v>4.1700000000000001E-2</v>
      </c>
      <c r="AY1781" s="12">
        <v>0.109</v>
      </c>
      <c r="AZ1781" s="14" t="s">
        <v>7128</v>
      </c>
      <c r="BA1781" s="14" t="s">
        <v>7128</v>
      </c>
      <c r="BB1781" s="14">
        <v>-4.4827586206896548</v>
      </c>
      <c r="BC1781" s="14">
        <v>-2.0558087379059502E-2</v>
      </c>
      <c r="BD1781" s="14">
        <v>-0.3286516853932584</v>
      </c>
      <c r="BE1781" s="14">
        <v>-4.0168539325842696E-2</v>
      </c>
      <c r="BF1781" s="14">
        <v>0</v>
      </c>
      <c r="BG1781" s="14" t="s">
        <v>7128</v>
      </c>
      <c r="BH1781" s="13">
        <v>-11.7</v>
      </c>
      <c r="BI1781" s="13">
        <v>-11.7</v>
      </c>
      <c r="BJ1781" s="13">
        <v>-1.43</v>
      </c>
      <c r="BK1781" s="13">
        <v>-1.43</v>
      </c>
      <c r="BL1781" s="13">
        <v>35.6</v>
      </c>
      <c r="BM1781" s="13">
        <v>35.6</v>
      </c>
      <c r="BN1781" s="13">
        <v>1.63</v>
      </c>
      <c r="BO1781" s="13">
        <v>1.63</v>
      </c>
      <c r="BP1781" s="13">
        <v>-1.43</v>
      </c>
      <c r="BQ1781" s="13">
        <v>0</v>
      </c>
      <c r="BR1781" s="13">
        <v>0</v>
      </c>
      <c r="BS1781" s="13">
        <v>-3.97</v>
      </c>
      <c r="BT1781" s="14" t="s">
        <v>7128</v>
      </c>
      <c r="BU1781" s="13">
        <v>2.54</v>
      </c>
      <c r="BV1781" s="13">
        <v>-7.7299999999999986</v>
      </c>
      <c r="BW1781" s="13">
        <v>-7.7299999999999986</v>
      </c>
      <c r="BX1781" s="13">
        <v>2.61</v>
      </c>
      <c r="BY1781" s="13">
        <v>69.558999999999997</v>
      </c>
      <c r="BZ1781" s="13">
        <v>-5.27</v>
      </c>
      <c r="CA1781" s="13">
        <v>57.048000000000002</v>
      </c>
      <c r="CB1781" s="13">
        <v>0</v>
      </c>
      <c r="CC1781" s="15">
        <v>0.61799999999999999</v>
      </c>
      <c r="CD1781" s="15">
        <v>0.97399999999999998</v>
      </c>
      <c r="CE1781" s="15">
        <v>0.36</v>
      </c>
      <c r="CF1781" s="15" t="s">
        <v>7128</v>
      </c>
      <c r="CG1781" s="15" t="s">
        <v>7128</v>
      </c>
      <c r="CH1781" s="13" t="s">
        <v>7128</v>
      </c>
      <c r="CI1781" s="13" t="s">
        <v>7128</v>
      </c>
      <c r="CJ1781" s="13">
        <v>0</v>
      </c>
      <c r="CK1781" s="12">
        <f t="shared" si="54"/>
        <v>0</v>
      </c>
      <c r="CL1781" s="36">
        <f t="shared" si="55"/>
        <v>0.62403589959332495</v>
      </c>
      <c r="CM1781" s="13" t="s">
        <v>7128</v>
      </c>
      <c r="CN1781" s="13" t="s">
        <v>7128</v>
      </c>
      <c r="CO1781" s="13" t="s">
        <v>7128</v>
      </c>
      <c r="CP1781" s="13" t="s">
        <v>7128</v>
      </c>
      <c r="CQ1781" s="13">
        <v>1.63</v>
      </c>
      <c r="CR1781" s="13">
        <v>63.928000000000011</v>
      </c>
      <c r="CS1781" s="13" t="s">
        <v>7128</v>
      </c>
      <c r="CT1781" s="13">
        <v>0</v>
      </c>
      <c r="CU1781" s="13">
        <v>-1.43</v>
      </c>
      <c r="CV1781" s="13">
        <v>57.048000000000002</v>
      </c>
      <c r="CW1781" s="13">
        <v>1.63</v>
      </c>
      <c r="CX1781" s="12">
        <v>-4.4827586206896548</v>
      </c>
      <c r="CY1781" s="12">
        <v>-2.0558087379059502E-2</v>
      </c>
      <c r="CZ1781" s="15">
        <v>39.219631901840501</v>
      </c>
      <c r="DA1781" s="20"/>
      <c r="DB1781" s="20"/>
    </row>
    <row r="1782" spans="1:106" ht="24">
      <c r="A1782" s="8" t="s">
        <v>5925</v>
      </c>
      <c r="B1782" s="8" t="s">
        <v>5926</v>
      </c>
      <c r="C1782" s="9" t="s">
        <v>7142</v>
      </c>
      <c r="D1782" s="9" t="s">
        <v>7126</v>
      </c>
      <c r="E1782" s="10" t="s">
        <v>7127</v>
      </c>
      <c r="F1782" s="10" t="s">
        <v>7126</v>
      </c>
      <c r="G1782" s="11">
        <v>0.1</v>
      </c>
      <c r="H1782" s="11">
        <v>0.1</v>
      </c>
      <c r="I1782" s="12">
        <v>9.0499999999999997E-2</v>
      </c>
      <c r="J1782" s="12">
        <v>6.5549999999999997E-2</v>
      </c>
      <c r="K1782" s="12">
        <v>4.1999999999999996E-2</v>
      </c>
      <c r="L1782" s="12">
        <v>9.8500000000000004E-2</v>
      </c>
      <c r="M1782" s="12">
        <v>6.5019850000000004E-2</v>
      </c>
      <c r="N1782" s="12">
        <v>6.5549999999999997E-2</v>
      </c>
      <c r="O1782" s="12" t="s">
        <v>7128</v>
      </c>
      <c r="P1782" s="12" t="s">
        <v>7128</v>
      </c>
      <c r="Q1782" s="13">
        <v>2.08</v>
      </c>
      <c r="R1782" s="13">
        <v>0</v>
      </c>
      <c r="S1782" s="13">
        <v>0</v>
      </c>
      <c r="T1782" s="13">
        <v>0</v>
      </c>
      <c r="U1782" s="13">
        <v>2.08</v>
      </c>
      <c r="V1782" s="13">
        <v>0</v>
      </c>
      <c r="W1782" s="13">
        <v>2.08</v>
      </c>
      <c r="X1782" s="14">
        <v>0</v>
      </c>
      <c r="Y1782" s="15">
        <v>1.7605633802816902E-2</v>
      </c>
      <c r="Z1782" s="14" t="s">
        <v>7128</v>
      </c>
      <c r="AA1782" s="14">
        <v>0</v>
      </c>
      <c r="AB1782" s="14" t="s">
        <v>7128</v>
      </c>
      <c r="AC1782" s="14">
        <v>0</v>
      </c>
      <c r="AD1782" s="13">
        <v>0.14699999999999999</v>
      </c>
      <c r="AE1782" s="15">
        <v>2.1261666666666668</v>
      </c>
      <c r="AF1782" s="14">
        <v>0.11401754250991379</v>
      </c>
      <c r="AG1782" s="14">
        <v>0.75777812868127326</v>
      </c>
      <c r="AH1782" s="15">
        <v>0.60139860139860135</v>
      </c>
      <c r="AI1782" s="5" t="s">
        <v>7128</v>
      </c>
      <c r="AJ1782" s="15" t="s">
        <v>7128</v>
      </c>
      <c r="AK1782" s="15" t="s">
        <v>7128</v>
      </c>
      <c r="AL1782" s="15" t="s">
        <v>7128</v>
      </c>
      <c r="AM1782" s="15" t="s">
        <v>7128</v>
      </c>
      <c r="AN1782" s="15" t="s">
        <v>7128</v>
      </c>
      <c r="AO1782" s="15" t="s">
        <v>7128</v>
      </c>
      <c r="AP1782" s="15" t="s">
        <v>7128</v>
      </c>
      <c r="AQ1782" s="15" t="s">
        <v>7128</v>
      </c>
      <c r="AR1782" s="15" t="s">
        <v>7128</v>
      </c>
      <c r="AS1782" s="15" t="s">
        <v>7128</v>
      </c>
      <c r="AT1782" s="14" t="s">
        <v>7128</v>
      </c>
      <c r="AU1782" s="14">
        <v>0</v>
      </c>
      <c r="AV1782" s="12" t="s">
        <v>7128</v>
      </c>
      <c r="AW1782" s="12" t="s">
        <v>7128</v>
      </c>
      <c r="AX1782" s="12" t="s">
        <v>7128</v>
      </c>
      <c r="AY1782" s="12" t="s">
        <v>7128</v>
      </c>
      <c r="AZ1782" s="14" t="s">
        <v>7128</v>
      </c>
      <c r="BA1782" s="14" t="s">
        <v>7128</v>
      </c>
      <c r="BB1782" s="14" t="s">
        <v>7128</v>
      </c>
      <c r="BC1782" s="14" t="s">
        <v>7128</v>
      </c>
      <c r="BD1782" s="14" t="s">
        <v>7128</v>
      </c>
      <c r="BE1782" s="14" t="s">
        <v>7128</v>
      </c>
      <c r="BF1782" s="14">
        <v>0</v>
      </c>
      <c r="BG1782" s="14">
        <v>4.9800000000000004E-2</v>
      </c>
      <c r="BH1782" s="13">
        <v>-0.34899999999999998</v>
      </c>
      <c r="BI1782" s="13">
        <v>-0.34899999999999998</v>
      </c>
      <c r="BJ1782" s="13">
        <v>0</v>
      </c>
      <c r="BK1782" s="13">
        <v>0</v>
      </c>
      <c r="BL1782" s="13">
        <v>-0.32400000000000001</v>
      </c>
      <c r="BM1782" s="13">
        <v>-0.32400000000000001</v>
      </c>
      <c r="BN1782" s="13">
        <v>0</v>
      </c>
      <c r="BO1782" s="13">
        <v>0</v>
      </c>
      <c r="BP1782" s="13">
        <v>0</v>
      </c>
      <c r="BQ1782" s="13">
        <v>0</v>
      </c>
      <c r="BR1782" s="13">
        <v>0</v>
      </c>
      <c r="BS1782" s="13">
        <v>-0.01</v>
      </c>
      <c r="BT1782" s="14" t="s">
        <v>7128</v>
      </c>
      <c r="BU1782" s="13">
        <v>0.01</v>
      </c>
      <c r="BV1782" s="13">
        <v>-0.33899999999999997</v>
      </c>
      <c r="BW1782" s="13">
        <v>-0.33899999999999997</v>
      </c>
      <c r="BX1782" s="13">
        <v>0</v>
      </c>
      <c r="BY1782" s="13">
        <v>0</v>
      </c>
      <c r="BZ1782" s="13">
        <v>0</v>
      </c>
      <c r="CA1782" s="13">
        <v>0</v>
      </c>
      <c r="CB1782" s="13">
        <v>0</v>
      </c>
      <c r="CC1782" s="15">
        <v>0.57599999999999996</v>
      </c>
      <c r="CD1782" s="15">
        <v>1.1499999999999999</v>
      </c>
      <c r="CE1782" s="15">
        <v>0.36</v>
      </c>
      <c r="CF1782" s="15" t="s">
        <v>7128</v>
      </c>
      <c r="CG1782" s="15" t="s">
        <v>7128</v>
      </c>
      <c r="CH1782" s="13" t="s">
        <v>7128</v>
      </c>
      <c r="CI1782" s="13" t="s">
        <v>7128</v>
      </c>
      <c r="CJ1782" s="13">
        <v>0</v>
      </c>
      <c r="CK1782" s="12">
        <f t="shared" si="54"/>
        <v>0</v>
      </c>
      <c r="CL1782" s="36" t="str">
        <f t="shared" si="55"/>
        <v>NA</v>
      </c>
      <c r="CM1782" s="13" t="s">
        <v>7128</v>
      </c>
      <c r="CN1782" s="13" t="s">
        <v>7128</v>
      </c>
      <c r="CO1782" s="13" t="s">
        <v>7128</v>
      </c>
      <c r="CP1782" s="13" t="s">
        <v>7128</v>
      </c>
      <c r="CQ1782" s="13" t="s">
        <v>7128</v>
      </c>
      <c r="CR1782" s="13" t="s">
        <v>7128</v>
      </c>
      <c r="CS1782" s="13" t="s">
        <v>7128</v>
      </c>
      <c r="CT1782" s="13">
        <v>0</v>
      </c>
      <c r="CU1782" s="13">
        <v>0</v>
      </c>
      <c r="CV1782" s="13">
        <v>0</v>
      </c>
      <c r="CW1782" s="13">
        <v>0</v>
      </c>
      <c r="CX1782" s="12" t="s">
        <v>7128</v>
      </c>
      <c r="CY1782" s="12" t="s">
        <v>7128</v>
      </c>
      <c r="CZ1782" s="15" t="s">
        <v>7128</v>
      </c>
      <c r="DA1782" s="20"/>
      <c r="DB1782" s="20"/>
    </row>
    <row r="1783" spans="1:106">
      <c r="A1783" s="8" t="s">
        <v>6063</v>
      </c>
      <c r="B1783" s="8" t="s">
        <v>6064</v>
      </c>
      <c r="C1783" s="9" t="s">
        <v>7148</v>
      </c>
      <c r="D1783" s="9" t="s">
        <v>7126</v>
      </c>
      <c r="E1783" s="10" t="s">
        <v>7127</v>
      </c>
      <c r="F1783" s="10" t="s">
        <v>7126</v>
      </c>
      <c r="G1783" s="11">
        <v>0.67</v>
      </c>
      <c r="H1783" s="11">
        <v>0.67379962192816645</v>
      </c>
      <c r="I1783" s="12">
        <v>9.0499999999999997E-2</v>
      </c>
      <c r="J1783" s="12">
        <v>0.11747886578449906</v>
      </c>
      <c r="K1783" s="12">
        <v>3.6999999999999998E-2</v>
      </c>
      <c r="L1783" s="12">
        <v>9.35E-2</v>
      </c>
      <c r="M1783" s="12">
        <v>6.1719349999999999E-2</v>
      </c>
      <c r="N1783" s="12">
        <v>0.11716443242481205</v>
      </c>
      <c r="O1783" s="12">
        <v>-9.0869423724413229E-2</v>
      </c>
      <c r="P1783" s="12">
        <v>-0.12365793891831854</v>
      </c>
      <c r="Q1783" s="13">
        <v>0.52900000000000003</v>
      </c>
      <c r="R1783" s="13">
        <v>0</v>
      </c>
      <c r="S1783" s="13">
        <v>3.0000000000000001E-3</v>
      </c>
      <c r="T1783" s="13">
        <v>3.0000000000000001E-3</v>
      </c>
      <c r="U1783" s="13">
        <v>0.53200000000000003</v>
      </c>
      <c r="V1783" s="13">
        <v>1.6E-2</v>
      </c>
      <c r="W1783" s="13">
        <v>0.51600000000000001</v>
      </c>
      <c r="X1783" s="14">
        <v>3.007518796992481E-2</v>
      </c>
      <c r="Y1783" s="15">
        <v>0.14285714285714285</v>
      </c>
      <c r="Z1783" s="14">
        <v>1.3083296990841692E-3</v>
      </c>
      <c r="AA1783" s="14">
        <v>5.6390977443609019E-3</v>
      </c>
      <c r="AB1783" s="14">
        <v>1.3100436681222707E-3</v>
      </c>
      <c r="AC1783" s="14">
        <v>5.6710775047258974E-3</v>
      </c>
      <c r="AD1783" s="13">
        <v>0.151</v>
      </c>
      <c r="AE1783" s="15">
        <v>0.86988888888888893</v>
      </c>
      <c r="AF1783" s="14">
        <v>0.13038404810405299</v>
      </c>
      <c r="AG1783" s="14">
        <v>0.56832105673590139</v>
      </c>
      <c r="AH1783" s="15">
        <v>0.26842105263157889</v>
      </c>
      <c r="AI1783" s="5" t="s">
        <v>7128</v>
      </c>
      <c r="AJ1783" s="15">
        <v>8.5322580645161299</v>
      </c>
      <c r="AK1783" s="15">
        <v>8.5322580645161299</v>
      </c>
      <c r="AL1783" s="15" t="s">
        <v>7128</v>
      </c>
      <c r="AM1783" s="15" t="s">
        <v>7128</v>
      </c>
      <c r="AN1783" s="15">
        <v>0.23100436681222708</v>
      </c>
      <c r="AO1783" s="15">
        <v>0.37253521126760569</v>
      </c>
      <c r="AP1783" s="15" t="s">
        <v>7128</v>
      </c>
      <c r="AQ1783" s="15">
        <v>10.530612244897959</v>
      </c>
      <c r="AR1783" s="15">
        <v>0.22661396574440051</v>
      </c>
      <c r="AS1783" s="15">
        <v>0.36338028169014086</v>
      </c>
      <c r="AT1783" s="14">
        <v>0</v>
      </c>
      <c r="AU1783" s="14">
        <v>0</v>
      </c>
      <c r="AV1783" s="12">
        <v>5.5599999999999997E-2</v>
      </c>
      <c r="AW1783" s="12" t="s">
        <v>7128</v>
      </c>
      <c r="AX1783" s="12">
        <v>-0.63600000000000001</v>
      </c>
      <c r="AY1783" s="12">
        <v>-0.39500000000000002</v>
      </c>
      <c r="AZ1783" s="14" t="s">
        <v>7128</v>
      </c>
      <c r="BA1783" s="14" t="s">
        <v>7128</v>
      </c>
      <c r="BB1783" s="14">
        <v>2.6609442060085836E-2</v>
      </c>
      <c r="BC1783" s="14">
        <v>-6.4935064935064931E-3</v>
      </c>
      <c r="BD1783" s="14">
        <v>4.366197183098592E-2</v>
      </c>
      <c r="BE1783" s="14">
        <v>-9.8591549295774655E-3</v>
      </c>
      <c r="BF1783" s="14">
        <v>0</v>
      </c>
      <c r="BG1783" s="14">
        <v>1.7899999999999999E-2</v>
      </c>
      <c r="BH1783" s="13">
        <v>6.2E-2</v>
      </c>
      <c r="BI1783" s="13">
        <v>6.2E-2</v>
      </c>
      <c r="BJ1783" s="13">
        <v>-1.4E-2</v>
      </c>
      <c r="BK1783" s="13">
        <v>-1.4E-2</v>
      </c>
      <c r="BL1783" s="13">
        <v>1.42</v>
      </c>
      <c r="BM1783" s="13">
        <v>1.42</v>
      </c>
      <c r="BN1783" s="13">
        <v>4.9000000000000002E-2</v>
      </c>
      <c r="BO1783" s="13">
        <v>4.9000000000000002E-2</v>
      </c>
      <c r="BP1783" s="13">
        <v>-1.4E-2</v>
      </c>
      <c r="BQ1783" s="13">
        <v>0</v>
      </c>
      <c r="BR1783" s="13">
        <v>0</v>
      </c>
      <c r="BS1783" s="13">
        <v>-2.9000000000000001E-2</v>
      </c>
      <c r="BT1783" s="14" t="s">
        <v>7128</v>
      </c>
      <c r="BU1783" s="13">
        <v>1.5000000000000001E-2</v>
      </c>
      <c r="BV1783" s="13">
        <v>9.0999999999999998E-2</v>
      </c>
      <c r="BW1783" s="13">
        <v>9.0999999999999998E-2</v>
      </c>
      <c r="BX1783" s="13">
        <v>2.33</v>
      </c>
      <c r="BY1783" s="13">
        <v>2.1560000000000001</v>
      </c>
      <c r="BZ1783" s="13">
        <v>2.29</v>
      </c>
      <c r="CA1783" s="13">
        <v>2.2770000000000001</v>
      </c>
      <c r="CB1783" s="13">
        <v>0</v>
      </c>
      <c r="CC1783" s="15">
        <v>0.49399999999999999</v>
      </c>
      <c r="CD1783" s="15">
        <v>-5.3999999999999999E-2</v>
      </c>
      <c r="CE1783" s="15">
        <v>0.36</v>
      </c>
      <c r="CF1783" s="15">
        <v>1.0199365514716092</v>
      </c>
      <c r="CG1783" s="15">
        <v>1.3815656997103658</v>
      </c>
      <c r="CH1783" s="13">
        <v>0.34849999999999992</v>
      </c>
      <c r="CI1783" s="13">
        <v>4.4000000000000018E-2</v>
      </c>
      <c r="CJ1783" s="13">
        <v>0</v>
      </c>
      <c r="CK1783" s="12">
        <f t="shared" si="54"/>
        <v>0</v>
      </c>
      <c r="CL1783" s="36">
        <f t="shared" si="55"/>
        <v>0.62362758014931918</v>
      </c>
      <c r="CM1783" s="13" t="s">
        <v>7128</v>
      </c>
      <c r="CN1783" s="13" t="s">
        <v>7128</v>
      </c>
      <c r="CO1783" s="13">
        <v>6.2E-2</v>
      </c>
      <c r="CP1783" s="13">
        <v>0.52900000000000003</v>
      </c>
      <c r="CQ1783" s="13">
        <v>4.9000000000000002E-2</v>
      </c>
      <c r="CR1783" s="13">
        <v>0.51600000000000001</v>
      </c>
      <c r="CS1783" s="13" t="s">
        <v>7128</v>
      </c>
      <c r="CT1783" s="13">
        <v>0</v>
      </c>
      <c r="CU1783" s="13">
        <v>-1.4E-2</v>
      </c>
      <c r="CV1783" s="13">
        <v>2.2770000000000001</v>
      </c>
      <c r="CW1783" s="13">
        <v>4.9000000000000002E-2</v>
      </c>
      <c r="CX1783" s="12">
        <v>2.6609442060085836E-2</v>
      </c>
      <c r="CY1783" s="12">
        <v>-6.4935064935064931E-3</v>
      </c>
      <c r="CZ1783" s="15">
        <v>10.530612244897959</v>
      </c>
      <c r="DA1783" s="20"/>
      <c r="DB1783" s="20"/>
    </row>
    <row r="1784" spans="1:106">
      <c r="A1784" s="8" t="s">
        <v>4773</v>
      </c>
      <c r="B1784" s="8" t="s">
        <v>4774</v>
      </c>
      <c r="C1784" s="9" t="s">
        <v>7139</v>
      </c>
      <c r="D1784" s="9" t="s">
        <v>7126</v>
      </c>
      <c r="E1784" s="10" t="s">
        <v>7127</v>
      </c>
      <c r="F1784" s="10" t="s">
        <v>7126</v>
      </c>
      <c r="G1784" s="11">
        <v>0.59</v>
      </c>
      <c r="H1784" s="11">
        <v>0.64917009009009008</v>
      </c>
      <c r="I1784" s="12">
        <v>9.0499999999999997E-2</v>
      </c>
      <c r="J1784" s="12">
        <v>0.11524989315315315</v>
      </c>
      <c r="K1784" s="12">
        <v>4.7E-2</v>
      </c>
      <c r="L1784" s="12">
        <v>0.10350000000000001</v>
      </c>
      <c r="M1784" s="12">
        <v>6.8320350000000002E-2</v>
      </c>
      <c r="N1784" s="12">
        <v>0.10960406604057696</v>
      </c>
      <c r="O1784" s="12" t="s">
        <v>7128</v>
      </c>
      <c r="P1784" s="12" t="s">
        <v>7128</v>
      </c>
      <c r="Q1784" s="13">
        <v>1.85</v>
      </c>
      <c r="R1784" s="13">
        <v>0</v>
      </c>
      <c r="S1784" s="13">
        <v>0.253</v>
      </c>
      <c r="T1784" s="13">
        <v>0.253</v>
      </c>
      <c r="U1784" s="13">
        <v>2.1030000000000002</v>
      </c>
      <c r="V1784" s="13">
        <v>0.16900000000000001</v>
      </c>
      <c r="W1784" s="13">
        <v>1.9340000000000002</v>
      </c>
      <c r="X1784" s="14">
        <v>8.0361388492629568E-2</v>
      </c>
      <c r="Y1784" s="15">
        <v>0.69711538461538458</v>
      </c>
      <c r="Z1784" s="14">
        <v>0.11484339536995007</v>
      </c>
      <c r="AA1784" s="14">
        <v>0.12030432715168805</v>
      </c>
      <c r="AB1784" s="14">
        <v>0.12974358974358974</v>
      </c>
      <c r="AC1784" s="14">
        <v>0.13675675675675675</v>
      </c>
      <c r="AD1784" s="13">
        <v>0.17799999999999999</v>
      </c>
      <c r="AE1784" s="15" t="s">
        <v>7128</v>
      </c>
      <c r="AF1784" s="14" t="s">
        <v>7128</v>
      </c>
      <c r="AG1784" s="14" t="s">
        <v>7128</v>
      </c>
      <c r="AH1784" s="15">
        <v>0.14044943820224726</v>
      </c>
      <c r="AI1784" s="5">
        <v>0.4210526315789474</v>
      </c>
      <c r="AJ1784" s="15">
        <v>168.18181818181819</v>
      </c>
      <c r="AK1784" s="15">
        <v>168.18181818181819</v>
      </c>
      <c r="AL1784" s="15" t="s">
        <v>7128</v>
      </c>
      <c r="AM1784" s="15" t="s">
        <v>7128</v>
      </c>
      <c r="AN1784" s="15">
        <v>0.94871794871794879</v>
      </c>
      <c r="AO1784" s="15">
        <v>1.2171052631578947</v>
      </c>
      <c r="AP1784" s="15">
        <v>241.75000000000003</v>
      </c>
      <c r="AQ1784" s="15">
        <v>113.76470588235294</v>
      </c>
      <c r="AR1784" s="15">
        <v>0.9508357915437563</v>
      </c>
      <c r="AS1784" s="15">
        <v>1.2723684210526316</v>
      </c>
      <c r="AT1784" s="14">
        <v>0</v>
      </c>
      <c r="AU1784" s="14">
        <v>0</v>
      </c>
      <c r="AV1784" s="12" t="s">
        <v>7128</v>
      </c>
      <c r="AW1784" s="12" t="s">
        <v>7128</v>
      </c>
      <c r="AX1784" s="12" t="s">
        <v>7128</v>
      </c>
      <c r="AY1784" s="12" t="s">
        <v>7128</v>
      </c>
      <c r="AZ1784" s="14" t="s">
        <v>7128</v>
      </c>
      <c r="BA1784" s="14" t="s">
        <v>7128</v>
      </c>
      <c r="BB1784" s="14" t="s">
        <v>7128</v>
      </c>
      <c r="BC1784" s="14" t="s">
        <v>7128</v>
      </c>
      <c r="BD1784" s="14">
        <v>7.236842105263157E-3</v>
      </c>
      <c r="BE1784" s="14">
        <v>5.263157894736842E-3</v>
      </c>
      <c r="BF1784" s="14">
        <v>0.26666666666666666</v>
      </c>
      <c r="BG1784" s="14" t="s">
        <v>7128</v>
      </c>
      <c r="BH1784" s="13">
        <v>1.0999999999999999E-2</v>
      </c>
      <c r="BI1784" s="13">
        <v>1.0999999999999999E-2</v>
      </c>
      <c r="BJ1784" s="13">
        <v>8.0000000000000002E-3</v>
      </c>
      <c r="BK1784" s="13">
        <v>8.0000000000000002E-3</v>
      </c>
      <c r="BL1784" s="13">
        <v>1.52</v>
      </c>
      <c r="BM1784" s="13">
        <v>1.52</v>
      </c>
      <c r="BN1784" s="13">
        <v>1.7000000000000001E-2</v>
      </c>
      <c r="BO1784" s="13">
        <v>1.7000000000000001E-2</v>
      </c>
      <c r="BP1784" s="13">
        <v>5.8666666666666676E-3</v>
      </c>
      <c r="BQ1784" s="13">
        <v>0</v>
      </c>
      <c r="BR1784" s="13">
        <v>0</v>
      </c>
      <c r="BS1784" s="13">
        <v>-8.0000000000000002E-3</v>
      </c>
      <c r="BT1784" s="14">
        <v>-1.3636363636363635</v>
      </c>
      <c r="BU1784" s="13">
        <v>1.3866666666666668E-2</v>
      </c>
      <c r="BV1784" s="13">
        <v>1.9E-2</v>
      </c>
      <c r="BW1784" s="13">
        <v>1.9E-2</v>
      </c>
      <c r="BX1784" s="13">
        <v>0</v>
      </c>
      <c r="BY1784" s="13">
        <v>0</v>
      </c>
      <c r="BZ1784" s="13">
        <v>1.95</v>
      </c>
      <c r="CA1784" s="13">
        <v>2.0339999999999998</v>
      </c>
      <c r="CB1784" s="13">
        <v>0</v>
      </c>
      <c r="CC1784" s="15" t="s">
        <v>7128</v>
      </c>
      <c r="CD1784" s="15" t="s">
        <v>7128</v>
      </c>
      <c r="CE1784" s="15">
        <v>0.36</v>
      </c>
      <c r="CF1784" s="15" t="s">
        <v>7128</v>
      </c>
      <c r="CG1784" s="15" t="s">
        <v>7128</v>
      </c>
      <c r="CH1784" s="13" t="s">
        <v>7128</v>
      </c>
      <c r="CI1784" s="13" t="s">
        <v>7128</v>
      </c>
      <c r="CJ1784" s="13">
        <v>0</v>
      </c>
      <c r="CK1784" s="12">
        <f t="shared" si="54"/>
        <v>0</v>
      </c>
      <c r="CL1784" s="36">
        <f t="shared" si="55"/>
        <v>0.74729596853490665</v>
      </c>
      <c r="CM1784" s="13">
        <v>1.4999999999999999E-2</v>
      </c>
      <c r="CN1784" s="13">
        <v>4.0000000000000001E-3</v>
      </c>
      <c r="CO1784" s="13">
        <v>1.0999999999999999E-2</v>
      </c>
      <c r="CP1784" s="13">
        <v>1.85</v>
      </c>
      <c r="CQ1784" s="13">
        <v>1.7000000000000001E-2</v>
      </c>
      <c r="CR1784" s="13">
        <v>1.9340000000000002</v>
      </c>
      <c r="CS1784" s="13" t="s">
        <v>7128</v>
      </c>
      <c r="CT1784" s="13">
        <v>0</v>
      </c>
      <c r="CU1784" s="13">
        <v>8.0000000000000002E-3</v>
      </c>
      <c r="CV1784" s="13">
        <v>2.0339999999999998</v>
      </c>
      <c r="CW1784" s="13">
        <v>1.7000000000000001E-2</v>
      </c>
      <c r="CX1784" s="12" t="s">
        <v>7128</v>
      </c>
      <c r="CY1784" s="12" t="s">
        <v>7128</v>
      </c>
      <c r="CZ1784" s="15">
        <v>113.76470588235294</v>
      </c>
      <c r="DA1784" s="20"/>
      <c r="DB1784" s="20"/>
    </row>
    <row r="1785" spans="1:106" ht="24">
      <c r="A1785" s="8" t="s">
        <v>5165</v>
      </c>
      <c r="B1785" s="8" t="s">
        <v>5166</v>
      </c>
      <c r="C1785" s="9" t="s">
        <v>7139</v>
      </c>
      <c r="D1785" s="9" t="s">
        <v>7126</v>
      </c>
      <c r="E1785" s="10" t="s">
        <v>7127</v>
      </c>
      <c r="F1785" s="10" t="s">
        <v>7126</v>
      </c>
      <c r="G1785" s="11">
        <v>0.59</v>
      </c>
      <c r="H1785" s="11">
        <v>0.59</v>
      </c>
      <c r="I1785" s="12">
        <v>9.0499999999999997E-2</v>
      </c>
      <c r="J1785" s="12">
        <v>0.10989499999999999</v>
      </c>
      <c r="K1785" s="12">
        <v>3.6999999999999998E-2</v>
      </c>
      <c r="L1785" s="12">
        <v>9.35E-2</v>
      </c>
      <c r="M1785" s="12">
        <v>6.1719349999999999E-2</v>
      </c>
      <c r="N1785" s="12">
        <v>0.10989499999999999</v>
      </c>
      <c r="O1785" s="12">
        <v>-9.2881767485822303E-2</v>
      </c>
      <c r="P1785" s="12">
        <v>-9.3798420523138831E-2</v>
      </c>
      <c r="Q1785" s="13">
        <v>10.3</v>
      </c>
      <c r="R1785" s="13">
        <v>0</v>
      </c>
      <c r="S1785" s="13">
        <v>0</v>
      </c>
      <c r="T1785" s="13">
        <v>0</v>
      </c>
      <c r="U1785" s="13">
        <v>10.3</v>
      </c>
      <c r="V1785" s="13">
        <v>1.7000000000000001E-2</v>
      </c>
      <c r="W1785" s="13">
        <v>10.283000000000001</v>
      </c>
      <c r="X1785" s="14">
        <v>1.6504854368932038E-3</v>
      </c>
      <c r="Y1785" s="15">
        <v>1.409438775510204</v>
      </c>
      <c r="Z1785" s="14">
        <v>0</v>
      </c>
      <c r="AA1785" s="14">
        <v>0</v>
      </c>
      <c r="AB1785" s="14">
        <v>0</v>
      </c>
      <c r="AC1785" s="14">
        <v>0</v>
      </c>
      <c r="AD1785" s="13">
        <v>0.26200000000000001</v>
      </c>
      <c r="AE1785" s="15">
        <v>1.4824444444444447</v>
      </c>
      <c r="AF1785" s="14">
        <v>7.7459666924148338E-2</v>
      </c>
      <c r="AG1785" s="14">
        <v>0.58869346862352734</v>
      </c>
      <c r="AH1785" s="15">
        <v>0.71943127962085318</v>
      </c>
      <c r="AI1785" s="5" t="s">
        <v>7128</v>
      </c>
      <c r="AJ1785" s="15">
        <v>1144.4444444444446</v>
      </c>
      <c r="AK1785" s="15">
        <v>1144.4444444444446</v>
      </c>
      <c r="AL1785" s="15" t="s">
        <v>7128</v>
      </c>
      <c r="AM1785" s="15" t="s">
        <v>7128</v>
      </c>
      <c r="AN1785" s="15">
        <v>19.961240310077521</v>
      </c>
      <c r="AO1785" s="15">
        <v>21.775898520084571</v>
      </c>
      <c r="AP1785" s="15">
        <v>934.81818181818198</v>
      </c>
      <c r="AQ1785" s="15">
        <v>571.27777777777794</v>
      </c>
      <c r="AR1785" s="15">
        <v>20.607214428857716</v>
      </c>
      <c r="AS1785" s="15">
        <v>21.739957716701905</v>
      </c>
      <c r="AT1785" s="14">
        <v>0</v>
      </c>
      <c r="AU1785" s="14">
        <v>0</v>
      </c>
      <c r="AV1785" s="12" t="s">
        <v>7128</v>
      </c>
      <c r="AW1785" s="12" t="s">
        <v>7128</v>
      </c>
      <c r="AX1785" s="12" t="s">
        <v>7128</v>
      </c>
      <c r="AY1785" s="12" t="s">
        <v>7128</v>
      </c>
      <c r="AZ1785" s="14" t="s">
        <v>7128</v>
      </c>
      <c r="BA1785" s="14" t="s">
        <v>7128</v>
      </c>
      <c r="BB1785" s="14">
        <v>1.7013232514177693E-2</v>
      </c>
      <c r="BC1785" s="14">
        <v>1.6096579476861168E-2</v>
      </c>
      <c r="BD1785" s="14">
        <v>1.9027484143763214E-2</v>
      </c>
      <c r="BE1785" s="14">
        <v>2.3255813953488372E-2</v>
      </c>
      <c r="BF1785" s="14">
        <v>0.27272727272727276</v>
      </c>
      <c r="BG1785" s="14">
        <v>0.34909999999999997</v>
      </c>
      <c r="BH1785" s="13">
        <v>8.9999999999999993E-3</v>
      </c>
      <c r="BI1785" s="13">
        <v>8.9999999999999993E-3</v>
      </c>
      <c r="BJ1785" s="13">
        <v>1.0999999999999999E-2</v>
      </c>
      <c r="BK1785" s="13">
        <v>1.0999999999999999E-2</v>
      </c>
      <c r="BL1785" s="13">
        <v>0.47299999999999998</v>
      </c>
      <c r="BM1785" s="13">
        <v>0.47299999999999998</v>
      </c>
      <c r="BN1785" s="13">
        <v>1.7999999999999999E-2</v>
      </c>
      <c r="BO1785" s="13">
        <v>1.7999999999999999E-2</v>
      </c>
      <c r="BP1785" s="13">
        <v>8.0000000000000002E-3</v>
      </c>
      <c r="BQ1785" s="13">
        <v>0</v>
      </c>
      <c r="BR1785" s="13">
        <v>0</v>
      </c>
      <c r="BS1785" s="13">
        <v>-7.0000000000000001E-3</v>
      </c>
      <c r="BT1785" s="14">
        <v>-0.875</v>
      </c>
      <c r="BU1785" s="13">
        <v>1.4999999999999999E-2</v>
      </c>
      <c r="BV1785" s="13">
        <v>1.6E-2</v>
      </c>
      <c r="BW1785" s="13">
        <v>1.6E-2</v>
      </c>
      <c r="BX1785" s="13">
        <v>0.52900000000000003</v>
      </c>
      <c r="BY1785" s="13">
        <v>0.497</v>
      </c>
      <c r="BZ1785" s="13">
        <v>0.51600000000000001</v>
      </c>
      <c r="CA1785" s="13">
        <v>0.499</v>
      </c>
      <c r="CB1785" s="13">
        <v>0</v>
      </c>
      <c r="CC1785" s="15">
        <v>0.30399999999999999</v>
      </c>
      <c r="CD1785" s="15" t="s">
        <v>7128</v>
      </c>
      <c r="CE1785" s="15">
        <v>0.36</v>
      </c>
      <c r="CF1785" s="15" t="s">
        <v>7128</v>
      </c>
      <c r="CG1785" s="15" t="s">
        <v>7128</v>
      </c>
      <c r="CH1785" s="13" t="s">
        <v>7128</v>
      </c>
      <c r="CI1785" s="13" t="s">
        <v>7128</v>
      </c>
      <c r="CJ1785" s="13">
        <v>0</v>
      </c>
      <c r="CK1785" s="12">
        <f t="shared" si="54"/>
        <v>0</v>
      </c>
      <c r="CL1785" s="36">
        <f t="shared" si="55"/>
        <v>0.94789579158316628</v>
      </c>
      <c r="CM1785" s="13">
        <v>1.0999999999999999E-2</v>
      </c>
      <c r="CN1785" s="13">
        <v>3.0000000000000001E-3</v>
      </c>
      <c r="CO1785" s="13">
        <v>8.9999999999999993E-3</v>
      </c>
      <c r="CP1785" s="13">
        <v>10.3</v>
      </c>
      <c r="CQ1785" s="13">
        <v>1.7999999999999999E-2</v>
      </c>
      <c r="CR1785" s="13">
        <v>10.283000000000001</v>
      </c>
      <c r="CS1785" s="13" t="s">
        <v>7128</v>
      </c>
      <c r="CT1785" s="13">
        <v>0</v>
      </c>
      <c r="CU1785" s="13">
        <v>1.0999999999999999E-2</v>
      </c>
      <c r="CV1785" s="13">
        <v>0.499</v>
      </c>
      <c r="CW1785" s="13">
        <v>1.7999999999999999E-2</v>
      </c>
      <c r="CX1785" s="12">
        <v>1.7013232514177693E-2</v>
      </c>
      <c r="CY1785" s="12">
        <v>1.6096579476861168E-2</v>
      </c>
      <c r="CZ1785" s="15">
        <v>571.27777777777794</v>
      </c>
      <c r="DA1785" s="20"/>
      <c r="DB1785" s="20"/>
    </row>
    <row r="1786" spans="1:106">
      <c r="A1786" s="8" t="s">
        <v>2959</v>
      </c>
      <c r="B1786" s="8" t="s">
        <v>2960</v>
      </c>
      <c r="C1786" s="9" t="s">
        <v>7141</v>
      </c>
      <c r="D1786" s="9" t="s">
        <v>7126</v>
      </c>
      <c r="E1786" s="10" t="s">
        <v>7127</v>
      </c>
      <c r="F1786" s="10" t="s">
        <v>7126</v>
      </c>
      <c r="G1786" s="11">
        <v>0.73</v>
      </c>
      <c r="H1786" s="11">
        <v>1.5716480539263962</v>
      </c>
      <c r="I1786" s="12">
        <v>9.0499999999999997E-2</v>
      </c>
      <c r="J1786" s="12">
        <v>0.19873414888033886</v>
      </c>
      <c r="K1786" s="12">
        <v>4.1999999999999996E-2</v>
      </c>
      <c r="L1786" s="12">
        <v>9.8500000000000004E-2</v>
      </c>
      <c r="M1786" s="12">
        <v>6.5019850000000004E-2</v>
      </c>
      <c r="N1786" s="12">
        <v>0.11409894313742167</v>
      </c>
      <c r="O1786" s="12">
        <v>-0.13618381330986906</v>
      </c>
      <c r="P1786" s="12">
        <v>-7.7331531915701357E-2</v>
      </c>
      <c r="Q1786" s="13">
        <v>4.21</v>
      </c>
      <c r="R1786" s="13">
        <v>0</v>
      </c>
      <c r="S1786" s="13">
        <v>7.26</v>
      </c>
      <c r="T1786" s="13">
        <v>7.26</v>
      </c>
      <c r="U1786" s="13">
        <v>11.469999999999999</v>
      </c>
      <c r="V1786" s="13">
        <v>0.34599999999999997</v>
      </c>
      <c r="W1786" s="13">
        <v>11.123999999999999</v>
      </c>
      <c r="X1786" s="14">
        <v>3.0165649520488232E-2</v>
      </c>
      <c r="Y1786" s="15">
        <v>5.3854875283446707E-2</v>
      </c>
      <c r="Z1786" s="14">
        <v>0.48724832214765101</v>
      </c>
      <c r="AA1786" s="14">
        <v>0.6329555361813427</v>
      </c>
      <c r="AB1786" s="14">
        <v>0.95026178010471207</v>
      </c>
      <c r="AC1786" s="14">
        <v>1.7244655581947743</v>
      </c>
      <c r="AD1786" s="13">
        <v>4.8000000000000001E-2</v>
      </c>
      <c r="AE1786" s="15">
        <v>2.0313611111111114</v>
      </c>
      <c r="AF1786" s="14">
        <v>8.9442719099991588E-2</v>
      </c>
      <c r="AG1786" s="14">
        <v>0.66578924030056241</v>
      </c>
      <c r="AH1786" s="15">
        <v>0.28440366972477066</v>
      </c>
      <c r="AI1786" s="5">
        <v>2.3671232876712329</v>
      </c>
      <c r="AJ1786" s="15">
        <v>9.0343347639484968</v>
      </c>
      <c r="AK1786" s="15">
        <v>9.0343347639484968</v>
      </c>
      <c r="AL1786" s="15" t="s">
        <v>7128</v>
      </c>
      <c r="AM1786" s="15" t="s">
        <v>7128</v>
      </c>
      <c r="AN1786" s="15">
        <v>0.55104712041884818</v>
      </c>
      <c r="AO1786" s="15">
        <v>0.18225108225108225</v>
      </c>
      <c r="AP1786" s="15">
        <v>12.874999999999998</v>
      </c>
      <c r="AQ1786" s="15">
        <v>5.8857142857142852</v>
      </c>
      <c r="AR1786" s="15">
        <v>0.76432595849938156</v>
      </c>
      <c r="AS1786" s="15">
        <v>0.48155844155844146</v>
      </c>
      <c r="AT1786" s="14">
        <v>0</v>
      </c>
      <c r="AU1786" s="14">
        <v>0</v>
      </c>
      <c r="AV1786" s="12">
        <v>7.4800000000000005E-2</v>
      </c>
      <c r="AW1786" s="12">
        <v>-8.5999999999999993E-2</v>
      </c>
      <c r="AX1786" s="12">
        <v>0.107</v>
      </c>
      <c r="AY1786" s="12">
        <v>0.10300000000000001</v>
      </c>
      <c r="AZ1786" s="14" t="s">
        <v>7128</v>
      </c>
      <c r="BA1786" s="14" t="s">
        <v>7128</v>
      </c>
      <c r="BB1786" s="14">
        <v>6.2550335570469795E-2</v>
      </c>
      <c r="BC1786" s="14">
        <v>3.6767411221720302E-2</v>
      </c>
      <c r="BD1786" s="14">
        <v>2.0173160173160173E-2</v>
      </c>
      <c r="BE1786" s="14">
        <v>3.7402597402597403E-2</v>
      </c>
      <c r="BF1786" s="14">
        <v>0.33142037302725974</v>
      </c>
      <c r="BG1786" s="14" t="s">
        <v>7128</v>
      </c>
      <c r="BH1786" s="13">
        <v>0.46600000000000003</v>
      </c>
      <c r="BI1786" s="13">
        <v>0.46600000000000003</v>
      </c>
      <c r="BJ1786" s="13">
        <v>0.86399999999999999</v>
      </c>
      <c r="BK1786" s="13">
        <v>0.86399999999999999</v>
      </c>
      <c r="BL1786" s="13">
        <v>23.1</v>
      </c>
      <c r="BM1786" s="13">
        <v>23.1</v>
      </c>
      <c r="BN1786" s="13">
        <v>1.89</v>
      </c>
      <c r="BO1786" s="13">
        <v>1.89</v>
      </c>
      <c r="BP1786" s="13">
        <v>0.57765279770444755</v>
      </c>
      <c r="BQ1786" s="13">
        <v>0</v>
      </c>
      <c r="BR1786" s="13">
        <v>0</v>
      </c>
      <c r="BS1786" s="13">
        <v>-1.06</v>
      </c>
      <c r="BT1786" s="14">
        <v>-1.8350123191861394</v>
      </c>
      <c r="BU1786" s="13">
        <v>1.6376527977044475</v>
      </c>
      <c r="BV1786" s="13">
        <v>1.526</v>
      </c>
      <c r="BW1786" s="13">
        <v>1.526</v>
      </c>
      <c r="BX1786" s="13">
        <v>7.45</v>
      </c>
      <c r="BY1786" s="13">
        <v>15.710999999999999</v>
      </c>
      <c r="BZ1786" s="13">
        <v>7.64</v>
      </c>
      <c r="CA1786" s="13">
        <v>14.553999999999998</v>
      </c>
      <c r="CB1786" s="13">
        <v>0</v>
      </c>
      <c r="CC1786" s="15">
        <v>0.39700000000000002</v>
      </c>
      <c r="CD1786" s="15">
        <v>1.41</v>
      </c>
      <c r="CE1786" s="15">
        <v>0.36</v>
      </c>
      <c r="CF1786" s="15" t="s">
        <v>7128</v>
      </c>
      <c r="CG1786" s="15" t="s">
        <v>7128</v>
      </c>
      <c r="CH1786" s="13" t="s">
        <v>7128</v>
      </c>
      <c r="CI1786" s="13" t="s">
        <v>7128</v>
      </c>
      <c r="CJ1786" s="13">
        <v>0</v>
      </c>
      <c r="CK1786" s="12">
        <f t="shared" si="54"/>
        <v>0</v>
      </c>
      <c r="CL1786" s="36">
        <f t="shared" si="55"/>
        <v>1.58719252439192</v>
      </c>
      <c r="CM1786" s="13">
        <v>0.69699999999999995</v>
      </c>
      <c r="CN1786" s="13">
        <v>0.23100000000000001</v>
      </c>
      <c r="CO1786" s="13">
        <v>0.46600000000000003</v>
      </c>
      <c r="CP1786" s="13">
        <v>4.21</v>
      </c>
      <c r="CQ1786" s="13">
        <v>1.89</v>
      </c>
      <c r="CR1786" s="13">
        <v>11.123999999999999</v>
      </c>
      <c r="CS1786" s="13" t="s">
        <v>7128</v>
      </c>
      <c r="CT1786" s="13">
        <v>0</v>
      </c>
      <c r="CU1786" s="13">
        <v>0.86399999999999999</v>
      </c>
      <c r="CV1786" s="13">
        <v>14.553999999999998</v>
      </c>
      <c r="CW1786" s="13">
        <v>1.89</v>
      </c>
      <c r="CX1786" s="12">
        <v>6.2550335570469795E-2</v>
      </c>
      <c r="CY1786" s="12">
        <v>3.6767411221720302E-2</v>
      </c>
      <c r="CZ1786" s="15">
        <v>5.8857142857142852</v>
      </c>
      <c r="DA1786" s="20"/>
      <c r="DB1786" s="20"/>
    </row>
    <row r="1787" spans="1:106">
      <c r="A1787" s="8" t="s">
        <v>4459</v>
      </c>
      <c r="B1787" s="8" t="s">
        <v>4460</v>
      </c>
      <c r="C1787" s="9" t="s">
        <v>7131</v>
      </c>
      <c r="D1787" s="9" t="s">
        <v>7126</v>
      </c>
      <c r="E1787" s="10" t="s">
        <v>7127</v>
      </c>
      <c r="F1787" s="10" t="s">
        <v>7126</v>
      </c>
      <c r="G1787" s="11">
        <v>0.79</v>
      </c>
      <c r="H1787" s="11">
        <v>2.1781428571428574</v>
      </c>
      <c r="I1787" s="12">
        <v>9.0499999999999997E-2</v>
      </c>
      <c r="J1787" s="12">
        <v>0.25362192857142857</v>
      </c>
      <c r="K1787" s="12">
        <v>3.6999999999999998E-2</v>
      </c>
      <c r="L1787" s="12">
        <v>9.35E-2</v>
      </c>
      <c r="M1787" s="12">
        <v>6.1719349999999999E-2</v>
      </c>
      <c r="N1787" s="12">
        <v>0.13132132150259065</v>
      </c>
      <c r="O1787" s="12">
        <v>-0.28307494399919858</v>
      </c>
      <c r="P1787" s="12">
        <v>-0.14313724190060059</v>
      </c>
      <c r="Q1787" s="13">
        <v>0.42</v>
      </c>
      <c r="R1787" s="13">
        <v>0</v>
      </c>
      <c r="S1787" s="13">
        <v>0.73799999999999999</v>
      </c>
      <c r="T1787" s="13">
        <v>0.73799999999999999</v>
      </c>
      <c r="U1787" s="13">
        <v>1.1579999999999999</v>
      </c>
      <c r="V1787" s="13">
        <v>0.123</v>
      </c>
      <c r="W1787" s="13">
        <v>1.0349999999999999</v>
      </c>
      <c r="X1787" s="14">
        <v>0.10621761658031088</v>
      </c>
      <c r="Y1787" s="15">
        <v>4.716981132075472E-2</v>
      </c>
      <c r="Z1787" s="14">
        <v>0.52903225806451615</v>
      </c>
      <c r="AA1787" s="14">
        <v>0.63730569948186533</v>
      </c>
      <c r="AB1787" s="14">
        <v>1.1232876712328765</v>
      </c>
      <c r="AC1787" s="14">
        <v>1.7571428571428571</v>
      </c>
      <c r="AD1787" s="13">
        <v>7.9000000000000001E-2</v>
      </c>
      <c r="AE1787" s="15">
        <v>1.5571944444444443</v>
      </c>
      <c r="AF1787" s="14">
        <v>0.1</v>
      </c>
      <c r="AG1787" s="14">
        <v>0.63149999999999995</v>
      </c>
      <c r="AH1787" s="15">
        <v>0.39999999999999997</v>
      </c>
      <c r="AI1787" s="5" t="s">
        <v>7128</v>
      </c>
      <c r="AJ1787" s="15" t="s">
        <v>7128</v>
      </c>
      <c r="AK1787" s="15" t="s">
        <v>7128</v>
      </c>
      <c r="AL1787" s="15" t="s">
        <v>7128</v>
      </c>
      <c r="AM1787" s="15" t="s">
        <v>7128</v>
      </c>
      <c r="AN1787" s="15">
        <v>0.63926940639269403</v>
      </c>
      <c r="AO1787" s="15">
        <v>0.14093959731543623</v>
      </c>
      <c r="AP1787" s="15" t="s">
        <v>7128</v>
      </c>
      <c r="AQ1787" s="15">
        <v>12.176470588235292</v>
      </c>
      <c r="AR1787" s="15">
        <v>0.81367924528301883</v>
      </c>
      <c r="AS1787" s="15">
        <v>0.34731543624161071</v>
      </c>
      <c r="AT1787" s="14" t="s">
        <v>7128</v>
      </c>
      <c r="AU1787" s="14">
        <v>0</v>
      </c>
      <c r="AV1787" s="12" t="s">
        <v>7128</v>
      </c>
      <c r="AW1787" s="12" t="s">
        <v>7128</v>
      </c>
      <c r="AX1787" s="12">
        <v>-0.16600000000000001</v>
      </c>
      <c r="AY1787" s="12">
        <v>-8.3100000000000007E-2</v>
      </c>
      <c r="AZ1787" s="14" t="s">
        <v>7128</v>
      </c>
      <c r="BA1787" s="14" t="s">
        <v>7128</v>
      </c>
      <c r="BB1787" s="14">
        <v>-2.9453015427769989E-2</v>
      </c>
      <c r="BC1787" s="14">
        <v>-1.181592039800995E-2</v>
      </c>
      <c r="BD1787" s="14">
        <v>-7.0469798657718128E-3</v>
      </c>
      <c r="BE1787" s="14">
        <v>-6.3758389261744965E-3</v>
      </c>
      <c r="BF1787" s="14">
        <v>0</v>
      </c>
      <c r="BG1787" s="14">
        <v>1.0500000000000001E-2</v>
      </c>
      <c r="BH1787" s="13">
        <v>-2.1000000000000001E-2</v>
      </c>
      <c r="BI1787" s="13">
        <v>-2.1000000000000001E-2</v>
      </c>
      <c r="BJ1787" s="13">
        <v>-1.9E-2</v>
      </c>
      <c r="BK1787" s="13">
        <v>-1.9E-2</v>
      </c>
      <c r="BL1787" s="13">
        <v>2.98</v>
      </c>
      <c r="BM1787" s="13">
        <v>2.98</v>
      </c>
      <c r="BN1787" s="13">
        <v>8.5000000000000006E-2</v>
      </c>
      <c r="BO1787" s="13">
        <v>8.5000000000000006E-2</v>
      </c>
      <c r="BP1787" s="13">
        <v>-1.9E-2</v>
      </c>
      <c r="BQ1787" s="13">
        <v>0</v>
      </c>
      <c r="BR1787" s="13">
        <v>0</v>
      </c>
      <c r="BS1787" s="13">
        <v>-0.104</v>
      </c>
      <c r="BT1787" s="14" t="s">
        <v>7128</v>
      </c>
      <c r="BU1787" s="13">
        <v>8.4999999999999992E-2</v>
      </c>
      <c r="BV1787" s="13">
        <v>8.299999999999999E-2</v>
      </c>
      <c r="BW1787" s="13">
        <v>8.299999999999999E-2</v>
      </c>
      <c r="BX1787" s="13">
        <v>0.71299999999999997</v>
      </c>
      <c r="BY1787" s="13">
        <v>1.6079999999999999</v>
      </c>
      <c r="BZ1787" s="13">
        <v>0.65700000000000003</v>
      </c>
      <c r="CA1787" s="13">
        <v>1.272</v>
      </c>
      <c r="CB1787" s="13">
        <v>0</v>
      </c>
      <c r="CC1787" s="15">
        <v>0.42099999999999999</v>
      </c>
      <c r="CD1787" s="15">
        <v>0.84399999999999997</v>
      </c>
      <c r="CE1787" s="15">
        <v>0.36</v>
      </c>
      <c r="CF1787" s="15">
        <v>1.0596426706376316</v>
      </c>
      <c r="CG1787" s="15">
        <v>1.1103648376850994</v>
      </c>
      <c r="CH1787" s="13">
        <v>0.34199999999999992</v>
      </c>
      <c r="CI1787" s="13">
        <v>0.11469999999999998</v>
      </c>
      <c r="CJ1787" s="13">
        <v>0</v>
      </c>
      <c r="CK1787" s="12">
        <f t="shared" si="54"/>
        <v>0</v>
      </c>
      <c r="CL1787" s="36">
        <f t="shared" si="55"/>
        <v>2.3427672955974841</v>
      </c>
      <c r="CM1787" s="13" t="s">
        <v>7128</v>
      </c>
      <c r="CN1787" s="13" t="s">
        <v>7128</v>
      </c>
      <c r="CO1787" s="13" t="s">
        <v>7128</v>
      </c>
      <c r="CP1787" s="13" t="s">
        <v>7128</v>
      </c>
      <c r="CQ1787" s="13">
        <v>8.5000000000000006E-2</v>
      </c>
      <c r="CR1787" s="13">
        <v>1.0349999999999999</v>
      </c>
      <c r="CS1787" s="13" t="s">
        <v>7128</v>
      </c>
      <c r="CT1787" s="13">
        <v>0</v>
      </c>
      <c r="CU1787" s="13">
        <v>-1.9E-2</v>
      </c>
      <c r="CV1787" s="13">
        <v>1.272</v>
      </c>
      <c r="CW1787" s="13">
        <v>8.5000000000000006E-2</v>
      </c>
      <c r="CX1787" s="12">
        <v>-2.9453015427769989E-2</v>
      </c>
      <c r="CY1787" s="12">
        <v>-1.181592039800995E-2</v>
      </c>
      <c r="CZ1787" s="15">
        <v>12.176470588235292</v>
      </c>
      <c r="DA1787" s="20"/>
      <c r="DB1787" s="20"/>
    </row>
    <row r="1788" spans="1:106" ht="24">
      <c r="A1788" s="8" t="s">
        <v>2313</v>
      </c>
      <c r="B1788" s="8" t="s">
        <v>2314</v>
      </c>
      <c r="C1788" s="9" t="s">
        <v>7131</v>
      </c>
      <c r="D1788" s="9" t="s">
        <v>7126</v>
      </c>
      <c r="E1788" s="10" t="s">
        <v>7127</v>
      </c>
      <c r="F1788" s="10" t="s">
        <v>7126</v>
      </c>
      <c r="G1788" s="11">
        <v>0.79</v>
      </c>
      <c r="H1788" s="11">
        <v>1.4563040509786074</v>
      </c>
      <c r="I1788" s="12">
        <v>9.0499999999999997E-2</v>
      </c>
      <c r="J1788" s="12">
        <v>0.18829551661356395</v>
      </c>
      <c r="K1788" s="12">
        <v>5.1999999999999998E-2</v>
      </c>
      <c r="L1788" s="12">
        <v>0.1085</v>
      </c>
      <c r="M1788" s="12">
        <v>7.162085E-2</v>
      </c>
      <c r="N1788" s="12">
        <v>0.1225718026038561</v>
      </c>
      <c r="O1788" s="12" t="s">
        <v>7128</v>
      </c>
      <c r="P1788" s="12" t="s">
        <v>7128</v>
      </c>
      <c r="Q1788" s="13">
        <v>8.4499999999999993</v>
      </c>
      <c r="R1788" s="13">
        <v>0</v>
      </c>
      <c r="S1788" s="13">
        <v>10.9</v>
      </c>
      <c r="T1788" s="13">
        <v>10.9</v>
      </c>
      <c r="U1788" s="13">
        <v>19.350000000000001</v>
      </c>
      <c r="V1788" s="13">
        <v>1.1599999999999999</v>
      </c>
      <c r="W1788" s="13">
        <v>18.190000000000001</v>
      </c>
      <c r="X1788" s="14">
        <v>5.9948320413436687E-2</v>
      </c>
      <c r="Y1788" s="15">
        <v>0.16544117647058823</v>
      </c>
      <c r="Z1788" s="14">
        <v>0.3527508090614887</v>
      </c>
      <c r="AA1788" s="14">
        <v>0.56330749354005161</v>
      </c>
      <c r="AB1788" s="14">
        <v>0.54500000000000004</v>
      </c>
      <c r="AC1788" s="14">
        <v>1.289940828402367</v>
      </c>
      <c r="AD1788" s="13">
        <v>0.623</v>
      </c>
      <c r="AE1788" s="15">
        <v>1.1576388888888889</v>
      </c>
      <c r="AF1788" s="14">
        <v>5.4772255750516613E-2</v>
      </c>
      <c r="AG1788" s="14">
        <v>0.98316199072177302</v>
      </c>
      <c r="AH1788" s="15">
        <v>0.42692939244663386</v>
      </c>
      <c r="AI1788" s="5">
        <v>1.25</v>
      </c>
      <c r="AJ1788" s="15">
        <v>24.926253687315629</v>
      </c>
      <c r="AK1788" s="15">
        <v>24.926253687315629</v>
      </c>
      <c r="AL1788" s="15" t="s">
        <v>7128</v>
      </c>
      <c r="AM1788" s="15" t="s">
        <v>7128</v>
      </c>
      <c r="AN1788" s="15">
        <v>0.42249999999999999</v>
      </c>
      <c r="AO1788" s="15">
        <v>0.18133047210300426</v>
      </c>
      <c r="AP1788" s="15">
        <v>12.126666666666667</v>
      </c>
      <c r="AQ1788" s="15">
        <v>7.7735042735042743</v>
      </c>
      <c r="AR1788" s="15">
        <v>0.61163416274377946</v>
      </c>
      <c r="AS1788" s="15">
        <v>0.39034334763948497</v>
      </c>
      <c r="AT1788" s="14">
        <v>0</v>
      </c>
      <c r="AU1788" s="14">
        <v>0</v>
      </c>
      <c r="AV1788" s="12">
        <v>-0.34700000000000003</v>
      </c>
      <c r="AW1788" s="12">
        <v>-0.27899999999999997</v>
      </c>
      <c r="AX1788" s="12">
        <v>-0.18600000000000003</v>
      </c>
      <c r="AY1788" s="12">
        <v>-5.4699999999999999E-2</v>
      </c>
      <c r="AZ1788" s="14" t="s">
        <v>7128</v>
      </c>
      <c r="BA1788" s="14" t="s">
        <v>7128</v>
      </c>
      <c r="BB1788" s="14" t="s">
        <v>7128</v>
      </c>
      <c r="BC1788" s="14" t="s">
        <v>7128</v>
      </c>
      <c r="BD1788" s="14">
        <v>7.2746781115879833E-3</v>
      </c>
      <c r="BE1788" s="14">
        <v>3.2188841201716736E-2</v>
      </c>
      <c r="BF1788" s="14">
        <v>0.34615384615384615</v>
      </c>
      <c r="BG1788" s="14" t="s">
        <v>7128</v>
      </c>
      <c r="BH1788" s="13">
        <v>0.33900000000000002</v>
      </c>
      <c r="BI1788" s="13">
        <v>0.33900000000000002</v>
      </c>
      <c r="BJ1788" s="13">
        <v>1.5</v>
      </c>
      <c r="BK1788" s="13">
        <v>1.5</v>
      </c>
      <c r="BL1788" s="13">
        <v>46.6</v>
      </c>
      <c r="BM1788" s="13">
        <v>46.6</v>
      </c>
      <c r="BN1788" s="13">
        <v>2.34</v>
      </c>
      <c r="BO1788" s="13">
        <v>2.34</v>
      </c>
      <c r="BP1788" s="13">
        <v>0.98076923076923084</v>
      </c>
      <c r="BQ1788" s="13">
        <v>0</v>
      </c>
      <c r="BR1788" s="13">
        <v>0</v>
      </c>
      <c r="BS1788" s="13">
        <v>-1.07</v>
      </c>
      <c r="BT1788" s="14">
        <v>-1.0909803921568628</v>
      </c>
      <c r="BU1788" s="13">
        <v>2.0507692307692311</v>
      </c>
      <c r="BV1788" s="13">
        <v>1.409</v>
      </c>
      <c r="BW1788" s="13">
        <v>1.409</v>
      </c>
      <c r="BX1788" s="13">
        <v>0</v>
      </c>
      <c r="BY1788" s="13">
        <v>0</v>
      </c>
      <c r="BZ1788" s="13">
        <v>20</v>
      </c>
      <c r="CA1788" s="13">
        <v>29.74</v>
      </c>
      <c r="CB1788" s="13">
        <v>0</v>
      </c>
      <c r="CC1788" s="15">
        <v>0.35899999999999999</v>
      </c>
      <c r="CD1788" s="15">
        <v>0.53400000000000003</v>
      </c>
      <c r="CE1788" s="15">
        <v>0.36</v>
      </c>
      <c r="CF1788" s="15" t="s">
        <v>7128</v>
      </c>
      <c r="CG1788" s="15" t="s">
        <v>7128</v>
      </c>
      <c r="CH1788" s="13" t="s">
        <v>7128</v>
      </c>
      <c r="CI1788" s="13" t="s">
        <v>7128</v>
      </c>
      <c r="CJ1788" s="13">
        <v>0</v>
      </c>
      <c r="CK1788" s="12">
        <f t="shared" si="54"/>
        <v>0</v>
      </c>
      <c r="CL1788" s="36">
        <f t="shared" si="55"/>
        <v>1.5669132481506389</v>
      </c>
      <c r="CM1788" s="13">
        <v>0.52</v>
      </c>
      <c r="CN1788" s="13">
        <v>0.18</v>
      </c>
      <c r="CO1788" s="13">
        <v>0.33900000000000002</v>
      </c>
      <c r="CP1788" s="13">
        <v>8.4499999999999993</v>
      </c>
      <c r="CQ1788" s="13">
        <v>2.34</v>
      </c>
      <c r="CR1788" s="13">
        <v>18.190000000000001</v>
      </c>
      <c r="CS1788" s="13" t="s">
        <v>7128</v>
      </c>
      <c r="CT1788" s="13">
        <v>0</v>
      </c>
      <c r="CU1788" s="13">
        <v>1.5</v>
      </c>
      <c r="CV1788" s="13">
        <v>29.74</v>
      </c>
      <c r="CW1788" s="13">
        <v>2.34</v>
      </c>
      <c r="CX1788" s="12" t="s">
        <v>7128</v>
      </c>
      <c r="CY1788" s="12" t="s">
        <v>7128</v>
      </c>
      <c r="CZ1788" s="15">
        <v>7.7735042735042743</v>
      </c>
      <c r="DA1788" s="20"/>
      <c r="DB1788" s="20"/>
    </row>
    <row r="1789" spans="1:106" ht="24">
      <c r="A1789" s="8" t="s">
        <v>5375</v>
      </c>
      <c r="B1789" s="8" t="s">
        <v>5376</v>
      </c>
      <c r="C1789" s="9" t="s">
        <v>7197</v>
      </c>
      <c r="D1789" s="9" t="s">
        <v>7126</v>
      </c>
      <c r="E1789" s="10" t="s">
        <v>7127</v>
      </c>
      <c r="F1789" s="10" t="s">
        <v>7126</v>
      </c>
      <c r="G1789" s="11">
        <v>0.65</v>
      </c>
      <c r="H1789" s="11">
        <v>2.0377300613496931</v>
      </c>
      <c r="I1789" s="12">
        <v>9.0499999999999997E-2</v>
      </c>
      <c r="J1789" s="12">
        <v>0.24091457055214721</v>
      </c>
      <c r="K1789" s="12">
        <v>4.7E-2</v>
      </c>
      <c r="L1789" s="12">
        <v>0.10350000000000001</v>
      </c>
      <c r="M1789" s="12">
        <v>6.8320350000000002E-2</v>
      </c>
      <c r="N1789" s="12">
        <v>0.12337486653620353</v>
      </c>
      <c r="O1789" s="12">
        <v>-0.29172757868222854</v>
      </c>
      <c r="P1789" s="12">
        <v>-0.13192780227360529</v>
      </c>
      <c r="Q1789" s="13">
        <v>0.32600000000000001</v>
      </c>
      <c r="R1789" s="13">
        <v>0</v>
      </c>
      <c r="S1789" s="13">
        <v>0.69599999999999995</v>
      </c>
      <c r="T1789" s="13">
        <v>0.69599999999999995</v>
      </c>
      <c r="U1789" s="13">
        <v>1.022</v>
      </c>
      <c r="V1789" s="13">
        <v>7.0000000000000001E-3</v>
      </c>
      <c r="W1789" s="13">
        <v>1.0150000000000001</v>
      </c>
      <c r="X1789" s="14">
        <v>6.8493150684931503E-3</v>
      </c>
      <c r="Y1789" s="15">
        <v>6.25E-2</v>
      </c>
      <c r="Z1789" s="14">
        <v>0.23705722070844684</v>
      </c>
      <c r="AA1789" s="14">
        <v>0.6810176125244618</v>
      </c>
      <c r="AB1789" s="14">
        <v>0.31071428571428567</v>
      </c>
      <c r="AC1789" s="14">
        <v>2.1349693251533739</v>
      </c>
      <c r="AD1789" s="13">
        <v>8.9999999999999993E-3</v>
      </c>
      <c r="AE1789" s="15" t="s">
        <v>7128</v>
      </c>
      <c r="AF1789" s="14">
        <v>0.18165902124584951</v>
      </c>
      <c r="AG1789" s="14" t="s">
        <v>7128</v>
      </c>
      <c r="AH1789" s="15">
        <v>0.44</v>
      </c>
      <c r="AI1789" s="5" t="s">
        <v>7128</v>
      </c>
      <c r="AJ1789" s="15" t="s">
        <v>7128</v>
      </c>
      <c r="AK1789" s="15" t="s">
        <v>7128</v>
      </c>
      <c r="AL1789" s="15" t="s">
        <v>7128</v>
      </c>
      <c r="AM1789" s="15" t="s">
        <v>7128</v>
      </c>
      <c r="AN1789" s="15">
        <v>0.14553571428571427</v>
      </c>
      <c r="AO1789" s="15">
        <v>1.5523809523809524</v>
      </c>
      <c r="AP1789" s="15" t="s">
        <v>7128</v>
      </c>
      <c r="AQ1789" s="15" t="s">
        <v>7128</v>
      </c>
      <c r="AR1789" s="15">
        <v>0.34653465346534662</v>
      </c>
      <c r="AS1789" s="15">
        <v>4.8333333333333339</v>
      </c>
      <c r="AT1789" s="14" t="s">
        <v>7128</v>
      </c>
      <c r="AU1789" s="14">
        <v>0</v>
      </c>
      <c r="AV1789" s="12" t="s">
        <v>7128</v>
      </c>
      <c r="AW1789" s="12" t="s">
        <v>7128</v>
      </c>
      <c r="AX1789" s="12">
        <v>-0.46600000000000003</v>
      </c>
      <c r="AY1789" s="12">
        <v>-0.36499999999999999</v>
      </c>
      <c r="AZ1789" s="14" t="s">
        <v>7128</v>
      </c>
      <c r="BA1789" s="14" t="s">
        <v>7128</v>
      </c>
      <c r="BB1789" s="14">
        <v>-5.08130081300813E-2</v>
      </c>
      <c r="BC1789" s="14">
        <v>-8.5529357374017553E-3</v>
      </c>
      <c r="BD1789" s="14">
        <v>-0.59523809523809523</v>
      </c>
      <c r="BE1789" s="14">
        <v>-0.17619047619047618</v>
      </c>
      <c r="BF1789" s="14">
        <v>0</v>
      </c>
      <c r="BG1789" s="14">
        <v>0.15570000000000001</v>
      </c>
      <c r="BH1789" s="13">
        <v>-0.125</v>
      </c>
      <c r="BI1789" s="13">
        <v>-0.125</v>
      </c>
      <c r="BJ1789" s="13">
        <v>-3.6999999999999998E-2</v>
      </c>
      <c r="BK1789" s="13">
        <v>-3.6999999999999998E-2</v>
      </c>
      <c r="BL1789" s="13">
        <v>0.21</v>
      </c>
      <c r="BM1789" s="13">
        <v>0.21</v>
      </c>
      <c r="BN1789" s="13">
        <v>-3.5999999999999997E-2</v>
      </c>
      <c r="BO1789" s="13">
        <v>-3.5999999999999997E-2</v>
      </c>
      <c r="BP1789" s="13">
        <v>-3.6999999999999998E-2</v>
      </c>
      <c r="BQ1789" s="13">
        <v>0</v>
      </c>
      <c r="BR1789" s="13">
        <v>0</v>
      </c>
      <c r="BS1789" s="13">
        <v>0</v>
      </c>
      <c r="BT1789" s="14" t="s">
        <v>7128</v>
      </c>
      <c r="BU1789" s="13">
        <v>-3.6999999999999998E-2</v>
      </c>
      <c r="BV1789" s="13">
        <v>-0.125</v>
      </c>
      <c r="BW1789" s="13">
        <v>-0.125</v>
      </c>
      <c r="BX1789" s="13">
        <v>2.46</v>
      </c>
      <c r="BY1789" s="13">
        <v>4.3260000000000005</v>
      </c>
      <c r="BZ1789" s="13">
        <v>2.2400000000000002</v>
      </c>
      <c r="CA1789" s="13">
        <v>2.9289999999999998</v>
      </c>
      <c r="CB1789" s="13">
        <v>0</v>
      </c>
      <c r="CC1789" s="15" t="s">
        <v>7128</v>
      </c>
      <c r="CD1789" s="15" t="s">
        <v>7128</v>
      </c>
      <c r="CE1789" s="15">
        <v>0.36</v>
      </c>
      <c r="CF1789" s="15">
        <v>1.6545026333798545</v>
      </c>
      <c r="CG1789" s="15" t="s">
        <v>7128</v>
      </c>
      <c r="CH1789" s="13">
        <v>-0.29430000000000001</v>
      </c>
      <c r="CI1789" s="13" t="s">
        <v>7128</v>
      </c>
      <c r="CJ1789" s="13">
        <v>0</v>
      </c>
      <c r="CK1789" s="12">
        <f t="shared" si="54"/>
        <v>0</v>
      </c>
      <c r="CL1789" s="36">
        <f t="shared" si="55"/>
        <v>7.1696824854899283E-2</v>
      </c>
      <c r="CM1789" s="13" t="s">
        <v>7128</v>
      </c>
      <c r="CN1789" s="13" t="s">
        <v>7128</v>
      </c>
      <c r="CO1789" s="13" t="s">
        <v>7128</v>
      </c>
      <c r="CP1789" s="13" t="s">
        <v>7128</v>
      </c>
      <c r="CQ1789" s="13" t="s">
        <v>7128</v>
      </c>
      <c r="CR1789" s="13" t="s">
        <v>7128</v>
      </c>
      <c r="CS1789" s="13" t="s">
        <v>7128</v>
      </c>
      <c r="CT1789" s="13">
        <v>0</v>
      </c>
      <c r="CU1789" s="13">
        <v>-3.6999999999999998E-2</v>
      </c>
      <c r="CV1789" s="13">
        <v>2.9289999999999998</v>
      </c>
      <c r="CW1789" s="13">
        <v>-3.5999999999999997E-2</v>
      </c>
      <c r="CX1789" s="12">
        <v>-5.08130081300813E-2</v>
      </c>
      <c r="CY1789" s="12">
        <v>-8.5529357374017553E-3</v>
      </c>
      <c r="CZ1789" s="15" t="s">
        <v>7128</v>
      </c>
      <c r="DA1789" s="20"/>
      <c r="DB1789" s="20"/>
    </row>
    <row r="1790" spans="1:106" ht="24">
      <c r="A1790" s="8" t="s">
        <v>6163</v>
      </c>
      <c r="B1790" s="8" t="s">
        <v>6164</v>
      </c>
      <c r="C1790" s="9" t="s">
        <v>7152</v>
      </c>
      <c r="D1790" s="9" t="s">
        <v>7126</v>
      </c>
      <c r="E1790" s="10" t="s">
        <v>7127</v>
      </c>
      <c r="F1790" s="10" t="s">
        <v>7126</v>
      </c>
      <c r="G1790" s="11">
        <v>0.69</v>
      </c>
      <c r="H1790" s="11">
        <v>0.69</v>
      </c>
      <c r="I1790" s="12">
        <v>9.0499999999999997E-2</v>
      </c>
      <c r="J1790" s="12">
        <v>0.118945</v>
      </c>
      <c r="K1790" s="12">
        <v>4.7E-2</v>
      </c>
      <c r="L1790" s="12">
        <v>0.10350000000000001</v>
      </c>
      <c r="M1790" s="12">
        <v>6.8320350000000002E-2</v>
      </c>
      <c r="N1790" s="12">
        <v>0.118945</v>
      </c>
      <c r="O1790" s="12">
        <v>-0.118945</v>
      </c>
      <c r="P1790" s="12">
        <v>-0.118945</v>
      </c>
      <c r="Q1790" s="13">
        <v>186.1</v>
      </c>
      <c r="R1790" s="13">
        <v>0</v>
      </c>
      <c r="S1790" s="13">
        <v>0</v>
      </c>
      <c r="T1790" s="13">
        <v>0</v>
      </c>
      <c r="U1790" s="13">
        <v>186.1</v>
      </c>
      <c r="V1790" s="13">
        <v>0</v>
      </c>
      <c r="W1790" s="13">
        <v>186.1</v>
      </c>
      <c r="X1790" s="14">
        <v>0</v>
      </c>
      <c r="Y1790" s="15">
        <v>0.25476190476190474</v>
      </c>
      <c r="Z1790" s="14" t="s">
        <v>7128</v>
      </c>
      <c r="AA1790" s="14">
        <v>0</v>
      </c>
      <c r="AB1790" s="14" t="s">
        <v>7128</v>
      </c>
      <c r="AC1790" s="14">
        <v>0</v>
      </c>
      <c r="AD1790" s="13">
        <v>0.29499999999999998</v>
      </c>
      <c r="AE1790" s="15">
        <v>3.7494444444444448</v>
      </c>
      <c r="AF1790" s="14">
        <v>0.22583179581272428</v>
      </c>
      <c r="AG1790" s="14">
        <v>0.88340084832624521</v>
      </c>
      <c r="AH1790" s="15">
        <v>0.41687979539641951</v>
      </c>
      <c r="AI1790" s="5" t="s">
        <v>7128</v>
      </c>
      <c r="AJ1790" s="15">
        <v>0.14258351210542444</v>
      </c>
      <c r="AK1790" s="15" t="s">
        <v>7128</v>
      </c>
      <c r="AL1790" s="15" t="s">
        <v>7128</v>
      </c>
      <c r="AM1790" s="15" t="s">
        <v>7128</v>
      </c>
      <c r="AN1790" s="15" t="s">
        <v>7128</v>
      </c>
      <c r="AO1790" s="15">
        <v>0.3208067574556111</v>
      </c>
      <c r="AP1790" s="15" t="s">
        <v>7128</v>
      </c>
      <c r="AQ1790" s="15" t="s">
        <v>7128</v>
      </c>
      <c r="AR1790" s="15" t="s">
        <v>7128</v>
      </c>
      <c r="AS1790" s="15">
        <v>0.3208067574556111</v>
      </c>
      <c r="AT1790" s="14" t="s">
        <v>7128</v>
      </c>
      <c r="AU1790" s="14">
        <v>0</v>
      </c>
      <c r="AV1790" s="12" t="s">
        <v>7128</v>
      </c>
      <c r="AW1790" s="12" t="s">
        <v>7128</v>
      </c>
      <c r="AX1790" s="12" t="s">
        <v>7128</v>
      </c>
      <c r="AY1790" s="12" t="s">
        <v>7128</v>
      </c>
      <c r="AZ1790" s="14" t="s">
        <v>7128</v>
      </c>
      <c r="BA1790" s="14" t="s">
        <v>7128</v>
      </c>
      <c r="BB1790" s="14">
        <v>0</v>
      </c>
      <c r="BC1790" s="14">
        <v>0</v>
      </c>
      <c r="BD1790" s="14" t="s">
        <v>7128</v>
      </c>
      <c r="BE1790" s="14" t="s">
        <v>7128</v>
      </c>
      <c r="BF1790" s="14">
        <v>0</v>
      </c>
      <c r="BG1790" s="14">
        <v>0.21050000000000002</v>
      </c>
      <c r="BH1790" s="13">
        <v>1305.2</v>
      </c>
      <c r="BI1790" s="13">
        <v>0</v>
      </c>
      <c r="BJ1790" s="13">
        <v>0</v>
      </c>
      <c r="BK1790" s="13">
        <v>0</v>
      </c>
      <c r="BL1790" s="13">
        <v>580.1</v>
      </c>
      <c r="BM1790" s="13">
        <v>0</v>
      </c>
      <c r="BN1790" s="13">
        <v>-129.30000000000001</v>
      </c>
      <c r="BO1790" s="13">
        <v>0</v>
      </c>
      <c r="BP1790" s="13">
        <v>0</v>
      </c>
      <c r="BQ1790" s="13">
        <v>0</v>
      </c>
      <c r="BR1790" s="13">
        <v>0</v>
      </c>
      <c r="BS1790" s="13">
        <v>0</v>
      </c>
      <c r="BT1790" s="14" t="s">
        <v>7128</v>
      </c>
      <c r="BU1790" s="13">
        <v>0</v>
      </c>
      <c r="BV1790" s="13">
        <v>0</v>
      </c>
      <c r="BW1790" s="13">
        <v>0</v>
      </c>
      <c r="BX1790" s="13">
        <v>1501.1</v>
      </c>
      <c r="BY1790" s="13">
        <v>1541</v>
      </c>
      <c r="BZ1790" s="13">
        <v>0</v>
      </c>
      <c r="CA1790" s="13">
        <v>0</v>
      </c>
      <c r="CB1790" s="13">
        <v>0</v>
      </c>
      <c r="CC1790" s="15">
        <v>1.33</v>
      </c>
      <c r="CD1790" s="15">
        <v>1.39</v>
      </c>
      <c r="CE1790" s="15">
        <v>0.36</v>
      </c>
      <c r="CF1790" s="15" t="s">
        <v>7128</v>
      </c>
      <c r="CG1790" s="15" t="s">
        <v>7128</v>
      </c>
      <c r="CH1790" s="13" t="s">
        <v>7128</v>
      </c>
      <c r="CI1790" s="13" t="s">
        <v>7128</v>
      </c>
      <c r="CJ1790" s="13">
        <v>0</v>
      </c>
      <c r="CK1790" s="12">
        <f t="shared" si="54"/>
        <v>0</v>
      </c>
      <c r="CL1790" s="36" t="str">
        <f t="shared" si="55"/>
        <v>NA</v>
      </c>
      <c r="CM1790" s="13" t="s">
        <v>7128</v>
      </c>
      <c r="CN1790" s="13" t="s">
        <v>7128</v>
      </c>
      <c r="CO1790" s="13" t="s">
        <v>7128</v>
      </c>
      <c r="CP1790" s="13" t="s">
        <v>7128</v>
      </c>
      <c r="CQ1790" s="13" t="s">
        <v>7128</v>
      </c>
      <c r="CR1790" s="13" t="s">
        <v>7128</v>
      </c>
      <c r="CS1790" s="13" t="s">
        <v>7128</v>
      </c>
      <c r="CT1790" s="13">
        <v>0</v>
      </c>
      <c r="CU1790" s="13">
        <v>0</v>
      </c>
      <c r="CV1790" s="13">
        <v>0</v>
      </c>
      <c r="CW1790" s="13">
        <v>-129.30000000000001</v>
      </c>
      <c r="CX1790" s="12">
        <v>0</v>
      </c>
      <c r="CY1790" s="12">
        <v>0</v>
      </c>
      <c r="CZ1790" s="15" t="s">
        <v>7128</v>
      </c>
      <c r="DA1790" s="20"/>
      <c r="DB1790" s="20"/>
    </row>
    <row r="1791" spans="1:106" ht="24">
      <c r="A1791" s="8" t="s">
        <v>3823</v>
      </c>
      <c r="B1791" s="8" t="s">
        <v>3824</v>
      </c>
      <c r="C1791" s="9" t="s">
        <v>7174</v>
      </c>
      <c r="D1791" s="9" t="s">
        <v>7126</v>
      </c>
      <c r="E1791" s="10" t="s">
        <v>7127</v>
      </c>
      <c r="F1791" s="10" t="s">
        <v>7126</v>
      </c>
      <c r="G1791" s="11">
        <v>0.45</v>
      </c>
      <c r="H1791" s="11">
        <v>0.45</v>
      </c>
      <c r="I1791" s="12">
        <v>9.0499999999999997E-2</v>
      </c>
      <c r="J1791" s="12">
        <v>9.7225000000000006E-2</v>
      </c>
      <c r="K1791" s="12">
        <v>4.7E-2</v>
      </c>
      <c r="L1791" s="12">
        <v>0.10350000000000001</v>
      </c>
      <c r="M1791" s="12">
        <v>6.8320350000000002E-2</v>
      </c>
      <c r="N1791" s="12">
        <v>9.7225000000000006E-2</v>
      </c>
      <c r="O1791" s="12">
        <v>-9.7225000000000006E-2</v>
      </c>
      <c r="P1791" s="12">
        <v>-9.7225000000000006E-2</v>
      </c>
      <c r="Q1791" s="13">
        <v>74.8</v>
      </c>
      <c r="R1791" s="13">
        <v>0</v>
      </c>
      <c r="S1791" s="13">
        <v>0</v>
      </c>
      <c r="T1791" s="13">
        <v>0</v>
      </c>
      <c r="U1791" s="13">
        <v>74.8</v>
      </c>
      <c r="V1791" s="13">
        <v>5.0000000000000001E-3</v>
      </c>
      <c r="W1791" s="13">
        <v>74.795000000000002</v>
      </c>
      <c r="X1791" s="14">
        <v>6.6844919786096258E-5</v>
      </c>
      <c r="Y1791" s="15">
        <v>0.1</v>
      </c>
      <c r="Z1791" s="14">
        <v>0</v>
      </c>
      <c r="AA1791" s="14">
        <v>0</v>
      </c>
      <c r="AB1791" s="14">
        <v>0</v>
      </c>
      <c r="AC1791" s="14">
        <v>0</v>
      </c>
      <c r="AD1791" s="13">
        <v>7.48</v>
      </c>
      <c r="AE1791" s="15">
        <v>0.43463888888888891</v>
      </c>
      <c r="AF1791" s="14">
        <v>5.4772255750516613E-2</v>
      </c>
      <c r="AG1791" s="14" t="s">
        <v>7128</v>
      </c>
      <c r="AH1791" s="15">
        <v>0.71400778210116733</v>
      </c>
      <c r="AI1791" s="5" t="s">
        <v>7128</v>
      </c>
      <c r="AJ1791" s="15" t="s">
        <v>7128</v>
      </c>
      <c r="AK1791" s="15" t="s">
        <v>7128</v>
      </c>
      <c r="AL1791" s="15" t="s">
        <v>7128</v>
      </c>
      <c r="AM1791" s="15" t="s">
        <v>7128</v>
      </c>
      <c r="AN1791" s="15">
        <v>18.793969849246231</v>
      </c>
      <c r="AO1791" s="15">
        <v>9.3383270911360796</v>
      </c>
      <c r="AP1791" s="15" t="s">
        <v>7128</v>
      </c>
      <c r="AQ1791" s="15" t="s">
        <v>7128</v>
      </c>
      <c r="AR1791" s="15">
        <v>18.81635220125786</v>
      </c>
      <c r="AS1791" s="15">
        <v>9.3377028714107375</v>
      </c>
      <c r="AT1791" s="14" t="s">
        <v>7128</v>
      </c>
      <c r="AU1791" s="14">
        <v>0</v>
      </c>
      <c r="AV1791" s="12">
        <v>-0.77599999999999991</v>
      </c>
      <c r="AW1791" s="12">
        <v>-0.58700000000000008</v>
      </c>
      <c r="AX1791" s="12">
        <v>-7.0799999999999995E-3</v>
      </c>
      <c r="AY1791" s="12">
        <v>3.9599999999999996E-2</v>
      </c>
      <c r="AZ1791" s="14" t="s">
        <v>7128</v>
      </c>
      <c r="BA1791" s="14" t="s">
        <v>7128</v>
      </c>
      <c r="BB1791" s="14">
        <v>0</v>
      </c>
      <c r="BC1791" s="14">
        <v>0</v>
      </c>
      <c r="BD1791" s="14">
        <v>0</v>
      </c>
      <c r="BE1791" s="14">
        <v>0</v>
      </c>
      <c r="BF1791" s="14">
        <v>0</v>
      </c>
      <c r="BG1791" s="14">
        <v>0.14810000000000001</v>
      </c>
      <c r="BH1791" s="13">
        <v>0</v>
      </c>
      <c r="BI1791" s="13">
        <v>0</v>
      </c>
      <c r="BJ1791" s="13">
        <v>0</v>
      </c>
      <c r="BK1791" s="13">
        <v>0</v>
      </c>
      <c r="BL1791" s="13">
        <v>8.01</v>
      </c>
      <c r="BM1791" s="13">
        <v>8.01</v>
      </c>
      <c r="BN1791" s="13">
        <v>0</v>
      </c>
      <c r="BO1791" s="13">
        <v>0</v>
      </c>
      <c r="BP1791" s="13">
        <v>0</v>
      </c>
      <c r="BQ1791" s="13">
        <v>0</v>
      </c>
      <c r="BR1791" s="13">
        <v>0</v>
      </c>
      <c r="BS1791" s="13">
        <v>0</v>
      </c>
      <c r="BT1791" s="14" t="s">
        <v>7128</v>
      </c>
      <c r="BU1791" s="13">
        <v>0</v>
      </c>
      <c r="BV1791" s="13">
        <v>0</v>
      </c>
      <c r="BW1791" s="13">
        <v>0</v>
      </c>
      <c r="BX1791" s="13">
        <v>4.1500000000000004</v>
      </c>
      <c r="BY1791" s="13">
        <v>4.1450000000000005</v>
      </c>
      <c r="BZ1791" s="13">
        <v>3.98</v>
      </c>
      <c r="CA1791" s="13">
        <v>3.9750000000000001</v>
      </c>
      <c r="CB1791" s="13">
        <v>0</v>
      </c>
      <c r="CC1791" s="15">
        <v>-0.25900000000000001</v>
      </c>
      <c r="CD1791" s="15" t="s">
        <v>7128</v>
      </c>
      <c r="CE1791" s="15">
        <v>0.36</v>
      </c>
      <c r="CF1791" s="15" t="s">
        <v>7128</v>
      </c>
      <c r="CG1791" s="15" t="s">
        <v>7128</v>
      </c>
      <c r="CH1791" s="13" t="s">
        <v>7128</v>
      </c>
      <c r="CI1791" s="13" t="s">
        <v>7128</v>
      </c>
      <c r="CJ1791" s="13">
        <v>0</v>
      </c>
      <c r="CK1791" s="12">
        <f t="shared" si="54"/>
        <v>0</v>
      </c>
      <c r="CL1791" s="36">
        <f t="shared" si="55"/>
        <v>2.0150943396226415</v>
      </c>
      <c r="CM1791" s="13" t="s">
        <v>7128</v>
      </c>
      <c r="CN1791" s="13" t="s">
        <v>7128</v>
      </c>
      <c r="CO1791" s="13" t="s">
        <v>7128</v>
      </c>
      <c r="CP1791" s="13" t="s">
        <v>7128</v>
      </c>
      <c r="CQ1791" s="13" t="s">
        <v>7128</v>
      </c>
      <c r="CR1791" s="13" t="s">
        <v>7128</v>
      </c>
      <c r="CS1791" s="13" t="s">
        <v>7128</v>
      </c>
      <c r="CT1791" s="13">
        <v>0</v>
      </c>
      <c r="CU1791" s="13">
        <v>0</v>
      </c>
      <c r="CV1791" s="13">
        <v>3.9750000000000001</v>
      </c>
      <c r="CW1791" s="13">
        <v>0</v>
      </c>
      <c r="CX1791" s="12">
        <v>0</v>
      </c>
      <c r="CY1791" s="12">
        <v>0</v>
      </c>
      <c r="CZ1791" s="15" t="s">
        <v>7128</v>
      </c>
      <c r="DA1791" s="20"/>
      <c r="DB1791" s="20"/>
    </row>
    <row r="1792" spans="1:106">
      <c r="A1792" s="8" t="s">
        <v>5201</v>
      </c>
      <c r="B1792" s="8" t="s">
        <v>5202</v>
      </c>
      <c r="C1792" s="9" t="s">
        <v>7139</v>
      </c>
      <c r="D1792" s="9" t="s">
        <v>7126</v>
      </c>
      <c r="E1792" s="10" t="s">
        <v>7127</v>
      </c>
      <c r="F1792" s="10" t="s">
        <v>7126</v>
      </c>
      <c r="G1792" s="11">
        <v>0.59</v>
      </c>
      <c r="H1792" s="11">
        <v>0.59</v>
      </c>
      <c r="I1792" s="12">
        <v>9.0499999999999997E-2</v>
      </c>
      <c r="J1792" s="12">
        <v>0.10989499999999999</v>
      </c>
      <c r="K1792" s="12">
        <v>5.1999999999999998E-2</v>
      </c>
      <c r="L1792" s="12">
        <v>0.1085</v>
      </c>
      <c r="M1792" s="12">
        <v>7.162085E-2</v>
      </c>
      <c r="N1792" s="12">
        <v>0.10989499999999999</v>
      </c>
      <c r="O1792" s="12">
        <v>-0.10826898373983738</v>
      </c>
      <c r="P1792" s="12">
        <v>-0.11342090181719555</v>
      </c>
      <c r="Q1792" s="13">
        <v>0.40100000000000002</v>
      </c>
      <c r="R1792" s="13">
        <v>0</v>
      </c>
      <c r="S1792" s="13">
        <v>0</v>
      </c>
      <c r="T1792" s="13">
        <v>0</v>
      </c>
      <c r="U1792" s="13">
        <v>0.40100000000000002</v>
      </c>
      <c r="V1792" s="13">
        <v>0.01</v>
      </c>
      <c r="W1792" s="13">
        <v>0.39100000000000001</v>
      </c>
      <c r="X1792" s="14">
        <v>2.4937655860349125E-2</v>
      </c>
      <c r="Y1792" s="15">
        <v>0.69475240206947519</v>
      </c>
      <c r="Z1792" s="14">
        <v>0</v>
      </c>
      <c r="AA1792" s="14">
        <v>0</v>
      </c>
      <c r="AB1792" s="14">
        <v>0</v>
      </c>
      <c r="AC1792" s="14">
        <v>0</v>
      </c>
      <c r="AD1792" s="13">
        <v>3.0000000000000001E-3</v>
      </c>
      <c r="AE1792" s="15">
        <v>1.3140277777777778</v>
      </c>
      <c r="AF1792" s="14">
        <v>8.9442719099991588E-2</v>
      </c>
      <c r="AG1792" s="14">
        <v>0.91231573481991424</v>
      </c>
      <c r="AH1792" s="15">
        <v>0.76923076923076927</v>
      </c>
      <c r="AI1792" s="5" t="s">
        <v>7128</v>
      </c>
      <c r="AJ1792" s="15">
        <v>100.25</v>
      </c>
      <c r="AK1792" s="15">
        <v>100.25</v>
      </c>
      <c r="AL1792" s="15" t="s">
        <v>7128</v>
      </c>
      <c r="AM1792" s="15" t="s">
        <v>7128</v>
      </c>
      <c r="AN1792" s="15">
        <v>0.16919831223628692</v>
      </c>
      <c r="AO1792" s="15">
        <v>0.91972477064220193</v>
      </c>
      <c r="AP1792" s="15" t="s">
        <v>7128</v>
      </c>
      <c r="AQ1792" s="15" t="s">
        <v>7128</v>
      </c>
      <c r="AR1792" s="15">
        <v>0.16567796610169491</v>
      </c>
      <c r="AS1792" s="15">
        <v>0.89678899082568808</v>
      </c>
      <c r="AT1792" s="14">
        <v>0</v>
      </c>
      <c r="AU1792" s="14">
        <v>0</v>
      </c>
      <c r="AV1792" s="12" t="s">
        <v>7128</v>
      </c>
      <c r="AW1792" s="12" t="s">
        <v>7128</v>
      </c>
      <c r="AX1792" s="12" t="s">
        <v>7128</v>
      </c>
      <c r="AY1792" s="12" t="s">
        <v>7128</v>
      </c>
      <c r="AZ1792" s="14" t="s">
        <v>7128</v>
      </c>
      <c r="BA1792" s="14" t="s">
        <v>7128</v>
      </c>
      <c r="BB1792" s="14">
        <v>1.6260162601626016E-3</v>
      </c>
      <c r="BC1792" s="14">
        <v>-3.5259018171955522E-3</v>
      </c>
      <c r="BD1792" s="14">
        <v>9.1743119266055051E-3</v>
      </c>
      <c r="BE1792" s="14">
        <v>-2.9816513761467888E-2</v>
      </c>
      <c r="BF1792" s="14">
        <v>0.33333333333333331</v>
      </c>
      <c r="BG1792" s="14">
        <v>8.5900000000000004E-2</v>
      </c>
      <c r="BH1792" s="13">
        <v>4.0000000000000001E-3</v>
      </c>
      <c r="BI1792" s="13">
        <v>4.0000000000000001E-3</v>
      </c>
      <c r="BJ1792" s="13">
        <v>-1.2999999999999999E-2</v>
      </c>
      <c r="BK1792" s="13">
        <v>-1.2999999999999999E-2</v>
      </c>
      <c r="BL1792" s="13">
        <v>0.436</v>
      </c>
      <c r="BM1792" s="13">
        <v>0.436</v>
      </c>
      <c r="BN1792" s="13">
        <v>-1.2999999999999999E-2</v>
      </c>
      <c r="BO1792" s="13">
        <v>-1.2999999999999999E-2</v>
      </c>
      <c r="BP1792" s="13">
        <v>-8.666666666666668E-3</v>
      </c>
      <c r="BQ1792" s="13">
        <v>0</v>
      </c>
      <c r="BR1792" s="13">
        <v>0</v>
      </c>
      <c r="BS1792" s="13">
        <v>-1E-3</v>
      </c>
      <c r="BT1792" s="14" t="s">
        <v>7128</v>
      </c>
      <c r="BU1792" s="13">
        <v>-7.666666666666668E-3</v>
      </c>
      <c r="BV1792" s="13">
        <v>5.0000000000000001E-3</v>
      </c>
      <c r="BW1792" s="13">
        <v>5.0000000000000001E-3</v>
      </c>
      <c r="BX1792" s="13">
        <v>2.46</v>
      </c>
      <c r="BY1792" s="13">
        <v>2.4580000000000002</v>
      </c>
      <c r="BZ1792" s="13">
        <v>2.37</v>
      </c>
      <c r="CA1792" s="13">
        <v>2.3600000000000003</v>
      </c>
      <c r="CB1792" s="13">
        <v>0</v>
      </c>
      <c r="CC1792" s="15">
        <v>0.54400000000000004</v>
      </c>
      <c r="CD1792" s="15">
        <v>0.32900000000000001</v>
      </c>
      <c r="CE1792" s="15">
        <v>0.36</v>
      </c>
      <c r="CF1792" s="15">
        <v>2.7283947512409847</v>
      </c>
      <c r="CG1792" s="15">
        <v>1.6388457904626881</v>
      </c>
      <c r="CH1792" s="13">
        <v>4.7399999999999998E-2</v>
      </c>
      <c r="CI1792" s="13">
        <v>8.7299999999999975E-2</v>
      </c>
      <c r="CJ1792" s="13">
        <v>0</v>
      </c>
      <c r="CK1792" s="12">
        <f t="shared" si="54"/>
        <v>0</v>
      </c>
      <c r="CL1792" s="36">
        <f t="shared" si="55"/>
        <v>0.18474576271186438</v>
      </c>
      <c r="CM1792" s="13">
        <v>6.0000000000000001E-3</v>
      </c>
      <c r="CN1792" s="13">
        <v>2E-3</v>
      </c>
      <c r="CO1792" s="13">
        <v>4.0000000000000001E-3</v>
      </c>
      <c r="CP1792" s="13">
        <v>0.40100000000000002</v>
      </c>
      <c r="CQ1792" s="13" t="s">
        <v>7128</v>
      </c>
      <c r="CR1792" s="13" t="s">
        <v>7128</v>
      </c>
      <c r="CS1792" s="13" t="s">
        <v>7128</v>
      </c>
      <c r="CT1792" s="13">
        <v>0</v>
      </c>
      <c r="CU1792" s="13">
        <v>-1.2999999999999999E-2</v>
      </c>
      <c r="CV1792" s="13">
        <v>2.3600000000000003</v>
      </c>
      <c r="CW1792" s="13">
        <v>-1.2999999999999999E-2</v>
      </c>
      <c r="CX1792" s="12">
        <v>1.6260162601626016E-3</v>
      </c>
      <c r="CY1792" s="12">
        <v>-3.5259018171955522E-3</v>
      </c>
      <c r="CZ1792" s="15" t="s">
        <v>7128</v>
      </c>
      <c r="DA1792" s="20"/>
      <c r="DB1792" s="20"/>
    </row>
    <row r="1793" spans="1:106">
      <c r="A1793" s="8" t="s">
        <v>4505</v>
      </c>
      <c r="B1793" s="8" t="s">
        <v>4506</v>
      </c>
      <c r="C1793" s="9" t="s">
        <v>7161</v>
      </c>
      <c r="D1793" s="9" t="s">
        <v>7126</v>
      </c>
      <c r="E1793" s="10" t="s">
        <v>7127</v>
      </c>
      <c r="F1793" s="10" t="s">
        <v>7126</v>
      </c>
      <c r="G1793" s="11">
        <v>0.75</v>
      </c>
      <c r="H1793" s="11">
        <v>1.7691780821917806</v>
      </c>
      <c r="I1793" s="12">
        <v>9.0499999999999997E-2</v>
      </c>
      <c r="J1793" s="12">
        <v>0.21661061643835613</v>
      </c>
      <c r="K1793" s="12">
        <v>6.2E-2</v>
      </c>
      <c r="L1793" s="12">
        <v>0.11849999999999999</v>
      </c>
      <c r="M1793" s="12">
        <v>7.8221849999999996E-2</v>
      </c>
      <c r="N1793" s="12">
        <v>0.13688840023228802</v>
      </c>
      <c r="O1793" s="12">
        <v>-0.20256806324686677</v>
      </c>
      <c r="P1793" s="12">
        <v>-8.5373971422366718E-2</v>
      </c>
      <c r="Q1793" s="13">
        <v>3.65</v>
      </c>
      <c r="R1793" s="13">
        <v>0</v>
      </c>
      <c r="S1793" s="13">
        <v>4.96</v>
      </c>
      <c r="T1793" s="13">
        <v>4.96</v>
      </c>
      <c r="U1793" s="13">
        <v>8.61</v>
      </c>
      <c r="V1793" s="13">
        <v>2.3E-2</v>
      </c>
      <c r="W1793" s="13">
        <v>8.5869999999999997</v>
      </c>
      <c r="X1793" s="14">
        <v>2.6713124274099884E-3</v>
      </c>
      <c r="Y1793" s="15">
        <v>3.2071840923669021E-2</v>
      </c>
      <c r="Z1793" s="14">
        <v>0.53854505971769806</v>
      </c>
      <c r="AA1793" s="14">
        <v>0.57607433217189319</v>
      </c>
      <c r="AB1793" s="14">
        <v>1.1670588235294117</v>
      </c>
      <c r="AC1793" s="14">
        <v>1.3589041095890411</v>
      </c>
      <c r="AD1793" s="13">
        <v>2.3E-2</v>
      </c>
      <c r="AE1793" s="15">
        <v>2.3157222222222225</v>
      </c>
      <c r="AF1793" s="14">
        <v>0.1</v>
      </c>
      <c r="AG1793" s="14">
        <v>1.002</v>
      </c>
      <c r="AH1793" s="15">
        <v>0.59633027522935789</v>
      </c>
      <c r="AI1793" s="5">
        <v>0.98181818181818181</v>
      </c>
      <c r="AJ1793" s="15">
        <v>55.303030303030297</v>
      </c>
      <c r="AK1793" s="15">
        <v>55.303030303030297</v>
      </c>
      <c r="AL1793" s="15" t="s">
        <v>7128</v>
      </c>
      <c r="AM1793" s="15" t="s">
        <v>7128</v>
      </c>
      <c r="AN1793" s="15">
        <v>0.85882352941176465</v>
      </c>
      <c r="AO1793" s="15">
        <v>1.3419117647058822</v>
      </c>
      <c r="AP1793" s="15">
        <v>19.877314814814813</v>
      </c>
      <c r="AQ1793" s="15">
        <v>16.804305283757337</v>
      </c>
      <c r="AR1793" s="15">
        <v>0.93469032328289958</v>
      </c>
      <c r="AS1793" s="15">
        <v>3.1569852941176468</v>
      </c>
      <c r="AT1793" s="14">
        <v>0</v>
      </c>
      <c r="AU1793" s="14">
        <v>0</v>
      </c>
      <c r="AV1793" s="12">
        <v>-0.41700000000000004</v>
      </c>
      <c r="AW1793" s="12">
        <v>-0.34299999999999997</v>
      </c>
      <c r="AX1793" s="12">
        <v>-0.38799999999999996</v>
      </c>
      <c r="AY1793" s="12">
        <v>-0.26899999999999996</v>
      </c>
      <c r="AZ1793" s="14" t="s">
        <v>7128</v>
      </c>
      <c r="BA1793" s="14" t="s">
        <v>7128</v>
      </c>
      <c r="BB1793" s="14">
        <v>1.4042553191489362E-2</v>
      </c>
      <c r="BC1793" s="14">
        <v>5.1514428809921305E-2</v>
      </c>
      <c r="BD1793" s="14">
        <v>2.4264705882352942E-2</v>
      </c>
      <c r="BE1793" s="14">
        <v>0.1588235294117647</v>
      </c>
      <c r="BF1793" s="14">
        <v>0</v>
      </c>
      <c r="BG1793" s="14" t="s">
        <v>7128</v>
      </c>
      <c r="BH1793" s="13">
        <v>6.6000000000000003E-2</v>
      </c>
      <c r="BI1793" s="13">
        <v>6.6000000000000003E-2</v>
      </c>
      <c r="BJ1793" s="13">
        <v>0.432</v>
      </c>
      <c r="BK1793" s="13">
        <v>0.432</v>
      </c>
      <c r="BL1793" s="13">
        <v>2.72</v>
      </c>
      <c r="BM1793" s="13">
        <v>2.72</v>
      </c>
      <c r="BN1793" s="13">
        <v>0.51100000000000001</v>
      </c>
      <c r="BO1793" s="13">
        <v>0.51100000000000001</v>
      </c>
      <c r="BP1793" s="13">
        <v>0.432</v>
      </c>
      <c r="BQ1793" s="13">
        <v>0</v>
      </c>
      <c r="BR1793" s="13">
        <v>0</v>
      </c>
      <c r="BS1793" s="13">
        <v>-4.8000000000000001E-2</v>
      </c>
      <c r="BT1793" s="14">
        <v>-0.11111111111111112</v>
      </c>
      <c r="BU1793" s="13">
        <v>0.48</v>
      </c>
      <c r="BV1793" s="13">
        <v>0.114</v>
      </c>
      <c r="BW1793" s="13">
        <v>0.114</v>
      </c>
      <c r="BX1793" s="13">
        <v>4.7</v>
      </c>
      <c r="BY1793" s="13">
        <v>8.3859999999999992</v>
      </c>
      <c r="BZ1793" s="13">
        <v>4.25</v>
      </c>
      <c r="CA1793" s="13">
        <v>9.1870000000000012</v>
      </c>
      <c r="CB1793" s="13">
        <v>0</v>
      </c>
      <c r="CC1793" s="15">
        <v>0.66800000000000004</v>
      </c>
      <c r="CD1793" s="15">
        <v>1.17</v>
      </c>
      <c r="CE1793" s="15">
        <v>0.36</v>
      </c>
      <c r="CF1793" s="15">
        <v>1.5496882377535048</v>
      </c>
      <c r="CG1793" s="15">
        <v>1.4210116972831428</v>
      </c>
      <c r="CH1793" s="13">
        <v>0.20922222222222217</v>
      </c>
      <c r="CI1793" s="13">
        <v>-1.9666666666666683E-2</v>
      </c>
      <c r="CJ1793" s="13">
        <v>0</v>
      </c>
      <c r="CK1793" s="12">
        <f t="shared" si="54"/>
        <v>0</v>
      </c>
      <c r="CL1793" s="36">
        <f t="shared" si="55"/>
        <v>0.29607053445085446</v>
      </c>
      <c r="CM1793" s="13">
        <v>6.0000000000000001E-3</v>
      </c>
      <c r="CN1793" s="13" t="s">
        <v>7128</v>
      </c>
      <c r="CO1793" s="13">
        <v>6.6000000000000003E-2</v>
      </c>
      <c r="CP1793" s="13">
        <v>3.65</v>
      </c>
      <c r="CQ1793" s="13">
        <v>0.51100000000000001</v>
      </c>
      <c r="CR1793" s="13">
        <v>8.5869999999999997</v>
      </c>
      <c r="CS1793" s="13" t="s">
        <v>7128</v>
      </c>
      <c r="CT1793" s="13">
        <v>0</v>
      </c>
      <c r="CU1793" s="13">
        <v>0.432</v>
      </c>
      <c r="CV1793" s="13">
        <v>9.1870000000000012</v>
      </c>
      <c r="CW1793" s="13">
        <v>0.51100000000000001</v>
      </c>
      <c r="CX1793" s="12">
        <v>1.4042553191489362E-2</v>
      </c>
      <c r="CY1793" s="12">
        <v>5.1514428809921305E-2</v>
      </c>
      <c r="CZ1793" s="15">
        <v>16.804305283757337</v>
      </c>
      <c r="DA1793" s="20"/>
      <c r="DB1793" s="20"/>
    </row>
    <row r="1794" spans="1:106">
      <c r="A1794" s="8" t="s">
        <v>4847</v>
      </c>
      <c r="B1794" s="8" t="s">
        <v>4848</v>
      </c>
      <c r="C1794" s="9" t="s">
        <v>7129</v>
      </c>
      <c r="D1794" s="9" t="s">
        <v>7126</v>
      </c>
      <c r="E1794" s="10" t="s">
        <v>7127</v>
      </c>
      <c r="F1794" s="10" t="s">
        <v>7126</v>
      </c>
      <c r="G1794" s="11">
        <v>0.84</v>
      </c>
      <c r="H1794" s="11">
        <v>0.84</v>
      </c>
      <c r="I1794" s="12">
        <v>9.0499999999999997E-2</v>
      </c>
      <c r="J1794" s="12">
        <v>0.13252</v>
      </c>
      <c r="K1794" s="12">
        <v>4.7E-2</v>
      </c>
      <c r="L1794" s="12">
        <v>0.10350000000000001</v>
      </c>
      <c r="M1794" s="12">
        <v>6.8320350000000002E-2</v>
      </c>
      <c r="N1794" s="12">
        <v>0.13252</v>
      </c>
      <c r="O1794" s="12">
        <v>8.8134911838790908E-2</v>
      </c>
      <c r="P1794" s="12">
        <v>-0.16148725440806044</v>
      </c>
      <c r="Q1794" s="13">
        <v>198.9</v>
      </c>
      <c r="R1794" s="13">
        <v>0</v>
      </c>
      <c r="S1794" s="13">
        <v>0</v>
      </c>
      <c r="T1794" s="13">
        <v>0</v>
      </c>
      <c r="U1794" s="13">
        <v>198.9</v>
      </c>
      <c r="V1794" s="13">
        <v>0</v>
      </c>
      <c r="W1794" s="13">
        <v>198.9</v>
      </c>
      <c r="X1794" s="14">
        <v>0</v>
      </c>
      <c r="Y1794" s="15">
        <v>4.3859649122807015E-2</v>
      </c>
      <c r="Z1794" s="14">
        <v>0</v>
      </c>
      <c r="AA1794" s="14">
        <v>0</v>
      </c>
      <c r="AB1794" s="14">
        <v>0</v>
      </c>
      <c r="AC1794" s="14">
        <v>0</v>
      </c>
      <c r="AD1794" s="13">
        <v>17.399999999999999</v>
      </c>
      <c r="AE1794" s="15">
        <v>0.10177777777777776</v>
      </c>
      <c r="AF1794" s="14">
        <v>3.1622776601683791E-2</v>
      </c>
      <c r="AG1794" s="14" t="s">
        <v>7128</v>
      </c>
      <c r="AH1794" s="15">
        <v>0.27669737291026958</v>
      </c>
      <c r="AI1794" s="5" t="s">
        <v>7128</v>
      </c>
      <c r="AJ1794" s="15">
        <v>22.705479452054796</v>
      </c>
      <c r="AK1794" s="15">
        <v>22.705479452054796</v>
      </c>
      <c r="AL1794" s="15" t="s">
        <v>7128</v>
      </c>
      <c r="AM1794" s="15" t="s">
        <v>7128</v>
      </c>
      <c r="AN1794" s="15">
        <v>5.0227272727272725</v>
      </c>
      <c r="AO1794" s="15">
        <v>179.18918918918916</v>
      </c>
      <c r="AP1794" s="15" t="s">
        <v>7128</v>
      </c>
      <c r="AQ1794" s="15" t="s">
        <v>7128</v>
      </c>
      <c r="AR1794" s="15">
        <v>5.0227272727272725</v>
      </c>
      <c r="AS1794" s="15">
        <v>179.18918918918916</v>
      </c>
      <c r="AT1794" s="14">
        <v>0</v>
      </c>
      <c r="AU1794" s="14">
        <v>0</v>
      </c>
      <c r="AV1794" s="12">
        <v>2.113</v>
      </c>
      <c r="AW1794" s="12">
        <v>0.45500000000000002</v>
      </c>
      <c r="AX1794" s="12">
        <v>7.3099999999999998E-2</v>
      </c>
      <c r="AY1794" s="12">
        <v>0.105</v>
      </c>
      <c r="AZ1794" s="14" t="s">
        <v>7128</v>
      </c>
      <c r="BA1794" s="14" t="s">
        <v>7128</v>
      </c>
      <c r="BB1794" s="14">
        <v>0.22065491183879091</v>
      </c>
      <c r="BC1794" s="14">
        <v>-2.8967254408060448E-2</v>
      </c>
      <c r="BD1794" s="14">
        <v>7.064516129032258</v>
      </c>
      <c r="BE1794" s="14">
        <v>-0.92741935483870963</v>
      </c>
      <c r="BF1794" s="14">
        <v>0</v>
      </c>
      <c r="BG1794" s="14">
        <v>0.38950000000000001</v>
      </c>
      <c r="BH1794" s="13">
        <v>8.76</v>
      </c>
      <c r="BI1794" s="13">
        <v>8.76</v>
      </c>
      <c r="BJ1794" s="13">
        <v>-1.1499999999999999</v>
      </c>
      <c r="BK1794" s="13">
        <v>-1.1499999999999999</v>
      </c>
      <c r="BL1794" s="13">
        <v>1.1100000000000001</v>
      </c>
      <c r="BM1794" s="13">
        <v>1.24</v>
      </c>
      <c r="BN1794" s="13">
        <v>-0.79600000000000004</v>
      </c>
      <c r="BO1794" s="13">
        <v>-0.56599999999999995</v>
      </c>
      <c r="BP1794" s="13">
        <v>-1.1499999999999999</v>
      </c>
      <c r="BQ1794" s="13">
        <v>0</v>
      </c>
      <c r="BR1794" s="13">
        <v>0</v>
      </c>
      <c r="BS1794" s="13">
        <v>-0.46300000000000002</v>
      </c>
      <c r="BT1794" s="14" t="s">
        <v>7128</v>
      </c>
      <c r="BU1794" s="13">
        <v>-0.68699999999999983</v>
      </c>
      <c r="BV1794" s="13">
        <v>9.222999999999999</v>
      </c>
      <c r="BW1794" s="13">
        <v>9.222999999999999</v>
      </c>
      <c r="BX1794" s="13">
        <v>39.700000000000003</v>
      </c>
      <c r="BY1794" s="13">
        <v>39.700000000000003</v>
      </c>
      <c r="BZ1794" s="13">
        <v>39.6</v>
      </c>
      <c r="CA1794" s="13">
        <v>39.6</v>
      </c>
      <c r="CB1794" s="13">
        <v>0</v>
      </c>
      <c r="CC1794" s="15">
        <v>-6.5000000000000002E-2</v>
      </c>
      <c r="CD1794" s="15">
        <v>0.24299999999999999</v>
      </c>
      <c r="CE1794" s="15">
        <v>0.36</v>
      </c>
      <c r="CF1794" s="15" t="s">
        <v>7128</v>
      </c>
      <c r="CG1794" s="15" t="s">
        <v>7128</v>
      </c>
      <c r="CH1794" s="13" t="s">
        <v>7128</v>
      </c>
      <c r="CI1794" s="13" t="s">
        <v>7128</v>
      </c>
      <c r="CJ1794" s="13">
        <v>0</v>
      </c>
      <c r="CK1794" s="12">
        <f t="shared" si="54"/>
        <v>0</v>
      </c>
      <c r="CL1794" s="36">
        <f t="shared" si="55"/>
        <v>2.803030303030303E-2</v>
      </c>
      <c r="CM1794" s="13">
        <v>8.76</v>
      </c>
      <c r="CN1794" s="13" t="s">
        <v>7128</v>
      </c>
      <c r="CO1794" s="13">
        <v>8.76</v>
      </c>
      <c r="CP1794" s="13">
        <v>198.9</v>
      </c>
      <c r="CQ1794" s="13" t="s">
        <v>7128</v>
      </c>
      <c r="CR1794" s="13" t="s">
        <v>7128</v>
      </c>
      <c r="CS1794" s="13" t="s">
        <v>7128</v>
      </c>
      <c r="CT1794" s="13">
        <v>0</v>
      </c>
      <c r="CU1794" s="13">
        <v>-1.1499999999999999</v>
      </c>
      <c r="CV1794" s="13">
        <v>39.6</v>
      </c>
      <c r="CW1794" s="13">
        <v>-0.79600000000000004</v>
      </c>
      <c r="CX1794" s="12">
        <v>0.22065491183879091</v>
      </c>
      <c r="CY1794" s="12">
        <v>-2.8967254408060448E-2</v>
      </c>
      <c r="CZ1794" s="15" t="s">
        <v>7128</v>
      </c>
      <c r="DA1794" s="20"/>
      <c r="DB1794" s="20"/>
    </row>
    <row r="1795" spans="1:106">
      <c r="A1795" s="8" t="s">
        <v>1069</v>
      </c>
      <c r="B1795" s="8" t="s">
        <v>1070</v>
      </c>
      <c r="C1795" s="9" t="s">
        <v>7131</v>
      </c>
      <c r="D1795" s="9" t="s">
        <v>7126</v>
      </c>
      <c r="E1795" s="10" t="s">
        <v>7127</v>
      </c>
      <c r="F1795" s="10" t="s">
        <v>7126</v>
      </c>
      <c r="G1795" s="11">
        <v>0.79</v>
      </c>
      <c r="H1795" s="11">
        <v>0.79</v>
      </c>
      <c r="I1795" s="12">
        <v>9.0499999999999997E-2</v>
      </c>
      <c r="J1795" s="12">
        <v>0.127995</v>
      </c>
      <c r="K1795" s="12">
        <v>3.2000000000000001E-2</v>
      </c>
      <c r="L1795" s="12">
        <v>8.8499999999999995E-2</v>
      </c>
      <c r="M1795" s="12">
        <v>5.8418850000000001E-2</v>
      </c>
      <c r="N1795" s="12">
        <v>0.127995</v>
      </c>
      <c r="O1795" s="12">
        <v>-9.4896408450704212E-2</v>
      </c>
      <c r="P1795" s="12">
        <v>-0.112433736136529</v>
      </c>
      <c r="Q1795" s="13">
        <v>204.6</v>
      </c>
      <c r="R1795" s="13">
        <v>0</v>
      </c>
      <c r="S1795" s="13">
        <v>0</v>
      </c>
      <c r="T1795" s="13">
        <v>0</v>
      </c>
      <c r="U1795" s="13">
        <v>204.6</v>
      </c>
      <c r="V1795" s="13">
        <v>0</v>
      </c>
      <c r="W1795" s="13">
        <v>204.6</v>
      </c>
      <c r="X1795" s="14">
        <v>0</v>
      </c>
      <c r="Y1795" s="15">
        <v>5.6737588652482268E-2</v>
      </c>
      <c r="Z1795" s="14" t="s">
        <v>7128</v>
      </c>
      <c r="AA1795" s="14">
        <v>0</v>
      </c>
      <c r="AB1795" s="14" t="s">
        <v>7128</v>
      </c>
      <c r="AC1795" s="14">
        <v>0</v>
      </c>
      <c r="AD1795" s="13">
        <v>2.9</v>
      </c>
      <c r="AE1795" s="15">
        <v>2.1210833333333339</v>
      </c>
      <c r="AF1795" s="14">
        <v>0.29664793948382651</v>
      </c>
      <c r="AG1795" s="14">
        <v>0.46570355499648447</v>
      </c>
      <c r="AH1795" s="15">
        <v>0.35514018691588789</v>
      </c>
      <c r="AI1795" s="5">
        <v>3.7151702786377707</v>
      </c>
      <c r="AJ1795" s="15">
        <v>10.882978723404255</v>
      </c>
      <c r="AK1795" s="15">
        <v>10.882978723404255</v>
      </c>
      <c r="AL1795" s="15">
        <v>9.2063492063492056</v>
      </c>
      <c r="AM1795" s="15" t="s">
        <v>7128</v>
      </c>
      <c r="AN1795" s="15" t="s">
        <v>7128</v>
      </c>
      <c r="AO1795" s="15">
        <v>0.95429104477611937</v>
      </c>
      <c r="AP1795" s="15">
        <v>17.05</v>
      </c>
      <c r="AQ1795" s="15">
        <v>11.494382022471909</v>
      </c>
      <c r="AR1795" s="15" t="s">
        <v>7128</v>
      </c>
      <c r="AS1795" s="15">
        <v>0.95429104477611937</v>
      </c>
      <c r="AT1795" s="14">
        <v>0.3</v>
      </c>
      <c r="AU1795" s="14">
        <v>2.7565982404692081E-2</v>
      </c>
      <c r="AV1795" s="12">
        <v>-0.27500000000000002</v>
      </c>
      <c r="AW1795" s="12">
        <v>-0.16200000000000001</v>
      </c>
      <c r="AX1795" s="12">
        <v>-0.16600000000000001</v>
      </c>
      <c r="AY1795" s="12">
        <v>-3.5200000000000002E-2</v>
      </c>
      <c r="AZ1795" s="14" t="s">
        <v>7128</v>
      </c>
      <c r="BA1795" s="14">
        <v>0.14800000000000002</v>
      </c>
      <c r="BB1795" s="14">
        <v>3.3098591549295779E-2</v>
      </c>
      <c r="BC1795" s="14">
        <v>1.5561263863470991E-2</v>
      </c>
      <c r="BD1795" s="14">
        <v>8.7686567164179108E-2</v>
      </c>
      <c r="BE1795" s="14">
        <v>5.5970149253731345E-2</v>
      </c>
      <c r="BF1795" s="14">
        <v>0.24112903225806454</v>
      </c>
      <c r="BG1795" s="14">
        <v>0.23989999999999997</v>
      </c>
      <c r="BH1795" s="13">
        <v>18.8</v>
      </c>
      <c r="BI1795" s="13">
        <v>18.8</v>
      </c>
      <c r="BJ1795" s="13">
        <v>12</v>
      </c>
      <c r="BK1795" s="13">
        <v>12</v>
      </c>
      <c r="BL1795" s="13">
        <v>214.4</v>
      </c>
      <c r="BM1795" s="13">
        <v>214.4</v>
      </c>
      <c r="BN1795" s="13">
        <v>17.8</v>
      </c>
      <c r="BO1795" s="13">
        <v>17.8</v>
      </c>
      <c r="BP1795" s="13">
        <v>9.1064516129032249</v>
      </c>
      <c r="BQ1795" s="13">
        <v>0</v>
      </c>
      <c r="BR1795" s="13">
        <v>0</v>
      </c>
      <c r="BS1795" s="13">
        <v>-4.91</v>
      </c>
      <c r="BT1795" s="14">
        <v>-0.53917817924194122</v>
      </c>
      <c r="BU1795" s="13">
        <v>14.016451612903225</v>
      </c>
      <c r="BV1795" s="13">
        <v>23.71</v>
      </c>
      <c r="BW1795" s="13">
        <v>23.71</v>
      </c>
      <c r="BX1795" s="13">
        <v>568</v>
      </c>
      <c r="BY1795" s="13">
        <v>585.20000000000005</v>
      </c>
      <c r="BZ1795" s="13">
        <v>0</v>
      </c>
      <c r="CA1795" s="13">
        <v>0</v>
      </c>
      <c r="CB1795" s="13">
        <v>-5.64</v>
      </c>
      <c r="CC1795" s="15">
        <v>0.92100000000000004</v>
      </c>
      <c r="CD1795" s="15">
        <v>0.44400000000000001</v>
      </c>
      <c r="CE1795" s="15">
        <v>0.36</v>
      </c>
      <c r="CF1795" s="15">
        <v>0.43533575439833344</v>
      </c>
      <c r="CG1795" s="15">
        <v>0.477124841874216</v>
      </c>
      <c r="CH1795" s="13">
        <v>66.712499999999991</v>
      </c>
      <c r="CI1795" s="13">
        <v>48.874999999999993</v>
      </c>
      <c r="CJ1795" s="13">
        <v>-5.64</v>
      </c>
      <c r="CK1795" s="12">
        <f t="shared" ref="CK1795:CK1858" si="56">IF(CJ1795=0,0,IF(BV1795&gt;0,-CJ1795/BV1795,"NA"))</f>
        <v>0.237874314635175</v>
      </c>
      <c r="CL1795" s="36" t="str">
        <f t="shared" ref="CL1795:CL1858" si="57">IF(CA1795&gt;0,IF(BL1795&gt;0,BL1795/CA1795,"NA"),"NA")</f>
        <v>NA</v>
      </c>
      <c r="CM1795" s="13">
        <v>24.8</v>
      </c>
      <c r="CN1795" s="13">
        <v>5.98</v>
      </c>
      <c r="CO1795" s="13">
        <v>18.8</v>
      </c>
      <c r="CP1795" s="13">
        <v>204.6</v>
      </c>
      <c r="CQ1795" s="13">
        <v>17.8</v>
      </c>
      <c r="CR1795" s="13">
        <v>204.6</v>
      </c>
      <c r="CS1795" s="13">
        <v>23.71</v>
      </c>
      <c r="CT1795" s="13">
        <v>0.33560000000000001</v>
      </c>
      <c r="CU1795" s="13">
        <v>11.688599999999999</v>
      </c>
      <c r="CV1795" s="13">
        <v>0.33560000000000001</v>
      </c>
      <c r="CW1795" s="13">
        <v>17.8</v>
      </c>
      <c r="CX1795" s="12">
        <v>3.2531131254139284E-2</v>
      </c>
      <c r="CY1795" s="12">
        <v>1.5148761567270009E-2</v>
      </c>
      <c r="CZ1795" s="15">
        <v>11.494382022471909</v>
      </c>
      <c r="DA1795" s="20"/>
      <c r="DB1795" s="20"/>
    </row>
    <row r="1796" spans="1:106">
      <c r="A1796" s="8" t="s">
        <v>3833</v>
      </c>
      <c r="B1796" s="8" t="s">
        <v>3834</v>
      </c>
      <c r="C1796" s="9" t="s">
        <v>7175</v>
      </c>
      <c r="D1796" s="9" t="s">
        <v>7126</v>
      </c>
      <c r="E1796" s="10" t="s">
        <v>7127</v>
      </c>
      <c r="F1796" s="10" t="s">
        <v>7126</v>
      </c>
      <c r="G1796" s="11">
        <v>0.75</v>
      </c>
      <c r="H1796" s="11">
        <v>2.2026277394449676</v>
      </c>
      <c r="I1796" s="12">
        <v>9.0499999999999997E-2</v>
      </c>
      <c r="J1796" s="12">
        <v>0.25583781041976955</v>
      </c>
      <c r="K1796" s="12">
        <v>4.7E-2</v>
      </c>
      <c r="L1796" s="12">
        <v>0.10350000000000001</v>
      </c>
      <c r="M1796" s="12">
        <v>6.8320350000000002E-2</v>
      </c>
      <c r="N1796" s="12">
        <v>0.1235384960428918</v>
      </c>
      <c r="O1796" s="12">
        <v>-6.2150579429812558E-2</v>
      </c>
      <c r="P1796" s="12">
        <v>2.4969916995285252E-2</v>
      </c>
      <c r="Q1796" s="13">
        <v>0.39400000000000002</v>
      </c>
      <c r="R1796" s="13">
        <v>0</v>
      </c>
      <c r="S1796" s="13">
        <v>0.94399999999999995</v>
      </c>
      <c r="T1796" s="13">
        <v>0.94399999999999995</v>
      </c>
      <c r="U1796" s="13">
        <v>1.3380000000000001</v>
      </c>
      <c r="V1796" s="13">
        <v>7.3999999999999996E-2</v>
      </c>
      <c r="W1796" s="13">
        <v>1.264</v>
      </c>
      <c r="X1796" s="14">
        <v>5.5306427503736912E-2</v>
      </c>
      <c r="Y1796" s="15">
        <v>3.1806615776081425E-2</v>
      </c>
      <c r="Z1796" s="14">
        <v>0.54035489410417858</v>
      </c>
      <c r="AA1796" s="14">
        <v>0.70553064275037358</v>
      </c>
      <c r="AB1796" s="14">
        <v>1.1755915317559151</v>
      </c>
      <c r="AC1796" s="14">
        <v>2.3959390862944159</v>
      </c>
      <c r="AD1796" s="13">
        <v>0.05</v>
      </c>
      <c r="AE1796" s="15">
        <v>-0.22066666666666668</v>
      </c>
      <c r="AF1796" s="14">
        <v>8.9442719099991588E-2</v>
      </c>
      <c r="AG1796" s="14" t="s">
        <v>7128</v>
      </c>
      <c r="AH1796" s="15">
        <v>0.31428571428571433</v>
      </c>
      <c r="AI1796" s="5">
        <v>5.6388888888888893</v>
      </c>
      <c r="AJ1796" s="15">
        <v>2.9185185185185185</v>
      </c>
      <c r="AK1796" s="15">
        <v>2.9185185185185185</v>
      </c>
      <c r="AL1796" s="15" t="s">
        <v>7128</v>
      </c>
      <c r="AM1796" s="15" t="s">
        <v>7128</v>
      </c>
      <c r="AN1796" s="15">
        <v>0.49066002490660027</v>
      </c>
      <c r="AO1796" s="15">
        <v>5.0191082802547776E-2</v>
      </c>
      <c r="AP1796" s="15">
        <v>6.2266009852216744</v>
      </c>
      <c r="AQ1796" s="15">
        <v>2.0191693290734825</v>
      </c>
      <c r="AR1796" s="15">
        <v>0.75552898983861339</v>
      </c>
      <c r="AS1796" s="15">
        <v>0.16101910828025479</v>
      </c>
      <c r="AT1796" s="14">
        <v>0</v>
      </c>
      <c r="AU1796" s="14">
        <v>0</v>
      </c>
      <c r="AV1796" s="12">
        <v>-8.9200000000000002E-2</v>
      </c>
      <c r="AW1796" s="12">
        <v>7.2099999999999997E-2</v>
      </c>
      <c r="AX1796" s="12">
        <v>6.5199999999999994E-2</v>
      </c>
      <c r="AY1796" s="12">
        <v>0.111</v>
      </c>
      <c r="AZ1796" s="14" t="s">
        <v>7128</v>
      </c>
      <c r="BA1796" s="14" t="s">
        <v>7128</v>
      </c>
      <c r="BB1796" s="14">
        <v>0.19368723098995699</v>
      </c>
      <c r="BC1796" s="14">
        <v>0.14850841303817705</v>
      </c>
      <c r="BD1796" s="14">
        <v>1.7197452229299366E-2</v>
      </c>
      <c r="BE1796" s="14">
        <v>2.5859872611464971E-2</v>
      </c>
      <c r="BF1796" s="14">
        <v>0.19161676646706585</v>
      </c>
      <c r="BG1796" s="14" t="s">
        <v>7128</v>
      </c>
      <c r="BH1796" s="13">
        <v>0.13500000000000001</v>
      </c>
      <c r="BI1796" s="13">
        <v>0.13500000000000001</v>
      </c>
      <c r="BJ1796" s="13">
        <v>0.20300000000000001</v>
      </c>
      <c r="BK1796" s="13">
        <v>0.20300000000000001</v>
      </c>
      <c r="BL1796" s="13">
        <v>7.85</v>
      </c>
      <c r="BM1796" s="13">
        <v>7.85</v>
      </c>
      <c r="BN1796" s="13">
        <v>0.626</v>
      </c>
      <c r="BO1796" s="13">
        <v>0.626</v>
      </c>
      <c r="BP1796" s="13">
        <v>0.16410179640718564</v>
      </c>
      <c r="BQ1796" s="13">
        <v>0</v>
      </c>
      <c r="BR1796" s="13">
        <v>0</v>
      </c>
      <c r="BS1796" s="13">
        <v>-0.38</v>
      </c>
      <c r="BT1796" s="14">
        <v>-2.315635832877212</v>
      </c>
      <c r="BU1796" s="13">
        <v>0.5441017964071857</v>
      </c>
      <c r="BV1796" s="13">
        <v>0.51500000000000001</v>
      </c>
      <c r="BW1796" s="13">
        <v>0.51500000000000001</v>
      </c>
      <c r="BX1796" s="13">
        <v>0.69699999999999995</v>
      </c>
      <c r="BY1796" s="13">
        <v>1.105</v>
      </c>
      <c r="BZ1796" s="13">
        <v>0.80300000000000005</v>
      </c>
      <c r="CA1796" s="13">
        <v>1.6729999999999998</v>
      </c>
      <c r="CB1796" s="13">
        <v>0</v>
      </c>
      <c r="CC1796" s="15">
        <v>-0.28799999999999998</v>
      </c>
      <c r="CD1796" s="15">
        <v>0.34399999999999997</v>
      </c>
      <c r="CE1796" s="15">
        <v>0.36</v>
      </c>
      <c r="CF1796" s="15">
        <v>1.1944007886674368</v>
      </c>
      <c r="CG1796" s="15">
        <v>1.214150652361379</v>
      </c>
      <c r="CH1796" s="13">
        <v>1.6000000000000014E-3</v>
      </c>
      <c r="CI1796" s="13">
        <v>-1.0399999999999987E-2</v>
      </c>
      <c r="CJ1796" s="13">
        <v>0</v>
      </c>
      <c r="CK1796" s="12">
        <f t="shared" si="56"/>
        <v>0</v>
      </c>
      <c r="CL1796" s="36">
        <f t="shared" si="57"/>
        <v>4.6921697549312613</v>
      </c>
      <c r="CM1796" s="13">
        <v>0.16700000000000001</v>
      </c>
      <c r="CN1796" s="13">
        <v>3.2000000000000001E-2</v>
      </c>
      <c r="CO1796" s="13">
        <v>0.13500000000000001</v>
      </c>
      <c r="CP1796" s="13">
        <v>0.39400000000000002</v>
      </c>
      <c r="CQ1796" s="13">
        <v>0.626</v>
      </c>
      <c r="CR1796" s="13">
        <v>1.264</v>
      </c>
      <c r="CS1796" s="13" t="s">
        <v>7128</v>
      </c>
      <c r="CT1796" s="13">
        <v>8.0000000000000002E-3</v>
      </c>
      <c r="CU1796" s="13">
        <v>0.19940000000000002</v>
      </c>
      <c r="CV1796" s="13">
        <v>1.6809999999999998</v>
      </c>
      <c r="CW1796" s="13">
        <v>0.626</v>
      </c>
      <c r="CX1796" s="12">
        <v>0.18638297872340429</v>
      </c>
      <c r="CY1796" s="12">
        <v>0.14482625046403153</v>
      </c>
      <c r="CZ1796" s="15">
        <v>2.0191693290734825</v>
      </c>
      <c r="DA1796" s="20"/>
      <c r="DB1796" s="20"/>
    </row>
    <row r="1797" spans="1:106">
      <c r="A1797" s="8" t="s">
        <v>6903</v>
      </c>
      <c r="B1797" s="8" t="s">
        <v>6904</v>
      </c>
      <c r="C1797" s="9" t="s">
        <v>7133</v>
      </c>
      <c r="D1797" s="9" t="s">
        <v>7126</v>
      </c>
      <c r="E1797" s="10" t="s">
        <v>7127</v>
      </c>
      <c r="F1797" s="10" t="s">
        <v>7126</v>
      </c>
      <c r="G1797" s="11">
        <v>0.92</v>
      </c>
      <c r="H1797" s="11">
        <v>0.92</v>
      </c>
      <c r="I1797" s="12">
        <v>9.0499999999999997E-2</v>
      </c>
      <c r="J1797" s="12">
        <v>0.13976</v>
      </c>
      <c r="K1797" s="12">
        <v>4.7E-2</v>
      </c>
      <c r="L1797" s="12">
        <v>0.10350000000000001</v>
      </c>
      <c r="M1797" s="12">
        <v>6.8320350000000002E-2</v>
      </c>
      <c r="N1797" s="12">
        <v>0.13976</v>
      </c>
      <c r="O1797" s="12">
        <v>-0.10497739130434783</v>
      </c>
      <c r="P1797" s="12">
        <v>-9.1639010082493116E-2</v>
      </c>
      <c r="Q1797" s="13">
        <v>0.39600000000000002</v>
      </c>
      <c r="R1797" s="13">
        <v>0</v>
      </c>
      <c r="S1797" s="13">
        <v>0</v>
      </c>
      <c r="T1797" s="13">
        <v>0</v>
      </c>
      <c r="U1797" s="13">
        <v>0.39600000000000002</v>
      </c>
      <c r="V1797" s="13">
        <v>0</v>
      </c>
      <c r="W1797" s="13">
        <v>0.39600000000000002</v>
      </c>
      <c r="X1797" s="14">
        <v>0</v>
      </c>
      <c r="Y1797" s="15">
        <v>4.5454545454545456E-2</v>
      </c>
      <c r="Z1797" s="14" t="s">
        <v>7128</v>
      </c>
      <c r="AA1797" s="14">
        <v>0</v>
      </c>
      <c r="AB1797" s="14" t="s">
        <v>7128</v>
      </c>
      <c r="AC1797" s="14">
        <v>0</v>
      </c>
      <c r="AD1797" s="13">
        <v>7.1999999999999995E-2</v>
      </c>
      <c r="AE1797" s="15">
        <v>0.1307777777777778</v>
      </c>
      <c r="AF1797" s="14" t="s">
        <v>7128</v>
      </c>
      <c r="AG1797" s="14" t="s">
        <v>7128</v>
      </c>
      <c r="AH1797" s="15">
        <v>0.52380952380952372</v>
      </c>
      <c r="AI1797" s="5">
        <v>1.6153846153846156</v>
      </c>
      <c r="AJ1797" s="15">
        <v>9.9</v>
      </c>
      <c r="AK1797" s="15">
        <v>9.9</v>
      </c>
      <c r="AL1797" s="15" t="s">
        <v>7128</v>
      </c>
      <c r="AM1797" s="15" t="s">
        <v>7128</v>
      </c>
      <c r="AN1797" s="15" t="s">
        <v>7128</v>
      </c>
      <c r="AO1797" s="15">
        <v>3.168E-2</v>
      </c>
      <c r="AP1797" s="15">
        <v>2.3571428571428572</v>
      </c>
      <c r="AQ1797" s="15">
        <v>2.1758241758241761</v>
      </c>
      <c r="AR1797" s="15" t="s">
        <v>7128</v>
      </c>
      <c r="AS1797" s="15">
        <v>3.168E-2</v>
      </c>
      <c r="AT1797" s="14">
        <v>0</v>
      </c>
      <c r="AU1797" s="14">
        <v>0</v>
      </c>
      <c r="AV1797" s="12" t="s">
        <v>7128</v>
      </c>
      <c r="AW1797" s="12" t="s">
        <v>7128</v>
      </c>
      <c r="AX1797" s="12" t="s">
        <v>7128</v>
      </c>
      <c r="AY1797" s="12" t="s">
        <v>7128</v>
      </c>
      <c r="AZ1797" s="14" t="s">
        <v>7128</v>
      </c>
      <c r="BA1797" s="14" t="s">
        <v>7128</v>
      </c>
      <c r="BB1797" s="14">
        <v>3.4782608695652174E-2</v>
      </c>
      <c r="BC1797" s="14">
        <v>4.8120989917506879E-2</v>
      </c>
      <c r="BD1797" s="14">
        <v>3.2000000000000002E-3</v>
      </c>
      <c r="BE1797" s="14">
        <v>1.3440000000000001E-2</v>
      </c>
      <c r="BF1797" s="14">
        <v>0.375</v>
      </c>
      <c r="BG1797" s="14">
        <v>6.5299999999999997E-2</v>
      </c>
      <c r="BH1797" s="13">
        <v>0.04</v>
      </c>
      <c r="BI1797" s="13">
        <v>0.04</v>
      </c>
      <c r="BJ1797" s="13">
        <v>0.16800000000000001</v>
      </c>
      <c r="BK1797" s="13">
        <v>0.16800000000000001</v>
      </c>
      <c r="BL1797" s="13">
        <v>12.5</v>
      </c>
      <c r="BM1797" s="13">
        <v>12.5</v>
      </c>
      <c r="BN1797" s="13">
        <v>0.182</v>
      </c>
      <c r="BO1797" s="13">
        <v>0.182</v>
      </c>
      <c r="BP1797" s="13">
        <v>0.10500000000000001</v>
      </c>
      <c r="BQ1797" s="13">
        <v>0</v>
      </c>
      <c r="BR1797" s="13">
        <v>0</v>
      </c>
      <c r="BS1797" s="13">
        <v>-1.4E-2</v>
      </c>
      <c r="BT1797" s="14">
        <v>-0.13333333333333333</v>
      </c>
      <c r="BU1797" s="13">
        <v>0.11900000000000001</v>
      </c>
      <c r="BV1797" s="13">
        <v>5.3999999999999999E-2</v>
      </c>
      <c r="BW1797" s="13">
        <v>5.3999999999999999E-2</v>
      </c>
      <c r="BX1797" s="13">
        <v>1.1499999999999999</v>
      </c>
      <c r="BY1797" s="13">
        <v>2.1819999999999999</v>
      </c>
      <c r="BZ1797" s="13">
        <v>0</v>
      </c>
      <c r="CA1797" s="13">
        <v>0</v>
      </c>
      <c r="CB1797" s="13">
        <v>0</v>
      </c>
      <c r="CC1797" s="15">
        <v>0.121</v>
      </c>
      <c r="CD1797" s="15">
        <v>-0.10299999999999999</v>
      </c>
      <c r="CE1797" s="15">
        <v>0.36</v>
      </c>
      <c r="CF1797" s="15" t="s">
        <v>7128</v>
      </c>
      <c r="CG1797" s="15" t="s">
        <v>7128</v>
      </c>
      <c r="CH1797" s="13" t="s">
        <v>7128</v>
      </c>
      <c r="CI1797" s="13" t="s">
        <v>7128</v>
      </c>
      <c r="CJ1797" s="13">
        <v>0</v>
      </c>
      <c r="CK1797" s="12">
        <f t="shared" si="56"/>
        <v>0</v>
      </c>
      <c r="CL1797" s="36" t="str">
        <f t="shared" si="57"/>
        <v>NA</v>
      </c>
      <c r="CM1797" s="13">
        <v>6.4000000000000001E-2</v>
      </c>
      <c r="CN1797" s="13">
        <v>2.4E-2</v>
      </c>
      <c r="CO1797" s="13">
        <v>0.04</v>
      </c>
      <c r="CP1797" s="13">
        <v>0.39600000000000002</v>
      </c>
      <c r="CQ1797" s="13">
        <v>0.182</v>
      </c>
      <c r="CR1797" s="13">
        <v>0.39600000000000002</v>
      </c>
      <c r="CS1797" s="13" t="s">
        <v>7128</v>
      </c>
      <c r="CT1797" s="13">
        <v>0</v>
      </c>
      <c r="CU1797" s="13">
        <v>0.16800000000000001</v>
      </c>
      <c r="CV1797" s="13">
        <v>0</v>
      </c>
      <c r="CW1797" s="13">
        <v>0.182</v>
      </c>
      <c r="CX1797" s="12">
        <v>3.4782608695652174E-2</v>
      </c>
      <c r="CY1797" s="12">
        <v>4.8120989917506879E-2</v>
      </c>
      <c r="CZ1797" s="15">
        <v>2.1758241758241761</v>
      </c>
      <c r="DA1797" s="20"/>
      <c r="DB1797" s="20"/>
    </row>
    <row r="1798" spans="1:106">
      <c r="A1798" s="8" t="s">
        <v>5891</v>
      </c>
      <c r="B1798" s="8" t="s">
        <v>5892</v>
      </c>
      <c r="C1798" s="9" t="s">
        <v>7166</v>
      </c>
      <c r="D1798" s="9" t="s">
        <v>7126</v>
      </c>
      <c r="E1798" s="10" t="s">
        <v>7127</v>
      </c>
      <c r="F1798" s="10" t="s">
        <v>7126</v>
      </c>
      <c r="G1798" s="11">
        <v>0.64</v>
      </c>
      <c r="H1798" s="11">
        <v>0.64</v>
      </c>
      <c r="I1798" s="12">
        <v>9.0499999999999997E-2</v>
      </c>
      <c r="J1798" s="12">
        <v>0.11441999999999999</v>
      </c>
      <c r="K1798" s="12">
        <v>6.2E-2</v>
      </c>
      <c r="L1798" s="12">
        <v>0.11849999999999999</v>
      </c>
      <c r="M1798" s="12">
        <v>7.8221849999999996E-2</v>
      </c>
      <c r="N1798" s="12">
        <v>0.11441999999999999</v>
      </c>
      <c r="O1798" s="12">
        <v>-0.11441999999999999</v>
      </c>
      <c r="P1798" s="12">
        <v>-0.11441999999999999</v>
      </c>
      <c r="Q1798" s="13">
        <v>0.42599999999999999</v>
      </c>
      <c r="R1798" s="13">
        <v>0</v>
      </c>
      <c r="S1798" s="13">
        <v>0</v>
      </c>
      <c r="T1798" s="13">
        <v>0</v>
      </c>
      <c r="U1798" s="13">
        <v>0.42599999999999999</v>
      </c>
      <c r="V1798" s="13">
        <v>1E-3</v>
      </c>
      <c r="W1798" s="13">
        <v>0.42499999999999999</v>
      </c>
      <c r="X1798" s="14">
        <v>2.3474178403755869E-3</v>
      </c>
      <c r="Y1798" s="15">
        <v>0.79887218045112773</v>
      </c>
      <c r="Z1798" s="14">
        <v>0</v>
      </c>
      <c r="AA1798" s="14">
        <v>0</v>
      </c>
      <c r="AB1798" s="14">
        <v>0</v>
      </c>
      <c r="AC1798" s="14">
        <v>0</v>
      </c>
      <c r="AD1798" s="13">
        <v>0.08</v>
      </c>
      <c r="AE1798" s="15">
        <v>2.4334722222222225</v>
      </c>
      <c r="AF1798" s="14">
        <v>0.11832159566199232</v>
      </c>
      <c r="AG1798" s="14">
        <v>1.0332010764056114</v>
      </c>
      <c r="AH1798" s="15">
        <v>0.60952380952380947</v>
      </c>
      <c r="AI1798" s="5" t="s">
        <v>7128</v>
      </c>
      <c r="AJ1798" s="15" t="s">
        <v>7128</v>
      </c>
      <c r="AK1798" s="15" t="s">
        <v>7128</v>
      </c>
      <c r="AL1798" s="15" t="s">
        <v>7128</v>
      </c>
      <c r="AM1798" s="15" t="s">
        <v>7128</v>
      </c>
      <c r="AN1798" s="15">
        <v>426</v>
      </c>
      <c r="AO1798" s="15">
        <v>142</v>
      </c>
      <c r="AP1798" s="15" t="s">
        <v>7128</v>
      </c>
      <c r="AQ1798" s="15" t="s">
        <v>7128</v>
      </c>
      <c r="AR1798" s="15" t="s">
        <v>7128</v>
      </c>
      <c r="AS1798" s="15">
        <v>141.66666666666666</v>
      </c>
      <c r="AT1798" s="14" t="s">
        <v>7128</v>
      </c>
      <c r="AU1798" s="14">
        <v>0</v>
      </c>
      <c r="AV1798" s="12" t="s">
        <v>7128</v>
      </c>
      <c r="AW1798" s="12" t="s">
        <v>7128</v>
      </c>
      <c r="AX1798" s="12">
        <v>-9.5299999999999996E-2</v>
      </c>
      <c r="AY1798" s="12">
        <v>0.36700000000000005</v>
      </c>
      <c r="AZ1798" s="14" t="s">
        <v>7128</v>
      </c>
      <c r="BA1798" s="14" t="s">
        <v>7128</v>
      </c>
      <c r="BB1798" s="14">
        <v>0</v>
      </c>
      <c r="BC1798" s="14">
        <v>0</v>
      </c>
      <c r="BD1798" s="14">
        <v>0</v>
      </c>
      <c r="BE1798" s="14">
        <v>0</v>
      </c>
      <c r="BF1798" s="14">
        <v>0</v>
      </c>
      <c r="BG1798" s="14">
        <v>6.9500000000000006E-2</v>
      </c>
      <c r="BH1798" s="13">
        <v>0</v>
      </c>
      <c r="BI1798" s="13">
        <v>0</v>
      </c>
      <c r="BJ1798" s="13">
        <v>0</v>
      </c>
      <c r="BK1798" s="13">
        <v>0</v>
      </c>
      <c r="BL1798" s="13">
        <v>3.0000000000000001E-3</v>
      </c>
      <c r="BM1798" s="13">
        <v>3.0000000000000001E-3</v>
      </c>
      <c r="BN1798" s="13">
        <v>0</v>
      </c>
      <c r="BO1798" s="13">
        <v>0</v>
      </c>
      <c r="BP1798" s="13">
        <v>0</v>
      </c>
      <c r="BQ1798" s="13">
        <v>0</v>
      </c>
      <c r="BR1798" s="13">
        <v>0</v>
      </c>
      <c r="BS1798" s="13">
        <v>0</v>
      </c>
      <c r="BT1798" s="14" t="s">
        <v>7128</v>
      </c>
      <c r="BU1798" s="13">
        <v>0</v>
      </c>
      <c r="BV1798" s="13">
        <v>0</v>
      </c>
      <c r="BW1798" s="13">
        <v>0</v>
      </c>
      <c r="BX1798" s="13">
        <v>2E-3</v>
      </c>
      <c r="BY1798" s="13">
        <v>2.7000000000000003E-2</v>
      </c>
      <c r="BZ1798" s="13">
        <v>1E-3</v>
      </c>
      <c r="CA1798" s="13">
        <v>0</v>
      </c>
      <c r="CB1798" s="13">
        <v>0</v>
      </c>
      <c r="CC1798" s="15">
        <v>0.81499999999999995</v>
      </c>
      <c r="CD1798" s="15" t="s">
        <v>7128</v>
      </c>
      <c r="CE1798" s="15">
        <v>0.36</v>
      </c>
      <c r="CF1798" s="15" t="s">
        <v>7128</v>
      </c>
      <c r="CG1798" s="15" t="s">
        <v>7128</v>
      </c>
      <c r="CH1798" s="13" t="s">
        <v>7128</v>
      </c>
      <c r="CI1798" s="13" t="s">
        <v>7128</v>
      </c>
      <c r="CJ1798" s="13">
        <v>0</v>
      </c>
      <c r="CK1798" s="12">
        <f t="shared" si="56"/>
        <v>0</v>
      </c>
      <c r="CL1798" s="36" t="str">
        <f t="shared" si="57"/>
        <v>NA</v>
      </c>
      <c r="CM1798" s="13" t="s">
        <v>7128</v>
      </c>
      <c r="CN1798" s="13" t="s">
        <v>7128</v>
      </c>
      <c r="CO1798" s="13" t="s">
        <v>7128</v>
      </c>
      <c r="CP1798" s="13" t="s">
        <v>7128</v>
      </c>
      <c r="CQ1798" s="13" t="s">
        <v>7128</v>
      </c>
      <c r="CR1798" s="13" t="s">
        <v>7128</v>
      </c>
      <c r="CS1798" s="13" t="s">
        <v>7128</v>
      </c>
      <c r="CT1798" s="13">
        <v>0</v>
      </c>
      <c r="CU1798" s="13">
        <v>0</v>
      </c>
      <c r="CV1798" s="13">
        <v>0</v>
      </c>
      <c r="CW1798" s="13">
        <v>0</v>
      </c>
      <c r="CX1798" s="12">
        <v>0</v>
      </c>
      <c r="CY1798" s="12">
        <v>0</v>
      </c>
      <c r="CZ1798" s="15" t="s">
        <v>7128</v>
      </c>
      <c r="DA1798" s="20"/>
      <c r="DB1798" s="20"/>
    </row>
    <row r="1799" spans="1:106">
      <c r="A1799" s="8" t="s">
        <v>5811</v>
      </c>
      <c r="B1799" s="8" t="s">
        <v>5812</v>
      </c>
      <c r="C1799" s="9" t="s">
        <v>7147</v>
      </c>
      <c r="D1799" s="9" t="s">
        <v>7126</v>
      </c>
      <c r="E1799" s="10" t="s">
        <v>7127</v>
      </c>
      <c r="F1799" s="10" t="s">
        <v>7126</v>
      </c>
      <c r="G1799" s="11">
        <v>0.99</v>
      </c>
      <c r="H1799" s="11">
        <v>0.99</v>
      </c>
      <c r="I1799" s="12">
        <v>9.0499999999999997E-2</v>
      </c>
      <c r="J1799" s="12">
        <v>0.146095</v>
      </c>
      <c r="K1799" s="12">
        <v>5.1999999999999998E-2</v>
      </c>
      <c r="L1799" s="12">
        <v>0.1085</v>
      </c>
      <c r="M1799" s="12">
        <v>7.162085E-2</v>
      </c>
      <c r="N1799" s="12">
        <v>0.146095</v>
      </c>
      <c r="O1799" s="12">
        <v>-0.146095</v>
      </c>
      <c r="P1799" s="12">
        <v>-0.18864819148936171</v>
      </c>
      <c r="Q1799" s="13">
        <v>1.05</v>
      </c>
      <c r="R1799" s="13">
        <v>0</v>
      </c>
      <c r="S1799" s="13">
        <v>0</v>
      </c>
      <c r="T1799" s="13">
        <v>0</v>
      </c>
      <c r="U1799" s="13">
        <v>1.05</v>
      </c>
      <c r="V1799" s="13">
        <v>8.9999999999999993E-3</v>
      </c>
      <c r="W1799" s="13">
        <v>1.0410000000000001</v>
      </c>
      <c r="X1799" s="14">
        <v>8.5714285714285701E-3</v>
      </c>
      <c r="Y1799" s="15">
        <v>0.79239302694136293</v>
      </c>
      <c r="Z1799" s="14">
        <v>0</v>
      </c>
      <c r="AA1799" s="14">
        <v>0</v>
      </c>
      <c r="AB1799" s="14">
        <v>0</v>
      </c>
      <c r="AC1799" s="14">
        <v>0</v>
      </c>
      <c r="AD1799" s="13">
        <v>0.16600000000000001</v>
      </c>
      <c r="AE1799" s="15">
        <v>1.7798611111111109</v>
      </c>
      <c r="AF1799" s="14">
        <v>6.3245553203367583E-2</v>
      </c>
      <c r="AG1799" s="14">
        <v>0.9131076743736195</v>
      </c>
      <c r="AH1799" s="15">
        <v>0.45496535796766746</v>
      </c>
      <c r="AI1799" s="5" t="s">
        <v>7128</v>
      </c>
      <c r="AJ1799" s="15" t="s">
        <v>7128</v>
      </c>
      <c r="AK1799" s="15" t="s">
        <v>7128</v>
      </c>
      <c r="AL1799" s="15" t="s">
        <v>7128</v>
      </c>
      <c r="AM1799" s="15" t="s">
        <v>7128</v>
      </c>
      <c r="AN1799" s="15">
        <v>1.822916666666667</v>
      </c>
      <c r="AO1799" s="15">
        <v>75</v>
      </c>
      <c r="AP1799" s="15" t="s">
        <v>7128</v>
      </c>
      <c r="AQ1799" s="15" t="s">
        <v>7128</v>
      </c>
      <c r="AR1799" s="15">
        <v>1.8359788359788365</v>
      </c>
      <c r="AS1799" s="15">
        <v>74.357142857142861</v>
      </c>
      <c r="AT1799" s="14" t="s">
        <v>7128</v>
      </c>
      <c r="AU1799" s="14">
        <v>0</v>
      </c>
      <c r="AV1799" s="12">
        <v>-0.50900000000000001</v>
      </c>
      <c r="AW1799" s="12" t="s">
        <v>7128</v>
      </c>
      <c r="AX1799" s="12">
        <v>-0.83799999999999997</v>
      </c>
      <c r="AY1799" s="12" t="s">
        <v>7128</v>
      </c>
      <c r="AZ1799" s="14" t="s">
        <v>7128</v>
      </c>
      <c r="BA1799" s="14" t="s">
        <v>7128</v>
      </c>
      <c r="BB1799" s="14">
        <v>0</v>
      </c>
      <c r="BC1799" s="14">
        <v>-4.2553191489361701E-2</v>
      </c>
      <c r="BD1799" s="14">
        <v>0</v>
      </c>
      <c r="BE1799" s="14">
        <v>-1.2857142857142856</v>
      </c>
      <c r="BF1799" s="14">
        <v>0</v>
      </c>
      <c r="BG1799" s="14">
        <v>0.64469999999999994</v>
      </c>
      <c r="BH1799" s="13">
        <v>0</v>
      </c>
      <c r="BI1799" s="13">
        <v>0</v>
      </c>
      <c r="BJ1799" s="13">
        <v>-1.7999999999999999E-2</v>
      </c>
      <c r="BK1799" s="13">
        <v>-1.7999999999999999E-2</v>
      </c>
      <c r="BL1799" s="13">
        <v>1.4E-2</v>
      </c>
      <c r="BM1799" s="13">
        <v>1.4E-2</v>
      </c>
      <c r="BN1799" s="13">
        <v>0</v>
      </c>
      <c r="BO1799" s="13">
        <v>0</v>
      </c>
      <c r="BP1799" s="13">
        <v>-1.7999999999999999E-2</v>
      </c>
      <c r="BQ1799" s="13">
        <v>0</v>
      </c>
      <c r="BR1799" s="13">
        <v>0</v>
      </c>
      <c r="BS1799" s="13">
        <v>0</v>
      </c>
      <c r="BT1799" s="14" t="s">
        <v>7128</v>
      </c>
      <c r="BU1799" s="13">
        <v>-1.7999999999999999E-2</v>
      </c>
      <c r="BV1799" s="13">
        <v>0</v>
      </c>
      <c r="BW1799" s="13">
        <v>0</v>
      </c>
      <c r="BX1799" s="13">
        <v>0.60099999999999998</v>
      </c>
      <c r="BY1799" s="13">
        <v>0.42299999999999999</v>
      </c>
      <c r="BZ1799" s="13">
        <v>0.57599999999999996</v>
      </c>
      <c r="CA1799" s="13">
        <v>0.56699999999999995</v>
      </c>
      <c r="CB1799" s="13">
        <v>0</v>
      </c>
      <c r="CC1799" s="15">
        <v>0.38500000000000001</v>
      </c>
      <c r="CD1799" s="15">
        <v>1.1599999999999999</v>
      </c>
      <c r="CE1799" s="15">
        <v>0.36</v>
      </c>
      <c r="CF1799" s="15">
        <v>3.7751163790870863</v>
      </c>
      <c r="CG1799" s="15">
        <v>3.8784474828879292</v>
      </c>
      <c r="CH1799" s="13">
        <v>-1.0000000000000009E-3</v>
      </c>
      <c r="CI1799" s="13">
        <v>-2.2500000000000003E-3</v>
      </c>
      <c r="CJ1799" s="13">
        <v>0</v>
      </c>
      <c r="CK1799" s="12">
        <f t="shared" si="56"/>
        <v>0</v>
      </c>
      <c r="CL1799" s="36">
        <f t="shared" si="57"/>
        <v>2.469135802469136E-2</v>
      </c>
      <c r="CM1799" s="13" t="s">
        <v>7128</v>
      </c>
      <c r="CN1799" s="13" t="s">
        <v>7128</v>
      </c>
      <c r="CO1799" s="13" t="s">
        <v>7128</v>
      </c>
      <c r="CP1799" s="13" t="s">
        <v>7128</v>
      </c>
      <c r="CQ1799" s="13" t="s">
        <v>7128</v>
      </c>
      <c r="CR1799" s="13" t="s">
        <v>7128</v>
      </c>
      <c r="CS1799" s="13" t="s">
        <v>7128</v>
      </c>
      <c r="CT1799" s="13">
        <v>0</v>
      </c>
      <c r="CU1799" s="13">
        <v>-1.7999999999999999E-2</v>
      </c>
      <c r="CV1799" s="13">
        <v>0.56699999999999995</v>
      </c>
      <c r="CW1799" s="13">
        <v>0</v>
      </c>
      <c r="CX1799" s="12">
        <v>0</v>
      </c>
      <c r="CY1799" s="12">
        <v>-4.2553191489361701E-2</v>
      </c>
      <c r="CZ1799" s="15" t="s">
        <v>7128</v>
      </c>
      <c r="DA1799" s="20"/>
      <c r="DB1799" s="20"/>
    </row>
    <row r="1800" spans="1:106" ht="24">
      <c r="A1800" s="8" t="s">
        <v>393</v>
      </c>
      <c r="B1800" s="8" t="s">
        <v>394</v>
      </c>
      <c r="C1800" s="9" t="s">
        <v>7142</v>
      </c>
      <c r="D1800" s="9" t="s">
        <v>7126</v>
      </c>
      <c r="E1800" s="10" t="s">
        <v>7127</v>
      </c>
      <c r="F1800" s="10" t="s">
        <v>7126</v>
      </c>
      <c r="G1800" s="11">
        <v>0.1</v>
      </c>
      <c r="H1800" s="11">
        <v>0.23496101639560535</v>
      </c>
      <c r="I1800" s="12">
        <v>9.0499999999999997E-2</v>
      </c>
      <c r="J1800" s="12">
        <v>7.7763971983802277E-2</v>
      </c>
      <c r="K1800" s="12">
        <v>3.2000000000000001E-2</v>
      </c>
      <c r="L1800" s="12">
        <v>8.8499999999999995E-2</v>
      </c>
      <c r="M1800" s="12">
        <v>5.8418850000000001E-2</v>
      </c>
      <c r="N1800" s="12">
        <v>6.4771267992886156E-2</v>
      </c>
      <c r="O1800" s="12">
        <v>7.4012620137891449E-2</v>
      </c>
      <c r="P1800" s="12">
        <v>-6.4771267992886156E-2</v>
      </c>
      <c r="Q1800" s="13">
        <v>2268.5</v>
      </c>
      <c r="R1800" s="13">
        <v>0</v>
      </c>
      <c r="S1800" s="13">
        <v>4639.8</v>
      </c>
      <c r="T1800" s="13">
        <v>4639.8</v>
      </c>
      <c r="U1800" s="13">
        <v>6908.3</v>
      </c>
      <c r="V1800" s="13">
        <v>0</v>
      </c>
      <c r="W1800" s="13">
        <v>6908.3</v>
      </c>
      <c r="X1800" s="14">
        <v>0</v>
      </c>
      <c r="Y1800" s="15">
        <v>0.70466229391951773</v>
      </c>
      <c r="Z1800" s="14">
        <v>0.83131170157490186</v>
      </c>
      <c r="AA1800" s="14">
        <v>0.67162688360378098</v>
      </c>
      <c r="AB1800" s="14">
        <v>4.9280934678704194</v>
      </c>
      <c r="AC1800" s="14">
        <v>2.045316288296231</v>
      </c>
      <c r="AD1800" s="13">
        <v>4.0199999999999996</v>
      </c>
      <c r="AE1800" s="15">
        <v>1.0181388888888889</v>
      </c>
      <c r="AF1800" s="14">
        <v>7.0710678118654752E-2</v>
      </c>
      <c r="AG1800" s="14">
        <v>0.46881179592668099</v>
      </c>
      <c r="AH1800" s="15">
        <v>0.1910614525139665</v>
      </c>
      <c r="AI1800" s="5" t="s">
        <v>7128</v>
      </c>
      <c r="AJ1800" s="15">
        <v>15.537671232876713</v>
      </c>
      <c r="AK1800" s="15">
        <v>16.967090501121916</v>
      </c>
      <c r="AL1800" s="15" t="s">
        <v>7128</v>
      </c>
      <c r="AM1800" s="15" t="s">
        <v>7128</v>
      </c>
      <c r="AN1800" s="15">
        <v>2.4094530005310673</v>
      </c>
      <c r="AO1800" s="15">
        <v>5.4702194357366771</v>
      </c>
      <c r="AP1800" s="15" t="s">
        <v>7128</v>
      </c>
      <c r="AQ1800" s="15" t="s">
        <v>7128</v>
      </c>
      <c r="AR1800" s="15">
        <v>1.2377582283697346</v>
      </c>
      <c r="AS1800" s="15">
        <v>16.658548348203521</v>
      </c>
      <c r="AT1800" s="14">
        <v>0</v>
      </c>
      <c r="AU1800" s="14">
        <v>0</v>
      </c>
      <c r="AV1800" s="12">
        <v>6.2100000000000002E-2</v>
      </c>
      <c r="AW1800" s="12">
        <v>0.16699999999999998</v>
      </c>
      <c r="AX1800" s="12">
        <v>0.13400000000000001</v>
      </c>
      <c r="AY1800" s="12">
        <v>0.21299999999999999</v>
      </c>
      <c r="AZ1800" s="14" t="s">
        <v>7128</v>
      </c>
      <c r="BA1800" s="14">
        <v>0.121</v>
      </c>
      <c r="BB1800" s="14">
        <v>0.15177659212169373</v>
      </c>
      <c r="BC1800" s="14">
        <v>0</v>
      </c>
      <c r="BD1800" s="14">
        <v>0.33383270911360796</v>
      </c>
      <c r="BE1800" s="14">
        <v>0</v>
      </c>
      <c r="BF1800" s="14">
        <v>0.3401459854014599</v>
      </c>
      <c r="BG1800" s="14">
        <v>0.24979999999999999</v>
      </c>
      <c r="BH1800" s="13">
        <v>146</v>
      </c>
      <c r="BI1800" s="13">
        <v>133.69999999999999</v>
      </c>
      <c r="BJ1800" s="13">
        <v>0</v>
      </c>
      <c r="BK1800" s="13">
        <v>0</v>
      </c>
      <c r="BL1800" s="13">
        <v>414.7</v>
      </c>
      <c r="BM1800" s="13">
        <v>400.5</v>
      </c>
      <c r="BN1800" s="13">
        <v>0</v>
      </c>
      <c r="BO1800" s="13">
        <v>0</v>
      </c>
      <c r="BP1800" s="13">
        <v>0</v>
      </c>
      <c r="BQ1800" s="13">
        <v>0</v>
      </c>
      <c r="BR1800" s="13">
        <v>0</v>
      </c>
      <c r="BS1800" s="13">
        <v>-6.94</v>
      </c>
      <c r="BT1800" s="14" t="s">
        <v>7128</v>
      </c>
      <c r="BU1800" s="13">
        <v>6.94</v>
      </c>
      <c r="BV1800" s="13">
        <v>140.63999999999999</v>
      </c>
      <c r="BW1800" s="13">
        <v>140.63999999999999</v>
      </c>
      <c r="BX1800" s="13">
        <v>880.9</v>
      </c>
      <c r="BY1800" s="13">
        <v>5219.8999999999996</v>
      </c>
      <c r="BZ1800" s="13">
        <v>941.5</v>
      </c>
      <c r="CA1800" s="13">
        <v>5581.3</v>
      </c>
      <c r="CB1800" s="13">
        <v>0</v>
      </c>
      <c r="CC1800" s="15">
        <v>0.221</v>
      </c>
      <c r="CD1800" s="15">
        <v>0.66200000000000003</v>
      </c>
      <c r="CE1800" s="15">
        <v>0.36</v>
      </c>
      <c r="CF1800" s="15" t="s">
        <v>7128</v>
      </c>
      <c r="CG1800" s="15" t="s">
        <v>7128</v>
      </c>
      <c r="CH1800" s="13" t="s">
        <v>7128</v>
      </c>
      <c r="CI1800" s="13" t="s">
        <v>7128</v>
      </c>
      <c r="CJ1800" s="13">
        <v>0</v>
      </c>
      <c r="CK1800" s="12">
        <f t="shared" si="56"/>
        <v>0</v>
      </c>
      <c r="CL1800" s="36">
        <f t="shared" si="57"/>
        <v>7.4301685987135616E-2</v>
      </c>
      <c r="CM1800" s="13">
        <v>205.5</v>
      </c>
      <c r="CN1800" s="13">
        <v>69.900000000000006</v>
      </c>
      <c r="CO1800" s="13">
        <v>133.69999999999999</v>
      </c>
      <c r="CP1800" s="13">
        <v>2268.5</v>
      </c>
      <c r="CQ1800" s="13" t="s">
        <v>7128</v>
      </c>
      <c r="CR1800" s="13" t="s">
        <v>7128</v>
      </c>
      <c r="CS1800" s="13" t="s">
        <v>7128</v>
      </c>
      <c r="CT1800" s="13">
        <v>0</v>
      </c>
      <c r="CU1800" s="13">
        <v>0</v>
      </c>
      <c r="CV1800" s="13">
        <v>5581.3</v>
      </c>
      <c r="CW1800" s="13">
        <v>0</v>
      </c>
      <c r="CX1800" s="12">
        <v>0.15177659212169373</v>
      </c>
      <c r="CY1800" s="12">
        <v>0</v>
      </c>
      <c r="CZ1800" s="15" t="s">
        <v>7128</v>
      </c>
      <c r="DA1800" s="20"/>
      <c r="DB1800" s="20"/>
    </row>
    <row r="1801" spans="1:106">
      <c r="A1801" s="8" t="s">
        <v>73</v>
      </c>
      <c r="B1801" s="8" t="s">
        <v>74</v>
      </c>
      <c r="C1801" s="9" t="s">
        <v>7129</v>
      </c>
      <c r="D1801" s="9" t="s">
        <v>7126</v>
      </c>
      <c r="E1801" s="10" t="s">
        <v>7127</v>
      </c>
      <c r="F1801" s="10" t="s">
        <v>7126</v>
      </c>
      <c r="G1801" s="11">
        <v>0.84</v>
      </c>
      <c r="H1801" s="11">
        <v>0.84</v>
      </c>
      <c r="I1801" s="12">
        <v>9.0499999999999997E-2</v>
      </c>
      <c r="J1801" s="12">
        <v>0.13252</v>
      </c>
      <c r="K1801" s="12">
        <v>3.2000000000000001E-2</v>
      </c>
      <c r="L1801" s="12">
        <v>8.8499999999999995E-2</v>
      </c>
      <c r="M1801" s="12">
        <v>5.8418850000000001E-2</v>
      </c>
      <c r="N1801" s="12">
        <v>0.13252</v>
      </c>
      <c r="O1801" s="12">
        <v>2.0419025505073601E-2</v>
      </c>
      <c r="P1801" s="12">
        <v>-1.9313600397541333E-2</v>
      </c>
      <c r="Q1801" s="13">
        <v>12573.7</v>
      </c>
      <c r="R1801" s="13">
        <v>0</v>
      </c>
      <c r="S1801" s="13">
        <v>0</v>
      </c>
      <c r="T1801" s="13">
        <v>0</v>
      </c>
      <c r="U1801" s="13">
        <v>12573.7</v>
      </c>
      <c r="V1801" s="13">
        <v>0</v>
      </c>
      <c r="W1801" s="13">
        <v>12573.7</v>
      </c>
      <c r="X1801" s="14">
        <v>0</v>
      </c>
      <c r="Y1801" s="15">
        <v>0.42272573554277987</v>
      </c>
      <c r="Z1801" s="14" t="s">
        <v>7128</v>
      </c>
      <c r="AA1801" s="14">
        <v>0</v>
      </c>
      <c r="AB1801" s="14" t="s">
        <v>7128</v>
      </c>
      <c r="AC1801" s="14">
        <v>0</v>
      </c>
      <c r="AD1801" s="13">
        <v>21.26</v>
      </c>
      <c r="AE1801" s="15">
        <v>1.6801388888888888</v>
      </c>
      <c r="AF1801" s="14">
        <v>0.31144823004794875</v>
      </c>
      <c r="AG1801" s="14">
        <v>0.3159433591414243</v>
      </c>
      <c r="AH1801" s="15">
        <v>0.13021491782553735</v>
      </c>
      <c r="AI1801" s="5">
        <v>2.3560885608856088</v>
      </c>
      <c r="AJ1801" s="15">
        <v>25.052201633791594</v>
      </c>
      <c r="AK1801" s="15">
        <v>25.052201633791594</v>
      </c>
      <c r="AL1801" s="15" t="s">
        <v>7128</v>
      </c>
      <c r="AM1801" s="15" t="s">
        <v>7128</v>
      </c>
      <c r="AN1801" s="15" t="s">
        <v>7128</v>
      </c>
      <c r="AO1801" s="15">
        <v>1.0985330991883557</v>
      </c>
      <c r="AP1801" s="15">
        <v>10.940311493952843</v>
      </c>
      <c r="AQ1801" s="15">
        <v>8.7274935795099609</v>
      </c>
      <c r="AR1801" s="15" t="s">
        <v>7128</v>
      </c>
      <c r="AS1801" s="15">
        <v>1.0985330991883557</v>
      </c>
      <c r="AT1801" s="14">
        <v>0.37258418011556088</v>
      </c>
      <c r="AU1801" s="14">
        <v>1.4872312843474872E-2</v>
      </c>
      <c r="AV1801" s="12">
        <v>1.15E-3</v>
      </c>
      <c r="AW1801" s="12">
        <v>4.8300000000000003E-2</v>
      </c>
      <c r="AX1801" s="12">
        <v>6.7799999999999999E-2</v>
      </c>
      <c r="AY1801" s="12">
        <v>0.17699999999999999</v>
      </c>
      <c r="AZ1801" s="14" t="s">
        <v>7128</v>
      </c>
      <c r="BA1801" s="14">
        <v>7.1900000000000006E-2</v>
      </c>
      <c r="BB1801" s="14">
        <v>0.1529390255050736</v>
      </c>
      <c r="BC1801" s="14">
        <v>0.11320639960245867</v>
      </c>
      <c r="BD1801" s="14">
        <v>4.3849762797158805E-2</v>
      </c>
      <c r="BE1801" s="14">
        <v>0.10041150106151547</v>
      </c>
      <c r="BF1801" s="14">
        <v>0.33713235294117649</v>
      </c>
      <c r="BG1801" s="14">
        <v>0.44159999999999999</v>
      </c>
      <c r="BH1801" s="13">
        <v>501.9</v>
      </c>
      <c r="BI1801" s="13">
        <v>501.9</v>
      </c>
      <c r="BJ1801" s="13">
        <v>1149.3</v>
      </c>
      <c r="BK1801" s="13">
        <v>1149.3</v>
      </c>
      <c r="BL1801" s="13">
        <v>11445.9</v>
      </c>
      <c r="BM1801" s="13">
        <v>11445.9</v>
      </c>
      <c r="BN1801" s="13">
        <v>1440.7</v>
      </c>
      <c r="BO1801" s="13">
        <v>1440.7</v>
      </c>
      <c r="BP1801" s="13">
        <v>761.83378676470579</v>
      </c>
      <c r="BQ1801" s="13">
        <v>-536.69999999999982</v>
      </c>
      <c r="BR1801" s="13">
        <v>-84.910000000000011</v>
      </c>
      <c r="BS1801" s="13">
        <v>431.25000000000006</v>
      </c>
      <c r="BT1801" s="14">
        <v>0.45461359947136076</v>
      </c>
      <c r="BU1801" s="13">
        <v>415.49378676470576</v>
      </c>
      <c r="BV1801" s="13">
        <v>692.25999999999976</v>
      </c>
      <c r="BW1801" s="13">
        <v>155.55999999999995</v>
      </c>
      <c r="BX1801" s="13">
        <v>3281.7</v>
      </c>
      <c r="BY1801" s="13">
        <v>6729.5999999999995</v>
      </c>
      <c r="BZ1801" s="13">
        <v>0</v>
      </c>
      <c r="CA1801" s="13">
        <v>0</v>
      </c>
      <c r="CB1801" s="13">
        <v>-187</v>
      </c>
      <c r="CC1801" s="15">
        <v>0.65600000000000003</v>
      </c>
      <c r="CD1801" s="15">
        <v>0.501</v>
      </c>
      <c r="CE1801" s="15">
        <v>0.36</v>
      </c>
      <c r="CF1801" s="15" t="s">
        <v>7128</v>
      </c>
      <c r="CG1801" s="15" t="s">
        <v>7128</v>
      </c>
      <c r="CH1801" s="13" t="s">
        <v>7128</v>
      </c>
      <c r="CI1801" s="13" t="s">
        <v>7128</v>
      </c>
      <c r="CJ1801" s="13">
        <v>-187</v>
      </c>
      <c r="CK1801" s="12">
        <f t="shared" si="56"/>
        <v>0.27012972004738112</v>
      </c>
      <c r="CL1801" s="36" t="str">
        <f t="shared" si="57"/>
        <v>NA</v>
      </c>
      <c r="CM1801" s="13">
        <v>816</v>
      </c>
      <c r="CN1801" s="13">
        <v>275.10000000000002</v>
      </c>
      <c r="CO1801" s="13">
        <v>501.9</v>
      </c>
      <c r="CP1801" s="13">
        <v>12573.7</v>
      </c>
      <c r="CQ1801" s="13">
        <v>1440.7</v>
      </c>
      <c r="CR1801" s="13">
        <v>12573.7</v>
      </c>
      <c r="CS1801" s="13">
        <v>692.25999999999976</v>
      </c>
      <c r="CT1801" s="13">
        <v>638.90000000000009</v>
      </c>
      <c r="CU1801" s="13">
        <v>1270.6000000000001</v>
      </c>
      <c r="CV1801" s="13">
        <v>638.90000000000009</v>
      </c>
      <c r="CW1801" s="13">
        <v>1705.3000000000002</v>
      </c>
      <c r="CX1801" s="12">
        <v>0.15895526194970158</v>
      </c>
      <c r="CY1801" s="12">
        <v>0.11430272543298382</v>
      </c>
      <c r="CZ1801" s="15">
        <v>7.3733067495455344</v>
      </c>
      <c r="DA1801" s="20"/>
      <c r="DB1801" s="20"/>
    </row>
    <row r="1802" spans="1:106" ht="24">
      <c r="A1802" s="8" t="s">
        <v>429</v>
      </c>
      <c r="B1802" s="8" t="s">
        <v>430</v>
      </c>
      <c r="C1802" s="9" t="s">
        <v>7144</v>
      </c>
      <c r="D1802" s="9" t="s">
        <v>7126</v>
      </c>
      <c r="E1802" s="10" t="s">
        <v>7127</v>
      </c>
      <c r="F1802" s="10" t="s">
        <v>7126</v>
      </c>
      <c r="G1802" s="11">
        <v>1.1499999999999999</v>
      </c>
      <c r="H1802" s="11">
        <v>1.1499999999999999</v>
      </c>
      <c r="I1802" s="12">
        <v>9.0499999999999997E-2</v>
      </c>
      <c r="J1802" s="12">
        <v>0.160575</v>
      </c>
      <c r="K1802" s="12">
        <v>4.1999999999999996E-2</v>
      </c>
      <c r="L1802" s="12">
        <v>9.8500000000000004E-2</v>
      </c>
      <c r="M1802" s="12">
        <v>6.5019850000000004E-2</v>
      </c>
      <c r="N1802" s="12">
        <v>0.160575</v>
      </c>
      <c r="O1802" s="12" t="s">
        <v>7128</v>
      </c>
      <c r="P1802" s="12" t="s">
        <v>7128</v>
      </c>
      <c r="Q1802" s="13">
        <v>1318.7</v>
      </c>
      <c r="R1802" s="13">
        <v>0</v>
      </c>
      <c r="S1802" s="13">
        <v>0</v>
      </c>
      <c r="T1802" s="13">
        <v>0</v>
      </c>
      <c r="U1802" s="13">
        <v>1318.7</v>
      </c>
      <c r="V1802" s="13">
        <v>0</v>
      </c>
      <c r="W1802" s="13">
        <v>1318.7</v>
      </c>
      <c r="X1802" s="14">
        <v>0</v>
      </c>
      <c r="Y1802" s="15">
        <v>0.11451562983596408</v>
      </c>
      <c r="Z1802" s="14" t="s">
        <v>7128</v>
      </c>
      <c r="AA1802" s="14">
        <v>0</v>
      </c>
      <c r="AB1802" s="14" t="s">
        <v>7128</v>
      </c>
      <c r="AC1802" s="14">
        <v>0</v>
      </c>
      <c r="AD1802" s="13">
        <v>4.08</v>
      </c>
      <c r="AE1802" s="15">
        <v>1.5982222222222224</v>
      </c>
      <c r="AF1802" s="14">
        <v>0.13416407864998739</v>
      </c>
      <c r="AG1802" s="14">
        <v>0.72001388875493233</v>
      </c>
      <c r="AH1802" s="15">
        <v>0.29022556390977444</v>
      </c>
      <c r="AI1802" s="5">
        <v>1.6963350785340312</v>
      </c>
      <c r="AJ1802" s="15" t="s">
        <v>7128</v>
      </c>
      <c r="AK1802" s="15" t="s">
        <v>7128</v>
      </c>
      <c r="AL1802" s="15">
        <v>26.666666666666668</v>
      </c>
      <c r="AM1802" s="15" t="s">
        <v>7128</v>
      </c>
      <c r="AN1802" s="15" t="s">
        <v>7128</v>
      </c>
      <c r="AO1802" s="15">
        <v>1.5637376971421797</v>
      </c>
      <c r="AP1802" s="15">
        <v>40.700617283950621</v>
      </c>
      <c r="AQ1802" s="15">
        <v>25.755859375</v>
      </c>
      <c r="AR1802" s="15" t="s">
        <v>7128</v>
      </c>
      <c r="AS1802" s="15">
        <v>1.5637376971421797</v>
      </c>
      <c r="AT1802" s="14" t="s">
        <v>7128</v>
      </c>
      <c r="AU1802" s="14">
        <v>0</v>
      </c>
      <c r="AV1802" s="12" t="s">
        <v>7128</v>
      </c>
      <c r="AW1802" s="12" t="s">
        <v>7128</v>
      </c>
      <c r="AX1802" s="12">
        <v>0.29299999999999998</v>
      </c>
      <c r="AY1802" s="12">
        <v>0.317</v>
      </c>
      <c r="AZ1802" s="14">
        <v>0.315</v>
      </c>
      <c r="BA1802" s="14">
        <v>8.7400000000000005E-2</v>
      </c>
      <c r="BB1802" s="14" t="s">
        <v>7128</v>
      </c>
      <c r="BC1802" s="14" t="s">
        <v>7128</v>
      </c>
      <c r="BD1802" s="14">
        <v>-1.4822720265623148E-2</v>
      </c>
      <c r="BE1802" s="14">
        <v>3.8420490928495199E-2</v>
      </c>
      <c r="BF1802" s="14">
        <v>0</v>
      </c>
      <c r="BG1802" s="14">
        <v>0.12670000000000001</v>
      </c>
      <c r="BH1802" s="13">
        <v>-12.5</v>
      </c>
      <c r="BI1802" s="13">
        <v>-12.5</v>
      </c>
      <c r="BJ1802" s="13">
        <v>32.4</v>
      </c>
      <c r="BK1802" s="13">
        <v>32.4</v>
      </c>
      <c r="BL1802" s="13">
        <v>843.3</v>
      </c>
      <c r="BM1802" s="13">
        <v>843.3</v>
      </c>
      <c r="BN1802" s="13">
        <v>51.2</v>
      </c>
      <c r="BO1802" s="13">
        <v>51.2</v>
      </c>
      <c r="BP1802" s="13">
        <v>32.4</v>
      </c>
      <c r="BQ1802" s="13">
        <v>0</v>
      </c>
      <c r="BR1802" s="13">
        <v>0</v>
      </c>
      <c r="BS1802" s="13">
        <v>-38</v>
      </c>
      <c r="BT1802" s="14">
        <v>-1.1728395061728396</v>
      </c>
      <c r="BU1802" s="13">
        <v>70.400000000000006</v>
      </c>
      <c r="BV1802" s="13">
        <v>25.5</v>
      </c>
      <c r="BW1802" s="13">
        <v>25.5</v>
      </c>
      <c r="BX1802" s="13">
        <v>0</v>
      </c>
      <c r="BY1802" s="13">
        <v>0</v>
      </c>
      <c r="BZ1802" s="13">
        <v>0</v>
      </c>
      <c r="CA1802" s="13">
        <v>0</v>
      </c>
      <c r="CB1802" s="13">
        <v>0</v>
      </c>
      <c r="CC1802" s="15">
        <v>0.64400000000000002</v>
      </c>
      <c r="CD1802" s="15">
        <v>0.436</v>
      </c>
      <c r="CE1802" s="15">
        <v>0.36</v>
      </c>
      <c r="CF1802" s="15" t="s">
        <v>7128</v>
      </c>
      <c r="CG1802" s="15" t="s">
        <v>7128</v>
      </c>
      <c r="CH1802" s="13" t="s">
        <v>7128</v>
      </c>
      <c r="CI1802" s="13" t="s">
        <v>7128</v>
      </c>
      <c r="CJ1802" s="13">
        <v>0</v>
      </c>
      <c r="CK1802" s="12">
        <f t="shared" si="56"/>
        <v>0</v>
      </c>
      <c r="CL1802" s="36" t="str">
        <f t="shared" si="57"/>
        <v>NA</v>
      </c>
      <c r="CM1802" s="13" t="s">
        <v>7128</v>
      </c>
      <c r="CN1802" s="13" t="s">
        <v>7128</v>
      </c>
      <c r="CO1802" s="13" t="s">
        <v>7128</v>
      </c>
      <c r="CP1802" s="13" t="s">
        <v>7128</v>
      </c>
      <c r="CQ1802" s="13">
        <v>51.2</v>
      </c>
      <c r="CR1802" s="13">
        <v>1318.7</v>
      </c>
      <c r="CS1802" s="13" t="s">
        <v>7128</v>
      </c>
      <c r="CT1802" s="13">
        <v>0</v>
      </c>
      <c r="CU1802" s="13">
        <v>32.4</v>
      </c>
      <c r="CV1802" s="13">
        <v>0</v>
      </c>
      <c r="CW1802" s="13">
        <v>51.2</v>
      </c>
      <c r="CX1802" s="12" t="s">
        <v>7128</v>
      </c>
      <c r="CY1802" s="12" t="s">
        <v>7128</v>
      </c>
      <c r="CZ1802" s="15">
        <v>25.755859375</v>
      </c>
      <c r="DA1802" s="20"/>
      <c r="DB1802" s="20"/>
    </row>
    <row r="1803" spans="1:106" ht="24">
      <c r="A1803" s="8" t="s">
        <v>1469</v>
      </c>
      <c r="B1803" s="8" t="s">
        <v>1470</v>
      </c>
      <c r="C1803" s="9" t="s">
        <v>7175</v>
      </c>
      <c r="D1803" s="9" t="s">
        <v>7126</v>
      </c>
      <c r="E1803" s="10" t="s">
        <v>7127</v>
      </c>
      <c r="F1803" s="10" t="s">
        <v>7126</v>
      </c>
      <c r="G1803" s="11">
        <v>0.75</v>
      </c>
      <c r="H1803" s="11">
        <v>0.75</v>
      </c>
      <c r="I1803" s="12">
        <v>9.0499999999999997E-2</v>
      </c>
      <c r="J1803" s="12">
        <v>0.12437499999999999</v>
      </c>
      <c r="K1803" s="12">
        <v>3.2000000000000001E-2</v>
      </c>
      <c r="L1803" s="12">
        <v>8.8499999999999995E-2</v>
      </c>
      <c r="M1803" s="12">
        <v>5.8418850000000001E-2</v>
      </c>
      <c r="N1803" s="12">
        <v>0.12437499999999999</v>
      </c>
      <c r="O1803" s="12" t="s">
        <v>7128</v>
      </c>
      <c r="P1803" s="12" t="s">
        <v>7128</v>
      </c>
      <c r="Q1803" s="13">
        <v>394.4</v>
      </c>
      <c r="R1803" s="13">
        <v>0</v>
      </c>
      <c r="S1803" s="13">
        <v>0</v>
      </c>
      <c r="T1803" s="13">
        <v>0</v>
      </c>
      <c r="U1803" s="13">
        <v>394.4</v>
      </c>
      <c r="V1803" s="13">
        <v>0</v>
      </c>
      <c r="W1803" s="13">
        <v>394.4</v>
      </c>
      <c r="X1803" s="14">
        <v>0</v>
      </c>
      <c r="Y1803" s="15">
        <v>0.20738636363636365</v>
      </c>
      <c r="Z1803" s="14" t="s">
        <v>7128</v>
      </c>
      <c r="AA1803" s="14">
        <v>0</v>
      </c>
      <c r="AB1803" s="14" t="s">
        <v>7128</v>
      </c>
      <c r="AC1803" s="14">
        <v>0</v>
      </c>
      <c r="AD1803" s="13">
        <v>4.4800000000000004</v>
      </c>
      <c r="AE1803" s="15">
        <v>1.4628888888888893</v>
      </c>
      <c r="AF1803" s="14">
        <v>0.22135943621178655</v>
      </c>
      <c r="AG1803" s="14">
        <v>0.35507860584176376</v>
      </c>
      <c r="AH1803" s="15">
        <v>0.15116279069767447</v>
      </c>
      <c r="AI1803" s="5">
        <v>47.584541062801932</v>
      </c>
      <c r="AJ1803" s="15">
        <v>30.338461538461537</v>
      </c>
      <c r="AK1803" s="15">
        <v>30.338461538461537</v>
      </c>
      <c r="AL1803" s="15">
        <v>19.145299145299145</v>
      </c>
      <c r="AM1803" s="15" t="s">
        <v>7128</v>
      </c>
      <c r="AN1803" s="15" t="s">
        <v>7128</v>
      </c>
      <c r="AO1803" s="15">
        <v>3.0361816782140103</v>
      </c>
      <c r="AP1803" s="15">
        <v>20.020304568527919</v>
      </c>
      <c r="AQ1803" s="15">
        <v>14.085714285714285</v>
      </c>
      <c r="AR1803" s="15" t="s">
        <v>7128</v>
      </c>
      <c r="AS1803" s="15">
        <v>3.0361816782140103</v>
      </c>
      <c r="AT1803" s="14">
        <v>0.43692307692307691</v>
      </c>
      <c r="AU1803" s="14">
        <v>1.4401622718052738E-2</v>
      </c>
      <c r="AV1803" s="12">
        <v>-7.4099999999999999E-2</v>
      </c>
      <c r="AW1803" s="12">
        <v>-7.0499999999999993E-2</v>
      </c>
      <c r="AX1803" s="12">
        <v>9.4899999999999998E-2</v>
      </c>
      <c r="AY1803" s="12">
        <v>0.114</v>
      </c>
      <c r="AZ1803" s="14" t="s">
        <v>7128</v>
      </c>
      <c r="BA1803" s="14">
        <v>0.21</v>
      </c>
      <c r="BB1803" s="14" t="s">
        <v>7128</v>
      </c>
      <c r="BC1803" s="14" t="s">
        <v>7128</v>
      </c>
      <c r="BD1803" s="14">
        <v>0.10007698229407236</v>
      </c>
      <c r="BE1803" s="14">
        <v>0.15165511932255579</v>
      </c>
      <c r="BF1803" s="14">
        <v>0.24971098265895955</v>
      </c>
      <c r="BG1803" s="14">
        <v>0.1462</v>
      </c>
      <c r="BH1803" s="13">
        <v>13</v>
      </c>
      <c r="BI1803" s="13">
        <v>13</v>
      </c>
      <c r="BJ1803" s="13">
        <v>19.7</v>
      </c>
      <c r="BK1803" s="13">
        <v>19.7</v>
      </c>
      <c r="BL1803" s="13">
        <v>129.9</v>
      </c>
      <c r="BM1803" s="13">
        <v>129.9</v>
      </c>
      <c r="BN1803" s="13">
        <v>28</v>
      </c>
      <c r="BO1803" s="13">
        <v>28</v>
      </c>
      <c r="BP1803" s="13">
        <v>14.780693641618496</v>
      </c>
      <c r="BQ1803" s="13">
        <v>-19.3</v>
      </c>
      <c r="BR1803" s="13">
        <v>15.498999999999999</v>
      </c>
      <c r="BS1803" s="13">
        <v>18.200000000000003</v>
      </c>
      <c r="BT1803" s="14">
        <v>2.2799335956137128</v>
      </c>
      <c r="BU1803" s="13">
        <v>-18.918306358381507</v>
      </c>
      <c r="BV1803" s="13">
        <v>-1.3990000000000009</v>
      </c>
      <c r="BW1803" s="13">
        <v>-20.699000000000002</v>
      </c>
      <c r="BX1803" s="13">
        <v>0</v>
      </c>
      <c r="BY1803" s="13">
        <v>0</v>
      </c>
      <c r="BZ1803" s="13">
        <v>0</v>
      </c>
      <c r="CA1803" s="13">
        <v>0</v>
      </c>
      <c r="CB1803" s="13">
        <v>-5.68</v>
      </c>
      <c r="CC1803" s="15">
        <v>0.52400000000000002</v>
      </c>
      <c r="CD1803" s="15">
        <v>0.53200000000000003</v>
      </c>
      <c r="CE1803" s="15">
        <v>0.36</v>
      </c>
      <c r="CF1803" s="15" t="s">
        <v>7128</v>
      </c>
      <c r="CG1803" s="15" t="s">
        <v>7128</v>
      </c>
      <c r="CH1803" s="13" t="s">
        <v>7128</v>
      </c>
      <c r="CI1803" s="13" t="s">
        <v>7128</v>
      </c>
      <c r="CJ1803" s="13">
        <v>-5.68</v>
      </c>
      <c r="CK1803" s="12" t="str">
        <f t="shared" si="56"/>
        <v>NA</v>
      </c>
      <c r="CL1803" s="36" t="str">
        <f t="shared" si="57"/>
        <v>NA</v>
      </c>
      <c r="CM1803" s="13">
        <v>17.3</v>
      </c>
      <c r="CN1803" s="13">
        <v>4.32</v>
      </c>
      <c r="CO1803" s="13">
        <v>13</v>
      </c>
      <c r="CP1803" s="13">
        <v>394.4</v>
      </c>
      <c r="CQ1803" s="13">
        <v>28</v>
      </c>
      <c r="CR1803" s="13">
        <v>394.4</v>
      </c>
      <c r="CS1803" s="13">
        <v>-1.3990000000000009</v>
      </c>
      <c r="CT1803" s="13">
        <v>5.04E-2</v>
      </c>
      <c r="CU1803" s="13">
        <v>19.675999999999998</v>
      </c>
      <c r="CV1803" s="13">
        <v>5.04E-2</v>
      </c>
      <c r="CW1803" s="13">
        <v>28</v>
      </c>
      <c r="CX1803" s="12" t="s">
        <v>7128</v>
      </c>
      <c r="CY1803" s="12" t="s">
        <v>7128</v>
      </c>
      <c r="CZ1803" s="15">
        <v>14.085714285714285</v>
      </c>
      <c r="DA1803" s="20"/>
      <c r="DB1803" s="20"/>
    </row>
    <row r="1804" spans="1:106" ht="24">
      <c r="A1804" s="8" t="s">
        <v>1255</v>
      </c>
      <c r="B1804" s="8" t="s">
        <v>1256</v>
      </c>
      <c r="C1804" s="9" t="s">
        <v>7179</v>
      </c>
      <c r="D1804" s="9" t="s">
        <v>7126</v>
      </c>
      <c r="E1804" s="10" t="s">
        <v>7127</v>
      </c>
      <c r="F1804" s="10" t="s">
        <v>7126</v>
      </c>
      <c r="G1804" s="11">
        <v>0.79</v>
      </c>
      <c r="H1804" s="11">
        <v>1.1525187422095395</v>
      </c>
      <c r="I1804" s="12">
        <v>9.0499999999999997E-2</v>
      </c>
      <c r="J1804" s="12">
        <v>0.16080294616996332</v>
      </c>
      <c r="K1804" s="12">
        <v>3.2000000000000001E-2</v>
      </c>
      <c r="L1804" s="12">
        <v>8.8499999999999995E-2</v>
      </c>
      <c r="M1804" s="12">
        <v>5.8418850000000001E-2</v>
      </c>
      <c r="N1804" s="12">
        <v>0.11918319298485443</v>
      </c>
      <c r="O1804" s="12">
        <v>-7.9811998099453565E-2</v>
      </c>
      <c r="P1804" s="12">
        <v>-7.3605996807189364E-2</v>
      </c>
      <c r="Q1804" s="13">
        <v>284.10000000000002</v>
      </c>
      <c r="R1804" s="13">
        <v>0.19063159518779388</v>
      </c>
      <c r="S1804" s="13">
        <v>194.4</v>
      </c>
      <c r="T1804" s="13">
        <v>194.5906315951878</v>
      </c>
      <c r="U1804" s="13">
        <v>478.69063159518782</v>
      </c>
      <c r="V1804" s="13">
        <v>0</v>
      </c>
      <c r="W1804" s="13">
        <v>478.69063159518782</v>
      </c>
      <c r="X1804" s="14">
        <v>0</v>
      </c>
      <c r="Y1804" s="15">
        <v>3.6585365853658534E-2</v>
      </c>
      <c r="Z1804" s="14">
        <v>0.44065842359982788</v>
      </c>
      <c r="AA1804" s="14">
        <v>0.40650603699248161</v>
      </c>
      <c r="AB1804" s="14">
        <v>0.78781632224772391</v>
      </c>
      <c r="AC1804" s="14">
        <v>0.68493710522769369</v>
      </c>
      <c r="AD1804" s="13">
        <v>6.93</v>
      </c>
      <c r="AE1804" s="15">
        <v>1.9417222222222221</v>
      </c>
      <c r="AF1804" s="14">
        <v>0.29664793948382651</v>
      </c>
      <c r="AG1804" s="14">
        <v>0.32108768449811909</v>
      </c>
      <c r="AH1804" s="15">
        <v>0.19743589743589746</v>
      </c>
      <c r="AI1804" s="5">
        <v>3.7128712871287131</v>
      </c>
      <c r="AJ1804" s="15">
        <v>6.6690140845070429</v>
      </c>
      <c r="AK1804" s="15">
        <v>16.711764705882356</v>
      </c>
      <c r="AL1804" s="15">
        <v>10.072674418604652</v>
      </c>
      <c r="AM1804" s="15">
        <v>0.26359739464454712</v>
      </c>
      <c r="AN1804" s="15">
        <v>1.1502024291497976</v>
      </c>
      <c r="AO1804" s="15">
        <v>1.6355785837651124</v>
      </c>
      <c r="AP1804" s="15">
        <v>15.877036058610351</v>
      </c>
      <c r="AQ1804" s="15">
        <v>14.779876237964301</v>
      </c>
      <c r="AR1804" s="15">
        <v>1.084014463499783</v>
      </c>
      <c r="AS1804" s="15">
        <v>2.7558470443015994</v>
      </c>
      <c r="AT1804" s="14">
        <v>0</v>
      </c>
      <c r="AU1804" s="14">
        <v>0</v>
      </c>
      <c r="AV1804" s="12">
        <v>-2.0199999999999999E-2</v>
      </c>
      <c r="AW1804" s="12" t="s">
        <v>7128</v>
      </c>
      <c r="AX1804" s="12">
        <v>7.3599999999999999E-2</v>
      </c>
      <c r="AY1804" s="12" t="s">
        <v>7128</v>
      </c>
      <c r="AZ1804" s="14">
        <v>0.253</v>
      </c>
      <c r="BA1804" s="14">
        <v>0.18899999999999997</v>
      </c>
      <c r="BB1804" s="14">
        <v>8.0990948070509758E-2</v>
      </c>
      <c r="BC1804" s="14">
        <v>4.5577196177665064E-2</v>
      </c>
      <c r="BD1804" s="14">
        <v>0.12658227848101264</v>
      </c>
      <c r="BE1804" s="14">
        <v>0.22449645332064361</v>
      </c>
      <c r="BF1804" s="14">
        <v>0.33003412969283275</v>
      </c>
      <c r="BG1804" s="14">
        <v>0.21870000000000001</v>
      </c>
      <c r="BH1804" s="13">
        <v>42.6</v>
      </c>
      <c r="BI1804" s="13">
        <v>17</v>
      </c>
      <c r="BJ1804" s="13">
        <v>30</v>
      </c>
      <c r="BK1804" s="13">
        <v>30.14987368096244</v>
      </c>
      <c r="BL1804" s="13">
        <v>173.7</v>
      </c>
      <c r="BM1804" s="13">
        <v>134.30000000000001</v>
      </c>
      <c r="BN1804" s="13">
        <v>70.400000000000006</v>
      </c>
      <c r="BO1804" s="13">
        <v>32.388000000000005</v>
      </c>
      <c r="BP1804" s="13">
        <v>20.199386360317156</v>
      </c>
      <c r="BQ1804" s="13">
        <v>0</v>
      </c>
      <c r="BR1804" s="13">
        <v>0</v>
      </c>
      <c r="BS1804" s="13">
        <v>-2.23</v>
      </c>
      <c r="BT1804" s="14">
        <v>-0.11039939333904528</v>
      </c>
      <c r="BU1804" s="13">
        <v>22.429386360317157</v>
      </c>
      <c r="BV1804" s="13">
        <v>19.23</v>
      </c>
      <c r="BW1804" s="13">
        <v>19.23</v>
      </c>
      <c r="BX1804" s="13">
        <v>209.9</v>
      </c>
      <c r="BY1804" s="13">
        <v>443.19063159518777</v>
      </c>
      <c r="BZ1804" s="13">
        <v>247</v>
      </c>
      <c r="CA1804" s="13">
        <v>441.5906315951878</v>
      </c>
      <c r="CB1804" s="13">
        <v>0</v>
      </c>
      <c r="CC1804" s="15">
        <v>0.63500000000000001</v>
      </c>
      <c r="CD1804" s="15">
        <v>0.82899999999999996</v>
      </c>
      <c r="CE1804" s="15">
        <v>0.36</v>
      </c>
      <c r="CF1804" s="15" t="s">
        <v>7128</v>
      </c>
      <c r="CG1804" s="15" t="s">
        <v>7128</v>
      </c>
      <c r="CH1804" s="13" t="s">
        <v>7128</v>
      </c>
      <c r="CI1804" s="13" t="s">
        <v>7128</v>
      </c>
      <c r="CJ1804" s="13">
        <v>0</v>
      </c>
      <c r="CK1804" s="12">
        <f t="shared" si="56"/>
        <v>0</v>
      </c>
      <c r="CL1804" s="36">
        <f t="shared" si="57"/>
        <v>0.39335073611623439</v>
      </c>
      <c r="CM1804" s="13">
        <v>29.3</v>
      </c>
      <c r="CN1804" s="13">
        <v>9.67</v>
      </c>
      <c r="CO1804" s="13">
        <v>17</v>
      </c>
      <c r="CP1804" s="13">
        <v>284.10000000000002</v>
      </c>
      <c r="CQ1804" s="13">
        <v>32.388000000000005</v>
      </c>
      <c r="CR1804" s="13">
        <v>478.69063159518782</v>
      </c>
      <c r="CS1804" s="13" t="s">
        <v>7128</v>
      </c>
      <c r="CT1804" s="13">
        <v>0</v>
      </c>
      <c r="CU1804" s="13">
        <v>30.14987368096244</v>
      </c>
      <c r="CV1804" s="13">
        <v>441.5906315951878</v>
      </c>
      <c r="CW1804" s="13">
        <v>70.400000000000006</v>
      </c>
      <c r="CX1804" s="12">
        <v>8.0990948070509758E-2</v>
      </c>
      <c r="CY1804" s="12">
        <v>4.5577196177665064E-2</v>
      </c>
      <c r="CZ1804" s="15">
        <v>6.7995828351589171</v>
      </c>
      <c r="DA1804" s="20"/>
      <c r="DB1804" s="20"/>
    </row>
    <row r="1805" spans="1:106">
      <c r="A1805" s="8" t="s">
        <v>1243</v>
      </c>
      <c r="B1805" s="8" t="s">
        <v>1244</v>
      </c>
      <c r="C1805" s="9" t="s">
        <v>7131</v>
      </c>
      <c r="D1805" s="9" t="s">
        <v>7126</v>
      </c>
      <c r="E1805" s="10" t="s">
        <v>7127</v>
      </c>
      <c r="F1805" s="10" t="s">
        <v>7126</v>
      </c>
      <c r="G1805" s="11">
        <v>0.79</v>
      </c>
      <c r="H1805" s="11">
        <v>0.79</v>
      </c>
      <c r="I1805" s="12">
        <v>9.0499999999999997E-2</v>
      </c>
      <c r="J1805" s="12">
        <v>0.127995</v>
      </c>
      <c r="K1805" s="12">
        <v>3.6999999999999998E-2</v>
      </c>
      <c r="L1805" s="12">
        <v>9.35E-2</v>
      </c>
      <c r="M1805" s="12">
        <v>6.1719349999999999E-2</v>
      </c>
      <c r="N1805" s="12">
        <v>0.127995</v>
      </c>
      <c r="O1805" s="12" t="s">
        <v>7128</v>
      </c>
      <c r="P1805" s="12" t="s">
        <v>7128</v>
      </c>
      <c r="Q1805" s="13">
        <v>47.2</v>
      </c>
      <c r="R1805" s="13">
        <v>0</v>
      </c>
      <c r="S1805" s="13">
        <v>0</v>
      </c>
      <c r="T1805" s="13">
        <v>0</v>
      </c>
      <c r="U1805" s="13">
        <v>47.2</v>
      </c>
      <c r="V1805" s="13">
        <v>0</v>
      </c>
      <c r="W1805" s="13">
        <v>47.2</v>
      </c>
      <c r="X1805" s="14">
        <v>0</v>
      </c>
      <c r="Y1805" s="15">
        <v>0.12027491408934707</v>
      </c>
      <c r="Z1805" s="14" t="s">
        <v>7128</v>
      </c>
      <c r="AA1805" s="14">
        <v>0</v>
      </c>
      <c r="AB1805" s="14" t="s">
        <v>7128</v>
      </c>
      <c r="AC1805" s="14">
        <v>0</v>
      </c>
      <c r="AD1805" s="13">
        <v>1.62</v>
      </c>
      <c r="AE1805" s="15">
        <v>2.7175555555555557</v>
      </c>
      <c r="AF1805" s="14">
        <v>0.2588435821108957</v>
      </c>
      <c r="AG1805" s="14">
        <v>0.58529556253433879</v>
      </c>
      <c r="AH1805" s="15">
        <v>0.46428571428571425</v>
      </c>
      <c r="AI1805" s="5">
        <v>4.8888888888888884</v>
      </c>
      <c r="AJ1805" s="15">
        <v>5.6057007125890737</v>
      </c>
      <c r="AK1805" s="15">
        <v>5.6057007125890737</v>
      </c>
      <c r="AL1805" s="15">
        <v>5.454545454545455</v>
      </c>
      <c r="AM1805" s="15">
        <v>0.62285563473211925</v>
      </c>
      <c r="AN1805" s="15" t="s">
        <v>7128</v>
      </c>
      <c r="AO1805" s="15">
        <v>0.26894586894586897</v>
      </c>
      <c r="AP1805" s="15">
        <v>3.5757575757575761</v>
      </c>
      <c r="AQ1805" s="15">
        <v>2.8095238095238098</v>
      </c>
      <c r="AR1805" s="15" t="s">
        <v>7128</v>
      </c>
      <c r="AS1805" s="15">
        <v>0.26894586894586897</v>
      </c>
      <c r="AT1805" s="14">
        <v>5.5296912114014253E-2</v>
      </c>
      <c r="AU1805" s="14">
        <v>9.8644067796610172E-3</v>
      </c>
      <c r="AV1805" s="12">
        <v>5.0700000000000002E-2</v>
      </c>
      <c r="AW1805" s="12">
        <v>0.11800000000000001</v>
      </c>
      <c r="AX1805" s="12">
        <v>0.22399999999999998</v>
      </c>
      <c r="AY1805" s="12">
        <v>0.17899999999999999</v>
      </c>
      <c r="AZ1805" s="14">
        <v>0.09</v>
      </c>
      <c r="BA1805" s="14">
        <v>6.25E-2</v>
      </c>
      <c r="BB1805" s="14" t="s">
        <v>7128</v>
      </c>
      <c r="BC1805" s="14" t="s">
        <v>7128</v>
      </c>
      <c r="BD1805" s="14">
        <v>4.7977207977207975E-2</v>
      </c>
      <c r="BE1805" s="14">
        <v>7.521367521367521E-2</v>
      </c>
      <c r="BF1805" s="14">
        <v>0.20849056603773586</v>
      </c>
      <c r="BG1805" s="14">
        <v>3.7900000000000003E-2</v>
      </c>
      <c r="BH1805" s="13">
        <v>8.42</v>
      </c>
      <c r="BI1805" s="13">
        <v>8.42</v>
      </c>
      <c r="BJ1805" s="13">
        <v>13.2</v>
      </c>
      <c r="BK1805" s="13">
        <v>13.2</v>
      </c>
      <c r="BL1805" s="13">
        <v>175.5</v>
      </c>
      <c r="BM1805" s="13">
        <v>175.5</v>
      </c>
      <c r="BN1805" s="13">
        <v>16.8</v>
      </c>
      <c r="BO1805" s="13">
        <v>16.8</v>
      </c>
      <c r="BP1805" s="13">
        <v>10.447924528301886</v>
      </c>
      <c r="BQ1805" s="13">
        <v>0</v>
      </c>
      <c r="BR1805" s="13">
        <v>0</v>
      </c>
      <c r="BS1805" s="13">
        <v>-4.3099999999999996</v>
      </c>
      <c r="BT1805" s="14">
        <v>-0.41252212229566221</v>
      </c>
      <c r="BU1805" s="13">
        <v>14.757924528301885</v>
      </c>
      <c r="BV1805" s="13">
        <v>12.73</v>
      </c>
      <c r="BW1805" s="13">
        <v>12.73</v>
      </c>
      <c r="BX1805" s="13">
        <v>0</v>
      </c>
      <c r="BY1805" s="13">
        <v>0</v>
      </c>
      <c r="BZ1805" s="13">
        <v>0</v>
      </c>
      <c r="CA1805" s="13">
        <v>0</v>
      </c>
      <c r="CB1805" s="13">
        <v>-0.46560000000000001</v>
      </c>
      <c r="CC1805" s="15">
        <v>1.01</v>
      </c>
      <c r="CD1805" s="15">
        <v>0.91400000000000003</v>
      </c>
      <c r="CE1805" s="15">
        <v>0.36</v>
      </c>
      <c r="CF1805" s="15" t="s">
        <v>7128</v>
      </c>
      <c r="CG1805" s="15" t="s">
        <v>7128</v>
      </c>
      <c r="CH1805" s="13" t="s">
        <v>7128</v>
      </c>
      <c r="CI1805" s="13" t="s">
        <v>7128</v>
      </c>
      <c r="CJ1805" s="13">
        <v>-0.46560000000000001</v>
      </c>
      <c r="CK1805" s="12">
        <f t="shared" si="56"/>
        <v>3.6575019638648863E-2</v>
      </c>
      <c r="CL1805" s="36" t="str">
        <f t="shared" si="57"/>
        <v>NA</v>
      </c>
      <c r="CM1805" s="13">
        <v>10.6</v>
      </c>
      <c r="CN1805" s="13">
        <v>2.21</v>
      </c>
      <c r="CO1805" s="13">
        <v>8.42</v>
      </c>
      <c r="CP1805" s="13">
        <v>47.2</v>
      </c>
      <c r="CQ1805" s="13">
        <v>16.8</v>
      </c>
      <c r="CR1805" s="13">
        <v>47.2</v>
      </c>
      <c r="CS1805" s="13">
        <v>12.73</v>
      </c>
      <c r="CT1805" s="13">
        <v>0</v>
      </c>
      <c r="CU1805" s="13">
        <v>13.2</v>
      </c>
      <c r="CV1805" s="13">
        <v>0</v>
      </c>
      <c r="CW1805" s="13">
        <v>16.8</v>
      </c>
      <c r="CX1805" s="12" t="s">
        <v>7128</v>
      </c>
      <c r="CY1805" s="12" t="s">
        <v>7128</v>
      </c>
      <c r="CZ1805" s="15">
        <v>2.8095238095238098</v>
      </c>
      <c r="DA1805" s="20"/>
      <c r="DB1805" s="20"/>
    </row>
    <row r="1806" spans="1:106">
      <c r="A1806" s="8" t="s">
        <v>3151</v>
      </c>
      <c r="B1806" s="8" t="s">
        <v>3152</v>
      </c>
      <c r="C1806" s="9" t="s">
        <v>7129</v>
      </c>
      <c r="D1806" s="9" t="s">
        <v>7126</v>
      </c>
      <c r="E1806" s="10" t="s">
        <v>7127</v>
      </c>
      <c r="F1806" s="10" t="s">
        <v>7126</v>
      </c>
      <c r="G1806" s="11">
        <v>0.84</v>
      </c>
      <c r="H1806" s="11">
        <v>2.041052631578947</v>
      </c>
      <c r="I1806" s="12">
        <v>9.0499999999999997E-2</v>
      </c>
      <c r="J1806" s="12">
        <v>0.24121526315789468</v>
      </c>
      <c r="K1806" s="12">
        <v>3.6999999999999998E-2</v>
      </c>
      <c r="L1806" s="12">
        <v>9.35E-2</v>
      </c>
      <c r="M1806" s="12">
        <v>6.1719349999999999E-2</v>
      </c>
      <c r="N1806" s="12">
        <v>0.13559131425992779</v>
      </c>
      <c r="O1806" s="12">
        <v>-5.900372469635623E-2</v>
      </c>
      <c r="P1806" s="12">
        <v>-0.3019137705452094</v>
      </c>
      <c r="Q1806" s="13">
        <v>11.4</v>
      </c>
      <c r="R1806" s="13">
        <v>0</v>
      </c>
      <c r="S1806" s="13">
        <v>16.3</v>
      </c>
      <c r="T1806" s="13">
        <v>16.3</v>
      </c>
      <c r="U1806" s="13">
        <v>27.700000000000003</v>
      </c>
      <c r="V1806" s="13">
        <v>1.46</v>
      </c>
      <c r="W1806" s="13">
        <v>26.240000000000002</v>
      </c>
      <c r="X1806" s="14">
        <v>5.2707581227436816E-2</v>
      </c>
      <c r="Y1806" s="15">
        <v>0.16826923076923075</v>
      </c>
      <c r="Z1806" s="14">
        <v>0.40750000000000003</v>
      </c>
      <c r="AA1806" s="14">
        <v>0.58844765342960281</v>
      </c>
      <c r="AB1806" s="14">
        <v>0.68776371308016881</v>
      </c>
      <c r="AC1806" s="14">
        <v>1.4298245614035088</v>
      </c>
      <c r="AD1806" s="13">
        <v>1.1000000000000001</v>
      </c>
      <c r="AE1806" s="15">
        <v>1.8331944444444446</v>
      </c>
      <c r="AF1806" s="14">
        <v>0.17606816861659008</v>
      </c>
      <c r="AG1806" s="14">
        <v>0.61425072373820055</v>
      </c>
      <c r="AH1806" s="15">
        <v>0.3729425933360096</v>
      </c>
      <c r="AI1806" s="5" t="s">
        <v>7128</v>
      </c>
      <c r="AJ1806" s="15">
        <v>3.0079155672823221</v>
      </c>
      <c r="AK1806" s="15">
        <v>3.0079155672823221</v>
      </c>
      <c r="AL1806" s="15" t="s">
        <v>7128</v>
      </c>
      <c r="AM1806" s="15" t="s">
        <v>7128</v>
      </c>
      <c r="AN1806" s="15">
        <v>0.48101265822784811</v>
      </c>
      <c r="AO1806" s="15">
        <v>0.73548387096774193</v>
      </c>
      <c r="AP1806" s="15" t="s">
        <v>7128</v>
      </c>
      <c r="AQ1806" s="15" t="s">
        <v>7128</v>
      </c>
      <c r="AR1806" s="15">
        <v>0.68085106382978733</v>
      </c>
      <c r="AS1806" s="15">
        <v>1.6929032258064518</v>
      </c>
      <c r="AT1806" s="14">
        <v>0</v>
      </c>
      <c r="AU1806" s="14">
        <v>0</v>
      </c>
      <c r="AV1806" s="12">
        <v>0.113</v>
      </c>
      <c r="AW1806" s="12">
        <v>2.9900000000000003E-2</v>
      </c>
      <c r="AX1806" s="12">
        <v>-0.16200000000000001</v>
      </c>
      <c r="AY1806" s="12">
        <v>-5.3499999999999999E-2</v>
      </c>
      <c r="AZ1806" s="14" t="s">
        <v>7128</v>
      </c>
      <c r="BA1806" s="14" t="s">
        <v>7128</v>
      </c>
      <c r="BB1806" s="14">
        <v>0.18221153846153845</v>
      </c>
      <c r="BC1806" s="14">
        <v>-0.16632245628528158</v>
      </c>
      <c r="BD1806" s="14">
        <v>0.24451612903225806</v>
      </c>
      <c r="BE1806" s="14">
        <v>-0.38967741935483874</v>
      </c>
      <c r="BF1806" s="14">
        <v>0</v>
      </c>
      <c r="BG1806" s="14">
        <v>0.754</v>
      </c>
      <c r="BH1806" s="13">
        <v>3.79</v>
      </c>
      <c r="BI1806" s="13">
        <v>3.79</v>
      </c>
      <c r="BJ1806" s="13">
        <v>-6.04</v>
      </c>
      <c r="BK1806" s="13">
        <v>-6.04</v>
      </c>
      <c r="BL1806" s="13">
        <v>15.5</v>
      </c>
      <c r="BM1806" s="13">
        <v>15.5</v>
      </c>
      <c r="BN1806" s="13">
        <v>-3.45</v>
      </c>
      <c r="BO1806" s="13">
        <v>-3.45</v>
      </c>
      <c r="BP1806" s="13">
        <v>-6.04</v>
      </c>
      <c r="BQ1806" s="13">
        <v>0</v>
      </c>
      <c r="BR1806" s="13">
        <v>0</v>
      </c>
      <c r="BS1806" s="13">
        <v>-2.95</v>
      </c>
      <c r="BT1806" s="14" t="s">
        <v>7128</v>
      </c>
      <c r="BU1806" s="13">
        <v>-3.09</v>
      </c>
      <c r="BV1806" s="13">
        <v>6.74</v>
      </c>
      <c r="BW1806" s="13">
        <v>6.74</v>
      </c>
      <c r="BX1806" s="13">
        <v>20.8</v>
      </c>
      <c r="BY1806" s="13">
        <v>36.314999999999998</v>
      </c>
      <c r="BZ1806" s="13">
        <v>23.7</v>
      </c>
      <c r="CA1806" s="13">
        <v>38.54</v>
      </c>
      <c r="CB1806" s="13">
        <v>0</v>
      </c>
      <c r="CC1806" s="15">
        <v>0.72099999999999997</v>
      </c>
      <c r="CD1806" s="15">
        <v>0.53600000000000003</v>
      </c>
      <c r="CE1806" s="15">
        <v>0.36</v>
      </c>
      <c r="CF1806" s="15" t="s">
        <v>7128</v>
      </c>
      <c r="CG1806" s="15" t="s">
        <v>7128</v>
      </c>
      <c r="CH1806" s="13" t="s">
        <v>7128</v>
      </c>
      <c r="CI1806" s="13" t="s">
        <v>7128</v>
      </c>
      <c r="CJ1806" s="13">
        <v>0</v>
      </c>
      <c r="CK1806" s="12">
        <f t="shared" si="56"/>
        <v>0</v>
      </c>
      <c r="CL1806" s="36">
        <f t="shared" si="57"/>
        <v>0.40217955371043074</v>
      </c>
      <c r="CM1806" s="13">
        <v>1.45</v>
      </c>
      <c r="CN1806" s="13" t="s">
        <v>7128</v>
      </c>
      <c r="CO1806" s="13">
        <v>3.79</v>
      </c>
      <c r="CP1806" s="13">
        <v>11.4</v>
      </c>
      <c r="CQ1806" s="13" t="s">
        <v>7128</v>
      </c>
      <c r="CR1806" s="13" t="s">
        <v>7128</v>
      </c>
      <c r="CS1806" s="13" t="s">
        <v>7128</v>
      </c>
      <c r="CT1806" s="13">
        <v>0</v>
      </c>
      <c r="CU1806" s="13">
        <v>-6.04</v>
      </c>
      <c r="CV1806" s="13">
        <v>38.54</v>
      </c>
      <c r="CW1806" s="13">
        <v>-3.45</v>
      </c>
      <c r="CX1806" s="12">
        <v>0.18221153846153845</v>
      </c>
      <c r="CY1806" s="12">
        <v>-0.16632245628528158</v>
      </c>
      <c r="CZ1806" s="15" t="s">
        <v>7128</v>
      </c>
      <c r="DA1806" s="20"/>
      <c r="DB1806" s="20"/>
    </row>
    <row r="1807" spans="1:106" ht="24">
      <c r="A1807" s="8" t="s">
        <v>6605</v>
      </c>
      <c r="B1807" s="8" t="s">
        <v>6606</v>
      </c>
      <c r="C1807" s="9" t="s">
        <v>7210</v>
      </c>
      <c r="D1807" s="9" t="s">
        <v>7126</v>
      </c>
      <c r="E1807" s="10" t="s">
        <v>7127</v>
      </c>
      <c r="F1807" s="10" t="s">
        <v>7126</v>
      </c>
      <c r="G1807" s="11">
        <v>1.1000000000000001</v>
      </c>
      <c r="H1807" s="11">
        <v>1.1000000000000001</v>
      </c>
      <c r="I1807" s="12">
        <v>9.0499999999999997E-2</v>
      </c>
      <c r="J1807" s="12">
        <v>0.15604999999999999</v>
      </c>
      <c r="K1807" s="12">
        <v>4.7E-2</v>
      </c>
      <c r="L1807" s="12">
        <v>0.10350000000000001</v>
      </c>
      <c r="M1807" s="12">
        <v>6.8320350000000002E-2</v>
      </c>
      <c r="N1807" s="12">
        <v>0.15604999999999999</v>
      </c>
      <c r="O1807" s="12" t="s">
        <v>7128</v>
      </c>
      <c r="P1807" s="12" t="s">
        <v>7128</v>
      </c>
      <c r="Q1807" s="13">
        <v>1.74</v>
      </c>
      <c r="R1807" s="13">
        <v>0</v>
      </c>
      <c r="S1807" s="13">
        <v>0</v>
      </c>
      <c r="T1807" s="13">
        <v>0</v>
      </c>
      <c r="U1807" s="13">
        <v>1.74</v>
      </c>
      <c r="V1807" s="13">
        <v>0</v>
      </c>
      <c r="W1807" s="13">
        <v>1.74</v>
      </c>
      <c r="X1807" s="14">
        <v>0</v>
      </c>
      <c r="Y1807" s="15">
        <v>2.79126213592233</v>
      </c>
      <c r="Z1807" s="14" t="s">
        <v>7128</v>
      </c>
      <c r="AA1807" s="14">
        <v>0</v>
      </c>
      <c r="AB1807" s="14" t="s">
        <v>7128</v>
      </c>
      <c r="AC1807" s="14">
        <v>0</v>
      </c>
      <c r="AD1807" s="13">
        <v>0.42099999999999999</v>
      </c>
      <c r="AE1807" s="15" t="s">
        <v>7128</v>
      </c>
      <c r="AF1807" s="14" t="s">
        <v>7128</v>
      </c>
      <c r="AG1807" s="14" t="s">
        <v>7128</v>
      </c>
      <c r="AH1807" s="15">
        <v>0.31768388106416273</v>
      </c>
      <c r="AI1807" s="5" t="s">
        <v>7128</v>
      </c>
      <c r="AJ1807" s="15">
        <v>79.090909090909093</v>
      </c>
      <c r="AK1807" s="15">
        <v>79.090909090909093</v>
      </c>
      <c r="AL1807" s="15" t="s">
        <v>7128</v>
      </c>
      <c r="AM1807" s="15" t="s">
        <v>7128</v>
      </c>
      <c r="AN1807" s="15" t="s">
        <v>7128</v>
      </c>
      <c r="AO1807" s="15">
        <v>4.615384615384615</v>
      </c>
      <c r="AP1807" s="15">
        <v>52.727272727272727</v>
      </c>
      <c r="AQ1807" s="15">
        <v>43.5</v>
      </c>
      <c r="AR1807" s="15" t="s">
        <v>7128</v>
      </c>
      <c r="AS1807" s="15">
        <v>4.615384615384615</v>
      </c>
      <c r="AT1807" s="14">
        <v>0</v>
      </c>
      <c r="AU1807" s="14">
        <v>0</v>
      </c>
      <c r="AV1807" s="12" t="s">
        <v>7128</v>
      </c>
      <c r="AW1807" s="12" t="s">
        <v>7128</v>
      </c>
      <c r="AX1807" s="12" t="s">
        <v>7128</v>
      </c>
      <c r="AY1807" s="12" t="s">
        <v>7128</v>
      </c>
      <c r="AZ1807" s="14" t="s">
        <v>7128</v>
      </c>
      <c r="BA1807" s="14" t="s">
        <v>7128</v>
      </c>
      <c r="BB1807" s="14" t="s">
        <v>7128</v>
      </c>
      <c r="BC1807" s="14" t="s">
        <v>7128</v>
      </c>
      <c r="BD1807" s="14">
        <v>5.8355437665782488E-2</v>
      </c>
      <c r="BE1807" s="14">
        <v>8.7533156498673742E-2</v>
      </c>
      <c r="BF1807" s="14">
        <v>0.30303030303030304</v>
      </c>
      <c r="BG1807" s="14" t="s">
        <v>7128</v>
      </c>
      <c r="BH1807" s="13">
        <v>2.1999999999999999E-2</v>
      </c>
      <c r="BI1807" s="13">
        <v>2.1999999999999999E-2</v>
      </c>
      <c r="BJ1807" s="13">
        <v>3.3000000000000002E-2</v>
      </c>
      <c r="BK1807" s="13">
        <v>3.3000000000000002E-2</v>
      </c>
      <c r="BL1807" s="13">
        <v>0.377</v>
      </c>
      <c r="BM1807" s="13">
        <v>0.377</v>
      </c>
      <c r="BN1807" s="13">
        <v>0.04</v>
      </c>
      <c r="BO1807" s="13">
        <v>0.04</v>
      </c>
      <c r="BP1807" s="13">
        <v>2.3000000000000003E-2</v>
      </c>
      <c r="BQ1807" s="13">
        <v>-8.0000000000000002E-3</v>
      </c>
      <c r="BR1807" s="13">
        <v>0.32200000000000001</v>
      </c>
      <c r="BS1807" s="13">
        <v>5.9999999999999993E-3</v>
      </c>
      <c r="BT1807" s="14">
        <v>14.260869565217391</v>
      </c>
      <c r="BU1807" s="13">
        <v>-0.30499999999999999</v>
      </c>
      <c r="BV1807" s="13">
        <v>-0.29799999999999999</v>
      </c>
      <c r="BW1807" s="13">
        <v>-0.30599999999999999</v>
      </c>
      <c r="BX1807" s="13">
        <v>0</v>
      </c>
      <c r="BY1807" s="13">
        <v>0</v>
      </c>
      <c r="BZ1807" s="13">
        <v>0</v>
      </c>
      <c r="CA1807" s="13">
        <v>0</v>
      </c>
      <c r="CB1807" s="13">
        <v>0</v>
      </c>
      <c r="CC1807" s="15" t="s">
        <v>7128</v>
      </c>
      <c r="CD1807" s="15" t="s">
        <v>7128</v>
      </c>
      <c r="CE1807" s="15">
        <v>0.36</v>
      </c>
      <c r="CF1807" s="15" t="s">
        <v>7128</v>
      </c>
      <c r="CG1807" s="15" t="s">
        <v>7128</v>
      </c>
      <c r="CH1807" s="13" t="s">
        <v>7128</v>
      </c>
      <c r="CI1807" s="13" t="s">
        <v>7128</v>
      </c>
      <c r="CJ1807" s="13">
        <v>0</v>
      </c>
      <c r="CK1807" s="12">
        <f t="shared" si="56"/>
        <v>0</v>
      </c>
      <c r="CL1807" s="36" t="str">
        <f t="shared" si="57"/>
        <v>NA</v>
      </c>
      <c r="CM1807" s="13">
        <v>3.3000000000000002E-2</v>
      </c>
      <c r="CN1807" s="13">
        <v>0.01</v>
      </c>
      <c r="CO1807" s="13">
        <v>2.1999999999999999E-2</v>
      </c>
      <c r="CP1807" s="13">
        <v>1.74</v>
      </c>
      <c r="CQ1807" s="13">
        <v>0.04</v>
      </c>
      <c r="CR1807" s="13">
        <v>1.74</v>
      </c>
      <c r="CS1807" s="13" t="s">
        <v>7128</v>
      </c>
      <c r="CT1807" s="13">
        <v>0</v>
      </c>
      <c r="CU1807" s="13">
        <v>3.3000000000000002E-2</v>
      </c>
      <c r="CV1807" s="13">
        <v>0</v>
      </c>
      <c r="CW1807" s="13">
        <v>0.04</v>
      </c>
      <c r="CX1807" s="12" t="s">
        <v>7128</v>
      </c>
      <c r="CY1807" s="12" t="s">
        <v>7128</v>
      </c>
      <c r="CZ1807" s="15">
        <v>43.5</v>
      </c>
      <c r="DA1807" s="20"/>
      <c r="DB1807" s="20"/>
    </row>
    <row r="1808" spans="1:106">
      <c r="A1808" s="8" t="s">
        <v>883</v>
      </c>
      <c r="B1808" s="8" t="s">
        <v>884</v>
      </c>
      <c r="C1808" s="9" t="s">
        <v>7193</v>
      </c>
      <c r="D1808" s="9" t="s">
        <v>7126</v>
      </c>
      <c r="E1808" s="10" t="s">
        <v>7127</v>
      </c>
      <c r="F1808" s="10" t="s">
        <v>7126</v>
      </c>
      <c r="G1808" s="11">
        <v>1.41</v>
      </c>
      <c r="H1808" s="11">
        <v>1.4261871095741465</v>
      </c>
      <c r="I1808" s="12">
        <v>9.0499999999999997E-2</v>
      </c>
      <c r="J1808" s="12">
        <v>0.18556993341646025</v>
      </c>
      <c r="K1808" s="12">
        <v>4.1999999999999996E-2</v>
      </c>
      <c r="L1808" s="12">
        <v>9.8500000000000004E-2</v>
      </c>
      <c r="M1808" s="12">
        <v>6.5019850000000004E-2</v>
      </c>
      <c r="N1808" s="12">
        <v>0.18420169961576532</v>
      </c>
      <c r="O1808" s="12">
        <v>-0.31716521584973151</v>
      </c>
      <c r="P1808" s="12">
        <v>-0.31207572215874124</v>
      </c>
      <c r="Q1808" s="13">
        <v>613</v>
      </c>
      <c r="R1808" s="13">
        <v>6.457374587909074</v>
      </c>
      <c r="S1808" s="13">
        <v>0.57999999999999996</v>
      </c>
      <c r="T1808" s="13">
        <v>7.0373745879090741</v>
      </c>
      <c r="U1808" s="13">
        <v>620.03737458790908</v>
      </c>
      <c r="V1808" s="13">
        <v>51.3</v>
      </c>
      <c r="W1808" s="13">
        <v>568.73737458790913</v>
      </c>
      <c r="X1808" s="14">
        <v>8.2736947968814201E-2</v>
      </c>
      <c r="Y1808" s="15">
        <v>1.6904761904761905</v>
      </c>
      <c r="Z1808" s="14">
        <v>4.4083502413363319E-2</v>
      </c>
      <c r="AA1808" s="14">
        <v>1.134991998278535E-2</v>
      </c>
      <c r="AB1808" s="14">
        <v>4.6116478295603371E-2</v>
      </c>
      <c r="AC1808" s="14">
        <v>1.1480219556132258E-2</v>
      </c>
      <c r="AD1808" s="13">
        <v>14.6</v>
      </c>
      <c r="AE1808" s="15">
        <v>3.749166666666667</v>
      </c>
      <c r="AF1808" s="14">
        <v>0.24899799195977465</v>
      </c>
      <c r="AG1808" s="14">
        <v>0.79518713561347387</v>
      </c>
      <c r="AH1808" s="15">
        <v>0.37244788308618093</v>
      </c>
      <c r="AI1808" s="5" t="s">
        <v>7128</v>
      </c>
      <c r="AJ1808" s="15" t="s">
        <v>7128</v>
      </c>
      <c r="AK1808" s="15" t="s">
        <v>7128</v>
      </c>
      <c r="AL1808" s="15">
        <v>811.1111111111112</v>
      </c>
      <c r="AM1808" s="15" t="s">
        <v>7128</v>
      </c>
      <c r="AN1808" s="15">
        <v>4.0170380078636958</v>
      </c>
      <c r="AO1808" s="15">
        <v>2.0453787120453786</v>
      </c>
      <c r="AP1808" s="15" t="s">
        <v>7128</v>
      </c>
      <c r="AQ1808" s="15" t="s">
        <v>7128</v>
      </c>
      <c r="AR1808" s="15">
        <v>5.2496876239733306</v>
      </c>
      <c r="AS1808" s="15">
        <v>1.8976889375639279</v>
      </c>
      <c r="AT1808" s="14" t="s">
        <v>7128</v>
      </c>
      <c r="AU1808" s="14">
        <v>0</v>
      </c>
      <c r="AV1808" s="12" t="s">
        <v>7128</v>
      </c>
      <c r="AW1808" s="12" t="s">
        <v>7128</v>
      </c>
      <c r="AX1808" s="12">
        <v>0.127</v>
      </c>
      <c r="AY1808" s="12">
        <v>0.251</v>
      </c>
      <c r="AZ1808" s="14" t="s">
        <v>7128</v>
      </c>
      <c r="BA1808" s="14">
        <v>0.22699999999999998</v>
      </c>
      <c r="BB1808" s="14">
        <v>-0.13159528243327126</v>
      </c>
      <c r="BC1808" s="14">
        <v>-0.12787402254297595</v>
      </c>
      <c r="BD1808" s="14">
        <v>-7.1021775544388613E-2</v>
      </c>
      <c r="BE1808" s="14">
        <v>-5.5214321331932374E-2</v>
      </c>
      <c r="BF1808" s="14">
        <v>0</v>
      </c>
      <c r="BG1808" s="14">
        <v>0.68980000000000008</v>
      </c>
      <c r="BH1808" s="13">
        <v>-18.3</v>
      </c>
      <c r="BI1808" s="13">
        <v>-21.2</v>
      </c>
      <c r="BJ1808" s="13">
        <v>-17.2</v>
      </c>
      <c r="BK1808" s="13">
        <v>-16.481474917581814</v>
      </c>
      <c r="BL1808" s="13">
        <v>299.7</v>
      </c>
      <c r="BM1808" s="13">
        <v>298.5</v>
      </c>
      <c r="BN1808" s="13">
        <v>-10.3</v>
      </c>
      <c r="BO1808" s="13">
        <v>-10.99</v>
      </c>
      <c r="BP1808" s="13">
        <v>-16.481474917581814</v>
      </c>
      <c r="BQ1808" s="13">
        <v>-0.19700000000000001</v>
      </c>
      <c r="BR1808" s="13">
        <v>-16.603999999999999</v>
      </c>
      <c r="BS1808" s="13">
        <v>-5.18</v>
      </c>
      <c r="BT1808" s="14" t="s">
        <v>7128</v>
      </c>
      <c r="BU1808" s="13">
        <v>5.3025250824181853</v>
      </c>
      <c r="BV1808" s="13">
        <v>0.78099999999999969</v>
      </c>
      <c r="BW1808" s="13">
        <v>0.58399999999999963</v>
      </c>
      <c r="BX1808" s="13">
        <v>161.1</v>
      </c>
      <c r="BY1808" s="13">
        <v>128.88837458790908</v>
      </c>
      <c r="BZ1808" s="13">
        <v>152.6</v>
      </c>
      <c r="CA1808" s="13">
        <v>108.33737458790908</v>
      </c>
      <c r="CB1808" s="13">
        <v>0</v>
      </c>
      <c r="CC1808" s="15">
        <v>1.32</v>
      </c>
      <c r="CD1808" s="15">
        <v>1.41</v>
      </c>
      <c r="CE1808" s="15">
        <v>0.36</v>
      </c>
      <c r="CF1808" s="15" t="s">
        <v>7128</v>
      </c>
      <c r="CG1808" s="15" t="s">
        <v>7128</v>
      </c>
      <c r="CH1808" s="13" t="s">
        <v>7128</v>
      </c>
      <c r="CI1808" s="13" t="s">
        <v>7128</v>
      </c>
      <c r="CJ1808" s="13">
        <v>0</v>
      </c>
      <c r="CK1808" s="12">
        <f t="shared" si="56"/>
        <v>0</v>
      </c>
      <c r="CL1808" s="36">
        <f t="shared" si="57"/>
        <v>2.7663583425386773</v>
      </c>
      <c r="CM1808" s="13" t="s">
        <v>7128</v>
      </c>
      <c r="CN1808" s="13" t="s">
        <v>7128</v>
      </c>
      <c r="CO1808" s="13" t="s">
        <v>7128</v>
      </c>
      <c r="CP1808" s="13" t="s">
        <v>7128</v>
      </c>
      <c r="CQ1808" s="13" t="s">
        <v>7128</v>
      </c>
      <c r="CR1808" s="13" t="s">
        <v>7128</v>
      </c>
      <c r="CS1808" s="13" t="s">
        <v>7128</v>
      </c>
      <c r="CT1808" s="13">
        <v>0</v>
      </c>
      <c r="CU1808" s="13">
        <v>-16.481474917581814</v>
      </c>
      <c r="CV1808" s="13">
        <v>108.33737458790908</v>
      </c>
      <c r="CW1808" s="13">
        <v>-10.3</v>
      </c>
      <c r="CX1808" s="12">
        <v>-0.13159528243327126</v>
      </c>
      <c r="CY1808" s="12">
        <v>-0.12787402254297595</v>
      </c>
      <c r="CZ1808" s="15" t="s">
        <v>7128</v>
      </c>
      <c r="DA1808" s="20"/>
      <c r="DB1808" s="20"/>
    </row>
    <row r="1809" spans="1:106">
      <c r="A1809" s="8" t="s">
        <v>3611</v>
      </c>
      <c r="B1809" s="8" t="s">
        <v>3612</v>
      </c>
      <c r="C1809" s="9" t="s">
        <v>7149</v>
      </c>
      <c r="D1809" s="9" t="s">
        <v>7126</v>
      </c>
      <c r="E1809" s="10" t="s">
        <v>7127</v>
      </c>
      <c r="F1809" s="10" t="s">
        <v>7126</v>
      </c>
      <c r="G1809" s="11">
        <v>0.85</v>
      </c>
      <c r="H1809" s="11">
        <v>0.86364791288566234</v>
      </c>
      <c r="I1809" s="12">
        <v>9.0499999999999997E-2</v>
      </c>
      <c r="J1809" s="12">
        <v>0.13466013611615243</v>
      </c>
      <c r="K1809" s="12">
        <v>4.7E-2</v>
      </c>
      <c r="L1809" s="12">
        <v>0.10350000000000001</v>
      </c>
      <c r="M1809" s="12">
        <v>6.8320350000000002E-2</v>
      </c>
      <c r="N1809" s="12">
        <v>0.13315401823341608</v>
      </c>
      <c r="O1809" s="12">
        <v>-3.6230816744424688E-2</v>
      </c>
      <c r="P1809" s="12">
        <v>-5.7226176607727011E-2</v>
      </c>
      <c r="Q1809" s="13">
        <v>5.51</v>
      </c>
      <c r="R1809" s="13">
        <v>0</v>
      </c>
      <c r="S1809" s="13">
        <v>0.128</v>
      </c>
      <c r="T1809" s="13">
        <v>0.128</v>
      </c>
      <c r="U1809" s="13">
        <v>5.6379999999999999</v>
      </c>
      <c r="V1809" s="13">
        <v>1.2E-2</v>
      </c>
      <c r="W1809" s="13">
        <v>5.6260000000000003</v>
      </c>
      <c r="X1809" s="14">
        <v>2.1284143313231641E-3</v>
      </c>
      <c r="Y1809" s="15">
        <v>0.55894308943089432</v>
      </c>
      <c r="Z1809" s="14">
        <v>3.1465093411996069E-2</v>
      </c>
      <c r="AA1809" s="14">
        <v>2.2703086200780421E-2</v>
      </c>
      <c r="AB1809" s="14">
        <v>3.2487309644670052E-2</v>
      </c>
      <c r="AC1809" s="14">
        <v>2.3230490018148822E-2</v>
      </c>
      <c r="AD1809" s="13">
        <v>1.1200000000000001</v>
      </c>
      <c r="AE1809" s="15">
        <v>2.8014999999999999</v>
      </c>
      <c r="AF1809" s="14">
        <v>0.216794833886788</v>
      </c>
      <c r="AG1809" s="14">
        <v>0.87179199158729637</v>
      </c>
      <c r="AH1809" s="15">
        <v>0.5005476451259584</v>
      </c>
      <c r="AI1809" s="5">
        <v>7.4754098360655741</v>
      </c>
      <c r="AJ1809" s="15">
        <v>14.654255319148936</v>
      </c>
      <c r="AK1809" s="15">
        <v>14.654255319148936</v>
      </c>
      <c r="AL1809" s="15">
        <v>18.06451612903226</v>
      </c>
      <c r="AM1809" s="15" t="s">
        <v>7128</v>
      </c>
      <c r="AN1809" s="15">
        <v>1.398477157360406</v>
      </c>
      <c r="AO1809" s="15">
        <v>0.52980769230769231</v>
      </c>
      <c r="AP1809" s="15">
        <v>12.337719298245615</v>
      </c>
      <c r="AQ1809" s="15">
        <v>9.192810457516341</v>
      </c>
      <c r="AR1809" s="15">
        <v>1.3870808678500988</v>
      </c>
      <c r="AS1809" s="15">
        <v>0.54096153846153849</v>
      </c>
      <c r="AT1809" s="14">
        <v>0.20936170212765956</v>
      </c>
      <c r="AU1809" s="14">
        <v>1.4286751361161525E-2</v>
      </c>
      <c r="AV1809" s="12" t="s">
        <v>7128</v>
      </c>
      <c r="AW1809" s="12">
        <v>-3.4099999999999998E-2</v>
      </c>
      <c r="AX1809" s="12">
        <v>1.32E-2</v>
      </c>
      <c r="AY1809" s="12">
        <v>6.9900000000000004E-2</v>
      </c>
      <c r="AZ1809" s="14" t="s">
        <v>7128</v>
      </c>
      <c r="BA1809" s="14">
        <v>9.3699999999999992E-2</v>
      </c>
      <c r="BB1809" s="14">
        <v>9.8429319371727747E-2</v>
      </c>
      <c r="BC1809" s="14">
        <v>7.5927841625689066E-2</v>
      </c>
      <c r="BD1809" s="14">
        <v>3.6153846153846154E-2</v>
      </c>
      <c r="BE1809" s="14">
        <v>4.3846153846153847E-2</v>
      </c>
      <c r="BF1809" s="14">
        <v>0.30882352941176472</v>
      </c>
      <c r="BG1809" s="14">
        <v>0.18690000000000001</v>
      </c>
      <c r="BH1809" s="13">
        <v>0.376</v>
      </c>
      <c r="BI1809" s="13">
        <v>0.376</v>
      </c>
      <c r="BJ1809" s="13">
        <v>0.45600000000000002</v>
      </c>
      <c r="BK1809" s="13">
        <v>0.45600000000000002</v>
      </c>
      <c r="BL1809" s="13">
        <v>10.4</v>
      </c>
      <c r="BM1809" s="13">
        <v>10.4</v>
      </c>
      <c r="BN1809" s="13">
        <v>0.61199999999999999</v>
      </c>
      <c r="BO1809" s="13">
        <v>0.61199999999999999</v>
      </c>
      <c r="BP1809" s="13">
        <v>0.31517647058823528</v>
      </c>
      <c r="BQ1809" s="13">
        <v>0</v>
      </c>
      <c r="BR1809" s="13">
        <v>0.26900000000000002</v>
      </c>
      <c r="BS1809" s="13">
        <v>7.9000000000000015E-2</v>
      </c>
      <c r="BT1809" s="14">
        <v>1.1041433370660696</v>
      </c>
      <c r="BU1809" s="13">
        <v>-3.2823529411764751E-2</v>
      </c>
      <c r="BV1809" s="13">
        <v>2.7999999999999969E-2</v>
      </c>
      <c r="BW1809" s="13">
        <v>2.7999999999999969E-2</v>
      </c>
      <c r="BX1809" s="13">
        <v>3.82</v>
      </c>
      <c r="BY1809" s="13">
        <v>4.1509999999999998</v>
      </c>
      <c r="BZ1809" s="13">
        <v>3.94</v>
      </c>
      <c r="CA1809" s="13">
        <v>4.056</v>
      </c>
      <c r="CB1809" s="13">
        <v>-7.8719999999999998E-2</v>
      </c>
      <c r="CC1809" s="15">
        <v>1.26</v>
      </c>
      <c r="CD1809" s="15">
        <v>0.498</v>
      </c>
      <c r="CE1809" s="15">
        <v>0.36</v>
      </c>
      <c r="CF1809" s="15">
        <v>0.74950218235029098</v>
      </c>
      <c r="CG1809" s="15">
        <v>0.91066206184647269</v>
      </c>
      <c r="CH1809" s="13">
        <v>0.56810000000000005</v>
      </c>
      <c r="CI1809" s="13">
        <v>0.25559999999999999</v>
      </c>
      <c r="CJ1809" s="13">
        <v>-7.8719999999999998E-2</v>
      </c>
      <c r="CK1809" s="12">
        <f t="shared" si="56"/>
        <v>2.8114285714285745</v>
      </c>
      <c r="CL1809" s="36">
        <f t="shared" si="57"/>
        <v>2.5641025641025643</v>
      </c>
      <c r="CM1809" s="13">
        <v>0.54400000000000004</v>
      </c>
      <c r="CN1809" s="13">
        <v>0.16800000000000001</v>
      </c>
      <c r="CO1809" s="13">
        <v>0.376</v>
      </c>
      <c r="CP1809" s="13">
        <v>5.51</v>
      </c>
      <c r="CQ1809" s="13">
        <v>0.61199999999999999</v>
      </c>
      <c r="CR1809" s="13">
        <v>5.6260000000000003</v>
      </c>
      <c r="CS1809" s="13">
        <v>2.7999999999999969E-2</v>
      </c>
      <c r="CT1809" s="13">
        <v>0</v>
      </c>
      <c r="CU1809" s="13">
        <v>0.45600000000000002</v>
      </c>
      <c r="CV1809" s="13">
        <v>4.056</v>
      </c>
      <c r="CW1809" s="13">
        <v>0.61199999999999999</v>
      </c>
      <c r="CX1809" s="12">
        <v>9.8429319371727747E-2</v>
      </c>
      <c r="CY1809" s="12">
        <v>7.5927841625689066E-2</v>
      </c>
      <c r="CZ1809" s="15">
        <v>9.192810457516341</v>
      </c>
      <c r="DA1809" s="20"/>
      <c r="DB1809" s="20"/>
    </row>
    <row r="1810" spans="1:106" ht="24">
      <c r="A1810" s="8" t="s">
        <v>6531</v>
      </c>
      <c r="B1810" s="8" t="s">
        <v>6532</v>
      </c>
      <c r="C1810" s="9" t="s">
        <v>7209</v>
      </c>
      <c r="D1810" s="9" t="s">
        <v>7126</v>
      </c>
      <c r="E1810" s="10" t="s">
        <v>7127</v>
      </c>
      <c r="F1810" s="10" t="s">
        <v>7126</v>
      </c>
      <c r="G1810" s="11">
        <v>0.91</v>
      </c>
      <c r="H1810" s="11">
        <v>0.91</v>
      </c>
      <c r="I1810" s="12">
        <v>9.0499999999999997E-2</v>
      </c>
      <c r="J1810" s="12">
        <v>0.13885500000000001</v>
      </c>
      <c r="K1810" s="12">
        <v>4.7E-2</v>
      </c>
      <c r="L1810" s="12">
        <v>0.10350000000000001</v>
      </c>
      <c r="M1810" s="12">
        <v>6.8320350000000002E-2</v>
      </c>
      <c r="N1810" s="12">
        <v>0.13885500000000001</v>
      </c>
      <c r="O1810" s="12">
        <v>-0.13885500000000001</v>
      </c>
      <c r="P1810" s="12">
        <v>-0.13885500000000001</v>
      </c>
      <c r="Q1810" s="13">
        <v>2.86</v>
      </c>
      <c r="R1810" s="13">
        <v>0</v>
      </c>
      <c r="S1810" s="13">
        <v>0</v>
      </c>
      <c r="T1810" s="13">
        <v>0</v>
      </c>
      <c r="U1810" s="13">
        <v>2.86</v>
      </c>
      <c r="V1810" s="13">
        <v>0</v>
      </c>
      <c r="W1810" s="13">
        <v>2.86</v>
      </c>
      <c r="X1810" s="14">
        <v>0</v>
      </c>
      <c r="Y1810" s="15">
        <v>0.13681592039800994</v>
      </c>
      <c r="Z1810" s="14" t="s">
        <v>7128</v>
      </c>
      <c r="AA1810" s="14">
        <v>0</v>
      </c>
      <c r="AB1810" s="14" t="s">
        <v>7128</v>
      </c>
      <c r="AC1810" s="14">
        <v>0</v>
      </c>
      <c r="AD1810" s="13">
        <v>0.14299999999999999</v>
      </c>
      <c r="AE1810" s="15">
        <v>-0.2804166666666667</v>
      </c>
      <c r="AF1810" s="14" t="s">
        <v>7128</v>
      </c>
      <c r="AG1810" s="14" t="s">
        <v>7128</v>
      </c>
      <c r="AH1810" s="15">
        <v>0.9492277649565064</v>
      </c>
      <c r="AI1810" s="5" t="s">
        <v>7128</v>
      </c>
      <c r="AJ1810" s="15" t="s">
        <v>7128</v>
      </c>
      <c r="AK1810" s="15" t="s">
        <v>7128</v>
      </c>
      <c r="AL1810" s="15" t="s">
        <v>7128</v>
      </c>
      <c r="AM1810" s="15" t="s">
        <v>7128</v>
      </c>
      <c r="AN1810" s="15" t="s">
        <v>7128</v>
      </c>
      <c r="AO1810" s="15" t="s">
        <v>7128</v>
      </c>
      <c r="AP1810" s="15" t="s">
        <v>7128</v>
      </c>
      <c r="AQ1810" s="15" t="s">
        <v>7128</v>
      </c>
      <c r="AR1810" s="15" t="s">
        <v>7128</v>
      </c>
      <c r="AS1810" s="15" t="s">
        <v>7128</v>
      </c>
      <c r="AT1810" s="14" t="s">
        <v>7128</v>
      </c>
      <c r="AU1810" s="14">
        <v>0</v>
      </c>
      <c r="AV1810" s="12" t="s">
        <v>7128</v>
      </c>
      <c r="AW1810" s="12" t="s">
        <v>7128</v>
      </c>
      <c r="AX1810" s="12" t="s">
        <v>7128</v>
      </c>
      <c r="AY1810" s="12" t="s">
        <v>7128</v>
      </c>
      <c r="AZ1810" s="14" t="s">
        <v>7128</v>
      </c>
      <c r="BA1810" s="14" t="s">
        <v>7128</v>
      </c>
      <c r="BB1810" s="14">
        <v>0</v>
      </c>
      <c r="BC1810" s="14">
        <v>0</v>
      </c>
      <c r="BD1810" s="14" t="s">
        <v>7128</v>
      </c>
      <c r="BE1810" s="14" t="s">
        <v>7128</v>
      </c>
      <c r="BF1810" s="14">
        <v>0</v>
      </c>
      <c r="BG1810" s="14">
        <v>0.04</v>
      </c>
      <c r="BH1810" s="13">
        <v>0</v>
      </c>
      <c r="BI1810" s="13">
        <v>0</v>
      </c>
      <c r="BJ1810" s="13">
        <v>0</v>
      </c>
      <c r="BK1810" s="13">
        <v>0</v>
      </c>
      <c r="BL1810" s="13">
        <v>0</v>
      </c>
      <c r="BM1810" s="13">
        <v>0</v>
      </c>
      <c r="BN1810" s="13">
        <v>0</v>
      </c>
      <c r="BO1810" s="13">
        <v>0</v>
      </c>
      <c r="BP1810" s="13">
        <v>0</v>
      </c>
      <c r="BQ1810" s="13">
        <v>0</v>
      </c>
      <c r="BR1810" s="13">
        <v>0</v>
      </c>
      <c r="BS1810" s="13">
        <v>0</v>
      </c>
      <c r="BT1810" s="14" t="s">
        <v>7128</v>
      </c>
      <c r="BU1810" s="13">
        <v>0</v>
      </c>
      <c r="BV1810" s="13">
        <v>0</v>
      </c>
      <c r="BW1810" s="13">
        <v>0</v>
      </c>
      <c r="BX1810" s="13">
        <v>2.2200000000000002</v>
      </c>
      <c r="BY1810" s="13">
        <v>2.1440000000000001</v>
      </c>
      <c r="BZ1810" s="13">
        <v>0</v>
      </c>
      <c r="CA1810" s="13">
        <v>0</v>
      </c>
      <c r="CB1810" s="13">
        <v>0</v>
      </c>
      <c r="CC1810" s="15">
        <v>3.0000000000000001E-3</v>
      </c>
      <c r="CD1810" s="15">
        <v>-0.312</v>
      </c>
      <c r="CE1810" s="15">
        <v>0.36</v>
      </c>
      <c r="CF1810" s="15" t="s">
        <v>7128</v>
      </c>
      <c r="CG1810" s="15" t="s">
        <v>7128</v>
      </c>
      <c r="CH1810" s="13" t="s">
        <v>7128</v>
      </c>
      <c r="CI1810" s="13" t="s">
        <v>7128</v>
      </c>
      <c r="CJ1810" s="13">
        <v>0</v>
      </c>
      <c r="CK1810" s="12">
        <f t="shared" si="56"/>
        <v>0</v>
      </c>
      <c r="CL1810" s="36" t="str">
        <f t="shared" si="57"/>
        <v>NA</v>
      </c>
      <c r="CM1810" s="13" t="s">
        <v>7128</v>
      </c>
      <c r="CN1810" s="13" t="s">
        <v>7128</v>
      </c>
      <c r="CO1810" s="13" t="s">
        <v>7128</v>
      </c>
      <c r="CP1810" s="13" t="s">
        <v>7128</v>
      </c>
      <c r="CQ1810" s="13" t="s">
        <v>7128</v>
      </c>
      <c r="CR1810" s="13" t="s">
        <v>7128</v>
      </c>
      <c r="CS1810" s="13" t="s">
        <v>7128</v>
      </c>
      <c r="CT1810" s="13">
        <v>0</v>
      </c>
      <c r="CU1810" s="13">
        <v>0</v>
      </c>
      <c r="CV1810" s="13">
        <v>0</v>
      </c>
      <c r="CW1810" s="13">
        <v>0</v>
      </c>
      <c r="CX1810" s="12">
        <v>0</v>
      </c>
      <c r="CY1810" s="12">
        <v>0</v>
      </c>
      <c r="CZ1810" s="15" t="s">
        <v>7128</v>
      </c>
      <c r="DA1810" s="20"/>
      <c r="DB1810" s="20"/>
    </row>
    <row r="1811" spans="1:106">
      <c r="A1811" s="8" t="s">
        <v>2543</v>
      </c>
      <c r="B1811" s="8" t="s">
        <v>2544</v>
      </c>
      <c r="C1811" s="9" t="s">
        <v>7173</v>
      </c>
      <c r="D1811" s="9" t="s">
        <v>7126</v>
      </c>
      <c r="E1811" s="10" t="s">
        <v>7127</v>
      </c>
      <c r="F1811" s="10" t="s">
        <v>7126</v>
      </c>
      <c r="G1811" s="11">
        <v>0.62</v>
      </c>
      <c r="H1811" s="11">
        <v>3.214827274371495</v>
      </c>
      <c r="I1811" s="12">
        <v>9.0499999999999997E-2</v>
      </c>
      <c r="J1811" s="12">
        <v>0.3474418683306203</v>
      </c>
      <c r="K1811" s="12">
        <v>3.6999999999999998E-2</v>
      </c>
      <c r="L1811" s="12">
        <v>9.35E-2</v>
      </c>
      <c r="M1811" s="12">
        <v>6.1719349999999999E-2</v>
      </c>
      <c r="N1811" s="12">
        <v>0.10186674393250145</v>
      </c>
      <c r="O1811" s="12">
        <v>-0.18350744210111211</v>
      </c>
      <c r="P1811" s="12">
        <v>-1.504448958520796E-3</v>
      </c>
      <c r="Q1811" s="13">
        <v>2.91</v>
      </c>
      <c r="R1811" s="13">
        <v>0</v>
      </c>
      <c r="S1811" s="13">
        <v>17.8</v>
      </c>
      <c r="T1811" s="13">
        <v>17.8</v>
      </c>
      <c r="U1811" s="13">
        <v>20.71</v>
      </c>
      <c r="V1811" s="13">
        <v>0.27100000000000002</v>
      </c>
      <c r="W1811" s="13">
        <v>20.439</v>
      </c>
      <c r="X1811" s="14">
        <v>1.3085465958474167E-2</v>
      </c>
      <c r="Y1811" s="15">
        <v>5.8479532163742687E-2</v>
      </c>
      <c r="Z1811" s="14">
        <v>0.89672544080604533</v>
      </c>
      <c r="AA1811" s="14">
        <v>0.85948816996619992</v>
      </c>
      <c r="AB1811" s="14">
        <v>8.6829268292682933</v>
      </c>
      <c r="AC1811" s="14">
        <v>6.1168384879725082</v>
      </c>
      <c r="AD1811" s="13">
        <v>0.17100000000000001</v>
      </c>
      <c r="AE1811" s="15">
        <v>0.69155555555555559</v>
      </c>
      <c r="AF1811" s="14">
        <v>5.4772255750516613E-2</v>
      </c>
      <c r="AG1811" s="14">
        <v>0.58058591095547596</v>
      </c>
      <c r="AH1811" s="15">
        <v>0.27513227513227506</v>
      </c>
      <c r="AI1811" s="5">
        <v>1.1767068273092369</v>
      </c>
      <c r="AJ1811" s="15">
        <v>9.7000000000000011</v>
      </c>
      <c r="AK1811" s="15">
        <v>9.7000000000000011</v>
      </c>
      <c r="AL1811" s="15" t="s">
        <v>7128</v>
      </c>
      <c r="AM1811" s="15" t="s">
        <v>7128</v>
      </c>
      <c r="AN1811" s="15">
        <v>1.4195121951219514</v>
      </c>
      <c r="AO1811" s="15">
        <v>7.8861788617886189E-2</v>
      </c>
      <c r="AP1811" s="15">
        <v>6.9757679180887369</v>
      </c>
      <c r="AQ1811" s="15">
        <v>5.2007633587786257</v>
      </c>
      <c r="AR1811" s="15">
        <v>1.0439246131058788</v>
      </c>
      <c r="AS1811" s="15">
        <v>0.55390243902439029</v>
      </c>
      <c r="AT1811" s="14">
        <v>0</v>
      </c>
      <c r="AU1811" s="14">
        <v>0</v>
      </c>
      <c r="AV1811" s="12" t="s">
        <v>7128</v>
      </c>
      <c r="AW1811" s="12" t="s">
        <v>7128</v>
      </c>
      <c r="AX1811" s="12">
        <v>0.109</v>
      </c>
      <c r="AY1811" s="12">
        <v>0.13600000000000001</v>
      </c>
      <c r="AZ1811" s="14" t="s">
        <v>7128</v>
      </c>
      <c r="BA1811" s="14" t="s">
        <v>7128</v>
      </c>
      <c r="BB1811" s="14">
        <v>0.16393442622950818</v>
      </c>
      <c r="BC1811" s="14">
        <v>0.10036229497398065</v>
      </c>
      <c r="BD1811" s="14">
        <v>8.130081300813009E-3</v>
      </c>
      <c r="BE1811" s="14">
        <v>7.9403794037940387E-2</v>
      </c>
      <c r="BF1811" s="14">
        <v>0.31578947368421056</v>
      </c>
      <c r="BG1811" s="14" t="s">
        <v>7128</v>
      </c>
      <c r="BH1811" s="13">
        <v>0.3</v>
      </c>
      <c r="BI1811" s="13">
        <v>0.3</v>
      </c>
      <c r="BJ1811" s="13">
        <v>2.93</v>
      </c>
      <c r="BK1811" s="13">
        <v>2.93</v>
      </c>
      <c r="BL1811" s="13">
        <v>36.9</v>
      </c>
      <c r="BM1811" s="13">
        <v>36.9</v>
      </c>
      <c r="BN1811" s="13">
        <v>3.93</v>
      </c>
      <c r="BO1811" s="13">
        <v>3.93</v>
      </c>
      <c r="BP1811" s="13">
        <v>2.0047368421052632</v>
      </c>
      <c r="BQ1811" s="13">
        <v>0</v>
      </c>
      <c r="BR1811" s="13">
        <v>0</v>
      </c>
      <c r="BS1811" s="13">
        <v>-0.73799999999999999</v>
      </c>
      <c r="BT1811" s="14">
        <v>-0.3681281176161722</v>
      </c>
      <c r="BU1811" s="13">
        <v>2.7427368421052631</v>
      </c>
      <c r="BV1811" s="13">
        <v>1.038</v>
      </c>
      <c r="BW1811" s="13">
        <v>1.038</v>
      </c>
      <c r="BX1811" s="13">
        <v>1.83</v>
      </c>
      <c r="BY1811" s="13">
        <v>19.974999999999998</v>
      </c>
      <c r="BZ1811" s="13">
        <v>2.0499999999999998</v>
      </c>
      <c r="CA1811" s="13">
        <v>19.579000000000001</v>
      </c>
      <c r="CB1811" s="13">
        <v>0</v>
      </c>
      <c r="CC1811" s="15">
        <v>0.21199999999999999</v>
      </c>
      <c r="CD1811" s="15">
        <v>0.32400000000000001</v>
      </c>
      <c r="CE1811" s="15">
        <v>0.36</v>
      </c>
      <c r="CF1811" s="15" t="s">
        <v>7128</v>
      </c>
      <c r="CG1811" s="15" t="s">
        <v>7128</v>
      </c>
      <c r="CH1811" s="13" t="s">
        <v>7128</v>
      </c>
      <c r="CI1811" s="13" t="s">
        <v>7128</v>
      </c>
      <c r="CJ1811" s="13">
        <v>0</v>
      </c>
      <c r="CK1811" s="12">
        <f t="shared" si="56"/>
        <v>0</v>
      </c>
      <c r="CL1811" s="36">
        <f t="shared" si="57"/>
        <v>1.884672353031309</v>
      </c>
      <c r="CM1811" s="13">
        <v>0.437</v>
      </c>
      <c r="CN1811" s="13">
        <v>0.13800000000000001</v>
      </c>
      <c r="CO1811" s="13">
        <v>0.3</v>
      </c>
      <c r="CP1811" s="13">
        <v>2.91</v>
      </c>
      <c r="CQ1811" s="13">
        <v>3.93</v>
      </c>
      <c r="CR1811" s="13">
        <v>20.439</v>
      </c>
      <c r="CS1811" s="13" t="s">
        <v>7128</v>
      </c>
      <c r="CT1811" s="13">
        <v>0</v>
      </c>
      <c r="CU1811" s="13">
        <v>2.93</v>
      </c>
      <c r="CV1811" s="13">
        <v>19.579000000000001</v>
      </c>
      <c r="CW1811" s="13">
        <v>3.93</v>
      </c>
      <c r="CX1811" s="12">
        <v>0.16393442622950818</v>
      </c>
      <c r="CY1811" s="12">
        <v>0.10036229497398065</v>
      </c>
      <c r="CZ1811" s="15">
        <v>5.2007633587786257</v>
      </c>
      <c r="DA1811" s="20"/>
      <c r="DB1811" s="20"/>
    </row>
    <row r="1812" spans="1:106" ht="24">
      <c r="A1812" s="8" t="s">
        <v>3179</v>
      </c>
      <c r="B1812" s="8" t="s">
        <v>3180</v>
      </c>
      <c r="C1812" s="9" t="s">
        <v>7141</v>
      </c>
      <c r="D1812" s="9" t="s">
        <v>7126</v>
      </c>
      <c r="E1812" s="10" t="s">
        <v>7127</v>
      </c>
      <c r="F1812" s="10" t="s">
        <v>7126</v>
      </c>
      <c r="G1812" s="11">
        <v>0.73</v>
      </c>
      <c r="H1812" s="11">
        <v>24.437619047619044</v>
      </c>
      <c r="I1812" s="12">
        <v>9.0499999999999997E-2</v>
      </c>
      <c r="J1812" s="12">
        <v>2.2681045238095239</v>
      </c>
      <c r="K1812" s="12">
        <v>4.1999999999999996E-2</v>
      </c>
      <c r="L1812" s="12">
        <v>9.8500000000000004E-2</v>
      </c>
      <c r="M1812" s="12">
        <v>6.5019850000000004E-2</v>
      </c>
      <c r="N1812" s="12">
        <v>0.13083034523470832</v>
      </c>
      <c r="O1812" s="12" t="s">
        <v>7128</v>
      </c>
      <c r="P1812" s="12">
        <v>-0.47528613912870454</v>
      </c>
      <c r="Q1812" s="13">
        <v>1.05</v>
      </c>
      <c r="R1812" s="13">
        <v>0</v>
      </c>
      <c r="S1812" s="13">
        <v>34.1</v>
      </c>
      <c r="T1812" s="13">
        <v>34.1</v>
      </c>
      <c r="U1812" s="13">
        <v>35.15</v>
      </c>
      <c r="V1812" s="13">
        <v>0.30099999999999999</v>
      </c>
      <c r="W1812" s="13">
        <v>34.848999999999997</v>
      </c>
      <c r="X1812" s="14">
        <v>8.56330014224751E-3</v>
      </c>
      <c r="Y1812" s="15">
        <v>3.1605562579013903E-2</v>
      </c>
      <c r="Z1812" s="14" t="s">
        <v>7128</v>
      </c>
      <c r="AA1812" s="14">
        <v>0.97012802275960175</v>
      </c>
      <c r="AB1812" s="14" t="s">
        <v>7128</v>
      </c>
      <c r="AC1812" s="14">
        <v>32.476190476190474</v>
      </c>
      <c r="AD1812" s="13">
        <v>0.13300000000000001</v>
      </c>
      <c r="AE1812" s="15">
        <v>1.1411111111111114</v>
      </c>
      <c r="AF1812" s="14">
        <v>4.4721359549995794E-2</v>
      </c>
      <c r="AG1812" s="14">
        <v>0.75802704437242874</v>
      </c>
      <c r="AH1812" s="15">
        <v>0.36842105263157893</v>
      </c>
      <c r="AI1812" s="5" t="s">
        <v>7128</v>
      </c>
      <c r="AJ1812" s="15" t="s">
        <v>7128</v>
      </c>
      <c r="AK1812" s="15" t="s">
        <v>7128</v>
      </c>
      <c r="AL1812" s="15" t="s">
        <v>7128</v>
      </c>
      <c r="AM1812" s="15" t="s">
        <v>7128</v>
      </c>
      <c r="AN1812" s="15" t="s">
        <v>7128</v>
      </c>
      <c r="AO1812" s="15">
        <v>5.9322033898305086E-2</v>
      </c>
      <c r="AP1812" s="15" t="s">
        <v>7128</v>
      </c>
      <c r="AQ1812" s="15" t="s">
        <v>7128</v>
      </c>
      <c r="AR1812" s="15" t="s">
        <v>7128</v>
      </c>
      <c r="AS1812" s="15">
        <v>1.9688700564971751</v>
      </c>
      <c r="AT1812" s="14" t="s">
        <v>7128</v>
      </c>
      <c r="AU1812" s="14">
        <v>0</v>
      </c>
      <c r="AV1812" s="12" t="s">
        <v>7128</v>
      </c>
      <c r="AW1812" s="12" t="s">
        <v>7128</v>
      </c>
      <c r="AX1812" s="12">
        <v>-0.34700000000000003</v>
      </c>
      <c r="AY1812" s="12">
        <v>-0.23899999999999999</v>
      </c>
      <c r="AZ1812" s="14" t="s">
        <v>7128</v>
      </c>
      <c r="BA1812" s="14" t="s">
        <v>7128</v>
      </c>
      <c r="BB1812" s="14" t="s">
        <v>7128</v>
      </c>
      <c r="BC1812" s="14">
        <v>-0.34445579389399622</v>
      </c>
      <c r="BD1812" s="14">
        <v>-0.33333333333333337</v>
      </c>
      <c r="BE1812" s="14">
        <v>-0.34293785310734465</v>
      </c>
      <c r="BF1812" s="14">
        <v>0</v>
      </c>
      <c r="BG1812" s="14">
        <v>0.30230000000000001</v>
      </c>
      <c r="BH1812" s="13">
        <v>-5.9</v>
      </c>
      <c r="BI1812" s="13">
        <v>-5.9</v>
      </c>
      <c r="BJ1812" s="13">
        <v>-6.07</v>
      </c>
      <c r="BK1812" s="13">
        <v>-6.07</v>
      </c>
      <c r="BL1812" s="13">
        <v>17.7</v>
      </c>
      <c r="BM1812" s="13">
        <v>17.7</v>
      </c>
      <c r="BN1812" s="13">
        <v>-5.56</v>
      </c>
      <c r="BO1812" s="13">
        <v>-5.56</v>
      </c>
      <c r="BP1812" s="13">
        <v>-6.07</v>
      </c>
      <c r="BQ1812" s="13">
        <v>0</v>
      </c>
      <c r="BR1812" s="13">
        <v>0</v>
      </c>
      <c r="BS1812" s="13">
        <v>-0.41299999999999998</v>
      </c>
      <c r="BT1812" s="14" t="s">
        <v>7128</v>
      </c>
      <c r="BU1812" s="13">
        <v>-5.657</v>
      </c>
      <c r="BV1812" s="13">
        <v>-5.4870000000000001</v>
      </c>
      <c r="BW1812" s="13">
        <v>-5.4870000000000001</v>
      </c>
      <c r="BX1812" s="13">
        <v>-35.200000000000003</v>
      </c>
      <c r="BY1812" s="13">
        <v>17.621999999999996</v>
      </c>
      <c r="BZ1812" s="13">
        <v>-35.6</v>
      </c>
      <c r="CA1812" s="13">
        <v>-1.8009999999999999</v>
      </c>
      <c r="CB1812" s="13">
        <v>0</v>
      </c>
      <c r="CC1812" s="15">
        <v>0.22600000000000001</v>
      </c>
      <c r="CD1812" s="15">
        <v>0.78600000000000003</v>
      </c>
      <c r="CE1812" s="15">
        <v>0.36</v>
      </c>
      <c r="CF1812" s="15">
        <v>1.1718250356662891</v>
      </c>
      <c r="CG1812" s="15">
        <v>1.4254619342514387</v>
      </c>
      <c r="CH1812" s="13">
        <v>1.2159999999999997</v>
      </c>
      <c r="CI1812" s="13">
        <v>-4.1779999999999999</v>
      </c>
      <c r="CJ1812" s="13">
        <v>0</v>
      </c>
      <c r="CK1812" s="12">
        <f t="shared" si="56"/>
        <v>0</v>
      </c>
      <c r="CL1812" s="36" t="str">
        <f t="shared" si="57"/>
        <v>NA</v>
      </c>
      <c r="CM1812" s="13" t="s">
        <v>7128</v>
      </c>
      <c r="CN1812" s="13" t="s">
        <v>7128</v>
      </c>
      <c r="CO1812" s="13" t="s">
        <v>7128</v>
      </c>
      <c r="CP1812" s="13" t="s">
        <v>7128</v>
      </c>
      <c r="CQ1812" s="13" t="s">
        <v>7128</v>
      </c>
      <c r="CR1812" s="13" t="s">
        <v>7128</v>
      </c>
      <c r="CS1812" s="13" t="s">
        <v>7128</v>
      </c>
      <c r="CT1812" s="13">
        <v>0</v>
      </c>
      <c r="CU1812" s="13">
        <v>-6.0891999999999999</v>
      </c>
      <c r="CV1812" s="13">
        <v>-1.8009999999999999</v>
      </c>
      <c r="CW1812" s="13">
        <v>-5.56</v>
      </c>
      <c r="CX1812" s="12" t="s">
        <v>7128</v>
      </c>
      <c r="CY1812" s="12">
        <v>-0.34554534105095908</v>
      </c>
      <c r="CZ1812" s="15" t="s">
        <v>7128</v>
      </c>
      <c r="DA1812" s="20"/>
      <c r="DB1812" s="20"/>
    </row>
    <row r="1813" spans="1:106">
      <c r="A1813" s="8" t="s">
        <v>1123</v>
      </c>
      <c r="B1813" s="8" t="s">
        <v>1124</v>
      </c>
      <c r="C1813" s="9" t="s">
        <v>7134</v>
      </c>
      <c r="D1813" s="9" t="s">
        <v>7126</v>
      </c>
      <c r="E1813" s="10" t="s">
        <v>7127</v>
      </c>
      <c r="F1813" s="10" t="s">
        <v>7126</v>
      </c>
      <c r="G1813" s="11">
        <v>0.89</v>
      </c>
      <c r="H1813" s="11">
        <v>0.89</v>
      </c>
      <c r="I1813" s="12">
        <v>9.0499999999999997E-2</v>
      </c>
      <c r="J1813" s="12">
        <v>0.137045</v>
      </c>
      <c r="K1813" s="12">
        <v>3.6999999999999998E-2</v>
      </c>
      <c r="L1813" s="12">
        <v>9.35E-2</v>
      </c>
      <c r="M1813" s="12">
        <v>6.1719349999999999E-2</v>
      </c>
      <c r="N1813" s="12">
        <v>0.137045</v>
      </c>
      <c r="O1813" s="12">
        <v>-7.0212495854063015E-2</v>
      </c>
      <c r="P1813" s="12">
        <v>-8.4528782522915569E-2</v>
      </c>
      <c r="Q1813" s="13">
        <v>101.2</v>
      </c>
      <c r="R1813" s="13">
        <v>0</v>
      </c>
      <c r="S1813" s="13">
        <v>0</v>
      </c>
      <c r="T1813" s="13">
        <v>0</v>
      </c>
      <c r="U1813" s="13">
        <v>101.2</v>
      </c>
      <c r="V1813" s="13">
        <v>0</v>
      </c>
      <c r="W1813" s="13">
        <v>101.2</v>
      </c>
      <c r="X1813" s="14">
        <v>0</v>
      </c>
      <c r="Y1813" s="15">
        <v>0.80122591943957966</v>
      </c>
      <c r="Z1813" s="14" t="s">
        <v>7128</v>
      </c>
      <c r="AA1813" s="14">
        <v>0</v>
      </c>
      <c r="AB1813" s="14" t="s">
        <v>7128</v>
      </c>
      <c r="AC1813" s="14">
        <v>0</v>
      </c>
      <c r="AD1813" s="13">
        <v>1.77</v>
      </c>
      <c r="AE1813" s="15">
        <v>1.349777777777778</v>
      </c>
      <c r="AF1813" s="14">
        <v>8.9442719099991588E-2</v>
      </c>
      <c r="AG1813" s="14">
        <v>0.63560232260431515</v>
      </c>
      <c r="AH1813" s="15">
        <v>0.48203592814371266</v>
      </c>
      <c r="AI1813" s="5">
        <v>1.5667574931880108</v>
      </c>
      <c r="AJ1813" s="15">
        <v>12.555831265508685</v>
      </c>
      <c r="AK1813" s="15">
        <v>12.555831265508685</v>
      </c>
      <c r="AL1813" s="15">
        <v>8.4285714285714288</v>
      </c>
      <c r="AM1813" s="15">
        <v>0.10551118710511499</v>
      </c>
      <c r="AN1813" s="15" t="s">
        <v>7128</v>
      </c>
      <c r="AO1813" s="15">
        <v>0.48397895743663322</v>
      </c>
      <c r="AP1813" s="15">
        <v>8.8000000000000007</v>
      </c>
      <c r="AQ1813" s="15">
        <v>6.0963855421686741</v>
      </c>
      <c r="AR1813" s="15" t="s">
        <v>7128</v>
      </c>
      <c r="AS1813" s="15">
        <v>0.48397895743663322</v>
      </c>
      <c r="AT1813" s="14">
        <v>0.17002481389578164</v>
      </c>
      <c r="AU1813" s="14">
        <v>1.3541501976284585E-2</v>
      </c>
      <c r="AV1813" s="12">
        <v>-0.10800000000000001</v>
      </c>
      <c r="AW1813" s="12">
        <v>2.1499999999999998E-2</v>
      </c>
      <c r="AX1813" s="12">
        <v>-9.2799999999999994E-2</v>
      </c>
      <c r="AY1813" s="12">
        <v>-2.7900000000000001E-2</v>
      </c>
      <c r="AZ1813" s="14">
        <v>1.19</v>
      </c>
      <c r="BA1813" s="14">
        <v>0.21600000000000003</v>
      </c>
      <c r="BB1813" s="14">
        <v>6.6832504145936986E-2</v>
      </c>
      <c r="BC1813" s="14">
        <v>5.2516217477084438E-2</v>
      </c>
      <c r="BD1813" s="14">
        <v>3.8546150167384031E-2</v>
      </c>
      <c r="BE1813" s="14">
        <v>5.499760879961741E-2</v>
      </c>
      <c r="BF1813" s="14">
        <v>0.16563146997929606</v>
      </c>
      <c r="BG1813" s="14">
        <v>0.21870000000000001</v>
      </c>
      <c r="BH1813" s="13">
        <v>8.06</v>
      </c>
      <c r="BI1813" s="13">
        <v>8.06</v>
      </c>
      <c r="BJ1813" s="13">
        <v>11.5</v>
      </c>
      <c r="BK1813" s="13">
        <v>11.5</v>
      </c>
      <c r="BL1813" s="13">
        <v>209.1</v>
      </c>
      <c r="BM1813" s="13">
        <v>209.1</v>
      </c>
      <c r="BN1813" s="13">
        <v>16.600000000000001</v>
      </c>
      <c r="BO1813" s="13">
        <v>16.600000000000001</v>
      </c>
      <c r="BP1813" s="13">
        <v>9.5952380952380967</v>
      </c>
      <c r="BQ1813" s="13">
        <v>0</v>
      </c>
      <c r="BR1813" s="13">
        <v>0</v>
      </c>
      <c r="BS1813" s="13">
        <v>-6.81</v>
      </c>
      <c r="BT1813" s="14">
        <v>-0.70972704714640189</v>
      </c>
      <c r="BU1813" s="13">
        <v>16.405238095238097</v>
      </c>
      <c r="BV1813" s="13">
        <v>14.870000000000001</v>
      </c>
      <c r="BW1813" s="13">
        <v>14.870000000000001</v>
      </c>
      <c r="BX1813" s="13">
        <v>120.6</v>
      </c>
      <c r="BY1813" s="13">
        <v>182.70999999999998</v>
      </c>
      <c r="BZ1813" s="13">
        <v>0</v>
      </c>
      <c r="CA1813" s="13">
        <v>0</v>
      </c>
      <c r="CB1813" s="13">
        <v>-1.3704000000000001</v>
      </c>
      <c r="CC1813" s="15">
        <v>0.379</v>
      </c>
      <c r="CD1813" s="15">
        <v>0.70299999999999996</v>
      </c>
      <c r="CE1813" s="15">
        <v>0.36</v>
      </c>
      <c r="CF1813" s="15" t="s">
        <v>7128</v>
      </c>
      <c r="CG1813" s="15" t="s">
        <v>7128</v>
      </c>
      <c r="CH1813" s="13" t="s">
        <v>7128</v>
      </c>
      <c r="CI1813" s="13" t="s">
        <v>7128</v>
      </c>
      <c r="CJ1813" s="13">
        <v>-1.3704000000000001</v>
      </c>
      <c r="CK1813" s="12">
        <f t="shared" si="56"/>
        <v>9.2158708809683923E-2</v>
      </c>
      <c r="CL1813" s="36" t="str">
        <f t="shared" si="57"/>
        <v>NA</v>
      </c>
      <c r="CM1813" s="13">
        <v>9.66</v>
      </c>
      <c r="CN1813" s="13">
        <v>1.6</v>
      </c>
      <c r="CO1813" s="13">
        <v>8.06</v>
      </c>
      <c r="CP1813" s="13">
        <v>101.2</v>
      </c>
      <c r="CQ1813" s="13">
        <v>16.600000000000001</v>
      </c>
      <c r="CR1813" s="13">
        <v>101.2</v>
      </c>
      <c r="CS1813" s="13">
        <v>14.870000000000001</v>
      </c>
      <c r="CT1813" s="13">
        <v>0</v>
      </c>
      <c r="CU1813" s="13">
        <v>11.5</v>
      </c>
      <c r="CV1813" s="13">
        <v>0</v>
      </c>
      <c r="CW1813" s="13">
        <v>16.600000000000001</v>
      </c>
      <c r="CX1813" s="12">
        <v>6.6832504145936986E-2</v>
      </c>
      <c r="CY1813" s="12">
        <v>5.2516217477084438E-2</v>
      </c>
      <c r="CZ1813" s="15">
        <v>6.0963855421686741</v>
      </c>
      <c r="DA1813" s="20"/>
      <c r="DB1813" s="20"/>
    </row>
    <row r="1814" spans="1:106">
      <c r="A1814" s="8" t="s">
        <v>2361</v>
      </c>
      <c r="B1814" s="8" t="s">
        <v>2362</v>
      </c>
      <c r="C1814" s="9" t="s">
        <v>7134</v>
      </c>
      <c r="D1814" s="9" t="s">
        <v>7126</v>
      </c>
      <c r="E1814" s="10" t="s">
        <v>7127</v>
      </c>
      <c r="F1814" s="10" t="s">
        <v>7126</v>
      </c>
      <c r="G1814" s="11">
        <v>0.89</v>
      </c>
      <c r="H1814" s="11">
        <v>0.97928258689839576</v>
      </c>
      <c r="I1814" s="12">
        <v>9.0499999999999997E-2</v>
      </c>
      <c r="J1814" s="12">
        <v>0.14512507411430481</v>
      </c>
      <c r="K1814" s="12">
        <v>4.1999999999999996E-2</v>
      </c>
      <c r="L1814" s="12">
        <v>9.8500000000000004E-2</v>
      </c>
      <c r="M1814" s="12">
        <v>6.5019850000000004E-2</v>
      </c>
      <c r="N1814" s="12">
        <v>0.13437355066554135</v>
      </c>
      <c r="O1814" s="12">
        <v>-6.9249198238428941E-2</v>
      </c>
      <c r="P1814" s="12">
        <v>-0.11221256983781364</v>
      </c>
      <c r="Q1814" s="13">
        <v>163.19999999999999</v>
      </c>
      <c r="R1814" s="13">
        <v>0</v>
      </c>
      <c r="S1814" s="13">
        <v>25.3</v>
      </c>
      <c r="T1814" s="13">
        <v>25.3</v>
      </c>
      <c r="U1814" s="13">
        <v>188.5</v>
      </c>
      <c r="V1814" s="13">
        <v>21.7</v>
      </c>
      <c r="W1814" s="13">
        <v>166.8</v>
      </c>
      <c r="X1814" s="14">
        <v>0.11511936339522547</v>
      </c>
      <c r="Y1814" s="15">
        <v>0.45757575757575758</v>
      </c>
      <c r="Z1814" s="14">
        <v>0.19688715953307392</v>
      </c>
      <c r="AA1814" s="14">
        <v>0.13421750663129975</v>
      </c>
      <c r="AB1814" s="14">
        <v>0.24515503875968991</v>
      </c>
      <c r="AC1814" s="14">
        <v>0.15502450980392157</v>
      </c>
      <c r="AD1814" s="13">
        <v>0.66</v>
      </c>
      <c r="AE1814" s="15">
        <v>1.7689166666666669</v>
      </c>
      <c r="AF1814" s="14">
        <v>0.15811388300841897</v>
      </c>
      <c r="AG1814" s="14">
        <v>0.71151247353788527</v>
      </c>
      <c r="AH1814" s="15">
        <v>0.42381786339754812</v>
      </c>
      <c r="AI1814" s="5">
        <v>3.3401639344262293</v>
      </c>
      <c r="AJ1814" s="15">
        <v>21.530343007915565</v>
      </c>
      <c r="AK1814" s="15">
        <v>21.530343007915565</v>
      </c>
      <c r="AL1814" s="15" t="s">
        <v>7128</v>
      </c>
      <c r="AM1814" s="15" t="s">
        <v>7128</v>
      </c>
      <c r="AN1814" s="15">
        <v>1.5813953488372092</v>
      </c>
      <c r="AO1814" s="15">
        <v>3.709090909090909</v>
      </c>
      <c r="AP1814" s="15">
        <v>51.165644171779149</v>
      </c>
      <c r="AQ1814" s="15">
        <v>31.954022988505752</v>
      </c>
      <c r="AR1814" s="15">
        <v>1.5618854991853477</v>
      </c>
      <c r="AS1814" s="15">
        <v>3.790909090909091</v>
      </c>
      <c r="AT1814" s="14">
        <v>0.33113456464379942</v>
      </c>
      <c r="AU1814" s="14">
        <v>1.5379901960784313E-2</v>
      </c>
      <c r="AV1814" s="12">
        <v>-4.4600000000000001E-2</v>
      </c>
      <c r="AW1814" s="12">
        <v>-0.11699999999999999</v>
      </c>
      <c r="AX1814" s="12">
        <v>-0.17499999999999999</v>
      </c>
      <c r="AY1814" s="12">
        <v>-0.129</v>
      </c>
      <c r="AZ1814" s="14" t="s">
        <v>7128</v>
      </c>
      <c r="BA1814" s="14" t="s">
        <v>7128</v>
      </c>
      <c r="BB1814" s="14">
        <v>7.5875875875875867E-2</v>
      </c>
      <c r="BC1814" s="14">
        <v>2.216098082772771E-2</v>
      </c>
      <c r="BD1814" s="14">
        <v>0.17227272727272727</v>
      </c>
      <c r="BE1814" s="14">
        <v>7.4090909090909082E-2</v>
      </c>
      <c r="BF1814" s="14">
        <v>0.35289256198347108</v>
      </c>
      <c r="BG1814" s="14">
        <v>3.2000000000000001E-2</v>
      </c>
      <c r="BH1814" s="13">
        <v>7.58</v>
      </c>
      <c r="BI1814" s="13">
        <v>7.58</v>
      </c>
      <c r="BJ1814" s="13">
        <v>3.26</v>
      </c>
      <c r="BK1814" s="13">
        <v>3.26</v>
      </c>
      <c r="BL1814" s="13">
        <v>44</v>
      </c>
      <c r="BM1814" s="13">
        <v>44</v>
      </c>
      <c r="BN1814" s="13">
        <v>5.22</v>
      </c>
      <c r="BO1814" s="13">
        <v>5.22</v>
      </c>
      <c r="BP1814" s="13">
        <v>2.1095702479338843</v>
      </c>
      <c r="BQ1814" s="13">
        <v>-3.589999999999999</v>
      </c>
      <c r="BR1814" s="13">
        <v>10.68</v>
      </c>
      <c r="BS1814" s="13">
        <v>6.03</v>
      </c>
      <c r="BT1814" s="14">
        <v>7.9210445901793483</v>
      </c>
      <c r="BU1814" s="13">
        <v>-14.600429752066116</v>
      </c>
      <c r="BV1814" s="13">
        <v>-5.54</v>
      </c>
      <c r="BW1814" s="13">
        <v>-9.129999999999999</v>
      </c>
      <c r="BX1814" s="13">
        <v>99.9</v>
      </c>
      <c r="BY1814" s="13">
        <v>95.193000000000012</v>
      </c>
      <c r="BZ1814" s="13">
        <v>103.2</v>
      </c>
      <c r="CA1814" s="13">
        <v>106.794</v>
      </c>
      <c r="CB1814" s="13">
        <v>-2.5099999999999998</v>
      </c>
      <c r="CC1814" s="15">
        <v>0.75</v>
      </c>
      <c r="CD1814" s="15">
        <v>0.40699999999999997</v>
      </c>
      <c r="CE1814" s="15">
        <v>0.36</v>
      </c>
      <c r="CF1814" s="15" t="s">
        <v>7128</v>
      </c>
      <c r="CG1814" s="15" t="s">
        <v>7128</v>
      </c>
      <c r="CH1814" s="13" t="s">
        <v>7128</v>
      </c>
      <c r="CI1814" s="13" t="s">
        <v>7128</v>
      </c>
      <c r="CJ1814" s="13">
        <v>-2.5099999999999998</v>
      </c>
      <c r="CK1814" s="12" t="str">
        <f t="shared" si="56"/>
        <v>NA</v>
      </c>
      <c r="CL1814" s="36">
        <f t="shared" si="57"/>
        <v>0.41200816525272954</v>
      </c>
      <c r="CM1814" s="13">
        <v>12.1</v>
      </c>
      <c r="CN1814" s="13">
        <v>4.2699999999999996</v>
      </c>
      <c r="CO1814" s="13">
        <v>7.58</v>
      </c>
      <c r="CP1814" s="13">
        <v>163.19999999999999</v>
      </c>
      <c r="CQ1814" s="13">
        <v>5.22</v>
      </c>
      <c r="CR1814" s="13">
        <v>166.8</v>
      </c>
      <c r="CS1814" s="13">
        <v>-5.54</v>
      </c>
      <c r="CT1814" s="13">
        <v>0</v>
      </c>
      <c r="CU1814" s="13">
        <v>3.26</v>
      </c>
      <c r="CV1814" s="13">
        <v>106.794</v>
      </c>
      <c r="CW1814" s="13">
        <v>5.22</v>
      </c>
      <c r="CX1814" s="12">
        <v>7.5875875875875867E-2</v>
      </c>
      <c r="CY1814" s="12">
        <v>2.216098082772771E-2</v>
      </c>
      <c r="CZ1814" s="15">
        <v>31.954022988505752</v>
      </c>
      <c r="DA1814" s="20"/>
      <c r="DB1814" s="20"/>
    </row>
    <row r="1815" spans="1:106" ht="24">
      <c r="A1815" s="8" t="s">
        <v>6411</v>
      </c>
      <c r="B1815" s="8" t="s">
        <v>6412</v>
      </c>
      <c r="C1815" s="9" t="s">
        <v>7132</v>
      </c>
      <c r="D1815" s="9" t="s">
        <v>7126</v>
      </c>
      <c r="E1815" s="10" t="s">
        <v>7127</v>
      </c>
      <c r="F1815" s="10" t="s">
        <v>7126</v>
      </c>
      <c r="G1815" s="11">
        <v>1.07</v>
      </c>
      <c r="H1815" s="11">
        <v>1.07</v>
      </c>
      <c r="I1815" s="12">
        <v>9.0499999999999997E-2</v>
      </c>
      <c r="J1815" s="12">
        <v>0.153335</v>
      </c>
      <c r="K1815" s="12">
        <v>4.7E-2</v>
      </c>
      <c r="L1815" s="12">
        <v>0.10350000000000001</v>
      </c>
      <c r="M1815" s="12">
        <v>6.8320350000000002E-2</v>
      </c>
      <c r="N1815" s="12">
        <v>0.153335</v>
      </c>
      <c r="O1815" s="12" t="s">
        <v>7128</v>
      </c>
      <c r="P1815" s="12" t="s">
        <v>7128</v>
      </c>
      <c r="Q1815" s="13">
        <v>5.36</v>
      </c>
      <c r="R1815" s="13">
        <v>0</v>
      </c>
      <c r="S1815" s="13">
        <v>0</v>
      </c>
      <c r="T1815" s="13">
        <v>0</v>
      </c>
      <c r="U1815" s="13">
        <v>5.36</v>
      </c>
      <c r="V1815" s="13">
        <v>0</v>
      </c>
      <c r="W1815" s="13">
        <v>5.36</v>
      </c>
      <c r="X1815" s="14">
        <v>0</v>
      </c>
      <c r="Y1815" s="15">
        <v>2.6717557251908396E-2</v>
      </c>
      <c r="Z1815" s="14" t="s">
        <v>7128</v>
      </c>
      <c r="AA1815" s="14">
        <v>0</v>
      </c>
      <c r="AB1815" s="14" t="s">
        <v>7128</v>
      </c>
      <c r="AC1815" s="14">
        <v>0</v>
      </c>
      <c r="AD1815" s="13">
        <v>8.2000000000000003E-2</v>
      </c>
      <c r="AE1815" s="15" t="s">
        <v>7128</v>
      </c>
      <c r="AF1815" s="14" t="s">
        <v>7128</v>
      </c>
      <c r="AG1815" s="14" t="s">
        <v>7128</v>
      </c>
      <c r="AH1815" s="15">
        <v>0.73451327433628322</v>
      </c>
      <c r="AI1815" s="5" t="s">
        <v>7128</v>
      </c>
      <c r="AJ1815" s="15" t="s">
        <v>7128</v>
      </c>
      <c r="AK1815" s="15" t="s">
        <v>7128</v>
      </c>
      <c r="AL1815" s="15" t="s">
        <v>7128</v>
      </c>
      <c r="AM1815" s="15" t="s">
        <v>7128</v>
      </c>
      <c r="AN1815" s="15" t="s">
        <v>7128</v>
      </c>
      <c r="AO1815" s="15" t="s">
        <v>7128</v>
      </c>
      <c r="AP1815" s="15" t="s">
        <v>7128</v>
      </c>
      <c r="AQ1815" s="15" t="s">
        <v>7128</v>
      </c>
      <c r="AR1815" s="15" t="s">
        <v>7128</v>
      </c>
      <c r="AS1815" s="15" t="s">
        <v>7128</v>
      </c>
      <c r="AT1815" s="14" t="s">
        <v>7128</v>
      </c>
      <c r="AU1815" s="14">
        <v>0</v>
      </c>
      <c r="AV1815" s="12" t="s">
        <v>7128</v>
      </c>
      <c r="AW1815" s="12" t="s">
        <v>7128</v>
      </c>
      <c r="AX1815" s="12" t="s">
        <v>7128</v>
      </c>
      <c r="AY1815" s="12" t="s">
        <v>7128</v>
      </c>
      <c r="AZ1815" s="14" t="s">
        <v>7128</v>
      </c>
      <c r="BA1815" s="14" t="s">
        <v>7128</v>
      </c>
      <c r="BB1815" s="14" t="s">
        <v>7128</v>
      </c>
      <c r="BC1815" s="14" t="s">
        <v>7128</v>
      </c>
      <c r="BD1815" s="14" t="s">
        <v>7128</v>
      </c>
      <c r="BE1815" s="14" t="s">
        <v>7128</v>
      </c>
      <c r="BF1815" s="14">
        <v>0</v>
      </c>
      <c r="BG1815" s="14">
        <v>2.7E-4</v>
      </c>
      <c r="BH1815" s="13">
        <v>0</v>
      </c>
      <c r="BI1815" s="13">
        <v>0</v>
      </c>
      <c r="BJ1815" s="13">
        <v>0</v>
      </c>
      <c r="BK1815" s="13">
        <v>0</v>
      </c>
      <c r="BL1815" s="13">
        <v>0</v>
      </c>
      <c r="BM1815" s="13">
        <v>0</v>
      </c>
      <c r="BN1815" s="13">
        <v>0</v>
      </c>
      <c r="BO1815" s="13">
        <v>0</v>
      </c>
      <c r="BP1815" s="13">
        <v>0</v>
      </c>
      <c r="BQ1815" s="13">
        <v>0</v>
      </c>
      <c r="BR1815" s="13">
        <v>0</v>
      </c>
      <c r="BS1815" s="13">
        <v>0</v>
      </c>
      <c r="BT1815" s="14" t="s">
        <v>7128</v>
      </c>
      <c r="BU1815" s="13">
        <v>0</v>
      </c>
      <c r="BV1815" s="13">
        <v>0</v>
      </c>
      <c r="BW1815" s="13">
        <v>0</v>
      </c>
      <c r="BX1815" s="13">
        <v>0</v>
      </c>
      <c r="BY1815" s="13">
        <v>0</v>
      </c>
      <c r="BZ1815" s="13">
        <v>0</v>
      </c>
      <c r="CA1815" s="13">
        <v>0</v>
      </c>
      <c r="CB1815" s="13">
        <v>0</v>
      </c>
      <c r="CC1815" s="15" t="s">
        <v>7128</v>
      </c>
      <c r="CD1815" s="15" t="s">
        <v>7128</v>
      </c>
      <c r="CE1815" s="15">
        <v>0.36</v>
      </c>
      <c r="CF1815" s="15" t="s">
        <v>7128</v>
      </c>
      <c r="CG1815" s="15" t="s">
        <v>7128</v>
      </c>
      <c r="CH1815" s="13" t="s">
        <v>7128</v>
      </c>
      <c r="CI1815" s="13" t="s">
        <v>7128</v>
      </c>
      <c r="CJ1815" s="13">
        <v>0</v>
      </c>
      <c r="CK1815" s="12">
        <f t="shared" si="56"/>
        <v>0</v>
      </c>
      <c r="CL1815" s="36" t="str">
        <f t="shared" si="57"/>
        <v>NA</v>
      </c>
      <c r="CM1815" s="13" t="s">
        <v>7128</v>
      </c>
      <c r="CN1815" s="13" t="s">
        <v>7128</v>
      </c>
      <c r="CO1815" s="13" t="s">
        <v>7128</v>
      </c>
      <c r="CP1815" s="13" t="s">
        <v>7128</v>
      </c>
      <c r="CQ1815" s="13" t="s">
        <v>7128</v>
      </c>
      <c r="CR1815" s="13" t="s">
        <v>7128</v>
      </c>
      <c r="CS1815" s="13" t="s">
        <v>7128</v>
      </c>
      <c r="CT1815" s="13">
        <v>0</v>
      </c>
      <c r="CU1815" s="13">
        <v>0</v>
      </c>
      <c r="CV1815" s="13">
        <v>0</v>
      </c>
      <c r="CW1815" s="13">
        <v>0</v>
      </c>
      <c r="CX1815" s="12" t="s">
        <v>7128</v>
      </c>
      <c r="CY1815" s="12" t="s">
        <v>7128</v>
      </c>
      <c r="CZ1815" s="15" t="s">
        <v>7128</v>
      </c>
      <c r="DA1815" s="20"/>
      <c r="DB1815" s="20"/>
    </row>
    <row r="1816" spans="1:106" ht="24">
      <c r="A1816" s="8" t="s">
        <v>6461</v>
      </c>
      <c r="B1816" s="8" t="s">
        <v>6462</v>
      </c>
      <c r="C1816" s="9" t="s">
        <v>7132</v>
      </c>
      <c r="D1816" s="9" t="s">
        <v>7126</v>
      </c>
      <c r="E1816" s="10" t="s">
        <v>7127</v>
      </c>
      <c r="F1816" s="10" t="s">
        <v>7126</v>
      </c>
      <c r="G1816" s="11">
        <v>1.07</v>
      </c>
      <c r="H1816" s="11">
        <v>1.07</v>
      </c>
      <c r="I1816" s="12">
        <v>9.0499999999999997E-2</v>
      </c>
      <c r="J1816" s="12">
        <v>0.153335</v>
      </c>
      <c r="K1816" s="12">
        <v>4.7E-2</v>
      </c>
      <c r="L1816" s="12">
        <v>0.10350000000000001</v>
      </c>
      <c r="M1816" s="12">
        <v>6.8320350000000002E-2</v>
      </c>
      <c r="N1816" s="12">
        <v>0.153335</v>
      </c>
      <c r="O1816" s="12" t="s">
        <v>7128</v>
      </c>
      <c r="P1816" s="12" t="s">
        <v>7128</v>
      </c>
      <c r="Q1816" s="13">
        <v>4.1399999999999997</v>
      </c>
      <c r="R1816" s="13">
        <v>0</v>
      </c>
      <c r="S1816" s="13">
        <v>0</v>
      </c>
      <c r="T1816" s="13">
        <v>0</v>
      </c>
      <c r="U1816" s="13">
        <v>4.1399999999999997</v>
      </c>
      <c r="V1816" s="13">
        <v>0</v>
      </c>
      <c r="W1816" s="13">
        <v>4.1399999999999997</v>
      </c>
      <c r="X1816" s="14">
        <v>0</v>
      </c>
      <c r="Y1816" s="15">
        <v>2.2900763358778626E-2</v>
      </c>
      <c r="Z1816" s="14" t="s">
        <v>7128</v>
      </c>
      <c r="AA1816" s="14">
        <v>0</v>
      </c>
      <c r="AB1816" s="14" t="s">
        <v>7128</v>
      </c>
      <c r="AC1816" s="14">
        <v>0</v>
      </c>
      <c r="AD1816" s="13">
        <v>6.3E-2</v>
      </c>
      <c r="AE1816" s="15" t="s">
        <v>7128</v>
      </c>
      <c r="AF1816" s="14" t="s">
        <v>7128</v>
      </c>
      <c r="AG1816" s="14" t="s">
        <v>7128</v>
      </c>
      <c r="AH1816" s="15">
        <v>0.78181818181818197</v>
      </c>
      <c r="AI1816" s="5" t="s">
        <v>7128</v>
      </c>
      <c r="AJ1816" s="15" t="s">
        <v>7128</v>
      </c>
      <c r="AK1816" s="15" t="s">
        <v>7128</v>
      </c>
      <c r="AL1816" s="15" t="s">
        <v>7128</v>
      </c>
      <c r="AM1816" s="15" t="s">
        <v>7128</v>
      </c>
      <c r="AN1816" s="15" t="s">
        <v>7128</v>
      </c>
      <c r="AO1816" s="15" t="s">
        <v>7128</v>
      </c>
      <c r="AP1816" s="15" t="s">
        <v>7128</v>
      </c>
      <c r="AQ1816" s="15" t="s">
        <v>7128</v>
      </c>
      <c r="AR1816" s="15" t="s">
        <v>7128</v>
      </c>
      <c r="AS1816" s="15" t="s">
        <v>7128</v>
      </c>
      <c r="AT1816" s="14" t="s">
        <v>7128</v>
      </c>
      <c r="AU1816" s="14">
        <v>0</v>
      </c>
      <c r="AV1816" s="12" t="s">
        <v>7128</v>
      </c>
      <c r="AW1816" s="12" t="s">
        <v>7128</v>
      </c>
      <c r="AX1816" s="12" t="s">
        <v>7128</v>
      </c>
      <c r="AY1816" s="12" t="s">
        <v>7128</v>
      </c>
      <c r="AZ1816" s="14" t="s">
        <v>7128</v>
      </c>
      <c r="BA1816" s="14" t="s">
        <v>7128</v>
      </c>
      <c r="BB1816" s="14" t="s">
        <v>7128</v>
      </c>
      <c r="BC1816" s="14" t="s">
        <v>7128</v>
      </c>
      <c r="BD1816" s="14" t="s">
        <v>7128</v>
      </c>
      <c r="BE1816" s="14" t="s">
        <v>7128</v>
      </c>
      <c r="BF1816" s="14">
        <v>0</v>
      </c>
      <c r="BG1816" s="14">
        <v>2.7E-4</v>
      </c>
      <c r="BH1816" s="13">
        <v>0</v>
      </c>
      <c r="BI1816" s="13">
        <v>0</v>
      </c>
      <c r="BJ1816" s="13">
        <v>0</v>
      </c>
      <c r="BK1816" s="13">
        <v>0</v>
      </c>
      <c r="BL1816" s="13">
        <v>0</v>
      </c>
      <c r="BM1816" s="13">
        <v>0</v>
      </c>
      <c r="BN1816" s="13">
        <v>0</v>
      </c>
      <c r="BO1816" s="13">
        <v>0</v>
      </c>
      <c r="BP1816" s="13">
        <v>0</v>
      </c>
      <c r="BQ1816" s="13">
        <v>0</v>
      </c>
      <c r="BR1816" s="13">
        <v>0</v>
      </c>
      <c r="BS1816" s="13">
        <v>0</v>
      </c>
      <c r="BT1816" s="14" t="s">
        <v>7128</v>
      </c>
      <c r="BU1816" s="13">
        <v>0</v>
      </c>
      <c r="BV1816" s="13">
        <v>0</v>
      </c>
      <c r="BW1816" s="13">
        <v>0</v>
      </c>
      <c r="BX1816" s="13">
        <v>0</v>
      </c>
      <c r="BY1816" s="13">
        <v>0</v>
      </c>
      <c r="BZ1816" s="13">
        <v>0</v>
      </c>
      <c r="CA1816" s="13">
        <v>0</v>
      </c>
      <c r="CB1816" s="13">
        <v>0</v>
      </c>
      <c r="CC1816" s="15" t="s">
        <v>7128</v>
      </c>
      <c r="CD1816" s="15" t="s">
        <v>7128</v>
      </c>
      <c r="CE1816" s="15">
        <v>0.36</v>
      </c>
      <c r="CF1816" s="15" t="s">
        <v>7128</v>
      </c>
      <c r="CG1816" s="15" t="s">
        <v>7128</v>
      </c>
      <c r="CH1816" s="13" t="s">
        <v>7128</v>
      </c>
      <c r="CI1816" s="13" t="s">
        <v>7128</v>
      </c>
      <c r="CJ1816" s="13">
        <v>0</v>
      </c>
      <c r="CK1816" s="12">
        <f t="shared" si="56"/>
        <v>0</v>
      </c>
      <c r="CL1816" s="36" t="str">
        <f t="shared" si="57"/>
        <v>NA</v>
      </c>
      <c r="CM1816" s="13" t="s">
        <v>7128</v>
      </c>
      <c r="CN1816" s="13" t="s">
        <v>7128</v>
      </c>
      <c r="CO1816" s="13" t="s">
        <v>7128</v>
      </c>
      <c r="CP1816" s="13" t="s">
        <v>7128</v>
      </c>
      <c r="CQ1816" s="13" t="s">
        <v>7128</v>
      </c>
      <c r="CR1816" s="13" t="s">
        <v>7128</v>
      </c>
      <c r="CS1816" s="13" t="s">
        <v>7128</v>
      </c>
      <c r="CT1816" s="13">
        <v>0</v>
      </c>
      <c r="CU1816" s="13">
        <v>0</v>
      </c>
      <c r="CV1816" s="13">
        <v>0</v>
      </c>
      <c r="CW1816" s="13">
        <v>0</v>
      </c>
      <c r="CX1816" s="12" t="s">
        <v>7128</v>
      </c>
      <c r="CY1816" s="12" t="s">
        <v>7128</v>
      </c>
      <c r="CZ1816" s="15" t="s">
        <v>7128</v>
      </c>
      <c r="DA1816" s="20"/>
      <c r="DB1816" s="20"/>
    </row>
    <row r="1817" spans="1:106">
      <c r="A1817" s="8" t="s">
        <v>1217</v>
      </c>
      <c r="B1817" s="8" t="s">
        <v>1218</v>
      </c>
      <c r="C1817" s="9" t="s">
        <v>7132</v>
      </c>
      <c r="D1817" s="9" t="s">
        <v>7126</v>
      </c>
      <c r="E1817" s="10" t="s">
        <v>7127</v>
      </c>
      <c r="F1817" s="10" t="s">
        <v>7126</v>
      </c>
      <c r="G1817" s="11">
        <v>1.07</v>
      </c>
      <c r="H1817" s="11">
        <v>1.07</v>
      </c>
      <c r="I1817" s="12">
        <v>9.0499999999999997E-2</v>
      </c>
      <c r="J1817" s="12">
        <v>0.153335</v>
      </c>
      <c r="K1817" s="12">
        <v>4.7E-2</v>
      </c>
      <c r="L1817" s="12">
        <v>0.10350000000000001</v>
      </c>
      <c r="M1817" s="12">
        <v>6.8320350000000002E-2</v>
      </c>
      <c r="N1817" s="12">
        <v>0.153335</v>
      </c>
      <c r="O1817" s="12">
        <v>-8.6070426008968609E-2</v>
      </c>
      <c r="P1817" s="12">
        <v>-8.9916202402887474E-2</v>
      </c>
      <c r="Q1817" s="13">
        <v>48.9</v>
      </c>
      <c r="R1817" s="13">
        <v>0</v>
      </c>
      <c r="S1817" s="13">
        <v>0</v>
      </c>
      <c r="T1817" s="13">
        <v>0</v>
      </c>
      <c r="U1817" s="13">
        <v>48.9</v>
      </c>
      <c r="V1817" s="13">
        <v>0</v>
      </c>
      <c r="W1817" s="13">
        <v>48.9</v>
      </c>
      <c r="X1817" s="14">
        <v>0</v>
      </c>
      <c r="Y1817" s="15">
        <v>4.9618320610687022E-2</v>
      </c>
      <c r="Z1817" s="14" t="s">
        <v>7128</v>
      </c>
      <c r="AA1817" s="14">
        <v>0</v>
      </c>
      <c r="AB1817" s="14" t="s">
        <v>7128</v>
      </c>
      <c r="AC1817" s="14">
        <v>0</v>
      </c>
      <c r="AD1817" s="13">
        <v>0.747</v>
      </c>
      <c r="AE1817" s="15">
        <v>0.65213888888888905</v>
      </c>
      <c r="AF1817" s="14" t="s">
        <v>7128</v>
      </c>
      <c r="AG1817" s="14" t="s">
        <v>7128</v>
      </c>
      <c r="AH1817" s="15">
        <v>0.56762668611009848</v>
      </c>
      <c r="AI1817" s="5">
        <v>4.8245614035087723</v>
      </c>
      <c r="AJ1817" s="15">
        <v>2.9636363636363634</v>
      </c>
      <c r="AK1817" s="15">
        <v>2.9636363636363634</v>
      </c>
      <c r="AL1817" s="15" t="s">
        <v>7128</v>
      </c>
      <c r="AM1817" s="15" t="s">
        <v>7128</v>
      </c>
      <c r="AN1817" s="15" t="s">
        <v>7128</v>
      </c>
      <c r="AO1817" s="15">
        <v>0.27580372250423008</v>
      </c>
      <c r="AP1817" s="15">
        <v>2.2227272727272727</v>
      </c>
      <c r="AQ1817" s="15">
        <v>1.2014742014742013</v>
      </c>
      <c r="AR1817" s="15" t="s">
        <v>7128</v>
      </c>
      <c r="AS1817" s="15">
        <v>0.27580372250423008</v>
      </c>
      <c r="AT1817" s="14">
        <v>0.12703030303030305</v>
      </c>
      <c r="AU1817" s="14">
        <v>4.2862985685071575E-2</v>
      </c>
      <c r="AV1817" s="12">
        <v>-4.5599999999999995E-2</v>
      </c>
      <c r="AW1817" s="12">
        <v>-4.6900000000000004E-2</v>
      </c>
      <c r="AX1817" s="12">
        <v>-0.17100000000000001</v>
      </c>
      <c r="AY1817" s="12">
        <v>-3.1600000000000003E-2</v>
      </c>
      <c r="AZ1817" s="14" t="s">
        <v>7128</v>
      </c>
      <c r="BA1817" s="14" t="s">
        <v>7128</v>
      </c>
      <c r="BB1817" s="14">
        <v>6.726457399103139E-2</v>
      </c>
      <c r="BC1817" s="14">
        <v>6.3418797597112525E-2</v>
      </c>
      <c r="BD1817" s="14">
        <v>9.3062605752961075E-2</v>
      </c>
      <c r="BE1817" s="14">
        <v>0.12408347433728144</v>
      </c>
      <c r="BF1817" s="14">
        <v>8.3425414364640876E-2</v>
      </c>
      <c r="BG1817" s="14">
        <v>1.3600000000000001E-2</v>
      </c>
      <c r="BH1817" s="13">
        <v>16.5</v>
      </c>
      <c r="BI1817" s="13">
        <v>16.5</v>
      </c>
      <c r="BJ1817" s="13">
        <v>22</v>
      </c>
      <c r="BK1817" s="13">
        <v>22</v>
      </c>
      <c r="BL1817" s="13">
        <v>177.3</v>
      </c>
      <c r="BM1817" s="13">
        <v>177.3</v>
      </c>
      <c r="BN1817" s="13">
        <v>40.700000000000003</v>
      </c>
      <c r="BO1817" s="13">
        <v>40.700000000000003</v>
      </c>
      <c r="BP1817" s="13">
        <v>20.164640883977899</v>
      </c>
      <c r="BQ1817" s="13">
        <v>0</v>
      </c>
      <c r="BR1817" s="13">
        <v>0</v>
      </c>
      <c r="BS1817" s="13">
        <v>-9.99</v>
      </c>
      <c r="BT1817" s="14">
        <v>-0.49542166694065431</v>
      </c>
      <c r="BU1817" s="13">
        <v>30.154640883977898</v>
      </c>
      <c r="BV1817" s="13">
        <v>26.490000000000002</v>
      </c>
      <c r="BW1817" s="13">
        <v>26.490000000000002</v>
      </c>
      <c r="BX1817" s="13">
        <v>245.3</v>
      </c>
      <c r="BY1817" s="13">
        <v>317.96000000000004</v>
      </c>
      <c r="BZ1817" s="13">
        <v>0</v>
      </c>
      <c r="CA1817" s="13">
        <v>0</v>
      </c>
      <c r="CB1817" s="13">
        <v>-2.0960000000000001</v>
      </c>
      <c r="CC1817" s="15">
        <v>4.7E-2</v>
      </c>
      <c r="CD1817" s="15">
        <v>0.61599999999999999</v>
      </c>
      <c r="CE1817" s="15">
        <v>0.36</v>
      </c>
      <c r="CF1817" s="15" t="s">
        <v>7128</v>
      </c>
      <c r="CG1817" s="15" t="s">
        <v>7128</v>
      </c>
      <c r="CH1817" s="13" t="s">
        <v>7128</v>
      </c>
      <c r="CI1817" s="13" t="s">
        <v>7128</v>
      </c>
      <c r="CJ1817" s="13">
        <v>-2.0960000000000001</v>
      </c>
      <c r="CK1817" s="12">
        <f t="shared" si="56"/>
        <v>7.9124197810494526E-2</v>
      </c>
      <c r="CL1817" s="36" t="str">
        <f t="shared" si="57"/>
        <v>NA</v>
      </c>
      <c r="CM1817" s="13">
        <v>18.100000000000001</v>
      </c>
      <c r="CN1817" s="13">
        <v>1.51</v>
      </c>
      <c r="CO1817" s="13">
        <v>16.5</v>
      </c>
      <c r="CP1817" s="13">
        <v>48.9</v>
      </c>
      <c r="CQ1817" s="13">
        <v>40.700000000000003</v>
      </c>
      <c r="CR1817" s="13">
        <v>48.9</v>
      </c>
      <c r="CS1817" s="13">
        <v>26.490000000000002</v>
      </c>
      <c r="CT1817" s="13">
        <v>0</v>
      </c>
      <c r="CU1817" s="13">
        <v>21.995200000000001</v>
      </c>
      <c r="CV1817" s="13">
        <v>0</v>
      </c>
      <c r="CW1817" s="13">
        <v>40.700000000000003</v>
      </c>
      <c r="CX1817" s="12">
        <v>6.7245006114961273E-2</v>
      </c>
      <c r="CY1817" s="12">
        <v>6.3404960768545876E-2</v>
      </c>
      <c r="CZ1817" s="15">
        <v>1.2014742014742013</v>
      </c>
      <c r="DA1817" s="20"/>
      <c r="DB1817" s="20"/>
    </row>
    <row r="1818" spans="1:106">
      <c r="A1818" s="8" t="s">
        <v>6371</v>
      </c>
      <c r="B1818" s="8" t="s">
        <v>6372</v>
      </c>
      <c r="C1818" s="9" t="e">
        <v>#N/A</v>
      </c>
      <c r="D1818" s="9" t="s">
        <v>7126</v>
      </c>
      <c r="E1818" s="10" t="s">
        <v>7127</v>
      </c>
      <c r="F1818" s="10" t="s">
        <v>7126</v>
      </c>
      <c r="G1818" s="11" t="e">
        <v>#N/A</v>
      </c>
      <c r="H1818" s="11" t="e">
        <v>#N/A</v>
      </c>
      <c r="I1818" s="12">
        <v>9.0499999999999997E-2</v>
      </c>
      <c r="J1818" s="12" t="e">
        <v>#N/A</v>
      </c>
      <c r="K1818" s="12">
        <v>4.7E-2</v>
      </c>
      <c r="L1818" s="12">
        <v>0.10350000000000001</v>
      </c>
      <c r="M1818" s="12">
        <v>6.8320350000000002E-2</v>
      </c>
      <c r="N1818" s="12" t="e">
        <v>#N/A</v>
      </c>
      <c r="O1818" s="12" t="e">
        <v>#N/A</v>
      </c>
      <c r="P1818" s="12" t="e">
        <v>#N/A</v>
      </c>
      <c r="Q1818" s="13">
        <v>8.15</v>
      </c>
      <c r="R1818" s="13">
        <v>0</v>
      </c>
      <c r="S1818" s="13">
        <v>0</v>
      </c>
      <c r="T1818" s="13">
        <v>0</v>
      </c>
      <c r="U1818" s="13">
        <v>8.15</v>
      </c>
      <c r="V1818" s="13">
        <v>0</v>
      </c>
      <c r="W1818" s="13">
        <v>8.15</v>
      </c>
      <c r="X1818" s="14">
        <v>0</v>
      </c>
      <c r="Y1818" s="15">
        <v>1.5267175572519083E-2</v>
      </c>
      <c r="Z1818" s="14" t="s">
        <v>7128</v>
      </c>
      <c r="AA1818" s="14">
        <v>0</v>
      </c>
      <c r="AB1818" s="14" t="s">
        <v>7128</v>
      </c>
      <c r="AC1818" s="14">
        <v>0</v>
      </c>
      <c r="AD1818" s="13">
        <v>0.124</v>
      </c>
      <c r="AE1818" s="15" t="s">
        <v>7128</v>
      </c>
      <c r="AF1818" s="14" t="s">
        <v>7128</v>
      </c>
      <c r="AG1818" s="14" t="s">
        <v>7128</v>
      </c>
      <c r="AH1818" s="15">
        <v>0.7142857142857143</v>
      </c>
      <c r="AI1818" s="5" t="s">
        <v>7128</v>
      </c>
      <c r="AJ1818" s="15" t="s">
        <v>7128</v>
      </c>
      <c r="AK1818" s="15" t="s">
        <v>7128</v>
      </c>
      <c r="AL1818" s="15" t="s">
        <v>7128</v>
      </c>
      <c r="AM1818" s="15" t="s">
        <v>7128</v>
      </c>
      <c r="AN1818" s="15" t="s">
        <v>7128</v>
      </c>
      <c r="AO1818" s="15" t="s">
        <v>7128</v>
      </c>
      <c r="AP1818" s="15" t="s">
        <v>7128</v>
      </c>
      <c r="AQ1818" s="15" t="s">
        <v>7128</v>
      </c>
      <c r="AR1818" s="15" t="s">
        <v>7128</v>
      </c>
      <c r="AS1818" s="15" t="s">
        <v>7128</v>
      </c>
      <c r="AT1818" s="14" t="s">
        <v>7128</v>
      </c>
      <c r="AU1818" s="14">
        <v>0</v>
      </c>
      <c r="AV1818" s="12" t="s">
        <v>7128</v>
      </c>
      <c r="AW1818" s="12" t="s">
        <v>7128</v>
      </c>
      <c r="AX1818" s="12" t="s">
        <v>7128</v>
      </c>
      <c r="AY1818" s="12" t="s">
        <v>7128</v>
      </c>
      <c r="AZ1818" s="14" t="s">
        <v>7128</v>
      </c>
      <c r="BA1818" s="14" t="s">
        <v>7128</v>
      </c>
      <c r="BB1818" s="14" t="s">
        <v>7128</v>
      </c>
      <c r="BC1818" s="14" t="s">
        <v>7128</v>
      </c>
      <c r="BD1818" s="14" t="s">
        <v>7128</v>
      </c>
      <c r="BE1818" s="14" t="s">
        <v>7128</v>
      </c>
      <c r="BF1818" s="14">
        <v>0</v>
      </c>
      <c r="BG1818" s="14">
        <v>2.7E-4</v>
      </c>
      <c r="BH1818" s="13">
        <v>0</v>
      </c>
      <c r="BI1818" s="13">
        <v>0</v>
      </c>
      <c r="BJ1818" s="13">
        <v>0</v>
      </c>
      <c r="BK1818" s="13">
        <v>0</v>
      </c>
      <c r="BL1818" s="13">
        <v>0</v>
      </c>
      <c r="BM1818" s="13">
        <v>0</v>
      </c>
      <c r="BN1818" s="13">
        <v>0</v>
      </c>
      <c r="BO1818" s="13">
        <v>0</v>
      </c>
      <c r="BP1818" s="13">
        <v>0</v>
      </c>
      <c r="BQ1818" s="13">
        <v>0</v>
      </c>
      <c r="BR1818" s="13">
        <v>0</v>
      </c>
      <c r="BS1818" s="13">
        <v>0</v>
      </c>
      <c r="BT1818" s="14" t="s">
        <v>7128</v>
      </c>
      <c r="BU1818" s="13">
        <v>0</v>
      </c>
      <c r="BV1818" s="13">
        <v>0</v>
      </c>
      <c r="BW1818" s="13">
        <v>0</v>
      </c>
      <c r="BX1818" s="13">
        <v>0</v>
      </c>
      <c r="BY1818" s="13">
        <v>0</v>
      </c>
      <c r="BZ1818" s="13">
        <v>0</v>
      </c>
      <c r="CA1818" s="13">
        <v>0</v>
      </c>
      <c r="CB1818" s="13">
        <v>0</v>
      </c>
      <c r="CC1818" s="15" t="s">
        <v>7128</v>
      </c>
      <c r="CD1818" s="15" t="s">
        <v>7128</v>
      </c>
      <c r="CE1818" s="15">
        <v>0.36</v>
      </c>
      <c r="CF1818" s="15" t="s">
        <v>7128</v>
      </c>
      <c r="CG1818" s="15" t="s">
        <v>7128</v>
      </c>
      <c r="CH1818" s="13" t="s">
        <v>7128</v>
      </c>
      <c r="CI1818" s="13" t="s">
        <v>7128</v>
      </c>
      <c r="CJ1818" s="13">
        <v>0</v>
      </c>
      <c r="CK1818" s="12">
        <f t="shared" si="56"/>
        <v>0</v>
      </c>
      <c r="CL1818" s="36" t="str">
        <f t="shared" si="57"/>
        <v>NA</v>
      </c>
      <c r="CM1818" s="13" t="s">
        <v>7128</v>
      </c>
      <c r="CN1818" s="13" t="s">
        <v>7128</v>
      </c>
      <c r="CO1818" s="13" t="s">
        <v>7128</v>
      </c>
      <c r="CP1818" s="13" t="s">
        <v>7128</v>
      </c>
      <c r="CQ1818" s="13" t="s">
        <v>7128</v>
      </c>
      <c r="CR1818" s="13" t="s">
        <v>7128</v>
      </c>
      <c r="CS1818" s="13" t="s">
        <v>7128</v>
      </c>
      <c r="CT1818" s="13">
        <v>0</v>
      </c>
      <c r="CU1818" s="13">
        <v>0</v>
      </c>
      <c r="CV1818" s="13">
        <v>0</v>
      </c>
      <c r="CW1818" s="13">
        <v>0</v>
      </c>
      <c r="CX1818" s="12" t="s">
        <v>7128</v>
      </c>
      <c r="CY1818" s="12" t="s">
        <v>7128</v>
      </c>
      <c r="CZ1818" s="15" t="s">
        <v>7128</v>
      </c>
      <c r="DA1818" s="20"/>
      <c r="DB1818" s="20"/>
    </row>
    <row r="1819" spans="1:106">
      <c r="A1819" s="8" t="s">
        <v>1541</v>
      </c>
      <c r="B1819" s="8" t="s">
        <v>1542</v>
      </c>
      <c r="C1819" s="9" t="s">
        <v>7155</v>
      </c>
      <c r="D1819" s="9" t="s">
        <v>7126</v>
      </c>
      <c r="E1819" s="10" t="s">
        <v>7127</v>
      </c>
      <c r="F1819" s="10" t="s">
        <v>7126</v>
      </c>
      <c r="G1819" s="11">
        <v>0.92</v>
      </c>
      <c r="H1819" s="11">
        <v>0.92073921479148579</v>
      </c>
      <c r="I1819" s="12">
        <v>9.0499999999999997E-2</v>
      </c>
      <c r="J1819" s="12">
        <v>0.13982689893862946</v>
      </c>
      <c r="K1819" s="12">
        <v>3.6999999999999998E-2</v>
      </c>
      <c r="L1819" s="12">
        <v>9.35E-2</v>
      </c>
      <c r="M1819" s="12">
        <v>6.1719349999999999E-2</v>
      </c>
      <c r="N1819" s="12">
        <v>0.13972764937818397</v>
      </c>
      <c r="O1819" s="12">
        <v>5.9606528823410221E-2</v>
      </c>
      <c r="P1819" s="12">
        <v>6.7747943080822659E-2</v>
      </c>
      <c r="Q1819" s="13">
        <v>84.1</v>
      </c>
      <c r="R1819" s="13">
        <v>0</v>
      </c>
      <c r="S1819" s="13">
        <v>0.107</v>
      </c>
      <c r="T1819" s="13">
        <v>0.107</v>
      </c>
      <c r="U1819" s="13">
        <v>84.206999999999994</v>
      </c>
      <c r="V1819" s="13">
        <v>3.58</v>
      </c>
      <c r="W1819" s="13">
        <v>80.626999999999995</v>
      </c>
      <c r="X1819" s="14">
        <v>4.2514280285486962E-2</v>
      </c>
      <c r="Y1819" s="15">
        <v>0.48546511627906974</v>
      </c>
      <c r="Z1819" s="14">
        <v>2.7221614470704964E-3</v>
      </c>
      <c r="AA1819" s="14">
        <v>1.2706782096500292E-3</v>
      </c>
      <c r="AB1819" s="14">
        <v>2.7295918367346936E-3</v>
      </c>
      <c r="AC1819" s="14">
        <v>1.2722948870392391E-3</v>
      </c>
      <c r="AD1819" s="13">
        <v>0.48899999999999999</v>
      </c>
      <c r="AE1819" s="15">
        <v>1.8323888888888891</v>
      </c>
      <c r="AF1819" s="14">
        <v>0.11832159566199232</v>
      </c>
      <c r="AG1819" s="14">
        <v>0.62625930275383079</v>
      </c>
      <c r="AH1819" s="15">
        <v>0.49848942598187301</v>
      </c>
      <c r="AI1819" s="5">
        <v>26.01010101010101</v>
      </c>
      <c r="AJ1819" s="15">
        <v>11.946022727272727</v>
      </c>
      <c r="AK1819" s="15">
        <v>11.946022727272727</v>
      </c>
      <c r="AL1819" s="15" t="s">
        <v>7128</v>
      </c>
      <c r="AM1819" s="15">
        <v>0.62873803827751196</v>
      </c>
      <c r="AN1819" s="15">
        <v>2.1454081632653059</v>
      </c>
      <c r="AO1819" s="15">
        <v>0.71818958155422719</v>
      </c>
      <c r="AP1819" s="15">
        <v>7.8278640776699016</v>
      </c>
      <c r="AQ1819" s="15">
        <v>7.0725438596491221</v>
      </c>
      <c r="AR1819" s="15">
        <v>2.2567525960757968</v>
      </c>
      <c r="AS1819" s="15">
        <v>0.68853116994022201</v>
      </c>
      <c r="AT1819" s="14">
        <v>0.19545454545454546</v>
      </c>
      <c r="AU1819" s="14">
        <v>1.6361474435196196E-2</v>
      </c>
      <c r="AV1819" s="12">
        <v>2.3699999999999997E-3</v>
      </c>
      <c r="AW1819" s="12">
        <v>0.159</v>
      </c>
      <c r="AX1819" s="12">
        <v>8.4600000000000009E-2</v>
      </c>
      <c r="AY1819" s="12">
        <v>0.13500000000000001</v>
      </c>
      <c r="AZ1819" s="14">
        <v>0.19</v>
      </c>
      <c r="BA1819" s="14" t="s">
        <v>7128</v>
      </c>
      <c r="BB1819" s="14">
        <v>0.19943342776203968</v>
      </c>
      <c r="BC1819" s="14">
        <v>0.20747559245900662</v>
      </c>
      <c r="BD1819" s="14">
        <v>6.0119555935098212E-2</v>
      </c>
      <c r="BE1819" s="14">
        <v>8.7959009393680621E-2</v>
      </c>
      <c r="BF1819" s="14">
        <v>0.36846846846846848</v>
      </c>
      <c r="BG1819" s="14">
        <v>2.4799999999999999E-2</v>
      </c>
      <c r="BH1819" s="13">
        <v>7.04</v>
      </c>
      <c r="BI1819" s="13">
        <v>7.04</v>
      </c>
      <c r="BJ1819" s="13">
        <v>10.3</v>
      </c>
      <c r="BK1819" s="13">
        <v>10.3</v>
      </c>
      <c r="BL1819" s="13">
        <v>117.1</v>
      </c>
      <c r="BM1819" s="13">
        <v>117.1</v>
      </c>
      <c r="BN1819" s="13">
        <v>11.4</v>
      </c>
      <c r="BO1819" s="13">
        <v>11.4</v>
      </c>
      <c r="BP1819" s="13">
        <v>6.5047747747747753</v>
      </c>
      <c r="BQ1819" s="13">
        <v>0</v>
      </c>
      <c r="BR1819" s="13">
        <v>0</v>
      </c>
      <c r="BS1819" s="13">
        <v>-0.88700000000000001</v>
      </c>
      <c r="BT1819" s="14">
        <v>-0.13636137002617618</v>
      </c>
      <c r="BU1819" s="13">
        <v>7.3917747747747757</v>
      </c>
      <c r="BV1819" s="13">
        <v>7.9269999999999996</v>
      </c>
      <c r="BW1819" s="13">
        <v>7.9269999999999996</v>
      </c>
      <c r="BX1819" s="13">
        <v>35.299999999999997</v>
      </c>
      <c r="BY1819" s="13">
        <v>31.351999999999997</v>
      </c>
      <c r="BZ1819" s="13">
        <v>39.200000000000003</v>
      </c>
      <c r="CA1819" s="13">
        <v>35.727000000000004</v>
      </c>
      <c r="CB1819" s="13">
        <v>-1.3760000000000001</v>
      </c>
      <c r="CC1819" s="15">
        <v>0.49399999999999999</v>
      </c>
      <c r="CD1819" s="15">
        <v>0.996</v>
      </c>
      <c r="CE1819" s="15">
        <v>0.36</v>
      </c>
      <c r="CF1819" s="15">
        <v>0.62318118519530297</v>
      </c>
      <c r="CG1819" s="15">
        <v>0.66130852880570379</v>
      </c>
      <c r="CH1819" s="13">
        <v>5.7911111111111104</v>
      </c>
      <c r="CI1819" s="13">
        <v>4.6631111111111112</v>
      </c>
      <c r="CJ1819" s="13">
        <v>-1.3760000000000001</v>
      </c>
      <c r="CK1819" s="12">
        <f t="shared" si="56"/>
        <v>0.17358395357638454</v>
      </c>
      <c r="CL1819" s="36">
        <f t="shared" si="57"/>
        <v>3.2776331625941162</v>
      </c>
      <c r="CM1819" s="13">
        <v>11.1</v>
      </c>
      <c r="CN1819" s="13">
        <v>4.09</v>
      </c>
      <c r="CO1819" s="13">
        <v>7.04</v>
      </c>
      <c r="CP1819" s="13">
        <v>84.1</v>
      </c>
      <c r="CQ1819" s="13">
        <v>11.4</v>
      </c>
      <c r="CR1819" s="13">
        <v>80.626999999999995</v>
      </c>
      <c r="CS1819" s="13">
        <v>7.9269999999999996</v>
      </c>
      <c r="CT1819" s="13">
        <v>0.27400000000000002</v>
      </c>
      <c r="CU1819" s="13">
        <v>10.160200000000001</v>
      </c>
      <c r="CV1819" s="13">
        <v>36.001000000000005</v>
      </c>
      <c r="CW1819" s="13">
        <v>11.4</v>
      </c>
      <c r="CX1819" s="12">
        <v>0.19396750435711477</v>
      </c>
      <c r="CY1819" s="12">
        <v>0.20288644364341579</v>
      </c>
      <c r="CZ1819" s="15">
        <v>7.0725438596491221</v>
      </c>
      <c r="DA1819" s="20"/>
      <c r="DB1819" s="20"/>
    </row>
    <row r="1820" spans="1:106" ht="24">
      <c r="A1820" s="8" t="s">
        <v>1223</v>
      </c>
      <c r="B1820" s="8" t="s">
        <v>1224</v>
      </c>
      <c r="C1820" s="9" t="s">
        <v>7142</v>
      </c>
      <c r="D1820" s="9" t="s">
        <v>7126</v>
      </c>
      <c r="E1820" s="10" t="s">
        <v>7127</v>
      </c>
      <c r="F1820" s="10" t="s">
        <v>7126</v>
      </c>
      <c r="G1820" s="11">
        <v>0.1</v>
      </c>
      <c r="H1820" s="11">
        <v>0.1</v>
      </c>
      <c r="I1820" s="12">
        <v>9.0499999999999997E-2</v>
      </c>
      <c r="J1820" s="12">
        <v>6.5549999999999997E-2</v>
      </c>
      <c r="K1820" s="12">
        <v>3.6999999999999998E-2</v>
      </c>
      <c r="L1820" s="12">
        <v>9.35E-2</v>
      </c>
      <c r="M1820" s="12">
        <v>6.1719349999999999E-2</v>
      </c>
      <c r="N1820" s="12">
        <v>6.5549999999999997E-2</v>
      </c>
      <c r="O1820" s="12">
        <v>3.0915881306957105E-2</v>
      </c>
      <c r="P1820" s="12">
        <v>-6.5549999999999997E-2</v>
      </c>
      <c r="Q1820" s="13">
        <v>354.8</v>
      </c>
      <c r="R1820" s="13">
        <v>0</v>
      </c>
      <c r="S1820" s="13">
        <v>0</v>
      </c>
      <c r="T1820" s="13">
        <v>0</v>
      </c>
      <c r="U1820" s="13">
        <v>354.8</v>
      </c>
      <c r="V1820" s="13">
        <v>0</v>
      </c>
      <c r="W1820" s="13">
        <v>354.8</v>
      </c>
      <c r="X1820" s="14">
        <v>0</v>
      </c>
      <c r="Y1820" s="15">
        <v>0.14324774132192106</v>
      </c>
      <c r="Z1820" s="14" t="s">
        <v>7128</v>
      </c>
      <c r="AA1820" s="14">
        <v>0</v>
      </c>
      <c r="AB1820" s="14" t="s">
        <v>7128</v>
      </c>
      <c r="AC1820" s="14">
        <v>0</v>
      </c>
      <c r="AD1820" s="13">
        <v>0.42199999999999999</v>
      </c>
      <c r="AE1820" s="15">
        <v>2.177027777777778</v>
      </c>
      <c r="AF1820" s="14">
        <v>0.13416407864998739</v>
      </c>
      <c r="AG1820" s="14">
        <v>0.62498099971119125</v>
      </c>
      <c r="AH1820" s="15">
        <v>0.28922091782283876</v>
      </c>
      <c r="AI1820" s="5" t="s">
        <v>7128</v>
      </c>
      <c r="AJ1820" s="15">
        <v>8.1751152073732722</v>
      </c>
      <c r="AK1820" s="15">
        <v>8.1751152073732722</v>
      </c>
      <c r="AL1820" s="15">
        <v>7.0333333333333332</v>
      </c>
      <c r="AM1820" s="15">
        <v>0.54500768049155146</v>
      </c>
      <c r="AN1820" s="15" t="s">
        <v>7128</v>
      </c>
      <c r="AO1820" s="15">
        <v>1.9899046550757151</v>
      </c>
      <c r="AP1820" s="15" t="s">
        <v>7128</v>
      </c>
      <c r="AQ1820" s="15" t="s">
        <v>7128</v>
      </c>
      <c r="AR1820" s="15" t="s">
        <v>7128</v>
      </c>
      <c r="AS1820" s="15">
        <v>1.9899046550757151</v>
      </c>
      <c r="AT1820" s="14">
        <v>0.41935483870967744</v>
      </c>
      <c r="AU1820" s="14">
        <v>5.1296505073280721E-2</v>
      </c>
      <c r="AV1820" s="12">
        <v>-0.22899999999999998</v>
      </c>
      <c r="AW1820" s="12">
        <v>0.17800000000000002</v>
      </c>
      <c r="AX1820" s="12">
        <v>-0.10800000000000001</v>
      </c>
      <c r="AY1820" s="12">
        <v>0.27300000000000002</v>
      </c>
      <c r="AZ1820" s="14">
        <v>0.15</v>
      </c>
      <c r="BA1820" s="14">
        <v>0.35799999999999998</v>
      </c>
      <c r="BB1820" s="14">
        <v>9.6465881306957102E-2</v>
      </c>
      <c r="BC1820" s="14">
        <v>0</v>
      </c>
      <c r="BD1820" s="14">
        <v>0.24340998317442511</v>
      </c>
      <c r="BE1820" s="14">
        <v>0</v>
      </c>
      <c r="BF1820" s="14">
        <v>0.3429003021148036</v>
      </c>
      <c r="BG1820" s="14">
        <v>0.29239999999999999</v>
      </c>
      <c r="BH1820" s="13">
        <v>43.4</v>
      </c>
      <c r="BI1820" s="13">
        <v>43.4</v>
      </c>
      <c r="BJ1820" s="13">
        <v>0</v>
      </c>
      <c r="BK1820" s="13">
        <v>0</v>
      </c>
      <c r="BL1820" s="13">
        <v>178.3</v>
      </c>
      <c r="BM1820" s="13">
        <v>178.3</v>
      </c>
      <c r="BN1820" s="13">
        <v>0</v>
      </c>
      <c r="BO1820" s="13">
        <v>0</v>
      </c>
      <c r="BP1820" s="13">
        <v>0</v>
      </c>
      <c r="BQ1820" s="13">
        <v>-64</v>
      </c>
      <c r="BR1820" s="13">
        <v>1.88</v>
      </c>
      <c r="BS1820" s="13">
        <v>3.2799999999999994</v>
      </c>
      <c r="BT1820" s="14" t="s">
        <v>7128</v>
      </c>
      <c r="BU1820" s="13">
        <v>-5.1599999999999993</v>
      </c>
      <c r="BV1820" s="13">
        <v>102.24</v>
      </c>
      <c r="BW1820" s="13">
        <v>38.239999999999995</v>
      </c>
      <c r="BX1820" s="13">
        <v>449.9</v>
      </c>
      <c r="BY1820" s="13">
        <v>2094.9</v>
      </c>
      <c r="BZ1820" s="13">
        <v>0</v>
      </c>
      <c r="CA1820" s="13">
        <v>0</v>
      </c>
      <c r="CB1820" s="13">
        <v>-18.2</v>
      </c>
      <c r="CC1820" s="15">
        <v>0.55900000000000005</v>
      </c>
      <c r="CD1820" s="15">
        <v>1.24</v>
      </c>
      <c r="CE1820" s="15">
        <v>0.36</v>
      </c>
      <c r="CF1820" s="15" t="s">
        <v>7128</v>
      </c>
      <c r="CG1820" s="15" t="s">
        <v>7128</v>
      </c>
      <c r="CH1820" s="13" t="s">
        <v>7128</v>
      </c>
      <c r="CI1820" s="13" t="s">
        <v>7128</v>
      </c>
      <c r="CJ1820" s="13">
        <v>-18.2</v>
      </c>
      <c r="CK1820" s="12">
        <f t="shared" si="56"/>
        <v>0.17801251956181535</v>
      </c>
      <c r="CL1820" s="36" t="str">
        <f t="shared" si="57"/>
        <v>NA</v>
      </c>
      <c r="CM1820" s="13">
        <v>66.2</v>
      </c>
      <c r="CN1820" s="13">
        <v>22.7</v>
      </c>
      <c r="CO1820" s="13">
        <v>43.4</v>
      </c>
      <c r="CP1820" s="13">
        <v>354.8</v>
      </c>
      <c r="CQ1820" s="13" t="s">
        <v>7128</v>
      </c>
      <c r="CR1820" s="13" t="s">
        <v>7128</v>
      </c>
      <c r="CS1820" s="13">
        <v>102.24</v>
      </c>
      <c r="CT1820" s="13">
        <v>0</v>
      </c>
      <c r="CU1820" s="13">
        <v>0</v>
      </c>
      <c r="CV1820" s="13">
        <v>0</v>
      </c>
      <c r="CW1820" s="13">
        <v>0</v>
      </c>
      <c r="CX1820" s="12">
        <v>9.6465881306957102E-2</v>
      </c>
      <c r="CY1820" s="12">
        <v>0</v>
      </c>
      <c r="CZ1820" s="15" t="s">
        <v>7128</v>
      </c>
      <c r="DA1820" s="20"/>
      <c r="DB1820" s="20"/>
    </row>
    <row r="1821" spans="1:106">
      <c r="A1821" s="8" t="s">
        <v>957</v>
      </c>
      <c r="B1821" s="8" t="s">
        <v>958</v>
      </c>
      <c r="C1821" s="9" t="s">
        <v>7141</v>
      </c>
      <c r="D1821" s="9" t="s">
        <v>7126</v>
      </c>
      <c r="E1821" s="10" t="s">
        <v>7127</v>
      </c>
      <c r="F1821" s="10" t="s">
        <v>7126</v>
      </c>
      <c r="G1821" s="11">
        <v>0.73</v>
      </c>
      <c r="H1821" s="11">
        <v>1.2350886892798065</v>
      </c>
      <c r="I1821" s="12">
        <v>9.0499999999999997E-2</v>
      </c>
      <c r="J1821" s="12">
        <v>0.16827552637982249</v>
      </c>
      <c r="K1821" s="12">
        <v>3.2000000000000001E-2</v>
      </c>
      <c r="L1821" s="12">
        <v>8.8499999999999995E-2</v>
      </c>
      <c r="M1821" s="12">
        <v>5.8418850000000001E-2</v>
      </c>
      <c r="N1821" s="12">
        <v>0.11113280994679317</v>
      </c>
      <c r="O1821" s="12">
        <v>-1.6101613336344217E-2</v>
      </c>
      <c r="P1821" s="12">
        <v>-1.3607177684318794E-2</v>
      </c>
      <c r="Q1821" s="13">
        <v>134.5</v>
      </c>
      <c r="R1821" s="13">
        <v>0</v>
      </c>
      <c r="S1821" s="13">
        <v>145.80000000000001</v>
      </c>
      <c r="T1821" s="13">
        <v>145.80000000000001</v>
      </c>
      <c r="U1821" s="13">
        <v>280.3</v>
      </c>
      <c r="V1821" s="13">
        <v>1.89</v>
      </c>
      <c r="W1821" s="13">
        <v>278.41000000000003</v>
      </c>
      <c r="X1821" s="14">
        <v>6.7427755975740271E-3</v>
      </c>
      <c r="Y1821" s="15">
        <v>0.19637462235649547</v>
      </c>
      <c r="Z1821" s="14">
        <v>0.60422710319104855</v>
      </c>
      <c r="AA1821" s="14">
        <v>0.52015697466999644</v>
      </c>
      <c r="AB1821" s="14">
        <v>1.5267015706806284</v>
      </c>
      <c r="AC1821" s="14">
        <v>1.084014869888476</v>
      </c>
      <c r="AD1821" s="13">
        <v>4.0599999999999996</v>
      </c>
      <c r="AE1821" s="15">
        <v>0.52002777777777776</v>
      </c>
      <c r="AF1821" s="14">
        <v>4.4721359549995794E-2</v>
      </c>
      <c r="AG1821" s="14">
        <v>0.25491174943497602</v>
      </c>
      <c r="AH1821" s="15">
        <v>0.17011494252873566</v>
      </c>
      <c r="AI1821" s="5">
        <v>2.1453488372093021</v>
      </c>
      <c r="AJ1821" s="15">
        <v>10.112781954887218</v>
      </c>
      <c r="AK1821" s="15">
        <v>10.112781954887218</v>
      </c>
      <c r="AL1821" s="15">
        <v>9.6897374701670635</v>
      </c>
      <c r="AM1821" s="15">
        <v>1.0112781954887218</v>
      </c>
      <c r="AN1821" s="15">
        <v>1.4083769633507854</v>
      </c>
      <c r="AO1821" s="15">
        <v>0.49907235621521334</v>
      </c>
      <c r="AP1821" s="15">
        <v>7.5449864498644992</v>
      </c>
      <c r="AQ1821" s="15">
        <v>6.7086746987951811</v>
      </c>
      <c r="AR1821" s="15">
        <v>1.1629004636397811</v>
      </c>
      <c r="AS1821" s="15">
        <v>1.0330612244897961</v>
      </c>
      <c r="AT1821" s="14">
        <v>7.9639097744360912E-2</v>
      </c>
      <c r="AU1821" s="14">
        <v>7.8750929368029757E-3</v>
      </c>
      <c r="AV1821" s="12">
        <v>4.36E-2</v>
      </c>
      <c r="AW1821" s="12">
        <v>0.13900000000000001</v>
      </c>
      <c r="AX1821" s="12">
        <v>0.19800000000000001</v>
      </c>
      <c r="AY1821" s="12">
        <v>0.21899999999999997</v>
      </c>
      <c r="AZ1821" s="14">
        <v>0.1</v>
      </c>
      <c r="BA1821" s="14">
        <v>8.7300000000000003E-2</v>
      </c>
      <c r="BB1821" s="14">
        <v>0.15217391304347827</v>
      </c>
      <c r="BC1821" s="14">
        <v>9.7525632262474377E-2</v>
      </c>
      <c r="BD1821" s="14">
        <v>4.9350649350649353E-2</v>
      </c>
      <c r="BE1821" s="14">
        <v>0.13692022263450834</v>
      </c>
      <c r="BF1821" s="14">
        <v>0.3617224880382775</v>
      </c>
      <c r="BG1821" s="14">
        <v>0.1653</v>
      </c>
      <c r="BH1821" s="13">
        <v>13.3</v>
      </c>
      <c r="BI1821" s="13">
        <v>13.3</v>
      </c>
      <c r="BJ1821" s="13">
        <v>36.9</v>
      </c>
      <c r="BK1821" s="13">
        <v>36.9</v>
      </c>
      <c r="BL1821" s="13">
        <v>269.5</v>
      </c>
      <c r="BM1821" s="13">
        <v>269.5</v>
      </c>
      <c r="BN1821" s="13">
        <v>41.5</v>
      </c>
      <c r="BO1821" s="13">
        <v>41.5</v>
      </c>
      <c r="BP1821" s="13">
        <v>23.552440191387561</v>
      </c>
      <c r="BQ1821" s="13">
        <v>0</v>
      </c>
      <c r="BR1821" s="13">
        <v>0</v>
      </c>
      <c r="BS1821" s="13">
        <v>-6.4</v>
      </c>
      <c r="BT1821" s="14">
        <v>-0.2717340516733503</v>
      </c>
      <c r="BU1821" s="13">
        <v>29.952440191387559</v>
      </c>
      <c r="BV1821" s="13">
        <v>19.700000000000003</v>
      </c>
      <c r="BW1821" s="13">
        <v>19.700000000000003</v>
      </c>
      <c r="BX1821" s="13">
        <v>87.4</v>
      </c>
      <c r="BY1821" s="13">
        <v>241.5</v>
      </c>
      <c r="BZ1821" s="13">
        <v>95.5</v>
      </c>
      <c r="CA1821" s="13">
        <v>239.41000000000003</v>
      </c>
      <c r="CB1821" s="13">
        <v>-1.0592000000000001</v>
      </c>
      <c r="CC1821" s="15">
        <v>7.5999999999999998E-2</v>
      </c>
      <c r="CD1821" s="15">
        <v>0.41299999999999998</v>
      </c>
      <c r="CE1821" s="15">
        <v>0.36</v>
      </c>
      <c r="CF1821" s="15" t="s">
        <v>7128</v>
      </c>
      <c r="CG1821" s="15" t="s">
        <v>7128</v>
      </c>
      <c r="CH1821" s="13" t="s">
        <v>7128</v>
      </c>
      <c r="CI1821" s="13" t="s">
        <v>7128</v>
      </c>
      <c r="CJ1821" s="13">
        <v>-1.0592000000000001</v>
      </c>
      <c r="CK1821" s="12">
        <f t="shared" si="56"/>
        <v>5.3766497461928936E-2</v>
      </c>
      <c r="CL1821" s="36">
        <f t="shared" si="57"/>
        <v>1.1256839731005388</v>
      </c>
      <c r="CM1821" s="13">
        <v>20.9</v>
      </c>
      <c r="CN1821" s="13">
        <v>7.56</v>
      </c>
      <c r="CO1821" s="13">
        <v>13.3</v>
      </c>
      <c r="CP1821" s="13">
        <v>134.5</v>
      </c>
      <c r="CQ1821" s="13">
        <v>41.5</v>
      </c>
      <c r="CR1821" s="13">
        <v>278.41000000000003</v>
      </c>
      <c r="CS1821" s="13">
        <v>19.700000000000003</v>
      </c>
      <c r="CT1821" s="13">
        <v>0</v>
      </c>
      <c r="CU1821" s="13">
        <v>36.9</v>
      </c>
      <c r="CV1821" s="13">
        <v>239.41000000000003</v>
      </c>
      <c r="CW1821" s="13">
        <v>41.5</v>
      </c>
      <c r="CX1821" s="12">
        <v>0.15217391304347827</v>
      </c>
      <c r="CY1821" s="12">
        <v>9.7525632262474377E-2</v>
      </c>
      <c r="CZ1821" s="15">
        <v>6.7086746987951811</v>
      </c>
      <c r="DA1821" s="20"/>
      <c r="DB1821" s="20"/>
    </row>
    <row r="1822" spans="1:106" ht="24">
      <c r="A1822" s="8" t="s">
        <v>2495</v>
      </c>
      <c r="B1822" s="8" t="s">
        <v>2496</v>
      </c>
      <c r="C1822" s="9" t="s">
        <v>7174</v>
      </c>
      <c r="D1822" s="9" t="s">
        <v>7126</v>
      </c>
      <c r="E1822" s="10" t="s">
        <v>7127</v>
      </c>
      <c r="F1822" s="10" t="s">
        <v>7126</v>
      </c>
      <c r="G1822" s="11">
        <v>0.45</v>
      </c>
      <c r="H1822" s="11">
        <v>0.45</v>
      </c>
      <c r="I1822" s="12">
        <v>9.0499999999999997E-2</v>
      </c>
      <c r="J1822" s="12">
        <v>9.7225000000000006E-2</v>
      </c>
      <c r="K1822" s="12">
        <v>4.7E-2</v>
      </c>
      <c r="L1822" s="12">
        <v>0.10350000000000001</v>
      </c>
      <c r="M1822" s="12">
        <v>6.8320350000000002E-2</v>
      </c>
      <c r="N1822" s="12">
        <v>9.7225000000000006E-2</v>
      </c>
      <c r="O1822" s="12">
        <v>2.4564883268482496E-2</v>
      </c>
      <c r="P1822" s="12">
        <v>0.52517842510032575</v>
      </c>
      <c r="Q1822" s="13">
        <v>4.4000000000000004</v>
      </c>
      <c r="R1822" s="13">
        <v>0</v>
      </c>
      <c r="S1822" s="13">
        <v>0</v>
      </c>
      <c r="T1822" s="13">
        <v>0</v>
      </c>
      <c r="U1822" s="13">
        <v>4.4000000000000004</v>
      </c>
      <c r="V1822" s="13">
        <v>0</v>
      </c>
      <c r="W1822" s="13">
        <v>4.4000000000000004</v>
      </c>
      <c r="X1822" s="14">
        <v>0</v>
      </c>
      <c r="Y1822" s="15">
        <v>0.1773049645390071</v>
      </c>
      <c r="Z1822" s="14" t="s">
        <v>7128</v>
      </c>
      <c r="AA1822" s="14">
        <v>0</v>
      </c>
      <c r="AB1822" s="14" t="s">
        <v>7128</v>
      </c>
      <c r="AC1822" s="14">
        <v>0</v>
      </c>
      <c r="AD1822" s="13">
        <v>3.12</v>
      </c>
      <c r="AE1822" s="15">
        <v>-0.40577777777777774</v>
      </c>
      <c r="AF1822" s="14">
        <v>9.4868329805051374E-2</v>
      </c>
      <c r="AG1822" s="14" t="s">
        <v>7128</v>
      </c>
      <c r="AH1822" s="15">
        <v>0.31778425655976678</v>
      </c>
      <c r="AI1822" s="5">
        <v>0.79666666666666675</v>
      </c>
      <c r="AJ1822" s="15">
        <v>14.057507987220449</v>
      </c>
      <c r="AK1822" s="15">
        <v>14.057507987220449</v>
      </c>
      <c r="AL1822" s="15" t="s">
        <v>7128</v>
      </c>
      <c r="AM1822" s="15" t="s">
        <v>7128</v>
      </c>
      <c r="AN1822" s="15" t="s">
        <v>7128</v>
      </c>
      <c r="AO1822" s="15">
        <v>0.11796246648793568</v>
      </c>
      <c r="AP1822" s="15">
        <v>1.8410041841004186</v>
      </c>
      <c r="AQ1822" s="15">
        <v>1.6730038022813691</v>
      </c>
      <c r="AR1822" s="15" t="s">
        <v>7128</v>
      </c>
      <c r="AS1822" s="15">
        <v>0.11796246648793568</v>
      </c>
      <c r="AT1822" s="14">
        <v>3.6038338658146964E-2</v>
      </c>
      <c r="AU1822" s="14">
        <v>2.5636363636363634E-3</v>
      </c>
      <c r="AV1822" s="12">
        <v>0.25700000000000001</v>
      </c>
      <c r="AW1822" s="12">
        <v>0.315</v>
      </c>
      <c r="AX1822" s="12">
        <v>5.2410000000000005</v>
      </c>
      <c r="AY1822" s="12">
        <v>1.5030000000000001</v>
      </c>
      <c r="AZ1822" s="14" t="s">
        <v>7128</v>
      </c>
      <c r="BA1822" s="14" t="s">
        <v>7128</v>
      </c>
      <c r="BB1822" s="14">
        <v>0.1217898832684825</v>
      </c>
      <c r="BC1822" s="14">
        <v>0.62240342510032576</v>
      </c>
      <c r="BD1822" s="14">
        <v>8.39142091152815E-3</v>
      </c>
      <c r="BE1822" s="14">
        <v>6.4075067024128698E-2</v>
      </c>
      <c r="BF1822" s="14">
        <v>0.33072100313479624</v>
      </c>
      <c r="BG1822" s="14" t="s">
        <v>7128</v>
      </c>
      <c r="BH1822" s="13">
        <v>0.313</v>
      </c>
      <c r="BI1822" s="13">
        <v>0.313</v>
      </c>
      <c r="BJ1822" s="13">
        <v>2.39</v>
      </c>
      <c r="BK1822" s="13">
        <v>2.39</v>
      </c>
      <c r="BL1822" s="13">
        <v>37.299999999999997</v>
      </c>
      <c r="BM1822" s="13">
        <v>37.299999999999997</v>
      </c>
      <c r="BN1822" s="13">
        <v>2.63</v>
      </c>
      <c r="BO1822" s="13">
        <v>2.63</v>
      </c>
      <c r="BP1822" s="13">
        <v>1.599576802507837</v>
      </c>
      <c r="BQ1822" s="13">
        <v>0</v>
      </c>
      <c r="BR1822" s="13">
        <v>0</v>
      </c>
      <c r="BS1822" s="13">
        <v>-0.90700000000000003</v>
      </c>
      <c r="BT1822" s="14">
        <v>-0.56702497721772027</v>
      </c>
      <c r="BU1822" s="13">
        <v>2.506576802507837</v>
      </c>
      <c r="BV1822" s="13">
        <v>1.22</v>
      </c>
      <c r="BW1822" s="13">
        <v>1.22</v>
      </c>
      <c r="BX1822" s="13">
        <v>2.57</v>
      </c>
      <c r="BY1822" s="13">
        <v>2.57</v>
      </c>
      <c r="BZ1822" s="13">
        <v>0</v>
      </c>
      <c r="CA1822" s="13">
        <v>0</v>
      </c>
      <c r="CB1822" s="13">
        <v>-1.128E-2</v>
      </c>
      <c r="CC1822" s="15">
        <v>-0.38500000000000001</v>
      </c>
      <c r="CD1822" s="15">
        <v>0.33900000000000002</v>
      </c>
      <c r="CE1822" s="15">
        <v>0.36</v>
      </c>
      <c r="CF1822" s="15" t="s">
        <v>7128</v>
      </c>
      <c r="CG1822" s="15" t="s">
        <v>7128</v>
      </c>
      <c r="CH1822" s="13" t="s">
        <v>7128</v>
      </c>
      <c r="CI1822" s="13" t="s">
        <v>7128</v>
      </c>
      <c r="CJ1822" s="13">
        <v>-1.128E-2</v>
      </c>
      <c r="CK1822" s="12">
        <f t="shared" si="56"/>
        <v>9.2459016393442624E-3</v>
      </c>
      <c r="CL1822" s="36" t="str">
        <f t="shared" si="57"/>
        <v>NA</v>
      </c>
      <c r="CM1822" s="13">
        <v>0.63800000000000001</v>
      </c>
      <c r="CN1822" s="13">
        <v>0.21099999999999999</v>
      </c>
      <c r="CO1822" s="13">
        <v>0.313</v>
      </c>
      <c r="CP1822" s="13">
        <v>4.4000000000000004</v>
      </c>
      <c r="CQ1822" s="13">
        <v>2.63</v>
      </c>
      <c r="CR1822" s="13">
        <v>4.4000000000000004</v>
      </c>
      <c r="CS1822" s="13">
        <v>1.22</v>
      </c>
      <c r="CT1822" s="13">
        <v>0</v>
      </c>
      <c r="CU1822" s="13">
        <v>2.39</v>
      </c>
      <c r="CV1822" s="13">
        <v>0</v>
      </c>
      <c r="CW1822" s="13">
        <v>2.63</v>
      </c>
      <c r="CX1822" s="12">
        <v>0.1217898832684825</v>
      </c>
      <c r="CY1822" s="12">
        <v>0.62240342510032576</v>
      </c>
      <c r="CZ1822" s="15">
        <v>1.6730038022813691</v>
      </c>
      <c r="DA1822" s="20"/>
      <c r="DB1822" s="20"/>
    </row>
    <row r="1823" spans="1:106">
      <c r="A1823" s="8" t="s">
        <v>1379</v>
      </c>
      <c r="B1823" s="8" t="s">
        <v>1380</v>
      </c>
      <c r="C1823" s="9" t="s">
        <v>7145</v>
      </c>
      <c r="D1823" s="9" t="s">
        <v>7126</v>
      </c>
      <c r="E1823" s="10" t="s">
        <v>7127</v>
      </c>
      <c r="F1823" s="10" t="s">
        <v>7126</v>
      </c>
      <c r="G1823" s="11">
        <v>0.89</v>
      </c>
      <c r="H1823" s="11">
        <v>1.3737140066964284</v>
      </c>
      <c r="I1823" s="12">
        <v>9.0499999999999997E-2</v>
      </c>
      <c r="J1823" s="12">
        <v>0.18082111760602676</v>
      </c>
      <c r="K1823" s="12">
        <v>3.2000000000000001E-2</v>
      </c>
      <c r="L1823" s="12">
        <v>8.8499999999999995E-2</v>
      </c>
      <c r="M1823" s="12">
        <v>5.8418850000000001E-2</v>
      </c>
      <c r="N1823" s="12">
        <v>0.13609054389164305</v>
      </c>
      <c r="O1823" s="12">
        <v>-0.14689676772423008</v>
      </c>
      <c r="P1823" s="12">
        <v>-7.383826557542722E-2</v>
      </c>
      <c r="Q1823" s="13">
        <v>112</v>
      </c>
      <c r="R1823" s="13">
        <v>0</v>
      </c>
      <c r="S1823" s="13">
        <v>64.5</v>
      </c>
      <c r="T1823" s="13">
        <v>64.5</v>
      </c>
      <c r="U1823" s="13">
        <v>176.5</v>
      </c>
      <c r="V1823" s="13">
        <v>4.59</v>
      </c>
      <c r="W1823" s="13">
        <v>171.91</v>
      </c>
      <c r="X1823" s="14">
        <v>2.6005665722379601E-2</v>
      </c>
      <c r="Y1823" s="15">
        <v>0.26217228464419479</v>
      </c>
      <c r="Z1823" s="14">
        <v>0.43788187372708753</v>
      </c>
      <c r="AA1823" s="14">
        <v>0.36543909348441928</v>
      </c>
      <c r="AB1823" s="14">
        <v>0.77898550724637683</v>
      </c>
      <c r="AC1823" s="14">
        <v>0.5758928571428571</v>
      </c>
      <c r="AD1823" s="13">
        <v>4.1900000000000004</v>
      </c>
      <c r="AE1823" s="15">
        <v>2.3913055555555558</v>
      </c>
      <c r="AF1823" s="14">
        <v>0.26832815729997478</v>
      </c>
      <c r="AG1823" s="14">
        <v>0.45559885041558207</v>
      </c>
      <c r="AH1823" s="15">
        <v>0.24604966139954851</v>
      </c>
      <c r="AI1823" s="5">
        <v>1.7471264367816091</v>
      </c>
      <c r="AJ1823" s="15">
        <v>39.024390243902438</v>
      </c>
      <c r="AK1823" s="15">
        <v>39.024390243902438</v>
      </c>
      <c r="AL1823" s="15">
        <v>10.743589743589745</v>
      </c>
      <c r="AM1823" s="15">
        <v>0.67516246096717025</v>
      </c>
      <c r="AN1823" s="15">
        <v>1.3526570048309179</v>
      </c>
      <c r="AO1823" s="15">
        <v>0.7593220338983051</v>
      </c>
      <c r="AP1823" s="15">
        <v>18.849780701754387</v>
      </c>
      <c r="AQ1823" s="15">
        <v>11.855862068965518</v>
      </c>
      <c r="AR1823" s="15">
        <v>1.2046107490715436</v>
      </c>
      <c r="AS1823" s="15">
        <v>1.1654915254237288</v>
      </c>
      <c r="AT1823" s="14">
        <v>0.44599303135888502</v>
      </c>
      <c r="AU1823" s="14">
        <v>1.1428571428571429E-2</v>
      </c>
      <c r="AV1823" s="12">
        <v>-0.316</v>
      </c>
      <c r="AW1823" s="12">
        <v>-0.315</v>
      </c>
      <c r="AX1823" s="12">
        <v>0.13500000000000001</v>
      </c>
      <c r="AY1823" s="12">
        <v>8.48E-2</v>
      </c>
      <c r="AZ1823" s="14">
        <v>0.57799999999999996</v>
      </c>
      <c r="BA1823" s="14">
        <v>0.21</v>
      </c>
      <c r="BB1823" s="14">
        <v>3.3924349881796691E-2</v>
      </c>
      <c r="BC1823" s="14">
        <v>6.2252278316215826E-2</v>
      </c>
      <c r="BD1823" s="14">
        <v>1.9457627118644068E-2</v>
      </c>
      <c r="BE1823" s="14">
        <v>6.1830508474576266E-2</v>
      </c>
      <c r="BF1823" s="14">
        <v>5.6250000000000001E-2</v>
      </c>
      <c r="BG1823" s="14">
        <v>0.19440000000000002</v>
      </c>
      <c r="BH1823" s="13">
        <v>2.87</v>
      </c>
      <c r="BI1823" s="13">
        <v>2.87</v>
      </c>
      <c r="BJ1823" s="13">
        <v>9.1199999999999992</v>
      </c>
      <c r="BK1823" s="13">
        <v>9.1199999999999992</v>
      </c>
      <c r="BL1823" s="13">
        <v>147.5</v>
      </c>
      <c r="BM1823" s="13">
        <v>147.5</v>
      </c>
      <c r="BN1823" s="13">
        <v>14.5</v>
      </c>
      <c r="BO1823" s="13">
        <v>14.5</v>
      </c>
      <c r="BP1823" s="13">
        <v>8.6069999999999993</v>
      </c>
      <c r="BQ1823" s="13">
        <v>-4.59</v>
      </c>
      <c r="BR1823" s="13">
        <v>6.8699999999999992</v>
      </c>
      <c r="BS1823" s="13">
        <v>3.05</v>
      </c>
      <c r="BT1823" s="14">
        <v>1.1525502497966771</v>
      </c>
      <c r="BU1823" s="13">
        <v>-1.3129999999999997</v>
      </c>
      <c r="BV1823" s="13">
        <v>-2.4599999999999991</v>
      </c>
      <c r="BW1823" s="13">
        <v>-7.0499999999999989</v>
      </c>
      <c r="BX1823" s="13">
        <v>84.6</v>
      </c>
      <c r="BY1823" s="13">
        <v>138.26</v>
      </c>
      <c r="BZ1823" s="13">
        <v>82.8</v>
      </c>
      <c r="CA1823" s="13">
        <v>142.71</v>
      </c>
      <c r="CB1823" s="13">
        <v>-1.28</v>
      </c>
      <c r="CC1823" s="15">
        <v>0.81499999999999995</v>
      </c>
      <c r="CD1823" s="15">
        <v>0.95399999999999996</v>
      </c>
      <c r="CE1823" s="15">
        <v>0.36</v>
      </c>
      <c r="CF1823" s="15" t="s">
        <v>7128</v>
      </c>
      <c r="CG1823" s="15" t="s">
        <v>7128</v>
      </c>
      <c r="CH1823" s="13" t="s">
        <v>7128</v>
      </c>
      <c r="CI1823" s="13" t="s">
        <v>7128</v>
      </c>
      <c r="CJ1823" s="13">
        <v>-1.28</v>
      </c>
      <c r="CK1823" s="12" t="str">
        <f t="shared" si="56"/>
        <v>NA</v>
      </c>
      <c r="CL1823" s="36">
        <f t="shared" si="57"/>
        <v>1.0335645715086539</v>
      </c>
      <c r="CM1823" s="13">
        <v>3.04</v>
      </c>
      <c r="CN1823" s="13">
        <v>0.17100000000000001</v>
      </c>
      <c r="CO1823" s="13">
        <v>2.87</v>
      </c>
      <c r="CP1823" s="13">
        <v>112</v>
      </c>
      <c r="CQ1823" s="13">
        <v>14.5</v>
      </c>
      <c r="CR1823" s="13">
        <v>171.91</v>
      </c>
      <c r="CS1823" s="13">
        <v>-2.4599999999999991</v>
      </c>
      <c r="CT1823" s="13">
        <v>1.1956000000000002</v>
      </c>
      <c r="CU1823" s="13">
        <v>8.7823999999999991</v>
      </c>
      <c r="CV1823" s="13">
        <v>143.90560000000002</v>
      </c>
      <c r="CW1823" s="13">
        <v>14.669</v>
      </c>
      <c r="CX1823" s="12">
        <v>2.951666519028948E-2</v>
      </c>
      <c r="CY1823" s="12">
        <v>5.9433898674560212E-2</v>
      </c>
      <c r="CZ1823" s="15">
        <v>11.719271934010498</v>
      </c>
      <c r="DA1823" s="20"/>
      <c r="DB1823" s="20"/>
    </row>
    <row r="1824" spans="1:106" ht="24">
      <c r="A1824" s="8" t="s">
        <v>2585</v>
      </c>
      <c r="B1824" s="8" t="s">
        <v>2586</v>
      </c>
      <c r="C1824" s="9" t="s">
        <v>7149</v>
      </c>
      <c r="D1824" s="9" t="s">
        <v>7126</v>
      </c>
      <c r="E1824" s="10" t="s">
        <v>7127</v>
      </c>
      <c r="F1824" s="10" t="s">
        <v>7126</v>
      </c>
      <c r="G1824" s="11">
        <v>0.85</v>
      </c>
      <c r="H1824" s="11">
        <v>1.5136986301369864</v>
      </c>
      <c r="I1824" s="12">
        <v>9.0499999999999997E-2</v>
      </c>
      <c r="J1824" s="12">
        <v>0.19348972602739725</v>
      </c>
      <c r="K1824" s="12">
        <v>5.1999999999999998E-2</v>
      </c>
      <c r="L1824" s="12">
        <v>0.1085</v>
      </c>
      <c r="M1824" s="12">
        <v>7.162085E-2</v>
      </c>
      <c r="N1824" s="12">
        <v>0.14005491115384616</v>
      </c>
      <c r="O1824" s="12">
        <v>5.9603057477757376E-2</v>
      </c>
      <c r="P1824" s="12">
        <v>1.5048590605982015E-2</v>
      </c>
      <c r="Q1824" s="13">
        <v>14.6</v>
      </c>
      <c r="R1824" s="13">
        <v>0</v>
      </c>
      <c r="S1824" s="13">
        <v>11.4</v>
      </c>
      <c r="T1824" s="13">
        <v>11.4</v>
      </c>
      <c r="U1824" s="13">
        <v>26</v>
      </c>
      <c r="V1824" s="13">
        <v>0.109</v>
      </c>
      <c r="W1824" s="13">
        <v>25.890999999999998</v>
      </c>
      <c r="X1824" s="14">
        <v>4.1923076923076922E-3</v>
      </c>
      <c r="Y1824" s="15">
        <v>1.1363636363636365</v>
      </c>
      <c r="Z1824" s="14">
        <v>0.70807453416149069</v>
      </c>
      <c r="AA1824" s="14">
        <v>0.43846153846153846</v>
      </c>
      <c r="AB1824" s="14">
        <v>2.4255319148936172</v>
      </c>
      <c r="AC1824" s="14">
        <v>0.78082191780821919</v>
      </c>
      <c r="AD1824" s="13">
        <v>1.1100000000000001</v>
      </c>
      <c r="AE1824" s="15">
        <v>1.89575</v>
      </c>
      <c r="AF1824" s="14">
        <v>0.11401754250991379</v>
      </c>
      <c r="AG1824" s="14">
        <v>0.95906294411223636</v>
      </c>
      <c r="AH1824" s="15">
        <v>0.74757281553398047</v>
      </c>
      <c r="AI1824" s="5">
        <v>1.5853658536585367</v>
      </c>
      <c r="AJ1824" s="15">
        <v>14.867617107942973</v>
      </c>
      <c r="AK1824" s="15">
        <v>14.867617107942973</v>
      </c>
      <c r="AL1824" s="15" t="s">
        <v>7128</v>
      </c>
      <c r="AM1824" s="15" t="s">
        <v>7128</v>
      </c>
      <c r="AN1824" s="15">
        <v>3.1063829787234041</v>
      </c>
      <c r="AO1824" s="15">
        <v>0.41359773371104819</v>
      </c>
      <c r="AP1824" s="15">
        <v>9.9580769230769217</v>
      </c>
      <c r="AQ1824" s="15">
        <v>7.9910493827160485</v>
      </c>
      <c r="AR1824" s="15">
        <v>1.619098242761553</v>
      </c>
      <c r="AS1824" s="15">
        <v>0.73345609065155803</v>
      </c>
      <c r="AT1824" s="14">
        <v>0</v>
      </c>
      <c r="AU1824" s="14">
        <v>0</v>
      </c>
      <c r="AV1824" s="12">
        <v>1.1320000000000001</v>
      </c>
      <c r="AW1824" s="12">
        <v>0.36599999999999999</v>
      </c>
      <c r="AX1824" s="12">
        <v>0.128</v>
      </c>
      <c r="AY1824" s="12">
        <v>0.14699999999999999</v>
      </c>
      <c r="AZ1824" s="14" t="s">
        <v>7128</v>
      </c>
      <c r="BA1824" s="14" t="s">
        <v>7128</v>
      </c>
      <c r="BB1824" s="14">
        <v>0.25309278350515463</v>
      </c>
      <c r="BC1824" s="14">
        <v>0.15510350175982818</v>
      </c>
      <c r="BD1824" s="14">
        <v>2.7818696883852693E-2</v>
      </c>
      <c r="BE1824" s="14">
        <v>7.3654390934844202E-2</v>
      </c>
      <c r="BF1824" s="14">
        <v>0</v>
      </c>
      <c r="BG1824" s="14" t="s">
        <v>7128</v>
      </c>
      <c r="BH1824" s="13">
        <v>0.98199999999999998</v>
      </c>
      <c r="BI1824" s="13">
        <v>0.98199999999999998</v>
      </c>
      <c r="BJ1824" s="13">
        <v>2.6</v>
      </c>
      <c r="BK1824" s="13">
        <v>2.6</v>
      </c>
      <c r="BL1824" s="13">
        <v>35.299999999999997</v>
      </c>
      <c r="BM1824" s="13">
        <v>35.299999999999997</v>
      </c>
      <c r="BN1824" s="13">
        <v>3.24</v>
      </c>
      <c r="BO1824" s="13">
        <v>3.24</v>
      </c>
      <c r="BP1824" s="13">
        <v>2.6</v>
      </c>
      <c r="BQ1824" s="13">
        <v>0</v>
      </c>
      <c r="BR1824" s="13">
        <v>0</v>
      </c>
      <c r="BS1824" s="13">
        <v>-0.66400000000000003</v>
      </c>
      <c r="BT1824" s="14">
        <v>-0.25538461538461538</v>
      </c>
      <c r="BU1824" s="13">
        <v>3.2640000000000002</v>
      </c>
      <c r="BV1824" s="13">
        <v>1.6459999999999999</v>
      </c>
      <c r="BW1824" s="13">
        <v>1.6459999999999999</v>
      </c>
      <c r="BX1824" s="13">
        <v>3.88</v>
      </c>
      <c r="BY1824" s="13">
        <v>16.763000000000002</v>
      </c>
      <c r="BZ1824" s="13">
        <v>4.7</v>
      </c>
      <c r="CA1824" s="13">
        <v>15.991000000000001</v>
      </c>
      <c r="CB1824" s="13">
        <v>0</v>
      </c>
      <c r="CC1824" s="15">
        <v>0.72899999999999998</v>
      </c>
      <c r="CD1824" s="15">
        <v>0.58799999999999997</v>
      </c>
      <c r="CE1824" s="15">
        <v>0.36</v>
      </c>
      <c r="CF1824" s="15" t="s">
        <v>7128</v>
      </c>
      <c r="CG1824" s="15" t="s">
        <v>7128</v>
      </c>
      <c r="CH1824" s="13" t="s">
        <v>7128</v>
      </c>
      <c r="CI1824" s="13" t="s">
        <v>7128</v>
      </c>
      <c r="CJ1824" s="13">
        <v>0</v>
      </c>
      <c r="CK1824" s="12">
        <f t="shared" si="56"/>
        <v>0</v>
      </c>
      <c r="CL1824" s="36">
        <f t="shared" si="57"/>
        <v>2.207491714089175</v>
      </c>
      <c r="CM1824" s="13">
        <v>0.96099999999999997</v>
      </c>
      <c r="CN1824" s="13" t="s">
        <v>7128</v>
      </c>
      <c r="CO1824" s="13">
        <v>0.98199999999999998</v>
      </c>
      <c r="CP1824" s="13">
        <v>14.6</v>
      </c>
      <c r="CQ1824" s="13">
        <v>3.24</v>
      </c>
      <c r="CR1824" s="13">
        <v>25.890999999999998</v>
      </c>
      <c r="CS1824" s="13" t="s">
        <v>7128</v>
      </c>
      <c r="CT1824" s="13">
        <v>0.1928</v>
      </c>
      <c r="CU1824" s="13">
        <v>2.4771999999999998</v>
      </c>
      <c r="CV1824" s="13">
        <v>16.183800000000002</v>
      </c>
      <c r="CW1824" s="13">
        <v>3.24</v>
      </c>
      <c r="CX1824" s="12">
        <v>0.21096051856216852</v>
      </c>
      <c r="CY1824" s="12">
        <v>0.14609750056028026</v>
      </c>
      <c r="CZ1824" s="15">
        <v>7.9910493827160485</v>
      </c>
      <c r="DA1824" s="20"/>
      <c r="DB1824" s="20"/>
    </row>
    <row r="1825" spans="1:106" ht="24">
      <c r="A1825" s="8" t="s">
        <v>5731</v>
      </c>
      <c r="B1825" s="8" t="s">
        <v>5732</v>
      </c>
      <c r="C1825" s="9" t="s">
        <v>7142</v>
      </c>
      <c r="D1825" s="9" t="s">
        <v>7126</v>
      </c>
      <c r="E1825" s="10" t="s">
        <v>7127</v>
      </c>
      <c r="F1825" s="10" t="s">
        <v>7126</v>
      </c>
      <c r="G1825" s="11">
        <v>0.1</v>
      </c>
      <c r="H1825" s="11">
        <v>0.1</v>
      </c>
      <c r="I1825" s="12">
        <v>9.0499999999999997E-2</v>
      </c>
      <c r="J1825" s="12">
        <v>6.5549999999999997E-2</v>
      </c>
      <c r="K1825" s="12">
        <v>4.1999999999999996E-2</v>
      </c>
      <c r="L1825" s="12">
        <v>9.8500000000000004E-2</v>
      </c>
      <c r="M1825" s="12">
        <v>6.5019850000000004E-2</v>
      </c>
      <c r="N1825" s="12">
        <v>6.5549999999999997E-2</v>
      </c>
      <c r="O1825" s="12" t="s">
        <v>7128</v>
      </c>
      <c r="P1825" s="12" t="s">
        <v>7128</v>
      </c>
      <c r="Q1825" s="13">
        <v>443.5</v>
      </c>
      <c r="R1825" s="13">
        <v>0</v>
      </c>
      <c r="S1825" s="13">
        <v>0</v>
      </c>
      <c r="T1825" s="13">
        <v>0</v>
      </c>
      <c r="U1825" s="13">
        <v>443.5</v>
      </c>
      <c r="V1825" s="13">
        <v>8.7999999999999995E-2</v>
      </c>
      <c r="W1825" s="13">
        <v>443.41199999999998</v>
      </c>
      <c r="X1825" s="14">
        <v>1.9842164599774521E-4</v>
      </c>
      <c r="Y1825" s="15">
        <v>3.3783783783783786E-2</v>
      </c>
      <c r="Z1825" s="14">
        <v>0</v>
      </c>
      <c r="AA1825" s="14">
        <v>0</v>
      </c>
      <c r="AB1825" s="14">
        <v>0</v>
      </c>
      <c r="AC1825" s="14">
        <v>0</v>
      </c>
      <c r="AD1825" s="13">
        <v>4.6100000000000003</v>
      </c>
      <c r="AE1825" s="15">
        <v>2.5246666666666671</v>
      </c>
      <c r="AF1825" s="14">
        <v>0.19748417658131498</v>
      </c>
      <c r="AG1825" s="14">
        <v>0.65625510987021596</v>
      </c>
      <c r="AH1825" s="15">
        <v>0.39141742522756828</v>
      </c>
      <c r="AI1825" s="5" t="s">
        <v>7128</v>
      </c>
      <c r="AJ1825" s="15">
        <v>49277.777777777781</v>
      </c>
      <c r="AK1825" s="15">
        <v>49277.777777777781</v>
      </c>
      <c r="AL1825" s="15" t="s">
        <v>7128</v>
      </c>
      <c r="AM1825" s="15" t="s">
        <v>7128</v>
      </c>
      <c r="AN1825" s="15">
        <v>28.7987012987013</v>
      </c>
      <c r="AO1825" s="15">
        <v>13859.375</v>
      </c>
      <c r="AP1825" s="15" t="s">
        <v>7128</v>
      </c>
      <c r="AQ1825" s="15" t="s">
        <v>7128</v>
      </c>
      <c r="AR1825" s="15">
        <v>28.958463949843257</v>
      </c>
      <c r="AS1825" s="15">
        <v>13856.624999999998</v>
      </c>
      <c r="AT1825" s="14">
        <v>0</v>
      </c>
      <c r="AU1825" s="14">
        <v>0</v>
      </c>
      <c r="AV1825" s="12" t="s">
        <v>7128</v>
      </c>
      <c r="AW1825" s="12" t="s">
        <v>7128</v>
      </c>
      <c r="AX1825" s="12">
        <v>0.23399999999999999</v>
      </c>
      <c r="AY1825" s="12">
        <v>0.27100000000000002</v>
      </c>
      <c r="AZ1825" s="14" t="s">
        <v>7128</v>
      </c>
      <c r="BA1825" s="14" t="s">
        <v>7128</v>
      </c>
      <c r="BB1825" s="14" t="s">
        <v>7128</v>
      </c>
      <c r="BC1825" s="14" t="s">
        <v>7128</v>
      </c>
      <c r="BD1825" s="14">
        <v>0.28125</v>
      </c>
      <c r="BE1825" s="14">
        <v>0</v>
      </c>
      <c r="BF1825" s="14">
        <v>0</v>
      </c>
      <c r="BG1825" s="14">
        <v>1.1200000000000002E-2</v>
      </c>
      <c r="BH1825" s="13">
        <v>8.9999999999999993E-3</v>
      </c>
      <c r="BI1825" s="13">
        <v>8.9999999999999993E-3</v>
      </c>
      <c r="BJ1825" s="13">
        <v>0</v>
      </c>
      <c r="BK1825" s="13">
        <v>0</v>
      </c>
      <c r="BL1825" s="13">
        <v>3.2000000000000001E-2</v>
      </c>
      <c r="BM1825" s="13">
        <v>3.2000000000000001E-2</v>
      </c>
      <c r="BN1825" s="13">
        <v>0</v>
      </c>
      <c r="BO1825" s="13">
        <v>0</v>
      </c>
      <c r="BP1825" s="13">
        <v>0</v>
      </c>
      <c r="BQ1825" s="13">
        <v>0</v>
      </c>
      <c r="BR1825" s="13">
        <v>0</v>
      </c>
      <c r="BS1825" s="13">
        <v>0</v>
      </c>
      <c r="BT1825" s="14" t="s">
        <v>7128</v>
      </c>
      <c r="BU1825" s="13">
        <v>0</v>
      </c>
      <c r="BV1825" s="13">
        <v>8.9999999999999993E-3</v>
      </c>
      <c r="BW1825" s="13">
        <v>8.9999999999999993E-3</v>
      </c>
      <c r="BX1825" s="13">
        <v>0</v>
      </c>
      <c r="BY1825" s="13">
        <v>0</v>
      </c>
      <c r="BZ1825" s="13">
        <v>15.4</v>
      </c>
      <c r="CA1825" s="13">
        <v>15.312000000000001</v>
      </c>
      <c r="CB1825" s="13">
        <v>0</v>
      </c>
      <c r="CC1825" s="15">
        <v>0.86399999999999999</v>
      </c>
      <c r="CD1825" s="15" t="s">
        <v>7128</v>
      </c>
      <c r="CE1825" s="15">
        <v>0.36</v>
      </c>
      <c r="CF1825" s="15" t="s">
        <v>7128</v>
      </c>
      <c r="CG1825" s="15" t="s">
        <v>7128</v>
      </c>
      <c r="CH1825" s="13" t="s">
        <v>7128</v>
      </c>
      <c r="CI1825" s="13" t="s">
        <v>7128</v>
      </c>
      <c r="CJ1825" s="13">
        <v>0</v>
      </c>
      <c r="CK1825" s="12">
        <f t="shared" si="56"/>
        <v>0</v>
      </c>
      <c r="CL1825" s="36">
        <f t="shared" si="57"/>
        <v>2.0898641588296758E-3</v>
      </c>
      <c r="CM1825" s="13">
        <v>8.9999999999999993E-3</v>
      </c>
      <c r="CN1825" s="13" t="s">
        <v>7128</v>
      </c>
      <c r="CO1825" s="13">
        <v>8.9999999999999993E-3</v>
      </c>
      <c r="CP1825" s="13">
        <v>443.5</v>
      </c>
      <c r="CQ1825" s="13" t="s">
        <v>7128</v>
      </c>
      <c r="CR1825" s="13" t="s">
        <v>7128</v>
      </c>
      <c r="CS1825" s="13" t="s">
        <v>7128</v>
      </c>
      <c r="CT1825" s="13">
        <v>0</v>
      </c>
      <c r="CU1825" s="13">
        <v>0</v>
      </c>
      <c r="CV1825" s="13">
        <v>15.312000000000001</v>
      </c>
      <c r="CW1825" s="13">
        <v>0</v>
      </c>
      <c r="CX1825" s="12" t="s">
        <v>7128</v>
      </c>
      <c r="CY1825" s="12" t="s">
        <v>7128</v>
      </c>
      <c r="CZ1825" s="15" t="s">
        <v>7128</v>
      </c>
      <c r="DA1825" s="20"/>
      <c r="DB1825" s="20"/>
    </row>
    <row r="1826" spans="1:106">
      <c r="A1826" s="8" t="s">
        <v>2483</v>
      </c>
      <c r="B1826" s="8" t="s">
        <v>2484</v>
      </c>
      <c r="C1826" s="9" t="s">
        <v>7161</v>
      </c>
      <c r="D1826" s="9" t="s">
        <v>7126</v>
      </c>
      <c r="E1826" s="10" t="s">
        <v>7127</v>
      </c>
      <c r="F1826" s="10" t="s">
        <v>7126</v>
      </c>
      <c r="G1826" s="11">
        <v>0.75</v>
      </c>
      <c r="H1826" s="11">
        <v>2.0057133043279141</v>
      </c>
      <c r="I1826" s="12">
        <v>9.0499999999999997E-2</v>
      </c>
      <c r="J1826" s="12">
        <v>0.23801705404167622</v>
      </c>
      <c r="K1826" s="12">
        <v>4.7E-2</v>
      </c>
      <c r="L1826" s="12">
        <v>0.10350000000000001</v>
      </c>
      <c r="M1826" s="12">
        <v>6.8320350000000002E-2</v>
      </c>
      <c r="N1826" s="12">
        <v>0.11393280193266449</v>
      </c>
      <c r="O1826" s="12" t="s">
        <v>7128</v>
      </c>
      <c r="P1826" s="12" t="s">
        <v>7128</v>
      </c>
      <c r="Q1826" s="13">
        <v>3.97</v>
      </c>
      <c r="R1826" s="13">
        <v>0</v>
      </c>
      <c r="S1826" s="13">
        <v>10.8</v>
      </c>
      <c r="T1826" s="13">
        <v>10.8</v>
      </c>
      <c r="U1826" s="13">
        <v>14.770000000000001</v>
      </c>
      <c r="V1826" s="13">
        <v>0.82599999999999996</v>
      </c>
      <c r="W1826" s="13">
        <v>13.944000000000001</v>
      </c>
      <c r="X1826" s="14">
        <v>5.5924170616113739E-2</v>
      </c>
      <c r="Y1826" s="15">
        <v>0.52486187845303867</v>
      </c>
      <c r="Z1826" s="14">
        <v>0.5627931214174049</v>
      </c>
      <c r="AA1826" s="14">
        <v>0.7312119160460393</v>
      </c>
      <c r="AB1826" s="14">
        <v>1.2872467222884385</v>
      </c>
      <c r="AC1826" s="14">
        <v>2.7204030226700251</v>
      </c>
      <c r="AD1826" s="13">
        <v>0.439</v>
      </c>
      <c r="AE1826" s="15">
        <v>1.0376944444444445</v>
      </c>
      <c r="AF1826" s="14">
        <v>4.4721359549995794E-2</v>
      </c>
      <c r="AG1826" s="14">
        <v>0.88883702105616647</v>
      </c>
      <c r="AH1826" s="15">
        <v>0.367003367003367</v>
      </c>
      <c r="AI1826" s="5">
        <v>2.172043010752688</v>
      </c>
      <c r="AJ1826" s="15">
        <v>5.9077380952380949</v>
      </c>
      <c r="AK1826" s="15">
        <v>5.9077380952380949</v>
      </c>
      <c r="AL1826" s="15">
        <v>3.5691056910569108</v>
      </c>
      <c r="AM1826" s="15">
        <v>0.21880511463844796</v>
      </c>
      <c r="AN1826" s="15">
        <v>0.47318235995232416</v>
      </c>
      <c r="AO1826" s="15">
        <v>0.10231958762886599</v>
      </c>
      <c r="AP1826" s="15">
        <v>6.9029702970297029</v>
      </c>
      <c r="AQ1826" s="15">
        <v>4.6325581395348845</v>
      </c>
      <c r="AR1826" s="15">
        <v>0.75931169679808319</v>
      </c>
      <c r="AS1826" s="15">
        <v>0.35938144329896909</v>
      </c>
      <c r="AT1826" s="14">
        <v>0</v>
      </c>
      <c r="AU1826" s="14">
        <v>0</v>
      </c>
      <c r="AV1826" s="12">
        <v>7.85E-2</v>
      </c>
      <c r="AW1826" s="12">
        <v>-0.10199999999999999</v>
      </c>
      <c r="AX1826" s="12">
        <v>3.2599999999999997E-2</v>
      </c>
      <c r="AY1826" s="12">
        <v>0.106</v>
      </c>
      <c r="AZ1826" s="14">
        <v>0.27</v>
      </c>
      <c r="BA1826" s="14" t="s">
        <v>7128</v>
      </c>
      <c r="BB1826" s="14" t="s">
        <v>7128</v>
      </c>
      <c r="BC1826" s="14" t="s">
        <v>7128</v>
      </c>
      <c r="BD1826" s="14">
        <v>1.7319587628865981E-2</v>
      </c>
      <c r="BE1826" s="14">
        <v>5.2061855670103095E-2</v>
      </c>
      <c r="BF1826" s="14">
        <v>0.38454545454545452</v>
      </c>
      <c r="BG1826" s="14" t="s">
        <v>7128</v>
      </c>
      <c r="BH1826" s="13">
        <v>0.67200000000000004</v>
      </c>
      <c r="BI1826" s="13">
        <v>0.67200000000000004</v>
      </c>
      <c r="BJ1826" s="13">
        <v>2.02</v>
      </c>
      <c r="BK1826" s="13">
        <v>2.02</v>
      </c>
      <c r="BL1826" s="13">
        <v>38.799999999999997</v>
      </c>
      <c r="BM1826" s="13">
        <v>38.799999999999997</v>
      </c>
      <c r="BN1826" s="13">
        <v>3.01</v>
      </c>
      <c r="BO1826" s="13">
        <v>3.01</v>
      </c>
      <c r="BP1826" s="13">
        <v>1.2432181818181818</v>
      </c>
      <c r="BQ1826" s="13">
        <v>0</v>
      </c>
      <c r="BR1826" s="13">
        <v>0</v>
      </c>
      <c r="BS1826" s="13">
        <v>-0.98699999999999999</v>
      </c>
      <c r="BT1826" s="14">
        <v>-0.7939073080129283</v>
      </c>
      <c r="BU1826" s="13">
        <v>2.2302181818181817</v>
      </c>
      <c r="BV1826" s="13">
        <v>1.659</v>
      </c>
      <c r="BW1826" s="13">
        <v>1.659</v>
      </c>
      <c r="BX1826" s="13">
        <v>0</v>
      </c>
      <c r="BY1826" s="13">
        <v>0</v>
      </c>
      <c r="BZ1826" s="13">
        <v>8.39</v>
      </c>
      <c r="CA1826" s="13">
        <v>18.364000000000001</v>
      </c>
      <c r="CB1826" s="13">
        <v>0</v>
      </c>
      <c r="CC1826" s="15">
        <v>0.26500000000000001</v>
      </c>
      <c r="CD1826" s="15">
        <v>0.59399999999999997</v>
      </c>
      <c r="CE1826" s="15">
        <v>0.36</v>
      </c>
      <c r="CF1826" s="15">
        <v>0.64912741407998098</v>
      </c>
      <c r="CG1826" s="15">
        <v>1.1135188886778238</v>
      </c>
      <c r="CH1826" s="13">
        <v>1.7553999999999998</v>
      </c>
      <c r="CI1826" s="13">
        <v>0.71599999999999997</v>
      </c>
      <c r="CJ1826" s="13">
        <v>0</v>
      </c>
      <c r="CK1826" s="12">
        <f t="shared" si="56"/>
        <v>0</v>
      </c>
      <c r="CL1826" s="36">
        <f t="shared" si="57"/>
        <v>2.1128294489218034</v>
      </c>
      <c r="CM1826" s="13">
        <v>1.1000000000000001</v>
      </c>
      <c r="CN1826" s="13">
        <v>0.42299999999999999</v>
      </c>
      <c r="CO1826" s="13">
        <v>0.67200000000000004</v>
      </c>
      <c r="CP1826" s="13">
        <v>3.97</v>
      </c>
      <c r="CQ1826" s="13">
        <v>3.01</v>
      </c>
      <c r="CR1826" s="13">
        <v>13.944000000000001</v>
      </c>
      <c r="CS1826" s="13" t="s">
        <v>7128</v>
      </c>
      <c r="CT1826" s="13">
        <v>0</v>
      </c>
      <c r="CU1826" s="13">
        <v>2.02</v>
      </c>
      <c r="CV1826" s="13">
        <v>18.364000000000001</v>
      </c>
      <c r="CW1826" s="13">
        <v>3.01</v>
      </c>
      <c r="CX1826" s="12" t="s">
        <v>7128</v>
      </c>
      <c r="CY1826" s="12" t="s">
        <v>7128</v>
      </c>
      <c r="CZ1826" s="15">
        <v>4.6325581395348845</v>
      </c>
      <c r="DA1826" s="20"/>
      <c r="DB1826" s="20"/>
    </row>
    <row r="1827" spans="1:106" ht="24">
      <c r="A1827" s="8" t="s">
        <v>3973</v>
      </c>
      <c r="B1827" s="8" t="s">
        <v>3974</v>
      </c>
      <c r="C1827" s="9" t="s">
        <v>7173</v>
      </c>
      <c r="D1827" s="9" t="s">
        <v>7126</v>
      </c>
      <c r="E1827" s="10" t="s">
        <v>7127</v>
      </c>
      <c r="F1827" s="10" t="s">
        <v>7126</v>
      </c>
      <c r="G1827" s="11">
        <v>0.62</v>
      </c>
      <c r="H1827" s="11">
        <v>1.3621212121212123</v>
      </c>
      <c r="I1827" s="12">
        <v>9.0499999999999997E-2</v>
      </c>
      <c r="J1827" s="12">
        <v>0.17977196969696971</v>
      </c>
      <c r="K1827" s="12">
        <v>4.1999999999999996E-2</v>
      </c>
      <c r="L1827" s="12">
        <v>9.8500000000000004E-2</v>
      </c>
      <c r="M1827" s="12">
        <v>6.5019850000000004E-2</v>
      </c>
      <c r="N1827" s="12">
        <v>0.11725184931034484</v>
      </c>
      <c r="O1827" s="12">
        <v>-4.2557213367855775</v>
      </c>
      <c r="P1827" s="12">
        <v>-0.38007642182459439</v>
      </c>
      <c r="Q1827" s="13">
        <v>3.3</v>
      </c>
      <c r="R1827" s="13">
        <v>0</v>
      </c>
      <c r="S1827" s="13">
        <v>3.95</v>
      </c>
      <c r="T1827" s="13">
        <v>3.95</v>
      </c>
      <c r="U1827" s="13">
        <v>7.25</v>
      </c>
      <c r="V1827" s="13">
        <v>0.112</v>
      </c>
      <c r="W1827" s="13">
        <v>7.1379999999999999</v>
      </c>
      <c r="X1827" s="14">
        <v>1.5448275862068966E-2</v>
      </c>
      <c r="Y1827" s="15">
        <v>2.7322404371584699E-2</v>
      </c>
      <c r="Z1827" s="14">
        <v>0.48288508557457216</v>
      </c>
      <c r="AA1827" s="14">
        <v>0.54482758620689653</v>
      </c>
      <c r="AB1827" s="14">
        <v>0.93380614657210392</v>
      </c>
      <c r="AC1827" s="14">
        <v>1.196969696969697</v>
      </c>
      <c r="AD1827" s="13">
        <v>0.18</v>
      </c>
      <c r="AE1827" s="15">
        <v>0.26480555555555563</v>
      </c>
      <c r="AF1827" s="14">
        <v>6.3245553203367583E-2</v>
      </c>
      <c r="AG1827" s="14">
        <v>0.77317688791116879</v>
      </c>
      <c r="AH1827" s="15">
        <v>0.31638418079096053</v>
      </c>
      <c r="AI1827" s="5" t="s">
        <v>7128</v>
      </c>
      <c r="AJ1827" s="15" t="s">
        <v>7128</v>
      </c>
      <c r="AK1827" s="15" t="s">
        <v>7128</v>
      </c>
      <c r="AL1827" s="15" t="s">
        <v>7128</v>
      </c>
      <c r="AM1827" s="15" t="s">
        <v>7128</v>
      </c>
      <c r="AN1827" s="15">
        <v>0.78014184397163111</v>
      </c>
      <c r="AO1827" s="15">
        <v>0.52132701421800942</v>
      </c>
      <c r="AP1827" s="15" t="s">
        <v>7128</v>
      </c>
      <c r="AQ1827" s="15" t="s">
        <v>7128</v>
      </c>
      <c r="AR1827" s="15">
        <v>0.8847297967278136</v>
      </c>
      <c r="AS1827" s="15">
        <v>1.1276461295418641</v>
      </c>
      <c r="AT1827" s="14" t="s">
        <v>7128</v>
      </c>
      <c r="AU1827" s="14">
        <v>0</v>
      </c>
      <c r="AV1827" s="12" t="s">
        <v>7128</v>
      </c>
      <c r="AW1827" s="12" t="s">
        <v>7128</v>
      </c>
      <c r="AX1827" s="12">
        <v>-0.19600000000000001</v>
      </c>
      <c r="AY1827" s="12">
        <v>-0.10099999999999999</v>
      </c>
      <c r="AZ1827" s="14" t="s">
        <v>7128</v>
      </c>
      <c r="BA1827" s="14" t="s">
        <v>7128</v>
      </c>
      <c r="BB1827" s="14">
        <v>-4.075949367088608</v>
      </c>
      <c r="BC1827" s="14">
        <v>-0.26282457251424957</v>
      </c>
      <c r="BD1827" s="14">
        <v>-0.25434439178515011</v>
      </c>
      <c r="BE1827" s="14">
        <v>-0.39336492890995262</v>
      </c>
      <c r="BF1827" s="14">
        <v>0</v>
      </c>
      <c r="BG1827" s="14">
        <v>8.77E-2</v>
      </c>
      <c r="BH1827" s="13">
        <v>-1.61</v>
      </c>
      <c r="BI1827" s="13">
        <v>-1.61</v>
      </c>
      <c r="BJ1827" s="13">
        <v>-2.4900000000000002</v>
      </c>
      <c r="BK1827" s="13">
        <v>-2.4900000000000002</v>
      </c>
      <c r="BL1827" s="13">
        <v>6.33</v>
      </c>
      <c r="BM1827" s="13">
        <v>6.33</v>
      </c>
      <c r="BN1827" s="13">
        <v>-2.23</v>
      </c>
      <c r="BO1827" s="13">
        <v>-2.23</v>
      </c>
      <c r="BP1827" s="13">
        <v>-2.4900000000000002</v>
      </c>
      <c r="BQ1827" s="13">
        <v>0</v>
      </c>
      <c r="BR1827" s="13">
        <v>0</v>
      </c>
      <c r="BS1827" s="13">
        <v>-0.25800000000000001</v>
      </c>
      <c r="BT1827" s="14" t="s">
        <v>7128</v>
      </c>
      <c r="BU1827" s="13">
        <v>-2.2320000000000002</v>
      </c>
      <c r="BV1827" s="13">
        <v>-1.3520000000000001</v>
      </c>
      <c r="BW1827" s="13">
        <v>-1.3520000000000001</v>
      </c>
      <c r="BX1827" s="13">
        <v>0.39500000000000002</v>
      </c>
      <c r="BY1827" s="13">
        <v>9.4740000000000002</v>
      </c>
      <c r="BZ1827" s="13">
        <v>4.2300000000000004</v>
      </c>
      <c r="CA1827" s="13">
        <v>8.0679999999999996</v>
      </c>
      <c r="CB1827" s="13">
        <v>0</v>
      </c>
      <c r="CC1827" s="15">
        <v>0.32600000000000001</v>
      </c>
      <c r="CD1827" s="15">
        <v>-0.373</v>
      </c>
      <c r="CE1827" s="15">
        <v>0.36</v>
      </c>
      <c r="CF1827" s="15" t="s">
        <v>7128</v>
      </c>
      <c r="CG1827" s="15" t="s">
        <v>7128</v>
      </c>
      <c r="CH1827" s="13" t="s">
        <v>7128</v>
      </c>
      <c r="CI1827" s="13" t="s">
        <v>7128</v>
      </c>
      <c r="CJ1827" s="13">
        <v>0</v>
      </c>
      <c r="CK1827" s="12">
        <f t="shared" si="56"/>
        <v>0</v>
      </c>
      <c r="CL1827" s="36">
        <f t="shared" si="57"/>
        <v>0.78458106098165592</v>
      </c>
      <c r="CM1827" s="13" t="s">
        <v>7128</v>
      </c>
      <c r="CN1827" s="13" t="s">
        <v>7128</v>
      </c>
      <c r="CO1827" s="13" t="s">
        <v>7128</v>
      </c>
      <c r="CP1827" s="13" t="s">
        <v>7128</v>
      </c>
      <c r="CQ1827" s="13" t="s">
        <v>7128</v>
      </c>
      <c r="CR1827" s="13" t="s">
        <v>7128</v>
      </c>
      <c r="CS1827" s="13" t="s">
        <v>7128</v>
      </c>
      <c r="CT1827" s="13">
        <v>0</v>
      </c>
      <c r="CU1827" s="13">
        <v>-2.4900000000000002</v>
      </c>
      <c r="CV1827" s="13">
        <v>8.0679999999999996</v>
      </c>
      <c r="CW1827" s="13">
        <v>-2.23</v>
      </c>
      <c r="CX1827" s="12">
        <v>-4.075949367088608</v>
      </c>
      <c r="CY1827" s="12">
        <v>-0.26282457251424957</v>
      </c>
      <c r="CZ1827" s="15" t="s">
        <v>7128</v>
      </c>
      <c r="DA1827" s="20"/>
      <c r="DB1827" s="20"/>
    </row>
    <row r="1828" spans="1:106" ht="24">
      <c r="A1828" s="8" t="s">
        <v>695</v>
      </c>
      <c r="B1828" s="8" t="s">
        <v>696</v>
      </c>
      <c r="C1828" s="9" t="s">
        <v>7155</v>
      </c>
      <c r="D1828" s="9" t="s">
        <v>7126</v>
      </c>
      <c r="E1828" s="10" t="s">
        <v>7127</v>
      </c>
      <c r="F1828" s="10" t="s">
        <v>7126</v>
      </c>
      <c r="G1828" s="11">
        <v>0.92</v>
      </c>
      <c r="H1828" s="11">
        <v>2.2687999999999997</v>
      </c>
      <c r="I1828" s="12">
        <v>9.0499999999999997E-2</v>
      </c>
      <c r="J1828" s="12">
        <v>0.26182639999999996</v>
      </c>
      <c r="K1828" s="12">
        <v>4.7E-2</v>
      </c>
      <c r="L1828" s="12">
        <v>0.10350000000000001</v>
      </c>
      <c r="M1828" s="12">
        <v>6.8320350000000002E-2</v>
      </c>
      <c r="N1828" s="12">
        <v>0.1467871897390691</v>
      </c>
      <c r="O1828" s="12">
        <v>-0.20518172516493871</v>
      </c>
      <c r="P1828" s="12">
        <v>-8.8441526580586655E-2</v>
      </c>
      <c r="Q1828" s="13">
        <v>115</v>
      </c>
      <c r="R1828" s="13">
        <v>0</v>
      </c>
      <c r="S1828" s="13">
        <v>168.6</v>
      </c>
      <c r="T1828" s="13">
        <v>168.6</v>
      </c>
      <c r="U1828" s="13">
        <v>283.60000000000002</v>
      </c>
      <c r="V1828" s="13">
        <v>5.08</v>
      </c>
      <c r="W1828" s="13">
        <v>278.52000000000004</v>
      </c>
      <c r="X1828" s="14">
        <v>1.791255289139633E-2</v>
      </c>
      <c r="Y1828" s="15">
        <v>0.30379746835443039</v>
      </c>
      <c r="Z1828" s="14">
        <v>0.61487964989059085</v>
      </c>
      <c r="AA1828" s="14">
        <v>0.59449929478138219</v>
      </c>
      <c r="AB1828" s="14">
        <v>1.5965909090909092</v>
      </c>
      <c r="AC1828" s="14">
        <v>1.4660869565217391</v>
      </c>
      <c r="AD1828" s="13">
        <v>0.97099999999999997</v>
      </c>
      <c r="AE1828" s="15">
        <v>-0.89283333333333348</v>
      </c>
      <c r="AF1828" s="14">
        <v>0.14491376746189438</v>
      </c>
      <c r="AG1828" s="14" t="s">
        <v>7128</v>
      </c>
      <c r="AH1828" s="15">
        <v>0.34266886326194396</v>
      </c>
      <c r="AI1828" s="5">
        <v>1.0555555555555554</v>
      </c>
      <c r="AJ1828" s="15">
        <v>19.134775374376041</v>
      </c>
      <c r="AK1828" s="15">
        <v>19.134775374376041</v>
      </c>
      <c r="AL1828" s="15" t="s">
        <v>7128</v>
      </c>
      <c r="AM1828" s="15" t="s">
        <v>7128</v>
      </c>
      <c r="AN1828" s="15">
        <v>1.0890151515151516</v>
      </c>
      <c r="AO1828" s="15">
        <v>0.27878787878787881</v>
      </c>
      <c r="AP1828" s="15">
        <v>13.326315789473687</v>
      </c>
      <c r="AQ1828" s="15">
        <v>10.965354330708664</v>
      </c>
      <c r="AR1828" s="15">
        <v>1.0349286563614746</v>
      </c>
      <c r="AS1828" s="15">
        <v>0.67520000000000013</v>
      </c>
      <c r="AT1828" s="14">
        <v>0.197171381031614</v>
      </c>
      <c r="AU1828" s="14">
        <v>1.0304347826086958E-2</v>
      </c>
      <c r="AV1828" s="12">
        <v>-0.184</v>
      </c>
      <c r="AW1828" s="12">
        <v>-6.8600000000000008E-2</v>
      </c>
      <c r="AX1828" s="12">
        <v>-0.114</v>
      </c>
      <c r="AY1828" s="12">
        <v>4.3200000000000002E-2</v>
      </c>
      <c r="AZ1828" s="14" t="s">
        <v>7128</v>
      </c>
      <c r="BA1828" s="14" t="s">
        <v>7128</v>
      </c>
      <c r="BB1828" s="14">
        <v>5.6644674835061262E-2</v>
      </c>
      <c r="BC1828" s="14">
        <v>5.8345663158482441E-2</v>
      </c>
      <c r="BD1828" s="14">
        <v>1.4569696969696969E-2</v>
      </c>
      <c r="BE1828" s="14">
        <v>5.0666666666666665E-2</v>
      </c>
      <c r="BF1828" s="14">
        <v>0</v>
      </c>
      <c r="BG1828" s="14">
        <v>3.0800000000000001E-2</v>
      </c>
      <c r="BH1828" s="13">
        <v>6.01</v>
      </c>
      <c r="BI1828" s="13">
        <v>6.01</v>
      </c>
      <c r="BJ1828" s="13">
        <v>20.9</v>
      </c>
      <c r="BK1828" s="13">
        <v>20.9</v>
      </c>
      <c r="BL1828" s="13">
        <v>412.5</v>
      </c>
      <c r="BM1828" s="13">
        <v>412.5</v>
      </c>
      <c r="BN1828" s="13">
        <v>25.4</v>
      </c>
      <c r="BO1828" s="13">
        <v>25.4</v>
      </c>
      <c r="BP1828" s="13">
        <v>20.9</v>
      </c>
      <c r="BQ1828" s="13">
        <v>0</v>
      </c>
      <c r="BR1828" s="13">
        <v>0</v>
      </c>
      <c r="BS1828" s="13">
        <v>-4.58</v>
      </c>
      <c r="BT1828" s="14">
        <v>-0.21913875598086127</v>
      </c>
      <c r="BU1828" s="13">
        <v>25.479999999999997</v>
      </c>
      <c r="BV1828" s="13">
        <v>10.59</v>
      </c>
      <c r="BW1828" s="13">
        <v>10.59</v>
      </c>
      <c r="BX1828" s="13">
        <v>106.1</v>
      </c>
      <c r="BY1828" s="13">
        <v>358.21000000000004</v>
      </c>
      <c r="BZ1828" s="13">
        <v>105.6</v>
      </c>
      <c r="CA1828" s="13">
        <v>269.12</v>
      </c>
      <c r="CB1828" s="13">
        <v>-1.1850000000000001</v>
      </c>
      <c r="CC1828" s="15">
        <v>-0.42899999999999999</v>
      </c>
      <c r="CD1828" s="15">
        <v>-0.10299999999999999</v>
      </c>
      <c r="CE1828" s="15">
        <v>0.36</v>
      </c>
      <c r="CF1828" s="15">
        <v>1.5641539388926389</v>
      </c>
      <c r="CG1828" s="15">
        <v>0.86755749894823753</v>
      </c>
      <c r="CH1828" s="13">
        <v>23.03</v>
      </c>
      <c r="CI1828" s="13">
        <v>7.3879999999999999</v>
      </c>
      <c r="CJ1828" s="13">
        <v>-1.1850000000000001</v>
      </c>
      <c r="CK1828" s="12">
        <f t="shared" si="56"/>
        <v>0.11189801699716714</v>
      </c>
      <c r="CL1828" s="36">
        <f t="shared" si="57"/>
        <v>1.5327734839476812</v>
      </c>
      <c r="CM1828" s="13">
        <v>2.93</v>
      </c>
      <c r="CN1828" s="13" t="s">
        <v>7128</v>
      </c>
      <c r="CO1828" s="13">
        <v>6.01</v>
      </c>
      <c r="CP1828" s="13">
        <v>115</v>
      </c>
      <c r="CQ1828" s="13">
        <v>25.4</v>
      </c>
      <c r="CR1828" s="13">
        <v>278.52000000000004</v>
      </c>
      <c r="CS1828" s="13">
        <v>10.59</v>
      </c>
      <c r="CT1828" s="13">
        <v>0</v>
      </c>
      <c r="CU1828" s="13">
        <v>20.9</v>
      </c>
      <c r="CV1828" s="13">
        <v>269.12</v>
      </c>
      <c r="CW1828" s="13">
        <v>25.4</v>
      </c>
      <c r="CX1828" s="12">
        <v>5.6644674835061262E-2</v>
      </c>
      <c r="CY1828" s="12">
        <v>5.8345663158482441E-2</v>
      </c>
      <c r="CZ1828" s="15">
        <v>10.965354330708664</v>
      </c>
      <c r="DA1828" s="20"/>
      <c r="DB1828" s="20"/>
    </row>
    <row r="1829" spans="1:106" ht="24">
      <c r="A1829" s="8" t="s">
        <v>83</v>
      </c>
      <c r="B1829" s="8" t="s">
        <v>84</v>
      </c>
      <c r="C1829" s="9" t="s">
        <v>7125</v>
      </c>
      <c r="D1829" s="9" t="s">
        <v>7126</v>
      </c>
      <c r="E1829" s="10" t="s">
        <v>7127</v>
      </c>
      <c r="F1829" s="10" t="s">
        <v>7126</v>
      </c>
      <c r="G1829" s="11">
        <v>1.05</v>
      </c>
      <c r="H1829" s="11">
        <v>2.1718917968553777</v>
      </c>
      <c r="I1829" s="12">
        <v>9.0499999999999997E-2</v>
      </c>
      <c r="J1829" s="12">
        <v>0.2530562076154117</v>
      </c>
      <c r="K1829" s="12">
        <v>3.2000000000000001E-2</v>
      </c>
      <c r="L1829" s="12">
        <v>8.8499999999999995E-2</v>
      </c>
      <c r="M1829" s="12">
        <v>5.8418850000000001E-2</v>
      </c>
      <c r="N1829" s="12">
        <v>0.15251618292979091</v>
      </c>
      <c r="O1829" s="12">
        <v>-0.50430652549283805</v>
      </c>
      <c r="P1829" s="12">
        <v>-0.56682719601171683</v>
      </c>
      <c r="Q1829" s="13">
        <v>1990.7</v>
      </c>
      <c r="R1829" s="13">
        <v>0</v>
      </c>
      <c r="S1829" s="13">
        <v>2127</v>
      </c>
      <c r="T1829" s="13">
        <v>2127</v>
      </c>
      <c r="U1829" s="13">
        <v>4117.7</v>
      </c>
      <c r="V1829" s="13">
        <v>1648.7</v>
      </c>
      <c r="W1829" s="13">
        <v>2469</v>
      </c>
      <c r="X1829" s="14">
        <v>0.40039342351312629</v>
      </c>
      <c r="Y1829" s="15">
        <v>3.009813990642474E-2</v>
      </c>
      <c r="Z1829" s="14">
        <v>0.69296930996285921</v>
      </c>
      <c r="AA1829" s="14">
        <v>0.51655050149355219</v>
      </c>
      <c r="AB1829" s="14">
        <v>2.2570033955857385</v>
      </c>
      <c r="AC1829" s="14">
        <v>1.0684683779575024</v>
      </c>
      <c r="AD1829" s="13">
        <v>1.1399999999999999</v>
      </c>
      <c r="AE1829" s="15">
        <v>1.7861388888888892</v>
      </c>
      <c r="AF1829" s="14">
        <v>0.15811388300841897</v>
      </c>
      <c r="AG1829" s="14">
        <v>0.48572584860186302</v>
      </c>
      <c r="AH1829" s="15">
        <v>0.2837493632195619</v>
      </c>
      <c r="AI1829" s="5" t="s">
        <v>7128</v>
      </c>
      <c r="AJ1829" s="15" t="s">
        <v>7128</v>
      </c>
      <c r="AK1829" s="15" t="s">
        <v>7128</v>
      </c>
      <c r="AL1829" s="15">
        <v>6.2637362637362637</v>
      </c>
      <c r="AM1829" s="15" t="s">
        <v>7128</v>
      </c>
      <c r="AN1829" s="15">
        <v>2.1123726655348047</v>
      </c>
      <c r="AO1829" s="15">
        <v>0.21796064949142152</v>
      </c>
      <c r="AP1829" s="15" t="s">
        <v>7128</v>
      </c>
      <c r="AQ1829" s="15" t="s">
        <v>7128</v>
      </c>
      <c r="AR1829" s="15">
        <v>1.8628338614757807</v>
      </c>
      <c r="AS1829" s="15">
        <v>0.27032945375713052</v>
      </c>
      <c r="AT1829" s="14" t="s">
        <v>7128</v>
      </c>
      <c r="AU1829" s="14">
        <v>0</v>
      </c>
      <c r="AV1829" s="12" t="s">
        <v>7128</v>
      </c>
      <c r="AW1829" s="12" t="s">
        <v>7128</v>
      </c>
      <c r="AX1829" s="12">
        <v>2.0199999999999999E-2</v>
      </c>
      <c r="AY1829" s="12">
        <v>0.12300000000000001</v>
      </c>
      <c r="AZ1829" s="14">
        <v>1.7849999999999999</v>
      </c>
      <c r="BA1829" s="14">
        <v>-3.62E-3</v>
      </c>
      <c r="BB1829" s="14">
        <v>-0.25125031787742641</v>
      </c>
      <c r="BC1829" s="14">
        <v>-0.41431101308192592</v>
      </c>
      <c r="BD1829" s="14">
        <v>-3.2452673184938628E-2</v>
      </c>
      <c r="BE1829" s="14">
        <v>-4.6850535950861139E-2</v>
      </c>
      <c r="BF1829" s="14">
        <v>0</v>
      </c>
      <c r="BG1829" s="14">
        <v>4.3200000000000002E-2</v>
      </c>
      <c r="BH1829" s="13">
        <v>-296.39999999999998</v>
      </c>
      <c r="BI1829" s="13">
        <v>-296.39999999999998</v>
      </c>
      <c r="BJ1829" s="13">
        <v>-427.9</v>
      </c>
      <c r="BK1829" s="13">
        <v>-427.9</v>
      </c>
      <c r="BL1829" s="13">
        <v>9133.2999999999993</v>
      </c>
      <c r="BM1829" s="13">
        <v>9133.2999999999993</v>
      </c>
      <c r="BN1829" s="13">
        <v>-314.89999999999998</v>
      </c>
      <c r="BO1829" s="13">
        <v>-314.89999999999998</v>
      </c>
      <c r="BP1829" s="13">
        <v>-427.9</v>
      </c>
      <c r="BQ1829" s="13">
        <v>0</v>
      </c>
      <c r="BR1829" s="13">
        <v>0</v>
      </c>
      <c r="BS1829" s="13">
        <v>-83.4</v>
      </c>
      <c r="BT1829" s="14" t="s">
        <v>7128</v>
      </c>
      <c r="BU1829" s="13">
        <v>-344.5</v>
      </c>
      <c r="BV1829" s="13">
        <v>-212.99999999999997</v>
      </c>
      <c r="BW1829" s="13">
        <v>-212.99999999999997</v>
      </c>
      <c r="BX1829" s="13">
        <v>1179.7</v>
      </c>
      <c r="BY1829" s="13">
        <v>1032.799</v>
      </c>
      <c r="BZ1829" s="13">
        <v>942.4</v>
      </c>
      <c r="CA1829" s="13">
        <v>1325.4</v>
      </c>
      <c r="CB1829" s="13">
        <v>0</v>
      </c>
      <c r="CC1829" s="15">
        <v>0.51200000000000001</v>
      </c>
      <c r="CD1829" s="15">
        <v>0.90900000000000003</v>
      </c>
      <c r="CE1829" s="15">
        <v>0.36</v>
      </c>
      <c r="CF1829" s="15">
        <v>0.51855398827124044</v>
      </c>
      <c r="CG1829" s="15">
        <v>0.75900266329264754</v>
      </c>
      <c r="CH1829" s="13">
        <v>280.42999999999995</v>
      </c>
      <c r="CI1829" s="13">
        <v>153.96999999999997</v>
      </c>
      <c r="CJ1829" s="13">
        <v>0</v>
      </c>
      <c r="CK1829" s="12">
        <f t="shared" si="56"/>
        <v>0</v>
      </c>
      <c r="CL1829" s="36">
        <f t="shared" si="57"/>
        <v>6.8909763090387797</v>
      </c>
      <c r="CM1829" s="13" t="s">
        <v>7128</v>
      </c>
      <c r="CN1829" s="13" t="s">
        <v>7128</v>
      </c>
      <c r="CO1829" s="13" t="s">
        <v>7128</v>
      </c>
      <c r="CP1829" s="13" t="s">
        <v>7128</v>
      </c>
      <c r="CQ1829" s="13" t="s">
        <v>7128</v>
      </c>
      <c r="CR1829" s="13" t="s">
        <v>7128</v>
      </c>
      <c r="CS1829" s="13" t="s">
        <v>7128</v>
      </c>
      <c r="CT1829" s="13">
        <v>9.8799999999999999E-2</v>
      </c>
      <c r="CU1829" s="13">
        <v>-427.93739999999997</v>
      </c>
      <c r="CV1829" s="13">
        <v>1325.4988000000001</v>
      </c>
      <c r="CW1829" s="13">
        <v>-314.89999999999998</v>
      </c>
      <c r="CX1829" s="12">
        <v>-0.25126097771925177</v>
      </c>
      <c r="CY1829" s="12">
        <v>-0.41430759170946052</v>
      </c>
      <c r="CZ1829" s="15" t="s">
        <v>7128</v>
      </c>
      <c r="DA1829" s="20"/>
      <c r="DB1829" s="20"/>
    </row>
    <row r="1830" spans="1:106" ht="24">
      <c r="A1830" s="8" t="s">
        <v>5855</v>
      </c>
      <c r="B1830" s="8" t="s">
        <v>5856</v>
      </c>
      <c r="C1830" s="9" t="s">
        <v>7178</v>
      </c>
      <c r="D1830" s="9" t="s">
        <v>7126</v>
      </c>
      <c r="E1830" s="10" t="s">
        <v>7127</v>
      </c>
      <c r="F1830" s="10" t="s">
        <v>7126</v>
      </c>
      <c r="G1830" s="11">
        <v>1.1000000000000001</v>
      </c>
      <c r="H1830" s="11">
        <v>1.1000000000000001</v>
      </c>
      <c r="I1830" s="12">
        <v>9.0499999999999997E-2</v>
      </c>
      <c r="J1830" s="12">
        <v>0.15604999999999999</v>
      </c>
      <c r="K1830" s="12">
        <v>4.7E-2</v>
      </c>
      <c r="L1830" s="12">
        <v>0.10350000000000001</v>
      </c>
      <c r="M1830" s="12">
        <v>6.8320350000000002E-2</v>
      </c>
      <c r="N1830" s="12">
        <v>0.15604999999999999</v>
      </c>
      <c r="O1830" s="12" t="s">
        <v>7128</v>
      </c>
      <c r="P1830" s="12" t="s">
        <v>7128</v>
      </c>
      <c r="Q1830" s="13">
        <v>0.28999999999999998</v>
      </c>
      <c r="R1830" s="13">
        <v>0</v>
      </c>
      <c r="S1830" s="13">
        <v>0</v>
      </c>
      <c r="T1830" s="13">
        <v>0</v>
      </c>
      <c r="U1830" s="13">
        <v>0.28999999999999998</v>
      </c>
      <c r="V1830" s="13">
        <v>3.0000000000000001E-3</v>
      </c>
      <c r="W1830" s="13">
        <v>0.28699999999999998</v>
      </c>
      <c r="X1830" s="14">
        <v>1.0344827586206898E-2</v>
      </c>
      <c r="Y1830" s="15" t="s">
        <v>7128</v>
      </c>
      <c r="Z1830" s="14">
        <v>0</v>
      </c>
      <c r="AA1830" s="14">
        <v>0</v>
      </c>
      <c r="AB1830" s="14">
        <v>0</v>
      </c>
      <c r="AC1830" s="14">
        <v>0</v>
      </c>
      <c r="AD1830" s="13">
        <v>2.9000000000000001E-2</v>
      </c>
      <c r="AE1830" s="15">
        <v>-0.5660277777777778</v>
      </c>
      <c r="AF1830" s="14" t="s">
        <v>7128</v>
      </c>
      <c r="AG1830" s="14" t="s">
        <v>7128</v>
      </c>
      <c r="AH1830" s="15">
        <v>0.2820512820512821</v>
      </c>
      <c r="AI1830" s="5" t="s">
        <v>7128</v>
      </c>
      <c r="AJ1830" s="15" t="s">
        <v>7128</v>
      </c>
      <c r="AK1830" s="15" t="s">
        <v>7128</v>
      </c>
      <c r="AL1830" s="15" t="s">
        <v>7128</v>
      </c>
      <c r="AM1830" s="15" t="s">
        <v>7128</v>
      </c>
      <c r="AN1830" s="15">
        <v>0.15591397849462363</v>
      </c>
      <c r="AO1830" s="15">
        <v>32.222222222222221</v>
      </c>
      <c r="AP1830" s="15" t="s">
        <v>7128</v>
      </c>
      <c r="AQ1830" s="15" t="s">
        <v>7128</v>
      </c>
      <c r="AR1830" s="15">
        <v>0.15455035002692513</v>
      </c>
      <c r="AS1830" s="15">
        <v>31.888888888888889</v>
      </c>
      <c r="AT1830" s="14" t="s">
        <v>7128</v>
      </c>
      <c r="AU1830" s="14">
        <v>0</v>
      </c>
      <c r="AV1830" s="12" t="s">
        <v>7128</v>
      </c>
      <c r="AW1830" s="12" t="s">
        <v>7128</v>
      </c>
      <c r="AX1830" s="12">
        <v>3.39E-2</v>
      </c>
      <c r="AY1830" s="12">
        <v>4.7500000000000001E-2</v>
      </c>
      <c r="AZ1830" s="14" t="s">
        <v>7128</v>
      </c>
      <c r="BA1830" s="14" t="s">
        <v>7128</v>
      </c>
      <c r="BB1830" s="14" t="s">
        <v>7128</v>
      </c>
      <c r="BC1830" s="14" t="s">
        <v>7128</v>
      </c>
      <c r="BD1830" s="14">
        <v>0</v>
      </c>
      <c r="BE1830" s="14">
        <v>-1</v>
      </c>
      <c r="BF1830" s="14">
        <v>0</v>
      </c>
      <c r="BG1830" s="14" t="s">
        <v>7128</v>
      </c>
      <c r="BH1830" s="13">
        <v>0</v>
      </c>
      <c r="BI1830" s="13">
        <v>0</v>
      </c>
      <c r="BJ1830" s="13">
        <v>-8.9999999999999993E-3</v>
      </c>
      <c r="BK1830" s="13">
        <v>-8.9999999999999993E-3</v>
      </c>
      <c r="BL1830" s="13">
        <v>8.9999999999999993E-3</v>
      </c>
      <c r="BM1830" s="13">
        <v>8.9999999999999993E-3</v>
      </c>
      <c r="BN1830" s="13">
        <v>-8.0000000000000002E-3</v>
      </c>
      <c r="BO1830" s="13">
        <v>-8.0000000000000002E-3</v>
      </c>
      <c r="BP1830" s="13">
        <v>-8.9999999999999993E-3</v>
      </c>
      <c r="BQ1830" s="13">
        <v>0</v>
      </c>
      <c r="BR1830" s="13">
        <v>0</v>
      </c>
      <c r="BS1830" s="13">
        <v>-1E-3</v>
      </c>
      <c r="BT1830" s="14" t="s">
        <v>7128</v>
      </c>
      <c r="BU1830" s="13">
        <v>-8.0000000000000002E-3</v>
      </c>
      <c r="BV1830" s="13">
        <v>1E-3</v>
      </c>
      <c r="BW1830" s="13">
        <v>1E-3</v>
      </c>
      <c r="BX1830" s="13">
        <v>0</v>
      </c>
      <c r="BY1830" s="13">
        <v>0</v>
      </c>
      <c r="BZ1830" s="13">
        <v>1.86</v>
      </c>
      <c r="CA1830" s="13">
        <v>1.8570000000000002</v>
      </c>
      <c r="CB1830" s="13">
        <v>0</v>
      </c>
      <c r="CC1830" s="15">
        <v>0.05</v>
      </c>
      <c r="CD1830" s="15">
        <v>-0.71899999999999997</v>
      </c>
      <c r="CE1830" s="15">
        <v>0.36</v>
      </c>
      <c r="CF1830" s="15" t="s">
        <v>7128</v>
      </c>
      <c r="CG1830" s="15" t="s">
        <v>7128</v>
      </c>
      <c r="CH1830" s="13" t="s">
        <v>7128</v>
      </c>
      <c r="CI1830" s="13" t="s">
        <v>7128</v>
      </c>
      <c r="CJ1830" s="13">
        <v>0</v>
      </c>
      <c r="CK1830" s="12">
        <f t="shared" si="56"/>
        <v>0</v>
      </c>
      <c r="CL1830" s="36">
        <f t="shared" si="57"/>
        <v>4.8465266558966064E-3</v>
      </c>
      <c r="CM1830" s="13" t="s">
        <v>7128</v>
      </c>
      <c r="CN1830" s="13" t="s">
        <v>7128</v>
      </c>
      <c r="CO1830" s="13" t="s">
        <v>7128</v>
      </c>
      <c r="CP1830" s="13" t="s">
        <v>7128</v>
      </c>
      <c r="CQ1830" s="13" t="s">
        <v>7128</v>
      </c>
      <c r="CR1830" s="13" t="s">
        <v>7128</v>
      </c>
      <c r="CS1830" s="13" t="s">
        <v>7128</v>
      </c>
      <c r="CT1830" s="13">
        <v>0</v>
      </c>
      <c r="CU1830" s="13">
        <v>-8.9999999999999993E-3</v>
      </c>
      <c r="CV1830" s="13">
        <v>1.8570000000000002</v>
      </c>
      <c r="CW1830" s="13">
        <v>-8.0000000000000002E-3</v>
      </c>
      <c r="CX1830" s="12" t="s">
        <v>7128</v>
      </c>
      <c r="CY1830" s="12" t="s">
        <v>7128</v>
      </c>
      <c r="CZ1830" s="15" t="s">
        <v>7128</v>
      </c>
      <c r="DA1830" s="20"/>
      <c r="DB1830" s="20"/>
    </row>
    <row r="1831" spans="1:106">
      <c r="A1831" s="8" t="s">
        <v>3663</v>
      </c>
      <c r="B1831" s="8" t="s">
        <v>3664</v>
      </c>
      <c r="C1831" s="9" t="s">
        <v>7179</v>
      </c>
      <c r="D1831" s="9" t="s">
        <v>7126</v>
      </c>
      <c r="E1831" s="10" t="s">
        <v>7127</v>
      </c>
      <c r="F1831" s="10" t="s">
        <v>7126</v>
      </c>
      <c r="G1831" s="11">
        <v>0.79</v>
      </c>
      <c r="H1831" s="11">
        <v>4.5700657922843595</v>
      </c>
      <c r="I1831" s="12">
        <v>9.0499999999999997E-2</v>
      </c>
      <c r="J1831" s="12">
        <v>0.47009095420173452</v>
      </c>
      <c r="K1831" s="12">
        <v>4.7E-2</v>
      </c>
      <c r="L1831" s="12">
        <v>0.10350000000000001</v>
      </c>
      <c r="M1831" s="12">
        <v>6.8320350000000002E-2</v>
      </c>
      <c r="N1831" s="12">
        <v>0.120811988800326</v>
      </c>
      <c r="O1831" s="12">
        <v>-0.43464319300770465</v>
      </c>
      <c r="P1831" s="12">
        <v>-0.12330478036984339</v>
      </c>
      <c r="Q1831" s="13">
        <v>7.89</v>
      </c>
      <c r="R1831" s="13">
        <v>0</v>
      </c>
      <c r="S1831" s="13">
        <v>52.5</v>
      </c>
      <c r="T1831" s="13">
        <v>52.5</v>
      </c>
      <c r="U1831" s="13">
        <v>60.39</v>
      </c>
      <c r="V1831" s="13">
        <v>1.17</v>
      </c>
      <c r="W1831" s="13">
        <v>59.22</v>
      </c>
      <c r="X1831" s="14">
        <v>1.9374068554396422E-2</v>
      </c>
      <c r="Y1831" s="15">
        <v>0.02</v>
      </c>
      <c r="Z1831" s="14">
        <v>0.71234735413839889</v>
      </c>
      <c r="AA1831" s="14">
        <v>0.86934923000496767</v>
      </c>
      <c r="AB1831" s="14">
        <v>2.4764150943396226</v>
      </c>
      <c r="AC1831" s="14">
        <v>6.6539923954372631</v>
      </c>
      <c r="AD1831" s="13">
        <v>0.63100000000000001</v>
      </c>
      <c r="AE1831" s="15">
        <v>-0.61488888888888904</v>
      </c>
      <c r="AF1831" s="14">
        <v>0.12649110640673517</v>
      </c>
      <c r="AG1831" s="14" t="s">
        <v>7128</v>
      </c>
      <c r="AH1831" s="15">
        <v>0.29554655870445351</v>
      </c>
      <c r="AI1831" s="5" t="s">
        <v>7128</v>
      </c>
      <c r="AJ1831" s="15">
        <v>16.610526315789475</v>
      </c>
      <c r="AK1831" s="15">
        <v>16.610526315789475</v>
      </c>
      <c r="AL1831" s="15" t="s">
        <v>7128</v>
      </c>
      <c r="AM1831" s="15" t="s">
        <v>7128</v>
      </c>
      <c r="AN1831" s="15">
        <v>0.37216981132075472</v>
      </c>
      <c r="AO1831" s="15">
        <v>0.8176165803108808</v>
      </c>
      <c r="AP1831" s="15" t="s">
        <v>7128</v>
      </c>
      <c r="AQ1831" s="15">
        <v>233.14960629921259</v>
      </c>
      <c r="AR1831" s="15">
        <v>0.81648972838825307</v>
      </c>
      <c r="AS1831" s="15">
        <v>6.1367875647668386</v>
      </c>
      <c r="AT1831" s="14">
        <v>0</v>
      </c>
      <c r="AU1831" s="14">
        <v>0</v>
      </c>
      <c r="AV1831" s="12">
        <v>-0.32200000000000001</v>
      </c>
      <c r="AW1831" s="12">
        <v>-0.21600000000000003</v>
      </c>
      <c r="AX1831" s="12">
        <v>-0.31900000000000001</v>
      </c>
      <c r="AY1831" s="12">
        <v>1.5499999999999999E-3</v>
      </c>
      <c r="AZ1831" s="14" t="s">
        <v>7128</v>
      </c>
      <c r="BA1831" s="14" t="s">
        <v>7128</v>
      </c>
      <c r="BB1831" s="14">
        <v>3.5447761194029849E-2</v>
      </c>
      <c r="BC1831" s="14">
        <v>-2.4927915695174005E-3</v>
      </c>
      <c r="BD1831" s="14">
        <v>4.9222797927461134E-2</v>
      </c>
      <c r="BE1831" s="14">
        <v>-2.238341968911917E-2</v>
      </c>
      <c r="BF1831" s="14">
        <v>0.2808988764044944</v>
      </c>
      <c r="BG1831" s="14">
        <v>1.1599999999999999E-2</v>
      </c>
      <c r="BH1831" s="13">
        <v>0.47499999999999998</v>
      </c>
      <c r="BI1831" s="13">
        <v>0.47499999999999998</v>
      </c>
      <c r="BJ1831" s="13">
        <v>-0.216</v>
      </c>
      <c r="BK1831" s="13">
        <v>-0.216</v>
      </c>
      <c r="BL1831" s="13">
        <v>9.65</v>
      </c>
      <c r="BM1831" s="13">
        <v>9.65</v>
      </c>
      <c r="BN1831" s="13">
        <v>0.254</v>
      </c>
      <c r="BO1831" s="13">
        <v>0.254</v>
      </c>
      <c r="BP1831" s="13">
        <v>-0.15532584269662922</v>
      </c>
      <c r="BQ1831" s="13">
        <v>0</v>
      </c>
      <c r="BR1831" s="13">
        <v>0</v>
      </c>
      <c r="BS1831" s="13">
        <v>-0.38500000000000001</v>
      </c>
      <c r="BT1831" s="14" t="s">
        <v>7128</v>
      </c>
      <c r="BU1831" s="13">
        <v>0.22967415730337079</v>
      </c>
      <c r="BV1831" s="13">
        <v>0.86</v>
      </c>
      <c r="BW1831" s="13">
        <v>0.86</v>
      </c>
      <c r="BX1831" s="13">
        <v>13.4</v>
      </c>
      <c r="BY1831" s="13">
        <v>62.309999999999995</v>
      </c>
      <c r="BZ1831" s="13">
        <v>21.2</v>
      </c>
      <c r="CA1831" s="13">
        <v>72.53</v>
      </c>
      <c r="CB1831" s="13">
        <v>0</v>
      </c>
      <c r="CC1831" s="15">
        <v>-0.52100000000000002</v>
      </c>
      <c r="CD1831" s="15">
        <v>0.38700000000000001</v>
      </c>
      <c r="CE1831" s="15">
        <v>0.36</v>
      </c>
      <c r="CF1831" s="15" t="s">
        <v>7128</v>
      </c>
      <c r="CG1831" s="15" t="s">
        <v>7128</v>
      </c>
      <c r="CH1831" s="13" t="s">
        <v>7128</v>
      </c>
      <c r="CI1831" s="13" t="s">
        <v>7128</v>
      </c>
      <c r="CJ1831" s="13">
        <v>0</v>
      </c>
      <c r="CK1831" s="12">
        <f t="shared" si="56"/>
        <v>0</v>
      </c>
      <c r="CL1831" s="36">
        <f t="shared" si="57"/>
        <v>0.13304839376809596</v>
      </c>
      <c r="CM1831" s="13">
        <v>0.71199999999999997</v>
      </c>
      <c r="CN1831" s="13">
        <v>0.2</v>
      </c>
      <c r="CO1831" s="13">
        <v>0.47499999999999998</v>
      </c>
      <c r="CP1831" s="13">
        <v>7.89</v>
      </c>
      <c r="CQ1831" s="13">
        <v>0.254</v>
      </c>
      <c r="CR1831" s="13">
        <v>59.22</v>
      </c>
      <c r="CS1831" s="13" t="s">
        <v>7128</v>
      </c>
      <c r="CT1831" s="13">
        <v>0</v>
      </c>
      <c r="CU1831" s="13">
        <v>-0.216</v>
      </c>
      <c r="CV1831" s="13">
        <v>72.53</v>
      </c>
      <c r="CW1831" s="13">
        <v>0.254</v>
      </c>
      <c r="CX1831" s="12">
        <v>3.5447761194029849E-2</v>
      </c>
      <c r="CY1831" s="12">
        <v>-2.4927915695174005E-3</v>
      </c>
      <c r="CZ1831" s="15">
        <v>233.14960629921259</v>
      </c>
      <c r="DA1831" s="20"/>
      <c r="DB1831" s="20"/>
    </row>
    <row r="1832" spans="1:106">
      <c r="A1832" s="8" t="s">
        <v>6153</v>
      </c>
      <c r="B1832" s="8" t="s">
        <v>6154</v>
      </c>
      <c r="C1832" s="9" t="s">
        <v>7148</v>
      </c>
      <c r="D1832" s="9" t="s">
        <v>7126</v>
      </c>
      <c r="E1832" s="10" t="s">
        <v>7127</v>
      </c>
      <c r="F1832" s="10" t="s">
        <v>7126</v>
      </c>
      <c r="G1832" s="11">
        <v>0.67</v>
      </c>
      <c r="H1832" s="11">
        <v>0.67</v>
      </c>
      <c r="I1832" s="12">
        <v>9.0499999999999997E-2</v>
      </c>
      <c r="J1832" s="12">
        <v>0.117135</v>
      </c>
      <c r="K1832" s="12">
        <v>4.7E-2</v>
      </c>
      <c r="L1832" s="12">
        <v>0.10350000000000001</v>
      </c>
      <c r="M1832" s="12">
        <v>6.8320350000000002E-2</v>
      </c>
      <c r="N1832" s="12">
        <v>0.117135</v>
      </c>
      <c r="O1832" s="12" t="s">
        <v>7128</v>
      </c>
      <c r="P1832" s="12" t="s">
        <v>7128</v>
      </c>
      <c r="Q1832" s="13">
        <v>318.60000000000002</v>
      </c>
      <c r="R1832" s="13">
        <v>0</v>
      </c>
      <c r="S1832" s="13">
        <v>0</v>
      </c>
      <c r="T1832" s="13">
        <v>0</v>
      </c>
      <c r="U1832" s="13">
        <v>318.60000000000002</v>
      </c>
      <c r="V1832" s="13">
        <v>0</v>
      </c>
      <c r="W1832" s="13">
        <v>318.60000000000002</v>
      </c>
      <c r="X1832" s="14">
        <v>0</v>
      </c>
      <c r="Y1832" s="15">
        <v>0.69361277445109781</v>
      </c>
      <c r="Z1832" s="14" t="s">
        <v>7128</v>
      </c>
      <c r="AA1832" s="14">
        <v>0</v>
      </c>
      <c r="AB1832" s="14" t="s">
        <v>7128</v>
      </c>
      <c r="AC1832" s="14">
        <v>0</v>
      </c>
      <c r="AD1832" s="13">
        <v>6.36</v>
      </c>
      <c r="AE1832" s="15" t="s">
        <v>7128</v>
      </c>
      <c r="AF1832" s="14" t="s">
        <v>7128</v>
      </c>
      <c r="AG1832" s="14" t="s">
        <v>7128</v>
      </c>
      <c r="AH1832" s="15">
        <v>0.18389752973467519</v>
      </c>
      <c r="AI1832" s="5" t="s">
        <v>7128</v>
      </c>
      <c r="AJ1832" s="15">
        <v>93.15789473684211</v>
      </c>
      <c r="AK1832" s="15" t="s">
        <v>7128</v>
      </c>
      <c r="AL1832" s="15" t="s">
        <v>7128</v>
      </c>
      <c r="AM1832" s="15" t="s">
        <v>7128</v>
      </c>
      <c r="AN1832" s="15" t="s">
        <v>7128</v>
      </c>
      <c r="AO1832" s="15">
        <v>6.4887983706720984</v>
      </c>
      <c r="AP1832" s="15" t="s">
        <v>7128</v>
      </c>
      <c r="AQ1832" s="15" t="s">
        <v>7128</v>
      </c>
      <c r="AR1832" s="15" t="s">
        <v>7128</v>
      </c>
      <c r="AS1832" s="15">
        <v>6.4887983706720984</v>
      </c>
      <c r="AT1832" s="14" t="s">
        <v>7128</v>
      </c>
      <c r="AU1832" s="14">
        <v>0</v>
      </c>
      <c r="AV1832" s="12" t="s">
        <v>7128</v>
      </c>
      <c r="AW1832" s="12" t="s">
        <v>7128</v>
      </c>
      <c r="AX1832" s="12" t="s">
        <v>7128</v>
      </c>
      <c r="AY1832" s="12" t="s">
        <v>7128</v>
      </c>
      <c r="AZ1832" s="14" t="s">
        <v>7128</v>
      </c>
      <c r="BA1832" s="14" t="s">
        <v>7128</v>
      </c>
      <c r="BB1832" s="14" t="s">
        <v>7128</v>
      </c>
      <c r="BC1832" s="14" t="s">
        <v>7128</v>
      </c>
      <c r="BD1832" s="14" t="s">
        <v>7128</v>
      </c>
      <c r="BE1832" s="14" t="s">
        <v>7128</v>
      </c>
      <c r="BF1832" s="14">
        <v>0</v>
      </c>
      <c r="BG1832" s="14">
        <v>9.1499999999999998E-2</v>
      </c>
      <c r="BH1832" s="13">
        <v>3.42</v>
      </c>
      <c r="BI1832" s="13">
        <v>0</v>
      </c>
      <c r="BJ1832" s="13">
        <v>0</v>
      </c>
      <c r="BK1832" s="13">
        <v>0</v>
      </c>
      <c r="BL1832" s="13">
        <v>49.1</v>
      </c>
      <c r="BM1832" s="13">
        <v>0</v>
      </c>
      <c r="BN1832" s="13">
        <v>7.94</v>
      </c>
      <c r="BO1832" s="13">
        <v>0</v>
      </c>
      <c r="BP1832" s="13">
        <v>0</v>
      </c>
      <c r="BQ1832" s="13">
        <v>0</v>
      </c>
      <c r="BR1832" s="13">
        <v>0</v>
      </c>
      <c r="BS1832" s="13">
        <v>0</v>
      </c>
      <c r="BT1832" s="14" t="s">
        <v>7128</v>
      </c>
      <c r="BU1832" s="13">
        <v>0</v>
      </c>
      <c r="BV1832" s="13">
        <v>0</v>
      </c>
      <c r="BW1832" s="13">
        <v>0</v>
      </c>
      <c r="BX1832" s="13">
        <v>0</v>
      </c>
      <c r="BY1832" s="13">
        <v>0</v>
      </c>
      <c r="BZ1832" s="13">
        <v>0</v>
      </c>
      <c r="CA1832" s="13">
        <v>0</v>
      </c>
      <c r="CB1832" s="13">
        <v>0</v>
      </c>
      <c r="CC1832" s="15" t="s">
        <v>7128</v>
      </c>
      <c r="CD1832" s="15" t="s">
        <v>7128</v>
      </c>
      <c r="CE1832" s="15">
        <v>0.36</v>
      </c>
      <c r="CF1832" s="15" t="s">
        <v>7128</v>
      </c>
      <c r="CG1832" s="15" t="s">
        <v>7128</v>
      </c>
      <c r="CH1832" s="13" t="s">
        <v>7128</v>
      </c>
      <c r="CI1832" s="13" t="s">
        <v>7128</v>
      </c>
      <c r="CJ1832" s="13">
        <v>0</v>
      </c>
      <c r="CK1832" s="12">
        <f t="shared" si="56"/>
        <v>0</v>
      </c>
      <c r="CL1832" s="36" t="str">
        <f t="shared" si="57"/>
        <v>NA</v>
      </c>
      <c r="CM1832" s="13" t="s">
        <v>7128</v>
      </c>
      <c r="CN1832" s="13" t="s">
        <v>7128</v>
      </c>
      <c r="CO1832" s="13" t="s">
        <v>7128</v>
      </c>
      <c r="CP1832" s="13" t="s">
        <v>7128</v>
      </c>
      <c r="CQ1832" s="13" t="s">
        <v>7128</v>
      </c>
      <c r="CR1832" s="13" t="s">
        <v>7128</v>
      </c>
      <c r="CS1832" s="13" t="s">
        <v>7128</v>
      </c>
      <c r="CT1832" s="13">
        <v>0</v>
      </c>
      <c r="CU1832" s="13">
        <v>0</v>
      </c>
      <c r="CV1832" s="13">
        <v>0</v>
      </c>
      <c r="CW1832" s="13">
        <v>7.94</v>
      </c>
      <c r="CX1832" s="12" t="s">
        <v>7128</v>
      </c>
      <c r="CY1832" s="12" t="s">
        <v>7128</v>
      </c>
      <c r="CZ1832" s="15">
        <v>40.125944584382871</v>
      </c>
      <c r="DA1832" s="20"/>
      <c r="DB1832" s="20"/>
    </row>
    <row r="1833" spans="1:106" ht="24">
      <c r="A1833" s="8" t="s">
        <v>5245</v>
      </c>
      <c r="B1833" s="8" t="s">
        <v>5246</v>
      </c>
      <c r="C1833" s="9" t="s">
        <v>7142</v>
      </c>
      <c r="D1833" s="9" t="s">
        <v>7126</v>
      </c>
      <c r="E1833" s="10" t="s">
        <v>7127</v>
      </c>
      <c r="F1833" s="10" t="s">
        <v>7126</v>
      </c>
      <c r="G1833" s="11">
        <v>0.1</v>
      </c>
      <c r="H1833" s="11">
        <v>0.40895665997322628</v>
      </c>
      <c r="I1833" s="12">
        <v>9.0499999999999997E-2</v>
      </c>
      <c r="J1833" s="12">
        <v>9.3510577727576982E-2</v>
      </c>
      <c r="K1833" s="12">
        <v>4.7E-2</v>
      </c>
      <c r="L1833" s="12">
        <v>0.10350000000000001</v>
      </c>
      <c r="M1833" s="12">
        <v>6.8320350000000002E-2</v>
      </c>
      <c r="N1833" s="12">
        <v>7.3209019532036498E-2</v>
      </c>
      <c r="O1833" s="12">
        <v>8.1355128074024341E-3</v>
      </c>
      <c r="P1833" s="12">
        <v>-7.3209019532036498E-2</v>
      </c>
      <c r="Q1833" s="13">
        <v>0.72</v>
      </c>
      <c r="R1833" s="13">
        <v>0</v>
      </c>
      <c r="S1833" s="13">
        <v>2.99</v>
      </c>
      <c r="T1833" s="13">
        <v>2.99</v>
      </c>
      <c r="U1833" s="13">
        <v>3.71</v>
      </c>
      <c r="V1833" s="13">
        <v>0.29199999999999998</v>
      </c>
      <c r="W1833" s="13">
        <v>3.4180000000000001</v>
      </c>
      <c r="X1833" s="14">
        <v>7.8706199460916434E-2</v>
      </c>
      <c r="Y1833" s="15" t="s">
        <v>7128</v>
      </c>
      <c r="Z1833" s="14">
        <v>0.53680430879712748</v>
      </c>
      <c r="AA1833" s="14">
        <v>0.80592991913746637</v>
      </c>
      <c r="AB1833" s="14">
        <v>1.1589147286821706</v>
      </c>
      <c r="AC1833" s="14">
        <v>4.1527777777777786</v>
      </c>
      <c r="AD1833" s="13">
        <v>0.20399999999999999</v>
      </c>
      <c r="AE1833" s="15">
        <v>3.2802777777777781</v>
      </c>
      <c r="AF1833" s="14">
        <v>0.25099800796022265</v>
      </c>
      <c r="AG1833" s="14" t="s">
        <v>7128</v>
      </c>
      <c r="AH1833" s="15">
        <v>0.58232931726907633</v>
      </c>
      <c r="AI1833" s="5" t="s">
        <v>7128</v>
      </c>
      <c r="AJ1833" s="15">
        <v>2.9149797570850202</v>
      </c>
      <c r="AK1833" s="15">
        <v>2.9149797570850202</v>
      </c>
      <c r="AL1833" s="15" t="s">
        <v>7128</v>
      </c>
      <c r="AM1833" s="15" t="s">
        <v>7128</v>
      </c>
      <c r="AN1833" s="15">
        <v>0.27906976744186046</v>
      </c>
      <c r="AO1833" s="15">
        <v>1.9459459459459458</v>
      </c>
      <c r="AP1833" s="15" t="s">
        <v>7128</v>
      </c>
      <c r="AQ1833" s="15" t="s">
        <v>7128</v>
      </c>
      <c r="AR1833" s="15">
        <v>0.64759378552481994</v>
      </c>
      <c r="AS1833" s="15">
        <v>9.237837837837839</v>
      </c>
      <c r="AT1833" s="14">
        <v>0</v>
      </c>
      <c r="AU1833" s="14">
        <v>0</v>
      </c>
      <c r="AV1833" s="12">
        <v>0.35799999999999998</v>
      </c>
      <c r="AW1833" s="12">
        <v>4.7E-2</v>
      </c>
      <c r="AX1833" s="12">
        <v>0.22399999999999998</v>
      </c>
      <c r="AY1833" s="12">
        <v>0.32200000000000001</v>
      </c>
      <c r="AZ1833" s="14" t="s">
        <v>7128</v>
      </c>
      <c r="BA1833" s="14" t="s">
        <v>7128</v>
      </c>
      <c r="BB1833" s="14">
        <v>0.10164609053497942</v>
      </c>
      <c r="BC1833" s="14">
        <v>0</v>
      </c>
      <c r="BD1833" s="14">
        <v>0.66756756756756752</v>
      </c>
      <c r="BE1833" s="14">
        <v>0</v>
      </c>
      <c r="BF1833" s="14">
        <v>0.25602409638554219</v>
      </c>
      <c r="BG1833" s="14" t="s">
        <v>7128</v>
      </c>
      <c r="BH1833" s="13">
        <v>0.247</v>
      </c>
      <c r="BI1833" s="13">
        <v>0.247</v>
      </c>
      <c r="BJ1833" s="13">
        <v>0</v>
      </c>
      <c r="BK1833" s="13">
        <v>0</v>
      </c>
      <c r="BL1833" s="13">
        <v>0.37</v>
      </c>
      <c r="BM1833" s="13">
        <v>0.37</v>
      </c>
      <c r="BN1833" s="13">
        <v>0</v>
      </c>
      <c r="BO1833" s="13">
        <v>0</v>
      </c>
      <c r="BP1833" s="13">
        <v>0</v>
      </c>
      <c r="BQ1833" s="13">
        <v>0</v>
      </c>
      <c r="BR1833" s="13">
        <v>0</v>
      </c>
      <c r="BS1833" s="13">
        <v>-2.7E-2</v>
      </c>
      <c r="BT1833" s="14" t="s">
        <v>7128</v>
      </c>
      <c r="BU1833" s="13">
        <v>2.7E-2</v>
      </c>
      <c r="BV1833" s="13">
        <v>0.27400000000000002</v>
      </c>
      <c r="BW1833" s="13">
        <v>0.27400000000000002</v>
      </c>
      <c r="BX1833" s="13">
        <v>2.4300000000000002</v>
      </c>
      <c r="BY1833" s="13">
        <v>4.1420000000000003</v>
      </c>
      <c r="BZ1833" s="13">
        <v>2.58</v>
      </c>
      <c r="CA1833" s="13">
        <v>5.2780000000000005</v>
      </c>
      <c r="CB1833" s="13">
        <v>0</v>
      </c>
      <c r="CC1833" s="15" t="s">
        <v>7128</v>
      </c>
      <c r="CD1833" s="15">
        <v>1.27</v>
      </c>
      <c r="CE1833" s="15">
        <v>0.36</v>
      </c>
      <c r="CF1833" s="15" t="s">
        <v>7128</v>
      </c>
      <c r="CG1833" s="15" t="s">
        <v>7128</v>
      </c>
      <c r="CH1833" s="13" t="s">
        <v>7128</v>
      </c>
      <c r="CI1833" s="13" t="s">
        <v>7128</v>
      </c>
      <c r="CJ1833" s="13">
        <v>0</v>
      </c>
      <c r="CK1833" s="12">
        <f t="shared" si="56"/>
        <v>0</v>
      </c>
      <c r="CL1833" s="36">
        <f t="shared" si="57"/>
        <v>7.0102311481621826E-2</v>
      </c>
      <c r="CM1833" s="13">
        <v>0.33200000000000002</v>
      </c>
      <c r="CN1833" s="13">
        <v>8.5000000000000006E-2</v>
      </c>
      <c r="CO1833" s="13">
        <v>0.247</v>
      </c>
      <c r="CP1833" s="13">
        <v>0.72</v>
      </c>
      <c r="CQ1833" s="13" t="s">
        <v>7128</v>
      </c>
      <c r="CR1833" s="13" t="s">
        <v>7128</v>
      </c>
      <c r="CS1833" s="13" t="s">
        <v>7128</v>
      </c>
      <c r="CT1833" s="13">
        <v>0</v>
      </c>
      <c r="CU1833" s="13">
        <v>0</v>
      </c>
      <c r="CV1833" s="13">
        <v>5.2780000000000005</v>
      </c>
      <c r="CW1833" s="13">
        <v>0</v>
      </c>
      <c r="CX1833" s="12">
        <v>0.10164609053497942</v>
      </c>
      <c r="CY1833" s="12">
        <v>0</v>
      </c>
      <c r="CZ1833" s="15" t="s">
        <v>7128</v>
      </c>
      <c r="DA1833" s="20"/>
      <c r="DB1833" s="20"/>
    </row>
    <row r="1834" spans="1:106">
      <c r="A1834" s="8" t="s">
        <v>2437</v>
      </c>
      <c r="B1834" s="8" t="s">
        <v>2438</v>
      </c>
      <c r="C1834" s="9" t="s">
        <v>7170</v>
      </c>
      <c r="D1834" s="9" t="s">
        <v>7126</v>
      </c>
      <c r="E1834" s="10" t="s">
        <v>7127</v>
      </c>
      <c r="F1834" s="10" t="s">
        <v>7126</v>
      </c>
      <c r="G1834" s="11">
        <v>1.06</v>
      </c>
      <c r="H1834" s="11">
        <v>1.0622854435620634</v>
      </c>
      <c r="I1834" s="12">
        <v>9.0499999999999997E-2</v>
      </c>
      <c r="J1834" s="12">
        <v>0.15263683264236674</v>
      </c>
      <c r="K1834" s="12">
        <v>3.6999999999999998E-2</v>
      </c>
      <c r="L1834" s="12">
        <v>9.35E-2</v>
      </c>
      <c r="M1834" s="12">
        <v>6.1719349999999999E-2</v>
      </c>
      <c r="N1834" s="12">
        <v>0.15244122911918634</v>
      </c>
      <c r="O1834" s="12" t="s">
        <v>7128</v>
      </c>
      <c r="P1834" s="12">
        <v>-66.431002973633923</v>
      </c>
      <c r="Q1834" s="13">
        <v>17</v>
      </c>
      <c r="R1834" s="13">
        <v>3.6653340146300221E-2</v>
      </c>
      <c r="S1834" s="13">
        <v>0</v>
      </c>
      <c r="T1834" s="13">
        <v>3.6653340146300221E-2</v>
      </c>
      <c r="U1834" s="13">
        <v>17.036653340146302</v>
      </c>
      <c r="V1834" s="13">
        <v>0</v>
      </c>
      <c r="W1834" s="13">
        <v>17.036653340146302</v>
      </c>
      <c r="X1834" s="14">
        <v>0</v>
      </c>
      <c r="Y1834" s="15">
        <v>9.8684210526315791E-2</v>
      </c>
      <c r="Z1834" s="14" t="s">
        <v>7128</v>
      </c>
      <c r="AA1834" s="14">
        <v>2.1514401575530012E-3</v>
      </c>
      <c r="AB1834" s="14" t="s">
        <v>7128</v>
      </c>
      <c r="AC1834" s="14">
        <v>2.1560788321353073E-3</v>
      </c>
      <c r="AD1834" s="13">
        <v>0.55900000000000005</v>
      </c>
      <c r="AE1834" s="15">
        <v>1.0138611111111113</v>
      </c>
      <c r="AF1834" s="14">
        <v>0.10954451150103323</v>
      </c>
      <c r="AG1834" s="14">
        <v>0.54361463832387735</v>
      </c>
      <c r="AH1834" s="15">
        <v>0.27866108786610877</v>
      </c>
      <c r="AI1834" s="5" t="s">
        <v>7128</v>
      </c>
      <c r="AJ1834" s="15" t="s">
        <v>7128</v>
      </c>
      <c r="AK1834" s="15" t="s">
        <v>7128</v>
      </c>
      <c r="AL1834" s="15" t="s">
        <v>7128</v>
      </c>
      <c r="AM1834" s="15" t="s">
        <v>7128</v>
      </c>
      <c r="AN1834" s="15" t="s">
        <v>7128</v>
      </c>
      <c r="AO1834" s="15">
        <v>0.41362530413625304</v>
      </c>
      <c r="AP1834" s="15" t="s">
        <v>7128</v>
      </c>
      <c r="AQ1834" s="15" t="s">
        <v>7128</v>
      </c>
      <c r="AR1834" s="15">
        <v>464.804933797172</v>
      </c>
      <c r="AS1834" s="15">
        <v>0.41451711289893678</v>
      </c>
      <c r="AT1834" s="14" t="s">
        <v>7128</v>
      </c>
      <c r="AU1834" s="14">
        <v>3.3823529411764704E-2</v>
      </c>
      <c r="AV1834" s="12" t="s">
        <v>7128</v>
      </c>
      <c r="AW1834" s="12" t="s">
        <v>7128</v>
      </c>
      <c r="AX1834" s="12">
        <v>-0.16800000000000001</v>
      </c>
      <c r="AY1834" s="12">
        <v>2.2799999999999999E-3</v>
      </c>
      <c r="AZ1834" s="14" t="s">
        <v>7128</v>
      </c>
      <c r="BA1834" s="14" t="s">
        <v>7128</v>
      </c>
      <c r="BB1834" s="14" t="s">
        <v>7128</v>
      </c>
      <c r="BC1834" s="14">
        <v>-66.278561744514732</v>
      </c>
      <c r="BD1834" s="14">
        <v>-3.8686131386861312E-2</v>
      </c>
      <c r="BE1834" s="14">
        <v>-5.9107802141831145E-2</v>
      </c>
      <c r="BF1834" s="14">
        <v>0</v>
      </c>
      <c r="BG1834" s="14">
        <v>0.10310000000000001</v>
      </c>
      <c r="BH1834" s="13">
        <v>-1.59</v>
      </c>
      <c r="BI1834" s="13">
        <v>-1.59</v>
      </c>
      <c r="BJ1834" s="13">
        <v>-2.44</v>
      </c>
      <c r="BK1834" s="13">
        <v>-2.4293306680292601</v>
      </c>
      <c r="BL1834" s="13">
        <v>41.1</v>
      </c>
      <c r="BM1834" s="13">
        <v>41.1</v>
      </c>
      <c r="BN1834" s="13">
        <v>-1.1599999999999999</v>
      </c>
      <c r="BO1834" s="13">
        <v>-1.1419999999999999</v>
      </c>
      <c r="BP1834" s="13">
        <v>-2.4293306680292601</v>
      </c>
      <c r="BQ1834" s="13">
        <v>-0.34499999999999997</v>
      </c>
      <c r="BR1834" s="13">
        <v>2.7250000000000001</v>
      </c>
      <c r="BS1834" s="13">
        <v>-0.7320000000000001</v>
      </c>
      <c r="BT1834" s="14" t="s">
        <v>7128</v>
      </c>
      <c r="BU1834" s="13">
        <v>-4.42233066802926</v>
      </c>
      <c r="BV1834" s="13">
        <v>-3.2380000000000004</v>
      </c>
      <c r="BW1834" s="13">
        <v>-3.5830000000000002</v>
      </c>
      <c r="BX1834" s="13">
        <v>0</v>
      </c>
      <c r="BY1834" s="13">
        <v>3.6653340146300221E-2</v>
      </c>
      <c r="BZ1834" s="13">
        <v>0</v>
      </c>
      <c r="CA1834" s="13">
        <v>3.6653340146300221E-2</v>
      </c>
      <c r="CB1834" s="13">
        <v>-0.57499999999999996</v>
      </c>
      <c r="CC1834" s="15">
        <v>0.39700000000000002</v>
      </c>
      <c r="CD1834" s="15">
        <v>0.3</v>
      </c>
      <c r="CE1834" s="15">
        <v>0.36</v>
      </c>
      <c r="CF1834" s="15" t="s">
        <v>7128</v>
      </c>
      <c r="CG1834" s="15" t="s">
        <v>7128</v>
      </c>
      <c r="CH1834" s="13" t="s">
        <v>7128</v>
      </c>
      <c r="CI1834" s="13" t="s">
        <v>7128</v>
      </c>
      <c r="CJ1834" s="13">
        <v>-0.57499999999999996</v>
      </c>
      <c r="CK1834" s="12" t="str">
        <f t="shared" si="56"/>
        <v>NA</v>
      </c>
      <c r="CL1834" s="36">
        <f t="shared" si="57"/>
        <v>1121.3166340625746</v>
      </c>
      <c r="CM1834" s="13" t="s">
        <v>7128</v>
      </c>
      <c r="CN1834" s="13" t="s">
        <v>7128</v>
      </c>
      <c r="CO1834" s="13" t="s">
        <v>7128</v>
      </c>
      <c r="CP1834" s="13" t="s">
        <v>7128</v>
      </c>
      <c r="CQ1834" s="13" t="s">
        <v>7128</v>
      </c>
      <c r="CR1834" s="13" t="s">
        <v>7128</v>
      </c>
      <c r="CS1834" s="13">
        <v>-3.2380000000000004</v>
      </c>
      <c r="CT1834" s="13">
        <v>1.8325999999999998</v>
      </c>
      <c r="CU1834" s="13">
        <v>-2.4347306680292604</v>
      </c>
      <c r="CV1834" s="13">
        <v>1.8692533401463001</v>
      </c>
      <c r="CW1834" s="13">
        <v>-0.56299999999999994</v>
      </c>
      <c r="CX1834" s="12" t="s">
        <v>7128</v>
      </c>
      <c r="CY1834" s="12">
        <v>-1.3025150822192471</v>
      </c>
      <c r="CZ1834" s="15" t="s">
        <v>7128</v>
      </c>
      <c r="DA1834" s="20"/>
      <c r="DB1834" s="20"/>
    </row>
    <row r="1835" spans="1:106" ht="24">
      <c r="A1835" s="8" t="s">
        <v>4965</v>
      </c>
      <c r="B1835" s="8" t="s">
        <v>4966</v>
      </c>
      <c r="C1835" s="9" t="s">
        <v>7179</v>
      </c>
      <c r="D1835" s="9" t="s">
        <v>7126</v>
      </c>
      <c r="E1835" s="10" t="s">
        <v>7127</v>
      </c>
      <c r="F1835" s="10" t="s">
        <v>7126</v>
      </c>
      <c r="G1835" s="11">
        <v>0.79</v>
      </c>
      <c r="H1835" s="11">
        <v>0.79069641873278251</v>
      </c>
      <c r="I1835" s="12">
        <v>9.0499999999999997E-2</v>
      </c>
      <c r="J1835" s="12">
        <v>0.12805802589531681</v>
      </c>
      <c r="K1835" s="12">
        <v>4.7E-2</v>
      </c>
      <c r="L1835" s="12">
        <v>0.10350000000000001</v>
      </c>
      <c r="M1835" s="12">
        <v>6.8320350000000002E-2</v>
      </c>
      <c r="N1835" s="12">
        <v>0.12798570425379704</v>
      </c>
      <c r="O1835" s="12">
        <v>0.80051340267611171</v>
      </c>
      <c r="P1835" s="12">
        <v>0.88788731161921852</v>
      </c>
      <c r="Q1835" s="13">
        <v>6.6</v>
      </c>
      <c r="R1835" s="13">
        <v>0</v>
      </c>
      <c r="S1835" s="13">
        <v>8.0000000000000002E-3</v>
      </c>
      <c r="T1835" s="13">
        <v>8.0000000000000002E-3</v>
      </c>
      <c r="U1835" s="13">
        <v>6.6079999999999997</v>
      </c>
      <c r="V1835" s="13">
        <v>4.2999999999999997E-2</v>
      </c>
      <c r="W1835" s="13">
        <v>6.5649999999999995</v>
      </c>
      <c r="X1835" s="14">
        <v>6.5072639225181592E-3</v>
      </c>
      <c r="Y1835" s="15">
        <v>3.8580246913580245E-2</v>
      </c>
      <c r="Z1835" s="14">
        <v>7.155635062611806E-3</v>
      </c>
      <c r="AA1835" s="14">
        <v>1.2106537530266344E-3</v>
      </c>
      <c r="AB1835" s="14">
        <v>7.2072072072072065E-3</v>
      </c>
      <c r="AC1835" s="14">
        <v>1.2121212121212121E-3</v>
      </c>
      <c r="AD1835" s="13">
        <v>1.02</v>
      </c>
      <c r="AE1835" s="15" t="s">
        <v>7128</v>
      </c>
      <c r="AF1835" s="14" t="s">
        <v>7128</v>
      </c>
      <c r="AG1835" s="14" t="s">
        <v>7128</v>
      </c>
      <c r="AH1835" s="15">
        <v>0.48344370860927149</v>
      </c>
      <c r="AI1835" s="5" t="s">
        <v>7128</v>
      </c>
      <c r="AJ1835" s="15">
        <v>122.22222222222221</v>
      </c>
      <c r="AK1835" s="15">
        <v>101.53846153846153</v>
      </c>
      <c r="AL1835" s="15" t="s">
        <v>7128</v>
      </c>
      <c r="AM1835" s="15" t="s">
        <v>7128</v>
      </c>
      <c r="AN1835" s="15">
        <v>5.9459459459459447</v>
      </c>
      <c r="AO1835" s="15">
        <v>7.8199052132701423</v>
      </c>
      <c r="AP1835" s="15">
        <v>74.60227272727272</v>
      </c>
      <c r="AQ1835" s="15" t="s">
        <v>7128</v>
      </c>
      <c r="AR1835" s="15">
        <v>6.1069767441860447</v>
      </c>
      <c r="AS1835" s="15">
        <v>7.778436018957346</v>
      </c>
      <c r="AT1835" s="14">
        <v>0</v>
      </c>
      <c r="AU1835" s="14">
        <v>0</v>
      </c>
      <c r="AV1835" s="12">
        <v>2.0909999999999997</v>
      </c>
      <c r="AW1835" s="12" t="s">
        <v>7128</v>
      </c>
      <c r="AX1835" s="12">
        <v>4.0590000000000002</v>
      </c>
      <c r="AY1835" s="12" t="s">
        <v>7128</v>
      </c>
      <c r="AZ1835" s="14" t="s">
        <v>7128</v>
      </c>
      <c r="BA1835" s="14" t="s">
        <v>7128</v>
      </c>
      <c r="BB1835" s="14">
        <v>0.92857142857142849</v>
      </c>
      <c r="BC1835" s="14">
        <v>1.0158730158730156</v>
      </c>
      <c r="BD1835" s="14">
        <v>7.2463768115942032E-2</v>
      </c>
      <c r="BE1835" s="14">
        <v>9.8104793756967665E-2</v>
      </c>
      <c r="BF1835" s="14">
        <v>0.27272727272727276</v>
      </c>
      <c r="BG1835" s="14" t="s">
        <v>7128</v>
      </c>
      <c r="BH1835" s="13">
        <v>5.3999999999999999E-2</v>
      </c>
      <c r="BI1835" s="13">
        <v>6.5000000000000002E-2</v>
      </c>
      <c r="BJ1835" s="13">
        <v>8.7999999999999995E-2</v>
      </c>
      <c r="BK1835" s="13">
        <v>8.7999999999999995E-2</v>
      </c>
      <c r="BL1835" s="13">
        <v>0.84399999999999997</v>
      </c>
      <c r="BM1835" s="13">
        <v>0.89700000000000002</v>
      </c>
      <c r="BN1835" s="13">
        <v>0.08</v>
      </c>
      <c r="BO1835" s="13">
        <v>0</v>
      </c>
      <c r="BP1835" s="13">
        <v>6.4000000000000001E-2</v>
      </c>
      <c r="BQ1835" s="13">
        <v>0</v>
      </c>
      <c r="BR1835" s="13">
        <v>0</v>
      </c>
      <c r="BS1835" s="13">
        <v>-1E-3</v>
      </c>
      <c r="BT1835" s="14">
        <v>-1.5625E-2</v>
      </c>
      <c r="BU1835" s="13">
        <v>6.5000000000000002E-2</v>
      </c>
      <c r="BV1835" s="13">
        <v>6.6000000000000003E-2</v>
      </c>
      <c r="BW1835" s="13">
        <v>6.6000000000000003E-2</v>
      </c>
      <c r="BX1835" s="13">
        <v>7.0000000000000007E-2</v>
      </c>
      <c r="BY1835" s="13">
        <v>6.3000000000000014E-2</v>
      </c>
      <c r="BZ1835" s="13">
        <v>1.1100000000000001</v>
      </c>
      <c r="CA1835" s="13">
        <v>1.0750000000000002</v>
      </c>
      <c r="CB1835" s="13">
        <v>0</v>
      </c>
      <c r="CC1835" s="15" t="s">
        <v>7128</v>
      </c>
      <c r="CD1835" s="15" t="s">
        <v>7128</v>
      </c>
      <c r="CE1835" s="15">
        <v>0.36</v>
      </c>
      <c r="CF1835" s="15" t="s">
        <v>7128</v>
      </c>
      <c r="CG1835" s="15" t="s">
        <v>7128</v>
      </c>
      <c r="CH1835" s="13" t="s">
        <v>7128</v>
      </c>
      <c r="CI1835" s="13" t="s">
        <v>7128</v>
      </c>
      <c r="CJ1835" s="13">
        <v>0</v>
      </c>
      <c r="CK1835" s="12">
        <f t="shared" si="56"/>
        <v>0</v>
      </c>
      <c r="CL1835" s="36">
        <f t="shared" si="57"/>
        <v>0.78511627906976733</v>
      </c>
      <c r="CM1835" s="13">
        <v>8.7999999999999995E-2</v>
      </c>
      <c r="CN1835" s="13">
        <v>2.4E-2</v>
      </c>
      <c r="CO1835" s="13">
        <v>6.5000000000000002E-2</v>
      </c>
      <c r="CP1835" s="13">
        <v>6.6</v>
      </c>
      <c r="CQ1835" s="13" t="s">
        <v>7128</v>
      </c>
      <c r="CR1835" s="13" t="s">
        <v>7128</v>
      </c>
      <c r="CS1835" s="13" t="s">
        <v>7128</v>
      </c>
      <c r="CT1835" s="13">
        <v>0</v>
      </c>
      <c r="CU1835" s="13">
        <v>8.7999999999999995E-2</v>
      </c>
      <c r="CV1835" s="13">
        <v>1.0750000000000002</v>
      </c>
      <c r="CW1835" s="13">
        <v>0.08</v>
      </c>
      <c r="CX1835" s="12">
        <v>0.92857142857142849</v>
      </c>
      <c r="CY1835" s="12">
        <v>1.0158730158730156</v>
      </c>
      <c r="CZ1835" s="15">
        <v>82.062499999999986</v>
      </c>
      <c r="DA1835" s="20"/>
      <c r="DB1835" s="20"/>
    </row>
    <row r="1836" spans="1:106">
      <c r="A1836" s="8" t="s">
        <v>4545</v>
      </c>
      <c r="B1836" s="8" t="s">
        <v>4546</v>
      </c>
      <c r="C1836" s="9" t="s">
        <v>7134</v>
      </c>
      <c r="D1836" s="9" t="s">
        <v>7126</v>
      </c>
      <c r="E1836" s="10" t="s">
        <v>7127</v>
      </c>
      <c r="F1836" s="10" t="s">
        <v>7126</v>
      </c>
      <c r="G1836" s="11">
        <v>0.89</v>
      </c>
      <c r="H1836" s="11">
        <v>0.8902923357664233</v>
      </c>
      <c r="I1836" s="12">
        <v>9.0499999999999997E-2</v>
      </c>
      <c r="J1836" s="12">
        <v>0.1370714563868613</v>
      </c>
      <c r="K1836" s="12">
        <v>3.2000000000000001E-2</v>
      </c>
      <c r="L1836" s="12">
        <v>8.8499999999999995E-2</v>
      </c>
      <c r="M1836" s="12">
        <v>5.8418850000000001E-2</v>
      </c>
      <c r="N1836" s="12">
        <v>0.13703415715354025</v>
      </c>
      <c r="O1836" s="12">
        <v>-0.12255532735460324</v>
      </c>
      <c r="P1836" s="12">
        <v>-0.15706878490520981</v>
      </c>
      <c r="Q1836" s="13">
        <v>54.8</v>
      </c>
      <c r="R1836" s="13">
        <v>0</v>
      </c>
      <c r="S1836" s="13">
        <v>2.5999999999999999E-2</v>
      </c>
      <c r="T1836" s="13">
        <v>2.5999999999999999E-2</v>
      </c>
      <c r="U1836" s="13">
        <v>54.826000000000001</v>
      </c>
      <c r="V1836" s="13">
        <v>3.7999999999999999E-2</v>
      </c>
      <c r="W1836" s="13">
        <v>54.788000000000004</v>
      </c>
      <c r="X1836" s="14">
        <v>6.9310181300842664E-4</v>
      </c>
      <c r="Y1836" s="15">
        <v>0.17878426698450536</v>
      </c>
      <c r="Z1836" s="14">
        <v>6.1234102684879889E-3</v>
      </c>
      <c r="AA1836" s="14">
        <v>4.7422755626892347E-4</v>
      </c>
      <c r="AB1836" s="14">
        <v>6.1611374407582941E-3</v>
      </c>
      <c r="AC1836" s="14">
        <v>4.7445255474452553E-4</v>
      </c>
      <c r="AD1836" s="13">
        <v>6.53</v>
      </c>
      <c r="AE1836" s="15">
        <v>9.8527777777777784E-2</v>
      </c>
      <c r="AF1836" s="14">
        <v>5.4772255750516613E-2</v>
      </c>
      <c r="AG1836" s="14">
        <v>0.49568891454217529</v>
      </c>
      <c r="AH1836" s="15">
        <v>0.63481953290870496</v>
      </c>
      <c r="AI1836" s="5" t="s">
        <v>7128</v>
      </c>
      <c r="AJ1836" s="15">
        <v>3044.4444444444443</v>
      </c>
      <c r="AK1836" s="15">
        <v>3044.4444444444443</v>
      </c>
      <c r="AL1836" s="15" t="s">
        <v>7128</v>
      </c>
      <c r="AM1836" s="15" t="s">
        <v>7128</v>
      </c>
      <c r="AN1836" s="15">
        <v>12.985781990521327</v>
      </c>
      <c r="AO1836" s="15">
        <v>21.660079051383399</v>
      </c>
      <c r="AP1836" s="15" t="s">
        <v>7128</v>
      </c>
      <c r="AQ1836" s="15" t="s">
        <v>7128</v>
      </c>
      <c r="AR1836" s="15">
        <v>13.019961977186314</v>
      </c>
      <c r="AS1836" s="15">
        <v>21.65533596837945</v>
      </c>
      <c r="AT1836" s="14">
        <v>0</v>
      </c>
      <c r="AU1836" s="14">
        <v>0</v>
      </c>
      <c r="AV1836" s="12">
        <v>0.10199999999999999</v>
      </c>
      <c r="AW1836" s="12">
        <v>3.5699999999999996E-2</v>
      </c>
      <c r="AX1836" s="12">
        <v>4.2919999999999998</v>
      </c>
      <c r="AY1836" s="12">
        <v>0.48499999999999999</v>
      </c>
      <c r="AZ1836" s="14" t="s">
        <v>7128</v>
      </c>
      <c r="BA1836" s="14" t="s">
        <v>7128</v>
      </c>
      <c r="BB1836" s="14">
        <v>1.4516129032258063E-2</v>
      </c>
      <c r="BC1836" s="14">
        <v>-2.0034627751669549E-2</v>
      </c>
      <c r="BD1836" s="14">
        <v>7.1146245059288534E-3</v>
      </c>
      <c r="BE1836" s="14">
        <v>-1.4229249011857707E-2</v>
      </c>
      <c r="BF1836" s="14">
        <v>0.30769230769230771</v>
      </c>
      <c r="BG1836" s="14">
        <v>1.61E-2</v>
      </c>
      <c r="BH1836" s="13">
        <v>1.7999999999999999E-2</v>
      </c>
      <c r="BI1836" s="13">
        <v>1.7999999999999999E-2</v>
      </c>
      <c r="BJ1836" s="13">
        <v>-3.5999999999999997E-2</v>
      </c>
      <c r="BK1836" s="13">
        <v>-3.5999999999999997E-2</v>
      </c>
      <c r="BL1836" s="13">
        <v>2.5299999999999998</v>
      </c>
      <c r="BM1836" s="13">
        <v>2.5299999999999998</v>
      </c>
      <c r="BN1836" s="13">
        <v>0</v>
      </c>
      <c r="BO1836" s="13">
        <v>0</v>
      </c>
      <c r="BP1836" s="13">
        <v>-2.4923076923076919E-2</v>
      </c>
      <c r="BQ1836" s="13">
        <v>0</v>
      </c>
      <c r="BR1836" s="13">
        <v>0</v>
      </c>
      <c r="BS1836" s="13">
        <v>0</v>
      </c>
      <c r="BT1836" s="14" t="s">
        <v>7128</v>
      </c>
      <c r="BU1836" s="13">
        <v>-2.4923076923076919E-2</v>
      </c>
      <c r="BV1836" s="13">
        <v>1.7999999999999999E-2</v>
      </c>
      <c r="BW1836" s="13">
        <v>1.7999999999999999E-2</v>
      </c>
      <c r="BX1836" s="13">
        <v>1.24</v>
      </c>
      <c r="BY1836" s="13">
        <v>1.244</v>
      </c>
      <c r="BZ1836" s="13">
        <v>4.22</v>
      </c>
      <c r="CA1836" s="13">
        <v>4.2079999999999993</v>
      </c>
      <c r="CB1836" s="13">
        <v>0</v>
      </c>
      <c r="CC1836" s="15">
        <v>0.18099999999999999</v>
      </c>
      <c r="CD1836" s="15">
        <v>-0.26</v>
      </c>
      <c r="CE1836" s="15">
        <v>0.36</v>
      </c>
      <c r="CF1836" s="15">
        <v>1.3786035871378814</v>
      </c>
      <c r="CG1836" s="15">
        <v>1.3873404049654008</v>
      </c>
      <c r="CH1836" s="13">
        <v>2.06E-2</v>
      </c>
      <c r="CI1836" s="13">
        <v>-4.7299999999999995E-2</v>
      </c>
      <c r="CJ1836" s="13">
        <v>0</v>
      </c>
      <c r="CK1836" s="12">
        <f t="shared" si="56"/>
        <v>0</v>
      </c>
      <c r="CL1836" s="36">
        <f t="shared" si="57"/>
        <v>0.60123574144486702</v>
      </c>
      <c r="CM1836" s="13">
        <v>2.5999999999999999E-2</v>
      </c>
      <c r="CN1836" s="13">
        <v>8.0000000000000002E-3</v>
      </c>
      <c r="CO1836" s="13">
        <v>1.7999999999999999E-2</v>
      </c>
      <c r="CP1836" s="13">
        <v>54.8</v>
      </c>
      <c r="CQ1836" s="13" t="s">
        <v>7128</v>
      </c>
      <c r="CR1836" s="13" t="s">
        <v>7128</v>
      </c>
      <c r="CS1836" s="13" t="s">
        <v>7128</v>
      </c>
      <c r="CT1836" s="13">
        <v>0</v>
      </c>
      <c r="CU1836" s="13">
        <v>-3.5999999999999997E-2</v>
      </c>
      <c r="CV1836" s="13">
        <v>4.2079999999999993</v>
      </c>
      <c r="CW1836" s="13">
        <v>0</v>
      </c>
      <c r="CX1836" s="12">
        <v>1.4516129032258063E-2</v>
      </c>
      <c r="CY1836" s="12">
        <v>-2.0034627751669549E-2</v>
      </c>
      <c r="CZ1836" s="15" t="s">
        <v>7128</v>
      </c>
      <c r="DA1836" s="20"/>
      <c r="DB1836" s="20"/>
    </row>
    <row r="1837" spans="1:106">
      <c r="A1837" s="8" t="s">
        <v>1649</v>
      </c>
      <c r="B1837" s="8" t="s">
        <v>1650</v>
      </c>
      <c r="C1837" s="9" t="s">
        <v>7141</v>
      </c>
      <c r="D1837" s="9" t="s">
        <v>7126</v>
      </c>
      <c r="E1837" s="10" t="s">
        <v>7127</v>
      </c>
      <c r="F1837" s="10" t="s">
        <v>7126</v>
      </c>
      <c r="G1837" s="11">
        <v>0.73</v>
      </c>
      <c r="H1837" s="11">
        <v>1.4203431054551097</v>
      </c>
      <c r="I1837" s="12">
        <v>9.0499999999999997E-2</v>
      </c>
      <c r="J1837" s="12">
        <v>0.18504105104368743</v>
      </c>
      <c r="K1837" s="12">
        <v>4.1999999999999996E-2</v>
      </c>
      <c r="L1837" s="12">
        <v>9.8500000000000004E-2</v>
      </c>
      <c r="M1837" s="12">
        <v>6.5019850000000004E-2</v>
      </c>
      <c r="N1837" s="12">
        <v>0.12394809500140966</v>
      </c>
      <c r="O1837" s="12">
        <v>-1.9523809664377084E-2</v>
      </c>
      <c r="P1837" s="12">
        <v>-4.9518479360628295E-2</v>
      </c>
      <c r="Q1837" s="13">
        <v>24.5</v>
      </c>
      <c r="R1837" s="13">
        <v>0</v>
      </c>
      <c r="S1837" s="13">
        <v>25.4</v>
      </c>
      <c r="T1837" s="13">
        <v>25.4</v>
      </c>
      <c r="U1837" s="13">
        <v>49.9</v>
      </c>
      <c r="V1837" s="13">
        <v>0</v>
      </c>
      <c r="W1837" s="13">
        <v>49.9</v>
      </c>
      <c r="X1837" s="14">
        <v>0</v>
      </c>
      <c r="Y1837" s="15">
        <v>0.13253012048192772</v>
      </c>
      <c r="Z1837" s="14">
        <v>0.61951219512195121</v>
      </c>
      <c r="AA1837" s="14">
        <v>0.50901803607214424</v>
      </c>
      <c r="AB1837" s="14">
        <v>1.6282051282051282</v>
      </c>
      <c r="AC1837" s="14">
        <v>1.036734693877551</v>
      </c>
      <c r="AD1837" s="13">
        <v>0.58899999999999997</v>
      </c>
      <c r="AE1837" s="15">
        <v>3.3075000000000006</v>
      </c>
      <c r="AF1837" s="14">
        <v>0.25298221281347033</v>
      </c>
      <c r="AG1837" s="14">
        <v>0.74708809721477965</v>
      </c>
      <c r="AH1837" s="15">
        <v>0.45134575569358176</v>
      </c>
      <c r="AI1837" s="5">
        <v>1.2065573770491804</v>
      </c>
      <c r="AJ1837" s="15">
        <v>9.1760299625468171</v>
      </c>
      <c r="AK1837" s="15">
        <v>10.208333333333334</v>
      </c>
      <c r="AL1837" s="15" t="s">
        <v>7128</v>
      </c>
      <c r="AM1837" s="15" t="s">
        <v>7128</v>
      </c>
      <c r="AN1837" s="15">
        <v>1.5705128205128205</v>
      </c>
      <c r="AO1837" s="15">
        <v>0.23625843780135003</v>
      </c>
      <c r="AP1837" s="15">
        <v>13.559782608695651</v>
      </c>
      <c r="AQ1837" s="15">
        <v>5.4416575790621593</v>
      </c>
      <c r="AR1837" s="15">
        <v>1.2170731707317073</v>
      </c>
      <c r="AS1837" s="15">
        <v>0.48119575699132111</v>
      </c>
      <c r="AT1837" s="14">
        <v>0</v>
      </c>
      <c r="AU1837" s="14">
        <v>0</v>
      </c>
      <c r="AV1837" s="12">
        <v>0.65099999999999991</v>
      </c>
      <c r="AW1837" s="12">
        <v>2.6000000000000002E-2</v>
      </c>
      <c r="AX1837" s="12">
        <v>5.5999999999999994E-2</v>
      </c>
      <c r="AY1837" s="12">
        <v>8.3499999999999991E-2</v>
      </c>
      <c r="AZ1837" s="14" t="s">
        <v>7128</v>
      </c>
      <c r="BA1837" s="14" t="s">
        <v>7128</v>
      </c>
      <c r="BB1837" s="14">
        <v>0.16551724137931034</v>
      </c>
      <c r="BC1837" s="14">
        <v>7.4429615640781363E-2</v>
      </c>
      <c r="BD1837" s="14">
        <v>2.3833167825223434E-2</v>
      </c>
      <c r="BE1837" s="14">
        <v>3.6544190665342605E-2</v>
      </c>
      <c r="BF1837" s="14">
        <v>8.7832699619771873E-2</v>
      </c>
      <c r="BG1837" s="14" t="s">
        <v>7128</v>
      </c>
      <c r="BH1837" s="13">
        <v>2.67</v>
      </c>
      <c r="BI1837" s="13">
        <v>2.4</v>
      </c>
      <c r="BJ1837" s="13">
        <v>3.68</v>
      </c>
      <c r="BK1837" s="13">
        <v>3.68</v>
      </c>
      <c r="BL1837" s="13">
        <v>103.7</v>
      </c>
      <c r="BM1837" s="13">
        <v>100.7</v>
      </c>
      <c r="BN1837" s="13">
        <v>9.58</v>
      </c>
      <c r="BO1837" s="13">
        <v>9.17</v>
      </c>
      <c r="BP1837" s="13">
        <v>3.3567756653992395</v>
      </c>
      <c r="BQ1837" s="13">
        <v>0</v>
      </c>
      <c r="BR1837" s="13">
        <v>0</v>
      </c>
      <c r="BS1837" s="13">
        <v>-5.35</v>
      </c>
      <c r="BT1837" s="14">
        <v>-1.5937913442195117</v>
      </c>
      <c r="BU1837" s="13">
        <v>8.7067756653992383</v>
      </c>
      <c r="BV1837" s="13">
        <v>7.75</v>
      </c>
      <c r="BW1837" s="13">
        <v>7.75</v>
      </c>
      <c r="BX1837" s="13">
        <v>14.5</v>
      </c>
      <c r="BY1837" s="13">
        <v>45.1</v>
      </c>
      <c r="BZ1837" s="13">
        <v>15.6</v>
      </c>
      <c r="CA1837" s="13">
        <v>41</v>
      </c>
      <c r="CB1837" s="13">
        <v>0</v>
      </c>
      <c r="CC1837" s="15">
        <v>1.26</v>
      </c>
      <c r="CD1837" s="15">
        <v>1.05</v>
      </c>
      <c r="CE1837" s="15">
        <v>0.36</v>
      </c>
      <c r="CF1837" s="15">
        <v>0.97790044626046801</v>
      </c>
      <c r="CG1837" s="15">
        <v>1.5022973286443373</v>
      </c>
      <c r="CH1837" s="13">
        <v>3.2441000000000004</v>
      </c>
      <c r="CI1837" s="13">
        <v>-1.1138999999999999</v>
      </c>
      <c r="CJ1837" s="13">
        <v>0</v>
      </c>
      <c r="CK1837" s="12">
        <f t="shared" si="56"/>
        <v>0</v>
      </c>
      <c r="CL1837" s="36">
        <f t="shared" si="57"/>
        <v>2.5292682926829269</v>
      </c>
      <c r="CM1837" s="13">
        <v>2.63</v>
      </c>
      <c r="CN1837" s="13">
        <v>0.23100000000000001</v>
      </c>
      <c r="CO1837" s="13">
        <v>2.4</v>
      </c>
      <c r="CP1837" s="13">
        <v>24.5</v>
      </c>
      <c r="CQ1837" s="13">
        <v>9.17</v>
      </c>
      <c r="CR1837" s="13">
        <v>49.9</v>
      </c>
      <c r="CS1837" s="13" t="s">
        <v>7128</v>
      </c>
      <c r="CT1837" s="13">
        <v>0.26400000000000001</v>
      </c>
      <c r="CU1837" s="13">
        <v>3.5190000000000001</v>
      </c>
      <c r="CV1837" s="13">
        <v>41.264000000000003</v>
      </c>
      <c r="CW1837" s="13">
        <v>9.58</v>
      </c>
      <c r="CX1837" s="12">
        <v>0.15165266865348143</v>
      </c>
      <c r="CY1837" s="12">
        <v>7.0759120228331335E-2</v>
      </c>
      <c r="CZ1837" s="15">
        <v>5.2087682672233822</v>
      </c>
      <c r="DA1837" s="20"/>
      <c r="DB1837" s="20"/>
    </row>
    <row r="1838" spans="1:106">
      <c r="A1838" s="8" t="s">
        <v>4363</v>
      </c>
      <c r="B1838" s="8" t="s">
        <v>4364</v>
      </c>
      <c r="C1838" s="9" t="s">
        <v>7179</v>
      </c>
      <c r="D1838" s="9" t="s">
        <v>7126</v>
      </c>
      <c r="E1838" s="10" t="s">
        <v>7127</v>
      </c>
      <c r="F1838" s="10" t="s">
        <v>7126</v>
      </c>
      <c r="G1838" s="11">
        <v>0.79</v>
      </c>
      <c r="H1838" s="11">
        <v>0.79</v>
      </c>
      <c r="I1838" s="12">
        <v>9.0499999999999997E-2</v>
      </c>
      <c r="J1838" s="12">
        <v>0.127995</v>
      </c>
      <c r="K1838" s="12">
        <v>3.6999999999999998E-2</v>
      </c>
      <c r="L1838" s="12">
        <v>9.35E-2</v>
      </c>
      <c r="M1838" s="12">
        <v>6.1719349999999999E-2</v>
      </c>
      <c r="N1838" s="12">
        <v>0.127995</v>
      </c>
      <c r="O1838" s="12">
        <v>-5.6765301624129932E-2</v>
      </c>
      <c r="P1838" s="12">
        <v>-0.12161955154762043</v>
      </c>
      <c r="Q1838" s="13">
        <v>53.4</v>
      </c>
      <c r="R1838" s="13">
        <v>0</v>
      </c>
      <c r="S1838" s="13">
        <v>0</v>
      </c>
      <c r="T1838" s="13">
        <v>0</v>
      </c>
      <c r="U1838" s="13">
        <v>53.4</v>
      </c>
      <c r="V1838" s="13">
        <v>0.69599999999999995</v>
      </c>
      <c r="W1838" s="13">
        <v>52.704000000000001</v>
      </c>
      <c r="X1838" s="14">
        <v>1.303370786516854E-2</v>
      </c>
      <c r="Y1838" s="15">
        <v>2.6315789473684209E-2</v>
      </c>
      <c r="Z1838" s="14">
        <v>0</v>
      </c>
      <c r="AA1838" s="14">
        <v>0</v>
      </c>
      <c r="AB1838" s="14">
        <v>0</v>
      </c>
      <c r="AC1838" s="14">
        <v>0</v>
      </c>
      <c r="AD1838" s="13">
        <v>2.82</v>
      </c>
      <c r="AE1838" s="15">
        <v>1.2890833333333336</v>
      </c>
      <c r="AF1838" s="14">
        <v>0.15491933384829668</v>
      </c>
      <c r="AG1838" s="14">
        <v>0.58385223944076803</v>
      </c>
      <c r="AH1838" s="15">
        <v>0.28000000000000008</v>
      </c>
      <c r="AI1838" s="5">
        <v>751</v>
      </c>
      <c r="AJ1838" s="15">
        <v>8.6970684039087942</v>
      </c>
      <c r="AK1838" s="15">
        <v>8.6970684039087942</v>
      </c>
      <c r="AL1838" s="15" t="s">
        <v>7128</v>
      </c>
      <c r="AM1838" s="15" t="s">
        <v>7128</v>
      </c>
      <c r="AN1838" s="15">
        <v>0.61662817551963056</v>
      </c>
      <c r="AO1838" s="15">
        <v>14.957983193277311</v>
      </c>
      <c r="AP1838" s="15">
        <v>70.178428761651134</v>
      </c>
      <c r="AQ1838" s="15">
        <v>68.181112548512289</v>
      </c>
      <c r="AR1838" s="15">
        <v>0.61352207114918977</v>
      </c>
      <c r="AS1838" s="15">
        <v>14.763025210084034</v>
      </c>
      <c r="AT1838" s="14">
        <v>0.2970684039087948</v>
      </c>
      <c r="AU1838" s="14">
        <v>3.415730337078652E-2</v>
      </c>
      <c r="AV1838" s="12">
        <v>-0.185</v>
      </c>
      <c r="AW1838" s="12">
        <v>-0.23499999999999999</v>
      </c>
      <c r="AX1838" s="12">
        <v>-0.35200000000000004</v>
      </c>
      <c r="AY1838" s="12">
        <v>-0.36399999999999999</v>
      </c>
      <c r="AZ1838" s="14" t="s">
        <v>7128</v>
      </c>
      <c r="BA1838" s="14" t="s">
        <v>7128</v>
      </c>
      <c r="BB1838" s="14">
        <v>7.1229698375870065E-2</v>
      </c>
      <c r="BC1838" s="14">
        <v>6.3754484523795693E-3</v>
      </c>
      <c r="BD1838" s="14">
        <v>1.7198879551820727</v>
      </c>
      <c r="BE1838" s="14">
        <v>0.21036414565826331</v>
      </c>
      <c r="BF1838" s="14">
        <v>0.26904761904761904</v>
      </c>
      <c r="BG1838" s="14" t="s">
        <v>7128</v>
      </c>
      <c r="BH1838" s="13">
        <v>6.14</v>
      </c>
      <c r="BI1838" s="13">
        <v>6.14</v>
      </c>
      <c r="BJ1838" s="13">
        <v>0.751</v>
      </c>
      <c r="BK1838" s="13">
        <v>0.751</v>
      </c>
      <c r="BL1838" s="13">
        <v>3.57</v>
      </c>
      <c r="BM1838" s="13">
        <v>3.57</v>
      </c>
      <c r="BN1838" s="13">
        <v>0.77300000000000002</v>
      </c>
      <c r="BO1838" s="13">
        <v>0.77300000000000002</v>
      </c>
      <c r="BP1838" s="13">
        <v>0.5489452380952381</v>
      </c>
      <c r="BQ1838" s="13">
        <v>0</v>
      </c>
      <c r="BR1838" s="13">
        <v>0</v>
      </c>
      <c r="BS1838" s="13">
        <v>-0.05</v>
      </c>
      <c r="BT1838" s="14">
        <v>-9.1083766704112223E-2</v>
      </c>
      <c r="BU1838" s="13">
        <v>0.59894523809523814</v>
      </c>
      <c r="BV1838" s="13">
        <v>6.1899999999999995</v>
      </c>
      <c r="BW1838" s="13">
        <v>6.1899999999999995</v>
      </c>
      <c r="BX1838" s="13">
        <v>86.2</v>
      </c>
      <c r="BY1838" s="13">
        <v>86.103000000000009</v>
      </c>
      <c r="BZ1838" s="13">
        <v>86.6</v>
      </c>
      <c r="CA1838" s="13">
        <v>85.903999999999996</v>
      </c>
      <c r="CB1838" s="13">
        <v>-1.8240000000000001</v>
      </c>
      <c r="CC1838" s="15">
        <v>0.60299999999999998</v>
      </c>
      <c r="CD1838" s="15">
        <v>0.182</v>
      </c>
      <c r="CE1838" s="15">
        <v>0.36</v>
      </c>
      <c r="CF1838" s="15" t="s">
        <v>7128</v>
      </c>
      <c r="CG1838" s="15" t="s">
        <v>7128</v>
      </c>
      <c r="CH1838" s="13" t="s">
        <v>7128</v>
      </c>
      <c r="CI1838" s="13" t="s">
        <v>7128</v>
      </c>
      <c r="CJ1838" s="13">
        <v>-1.8240000000000001</v>
      </c>
      <c r="CK1838" s="12">
        <f t="shared" si="56"/>
        <v>0.29466882067851374</v>
      </c>
      <c r="CL1838" s="36">
        <f t="shared" si="57"/>
        <v>4.155801825293351E-2</v>
      </c>
      <c r="CM1838" s="13">
        <v>8.4</v>
      </c>
      <c r="CN1838" s="13">
        <v>2.2599999999999998</v>
      </c>
      <c r="CO1838" s="13">
        <v>6.14</v>
      </c>
      <c r="CP1838" s="13">
        <v>53.4</v>
      </c>
      <c r="CQ1838" s="13">
        <v>0.77300000000000002</v>
      </c>
      <c r="CR1838" s="13">
        <v>52.704000000000001</v>
      </c>
      <c r="CS1838" s="13">
        <v>6.1899999999999995</v>
      </c>
      <c r="CT1838" s="13">
        <v>0</v>
      </c>
      <c r="CU1838" s="13">
        <v>0.751</v>
      </c>
      <c r="CV1838" s="13">
        <v>85.903999999999996</v>
      </c>
      <c r="CW1838" s="13">
        <v>0.77300000000000002</v>
      </c>
      <c r="CX1838" s="12">
        <v>7.1229698375870065E-2</v>
      </c>
      <c r="CY1838" s="12">
        <v>6.3754484523795693E-3</v>
      </c>
      <c r="CZ1838" s="15">
        <v>68.181112548512289</v>
      </c>
      <c r="DA1838" s="20"/>
      <c r="DB1838" s="20"/>
    </row>
    <row r="1839" spans="1:106">
      <c r="A1839" s="8" t="s">
        <v>6453</v>
      </c>
      <c r="B1839" s="8" t="s">
        <v>6454</v>
      </c>
      <c r="C1839" s="9" t="s">
        <v>7145</v>
      </c>
      <c r="D1839" s="9" t="s">
        <v>7126</v>
      </c>
      <c r="E1839" s="10" t="s">
        <v>7127</v>
      </c>
      <c r="F1839" s="10" t="s">
        <v>7126</v>
      </c>
      <c r="G1839" s="11">
        <v>0.89</v>
      </c>
      <c r="H1839" s="11">
        <v>0.89</v>
      </c>
      <c r="I1839" s="12">
        <v>9.0499999999999997E-2</v>
      </c>
      <c r="J1839" s="12">
        <v>0.137045</v>
      </c>
      <c r="K1839" s="12">
        <v>3.2000000000000001E-2</v>
      </c>
      <c r="L1839" s="12">
        <v>8.8499999999999995E-2</v>
      </c>
      <c r="M1839" s="12">
        <v>5.8418850000000001E-2</v>
      </c>
      <c r="N1839" s="12">
        <v>0.137045</v>
      </c>
      <c r="O1839" s="12">
        <v>-0.13813789617486338</v>
      </c>
      <c r="P1839" s="12">
        <v>-0.14643173341677096</v>
      </c>
      <c r="Q1839" s="13">
        <v>4.4000000000000004</v>
      </c>
      <c r="R1839" s="13">
        <v>0</v>
      </c>
      <c r="S1839" s="13">
        <v>0</v>
      </c>
      <c r="T1839" s="13">
        <v>0</v>
      </c>
      <c r="U1839" s="13">
        <v>4.4000000000000004</v>
      </c>
      <c r="V1839" s="13">
        <v>0.22600000000000001</v>
      </c>
      <c r="W1839" s="13">
        <v>4.1740000000000004</v>
      </c>
      <c r="X1839" s="14">
        <v>5.1363636363636361E-2</v>
      </c>
      <c r="Y1839" s="15">
        <v>0.35714285714285715</v>
      </c>
      <c r="Z1839" s="14">
        <v>0</v>
      </c>
      <c r="AA1839" s="14">
        <v>0</v>
      </c>
      <c r="AB1839" s="14">
        <v>0</v>
      </c>
      <c r="AC1839" s="14">
        <v>0</v>
      </c>
      <c r="AD1839" s="13">
        <v>6.29</v>
      </c>
      <c r="AE1839" s="15">
        <v>0.1256944444444445</v>
      </c>
      <c r="AF1839" s="14">
        <v>8.9442719099991588E-2</v>
      </c>
      <c r="AG1839" s="14">
        <v>0.28342161614809835</v>
      </c>
      <c r="AH1839" s="15">
        <v>0.1668107173725151</v>
      </c>
      <c r="AI1839" s="5" t="s">
        <v>7128</v>
      </c>
      <c r="AJ1839" s="15" t="s">
        <v>7128</v>
      </c>
      <c r="AK1839" s="15" t="s">
        <v>7128</v>
      </c>
      <c r="AL1839" s="15" t="s">
        <v>7128</v>
      </c>
      <c r="AM1839" s="15" t="s">
        <v>7128</v>
      </c>
      <c r="AN1839" s="15">
        <v>2.5</v>
      </c>
      <c r="AO1839" s="15" t="s">
        <v>7128</v>
      </c>
      <c r="AP1839" s="15" t="s">
        <v>7128</v>
      </c>
      <c r="AQ1839" s="15" t="s">
        <v>7128</v>
      </c>
      <c r="AR1839" s="15">
        <v>2.7209908735332466</v>
      </c>
      <c r="AS1839" s="15" t="s">
        <v>7128</v>
      </c>
      <c r="AT1839" s="14" t="s">
        <v>7128</v>
      </c>
      <c r="AU1839" s="14">
        <v>0</v>
      </c>
      <c r="AV1839" s="12" t="s">
        <v>7128</v>
      </c>
      <c r="AW1839" s="12" t="s">
        <v>7128</v>
      </c>
      <c r="AX1839" s="12" t="s">
        <v>7128</v>
      </c>
      <c r="AY1839" s="12" t="s">
        <v>7128</v>
      </c>
      <c r="AZ1839" s="14" t="s">
        <v>7128</v>
      </c>
      <c r="BA1839" s="14" t="s">
        <v>7128</v>
      </c>
      <c r="BB1839" s="14">
        <v>-1.092896174863388E-3</v>
      </c>
      <c r="BC1839" s="14">
        <v>-9.3867334167709628E-3</v>
      </c>
      <c r="BD1839" s="14" t="s">
        <v>7128</v>
      </c>
      <c r="BE1839" s="14" t="s">
        <v>7128</v>
      </c>
      <c r="BF1839" s="14">
        <v>0</v>
      </c>
      <c r="BG1839" s="14" t="s">
        <v>7128</v>
      </c>
      <c r="BH1839" s="13">
        <v>-2E-3</v>
      </c>
      <c r="BI1839" s="13">
        <v>-2E-3</v>
      </c>
      <c r="BJ1839" s="13">
        <v>-1.4999999999999999E-2</v>
      </c>
      <c r="BK1839" s="13">
        <v>-1.4999999999999999E-2</v>
      </c>
      <c r="BL1839" s="13">
        <v>0</v>
      </c>
      <c r="BM1839" s="13">
        <v>0</v>
      </c>
      <c r="BN1839" s="13">
        <v>-1.4999999999999999E-2</v>
      </c>
      <c r="BO1839" s="13">
        <v>-1.4999999999999999E-2</v>
      </c>
      <c r="BP1839" s="13">
        <v>-1.4999999999999999E-2</v>
      </c>
      <c r="BQ1839" s="13">
        <v>0</v>
      </c>
      <c r="BR1839" s="13">
        <v>0</v>
      </c>
      <c r="BS1839" s="13">
        <v>0</v>
      </c>
      <c r="BT1839" s="14" t="s">
        <v>7128</v>
      </c>
      <c r="BU1839" s="13">
        <v>-1.4999999999999999E-2</v>
      </c>
      <c r="BV1839" s="13">
        <v>-2E-3</v>
      </c>
      <c r="BW1839" s="13">
        <v>-2E-3</v>
      </c>
      <c r="BX1839" s="13">
        <v>1.83</v>
      </c>
      <c r="BY1839" s="13">
        <v>1.5980000000000001</v>
      </c>
      <c r="BZ1839" s="13">
        <v>1.76</v>
      </c>
      <c r="CA1839" s="13">
        <v>1.534</v>
      </c>
      <c r="CB1839" s="13">
        <v>0</v>
      </c>
      <c r="CC1839" s="15">
        <v>0.16900000000000001</v>
      </c>
      <c r="CD1839" s="15">
        <v>-0.20599999999999999</v>
      </c>
      <c r="CE1839" s="15">
        <v>0.36</v>
      </c>
      <c r="CF1839" s="15" t="s">
        <v>7128</v>
      </c>
      <c r="CG1839" s="15" t="s">
        <v>7128</v>
      </c>
      <c r="CH1839" s="13" t="s">
        <v>7128</v>
      </c>
      <c r="CI1839" s="13" t="s">
        <v>7128</v>
      </c>
      <c r="CJ1839" s="13">
        <v>0</v>
      </c>
      <c r="CK1839" s="12">
        <f t="shared" si="56"/>
        <v>0</v>
      </c>
      <c r="CL1839" s="36" t="str">
        <f t="shared" si="57"/>
        <v>NA</v>
      </c>
      <c r="CM1839" s="13" t="s">
        <v>7128</v>
      </c>
      <c r="CN1839" s="13" t="s">
        <v>7128</v>
      </c>
      <c r="CO1839" s="13" t="s">
        <v>7128</v>
      </c>
      <c r="CP1839" s="13" t="s">
        <v>7128</v>
      </c>
      <c r="CQ1839" s="13" t="s">
        <v>7128</v>
      </c>
      <c r="CR1839" s="13" t="s">
        <v>7128</v>
      </c>
      <c r="CS1839" s="13" t="s">
        <v>7128</v>
      </c>
      <c r="CT1839" s="13">
        <v>0</v>
      </c>
      <c r="CU1839" s="13">
        <v>-1.4999999999999999E-2</v>
      </c>
      <c r="CV1839" s="13">
        <v>1.534</v>
      </c>
      <c r="CW1839" s="13">
        <v>-1.4999999999999999E-2</v>
      </c>
      <c r="CX1839" s="12">
        <v>-1.092896174863388E-3</v>
      </c>
      <c r="CY1839" s="12">
        <v>-9.3867334167709628E-3</v>
      </c>
      <c r="CZ1839" s="15" t="s">
        <v>7128</v>
      </c>
      <c r="DA1839" s="20"/>
      <c r="DB1839" s="20"/>
    </row>
    <row r="1840" spans="1:106">
      <c r="A1840" s="8" t="s">
        <v>2051</v>
      </c>
      <c r="B1840" s="8" t="s">
        <v>2052</v>
      </c>
      <c r="C1840" s="9" t="s">
        <v>7134</v>
      </c>
      <c r="D1840" s="9" t="s">
        <v>7126</v>
      </c>
      <c r="E1840" s="10" t="s">
        <v>7127</v>
      </c>
      <c r="F1840" s="10" t="s">
        <v>7126</v>
      </c>
      <c r="G1840" s="11">
        <v>0.89</v>
      </c>
      <c r="H1840" s="11">
        <v>0.89</v>
      </c>
      <c r="I1840" s="12">
        <v>9.0499999999999997E-2</v>
      </c>
      <c r="J1840" s="12">
        <v>0.137045</v>
      </c>
      <c r="K1840" s="12">
        <v>4.7E-2</v>
      </c>
      <c r="L1840" s="12">
        <v>0.10350000000000001</v>
      </c>
      <c r="M1840" s="12">
        <v>6.8320350000000002E-2</v>
      </c>
      <c r="N1840" s="12">
        <v>0.137045</v>
      </c>
      <c r="O1840" s="12">
        <v>-15.126199013015183</v>
      </c>
      <c r="P1840" s="12">
        <v>-0.5235943400377121</v>
      </c>
      <c r="Q1840" s="13">
        <v>10.4</v>
      </c>
      <c r="R1840" s="13">
        <v>0</v>
      </c>
      <c r="S1840" s="13">
        <v>0</v>
      </c>
      <c r="T1840" s="13">
        <v>0</v>
      </c>
      <c r="U1840" s="13">
        <v>10.4</v>
      </c>
      <c r="V1840" s="13">
        <v>0</v>
      </c>
      <c r="W1840" s="13">
        <v>10.4</v>
      </c>
      <c r="X1840" s="14">
        <v>0</v>
      </c>
      <c r="Y1840" s="15">
        <v>0.51837270341207342</v>
      </c>
      <c r="Z1840" s="14" t="s">
        <v>7128</v>
      </c>
      <c r="AA1840" s="14">
        <v>0</v>
      </c>
      <c r="AB1840" s="14" t="s">
        <v>7128</v>
      </c>
      <c r="AC1840" s="14">
        <v>0</v>
      </c>
      <c r="AD1840" s="13">
        <v>0.27300000000000002</v>
      </c>
      <c r="AE1840" s="15">
        <v>0.76236111111111127</v>
      </c>
      <c r="AF1840" s="14">
        <v>4.4721359549995794E-2</v>
      </c>
      <c r="AG1840" s="14">
        <v>0.84858779746117008</v>
      </c>
      <c r="AH1840" s="15">
        <v>0.44124168514412421</v>
      </c>
      <c r="AI1840" s="5" t="s">
        <v>7128</v>
      </c>
      <c r="AJ1840" s="15" t="s">
        <v>7128</v>
      </c>
      <c r="AK1840" s="15" t="s">
        <v>7128</v>
      </c>
      <c r="AL1840" s="15" t="s">
        <v>7128</v>
      </c>
      <c r="AM1840" s="15" t="s">
        <v>7128</v>
      </c>
      <c r="AN1840" s="15" t="s">
        <v>7128</v>
      </c>
      <c r="AO1840" s="15">
        <v>0.16586921850079744</v>
      </c>
      <c r="AP1840" s="15" t="s">
        <v>7128</v>
      </c>
      <c r="AQ1840" s="15">
        <v>1.9622641509433965</v>
      </c>
      <c r="AR1840" s="15" t="s">
        <v>7128</v>
      </c>
      <c r="AS1840" s="15">
        <v>0.16586921850079744</v>
      </c>
      <c r="AT1840" s="14" t="s">
        <v>7128</v>
      </c>
      <c r="AU1840" s="14">
        <v>0</v>
      </c>
      <c r="AV1840" s="12" t="s">
        <v>7128</v>
      </c>
      <c r="AW1840" s="12" t="s">
        <v>7128</v>
      </c>
      <c r="AX1840" s="12">
        <v>-0.27</v>
      </c>
      <c r="AY1840" s="12">
        <v>1.47E-2</v>
      </c>
      <c r="AZ1840" s="14" t="s">
        <v>7128</v>
      </c>
      <c r="BA1840" s="14" t="s">
        <v>7128</v>
      </c>
      <c r="BB1840" s="14">
        <v>-14.989154013015183</v>
      </c>
      <c r="BC1840" s="14">
        <v>-0.38654934003771213</v>
      </c>
      <c r="BD1840" s="14">
        <v>-1.1020733652312598</v>
      </c>
      <c r="BE1840" s="14">
        <v>-9.8086124401913874E-2</v>
      </c>
      <c r="BF1840" s="14">
        <v>0</v>
      </c>
      <c r="BG1840" s="14">
        <v>0.1303</v>
      </c>
      <c r="BH1840" s="13">
        <v>-69.099999999999994</v>
      </c>
      <c r="BI1840" s="13">
        <v>-69.099999999999994</v>
      </c>
      <c r="BJ1840" s="13">
        <v>-6.15</v>
      </c>
      <c r="BK1840" s="13">
        <v>-6.15</v>
      </c>
      <c r="BL1840" s="13">
        <v>62.7</v>
      </c>
      <c r="BM1840" s="13">
        <v>62.7</v>
      </c>
      <c r="BN1840" s="13">
        <v>5.3</v>
      </c>
      <c r="BO1840" s="13">
        <v>5.3</v>
      </c>
      <c r="BP1840" s="13">
        <v>-6.15</v>
      </c>
      <c r="BQ1840" s="13">
        <v>0</v>
      </c>
      <c r="BR1840" s="13">
        <v>0</v>
      </c>
      <c r="BS1840" s="13">
        <v>-14.3</v>
      </c>
      <c r="BT1840" s="14" t="s">
        <v>7128</v>
      </c>
      <c r="BU1840" s="13">
        <v>8.15</v>
      </c>
      <c r="BV1840" s="13">
        <v>-54.8</v>
      </c>
      <c r="BW1840" s="13">
        <v>-54.8</v>
      </c>
      <c r="BX1840" s="13">
        <v>4.6100000000000003</v>
      </c>
      <c r="BY1840" s="13">
        <v>15.91</v>
      </c>
      <c r="BZ1840" s="13">
        <v>0</v>
      </c>
      <c r="CA1840" s="13">
        <v>0</v>
      </c>
      <c r="CB1840" s="13">
        <v>0</v>
      </c>
      <c r="CC1840" s="15">
        <v>0.253</v>
      </c>
      <c r="CD1840" s="15">
        <v>0.318</v>
      </c>
      <c r="CE1840" s="15">
        <v>0.36</v>
      </c>
      <c r="CF1840" s="15" t="s">
        <v>7128</v>
      </c>
      <c r="CG1840" s="15" t="s">
        <v>7128</v>
      </c>
      <c r="CH1840" s="13" t="s">
        <v>7128</v>
      </c>
      <c r="CI1840" s="13" t="s">
        <v>7128</v>
      </c>
      <c r="CJ1840" s="13">
        <v>0</v>
      </c>
      <c r="CK1840" s="12">
        <f t="shared" si="56"/>
        <v>0</v>
      </c>
      <c r="CL1840" s="36" t="str">
        <f t="shared" si="57"/>
        <v>NA</v>
      </c>
      <c r="CM1840" s="13" t="s">
        <v>7128</v>
      </c>
      <c r="CN1840" s="13" t="s">
        <v>7128</v>
      </c>
      <c r="CO1840" s="13" t="s">
        <v>7128</v>
      </c>
      <c r="CP1840" s="13" t="s">
        <v>7128</v>
      </c>
      <c r="CQ1840" s="13">
        <v>5.3</v>
      </c>
      <c r="CR1840" s="13">
        <v>10.4</v>
      </c>
      <c r="CS1840" s="13" t="s">
        <v>7128</v>
      </c>
      <c r="CT1840" s="13">
        <v>0</v>
      </c>
      <c r="CU1840" s="13">
        <v>-6.15</v>
      </c>
      <c r="CV1840" s="13">
        <v>0</v>
      </c>
      <c r="CW1840" s="13">
        <v>5.3</v>
      </c>
      <c r="CX1840" s="12">
        <v>-14.989154013015183</v>
      </c>
      <c r="CY1840" s="12">
        <v>-0.38654934003771213</v>
      </c>
      <c r="CZ1840" s="15">
        <v>1.9622641509433965</v>
      </c>
      <c r="DA1840" s="20"/>
      <c r="DB1840" s="20"/>
    </row>
    <row r="1841" spans="1:106" ht="24">
      <c r="A1841" s="8" t="s">
        <v>6749</v>
      </c>
      <c r="B1841" s="8" t="s">
        <v>6750</v>
      </c>
      <c r="C1841" s="9" t="s">
        <v>7134</v>
      </c>
      <c r="D1841" s="9" t="s">
        <v>7126</v>
      </c>
      <c r="E1841" s="10" t="s">
        <v>7127</v>
      </c>
      <c r="F1841" s="10" t="s">
        <v>7126</v>
      </c>
      <c r="G1841" s="11">
        <v>0.89</v>
      </c>
      <c r="H1841" s="11">
        <v>0.89</v>
      </c>
      <c r="I1841" s="12">
        <v>9.0499999999999997E-2</v>
      </c>
      <c r="J1841" s="12">
        <v>0.137045</v>
      </c>
      <c r="K1841" s="12">
        <v>4.7E-2</v>
      </c>
      <c r="L1841" s="12">
        <v>0.10350000000000001</v>
      </c>
      <c r="M1841" s="12">
        <v>6.8320350000000002E-2</v>
      </c>
      <c r="N1841" s="12">
        <v>0.137045</v>
      </c>
      <c r="O1841" s="12">
        <v>-0.17793956869009586</v>
      </c>
      <c r="P1841" s="12">
        <v>-0.18669266175528507</v>
      </c>
      <c r="Q1841" s="13">
        <v>0.83799999999999997</v>
      </c>
      <c r="R1841" s="13">
        <v>0</v>
      </c>
      <c r="S1841" s="13">
        <v>0</v>
      </c>
      <c r="T1841" s="13">
        <v>0</v>
      </c>
      <c r="U1841" s="13">
        <v>0.83799999999999997</v>
      </c>
      <c r="V1841" s="13">
        <v>1.7000000000000001E-2</v>
      </c>
      <c r="W1841" s="13">
        <v>0.82099999999999995</v>
      </c>
      <c r="X1841" s="14">
        <v>2.028639618138425E-2</v>
      </c>
      <c r="Y1841" s="15" t="s">
        <v>7128</v>
      </c>
      <c r="Z1841" s="14">
        <v>0</v>
      </c>
      <c r="AA1841" s="14">
        <v>0</v>
      </c>
      <c r="AB1841" s="14">
        <v>0</v>
      </c>
      <c r="AC1841" s="14">
        <v>0</v>
      </c>
      <c r="AD1841" s="13">
        <v>0.154</v>
      </c>
      <c r="AE1841" s="15">
        <v>9.5722222222222222E-2</v>
      </c>
      <c r="AF1841" s="14" t="s">
        <v>7128</v>
      </c>
      <c r="AG1841" s="14" t="s">
        <v>7128</v>
      </c>
      <c r="AH1841" s="15">
        <v>0.33188720173535796</v>
      </c>
      <c r="AI1841" s="5" t="s">
        <v>7128</v>
      </c>
      <c r="AJ1841" s="15" t="s">
        <v>7128</v>
      </c>
      <c r="AK1841" s="15" t="s">
        <v>7128</v>
      </c>
      <c r="AL1841" s="15" t="s">
        <v>7128</v>
      </c>
      <c r="AM1841" s="15" t="s">
        <v>7128</v>
      </c>
      <c r="AN1841" s="15">
        <v>0.29198606271777</v>
      </c>
      <c r="AO1841" s="15" t="s">
        <v>7128</v>
      </c>
      <c r="AP1841" s="15" t="s">
        <v>7128</v>
      </c>
      <c r="AQ1841" s="15" t="s">
        <v>7128</v>
      </c>
      <c r="AR1841" s="15">
        <v>0.28776726253066942</v>
      </c>
      <c r="AS1841" s="15" t="s">
        <v>7128</v>
      </c>
      <c r="AT1841" s="14" t="s">
        <v>7128</v>
      </c>
      <c r="AU1841" s="14">
        <v>0</v>
      </c>
      <c r="AV1841" s="12" t="s">
        <v>7128</v>
      </c>
      <c r="AW1841" s="12" t="s">
        <v>7128</v>
      </c>
      <c r="AX1841" s="12" t="s">
        <v>7128</v>
      </c>
      <c r="AY1841" s="12" t="s">
        <v>7128</v>
      </c>
      <c r="AZ1841" s="14" t="s">
        <v>7128</v>
      </c>
      <c r="BA1841" s="14" t="s">
        <v>7128</v>
      </c>
      <c r="BB1841" s="14">
        <v>-4.0894568690095848E-2</v>
      </c>
      <c r="BC1841" s="14">
        <v>-4.9647661755285073E-2</v>
      </c>
      <c r="BD1841" s="14" t="s">
        <v>7128</v>
      </c>
      <c r="BE1841" s="14" t="s">
        <v>7128</v>
      </c>
      <c r="BF1841" s="14">
        <v>0</v>
      </c>
      <c r="BG1841" s="14" t="s">
        <v>7128</v>
      </c>
      <c r="BH1841" s="13">
        <v>-0.128</v>
      </c>
      <c r="BI1841" s="13">
        <v>-0.128</v>
      </c>
      <c r="BJ1841" s="13">
        <v>-0.155</v>
      </c>
      <c r="BK1841" s="13">
        <v>-0.155</v>
      </c>
      <c r="BL1841" s="13">
        <v>0</v>
      </c>
      <c r="BM1841" s="13">
        <v>0</v>
      </c>
      <c r="BN1841" s="13">
        <v>-8.5000000000000006E-2</v>
      </c>
      <c r="BO1841" s="13">
        <v>-8.5000000000000006E-2</v>
      </c>
      <c r="BP1841" s="13">
        <v>-0.155</v>
      </c>
      <c r="BQ1841" s="13">
        <v>0</v>
      </c>
      <c r="BR1841" s="13">
        <v>0</v>
      </c>
      <c r="BS1841" s="13">
        <v>-9.6000000000000002E-2</v>
      </c>
      <c r="BT1841" s="14" t="s">
        <v>7128</v>
      </c>
      <c r="BU1841" s="13">
        <v>-5.8999999999999997E-2</v>
      </c>
      <c r="BV1841" s="13">
        <v>-3.2000000000000001E-2</v>
      </c>
      <c r="BW1841" s="13">
        <v>-3.2000000000000001E-2</v>
      </c>
      <c r="BX1841" s="13">
        <v>3.13</v>
      </c>
      <c r="BY1841" s="13">
        <v>3.1219999999999999</v>
      </c>
      <c r="BZ1841" s="13">
        <v>2.87</v>
      </c>
      <c r="CA1841" s="13">
        <v>2.8530000000000002</v>
      </c>
      <c r="CB1841" s="13">
        <v>0</v>
      </c>
      <c r="CC1841" s="15">
        <v>-1.9E-2</v>
      </c>
      <c r="CD1841" s="15">
        <v>0.14299999999999999</v>
      </c>
      <c r="CE1841" s="15">
        <v>0.36</v>
      </c>
      <c r="CF1841" s="15">
        <v>1.6455789361070547</v>
      </c>
      <c r="CG1841" s="15">
        <v>1.4876624267068252</v>
      </c>
      <c r="CH1841" s="13">
        <v>6.3799999999999996E-2</v>
      </c>
      <c r="CI1841" s="13">
        <v>0.28310000000000002</v>
      </c>
      <c r="CJ1841" s="13">
        <v>0</v>
      </c>
      <c r="CK1841" s="12">
        <f t="shared" si="56"/>
        <v>0</v>
      </c>
      <c r="CL1841" s="36" t="str">
        <f t="shared" si="57"/>
        <v>NA</v>
      </c>
      <c r="CM1841" s="13" t="s">
        <v>7128</v>
      </c>
      <c r="CN1841" s="13" t="s">
        <v>7128</v>
      </c>
      <c r="CO1841" s="13" t="s">
        <v>7128</v>
      </c>
      <c r="CP1841" s="13" t="s">
        <v>7128</v>
      </c>
      <c r="CQ1841" s="13" t="s">
        <v>7128</v>
      </c>
      <c r="CR1841" s="13" t="s">
        <v>7128</v>
      </c>
      <c r="CS1841" s="13" t="s">
        <v>7128</v>
      </c>
      <c r="CT1841" s="13">
        <v>0</v>
      </c>
      <c r="CU1841" s="13">
        <v>-0.155</v>
      </c>
      <c r="CV1841" s="13">
        <v>2.8530000000000002</v>
      </c>
      <c r="CW1841" s="13">
        <v>-8.5000000000000006E-2</v>
      </c>
      <c r="CX1841" s="12">
        <v>-4.0894568690095848E-2</v>
      </c>
      <c r="CY1841" s="12">
        <v>-4.9647661755285073E-2</v>
      </c>
      <c r="CZ1841" s="15" t="s">
        <v>7128</v>
      </c>
      <c r="DA1841" s="20"/>
      <c r="DB1841" s="20"/>
    </row>
    <row r="1842" spans="1:106" ht="24">
      <c r="A1842" s="8" t="s">
        <v>5679</v>
      </c>
      <c r="B1842" s="8" t="s">
        <v>5680</v>
      </c>
      <c r="C1842" s="9" t="s">
        <v>7142</v>
      </c>
      <c r="D1842" s="9" t="s">
        <v>7126</v>
      </c>
      <c r="E1842" s="10" t="s">
        <v>7127</v>
      </c>
      <c r="F1842" s="10" t="s">
        <v>7126</v>
      </c>
      <c r="G1842" s="11">
        <v>0.1</v>
      </c>
      <c r="H1842" s="11">
        <v>0.10012820512820514</v>
      </c>
      <c r="I1842" s="12">
        <v>9.0499999999999997E-2</v>
      </c>
      <c r="J1842" s="12">
        <v>6.5561602564102567E-2</v>
      </c>
      <c r="K1842" s="12">
        <v>4.7E-2</v>
      </c>
      <c r="L1842" s="12">
        <v>0.10350000000000001</v>
      </c>
      <c r="M1842" s="12">
        <v>6.8320350000000002E-2</v>
      </c>
      <c r="N1842" s="12">
        <v>6.5568658184143216E-2</v>
      </c>
      <c r="O1842" s="12">
        <v>-6.6697966200466197E-2</v>
      </c>
      <c r="P1842" s="12">
        <v>-6.384452025310873E-2</v>
      </c>
      <c r="Q1842" s="13">
        <v>1.17</v>
      </c>
      <c r="R1842" s="13">
        <v>0</v>
      </c>
      <c r="S1842" s="13">
        <v>3.0000000000000001E-3</v>
      </c>
      <c r="T1842" s="13">
        <v>3.0000000000000001E-3</v>
      </c>
      <c r="U1842" s="13">
        <v>1.1729999999999998</v>
      </c>
      <c r="V1842" s="13">
        <v>0.29899999999999999</v>
      </c>
      <c r="W1842" s="13">
        <v>0.87399999999999989</v>
      </c>
      <c r="X1842" s="14">
        <v>0.25490196078431376</v>
      </c>
      <c r="Y1842" s="15">
        <v>5.4704595185995623E-2</v>
      </c>
      <c r="Z1842" s="14">
        <v>3.5502958579881659E-3</v>
      </c>
      <c r="AA1842" s="14">
        <v>2.5575447570332487E-3</v>
      </c>
      <c r="AB1842" s="14">
        <v>3.5629453681710215E-3</v>
      </c>
      <c r="AC1842" s="14">
        <v>2.5641025641025641E-3</v>
      </c>
      <c r="AD1842" s="13">
        <v>0.25600000000000001</v>
      </c>
      <c r="AE1842" s="15">
        <v>-1.7798333333333336</v>
      </c>
      <c r="AF1842" s="14">
        <v>0.11832159566199232</v>
      </c>
      <c r="AG1842" s="14" t="s">
        <v>7128</v>
      </c>
      <c r="AH1842" s="15">
        <v>0.61006289308176098</v>
      </c>
      <c r="AI1842" s="5">
        <v>2</v>
      </c>
      <c r="AJ1842" s="15" t="s">
        <v>7128</v>
      </c>
      <c r="AK1842" s="15" t="s">
        <v>7128</v>
      </c>
      <c r="AL1842" s="15" t="s">
        <v>7128</v>
      </c>
      <c r="AM1842" s="15" t="s">
        <v>7128</v>
      </c>
      <c r="AN1842" s="15">
        <v>1.3895486935866983</v>
      </c>
      <c r="AO1842" s="15">
        <v>26</v>
      </c>
      <c r="AP1842" s="15">
        <v>436.99999999999994</v>
      </c>
      <c r="AQ1842" s="15">
        <v>218.49999999999997</v>
      </c>
      <c r="AR1842" s="15">
        <v>1.6007326007326004</v>
      </c>
      <c r="AS1842" s="15">
        <v>19.422222222222221</v>
      </c>
      <c r="AT1842" s="14" t="s">
        <v>7128</v>
      </c>
      <c r="AU1842" s="14">
        <v>0</v>
      </c>
      <c r="AV1842" s="12" t="s">
        <v>7128</v>
      </c>
      <c r="AW1842" s="12" t="s">
        <v>7128</v>
      </c>
      <c r="AX1842" s="12">
        <v>-4.3400000000000001E-2</v>
      </c>
      <c r="AY1842" s="12">
        <v>-5.2699999999999997E-2</v>
      </c>
      <c r="AZ1842" s="14" t="s">
        <v>7128</v>
      </c>
      <c r="BA1842" s="14" t="s">
        <v>7128</v>
      </c>
      <c r="BB1842" s="14">
        <v>-1.1363636363636363E-3</v>
      </c>
      <c r="BC1842" s="14">
        <v>1.7241379310344825E-3</v>
      </c>
      <c r="BD1842" s="14">
        <v>-2.2222222222222223E-2</v>
      </c>
      <c r="BE1842" s="14">
        <v>4.4444444444444446E-2</v>
      </c>
      <c r="BF1842" s="14">
        <v>0.5</v>
      </c>
      <c r="BG1842" s="14">
        <v>5.5E-2</v>
      </c>
      <c r="BH1842" s="13">
        <v>-1E-3</v>
      </c>
      <c r="BI1842" s="13">
        <v>-1E-3</v>
      </c>
      <c r="BJ1842" s="13">
        <v>2E-3</v>
      </c>
      <c r="BK1842" s="13">
        <v>2E-3</v>
      </c>
      <c r="BL1842" s="13">
        <v>4.4999999999999998E-2</v>
      </c>
      <c r="BM1842" s="13">
        <v>4.4999999999999998E-2</v>
      </c>
      <c r="BN1842" s="13">
        <v>4.0000000000000001E-3</v>
      </c>
      <c r="BO1842" s="13">
        <v>4.0000000000000001E-3</v>
      </c>
      <c r="BP1842" s="13">
        <v>1E-3</v>
      </c>
      <c r="BQ1842" s="13">
        <v>0</v>
      </c>
      <c r="BR1842" s="13">
        <v>0</v>
      </c>
      <c r="BS1842" s="13">
        <v>-3.0000000000000001E-3</v>
      </c>
      <c r="BT1842" s="14">
        <v>-3</v>
      </c>
      <c r="BU1842" s="13">
        <v>4.0000000000000001E-3</v>
      </c>
      <c r="BV1842" s="13">
        <v>2E-3</v>
      </c>
      <c r="BW1842" s="13">
        <v>2E-3</v>
      </c>
      <c r="BX1842" s="13">
        <v>0.88</v>
      </c>
      <c r="BY1842" s="13">
        <v>0.58000000000000007</v>
      </c>
      <c r="BZ1842" s="13">
        <v>0.84199999999999997</v>
      </c>
      <c r="CA1842" s="13">
        <v>0.54600000000000004</v>
      </c>
      <c r="CB1842" s="13">
        <v>0</v>
      </c>
      <c r="CC1842" s="15">
        <v>-0.58199999999999996</v>
      </c>
      <c r="CD1842" s="15">
        <v>-0.76</v>
      </c>
      <c r="CE1842" s="15">
        <v>0.36</v>
      </c>
      <c r="CF1842" s="15">
        <v>1.7466018666715726</v>
      </c>
      <c r="CG1842" s="15">
        <v>1.7726074601818687</v>
      </c>
      <c r="CH1842" s="13">
        <v>5.0000000000000044E-4</v>
      </c>
      <c r="CI1842" s="13">
        <v>-9.75E-3</v>
      </c>
      <c r="CJ1842" s="13">
        <v>0</v>
      </c>
      <c r="CK1842" s="12">
        <f t="shared" si="56"/>
        <v>0</v>
      </c>
      <c r="CL1842" s="36">
        <f t="shared" si="57"/>
        <v>8.2417582417582402E-2</v>
      </c>
      <c r="CM1842" s="13">
        <v>1E-3</v>
      </c>
      <c r="CN1842" s="13">
        <v>2E-3</v>
      </c>
      <c r="CO1842" s="13" t="s">
        <v>7128</v>
      </c>
      <c r="CP1842" s="13" t="s">
        <v>7128</v>
      </c>
      <c r="CQ1842" s="13">
        <v>4.0000000000000001E-3</v>
      </c>
      <c r="CR1842" s="13">
        <v>0.87399999999999989</v>
      </c>
      <c r="CS1842" s="13" t="s">
        <v>7128</v>
      </c>
      <c r="CT1842" s="13">
        <v>0</v>
      </c>
      <c r="CU1842" s="13">
        <v>2E-3</v>
      </c>
      <c r="CV1842" s="13">
        <v>0.54600000000000004</v>
      </c>
      <c r="CW1842" s="13">
        <v>4.0000000000000001E-3</v>
      </c>
      <c r="CX1842" s="12">
        <v>-1.1363636363636363E-3</v>
      </c>
      <c r="CY1842" s="12">
        <v>1.7241379310344825E-3</v>
      </c>
      <c r="CZ1842" s="15">
        <v>218.49999999999997</v>
      </c>
      <c r="DA1842" s="20"/>
      <c r="DB1842" s="20"/>
    </row>
    <row r="1843" spans="1:106">
      <c r="A1843" s="8" t="s">
        <v>403</v>
      </c>
      <c r="B1843" s="8" t="s">
        <v>404</v>
      </c>
      <c r="C1843" s="9" t="s">
        <v>7146</v>
      </c>
      <c r="D1843" s="9" t="s">
        <v>7126</v>
      </c>
      <c r="E1843" s="10" t="s">
        <v>7127</v>
      </c>
      <c r="F1843" s="10" t="s">
        <v>7126</v>
      </c>
      <c r="G1843" s="11">
        <v>0.91</v>
      </c>
      <c r="H1843" s="11">
        <v>0.92096878953925521</v>
      </c>
      <c r="I1843" s="12">
        <v>9.0499999999999997E-2</v>
      </c>
      <c r="J1843" s="12">
        <v>0.13984767545330259</v>
      </c>
      <c r="K1843" s="12">
        <v>3.2000000000000001E-2</v>
      </c>
      <c r="L1843" s="12">
        <v>8.8499999999999995E-2</v>
      </c>
      <c r="M1843" s="12">
        <v>5.8418850000000001E-2</v>
      </c>
      <c r="N1843" s="12">
        <v>0.13849128691379373</v>
      </c>
      <c r="O1843" s="12">
        <v>0.26393920257399817</v>
      </c>
      <c r="P1843" s="12">
        <v>0.25195164564221706</v>
      </c>
      <c r="Q1843" s="13">
        <v>4420.1000000000004</v>
      </c>
      <c r="R1843" s="13">
        <v>5.77436644319737</v>
      </c>
      <c r="S1843" s="13">
        <v>69.099999999999994</v>
      </c>
      <c r="T1843" s="13">
        <v>74.87436644319736</v>
      </c>
      <c r="U1843" s="13">
        <v>4494.9743664431981</v>
      </c>
      <c r="V1843" s="13">
        <v>32.799999999999997</v>
      </c>
      <c r="W1843" s="13">
        <v>4462.1743664431979</v>
      </c>
      <c r="X1843" s="14">
        <v>7.2970382756496381E-3</v>
      </c>
      <c r="Y1843" s="15">
        <v>4.3016586575724693E-2</v>
      </c>
      <c r="Z1843" s="14">
        <v>0.20292565894201237</v>
      </c>
      <c r="AA1843" s="14">
        <v>1.6657351152470367E-2</v>
      </c>
      <c r="AB1843" s="14">
        <v>0.25458812119414265</v>
      </c>
      <c r="AC1843" s="14">
        <v>1.6939518663197067E-2</v>
      </c>
      <c r="AD1843" s="13">
        <v>6.85</v>
      </c>
      <c r="AE1843" s="15">
        <v>0.5765555555555556</v>
      </c>
      <c r="AF1843" s="14">
        <v>0.1</v>
      </c>
      <c r="AG1843" s="14">
        <v>0.29549999999999998</v>
      </c>
      <c r="AH1843" s="15">
        <v>0.30170098478066248</v>
      </c>
      <c r="AI1843" s="5">
        <v>48.120300751879697</v>
      </c>
      <c r="AJ1843" s="15">
        <v>48.201744820065436</v>
      </c>
      <c r="AK1843" s="15">
        <v>48.201744820065436</v>
      </c>
      <c r="AL1843" s="15">
        <v>40.058479532163737</v>
      </c>
      <c r="AM1843" s="15">
        <v>2.5369339378981808</v>
      </c>
      <c r="AN1843" s="15">
        <v>15.02924175450527</v>
      </c>
      <c r="AO1843" s="15">
        <v>4.8196488932504638</v>
      </c>
      <c r="AP1843" s="15">
        <v>34.360066319889469</v>
      </c>
      <c r="AQ1843" s="15">
        <v>30.940052464590195</v>
      </c>
      <c r="AR1843" s="15">
        <v>17.296968020370006</v>
      </c>
      <c r="AS1843" s="15">
        <v>4.8655265144948183</v>
      </c>
      <c r="AT1843" s="14">
        <v>0.32279171210468921</v>
      </c>
      <c r="AU1843" s="14">
        <v>6.6966810705640142E-3</v>
      </c>
      <c r="AV1843" s="12">
        <v>0.218</v>
      </c>
      <c r="AW1843" s="12">
        <v>0.19899999999999998</v>
      </c>
      <c r="AX1843" s="12">
        <v>0.154</v>
      </c>
      <c r="AY1843" s="12">
        <v>0.16600000000000001</v>
      </c>
      <c r="AZ1843" s="14">
        <v>0.19</v>
      </c>
      <c r="BA1843" s="14">
        <v>0.14899999999999999</v>
      </c>
      <c r="BB1843" s="14">
        <v>0.40378687802730079</v>
      </c>
      <c r="BC1843" s="14">
        <v>0.39044293255601076</v>
      </c>
      <c r="BD1843" s="14">
        <v>9.9989096063678992E-2</v>
      </c>
      <c r="BE1843" s="14">
        <v>0.1416041071980815</v>
      </c>
      <c r="BF1843" s="14">
        <v>0.28843226788432264</v>
      </c>
      <c r="BG1843" s="14">
        <v>0.25989999999999996</v>
      </c>
      <c r="BH1843" s="13">
        <v>91.7</v>
      </c>
      <c r="BI1843" s="13">
        <v>91.7</v>
      </c>
      <c r="BJ1843" s="13">
        <v>128</v>
      </c>
      <c r="BK1843" s="13">
        <v>129.86512671136055</v>
      </c>
      <c r="BL1843" s="13">
        <v>917.1</v>
      </c>
      <c r="BM1843" s="13">
        <v>917.1</v>
      </c>
      <c r="BN1843" s="13">
        <v>141.19999999999999</v>
      </c>
      <c r="BO1843" s="13">
        <v>144.22</v>
      </c>
      <c r="BP1843" s="13">
        <v>92.407833694917898</v>
      </c>
      <c r="BQ1843" s="13">
        <v>43.1</v>
      </c>
      <c r="BR1843" s="13">
        <v>6.009999999999998</v>
      </c>
      <c r="BS1843" s="13">
        <v>21.95</v>
      </c>
      <c r="BT1843" s="14">
        <v>0.30257175048934948</v>
      </c>
      <c r="BU1843" s="13">
        <v>64.447833694917904</v>
      </c>
      <c r="BV1843" s="13">
        <v>20.64</v>
      </c>
      <c r="BW1843" s="13">
        <v>63.74</v>
      </c>
      <c r="BX1843" s="13">
        <v>227.1</v>
      </c>
      <c r="BY1843" s="13">
        <v>236.67436644319739</v>
      </c>
      <c r="BZ1843" s="13">
        <v>294.10000000000002</v>
      </c>
      <c r="CA1843" s="13">
        <v>257.97436644319737</v>
      </c>
      <c r="CB1843" s="13">
        <v>-29.6</v>
      </c>
      <c r="CC1843" s="15">
        <v>0.19700000000000001</v>
      </c>
      <c r="CD1843" s="15">
        <v>0.22900000000000001</v>
      </c>
      <c r="CE1843" s="15">
        <v>0.36</v>
      </c>
      <c r="CF1843" s="15">
        <v>0.60055925165070201</v>
      </c>
      <c r="CG1843" s="15">
        <v>0.47706853902706853</v>
      </c>
      <c r="CH1843" s="13">
        <v>58.507000000000005</v>
      </c>
      <c r="CI1843" s="13">
        <v>45.199999999999996</v>
      </c>
      <c r="CJ1843" s="13">
        <v>-29.6</v>
      </c>
      <c r="CK1843" s="12">
        <f t="shared" si="56"/>
        <v>1.4341085271317831</v>
      </c>
      <c r="CL1843" s="36">
        <f t="shared" si="57"/>
        <v>3.555004369792429</v>
      </c>
      <c r="CM1843" s="13">
        <v>131.4</v>
      </c>
      <c r="CN1843" s="13">
        <v>37.9</v>
      </c>
      <c r="CO1843" s="13">
        <v>91.7</v>
      </c>
      <c r="CP1843" s="13">
        <v>4420.1000000000004</v>
      </c>
      <c r="CQ1843" s="13">
        <v>144.22</v>
      </c>
      <c r="CR1843" s="13">
        <v>4462.1743664431979</v>
      </c>
      <c r="CS1843" s="13">
        <v>20.64</v>
      </c>
      <c r="CT1843" s="13">
        <v>8.4320000000000004</v>
      </c>
      <c r="CU1843" s="13">
        <v>130.57672671136055</v>
      </c>
      <c r="CV1843" s="13">
        <v>266.40636644319738</v>
      </c>
      <c r="CW1843" s="13">
        <v>144.26999999999998</v>
      </c>
      <c r="CX1843" s="12">
        <v>0.39235263148956406</v>
      </c>
      <c r="CY1843" s="12">
        <v>0.37907699682139423</v>
      </c>
      <c r="CZ1843" s="15">
        <v>30.929329496383161</v>
      </c>
      <c r="DA1843" s="20"/>
      <c r="DB1843" s="20"/>
    </row>
    <row r="1844" spans="1:106">
      <c r="A1844" s="8" t="s">
        <v>1479</v>
      </c>
      <c r="B1844" s="8" t="s">
        <v>1480</v>
      </c>
      <c r="C1844" s="9" t="s">
        <v>7149</v>
      </c>
      <c r="D1844" s="9" t="s">
        <v>7126</v>
      </c>
      <c r="E1844" s="10" t="s">
        <v>7127</v>
      </c>
      <c r="F1844" s="10" t="s">
        <v>7126</v>
      </c>
      <c r="G1844" s="11">
        <v>0.85</v>
      </c>
      <c r="H1844" s="11">
        <v>0.86794718099919299</v>
      </c>
      <c r="I1844" s="12">
        <v>9.0499999999999997E-2</v>
      </c>
      <c r="J1844" s="12">
        <v>0.13504921988042695</v>
      </c>
      <c r="K1844" s="12">
        <v>4.7E-2</v>
      </c>
      <c r="L1844" s="12">
        <v>0.10350000000000001</v>
      </c>
      <c r="M1844" s="12">
        <v>6.8320350000000002E-2</v>
      </c>
      <c r="N1844" s="12">
        <v>0.13314212188443059</v>
      </c>
      <c r="O1844" s="12">
        <v>0.67890426849166607</v>
      </c>
      <c r="P1844" s="12">
        <v>0.28034926246713859</v>
      </c>
      <c r="Q1844" s="13">
        <v>662.8</v>
      </c>
      <c r="R1844" s="13">
        <v>0</v>
      </c>
      <c r="S1844" s="13">
        <v>19.5</v>
      </c>
      <c r="T1844" s="13">
        <v>19.5</v>
      </c>
      <c r="U1844" s="13">
        <v>682.3</v>
      </c>
      <c r="V1844" s="13">
        <v>29.6</v>
      </c>
      <c r="W1844" s="13">
        <v>652.69999999999993</v>
      </c>
      <c r="X1844" s="14">
        <v>4.3382676242122241E-2</v>
      </c>
      <c r="Y1844" s="15">
        <v>0.73295870999267043</v>
      </c>
      <c r="Z1844" s="14">
        <v>0.2392638036809816</v>
      </c>
      <c r="AA1844" s="14">
        <v>2.8579803605452148E-2</v>
      </c>
      <c r="AB1844" s="14">
        <v>0.31451612903225806</v>
      </c>
      <c r="AC1844" s="14">
        <v>2.9420639710319857E-2</v>
      </c>
      <c r="AD1844" s="13">
        <v>1.62</v>
      </c>
      <c r="AE1844" s="15">
        <v>1.8928888888888891</v>
      </c>
      <c r="AF1844" s="14">
        <v>0.14491376746189438</v>
      </c>
      <c r="AG1844" s="14">
        <v>0.85292103134714969</v>
      </c>
      <c r="AH1844" s="15">
        <v>0.55060352831940573</v>
      </c>
      <c r="AI1844" s="5">
        <v>10.700389105058367</v>
      </c>
      <c r="AJ1844" s="15">
        <v>37.874285714285712</v>
      </c>
      <c r="AK1844" s="15">
        <v>37.874285714285712</v>
      </c>
      <c r="AL1844" s="15">
        <v>27.457627118644073</v>
      </c>
      <c r="AM1844" s="15">
        <v>1.0376516634050881</v>
      </c>
      <c r="AN1844" s="15">
        <v>10.69032258064516</v>
      </c>
      <c r="AO1844" s="15">
        <v>5.202511773940345</v>
      </c>
      <c r="AP1844" s="15">
        <v>23.734545454545451</v>
      </c>
      <c r="AQ1844" s="15">
        <v>22.352739726027394</v>
      </c>
      <c r="AR1844" s="15">
        <v>12.576107899807321</v>
      </c>
      <c r="AS1844" s="15">
        <v>5.123233908948194</v>
      </c>
      <c r="AT1844" s="14">
        <v>4.6777142857142857E-2</v>
      </c>
      <c r="AU1844" s="14">
        <v>1.2350633675316839E-3</v>
      </c>
      <c r="AV1844" s="12" t="s">
        <v>7128</v>
      </c>
      <c r="AW1844" s="12" t="s">
        <v>7128</v>
      </c>
      <c r="AX1844" s="12">
        <v>0.309</v>
      </c>
      <c r="AY1844" s="12">
        <v>0.17399999999999999</v>
      </c>
      <c r="AZ1844" s="14">
        <v>0.36499999999999999</v>
      </c>
      <c r="BA1844" s="14">
        <v>0.30599999999999999</v>
      </c>
      <c r="BB1844" s="14">
        <v>0.81395348837209303</v>
      </c>
      <c r="BC1844" s="14">
        <v>0.41349138435156918</v>
      </c>
      <c r="BD1844" s="14">
        <v>0.13736263736263735</v>
      </c>
      <c r="BE1844" s="14">
        <v>0.21585557299843014</v>
      </c>
      <c r="BF1844" s="14">
        <v>0.28232931726907634</v>
      </c>
      <c r="BG1844" s="14">
        <v>6.2699999999999992E-2</v>
      </c>
      <c r="BH1844" s="13">
        <v>17.5</v>
      </c>
      <c r="BI1844" s="13">
        <v>17.5</v>
      </c>
      <c r="BJ1844" s="13">
        <v>27.5</v>
      </c>
      <c r="BK1844" s="13">
        <v>27.5</v>
      </c>
      <c r="BL1844" s="13">
        <v>127.4</v>
      </c>
      <c r="BM1844" s="13">
        <v>127.4</v>
      </c>
      <c r="BN1844" s="13">
        <v>29.2</v>
      </c>
      <c r="BO1844" s="13">
        <v>29.2</v>
      </c>
      <c r="BP1844" s="13">
        <v>19.735943775100399</v>
      </c>
      <c r="BQ1844" s="13">
        <v>0</v>
      </c>
      <c r="BR1844" s="13">
        <v>0</v>
      </c>
      <c r="BS1844" s="13">
        <v>-2.58</v>
      </c>
      <c r="BT1844" s="14">
        <v>-0.13072595004324161</v>
      </c>
      <c r="BU1844" s="13">
        <v>22.315943775100401</v>
      </c>
      <c r="BV1844" s="13">
        <v>20.079999999999998</v>
      </c>
      <c r="BW1844" s="13">
        <v>20.079999999999998</v>
      </c>
      <c r="BX1844" s="13">
        <v>21.5</v>
      </c>
      <c r="BY1844" s="13">
        <v>47.730000000000004</v>
      </c>
      <c r="BZ1844" s="13">
        <v>62</v>
      </c>
      <c r="CA1844" s="13">
        <v>51.9</v>
      </c>
      <c r="CB1844" s="13">
        <v>-0.81859999999999999</v>
      </c>
      <c r="CC1844" s="15">
        <v>0.82399999999999995</v>
      </c>
      <c r="CD1844" s="15">
        <v>0.39200000000000002</v>
      </c>
      <c r="CE1844" s="15">
        <v>0.36</v>
      </c>
      <c r="CF1844" s="15">
        <v>1.0698979013488135</v>
      </c>
      <c r="CG1844" s="15">
        <v>1.3795254874851122</v>
      </c>
      <c r="CH1844" s="13">
        <v>5.3310000000000004</v>
      </c>
      <c r="CI1844" s="13">
        <v>-5.1689000000000007</v>
      </c>
      <c r="CJ1844" s="13">
        <v>-0.81859999999999999</v>
      </c>
      <c r="CK1844" s="12">
        <f t="shared" si="56"/>
        <v>4.0766932270916337E-2</v>
      </c>
      <c r="CL1844" s="36">
        <f t="shared" si="57"/>
        <v>2.4547206165703277</v>
      </c>
      <c r="CM1844" s="13">
        <v>24.9</v>
      </c>
      <c r="CN1844" s="13">
        <v>7.03</v>
      </c>
      <c r="CO1844" s="13">
        <v>17.5</v>
      </c>
      <c r="CP1844" s="13">
        <v>662.8</v>
      </c>
      <c r="CQ1844" s="13">
        <v>29.2</v>
      </c>
      <c r="CR1844" s="13">
        <v>652.69999999999993</v>
      </c>
      <c r="CS1844" s="13">
        <v>20.079999999999998</v>
      </c>
      <c r="CT1844" s="13">
        <v>8.0259999999999998</v>
      </c>
      <c r="CU1844" s="13">
        <v>24.509999999999998</v>
      </c>
      <c r="CV1844" s="13">
        <v>59.926000000000002</v>
      </c>
      <c r="CW1844" s="13">
        <v>29.2</v>
      </c>
      <c r="CX1844" s="12">
        <v>0.49143128090496513</v>
      </c>
      <c r="CY1844" s="12">
        <v>0.31548368666573889</v>
      </c>
      <c r="CZ1844" s="15">
        <v>22.352739726027394</v>
      </c>
      <c r="DA1844" s="20"/>
      <c r="DB1844" s="20"/>
    </row>
    <row r="1845" spans="1:106">
      <c r="A1845" s="8" t="s">
        <v>4029</v>
      </c>
      <c r="B1845" s="8" t="s">
        <v>4030</v>
      </c>
      <c r="C1845" s="9" t="s">
        <v>7147</v>
      </c>
      <c r="D1845" s="9" t="s">
        <v>7126</v>
      </c>
      <c r="E1845" s="10" t="s">
        <v>7127</v>
      </c>
      <c r="F1845" s="10" t="s">
        <v>7126</v>
      </c>
      <c r="G1845" s="11">
        <v>0.99</v>
      </c>
      <c r="H1845" s="11">
        <v>0.99</v>
      </c>
      <c r="I1845" s="12">
        <v>9.0499999999999997E-2</v>
      </c>
      <c r="J1845" s="12">
        <v>0.146095</v>
      </c>
      <c r="K1845" s="12">
        <v>4.7E-2</v>
      </c>
      <c r="L1845" s="12">
        <v>0.10350000000000001</v>
      </c>
      <c r="M1845" s="12">
        <v>6.8320350000000002E-2</v>
      </c>
      <c r="N1845" s="12">
        <v>0.146095</v>
      </c>
      <c r="O1845" s="12" t="s">
        <v>7128</v>
      </c>
      <c r="P1845" s="12" t="s">
        <v>7128</v>
      </c>
      <c r="Q1845" s="13">
        <v>1.76</v>
      </c>
      <c r="R1845" s="13">
        <v>0</v>
      </c>
      <c r="S1845" s="13">
        <v>0</v>
      </c>
      <c r="T1845" s="13">
        <v>0</v>
      </c>
      <c r="U1845" s="13">
        <v>1.76</v>
      </c>
      <c r="V1845" s="13">
        <v>0</v>
      </c>
      <c r="W1845" s="13">
        <v>1.76</v>
      </c>
      <c r="X1845" s="14">
        <v>0</v>
      </c>
      <c r="Y1845" s="15">
        <v>0.31</v>
      </c>
      <c r="Z1845" s="14" t="s">
        <v>7128</v>
      </c>
      <c r="AA1845" s="14">
        <v>0</v>
      </c>
      <c r="AB1845" s="14" t="s">
        <v>7128</v>
      </c>
      <c r="AC1845" s="14">
        <v>0</v>
      </c>
      <c r="AD1845" s="13">
        <v>7.0000000000000007E-2</v>
      </c>
      <c r="AE1845" s="15">
        <v>0.41813888888888889</v>
      </c>
      <c r="AF1845" s="14" t="s">
        <v>7128</v>
      </c>
      <c r="AG1845" s="14" t="s">
        <v>7128</v>
      </c>
      <c r="AH1845" s="15">
        <v>0.47417840375586856</v>
      </c>
      <c r="AI1845" s="5">
        <v>0.92121212121212126</v>
      </c>
      <c r="AJ1845" s="15">
        <v>18.333333333333332</v>
      </c>
      <c r="AK1845" s="15">
        <v>18.333333333333332</v>
      </c>
      <c r="AL1845" s="15" t="s">
        <v>7128</v>
      </c>
      <c r="AM1845" s="15" t="s">
        <v>7128</v>
      </c>
      <c r="AN1845" s="15" t="s">
        <v>7128</v>
      </c>
      <c r="AO1845" s="15">
        <v>0.29780033840947545</v>
      </c>
      <c r="AP1845" s="15">
        <v>1.1578947368421053</v>
      </c>
      <c r="AQ1845" s="15">
        <v>1.0232558139534884</v>
      </c>
      <c r="AR1845" s="15" t="s">
        <v>7128</v>
      </c>
      <c r="AS1845" s="15">
        <v>0.29780033840947545</v>
      </c>
      <c r="AT1845" s="14">
        <v>0</v>
      </c>
      <c r="AU1845" s="14">
        <v>0</v>
      </c>
      <c r="AV1845" s="12">
        <v>-0.215</v>
      </c>
      <c r="AW1845" s="12">
        <v>-0.22800000000000001</v>
      </c>
      <c r="AX1845" s="12">
        <v>-0.26</v>
      </c>
      <c r="AY1845" s="12">
        <v>-0.126</v>
      </c>
      <c r="AZ1845" s="14" t="s">
        <v>7128</v>
      </c>
      <c r="BA1845" s="14" t="s">
        <v>7128</v>
      </c>
      <c r="BB1845" s="14" t="s">
        <v>7128</v>
      </c>
      <c r="BC1845" s="14" t="s">
        <v>7128</v>
      </c>
      <c r="BD1845" s="14">
        <v>1.6243654822335026E-2</v>
      </c>
      <c r="BE1845" s="14">
        <v>0.25719120135363788</v>
      </c>
      <c r="BF1845" s="14">
        <v>0.2</v>
      </c>
      <c r="BG1845" s="14">
        <v>2.6499999999999999E-2</v>
      </c>
      <c r="BH1845" s="13">
        <v>9.6000000000000002E-2</v>
      </c>
      <c r="BI1845" s="13">
        <v>9.6000000000000002E-2</v>
      </c>
      <c r="BJ1845" s="13">
        <v>1.52</v>
      </c>
      <c r="BK1845" s="13">
        <v>1.52</v>
      </c>
      <c r="BL1845" s="13">
        <v>5.91</v>
      </c>
      <c r="BM1845" s="13">
        <v>5.91</v>
      </c>
      <c r="BN1845" s="13">
        <v>1.72</v>
      </c>
      <c r="BO1845" s="13">
        <v>1.72</v>
      </c>
      <c r="BP1845" s="13">
        <v>1.2160000000000002</v>
      </c>
      <c r="BQ1845" s="13">
        <v>0</v>
      </c>
      <c r="BR1845" s="13">
        <v>0</v>
      </c>
      <c r="BS1845" s="13">
        <v>-0.48</v>
      </c>
      <c r="BT1845" s="14">
        <v>-0.39473684210526311</v>
      </c>
      <c r="BU1845" s="13">
        <v>1.6960000000000002</v>
      </c>
      <c r="BV1845" s="13">
        <v>0.57599999999999996</v>
      </c>
      <c r="BW1845" s="13">
        <v>0.57599999999999996</v>
      </c>
      <c r="BX1845" s="13">
        <v>0</v>
      </c>
      <c r="BY1845" s="13">
        <v>0</v>
      </c>
      <c r="BZ1845" s="13">
        <v>0</v>
      </c>
      <c r="CA1845" s="13">
        <v>0</v>
      </c>
      <c r="CB1845" s="13">
        <v>0</v>
      </c>
      <c r="CC1845" s="15">
        <v>-9.4E-2</v>
      </c>
      <c r="CD1845" s="15">
        <v>0.64700000000000002</v>
      </c>
      <c r="CE1845" s="15">
        <v>0.36</v>
      </c>
      <c r="CF1845" s="15">
        <v>0.935499911163308</v>
      </c>
      <c r="CG1845" s="15">
        <v>2.1277180541648155</v>
      </c>
      <c r="CH1845" s="13">
        <v>1.1233333333333333</v>
      </c>
      <c r="CI1845" s="13">
        <v>0.2752222222222222</v>
      </c>
      <c r="CJ1845" s="13">
        <v>0</v>
      </c>
      <c r="CK1845" s="12">
        <f t="shared" si="56"/>
        <v>0</v>
      </c>
      <c r="CL1845" s="36" t="str">
        <f t="shared" si="57"/>
        <v>NA</v>
      </c>
      <c r="CM1845" s="13">
        <v>0.12</v>
      </c>
      <c r="CN1845" s="13">
        <v>2.4E-2</v>
      </c>
      <c r="CO1845" s="13">
        <v>9.6000000000000002E-2</v>
      </c>
      <c r="CP1845" s="13">
        <v>1.76</v>
      </c>
      <c r="CQ1845" s="13">
        <v>1.72</v>
      </c>
      <c r="CR1845" s="13">
        <v>1.76</v>
      </c>
      <c r="CS1845" s="13" t="s">
        <v>7128</v>
      </c>
      <c r="CT1845" s="13">
        <v>0.378</v>
      </c>
      <c r="CU1845" s="13">
        <v>1.2978000000000001</v>
      </c>
      <c r="CV1845" s="13">
        <v>0.378</v>
      </c>
      <c r="CW1845" s="13">
        <v>1.72</v>
      </c>
      <c r="CX1845" s="12" t="s">
        <v>7128</v>
      </c>
      <c r="CY1845" s="12" t="s">
        <v>7128</v>
      </c>
      <c r="CZ1845" s="15">
        <v>1.0232558139534884</v>
      </c>
      <c r="DA1845" s="20"/>
      <c r="DB1845" s="20"/>
    </row>
    <row r="1846" spans="1:106">
      <c r="A1846" s="8" t="s">
        <v>6083</v>
      </c>
      <c r="B1846" s="8" t="s">
        <v>6084</v>
      </c>
      <c r="C1846" s="9" t="s">
        <v>7134</v>
      </c>
      <c r="D1846" s="9" t="s">
        <v>7126</v>
      </c>
      <c r="E1846" s="10" t="s">
        <v>7127</v>
      </c>
      <c r="F1846" s="10" t="s">
        <v>7126</v>
      </c>
      <c r="G1846" s="11">
        <v>0.89</v>
      </c>
      <c r="H1846" s="11">
        <v>1.4891503267973858</v>
      </c>
      <c r="I1846" s="12">
        <v>9.0499999999999997E-2</v>
      </c>
      <c r="J1846" s="12">
        <v>0.19126810457516341</v>
      </c>
      <c r="K1846" s="12">
        <v>4.7E-2</v>
      </c>
      <c r="L1846" s="12">
        <v>0.10350000000000001</v>
      </c>
      <c r="M1846" s="12">
        <v>6.8320350000000002E-2</v>
      </c>
      <c r="N1846" s="12">
        <v>0.1418008439453125</v>
      </c>
      <c r="O1846" s="12">
        <v>-0.22981717996634407</v>
      </c>
      <c r="P1846" s="12">
        <v>-0.135092769411151</v>
      </c>
      <c r="Q1846" s="13">
        <v>1.53</v>
      </c>
      <c r="R1846" s="13">
        <v>0</v>
      </c>
      <c r="S1846" s="13">
        <v>1.03</v>
      </c>
      <c r="T1846" s="13">
        <v>1.03</v>
      </c>
      <c r="U1846" s="13">
        <v>2.56</v>
      </c>
      <c r="V1846" s="13">
        <v>2.5999999999999999E-2</v>
      </c>
      <c r="W1846" s="13">
        <v>2.5340000000000003</v>
      </c>
      <c r="X1846" s="14">
        <v>1.0156249999999999E-2</v>
      </c>
      <c r="Y1846" s="15" t="s">
        <v>7128</v>
      </c>
      <c r="Z1846" s="14">
        <v>0.13770053475935828</v>
      </c>
      <c r="AA1846" s="14">
        <v>0.40234375</v>
      </c>
      <c r="AB1846" s="14">
        <v>0.15968992248062017</v>
      </c>
      <c r="AC1846" s="14">
        <v>0.67320261437908502</v>
      </c>
      <c r="AD1846" s="13">
        <v>0.29699999999999999</v>
      </c>
      <c r="AE1846" s="15">
        <v>0.63844444444444459</v>
      </c>
      <c r="AF1846" s="14" t="s">
        <v>7128</v>
      </c>
      <c r="AG1846" s="14" t="s">
        <v>7128</v>
      </c>
      <c r="AH1846" s="15">
        <v>0.28897338403041828</v>
      </c>
      <c r="AI1846" s="5">
        <v>0.32335329341317365</v>
      </c>
      <c r="AJ1846" s="15" t="s">
        <v>7128</v>
      </c>
      <c r="AK1846" s="15" t="s">
        <v>7128</v>
      </c>
      <c r="AL1846" s="15" t="s">
        <v>7128</v>
      </c>
      <c r="AM1846" s="15" t="s">
        <v>7128</v>
      </c>
      <c r="AN1846" s="15">
        <v>0.23720930232558141</v>
      </c>
      <c r="AO1846" s="15">
        <v>7.1162790697674421</v>
      </c>
      <c r="AP1846" s="15">
        <v>46.925925925925931</v>
      </c>
      <c r="AQ1846" s="15">
        <v>23.68224299065421</v>
      </c>
      <c r="AR1846" s="15">
        <v>0.33995170378320366</v>
      </c>
      <c r="AS1846" s="15">
        <v>11.786046511627909</v>
      </c>
      <c r="AT1846" s="14" t="s">
        <v>7128</v>
      </c>
      <c r="AU1846" s="14">
        <v>0</v>
      </c>
      <c r="AV1846" s="12" t="s">
        <v>7128</v>
      </c>
      <c r="AW1846" s="12" t="s">
        <v>7128</v>
      </c>
      <c r="AX1846" s="12" t="s">
        <v>7128</v>
      </c>
      <c r="AY1846" s="12" t="s">
        <v>7128</v>
      </c>
      <c r="AZ1846" s="14" t="s">
        <v>7128</v>
      </c>
      <c r="BA1846" s="14" t="s">
        <v>7128</v>
      </c>
      <c r="BB1846" s="14">
        <v>-3.8549075391180652E-2</v>
      </c>
      <c r="BC1846" s="14">
        <v>6.7080745341614898E-3</v>
      </c>
      <c r="BD1846" s="14">
        <v>-0.42610062893081763</v>
      </c>
      <c r="BE1846" s="14">
        <v>8.4905660377358486E-2</v>
      </c>
      <c r="BF1846" s="14">
        <v>0</v>
      </c>
      <c r="BG1846" s="14" t="s">
        <v>7128</v>
      </c>
      <c r="BH1846" s="13">
        <v>-0.32300000000000001</v>
      </c>
      <c r="BI1846" s="13">
        <v>-0.27100000000000002</v>
      </c>
      <c r="BJ1846" s="13">
        <v>5.3999999999999999E-2</v>
      </c>
      <c r="BK1846" s="13">
        <v>5.3999999999999999E-2</v>
      </c>
      <c r="BL1846" s="13">
        <v>0.215</v>
      </c>
      <c r="BM1846" s="13">
        <v>0.63600000000000001</v>
      </c>
      <c r="BN1846" s="13">
        <v>4.9000000000000002E-2</v>
      </c>
      <c r="BO1846" s="13">
        <v>0.107</v>
      </c>
      <c r="BP1846" s="13">
        <v>5.3999999999999999E-2</v>
      </c>
      <c r="BQ1846" s="13">
        <v>0</v>
      </c>
      <c r="BR1846" s="13">
        <v>0</v>
      </c>
      <c r="BS1846" s="13">
        <v>-5.2999999999999999E-2</v>
      </c>
      <c r="BT1846" s="14">
        <v>-0.98148148148148151</v>
      </c>
      <c r="BU1846" s="13">
        <v>0.107</v>
      </c>
      <c r="BV1846" s="13">
        <v>-0.21800000000000003</v>
      </c>
      <c r="BW1846" s="13">
        <v>-0.21800000000000003</v>
      </c>
      <c r="BX1846" s="13">
        <v>7.03</v>
      </c>
      <c r="BY1846" s="13">
        <v>8.0500000000000007</v>
      </c>
      <c r="BZ1846" s="13">
        <v>6.45</v>
      </c>
      <c r="CA1846" s="13">
        <v>7.4540000000000006</v>
      </c>
      <c r="CB1846" s="13">
        <v>0</v>
      </c>
      <c r="CC1846" s="15">
        <v>8.2000000000000003E-2</v>
      </c>
      <c r="CD1846" s="15">
        <v>0.53</v>
      </c>
      <c r="CE1846" s="15">
        <v>0.36</v>
      </c>
      <c r="CF1846" s="15">
        <v>2.3532725295710235</v>
      </c>
      <c r="CG1846" s="15">
        <v>1.4831955671457169</v>
      </c>
      <c r="CH1846" s="13">
        <v>3.6399999999999995E-2</v>
      </c>
      <c r="CI1846" s="13">
        <v>0.21039999999999998</v>
      </c>
      <c r="CJ1846" s="13">
        <v>0</v>
      </c>
      <c r="CK1846" s="12">
        <f t="shared" si="56"/>
        <v>0</v>
      </c>
      <c r="CL1846" s="36">
        <f t="shared" si="57"/>
        <v>2.8843573920042928E-2</v>
      </c>
      <c r="CM1846" s="13" t="s">
        <v>7128</v>
      </c>
      <c r="CN1846" s="13" t="s">
        <v>7128</v>
      </c>
      <c r="CO1846" s="13" t="s">
        <v>7128</v>
      </c>
      <c r="CP1846" s="13" t="s">
        <v>7128</v>
      </c>
      <c r="CQ1846" s="13">
        <v>0.107</v>
      </c>
      <c r="CR1846" s="13">
        <v>2.5340000000000003</v>
      </c>
      <c r="CS1846" s="13" t="s">
        <v>7128</v>
      </c>
      <c r="CT1846" s="13">
        <v>0</v>
      </c>
      <c r="CU1846" s="13">
        <v>5.3999999999999999E-2</v>
      </c>
      <c r="CV1846" s="13">
        <v>7.4540000000000006</v>
      </c>
      <c r="CW1846" s="13">
        <v>4.9000000000000002E-2</v>
      </c>
      <c r="CX1846" s="12">
        <v>-3.8549075391180652E-2</v>
      </c>
      <c r="CY1846" s="12">
        <v>6.7080745341614898E-3</v>
      </c>
      <c r="CZ1846" s="15">
        <v>51.714285714285715</v>
      </c>
      <c r="DA1846" s="20"/>
      <c r="DB1846" s="20"/>
    </row>
    <row r="1847" spans="1:106">
      <c r="A1847" s="8" t="s">
        <v>4375</v>
      </c>
      <c r="B1847" s="8" t="s">
        <v>4376</v>
      </c>
      <c r="C1847" s="9" t="s">
        <v>7134</v>
      </c>
      <c r="D1847" s="9" t="s">
        <v>7126</v>
      </c>
      <c r="E1847" s="10" t="s">
        <v>7127</v>
      </c>
      <c r="F1847" s="10" t="s">
        <v>7126</v>
      </c>
      <c r="G1847" s="11">
        <v>0.89</v>
      </c>
      <c r="H1847" s="11">
        <v>0.9263915028259504</v>
      </c>
      <c r="I1847" s="12">
        <v>9.0499999999999997E-2</v>
      </c>
      <c r="J1847" s="12">
        <v>0.1403384310057485</v>
      </c>
      <c r="K1847" s="12">
        <v>4.1999999999999996E-2</v>
      </c>
      <c r="L1847" s="12">
        <v>9.8500000000000004E-2</v>
      </c>
      <c r="M1847" s="12">
        <v>6.5019850000000004E-2</v>
      </c>
      <c r="N1847" s="12">
        <v>0.13602579970466747</v>
      </c>
      <c r="O1847" s="12">
        <v>-7.5204331388890253E-2</v>
      </c>
      <c r="P1847" s="12">
        <v>-6.9998123326417694E-2</v>
      </c>
      <c r="Q1847" s="13">
        <v>3.26</v>
      </c>
      <c r="R1847" s="13">
        <v>0</v>
      </c>
      <c r="S1847" s="13">
        <v>0.19800000000000001</v>
      </c>
      <c r="T1847" s="13">
        <v>0.19800000000000001</v>
      </c>
      <c r="U1847" s="13">
        <v>3.4579999999999997</v>
      </c>
      <c r="V1847" s="13">
        <v>3.4000000000000002E-2</v>
      </c>
      <c r="W1847" s="13">
        <v>3.4239999999999999</v>
      </c>
      <c r="X1847" s="14">
        <v>9.8322729901677286E-3</v>
      </c>
      <c r="Y1847" s="15">
        <v>0.18</v>
      </c>
      <c r="Z1847" s="14">
        <v>5.9854897218863369E-2</v>
      </c>
      <c r="AA1847" s="14">
        <v>5.7258530942741477E-2</v>
      </c>
      <c r="AB1847" s="14">
        <v>6.3665594855305471E-2</v>
      </c>
      <c r="AC1847" s="14">
        <v>6.0736196319018415E-2</v>
      </c>
      <c r="AD1847" s="13">
        <v>0.26100000000000001</v>
      </c>
      <c r="AE1847" s="15">
        <v>1.6485833333333333</v>
      </c>
      <c r="AF1847" s="14">
        <v>3.1622776601683791E-2</v>
      </c>
      <c r="AG1847" s="14">
        <v>0.69728222406712759</v>
      </c>
      <c r="AH1847" s="15">
        <v>0.38764044943820231</v>
      </c>
      <c r="AI1847" s="5">
        <v>16.25</v>
      </c>
      <c r="AJ1847" s="15">
        <v>19.17647058823529</v>
      </c>
      <c r="AK1847" s="15">
        <v>19.17647058823529</v>
      </c>
      <c r="AL1847" s="15" t="s">
        <v>7128</v>
      </c>
      <c r="AM1847" s="15" t="s">
        <v>7128</v>
      </c>
      <c r="AN1847" s="15">
        <v>1.0482315112540193</v>
      </c>
      <c r="AO1847" s="15">
        <v>0.93142857142857138</v>
      </c>
      <c r="AP1847" s="15">
        <v>13.169230769230769</v>
      </c>
      <c r="AQ1847" s="15">
        <v>11.930313588850176</v>
      </c>
      <c r="AR1847" s="15">
        <v>1.0458155161881491</v>
      </c>
      <c r="AS1847" s="15">
        <v>0.97828571428571431</v>
      </c>
      <c r="AT1847" s="14">
        <v>0</v>
      </c>
      <c r="AU1847" s="14">
        <v>0</v>
      </c>
      <c r="AV1847" s="12">
        <v>1.4140000000000001</v>
      </c>
      <c r="AW1847" s="12">
        <v>0.56600000000000006</v>
      </c>
      <c r="AX1847" s="12">
        <v>0.66400000000000003</v>
      </c>
      <c r="AY1847" s="12">
        <v>0.67099999999999993</v>
      </c>
      <c r="AZ1847" s="14" t="s">
        <v>7128</v>
      </c>
      <c r="BA1847" s="14" t="s">
        <v>7128</v>
      </c>
      <c r="BB1847" s="14">
        <v>6.5134099616858246E-2</v>
      </c>
      <c r="BC1847" s="14">
        <v>6.6027676378249772E-2</v>
      </c>
      <c r="BD1847" s="14">
        <v>4.8571428571428578E-2</v>
      </c>
      <c r="BE1847" s="14">
        <v>7.4285714285714288E-2</v>
      </c>
      <c r="BF1847" s="14">
        <v>0.32677165354330712</v>
      </c>
      <c r="BG1847" s="14" t="s">
        <v>7128</v>
      </c>
      <c r="BH1847" s="13">
        <v>0.17</v>
      </c>
      <c r="BI1847" s="13">
        <v>0.17</v>
      </c>
      <c r="BJ1847" s="13">
        <v>0.26</v>
      </c>
      <c r="BK1847" s="13">
        <v>0.26</v>
      </c>
      <c r="BL1847" s="13">
        <v>3.5</v>
      </c>
      <c r="BM1847" s="13">
        <v>3.5</v>
      </c>
      <c r="BN1847" s="13">
        <v>0.28699999999999998</v>
      </c>
      <c r="BO1847" s="13">
        <v>0.28699999999999998</v>
      </c>
      <c r="BP1847" s="13">
        <v>0.17503937007874015</v>
      </c>
      <c r="BQ1847" s="13">
        <v>0</v>
      </c>
      <c r="BR1847" s="13">
        <v>0</v>
      </c>
      <c r="BS1847" s="13">
        <v>-2.7E-2</v>
      </c>
      <c r="BT1847" s="14">
        <v>-0.15425101214574899</v>
      </c>
      <c r="BU1847" s="13">
        <v>0.20203937007874015</v>
      </c>
      <c r="BV1847" s="13">
        <v>0.19700000000000001</v>
      </c>
      <c r="BW1847" s="13">
        <v>0.19700000000000001</v>
      </c>
      <c r="BX1847" s="13">
        <v>2.61</v>
      </c>
      <c r="BY1847" s="13">
        <v>2.6510000000000002</v>
      </c>
      <c r="BZ1847" s="13">
        <v>3.11</v>
      </c>
      <c r="CA1847" s="13">
        <v>3.274</v>
      </c>
      <c r="CB1847" s="13">
        <v>0</v>
      </c>
      <c r="CC1847" s="15">
        <v>0.14699999999999999</v>
      </c>
      <c r="CD1847" s="15">
        <v>1.5</v>
      </c>
      <c r="CE1847" s="15">
        <v>0.36</v>
      </c>
      <c r="CF1847" s="15" t="s">
        <v>7128</v>
      </c>
      <c r="CG1847" s="15" t="s">
        <v>7128</v>
      </c>
      <c r="CH1847" s="13" t="s">
        <v>7128</v>
      </c>
      <c r="CI1847" s="13" t="s">
        <v>7128</v>
      </c>
      <c r="CJ1847" s="13">
        <v>0</v>
      </c>
      <c r="CK1847" s="12">
        <f t="shared" si="56"/>
        <v>0</v>
      </c>
      <c r="CL1847" s="36">
        <f t="shared" si="57"/>
        <v>1.0690287110568113</v>
      </c>
      <c r="CM1847" s="13">
        <v>0.254</v>
      </c>
      <c r="CN1847" s="13">
        <v>8.3000000000000004E-2</v>
      </c>
      <c r="CO1847" s="13">
        <v>0.17</v>
      </c>
      <c r="CP1847" s="13">
        <v>3.26</v>
      </c>
      <c r="CQ1847" s="13">
        <v>0.28699999999999998</v>
      </c>
      <c r="CR1847" s="13">
        <v>3.4239999999999999</v>
      </c>
      <c r="CS1847" s="13" t="s">
        <v>7128</v>
      </c>
      <c r="CT1847" s="13">
        <v>0</v>
      </c>
      <c r="CU1847" s="13">
        <v>0.26</v>
      </c>
      <c r="CV1847" s="13">
        <v>3.274</v>
      </c>
      <c r="CW1847" s="13">
        <v>0.28699999999999998</v>
      </c>
      <c r="CX1847" s="12">
        <v>6.5134099616858246E-2</v>
      </c>
      <c r="CY1847" s="12">
        <v>6.6027676378249772E-2</v>
      </c>
      <c r="CZ1847" s="15">
        <v>11.930313588850176</v>
      </c>
      <c r="DA1847" s="20"/>
      <c r="DB1847" s="20"/>
    </row>
    <row r="1848" spans="1:106" ht="24">
      <c r="A1848" s="8" t="s">
        <v>7042</v>
      </c>
      <c r="B1848" s="8" t="s">
        <v>7043</v>
      </c>
      <c r="C1848" s="9" t="s">
        <v>7174</v>
      </c>
      <c r="D1848" s="9" t="s">
        <v>7126</v>
      </c>
      <c r="E1848" s="10" t="s">
        <v>7127</v>
      </c>
      <c r="F1848" s="10" t="s">
        <v>7126</v>
      </c>
      <c r="G1848" s="11">
        <v>0.45</v>
      </c>
      <c r="H1848" s="11">
        <v>0.45</v>
      </c>
      <c r="I1848" s="12">
        <v>9.0499999999999997E-2</v>
      </c>
      <c r="J1848" s="12">
        <v>9.7225000000000006E-2</v>
      </c>
      <c r="K1848" s="12">
        <v>4.7E-2</v>
      </c>
      <c r="L1848" s="12">
        <v>0.10350000000000001</v>
      </c>
      <c r="M1848" s="12">
        <v>6.8320350000000002E-2</v>
      </c>
      <c r="N1848" s="12">
        <v>9.7225000000000006E-2</v>
      </c>
      <c r="O1848" s="12" t="s">
        <v>7128</v>
      </c>
      <c r="P1848" s="12">
        <v>-0.11434828767123288</v>
      </c>
      <c r="Q1848" s="13">
        <v>0.11</v>
      </c>
      <c r="R1848" s="13">
        <v>0</v>
      </c>
      <c r="S1848" s="13">
        <v>0</v>
      </c>
      <c r="T1848" s="13">
        <v>0</v>
      </c>
      <c r="U1848" s="13">
        <v>0.11</v>
      </c>
      <c r="V1848" s="13">
        <v>3.0000000000000001E-3</v>
      </c>
      <c r="W1848" s="13">
        <v>0.107</v>
      </c>
      <c r="X1848" s="14">
        <v>2.7272727272727275E-2</v>
      </c>
      <c r="Y1848" s="15">
        <v>0.05</v>
      </c>
      <c r="Z1848" s="14">
        <v>0</v>
      </c>
      <c r="AA1848" s="14">
        <v>0</v>
      </c>
      <c r="AB1848" s="14">
        <v>0</v>
      </c>
      <c r="AC1848" s="14">
        <v>0</v>
      </c>
      <c r="AD1848" s="13">
        <v>2.1999999999999999E-2</v>
      </c>
      <c r="AE1848" s="15">
        <v>4.3611111111111087E-2</v>
      </c>
      <c r="AF1848" s="14">
        <v>3.1622776601683791E-2</v>
      </c>
      <c r="AG1848" s="14" t="s">
        <v>7128</v>
      </c>
      <c r="AH1848" s="15">
        <v>0.26315789473684204</v>
      </c>
      <c r="AI1848" s="5" t="s">
        <v>7128</v>
      </c>
      <c r="AJ1848" s="15" t="s">
        <v>7128</v>
      </c>
      <c r="AK1848" s="15" t="s">
        <v>7128</v>
      </c>
      <c r="AL1848" s="15" t="s">
        <v>7128</v>
      </c>
      <c r="AM1848" s="15" t="s">
        <v>7128</v>
      </c>
      <c r="AN1848" s="15">
        <v>0.13414634146341464</v>
      </c>
      <c r="AO1848" s="15" t="s">
        <v>7128</v>
      </c>
      <c r="AP1848" s="15" t="s">
        <v>7128</v>
      </c>
      <c r="AQ1848" s="15" t="s">
        <v>7128</v>
      </c>
      <c r="AR1848" s="15">
        <v>0.1309669522643819</v>
      </c>
      <c r="AS1848" s="15" t="s">
        <v>7128</v>
      </c>
      <c r="AT1848" s="14" t="s">
        <v>7128</v>
      </c>
      <c r="AU1848" s="14">
        <v>0</v>
      </c>
      <c r="AV1848" s="12" t="s">
        <v>7128</v>
      </c>
      <c r="AW1848" s="12" t="s">
        <v>7128</v>
      </c>
      <c r="AX1848" s="12" t="s">
        <v>7128</v>
      </c>
      <c r="AY1848" s="12" t="s">
        <v>7128</v>
      </c>
      <c r="AZ1848" s="14" t="s">
        <v>7128</v>
      </c>
      <c r="BA1848" s="14" t="s">
        <v>7128</v>
      </c>
      <c r="BB1848" s="14" t="s">
        <v>7128</v>
      </c>
      <c r="BC1848" s="14">
        <v>-1.7123287671232879E-2</v>
      </c>
      <c r="BD1848" s="14" t="s">
        <v>7128</v>
      </c>
      <c r="BE1848" s="14" t="s">
        <v>7128</v>
      </c>
      <c r="BF1848" s="14">
        <v>0</v>
      </c>
      <c r="BG1848" s="14" t="s">
        <v>7128</v>
      </c>
      <c r="BH1848" s="13">
        <v>-1.4999999999999999E-2</v>
      </c>
      <c r="BI1848" s="13">
        <v>-1.4999999999999999E-2</v>
      </c>
      <c r="BJ1848" s="13">
        <v>-1.4999999999999999E-2</v>
      </c>
      <c r="BK1848" s="13">
        <v>-1.4999999999999999E-2</v>
      </c>
      <c r="BL1848" s="13">
        <v>0</v>
      </c>
      <c r="BM1848" s="13">
        <v>0</v>
      </c>
      <c r="BN1848" s="13">
        <v>-1.4999999999999999E-2</v>
      </c>
      <c r="BO1848" s="13">
        <v>-1.4999999999999999E-2</v>
      </c>
      <c r="BP1848" s="13">
        <v>-1.4999999999999999E-2</v>
      </c>
      <c r="BQ1848" s="13">
        <v>0</v>
      </c>
      <c r="BR1848" s="13">
        <v>0</v>
      </c>
      <c r="BS1848" s="13">
        <v>0</v>
      </c>
      <c r="BT1848" s="14" t="s">
        <v>7128</v>
      </c>
      <c r="BU1848" s="13">
        <v>-1.4999999999999999E-2</v>
      </c>
      <c r="BV1848" s="13">
        <v>-1.4999999999999999E-2</v>
      </c>
      <c r="BW1848" s="13">
        <v>-1.4999999999999999E-2</v>
      </c>
      <c r="BX1848" s="13">
        <v>-2.46</v>
      </c>
      <c r="BY1848" s="13">
        <v>0.87599999999999989</v>
      </c>
      <c r="BZ1848" s="13">
        <v>0.82</v>
      </c>
      <c r="CA1848" s="13">
        <v>0.81699999999999995</v>
      </c>
      <c r="CB1848" s="13">
        <v>0</v>
      </c>
      <c r="CC1848" s="15">
        <v>-4.7E-2</v>
      </c>
      <c r="CD1848" s="15">
        <v>0.14299999999999999</v>
      </c>
      <c r="CE1848" s="15">
        <v>0.36</v>
      </c>
      <c r="CF1848" s="15">
        <v>1.6350892164568192</v>
      </c>
      <c r="CG1848" s="15">
        <v>2.147237480608744</v>
      </c>
      <c r="CH1848" s="13">
        <v>0.29950000000000004</v>
      </c>
      <c r="CI1848" s="13">
        <v>-0.42329999999999995</v>
      </c>
      <c r="CJ1848" s="13">
        <v>0</v>
      </c>
      <c r="CK1848" s="12">
        <f t="shared" si="56"/>
        <v>0</v>
      </c>
      <c r="CL1848" s="36" t="str">
        <f t="shared" si="57"/>
        <v>NA</v>
      </c>
      <c r="CM1848" s="13" t="s">
        <v>7128</v>
      </c>
      <c r="CN1848" s="13" t="s">
        <v>7128</v>
      </c>
      <c r="CO1848" s="13" t="s">
        <v>7128</v>
      </c>
      <c r="CP1848" s="13" t="s">
        <v>7128</v>
      </c>
      <c r="CQ1848" s="13" t="s">
        <v>7128</v>
      </c>
      <c r="CR1848" s="13" t="s">
        <v>7128</v>
      </c>
      <c r="CS1848" s="13" t="s">
        <v>7128</v>
      </c>
      <c r="CT1848" s="13">
        <v>0</v>
      </c>
      <c r="CU1848" s="13">
        <v>-1.4999999999999999E-2</v>
      </c>
      <c r="CV1848" s="13">
        <v>0.81699999999999995</v>
      </c>
      <c r="CW1848" s="13">
        <v>-1.4999999999999999E-2</v>
      </c>
      <c r="CX1848" s="12" t="s">
        <v>7128</v>
      </c>
      <c r="CY1848" s="12">
        <v>-1.7123287671232879E-2</v>
      </c>
      <c r="CZ1848" s="15" t="s">
        <v>7128</v>
      </c>
      <c r="DA1848" s="20"/>
      <c r="DB1848" s="20"/>
    </row>
    <row r="1849" spans="1:106">
      <c r="A1849" s="8" t="s">
        <v>91</v>
      </c>
      <c r="B1849" s="8" t="s">
        <v>92</v>
      </c>
      <c r="C1849" s="9" t="s">
        <v>7129</v>
      </c>
      <c r="D1849" s="9" t="s">
        <v>7126</v>
      </c>
      <c r="E1849" s="10" t="s">
        <v>7127</v>
      </c>
      <c r="F1849" s="10" t="s">
        <v>7126</v>
      </c>
      <c r="G1849" s="11">
        <v>0.84</v>
      </c>
      <c r="H1849" s="11">
        <v>0.84</v>
      </c>
      <c r="I1849" s="12">
        <v>9.0499999999999997E-2</v>
      </c>
      <c r="J1849" s="12">
        <v>0.13252</v>
      </c>
      <c r="K1849" s="12">
        <v>3.2000000000000001E-2</v>
      </c>
      <c r="L1849" s="12">
        <v>8.8499999999999995E-2</v>
      </c>
      <c r="M1849" s="12">
        <v>5.8418850000000001E-2</v>
      </c>
      <c r="N1849" s="12">
        <v>0.13252</v>
      </c>
      <c r="O1849" s="12" t="s">
        <v>7128</v>
      </c>
      <c r="P1849" s="12" t="s">
        <v>7128</v>
      </c>
      <c r="Q1849" s="13">
        <v>20396.3</v>
      </c>
      <c r="R1849" s="13">
        <v>0</v>
      </c>
      <c r="S1849" s="13">
        <v>0</v>
      </c>
      <c r="T1849" s="13">
        <v>0</v>
      </c>
      <c r="U1849" s="13">
        <v>20396.3</v>
      </c>
      <c r="V1849" s="13">
        <v>0</v>
      </c>
      <c r="W1849" s="13">
        <v>20396.3</v>
      </c>
      <c r="X1849" s="14">
        <v>0</v>
      </c>
      <c r="Y1849" s="15">
        <v>2.9791459781529292E-2</v>
      </c>
      <c r="Z1849" s="14" t="s">
        <v>7128</v>
      </c>
      <c r="AA1849" s="14">
        <v>0</v>
      </c>
      <c r="AB1849" s="14" t="s">
        <v>7128</v>
      </c>
      <c r="AC1849" s="14">
        <v>0</v>
      </c>
      <c r="AD1849" s="13">
        <v>67.52</v>
      </c>
      <c r="AE1849" s="15">
        <v>1.8077777777777779</v>
      </c>
      <c r="AF1849" s="14">
        <v>0.27202941017470889</v>
      </c>
      <c r="AG1849" s="14">
        <v>0.29335063421542923</v>
      </c>
      <c r="AH1849" s="15">
        <v>0.27089175546831185</v>
      </c>
      <c r="AI1849" s="5">
        <v>19.896551724137932</v>
      </c>
      <c r="AJ1849" s="15">
        <v>33.491461412151068</v>
      </c>
      <c r="AK1849" s="15">
        <v>33.491461412151068</v>
      </c>
      <c r="AL1849" s="15">
        <v>22.210526315789473</v>
      </c>
      <c r="AM1849" s="15">
        <v>1.1469678565805161</v>
      </c>
      <c r="AN1849" s="15" t="s">
        <v>7128</v>
      </c>
      <c r="AO1849" s="15">
        <v>2.5099122601922152</v>
      </c>
      <c r="AP1849" s="15">
        <v>29.457394569612941</v>
      </c>
      <c r="AQ1849" s="15">
        <v>19.784945193520223</v>
      </c>
      <c r="AR1849" s="15" t="s">
        <v>7128</v>
      </c>
      <c r="AS1849" s="15">
        <v>2.5099122601922152</v>
      </c>
      <c r="AT1849" s="14">
        <v>0.19842364532019707</v>
      </c>
      <c r="AU1849" s="14">
        <v>5.9246039722890926E-3</v>
      </c>
      <c r="AV1849" s="12">
        <v>0.313</v>
      </c>
      <c r="AW1849" s="12">
        <v>7.7199999999999991E-2</v>
      </c>
      <c r="AX1849" s="12">
        <v>0.126</v>
      </c>
      <c r="AY1849" s="12">
        <v>0.114</v>
      </c>
      <c r="AZ1849" s="14">
        <v>0.29199999999999998</v>
      </c>
      <c r="BA1849" s="14">
        <v>0.183</v>
      </c>
      <c r="BB1849" s="14" t="s">
        <v>7128</v>
      </c>
      <c r="BC1849" s="14" t="s">
        <v>7128</v>
      </c>
      <c r="BD1849" s="14">
        <v>7.4941855456973031E-2</v>
      </c>
      <c r="BE1849" s="14">
        <v>8.5204828765858998E-2</v>
      </c>
      <c r="BF1849" s="14">
        <v>0.23735603405107661</v>
      </c>
      <c r="BG1849" s="14">
        <v>0.3049</v>
      </c>
      <c r="BH1849" s="13">
        <v>609</v>
      </c>
      <c r="BI1849" s="13">
        <v>609</v>
      </c>
      <c r="BJ1849" s="13">
        <v>692.4</v>
      </c>
      <c r="BK1849" s="13">
        <v>692.4</v>
      </c>
      <c r="BL1849" s="13">
        <v>8126.3</v>
      </c>
      <c r="BM1849" s="13">
        <v>8126.3</v>
      </c>
      <c r="BN1849" s="13">
        <v>1030.9000000000001</v>
      </c>
      <c r="BO1849" s="13">
        <v>1030.9000000000001</v>
      </c>
      <c r="BP1849" s="13">
        <v>528.0546820230345</v>
      </c>
      <c r="BQ1849" s="13">
        <v>0</v>
      </c>
      <c r="BR1849" s="13">
        <v>0</v>
      </c>
      <c r="BS1849" s="13">
        <v>-402.3</v>
      </c>
      <c r="BT1849" s="14">
        <v>-0.76185291731292915</v>
      </c>
      <c r="BU1849" s="13">
        <v>930.35468202303446</v>
      </c>
      <c r="BV1849" s="13">
        <v>1011.3</v>
      </c>
      <c r="BW1849" s="13">
        <v>1011.3</v>
      </c>
      <c r="BX1849" s="13">
        <v>0</v>
      </c>
      <c r="BY1849" s="13">
        <v>0</v>
      </c>
      <c r="BZ1849" s="13">
        <v>0</v>
      </c>
      <c r="CA1849" s="13">
        <v>0</v>
      </c>
      <c r="CB1849" s="13">
        <v>-120.84000000000002</v>
      </c>
      <c r="CC1849" s="15">
        <v>0.53200000000000003</v>
      </c>
      <c r="CD1849" s="15">
        <v>0.89200000000000002</v>
      </c>
      <c r="CE1849" s="15">
        <v>0.36</v>
      </c>
      <c r="CF1849" s="15" t="s">
        <v>7128</v>
      </c>
      <c r="CG1849" s="15" t="s">
        <v>7128</v>
      </c>
      <c r="CH1849" s="13" t="s">
        <v>7128</v>
      </c>
      <c r="CI1849" s="13" t="s">
        <v>7128</v>
      </c>
      <c r="CJ1849" s="13">
        <v>-120.84000000000002</v>
      </c>
      <c r="CK1849" s="12">
        <f t="shared" si="56"/>
        <v>0.11948976564817564</v>
      </c>
      <c r="CL1849" s="36" t="str">
        <f t="shared" si="57"/>
        <v>NA</v>
      </c>
      <c r="CM1849" s="13">
        <v>798.8</v>
      </c>
      <c r="CN1849" s="13">
        <v>189.6</v>
      </c>
      <c r="CO1849" s="13">
        <v>609</v>
      </c>
      <c r="CP1849" s="13">
        <v>20396.3</v>
      </c>
      <c r="CQ1849" s="13">
        <v>1030.9000000000001</v>
      </c>
      <c r="CR1849" s="13">
        <v>20396.3</v>
      </c>
      <c r="CS1849" s="13">
        <v>1011.3</v>
      </c>
      <c r="CT1849" s="13">
        <v>0</v>
      </c>
      <c r="CU1849" s="13">
        <v>692.4</v>
      </c>
      <c r="CV1849" s="13">
        <v>0</v>
      </c>
      <c r="CW1849" s="13">
        <v>1030.9000000000001</v>
      </c>
      <c r="CX1849" s="12" t="s">
        <v>7128</v>
      </c>
      <c r="CY1849" s="12" t="s">
        <v>7128</v>
      </c>
      <c r="CZ1849" s="15">
        <v>19.784945193520223</v>
      </c>
      <c r="DA1849" s="20"/>
      <c r="DB1849" s="20"/>
    </row>
    <row r="1850" spans="1:106" ht="24">
      <c r="A1850" s="8" t="s">
        <v>6976</v>
      </c>
      <c r="B1850" s="8" t="s">
        <v>6977</v>
      </c>
      <c r="C1850" s="9" t="s">
        <v>7174</v>
      </c>
      <c r="D1850" s="9" t="s">
        <v>7126</v>
      </c>
      <c r="E1850" s="10" t="s">
        <v>7127</v>
      </c>
      <c r="F1850" s="10" t="s">
        <v>7126</v>
      </c>
      <c r="G1850" s="11">
        <v>0.45</v>
      </c>
      <c r="H1850" s="11">
        <v>0.45</v>
      </c>
      <c r="I1850" s="12">
        <v>9.0499999999999997E-2</v>
      </c>
      <c r="J1850" s="12">
        <v>9.7225000000000006E-2</v>
      </c>
      <c r="K1850" s="12">
        <v>4.7E-2</v>
      </c>
      <c r="L1850" s="12">
        <v>0.10350000000000001</v>
      </c>
      <c r="M1850" s="12">
        <v>6.8320350000000002E-2</v>
      </c>
      <c r="N1850" s="12">
        <v>9.7225000000000006E-2</v>
      </c>
      <c r="O1850" s="12">
        <v>-0.10203269230769231</v>
      </c>
      <c r="P1850" s="12">
        <v>-0.10203269230769231</v>
      </c>
      <c r="Q1850" s="13">
        <v>0.222</v>
      </c>
      <c r="R1850" s="13">
        <v>0</v>
      </c>
      <c r="S1850" s="13">
        <v>0</v>
      </c>
      <c r="T1850" s="13">
        <v>0</v>
      </c>
      <c r="U1850" s="13">
        <v>0.222</v>
      </c>
      <c r="V1850" s="13">
        <v>0</v>
      </c>
      <c r="W1850" s="13">
        <v>0.222</v>
      </c>
      <c r="X1850" s="14">
        <v>0</v>
      </c>
      <c r="Y1850" s="15">
        <v>0.2</v>
      </c>
      <c r="Z1850" s="14" t="s">
        <v>7128</v>
      </c>
      <c r="AA1850" s="14">
        <v>0</v>
      </c>
      <c r="AB1850" s="14" t="s">
        <v>7128</v>
      </c>
      <c r="AC1850" s="14">
        <v>0</v>
      </c>
      <c r="AD1850" s="13">
        <v>4.3999999999999997E-2</v>
      </c>
      <c r="AE1850" s="15">
        <v>0.76311111111111118</v>
      </c>
      <c r="AF1850" s="14">
        <v>7.0710678118654752E-2</v>
      </c>
      <c r="AG1850" s="14">
        <v>0.87398398154657264</v>
      </c>
      <c r="AH1850" s="15">
        <v>0.47928994082840243</v>
      </c>
      <c r="AI1850" s="5" t="s">
        <v>7128</v>
      </c>
      <c r="AJ1850" s="15" t="s">
        <v>7128</v>
      </c>
      <c r="AK1850" s="15" t="s">
        <v>7128</v>
      </c>
      <c r="AL1850" s="15" t="s">
        <v>7128</v>
      </c>
      <c r="AM1850" s="15" t="s">
        <v>7128</v>
      </c>
      <c r="AN1850" s="15" t="s">
        <v>7128</v>
      </c>
      <c r="AO1850" s="15" t="s">
        <v>7128</v>
      </c>
      <c r="AP1850" s="15" t="s">
        <v>7128</v>
      </c>
      <c r="AQ1850" s="15" t="s">
        <v>7128</v>
      </c>
      <c r="AR1850" s="15" t="s">
        <v>7128</v>
      </c>
      <c r="AS1850" s="15" t="s">
        <v>7128</v>
      </c>
      <c r="AT1850" s="14" t="s">
        <v>7128</v>
      </c>
      <c r="AU1850" s="14">
        <v>0</v>
      </c>
      <c r="AV1850" s="12" t="s">
        <v>7128</v>
      </c>
      <c r="AW1850" s="12" t="s">
        <v>7128</v>
      </c>
      <c r="AX1850" s="12" t="s">
        <v>7128</v>
      </c>
      <c r="AY1850" s="12" t="s">
        <v>7128</v>
      </c>
      <c r="AZ1850" s="14" t="s">
        <v>7128</v>
      </c>
      <c r="BA1850" s="14" t="s">
        <v>7128</v>
      </c>
      <c r="BB1850" s="14">
        <v>-4.807692307692308E-3</v>
      </c>
      <c r="BC1850" s="14">
        <v>-4.807692307692308E-3</v>
      </c>
      <c r="BD1850" s="14" t="s">
        <v>7128</v>
      </c>
      <c r="BE1850" s="14" t="s">
        <v>7128</v>
      </c>
      <c r="BF1850" s="14">
        <v>0</v>
      </c>
      <c r="BG1850" s="14">
        <v>5.7500000000000002E-2</v>
      </c>
      <c r="BH1850" s="13">
        <v>-1E-3</v>
      </c>
      <c r="BI1850" s="13">
        <v>-1E-3</v>
      </c>
      <c r="BJ1850" s="13">
        <v>-1E-3</v>
      </c>
      <c r="BK1850" s="13">
        <v>-1E-3</v>
      </c>
      <c r="BL1850" s="13">
        <v>0</v>
      </c>
      <c r="BM1850" s="13">
        <v>0</v>
      </c>
      <c r="BN1850" s="13">
        <v>-1E-3</v>
      </c>
      <c r="BO1850" s="13">
        <v>-1E-3</v>
      </c>
      <c r="BP1850" s="13">
        <v>-1E-3</v>
      </c>
      <c r="BQ1850" s="13">
        <v>0</v>
      </c>
      <c r="BR1850" s="13">
        <v>0</v>
      </c>
      <c r="BS1850" s="13">
        <v>0</v>
      </c>
      <c r="BT1850" s="14" t="s">
        <v>7128</v>
      </c>
      <c r="BU1850" s="13">
        <v>-1E-3</v>
      </c>
      <c r="BV1850" s="13">
        <v>-1E-3</v>
      </c>
      <c r="BW1850" s="13">
        <v>-1E-3</v>
      </c>
      <c r="BX1850" s="13">
        <v>0.20799999999999999</v>
      </c>
      <c r="BY1850" s="13">
        <v>0.20799999999999999</v>
      </c>
      <c r="BZ1850" s="13">
        <v>0</v>
      </c>
      <c r="CA1850" s="13">
        <v>0</v>
      </c>
      <c r="CB1850" s="13">
        <v>0</v>
      </c>
      <c r="CC1850" s="15">
        <v>0.41199999999999998</v>
      </c>
      <c r="CD1850" s="15">
        <v>-4.0000000000000001E-3</v>
      </c>
      <c r="CE1850" s="15">
        <v>0.36</v>
      </c>
      <c r="CF1850" s="15" t="s">
        <v>7128</v>
      </c>
      <c r="CG1850" s="15" t="s">
        <v>7128</v>
      </c>
      <c r="CH1850" s="13" t="s">
        <v>7128</v>
      </c>
      <c r="CI1850" s="13" t="s">
        <v>7128</v>
      </c>
      <c r="CJ1850" s="13">
        <v>0</v>
      </c>
      <c r="CK1850" s="12">
        <f t="shared" si="56"/>
        <v>0</v>
      </c>
      <c r="CL1850" s="36" t="str">
        <f t="shared" si="57"/>
        <v>NA</v>
      </c>
      <c r="CM1850" s="13" t="s">
        <v>7128</v>
      </c>
      <c r="CN1850" s="13" t="s">
        <v>7128</v>
      </c>
      <c r="CO1850" s="13" t="s">
        <v>7128</v>
      </c>
      <c r="CP1850" s="13" t="s">
        <v>7128</v>
      </c>
      <c r="CQ1850" s="13" t="s">
        <v>7128</v>
      </c>
      <c r="CR1850" s="13" t="s">
        <v>7128</v>
      </c>
      <c r="CS1850" s="13" t="s">
        <v>7128</v>
      </c>
      <c r="CT1850" s="13">
        <v>0</v>
      </c>
      <c r="CU1850" s="13">
        <v>-1E-3</v>
      </c>
      <c r="CV1850" s="13">
        <v>0</v>
      </c>
      <c r="CW1850" s="13">
        <v>-1E-3</v>
      </c>
      <c r="CX1850" s="12">
        <v>-4.807692307692308E-3</v>
      </c>
      <c r="CY1850" s="12">
        <v>-4.807692307692308E-3</v>
      </c>
      <c r="CZ1850" s="15" t="s">
        <v>7128</v>
      </c>
      <c r="DA1850" s="20"/>
      <c r="DB1850" s="20"/>
    </row>
    <row r="1851" spans="1:106">
      <c r="A1851" s="8" t="s">
        <v>1391</v>
      </c>
      <c r="B1851" s="8" t="s">
        <v>1392</v>
      </c>
      <c r="C1851" s="9" t="s">
        <v>7133</v>
      </c>
      <c r="D1851" s="9" t="s">
        <v>7126</v>
      </c>
      <c r="E1851" s="10" t="s">
        <v>7127</v>
      </c>
      <c r="F1851" s="10" t="s">
        <v>7126</v>
      </c>
      <c r="G1851" s="11">
        <v>0.92</v>
      </c>
      <c r="H1851" s="11">
        <v>0.97286481898414545</v>
      </c>
      <c r="I1851" s="12">
        <v>9.0499999999999997E-2</v>
      </c>
      <c r="J1851" s="12">
        <v>0.14454426611806517</v>
      </c>
      <c r="K1851" s="12">
        <v>4.7E-2</v>
      </c>
      <c r="L1851" s="12">
        <v>0.10350000000000001</v>
      </c>
      <c r="M1851" s="12">
        <v>6.8320350000000002E-2</v>
      </c>
      <c r="N1851" s="12">
        <v>0.13839055031833175</v>
      </c>
      <c r="O1851" s="12">
        <v>-0.10860006010948148</v>
      </c>
      <c r="P1851" s="12">
        <v>-9.9029207321401719E-2</v>
      </c>
      <c r="Q1851" s="13">
        <v>65.7</v>
      </c>
      <c r="R1851" s="13">
        <v>1.1699154020644897</v>
      </c>
      <c r="S1851" s="13">
        <v>4.5999999999999996</v>
      </c>
      <c r="T1851" s="13">
        <v>5.7699154020644894</v>
      </c>
      <c r="U1851" s="13">
        <v>71.469915402064487</v>
      </c>
      <c r="V1851" s="13">
        <v>0</v>
      </c>
      <c r="W1851" s="13">
        <v>71.469915402064487</v>
      </c>
      <c r="X1851" s="14">
        <v>0</v>
      </c>
      <c r="Y1851" s="15">
        <v>1.6995614035087718</v>
      </c>
      <c r="Z1851" s="14">
        <v>5.8065012722599292E-2</v>
      </c>
      <c r="AA1851" s="14">
        <v>8.0732086635404349E-2</v>
      </c>
      <c r="AB1851" s="14">
        <v>6.1644395321201813E-2</v>
      </c>
      <c r="AC1851" s="14">
        <v>8.7822152238424489E-2</v>
      </c>
      <c r="AD1851" s="13">
        <v>2.88</v>
      </c>
      <c r="AE1851" s="15">
        <v>0.47561111111111115</v>
      </c>
      <c r="AF1851" s="14">
        <v>4.4721359549995794E-2</v>
      </c>
      <c r="AG1851" s="14">
        <v>0.86871240925866833</v>
      </c>
      <c r="AH1851" s="15">
        <v>0.58771060455896929</v>
      </c>
      <c r="AI1851" s="5">
        <v>22.236842105263158</v>
      </c>
      <c r="AJ1851" s="15">
        <v>23.133802816901412</v>
      </c>
      <c r="AK1851" s="15">
        <v>19.611940298507463</v>
      </c>
      <c r="AL1851" s="15">
        <v>10.322580645161288</v>
      </c>
      <c r="AM1851" s="15" t="s">
        <v>7128</v>
      </c>
      <c r="AN1851" s="15">
        <v>0.70192307692307698</v>
      </c>
      <c r="AO1851" s="15">
        <v>0.78871548619447784</v>
      </c>
      <c r="AP1851" s="15">
        <v>12.547349562164793</v>
      </c>
      <c r="AQ1851" s="15">
        <v>7.7014995045328112</v>
      </c>
      <c r="AR1851" s="15">
        <v>0.7192309172538518</v>
      </c>
      <c r="AS1851" s="15">
        <v>0.85798217769585217</v>
      </c>
      <c r="AT1851" s="14">
        <v>0</v>
      </c>
      <c r="AU1851" s="14">
        <v>0</v>
      </c>
      <c r="AV1851" s="12" t="s">
        <v>7128</v>
      </c>
      <c r="AW1851" s="12" t="s">
        <v>7128</v>
      </c>
      <c r="AX1851" s="12" t="s">
        <v>7128</v>
      </c>
      <c r="AY1851" s="12" t="s">
        <v>7128</v>
      </c>
      <c r="AZ1851" s="14" t="s">
        <v>7128</v>
      </c>
      <c r="BA1851" s="14">
        <v>0.18899999999999997</v>
      </c>
      <c r="BB1851" s="14">
        <v>3.5944206008583689E-2</v>
      </c>
      <c r="BC1851" s="14">
        <v>3.9361342996930039E-2</v>
      </c>
      <c r="BD1851" s="14">
        <v>2.3280055594162612E-2</v>
      </c>
      <c r="BE1851" s="14">
        <v>3.958316135918765E-2</v>
      </c>
      <c r="BF1851" s="14">
        <v>0.345703125</v>
      </c>
      <c r="BG1851" s="14">
        <v>0.27889999999999998</v>
      </c>
      <c r="BH1851" s="13">
        <v>2.84</v>
      </c>
      <c r="BI1851" s="13">
        <v>3.35</v>
      </c>
      <c r="BJ1851" s="13">
        <v>5.07</v>
      </c>
      <c r="BK1851" s="13">
        <v>5.6960169195871027</v>
      </c>
      <c r="BL1851" s="13">
        <v>83.3</v>
      </c>
      <c r="BM1851" s="13">
        <v>143.9</v>
      </c>
      <c r="BN1851" s="13">
        <v>11.6</v>
      </c>
      <c r="BO1851" s="13">
        <v>9.2799999999999994</v>
      </c>
      <c r="BP1851" s="13">
        <v>3.7268860704329674</v>
      </c>
      <c r="BQ1851" s="13">
        <v>0</v>
      </c>
      <c r="BR1851" s="13">
        <v>0</v>
      </c>
      <c r="BS1851" s="13">
        <v>-5.39</v>
      </c>
      <c r="BT1851" s="14">
        <v>-1.4462475906524885</v>
      </c>
      <c r="BU1851" s="13">
        <v>9.1168860704329671</v>
      </c>
      <c r="BV1851" s="13">
        <v>8.74</v>
      </c>
      <c r="BW1851" s="13">
        <v>8.74</v>
      </c>
      <c r="BX1851" s="13">
        <v>93.2</v>
      </c>
      <c r="BY1851" s="13">
        <v>94.683915402064486</v>
      </c>
      <c r="BZ1851" s="13">
        <v>93.6</v>
      </c>
      <c r="CA1851" s="13">
        <v>99.369915402064478</v>
      </c>
      <c r="CB1851" s="13">
        <v>0</v>
      </c>
      <c r="CC1851" s="15">
        <v>0.25900000000000001</v>
      </c>
      <c r="CD1851" s="15">
        <v>-7.0000000000000001E-3</v>
      </c>
      <c r="CE1851" s="15">
        <v>0.36</v>
      </c>
      <c r="CF1851" s="15">
        <v>0.92857329145317946</v>
      </c>
      <c r="CG1851" s="15">
        <v>0.84628760675587555</v>
      </c>
      <c r="CH1851" s="13">
        <v>13.606999999999999</v>
      </c>
      <c r="CI1851" s="13">
        <v>13.012</v>
      </c>
      <c r="CJ1851" s="13">
        <v>0</v>
      </c>
      <c r="CK1851" s="12">
        <f t="shared" si="56"/>
        <v>0</v>
      </c>
      <c r="CL1851" s="36">
        <f t="shared" si="57"/>
        <v>0.83828188504495171</v>
      </c>
      <c r="CM1851" s="13">
        <v>5.12</v>
      </c>
      <c r="CN1851" s="13">
        <v>1.77</v>
      </c>
      <c r="CO1851" s="13">
        <v>3.35</v>
      </c>
      <c r="CP1851" s="13">
        <v>65.7</v>
      </c>
      <c r="CQ1851" s="13">
        <v>9.2799999999999994</v>
      </c>
      <c r="CR1851" s="13">
        <v>71.469915402064487</v>
      </c>
      <c r="CS1851" s="13" t="s">
        <v>7128</v>
      </c>
      <c r="CT1851" s="13">
        <v>1.0347999999999999</v>
      </c>
      <c r="CU1851" s="13">
        <v>5.1712169195871027</v>
      </c>
      <c r="CV1851" s="13">
        <v>100.40471540206448</v>
      </c>
      <c r="CW1851" s="13">
        <v>11.6</v>
      </c>
      <c r="CX1851" s="12">
        <v>2.9980431857445443E-2</v>
      </c>
      <c r="CY1851" s="12">
        <v>3.5348479722284186E-2</v>
      </c>
      <c r="CZ1851" s="15">
        <v>6.1611996036262493</v>
      </c>
      <c r="DA1851" s="20"/>
      <c r="DB1851" s="20"/>
    </row>
    <row r="1852" spans="1:106" ht="24">
      <c r="A1852" s="8" t="s">
        <v>3147</v>
      </c>
      <c r="B1852" s="8" t="s">
        <v>3148</v>
      </c>
      <c r="C1852" s="9" t="s">
        <v>7174</v>
      </c>
      <c r="D1852" s="9" t="s">
        <v>7126</v>
      </c>
      <c r="E1852" s="10" t="s">
        <v>7127</v>
      </c>
      <c r="F1852" s="10" t="s">
        <v>7126</v>
      </c>
      <c r="G1852" s="11">
        <v>0.45</v>
      </c>
      <c r="H1852" s="11">
        <v>2.2378277596922165</v>
      </c>
      <c r="I1852" s="12">
        <v>9.0499999999999997E-2</v>
      </c>
      <c r="J1852" s="12">
        <v>0.25902341225214559</v>
      </c>
      <c r="K1852" s="12">
        <v>4.1999999999999996E-2</v>
      </c>
      <c r="L1852" s="12">
        <v>9.8500000000000004E-2</v>
      </c>
      <c r="M1852" s="12">
        <v>6.5019850000000004E-2</v>
      </c>
      <c r="N1852" s="12">
        <v>0.10312145051438534</v>
      </c>
      <c r="O1852" s="12">
        <v>-0.2018264425551759</v>
      </c>
      <c r="P1852" s="12">
        <v>-0.10312145051438534</v>
      </c>
      <c r="Q1852" s="13">
        <v>5.45</v>
      </c>
      <c r="R1852" s="13">
        <v>0</v>
      </c>
      <c r="S1852" s="13">
        <v>22.3</v>
      </c>
      <c r="T1852" s="13">
        <v>22.3</v>
      </c>
      <c r="U1852" s="13">
        <v>27.75</v>
      </c>
      <c r="V1852" s="13">
        <v>19.2</v>
      </c>
      <c r="W1852" s="13">
        <v>8.5500000000000007</v>
      </c>
      <c r="X1852" s="14">
        <v>0.69189189189189182</v>
      </c>
      <c r="Y1852" s="15">
        <v>2.2935779816513759E-2</v>
      </c>
      <c r="Z1852" s="14">
        <v>0.4532520325203252</v>
      </c>
      <c r="AA1852" s="14">
        <v>0.80360360360360361</v>
      </c>
      <c r="AB1852" s="14">
        <v>0.82899628252788116</v>
      </c>
      <c r="AC1852" s="14">
        <v>4.0917431192660549</v>
      </c>
      <c r="AD1852" s="13">
        <v>0.501</v>
      </c>
      <c r="AE1852" s="15">
        <v>2.657</v>
      </c>
      <c r="AF1852" s="14">
        <v>0.19493588689617927</v>
      </c>
      <c r="AG1852" s="14">
        <v>0.67406777731994616</v>
      </c>
      <c r="AH1852" s="15">
        <v>0.33169129720853868</v>
      </c>
      <c r="AI1852" s="5" t="s">
        <v>7128</v>
      </c>
      <c r="AJ1852" s="15">
        <v>3.6092715231788079</v>
      </c>
      <c r="AK1852" s="15">
        <v>3.6092715231788079</v>
      </c>
      <c r="AL1852" s="15" t="s">
        <v>7128</v>
      </c>
      <c r="AM1852" s="15" t="s">
        <v>7128</v>
      </c>
      <c r="AN1852" s="15">
        <v>0.20260223048327139</v>
      </c>
      <c r="AO1852" s="15">
        <v>0.3562091503267974</v>
      </c>
      <c r="AP1852" s="15" t="s">
        <v>7128</v>
      </c>
      <c r="AQ1852" s="15" t="s">
        <v>7128</v>
      </c>
      <c r="AR1852" s="15">
        <v>0.28499999999999998</v>
      </c>
      <c r="AS1852" s="15">
        <v>0.55882352941176472</v>
      </c>
      <c r="AT1852" s="14">
        <v>0</v>
      </c>
      <c r="AU1852" s="14">
        <v>0</v>
      </c>
      <c r="AV1852" s="12">
        <v>-6.7900000000000002E-2</v>
      </c>
      <c r="AW1852" s="12">
        <v>-6.59E-2</v>
      </c>
      <c r="AX1852" s="12">
        <v>5.5E-2</v>
      </c>
      <c r="AY1852" s="12">
        <v>6.7099999999999993E-2</v>
      </c>
      <c r="AZ1852" s="14" t="s">
        <v>7128</v>
      </c>
      <c r="BA1852" s="14" t="s">
        <v>7128</v>
      </c>
      <c r="BB1852" s="14">
        <v>5.7196969696969698E-2</v>
      </c>
      <c r="BC1852" s="14">
        <v>0</v>
      </c>
      <c r="BD1852" s="14">
        <v>9.8692810457516336E-2</v>
      </c>
      <c r="BE1852" s="14">
        <v>0</v>
      </c>
      <c r="BF1852" s="14">
        <v>2.9032258064516127E-2</v>
      </c>
      <c r="BG1852" s="14">
        <v>6.4399999999999999E-2</v>
      </c>
      <c r="BH1852" s="13">
        <v>1.51</v>
      </c>
      <c r="BI1852" s="13">
        <v>1.51</v>
      </c>
      <c r="BJ1852" s="13">
        <v>0</v>
      </c>
      <c r="BK1852" s="13">
        <v>0</v>
      </c>
      <c r="BL1852" s="13">
        <v>15.3</v>
      </c>
      <c r="BM1852" s="13">
        <v>15.3</v>
      </c>
      <c r="BN1852" s="13">
        <v>0</v>
      </c>
      <c r="BO1852" s="13">
        <v>0</v>
      </c>
      <c r="BP1852" s="13">
        <v>0</v>
      </c>
      <c r="BQ1852" s="13">
        <v>0</v>
      </c>
      <c r="BR1852" s="13">
        <v>0</v>
      </c>
      <c r="BS1852" s="13">
        <v>-0.71299999999999997</v>
      </c>
      <c r="BT1852" s="14" t="s">
        <v>7128</v>
      </c>
      <c r="BU1852" s="13">
        <v>0.71299999999999997</v>
      </c>
      <c r="BV1852" s="13">
        <v>2.2229999999999999</v>
      </c>
      <c r="BW1852" s="13">
        <v>2.2229999999999999</v>
      </c>
      <c r="BX1852" s="13">
        <v>26.4</v>
      </c>
      <c r="BY1852" s="13">
        <v>30.799999999999997</v>
      </c>
      <c r="BZ1852" s="13">
        <v>26.9</v>
      </c>
      <c r="CA1852" s="13">
        <v>30.000000000000004</v>
      </c>
      <c r="CB1852" s="13">
        <v>0</v>
      </c>
      <c r="CC1852" s="15">
        <v>0.876</v>
      </c>
      <c r="CD1852" s="15">
        <v>1.1200000000000001</v>
      </c>
      <c r="CE1852" s="15">
        <v>0.36</v>
      </c>
      <c r="CF1852" s="15" t="s">
        <v>7128</v>
      </c>
      <c r="CG1852" s="15" t="s">
        <v>7128</v>
      </c>
      <c r="CH1852" s="13" t="s">
        <v>7128</v>
      </c>
      <c r="CI1852" s="13" t="s">
        <v>7128</v>
      </c>
      <c r="CJ1852" s="13">
        <v>0</v>
      </c>
      <c r="CK1852" s="12">
        <f t="shared" si="56"/>
        <v>0</v>
      </c>
      <c r="CL1852" s="36">
        <f t="shared" si="57"/>
        <v>0.51</v>
      </c>
      <c r="CM1852" s="13">
        <v>1.55</v>
      </c>
      <c r="CN1852" s="13">
        <v>4.4999999999999998E-2</v>
      </c>
      <c r="CO1852" s="13">
        <v>1.51</v>
      </c>
      <c r="CP1852" s="13">
        <v>5.45</v>
      </c>
      <c r="CQ1852" s="13" t="s">
        <v>7128</v>
      </c>
      <c r="CR1852" s="13" t="s">
        <v>7128</v>
      </c>
      <c r="CS1852" s="13" t="s">
        <v>7128</v>
      </c>
      <c r="CT1852" s="13">
        <v>0</v>
      </c>
      <c r="CU1852" s="13">
        <v>0</v>
      </c>
      <c r="CV1852" s="13">
        <v>30.000000000000004</v>
      </c>
      <c r="CW1852" s="13">
        <v>0</v>
      </c>
      <c r="CX1852" s="12">
        <v>5.7196969696969698E-2</v>
      </c>
      <c r="CY1852" s="12">
        <v>0</v>
      </c>
      <c r="CZ1852" s="15" t="s">
        <v>7128</v>
      </c>
      <c r="DA1852" s="20"/>
      <c r="DB1852" s="20"/>
    </row>
    <row r="1853" spans="1:106" ht="24">
      <c r="A1853" s="8" t="s">
        <v>4669</v>
      </c>
      <c r="B1853" s="8" t="s">
        <v>4670</v>
      </c>
      <c r="C1853" s="9" t="s">
        <v>7174</v>
      </c>
      <c r="D1853" s="9" t="s">
        <v>7126</v>
      </c>
      <c r="E1853" s="10" t="s">
        <v>7127</v>
      </c>
      <c r="F1853" s="10" t="s">
        <v>7126</v>
      </c>
      <c r="G1853" s="11">
        <v>0.45</v>
      </c>
      <c r="H1853" s="11">
        <v>0.45023059285948253</v>
      </c>
      <c r="I1853" s="12">
        <v>9.0499999999999997E-2</v>
      </c>
      <c r="J1853" s="12">
        <v>9.7245868653783166E-2</v>
      </c>
      <c r="K1853" s="12">
        <v>4.1999999999999996E-2</v>
      </c>
      <c r="L1853" s="12">
        <v>9.8500000000000004E-2</v>
      </c>
      <c r="M1853" s="12">
        <v>6.5019850000000004E-2</v>
      </c>
      <c r="N1853" s="12">
        <v>9.7221679486094087E-2</v>
      </c>
      <c r="O1853" s="12">
        <v>-3.1282215949596515E-3</v>
      </c>
      <c r="P1853" s="12">
        <v>-8.8962571925782497E-5</v>
      </c>
      <c r="Q1853" s="13">
        <v>21.3</v>
      </c>
      <c r="R1853" s="13">
        <v>0</v>
      </c>
      <c r="S1853" s="13">
        <v>1.6E-2</v>
      </c>
      <c r="T1853" s="13">
        <v>1.6E-2</v>
      </c>
      <c r="U1853" s="13">
        <v>21.315999999999999</v>
      </c>
      <c r="V1853" s="13">
        <v>1.6E-2</v>
      </c>
      <c r="W1853" s="13">
        <v>21.3</v>
      </c>
      <c r="X1853" s="14">
        <v>7.5060987051979737E-4</v>
      </c>
      <c r="Y1853" s="15">
        <v>0.26315789473684209</v>
      </c>
      <c r="Z1853" s="14">
        <v>8.0563947633434038E-3</v>
      </c>
      <c r="AA1853" s="14">
        <v>7.5060987051979737E-4</v>
      </c>
      <c r="AB1853" s="14">
        <v>8.1218274111675131E-3</v>
      </c>
      <c r="AC1853" s="14">
        <v>7.511737089201878E-4</v>
      </c>
      <c r="AD1853" s="13">
        <v>3.2</v>
      </c>
      <c r="AE1853" s="15">
        <v>1.6111666666666666</v>
      </c>
      <c r="AF1853" s="14">
        <v>0.11401754250991379</v>
      </c>
      <c r="AG1853" s="14">
        <v>0.76567165085503641</v>
      </c>
      <c r="AH1853" s="15">
        <v>0.46268656716417905</v>
      </c>
      <c r="AI1853" s="5">
        <v>130</v>
      </c>
      <c r="AJ1853" s="15">
        <v>121.02272727272728</v>
      </c>
      <c r="AK1853" s="15">
        <v>121.02272727272728</v>
      </c>
      <c r="AL1853" s="15" t="s">
        <v>7128</v>
      </c>
      <c r="AM1853" s="15" t="s">
        <v>7128</v>
      </c>
      <c r="AN1853" s="15">
        <v>10.812182741116752</v>
      </c>
      <c r="AO1853" s="15">
        <v>11.513513513513514</v>
      </c>
      <c r="AP1853" s="15">
        <v>81.92307692307692</v>
      </c>
      <c r="AQ1853" s="15">
        <v>80.681818181818187</v>
      </c>
      <c r="AR1853" s="15">
        <v>10.812182741116752</v>
      </c>
      <c r="AS1853" s="15">
        <v>11.513513513513514</v>
      </c>
      <c r="AT1853" s="14">
        <v>0</v>
      </c>
      <c r="AU1853" s="14">
        <v>0</v>
      </c>
      <c r="AV1853" s="12">
        <v>1.2869999999999999</v>
      </c>
      <c r="AW1853" s="12">
        <v>0.41</v>
      </c>
      <c r="AX1853" s="12">
        <v>0.191</v>
      </c>
      <c r="AY1853" s="12">
        <v>6.2699999999999992E-2</v>
      </c>
      <c r="AZ1853" s="14" t="s">
        <v>7128</v>
      </c>
      <c r="BA1853" s="14" t="s">
        <v>7128</v>
      </c>
      <c r="BB1853" s="14">
        <v>9.4117647058823514E-2</v>
      </c>
      <c r="BC1853" s="14">
        <v>9.7132716914168304E-2</v>
      </c>
      <c r="BD1853" s="14">
        <v>9.5135135135135121E-2</v>
      </c>
      <c r="BE1853" s="14">
        <v>0.14054054054054055</v>
      </c>
      <c r="BF1853" s="14">
        <v>0.31782945736434109</v>
      </c>
      <c r="BG1853" s="14">
        <v>0.41110000000000002</v>
      </c>
      <c r="BH1853" s="13">
        <v>0.17599999999999999</v>
      </c>
      <c r="BI1853" s="13">
        <v>0.17599999999999999</v>
      </c>
      <c r="BJ1853" s="13">
        <v>0.26</v>
      </c>
      <c r="BK1853" s="13">
        <v>0.26</v>
      </c>
      <c r="BL1853" s="13">
        <v>1.85</v>
      </c>
      <c r="BM1853" s="13">
        <v>1.85</v>
      </c>
      <c r="BN1853" s="13">
        <v>0.26400000000000001</v>
      </c>
      <c r="BO1853" s="13">
        <v>0.26400000000000001</v>
      </c>
      <c r="BP1853" s="13">
        <v>0.17736434108527133</v>
      </c>
      <c r="BQ1853" s="13">
        <v>0</v>
      </c>
      <c r="BR1853" s="13">
        <v>0</v>
      </c>
      <c r="BS1853" s="13">
        <v>-8.0000000000000002E-3</v>
      </c>
      <c r="BT1853" s="14">
        <v>-4.5104895104895106E-2</v>
      </c>
      <c r="BU1853" s="13">
        <v>0.18536434108527133</v>
      </c>
      <c r="BV1853" s="13">
        <v>0.184</v>
      </c>
      <c r="BW1853" s="13">
        <v>0.184</v>
      </c>
      <c r="BX1853" s="13">
        <v>1.87</v>
      </c>
      <c r="BY1853" s="13">
        <v>1.8260000000000001</v>
      </c>
      <c r="BZ1853" s="13">
        <v>1.97</v>
      </c>
      <c r="CA1853" s="13">
        <v>1.97</v>
      </c>
      <c r="CB1853" s="13">
        <v>0</v>
      </c>
      <c r="CC1853" s="15">
        <v>0.58199999999999996</v>
      </c>
      <c r="CD1853" s="15">
        <v>0.57599999999999996</v>
      </c>
      <c r="CE1853" s="15">
        <v>0.36</v>
      </c>
      <c r="CF1853" s="15">
        <v>1.2086116836138245</v>
      </c>
      <c r="CG1853" s="15">
        <v>1.2063096565710545</v>
      </c>
      <c r="CH1853" s="13">
        <v>6.4600000000000005E-2</v>
      </c>
      <c r="CI1853" s="13">
        <v>5.0900000000000001E-2</v>
      </c>
      <c r="CJ1853" s="13">
        <v>0</v>
      </c>
      <c r="CK1853" s="12">
        <f t="shared" si="56"/>
        <v>0</v>
      </c>
      <c r="CL1853" s="36">
        <f t="shared" si="57"/>
        <v>0.93908629441624369</v>
      </c>
      <c r="CM1853" s="13">
        <v>0.25800000000000001</v>
      </c>
      <c r="CN1853" s="13">
        <v>8.2000000000000003E-2</v>
      </c>
      <c r="CO1853" s="13">
        <v>0.17599999999999999</v>
      </c>
      <c r="CP1853" s="13">
        <v>21.3</v>
      </c>
      <c r="CQ1853" s="13">
        <v>0.26400000000000001</v>
      </c>
      <c r="CR1853" s="13">
        <v>21.3</v>
      </c>
      <c r="CS1853" s="13" t="s">
        <v>7128</v>
      </c>
      <c r="CT1853" s="13">
        <v>0</v>
      </c>
      <c r="CU1853" s="13">
        <v>0.26</v>
      </c>
      <c r="CV1853" s="13">
        <v>1.97</v>
      </c>
      <c r="CW1853" s="13">
        <v>0.26400000000000001</v>
      </c>
      <c r="CX1853" s="12">
        <v>9.4117647058823514E-2</v>
      </c>
      <c r="CY1853" s="12">
        <v>9.7132716914168304E-2</v>
      </c>
      <c r="CZ1853" s="15">
        <v>80.681818181818187</v>
      </c>
      <c r="DA1853" s="20"/>
      <c r="DB1853" s="20"/>
    </row>
    <row r="1854" spans="1:106" ht="24">
      <c r="A1854" s="8" t="s">
        <v>3845</v>
      </c>
      <c r="B1854" s="8" t="s">
        <v>3846</v>
      </c>
      <c r="C1854" s="9" t="s">
        <v>7147</v>
      </c>
      <c r="D1854" s="9" t="s">
        <v>7126</v>
      </c>
      <c r="E1854" s="10" t="s">
        <v>7127</v>
      </c>
      <c r="F1854" s="10" t="s">
        <v>7126</v>
      </c>
      <c r="G1854" s="11">
        <v>0.99</v>
      </c>
      <c r="H1854" s="11">
        <v>0.99</v>
      </c>
      <c r="I1854" s="12">
        <v>9.0499999999999997E-2</v>
      </c>
      <c r="J1854" s="12">
        <v>0.146095</v>
      </c>
      <c r="K1854" s="12">
        <v>4.1999999999999996E-2</v>
      </c>
      <c r="L1854" s="12">
        <v>9.8500000000000004E-2</v>
      </c>
      <c r="M1854" s="12">
        <v>6.5019850000000004E-2</v>
      </c>
      <c r="N1854" s="12">
        <v>0.146095</v>
      </c>
      <c r="O1854" s="12">
        <v>-0.11217687134502924</v>
      </c>
      <c r="P1854" s="12">
        <v>-0.17130338443431747</v>
      </c>
      <c r="Q1854" s="13">
        <v>15.1</v>
      </c>
      <c r="R1854" s="13">
        <v>0</v>
      </c>
      <c r="S1854" s="13">
        <v>0</v>
      </c>
      <c r="T1854" s="13">
        <v>0</v>
      </c>
      <c r="U1854" s="13">
        <v>15.1</v>
      </c>
      <c r="V1854" s="13">
        <v>0.14499999999999999</v>
      </c>
      <c r="W1854" s="13">
        <v>14.955</v>
      </c>
      <c r="X1854" s="14">
        <v>9.6026490066225163E-3</v>
      </c>
      <c r="Y1854" s="15">
        <v>0.15493306891422906</v>
      </c>
      <c r="Z1854" s="14">
        <v>0</v>
      </c>
      <c r="AA1854" s="14">
        <v>0</v>
      </c>
      <c r="AB1854" s="14">
        <v>0</v>
      </c>
      <c r="AC1854" s="14">
        <v>0</v>
      </c>
      <c r="AD1854" s="13">
        <v>7.4999999999999997E-2</v>
      </c>
      <c r="AE1854" s="15">
        <v>1.3484444444444446</v>
      </c>
      <c r="AF1854" s="14">
        <v>4.4721359549995794E-2</v>
      </c>
      <c r="AG1854" s="14">
        <v>0.77815165616992676</v>
      </c>
      <c r="AH1854" s="15">
        <v>0.90882638215324929</v>
      </c>
      <c r="AI1854" s="5" t="s">
        <v>7128</v>
      </c>
      <c r="AJ1854" s="15">
        <v>130.17241379310343</v>
      </c>
      <c r="AK1854" s="15">
        <v>130.17241379310343</v>
      </c>
      <c r="AL1854" s="15" t="s">
        <v>7128</v>
      </c>
      <c r="AM1854" s="15" t="s">
        <v>7128</v>
      </c>
      <c r="AN1854" s="15">
        <v>4.4411764705882355</v>
      </c>
      <c r="AO1854" s="15">
        <v>1.9584954604409857</v>
      </c>
      <c r="AP1854" s="15" t="s">
        <v>7128</v>
      </c>
      <c r="AQ1854" s="15" t="s">
        <v>7128</v>
      </c>
      <c r="AR1854" s="15">
        <v>4.5944700460829493</v>
      </c>
      <c r="AS1854" s="15">
        <v>1.9396887159533074</v>
      </c>
      <c r="AT1854" s="14">
        <v>0</v>
      </c>
      <c r="AU1854" s="14">
        <v>0</v>
      </c>
      <c r="AV1854" s="12" t="s">
        <v>7128</v>
      </c>
      <c r="AW1854" s="12">
        <v>0.46</v>
      </c>
      <c r="AX1854" s="12">
        <v>1.663</v>
      </c>
      <c r="AY1854" s="12">
        <v>0.51600000000000001</v>
      </c>
      <c r="AZ1854" s="14" t="s">
        <v>7128</v>
      </c>
      <c r="BA1854" s="14" t="s">
        <v>7128</v>
      </c>
      <c r="BB1854" s="14">
        <v>3.3918128654970764E-2</v>
      </c>
      <c r="BC1854" s="14">
        <v>-2.5208384434317485E-2</v>
      </c>
      <c r="BD1854" s="14">
        <v>1.5045395590142672E-2</v>
      </c>
      <c r="BE1854" s="14">
        <v>-1.3099870298313878E-2</v>
      </c>
      <c r="BF1854" s="14">
        <v>0.18309859154929578</v>
      </c>
      <c r="BG1854" s="14">
        <v>1.0200000000000001E-2</v>
      </c>
      <c r="BH1854" s="13">
        <v>0.11600000000000001</v>
      </c>
      <c r="BI1854" s="13">
        <v>0.11600000000000001</v>
      </c>
      <c r="BJ1854" s="13">
        <v>-0.10100000000000001</v>
      </c>
      <c r="BK1854" s="13">
        <v>-0.10100000000000001</v>
      </c>
      <c r="BL1854" s="13">
        <v>7.71</v>
      </c>
      <c r="BM1854" s="13">
        <v>7.71</v>
      </c>
      <c r="BN1854" s="13">
        <v>-9.8000000000000004E-2</v>
      </c>
      <c r="BO1854" s="13">
        <v>-9.8000000000000004E-2</v>
      </c>
      <c r="BP1854" s="13">
        <v>-8.2507042253521137E-2</v>
      </c>
      <c r="BQ1854" s="13">
        <v>0</v>
      </c>
      <c r="BR1854" s="13">
        <v>0</v>
      </c>
      <c r="BS1854" s="13">
        <v>-3.0000000000000001E-3</v>
      </c>
      <c r="BT1854" s="14" t="s">
        <v>7128</v>
      </c>
      <c r="BU1854" s="13">
        <v>-7.9507042253521135E-2</v>
      </c>
      <c r="BV1854" s="13">
        <v>0.11900000000000001</v>
      </c>
      <c r="BW1854" s="13">
        <v>0.11900000000000001</v>
      </c>
      <c r="BX1854" s="13">
        <v>3.42</v>
      </c>
      <c r="BY1854" s="13">
        <v>3.2730000000000001</v>
      </c>
      <c r="BZ1854" s="13">
        <v>3.4</v>
      </c>
      <c r="CA1854" s="13">
        <v>3.2549999999999999</v>
      </c>
      <c r="CB1854" s="13">
        <v>0</v>
      </c>
      <c r="CC1854" s="15">
        <v>0.23200000000000001</v>
      </c>
      <c r="CD1854" s="15" t="s">
        <v>7128</v>
      </c>
      <c r="CE1854" s="15">
        <v>0.36</v>
      </c>
      <c r="CF1854" s="15">
        <v>1.2714459023493421</v>
      </c>
      <c r="CG1854" s="15">
        <v>1.3051972045397995</v>
      </c>
      <c r="CH1854" s="13">
        <v>-7.7999999999999986E-2</v>
      </c>
      <c r="CI1854" s="13">
        <v>-9.6000000000000002E-2</v>
      </c>
      <c r="CJ1854" s="13">
        <v>0</v>
      </c>
      <c r="CK1854" s="12">
        <f t="shared" si="56"/>
        <v>0</v>
      </c>
      <c r="CL1854" s="36">
        <f t="shared" si="57"/>
        <v>2.3686635944700463</v>
      </c>
      <c r="CM1854" s="13">
        <v>0.14199999999999999</v>
      </c>
      <c r="CN1854" s="13">
        <v>2.5999999999999999E-2</v>
      </c>
      <c r="CO1854" s="13">
        <v>0.11600000000000001</v>
      </c>
      <c r="CP1854" s="13">
        <v>15.1</v>
      </c>
      <c r="CQ1854" s="13" t="s">
        <v>7128</v>
      </c>
      <c r="CR1854" s="13" t="s">
        <v>7128</v>
      </c>
      <c r="CS1854" s="13" t="s">
        <v>7128</v>
      </c>
      <c r="CT1854" s="13">
        <v>0</v>
      </c>
      <c r="CU1854" s="13">
        <v>-0.10100000000000001</v>
      </c>
      <c r="CV1854" s="13">
        <v>3.2549999999999999</v>
      </c>
      <c r="CW1854" s="13">
        <v>-9.8000000000000004E-2</v>
      </c>
      <c r="CX1854" s="12">
        <v>3.3918128654970764E-2</v>
      </c>
      <c r="CY1854" s="12">
        <v>-2.5208384434317485E-2</v>
      </c>
      <c r="CZ1854" s="15" t="s">
        <v>7128</v>
      </c>
      <c r="DA1854" s="20"/>
      <c r="DB1854" s="20"/>
    </row>
    <row r="1855" spans="1:106">
      <c r="A1855" s="8" t="s">
        <v>7016</v>
      </c>
      <c r="B1855" s="8" t="s">
        <v>7017</v>
      </c>
      <c r="C1855" s="9" t="s">
        <v>7179</v>
      </c>
      <c r="D1855" s="9" t="s">
        <v>7126</v>
      </c>
      <c r="E1855" s="10" t="s">
        <v>7127</v>
      </c>
      <c r="F1855" s="10" t="s">
        <v>7126</v>
      </c>
      <c r="G1855" s="11">
        <v>0.79</v>
      </c>
      <c r="H1855" s="11">
        <v>0.95218543046357618</v>
      </c>
      <c r="I1855" s="12">
        <v>9.0499999999999997E-2</v>
      </c>
      <c r="J1855" s="12">
        <v>0.14267278145695364</v>
      </c>
      <c r="K1855" s="12">
        <v>4.7E-2</v>
      </c>
      <c r="L1855" s="12">
        <v>0.10350000000000001</v>
      </c>
      <c r="M1855" s="12">
        <v>6.8320350000000002E-2</v>
      </c>
      <c r="N1855" s="12">
        <v>0.13000835631868132</v>
      </c>
      <c r="O1855" s="12">
        <v>-0.15015941247299641</v>
      </c>
      <c r="P1855" s="12">
        <v>-0.1374001197822505</v>
      </c>
      <c r="Q1855" s="13">
        <v>0.151</v>
      </c>
      <c r="R1855" s="13">
        <v>0</v>
      </c>
      <c r="S1855" s="13">
        <v>3.1E-2</v>
      </c>
      <c r="T1855" s="13">
        <v>3.1E-2</v>
      </c>
      <c r="U1855" s="13">
        <v>0.182</v>
      </c>
      <c r="V1855" s="13">
        <v>1.4E-2</v>
      </c>
      <c r="W1855" s="13">
        <v>0.16799999999999998</v>
      </c>
      <c r="X1855" s="14">
        <v>7.6923076923076927E-2</v>
      </c>
      <c r="Y1855" s="15">
        <v>4.065040650406504E-2</v>
      </c>
      <c r="Z1855" s="14">
        <v>3.3695652173913043E-2</v>
      </c>
      <c r="AA1855" s="14">
        <v>0.17032967032967034</v>
      </c>
      <c r="AB1855" s="14">
        <v>3.4870641169853771E-2</v>
      </c>
      <c r="AC1855" s="14">
        <v>0.20529801324503311</v>
      </c>
      <c r="AD1855" s="13">
        <v>1.2E-2</v>
      </c>
      <c r="AE1855" s="15">
        <v>2.4855833333333339</v>
      </c>
      <c r="AF1855" s="14">
        <v>0.19235384061671346</v>
      </c>
      <c r="AG1855" s="14" t="s">
        <v>7128</v>
      </c>
      <c r="AH1855" s="15">
        <v>0.41666666666666674</v>
      </c>
      <c r="AI1855" s="5" t="s">
        <v>7128</v>
      </c>
      <c r="AJ1855" s="15" t="s">
        <v>7128</v>
      </c>
      <c r="AK1855" s="15" t="s">
        <v>7128</v>
      </c>
      <c r="AL1855" s="15" t="s">
        <v>7128</v>
      </c>
      <c r="AM1855" s="15" t="s">
        <v>7128</v>
      </c>
      <c r="AN1855" s="15">
        <v>0.16985376827896512</v>
      </c>
      <c r="AO1855" s="15" t="s">
        <v>7128</v>
      </c>
      <c r="AP1855" s="15" t="s">
        <v>7128</v>
      </c>
      <c r="AQ1855" s="15" t="s">
        <v>7128</v>
      </c>
      <c r="AR1855" s="15">
        <v>0.18543046357615892</v>
      </c>
      <c r="AS1855" s="15" t="s">
        <v>7128</v>
      </c>
      <c r="AT1855" s="14" t="s">
        <v>7128</v>
      </c>
      <c r="AU1855" s="14">
        <v>0</v>
      </c>
      <c r="AV1855" s="12" t="s">
        <v>7128</v>
      </c>
      <c r="AW1855" s="12" t="s">
        <v>7128</v>
      </c>
      <c r="AX1855" s="12" t="s">
        <v>7128</v>
      </c>
      <c r="AY1855" s="12" t="s">
        <v>7128</v>
      </c>
      <c r="AZ1855" s="14" t="s">
        <v>7128</v>
      </c>
      <c r="BA1855" s="14" t="s">
        <v>7128</v>
      </c>
      <c r="BB1855" s="14">
        <v>-7.4866310160427805E-3</v>
      </c>
      <c r="BC1855" s="14">
        <v>-7.3917634635691657E-3</v>
      </c>
      <c r="BD1855" s="14" t="s">
        <v>7128</v>
      </c>
      <c r="BE1855" s="14" t="s">
        <v>7128</v>
      </c>
      <c r="BF1855" s="14">
        <v>0</v>
      </c>
      <c r="BG1855" s="14">
        <v>4.0800000000000003E-2</v>
      </c>
      <c r="BH1855" s="13">
        <v>-7.0000000000000001E-3</v>
      </c>
      <c r="BI1855" s="13">
        <v>-7.0000000000000001E-3</v>
      </c>
      <c r="BJ1855" s="13">
        <v>-7.0000000000000001E-3</v>
      </c>
      <c r="BK1855" s="13">
        <v>-7.0000000000000001E-3</v>
      </c>
      <c r="BL1855" s="13">
        <v>0</v>
      </c>
      <c r="BM1855" s="13">
        <v>0</v>
      </c>
      <c r="BN1855" s="13">
        <v>-5.0000000000000001E-3</v>
      </c>
      <c r="BO1855" s="13">
        <v>-5.0000000000000001E-3</v>
      </c>
      <c r="BP1855" s="13">
        <v>-7.0000000000000001E-3</v>
      </c>
      <c r="BQ1855" s="13">
        <v>0</v>
      </c>
      <c r="BR1855" s="13">
        <v>0</v>
      </c>
      <c r="BS1855" s="13">
        <v>-2E-3</v>
      </c>
      <c r="BT1855" s="14" t="s">
        <v>7128</v>
      </c>
      <c r="BU1855" s="13">
        <v>-5.0000000000000001E-3</v>
      </c>
      <c r="BV1855" s="13">
        <v>-5.0000000000000001E-3</v>
      </c>
      <c r="BW1855" s="13">
        <v>-5.0000000000000001E-3</v>
      </c>
      <c r="BX1855" s="13">
        <v>0.93500000000000005</v>
      </c>
      <c r="BY1855" s="13">
        <v>0.94700000000000006</v>
      </c>
      <c r="BZ1855" s="13">
        <v>0.88900000000000001</v>
      </c>
      <c r="CA1855" s="13">
        <v>0.90600000000000003</v>
      </c>
      <c r="CB1855" s="13">
        <v>0</v>
      </c>
      <c r="CC1855" s="15" t="s">
        <v>7128</v>
      </c>
      <c r="CD1855" s="15">
        <v>0.84299999999999997</v>
      </c>
      <c r="CE1855" s="15">
        <v>0.36</v>
      </c>
      <c r="CF1855" s="15">
        <v>1.7679834534299677</v>
      </c>
      <c r="CG1855" s="15">
        <v>1.9068142466334521</v>
      </c>
      <c r="CH1855" s="13">
        <v>8.6099999999999996E-2</v>
      </c>
      <c r="CI1855" s="13">
        <v>8.5999999999999979E-2</v>
      </c>
      <c r="CJ1855" s="13">
        <v>0</v>
      </c>
      <c r="CK1855" s="12">
        <f t="shared" si="56"/>
        <v>0</v>
      </c>
      <c r="CL1855" s="36" t="str">
        <f t="shared" si="57"/>
        <v>NA</v>
      </c>
      <c r="CM1855" s="13" t="s">
        <v>7128</v>
      </c>
      <c r="CN1855" s="13" t="s">
        <v>7128</v>
      </c>
      <c r="CO1855" s="13" t="s">
        <v>7128</v>
      </c>
      <c r="CP1855" s="13" t="s">
        <v>7128</v>
      </c>
      <c r="CQ1855" s="13" t="s">
        <v>7128</v>
      </c>
      <c r="CR1855" s="13" t="s">
        <v>7128</v>
      </c>
      <c r="CS1855" s="13" t="s">
        <v>7128</v>
      </c>
      <c r="CT1855" s="13">
        <v>0</v>
      </c>
      <c r="CU1855" s="13">
        <v>-7.0000000000000001E-3</v>
      </c>
      <c r="CV1855" s="13">
        <v>0.90600000000000003</v>
      </c>
      <c r="CW1855" s="13">
        <v>-5.0000000000000001E-3</v>
      </c>
      <c r="CX1855" s="12">
        <v>-7.4866310160427805E-3</v>
      </c>
      <c r="CY1855" s="12">
        <v>-7.3917634635691657E-3</v>
      </c>
      <c r="CZ1855" s="15" t="s">
        <v>7128</v>
      </c>
      <c r="DA1855" s="20"/>
      <c r="DB1855" s="20"/>
    </row>
    <row r="1856" spans="1:106">
      <c r="A1856" s="8" t="s">
        <v>5431</v>
      </c>
      <c r="B1856" s="8" t="s">
        <v>5432</v>
      </c>
      <c r="C1856" s="9" t="s">
        <v>7182</v>
      </c>
      <c r="D1856" s="9" t="s">
        <v>7126</v>
      </c>
      <c r="E1856" s="10" t="s">
        <v>7127</v>
      </c>
      <c r="F1856" s="10" t="s">
        <v>7126</v>
      </c>
      <c r="G1856" s="11">
        <v>1.1200000000000001</v>
      </c>
      <c r="H1856" s="11">
        <v>1.1200000000000001</v>
      </c>
      <c r="I1856" s="12">
        <v>9.0499999999999997E-2</v>
      </c>
      <c r="J1856" s="12">
        <v>0.15786</v>
      </c>
      <c r="K1856" s="12">
        <v>4.7E-2</v>
      </c>
      <c r="L1856" s="12">
        <v>0.10350000000000001</v>
      </c>
      <c r="M1856" s="12">
        <v>6.8320350000000002E-2</v>
      </c>
      <c r="N1856" s="12">
        <v>0.15786</v>
      </c>
      <c r="O1856" s="12">
        <v>-0.15159040752351097</v>
      </c>
      <c r="P1856" s="12">
        <v>-0.1553187039390089</v>
      </c>
      <c r="Q1856" s="13">
        <v>1.03</v>
      </c>
      <c r="R1856" s="13">
        <v>0</v>
      </c>
      <c r="S1856" s="13">
        <v>0</v>
      </c>
      <c r="T1856" s="13">
        <v>0</v>
      </c>
      <c r="U1856" s="13">
        <v>1.03</v>
      </c>
      <c r="V1856" s="13">
        <v>3.5000000000000003E-2</v>
      </c>
      <c r="W1856" s="13">
        <v>0.995</v>
      </c>
      <c r="X1856" s="14">
        <v>3.398058252427185E-2</v>
      </c>
      <c r="Y1856" s="15">
        <v>0.11146496815286623</v>
      </c>
      <c r="Z1856" s="14">
        <v>0</v>
      </c>
      <c r="AA1856" s="14">
        <v>0</v>
      </c>
      <c r="AB1856" s="14">
        <v>0</v>
      </c>
      <c r="AC1856" s="14">
        <v>0</v>
      </c>
      <c r="AD1856" s="13">
        <v>8.9999999999999993E-3</v>
      </c>
      <c r="AE1856" s="15">
        <v>-5.1111111111111114E-2</v>
      </c>
      <c r="AF1856" s="14" t="s">
        <v>7128</v>
      </c>
      <c r="AG1856" s="14" t="s">
        <v>7128</v>
      </c>
      <c r="AH1856" s="15">
        <v>0.38461538461538458</v>
      </c>
      <c r="AI1856" s="5" t="s">
        <v>7128</v>
      </c>
      <c r="AJ1856" s="15">
        <v>51.5</v>
      </c>
      <c r="AK1856" s="15">
        <v>51.5</v>
      </c>
      <c r="AL1856" s="15" t="s">
        <v>7128</v>
      </c>
      <c r="AM1856" s="15" t="s">
        <v>7128</v>
      </c>
      <c r="AN1856" s="15">
        <v>0.33660130718954251</v>
      </c>
      <c r="AO1856" s="15">
        <v>6.0946745562130173</v>
      </c>
      <c r="AP1856" s="15">
        <v>124.375</v>
      </c>
      <c r="AQ1856" s="15">
        <v>23.13953488372093</v>
      </c>
      <c r="AR1856" s="15">
        <v>0.32892561983471075</v>
      </c>
      <c r="AS1856" s="15">
        <v>5.8875739644970411</v>
      </c>
      <c r="AT1856" s="14">
        <v>0</v>
      </c>
      <c r="AU1856" s="14">
        <v>0</v>
      </c>
      <c r="AV1856" s="12">
        <v>-0.436</v>
      </c>
      <c r="AW1856" s="12">
        <v>-0.47899999999999998</v>
      </c>
      <c r="AX1856" s="12">
        <v>-0.71499999999999997</v>
      </c>
      <c r="AY1856" s="12">
        <v>-0.53299999999999992</v>
      </c>
      <c r="AZ1856" s="14" t="s">
        <v>7128</v>
      </c>
      <c r="BA1856" s="14" t="s">
        <v>7128</v>
      </c>
      <c r="BB1856" s="14">
        <v>6.2695924764890288E-3</v>
      </c>
      <c r="BC1856" s="14">
        <v>2.5412960609911056E-3</v>
      </c>
      <c r="BD1856" s="14">
        <v>0.11834319526627218</v>
      </c>
      <c r="BE1856" s="14">
        <v>4.7337278106508875E-2</v>
      </c>
      <c r="BF1856" s="14">
        <v>0</v>
      </c>
      <c r="BG1856" s="14">
        <v>7.0000000000000007E-2</v>
      </c>
      <c r="BH1856" s="13">
        <v>0.02</v>
      </c>
      <c r="BI1856" s="13">
        <v>0.02</v>
      </c>
      <c r="BJ1856" s="13">
        <v>8.0000000000000002E-3</v>
      </c>
      <c r="BK1856" s="13">
        <v>8.0000000000000002E-3</v>
      </c>
      <c r="BL1856" s="13">
        <v>0.16900000000000001</v>
      </c>
      <c r="BM1856" s="13">
        <v>0.16900000000000001</v>
      </c>
      <c r="BN1856" s="13">
        <v>4.2999999999999997E-2</v>
      </c>
      <c r="BO1856" s="13">
        <v>4.2999999999999997E-2</v>
      </c>
      <c r="BP1856" s="13">
        <v>8.0000000000000002E-3</v>
      </c>
      <c r="BQ1856" s="13">
        <v>0</v>
      </c>
      <c r="BR1856" s="13">
        <v>0</v>
      </c>
      <c r="BS1856" s="13">
        <v>-4.3999999999999997E-2</v>
      </c>
      <c r="BT1856" s="14">
        <v>-5.5</v>
      </c>
      <c r="BU1856" s="13">
        <v>5.1999999999999998E-2</v>
      </c>
      <c r="BV1856" s="13">
        <v>6.4000000000000001E-2</v>
      </c>
      <c r="BW1856" s="13">
        <v>6.4000000000000001E-2</v>
      </c>
      <c r="BX1856" s="13">
        <v>3.19</v>
      </c>
      <c r="BY1856" s="13">
        <v>3.1480000000000001</v>
      </c>
      <c r="BZ1856" s="13">
        <v>3.06</v>
      </c>
      <c r="CA1856" s="13">
        <v>3.0249999999999999</v>
      </c>
      <c r="CB1856" s="13">
        <v>0</v>
      </c>
      <c r="CC1856" s="15">
        <v>-9.0999999999999998E-2</v>
      </c>
      <c r="CD1856" s="15">
        <v>0.129</v>
      </c>
      <c r="CE1856" s="15">
        <v>0.36</v>
      </c>
      <c r="CF1856" s="15" t="s">
        <v>7128</v>
      </c>
      <c r="CG1856" s="15" t="s">
        <v>7128</v>
      </c>
      <c r="CH1856" s="13" t="s">
        <v>7128</v>
      </c>
      <c r="CI1856" s="13" t="s">
        <v>7128</v>
      </c>
      <c r="CJ1856" s="13">
        <v>0</v>
      </c>
      <c r="CK1856" s="12">
        <f t="shared" si="56"/>
        <v>0</v>
      </c>
      <c r="CL1856" s="36">
        <f t="shared" si="57"/>
        <v>5.5867768595041327E-2</v>
      </c>
      <c r="CM1856" s="13">
        <v>2.1000000000000001E-2</v>
      </c>
      <c r="CN1856" s="13" t="s">
        <v>7128</v>
      </c>
      <c r="CO1856" s="13">
        <v>0.02</v>
      </c>
      <c r="CP1856" s="13">
        <v>1.03</v>
      </c>
      <c r="CQ1856" s="13">
        <v>4.2999999999999997E-2</v>
      </c>
      <c r="CR1856" s="13">
        <v>0.995</v>
      </c>
      <c r="CS1856" s="13" t="s">
        <v>7128</v>
      </c>
      <c r="CT1856" s="13">
        <v>0</v>
      </c>
      <c r="CU1856" s="13">
        <v>8.0000000000000002E-3</v>
      </c>
      <c r="CV1856" s="13">
        <v>3.0249999999999999</v>
      </c>
      <c r="CW1856" s="13">
        <v>4.2999999999999997E-2</v>
      </c>
      <c r="CX1856" s="12">
        <v>6.2695924764890288E-3</v>
      </c>
      <c r="CY1856" s="12">
        <v>2.5412960609911056E-3</v>
      </c>
      <c r="CZ1856" s="15">
        <v>23.13953488372093</v>
      </c>
      <c r="DA1856" s="20"/>
      <c r="DB1856" s="20"/>
    </row>
    <row r="1857" spans="1:106">
      <c r="A1857" s="8" t="s">
        <v>6657</v>
      </c>
      <c r="B1857" s="8" t="s">
        <v>6658</v>
      </c>
      <c r="C1857" s="9" t="s">
        <v>7155</v>
      </c>
      <c r="D1857" s="9" t="s">
        <v>7126</v>
      </c>
      <c r="E1857" s="10" t="s">
        <v>7127</v>
      </c>
      <c r="F1857" s="10" t="s">
        <v>7126</v>
      </c>
      <c r="G1857" s="11">
        <v>0.92</v>
      </c>
      <c r="H1857" s="11">
        <v>0.98935384615384625</v>
      </c>
      <c r="I1857" s="12">
        <v>9.0499999999999997E-2</v>
      </c>
      <c r="J1857" s="12">
        <v>0.14603652307692308</v>
      </c>
      <c r="K1857" s="12">
        <v>4.7E-2</v>
      </c>
      <c r="L1857" s="12">
        <v>0.10350000000000001</v>
      </c>
      <c r="M1857" s="12">
        <v>6.8320350000000002E-2</v>
      </c>
      <c r="N1857" s="12">
        <v>0.14058860822603722</v>
      </c>
      <c r="O1857" s="12">
        <v>-1.1705764003775367</v>
      </c>
      <c r="P1857" s="12">
        <v>-0.16950427087663963</v>
      </c>
      <c r="Q1857" s="13">
        <v>1.3</v>
      </c>
      <c r="R1857" s="13">
        <v>0</v>
      </c>
      <c r="S1857" s="13">
        <v>9.8000000000000004E-2</v>
      </c>
      <c r="T1857" s="13">
        <v>9.8000000000000004E-2</v>
      </c>
      <c r="U1857" s="13">
        <v>1.3980000000000001</v>
      </c>
      <c r="V1857" s="13">
        <v>5.0000000000000001E-3</v>
      </c>
      <c r="W1857" s="13">
        <v>1.3930000000000002</v>
      </c>
      <c r="X1857" s="14">
        <v>3.5765379113018594E-3</v>
      </c>
      <c r="Y1857" s="15" t="s">
        <v>7128</v>
      </c>
      <c r="Z1857" s="14" t="s">
        <v>7128</v>
      </c>
      <c r="AA1857" s="14">
        <v>7.0100143061516448E-2</v>
      </c>
      <c r="AB1857" s="14" t="s">
        <v>7128</v>
      </c>
      <c r="AC1857" s="14">
        <v>7.5384615384615383E-2</v>
      </c>
      <c r="AD1857" s="13">
        <v>0.16700000000000001</v>
      </c>
      <c r="AE1857" s="15">
        <v>0.17199999999999999</v>
      </c>
      <c r="AF1857" s="14" t="s">
        <v>7128</v>
      </c>
      <c r="AG1857" s="14" t="s">
        <v>7128</v>
      </c>
      <c r="AH1857" s="15">
        <v>0.25279642058165547</v>
      </c>
      <c r="AI1857" s="5" t="s">
        <v>7128</v>
      </c>
      <c r="AJ1857" s="15" t="s">
        <v>7128</v>
      </c>
      <c r="AK1857" s="15" t="s">
        <v>7128</v>
      </c>
      <c r="AL1857" s="15" t="s">
        <v>7128</v>
      </c>
      <c r="AM1857" s="15" t="s">
        <v>7128</v>
      </c>
      <c r="AN1857" s="15" t="s">
        <v>7128</v>
      </c>
      <c r="AO1857" s="15" t="s">
        <v>7128</v>
      </c>
      <c r="AP1857" s="15" t="s">
        <v>7128</v>
      </c>
      <c r="AQ1857" s="15" t="s">
        <v>7128</v>
      </c>
      <c r="AR1857" s="15">
        <v>19.619718309859156</v>
      </c>
      <c r="AS1857" s="15" t="s">
        <v>7128</v>
      </c>
      <c r="AT1857" s="14" t="s">
        <v>7128</v>
      </c>
      <c r="AU1857" s="14">
        <v>0</v>
      </c>
      <c r="AV1857" s="12" t="s">
        <v>7128</v>
      </c>
      <c r="AW1857" s="12" t="s">
        <v>7128</v>
      </c>
      <c r="AX1857" s="12" t="s">
        <v>7128</v>
      </c>
      <c r="AY1857" s="12" t="s">
        <v>7128</v>
      </c>
      <c r="AZ1857" s="14" t="s">
        <v>7128</v>
      </c>
      <c r="BA1857" s="14" t="s">
        <v>7128</v>
      </c>
      <c r="BB1857" s="14">
        <v>-1.0245398773006136</v>
      </c>
      <c r="BC1857" s="14">
        <v>-2.891566265060241E-2</v>
      </c>
      <c r="BD1857" s="14" t="s">
        <v>7128</v>
      </c>
      <c r="BE1857" s="14" t="s">
        <v>7128</v>
      </c>
      <c r="BF1857" s="14">
        <v>0</v>
      </c>
      <c r="BG1857" s="14">
        <v>5.1299999999999998E-2</v>
      </c>
      <c r="BH1857" s="13">
        <v>-0.33400000000000002</v>
      </c>
      <c r="BI1857" s="13">
        <v>-0.33400000000000002</v>
      </c>
      <c r="BJ1857" s="13">
        <v>-1.2E-2</v>
      </c>
      <c r="BK1857" s="13">
        <v>-1.2E-2</v>
      </c>
      <c r="BL1857" s="13">
        <v>0</v>
      </c>
      <c r="BM1857" s="13">
        <v>0</v>
      </c>
      <c r="BN1857" s="13">
        <v>0</v>
      </c>
      <c r="BO1857" s="13">
        <v>0</v>
      </c>
      <c r="BP1857" s="13">
        <v>-1.2E-2</v>
      </c>
      <c r="BQ1857" s="13">
        <v>0</v>
      </c>
      <c r="BR1857" s="13">
        <v>0</v>
      </c>
      <c r="BS1857" s="13">
        <v>0</v>
      </c>
      <c r="BT1857" s="14" t="s">
        <v>7128</v>
      </c>
      <c r="BU1857" s="13">
        <v>-1.2E-2</v>
      </c>
      <c r="BV1857" s="13">
        <v>-0.33400000000000002</v>
      </c>
      <c r="BW1857" s="13">
        <v>-0.33400000000000002</v>
      </c>
      <c r="BX1857" s="13">
        <v>0.32600000000000001</v>
      </c>
      <c r="BY1857" s="13">
        <v>0.41499999999999998</v>
      </c>
      <c r="BZ1857" s="13">
        <v>-2.1999999999999999E-2</v>
      </c>
      <c r="CA1857" s="13">
        <v>7.1000000000000008E-2</v>
      </c>
      <c r="CB1857" s="13">
        <v>0</v>
      </c>
      <c r="CC1857" s="15">
        <v>-1.2E-2</v>
      </c>
      <c r="CD1857" s="15">
        <v>0.21199999999999999</v>
      </c>
      <c r="CE1857" s="15">
        <v>0.36</v>
      </c>
      <c r="CF1857" s="15" t="s">
        <v>7128</v>
      </c>
      <c r="CG1857" s="15" t="s">
        <v>7128</v>
      </c>
      <c r="CH1857" s="13" t="s">
        <v>7128</v>
      </c>
      <c r="CI1857" s="13" t="s">
        <v>7128</v>
      </c>
      <c r="CJ1857" s="13">
        <v>0</v>
      </c>
      <c r="CK1857" s="12">
        <f t="shared" si="56"/>
        <v>0</v>
      </c>
      <c r="CL1857" s="36" t="str">
        <f t="shared" si="57"/>
        <v>NA</v>
      </c>
      <c r="CM1857" s="13" t="s">
        <v>7128</v>
      </c>
      <c r="CN1857" s="13" t="s">
        <v>7128</v>
      </c>
      <c r="CO1857" s="13" t="s">
        <v>7128</v>
      </c>
      <c r="CP1857" s="13" t="s">
        <v>7128</v>
      </c>
      <c r="CQ1857" s="13" t="s">
        <v>7128</v>
      </c>
      <c r="CR1857" s="13" t="s">
        <v>7128</v>
      </c>
      <c r="CS1857" s="13" t="s">
        <v>7128</v>
      </c>
      <c r="CT1857" s="13">
        <v>0</v>
      </c>
      <c r="CU1857" s="13">
        <v>-1.2E-2</v>
      </c>
      <c r="CV1857" s="13">
        <v>7.1000000000000008E-2</v>
      </c>
      <c r="CW1857" s="13">
        <v>0</v>
      </c>
      <c r="CX1857" s="12">
        <v>-1.0245398773006136</v>
      </c>
      <c r="CY1857" s="12">
        <v>-2.891566265060241E-2</v>
      </c>
      <c r="CZ1857" s="15" t="s">
        <v>7128</v>
      </c>
      <c r="DA1857" s="20"/>
      <c r="DB1857" s="20"/>
    </row>
    <row r="1858" spans="1:106">
      <c r="A1858" s="8" t="s">
        <v>1235</v>
      </c>
      <c r="B1858" s="8" t="s">
        <v>1236</v>
      </c>
      <c r="C1858" s="9" t="s">
        <v>7148</v>
      </c>
      <c r="D1858" s="9" t="s">
        <v>7126</v>
      </c>
      <c r="E1858" s="10" t="s">
        <v>7127</v>
      </c>
      <c r="F1858" s="10" t="s">
        <v>7126</v>
      </c>
      <c r="G1858" s="11">
        <v>0.67</v>
      </c>
      <c r="H1858" s="11">
        <v>0.67</v>
      </c>
      <c r="I1858" s="12">
        <v>9.0499999999999997E-2</v>
      </c>
      <c r="J1858" s="12">
        <v>0.117135</v>
      </c>
      <c r="K1858" s="12">
        <v>4.7E-2</v>
      </c>
      <c r="L1858" s="12">
        <v>0.10350000000000001</v>
      </c>
      <c r="M1858" s="12">
        <v>6.8320350000000002E-2</v>
      </c>
      <c r="N1858" s="12">
        <v>0.117135</v>
      </c>
      <c r="O1858" s="12" t="s">
        <v>7128</v>
      </c>
      <c r="P1858" s="12" t="s">
        <v>7128</v>
      </c>
      <c r="Q1858" s="13">
        <v>4.45</v>
      </c>
      <c r="R1858" s="13">
        <v>0</v>
      </c>
      <c r="S1858" s="13">
        <v>0</v>
      </c>
      <c r="T1858" s="13">
        <v>0</v>
      </c>
      <c r="U1858" s="13">
        <v>4.45</v>
      </c>
      <c r="V1858" s="13">
        <v>0</v>
      </c>
      <c r="W1858" s="13">
        <v>4.45</v>
      </c>
      <c r="X1858" s="14">
        <v>0</v>
      </c>
      <c r="Y1858" s="15">
        <v>4.4757033248081841E-2</v>
      </c>
      <c r="Z1858" s="14" t="s">
        <v>7128</v>
      </c>
      <c r="AA1858" s="14">
        <v>0</v>
      </c>
      <c r="AB1858" s="14" t="s">
        <v>7128</v>
      </c>
      <c r="AC1858" s="14">
        <v>0</v>
      </c>
      <c r="AD1858" s="13">
        <v>0.114</v>
      </c>
      <c r="AE1858" s="15">
        <v>2.1190277777777777</v>
      </c>
      <c r="AF1858" s="14">
        <v>7.0710678118654752E-2</v>
      </c>
      <c r="AG1858" s="14">
        <v>0.81670833227046236</v>
      </c>
      <c r="AH1858" s="15">
        <v>0.43492063492063493</v>
      </c>
      <c r="AI1858" s="5" t="s">
        <v>7128</v>
      </c>
      <c r="AJ1858" s="15" t="s">
        <v>7128</v>
      </c>
      <c r="AK1858" s="15" t="s">
        <v>7128</v>
      </c>
      <c r="AL1858" s="15" t="s">
        <v>7128</v>
      </c>
      <c r="AM1858" s="15" t="s">
        <v>7128</v>
      </c>
      <c r="AN1858" s="15" t="s">
        <v>7128</v>
      </c>
      <c r="AO1858" s="15">
        <v>2.5098702763677382E-2</v>
      </c>
      <c r="AP1858" s="15" t="s">
        <v>7128</v>
      </c>
      <c r="AQ1858" s="15" t="s">
        <v>7128</v>
      </c>
      <c r="AR1858" s="15" t="s">
        <v>7128</v>
      </c>
      <c r="AS1858" s="15">
        <v>2.5098702763677382E-2</v>
      </c>
      <c r="AT1858" s="14" t="s">
        <v>7128</v>
      </c>
      <c r="AU1858" s="14">
        <v>0</v>
      </c>
      <c r="AV1858" s="12" t="s">
        <v>7128</v>
      </c>
      <c r="AW1858" s="12" t="s">
        <v>7128</v>
      </c>
      <c r="AX1858" s="12" t="s">
        <v>7128</v>
      </c>
      <c r="AY1858" s="12" t="s">
        <v>7128</v>
      </c>
      <c r="AZ1858" s="14" t="s">
        <v>7128</v>
      </c>
      <c r="BA1858" s="14" t="s">
        <v>7128</v>
      </c>
      <c r="BB1858" s="14" t="s">
        <v>7128</v>
      </c>
      <c r="BC1858" s="14" t="s">
        <v>7128</v>
      </c>
      <c r="BD1858" s="14">
        <v>-0.12972363226170333</v>
      </c>
      <c r="BE1858" s="14">
        <v>-8.0654258319232938E-2</v>
      </c>
      <c r="BF1858" s="14">
        <v>0</v>
      </c>
      <c r="BG1858" s="14">
        <v>1.1299999999999999E-2</v>
      </c>
      <c r="BH1858" s="13">
        <v>-23</v>
      </c>
      <c r="BI1858" s="13">
        <v>-23</v>
      </c>
      <c r="BJ1858" s="13">
        <v>-14.3</v>
      </c>
      <c r="BK1858" s="13">
        <v>-14.3</v>
      </c>
      <c r="BL1858" s="13">
        <v>177.3</v>
      </c>
      <c r="BM1858" s="13">
        <v>177.3</v>
      </c>
      <c r="BN1858" s="13">
        <v>-6.58</v>
      </c>
      <c r="BO1858" s="13">
        <v>-6.58</v>
      </c>
      <c r="BP1858" s="13">
        <v>-14.3</v>
      </c>
      <c r="BQ1858" s="13">
        <v>25</v>
      </c>
      <c r="BR1858" s="13">
        <v>-36.01</v>
      </c>
      <c r="BS1858" s="13">
        <v>-7.0379999999999994</v>
      </c>
      <c r="BT1858" s="14" t="s">
        <v>7128</v>
      </c>
      <c r="BU1858" s="13">
        <v>28.747999999999998</v>
      </c>
      <c r="BV1858" s="13">
        <v>-4.9520000000000017</v>
      </c>
      <c r="BW1858" s="13">
        <v>20.047999999999998</v>
      </c>
      <c r="BX1858" s="13">
        <v>0</v>
      </c>
      <c r="BY1858" s="13">
        <v>0</v>
      </c>
      <c r="BZ1858" s="13">
        <v>0</v>
      </c>
      <c r="CA1858" s="13">
        <v>0</v>
      </c>
      <c r="CB1858" s="13">
        <v>0</v>
      </c>
      <c r="CC1858" s="15">
        <v>0.38500000000000001</v>
      </c>
      <c r="CD1858" s="15">
        <v>1.53</v>
      </c>
      <c r="CE1858" s="15">
        <v>0.36</v>
      </c>
      <c r="CF1858" s="15" t="s">
        <v>7128</v>
      </c>
      <c r="CG1858" s="15" t="s">
        <v>7128</v>
      </c>
      <c r="CH1858" s="13" t="s">
        <v>7128</v>
      </c>
      <c r="CI1858" s="13" t="s">
        <v>7128</v>
      </c>
      <c r="CJ1858" s="13">
        <v>0</v>
      </c>
      <c r="CK1858" s="12">
        <f t="shared" si="56"/>
        <v>0</v>
      </c>
      <c r="CL1858" s="36" t="str">
        <f t="shared" si="57"/>
        <v>NA</v>
      </c>
      <c r="CM1858" s="13" t="s">
        <v>7128</v>
      </c>
      <c r="CN1858" s="13" t="s">
        <v>7128</v>
      </c>
      <c r="CO1858" s="13" t="s">
        <v>7128</v>
      </c>
      <c r="CP1858" s="13" t="s">
        <v>7128</v>
      </c>
      <c r="CQ1858" s="13" t="s">
        <v>7128</v>
      </c>
      <c r="CR1858" s="13" t="s">
        <v>7128</v>
      </c>
      <c r="CS1858" s="13" t="s">
        <v>7128</v>
      </c>
      <c r="CT1858" s="13">
        <v>0.24460000000000001</v>
      </c>
      <c r="CU1858" s="13">
        <v>-14.3726</v>
      </c>
      <c r="CV1858" s="13">
        <v>0.24460000000000001</v>
      </c>
      <c r="CW1858" s="13">
        <v>-6.5280000000000005</v>
      </c>
      <c r="CX1858" s="12" t="s">
        <v>7128</v>
      </c>
      <c r="CY1858" s="12" t="s">
        <v>7128</v>
      </c>
      <c r="CZ1858" s="15" t="s">
        <v>7128</v>
      </c>
      <c r="DA1858" s="20"/>
      <c r="DB1858" s="20"/>
    </row>
    <row r="1859" spans="1:106">
      <c r="A1859" s="8" t="s">
        <v>6569</v>
      </c>
      <c r="B1859" s="8" t="s">
        <v>6570</v>
      </c>
      <c r="C1859" s="9" t="s">
        <v>7191</v>
      </c>
      <c r="D1859" s="9" t="s">
        <v>7126</v>
      </c>
      <c r="E1859" s="10" t="s">
        <v>7127</v>
      </c>
      <c r="F1859" s="10" t="s">
        <v>7126</v>
      </c>
      <c r="G1859" s="11">
        <v>1.04</v>
      </c>
      <c r="H1859" s="11">
        <v>1.04</v>
      </c>
      <c r="I1859" s="12">
        <v>9.0499999999999997E-2</v>
      </c>
      <c r="J1859" s="12">
        <v>0.15062</v>
      </c>
      <c r="K1859" s="12">
        <v>3.6999999999999998E-2</v>
      </c>
      <c r="L1859" s="12">
        <v>9.35E-2</v>
      </c>
      <c r="M1859" s="12">
        <v>6.1719349999999999E-2</v>
      </c>
      <c r="N1859" s="12">
        <v>0.15062</v>
      </c>
      <c r="O1859" s="12">
        <v>-0.15062</v>
      </c>
      <c r="P1859" s="12">
        <v>-0.15062</v>
      </c>
      <c r="Q1859" s="13">
        <v>2.29</v>
      </c>
      <c r="R1859" s="13">
        <v>0</v>
      </c>
      <c r="S1859" s="13">
        <v>0</v>
      </c>
      <c r="T1859" s="13">
        <v>0</v>
      </c>
      <c r="U1859" s="13">
        <v>2.29</v>
      </c>
      <c r="V1859" s="13">
        <v>0</v>
      </c>
      <c r="W1859" s="13">
        <v>2.29</v>
      </c>
      <c r="X1859" s="14">
        <v>0</v>
      </c>
      <c r="Y1859" s="15">
        <v>0.70652173913043481</v>
      </c>
      <c r="Z1859" s="14" t="s">
        <v>7128</v>
      </c>
      <c r="AA1859" s="14">
        <v>0</v>
      </c>
      <c r="AB1859" s="14" t="s">
        <v>7128</v>
      </c>
      <c r="AC1859" s="14">
        <v>0</v>
      </c>
      <c r="AD1859" s="13">
        <v>0.249</v>
      </c>
      <c r="AE1859" s="15">
        <v>3.1936944444444442</v>
      </c>
      <c r="AF1859" s="14">
        <v>0.21447610589527216</v>
      </c>
      <c r="AG1859" s="14">
        <v>0.60076622270882207</v>
      </c>
      <c r="AH1859" s="15">
        <v>0.87760333226529974</v>
      </c>
      <c r="AI1859" s="5" t="s">
        <v>7128</v>
      </c>
      <c r="AJ1859" s="15" t="s">
        <v>7128</v>
      </c>
      <c r="AK1859" s="15" t="s">
        <v>7128</v>
      </c>
      <c r="AL1859" s="15" t="s">
        <v>7128</v>
      </c>
      <c r="AM1859" s="15" t="s">
        <v>7128</v>
      </c>
      <c r="AN1859" s="15" t="s">
        <v>7128</v>
      </c>
      <c r="AO1859" s="15" t="s">
        <v>7128</v>
      </c>
      <c r="AP1859" s="15" t="s">
        <v>7128</v>
      </c>
      <c r="AQ1859" s="15" t="s">
        <v>7128</v>
      </c>
      <c r="AR1859" s="15" t="s">
        <v>7128</v>
      </c>
      <c r="AS1859" s="15" t="s">
        <v>7128</v>
      </c>
      <c r="AT1859" s="14" t="s">
        <v>7128</v>
      </c>
      <c r="AU1859" s="14">
        <v>0</v>
      </c>
      <c r="AV1859" s="12" t="s">
        <v>7128</v>
      </c>
      <c r="AW1859" s="12" t="s">
        <v>7128</v>
      </c>
      <c r="AX1859" s="12" t="s">
        <v>7128</v>
      </c>
      <c r="AY1859" s="12" t="s">
        <v>7128</v>
      </c>
      <c r="AZ1859" s="14" t="s">
        <v>7128</v>
      </c>
      <c r="BA1859" s="14" t="s">
        <v>7128</v>
      </c>
      <c r="BB1859" s="14">
        <v>0</v>
      </c>
      <c r="BC1859" s="14">
        <v>0</v>
      </c>
      <c r="BD1859" s="14" t="s">
        <v>7128</v>
      </c>
      <c r="BE1859" s="14" t="s">
        <v>7128</v>
      </c>
      <c r="BF1859" s="14">
        <v>0</v>
      </c>
      <c r="BG1859" s="14" t="s">
        <v>7128</v>
      </c>
      <c r="BH1859" s="13">
        <v>0</v>
      </c>
      <c r="BI1859" s="13">
        <v>0</v>
      </c>
      <c r="BJ1859" s="13">
        <v>0</v>
      </c>
      <c r="BK1859" s="13">
        <v>0</v>
      </c>
      <c r="BL1859" s="13">
        <v>0</v>
      </c>
      <c r="BM1859" s="13">
        <v>0</v>
      </c>
      <c r="BN1859" s="13">
        <v>0</v>
      </c>
      <c r="BO1859" s="13">
        <v>0</v>
      </c>
      <c r="BP1859" s="13">
        <v>0</v>
      </c>
      <c r="BQ1859" s="13">
        <v>0</v>
      </c>
      <c r="BR1859" s="13">
        <v>0</v>
      </c>
      <c r="BS1859" s="13">
        <v>0</v>
      </c>
      <c r="BT1859" s="14" t="s">
        <v>7128</v>
      </c>
      <c r="BU1859" s="13">
        <v>0</v>
      </c>
      <c r="BV1859" s="13">
        <v>0</v>
      </c>
      <c r="BW1859" s="13">
        <v>0</v>
      </c>
      <c r="BX1859" s="13">
        <v>3.21</v>
      </c>
      <c r="BY1859" s="13">
        <v>4.5749999999999993</v>
      </c>
      <c r="BZ1859" s="13">
        <v>0</v>
      </c>
      <c r="CA1859" s="13">
        <v>0</v>
      </c>
      <c r="CB1859" s="13">
        <v>0</v>
      </c>
      <c r="CC1859" s="15">
        <v>0.85899999999999999</v>
      </c>
      <c r="CD1859" s="15">
        <v>1.74</v>
      </c>
      <c r="CE1859" s="15">
        <v>0.36</v>
      </c>
      <c r="CF1859" s="15" t="s">
        <v>7128</v>
      </c>
      <c r="CG1859" s="15" t="s">
        <v>7128</v>
      </c>
      <c r="CH1859" s="13" t="s">
        <v>7128</v>
      </c>
      <c r="CI1859" s="13" t="s">
        <v>7128</v>
      </c>
      <c r="CJ1859" s="13">
        <v>0</v>
      </c>
      <c r="CK1859" s="12">
        <f t="shared" ref="CK1859:CK1922" si="58">IF(CJ1859=0,0,IF(BV1859&gt;0,-CJ1859/BV1859,"NA"))</f>
        <v>0</v>
      </c>
      <c r="CL1859" s="36" t="str">
        <f t="shared" ref="CL1859:CL1922" si="59">IF(CA1859&gt;0,IF(BL1859&gt;0,BL1859/CA1859,"NA"),"NA")</f>
        <v>NA</v>
      </c>
      <c r="CM1859" s="13" t="s">
        <v>7128</v>
      </c>
      <c r="CN1859" s="13" t="s">
        <v>7128</v>
      </c>
      <c r="CO1859" s="13" t="s">
        <v>7128</v>
      </c>
      <c r="CP1859" s="13" t="s">
        <v>7128</v>
      </c>
      <c r="CQ1859" s="13" t="s">
        <v>7128</v>
      </c>
      <c r="CR1859" s="13" t="s">
        <v>7128</v>
      </c>
      <c r="CS1859" s="13" t="s">
        <v>7128</v>
      </c>
      <c r="CT1859" s="13">
        <v>0</v>
      </c>
      <c r="CU1859" s="13">
        <v>0</v>
      </c>
      <c r="CV1859" s="13">
        <v>0</v>
      </c>
      <c r="CW1859" s="13">
        <v>0</v>
      </c>
      <c r="CX1859" s="12">
        <v>0</v>
      </c>
      <c r="CY1859" s="12">
        <v>0</v>
      </c>
      <c r="CZ1859" s="15" t="s">
        <v>7128</v>
      </c>
      <c r="DA1859" s="20"/>
      <c r="DB1859" s="20"/>
    </row>
    <row r="1860" spans="1:106">
      <c r="A1860" s="8" t="s">
        <v>191</v>
      </c>
      <c r="B1860" s="8" t="s">
        <v>192</v>
      </c>
      <c r="C1860" s="9" t="s">
        <v>7154</v>
      </c>
      <c r="D1860" s="9" t="s">
        <v>7126</v>
      </c>
      <c r="E1860" s="10" t="s">
        <v>7127</v>
      </c>
      <c r="F1860" s="10" t="s">
        <v>7126</v>
      </c>
      <c r="G1860" s="11">
        <v>0.94</v>
      </c>
      <c r="H1860" s="11">
        <v>0.94</v>
      </c>
      <c r="I1860" s="12">
        <v>9.0499999999999997E-2</v>
      </c>
      <c r="J1860" s="12">
        <v>0.14157</v>
      </c>
      <c r="K1860" s="12">
        <v>3.2000000000000001E-2</v>
      </c>
      <c r="L1860" s="12">
        <v>8.8499999999999995E-2</v>
      </c>
      <c r="M1860" s="12">
        <v>5.8418850000000001E-2</v>
      </c>
      <c r="N1860" s="12">
        <v>0.14157</v>
      </c>
      <c r="O1860" s="12" t="s">
        <v>7128</v>
      </c>
      <c r="P1860" s="12" t="s">
        <v>7128</v>
      </c>
      <c r="Q1860" s="13">
        <v>2285.9</v>
      </c>
      <c r="R1860" s="13">
        <v>0</v>
      </c>
      <c r="S1860" s="13">
        <v>0</v>
      </c>
      <c r="T1860" s="13">
        <v>0</v>
      </c>
      <c r="U1860" s="13">
        <v>2285.9</v>
      </c>
      <c r="V1860" s="13">
        <v>0</v>
      </c>
      <c r="W1860" s="13">
        <v>2285.9</v>
      </c>
      <c r="X1860" s="14">
        <v>0</v>
      </c>
      <c r="Y1860" s="15">
        <v>8.0645161290322578E-2</v>
      </c>
      <c r="Z1860" s="14" t="s">
        <v>7128</v>
      </c>
      <c r="AA1860" s="14">
        <v>0</v>
      </c>
      <c r="AB1860" s="14" t="s">
        <v>7128</v>
      </c>
      <c r="AC1860" s="14">
        <v>0</v>
      </c>
      <c r="AD1860" s="13">
        <v>8.57</v>
      </c>
      <c r="AE1860" s="15">
        <v>1.4078888888888892</v>
      </c>
      <c r="AF1860" s="14">
        <v>0.19493588689617927</v>
      </c>
      <c r="AG1860" s="14">
        <v>0.37781652815535799</v>
      </c>
      <c r="AH1860" s="15">
        <v>0.31886227544910184</v>
      </c>
      <c r="AI1860" s="5">
        <v>6.4696969696969706</v>
      </c>
      <c r="AJ1860" s="15">
        <v>51.138702460850112</v>
      </c>
      <c r="AK1860" s="15">
        <v>51.138702460850112</v>
      </c>
      <c r="AL1860" s="15">
        <v>45.343915343915349</v>
      </c>
      <c r="AM1860" s="15">
        <v>2.2829777884308089</v>
      </c>
      <c r="AN1860" s="15" t="s">
        <v>7128</v>
      </c>
      <c r="AO1860" s="15">
        <v>0.96455546647537871</v>
      </c>
      <c r="AP1860" s="15">
        <v>26.766978922716628</v>
      </c>
      <c r="AQ1860" s="15">
        <v>22.258033106134373</v>
      </c>
      <c r="AR1860" s="15" t="s">
        <v>7128</v>
      </c>
      <c r="AS1860" s="15">
        <v>0.96455546647537871</v>
      </c>
      <c r="AT1860" s="14">
        <v>0.47713646532438481</v>
      </c>
      <c r="AU1860" s="14">
        <v>9.3302419178441769E-3</v>
      </c>
      <c r="AV1860" s="12">
        <v>0.217</v>
      </c>
      <c r="AW1860" s="12" t="s">
        <v>7128</v>
      </c>
      <c r="AX1860" s="12">
        <v>0.218</v>
      </c>
      <c r="AY1860" s="12">
        <v>0.14099999999999999</v>
      </c>
      <c r="AZ1860" s="14">
        <v>0.22399999999999998</v>
      </c>
      <c r="BA1860" s="14">
        <v>0.32500000000000001</v>
      </c>
      <c r="BB1860" s="14" t="s">
        <v>7128</v>
      </c>
      <c r="BC1860" s="14" t="s">
        <v>7128</v>
      </c>
      <c r="BD1860" s="14">
        <v>1.8861555339887759E-2</v>
      </c>
      <c r="BE1860" s="14">
        <v>3.6035275750031646E-2</v>
      </c>
      <c r="BF1860" s="14">
        <v>0.28780487804878052</v>
      </c>
      <c r="BG1860" s="14">
        <v>0.57779999999999998</v>
      </c>
      <c r="BH1860" s="13">
        <v>44.7</v>
      </c>
      <c r="BI1860" s="13">
        <v>44.7</v>
      </c>
      <c r="BJ1860" s="13">
        <v>85.4</v>
      </c>
      <c r="BK1860" s="13">
        <v>85.4</v>
      </c>
      <c r="BL1860" s="13">
        <v>2369.9</v>
      </c>
      <c r="BM1860" s="13">
        <v>2369.9</v>
      </c>
      <c r="BN1860" s="13">
        <v>102.7</v>
      </c>
      <c r="BO1860" s="13">
        <v>102.7</v>
      </c>
      <c r="BP1860" s="13">
        <v>60.821463414634145</v>
      </c>
      <c r="BQ1860" s="13">
        <v>0</v>
      </c>
      <c r="BR1860" s="13">
        <v>0</v>
      </c>
      <c r="BS1860" s="13">
        <v>-24.6</v>
      </c>
      <c r="BT1860" s="14">
        <v>-0.40446248115235317</v>
      </c>
      <c r="BU1860" s="13">
        <v>85.421463414634147</v>
      </c>
      <c r="BV1860" s="13">
        <v>69.300000000000011</v>
      </c>
      <c r="BW1860" s="13">
        <v>69.300000000000011</v>
      </c>
      <c r="BX1860" s="13">
        <v>0</v>
      </c>
      <c r="BY1860" s="13">
        <v>0</v>
      </c>
      <c r="BZ1860" s="13">
        <v>0</v>
      </c>
      <c r="CA1860" s="13">
        <v>0</v>
      </c>
      <c r="CB1860" s="13">
        <v>-21.328000000000003</v>
      </c>
      <c r="CC1860" s="15">
        <v>0.49099999999999999</v>
      </c>
      <c r="CD1860" s="15">
        <v>0.53900000000000003</v>
      </c>
      <c r="CE1860" s="15">
        <v>0.36</v>
      </c>
      <c r="CF1860" s="15" t="s">
        <v>7128</v>
      </c>
      <c r="CG1860" s="15" t="s">
        <v>7128</v>
      </c>
      <c r="CH1860" s="13" t="s">
        <v>7128</v>
      </c>
      <c r="CI1860" s="13" t="s">
        <v>7128</v>
      </c>
      <c r="CJ1860" s="13">
        <v>-21.328000000000003</v>
      </c>
      <c r="CK1860" s="12">
        <f t="shared" si="58"/>
        <v>0.30776334776334774</v>
      </c>
      <c r="CL1860" s="36" t="str">
        <f t="shared" si="59"/>
        <v>NA</v>
      </c>
      <c r="CM1860" s="13">
        <v>82</v>
      </c>
      <c r="CN1860" s="13">
        <v>23.6</v>
      </c>
      <c r="CO1860" s="13">
        <v>44.7</v>
      </c>
      <c r="CP1860" s="13">
        <v>2285.9</v>
      </c>
      <c r="CQ1860" s="13">
        <v>102.7</v>
      </c>
      <c r="CR1860" s="13">
        <v>2285.9</v>
      </c>
      <c r="CS1860" s="13">
        <v>69.300000000000011</v>
      </c>
      <c r="CT1860" s="13">
        <v>0</v>
      </c>
      <c r="CU1860" s="13">
        <v>85.4</v>
      </c>
      <c r="CV1860" s="13">
        <v>0</v>
      </c>
      <c r="CW1860" s="13">
        <v>102.7</v>
      </c>
      <c r="CX1860" s="12" t="s">
        <v>7128</v>
      </c>
      <c r="CY1860" s="12" t="s">
        <v>7128</v>
      </c>
      <c r="CZ1860" s="15">
        <v>22.258033106134373</v>
      </c>
      <c r="DA1860" s="20"/>
      <c r="DB1860" s="20"/>
    </row>
    <row r="1861" spans="1:106" ht="24">
      <c r="A1861" s="8" t="s">
        <v>5031</v>
      </c>
      <c r="B1861" s="8" t="s">
        <v>5032</v>
      </c>
      <c r="C1861" s="9" t="s">
        <v>7179</v>
      </c>
      <c r="D1861" s="9" t="s">
        <v>7126</v>
      </c>
      <c r="E1861" s="10" t="s">
        <v>7127</v>
      </c>
      <c r="F1861" s="10" t="s">
        <v>7126</v>
      </c>
      <c r="G1861" s="11">
        <v>0.79</v>
      </c>
      <c r="H1861" s="11">
        <v>1.2438699402786995</v>
      </c>
      <c r="I1861" s="12">
        <v>9.0499999999999997E-2</v>
      </c>
      <c r="J1861" s="12">
        <v>0.1690702295952223</v>
      </c>
      <c r="K1861" s="12">
        <v>3.6999999999999998E-2</v>
      </c>
      <c r="L1861" s="12">
        <v>9.35E-2</v>
      </c>
      <c r="M1861" s="12">
        <v>6.1719349999999999E-2</v>
      </c>
      <c r="N1861" s="12">
        <v>0.12102205364736071</v>
      </c>
      <c r="O1861" s="12">
        <v>-0.14907022959522231</v>
      </c>
      <c r="P1861" s="12">
        <v>-0.11040277320127991</v>
      </c>
      <c r="Q1861" s="13">
        <v>13.7</v>
      </c>
      <c r="R1861" s="13">
        <v>0</v>
      </c>
      <c r="S1861" s="13">
        <v>11.1</v>
      </c>
      <c r="T1861" s="13">
        <v>11.1</v>
      </c>
      <c r="U1861" s="13">
        <v>24.799999999999997</v>
      </c>
      <c r="V1861" s="13">
        <v>2.2400000000000002</v>
      </c>
      <c r="W1861" s="13">
        <v>22.559999999999995</v>
      </c>
      <c r="X1861" s="14">
        <v>9.0322580645161313E-2</v>
      </c>
      <c r="Y1861" s="15">
        <v>0.13422818791946309</v>
      </c>
      <c r="Z1861" s="14">
        <v>0.69943289224952743</v>
      </c>
      <c r="AA1861" s="14">
        <v>0.44758064516129037</v>
      </c>
      <c r="AB1861" s="14">
        <v>2.3270440251572326</v>
      </c>
      <c r="AC1861" s="14">
        <v>0.81021897810218979</v>
      </c>
      <c r="AD1861" s="13">
        <v>0.92</v>
      </c>
      <c r="AE1861" s="15">
        <v>2.2406111111111113</v>
      </c>
      <c r="AF1861" s="14">
        <v>0.21213203435596426</v>
      </c>
      <c r="AG1861" s="14">
        <v>0.59043416229076717</v>
      </c>
      <c r="AH1861" s="15">
        <v>0.22756224667052694</v>
      </c>
      <c r="AI1861" s="5">
        <v>1.9166666666666667</v>
      </c>
      <c r="AJ1861" s="15">
        <v>180.26315789473685</v>
      </c>
      <c r="AK1861" s="15">
        <v>180.26315789473685</v>
      </c>
      <c r="AL1861" s="15" t="s">
        <v>7128</v>
      </c>
      <c r="AM1861" s="15" t="s">
        <v>7128</v>
      </c>
      <c r="AN1861" s="15">
        <v>2.8721174004192873</v>
      </c>
      <c r="AO1861" s="15">
        <v>23.299319727891156</v>
      </c>
      <c r="AP1861" s="15">
        <v>196.17391304347822</v>
      </c>
      <c r="AQ1861" s="15">
        <v>156.66666666666666</v>
      </c>
      <c r="AR1861" s="15">
        <v>1.6551724137931032</v>
      </c>
      <c r="AS1861" s="15">
        <v>38.367346938775505</v>
      </c>
      <c r="AT1861" s="14">
        <v>0</v>
      </c>
      <c r="AU1861" s="14">
        <v>0</v>
      </c>
      <c r="AV1861" s="12">
        <v>0.14699999999999999</v>
      </c>
      <c r="AW1861" s="12">
        <v>0.35899999999999999</v>
      </c>
      <c r="AX1861" s="12">
        <v>-0.20699999999999999</v>
      </c>
      <c r="AY1861" s="12">
        <v>0.14400000000000002</v>
      </c>
      <c r="AZ1861" s="14" t="s">
        <v>7128</v>
      </c>
      <c r="BA1861" s="14" t="s">
        <v>7128</v>
      </c>
      <c r="BB1861" s="14">
        <v>0.02</v>
      </c>
      <c r="BC1861" s="14">
        <v>1.0619280446080809E-2</v>
      </c>
      <c r="BD1861" s="14">
        <v>0.12925170068027211</v>
      </c>
      <c r="BE1861" s="14">
        <v>0.19557823129251703</v>
      </c>
      <c r="BF1861" s="14">
        <v>0.29090909090909089</v>
      </c>
      <c r="BG1861" s="14">
        <v>0.14029999999999998</v>
      </c>
      <c r="BH1861" s="13">
        <v>7.5999999999999998E-2</v>
      </c>
      <c r="BI1861" s="13">
        <v>7.5999999999999998E-2</v>
      </c>
      <c r="BJ1861" s="13">
        <v>0.115</v>
      </c>
      <c r="BK1861" s="13">
        <v>0.115</v>
      </c>
      <c r="BL1861" s="13">
        <v>0.58799999999999997</v>
      </c>
      <c r="BM1861" s="13">
        <v>0.58799999999999997</v>
      </c>
      <c r="BN1861" s="13">
        <v>0.14399999999999999</v>
      </c>
      <c r="BO1861" s="13">
        <v>0.14399999999999999</v>
      </c>
      <c r="BP1861" s="13">
        <v>8.1545454545454546E-2</v>
      </c>
      <c r="BQ1861" s="13">
        <v>0</v>
      </c>
      <c r="BR1861" s="13">
        <v>0</v>
      </c>
      <c r="BS1861" s="13">
        <v>-4.3999999999999997E-2</v>
      </c>
      <c r="BT1861" s="14">
        <v>-0.53957636566332212</v>
      </c>
      <c r="BU1861" s="13">
        <v>0.12554545454545454</v>
      </c>
      <c r="BV1861" s="13">
        <v>0.12</v>
      </c>
      <c r="BW1861" s="13">
        <v>0.12</v>
      </c>
      <c r="BX1861" s="13">
        <v>3.8</v>
      </c>
      <c r="BY1861" s="13">
        <v>7.6790000000000012</v>
      </c>
      <c r="BZ1861" s="13">
        <v>4.7699999999999996</v>
      </c>
      <c r="CA1861" s="13">
        <v>13.629999999999999</v>
      </c>
      <c r="CB1861" s="13">
        <v>0</v>
      </c>
      <c r="CC1861" s="15">
        <v>0.83499999999999996</v>
      </c>
      <c r="CD1861" s="15">
        <v>0.749</v>
      </c>
      <c r="CE1861" s="15">
        <v>0.36</v>
      </c>
      <c r="CF1861" s="15" t="s">
        <v>7128</v>
      </c>
      <c r="CG1861" s="15" t="s">
        <v>7128</v>
      </c>
      <c r="CH1861" s="13" t="s">
        <v>7128</v>
      </c>
      <c r="CI1861" s="13" t="s">
        <v>7128</v>
      </c>
      <c r="CJ1861" s="13">
        <v>0</v>
      </c>
      <c r="CK1861" s="12">
        <f t="shared" si="58"/>
        <v>0</v>
      </c>
      <c r="CL1861" s="36">
        <f t="shared" si="59"/>
        <v>4.3140132061628762E-2</v>
      </c>
      <c r="CM1861" s="13">
        <v>0.11</v>
      </c>
      <c r="CN1861" s="13">
        <v>3.2000000000000001E-2</v>
      </c>
      <c r="CO1861" s="13">
        <v>7.5999999999999998E-2</v>
      </c>
      <c r="CP1861" s="13">
        <v>13.7</v>
      </c>
      <c r="CQ1861" s="13">
        <v>0.14399999999999999</v>
      </c>
      <c r="CR1861" s="13">
        <v>22.559999999999995</v>
      </c>
      <c r="CS1861" s="13" t="s">
        <v>7128</v>
      </c>
      <c r="CT1861" s="13">
        <v>0</v>
      </c>
      <c r="CU1861" s="13">
        <v>0.115</v>
      </c>
      <c r="CV1861" s="13">
        <v>13.629999999999999</v>
      </c>
      <c r="CW1861" s="13">
        <v>0.14399999999999999</v>
      </c>
      <c r="CX1861" s="12">
        <v>0.02</v>
      </c>
      <c r="CY1861" s="12">
        <v>1.0619280446080809E-2</v>
      </c>
      <c r="CZ1861" s="15">
        <v>156.66666666666666</v>
      </c>
      <c r="DA1861" s="20"/>
      <c r="DB1861" s="20"/>
    </row>
    <row r="1862" spans="1:106">
      <c r="A1862" s="8" t="s">
        <v>4279</v>
      </c>
      <c r="B1862" s="8" t="s">
        <v>4280</v>
      </c>
      <c r="C1862" s="9" t="s">
        <v>7194</v>
      </c>
      <c r="D1862" s="9" t="s">
        <v>7126</v>
      </c>
      <c r="E1862" s="10" t="s">
        <v>7127</v>
      </c>
      <c r="F1862" s="10" t="s">
        <v>7126</v>
      </c>
      <c r="G1862" s="11">
        <v>0.74</v>
      </c>
      <c r="H1862" s="11">
        <v>1.204907063197026</v>
      </c>
      <c r="I1862" s="12">
        <v>9.0499999999999997E-2</v>
      </c>
      <c r="J1862" s="12">
        <v>0.16554408921933086</v>
      </c>
      <c r="K1862" s="12">
        <v>4.7E-2</v>
      </c>
      <c r="L1862" s="12">
        <v>0.10350000000000001</v>
      </c>
      <c r="M1862" s="12">
        <v>6.8320350000000002E-2</v>
      </c>
      <c r="N1862" s="12">
        <v>0.12803081997716895</v>
      </c>
      <c r="O1862" s="12">
        <v>-0.16395678763202928</v>
      </c>
      <c r="P1862" s="12">
        <v>-5.8685240183827966E-2</v>
      </c>
      <c r="Q1862" s="13">
        <v>5.38</v>
      </c>
      <c r="R1862" s="13">
        <v>0</v>
      </c>
      <c r="S1862" s="13">
        <v>3.38</v>
      </c>
      <c r="T1862" s="13">
        <v>3.38</v>
      </c>
      <c r="U1862" s="13">
        <v>8.76</v>
      </c>
      <c r="V1862" s="13">
        <v>0.13500000000000001</v>
      </c>
      <c r="W1862" s="13">
        <v>8.625</v>
      </c>
      <c r="X1862" s="14">
        <v>1.541095890410959E-2</v>
      </c>
      <c r="Y1862" s="15">
        <v>0.29880478087649398</v>
      </c>
      <c r="Z1862" s="14">
        <v>0.599290780141844</v>
      </c>
      <c r="AA1862" s="14">
        <v>0.38584474885844749</v>
      </c>
      <c r="AB1862" s="14">
        <v>1.4955752212389382</v>
      </c>
      <c r="AC1862" s="14">
        <v>0.62825278810408924</v>
      </c>
      <c r="AD1862" s="13">
        <v>0.107</v>
      </c>
      <c r="AE1862" s="15">
        <v>1.6583333333333332E-2</v>
      </c>
      <c r="AF1862" s="14" t="s">
        <v>7128</v>
      </c>
      <c r="AG1862" s="14" t="s">
        <v>7128</v>
      </c>
      <c r="AH1862" s="15">
        <v>0.62745098039215685</v>
      </c>
      <c r="AI1862" s="5">
        <v>0.88823529411764701</v>
      </c>
      <c r="AJ1862" s="15">
        <v>1345</v>
      </c>
      <c r="AK1862" s="15">
        <v>1345</v>
      </c>
      <c r="AL1862" s="15" t="s">
        <v>7128</v>
      </c>
      <c r="AM1862" s="15" t="s">
        <v>7128</v>
      </c>
      <c r="AN1862" s="15">
        <v>2.3805309734513278</v>
      </c>
      <c r="AO1862" s="15">
        <v>1.3283950617283951</v>
      </c>
      <c r="AP1862" s="15">
        <v>28.559602649006624</v>
      </c>
      <c r="AQ1862" s="15">
        <v>15.105078809106832</v>
      </c>
      <c r="AR1862" s="15">
        <v>1.5667574931880108</v>
      </c>
      <c r="AS1862" s="15">
        <v>2.1296296296296298</v>
      </c>
      <c r="AT1862" s="14">
        <v>0</v>
      </c>
      <c r="AU1862" s="14">
        <v>0</v>
      </c>
      <c r="AV1862" s="12" t="s">
        <v>7128</v>
      </c>
      <c r="AW1862" s="12" t="s">
        <v>7128</v>
      </c>
      <c r="AX1862" s="12">
        <v>6.9699999999999998E-2</v>
      </c>
      <c r="AY1862" s="12">
        <v>8.900000000000001E-2</v>
      </c>
      <c r="AZ1862" s="14" t="s">
        <v>7128</v>
      </c>
      <c r="BA1862" s="14" t="s">
        <v>7128</v>
      </c>
      <c r="BB1862" s="14">
        <v>1.5873015873015873E-3</v>
      </c>
      <c r="BC1862" s="14">
        <v>6.9345579793340981E-2</v>
      </c>
      <c r="BD1862" s="14">
        <v>9.8765432098765434E-4</v>
      </c>
      <c r="BE1862" s="14">
        <v>7.4567901234567899E-2</v>
      </c>
      <c r="BF1862" s="14">
        <v>0</v>
      </c>
      <c r="BG1862" s="14">
        <v>2.1099999999999997E-2</v>
      </c>
      <c r="BH1862" s="13">
        <v>4.0000000000000001E-3</v>
      </c>
      <c r="BI1862" s="13">
        <v>4.0000000000000001E-3</v>
      </c>
      <c r="BJ1862" s="13">
        <v>0.30199999999999999</v>
      </c>
      <c r="BK1862" s="13">
        <v>0.30199999999999999</v>
      </c>
      <c r="BL1862" s="13">
        <v>4.05</v>
      </c>
      <c r="BM1862" s="13">
        <v>4.05</v>
      </c>
      <c r="BN1862" s="13">
        <v>0.57099999999999995</v>
      </c>
      <c r="BO1862" s="13">
        <v>0.57099999999999995</v>
      </c>
      <c r="BP1862" s="13">
        <v>0.30199999999999999</v>
      </c>
      <c r="BQ1862" s="13">
        <v>0</v>
      </c>
      <c r="BR1862" s="13">
        <v>0</v>
      </c>
      <c r="BS1862" s="13">
        <v>-0.107</v>
      </c>
      <c r="BT1862" s="14">
        <v>-0.35430463576158938</v>
      </c>
      <c r="BU1862" s="13">
        <v>0.40899999999999997</v>
      </c>
      <c r="BV1862" s="13">
        <v>0.111</v>
      </c>
      <c r="BW1862" s="13">
        <v>0.111</v>
      </c>
      <c r="BX1862" s="13">
        <v>2.52</v>
      </c>
      <c r="BY1862" s="13">
        <v>4.3550000000000004</v>
      </c>
      <c r="BZ1862" s="13">
        <v>2.2599999999999998</v>
      </c>
      <c r="CA1862" s="13">
        <v>5.5049999999999999</v>
      </c>
      <c r="CB1862" s="13">
        <v>0</v>
      </c>
      <c r="CC1862" s="15">
        <v>3.0000000000000001E-3</v>
      </c>
      <c r="CD1862" s="15">
        <v>1.2E-2</v>
      </c>
      <c r="CE1862" s="15">
        <v>0.36</v>
      </c>
      <c r="CF1862" s="15">
        <v>1.3162183926354125</v>
      </c>
      <c r="CG1862" s="15">
        <v>2.4945769458905724</v>
      </c>
      <c r="CH1862" s="13">
        <v>9.4200000000000006E-2</v>
      </c>
      <c r="CI1862" s="13">
        <v>-0.3775</v>
      </c>
      <c r="CJ1862" s="13">
        <v>0</v>
      </c>
      <c r="CK1862" s="12">
        <f t="shared" si="58"/>
        <v>0</v>
      </c>
      <c r="CL1862" s="36">
        <f t="shared" si="59"/>
        <v>0.73569482288828336</v>
      </c>
      <c r="CM1862" s="13">
        <v>5.0000000000000001E-3</v>
      </c>
      <c r="CN1862" s="13" t="s">
        <v>7128</v>
      </c>
      <c r="CO1862" s="13">
        <v>4.0000000000000001E-3</v>
      </c>
      <c r="CP1862" s="13">
        <v>5.38</v>
      </c>
      <c r="CQ1862" s="13">
        <v>0.57099999999999995</v>
      </c>
      <c r="CR1862" s="13">
        <v>8.625</v>
      </c>
      <c r="CS1862" s="13" t="s">
        <v>7128</v>
      </c>
      <c r="CT1862" s="13">
        <v>0</v>
      </c>
      <c r="CU1862" s="13">
        <v>0.30199999999999999</v>
      </c>
      <c r="CV1862" s="13">
        <v>5.5049999999999999</v>
      </c>
      <c r="CW1862" s="13">
        <v>0.57099999999999995</v>
      </c>
      <c r="CX1862" s="12">
        <v>1.5873015873015873E-3</v>
      </c>
      <c r="CY1862" s="12">
        <v>6.9345579793340981E-2</v>
      </c>
      <c r="CZ1862" s="15">
        <v>15.105078809106832</v>
      </c>
      <c r="DA1862" s="20"/>
      <c r="DB1862" s="20"/>
    </row>
    <row r="1863" spans="1:106">
      <c r="A1863" s="8" t="s">
        <v>6191</v>
      </c>
      <c r="B1863" s="8" t="s">
        <v>6192</v>
      </c>
      <c r="C1863" s="9" t="s">
        <v>7141</v>
      </c>
      <c r="D1863" s="9" t="s">
        <v>7126</v>
      </c>
      <c r="E1863" s="10" t="s">
        <v>7127</v>
      </c>
      <c r="F1863" s="10" t="s">
        <v>7126</v>
      </c>
      <c r="G1863" s="11">
        <v>0.73</v>
      </c>
      <c r="H1863" s="11">
        <v>0.83056791092362792</v>
      </c>
      <c r="I1863" s="12">
        <v>9.0499999999999997E-2</v>
      </c>
      <c r="J1863" s="12">
        <v>0.13166639593858834</v>
      </c>
      <c r="K1863" s="12">
        <v>4.7E-2</v>
      </c>
      <c r="L1863" s="12">
        <v>0.10350000000000001</v>
      </c>
      <c r="M1863" s="12">
        <v>6.8320350000000002E-2</v>
      </c>
      <c r="N1863" s="12">
        <v>0.12046586556771383</v>
      </c>
      <c r="O1863" s="12">
        <v>-5.7982185412272541E-2</v>
      </c>
      <c r="P1863" s="12">
        <v>-4.3607572974312225E-2</v>
      </c>
      <c r="Q1863" s="13">
        <v>70.3</v>
      </c>
      <c r="R1863" s="13">
        <v>0</v>
      </c>
      <c r="S1863" s="13">
        <v>15.1</v>
      </c>
      <c r="T1863" s="13">
        <v>15.1</v>
      </c>
      <c r="U1863" s="13">
        <v>85.399999999999991</v>
      </c>
      <c r="V1863" s="13">
        <v>0.40699999999999997</v>
      </c>
      <c r="W1863" s="13">
        <v>84.992999999999995</v>
      </c>
      <c r="X1863" s="14">
        <v>4.7658079625292745E-3</v>
      </c>
      <c r="Y1863" s="15">
        <v>1.1806656101426307</v>
      </c>
      <c r="Z1863" s="14">
        <v>0.48709677419354835</v>
      </c>
      <c r="AA1863" s="14">
        <v>0.17681498829039813</v>
      </c>
      <c r="AB1863" s="14">
        <v>0.94968553459119498</v>
      </c>
      <c r="AC1863" s="14">
        <v>0.21479374110953059</v>
      </c>
      <c r="AD1863" s="13">
        <v>1.1100000000000001</v>
      </c>
      <c r="AE1863" s="15">
        <v>0.42005555555555557</v>
      </c>
      <c r="AF1863" s="14" t="s">
        <v>7128</v>
      </c>
      <c r="AG1863" s="14" t="s">
        <v>7128</v>
      </c>
      <c r="AH1863" s="15">
        <v>0.63604030823947844</v>
      </c>
      <c r="AI1863" s="5">
        <v>1.8258706467661694</v>
      </c>
      <c r="AJ1863" s="15">
        <v>62.767857142857132</v>
      </c>
      <c r="AK1863" s="15">
        <v>62.767857142857132</v>
      </c>
      <c r="AL1863" s="15">
        <v>58.421052631578952</v>
      </c>
      <c r="AM1863" s="15">
        <v>1.9020562770562768</v>
      </c>
      <c r="AN1863" s="15">
        <v>4.4213836477987423</v>
      </c>
      <c r="AO1863" s="15">
        <v>1.6939759036144577</v>
      </c>
      <c r="AP1863" s="15">
        <v>23.158855585831063</v>
      </c>
      <c r="AQ1863" s="15">
        <v>20.092907801418438</v>
      </c>
      <c r="AR1863" s="15">
        <v>2.7781845520217043</v>
      </c>
      <c r="AS1863" s="15">
        <v>2.0480240963855421</v>
      </c>
      <c r="AT1863" s="14">
        <v>0</v>
      </c>
      <c r="AU1863" s="14">
        <v>0</v>
      </c>
      <c r="AV1863" s="12">
        <v>0.14699999999999999</v>
      </c>
      <c r="AW1863" s="12">
        <v>1.4199999999999999E-2</v>
      </c>
      <c r="AX1863" s="12">
        <v>5.5999999999999994E-2</v>
      </c>
      <c r="AY1863" s="12">
        <v>4.0199999999999993E-2</v>
      </c>
      <c r="AZ1863" s="14">
        <v>0.33</v>
      </c>
      <c r="BA1863" s="14">
        <v>0.191</v>
      </c>
      <c r="BB1863" s="14">
        <v>7.3684210526315796E-2</v>
      </c>
      <c r="BC1863" s="14">
        <v>7.68582925934016E-2</v>
      </c>
      <c r="BD1863" s="14">
        <v>2.6987951807228919E-2</v>
      </c>
      <c r="BE1863" s="14">
        <v>8.8433734939759034E-2</v>
      </c>
      <c r="BF1863" s="14">
        <v>0.35862068965517241</v>
      </c>
      <c r="BG1863" s="14">
        <v>0.19539999999999999</v>
      </c>
      <c r="BH1863" s="13">
        <v>1.1200000000000001</v>
      </c>
      <c r="BI1863" s="13">
        <v>1.1200000000000001</v>
      </c>
      <c r="BJ1863" s="13">
        <v>3.67</v>
      </c>
      <c r="BK1863" s="13">
        <v>3.67</v>
      </c>
      <c r="BL1863" s="13">
        <v>41.5</v>
      </c>
      <c r="BM1863" s="13">
        <v>41.5</v>
      </c>
      <c r="BN1863" s="13">
        <v>4.2300000000000004</v>
      </c>
      <c r="BO1863" s="13">
        <v>4.2300000000000004</v>
      </c>
      <c r="BP1863" s="13">
        <v>2.3538620689655172</v>
      </c>
      <c r="BQ1863" s="13">
        <v>0</v>
      </c>
      <c r="BR1863" s="13">
        <v>0</v>
      </c>
      <c r="BS1863" s="13">
        <v>-0.78500000000000003</v>
      </c>
      <c r="BT1863" s="14">
        <v>-0.33349447716152475</v>
      </c>
      <c r="BU1863" s="13">
        <v>3.1388620689655173</v>
      </c>
      <c r="BV1863" s="13">
        <v>1.9050000000000002</v>
      </c>
      <c r="BW1863" s="13">
        <v>1.9050000000000002</v>
      </c>
      <c r="BX1863" s="13">
        <v>15.2</v>
      </c>
      <c r="BY1863" s="13">
        <v>30.625999999999998</v>
      </c>
      <c r="BZ1863" s="13">
        <v>15.9</v>
      </c>
      <c r="CA1863" s="13">
        <v>30.593</v>
      </c>
      <c r="CB1863" s="13">
        <v>0</v>
      </c>
      <c r="CC1863" s="15">
        <v>4.1000000000000002E-2</v>
      </c>
      <c r="CD1863" s="15">
        <v>0.375</v>
      </c>
      <c r="CE1863" s="15">
        <v>0.36</v>
      </c>
      <c r="CF1863" s="15" t="s">
        <v>7128</v>
      </c>
      <c r="CG1863" s="15" t="s">
        <v>7128</v>
      </c>
      <c r="CH1863" s="13" t="s">
        <v>7128</v>
      </c>
      <c r="CI1863" s="13" t="s">
        <v>7128</v>
      </c>
      <c r="CJ1863" s="13">
        <v>0</v>
      </c>
      <c r="CK1863" s="12">
        <f t="shared" si="58"/>
        <v>0</v>
      </c>
      <c r="CL1863" s="36">
        <f t="shared" si="59"/>
        <v>1.3565194652371457</v>
      </c>
      <c r="CM1863" s="13">
        <v>1.74</v>
      </c>
      <c r="CN1863" s="13">
        <v>0.624</v>
      </c>
      <c r="CO1863" s="13">
        <v>1.1200000000000001</v>
      </c>
      <c r="CP1863" s="13">
        <v>70.3</v>
      </c>
      <c r="CQ1863" s="13">
        <v>4.2300000000000004</v>
      </c>
      <c r="CR1863" s="13">
        <v>84.992999999999995</v>
      </c>
      <c r="CS1863" s="13" t="s">
        <v>7128</v>
      </c>
      <c r="CT1863" s="13">
        <v>0</v>
      </c>
      <c r="CU1863" s="13">
        <v>3.67</v>
      </c>
      <c r="CV1863" s="13">
        <v>30.593</v>
      </c>
      <c r="CW1863" s="13">
        <v>4.2300000000000004</v>
      </c>
      <c r="CX1863" s="12">
        <v>7.3684210526315796E-2</v>
      </c>
      <c r="CY1863" s="12">
        <v>7.68582925934016E-2</v>
      </c>
      <c r="CZ1863" s="15">
        <v>20.092907801418438</v>
      </c>
      <c r="DA1863" s="20"/>
      <c r="DB1863" s="20"/>
    </row>
    <row r="1864" spans="1:106">
      <c r="A1864" s="8" t="s">
        <v>6571</v>
      </c>
      <c r="B1864" s="8" t="s">
        <v>6572</v>
      </c>
      <c r="C1864" s="9" t="s">
        <v>7188</v>
      </c>
      <c r="D1864" s="9" t="s">
        <v>7126</v>
      </c>
      <c r="E1864" s="10" t="s">
        <v>7127</v>
      </c>
      <c r="F1864" s="10" t="s">
        <v>7126</v>
      </c>
      <c r="G1864" s="11">
        <v>0.84</v>
      </c>
      <c r="H1864" s="11">
        <v>1.1261135371179041</v>
      </c>
      <c r="I1864" s="12">
        <v>9.0499999999999997E-2</v>
      </c>
      <c r="J1864" s="12">
        <v>0.1584132751091703</v>
      </c>
      <c r="K1864" s="12">
        <v>3.6999999999999998E-2</v>
      </c>
      <c r="L1864" s="12">
        <v>9.35E-2</v>
      </c>
      <c r="M1864" s="12">
        <v>6.1719349999999999E-2</v>
      </c>
      <c r="N1864" s="12">
        <v>0.12723091464497041</v>
      </c>
      <c r="O1864" s="12">
        <v>-0.12904524536939335</v>
      </c>
      <c r="P1864" s="12">
        <v>-0.12295742207838201</v>
      </c>
      <c r="Q1864" s="13">
        <v>2.29</v>
      </c>
      <c r="R1864" s="13">
        <v>0</v>
      </c>
      <c r="S1864" s="13">
        <v>1.0900000000000001</v>
      </c>
      <c r="T1864" s="13">
        <v>1.0900000000000001</v>
      </c>
      <c r="U1864" s="13">
        <v>3.38</v>
      </c>
      <c r="V1864" s="13">
        <v>0.29499999999999998</v>
      </c>
      <c r="W1864" s="13">
        <v>3.085</v>
      </c>
      <c r="X1864" s="14">
        <v>8.7278106508875741E-2</v>
      </c>
      <c r="Y1864" s="15">
        <v>0.25879917184265011</v>
      </c>
      <c r="Z1864" s="14">
        <v>0.29700272479564033</v>
      </c>
      <c r="AA1864" s="14">
        <v>0.32248520710059175</v>
      </c>
      <c r="AB1864" s="14">
        <v>0.42248062015503879</v>
      </c>
      <c r="AC1864" s="14">
        <v>0.47598253275109176</v>
      </c>
      <c r="AD1864" s="13">
        <v>0.47299999999999998</v>
      </c>
      <c r="AE1864" s="15">
        <v>1.903888888888889</v>
      </c>
      <c r="AF1864" s="14">
        <v>0.14832396974191325</v>
      </c>
      <c r="AG1864" s="14">
        <v>0.63307367085298427</v>
      </c>
      <c r="AH1864" s="15">
        <v>0.35112059765208109</v>
      </c>
      <c r="AI1864" s="5">
        <v>0.23809523809523808</v>
      </c>
      <c r="AJ1864" s="15">
        <v>28.9873417721519</v>
      </c>
      <c r="AK1864" s="15">
        <v>28.9873417721519</v>
      </c>
      <c r="AL1864" s="15" t="s">
        <v>7128</v>
      </c>
      <c r="AM1864" s="15" t="s">
        <v>7128</v>
      </c>
      <c r="AN1864" s="15">
        <v>0.88759689922480622</v>
      </c>
      <c r="AO1864" s="15">
        <v>0.55990220048899764</v>
      </c>
      <c r="AP1864" s="15">
        <v>154.25</v>
      </c>
      <c r="AQ1864" s="15">
        <v>38.5625</v>
      </c>
      <c r="AR1864" s="15">
        <v>0.91407407407407404</v>
      </c>
      <c r="AS1864" s="15">
        <v>0.75427872860635703</v>
      </c>
      <c r="AT1864" s="14">
        <v>0</v>
      </c>
      <c r="AU1864" s="14">
        <v>0</v>
      </c>
      <c r="AV1864" s="12">
        <v>1.115</v>
      </c>
      <c r="AW1864" s="12">
        <v>-4.1200000000000001E-2</v>
      </c>
      <c r="AX1864" s="12">
        <v>6.6500000000000004E-2</v>
      </c>
      <c r="AY1864" s="12">
        <v>0.121</v>
      </c>
      <c r="AZ1864" s="14" t="s">
        <v>7128</v>
      </c>
      <c r="BA1864" s="14" t="s">
        <v>7128</v>
      </c>
      <c r="BB1864" s="14">
        <v>2.9368029739776952E-2</v>
      </c>
      <c r="BC1864" s="14">
        <v>4.2734925665884101E-3</v>
      </c>
      <c r="BD1864" s="14">
        <v>1.9315403422982887E-2</v>
      </c>
      <c r="BE1864" s="14">
        <v>4.8899755501222494E-3</v>
      </c>
      <c r="BF1864" s="14">
        <v>0.28440366972477066</v>
      </c>
      <c r="BG1864" s="14">
        <v>1.8500000000000003E-2</v>
      </c>
      <c r="BH1864" s="13">
        <v>7.9000000000000001E-2</v>
      </c>
      <c r="BI1864" s="13">
        <v>7.9000000000000001E-2</v>
      </c>
      <c r="BJ1864" s="13">
        <v>0.02</v>
      </c>
      <c r="BK1864" s="13">
        <v>0.02</v>
      </c>
      <c r="BL1864" s="13">
        <v>4.09</v>
      </c>
      <c r="BM1864" s="13">
        <v>4.09</v>
      </c>
      <c r="BN1864" s="13">
        <v>0.08</v>
      </c>
      <c r="BO1864" s="13">
        <v>0.08</v>
      </c>
      <c r="BP1864" s="13">
        <v>1.4311926605504587E-2</v>
      </c>
      <c r="BQ1864" s="13">
        <v>0</v>
      </c>
      <c r="BR1864" s="13">
        <v>0</v>
      </c>
      <c r="BS1864" s="13">
        <v>-9.6000000000000002E-2</v>
      </c>
      <c r="BT1864" s="14">
        <v>-6.7076923076923078</v>
      </c>
      <c r="BU1864" s="13">
        <v>0.1103119266055046</v>
      </c>
      <c r="BV1864" s="13">
        <v>0.17499999999999999</v>
      </c>
      <c r="BW1864" s="13">
        <v>0.17499999999999999</v>
      </c>
      <c r="BX1864" s="13">
        <v>2.69</v>
      </c>
      <c r="BY1864" s="13">
        <v>3.3490000000000002</v>
      </c>
      <c r="BZ1864" s="13">
        <v>2.58</v>
      </c>
      <c r="CA1864" s="13">
        <v>3.375</v>
      </c>
      <c r="CB1864" s="13">
        <v>0</v>
      </c>
      <c r="CC1864" s="15">
        <v>0.626</v>
      </c>
      <c r="CD1864" s="15">
        <v>0.80600000000000005</v>
      </c>
      <c r="CE1864" s="15">
        <v>0.36</v>
      </c>
      <c r="CF1864" s="15">
        <v>1.0314367742317019</v>
      </c>
      <c r="CG1864" s="15">
        <v>0.93242975315908694</v>
      </c>
      <c r="CH1864" s="13">
        <v>0.28539999999999999</v>
      </c>
      <c r="CI1864" s="13">
        <v>0.27739999999999998</v>
      </c>
      <c r="CJ1864" s="13">
        <v>0</v>
      </c>
      <c r="CK1864" s="12">
        <f t="shared" si="58"/>
        <v>0</v>
      </c>
      <c r="CL1864" s="36">
        <f t="shared" si="59"/>
        <v>1.2118518518518517</v>
      </c>
      <c r="CM1864" s="13">
        <v>0.109</v>
      </c>
      <c r="CN1864" s="13">
        <v>3.1E-2</v>
      </c>
      <c r="CO1864" s="13">
        <v>7.9000000000000001E-2</v>
      </c>
      <c r="CP1864" s="13">
        <v>2.29</v>
      </c>
      <c r="CQ1864" s="13">
        <v>0.08</v>
      </c>
      <c r="CR1864" s="13">
        <v>3.085</v>
      </c>
      <c r="CS1864" s="13" t="s">
        <v>7128</v>
      </c>
      <c r="CT1864" s="13">
        <v>1.6E-2</v>
      </c>
      <c r="CU1864" s="13">
        <v>1.3600000000000001E-2</v>
      </c>
      <c r="CV1864" s="13">
        <v>3.391</v>
      </c>
      <c r="CW1864" s="13">
        <v>0.08</v>
      </c>
      <c r="CX1864" s="12">
        <v>2.6829268292682926E-2</v>
      </c>
      <c r="CY1864" s="12">
        <v>2.8921575309786385E-3</v>
      </c>
      <c r="CZ1864" s="15">
        <v>38.5625</v>
      </c>
      <c r="DA1864" s="20"/>
      <c r="DB1864" s="20"/>
    </row>
    <row r="1865" spans="1:106">
      <c r="A1865" s="8" t="s">
        <v>1839</v>
      </c>
      <c r="B1865" s="8" t="s">
        <v>1840</v>
      </c>
      <c r="C1865" s="9" t="s">
        <v>7161</v>
      </c>
      <c r="D1865" s="9" t="s">
        <v>7126</v>
      </c>
      <c r="E1865" s="10" t="s">
        <v>7127</v>
      </c>
      <c r="F1865" s="10" t="s">
        <v>7126</v>
      </c>
      <c r="G1865" s="11">
        <v>0.75</v>
      </c>
      <c r="H1865" s="11">
        <v>0.76376624925171921</v>
      </c>
      <c r="I1865" s="12">
        <v>9.0499999999999997E-2</v>
      </c>
      <c r="J1865" s="12">
        <v>0.12562084555728059</v>
      </c>
      <c r="K1865" s="12">
        <v>3.2000000000000001E-2</v>
      </c>
      <c r="L1865" s="12">
        <v>8.8499999999999995E-2</v>
      </c>
      <c r="M1865" s="12">
        <v>5.8418850000000001E-2</v>
      </c>
      <c r="N1865" s="12">
        <v>0.12391805618686783</v>
      </c>
      <c r="O1865" s="12">
        <v>0.26471372693342576</v>
      </c>
      <c r="P1865" s="12">
        <v>0.18878563752997055</v>
      </c>
      <c r="Q1865" s="13">
        <v>275.8</v>
      </c>
      <c r="R1865" s="13">
        <v>0</v>
      </c>
      <c r="S1865" s="13">
        <v>7.17</v>
      </c>
      <c r="T1865" s="13">
        <v>7.17</v>
      </c>
      <c r="U1865" s="13">
        <v>282.97000000000003</v>
      </c>
      <c r="V1865" s="13">
        <v>4.25</v>
      </c>
      <c r="W1865" s="13">
        <v>278.72000000000003</v>
      </c>
      <c r="X1865" s="14">
        <v>1.5019259992225323E-2</v>
      </c>
      <c r="Y1865" s="15">
        <v>6.9284064665127029E-2</v>
      </c>
      <c r="Z1865" s="14">
        <v>0.13691044491120868</v>
      </c>
      <c r="AA1865" s="14">
        <v>2.5338375092766013E-2</v>
      </c>
      <c r="AB1865" s="14">
        <v>0.15862831858407078</v>
      </c>
      <c r="AC1865" s="14">
        <v>2.5997099347353152E-2</v>
      </c>
      <c r="AD1865" s="13">
        <v>6.37</v>
      </c>
      <c r="AE1865" s="15">
        <v>1.1335</v>
      </c>
      <c r="AF1865" s="14">
        <v>0.10954451150103323</v>
      </c>
      <c r="AG1865" s="14">
        <v>0.43133151403531833</v>
      </c>
      <c r="AH1865" s="15">
        <v>0.1899109792284866</v>
      </c>
      <c r="AI1865" s="5">
        <v>48.780487804878049</v>
      </c>
      <c r="AJ1865" s="15">
        <v>26.266666666666669</v>
      </c>
      <c r="AK1865" s="15">
        <v>26.266666666666669</v>
      </c>
      <c r="AL1865" s="15">
        <v>22.508833922261488</v>
      </c>
      <c r="AM1865" s="15">
        <v>1.0506666666666669</v>
      </c>
      <c r="AN1865" s="15">
        <v>6.1017699115044248</v>
      </c>
      <c r="AO1865" s="15">
        <v>3.4049382716049386</v>
      </c>
      <c r="AP1865" s="15">
        <v>19.908571428571431</v>
      </c>
      <c r="AQ1865" s="15">
        <v>17.529559748427673</v>
      </c>
      <c r="AR1865" s="15">
        <v>5.7921862011637577</v>
      </c>
      <c r="AS1865" s="15">
        <v>3.4409876543209879</v>
      </c>
      <c r="AT1865" s="14">
        <v>0.20206666666666667</v>
      </c>
      <c r="AU1865" s="14">
        <v>7.692893401015229E-3</v>
      </c>
      <c r="AV1865" s="12">
        <v>0.255</v>
      </c>
      <c r="AW1865" s="12">
        <v>0.32400000000000001</v>
      </c>
      <c r="AX1865" s="12">
        <v>0.16800000000000001</v>
      </c>
      <c r="AY1865" s="12">
        <v>0.252</v>
      </c>
      <c r="AZ1865" s="14">
        <v>0.25</v>
      </c>
      <c r="BA1865" s="14">
        <v>0.215</v>
      </c>
      <c r="BB1865" s="14">
        <v>0.39033457249070636</v>
      </c>
      <c r="BC1865" s="14">
        <v>0.31270369371683837</v>
      </c>
      <c r="BD1865" s="14">
        <v>0.12962962962962962</v>
      </c>
      <c r="BE1865" s="14">
        <v>0.1728395061728395</v>
      </c>
      <c r="BF1865" s="14">
        <v>0.29395973154362415</v>
      </c>
      <c r="BG1865" s="14">
        <v>0.1318</v>
      </c>
      <c r="BH1865" s="13">
        <v>10.5</v>
      </c>
      <c r="BI1865" s="13">
        <v>10.5</v>
      </c>
      <c r="BJ1865" s="13">
        <v>14</v>
      </c>
      <c r="BK1865" s="13">
        <v>14</v>
      </c>
      <c r="BL1865" s="13">
        <v>81</v>
      </c>
      <c r="BM1865" s="13">
        <v>81</v>
      </c>
      <c r="BN1865" s="13">
        <v>15.9</v>
      </c>
      <c r="BO1865" s="13">
        <v>15.9</v>
      </c>
      <c r="BP1865" s="13">
        <v>9.8845637583892607</v>
      </c>
      <c r="BQ1865" s="13">
        <v>-0.23200000000000001</v>
      </c>
      <c r="BR1865" s="13">
        <v>3.9000000000000004</v>
      </c>
      <c r="BS1865" s="13">
        <v>3.1700000000000004</v>
      </c>
      <c r="BT1865" s="14">
        <v>0.71525665399239557</v>
      </c>
      <c r="BU1865" s="13">
        <v>2.8145637583892604</v>
      </c>
      <c r="BV1865" s="13">
        <v>3.6619999999999999</v>
      </c>
      <c r="BW1865" s="13">
        <v>3.4299999999999997</v>
      </c>
      <c r="BX1865" s="13">
        <v>26.9</v>
      </c>
      <c r="BY1865" s="13">
        <v>31.61</v>
      </c>
      <c r="BZ1865" s="13">
        <v>45.2</v>
      </c>
      <c r="CA1865" s="13">
        <v>48.120000000000005</v>
      </c>
      <c r="CB1865" s="13">
        <v>-2.1217000000000001</v>
      </c>
      <c r="CC1865" s="15">
        <v>0.315</v>
      </c>
      <c r="CD1865" s="15">
        <v>0.59699999999999998</v>
      </c>
      <c r="CE1865" s="15">
        <v>0.36</v>
      </c>
      <c r="CF1865" s="15">
        <v>0.88527555875359432</v>
      </c>
      <c r="CG1865" s="15">
        <v>0.91152146041381821</v>
      </c>
      <c r="CH1865" s="13">
        <v>5.0870000000000006</v>
      </c>
      <c r="CI1865" s="13">
        <v>3.3310000000000004</v>
      </c>
      <c r="CJ1865" s="13">
        <v>-2.1217000000000001</v>
      </c>
      <c r="CK1865" s="12">
        <f t="shared" si="58"/>
        <v>0.57938285090114694</v>
      </c>
      <c r="CL1865" s="36">
        <f t="shared" si="59"/>
        <v>1.6832917705735659</v>
      </c>
      <c r="CM1865" s="13">
        <v>14.9</v>
      </c>
      <c r="CN1865" s="13">
        <v>4.38</v>
      </c>
      <c r="CO1865" s="13">
        <v>10.5</v>
      </c>
      <c r="CP1865" s="13">
        <v>275.8</v>
      </c>
      <c r="CQ1865" s="13">
        <v>15.9</v>
      </c>
      <c r="CR1865" s="13">
        <v>278.72000000000003</v>
      </c>
      <c r="CS1865" s="13">
        <v>3.6619999999999999</v>
      </c>
      <c r="CT1865" s="13">
        <v>2.1865999999999999</v>
      </c>
      <c r="CU1865" s="13">
        <v>14.460800000000001</v>
      </c>
      <c r="CV1865" s="13">
        <v>50.306600000000003</v>
      </c>
      <c r="CW1865" s="13">
        <v>16.835000000000001</v>
      </c>
      <c r="CX1865" s="12">
        <v>0.37683331843529327</v>
      </c>
      <c r="CY1865" s="12">
        <v>0.30209864643466977</v>
      </c>
      <c r="CZ1865" s="15">
        <v>16.555984555984558</v>
      </c>
      <c r="DA1865" s="20"/>
      <c r="DB1865" s="20"/>
    </row>
    <row r="1866" spans="1:106">
      <c r="A1866" s="8" t="s">
        <v>3123</v>
      </c>
      <c r="B1866" s="8" t="s">
        <v>3124</v>
      </c>
      <c r="C1866" s="9" t="s">
        <v>7170</v>
      </c>
      <c r="D1866" s="9" t="s">
        <v>7126</v>
      </c>
      <c r="E1866" s="10" t="s">
        <v>7127</v>
      </c>
      <c r="F1866" s="10" t="s">
        <v>7126</v>
      </c>
      <c r="G1866" s="11">
        <v>1.06</v>
      </c>
      <c r="H1866" s="11">
        <v>1.0755569082125604</v>
      </c>
      <c r="I1866" s="12">
        <v>9.0499999999999997E-2</v>
      </c>
      <c r="J1866" s="12">
        <v>0.15383790019323673</v>
      </c>
      <c r="K1866" s="12">
        <v>4.7E-2</v>
      </c>
      <c r="L1866" s="12">
        <v>0.10350000000000001</v>
      </c>
      <c r="M1866" s="12">
        <v>6.8320350000000002E-2</v>
      </c>
      <c r="N1866" s="12">
        <v>0.15208174344184727</v>
      </c>
      <c r="O1866" s="12">
        <v>-2.434149731553889E-2</v>
      </c>
      <c r="P1866" s="12">
        <v>-2.7596146734028354E-2</v>
      </c>
      <c r="Q1866" s="13">
        <v>20.7</v>
      </c>
      <c r="R1866" s="13">
        <v>0</v>
      </c>
      <c r="S1866" s="13">
        <v>0.434</v>
      </c>
      <c r="T1866" s="13">
        <v>0.434</v>
      </c>
      <c r="U1866" s="13">
        <v>21.134</v>
      </c>
      <c r="V1866" s="13">
        <v>1.72</v>
      </c>
      <c r="W1866" s="13">
        <v>19.414000000000001</v>
      </c>
      <c r="X1866" s="14">
        <v>8.1385445254092928E-2</v>
      </c>
      <c r="Y1866" s="15">
        <v>0.35211267605633806</v>
      </c>
      <c r="Z1866" s="14">
        <v>2.906120262488282E-2</v>
      </c>
      <c r="AA1866" s="14">
        <v>2.0535629790858333E-2</v>
      </c>
      <c r="AB1866" s="14">
        <v>2.993103448275862E-2</v>
      </c>
      <c r="AC1866" s="14">
        <v>2.0966183574879227E-2</v>
      </c>
      <c r="AD1866" s="13">
        <v>4.8600000000000003</v>
      </c>
      <c r="AE1866" s="15">
        <v>0.66872222222222233</v>
      </c>
      <c r="AF1866" s="14" t="s">
        <v>7128</v>
      </c>
      <c r="AG1866" s="14" t="s">
        <v>7128</v>
      </c>
      <c r="AH1866" s="15">
        <v>0.29667519181585678</v>
      </c>
      <c r="AI1866" s="5">
        <v>30.25</v>
      </c>
      <c r="AJ1866" s="15">
        <v>11.5</v>
      </c>
      <c r="AK1866" s="15">
        <v>11.5</v>
      </c>
      <c r="AL1866" s="15">
        <v>9.7983870967741939</v>
      </c>
      <c r="AM1866" s="15">
        <v>2.2999999999999998</v>
      </c>
      <c r="AN1866" s="15">
        <v>1.4275862068965517</v>
      </c>
      <c r="AO1866" s="15">
        <v>1.1189189189189188</v>
      </c>
      <c r="AP1866" s="15">
        <v>8.0223140495867771</v>
      </c>
      <c r="AQ1866" s="15">
        <v>7.4099236641221378</v>
      </c>
      <c r="AR1866" s="15">
        <v>1.4691993340396552</v>
      </c>
      <c r="AS1866" s="15">
        <v>1.0494054054054054</v>
      </c>
      <c r="AT1866" s="14">
        <v>0.22719999999999999</v>
      </c>
      <c r="AU1866" s="14">
        <v>1.9756521739130437E-2</v>
      </c>
      <c r="AV1866" s="12">
        <v>3.9800000000000002E-2</v>
      </c>
      <c r="AW1866" s="12">
        <v>3.1600000000000003E-2</v>
      </c>
      <c r="AX1866" s="12">
        <v>3.9900000000000005E-2</v>
      </c>
      <c r="AY1866" s="12">
        <v>7.4999999999999997E-2</v>
      </c>
      <c r="AZ1866" s="14">
        <v>0.05</v>
      </c>
      <c r="BA1866" s="14">
        <v>0.115</v>
      </c>
      <c r="BB1866" s="14">
        <v>0.12949640287769784</v>
      </c>
      <c r="BC1866" s="14">
        <v>0.12448559670781892</v>
      </c>
      <c r="BD1866" s="14">
        <v>9.7297297297297303E-2</v>
      </c>
      <c r="BE1866" s="14">
        <v>0.13081081081081081</v>
      </c>
      <c r="BF1866" s="14">
        <v>0.30000000000000004</v>
      </c>
      <c r="BG1866" s="14">
        <v>2.2899999999999999E-3</v>
      </c>
      <c r="BH1866" s="13">
        <v>1.8</v>
      </c>
      <c r="BI1866" s="13">
        <v>1.8</v>
      </c>
      <c r="BJ1866" s="13">
        <v>2.42</v>
      </c>
      <c r="BK1866" s="13">
        <v>2.42</v>
      </c>
      <c r="BL1866" s="13">
        <v>18.5</v>
      </c>
      <c r="BM1866" s="13">
        <v>18.5</v>
      </c>
      <c r="BN1866" s="13">
        <v>2.62</v>
      </c>
      <c r="BO1866" s="13">
        <v>2.62</v>
      </c>
      <c r="BP1866" s="13">
        <v>1.694</v>
      </c>
      <c r="BQ1866" s="13">
        <v>0</v>
      </c>
      <c r="BR1866" s="13">
        <v>0</v>
      </c>
      <c r="BS1866" s="13">
        <v>-0.34100000000000003</v>
      </c>
      <c r="BT1866" s="14">
        <v>-0.20129870129870131</v>
      </c>
      <c r="BU1866" s="13">
        <v>2.0350000000000001</v>
      </c>
      <c r="BV1866" s="13">
        <v>2.141</v>
      </c>
      <c r="BW1866" s="13">
        <v>2.141</v>
      </c>
      <c r="BX1866" s="13">
        <v>13.9</v>
      </c>
      <c r="BY1866" s="13">
        <v>13.608000000000001</v>
      </c>
      <c r="BZ1866" s="13">
        <v>14.5</v>
      </c>
      <c r="CA1866" s="13">
        <v>13.213999999999999</v>
      </c>
      <c r="CB1866" s="13">
        <v>-0.40895999999999999</v>
      </c>
      <c r="CC1866" s="15">
        <v>0.05</v>
      </c>
      <c r="CD1866" s="15">
        <v>0.628</v>
      </c>
      <c r="CE1866" s="15">
        <v>0.36</v>
      </c>
      <c r="CF1866" s="15">
        <v>0.33288678133899025</v>
      </c>
      <c r="CG1866" s="15">
        <v>0.6138200574237882</v>
      </c>
      <c r="CH1866" s="13">
        <v>2.464</v>
      </c>
      <c r="CI1866" s="13">
        <v>1.7518999999999998</v>
      </c>
      <c r="CJ1866" s="13">
        <v>-0.40895999999999999</v>
      </c>
      <c r="CK1866" s="12">
        <f t="shared" si="58"/>
        <v>0.19101354507239607</v>
      </c>
      <c r="CL1866" s="36">
        <f t="shared" si="59"/>
        <v>1.4000302709247769</v>
      </c>
      <c r="CM1866" s="13">
        <v>2.57</v>
      </c>
      <c r="CN1866" s="13">
        <v>0.77100000000000002</v>
      </c>
      <c r="CO1866" s="13">
        <v>1.8</v>
      </c>
      <c r="CP1866" s="13">
        <v>20.7</v>
      </c>
      <c r="CQ1866" s="13">
        <v>2.62</v>
      </c>
      <c r="CR1866" s="13">
        <v>19.414000000000001</v>
      </c>
      <c r="CS1866" s="13">
        <v>2.141</v>
      </c>
      <c r="CT1866" s="13">
        <v>0</v>
      </c>
      <c r="CU1866" s="13">
        <v>2.42</v>
      </c>
      <c r="CV1866" s="13">
        <v>13.213999999999999</v>
      </c>
      <c r="CW1866" s="13">
        <v>2.62</v>
      </c>
      <c r="CX1866" s="12">
        <v>0.12949640287769784</v>
      </c>
      <c r="CY1866" s="12">
        <v>0.12448559670781892</v>
      </c>
      <c r="CZ1866" s="15">
        <v>7.4099236641221378</v>
      </c>
      <c r="DA1866" s="20"/>
      <c r="DB1866" s="20"/>
    </row>
    <row r="1867" spans="1:106">
      <c r="A1867" s="8" t="s">
        <v>849</v>
      </c>
      <c r="B1867" s="8" t="s">
        <v>850</v>
      </c>
      <c r="C1867" s="9" t="s">
        <v>7134</v>
      </c>
      <c r="D1867" s="9" t="s">
        <v>7126</v>
      </c>
      <c r="E1867" s="10" t="s">
        <v>7127</v>
      </c>
      <c r="F1867" s="10" t="s">
        <v>7126</v>
      </c>
      <c r="G1867" s="11">
        <v>0.89</v>
      </c>
      <c r="H1867" s="11">
        <v>1.4818515408587258</v>
      </c>
      <c r="I1867" s="12">
        <v>9.0499999999999997E-2</v>
      </c>
      <c r="J1867" s="12">
        <v>0.19060756444771468</v>
      </c>
      <c r="K1867" s="12">
        <v>4.7E-2</v>
      </c>
      <c r="L1867" s="12">
        <v>0.10350000000000001</v>
      </c>
      <c r="M1867" s="12">
        <v>6.8320350000000002E-2</v>
      </c>
      <c r="N1867" s="12">
        <v>0.13045179266090018</v>
      </c>
      <c r="O1867" s="12">
        <v>-2.3088382862036932E-2</v>
      </c>
      <c r="P1867" s="12">
        <v>-1.0129088089252059E-2</v>
      </c>
      <c r="Q1867" s="13">
        <v>182.4</v>
      </c>
      <c r="R1867" s="13">
        <v>0</v>
      </c>
      <c r="S1867" s="13">
        <v>176.6</v>
      </c>
      <c r="T1867" s="13">
        <v>176.6</v>
      </c>
      <c r="U1867" s="13">
        <v>359</v>
      </c>
      <c r="V1867" s="13">
        <v>12.2</v>
      </c>
      <c r="W1867" s="13">
        <v>346.8</v>
      </c>
      <c r="X1867" s="14">
        <v>3.3983286908077989E-2</v>
      </c>
      <c r="Y1867" s="15">
        <v>0.1144578313253012</v>
      </c>
      <c r="Z1867" s="14">
        <v>0.62713068181818177</v>
      </c>
      <c r="AA1867" s="14">
        <v>0.49192200557103061</v>
      </c>
      <c r="AB1867" s="14">
        <v>1.6819047619047618</v>
      </c>
      <c r="AC1867" s="14">
        <v>0.9682017543859649</v>
      </c>
      <c r="AD1867" s="13">
        <v>4.4000000000000004</v>
      </c>
      <c r="AE1867" s="15">
        <v>8.377777777777784E-2</v>
      </c>
      <c r="AF1867" s="14">
        <v>4.4721359549995794E-2</v>
      </c>
      <c r="AG1867" s="14" t="s">
        <v>7128</v>
      </c>
      <c r="AH1867" s="15">
        <v>0.4337517433751743</v>
      </c>
      <c r="AI1867" s="5">
        <v>2.3529411764705883</v>
      </c>
      <c r="AJ1867" s="15">
        <v>13.923664122137405</v>
      </c>
      <c r="AK1867" s="15">
        <v>13.923664122137405</v>
      </c>
      <c r="AL1867" s="15">
        <v>11.924119241192413</v>
      </c>
      <c r="AM1867" s="15">
        <v>0.99454743729552886</v>
      </c>
      <c r="AN1867" s="15">
        <v>1.7371428571428571</v>
      </c>
      <c r="AO1867" s="15">
        <v>0.58070678127984721</v>
      </c>
      <c r="AP1867" s="15">
        <v>9.6333333333333329</v>
      </c>
      <c r="AQ1867" s="15">
        <v>8.8469387755102034</v>
      </c>
      <c r="AR1867" s="15">
        <v>1.2873051224944319</v>
      </c>
      <c r="AS1867" s="15">
        <v>1.1041069723018146</v>
      </c>
      <c r="AT1867" s="14">
        <v>6.4122137404580157E-2</v>
      </c>
      <c r="AU1867" s="14">
        <v>4.6052631578947364E-3</v>
      </c>
      <c r="AV1867" s="12">
        <v>4.0199999999999993E-2</v>
      </c>
      <c r="AW1867" s="12">
        <v>0.17100000000000001</v>
      </c>
      <c r="AX1867" s="12">
        <v>0.158</v>
      </c>
      <c r="AY1867" s="12">
        <v>0.252</v>
      </c>
      <c r="AZ1867" s="14">
        <v>0.14000000000000001</v>
      </c>
      <c r="BA1867" s="14">
        <v>0.25</v>
      </c>
      <c r="BB1867" s="14">
        <v>0.16751918158567775</v>
      </c>
      <c r="BC1867" s="14">
        <v>0.12032270457164812</v>
      </c>
      <c r="BD1867" s="14">
        <v>4.17064629099013E-2</v>
      </c>
      <c r="BE1867" s="14">
        <v>0.11461318051575931</v>
      </c>
      <c r="BF1867" s="14">
        <v>0.31315789473684214</v>
      </c>
      <c r="BG1867" s="14">
        <v>0.50019999999999998</v>
      </c>
      <c r="BH1867" s="13">
        <v>13.1</v>
      </c>
      <c r="BI1867" s="13">
        <v>13.1</v>
      </c>
      <c r="BJ1867" s="13">
        <v>36</v>
      </c>
      <c r="BK1867" s="13">
        <v>36</v>
      </c>
      <c r="BL1867" s="13">
        <v>314.10000000000002</v>
      </c>
      <c r="BM1867" s="13">
        <v>314.10000000000002</v>
      </c>
      <c r="BN1867" s="13">
        <v>39.200000000000003</v>
      </c>
      <c r="BO1867" s="13">
        <v>39.200000000000003</v>
      </c>
      <c r="BP1867" s="13">
        <v>24.726315789473684</v>
      </c>
      <c r="BQ1867" s="13">
        <v>-46.5</v>
      </c>
      <c r="BR1867" s="13">
        <v>45.999999999999993</v>
      </c>
      <c r="BS1867" s="13">
        <v>26.98</v>
      </c>
      <c r="BT1867" s="14">
        <v>2.9515112813963387</v>
      </c>
      <c r="BU1867" s="13">
        <v>-48.253684210526309</v>
      </c>
      <c r="BV1867" s="13">
        <v>-13.379999999999995</v>
      </c>
      <c r="BW1867" s="13">
        <v>-59.879999999999995</v>
      </c>
      <c r="BX1867" s="13">
        <v>78.2</v>
      </c>
      <c r="BY1867" s="13">
        <v>205.49999999999997</v>
      </c>
      <c r="BZ1867" s="13">
        <v>105</v>
      </c>
      <c r="CA1867" s="13">
        <v>269.40000000000003</v>
      </c>
      <c r="CB1867" s="13">
        <v>-0.84</v>
      </c>
      <c r="CC1867" s="15">
        <v>-0.218</v>
      </c>
      <c r="CD1867" s="15">
        <v>0.53400000000000003</v>
      </c>
      <c r="CE1867" s="15">
        <v>0.36</v>
      </c>
      <c r="CF1867" s="15" t="s">
        <v>7128</v>
      </c>
      <c r="CG1867" s="15" t="s">
        <v>7128</v>
      </c>
      <c r="CH1867" s="13" t="s">
        <v>7128</v>
      </c>
      <c r="CI1867" s="13" t="s">
        <v>7128</v>
      </c>
      <c r="CJ1867" s="13">
        <v>-0.84</v>
      </c>
      <c r="CK1867" s="12" t="str">
        <f t="shared" si="58"/>
        <v>NA</v>
      </c>
      <c r="CL1867" s="36">
        <f t="shared" si="59"/>
        <v>1.165924276169265</v>
      </c>
      <c r="CM1867" s="13">
        <v>19</v>
      </c>
      <c r="CN1867" s="13">
        <v>5.95</v>
      </c>
      <c r="CO1867" s="13">
        <v>13.1</v>
      </c>
      <c r="CP1867" s="13">
        <v>182.4</v>
      </c>
      <c r="CQ1867" s="13">
        <v>39.200000000000003</v>
      </c>
      <c r="CR1867" s="13">
        <v>346.8</v>
      </c>
      <c r="CS1867" s="13">
        <v>-13.379999999999995</v>
      </c>
      <c r="CT1867" s="13">
        <v>0</v>
      </c>
      <c r="CU1867" s="13">
        <v>36</v>
      </c>
      <c r="CV1867" s="13">
        <v>269.40000000000003</v>
      </c>
      <c r="CW1867" s="13">
        <v>39.200000000000003</v>
      </c>
      <c r="CX1867" s="12">
        <v>0.16751918158567775</v>
      </c>
      <c r="CY1867" s="12">
        <v>0.12032270457164812</v>
      </c>
      <c r="CZ1867" s="15">
        <v>8.8469387755102034</v>
      </c>
      <c r="DA1867" s="20"/>
      <c r="DB1867" s="20"/>
    </row>
    <row r="1868" spans="1:106" ht="24">
      <c r="A1868" s="8" t="s">
        <v>4585</v>
      </c>
      <c r="B1868" s="8" t="s">
        <v>4586</v>
      </c>
      <c r="C1868" s="9" t="s">
        <v>7197</v>
      </c>
      <c r="D1868" s="9" t="s">
        <v>7126</v>
      </c>
      <c r="E1868" s="10" t="s">
        <v>7127</v>
      </c>
      <c r="F1868" s="10" t="s">
        <v>7126</v>
      </c>
      <c r="G1868" s="11">
        <v>0.65</v>
      </c>
      <c r="H1868" s="11">
        <v>1.7414542728635682</v>
      </c>
      <c r="I1868" s="12">
        <v>9.0499999999999997E-2</v>
      </c>
      <c r="J1868" s="12">
        <v>0.21410161169415293</v>
      </c>
      <c r="K1868" s="12">
        <v>4.1999999999999996E-2</v>
      </c>
      <c r="L1868" s="12">
        <v>9.8500000000000004E-2</v>
      </c>
      <c r="M1868" s="12">
        <v>6.5019850000000004E-2</v>
      </c>
      <c r="N1868" s="12">
        <v>0.12066480526021264</v>
      </c>
      <c r="O1868" s="12">
        <v>-0.10484003472293892</v>
      </c>
      <c r="P1868" s="12">
        <v>-1.4292655423079073E-2</v>
      </c>
      <c r="Q1868" s="13">
        <v>6.67</v>
      </c>
      <c r="R1868" s="13">
        <v>0</v>
      </c>
      <c r="S1868" s="13">
        <v>11.2</v>
      </c>
      <c r="T1868" s="13">
        <v>11.2</v>
      </c>
      <c r="U1868" s="13">
        <v>17.869999999999997</v>
      </c>
      <c r="V1868" s="13">
        <v>0.09</v>
      </c>
      <c r="W1868" s="13">
        <v>17.779999999999998</v>
      </c>
      <c r="X1868" s="14">
        <v>5.0363738108561837E-3</v>
      </c>
      <c r="Y1868" s="15">
        <v>0.21428571428571427</v>
      </c>
      <c r="Z1868" s="14">
        <v>0.5676634566649772</v>
      </c>
      <c r="AA1868" s="14">
        <v>0.62674874090654731</v>
      </c>
      <c r="AB1868" s="14">
        <v>1.3130128956623681</v>
      </c>
      <c r="AC1868" s="14">
        <v>1.6791604197901049</v>
      </c>
      <c r="AD1868" s="13">
        <v>0.47599999999999998</v>
      </c>
      <c r="AE1868" s="15">
        <v>3.045611111111111</v>
      </c>
      <c r="AF1868" s="14">
        <v>0.13416407864998739</v>
      </c>
      <c r="AG1868" s="14">
        <v>0.75579097639492887</v>
      </c>
      <c r="AH1868" s="15">
        <v>0.30918727915194338</v>
      </c>
      <c r="AI1868" s="5">
        <v>0.93303571428571408</v>
      </c>
      <c r="AJ1868" s="15">
        <v>7.6403207331042378</v>
      </c>
      <c r="AK1868" s="15">
        <v>7.6403207331042378</v>
      </c>
      <c r="AL1868" s="15" t="s">
        <v>7128</v>
      </c>
      <c r="AM1868" s="15" t="s">
        <v>7128</v>
      </c>
      <c r="AN1868" s="15">
        <v>0.78194607268464245</v>
      </c>
      <c r="AO1868" s="15">
        <v>2.9644444444444442</v>
      </c>
      <c r="AP1868" s="15">
        <v>8.5071770334928232</v>
      </c>
      <c r="AQ1868" s="15" t="s">
        <v>7128</v>
      </c>
      <c r="AR1868" s="15">
        <v>0.90529531568228105</v>
      </c>
      <c r="AS1868" s="15">
        <v>7.9022222222222211</v>
      </c>
      <c r="AT1868" s="14">
        <v>0</v>
      </c>
      <c r="AU1868" s="14">
        <v>0</v>
      </c>
      <c r="AV1868" s="12">
        <v>0.53200000000000003</v>
      </c>
      <c r="AW1868" s="12">
        <v>0.158</v>
      </c>
      <c r="AX1868" s="12">
        <v>0.621</v>
      </c>
      <c r="AY1868" s="12">
        <v>0.16300000000000001</v>
      </c>
      <c r="AZ1868" s="14" t="s">
        <v>7128</v>
      </c>
      <c r="BA1868" s="14" t="s">
        <v>7128</v>
      </c>
      <c r="BB1868" s="14">
        <v>0.10926157697121401</v>
      </c>
      <c r="BC1868" s="14">
        <v>0.10637214983713357</v>
      </c>
      <c r="BD1868" s="14">
        <v>0.38800000000000001</v>
      </c>
      <c r="BE1868" s="14">
        <v>0.92888888888888888</v>
      </c>
      <c r="BF1868" s="14">
        <v>0</v>
      </c>
      <c r="BG1868" s="14">
        <v>0.23469999999999999</v>
      </c>
      <c r="BH1868" s="13">
        <v>0.873</v>
      </c>
      <c r="BI1868" s="13">
        <v>0.873</v>
      </c>
      <c r="BJ1868" s="13">
        <v>2.09</v>
      </c>
      <c r="BK1868" s="13">
        <v>2.09</v>
      </c>
      <c r="BL1868" s="13">
        <v>2.25</v>
      </c>
      <c r="BM1868" s="13">
        <v>2.25</v>
      </c>
      <c r="BN1868" s="13">
        <v>0</v>
      </c>
      <c r="BO1868" s="13">
        <v>0</v>
      </c>
      <c r="BP1868" s="13">
        <v>2.09</v>
      </c>
      <c r="BQ1868" s="13">
        <v>0</v>
      </c>
      <c r="BR1868" s="13">
        <v>0</v>
      </c>
      <c r="BS1868" s="13">
        <v>0</v>
      </c>
      <c r="BT1868" s="14">
        <v>0</v>
      </c>
      <c r="BU1868" s="13">
        <v>2.09</v>
      </c>
      <c r="BV1868" s="13">
        <v>0.873</v>
      </c>
      <c r="BW1868" s="13">
        <v>0.873</v>
      </c>
      <c r="BX1868" s="13">
        <v>7.99</v>
      </c>
      <c r="BY1868" s="13">
        <v>19.647999999999996</v>
      </c>
      <c r="BZ1868" s="13">
        <v>8.5299999999999994</v>
      </c>
      <c r="CA1868" s="13">
        <v>19.639999999999997</v>
      </c>
      <c r="CB1868" s="13">
        <v>0</v>
      </c>
      <c r="CC1868" s="15">
        <v>0.67600000000000005</v>
      </c>
      <c r="CD1868" s="15">
        <v>1.95</v>
      </c>
      <c r="CE1868" s="15">
        <v>0.36</v>
      </c>
      <c r="CF1868" s="15" t="s">
        <v>7128</v>
      </c>
      <c r="CG1868" s="15" t="s">
        <v>7128</v>
      </c>
      <c r="CH1868" s="13" t="s">
        <v>7128</v>
      </c>
      <c r="CI1868" s="13" t="s">
        <v>7128</v>
      </c>
      <c r="CJ1868" s="13">
        <v>0</v>
      </c>
      <c r="CK1868" s="12">
        <f t="shared" si="58"/>
        <v>0</v>
      </c>
      <c r="CL1868" s="36">
        <f t="shared" si="59"/>
        <v>0.11456211812627293</v>
      </c>
      <c r="CM1868" s="13">
        <v>0.873</v>
      </c>
      <c r="CN1868" s="13" t="s">
        <v>7128</v>
      </c>
      <c r="CO1868" s="13">
        <v>0.873</v>
      </c>
      <c r="CP1868" s="13">
        <v>6.67</v>
      </c>
      <c r="CQ1868" s="13" t="s">
        <v>7128</v>
      </c>
      <c r="CR1868" s="13" t="s">
        <v>7128</v>
      </c>
      <c r="CS1868" s="13" t="s">
        <v>7128</v>
      </c>
      <c r="CT1868" s="13">
        <v>0</v>
      </c>
      <c r="CU1868" s="13">
        <v>2.09</v>
      </c>
      <c r="CV1868" s="13">
        <v>19.639999999999997</v>
      </c>
      <c r="CW1868" s="13">
        <v>0</v>
      </c>
      <c r="CX1868" s="12">
        <v>0.10926157697121401</v>
      </c>
      <c r="CY1868" s="12">
        <v>0.10637214983713357</v>
      </c>
      <c r="CZ1868" s="15" t="s">
        <v>7128</v>
      </c>
      <c r="DA1868" s="20"/>
      <c r="DB1868" s="20"/>
    </row>
    <row r="1869" spans="1:106">
      <c r="A1869" s="8" t="s">
        <v>987</v>
      </c>
      <c r="B1869" s="8" t="s">
        <v>988</v>
      </c>
      <c r="C1869" s="9" t="s">
        <v>7148</v>
      </c>
      <c r="D1869" s="9" t="s">
        <v>7126</v>
      </c>
      <c r="E1869" s="10" t="s">
        <v>7127</v>
      </c>
      <c r="F1869" s="10" t="s">
        <v>7126</v>
      </c>
      <c r="G1869" s="11">
        <v>0.67</v>
      </c>
      <c r="H1869" s="11">
        <v>0.67156868538528591</v>
      </c>
      <c r="I1869" s="12">
        <v>9.0499999999999997E-2</v>
      </c>
      <c r="J1869" s="12">
        <v>0.11727696602736837</v>
      </c>
      <c r="K1869" s="12">
        <v>3.2000000000000001E-2</v>
      </c>
      <c r="L1869" s="12">
        <v>8.8499999999999995E-2</v>
      </c>
      <c r="M1869" s="12">
        <v>5.8418850000000001E-2</v>
      </c>
      <c r="N1869" s="12">
        <v>0.11713948215054849</v>
      </c>
      <c r="O1869" s="12" t="s">
        <v>7128</v>
      </c>
      <c r="P1869" s="12">
        <v>10.82213571564659</v>
      </c>
      <c r="Q1869" s="13">
        <v>384.5</v>
      </c>
      <c r="R1869" s="13">
        <v>0.90023810543643779</v>
      </c>
      <c r="S1869" s="13">
        <v>0</v>
      </c>
      <c r="T1869" s="13">
        <v>0.90023810543643779</v>
      </c>
      <c r="U1869" s="13">
        <v>385.40023810543642</v>
      </c>
      <c r="V1869" s="13">
        <v>0</v>
      </c>
      <c r="W1869" s="13">
        <v>385.40023810543642</v>
      </c>
      <c r="X1869" s="14">
        <v>0</v>
      </c>
      <c r="Y1869" s="15">
        <v>8.6757990867579904E-2</v>
      </c>
      <c r="Z1869" s="14" t="s">
        <v>7128</v>
      </c>
      <c r="AA1869" s="14">
        <v>2.3358524889913377E-3</v>
      </c>
      <c r="AB1869" s="14" t="s">
        <v>7128</v>
      </c>
      <c r="AC1869" s="14">
        <v>2.3413214705759111E-3</v>
      </c>
      <c r="AD1869" s="13">
        <v>3.51</v>
      </c>
      <c r="AE1869" s="15">
        <v>1.6042777777777779</v>
      </c>
      <c r="AF1869" s="14">
        <v>0.25099800796022265</v>
      </c>
      <c r="AG1869" s="14">
        <v>0.31793081008294871</v>
      </c>
      <c r="AH1869" s="15">
        <v>0.21685254027261461</v>
      </c>
      <c r="AI1869" s="5">
        <v>0.8891891891891891</v>
      </c>
      <c r="AJ1869" s="15">
        <v>77.054108216432866</v>
      </c>
      <c r="AK1869" s="15">
        <v>77.054108216432866</v>
      </c>
      <c r="AL1869" s="15">
        <v>20.057142857142857</v>
      </c>
      <c r="AM1869" s="15" t="s">
        <v>7128</v>
      </c>
      <c r="AN1869" s="15" t="s">
        <v>7128</v>
      </c>
      <c r="AO1869" s="15">
        <v>1.4603114318268136</v>
      </c>
      <c r="AP1869" s="15">
        <v>39.135063135631</v>
      </c>
      <c r="AQ1869" s="15">
        <v>16.934714742307602</v>
      </c>
      <c r="AR1869" s="15">
        <v>428.10922552383335</v>
      </c>
      <c r="AS1869" s="15">
        <v>1.463730490335877</v>
      </c>
      <c r="AT1869" s="14">
        <v>1.8697394789579158</v>
      </c>
      <c r="AU1869" s="14">
        <v>2.4265279583875164E-2</v>
      </c>
      <c r="AV1869" s="12">
        <v>-0.52300000000000002</v>
      </c>
      <c r="AW1869" s="12">
        <v>-0.33</v>
      </c>
      <c r="AX1869" s="12">
        <v>4.4299999999999999E-2</v>
      </c>
      <c r="AY1869" s="12">
        <v>7.7800000000000008E-2</v>
      </c>
      <c r="AZ1869" s="14" t="s">
        <v>7128</v>
      </c>
      <c r="BA1869" s="14">
        <v>0.128</v>
      </c>
      <c r="BB1869" s="14" t="s">
        <v>7128</v>
      </c>
      <c r="BC1869" s="14">
        <v>10.939275197797139</v>
      </c>
      <c r="BD1869" s="14">
        <v>1.8951766046334979E-2</v>
      </c>
      <c r="BE1869" s="14">
        <v>3.7402021948016367E-2</v>
      </c>
      <c r="BF1869" s="14">
        <v>0</v>
      </c>
      <c r="BG1869" s="14">
        <v>0.34090000000000004</v>
      </c>
      <c r="BH1869" s="13">
        <v>4.99</v>
      </c>
      <c r="BI1869" s="13">
        <v>4.99</v>
      </c>
      <c r="BJ1869" s="13">
        <v>9.8699999999999992</v>
      </c>
      <c r="BK1869" s="13">
        <v>9.8479523789127104</v>
      </c>
      <c r="BL1869" s="13">
        <v>263.3</v>
      </c>
      <c r="BM1869" s="13">
        <v>263.3</v>
      </c>
      <c r="BN1869" s="13">
        <v>22.6</v>
      </c>
      <c r="BO1869" s="13">
        <v>22.758000000000003</v>
      </c>
      <c r="BP1869" s="13">
        <v>9.8479523789127104</v>
      </c>
      <c r="BQ1869" s="13">
        <v>-47.54</v>
      </c>
      <c r="BR1869" s="13">
        <v>9.4600000000000009</v>
      </c>
      <c r="BS1869" s="13">
        <v>33.6</v>
      </c>
      <c r="BT1869" s="14">
        <v>4.3724825571053536</v>
      </c>
      <c r="BU1869" s="13">
        <v>-33.212047621087294</v>
      </c>
      <c r="BV1869" s="13">
        <v>9.4699999999999989</v>
      </c>
      <c r="BW1869" s="13">
        <v>-38.07</v>
      </c>
      <c r="BX1869" s="13">
        <v>0</v>
      </c>
      <c r="BY1869" s="13">
        <v>0.90023810543643779</v>
      </c>
      <c r="BZ1869" s="13">
        <v>0</v>
      </c>
      <c r="CA1869" s="13">
        <v>0.90023810543643779</v>
      </c>
      <c r="CB1869" s="13">
        <v>-9.33</v>
      </c>
      <c r="CC1869" s="15">
        <v>0.53200000000000003</v>
      </c>
      <c r="CD1869" s="15">
        <v>0.67</v>
      </c>
      <c r="CE1869" s="15">
        <v>0.36</v>
      </c>
      <c r="CF1869" s="15" t="s">
        <v>7128</v>
      </c>
      <c r="CG1869" s="15" t="s">
        <v>7128</v>
      </c>
      <c r="CH1869" s="13" t="s">
        <v>7128</v>
      </c>
      <c r="CI1869" s="13" t="s">
        <v>7128</v>
      </c>
      <c r="CJ1869" s="13">
        <v>-9.33</v>
      </c>
      <c r="CK1869" s="12">
        <f t="shared" si="58"/>
        <v>0.98521647307286175</v>
      </c>
      <c r="CL1869" s="36">
        <f t="shared" si="59"/>
        <v>292.47817706222452</v>
      </c>
      <c r="CM1869" s="13">
        <v>3.82</v>
      </c>
      <c r="CN1869" s="13" t="s">
        <v>7128</v>
      </c>
      <c r="CO1869" s="13">
        <v>4.99</v>
      </c>
      <c r="CP1869" s="13">
        <v>384.5</v>
      </c>
      <c r="CQ1869" s="13">
        <v>22.758000000000003</v>
      </c>
      <c r="CR1869" s="13">
        <v>385.40023810543642</v>
      </c>
      <c r="CS1869" s="13">
        <v>9.4699999999999989</v>
      </c>
      <c r="CT1869" s="13">
        <v>0.63340000000000007</v>
      </c>
      <c r="CU1869" s="13">
        <v>9.8605523789127112</v>
      </c>
      <c r="CV1869" s="13">
        <v>1.5336381054364379</v>
      </c>
      <c r="CW1869" s="13">
        <v>22.824000000000002</v>
      </c>
      <c r="CX1869" s="12" t="s">
        <v>7128</v>
      </c>
      <c r="CY1869" s="12">
        <v>6.4295170705259874</v>
      </c>
      <c r="CZ1869" s="15">
        <v>16.885744746995986</v>
      </c>
      <c r="DA1869" s="20"/>
      <c r="DB1869" s="20"/>
    </row>
    <row r="1870" spans="1:106" ht="24">
      <c r="A1870" s="8" t="s">
        <v>741</v>
      </c>
      <c r="B1870" s="8" t="s">
        <v>742</v>
      </c>
      <c r="C1870" s="9" t="s">
        <v>7134</v>
      </c>
      <c r="D1870" s="9" t="s">
        <v>7126</v>
      </c>
      <c r="E1870" s="10" t="s">
        <v>7127</v>
      </c>
      <c r="F1870" s="10" t="s">
        <v>7126</v>
      </c>
      <c r="G1870" s="11">
        <v>0.89</v>
      </c>
      <c r="H1870" s="11">
        <v>0.89</v>
      </c>
      <c r="I1870" s="12">
        <v>9.0499999999999997E-2</v>
      </c>
      <c r="J1870" s="12">
        <v>0.137045</v>
      </c>
      <c r="K1870" s="12">
        <v>3.6999999999999998E-2</v>
      </c>
      <c r="L1870" s="12">
        <v>9.35E-2</v>
      </c>
      <c r="M1870" s="12">
        <v>6.1719349999999999E-2</v>
      </c>
      <c r="N1870" s="12">
        <v>0.137045</v>
      </c>
      <c r="O1870" s="12" t="s">
        <v>7128</v>
      </c>
      <c r="P1870" s="12" t="s">
        <v>7128</v>
      </c>
      <c r="Q1870" s="13">
        <v>61.8</v>
      </c>
      <c r="R1870" s="13">
        <v>0</v>
      </c>
      <c r="S1870" s="13">
        <v>0</v>
      </c>
      <c r="T1870" s="13">
        <v>0</v>
      </c>
      <c r="U1870" s="13">
        <v>61.8</v>
      </c>
      <c r="V1870" s="13">
        <v>0</v>
      </c>
      <c r="W1870" s="13">
        <v>61.8</v>
      </c>
      <c r="X1870" s="14">
        <v>0</v>
      </c>
      <c r="Y1870" s="15">
        <v>0.30788177339901479</v>
      </c>
      <c r="Z1870" s="14" t="s">
        <v>7128</v>
      </c>
      <c r="AA1870" s="14">
        <v>0</v>
      </c>
      <c r="AB1870" s="14" t="s">
        <v>7128</v>
      </c>
      <c r="AC1870" s="14">
        <v>0</v>
      </c>
      <c r="AD1870" s="13">
        <v>1.52</v>
      </c>
      <c r="AE1870" s="15">
        <v>2.6195555555555559</v>
      </c>
      <c r="AF1870" s="14">
        <v>0.19748417658131498</v>
      </c>
      <c r="AG1870" s="14">
        <v>0.59397163879457049</v>
      </c>
      <c r="AH1870" s="15">
        <v>0.27598566308243727</v>
      </c>
      <c r="AI1870" s="5">
        <v>6.0049019607843146E-2</v>
      </c>
      <c r="AJ1870" s="15" t="s">
        <v>7128</v>
      </c>
      <c r="AK1870" s="15" t="s">
        <v>7128</v>
      </c>
      <c r="AL1870" s="15" t="s">
        <v>7128</v>
      </c>
      <c r="AM1870" s="15" t="s">
        <v>7128</v>
      </c>
      <c r="AN1870" s="15" t="s">
        <v>7128</v>
      </c>
      <c r="AO1870" s="15">
        <v>0.15977249224405377</v>
      </c>
      <c r="AP1870" s="15">
        <v>25.224489795918366</v>
      </c>
      <c r="AQ1870" s="15">
        <v>8.0678851174934714</v>
      </c>
      <c r="AR1870" s="15" t="s">
        <v>7128</v>
      </c>
      <c r="AS1870" s="15">
        <v>0.15977249224405377</v>
      </c>
      <c r="AT1870" s="14" t="s">
        <v>7128</v>
      </c>
      <c r="AU1870" s="14">
        <v>0</v>
      </c>
      <c r="AV1870" s="12" t="s">
        <v>7128</v>
      </c>
      <c r="AW1870" s="12" t="s">
        <v>7128</v>
      </c>
      <c r="AX1870" s="12">
        <v>-2.8199999999999999E-2</v>
      </c>
      <c r="AY1870" s="12">
        <v>5.96E-2</v>
      </c>
      <c r="AZ1870" s="14" t="s">
        <v>7128</v>
      </c>
      <c r="BA1870" s="14" t="s">
        <v>7128</v>
      </c>
      <c r="BB1870" s="14" t="s">
        <v>7128</v>
      </c>
      <c r="BC1870" s="14" t="s">
        <v>7128</v>
      </c>
      <c r="BD1870" s="14">
        <v>-3.076525336091003E-2</v>
      </c>
      <c r="BE1870" s="14">
        <v>6.3340227507755953E-3</v>
      </c>
      <c r="BF1870" s="14">
        <v>0</v>
      </c>
      <c r="BG1870" s="14">
        <v>0.30059999999999998</v>
      </c>
      <c r="BH1870" s="13">
        <v>-11.9</v>
      </c>
      <c r="BI1870" s="13">
        <v>-11.9</v>
      </c>
      <c r="BJ1870" s="13">
        <v>2.4500000000000002</v>
      </c>
      <c r="BK1870" s="13">
        <v>2.4500000000000002</v>
      </c>
      <c r="BL1870" s="13">
        <v>386.8</v>
      </c>
      <c r="BM1870" s="13">
        <v>386.8</v>
      </c>
      <c r="BN1870" s="13">
        <v>7.66</v>
      </c>
      <c r="BO1870" s="13">
        <v>7.66</v>
      </c>
      <c r="BP1870" s="13">
        <v>2.4500000000000002</v>
      </c>
      <c r="BQ1870" s="13">
        <v>0</v>
      </c>
      <c r="BR1870" s="13">
        <v>0</v>
      </c>
      <c r="BS1870" s="13">
        <v>-7.39</v>
      </c>
      <c r="BT1870" s="14">
        <v>-3.0163265306122446</v>
      </c>
      <c r="BU1870" s="13">
        <v>9.84</v>
      </c>
      <c r="BV1870" s="13">
        <v>-4.5100000000000007</v>
      </c>
      <c r="BW1870" s="13">
        <v>-4.5100000000000007</v>
      </c>
      <c r="BX1870" s="13">
        <v>0</v>
      </c>
      <c r="BY1870" s="13">
        <v>0</v>
      </c>
      <c r="BZ1870" s="13">
        <v>0</v>
      </c>
      <c r="CA1870" s="13">
        <v>0</v>
      </c>
      <c r="CB1870" s="13">
        <v>0</v>
      </c>
      <c r="CC1870" s="15">
        <v>0.78200000000000003</v>
      </c>
      <c r="CD1870" s="15">
        <v>1.27</v>
      </c>
      <c r="CE1870" s="15">
        <v>0.36</v>
      </c>
      <c r="CF1870" s="15" t="s">
        <v>7128</v>
      </c>
      <c r="CG1870" s="15" t="s">
        <v>7128</v>
      </c>
      <c r="CH1870" s="13" t="s">
        <v>7128</v>
      </c>
      <c r="CI1870" s="13" t="s">
        <v>7128</v>
      </c>
      <c r="CJ1870" s="13">
        <v>0</v>
      </c>
      <c r="CK1870" s="12">
        <f t="shared" si="58"/>
        <v>0</v>
      </c>
      <c r="CL1870" s="36" t="str">
        <f t="shared" si="59"/>
        <v>NA</v>
      </c>
      <c r="CM1870" s="13" t="s">
        <v>7128</v>
      </c>
      <c r="CN1870" s="13" t="s">
        <v>7128</v>
      </c>
      <c r="CO1870" s="13" t="s">
        <v>7128</v>
      </c>
      <c r="CP1870" s="13" t="s">
        <v>7128</v>
      </c>
      <c r="CQ1870" s="13">
        <v>7.66</v>
      </c>
      <c r="CR1870" s="13">
        <v>61.8</v>
      </c>
      <c r="CS1870" s="13" t="s">
        <v>7128</v>
      </c>
      <c r="CT1870" s="13">
        <v>0.12860000000000002</v>
      </c>
      <c r="CU1870" s="13">
        <v>2.2827999999999999</v>
      </c>
      <c r="CV1870" s="13">
        <v>0.12860000000000002</v>
      </c>
      <c r="CW1870" s="13">
        <v>7.66</v>
      </c>
      <c r="CX1870" s="12" t="s">
        <v>7128</v>
      </c>
      <c r="CY1870" s="12" t="s">
        <v>7128</v>
      </c>
      <c r="CZ1870" s="15">
        <v>8.0678851174934714</v>
      </c>
      <c r="DA1870" s="20"/>
      <c r="DB1870" s="20"/>
    </row>
    <row r="1871" spans="1:106" ht="24">
      <c r="A1871" s="8" t="s">
        <v>5017</v>
      </c>
      <c r="B1871" s="8" t="s">
        <v>5018</v>
      </c>
      <c r="C1871" s="9" t="s">
        <v>7174</v>
      </c>
      <c r="D1871" s="9" t="s">
        <v>7126</v>
      </c>
      <c r="E1871" s="10" t="s">
        <v>7127</v>
      </c>
      <c r="F1871" s="10" t="s">
        <v>7126</v>
      </c>
      <c r="G1871" s="11">
        <v>0.45</v>
      </c>
      <c r="H1871" s="11">
        <v>2.5548387096774197</v>
      </c>
      <c r="I1871" s="12">
        <v>9.0499999999999997E-2</v>
      </c>
      <c r="J1871" s="12">
        <v>0.2877129032258065</v>
      </c>
      <c r="K1871" s="12">
        <v>4.7E-2</v>
      </c>
      <c r="L1871" s="12">
        <v>0.10350000000000001</v>
      </c>
      <c r="M1871" s="12">
        <v>6.8320350000000002E-2</v>
      </c>
      <c r="N1871" s="12">
        <v>0.10696335653409092</v>
      </c>
      <c r="O1871" s="12">
        <v>-0.29670472883888555</v>
      </c>
      <c r="P1871" s="12">
        <v>-0.11915847848531043</v>
      </c>
      <c r="Q1871" s="13">
        <v>0.31</v>
      </c>
      <c r="R1871" s="13">
        <v>0</v>
      </c>
      <c r="S1871" s="13">
        <v>1.45</v>
      </c>
      <c r="T1871" s="13">
        <v>1.45</v>
      </c>
      <c r="U1871" s="13">
        <v>1.76</v>
      </c>
      <c r="V1871" s="13">
        <v>0.02</v>
      </c>
      <c r="W1871" s="13">
        <v>1.74</v>
      </c>
      <c r="X1871" s="14">
        <v>1.1363636363636364E-2</v>
      </c>
      <c r="Y1871" s="15">
        <v>0.23946360153256707</v>
      </c>
      <c r="Z1871" s="14">
        <v>0.29411764705882354</v>
      </c>
      <c r="AA1871" s="14">
        <v>0.82386363636363635</v>
      </c>
      <c r="AB1871" s="14">
        <v>0.41666666666666663</v>
      </c>
      <c r="AC1871" s="14">
        <v>4.67741935483871</v>
      </c>
      <c r="AD1871" s="13">
        <v>5.8999999999999997E-2</v>
      </c>
      <c r="AE1871" s="15">
        <v>0.56072222222222223</v>
      </c>
      <c r="AF1871" s="14" t="s">
        <v>7128</v>
      </c>
      <c r="AG1871" s="14" t="s">
        <v>7128</v>
      </c>
      <c r="AH1871" s="15">
        <v>0.64</v>
      </c>
      <c r="AI1871" s="5" t="s">
        <v>7128</v>
      </c>
      <c r="AJ1871" s="15" t="s">
        <v>7128</v>
      </c>
      <c r="AK1871" s="15" t="s">
        <v>7128</v>
      </c>
      <c r="AL1871" s="15" t="s">
        <v>7128</v>
      </c>
      <c r="AM1871" s="15" t="s">
        <v>7128</v>
      </c>
      <c r="AN1871" s="15">
        <v>8.9080459770114945E-2</v>
      </c>
      <c r="AO1871" s="15">
        <v>0.40843214756258234</v>
      </c>
      <c r="AP1871" s="15" t="s">
        <v>7128</v>
      </c>
      <c r="AQ1871" s="15" t="s">
        <v>7128</v>
      </c>
      <c r="AR1871" s="15">
        <v>0.35437881873727084</v>
      </c>
      <c r="AS1871" s="15">
        <v>2.2924901185770752</v>
      </c>
      <c r="AT1871" s="14" t="s">
        <v>7128</v>
      </c>
      <c r="AU1871" s="14">
        <v>0</v>
      </c>
      <c r="AV1871" s="12" t="s">
        <v>7128</v>
      </c>
      <c r="AW1871" s="12" t="s">
        <v>7128</v>
      </c>
      <c r="AX1871" s="12">
        <v>-3.6600000000000001E-2</v>
      </c>
      <c r="AY1871" s="12">
        <v>-1.7500000000000002E-2</v>
      </c>
      <c r="AZ1871" s="14" t="s">
        <v>7128</v>
      </c>
      <c r="BA1871" s="14" t="s">
        <v>7128</v>
      </c>
      <c r="BB1871" s="14">
        <v>-8.99182561307902E-3</v>
      </c>
      <c r="BC1871" s="14">
        <v>-1.2195121951219514E-2</v>
      </c>
      <c r="BD1871" s="14">
        <v>-4.3478260869565216E-2</v>
      </c>
      <c r="BE1871" s="14">
        <v>-8.3003952569169967E-2</v>
      </c>
      <c r="BF1871" s="14">
        <v>0</v>
      </c>
      <c r="BG1871" s="14" t="s">
        <v>7128</v>
      </c>
      <c r="BH1871" s="13">
        <v>-3.3000000000000002E-2</v>
      </c>
      <c r="BI1871" s="13">
        <v>-3.3000000000000002E-2</v>
      </c>
      <c r="BJ1871" s="13">
        <v>-6.3E-2</v>
      </c>
      <c r="BK1871" s="13">
        <v>-6.3E-2</v>
      </c>
      <c r="BL1871" s="13">
        <v>0.75900000000000001</v>
      </c>
      <c r="BM1871" s="13">
        <v>0.75900000000000001</v>
      </c>
      <c r="BN1871" s="13">
        <v>-1.7999999999999999E-2</v>
      </c>
      <c r="BO1871" s="13">
        <v>-1.7999999999999999E-2</v>
      </c>
      <c r="BP1871" s="13">
        <v>-6.3E-2</v>
      </c>
      <c r="BQ1871" s="13">
        <v>0</v>
      </c>
      <c r="BR1871" s="13">
        <v>0</v>
      </c>
      <c r="BS1871" s="13">
        <v>-9.8000000000000004E-2</v>
      </c>
      <c r="BT1871" s="14" t="s">
        <v>7128</v>
      </c>
      <c r="BU1871" s="13">
        <v>3.5000000000000003E-2</v>
      </c>
      <c r="BV1871" s="13">
        <v>6.5000000000000002E-2</v>
      </c>
      <c r="BW1871" s="13">
        <v>6.5000000000000002E-2</v>
      </c>
      <c r="BX1871" s="13">
        <v>3.67</v>
      </c>
      <c r="BY1871" s="13">
        <v>5.1659999999999995</v>
      </c>
      <c r="BZ1871" s="13">
        <v>3.48</v>
      </c>
      <c r="CA1871" s="13">
        <v>4.91</v>
      </c>
      <c r="CB1871" s="13">
        <v>0</v>
      </c>
      <c r="CC1871" s="15">
        <v>5.6000000000000001E-2</v>
      </c>
      <c r="CD1871" s="15">
        <v>0.498</v>
      </c>
      <c r="CE1871" s="15">
        <v>0.36</v>
      </c>
      <c r="CF1871" s="15">
        <v>1.3655954115858711</v>
      </c>
      <c r="CG1871" s="15">
        <v>1.333078599272765</v>
      </c>
      <c r="CH1871" s="13">
        <v>0.11100000000000003</v>
      </c>
      <c r="CI1871" s="13">
        <v>0.10780000000000001</v>
      </c>
      <c r="CJ1871" s="13">
        <v>0</v>
      </c>
      <c r="CK1871" s="12">
        <f t="shared" si="58"/>
        <v>0</v>
      </c>
      <c r="CL1871" s="36">
        <f t="shared" si="59"/>
        <v>0.1545824847250509</v>
      </c>
      <c r="CM1871" s="13" t="s">
        <v>7128</v>
      </c>
      <c r="CN1871" s="13" t="s">
        <v>7128</v>
      </c>
      <c r="CO1871" s="13" t="s">
        <v>7128</v>
      </c>
      <c r="CP1871" s="13" t="s">
        <v>7128</v>
      </c>
      <c r="CQ1871" s="13" t="s">
        <v>7128</v>
      </c>
      <c r="CR1871" s="13" t="s">
        <v>7128</v>
      </c>
      <c r="CS1871" s="13" t="s">
        <v>7128</v>
      </c>
      <c r="CT1871" s="13">
        <v>0</v>
      </c>
      <c r="CU1871" s="13">
        <v>-6.3E-2</v>
      </c>
      <c r="CV1871" s="13">
        <v>4.91</v>
      </c>
      <c r="CW1871" s="13">
        <v>-1.7999999999999999E-2</v>
      </c>
      <c r="CX1871" s="12">
        <v>-8.99182561307902E-3</v>
      </c>
      <c r="CY1871" s="12">
        <v>-1.2195121951219514E-2</v>
      </c>
      <c r="CZ1871" s="15" t="s">
        <v>7128</v>
      </c>
      <c r="DA1871" s="20"/>
      <c r="DB1871" s="20"/>
    </row>
    <row r="1872" spans="1:106">
      <c r="A1872" s="8" t="s">
        <v>4045</v>
      </c>
      <c r="B1872" s="8" t="s">
        <v>4046</v>
      </c>
      <c r="C1872" s="9" t="s">
        <v>7169</v>
      </c>
      <c r="D1872" s="9" t="s">
        <v>7126</v>
      </c>
      <c r="E1872" s="10" t="s">
        <v>7127</v>
      </c>
      <c r="F1872" s="10" t="s">
        <v>7126</v>
      </c>
      <c r="G1872" s="11">
        <v>0.61</v>
      </c>
      <c r="H1872" s="11">
        <v>0.61</v>
      </c>
      <c r="I1872" s="12">
        <v>9.0499999999999997E-2</v>
      </c>
      <c r="J1872" s="12">
        <v>0.111705</v>
      </c>
      <c r="K1872" s="12">
        <v>4.1999999999999996E-2</v>
      </c>
      <c r="L1872" s="12">
        <v>9.8500000000000004E-2</v>
      </c>
      <c r="M1872" s="12">
        <v>6.5019850000000004E-2</v>
      </c>
      <c r="N1872" s="12">
        <v>0.111705</v>
      </c>
      <c r="O1872" s="12">
        <v>-0.14031369565217391</v>
      </c>
      <c r="P1872" s="12">
        <v>-0.12935717391304347</v>
      </c>
      <c r="Q1872" s="13">
        <v>3.89</v>
      </c>
      <c r="R1872" s="13">
        <v>0</v>
      </c>
      <c r="S1872" s="13">
        <v>0</v>
      </c>
      <c r="T1872" s="13">
        <v>0</v>
      </c>
      <c r="U1872" s="13">
        <v>3.89</v>
      </c>
      <c r="V1872" s="13">
        <v>0</v>
      </c>
      <c r="W1872" s="13">
        <v>3.89</v>
      </c>
      <c r="X1872" s="14">
        <v>0</v>
      </c>
      <c r="Y1872" s="15">
        <v>0.16</v>
      </c>
      <c r="Z1872" s="14" t="s">
        <v>7128</v>
      </c>
      <c r="AA1872" s="14">
        <v>0</v>
      </c>
      <c r="AB1872" s="14" t="s">
        <v>7128</v>
      </c>
      <c r="AC1872" s="14">
        <v>0</v>
      </c>
      <c r="AD1872" s="13">
        <v>0.312</v>
      </c>
      <c r="AE1872" s="15">
        <v>1.031611111111111</v>
      </c>
      <c r="AF1872" s="14">
        <v>8.3666002653407553E-2</v>
      </c>
      <c r="AG1872" s="14">
        <v>0.73327275182665042</v>
      </c>
      <c r="AH1872" s="15">
        <v>0.30278884462151401</v>
      </c>
      <c r="AI1872" s="5" t="s">
        <v>7128</v>
      </c>
      <c r="AJ1872" s="15" t="s">
        <v>7128</v>
      </c>
      <c r="AK1872" s="15" t="s">
        <v>7128</v>
      </c>
      <c r="AL1872" s="15" t="s">
        <v>7128</v>
      </c>
      <c r="AM1872" s="15" t="s">
        <v>7128</v>
      </c>
      <c r="AN1872" s="15" t="s">
        <v>7128</v>
      </c>
      <c r="AO1872" s="15">
        <v>0.67301038062283736</v>
      </c>
      <c r="AP1872" s="15" t="s">
        <v>7128</v>
      </c>
      <c r="AQ1872" s="15">
        <v>30.155038759689923</v>
      </c>
      <c r="AR1872" s="15" t="s">
        <v>7128</v>
      </c>
      <c r="AS1872" s="15">
        <v>0.67301038062283736</v>
      </c>
      <c r="AT1872" s="14" t="s">
        <v>7128</v>
      </c>
      <c r="AU1872" s="14">
        <v>0</v>
      </c>
      <c r="AV1872" s="12" t="s">
        <v>7128</v>
      </c>
      <c r="AW1872" s="12" t="s">
        <v>7128</v>
      </c>
      <c r="AX1872" s="12">
        <v>0.115</v>
      </c>
      <c r="AY1872" s="12">
        <v>0.106</v>
      </c>
      <c r="AZ1872" s="14" t="s">
        <v>7128</v>
      </c>
      <c r="BA1872" s="14" t="s">
        <v>7128</v>
      </c>
      <c r="BB1872" s="14">
        <v>-2.8608695652173916E-2</v>
      </c>
      <c r="BC1872" s="14">
        <v>-1.7652173913043478E-2</v>
      </c>
      <c r="BD1872" s="14">
        <v>-5.6920415224913493E-2</v>
      </c>
      <c r="BE1872" s="14">
        <v>-3.512110726643599E-2</v>
      </c>
      <c r="BF1872" s="14">
        <v>0</v>
      </c>
      <c r="BG1872" s="14">
        <v>4.87E-2</v>
      </c>
      <c r="BH1872" s="13">
        <v>-0.32900000000000001</v>
      </c>
      <c r="BI1872" s="13">
        <v>-0.32900000000000001</v>
      </c>
      <c r="BJ1872" s="13">
        <v>-0.20300000000000001</v>
      </c>
      <c r="BK1872" s="13">
        <v>-0.20300000000000001</v>
      </c>
      <c r="BL1872" s="13">
        <v>5.78</v>
      </c>
      <c r="BM1872" s="13">
        <v>5.78</v>
      </c>
      <c r="BN1872" s="13">
        <v>0.129</v>
      </c>
      <c r="BO1872" s="13">
        <v>0.129</v>
      </c>
      <c r="BP1872" s="13">
        <v>-0.20300000000000001</v>
      </c>
      <c r="BQ1872" s="13">
        <v>0</v>
      </c>
      <c r="BR1872" s="13">
        <v>0</v>
      </c>
      <c r="BS1872" s="13">
        <v>-0.28899999999999998</v>
      </c>
      <c r="BT1872" s="14" t="s">
        <v>7128</v>
      </c>
      <c r="BU1872" s="13">
        <v>8.5999999999999965E-2</v>
      </c>
      <c r="BV1872" s="13">
        <v>-4.0000000000000036E-2</v>
      </c>
      <c r="BW1872" s="13">
        <v>-4.0000000000000036E-2</v>
      </c>
      <c r="BX1872" s="13">
        <v>11.5</v>
      </c>
      <c r="BY1872" s="13">
        <v>11.5</v>
      </c>
      <c r="BZ1872" s="13">
        <v>0</v>
      </c>
      <c r="CA1872" s="13">
        <v>0</v>
      </c>
      <c r="CB1872" s="13">
        <v>0</v>
      </c>
      <c r="CC1872" s="15">
        <v>0.40899999999999997</v>
      </c>
      <c r="CD1872" s="15">
        <v>0.29499999999999998</v>
      </c>
      <c r="CE1872" s="15">
        <v>0.36</v>
      </c>
      <c r="CF1872" s="15" t="s">
        <v>7128</v>
      </c>
      <c r="CG1872" s="15" t="s">
        <v>7128</v>
      </c>
      <c r="CH1872" s="13" t="s">
        <v>7128</v>
      </c>
      <c r="CI1872" s="13" t="s">
        <v>7128</v>
      </c>
      <c r="CJ1872" s="13">
        <v>0</v>
      </c>
      <c r="CK1872" s="12">
        <f t="shared" si="58"/>
        <v>0</v>
      </c>
      <c r="CL1872" s="36" t="str">
        <f t="shared" si="59"/>
        <v>NA</v>
      </c>
      <c r="CM1872" s="13" t="s">
        <v>7128</v>
      </c>
      <c r="CN1872" s="13" t="s">
        <v>7128</v>
      </c>
      <c r="CO1872" s="13" t="s">
        <v>7128</v>
      </c>
      <c r="CP1872" s="13" t="s">
        <v>7128</v>
      </c>
      <c r="CQ1872" s="13">
        <v>0.129</v>
      </c>
      <c r="CR1872" s="13">
        <v>3.89</v>
      </c>
      <c r="CS1872" s="13" t="s">
        <v>7128</v>
      </c>
      <c r="CT1872" s="13">
        <v>6.6000000000000008E-3</v>
      </c>
      <c r="CU1872" s="13">
        <v>-0.20520000000000002</v>
      </c>
      <c r="CV1872" s="13">
        <v>6.6000000000000008E-3</v>
      </c>
      <c r="CW1872" s="13">
        <v>0.129</v>
      </c>
      <c r="CX1872" s="12">
        <v>-2.8783480784940814E-2</v>
      </c>
      <c r="CY1872" s="12">
        <v>-1.7833243529800289E-2</v>
      </c>
      <c r="CZ1872" s="15">
        <v>30.155038759689923</v>
      </c>
      <c r="DA1872" s="20"/>
      <c r="DB1872" s="20"/>
    </row>
    <row r="1873" spans="1:106">
      <c r="A1873" s="8" t="s">
        <v>2855</v>
      </c>
      <c r="B1873" s="8" t="s">
        <v>2856</v>
      </c>
      <c r="C1873" s="9" t="s">
        <v>7181</v>
      </c>
      <c r="D1873" s="9" t="s">
        <v>7126</v>
      </c>
      <c r="E1873" s="10" t="s">
        <v>7127</v>
      </c>
      <c r="F1873" s="10" t="s">
        <v>7126</v>
      </c>
      <c r="G1873" s="11">
        <v>0.94</v>
      </c>
      <c r="H1873" s="11">
        <v>1.0148993414863594</v>
      </c>
      <c r="I1873" s="12">
        <v>9.0499999999999997E-2</v>
      </c>
      <c r="J1873" s="12">
        <v>0.14834839040451553</v>
      </c>
      <c r="K1873" s="12">
        <v>4.1999999999999996E-2</v>
      </c>
      <c r="L1873" s="12">
        <v>9.8500000000000004E-2</v>
      </c>
      <c r="M1873" s="12">
        <v>6.5019850000000004E-2</v>
      </c>
      <c r="N1873" s="12">
        <v>0.14219876299991291</v>
      </c>
      <c r="O1873" s="12">
        <v>-2.4130542727574564</v>
      </c>
      <c r="P1873" s="12">
        <v>-2.2724508638402496</v>
      </c>
      <c r="Q1873" s="13">
        <v>106.3</v>
      </c>
      <c r="R1873" s="13">
        <v>0</v>
      </c>
      <c r="S1873" s="13">
        <v>8.4700000000000006</v>
      </c>
      <c r="T1873" s="13">
        <v>8.4700000000000006</v>
      </c>
      <c r="U1873" s="13">
        <v>114.77</v>
      </c>
      <c r="V1873" s="13">
        <v>0.95599999999999996</v>
      </c>
      <c r="W1873" s="13">
        <v>113.81399999999999</v>
      </c>
      <c r="X1873" s="14">
        <v>8.3297028840289278E-3</v>
      </c>
      <c r="Y1873" s="15">
        <v>8.4532532886024539E-2</v>
      </c>
      <c r="Z1873" s="14">
        <v>0.54190658989123486</v>
      </c>
      <c r="AA1873" s="14">
        <v>7.3799773459963414E-2</v>
      </c>
      <c r="AB1873" s="14">
        <v>1.1829608938547487</v>
      </c>
      <c r="AC1873" s="14">
        <v>7.9680150517403583E-2</v>
      </c>
      <c r="AD1873" s="13">
        <v>9.4E-2</v>
      </c>
      <c r="AE1873" s="15">
        <v>2.5984722222222225</v>
      </c>
      <c r="AF1873" s="14">
        <v>0.10954451150103323</v>
      </c>
      <c r="AG1873" s="14">
        <v>0.66411360097501382</v>
      </c>
      <c r="AH1873" s="15">
        <v>0.2857142857142857</v>
      </c>
      <c r="AI1873" s="5" t="s">
        <v>7128</v>
      </c>
      <c r="AJ1873" s="15" t="s">
        <v>7128</v>
      </c>
      <c r="AK1873" s="15" t="s">
        <v>7128</v>
      </c>
      <c r="AL1873" s="15" t="s">
        <v>7128</v>
      </c>
      <c r="AM1873" s="15" t="s">
        <v>7128</v>
      </c>
      <c r="AN1873" s="15">
        <v>14.846368715083798</v>
      </c>
      <c r="AO1873" s="15">
        <v>4.1850393700787407</v>
      </c>
      <c r="AP1873" s="15" t="s">
        <v>7128</v>
      </c>
      <c r="AQ1873" s="15" t="s">
        <v>7128</v>
      </c>
      <c r="AR1873" s="15">
        <v>9.6175426736521867</v>
      </c>
      <c r="AS1873" s="15">
        <v>4.4808661417322835</v>
      </c>
      <c r="AT1873" s="14" t="s">
        <v>7128</v>
      </c>
      <c r="AU1873" s="14">
        <v>0</v>
      </c>
      <c r="AV1873" s="12" t="s">
        <v>7128</v>
      </c>
      <c r="AW1873" s="12" t="s">
        <v>7128</v>
      </c>
      <c r="AX1873" s="12">
        <v>1.49</v>
      </c>
      <c r="AY1873" s="12">
        <v>0.627</v>
      </c>
      <c r="AZ1873" s="14" t="s">
        <v>7128</v>
      </c>
      <c r="BA1873" s="14" t="s">
        <v>7128</v>
      </c>
      <c r="BB1873" s="14">
        <v>-2.2647058823529411</v>
      </c>
      <c r="BC1873" s="14">
        <v>-2.1302521008403366</v>
      </c>
      <c r="BD1873" s="14">
        <v>-0.21220472440944882</v>
      </c>
      <c r="BE1873" s="14">
        <v>-0.19960629921259845</v>
      </c>
      <c r="BF1873" s="14">
        <v>0</v>
      </c>
      <c r="BG1873" s="14" t="s">
        <v>7128</v>
      </c>
      <c r="BH1873" s="13">
        <v>-5.39</v>
      </c>
      <c r="BI1873" s="13">
        <v>-5.39</v>
      </c>
      <c r="BJ1873" s="13">
        <v>-5.07</v>
      </c>
      <c r="BK1873" s="13">
        <v>-5.07</v>
      </c>
      <c r="BL1873" s="13">
        <v>25.4</v>
      </c>
      <c r="BM1873" s="13">
        <v>25.4</v>
      </c>
      <c r="BN1873" s="13">
        <v>-3.5</v>
      </c>
      <c r="BO1873" s="13">
        <v>-3.5</v>
      </c>
      <c r="BP1873" s="13">
        <v>-5.07</v>
      </c>
      <c r="BQ1873" s="13">
        <v>0</v>
      </c>
      <c r="BR1873" s="13">
        <v>0</v>
      </c>
      <c r="BS1873" s="13">
        <v>-3.35</v>
      </c>
      <c r="BT1873" s="14" t="s">
        <v>7128</v>
      </c>
      <c r="BU1873" s="13">
        <v>-1.7200000000000002</v>
      </c>
      <c r="BV1873" s="13">
        <v>-2.0399999999999996</v>
      </c>
      <c r="BW1873" s="13">
        <v>-2.0399999999999996</v>
      </c>
      <c r="BX1873" s="13">
        <v>2.38</v>
      </c>
      <c r="BY1873" s="13">
        <v>2.38</v>
      </c>
      <c r="BZ1873" s="13">
        <v>7.16</v>
      </c>
      <c r="CA1873" s="13">
        <v>11.834000000000001</v>
      </c>
      <c r="CB1873" s="13">
        <v>0</v>
      </c>
      <c r="CC1873" s="15">
        <v>0.48499999999999999</v>
      </c>
      <c r="CD1873" s="15">
        <v>1.85</v>
      </c>
      <c r="CE1873" s="15">
        <v>0.36</v>
      </c>
      <c r="CF1873" s="15">
        <v>4.0455440192553791</v>
      </c>
      <c r="CG1873" s="15">
        <v>3.8175398229445876</v>
      </c>
      <c r="CH1873" s="13">
        <v>-4.3333333333333328E-2</v>
      </c>
      <c r="CI1873" s="13">
        <v>-0.10733333333333335</v>
      </c>
      <c r="CJ1873" s="13">
        <v>0</v>
      </c>
      <c r="CK1873" s="12">
        <f t="shared" si="58"/>
        <v>0</v>
      </c>
      <c r="CL1873" s="36">
        <f t="shared" si="59"/>
        <v>2.1463579516646947</v>
      </c>
      <c r="CM1873" s="13" t="s">
        <v>7128</v>
      </c>
      <c r="CN1873" s="13" t="s">
        <v>7128</v>
      </c>
      <c r="CO1873" s="13" t="s">
        <v>7128</v>
      </c>
      <c r="CP1873" s="13" t="s">
        <v>7128</v>
      </c>
      <c r="CQ1873" s="13" t="s">
        <v>7128</v>
      </c>
      <c r="CR1873" s="13" t="s">
        <v>7128</v>
      </c>
      <c r="CS1873" s="13" t="s">
        <v>7128</v>
      </c>
      <c r="CT1873" s="13">
        <v>0</v>
      </c>
      <c r="CU1873" s="13">
        <v>-5.07</v>
      </c>
      <c r="CV1873" s="13">
        <v>11.834000000000001</v>
      </c>
      <c r="CW1873" s="13">
        <v>-3.5</v>
      </c>
      <c r="CX1873" s="12">
        <v>-2.2647058823529411</v>
      </c>
      <c r="CY1873" s="12">
        <v>-2.1302521008403366</v>
      </c>
      <c r="CZ1873" s="15" t="s">
        <v>7128</v>
      </c>
      <c r="DA1873" s="20"/>
      <c r="DB1873" s="20"/>
    </row>
    <row r="1874" spans="1:106" ht="24">
      <c r="A1874" s="8" t="s">
        <v>6511</v>
      </c>
      <c r="B1874" s="8" t="s">
        <v>6512</v>
      </c>
      <c r="C1874" s="9" t="s">
        <v>7181</v>
      </c>
      <c r="D1874" s="9" t="s">
        <v>7126</v>
      </c>
      <c r="E1874" s="10" t="s">
        <v>7127</v>
      </c>
      <c r="F1874" s="10" t="s">
        <v>7126</v>
      </c>
      <c r="G1874" s="11">
        <v>0.94</v>
      </c>
      <c r="H1874" s="11">
        <v>0.94</v>
      </c>
      <c r="I1874" s="12">
        <v>9.0499999999999997E-2</v>
      </c>
      <c r="J1874" s="12">
        <v>0.14157</v>
      </c>
      <c r="K1874" s="12">
        <v>4.7E-2</v>
      </c>
      <c r="L1874" s="12">
        <v>0.10350000000000001</v>
      </c>
      <c r="M1874" s="12">
        <v>6.8320350000000002E-2</v>
      </c>
      <c r="N1874" s="12">
        <v>0.14157</v>
      </c>
      <c r="O1874" s="12">
        <v>-0.14157</v>
      </c>
      <c r="P1874" s="12">
        <v>-0.14157</v>
      </c>
      <c r="Q1874" s="13">
        <v>3.4</v>
      </c>
      <c r="R1874" s="13">
        <v>0</v>
      </c>
      <c r="S1874" s="13">
        <v>0</v>
      </c>
      <c r="T1874" s="13">
        <v>0</v>
      </c>
      <c r="U1874" s="13">
        <v>3.4</v>
      </c>
      <c r="V1874" s="13">
        <v>0</v>
      </c>
      <c r="W1874" s="13">
        <v>3.4</v>
      </c>
      <c r="X1874" s="14">
        <v>0</v>
      </c>
      <c r="Y1874" s="15">
        <v>0.1870748299319728</v>
      </c>
      <c r="Z1874" s="14" t="s">
        <v>7128</v>
      </c>
      <c r="AA1874" s="14">
        <v>0</v>
      </c>
      <c r="AB1874" s="14" t="s">
        <v>7128</v>
      </c>
      <c r="AC1874" s="14">
        <v>0</v>
      </c>
      <c r="AD1874" s="13">
        <v>0.23100000000000001</v>
      </c>
      <c r="AE1874" s="15">
        <v>0.94241666666666679</v>
      </c>
      <c r="AF1874" s="14">
        <v>0.10954451150103323</v>
      </c>
      <c r="AG1874" s="14">
        <v>0.81747591707646028</v>
      </c>
      <c r="AH1874" s="15">
        <v>0.56393442622950818</v>
      </c>
      <c r="AI1874" s="5" t="s">
        <v>7128</v>
      </c>
      <c r="AJ1874" s="15">
        <v>2.5373134328358207</v>
      </c>
      <c r="AK1874" s="15" t="s">
        <v>7128</v>
      </c>
      <c r="AL1874" s="15" t="s">
        <v>7128</v>
      </c>
      <c r="AM1874" s="15" t="s">
        <v>7128</v>
      </c>
      <c r="AN1874" s="15" t="s">
        <v>7128</v>
      </c>
      <c r="AO1874" s="15">
        <v>0.11447811447811448</v>
      </c>
      <c r="AP1874" s="15" t="s">
        <v>7128</v>
      </c>
      <c r="AQ1874" s="15" t="s">
        <v>7128</v>
      </c>
      <c r="AR1874" s="15" t="s">
        <v>7128</v>
      </c>
      <c r="AS1874" s="15">
        <v>0.11447811447811448</v>
      </c>
      <c r="AT1874" s="14" t="s">
        <v>7128</v>
      </c>
      <c r="AU1874" s="14">
        <v>0</v>
      </c>
      <c r="AV1874" s="12" t="s">
        <v>7128</v>
      </c>
      <c r="AW1874" s="12" t="s">
        <v>7128</v>
      </c>
      <c r="AX1874" s="12" t="s">
        <v>7128</v>
      </c>
      <c r="AY1874" s="12" t="s">
        <v>7128</v>
      </c>
      <c r="AZ1874" s="14" t="s">
        <v>7128</v>
      </c>
      <c r="BA1874" s="14" t="s">
        <v>7128</v>
      </c>
      <c r="BB1874" s="14">
        <v>0</v>
      </c>
      <c r="BC1874" s="14">
        <v>0</v>
      </c>
      <c r="BD1874" s="14" t="s">
        <v>7128</v>
      </c>
      <c r="BE1874" s="14" t="s">
        <v>7128</v>
      </c>
      <c r="BF1874" s="14">
        <v>0</v>
      </c>
      <c r="BG1874" s="14">
        <v>0.56259999999999999</v>
      </c>
      <c r="BH1874" s="13">
        <v>1.34</v>
      </c>
      <c r="BI1874" s="13">
        <v>0</v>
      </c>
      <c r="BJ1874" s="13">
        <v>0</v>
      </c>
      <c r="BK1874" s="13">
        <v>0</v>
      </c>
      <c r="BL1874" s="13">
        <v>29.7</v>
      </c>
      <c r="BM1874" s="13">
        <v>0</v>
      </c>
      <c r="BN1874" s="13">
        <v>17.100000000000001</v>
      </c>
      <c r="BO1874" s="13">
        <v>0</v>
      </c>
      <c r="BP1874" s="13">
        <v>0</v>
      </c>
      <c r="BQ1874" s="13">
        <v>0</v>
      </c>
      <c r="BR1874" s="13">
        <v>0</v>
      </c>
      <c r="BS1874" s="13">
        <v>0</v>
      </c>
      <c r="BT1874" s="14" t="s">
        <v>7128</v>
      </c>
      <c r="BU1874" s="13">
        <v>0</v>
      </c>
      <c r="BV1874" s="13">
        <v>0</v>
      </c>
      <c r="BW1874" s="13">
        <v>0</v>
      </c>
      <c r="BX1874" s="13">
        <v>5.5E-2</v>
      </c>
      <c r="BY1874" s="13">
        <v>5.5E-2</v>
      </c>
      <c r="BZ1874" s="13">
        <v>0</v>
      </c>
      <c r="CA1874" s="13">
        <v>0</v>
      </c>
      <c r="CB1874" s="13">
        <v>0</v>
      </c>
      <c r="CC1874" s="15">
        <v>0.59699999999999998</v>
      </c>
      <c r="CD1874" s="15">
        <v>-0.184</v>
      </c>
      <c r="CE1874" s="15">
        <v>0.36</v>
      </c>
      <c r="CF1874" s="15" t="s">
        <v>7128</v>
      </c>
      <c r="CG1874" s="15" t="s">
        <v>7128</v>
      </c>
      <c r="CH1874" s="13" t="s">
        <v>7128</v>
      </c>
      <c r="CI1874" s="13" t="s">
        <v>7128</v>
      </c>
      <c r="CJ1874" s="13">
        <v>0</v>
      </c>
      <c r="CK1874" s="12">
        <f t="shared" si="58"/>
        <v>0</v>
      </c>
      <c r="CL1874" s="36" t="str">
        <f t="shared" si="59"/>
        <v>NA</v>
      </c>
      <c r="CM1874" s="13" t="s">
        <v>7128</v>
      </c>
      <c r="CN1874" s="13" t="s">
        <v>7128</v>
      </c>
      <c r="CO1874" s="13" t="s">
        <v>7128</v>
      </c>
      <c r="CP1874" s="13" t="s">
        <v>7128</v>
      </c>
      <c r="CQ1874" s="13" t="s">
        <v>7128</v>
      </c>
      <c r="CR1874" s="13" t="s">
        <v>7128</v>
      </c>
      <c r="CS1874" s="13" t="s">
        <v>7128</v>
      </c>
      <c r="CT1874" s="13">
        <v>0</v>
      </c>
      <c r="CU1874" s="13">
        <v>0</v>
      </c>
      <c r="CV1874" s="13">
        <v>0</v>
      </c>
      <c r="CW1874" s="13">
        <v>17.100000000000001</v>
      </c>
      <c r="CX1874" s="12">
        <v>0</v>
      </c>
      <c r="CY1874" s="12">
        <v>0</v>
      </c>
      <c r="CZ1874" s="15">
        <v>0.19883040935672514</v>
      </c>
      <c r="DA1874" s="20"/>
      <c r="DB1874" s="20"/>
    </row>
    <row r="1875" spans="1:106">
      <c r="A1875" s="8" t="s">
        <v>3475</v>
      </c>
      <c r="B1875" s="8" t="s">
        <v>3476</v>
      </c>
      <c r="C1875" s="9" t="s">
        <v>7149</v>
      </c>
      <c r="D1875" s="9" t="s">
        <v>7126</v>
      </c>
      <c r="E1875" s="10" t="s">
        <v>7127</v>
      </c>
      <c r="F1875" s="10" t="s">
        <v>7126</v>
      </c>
      <c r="G1875" s="11">
        <v>0.85</v>
      </c>
      <c r="H1875" s="11">
        <v>2.0097457627118644</v>
      </c>
      <c r="I1875" s="12">
        <v>9.0499999999999997E-2</v>
      </c>
      <c r="J1875" s="12">
        <v>0.23838199152542372</v>
      </c>
      <c r="K1875" s="12">
        <v>4.7E-2</v>
      </c>
      <c r="L1875" s="12">
        <v>0.10350000000000001</v>
      </c>
      <c r="M1875" s="12">
        <v>6.8320350000000002E-2</v>
      </c>
      <c r="N1875" s="12">
        <v>0.14024606218637992</v>
      </c>
      <c r="O1875" s="12">
        <v>-0.21301967268484401</v>
      </c>
      <c r="P1875" s="12">
        <v>-8.0180461530373365E-2</v>
      </c>
      <c r="Q1875" s="13">
        <v>2.36</v>
      </c>
      <c r="R1875" s="13">
        <v>0</v>
      </c>
      <c r="S1875" s="13">
        <v>3.22</v>
      </c>
      <c r="T1875" s="13">
        <v>3.22</v>
      </c>
      <c r="U1875" s="13">
        <v>5.58</v>
      </c>
      <c r="V1875" s="13">
        <v>0.36699999999999999</v>
      </c>
      <c r="W1875" s="13">
        <v>5.2130000000000001</v>
      </c>
      <c r="X1875" s="14">
        <v>6.577060931899642E-2</v>
      </c>
      <c r="Y1875" s="15">
        <v>0.14029180695847362</v>
      </c>
      <c r="Z1875" s="14">
        <v>0.53936348408710211</v>
      </c>
      <c r="AA1875" s="14">
        <v>0.57706093189964158</v>
      </c>
      <c r="AB1875" s="14">
        <v>1.1709090909090909</v>
      </c>
      <c r="AC1875" s="14">
        <v>1.3644067796610171</v>
      </c>
      <c r="AD1875" s="13">
        <v>0.26400000000000001</v>
      </c>
      <c r="AE1875" s="15">
        <v>7.919444444444447E-2</v>
      </c>
      <c r="AF1875" s="14" t="s">
        <v>7128</v>
      </c>
      <c r="AG1875" s="14" t="s">
        <v>7128</v>
      </c>
      <c r="AH1875" s="15">
        <v>0.45229681978798592</v>
      </c>
      <c r="AI1875" s="5">
        <v>0.65111111111111108</v>
      </c>
      <c r="AJ1875" s="15">
        <v>33.714285714285708</v>
      </c>
      <c r="AK1875" s="15">
        <v>33.714285714285708</v>
      </c>
      <c r="AL1875" s="15" t="s">
        <v>7128</v>
      </c>
      <c r="AM1875" s="15" t="s">
        <v>7128</v>
      </c>
      <c r="AN1875" s="15">
        <v>0.85818181818181816</v>
      </c>
      <c r="AO1875" s="15">
        <v>0.19032258064516128</v>
      </c>
      <c r="AP1875" s="15">
        <v>17.791808873720139</v>
      </c>
      <c r="AQ1875" s="15">
        <v>9.5827205882352935</v>
      </c>
      <c r="AR1875" s="15">
        <v>0.93039443155452428</v>
      </c>
      <c r="AS1875" s="15">
        <v>0.42040322580645162</v>
      </c>
      <c r="AT1875" s="14">
        <v>0</v>
      </c>
      <c r="AU1875" s="14">
        <v>0</v>
      </c>
      <c r="AV1875" s="12" t="s">
        <v>7128</v>
      </c>
      <c r="AW1875" s="12">
        <v>-0.35600000000000004</v>
      </c>
      <c r="AX1875" s="12">
        <v>-8.1900000000000001E-2</v>
      </c>
      <c r="AY1875" s="12">
        <v>-5.2000000000000005E-2</v>
      </c>
      <c r="AZ1875" s="14" t="s">
        <v>7128</v>
      </c>
      <c r="BA1875" s="14" t="s">
        <v>7128</v>
      </c>
      <c r="BB1875" s="14">
        <v>2.5362318840579715E-2</v>
      </c>
      <c r="BC1875" s="14">
        <v>6.0065600656006558E-2</v>
      </c>
      <c r="BD1875" s="14">
        <v>5.6451612903225812E-3</v>
      </c>
      <c r="BE1875" s="14">
        <v>2.3629032258064515E-2</v>
      </c>
      <c r="BF1875" s="14">
        <v>0</v>
      </c>
      <c r="BG1875" s="14" t="s">
        <v>7128</v>
      </c>
      <c r="BH1875" s="13">
        <v>7.0000000000000007E-2</v>
      </c>
      <c r="BI1875" s="13">
        <v>7.0000000000000007E-2</v>
      </c>
      <c r="BJ1875" s="13">
        <v>0.29299999999999998</v>
      </c>
      <c r="BK1875" s="13">
        <v>0.29299999999999998</v>
      </c>
      <c r="BL1875" s="13">
        <v>12.4</v>
      </c>
      <c r="BM1875" s="13">
        <v>12.4</v>
      </c>
      <c r="BN1875" s="13">
        <v>0.54400000000000004</v>
      </c>
      <c r="BO1875" s="13">
        <v>0.54400000000000004</v>
      </c>
      <c r="BP1875" s="13">
        <v>0.29299999999999998</v>
      </c>
      <c r="BQ1875" s="13">
        <v>0</v>
      </c>
      <c r="BR1875" s="13">
        <v>0</v>
      </c>
      <c r="BS1875" s="13">
        <v>-0.33500000000000002</v>
      </c>
      <c r="BT1875" s="14">
        <v>-1.1433447098976111</v>
      </c>
      <c r="BU1875" s="13">
        <v>0.628</v>
      </c>
      <c r="BV1875" s="13">
        <v>0.40500000000000003</v>
      </c>
      <c r="BW1875" s="13">
        <v>0.40500000000000003</v>
      </c>
      <c r="BX1875" s="13">
        <v>2.76</v>
      </c>
      <c r="BY1875" s="13">
        <v>4.8780000000000001</v>
      </c>
      <c r="BZ1875" s="13">
        <v>2.75</v>
      </c>
      <c r="CA1875" s="13">
        <v>5.6030000000000006</v>
      </c>
      <c r="CB1875" s="13">
        <v>0</v>
      </c>
      <c r="CC1875" s="15">
        <v>-5.2999999999999999E-2</v>
      </c>
      <c r="CD1875" s="15">
        <v>0.19400000000000001</v>
      </c>
      <c r="CE1875" s="15">
        <v>0.36</v>
      </c>
      <c r="CF1875" s="15">
        <v>0.63861435595982352</v>
      </c>
      <c r="CG1875" s="15">
        <v>0.99900036992162633</v>
      </c>
      <c r="CH1875" s="13">
        <v>0.66379999999999995</v>
      </c>
      <c r="CI1875" s="13">
        <v>0.20979999999999999</v>
      </c>
      <c r="CJ1875" s="13">
        <v>0</v>
      </c>
      <c r="CK1875" s="12">
        <f t="shared" si="58"/>
        <v>0</v>
      </c>
      <c r="CL1875" s="36">
        <f t="shared" si="59"/>
        <v>2.2131001249330713</v>
      </c>
      <c r="CM1875" s="13">
        <v>1.9E-2</v>
      </c>
      <c r="CN1875" s="13" t="s">
        <v>7128</v>
      </c>
      <c r="CO1875" s="13">
        <v>7.0000000000000007E-2</v>
      </c>
      <c r="CP1875" s="13">
        <v>2.36</v>
      </c>
      <c r="CQ1875" s="13">
        <v>0.54400000000000004</v>
      </c>
      <c r="CR1875" s="13">
        <v>5.2130000000000001</v>
      </c>
      <c r="CS1875" s="13" t="s">
        <v>7128</v>
      </c>
      <c r="CT1875" s="13">
        <v>9.4E-2</v>
      </c>
      <c r="CU1875" s="13">
        <v>0.24619999999999997</v>
      </c>
      <c r="CV1875" s="13">
        <v>5.697000000000001</v>
      </c>
      <c r="CW1875" s="13">
        <v>0.54400000000000004</v>
      </c>
      <c r="CX1875" s="12">
        <v>8.128941836019624E-3</v>
      </c>
      <c r="CY1875" s="12">
        <v>4.9517296862429595E-2</v>
      </c>
      <c r="CZ1875" s="15">
        <v>9.5827205882352935</v>
      </c>
      <c r="DA1875" s="20"/>
      <c r="DB1875" s="20"/>
    </row>
    <row r="1876" spans="1:106" ht="24">
      <c r="A1876" s="8" t="s">
        <v>4853</v>
      </c>
      <c r="B1876" s="8" t="s">
        <v>4854</v>
      </c>
      <c r="C1876" s="9" t="s">
        <v>7208</v>
      </c>
      <c r="D1876" s="9" t="s">
        <v>7126</v>
      </c>
      <c r="E1876" s="10" t="s">
        <v>7127</v>
      </c>
      <c r="F1876" s="10" t="s">
        <v>7126</v>
      </c>
      <c r="G1876" s="11">
        <v>0.95</v>
      </c>
      <c r="H1876" s="11">
        <v>1.0125858369098713</v>
      </c>
      <c r="I1876" s="12">
        <v>9.0499999999999997E-2</v>
      </c>
      <c r="J1876" s="12">
        <v>0.14813901824034334</v>
      </c>
      <c r="K1876" s="12">
        <v>3.6999999999999998E-2</v>
      </c>
      <c r="L1876" s="12">
        <v>9.35E-2</v>
      </c>
      <c r="M1876" s="12">
        <v>6.1719349999999999E-2</v>
      </c>
      <c r="N1876" s="12">
        <v>0.14279759723172941</v>
      </c>
      <c r="O1876" s="12" t="s">
        <v>7128</v>
      </c>
      <c r="P1876" s="12" t="s">
        <v>7128</v>
      </c>
      <c r="Q1876" s="13">
        <v>4.66</v>
      </c>
      <c r="R1876" s="13">
        <v>0</v>
      </c>
      <c r="S1876" s="13">
        <v>0.307</v>
      </c>
      <c r="T1876" s="13">
        <v>0.307</v>
      </c>
      <c r="U1876" s="13">
        <v>4.9670000000000005</v>
      </c>
      <c r="V1876" s="13">
        <v>7.0000000000000001E-3</v>
      </c>
      <c r="W1876" s="13">
        <v>4.9600000000000009</v>
      </c>
      <c r="X1876" s="14">
        <v>1.409301389168512E-3</v>
      </c>
      <c r="Y1876" s="15">
        <v>7.9113924050632903E-2</v>
      </c>
      <c r="Z1876" s="14" t="s">
        <v>7128</v>
      </c>
      <c r="AA1876" s="14">
        <v>6.180793235353331E-2</v>
      </c>
      <c r="AB1876" s="14" t="s">
        <v>7128</v>
      </c>
      <c r="AC1876" s="14">
        <v>6.5879828326180251E-2</v>
      </c>
      <c r="AD1876" s="13">
        <v>0.49099999999999999</v>
      </c>
      <c r="AE1876" s="15">
        <v>1.7406111111111113</v>
      </c>
      <c r="AF1876" s="14">
        <v>5.4772255750516613E-2</v>
      </c>
      <c r="AG1876" s="14">
        <v>0.61892648998083766</v>
      </c>
      <c r="AH1876" s="15">
        <v>0.5275590551181103</v>
      </c>
      <c r="AI1876" s="5" t="s">
        <v>7128</v>
      </c>
      <c r="AJ1876" s="15" t="s">
        <v>7128</v>
      </c>
      <c r="AK1876" s="15" t="s">
        <v>7128</v>
      </c>
      <c r="AL1876" s="15" t="s">
        <v>7128</v>
      </c>
      <c r="AM1876" s="15" t="s">
        <v>7128</v>
      </c>
      <c r="AN1876" s="15" t="s">
        <v>7128</v>
      </c>
      <c r="AO1876" s="15">
        <v>3.7886178861788617</v>
      </c>
      <c r="AP1876" s="15" t="s">
        <v>7128</v>
      </c>
      <c r="AQ1876" s="15" t="s">
        <v>7128</v>
      </c>
      <c r="AR1876" s="15" t="s">
        <v>7128</v>
      </c>
      <c r="AS1876" s="15">
        <v>4.0325203252032527</v>
      </c>
      <c r="AT1876" s="14" t="s">
        <v>7128</v>
      </c>
      <c r="AU1876" s="14">
        <v>0</v>
      </c>
      <c r="AV1876" s="12" t="s">
        <v>7128</v>
      </c>
      <c r="AW1876" s="12" t="s">
        <v>7128</v>
      </c>
      <c r="AX1876" s="12">
        <v>-0.161</v>
      </c>
      <c r="AY1876" s="12">
        <v>-8.8100000000000012E-2</v>
      </c>
      <c r="AZ1876" s="14" t="s">
        <v>7128</v>
      </c>
      <c r="BA1876" s="14" t="s">
        <v>7128</v>
      </c>
      <c r="BB1876" s="14" t="s">
        <v>7128</v>
      </c>
      <c r="BC1876" s="14" t="s">
        <v>7128</v>
      </c>
      <c r="BD1876" s="14">
        <v>-0.46666666666666662</v>
      </c>
      <c r="BE1876" s="14">
        <v>-0.3048780487804878</v>
      </c>
      <c r="BF1876" s="14">
        <v>0</v>
      </c>
      <c r="BG1876" s="14">
        <v>4.0500000000000001E-2</v>
      </c>
      <c r="BH1876" s="13">
        <v>-0.57399999999999995</v>
      </c>
      <c r="BI1876" s="13">
        <v>-0.57399999999999995</v>
      </c>
      <c r="BJ1876" s="13">
        <v>-0.375</v>
      </c>
      <c r="BK1876" s="13">
        <v>-0.375</v>
      </c>
      <c r="BL1876" s="13">
        <v>1.23</v>
      </c>
      <c r="BM1876" s="13">
        <v>1.23</v>
      </c>
      <c r="BN1876" s="13">
        <v>-0.28299999999999997</v>
      </c>
      <c r="BO1876" s="13">
        <v>-0.28299999999999997</v>
      </c>
      <c r="BP1876" s="13">
        <v>-0.375</v>
      </c>
      <c r="BQ1876" s="13">
        <v>0</v>
      </c>
      <c r="BR1876" s="13">
        <v>0</v>
      </c>
      <c r="BS1876" s="13">
        <v>-0.16500000000000001</v>
      </c>
      <c r="BT1876" s="14" t="s">
        <v>7128</v>
      </c>
      <c r="BU1876" s="13">
        <v>-0.21</v>
      </c>
      <c r="BV1876" s="13">
        <v>-0.40899999999999992</v>
      </c>
      <c r="BW1876" s="13">
        <v>-0.40899999999999992</v>
      </c>
      <c r="BX1876" s="13">
        <v>-0.53200000000000003</v>
      </c>
      <c r="BY1876" s="13">
        <v>-0.48500000000000004</v>
      </c>
      <c r="BZ1876" s="13">
        <v>-1.08</v>
      </c>
      <c r="CA1876" s="13">
        <v>-0.78000000000000014</v>
      </c>
      <c r="CB1876" s="13">
        <v>0</v>
      </c>
      <c r="CC1876" s="15">
        <v>0.22600000000000001</v>
      </c>
      <c r="CD1876" s="15">
        <v>1.44</v>
      </c>
      <c r="CE1876" s="15">
        <v>0.36</v>
      </c>
      <c r="CF1876" s="15">
        <v>2.5442208253381891</v>
      </c>
      <c r="CG1876" s="15">
        <v>2.4072038986855717</v>
      </c>
      <c r="CH1876" s="13">
        <v>-0.30690000000000001</v>
      </c>
      <c r="CI1876" s="13">
        <v>-0.40119999999999995</v>
      </c>
      <c r="CJ1876" s="13">
        <v>0</v>
      </c>
      <c r="CK1876" s="12">
        <f t="shared" si="58"/>
        <v>0</v>
      </c>
      <c r="CL1876" s="36" t="str">
        <f t="shared" si="59"/>
        <v>NA</v>
      </c>
      <c r="CM1876" s="13" t="s">
        <v>7128</v>
      </c>
      <c r="CN1876" s="13" t="s">
        <v>7128</v>
      </c>
      <c r="CO1876" s="13" t="s">
        <v>7128</v>
      </c>
      <c r="CP1876" s="13" t="s">
        <v>7128</v>
      </c>
      <c r="CQ1876" s="13" t="s">
        <v>7128</v>
      </c>
      <c r="CR1876" s="13" t="s">
        <v>7128</v>
      </c>
      <c r="CS1876" s="13" t="s">
        <v>7128</v>
      </c>
      <c r="CT1876" s="13">
        <v>0.30860000000000004</v>
      </c>
      <c r="CU1876" s="13">
        <v>-0.50519999999999998</v>
      </c>
      <c r="CV1876" s="13">
        <v>-0.4714000000000001</v>
      </c>
      <c r="CW1876" s="13">
        <v>-0.28299999999999997</v>
      </c>
      <c r="CX1876" s="12" t="s">
        <v>7128</v>
      </c>
      <c r="CY1876" s="12" t="s">
        <v>7128</v>
      </c>
      <c r="CZ1876" s="15" t="s">
        <v>7128</v>
      </c>
      <c r="DA1876" s="20"/>
      <c r="DB1876" s="20"/>
    </row>
    <row r="1877" spans="1:106" ht="24">
      <c r="A1877" s="8" t="s">
        <v>6223</v>
      </c>
      <c r="B1877" s="8" t="s">
        <v>6224</v>
      </c>
      <c r="C1877" s="9" t="s">
        <v>7197</v>
      </c>
      <c r="D1877" s="9" t="s">
        <v>7126</v>
      </c>
      <c r="E1877" s="10" t="s">
        <v>7127</v>
      </c>
      <c r="F1877" s="10" t="s">
        <v>7126</v>
      </c>
      <c r="G1877" s="11">
        <v>0.65</v>
      </c>
      <c r="H1877" s="11">
        <v>0.65</v>
      </c>
      <c r="I1877" s="12">
        <v>9.0499999999999997E-2</v>
      </c>
      <c r="J1877" s="12">
        <v>0.11532500000000001</v>
      </c>
      <c r="K1877" s="12">
        <v>4.7E-2</v>
      </c>
      <c r="L1877" s="12">
        <v>0.10350000000000001</v>
      </c>
      <c r="M1877" s="12">
        <v>6.8320350000000002E-2</v>
      </c>
      <c r="N1877" s="12">
        <v>0.11532500000000001</v>
      </c>
      <c r="O1877" s="12" t="s">
        <v>7128</v>
      </c>
      <c r="P1877" s="12" t="s">
        <v>7128</v>
      </c>
      <c r="Q1877" s="13">
        <v>40.5</v>
      </c>
      <c r="R1877" s="13">
        <v>0</v>
      </c>
      <c r="S1877" s="13">
        <v>0</v>
      </c>
      <c r="T1877" s="13">
        <v>0</v>
      </c>
      <c r="U1877" s="13">
        <v>40.5</v>
      </c>
      <c r="V1877" s="13">
        <v>0</v>
      </c>
      <c r="W1877" s="13">
        <v>40.5</v>
      </c>
      <c r="X1877" s="14">
        <v>0</v>
      </c>
      <c r="Y1877" s="15" t="s">
        <v>7128</v>
      </c>
      <c r="Z1877" s="14" t="s">
        <v>7128</v>
      </c>
      <c r="AA1877" s="14">
        <v>0</v>
      </c>
      <c r="AB1877" s="14" t="s">
        <v>7128</v>
      </c>
      <c r="AC1877" s="14">
        <v>0</v>
      </c>
      <c r="AD1877" s="13">
        <v>3.27</v>
      </c>
      <c r="AE1877" s="15" t="s">
        <v>7128</v>
      </c>
      <c r="AF1877" s="14" t="s">
        <v>7128</v>
      </c>
      <c r="AG1877" s="14" t="s">
        <v>7128</v>
      </c>
      <c r="AH1877" s="15">
        <v>0.62253249879634098</v>
      </c>
      <c r="AI1877" s="5" t="s">
        <v>7128</v>
      </c>
      <c r="AJ1877" s="15" t="s">
        <v>7128</v>
      </c>
      <c r="AK1877" s="15" t="s">
        <v>7128</v>
      </c>
      <c r="AL1877" s="15" t="s">
        <v>7128</v>
      </c>
      <c r="AM1877" s="15" t="s">
        <v>7128</v>
      </c>
      <c r="AN1877" s="15" t="s">
        <v>7128</v>
      </c>
      <c r="AO1877" s="15" t="s">
        <v>7128</v>
      </c>
      <c r="AP1877" s="15" t="s">
        <v>7128</v>
      </c>
      <c r="AQ1877" s="15" t="s">
        <v>7128</v>
      </c>
      <c r="AR1877" s="15" t="s">
        <v>7128</v>
      </c>
      <c r="AS1877" s="15" t="s">
        <v>7128</v>
      </c>
      <c r="AT1877" s="14" t="s">
        <v>7128</v>
      </c>
      <c r="AU1877" s="14">
        <v>0</v>
      </c>
      <c r="AV1877" s="12" t="s">
        <v>7128</v>
      </c>
      <c r="AW1877" s="12" t="s">
        <v>7128</v>
      </c>
      <c r="AX1877" s="12" t="s">
        <v>7128</v>
      </c>
      <c r="AY1877" s="12" t="s">
        <v>7128</v>
      </c>
      <c r="AZ1877" s="14" t="s">
        <v>7128</v>
      </c>
      <c r="BA1877" s="14" t="s">
        <v>7128</v>
      </c>
      <c r="BB1877" s="14" t="s">
        <v>7128</v>
      </c>
      <c r="BC1877" s="14" t="s">
        <v>7128</v>
      </c>
      <c r="BD1877" s="14" t="s">
        <v>7128</v>
      </c>
      <c r="BE1877" s="14" t="s">
        <v>7128</v>
      </c>
      <c r="BF1877" s="14">
        <v>0</v>
      </c>
      <c r="BG1877" s="14" t="s">
        <v>7128</v>
      </c>
      <c r="BH1877" s="13">
        <v>0</v>
      </c>
      <c r="BI1877" s="13">
        <v>0</v>
      </c>
      <c r="BJ1877" s="13">
        <v>0</v>
      </c>
      <c r="BK1877" s="13">
        <v>0</v>
      </c>
      <c r="BL1877" s="13">
        <v>0</v>
      </c>
      <c r="BM1877" s="13">
        <v>0</v>
      </c>
      <c r="BN1877" s="13">
        <v>0</v>
      </c>
      <c r="BO1877" s="13">
        <v>0</v>
      </c>
      <c r="BP1877" s="13">
        <v>0</v>
      </c>
      <c r="BQ1877" s="13">
        <v>0</v>
      </c>
      <c r="BR1877" s="13">
        <v>0</v>
      </c>
      <c r="BS1877" s="13">
        <v>0</v>
      </c>
      <c r="BT1877" s="14" t="s">
        <v>7128</v>
      </c>
      <c r="BU1877" s="13">
        <v>0</v>
      </c>
      <c r="BV1877" s="13">
        <v>0</v>
      </c>
      <c r="BW1877" s="13">
        <v>0</v>
      </c>
      <c r="BX1877" s="13">
        <v>0</v>
      </c>
      <c r="BY1877" s="13">
        <v>0</v>
      </c>
      <c r="BZ1877" s="13">
        <v>0</v>
      </c>
      <c r="CA1877" s="13">
        <v>0</v>
      </c>
      <c r="CB1877" s="13">
        <v>0</v>
      </c>
      <c r="CC1877" s="15" t="s">
        <v>7128</v>
      </c>
      <c r="CD1877" s="15" t="s">
        <v>7128</v>
      </c>
      <c r="CE1877" s="15">
        <v>0.36</v>
      </c>
      <c r="CF1877" s="15" t="s">
        <v>7128</v>
      </c>
      <c r="CG1877" s="15" t="s">
        <v>7128</v>
      </c>
      <c r="CH1877" s="13" t="s">
        <v>7128</v>
      </c>
      <c r="CI1877" s="13" t="s">
        <v>7128</v>
      </c>
      <c r="CJ1877" s="13">
        <v>0</v>
      </c>
      <c r="CK1877" s="12">
        <f t="shared" si="58"/>
        <v>0</v>
      </c>
      <c r="CL1877" s="36" t="str">
        <f t="shared" si="59"/>
        <v>NA</v>
      </c>
      <c r="CM1877" s="13" t="s">
        <v>7128</v>
      </c>
      <c r="CN1877" s="13" t="s">
        <v>7128</v>
      </c>
      <c r="CO1877" s="13" t="s">
        <v>7128</v>
      </c>
      <c r="CP1877" s="13" t="s">
        <v>7128</v>
      </c>
      <c r="CQ1877" s="13" t="s">
        <v>7128</v>
      </c>
      <c r="CR1877" s="13" t="s">
        <v>7128</v>
      </c>
      <c r="CS1877" s="13" t="s">
        <v>7128</v>
      </c>
      <c r="CT1877" s="13">
        <v>0</v>
      </c>
      <c r="CU1877" s="13">
        <v>0</v>
      </c>
      <c r="CV1877" s="13">
        <v>0</v>
      </c>
      <c r="CW1877" s="13">
        <v>0</v>
      </c>
      <c r="CX1877" s="12" t="s">
        <v>7128</v>
      </c>
      <c r="CY1877" s="12" t="s">
        <v>7128</v>
      </c>
      <c r="CZ1877" s="15" t="s">
        <v>7128</v>
      </c>
      <c r="DA1877" s="20"/>
      <c r="DB1877" s="20"/>
    </row>
    <row r="1878" spans="1:106" ht="24">
      <c r="A1878" s="8" t="s">
        <v>6097</v>
      </c>
      <c r="B1878" s="8" t="s">
        <v>6098</v>
      </c>
      <c r="C1878" s="9" t="s">
        <v>7174</v>
      </c>
      <c r="D1878" s="9" t="s">
        <v>7126</v>
      </c>
      <c r="E1878" s="10" t="s">
        <v>7127</v>
      </c>
      <c r="F1878" s="10" t="s">
        <v>7126</v>
      </c>
      <c r="G1878" s="11">
        <v>0.45</v>
      </c>
      <c r="H1878" s="11">
        <v>0.45</v>
      </c>
      <c r="I1878" s="12">
        <v>9.0499999999999997E-2</v>
      </c>
      <c r="J1878" s="12">
        <v>9.7225000000000006E-2</v>
      </c>
      <c r="K1878" s="12">
        <v>4.7E-2</v>
      </c>
      <c r="L1878" s="12">
        <v>0.10350000000000001</v>
      </c>
      <c r="M1878" s="12">
        <v>6.8320350000000002E-2</v>
      </c>
      <c r="N1878" s="12">
        <v>9.7225000000000006E-2</v>
      </c>
      <c r="O1878" s="12">
        <v>-7.8318394077448755E-2</v>
      </c>
      <c r="P1878" s="12">
        <v>-9.7225000000000006E-2</v>
      </c>
      <c r="Q1878" s="13">
        <v>0.84899999999999998</v>
      </c>
      <c r="R1878" s="13">
        <v>0</v>
      </c>
      <c r="S1878" s="13">
        <v>0</v>
      </c>
      <c r="T1878" s="13">
        <v>0</v>
      </c>
      <c r="U1878" s="13">
        <v>0.84899999999999998</v>
      </c>
      <c r="V1878" s="13">
        <v>0</v>
      </c>
      <c r="W1878" s="13">
        <v>0.84899999999999998</v>
      </c>
      <c r="X1878" s="14">
        <v>0</v>
      </c>
      <c r="Y1878" s="15" t="s">
        <v>7128</v>
      </c>
      <c r="Z1878" s="14" t="s">
        <v>7128</v>
      </c>
      <c r="AA1878" s="14">
        <v>0</v>
      </c>
      <c r="AB1878" s="14" t="s">
        <v>7128</v>
      </c>
      <c r="AC1878" s="14">
        <v>0</v>
      </c>
      <c r="AD1878" s="13">
        <v>9.2999999999999999E-2</v>
      </c>
      <c r="AE1878" s="15">
        <v>-0.98188888888888892</v>
      </c>
      <c r="AF1878" s="14">
        <v>8.9442719099991588E-2</v>
      </c>
      <c r="AG1878" s="14" t="s">
        <v>7128</v>
      </c>
      <c r="AH1878" s="15">
        <v>0.5643564356435643</v>
      </c>
      <c r="AI1878" s="5" t="s">
        <v>7128</v>
      </c>
      <c r="AJ1878" s="15">
        <v>10.228915662650602</v>
      </c>
      <c r="AK1878" s="15">
        <v>10.228915662650602</v>
      </c>
      <c r="AL1878" s="15" t="s">
        <v>7128</v>
      </c>
      <c r="AM1878" s="15" t="s">
        <v>7128</v>
      </c>
      <c r="AN1878" s="15" t="s">
        <v>7128</v>
      </c>
      <c r="AO1878" s="15">
        <v>2.4897360703812312</v>
      </c>
      <c r="AP1878" s="15" t="s">
        <v>7128</v>
      </c>
      <c r="AQ1878" s="15" t="s">
        <v>7128</v>
      </c>
      <c r="AR1878" s="15" t="s">
        <v>7128</v>
      </c>
      <c r="AS1878" s="15">
        <v>2.4897360703812312</v>
      </c>
      <c r="AT1878" s="14">
        <v>0</v>
      </c>
      <c r="AU1878" s="14">
        <v>0</v>
      </c>
      <c r="AV1878" s="12" t="s">
        <v>7128</v>
      </c>
      <c r="AW1878" s="12">
        <v>-0.17399999999999999</v>
      </c>
      <c r="AX1878" s="12">
        <v>0.26700000000000002</v>
      </c>
      <c r="AY1878" s="12">
        <v>2.2400000000000003E-2</v>
      </c>
      <c r="AZ1878" s="14" t="s">
        <v>7128</v>
      </c>
      <c r="BA1878" s="14" t="s">
        <v>7128</v>
      </c>
      <c r="BB1878" s="14">
        <v>1.8906605922551254E-2</v>
      </c>
      <c r="BC1878" s="14">
        <v>0</v>
      </c>
      <c r="BD1878" s="14">
        <v>0.24340175953079179</v>
      </c>
      <c r="BE1878" s="14">
        <v>0</v>
      </c>
      <c r="BF1878" s="14">
        <v>0</v>
      </c>
      <c r="BG1878" s="14">
        <v>9.2999999999999995E-4</v>
      </c>
      <c r="BH1878" s="13">
        <v>8.3000000000000004E-2</v>
      </c>
      <c r="BI1878" s="13">
        <v>8.3000000000000004E-2</v>
      </c>
      <c r="BJ1878" s="13">
        <v>0</v>
      </c>
      <c r="BK1878" s="13">
        <v>0</v>
      </c>
      <c r="BL1878" s="13">
        <v>0.34100000000000003</v>
      </c>
      <c r="BM1878" s="13">
        <v>0.34100000000000003</v>
      </c>
      <c r="BN1878" s="13">
        <v>0</v>
      </c>
      <c r="BO1878" s="13">
        <v>0</v>
      </c>
      <c r="BP1878" s="13">
        <v>0</v>
      </c>
      <c r="BQ1878" s="13">
        <v>0</v>
      </c>
      <c r="BR1878" s="13">
        <v>0</v>
      </c>
      <c r="BS1878" s="13">
        <v>-1.4999999999999999E-2</v>
      </c>
      <c r="BT1878" s="14" t="s">
        <v>7128</v>
      </c>
      <c r="BU1878" s="13">
        <v>1.4999999999999999E-2</v>
      </c>
      <c r="BV1878" s="13">
        <v>9.8000000000000004E-2</v>
      </c>
      <c r="BW1878" s="13">
        <v>9.8000000000000004E-2</v>
      </c>
      <c r="BX1878" s="13">
        <v>4.3899999999999997</v>
      </c>
      <c r="BY1878" s="13">
        <v>4.3949999999999996</v>
      </c>
      <c r="BZ1878" s="13">
        <v>0</v>
      </c>
      <c r="CA1878" s="13">
        <v>0</v>
      </c>
      <c r="CB1878" s="13">
        <v>0</v>
      </c>
      <c r="CC1878" s="15">
        <v>-0.36799999999999999</v>
      </c>
      <c r="CD1878" s="15">
        <v>-0.32400000000000001</v>
      </c>
      <c r="CE1878" s="15">
        <v>0.36</v>
      </c>
      <c r="CF1878" s="15" t="s">
        <v>7128</v>
      </c>
      <c r="CG1878" s="15" t="s">
        <v>7128</v>
      </c>
      <c r="CH1878" s="13" t="s">
        <v>7128</v>
      </c>
      <c r="CI1878" s="13" t="s">
        <v>7128</v>
      </c>
      <c r="CJ1878" s="13">
        <v>0</v>
      </c>
      <c r="CK1878" s="12">
        <f t="shared" si="58"/>
        <v>0</v>
      </c>
      <c r="CL1878" s="36" t="str">
        <f t="shared" si="59"/>
        <v>NA</v>
      </c>
      <c r="CM1878" s="13">
        <v>7.2999999999999995E-2</v>
      </c>
      <c r="CN1878" s="13" t="s">
        <v>7128</v>
      </c>
      <c r="CO1878" s="13">
        <v>8.3000000000000004E-2</v>
      </c>
      <c r="CP1878" s="13">
        <v>0.84899999999999998</v>
      </c>
      <c r="CQ1878" s="13" t="s">
        <v>7128</v>
      </c>
      <c r="CR1878" s="13" t="s">
        <v>7128</v>
      </c>
      <c r="CS1878" s="13" t="s">
        <v>7128</v>
      </c>
      <c r="CT1878" s="13">
        <v>0</v>
      </c>
      <c r="CU1878" s="13">
        <v>0</v>
      </c>
      <c r="CV1878" s="13">
        <v>0</v>
      </c>
      <c r="CW1878" s="13">
        <v>0</v>
      </c>
      <c r="CX1878" s="12">
        <v>1.8906605922551254E-2</v>
      </c>
      <c r="CY1878" s="12">
        <v>0</v>
      </c>
      <c r="CZ1878" s="15" t="s">
        <v>7128</v>
      </c>
      <c r="DA1878" s="20"/>
      <c r="DB1878" s="20"/>
    </row>
    <row r="1879" spans="1:106">
      <c r="A1879" s="8" t="s">
        <v>5379</v>
      </c>
      <c r="B1879" s="8" t="s">
        <v>5380</v>
      </c>
      <c r="C1879" s="9" t="s">
        <v>7151</v>
      </c>
      <c r="D1879" s="9" t="s">
        <v>7126</v>
      </c>
      <c r="E1879" s="10" t="s">
        <v>7127</v>
      </c>
      <c r="F1879" s="10" t="s">
        <v>7126</v>
      </c>
      <c r="G1879" s="11">
        <v>0.65</v>
      </c>
      <c r="H1879" s="11">
        <v>0.65</v>
      </c>
      <c r="I1879" s="12">
        <v>9.0499999999999997E-2</v>
      </c>
      <c r="J1879" s="12">
        <v>0.11532500000000001</v>
      </c>
      <c r="K1879" s="12">
        <v>4.1999999999999996E-2</v>
      </c>
      <c r="L1879" s="12">
        <v>9.8500000000000004E-2</v>
      </c>
      <c r="M1879" s="12">
        <v>6.5019850000000004E-2</v>
      </c>
      <c r="N1879" s="12">
        <v>0.11532500000000001</v>
      </c>
      <c r="O1879" s="12">
        <v>-9.2332299270072998E-2</v>
      </c>
      <c r="P1879" s="12">
        <v>-9.3036893965817935E-2</v>
      </c>
      <c r="Q1879" s="13">
        <v>0.56100000000000005</v>
      </c>
      <c r="R1879" s="13">
        <v>0</v>
      </c>
      <c r="S1879" s="13">
        <v>0</v>
      </c>
      <c r="T1879" s="13">
        <v>0</v>
      </c>
      <c r="U1879" s="13">
        <v>0.56100000000000005</v>
      </c>
      <c r="V1879" s="13">
        <v>0</v>
      </c>
      <c r="W1879" s="13">
        <v>0.56100000000000005</v>
      </c>
      <c r="X1879" s="14">
        <v>0</v>
      </c>
      <c r="Y1879" s="15">
        <v>3.7499999999999999E-2</v>
      </c>
      <c r="Z1879" s="14" t="s">
        <v>7128</v>
      </c>
      <c r="AA1879" s="14">
        <v>0</v>
      </c>
      <c r="AB1879" s="14" t="s">
        <v>7128</v>
      </c>
      <c r="AC1879" s="14">
        <v>0</v>
      </c>
      <c r="AD1879" s="13">
        <v>6.0000000000000001E-3</v>
      </c>
      <c r="AE1879" s="15">
        <v>1.4984722222222222</v>
      </c>
      <c r="AF1879" s="14">
        <v>9.4868329805051374E-2</v>
      </c>
      <c r="AG1879" s="14">
        <v>0.76685233259083196</v>
      </c>
      <c r="AH1879" s="15">
        <v>0.69230769230769229</v>
      </c>
      <c r="AI1879" s="5">
        <v>70.999999999999986</v>
      </c>
      <c r="AJ1879" s="15">
        <v>8.9047619047619051</v>
      </c>
      <c r="AK1879" s="15">
        <v>8.9047619047619051</v>
      </c>
      <c r="AL1879" s="15" t="s">
        <v>7128</v>
      </c>
      <c r="AM1879" s="15" t="s">
        <v>7128</v>
      </c>
      <c r="AN1879" s="15" t="s">
        <v>7128</v>
      </c>
      <c r="AO1879" s="15">
        <v>2.6842105263157898</v>
      </c>
      <c r="AP1879" s="15">
        <v>7.9014084507042268</v>
      </c>
      <c r="AQ1879" s="15">
        <v>2.3670886075949369</v>
      </c>
      <c r="AR1879" s="15" t="s">
        <v>7128</v>
      </c>
      <c r="AS1879" s="15">
        <v>2.6842105263157898</v>
      </c>
      <c r="AT1879" s="14">
        <v>0</v>
      </c>
      <c r="AU1879" s="14">
        <v>0</v>
      </c>
      <c r="AV1879" s="12" t="s">
        <v>7128</v>
      </c>
      <c r="AW1879" s="12" t="s">
        <v>7128</v>
      </c>
      <c r="AX1879" s="12">
        <v>-0.127</v>
      </c>
      <c r="AY1879" s="12">
        <v>-0.32899999999999996</v>
      </c>
      <c r="AZ1879" s="14" t="s">
        <v>7128</v>
      </c>
      <c r="BA1879" s="14" t="s">
        <v>7128</v>
      </c>
      <c r="BB1879" s="14">
        <v>2.2992700729927006E-2</v>
      </c>
      <c r="BC1879" s="14">
        <v>2.2288106034182069E-2</v>
      </c>
      <c r="BD1879" s="14">
        <v>0.30143540669856461</v>
      </c>
      <c r="BE1879" s="14">
        <v>0.33971291866028708</v>
      </c>
      <c r="BF1879" s="14">
        <v>9.9999999999999992E-2</v>
      </c>
      <c r="BG1879" s="14">
        <v>1.7000000000000001E-2</v>
      </c>
      <c r="BH1879" s="13">
        <v>6.3E-2</v>
      </c>
      <c r="BI1879" s="13">
        <v>6.3E-2</v>
      </c>
      <c r="BJ1879" s="13">
        <v>7.0999999999999994E-2</v>
      </c>
      <c r="BK1879" s="13">
        <v>7.0999999999999994E-2</v>
      </c>
      <c r="BL1879" s="13">
        <v>0.20899999999999999</v>
      </c>
      <c r="BM1879" s="13">
        <v>0.20899999999999999</v>
      </c>
      <c r="BN1879" s="13">
        <v>0.23699999999999999</v>
      </c>
      <c r="BO1879" s="13">
        <v>0.23699999999999999</v>
      </c>
      <c r="BP1879" s="13">
        <v>6.3899999999999998E-2</v>
      </c>
      <c r="BQ1879" s="13">
        <v>0</v>
      </c>
      <c r="BR1879" s="13">
        <v>0</v>
      </c>
      <c r="BS1879" s="13">
        <v>-6.7000000000000004E-2</v>
      </c>
      <c r="BT1879" s="14">
        <v>-1.0485133020344288</v>
      </c>
      <c r="BU1879" s="13">
        <v>0.13090000000000002</v>
      </c>
      <c r="BV1879" s="13">
        <v>0.13</v>
      </c>
      <c r="BW1879" s="13">
        <v>0.13</v>
      </c>
      <c r="BX1879" s="13">
        <v>2.74</v>
      </c>
      <c r="BY1879" s="13">
        <v>2.8670000000000004</v>
      </c>
      <c r="BZ1879" s="13">
        <v>0</v>
      </c>
      <c r="CA1879" s="13">
        <v>0</v>
      </c>
      <c r="CB1879" s="13">
        <v>0</v>
      </c>
      <c r="CC1879" s="15">
        <v>0.48499999999999999</v>
      </c>
      <c r="CD1879" s="15">
        <v>0.65</v>
      </c>
      <c r="CE1879" s="15">
        <v>0.36</v>
      </c>
      <c r="CF1879" s="15" t="s">
        <v>7128</v>
      </c>
      <c r="CG1879" s="15" t="s">
        <v>7128</v>
      </c>
      <c r="CH1879" s="13">
        <v>5.8999999999999997E-2</v>
      </c>
      <c r="CI1879" s="13">
        <v>7.5999999999999998E-2</v>
      </c>
      <c r="CJ1879" s="13">
        <v>0</v>
      </c>
      <c r="CK1879" s="12">
        <f t="shared" si="58"/>
        <v>0</v>
      </c>
      <c r="CL1879" s="36" t="str">
        <f t="shared" si="59"/>
        <v>NA</v>
      </c>
      <c r="CM1879" s="13">
        <v>7.0000000000000007E-2</v>
      </c>
      <c r="CN1879" s="13">
        <v>7.0000000000000001E-3</v>
      </c>
      <c r="CO1879" s="13">
        <v>6.3E-2</v>
      </c>
      <c r="CP1879" s="13">
        <v>0.56100000000000005</v>
      </c>
      <c r="CQ1879" s="13">
        <v>0.23699999999999999</v>
      </c>
      <c r="CR1879" s="13">
        <v>0.56100000000000005</v>
      </c>
      <c r="CS1879" s="13" t="s">
        <v>7128</v>
      </c>
      <c r="CT1879" s="13">
        <v>0</v>
      </c>
      <c r="CU1879" s="13">
        <v>7.0999999999999994E-2</v>
      </c>
      <c r="CV1879" s="13">
        <v>0</v>
      </c>
      <c r="CW1879" s="13">
        <v>0.23699999999999999</v>
      </c>
      <c r="CX1879" s="12">
        <v>2.2992700729927006E-2</v>
      </c>
      <c r="CY1879" s="12">
        <v>2.2288106034182069E-2</v>
      </c>
      <c r="CZ1879" s="15">
        <v>2.3670886075949369</v>
      </c>
      <c r="DA1879" s="20"/>
      <c r="DB1879" s="20"/>
    </row>
    <row r="1880" spans="1:106" ht="24">
      <c r="A1880" s="8" t="s">
        <v>3485</v>
      </c>
      <c r="B1880" s="8" t="s">
        <v>3486</v>
      </c>
      <c r="C1880" s="9" t="s">
        <v>7178</v>
      </c>
      <c r="D1880" s="9" t="s">
        <v>7126</v>
      </c>
      <c r="E1880" s="10" t="s">
        <v>7127</v>
      </c>
      <c r="F1880" s="10" t="s">
        <v>7126</v>
      </c>
      <c r="G1880" s="11">
        <v>1.1000000000000001</v>
      </c>
      <c r="H1880" s="11">
        <v>4.3226562500000005</v>
      </c>
      <c r="I1880" s="12">
        <v>9.0499999999999997E-2</v>
      </c>
      <c r="J1880" s="12">
        <v>0.44770039062500006</v>
      </c>
      <c r="K1880" s="12">
        <v>4.7E-2</v>
      </c>
      <c r="L1880" s="12">
        <v>0.10350000000000001</v>
      </c>
      <c r="M1880" s="12">
        <v>6.8320350000000002E-2</v>
      </c>
      <c r="N1880" s="12">
        <v>0.16486238817097418</v>
      </c>
      <c r="O1880" s="12" t="s">
        <v>7128</v>
      </c>
      <c r="P1880" s="12" t="s">
        <v>7128</v>
      </c>
      <c r="Q1880" s="13">
        <v>5.12</v>
      </c>
      <c r="R1880" s="13">
        <v>0</v>
      </c>
      <c r="S1880" s="13">
        <v>15</v>
      </c>
      <c r="T1880" s="13">
        <v>15</v>
      </c>
      <c r="U1880" s="13">
        <v>20.12</v>
      </c>
      <c r="V1880" s="13">
        <v>0.60099999999999998</v>
      </c>
      <c r="W1880" s="13">
        <v>19.519000000000002</v>
      </c>
      <c r="X1880" s="14">
        <v>2.9870775347912524E-2</v>
      </c>
      <c r="Y1880" s="15">
        <v>0.14108352144469527</v>
      </c>
      <c r="Z1880" s="14">
        <v>0.3554502369668246</v>
      </c>
      <c r="AA1880" s="14">
        <v>0.74552683896620275</v>
      </c>
      <c r="AB1880" s="14">
        <v>0.55147058823529416</v>
      </c>
      <c r="AC1880" s="14">
        <v>2.9296875</v>
      </c>
      <c r="AD1880" s="13">
        <v>0.11600000000000001</v>
      </c>
      <c r="AE1880" s="15">
        <v>1.9848888888888891</v>
      </c>
      <c r="AF1880" s="14">
        <v>0.11832159566199232</v>
      </c>
      <c r="AG1880" s="14">
        <v>0.80881262177519031</v>
      </c>
      <c r="AH1880" s="15">
        <v>0.46443514644351463</v>
      </c>
      <c r="AI1880" s="5">
        <v>0.89102564102564097</v>
      </c>
      <c r="AJ1880" s="15">
        <v>51.717171717171716</v>
      </c>
      <c r="AK1880" s="15">
        <v>51.717171717171716</v>
      </c>
      <c r="AL1880" s="15" t="s">
        <v>7128</v>
      </c>
      <c r="AM1880" s="15" t="s">
        <v>7128</v>
      </c>
      <c r="AN1880" s="15">
        <v>0.18823529411764706</v>
      </c>
      <c r="AO1880" s="15">
        <v>0.41626016260162602</v>
      </c>
      <c r="AP1880" s="15">
        <v>14.042446043165469</v>
      </c>
      <c r="AQ1880" s="15" t="s">
        <v>7128</v>
      </c>
      <c r="AR1880" s="15">
        <v>0.76849482263081215</v>
      </c>
      <c r="AS1880" s="15">
        <v>1.5869105691056911</v>
      </c>
      <c r="AT1880" s="14">
        <v>0</v>
      </c>
      <c r="AU1880" s="14">
        <v>0</v>
      </c>
      <c r="AV1880" s="12" t="s">
        <v>7128</v>
      </c>
      <c r="AW1880" s="12" t="s">
        <v>7128</v>
      </c>
      <c r="AX1880" s="12" t="s">
        <v>7128</v>
      </c>
      <c r="AY1880" s="12" t="s">
        <v>7128</v>
      </c>
      <c r="AZ1880" s="14" t="s">
        <v>7128</v>
      </c>
      <c r="BA1880" s="14" t="s">
        <v>7128</v>
      </c>
      <c r="BB1880" s="14" t="s">
        <v>7128</v>
      </c>
      <c r="BC1880" s="14" t="s">
        <v>7128</v>
      </c>
      <c r="BD1880" s="14">
        <v>8.0487804878048783E-3</v>
      </c>
      <c r="BE1880" s="14">
        <v>0.1130081300813008</v>
      </c>
      <c r="BF1880" s="14">
        <v>0</v>
      </c>
      <c r="BG1880" s="14">
        <v>0.16649999999999998</v>
      </c>
      <c r="BH1880" s="13">
        <v>9.9000000000000005E-2</v>
      </c>
      <c r="BI1880" s="13">
        <v>9.9000000000000005E-2</v>
      </c>
      <c r="BJ1880" s="13">
        <v>1.39</v>
      </c>
      <c r="BK1880" s="13">
        <v>1.39</v>
      </c>
      <c r="BL1880" s="13">
        <v>12.3</v>
      </c>
      <c r="BM1880" s="13">
        <v>12.3</v>
      </c>
      <c r="BN1880" s="13">
        <v>0</v>
      </c>
      <c r="BO1880" s="13">
        <v>0</v>
      </c>
      <c r="BP1880" s="13">
        <v>1.39</v>
      </c>
      <c r="BQ1880" s="13">
        <v>0</v>
      </c>
      <c r="BR1880" s="13">
        <v>0</v>
      </c>
      <c r="BS1880" s="13">
        <v>-1.71</v>
      </c>
      <c r="BT1880" s="14">
        <v>-1.2302158273381296</v>
      </c>
      <c r="BU1880" s="13">
        <v>3.0999999999999996</v>
      </c>
      <c r="BV1880" s="13">
        <v>1.8089999999999999</v>
      </c>
      <c r="BW1880" s="13">
        <v>1.8089999999999999</v>
      </c>
      <c r="BX1880" s="13">
        <v>0</v>
      </c>
      <c r="BY1880" s="13">
        <v>0</v>
      </c>
      <c r="BZ1880" s="13">
        <v>27.2</v>
      </c>
      <c r="CA1880" s="13">
        <v>25.399000000000004</v>
      </c>
      <c r="CB1880" s="13">
        <v>0</v>
      </c>
      <c r="CC1880" s="15">
        <v>0.63800000000000001</v>
      </c>
      <c r="CD1880" s="15">
        <v>0.87</v>
      </c>
      <c r="CE1880" s="15">
        <v>0.36</v>
      </c>
      <c r="CF1880" s="15">
        <v>1.0583851684282297</v>
      </c>
      <c r="CG1880" s="15">
        <v>1.1146352712940386</v>
      </c>
      <c r="CH1880" s="13">
        <v>5.3351999999999986</v>
      </c>
      <c r="CI1880" s="13">
        <v>3.5316000000000001</v>
      </c>
      <c r="CJ1880" s="13">
        <v>0</v>
      </c>
      <c r="CK1880" s="12">
        <f t="shared" si="58"/>
        <v>0</v>
      </c>
      <c r="CL1880" s="36">
        <f t="shared" si="59"/>
        <v>0.48427103429268864</v>
      </c>
      <c r="CM1880" s="13">
        <v>6.0000000000000001E-3</v>
      </c>
      <c r="CN1880" s="13" t="s">
        <v>7128</v>
      </c>
      <c r="CO1880" s="13">
        <v>9.9000000000000005E-2</v>
      </c>
      <c r="CP1880" s="13">
        <v>5.12</v>
      </c>
      <c r="CQ1880" s="13" t="s">
        <v>7128</v>
      </c>
      <c r="CR1880" s="13" t="s">
        <v>7128</v>
      </c>
      <c r="CS1880" s="13" t="s">
        <v>7128</v>
      </c>
      <c r="CT1880" s="13">
        <v>4.1139999999999999</v>
      </c>
      <c r="CU1880" s="13">
        <v>-0.4760000000000002</v>
      </c>
      <c r="CV1880" s="13">
        <v>29.513000000000005</v>
      </c>
      <c r="CW1880" s="13">
        <v>0</v>
      </c>
      <c r="CX1880" s="12" t="s">
        <v>7128</v>
      </c>
      <c r="CY1880" s="12" t="s">
        <v>7128</v>
      </c>
      <c r="CZ1880" s="15" t="s">
        <v>7128</v>
      </c>
      <c r="DA1880" s="20"/>
      <c r="DB1880" s="20"/>
    </row>
    <row r="1881" spans="1:106">
      <c r="A1881" s="8" t="s">
        <v>1133</v>
      </c>
      <c r="B1881" s="8" t="s">
        <v>1134</v>
      </c>
      <c r="C1881" s="9" t="s">
        <v>7161</v>
      </c>
      <c r="D1881" s="9" t="s">
        <v>7126</v>
      </c>
      <c r="E1881" s="10" t="s">
        <v>7127</v>
      </c>
      <c r="F1881" s="10" t="s">
        <v>7126</v>
      </c>
      <c r="G1881" s="11">
        <v>0.75</v>
      </c>
      <c r="H1881" s="11">
        <v>1.4167877657313337</v>
      </c>
      <c r="I1881" s="12">
        <v>9.0499999999999997E-2</v>
      </c>
      <c r="J1881" s="12">
        <v>0.18471929279868568</v>
      </c>
      <c r="K1881" s="12">
        <v>4.1999999999999996E-2</v>
      </c>
      <c r="L1881" s="12">
        <v>9.8500000000000004E-2</v>
      </c>
      <c r="M1881" s="12">
        <v>6.5019850000000004E-2</v>
      </c>
      <c r="N1881" s="12">
        <v>0.12056652150023822</v>
      </c>
      <c r="O1881" s="12">
        <v>-0.10356322343452383</v>
      </c>
      <c r="P1881" s="12">
        <v>-4.1804688328593242E-2</v>
      </c>
      <c r="Q1881" s="13">
        <v>89.2</v>
      </c>
      <c r="R1881" s="13">
        <v>0.12016385980883022</v>
      </c>
      <c r="S1881" s="13">
        <v>102.9</v>
      </c>
      <c r="T1881" s="13">
        <v>103.02016385980883</v>
      </c>
      <c r="U1881" s="13">
        <v>192.22016385980885</v>
      </c>
      <c r="V1881" s="13">
        <v>2.4900000000000002</v>
      </c>
      <c r="W1881" s="13">
        <v>189.73016385980884</v>
      </c>
      <c r="X1881" s="14">
        <v>1.2953895938908999E-2</v>
      </c>
      <c r="Y1881" s="15">
        <v>0.3106567046795124</v>
      </c>
      <c r="Z1881" s="14">
        <v>0.49932184005926511</v>
      </c>
      <c r="AA1881" s="14">
        <v>0.53594878805193458</v>
      </c>
      <c r="AB1881" s="14">
        <v>0.9972910344608793</v>
      </c>
      <c r="AC1881" s="14">
        <v>1.1549345724193816</v>
      </c>
      <c r="AD1881" s="13">
        <v>0.35099999999999998</v>
      </c>
      <c r="AE1881" s="15">
        <v>1.5354166666666669</v>
      </c>
      <c r="AF1881" s="14">
        <v>3.1622776601683791E-2</v>
      </c>
      <c r="AG1881" s="14">
        <v>0.78266372089167402</v>
      </c>
      <c r="AH1881" s="15">
        <v>0.43413173652694614</v>
      </c>
      <c r="AI1881" s="5">
        <v>1.7647058823529411</v>
      </c>
      <c r="AJ1881" s="15">
        <v>12.706552706552708</v>
      </c>
      <c r="AK1881" s="15">
        <v>12.706552706552708</v>
      </c>
      <c r="AL1881" s="15">
        <v>11.32258064516129</v>
      </c>
      <c r="AM1881" s="15" t="s">
        <v>7128</v>
      </c>
      <c r="AN1881" s="15">
        <v>0.86350435624394972</v>
      </c>
      <c r="AO1881" s="15">
        <v>0.43091787439613527</v>
      </c>
      <c r="AP1881" s="15">
        <v>8.9885568709707666</v>
      </c>
      <c r="AQ1881" s="15">
        <v>5.7438291311397691</v>
      </c>
      <c r="AR1881" s="15">
        <v>0.93082476247383228</v>
      </c>
      <c r="AS1881" s="15">
        <v>0.91657083990245813</v>
      </c>
      <c r="AT1881" s="14">
        <v>0.53418803418803418</v>
      </c>
      <c r="AU1881" s="14">
        <v>4.2040358744394615E-2</v>
      </c>
      <c r="AV1881" s="12">
        <v>1.327</v>
      </c>
      <c r="AW1881" s="12">
        <v>-3.2099999999999997E-2</v>
      </c>
      <c r="AX1881" s="12">
        <v>6.8099999999999994E-2</v>
      </c>
      <c r="AY1881" s="12">
        <v>9.0999999999999998E-2</v>
      </c>
      <c r="AZ1881" s="14" t="s">
        <v>7128</v>
      </c>
      <c r="BA1881" s="14">
        <v>9.4E-2</v>
      </c>
      <c r="BB1881" s="14">
        <v>8.1156069364161851E-2</v>
      </c>
      <c r="BC1881" s="14">
        <v>7.8761833171644979E-2</v>
      </c>
      <c r="BD1881" s="14">
        <v>3.3913043478260865E-2</v>
      </c>
      <c r="BE1881" s="14">
        <v>0.10197085617409775</v>
      </c>
      <c r="BF1881" s="14">
        <v>0.23021582733812951</v>
      </c>
      <c r="BG1881" s="14">
        <v>7.3899999999999993E-2</v>
      </c>
      <c r="BH1881" s="13">
        <v>7.02</v>
      </c>
      <c r="BI1881" s="13">
        <v>7.02</v>
      </c>
      <c r="BJ1881" s="13">
        <v>21</v>
      </c>
      <c r="BK1881" s="13">
        <v>21.107967228038234</v>
      </c>
      <c r="BL1881" s="13">
        <v>207</v>
      </c>
      <c r="BM1881" s="13">
        <v>207</v>
      </c>
      <c r="BN1881" s="13">
        <v>32.9</v>
      </c>
      <c r="BO1881" s="13">
        <v>33.031999999999996</v>
      </c>
      <c r="BP1881" s="13">
        <v>16.248579089209287</v>
      </c>
      <c r="BQ1881" s="13">
        <v>17</v>
      </c>
      <c r="BR1881" s="13">
        <v>-7.18</v>
      </c>
      <c r="BS1881" s="13">
        <v>-2.3100000000000005</v>
      </c>
      <c r="BT1881" s="14">
        <v>-0.58405106981338006</v>
      </c>
      <c r="BU1881" s="13">
        <v>25.738579089209288</v>
      </c>
      <c r="BV1881" s="13">
        <v>-0.49000000000000199</v>
      </c>
      <c r="BW1881" s="13">
        <v>16.509999999999998</v>
      </c>
      <c r="BX1881" s="13">
        <v>86.5</v>
      </c>
      <c r="BY1881" s="13">
        <v>206.30016385980883</v>
      </c>
      <c r="BZ1881" s="13">
        <v>103.3</v>
      </c>
      <c r="CA1881" s="13">
        <v>203.83016385980881</v>
      </c>
      <c r="CB1881" s="13">
        <v>-3.75</v>
      </c>
      <c r="CC1881" s="15">
        <v>0.16500000000000001</v>
      </c>
      <c r="CD1881" s="15">
        <v>1.34</v>
      </c>
      <c r="CE1881" s="15">
        <v>0.36</v>
      </c>
      <c r="CF1881" s="15">
        <v>0.33027393465430488</v>
      </c>
      <c r="CG1881" s="15">
        <v>0.47169593933946202</v>
      </c>
      <c r="CH1881" s="13">
        <v>16.196000000000002</v>
      </c>
      <c r="CI1881" s="13">
        <v>6.7350000000000012</v>
      </c>
      <c r="CJ1881" s="13">
        <v>-3.75</v>
      </c>
      <c r="CK1881" s="12" t="str">
        <f t="shared" si="58"/>
        <v>NA</v>
      </c>
      <c r="CL1881" s="36">
        <f t="shared" si="59"/>
        <v>1.0155513594267203</v>
      </c>
      <c r="CM1881" s="13">
        <v>9.73</v>
      </c>
      <c r="CN1881" s="13">
        <v>2.2400000000000002</v>
      </c>
      <c r="CO1881" s="13">
        <v>7.02</v>
      </c>
      <c r="CP1881" s="13">
        <v>89.2</v>
      </c>
      <c r="CQ1881" s="13">
        <v>33.031999999999996</v>
      </c>
      <c r="CR1881" s="13">
        <v>189.73016385980884</v>
      </c>
      <c r="CS1881" s="13">
        <v>-0.49000000000000199</v>
      </c>
      <c r="CT1881" s="13">
        <v>0.61799999999999999</v>
      </c>
      <c r="CU1881" s="13">
        <v>21.059167228038234</v>
      </c>
      <c r="CV1881" s="13">
        <v>204.4481638598088</v>
      </c>
      <c r="CW1881" s="13">
        <v>33.074999999999996</v>
      </c>
      <c r="CX1881" s="12">
        <v>8.0020202483987238E-2</v>
      </c>
      <c r="CY1881" s="12">
        <v>7.8345048685849891E-2</v>
      </c>
      <c r="CZ1881" s="15">
        <v>5.7363617191174257</v>
      </c>
      <c r="DA1881" s="20"/>
      <c r="DB1881" s="20"/>
    </row>
    <row r="1882" spans="1:106">
      <c r="A1882" s="8" t="s">
        <v>5793</v>
      </c>
      <c r="B1882" s="8" t="s">
        <v>5794</v>
      </c>
      <c r="C1882" s="9" t="s">
        <v>7179</v>
      </c>
      <c r="D1882" s="9" t="s">
        <v>7126</v>
      </c>
      <c r="E1882" s="10" t="s">
        <v>7127</v>
      </c>
      <c r="F1882" s="10" t="s">
        <v>7126</v>
      </c>
      <c r="G1882" s="11">
        <v>0.79</v>
      </c>
      <c r="H1882" s="11">
        <v>0.79</v>
      </c>
      <c r="I1882" s="12">
        <v>9.0499999999999997E-2</v>
      </c>
      <c r="J1882" s="12">
        <v>0.127995</v>
      </c>
      <c r="K1882" s="12">
        <v>3.2000000000000001E-2</v>
      </c>
      <c r="L1882" s="12">
        <v>8.8499999999999995E-2</v>
      </c>
      <c r="M1882" s="12">
        <v>5.8418850000000001E-2</v>
      </c>
      <c r="N1882" s="12">
        <v>0.127995</v>
      </c>
      <c r="O1882" s="12">
        <v>-0.1544655882352941</v>
      </c>
      <c r="P1882" s="12">
        <v>-0.16208590909090909</v>
      </c>
      <c r="Q1882" s="13">
        <v>0.94399999999999995</v>
      </c>
      <c r="R1882" s="13">
        <v>0</v>
      </c>
      <c r="S1882" s="13">
        <v>0</v>
      </c>
      <c r="T1882" s="13">
        <v>0</v>
      </c>
      <c r="U1882" s="13">
        <v>0.94399999999999995</v>
      </c>
      <c r="V1882" s="13">
        <v>6.4000000000000001E-2</v>
      </c>
      <c r="W1882" s="13">
        <v>0.87999999999999989</v>
      </c>
      <c r="X1882" s="14">
        <v>6.7796610169491525E-2</v>
      </c>
      <c r="Y1882" s="15">
        <v>0.05</v>
      </c>
      <c r="Z1882" s="14">
        <v>0</v>
      </c>
      <c r="AA1882" s="14">
        <v>0</v>
      </c>
      <c r="AB1882" s="14">
        <v>0</v>
      </c>
      <c r="AC1882" s="14">
        <v>0</v>
      </c>
      <c r="AD1882" s="13">
        <v>0.189</v>
      </c>
      <c r="AE1882" s="15">
        <v>0.49863888888888891</v>
      </c>
      <c r="AF1882" s="14">
        <v>3.1622776601683791E-2</v>
      </c>
      <c r="AG1882" s="14">
        <v>0.30832207186641702</v>
      </c>
      <c r="AH1882" s="15">
        <v>0.2</v>
      </c>
      <c r="AI1882" s="5" t="s">
        <v>7128</v>
      </c>
      <c r="AJ1882" s="15" t="s">
        <v>7128</v>
      </c>
      <c r="AK1882" s="15" t="s">
        <v>7128</v>
      </c>
      <c r="AL1882" s="15" t="s">
        <v>7128</v>
      </c>
      <c r="AM1882" s="15" t="s">
        <v>7128</v>
      </c>
      <c r="AN1882" s="15">
        <v>2.9873417721518987</v>
      </c>
      <c r="AO1882" s="15">
        <v>58.999999999999993</v>
      </c>
      <c r="AP1882" s="15" t="s">
        <v>7128</v>
      </c>
      <c r="AQ1882" s="15" t="s">
        <v>7128</v>
      </c>
      <c r="AR1882" s="15">
        <v>3.4920634920634916</v>
      </c>
      <c r="AS1882" s="15">
        <v>54.999999999999993</v>
      </c>
      <c r="AT1882" s="14" t="s">
        <v>7128</v>
      </c>
      <c r="AU1882" s="14">
        <v>0</v>
      </c>
      <c r="AV1882" s="12" t="s">
        <v>7128</v>
      </c>
      <c r="AW1882" s="12" t="s">
        <v>7128</v>
      </c>
      <c r="AX1882" s="12">
        <v>-0.192</v>
      </c>
      <c r="AY1882" s="12">
        <v>-2.96E-3</v>
      </c>
      <c r="AZ1882" s="14" t="s">
        <v>7128</v>
      </c>
      <c r="BA1882" s="14" t="s">
        <v>7128</v>
      </c>
      <c r="BB1882" s="14">
        <v>-2.6470588235294114E-2</v>
      </c>
      <c r="BC1882" s="14">
        <v>-3.4090909090909088E-2</v>
      </c>
      <c r="BD1882" s="14">
        <v>-0.5625</v>
      </c>
      <c r="BE1882" s="14">
        <v>-0.5625</v>
      </c>
      <c r="BF1882" s="14">
        <v>0</v>
      </c>
      <c r="BG1882" s="14">
        <v>1.4199999999999999E-2</v>
      </c>
      <c r="BH1882" s="13">
        <v>-8.9999999999999993E-3</v>
      </c>
      <c r="BI1882" s="13">
        <v>-8.9999999999999993E-3</v>
      </c>
      <c r="BJ1882" s="13">
        <v>-8.9999999999999993E-3</v>
      </c>
      <c r="BK1882" s="13">
        <v>-8.9999999999999993E-3</v>
      </c>
      <c r="BL1882" s="13">
        <v>1.6E-2</v>
      </c>
      <c r="BM1882" s="13">
        <v>1.6E-2</v>
      </c>
      <c r="BN1882" s="13">
        <v>0</v>
      </c>
      <c r="BO1882" s="13">
        <v>0</v>
      </c>
      <c r="BP1882" s="13">
        <v>-8.9999999999999993E-3</v>
      </c>
      <c r="BQ1882" s="13">
        <v>0</v>
      </c>
      <c r="BR1882" s="13">
        <v>0</v>
      </c>
      <c r="BS1882" s="13">
        <v>0</v>
      </c>
      <c r="BT1882" s="14" t="s">
        <v>7128</v>
      </c>
      <c r="BU1882" s="13">
        <v>-8.9999999999999993E-3</v>
      </c>
      <c r="BV1882" s="13">
        <v>-8.9999999999999993E-3</v>
      </c>
      <c r="BW1882" s="13">
        <v>-8.9999999999999993E-3</v>
      </c>
      <c r="BX1882" s="13">
        <v>0.34</v>
      </c>
      <c r="BY1882" s="13">
        <v>0.26400000000000001</v>
      </c>
      <c r="BZ1882" s="13">
        <v>0.316</v>
      </c>
      <c r="CA1882" s="13">
        <v>0.252</v>
      </c>
      <c r="CB1882" s="13">
        <v>0</v>
      </c>
      <c r="CC1882" s="15">
        <v>6.5000000000000002E-2</v>
      </c>
      <c r="CD1882" s="15">
        <v>0.41199999999999998</v>
      </c>
      <c r="CE1882" s="15">
        <v>0.36</v>
      </c>
      <c r="CF1882" s="15" t="s">
        <v>7128</v>
      </c>
      <c r="CG1882" s="15" t="s">
        <v>7128</v>
      </c>
      <c r="CH1882" s="13" t="s">
        <v>7128</v>
      </c>
      <c r="CI1882" s="13" t="s">
        <v>7128</v>
      </c>
      <c r="CJ1882" s="13">
        <v>0</v>
      </c>
      <c r="CK1882" s="12">
        <f t="shared" si="58"/>
        <v>0</v>
      </c>
      <c r="CL1882" s="36">
        <f t="shared" si="59"/>
        <v>6.3492063492063489E-2</v>
      </c>
      <c r="CM1882" s="13" t="s">
        <v>7128</v>
      </c>
      <c r="CN1882" s="13" t="s">
        <v>7128</v>
      </c>
      <c r="CO1882" s="13" t="s">
        <v>7128</v>
      </c>
      <c r="CP1882" s="13" t="s">
        <v>7128</v>
      </c>
      <c r="CQ1882" s="13" t="s">
        <v>7128</v>
      </c>
      <c r="CR1882" s="13" t="s">
        <v>7128</v>
      </c>
      <c r="CS1882" s="13" t="s">
        <v>7128</v>
      </c>
      <c r="CT1882" s="13">
        <v>0</v>
      </c>
      <c r="CU1882" s="13">
        <v>-8.9999999999999993E-3</v>
      </c>
      <c r="CV1882" s="13">
        <v>0.252</v>
      </c>
      <c r="CW1882" s="13">
        <v>0</v>
      </c>
      <c r="CX1882" s="12">
        <v>-2.6470588235294114E-2</v>
      </c>
      <c r="CY1882" s="12">
        <v>-3.4090909090909088E-2</v>
      </c>
      <c r="CZ1882" s="15" t="s">
        <v>7128</v>
      </c>
      <c r="DA1882" s="20"/>
      <c r="DB1882" s="20"/>
    </row>
    <row r="1883" spans="1:106" ht="24">
      <c r="A1883" s="8" t="s">
        <v>6875</v>
      </c>
      <c r="B1883" s="8" t="s">
        <v>6876</v>
      </c>
      <c r="C1883" s="9" t="s">
        <v>7197</v>
      </c>
      <c r="D1883" s="9" t="s">
        <v>7126</v>
      </c>
      <c r="E1883" s="10" t="s">
        <v>7127</v>
      </c>
      <c r="F1883" s="10" t="s">
        <v>7126</v>
      </c>
      <c r="G1883" s="11">
        <v>0.65</v>
      </c>
      <c r="H1883" s="11">
        <v>0.65</v>
      </c>
      <c r="I1883" s="12">
        <v>9.0499999999999997E-2</v>
      </c>
      <c r="J1883" s="12">
        <v>0.11532500000000001</v>
      </c>
      <c r="K1883" s="12">
        <v>3.6999999999999998E-2</v>
      </c>
      <c r="L1883" s="12">
        <v>9.35E-2</v>
      </c>
      <c r="M1883" s="12">
        <v>6.1719349999999999E-2</v>
      </c>
      <c r="N1883" s="12">
        <v>0.11532500000000001</v>
      </c>
      <c r="O1883" s="12" t="s">
        <v>7128</v>
      </c>
      <c r="P1883" s="12" t="s">
        <v>7128</v>
      </c>
      <c r="Q1883" s="13">
        <v>0.45800000000000002</v>
      </c>
      <c r="R1883" s="13">
        <v>0</v>
      </c>
      <c r="S1883" s="13">
        <v>0</v>
      </c>
      <c r="T1883" s="13">
        <v>0</v>
      </c>
      <c r="U1883" s="13">
        <v>0.45800000000000002</v>
      </c>
      <c r="V1883" s="13">
        <v>1E-3</v>
      </c>
      <c r="W1883" s="13">
        <v>0.45700000000000002</v>
      </c>
      <c r="X1883" s="14">
        <v>2.1834061135371178E-3</v>
      </c>
      <c r="Y1883" s="15" t="s">
        <v>7128</v>
      </c>
      <c r="Z1883" s="14">
        <v>0</v>
      </c>
      <c r="AA1883" s="14">
        <v>0</v>
      </c>
      <c r="AB1883" s="14">
        <v>0</v>
      </c>
      <c r="AC1883" s="14">
        <v>0</v>
      </c>
      <c r="AD1883" s="13">
        <v>0.14899999999999999</v>
      </c>
      <c r="AE1883" s="15">
        <v>1.7107500000000004</v>
      </c>
      <c r="AF1883" s="14">
        <v>0.17320508075688773</v>
      </c>
      <c r="AG1883" s="14">
        <v>0.57937099513178947</v>
      </c>
      <c r="AH1883" s="15">
        <v>0.41479099678456594</v>
      </c>
      <c r="AI1883" s="5" t="s">
        <v>7128</v>
      </c>
      <c r="AJ1883" s="15">
        <v>32.714285714285715</v>
      </c>
      <c r="AK1883" s="15">
        <v>32.714285714285715</v>
      </c>
      <c r="AL1883" s="15" t="s">
        <v>7128</v>
      </c>
      <c r="AM1883" s="15" t="s">
        <v>7128</v>
      </c>
      <c r="AN1883" s="15">
        <v>0.45800000000000002</v>
      </c>
      <c r="AO1883" s="15">
        <v>22.900000000000002</v>
      </c>
      <c r="AP1883" s="15" t="s">
        <v>7128</v>
      </c>
      <c r="AQ1883" s="15" t="s">
        <v>7128</v>
      </c>
      <c r="AR1883" s="15">
        <v>0.45745745745745747</v>
      </c>
      <c r="AS1883" s="15">
        <v>22.85</v>
      </c>
      <c r="AT1883" s="14">
        <v>0</v>
      </c>
      <c r="AU1883" s="14">
        <v>0</v>
      </c>
      <c r="AV1883" s="12" t="s">
        <v>7128</v>
      </c>
      <c r="AW1883" s="12" t="s">
        <v>7128</v>
      </c>
      <c r="AX1883" s="12" t="s">
        <v>7128</v>
      </c>
      <c r="AY1883" s="12" t="s">
        <v>7128</v>
      </c>
      <c r="AZ1883" s="14" t="s">
        <v>7128</v>
      </c>
      <c r="BA1883" s="14" t="s">
        <v>7128</v>
      </c>
      <c r="BB1883" s="14" t="s">
        <v>7128</v>
      </c>
      <c r="BC1883" s="14" t="s">
        <v>7128</v>
      </c>
      <c r="BD1883" s="14">
        <v>0.7</v>
      </c>
      <c r="BE1883" s="14">
        <v>0</v>
      </c>
      <c r="BF1883" s="14">
        <v>0</v>
      </c>
      <c r="BG1883" s="14">
        <v>0.1734</v>
      </c>
      <c r="BH1883" s="13">
        <v>1.4E-2</v>
      </c>
      <c r="BI1883" s="13">
        <v>1.4E-2</v>
      </c>
      <c r="BJ1883" s="13">
        <v>0</v>
      </c>
      <c r="BK1883" s="13">
        <v>0</v>
      </c>
      <c r="BL1883" s="13">
        <v>0.02</v>
      </c>
      <c r="BM1883" s="13">
        <v>0.02</v>
      </c>
      <c r="BN1883" s="13">
        <v>0</v>
      </c>
      <c r="BO1883" s="13">
        <v>0</v>
      </c>
      <c r="BP1883" s="13">
        <v>0</v>
      </c>
      <c r="BQ1883" s="13">
        <v>0</v>
      </c>
      <c r="BR1883" s="13">
        <v>-4.0000000000000001E-3</v>
      </c>
      <c r="BS1883" s="13">
        <v>0</v>
      </c>
      <c r="BT1883" s="14" t="s">
        <v>7128</v>
      </c>
      <c r="BU1883" s="13">
        <v>4.0000000000000001E-3</v>
      </c>
      <c r="BV1883" s="13">
        <v>1.8000000000000002E-2</v>
      </c>
      <c r="BW1883" s="13">
        <v>1.8000000000000002E-2</v>
      </c>
      <c r="BX1883" s="13">
        <v>0</v>
      </c>
      <c r="BY1883" s="13">
        <v>0</v>
      </c>
      <c r="BZ1883" s="13">
        <v>1</v>
      </c>
      <c r="CA1883" s="13">
        <v>0.999</v>
      </c>
      <c r="CB1883" s="13">
        <v>0</v>
      </c>
      <c r="CC1883" s="15">
        <v>0.66900000000000004</v>
      </c>
      <c r="CD1883" s="15">
        <v>0.50800000000000001</v>
      </c>
      <c r="CE1883" s="15">
        <v>0.36</v>
      </c>
      <c r="CF1883" s="15" t="s">
        <v>7128</v>
      </c>
      <c r="CG1883" s="15">
        <v>2.4645265620653678</v>
      </c>
      <c r="CH1883" s="13" t="s">
        <v>7128</v>
      </c>
      <c r="CI1883" s="13">
        <v>-1.6666666666666856E-4</v>
      </c>
      <c r="CJ1883" s="13">
        <v>0</v>
      </c>
      <c r="CK1883" s="12">
        <f t="shared" si="58"/>
        <v>0</v>
      </c>
      <c r="CL1883" s="36">
        <f t="shared" si="59"/>
        <v>2.002002002002002E-2</v>
      </c>
      <c r="CM1883" s="13">
        <v>1.4E-2</v>
      </c>
      <c r="CN1883" s="13" t="s">
        <v>7128</v>
      </c>
      <c r="CO1883" s="13">
        <v>1.4E-2</v>
      </c>
      <c r="CP1883" s="13">
        <v>0.45800000000000002</v>
      </c>
      <c r="CQ1883" s="13" t="s">
        <v>7128</v>
      </c>
      <c r="CR1883" s="13" t="s">
        <v>7128</v>
      </c>
      <c r="CS1883" s="13" t="s">
        <v>7128</v>
      </c>
      <c r="CT1883" s="13">
        <v>0</v>
      </c>
      <c r="CU1883" s="13">
        <v>0</v>
      </c>
      <c r="CV1883" s="13">
        <v>0.999</v>
      </c>
      <c r="CW1883" s="13">
        <v>0</v>
      </c>
      <c r="CX1883" s="12" t="s">
        <v>7128</v>
      </c>
      <c r="CY1883" s="12" t="s">
        <v>7128</v>
      </c>
      <c r="CZ1883" s="15" t="s">
        <v>7128</v>
      </c>
      <c r="DA1883" s="20"/>
      <c r="DB1883" s="20"/>
    </row>
    <row r="1884" spans="1:106" ht="24">
      <c r="A1884" s="8" t="s">
        <v>6885</v>
      </c>
      <c r="B1884" s="8" t="s">
        <v>6886</v>
      </c>
      <c r="C1884" s="9" t="s">
        <v>7174</v>
      </c>
      <c r="D1884" s="9" t="s">
        <v>7126</v>
      </c>
      <c r="E1884" s="10" t="s">
        <v>7127</v>
      </c>
      <c r="F1884" s="10" t="s">
        <v>7126</v>
      </c>
      <c r="G1884" s="11">
        <v>0.45</v>
      </c>
      <c r="H1884" s="11">
        <v>0.65559440559440563</v>
      </c>
      <c r="I1884" s="12">
        <v>9.0499999999999997E-2</v>
      </c>
      <c r="J1884" s="12">
        <v>0.11583129370629371</v>
      </c>
      <c r="K1884" s="12">
        <v>4.7E-2</v>
      </c>
      <c r="L1884" s="12">
        <v>0.10350000000000001</v>
      </c>
      <c r="M1884" s="12">
        <v>6.8320350000000002E-2</v>
      </c>
      <c r="N1884" s="12">
        <v>0.10093186175999999</v>
      </c>
      <c r="O1884" s="12">
        <v>-3.9684504715468014E-2</v>
      </c>
      <c r="P1884" s="12">
        <v>-1.6483701224882935E-2</v>
      </c>
      <c r="Q1884" s="13">
        <v>0.42899999999999999</v>
      </c>
      <c r="R1884" s="13">
        <v>0</v>
      </c>
      <c r="S1884" s="13">
        <v>0.19600000000000001</v>
      </c>
      <c r="T1884" s="13">
        <v>0.19600000000000001</v>
      </c>
      <c r="U1884" s="13">
        <v>0.625</v>
      </c>
      <c r="V1884" s="13">
        <v>0</v>
      </c>
      <c r="W1884" s="13">
        <v>0.625</v>
      </c>
      <c r="X1884" s="14">
        <v>0</v>
      </c>
      <c r="Y1884" s="15" t="s">
        <v>7128</v>
      </c>
      <c r="Z1884" s="14">
        <v>8.3191850594227498E-2</v>
      </c>
      <c r="AA1884" s="14">
        <v>0.31359999999999999</v>
      </c>
      <c r="AB1884" s="14">
        <v>9.0740740740740733E-2</v>
      </c>
      <c r="AC1884" s="14">
        <v>0.45687645687645689</v>
      </c>
      <c r="AD1884" s="13">
        <v>8.5999999999999993E-2</v>
      </c>
      <c r="AE1884" s="15">
        <v>-0.67072222222222222</v>
      </c>
      <c r="AF1884" s="14">
        <v>8.3666002653407553E-2</v>
      </c>
      <c r="AG1884" s="14" t="s">
        <v>7128</v>
      </c>
      <c r="AH1884" s="15">
        <v>0.55384615384615388</v>
      </c>
      <c r="AI1884" s="5" t="s">
        <v>7128</v>
      </c>
      <c r="AJ1884" s="15">
        <v>5.6447368421052628</v>
      </c>
      <c r="AK1884" s="15">
        <v>2.5843373493975901</v>
      </c>
      <c r="AL1884" s="15" t="s">
        <v>7128</v>
      </c>
      <c r="AM1884" s="15" t="s">
        <v>7128</v>
      </c>
      <c r="AN1884" s="15">
        <v>0.1986111111111111</v>
      </c>
      <c r="AO1884" s="15">
        <v>3.042553191489362</v>
      </c>
      <c r="AP1884" s="15">
        <v>3.0940594059405937</v>
      </c>
      <c r="AQ1884" s="15">
        <v>3.0637254901960786</v>
      </c>
      <c r="AR1884" s="15">
        <v>0.26528013582342952</v>
      </c>
      <c r="AS1884" s="15">
        <v>4.4326241134751774</v>
      </c>
      <c r="AT1884" s="14">
        <v>0</v>
      </c>
      <c r="AU1884" s="14">
        <v>0</v>
      </c>
      <c r="AV1884" s="12">
        <v>0.501</v>
      </c>
      <c r="AW1884" s="12" t="s">
        <v>7128</v>
      </c>
      <c r="AX1884" s="12">
        <v>-2.1700000000000001E-2</v>
      </c>
      <c r="AY1884" s="12">
        <v>0.13900000000000001</v>
      </c>
      <c r="AZ1884" s="14" t="s">
        <v>7128</v>
      </c>
      <c r="BA1884" s="14" t="s">
        <v>7128</v>
      </c>
      <c r="BB1884" s="14">
        <v>7.6146788990825692E-2</v>
      </c>
      <c r="BC1884" s="14">
        <v>8.4448160535117056E-2</v>
      </c>
      <c r="BD1884" s="14">
        <v>1.2388059701492538</v>
      </c>
      <c r="BE1884" s="14">
        <v>1.5074626865671641</v>
      </c>
      <c r="BF1884" s="14">
        <v>0</v>
      </c>
      <c r="BG1884" s="14">
        <v>0.18940000000000001</v>
      </c>
      <c r="BH1884" s="13">
        <v>7.5999999999999998E-2</v>
      </c>
      <c r="BI1884" s="13">
        <v>0.16600000000000001</v>
      </c>
      <c r="BJ1884" s="13">
        <v>0.20200000000000001</v>
      </c>
      <c r="BK1884" s="13">
        <v>0.20200000000000001</v>
      </c>
      <c r="BL1884" s="13">
        <v>0.14099999999999999</v>
      </c>
      <c r="BM1884" s="13">
        <v>0.13400000000000001</v>
      </c>
      <c r="BN1884" s="13">
        <v>7.9000000000000001E-2</v>
      </c>
      <c r="BO1884" s="13">
        <v>0.20399999999999999</v>
      </c>
      <c r="BP1884" s="13">
        <v>0.20200000000000001</v>
      </c>
      <c r="BQ1884" s="13">
        <v>0</v>
      </c>
      <c r="BR1884" s="13">
        <v>0</v>
      </c>
      <c r="BS1884" s="13">
        <v>-3.0000000000000001E-3</v>
      </c>
      <c r="BT1884" s="14">
        <v>-1.4851485148514851E-2</v>
      </c>
      <c r="BU1884" s="13">
        <v>0.20500000000000002</v>
      </c>
      <c r="BV1884" s="13">
        <v>0.16900000000000001</v>
      </c>
      <c r="BW1884" s="13">
        <v>0.16900000000000001</v>
      </c>
      <c r="BX1884" s="13">
        <v>2.1800000000000002</v>
      </c>
      <c r="BY1884" s="13">
        <v>2.3920000000000003</v>
      </c>
      <c r="BZ1884" s="13">
        <v>2.16</v>
      </c>
      <c r="CA1884" s="13">
        <v>2.3560000000000003</v>
      </c>
      <c r="CB1884" s="13">
        <v>0</v>
      </c>
      <c r="CC1884" s="15">
        <v>-0.28699999999999998</v>
      </c>
      <c r="CD1884" s="15">
        <v>-0.14899999999999999</v>
      </c>
      <c r="CE1884" s="15">
        <v>0.36</v>
      </c>
      <c r="CF1884" s="15" t="s">
        <v>7128</v>
      </c>
      <c r="CG1884" s="15" t="s">
        <v>7128</v>
      </c>
      <c r="CH1884" s="13" t="s">
        <v>7128</v>
      </c>
      <c r="CI1884" s="13" t="s">
        <v>7128</v>
      </c>
      <c r="CJ1884" s="13">
        <v>0</v>
      </c>
      <c r="CK1884" s="12">
        <f t="shared" si="58"/>
        <v>0</v>
      </c>
      <c r="CL1884" s="36">
        <f t="shared" si="59"/>
        <v>5.9847198641765693E-2</v>
      </c>
      <c r="CM1884" s="13">
        <v>0.16600000000000001</v>
      </c>
      <c r="CN1884" s="13" t="s">
        <v>7128</v>
      </c>
      <c r="CO1884" s="13">
        <v>0.16600000000000001</v>
      </c>
      <c r="CP1884" s="13">
        <v>0.42899999999999999</v>
      </c>
      <c r="CQ1884" s="13">
        <v>0.20399999999999999</v>
      </c>
      <c r="CR1884" s="13">
        <v>0.625</v>
      </c>
      <c r="CS1884" s="13" t="s">
        <v>7128</v>
      </c>
      <c r="CT1884" s="13">
        <v>0</v>
      </c>
      <c r="CU1884" s="13">
        <v>0.20200000000000001</v>
      </c>
      <c r="CV1884" s="13">
        <v>2.3560000000000003</v>
      </c>
      <c r="CW1884" s="13">
        <v>7.9000000000000001E-2</v>
      </c>
      <c r="CX1884" s="12">
        <v>7.6146788990825692E-2</v>
      </c>
      <c r="CY1884" s="12">
        <v>8.4448160535117056E-2</v>
      </c>
      <c r="CZ1884" s="15">
        <v>7.9113924050632907</v>
      </c>
      <c r="DA1884" s="20"/>
      <c r="DB1884" s="20"/>
    </row>
    <row r="1885" spans="1:106" ht="24">
      <c r="A1885" s="8" t="s">
        <v>1483</v>
      </c>
      <c r="B1885" s="8" t="s">
        <v>1484</v>
      </c>
      <c r="C1885" s="9" t="s">
        <v>7174</v>
      </c>
      <c r="D1885" s="9" t="s">
        <v>7126</v>
      </c>
      <c r="E1885" s="10" t="s">
        <v>7127</v>
      </c>
      <c r="F1885" s="10" t="s">
        <v>7126</v>
      </c>
      <c r="G1885" s="11">
        <v>0.45</v>
      </c>
      <c r="H1885" s="11">
        <v>0.66862745098039211</v>
      </c>
      <c r="I1885" s="12">
        <v>9.0499999999999997E-2</v>
      </c>
      <c r="J1885" s="12">
        <v>0.11701078431372548</v>
      </c>
      <c r="K1885" s="12">
        <v>4.7E-2</v>
      </c>
      <c r="L1885" s="12">
        <v>0.10350000000000001</v>
      </c>
      <c r="M1885" s="12">
        <v>6.8320350000000002E-2</v>
      </c>
      <c r="N1885" s="12">
        <v>0.10109001180351906</v>
      </c>
      <c r="O1885" s="12" t="s">
        <v>7128</v>
      </c>
      <c r="P1885" s="12" t="s">
        <v>7128</v>
      </c>
      <c r="Q1885" s="13">
        <v>0.45900000000000002</v>
      </c>
      <c r="R1885" s="13">
        <v>0</v>
      </c>
      <c r="S1885" s="13">
        <v>0.223</v>
      </c>
      <c r="T1885" s="13">
        <v>0.223</v>
      </c>
      <c r="U1885" s="13">
        <v>0.68200000000000005</v>
      </c>
      <c r="V1885" s="13">
        <v>0</v>
      </c>
      <c r="W1885" s="13">
        <v>0.68200000000000005</v>
      </c>
      <c r="X1885" s="14">
        <v>0</v>
      </c>
      <c r="Y1885" s="15" t="s">
        <v>7128</v>
      </c>
      <c r="Z1885" s="14">
        <v>0.17656373713380838</v>
      </c>
      <c r="AA1885" s="14">
        <v>0.32697947214076245</v>
      </c>
      <c r="AB1885" s="14">
        <v>0.21442307692307691</v>
      </c>
      <c r="AC1885" s="14">
        <v>0.48583877995642699</v>
      </c>
      <c r="AD1885" s="13">
        <v>0.14899999999999999</v>
      </c>
      <c r="AE1885" s="15">
        <v>-1.4023611111111112</v>
      </c>
      <c r="AF1885" s="14">
        <v>0.16431676725154984</v>
      </c>
      <c r="AG1885" s="14" t="s">
        <v>7128</v>
      </c>
      <c r="AH1885" s="15">
        <v>0.40268456375838929</v>
      </c>
      <c r="AI1885" s="5" t="s">
        <v>7128</v>
      </c>
      <c r="AJ1885" s="15">
        <v>5.1573033707865177</v>
      </c>
      <c r="AK1885" s="15" t="s">
        <v>7128</v>
      </c>
      <c r="AL1885" s="15" t="s">
        <v>7128</v>
      </c>
      <c r="AM1885" s="15" t="s">
        <v>7128</v>
      </c>
      <c r="AN1885" s="15">
        <v>0.44134615384615383</v>
      </c>
      <c r="AO1885" s="15">
        <v>2.9310344827586207E-3</v>
      </c>
      <c r="AP1885" s="15" t="s">
        <v>7128</v>
      </c>
      <c r="AQ1885" s="15" t="s">
        <v>7128</v>
      </c>
      <c r="AR1885" s="15">
        <v>0.53998416468725252</v>
      </c>
      <c r="AS1885" s="15">
        <v>4.3550446998722866E-3</v>
      </c>
      <c r="AT1885" s="14" t="s">
        <v>7128</v>
      </c>
      <c r="AU1885" s="14">
        <v>0</v>
      </c>
      <c r="AV1885" s="12" t="s">
        <v>7128</v>
      </c>
      <c r="AW1885" s="12" t="s">
        <v>7128</v>
      </c>
      <c r="AX1885" s="12">
        <v>0.65500000000000003</v>
      </c>
      <c r="AY1885" s="12">
        <v>0.379</v>
      </c>
      <c r="AZ1885" s="14" t="s">
        <v>7128</v>
      </c>
      <c r="BA1885" s="14" t="s">
        <v>7128</v>
      </c>
      <c r="BB1885" s="14" t="s">
        <v>7128</v>
      </c>
      <c r="BC1885" s="14" t="s">
        <v>7128</v>
      </c>
      <c r="BD1885" s="14">
        <v>-4.1106719367588933E-4</v>
      </c>
      <c r="BE1885" s="14">
        <v>0</v>
      </c>
      <c r="BF1885" s="14">
        <v>0</v>
      </c>
      <c r="BG1885" s="14">
        <v>0.17610000000000001</v>
      </c>
      <c r="BH1885" s="13">
        <v>8.8999999999999996E-2</v>
      </c>
      <c r="BI1885" s="13">
        <v>-5.1999999999999998E-2</v>
      </c>
      <c r="BJ1885" s="13">
        <v>0</v>
      </c>
      <c r="BK1885" s="13">
        <v>0</v>
      </c>
      <c r="BL1885" s="13">
        <v>156.6</v>
      </c>
      <c r="BM1885" s="13">
        <v>126.5</v>
      </c>
      <c r="BN1885" s="13">
        <v>0</v>
      </c>
      <c r="BO1885" s="13">
        <v>0</v>
      </c>
      <c r="BP1885" s="13">
        <v>0</v>
      </c>
      <c r="BQ1885" s="13">
        <v>0</v>
      </c>
      <c r="BR1885" s="13">
        <v>0</v>
      </c>
      <c r="BS1885" s="13">
        <v>-2.1000000000000001E-2</v>
      </c>
      <c r="BT1885" s="14" t="s">
        <v>7128</v>
      </c>
      <c r="BU1885" s="13">
        <v>2.1000000000000001E-2</v>
      </c>
      <c r="BV1885" s="13">
        <v>-3.0999999999999996E-2</v>
      </c>
      <c r="BW1885" s="13">
        <v>-3.0999999999999996E-2</v>
      </c>
      <c r="BX1885" s="13">
        <v>0</v>
      </c>
      <c r="BY1885" s="13">
        <v>0</v>
      </c>
      <c r="BZ1885" s="13">
        <v>1.04</v>
      </c>
      <c r="CA1885" s="13">
        <v>1.2630000000000001</v>
      </c>
      <c r="CB1885" s="13">
        <v>0</v>
      </c>
      <c r="CC1885" s="15">
        <v>-0.58899999999999997</v>
      </c>
      <c r="CD1885" s="15">
        <v>-0.33400000000000002</v>
      </c>
      <c r="CE1885" s="15">
        <v>0.36</v>
      </c>
      <c r="CF1885" s="15" t="s">
        <v>7128</v>
      </c>
      <c r="CG1885" s="15">
        <v>1.3123482036013998</v>
      </c>
      <c r="CH1885" s="13" t="s">
        <v>7128</v>
      </c>
      <c r="CI1885" s="13">
        <v>-1.9599999999999999E-2</v>
      </c>
      <c r="CJ1885" s="13">
        <v>0</v>
      </c>
      <c r="CK1885" s="12">
        <f t="shared" si="58"/>
        <v>0</v>
      </c>
      <c r="CL1885" s="36">
        <f t="shared" si="59"/>
        <v>123.99049881235153</v>
      </c>
      <c r="CM1885" s="13" t="s">
        <v>7128</v>
      </c>
      <c r="CN1885" s="13" t="s">
        <v>7128</v>
      </c>
      <c r="CO1885" s="13" t="s">
        <v>7128</v>
      </c>
      <c r="CP1885" s="13" t="s">
        <v>7128</v>
      </c>
      <c r="CQ1885" s="13" t="s">
        <v>7128</v>
      </c>
      <c r="CR1885" s="13" t="s">
        <v>7128</v>
      </c>
      <c r="CS1885" s="13" t="s">
        <v>7128</v>
      </c>
      <c r="CT1885" s="13">
        <v>0</v>
      </c>
      <c r="CU1885" s="13">
        <v>0</v>
      </c>
      <c r="CV1885" s="13">
        <v>1.2630000000000001</v>
      </c>
      <c r="CW1885" s="13">
        <v>0</v>
      </c>
      <c r="CX1885" s="12" t="s">
        <v>7128</v>
      </c>
      <c r="CY1885" s="12" t="s">
        <v>7128</v>
      </c>
      <c r="CZ1885" s="15" t="s">
        <v>7128</v>
      </c>
      <c r="DA1885" s="20"/>
      <c r="DB1885" s="20"/>
    </row>
    <row r="1886" spans="1:106" ht="24">
      <c r="A1886" s="8" t="s">
        <v>4361</v>
      </c>
      <c r="B1886" s="8" t="s">
        <v>4362</v>
      </c>
      <c r="C1886" s="9" t="s">
        <v>7133</v>
      </c>
      <c r="D1886" s="9" t="s">
        <v>7126</v>
      </c>
      <c r="E1886" s="10" t="s">
        <v>7127</v>
      </c>
      <c r="F1886" s="10" t="s">
        <v>7126</v>
      </c>
      <c r="G1886" s="11">
        <v>0.92</v>
      </c>
      <c r="H1886" s="11">
        <v>0.92</v>
      </c>
      <c r="I1886" s="12">
        <v>9.0499999999999997E-2</v>
      </c>
      <c r="J1886" s="12">
        <v>0.13976</v>
      </c>
      <c r="K1886" s="12">
        <v>4.7E-2</v>
      </c>
      <c r="L1886" s="12">
        <v>0.10350000000000001</v>
      </c>
      <c r="M1886" s="12">
        <v>6.8320350000000002E-2</v>
      </c>
      <c r="N1886" s="12">
        <v>0.13976</v>
      </c>
      <c r="O1886" s="12" t="s">
        <v>7128</v>
      </c>
      <c r="P1886" s="12" t="s">
        <v>7128</v>
      </c>
      <c r="Q1886" s="13">
        <v>1</v>
      </c>
      <c r="R1886" s="13">
        <v>0</v>
      </c>
      <c r="S1886" s="13">
        <v>0</v>
      </c>
      <c r="T1886" s="13">
        <v>0</v>
      </c>
      <c r="U1886" s="13">
        <v>1</v>
      </c>
      <c r="V1886" s="13">
        <v>0</v>
      </c>
      <c r="W1886" s="13">
        <v>1</v>
      </c>
      <c r="X1886" s="14">
        <v>0</v>
      </c>
      <c r="Y1886" s="15">
        <v>0.13986013986013984</v>
      </c>
      <c r="Z1886" s="14" t="s">
        <v>7128</v>
      </c>
      <c r="AA1886" s="14">
        <v>0</v>
      </c>
      <c r="AB1886" s="14" t="s">
        <v>7128</v>
      </c>
      <c r="AC1886" s="14">
        <v>0</v>
      </c>
      <c r="AD1886" s="13">
        <v>7.0000000000000007E-2</v>
      </c>
      <c r="AE1886" s="15">
        <v>-0.27905555555555556</v>
      </c>
      <c r="AF1886" s="14">
        <v>3.1622776601683791E-2</v>
      </c>
      <c r="AG1886" s="14" t="s">
        <v>7128</v>
      </c>
      <c r="AH1886" s="15">
        <v>0.51428571428571435</v>
      </c>
      <c r="AI1886" s="5">
        <v>0.50228310502283102</v>
      </c>
      <c r="AJ1886" s="15" t="s">
        <v>7128</v>
      </c>
      <c r="AK1886" s="15" t="s">
        <v>7128</v>
      </c>
      <c r="AL1886" s="15" t="s">
        <v>7128</v>
      </c>
      <c r="AM1886" s="15" t="s">
        <v>7128</v>
      </c>
      <c r="AN1886" s="15" t="s">
        <v>7128</v>
      </c>
      <c r="AO1886" s="15">
        <v>0.27932960893854747</v>
      </c>
      <c r="AP1886" s="15">
        <v>9.0909090909090917</v>
      </c>
      <c r="AQ1886" s="15">
        <v>4.2016806722689077</v>
      </c>
      <c r="AR1886" s="15" t="s">
        <v>7128</v>
      </c>
      <c r="AS1886" s="15">
        <v>0.27932960893854747</v>
      </c>
      <c r="AT1886" s="14" t="s">
        <v>7128</v>
      </c>
      <c r="AU1886" s="14">
        <v>0</v>
      </c>
      <c r="AV1886" s="12" t="s">
        <v>7128</v>
      </c>
      <c r="AW1886" s="12" t="s">
        <v>7128</v>
      </c>
      <c r="AX1886" s="12">
        <v>-0.253</v>
      </c>
      <c r="AY1886" s="12">
        <v>1.8600000000000002E-2</v>
      </c>
      <c r="AZ1886" s="14" t="s">
        <v>7128</v>
      </c>
      <c r="BA1886" s="14" t="s">
        <v>7128</v>
      </c>
      <c r="BB1886" s="14" t="s">
        <v>7128</v>
      </c>
      <c r="BC1886" s="14" t="s">
        <v>7128</v>
      </c>
      <c r="BD1886" s="14">
        <v>-7.4301675977653636E-2</v>
      </c>
      <c r="BE1886" s="14">
        <v>3.0726256983240222E-2</v>
      </c>
      <c r="BF1886" s="14">
        <v>0</v>
      </c>
      <c r="BG1886" s="14" t="s">
        <v>7128</v>
      </c>
      <c r="BH1886" s="13">
        <v>-0.26600000000000001</v>
      </c>
      <c r="BI1886" s="13">
        <v>-0.26600000000000001</v>
      </c>
      <c r="BJ1886" s="13">
        <v>0.11</v>
      </c>
      <c r="BK1886" s="13">
        <v>0.11</v>
      </c>
      <c r="BL1886" s="13">
        <v>3.58</v>
      </c>
      <c r="BM1886" s="13">
        <v>3.58</v>
      </c>
      <c r="BN1886" s="13">
        <v>0.23799999999999999</v>
      </c>
      <c r="BO1886" s="13">
        <v>0.23799999999999999</v>
      </c>
      <c r="BP1886" s="13">
        <v>0.11</v>
      </c>
      <c r="BQ1886" s="13">
        <v>0</v>
      </c>
      <c r="BR1886" s="13">
        <v>0</v>
      </c>
      <c r="BS1886" s="13">
        <v>-0.114</v>
      </c>
      <c r="BT1886" s="14">
        <v>-1.0363636363636364</v>
      </c>
      <c r="BU1886" s="13">
        <v>0.224</v>
      </c>
      <c r="BV1886" s="13">
        <v>-0.15200000000000002</v>
      </c>
      <c r="BW1886" s="13">
        <v>-0.15200000000000002</v>
      </c>
      <c r="BX1886" s="13">
        <v>0</v>
      </c>
      <c r="BY1886" s="13">
        <v>0</v>
      </c>
      <c r="BZ1886" s="13">
        <v>0</v>
      </c>
      <c r="CA1886" s="13">
        <v>0</v>
      </c>
      <c r="CB1886" s="13">
        <v>0</v>
      </c>
      <c r="CC1886" s="15">
        <v>-0.21199999999999999</v>
      </c>
      <c r="CD1886" s="15">
        <v>0.126</v>
      </c>
      <c r="CE1886" s="15">
        <v>0.36</v>
      </c>
      <c r="CF1886" s="15" t="s">
        <v>7128</v>
      </c>
      <c r="CG1886" s="15" t="s">
        <v>7128</v>
      </c>
      <c r="CH1886" s="13" t="s">
        <v>7128</v>
      </c>
      <c r="CI1886" s="13" t="s">
        <v>7128</v>
      </c>
      <c r="CJ1886" s="13">
        <v>0</v>
      </c>
      <c r="CK1886" s="12">
        <f t="shared" si="58"/>
        <v>0</v>
      </c>
      <c r="CL1886" s="36" t="str">
        <f t="shared" si="59"/>
        <v>NA</v>
      </c>
      <c r="CM1886" s="13" t="s">
        <v>7128</v>
      </c>
      <c r="CN1886" s="13" t="s">
        <v>7128</v>
      </c>
      <c r="CO1886" s="13" t="s">
        <v>7128</v>
      </c>
      <c r="CP1886" s="13" t="s">
        <v>7128</v>
      </c>
      <c r="CQ1886" s="13">
        <v>0.23799999999999999</v>
      </c>
      <c r="CR1886" s="13">
        <v>1</v>
      </c>
      <c r="CS1886" s="13" t="s">
        <v>7128</v>
      </c>
      <c r="CT1886" s="13">
        <v>0.33</v>
      </c>
      <c r="CU1886" s="13">
        <v>0.3226</v>
      </c>
      <c r="CV1886" s="13">
        <v>0.33</v>
      </c>
      <c r="CW1886" s="13">
        <v>0.56800000000000006</v>
      </c>
      <c r="CX1886" s="12" t="s">
        <v>7128</v>
      </c>
      <c r="CY1886" s="12" t="s">
        <v>7128</v>
      </c>
      <c r="CZ1886" s="15">
        <v>1.76056338028169</v>
      </c>
      <c r="DA1886" s="20"/>
      <c r="DB1886" s="20"/>
    </row>
    <row r="1887" spans="1:106">
      <c r="A1887" s="8" t="s">
        <v>3231</v>
      </c>
      <c r="B1887" s="8" t="s">
        <v>3232</v>
      </c>
      <c r="C1887" s="9" t="s">
        <v>7144</v>
      </c>
      <c r="D1887" s="9" t="s">
        <v>7126</v>
      </c>
      <c r="E1887" s="10" t="s">
        <v>7127</v>
      </c>
      <c r="F1887" s="10" t="s">
        <v>7126</v>
      </c>
      <c r="G1887" s="11">
        <v>1.1499999999999999</v>
      </c>
      <c r="H1887" s="11">
        <v>1.216362156674879</v>
      </c>
      <c r="I1887" s="12">
        <v>9.0499999999999997E-2</v>
      </c>
      <c r="J1887" s="12">
        <v>0.16658077517907655</v>
      </c>
      <c r="K1887" s="12">
        <v>4.1999999999999996E-2</v>
      </c>
      <c r="L1887" s="12">
        <v>9.8500000000000004E-2</v>
      </c>
      <c r="M1887" s="12">
        <v>6.5019850000000004E-2</v>
      </c>
      <c r="N1887" s="12">
        <v>0.15871295661109366</v>
      </c>
      <c r="O1887" s="12">
        <v>0.15616169973731137</v>
      </c>
      <c r="P1887" s="12">
        <v>6.6144656203368762E-2</v>
      </c>
      <c r="Q1887" s="13">
        <v>31.2</v>
      </c>
      <c r="R1887" s="13">
        <v>0</v>
      </c>
      <c r="S1887" s="13">
        <v>2.62</v>
      </c>
      <c r="T1887" s="13">
        <v>2.62</v>
      </c>
      <c r="U1887" s="13">
        <v>33.82</v>
      </c>
      <c r="V1887" s="13">
        <v>0</v>
      </c>
      <c r="W1887" s="13">
        <v>33.82</v>
      </c>
      <c r="X1887" s="14">
        <v>0</v>
      </c>
      <c r="Y1887" s="15">
        <v>0.1659528907922912</v>
      </c>
      <c r="Z1887" s="14">
        <v>0.27961579509071505</v>
      </c>
      <c r="AA1887" s="14">
        <v>7.7468953282081615E-2</v>
      </c>
      <c r="AB1887" s="14">
        <v>0.38814814814814819</v>
      </c>
      <c r="AC1887" s="14">
        <v>8.3974358974358981E-2</v>
      </c>
      <c r="AD1887" s="13">
        <v>0.66800000000000004</v>
      </c>
      <c r="AE1887" s="15">
        <v>2.1701388888888888</v>
      </c>
      <c r="AF1887" s="14">
        <v>0.19493588689617927</v>
      </c>
      <c r="AG1887" s="14">
        <v>0.74716873490601354</v>
      </c>
      <c r="AH1887" s="15">
        <v>0.53134635149023646</v>
      </c>
      <c r="AI1887" s="5">
        <v>10.631578947368421</v>
      </c>
      <c r="AJ1887" s="15">
        <v>16.864864864864863</v>
      </c>
      <c r="AK1887" s="15">
        <v>16.165803108808291</v>
      </c>
      <c r="AL1887" s="15">
        <v>14.212765957446809</v>
      </c>
      <c r="AM1887" s="15">
        <v>0.39220615964802008</v>
      </c>
      <c r="AN1887" s="15">
        <v>4.6222222222222218</v>
      </c>
      <c r="AO1887" s="15">
        <v>1.902439024390244</v>
      </c>
      <c r="AP1887" s="15">
        <v>11.161716171617163</v>
      </c>
      <c r="AQ1887" s="15">
        <v>9.2152588555858319</v>
      </c>
      <c r="AR1887" s="15">
        <v>3.6093916755602984</v>
      </c>
      <c r="AS1887" s="15">
        <v>2.0621951219512198</v>
      </c>
      <c r="AT1887" s="14">
        <v>0</v>
      </c>
      <c r="AU1887" s="14">
        <v>0</v>
      </c>
      <c r="AV1887" s="12">
        <v>0.185</v>
      </c>
      <c r="AW1887" s="12">
        <v>7.5800000000000006E-2</v>
      </c>
      <c r="AX1887" s="12">
        <v>5.9200000000000003E-2</v>
      </c>
      <c r="AY1887" s="12">
        <v>0.10800000000000001</v>
      </c>
      <c r="AZ1887" s="14">
        <v>0.43</v>
      </c>
      <c r="BA1887" s="14">
        <v>0.13600000000000001</v>
      </c>
      <c r="BB1887" s="14">
        <v>0.32274247491638791</v>
      </c>
      <c r="BC1887" s="14">
        <v>0.22485761281446243</v>
      </c>
      <c r="BD1887" s="14">
        <v>0.11626506024096384</v>
      </c>
      <c r="BE1887" s="14">
        <v>0.18253012048192768</v>
      </c>
      <c r="BF1887" s="14">
        <v>0.31281138790035584</v>
      </c>
      <c r="BG1887" s="14">
        <v>3.2400000000000003E-3</v>
      </c>
      <c r="BH1887" s="13">
        <v>1.85</v>
      </c>
      <c r="BI1887" s="13">
        <v>1.93</v>
      </c>
      <c r="BJ1887" s="13">
        <v>3.03</v>
      </c>
      <c r="BK1887" s="13">
        <v>3.03</v>
      </c>
      <c r="BL1887" s="13">
        <v>16.399999999999999</v>
      </c>
      <c r="BM1887" s="13">
        <v>16.600000000000001</v>
      </c>
      <c r="BN1887" s="13">
        <v>3.56</v>
      </c>
      <c r="BO1887" s="13">
        <v>3.67</v>
      </c>
      <c r="BP1887" s="13">
        <v>2.0821814946619219</v>
      </c>
      <c r="BQ1887" s="13">
        <v>0</v>
      </c>
      <c r="BR1887" s="13">
        <v>0</v>
      </c>
      <c r="BS1887" s="13">
        <v>-0.66</v>
      </c>
      <c r="BT1887" s="14">
        <v>-0.31697525008844746</v>
      </c>
      <c r="BU1887" s="13">
        <v>2.7421814946619221</v>
      </c>
      <c r="BV1887" s="13">
        <v>2.59</v>
      </c>
      <c r="BW1887" s="13">
        <v>2.59</v>
      </c>
      <c r="BX1887" s="13">
        <v>5.98</v>
      </c>
      <c r="BY1887" s="13">
        <v>9.26</v>
      </c>
      <c r="BZ1887" s="13">
        <v>6.75</v>
      </c>
      <c r="CA1887" s="13">
        <v>9.370000000000001</v>
      </c>
      <c r="CB1887" s="13">
        <v>0</v>
      </c>
      <c r="CC1887" s="15">
        <v>0.97099999999999997</v>
      </c>
      <c r="CD1887" s="15">
        <v>0.39600000000000002</v>
      </c>
      <c r="CE1887" s="15">
        <v>0.36</v>
      </c>
      <c r="CF1887" s="15">
        <v>0.56167491788210533</v>
      </c>
      <c r="CG1887" s="15">
        <v>0.99158140430770336</v>
      </c>
      <c r="CH1887" s="13">
        <v>1.7903333333333331</v>
      </c>
      <c r="CI1887" s="13">
        <v>1.0116666666666667</v>
      </c>
      <c r="CJ1887" s="13">
        <v>0</v>
      </c>
      <c r="CK1887" s="12">
        <f t="shared" si="58"/>
        <v>0</v>
      </c>
      <c r="CL1887" s="36">
        <f t="shared" si="59"/>
        <v>1.7502668089647808</v>
      </c>
      <c r="CM1887" s="13">
        <v>2.81</v>
      </c>
      <c r="CN1887" s="13">
        <v>0.879</v>
      </c>
      <c r="CO1887" s="13">
        <v>1.93</v>
      </c>
      <c r="CP1887" s="13">
        <v>31.2</v>
      </c>
      <c r="CQ1887" s="13">
        <v>3.67</v>
      </c>
      <c r="CR1887" s="13">
        <v>33.82</v>
      </c>
      <c r="CS1887" s="13" t="s">
        <v>7128</v>
      </c>
      <c r="CT1887" s="13">
        <v>9.8799999999999985E-2</v>
      </c>
      <c r="CU1887" s="13">
        <v>3.0406</v>
      </c>
      <c r="CV1887" s="13">
        <v>9.4688000000000017</v>
      </c>
      <c r="CW1887" s="13">
        <v>3.5960000000000001</v>
      </c>
      <c r="CX1887" s="12">
        <v>0.31924063959992099</v>
      </c>
      <c r="CY1887" s="12">
        <v>0.22326213766189879</v>
      </c>
      <c r="CZ1887" s="15">
        <v>9.4048943270300338</v>
      </c>
      <c r="DA1887" s="20"/>
      <c r="DB1887" s="20"/>
    </row>
    <row r="1888" spans="1:106">
      <c r="A1888" s="8" t="s">
        <v>2961</v>
      </c>
      <c r="B1888" s="8" t="s">
        <v>2962</v>
      </c>
      <c r="C1888" s="9" t="s">
        <v>7144</v>
      </c>
      <c r="D1888" s="9" t="s">
        <v>7126</v>
      </c>
      <c r="E1888" s="10" t="s">
        <v>7127</v>
      </c>
      <c r="F1888" s="10" t="s">
        <v>7126</v>
      </c>
      <c r="G1888" s="11">
        <v>1.1499999999999999</v>
      </c>
      <c r="H1888" s="11">
        <v>1.3515075964160497</v>
      </c>
      <c r="I1888" s="12">
        <v>9.0499999999999997E-2</v>
      </c>
      <c r="J1888" s="12">
        <v>0.17881143747565248</v>
      </c>
      <c r="K1888" s="12">
        <v>3.2000000000000001E-2</v>
      </c>
      <c r="L1888" s="12">
        <v>8.8499999999999995E-2</v>
      </c>
      <c r="M1888" s="12">
        <v>5.8418850000000001E-2</v>
      </c>
      <c r="N1888" s="12">
        <v>0.15435669314466058</v>
      </c>
      <c r="O1888" s="12">
        <v>-6.7462401073082878E-2</v>
      </c>
      <c r="P1888" s="12">
        <v>-6.5905806283177687E-2</v>
      </c>
      <c r="Q1888" s="13">
        <v>15.3</v>
      </c>
      <c r="R1888" s="13">
        <v>0</v>
      </c>
      <c r="S1888" s="13">
        <v>3.9</v>
      </c>
      <c r="T1888" s="13">
        <v>3.9</v>
      </c>
      <c r="U1888" s="13">
        <v>19.2</v>
      </c>
      <c r="V1888" s="13">
        <v>0</v>
      </c>
      <c r="W1888" s="13">
        <v>19.2</v>
      </c>
      <c r="X1888" s="14">
        <v>0</v>
      </c>
      <c r="Y1888" s="15">
        <v>0.29411764705882354</v>
      </c>
      <c r="Z1888" s="14">
        <v>0.29545454545454541</v>
      </c>
      <c r="AA1888" s="14">
        <v>0.203125</v>
      </c>
      <c r="AB1888" s="14">
        <v>0.41935483870967738</v>
      </c>
      <c r="AC1888" s="14">
        <v>0.25490196078431371</v>
      </c>
      <c r="AD1888" s="13">
        <v>3</v>
      </c>
      <c r="AE1888" s="15">
        <v>1.4449444444444448</v>
      </c>
      <c r="AF1888" s="14">
        <v>0.1224744871391589</v>
      </c>
      <c r="AG1888" s="14">
        <v>0.49724641778498518</v>
      </c>
      <c r="AH1888" s="15">
        <v>0.38215102974828374</v>
      </c>
      <c r="AI1888" s="5">
        <v>3.7474541751527499</v>
      </c>
      <c r="AJ1888" s="15">
        <v>16.739606126914662</v>
      </c>
      <c r="AK1888" s="15">
        <v>14.711538461538462</v>
      </c>
      <c r="AL1888" s="15">
        <v>13.888888888888889</v>
      </c>
      <c r="AM1888" s="15">
        <v>0.98468271334792135</v>
      </c>
      <c r="AN1888" s="15">
        <v>1.6451612903225805</v>
      </c>
      <c r="AO1888" s="15">
        <v>0.66233766233766234</v>
      </c>
      <c r="AP1888" s="15">
        <v>10.434782608695651</v>
      </c>
      <c r="AQ1888" s="15">
        <v>7.5294117647058822</v>
      </c>
      <c r="AR1888" s="15">
        <v>1.4545454545454544</v>
      </c>
      <c r="AS1888" s="15">
        <v>0.83116883116883111</v>
      </c>
      <c r="AT1888" s="14">
        <v>0</v>
      </c>
      <c r="AU1888" s="14">
        <v>0</v>
      </c>
      <c r="AV1888" s="12">
        <v>-0.11599999999999999</v>
      </c>
      <c r="AW1888" s="12">
        <v>2.4900000000000002E-2</v>
      </c>
      <c r="AX1888" s="12">
        <v>-3.61E-2</v>
      </c>
      <c r="AY1888" s="12">
        <v>3.9300000000000002E-2</v>
      </c>
      <c r="AZ1888" s="14">
        <v>0.17</v>
      </c>
      <c r="BA1888" s="14">
        <v>4.9000000000000002E-2</v>
      </c>
      <c r="BB1888" s="14">
        <v>0.1113490364025696</v>
      </c>
      <c r="BC1888" s="14">
        <v>8.8450886861482891E-2</v>
      </c>
      <c r="BD1888" s="14">
        <v>4.425531914893617E-2</v>
      </c>
      <c r="BE1888" s="14">
        <v>7.8297872340425539E-2</v>
      </c>
      <c r="BF1888" s="14">
        <v>0.31258278145695362</v>
      </c>
      <c r="BG1888" s="14">
        <v>9.2499999999999999E-2</v>
      </c>
      <c r="BH1888" s="13">
        <v>0.91400000000000003</v>
      </c>
      <c r="BI1888" s="13">
        <v>1.04</v>
      </c>
      <c r="BJ1888" s="13">
        <v>1.84</v>
      </c>
      <c r="BK1888" s="13">
        <v>1.84</v>
      </c>
      <c r="BL1888" s="13">
        <v>23.1</v>
      </c>
      <c r="BM1888" s="13">
        <v>23.5</v>
      </c>
      <c r="BN1888" s="13">
        <v>2.36</v>
      </c>
      <c r="BO1888" s="13">
        <v>2.5499999999999998</v>
      </c>
      <c r="BP1888" s="13">
        <v>1.2648476821192054</v>
      </c>
      <c r="BQ1888" s="13">
        <v>0</v>
      </c>
      <c r="BR1888" s="13">
        <v>0</v>
      </c>
      <c r="BS1888" s="13">
        <v>-0.68899999999999995</v>
      </c>
      <c r="BT1888" s="14">
        <v>-0.54472962218312804</v>
      </c>
      <c r="BU1888" s="13">
        <v>1.9538476821192052</v>
      </c>
      <c r="BV1888" s="13">
        <v>1.7290000000000001</v>
      </c>
      <c r="BW1888" s="13">
        <v>1.7290000000000001</v>
      </c>
      <c r="BX1888" s="13">
        <v>9.34</v>
      </c>
      <c r="BY1888" s="13">
        <v>14.3</v>
      </c>
      <c r="BZ1888" s="13">
        <v>9.3000000000000007</v>
      </c>
      <c r="CA1888" s="13">
        <v>13.200000000000001</v>
      </c>
      <c r="CB1888" s="13">
        <v>0</v>
      </c>
      <c r="CC1888" s="15">
        <v>0.40600000000000003</v>
      </c>
      <c r="CD1888" s="15">
        <v>0.752</v>
      </c>
      <c r="CE1888" s="15">
        <v>0.36</v>
      </c>
      <c r="CF1888" s="15">
        <v>0.33663836860830559</v>
      </c>
      <c r="CG1888" s="15">
        <v>0.41918075116349185</v>
      </c>
      <c r="CH1888" s="13">
        <v>2.2229000000000001</v>
      </c>
      <c r="CI1888" s="13">
        <v>1.0963000000000001</v>
      </c>
      <c r="CJ1888" s="13">
        <v>0</v>
      </c>
      <c r="CK1888" s="12">
        <f t="shared" si="58"/>
        <v>0</v>
      </c>
      <c r="CL1888" s="36">
        <f t="shared" si="59"/>
        <v>1.75</v>
      </c>
      <c r="CM1888" s="13">
        <v>1.51</v>
      </c>
      <c r="CN1888" s="13">
        <v>0.47199999999999998</v>
      </c>
      <c r="CO1888" s="13">
        <v>1.04</v>
      </c>
      <c r="CP1888" s="13">
        <v>15.3</v>
      </c>
      <c r="CQ1888" s="13">
        <v>2.5499999999999998</v>
      </c>
      <c r="CR1888" s="13">
        <v>19.2</v>
      </c>
      <c r="CS1888" s="13" t="s">
        <v>7128</v>
      </c>
      <c r="CT1888" s="13">
        <v>0</v>
      </c>
      <c r="CU1888" s="13">
        <v>1.84</v>
      </c>
      <c r="CV1888" s="13">
        <v>13.200000000000001</v>
      </c>
      <c r="CW1888" s="13">
        <v>2.36</v>
      </c>
      <c r="CX1888" s="12">
        <v>0.1113490364025696</v>
      </c>
      <c r="CY1888" s="12">
        <v>8.8450886861482891E-2</v>
      </c>
      <c r="CZ1888" s="15">
        <v>8.1355932203389827</v>
      </c>
      <c r="DA1888" s="20"/>
      <c r="DB1888" s="20"/>
    </row>
    <row r="1889" spans="1:106" ht="24">
      <c r="A1889" s="8" t="s">
        <v>6167</v>
      </c>
      <c r="B1889" s="8" t="s">
        <v>6168</v>
      </c>
      <c r="C1889" s="9" t="s">
        <v>7164</v>
      </c>
      <c r="D1889" s="9" t="s">
        <v>7126</v>
      </c>
      <c r="E1889" s="10" t="s">
        <v>7127</v>
      </c>
      <c r="F1889" s="10" t="s">
        <v>7126</v>
      </c>
      <c r="G1889" s="11">
        <v>0.7</v>
      </c>
      <c r="H1889" s="11">
        <v>0.7000088042368503</v>
      </c>
      <c r="I1889" s="12">
        <v>9.0499999999999997E-2</v>
      </c>
      <c r="J1889" s="12">
        <v>0.11985079678343497</v>
      </c>
      <c r="K1889" s="12">
        <v>4.7E-2</v>
      </c>
      <c r="L1889" s="12">
        <v>0.10350000000000001</v>
      </c>
      <c r="M1889" s="12">
        <v>6.8320350000000002E-2</v>
      </c>
      <c r="N1889" s="12">
        <v>0.11985014866836022</v>
      </c>
      <c r="O1889" s="12" t="s">
        <v>7128</v>
      </c>
      <c r="P1889" s="12">
        <v>0.78364985133163978</v>
      </c>
      <c r="Q1889" s="13">
        <v>144.1</v>
      </c>
      <c r="R1889" s="13">
        <v>1.8124150430448573E-3</v>
      </c>
      <c r="S1889" s="13">
        <v>0</v>
      </c>
      <c r="T1889" s="13">
        <v>1.8124150430448573E-3</v>
      </c>
      <c r="U1889" s="13">
        <v>144.10181241504304</v>
      </c>
      <c r="V1889" s="13">
        <v>0</v>
      </c>
      <c r="W1889" s="13">
        <v>144.10181241504304</v>
      </c>
      <c r="X1889" s="14">
        <v>0</v>
      </c>
      <c r="Y1889" s="15">
        <v>0.87330873308733092</v>
      </c>
      <c r="Z1889" s="14" t="s">
        <v>7128</v>
      </c>
      <c r="AA1889" s="14">
        <v>1.2577323023701651E-5</v>
      </c>
      <c r="AB1889" s="14" t="s">
        <v>7128</v>
      </c>
      <c r="AC1889" s="14">
        <v>1.2577481214745714E-5</v>
      </c>
      <c r="AD1889" s="13">
        <v>0.88600000000000001</v>
      </c>
      <c r="AE1889" s="15" t="s">
        <v>7128</v>
      </c>
      <c r="AF1889" s="14" t="s">
        <v>7128</v>
      </c>
      <c r="AG1889" s="14" t="s">
        <v>7128</v>
      </c>
      <c r="AH1889" s="15">
        <v>0.19129438717067587</v>
      </c>
      <c r="AI1889" s="5" t="s">
        <v>7128</v>
      </c>
      <c r="AJ1889" s="15" t="s">
        <v>7128</v>
      </c>
      <c r="AK1889" s="15" t="s">
        <v>7128</v>
      </c>
      <c r="AL1889" s="15" t="s">
        <v>7128</v>
      </c>
      <c r="AM1889" s="15" t="s">
        <v>7128</v>
      </c>
      <c r="AN1889" s="15" t="s">
        <v>7128</v>
      </c>
      <c r="AO1889" s="15">
        <v>0.72086043021510748</v>
      </c>
      <c r="AP1889" s="15">
        <v>88000.193691200882</v>
      </c>
      <c r="AQ1889" s="15">
        <v>72050.906207521519</v>
      </c>
      <c r="AR1889" s="15">
        <v>79508.175000000003</v>
      </c>
      <c r="AS1889" s="15">
        <v>0.720869496823627</v>
      </c>
      <c r="AT1889" s="14" t="s">
        <v>7128</v>
      </c>
      <c r="AU1889" s="14">
        <v>0</v>
      </c>
      <c r="AV1889" s="12" t="s">
        <v>7128</v>
      </c>
      <c r="AW1889" s="12" t="s">
        <v>7128</v>
      </c>
      <c r="AX1889" s="12" t="s">
        <v>7128</v>
      </c>
      <c r="AY1889" s="12" t="s">
        <v>7128</v>
      </c>
      <c r="AZ1889" s="14" t="s">
        <v>7128</v>
      </c>
      <c r="BA1889" s="14" t="s">
        <v>7128</v>
      </c>
      <c r="BB1889" s="14" t="s">
        <v>7128</v>
      </c>
      <c r="BC1889" s="14">
        <v>0.90349999999999997</v>
      </c>
      <c r="BD1889" s="14" t="s">
        <v>7128</v>
      </c>
      <c r="BE1889" s="14" t="s">
        <v>7128</v>
      </c>
      <c r="BF1889" s="14">
        <v>0</v>
      </c>
      <c r="BG1889" s="14">
        <v>0.14099999999999999</v>
      </c>
      <c r="BH1889" s="13">
        <v>-20.3</v>
      </c>
      <c r="BI1889" s="13">
        <v>0</v>
      </c>
      <c r="BJ1889" s="13">
        <v>0</v>
      </c>
      <c r="BK1889" s="13">
        <v>1.6375169913910286E-3</v>
      </c>
      <c r="BL1889" s="13">
        <v>199.9</v>
      </c>
      <c r="BM1889" s="13">
        <v>0</v>
      </c>
      <c r="BN1889" s="13">
        <v>53.5</v>
      </c>
      <c r="BO1889" s="13">
        <v>2E-3</v>
      </c>
      <c r="BP1889" s="13">
        <v>1.6375169913910286E-3</v>
      </c>
      <c r="BQ1889" s="13">
        <v>0</v>
      </c>
      <c r="BR1889" s="13">
        <v>0</v>
      </c>
      <c r="BS1889" s="13">
        <v>0</v>
      </c>
      <c r="BT1889" s="14">
        <v>0</v>
      </c>
      <c r="BU1889" s="13">
        <v>1.6375169913910286E-3</v>
      </c>
      <c r="BV1889" s="13">
        <v>0</v>
      </c>
      <c r="BW1889" s="13">
        <v>0</v>
      </c>
      <c r="BX1889" s="13">
        <v>0</v>
      </c>
      <c r="BY1889" s="13">
        <v>1.8124150430448573E-3</v>
      </c>
      <c r="BZ1889" s="13">
        <v>0</v>
      </c>
      <c r="CA1889" s="13">
        <v>1.8124150430448573E-3</v>
      </c>
      <c r="CB1889" s="13">
        <v>0</v>
      </c>
      <c r="CC1889" s="15" t="s">
        <v>7128</v>
      </c>
      <c r="CD1889" s="15" t="s">
        <v>7128</v>
      </c>
      <c r="CE1889" s="15">
        <v>0.36</v>
      </c>
      <c r="CF1889" s="15" t="s">
        <v>7128</v>
      </c>
      <c r="CG1889" s="15" t="s">
        <v>7128</v>
      </c>
      <c r="CH1889" s="13" t="s">
        <v>7128</v>
      </c>
      <c r="CI1889" s="13" t="s">
        <v>7128</v>
      </c>
      <c r="CJ1889" s="13">
        <v>0</v>
      </c>
      <c r="CK1889" s="12">
        <f t="shared" si="58"/>
        <v>0</v>
      </c>
      <c r="CL1889" s="36">
        <f t="shared" si="59"/>
        <v>110294.825</v>
      </c>
      <c r="CM1889" s="13" t="s">
        <v>7128</v>
      </c>
      <c r="CN1889" s="13" t="s">
        <v>7128</v>
      </c>
      <c r="CO1889" s="13" t="s">
        <v>7128</v>
      </c>
      <c r="CP1889" s="13" t="s">
        <v>7128</v>
      </c>
      <c r="CQ1889" s="13">
        <v>2E-3</v>
      </c>
      <c r="CR1889" s="13">
        <v>144.10181241504304</v>
      </c>
      <c r="CS1889" s="13" t="s">
        <v>7128</v>
      </c>
      <c r="CT1889" s="13">
        <v>0</v>
      </c>
      <c r="CU1889" s="13">
        <v>1.6375169913910286E-3</v>
      </c>
      <c r="CV1889" s="13">
        <v>1.8124150430448573E-3</v>
      </c>
      <c r="CW1889" s="13">
        <v>53.5</v>
      </c>
      <c r="CX1889" s="12" t="s">
        <v>7128</v>
      </c>
      <c r="CY1889" s="12">
        <v>0.90349999999999997</v>
      </c>
      <c r="CZ1889" s="15">
        <v>2.6934918208419258</v>
      </c>
      <c r="DA1889" s="20"/>
      <c r="DB1889" s="20"/>
    </row>
    <row r="1890" spans="1:106" ht="24">
      <c r="A1890" s="8" t="s">
        <v>4629</v>
      </c>
      <c r="B1890" s="8" t="s">
        <v>4630</v>
      </c>
      <c r="C1890" s="9" t="s">
        <v>7207</v>
      </c>
      <c r="D1890" s="9" t="s">
        <v>7126</v>
      </c>
      <c r="E1890" s="10" t="s">
        <v>7127</v>
      </c>
      <c r="F1890" s="10" t="s">
        <v>7126</v>
      </c>
      <c r="G1890" s="11">
        <v>0.55000000000000004</v>
      </c>
      <c r="H1890" s="11">
        <v>0.60632284694332894</v>
      </c>
      <c r="I1890" s="12">
        <v>9.0499999999999997E-2</v>
      </c>
      <c r="J1890" s="12">
        <v>0.11137221764837127</v>
      </c>
      <c r="K1890" s="12">
        <v>4.7E-2</v>
      </c>
      <c r="L1890" s="12">
        <v>0.10350000000000001</v>
      </c>
      <c r="M1890" s="12">
        <v>6.8320350000000002E-2</v>
      </c>
      <c r="N1890" s="12">
        <v>0.10649668562836341</v>
      </c>
      <c r="O1890" s="12">
        <v>-2.1761828037981656E-2</v>
      </c>
      <c r="P1890" s="12">
        <v>-0.10303935037102815</v>
      </c>
      <c r="Q1890" s="13">
        <v>16.600000000000001</v>
      </c>
      <c r="R1890" s="13">
        <v>0</v>
      </c>
      <c r="S1890" s="13">
        <v>2.12</v>
      </c>
      <c r="T1890" s="13">
        <v>2.12</v>
      </c>
      <c r="U1890" s="13">
        <v>18.720000000000002</v>
      </c>
      <c r="V1890" s="13">
        <v>0.94399999999999995</v>
      </c>
      <c r="W1890" s="13">
        <v>17.776000000000003</v>
      </c>
      <c r="X1890" s="14">
        <v>5.0427350427350415E-2</v>
      </c>
      <c r="Y1890" s="15">
        <v>2.2341376228775692E-3</v>
      </c>
      <c r="Z1890" s="14">
        <v>4.7942107643600185E-2</v>
      </c>
      <c r="AA1890" s="14">
        <v>0.11324786324786323</v>
      </c>
      <c r="AB1890" s="14">
        <v>5.0356294536817101E-2</v>
      </c>
      <c r="AC1890" s="14">
        <v>0.12771084337349398</v>
      </c>
      <c r="AD1890" s="13">
        <v>0.14899999999999999</v>
      </c>
      <c r="AE1890" s="15" t="s">
        <v>7128</v>
      </c>
      <c r="AF1890" s="14" t="s">
        <v>7128</v>
      </c>
      <c r="AG1890" s="14" t="s">
        <v>7128</v>
      </c>
      <c r="AH1890" s="15">
        <v>0.46545454545454545</v>
      </c>
      <c r="AI1890" s="5">
        <v>8.7368421052631593</v>
      </c>
      <c r="AJ1890" s="15">
        <v>4.8115942028985508</v>
      </c>
      <c r="AK1890" s="15">
        <v>4.8115942028985508</v>
      </c>
      <c r="AL1890" s="15" t="s">
        <v>7128</v>
      </c>
      <c r="AM1890" s="15" t="s">
        <v>7128</v>
      </c>
      <c r="AN1890" s="15">
        <v>0.3942992874109264</v>
      </c>
      <c r="AO1890" s="15">
        <v>7.9807692307692308</v>
      </c>
      <c r="AP1890" s="15">
        <v>107.0843373493976</v>
      </c>
      <c r="AQ1890" s="15">
        <v>97.670329670329693</v>
      </c>
      <c r="AR1890" s="15">
        <v>0.41075885017099556</v>
      </c>
      <c r="AS1890" s="15">
        <v>8.5461538461538478</v>
      </c>
      <c r="AT1890" s="14">
        <v>0</v>
      </c>
      <c r="AU1890" s="14">
        <v>0</v>
      </c>
      <c r="AV1890" s="12" t="s">
        <v>7128</v>
      </c>
      <c r="AW1890" s="12" t="s">
        <v>7128</v>
      </c>
      <c r="AX1890" s="12" t="s">
        <v>7128</v>
      </c>
      <c r="AY1890" s="12" t="s">
        <v>7128</v>
      </c>
      <c r="AZ1890" s="14" t="s">
        <v>7128</v>
      </c>
      <c r="BA1890" s="14" t="s">
        <v>7128</v>
      </c>
      <c r="BB1890" s="14">
        <v>8.9610389610389612E-2</v>
      </c>
      <c r="BC1890" s="14">
        <v>3.457335257335257E-3</v>
      </c>
      <c r="BD1890" s="14">
        <v>1.6586538461538463</v>
      </c>
      <c r="BE1890" s="14">
        <v>7.9807692307692316E-2</v>
      </c>
      <c r="BF1890" s="14">
        <v>0.19814814814814813</v>
      </c>
      <c r="BG1890" s="14">
        <v>0.22320000000000001</v>
      </c>
      <c r="BH1890" s="13">
        <v>3.45</v>
      </c>
      <c r="BI1890" s="13">
        <v>3.45</v>
      </c>
      <c r="BJ1890" s="13">
        <v>0.16600000000000001</v>
      </c>
      <c r="BK1890" s="13">
        <v>0.16600000000000001</v>
      </c>
      <c r="BL1890" s="13">
        <v>2.08</v>
      </c>
      <c r="BM1890" s="13">
        <v>2.08</v>
      </c>
      <c r="BN1890" s="13">
        <v>0.182</v>
      </c>
      <c r="BO1890" s="13">
        <v>0.182</v>
      </c>
      <c r="BP1890" s="13">
        <v>0.1331074074074074</v>
      </c>
      <c r="BQ1890" s="13">
        <v>0</v>
      </c>
      <c r="BR1890" s="13">
        <v>0</v>
      </c>
      <c r="BS1890" s="13">
        <v>-5.3999999999999999E-2</v>
      </c>
      <c r="BT1890" s="14">
        <v>-0.40568741478616549</v>
      </c>
      <c r="BU1890" s="13">
        <v>0.18710740740740739</v>
      </c>
      <c r="BV1890" s="13">
        <v>3.504</v>
      </c>
      <c r="BW1890" s="13">
        <v>3.504</v>
      </c>
      <c r="BX1890" s="13">
        <v>38.5</v>
      </c>
      <c r="BY1890" s="13">
        <v>38.5</v>
      </c>
      <c r="BZ1890" s="13">
        <v>42.1</v>
      </c>
      <c r="CA1890" s="13">
        <v>43.275999999999996</v>
      </c>
      <c r="CB1890" s="13">
        <v>0</v>
      </c>
      <c r="CC1890" s="15" t="s">
        <v>7128</v>
      </c>
      <c r="CD1890" s="15" t="s">
        <v>7128</v>
      </c>
      <c r="CE1890" s="15">
        <v>0.36</v>
      </c>
      <c r="CF1890" s="15" t="s">
        <v>7128</v>
      </c>
      <c r="CG1890" s="15" t="s">
        <v>7128</v>
      </c>
      <c r="CH1890" s="13" t="s">
        <v>7128</v>
      </c>
      <c r="CI1890" s="13" t="s">
        <v>7128</v>
      </c>
      <c r="CJ1890" s="13">
        <v>0</v>
      </c>
      <c r="CK1890" s="12">
        <f t="shared" si="58"/>
        <v>0</v>
      </c>
      <c r="CL1890" s="36">
        <f t="shared" si="59"/>
        <v>4.8063591829189393E-2</v>
      </c>
      <c r="CM1890" s="13">
        <v>4.32</v>
      </c>
      <c r="CN1890" s="13">
        <v>0.85599999999999998</v>
      </c>
      <c r="CO1890" s="13">
        <v>3.45</v>
      </c>
      <c r="CP1890" s="13">
        <v>16.600000000000001</v>
      </c>
      <c r="CQ1890" s="13">
        <v>0.182</v>
      </c>
      <c r="CR1890" s="13">
        <v>17.776000000000003</v>
      </c>
      <c r="CS1890" s="13" t="s">
        <v>7128</v>
      </c>
      <c r="CT1890" s="13">
        <v>0</v>
      </c>
      <c r="CU1890" s="13">
        <v>0.16600000000000001</v>
      </c>
      <c r="CV1890" s="13">
        <v>43.275999999999996</v>
      </c>
      <c r="CW1890" s="13">
        <v>0.182</v>
      </c>
      <c r="CX1890" s="12">
        <v>8.9610389610389612E-2</v>
      </c>
      <c r="CY1890" s="12">
        <v>3.457335257335257E-3</v>
      </c>
      <c r="CZ1890" s="15">
        <v>97.670329670329693</v>
      </c>
      <c r="DA1890" s="20"/>
      <c r="DB1890" s="20"/>
    </row>
    <row r="1891" spans="1:106">
      <c r="A1891" s="8" t="s">
        <v>623</v>
      </c>
      <c r="B1891" s="8" t="s">
        <v>624</v>
      </c>
      <c r="C1891" s="9" t="s">
        <v>7167</v>
      </c>
      <c r="D1891" s="9" t="s">
        <v>7126</v>
      </c>
      <c r="E1891" s="10" t="s">
        <v>7127</v>
      </c>
      <c r="F1891" s="10" t="s">
        <v>7126</v>
      </c>
      <c r="G1891" s="11">
        <v>0.83</v>
      </c>
      <c r="H1891" s="11">
        <v>5.9466706730769223</v>
      </c>
      <c r="I1891" s="12">
        <v>9.0499999999999997E-2</v>
      </c>
      <c r="J1891" s="12">
        <v>0.59467369591346142</v>
      </c>
      <c r="K1891" s="12">
        <v>4.1999999999999996E-2</v>
      </c>
      <c r="L1891" s="12">
        <v>9.8500000000000004E-2</v>
      </c>
      <c r="M1891" s="12">
        <v>6.5019850000000004E-2</v>
      </c>
      <c r="N1891" s="12">
        <v>0.13894570133366885</v>
      </c>
      <c r="O1891" s="12">
        <v>-0.7785141459262459</v>
      </c>
      <c r="P1891" s="12">
        <v>-0.13027340348226651</v>
      </c>
      <c r="Q1891" s="13">
        <v>83.2</v>
      </c>
      <c r="R1891" s="13">
        <v>0</v>
      </c>
      <c r="S1891" s="13">
        <v>512.9</v>
      </c>
      <c r="T1891" s="13">
        <v>512.9</v>
      </c>
      <c r="U1891" s="13">
        <v>596.1</v>
      </c>
      <c r="V1891" s="13">
        <v>43.9</v>
      </c>
      <c r="W1891" s="13">
        <v>552.20000000000005</v>
      </c>
      <c r="X1891" s="14">
        <v>7.3645361516524066E-2</v>
      </c>
      <c r="Y1891" s="15">
        <v>0.29706002449979585</v>
      </c>
      <c r="Z1891" s="14">
        <v>0.5895402298850575</v>
      </c>
      <c r="AA1891" s="14">
        <v>0.86042610300285183</v>
      </c>
      <c r="AB1891" s="14">
        <v>1.4362923550826097</v>
      </c>
      <c r="AC1891" s="14">
        <v>6.1646634615384608</v>
      </c>
      <c r="AD1891" s="13">
        <v>0.34</v>
      </c>
      <c r="AE1891" s="15">
        <v>3.3656111111111109</v>
      </c>
      <c r="AF1891" s="14">
        <v>0.20248456731316589</v>
      </c>
      <c r="AG1891" s="14">
        <v>0.72301806474749952</v>
      </c>
      <c r="AH1891" s="15">
        <v>0.43742255266418834</v>
      </c>
      <c r="AI1891" s="5">
        <v>0.24809384164222875</v>
      </c>
      <c r="AJ1891" s="15" t="s">
        <v>7128</v>
      </c>
      <c r="AK1891" s="15" t="s">
        <v>7128</v>
      </c>
      <c r="AL1891" s="15" t="s">
        <v>7128</v>
      </c>
      <c r="AM1891" s="15" t="s">
        <v>7128</v>
      </c>
      <c r="AN1891" s="15">
        <v>0.2329879585550266</v>
      </c>
      <c r="AO1891" s="15">
        <v>0.16825075834175937</v>
      </c>
      <c r="AP1891" s="15">
        <v>65.27186761229315</v>
      </c>
      <c r="AQ1891" s="15">
        <v>6.8257107540173054</v>
      </c>
      <c r="AR1891" s="15">
        <v>0.66844207723035953</v>
      </c>
      <c r="AS1891" s="15">
        <v>1.1166835187057635</v>
      </c>
      <c r="AT1891" s="14" t="s">
        <v>7128</v>
      </c>
      <c r="AU1891" s="14">
        <v>8.8305288461538456E-3</v>
      </c>
      <c r="AV1891" s="12" t="s">
        <v>7128</v>
      </c>
      <c r="AW1891" s="12" t="s">
        <v>7128</v>
      </c>
      <c r="AX1891" s="12">
        <v>-5.8099999999999999E-2</v>
      </c>
      <c r="AY1891" s="12">
        <v>0.113</v>
      </c>
      <c r="AZ1891" s="14" t="s">
        <v>7128</v>
      </c>
      <c r="BA1891" s="14" t="s">
        <v>7128</v>
      </c>
      <c r="BB1891" s="14">
        <v>-0.18384045001278446</v>
      </c>
      <c r="BC1891" s="14">
        <v>8.6722978514023295E-3</v>
      </c>
      <c r="BD1891" s="14">
        <v>-0.14539939332659252</v>
      </c>
      <c r="BE1891" s="14">
        <v>1.7108190091001015E-2</v>
      </c>
      <c r="BF1891" s="14">
        <v>0</v>
      </c>
      <c r="BG1891" s="14">
        <v>0.17780000000000001</v>
      </c>
      <c r="BH1891" s="13">
        <v>-71.900000000000006</v>
      </c>
      <c r="BI1891" s="13">
        <v>-71.900000000000006</v>
      </c>
      <c r="BJ1891" s="13">
        <v>8.4600000000000009</v>
      </c>
      <c r="BK1891" s="13">
        <v>8.4600000000000009</v>
      </c>
      <c r="BL1891" s="13">
        <v>494.5</v>
      </c>
      <c r="BM1891" s="13">
        <v>494.5</v>
      </c>
      <c r="BN1891" s="13">
        <v>80.900000000000006</v>
      </c>
      <c r="BO1891" s="13">
        <v>80.900000000000006</v>
      </c>
      <c r="BP1891" s="13">
        <v>8.4600000000000009</v>
      </c>
      <c r="BQ1891" s="13">
        <v>0</v>
      </c>
      <c r="BR1891" s="13">
        <v>0</v>
      </c>
      <c r="BS1891" s="13">
        <v>-75.900000000000006</v>
      </c>
      <c r="BT1891" s="14">
        <v>-8.9716312056737593</v>
      </c>
      <c r="BU1891" s="13">
        <v>84.360000000000014</v>
      </c>
      <c r="BV1891" s="13">
        <v>4</v>
      </c>
      <c r="BW1891" s="13">
        <v>4</v>
      </c>
      <c r="BX1891" s="13">
        <v>391.1</v>
      </c>
      <c r="BY1891" s="13">
        <v>975.52</v>
      </c>
      <c r="BZ1891" s="13">
        <v>357.1</v>
      </c>
      <c r="CA1891" s="13">
        <v>826.1</v>
      </c>
      <c r="CB1891" s="13">
        <v>-0.73470000000000002</v>
      </c>
      <c r="CC1891" s="15">
        <v>0.97599999999999998</v>
      </c>
      <c r="CD1891" s="15">
        <v>1.69</v>
      </c>
      <c r="CE1891" s="15">
        <v>0.36</v>
      </c>
      <c r="CF1891" s="15">
        <v>0.65402367355109026</v>
      </c>
      <c r="CG1891" s="15">
        <v>0.92645491063826368</v>
      </c>
      <c r="CH1891" s="13">
        <v>63.766000000000005</v>
      </c>
      <c r="CI1891" s="13">
        <v>25.703999999999997</v>
      </c>
      <c r="CJ1891" s="13">
        <v>-0.73470000000000002</v>
      </c>
      <c r="CK1891" s="12">
        <f t="shared" si="58"/>
        <v>0.183675</v>
      </c>
      <c r="CL1891" s="36">
        <f t="shared" si="59"/>
        <v>0.59859581164507925</v>
      </c>
      <c r="CM1891" s="13" t="s">
        <v>7128</v>
      </c>
      <c r="CN1891" s="13" t="s">
        <v>7128</v>
      </c>
      <c r="CO1891" s="13" t="s">
        <v>7128</v>
      </c>
      <c r="CP1891" s="13" t="s">
        <v>7128</v>
      </c>
      <c r="CQ1891" s="13">
        <v>80.900000000000006</v>
      </c>
      <c r="CR1891" s="13">
        <v>552.20000000000005</v>
      </c>
      <c r="CS1891" s="13">
        <v>4</v>
      </c>
      <c r="CT1891" s="13">
        <v>0</v>
      </c>
      <c r="CU1891" s="13">
        <v>8.4600000000000009</v>
      </c>
      <c r="CV1891" s="13">
        <v>826.1</v>
      </c>
      <c r="CW1891" s="13">
        <v>80.900000000000006</v>
      </c>
      <c r="CX1891" s="12">
        <v>-0.18384045001278446</v>
      </c>
      <c r="CY1891" s="12">
        <v>8.6722978514023295E-3</v>
      </c>
      <c r="CZ1891" s="15">
        <v>6.8257107540173054</v>
      </c>
      <c r="DA1891" s="20"/>
      <c r="DB1891" s="20"/>
    </row>
    <row r="1892" spans="1:106">
      <c r="A1892" s="8" t="s">
        <v>1421</v>
      </c>
      <c r="B1892" s="8" t="s">
        <v>1422</v>
      </c>
      <c r="C1892" s="9" t="s">
        <v>7149</v>
      </c>
      <c r="D1892" s="9" t="s">
        <v>7126</v>
      </c>
      <c r="E1892" s="10" t="s">
        <v>7127</v>
      </c>
      <c r="F1892" s="10" t="s">
        <v>7126</v>
      </c>
      <c r="G1892" s="11">
        <v>0.85</v>
      </c>
      <c r="H1892" s="11">
        <v>0.85</v>
      </c>
      <c r="I1892" s="12">
        <v>9.0499999999999997E-2</v>
      </c>
      <c r="J1892" s="12">
        <v>0.13342499999999999</v>
      </c>
      <c r="K1892" s="12">
        <v>3.2000000000000001E-2</v>
      </c>
      <c r="L1892" s="12">
        <v>8.8499999999999995E-2</v>
      </c>
      <c r="M1892" s="12">
        <v>5.8418850000000001E-2</v>
      </c>
      <c r="N1892" s="12">
        <v>0.13342499999999999</v>
      </c>
      <c r="O1892" s="12">
        <v>-4.3161540664375705E-2</v>
      </c>
      <c r="P1892" s="12">
        <v>-6.6899576271186423E-2</v>
      </c>
      <c r="Q1892" s="13">
        <v>211.8</v>
      </c>
      <c r="R1892" s="13">
        <v>0</v>
      </c>
      <c r="S1892" s="13">
        <v>0</v>
      </c>
      <c r="T1892" s="13">
        <v>0</v>
      </c>
      <c r="U1892" s="13">
        <v>211.8</v>
      </c>
      <c r="V1892" s="13">
        <v>0</v>
      </c>
      <c r="W1892" s="13">
        <v>211.8</v>
      </c>
      <c r="X1892" s="14">
        <v>0</v>
      </c>
      <c r="Y1892" s="15">
        <v>0.16566265060240962</v>
      </c>
      <c r="Z1892" s="14">
        <v>0</v>
      </c>
      <c r="AA1892" s="14">
        <v>0</v>
      </c>
      <c r="AB1892" s="14">
        <v>0</v>
      </c>
      <c r="AC1892" s="14">
        <v>0</v>
      </c>
      <c r="AD1892" s="13">
        <v>12.76</v>
      </c>
      <c r="AE1892" s="15">
        <v>0.60355555555555562</v>
      </c>
      <c r="AF1892" s="14">
        <v>8.3666002653407553E-2</v>
      </c>
      <c r="AG1892" s="14">
        <v>0.32091888160628468</v>
      </c>
      <c r="AH1892" s="15">
        <v>0.20153550863723607</v>
      </c>
      <c r="AI1892" s="5" t="s">
        <v>7128</v>
      </c>
      <c r="AJ1892" s="15">
        <v>30.964912280701757</v>
      </c>
      <c r="AK1892" s="15">
        <v>26.878172588832488</v>
      </c>
      <c r="AL1892" s="15">
        <v>20.613893376413571</v>
      </c>
      <c r="AM1892" s="15" t="s">
        <v>7128</v>
      </c>
      <c r="AN1892" s="15">
        <v>2.3878241262683204</v>
      </c>
      <c r="AO1892" s="15">
        <v>1.5459854014598542</v>
      </c>
      <c r="AP1892" s="15">
        <v>24.261168384879724</v>
      </c>
      <c r="AQ1892" s="15">
        <v>19.611111111111111</v>
      </c>
      <c r="AR1892" s="15">
        <v>2.3878241262683204</v>
      </c>
      <c r="AS1892" s="15">
        <v>1.5459854014598542</v>
      </c>
      <c r="AT1892" s="14">
        <v>0</v>
      </c>
      <c r="AU1892" s="14">
        <v>0</v>
      </c>
      <c r="AV1892" s="12">
        <v>-7.6999999999999999E-2</v>
      </c>
      <c r="AW1892" s="12">
        <v>-7.3599999999999999E-2</v>
      </c>
      <c r="AX1892" s="12">
        <v>0.13200000000000001</v>
      </c>
      <c r="AY1892" s="12">
        <v>0.12300000000000001</v>
      </c>
      <c r="AZ1892" s="14" t="s">
        <v>7128</v>
      </c>
      <c r="BA1892" s="14">
        <v>0.11900000000000001</v>
      </c>
      <c r="BB1892" s="14">
        <v>9.0263459335624283E-2</v>
      </c>
      <c r="BC1892" s="14">
        <v>6.6525423728813565E-2</v>
      </c>
      <c r="BD1892" s="14">
        <v>5.6527977044476325E-2</v>
      </c>
      <c r="BE1892" s="14">
        <v>6.262553802008608E-2</v>
      </c>
      <c r="BF1892" s="14">
        <v>0.3347457627118644</v>
      </c>
      <c r="BG1892" s="14">
        <v>0.1996</v>
      </c>
      <c r="BH1892" s="13">
        <v>6.84</v>
      </c>
      <c r="BI1892" s="13">
        <v>7.88</v>
      </c>
      <c r="BJ1892" s="13">
        <v>8.73</v>
      </c>
      <c r="BK1892" s="13">
        <v>8.73</v>
      </c>
      <c r="BL1892" s="13">
        <v>137</v>
      </c>
      <c r="BM1892" s="13">
        <v>139.4</v>
      </c>
      <c r="BN1892" s="13">
        <v>9.43</v>
      </c>
      <c r="BO1892" s="13">
        <v>10.8</v>
      </c>
      <c r="BP1892" s="13">
        <v>5.8076694915254237</v>
      </c>
      <c r="BQ1892" s="13">
        <v>0</v>
      </c>
      <c r="BR1892" s="13">
        <v>0</v>
      </c>
      <c r="BS1892" s="13">
        <v>-2.2400000000000002</v>
      </c>
      <c r="BT1892" s="14">
        <v>-0.38569687949161324</v>
      </c>
      <c r="BU1892" s="13">
        <v>8.0476694915254239</v>
      </c>
      <c r="BV1892" s="13">
        <v>10.120000000000001</v>
      </c>
      <c r="BW1892" s="13">
        <v>10.120000000000001</v>
      </c>
      <c r="BX1892" s="13">
        <v>87.3</v>
      </c>
      <c r="BY1892" s="13">
        <v>87.3</v>
      </c>
      <c r="BZ1892" s="13">
        <v>88.7</v>
      </c>
      <c r="CA1892" s="13">
        <v>88.7</v>
      </c>
      <c r="CB1892" s="13">
        <v>0</v>
      </c>
      <c r="CC1892" s="15">
        <v>0.17899999999999999</v>
      </c>
      <c r="CD1892" s="15">
        <v>0.29499999999999998</v>
      </c>
      <c r="CE1892" s="15">
        <v>0.36</v>
      </c>
      <c r="CF1892" s="15">
        <v>0.24220067208246895</v>
      </c>
      <c r="CG1892" s="15">
        <v>0.35821228021935303</v>
      </c>
      <c r="CH1892" s="13">
        <v>16.639999999999997</v>
      </c>
      <c r="CI1892" s="13">
        <v>15.823999999999998</v>
      </c>
      <c r="CJ1892" s="13">
        <v>0</v>
      </c>
      <c r="CK1892" s="12">
        <f t="shared" si="58"/>
        <v>0</v>
      </c>
      <c r="CL1892" s="36">
        <f t="shared" si="59"/>
        <v>1.544532130777903</v>
      </c>
      <c r="CM1892" s="13">
        <v>11.8</v>
      </c>
      <c r="CN1892" s="13">
        <v>3.95</v>
      </c>
      <c r="CO1892" s="13">
        <v>7.88</v>
      </c>
      <c r="CP1892" s="13">
        <v>211.8</v>
      </c>
      <c r="CQ1892" s="13">
        <v>10.8</v>
      </c>
      <c r="CR1892" s="13">
        <v>211.8</v>
      </c>
      <c r="CS1892" s="13" t="s">
        <v>7128</v>
      </c>
      <c r="CT1892" s="13">
        <v>4.9359999999999999</v>
      </c>
      <c r="CU1892" s="13">
        <v>8.984</v>
      </c>
      <c r="CV1892" s="13">
        <v>93.635999999999996</v>
      </c>
      <c r="CW1892" s="13">
        <v>11.2</v>
      </c>
      <c r="CX1892" s="12">
        <v>8.8186825100828328E-2</v>
      </c>
      <c r="CY1892" s="12">
        <v>6.4797303306698154E-2</v>
      </c>
      <c r="CZ1892" s="15">
        <v>18.910714285714288</v>
      </c>
      <c r="DA1892" s="20"/>
      <c r="DB1892" s="20"/>
    </row>
    <row r="1893" spans="1:106">
      <c r="A1893" s="8" t="s">
        <v>3165</v>
      </c>
      <c r="B1893" s="8" t="s">
        <v>3166</v>
      </c>
      <c r="C1893" s="9" t="s">
        <v>7131</v>
      </c>
      <c r="D1893" s="9" t="s">
        <v>7126</v>
      </c>
      <c r="E1893" s="10" t="s">
        <v>7127</v>
      </c>
      <c r="F1893" s="10" t="s">
        <v>7126</v>
      </c>
      <c r="G1893" s="11">
        <v>0.79</v>
      </c>
      <c r="H1893" s="11">
        <v>1.319515913721633</v>
      </c>
      <c r="I1893" s="12">
        <v>9.0499999999999997E-2</v>
      </c>
      <c r="J1893" s="12">
        <v>0.17591619019180779</v>
      </c>
      <c r="K1893" s="12">
        <v>3.6999999999999998E-2</v>
      </c>
      <c r="L1893" s="12">
        <v>9.35E-2</v>
      </c>
      <c r="M1893" s="12">
        <v>6.1719349999999999E-2</v>
      </c>
      <c r="N1893" s="12">
        <v>0.11921892995606245</v>
      </c>
      <c r="O1893" s="12">
        <v>-0.11217681342126955</v>
      </c>
      <c r="P1893" s="12">
        <v>-5.2928265854056675E-2</v>
      </c>
      <c r="Q1893" s="13">
        <v>2.15</v>
      </c>
      <c r="R1893" s="13">
        <v>0</v>
      </c>
      <c r="S1893" s="13">
        <v>2.12</v>
      </c>
      <c r="T1893" s="13">
        <v>2.12</v>
      </c>
      <c r="U1893" s="13">
        <v>4.2699999999999996</v>
      </c>
      <c r="V1893" s="13">
        <v>0.219</v>
      </c>
      <c r="W1893" s="13">
        <v>4.0509999999999993</v>
      </c>
      <c r="X1893" s="14">
        <v>5.1288056206088999E-2</v>
      </c>
      <c r="Y1893" s="15">
        <v>6.8212824010914053E-2</v>
      </c>
      <c r="Z1893" s="14">
        <v>0.3792486583184258</v>
      </c>
      <c r="AA1893" s="14">
        <v>0.49648711943793916</v>
      </c>
      <c r="AB1893" s="14">
        <v>0.61095100864553309</v>
      </c>
      <c r="AC1893" s="14">
        <v>0.98604651162790702</v>
      </c>
      <c r="AD1893" s="13">
        <v>0.29299999999999998</v>
      </c>
      <c r="AE1893" s="15">
        <v>0.97761111111111121</v>
      </c>
      <c r="AF1893" s="14">
        <v>0.10488088481701516</v>
      </c>
      <c r="AG1893" s="14">
        <v>0.58923988015377593</v>
      </c>
      <c r="AH1893" s="15">
        <v>0.44097693351424705</v>
      </c>
      <c r="AI1893" s="5">
        <v>1.8679245283018866</v>
      </c>
      <c r="AJ1893" s="15">
        <v>9.5555555555555554</v>
      </c>
      <c r="AK1893" s="15">
        <v>9.5555555555555554</v>
      </c>
      <c r="AL1893" s="15" t="s">
        <v>7128</v>
      </c>
      <c r="AM1893" s="15" t="s">
        <v>7128</v>
      </c>
      <c r="AN1893" s="15">
        <v>0.6195965417867435</v>
      </c>
      <c r="AO1893" s="15">
        <v>0.12011173184357542</v>
      </c>
      <c r="AP1893" s="15">
        <v>6.8198653198653192</v>
      </c>
      <c r="AQ1893" s="15">
        <v>5.7056338028169007</v>
      </c>
      <c r="AR1893" s="15">
        <v>0.7542357102960342</v>
      </c>
      <c r="AS1893" s="15">
        <v>0.22631284916201114</v>
      </c>
      <c r="AT1893" s="14">
        <v>0</v>
      </c>
      <c r="AU1893" s="14">
        <v>0</v>
      </c>
      <c r="AV1893" s="12">
        <v>0.14400000000000002</v>
      </c>
      <c r="AW1893" s="12">
        <v>6.2600000000000003E-2</v>
      </c>
      <c r="AX1893" s="12">
        <v>6.54E-2</v>
      </c>
      <c r="AY1893" s="12">
        <v>4.36E-2</v>
      </c>
      <c r="AZ1893" s="14" t="s">
        <v>7128</v>
      </c>
      <c r="BA1893" s="14" t="s">
        <v>7128</v>
      </c>
      <c r="BB1893" s="14">
        <v>6.3739376770538245E-2</v>
      </c>
      <c r="BC1893" s="14">
        <v>6.6290664102005778E-2</v>
      </c>
      <c r="BD1893" s="14">
        <v>1.2569832402234637E-2</v>
      </c>
      <c r="BE1893" s="14">
        <v>3.318435754189944E-2</v>
      </c>
      <c r="BF1893" s="14">
        <v>0.3202416918429003</v>
      </c>
      <c r="BG1893" s="14" t="s">
        <v>7128</v>
      </c>
      <c r="BH1893" s="13">
        <v>0.22500000000000001</v>
      </c>
      <c r="BI1893" s="13">
        <v>0.22500000000000001</v>
      </c>
      <c r="BJ1893" s="13">
        <v>0.59399999999999997</v>
      </c>
      <c r="BK1893" s="13">
        <v>0.59399999999999997</v>
      </c>
      <c r="BL1893" s="13">
        <v>17.899999999999999</v>
      </c>
      <c r="BM1893" s="13">
        <v>17.899999999999999</v>
      </c>
      <c r="BN1893" s="13">
        <v>0.71</v>
      </c>
      <c r="BO1893" s="13">
        <v>0.71</v>
      </c>
      <c r="BP1893" s="13">
        <v>0.40377643504531718</v>
      </c>
      <c r="BQ1893" s="13">
        <v>0</v>
      </c>
      <c r="BR1893" s="13">
        <v>0</v>
      </c>
      <c r="BS1893" s="13">
        <v>-0.123</v>
      </c>
      <c r="BT1893" s="14">
        <v>-0.30462401795735133</v>
      </c>
      <c r="BU1893" s="13">
        <v>0.52677643504531724</v>
      </c>
      <c r="BV1893" s="13">
        <v>0.34799999999999998</v>
      </c>
      <c r="BW1893" s="13">
        <v>0.34799999999999998</v>
      </c>
      <c r="BX1893" s="13">
        <v>3.53</v>
      </c>
      <c r="BY1893" s="13">
        <v>6.0909999999999993</v>
      </c>
      <c r="BZ1893" s="13">
        <v>3.47</v>
      </c>
      <c r="CA1893" s="13">
        <v>5.3709999999999996</v>
      </c>
      <c r="CB1893" s="13">
        <v>0</v>
      </c>
      <c r="CC1893" s="15">
        <v>0.41199999999999998</v>
      </c>
      <c r="CD1893" s="15">
        <v>0.23</v>
      </c>
      <c r="CE1893" s="15">
        <v>0.36</v>
      </c>
      <c r="CF1893" s="15">
        <v>0.196499364619178</v>
      </c>
      <c r="CG1893" s="15">
        <v>0.52053663425758345</v>
      </c>
      <c r="CH1893" s="13">
        <v>0.66280000000000006</v>
      </c>
      <c r="CI1893" s="13">
        <v>0.2009</v>
      </c>
      <c r="CJ1893" s="13">
        <v>0</v>
      </c>
      <c r="CK1893" s="12">
        <f t="shared" si="58"/>
        <v>0</v>
      </c>
      <c r="CL1893" s="36">
        <f t="shared" si="59"/>
        <v>3.3327127164401413</v>
      </c>
      <c r="CM1893" s="13">
        <v>0.33100000000000002</v>
      </c>
      <c r="CN1893" s="13">
        <v>0.106</v>
      </c>
      <c r="CO1893" s="13">
        <v>0.22500000000000001</v>
      </c>
      <c r="CP1893" s="13">
        <v>2.15</v>
      </c>
      <c r="CQ1893" s="13">
        <v>0.71</v>
      </c>
      <c r="CR1893" s="13">
        <v>4.0509999999999993</v>
      </c>
      <c r="CS1893" s="13" t="s">
        <v>7128</v>
      </c>
      <c r="CT1893" s="13">
        <v>0</v>
      </c>
      <c r="CU1893" s="13">
        <v>0.59399999999999997</v>
      </c>
      <c r="CV1893" s="13">
        <v>5.3709999999999996</v>
      </c>
      <c r="CW1893" s="13">
        <v>0.71</v>
      </c>
      <c r="CX1893" s="12">
        <v>6.3739376770538245E-2</v>
      </c>
      <c r="CY1893" s="12">
        <v>6.6290664102005778E-2</v>
      </c>
      <c r="CZ1893" s="15">
        <v>5.7056338028169007</v>
      </c>
      <c r="DA1893" s="20"/>
      <c r="DB1893" s="20"/>
    </row>
    <row r="1894" spans="1:106">
      <c r="A1894" s="8" t="s">
        <v>713</v>
      </c>
      <c r="B1894" s="8" t="s">
        <v>714</v>
      </c>
      <c r="C1894" s="9" t="s">
        <v>7131</v>
      </c>
      <c r="D1894" s="9" t="s">
        <v>7126</v>
      </c>
      <c r="E1894" s="10" t="s">
        <v>7127</v>
      </c>
      <c r="F1894" s="10" t="s">
        <v>7126</v>
      </c>
      <c r="G1894" s="11">
        <v>0.79</v>
      </c>
      <c r="H1894" s="11">
        <v>3.5918353174603177</v>
      </c>
      <c r="I1894" s="12">
        <v>9.0499999999999997E-2</v>
      </c>
      <c r="J1894" s="12">
        <v>0.38156109623015871</v>
      </c>
      <c r="K1894" s="12">
        <v>4.1999999999999996E-2</v>
      </c>
      <c r="L1894" s="12">
        <v>9.8500000000000004E-2</v>
      </c>
      <c r="M1894" s="12">
        <v>6.5019850000000004E-2</v>
      </c>
      <c r="N1894" s="12">
        <v>0.116014987592133</v>
      </c>
      <c r="O1894" s="12">
        <v>-0.25431019587001469</v>
      </c>
      <c r="P1894" s="12">
        <v>-1.4344648951500505E-2</v>
      </c>
      <c r="Q1894" s="13">
        <v>71.400000000000006</v>
      </c>
      <c r="R1894" s="13">
        <v>0</v>
      </c>
      <c r="S1894" s="13">
        <v>371.8</v>
      </c>
      <c r="T1894" s="13">
        <v>371.8</v>
      </c>
      <c r="U1894" s="13">
        <v>443.20000000000005</v>
      </c>
      <c r="V1894" s="13">
        <v>4.97</v>
      </c>
      <c r="W1894" s="13">
        <v>438.23</v>
      </c>
      <c r="X1894" s="14">
        <v>1.1213898916967507E-2</v>
      </c>
      <c r="Y1894" s="15">
        <v>0.83559782608695654</v>
      </c>
      <c r="Z1894" s="14">
        <v>0.67355072463768118</v>
      </c>
      <c r="AA1894" s="14">
        <v>0.83889891696750896</v>
      </c>
      <c r="AB1894" s="14">
        <v>2.0632630410654831</v>
      </c>
      <c r="AC1894" s="14">
        <v>5.2072829131652663</v>
      </c>
      <c r="AD1894" s="13">
        <v>1.94</v>
      </c>
      <c r="AE1894" s="15">
        <v>2.7174166666666668</v>
      </c>
      <c r="AF1894" s="14">
        <v>0.15811388300841897</v>
      </c>
      <c r="AG1894" s="14">
        <v>0.70297432385543068</v>
      </c>
      <c r="AH1894" s="15">
        <v>0.61676646706586824</v>
      </c>
      <c r="AI1894" s="5">
        <v>1.6891566265060241</v>
      </c>
      <c r="AJ1894" s="15">
        <v>2.2884615384615388</v>
      </c>
      <c r="AK1894" s="15">
        <v>3.367924528301887</v>
      </c>
      <c r="AL1894" s="15">
        <v>2.1507760532150777</v>
      </c>
      <c r="AM1894" s="15" t="s">
        <v>7128</v>
      </c>
      <c r="AN1894" s="15">
        <v>0.3962264150943397</v>
      </c>
      <c r="AO1894" s="15">
        <v>0.184400826446281</v>
      </c>
      <c r="AP1894" s="15">
        <v>6.2514978601997155</v>
      </c>
      <c r="AQ1894" s="15">
        <v>4.5365424430641825</v>
      </c>
      <c r="AR1894" s="15">
        <v>0.80110780030345696</v>
      </c>
      <c r="AS1894" s="15">
        <v>1.1317923553719009</v>
      </c>
      <c r="AT1894" s="14">
        <v>0</v>
      </c>
      <c r="AU1894" s="14">
        <v>0</v>
      </c>
      <c r="AV1894" s="12" t="s">
        <v>7128</v>
      </c>
      <c r="AW1894" s="12" t="s">
        <v>7128</v>
      </c>
      <c r="AX1894" s="12" t="s">
        <v>7128</v>
      </c>
      <c r="AY1894" s="12" t="s">
        <v>7128</v>
      </c>
      <c r="AZ1894" s="14" t="s">
        <v>7128</v>
      </c>
      <c r="BA1894" s="14" t="s">
        <v>7128</v>
      </c>
      <c r="BB1894" s="14">
        <v>0.12725090036014405</v>
      </c>
      <c r="BC1894" s="14">
        <v>0.10167033864063249</v>
      </c>
      <c r="BD1894" s="14">
        <v>5.2631578947368418E-2</v>
      </c>
      <c r="BE1894" s="14">
        <v>0.17403177755710028</v>
      </c>
      <c r="BF1894" s="14">
        <v>0.31891025641025639</v>
      </c>
      <c r="BG1894" s="14">
        <v>0.17249999999999999</v>
      </c>
      <c r="BH1894" s="13">
        <v>31.2</v>
      </c>
      <c r="BI1894" s="13">
        <v>21.2</v>
      </c>
      <c r="BJ1894" s="13">
        <v>70.099999999999994</v>
      </c>
      <c r="BK1894" s="13">
        <v>70.099999999999994</v>
      </c>
      <c r="BL1894" s="13">
        <v>387.2</v>
      </c>
      <c r="BM1894" s="13">
        <v>402.8</v>
      </c>
      <c r="BN1894" s="13">
        <v>96.7</v>
      </c>
      <c r="BO1894" s="13">
        <v>96.6</v>
      </c>
      <c r="BP1894" s="13">
        <v>47.744391025641022</v>
      </c>
      <c r="BQ1894" s="13">
        <v>0</v>
      </c>
      <c r="BR1894" s="13">
        <v>0</v>
      </c>
      <c r="BS1894" s="13">
        <v>-27.3</v>
      </c>
      <c r="BT1894" s="14">
        <v>-0.57179491482755729</v>
      </c>
      <c r="BU1894" s="13">
        <v>75.044391025641019</v>
      </c>
      <c r="BV1894" s="13">
        <v>48.5</v>
      </c>
      <c r="BW1894" s="13">
        <v>48.5</v>
      </c>
      <c r="BX1894" s="13">
        <v>166.6</v>
      </c>
      <c r="BY1894" s="13">
        <v>469.6</v>
      </c>
      <c r="BZ1894" s="13">
        <v>180.2</v>
      </c>
      <c r="CA1894" s="13">
        <v>547.03</v>
      </c>
      <c r="CB1894" s="13">
        <v>0</v>
      </c>
      <c r="CC1894" s="15">
        <v>0.74099999999999999</v>
      </c>
      <c r="CD1894" s="15">
        <v>1.46</v>
      </c>
      <c r="CE1894" s="15">
        <v>0.36</v>
      </c>
      <c r="CF1894" s="15" t="s">
        <v>7128</v>
      </c>
      <c r="CG1894" s="15" t="s">
        <v>7128</v>
      </c>
      <c r="CH1894" s="13" t="s">
        <v>7128</v>
      </c>
      <c r="CI1894" s="13" t="s">
        <v>7128</v>
      </c>
      <c r="CJ1894" s="13">
        <v>0</v>
      </c>
      <c r="CK1894" s="12">
        <f t="shared" si="58"/>
        <v>0</v>
      </c>
      <c r="CL1894" s="36">
        <f t="shared" si="59"/>
        <v>0.70782224009652128</v>
      </c>
      <c r="CM1894" s="13">
        <v>31.2</v>
      </c>
      <c r="CN1894" s="13">
        <v>9.9499999999999993</v>
      </c>
      <c r="CO1894" s="13">
        <v>21.2</v>
      </c>
      <c r="CP1894" s="13">
        <v>71.400000000000006</v>
      </c>
      <c r="CQ1894" s="13">
        <v>96.6</v>
      </c>
      <c r="CR1894" s="13">
        <v>438.23</v>
      </c>
      <c r="CS1894" s="13" t="s">
        <v>7128</v>
      </c>
      <c r="CT1894" s="13">
        <v>0</v>
      </c>
      <c r="CU1894" s="13">
        <v>70.099999999999994</v>
      </c>
      <c r="CV1894" s="13">
        <v>547.03</v>
      </c>
      <c r="CW1894" s="13">
        <v>96.7</v>
      </c>
      <c r="CX1894" s="12">
        <v>0.12725090036014405</v>
      </c>
      <c r="CY1894" s="12">
        <v>0.10167033864063249</v>
      </c>
      <c r="CZ1894" s="15">
        <v>4.5318510858324714</v>
      </c>
      <c r="DA1894" s="20"/>
      <c r="DB1894" s="20"/>
    </row>
    <row r="1895" spans="1:106" ht="24">
      <c r="A1895" s="8" t="s">
        <v>2327</v>
      </c>
      <c r="B1895" s="8" t="s">
        <v>2328</v>
      </c>
      <c r="C1895" s="9" t="s">
        <v>7131</v>
      </c>
      <c r="D1895" s="9" t="s">
        <v>7126</v>
      </c>
      <c r="E1895" s="10" t="s">
        <v>7127</v>
      </c>
      <c r="F1895" s="10" t="s">
        <v>7126</v>
      </c>
      <c r="G1895" s="11">
        <v>0.79</v>
      </c>
      <c r="H1895" s="11">
        <v>2.5261077844311379</v>
      </c>
      <c r="I1895" s="12">
        <v>9.0499999999999997E-2</v>
      </c>
      <c r="J1895" s="12">
        <v>0.28511275449101797</v>
      </c>
      <c r="K1895" s="12">
        <v>5.1999999999999998E-2</v>
      </c>
      <c r="L1895" s="12">
        <v>0.1085</v>
      </c>
      <c r="M1895" s="12">
        <v>7.162085E-2</v>
      </c>
      <c r="N1895" s="12">
        <v>0.13838704485018727</v>
      </c>
      <c r="O1895" s="12">
        <v>-0.25587362405623537</v>
      </c>
      <c r="P1895" s="12">
        <v>-7.479208321230929E-2</v>
      </c>
      <c r="Q1895" s="13">
        <v>3.34</v>
      </c>
      <c r="R1895" s="13">
        <v>0</v>
      </c>
      <c r="S1895" s="13">
        <v>7.34</v>
      </c>
      <c r="T1895" s="13">
        <v>7.34</v>
      </c>
      <c r="U1895" s="13">
        <v>10.68</v>
      </c>
      <c r="V1895" s="13">
        <v>3.9E-2</v>
      </c>
      <c r="W1895" s="13">
        <v>10.641</v>
      </c>
      <c r="X1895" s="14">
        <v>3.6516853932584271E-3</v>
      </c>
      <c r="Y1895" s="15">
        <v>0.18465909090909088</v>
      </c>
      <c r="Z1895" s="14">
        <v>0.27245731254639938</v>
      </c>
      <c r="AA1895" s="14">
        <v>0.68726591760299627</v>
      </c>
      <c r="AB1895" s="14">
        <v>0.37448979591836729</v>
      </c>
      <c r="AC1895" s="14">
        <v>2.1976047904191618</v>
      </c>
      <c r="AD1895" s="13">
        <v>4.7E-2</v>
      </c>
      <c r="AE1895" s="15">
        <v>2.3388333333333331</v>
      </c>
      <c r="AF1895" s="14">
        <v>7.0710678118654752E-2</v>
      </c>
      <c r="AG1895" s="14">
        <v>0.94186623254048119</v>
      </c>
      <c r="AH1895" s="15">
        <v>0.57603686635944695</v>
      </c>
      <c r="AI1895" s="5">
        <v>1.3362068965517242</v>
      </c>
      <c r="AJ1895" s="15">
        <v>6.2081784386617098</v>
      </c>
      <c r="AK1895" s="15">
        <v>6.2081784386617098</v>
      </c>
      <c r="AL1895" s="15" t="s">
        <v>7128</v>
      </c>
      <c r="AM1895" s="15" t="s">
        <v>7128</v>
      </c>
      <c r="AN1895" s="15">
        <v>0.17040816326530611</v>
      </c>
      <c r="AO1895" s="15">
        <v>7.2451193058568328E-2</v>
      </c>
      <c r="AP1895" s="15">
        <v>6.8651612903225807</v>
      </c>
      <c r="AQ1895" s="15">
        <v>5.4290816326530615</v>
      </c>
      <c r="AR1895" s="15">
        <v>0.39556150328984052</v>
      </c>
      <c r="AS1895" s="15">
        <v>0.23082429501084598</v>
      </c>
      <c r="AT1895" s="14">
        <v>0</v>
      </c>
      <c r="AU1895" s="14">
        <v>0</v>
      </c>
      <c r="AV1895" s="12">
        <v>-0.42299999999999999</v>
      </c>
      <c r="AW1895" s="12">
        <v>-0.107</v>
      </c>
      <c r="AX1895" s="12">
        <v>4.7400000000000005E-2</v>
      </c>
      <c r="AY1895" s="12">
        <v>0.20100000000000001</v>
      </c>
      <c r="AZ1895" s="14" t="s">
        <v>7128</v>
      </c>
      <c r="BA1895" s="14" t="s">
        <v>7128</v>
      </c>
      <c r="BB1895" s="14">
        <v>2.9239130434782611E-2</v>
      </c>
      <c r="BC1895" s="14">
        <v>6.3594961637877978E-2</v>
      </c>
      <c r="BD1895" s="14">
        <v>1.1670281995661606E-2</v>
      </c>
      <c r="BE1895" s="14">
        <v>3.3622559652928416E-2</v>
      </c>
      <c r="BF1895" s="14">
        <v>0</v>
      </c>
      <c r="BG1895" s="14">
        <v>1.15E-2</v>
      </c>
      <c r="BH1895" s="13">
        <v>0.53800000000000003</v>
      </c>
      <c r="BI1895" s="13">
        <v>0.53800000000000003</v>
      </c>
      <c r="BJ1895" s="13">
        <v>1.55</v>
      </c>
      <c r="BK1895" s="13">
        <v>1.55</v>
      </c>
      <c r="BL1895" s="13">
        <v>46.1</v>
      </c>
      <c r="BM1895" s="13">
        <v>46.1</v>
      </c>
      <c r="BN1895" s="13">
        <v>1.96</v>
      </c>
      <c r="BO1895" s="13">
        <v>1.96</v>
      </c>
      <c r="BP1895" s="13">
        <v>1.55</v>
      </c>
      <c r="BQ1895" s="13">
        <v>0</v>
      </c>
      <c r="BR1895" s="13">
        <v>0</v>
      </c>
      <c r="BS1895" s="13">
        <v>-0.45700000000000002</v>
      </c>
      <c r="BT1895" s="14">
        <v>-0.29483870967741937</v>
      </c>
      <c r="BU1895" s="13">
        <v>2.0070000000000001</v>
      </c>
      <c r="BV1895" s="13">
        <v>0.99500000000000011</v>
      </c>
      <c r="BW1895" s="13">
        <v>0.99500000000000011</v>
      </c>
      <c r="BX1895" s="13">
        <v>18.399999999999999</v>
      </c>
      <c r="BY1895" s="13">
        <v>24.373000000000001</v>
      </c>
      <c r="BZ1895" s="13">
        <v>19.600000000000001</v>
      </c>
      <c r="CA1895" s="13">
        <v>26.901</v>
      </c>
      <c r="CB1895" s="13">
        <v>0</v>
      </c>
      <c r="CC1895" s="15">
        <v>0.44400000000000001</v>
      </c>
      <c r="CD1895" s="15">
        <v>1.65</v>
      </c>
      <c r="CE1895" s="15">
        <v>0.36</v>
      </c>
      <c r="CF1895" s="15" t="s">
        <v>7128</v>
      </c>
      <c r="CG1895" s="15" t="s">
        <v>7128</v>
      </c>
      <c r="CH1895" s="13" t="s">
        <v>7128</v>
      </c>
      <c r="CI1895" s="13" t="s">
        <v>7128</v>
      </c>
      <c r="CJ1895" s="13">
        <v>0</v>
      </c>
      <c r="CK1895" s="12">
        <f t="shared" si="58"/>
        <v>0</v>
      </c>
      <c r="CL1895" s="36">
        <f t="shared" si="59"/>
        <v>1.7136909408572172</v>
      </c>
      <c r="CM1895" s="13">
        <v>0.40400000000000003</v>
      </c>
      <c r="CN1895" s="13" t="s">
        <v>7128</v>
      </c>
      <c r="CO1895" s="13">
        <v>0.53800000000000003</v>
      </c>
      <c r="CP1895" s="13">
        <v>3.34</v>
      </c>
      <c r="CQ1895" s="13">
        <v>1.96</v>
      </c>
      <c r="CR1895" s="13">
        <v>10.641</v>
      </c>
      <c r="CS1895" s="13" t="s">
        <v>7128</v>
      </c>
      <c r="CT1895" s="13">
        <v>0</v>
      </c>
      <c r="CU1895" s="13">
        <v>1.55</v>
      </c>
      <c r="CV1895" s="13">
        <v>26.901</v>
      </c>
      <c r="CW1895" s="13">
        <v>1.96</v>
      </c>
      <c r="CX1895" s="12">
        <v>2.9239130434782611E-2</v>
      </c>
      <c r="CY1895" s="12">
        <v>6.3594961637877978E-2</v>
      </c>
      <c r="CZ1895" s="15">
        <v>5.4290816326530615</v>
      </c>
      <c r="DA1895" s="20"/>
      <c r="DB1895" s="20"/>
    </row>
    <row r="1896" spans="1:106">
      <c r="A1896" s="8" t="s">
        <v>6289</v>
      </c>
      <c r="B1896" s="8" t="s">
        <v>6290</v>
      </c>
      <c r="C1896" s="9" t="s">
        <v>7139</v>
      </c>
      <c r="D1896" s="9" t="s">
        <v>7126</v>
      </c>
      <c r="E1896" s="10" t="s">
        <v>7127</v>
      </c>
      <c r="F1896" s="10" t="s">
        <v>7126</v>
      </c>
      <c r="G1896" s="11">
        <v>0.59</v>
      </c>
      <c r="H1896" s="11">
        <v>0.59</v>
      </c>
      <c r="I1896" s="12">
        <v>9.0499999999999997E-2</v>
      </c>
      <c r="J1896" s="12">
        <v>0.10989499999999999</v>
      </c>
      <c r="K1896" s="12">
        <v>3.6999999999999998E-2</v>
      </c>
      <c r="L1896" s="12">
        <v>9.35E-2</v>
      </c>
      <c r="M1896" s="12">
        <v>6.1719349999999999E-2</v>
      </c>
      <c r="N1896" s="12">
        <v>0.10989499999999999</v>
      </c>
      <c r="O1896" s="12">
        <v>-0.10989499999999999</v>
      </c>
      <c r="P1896" s="12">
        <v>-0.10989499999999999</v>
      </c>
      <c r="Q1896" s="13">
        <v>17.100000000000001</v>
      </c>
      <c r="R1896" s="13">
        <v>0</v>
      </c>
      <c r="S1896" s="13">
        <v>0</v>
      </c>
      <c r="T1896" s="13">
        <v>0</v>
      </c>
      <c r="U1896" s="13">
        <v>17.100000000000001</v>
      </c>
      <c r="V1896" s="13">
        <v>0</v>
      </c>
      <c r="W1896" s="13">
        <v>17.100000000000001</v>
      </c>
      <c r="X1896" s="14">
        <v>0</v>
      </c>
      <c r="Y1896" s="15">
        <v>4.6012269938650305E-2</v>
      </c>
      <c r="Z1896" s="14" t="s">
        <v>7128</v>
      </c>
      <c r="AA1896" s="14">
        <v>0</v>
      </c>
      <c r="AB1896" s="14" t="s">
        <v>7128</v>
      </c>
      <c r="AC1896" s="14">
        <v>0</v>
      </c>
      <c r="AD1896" s="13">
        <v>1.05</v>
      </c>
      <c r="AE1896" s="15">
        <v>0.96577777777777774</v>
      </c>
      <c r="AF1896" s="14">
        <v>0.1</v>
      </c>
      <c r="AG1896" s="14">
        <v>0.57299999999999995</v>
      </c>
      <c r="AH1896" s="15">
        <v>0.28422100547536094</v>
      </c>
      <c r="AI1896" s="5" t="s">
        <v>7128</v>
      </c>
      <c r="AJ1896" s="15">
        <v>4.4415584415584419</v>
      </c>
      <c r="AK1896" s="15" t="s">
        <v>7128</v>
      </c>
      <c r="AL1896" s="15" t="s">
        <v>7128</v>
      </c>
      <c r="AM1896" s="15">
        <v>0.55519480519480524</v>
      </c>
      <c r="AN1896" s="15" t="s">
        <v>7128</v>
      </c>
      <c r="AO1896" s="15">
        <v>0.37173913043478263</v>
      </c>
      <c r="AP1896" s="15" t="s">
        <v>7128</v>
      </c>
      <c r="AQ1896" s="15" t="s">
        <v>7128</v>
      </c>
      <c r="AR1896" s="15" t="s">
        <v>7128</v>
      </c>
      <c r="AS1896" s="15">
        <v>0.37173913043478263</v>
      </c>
      <c r="AT1896" s="14" t="s">
        <v>7128</v>
      </c>
      <c r="AU1896" s="14">
        <v>0</v>
      </c>
      <c r="AV1896" s="12" t="s">
        <v>7128</v>
      </c>
      <c r="AW1896" s="12" t="s">
        <v>7128</v>
      </c>
      <c r="AX1896" s="12" t="s">
        <v>7128</v>
      </c>
      <c r="AY1896" s="12" t="s">
        <v>7128</v>
      </c>
      <c r="AZ1896" s="14">
        <v>0.08</v>
      </c>
      <c r="BA1896" s="14" t="s">
        <v>7128</v>
      </c>
      <c r="BB1896" s="14">
        <v>0</v>
      </c>
      <c r="BC1896" s="14">
        <v>0</v>
      </c>
      <c r="BD1896" s="14" t="s">
        <v>7128</v>
      </c>
      <c r="BE1896" s="14" t="s">
        <v>7128</v>
      </c>
      <c r="BF1896" s="14">
        <v>0</v>
      </c>
      <c r="BG1896" s="14">
        <v>9.9000000000000005E-2</v>
      </c>
      <c r="BH1896" s="13">
        <v>3.85</v>
      </c>
      <c r="BI1896" s="13">
        <v>0</v>
      </c>
      <c r="BJ1896" s="13">
        <v>0</v>
      </c>
      <c r="BK1896" s="13">
        <v>0</v>
      </c>
      <c r="BL1896" s="13">
        <v>46</v>
      </c>
      <c r="BM1896" s="13">
        <v>0</v>
      </c>
      <c r="BN1896" s="13">
        <v>4.3099999999999996</v>
      </c>
      <c r="BO1896" s="13">
        <v>0</v>
      </c>
      <c r="BP1896" s="13">
        <v>0</v>
      </c>
      <c r="BQ1896" s="13">
        <v>0</v>
      </c>
      <c r="BR1896" s="13">
        <v>0</v>
      </c>
      <c r="BS1896" s="13">
        <v>0</v>
      </c>
      <c r="BT1896" s="14" t="s">
        <v>7128</v>
      </c>
      <c r="BU1896" s="13">
        <v>0</v>
      </c>
      <c r="BV1896" s="13">
        <v>0</v>
      </c>
      <c r="BW1896" s="13">
        <v>0</v>
      </c>
      <c r="BX1896" s="13">
        <v>45.1</v>
      </c>
      <c r="BY1896" s="13">
        <v>60.871999999999993</v>
      </c>
      <c r="BZ1896" s="13">
        <v>0</v>
      </c>
      <c r="CA1896" s="13">
        <v>0</v>
      </c>
      <c r="CB1896" s="13">
        <v>0</v>
      </c>
      <c r="CC1896" s="15">
        <v>0.38200000000000001</v>
      </c>
      <c r="CD1896" s="15">
        <v>0.27800000000000002</v>
      </c>
      <c r="CE1896" s="15">
        <v>0.36</v>
      </c>
      <c r="CF1896" s="15" t="s">
        <v>7128</v>
      </c>
      <c r="CG1896" s="15" t="s">
        <v>7128</v>
      </c>
      <c r="CH1896" s="13" t="s">
        <v>7128</v>
      </c>
      <c r="CI1896" s="13" t="s">
        <v>7128</v>
      </c>
      <c r="CJ1896" s="13">
        <v>0</v>
      </c>
      <c r="CK1896" s="12">
        <f t="shared" si="58"/>
        <v>0</v>
      </c>
      <c r="CL1896" s="36" t="str">
        <f t="shared" si="59"/>
        <v>NA</v>
      </c>
      <c r="CM1896" s="13" t="s">
        <v>7128</v>
      </c>
      <c r="CN1896" s="13" t="s">
        <v>7128</v>
      </c>
      <c r="CO1896" s="13" t="s">
        <v>7128</v>
      </c>
      <c r="CP1896" s="13" t="s">
        <v>7128</v>
      </c>
      <c r="CQ1896" s="13" t="s">
        <v>7128</v>
      </c>
      <c r="CR1896" s="13" t="s">
        <v>7128</v>
      </c>
      <c r="CS1896" s="13" t="s">
        <v>7128</v>
      </c>
      <c r="CT1896" s="13">
        <v>8.0000000000000004E-4</v>
      </c>
      <c r="CU1896" s="13">
        <v>-2.0000000000000001E-4</v>
      </c>
      <c r="CV1896" s="13">
        <v>8.0000000000000004E-4</v>
      </c>
      <c r="CW1896" s="13">
        <v>4.3099999999999996</v>
      </c>
      <c r="CX1896" s="12">
        <v>-4.4345111394919825E-6</v>
      </c>
      <c r="CY1896" s="12">
        <v>-3.2855396827482887E-6</v>
      </c>
      <c r="CZ1896" s="15">
        <v>3.967517401392112</v>
      </c>
      <c r="DA1896" s="20"/>
      <c r="DB1896" s="20"/>
    </row>
    <row r="1897" spans="1:106">
      <c r="A1897" s="8" t="s">
        <v>3721</v>
      </c>
      <c r="B1897" s="8" t="s">
        <v>3722</v>
      </c>
      <c r="C1897" s="9" t="s">
        <v>7169</v>
      </c>
      <c r="D1897" s="9" t="s">
        <v>7126</v>
      </c>
      <c r="E1897" s="10" t="s">
        <v>7127</v>
      </c>
      <c r="F1897" s="10" t="s">
        <v>7126</v>
      </c>
      <c r="G1897" s="11">
        <v>0.61</v>
      </c>
      <c r="H1897" s="11">
        <v>0.89849482107850309</v>
      </c>
      <c r="I1897" s="12">
        <v>9.0499999999999997E-2</v>
      </c>
      <c r="J1897" s="12">
        <v>0.13781378130760452</v>
      </c>
      <c r="K1897" s="12">
        <v>3.2000000000000001E-2</v>
      </c>
      <c r="L1897" s="12">
        <v>8.8499999999999995E-2</v>
      </c>
      <c r="M1897" s="12">
        <v>5.8418850000000001E-2</v>
      </c>
      <c r="N1897" s="12">
        <v>0.105823756793267</v>
      </c>
      <c r="O1897" s="12">
        <v>5.9630427267302333E-3</v>
      </c>
      <c r="P1897" s="12">
        <v>-1.7922189528533986E-2</v>
      </c>
      <c r="Q1897" s="13">
        <v>1.43</v>
      </c>
      <c r="R1897" s="13">
        <v>0</v>
      </c>
      <c r="S1897" s="13">
        <v>0.96499999999999997</v>
      </c>
      <c r="T1897" s="13">
        <v>0.96499999999999997</v>
      </c>
      <c r="U1897" s="13">
        <v>2.395</v>
      </c>
      <c r="V1897" s="13">
        <v>0</v>
      </c>
      <c r="W1897" s="13">
        <v>2.395</v>
      </c>
      <c r="X1897" s="14">
        <v>0</v>
      </c>
      <c r="Y1897" s="15">
        <v>7.7399380804953566E-2</v>
      </c>
      <c r="Z1897" s="14">
        <v>0.27849927849927852</v>
      </c>
      <c r="AA1897" s="14">
        <v>0.40292275574112735</v>
      </c>
      <c r="AB1897" s="14">
        <v>0.38600000000000001</v>
      </c>
      <c r="AC1897" s="14">
        <v>0.67482517482517479</v>
      </c>
      <c r="AD1897" s="13">
        <v>0.442</v>
      </c>
      <c r="AE1897" s="15">
        <v>0.99588888888888893</v>
      </c>
      <c r="AF1897" s="14">
        <v>0.13416407864998739</v>
      </c>
      <c r="AG1897" s="14">
        <v>0.38460369212996376</v>
      </c>
      <c r="AH1897" s="15">
        <v>0.32939787485242028</v>
      </c>
      <c r="AI1897" s="5">
        <v>4.9333333333333336</v>
      </c>
      <c r="AJ1897" s="15">
        <v>4.7350993377483439</v>
      </c>
      <c r="AK1897" s="15">
        <v>4.2686567164179099</v>
      </c>
      <c r="AL1897" s="15" t="s">
        <v>7128</v>
      </c>
      <c r="AM1897" s="15" t="s">
        <v>7128</v>
      </c>
      <c r="AN1897" s="15">
        <v>0.57199999999999995</v>
      </c>
      <c r="AO1897" s="15">
        <v>0.16067415730337078</v>
      </c>
      <c r="AP1897" s="15">
        <v>5.3941441441441444</v>
      </c>
      <c r="AQ1897" s="15">
        <v>4.0456081081081088</v>
      </c>
      <c r="AR1897" s="15">
        <v>0.69119769119769126</v>
      </c>
      <c r="AS1897" s="15">
        <v>0.26910112359550559</v>
      </c>
      <c r="AT1897" s="14">
        <v>0</v>
      </c>
      <c r="AU1897" s="14">
        <v>0</v>
      </c>
      <c r="AV1897" s="12">
        <v>0.36700000000000005</v>
      </c>
      <c r="AW1897" s="12">
        <v>0.249</v>
      </c>
      <c r="AX1897" s="12">
        <v>0.17</v>
      </c>
      <c r="AY1897" s="12">
        <v>0.19</v>
      </c>
      <c r="AZ1897" s="14" t="s">
        <v>7128</v>
      </c>
      <c r="BA1897" s="14" t="s">
        <v>7128</v>
      </c>
      <c r="BB1897" s="14">
        <v>0.14377682403433475</v>
      </c>
      <c r="BC1897" s="14">
        <v>8.7901567264733013E-2</v>
      </c>
      <c r="BD1897" s="14">
        <v>3.3500000000000002E-2</v>
      </c>
      <c r="BE1897" s="14">
        <v>4.4400000000000002E-2</v>
      </c>
      <c r="BF1897" s="14">
        <v>0.29916317991631797</v>
      </c>
      <c r="BG1897" s="14">
        <v>5.5099999999999996E-2</v>
      </c>
      <c r="BH1897" s="13">
        <v>0.30199999999999999</v>
      </c>
      <c r="BI1897" s="13">
        <v>0.33500000000000002</v>
      </c>
      <c r="BJ1897" s="13">
        <v>0.44400000000000001</v>
      </c>
      <c r="BK1897" s="13">
        <v>0.44400000000000001</v>
      </c>
      <c r="BL1897" s="13">
        <v>8.9</v>
      </c>
      <c r="BM1897" s="13">
        <v>10</v>
      </c>
      <c r="BN1897" s="13">
        <v>0.51700000000000002</v>
      </c>
      <c r="BO1897" s="13">
        <v>0.59199999999999997</v>
      </c>
      <c r="BP1897" s="13">
        <v>0.31117154811715486</v>
      </c>
      <c r="BQ1897" s="13">
        <v>0</v>
      </c>
      <c r="BR1897" s="13">
        <v>0</v>
      </c>
      <c r="BS1897" s="13">
        <v>-0.17799999999999999</v>
      </c>
      <c r="BT1897" s="14">
        <v>-0.57203173322576295</v>
      </c>
      <c r="BU1897" s="13">
        <v>0.48917154811715485</v>
      </c>
      <c r="BV1897" s="13">
        <v>0.51300000000000001</v>
      </c>
      <c r="BW1897" s="13">
        <v>0.51300000000000001</v>
      </c>
      <c r="BX1897" s="13">
        <v>2.33</v>
      </c>
      <c r="BY1897" s="13">
        <v>3.54</v>
      </c>
      <c r="BZ1897" s="13">
        <v>2.5</v>
      </c>
      <c r="CA1897" s="13">
        <v>3.4649999999999999</v>
      </c>
      <c r="CB1897" s="13">
        <v>0</v>
      </c>
      <c r="CC1897" s="15">
        <v>0.34399999999999997</v>
      </c>
      <c r="CD1897" s="15">
        <v>0.38800000000000001</v>
      </c>
      <c r="CE1897" s="15">
        <v>0.36</v>
      </c>
      <c r="CF1897" s="15" t="s">
        <v>7128</v>
      </c>
      <c r="CG1897" s="15" t="s">
        <v>7128</v>
      </c>
      <c r="CH1897" s="13" t="s">
        <v>7128</v>
      </c>
      <c r="CI1897" s="13" t="s">
        <v>7128</v>
      </c>
      <c r="CJ1897" s="13">
        <v>0</v>
      </c>
      <c r="CK1897" s="12">
        <f t="shared" si="58"/>
        <v>0</v>
      </c>
      <c r="CL1897" s="36">
        <f t="shared" si="59"/>
        <v>2.5685425685425689</v>
      </c>
      <c r="CM1897" s="13">
        <v>0.47799999999999998</v>
      </c>
      <c r="CN1897" s="13">
        <v>0.14299999999999999</v>
      </c>
      <c r="CO1897" s="13">
        <v>0.33500000000000002</v>
      </c>
      <c r="CP1897" s="13">
        <v>1.43</v>
      </c>
      <c r="CQ1897" s="13">
        <v>0.59199999999999997</v>
      </c>
      <c r="CR1897" s="13">
        <v>2.395</v>
      </c>
      <c r="CS1897" s="13" t="s">
        <v>7128</v>
      </c>
      <c r="CT1897" s="13">
        <v>0</v>
      </c>
      <c r="CU1897" s="13">
        <v>0.44400000000000001</v>
      </c>
      <c r="CV1897" s="13">
        <v>3.4649999999999999</v>
      </c>
      <c r="CW1897" s="13">
        <v>0.51700000000000002</v>
      </c>
      <c r="CX1897" s="12">
        <v>0.14377682403433475</v>
      </c>
      <c r="CY1897" s="12">
        <v>8.7901567264733013E-2</v>
      </c>
      <c r="CZ1897" s="15">
        <v>4.6324951644100576</v>
      </c>
      <c r="DA1897" s="20"/>
      <c r="DB1897" s="20"/>
    </row>
    <row r="1898" spans="1:106">
      <c r="A1898" s="8" t="s">
        <v>3059</v>
      </c>
      <c r="B1898" s="8" t="s">
        <v>3060</v>
      </c>
      <c r="C1898" s="9" t="s">
        <v>7164</v>
      </c>
      <c r="D1898" s="9" t="s">
        <v>7126</v>
      </c>
      <c r="E1898" s="10" t="s">
        <v>7127</v>
      </c>
      <c r="F1898" s="10" t="s">
        <v>7126</v>
      </c>
      <c r="G1898" s="11">
        <v>0.7</v>
      </c>
      <c r="H1898" s="11">
        <v>1.2392911112476195</v>
      </c>
      <c r="I1898" s="12">
        <v>9.0499999999999997E-2</v>
      </c>
      <c r="J1898" s="12">
        <v>0.16865584556790955</v>
      </c>
      <c r="K1898" s="12">
        <v>4.7E-2</v>
      </c>
      <c r="L1898" s="12">
        <v>0.10350000000000001</v>
      </c>
      <c r="M1898" s="12">
        <v>6.8320350000000002E-2</v>
      </c>
      <c r="N1898" s="12">
        <v>0.10998412233479749</v>
      </c>
      <c r="O1898" s="12">
        <v>-0.14690896499749956</v>
      </c>
      <c r="P1898" s="12">
        <v>-5.8493750401270708E-2</v>
      </c>
      <c r="Q1898" s="13">
        <v>3.65</v>
      </c>
      <c r="R1898" s="13">
        <v>0</v>
      </c>
      <c r="S1898" s="13">
        <v>5.14</v>
      </c>
      <c r="T1898" s="13">
        <v>5.14</v>
      </c>
      <c r="U1898" s="13">
        <v>8.7899999999999991</v>
      </c>
      <c r="V1898" s="13">
        <v>0.05</v>
      </c>
      <c r="W1898" s="13">
        <v>8.7399999999999984</v>
      </c>
      <c r="X1898" s="14">
        <v>5.688282138794085E-3</v>
      </c>
      <c r="Y1898" s="15">
        <v>5.5555555555555552E-2</v>
      </c>
      <c r="Z1898" s="14">
        <v>0.48217636022514065</v>
      </c>
      <c r="AA1898" s="14">
        <v>0.58475540386803182</v>
      </c>
      <c r="AB1898" s="14">
        <v>0.9311594202898551</v>
      </c>
      <c r="AC1898" s="14">
        <v>1.4082191780821918</v>
      </c>
      <c r="AD1898" s="13">
        <v>0.10100000000000001</v>
      </c>
      <c r="AE1898" s="15">
        <v>-1.1157500000000002</v>
      </c>
      <c r="AF1898" s="14">
        <v>7.0710678118654752E-2</v>
      </c>
      <c r="AG1898" s="14" t="s">
        <v>7128</v>
      </c>
      <c r="AH1898" s="15">
        <v>0.4065040650406504</v>
      </c>
      <c r="AI1898" s="5">
        <v>1.5890410958904109</v>
      </c>
      <c r="AJ1898" s="15">
        <v>29.918032786885245</v>
      </c>
      <c r="AK1898" s="15">
        <v>29.918032786885245</v>
      </c>
      <c r="AL1898" s="15" t="s">
        <v>7128</v>
      </c>
      <c r="AM1898" s="15" t="s">
        <v>7128</v>
      </c>
      <c r="AN1898" s="15">
        <v>0.66123188405797106</v>
      </c>
      <c r="AO1898" s="15">
        <v>0.17980295566502463</v>
      </c>
      <c r="AP1898" s="15">
        <v>12.557471264367814</v>
      </c>
      <c r="AQ1898" s="15">
        <v>7.6</v>
      </c>
      <c r="AR1898" s="15">
        <v>0.87592703948687101</v>
      </c>
      <c r="AS1898" s="15">
        <v>0.43054187192118215</v>
      </c>
      <c r="AT1898" s="14">
        <v>0</v>
      </c>
      <c r="AU1898" s="14">
        <v>0</v>
      </c>
      <c r="AV1898" s="12">
        <v>0.124</v>
      </c>
      <c r="AW1898" s="12" t="s">
        <v>7128</v>
      </c>
      <c r="AX1898" s="12">
        <v>0.17800000000000002</v>
      </c>
      <c r="AY1898" s="12">
        <v>3.06</v>
      </c>
      <c r="AZ1898" s="14" t="s">
        <v>7128</v>
      </c>
      <c r="BA1898" s="14" t="s">
        <v>7128</v>
      </c>
      <c r="BB1898" s="14">
        <v>2.1746880570409979E-2</v>
      </c>
      <c r="BC1898" s="14">
        <v>5.1490371933526777E-2</v>
      </c>
      <c r="BD1898" s="14">
        <v>6.0098522167487678E-3</v>
      </c>
      <c r="BE1898" s="14">
        <v>3.428571428571428E-2</v>
      </c>
      <c r="BF1898" s="14">
        <v>0.45291479820627806</v>
      </c>
      <c r="BG1898" s="14">
        <v>6.7500000000000004E-2</v>
      </c>
      <c r="BH1898" s="13">
        <v>0.122</v>
      </c>
      <c r="BI1898" s="13">
        <v>0.122</v>
      </c>
      <c r="BJ1898" s="13">
        <v>0.69599999999999995</v>
      </c>
      <c r="BK1898" s="13">
        <v>0.69599999999999995</v>
      </c>
      <c r="BL1898" s="13">
        <v>20.3</v>
      </c>
      <c r="BM1898" s="13">
        <v>20.3</v>
      </c>
      <c r="BN1898" s="13">
        <v>1.1499999999999999</v>
      </c>
      <c r="BO1898" s="13">
        <v>1.1499999999999999</v>
      </c>
      <c r="BP1898" s="13">
        <v>0.38077130044843049</v>
      </c>
      <c r="BQ1898" s="13">
        <v>0</v>
      </c>
      <c r="BR1898" s="13">
        <v>0</v>
      </c>
      <c r="BS1898" s="13">
        <v>-0.436</v>
      </c>
      <c r="BT1898" s="14">
        <v>-1.1450442811381194</v>
      </c>
      <c r="BU1898" s="13">
        <v>0.81677130044843049</v>
      </c>
      <c r="BV1898" s="13">
        <v>0.55800000000000005</v>
      </c>
      <c r="BW1898" s="13">
        <v>0.55800000000000005</v>
      </c>
      <c r="BX1898" s="13">
        <v>5.61</v>
      </c>
      <c r="BY1898" s="13">
        <v>7.3949999999999996</v>
      </c>
      <c r="BZ1898" s="13">
        <v>5.52</v>
      </c>
      <c r="CA1898" s="13">
        <v>9.9779999999999998</v>
      </c>
      <c r="CB1898" s="13">
        <v>0</v>
      </c>
      <c r="CC1898" s="15">
        <v>-0.435</v>
      </c>
      <c r="CD1898" s="15">
        <v>-0.33400000000000002</v>
      </c>
      <c r="CE1898" s="15">
        <v>0.36</v>
      </c>
      <c r="CF1898" s="15" t="s">
        <v>7128</v>
      </c>
      <c r="CG1898" s="15" t="s">
        <v>7128</v>
      </c>
      <c r="CH1898" s="13" t="s">
        <v>7128</v>
      </c>
      <c r="CI1898" s="13" t="s">
        <v>7128</v>
      </c>
      <c r="CJ1898" s="13">
        <v>0</v>
      </c>
      <c r="CK1898" s="12">
        <f t="shared" si="58"/>
        <v>0</v>
      </c>
      <c r="CL1898" s="36">
        <f t="shared" si="59"/>
        <v>2.0344758468630988</v>
      </c>
      <c r="CM1898" s="13">
        <v>0.223</v>
      </c>
      <c r="CN1898" s="13">
        <v>0.10100000000000001</v>
      </c>
      <c r="CO1898" s="13">
        <v>0.122</v>
      </c>
      <c r="CP1898" s="13">
        <v>3.65</v>
      </c>
      <c r="CQ1898" s="13">
        <v>1.1499999999999999</v>
      </c>
      <c r="CR1898" s="13">
        <v>8.7399999999999984</v>
      </c>
      <c r="CS1898" s="13" t="s">
        <v>7128</v>
      </c>
      <c r="CT1898" s="13">
        <v>0</v>
      </c>
      <c r="CU1898" s="13">
        <v>0.69599999999999995</v>
      </c>
      <c r="CV1898" s="13">
        <v>9.9779999999999998</v>
      </c>
      <c r="CW1898" s="13">
        <v>1.1499999999999999</v>
      </c>
      <c r="CX1898" s="12">
        <v>2.1746880570409979E-2</v>
      </c>
      <c r="CY1898" s="12">
        <v>5.1490371933526777E-2</v>
      </c>
      <c r="CZ1898" s="15">
        <v>7.6</v>
      </c>
      <c r="DA1898" s="20"/>
      <c r="DB1898" s="20"/>
    </row>
    <row r="1899" spans="1:106">
      <c r="A1899" s="8" t="s">
        <v>2881</v>
      </c>
      <c r="B1899" s="8" t="s">
        <v>2882</v>
      </c>
      <c r="C1899" s="9" t="s">
        <v>7206</v>
      </c>
      <c r="D1899" s="9" t="s">
        <v>7126</v>
      </c>
      <c r="E1899" s="10" t="s">
        <v>7127</v>
      </c>
      <c r="F1899" s="10" t="s">
        <v>7126</v>
      </c>
      <c r="G1899" s="11">
        <v>1.24</v>
      </c>
      <c r="H1899" s="11">
        <v>1.24</v>
      </c>
      <c r="I1899" s="12">
        <v>9.0499999999999997E-2</v>
      </c>
      <c r="J1899" s="12">
        <v>0.16872000000000001</v>
      </c>
      <c r="K1899" s="12">
        <v>4.7E-2</v>
      </c>
      <c r="L1899" s="12">
        <v>0.10350000000000001</v>
      </c>
      <c r="M1899" s="12">
        <v>6.8320350000000002E-2</v>
      </c>
      <c r="N1899" s="12">
        <v>0.16872000000000001</v>
      </c>
      <c r="O1899" s="12" t="s">
        <v>7128</v>
      </c>
      <c r="P1899" s="12" t="s">
        <v>7128</v>
      </c>
      <c r="Q1899" s="13">
        <v>52.8</v>
      </c>
      <c r="R1899" s="13">
        <v>0</v>
      </c>
      <c r="S1899" s="13">
        <v>0</v>
      </c>
      <c r="T1899" s="13">
        <v>0</v>
      </c>
      <c r="U1899" s="13">
        <v>52.8</v>
      </c>
      <c r="V1899" s="13">
        <v>0</v>
      </c>
      <c r="W1899" s="13">
        <v>52.8</v>
      </c>
      <c r="X1899" s="14">
        <v>0</v>
      </c>
      <c r="Y1899" s="15">
        <v>0.63919259882253987</v>
      </c>
      <c r="Z1899" s="14" t="s">
        <v>7128</v>
      </c>
      <c r="AA1899" s="14">
        <v>0</v>
      </c>
      <c r="AB1899" s="14" t="s">
        <v>7128</v>
      </c>
      <c r="AC1899" s="14">
        <v>0</v>
      </c>
      <c r="AD1899" s="13">
        <v>0.44400000000000001</v>
      </c>
      <c r="AE1899" s="15">
        <v>0.32088888888888878</v>
      </c>
      <c r="AF1899" s="14">
        <v>4.4721359549995794E-2</v>
      </c>
      <c r="AG1899" s="14" t="s">
        <v>7128</v>
      </c>
      <c r="AH1899" s="15">
        <v>0.79337231968810917</v>
      </c>
      <c r="AI1899" s="5">
        <v>0.45192307692307687</v>
      </c>
      <c r="AJ1899" s="15">
        <v>182.06896551724139</v>
      </c>
      <c r="AK1899" s="15">
        <v>182.06896551724139</v>
      </c>
      <c r="AL1899" s="15" t="s">
        <v>7128</v>
      </c>
      <c r="AM1899" s="15" t="s">
        <v>7128</v>
      </c>
      <c r="AN1899" s="15" t="s">
        <v>7128</v>
      </c>
      <c r="AO1899" s="15">
        <v>2.1204819277108435</v>
      </c>
      <c r="AP1899" s="15">
        <v>112.34042553191489</v>
      </c>
      <c r="AQ1899" s="15">
        <v>36.92307692307692</v>
      </c>
      <c r="AR1899" s="15" t="s">
        <v>7128</v>
      </c>
      <c r="AS1899" s="15">
        <v>2.1204819277108435</v>
      </c>
      <c r="AT1899" s="14">
        <v>0</v>
      </c>
      <c r="AU1899" s="14">
        <v>0</v>
      </c>
      <c r="AV1899" s="12" t="s">
        <v>7128</v>
      </c>
      <c r="AW1899" s="12" t="s">
        <v>7128</v>
      </c>
      <c r="AX1899" s="12" t="s">
        <v>7128</v>
      </c>
      <c r="AY1899" s="12" t="s">
        <v>7128</v>
      </c>
      <c r="AZ1899" s="14" t="s">
        <v>7128</v>
      </c>
      <c r="BA1899" s="14" t="s">
        <v>7128</v>
      </c>
      <c r="BB1899" s="14" t="s">
        <v>7128</v>
      </c>
      <c r="BC1899" s="14" t="s">
        <v>7128</v>
      </c>
      <c r="BD1899" s="14">
        <v>1.1646586345381526E-2</v>
      </c>
      <c r="BE1899" s="14">
        <v>1.8875502008032129E-2</v>
      </c>
      <c r="BF1899" s="14">
        <v>0</v>
      </c>
      <c r="BG1899" s="14" t="s">
        <v>7128</v>
      </c>
      <c r="BH1899" s="13">
        <v>0.28999999999999998</v>
      </c>
      <c r="BI1899" s="13">
        <v>0.28999999999999998</v>
      </c>
      <c r="BJ1899" s="13">
        <v>0.47</v>
      </c>
      <c r="BK1899" s="13">
        <v>0.47</v>
      </c>
      <c r="BL1899" s="13">
        <v>24.9</v>
      </c>
      <c r="BM1899" s="13">
        <v>24.9</v>
      </c>
      <c r="BN1899" s="13">
        <v>1.43</v>
      </c>
      <c r="BO1899" s="13">
        <v>1.43</v>
      </c>
      <c r="BP1899" s="13">
        <v>0.47</v>
      </c>
      <c r="BQ1899" s="13">
        <v>0</v>
      </c>
      <c r="BR1899" s="13">
        <v>0</v>
      </c>
      <c r="BS1899" s="13">
        <v>-1.25</v>
      </c>
      <c r="BT1899" s="14">
        <v>-2.6595744680851063</v>
      </c>
      <c r="BU1899" s="13">
        <v>1.72</v>
      </c>
      <c r="BV1899" s="13">
        <v>1.54</v>
      </c>
      <c r="BW1899" s="13">
        <v>1.54</v>
      </c>
      <c r="BX1899" s="13">
        <v>0</v>
      </c>
      <c r="BY1899" s="13">
        <v>0</v>
      </c>
      <c r="BZ1899" s="13">
        <v>0</v>
      </c>
      <c r="CA1899" s="13">
        <v>0</v>
      </c>
      <c r="CB1899" s="13">
        <v>0</v>
      </c>
      <c r="CC1899" s="15">
        <v>-0.39400000000000002</v>
      </c>
      <c r="CD1899" s="15">
        <v>1.1499999999999999</v>
      </c>
      <c r="CE1899" s="15">
        <v>0.36</v>
      </c>
      <c r="CF1899" s="15" t="s">
        <v>7128</v>
      </c>
      <c r="CG1899" s="15" t="s">
        <v>7128</v>
      </c>
      <c r="CH1899" s="13" t="s">
        <v>7128</v>
      </c>
      <c r="CI1899" s="13" t="s">
        <v>7128</v>
      </c>
      <c r="CJ1899" s="13">
        <v>0</v>
      </c>
      <c r="CK1899" s="12">
        <f t="shared" si="58"/>
        <v>0</v>
      </c>
      <c r="CL1899" s="36" t="str">
        <f t="shared" si="59"/>
        <v>NA</v>
      </c>
      <c r="CM1899" s="13">
        <v>5.0000000000000001E-3</v>
      </c>
      <c r="CN1899" s="13" t="s">
        <v>7128</v>
      </c>
      <c r="CO1899" s="13">
        <v>0.28999999999999998</v>
      </c>
      <c r="CP1899" s="13">
        <v>52.8</v>
      </c>
      <c r="CQ1899" s="13">
        <v>1.43</v>
      </c>
      <c r="CR1899" s="13">
        <v>52.8</v>
      </c>
      <c r="CS1899" s="13" t="s">
        <v>7128</v>
      </c>
      <c r="CT1899" s="13">
        <v>0.27020000000000005</v>
      </c>
      <c r="CU1899" s="13">
        <v>0.31199999999999994</v>
      </c>
      <c r="CV1899" s="13">
        <v>0.27020000000000005</v>
      </c>
      <c r="CW1899" s="13">
        <v>1.43</v>
      </c>
      <c r="CX1899" s="12" t="s">
        <v>7128</v>
      </c>
      <c r="CY1899" s="12" t="s">
        <v>7128</v>
      </c>
      <c r="CZ1899" s="15">
        <v>36.92307692307692</v>
      </c>
      <c r="DA1899" s="20"/>
      <c r="DB1899" s="20"/>
    </row>
    <row r="1900" spans="1:106" ht="24">
      <c r="A1900" s="8" t="s">
        <v>3843</v>
      </c>
      <c r="B1900" s="8" t="s">
        <v>3844</v>
      </c>
      <c r="C1900" s="9" t="s">
        <v>7142</v>
      </c>
      <c r="D1900" s="9" t="s">
        <v>7126</v>
      </c>
      <c r="E1900" s="10" t="s">
        <v>7127</v>
      </c>
      <c r="F1900" s="10" t="s">
        <v>7126</v>
      </c>
      <c r="G1900" s="11">
        <v>0.1</v>
      </c>
      <c r="H1900" s="11">
        <v>0.10128862478777589</v>
      </c>
      <c r="I1900" s="12">
        <v>9.0499999999999997E-2</v>
      </c>
      <c r="J1900" s="12">
        <v>6.5666620543293724E-2</v>
      </c>
      <c r="K1900" s="12">
        <v>4.7E-2</v>
      </c>
      <c r="L1900" s="12">
        <v>0.10350000000000001</v>
      </c>
      <c r="M1900" s="12">
        <v>6.8320350000000002E-2</v>
      </c>
      <c r="N1900" s="12">
        <v>6.5700382099096538E-2</v>
      </c>
      <c r="O1900" s="12">
        <v>-0.11843823916857088</v>
      </c>
      <c r="P1900" s="12">
        <v>-6.5700382099096538E-2</v>
      </c>
      <c r="Q1900" s="13">
        <v>58.9</v>
      </c>
      <c r="R1900" s="13">
        <v>0</v>
      </c>
      <c r="S1900" s="13">
        <v>0.75900000000000001</v>
      </c>
      <c r="T1900" s="13">
        <v>0.75900000000000001</v>
      </c>
      <c r="U1900" s="13">
        <v>59.658999999999999</v>
      </c>
      <c r="V1900" s="13">
        <v>2.1</v>
      </c>
      <c r="W1900" s="13">
        <v>57.558999999999997</v>
      </c>
      <c r="X1900" s="14">
        <v>3.5200053638176972E-2</v>
      </c>
      <c r="Y1900" s="15">
        <v>0.11006289308176101</v>
      </c>
      <c r="Z1900" s="14">
        <v>1.8263192088356313E-2</v>
      </c>
      <c r="AA1900" s="14">
        <v>1.2722305100655392E-2</v>
      </c>
      <c r="AB1900" s="14">
        <v>1.8602941176470589E-2</v>
      </c>
      <c r="AC1900" s="14">
        <v>1.2886247877758914E-2</v>
      </c>
      <c r="AD1900" s="13">
        <v>1.85</v>
      </c>
      <c r="AE1900" s="15">
        <v>-0.34633333333333338</v>
      </c>
      <c r="AF1900" s="14">
        <v>7.0710678118654752E-2</v>
      </c>
      <c r="AG1900" s="14" t="s">
        <v>7128</v>
      </c>
      <c r="AH1900" s="15">
        <v>0.5022499134648668</v>
      </c>
      <c r="AI1900" s="5" t="s">
        <v>7128</v>
      </c>
      <c r="AJ1900" s="15" t="s">
        <v>7128</v>
      </c>
      <c r="AK1900" s="15" t="s">
        <v>7128</v>
      </c>
      <c r="AL1900" s="15" t="s">
        <v>7128</v>
      </c>
      <c r="AM1900" s="15" t="s">
        <v>7128</v>
      </c>
      <c r="AN1900" s="15">
        <v>1.4436274509803921</v>
      </c>
      <c r="AO1900" s="15">
        <v>7.7704485488126647</v>
      </c>
      <c r="AP1900" s="15" t="s">
        <v>7128</v>
      </c>
      <c r="AQ1900" s="15" t="s">
        <v>7128</v>
      </c>
      <c r="AR1900" s="15">
        <v>1.9009544568843093</v>
      </c>
      <c r="AS1900" s="15">
        <v>7.5935356200527702</v>
      </c>
      <c r="AT1900" s="14" t="s">
        <v>7128</v>
      </c>
      <c r="AU1900" s="14">
        <v>0</v>
      </c>
      <c r="AV1900" s="12" t="s">
        <v>7128</v>
      </c>
      <c r="AW1900" s="12" t="s">
        <v>7128</v>
      </c>
      <c r="AX1900" s="12">
        <v>-6.2699999999999992E-2</v>
      </c>
      <c r="AY1900" s="12">
        <v>-3.6000000000000004E-2</v>
      </c>
      <c r="AZ1900" s="14" t="s">
        <v>7128</v>
      </c>
      <c r="BA1900" s="14" t="s">
        <v>7128</v>
      </c>
      <c r="BB1900" s="14">
        <v>-5.2771618625277156E-2</v>
      </c>
      <c r="BC1900" s="14">
        <v>0</v>
      </c>
      <c r="BD1900" s="14">
        <v>-0.31398416886543534</v>
      </c>
      <c r="BE1900" s="14">
        <v>0</v>
      </c>
      <c r="BF1900" s="14">
        <v>0</v>
      </c>
      <c r="BG1900" s="14">
        <v>6.8600000000000008E-2</v>
      </c>
      <c r="BH1900" s="13">
        <v>-2.38</v>
      </c>
      <c r="BI1900" s="13">
        <v>-2.38</v>
      </c>
      <c r="BJ1900" s="13">
        <v>0</v>
      </c>
      <c r="BK1900" s="13">
        <v>0</v>
      </c>
      <c r="BL1900" s="13">
        <v>7.58</v>
      </c>
      <c r="BM1900" s="13">
        <v>7.58</v>
      </c>
      <c r="BN1900" s="13">
        <v>0</v>
      </c>
      <c r="BO1900" s="13">
        <v>0</v>
      </c>
      <c r="BP1900" s="13">
        <v>0</v>
      </c>
      <c r="BQ1900" s="13">
        <v>0</v>
      </c>
      <c r="BR1900" s="13">
        <v>0</v>
      </c>
      <c r="BS1900" s="13">
        <v>-0.91200000000000003</v>
      </c>
      <c r="BT1900" s="14" t="s">
        <v>7128</v>
      </c>
      <c r="BU1900" s="13">
        <v>0.91200000000000003</v>
      </c>
      <c r="BV1900" s="13">
        <v>-1.468</v>
      </c>
      <c r="BW1900" s="13">
        <v>-1.468</v>
      </c>
      <c r="BX1900" s="13">
        <v>45.1</v>
      </c>
      <c r="BY1900" s="13">
        <v>28.420999999999999</v>
      </c>
      <c r="BZ1900" s="13">
        <v>40.799999999999997</v>
      </c>
      <c r="CA1900" s="13">
        <v>30.278999999999996</v>
      </c>
      <c r="CB1900" s="13">
        <v>0</v>
      </c>
      <c r="CC1900" s="15">
        <v>-0.32400000000000001</v>
      </c>
      <c r="CD1900" s="15">
        <v>0.28000000000000003</v>
      </c>
      <c r="CE1900" s="15">
        <v>0.36</v>
      </c>
      <c r="CF1900" s="15" t="s">
        <v>7128</v>
      </c>
      <c r="CG1900" s="15" t="s">
        <v>7128</v>
      </c>
      <c r="CH1900" s="13" t="s">
        <v>7128</v>
      </c>
      <c r="CI1900" s="13" t="s">
        <v>7128</v>
      </c>
      <c r="CJ1900" s="13">
        <v>0</v>
      </c>
      <c r="CK1900" s="12">
        <f t="shared" si="58"/>
        <v>0</v>
      </c>
      <c r="CL1900" s="36">
        <f t="shared" si="59"/>
        <v>0.250338518445127</v>
      </c>
      <c r="CM1900" s="13" t="s">
        <v>7128</v>
      </c>
      <c r="CN1900" s="13" t="s">
        <v>7128</v>
      </c>
      <c r="CO1900" s="13" t="s">
        <v>7128</v>
      </c>
      <c r="CP1900" s="13" t="s">
        <v>7128</v>
      </c>
      <c r="CQ1900" s="13" t="s">
        <v>7128</v>
      </c>
      <c r="CR1900" s="13" t="s">
        <v>7128</v>
      </c>
      <c r="CS1900" s="13" t="s">
        <v>7128</v>
      </c>
      <c r="CT1900" s="13">
        <v>0</v>
      </c>
      <c r="CU1900" s="13">
        <v>0</v>
      </c>
      <c r="CV1900" s="13">
        <v>30.278999999999996</v>
      </c>
      <c r="CW1900" s="13">
        <v>0</v>
      </c>
      <c r="CX1900" s="12">
        <v>-5.2771618625277156E-2</v>
      </c>
      <c r="CY1900" s="12">
        <v>0</v>
      </c>
      <c r="CZ1900" s="15" t="s">
        <v>7128</v>
      </c>
      <c r="DA1900" s="20"/>
      <c r="DB1900" s="20"/>
    </row>
    <row r="1901" spans="1:106">
      <c r="A1901" s="8" t="s">
        <v>4205</v>
      </c>
      <c r="B1901" s="8" t="s">
        <v>4206</v>
      </c>
      <c r="C1901" s="9" t="s">
        <v>7141</v>
      </c>
      <c r="D1901" s="9" t="s">
        <v>7126</v>
      </c>
      <c r="E1901" s="10" t="s">
        <v>7127</v>
      </c>
      <c r="F1901" s="10" t="s">
        <v>7126</v>
      </c>
      <c r="G1901" s="11">
        <v>0.73</v>
      </c>
      <c r="H1901" s="11">
        <v>0.78678949903660877</v>
      </c>
      <c r="I1901" s="12">
        <v>9.0499999999999997E-2</v>
      </c>
      <c r="J1901" s="12">
        <v>0.12770444966281308</v>
      </c>
      <c r="K1901" s="12">
        <v>4.7E-2</v>
      </c>
      <c r="L1901" s="12">
        <v>0.10350000000000001</v>
      </c>
      <c r="M1901" s="12">
        <v>6.8320350000000002E-2</v>
      </c>
      <c r="N1901" s="12">
        <v>0.12239113548245611</v>
      </c>
      <c r="O1901" s="12">
        <v>-0.10421866474315919</v>
      </c>
      <c r="P1901" s="12">
        <v>-9.8032161123481759E-2</v>
      </c>
      <c r="Q1901" s="13">
        <v>0.34599999999999997</v>
      </c>
      <c r="R1901" s="13">
        <v>0</v>
      </c>
      <c r="S1901" s="13">
        <v>3.4000000000000002E-2</v>
      </c>
      <c r="T1901" s="13">
        <v>3.4000000000000002E-2</v>
      </c>
      <c r="U1901" s="13">
        <v>0.38</v>
      </c>
      <c r="V1901" s="13">
        <v>2.1000000000000001E-2</v>
      </c>
      <c r="W1901" s="13">
        <v>0.35899999999999999</v>
      </c>
      <c r="X1901" s="14">
        <v>5.5263157894736847E-2</v>
      </c>
      <c r="Y1901" s="15">
        <v>3.0674846625766871E-2</v>
      </c>
      <c r="Z1901" s="14">
        <v>4.1013268998793727E-2</v>
      </c>
      <c r="AA1901" s="14">
        <v>8.9473684210526316E-2</v>
      </c>
      <c r="AB1901" s="14">
        <v>4.2767295597484281E-2</v>
      </c>
      <c r="AC1901" s="14">
        <v>9.8265895953757246E-2</v>
      </c>
      <c r="AD1901" s="13">
        <v>2.1000000000000001E-2</v>
      </c>
      <c r="AE1901" s="15">
        <v>-0.5783611111111111</v>
      </c>
      <c r="AF1901" s="14" t="s">
        <v>7128</v>
      </c>
      <c r="AG1901" s="14" t="s">
        <v>7128</v>
      </c>
      <c r="AH1901" s="15">
        <v>0.5625</v>
      </c>
      <c r="AI1901" s="5">
        <v>2.5454545454545459</v>
      </c>
      <c r="AJ1901" s="15">
        <v>18.210526315789473</v>
      </c>
      <c r="AK1901" s="15">
        <v>18.210526315789473</v>
      </c>
      <c r="AL1901" s="15" t="s">
        <v>7128</v>
      </c>
      <c r="AM1901" s="15" t="s">
        <v>7128</v>
      </c>
      <c r="AN1901" s="15">
        <v>0.43522012578616348</v>
      </c>
      <c r="AO1901" s="15">
        <v>7.4089935760171297E-2</v>
      </c>
      <c r="AP1901" s="15">
        <v>12.821428571428571</v>
      </c>
      <c r="AQ1901" s="15">
        <v>4.9861111111111116</v>
      </c>
      <c r="AR1901" s="15">
        <v>0.44430693069306926</v>
      </c>
      <c r="AS1901" s="15">
        <v>7.6873661670235544E-2</v>
      </c>
      <c r="AT1901" s="14">
        <v>0</v>
      </c>
      <c r="AU1901" s="14">
        <v>0</v>
      </c>
      <c r="AV1901" s="12">
        <v>4.0099999999999997E-2</v>
      </c>
      <c r="AW1901" s="12">
        <v>-0.308</v>
      </c>
      <c r="AX1901" s="12">
        <v>2.1299999999999999E-2</v>
      </c>
      <c r="AY1901" s="12">
        <v>2.5600000000000001E-2</v>
      </c>
      <c r="AZ1901" s="14" t="s">
        <v>7128</v>
      </c>
      <c r="BA1901" s="14" t="s">
        <v>7128</v>
      </c>
      <c r="BB1901" s="14">
        <v>2.348578491965389E-2</v>
      </c>
      <c r="BC1901" s="14">
        <v>2.4358974358974356E-2</v>
      </c>
      <c r="BD1901" s="14">
        <v>4.0685224839400432E-3</v>
      </c>
      <c r="BE1901" s="14">
        <v>5.9957173447537475E-3</v>
      </c>
      <c r="BF1901" s="14">
        <v>0.20833333333333334</v>
      </c>
      <c r="BG1901" s="14" t="s">
        <v>7128</v>
      </c>
      <c r="BH1901" s="13">
        <v>1.9E-2</v>
      </c>
      <c r="BI1901" s="13">
        <v>1.9E-2</v>
      </c>
      <c r="BJ1901" s="13">
        <v>2.8000000000000001E-2</v>
      </c>
      <c r="BK1901" s="13">
        <v>2.8000000000000001E-2</v>
      </c>
      <c r="BL1901" s="13">
        <v>4.67</v>
      </c>
      <c r="BM1901" s="13">
        <v>4.67</v>
      </c>
      <c r="BN1901" s="13">
        <v>7.1999999999999995E-2</v>
      </c>
      <c r="BO1901" s="13">
        <v>7.1999999999999995E-2</v>
      </c>
      <c r="BP1901" s="13">
        <v>2.2166666666666664E-2</v>
      </c>
      <c r="BQ1901" s="13">
        <v>0</v>
      </c>
      <c r="BR1901" s="13">
        <v>0</v>
      </c>
      <c r="BS1901" s="13">
        <v>-3.7999999999999999E-2</v>
      </c>
      <c r="BT1901" s="14">
        <v>-1.7142857142857144</v>
      </c>
      <c r="BU1901" s="13">
        <v>6.016666666666666E-2</v>
      </c>
      <c r="BV1901" s="13">
        <v>5.6999999999999995E-2</v>
      </c>
      <c r="BW1901" s="13">
        <v>5.6999999999999995E-2</v>
      </c>
      <c r="BX1901" s="13">
        <v>0.80900000000000005</v>
      </c>
      <c r="BY1901" s="13">
        <v>0.91</v>
      </c>
      <c r="BZ1901" s="13">
        <v>0.79500000000000004</v>
      </c>
      <c r="CA1901" s="13">
        <v>0.80800000000000005</v>
      </c>
      <c r="CB1901" s="13">
        <v>0</v>
      </c>
      <c r="CC1901" s="15">
        <v>-9.7000000000000003E-2</v>
      </c>
      <c r="CD1901" s="15">
        <v>-0.434</v>
      </c>
      <c r="CE1901" s="15">
        <v>0.36</v>
      </c>
      <c r="CF1901" s="15" t="s">
        <v>7128</v>
      </c>
      <c r="CG1901" s="15" t="s">
        <v>7128</v>
      </c>
      <c r="CH1901" s="13" t="s">
        <v>7128</v>
      </c>
      <c r="CI1901" s="13" t="s">
        <v>7128</v>
      </c>
      <c r="CJ1901" s="13">
        <v>0</v>
      </c>
      <c r="CK1901" s="12">
        <f t="shared" si="58"/>
        <v>0</v>
      </c>
      <c r="CL1901" s="36">
        <f t="shared" si="59"/>
        <v>5.7797029702970288</v>
      </c>
      <c r="CM1901" s="13">
        <v>2.4E-2</v>
      </c>
      <c r="CN1901" s="13">
        <v>5.0000000000000001E-3</v>
      </c>
      <c r="CO1901" s="13">
        <v>1.9E-2</v>
      </c>
      <c r="CP1901" s="13">
        <v>0.34599999999999997</v>
      </c>
      <c r="CQ1901" s="13">
        <v>7.1999999999999995E-2</v>
      </c>
      <c r="CR1901" s="13">
        <v>0.35899999999999999</v>
      </c>
      <c r="CS1901" s="13" t="s">
        <v>7128</v>
      </c>
      <c r="CT1901" s="13">
        <v>0</v>
      </c>
      <c r="CU1901" s="13">
        <v>2.8000000000000001E-2</v>
      </c>
      <c r="CV1901" s="13">
        <v>0.80800000000000005</v>
      </c>
      <c r="CW1901" s="13">
        <v>7.1999999999999995E-2</v>
      </c>
      <c r="CX1901" s="12">
        <v>2.348578491965389E-2</v>
      </c>
      <c r="CY1901" s="12">
        <v>2.4358974358974356E-2</v>
      </c>
      <c r="CZ1901" s="15">
        <v>4.9861111111111116</v>
      </c>
      <c r="DA1901" s="20"/>
      <c r="DB1901" s="20"/>
    </row>
    <row r="1902" spans="1:106" ht="24">
      <c r="A1902" s="8" t="s">
        <v>5149</v>
      </c>
      <c r="B1902" s="8" t="s">
        <v>5150</v>
      </c>
      <c r="C1902" s="9" t="s">
        <v>7142</v>
      </c>
      <c r="D1902" s="9" t="s">
        <v>7126</v>
      </c>
      <c r="E1902" s="10" t="s">
        <v>7127</v>
      </c>
      <c r="F1902" s="10" t="s">
        <v>7126</v>
      </c>
      <c r="G1902" s="11">
        <v>0.1</v>
      </c>
      <c r="H1902" s="11">
        <v>0.1</v>
      </c>
      <c r="I1902" s="12">
        <v>9.0499999999999997E-2</v>
      </c>
      <c r="J1902" s="12">
        <v>6.5549999999999997E-2</v>
      </c>
      <c r="K1902" s="12">
        <v>4.7E-2</v>
      </c>
      <c r="L1902" s="12">
        <v>0.10350000000000001</v>
      </c>
      <c r="M1902" s="12">
        <v>6.8320350000000002E-2</v>
      </c>
      <c r="N1902" s="12">
        <v>6.5549999999999997E-2</v>
      </c>
      <c r="O1902" s="12">
        <v>-7.816034047919293E-2</v>
      </c>
      <c r="P1902" s="12">
        <v>-7.816034047919293E-2</v>
      </c>
      <c r="Q1902" s="13">
        <v>19</v>
      </c>
      <c r="R1902" s="13">
        <v>0</v>
      </c>
      <c r="S1902" s="13">
        <v>0</v>
      </c>
      <c r="T1902" s="13">
        <v>0</v>
      </c>
      <c r="U1902" s="13">
        <v>19</v>
      </c>
      <c r="V1902" s="13">
        <v>0</v>
      </c>
      <c r="W1902" s="13">
        <v>19</v>
      </c>
      <c r="X1902" s="14">
        <v>0</v>
      </c>
      <c r="Y1902" s="15">
        <v>3.0737704918032786E-2</v>
      </c>
      <c r="Z1902" s="14" t="s">
        <v>7128</v>
      </c>
      <c r="AA1902" s="14">
        <v>0</v>
      </c>
      <c r="AB1902" s="14" t="s">
        <v>7128</v>
      </c>
      <c r="AC1902" s="14">
        <v>0</v>
      </c>
      <c r="AD1902" s="13">
        <v>0.156</v>
      </c>
      <c r="AE1902" s="15">
        <v>0.24294444444444449</v>
      </c>
      <c r="AF1902" s="14">
        <v>7.0710678118654752E-2</v>
      </c>
      <c r="AG1902" s="14" t="s">
        <v>7128</v>
      </c>
      <c r="AH1902" s="15">
        <v>0.497907949790795</v>
      </c>
      <c r="AI1902" s="5" t="s">
        <v>7128</v>
      </c>
      <c r="AJ1902" s="15" t="s">
        <v>7128</v>
      </c>
      <c r="AK1902" s="15" t="s">
        <v>7128</v>
      </c>
      <c r="AL1902" s="15" t="s">
        <v>7128</v>
      </c>
      <c r="AM1902" s="15" t="s">
        <v>7128</v>
      </c>
      <c r="AN1902" s="15" t="s">
        <v>7128</v>
      </c>
      <c r="AO1902" s="15">
        <v>36.964980544747078</v>
      </c>
      <c r="AP1902" s="15" t="s">
        <v>7128</v>
      </c>
      <c r="AQ1902" s="15" t="s">
        <v>7128</v>
      </c>
      <c r="AR1902" s="15" t="s">
        <v>7128</v>
      </c>
      <c r="AS1902" s="15">
        <v>36.964980544747078</v>
      </c>
      <c r="AT1902" s="14" t="s">
        <v>7128</v>
      </c>
      <c r="AU1902" s="14">
        <v>0</v>
      </c>
      <c r="AV1902" s="12" t="s">
        <v>7128</v>
      </c>
      <c r="AW1902" s="12" t="s">
        <v>7128</v>
      </c>
      <c r="AX1902" s="12">
        <v>0.28800000000000003</v>
      </c>
      <c r="AY1902" s="12" t="s">
        <v>7128</v>
      </c>
      <c r="AZ1902" s="14" t="s">
        <v>7128</v>
      </c>
      <c r="BA1902" s="14" t="s">
        <v>7128</v>
      </c>
      <c r="BB1902" s="14">
        <v>-1.2610340479192938E-2</v>
      </c>
      <c r="BC1902" s="14">
        <v>-1.2610340479192938E-2</v>
      </c>
      <c r="BD1902" s="14">
        <v>-1.9455252918287938E-2</v>
      </c>
      <c r="BE1902" s="14">
        <v>-1.9455252918287938E-2</v>
      </c>
      <c r="BF1902" s="14">
        <v>0</v>
      </c>
      <c r="BG1902" s="14">
        <v>4.7699999999999992E-2</v>
      </c>
      <c r="BH1902" s="13">
        <v>-0.01</v>
      </c>
      <c r="BI1902" s="13">
        <v>-0.01</v>
      </c>
      <c r="BJ1902" s="13">
        <v>-0.01</v>
      </c>
      <c r="BK1902" s="13">
        <v>-0.01</v>
      </c>
      <c r="BL1902" s="13">
        <v>0.51400000000000001</v>
      </c>
      <c r="BM1902" s="13">
        <v>0.51400000000000001</v>
      </c>
      <c r="BN1902" s="13">
        <v>-0.01</v>
      </c>
      <c r="BO1902" s="13">
        <v>-0.01</v>
      </c>
      <c r="BP1902" s="13">
        <v>-0.01</v>
      </c>
      <c r="BQ1902" s="13">
        <v>0</v>
      </c>
      <c r="BR1902" s="13">
        <v>0</v>
      </c>
      <c r="BS1902" s="13">
        <v>-8.9999999999999993E-3</v>
      </c>
      <c r="BT1902" s="14" t="s">
        <v>7128</v>
      </c>
      <c r="BU1902" s="13">
        <v>-1.0000000000000009E-3</v>
      </c>
      <c r="BV1902" s="13">
        <v>-1.0000000000000009E-3</v>
      </c>
      <c r="BW1902" s="13">
        <v>-1.0000000000000009E-3</v>
      </c>
      <c r="BX1902" s="13">
        <v>0.79300000000000004</v>
      </c>
      <c r="BY1902" s="13">
        <v>0.79300000000000004</v>
      </c>
      <c r="BZ1902" s="13">
        <v>0</v>
      </c>
      <c r="CA1902" s="13">
        <v>0</v>
      </c>
      <c r="CB1902" s="13">
        <v>0</v>
      </c>
      <c r="CC1902" s="15">
        <v>-0.36199999999999999</v>
      </c>
      <c r="CD1902" s="15" t="s">
        <v>7128</v>
      </c>
      <c r="CE1902" s="15">
        <v>0.36</v>
      </c>
      <c r="CF1902" s="15">
        <v>2.6590447871170166</v>
      </c>
      <c r="CG1902" s="15">
        <v>2.8872180273851225</v>
      </c>
      <c r="CH1902" s="13">
        <v>-2.2857142857142859E-3</v>
      </c>
      <c r="CI1902" s="13">
        <v>-4.1428571428571434E-3</v>
      </c>
      <c r="CJ1902" s="13">
        <v>0</v>
      </c>
      <c r="CK1902" s="12">
        <f t="shared" si="58"/>
        <v>0</v>
      </c>
      <c r="CL1902" s="36" t="str">
        <f t="shared" si="59"/>
        <v>NA</v>
      </c>
      <c r="CM1902" s="13" t="s">
        <v>7128</v>
      </c>
      <c r="CN1902" s="13" t="s">
        <v>7128</v>
      </c>
      <c r="CO1902" s="13" t="s">
        <v>7128</v>
      </c>
      <c r="CP1902" s="13" t="s">
        <v>7128</v>
      </c>
      <c r="CQ1902" s="13" t="s">
        <v>7128</v>
      </c>
      <c r="CR1902" s="13" t="s">
        <v>7128</v>
      </c>
      <c r="CS1902" s="13" t="s">
        <v>7128</v>
      </c>
      <c r="CT1902" s="13">
        <v>0</v>
      </c>
      <c r="CU1902" s="13">
        <v>-0.01</v>
      </c>
      <c r="CV1902" s="13">
        <v>0</v>
      </c>
      <c r="CW1902" s="13">
        <v>-0.01</v>
      </c>
      <c r="CX1902" s="12">
        <v>-1.2610340479192938E-2</v>
      </c>
      <c r="CY1902" s="12">
        <v>-1.2610340479192938E-2</v>
      </c>
      <c r="CZ1902" s="15" t="s">
        <v>7128</v>
      </c>
      <c r="DA1902" s="20"/>
      <c r="DB1902" s="20"/>
    </row>
    <row r="1903" spans="1:106" ht="24">
      <c r="A1903" s="8" t="s">
        <v>5693</v>
      </c>
      <c r="B1903" s="8" t="s">
        <v>5694</v>
      </c>
      <c r="C1903" s="9" t="s">
        <v>7142</v>
      </c>
      <c r="D1903" s="9" t="s">
        <v>7126</v>
      </c>
      <c r="E1903" s="10" t="s">
        <v>7127</v>
      </c>
      <c r="F1903" s="10" t="s">
        <v>7126</v>
      </c>
      <c r="G1903" s="11">
        <v>0.1</v>
      </c>
      <c r="H1903" s="11">
        <v>0.21410256410256412</v>
      </c>
      <c r="I1903" s="12">
        <v>9.0499999999999997E-2</v>
      </c>
      <c r="J1903" s="12">
        <v>7.5876282051282051E-2</v>
      </c>
      <c r="K1903" s="12">
        <v>3.2000000000000001E-2</v>
      </c>
      <c r="L1903" s="12">
        <v>8.8499999999999995E-2</v>
      </c>
      <c r="M1903" s="12">
        <v>5.8418850000000001E-2</v>
      </c>
      <c r="N1903" s="12">
        <v>6.6572620658682635E-2</v>
      </c>
      <c r="O1903" s="12">
        <v>5.0249844074844063E-2</v>
      </c>
      <c r="P1903" s="12">
        <v>-6.6572620658682635E-2</v>
      </c>
      <c r="Q1903" s="13">
        <v>7.8E-2</v>
      </c>
      <c r="R1903" s="13">
        <v>0</v>
      </c>
      <c r="S1903" s="13">
        <v>8.8999999999999996E-2</v>
      </c>
      <c r="T1903" s="13">
        <v>8.8999999999999996E-2</v>
      </c>
      <c r="U1903" s="13">
        <v>0.16699999999999998</v>
      </c>
      <c r="V1903" s="13">
        <v>2E-3</v>
      </c>
      <c r="W1903" s="13">
        <v>0.16499999999999998</v>
      </c>
      <c r="X1903" s="14">
        <v>1.1976047904191617E-2</v>
      </c>
      <c r="Y1903" s="15">
        <v>8.3333333333333329E-2</v>
      </c>
      <c r="Z1903" s="14">
        <v>0.16824196597353497</v>
      </c>
      <c r="AA1903" s="14">
        <v>0.53293413173652693</v>
      </c>
      <c r="AB1903" s="14">
        <v>0.20227272727272727</v>
      </c>
      <c r="AC1903" s="14">
        <v>1.141025641025641</v>
      </c>
      <c r="AD1903" s="13">
        <v>2.5999999999999999E-2</v>
      </c>
      <c r="AE1903" s="15">
        <v>1.2586666666666668</v>
      </c>
      <c r="AF1903" s="14">
        <v>0.1224744871391589</v>
      </c>
      <c r="AG1903" s="14">
        <v>0.36742346141747673</v>
      </c>
      <c r="AH1903" s="15">
        <v>0.38823529411764712</v>
      </c>
      <c r="AI1903" s="5" t="s">
        <v>7128</v>
      </c>
      <c r="AJ1903" s="15">
        <v>5.5714285714285712</v>
      </c>
      <c r="AK1903" s="15">
        <v>5.5714285714285712</v>
      </c>
      <c r="AL1903" s="15" t="s">
        <v>7128</v>
      </c>
      <c r="AM1903" s="15" t="s">
        <v>7128</v>
      </c>
      <c r="AN1903" s="15">
        <v>0.17727272727272728</v>
      </c>
      <c r="AO1903" s="15">
        <v>1.9024390243902438</v>
      </c>
      <c r="AP1903" s="15" t="s">
        <v>7128</v>
      </c>
      <c r="AQ1903" s="15" t="s">
        <v>7128</v>
      </c>
      <c r="AR1903" s="15">
        <v>0.31309297912713469</v>
      </c>
      <c r="AS1903" s="15">
        <v>4.0243902439024382</v>
      </c>
      <c r="AT1903" s="14">
        <v>0</v>
      </c>
      <c r="AU1903" s="14">
        <v>0</v>
      </c>
      <c r="AV1903" s="12" t="s">
        <v>7128</v>
      </c>
      <c r="AW1903" s="12" t="s">
        <v>7128</v>
      </c>
      <c r="AX1903" s="12">
        <v>0.64800000000000002</v>
      </c>
      <c r="AY1903" s="12">
        <v>0.20499999999999999</v>
      </c>
      <c r="AZ1903" s="14" t="s">
        <v>7128</v>
      </c>
      <c r="BA1903" s="14" t="s">
        <v>7128</v>
      </c>
      <c r="BB1903" s="14">
        <v>0.12612612612612611</v>
      </c>
      <c r="BC1903" s="14">
        <v>0</v>
      </c>
      <c r="BD1903" s="14">
        <v>0.34146341463414631</v>
      </c>
      <c r="BE1903" s="14">
        <v>0</v>
      </c>
      <c r="BF1903" s="14">
        <v>0</v>
      </c>
      <c r="BG1903" s="14" t="s">
        <v>7128</v>
      </c>
      <c r="BH1903" s="13">
        <v>1.4E-2</v>
      </c>
      <c r="BI1903" s="13">
        <v>1.4E-2</v>
      </c>
      <c r="BJ1903" s="13">
        <v>0</v>
      </c>
      <c r="BK1903" s="13">
        <v>0</v>
      </c>
      <c r="BL1903" s="13">
        <v>4.1000000000000002E-2</v>
      </c>
      <c r="BM1903" s="13">
        <v>4.1000000000000002E-2</v>
      </c>
      <c r="BN1903" s="13">
        <v>0</v>
      </c>
      <c r="BO1903" s="13">
        <v>0</v>
      </c>
      <c r="BP1903" s="13">
        <v>0</v>
      </c>
      <c r="BQ1903" s="13">
        <v>0</v>
      </c>
      <c r="BR1903" s="13">
        <v>0</v>
      </c>
      <c r="BS1903" s="13">
        <v>-1E-3</v>
      </c>
      <c r="BT1903" s="14" t="s">
        <v>7128</v>
      </c>
      <c r="BU1903" s="13">
        <v>1E-3</v>
      </c>
      <c r="BV1903" s="13">
        <v>1.4999999999999999E-2</v>
      </c>
      <c r="BW1903" s="13">
        <v>1.4999999999999999E-2</v>
      </c>
      <c r="BX1903" s="13">
        <v>0.111</v>
      </c>
      <c r="BY1903" s="13">
        <v>0.50600000000000001</v>
      </c>
      <c r="BZ1903" s="13">
        <v>0.44</v>
      </c>
      <c r="CA1903" s="13">
        <v>0.52700000000000002</v>
      </c>
      <c r="CB1903" s="13">
        <v>0</v>
      </c>
      <c r="CC1903" s="15">
        <v>0.3</v>
      </c>
      <c r="CD1903" s="15">
        <v>0.76400000000000001</v>
      </c>
      <c r="CE1903" s="15">
        <v>0.36</v>
      </c>
      <c r="CF1903" s="15" t="s">
        <v>7128</v>
      </c>
      <c r="CG1903" s="15" t="s">
        <v>7128</v>
      </c>
      <c r="CH1903" s="13" t="s">
        <v>7128</v>
      </c>
      <c r="CI1903" s="13" t="s">
        <v>7128</v>
      </c>
      <c r="CJ1903" s="13">
        <v>0</v>
      </c>
      <c r="CK1903" s="12">
        <f t="shared" si="58"/>
        <v>0</v>
      </c>
      <c r="CL1903" s="36">
        <f t="shared" si="59"/>
        <v>7.7798861480075907E-2</v>
      </c>
      <c r="CM1903" s="13">
        <v>1.4E-2</v>
      </c>
      <c r="CN1903" s="13" t="s">
        <v>7128</v>
      </c>
      <c r="CO1903" s="13">
        <v>1.4E-2</v>
      </c>
      <c r="CP1903" s="13">
        <v>7.8E-2</v>
      </c>
      <c r="CQ1903" s="13" t="s">
        <v>7128</v>
      </c>
      <c r="CR1903" s="13" t="s">
        <v>7128</v>
      </c>
      <c r="CS1903" s="13" t="s">
        <v>7128</v>
      </c>
      <c r="CT1903" s="13">
        <v>0</v>
      </c>
      <c r="CU1903" s="13">
        <v>0</v>
      </c>
      <c r="CV1903" s="13">
        <v>0.52700000000000002</v>
      </c>
      <c r="CW1903" s="13">
        <v>0</v>
      </c>
      <c r="CX1903" s="12">
        <v>0.12612612612612611</v>
      </c>
      <c r="CY1903" s="12">
        <v>0</v>
      </c>
      <c r="CZ1903" s="15" t="s">
        <v>7128</v>
      </c>
      <c r="DA1903" s="20"/>
      <c r="DB1903" s="20"/>
    </row>
    <row r="1904" spans="1:106">
      <c r="A1904" s="8" t="s">
        <v>2093</v>
      </c>
      <c r="B1904" s="8" t="s">
        <v>2094</v>
      </c>
      <c r="C1904" s="9" t="s">
        <v>7148</v>
      </c>
      <c r="D1904" s="9" t="s">
        <v>7126</v>
      </c>
      <c r="E1904" s="10" t="s">
        <v>7127</v>
      </c>
      <c r="F1904" s="10" t="s">
        <v>7126</v>
      </c>
      <c r="G1904" s="11">
        <v>0.67</v>
      </c>
      <c r="H1904" s="11">
        <v>0.67</v>
      </c>
      <c r="I1904" s="12">
        <v>9.0499999999999997E-2</v>
      </c>
      <c r="J1904" s="12">
        <v>0.117135</v>
      </c>
      <c r="K1904" s="12">
        <v>5.1999999999999998E-2</v>
      </c>
      <c r="L1904" s="12">
        <v>0.1085</v>
      </c>
      <c r="M1904" s="12">
        <v>7.162085E-2</v>
      </c>
      <c r="N1904" s="12">
        <v>0.117135</v>
      </c>
      <c r="O1904" s="12">
        <v>-9.1203071312803891E-2</v>
      </c>
      <c r="P1904" s="12">
        <v>-1.8841396359256676E-2</v>
      </c>
      <c r="Q1904" s="13">
        <v>15.3</v>
      </c>
      <c r="R1904" s="13">
        <v>0</v>
      </c>
      <c r="S1904" s="13">
        <v>0</v>
      </c>
      <c r="T1904" s="13">
        <v>0</v>
      </c>
      <c r="U1904" s="13">
        <v>15.3</v>
      </c>
      <c r="V1904" s="13">
        <v>0</v>
      </c>
      <c r="W1904" s="13">
        <v>15.3</v>
      </c>
      <c r="X1904" s="14">
        <v>0</v>
      </c>
      <c r="Y1904" s="15">
        <v>0.40899795501022496</v>
      </c>
      <c r="Z1904" s="14" t="s">
        <v>7128</v>
      </c>
      <c r="AA1904" s="14">
        <v>0</v>
      </c>
      <c r="AB1904" s="14" t="s">
        <v>7128</v>
      </c>
      <c r="AC1904" s="14">
        <v>0</v>
      </c>
      <c r="AD1904" s="13">
        <v>3.12</v>
      </c>
      <c r="AE1904" s="15">
        <v>1.5384444444444445</v>
      </c>
      <c r="AF1904" s="14">
        <v>9.4868329805051374E-2</v>
      </c>
      <c r="AG1904" s="14">
        <v>0.9028302719780722</v>
      </c>
      <c r="AH1904" s="15">
        <v>0.36394557823129248</v>
      </c>
      <c r="AI1904" s="5">
        <v>1.0201342281879195</v>
      </c>
      <c r="AJ1904" s="15">
        <v>95.625</v>
      </c>
      <c r="AK1904" s="15">
        <v>95.625</v>
      </c>
      <c r="AL1904" s="15" t="s">
        <v>7128</v>
      </c>
      <c r="AM1904" s="15" t="s">
        <v>7128</v>
      </c>
      <c r="AN1904" s="15" t="s">
        <v>7128</v>
      </c>
      <c r="AO1904" s="15">
        <v>0.25888324873096447</v>
      </c>
      <c r="AP1904" s="15">
        <v>10.065789473684211</v>
      </c>
      <c r="AQ1904" s="15">
        <v>6.2195121951219514</v>
      </c>
      <c r="AR1904" s="15" t="s">
        <v>7128</v>
      </c>
      <c r="AS1904" s="15">
        <v>0.25888324873096447</v>
      </c>
      <c r="AT1904" s="14">
        <v>0</v>
      </c>
      <c r="AU1904" s="14">
        <v>0</v>
      </c>
      <c r="AV1904" s="12">
        <v>0.19899999999999998</v>
      </c>
      <c r="AW1904" s="12" t="s">
        <v>7128</v>
      </c>
      <c r="AX1904" s="12">
        <v>6.6400000000000001E-2</v>
      </c>
      <c r="AY1904" s="12">
        <v>3.6600000000000001E-2</v>
      </c>
      <c r="AZ1904" s="14" t="s">
        <v>7128</v>
      </c>
      <c r="BA1904" s="14" t="s">
        <v>7128</v>
      </c>
      <c r="BB1904" s="14">
        <v>2.5931928687196112E-2</v>
      </c>
      <c r="BC1904" s="14">
        <v>9.8293603640743327E-2</v>
      </c>
      <c r="BD1904" s="14">
        <v>2.7072758037225042E-3</v>
      </c>
      <c r="BE1904" s="14">
        <v>2.5719120135363791E-2</v>
      </c>
      <c r="BF1904" s="14">
        <v>0.41605839416058393</v>
      </c>
      <c r="BG1904" s="14">
        <v>0.18539999999999998</v>
      </c>
      <c r="BH1904" s="13">
        <v>0.16</v>
      </c>
      <c r="BI1904" s="13">
        <v>0.16</v>
      </c>
      <c r="BJ1904" s="13">
        <v>1.52</v>
      </c>
      <c r="BK1904" s="13">
        <v>1.52</v>
      </c>
      <c r="BL1904" s="13">
        <v>59.1</v>
      </c>
      <c r="BM1904" s="13">
        <v>59.1</v>
      </c>
      <c r="BN1904" s="13">
        <v>2.46</v>
      </c>
      <c r="BO1904" s="13">
        <v>2.46</v>
      </c>
      <c r="BP1904" s="13">
        <v>0.88759124087591235</v>
      </c>
      <c r="BQ1904" s="13">
        <v>0</v>
      </c>
      <c r="BR1904" s="13">
        <v>0</v>
      </c>
      <c r="BS1904" s="13">
        <v>-1.02</v>
      </c>
      <c r="BT1904" s="14">
        <v>-1.1491776315789475</v>
      </c>
      <c r="BU1904" s="13">
        <v>1.9075912408759124</v>
      </c>
      <c r="BV1904" s="13">
        <v>1.18</v>
      </c>
      <c r="BW1904" s="13">
        <v>1.18</v>
      </c>
      <c r="BX1904" s="13">
        <v>6.17</v>
      </c>
      <c r="BY1904" s="13">
        <v>9.0300000000000011</v>
      </c>
      <c r="BZ1904" s="13">
        <v>0</v>
      </c>
      <c r="CA1904" s="13">
        <v>0</v>
      </c>
      <c r="CB1904" s="13">
        <v>0</v>
      </c>
      <c r="CC1904" s="15">
        <v>0.57099999999999995</v>
      </c>
      <c r="CD1904" s="15">
        <v>0.51900000000000002</v>
      </c>
      <c r="CE1904" s="15">
        <v>0.36</v>
      </c>
      <c r="CF1904" s="15" t="s">
        <v>7128</v>
      </c>
      <c r="CG1904" s="15" t="s">
        <v>7128</v>
      </c>
      <c r="CH1904" s="13">
        <v>0.42599999999999999</v>
      </c>
      <c r="CI1904" s="13">
        <v>0.24299999999999999</v>
      </c>
      <c r="CJ1904" s="13">
        <v>0</v>
      </c>
      <c r="CK1904" s="12">
        <f t="shared" si="58"/>
        <v>0</v>
      </c>
      <c r="CL1904" s="36" t="str">
        <f t="shared" si="59"/>
        <v>NA</v>
      </c>
      <c r="CM1904" s="13">
        <v>0.27400000000000002</v>
      </c>
      <c r="CN1904" s="13">
        <v>0.114</v>
      </c>
      <c r="CO1904" s="13">
        <v>0.16</v>
      </c>
      <c r="CP1904" s="13">
        <v>15.3</v>
      </c>
      <c r="CQ1904" s="13">
        <v>2.46</v>
      </c>
      <c r="CR1904" s="13">
        <v>15.3</v>
      </c>
      <c r="CS1904" s="13" t="s">
        <v>7128</v>
      </c>
      <c r="CT1904" s="13">
        <v>0</v>
      </c>
      <c r="CU1904" s="13">
        <v>1.52</v>
      </c>
      <c r="CV1904" s="13">
        <v>0</v>
      </c>
      <c r="CW1904" s="13">
        <v>2.46</v>
      </c>
      <c r="CX1904" s="12">
        <v>2.5931928687196112E-2</v>
      </c>
      <c r="CY1904" s="12">
        <v>9.8293603640743327E-2</v>
      </c>
      <c r="CZ1904" s="15">
        <v>6.2195121951219514</v>
      </c>
      <c r="DA1904" s="20"/>
      <c r="DB1904" s="20"/>
    </row>
    <row r="1905" spans="1:106">
      <c r="A1905" s="8" t="s">
        <v>3893</v>
      </c>
      <c r="B1905" s="8" t="s">
        <v>3894</v>
      </c>
      <c r="C1905" s="9" t="s">
        <v>7161</v>
      </c>
      <c r="D1905" s="9" t="s">
        <v>7126</v>
      </c>
      <c r="E1905" s="10" t="s">
        <v>7127</v>
      </c>
      <c r="F1905" s="10" t="s">
        <v>7126</v>
      </c>
      <c r="G1905" s="11">
        <v>0.75</v>
      </c>
      <c r="H1905" s="11">
        <v>6.267456359102245</v>
      </c>
      <c r="I1905" s="12">
        <v>9.0499999999999997E-2</v>
      </c>
      <c r="J1905" s="12">
        <v>0.6237048004987531</v>
      </c>
      <c r="K1905" s="12">
        <v>4.1999999999999996E-2</v>
      </c>
      <c r="L1905" s="12">
        <v>9.8500000000000004E-2</v>
      </c>
      <c r="M1905" s="12">
        <v>6.5019850000000004E-2</v>
      </c>
      <c r="N1905" s="12">
        <v>0.13187531557743953</v>
      </c>
      <c r="O1905" s="12" t="s">
        <v>7128</v>
      </c>
      <c r="P1905" s="12">
        <v>-9.6405091041155772E-2</v>
      </c>
      <c r="Q1905" s="13">
        <v>4.01</v>
      </c>
      <c r="R1905" s="13">
        <v>0</v>
      </c>
      <c r="S1905" s="13">
        <v>29.5</v>
      </c>
      <c r="T1905" s="13">
        <v>29.5</v>
      </c>
      <c r="U1905" s="13">
        <v>33.51</v>
      </c>
      <c r="V1905" s="13">
        <v>5.8000000000000003E-2</v>
      </c>
      <c r="W1905" s="13">
        <v>33.451999999999998</v>
      </c>
      <c r="X1905" s="14">
        <v>1.7308266189197256E-3</v>
      </c>
      <c r="Y1905" s="15">
        <v>0.33185840707964598</v>
      </c>
      <c r="Z1905" s="14" t="s">
        <v>7128</v>
      </c>
      <c r="AA1905" s="14">
        <v>0.88033422858848109</v>
      </c>
      <c r="AB1905" s="14" t="s">
        <v>7128</v>
      </c>
      <c r="AC1905" s="14">
        <v>7.3566084788029933</v>
      </c>
      <c r="AD1905" s="13">
        <v>0.35599999999999998</v>
      </c>
      <c r="AE1905" s="15">
        <v>1.774388888888889</v>
      </c>
      <c r="AF1905" s="14">
        <v>0.1</v>
      </c>
      <c r="AG1905" s="14">
        <v>0.72749999999999992</v>
      </c>
      <c r="AH1905" s="15">
        <v>0.50540216086434586</v>
      </c>
      <c r="AI1905" s="5">
        <v>5.1904761904761898</v>
      </c>
      <c r="AJ1905" s="15">
        <v>22.154696132596683</v>
      </c>
      <c r="AK1905" s="15">
        <v>22.154696132596683</v>
      </c>
      <c r="AL1905" s="15" t="s">
        <v>7128</v>
      </c>
      <c r="AM1905" s="15" t="s">
        <v>7128</v>
      </c>
      <c r="AN1905" s="15" t="s">
        <v>7128</v>
      </c>
      <c r="AO1905" s="15">
        <v>0.55386740331491713</v>
      </c>
      <c r="AP1905" s="15">
        <v>153.44954128440367</v>
      </c>
      <c r="AQ1905" s="15">
        <v>122.98529411764704</v>
      </c>
      <c r="AR1905" s="15">
        <v>29.292469352014027</v>
      </c>
      <c r="AS1905" s="15">
        <v>4.6204419889502759</v>
      </c>
      <c r="AT1905" s="14">
        <v>0</v>
      </c>
      <c r="AU1905" s="14">
        <v>0</v>
      </c>
      <c r="AV1905" s="12">
        <v>-0.39899999999999997</v>
      </c>
      <c r="AW1905" s="12" t="s">
        <v>7128</v>
      </c>
      <c r="AX1905" s="12">
        <v>5.2999999999999999E-2</v>
      </c>
      <c r="AY1905" s="12">
        <v>6.2899999999999998E-2</v>
      </c>
      <c r="AZ1905" s="14" t="s">
        <v>7128</v>
      </c>
      <c r="BA1905" s="14" t="s">
        <v>7128</v>
      </c>
      <c r="BB1905" s="14" t="s">
        <v>7128</v>
      </c>
      <c r="BC1905" s="14">
        <v>3.5470224536283769E-2</v>
      </c>
      <c r="BD1905" s="14">
        <v>2.4999999999999998E-2</v>
      </c>
      <c r="BE1905" s="14">
        <v>3.0110497237569058E-2</v>
      </c>
      <c r="BF1905" s="14">
        <v>0</v>
      </c>
      <c r="BG1905" s="14">
        <v>0.16510000000000002</v>
      </c>
      <c r="BH1905" s="13">
        <v>0.18099999999999999</v>
      </c>
      <c r="BI1905" s="13">
        <v>0.18099999999999999</v>
      </c>
      <c r="BJ1905" s="13">
        <v>0.218</v>
      </c>
      <c r="BK1905" s="13">
        <v>0.218</v>
      </c>
      <c r="BL1905" s="13">
        <v>7.24</v>
      </c>
      <c r="BM1905" s="13">
        <v>7.24</v>
      </c>
      <c r="BN1905" s="13">
        <v>0.27200000000000002</v>
      </c>
      <c r="BO1905" s="13">
        <v>0.27200000000000002</v>
      </c>
      <c r="BP1905" s="13">
        <v>0.218</v>
      </c>
      <c r="BQ1905" s="13">
        <v>0</v>
      </c>
      <c r="BR1905" s="13">
        <v>0</v>
      </c>
      <c r="BS1905" s="13">
        <v>-0.09</v>
      </c>
      <c r="BT1905" s="14">
        <v>-0.41284403669724767</v>
      </c>
      <c r="BU1905" s="13">
        <v>0.308</v>
      </c>
      <c r="BV1905" s="13">
        <v>0.27100000000000002</v>
      </c>
      <c r="BW1905" s="13">
        <v>0.27100000000000002</v>
      </c>
      <c r="BX1905" s="13">
        <v>-29.7</v>
      </c>
      <c r="BY1905" s="13">
        <v>6.145999999999999</v>
      </c>
      <c r="BZ1905" s="13">
        <v>-28.3</v>
      </c>
      <c r="CA1905" s="13">
        <v>1.1419999999999992</v>
      </c>
      <c r="CB1905" s="13">
        <v>0</v>
      </c>
      <c r="CC1905" s="15">
        <v>0.48499999999999999</v>
      </c>
      <c r="CD1905" s="15">
        <v>0.95099999999999996</v>
      </c>
      <c r="CE1905" s="15">
        <v>0.36</v>
      </c>
      <c r="CF1905" s="15">
        <v>0.95849128743945888</v>
      </c>
      <c r="CG1905" s="15">
        <v>1.2467931137085344</v>
      </c>
      <c r="CH1905" s="13">
        <v>-0.75387499999999996</v>
      </c>
      <c r="CI1905" s="13">
        <v>-3.3699999999999997</v>
      </c>
      <c r="CJ1905" s="13">
        <v>0</v>
      </c>
      <c r="CK1905" s="12">
        <f t="shared" si="58"/>
        <v>0</v>
      </c>
      <c r="CL1905" s="36">
        <f t="shared" si="59"/>
        <v>6.3397548161120882</v>
      </c>
      <c r="CM1905" s="13">
        <v>0.18099999999999999</v>
      </c>
      <c r="CN1905" s="13" t="s">
        <v>7128</v>
      </c>
      <c r="CO1905" s="13">
        <v>0.18099999999999999</v>
      </c>
      <c r="CP1905" s="13">
        <v>4.01</v>
      </c>
      <c r="CQ1905" s="13">
        <v>0.27200000000000002</v>
      </c>
      <c r="CR1905" s="13">
        <v>33.451999999999998</v>
      </c>
      <c r="CS1905" s="13" t="s">
        <v>7128</v>
      </c>
      <c r="CT1905" s="13">
        <v>0</v>
      </c>
      <c r="CU1905" s="13">
        <v>0.218</v>
      </c>
      <c r="CV1905" s="13">
        <v>1.1419999999999992</v>
      </c>
      <c r="CW1905" s="13">
        <v>0.27200000000000002</v>
      </c>
      <c r="CX1905" s="12" t="s">
        <v>7128</v>
      </c>
      <c r="CY1905" s="12">
        <v>3.5470224536283769E-2</v>
      </c>
      <c r="CZ1905" s="15">
        <v>122.98529411764704</v>
      </c>
      <c r="DA1905" s="20"/>
      <c r="DB1905" s="20"/>
    </row>
    <row r="1906" spans="1:106">
      <c r="A1906" s="8" t="s">
        <v>6517</v>
      </c>
      <c r="B1906" s="8" t="s">
        <v>6518</v>
      </c>
      <c r="C1906" s="9" t="s">
        <v>7141</v>
      </c>
      <c r="D1906" s="9" t="s">
        <v>7126</v>
      </c>
      <c r="E1906" s="10" t="s">
        <v>7127</v>
      </c>
      <c r="F1906" s="10" t="s">
        <v>7126</v>
      </c>
      <c r="G1906" s="11">
        <v>0.73</v>
      </c>
      <c r="H1906" s="11">
        <v>0.98573248407643321</v>
      </c>
      <c r="I1906" s="12">
        <v>9.0499999999999997E-2</v>
      </c>
      <c r="J1906" s="12">
        <v>0.14570878980891722</v>
      </c>
      <c r="K1906" s="12">
        <v>4.7E-2</v>
      </c>
      <c r="L1906" s="12">
        <v>0.10350000000000001</v>
      </c>
      <c r="M1906" s="12">
        <v>6.8320350000000002E-2</v>
      </c>
      <c r="N1906" s="12">
        <v>0.12563160023584907</v>
      </c>
      <c r="O1906" s="12">
        <v>-0.17483159682646107</v>
      </c>
      <c r="P1906" s="12">
        <v>-0.1492154017339764</v>
      </c>
      <c r="Q1906" s="13">
        <v>3.14</v>
      </c>
      <c r="R1906" s="13">
        <v>0</v>
      </c>
      <c r="S1906" s="13">
        <v>1.1000000000000001</v>
      </c>
      <c r="T1906" s="13">
        <v>1.1000000000000001</v>
      </c>
      <c r="U1906" s="13">
        <v>4.24</v>
      </c>
      <c r="V1906" s="13">
        <v>4.4999999999999998E-2</v>
      </c>
      <c r="W1906" s="13">
        <v>4.1950000000000003</v>
      </c>
      <c r="X1906" s="14">
        <v>1.0613207547169811E-2</v>
      </c>
      <c r="Y1906" s="15">
        <v>9.1193329859301717E-3</v>
      </c>
      <c r="Z1906" s="14">
        <v>6.4327485380116955E-2</v>
      </c>
      <c r="AA1906" s="14">
        <v>0.25943396226415094</v>
      </c>
      <c r="AB1906" s="14">
        <v>6.8750000000000006E-2</v>
      </c>
      <c r="AC1906" s="14">
        <v>0.35031847133757965</v>
      </c>
      <c r="AD1906" s="13">
        <v>1.6E-2</v>
      </c>
      <c r="AE1906" s="15">
        <v>-1.6394722222222222</v>
      </c>
      <c r="AF1906" s="14">
        <v>0.14491376746189438</v>
      </c>
      <c r="AG1906" s="14" t="s">
        <v>7128</v>
      </c>
      <c r="AH1906" s="15">
        <v>0.6</v>
      </c>
      <c r="AI1906" s="5" t="s">
        <v>7128</v>
      </c>
      <c r="AJ1906" s="15" t="s">
        <v>7128</v>
      </c>
      <c r="AK1906" s="15" t="s">
        <v>7128</v>
      </c>
      <c r="AL1906" s="15" t="s">
        <v>7128</v>
      </c>
      <c r="AM1906" s="15" t="s">
        <v>7128</v>
      </c>
      <c r="AN1906" s="15">
        <v>0.19625000000000001</v>
      </c>
      <c r="AO1906" s="15">
        <v>4.8606811145510838</v>
      </c>
      <c r="AP1906" s="15" t="s">
        <v>7128</v>
      </c>
      <c r="AQ1906" s="15" t="s">
        <v>7128</v>
      </c>
      <c r="AR1906" s="15">
        <v>0.24596892406918794</v>
      </c>
      <c r="AS1906" s="15">
        <v>6.4938080495356036</v>
      </c>
      <c r="AT1906" s="14" t="s">
        <v>7128</v>
      </c>
      <c r="AU1906" s="14">
        <v>0</v>
      </c>
      <c r="AV1906" s="12" t="s">
        <v>7128</v>
      </c>
      <c r="AW1906" s="12" t="s">
        <v>7128</v>
      </c>
      <c r="AX1906" s="12">
        <v>-0.66900000000000004</v>
      </c>
      <c r="AY1906" s="12">
        <v>-0.43</v>
      </c>
      <c r="AZ1906" s="14" t="s">
        <v>7128</v>
      </c>
      <c r="BA1906" s="14" t="s">
        <v>7128</v>
      </c>
      <c r="BB1906" s="14">
        <v>-2.9122807017543856E-2</v>
      </c>
      <c r="BC1906" s="14">
        <v>-2.3583801498127339E-2</v>
      </c>
      <c r="BD1906" s="14">
        <v>-0.77089783281733748</v>
      </c>
      <c r="BE1906" s="14">
        <v>-0.62383900928792568</v>
      </c>
      <c r="BF1906" s="14">
        <v>0</v>
      </c>
      <c r="BG1906" s="14" t="s">
        <v>7128</v>
      </c>
      <c r="BH1906" s="13">
        <v>-0.498</v>
      </c>
      <c r="BI1906" s="13">
        <v>-0.498</v>
      </c>
      <c r="BJ1906" s="13">
        <v>-0.40300000000000002</v>
      </c>
      <c r="BK1906" s="13">
        <v>-0.40300000000000002</v>
      </c>
      <c r="BL1906" s="13">
        <v>0.64600000000000002</v>
      </c>
      <c r="BM1906" s="13">
        <v>0.64600000000000002</v>
      </c>
      <c r="BN1906" s="13">
        <v>-0.38</v>
      </c>
      <c r="BO1906" s="13">
        <v>-0.38</v>
      </c>
      <c r="BP1906" s="13">
        <v>-0.40300000000000002</v>
      </c>
      <c r="BQ1906" s="13">
        <v>0</v>
      </c>
      <c r="BR1906" s="13">
        <v>0</v>
      </c>
      <c r="BS1906" s="13">
        <v>-2.4E-2</v>
      </c>
      <c r="BT1906" s="14" t="s">
        <v>7128</v>
      </c>
      <c r="BU1906" s="13">
        <v>-0.379</v>
      </c>
      <c r="BV1906" s="13">
        <v>-0.47399999999999998</v>
      </c>
      <c r="BW1906" s="13">
        <v>-0.47399999999999998</v>
      </c>
      <c r="BX1906" s="13">
        <v>17.100000000000001</v>
      </c>
      <c r="BY1906" s="13">
        <v>17.088000000000001</v>
      </c>
      <c r="BZ1906" s="13">
        <v>16</v>
      </c>
      <c r="CA1906" s="13">
        <v>17.055</v>
      </c>
      <c r="CB1906" s="13">
        <v>0</v>
      </c>
      <c r="CC1906" s="15">
        <v>-0.77600000000000002</v>
      </c>
      <c r="CD1906" s="15">
        <v>-0.21299999999999999</v>
      </c>
      <c r="CE1906" s="15">
        <v>0.36</v>
      </c>
      <c r="CF1906" s="15">
        <v>2.2786693422791857</v>
      </c>
      <c r="CG1906" s="15">
        <v>1.8252158813941095</v>
      </c>
      <c r="CH1906" s="13">
        <v>0.17842857142857144</v>
      </c>
      <c r="CI1906" s="13">
        <v>0.49985714285714283</v>
      </c>
      <c r="CJ1906" s="13">
        <v>0</v>
      </c>
      <c r="CK1906" s="12">
        <f t="shared" si="58"/>
        <v>0</v>
      </c>
      <c r="CL1906" s="36">
        <f t="shared" si="59"/>
        <v>3.7877455291703312E-2</v>
      </c>
      <c r="CM1906" s="13" t="s">
        <v>7128</v>
      </c>
      <c r="CN1906" s="13" t="s">
        <v>7128</v>
      </c>
      <c r="CO1906" s="13" t="s">
        <v>7128</v>
      </c>
      <c r="CP1906" s="13" t="s">
        <v>7128</v>
      </c>
      <c r="CQ1906" s="13" t="s">
        <v>7128</v>
      </c>
      <c r="CR1906" s="13" t="s">
        <v>7128</v>
      </c>
      <c r="CS1906" s="13" t="s">
        <v>7128</v>
      </c>
      <c r="CT1906" s="13">
        <v>0</v>
      </c>
      <c r="CU1906" s="13">
        <v>-0.40300000000000002</v>
      </c>
      <c r="CV1906" s="13">
        <v>17.055</v>
      </c>
      <c r="CW1906" s="13">
        <v>-0.38</v>
      </c>
      <c r="CX1906" s="12">
        <v>-2.9122807017543856E-2</v>
      </c>
      <c r="CY1906" s="12">
        <v>-2.3583801498127339E-2</v>
      </c>
      <c r="CZ1906" s="15" t="s">
        <v>7128</v>
      </c>
      <c r="DA1906" s="20"/>
      <c r="DB1906" s="20"/>
    </row>
    <row r="1907" spans="1:106">
      <c r="A1907" s="8" t="s">
        <v>3743</v>
      </c>
      <c r="B1907" s="8" t="s">
        <v>3744</v>
      </c>
      <c r="C1907" s="9" t="s">
        <v>7141</v>
      </c>
      <c r="D1907" s="9" t="s">
        <v>7126</v>
      </c>
      <c r="E1907" s="10" t="s">
        <v>7127</v>
      </c>
      <c r="F1907" s="10" t="s">
        <v>7126</v>
      </c>
      <c r="G1907" s="11">
        <v>0.73</v>
      </c>
      <c r="H1907" s="11">
        <v>2.3989655172413791</v>
      </c>
      <c r="I1907" s="12">
        <v>9.0499999999999997E-2</v>
      </c>
      <c r="J1907" s="12">
        <v>0.27360637931034482</v>
      </c>
      <c r="K1907" s="12">
        <v>4.7E-2</v>
      </c>
      <c r="L1907" s="12">
        <v>0.10350000000000001</v>
      </c>
      <c r="M1907" s="12">
        <v>6.8320350000000002E-2</v>
      </c>
      <c r="N1907" s="12">
        <v>0.11619856130880246</v>
      </c>
      <c r="O1907" s="12">
        <v>-0.12809739727441666</v>
      </c>
      <c r="P1907" s="12">
        <v>-3.478883787102896E-2</v>
      </c>
      <c r="Q1907" s="13">
        <v>1.46</v>
      </c>
      <c r="R1907" s="13">
        <v>0</v>
      </c>
      <c r="S1907" s="13">
        <v>4.8</v>
      </c>
      <c r="T1907" s="13">
        <v>4.8</v>
      </c>
      <c r="U1907" s="13">
        <v>6.26</v>
      </c>
      <c r="V1907" s="13">
        <v>0.35599999999999998</v>
      </c>
      <c r="W1907" s="13">
        <v>5.9039999999999999</v>
      </c>
      <c r="X1907" s="14">
        <v>5.6869009584664537E-2</v>
      </c>
      <c r="Y1907" s="15">
        <v>6.5789473684210523E-2</v>
      </c>
      <c r="Z1907" s="14">
        <v>0.72289156626506024</v>
      </c>
      <c r="AA1907" s="14">
        <v>0.76677316293929709</v>
      </c>
      <c r="AB1907" s="14">
        <v>2.6086956521739126</v>
      </c>
      <c r="AC1907" s="14">
        <v>3.2876712328767121</v>
      </c>
      <c r="AD1907" s="13">
        <v>2.9000000000000001E-2</v>
      </c>
      <c r="AE1907" s="15">
        <v>-0.66230555555555548</v>
      </c>
      <c r="AF1907" s="14">
        <v>7.7459666924148338E-2</v>
      </c>
      <c r="AG1907" s="14" t="s">
        <v>7128</v>
      </c>
      <c r="AH1907" s="15">
        <v>0.37777777777777782</v>
      </c>
      <c r="AI1907" s="5">
        <v>1.6113537117903929</v>
      </c>
      <c r="AJ1907" s="15">
        <v>6.0082304526748969</v>
      </c>
      <c r="AK1907" s="15">
        <v>6.0082304526748969</v>
      </c>
      <c r="AL1907" s="15" t="s">
        <v>7128</v>
      </c>
      <c r="AM1907" s="15" t="s">
        <v>7128</v>
      </c>
      <c r="AN1907" s="15">
        <v>0.79347826086956519</v>
      </c>
      <c r="AO1907" s="15">
        <v>0.16762342135476463</v>
      </c>
      <c r="AP1907" s="15">
        <v>8</v>
      </c>
      <c r="AQ1907" s="15">
        <v>6.4104234527687289</v>
      </c>
      <c r="AR1907" s="15">
        <v>0.93952896244430306</v>
      </c>
      <c r="AS1907" s="15">
        <v>0.67784156142365093</v>
      </c>
      <c r="AT1907" s="14">
        <v>0</v>
      </c>
      <c r="AU1907" s="14">
        <v>0</v>
      </c>
      <c r="AV1907" s="12">
        <v>0.30199999999999999</v>
      </c>
      <c r="AW1907" s="12">
        <v>0.22500000000000001</v>
      </c>
      <c r="AX1907" s="12">
        <v>0.27300000000000002</v>
      </c>
      <c r="AY1907" s="12">
        <v>0.34399999999999997</v>
      </c>
      <c r="AZ1907" s="14" t="s">
        <v>7128</v>
      </c>
      <c r="BA1907" s="14" t="s">
        <v>7128</v>
      </c>
      <c r="BB1907" s="14">
        <v>0.14550898203592816</v>
      </c>
      <c r="BC1907" s="14">
        <v>8.1409723437773501E-2</v>
      </c>
      <c r="BD1907" s="14">
        <v>2.7898966704936849E-2</v>
      </c>
      <c r="BE1907" s="14">
        <v>8.4730195177956366E-2</v>
      </c>
      <c r="BF1907" s="14">
        <v>0.3045977011494253</v>
      </c>
      <c r="BG1907" s="14" t="s">
        <v>7128</v>
      </c>
      <c r="BH1907" s="13">
        <v>0.24299999999999999</v>
      </c>
      <c r="BI1907" s="13">
        <v>0.24299999999999999</v>
      </c>
      <c r="BJ1907" s="13">
        <v>0.73799999999999999</v>
      </c>
      <c r="BK1907" s="13">
        <v>0.73799999999999999</v>
      </c>
      <c r="BL1907" s="13">
        <v>8.7100000000000009</v>
      </c>
      <c r="BM1907" s="13">
        <v>8.7100000000000009</v>
      </c>
      <c r="BN1907" s="13">
        <v>0.92100000000000004</v>
      </c>
      <c r="BO1907" s="13">
        <v>0.92100000000000004</v>
      </c>
      <c r="BP1907" s="13">
        <v>0.51320689655172413</v>
      </c>
      <c r="BQ1907" s="13">
        <v>0</v>
      </c>
      <c r="BR1907" s="13">
        <v>0</v>
      </c>
      <c r="BS1907" s="13">
        <v>-0.30199999999999999</v>
      </c>
      <c r="BT1907" s="14">
        <v>-0.58845662836793655</v>
      </c>
      <c r="BU1907" s="13">
        <v>0.81520689655172407</v>
      </c>
      <c r="BV1907" s="13">
        <v>0.54499999999999993</v>
      </c>
      <c r="BW1907" s="13">
        <v>0.54499999999999993</v>
      </c>
      <c r="BX1907" s="13">
        <v>1.67</v>
      </c>
      <c r="BY1907" s="13">
        <v>6.3040000000000003</v>
      </c>
      <c r="BZ1907" s="13">
        <v>1.84</v>
      </c>
      <c r="CA1907" s="13">
        <v>6.2839999999999998</v>
      </c>
      <c r="CB1907" s="13">
        <v>0</v>
      </c>
      <c r="CC1907" s="15">
        <v>-0.47899999999999998</v>
      </c>
      <c r="CD1907" s="15">
        <v>0.25</v>
      </c>
      <c r="CE1907" s="15">
        <v>0.36</v>
      </c>
      <c r="CF1907" s="15">
        <v>0.84325732637352679</v>
      </c>
      <c r="CG1907" s="15">
        <v>0.67664417511721509</v>
      </c>
      <c r="CH1907" s="13">
        <v>0.26189999999999997</v>
      </c>
      <c r="CI1907" s="13">
        <v>0.10919999999999999</v>
      </c>
      <c r="CJ1907" s="13">
        <v>0</v>
      </c>
      <c r="CK1907" s="12">
        <f t="shared" si="58"/>
        <v>0</v>
      </c>
      <c r="CL1907" s="36">
        <f t="shared" si="59"/>
        <v>1.3860598345003186</v>
      </c>
      <c r="CM1907" s="13">
        <v>0.34799999999999998</v>
      </c>
      <c r="CN1907" s="13">
        <v>0.106</v>
      </c>
      <c r="CO1907" s="13">
        <v>0.24299999999999999</v>
      </c>
      <c r="CP1907" s="13">
        <v>1.46</v>
      </c>
      <c r="CQ1907" s="13">
        <v>0.92100000000000004</v>
      </c>
      <c r="CR1907" s="13">
        <v>5.9039999999999999</v>
      </c>
      <c r="CS1907" s="13" t="s">
        <v>7128</v>
      </c>
      <c r="CT1907" s="13">
        <v>0</v>
      </c>
      <c r="CU1907" s="13">
        <v>0.73799999999999999</v>
      </c>
      <c r="CV1907" s="13">
        <v>6.2839999999999998</v>
      </c>
      <c r="CW1907" s="13">
        <v>0.92100000000000004</v>
      </c>
      <c r="CX1907" s="12">
        <v>0.14550898203592816</v>
      </c>
      <c r="CY1907" s="12">
        <v>8.1409723437773501E-2</v>
      </c>
      <c r="CZ1907" s="15">
        <v>6.4104234527687289</v>
      </c>
      <c r="DA1907" s="20"/>
      <c r="DB1907" s="20"/>
    </row>
    <row r="1908" spans="1:106" ht="24">
      <c r="A1908" s="8" t="s">
        <v>861</v>
      </c>
      <c r="B1908" s="8" t="s">
        <v>862</v>
      </c>
      <c r="C1908" s="9" t="s">
        <v>7144</v>
      </c>
      <c r="D1908" s="9" t="s">
        <v>7126</v>
      </c>
      <c r="E1908" s="10" t="s">
        <v>7127</v>
      </c>
      <c r="F1908" s="10" t="s">
        <v>7126</v>
      </c>
      <c r="G1908" s="11">
        <v>1.1499999999999999</v>
      </c>
      <c r="H1908" s="11">
        <v>1.4046479446479445</v>
      </c>
      <c r="I1908" s="12">
        <v>9.0499999999999997E-2</v>
      </c>
      <c r="J1908" s="12">
        <v>0.18362063899063896</v>
      </c>
      <c r="K1908" s="12">
        <v>4.1999999999999996E-2</v>
      </c>
      <c r="L1908" s="12">
        <v>9.8500000000000004E-2</v>
      </c>
      <c r="M1908" s="12">
        <v>6.5019850000000004E-2</v>
      </c>
      <c r="N1908" s="12">
        <v>0.15697382240454399</v>
      </c>
      <c r="O1908" s="12">
        <v>4.7770946769878864E-2</v>
      </c>
      <c r="P1908" s="12">
        <v>-3.984775943970513E-2</v>
      </c>
      <c r="Q1908" s="13">
        <v>245.7</v>
      </c>
      <c r="R1908" s="13">
        <v>0</v>
      </c>
      <c r="S1908" s="13">
        <v>71.2</v>
      </c>
      <c r="T1908" s="13">
        <v>71.2</v>
      </c>
      <c r="U1908" s="13">
        <v>316.89999999999998</v>
      </c>
      <c r="V1908" s="13">
        <v>7.06</v>
      </c>
      <c r="W1908" s="13">
        <v>309.83999999999997</v>
      </c>
      <c r="X1908" s="14">
        <v>2.2278321236983277E-2</v>
      </c>
      <c r="Y1908" s="15">
        <v>1.6722408026755852E-2</v>
      </c>
      <c r="Z1908" s="14">
        <v>0.47561790247160995</v>
      </c>
      <c r="AA1908" s="14">
        <v>0.22467655411801832</v>
      </c>
      <c r="AB1908" s="14">
        <v>0.90700636942675161</v>
      </c>
      <c r="AC1908" s="14">
        <v>0.28978428978428983</v>
      </c>
      <c r="AD1908" s="13">
        <v>1.17</v>
      </c>
      <c r="AE1908" s="15">
        <v>1.9060277777777781</v>
      </c>
      <c r="AF1908" s="14">
        <v>5.4772255750516613E-2</v>
      </c>
      <c r="AG1908" s="14">
        <v>0.6600056817937251</v>
      </c>
      <c r="AH1908" s="15">
        <v>0.55893536121672993</v>
      </c>
      <c r="AI1908" s="5">
        <v>3.1695721077654517</v>
      </c>
      <c r="AJ1908" s="15">
        <v>17.18181818181818</v>
      </c>
      <c r="AK1908" s="15">
        <v>17.18181818181818</v>
      </c>
      <c r="AL1908" s="15" t="s">
        <v>7128</v>
      </c>
      <c r="AM1908" s="15" t="s">
        <v>7128</v>
      </c>
      <c r="AN1908" s="15">
        <v>3.129936305732484</v>
      </c>
      <c r="AO1908" s="15">
        <v>0.79463130659767145</v>
      </c>
      <c r="AP1908" s="15">
        <v>15.491999999999999</v>
      </c>
      <c r="AQ1908" s="15">
        <v>11.43321033210332</v>
      </c>
      <c r="AR1908" s="15">
        <v>2.4739699776429256</v>
      </c>
      <c r="AS1908" s="15">
        <v>1.0020698576972833</v>
      </c>
      <c r="AT1908" s="14">
        <v>8.7818181818181809E-2</v>
      </c>
      <c r="AU1908" s="14">
        <v>5.1111111111111114E-3</v>
      </c>
      <c r="AV1908" s="12">
        <v>0.19899999999999998</v>
      </c>
      <c r="AW1908" s="12">
        <v>0.36099999999999999</v>
      </c>
      <c r="AX1908" s="12">
        <v>0.11699999999999999</v>
      </c>
      <c r="AY1908" s="12">
        <v>0.29499999999999998</v>
      </c>
      <c r="AZ1908" s="14" t="s">
        <v>7128</v>
      </c>
      <c r="BA1908" s="14" t="s">
        <v>7128</v>
      </c>
      <c r="BB1908" s="14">
        <v>0.23139158576051783</v>
      </c>
      <c r="BC1908" s="14">
        <v>0.11712606296483886</v>
      </c>
      <c r="BD1908" s="14">
        <v>4.6248382923674003E-2</v>
      </c>
      <c r="BE1908" s="14">
        <v>6.4683053040103494E-2</v>
      </c>
      <c r="BF1908" s="14">
        <v>0.2358695652173913</v>
      </c>
      <c r="BG1908" s="14">
        <v>5.1799999999999999E-2</v>
      </c>
      <c r="BH1908" s="13">
        <v>14.3</v>
      </c>
      <c r="BI1908" s="13">
        <v>14.3</v>
      </c>
      <c r="BJ1908" s="13">
        <v>20</v>
      </c>
      <c r="BK1908" s="13">
        <v>20</v>
      </c>
      <c r="BL1908" s="13">
        <v>309.2</v>
      </c>
      <c r="BM1908" s="13">
        <v>309.2</v>
      </c>
      <c r="BN1908" s="13">
        <v>27.1</v>
      </c>
      <c r="BO1908" s="13">
        <v>27.1</v>
      </c>
      <c r="BP1908" s="13">
        <v>15.282608695652174</v>
      </c>
      <c r="BQ1908" s="13">
        <v>0</v>
      </c>
      <c r="BR1908" s="13">
        <v>0</v>
      </c>
      <c r="BS1908" s="13">
        <v>-9.64</v>
      </c>
      <c r="BT1908" s="14">
        <v>-0.63078236130867715</v>
      </c>
      <c r="BU1908" s="13">
        <v>24.922608695652173</v>
      </c>
      <c r="BV1908" s="13">
        <v>23.94</v>
      </c>
      <c r="BW1908" s="13">
        <v>23.94</v>
      </c>
      <c r="BX1908" s="13">
        <v>61.8</v>
      </c>
      <c r="BY1908" s="13">
        <v>130.47999999999999</v>
      </c>
      <c r="BZ1908" s="13">
        <v>78.5</v>
      </c>
      <c r="CA1908" s="13">
        <v>125.23999999999998</v>
      </c>
      <c r="CB1908" s="13">
        <v>-1.2558</v>
      </c>
      <c r="CC1908" s="15">
        <v>0.24099999999999999</v>
      </c>
      <c r="CD1908" s="15">
        <v>1.59</v>
      </c>
      <c r="CE1908" s="15">
        <v>0.36</v>
      </c>
      <c r="CF1908" s="15" t="s">
        <v>7128</v>
      </c>
      <c r="CG1908" s="15" t="s">
        <v>7128</v>
      </c>
      <c r="CH1908" s="13" t="s">
        <v>7128</v>
      </c>
      <c r="CI1908" s="13" t="s">
        <v>7128</v>
      </c>
      <c r="CJ1908" s="13">
        <v>-1.2558</v>
      </c>
      <c r="CK1908" s="12">
        <f t="shared" si="58"/>
        <v>5.2456140350877194E-2</v>
      </c>
      <c r="CL1908" s="36">
        <f t="shared" si="59"/>
        <v>2.468859789204727</v>
      </c>
      <c r="CM1908" s="13">
        <v>18.399999999999999</v>
      </c>
      <c r="CN1908" s="13">
        <v>4.34</v>
      </c>
      <c r="CO1908" s="13">
        <v>14.3</v>
      </c>
      <c r="CP1908" s="13">
        <v>245.7</v>
      </c>
      <c r="CQ1908" s="13">
        <v>27.1</v>
      </c>
      <c r="CR1908" s="13">
        <v>309.83999999999997</v>
      </c>
      <c r="CS1908" s="13">
        <v>23.94</v>
      </c>
      <c r="CT1908" s="13">
        <v>0</v>
      </c>
      <c r="CU1908" s="13">
        <v>20</v>
      </c>
      <c r="CV1908" s="13">
        <v>125.23999999999998</v>
      </c>
      <c r="CW1908" s="13">
        <v>27.1</v>
      </c>
      <c r="CX1908" s="12">
        <v>0.23139158576051783</v>
      </c>
      <c r="CY1908" s="12">
        <v>0.11712606296483886</v>
      </c>
      <c r="CZ1908" s="15">
        <v>11.43321033210332</v>
      </c>
      <c r="DA1908" s="20"/>
      <c r="DB1908" s="20"/>
    </row>
    <row r="1909" spans="1:106">
      <c r="A1909" s="8" t="s">
        <v>793</v>
      </c>
      <c r="B1909" s="8" t="s">
        <v>794</v>
      </c>
      <c r="C1909" s="9" t="s">
        <v>7144</v>
      </c>
      <c r="D1909" s="9" t="s">
        <v>7126</v>
      </c>
      <c r="E1909" s="10" t="s">
        <v>7127</v>
      </c>
      <c r="F1909" s="10" t="s">
        <v>7126</v>
      </c>
      <c r="G1909" s="11">
        <v>1.1499999999999999</v>
      </c>
      <c r="H1909" s="11">
        <v>1.1499999999999999</v>
      </c>
      <c r="I1909" s="12">
        <v>9.0499999999999997E-2</v>
      </c>
      <c r="J1909" s="12">
        <v>0.160575</v>
      </c>
      <c r="K1909" s="12">
        <v>4.1999999999999996E-2</v>
      </c>
      <c r="L1909" s="12">
        <v>9.8500000000000004E-2</v>
      </c>
      <c r="M1909" s="12">
        <v>6.5019850000000004E-2</v>
      </c>
      <c r="N1909" s="12">
        <v>0.160575</v>
      </c>
      <c r="O1909" s="12">
        <v>0.15264339080459774</v>
      </c>
      <c r="P1909" s="12">
        <v>-4.4548867491839325E-2</v>
      </c>
      <c r="Q1909" s="13">
        <v>132.6</v>
      </c>
      <c r="R1909" s="13">
        <v>0</v>
      </c>
      <c r="S1909" s="13">
        <v>0</v>
      </c>
      <c r="T1909" s="13">
        <v>0</v>
      </c>
      <c r="U1909" s="13">
        <v>132.6</v>
      </c>
      <c r="V1909" s="13">
        <v>0</v>
      </c>
      <c r="W1909" s="13">
        <v>132.6</v>
      </c>
      <c r="X1909" s="14">
        <v>0</v>
      </c>
      <c r="Y1909" s="15">
        <v>7.8616352201257858E-2</v>
      </c>
      <c r="Z1909" s="14" t="s">
        <v>7128</v>
      </c>
      <c r="AA1909" s="14">
        <v>0</v>
      </c>
      <c r="AB1909" s="14" t="s">
        <v>7128</v>
      </c>
      <c r="AC1909" s="14">
        <v>0</v>
      </c>
      <c r="AD1909" s="13">
        <v>8.36</v>
      </c>
      <c r="AE1909" s="15">
        <v>2.8174444444444449</v>
      </c>
      <c r="AF1909" s="14">
        <v>0.26832815729997478</v>
      </c>
      <c r="AG1909" s="14">
        <v>0.69318107302493481</v>
      </c>
      <c r="AH1909" s="15">
        <v>0.4082758620689656</v>
      </c>
      <c r="AI1909" s="5">
        <v>3.1536388140161722</v>
      </c>
      <c r="AJ1909" s="15">
        <v>12.165137614678898</v>
      </c>
      <c r="AK1909" s="15">
        <v>12.165137614678898</v>
      </c>
      <c r="AL1909" s="15">
        <v>13.615635179153093</v>
      </c>
      <c r="AM1909" s="15" t="s">
        <v>7128</v>
      </c>
      <c r="AN1909" s="15" t="s">
        <v>7128</v>
      </c>
      <c r="AO1909" s="15">
        <v>0.37226277372262773</v>
      </c>
      <c r="AP1909" s="15">
        <v>11.333333333333334</v>
      </c>
      <c r="AQ1909" s="15">
        <v>5.3684210526315788</v>
      </c>
      <c r="AR1909" s="15" t="s">
        <v>7128</v>
      </c>
      <c r="AS1909" s="15">
        <v>0.37226277372262773</v>
      </c>
      <c r="AT1909" s="14">
        <v>0.12844036697247704</v>
      </c>
      <c r="AU1909" s="14">
        <v>1.0558069381598792E-2</v>
      </c>
      <c r="AV1909" s="12">
        <v>0.33299999999999996</v>
      </c>
      <c r="AW1909" s="12">
        <v>0.23800000000000002</v>
      </c>
      <c r="AX1909" s="12">
        <v>0.23600000000000002</v>
      </c>
      <c r="AY1909" s="12">
        <v>0.28899999999999998</v>
      </c>
      <c r="AZ1909" s="14" t="s">
        <v>7128</v>
      </c>
      <c r="BA1909" s="14">
        <v>0.115</v>
      </c>
      <c r="BB1909" s="14">
        <v>0.31321839080459773</v>
      </c>
      <c r="BC1909" s="14">
        <v>0.11602613250816067</v>
      </c>
      <c r="BD1909" s="14">
        <v>3.0600786075238633E-2</v>
      </c>
      <c r="BE1909" s="14">
        <v>3.2846715328467155E-2</v>
      </c>
      <c r="BF1909" s="14">
        <v>0.22302158273381295</v>
      </c>
      <c r="BG1909" s="14">
        <v>0.29350000000000004</v>
      </c>
      <c r="BH1909" s="13">
        <v>10.9</v>
      </c>
      <c r="BI1909" s="13">
        <v>10.9</v>
      </c>
      <c r="BJ1909" s="13">
        <v>11.7</v>
      </c>
      <c r="BK1909" s="13">
        <v>11.7</v>
      </c>
      <c r="BL1909" s="13">
        <v>356.2</v>
      </c>
      <c r="BM1909" s="13">
        <v>356.2</v>
      </c>
      <c r="BN1909" s="13">
        <v>24.7</v>
      </c>
      <c r="BO1909" s="13">
        <v>24.7</v>
      </c>
      <c r="BP1909" s="13">
        <v>9.0906474820143881</v>
      </c>
      <c r="BQ1909" s="13">
        <v>10.8</v>
      </c>
      <c r="BR1909" s="13">
        <v>3.54</v>
      </c>
      <c r="BS1909" s="13">
        <v>-0.80000000000000071</v>
      </c>
      <c r="BT1909" s="14">
        <v>0.3014086736308958</v>
      </c>
      <c r="BU1909" s="13">
        <v>6.3506474820143888</v>
      </c>
      <c r="BV1909" s="13">
        <v>-2.6400000000000006</v>
      </c>
      <c r="BW1909" s="13">
        <v>8.16</v>
      </c>
      <c r="BX1909" s="13">
        <v>34.799999999999997</v>
      </c>
      <c r="BY1909" s="13">
        <v>78.349999999999994</v>
      </c>
      <c r="BZ1909" s="13">
        <v>0</v>
      </c>
      <c r="CA1909" s="13">
        <v>0</v>
      </c>
      <c r="CB1909" s="13">
        <v>-1.4</v>
      </c>
      <c r="CC1909" s="15">
        <v>1.24</v>
      </c>
      <c r="CD1909" s="15">
        <v>0.55600000000000005</v>
      </c>
      <c r="CE1909" s="15">
        <v>0.36</v>
      </c>
      <c r="CF1909" s="15" t="s">
        <v>7128</v>
      </c>
      <c r="CG1909" s="15" t="s">
        <v>7128</v>
      </c>
      <c r="CH1909" s="13" t="s">
        <v>7128</v>
      </c>
      <c r="CI1909" s="13" t="s">
        <v>7128</v>
      </c>
      <c r="CJ1909" s="13">
        <v>-1.4</v>
      </c>
      <c r="CK1909" s="12" t="str">
        <f t="shared" si="58"/>
        <v>NA</v>
      </c>
      <c r="CL1909" s="36" t="str">
        <f t="shared" si="59"/>
        <v>NA</v>
      </c>
      <c r="CM1909" s="13">
        <v>13.9</v>
      </c>
      <c r="CN1909" s="13">
        <v>3.1</v>
      </c>
      <c r="CO1909" s="13">
        <v>10.9</v>
      </c>
      <c r="CP1909" s="13">
        <v>132.6</v>
      </c>
      <c r="CQ1909" s="13">
        <v>24.7</v>
      </c>
      <c r="CR1909" s="13">
        <v>132.6</v>
      </c>
      <c r="CS1909" s="13">
        <v>-2.6400000000000006</v>
      </c>
      <c r="CT1909" s="13">
        <v>2.8199999999999999E-2</v>
      </c>
      <c r="CU1909" s="13">
        <v>11.641399999999999</v>
      </c>
      <c r="CV1909" s="13">
        <v>2.8199999999999999E-2</v>
      </c>
      <c r="CW1909" s="13">
        <v>24.7</v>
      </c>
      <c r="CX1909" s="12">
        <v>0.3112822368081038</v>
      </c>
      <c r="CY1909" s="12">
        <v>0.11540347375625608</v>
      </c>
      <c r="CZ1909" s="15">
        <v>5.3684210526315788</v>
      </c>
      <c r="DA1909" s="20"/>
      <c r="DB1909" s="20"/>
    </row>
    <row r="1910" spans="1:106">
      <c r="A1910" s="8" t="s">
        <v>2233</v>
      </c>
      <c r="B1910" s="8" t="s">
        <v>2234</v>
      </c>
      <c r="C1910" s="9" t="s">
        <v>7133</v>
      </c>
      <c r="D1910" s="9" t="s">
        <v>7126</v>
      </c>
      <c r="E1910" s="10" t="s">
        <v>7127</v>
      </c>
      <c r="F1910" s="10" t="s">
        <v>7126</v>
      </c>
      <c r="G1910" s="11">
        <v>0.92</v>
      </c>
      <c r="H1910" s="11">
        <v>0.96869237767192684</v>
      </c>
      <c r="I1910" s="12">
        <v>9.0499999999999997E-2</v>
      </c>
      <c r="J1910" s="12">
        <v>0.14416666017930937</v>
      </c>
      <c r="K1910" s="12">
        <v>4.7E-2</v>
      </c>
      <c r="L1910" s="12">
        <v>0.10350000000000001</v>
      </c>
      <c r="M1910" s="12">
        <v>6.8320350000000002E-2</v>
      </c>
      <c r="N1910" s="12">
        <v>0.13876250947881047</v>
      </c>
      <c r="O1910" s="12">
        <v>-1.8860537730329779E-2</v>
      </c>
      <c r="P1910" s="12">
        <v>0.19840386061333581</v>
      </c>
      <c r="Q1910" s="13">
        <v>33</v>
      </c>
      <c r="R1910" s="13">
        <v>2.531679528792822</v>
      </c>
      <c r="S1910" s="13">
        <v>0</v>
      </c>
      <c r="T1910" s="13">
        <v>2.531679528792822</v>
      </c>
      <c r="U1910" s="13">
        <v>35.531679528792822</v>
      </c>
      <c r="V1910" s="13">
        <v>5.5</v>
      </c>
      <c r="W1910" s="13">
        <v>30.031679528792822</v>
      </c>
      <c r="X1910" s="14">
        <v>0.1547914445063909</v>
      </c>
      <c r="Y1910" s="15">
        <v>0.32520325203252032</v>
      </c>
      <c r="Z1910" s="14">
        <v>8.8114567972114366E-2</v>
      </c>
      <c r="AA1910" s="14">
        <v>7.1251332961654548E-2</v>
      </c>
      <c r="AB1910" s="14">
        <v>9.6628989648580993E-2</v>
      </c>
      <c r="AC1910" s="14">
        <v>7.6717561478570367E-2</v>
      </c>
      <c r="AD1910" s="13">
        <v>1.34</v>
      </c>
      <c r="AE1910" s="15">
        <v>0.22113888888888888</v>
      </c>
      <c r="AF1910" s="14" t="s">
        <v>7128</v>
      </c>
      <c r="AG1910" s="14" t="s">
        <v>7128</v>
      </c>
      <c r="AH1910" s="15">
        <v>0.45189003436426123</v>
      </c>
      <c r="AI1910" s="5">
        <v>647.14285714285711</v>
      </c>
      <c r="AJ1910" s="15">
        <v>10.749185667752444</v>
      </c>
      <c r="AK1910" s="15">
        <v>10.749185667752444</v>
      </c>
      <c r="AL1910" s="15" t="s">
        <v>7128</v>
      </c>
      <c r="AM1910" s="15" t="s">
        <v>7128</v>
      </c>
      <c r="AN1910" s="15">
        <v>1.2595419847328244</v>
      </c>
      <c r="AO1910" s="15">
        <v>0.64579256360078274</v>
      </c>
      <c r="AP1910" s="15">
        <v>6.2310731498227963</v>
      </c>
      <c r="AQ1910" s="15">
        <v>5.4052698935912202</v>
      </c>
      <c r="AR1910" s="15">
        <v>3.2531111413829494</v>
      </c>
      <c r="AS1910" s="15">
        <v>0.58770410036776555</v>
      </c>
      <c r="AT1910" s="14">
        <v>0.15016286644951141</v>
      </c>
      <c r="AU1910" s="14">
        <v>1.396969696969697E-2</v>
      </c>
      <c r="AV1910" s="12" t="s">
        <v>7128</v>
      </c>
      <c r="AW1910" s="12">
        <v>0.41799999999999998</v>
      </c>
      <c r="AX1910" s="12">
        <v>0.128</v>
      </c>
      <c r="AY1910" s="12">
        <v>7.0999999999999994E-2</v>
      </c>
      <c r="AZ1910" s="14" t="s">
        <v>7128</v>
      </c>
      <c r="BA1910" s="14" t="s">
        <v>7128</v>
      </c>
      <c r="BB1910" s="14">
        <v>0.1253061224489796</v>
      </c>
      <c r="BC1910" s="14">
        <v>0.33716637009214628</v>
      </c>
      <c r="BD1910" s="14">
        <v>6.0078277886497063E-2</v>
      </c>
      <c r="BE1910" s="14">
        <v>9.4318279730752172E-2</v>
      </c>
      <c r="BF1910" s="14">
        <v>0.31011235955056177</v>
      </c>
      <c r="BG1910" s="14">
        <v>0.1263</v>
      </c>
      <c r="BH1910" s="13">
        <v>3.07</v>
      </c>
      <c r="BI1910" s="13">
        <v>3.07</v>
      </c>
      <c r="BJ1910" s="13">
        <v>4.53</v>
      </c>
      <c r="BK1910" s="13">
        <v>4.8196640942414364</v>
      </c>
      <c r="BL1910" s="13">
        <v>51.1</v>
      </c>
      <c r="BM1910" s="13">
        <v>51.1</v>
      </c>
      <c r="BN1910" s="13">
        <v>4.76</v>
      </c>
      <c r="BO1910" s="13">
        <v>5.556</v>
      </c>
      <c r="BP1910" s="13">
        <v>3.3250266897351035</v>
      </c>
      <c r="BQ1910" s="13">
        <v>0</v>
      </c>
      <c r="BR1910" s="13">
        <v>0.69799999999999995</v>
      </c>
      <c r="BS1910" s="13">
        <v>-2.0000000000000018E-3</v>
      </c>
      <c r="BT1910" s="14">
        <v>0.20932162804847998</v>
      </c>
      <c r="BU1910" s="13">
        <v>2.6290266897351038</v>
      </c>
      <c r="BV1910" s="13">
        <v>2.3740000000000001</v>
      </c>
      <c r="BW1910" s="13">
        <v>2.3740000000000001</v>
      </c>
      <c r="BX1910" s="13">
        <v>24.5</v>
      </c>
      <c r="BY1910" s="13">
        <v>9.8616795287928216</v>
      </c>
      <c r="BZ1910" s="13">
        <v>26.2</v>
      </c>
      <c r="CA1910" s="13">
        <v>9.2316795287928208</v>
      </c>
      <c r="CB1910" s="13">
        <v>-0.46100000000000002</v>
      </c>
      <c r="CC1910" s="15">
        <v>7.3999999999999996E-2</v>
      </c>
      <c r="CD1910" s="15">
        <v>9.0999999999999998E-2</v>
      </c>
      <c r="CE1910" s="15">
        <v>0.36</v>
      </c>
      <c r="CF1910" s="15" t="s">
        <v>7128</v>
      </c>
      <c r="CG1910" s="15" t="s">
        <v>7128</v>
      </c>
      <c r="CH1910" s="13" t="s">
        <v>7128</v>
      </c>
      <c r="CI1910" s="13" t="s">
        <v>7128</v>
      </c>
      <c r="CJ1910" s="13">
        <v>-0.46100000000000002</v>
      </c>
      <c r="CK1910" s="12">
        <f t="shared" si="58"/>
        <v>0.19418702611625949</v>
      </c>
      <c r="CL1910" s="36">
        <f t="shared" si="59"/>
        <v>5.5352874675321493</v>
      </c>
      <c r="CM1910" s="13">
        <v>4.45</v>
      </c>
      <c r="CN1910" s="13">
        <v>1.38</v>
      </c>
      <c r="CO1910" s="13">
        <v>3.07</v>
      </c>
      <c r="CP1910" s="13">
        <v>33</v>
      </c>
      <c r="CQ1910" s="13">
        <v>5.556</v>
      </c>
      <c r="CR1910" s="13">
        <v>30.031679528792822</v>
      </c>
      <c r="CS1910" s="13">
        <v>2.3740000000000001</v>
      </c>
      <c r="CT1910" s="13">
        <v>0</v>
      </c>
      <c r="CU1910" s="13">
        <v>4.8196640942414364</v>
      </c>
      <c r="CV1910" s="13">
        <v>9.2316795287928208</v>
      </c>
      <c r="CW1910" s="13">
        <v>4.76</v>
      </c>
      <c r="CX1910" s="12">
        <v>0.1253061224489796</v>
      </c>
      <c r="CY1910" s="12">
        <v>0.33716637009214628</v>
      </c>
      <c r="CZ1910" s="15">
        <v>6.3091763715951306</v>
      </c>
      <c r="DA1910" s="20"/>
      <c r="DB1910" s="20"/>
    </row>
    <row r="1911" spans="1:106">
      <c r="A1911" s="8" t="s">
        <v>557</v>
      </c>
      <c r="B1911" s="8" t="s">
        <v>558</v>
      </c>
      <c r="C1911" s="9" t="s">
        <v>7133</v>
      </c>
      <c r="D1911" s="9" t="s">
        <v>7126</v>
      </c>
      <c r="E1911" s="10" t="s">
        <v>7127</v>
      </c>
      <c r="F1911" s="10" t="s">
        <v>7126</v>
      </c>
      <c r="G1911" s="11">
        <v>0.92</v>
      </c>
      <c r="H1911" s="11">
        <v>0.92676568769235168</v>
      </c>
      <c r="I1911" s="12">
        <v>9.0499999999999997E-2</v>
      </c>
      <c r="J1911" s="12">
        <v>0.14037229473615784</v>
      </c>
      <c r="K1911" s="12">
        <v>3.2000000000000001E-2</v>
      </c>
      <c r="L1911" s="12">
        <v>8.8499999999999995E-2</v>
      </c>
      <c r="M1911" s="12">
        <v>5.8418850000000001E-2</v>
      </c>
      <c r="N1911" s="12">
        <v>0.13960147073638632</v>
      </c>
      <c r="O1911" s="12">
        <v>0.13487200493810927</v>
      </c>
      <c r="P1911" s="12">
        <v>0.1066743130812246</v>
      </c>
      <c r="Q1911" s="13">
        <v>1667.7</v>
      </c>
      <c r="R1911" s="13">
        <v>15.488709113335975</v>
      </c>
      <c r="S1911" s="13">
        <v>0.34599999999999997</v>
      </c>
      <c r="T1911" s="13">
        <v>15.834709113335975</v>
      </c>
      <c r="U1911" s="13">
        <v>1683.534709113336</v>
      </c>
      <c r="V1911" s="13">
        <v>66.099999999999994</v>
      </c>
      <c r="W1911" s="13">
        <v>1617.4347091133361</v>
      </c>
      <c r="X1911" s="14">
        <v>3.9262629776616105E-2</v>
      </c>
      <c r="Y1911" s="15">
        <v>5.3699284009546544E-2</v>
      </c>
      <c r="Z1911" s="14">
        <v>4.4562798699986854E-2</v>
      </c>
      <c r="AA1911" s="14">
        <v>9.4056327010184487E-3</v>
      </c>
      <c r="AB1911" s="14">
        <v>4.6641263956806997E-2</v>
      </c>
      <c r="AC1911" s="14">
        <v>9.4949386060658239E-3</v>
      </c>
      <c r="AD1911" s="13">
        <v>19.91</v>
      </c>
      <c r="AE1911" s="15">
        <v>1.284888888888889</v>
      </c>
      <c r="AF1911" s="14">
        <v>0.18165902124584951</v>
      </c>
      <c r="AG1911" s="14">
        <v>0.42772442275159112</v>
      </c>
      <c r="AH1911" s="15">
        <v>0.24272818455366099</v>
      </c>
      <c r="AI1911" s="5">
        <v>594.26751592356686</v>
      </c>
      <c r="AJ1911" s="15">
        <v>19.596944770857817</v>
      </c>
      <c r="AK1911" s="15">
        <v>19.736094674556213</v>
      </c>
      <c r="AL1911" s="15">
        <v>18.099999999999998</v>
      </c>
      <c r="AM1911" s="15">
        <v>1.0948013838468056</v>
      </c>
      <c r="AN1911" s="15">
        <v>4.9122238586156115</v>
      </c>
      <c r="AO1911" s="15">
        <v>2.9402327221438647</v>
      </c>
      <c r="AP1911" s="15">
        <v>16.705195061149645</v>
      </c>
      <c r="AQ1911" s="15">
        <v>13.989229450902405</v>
      </c>
      <c r="AR1911" s="15">
        <v>5.8257654969684198</v>
      </c>
      <c r="AS1911" s="15">
        <v>2.8516126747414243</v>
      </c>
      <c r="AT1911" s="14">
        <v>0.336094674556213</v>
      </c>
      <c r="AU1911" s="14">
        <v>1.7029441746117407E-2</v>
      </c>
      <c r="AV1911" s="12">
        <v>0.26400000000000001</v>
      </c>
      <c r="AW1911" s="12">
        <v>0.253</v>
      </c>
      <c r="AX1911" s="12">
        <v>0.214</v>
      </c>
      <c r="AY1911" s="12">
        <v>0.22399999999999998</v>
      </c>
      <c r="AZ1911" s="14">
        <v>0.17899999999999999</v>
      </c>
      <c r="BA1911" s="14">
        <v>0.191</v>
      </c>
      <c r="BB1911" s="14">
        <v>0.27524429967426711</v>
      </c>
      <c r="BC1911" s="14">
        <v>0.24627578381761092</v>
      </c>
      <c r="BD1911" s="14">
        <v>0.14601693450838085</v>
      </c>
      <c r="BE1911" s="14">
        <v>0.16730993291400173</v>
      </c>
      <c r="BF1911" s="14">
        <v>0.22548120989917508</v>
      </c>
      <c r="BG1911" s="14">
        <v>0.33979999999999999</v>
      </c>
      <c r="BH1911" s="13">
        <v>85.1</v>
      </c>
      <c r="BI1911" s="13">
        <v>84.5</v>
      </c>
      <c r="BJ1911" s="13">
        <v>93.3</v>
      </c>
      <c r="BK1911" s="13">
        <v>96.822258177332813</v>
      </c>
      <c r="BL1911" s="13">
        <v>567.20000000000005</v>
      </c>
      <c r="BM1911" s="13">
        <v>578.70000000000005</v>
      </c>
      <c r="BN1911" s="13">
        <v>110.6</v>
      </c>
      <c r="BO1911" s="13">
        <v>115.62</v>
      </c>
      <c r="BP1911" s="13">
        <v>74.990658258337518</v>
      </c>
      <c r="BQ1911" s="13">
        <v>0</v>
      </c>
      <c r="BR1911" s="13">
        <v>-1.7999999999999989</v>
      </c>
      <c r="BS1911" s="13">
        <v>38.330000000000005</v>
      </c>
      <c r="BT1911" s="14">
        <v>0.48712734157042253</v>
      </c>
      <c r="BU1911" s="13">
        <v>38.46065825833751</v>
      </c>
      <c r="BV1911" s="13">
        <v>47.969999999999992</v>
      </c>
      <c r="BW1911" s="13">
        <v>47.969999999999992</v>
      </c>
      <c r="BX1911" s="13">
        <v>307</v>
      </c>
      <c r="BY1911" s="13">
        <v>304.49870911333596</v>
      </c>
      <c r="BZ1911" s="13">
        <v>339.5</v>
      </c>
      <c r="CA1911" s="13">
        <v>277.63470911333593</v>
      </c>
      <c r="CB1911" s="13">
        <v>-28.4</v>
      </c>
      <c r="CC1911" s="15">
        <v>0.51800000000000002</v>
      </c>
      <c r="CD1911" s="15">
        <v>0.35</v>
      </c>
      <c r="CE1911" s="15">
        <v>0.36</v>
      </c>
      <c r="CF1911" s="15" t="s">
        <v>7128</v>
      </c>
      <c r="CG1911" s="15" t="s">
        <v>7128</v>
      </c>
      <c r="CH1911" s="13" t="s">
        <v>7128</v>
      </c>
      <c r="CI1911" s="13" t="s">
        <v>7128</v>
      </c>
      <c r="CJ1911" s="13">
        <v>-28.4</v>
      </c>
      <c r="CK1911" s="12">
        <f t="shared" si="58"/>
        <v>0.59203668959766531</v>
      </c>
      <c r="CL1911" s="36">
        <f t="shared" si="59"/>
        <v>2.0429722271088875</v>
      </c>
      <c r="CM1911" s="13">
        <v>109.1</v>
      </c>
      <c r="CN1911" s="13">
        <v>24.6</v>
      </c>
      <c r="CO1911" s="13">
        <v>84.5</v>
      </c>
      <c r="CP1911" s="13">
        <v>1667.7</v>
      </c>
      <c r="CQ1911" s="13">
        <v>115.62</v>
      </c>
      <c r="CR1911" s="13">
        <v>1617.4347091133361</v>
      </c>
      <c r="CS1911" s="13">
        <v>47.969999999999992</v>
      </c>
      <c r="CT1911" s="13">
        <v>0</v>
      </c>
      <c r="CU1911" s="13">
        <v>96.822258177332813</v>
      </c>
      <c r="CV1911" s="13">
        <v>277.63470911333593</v>
      </c>
      <c r="CW1911" s="13">
        <v>110.6</v>
      </c>
      <c r="CX1911" s="12">
        <v>0.27524429967426711</v>
      </c>
      <c r="CY1911" s="12">
        <v>0.24627578381761092</v>
      </c>
      <c r="CZ1911" s="15">
        <v>14.624183626702859</v>
      </c>
      <c r="DA1911" s="20"/>
      <c r="DB1911" s="20"/>
    </row>
    <row r="1912" spans="1:106">
      <c r="A1912" s="8" t="s">
        <v>3101</v>
      </c>
      <c r="B1912" s="8" t="s">
        <v>3102</v>
      </c>
      <c r="C1912" s="9" t="s">
        <v>7141</v>
      </c>
      <c r="D1912" s="9" t="s">
        <v>7126</v>
      </c>
      <c r="E1912" s="10" t="s">
        <v>7127</v>
      </c>
      <c r="F1912" s="10" t="s">
        <v>7126</v>
      </c>
      <c r="G1912" s="11">
        <v>0.73</v>
      </c>
      <c r="H1912" s="11">
        <v>0.73</v>
      </c>
      <c r="I1912" s="12">
        <v>9.0499999999999997E-2</v>
      </c>
      <c r="J1912" s="12">
        <v>0.12256500000000001</v>
      </c>
      <c r="K1912" s="12">
        <v>4.7E-2</v>
      </c>
      <c r="L1912" s="12">
        <v>0.10350000000000001</v>
      </c>
      <c r="M1912" s="12">
        <v>6.8320350000000002E-2</v>
      </c>
      <c r="N1912" s="12">
        <v>0.12256500000000001</v>
      </c>
      <c r="O1912" s="12" t="s">
        <v>7128</v>
      </c>
      <c r="P1912" s="12" t="s">
        <v>7128</v>
      </c>
      <c r="Q1912" s="13">
        <v>0.308</v>
      </c>
      <c r="R1912" s="13">
        <v>0</v>
      </c>
      <c r="S1912" s="13">
        <v>0</v>
      </c>
      <c r="T1912" s="13">
        <v>0</v>
      </c>
      <c r="U1912" s="13">
        <v>0.308</v>
      </c>
      <c r="V1912" s="13">
        <v>0</v>
      </c>
      <c r="W1912" s="13">
        <v>0.308</v>
      </c>
      <c r="X1912" s="14">
        <v>0</v>
      </c>
      <c r="Y1912" s="15">
        <v>0.14492753623188406</v>
      </c>
      <c r="Z1912" s="14" t="s">
        <v>7128</v>
      </c>
      <c r="AA1912" s="14">
        <v>0</v>
      </c>
      <c r="AB1912" s="14" t="s">
        <v>7128</v>
      </c>
      <c r="AC1912" s="14">
        <v>0</v>
      </c>
      <c r="AD1912" s="13">
        <v>8.8999999999999996E-2</v>
      </c>
      <c r="AE1912" s="15">
        <v>1.8611111111111114</v>
      </c>
      <c r="AF1912" s="14">
        <v>0.1</v>
      </c>
      <c r="AG1912" s="14">
        <v>0.80700000000000005</v>
      </c>
      <c r="AH1912" s="15">
        <v>0.76856649395509502</v>
      </c>
      <c r="AI1912" s="5" t="s">
        <v>7128</v>
      </c>
      <c r="AJ1912" s="15">
        <v>8.5555555555555554</v>
      </c>
      <c r="AK1912" s="15">
        <v>8.5555555555555554</v>
      </c>
      <c r="AL1912" s="15" t="s">
        <v>7128</v>
      </c>
      <c r="AM1912" s="15" t="s">
        <v>7128</v>
      </c>
      <c r="AN1912" s="15" t="s">
        <v>7128</v>
      </c>
      <c r="AO1912" s="15">
        <v>1.6041666666666666E-2</v>
      </c>
      <c r="AP1912" s="15" t="s">
        <v>7128</v>
      </c>
      <c r="AQ1912" s="15" t="s">
        <v>7128</v>
      </c>
      <c r="AR1912" s="15" t="s">
        <v>7128</v>
      </c>
      <c r="AS1912" s="15">
        <v>1.6041666666666666E-2</v>
      </c>
      <c r="AT1912" s="14">
        <v>0</v>
      </c>
      <c r="AU1912" s="14">
        <v>0</v>
      </c>
      <c r="AV1912" s="12">
        <v>0.107</v>
      </c>
      <c r="AW1912" s="12">
        <v>0.16</v>
      </c>
      <c r="AX1912" s="12">
        <v>0.59799999999999998</v>
      </c>
      <c r="AY1912" s="12">
        <v>0.46</v>
      </c>
      <c r="AZ1912" s="14" t="s">
        <v>7128</v>
      </c>
      <c r="BA1912" s="14" t="s">
        <v>7128</v>
      </c>
      <c r="BB1912" s="14" t="s">
        <v>7128</v>
      </c>
      <c r="BC1912" s="14" t="s">
        <v>7128</v>
      </c>
      <c r="BD1912" s="14">
        <v>1.8749999999999999E-3</v>
      </c>
      <c r="BE1912" s="14">
        <v>-1.1927083333333335E-2</v>
      </c>
      <c r="BF1912" s="14">
        <v>0.45588235294117646</v>
      </c>
      <c r="BG1912" s="14" t="s">
        <v>7128</v>
      </c>
      <c r="BH1912" s="13">
        <v>3.5999999999999997E-2</v>
      </c>
      <c r="BI1912" s="13">
        <v>3.5999999999999997E-2</v>
      </c>
      <c r="BJ1912" s="13">
        <v>-0.22900000000000001</v>
      </c>
      <c r="BK1912" s="13">
        <v>-0.22900000000000001</v>
      </c>
      <c r="BL1912" s="13">
        <v>19.2</v>
      </c>
      <c r="BM1912" s="13">
        <v>19.2</v>
      </c>
      <c r="BN1912" s="13">
        <v>-0.216</v>
      </c>
      <c r="BO1912" s="13">
        <v>-0.216</v>
      </c>
      <c r="BP1912" s="13">
        <v>-0.12460294117647061</v>
      </c>
      <c r="BQ1912" s="13">
        <v>0</v>
      </c>
      <c r="BR1912" s="13">
        <v>0</v>
      </c>
      <c r="BS1912" s="13">
        <v>-1.2999999999999999E-2</v>
      </c>
      <c r="BT1912" s="14" t="s">
        <v>7128</v>
      </c>
      <c r="BU1912" s="13">
        <v>-0.11160294117647061</v>
      </c>
      <c r="BV1912" s="13">
        <v>4.8999999999999995E-2</v>
      </c>
      <c r="BW1912" s="13">
        <v>4.8999999999999995E-2</v>
      </c>
      <c r="BX1912" s="13">
        <v>0</v>
      </c>
      <c r="BY1912" s="13">
        <v>0</v>
      </c>
      <c r="BZ1912" s="13">
        <v>0</v>
      </c>
      <c r="CA1912" s="13">
        <v>0</v>
      </c>
      <c r="CB1912" s="13">
        <v>0</v>
      </c>
      <c r="CC1912" s="15">
        <v>0.53800000000000003</v>
      </c>
      <c r="CD1912" s="15">
        <v>0.93799999999999994</v>
      </c>
      <c r="CE1912" s="15">
        <v>0.36</v>
      </c>
      <c r="CF1912" s="15">
        <v>1.4487441413785509</v>
      </c>
      <c r="CG1912" s="15">
        <v>1.8429597248348837</v>
      </c>
      <c r="CH1912" s="13">
        <v>0.11420000000000001</v>
      </c>
      <c r="CI1912" s="13">
        <v>8.2000000000000017E-2</v>
      </c>
      <c r="CJ1912" s="13">
        <v>0</v>
      </c>
      <c r="CK1912" s="12">
        <f t="shared" si="58"/>
        <v>0</v>
      </c>
      <c r="CL1912" s="36" t="str">
        <f t="shared" si="59"/>
        <v>NA</v>
      </c>
      <c r="CM1912" s="13">
        <v>6.8000000000000005E-2</v>
      </c>
      <c r="CN1912" s="13">
        <v>3.1E-2</v>
      </c>
      <c r="CO1912" s="13">
        <v>3.5999999999999997E-2</v>
      </c>
      <c r="CP1912" s="13">
        <v>0.308</v>
      </c>
      <c r="CQ1912" s="13" t="s">
        <v>7128</v>
      </c>
      <c r="CR1912" s="13" t="s">
        <v>7128</v>
      </c>
      <c r="CS1912" s="13" t="s">
        <v>7128</v>
      </c>
      <c r="CT1912" s="13">
        <v>0</v>
      </c>
      <c r="CU1912" s="13">
        <v>-0.22900000000000001</v>
      </c>
      <c r="CV1912" s="13">
        <v>0</v>
      </c>
      <c r="CW1912" s="13">
        <v>-0.216</v>
      </c>
      <c r="CX1912" s="12" t="s">
        <v>7128</v>
      </c>
      <c r="CY1912" s="12" t="s">
        <v>7128</v>
      </c>
      <c r="CZ1912" s="15" t="s">
        <v>7128</v>
      </c>
      <c r="DA1912" s="20"/>
      <c r="DB1912" s="20"/>
    </row>
    <row r="1913" spans="1:106" ht="24">
      <c r="A1913" s="8" t="s">
        <v>5717</v>
      </c>
      <c r="B1913" s="8" t="s">
        <v>5718</v>
      </c>
      <c r="C1913" s="9" t="s">
        <v>7142</v>
      </c>
      <c r="D1913" s="9" t="s">
        <v>7126</v>
      </c>
      <c r="E1913" s="10" t="s">
        <v>7127</v>
      </c>
      <c r="F1913" s="10" t="s">
        <v>7126</v>
      </c>
      <c r="G1913" s="11">
        <v>0.1</v>
      </c>
      <c r="H1913" s="11">
        <v>0.1</v>
      </c>
      <c r="I1913" s="12">
        <v>9.0499999999999997E-2</v>
      </c>
      <c r="J1913" s="12">
        <v>6.5549999999999997E-2</v>
      </c>
      <c r="K1913" s="12">
        <v>4.7E-2</v>
      </c>
      <c r="L1913" s="12">
        <v>0.10350000000000001</v>
      </c>
      <c r="M1913" s="12">
        <v>6.8320350000000002E-2</v>
      </c>
      <c r="N1913" s="12">
        <v>6.5549999999999997E-2</v>
      </c>
      <c r="O1913" s="12">
        <v>-6.5549999999999997E-2</v>
      </c>
      <c r="P1913" s="12">
        <v>-6.5549999999999997E-2</v>
      </c>
      <c r="Q1913" s="13">
        <v>0.14499999999999999</v>
      </c>
      <c r="R1913" s="13">
        <v>0</v>
      </c>
      <c r="S1913" s="13">
        <v>0</v>
      </c>
      <c r="T1913" s="13">
        <v>0</v>
      </c>
      <c r="U1913" s="13">
        <v>0.14499999999999999</v>
      </c>
      <c r="V1913" s="13">
        <v>1.7000000000000001E-2</v>
      </c>
      <c r="W1913" s="13">
        <v>0.128</v>
      </c>
      <c r="X1913" s="14">
        <v>0.11724137931034484</v>
      </c>
      <c r="Y1913" s="15">
        <v>2.5000000000000001E-2</v>
      </c>
      <c r="Z1913" s="14">
        <v>0</v>
      </c>
      <c r="AA1913" s="14">
        <v>0</v>
      </c>
      <c r="AB1913" s="14">
        <v>0</v>
      </c>
      <c r="AC1913" s="14">
        <v>0</v>
      </c>
      <c r="AD1913" s="13">
        <v>1.4999999999999999E-2</v>
      </c>
      <c r="AE1913" s="15">
        <v>9.8805555555555577E-2</v>
      </c>
      <c r="AF1913" s="14" t="s">
        <v>7128</v>
      </c>
      <c r="AG1913" s="14" t="s">
        <v>7128</v>
      </c>
      <c r="AH1913" s="15">
        <v>0.4642857142857143</v>
      </c>
      <c r="AI1913" s="5" t="s">
        <v>7128</v>
      </c>
      <c r="AJ1913" s="15" t="s">
        <v>7128</v>
      </c>
      <c r="AK1913" s="15" t="s">
        <v>7128</v>
      </c>
      <c r="AL1913" s="15" t="s">
        <v>7128</v>
      </c>
      <c r="AM1913" s="15" t="s">
        <v>7128</v>
      </c>
      <c r="AN1913" s="15">
        <v>0.10507246376811594</v>
      </c>
      <c r="AO1913" s="15">
        <v>4.2647058823529402</v>
      </c>
      <c r="AP1913" s="15" t="s">
        <v>7128</v>
      </c>
      <c r="AQ1913" s="15">
        <v>128</v>
      </c>
      <c r="AR1913" s="15">
        <v>9.3910491562729279E-2</v>
      </c>
      <c r="AS1913" s="15">
        <v>3.7647058823529411</v>
      </c>
      <c r="AT1913" s="14" t="s">
        <v>7128</v>
      </c>
      <c r="AU1913" s="14">
        <v>0</v>
      </c>
      <c r="AV1913" s="12" t="s">
        <v>7128</v>
      </c>
      <c r="AW1913" s="12" t="s">
        <v>7128</v>
      </c>
      <c r="AX1913" s="12">
        <v>0.54400000000000004</v>
      </c>
      <c r="AY1913" s="12">
        <v>-8.6199999999999992E-3</v>
      </c>
      <c r="AZ1913" s="14" t="s">
        <v>7128</v>
      </c>
      <c r="BA1913" s="14" t="s">
        <v>7128</v>
      </c>
      <c r="BB1913" s="14">
        <v>0</v>
      </c>
      <c r="BC1913" s="14">
        <v>0</v>
      </c>
      <c r="BD1913" s="14">
        <v>0</v>
      </c>
      <c r="BE1913" s="14">
        <v>0</v>
      </c>
      <c r="BF1913" s="14">
        <v>0</v>
      </c>
      <c r="BG1913" s="14">
        <v>1.6500000000000001E-2</v>
      </c>
      <c r="BH1913" s="13">
        <v>0</v>
      </c>
      <c r="BI1913" s="13">
        <v>0</v>
      </c>
      <c r="BJ1913" s="13">
        <v>0</v>
      </c>
      <c r="BK1913" s="13">
        <v>0</v>
      </c>
      <c r="BL1913" s="13">
        <v>3.4000000000000002E-2</v>
      </c>
      <c r="BM1913" s="13">
        <v>3.4000000000000002E-2</v>
      </c>
      <c r="BN1913" s="13">
        <v>1E-3</v>
      </c>
      <c r="BO1913" s="13">
        <v>1E-3</v>
      </c>
      <c r="BP1913" s="13">
        <v>0</v>
      </c>
      <c r="BQ1913" s="13">
        <v>0</v>
      </c>
      <c r="BR1913" s="13">
        <v>0</v>
      </c>
      <c r="BS1913" s="13">
        <v>0</v>
      </c>
      <c r="BT1913" s="14" t="s">
        <v>7128</v>
      </c>
      <c r="BU1913" s="13">
        <v>0</v>
      </c>
      <c r="BV1913" s="13">
        <v>0</v>
      </c>
      <c r="BW1913" s="13">
        <v>0</v>
      </c>
      <c r="BX1913" s="13">
        <v>1.44</v>
      </c>
      <c r="BY1913" s="13">
        <v>1.3939999999999999</v>
      </c>
      <c r="BZ1913" s="13">
        <v>1.38</v>
      </c>
      <c r="CA1913" s="13">
        <v>1.363</v>
      </c>
      <c r="CB1913" s="13">
        <v>0</v>
      </c>
      <c r="CC1913" s="15">
        <v>2.5999999999999999E-2</v>
      </c>
      <c r="CD1913" s="15">
        <v>5.5E-2</v>
      </c>
      <c r="CE1913" s="15">
        <v>0.36</v>
      </c>
      <c r="CF1913" s="15">
        <v>1.293353508626973</v>
      </c>
      <c r="CG1913" s="15">
        <v>2.0633696090512981</v>
      </c>
      <c r="CH1913" s="13">
        <v>4.4444444444444457E-4</v>
      </c>
      <c r="CI1913" s="13">
        <v>-1.6222222222222225E-2</v>
      </c>
      <c r="CJ1913" s="13">
        <v>0</v>
      </c>
      <c r="CK1913" s="12">
        <f t="shared" si="58"/>
        <v>0</v>
      </c>
      <c r="CL1913" s="36">
        <f t="shared" si="59"/>
        <v>2.4944974321349966E-2</v>
      </c>
      <c r="CM1913" s="13" t="s">
        <v>7128</v>
      </c>
      <c r="CN1913" s="13" t="s">
        <v>7128</v>
      </c>
      <c r="CO1913" s="13" t="s">
        <v>7128</v>
      </c>
      <c r="CP1913" s="13" t="s">
        <v>7128</v>
      </c>
      <c r="CQ1913" s="13">
        <v>1E-3</v>
      </c>
      <c r="CR1913" s="13">
        <v>0.128</v>
      </c>
      <c r="CS1913" s="13" t="s">
        <v>7128</v>
      </c>
      <c r="CT1913" s="13">
        <v>0</v>
      </c>
      <c r="CU1913" s="13">
        <v>0</v>
      </c>
      <c r="CV1913" s="13">
        <v>1.363</v>
      </c>
      <c r="CW1913" s="13">
        <v>1E-3</v>
      </c>
      <c r="CX1913" s="12">
        <v>0</v>
      </c>
      <c r="CY1913" s="12">
        <v>0</v>
      </c>
      <c r="CZ1913" s="15">
        <v>128</v>
      </c>
      <c r="DA1913" s="20"/>
      <c r="DB1913" s="20"/>
    </row>
    <row r="1914" spans="1:106" ht="24">
      <c r="A1914" s="8" t="s">
        <v>6683</v>
      </c>
      <c r="B1914" s="8" t="s">
        <v>6684</v>
      </c>
      <c r="C1914" s="9" t="s">
        <v>7170</v>
      </c>
      <c r="D1914" s="9" t="s">
        <v>7126</v>
      </c>
      <c r="E1914" s="10" t="s">
        <v>7127</v>
      </c>
      <c r="F1914" s="10" t="s">
        <v>7126</v>
      </c>
      <c r="G1914" s="11">
        <v>1.06</v>
      </c>
      <c r="H1914" s="11">
        <v>1.118888888888889</v>
      </c>
      <c r="I1914" s="12">
        <v>9.0499999999999997E-2</v>
      </c>
      <c r="J1914" s="12">
        <v>0.15775944444444445</v>
      </c>
      <c r="K1914" s="12">
        <v>3.6999999999999998E-2</v>
      </c>
      <c r="L1914" s="12">
        <v>9.35E-2</v>
      </c>
      <c r="M1914" s="12">
        <v>6.1719349999999999E-2</v>
      </c>
      <c r="N1914" s="12">
        <v>0.15270470263157895</v>
      </c>
      <c r="O1914" s="12" t="s">
        <v>7128</v>
      </c>
      <c r="P1914" s="12">
        <v>-0.61782098170134647</v>
      </c>
      <c r="Q1914" s="13">
        <v>1.17</v>
      </c>
      <c r="R1914" s="13">
        <v>0</v>
      </c>
      <c r="S1914" s="13">
        <v>6.5000000000000002E-2</v>
      </c>
      <c r="T1914" s="13">
        <v>6.5000000000000002E-2</v>
      </c>
      <c r="U1914" s="13">
        <v>1.2349999999999999</v>
      </c>
      <c r="V1914" s="13">
        <v>2E-3</v>
      </c>
      <c r="W1914" s="13">
        <v>1.2329999999999999</v>
      </c>
      <c r="X1914" s="14">
        <v>1.6194331983805669E-3</v>
      </c>
      <c r="Y1914" s="15" t="s">
        <v>7128</v>
      </c>
      <c r="Z1914" s="14" t="s">
        <v>7128</v>
      </c>
      <c r="AA1914" s="14">
        <v>5.2631578947368425E-2</v>
      </c>
      <c r="AB1914" s="14" t="s">
        <v>7128</v>
      </c>
      <c r="AC1914" s="14">
        <v>5.5555555555555559E-2</v>
      </c>
      <c r="AD1914" s="13">
        <v>0.32700000000000001</v>
      </c>
      <c r="AE1914" s="15">
        <v>1.4795555555555555</v>
      </c>
      <c r="AF1914" s="14">
        <v>0.10488088481701516</v>
      </c>
      <c r="AG1914" s="14">
        <v>0.52202076761196181</v>
      </c>
      <c r="AH1914" s="15">
        <v>0.85308056872037907</v>
      </c>
      <c r="AI1914" s="5" t="s">
        <v>7128</v>
      </c>
      <c r="AJ1914" s="15" t="s">
        <v>7128</v>
      </c>
      <c r="AK1914" s="15" t="s">
        <v>7128</v>
      </c>
      <c r="AL1914" s="15" t="s">
        <v>7128</v>
      </c>
      <c r="AM1914" s="15" t="s">
        <v>7128</v>
      </c>
      <c r="AN1914" s="15" t="s">
        <v>7128</v>
      </c>
      <c r="AO1914" s="15" t="s">
        <v>7128</v>
      </c>
      <c r="AP1914" s="15" t="s">
        <v>7128</v>
      </c>
      <c r="AQ1914" s="15" t="s">
        <v>7128</v>
      </c>
      <c r="AR1914" s="15">
        <v>23.264150943396224</v>
      </c>
      <c r="AS1914" s="15" t="s">
        <v>7128</v>
      </c>
      <c r="AT1914" s="14" t="s">
        <v>7128</v>
      </c>
      <c r="AU1914" s="14">
        <v>0</v>
      </c>
      <c r="AV1914" s="12" t="s">
        <v>7128</v>
      </c>
      <c r="AW1914" s="12" t="s">
        <v>7128</v>
      </c>
      <c r="AX1914" s="12" t="s">
        <v>7128</v>
      </c>
      <c r="AY1914" s="12" t="s">
        <v>7128</v>
      </c>
      <c r="AZ1914" s="14" t="s">
        <v>7128</v>
      </c>
      <c r="BA1914" s="14" t="s">
        <v>7128</v>
      </c>
      <c r="BB1914" s="14" t="s">
        <v>7128</v>
      </c>
      <c r="BC1914" s="14">
        <v>-0.46511627906976749</v>
      </c>
      <c r="BD1914" s="14" t="s">
        <v>7128</v>
      </c>
      <c r="BE1914" s="14" t="s">
        <v>7128</v>
      </c>
      <c r="BF1914" s="14">
        <v>0</v>
      </c>
      <c r="BG1914" s="14" t="s">
        <v>7128</v>
      </c>
      <c r="BH1914" s="13">
        <v>-0.01</v>
      </c>
      <c r="BI1914" s="13">
        <v>-0.01</v>
      </c>
      <c r="BJ1914" s="13">
        <v>-0.02</v>
      </c>
      <c r="BK1914" s="13">
        <v>-0.02</v>
      </c>
      <c r="BL1914" s="13">
        <v>0</v>
      </c>
      <c r="BM1914" s="13">
        <v>0</v>
      </c>
      <c r="BN1914" s="13">
        <v>0</v>
      </c>
      <c r="BO1914" s="13">
        <v>0</v>
      </c>
      <c r="BP1914" s="13">
        <v>-0.02</v>
      </c>
      <c r="BQ1914" s="13">
        <v>0</v>
      </c>
      <c r="BR1914" s="13">
        <v>0</v>
      </c>
      <c r="BS1914" s="13">
        <v>0</v>
      </c>
      <c r="BT1914" s="14" t="s">
        <v>7128</v>
      </c>
      <c r="BU1914" s="13">
        <v>-0.02</v>
      </c>
      <c r="BV1914" s="13">
        <v>-0.01</v>
      </c>
      <c r="BW1914" s="13">
        <v>-0.01</v>
      </c>
      <c r="BX1914" s="13">
        <v>-0.33400000000000002</v>
      </c>
      <c r="BY1914" s="13">
        <v>4.2999999999999997E-2</v>
      </c>
      <c r="BZ1914" s="13">
        <v>-0.01</v>
      </c>
      <c r="CA1914" s="13">
        <v>5.2999999999999999E-2</v>
      </c>
      <c r="CB1914" s="13">
        <v>0</v>
      </c>
      <c r="CC1914" s="15">
        <v>0.36499999999999999</v>
      </c>
      <c r="CD1914" s="15">
        <v>0.873</v>
      </c>
      <c r="CE1914" s="15">
        <v>0.36</v>
      </c>
      <c r="CF1914" s="15" t="s">
        <v>7128</v>
      </c>
      <c r="CG1914" s="15" t="s">
        <v>7128</v>
      </c>
      <c r="CH1914" s="13" t="s">
        <v>7128</v>
      </c>
      <c r="CI1914" s="13" t="s">
        <v>7128</v>
      </c>
      <c r="CJ1914" s="13">
        <v>0</v>
      </c>
      <c r="CK1914" s="12">
        <f t="shared" si="58"/>
        <v>0</v>
      </c>
      <c r="CL1914" s="36" t="str">
        <f t="shared" si="59"/>
        <v>NA</v>
      </c>
      <c r="CM1914" s="13" t="s">
        <v>7128</v>
      </c>
      <c r="CN1914" s="13" t="s">
        <v>7128</v>
      </c>
      <c r="CO1914" s="13" t="s">
        <v>7128</v>
      </c>
      <c r="CP1914" s="13" t="s">
        <v>7128</v>
      </c>
      <c r="CQ1914" s="13" t="s">
        <v>7128</v>
      </c>
      <c r="CR1914" s="13" t="s">
        <v>7128</v>
      </c>
      <c r="CS1914" s="13" t="s">
        <v>7128</v>
      </c>
      <c r="CT1914" s="13">
        <v>0</v>
      </c>
      <c r="CU1914" s="13">
        <v>-0.02</v>
      </c>
      <c r="CV1914" s="13">
        <v>5.2999999999999999E-2</v>
      </c>
      <c r="CW1914" s="13">
        <v>0</v>
      </c>
      <c r="CX1914" s="12" t="s">
        <v>7128</v>
      </c>
      <c r="CY1914" s="12">
        <v>-0.46511627906976749</v>
      </c>
      <c r="CZ1914" s="15" t="s">
        <v>7128</v>
      </c>
      <c r="DA1914" s="20"/>
      <c r="DB1914" s="20"/>
    </row>
    <row r="1915" spans="1:106" ht="24">
      <c r="A1915" s="8" t="s">
        <v>1267</v>
      </c>
      <c r="B1915" s="8" t="s">
        <v>1268</v>
      </c>
      <c r="C1915" s="9" t="s">
        <v>7156</v>
      </c>
      <c r="D1915" s="9" t="s">
        <v>7126</v>
      </c>
      <c r="E1915" s="10" t="s">
        <v>7127</v>
      </c>
      <c r="F1915" s="10" t="s">
        <v>7126</v>
      </c>
      <c r="G1915" s="11">
        <v>1.07</v>
      </c>
      <c r="H1915" s="11">
        <v>1.07</v>
      </c>
      <c r="I1915" s="12">
        <v>9.0499999999999997E-2</v>
      </c>
      <c r="J1915" s="12">
        <v>0.153335</v>
      </c>
      <c r="K1915" s="12">
        <v>4.7E-2</v>
      </c>
      <c r="L1915" s="12">
        <v>0.10350000000000001</v>
      </c>
      <c r="M1915" s="12">
        <v>6.8320350000000002E-2</v>
      </c>
      <c r="N1915" s="12">
        <v>0.153335</v>
      </c>
      <c r="O1915" s="12">
        <v>-0.17410204545454544</v>
      </c>
      <c r="P1915" s="12">
        <v>-8.6209562356634073E-2</v>
      </c>
      <c r="Q1915" s="13">
        <v>43</v>
      </c>
      <c r="R1915" s="13">
        <v>0</v>
      </c>
      <c r="S1915" s="13">
        <v>0</v>
      </c>
      <c r="T1915" s="13">
        <v>0</v>
      </c>
      <c r="U1915" s="13">
        <v>43</v>
      </c>
      <c r="V1915" s="13">
        <v>0</v>
      </c>
      <c r="W1915" s="13">
        <v>43</v>
      </c>
      <c r="X1915" s="14">
        <v>0</v>
      </c>
      <c r="Y1915" s="15">
        <v>0.25611620795107037</v>
      </c>
      <c r="Z1915" s="14" t="s">
        <v>7128</v>
      </c>
      <c r="AA1915" s="14">
        <v>0</v>
      </c>
      <c r="AB1915" s="14" t="s">
        <v>7128</v>
      </c>
      <c r="AC1915" s="14">
        <v>0</v>
      </c>
      <c r="AD1915" s="13">
        <v>0.219</v>
      </c>
      <c r="AE1915" s="15">
        <v>1.0451666666666668</v>
      </c>
      <c r="AF1915" s="14">
        <v>5.4772255750516613E-2</v>
      </c>
      <c r="AG1915" s="14">
        <v>0.82979967462032656</v>
      </c>
      <c r="AH1915" s="15">
        <v>0.42465753424657543</v>
      </c>
      <c r="AI1915" s="5">
        <v>1.0258302583025829</v>
      </c>
      <c r="AJ1915" s="15" t="s">
        <v>7128</v>
      </c>
      <c r="AK1915" s="15" t="s">
        <v>7128</v>
      </c>
      <c r="AL1915" s="15" t="s">
        <v>7128</v>
      </c>
      <c r="AM1915" s="15" t="s">
        <v>7128</v>
      </c>
      <c r="AN1915" s="15" t="s">
        <v>7128</v>
      </c>
      <c r="AO1915" s="15">
        <v>0.25131502045587378</v>
      </c>
      <c r="AP1915" s="15">
        <v>7.7338129496402885</v>
      </c>
      <c r="AQ1915" s="15">
        <v>5.3152039555006185</v>
      </c>
      <c r="AR1915" s="15" t="s">
        <v>7128</v>
      </c>
      <c r="AS1915" s="15">
        <v>0.25131502045587378</v>
      </c>
      <c r="AT1915" s="14" t="s">
        <v>7128</v>
      </c>
      <c r="AU1915" s="14">
        <v>0</v>
      </c>
      <c r="AV1915" s="12" t="s">
        <v>7128</v>
      </c>
      <c r="AW1915" s="12" t="s">
        <v>7128</v>
      </c>
      <c r="AX1915" s="12">
        <v>-0.13800000000000001</v>
      </c>
      <c r="AY1915" s="12">
        <v>-6.8600000000000008E-2</v>
      </c>
      <c r="AZ1915" s="14" t="s">
        <v>7128</v>
      </c>
      <c r="BA1915" s="14" t="s">
        <v>7128</v>
      </c>
      <c r="BB1915" s="14">
        <v>-2.0767045454545451E-2</v>
      </c>
      <c r="BC1915" s="14">
        <v>6.7125437643365926E-2</v>
      </c>
      <c r="BD1915" s="14">
        <v>-4.2723553477498543E-3</v>
      </c>
      <c r="BE1915" s="14">
        <v>3.2495616598480423E-2</v>
      </c>
      <c r="BF1915" s="14">
        <v>0</v>
      </c>
      <c r="BG1915" s="14">
        <v>3.3099999999999997E-2</v>
      </c>
      <c r="BH1915" s="13">
        <v>-0.73099999999999998</v>
      </c>
      <c r="BI1915" s="13">
        <v>-0.73099999999999998</v>
      </c>
      <c r="BJ1915" s="13">
        <v>5.56</v>
      </c>
      <c r="BK1915" s="13">
        <v>5.56</v>
      </c>
      <c r="BL1915" s="13">
        <v>171.1</v>
      </c>
      <c r="BM1915" s="13">
        <v>171.1</v>
      </c>
      <c r="BN1915" s="13">
        <v>8.09</v>
      </c>
      <c r="BO1915" s="13">
        <v>8.09</v>
      </c>
      <c r="BP1915" s="13">
        <v>5.56</v>
      </c>
      <c r="BQ1915" s="13">
        <v>0</v>
      </c>
      <c r="BR1915" s="13">
        <v>0</v>
      </c>
      <c r="BS1915" s="13">
        <v>-2.4500000000000002</v>
      </c>
      <c r="BT1915" s="14">
        <v>-0.44064748201438853</v>
      </c>
      <c r="BU1915" s="13">
        <v>8.01</v>
      </c>
      <c r="BV1915" s="13">
        <v>1.7190000000000003</v>
      </c>
      <c r="BW1915" s="13">
        <v>1.7190000000000003</v>
      </c>
      <c r="BX1915" s="13">
        <v>35.200000000000003</v>
      </c>
      <c r="BY1915" s="13">
        <v>82.83</v>
      </c>
      <c r="BZ1915" s="13">
        <v>0</v>
      </c>
      <c r="CA1915" s="13">
        <v>0</v>
      </c>
      <c r="CB1915" s="13">
        <v>0</v>
      </c>
      <c r="CC1915" s="15">
        <v>0.30299999999999999</v>
      </c>
      <c r="CD1915" s="15">
        <v>0.52500000000000002</v>
      </c>
      <c r="CE1915" s="15">
        <v>0.36</v>
      </c>
      <c r="CF1915" s="15" t="s">
        <v>7128</v>
      </c>
      <c r="CG1915" s="15" t="s">
        <v>7128</v>
      </c>
      <c r="CH1915" s="13" t="s">
        <v>7128</v>
      </c>
      <c r="CI1915" s="13" t="s">
        <v>7128</v>
      </c>
      <c r="CJ1915" s="13">
        <v>0</v>
      </c>
      <c r="CK1915" s="12">
        <f t="shared" si="58"/>
        <v>0</v>
      </c>
      <c r="CL1915" s="36" t="str">
        <f t="shared" si="59"/>
        <v>NA</v>
      </c>
      <c r="CM1915" s="13" t="s">
        <v>7128</v>
      </c>
      <c r="CN1915" s="13" t="s">
        <v>7128</v>
      </c>
      <c r="CO1915" s="13" t="s">
        <v>7128</v>
      </c>
      <c r="CP1915" s="13" t="s">
        <v>7128</v>
      </c>
      <c r="CQ1915" s="13">
        <v>8.09</v>
      </c>
      <c r="CR1915" s="13">
        <v>43</v>
      </c>
      <c r="CS1915" s="13" t="s">
        <v>7128</v>
      </c>
      <c r="CT1915" s="13">
        <v>1.782</v>
      </c>
      <c r="CU1915" s="13">
        <v>4.6347999999999994</v>
      </c>
      <c r="CV1915" s="13">
        <v>1.782</v>
      </c>
      <c r="CW1915" s="13">
        <v>8.09</v>
      </c>
      <c r="CX1915" s="12">
        <v>-4.4783948948136934E-2</v>
      </c>
      <c r="CY1915" s="12">
        <v>5.4777100174916084E-2</v>
      </c>
      <c r="CZ1915" s="15">
        <v>5.3152039555006185</v>
      </c>
      <c r="DA1915" s="20"/>
      <c r="DB1915" s="20"/>
    </row>
    <row r="1916" spans="1:106">
      <c r="A1916" s="8" t="s">
        <v>1383</v>
      </c>
      <c r="B1916" s="8" t="s">
        <v>1384</v>
      </c>
      <c r="C1916" s="9" t="s">
        <v>7188</v>
      </c>
      <c r="D1916" s="9" t="s">
        <v>7126</v>
      </c>
      <c r="E1916" s="10" t="s">
        <v>7127</v>
      </c>
      <c r="F1916" s="10" t="s">
        <v>7126</v>
      </c>
      <c r="G1916" s="11">
        <v>0.84</v>
      </c>
      <c r="H1916" s="11">
        <v>0.92417965323375073</v>
      </c>
      <c r="I1916" s="12">
        <v>9.0499999999999997E-2</v>
      </c>
      <c r="J1916" s="12">
        <v>0.14013825861765444</v>
      </c>
      <c r="K1916" s="12">
        <v>4.1999999999999996E-2</v>
      </c>
      <c r="L1916" s="12">
        <v>9.8500000000000004E-2</v>
      </c>
      <c r="M1916" s="12">
        <v>6.5019850000000004E-2</v>
      </c>
      <c r="N1916" s="12">
        <v>0.13009923231515583</v>
      </c>
      <c r="O1916" s="12">
        <v>5.5668869264945131E-2</v>
      </c>
      <c r="P1916" s="12">
        <v>3.8267798883733772E-2</v>
      </c>
      <c r="Q1916" s="13">
        <v>186.7</v>
      </c>
      <c r="R1916" s="13">
        <v>0</v>
      </c>
      <c r="S1916" s="13">
        <v>28.8</v>
      </c>
      <c r="T1916" s="13">
        <v>28.8</v>
      </c>
      <c r="U1916" s="13">
        <v>215.5</v>
      </c>
      <c r="V1916" s="13">
        <v>0</v>
      </c>
      <c r="W1916" s="13">
        <v>215.5</v>
      </c>
      <c r="X1916" s="14">
        <v>0</v>
      </c>
      <c r="Y1916" s="15">
        <v>2.9395900755124056</v>
      </c>
      <c r="Z1916" s="14">
        <v>0.36970474967907574</v>
      </c>
      <c r="AA1916" s="14">
        <v>0.13364269141531324</v>
      </c>
      <c r="AB1916" s="14">
        <v>0.5865580448065173</v>
      </c>
      <c r="AC1916" s="14">
        <v>0.15425816818425284</v>
      </c>
      <c r="AD1916" s="13">
        <v>2.0099999999999998</v>
      </c>
      <c r="AE1916" s="15">
        <v>1.3561666666666667</v>
      </c>
      <c r="AF1916" s="14">
        <v>8.9442719099991588E-2</v>
      </c>
      <c r="AG1916" s="14">
        <v>0.74461063650742987</v>
      </c>
      <c r="AH1916" s="15">
        <v>0.63580246913580252</v>
      </c>
      <c r="AI1916" s="5">
        <v>3.3225283630470015</v>
      </c>
      <c r="AJ1916" s="15">
        <v>22.8239608801956</v>
      </c>
      <c r="AK1916" s="15">
        <v>19.989293361884368</v>
      </c>
      <c r="AL1916" s="15">
        <v>17.179487179487175</v>
      </c>
      <c r="AM1916" s="15">
        <v>0.84533188445168883</v>
      </c>
      <c r="AN1916" s="15">
        <v>3.8024439918533601</v>
      </c>
      <c r="AO1916" s="15">
        <v>1.2709326072157929</v>
      </c>
      <c r="AP1916" s="15">
        <v>10.512195121951219</v>
      </c>
      <c r="AQ1916" s="15">
        <v>8.9419087136929463</v>
      </c>
      <c r="AR1916" s="15">
        <v>2.766367137355584</v>
      </c>
      <c r="AS1916" s="15">
        <v>1.4669843430905378</v>
      </c>
      <c r="AT1916" s="14">
        <v>0</v>
      </c>
      <c r="AU1916" s="14">
        <v>0</v>
      </c>
      <c r="AV1916" s="12">
        <v>0.215</v>
      </c>
      <c r="AW1916" s="12">
        <v>0.193</v>
      </c>
      <c r="AX1916" s="12">
        <v>0.18600000000000003</v>
      </c>
      <c r="AY1916" s="12">
        <v>0.19500000000000001</v>
      </c>
      <c r="AZ1916" s="14">
        <v>0.27</v>
      </c>
      <c r="BA1916" s="14">
        <v>0.159</v>
      </c>
      <c r="BB1916" s="14">
        <v>0.19580712788259957</v>
      </c>
      <c r="BC1916" s="14">
        <v>0.1683670311988896</v>
      </c>
      <c r="BD1916" s="14">
        <v>6.2183754993342215E-2</v>
      </c>
      <c r="BE1916" s="14">
        <v>0.13648468708388817</v>
      </c>
      <c r="BF1916" s="14">
        <v>0.35034965034965032</v>
      </c>
      <c r="BG1916" s="14" t="s">
        <v>7128</v>
      </c>
      <c r="BH1916" s="13">
        <v>8.18</v>
      </c>
      <c r="BI1916" s="13">
        <v>9.34</v>
      </c>
      <c r="BJ1916" s="13">
        <v>20.5</v>
      </c>
      <c r="BK1916" s="13">
        <v>20.5</v>
      </c>
      <c r="BL1916" s="13">
        <v>146.9</v>
      </c>
      <c r="BM1916" s="13">
        <v>150.19999999999999</v>
      </c>
      <c r="BN1916" s="13">
        <v>22.4</v>
      </c>
      <c r="BO1916" s="13">
        <v>24.1</v>
      </c>
      <c r="BP1916" s="13">
        <v>13.317832167832167</v>
      </c>
      <c r="BQ1916" s="13">
        <v>0</v>
      </c>
      <c r="BR1916" s="13">
        <v>0</v>
      </c>
      <c r="BS1916" s="13">
        <v>-3.88</v>
      </c>
      <c r="BT1916" s="14">
        <v>-0.29133870671322432</v>
      </c>
      <c r="BU1916" s="13">
        <v>17.197832167832168</v>
      </c>
      <c r="BV1916" s="13">
        <v>13.219999999999999</v>
      </c>
      <c r="BW1916" s="13">
        <v>13.219999999999999</v>
      </c>
      <c r="BX1916" s="13">
        <v>47.7</v>
      </c>
      <c r="BY1916" s="13">
        <v>79.099999999999994</v>
      </c>
      <c r="BZ1916" s="13">
        <v>49.1</v>
      </c>
      <c r="CA1916" s="13">
        <v>77.900000000000006</v>
      </c>
      <c r="CB1916" s="13">
        <v>0</v>
      </c>
      <c r="CC1916" s="15">
        <v>0.44400000000000001</v>
      </c>
      <c r="CD1916" s="15">
        <v>0.57799999999999996</v>
      </c>
      <c r="CE1916" s="15">
        <v>0.36</v>
      </c>
      <c r="CF1916" s="15" t="s">
        <v>7128</v>
      </c>
      <c r="CG1916" s="15" t="s">
        <v>7128</v>
      </c>
      <c r="CH1916" s="13" t="s">
        <v>7128</v>
      </c>
      <c r="CI1916" s="13" t="s">
        <v>7128</v>
      </c>
      <c r="CJ1916" s="13">
        <v>0</v>
      </c>
      <c r="CK1916" s="12">
        <f t="shared" si="58"/>
        <v>0</v>
      </c>
      <c r="CL1916" s="36">
        <f t="shared" si="59"/>
        <v>1.8857509627727855</v>
      </c>
      <c r="CM1916" s="13">
        <v>14.3</v>
      </c>
      <c r="CN1916" s="13">
        <v>5.01</v>
      </c>
      <c r="CO1916" s="13">
        <v>9.34</v>
      </c>
      <c r="CP1916" s="13">
        <v>186.7</v>
      </c>
      <c r="CQ1916" s="13">
        <v>24.1</v>
      </c>
      <c r="CR1916" s="13">
        <v>215.5</v>
      </c>
      <c r="CS1916" s="13" t="s">
        <v>7128</v>
      </c>
      <c r="CT1916" s="13">
        <v>0</v>
      </c>
      <c r="CU1916" s="13">
        <v>20.5</v>
      </c>
      <c r="CV1916" s="13">
        <v>77.900000000000006</v>
      </c>
      <c r="CW1916" s="13">
        <v>22.4</v>
      </c>
      <c r="CX1916" s="12">
        <v>0.19580712788259957</v>
      </c>
      <c r="CY1916" s="12">
        <v>0.1683670311988896</v>
      </c>
      <c r="CZ1916" s="15">
        <v>9.6205357142857153</v>
      </c>
      <c r="DA1916" s="20"/>
      <c r="DB1916" s="20"/>
    </row>
    <row r="1917" spans="1:106">
      <c r="A1917" s="8" t="s">
        <v>4387</v>
      </c>
      <c r="B1917" s="8" t="s">
        <v>4388</v>
      </c>
      <c r="C1917" s="9" t="s">
        <v>7139</v>
      </c>
      <c r="D1917" s="9" t="s">
        <v>7126</v>
      </c>
      <c r="E1917" s="10" t="s">
        <v>7127</v>
      </c>
      <c r="F1917" s="10" t="s">
        <v>7126</v>
      </c>
      <c r="G1917" s="11">
        <v>0.59</v>
      </c>
      <c r="H1917" s="11">
        <v>0.59</v>
      </c>
      <c r="I1917" s="12">
        <v>9.0499999999999997E-2</v>
      </c>
      <c r="J1917" s="12">
        <v>0.10989499999999999</v>
      </c>
      <c r="K1917" s="12">
        <v>4.7E-2</v>
      </c>
      <c r="L1917" s="12">
        <v>0.10350000000000001</v>
      </c>
      <c r="M1917" s="12">
        <v>6.8320350000000002E-2</v>
      </c>
      <c r="N1917" s="12">
        <v>0.10989499999999999</v>
      </c>
      <c r="O1917" s="12" t="s">
        <v>7128</v>
      </c>
      <c r="P1917" s="12" t="s">
        <v>7128</v>
      </c>
      <c r="Q1917" s="13">
        <v>4.51</v>
      </c>
      <c r="R1917" s="13">
        <v>0</v>
      </c>
      <c r="S1917" s="13">
        <v>0</v>
      </c>
      <c r="T1917" s="13">
        <v>0</v>
      </c>
      <c r="U1917" s="13">
        <v>4.51</v>
      </c>
      <c r="V1917" s="13">
        <v>0</v>
      </c>
      <c r="W1917" s="13">
        <v>4.51</v>
      </c>
      <c r="X1917" s="14">
        <v>0</v>
      </c>
      <c r="Y1917" s="15">
        <v>0.37931034482758619</v>
      </c>
      <c r="Z1917" s="14" t="s">
        <v>7128</v>
      </c>
      <c r="AA1917" s="14">
        <v>0</v>
      </c>
      <c r="AB1917" s="14" t="s">
        <v>7128</v>
      </c>
      <c r="AC1917" s="14">
        <v>0</v>
      </c>
      <c r="AD1917" s="13">
        <v>0.312</v>
      </c>
      <c r="AE1917" s="15" t="s">
        <v>7128</v>
      </c>
      <c r="AF1917" s="14" t="s">
        <v>7128</v>
      </c>
      <c r="AG1917" s="14" t="s">
        <v>7128</v>
      </c>
      <c r="AH1917" s="15">
        <v>0.19540229885057472</v>
      </c>
      <c r="AI1917" s="5" t="s">
        <v>7128</v>
      </c>
      <c r="AJ1917" s="15">
        <v>751.66666666666663</v>
      </c>
      <c r="AK1917" s="15">
        <v>751.66666666666663</v>
      </c>
      <c r="AL1917" s="15" t="s">
        <v>7128</v>
      </c>
      <c r="AM1917" s="15" t="s">
        <v>7128</v>
      </c>
      <c r="AN1917" s="15" t="s">
        <v>7128</v>
      </c>
      <c r="AO1917" s="15">
        <v>1.3225806451612903</v>
      </c>
      <c r="AP1917" s="15">
        <v>265.29411764705878</v>
      </c>
      <c r="AQ1917" s="15">
        <v>214.76190476190473</v>
      </c>
      <c r="AR1917" s="15" t="s">
        <v>7128</v>
      </c>
      <c r="AS1917" s="15">
        <v>1.3225806451612903</v>
      </c>
      <c r="AT1917" s="14">
        <v>0</v>
      </c>
      <c r="AU1917" s="14">
        <v>0</v>
      </c>
      <c r="AV1917" s="12" t="s">
        <v>7128</v>
      </c>
      <c r="AW1917" s="12" t="s">
        <v>7128</v>
      </c>
      <c r="AX1917" s="12" t="s">
        <v>7128</v>
      </c>
      <c r="AY1917" s="12" t="s">
        <v>7128</v>
      </c>
      <c r="AZ1917" s="14" t="s">
        <v>7128</v>
      </c>
      <c r="BA1917" s="14" t="s">
        <v>7128</v>
      </c>
      <c r="BB1917" s="14" t="s">
        <v>7128</v>
      </c>
      <c r="BC1917" s="14" t="s">
        <v>7128</v>
      </c>
      <c r="BD1917" s="14">
        <v>1.7595307917888563E-3</v>
      </c>
      <c r="BE1917" s="14">
        <v>4.98533724340176E-3</v>
      </c>
      <c r="BF1917" s="14">
        <v>0.33333333333333337</v>
      </c>
      <c r="BG1917" s="14">
        <v>5.1900000000000002E-2</v>
      </c>
      <c r="BH1917" s="13">
        <v>6.0000000000000001E-3</v>
      </c>
      <c r="BI1917" s="13">
        <v>6.0000000000000001E-3</v>
      </c>
      <c r="BJ1917" s="13">
        <v>1.7000000000000001E-2</v>
      </c>
      <c r="BK1917" s="13">
        <v>1.7000000000000001E-2</v>
      </c>
      <c r="BL1917" s="13">
        <v>3.41</v>
      </c>
      <c r="BM1917" s="13">
        <v>3.41</v>
      </c>
      <c r="BN1917" s="13">
        <v>2.1000000000000001E-2</v>
      </c>
      <c r="BO1917" s="13">
        <v>2.1000000000000001E-2</v>
      </c>
      <c r="BP1917" s="13">
        <v>1.1333333333333334E-2</v>
      </c>
      <c r="BQ1917" s="13">
        <v>0</v>
      </c>
      <c r="BR1917" s="13">
        <v>1.4180000000000001</v>
      </c>
      <c r="BS1917" s="13">
        <v>2.1000000000000001E-2</v>
      </c>
      <c r="BT1917" s="14">
        <v>126.97058823529412</v>
      </c>
      <c r="BU1917" s="13">
        <v>-1.4276666666666669</v>
      </c>
      <c r="BV1917" s="13">
        <v>-1.4330000000000001</v>
      </c>
      <c r="BW1917" s="13">
        <v>-1.4330000000000001</v>
      </c>
      <c r="BX1917" s="13">
        <v>0</v>
      </c>
      <c r="BY1917" s="13">
        <v>0</v>
      </c>
      <c r="BZ1917" s="13">
        <v>0</v>
      </c>
      <c r="CA1917" s="13">
        <v>0</v>
      </c>
      <c r="CB1917" s="13">
        <v>0</v>
      </c>
      <c r="CC1917" s="15" t="s">
        <v>7128</v>
      </c>
      <c r="CD1917" s="15" t="s">
        <v>7128</v>
      </c>
      <c r="CE1917" s="15">
        <v>0.36</v>
      </c>
      <c r="CF1917" s="15" t="s">
        <v>7128</v>
      </c>
      <c r="CG1917" s="15" t="s">
        <v>7128</v>
      </c>
      <c r="CH1917" s="13" t="s">
        <v>7128</v>
      </c>
      <c r="CI1917" s="13" t="s">
        <v>7128</v>
      </c>
      <c r="CJ1917" s="13">
        <v>0</v>
      </c>
      <c r="CK1917" s="12">
        <f t="shared" si="58"/>
        <v>0</v>
      </c>
      <c r="CL1917" s="36" t="str">
        <f t="shared" si="59"/>
        <v>NA</v>
      </c>
      <c r="CM1917" s="13">
        <v>8.9999999999999993E-3</v>
      </c>
      <c r="CN1917" s="13">
        <v>3.0000000000000001E-3</v>
      </c>
      <c r="CO1917" s="13">
        <v>6.0000000000000001E-3</v>
      </c>
      <c r="CP1917" s="13">
        <v>4.51</v>
      </c>
      <c r="CQ1917" s="13">
        <v>2.1000000000000001E-2</v>
      </c>
      <c r="CR1917" s="13">
        <v>4.51</v>
      </c>
      <c r="CS1917" s="13" t="s">
        <v>7128</v>
      </c>
      <c r="CT1917" s="13">
        <v>0</v>
      </c>
      <c r="CU1917" s="13">
        <v>1.7000000000000001E-2</v>
      </c>
      <c r="CV1917" s="13">
        <v>0</v>
      </c>
      <c r="CW1917" s="13">
        <v>2.1000000000000001E-2</v>
      </c>
      <c r="CX1917" s="12" t="s">
        <v>7128</v>
      </c>
      <c r="CY1917" s="12" t="s">
        <v>7128</v>
      </c>
      <c r="CZ1917" s="15">
        <v>214.76190476190473</v>
      </c>
      <c r="DA1917" s="20"/>
      <c r="DB1917" s="20"/>
    </row>
    <row r="1918" spans="1:106">
      <c r="A1918" s="8" t="s">
        <v>1871</v>
      </c>
      <c r="B1918" s="8" t="s">
        <v>1872</v>
      </c>
      <c r="C1918" s="9" t="s">
        <v>7131</v>
      </c>
      <c r="D1918" s="9" t="s">
        <v>7126</v>
      </c>
      <c r="E1918" s="10" t="s">
        <v>7127</v>
      </c>
      <c r="F1918" s="10" t="s">
        <v>7126</v>
      </c>
      <c r="G1918" s="11">
        <v>0.79</v>
      </c>
      <c r="H1918" s="11">
        <v>0.92926751819608977</v>
      </c>
      <c r="I1918" s="12">
        <v>9.0499999999999997E-2</v>
      </c>
      <c r="J1918" s="12">
        <v>0.14059871039674612</v>
      </c>
      <c r="K1918" s="12">
        <v>4.1999999999999996E-2</v>
      </c>
      <c r="L1918" s="12">
        <v>9.8500000000000004E-2</v>
      </c>
      <c r="M1918" s="12">
        <v>6.5019850000000004E-2</v>
      </c>
      <c r="N1918" s="12">
        <v>0.12599988049110483</v>
      </c>
      <c r="O1918" s="12">
        <v>0.10680190122404895</v>
      </c>
      <c r="P1918" s="12">
        <v>2.8497180423392915E-2</v>
      </c>
      <c r="Q1918" s="13">
        <v>127.4</v>
      </c>
      <c r="R1918" s="13">
        <v>0</v>
      </c>
      <c r="S1918" s="13">
        <v>30.5</v>
      </c>
      <c r="T1918" s="13">
        <v>30.5</v>
      </c>
      <c r="U1918" s="13">
        <v>157.9</v>
      </c>
      <c r="V1918" s="13">
        <v>14.2</v>
      </c>
      <c r="W1918" s="13">
        <v>143.70000000000002</v>
      </c>
      <c r="X1918" s="14">
        <v>8.9930335655478144E-2</v>
      </c>
      <c r="Y1918" s="15">
        <v>0.37190082644628103</v>
      </c>
      <c r="Z1918" s="14">
        <v>0.44460641399416911</v>
      </c>
      <c r="AA1918" s="14">
        <v>0.19316022799240024</v>
      </c>
      <c r="AB1918" s="14">
        <v>0.80052493438320205</v>
      </c>
      <c r="AC1918" s="14">
        <v>0.23940345368916796</v>
      </c>
      <c r="AD1918" s="13">
        <v>10.56</v>
      </c>
      <c r="AE1918" s="15">
        <v>1.2886666666666666</v>
      </c>
      <c r="AF1918" s="14">
        <v>6.3245553203367583E-2</v>
      </c>
      <c r="AG1918" s="14">
        <v>0.69016709933174869</v>
      </c>
      <c r="AH1918" s="15">
        <v>0.54587458745874595</v>
      </c>
      <c r="AI1918" s="5">
        <v>8.287671232876713</v>
      </c>
      <c r="AJ1918" s="15">
        <v>15.747836835599507</v>
      </c>
      <c r="AK1918" s="15">
        <v>15.747836835599507</v>
      </c>
      <c r="AL1918" s="15">
        <v>13.2</v>
      </c>
      <c r="AM1918" s="15">
        <v>0.44993819530284307</v>
      </c>
      <c r="AN1918" s="15">
        <v>3.3438320209973753</v>
      </c>
      <c r="AO1918" s="15">
        <v>1.6270753512132823</v>
      </c>
      <c r="AP1918" s="15">
        <v>11.876033057851242</v>
      </c>
      <c r="AQ1918" s="15">
        <v>8.0730337078651697</v>
      </c>
      <c r="AR1918" s="15">
        <v>2.6415441176470598</v>
      </c>
      <c r="AS1918" s="15">
        <v>1.8352490421455943</v>
      </c>
      <c r="AT1918" s="14">
        <v>0.14358467243510506</v>
      </c>
      <c r="AU1918" s="14">
        <v>9.1177394034536886E-3</v>
      </c>
      <c r="AV1918" s="12">
        <v>0.23600000000000002</v>
      </c>
      <c r="AW1918" s="12">
        <v>0.37200000000000005</v>
      </c>
      <c r="AX1918" s="12">
        <v>0.11800000000000001</v>
      </c>
      <c r="AY1918" s="12">
        <v>0.24399999999999999</v>
      </c>
      <c r="AZ1918" s="14">
        <v>0.35</v>
      </c>
      <c r="BA1918" s="14">
        <v>0.154</v>
      </c>
      <c r="BB1918" s="14">
        <v>0.24740061162079507</v>
      </c>
      <c r="BC1918" s="14">
        <v>0.15449706091449775</v>
      </c>
      <c r="BD1918" s="14">
        <v>0.1033205619412516</v>
      </c>
      <c r="BE1918" s="14">
        <v>0.15453384418901661</v>
      </c>
      <c r="BF1918" s="14">
        <v>0.26363636363636361</v>
      </c>
      <c r="BG1918" s="14">
        <v>0.1313</v>
      </c>
      <c r="BH1918" s="13">
        <v>8.09</v>
      </c>
      <c r="BI1918" s="13">
        <v>8.09</v>
      </c>
      <c r="BJ1918" s="13">
        <v>12.1</v>
      </c>
      <c r="BK1918" s="13">
        <v>12.1</v>
      </c>
      <c r="BL1918" s="13">
        <v>78.3</v>
      </c>
      <c r="BM1918" s="13">
        <v>78.3</v>
      </c>
      <c r="BN1918" s="13">
        <v>17.8</v>
      </c>
      <c r="BO1918" s="13">
        <v>17.8</v>
      </c>
      <c r="BP1918" s="13">
        <v>8.91</v>
      </c>
      <c r="BQ1918" s="13">
        <v>0</v>
      </c>
      <c r="BR1918" s="13">
        <v>0</v>
      </c>
      <c r="BS1918" s="13">
        <v>-5.66</v>
      </c>
      <c r="BT1918" s="14">
        <v>-0.63524130190796857</v>
      </c>
      <c r="BU1918" s="13">
        <v>14.57</v>
      </c>
      <c r="BV1918" s="13">
        <v>13.75</v>
      </c>
      <c r="BW1918" s="13">
        <v>13.75</v>
      </c>
      <c r="BX1918" s="13">
        <v>32.700000000000003</v>
      </c>
      <c r="BY1918" s="13">
        <v>57.671000000000006</v>
      </c>
      <c r="BZ1918" s="13">
        <v>38.1</v>
      </c>
      <c r="CA1918" s="13">
        <v>54.399999999999991</v>
      </c>
      <c r="CB1918" s="13">
        <v>-1.1616</v>
      </c>
      <c r="CC1918" s="15">
        <v>0.29099999999999998</v>
      </c>
      <c r="CD1918" s="15">
        <v>0.81499999999999995</v>
      </c>
      <c r="CE1918" s="15">
        <v>0.36</v>
      </c>
      <c r="CF1918" s="15" t="s">
        <v>7128</v>
      </c>
      <c r="CG1918" s="15" t="s">
        <v>7128</v>
      </c>
      <c r="CH1918" s="13" t="s">
        <v>7128</v>
      </c>
      <c r="CI1918" s="13" t="s">
        <v>7128</v>
      </c>
      <c r="CJ1918" s="13">
        <v>-1.1616</v>
      </c>
      <c r="CK1918" s="12">
        <f t="shared" si="58"/>
        <v>8.448E-2</v>
      </c>
      <c r="CL1918" s="36">
        <f t="shared" si="59"/>
        <v>1.4393382352941178</v>
      </c>
      <c r="CM1918" s="13">
        <v>11</v>
      </c>
      <c r="CN1918" s="13">
        <v>2.9</v>
      </c>
      <c r="CO1918" s="13">
        <v>8.09</v>
      </c>
      <c r="CP1918" s="13">
        <v>127.4</v>
      </c>
      <c r="CQ1918" s="13">
        <v>17.8</v>
      </c>
      <c r="CR1918" s="13">
        <v>143.70000000000002</v>
      </c>
      <c r="CS1918" s="13">
        <v>13.75</v>
      </c>
      <c r="CT1918" s="13">
        <v>0</v>
      </c>
      <c r="CU1918" s="13">
        <v>12.1</v>
      </c>
      <c r="CV1918" s="13">
        <v>54.399999999999991</v>
      </c>
      <c r="CW1918" s="13">
        <v>17.8</v>
      </c>
      <c r="CX1918" s="12">
        <v>0.24740061162079507</v>
      </c>
      <c r="CY1918" s="12">
        <v>0.15449706091449775</v>
      </c>
      <c r="CZ1918" s="15">
        <v>8.0730337078651697</v>
      </c>
      <c r="DA1918" s="20"/>
      <c r="DB1918" s="20"/>
    </row>
    <row r="1919" spans="1:106">
      <c r="A1919" s="8" t="s">
        <v>4475</v>
      </c>
      <c r="B1919" s="8" t="s">
        <v>4476</v>
      </c>
      <c r="C1919" s="9" t="s">
        <v>7176</v>
      </c>
      <c r="D1919" s="9" t="s">
        <v>7126</v>
      </c>
      <c r="E1919" s="10" t="s">
        <v>7127</v>
      </c>
      <c r="F1919" s="10" t="s">
        <v>7126</v>
      </c>
      <c r="G1919" s="11">
        <v>0.99</v>
      </c>
      <c r="H1919" s="11">
        <v>1.9549867021276595</v>
      </c>
      <c r="I1919" s="12">
        <v>9.0499999999999997E-2</v>
      </c>
      <c r="J1919" s="12">
        <v>0.23342629654255317</v>
      </c>
      <c r="K1919" s="12">
        <v>3.2000000000000001E-2</v>
      </c>
      <c r="L1919" s="12">
        <v>8.8499999999999995E-2</v>
      </c>
      <c r="M1919" s="12">
        <v>5.8418850000000001E-2</v>
      </c>
      <c r="N1919" s="12">
        <v>0.14704214952861952</v>
      </c>
      <c r="O1919" s="12">
        <v>1.0769185310436538</v>
      </c>
      <c r="P1919" s="12">
        <v>5.5735628249158231E-2</v>
      </c>
      <c r="Q1919" s="13">
        <v>0.752</v>
      </c>
      <c r="R1919" s="13">
        <v>0</v>
      </c>
      <c r="S1919" s="13">
        <v>0.73299999999999998</v>
      </c>
      <c r="T1919" s="13">
        <v>0.73299999999999998</v>
      </c>
      <c r="U1919" s="13">
        <v>1.4849999999999999</v>
      </c>
      <c r="V1919" s="13">
        <v>7.1999999999999995E-2</v>
      </c>
      <c r="W1919" s="13">
        <v>1.4129999999999998</v>
      </c>
      <c r="X1919" s="14">
        <v>4.8484848484848485E-2</v>
      </c>
      <c r="Y1919" s="15">
        <v>0.1506024096385542</v>
      </c>
      <c r="Z1919" s="14">
        <v>0.92784810126582273</v>
      </c>
      <c r="AA1919" s="14">
        <v>0.49360269360269365</v>
      </c>
      <c r="AB1919" s="14">
        <v>12.859649122807017</v>
      </c>
      <c r="AC1919" s="14">
        <v>0.97473404255319152</v>
      </c>
      <c r="AD1919" s="13">
        <v>0.151</v>
      </c>
      <c r="AE1919" s="15">
        <v>-5.8888888888888611E-3</v>
      </c>
      <c r="AF1919" s="14">
        <v>3.1622776601683791E-2</v>
      </c>
      <c r="AG1919" s="14">
        <v>0.40319040167146841</v>
      </c>
      <c r="AH1919" s="15">
        <v>0.32800000000000001</v>
      </c>
      <c r="AI1919" s="5">
        <v>1.3644859813084111</v>
      </c>
      <c r="AJ1919" s="15">
        <v>19.789473684210527</v>
      </c>
      <c r="AK1919" s="15">
        <v>19.789473684210527</v>
      </c>
      <c r="AL1919" s="15" t="s">
        <v>7128</v>
      </c>
      <c r="AM1919" s="15" t="s">
        <v>7128</v>
      </c>
      <c r="AN1919" s="15">
        <v>13.192982456140351</v>
      </c>
      <c r="AO1919" s="15">
        <v>0.26293706293706293</v>
      </c>
      <c r="AP1919" s="15">
        <v>9.6780821917808204</v>
      </c>
      <c r="AQ1919" s="15">
        <v>8.9430379746835431</v>
      </c>
      <c r="AR1919" s="15">
        <v>1.9679665738161556</v>
      </c>
      <c r="AS1919" s="15">
        <v>0.494055944055944</v>
      </c>
      <c r="AT1919" s="14">
        <v>0</v>
      </c>
      <c r="AU1919" s="14">
        <v>0</v>
      </c>
      <c r="AV1919" s="12" t="s">
        <v>7128</v>
      </c>
      <c r="AW1919" s="12">
        <v>-0.11800000000000001</v>
      </c>
      <c r="AX1919" s="12">
        <v>-1.6E-2</v>
      </c>
      <c r="AY1919" s="12">
        <v>4.8899999999999999E-2</v>
      </c>
      <c r="AZ1919" s="14" t="s">
        <v>7128</v>
      </c>
      <c r="BA1919" s="14" t="s">
        <v>7128</v>
      </c>
      <c r="BB1919" s="14">
        <v>1.3103448275862069</v>
      </c>
      <c r="BC1919" s="14">
        <v>0.20277777777777775</v>
      </c>
      <c r="BD1919" s="14">
        <v>1.3286713286713287E-2</v>
      </c>
      <c r="BE1919" s="14">
        <v>5.1048951048951047E-2</v>
      </c>
      <c r="BF1919" s="14">
        <v>0</v>
      </c>
      <c r="BG1919" s="14" t="s">
        <v>7128</v>
      </c>
      <c r="BH1919" s="13">
        <v>3.7999999999999999E-2</v>
      </c>
      <c r="BI1919" s="13">
        <v>3.7999999999999999E-2</v>
      </c>
      <c r="BJ1919" s="13">
        <v>0.14599999999999999</v>
      </c>
      <c r="BK1919" s="13">
        <v>0.14599999999999999</v>
      </c>
      <c r="BL1919" s="13">
        <v>2.86</v>
      </c>
      <c r="BM1919" s="13">
        <v>2.86</v>
      </c>
      <c r="BN1919" s="13">
        <v>0.158</v>
      </c>
      <c r="BO1919" s="13">
        <v>0.158</v>
      </c>
      <c r="BP1919" s="13">
        <v>0.14599999999999999</v>
      </c>
      <c r="BQ1919" s="13">
        <v>0</v>
      </c>
      <c r="BR1919" s="13">
        <v>0</v>
      </c>
      <c r="BS1919" s="13">
        <v>-1.2999999999999999E-2</v>
      </c>
      <c r="BT1919" s="14">
        <v>-8.9041095890410954E-2</v>
      </c>
      <c r="BU1919" s="13">
        <v>0.159</v>
      </c>
      <c r="BV1919" s="13">
        <v>5.0999999999999997E-2</v>
      </c>
      <c r="BW1919" s="13">
        <v>5.0999999999999997E-2</v>
      </c>
      <c r="BX1919" s="13">
        <v>2.9000000000000001E-2</v>
      </c>
      <c r="BY1919" s="13">
        <v>0.72000000000000008</v>
      </c>
      <c r="BZ1919" s="13">
        <v>5.7000000000000002E-2</v>
      </c>
      <c r="CA1919" s="13">
        <v>0.71800000000000008</v>
      </c>
      <c r="CB1919" s="13">
        <v>0</v>
      </c>
      <c r="CC1919" s="15">
        <v>8.5000000000000006E-2</v>
      </c>
      <c r="CD1919" s="15">
        <v>-0.17899999999999999</v>
      </c>
      <c r="CE1919" s="15">
        <v>0.36</v>
      </c>
      <c r="CF1919" s="15">
        <v>1.263433731990619</v>
      </c>
      <c r="CG1919" s="15">
        <v>1.4779313669595995</v>
      </c>
      <c r="CH1919" s="13">
        <v>-1.8099999999999991E-2</v>
      </c>
      <c r="CI1919" s="13">
        <v>8.8099999999999984E-2</v>
      </c>
      <c r="CJ1919" s="13">
        <v>0</v>
      </c>
      <c r="CK1919" s="12">
        <f t="shared" si="58"/>
        <v>0</v>
      </c>
      <c r="CL1919" s="36">
        <f t="shared" si="59"/>
        <v>3.9832869080779938</v>
      </c>
      <c r="CM1919" s="13">
        <v>3.7999999999999999E-2</v>
      </c>
      <c r="CN1919" s="13" t="s">
        <v>7128</v>
      </c>
      <c r="CO1919" s="13">
        <v>3.7999999999999999E-2</v>
      </c>
      <c r="CP1919" s="13">
        <v>0.752</v>
      </c>
      <c r="CQ1919" s="13">
        <v>0.158</v>
      </c>
      <c r="CR1919" s="13">
        <v>1.4129999999999998</v>
      </c>
      <c r="CS1919" s="13" t="s">
        <v>7128</v>
      </c>
      <c r="CT1919" s="13">
        <v>0</v>
      </c>
      <c r="CU1919" s="13">
        <v>0.14599999999999999</v>
      </c>
      <c r="CV1919" s="13">
        <v>0.71800000000000008</v>
      </c>
      <c r="CW1919" s="13">
        <v>0.158</v>
      </c>
      <c r="CX1919" s="12">
        <v>1.3103448275862069</v>
      </c>
      <c r="CY1919" s="12">
        <v>0.20277777777777775</v>
      </c>
      <c r="CZ1919" s="15">
        <v>8.9430379746835431</v>
      </c>
      <c r="DA1919" s="20"/>
      <c r="DB1919" s="20"/>
    </row>
    <row r="1920" spans="1:106">
      <c r="A1920" s="8" t="s">
        <v>143</v>
      </c>
      <c r="B1920" s="8" t="s">
        <v>144</v>
      </c>
      <c r="C1920" s="9" t="s">
        <v>7139</v>
      </c>
      <c r="D1920" s="9" t="s">
        <v>7126</v>
      </c>
      <c r="E1920" s="10" t="s">
        <v>7127</v>
      </c>
      <c r="F1920" s="10" t="s">
        <v>7126</v>
      </c>
      <c r="G1920" s="11">
        <v>0.59</v>
      </c>
      <c r="H1920" s="11">
        <v>0.59</v>
      </c>
      <c r="I1920" s="12">
        <v>9.0499999999999997E-2</v>
      </c>
      <c r="J1920" s="12">
        <v>0.10989499999999999</v>
      </c>
      <c r="K1920" s="12">
        <v>4.1999999999999996E-2</v>
      </c>
      <c r="L1920" s="12">
        <v>9.8500000000000004E-2</v>
      </c>
      <c r="M1920" s="12">
        <v>6.5019850000000004E-2</v>
      </c>
      <c r="N1920" s="12">
        <v>0.10989499999999999</v>
      </c>
      <c r="O1920" s="12">
        <v>-0.14324468121628248</v>
      </c>
      <c r="P1920" s="12" t="s">
        <v>7128</v>
      </c>
      <c r="Q1920" s="13">
        <v>736.7</v>
      </c>
      <c r="R1920" s="13">
        <v>0</v>
      </c>
      <c r="S1920" s="13">
        <v>0</v>
      </c>
      <c r="T1920" s="13">
        <v>0</v>
      </c>
      <c r="U1920" s="13">
        <v>736.7</v>
      </c>
      <c r="V1920" s="13">
        <v>0</v>
      </c>
      <c r="W1920" s="13">
        <v>736.7</v>
      </c>
      <c r="X1920" s="14">
        <v>0</v>
      </c>
      <c r="Y1920" s="15">
        <v>7.7249999999999999E-2</v>
      </c>
      <c r="Z1920" s="14" t="s">
        <v>7128</v>
      </c>
      <c r="AA1920" s="14">
        <v>0</v>
      </c>
      <c r="AB1920" s="14" t="s">
        <v>7128</v>
      </c>
      <c r="AC1920" s="14">
        <v>0</v>
      </c>
      <c r="AD1920" s="13">
        <v>0.73699999999999999</v>
      </c>
      <c r="AE1920" s="15">
        <v>3.7183333333333337</v>
      </c>
      <c r="AF1920" s="14">
        <v>0.26457513110645908</v>
      </c>
      <c r="AG1920" s="14">
        <v>0.68033605141660891</v>
      </c>
      <c r="AH1920" s="15">
        <v>0.33878385283597345</v>
      </c>
      <c r="AI1920" s="5" t="s">
        <v>7128</v>
      </c>
      <c r="AJ1920" s="15" t="s">
        <v>7128</v>
      </c>
      <c r="AK1920" s="15" t="s">
        <v>7128</v>
      </c>
      <c r="AL1920" s="15" t="s">
        <v>7128</v>
      </c>
      <c r="AM1920" s="15" t="s">
        <v>7128</v>
      </c>
      <c r="AN1920" s="15" t="s">
        <v>7128</v>
      </c>
      <c r="AO1920" s="15">
        <v>0.19280797717815176</v>
      </c>
      <c r="AP1920" s="15" t="s">
        <v>7128</v>
      </c>
      <c r="AQ1920" s="15" t="s">
        <v>7128</v>
      </c>
      <c r="AR1920" s="15" t="s">
        <v>7128</v>
      </c>
      <c r="AS1920" s="15">
        <v>0.19280797717815176</v>
      </c>
      <c r="AT1920" s="14" t="s">
        <v>7128</v>
      </c>
      <c r="AU1920" s="14">
        <v>5.4296185692955063E-3</v>
      </c>
      <c r="AV1920" s="12" t="s">
        <v>7128</v>
      </c>
      <c r="AW1920" s="12" t="s">
        <v>7128</v>
      </c>
      <c r="AX1920" s="12">
        <v>-0.29100000000000004</v>
      </c>
      <c r="AY1920" s="12">
        <v>-0.121</v>
      </c>
      <c r="AZ1920" s="14" t="s">
        <v>7128</v>
      </c>
      <c r="BA1920" s="14" t="s">
        <v>7128</v>
      </c>
      <c r="BB1920" s="14">
        <v>-3.3349681216282491E-2</v>
      </c>
      <c r="BC1920" s="14" t="s">
        <v>7128</v>
      </c>
      <c r="BD1920" s="14">
        <v>-1.7796854144311548E-3</v>
      </c>
      <c r="BE1920" s="14">
        <v>-1.0023816378340181E-3</v>
      </c>
      <c r="BF1920" s="14">
        <v>0</v>
      </c>
      <c r="BG1920" s="14">
        <v>4.8099999999999997E-2</v>
      </c>
      <c r="BH1920" s="13">
        <v>-6.8</v>
      </c>
      <c r="BI1920" s="13">
        <v>-6.8</v>
      </c>
      <c r="BJ1920" s="13">
        <v>-3.83</v>
      </c>
      <c r="BK1920" s="13">
        <v>-3.83</v>
      </c>
      <c r="BL1920" s="13">
        <v>3820.9</v>
      </c>
      <c r="BM1920" s="13">
        <v>3820.9</v>
      </c>
      <c r="BN1920" s="13">
        <v>-0.36199999999999999</v>
      </c>
      <c r="BO1920" s="13">
        <v>-0.36199999999999999</v>
      </c>
      <c r="BP1920" s="13">
        <v>-3.83</v>
      </c>
      <c r="BQ1920" s="13">
        <v>0</v>
      </c>
      <c r="BR1920" s="13">
        <v>0</v>
      </c>
      <c r="BS1920" s="13">
        <v>-3.8</v>
      </c>
      <c r="BT1920" s="14" t="s">
        <v>7128</v>
      </c>
      <c r="BU1920" s="13">
        <v>-3.0000000000000249E-2</v>
      </c>
      <c r="BV1920" s="13">
        <v>-3</v>
      </c>
      <c r="BW1920" s="13">
        <v>-3</v>
      </c>
      <c r="BX1920" s="13">
        <v>203.9</v>
      </c>
      <c r="BY1920" s="13">
        <v>-5.5</v>
      </c>
      <c r="BZ1920" s="13">
        <v>0</v>
      </c>
      <c r="CA1920" s="13">
        <v>0</v>
      </c>
      <c r="CB1920" s="13">
        <v>-4</v>
      </c>
      <c r="CC1920" s="15">
        <v>1.2</v>
      </c>
      <c r="CD1920" s="15">
        <v>1.62</v>
      </c>
      <c r="CE1920" s="15">
        <v>0.36</v>
      </c>
      <c r="CF1920" s="15">
        <v>0.2658848492337228</v>
      </c>
      <c r="CG1920" s="15">
        <v>0.26434727749471942</v>
      </c>
      <c r="CH1920" s="13">
        <v>27.533333333333331</v>
      </c>
      <c r="CI1920" s="13">
        <v>24.233333333333334</v>
      </c>
      <c r="CJ1920" s="13">
        <v>-4</v>
      </c>
      <c r="CK1920" s="12" t="str">
        <f t="shared" si="58"/>
        <v>NA</v>
      </c>
      <c r="CL1920" s="36" t="str">
        <f t="shared" si="59"/>
        <v>NA</v>
      </c>
      <c r="CM1920" s="13" t="s">
        <v>7128</v>
      </c>
      <c r="CN1920" s="13" t="s">
        <v>7128</v>
      </c>
      <c r="CO1920" s="13" t="s">
        <v>7128</v>
      </c>
      <c r="CP1920" s="13" t="s">
        <v>7128</v>
      </c>
      <c r="CQ1920" s="13" t="s">
        <v>7128</v>
      </c>
      <c r="CR1920" s="13" t="s">
        <v>7128</v>
      </c>
      <c r="CS1920" s="13">
        <v>-3</v>
      </c>
      <c r="CT1920" s="13">
        <v>0</v>
      </c>
      <c r="CU1920" s="13">
        <v>-3.83</v>
      </c>
      <c r="CV1920" s="13">
        <v>0</v>
      </c>
      <c r="CW1920" s="13">
        <v>-0.36199999999999999</v>
      </c>
      <c r="CX1920" s="12">
        <v>-3.3349681216282491E-2</v>
      </c>
      <c r="CY1920" s="12" t="s">
        <v>7128</v>
      </c>
      <c r="CZ1920" s="15" t="s">
        <v>7128</v>
      </c>
      <c r="DA1920" s="20"/>
      <c r="DB1920" s="20"/>
    </row>
    <row r="1921" spans="1:106" ht="24">
      <c r="A1921" s="8" t="s">
        <v>2837</v>
      </c>
      <c r="B1921" s="8" t="s">
        <v>2838</v>
      </c>
      <c r="C1921" s="9" t="s">
        <v>7191</v>
      </c>
      <c r="D1921" s="9" t="s">
        <v>7126</v>
      </c>
      <c r="E1921" s="10" t="s">
        <v>7127</v>
      </c>
      <c r="F1921" s="10" t="s">
        <v>7126</v>
      </c>
      <c r="G1921" s="11">
        <v>1.04</v>
      </c>
      <c r="H1921" s="11">
        <v>1.2224654731457802</v>
      </c>
      <c r="I1921" s="12">
        <v>9.0499999999999997E-2</v>
      </c>
      <c r="J1921" s="12">
        <v>0.1671331253196931</v>
      </c>
      <c r="K1921" s="12">
        <v>4.7E-2</v>
      </c>
      <c r="L1921" s="12">
        <v>0.10350000000000001</v>
      </c>
      <c r="M1921" s="12">
        <v>6.8320350000000002E-2</v>
      </c>
      <c r="N1921" s="12">
        <v>0.14502433084177088</v>
      </c>
      <c r="O1921" s="12">
        <v>-0.15452051270708048</v>
      </c>
      <c r="P1921" s="12">
        <v>-0.11702010378863079</v>
      </c>
      <c r="Q1921" s="13">
        <v>5.0999999999999996</v>
      </c>
      <c r="R1921" s="13">
        <v>0</v>
      </c>
      <c r="S1921" s="13">
        <v>1.47</v>
      </c>
      <c r="T1921" s="13">
        <v>1.47</v>
      </c>
      <c r="U1921" s="13">
        <v>6.5699999999999994</v>
      </c>
      <c r="V1921" s="13">
        <v>2.5000000000000001E-2</v>
      </c>
      <c r="W1921" s="13">
        <v>6.544999999999999</v>
      </c>
      <c r="X1921" s="14">
        <v>3.805175038051751E-3</v>
      </c>
      <c r="Y1921" s="15">
        <v>0.2857142857142857</v>
      </c>
      <c r="Z1921" s="14">
        <v>0.32236842105263158</v>
      </c>
      <c r="AA1921" s="14">
        <v>0.22374429223744294</v>
      </c>
      <c r="AB1921" s="14">
        <v>0.47572815533980584</v>
      </c>
      <c r="AC1921" s="14">
        <v>0.28823529411764709</v>
      </c>
      <c r="AD1921" s="13">
        <v>4.2999999999999997E-2</v>
      </c>
      <c r="AE1921" s="15">
        <v>0.65936111111111118</v>
      </c>
      <c r="AF1921" s="14">
        <v>7.0710678118654752E-2</v>
      </c>
      <c r="AG1921" s="14">
        <v>0.86125605948521489</v>
      </c>
      <c r="AH1921" s="15">
        <v>0.49650349650349662</v>
      </c>
      <c r="AI1921" s="5">
        <v>1.4722222222222223</v>
      </c>
      <c r="AJ1921" s="15">
        <v>121.42857142857142</v>
      </c>
      <c r="AK1921" s="15">
        <v>121.42857142857142</v>
      </c>
      <c r="AL1921" s="15" t="s">
        <v>7128</v>
      </c>
      <c r="AM1921" s="15" t="s">
        <v>7128</v>
      </c>
      <c r="AN1921" s="15">
        <v>1.6504854368932038</v>
      </c>
      <c r="AO1921" s="15">
        <v>0.19245283018867923</v>
      </c>
      <c r="AP1921" s="15">
        <v>30.872641509433958</v>
      </c>
      <c r="AQ1921" s="15">
        <v>20.076687116564415</v>
      </c>
      <c r="AR1921" s="15">
        <v>1.4432194046306506</v>
      </c>
      <c r="AS1921" s="15">
        <v>0.24698113207547165</v>
      </c>
      <c r="AT1921" s="14">
        <v>0</v>
      </c>
      <c r="AU1921" s="14">
        <v>0</v>
      </c>
      <c r="AV1921" s="12">
        <v>-0.32100000000000001</v>
      </c>
      <c r="AW1921" s="12">
        <v>-0.191</v>
      </c>
      <c r="AX1921" s="12">
        <v>-6.9299999999999995E-3</v>
      </c>
      <c r="AY1921" s="12">
        <v>0.245</v>
      </c>
      <c r="AZ1921" s="14" t="s">
        <v>7128</v>
      </c>
      <c r="BA1921" s="14" t="s">
        <v>7128</v>
      </c>
      <c r="BB1921" s="14">
        <v>1.2612612612612614E-2</v>
      </c>
      <c r="BC1921" s="14">
        <v>2.8004227053140093E-2</v>
      </c>
      <c r="BD1921" s="14">
        <v>1.5849056603773587E-3</v>
      </c>
      <c r="BE1921" s="14">
        <v>8.0000000000000002E-3</v>
      </c>
      <c r="BF1921" s="14">
        <v>0.39130434782608692</v>
      </c>
      <c r="BG1921" s="14">
        <v>0.1394</v>
      </c>
      <c r="BH1921" s="13">
        <v>4.2000000000000003E-2</v>
      </c>
      <c r="BI1921" s="13">
        <v>4.2000000000000003E-2</v>
      </c>
      <c r="BJ1921" s="13">
        <v>0.21199999999999999</v>
      </c>
      <c r="BK1921" s="13">
        <v>0.21199999999999999</v>
      </c>
      <c r="BL1921" s="13">
        <v>26.5</v>
      </c>
      <c r="BM1921" s="13">
        <v>26.5</v>
      </c>
      <c r="BN1921" s="13">
        <v>0.32600000000000001</v>
      </c>
      <c r="BO1921" s="13">
        <v>0.32600000000000001</v>
      </c>
      <c r="BP1921" s="13">
        <v>0.12904347826086957</v>
      </c>
      <c r="BQ1921" s="13">
        <v>0</v>
      </c>
      <c r="BR1921" s="13">
        <v>0</v>
      </c>
      <c r="BS1921" s="13">
        <v>-0.157</v>
      </c>
      <c r="BT1921" s="14">
        <v>-1.2166442048517521</v>
      </c>
      <c r="BU1921" s="13">
        <v>0.28604347826086957</v>
      </c>
      <c r="BV1921" s="13">
        <v>0.19900000000000001</v>
      </c>
      <c r="BW1921" s="13">
        <v>0.19900000000000001</v>
      </c>
      <c r="BX1921" s="13">
        <v>3.33</v>
      </c>
      <c r="BY1921" s="13">
        <v>4.6080000000000005</v>
      </c>
      <c r="BZ1921" s="13">
        <v>3.09</v>
      </c>
      <c r="CA1921" s="13">
        <v>4.5349999999999993</v>
      </c>
      <c r="CB1921" s="13">
        <v>0</v>
      </c>
      <c r="CC1921" s="15">
        <v>0.40600000000000003</v>
      </c>
      <c r="CD1921" s="15">
        <v>-0.105</v>
      </c>
      <c r="CE1921" s="15">
        <v>0.36</v>
      </c>
      <c r="CF1921" s="15" t="s">
        <v>7128</v>
      </c>
      <c r="CG1921" s="15" t="s">
        <v>7128</v>
      </c>
      <c r="CH1921" s="13" t="s">
        <v>7128</v>
      </c>
      <c r="CI1921" s="13" t="s">
        <v>7128</v>
      </c>
      <c r="CJ1921" s="13">
        <v>0</v>
      </c>
      <c r="CK1921" s="12">
        <f t="shared" si="58"/>
        <v>0</v>
      </c>
      <c r="CL1921" s="36">
        <f t="shared" si="59"/>
        <v>5.8434399117971347</v>
      </c>
      <c r="CM1921" s="13">
        <v>6.9000000000000006E-2</v>
      </c>
      <c r="CN1921" s="13">
        <v>2.7E-2</v>
      </c>
      <c r="CO1921" s="13">
        <v>4.2000000000000003E-2</v>
      </c>
      <c r="CP1921" s="13">
        <v>5.0999999999999996</v>
      </c>
      <c r="CQ1921" s="13">
        <v>0.32600000000000001</v>
      </c>
      <c r="CR1921" s="13">
        <v>6.544999999999999</v>
      </c>
      <c r="CS1921" s="13" t="s">
        <v>7128</v>
      </c>
      <c r="CT1921" s="13">
        <v>0</v>
      </c>
      <c r="CU1921" s="13">
        <v>0.21199999999999999</v>
      </c>
      <c r="CV1921" s="13">
        <v>4.5349999999999993</v>
      </c>
      <c r="CW1921" s="13">
        <v>0.32600000000000001</v>
      </c>
      <c r="CX1921" s="12">
        <v>1.2612612612612614E-2</v>
      </c>
      <c r="CY1921" s="12">
        <v>2.8004227053140093E-2</v>
      </c>
      <c r="CZ1921" s="15">
        <v>20.076687116564415</v>
      </c>
      <c r="DA1921" s="20"/>
      <c r="DB1921" s="20"/>
    </row>
    <row r="1922" spans="1:106">
      <c r="A1922" s="8" t="s">
        <v>1659</v>
      </c>
      <c r="B1922" s="8" t="s">
        <v>1660</v>
      </c>
      <c r="C1922" s="9" t="s">
        <v>7148</v>
      </c>
      <c r="D1922" s="9" t="s">
        <v>7126</v>
      </c>
      <c r="E1922" s="10" t="s">
        <v>7127</v>
      </c>
      <c r="F1922" s="10" t="s">
        <v>7126</v>
      </c>
      <c r="G1922" s="11">
        <v>0.67</v>
      </c>
      <c r="H1922" s="11">
        <v>4.097906976744186</v>
      </c>
      <c r="I1922" s="12">
        <v>9.0499999999999997E-2</v>
      </c>
      <c r="J1922" s="12">
        <v>0.42736058139534883</v>
      </c>
      <c r="K1922" s="12">
        <v>5.1999999999999998E-2</v>
      </c>
      <c r="L1922" s="12">
        <v>0.1085</v>
      </c>
      <c r="M1922" s="12">
        <v>7.162085E-2</v>
      </c>
      <c r="N1922" s="12">
        <v>0.12978361977186315</v>
      </c>
      <c r="O1922" s="12" t="s">
        <v>7128</v>
      </c>
      <c r="P1922" s="12">
        <v>-0.17235507900700786</v>
      </c>
      <c r="Q1922" s="13">
        <v>5.16</v>
      </c>
      <c r="R1922" s="13">
        <v>0</v>
      </c>
      <c r="S1922" s="13">
        <v>26.4</v>
      </c>
      <c r="T1922" s="13">
        <v>26.4</v>
      </c>
      <c r="U1922" s="13">
        <v>31.56</v>
      </c>
      <c r="V1922" s="13">
        <v>7.2999999999999995E-2</v>
      </c>
      <c r="W1922" s="13">
        <v>31.486999999999998</v>
      </c>
      <c r="X1922" s="14">
        <v>2.3130544993662863E-3</v>
      </c>
      <c r="Y1922" s="15">
        <v>0.24678111587982832</v>
      </c>
      <c r="Z1922" s="14" t="s">
        <v>7128</v>
      </c>
      <c r="AA1922" s="14">
        <v>0.83650190114068435</v>
      </c>
      <c r="AB1922" s="14" t="s">
        <v>7128</v>
      </c>
      <c r="AC1922" s="14">
        <v>5.1162790697674412</v>
      </c>
      <c r="AD1922" s="13">
        <v>0.221</v>
      </c>
      <c r="AE1922" s="15">
        <v>2.2308055555555559</v>
      </c>
      <c r="AF1922" s="14">
        <v>0.12649110640673517</v>
      </c>
      <c r="AG1922" s="14">
        <v>0.92378036147668785</v>
      </c>
      <c r="AH1922" s="15">
        <v>0.38188976377952749</v>
      </c>
      <c r="AI1922" s="5" t="s">
        <v>7128</v>
      </c>
      <c r="AJ1922" s="15" t="s">
        <v>7128</v>
      </c>
      <c r="AK1922" s="15" t="s">
        <v>7128</v>
      </c>
      <c r="AL1922" s="15" t="s">
        <v>7128</v>
      </c>
      <c r="AM1922" s="15" t="s">
        <v>7128</v>
      </c>
      <c r="AN1922" s="15" t="s">
        <v>7128</v>
      </c>
      <c r="AO1922" s="15">
        <v>5.1703406813627256E-2</v>
      </c>
      <c r="AP1922" s="15" t="s">
        <v>7128</v>
      </c>
      <c r="AQ1922" s="15" t="s">
        <v>7128</v>
      </c>
      <c r="AR1922" s="15">
        <v>1.5038926302717677</v>
      </c>
      <c r="AS1922" s="15">
        <v>0.31550100200400799</v>
      </c>
      <c r="AT1922" s="14" t="s">
        <v>7128</v>
      </c>
      <c r="AU1922" s="14">
        <v>0</v>
      </c>
      <c r="AV1922" s="12" t="s">
        <v>7128</v>
      </c>
      <c r="AW1922" s="12" t="s">
        <v>7128</v>
      </c>
      <c r="AX1922" s="12">
        <v>8.1600000000000006E-2</v>
      </c>
      <c r="AY1922" s="12">
        <v>7.3399999999999993E-2</v>
      </c>
      <c r="AZ1922" s="14" t="s">
        <v>7128</v>
      </c>
      <c r="BA1922" s="14" t="s">
        <v>7128</v>
      </c>
      <c r="BB1922" s="14" t="s">
        <v>7128</v>
      </c>
      <c r="BC1922" s="14">
        <v>-4.2571459235144708E-2</v>
      </c>
      <c r="BD1922" s="14">
        <v>-3.5671342685370741E-2</v>
      </c>
      <c r="BE1922" s="14">
        <v>-1.1923847695390781E-2</v>
      </c>
      <c r="BF1922" s="14">
        <v>0</v>
      </c>
      <c r="BG1922" s="14" t="s">
        <v>7128</v>
      </c>
      <c r="BH1922" s="13">
        <v>-3.56</v>
      </c>
      <c r="BI1922" s="13">
        <v>-3.56</v>
      </c>
      <c r="BJ1922" s="13">
        <v>-1.19</v>
      </c>
      <c r="BK1922" s="13">
        <v>-1.19</v>
      </c>
      <c r="BL1922" s="13">
        <v>99.8</v>
      </c>
      <c r="BM1922" s="13">
        <v>99.8</v>
      </c>
      <c r="BN1922" s="13">
        <v>-7.9000000000000001E-2</v>
      </c>
      <c r="BO1922" s="13">
        <v>-7.9000000000000001E-2</v>
      </c>
      <c r="BP1922" s="13">
        <v>-1.19</v>
      </c>
      <c r="BQ1922" s="13">
        <v>0</v>
      </c>
      <c r="BR1922" s="13">
        <v>0</v>
      </c>
      <c r="BS1922" s="13">
        <v>-0.76900000000000002</v>
      </c>
      <c r="BT1922" s="14" t="s">
        <v>7128</v>
      </c>
      <c r="BU1922" s="13">
        <v>-0.42099999999999993</v>
      </c>
      <c r="BV1922" s="13">
        <v>-2.7909999999999999</v>
      </c>
      <c r="BW1922" s="13">
        <v>-2.7909999999999999</v>
      </c>
      <c r="BX1922" s="13">
        <v>-1.89</v>
      </c>
      <c r="BY1922" s="13">
        <v>27.952999999999999</v>
      </c>
      <c r="BZ1922" s="13">
        <v>-5.39</v>
      </c>
      <c r="CA1922" s="13">
        <v>20.936999999999998</v>
      </c>
      <c r="CB1922" s="13">
        <v>0</v>
      </c>
      <c r="CC1922" s="15">
        <v>0.77900000000000003</v>
      </c>
      <c r="CD1922" s="15">
        <v>0.85199999999999998</v>
      </c>
      <c r="CE1922" s="15">
        <v>0.36</v>
      </c>
      <c r="CF1922" s="15">
        <v>1.8254611131937772</v>
      </c>
      <c r="CG1922" s="15">
        <v>1.7030255579281663</v>
      </c>
      <c r="CH1922" s="13">
        <v>0.61962499999999998</v>
      </c>
      <c r="CI1922" s="13">
        <v>-0.91699999999999993</v>
      </c>
      <c r="CJ1922" s="13">
        <v>0</v>
      </c>
      <c r="CK1922" s="12">
        <f t="shared" si="58"/>
        <v>0</v>
      </c>
      <c r="CL1922" s="36">
        <f t="shared" si="59"/>
        <v>4.7666809953670537</v>
      </c>
      <c r="CM1922" s="13" t="s">
        <v>7128</v>
      </c>
      <c r="CN1922" s="13" t="s">
        <v>7128</v>
      </c>
      <c r="CO1922" s="13" t="s">
        <v>7128</v>
      </c>
      <c r="CP1922" s="13" t="s">
        <v>7128</v>
      </c>
      <c r="CQ1922" s="13" t="s">
        <v>7128</v>
      </c>
      <c r="CR1922" s="13" t="s">
        <v>7128</v>
      </c>
      <c r="CS1922" s="13" t="s">
        <v>7128</v>
      </c>
      <c r="CT1922" s="13">
        <v>0</v>
      </c>
      <c r="CU1922" s="13">
        <v>-1.19</v>
      </c>
      <c r="CV1922" s="13">
        <v>20.936999999999998</v>
      </c>
      <c r="CW1922" s="13">
        <v>-7.9000000000000001E-2</v>
      </c>
      <c r="CX1922" s="12" t="s">
        <v>7128</v>
      </c>
      <c r="CY1922" s="12">
        <v>-4.2571459235144708E-2</v>
      </c>
      <c r="CZ1922" s="15" t="s">
        <v>7128</v>
      </c>
      <c r="DA1922" s="20"/>
      <c r="DB1922" s="20"/>
    </row>
    <row r="1923" spans="1:106">
      <c r="A1923" s="8" t="s">
        <v>2617</v>
      </c>
      <c r="B1923" s="8" t="s">
        <v>2618</v>
      </c>
      <c r="C1923" s="9" t="s">
        <v>7139</v>
      </c>
      <c r="D1923" s="9" t="s">
        <v>7126</v>
      </c>
      <c r="E1923" s="10" t="s">
        <v>7127</v>
      </c>
      <c r="F1923" s="10" t="s">
        <v>7126</v>
      </c>
      <c r="G1923" s="11">
        <v>0.59</v>
      </c>
      <c r="H1923" s="11">
        <v>0.59</v>
      </c>
      <c r="I1923" s="12">
        <v>9.0499999999999997E-2</v>
      </c>
      <c r="J1923" s="12">
        <v>0.10989499999999999</v>
      </c>
      <c r="K1923" s="12">
        <v>4.7E-2</v>
      </c>
      <c r="L1923" s="12">
        <v>0.10350000000000001</v>
      </c>
      <c r="M1923" s="12">
        <v>6.8320350000000002E-2</v>
      </c>
      <c r="N1923" s="12">
        <v>0.10989499999999999</v>
      </c>
      <c r="O1923" s="12" t="s">
        <v>7128</v>
      </c>
      <c r="P1923" s="12" t="s">
        <v>7128</v>
      </c>
      <c r="Q1923" s="13">
        <v>26.4</v>
      </c>
      <c r="R1923" s="13">
        <v>0</v>
      </c>
      <c r="S1923" s="13">
        <v>0</v>
      </c>
      <c r="T1923" s="13">
        <v>0</v>
      </c>
      <c r="U1923" s="13">
        <v>26.4</v>
      </c>
      <c r="V1923" s="13">
        <v>0</v>
      </c>
      <c r="W1923" s="13">
        <v>26.4</v>
      </c>
      <c r="X1923" s="14">
        <v>0</v>
      </c>
      <c r="Y1923" s="15">
        <v>9.3333333333333338E-2</v>
      </c>
      <c r="Z1923" s="14" t="s">
        <v>7128</v>
      </c>
      <c r="AA1923" s="14">
        <v>0</v>
      </c>
      <c r="AB1923" s="14" t="s">
        <v>7128</v>
      </c>
      <c r="AC1923" s="14">
        <v>0</v>
      </c>
      <c r="AD1923" s="13">
        <v>0.70299999999999996</v>
      </c>
      <c r="AE1923" s="15">
        <v>0.59863888888888905</v>
      </c>
      <c r="AF1923" s="14">
        <v>3.1622776601683791E-2</v>
      </c>
      <c r="AG1923" s="14" t="s">
        <v>7128</v>
      </c>
      <c r="AH1923" s="15">
        <v>0.25143513203214701</v>
      </c>
      <c r="AI1923" s="5" t="s">
        <v>7128</v>
      </c>
      <c r="AJ1923" s="15" t="s">
        <v>7128</v>
      </c>
      <c r="AK1923" s="15" t="s">
        <v>7128</v>
      </c>
      <c r="AL1923" s="15" t="s">
        <v>7128</v>
      </c>
      <c r="AM1923" s="15" t="s">
        <v>7128</v>
      </c>
      <c r="AN1923" s="15" t="s">
        <v>7128</v>
      </c>
      <c r="AO1923" s="15">
        <v>0.77419354838709675</v>
      </c>
      <c r="AP1923" s="15" t="s">
        <v>7128</v>
      </c>
      <c r="AQ1923" s="15" t="s">
        <v>7128</v>
      </c>
      <c r="AR1923" s="15" t="s">
        <v>7128</v>
      </c>
      <c r="AS1923" s="15">
        <v>0.77419354838709675</v>
      </c>
      <c r="AT1923" s="14" t="s">
        <v>7128</v>
      </c>
      <c r="AU1923" s="14">
        <v>1.1363636363636364E-2</v>
      </c>
      <c r="AV1923" s="12" t="s">
        <v>7128</v>
      </c>
      <c r="AW1923" s="12" t="s">
        <v>7128</v>
      </c>
      <c r="AX1923" s="12">
        <v>-0.157</v>
      </c>
      <c r="AY1923" s="12">
        <v>-4.5700000000000005E-2</v>
      </c>
      <c r="AZ1923" s="14" t="s">
        <v>7128</v>
      </c>
      <c r="BA1923" s="14" t="s">
        <v>7128</v>
      </c>
      <c r="BB1923" s="14" t="s">
        <v>7128</v>
      </c>
      <c r="BC1923" s="14" t="s">
        <v>7128</v>
      </c>
      <c r="BD1923" s="14">
        <v>-4.6334310850439878E-3</v>
      </c>
      <c r="BE1923" s="14">
        <v>-3.4897360703812316E-2</v>
      </c>
      <c r="BF1923" s="14">
        <v>0</v>
      </c>
      <c r="BG1923" s="14">
        <v>0.5554</v>
      </c>
      <c r="BH1923" s="13">
        <v>-0.158</v>
      </c>
      <c r="BI1923" s="13">
        <v>-0.158</v>
      </c>
      <c r="BJ1923" s="13">
        <v>-1.19</v>
      </c>
      <c r="BK1923" s="13">
        <v>-1.19</v>
      </c>
      <c r="BL1923" s="13">
        <v>34.1</v>
      </c>
      <c r="BM1923" s="13">
        <v>34.1</v>
      </c>
      <c r="BN1923" s="13">
        <v>-0.86599999999999999</v>
      </c>
      <c r="BO1923" s="13">
        <v>-0.86599999999999999</v>
      </c>
      <c r="BP1923" s="13">
        <v>-1.19</v>
      </c>
      <c r="BQ1923" s="13">
        <v>1.5139999999999998</v>
      </c>
      <c r="BR1923" s="13">
        <v>-4.9420000000000002</v>
      </c>
      <c r="BS1923" s="13">
        <v>1.946</v>
      </c>
      <c r="BT1923" s="14" t="s">
        <v>7128</v>
      </c>
      <c r="BU1923" s="13">
        <v>1.806</v>
      </c>
      <c r="BV1923" s="13">
        <v>1.3240000000000003</v>
      </c>
      <c r="BW1923" s="13">
        <v>2.8380000000000001</v>
      </c>
      <c r="BX1923" s="13">
        <v>0</v>
      </c>
      <c r="BY1923" s="13">
        <v>0</v>
      </c>
      <c r="BZ1923" s="13">
        <v>0</v>
      </c>
      <c r="CA1923" s="13">
        <v>0</v>
      </c>
      <c r="CB1923" s="13">
        <v>-0.3</v>
      </c>
      <c r="CC1923" s="15">
        <v>-9.7000000000000003E-2</v>
      </c>
      <c r="CD1923" s="15">
        <v>0.85</v>
      </c>
      <c r="CE1923" s="15">
        <v>0.36</v>
      </c>
      <c r="CF1923" s="15" t="s">
        <v>7128</v>
      </c>
      <c r="CG1923" s="15" t="s">
        <v>7128</v>
      </c>
      <c r="CH1923" s="13" t="s">
        <v>7128</v>
      </c>
      <c r="CI1923" s="13" t="s">
        <v>7128</v>
      </c>
      <c r="CJ1923" s="13">
        <v>-0.3</v>
      </c>
      <c r="CK1923" s="12">
        <f t="shared" ref="CK1923:CK1986" si="60">IF(CJ1923=0,0,IF(BV1923&gt;0,-CJ1923/BV1923,"NA"))</f>
        <v>0.22658610271903318</v>
      </c>
      <c r="CL1923" s="36" t="str">
        <f t="shared" ref="CL1923:CL1986" si="61">IF(CA1923&gt;0,IF(BL1923&gt;0,BL1923/CA1923,"NA"),"NA")</f>
        <v>NA</v>
      </c>
      <c r="CM1923" s="13" t="s">
        <v>7128</v>
      </c>
      <c r="CN1923" s="13" t="s">
        <v>7128</v>
      </c>
      <c r="CO1923" s="13" t="s">
        <v>7128</v>
      </c>
      <c r="CP1923" s="13" t="s">
        <v>7128</v>
      </c>
      <c r="CQ1923" s="13" t="s">
        <v>7128</v>
      </c>
      <c r="CR1923" s="13" t="s">
        <v>7128</v>
      </c>
      <c r="CS1923" s="13">
        <v>1.3240000000000003</v>
      </c>
      <c r="CT1923" s="13">
        <v>0</v>
      </c>
      <c r="CU1923" s="13">
        <v>-1.19</v>
      </c>
      <c r="CV1923" s="13">
        <v>0</v>
      </c>
      <c r="CW1923" s="13">
        <v>-0.86599999999999999</v>
      </c>
      <c r="CX1923" s="12" t="s">
        <v>7128</v>
      </c>
      <c r="CY1923" s="12" t="s">
        <v>7128</v>
      </c>
      <c r="CZ1923" s="15" t="s">
        <v>7128</v>
      </c>
      <c r="DA1923" s="20"/>
      <c r="DB1923" s="20"/>
    </row>
    <row r="1924" spans="1:106" ht="24">
      <c r="A1924" s="8" t="s">
        <v>5121</v>
      </c>
      <c r="B1924" s="8" t="s">
        <v>5122</v>
      </c>
      <c r="C1924" s="9" t="s">
        <v>7197</v>
      </c>
      <c r="D1924" s="9" t="s">
        <v>7126</v>
      </c>
      <c r="E1924" s="10" t="s">
        <v>7127</v>
      </c>
      <c r="F1924" s="10" t="s">
        <v>7126</v>
      </c>
      <c r="G1924" s="11">
        <v>0.65</v>
      </c>
      <c r="H1924" s="11">
        <v>0.65</v>
      </c>
      <c r="I1924" s="12">
        <v>9.0499999999999997E-2</v>
      </c>
      <c r="J1924" s="12">
        <v>0.11532500000000001</v>
      </c>
      <c r="K1924" s="12">
        <v>3.6999999999999998E-2</v>
      </c>
      <c r="L1924" s="12">
        <v>9.35E-2</v>
      </c>
      <c r="M1924" s="12">
        <v>6.1719349999999999E-2</v>
      </c>
      <c r="N1924" s="12">
        <v>0.11532500000000001</v>
      </c>
      <c r="O1924" s="12">
        <v>-8.6753571428571444E-2</v>
      </c>
      <c r="P1924" s="12">
        <v>-0.11532500000000001</v>
      </c>
      <c r="Q1924" s="13">
        <v>0.78200000000000003</v>
      </c>
      <c r="R1924" s="13">
        <v>0</v>
      </c>
      <c r="S1924" s="13">
        <v>0</v>
      </c>
      <c r="T1924" s="13">
        <v>0</v>
      </c>
      <c r="U1924" s="13">
        <v>0.78200000000000003</v>
      </c>
      <c r="V1924" s="13">
        <v>2.38</v>
      </c>
      <c r="W1924" s="13">
        <v>-1.5979999999999999</v>
      </c>
      <c r="X1924" s="14">
        <v>3.043478260869565</v>
      </c>
      <c r="Y1924" s="15" t="s">
        <v>7128</v>
      </c>
      <c r="Z1924" s="14">
        <v>0</v>
      </c>
      <c r="AA1924" s="14">
        <v>0</v>
      </c>
      <c r="AB1924" s="14">
        <v>0</v>
      </c>
      <c r="AC1924" s="14">
        <v>0</v>
      </c>
      <c r="AD1924" s="13">
        <v>0.26700000000000002</v>
      </c>
      <c r="AE1924" s="15">
        <v>1.3956666666666666</v>
      </c>
      <c r="AF1924" s="14">
        <v>0.17029386365926402</v>
      </c>
      <c r="AG1924" s="14">
        <v>0.53906816151449777</v>
      </c>
      <c r="AH1924" s="15">
        <v>0.27592267135325133</v>
      </c>
      <c r="AI1924" s="5" t="s">
        <v>7128</v>
      </c>
      <c r="AJ1924" s="15">
        <v>13.033333333333335</v>
      </c>
      <c r="AK1924" s="15">
        <v>13.033333333333335</v>
      </c>
      <c r="AL1924" s="15" t="s">
        <v>7128</v>
      </c>
      <c r="AM1924" s="15" t="s">
        <v>7128</v>
      </c>
      <c r="AN1924" s="15">
        <v>0.38905472636815924</v>
      </c>
      <c r="AO1924" s="15">
        <v>1.3939393939393938</v>
      </c>
      <c r="AP1924" s="15" t="s">
        <v>7128</v>
      </c>
      <c r="AQ1924" s="15" t="s">
        <v>7128</v>
      </c>
      <c r="AR1924" s="15" t="s">
        <v>7128</v>
      </c>
      <c r="AS1924" s="15" t="s">
        <v>7128</v>
      </c>
      <c r="AT1924" s="14">
        <v>0.78333333333333333</v>
      </c>
      <c r="AU1924" s="14">
        <v>6.010230179028133E-2</v>
      </c>
      <c r="AV1924" s="12">
        <v>-0.47</v>
      </c>
      <c r="AW1924" s="12">
        <v>-9.6099999999999991E-2</v>
      </c>
      <c r="AX1924" s="12">
        <v>6.7599999999999993E-2</v>
      </c>
      <c r="AY1924" s="12">
        <v>-3.6499999999999998E-2</v>
      </c>
      <c r="AZ1924" s="14" t="s">
        <v>7128</v>
      </c>
      <c r="BA1924" s="14" t="s">
        <v>7128</v>
      </c>
      <c r="BB1924" s="14">
        <v>2.8571428571428571E-2</v>
      </c>
      <c r="BC1924" s="14">
        <v>0</v>
      </c>
      <c r="BD1924" s="14">
        <v>0.10695187165775399</v>
      </c>
      <c r="BE1924" s="14">
        <v>0</v>
      </c>
      <c r="BF1924" s="14">
        <v>0.29411764705882354</v>
      </c>
      <c r="BG1924" s="14">
        <v>2.5700000000000002E-3</v>
      </c>
      <c r="BH1924" s="13">
        <v>0.06</v>
      </c>
      <c r="BI1924" s="13">
        <v>0.06</v>
      </c>
      <c r="BJ1924" s="13">
        <v>0</v>
      </c>
      <c r="BK1924" s="13">
        <v>0</v>
      </c>
      <c r="BL1924" s="13">
        <v>0.56100000000000005</v>
      </c>
      <c r="BM1924" s="13">
        <v>0.56100000000000005</v>
      </c>
      <c r="BN1924" s="13">
        <v>0</v>
      </c>
      <c r="BO1924" s="13">
        <v>0</v>
      </c>
      <c r="BP1924" s="13">
        <v>0</v>
      </c>
      <c r="BQ1924" s="13">
        <v>0</v>
      </c>
      <c r="BR1924" s="13">
        <v>-0.36599999999999999</v>
      </c>
      <c r="BS1924" s="13">
        <v>-7.0000000000000001E-3</v>
      </c>
      <c r="BT1924" s="14" t="s">
        <v>7128</v>
      </c>
      <c r="BU1924" s="13">
        <v>0.373</v>
      </c>
      <c r="BV1924" s="13">
        <v>0.433</v>
      </c>
      <c r="BW1924" s="13">
        <v>0.433</v>
      </c>
      <c r="BX1924" s="13">
        <v>2.1</v>
      </c>
      <c r="BY1924" s="13">
        <v>0.12000000000000011</v>
      </c>
      <c r="BZ1924" s="13">
        <v>2.0099999999999998</v>
      </c>
      <c r="CA1924" s="13">
        <v>-0.37000000000000011</v>
      </c>
      <c r="CB1924" s="13">
        <v>-4.7E-2</v>
      </c>
      <c r="CC1924" s="15">
        <v>0.61199999999999999</v>
      </c>
      <c r="CD1924" s="15">
        <v>0.28000000000000003</v>
      </c>
      <c r="CE1924" s="15">
        <v>0.36</v>
      </c>
      <c r="CF1924" s="15" t="s">
        <v>7128</v>
      </c>
      <c r="CG1924" s="15">
        <v>0.97545855495811851</v>
      </c>
      <c r="CH1924" s="13" t="s">
        <v>7128</v>
      </c>
      <c r="CI1924" s="13">
        <v>0.14689999999999998</v>
      </c>
      <c r="CJ1924" s="13">
        <v>-4.7E-2</v>
      </c>
      <c r="CK1924" s="12">
        <f t="shared" si="60"/>
        <v>0.10854503464203233</v>
      </c>
      <c r="CL1924" s="36" t="str">
        <f t="shared" si="61"/>
        <v>NA</v>
      </c>
      <c r="CM1924" s="13">
        <v>8.5000000000000006E-2</v>
      </c>
      <c r="CN1924" s="13">
        <v>2.5000000000000001E-2</v>
      </c>
      <c r="CO1924" s="13">
        <v>0.06</v>
      </c>
      <c r="CP1924" s="13">
        <v>0.78200000000000003</v>
      </c>
      <c r="CQ1924" s="13" t="s">
        <v>7128</v>
      </c>
      <c r="CR1924" s="13" t="s">
        <v>7128</v>
      </c>
      <c r="CS1924" s="13">
        <v>0.433</v>
      </c>
      <c r="CT1924" s="13">
        <v>0</v>
      </c>
      <c r="CU1924" s="13">
        <v>0</v>
      </c>
      <c r="CV1924" s="13">
        <v>-0.37000000000000011</v>
      </c>
      <c r="CW1924" s="13">
        <v>0</v>
      </c>
      <c r="CX1924" s="12">
        <v>2.8571428571428571E-2</v>
      </c>
      <c r="CY1924" s="12">
        <v>0</v>
      </c>
      <c r="CZ1924" s="15" t="s">
        <v>7128</v>
      </c>
      <c r="DA1924" s="20"/>
      <c r="DB1924" s="20"/>
    </row>
    <row r="1925" spans="1:106">
      <c r="A1925" s="8" t="s">
        <v>2245</v>
      </c>
      <c r="B1925" s="8" t="s">
        <v>2246</v>
      </c>
      <c r="C1925" s="9" t="s">
        <v>7131</v>
      </c>
      <c r="D1925" s="9" t="s">
        <v>7126</v>
      </c>
      <c r="E1925" s="10" t="s">
        <v>7127</v>
      </c>
      <c r="F1925" s="10" t="s">
        <v>7126</v>
      </c>
      <c r="G1925" s="11">
        <v>0.79</v>
      </c>
      <c r="H1925" s="11">
        <v>12.1961797752809</v>
      </c>
      <c r="I1925" s="12">
        <v>9.0499999999999997E-2</v>
      </c>
      <c r="J1925" s="12">
        <v>1.1602542696629214</v>
      </c>
      <c r="K1925" s="12">
        <v>4.7E-2</v>
      </c>
      <c r="L1925" s="12">
        <v>0.10350000000000001</v>
      </c>
      <c r="M1925" s="12">
        <v>6.8320350000000002E-2</v>
      </c>
      <c r="N1925" s="12">
        <v>0.13904969414119361</v>
      </c>
      <c r="O1925" s="12">
        <v>-1.5017603992601194</v>
      </c>
      <c r="P1925" s="12">
        <v>-0.14059758191932969</v>
      </c>
      <c r="Q1925" s="13">
        <v>1.78</v>
      </c>
      <c r="R1925" s="13">
        <v>0</v>
      </c>
      <c r="S1925" s="13">
        <v>25.7</v>
      </c>
      <c r="T1925" s="13">
        <v>25.7</v>
      </c>
      <c r="U1925" s="13">
        <v>27.48</v>
      </c>
      <c r="V1925" s="13">
        <v>0.92800000000000005</v>
      </c>
      <c r="W1925" s="13">
        <v>26.552</v>
      </c>
      <c r="X1925" s="14">
        <v>3.3770014556040756E-2</v>
      </c>
      <c r="Y1925" s="15">
        <v>3.6231884057971016E-2</v>
      </c>
      <c r="Z1925" s="14">
        <v>0.87118644067796602</v>
      </c>
      <c r="AA1925" s="14">
        <v>0.93522561863173215</v>
      </c>
      <c r="AB1925" s="14">
        <v>6.7631578947368425</v>
      </c>
      <c r="AC1925" s="14">
        <v>14.438202247191011</v>
      </c>
      <c r="AD1925" s="13">
        <v>0.129</v>
      </c>
      <c r="AE1925" s="15">
        <v>0.36286111111111113</v>
      </c>
      <c r="AF1925" s="14" t="s">
        <v>7128</v>
      </c>
      <c r="AG1925" s="14" t="s">
        <v>7128</v>
      </c>
      <c r="AH1925" s="15">
        <v>0.30909090909090908</v>
      </c>
      <c r="AI1925" s="5" t="s">
        <v>7128</v>
      </c>
      <c r="AJ1925" s="15" t="s">
        <v>7128</v>
      </c>
      <c r="AK1925" s="15" t="s">
        <v>7128</v>
      </c>
      <c r="AL1925" s="15" t="s">
        <v>7128</v>
      </c>
      <c r="AM1925" s="15" t="s">
        <v>7128</v>
      </c>
      <c r="AN1925" s="15">
        <v>0.46842105263157896</v>
      </c>
      <c r="AO1925" s="15">
        <v>3.5177865612648219E-2</v>
      </c>
      <c r="AP1925" s="15" t="s">
        <v>7128</v>
      </c>
      <c r="AQ1925" s="15">
        <v>39.511904761904759</v>
      </c>
      <c r="AR1925" s="15">
        <v>0.92930141397172061</v>
      </c>
      <c r="AS1925" s="15">
        <v>0.52474308300395256</v>
      </c>
      <c r="AT1925" s="14" t="s">
        <v>7128</v>
      </c>
      <c r="AU1925" s="14">
        <v>0</v>
      </c>
      <c r="AV1925" s="12" t="s">
        <v>7128</v>
      </c>
      <c r="AW1925" s="12" t="s">
        <v>7128</v>
      </c>
      <c r="AX1925" s="12">
        <v>-2.1700000000000001E-2</v>
      </c>
      <c r="AY1925" s="12">
        <v>1.7899999999999999E-2</v>
      </c>
      <c r="AZ1925" s="14" t="s">
        <v>7128</v>
      </c>
      <c r="BA1925" s="14" t="s">
        <v>7128</v>
      </c>
      <c r="BB1925" s="14">
        <v>-0.34150612959719789</v>
      </c>
      <c r="BC1925" s="14">
        <v>-1.5478877781360853E-3</v>
      </c>
      <c r="BD1925" s="14">
        <v>-3.8537549407114624E-2</v>
      </c>
      <c r="BE1925" s="14">
        <v>-9.486166007905138E-4</v>
      </c>
      <c r="BF1925" s="14">
        <v>0</v>
      </c>
      <c r="BG1925" s="14" t="s">
        <v>7128</v>
      </c>
      <c r="BH1925" s="13">
        <v>-1.95</v>
      </c>
      <c r="BI1925" s="13">
        <v>-1.95</v>
      </c>
      <c r="BJ1925" s="13">
        <v>-4.8000000000000001E-2</v>
      </c>
      <c r="BK1925" s="13">
        <v>-4.8000000000000001E-2</v>
      </c>
      <c r="BL1925" s="13">
        <v>50.6</v>
      </c>
      <c r="BM1925" s="13">
        <v>50.6</v>
      </c>
      <c r="BN1925" s="13">
        <v>0.67200000000000004</v>
      </c>
      <c r="BO1925" s="13">
        <v>0.67200000000000004</v>
      </c>
      <c r="BP1925" s="13">
        <v>-4.8000000000000001E-2</v>
      </c>
      <c r="BQ1925" s="13">
        <v>0</v>
      </c>
      <c r="BR1925" s="13">
        <v>0</v>
      </c>
      <c r="BS1925" s="13">
        <v>-0.93300000000000005</v>
      </c>
      <c r="BT1925" s="14" t="s">
        <v>7128</v>
      </c>
      <c r="BU1925" s="13">
        <v>0.88500000000000001</v>
      </c>
      <c r="BV1925" s="13">
        <v>-1.0169999999999999</v>
      </c>
      <c r="BW1925" s="13">
        <v>-1.0169999999999999</v>
      </c>
      <c r="BX1925" s="13">
        <v>5.71</v>
      </c>
      <c r="BY1925" s="13">
        <v>31.009999999999998</v>
      </c>
      <c r="BZ1925" s="13">
        <v>3.8</v>
      </c>
      <c r="CA1925" s="13">
        <v>28.571999999999999</v>
      </c>
      <c r="CB1925" s="13">
        <v>0</v>
      </c>
      <c r="CC1925" s="15">
        <v>-3.7999999999999999E-2</v>
      </c>
      <c r="CD1925" s="15">
        <v>0.47299999999999998</v>
      </c>
      <c r="CE1925" s="15">
        <v>0.36</v>
      </c>
      <c r="CF1925" s="15">
        <v>1.0619573635853923</v>
      </c>
      <c r="CG1925" s="15">
        <v>1.6921935982685421</v>
      </c>
      <c r="CH1925" s="13">
        <v>2.9121250000000001</v>
      </c>
      <c r="CI1925" s="13">
        <v>0.14737500000000009</v>
      </c>
      <c r="CJ1925" s="13">
        <v>0</v>
      </c>
      <c r="CK1925" s="12">
        <f t="shared" si="60"/>
        <v>0</v>
      </c>
      <c r="CL1925" s="36">
        <f t="shared" si="61"/>
        <v>1.770964580708386</v>
      </c>
      <c r="CM1925" s="13" t="s">
        <v>7128</v>
      </c>
      <c r="CN1925" s="13" t="s">
        <v>7128</v>
      </c>
      <c r="CO1925" s="13" t="s">
        <v>7128</v>
      </c>
      <c r="CP1925" s="13" t="s">
        <v>7128</v>
      </c>
      <c r="CQ1925" s="13">
        <v>0.67200000000000004</v>
      </c>
      <c r="CR1925" s="13">
        <v>26.552</v>
      </c>
      <c r="CS1925" s="13" t="s">
        <v>7128</v>
      </c>
      <c r="CT1925" s="13">
        <v>0</v>
      </c>
      <c r="CU1925" s="13">
        <v>-4.8000000000000001E-2</v>
      </c>
      <c r="CV1925" s="13">
        <v>28.571999999999999</v>
      </c>
      <c r="CW1925" s="13">
        <v>0.67200000000000004</v>
      </c>
      <c r="CX1925" s="12">
        <v>-0.34150612959719789</v>
      </c>
      <c r="CY1925" s="12">
        <v>-1.5478877781360853E-3</v>
      </c>
      <c r="CZ1925" s="15">
        <v>39.511904761904759</v>
      </c>
      <c r="DA1925" s="20"/>
      <c r="DB1925" s="20"/>
    </row>
    <row r="1926" spans="1:106" ht="24">
      <c r="A1926" s="8" t="s">
        <v>4859</v>
      </c>
      <c r="B1926" s="8" t="s">
        <v>4860</v>
      </c>
      <c r="C1926" s="9" t="s">
        <v>7174</v>
      </c>
      <c r="D1926" s="9" t="s">
        <v>7126</v>
      </c>
      <c r="E1926" s="10" t="s">
        <v>7127</v>
      </c>
      <c r="F1926" s="10" t="s">
        <v>7126</v>
      </c>
      <c r="G1926" s="11">
        <v>0.45</v>
      </c>
      <c r="H1926" s="11">
        <v>0.45614482758620684</v>
      </c>
      <c r="I1926" s="12">
        <v>9.0499999999999997E-2</v>
      </c>
      <c r="J1926" s="12">
        <v>9.7781106896551728E-2</v>
      </c>
      <c r="K1926" s="12">
        <v>4.7E-2</v>
      </c>
      <c r="L1926" s="12">
        <v>0.10350000000000001</v>
      </c>
      <c r="M1926" s="12">
        <v>6.8320350000000002E-2</v>
      </c>
      <c r="N1926" s="12">
        <v>9.7232767935702208E-2</v>
      </c>
      <c r="O1926" s="12">
        <v>-7.8321647437092273E-2</v>
      </c>
      <c r="P1926" s="12">
        <v>-9.7232767935702208E-2</v>
      </c>
      <c r="Q1926" s="13">
        <v>2.9</v>
      </c>
      <c r="R1926" s="13">
        <v>0</v>
      </c>
      <c r="S1926" s="13">
        <v>5.5E-2</v>
      </c>
      <c r="T1926" s="13">
        <v>5.5E-2</v>
      </c>
      <c r="U1926" s="13">
        <v>2.9550000000000001</v>
      </c>
      <c r="V1926" s="13">
        <v>4.5599999999999996</v>
      </c>
      <c r="W1926" s="13">
        <v>-1.6049999999999995</v>
      </c>
      <c r="X1926" s="14">
        <v>1.5431472081218272</v>
      </c>
      <c r="Y1926" s="15">
        <v>0.58333333333333337</v>
      </c>
      <c r="Z1926" s="14">
        <v>2.9649595687331536E-2</v>
      </c>
      <c r="AA1926" s="14">
        <v>1.8612521150592216E-2</v>
      </c>
      <c r="AB1926" s="14">
        <v>3.0555555555555555E-2</v>
      </c>
      <c r="AC1926" s="14">
        <v>1.896551724137931E-2</v>
      </c>
      <c r="AD1926" s="13">
        <v>0.96699999999999997</v>
      </c>
      <c r="AE1926" s="15">
        <v>-0.19627777777777777</v>
      </c>
      <c r="AF1926" s="14">
        <v>9.4868329805051374E-2</v>
      </c>
      <c r="AG1926" s="14" t="s">
        <v>7128</v>
      </c>
      <c r="AH1926" s="15">
        <v>0.53110047846889963</v>
      </c>
      <c r="AI1926" s="5" t="s">
        <v>7128</v>
      </c>
      <c r="AJ1926" s="15">
        <v>80.555555555555557</v>
      </c>
      <c r="AK1926" s="15">
        <v>80.555555555555557</v>
      </c>
      <c r="AL1926" s="15" t="s">
        <v>7128</v>
      </c>
      <c r="AM1926" s="15" t="s">
        <v>7128</v>
      </c>
      <c r="AN1926" s="15">
        <v>1.6111111111111109</v>
      </c>
      <c r="AO1926" s="15">
        <v>2.377049180327869</v>
      </c>
      <c r="AP1926" s="15" t="s">
        <v>7128</v>
      </c>
      <c r="AQ1926" s="15" t="s">
        <v>7128</v>
      </c>
      <c r="AR1926" s="15" t="s">
        <v>7128</v>
      </c>
      <c r="AS1926" s="15" t="s">
        <v>7128</v>
      </c>
      <c r="AT1926" s="14">
        <v>0</v>
      </c>
      <c r="AU1926" s="14">
        <v>0</v>
      </c>
      <c r="AV1926" s="12">
        <v>1.2190000000000001</v>
      </c>
      <c r="AW1926" s="12">
        <v>6.9500000000000006E-2</v>
      </c>
      <c r="AX1926" s="12">
        <v>-2.6499999999999999E-2</v>
      </c>
      <c r="AY1926" s="12">
        <v>-5.2499999999999998E-2</v>
      </c>
      <c r="AZ1926" s="14" t="s">
        <v>7128</v>
      </c>
      <c r="BA1926" s="14" t="s">
        <v>7128</v>
      </c>
      <c r="BB1926" s="14">
        <v>1.9459459459459458E-2</v>
      </c>
      <c r="BC1926" s="14">
        <v>0</v>
      </c>
      <c r="BD1926" s="14">
        <v>2.9508196721311473E-2</v>
      </c>
      <c r="BE1926" s="14">
        <v>0</v>
      </c>
      <c r="BF1926" s="14">
        <v>0.27999999999999997</v>
      </c>
      <c r="BG1926" s="14">
        <v>3.32E-2</v>
      </c>
      <c r="BH1926" s="13">
        <v>3.5999999999999997E-2</v>
      </c>
      <c r="BI1926" s="13">
        <v>3.5999999999999997E-2</v>
      </c>
      <c r="BJ1926" s="13">
        <v>0</v>
      </c>
      <c r="BK1926" s="13">
        <v>0</v>
      </c>
      <c r="BL1926" s="13">
        <v>1.22</v>
      </c>
      <c r="BM1926" s="13">
        <v>1.22</v>
      </c>
      <c r="BN1926" s="13">
        <v>0</v>
      </c>
      <c r="BO1926" s="13">
        <v>0</v>
      </c>
      <c r="BP1926" s="13">
        <v>0</v>
      </c>
      <c r="BQ1926" s="13">
        <v>0</v>
      </c>
      <c r="BR1926" s="13">
        <v>0</v>
      </c>
      <c r="BS1926" s="13">
        <v>-7.0000000000000007E-2</v>
      </c>
      <c r="BT1926" s="14" t="s">
        <v>7128</v>
      </c>
      <c r="BU1926" s="13">
        <v>7.0000000000000007E-2</v>
      </c>
      <c r="BV1926" s="13">
        <v>0.10600000000000001</v>
      </c>
      <c r="BW1926" s="13">
        <v>0.10600000000000001</v>
      </c>
      <c r="BX1926" s="13">
        <v>1.85</v>
      </c>
      <c r="BY1926" s="13">
        <v>1.3770000000000002</v>
      </c>
      <c r="BZ1926" s="13">
        <v>1.8</v>
      </c>
      <c r="CA1926" s="13">
        <v>-2.7049999999999996</v>
      </c>
      <c r="CB1926" s="13">
        <v>0</v>
      </c>
      <c r="CC1926" s="15">
        <v>-0.59799999999999998</v>
      </c>
      <c r="CD1926" s="15" t="s">
        <v>7128</v>
      </c>
      <c r="CE1926" s="15">
        <v>0.36</v>
      </c>
      <c r="CF1926" s="15" t="s">
        <v>7128</v>
      </c>
      <c r="CG1926" s="15" t="s">
        <v>7128</v>
      </c>
      <c r="CH1926" s="13" t="s">
        <v>7128</v>
      </c>
      <c r="CI1926" s="13" t="s">
        <v>7128</v>
      </c>
      <c r="CJ1926" s="13">
        <v>0</v>
      </c>
      <c r="CK1926" s="12">
        <f t="shared" si="60"/>
        <v>0</v>
      </c>
      <c r="CL1926" s="36" t="str">
        <f t="shared" si="61"/>
        <v>NA</v>
      </c>
      <c r="CM1926" s="13">
        <v>0.05</v>
      </c>
      <c r="CN1926" s="13">
        <v>1.4E-2</v>
      </c>
      <c r="CO1926" s="13">
        <v>3.5999999999999997E-2</v>
      </c>
      <c r="CP1926" s="13">
        <v>2.9</v>
      </c>
      <c r="CQ1926" s="13" t="s">
        <v>7128</v>
      </c>
      <c r="CR1926" s="13" t="s">
        <v>7128</v>
      </c>
      <c r="CS1926" s="13" t="s">
        <v>7128</v>
      </c>
      <c r="CT1926" s="13">
        <v>0</v>
      </c>
      <c r="CU1926" s="13">
        <v>0</v>
      </c>
      <c r="CV1926" s="13">
        <v>-2.7049999999999996</v>
      </c>
      <c r="CW1926" s="13">
        <v>0</v>
      </c>
      <c r="CX1926" s="12">
        <v>1.9459459459459458E-2</v>
      </c>
      <c r="CY1926" s="12">
        <v>0</v>
      </c>
      <c r="CZ1926" s="15" t="s">
        <v>7128</v>
      </c>
      <c r="DA1926" s="20"/>
      <c r="DB1926" s="20"/>
    </row>
    <row r="1927" spans="1:106">
      <c r="A1927" s="8" t="s">
        <v>2521</v>
      </c>
      <c r="B1927" s="8" t="s">
        <v>2522</v>
      </c>
      <c r="C1927" s="9" t="s">
        <v>7148</v>
      </c>
      <c r="D1927" s="9" t="s">
        <v>7126</v>
      </c>
      <c r="E1927" s="10" t="s">
        <v>7127</v>
      </c>
      <c r="F1927" s="10" t="s">
        <v>7126</v>
      </c>
      <c r="G1927" s="11">
        <v>0.67</v>
      </c>
      <c r="H1927" s="11">
        <v>0.96336893203883489</v>
      </c>
      <c r="I1927" s="12">
        <v>9.0499999999999997E-2</v>
      </c>
      <c r="J1927" s="12">
        <v>0.14368488834951457</v>
      </c>
      <c r="K1927" s="12">
        <v>4.1999999999999996E-2</v>
      </c>
      <c r="L1927" s="12">
        <v>9.8500000000000004E-2</v>
      </c>
      <c r="M1927" s="12">
        <v>6.5019850000000004E-2</v>
      </c>
      <c r="N1927" s="12">
        <v>0.11972949854827819</v>
      </c>
      <c r="O1927" s="12">
        <v>-0.13860358753650642</v>
      </c>
      <c r="P1927" s="12">
        <v>-6.5855406538592953E-2</v>
      </c>
      <c r="Q1927" s="13">
        <v>10.3</v>
      </c>
      <c r="R1927" s="13">
        <v>0</v>
      </c>
      <c r="S1927" s="13">
        <v>4.51</v>
      </c>
      <c r="T1927" s="13">
        <v>4.51</v>
      </c>
      <c r="U1927" s="13">
        <v>14.81</v>
      </c>
      <c r="V1927" s="13">
        <v>0.188</v>
      </c>
      <c r="W1927" s="13">
        <v>14.622</v>
      </c>
      <c r="X1927" s="14">
        <v>1.2694125590817016E-2</v>
      </c>
      <c r="Y1927" s="15">
        <v>0.11261261261261261</v>
      </c>
      <c r="Z1927" s="14">
        <v>0.48756756756756753</v>
      </c>
      <c r="AA1927" s="14">
        <v>0.30452397029034434</v>
      </c>
      <c r="AB1927" s="14">
        <v>0.95147679324894507</v>
      </c>
      <c r="AC1927" s="14">
        <v>0.43786407766990287</v>
      </c>
      <c r="AD1927" s="13">
        <v>0.92900000000000005</v>
      </c>
      <c r="AE1927" s="15">
        <v>0.60825000000000007</v>
      </c>
      <c r="AF1927" s="14">
        <v>3.1622776601683791E-2</v>
      </c>
      <c r="AG1927" s="14">
        <v>0.71151247353788538</v>
      </c>
      <c r="AH1927" s="15">
        <v>0.67644593461860847</v>
      </c>
      <c r="AI1927" s="5">
        <v>1.0545023696682465</v>
      </c>
      <c r="AJ1927" s="15">
        <v>412</v>
      </c>
      <c r="AK1927" s="15">
        <v>412</v>
      </c>
      <c r="AL1927" s="15" t="s">
        <v>7128</v>
      </c>
      <c r="AM1927" s="15" t="s">
        <v>7128</v>
      </c>
      <c r="AN1927" s="15">
        <v>2.1729957805907172</v>
      </c>
      <c r="AO1927" s="15">
        <v>0.27540106951871662</v>
      </c>
      <c r="AP1927" s="15">
        <v>32.858426966292136</v>
      </c>
      <c r="AQ1927" s="15">
        <v>21.823880597014924</v>
      </c>
      <c r="AR1927" s="15">
        <v>1.6135510924740677</v>
      </c>
      <c r="AS1927" s="15">
        <v>0.39096256684491981</v>
      </c>
      <c r="AT1927" s="14">
        <v>0</v>
      </c>
      <c r="AU1927" s="14">
        <v>0</v>
      </c>
      <c r="AV1927" s="12">
        <v>-6.3200000000000006E-2</v>
      </c>
      <c r="AW1927" s="12">
        <v>-0.30299999999999999</v>
      </c>
      <c r="AX1927" s="12">
        <v>0.11900000000000001</v>
      </c>
      <c r="AY1927" s="12">
        <v>0.14899999999999999</v>
      </c>
      <c r="AZ1927" s="14" t="s">
        <v>7128</v>
      </c>
      <c r="BA1927" s="14" t="s">
        <v>7128</v>
      </c>
      <c r="BB1927" s="14">
        <v>5.0813008130081308E-3</v>
      </c>
      <c r="BC1927" s="14">
        <v>5.387409200968523E-2</v>
      </c>
      <c r="BD1927" s="14">
        <v>6.6844919786096264E-4</v>
      </c>
      <c r="BE1927" s="14">
        <v>1.1898395721925135E-2</v>
      </c>
      <c r="BF1927" s="14">
        <v>0</v>
      </c>
      <c r="BG1927" s="14">
        <v>0.19589999999999999</v>
      </c>
      <c r="BH1927" s="13">
        <v>2.5000000000000001E-2</v>
      </c>
      <c r="BI1927" s="13">
        <v>2.5000000000000001E-2</v>
      </c>
      <c r="BJ1927" s="13">
        <v>0.44500000000000001</v>
      </c>
      <c r="BK1927" s="13">
        <v>0.44500000000000001</v>
      </c>
      <c r="BL1927" s="13">
        <v>37.4</v>
      </c>
      <c r="BM1927" s="13">
        <v>37.4</v>
      </c>
      <c r="BN1927" s="13">
        <v>0.67</v>
      </c>
      <c r="BO1927" s="13">
        <v>0.67</v>
      </c>
      <c r="BP1927" s="13">
        <v>0.44500000000000001</v>
      </c>
      <c r="BQ1927" s="13">
        <v>0</v>
      </c>
      <c r="BR1927" s="13">
        <v>0</v>
      </c>
      <c r="BS1927" s="13">
        <v>-0.187</v>
      </c>
      <c r="BT1927" s="14">
        <v>-0.42022471910112358</v>
      </c>
      <c r="BU1927" s="13">
        <v>0.63200000000000001</v>
      </c>
      <c r="BV1927" s="13">
        <v>0.21199999999999999</v>
      </c>
      <c r="BW1927" s="13">
        <v>0.21199999999999999</v>
      </c>
      <c r="BX1927" s="13">
        <v>4.92</v>
      </c>
      <c r="BY1927" s="13">
        <v>8.26</v>
      </c>
      <c r="BZ1927" s="13">
        <v>4.74</v>
      </c>
      <c r="CA1927" s="13">
        <v>9.0619999999999994</v>
      </c>
      <c r="CB1927" s="13">
        <v>0</v>
      </c>
      <c r="CC1927" s="15">
        <v>0.15</v>
      </c>
      <c r="CD1927" s="15">
        <v>0.35899999999999999</v>
      </c>
      <c r="CE1927" s="15">
        <v>0.36</v>
      </c>
      <c r="CF1927" s="15" t="s">
        <v>7128</v>
      </c>
      <c r="CG1927" s="15" t="s">
        <v>7128</v>
      </c>
      <c r="CH1927" s="13" t="s">
        <v>7128</v>
      </c>
      <c r="CI1927" s="13" t="s">
        <v>7128</v>
      </c>
      <c r="CJ1927" s="13">
        <v>0</v>
      </c>
      <c r="CK1927" s="12">
        <f t="shared" si="60"/>
        <v>0</v>
      </c>
      <c r="CL1927" s="36">
        <f t="shared" si="61"/>
        <v>4.1271242551313181</v>
      </c>
      <c r="CM1927" s="13">
        <v>2.3E-2</v>
      </c>
      <c r="CN1927" s="13" t="s">
        <v>7128</v>
      </c>
      <c r="CO1927" s="13">
        <v>2.5000000000000001E-2</v>
      </c>
      <c r="CP1927" s="13">
        <v>10.3</v>
      </c>
      <c r="CQ1927" s="13">
        <v>0.67</v>
      </c>
      <c r="CR1927" s="13">
        <v>14.622</v>
      </c>
      <c r="CS1927" s="13" t="s">
        <v>7128</v>
      </c>
      <c r="CT1927" s="13">
        <v>0</v>
      </c>
      <c r="CU1927" s="13">
        <v>0.44500000000000001</v>
      </c>
      <c r="CV1927" s="13">
        <v>9.0619999999999994</v>
      </c>
      <c r="CW1927" s="13">
        <v>0.67</v>
      </c>
      <c r="CX1927" s="12">
        <v>5.0813008130081308E-3</v>
      </c>
      <c r="CY1927" s="12">
        <v>5.387409200968523E-2</v>
      </c>
      <c r="CZ1927" s="15">
        <v>21.823880597014924</v>
      </c>
      <c r="DA1927" s="20"/>
      <c r="DB1927" s="20"/>
    </row>
    <row r="1928" spans="1:106">
      <c r="A1928" s="8" t="s">
        <v>5561</v>
      </c>
      <c r="B1928" s="8" t="s">
        <v>5562</v>
      </c>
      <c r="C1928" s="9" t="s">
        <v>7157</v>
      </c>
      <c r="D1928" s="9" t="s">
        <v>7126</v>
      </c>
      <c r="E1928" s="10" t="s">
        <v>7127</v>
      </c>
      <c r="F1928" s="10" t="s">
        <v>7126</v>
      </c>
      <c r="G1928" s="11">
        <v>0.93</v>
      </c>
      <c r="H1928" s="11">
        <v>0.93</v>
      </c>
      <c r="I1928" s="12">
        <v>9.0499999999999997E-2</v>
      </c>
      <c r="J1928" s="12">
        <v>0.14066500000000001</v>
      </c>
      <c r="K1928" s="12">
        <v>4.7E-2</v>
      </c>
      <c r="L1928" s="12">
        <v>0.10350000000000001</v>
      </c>
      <c r="M1928" s="12">
        <v>6.8320350000000002E-2</v>
      </c>
      <c r="N1928" s="12">
        <v>0.14066500000000001</v>
      </c>
      <c r="O1928" s="12" t="s">
        <v>7128</v>
      </c>
      <c r="P1928" s="12" t="s">
        <v>7128</v>
      </c>
      <c r="Q1928" s="13">
        <v>12.5</v>
      </c>
      <c r="R1928" s="13">
        <v>0</v>
      </c>
      <c r="S1928" s="13">
        <v>0</v>
      </c>
      <c r="T1928" s="13">
        <v>0</v>
      </c>
      <c r="U1928" s="13">
        <v>12.5</v>
      </c>
      <c r="V1928" s="13">
        <v>0</v>
      </c>
      <c r="W1928" s="13">
        <v>12.5</v>
      </c>
      <c r="X1928" s="14">
        <v>0</v>
      </c>
      <c r="Y1928" s="15">
        <v>0.01</v>
      </c>
      <c r="Z1928" s="14" t="s">
        <v>7128</v>
      </c>
      <c r="AA1928" s="14">
        <v>0</v>
      </c>
      <c r="AB1928" s="14" t="s">
        <v>7128</v>
      </c>
      <c r="AC1928" s="14">
        <v>0</v>
      </c>
      <c r="AD1928" s="13">
        <v>0.499</v>
      </c>
      <c r="AE1928" s="15">
        <v>0.60986111111111119</v>
      </c>
      <c r="AF1928" s="14" t="s">
        <v>7128</v>
      </c>
      <c r="AG1928" s="14" t="s">
        <v>7128</v>
      </c>
      <c r="AH1928" s="15">
        <v>0.35476718403547675</v>
      </c>
      <c r="AI1928" s="5" t="s">
        <v>7128</v>
      </c>
      <c r="AJ1928" s="15">
        <v>89.285714285714278</v>
      </c>
      <c r="AK1928" s="15">
        <v>89.285714285714278</v>
      </c>
      <c r="AL1928" s="15" t="s">
        <v>7128</v>
      </c>
      <c r="AM1928" s="15" t="s">
        <v>7128</v>
      </c>
      <c r="AN1928" s="15" t="s">
        <v>7128</v>
      </c>
      <c r="AO1928" s="15">
        <v>131.57894736842104</v>
      </c>
      <c r="AP1928" s="15" t="s">
        <v>7128</v>
      </c>
      <c r="AQ1928" s="15" t="s">
        <v>7128</v>
      </c>
      <c r="AR1928" s="15" t="s">
        <v>7128</v>
      </c>
      <c r="AS1928" s="15">
        <v>131.57894736842104</v>
      </c>
      <c r="AT1928" s="14">
        <v>0</v>
      </c>
      <c r="AU1928" s="14">
        <v>0</v>
      </c>
      <c r="AV1928" s="12" t="s">
        <v>7128</v>
      </c>
      <c r="AW1928" s="12" t="s">
        <v>7128</v>
      </c>
      <c r="AX1928" s="12" t="s">
        <v>7128</v>
      </c>
      <c r="AY1928" s="12">
        <v>-0.72900000000000009</v>
      </c>
      <c r="AZ1928" s="14" t="s">
        <v>7128</v>
      </c>
      <c r="BA1928" s="14" t="s">
        <v>7128</v>
      </c>
      <c r="BB1928" s="14" t="s">
        <v>7128</v>
      </c>
      <c r="BC1928" s="14" t="s">
        <v>7128</v>
      </c>
      <c r="BD1928" s="14">
        <v>1.4736842105263159</v>
      </c>
      <c r="BE1928" s="14">
        <v>-26.315789473684209</v>
      </c>
      <c r="BF1928" s="14">
        <v>0.23913043478260868</v>
      </c>
      <c r="BG1928" s="14">
        <v>2.2000000000000002E-2</v>
      </c>
      <c r="BH1928" s="13">
        <v>0.14000000000000001</v>
      </c>
      <c r="BI1928" s="13">
        <v>0.14000000000000001</v>
      </c>
      <c r="BJ1928" s="13">
        <v>-2.5</v>
      </c>
      <c r="BK1928" s="13">
        <v>-2.5</v>
      </c>
      <c r="BL1928" s="13">
        <v>9.5000000000000001E-2</v>
      </c>
      <c r="BM1928" s="13">
        <v>9.5000000000000001E-2</v>
      </c>
      <c r="BN1928" s="13">
        <v>-2.31</v>
      </c>
      <c r="BO1928" s="13">
        <v>-2.31</v>
      </c>
      <c r="BP1928" s="13">
        <v>-1.9021739130434785</v>
      </c>
      <c r="BQ1928" s="13">
        <v>0</v>
      </c>
      <c r="BR1928" s="13">
        <v>0</v>
      </c>
      <c r="BS1928" s="13">
        <v>-0.32300000000000001</v>
      </c>
      <c r="BT1928" s="14" t="s">
        <v>7128</v>
      </c>
      <c r="BU1928" s="13">
        <v>-1.5791739130434785</v>
      </c>
      <c r="BV1928" s="13">
        <v>0.46300000000000002</v>
      </c>
      <c r="BW1928" s="13">
        <v>0.46300000000000002</v>
      </c>
      <c r="BX1928" s="13">
        <v>0</v>
      </c>
      <c r="BY1928" s="13">
        <v>0</v>
      </c>
      <c r="BZ1928" s="13">
        <v>0</v>
      </c>
      <c r="CA1928" s="13">
        <v>0</v>
      </c>
      <c r="CB1928" s="13">
        <v>0</v>
      </c>
      <c r="CC1928" s="15">
        <v>-5.6000000000000001E-2</v>
      </c>
      <c r="CD1928" s="15">
        <v>0.77900000000000003</v>
      </c>
      <c r="CE1928" s="15">
        <v>0.36</v>
      </c>
      <c r="CF1928" s="15" t="s">
        <v>7128</v>
      </c>
      <c r="CG1928" s="15" t="s">
        <v>7128</v>
      </c>
      <c r="CH1928" s="13" t="s">
        <v>7128</v>
      </c>
      <c r="CI1928" s="13" t="s">
        <v>7128</v>
      </c>
      <c r="CJ1928" s="13">
        <v>0</v>
      </c>
      <c r="CK1928" s="12">
        <f t="shared" si="60"/>
        <v>0</v>
      </c>
      <c r="CL1928" s="36" t="str">
        <f t="shared" si="61"/>
        <v>NA</v>
      </c>
      <c r="CM1928" s="13">
        <v>0.184</v>
      </c>
      <c r="CN1928" s="13">
        <v>4.3999999999999997E-2</v>
      </c>
      <c r="CO1928" s="13">
        <v>0.14000000000000001</v>
      </c>
      <c r="CP1928" s="13">
        <v>12.5</v>
      </c>
      <c r="CQ1928" s="13" t="s">
        <v>7128</v>
      </c>
      <c r="CR1928" s="13" t="s">
        <v>7128</v>
      </c>
      <c r="CS1928" s="13" t="s">
        <v>7128</v>
      </c>
      <c r="CT1928" s="13">
        <v>0</v>
      </c>
      <c r="CU1928" s="13">
        <v>-2.5</v>
      </c>
      <c r="CV1928" s="13">
        <v>0</v>
      </c>
      <c r="CW1928" s="13">
        <v>-2.31</v>
      </c>
      <c r="CX1928" s="12" t="s">
        <v>7128</v>
      </c>
      <c r="CY1928" s="12" t="s">
        <v>7128</v>
      </c>
      <c r="CZ1928" s="15" t="s">
        <v>7128</v>
      </c>
      <c r="DA1928" s="20"/>
      <c r="DB1928" s="20"/>
    </row>
    <row r="1929" spans="1:106">
      <c r="A1929" s="8" t="s">
        <v>4893</v>
      </c>
      <c r="B1929" s="8" t="s">
        <v>4894</v>
      </c>
      <c r="C1929" s="9" t="s">
        <v>7139</v>
      </c>
      <c r="D1929" s="9" t="s">
        <v>7126</v>
      </c>
      <c r="E1929" s="10" t="s">
        <v>7127</v>
      </c>
      <c r="F1929" s="10" t="s">
        <v>7126</v>
      </c>
      <c r="G1929" s="11">
        <v>0.59</v>
      </c>
      <c r="H1929" s="11">
        <v>0.59</v>
      </c>
      <c r="I1929" s="12">
        <v>9.0499999999999997E-2</v>
      </c>
      <c r="J1929" s="12">
        <v>0.10989499999999999</v>
      </c>
      <c r="K1929" s="12">
        <v>4.7E-2</v>
      </c>
      <c r="L1929" s="12">
        <v>0.10350000000000001</v>
      </c>
      <c r="M1929" s="12">
        <v>6.8320350000000002E-2</v>
      </c>
      <c r="N1929" s="12">
        <v>0.10989499999999999</v>
      </c>
      <c r="O1929" s="12" t="s">
        <v>7128</v>
      </c>
      <c r="P1929" s="12" t="s">
        <v>7128</v>
      </c>
      <c r="Q1929" s="13">
        <v>103.7</v>
      </c>
      <c r="R1929" s="13">
        <v>0</v>
      </c>
      <c r="S1929" s="13">
        <v>0</v>
      </c>
      <c r="T1929" s="13">
        <v>0</v>
      </c>
      <c r="U1929" s="13">
        <v>103.7</v>
      </c>
      <c r="V1929" s="13">
        <v>3.0000000000000001E-3</v>
      </c>
      <c r="W1929" s="13">
        <v>103.697</v>
      </c>
      <c r="X1929" s="14">
        <v>2.892960462873674E-5</v>
      </c>
      <c r="Y1929" s="15">
        <v>0.12417218543046359</v>
      </c>
      <c r="Z1929" s="14">
        <v>0</v>
      </c>
      <c r="AA1929" s="14">
        <v>0</v>
      </c>
      <c r="AB1929" s="14">
        <v>0</v>
      </c>
      <c r="AC1929" s="14">
        <v>0</v>
      </c>
      <c r="AD1929" s="13">
        <v>3.43</v>
      </c>
      <c r="AE1929" s="15" t="s">
        <v>7128</v>
      </c>
      <c r="AF1929" s="14" t="s">
        <v>7128</v>
      </c>
      <c r="AG1929" s="14" t="s">
        <v>7128</v>
      </c>
      <c r="AH1929" s="15">
        <v>0.11309523809523812</v>
      </c>
      <c r="AI1929" s="5" t="s">
        <v>7128</v>
      </c>
      <c r="AJ1929" s="15">
        <v>103700</v>
      </c>
      <c r="AK1929" s="15">
        <v>103700</v>
      </c>
      <c r="AL1929" s="15" t="s">
        <v>7128</v>
      </c>
      <c r="AM1929" s="15" t="s">
        <v>7128</v>
      </c>
      <c r="AN1929" s="15">
        <v>21.649269311064717</v>
      </c>
      <c r="AO1929" s="15">
        <v>90.964912280701768</v>
      </c>
      <c r="AP1929" s="15">
        <v>20739.400000000001</v>
      </c>
      <c r="AQ1929" s="15" t="s">
        <v>7128</v>
      </c>
      <c r="AR1929" s="15">
        <v>21.662210152496346</v>
      </c>
      <c r="AS1929" s="15">
        <v>90.962280701754395</v>
      </c>
      <c r="AT1929" s="14">
        <v>0</v>
      </c>
      <c r="AU1929" s="14">
        <v>0</v>
      </c>
      <c r="AV1929" s="12" t="s">
        <v>7128</v>
      </c>
      <c r="AW1929" s="12" t="s">
        <v>7128</v>
      </c>
      <c r="AX1929" s="12">
        <v>9.2409999999999997</v>
      </c>
      <c r="AY1929" s="12">
        <v>3.0339999999999998</v>
      </c>
      <c r="AZ1929" s="14" t="s">
        <v>7128</v>
      </c>
      <c r="BA1929" s="14" t="s">
        <v>7128</v>
      </c>
      <c r="BB1929" s="14" t="s">
        <v>7128</v>
      </c>
      <c r="BC1929" s="14" t="s">
        <v>7128</v>
      </c>
      <c r="BD1929" s="14">
        <v>8.7719298245614048E-4</v>
      </c>
      <c r="BE1929" s="14">
        <v>4.3859649122807024E-3</v>
      </c>
      <c r="BF1929" s="14">
        <v>0.5</v>
      </c>
      <c r="BG1929" s="14">
        <v>4.9599999999999998E-2</v>
      </c>
      <c r="BH1929" s="13">
        <v>1E-3</v>
      </c>
      <c r="BI1929" s="13">
        <v>1E-3</v>
      </c>
      <c r="BJ1929" s="13">
        <v>5.0000000000000001E-3</v>
      </c>
      <c r="BK1929" s="13">
        <v>5.0000000000000001E-3</v>
      </c>
      <c r="BL1929" s="13">
        <v>1.1399999999999999</v>
      </c>
      <c r="BM1929" s="13">
        <v>1.1399999999999999</v>
      </c>
      <c r="BN1929" s="13">
        <v>0</v>
      </c>
      <c r="BO1929" s="13">
        <v>0</v>
      </c>
      <c r="BP1929" s="13">
        <v>2.5000000000000001E-3</v>
      </c>
      <c r="BQ1929" s="13">
        <v>0</v>
      </c>
      <c r="BR1929" s="13">
        <v>0</v>
      </c>
      <c r="BS1929" s="13">
        <v>0</v>
      </c>
      <c r="BT1929" s="14">
        <v>0</v>
      </c>
      <c r="BU1929" s="13">
        <v>2.5000000000000001E-3</v>
      </c>
      <c r="BV1929" s="13">
        <v>1E-3</v>
      </c>
      <c r="BW1929" s="13">
        <v>1E-3</v>
      </c>
      <c r="BX1929" s="13">
        <v>0</v>
      </c>
      <c r="BY1929" s="13">
        <v>0</v>
      </c>
      <c r="BZ1929" s="13">
        <v>4.79</v>
      </c>
      <c r="CA1929" s="13">
        <v>4.7869999999999999</v>
      </c>
      <c r="CB1929" s="13">
        <v>0</v>
      </c>
      <c r="CC1929" s="15" t="s">
        <v>7128</v>
      </c>
      <c r="CD1929" s="15" t="s">
        <v>7128</v>
      </c>
      <c r="CE1929" s="15">
        <v>0.36</v>
      </c>
      <c r="CF1929" s="15" t="s">
        <v>7128</v>
      </c>
      <c r="CG1929" s="15" t="s">
        <v>7128</v>
      </c>
      <c r="CH1929" s="13" t="s">
        <v>7128</v>
      </c>
      <c r="CI1929" s="13" t="s">
        <v>7128</v>
      </c>
      <c r="CJ1929" s="13">
        <v>0</v>
      </c>
      <c r="CK1929" s="12">
        <f t="shared" si="60"/>
        <v>0</v>
      </c>
      <c r="CL1929" s="36">
        <f t="shared" si="61"/>
        <v>0.23814497597660328</v>
      </c>
      <c r="CM1929" s="13">
        <v>5.0000000000000001E-3</v>
      </c>
      <c r="CN1929" s="13">
        <v>4.0000000000000001E-3</v>
      </c>
      <c r="CO1929" s="13">
        <v>1E-3</v>
      </c>
      <c r="CP1929" s="13">
        <v>103.7</v>
      </c>
      <c r="CQ1929" s="13" t="s">
        <v>7128</v>
      </c>
      <c r="CR1929" s="13" t="s">
        <v>7128</v>
      </c>
      <c r="CS1929" s="13" t="s">
        <v>7128</v>
      </c>
      <c r="CT1929" s="13">
        <v>0</v>
      </c>
      <c r="CU1929" s="13">
        <v>5.0000000000000001E-3</v>
      </c>
      <c r="CV1929" s="13">
        <v>4.7869999999999999</v>
      </c>
      <c r="CW1929" s="13">
        <v>0</v>
      </c>
      <c r="CX1929" s="12" t="s">
        <v>7128</v>
      </c>
      <c r="CY1929" s="12" t="s">
        <v>7128</v>
      </c>
      <c r="CZ1929" s="15" t="s">
        <v>7128</v>
      </c>
      <c r="DA1929" s="20"/>
      <c r="DB1929" s="20"/>
    </row>
    <row r="1930" spans="1:106">
      <c r="A1930" s="8" t="s">
        <v>6673</v>
      </c>
      <c r="B1930" s="8" t="s">
        <v>6674</v>
      </c>
      <c r="C1930" s="9" t="s">
        <v>7155</v>
      </c>
      <c r="D1930" s="9" t="s">
        <v>7126</v>
      </c>
      <c r="E1930" s="10" t="s">
        <v>7127</v>
      </c>
      <c r="F1930" s="10" t="s">
        <v>7126</v>
      </c>
      <c r="G1930" s="11">
        <v>0.92</v>
      </c>
      <c r="H1930" s="11">
        <v>5.0977049180327878</v>
      </c>
      <c r="I1930" s="12">
        <v>9.0499999999999997E-2</v>
      </c>
      <c r="J1930" s="12">
        <v>0.51784229508196733</v>
      </c>
      <c r="K1930" s="12">
        <v>4.7E-2</v>
      </c>
      <c r="L1930" s="12">
        <v>0.10350000000000001</v>
      </c>
      <c r="M1930" s="12">
        <v>6.8320350000000002E-2</v>
      </c>
      <c r="N1930" s="12">
        <v>0.14944709156804731</v>
      </c>
      <c r="O1930" s="12" t="s">
        <v>7128</v>
      </c>
      <c r="P1930" s="12" t="s">
        <v>7128</v>
      </c>
      <c r="Q1930" s="13">
        <v>1.22</v>
      </c>
      <c r="R1930" s="13">
        <v>0</v>
      </c>
      <c r="S1930" s="13">
        <v>5.54</v>
      </c>
      <c r="T1930" s="13">
        <v>5.54</v>
      </c>
      <c r="U1930" s="13">
        <v>6.76</v>
      </c>
      <c r="V1930" s="13">
        <v>4.5999999999999999E-2</v>
      </c>
      <c r="W1930" s="13">
        <v>6.7139999999999995</v>
      </c>
      <c r="X1930" s="14">
        <v>6.8047337278106506E-3</v>
      </c>
      <c r="Y1930" s="15" t="s">
        <v>7128</v>
      </c>
      <c r="Z1930" s="14" t="s">
        <v>7128</v>
      </c>
      <c r="AA1930" s="14">
        <v>0.81952662721893499</v>
      </c>
      <c r="AB1930" s="14" t="s">
        <v>7128</v>
      </c>
      <c r="AC1930" s="14">
        <v>4.5409836065573774</v>
      </c>
      <c r="AD1930" s="13">
        <v>0.155</v>
      </c>
      <c r="AE1930" s="15">
        <v>0.82433333333333347</v>
      </c>
      <c r="AF1930" s="14">
        <v>5.4772255750516613E-2</v>
      </c>
      <c r="AG1930" s="14">
        <v>0.83801551298290411</v>
      </c>
      <c r="AH1930" s="15">
        <v>0.49442379182156132</v>
      </c>
      <c r="AI1930" s="5" t="s">
        <v>7128</v>
      </c>
      <c r="AJ1930" s="15" t="s">
        <v>7128</v>
      </c>
      <c r="AK1930" s="15" t="s">
        <v>7128</v>
      </c>
      <c r="AL1930" s="15" t="s">
        <v>7128</v>
      </c>
      <c r="AM1930" s="15" t="s">
        <v>7128</v>
      </c>
      <c r="AN1930" s="15" t="s">
        <v>7128</v>
      </c>
      <c r="AO1930" s="15" t="s">
        <v>7128</v>
      </c>
      <c r="AP1930" s="15" t="s">
        <v>7128</v>
      </c>
      <c r="AQ1930" s="15" t="s">
        <v>7128</v>
      </c>
      <c r="AR1930" s="15" t="s">
        <v>7128</v>
      </c>
      <c r="AS1930" s="15" t="s">
        <v>7128</v>
      </c>
      <c r="AT1930" s="14" t="s">
        <v>7128</v>
      </c>
      <c r="AU1930" s="14">
        <v>0</v>
      </c>
      <c r="AV1930" s="12" t="s">
        <v>7128</v>
      </c>
      <c r="AW1930" s="12" t="s">
        <v>7128</v>
      </c>
      <c r="AX1930" s="12" t="s">
        <v>7128</v>
      </c>
      <c r="AY1930" s="12" t="s">
        <v>7128</v>
      </c>
      <c r="AZ1930" s="14" t="s">
        <v>7128</v>
      </c>
      <c r="BA1930" s="14" t="s">
        <v>7128</v>
      </c>
      <c r="BB1930" s="14" t="s">
        <v>7128</v>
      </c>
      <c r="BC1930" s="14" t="s">
        <v>7128</v>
      </c>
      <c r="BD1930" s="14" t="s">
        <v>7128</v>
      </c>
      <c r="BE1930" s="14" t="s">
        <v>7128</v>
      </c>
      <c r="BF1930" s="14">
        <v>0</v>
      </c>
      <c r="BG1930" s="14">
        <v>0.35960000000000003</v>
      </c>
      <c r="BH1930" s="13">
        <v>-0.39600000000000002</v>
      </c>
      <c r="BI1930" s="13">
        <v>-0.39600000000000002</v>
      </c>
      <c r="BJ1930" s="13">
        <v>0</v>
      </c>
      <c r="BK1930" s="13">
        <v>0</v>
      </c>
      <c r="BL1930" s="13">
        <v>0</v>
      </c>
      <c r="BM1930" s="13">
        <v>0</v>
      </c>
      <c r="BN1930" s="13">
        <v>0</v>
      </c>
      <c r="BO1930" s="13">
        <v>0</v>
      </c>
      <c r="BP1930" s="13">
        <v>0</v>
      </c>
      <c r="BQ1930" s="13">
        <v>0</v>
      </c>
      <c r="BR1930" s="13">
        <v>0</v>
      </c>
      <c r="BS1930" s="13">
        <v>0</v>
      </c>
      <c r="BT1930" s="14" t="s">
        <v>7128</v>
      </c>
      <c r="BU1930" s="13">
        <v>0</v>
      </c>
      <c r="BV1930" s="13">
        <v>-0.39600000000000002</v>
      </c>
      <c r="BW1930" s="13">
        <v>-0.39600000000000002</v>
      </c>
      <c r="BX1930" s="13">
        <v>-13.9</v>
      </c>
      <c r="BY1930" s="13">
        <v>-7.4110000000000014</v>
      </c>
      <c r="BZ1930" s="13">
        <v>-13.6</v>
      </c>
      <c r="CA1930" s="13">
        <v>-8.1059999999999981</v>
      </c>
      <c r="CB1930" s="13">
        <v>0</v>
      </c>
      <c r="CC1930" s="15">
        <v>0.30599999999999999</v>
      </c>
      <c r="CD1930" s="15">
        <v>0.27800000000000002</v>
      </c>
      <c r="CE1930" s="15">
        <v>0.36</v>
      </c>
      <c r="CF1930" s="15" t="s">
        <v>7128</v>
      </c>
      <c r="CG1930" s="15" t="s">
        <v>7128</v>
      </c>
      <c r="CH1930" s="13" t="s">
        <v>7128</v>
      </c>
      <c r="CI1930" s="13" t="s">
        <v>7128</v>
      </c>
      <c r="CJ1930" s="13">
        <v>0</v>
      </c>
      <c r="CK1930" s="12">
        <f t="shared" si="60"/>
        <v>0</v>
      </c>
      <c r="CL1930" s="36" t="str">
        <f t="shared" si="61"/>
        <v>NA</v>
      </c>
      <c r="CM1930" s="13" t="s">
        <v>7128</v>
      </c>
      <c r="CN1930" s="13" t="s">
        <v>7128</v>
      </c>
      <c r="CO1930" s="13" t="s">
        <v>7128</v>
      </c>
      <c r="CP1930" s="13" t="s">
        <v>7128</v>
      </c>
      <c r="CQ1930" s="13" t="s">
        <v>7128</v>
      </c>
      <c r="CR1930" s="13" t="s">
        <v>7128</v>
      </c>
      <c r="CS1930" s="13" t="s">
        <v>7128</v>
      </c>
      <c r="CT1930" s="13">
        <v>0</v>
      </c>
      <c r="CU1930" s="13">
        <v>0</v>
      </c>
      <c r="CV1930" s="13">
        <v>-8.1059999999999981</v>
      </c>
      <c r="CW1930" s="13">
        <v>0</v>
      </c>
      <c r="CX1930" s="12" t="s">
        <v>7128</v>
      </c>
      <c r="CY1930" s="12" t="s">
        <v>7128</v>
      </c>
      <c r="CZ1930" s="15" t="s">
        <v>7128</v>
      </c>
      <c r="DA1930" s="20"/>
      <c r="DB1930" s="20"/>
    </row>
    <row r="1931" spans="1:106">
      <c r="A1931" s="8" t="s">
        <v>2803</v>
      </c>
      <c r="B1931" s="8" t="s">
        <v>2804</v>
      </c>
      <c r="C1931" s="9" t="s">
        <v>7147</v>
      </c>
      <c r="D1931" s="9" t="s">
        <v>7126</v>
      </c>
      <c r="E1931" s="10" t="s">
        <v>7127</v>
      </c>
      <c r="F1931" s="10" t="s">
        <v>7126</v>
      </c>
      <c r="G1931" s="11">
        <v>0.99</v>
      </c>
      <c r="H1931" s="11">
        <v>1.1298528436657682</v>
      </c>
      <c r="I1931" s="12">
        <v>9.0499999999999997E-2</v>
      </c>
      <c r="J1931" s="12">
        <v>0.15875168235175202</v>
      </c>
      <c r="K1931" s="12">
        <v>3.6999999999999998E-2</v>
      </c>
      <c r="L1931" s="12">
        <v>9.35E-2</v>
      </c>
      <c r="M1931" s="12">
        <v>6.1719349999999999E-2</v>
      </c>
      <c r="N1931" s="12">
        <v>0.14229186796705387</v>
      </c>
      <c r="O1931" s="12">
        <v>-0.11275168235175202</v>
      </c>
      <c r="P1931" s="12">
        <v>-8.2807185475676309E-2</v>
      </c>
      <c r="Q1931" s="13">
        <v>21</v>
      </c>
      <c r="R1931" s="13">
        <v>0</v>
      </c>
      <c r="S1931" s="13">
        <v>4.29</v>
      </c>
      <c r="T1931" s="13">
        <v>4.29</v>
      </c>
      <c r="U1931" s="13">
        <v>25.29</v>
      </c>
      <c r="V1931" s="13">
        <v>0.33300000000000002</v>
      </c>
      <c r="W1931" s="13">
        <v>24.957000000000001</v>
      </c>
      <c r="X1931" s="14">
        <v>1.316725978647687E-2</v>
      </c>
      <c r="Y1931" s="15">
        <v>0.29230769230769232</v>
      </c>
      <c r="Z1931" s="14">
        <v>0.2156862745098039</v>
      </c>
      <c r="AA1931" s="14">
        <v>0.16963226571767498</v>
      </c>
      <c r="AB1931" s="14">
        <v>0.27500000000000002</v>
      </c>
      <c r="AC1931" s="14">
        <v>0.20428571428571429</v>
      </c>
      <c r="AD1931" s="13">
        <v>0.64600000000000002</v>
      </c>
      <c r="AE1931" s="15">
        <v>0.68775000000000008</v>
      </c>
      <c r="AF1931" s="14">
        <v>4.4721359549995794E-2</v>
      </c>
      <c r="AG1931" s="14">
        <v>0.5836137421274451</v>
      </c>
      <c r="AH1931" s="15">
        <v>0.32425742574257427</v>
      </c>
      <c r="AI1931" s="5">
        <v>3.8307349665924275</v>
      </c>
      <c r="AJ1931" s="15">
        <v>28.532608695652176</v>
      </c>
      <c r="AK1931" s="15">
        <v>28.532608695652176</v>
      </c>
      <c r="AL1931" s="15" t="s">
        <v>7128</v>
      </c>
      <c r="AM1931" s="15" t="s">
        <v>7128</v>
      </c>
      <c r="AN1931" s="15">
        <v>1.3461538461538463</v>
      </c>
      <c r="AO1931" s="15">
        <v>0.76642335766423364</v>
      </c>
      <c r="AP1931" s="15">
        <v>14.509883720930233</v>
      </c>
      <c r="AQ1931" s="15">
        <v>9.0752727272727274</v>
      </c>
      <c r="AR1931" s="15">
        <v>1.2761159687068568</v>
      </c>
      <c r="AS1931" s="15">
        <v>0.91083941605839425</v>
      </c>
      <c r="AT1931" s="14">
        <v>0.88179347826086962</v>
      </c>
      <c r="AU1931" s="14">
        <v>3.0904761904761907E-2</v>
      </c>
      <c r="AV1931" s="12">
        <v>-0.34</v>
      </c>
      <c r="AW1931" s="12">
        <v>-0.17199999999999999</v>
      </c>
      <c r="AX1931" s="12">
        <v>1.7899999999999999E-2</v>
      </c>
      <c r="AY1931" s="12">
        <v>0.122</v>
      </c>
      <c r="AZ1931" s="14" t="s">
        <v>7128</v>
      </c>
      <c r="BA1931" s="14" t="s">
        <v>7128</v>
      </c>
      <c r="BB1931" s="14">
        <v>4.5999999999999999E-2</v>
      </c>
      <c r="BC1931" s="14">
        <v>5.9484682491377561E-2</v>
      </c>
      <c r="BD1931" s="14">
        <v>2.6861313868613141E-2</v>
      </c>
      <c r="BE1931" s="14">
        <v>6.2773722627737227E-2</v>
      </c>
      <c r="BF1931" s="14">
        <v>0.30849056603773584</v>
      </c>
      <c r="BG1931" s="14" t="s">
        <v>7128</v>
      </c>
      <c r="BH1931" s="13">
        <v>0.73599999999999999</v>
      </c>
      <c r="BI1931" s="13">
        <v>0.73599999999999999</v>
      </c>
      <c r="BJ1931" s="13">
        <v>1.72</v>
      </c>
      <c r="BK1931" s="13">
        <v>1.72</v>
      </c>
      <c r="BL1931" s="13">
        <v>27.4</v>
      </c>
      <c r="BM1931" s="13">
        <v>27.4</v>
      </c>
      <c r="BN1931" s="13">
        <v>2.75</v>
      </c>
      <c r="BO1931" s="13">
        <v>2.75</v>
      </c>
      <c r="BP1931" s="13">
        <v>1.1893962264150943</v>
      </c>
      <c r="BQ1931" s="13">
        <v>-0.20699999999999996</v>
      </c>
      <c r="BR1931" s="13">
        <v>-0.23100000000000001</v>
      </c>
      <c r="BS1931" s="13">
        <v>-6.0000000000000053E-3</v>
      </c>
      <c r="BT1931" s="14">
        <v>-0.19926076334909104</v>
      </c>
      <c r="BU1931" s="13">
        <v>1.4263962264150944</v>
      </c>
      <c r="BV1931" s="13">
        <v>1.18</v>
      </c>
      <c r="BW1931" s="13">
        <v>0.97299999999999998</v>
      </c>
      <c r="BX1931" s="13">
        <v>16</v>
      </c>
      <c r="BY1931" s="13">
        <v>19.995000000000001</v>
      </c>
      <c r="BZ1931" s="13">
        <v>15.6</v>
      </c>
      <c r="CA1931" s="13">
        <v>19.557000000000002</v>
      </c>
      <c r="CB1931" s="13">
        <v>-0.64900000000000002</v>
      </c>
      <c r="CC1931" s="15">
        <v>0.17399999999999999</v>
      </c>
      <c r="CD1931" s="15">
        <v>0.39700000000000002</v>
      </c>
      <c r="CE1931" s="15">
        <v>0.36</v>
      </c>
      <c r="CF1931" s="15">
        <v>0.37159186019061774</v>
      </c>
      <c r="CG1931" s="15">
        <v>0.41863172986829977</v>
      </c>
      <c r="CH1931" s="13">
        <v>3.726</v>
      </c>
      <c r="CI1931" s="13">
        <v>2.2000000000000002</v>
      </c>
      <c r="CJ1931" s="13">
        <v>-0.64900000000000002</v>
      </c>
      <c r="CK1931" s="12">
        <f t="shared" si="60"/>
        <v>0.55000000000000004</v>
      </c>
      <c r="CL1931" s="36">
        <f t="shared" si="61"/>
        <v>1.4010328782533106</v>
      </c>
      <c r="CM1931" s="13">
        <v>1.06</v>
      </c>
      <c r="CN1931" s="13">
        <v>0.32700000000000001</v>
      </c>
      <c r="CO1931" s="13">
        <v>0.73599999999999999</v>
      </c>
      <c r="CP1931" s="13">
        <v>21</v>
      </c>
      <c r="CQ1931" s="13">
        <v>2.75</v>
      </c>
      <c r="CR1931" s="13">
        <v>24.957000000000001</v>
      </c>
      <c r="CS1931" s="13">
        <v>1.18</v>
      </c>
      <c r="CT1931" s="13">
        <v>0.18540000000000001</v>
      </c>
      <c r="CU1931" s="13">
        <v>1.7470000000000001</v>
      </c>
      <c r="CV1931" s="13">
        <v>19.742400000000004</v>
      </c>
      <c r="CW1931" s="13">
        <v>2.83</v>
      </c>
      <c r="CX1931" s="12">
        <v>4.7141250756854935E-2</v>
      </c>
      <c r="CY1931" s="12">
        <v>5.9863381356765749E-2</v>
      </c>
      <c r="CZ1931" s="15">
        <v>8.8187279151943461</v>
      </c>
      <c r="DA1931" s="20"/>
      <c r="DB1931" s="20"/>
    </row>
    <row r="1932" spans="1:106">
      <c r="A1932" s="8" t="s">
        <v>2467</v>
      </c>
      <c r="B1932" s="8" t="s">
        <v>2468</v>
      </c>
      <c r="C1932" s="9" t="s">
        <v>7141</v>
      </c>
      <c r="D1932" s="9" t="s">
        <v>7126</v>
      </c>
      <c r="E1932" s="10" t="s">
        <v>7127</v>
      </c>
      <c r="F1932" s="10" t="s">
        <v>7126</v>
      </c>
      <c r="G1932" s="11">
        <v>0.73</v>
      </c>
      <c r="H1932" s="11">
        <v>1.2414950873837058</v>
      </c>
      <c r="I1932" s="12">
        <v>9.0499999999999997E-2</v>
      </c>
      <c r="J1932" s="12">
        <v>0.16885530540822538</v>
      </c>
      <c r="K1932" s="12">
        <v>3.6999999999999998E-2</v>
      </c>
      <c r="L1932" s="12">
        <v>9.35E-2</v>
      </c>
      <c r="M1932" s="12">
        <v>6.1719349999999999E-2</v>
      </c>
      <c r="N1932" s="12">
        <v>0.11166242695721784</v>
      </c>
      <c r="O1932" s="12">
        <v>-0.13925947750731274</v>
      </c>
      <c r="P1932" s="12">
        <v>-5.7599332221463496E-2</v>
      </c>
      <c r="Q1932" s="13">
        <v>12.4</v>
      </c>
      <c r="R1932" s="13">
        <v>0</v>
      </c>
      <c r="S1932" s="13">
        <v>14.2</v>
      </c>
      <c r="T1932" s="13">
        <v>14.2</v>
      </c>
      <c r="U1932" s="13">
        <v>26.6</v>
      </c>
      <c r="V1932" s="13">
        <v>0.28899999999999998</v>
      </c>
      <c r="W1932" s="13">
        <v>26.311</v>
      </c>
      <c r="X1932" s="14">
        <v>1.0864661654135337E-2</v>
      </c>
      <c r="Y1932" s="15">
        <v>0.45774647887323944</v>
      </c>
      <c r="Z1932" s="14">
        <v>0.65257352941176472</v>
      </c>
      <c r="AA1932" s="14">
        <v>0.53383458646616533</v>
      </c>
      <c r="AB1932" s="14">
        <v>1.8783068783068784</v>
      </c>
      <c r="AC1932" s="14">
        <v>1.1451612903225805</v>
      </c>
      <c r="AD1932" s="13">
        <v>0.874</v>
      </c>
      <c r="AE1932" s="15">
        <v>0.89363888888888887</v>
      </c>
      <c r="AF1932" s="14">
        <v>8.3666002653407553E-2</v>
      </c>
      <c r="AG1932" s="14">
        <v>0.64363060612657097</v>
      </c>
      <c r="AH1932" s="15">
        <v>0.42664872139973092</v>
      </c>
      <c r="AI1932" s="5">
        <v>1.0993788819875776</v>
      </c>
      <c r="AJ1932" s="15">
        <v>54.625550660792953</v>
      </c>
      <c r="AK1932" s="15">
        <v>54.625550660792953</v>
      </c>
      <c r="AL1932" s="15" t="s">
        <v>7128</v>
      </c>
      <c r="AM1932" s="15" t="s">
        <v>7128</v>
      </c>
      <c r="AN1932" s="15">
        <v>1.6402116402116405</v>
      </c>
      <c r="AO1932" s="15">
        <v>0.3139240506329114</v>
      </c>
      <c r="AP1932" s="15">
        <v>14.86497175141243</v>
      </c>
      <c r="AQ1932" s="15">
        <v>10.609274193548387</v>
      </c>
      <c r="AR1932" s="15">
        <v>1.2254203344045458</v>
      </c>
      <c r="AS1932" s="15">
        <v>0.66610126582278484</v>
      </c>
      <c r="AT1932" s="14">
        <v>0</v>
      </c>
      <c r="AU1932" s="14">
        <v>0</v>
      </c>
      <c r="AV1932" s="12">
        <v>-0.53</v>
      </c>
      <c r="AW1932" s="12">
        <v>4.1100000000000005E-2</v>
      </c>
      <c r="AX1932" s="12">
        <v>0.11900000000000001</v>
      </c>
      <c r="AY1932" s="12">
        <v>0.182</v>
      </c>
      <c r="AZ1932" s="14" t="s">
        <v>7128</v>
      </c>
      <c r="BA1932" s="14" t="s">
        <v>7128</v>
      </c>
      <c r="BB1932" s="14">
        <v>2.9595827900912648E-2</v>
      </c>
      <c r="BC1932" s="14">
        <v>5.4063094735754345E-2</v>
      </c>
      <c r="BD1932" s="14">
        <v>5.7468354430379748E-3</v>
      </c>
      <c r="BE1932" s="14">
        <v>4.4810126582278481E-2</v>
      </c>
      <c r="BF1932" s="14">
        <v>0.38814016172506738</v>
      </c>
      <c r="BG1932" s="14">
        <v>0.1208</v>
      </c>
      <c r="BH1932" s="13">
        <v>0.22700000000000001</v>
      </c>
      <c r="BI1932" s="13">
        <v>0.22700000000000001</v>
      </c>
      <c r="BJ1932" s="13">
        <v>1.77</v>
      </c>
      <c r="BK1932" s="13">
        <v>1.77</v>
      </c>
      <c r="BL1932" s="13">
        <v>39.5</v>
      </c>
      <c r="BM1932" s="13">
        <v>39.5</v>
      </c>
      <c r="BN1932" s="13">
        <v>2.48</v>
      </c>
      <c r="BO1932" s="13">
        <v>2.48</v>
      </c>
      <c r="BP1932" s="13">
        <v>1.0829919137466308</v>
      </c>
      <c r="BQ1932" s="13">
        <v>0</v>
      </c>
      <c r="BR1932" s="13">
        <v>0</v>
      </c>
      <c r="BS1932" s="13">
        <v>-0.86499999999999999</v>
      </c>
      <c r="BT1932" s="14">
        <v>-0.79871325816969052</v>
      </c>
      <c r="BU1932" s="13">
        <v>1.9479919137466308</v>
      </c>
      <c r="BV1932" s="13">
        <v>1.0920000000000001</v>
      </c>
      <c r="BW1932" s="13">
        <v>1.0920000000000001</v>
      </c>
      <c r="BX1932" s="13">
        <v>7.67</v>
      </c>
      <c r="BY1932" s="13">
        <v>20.031999999999996</v>
      </c>
      <c r="BZ1932" s="13">
        <v>7.56</v>
      </c>
      <c r="CA1932" s="13">
        <v>21.470999999999997</v>
      </c>
      <c r="CB1932" s="13">
        <v>0</v>
      </c>
      <c r="CC1932" s="15">
        <v>0.35899999999999999</v>
      </c>
      <c r="CD1932" s="15">
        <v>0.246</v>
      </c>
      <c r="CE1932" s="15">
        <v>0.36</v>
      </c>
      <c r="CF1932" s="15" t="s">
        <v>7128</v>
      </c>
      <c r="CG1932" s="15" t="s">
        <v>7128</v>
      </c>
      <c r="CH1932" s="13" t="s">
        <v>7128</v>
      </c>
      <c r="CI1932" s="13" t="s">
        <v>7128</v>
      </c>
      <c r="CJ1932" s="13">
        <v>0</v>
      </c>
      <c r="CK1932" s="12">
        <f t="shared" si="60"/>
        <v>0</v>
      </c>
      <c r="CL1932" s="36">
        <f t="shared" si="61"/>
        <v>1.8396907456569329</v>
      </c>
      <c r="CM1932" s="13">
        <v>0.371</v>
      </c>
      <c r="CN1932" s="13">
        <v>0.14399999999999999</v>
      </c>
      <c r="CO1932" s="13">
        <v>0.22700000000000001</v>
      </c>
      <c r="CP1932" s="13">
        <v>12.4</v>
      </c>
      <c r="CQ1932" s="13">
        <v>2.48</v>
      </c>
      <c r="CR1932" s="13">
        <v>26.311</v>
      </c>
      <c r="CS1932" s="13" t="s">
        <v>7128</v>
      </c>
      <c r="CT1932" s="13">
        <v>0</v>
      </c>
      <c r="CU1932" s="13">
        <v>1.77</v>
      </c>
      <c r="CV1932" s="13">
        <v>21.470999999999997</v>
      </c>
      <c r="CW1932" s="13">
        <v>2.48</v>
      </c>
      <c r="CX1932" s="12">
        <v>2.9595827900912648E-2</v>
      </c>
      <c r="CY1932" s="12">
        <v>5.4063094735754345E-2</v>
      </c>
      <c r="CZ1932" s="15">
        <v>10.609274193548387</v>
      </c>
      <c r="DA1932" s="20"/>
      <c r="DB1932" s="20"/>
    </row>
    <row r="1933" spans="1:106">
      <c r="A1933" s="8" t="s">
        <v>3349</v>
      </c>
      <c r="B1933" s="8" t="s">
        <v>3350</v>
      </c>
      <c r="C1933" s="9" t="s">
        <v>7173</v>
      </c>
      <c r="D1933" s="9" t="s">
        <v>7126</v>
      </c>
      <c r="E1933" s="10" t="s">
        <v>7127</v>
      </c>
      <c r="F1933" s="10" t="s">
        <v>7126</v>
      </c>
      <c r="G1933" s="11">
        <v>0.62</v>
      </c>
      <c r="H1933" s="11">
        <v>2.2550337896378445</v>
      </c>
      <c r="I1933" s="12">
        <v>9.0499999999999997E-2</v>
      </c>
      <c r="J1933" s="12">
        <v>0.26058055796222496</v>
      </c>
      <c r="K1933" s="12">
        <v>4.1999999999999996E-2</v>
      </c>
      <c r="L1933" s="12">
        <v>9.8500000000000004E-2</v>
      </c>
      <c r="M1933" s="12">
        <v>6.5019850000000004E-2</v>
      </c>
      <c r="N1933" s="12">
        <v>0.11308137992291969</v>
      </c>
      <c r="O1933" s="12">
        <v>-0.21818654299963144</v>
      </c>
      <c r="P1933" s="12">
        <v>-4.6917327694865424E-2</v>
      </c>
      <c r="Q1933" s="13">
        <v>1.45</v>
      </c>
      <c r="R1933" s="13">
        <v>0</v>
      </c>
      <c r="S1933" s="13">
        <v>4.45</v>
      </c>
      <c r="T1933" s="13">
        <v>4.45</v>
      </c>
      <c r="U1933" s="13">
        <v>5.9</v>
      </c>
      <c r="V1933" s="13">
        <v>0.35699999999999998</v>
      </c>
      <c r="W1933" s="13">
        <v>5.5430000000000001</v>
      </c>
      <c r="X1933" s="14">
        <v>6.0508474576271183E-2</v>
      </c>
      <c r="Y1933" s="15">
        <v>3.5714285714285712E-2</v>
      </c>
      <c r="Z1933" s="14">
        <v>0.52662721893491127</v>
      </c>
      <c r="AA1933" s="14">
        <v>0.75423728813559321</v>
      </c>
      <c r="AB1933" s="14">
        <v>1.1125</v>
      </c>
      <c r="AC1933" s="14">
        <v>3.0689655172413794</v>
      </c>
      <c r="AD1933" s="13">
        <v>0.10299999999999999</v>
      </c>
      <c r="AE1933" s="15">
        <v>2.8909444444444445</v>
      </c>
      <c r="AF1933" s="14">
        <v>0.22360679774997896</v>
      </c>
      <c r="AG1933" s="14">
        <v>0.79156806403492552</v>
      </c>
      <c r="AH1933" s="15">
        <v>0.49171270718232052</v>
      </c>
      <c r="AI1933" s="5">
        <v>1.3760869565217391</v>
      </c>
      <c r="AJ1933" s="15">
        <v>8.5294117647058822</v>
      </c>
      <c r="AK1933" s="15">
        <v>8.5294117647058822</v>
      </c>
      <c r="AL1933" s="15" t="s">
        <v>7128</v>
      </c>
      <c r="AM1933" s="15" t="s">
        <v>7128</v>
      </c>
      <c r="AN1933" s="15">
        <v>0.36249999999999999</v>
      </c>
      <c r="AO1933" s="15">
        <v>9.9999999999999992E-2</v>
      </c>
      <c r="AP1933" s="15">
        <v>8.7567140600315962</v>
      </c>
      <c r="AQ1933" s="15">
        <v>4.6579831932773113</v>
      </c>
      <c r="AR1933" s="15">
        <v>0.68491288768071179</v>
      </c>
      <c r="AS1933" s="15">
        <v>0.38227586206896552</v>
      </c>
      <c r="AT1933" s="14">
        <v>0</v>
      </c>
      <c r="AU1933" s="14">
        <v>0</v>
      </c>
      <c r="AV1933" s="12">
        <v>0.36299999999999999</v>
      </c>
      <c r="AW1933" s="12" t="s">
        <v>7128</v>
      </c>
      <c r="AX1933" s="12">
        <v>0.11800000000000001</v>
      </c>
      <c r="AY1933" s="12">
        <v>0.11800000000000001</v>
      </c>
      <c r="AZ1933" s="14" t="s">
        <v>7128</v>
      </c>
      <c r="BA1933" s="14" t="s">
        <v>7128</v>
      </c>
      <c r="BB1933" s="14">
        <v>4.2394014962593519E-2</v>
      </c>
      <c r="BC1933" s="14">
        <v>6.6164052228054271E-2</v>
      </c>
      <c r="BD1933" s="14">
        <v>1.1724137931034483E-2</v>
      </c>
      <c r="BE1933" s="14">
        <v>4.3655172413793103E-2</v>
      </c>
      <c r="BF1933" s="14">
        <v>0.1407035175879397</v>
      </c>
      <c r="BG1933" s="14" t="s">
        <v>7128</v>
      </c>
      <c r="BH1933" s="13">
        <v>0.17</v>
      </c>
      <c r="BI1933" s="13">
        <v>0.17</v>
      </c>
      <c r="BJ1933" s="13">
        <v>0.63300000000000001</v>
      </c>
      <c r="BK1933" s="13">
        <v>0.63300000000000001</v>
      </c>
      <c r="BL1933" s="13">
        <v>14.5</v>
      </c>
      <c r="BM1933" s="13">
        <v>14.5</v>
      </c>
      <c r="BN1933" s="13">
        <v>1.19</v>
      </c>
      <c r="BO1933" s="13">
        <v>1.19</v>
      </c>
      <c r="BP1933" s="13">
        <v>0.54393467336683421</v>
      </c>
      <c r="BQ1933" s="13">
        <v>0</v>
      </c>
      <c r="BR1933" s="13">
        <v>0</v>
      </c>
      <c r="BS1933" s="13">
        <v>-0.59299999999999997</v>
      </c>
      <c r="BT1933" s="14">
        <v>-1.0902044474007555</v>
      </c>
      <c r="BU1933" s="13">
        <v>1.1369346733668342</v>
      </c>
      <c r="BV1933" s="13">
        <v>0.76300000000000001</v>
      </c>
      <c r="BW1933" s="13">
        <v>0.76300000000000001</v>
      </c>
      <c r="BX1933" s="13">
        <v>4.01</v>
      </c>
      <c r="BY1933" s="13">
        <v>8.2210000000000001</v>
      </c>
      <c r="BZ1933" s="13">
        <v>4</v>
      </c>
      <c r="CA1933" s="13">
        <v>8.093</v>
      </c>
      <c r="CB1933" s="13">
        <v>0</v>
      </c>
      <c r="CC1933" s="15">
        <v>1.18</v>
      </c>
      <c r="CD1933" s="15">
        <v>0.75800000000000001</v>
      </c>
      <c r="CE1933" s="15">
        <v>0.36</v>
      </c>
      <c r="CF1933" s="15">
        <v>0.57749607177053164</v>
      </c>
      <c r="CG1933" s="15">
        <v>1.4948788487185403</v>
      </c>
      <c r="CH1933" s="13">
        <v>0.39479999999999998</v>
      </c>
      <c r="CI1933" s="13">
        <v>7.0299999999999987E-2</v>
      </c>
      <c r="CJ1933" s="13">
        <v>0</v>
      </c>
      <c r="CK1933" s="12">
        <f t="shared" si="60"/>
        <v>0</v>
      </c>
      <c r="CL1933" s="36">
        <f t="shared" si="61"/>
        <v>1.7916718151488942</v>
      </c>
      <c r="CM1933" s="13">
        <v>0.19900000000000001</v>
      </c>
      <c r="CN1933" s="13">
        <v>2.8000000000000001E-2</v>
      </c>
      <c r="CO1933" s="13">
        <v>0.17</v>
      </c>
      <c r="CP1933" s="13">
        <v>1.45</v>
      </c>
      <c r="CQ1933" s="13">
        <v>1.19</v>
      </c>
      <c r="CR1933" s="13">
        <v>5.5430000000000001</v>
      </c>
      <c r="CS1933" s="13" t="s">
        <v>7128</v>
      </c>
      <c r="CT1933" s="13">
        <v>0</v>
      </c>
      <c r="CU1933" s="13">
        <v>0.63300000000000001</v>
      </c>
      <c r="CV1933" s="13">
        <v>8.093</v>
      </c>
      <c r="CW1933" s="13">
        <v>1.19</v>
      </c>
      <c r="CX1933" s="12">
        <v>4.2394014962593519E-2</v>
      </c>
      <c r="CY1933" s="12">
        <v>6.6164052228054271E-2</v>
      </c>
      <c r="CZ1933" s="15">
        <v>4.6579831932773113</v>
      </c>
      <c r="DA1933" s="20"/>
      <c r="DB1933" s="20"/>
    </row>
    <row r="1934" spans="1:106">
      <c r="A1934" s="8" t="s">
        <v>2635</v>
      </c>
      <c r="B1934" s="8" t="s">
        <v>2636</v>
      </c>
      <c r="C1934" s="9" t="s">
        <v>7141</v>
      </c>
      <c r="D1934" s="9" t="s">
        <v>7126</v>
      </c>
      <c r="E1934" s="10" t="s">
        <v>7127</v>
      </c>
      <c r="F1934" s="10" t="s">
        <v>7126</v>
      </c>
      <c r="G1934" s="11">
        <v>0.73</v>
      </c>
      <c r="H1934" s="11">
        <v>1.7170828611500701</v>
      </c>
      <c r="I1934" s="12">
        <v>9.0499999999999997E-2</v>
      </c>
      <c r="J1934" s="12">
        <v>0.21189599893408134</v>
      </c>
      <c r="K1934" s="12">
        <v>4.7E-2</v>
      </c>
      <c r="L1934" s="12">
        <v>0.10350000000000001</v>
      </c>
      <c r="M1934" s="12">
        <v>6.8320350000000002E-2</v>
      </c>
      <c r="N1934" s="12">
        <v>0.12703862331077204</v>
      </c>
      <c r="O1934" s="12">
        <v>-0.12337140877014691</v>
      </c>
      <c r="P1934" s="12">
        <v>-4.4805682268379832E-2</v>
      </c>
      <c r="Q1934" s="13">
        <v>7.75</v>
      </c>
      <c r="R1934" s="13">
        <v>0</v>
      </c>
      <c r="S1934" s="13">
        <v>11.2</v>
      </c>
      <c r="T1934" s="13">
        <v>11.2</v>
      </c>
      <c r="U1934" s="13">
        <v>18.95</v>
      </c>
      <c r="V1934" s="13">
        <v>0.45400000000000001</v>
      </c>
      <c r="W1934" s="13">
        <v>18.495999999999999</v>
      </c>
      <c r="X1934" s="14">
        <v>2.3957783641160951E-2</v>
      </c>
      <c r="Y1934" s="15">
        <v>8.7064676616915415E-2</v>
      </c>
      <c r="Z1934" s="14">
        <v>0.44799999999999995</v>
      </c>
      <c r="AA1934" s="14">
        <v>0.59102902374670185</v>
      </c>
      <c r="AB1934" s="14">
        <v>0.81159420289855067</v>
      </c>
      <c r="AC1934" s="14">
        <v>1.4451612903225806</v>
      </c>
      <c r="AD1934" s="13">
        <v>0.38600000000000001</v>
      </c>
      <c r="AE1934" s="15">
        <v>-0.25280555555555567</v>
      </c>
      <c r="AF1934" s="14">
        <v>8.3666002653407553E-2</v>
      </c>
      <c r="AG1934" s="14" t="s">
        <v>7128</v>
      </c>
      <c r="AH1934" s="15">
        <v>0.47279549718574104</v>
      </c>
      <c r="AI1934" s="5">
        <v>1.9655172413793103</v>
      </c>
      <c r="AJ1934" s="15">
        <v>7.1759259259259256</v>
      </c>
      <c r="AK1934" s="15">
        <v>7.1759259259259256</v>
      </c>
      <c r="AL1934" s="15">
        <v>5.2162162162162167</v>
      </c>
      <c r="AM1934" s="15">
        <v>0.2174523007856341</v>
      </c>
      <c r="AN1934" s="15">
        <v>0.56159420289855067</v>
      </c>
      <c r="AO1934" s="15">
        <v>0.23556231003039516</v>
      </c>
      <c r="AP1934" s="15">
        <v>8.1122807017543863</v>
      </c>
      <c r="AQ1934" s="15">
        <v>4.9454545454545444</v>
      </c>
      <c r="AR1934" s="15">
        <v>0.75352399576305706</v>
      </c>
      <c r="AS1934" s="15">
        <v>0.5621884498480243</v>
      </c>
      <c r="AT1934" s="14">
        <v>0</v>
      </c>
      <c r="AU1934" s="14">
        <v>0</v>
      </c>
      <c r="AV1934" s="12">
        <v>0.18</v>
      </c>
      <c r="AW1934" s="12">
        <v>0.107</v>
      </c>
      <c r="AX1934" s="12">
        <v>0.33399999999999996</v>
      </c>
      <c r="AY1934" s="12">
        <v>0.14099999999999999</v>
      </c>
      <c r="AZ1934" s="14">
        <v>0.33</v>
      </c>
      <c r="BA1934" s="14" t="s">
        <v>7128</v>
      </c>
      <c r="BB1934" s="14">
        <v>8.8524590163934436E-2</v>
      </c>
      <c r="BC1934" s="14">
        <v>8.2232941042392205E-2</v>
      </c>
      <c r="BD1934" s="14">
        <v>3.2826747720364743E-2</v>
      </c>
      <c r="BE1934" s="14">
        <v>6.9300911854103336E-2</v>
      </c>
      <c r="BF1934" s="14">
        <v>6.4347826086956522E-2</v>
      </c>
      <c r="BG1934" s="14">
        <v>0.7258</v>
      </c>
      <c r="BH1934" s="13">
        <v>1.08</v>
      </c>
      <c r="BI1934" s="13">
        <v>1.08</v>
      </c>
      <c r="BJ1934" s="13">
        <v>2.2799999999999998</v>
      </c>
      <c r="BK1934" s="13">
        <v>2.2799999999999998</v>
      </c>
      <c r="BL1934" s="13">
        <v>32.9</v>
      </c>
      <c r="BM1934" s="13">
        <v>32.9</v>
      </c>
      <c r="BN1934" s="13">
        <v>3.74</v>
      </c>
      <c r="BO1934" s="13">
        <v>3.74</v>
      </c>
      <c r="BP1934" s="13">
        <v>2.1332869565217387</v>
      </c>
      <c r="BQ1934" s="13">
        <v>0</v>
      </c>
      <c r="BR1934" s="13">
        <v>0</v>
      </c>
      <c r="BS1934" s="13">
        <v>-1.0900000000000001</v>
      </c>
      <c r="BT1934" s="14">
        <v>-0.51094860757842575</v>
      </c>
      <c r="BU1934" s="13">
        <v>3.223286956521739</v>
      </c>
      <c r="BV1934" s="13">
        <v>2.17</v>
      </c>
      <c r="BW1934" s="13">
        <v>2.17</v>
      </c>
      <c r="BX1934" s="13">
        <v>12.2</v>
      </c>
      <c r="BY1934" s="13">
        <v>25.942</v>
      </c>
      <c r="BZ1934" s="13">
        <v>13.8</v>
      </c>
      <c r="CA1934" s="13">
        <v>24.545999999999999</v>
      </c>
      <c r="CB1934" s="13">
        <v>0</v>
      </c>
      <c r="CC1934" s="15">
        <v>-0.65300000000000002</v>
      </c>
      <c r="CD1934" s="15">
        <v>1.05</v>
      </c>
      <c r="CE1934" s="15">
        <v>0.36</v>
      </c>
      <c r="CF1934" s="15">
        <v>0.56994615917543945</v>
      </c>
      <c r="CG1934" s="15">
        <v>0.97684128080266042</v>
      </c>
      <c r="CH1934" s="13">
        <v>2.9568750000000001</v>
      </c>
      <c r="CI1934" s="13">
        <v>1.177875</v>
      </c>
      <c r="CJ1934" s="13">
        <v>0</v>
      </c>
      <c r="CK1934" s="12">
        <f t="shared" si="60"/>
        <v>0</v>
      </c>
      <c r="CL1934" s="36">
        <f t="shared" si="61"/>
        <v>1.3403405850240364</v>
      </c>
      <c r="CM1934" s="13">
        <v>1.1499999999999999</v>
      </c>
      <c r="CN1934" s="13">
        <v>7.3999999999999996E-2</v>
      </c>
      <c r="CO1934" s="13">
        <v>1.08</v>
      </c>
      <c r="CP1934" s="13">
        <v>7.75</v>
      </c>
      <c r="CQ1934" s="13">
        <v>3.74</v>
      </c>
      <c r="CR1934" s="13">
        <v>18.495999999999999</v>
      </c>
      <c r="CS1934" s="13" t="s">
        <v>7128</v>
      </c>
      <c r="CT1934" s="13">
        <v>0</v>
      </c>
      <c r="CU1934" s="13">
        <v>2.2799999999999998</v>
      </c>
      <c r="CV1934" s="13">
        <v>24.545999999999999</v>
      </c>
      <c r="CW1934" s="13">
        <v>3.74</v>
      </c>
      <c r="CX1934" s="12">
        <v>8.8524590163934436E-2</v>
      </c>
      <c r="CY1934" s="12">
        <v>8.2232941042392205E-2</v>
      </c>
      <c r="CZ1934" s="15">
        <v>4.9454545454545444</v>
      </c>
      <c r="DA1934" s="20"/>
      <c r="DB1934" s="20"/>
    </row>
    <row r="1935" spans="1:106">
      <c r="A1935" s="8" t="s">
        <v>1461</v>
      </c>
      <c r="B1935" s="8" t="s">
        <v>1462</v>
      </c>
      <c r="C1935" s="9" t="s">
        <v>7131</v>
      </c>
      <c r="D1935" s="9" t="s">
        <v>7126</v>
      </c>
      <c r="E1935" s="10" t="s">
        <v>7127</v>
      </c>
      <c r="F1935" s="10" t="s">
        <v>7126</v>
      </c>
      <c r="G1935" s="11">
        <v>0.79</v>
      </c>
      <c r="H1935" s="11">
        <v>0.79</v>
      </c>
      <c r="I1935" s="12">
        <v>9.0499999999999997E-2</v>
      </c>
      <c r="J1935" s="12">
        <v>0.127995</v>
      </c>
      <c r="K1935" s="12">
        <v>3.2000000000000001E-2</v>
      </c>
      <c r="L1935" s="12">
        <v>8.8499999999999995E-2</v>
      </c>
      <c r="M1935" s="12">
        <v>5.8418850000000001E-2</v>
      </c>
      <c r="N1935" s="12">
        <v>0.127995</v>
      </c>
      <c r="O1935" s="12">
        <v>3.2561975474228733E-3</v>
      </c>
      <c r="P1935" s="12">
        <v>0.50172414928780262</v>
      </c>
      <c r="Q1935" s="13">
        <v>608.9</v>
      </c>
      <c r="R1935" s="13">
        <v>0</v>
      </c>
      <c r="S1935" s="13">
        <v>0</v>
      </c>
      <c r="T1935" s="13">
        <v>0</v>
      </c>
      <c r="U1935" s="13">
        <v>608.9</v>
      </c>
      <c r="V1935" s="13">
        <v>452.7</v>
      </c>
      <c r="W1935" s="13">
        <v>156.19999999999999</v>
      </c>
      <c r="X1935" s="14">
        <v>0.74347183445557563</v>
      </c>
      <c r="Y1935" s="15">
        <v>2.0833333333333332E-2</v>
      </c>
      <c r="Z1935" s="14">
        <v>0</v>
      </c>
      <c r="AA1935" s="14">
        <v>0</v>
      </c>
      <c r="AB1935" s="14">
        <v>0</v>
      </c>
      <c r="AC1935" s="14">
        <v>0</v>
      </c>
      <c r="AD1935" s="13">
        <v>3.62</v>
      </c>
      <c r="AE1935" s="15">
        <v>1.4889166666666669</v>
      </c>
      <c r="AF1935" s="14">
        <v>0.27202941017470889</v>
      </c>
      <c r="AG1935" s="14">
        <v>0.33250081284192451</v>
      </c>
      <c r="AH1935" s="15">
        <v>0.17497103128621092</v>
      </c>
      <c r="AI1935" s="5" t="s">
        <v>7128</v>
      </c>
      <c r="AJ1935" s="15">
        <v>8.8890510948905099</v>
      </c>
      <c r="AK1935" s="15">
        <v>8.8890510948905099</v>
      </c>
      <c r="AL1935" s="15">
        <v>9.0726817042606509</v>
      </c>
      <c r="AM1935" s="15" t="s">
        <v>7128</v>
      </c>
      <c r="AN1935" s="15">
        <v>1.1257163985949343</v>
      </c>
      <c r="AO1935" s="15">
        <v>4.6233864844343202</v>
      </c>
      <c r="AP1935" s="15">
        <v>2.9250936329588013</v>
      </c>
      <c r="AQ1935" s="15">
        <v>2.6474576271186439</v>
      </c>
      <c r="AR1935" s="15">
        <v>1.7709750566893425</v>
      </c>
      <c r="AS1935" s="15">
        <v>1.1860288534548216</v>
      </c>
      <c r="AT1935" s="14">
        <v>0.33354744525547447</v>
      </c>
      <c r="AU1935" s="14">
        <v>3.752340285761209E-2</v>
      </c>
      <c r="AV1935" s="12">
        <v>1.38E-2</v>
      </c>
      <c r="AW1935" s="12">
        <v>-1.7000000000000001E-2</v>
      </c>
      <c r="AX1935" s="12">
        <v>-2.9100000000000001E-2</v>
      </c>
      <c r="AY1935" s="12">
        <v>-3.2199999999999999E-2</v>
      </c>
      <c r="AZ1935" s="14" t="s">
        <v>7128</v>
      </c>
      <c r="BA1935" s="14">
        <v>0.11199999999999999</v>
      </c>
      <c r="BB1935" s="14">
        <v>0.13125119754742287</v>
      </c>
      <c r="BC1935" s="14">
        <v>0.62971914928780259</v>
      </c>
      <c r="BD1935" s="14">
        <v>0.52012148823082771</v>
      </c>
      <c r="BE1935" s="14">
        <v>0.40546697038724377</v>
      </c>
      <c r="BF1935" s="14">
        <v>0.34197886647454373</v>
      </c>
      <c r="BG1935" s="14">
        <v>4.7500000000000001E-2</v>
      </c>
      <c r="BH1935" s="13">
        <v>68.5</v>
      </c>
      <c r="BI1935" s="13">
        <v>68.5</v>
      </c>
      <c r="BJ1935" s="13">
        <v>53.4</v>
      </c>
      <c r="BK1935" s="13">
        <v>53.4</v>
      </c>
      <c r="BL1935" s="13">
        <v>131.69999999999999</v>
      </c>
      <c r="BM1935" s="13">
        <v>131.69999999999999</v>
      </c>
      <c r="BN1935" s="13">
        <v>59</v>
      </c>
      <c r="BO1935" s="13">
        <v>59</v>
      </c>
      <c r="BP1935" s="13">
        <v>35.138328530259358</v>
      </c>
      <c r="BQ1935" s="13">
        <v>0</v>
      </c>
      <c r="BR1935" s="13">
        <v>0</v>
      </c>
      <c r="BS1935" s="13">
        <v>-7.21</v>
      </c>
      <c r="BT1935" s="14">
        <v>-0.20518904289346351</v>
      </c>
      <c r="BU1935" s="13">
        <v>42.348328530259359</v>
      </c>
      <c r="BV1935" s="13">
        <v>75.709999999999994</v>
      </c>
      <c r="BW1935" s="13">
        <v>75.709999999999994</v>
      </c>
      <c r="BX1935" s="13">
        <v>521.9</v>
      </c>
      <c r="BY1935" s="13">
        <v>55.799999999999955</v>
      </c>
      <c r="BZ1935" s="13">
        <v>540.9</v>
      </c>
      <c r="CA1935" s="13">
        <v>88.199999999999989</v>
      </c>
      <c r="CB1935" s="13">
        <v>-22.848000000000003</v>
      </c>
      <c r="CC1935" s="15">
        <v>0.60299999999999998</v>
      </c>
      <c r="CD1935" s="15">
        <v>0.4</v>
      </c>
      <c r="CE1935" s="15">
        <v>0.36</v>
      </c>
      <c r="CF1935" s="15" t="s">
        <v>7128</v>
      </c>
      <c r="CG1935" s="15" t="s">
        <v>7128</v>
      </c>
      <c r="CH1935" s="13" t="s">
        <v>7128</v>
      </c>
      <c r="CI1935" s="13" t="s">
        <v>7128</v>
      </c>
      <c r="CJ1935" s="13">
        <v>-22.848000000000003</v>
      </c>
      <c r="CK1935" s="12">
        <f t="shared" si="60"/>
        <v>0.301783119799234</v>
      </c>
      <c r="CL1935" s="36">
        <f t="shared" si="61"/>
        <v>1.4931972789115646</v>
      </c>
      <c r="CM1935" s="13">
        <v>104.1</v>
      </c>
      <c r="CN1935" s="13">
        <v>35.6</v>
      </c>
      <c r="CO1935" s="13">
        <v>68.5</v>
      </c>
      <c r="CP1935" s="13">
        <v>608.9</v>
      </c>
      <c r="CQ1935" s="13">
        <v>59</v>
      </c>
      <c r="CR1935" s="13">
        <v>156.19999999999999</v>
      </c>
      <c r="CS1935" s="13">
        <v>75.709999999999994</v>
      </c>
      <c r="CT1935" s="13">
        <v>2.9660000000000002</v>
      </c>
      <c r="CU1935" s="13">
        <v>52.201999999999998</v>
      </c>
      <c r="CV1935" s="13">
        <v>91.165999999999983</v>
      </c>
      <c r="CW1935" s="13">
        <v>59</v>
      </c>
      <c r="CX1935" s="12">
        <v>0.12822701413313115</v>
      </c>
      <c r="CY1935" s="12">
        <v>0.58452198911438402</v>
      </c>
      <c r="CZ1935" s="15">
        <v>2.6474576271186439</v>
      </c>
      <c r="DA1935" s="20"/>
      <c r="DB1935" s="20"/>
    </row>
    <row r="1936" spans="1:106">
      <c r="A1936" s="8" t="s">
        <v>3869</v>
      </c>
      <c r="B1936" s="8" t="s">
        <v>3870</v>
      </c>
      <c r="C1936" s="9" t="s">
        <v>7134</v>
      </c>
      <c r="D1936" s="9" t="s">
        <v>7126</v>
      </c>
      <c r="E1936" s="10" t="s">
        <v>7127</v>
      </c>
      <c r="F1936" s="10" t="s">
        <v>7126</v>
      </c>
      <c r="G1936" s="11">
        <v>0.89</v>
      </c>
      <c r="H1936" s="11">
        <v>0.94341083603896114</v>
      </c>
      <c r="I1936" s="12">
        <v>9.0499999999999997E-2</v>
      </c>
      <c r="J1936" s="12">
        <v>0.14187868066152598</v>
      </c>
      <c r="K1936" s="12">
        <v>4.7E-2</v>
      </c>
      <c r="L1936" s="12">
        <v>0.10350000000000001</v>
      </c>
      <c r="M1936" s="12">
        <v>6.8320350000000002E-2</v>
      </c>
      <c r="N1936" s="12">
        <v>0.13641081035989783</v>
      </c>
      <c r="O1936" s="12">
        <v>8.2852502134172917E-2</v>
      </c>
      <c r="P1936" s="12">
        <v>5.8336446122572799E-2</v>
      </c>
      <c r="Q1936" s="13">
        <v>13.2</v>
      </c>
      <c r="R1936" s="13">
        <v>0</v>
      </c>
      <c r="S1936" s="13">
        <v>1.06</v>
      </c>
      <c r="T1936" s="13">
        <v>1.06</v>
      </c>
      <c r="U1936" s="13">
        <v>14.26</v>
      </c>
      <c r="V1936" s="13">
        <v>0.57999999999999996</v>
      </c>
      <c r="W1936" s="13">
        <v>13.68</v>
      </c>
      <c r="X1936" s="14">
        <v>4.067321178120617E-2</v>
      </c>
      <c r="Y1936" s="15">
        <v>1.167728237791932</v>
      </c>
      <c r="Z1936" s="14">
        <v>0.21414141414141413</v>
      </c>
      <c r="AA1936" s="14">
        <v>7.4333800841514724E-2</v>
      </c>
      <c r="AB1936" s="14">
        <v>0.27249357326478152</v>
      </c>
      <c r="AC1936" s="14">
        <v>8.0303030303030307E-2</v>
      </c>
      <c r="AD1936" s="13">
        <v>2.81</v>
      </c>
      <c r="AE1936" s="15">
        <v>-0.73752777777777789</v>
      </c>
      <c r="AF1936" s="14">
        <v>7.0710678118654752E-2</v>
      </c>
      <c r="AG1936" s="14" t="s">
        <v>7128</v>
      </c>
      <c r="AH1936" s="15">
        <v>0.74695182890265843</v>
      </c>
      <c r="AI1936" s="5">
        <v>9.2741935483870961</v>
      </c>
      <c r="AJ1936" s="15">
        <v>15.789473684210526</v>
      </c>
      <c r="AK1936" s="15">
        <v>15.789473684210526</v>
      </c>
      <c r="AL1936" s="15">
        <v>10.849420849420849</v>
      </c>
      <c r="AM1936" s="15">
        <v>0.18148820326678766</v>
      </c>
      <c r="AN1936" s="15">
        <v>3.3933161953727504</v>
      </c>
      <c r="AO1936" s="15">
        <v>1.7553191489361701</v>
      </c>
      <c r="AP1936" s="15">
        <v>11.895652173913044</v>
      </c>
      <c r="AQ1936" s="15">
        <v>9.7714285714285722</v>
      </c>
      <c r="AR1936" s="15">
        <v>3.1304347826086953</v>
      </c>
      <c r="AS1936" s="15">
        <v>1.8191489361702129</v>
      </c>
      <c r="AT1936" s="14">
        <v>0.31550239234449762</v>
      </c>
      <c r="AU1936" s="14">
        <v>1.9981818181818184E-2</v>
      </c>
      <c r="AV1936" s="12">
        <v>0.73499999999999999</v>
      </c>
      <c r="AW1936" s="12">
        <v>1.5369999999999999</v>
      </c>
      <c r="AX1936" s="12">
        <v>0.16399999999999998</v>
      </c>
      <c r="AY1936" s="12">
        <v>0.11199999999999999</v>
      </c>
      <c r="AZ1936" s="14">
        <v>0.87</v>
      </c>
      <c r="BA1936" s="14" t="s">
        <v>7128</v>
      </c>
      <c r="BB1936" s="14">
        <v>0.2247311827956989</v>
      </c>
      <c r="BC1936" s="14">
        <v>0.19474725648247063</v>
      </c>
      <c r="BD1936" s="14">
        <v>0.11117021276595745</v>
      </c>
      <c r="BE1936" s="14">
        <v>0.15292553191489361</v>
      </c>
      <c r="BF1936" s="14">
        <v>0.25267857142857136</v>
      </c>
      <c r="BG1936" s="14">
        <v>4.5700000000000005E-2</v>
      </c>
      <c r="BH1936" s="13">
        <v>0.83599999999999997</v>
      </c>
      <c r="BI1936" s="13">
        <v>0.83599999999999997</v>
      </c>
      <c r="BJ1936" s="13">
        <v>1.1499999999999999</v>
      </c>
      <c r="BK1936" s="13">
        <v>1.1499999999999999</v>
      </c>
      <c r="BL1936" s="13">
        <v>7.52</v>
      </c>
      <c r="BM1936" s="13">
        <v>7.52</v>
      </c>
      <c r="BN1936" s="13">
        <v>1.4</v>
      </c>
      <c r="BO1936" s="13">
        <v>1.4</v>
      </c>
      <c r="BP1936" s="13">
        <v>0.8594196428571429</v>
      </c>
      <c r="BQ1936" s="13">
        <v>0</v>
      </c>
      <c r="BR1936" s="13">
        <v>0</v>
      </c>
      <c r="BS1936" s="13">
        <v>-0.39500000000000002</v>
      </c>
      <c r="BT1936" s="14">
        <v>-0.45961248766297852</v>
      </c>
      <c r="BU1936" s="13">
        <v>1.254419642857143</v>
      </c>
      <c r="BV1936" s="13">
        <v>1.2309999999999999</v>
      </c>
      <c r="BW1936" s="13">
        <v>1.2309999999999999</v>
      </c>
      <c r="BX1936" s="13">
        <v>3.72</v>
      </c>
      <c r="BY1936" s="13">
        <v>4.4130000000000003</v>
      </c>
      <c r="BZ1936" s="13">
        <v>3.89</v>
      </c>
      <c r="CA1936" s="13">
        <v>4.37</v>
      </c>
      <c r="CB1936" s="13">
        <v>-0.26375999999999999</v>
      </c>
      <c r="CC1936" s="15">
        <v>-0.38200000000000001</v>
      </c>
      <c r="CD1936" s="15">
        <v>-2.9000000000000001E-2</v>
      </c>
      <c r="CE1936" s="15">
        <v>0.36</v>
      </c>
      <c r="CF1936" s="15">
        <v>0.76130933215536689</v>
      </c>
      <c r="CG1936" s="15">
        <v>1.4641005105435858</v>
      </c>
      <c r="CH1936" s="13">
        <v>1.2835000000000003</v>
      </c>
      <c r="CI1936" s="13">
        <v>0.61150000000000015</v>
      </c>
      <c r="CJ1936" s="13">
        <v>-0.26375999999999999</v>
      </c>
      <c r="CK1936" s="12">
        <f t="shared" si="60"/>
        <v>0.21426482534524779</v>
      </c>
      <c r="CL1936" s="36">
        <f t="shared" si="61"/>
        <v>1.7208237986270021</v>
      </c>
      <c r="CM1936" s="13">
        <v>1.1200000000000001</v>
      </c>
      <c r="CN1936" s="13">
        <v>0.28299999999999997</v>
      </c>
      <c r="CO1936" s="13">
        <v>0.83599999999999997</v>
      </c>
      <c r="CP1936" s="13">
        <v>13.2</v>
      </c>
      <c r="CQ1936" s="13">
        <v>1.4</v>
      </c>
      <c r="CR1936" s="13">
        <v>13.68</v>
      </c>
      <c r="CS1936" s="13">
        <v>1.2309999999999999</v>
      </c>
      <c r="CT1936" s="13">
        <v>0</v>
      </c>
      <c r="CU1936" s="13">
        <v>1.1499999999999999</v>
      </c>
      <c r="CV1936" s="13">
        <v>4.37</v>
      </c>
      <c r="CW1936" s="13">
        <v>1.4</v>
      </c>
      <c r="CX1936" s="12">
        <v>0.2247311827956989</v>
      </c>
      <c r="CY1936" s="12">
        <v>0.19474725648247063</v>
      </c>
      <c r="CZ1936" s="15">
        <v>9.7714285714285722</v>
      </c>
      <c r="DA1936" s="20"/>
      <c r="DB1936" s="20"/>
    </row>
    <row r="1937" spans="1:106">
      <c r="A1937" s="8" t="s">
        <v>2339</v>
      </c>
      <c r="B1937" s="8" t="s">
        <v>2340</v>
      </c>
      <c r="C1937" s="9" t="s">
        <v>7169</v>
      </c>
      <c r="D1937" s="9" t="s">
        <v>7126</v>
      </c>
      <c r="E1937" s="10" t="s">
        <v>7127</v>
      </c>
      <c r="F1937" s="10" t="s">
        <v>7126</v>
      </c>
      <c r="G1937" s="11">
        <v>0.61</v>
      </c>
      <c r="H1937" s="11">
        <v>0.63034572176794401</v>
      </c>
      <c r="I1937" s="12">
        <v>9.0499999999999997E-2</v>
      </c>
      <c r="J1937" s="12">
        <v>0.11354628781999893</v>
      </c>
      <c r="K1937" s="12">
        <v>3.6999999999999998E-2</v>
      </c>
      <c r="L1937" s="12">
        <v>9.35E-2</v>
      </c>
      <c r="M1937" s="12">
        <v>6.1719349999999999E-2</v>
      </c>
      <c r="N1937" s="12">
        <v>0.11106816548400557</v>
      </c>
      <c r="O1937" s="12">
        <v>0.19467289026219287</v>
      </c>
      <c r="P1937" s="12">
        <v>5.5637159489617546E-2</v>
      </c>
      <c r="Q1937" s="13">
        <v>46.2</v>
      </c>
      <c r="R1937" s="13">
        <v>0</v>
      </c>
      <c r="S1937" s="13">
        <v>2.3199999999999998</v>
      </c>
      <c r="T1937" s="13">
        <v>2.3199999999999998</v>
      </c>
      <c r="U1937" s="13">
        <v>48.52</v>
      </c>
      <c r="V1937" s="13">
        <v>0.156</v>
      </c>
      <c r="W1937" s="13">
        <v>48.364000000000004</v>
      </c>
      <c r="X1937" s="14">
        <v>3.2151690024732069E-3</v>
      </c>
      <c r="Y1937" s="15">
        <v>0.96014492753623182</v>
      </c>
      <c r="Z1937" s="14">
        <v>0.11143131604226704</v>
      </c>
      <c r="AA1937" s="14">
        <v>4.7815333882934866E-2</v>
      </c>
      <c r="AB1937" s="14">
        <v>0.1254054054054054</v>
      </c>
      <c r="AC1937" s="14">
        <v>5.0216450216450208E-2</v>
      </c>
      <c r="AD1937" s="13">
        <v>3.34</v>
      </c>
      <c r="AE1937" s="15">
        <v>1.0871388888888889</v>
      </c>
      <c r="AF1937" s="14">
        <v>7.7459666924148338E-2</v>
      </c>
      <c r="AG1937" s="14">
        <v>0.63710576045112011</v>
      </c>
      <c r="AH1937" s="15">
        <v>0.5667311411992263</v>
      </c>
      <c r="AI1937" s="5">
        <v>4.4913793103448283</v>
      </c>
      <c r="AJ1937" s="15">
        <v>17.111111111111111</v>
      </c>
      <c r="AK1937" s="15">
        <v>17.111111111111111</v>
      </c>
      <c r="AL1937" s="15">
        <v>11.719298245614036</v>
      </c>
      <c r="AM1937" s="15">
        <v>0.33551198257080611</v>
      </c>
      <c r="AN1937" s="15">
        <v>2.4972972972972975</v>
      </c>
      <c r="AO1937" s="15">
        <v>1.013157894736842</v>
      </c>
      <c r="AP1937" s="15">
        <v>9.2829174664107494</v>
      </c>
      <c r="AQ1937" s="15">
        <v>7.6525316455696206</v>
      </c>
      <c r="AR1937" s="15">
        <v>2.3404955478126208</v>
      </c>
      <c r="AS1937" s="15">
        <v>1.0606140350877193</v>
      </c>
      <c r="AT1937" s="14">
        <v>0.32711111111111113</v>
      </c>
      <c r="AU1937" s="14">
        <v>1.9116883116883119E-2</v>
      </c>
      <c r="AV1937" s="12">
        <v>0.218</v>
      </c>
      <c r="AW1937" s="12">
        <v>0.18100000000000002</v>
      </c>
      <c r="AX1937" s="12">
        <v>0.17800000000000002</v>
      </c>
      <c r="AY1937" s="12">
        <v>0.187</v>
      </c>
      <c r="AZ1937" s="14">
        <v>0.51</v>
      </c>
      <c r="BA1937" s="14" t="s">
        <v>7128</v>
      </c>
      <c r="BB1937" s="14">
        <v>0.30821917808219179</v>
      </c>
      <c r="BC1937" s="14">
        <v>0.16670532497362311</v>
      </c>
      <c r="BD1937" s="14">
        <v>5.9210526315789477E-2</v>
      </c>
      <c r="BE1937" s="14">
        <v>0.11425438596491228</v>
      </c>
      <c r="BF1937" s="14">
        <v>0.33580246913580253</v>
      </c>
      <c r="BG1937" s="14">
        <v>0.2586</v>
      </c>
      <c r="BH1937" s="13">
        <v>2.7</v>
      </c>
      <c r="BI1937" s="13">
        <v>2.7</v>
      </c>
      <c r="BJ1937" s="13">
        <v>5.21</v>
      </c>
      <c r="BK1937" s="13">
        <v>5.21</v>
      </c>
      <c r="BL1937" s="13">
        <v>45.6</v>
      </c>
      <c r="BM1937" s="13">
        <v>45.6</v>
      </c>
      <c r="BN1937" s="13">
        <v>6.32</v>
      </c>
      <c r="BO1937" s="13">
        <v>6.32</v>
      </c>
      <c r="BP1937" s="13">
        <v>3.4604691358024686</v>
      </c>
      <c r="BQ1937" s="13">
        <v>0</v>
      </c>
      <c r="BR1937" s="13">
        <v>0</v>
      </c>
      <c r="BS1937" s="13">
        <v>-1.32</v>
      </c>
      <c r="BT1937" s="14">
        <v>-0.38145116982639909</v>
      </c>
      <c r="BU1937" s="13">
        <v>4.7804691358024689</v>
      </c>
      <c r="BV1937" s="13">
        <v>4.0200000000000005</v>
      </c>
      <c r="BW1937" s="13">
        <v>4.0200000000000005</v>
      </c>
      <c r="BX1937" s="13">
        <v>8.76</v>
      </c>
      <c r="BY1937" s="13">
        <v>20.757999999999999</v>
      </c>
      <c r="BZ1937" s="13">
        <v>18.5</v>
      </c>
      <c r="CA1937" s="13">
        <v>20.664000000000001</v>
      </c>
      <c r="CB1937" s="13">
        <v>-0.8832000000000001</v>
      </c>
      <c r="CC1937" s="15">
        <v>0.32900000000000001</v>
      </c>
      <c r="CD1937" s="15">
        <v>0.51800000000000002</v>
      </c>
      <c r="CE1937" s="15">
        <v>0.36</v>
      </c>
      <c r="CF1937" s="15" t="s">
        <v>7128</v>
      </c>
      <c r="CG1937" s="15" t="s">
        <v>7128</v>
      </c>
      <c r="CH1937" s="13" t="s">
        <v>7128</v>
      </c>
      <c r="CI1937" s="13" t="s">
        <v>7128</v>
      </c>
      <c r="CJ1937" s="13">
        <v>-0.8832000000000001</v>
      </c>
      <c r="CK1937" s="12">
        <f t="shared" si="60"/>
        <v>0.21970149253731344</v>
      </c>
      <c r="CL1937" s="36">
        <f t="shared" si="61"/>
        <v>2.2067363530778166</v>
      </c>
      <c r="CM1937" s="13">
        <v>4.05</v>
      </c>
      <c r="CN1937" s="13">
        <v>1.36</v>
      </c>
      <c r="CO1937" s="13">
        <v>2.7</v>
      </c>
      <c r="CP1937" s="13">
        <v>46.2</v>
      </c>
      <c r="CQ1937" s="13">
        <v>6.32</v>
      </c>
      <c r="CR1937" s="13">
        <v>48.364000000000004</v>
      </c>
      <c r="CS1937" s="13">
        <v>4.0200000000000005</v>
      </c>
      <c r="CT1937" s="13">
        <v>0</v>
      </c>
      <c r="CU1937" s="13">
        <v>5.21</v>
      </c>
      <c r="CV1937" s="13">
        <v>20.664000000000001</v>
      </c>
      <c r="CW1937" s="13">
        <v>6.32</v>
      </c>
      <c r="CX1937" s="12">
        <v>0.30821917808219179</v>
      </c>
      <c r="CY1937" s="12">
        <v>0.16670532497362311</v>
      </c>
      <c r="CZ1937" s="15">
        <v>7.6525316455696206</v>
      </c>
      <c r="DA1937" s="20"/>
      <c r="DB1937" s="20"/>
    </row>
    <row r="1938" spans="1:106">
      <c r="A1938" s="8" t="s">
        <v>4267</v>
      </c>
      <c r="B1938" s="8" t="s">
        <v>4268</v>
      </c>
      <c r="C1938" s="9" t="s">
        <v>7131</v>
      </c>
      <c r="D1938" s="9" t="s">
        <v>7126</v>
      </c>
      <c r="E1938" s="10" t="s">
        <v>7127</v>
      </c>
      <c r="F1938" s="10" t="s">
        <v>7126</v>
      </c>
      <c r="G1938" s="11">
        <v>0.79</v>
      </c>
      <c r="H1938" s="11">
        <v>0.79</v>
      </c>
      <c r="I1938" s="12">
        <v>9.0499999999999997E-2</v>
      </c>
      <c r="J1938" s="12">
        <v>0.127995</v>
      </c>
      <c r="K1938" s="12">
        <v>4.7E-2</v>
      </c>
      <c r="L1938" s="12">
        <v>0.10350000000000001</v>
      </c>
      <c r="M1938" s="12">
        <v>6.8320350000000002E-2</v>
      </c>
      <c r="N1938" s="12">
        <v>0.127995</v>
      </c>
      <c r="O1938" s="12" t="s">
        <v>7128</v>
      </c>
      <c r="P1938" s="12">
        <v>-0.14149927350427349</v>
      </c>
      <c r="Q1938" s="13">
        <v>1.73</v>
      </c>
      <c r="R1938" s="13">
        <v>0</v>
      </c>
      <c r="S1938" s="13">
        <v>0</v>
      </c>
      <c r="T1938" s="13">
        <v>0</v>
      </c>
      <c r="U1938" s="13">
        <v>1.73</v>
      </c>
      <c r="V1938" s="13">
        <v>0</v>
      </c>
      <c r="W1938" s="13">
        <v>1.73</v>
      </c>
      <c r="X1938" s="14">
        <v>0</v>
      </c>
      <c r="Y1938" s="15">
        <v>6.7934782608695649E-2</v>
      </c>
      <c r="Z1938" s="14" t="s">
        <v>7128</v>
      </c>
      <c r="AA1938" s="14">
        <v>0</v>
      </c>
      <c r="AB1938" s="14" t="s">
        <v>7128</v>
      </c>
      <c r="AC1938" s="14">
        <v>0</v>
      </c>
      <c r="AD1938" s="13">
        <v>0.46899999999999997</v>
      </c>
      <c r="AE1938" s="15">
        <v>-0.80719444444444455</v>
      </c>
      <c r="AF1938" s="14">
        <v>0.11832159566199232</v>
      </c>
      <c r="AG1938" s="14" t="s">
        <v>7128</v>
      </c>
      <c r="AH1938" s="15">
        <v>0.2298288508557457</v>
      </c>
      <c r="AI1938" s="5" t="s">
        <v>7128</v>
      </c>
      <c r="AJ1938" s="15" t="s">
        <v>7128</v>
      </c>
      <c r="AK1938" s="15" t="s">
        <v>7128</v>
      </c>
      <c r="AL1938" s="15" t="s">
        <v>7128</v>
      </c>
      <c r="AM1938" s="15" t="s">
        <v>7128</v>
      </c>
      <c r="AN1938" s="15" t="s">
        <v>7128</v>
      </c>
      <c r="AO1938" s="15">
        <v>0.41387559808612445</v>
      </c>
      <c r="AP1938" s="15" t="s">
        <v>7128</v>
      </c>
      <c r="AQ1938" s="15" t="s">
        <v>7128</v>
      </c>
      <c r="AR1938" s="15" t="s">
        <v>7128</v>
      </c>
      <c r="AS1938" s="15">
        <v>0.41387559808612445</v>
      </c>
      <c r="AT1938" s="14" t="s">
        <v>7128</v>
      </c>
      <c r="AU1938" s="14">
        <v>0</v>
      </c>
      <c r="AV1938" s="12" t="s">
        <v>7128</v>
      </c>
      <c r="AW1938" s="12" t="s">
        <v>7128</v>
      </c>
      <c r="AX1938" s="12">
        <v>2.306</v>
      </c>
      <c r="AY1938" s="12">
        <v>1.127</v>
      </c>
      <c r="AZ1938" s="14" t="s">
        <v>7128</v>
      </c>
      <c r="BA1938" s="14" t="s">
        <v>7128</v>
      </c>
      <c r="BB1938" s="14" t="s">
        <v>7128</v>
      </c>
      <c r="BC1938" s="14">
        <v>-1.3504273504273506E-2</v>
      </c>
      <c r="BD1938" s="14">
        <v>-0.56698564593301437</v>
      </c>
      <c r="BE1938" s="14">
        <v>-9.44976076555024E-2</v>
      </c>
      <c r="BF1938" s="14">
        <v>0</v>
      </c>
      <c r="BG1938" s="14">
        <v>5.2300000000000006E-2</v>
      </c>
      <c r="BH1938" s="13">
        <v>-2.37</v>
      </c>
      <c r="BI1938" s="13">
        <v>-2.37</v>
      </c>
      <c r="BJ1938" s="13">
        <v>-0.39500000000000002</v>
      </c>
      <c r="BK1938" s="13">
        <v>-0.39500000000000002</v>
      </c>
      <c r="BL1938" s="13">
        <v>4.18</v>
      </c>
      <c r="BM1938" s="13">
        <v>4.18</v>
      </c>
      <c r="BN1938" s="13">
        <v>-0.372</v>
      </c>
      <c r="BO1938" s="13">
        <v>-0.372</v>
      </c>
      <c r="BP1938" s="13">
        <v>-0.39500000000000002</v>
      </c>
      <c r="BQ1938" s="13">
        <v>0</v>
      </c>
      <c r="BR1938" s="13">
        <v>0</v>
      </c>
      <c r="BS1938" s="13">
        <v>-7.0000000000000001E-3</v>
      </c>
      <c r="BT1938" s="14" t="s">
        <v>7128</v>
      </c>
      <c r="BU1938" s="13">
        <v>-0.38800000000000001</v>
      </c>
      <c r="BV1938" s="13">
        <v>-2.363</v>
      </c>
      <c r="BW1938" s="13">
        <v>-2.363</v>
      </c>
      <c r="BX1938" s="13">
        <v>-1.41</v>
      </c>
      <c r="BY1938" s="13">
        <v>29.25</v>
      </c>
      <c r="BZ1938" s="13">
        <v>0</v>
      </c>
      <c r="CA1938" s="13">
        <v>0</v>
      </c>
      <c r="CB1938" s="13">
        <v>0</v>
      </c>
      <c r="CC1938" s="15">
        <v>-0.41499999999999998</v>
      </c>
      <c r="CD1938" s="15">
        <v>-3.7999999999999999E-2</v>
      </c>
      <c r="CE1938" s="15">
        <v>0.36</v>
      </c>
      <c r="CF1938" s="15" t="s">
        <v>7128</v>
      </c>
      <c r="CG1938" s="15" t="s">
        <v>7128</v>
      </c>
      <c r="CH1938" s="13" t="s">
        <v>7128</v>
      </c>
      <c r="CI1938" s="13" t="s">
        <v>7128</v>
      </c>
      <c r="CJ1938" s="13">
        <v>0</v>
      </c>
      <c r="CK1938" s="12">
        <f t="shared" si="60"/>
        <v>0</v>
      </c>
      <c r="CL1938" s="36" t="str">
        <f t="shared" si="61"/>
        <v>NA</v>
      </c>
      <c r="CM1938" s="13" t="s">
        <v>7128</v>
      </c>
      <c r="CN1938" s="13" t="s">
        <v>7128</v>
      </c>
      <c r="CO1938" s="13" t="s">
        <v>7128</v>
      </c>
      <c r="CP1938" s="13" t="s">
        <v>7128</v>
      </c>
      <c r="CQ1938" s="13" t="s">
        <v>7128</v>
      </c>
      <c r="CR1938" s="13" t="s">
        <v>7128</v>
      </c>
      <c r="CS1938" s="13" t="s">
        <v>7128</v>
      </c>
      <c r="CT1938" s="13">
        <v>0</v>
      </c>
      <c r="CU1938" s="13">
        <v>-0.39500000000000002</v>
      </c>
      <c r="CV1938" s="13">
        <v>0</v>
      </c>
      <c r="CW1938" s="13">
        <v>-0.372</v>
      </c>
      <c r="CX1938" s="12" t="s">
        <v>7128</v>
      </c>
      <c r="CY1938" s="12">
        <v>-1.3504273504273506E-2</v>
      </c>
      <c r="CZ1938" s="15" t="s">
        <v>7128</v>
      </c>
      <c r="DA1938" s="20"/>
      <c r="DB1938" s="20"/>
    </row>
    <row r="1939" spans="1:106">
      <c r="A1939" s="8" t="s">
        <v>585</v>
      </c>
      <c r="B1939" s="8" t="s">
        <v>586</v>
      </c>
      <c r="C1939" s="9" t="s">
        <v>7131</v>
      </c>
      <c r="D1939" s="9" t="s">
        <v>7126</v>
      </c>
      <c r="E1939" s="10" t="s">
        <v>7127</v>
      </c>
      <c r="F1939" s="10" t="s">
        <v>7126</v>
      </c>
      <c r="G1939" s="11">
        <v>0.79</v>
      </c>
      <c r="H1939" s="11">
        <v>0.79</v>
      </c>
      <c r="I1939" s="12">
        <v>9.0499999999999997E-2</v>
      </c>
      <c r="J1939" s="12">
        <v>0.127995</v>
      </c>
      <c r="K1939" s="12">
        <v>4.7E-2</v>
      </c>
      <c r="L1939" s="12">
        <v>0.10350000000000001</v>
      </c>
      <c r="M1939" s="12">
        <v>6.8320350000000002E-2</v>
      </c>
      <c r="N1939" s="12">
        <v>0.127995</v>
      </c>
      <c r="O1939" s="12" t="s">
        <v>7128</v>
      </c>
      <c r="P1939" s="12" t="s">
        <v>7128</v>
      </c>
      <c r="Q1939" s="13">
        <v>39.5</v>
      </c>
      <c r="R1939" s="13">
        <v>0</v>
      </c>
      <c r="S1939" s="13">
        <v>0</v>
      </c>
      <c r="T1939" s="13">
        <v>0</v>
      </c>
      <c r="U1939" s="13">
        <v>39.5</v>
      </c>
      <c r="V1939" s="13">
        <v>0</v>
      </c>
      <c r="W1939" s="13">
        <v>39.5</v>
      </c>
      <c r="X1939" s="14">
        <v>0</v>
      </c>
      <c r="Y1939" s="15">
        <v>0.34194528875379943</v>
      </c>
      <c r="Z1939" s="14" t="s">
        <v>7128</v>
      </c>
      <c r="AA1939" s="14">
        <v>0</v>
      </c>
      <c r="AB1939" s="14" t="s">
        <v>7128</v>
      </c>
      <c r="AC1939" s="14">
        <v>0</v>
      </c>
      <c r="AD1939" s="13">
        <v>0.6</v>
      </c>
      <c r="AE1939" s="15">
        <v>2.7204166666666674</v>
      </c>
      <c r="AF1939" s="14">
        <v>0.17029386365926402</v>
      </c>
      <c r="AG1939" s="14">
        <v>0.8059597512839306</v>
      </c>
      <c r="AH1939" s="15">
        <v>0.6653574234092694</v>
      </c>
      <c r="AI1939" s="5" t="s">
        <v>7128</v>
      </c>
      <c r="AJ1939" s="15" t="s">
        <v>7128</v>
      </c>
      <c r="AK1939" s="15" t="s">
        <v>7128</v>
      </c>
      <c r="AL1939" s="15" t="s">
        <v>7128</v>
      </c>
      <c r="AM1939" s="15" t="s">
        <v>7128</v>
      </c>
      <c r="AN1939" s="15" t="s">
        <v>7128</v>
      </c>
      <c r="AO1939" s="15">
        <v>7.6166602391052829E-2</v>
      </c>
      <c r="AP1939" s="15" t="s">
        <v>7128</v>
      </c>
      <c r="AQ1939" s="15" t="s">
        <v>7128</v>
      </c>
      <c r="AR1939" s="15" t="s">
        <v>7128</v>
      </c>
      <c r="AS1939" s="15">
        <v>7.6166602391052829E-2</v>
      </c>
      <c r="AT1939" s="14" t="s">
        <v>7128</v>
      </c>
      <c r="AU1939" s="14">
        <v>0</v>
      </c>
      <c r="AV1939" s="12" t="s">
        <v>7128</v>
      </c>
      <c r="AW1939" s="12" t="s">
        <v>7128</v>
      </c>
      <c r="AX1939" s="12">
        <v>0.17699999999999999</v>
      </c>
      <c r="AY1939" s="12">
        <v>0.16200000000000001</v>
      </c>
      <c r="AZ1939" s="14" t="s">
        <v>7128</v>
      </c>
      <c r="BA1939" s="14" t="s">
        <v>7128</v>
      </c>
      <c r="BB1939" s="14" t="s">
        <v>7128</v>
      </c>
      <c r="BC1939" s="14" t="s">
        <v>7128</v>
      </c>
      <c r="BD1939" s="14">
        <v>-0.26436559969147705</v>
      </c>
      <c r="BE1939" s="14">
        <v>-5.399151561897416E-2</v>
      </c>
      <c r="BF1939" s="14">
        <v>0</v>
      </c>
      <c r="BG1939" s="14">
        <v>0.2021</v>
      </c>
      <c r="BH1939" s="13">
        <v>-137.1</v>
      </c>
      <c r="BI1939" s="13">
        <v>-137.1</v>
      </c>
      <c r="BJ1939" s="13">
        <v>-28</v>
      </c>
      <c r="BK1939" s="13">
        <v>-28</v>
      </c>
      <c r="BL1939" s="13">
        <v>518.6</v>
      </c>
      <c r="BM1939" s="13">
        <v>518.6</v>
      </c>
      <c r="BN1939" s="13">
        <v>-5.01</v>
      </c>
      <c r="BO1939" s="13">
        <v>-5.01</v>
      </c>
      <c r="BP1939" s="13">
        <v>-28</v>
      </c>
      <c r="BQ1939" s="13">
        <v>0</v>
      </c>
      <c r="BR1939" s="13">
        <v>0</v>
      </c>
      <c r="BS1939" s="13">
        <v>-46.1</v>
      </c>
      <c r="BT1939" s="14" t="s">
        <v>7128</v>
      </c>
      <c r="BU1939" s="13">
        <v>18.100000000000001</v>
      </c>
      <c r="BV1939" s="13">
        <v>-91</v>
      </c>
      <c r="BW1939" s="13">
        <v>-91</v>
      </c>
      <c r="BX1939" s="13">
        <v>0</v>
      </c>
      <c r="BY1939" s="13">
        <v>0</v>
      </c>
      <c r="BZ1939" s="13">
        <v>0</v>
      </c>
      <c r="CA1939" s="13">
        <v>0</v>
      </c>
      <c r="CB1939" s="13">
        <v>0</v>
      </c>
      <c r="CC1939" s="15">
        <v>0.91500000000000004</v>
      </c>
      <c r="CD1939" s="15">
        <v>1.1100000000000001</v>
      </c>
      <c r="CE1939" s="15">
        <v>0.36</v>
      </c>
      <c r="CF1939" s="15">
        <v>1.618781088135774</v>
      </c>
      <c r="CG1939" s="15">
        <v>1.2370378594056233</v>
      </c>
      <c r="CH1939" s="13">
        <v>41.933333333333337</v>
      </c>
      <c r="CI1939" s="13">
        <v>31.399999999999995</v>
      </c>
      <c r="CJ1939" s="13">
        <v>0</v>
      </c>
      <c r="CK1939" s="12">
        <f t="shared" si="60"/>
        <v>0</v>
      </c>
      <c r="CL1939" s="36" t="str">
        <f t="shared" si="61"/>
        <v>NA</v>
      </c>
      <c r="CM1939" s="13" t="s">
        <v>7128</v>
      </c>
      <c r="CN1939" s="13" t="s">
        <v>7128</v>
      </c>
      <c r="CO1939" s="13" t="s">
        <v>7128</v>
      </c>
      <c r="CP1939" s="13" t="s">
        <v>7128</v>
      </c>
      <c r="CQ1939" s="13" t="s">
        <v>7128</v>
      </c>
      <c r="CR1939" s="13" t="s">
        <v>7128</v>
      </c>
      <c r="CS1939" s="13" t="s">
        <v>7128</v>
      </c>
      <c r="CT1939" s="13">
        <v>0</v>
      </c>
      <c r="CU1939" s="13">
        <v>-28</v>
      </c>
      <c r="CV1939" s="13">
        <v>0</v>
      </c>
      <c r="CW1939" s="13">
        <v>-5.01</v>
      </c>
      <c r="CX1939" s="12" t="s">
        <v>7128</v>
      </c>
      <c r="CY1939" s="12" t="s">
        <v>7128</v>
      </c>
      <c r="CZ1939" s="15" t="s">
        <v>7128</v>
      </c>
      <c r="DA1939" s="20"/>
      <c r="DB1939" s="20"/>
    </row>
    <row r="1940" spans="1:106" ht="24">
      <c r="A1940" s="8" t="s">
        <v>6591</v>
      </c>
      <c r="B1940" s="8" t="s">
        <v>6592</v>
      </c>
      <c r="C1940" s="9" t="s">
        <v>7148</v>
      </c>
      <c r="D1940" s="9" t="s">
        <v>7126</v>
      </c>
      <c r="E1940" s="10" t="s">
        <v>7127</v>
      </c>
      <c r="F1940" s="10" t="s">
        <v>7126</v>
      </c>
      <c r="G1940" s="11">
        <v>0.67</v>
      </c>
      <c r="H1940" s="11">
        <v>0.67</v>
      </c>
      <c r="I1940" s="12">
        <v>9.0499999999999997E-2</v>
      </c>
      <c r="J1940" s="12">
        <v>0.117135</v>
      </c>
      <c r="K1940" s="12">
        <v>4.1999999999999996E-2</v>
      </c>
      <c r="L1940" s="12">
        <v>9.8500000000000004E-2</v>
      </c>
      <c r="M1940" s="12">
        <v>6.5019850000000004E-2</v>
      </c>
      <c r="N1940" s="12">
        <v>0.117135</v>
      </c>
      <c r="O1940" s="12">
        <v>-8.9113021978021983E-2</v>
      </c>
      <c r="P1940" s="12">
        <v>-0.12692070851636233</v>
      </c>
      <c r="Q1940" s="13">
        <v>1.94</v>
      </c>
      <c r="R1940" s="13">
        <v>0</v>
      </c>
      <c r="S1940" s="13">
        <v>0</v>
      </c>
      <c r="T1940" s="13">
        <v>0</v>
      </c>
      <c r="U1940" s="13">
        <v>1.94</v>
      </c>
      <c r="V1940" s="13">
        <v>0.51800000000000002</v>
      </c>
      <c r="W1940" s="13">
        <v>1.4219999999999999</v>
      </c>
      <c r="X1940" s="14">
        <v>0.26701030927835051</v>
      </c>
      <c r="Y1940" s="15">
        <v>3.3738191632928474E-2</v>
      </c>
      <c r="Z1940" s="14">
        <v>0</v>
      </c>
      <c r="AA1940" s="14">
        <v>0</v>
      </c>
      <c r="AB1940" s="14">
        <v>0</v>
      </c>
      <c r="AC1940" s="14">
        <v>0</v>
      </c>
      <c r="AD1940" s="13">
        <v>0.26100000000000001</v>
      </c>
      <c r="AE1940" s="15">
        <v>0.73802777777777773</v>
      </c>
      <c r="AF1940" s="14">
        <v>4.4721359549995794E-2</v>
      </c>
      <c r="AG1940" s="14">
        <v>0.78821396206867578</v>
      </c>
      <c r="AH1940" s="15">
        <v>0.53662182361733923</v>
      </c>
      <c r="AI1940" s="5" t="s">
        <v>7128</v>
      </c>
      <c r="AJ1940" s="15">
        <v>7.6078431372549016</v>
      </c>
      <c r="AK1940" s="15">
        <v>7.6078431372549016</v>
      </c>
      <c r="AL1940" s="15" t="s">
        <v>7128</v>
      </c>
      <c r="AM1940" s="15" t="s">
        <v>7128</v>
      </c>
      <c r="AN1940" s="15">
        <v>0.21627647714604234</v>
      </c>
      <c r="AO1940" s="15" t="s">
        <v>7128</v>
      </c>
      <c r="AP1940" s="15" t="s">
        <v>7128</v>
      </c>
      <c r="AQ1940" s="15" t="s">
        <v>7128</v>
      </c>
      <c r="AR1940" s="15">
        <v>0.16824420255560812</v>
      </c>
      <c r="AS1940" s="15" t="s">
        <v>7128</v>
      </c>
      <c r="AT1940" s="14">
        <v>0</v>
      </c>
      <c r="AU1940" s="14">
        <v>0</v>
      </c>
      <c r="AV1940" s="12">
        <v>0.85</v>
      </c>
      <c r="AW1940" s="12" t="s">
        <v>7128</v>
      </c>
      <c r="AX1940" s="12" t="s">
        <v>7128</v>
      </c>
      <c r="AY1940" s="12" t="s">
        <v>7128</v>
      </c>
      <c r="AZ1940" s="14" t="s">
        <v>7128</v>
      </c>
      <c r="BA1940" s="14" t="s">
        <v>7128</v>
      </c>
      <c r="BB1940" s="14">
        <v>2.8021978021978023E-2</v>
      </c>
      <c r="BC1940" s="14">
        <v>-9.785708516362325E-3</v>
      </c>
      <c r="BD1940" s="14" t="s">
        <v>7128</v>
      </c>
      <c r="BE1940" s="14" t="s">
        <v>7128</v>
      </c>
      <c r="BF1940" s="14">
        <v>0.2105263157894737</v>
      </c>
      <c r="BG1940" s="14">
        <v>7.6999999999999999E-2</v>
      </c>
      <c r="BH1940" s="13">
        <v>0.255</v>
      </c>
      <c r="BI1940" s="13">
        <v>0.255</v>
      </c>
      <c r="BJ1940" s="13">
        <v>-0.105</v>
      </c>
      <c r="BK1940" s="13">
        <v>-0.105</v>
      </c>
      <c r="BL1940" s="13">
        <v>0</v>
      </c>
      <c r="BM1940" s="13">
        <v>0</v>
      </c>
      <c r="BN1940" s="13">
        <v>-0.10299999999999999</v>
      </c>
      <c r="BO1940" s="13">
        <v>-0.10299999999999999</v>
      </c>
      <c r="BP1940" s="13">
        <v>-8.2894736842105257E-2</v>
      </c>
      <c r="BQ1940" s="13">
        <v>0</v>
      </c>
      <c r="BR1940" s="13">
        <v>0</v>
      </c>
      <c r="BS1940" s="13">
        <v>-5.0000000000000001E-3</v>
      </c>
      <c r="BT1940" s="14" t="s">
        <v>7128</v>
      </c>
      <c r="BU1940" s="13">
        <v>-7.7894736842105253E-2</v>
      </c>
      <c r="BV1940" s="13">
        <v>0.26</v>
      </c>
      <c r="BW1940" s="13">
        <v>0.26</v>
      </c>
      <c r="BX1940" s="13">
        <v>9.1</v>
      </c>
      <c r="BY1940" s="13">
        <v>8.4710000000000001</v>
      </c>
      <c r="BZ1940" s="13">
        <v>8.9700000000000006</v>
      </c>
      <c r="CA1940" s="13">
        <v>8.452</v>
      </c>
      <c r="CB1940" s="13">
        <v>0</v>
      </c>
      <c r="CC1940" s="15">
        <v>0.23499999999999999</v>
      </c>
      <c r="CD1940" s="15">
        <v>0.32800000000000001</v>
      </c>
      <c r="CE1940" s="15">
        <v>0.36</v>
      </c>
      <c r="CF1940" s="15" t="s">
        <v>7128</v>
      </c>
      <c r="CG1940" s="15" t="s">
        <v>7128</v>
      </c>
      <c r="CH1940" s="13" t="s">
        <v>7128</v>
      </c>
      <c r="CI1940" s="13" t="s">
        <v>7128</v>
      </c>
      <c r="CJ1940" s="13">
        <v>0</v>
      </c>
      <c r="CK1940" s="12">
        <f t="shared" si="60"/>
        <v>0</v>
      </c>
      <c r="CL1940" s="36" t="str">
        <f t="shared" si="61"/>
        <v>NA</v>
      </c>
      <c r="CM1940" s="13">
        <v>0.32300000000000001</v>
      </c>
      <c r="CN1940" s="13">
        <v>6.8000000000000005E-2</v>
      </c>
      <c r="CO1940" s="13">
        <v>0.255</v>
      </c>
      <c r="CP1940" s="13">
        <v>1.94</v>
      </c>
      <c r="CQ1940" s="13" t="s">
        <v>7128</v>
      </c>
      <c r="CR1940" s="13" t="s">
        <v>7128</v>
      </c>
      <c r="CS1940" s="13" t="s">
        <v>7128</v>
      </c>
      <c r="CT1940" s="13">
        <v>0</v>
      </c>
      <c r="CU1940" s="13">
        <v>-0.105</v>
      </c>
      <c r="CV1940" s="13">
        <v>8.452</v>
      </c>
      <c r="CW1940" s="13">
        <v>-0.10299999999999999</v>
      </c>
      <c r="CX1940" s="12">
        <v>2.8021978021978023E-2</v>
      </c>
      <c r="CY1940" s="12">
        <v>-9.785708516362325E-3</v>
      </c>
      <c r="CZ1940" s="15" t="s">
        <v>7128</v>
      </c>
      <c r="DA1940" s="20"/>
      <c r="DB1940" s="20"/>
    </row>
    <row r="1941" spans="1:106" ht="24">
      <c r="A1941" s="8" t="s">
        <v>4549</v>
      </c>
      <c r="B1941" s="8" t="s">
        <v>4550</v>
      </c>
      <c r="C1941" s="9" t="s">
        <v>7174</v>
      </c>
      <c r="D1941" s="9" t="s">
        <v>7126</v>
      </c>
      <c r="E1941" s="10" t="s">
        <v>7127</v>
      </c>
      <c r="F1941" s="10" t="s">
        <v>7126</v>
      </c>
      <c r="G1941" s="11">
        <v>0.45</v>
      </c>
      <c r="H1941" s="11">
        <v>1.6216701030927836</v>
      </c>
      <c r="I1941" s="12">
        <v>9.0499999999999997E-2</v>
      </c>
      <c r="J1941" s="12">
        <v>0.20326114432989689</v>
      </c>
      <c r="K1941" s="12">
        <v>3.6999999999999998E-2</v>
      </c>
      <c r="L1941" s="12">
        <v>9.35E-2</v>
      </c>
      <c r="M1941" s="12">
        <v>6.1719349999999999E-2</v>
      </c>
      <c r="N1941" s="12">
        <v>9.0203901970954362E-2</v>
      </c>
      <c r="O1941" s="12" t="s">
        <v>7128</v>
      </c>
      <c r="P1941" s="12">
        <v>78.629796098029317</v>
      </c>
      <c r="Q1941" s="13">
        <v>3.88</v>
      </c>
      <c r="R1941" s="13">
        <v>0</v>
      </c>
      <c r="S1941" s="13">
        <v>15.4</v>
      </c>
      <c r="T1941" s="13">
        <v>15.4</v>
      </c>
      <c r="U1941" s="13">
        <v>19.28</v>
      </c>
      <c r="V1941" s="13">
        <v>1.7000000000000001E-2</v>
      </c>
      <c r="W1941" s="13">
        <v>19.263000000000002</v>
      </c>
      <c r="X1941" s="14">
        <v>8.8174273858921163E-4</v>
      </c>
      <c r="Y1941" s="15">
        <v>0.13636363636363635</v>
      </c>
      <c r="Z1941" s="14">
        <v>0.56826568265682653</v>
      </c>
      <c r="AA1941" s="14">
        <v>0.79875518672199164</v>
      </c>
      <c r="AB1941" s="14">
        <v>1.3162393162393164</v>
      </c>
      <c r="AC1941" s="14">
        <v>3.9690721649484537</v>
      </c>
      <c r="AD1941" s="13">
        <v>0.23499999999999999</v>
      </c>
      <c r="AE1941" s="15">
        <v>2.6259444444444449</v>
      </c>
      <c r="AF1941" s="14">
        <v>0.18439088914585774</v>
      </c>
      <c r="AG1941" s="14">
        <v>0.55479964587121322</v>
      </c>
      <c r="AH1941" s="15">
        <v>0.47948717948717939</v>
      </c>
      <c r="AI1941" s="5">
        <v>0.92903225806451606</v>
      </c>
      <c r="AJ1941" s="15">
        <v>23.658536585365852</v>
      </c>
      <c r="AK1941" s="15">
        <v>23.658536585365852</v>
      </c>
      <c r="AL1941" s="15" t="s">
        <v>7128</v>
      </c>
      <c r="AM1941" s="15" t="s">
        <v>7128</v>
      </c>
      <c r="AN1941" s="15">
        <v>0.33162393162393161</v>
      </c>
      <c r="AO1941" s="15">
        <v>1.564516129032258</v>
      </c>
      <c r="AP1941" s="15">
        <v>13.377083333333335</v>
      </c>
      <c r="AQ1941" s="15">
        <v>13.284827586206898</v>
      </c>
      <c r="AR1941" s="15">
        <v>0.71125798471365798</v>
      </c>
      <c r="AS1941" s="15">
        <v>7.7673387096774205</v>
      </c>
      <c r="AT1941" s="14">
        <v>0</v>
      </c>
      <c r="AU1941" s="14">
        <v>0</v>
      </c>
      <c r="AV1941" s="12" t="s">
        <v>7128</v>
      </c>
      <c r="AW1941" s="12" t="s">
        <v>7128</v>
      </c>
      <c r="AX1941" s="12" t="s">
        <v>7128</v>
      </c>
      <c r="AY1941" s="12">
        <v>3.3889999999999998</v>
      </c>
      <c r="AZ1941" s="14" t="s">
        <v>7128</v>
      </c>
      <c r="BA1941" s="14" t="s">
        <v>7128</v>
      </c>
      <c r="BB1941" s="14" t="s">
        <v>7128</v>
      </c>
      <c r="BC1941" s="14">
        <v>78.720000000000269</v>
      </c>
      <c r="BD1941" s="14">
        <v>6.6129032258064518E-2</v>
      </c>
      <c r="BE1941" s="14">
        <v>0.58064516129032251</v>
      </c>
      <c r="BF1941" s="14">
        <v>0.34399999999999997</v>
      </c>
      <c r="BG1941" s="14">
        <v>8.6199999999999999E-2</v>
      </c>
      <c r="BH1941" s="13">
        <v>0.16400000000000001</v>
      </c>
      <c r="BI1941" s="13">
        <v>0.16400000000000001</v>
      </c>
      <c r="BJ1941" s="13">
        <v>1.44</v>
      </c>
      <c r="BK1941" s="13">
        <v>1.44</v>
      </c>
      <c r="BL1941" s="13">
        <v>2.48</v>
      </c>
      <c r="BM1941" s="13">
        <v>2.48</v>
      </c>
      <c r="BN1941" s="13">
        <v>1.45</v>
      </c>
      <c r="BO1941" s="13">
        <v>1.45</v>
      </c>
      <c r="BP1941" s="13">
        <v>0.94464000000000004</v>
      </c>
      <c r="BQ1941" s="13">
        <v>0</v>
      </c>
      <c r="BR1941" s="13">
        <v>0</v>
      </c>
      <c r="BS1941" s="13">
        <v>-1.2E-2</v>
      </c>
      <c r="BT1941" s="14">
        <v>-1.2703252032520325E-2</v>
      </c>
      <c r="BU1941" s="13">
        <v>0.95664000000000005</v>
      </c>
      <c r="BV1941" s="13">
        <v>0.17600000000000002</v>
      </c>
      <c r="BW1941" s="13">
        <v>0.17600000000000002</v>
      </c>
      <c r="BX1941" s="13">
        <v>-0.46500000000000002</v>
      </c>
      <c r="BY1941" s="13">
        <v>1.199999999999996E-2</v>
      </c>
      <c r="BZ1941" s="13">
        <v>11.7</v>
      </c>
      <c r="CA1941" s="13">
        <v>27.083000000000002</v>
      </c>
      <c r="CB1941" s="13">
        <v>0</v>
      </c>
      <c r="CC1941" s="15">
        <v>0.68200000000000005</v>
      </c>
      <c r="CD1941" s="15">
        <v>1.48</v>
      </c>
      <c r="CE1941" s="15">
        <v>0.36</v>
      </c>
      <c r="CF1941" s="15">
        <v>1.380975258014945</v>
      </c>
      <c r="CG1941" s="15">
        <v>1.1943881099498865</v>
      </c>
      <c r="CH1941" s="13">
        <v>-6.7777777777777767E-3</v>
      </c>
      <c r="CI1941" s="13">
        <v>2.9444444444444447E-2</v>
      </c>
      <c r="CJ1941" s="13">
        <v>0</v>
      </c>
      <c r="CK1941" s="12">
        <f t="shared" si="60"/>
        <v>0</v>
      </c>
      <c r="CL1941" s="36">
        <f t="shared" si="61"/>
        <v>9.1570357789018939E-2</v>
      </c>
      <c r="CM1941" s="13">
        <v>0.25</v>
      </c>
      <c r="CN1941" s="13">
        <v>8.5999999999999993E-2</v>
      </c>
      <c r="CO1941" s="13">
        <v>0.16400000000000001</v>
      </c>
      <c r="CP1941" s="13">
        <v>3.88</v>
      </c>
      <c r="CQ1941" s="13">
        <v>1.45</v>
      </c>
      <c r="CR1941" s="13">
        <v>19.263000000000002</v>
      </c>
      <c r="CS1941" s="13" t="s">
        <v>7128</v>
      </c>
      <c r="CT1941" s="13">
        <v>0</v>
      </c>
      <c r="CU1941" s="13">
        <v>1.44</v>
      </c>
      <c r="CV1941" s="13">
        <v>27.083000000000002</v>
      </c>
      <c r="CW1941" s="13">
        <v>1.45</v>
      </c>
      <c r="CX1941" s="12" t="s">
        <v>7128</v>
      </c>
      <c r="CY1941" s="12">
        <v>78.720000000000269</v>
      </c>
      <c r="CZ1941" s="15">
        <v>13.284827586206898</v>
      </c>
      <c r="DA1941" s="20"/>
      <c r="DB1941" s="20"/>
    </row>
    <row r="1942" spans="1:106">
      <c r="A1942" s="8" t="s">
        <v>1753</v>
      </c>
      <c r="B1942" s="8" t="s">
        <v>1754</v>
      </c>
      <c r="C1942" s="9" t="s">
        <v>7155</v>
      </c>
      <c r="D1942" s="9" t="s">
        <v>7126</v>
      </c>
      <c r="E1942" s="10" t="s">
        <v>7127</v>
      </c>
      <c r="F1942" s="10" t="s">
        <v>7126</v>
      </c>
      <c r="G1942" s="11">
        <v>0.92</v>
      </c>
      <c r="H1942" s="11">
        <v>0.92104881174743913</v>
      </c>
      <c r="I1942" s="12">
        <v>9.0499999999999997E-2</v>
      </c>
      <c r="J1942" s="12">
        <v>0.13985491746314324</v>
      </c>
      <c r="K1942" s="12">
        <v>4.1999999999999996E-2</v>
      </c>
      <c r="L1942" s="12">
        <v>9.8500000000000004E-2</v>
      </c>
      <c r="M1942" s="12">
        <v>6.5019850000000004E-2</v>
      </c>
      <c r="N1942" s="12">
        <v>0.13975149862438399</v>
      </c>
      <c r="O1942" s="12">
        <v>0.15579725644990025</v>
      </c>
      <c r="P1942" s="12">
        <v>0.11758645071146476</v>
      </c>
      <c r="Q1942" s="13">
        <v>879.3</v>
      </c>
      <c r="R1942" s="13">
        <v>1.2168363283145156</v>
      </c>
      <c r="S1942" s="13">
        <v>0</v>
      </c>
      <c r="T1942" s="13">
        <v>1.2168363283145156</v>
      </c>
      <c r="U1942" s="13">
        <v>880.51683632831453</v>
      </c>
      <c r="V1942" s="13">
        <v>1.06</v>
      </c>
      <c r="W1942" s="13">
        <v>879.45683632831458</v>
      </c>
      <c r="X1942" s="14">
        <v>1.2038384233742947E-3</v>
      </c>
      <c r="Y1942" s="15">
        <v>0.52023121387283233</v>
      </c>
      <c r="Z1942" s="14">
        <v>1.991000191465692E-2</v>
      </c>
      <c r="AA1942" s="14">
        <v>1.3819569122478414E-3</v>
      </c>
      <c r="AB1942" s="14">
        <v>2.031446291009208E-2</v>
      </c>
      <c r="AC1942" s="14">
        <v>1.3838693600756462E-3</v>
      </c>
      <c r="AD1942" s="13">
        <v>50.93</v>
      </c>
      <c r="AE1942" s="15">
        <v>0.76822222222222236</v>
      </c>
      <c r="AF1942" s="14">
        <v>4.4721359549995794E-2</v>
      </c>
      <c r="AG1942" s="14">
        <v>0.67082039324993692</v>
      </c>
      <c r="AH1942" s="15">
        <v>0.33895600638249374</v>
      </c>
      <c r="AI1942" s="5">
        <v>263.63636363636363</v>
      </c>
      <c r="AJ1942" s="15">
        <v>51.723529411764702</v>
      </c>
      <c r="AK1942" s="15">
        <v>51.723529411764702</v>
      </c>
      <c r="AL1942" s="15">
        <v>37.175182481751818</v>
      </c>
      <c r="AM1942" s="15">
        <v>5.7470588235294109</v>
      </c>
      <c r="AN1942" s="15">
        <v>14.679465776293823</v>
      </c>
      <c r="AO1942" s="15">
        <v>9.8797752808988761</v>
      </c>
      <c r="AP1942" s="15">
        <v>49.135419972115912</v>
      </c>
      <c r="AQ1942" s="15">
        <v>45.234895398020498</v>
      </c>
      <c r="AR1942" s="15">
        <v>14.643742329691852</v>
      </c>
      <c r="AS1942" s="15">
        <v>9.8815374868349952</v>
      </c>
      <c r="AT1942" s="14">
        <v>0.77647058823529402</v>
      </c>
      <c r="AU1942" s="14">
        <v>1.501194131695667E-2</v>
      </c>
      <c r="AV1942" s="12">
        <v>0.28399999999999997</v>
      </c>
      <c r="AW1942" s="12">
        <v>0.14599999999999999</v>
      </c>
      <c r="AX1942" s="12">
        <v>0.14199999999999999</v>
      </c>
      <c r="AY1942" s="12">
        <v>6.0299999999999999E-2</v>
      </c>
      <c r="AZ1942" s="14">
        <v>0.09</v>
      </c>
      <c r="BA1942" s="14">
        <v>0.14599999999999999</v>
      </c>
      <c r="BB1942" s="14">
        <v>0.29565217391304349</v>
      </c>
      <c r="BC1942" s="14">
        <v>0.25733794933584875</v>
      </c>
      <c r="BD1942" s="14">
        <v>0.19101123595505617</v>
      </c>
      <c r="BE1942" s="14">
        <v>0.20110823297007971</v>
      </c>
      <c r="BF1942" s="14">
        <v>0.1762135922330097</v>
      </c>
      <c r="BG1942" s="14">
        <v>0.65310000000000001</v>
      </c>
      <c r="BH1942" s="13">
        <v>17</v>
      </c>
      <c r="BI1942" s="13">
        <v>17</v>
      </c>
      <c r="BJ1942" s="13">
        <v>17.399999999999999</v>
      </c>
      <c r="BK1942" s="13">
        <v>17.898632734337095</v>
      </c>
      <c r="BL1942" s="13">
        <v>89</v>
      </c>
      <c r="BM1942" s="13">
        <v>89</v>
      </c>
      <c r="BN1942" s="13">
        <v>18.7</v>
      </c>
      <c r="BO1942" s="13">
        <v>19.442</v>
      </c>
      <c r="BP1942" s="13">
        <v>14.744650364160218</v>
      </c>
      <c r="BQ1942" s="13">
        <v>0</v>
      </c>
      <c r="BR1942" s="13">
        <v>15.195</v>
      </c>
      <c r="BS1942" s="13">
        <v>0.22999999999999998</v>
      </c>
      <c r="BT1942" s="14">
        <v>1.0461421342003134</v>
      </c>
      <c r="BU1942" s="13">
        <v>-0.68034963583978225</v>
      </c>
      <c r="BV1942" s="13">
        <v>1.5749999999999993</v>
      </c>
      <c r="BW1942" s="13">
        <v>1.5749999999999993</v>
      </c>
      <c r="BX1942" s="13">
        <v>57.5</v>
      </c>
      <c r="BY1942" s="13">
        <v>57.296836328314512</v>
      </c>
      <c r="BZ1942" s="13">
        <v>59.9</v>
      </c>
      <c r="CA1942" s="13">
        <v>60.05683632831451</v>
      </c>
      <c r="CB1942" s="13">
        <v>-13.2</v>
      </c>
      <c r="CC1942" s="15">
        <v>0.2</v>
      </c>
      <c r="CD1942" s="15">
        <v>0.432</v>
      </c>
      <c r="CE1942" s="15">
        <v>0.36</v>
      </c>
      <c r="CF1942" s="15">
        <v>0.39143407602967462</v>
      </c>
      <c r="CG1942" s="15">
        <v>0.38051100541634802</v>
      </c>
      <c r="CH1942" s="13">
        <v>15.318000000000003</v>
      </c>
      <c r="CI1942" s="13">
        <v>15.339999999999998</v>
      </c>
      <c r="CJ1942" s="13">
        <v>-13.2</v>
      </c>
      <c r="CK1942" s="12">
        <f t="shared" si="60"/>
        <v>8.3809523809523849</v>
      </c>
      <c r="CL1942" s="36">
        <f t="shared" si="61"/>
        <v>1.4819295427661394</v>
      </c>
      <c r="CM1942" s="13">
        <v>20.6</v>
      </c>
      <c r="CN1942" s="13">
        <v>3.63</v>
      </c>
      <c r="CO1942" s="13">
        <v>17</v>
      </c>
      <c r="CP1942" s="13">
        <v>879.3</v>
      </c>
      <c r="CQ1942" s="13">
        <v>19.442</v>
      </c>
      <c r="CR1942" s="13">
        <v>879.45683632831458</v>
      </c>
      <c r="CS1942" s="13">
        <v>1.5749999999999993</v>
      </c>
      <c r="CT1942" s="13">
        <v>9.3285999999999998</v>
      </c>
      <c r="CU1942" s="13">
        <v>18.360032734337096</v>
      </c>
      <c r="CV1942" s="13">
        <v>69.385436328314512</v>
      </c>
      <c r="CW1942" s="13">
        <v>21.78</v>
      </c>
      <c r="CX1942" s="12">
        <v>0.26128633549109215</v>
      </c>
      <c r="CY1942" s="12">
        <v>0.22701157765290594</v>
      </c>
      <c r="CZ1942" s="15">
        <v>40.379101759794054</v>
      </c>
      <c r="DA1942" s="20"/>
      <c r="DB1942" s="20"/>
    </row>
    <row r="1943" spans="1:106">
      <c r="A1943" s="8" t="s">
        <v>1719</v>
      </c>
      <c r="B1943" s="8" t="s">
        <v>1720</v>
      </c>
      <c r="C1943" s="9" t="s">
        <v>7141</v>
      </c>
      <c r="D1943" s="9" t="s">
        <v>7126</v>
      </c>
      <c r="E1943" s="10" t="s">
        <v>7127</v>
      </c>
      <c r="F1943" s="10" t="s">
        <v>7126</v>
      </c>
      <c r="G1943" s="11">
        <v>0.73</v>
      </c>
      <c r="H1943" s="11">
        <v>0.7711038338658146</v>
      </c>
      <c r="I1943" s="12">
        <v>9.0499999999999997E-2</v>
      </c>
      <c r="J1943" s="12">
        <v>0.12628489696485623</v>
      </c>
      <c r="K1943" s="12">
        <v>4.7E-2</v>
      </c>
      <c r="L1943" s="12">
        <v>0.10350000000000001</v>
      </c>
      <c r="M1943" s="12">
        <v>6.8320350000000002E-2</v>
      </c>
      <c r="N1943" s="12">
        <v>0.12168183</v>
      </c>
      <c r="O1943" s="12" t="s">
        <v>7128</v>
      </c>
      <c r="P1943" s="12" t="s">
        <v>7128</v>
      </c>
      <c r="Q1943" s="13">
        <v>187.8</v>
      </c>
      <c r="R1943" s="13">
        <v>0</v>
      </c>
      <c r="S1943" s="13">
        <v>16.2</v>
      </c>
      <c r="T1943" s="13">
        <v>16.2</v>
      </c>
      <c r="U1943" s="13">
        <v>204</v>
      </c>
      <c r="V1943" s="13">
        <v>18.899999999999999</v>
      </c>
      <c r="W1943" s="13">
        <v>185.1</v>
      </c>
      <c r="X1943" s="14">
        <v>9.2647058823529402E-2</v>
      </c>
      <c r="Y1943" s="15">
        <v>0.67972350230414746</v>
      </c>
      <c r="Z1943" s="14">
        <v>0.1968408262454435</v>
      </c>
      <c r="AA1943" s="14">
        <v>7.9411764705882348E-2</v>
      </c>
      <c r="AB1943" s="14">
        <v>0.24508320726172467</v>
      </c>
      <c r="AC1943" s="14">
        <v>8.6261980830670923E-2</v>
      </c>
      <c r="AD1943" s="13">
        <v>8.64</v>
      </c>
      <c r="AE1943" s="15" t="s">
        <v>7128</v>
      </c>
      <c r="AF1943" s="14" t="s">
        <v>7128</v>
      </c>
      <c r="AG1943" s="14" t="s">
        <v>7128</v>
      </c>
      <c r="AH1943" s="15">
        <v>0.15795654726952432</v>
      </c>
      <c r="AI1943" s="5">
        <v>5.2380952380952381</v>
      </c>
      <c r="AJ1943" s="15">
        <v>19.644351464435147</v>
      </c>
      <c r="AK1943" s="15">
        <v>19.644351464435147</v>
      </c>
      <c r="AL1943" s="15" t="s">
        <v>7128</v>
      </c>
      <c r="AM1943" s="15" t="s">
        <v>7128</v>
      </c>
      <c r="AN1943" s="15">
        <v>2.8411497730711046</v>
      </c>
      <c r="AO1943" s="15">
        <v>2.0193548387096776</v>
      </c>
      <c r="AP1943" s="15">
        <v>12.944055944055943</v>
      </c>
      <c r="AQ1943" s="15">
        <v>10.952662721893491</v>
      </c>
      <c r="AR1943" s="15">
        <v>2.9195583596214512</v>
      </c>
      <c r="AS1943" s="15">
        <v>1.9903225806451612</v>
      </c>
      <c r="AT1943" s="14">
        <v>0.36317991631799162</v>
      </c>
      <c r="AU1943" s="14">
        <v>1.8487752928647495E-2</v>
      </c>
      <c r="AV1943" s="12">
        <v>6.5199999999999994E-2</v>
      </c>
      <c r="AW1943" s="12" t="s">
        <v>7128</v>
      </c>
      <c r="AX1943" s="12">
        <v>0.161</v>
      </c>
      <c r="AY1943" s="12" t="s">
        <v>7128</v>
      </c>
      <c r="AZ1943" s="14" t="s">
        <v>7128</v>
      </c>
      <c r="BA1943" s="14" t="s">
        <v>7128</v>
      </c>
      <c r="BB1943" s="14" t="s">
        <v>7128</v>
      </c>
      <c r="BC1943" s="14" t="s">
        <v>7128</v>
      </c>
      <c r="BD1943" s="14">
        <v>0.10279569892473119</v>
      </c>
      <c r="BE1943" s="14">
        <v>0.15376344086021507</v>
      </c>
      <c r="BF1943" s="14">
        <v>0.34726027397260278</v>
      </c>
      <c r="BG1943" s="14">
        <v>0.36090000000000005</v>
      </c>
      <c r="BH1943" s="13">
        <v>9.56</v>
      </c>
      <c r="BI1943" s="13">
        <v>9.56</v>
      </c>
      <c r="BJ1943" s="13">
        <v>14.3</v>
      </c>
      <c r="BK1943" s="13">
        <v>14.3</v>
      </c>
      <c r="BL1943" s="13">
        <v>93</v>
      </c>
      <c r="BM1943" s="13">
        <v>93</v>
      </c>
      <c r="BN1943" s="13">
        <v>16.899999999999999</v>
      </c>
      <c r="BO1943" s="13">
        <v>16.899999999999999</v>
      </c>
      <c r="BP1943" s="13">
        <v>9.3341780821917819</v>
      </c>
      <c r="BQ1943" s="13">
        <v>0</v>
      </c>
      <c r="BR1943" s="13">
        <v>0</v>
      </c>
      <c r="BS1943" s="13">
        <v>-5.34</v>
      </c>
      <c r="BT1943" s="14">
        <v>-0.57209107786232649</v>
      </c>
      <c r="BU1943" s="13">
        <v>14.674178082191782</v>
      </c>
      <c r="BV1943" s="13">
        <v>14.9</v>
      </c>
      <c r="BW1943" s="13">
        <v>14.9</v>
      </c>
      <c r="BX1943" s="13">
        <v>0</v>
      </c>
      <c r="BY1943" s="13">
        <v>0</v>
      </c>
      <c r="BZ1943" s="13">
        <v>66.099999999999994</v>
      </c>
      <c r="CA1943" s="13">
        <v>63.4</v>
      </c>
      <c r="CB1943" s="13">
        <v>-3.472</v>
      </c>
      <c r="CC1943" s="15" t="s">
        <v>7128</v>
      </c>
      <c r="CD1943" s="15" t="s">
        <v>7128</v>
      </c>
      <c r="CE1943" s="15">
        <v>0.36</v>
      </c>
      <c r="CF1943" s="15" t="s">
        <v>7128</v>
      </c>
      <c r="CG1943" s="15" t="s">
        <v>7128</v>
      </c>
      <c r="CH1943" s="13" t="s">
        <v>7128</v>
      </c>
      <c r="CI1943" s="13" t="s">
        <v>7128</v>
      </c>
      <c r="CJ1943" s="13">
        <v>-3.472</v>
      </c>
      <c r="CK1943" s="12">
        <f t="shared" si="60"/>
        <v>0.2330201342281879</v>
      </c>
      <c r="CL1943" s="36">
        <f t="shared" si="61"/>
        <v>1.4668769716088328</v>
      </c>
      <c r="CM1943" s="13">
        <v>14.6</v>
      </c>
      <c r="CN1943" s="13">
        <v>5.07</v>
      </c>
      <c r="CO1943" s="13">
        <v>9.56</v>
      </c>
      <c r="CP1943" s="13">
        <v>187.8</v>
      </c>
      <c r="CQ1943" s="13">
        <v>16.899999999999999</v>
      </c>
      <c r="CR1943" s="13">
        <v>185.1</v>
      </c>
      <c r="CS1943" s="13">
        <v>14.9</v>
      </c>
      <c r="CT1943" s="13">
        <v>0</v>
      </c>
      <c r="CU1943" s="13">
        <v>14.3</v>
      </c>
      <c r="CV1943" s="13">
        <v>63.4</v>
      </c>
      <c r="CW1943" s="13">
        <v>16.899999999999999</v>
      </c>
      <c r="CX1943" s="12" t="s">
        <v>7128</v>
      </c>
      <c r="CY1943" s="12" t="s">
        <v>7128</v>
      </c>
      <c r="CZ1943" s="15">
        <v>10.952662721893491</v>
      </c>
      <c r="DA1943" s="20"/>
      <c r="DB1943" s="20"/>
    </row>
    <row r="1944" spans="1:106" ht="24">
      <c r="A1944" s="8" t="s">
        <v>5569</v>
      </c>
      <c r="B1944" s="8" t="s">
        <v>5570</v>
      </c>
      <c r="C1944" s="9" t="s">
        <v>7142</v>
      </c>
      <c r="D1944" s="9" t="s">
        <v>7126</v>
      </c>
      <c r="E1944" s="10" t="s">
        <v>7127</v>
      </c>
      <c r="F1944" s="10" t="s">
        <v>7126</v>
      </c>
      <c r="G1944" s="11">
        <v>0.1</v>
      </c>
      <c r="H1944" s="11">
        <v>0.10120481927710843</v>
      </c>
      <c r="I1944" s="12">
        <v>9.0499999999999997E-2</v>
      </c>
      <c r="J1944" s="12">
        <v>6.5659036144578312E-2</v>
      </c>
      <c r="K1944" s="12">
        <v>2.7E-2</v>
      </c>
      <c r="L1944" s="12">
        <v>8.3500000000000005E-2</v>
      </c>
      <c r="M1944" s="12">
        <v>5.5118350000000003E-2</v>
      </c>
      <c r="N1944" s="12">
        <v>6.541102E-2</v>
      </c>
      <c r="O1944" s="12">
        <v>-5.7213090198632369E-2</v>
      </c>
      <c r="P1944" s="12">
        <v>-6.541102E-2</v>
      </c>
      <c r="Q1944" s="13">
        <v>0.33200000000000002</v>
      </c>
      <c r="R1944" s="13">
        <v>0</v>
      </c>
      <c r="S1944" s="13">
        <v>8.0000000000000002E-3</v>
      </c>
      <c r="T1944" s="13">
        <v>8.0000000000000002E-3</v>
      </c>
      <c r="U1944" s="13">
        <v>0.34</v>
      </c>
      <c r="V1944" s="13">
        <v>3.2000000000000001E-2</v>
      </c>
      <c r="W1944" s="13">
        <v>0.30800000000000005</v>
      </c>
      <c r="X1944" s="14">
        <v>9.4117647058823528E-2</v>
      </c>
      <c r="Y1944" s="15">
        <v>8.1967213114754106E-2</v>
      </c>
      <c r="Z1944" s="14">
        <v>1.3793103448275864E-2</v>
      </c>
      <c r="AA1944" s="14">
        <v>2.3529411764705882E-2</v>
      </c>
      <c r="AB1944" s="14">
        <v>1.3986013986013988E-2</v>
      </c>
      <c r="AC1944" s="14">
        <v>2.4096385542168672E-2</v>
      </c>
      <c r="AD1944" s="13">
        <v>0.109</v>
      </c>
      <c r="AE1944" s="15">
        <v>0.87569444444444455</v>
      </c>
      <c r="AF1944" s="14">
        <v>7.0710678118654752E-2</v>
      </c>
      <c r="AG1944" s="14">
        <v>0.23122391744800105</v>
      </c>
      <c r="AH1944" s="15">
        <v>0.18796992481203006</v>
      </c>
      <c r="AI1944" s="5" t="s">
        <v>7128</v>
      </c>
      <c r="AJ1944" s="15">
        <v>66.400000000000006</v>
      </c>
      <c r="AK1944" s="15">
        <v>66.400000000000006</v>
      </c>
      <c r="AL1944" s="15" t="s">
        <v>7128</v>
      </c>
      <c r="AM1944" s="15" t="s">
        <v>7128</v>
      </c>
      <c r="AN1944" s="15">
        <v>0.58041958041958053</v>
      </c>
      <c r="AO1944" s="15">
        <v>3.6888888888888891</v>
      </c>
      <c r="AP1944" s="15" t="s">
        <v>7128</v>
      </c>
      <c r="AQ1944" s="15" t="s">
        <v>7128</v>
      </c>
      <c r="AR1944" s="15">
        <v>0.56204379562043816</v>
      </c>
      <c r="AS1944" s="15">
        <v>3.4222222222222229</v>
      </c>
      <c r="AT1944" s="14">
        <v>0</v>
      </c>
      <c r="AU1944" s="14">
        <v>0</v>
      </c>
      <c r="AV1944" s="12">
        <v>0.85199999999999998</v>
      </c>
      <c r="AW1944" s="12" t="s">
        <v>7128</v>
      </c>
      <c r="AX1944" s="12">
        <v>0.10099999999999999</v>
      </c>
      <c r="AY1944" s="12">
        <v>0.10099999999999999</v>
      </c>
      <c r="AZ1944" s="14" t="s">
        <v>7128</v>
      </c>
      <c r="BA1944" s="14" t="s">
        <v>7128</v>
      </c>
      <c r="BB1944" s="14">
        <v>8.4459459459459464E-3</v>
      </c>
      <c r="BC1944" s="14">
        <v>0</v>
      </c>
      <c r="BD1944" s="14">
        <v>5.5555555555555559E-2</v>
      </c>
      <c r="BE1944" s="14">
        <v>0</v>
      </c>
      <c r="BF1944" s="14">
        <v>0.5</v>
      </c>
      <c r="BG1944" s="14" t="s">
        <v>7128</v>
      </c>
      <c r="BH1944" s="13">
        <v>5.0000000000000001E-3</v>
      </c>
      <c r="BI1944" s="13">
        <v>5.0000000000000001E-3</v>
      </c>
      <c r="BJ1944" s="13">
        <v>0</v>
      </c>
      <c r="BK1944" s="13">
        <v>0</v>
      </c>
      <c r="BL1944" s="13">
        <v>0.09</v>
      </c>
      <c r="BM1944" s="13">
        <v>0.09</v>
      </c>
      <c r="BN1944" s="13">
        <v>0</v>
      </c>
      <c r="BO1944" s="13">
        <v>0</v>
      </c>
      <c r="BP1944" s="13">
        <v>0</v>
      </c>
      <c r="BQ1944" s="13">
        <v>0</v>
      </c>
      <c r="BR1944" s="13">
        <v>0</v>
      </c>
      <c r="BS1944" s="13">
        <v>-4.0000000000000001E-3</v>
      </c>
      <c r="BT1944" s="14" t="s">
        <v>7128</v>
      </c>
      <c r="BU1944" s="13">
        <v>4.0000000000000001E-3</v>
      </c>
      <c r="BV1944" s="13">
        <v>9.0000000000000011E-3</v>
      </c>
      <c r="BW1944" s="13">
        <v>9.0000000000000011E-3</v>
      </c>
      <c r="BX1944" s="13">
        <v>0.59199999999999997</v>
      </c>
      <c r="BY1944" s="13">
        <v>0.45800000000000002</v>
      </c>
      <c r="BZ1944" s="13">
        <v>0.57199999999999995</v>
      </c>
      <c r="CA1944" s="13">
        <v>0.54799999999999993</v>
      </c>
      <c r="CB1944" s="13">
        <v>0</v>
      </c>
      <c r="CC1944" s="15">
        <v>0.109</v>
      </c>
      <c r="CD1944" s="15">
        <v>0.73399999999999999</v>
      </c>
      <c r="CE1944" s="15">
        <v>0.36</v>
      </c>
      <c r="CF1944" s="15" t="s">
        <v>7128</v>
      </c>
      <c r="CG1944" s="15" t="s">
        <v>7128</v>
      </c>
      <c r="CH1944" s="13" t="s">
        <v>7128</v>
      </c>
      <c r="CI1944" s="13" t="s">
        <v>7128</v>
      </c>
      <c r="CJ1944" s="13">
        <v>0</v>
      </c>
      <c r="CK1944" s="12">
        <f t="shared" si="60"/>
        <v>0</v>
      </c>
      <c r="CL1944" s="36">
        <f t="shared" si="61"/>
        <v>0.16423357664233579</v>
      </c>
      <c r="CM1944" s="13">
        <v>0.01</v>
      </c>
      <c r="CN1944" s="13">
        <v>5.0000000000000001E-3</v>
      </c>
      <c r="CO1944" s="13">
        <v>5.0000000000000001E-3</v>
      </c>
      <c r="CP1944" s="13">
        <v>0.33200000000000002</v>
      </c>
      <c r="CQ1944" s="13" t="s">
        <v>7128</v>
      </c>
      <c r="CR1944" s="13" t="s">
        <v>7128</v>
      </c>
      <c r="CS1944" s="13" t="s">
        <v>7128</v>
      </c>
      <c r="CT1944" s="13">
        <v>0</v>
      </c>
      <c r="CU1944" s="13">
        <v>0</v>
      </c>
      <c r="CV1944" s="13">
        <v>0.54799999999999993</v>
      </c>
      <c r="CW1944" s="13">
        <v>0</v>
      </c>
      <c r="CX1944" s="12">
        <v>8.4459459459459464E-3</v>
      </c>
      <c r="CY1944" s="12">
        <v>0</v>
      </c>
      <c r="CZ1944" s="15" t="s">
        <v>7128</v>
      </c>
      <c r="DA1944" s="20"/>
      <c r="DB1944" s="20"/>
    </row>
    <row r="1945" spans="1:106">
      <c r="A1945" s="8" t="s">
        <v>2109</v>
      </c>
      <c r="B1945" s="8" t="s">
        <v>2110</v>
      </c>
      <c r="C1945" s="9" t="s">
        <v>7141</v>
      </c>
      <c r="D1945" s="9" t="s">
        <v>7126</v>
      </c>
      <c r="E1945" s="10" t="s">
        <v>7127</v>
      </c>
      <c r="F1945" s="10" t="s">
        <v>7126</v>
      </c>
      <c r="G1945" s="11">
        <v>0.73</v>
      </c>
      <c r="H1945" s="11">
        <v>0.73</v>
      </c>
      <c r="I1945" s="12">
        <v>9.0499999999999997E-2</v>
      </c>
      <c r="J1945" s="12">
        <v>0.12256500000000001</v>
      </c>
      <c r="K1945" s="12">
        <v>3.6999999999999998E-2</v>
      </c>
      <c r="L1945" s="12">
        <v>9.35E-2</v>
      </c>
      <c r="M1945" s="12">
        <v>6.1719349999999999E-2</v>
      </c>
      <c r="N1945" s="12">
        <v>0.12256500000000001</v>
      </c>
      <c r="O1945" s="12">
        <v>0.102435</v>
      </c>
      <c r="P1945" s="12">
        <v>-4.116275971640003E-2</v>
      </c>
      <c r="Q1945" s="13">
        <v>32.200000000000003</v>
      </c>
      <c r="R1945" s="13">
        <v>0</v>
      </c>
      <c r="S1945" s="13">
        <v>0</v>
      </c>
      <c r="T1945" s="13">
        <v>0</v>
      </c>
      <c r="U1945" s="13">
        <v>32.200000000000003</v>
      </c>
      <c r="V1945" s="13">
        <v>0</v>
      </c>
      <c r="W1945" s="13">
        <v>32.200000000000003</v>
      </c>
      <c r="X1945" s="14">
        <v>0</v>
      </c>
      <c r="Y1945" s="15">
        <v>0.12396694214876033</v>
      </c>
      <c r="Z1945" s="14" t="s">
        <v>7128</v>
      </c>
      <c r="AA1945" s="14">
        <v>0</v>
      </c>
      <c r="AB1945" s="14" t="s">
        <v>7128</v>
      </c>
      <c r="AC1945" s="14">
        <v>0</v>
      </c>
      <c r="AD1945" s="13">
        <v>0.88800000000000001</v>
      </c>
      <c r="AE1945" s="15">
        <v>0.67513888888888896</v>
      </c>
      <c r="AF1945" s="14">
        <v>4.4721359549995794E-2</v>
      </c>
      <c r="AG1945" s="14">
        <v>0.61044655785744251</v>
      </c>
      <c r="AH1945" s="15">
        <v>0.25611325611325614</v>
      </c>
      <c r="AI1945" s="5">
        <v>2.6262295081967215</v>
      </c>
      <c r="AJ1945" s="15">
        <v>9.6696696696696698</v>
      </c>
      <c r="AK1945" s="15">
        <v>9.6696696696696698</v>
      </c>
      <c r="AL1945" s="15" t="s">
        <v>7128</v>
      </c>
      <c r="AM1945" s="15" t="s">
        <v>7128</v>
      </c>
      <c r="AN1945" s="15" t="s">
        <v>7128</v>
      </c>
      <c r="AO1945" s="15">
        <v>0.55136986301369872</v>
      </c>
      <c r="AP1945" s="15">
        <v>4.0199750312109863</v>
      </c>
      <c r="AQ1945" s="15">
        <v>3.1568627450980395</v>
      </c>
      <c r="AR1945" s="15" t="s">
        <v>7128</v>
      </c>
      <c r="AS1945" s="15">
        <v>0.55136986301369872</v>
      </c>
      <c r="AT1945" s="14">
        <v>0.30522522522522522</v>
      </c>
      <c r="AU1945" s="14">
        <v>3.1565217391304343E-2</v>
      </c>
      <c r="AV1945" s="12">
        <v>1.55</v>
      </c>
      <c r="AW1945" s="12" t="s">
        <v>7128</v>
      </c>
      <c r="AX1945" s="12">
        <v>5.28E-2</v>
      </c>
      <c r="AY1945" s="12">
        <v>2.1899999999999999E-2</v>
      </c>
      <c r="AZ1945" s="14" t="s">
        <v>7128</v>
      </c>
      <c r="BA1945" s="14" t="s">
        <v>7128</v>
      </c>
      <c r="BB1945" s="14">
        <v>0.22500000000000001</v>
      </c>
      <c r="BC1945" s="14">
        <v>8.1402240283599978E-2</v>
      </c>
      <c r="BD1945" s="14">
        <v>5.7020547945205481E-2</v>
      </c>
      <c r="BE1945" s="14">
        <v>0.13715753424657534</v>
      </c>
      <c r="BF1945" s="14">
        <v>0.35961538461538461</v>
      </c>
      <c r="BG1945" s="14">
        <v>9.4700000000000006E-2</v>
      </c>
      <c r="BH1945" s="13">
        <v>3.33</v>
      </c>
      <c r="BI1945" s="13">
        <v>3.33</v>
      </c>
      <c r="BJ1945" s="13">
        <v>8.01</v>
      </c>
      <c r="BK1945" s="13">
        <v>8.01</v>
      </c>
      <c r="BL1945" s="13">
        <v>58.4</v>
      </c>
      <c r="BM1945" s="13">
        <v>58.4</v>
      </c>
      <c r="BN1945" s="13">
        <v>10.199999999999999</v>
      </c>
      <c r="BO1945" s="13">
        <v>10.199999999999999</v>
      </c>
      <c r="BP1945" s="13">
        <v>5.1294807692307689</v>
      </c>
      <c r="BQ1945" s="13">
        <v>0</v>
      </c>
      <c r="BR1945" s="13">
        <v>0</v>
      </c>
      <c r="BS1945" s="13">
        <v>-1.53</v>
      </c>
      <c r="BT1945" s="14">
        <v>-0.29827580389378144</v>
      </c>
      <c r="BU1945" s="13">
        <v>6.6594807692307691</v>
      </c>
      <c r="BV1945" s="13">
        <v>4.8600000000000003</v>
      </c>
      <c r="BW1945" s="13">
        <v>4.8600000000000003</v>
      </c>
      <c r="BX1945" s="13">
        <v>14.8</v>
      </c>
      <c r="BY1945" s="13">
        <v>63.014000000000003</v>
      </c>
      <c r="BZ1945" s="13">
        <v>0</v>
      </c>
      <c r="CA1945" s="13">
        <v>0</v>
      </c>
      <c r="CB1945" s="13">
        <v>-1.0164</v>
      </c>
      <c r="CC1945" s="15">
        <v>0.182</v>
      </c>
      <c r="CD1945" s="15">
        <v>0.36699999999999999</v>
      </c>
      <c r="CE1945" s="15">
        <v>0.36</v>
      </c>
      <c r="CF1945" s="15" t="s">
        <v>7128</v>
      </c>
      <c r="CG1945" s="15" t="s">
        <v>7128</v>
      </c>
      <c r="CH1945" s="13" t="s">
        <v>7128</v>
      </c>
      <c r="CI1945" s="13" t="s">
        <v>7128</v>
      </c>
      <c r="CJ1945" s="13">
        <v>-1.0164</v>
      </c>
      <c r="CK1945" s="12">
        <f t="shared" si="60"/>
        <v>0.2091358024691358</v>
      </c>
      <c r="CL1945" s="36" t="str">
        <f t="shared" si="61"/>
        <v>NA</v>
      </c>
      <c r="CM1945" s="13">
        <v>5.2</v>
      </c>
      <c r="CN1945" s="13">
        <v>1.87</v>
      </c>
      <c r="CO1945" s="13">
        <v>3.33</v>
      </c>
      <c r="CP1945" s="13">
        <v>32.200000000000003</v>
      </c>
      <c r="CQ1945" s="13">
        <v>10.199999999999999</v>
      </c>
      <c r="CR1945" s="13">
        <v>32.200000000000003</v>
      </c>
      <c r="CS1945" s="13">
        <v>4.8600000000000003</v>
      </c>
      <c r="CT1945" s="13">
        <v>0</v>
      </c>
      <c r="CU1945" s="13">
        <v>8.01</v>
      </c>
      <c r="CV1945" s="13">
        <v>0</v>
      </c>
      <c r="CW1945" s="13">
        <v>10.199999999999999</v>
      </c>
      <c r="CX1945" s="12">
        <v>0.22500000000000001</v>
      </c>
      <c r="CY1945" s="12">
        <v>8.1402240283599978E-2</v>
      </c>
      <c r="CZ1945" s="15">
        <v>3.1568627450980395</v>
      </c>
      <c r="DA1945" s="20"/>
      <c r="DB1945" s="20"/>
    </row>
    <row r="1946" spans="1:106">
      <c r="A1946" s="8" t="s">
        <v>2067</v>
      </c>
      <c r="B1946" s="8" t="s">
        <v>2068</v>
      </c>
      <c r="C1946" s="9" t="s">
        <v>7149</v>
      </c>
      <c r="D1946" s="9" t="s">
        <v>7126</v>
      </c>
      <c r="E1946" s="10" t="s">
        <v>7127</v>
      </c>
      <c r="F1946" s="10" t="s">
        <v>7126</v>
      </c>
      <c r="G1946" s="11">
        <v>0.85</v>
      </c>
      <c r="H1946" s="11">
        <v>0.85</v>
      </c>
      <c r="I1946" s="12">
        <v>9.0499999999999997E-2</v>
      </c>
      <c r="J1946" s="12">
        <v>0.13342499999999999</v>
      </c>
      <c r="K1946" s="12">
        <v>5.1999999999999998E-2</v>
      </c>
      <c r="L1946" s="12">
        <v>0.1085</v>
      </c>
      <c r="M1946" s="12">
        <v>7.162085E-2</v>
      </c>
      <c r="N1946" s="12">
        <v>0.13342499999999999</v>
      </c>
      <c r="O1946" s="12" t="s">
        <v>7128</v>
      </c>
      <c r="P1946" s="12" t="s">
        <v>7128</v>
      </c>
      <c r="Q1946" s="13">
        <v>65.5</v>
      </c>
      <c r="R1946" s="13">
        <v>0</v>
      </c>
      <c r="S1946" s="13">
        <v>0</v>
      </c>
      <c r="T1946" s="13">
        <v>0</v>
      </c>
      <c r="U1946" s="13">
        <v>65.5</v>
      </c>
      <c r="V1946" s="13">
        <v>0</v>
      </c>
      <c r="W1946" s="13">
        <v>65.5</v>
      </c>
      <c r="X1946" s="14">
        <v>0</v>
      </c>
      <c r="Y1946" s="15">
        <v>0.59472817133443168</v>
      </c>
      <c r="Z1946" s="14" t="s">
        <v>7128</v>
      </c>
      <c r="AA1946" s="14">
        <v>0</v>
      </c>
      <c r="AB1946" s="14" t="s">
        <v>7128</v>
      </c>
      <c r="AC1946" s="14">
        <v>0</v>
      </c>
      <c r="AD1946" s="13">
        <v>0.216</v>
      </c>
      <c r="AE1946" s="15">
        <v>2.9271388888888894</v>
      </c>
      <c r="AF1946" s="14">
        <v>0.17606816861659008</v>
      </c>
      <c r="AG1946" s="14">
        <v>0.96269530904877487</v>
      </c>
      <c r="AH1946" s="15">
        <v>0.64804469273743015</v>
      </c>
      <c r="AI1946" s="5">
        <v>1.1086956521739131</v>
      </c>
      <c r="AJ1946" s="15">
        <v>191.5204678362573</v>
      </c>
      <c r="AK1946" s="15">
        <v>191.5204678362573</v>
      </c>
      <c r="AL1946" s="15" t="s">
        <v>7128</v>
      </c>
      <c r="AM1946" s="15" t="s">
        <v>7128</v>
      </c>
      <c r="AN1946" s="15" t="s">
        <v>7128</v>
      </c>
      <c r="AO1946" s="15">
        <v>1.0633116883116882</v>
      </c>
      <c r="AP1946" s="15">
        <v>42.810457516339866</v>
      </c>
      <c r="AQ1946" s="15">
        <v>7.4095022624434392</v>
      </c>
      <c r="AR1946" s="15" t="s">
        <v>7128</v>
      </c>
      <c r="AS1946" s="15">
        <v>1.0633116883116882</v>
      </c>
      <c r="AT1946" s="14">
        <v>0</v>
      </c>
      <c r="AU1946" s="14">
        <v>0</v>
      </c>
      <c r="AV1946" s="12" t="s">
        <v>7128</v>
      </c>
      <c r="AW1946" s="12" t="s">
        <v>7128</v>
      </c>
      <c r="AX1946" s="12">
        <v>9.9900000000000003E-2</v>
      </c>
      <c r="AY1946" s="12">
        <v>0.127</v>
      </c>
      <c r="AZ1946" s="14" t="s">
        <v>7128</v>
      </c>
      <c r="BA1946" s="14" t="s">
        <v>7128</v>
      </c>
      <c r="BB1946" s="14" t="s">
        <v>7128</v>
      </c>
      <c r="BC1946" s="14" t="s">
        <v>7128</v>
      </c>
      <c r="BD1946" s="14">
        <v>5.5519480519480519E-3</v>
      </c>
      <c r="BE1946" s="14">
        <v>2.4837662337662339E-2</v>
      </c>
      <c r="BF1946" s="14">
        <v>6.0273972602739721E-2</v>
      </c>
      <c r="BG1946" s="14">
        <v>2.7300000000000001E-2</v>
      </c>
      <c r="BH1946" s="13">
        <v>0.34200000000000003</v>
      </c>
      <c r="BI1946" s="13">
        <v>0.34200000000000003</v>
      </c>
      <c r="BJ1946" s="13">
        <v>1.53</v>
      </c>
      <c r="BK1946" s="13">
        <v>1.53</v>
      </c>
      <c r="BL1946" s="13">
        <v>61.6</v>
      </c>
      <c r="BM1946" s="13">
        <v>61.6</v>
      </c>
      <c r="BN1946" s="13">
        <v>8.84</v>
      </c>
      <c r="BO1946" s="13">
        <v>8.84</v>
      </c>
      <c r="BP1946" s="13">
        <v>1.4377808219178083</v>
      </c>
      <c r="BQ1946" s="13">
        <v>0</v>
      </c>
      <c r="BR1946" s="13">
        <v>0</v>
      </c>
      <c r="BS1946" s="13">
        <v>-6.19</v>
      </c>
      <c r="BT1946" s="14">
        <v>-4.305245907886964</v>
      </c>
      <c r="BU1946" s="13">
        <v>7.6277808219178089</v>
      </c>
      <c r="BV1946" s="13">
        <v>6.532</v>
      </c>
      <c r="BW1946" s="13">
        <v>6.532</v>
      </c>
      <c r="BX1946" s="13">
        <v>0</v>
      </c>
      <c r="BY1946" s="13">
        <v>0</v>
      </c>
      <c r="BZ1946" s="13">
        <v>0</v>
      </c>
      <c r="CA1946" s="13">
        <v>0</v>
      </c>
      <c r="CB1946" s="13">
        <v>0</v>
      </c>
      <c r="CC1946" s="15">
        <v>1.1299999999999999</v>
      </c>
      <c r="CD1946" s="15">
        <v>0.89900000000000002</v>
      </c>
      <c r="CE1946" s="15">
        <v>0.36</v>
      </c>
      <c r="CF1946" s="15" t="s">
        <v>7128</v>
      </c>
      <c r="CG1946" s="15" t="s">
        <v>7128</v>
      </c>
      <c r="CH1946" s="13" t="s">
        <v>7128</v>
      </c>
      <c r="CI1946" s="13" t="s">
        <v>7128</v>
      </c>
      <c r="CJ1946" s="13">
        <v>0</v>
      </c>
      <c r="CK1946" s="12">
        <f t="shared" si="60"/>
        <v>0</v>
      </c>
      <c r="CL1946" s="36" t="str">
        <f t="shared" si="61"/>
        <v>NA</v>
      </c>
      <c r="CM1946" s="13">
        <v>0.36499999999999999</v>
      </c>
      <c r="CN1946" s="13">
        <v>2.1999999999999999E-2</v>
      </c>
      <c r="CO1946" s="13">
        <v>0.34200000000000003</v>
      </c>
      <c r="CP1946" s="13">
        <v>65.5</v>
      </c>
      <c r="CQ1946" s="13">
        <v>8.84</v>
      </c>
      <c r="CR1946" s="13">
        <v>65.5</v>
      </c>
      <c r="CS1946" s="13" t="s">
        <v>7128</v>
      </c>
      <c r="CT1946" s="13">
        <v>0.20019999999999999</v>
      </c>
      <c r="CU1946" s="13">
        <v>1.3420000000000001</v>
      </c>
      <c r="CV1946" s="13">
        <v>0.20019999999999999</v>
      </c>
      <c r="CW1946" s="13">
        <v>8.84</v>
      </c>
      <c r="CX1946" s="12" t="s">
        <v>7128</v>
      </c>
      <c r="CY1946" s="12" t="s">
        <v>7128</v>
      </c>
      <c r="CZ1946" s="15">
        <v>7.4095022624434392</v>
      </c>
      <c r="DA1946" s="20"/>
      <c r="DB1946" s="20"/>
    </row>
    <row r="1947" spans="1:106">
      <c r="A1947" s="8" t="s">
        <v>5517</v>
      </c>
      <c r="B1947" s="8" t="s">
        <v>5518</v>
      </c>
      <c r="C1947" s="9" t="s">
        <v>7177</v>
      </c>
      <c r="D1947" s="9" t="s">
        <v>7126</v>
      </c>
      <c r="E1947" s="10" t="s">
        <v>7127</v>
      </c>
      <c r="F1947" s="10" t="s">
        <v>7126</v>
      </c>
      <c r="G1947" s="11">
        <v>0.74</v>
      </c>
      <c r="H1947" s="11">
        <v>0.74</v>
      </c>
      <c r="I1947" s="12">
        <v>9.0499999999999997E-2</v>
      </c>
      <c r="J1947" s="12">
        <v>0.12347</v>
      </c>
      <c r="K1947" s="12">
        <v>4.1999999999999996E-2</v>
      </c>
      <c r="L1947" s="12">
        <v>9.8500000000000004E-2</v>
      </c>
      <c r="M1947" s="12">
        <v>6.5019850000000004E-2</v>
      </c>
      <c r="N1947" s="12">
        <v>0.12347</v>
      </c>
      <c r="O1947" s="12">
        <v>-0.18881017971758665</v>
      </c>
      <c r="P1947" s="12">
        <v>-0.13203873822975518</v>
      </c>
      <c r="Q1947" s="13">
        <v>1.49</v>
      </c>
      <c r="R1947" s="13">
        <v>0</v>
      </c>
      <c r="S1947" s="13">
        <v>0</v>
      </c>
      <c r="T1947" s="13">
        <v>0</v>
      </c>
      <c r="U1947" s="13">
        <v>1.49</v>
      </c>
      <c r="V1947" s="13">
        <v>0</v>
      </c>
      <c r="W1947" s="13">
        <v>1.49</v>
      </c>
      <c r="X1947" s="14">
        <v>0</v>
      </c>
      <c r="Y1947" s="15">
        <v>2.5000000000000001E-2</v>
      </c>
      <c r="Z1947" s="14" t="s">
        <v>7128</v>
      </c>
      <c r="AA1947" s="14">
        <v>0</v>
      </c>
      <c r="AB1947" s="14" t="s">
        <v>7128</v>
      </c>
      <c r="AC1947" s="14">
        <v>0</v>
      </c>
      <c r="AD1947" s="13">
        <v>0.14899999999999999</v>
      </c>
      <c r="AE1947" s="15">
        <v>2.0468333333333337</v>
      </c>
      <c r="AF1947" s="14">
        <v>0.15491933384829668</v>
      </c>
      <c r="AG1947" s="14">
        <v>0.73199385243320181</v>
      </c>
      <c r="AH1947" s="15">
        <v>0.45669291338582674</v>
      </c>
      <c r="AI1947" s="5" t="s">
        <v>7128</v>
      </c>
      <c r="AJ1947" s="15" t="s">
        <v>7128</v>
      </c>
      <c r="AK1947" s="15" t="s">
        <v>7128</v>
      </c>
      <c r="AL1947" s="15" t="s">
        <v>7128</v>
      </c>
      <c r="AM1947" s="15" t="s">
        <v>7128</v>
      </c>
      <c r="AN1947" s="15" t="s">
        <v>7128</v>
      </c>
      <c r="AO1947" s="15">
        <v>12.956521739130434</v>
      </c>
      <c r="AP1947" s="15" t="s">
        <v>7128</v>
      </c>
      <c r="AQ1947" s="15" t="s">
        <v>7128</v>
      </c>
      <c r="AR1947" s="15" t="s">
        <v>7128</v>
      </c>
      <c r="AS1947" s="15">
        <v>12.956521739130434</v>
      </c>
      <c r="AT1947" s="14" t="s">
        <v>7128</v>
      </c>
      <c r="AU1947" s="14">
        <v>0</v>
      </c>
      <c r="AV1947" s="12" t="s">
        <v>7128</v>
      </c>
      <c r="AW1947" s="12" t="s">
        <v>7128</v>
      </c>
      <c r="AX1947" s="12" t="s">
        <v>7128</v>
      </c>
      <c r="AY1947" s="12" t="s">
        <v>7128</v>
      </c>
      <c r="AZ1947" s="14" t="s">
        <v>7128</v>
      </c>
      <c r="BA1947" s="14" t="s">
        <v>7128</v>
      </c>
      <c r="BB1947" s="14">
        <v>-6.5340179717586655E-2</v>
      </c>
      <c r="BC1947" s="14">
        <v>-8.5687382297551778E-3</v>
      </c>
      <c r="BD1947" s="14">
        <v>-4.4260869565217389</v>
      </c>
      <c r="BE1947" s="14">
        <v>-0.79130434782608694</v>
      </c>
      <c r="BF1947" s="14">
        <v>0</v>
      </c>
      <c r="BG1947" s="14">
        <v>3.6499999999999998E-2</v>
      </c>
      <c r="BH1947" s="13">
        <v>-0.50900000000000001</v>
      </c>
      <c r="BI1947" s="13">
        <v>-0.50900000000000001</v>
      </c>
      <c r="BJ1947" s="13">
        <v>-9.0999999999999998E-2</v>
      </c>
      <c r="BK1947" s="13">
        <v>-9.0999999999999998E-2</v>
      </c>
      <c r="BL1947" s="13">
        <v>0.115</v>
      </c>
      <c r="BM1947" s="13">
        <v>0.115</v>
      </c>
      <c r="BN1947" s="13">
        <v>0</v>
      </c>
      <c r="BO1947" s="13">
        <v>0</v>
      </c>
      <c r="BP1947" s="13">
        <v>-9.0999999999999998E-2</v>
      </c>
      <c r="BQ1947" s="13">
        <v>0</v>
      </c>
      <c r="BR1947" s="13">
        <v>0</v>
      </c>
      <c r="BS1947" s="13">
        <v>-3.9E-2</v>
      </c>
      <c r="BT1947" s="14" t="s">
        <v>7128</v>
      </c>
      <c r="BU1947" s="13">
        <v>-5.1999999999999998E-2</v>
      </c>
      <c r="BV1947" s="13">
        <v>-0.47000000000000003</v>
      </c>
      <c r="BW1947" s="13">
        <v>-0.47000000000000003</v>
      </c>
      <c r="BX1947" s="13">
        <v>7.79</v>
      </c>
      <c r="BY1947" s="13">
        <v>10.620000000000001</v>
      </c>
      <c r="BZ1947" s="13">
        <v>0</v>
      </c>
      <c r="CA1947" s="13">
        <v>0</v>
      </c>
      <c r="CB1947" s="13">
        <v>0</v>
      </c>
      <c r="CC1947" s="15">
        <v>0.75600000000000001</v>
      </c>
      <c r="CD1947" s="15">
        <v>0.69799999999999995</v>
      </c>
      <c r="CE1947" s="15">
        <v>0.36</v>
      </c>
      <c r="CF1947" s="15">
        <v>1.7305367624050128</v>
      </c>
      <c r="CG1947" s="15">
        <v>2.1234781308505277</v>
      </c>
      <c r="CH1947" s="13">
        <v>1.2440000000000002</v>
      </c>
      <c r="CI1947" s="13">
        <v>0.93880000000000019</v>
      </c>
      <c r="CJ1947" s="13">
        <v>0</v>
      </c>
      <c r="CK1947" s="12">
        <f t="shared" si="60"/>
        <v>0</v>
      </c>
      <c r="CL1947" s="36" t="str">
        <f t="shared" si="61"/>
        <v>NA</v>
      </c>
      <c r="CM1947" s="13" t="s">
        <v>7128</v>
      </c>
      <c r="CN1947" s="13" t="s">
        <v>7128</v>
      </c>
      <c r="CO1947" s="13" t="s">
        <v>7128</v>
      </c>
      <c r="CP1947" s="13" t="s">
        <v>7128</v>
      </c>
      <c r="CQ1947" s="13" t="s">
        <v>7128</v>
      </c>
      <c r="CR1947" s="13" t="s">
        <v>7128</v>
      </c>
      <c r="CS1947" s="13" t="s">
        <v>7128</v>
      </c>
      <c r="CT1947" s="13">
        <v>0</v>
      </c>
      <c r="CU1947" s="13">
        <v>-9.0999999999999998E-2</v>
      </c>
      <c r="CV1947" s="13">
        <v>0</v>
      </c>
      <c r="CW1947" s="13">
        <v>0</v>
      </c>
      <c r="CX1947" s="12">
        <v>-6.5340179717586655E-2</v>
      </c>
      <c r="CY1947" s="12">
        <v>-8.5687382297551778E-3</v>
      </c>
      <c r="CZ1947" s="15" t="s">
        <v>7128</v>
      </c>
      <c r="DA1947" s="20"/>
      <c r="DB1947" s="20"/>
    </row>
    <row r="1948" spans="1:106">
      <c r="A1948" s="8" t="s">
        <v>3189</v>
      </c>
      <c r="B1948" s="8" t="s">
        <v>3190</v>
      </c>
      <c r="C1948" s="9" t="s">
        <v>7170</v>
      </c>
      <c r="D1948" s="9" t="s">
        <v>7126</v>
      </c>
      <c r="E1948" s="10" t="s">
        <v>7127</v>
      </c>
      <c r="F1948" s="10" t="s">
        <v>7126</v>
      </c>
      <c r="G1948" s="11">
        <v>1.06</v>
      </c>
      <c r="H1948" s="11">
        <v>1.06</v>
      </c>
      <c r="I1948" s="12">
        <v>9.0499999999999997E-2</v>
      </c>
      <c r="J1948" s="12">
        <v>0.15243000000000001</v>
      </c>
      <c r="K1948" s="12">
        <v>3.6999999999999998E-2</v>
      </c>
      <c r="L1948" s="12">
        <v>9.35E-2</v>
      </c>
      <c r="M1948" s="12">
        <v>6.1719349999999999E-2</v>
      </c>
      <c r="N1948" s="12">
        <v>0.15243000000000001</v>
      </c>
      <c r="O1948" s="12">
        <v>0.13719264150943394</v>
      </c>
      <c r="P1948" s="12">
        <v>0.31920230028398561</v>
      </c>
      <c r="Q1948" s="13">
        <v>20.5</v>
      </c>
      <c r="R1948" s="13">
        <v>0</v>
      </c>
      <c r="S1948" s="13">
        <v>0</v>
      </c>
      <c r="T1948" s="13">
        <v>0</v>
      </c>
      <c r="U1948" s="13">
        <v>20.5</v>
      </c>
      <c r="V1948" s="13">
        <v>0</v>
      </c>
      <c r="W1948" s="13">
        <v>20.5</v>
      </c>
      <c r="X1948" s="14">
        <v>0</v>
      </c>
      <c r="Y1948" s="15">
        <v>8.9285714285714288E-2</v>
      </c>
      <c r="Z1948" s="14" t="s">
        <v>7128</v>
      </c>
      <c r="AA1948" s="14">
        <v>0</v>
      </c>
      <c r="AB1948" s="14" t="s">
        <v>7128</v>
      </c>
      <c r="AC1948" s="14">
        <v>0</v>
      </c>
      <c r="AD1948" s="13">
        <v>7.31</v>
      </c>
      <c r="AE1948" s="15">
        <v>1.6659444444444442</v>
      </c>
      <c r="AF1948" s="14">
        <v>0.161245154965971</v>
      </c>
      <c r="AG1948" s="14">
        <v>0.53396953240654232</v>
      </c>
      <c r="AH1948" s="15">
        <v>0.26629422718808188</v>
      </c>
      <c r="AI1948" s="5">
        <v>1649.9999999999998</v>
      </c>
      <c r="AJ1948" s="15">
        <v>22.258414766558086</v>
      </c>
      <c r="AK1948" s="15">
        <v>22.258414766558086</v>
      </c>
      <c r="AL1948" s="15" t="s">
        <v>7128</v>
      </c>
      <c r="AM1948" s="15" t="s">
        <v>7128</v>
      </c>
      <c r="AN1948" s="15" t="s">
        <v>7128</v>
      </c>
      <c r="AO1948" s="15">
        <v>1.1647727272727271</v>
      </c>
      <c r="AP1948" s="15">
        <v>12.424242424242426</v>
      </c>
      <c r="AQ1948" s="15">
        <v>8.2329317269076299</v>
      </c>
      <c r="AR1948" s="15" t="s">
        <v>7128</v>
      </c>
      <c r="AS1948" s="15">
        <v>1.1647727272727271</v>
      </c>
      <c r="AT1948" s="14">
        <v>4.864277958740499E-2</v>
      </c>
      <c r="AU1948" s="14">
        <v>2.1853658536585365E-3</v>
      </c>
      <c r="AV1948" s="12">
        <v>-0.17399999999999999</v>
      </c>
      <c r="AW1948" s="12">
        <v>-4.4500000000000005E-2</v>
      </c>
      <c r="AX1948" s="12">
        <v>3.44E-2</v>
      </c>
      <c r="AY1948" s="12">
        <v>0.109</v>
      </c>
      <c r="AZ1948" s="14" t="s">
        <v>7128</v>
      </c>
      <c r="BA1948" s="14" t="s">
        <v>7128</v>
      </c>
      <c r="BB1948" s="14">
        <v>0.28962264150943395</v>
      </c>
      <c r="BC1948" s="14">
        <v>0.47163230028398562</v>
      </c>
      <c r="BD1948" s="14">
        <v>5.2329545454545455E-2</v>
      </c>
      <c r="BE1948" s="14">
        <v>9.3749999999999986E-2</v>
      </c>
      <c r="BF1948" s="14">
        <v>0.47977528089887639</v>
      </c>
      <c r="BG1948" s="14">
        <v>3.9800000000000002E-2</v>
      </c>
      <c r="BH1948" s="13">
        <v>0.92100000000000004</v>
      </c>
      <c r="BI1948" s="13">
        <v>0.92100000000000004</v>
      </c>
      <c r="BJ1948" s="13">
        <v>1.65</v>
      </c>
      <c r="BK1948" s="13">
        <v>1.65</v>
      </c>
      <c r="BL1948" s="13">
        <v>17.600000000000001</v>
      </c>
      <c r="BM1948" s="13">
        <v>17.600000000000001</v>
      </c>
      <c r="BN1948" s="13">
        <v>2.4900000000000002</v>
      </c>
      <c r="BO1948" s="13">
        <v>2.4900000000000002</v>
      </c>
      <c r="BP1948" s="13">
        <v>0.85837078651685383</v>
      </c>
      <c r="BQ1948" s="13">
        <v>0</v>
      </c>
      <c r="BR1948" s="13">
        <v>0</v>
      </c>
      <c r="BS1948" s="13">
        <v>-1.43</v>
      </c>
      <c r="BT1948" s="14">
        <v>-1.6659467242620591</v>
      </c>
      <c r="BU1948" s="13">
        <v>2.2883707865168539</v>
      </c>
      <c r="BV1948" s="13">
        <v>2.351</v>
      </c>
      <c r="BW1948" s="13">
        <v>2.351</v>
      </c>
      <c r="BX1948" s="13">
        <v>3.18</v>
      </c>
      <c r="BY1948" s="13">
        <v>1.82</v>
      </c>
      <c r="BZ1948" s="13">
        <v>0</v>
      </c>
      <c r="CA1948" s="13">
        <v>0</v>
      </c>
      <c r="CB1948" s="13">
        <v>-4.48E-2</v>
      </c>
      <c r="CC1948" s="15">
        <v>0.57399999999999995</v>
      </c>
      <c r="CD1948" s="15">
        <v>0.65200000000000002</v>
      </c>
      <c r="CE1948" s="15">
        <v>0.36</v>
      </c>
      <c r="CF1948" s="15">
        <v>0.78595206357677216</v>
      </c>
      <c r="CG1948" s="15">
        <v>0.94566978537497981</v>
      </c>
      <c r="CH1948" s="13">
        <v>0.52933333333333332</v>
      </c>
      <c r="CI1948" s="13">
        <v>0.35533333333333328</v>
      </c>
      <c r="CJ1948" s="13">
        <v>-4.48E-2</v>
      </c>
      <c r="CK1948" s="12">
        <f t="shared" si="60"/>
        <v>1.9055720969800086E-2</v>
      </c>
      <c r="CL1948" s="36" t="str">
        <f t="shared" si="61"/>
        <v>NA</v>
      </c>
      <c r="CM1948" s="13">
        <v>1.78</v>
      </c>
      <c r="CN1948" s="13">
        <v>0.85399999999999998</v>
      </c>
      <c r="CO1948" s="13">
        <v>0.92100000000000004</v>
      </c>
      <c r="CP1948" s="13">
        <v>20.5</v>
      </c>
      <c r="CQ1948" s="13">
        <v>2.4900000000000002</v>
      </c>
      <c r="CR1948" s="13">
        <v>20.5</v>
      </c>
      <c r="CS1948" s="13">
        <v>2.351</v>
      </c>
      <c r="CT1948" s="13">
        <v>0</v>
      </c>
      <c r="CU1948" s="13">
        <v>1.65</v>
      </c>
      <c r="CV1948" s="13">
        <v>0</v>
      </c>
      <c r="CW1948" s="13">
        <v>2.4900000000000002</v>
      </c>
      <c r="CX1948" s="12">
        <v>0.28962264150943395</v>
      </c>
      <c r="CY1948" s="12">
        <v>0.47163230028398562</v>
      </c>
      <c r="CZ1948" s="15">
        <v>8.2329317269076299</v>
      </c>
      <c r="DA1948" s="20"/>
      <c r="DB1948" s="20"/>
    </row>
    <row r="1949" spans="1:106" ht="24">
      <c r="A1949" s="8" t="s">
        <v>6489</v>
      </c>
      <c r="B1949" s="8" t="s">
        <v>6490</v>
      </c>
      <c r="C1949" s="9" t="s">
        <v>7178</v>
      </c>
      <c r="D1949" s="9" t="s">
        <v>7126</v>
      </c>
      <c r="E1949" s="10" t="s">
        <v>7127</v>
      </c>
      <c r="F1949" s="10" t="s">
        <v>7126</v>
      </c>
      <c r="G1949" s="11">
        <v>1.1000000000000001</v>
      </c>
      <c r="H1949" s="11">
        <v>1.8806451612903228</v>
      </c>
      <c r="I1949" s="12">
        <v>9.0499999999999997E-2</v>
      </c>
      <c r="J1949" s="12">
        <v>0.2266983870967742</v>
      </c>
      <c r="K1949" s="12">
        <v>4.7E-2</v>
      </c>
      <c r="L1949" s="12">
        <v>0.10350000000000001</v>
      </c>
      <c r="M1949" s="12">
        <v>6.8320350000000002E-2</v>
      </c>
      <c r="N1949" s="12">
        <v>0.16095656037735848</v>
      </c>
      <c r="O1949" s="12" t="s">
        <v>7128</v>
      </c>
      <c r="P1949" s="12">
        <v>-0.69003295718465607</v>
      </c>
      <c r="Q1949" s="13">
        <v>3.72</v>
      </c>
      <c r="R1949" s="13">
        <v>0</v>
      </c>
      <c r="S1949" s="13">
        <v>2.64</v>
      </c>
      <c r="T1949" s="13">
        <v>2.64</v>
      </c>
      <c r="U1949" s="13">
        <v>6.36</v>
      </c>
      <c r="V1949" s="13">
        <v>0.23699999999999999</v>
      </c>
      <c r="W1949" s="13">
        <v>6.1230000000000002</v>
      </c>
      <c r="X1949" s="14">
        <v>3.7264150943396225E-2</v>
      </c>
      <c r="Y1949" s="15">
        <v>0.19565217391304349</v>
      </c>
      <c r="Z1949" s="14" t="s">
        <v>7128</v>
      </c>
      <c r="AA1949" s="14">
        <v>0.41509433962264153</v>
      </c>
      <c r="AB1949" s="14" t="s">
        <v>7128</v>
      </c>
      <c r="AC1949" s="14">
        <v>0.70967741935483875</v>
      </c>
      <c r="AD1949" s="13">
        <v>8.1000000000000003E-2</v>
      </c>
      <c r="AE1949" s="15">
        <v>0.90994444444444456</v>
      </c>
      <c r="AF1949" s="14">
        <v>7.0710678118654752E-2</v>
      </c>
      <c r="AG1949" s="14">
        <v>0.88671190360793051</v>
      </c>
      <c r="AH1949" s="15">
        <v>0.41614906832298137</v>
      </c>
      <c r="AI1949" s="5" t="s">
        <v>7128</v>
      </c>
      <c r="AJ1949" s="15" t="s">
        <v>7128</v>
      </c>
      <c r="AK1949" s="15" t="s">
        <v>7128</v>
      </c>
      <c r="AL1949" s="15" t="s">
        <v>7128</v>
      </c>
      <c r="AM1949" s="15" t="s">
        <v>7128</v>
      </c>
      <c r="AN1949" s="15" t="s">
        <v>7128</v>
      </c>
      <c r="AO1949" s="15">
        <v>3.8790406673618354</v>
      </c>
      <c r="AP1949" s="15" t="s">
        <v>7128</v>
      </c>
      <c r="AQ1949" s="15" t="s">
        <v>7128</v>
      </c>
      <c r="AR1949" s="15">
        <v>14.14087759815242</v>
      </c>
      <c r="AS1949" s="15">
        <v>6.3847758081334725</v>
      </c>
      <c r="AT1949" s="14" t="s">
        <v>7128</v>
      </c>
      <c r="AU1949" s="14">
        <v>0</v>
      </c>
      <c r="AV1949" s="12" t="s">
        <v>7128</v>
      </c>
      <c r="AW1949" s="12" t="s">
        <v>7128</v>
      </c>
      <c r="AX1949" s="12">
        <v>-0.27</v>
      </c>
      <c r="AY1949" s="12">
        <v>-0.253</v>
      </c>
      <c r="AZ1949" s="14" t="s">
        <v>7128</v>
      </c>
      <c r="BA1949" s="14" t="s">
        <v>7128</v>
      </c>
      <c r="BB1949" s="14" t="s">
        <v>7128</v>
      </c>
      <c r="BC1949" s="14">
        <v>-0.52907639680729757</v>
      </c>
      <c r="BD1949" s="14">
        <v>-0.77372262773722633</v>
      </c>
      <c r="BE1949" s="14">
        <v>-0.48383733055265904</v>
      </c>
      <c r="BF1949" s="14">
        <v>0</v>
      </c>
      <c r="BG1949" s="14" t="s">
        <v>7128</v>
      </c>
      <c r="BH1949" s="13">
        <v>-0.74199999999999999</v>
      </c>
      <c r="BI1949" s="13">
        <v>-0.74199999999999999</v>
      </c>
      <c r="BJ1949" s="13">
        <v>-0.46400000000000002</v>
      </c>
      <c r="BK1949" s="13">
        <v>-0.46400000000000002</v>
      </c>
      <c r="BL1949" s="13">
        <v>0.95899999999999996</v>
      </c>
      <c r="BM1949" s="13">
        <v>0.95899999999999996</v>
      </c>
      <c r="BN1949" s="13">
        <v>-0.41799999999999998</v>
      </c>
      <c r="BO1949" s="13">
        <v>-0.41799999999999998</v>
      </c>
      <c r="BP1949" s="13">
        <v>-0.46400000000000002</v>
      </c>
      <c r="BQ1949" s="13">
        <v>0</v>
      </c>
      <c r="BR1949" s="13">
        <v>0</v>
      </c>
      <c r="BS1949" s="13">
        <v>-6.4000000000000001E-2</v>
      </c>
      <c r="BT1949" s="14" t="s">
        <v>7128</v>
      </c>
      <c r="BU1949" s="13">
        <v>-0.4</v>
      </c>
      <c r="BV1949" s="13">
        <v>-0.67799999999999994</v>
      </c>
      <c r="BW1949" s="13">
        <v>-0.67799999999999994</v>
      </c>
      <c r="BX1949" s="13">
        <v>-1.05</v>
      </c>
      <c r="BY1949" s="13">
        <v>0.87700000000000011</v>
      </c>
      <c r="BZ1949" s="13">
        <v>-1.97</v>
      </c>
      <c r="CA1949" s="13">
        <v>0.43300000000000016</v>
      </c>
      <c r="CB1949" s="13">
        <v>0</v>
      </c>
      <c r="CC1949" s="15">
        <v>0.41799999999999998</v>
      </c>
      <c r="CD1949" s="15">
        <v>0.14399999999999999</v>
      </c>
      <c r="CE1949" s="15">
        <v>0.36</v>
      </c>
      <c r="CF1949" s="15" t="s">
        <v>7128</v>
      </c>
      <c r="CG1949" s="15" t="s">
        <v>7128</v>
      </c>
      <c r="CH1949" s="13" t="s">
        <v>7128</v>
      </c>
      <c r="CI1949" s="13" t="s">
        <v>7128</v>
      </c>
      <c r="CJ1949" s="13">
        <v>0</v>
      </c>
      <c r="CK1949" s="12">
        <f t="shared" si="60"/>
        <v>0</v>
      </c>
      <c r="CL1949" s="36">
        <f t="shared" si="61"/>
        <v>2.2147806004618928</v>
      </c>
      <c r="CM1949" s="13" t="s">
        <v>7128</v>
      </c>
      <c r="CN1949" s="13" t="s">
        <v>7128</v>
      </c>
      <c r="CO1949" s="13" t="s">
        <v>7128</v>
      </c>
      <c r="CP1949" s="13" t="s">
        <v>7128</v>
      </c>
      <c r="CQ1949" s="13" t="s">
        <v>7128</v>
      </c>
      <c r="CR1949" s="13" t="s">
        <v>7128</v>
      </c>
      <c r="CS1949" s="13" t="s">
        <v>7128</v>
      </c>
      <c r="CT1949" s="13">
        <v>0</v>
      </c>
      <c r="CU1949" s="13">
        <v>-0.46560000000000001</v>
      </c>
      <c r="CV1949" s="13">
        <v>0.43300000000000016</v>
      </c>
      <c r="CW1949" s="13">
        <v>-0.41799999999999998</v>
      </c>
      <c r="CX1949" s="12" t="s">
        <v>7128</v>
      </c>
      <c r="CY1949" s="12">
        <v>-0.53090079817559854</v>
      </c>
      <c r="CZ1949" s="15" t="s">
        <v>7128</v>
      </c>
      <c r="DA1949" s="20"/>
      <c r="DB1949" s="20"/>
    </row>
    <row r="1950" spans="1:106">
      <c r="A1950" s="8" t="s">
        <v>1189</v>
      </c>
      <c r="B1950" s="8" t="s">
        <v>1190</v>
      </c>
      <c r="C1950" s="9" t="s">
        <v>7189</v>
      </c>
      <c r="D1950" s="9" t="s">
        <v>7126</v>
      </c>
      <c r="E1950" s="10" t="s">
        <v>7127</v>
      </c>
      <c r="F1950" s="10" t="s">
        <v>7126</v>
      </c>
      <c r="G1950" s="11">
        <v>1.1299999999999999</v>
      </c>
      <c r="H1950" s="11">
        <v>1.1299999999999999</v>
      </c>
      <c r="I1950" s="12">
        <v>9.0499999999999997E-2</v>
      </c>
      <c r="J1950" s="12">
        <v>0.15876499999999999</v>
      </c>
      <c r="K1950" s="12">
        <v>6.2E-2</v>
      </c>
      <c r="L1950" s="12">
        <v>0.11849999999999999</v>
      </c>
      <c r="M1950" s="12">
        <v>7.8221849999999996E-2</v>
      </c>
      <c r="N1950" s="12">
        <v>0.15876499999999999</v>
      </c>
      <c r="O1950" s="12" t="s">
        <v>7128</v>
      </c>
      <c r="P1950" s="12" t="s">
        <v>7128</v>
      </c>
      <c r="Q1950" s="13">
        <v>38.4</v>
      </c>
      <c r="R1950" s="13">
        <v>0</v>
      </c>
      <c r="S1950" s="13">
        <v>0</v>
      </c>
      <c r="T1950" s="13">
        <v>0</v>
      </c>
      <c r="U1950" s="13">
        <v>38.4</v>
      </c>
      <c r="V1950" s="13">
        <v>0</v>
      </c>
      <c r="W1950" s="13">
        <v>38.4</v>
      </c>
      <c r="X1950" s="14">
        <v>0</v>
      </c>
      <c r="Y1950" s="15">
        <v>0.52299368800721369</v>
      </c>
      <c r="Z1950" s="14" t="s">
        <v>7128</v>
      </c>
      <c r="AA1950" s="14">
        <v>0</v>
      </c>
      <c r="AB1950" s="14" t="s">
        <v>7128</v>
      </c>
      <c r="AC1950" s="14">
        <v>0</v>
      </c>
      <c r="AD1950" s="13">
        <v>0.17299999999999999</v>
      </c>
      <c r="AE1950" s="15">
        <v>3.7597222222222229</v>
      </c>
      <c r="AF1950" s="14">
        <v>0.13416407864998739</v>
      </c>
      <c r="AG1950" s="14">
        <v>1.1627553482998905</v>
      </c>
      <c r="AH1950" s="15">
        <v>0.48437499999999989</v>
      </c>
      <c r="AI1950" s="5" t="s">
        <v>7128</v>
      </c>
      <c r="AJ1950" s="15" t="s">
        <v>7128</v>
      </c>
      <c r="AK1950" s="15" t="s">
        <v>7128</v>
      </c>
      <c r="AL1950" s="15" t="s">
        <v>7128</v>
      </c>
      <c r="AM1950" s="15" t="s">
        <v>7128</v>
      </c>
      <c r="AN1950" s="15" t="s">
        <v>7128</v>
      </c>
      <c r="AO1950" s="15">
        <v>0.20779220779220778</v>
      </c>
      <c r="AP1950" s="15" t="s">
        <v>7128</v>
      </c>
      <c r="AQ1950" s="15" t="s">
        <v>7128</v>
      </c>
      <c r="AR1950" s="15" t="s">
        <v>7128</v>
      </c>
      <c r="AS1950" s="15">
        <v>0.20779220779220778</v>
      </c>
      <c r="AT1950" s="14" t="s">
        <v>7128</v>
      </c>
      <c r="AU1950" s="14">
        <v>2.3437499999999999E-4</v>
      </c>
      <c r="AV1950" s="12" t="s">
        <v>7128</v>
      </c>
      <c r="AW1950" s="12" t="s">
        <v>7128</v>
      </c>
      <c r="AX1950" s="12" t="s">
        <v>7128</v>
      </c>
      <c r="AY1950" s="12" t="s">
        <v>7128</v>
      </c>
      <c r="AZ1950" s="14" t="s">
        <v>7128</v>
      </c>
      <c r="BA1950" s="14" t="s">
        <v>7128</v>
      </c>
      <c r="BB1950" s="14" t="s">
        <v>7128</v>
      </c>
      <c r="BC1950" s="14" t="s">
        <v>7128</v>
      </c>
      <c r="BD1950" s="14">
        <v>-0.804112554112554</v>
      </c>
      <c r="BE1950" s="14">
        <v>-0.36958874458874458</v>
      </c>
      <c r="BF1950" s="14">
        <v>0</v>
      </c>
      <c r="BG1950" s="14">
        <v>4.4900000000000002E-2</v>
      </c>
      <c r="BH1950" s="13">
        <v>-148.6</v>
      </c>
      <c r="BI1950" s="13">
        <v>-148.6</v>
      </c>
      <c r="BJ1950" s="13">
        <v>-68.3</v>
      </c>
      <c r="BK1950" s="13">
        <v>-68.3</v>
      </c>
      <c r="BL1950" s="13">
        <v>184.8</v>
      </c>
      <c r="BM1950" s="13">
        <v>184.8</v>
      </c>
      <c r="BN1950" s="13">
        <v>-22.6</v>
      </c>
      <c r="BO1950" s="13">
        <v>-22.6</v>
      </c>
      <c r="BP1950" s="13">
        <v>-68.3</v>
      </c>
      <c r="BQ1950" s="13">
        <v>-13.2</v>
      </c>
      <c r="BR1950" s="13">
        <v>-28.199999999999996</v>
      </c>
      <c r="BS1950" s="13">
        <v>-42.720000000000006</v>
      </c>
      <c r="BT1950" s="14" t="s">
        <v>7128</v>
      </c>
      <c r="BU1950" s="13">
        <v>2.6200000000000045</v>
      </c>
      <c r="BV1950" s="13">
        <v>-64.48</v>
      </c>
      <c r="BW1950" s="13">
        <v>-77.680000000000007</v>
      </c>
      <c r="BX1950" s="13">
        <v>0</v>
      </c>
      <c r="BY1950" s="13">
        <v>0</v>
      </c>
      <c r="BZ1950" s="13">
        <v>0</v>
      </c>
      <c r="CA1950" s="13">
        <v>0</v>
      </c>
      <c r="CB1950" s="13">
        <v>-8.9999999999999993E-3</v>
      </c>
      <c r="CC1950" s="15">
        <v>1.04</v>
      </c>
      <c r="CD1950" s="15">
        <v>1.99</v>
      </c>
      <c r="CE1950" s="15">
        <v>0.36</v>
      </c>
      <c r="CF1950" s="15" t="s">
        <v>7128</v>
      </c>
      <c r="CG1950" s="15" t="s">
        <v>7128</v>
      </c>
      <c r="CH1950" s="13" t="s">
        <v>7128</v>
      </c>
      <c r="CI1950" s="13" t="s">
        <v>7128</v>
      </c>
      <c r="CJ1950" s="13">
        <v>-8.9999999999999993E-3</v>
      </c>
      <c r="CK1950" s="12" t="str">
        <f t="shared" si="60"/>
        <v>NA</v>
      </c>
      <c r="CL1950" s="36" t="str">
        <f t="shared" si="61"/>
        <v>NA</v>
      </c>
      <c r="CM1950" s="13" t="s">
        <v>7128</v>
      </c>
      <c r="CN1950" s="13" t="s">
        <v>7128</v>
      </c>
      <c r="CO1950" s="13" t="s">
        <v>7128</v>
      </c>
      <c r="CP1950" s="13" t="s">
        <v>7128</v>
      </c>
      <c r="CQ1950" s="13" t="s">
        <v>7128</v>
      </c>
      <c r="CR1950" s="13" t="s">
        <v>7128</v>
      </c>
      <c r="CS1950" s="13">
        <v>-64.48</v>
      </c>
      <c r="CT1950" s="13">
        <v>1.3637999999999999</v>
      </c>
      <c r="CU1950" s="13">
        <v>-69.014399999999995</v>
      </c>
      <c r="CV1950" s="13">
        <v>1.3637999999999999</v>
      </c>
      <c r="CW1950" s="13">
        <v>-22.571000000000002</v>
      </c>
      <c r="CX1950" s="12" t="s">
        <v>7128</v>
      </c>
      <c r="CY1950" s="12" t="s">
        <v>7128</v>
      </c>
      <c r="CZ1950" s="15" t="s">
        <v>7128</v>
      </c>
      <c r="DA1950" s="20"/>
      <c r="DB1950" s="20"/>
    </row>
    <row r="1951" spans="1:106">
      <c r="A1951" s="8" t="s">
        <v>117</v>
      </c>
      <c r="B1951" s="8" t="s">
        <v>118</v>
      </c>
      <c r="C1951" s="9" t="s">
        <v>7144</v>
      </c>
      <c r="D1951" s="9" t="s">
        <v>7126</v>
      </c>
      <c r="E1951" s="10" t="s">
        <v>7127</v>
      </c>
      <c r="F1951" s="10" t="s">
        <v>7126</v>
      </c>
      <c r="G1951" s="11">
        <v>1.1499999999999999</v>
      </c>
      <c r="H1951" s="11">
        <v>1.2475893533613216</v>
      </c>
      <c r="I1951" s="12">
        <v>9.0499999999999997E-2</v>
      </c>
      <c r="J1951" s="12">
        <v>0.1694068364791996</v>
      </c>
      <c r="K1951" s="12">
        <v>3.2000000000000001E-2</v>
      </c>
      <c r="L1951" s="12">
        <v>8.8499999999999995E-2</v>
      </c>
      <c r="M1951" s="12">
        <v>5.8418850000000001E-2</v>
      </c>
      <c r="N1951" s="12">
        <v>0.15756801734096457</v>
      </c>
      <c r="O1951" s="12">
        <v>0.11000195072468785</v>
      </c>
      <c r="P1951" s="12">
        <v>6.608597552610776E-2</v>
      </c>
      <c r="Q1951" s="13">
        <v>7162.2</v>
      </c>
      <c r="R1951" s="13">
        <v>34.49619282606173</v>
      </c>
      <c r="S1951" s="13">
        <v>820.7</v>
      </c>
      <c r="T1951" s="13">
        <v>855.19619282606175</v>
      </c>
      <c r="U1951" s="13">
        <v>8017.3961928260615</v>
      </c>
      <c r="V1951" s="13">
        <v>302.60000000000002</v>
      </c>
      <c r="W1951" s="13">
        <v>7714.7961928260611</v>
      </c>
      <c r="X1951" s="14">
        <v>3.7742927095303767E-2</v>
      </c>
      <c r="Y1951" s="15">
        <v>4.9731487784585131E-2</v>
      </c>
      <c r="Z1951" s="14">
        <v>0.55206138701167562</v>
      </c>
      <c r="AA1951" s="14">
        <v>0.10666757289496163</v>
      </c>
      <c r="AB1951" s="14">
        <v>1.2324487574954053</v>
      </c>
      <c r="AC1951" s="14">
        <v>0.11940412063696375</v>
      </c>
      <c r="AD1951" s="13">
        <v>5.42</v>
      </c>
      <c r="AE1951" s="15">
        <v>1.7472222222222222</v>
      </c>
      <c r="AF1951" s="14">
        <v>0.18973665961010275</v>
      </c>
      <c r="AG1951" s="14">
        <v>0.3929129992759211</v>
      </c>
      <c r="AH1951" s="15">
        <v>0.22173913043478263</v>
      </c>
      <c r="AI1951" s="5">
        <v>10.993865030674845</v>
      </c>
      <c r="AJ1951" s="15">
        <v>51.9</v>
      </c>
      <c r="AK1951" s="15">
        <v>51.9</v>
      </c>
      <c r="AL1951" s="15">
        <v>70.389610389610397</v>
      </c>
      <c r="AM1951" s="15">
        <v>1.4578651685393258</v>
      </c>
      <c r="AN1951" s="15">
        <v>10.321660181582361</v>
      </c>
      <c r="AO1951" s="15">
        <v>1.2943578993024181</v>
      </c>
      <c r="AP1951" s="15">
        <v>21.252837493598506</v>
      </c>
      <c r="AQ1951" s="15">
        <v>14.959853001407913</v>
      </c>
      <c r="AR1951" s="15">
        <v>6.4349159159815086</v>
      </c>
      <c r="AS1951" s="15">
        <v>1.3942234779387106</v>
      </c>
      <c r="AT1951" s="14">
        <v>0.25507246376811599</v>
      </c>
      <c r="AU1951" s="14">
        <v>4.9146910167267048E-3</v>
      </c>
      <c r="AV1951" s="12">
        <v>0.49200000000000005</v>
      </c>
      <c r="AW1951" s="12">
        <v>0.28899999999999998</v>
      </c>
      <c r="AX1951" s="12">
        <v>0.32799999999999996</v>
      </c>
      <c r="AY1951" s="12">
        <v>0.38600000000000001</v>
      </c>
      <c r="AZ1951" s="14">
        <v>0.35600000000000004</v>
      </c>
      <c r="BA1951" s="14">
        <v>0.18100000000000002</v>
      </c>
      <c r="BB1951" s="14">
        <v>0.27940878720388745</v>
      </c>
      <c r="BC1951" s="14">
        <v>0.22365399286707233</v>
      </c>
      <c r="BD1951" s="14">
        <v>2.4939458560740233E-2</v>
      </c>
      <c r="BE1951" s="14">
        <v>6.5601756864637956E-2</v>
      </c>
      <c r="BF1951" s="14">
        <v>0.28930168558651531</v>
      </c>
      <c r="BG1951" s="14">
        <v>0.1298</v>
      </c>
      <c r="BH1951" s="13">
        <v>138</v>
      </c>
      <c r="BI1951" s="13">
        <v>138</v>
      </c>
      <c r="BJ1951" s="13">
        <v>358.4</v>
      </c>
      <c r="BK1951" s="13">
        <v>363.00076143478765</v>
      </c>
      <c r="BL1951" s="13">
        <v>5533.4</v>
      </c>
      <c r="BM1951" s="13">
        <v>5533.4</v>
      </c>
      <c r="BN1951" s="13">
        <v>504.2</v>
      </c>
      <c r="BO1951" s="13">
        <v>515.70000000000005</v>
      </c>
      <c r="BP1951" s="13">
        <v>257.98402928251505</v>
      </c>
      <c r="BQ1951" s="13">
        <v>-182.00000000000011</v>
      </c>
      <c r="BR1951" s="13">
        <v>-205.8</v>
      </c>
      <c r="BS1951" s="13">
        <v>332.2</v>
      </c>
      <c r="BT1951" s="14">
        <v>0.48995280968179983</v>
      </c>
      <c r="BU1951" s="13">
        <v>131.58402928251508</v>
      </c>
      <c r="BV1951" s="13">
        <v>193.60000000000014</v>
      </c>
      <c r="BW1951" s="13">
        <v>11.600000000000023</v>
      </c>
      <c r="BX1951" s="13">
        <v>493.9</v>
      </c>
      <c r="BY1951" s="13">
        <v>1153.4961928260616</v>
      </c>
      <c r="BZ1951" s="13">
        <v>693.9</v>
      </c>
      <c r="CA1951" s="13">
        <v>1198.8961928260619</v>
      </c>
      <c r="CB1951" s="13">
        <v>-35.200000000000003</v>
      </c>
      <c r="CC1951" s="15">
        <v>0.497</v>
      </c>
      <c r="CD1951" s="15">
        <v>0.89700000000000002</v>
      </c>
      <c r="CE1951" s="15">
        <v>0.36</v>
      </c>
      <c r="CF1951" s="15">
        <v>0.9483119679779155</v>
      </c>
      <c r="CG1951" s="15">
        <v>0.62867800820349951</v>
      </c>
      <c r="CH1951" s="13">
        <v>94.72</v>
      </c>
      <c r="CI1951" s="13">
        <v>49.24</v>
      </c>
      <c r="CJ1951" s="13">
        <v>-35.200000000000003</v>
      </c>
      <c r="CK1951" s="12">
        <f t="shared" si="60"/>
        <v>0.18181818181818171</v>
      </c>
      <c r="CL1951" s="36">
        <f t="shared" si="61"/>
        <v>4.6154121041593763</v>
      </c>
      <c r="CM1951" s="13">
        <v>290.7</v>
      </c>
      <c r="CN1951" s="13">
        <v>84.1</v>
      </c>
      <c r="CO1951" s="13">
        <v>138</v>
      </c>
      <c r="CP1951" s="13">
        <v>7162.2</v>
      </c>
      <c r="CQ1951" s="13">
        <v>515.70000000000005</v>
      </c>
      <c r="CR1951" s="13">
        <v>7714.7961928260611</v>
      </c>
      <c r="CS1951" s="13">
        <v>193.60000000000014</v>
      </c>
      <c r="CT1951" s="13">
        <v>3.23</v>
      </c>
      <c r="CU1951" s="13">
        <v>366.11076143478766</v>
      </c>
      <c r="CV1951" s="13">
        <v>1202.1261928260619</v>
      </c>
      <c r="CW1951" s="13">
        <v>507.37</v>
      </c>
      <c r="CX1951" s="12">
        <v>0.28384929495303035</v>
      </c>
      <c r="CY1951" s="12">
        <v>0.22494026905766343</v>
      </c>
      <c r="CZ1951" s="15">
        <v>15.205463848524866</v>
      </c>
      <c r="DA1951" s="20"/>
      <c r="DB1951" s="20"/>
    </row>
    <row r="1952" spans="1:106" ht="24">
      <c r="A1952" s="8" t="s">
        <v>1507</v>
      </c>
      <c r="B1952" s="8" t="s">
        <v>1508</v>
      </c>
      <c r="C1952" s="9" t="s">
        <v>7142</v>
      </c>
      <c r="D1952" s="9" t="s">
        <v>7126</v>
      </c>
      <c r="E1952" s="10" t="s">
        <v>7127</v>
      </c>
      <c r="F1952" s="10" t="s">
        <v>7126</v>
      </c>
      <c r="G1952" s="11">
        <v>0.1</v>
      </c>
      <c r="H1952" s="11">
        <v>0.11281286901364396</v>
      </c>
      <c r="I1952" s="12">
        <v>9.0499999999999997E-2</v>
      </c>
      <c r="J1952" s="12">
        <v>6.6709564645734784E-2</v>
      </c>
      <c r="K1952" s="12">
        <v>3.6999999999999998E-2</v>
      </c>
      <c r="L1952" s="12">
        <v>9.35E-2</v>
      </c>
      <c r="M1952" s="12">
        <v>6.1719349999999999E-2</v>
      </c>
      <c r="N1952" s="12">
        <v>6.5969608104157751E-2</v>
      </c>
      <c r="O1952" s="12">
        <v>5.1057972476641039E-2</v>
      </c>
      <c r="P1952" s="12">
        <v>-6.5969608104157751E-2</v>
      </c>
      <c r="Q1952" s="13">
        <v>780.6</v>
      </c>
      <c r="R1952" s="13">
        <v>0</v>
      </c>
      <c r="S1952" s="13">
        <v>135.9</v>
      </c>
      <c r="T1952" s="13">
        <v>135.9</v>
      </c>
      <c r="U1952" s="13">
        <v>916.5</v>
      </c>
      <c r="V1952" s="13">
        <v>43.5</v>
      </c>
      <c r="W1952" s="13">
        <v>873</v>
      </c>
      <c r="X1952" s="14">
        <v>4.7463175122749592E-2</v>
      </c>
      <c r="Y1952" s="15">
        <v>5.834512022630834E-2</v>
      </c>
      <c r="Z1952" s="14">
        <v>0.39505813953488372</v>
      </c>
      <c r="AA1952" s="14">
        <v>0.14828150572831425</v>
      </c>
      <c r="AB1952" s="14">
        <v>0.65305141758769825</v>
      </c>
      <c r="AC1952" s="14">
        <v>0.17409684857801691</v>
      </c>
      <c r="AD1952" s="13">
        <v>5.52</v>
      </c>
      <c r="AE1952" s="15">
        <v>1.7069444444444446</v>
      </c>
      <c r="AF1952" s="14">
        <v>0.11401754250991379</v>
      </c>
      <c r="AG1952" s="14">
        <v>0.52623481158421759</v>
      </c>
      <c r="AH1952" s="15">
        <v>0.30162412993039445</v>
      </c>
      <c r="AI1952" s="5" t="s">
        <v>7128</v>
      </c>
      <c r="AJ1952" s="15">
        <v>33.939130434782612</v>
      </c>
      <c r="AK1952" s="15">
        <v>33.939130434782612</v>
      </c>
      <c r="AL1952" s="15">
        <v>23.48936170212766</v>
      </c>
      <c r="AM1952" s="15" t="s">
        <v>7128</v>
      </c>
      <c r="AN1952" s="15">
        <v>3.7510812109562712</v>
      </c>
      <c r="AO1952" s="15">
        <v>6.5707070707070709</v>
      </c>
      <c r="AP1952" s="15" t="s">
        <v>7128</v>
      </c>
      <c r="AQ1952" s="15" t="s">
        <v>7128</v>
      </c>
      <c r="AR1952" s="15">
        <v>2.9051580698835275</v>
      </c>
      <c r="AS1952" s="15">
        <v>7.3484848484848486</v>
      </c>
      <c r="AT1952" s="14">
        <v>0.34</v>
      </c>
      <c r="AU1952" s="14">
        <v>1.0017934921854984E-2</v>
      </c>
      <c r="AV1952" s="12">
        <v>0.114</v>
      </c>
      <c r="AW1952" s="12">
        <v>-3.3700000000000001E-2</v>
      </c>
      <c r="AX1952" s="12">
        <v>0.16699999999999998</v>
      </c>
      <c r="AY1952" s="12">
        <v>3.0099999999999998E-2</v>
      </c>
      <c r="AZ1952" s="14" t="s">
        <v>7128</v>
      </c>
      <c r="BA1952" s="14">
        <v>0.23300000000000001</v>
      </c>
      <c r="BB1952" s="14">
        <v>0.11776753712237582</v>
      </c>
      <c r="BC1952" s="14">
        <v>0</v>
      </c>
      <c r="BD1952" s="14">
        <v>0.19360269360269361</v>
      </c>
      <c r="BE1952" s="14">
        <v>0</v>
      </c>
      <c r="BF1952" s="14">
        <v>0.26403785488958986</v>
      </c>
      <c r="BG1952" s="14">
        <v>0.1246</v>
      </c>
      <c r="BH1952" s="13">
        <v>23</v>
      </c>
      <c r="BI1952" s="13">
        <v>23</v>
      </c>
      <c r="BJ1952" s="13">
        <v>0</v>
      </c>
      <c r="BK1952" s="13">
        <v>0</v>
      </c>
      <c r="BL1952" s="13">
        <v>118.8</v>
      </c>
      <c r="BM1952" s="13">
        <v>118.8</v>
      </c>
      <c r="BN1952" s="13">
        <v>0</v>
      </c>
      <c r="BO1952" s="13">
        <v>0</v>
      </c>
      <c r="BP1952" s="13">
        <v>0</v>
      </c>
      <c r="BQ1952" s="13">
        <v>-75.7</v>
      </c>
      <c r="BR1952" s="13">
        <v>9.3000000000000007</v>
      </c>
      <c r="BS1952" s="13">
        <v>-0.69000000000000039</v>
      </c>
      <c r="BT1952" s="14" t="s">
        <v>7128</v>
      </c>
      <c r="BU1952" s="13">
        <v>-8.61</v>
      </c>
      <c r="BV1952" s="13">
        <v>90.09</v>
      </c>
      <c r="BW1952" s="13">
        <v>14.39</v>
      </c>
      <c r="BX1952" s="13">
        <v>195.3</v>
      </c>
      <c r="BY1952" s="13">
        <v>167.47400000000002</v>
      </c>
      <c r="BZ1952" s="13">
        <v>208.1</v>
      </c>
      <c r="CA1952" s="13">
        <v>300.5</v>
      </c>
      <c r="CB1952" s="13">
        <v>-7.82</v>
      </c>
      <c r="CC1952" s="15">
        <v>0.4</v>
      </c>
      <c r="CD1952" s="15">
        <v>1.05</v>
      </c>
      <c r="CE1952" s="15">
        <v>0.36</v>
      </c>
      <c r="CF1952" s="15" t="s">
        <v>7128</v>
      </c>
      <c r="CG1952" s="15" t="s">
        <v>7128</v>
      </c>
      <c r="CH1952" s="13" t="s">
        <v>7128</v>
      </c>
      <c r="CI1952" s="13" t="s">
        <v>7128</v>
      </c>
      <c r="CJ1952" s="13">
        <v>-7.8239999999999998</v>
      </c>
      <c r="CK1952" s="12">
        <f t="shared" si="60"/>
        <v>8.6846486846486839E-2</v>
      </c>
      <c r="CL1952" s="36">
        <f t="shared" si="61"/>
        <v>0.39534109816971713</v>
      </c>
      <c r="CM1952" s="13">
        <v>31.7</v>
      </c>
      <c r="CN1952" s="13">
        <v>8.3699999999999992</v>
      </c>
      <c r="CO1952" s="13">
        <v>23</v>
      </c>
      <c r="CP1952" s="13">
        <v>780.6</v>
      </c>
      <c r="CQ1952" s="13" t="s">
        <v>7128</v>
      </c>
      <c r="CR1952" s="13" t="s">
        <v>7128</v>
      </c>
      <c r="CS1952" s="13">
        <v>90.09</v>
      </c>
      <c r="CT1952" s="13">
        <v>0</v>
      </c>
      <c r="CU1952" s="13">
        <v>0</v>
      </c>
      <c r="CV1952" s="13">
        <v>300.5</v>
      </c>
      <c r="CW1952" s="13">
        <v>0</v>
      </c>
      <c r="CX1952" s="12">
        <v>0.11776753712237582</v>
      </c>
      <c r="CY1952" s="12">
        <v>0</v>
      </c>
      <c r="CZ1952" s="15" t="s">
        <v>7128</v>
      </c>
      <c r="DA1952" s="20"/>
      <c r="DB1952" s="20"/>
    </row>
    <row r="1953" spans="1:106">
      <c r="A1953" s="8" t="s">
        <v>4815</v>
      </c>
      <c r="B1953" s="8" t="s">
        <v>4816</v>
      </c>
      <c r="C1953" s="9" t="s">
        <v>7159</v>
      </c>
      <c r="D1953" s="9" t="s">
        <v>7126</v>
      </c>
      <c r="E1953" s="10" t="s">
        <v>7127</v>
      </c>
      <c r="F1953" s="10" t="s">
        <v>7126</v>
      </c>
      <c r="G1953" s="11">
        <v>0.69</v>
      </c>
      <c r="H1953" s="11">
        <v>2.2838028169014084</v>
      </c>
      <c r="I1953" s="12">
        <v>9.0499999999999997E-2</v>
      </c>
      <c r="J1953" s="12">
        <v>0.26318415492957747</v>
      </c>
      <c r="K1953" s="12">
        <v>4.1999999999999996E-2</v>
      </c>
      <c r="L1953" s="12">
        <v>9.8500000000000004E-2</v>
      </c>
      <c r="M1953" s="12">
        <v>6.5019850000000004E-2</v>
      </c>
      <c r="N1953" s="12">
        <v>0.12489076765957446</v>
      </c>
      <c r="O1953" s="12" t="s">
        <v>7128</v>
      </c>
      <c r="P1953" s="12">
        <v>-2.8521634949323009</v>
      </c>
      <c r="Q1953" s="13">
        <v>1.42</v>
      </c>
      <c r="R1953" s="13">
        <v>0</v>
      </c>
      <c r="S1953" s="13">
        <v>3.28</v>
      </c>
      <c r="T1953" s="13">
        <v>3.28</v>
      </c>
      <c r="U1953" s="13">
        <v>4.6999999999999993</v>
      </c>
      <c r="V1953" s="13">
        <v>7.4999999999999997E-2</v>
      </c>
      <c r="W1953" s="13">
        <v>4.6249999999999991</v>
      </c>
      <c r="X1953" s="14">
        <v>1.5957446808510641E-2</v>
      </c>
      <c r="Y1953" s="15">
        <v>0.12396694214876033</v>
      </c>
      <c r="Z1953" s="14" t="s">
        <v>7128</v>
      </c>
      <c r="AA1953" s="14">
        <v>0.69787234042553203</v>
      </c>
      <c r="AB1953" s="14" t="s">
        <v>7128</v>
      </c>
      <c r="AC1953" s="14">
        <v>2.3098591549295775</v>
      </c>
      <c r="AD1953" s="13">
        <v>0.23499999999999999</v>
      </c>
      <c r="AE1953" s="15">
        <v>0.65205555555555561</v>
      </c>
      <c r="AF1953" s="14">
        <v>4.4721359549995794E-2</v>
      </c>
      <c r="AG1953" s="14">
        <v>0.70100731094618396</v>
      </c>
      <c r="AH1953" s="15">
        <v>0.53407682775712517</v>
      </c>
      <c r="AI1953" s="5" t="s">
        <v>7128</v>
      </c>
      <c r="AJ1953" s="15" t="s">
        <v>7128</v>
      </c>
      <c r="AK1953" s="15" t="s">
        <v>7128</v>
      </c>
      <c r="AL1953" s="15" t="s">
        <v>7128</v>
      </c>
      <c r="AM1953" s="15" t="s">
        <v>7128</v>
      </c>
      <c r="AN1953" s="15" t="s">
        <v>7128</v>
      </c>
      <c r="AO1953" s="15">
        <v>0.19346049046321526</v>
      </c>
      <c r="AP1953" s="15" t="s">
        <v>7128</v>
      </c>
      <c r="AQ1953" s="15" t="s">
        <v>7128</v>
      </c>
      <c r="AR1953" s="15" t="s">
        <v>7128</v>
      </c>
      <c r="AS1953" s="15">
        <v>0.63010899182561297</v>
      </c>
      <c r="AT1953" s="14" t="s">
        <v>7128</v>
      </c>
      <c r="AU1953" s="14">
        <v>0</v>
      </c>
      <c r="AV1953" s="12" t="s">
        <v>7128</v>
      </c>
      <c r="AW1953" s="12" t="s">
        <v>7128</v>
      </c>
      <c r="AX1953" s="12" t="s">
        <v>7128</v>
      </c>
      <c r="AY1953" s="12" t="s">
        <v>7128</v>
      </c>
      <c r="AZ1953" s="14" t="s">
        <v>7128</v>
      </c>
      <c r="BA1953" s="14" t="s">
        <v>7128</v>
      </c>
      <c r="BB1953" s="14" t="s">
        <v>7128</v>
      </c>
      <c r="BC1953" s="14">
        <v>-2.7272727272727266</v>
      </c>
      <c r="BD1953" s="14">
        <v>-2</v>
      </c>
      <c r="BE1953" s="14">
        <v>-2.0588235294117649</v>
      </c>
      <c r="BF1953" s="14">
        <v>0</v>
      </c>
      <c r="BG1953" s="14">
        <v>2.7400000000000001E-2</v>
      </c>
      <c r="BH1953" s="13">
        <v>-1.9</v>
      </c>
      <c r="BI1953" s="13">
        <v>-2.04</v>
      </c>
      <c r="BJ1953" s="13">
        <v>-2.1</v>
      </c>
      <c r="BK1953" s="13">
        <v>-2.1</v>
      </c>
      <c r="BL1953" s="13">
        <v>7.34</v>
      </c>
      <c r="BM1953" s="13">
        <v>1.02</v>
      </c>
      <c r="BN1953" s="13">
        <v>-1.64</v>
      </c>
      <c r="BO1953" s="13">
        <v>-1.69</v>
      </c>
      <c r="BP1953" s="13">
        <v>-2.1</v>
      </c>
      <c r="BQ1953" s="13">
        <v>0</v>
      </c>
      <c r="BR1953" s="13">
        <v>0</v>
      </c>
      <c r="BS1953" s="13">
        <v>-0.47399999999999998</v>
      </c>
      <c r="BT1953" s="14" t="s">
        <v>7128</v>
      </c>
      <c r="BU1953" s="13">
        <v>-1.6260000000000001</v>
      </c>
      <c r="BV1953" s="13">
        <v>-1.5660000000000001</v>
      </c>
      <c r="BW1953" s="13">
        <v>-1.5660000000000001</v>
      </c>
      <c r="BX1953" s="13">
        <v>-1.64</v>
      </c>
      <c r="BY1953" s="13">
        <v>0.77000000000000024</v>
      </c>
      <c r="BZ1953" s="13">
        <v>-4.01</v>
      </c>
      <c r="CA1953" s="13">
        <v>-0.80499999999999994</v>
      </c>
      <c r="CB1953" s="13">
        <v>0</v>
      </c>
      <c r="CC1953" s="15">
        <v>0.20899999999999999</v>
      </c>
      <c r="CD1953" s="15">
        <v>0.28699999999999998</v>
      </c>
      <c r="CE1953" s="15">
        <v>0.36</v>
      </c>
      <c r="CF1953" s="15">
        <v>1.1898593680377947</v>
      </c>
      <c r="CG1953" s="15">
        <v>1.1879128945704491</v>
      </c>
      <c r="CH1953" s="13">
        <v>-6.3199999999999978E-2</v>
      </c>
      <c r="CI1953" s="13">
        <v>-0.37700000000000006</v>
      </c>
      <c r="CJ1953" s="13">
        <v>0</v>
      </c>
      <c r="CK1953" s="12">
        <f t="shared" si="60"/>
        <v>0</v>
      </c>
      <c r="CL1953" s="36" t="str">
        <f t="shared" si="61"/>
        <v>NA</v>
      </c>
      <c r="CM1953" s="13" t="s">
        <v>7128</v>
      </c>
      <c r="CN1953" s="13" t="s">
        <v>7128</v>
      </c>
      <c r="CO1953" s="13" t="s">
        <v>7128</v>
      </c>
      <c r="CP1953" s="13" t="s">
        <v>7128</v>
      </c>
      <c r="CQ1953" s="13" t="s">
        <v>7128</v>
      </c>
      <c r="CR1953" s="13" t="s">
        <v>7128</v>
      </c>
      <c r="CS1953" s="13" t="s">
        <v>7128</v>
      </c>
      <c r="CT1953" s="13">
        <v>0</v>
      </c>
      <c r="CU1953" s="13">
        <v>-2.1</v>
      </c>
      <c r="CV1953" s="13">
        <v>-0.80499999999999994</v>
      </c>
      <c r="CW1953" s="13">
        <v>-1.64</v>
      </c>
      <c r="CX1953" s="12" t="s">
        <v>7128</v>
      </c>
      <c r="CY1953" s="12">
        <v>-2.7272727272727266</v>
      </c>
      <c r="CZ1953" s="15" t="s">
        <v>7128</v>
      </c>
      <c r="DA1953" s="20"/>
      <c r="DB1953" s="20"/>
    </row>
    <row r="1954" spans="1:106">
      <c r="A1954" s="8" t="s">
        <v>6837</v>
      </c>
      <c r="B1954" s="8" t="s">
        <v>6838</v>
      </c>
      <c r="C1954" s="9" t="s">
        <v>7181</v>
      </c>
      <c r="D1954" s="9" t="s">
        <v>7126</v>
      </c>
      <c r="E1954" s="10" t="s">
        <v>7127</v>
      </c>
      <c r="F1954" s="10" t="s">
        <v>7126</v>
      </c>
      <c r="G1954" s="11">
        <v>0.94</v>
      </c>
      <c r="H1954" s="11">
        <v>0.94</v>
      </c>
      <c r="I1954" s="12">
        <v>9.0499999999999997E-2</v>
      </c>
      <c r="J1954" s="12">
        <v>0.14157</v>
      </c>
      <c r="K1954" s="12">
        <v>4.7E-2</v>
      </c>
      <c r="L1954" s="12">
        <v>0.10350000000000001</v>
      </c>
      <c r="M1954" s="12">
        <v>6.8320350000000002E-2</v>
      </c>
      <c r="N1954" s="12">
        <v>0.14157</v>
      </c>
      <c r="O1954" s="12" t="s">
        <v>7128</v>
      </c>
      <c r="P1954" s="12" t="s">
        <v>7128</v>
      </c>
      <c r="Q1954" s="13">
        <v>0.54300000000000004</v>
      </c>
      <c r="R1954" s="13">
        <v>0</v>
      </c>
      <c r="S1954" s="13">
        <v>0</v>
      </c>
      <c r="T1954" s="13">
        <v>0</v>
      </c>
      <c r="U1954" s="13">
        <v>0.54300000000000004</v>
      </c>
      <c r="V1954" s="13">
        <v>0</v>
      </c>
      <c r="W1954" s="13">
        <v>0.54300000000000004</v>
      </c>
      <c r="X1954" s="14">
        <v>0</v>
      </c>
      <c r="Y1954" s="15">
        <v>0.15267175572519084</v>
      </c>
      <c r="Z1954" s="14" t="s">
        <v>7128</v>
      </c>
      <c r="AA1954" s="14">
        <v>0</v>
      </c>
      <c r="AB1954" s="14" t="s">
        <v>7128</v>
      </c>
      <c r="AC1954" s="14">
        <v>0</v>
      </c>
      <c r="AD1954" s="13">
        <v>4.1000000000000002E-2</v>
      </c>
      <c r="AE1954" s="15">
        <v>-0.92800000000000016</v>
      </c>
      <c r="AF1954" s="14">
        <v>0.13416407864998739</v>
      </c>
      <c r="AG1954" s="14" t="s">
        <v>7128</v>
      </c>
      <c r="AH1954" s="15">
        <v>0.42857142857142855</v>
      </c>
      <c r="AI1954" s="5" t="s">
        <v>7128</v>
      </c>
      <c r="AJ1954" s="15" t="s">
        <v>7128</v>
      </c>
      <c r="AK1954" s="15" t="s">
        <v>7128</v>
      </c>
      <c r="AL1954" s="15" t="s">
        <v>7128</v>
      </c>
      <c r="AM1954" s="15" t="s">
        <v>7128</v>
      </c>
      <c r="AN1954" s="15" t="s">
        <v>7128</v>
      </c>
      <c r="AO1954" s="15" t="s">
        <v>7128</v>
      </c>
      <c r="AP1954" s="15" t="s">
        <v>7128</v>
      </c>
      <c r="AQ1954" s="15" t="s">
        <v>7128</v>
      </c>
      <c r="AR1954" s="15" t="s">
        <v>7128</v>
      </c>
      <c r="AS1954" s="15" t="s">
        <v>7128</v>
      </c>
      <c r="AT1954" s="14" t="s">
        <v>7128</v>
      </c>
      <c r="AU1954" s="14">
        <v>0</v>
      </c>
      <c r="AV1954" s="12" t="s">
        <v>7128</v>
      </c>
      <c r="AW1954" s="12" t="s">
        <v>7128</v>
      </c>
      <c r="AX1954" s="12" t="s">
        <v>7128</v>
      </c>
      <c r="AY1954" s="12" t="s">
        <v>7128</v>
      </c>
      <c r="AZ1954" s="14" t="s">
        <v>7128</v>
      </c>
      <c r="BA1954" s="14" t="s">
        <v>7128</v>
      </c>
      <c r="BB1954" s="14" t="s">
        <v>7128</v>
      </c>
      <c r="BC1954" s="14" t="s">
        <v>7128</v>
      </c>
      <c r="BD1954" s="14" t="s">
        <v>7128</v>
      </c>
      <c r="BE1954" s="14" t="s">
        <v>7128</v>
      </c>
      <c r="BF1954" s="14">
        <v>0</v>
      </c>
      <c r="BG1954" s="14">
        <v>0.20480000000000001</v>
      </c>
      <c r="BH1954" s="13">
        <v>0</v>
      </c>
      <c r="BI1954" s="13">
        <v>0</v>
      </c>
      <c r="BJ1954" s="13">
        <v>0</v>
      </c>
      <c r="BK1954" s="13">
        <v>0</v>
      </c>
      <c r="BL1954" s="13">
        <v>0</v>
      </c>
      <c r="BM1954" s="13">
        <v>0</v>
      </c>
      <c r="BN1954" s="13">
        <v>0</v>
      </c>
      <c r="BO1954" s="13">
        <v>0</v>
      </c>
      <c r="BP1954" s="13">
        <v>0</v>
      </c>
      <c r="BQ1954" s="13">
        <v>0</v>
      </c>
      <c r="BR1954" s="13">
        <v>0</v>
      </c>
      <c r="BS1954" s="13">
        <v>0</v>
      </c>
      <c r="BT1954" s="14" t="s">
        <v>7128</v>
      </c>
      <c r="BU1954" s="13">
        <v>0</v>
      </c>
      <c r="BV1954" s="13">
        <v>0</v>
      </c>
      <c r="BW1954" s="13">
        <v>0</v>
      </c>
      <c r="BX1954" s="13">
        <v>0</v>
      </c>
      <c r="BY1954" s="13">
        <v>0</v>
      </c>
      <c r="BZ1954" s="13">
        <v>0</v>
      </c>
      <c r="CA1954" s="13">
        <v>0</v>
      </c>
      <c r="CB1954" s="13">
        <v>0</v>
      </c>
      <c r="CC1954" s="15">
        <v>-0.73799999999999999</v>
      </c>
      <c r="CD1954" s="15">
        <v>0.48599999999999999</v>
      </c>
      <c r="CE1954" s="15">
        <v>0.36</v>
      </c>
      <c r="CF1954" s="15" t="s">
        <v>7128</v>
      </c>
      <c r="CG1954" s="15" t="s">
        <v>7128</v>
      </c>
      <c r="CH1954" s="13" t="s">
        <v>7128</v>
      </c>
      <c r="CI1954" s="13" t="s">
        <v>7128</v>
      </c>
      <c r="CJ1954" s="13">
        <v>0</v>
      </c>
      <c r="CK1954" s="12">
        <f t="shared" si="60"/>
        <v>0</v>
      </c>
      <c r="CL1954" s="36" t="str">
        <f t="shared" si="61"/>
        <v>NA</v>
      </c>
      <c r="CM1954" s="13" t="s">
        <v>7128</v>
      </c>
      <c r="CN1954" s="13" t="s">
        <v>7128</v>
      </c>
      <c r="CO1954" s="13" t="s">
        <v>7128</v>
      </c>
      <c r="CP1954" s="13" t="s">
        <v>7128</v>
      </c>
      <c r="CQ1954" s="13" t="s">
        <v>7128</v>
      </c>
      <c r="CR1954" s="13" t="s">
        <v>7128</v>
      </c>
      <c r="CS1954" s="13" t="s">
        <v>7128</v>
      </c>
      <c r="CT1954" s="13">
        <v>0</v>
      </c>
      <c r="CU1954" s="13">
        <v>0</v>
      </c>
      <c r="CV1954" s="13">
        <v>0</v>
      </c>
      <c r="CW1954" s="13">
        <v>0</v>
      </c>
      <c r="CX1954" s="12" t="s">
        <v>7128</v>
      </c>
      <c r="CY1954" s="12" t="s">
        <v>7128</v>
      </c>
      <c r="CZ1954" s="15" t="s">
        <v>7128</v>
      </c>
      <c r="DA1954" s="20"/>
      <c r="DB1954" s="20"/>
    </row>
    <row r="1955" spans="1:106">
      <c r="A1955" s="8" t="s">
        <v>6919</v>
      </c>
      <c r="B1955" s="8" t="s">
        <v>6920</v>
      </c>
      <c r="C1955" s="9" t="s">
        <v>7191</v>
      </c>
      <c r="D1955" s="9" t="s">
        <v>7126</v>
      </c>
      <c r="E1955" s="10" t="s">
        <v>7127</v>
      </c>
      <c r="F1955" s="10" t="s">
        <v>7126</v>
      </c>
      <c r="G1955" s="11">
        <v>1.04</v>
      </c>
      <c r="H1955" s="11">
        <v>1.04</v>
      </c>
      <c r="I1955" s="12">
        <v>9.0499999999999997E-2</v>
      </c>
      <c r="J1955" s="12">
        <v>0.15062</v>
      </c>
      <c r="K1955" s="12">
        <v>4.7E-2</v>
      </c>
      <c r="L1955" s="12">
        <v>0.10350000000000001</v>
      </c>
      <c r="M1955" s="12">
        <v>6.8320350000000002E-2</v>
      </c>
      <c r="N1955" s="12">
        <v>0.15062</v>
      </c>
      <c r="O1955" s="12">
        <v>-1.0306200000000001</v>
      </c>
      <c r="P1955" s="12">
        <v>-0.99062000000000006</v>
      </c>
      <c r="Q1955" s="13">
        <v>0.372</v>
      </c>
      <c r="R1955" s="13">
        <v>0</v>
      </c>
      <c r="S1955" s="13">
        <v>0</v>
      </c>
      <c r="T1955" s="13">
        <v>0</v>
      </c>
      <c r="U1955" s="13">
        <v>0.372</v>
      </c>
      <c r="V1955" s="13">
        <v>0</v>
      </c>
      <c r="W1955" s="13">
        <v>0.372</v>
      </c>
      <c r="X1955" s="14">
        <v>0</v>
      </c>
      <c r="Y1955" s="15" t="s">
        <v>7128</v>
      </c>
      <c r="Z1955" s="14" t="s">
        <v>7128</v>
      </c>
      <c r="AA1955" s="14">
        <v>0</v>
      </c>
      <c r="AB1955" s="14" t="s">
        <v>7128</v>
      </c>
      <c r="AC1955" s="14">
        <v>0</v>
      </c>
      <c r="AD1955" s="13">
        <v>0.109</v>
      </c>
      <c r="AE1955" s="15">
        <v>-0.9870000000000001</v>
      </c>
      <c r="AF1955" s="14">
        <v>0.13784048752090222</v>
      </c>
      <c r="AG1955" s="14" t="s">
        <v>7128</v>
      </c>
      <c r="AH1955" s="15">
        <v>0.48463356973995275</v>
      </c>
      <c r="AI1955" s="5" t="s">
        <v>7128</v>
      </c>
      <c r="AJ1955" s="15" t="s">
        <v>7128</v>
      </c>
      <c r="AK1955" s="15" t="s">
        <v>7128</v>
      </c>
      <c r="AL1955" s="15" t="s">
        <v>7128</v>
      </c>
      <c r="AM1955" s="15" t="s">
        <v>7128</v>
      </c>
      <c r="AN1955" s="15" t="s">
        <v>7128</v>
      </c>
      <c r="AO1955" s="15" t="s">
        <v>7128</v>
      </c>
      <c r="AP1955" s="15" t="s">
        <v>7128</v>
      </c>
      <c r="AQ1955" s="15" t="s">
        <v>7128</v>
      </c>
      <c r="AR1955" s="15" t="s">
        <v>7128</v>
      </c>
      <c r="AS1955" s="15" t="s">
        <v>7128</v>
      </c>
      <c r="AT1955" s="14" t="s">
        <v>7128</v>
      </c>
      <c r="AU1955" s="14">
        <v>0</v>
      </c>
      <c r="AV1955" s="12" t="s">
        <v>7128</v>
      </c>
      <c r="AW1955" s="12" t="s">
        <v>7128</v>
      </c>
      <c r="AX1955" s="12" t="s">
        <v>7128</v>
      </c>
      <c r="AY1955" s="12" t="s">
        <v>7128</v>
      </c>
      <c r="AZ1955" s="14" t="s">
        <v>7128</v>
      </c>
      <c r="BA1955" s="14" t="s">
        <v>7128</v>
      </c>
      <c r="BB1955" s="14">
        <v>-0.88000000000000012</v>
      </c>
      <c r="BC1955" s="14">
        <v>-0.84000000000000008</v>
      </c>
      <c r="BD1955" s="14" t="s">
        <v>7128</v>
      </c>
      <c r="BE1955" s="14" t="s">
        <v>7128</v>
      </c>
      <c r="BF1955" s="14">
        <v>0</v>
      </c>
      <c r="BG1955" s="14" t="s">
        <v>7128</v>
      </c>
      <c r="BH1955" s="13">
        <v>-7.9000000000000001E-2</v>
      </c>
      <c r="BI1955" s="13">
        <v>-6.6000000000000003E-2</v>
      </c>
      <c r="BJ1955" s="13">
        <v>-6.3E-2</v>
      </c>
      <c r="BK1955" s="13">
        <v>-6.3E-2</v>
      </c>
      <c r="BL1955" s="13">
        <v>0</v>
      </c>
      <c r="BM1955" s="13">
        <v>0</v>
      </c>
      <c r="BN1955" s="13">
        <v>-7.4999999999999997E-2</v>
      </c>
      <c r="BO1955" s="13">
        <v>-6.3E-2</v>
      </c>
      <c r="BP1955" s="13">
        <v>-6.3E-2</v>
      </c>
      <c r="BQ1955" s="13">
        <v>0</v>
      </c>
      <c r="BR1955" s="13">
        <v>0</v>
      </c>
      <c r="BS1955" s="13">
        <v>0</v>
      </c>
      <c r="BT1955" s="14" t="s">
        <v>7128</v>
      </c>
      <c r="BU1955" s="13">
        <v>-6.3E-2</v>
      </c>
      <c r="BV1955" s="13">
        <v>-6.6000000000000003E-2</v>
      </c>
      <c r="BW1955" s="13">
        <v>-6.6000000000000003E-2</v>
      </c>
      <c r="BX1955" s="13">
        <v>7.4999999999999997E-2</v>
      </c>
      <c r="BY1955" s="13">
        <v>7.4999999999999997E-2</v>
      </c>
      <c r="BZ1955" s="13">
        <v>-8.0000000000000002E-3</v>
      </c>
      <c r="CA1955" s="13">
        <v>-8.0000000000000002E-3</v>
      </c>
      <c r="CB1955" s="13">
        <v>0</v>
      </c>
      <c r="CC1955" s="15">
        <v>-0.45300000000000001</v>
      </c>
      <c r="CD1955" s="15">
        <v>-0.157</v>
      </c>
      <c r="CE1955" s="15">
        <v>0.36</v>
      </c>
      <c r="CF1955" s="15">
        <v>1.6965291839191334</v>
      </c>
      <c r="CG1955" s="15">
        <v>1.8378324556032846</v>
      </c>
      <c r="CH1955" s="13">
        <v>-0.16040000000000001</v>
      </c>
      <c r="CI1955" s="13">
        <v>8.0000000000000019E-3</v>
      </c>
      <c r="CJ1955" s="13">
        <v>0</v>
      </c>
      <c r="CK1955" s="12">
        <f t="shared" si="60"/>
        <v>0</v>
      </c>
      <c r="CL1955" s="36" t="str">
        <f t="shared" si="61"/>
        <v>NA</v>
      </c>
      <c r="CM1955" s="13" t="s">
        <v>7128</v>
      </c>
      <c r="CN1955" s="13" t="s">
        <v>7128</v>
      </c>
      <c r="CO1955" s="13" t="s">
        <v>7128</v>
      </c>
      <c r="CP1955" s="13" t="s">
        <v>7128</v>
      </c>
      <c r="CQ1955" s="13" t="s">
        <v>7128</v>
      </c>
      <c r="CR1955" s="13" t="s">
        <v>7128</v>
      </c>
      <c r="CS1955" s="13" t="s">
        <v>7128</v>
      </c>
      <c r="CT1955" s="13">
        <v>0</v>
      </c>
      <c r="CU1955" s="13">
        <v>-6.3E-2</v>
      </c>
      <c r="CV1955" s="13">
        <v>-8.0000000000000002E-3</v>
      </c>
      <c r="CW1955" s="13">
        <v>-7.4999999999999997E-2</v>
      </c>
      <c r="CX1955" s="12">
        <v>-0.88000000000000012</v>
      </c>
      <c r="CY1955" s="12">
        <v>-0.84000000000000008</v>
      </c>
      <c r="CZ1955" s="15" t="s">
        <v>7128</v>
      </c>
      <c r="DA1955" s="20"/>
      <c r="DB1955" s="20"/>
    </row>
    <row r="1956" spans="1:106">
      <c r="A1956" s="8" t="s">
        <v>641</v>
      </c>
      <c r="B1956" s="8" t="s">
        <v>642</v>
      </c>
      <c r="C1956" s="9" t="s">
        <v>7133</v>
      </c>
      <c r="D1956" s="9" t="s">
        <v>7126</v>
      </c>
      <c r="E1956" s="10" t="s">
        <v>7127</v>
      </c>
      <c r="F1956" s="10" t="s">
        <v>7126</v>
      </c>
      <c r="G1956" s="11">
        <v>0.92</v>
      </c>
      <c r="H1956" s="11">
        <v>0.95306967337089332</v>
      </c>
      <c r="I1956" s="12">
        <v>9.0499999999999997E-2</v>
      </c>
      <c r="J1956" s="12">
        <v>0.14275280544006586</v>
      </c>
      <c r="K1956" s="12">
        <v>3.2000000000000001E-2</v>
      </c>
      <c r="L1956" s="12">
        <v>8.8499999999999995E-2</v>
      </c>
      <c r="M1956" s="12">
        <v>5.8418850000000001E-2</v>
      </c>
      <c r="N1956" s="12">
        <v>0.13877605389404324</v>
      </c>
      <c r="O1956" s="12">
        <v>-2.6308260601574776E-2</v>
      </c>
      <c r="P1956" s="12">
        <v>1.6382101753498829E-2</v>
      </c>
      <c r="Q1956" s="13">
        <v>1378.1</v>
      </c>
      <c r="R1956" s="13">
        <v>0</v>
      </c>
      <c r="S1956" s="13">
        <v>68.2</v>
      </c>
      <c r="T1956" s="13">
        <v>68.2</v>
      </c>
      <c r="U1956" s="13">
        <v>1446.3</v>
      </c>
      <c r="V1956" s="13">
        <v>0</v>
      </c>
      <c r="W1956" s="13">
        <v>1446.3</v>
      </c>
      <c r="X1956" s="14">
        <v>0</v>
      </c>
      <c r="Y1956" s="15">
        <v>2.1418372203712517E-2</v>
      </c>
      <c r="Z1956" s="14">
        <v>7.3396470081790788E-2</v>
      </c>
      <c r="AA1956" s="14">
        <v>4.715480882251262E-2</v>
      </c>
      <c r="AB1956" s="14">
        <v>7.9210220673635312E-2</v>
      </c>
      <c r="AC1956" s="14">
        <v>4.9488426093897399E-2</v>
      </c>
      <c r="AD1956" s="13">
        <v>6.56</v>
      </c>
      <c r="AE1956" s="15">
        <v>1.3002222222222222</v>
      </c>
      <c r="AF1956" s="14">
        <v>0.18708286933869708</v>
      </c>
      <c r="AG1956" s="14">
        <v>0.2758136016536219</v>
      </c>
      <c r="AH1956" s="15">
        <v>0.17307692307692307</v>
      </c>
      <c r="AI1956" s="5">
        <v>27.5177304964539</v>
      </c>
      <c r="AJ1956" s="15">
        <v>12.77201112140871</v>
      </c>
      <c r="AK1956" s="15">
        <v>13.366634335596508</v>
      </c>
      <c r="AL1956" s="15">
        <v>11.756272401433691</v>
      </c>
      <c r="AM1956" s="15">
        <v>0.65163322048003613</v>
      </c>
      <c r="AN1956" s="15">
        <v>1.6005807200929152</v>
      </c>
      <c r="AO1956" s="15">
        <v>1.4867839033336929</v>
      </c>
      <c r="AP1956" s="15">
        <v>12.425257731958762</v>
      </c>
      <c r="AQ1956" s="15">
        <v>11.015232292460015</v>
      </c>
      <c r="AR1956" s="15">
        <v>1.5565002152389151</v>
      </c>
      <c r="AS1956" s="15">
        <v>1.5603624986514186</v>
      </c>
      <c r="AT1956" s="14">
        <v>0.51149466537342381</v>
      </c>
      <c r="AU1956" s="14">
        <v>3.8266526376895725E-2</v>
      </c>
      <c r="AV1956" s="12" t="s">
        <v>7128</v>
      </c>
      <c r="AW1956" s="12" t="s">
        <v>7128</v>
      </c>
      <c r="AX1956" s="12" t="s">
        <v>7128</v>
      </c>
      <c r="AY1956" s="12" t="s">
        <v>7128</v>
      </c>
      <c r="AZ1956" s="14">
        <v>0.19600000000000001</v>
      </c>
      <c r="BA1956" s="14">
        <v>5.4199999999999998E-2</v>
      </c>
      <c r="BB1956" s="14">
        <v>0.11644454483849108</v>
      </c>
      <c r="BC1956" s="14">
        <v>0.15515815564754207</v>
      </c>
      <c r="BD1956" s="14">
        <v>0.11311025781678551</v>
      </c>
      <c r="BE1956" s="14">
        <v>0.12770159078442128</v>
      </c>
      <c r="BF1956" s="14">
        <v>0.27366255144032919</v>
      </c>
      <c r="BG1956" s="14">
        <v>0.26879999999999998</v>
      </c>
      <c r="BH1956" s="13">
        <v>107.9</v>
      </c>
      <c r="BI1956" s="13">
        <v>103.1</v>
      </c>
      <c r="BJ1956" s="13">
        <v>116.4</v>
      </c>
      <c r="BK1956" s="13">
        <v>116.4</v>
      </c>
      <c r="BL1956" s="13">
        <v>926.9</v>
      </c>
      <c r="BM1956" s="13">
        <v>911.5</v>
      </c>
      <c r="BN1956" s="13">
        <v>139.4</v>
      </c>
      <c r="BO1956" s="13">
        <v>131.30000000000001</v>
      </c>
      <c r="BP1956" s="13">
        <v>84.545679012345673</v>
      </c>
      <c r="BQ1956" s="13">
        <v>0</v>
      </c>
      <c r="BR1956" s="13">
        <v>0</v>
      </c>
      <c r="BS1956" s="13">
        <v>-14.7</v>
      </c>
      <c r="BT1956" s="14">
        <v>-0.17387050611839608</v>
      </c>
      <c r="BU1956" s="13">
        <v>99.245679012345676</v>
      </c>
      <c r="BV1956" s="13">
        <v>117.8</v>
      </c>
      <c r="BW1956" s="13">
        <v>117.8</v>
      </c>
      <c r="BX1956" s="13">
        <v>885.4</v>
      </c>
      <c r="BY1956" s="13">
        <v>544.9</v>
      </c>
      <c r="BZ1956" s="13">
        <v>861</v>
      </c>
      <c r="CA1956" s="13">
        <v>929.2</v>
      </c>
      <c r="CB1956" s="13">
        <v>-52.735099999999996</v>
      </c>
      <c r="CC1956" s="15">
        <v>0.34399999999999997</v>
      </c>
      <c r="CD1956" s="15">
        <v>0.72</v>
      </c>
      <c r="CE1956" s="15">
        <v>0.36</v>
      </c>
      <c r="CF1956" s="15">
        <v>0.62493072441723319</v>
      </c>
      <c r="CG1956" s="15">
        <v>0.63819471906533309</v>
      </c>
      <c r="CH1956" s="13">
        <v>121.91999999999999</v>
      </c>
      <c r="CI1956" s="13">
        <v>115.45</v>
      </c>
      <c r="CJ1956" s="13">
        <v>-52.735099999999996</v>
      </c>
      <c r="CK1956" s="12">
        <f t="shared" si="60"/>
        <v>0.44766638370118844</v>
      </c>
      <c r="CL1956" s="36">
        <f t="shared" si="61"/>
        <v>0.99752475247524741</v>
      </c>
      <c r="CM1956" s="13">
        <v>145.80000000000001</v>
      </c>
      <c r="CN1956" s="13">
        <v>39.9</v>
      </c>
      <c r="CO1956" s="13">
        <v>103.1</v>
      </c>
      <c r="CP1956" s="13">
        <v>1378.1</v>
      </c>
      <c r="CQ1956" s="13">
        <v>131.30000000000001</v>
      </c>
      <c r="CR1956" s="13">
        <v>1446.3</v>
      </c>
      <c r="CS1956" s="13">
        <v>117.8</v>
      </c>
      <c r="CT1956" s="13">
        <v>153.34</v>
      </c>
      <c r="CU1956" s="13">
        <v>122.96000000000001</v>
      </c>
      <c r="CV1956" s="13">
        <v>1082.54</v>
      </c>
      <c r="CW1956" s="13">
        <v>196.8</v>
      </c>
      <c r="CX1956" s="12">
        <v>0.10557021006219072</v>
      </c>
      <c r="CY1956" s="12">
        <v>0.12790795811597319</v>
      </c>
      <c r="CZ1956" s="15">
        <v>7.3490853658536581</v>
      </c>
      <c r="DA1956" s="20"/>
      <c r="DB1956" s="20"/>
    </row>
    <row r="1957" spans="1:106">
      <c r="A1957" s="8" t="s">
        <v>6865</v>
      </c>
      <c r="B1957" s="8" t="s">
        <v>6866</v>
      </c>
      <c r="C1957" s="9" t="s">
        <v>7170</v>
      </c>
      <c r="D1957" s="9" t="s">
        <v>7126</v>
      </c>
      <c r="E1957" s="10" t="s">
        <v>7127</v>
      </c>
      <c r="F1957" s="10" t="s">
        <v>7126</v>
      </c>
      <c r="G1957" s="11">
        <v>1.06</v>
      </c>
      <c r="H1957" s="11">
        <v>1.06</v>
      </c>
      <c r="I1957" s="12">
        <v>9.0499999999999997E-2</v>
      </c>
      <c r="J1957" s="12">
        <v>0.15243000000000001</v>
      </c>
      <c r="K1957" s="12">
        <v>4.7E-2</v>
      </c>
      <c r="L1957" s="12">
        <v>0.10350000000000001</v>
      </c>
      <c r="M1957" s="12">
        <v>6.8320350000000002E-2</v>
      </c>
      <c r="N1957" s="12">
        <v>0.15243000000000001</v>
      </c>
      <c r="O1957" s="12">
        <v>-0.16255658227848102</v>
      </c>
      <c r="P1957" s="12">
        <v>-0.23848072463768116</v>
      </c>
      <c r="Q1957" s="13">
        <v>0.48499999999999999</v>
      </c>
      <c r="R1957" s="13">
        <v>0</v>
      </c>
      <c r="S1957" s="13">
        <v>0</v>
      </c>
      <c r="T1957" s="13">
        <v>0</v>
      </c>
      <c r="U1957" s="13">
        <v>0.48499999999999999</v>
      </c>
      <c r="V1957" s="13">
        <v>1.0900000000000001</v>
      </c>
      <c r="W1957" s="13">
        <v>-0.60500000000000009</v>
      </c>
      <c r="X1957" s="14">
        <v>2.2474226804123711</v>
      </c>
      <c r="Y1957" s="15" t="s">
        <v>7128</v>
      </c>
      <c r="Z1957" s="14">
        <v>0</v>
      </c>
      <c r="AA1957" s="14">
        <v>0</v>
      </c>
      <c r="AB1957" s="14">
        <v>0</v>
      </c>
      <c r="AC1957" s="14">
        <v>0</v>
      </c>
      <c r="AD1957" s="13">
        <v>0.84799999999999998</v>
      </c>
      <c r="AE1957" s="15">
        <v>-0.35041666666666671</v>
      </c>
      <c r="AF1957" s="14">
        <v>0.13038404810405299</v>
      </c>
      <c r="AG1957" s="14" t="s">
        <v>7128</v>
      </c>
      <c r="AH1957" s="15">
        <v>0.29305776364599889</v>
      </c>
      <c r="AI1957" s="5" t="s">
        <v>7128</v>
      </c>
      <c r="AJ1957" s="15" t="s">
        <v>7128</v>
      </c>
      <c r="AK1957" s="15" t="s">
        <v>7128</v>
      </c>
      <c r="AL1957" s="15" t="s">
        <v>7128</v>
      </c>
      <c r="AM1957" s="15" t="s">
        <v>7128</v>
      </c>
      <c r="AN1957" s="15">
        <v>0.21651785714285712</v>
      </c>
      <c r="AO1957" s="15" t="s">
        <v>7128</v>
      </c>
      <c r="AP1957" s="15" t="s">
        <v>7128</v>
      </c>
      <c r="AQ1957" s="15" t="s">
        <v>7128</v>
      </c>
      <c r="AR1957" s="15" t="s">
        <v>7128</v>
      </c>
      <c r="AS1957" s="15" t="s">
        <v>7128</v>
      </c>
      <c r="AT1957" s="14" t="s">
        <v>7128</v>
      </c>
      <c r="AU1957" s="14">
        <v>0</v>
      </c>
      <c r="AV1957" s="12" t="s">
        <v>7128</v>
      </c>
      <c r="AW1957" s="12" t="s">
        <v>7128</v>
      </c>
      <c r="AX1957" s="12" t="s">
        <v>7128</v>
      </c>
      <c r="AY1957" s="12" t="s">
        <v>7128</v>
      </c>
      <c r="AZ1957" s="14" t="s">
        <v>7128</v>
      </c>
      <c r="BA1957" s="14" t="s">
        <v>7128</v>
      </c>
      <c r="BB1957" s="14">
        <v>-1.0126582278481013E-2</v>
      </c>
      <c r="BC1957" s="14">
        <v>-8.6050724637681153E-2</v>
      </c>
      <c r="BD1957" s="14" t="s">
        <v>7128</v>
      </c>
      <c r="BE1957" s="14" t="s">
        <v>7128</v>
      </c>
      <c r="BF1957" s="14">
        <v>0</v>
      </c>
      <c r="BG1957" s="14">
        <v>1.32E-2</v>
      </c>
      <c r="BH1957" s="13">
        <v>-2.4E-2</v>
      </c>
      <c r="BI1957" s="13">
        <v>-2.4E-2</v>
      </c>
      <c r="BJ1957" s="13">
        <v>-0.19</v>
      </c>
      <c r="BK1957" s="13">
        <v>-0.19</v>
      </c>
      <c r="BL1957" s="13">
        <v>0</v>
      </c>
      <c r="BM1957" s="13">
        <v>0</v>
      </c>
      <c r="BN1957" s="13">
        <v>-0.16800000000000001</v>
      </c>
      <c r="BO1957" s="13">
        <v>-0.16800000000000001</v>
      </c>
      <c r="BP1957" s="13">
        <v>-0.19</v>
      </c>
      <c r="BQ1957" s="13">
        <v>0</v>
      </c>
      <c r="BR1957" s="13">
        <v>0</v>
      </c>
      <c r="BS1957" s="13">
        <v>-6.4000000000000001E-2</v>
      </c>
      <c r="BT1957" s="14" t="s">
        <v>7128</v>
      </c>
      <c r="BU1957" s="13">
        <v>-0.126</v>
      </c>
      <c r="BV1957" s="13">
        <v>0.04</v>
      </c>
      <c r="BW1957" s="13">
        <v>0.04</v>
      </c>
      <c r="BX1957" s="13">
        <v>2.37</v>
      </c>
      <c r="BY1957" s="13">
        <v>2.2080000000000002</v>
      </c>
      <c r="BZ1957" s="13">
        <v>2.2400000000000002</v>
      </c>
      <c r="CA1957" s="13">
        <v>1.1500000000000001</v>
      </c>
      <c r="CB1957" s="13">
        <v>0</v>
      </c>
      <c r="CC1957" s="15">
        <v>-0.30599999999999999</v>
      </c>
      <c r="CD1957" s="15">
        <v>0.23899999999999999</v>
      </c>
      <c r="CE1957" s="15">
        <v>0.36</v>
      </c>
      <c r="CF1957" s="15" t="s">
        <v>7128</v>
      </c>
      <c r="CG1957" s="15" t="s">
        <v>7128</v>
      </c>
      <c r="CH1957" s="13" t="s">
        <v>7128</v>
      </c>
      <c r="CI1957" s="13" t="s">
        <v>7128</v>
      </c>
      <c r="CJ1957" s="13">
        <v>0</v>
      </c>
      <c r="CK1957" s="12">
        <f t="shared" si="60"/>
        <v>0</v>
      </c>
      <c r="CL1957" s="36" t="str">
        <f t="shared" si="61"/>
        <v>NA</v>
      </c>
      <c r="CM1957" s="13" t="s">
        <v>7128</v>
      </c>
      <c r="CN1957" s="13" t="s">
        <v>7128</v>
      </c>
      <c r="CO1957" s="13" t="s">
        <v>7128</v>
      </c>
      <c r="CP1957" s="13" t="s">
        <v>7128</v>
      </c>
      <c r="CQ1957" s="13" t="s">
        <v>7128</v>
      </c>
      <c r="CR1957" s="13" t="s">
        <v>7128</v>
      </c>
      <c r="CS1957" s="13" t="s">
        <v>7128</v>
      </c>
      <c r="CT1957" s="13">
        <v>0</v>
      </c>
      <c r="CU1957" s="13">
        <v>-0.19</v>
      </c>
      <c r="CV1957" s="13">
        <v>1.1500000000000001</v>
      </c>
      <c r="CW1957" s="13">
        <v>-0.16800000000000001</v>
      </c>
      <c r="CX1957" s="12">
        <v>-1.0126582278481013E-2</v>
      </c>
      <c r="CY1957" s="12">
        <v>-8.6050724637681153E-2</v>
      </c>
      <c r="CZ1957" s="15" t="s">
        <v>7128</v>
      </c>
      <c r="DA1957" s="20"/>
      <c r="DB1957" s="20"/>
    </row>
    <row r="1958" spans="1:106">
      <c r="A1958" s="8" t="s">
        <v>2551</v>
      </c>
      <c r="B1958" s="8" t="s">
        <v>2552</v>
      </c>
      <c r="C1958" s="9" t="s">
        <v>7187</v>
      </c>
      <c r="D1958" s="9" t="s">
        <v>7126</v>
      </c>
      <c r="E1958" s="10" t="s">
        <v>7127</v>
      </c>
      <c r="F1958" s="10" t="s">
        <v>7126</v>
      </c>
      <c r="G1958" s="11">
        <v>0.87</v>
      </c>
      <c r="H1958" s="11">
        <v>0.87128245797820614</v>
      </c>
      <c r="I1958" s="12">
        <v>9.0499999999999997E-2</v>
      </c>
      <c r="J1958" s="12">
        <v>0.13535106244702766</v>
      </c>
      <c r="K1958" s="12">
        <v>3.6999999999999998E-2</v>
      </c>
      <c r="L1958" s="12">
        <v>9.35E-2</v>
      </c>
      <c r="M1958" s="12">
        <v>6.1719349999999999E-2</v>
      </c>
      <c r="N1958" s="12">
        <v>0.1351867245452727</v>
      </c>
      <c r="O1958" s="12">
        <v>0.46399534278173049</v>
      </c>
      <c r="P1958" s="12">
        <v>0.38333928019156771</v>
      </c>
      <c r="Q1958" s="13">
        <v>215.1</v>
      </c>
      <c r="R1958" s="13">
        <v>0.24215347644162266</v>
      </c>
      <c r="S1958" s="13">
        <v>0.23899999999999999</v>
      </c>
      <c r="T1958" s="13">
        <v>0.48115347644162265</v>
      </c>
      <c r="U1958" s="13">
        <v>215.58115347644161</v>
      </c>
      <c r="V1958" s="13">
        <v>0</v>
      </c>
      <c r="W1958" s="13">
        <v>215.58115347644161</v>
      </c>
      <c r="X1958" s="14">
        <v>0</v>
      </c>
      <c r="Y1958" s="15">
        <v>8.9285714285714288E-2</v>
      </c>
      <c r="Z1958" s="14">
        <v>1.1827429542288119E-2</v>
      </c>
      <c r="AA1958" s="14">
        <v>2.2318902588773946E-3</v>
      </c>
      <c r="AB1958" s="14">
        <v>1.1968991951284145E-2</v>
      </c>
      <c r="AC1958" s="14">
        <v>2.2368827356653775E-3</v>
      </c>
      <c r="AD1958" s="13">
        <v>12.79</v>
      </c>
      <c r="AE1958" s="15">
        <v>2.0840833333333335</v>
      </c>
      <c r="AF1958" s="14">
        <v>0.22583179581272428</v>
      </c>
      <c r="AG1958" s="14">
        <v>0.58184897979984262</v>
      </c>
      <c r="AH1958" s="15">
        <v>0.51776198934280637</v>
      </c>
      <c r="AI1958" s="5">
        <v>273.91304347826087</v>
      </c>
      <c r="AJ1958" s="15">
        <v>21.881993896236011</v>
      </c>
      <c r="AK1958" s="15">
        <v>23.456924754634677</v>
      </c>
      <c r="AL1958" s="15">
        <v>21.459731543624162</v>
      </c>
      <c r="AM1958" s="15">
        <v>0.82573561872588719</v>
      </c>
      <c r="AN1958" s="15">
        <v>5.3507462686567155</v>
      </c>
      <c r="AO1958" s="15">
        <v>6.0083798882681565</v>
      </c>
      <c r="AP1958" s="15">
        <v>16.875806012256575</v>
      </c>
      <c r="AQ1958" s="15">
        <v>15.94181420368569</v>
      </c>
      <c r="AR1958" s="15">
        <v>5.2992881237078064</v>
      </c>
      <c r="AS1958" s="15">
        <v>6.0218199295095429</v>
      </c>
      <c r="AT1958" s="14">
        <v>0</v>
      </c>
      <c r="AU1958" s="14">
        <v>0</v>
      </c>
      <c r="AV1958" s="12" t="s">
        <v>7128</v>
      </c>
      <c r="AW1958" s="12" t="s">
        <v>7128</v>
      </c>
      <c r="AX1958" s="12" t="s">
        <v>7128</v>
      </c>
      <c r="AY1958" s="12" t="s">
        <v>7128</v>
      </c>
      <c r="AZ1958" s="14">
        <v>0.26500000000000001</v>
      </c>
      <c r="BA1958" s="14">
        <v>0.153</v>
      </c>
      <c r="BB1958" s="14">
        <v>0.59934640522875815</v>
      </c>
      <c r="BC1958" s="14">
        <v>0.51852600473684041</v>
      </c>
      <c r="BD1958" s="14">
        <v>0.24918478260869567</v>
      </c>
      <c r="BE1958" s="14">
        <v>0.34713503545412167</v>
      </c>
      <c r="BF1958" s="14">
        <v>0.34100719424460435</v>
      </c>
      <c r="BG1958" s="14">
        <v>6.7199999999999996E-2</v>
      </c>
      <c r="BH1958" s="13">
        <v>9.83</v>
      </c>
      <c r="BI1958" s="13">
        <v>9.17</v>
      </c>
      <c r="BJ1958" s="13">
        <v>12.6</v>
      </c>
      <c r="BK1958" s="13">
        <v>12.774569304711676</v>
      </c>
      <c r="BL1958" s="13">
        <v>35.799999999999997</v>
      </c>
      <c r="BM1958" s="13">
        <v>36.799999999999997</v>
      </c>
      <c r="BN1958" s="13">
        <v>12.8</v>
      </c>
      <c r="BO1958" s="13">
        <v>13.523000000000001</v>
      </c>
      <c r="BP1958" s="13">
        <v>8.4183492684287007</v>
      </c>
      <c r="BQ1958" s="13">
        <v>0</v>
      </c>
      <c r="BR1958" s="13">
        <v>0</v>
      </c>
      <c r="BS1958" s="13">
        <v>-0.77300000000000002</v>
      </c>
      <c r="BT1958" s="14">
        <v>-9.1823227494133394E-2</v>
      </c>
      <c r="BU1958" s="13">
        <v>9.1913492684287004</v>
      </c>
      <c r="BV1958" s="13">
        <v>9.9429999999999996</v>
      </c>
      <c r="BW1958" s="13">
        <v>9.9429999999999996</v>
      </c>
      <c r="BX1958" s="13">
        <v>15.3</v>
      </c>
      <c r="BY1958" s="13">
        <v>16.235153476441624</v>
      </c>
      <c r="BZ1958" s="13">
        <v>40.200000000000003</v>
      </c>
      <c r="CA1958" s="13">
        <v>40.681153476441622</v>
      </c>
      <c r="CB1958" s="13">
        <v>0</v>
      </c>
      <c r="CC1958" s="15">
        <v>0.876</v>
      </c>
      <c r="CD1958" s="15">
        <v>0.495</v>
      </c>
      <c r="CE1958" s="15">
        <v>0.36</v>
      </c>
      <c r="CF1958" s="15">
        <v>0.9978673318200455</v>
      </c>
      <c r="CG1958" s="15">
        <v>0.79935602723693477</v>
      </c>
      <c r="CH1958" s="13">
        <v>5.4460000000000006</v>
      </c>
      <c r="CI1958" s="13">
        <v>4.2770999999999999</v>
      </c>
      <c r="CJ1958" s="13">
        <v>0</v>
      </c>
      <c r="CK1958" s="12">
        <f t="shared" si="60"/>
        <v>0</v>
      </c>
      <c r="CL1958" s="36">
        <f t="shared" si="61"/>
        <v>0.88001437866632048</v>
      </c>
      <c r="CM1958" s="13">
        <v>13.9</v>
      </c>
      <c r="CN1958" s="13">
        <v>4.74</v>
      </c>
      <c r="CO1958" s="13">
        <v>9.17</v>
      </c>
      <c r="CP1958" s="13">
        <v>215.1</v>
      </c>
      <c r="CQ1958" s="13">
        <v>13.523000000000001</v>
      </c>
      <c r="CR1958" s="13">
        <v>215.58115347644161</v>
      </c>
      <c r="CS1958" s="13" t="s">
        <v>7128</v>
      </c>
      <c r="CT1958" s="13">
        <v>0</v>
      </c>
      <c r="CU1958" s="13">
        <v>12.774569304711676</v>
      </c>
      <c r="CV1958" s="13">
        <v>40.681153476441622</v>
      </c>
      <c r="CW1958" s="13">
        <v>12.8</v>
      </c>
      <c r="CX1958" s="12">
        <v>0.59934640522875815</v>
      </c>
      <c r="CY1958" s="12">
        <v>0.51852600473684041</v>
      </c>
      <c r="CZ1958" s="15">
        <v>16.842277615347001</v>
      </c>
      <c r="DA1958" s="20"/>
      <c r="DB1958" s="20"/>
    </row>
    <row r="1959" spans="1:106">
      <c r="A1959" s="8" t="s">
        <v>209</v>
      </c>
      <c r="B1959" s="8" t="s">
        <v>210</v>
      </c>
      <c r="C1959" s="9" t="s">
        <v>7157</v>
      </c>
      <c r="D1959" s="9" t="s">
        <v>7126</v>
      </c>
      <c r="E1959" s="10" t="s">
        <v>7127</v>
      </c>
      <c r="F1959" s="10" t="s">
        <v>7126</v>
      </c>
      <c r="G1959" s="11">
        <v>0.93</v>
      </c>
      <c r="H1959" s="11">
        <v>0.93</v>
      </c>
      <c r="I1959" s="12">
        <v>9.0499999999999997E-2</v>
      </c>
      <c r="J1959" s="12">
        <v>0.14066500000000001</v>
      </c>
      <c r="K1959" s="12">
        <v>3.2000000000000001E-2</v>
      </c>
      <c r="L1959" s="12">
        <v>8.8499999999999995E-2</v>
      </c>
      <c r="M1959" s="12">
        <v>5.8418850000000001E-2</v>
      </c>
      <c r="N1959" s="12">
        <v>0.14066500000000001</v>
      </c>
      <c r="O1959" s="12">
        <v>0.67706075250836106</v>
      </c>
      <c r="P1959" s="12">
        <v>0.40427999521423297</v>
      </c>
      <c r="Q1959" s="13">
        <v>2701.3</v>
      </c>
      <c r="R1959" s="13">
        <v>0</v>
      </c>
      <c r="S1959" s="13">
        <v>0</v>
      </c>
      <c r="T1959" s="13">
        <v>0</v>
      </c>
      <c r="U1959" s="13">
        <v>2701.3</v>
      </c>
      <c r="V1959" s="13">
        <v>0</v>
      </c>
      <c r="W1959" s="13">
        <v>2701.3</v>
      </c>
      <c r="X1959" s="14">
        <v>0</v>
      </c>
      <c r="Y1959" s="15">
        <v>0.11792452830188678</v>
      </c>
      <c r="Z1959" s="14" t="s">
        <v>7128</v>
      </c>
      <c r="AA1959" s="14">
        <v>0</v>
      </c>
      <c r="AB1959" s="14" t="s">
        <v>7128</v>
      </c>
      <c r="AC1959" s="14">
        <v>0</v>
      </c>
      <c r="AD1959" s="13">
        <v>636.91999999999996</v>
      </c>
      <c r="AE1959" s="15">
        <v>0.52594444444444444</v>
      </c>
      <c r="AF1959" s="14">
        <v>4.4721359549995794E-2</v>
      </c>
      <c r="AG1959" s="14">
        <v>0.30522327892872125</v>
      </c>
      <c r="AH1959" s="15">
        <v>0.30092014971927639</v>
      </c>
      <c r="AI1959" s="5">
        <v>6.9917127071823195</v>
      </c>
      <c r="AJ1959" s="15">
        <v>18.413769597818682</v>
      </c>
      <c r="AK1959" s="15">
        <v>18.413769597818682</v>
      </c>
      <c r="AL1959" s="15">
        <v>13.609401709401709</v>
      </c>
      <c r="AM1959" s="15">
        <v>1.9382915366124929</v>
      </c>
      <c r="AN1959" s="15" t="s">
        <v>7128</v>
      </c>
      <c r="AO1959" s="15">
        <v>1.2546679052484906</v>
      </c>
      <c r="AP1959" s="15">
        <v>10.672856578427499</v>
      </c>
      <c r="AQ1959" s="15">
        <v>8.4100249066002508</v>
      </c>
      <c r="AR1959" s="15" t="s">
        <v>7128</v>
      </c>
      <c r="AS1959" s="15">
        <v>1.2546679052484906</v>
      </c>
      <c r="AT1959" s="14">
        <v>1.4042263122017725E-2</v>
      </c>
      <c r="AU1959" s="14">
        <v>7.6259578721356378E-4</v>
      </c>
      <c r="AV1959" s="12">
        <v>0.13699999999999998</v>
      </c>
      <c r="AW1959" s="12">
        <v>0.29399999999999998</v>
      </c>
      <c r="AX1959" s="12">
        <v>0.109</v>
      </c>
      <c r="AY1959" s="12">
        <v>0.18600000000000003</v>
      </c>
      <c r="AZ1959" s="14">
        <v>9.5000000000000001E-2</v>
      </c>
      <c r="BA1959" s="14">
        <v>0.19600000000000001</v>
      </c>
      <c r="BB1959" s="14">
        <v>0.8177257525083611</v>
      </c>
      <c r="BC1959" s="14">
        <v>0.54494499521423301</v>
      </c>
      <c r="BD1959" s="14">
        <v>6.8137482582443093E-2</v>
      </c>
      <c r="BE1959" s="14">
        <v>0.11755689735253134</v>
      </c>
      <c r="BF1959" s="14">
        <v>0.32845379688929549</v>
      </c>
      <c r="BG1959" s="14">
        <v>0.22620000000000001</v>
      </c>
      <c r="BH1959" s="13">
        <v>146.69999999999999</v>
      </c>
      <c r="BI1959" s="13">
        <v>146.69999999999999</v>
      </c>
      <c r="BJ1959" s="13">
        <v>253.1</v>
      </c>
      <c r="BK1959" s="13">
        <v>253.1</v>
      </c>
      <c r="BL1959" s="13">
        <v>2153</v>
      </c>
      <c r="BM1959" s="13">
        <v>2153</v>
      </c>
      <c r="BN1959" s="13">
        <v>321.2</v>
      </c>
      <c r="BO1959" s="13">
        <v>321.2</v>
      </c>
      <c r="BP1959" s="13">
        <v>169.9683440073193</v>
      </c>
      <c r="BQ1959" s="13">
        <v>-50.2</v>
      </c>
      <c r="BR1959" s="13">
        <v>-8.1899999999999977</v>
      </c>
      <c r="BS1959" s="13">
        <v>132.80000000000001</v>
      </c>
      <c r="BT1959" s="14">
        <v>0.7331365186133364</v>
      </c>
      <c r="BU1959" s="13">
        <v>45.358344007319289</v>
      </c>
      <c r="BV1959" s="13">
        <v>72.289999999999978</v>
      </c>
      <c r="BW1959" s="13">
        <v>22.089999999999975</v>
      </c>
      <c r="BX1959" s="13">
        <v>179.4</v>
      </c>
      <c r="BY1959" s="13">
        <v>311.90000000000003</v>
      </c>
      <c r="BZ1959" s="13">
        <v>0</v>
      </c>
      <c r="CA1959" s="13">
        <v>0</v>
      </c>
      <c r="CB1959" s="13">
        <v>-2.06</v>
      </c>
      <c r="CC1959" s="15">
        <v>9.0999999999999998E-2</v>
      </c>
      <c r="CD1959" s="15">
        <v>0.38900000000000001</v>
      </c>
      <c r="CE1959" s="15">
        <v>0.36</v>
      </c>
      <c r="CF1959" s="15">
        <v>2.3063695138054316</v>
      </c>
      <c r="CG1959" s="15">
        <v>2.2880684392077213</v>
      </c>
      <c r="CH1959" s="13">
        <v>131.36666666666665</v>
      </c>
      <c r="CI1959" s="13">
        <v>12.160000000000002</v>
      </c>
      <c r="CJ1959" s="13">
        <v>-2.06</v>
      </c>
      <c r="CK1959" s="12">
        <f t="shared" si="60"/>
        <v>2.8496334209434232E-2</v>
      </c>
      <c r="CL1959" s="36" t="str">
        <f t="shared" si="61"/>
        <v>NA</v>
      </c>
      <c r="CM1959" s="13">
        <v>218.6</v>
      </c>
      <c r="CN1959" s="13">
        <v>71.8</v>
      </c>
      <c r="CO1959" s="13">
        <v>146.69999999999999</v>
      </c>
      <c r="CP1959" s="13">
        <v>2701.3</v>
      </c>
      <c r="CQ1959" s="13">
        <v>321.2</v>
      </c>
      <c r="CR1959" s="13">
        <v>2701.3</v>
      </c>
      <c r="CS1959" s="13">
        <v>72.289999999999978</v>
      </c>
      <c r="CT1959" s="13">
        <v>10.888</v>
      </c>
      <c r="CU1959" s="13">
        <v>255.35400000000001</v>
      </c>
      <c r="CV1959" s="13">
        <v>10.888</v>
      </c>
      <c r="CW1959" s="13">
        <v>325.83</v>
      </c>
      <c r="CX1959" s="12">
        <v>0.78278188850584363</v>
      </c>
      <c r="CY1959" s="12">
        <v>0.53125273910161108</v>
      </c>
      <c r="CZ1959" s="15">
        <v>8.2905195961084015</v>
      </c>
      <c r="DA1959" s="20"/>
      <c r="DB1959" s="20"/>
    </row>
    <row r="1960" spans="1:106">
      <c r="A1960" s="8" t="s">
        <v>3717</v>
      </c>
      <c r="B1960" s="8" t="s">
        <v>3718</v>
      </c>
      <c r="C1960" s="9" t="s">
        <v>7202</v>
      </c>
      <c r="D1960" s="9" t="s">
        <v>7126</v>
      </c>
      <c r="E1960" s="10" t="s">
        <v>7127</v>
      </c>
      <c r="F1960" s="10" t="s">
        <v>7126</v>
      </c>
      <c r="G1960" s="11">
        <v>1.1499999999999999</v>
      </c>
      <c r="H1960" s="11">
        <v>1.8730297723292468</v>
      </c>
      <c r="I1960" s="12">
        <v>9.0499999999999997E-2</v>
      </c>
      <c r="J1960" s="12">
        <v>0.22600919439579684</v>
      </c>
      <c r="K1960" s="12">
        <v>4.7E-2</v>
      </c>
      <c r="L1960" s="12">
        <v>0.10350000000000001</v>
      </c>
      <c r="M1960" s="12">
        <v>6.8320350000000002E-2</v>
      </c>
      <c r="N1960" s="12">
        <v>0.16513790930107528</v>
      </c>
      <c r="O1960" s="12">
        <v>-0.5092370424970627</v>
      </c>
      <c r="P1960" s="12">
        <v>-0.32386806803123402</v>
      </c>
      <c r="Q1960" s="13">
        <v>5.71</v>
      </c>
      <c r="R1960" s="13">
        <v>0</v>
      </c>
      <c r="S1960" s="13">
        <v>3.59</v>
      </c>
      <c r="T1960" s="13">
        <v>3.59</v>
      </c>
      <c r="U1960" s="13">
        <v>9.3000000000000007</v>
      </c>
      <c r="V1960" s="13">
        <v>0.76500000000000001</v>
      </c>
      <c r="W1960" s="13">
        <v>8.5350000000000001</v>
      </c>
      <c r="X1960" s="14">
        <v>8.2258064516129034E-2</v>
      </c>
      <c r="Y1960" s="15">
        <v>0.28074866310160429</v>
      </c>
      <c r="Z1960" s="14">
        <v>0.45790816326530609</v>
      </c>
      <c r="AA1960" s="14">
        <v>0.38602150537634405</v>
      </c>
      <c r="AB1960" s="14">
        <v>0.8447058823529412</v>
      </c>
      <c r="AC1960" s="14">
        <v>0.62872154115586687</v>
      </c>
      <c r="AD1960" s="13">
        <v>0.30599999999999999</v>
      </c>
      <c r="AE1960" s="15">
        <v>-0.19405555555555551</v>
      </c>
      <c r="AF1960" s="14">
        <v>6.3245553203367583E-2</v>
      </c>
      <c r="AG1960" s="14" t="s">
        <v>7128</v>
      </c>
      <c r="AH1960" s="15">
        <v>0.50224215246636783</v>
      </c>
      <c r="AI1960" s="5" t="s">
        <v>7128</v>
      </c>
      <c r="AJ1960" s="15" t="s">
        <v>7128</v>
      </c>
      <c r="AK1960" s="15" t="s">
        <v>7128</v>
      </c>
      <c r="AL1960" s="15" t="s">
        <v>7128</v>
      </c>
      <c r="AM1960" s="15" t="s">
        <v>7128</v>
      </c>
      <c r="AN1960" s="15">
        <v>1.3435294117647059</v>
      </c>
      <c r="AO1960" s="15">
        <v>0.6358574610244988</v>
      </c>
      <c r="AP1960" s="15" t="s">
        <v>7128</v>
      </c>
      <c r="AQ1960" s="15" t="s">
        <v>7128</v>
      </c>
      <c r="AR1960" s="15">
        <v>1.2063604240282686</v>
      </c>
      <c r="AS1960" s="15">
        <v>0.95044543429844097</v>
      </c>
      <c r="AT1960" s="14" t="s">
        <v>7128</v>
      </c>
      <c r="AU1960" s="14">
        <v>0</v>
      </c>
      <c r="AV1960" s="12" t="s">
        <v>7128</v>
      </c>
      <c r="AW1960" s="12" t="s">
        <v>7128</v>
      </c>
      <c r="AX1960" s="12">
        <v>0.18100000000000002</v>
      </c>
      <c r="AY1960" s="12">
        <v>-6.1699999999999998E-2</v>
      </c>
      <c r="AZ1960" s="14" t="s">
        <v>7128</v>
      </c>
      <c r="BA1960" s="14" t="s">
        <v>7128</v>
      </c>
      <c r="BB1960" s="14">
        <v>-0.28322784810126583</v>
      </c>
      <c r="BC1960" s="14">
        <v>-0.15873015873015875</v>
      </c>
      <c r="BD1960" s="14">
        <v>-0.19933184855233851</v>
      </c>
      <c r="BE1960" s="14">
        <v>-0.1447661469933185</v>
      </c>
      <c r="BF1960" s="14">
        <v>0</v>
      </c>
      <c r="BG1960" s="14" t="s">
        <v>7128</v>
      </c>
      <c r="BH1960" s="13">
        <v>-1.79</v>
      </c>
      <c r="BI1960" s="13">
        <v>-1.79</v>
      </c>
      <c r="BJ1960" s="13">
        <v>-1.3</v>
      </c>
      <c r="BK1960" s="13">
        <v>-1.3</v>
      </c>
      <c r="BL1960" s="13">
        <v>8.98</v>
      </c>
      <c r="BM1960" s="13">
        <v>8.98</v>
      </c>
      <c r="BN1960" s="13">
        <v>-0.97699999999999998</v>
      </c>
      <c r="BO1960" s="13">
        <v>-0.97699999999999998</v>
      </c>
      <c r="BP1960" s="13">
        <v>-1.3</v>
      </c>
      <c r="BQ1960" s="13">
        <v>0</v>
      </c>
      <c r="BR1960" s="13">
        <v>0</v>
      </c>
      <c r="BS1960" s="13">
        <v>-0.219</v>
      </c>
      <c r="BT1960" s="14" t="s">
        <v>7128</v>
      </c>
      <c r="BU1960" s="13">
        <v>-1.081</v>
      </c>
      <c r="BV1960" s="13">
        <v>-1.571</v>
      </c>
      <c r="BW1960" s="13">
        <v>-1.571</v>
      </c>
      <c r="BX1960" s="13">
        <v>6.32</v>
      </c>
      <c r="BY1960" s="13">
        <v>8.19</v>
      </c>
      <c r="BZ1960" s="13">
        <v>4.25</v>
      </c>
      <c r="CA1960" s="13">
        <v>7.0750000000000002</v>
      </c>
      <c r="CB1960" s="13">
        <v>0</v>
      </c>
      <c r="CC1960" s="15">
        <v>-0.35299999999999998</v>
      </c>
      <c r="CD1960" s="15">
        <v>0.505</v>
      </c>
      <c r="CE1960" s="15">
        <v>0.36</v>
      </c>
      <c r="CF1960" s="15">
        <v>1.1690199766052465</v>
      </c>
      <c r="CG1960" s="15">
        <v>1.174123814963757</v>
      </c>
      <c r="CH1960" s="13">
        <v>0.52</v>
      </c>
      <c r="CI1960" s="13">
        <v>0.21030000000000007</v>
      </c>
      <c r="CJ1960" s="13">
        <v>0</v>
      </c>
      <c r="CK1960" s="12">
        <f t="shared" si="60"/>
        <v>0</v>
      </c>
      <c r="CL1960" s="36">
        <f t="shared" si="61"/>
        <v>1.2692579505300354</v>
      </c>
      <c r="CM1960" s="13" t="s">
        <v>7128</v>
      </c>
      <c r="CN1960" s="13" t="s">
        <v>7128</v>
      </c>
      <c r="CO1960" s="13" t="s">
        <v>7128</v>
      </c>
      <c r="CP1960" s="13" t="s">
        <v>7128</v>
      </c>
      <c r="CQ1960" s="13" t="s">
        <v>7128</v>
      </c>
      <c r="CR1960" s="13" t="s">
        <v>7128</v>
      </c>
      <c r="CS1960" s="13" t="s">
        <v>7128</v>
      </c>
      <c r="CT1960" s="13">
        <v>0.48199999999999998</v>
      </c>
      <c r="CU1960" s="13">
        <v>-1.5642</v>
      </c>
      <c r="CV1960" s="13">
        <v>7.5570000000000004</v>
      </c>
      <c r="CW1960" s="13">
        <v>-0.97699999999999998</v>
      </c>
      <c r="CX1960" s="12">
        <v>-0.30199941193766533</v>
      </c>
      <c r="CY1960" s="12">
        <v>-0.18037361623616238</v>
      </c>
      <c r="CZ1960" s="15" t="s">
        <v>7128</v>
      </c>
      <c r="DA1960" s="20"/>
      <c r="DB1960" s="20"/>
    </row>
    <row r="1961" spans="1:106">
      <c r="A1961" s="8" t="s">
        <v>1257</v>
      </c>
      <c r="B1961" s="8" t="s">
        <v>1258</v>
      </c>
      <c r="C1961" s="9" t="s">
        <v>7131</v>
      </c>
      <c r="D1961" s="9" t="s">
        <v>7126</v>
      </c>
      <c r="E1961" s="10" t="s">
        <v>7127</v>
      </c>
      <c r="F1961" s="10" t="s">
        <v>7126</v>
      </c>
      <c r="G1961" s="11">
        <v>0.79</v>
      </c>
      <c r="H1961" s="11">
        <v>0.79</v>
      </c>
      <c r="I1961" s="12">
        <v>9.0499999999999997E-2</v>
      </c>
      <c r="J1961" s="12">
        <v>0.127995</v>
      </c>
      <c r="K1961" s="12">
        <v>4.1999999999999996E-2</v>
      </c>
      <c r="L1961" s="12">
        <v>9.8500000000000004E-2</v>
      </c>
      <c r="M1961" s="12">
        <v>6.5019850000000004E-2</v>
      </c>
      <c r="N1961" s="12">
        <v>0.127995</v>
      </c>
      <c r="O1961" s="12">
        <v>-0.62500098802395221</v>
      </c>
      <c r="P1961" s="12">
        <v>-0.2207142035504378</v>
      </c>
      <c r="Q1961" s="13">
        <v>16.399999999999999</v>
      </c>
      <c r="R1961" s="13">
        <v>0</v>
      </c>
      <c r="S1961" s="13">
        <v>0</v>
      </c>
      <c r="T1961" s="13">
        <v>0</v>
      </c>
      <c r="U1961" s="13">
        <v>16.399999999999999</v>
      </c>
      <c r="V1961" s="13">
        <v>0</v>
      </c>
      <c r="W1961" s="13">
        <v>16.399999999999999</v>
      </c>
      <c r="X1961" s="14">
        <v>0</v>
      </c>
      <c r="Y1961" s="15">
        <v>1.7401392111368909E-2</v>
      </c>
      <c r="Z1961" s="14" t="s">
        <v>7128</v>
      </c>
      <c r="AA1961" s="14">
        <v>0</v>
      </c>
      <c r="AB1961" s="14" t="s">
        <v>7128</v>
      </c>
      <c r="AC1961" s="14">
        <v>0</v>
      </c>
      <c r="AD1961" s="13">
        <v>0.191</v>
      </c>
      <c r="AE1961" s="15">
        <v>2.9071388888888889</v>
      </c>
      <c r="AF1961" s="14">
        <v>0.18708286933869708</v>
      </c>
      <c r="AG1961" s="14">
        <v>0.77853199769089221</v>
      </c>
      <c r="AH1961" s="15">
        <v>0.44086021505376338</v>
      </c>
      <c r="AI1961" s="5" t="s">
        <v>7128</v>
      </c>
      <c r="AJ1961" s="15" t="s">
        <v>7128</v>
      </c>
      <c r="AK1961" s="15" t="s">
        <v>7128</v>
      </c>
      <c r="AL1961" s="15" t="s">
        <v>7128</v>
      </c>
      <c r="AM1961" s="15" t="s">
        <v>7128</v>
      </c>
      <c r="AN1961" s="15" t="s">
        <v>7128</v>
      </c>
      <c r="AO1961" s="15">
        <v>9.4633583381419487E-2</v>
      </c>
      <c r="AP1961" s="15" t="s">
        <v>7128</v>
      </c>
      <c r="AQ1961" s="15">
        <v>15.769230769230766</v>
      </c>
      <c r="AR1961" s="15" t="s">
        <v>7128</v>
      </c>
      <c r="AS1961" s="15">
        <v>9.4633583381419487E-2</v>
      </c>
      <c r="AT1961" s="14" t="s">
        <v>7128</v>
      </c>
      <c r="AU1961" s="14">
        <v>0</v>
      </c>
      <c r="AV1961" s="12" t="s">
        <v>7128</v>
      </c>
      <c r="AW1961" s="12" t="s">
        <v>7128</v>
      </c>
      <c r="AX1961" s="12">
        <v>0.159</v>
      </c>
      <c r="AY1961" s="12">
        <v>0.22699999999999998</v>
      </c>
      <c r="AZ1961" s="14" t="s">
        <v>7128</v>
      </c>
      <c r="BA1961" s="14">
        <v>-4.9400000000000006E-2</v>
      </c>
      <c r="BB1961" s="14">
        <v>-0.49700598802395218</v>
      </c>
      <c r="BC1961" s="14">
        <v>-9.271920355043782E-2</v>
      </c>
      <c r="BD1961" s="14">
        <v>-9.5787651471436822E-2</v>
      </c>
      <c r="BE1961" s="14">
        <v>-4.460473167916907E-2</v>
      </c>
      <c r="BF1961" s="14">
        <v>0</v>
      </c>
      <c r="BG1961" s="14">
        <v>2.5699999999999997E-2</v>
      </c>
      <c r="BH1961" s="13">
        <v>-16.600000000000001</v>
      </c>
      <c r="BI1961" s="13">
        <v>-16.600000000000001</v>
      </c>
      <c r="BJ1961" s="13">
        <v>-7.73</v>
      </c>
      <c r="BK1961" s="13">
        <v>-7.73</v>
      </c>
      <c r="BL1961" s="13">
        <v>173.3</v>
      </c>
      <c r="BM1961" s="13">
        <v>173.3</v>
      </c>
      <c r="BN1961" s="13">
        <v>1.04</v>
      </c>
      <c r="BO1961" s="13">
        <v>1.04</v>
      </c>
      <c r="BP1961" s="13">
        <v>-7.73</v>
      </c>
      <c r="BQ1961" s="13">
        <v>0</v>
      </c>
      <c r="BR1961" s="13">
        <v>0</v>
      </c>
      <c r="BS1961" s="13">
        <v>-8.4700000000000006</v>
      </c>
      <c r="BT1961" s="14" t="s">
        <v>7128</v>
      </c>
      <c r="BU1961" s="13">
        <v>0.74000000000000021</v>
      </c>
      <c r="BV1961" s="13">
        <v>-8.1300000000000008</v>
      </c>
      <c r="BW1961" s="13">
        <v>-8.1300000000000008</v>
      </c>
      <c r="BX1961" s="13">
        <v>33.4</v>
      </c>
      <c r="BY1961" s="13">
        <v>83.36999999999999</v>
      </c>
      <c r="BZ1961" s="13">
        <v>0</v>
      </c>
      <c r="CA1961" s="13">
        <v>0</v>
      </c>
      <c r="CB1961" s="13">
        <v>0</v>
      </c>
      <c r="CC1961" s="15">
        <v>0.97099999999999997</v>
      </c>
      <c r="CD1961" s="15">
        <v>1.2</v>
      </c>
      <c r="CE1961" s="15">
        <v>0.36</v>
      </c>
      <c r="CF1961" s="15" t="s">
        <v>7128</v>
      </c>
      <c r="CG1961" s="15" t="s">
        <v>7128</v>
      </c>
      <c r="CH1961" s="13" t="s">
        <v>7128</v>
      </c>
      <c r="CI1961" s="13" t="s">
        <v>7128</v>
      </c>
      <c r="CJ1961" s="13">
        <v>0</v>
      </c>
      <c r="CK1961" s="12">
        <f t="shared" si="60"/>
        <v>0</v>
      </c>
      <c r="CL1961" s="36" t="str">
        <f t="shared" si="61"/>
        <v>NA</v>
      </c>
      <c r="CM1961" s="13" t="s">
        <v>7128</v>
      </c>
      <c r="CN1961" s="13" t="s">
        <v>7128</v>
      </c>
      <c r="CO1961" s="13" t="s">
        <v>7128</v>
      </c>
      <c r="CP1961" s="13" t="s">
        <v>7128</v>
      </c>
      <c r="CQ1961" s="13">
        <v>1.04</v>
      </c>
      <c r="CR1961" s="13">
        <v>16.399999999999999</v>
      </c>
      <c r="CS1961" s="13" t="s">
        <v>7128</v>
      </c>
      <c r="CT1961" s="13">
        <v>0</v>
      </c>
      <c r="CU1961" s="13">
        <v>-7.73</v>
      </c>
      <c r="CV1961" s="13">
        <v>0</v>
      </c>
      <c r="CW1961" s="13">
        <v>1.04</v>
      </c>
      <c r="CX1961" s="12">
        <v>-0.49700598802395218</v>
      </c>
      <c r="CY1961" s="12">
        <v>-9.271920355043782E-2</v>
      </c>
      <c r="CZ1961" s="15">
        <v>15.769230769230766</v>
      </c>
      <c r="DA1961" s="20"/>
      <c r="DB1961" s="20"/>
    </row>
    <row r="1962" spans="1:106">
      <c r="A1962" s="8" t="s">
        <v>3407</v>
      </c>
      <c r="B1962" s="8" t="s">
        <v>3408</v>
      </c>
      <c r="C1962" s="9" t="s">
        <v>7137</v>
      </c>
      <c r="D1962" s="9" t="s">
        <v>7126</v>
      </c>
      <c r="E1962" s="10" t="s">
        <v>7127</v>
      </c>
      <c r="F1962" s="10" t="s">
        <v>7126</v>
      </c>
      <c r="G1962" s="11">
        <v>0.51</v>
      </c>
      <c r="H1962" s="11">
        <v>0.51007714244325242</v>
      </c>
      <c r="I1962" s="12">
        <v>9.0499999999999997E-2</v>
      </c>
      <c r="J1962" s="12">
        <v>0.10266198139111435</v>
      </c>
      <c r="K1962" s="12">
        <v>4.7E-2</v>
      </c>
      <c r="L1962" s="12">
        <v>0.10350000000000001</v>
      </c>
      <c r="M1962" s="12">
        <v>6.8320350000000002E-2</v>
      </c>
      <c r="N1962" s="12">
        <v>0.10265672965059969</v>
      </c>
      <c r="O1962" s="12">
        <v>0.41768685581818799</v>
      </c>
      <c r="P1962" s="12">
        <v>-7.8590593895957336E-2</v>
      </c>
      <c r="Q1962" s="13">
        <v>137.30000000000001</v>
      </c>
      <c r="R1962" s="13">
        <v>0</v>
      </c>
      <c r="S1962" s="13">
        <v>2.1000000000000001E-2</v>
      </c>
      <c r="T1962" s="13">
        <v>2.1000000000000001E-2</v>
      </c>
      <c r="U1962" s="13">
        <v>137.321</v>
      </c>
      <c r="V1962" s="13">
        <v>7.6999999999999999E-2</v>
      </c>
      <c r="W1962" s="13">
        <v>137.244</v>
      </c>
      <c r="X1962" s="14">
        <v>5.6072996846804203E-4</v>
      </c>
      <c r="Y1962" s="15">
        <v>8.7440381558028621E-2</v>
      </c>
      <c r="Z1962" s="14">
        <v>4.1087849735863824E-3</v>
      </c>
      <c r="AA1962" s="14">
        <v>1.5292635503673876E-4</v>
      </c>
      <c r="AB1962" s="14">
        <v>4.1257367387033403E-3</v>
      </c>
      <c r="AC1962" s="14">
        <v>1.5294974508375819E-4</v>
      </c>
      <c r="AD1962" s="13">
        <v>2.1800000000000002</v>
      </c>
      <c r="AE1962" s="15">
        <v>0.22844444444444442</v>
      </c>
      <c r="AF1962" s="14" t="s">
        <v>7128</v>
      </c>
      <c r="AG1962" s="14" t="s">
        <v>7128</v>
      </c>
      <c r="AH1962" s="15">
        <v>0.72094412907080963</v>
      </c>
      <c r="AI1962" s="5" t="s">
        <v>7128</v>
      </c>
      <c r="AJ1962" s="15">
        <v>76.703910614525142</v>
      </c>
      <c r="AK1962" s="15">
        <v>76.703910614525142</v>
      </c>
      <c r="AL1962" s="15" t="s">
        <v>7128</v>
      </c>
      <c r="AM1962" s="15" t="s">
        <v>7128</v>
      </c>
      <c r="AN1962" s="15">
        <v>26.974459724950886</v>
      </c>
      <c r="AO1962" s="15">
        <v>10.021897810218979</v>
      </c>
      <c r="AP1962" s="15">
        <v>1595.8604651162791</v>
      </c>
      <c r="AQ1962" s="15">
        <v>1429.625</v>
      </c>
      <c r="AR1962" s="15">
        <v>27.263408820023837</v>
      </c>
      <c r="AS1962" s="15">
        <v>10.017810218978102</v>
      </c>
      <c r="AT1962" s="14">
        <v>0</v>
      </c>
      <c r="AU1962" s="14">
        <v>0</v>
      </c>
      <c r="AV1962" s="12">
        <v>11.382</v>
      </c>
      <c r="AW1962" s="12">
        <v>2.8680000000000003</v>
      </c>
      <c r="AX1962" s="12">
        <v>1.2509999999999999</v>
      </c>
      <c r="AY1962" s="12">
        <v>1.8340000000000001</v>
      </c>
      <c r="AZ1962" s="14" t="s">
        <v>7128</v>
      </c>
      <c r="BA1962" s="14" t="s">
        <v>7128</v>
      </c>
      <c r="BB1962" s="14">
        <v>0.52034883720930236</v>
      </c>
      <c r="BC1962" s="14">
        <v>2.4066135754642351E-2</v>
      </c>
      <c r="BD1962" s="14">
        <v>0.13065693430656936</v>
      </c>
      <c r="BE1962" s="14">
        <v>6.2773722627737227E-3</v>
      </c>
      <c r="BF1962" s="14">
        <v>1.1049723756906077E-2</v>
      </c>
      <c r="BG1962" s="14">
        <v>3.5200000000000002E-2</v>
      </c>
      <c r="BH1962" s="13">
        <v>1.79</v>
      </c>
      <c r="BI1962" s="13">
        <v>1.79</v>
      </c>
      <c r="BJ1962" s="13">
        <v>8.5999999999999993E-2</v>
      </c>
      <c r="BK1962" s="13">
        <v>8.5999999999999993E-2</v>
      </c>
      <c r="BL1962" s="13">
        <v>13.7</v>
      </c>
      <c r="BM1962" s="13">
        <v>13.7</v>
      </c>
      <c r="BN1962" s="13">
        <v>9.6000000000000002E-2</v>
      </c>
      <c r="BO1962" s="13">
        <v>9.6000000000000002E-2</v>
      </c>
      <c r="BP1962" s="13">
        <v>8.5049723756906073E-2</v>
      </c>
      <c r="BQ1962" s="13">
        <v>0</v>
      </c>
      <c r="BR1962" s="13">
        <v>0</v>
      </c>
      <c r="BS1962" s="13">
        <v>-1.6E-2</v>
      </c>
      <c r="BT1962" s="14">
        <v>-0.18812524360140315</v>
      </c>
      <c r="BU1962" s="13">
        <v>0.10104972375690607</v>
      </c>
      <c r="BV1962" s="13">
        <v>1.806</v>
      </c>
      <c r="BW1962" s="13">
        <v>1.806</v>
      </c>
      <c r="BX1962" s="13">
        <v>3.44</v>
      </c>
      <c r="BY1962" s="13">
        <v>3.5340000000000003</v>
      </c>
      <c r="BZ1962" s="13">
        <v>5.09</v>
      </c>
      <c r="CA1962" s="13">
        <v>5.0339999999999998</v>
      </c>
      <c r="CB1962" s="13">
        <v>0</v>
      </c>
      <c r="CC1962" s="15">
        <v>-2.5999999999999999E-2</v>
      </c>
      <c r="CD1962" s="15">
        <v>0.30199999999999999</v>
      </c>
      <c r="CE1962" s="15">
        <v>0.36</v>
      </c>
      <c r="CF1962" s="15">
        <v>1.8772445444462504</v>
      </c>
      <c r="CG1962" s="15">
        <v>2.9201934299559982</v>
      </c>
      <c r="CH1962" s="13">
        <v>3.1444444444444442E-2</v>
      </c>
      <c r="CI1962" s="13">
        <v>-0.17733333333333334</v>
      </c>
      <c r="CJ1962" s="13">
        <v>0</v>
      </c>
      <c r="CK1962" s="12">
        <f t="shared" si="60"/>
        <v>0</v>
      </c>
      <c r="CL1962" s="36">
        <f t="shared" si="61"/>
        <v>2.7214938418752483</v>
      </c>
      <c r="CM1962" s="13">
        <v>1.81</v>
      </c>
      <c r="CN1962" s="13">
        <v>0.02</v>
      </c>
      <c r="CO1962" s="13">
        <v>1.79</v>
      </c>
      <c r="CP1962" s="13">
        <v>137.30000000000001</v>
      </c>
      <c r="CQ1962" s="13">
        <v>9.6000000000000002E-2</v>
      </c>
      <c r="CR1962" s="13">
        <v>137.244</v>
      </c>
      <c r="CS1962" s="13" t="s">
        <v>7128</v>
      </c>
      <c r="CT1962" s="13">
        <v>0</v>
      </c>
      <c r="CU1962" s="13">
        <v>8.5999999999999993E-2</v>
      </c>
      <c r="CV1962" s="13">
        <v>5.0339999999999998</v>
      </c>
      <c r="CW1962" s="13">
        <v>9.6000000000000002E-2</v>
      </c>
      <c r="CX1962" s="12">
        <v>0.52034883720930236</v>
      </c>
      <c r="CY1962" s="12">
        <v>2.4066135754642351E-2</v>
      </c>
      <c r="CZ1962" s="15">
        <v>1429.625</v>
      </c>
      <c r="DA1962" s="20"/>
      <c r="DB1962" s="20"/>
    </row>
    <row r="1963" spans="1:106">
      <c r="A1963" s="8" t="s">
        <v>2625</v>
      </c>
      <c r="B1963" s="8" t="s">
        <v>2626</v>
      </c>
      <c r="C1963" s="9" t="s">
        <v>7203</v>
      </c>
      <c r="D1963" s="9" t="s">
        <v>7126</v>
      </c>
      <c r="E1963" s="10" t="s">
        <v>7127</v>
      </c>
      <c r="F1963" s="10" t="s">
        <v>7126</v>
      </c>
      <c r="G1963" s="11">
        <v>1.02</v>
      </c>
      <c r="H1963" s="11">
        <v>1.0279908953991985</v>
      </c>
      <c r="I1963" s="12">
        <v>9.0499999999999997E-2</v>
      </c>
      <c r="J1963" s="12">
        <v>0.14953317603362745</v>
      </c>
      <c r="K1963" s="12">
        <v>3.2000000000000001E-2</v>
      </c>
      <c r="L1963" s="12">
        <v>8.8499999999999995E-2</v>
      </c>
      <c r="M1963" s="12">
        <v>5.8418850000000001E-2</v>
      </c>
      <c r="N1963" s="12">
        <v>0.14854318335653485</v>
      </c>
      <c r="O1963" s="12">
        <v>0.10447751915353834</v>
      </c>
      <c r="P1963" s="12">
        <v>5.7082885913523923E-2</v>
      </c>
      <c r="Q1963" s="13">
        <v>72.099999999999994</v>
      </c>
      <c r="R1963" s="13">
        <v>0</v>
      </c>
      <c r="S1963" s="13">
        <v>0.79200000000000004</v>
      </c>
      <c r="T1963" s="13">
        <v>0.79200000000000004</v>
      </c>
      <c r="U1963" s="13">
        <v>72.891999999999996</v>
      </c>
      <c r="V1963" s="13">
        <v>2.2799999999999998</v>
      </c>
      <c r="W1963" s="13">
        <v>70.611999999999995</v>
      </c>
      <c r="X1963" s="14">
        <v>3.1279152719091256E-2</v>
      </c>
      <c r="Y1963" s="15">
        <v>0.27638190954773872</v>
      </c>
      <c r="Z1963" s="14">
        <v>3.7728658536585365E-2</v>
      </c>
      <c r="AA1963" s="14">
        <v>1.086538989189486E-2</v>
      </c>
      <c r="AB1963" s="14">
        <v>3.9207920792079208E-2</v>
      </c>
      <c r="AC1963" s="14">
        <v>1.0984743411927879E-2</v>
      </c>
      <c r="AD1963" s="13">
        <v>1.81</v>
      </c>
      <c r="AE1963" s="15">
        <v>0.90305555555555561</v>
      </c>
      <c r="AF1963" s="14">
        <v>3.1622776601683791E-2</v>
      </c>
      <c r="AG1963" s="14">
        <v>0.33678257080793234</v>
      </c>
      <c r="AH1963" s="15">
        <v>0.23469387755102039</v>
      </c>
      <c r="AI1963" s="5">
        <v>6.6510903426791268</v>
      </c>
      <c r="AJ1963" s="15">
        <v>15.178947368421051</v>
      </c>
      <c r="AK1963" s="15">
        <v>15.178947368421051</v>
      </c>
      <c r="AL1963" s="15">
        <v>13.712121212121211</v>
      </c>
      <c r="AM1963" s="15" t="s">
        <v>7128</v>
      </c>
      <c r="AN1963" s="15">
        <v>3.5693069306930694</v>
      </c>
      <c r="AO1963" s="15">
        <v>2.158682634730539</v>
      </c>
      <c r="AP1963" s="15">
        <v>16.536768149882903</v>
      </c>
      <c r="AQ1963" s="15">
        <v>11.3524115755627</v>
      </c>
      <c r="AR1963" s="15">
        <v>4.3771386064964046</v>
      </c>
      <c r="AS1963" s="15">
        <v>2.1141317365269461</v>
      </c>
      <c r="AT1963" s="14">
        <v>0.35191578947368418</v>
      </c>
      <c r="AU1963" s="14">
        <v>2.3184466019417479E-2</v>
      </c>
      <c r="AV1963" s="12">
        <v>0.31</v>
      </c>
      <c r="AW1963" s="12">
        <v>0.41499999999999998</v>
      </c>
      <c r="AX1963" s="12">
        <v>0.17800000000000002</v>
      </c>
      <c r="AY1963" s="12">
        <v>0.20300000000000001</v>
      </c>
      <c r="AZ1963" s="14" t="s">
        <v>7128</v>
      </c>
      <c r="BA1963" s="14">
        <v>0.251</v>
      </c>
      <c r="BB1963" s="14">
        <v>0.25401069518716579</v>
      </c>
      <c r="BC1963" s="14">
        <v>0.20562606927005878</v>
      </c>
      <c r="BD1963" s="14">
        <v>0.14221556886227546</v>
      </c>
      <c r="BE1963" s="14">
        <v>0.1278443113772455</v>
      </c>
      <c r="BF1963" s="14">
        <v>0.28680981595092025</v>
      </c>
      <c r="BG1963" s="14">
        <v>0.3836</v>
      </c>
      <c r="BH1963" s="13">
        <v>4.75</v>
      </c>
      <c r="BI1963" s="13">
        <v>4.75</v>
      </c>
      <c r="BJ1963" s="13">
        <v>4.2699999999999996</v>
      </c>
      <c r="BK1963" s="13">
        <v>4.2699999999999996</v>
      </c>
      <c r="BL1963" s="13">
        <v>33.4</v>
      </c>
      <c r="BM1963" s="13">
        <v>33.4</v>
      </c>
      <c r="BN1963" s="13">
        <v>6.22</v>
      </c>
      <c r="BO1963" s="13">
        <v>6.22</v>
      </c>
      <c r="BP1963" s="13">
        <v>3.0453220858895702</v>
      </c>
      <c r="BQ1963" s="13">
        <v>0</v>
      </c>
      <c r="BR1963" s="13">
        <v>0</v>
      </c>
      <c r="BS1963" s="13">
        <v>-1.43</v>
      </c>
      <c r="BT1963" s="14">
        <v>-0.46957266248646473</v>
      </c>
      <c r="BU1963" s="13">
        <v>4.4753220858895704</v>
      </c>
      <c r="BV1963" s="13">
        <v>6.18</v>
      </c>
      <c r="BW1963" s="13">
        <v>6.18</v>
      </c>
      <c r="BX1963" s="13">
        <v>18.7</v>
      </c>
      <c r="BY1963" s="13">
        <v>14.809999999999999</v>
      </c>
      <c r="BZ1963" s="13">
        <v>20.2</v>
      </c>
      <c r="CA1963" s="13">
        <v>16.131999999999998</v>
      </c>
      <c r="CB1963" s="13">
        <v>-1.6716</v>
      </c>
      <c r="CC1963" s="15">
        <v>7.0999999999999994E-2</v>
      </c>
      <c r="CD1963" s="15">
        <v>0.84099999999999997</v>
      </c>
      <c r="CE1963" s="15">
        <v>0.36</v>
      </c>
      <c r="CF1963" s="15" t="s">
        <v>7128</v>
      </c>
      <c r="CG1963" s="15" t="s">
        <v>7128</v>
      </c>
      <c r="CH1963" s="13" t="s">
        <v>7128</v>
      </c>
      <c r="CI1963" s="13" t="s">
        <v>7128</v>
      </c>
      <c r="CJ1963" s="13">
        <v>-1.6716</v>
      </c>
      <c r="CK1963" s="12">
        <f t="shared" si="60"/>
        <v>0.27048543689320387</v>
      </c>
      <c r="CL1963" s="36">
        <f t="shared" si="61"/>
        <v>2.0704190428961073</v>
      </c>
      <c r="CM1963" s="13">
        <v>6.52</v>
      </c>
      <c r="CN1963" s="13">
        <v>1.87</v>
      </c>
      <c r="CO1963" s="13">
        <v>4.75</v>
      </c>
      <c r="CP1963" s="13">
        <v>72.099999999999994</v>
      </c>
      <c r="CQ1963" s="13">
        <v>6.22</v>
      </c>
      <c r="CR1963" s="13">
        <v>70.611999999999995</v>
      </c>
      <c r="CS1963" s="13">
        <v>6.18</v>
      </c>
      <c r="CT1963" s="13">
        <v>0</v>
      </c>
      <c r="CU1963" s="13">
        <v>4.2699999999999996</v>
      </c>
      <c r="CV1963" s="13">
        <v>16.131999999999998</v>
      </c>
      <c r="CW1963" s="13">
        <v>6.22</v>
      </c>
      <c r="CX1963" s="12">
        <v>0.25401069518716579</v>
      </c>
      <c r="CY1963" s="12">
        <v>0.20562606927005878</v>
      </c>
      <c r="CZ1963" s="15">
        <v>11.3524115755627</v>
      </c>
      <c r="DA1963" s="20"/>
      <c r="DB1963" s="20"/>
    </row>
    <row r="1964" spans="1:106" ht="24">
      <c r="A1964" s="8" t="s">
        <v>2987</v>
      </c>
      <c r="B1964" s="8" t="s">
        <v>2988</v>
      </c>
      <c r="C1964" s="9" t="s">
        <v>7134</v>
      </c>
      <c r="D1964" s="9" t="s">
        <v>7126</v>
      </c>
      <c r="E1964" s="10" t="s">
        <v>7127</v>
      </c>
      <c r="F1964" s="10" t="s">
        <v>7126</v>
      </c>
      <c r="G1964" s="11">
        <v>0.89</v>
      </c>
      <c r="H1964" s="11">
        <v>1.7150364963503648</v>
      </c>
      <c r="I1964" s="12">
        <v>9.0499999999999997E-2</v>
      </c>
      <c r="J1964" s="12">
        <v>0.21171080291970801</v>
      </c>
      <c r="K1964" s="12">
        <v>4.7E-2</v>
      </c>
      <c r="L1964" s="12">
        <v>0.10350000000000001</v>
      </c>
      <c r="M1964" s="12">
        <v>6.8320350000000002E-2</v>
      </c>
      <c r="N1964" s="12">
        <v>0.14273130473484846</v>
      </c>
      <c r="O1964" s="12">
        <v>-0.18232935962073893</v>
      </c>
      <c r="P1964" s="12">
        <v>-8.7974090689188489E-2</v>
      </c>
      <c r="Q1964" s="13">
        <v>6.85</v>
      </c>
      <c r="R1964" s="13">
        <v>0</v>
      </c>
      <c r="S1964" s="13">
        <v>6.35</v>
      </c>
      <c r="T1964" s="13">
        <v>6.35</v>
      </c>
      <c r="U1964" s="13">
        <v>13.2</v>
      </c>
      <c r="V1964" s="13">
        <v>0.28799999999999998</v>
      </c>
      <c r="W1964" s="13">
        <v>12.911999999999999</v>
      </c>
      <c r="X1964" s="14">
        <v>2.1818181818181816E-2</v>
      </c>
      <c r="Y1964" s="15">
        <v>0.31746031746031744</v>
      </c>
      <c r="Z1964" s="14">
        <v>0.40266328471781865</v>
      </c>
      <c r="AA1964" s="14">
        <v>0.48106060606060608</v>
      </c>
      <c r="AB1964" s="14">
        <v>0.67409766454352438</v>
      </c>
      <c r="AC1964" s="14">
        <v>0.92700729927007297</v>
      </c>
      <c r="AD1964" s="13">
        <v>0.54500000000000004</v>
      </c>
      <c r="AE1964" s="15">
        <v>0.93619444444444444</v>
      </c>
      <c r="AF1964" s="14" t="s">
        <v>7128</v>
      </c>
      <c r="AG1964" s="14" t="s">
        <v>7128</v>
      </c>
      <c r="AH1964" s="15">
        <v>0.34649555774925961</v>
      </c>
      <c r="AI1964" s="5">
        <v>0.98952879581151831</v>
      </c>
      <c r="AJ1964" s="15">
        <v>24.035087719298247</v>
      </c>
      <c r="AK1964" s="15">
        <v>24.035087719298247</v>
      </c>
      <c r="AL1964" s="15" t="s">
        <v>7128</v>
      </c>
      <c r="AM1964" s="15" t="s">
        <v>7128</v>
      </c>
      <c r="AN1964" s="15">
        <v>0.727176220806794</v>
      </c>
      <c r="AO1964" s="15">
        <v>0.30717488789237668</v>
      </c>
      <c r="AP1964" s="15">
        <v>13.663492063492063</v>
      </c>
      <c r="AQ1964" s="15">
        <v>11.738181818181816</v>
      </c>
      <c r="AR1964" s="15">
        <v>0.83400077509365711</v>
      </c>
      <c r="AS1964" s="15">
        <v>0.57901345291479811</v>
      </c>
      <c r="AT1964" s="14">
        <v>0</v>
      </c>
      <c r="AU1964" s="14">
        <v>0</v>
      </c>
      <c r="AV1964" s="12">
        <v>-0.185</v>
      </c>
      <c r="AW1964" s="12">
        <v>-0.26300000000000001</v>
      </c>
      <c r="AX1964" s="12">
        <v>0.28800000000000003</v>
      </c>
      <c r="AY1964" s="12">
        <v>1.9799999999999998E-2</v>
      </c>
      <c r="AZ1964" s="14" t="s">
        <v>7128</v>
      </c>
      <c r="BA1964" s="14" t="s">
        <v>7128</v>
      </c>
      <c r="BB1964" s="14">
        <v>2.9381443298969072E-2</v>
      </c>
      <c r="BC1964" s="14">
        <v>5.4757214045659981E-2</v>
      </c>
      <c r="BD1964" s="14">
        <v>1.2780269058295962E-2</v>
      </c>
      <c r="BE1964" s="14">
        <v>4.2376681614349772E-2</v>
      </c>
      <c r="BF1964" s="14">
        <v>0</v>
      </c>
      <c r="BG1964" s="14">
        <v>1.2800000000000001E-2</v>
      </c>
      <c r="BH1964" s="13">
        <v>0.28499999999999998</v>
      </c>
      <c r="BI1964" s="13">
        <v>0.28499999999999998</v>
      </c>
      <c r="BJ1964" s="13">
        <v>0.94499999999999995</v>
      </c>
      <c r="BK1964" s="13">
        <v>0.94499999999999995</v>
      </c>
      <c r="BL1964" s="13">
        <v>22.3</v>
      </c>
      <c r="BM1964" s="13">
        <v>22.3</v>
      </c>
      <c r="BN1964" s="13">
        <v>1.1000000000000001</v>
      </c>
      <c r="BO1964" s="13">
        <v>1.1000000000000001</v>
      </c>
      <c r="BP1964" s="13">
        <v>0.94499999999999995</v>
      </c>
      <c r="BQ1964" s="13">
        <v>0</v>
      </c>
      <c r="BR1964" s="13">
        <v>0</v>
      </c>
      <c r="BS1964" s="13">
        <v>-0.182</v>
      </c>
      <c r="BT1964" s="14">
        <v>-0.19259259259259259</v>
      </c>
      <c r="BU1964" s="13">
        <v>1.127</v>
      </c>
      <c r="BV1964" s="13">
        <v>0.46699999999999997</v>
      </c>
      <c r="BW1964" s="13">
        <v>0.46699999999999997</v>
      </c>
      <c r="BX1964" s="13">
        <v>9.6999999999999993</v>
      </c>
      <c r="BY1964" s="13">
        <v>17.257999999999999</v>
      </c>
      <c r="BZ1964" s="13">
        <v>9.42</v>
      </c>
      <c r="CA1964" s="13">
        <v>15.481999999999999</v>
      </c>
      <c r="CB1964" s="13">
        <v>0</v>
      </c>
      <c r="CC1964" s="15">
        <v>0.109</v>
      </c>
      <c r="CD1964" s="15">
        <v>0.8</v>
      </c>
      <c r="CE1964" s="15">
        <v>0.36</v>
      </c>
      <c r="CF1964" s="15">
        <v>0.97709410664129281</v>
      </c>
      <c r="CG1964" s="15">
        <v>1.033829862704885</v>
      </c>
      <c r="CH1964" s="13">
        <v>1.0579000000000001</v>
      </c>
      <c r="CI1964" s="13">
        <v>0.47660000000000002</v>
      </c>
      <c r="CJ1964" s="13">
        <v>0</v>
      </c>
      <c r="CK1964" s="12">
        <f t="shared" si="60"/>
        <v>0</v>
      </c>
      <c r="CL1964" s="36">
        <f t="shared" si="61"/>
        <v>1.4403823795375275</v>
      </c>
      <c r="CM1964" s="13">
        <v>0.219</v>
      </c>
      <c r="CN1964" s="13" t="s">
        <v>7128</v>
      </c>
      <c r="CO1964" s="13">
        <v>0.28499999999999998</v>
      </c>
      <c r="CP1964" s="13">
        <v>6.85</v>
      </c>
      <c r="CQ1964" s="13">
        <v>1.1000000000000001</v>
      </c>
      <c r="CR1964" s="13">
        <v>12.911999999999999</v>
      </c>
      <c r="CS1964" s="13" t="s">
        <v>7128</v>
      </c>
      <c r="CT1964" s="13">
        <v>0</v>
      </c>
      <c r="CU1964" s="13">
        <v>0.94499999999999995</v>
      </c>
      <c r="CV1964" s="13">
        <v>15.481999999999999</v>
      </c>
      <c r="CW1964" s="13">
        <v>1.1000000000000001</v>
      </c>
      <c r="CX1964" s="12">
        <v>2.9381443298969072E-2</v>
      </c>
      <c r="CY1964" s="12">
        <v>5.4757214045659981E-2</v>
      </c>
      <c r="CZ1964" s="15">
        <v>11.738181818181816</v>
      </c>
      <c r="DA1964" s="20"/>
      <c r="DB1964" s="20"/>
    </row>
    <row r="1965" spans="1:106">
      <c r="A1965" s="8" t="s">
        <v>633</v>
      </c>
      <c r="B1965" s="8" t="s">
        <v>634</v>
      </c>
      <c r="C1965" s="9" t="s">
        <v>7131</v>
      </c>
      <c r="D1965" s="9" t="s">
        <v>7126</v>
      </c>
      <c r="E1965" s="10" t="s">
        <v>7127</v>
      </c>
      <c r="F1965" s="10" t="s">
        <v>7126</v>
      </c>
      <c r="G1965" s="11">
        <v>0.79</v>
      </c>
      <c r="H1965" s="11">
        <v>0.79539780532190318</v>
      </c>
      <c r="I1965" s="12">
        <v>9.0499999999999997E-2</v>
      </c>
      <c r="J1965" s="12">
        <v>0.12848350138163223</v>
      </c>
      <c r="K1965" s="12">
        <v>4.1999999999999996E-2</v>
      </c>
      <c r="L1965" s="12">
        <v>9.8500000000000004E-2</v>
      </c>
      <c r="M1965" s="12">
        <v>6.5019850000000004E-2</v>
      </c>
      <c r="N1965" s="12">
        <v>0.12799690327553773</v>
      </c>
      <c r="O1965" s="12" t="s">
        <v>7128</v>
      </c>
      <c r="P1965" s="12">
        <v>69.758699748591894</v>
      </c>
      <c r="Q1965" s="13">
        <v>81.7</v>
      </c>
      <c r="R1965" s="13">
        <v>0.63126270919638072</v>
      </c>
      <c r="S1965" s="13">
        <v>0</v>
      </c>
      <c r="T1965" s="13">
        <v>0.63126270919638072</v>
      </c>
      <c r="U1965" s="13">
        <v>82.33126270919638</v>
      </c>
      <c r="V1965" s="13">
        <v>0</v>
      </c>
      <c r="W1965" s="13">
        <v>82.33126270919638</v>
      </c>
      <c r="X1965" s="14">
        <v>0</v>
      </c>
      <c r="Y1965" s="15">
        <v>9.5473833097595467E-2</v>
      </c>
      <c r="Z1965" s="14" t="s">
        <v>7128</v>
      </c>
      <c r="AA1965" s="14">
        <v>7.6673512396630457E-3</v>
      </c>
      <c r="AB1965" s="14" t="s">
        <v>7128</v>
      </c>
      <c r="AC1965" s="14">
        <v>7.7265937478137175E-3</v>
      </c>
      <c r="AD1965" s="13">
        <v>0.57799999999999996</v>
      </c>
      <c r="AE1965" s="15">
        <v>2.5587222222222223</v>
      </c>
      <c r="AF1965" s="14">
        <v>0.20976176963403032</v>
      </c>
      <c r="AG1965" s="14">
        <v>0.6922138397923</v>
      </c>
      <c r="AH1965" s="15">
        <v>0.34726904922454482</v>
      </c>
      <c r="AI1965" s="5">
        <v>0.8081300813008131</v>
      </c>
      <c r="AJ1965" s="15">
        <v>45.898876404494381</v>
      </c>
      <c r="AK1965" s="15">
        <v>45.898876404494381</v>
      </c>
      <c r="AL1965" s="15" t="s">
        <v>7128</v>
      </c>
      <c r="AM1965" s="15" t="s">
        <v>7128</v>
      </c>
      <c r="AN1965" s="15" t="s">
        <v>7128</v>
      </c>
      <c r="AO1965" s="15">
        <v>0.16946691557768098</v>
      </c>
      <c r="AP1965" s="15">
        <v>1.650297249459783</v>
      </c>
      <c r="AQ1965" s="15">
        <v>1.3233346091649343</v>
      </c>
      <c r="AR1965" s="15">
        <v>130.42313684901004</v>
      </c>
      <c r="AS1965" s="15">
        <v>0.17077631758804476</v>
      </c>
      <c r="AT1965" s="14">
        <v>0</v>
      </c>
      <c r="AU1965" s="14">
        <v>0</v>
      </c>
      <c r="AV1965" s="12" t="s">
        <v>7128</v>
      </c>
      <c r="AW1965" s="12">
        <v>-0.28300000000000003</v>
      </c>
      <c r="AX1965" s="12">
        <v>5.04E-2</v>
      </c>
      <c r="AY1965" s="12">
        <v>8.3900000000000002E-2</v>
      </c>
      <c r="AZ1965" s="14" t="s">
        <v>7128</v>
      </c>
      <c r="BA1965" s="14" t="s">
        <v>7128</v>
      </c>
      <c r="BB1965" s="14" t="s">
        <v>7128</v>
      </c>
      <c r="BC1965" s="14">
        <v>69.886696651867439</v>
      </c>
      <c r="BD1965" s="14">
        <v>3.6921800456336858E-3</v>
      </c>
      <c r="BE1965" s="14">
        <v>0.103482156104876</v>
      </c>
      <c r="BF1965" s="14">
        <v>0.115695067264574</v>
      </c>
      <c r="BG1965" s="14">
        <v>0.24340000000000001</v>
      </c>
      <c r="BH1965" s="13">
        <v>1.78</v>
      </c>
      <c r="BI1965" s="13">
        <v>1.78</v>
      </c>
      <c r="BJ1965" s="13">
        <v>49.7</v>
      </c>
      <c r="BK1965" s="13">
        <v>49.888747458160722</v>
      </c>
      <c r="BL1965" s="13">
        <v>482.1</v>
      </c>
      <c r="BM1965" s="13">
        <v>482.1</v>
      </c>
      <c r="BN1965" s="13">
        <v>61.9</v>
      </c>
      <c r="BO1965" s="13">
        <v>62.214999999999996</v>
      </c>
      <c r="BP1965" s="13">
        <v>44.116865465243471</v>
      </c>
      <c r="BQ1965" s="13">
        <v>-48.620000000000005</v>
      </c>
      <c r="BR1965" s="13">
        <v>39.699999999999996</v>
      </c>
      <c r="BS1965" s="13">
        <v>-6.6199999999999992</v>
      </c>
      <c r="BT1965" s="14">
        <v>0.74982661735252631</v>
      </c>
      <c r="BU1965" s="13">
        <v>11.036865465243473</v>
      </c>
      <c r="BV1965" s="13">
        <v>17.320000000000007</v>
      </c>
      <c r="BW1965" s="13">
        <v>-31.299999999999997</v>
      </c>
      <c r="BX1965" s="13">
        <v>0</v>
      </c>
      <c r="BY1965" s="13">
        <v>0.63126270919638072</v>
      </c>
      <c r="BZ1965" s="13">
        <v>0</v>
      </c>
      <c r="CA1965" s="13">
        <v>0.63126270919638072</v>
      </c>
      <c r="CB1965" s="13">
        <v>0</v>
      </c>
      <c r="CC1965" s="15">
        <v>0.96799999999999997</v>
      </c>
      <c r="CD1965" s="15">
        <v>0.82599999999999996</v>
      </c>
      <c r="CE1965" s="15">
        <v>0.36</v>
      </c>
      <c r="CF1965" s="15" t="s">
        <v>7128</v>
      </c>
      <c r="CG1965" s="15" t="s">
        <v>7128</v>
      </c>
      <c r="CH1965" s="13" t="s">
        <v>7128</v>
      </c>
      <c r="CI1965" s="13" t="s">
        <v>7128</v>
      </c>
      <c r="CJ1965" s="13">
        <v>0</v>
      </c>
      <c r="CK1965" s="12">
        <f t="shared" si="60"/>
        <v>0</v>
      </c>
      <c r="CL1965" s="36">
        <f t="shared" si="61"/>
        <v>763.70739626570059</v>
      </c>
      <c r="CM1965" s="13">
        <v>2.23</v>
      </c>
      <c r="CN1965" s="13">
        <v>0.25800000000000001</v>
      </c>
      <c r="CO1965" s="13">
        <v>1.78</v>
      </c>
      <c r="CP1965" s="13">
        <v>81.7</v>
      </c>
      <c r="CQ1965" s="13">
        <v>62.214999999999996</v>
      </c>
      <c r="CR1965" s="13">
        <v>82.33126270919638</v>
      </c>
      <c r="CS1965" s="13" t="s">
        <v>7128</v>
      </c>
      <c r="CT1965" s="13">
        <v>0</v>
      </c>
      <c r="CU1965" s="13">
        <v>49.888747458160722</v>
      </c>
      <c r="CV1965" s="13">
        <v>0.63126270919638072</v>
      </c>
      <c r="CW1965" s="13">
        <v>61.9</v>
      </c>
      <c r="CX1965" s="12" t="s">
        <v>7128</v>
      </c>
      <c r="CY1965" s="12">
        <v>69.886696651867439</v>
      </c>
      <c r="CZ1965" s="15">
        <v>1.3300688644458221</v>
      </c>
      <c r="DA1965" s="20"/>
      <c r="DB1965" s="20"/>
    </row>
    <row r="1966" spans="1:106">
      <c r="A1966" s="8" t="s">
        <v>4955</v>
      </c>
      <c r="B1966" s="8" t="s">
        <v>4956</v>
      </c>
      <c r="C1966" s="9" t="s">
        <v>7131</v>
      </c>
      <c r="D1966" s="9" t="s">
        <v>7126</v>
      </c>
      <c r="E1966" s="10" t="s">
        <v>7127</v>
      </c>
      <c r="F1966" s="10" t="s">
        <v>7126</v>
      </c>
      <c r="G1966" s="11">
        <v>0.79</v>
      </c>
      <c r="H1966" s="11">
        <v>2.6511528822055137</v>
      </c>
      <c r="I1966" s="12">
        <v>9.0499999999999997E-2</v>
      </c>
      <c r="J1966" s="12">
        <v>0.29642933583959902</v>
      </c>
      <c r="K1966" s="12">
        <v>4.7E-2</v>
      </c>
      <c r="L1966" s="12">
        <v>0.10350000000000001</v>
      </c>
      <c r="M1966" s="12">
        <v>6.8320350000000002E-2</v>
      </c>
      <c r="N1966" s="12">
        <v>0.13629307991038089</v>
      </c>
      <c r="O1966" s="12" t="s">
        <v>7128</v>
      </c>
      <c r="P1966" s="12">
        <v>-4.3570723006896008</v>
      </c>
      <c r="Q1966" s="13">
        <v>0.39900000000000002</v>
      </c>
      <c r="R1966" s="13">
        <v>0</v>
      </c>
      <c r="S1966" s="13">
        <v>0.94</v>
      </c>
      <c r="T1966" s="13">
        <v>0.94</v>
      </c>
      <c r="U1966" s="13">
        <v>1.339</v>
      </c>
      <c r="V1966" s="13">
        <v>3.9E-2</v>
      </c>
      <c r="W1966" s="13">
        <v>1.3</v>
      </c>
      <c r="X1966" s="14">
        <v>2.9126213592233011E-2</v>
      </c>
      <c r="Y1966" s="15">
        <v>3.1928480204342274E-2</v>
      </c>
      <c r="Z1966" s="14" t="s">
        <v>7128</v>
      </c>
      <c r="AA1966" s="14">
        <v>0.70201643017176996</v>
      </c>
      <c r="AB1966" s="14" t="s">
        <v>7128</v>
      </c>
      <c r="AC1966" s="14">
        <v>2.3558897243107766</v>
      </c>
      <c r="AD1966" s="13">
        <v>5.0999999999999997E-2</v>
      </c>
      <c r="AE1966" s="15">
        <v>0.36161111111111099</v>
      </c>
      <c r="AF1966" s="14">
        <v>4.4721359549995794E-2</v>
      </c>
      <c r="AG1966" s="14" t="s">
        <v>7128</v>
      </c>
      <c r="AH1966" s="15">
        <v>0.41333333333333333</v>
      </c>
      <c r="AI1966" s="5" t="s">
        <v>7128</v>
      </c>
      <c r="AJ1966" s="15" t="s">
        <v>7128</v>
      </c>
      <c r="AK1966" s="15" t="s">
        <v>7128</v>
      </c>
      <c r="AL1966" s="15" t="s">
        <v>7128</v>
      </c>
      <c r="AM1966" s="15" t="s">
        <v>7128</v>
      </c>
      <c r="AN1966" s="15" t="s">
        <v>7128</v>
      </c>
      <c r="AO1966" s="15">
        <v>0.43181818181818182</v>
      </c>
      <c r="AP1966" s="15" t="s">
        <v>7128</v>
      </c>
      <c r="AQ1966" s="15" t="s">
        <v>7128</v>
      </c>
      <c r="AR1966" s="15" t="s">
        <v>7128</v>
      </c>
      <c r="AS1966" s="15">
        <v>1.4069264069264069</v>
      </c>
      <c r="AT1966" s="14" t="s">
        <v>7128</v>
      </c>
      <c r="AU1966" s="14">
        <v>0</v>
      </c>
      <c r="AV1966" s="12" t="s">
        <v>7128</v>
      </c>
      <c r="AW1966" s="12" t="s">
        <v>7128</v>
      </c>
      <c r="AX1966" s="12">
        <v>-0.214</v>
      </c>
      <c r="AY1966" s="12">
        <v>-0.183</v>
      </c>
      <c r="AZ1966" s="14" t="s">
        <v>7128</v>
      </c>
      <c r="BA1966" s="14" t="s">
        <v>7128</v>
      </c>
      <c r="BB1966" s="14" t="s">
        <v>7128</v>
      </c>
      <c r="BC1966" s="14">
        <v>-4.2207792207792201</v>
      </c>
      <c r="BD1966" s="14">
        <v>-0.32034632034632032</v>
      </c>
      <c r="BE1966" s="14">
        <v>-0.35173160173160173</v>
      </c>
      <c r="BF1966" s="14">
        <v>0</v>
      </c>
      <c r="BG1966" s="14" t="s">
        <v>7128</v>
      </c>
      <c r="BH1966" s="13">
        <v>-0.29599999999999999</v>
      </c>
      <c r="BI1966" s="13">
        <v>-0.29599999999999999</v>
      </c>
      <c r="BJ1966" s="13">
        <v>-0.32500000000000001</v>
      </c>
      <c r="BK1966" s="13">
        <v>-0.32500000000000001</v>
      </c>
      <c r="BL1966" s="13">
        <v>0.92400000000000004</v>
      </c>
      <c r="BM1966" s="13">
        <v>0.92400000000000004</v>
      </c>
      <c r="BN1966" s="13">
        <v>-0.17100000000000001</v>
      </c>
      <c r="BO1966" s="13">
        <v>-0.17100000000000001</v>
      </c>
      <c r="BP1966" s="13">
        <v>-0.32500000000000001</v>
      </c>
      <c r="BQ1966" s="13">
        <v>0</v>
      </c>
      <c r="BR1966" s="13">
        <v>0</v>
      </c>
      <c r="BS1966" s="13">
        <v>-1.7999999999999999E-2</v>
      </c>
      <c r="BT1966" s="14" t="s">
        <v>7128</v>
      </c>
      <c r="BU1966" s="13">
        <v>-0.307</v>
      </c>
      <c r="BV1966" s="13">
        <v>-0.27799999999999997</v>
      </c>
      <c r="BW1966" s="13">
        <v>-0.27799999999999997</v>
      </c>
      <c r="BX1966" s="13">
        <v>-0.88700000000000001</v>
      </c>
      <c r="BY1966" s="13">
        <v>7.7000000000000013E-2</v>
      </c>
      <c r="BZ1966" s="13">
        <v>-1.1499999999999999</v>
      </c>
      <c r="CA1966" s="13">
        <v>-0.24899999999999997</v>
      </c>
      <c r="CB1966" s="13">
        <v>0</v>
      </c>
      <c r="CC1966" s="15">
        <v>-0.215</v>
      </c>
      <c r="CD1966" s="15">
        <v>0.83099999999999996</v>
      </c>
      <c r="CE1966" s="15">
        <v>0.36</v>
      </c>
      <c r="CF1966" s="15">
        <v>0.87023917659115491</v>
      </c>
      <c r="CG1966" s="15">
        <v>1.7896634939457055</v>
      </c>
      <c r="CH1966" s="13">
        <v>-0.49779999999999996</v>
      </c>
      <c r="CI1966" s="13">
        <v>-0.13180000000000003</v>
      </c>
      <c r="CJ1966" s="13">
        <v>0</v>
      </c>
      <c r="CK1966" s="12">
        <f t="shared" si="60"/>
        <v>0</v>
      </c>
      <c r="CL1966" s="36" t="str">
        <f t="shared" si="61"/>
        <v>NA</v>
      </c>
      <c r="CM1966" s="13" t="s">
        <v>7128</v>
      </c>
      <c r="CN1966" s="13" t="s">
        <v>7128</v>
      </c>
      <c r="CO1966" s="13" t="s">
        <v>7128</v>
      </c>
      <c r="CP1966" s="13" t="s">
        <v>7128</v>
      </c>
      <c r="CQ1966" s="13" t="s">
        <v>7128</v>
      </c>
      <c r="CR1966" s="13" t="s">
        <v>7128</v>
      </c>
      <c r="CS1966" s="13" t="s">
        <v>7128</v>
      </c>
      <c r="CT1966" s="13">
        <v>0</v>
      </c>
      <c r="CU1966" s="13">
        <v>-0.32500000000000001</v>
      </c>
      <c r="CV1966" s="13">
        <v>-0.24899999999999997</v>
      </c>
      <c r="CW1966" s="13">
        <v>-0.17100000000000001</v>
      </c>
      <c r="CX1966" s="12" t="s">
        <v>7128</v>
      </c>
      <c r="CY1966" s="12">
        <v>-4.2207792207792201</v>
      </c>
      <c r="CZ1966" s="15" t="s">
        <v>7128</v>
      </c>
      <c r="DA1966" s="20"/>
      <c r="DB1966" s="20"/>
    </row>
    <row r="1967" spans="1:106" ht="24">
      <c r="A1967" s="8" t="s">
        <v>4951</v>
      </c>
      <c r="B1967" s="8" t="s">
        <v>4952</v>
      </c>
      <c r="C1967" s="9" t="s">
        <v>7142</v>
      </c>
      <c r="D1967" s="9" t="s">
        <v>7126</v>
      </c>
      <c r="E1967" s="10" t="s">
        <v>7127</v>
      </c>
      <c r="F1967" s="10" t="s">
        <v>7126</v>
      </c>
      <c r="G1967" s="11">
        <v>0.1</v>
      </c>
      <c r="H1967" s="11">
        <v>0.1</v>
      </c>
      <c r="I1967" s="12">
        <v>9.0499999999999997E-2</v>
      </c>
      <c r="J1967" s="12">
        <v>6.5549999999999997E-2</v>
      </c>
      <c r="K1967" s="12">
        <v>3.6999999999999998E-2</v>
      </c>
      <c r="L1967" s="12">
        <v>9.35E-2</v>
      </c>
      <c r="M1967" s="12">
        <v>6.1719349999999999E-2</v>
      </c>
      <c r="N1967" s="12">
        <v>6.5549999999999997E-2</v>
      </c>
      <c r="O1967" s="12" t="s">
        <v>7128</v>
      </c>
      <c r="P1967" s="12" t="s">
        <v>7128</v>
      </c>
      <c r="Q1967" s="13">
        <v>3.54</v>
      </c>
      <c r="R1967" s="13">
        <v>0</v>
      </c>
      <c r="S1967" s="13">
        <v>0</v>
      </c>
      <c r="T1967" s="13">
        <v>0</v>
      </c>
      <c r="U1967" s="13">
        <v>3.54</v>
      </c>
      <c r="V1967" s="13">
        <v>0</v>
      </c>
      <c r="W1967" s="13">
        <v>3.54</v>
      </c>
      <c r="X1967" s="14">
        <v>0</v>
      </c>
      <c r="Y1967" s="15">
        <v>7.1736011477761832E-2</v>
      </c>
      <c r="Z1967" s="14" t="s">
        <v>7128</v>
      </c>
      <c r="AA1967" s="14">
        <v>0</v>
      </c>
      <c r="AB1967" s="14" t="s">
        <v>7128</v>
      </c>
      <c r="AC1967" s="14">
        <v>0</v>
      </c>
      <c r="AD1967" s="13">
        <v>0.50800000000000001</v>
      </c>
      <c r="AE1967" s="15">
        <v>2.70825</v>
      </c>
      <c r="AF1967" s="14">
        <v>0.18439088914585774</v>
      </c>
      <c r="AG1967" s="14">
        <v>0.60279550966359086</v>
      </c>
      <c r="AH1967" s="15">
        <v>0.35269709543568467</v>
      </c>
      <c r="AI1967" s="5">
        <v>2.0847953216374266</v>
      </c>
      <c r="AJ1967" s="15">
        <v>6.2105263157894743</v>
      </c>
      <c r="AK1967" s="15">
        <v>6.2105263157894743</v>
      </c>
      <c r="AL1967" s="15" t="s">
        <v>7128</v>
      </c>
      <c r="AM1967" s="15" t="s">
        <v>7128</v>
      </c>
      <c r="AN1967" s="15" t="s">
        <v>7128</v>
      </c>
      <c r="AO1967" s="15">
        <v>3.8187702265372168</v>
      </c>
      <c r="AP1967" s="15">
        <v>4.9649368863955123</v>
      </c>
      <c r="AQ1967" s="15">
        <v>4.8626373626373631</v>
      </c>
      <c r="AR1967" s="15" t="s">
        <v>7128</v>
      </c>
      <c r="AS1967" s="15">
        <v>3.8187702265372168</v>
      </c>
      <c r="AT1967" s="14">
        <v>0.19564912280701754</v>
      </c>
      <c r="AU1967" s="14">
        <v>3.1502824858757057E-2</v>
      </c>
      <c r="AV1967" s="12">
        <v>-0.19699999999999998</v>
      </c>
      <c r="AW1967" s="12">
        <v>-8.2699999999999996E-2</v>
      </c>
      <c r="AX1967" s="12">
        <v>-0.255</v>
      </c>
      <c r="AY1967" s="12">
        <v>-0.13</v>
      </c>
      <c r="AZ1967" s="14" t="s">
        <v>7128</v>
      </c>
      <c r="BA1967" s="14" t="s">
        <v>7128</v>
      </c>
      <c r="BB1967" s="14" t="s">
        <v>7128</v>
      </c>
      <c r="BC1967" s="14" t="s">
        <v>7128</v>
      </c>
      <c r="BD1967" s="14">
        <v>0.61488673139158567</v>
      </c>
      <c r="BE1967" s="14">
        <v>0.76914778856526422</v>
      </c>
      <c r="BF1967" s="14">
        <v>0.20279720279720279</v>
      </c>
      <c r="BG1967" s="14">
        <v>2.8300000000000002E-2</v>
      </c>
      <c r="BH1967" s="13">
        <v>0.56999999999999995</v>
      </c>
      <c r="BI1967" s="13">
        <v>0.56999999999999995</v>
      </c>
      <c r="BJ1967" s="13">
        <v>0.71299999999999997</v>
      </c>
      <c r="BK1967" s="13">
        <v>0.71299999999999997</v>
      </c>
      <c r="BL1967" s="13">
        <v>0.92700000000000005</v>
      </c>
      <c r="BM1967" s="13">
        <v>0.92700000000000005</v>
      </c>
      <c r="BN1967" s="13">
        <v>0.72799999999999998</v>
      </c>
      <c r="BO1967" s="13">
        <v>0.72799999999999998</v>
      </c>
      <c r="BP1967" s="13">
        <v>0.56840559440559435</v>
      </c>
      <c r="BQ1967" s="13">
        <v>0</v>
      </c>
      <c r="BR1967" s="13">
        <v>0</v>
      </c>
      <c r="BS1967" s="13">
        <v>-1.4999999999999999E-2</v>
      </c>
      <c r="BT1967" s="14">
        <v>-2.638960655495682E-2</v>
      </c>
      <c r="BU1967" s="13">
        <v>0.58340559440559436</v>
      </c>
      <c r="BV1967" s="13">
        <v>0.58499999999999996</v>
      </c>
      <c r="BW1967" s="13">
        <v>0.58499999999999996</v>
      </c>
      <c r="BX1967" s="13">
        <v>0</v>
      </c>
      <c r="BY1967" s="13">
        <v>0</v>
      </c>
      <c r="BZ1967" s="13">
        <v>0</v>
      </c>
      <c r="CA1967" s="13">
        <v>0</v>
      </c>
      <c r="CB1967" s="13">
        <v>-0.11151999999999999</v>
      </c>
      <c r="CC1967" s="15">
        <v>0.74099999999999999</v>
      </c>
      <c r="CD1967" s="15">
        <v>1.45</v>
      </c>
      <c r="CE1967" s="15">
        <v>0.36</v>
      </c>
      <c r="CF1967" s="15" t="s">
        <v>7128</v>
      </c>
      <c r="CG1967" s="15" t="s">
        <v>7128</v>
      </c>
      <c r="CH1967" s="13" t="s">
        <v>7128</v>
      </c>
      <c r="CI1967" s="13" t="s">
        <v>7128</v>
      </c>
      <c r="CJ1967" s="13">
        <v>-0.11151999999999999</v>
      </c>
      <c r="CK1967" s="12">
        <f t="shared" si="60"/>
        <v>0.19063247863247865</v>
      </c>
      <c r="CL1967" s="36" t="str">
        <f t="shared" si="61"/>
        <v>NA</v>
      </c>
      <c r="CM1967" s="13">
        <v>0.71499999999999997</v>
      </c>
      <c r="CN1967" s="13">
        <v>0.14499999999999999</v>
      </c>
      <c r="CO1967" s="13">
        <v>0.56999999999999995</v>
      </c>
      <c r="CP1967" s="13">
        <v>3.54</v>
      </c>
      <c r="CQ1967" s="13">
        <v>0.72799999999999998</v>
      </c>
      <c r="CR1967" s="13">
        <v>3.54</v>
      </c>
      <c r="CS1967" s="13">
        <v>0.58499999999999996</v>
      </c>
      <c r="CT1967" s="13">
        <v>0</v>
      </c>
      <c r="CU1967" s="13">
        <v>0.71299999999999997</v>
      </c>
      <c r="CV1967" s="13">
        <v>0</v>
      </c>
      <c r="CW1967" s="13">
        <v>0.72799999999999998</v>
      </c>
      <c r="CX1967" s="12" t="s">
        <v>7128</v>
      </c>
      <c r="CY1967" s="12" t="s">
        <v>7128</v>
      </c>
      <c r="CZ1967" s="15">
        <v>4.8626373626373631</v>
      </c>
      <c r="DA1967" s="20"/>
      <c r="DB1967" s="20"/>
    </row>
    <row r="1968" spans="1:106">
      <c r="A1968" s="8" t="s">
        <v>4273</v>
      </c>
      <c r="B1968" s="8" t="s">
        <v>4274</v>
      </c>
      <c r="C1968" s="9" t="s">
        <v>7131</v>
      </c>
      <c r="D1968" s="9" t="s">
        <v>7126</v>
      </c>
      <c r="E1968" s="10" t="s">
        <v>7127</v>
      </c>
      <c r="F1968" s="10" t="s">
        <v>7126</v>
      </c>
      <c r="G1968" s="11">
        <v>0.79</v>
      </c>
      <c r="H1968" s="11">
        <v>0.79</v>
      </c>
      <c r="I1968" s="12">
        <v>9.0499999999999997E-2</v>
      </c>
      <c r="J1968" s="12">
        <v>0.127995</v>
      </c>
      <c r="K1968" s="12">
        <v>4.7E-2</v>
      </c>
      <c r="L1968" s="12">
        <v>0.10350000000000001</v>
      </c>
      <c r="M1968" s="12">
        <v>6.8320350000000002E-2</v>
      </c>
      <c r="N1968" s="12">
        <v>0.127995</v>
      </c>
      <c r="O1968" s="12" t="s">
        <v>7128</v>
      </c>
      <c r="P1968" s="12" t="s">
        <v>7128</v>
      </c>
      <c r="Q1968" s="13">
        <v>2.2200000000000002</v>
      </c>
      <c r="R1968" s="13">
        <v>0</v>
      </c>
      <c r="S1968" s="13">
        <v>0</v>
      </c>
      <c r="T1968" s="13">
        <v>0</v>
      </c>
      <c r="U1968" s="13">
        <v>2.2200000000000002</v>
      </c>
      <c r="V1968" s="13">
        <v>0</v>
      </c>
      <c r="W1968" s="13">
        <v>2.2200000000000002</v>
      </c>
      <c r="X1968" s="14">
        <v>0</v>
      </c>
      <c r="Y1968" s="15">
        <v>0.19342359767891684</v>
      </c>
      <c r="Z1968" s="14" t="s">
        <v>7128</v>
      </c>
      <c r="AA1968" s="14">
        <v>0</v>
      </c>
      <c r="AB1968" s="14" t="s">
        <v>7128</v>
      </c>
      <c r="AC1968" s="14">
        <v>0</v>
      </c>
      <c r="AD1968" s="13">
        <v>0.43</v>
      </c>
      <c r="AE1968" s="15">
        <v>-0.34838888888888891</v>
      </c>
      <c r="AF1968" s="14">
        <v>5.4772255750516613E-2</v>
      </c>
      <c r="AG1968" s="14" t="s">
        <v>7128</v>
      </c>
      <c r="AH1968" s="15">
        <v>0.60675883256528418</v>
      </c>
      <c r="AI1968" s="5" t="s">
        <v>7128</v>
      </c>
      <c r="AJ1968" s="15" t="s">
        <v>7128</v>
      </c>
      <c r="AK1968" s="15" t="s">
        <v>7128</v>
      </c>
      <c r="AL1968" s="15" t="s">
        <v>7128</v>
      </c>
      <c r="AM1968" s="15" t="s">
        <v>7128</v>
      </c>
      <c r="AN1968" s="15" t="s">
        <v>7128</v>
      </c>
      <c r="AO1968" s="15">
        <v>0.53623188405797106</v>
      </c>
      <c r="AP1968" s="15" t="s">
        <v>7128</v>
      </c>
      <c r="AQ1968" s="15" t="s">
        <v>7128</v>
      </c>
      <c r="AR1968" s="15" t="s">
        <v>7128</v>
      </c>
      <c r="AS1968" s="15">
        <v>0.53623188405797106</v>
      </c>
      <c r="AT1968" s="14" t="s">
        <v>7128</v>
      </c>
      <c r="AU1968" s="14">
        <v>0</v>
      </c>
      <c r="AV1968" s="12" t="s">
        <v>7128</v>
      </c>
      <c r="AW1968" s="12" t="s">
        <v>7128</v>
      </c>
      <c r="AX1968" s="12">
        <v>-0.3</v>
      </c>
      <c r="AY1968" s="12">
        <v>-0.13200000000000001</v>
      </c>
      <c r="AZ1968" s="14" t="s">
        <v>7128</v>
      </c>
      <c r="BA1968" s="14" t="s">
        <v>7128</v>
      </c>
      <c r="BB1968" s="14" t="s">
        <v>7128</v>
      </c>
      <c r="BC1968" s="14" t="s">
        <v>7128</v>
      </c>
      <c r="BD1968" s="14">
        <v>-0.22125603864734303</v>
      </c>
      <c r="BE1968" s="14">
        <v>-0.15966183574879228</v>
      </c>
      <c r="BF1968" s="14">
        <v>0</v>
      </c>
      <c r="BG1968" s="14">
        <v>3.9800000000000002E-2</v>
      </c>
      <c r="BH1968" s="13">
        <v>-0.91600000000000004</v>
      </c>
      <c r="BI1968" s="13">
        <v>-0.91600000000000004</v>
      </c>
      <c r="BJ1968" s="13">
        <v>-0.66100000000000003</v>
      </c>
      <c r="BK1968" s="13">
        <v>-0.66100000000000003</v>
      </c>
      <c r="BL1968" s="13">
        <v>4.1399999999999997</v>
      </c>
      <c r="BM1968" s="13">
        <v>4.1399999999999997</v>
      </c>
      <c r="BN1968" s="13">
        <v>-0.54800000000000004</v>
      </c>
      <c r="BO1968" s="13">
        <v>-0.54800000000000004</v>
      </c>
      <c r="BP1968" s="13">
        <v>-0.66100000000000003</v>
      </c>
      <c r="BQ1968" s="13">
        <v>0</v>
      </c>
      <c r="BR1968" s="13">
        <v>0</v>
      </c>
      <c r="BS1968" s="13">
        <v>-0.113</v>
      </c>
      <c r="BT1968" s="14" t="s">
        <v>7128</v>
      </c>
      <c r="BU1968" s="13">
        <v>-0.54800000000000004</v>
      </c>
      <c r="BV1968" s="13">
        <v>-0.80300000000000005</v>
      </c>
      <c r="BW1968" s="13">
        <v>-0.80300000000000005</v>
      </c>
      <c r="BX1968" s="13">
        <v>0</v>
      </c>
      <c r="BY1968" s="13">
        <v>0</v>
      </c>
      <c r="BZ1968" s="13">
        <v>0</v>
      </c>
      <c r="CA1968" s="13">
        <v>0</v>
      </c>
      <c r="CB1968" s="13">
        <v>0</v>
      </c>
      <c r="CC1968" s="15">
        <v>-0.2</v>
      </c>
      <c r="CD1968" s="15">
        <v>2.5999999999999999E-2</v>
      </c>
      <c r="CE1968" s="15">
        <v>0.36</v>
      </c>
      <c r="CF1968" s="15" t="s">
        <v>7128</v>
      </c>
      <c r="CG1968" s="15" t="s">
        <v>7128</v>
      </c>
      <c r="CH1968" s="13" t="s">
        <v>7128</v>
      </c>
      <c r="CI1968" s="13" t="s">
        <v>7128</v>
      </c>
      <c r="CJ1968" s="13">
        <v>0</v>
      </c>
      <c r="CK1968" s="12">
        <f t="shared" si="60"/>
        <v>0</v>
      </c>
      <c r="CL1968" s="36" t="str">
        <f t="shared" si="61"/>
        <v>NA</v>
      </c>
      <c r="CM1968" s="13" t="s">
        <v>7128</v>
      </c>
      <c r="CN1968" s="13" t="s">
        <v>7128</v>
      </c>
      <c r="CO1968" s="13" t="s">
        <v>7128</v>
      </c>
      <c r="CP1968" s="13" t="s">
        <v>7128</v>
      </c>
      <c r="CQ1968" s="13" t="s">
        <v>7128</v>
      </c>
      <c r="CR1968" s="13" t="s">
        <v>7128</v>
      </c>
      <c r="CS1968" s="13" t="s">
        <v>7128</v>
      </c>
      <c r="CT1968" s="13">
        <v>0</v>
      </c>
      <c r="CU1968" s="13">
        <v>-0.66100000000000003</v>
      </c>
      <c r="CV1968" s="13">
        <v>0</v>
      </c>
      <c r="CW1968" s="13">
        <v>-0.54800000000000004</v>
      </c>
      <c r="CX1968" s="12" t="s">
        <v>7128</v>
      </c>
      <c r="CY1968" s="12" t="s">
        <v>7128</v>
      </c>
      <c r="CZ1968" s="15" t="s">
        <v>7128</v>
      </c>
      <c r="DA1968" s="20"/>
      <c r="DB1968" s="20"/>
    </row>
    <row r="1969" spans="1:106">
      <c r="A1969" s="8" t="s">
        <v>3895</v>
      </c>
      <c r="B1969" s="8" t="s">
        <v>3896</v>
      </c>
      <c r="C1969" s="9" t="s">
        <v>7131</v>
      </c>
      <c r="D1969" s="9" t="s">
        <v>7126</v>
      </c>
      <c r="E1969" s="10" t="s">
        <v>7127</v>
      </c>
      <c r="F1969" s="10" t="s">
        <v>7126</v>
      </c>
      <c r="G1969" s="11">
        <v>0.79</v>
      </c>
      <c r="H1969" s="11">
        <v>2.2877083333333337</v>
      </c>
      <c r="I1969" s="12">
        <v>9.0499999999999997E-2</v>
      </c>
      <c r="J1969" s="12">
        <v>0.26353760416666672</v>
      </c>
      <c r="K1969" s="12">
        <v>3.2000000000000001E-2</v>
      </c>
      <c r="L1969" s="12">
        <v>8.8499999999999995E-2</v>
      </c>
      <c r="M1969" s="12">
        <v>5.8418850000000001E-2</v>
      </c>
      <c r="N1969" s="12">
        <v>0.12925122553956836</v>
      </c>
      <c r="O1969" s="12">
        <v>-0.35183547650709224</v>
      </c>
      <c r="P1969" s="12">
        <v>-0.26989161962823827</v>
      </c>
      <c r="Q1969" s="13">
        <v>1.44</v>
      </c>
      <c r="R1969" s="13">
        <v>0</v>
      </c>
      <c r="S1969" s="13">
        <v>2.73</v>
      </c>
      <c r="T1969" s="13">
        <v>2.73</v>
      </c>
      <c r="U1969" s="13">
        <v>4.17</v>
      </c>
      <c r="V1969" s="13">
        <v>0.13700000000000001</v>
      </c>
      <c r="W1969" s="13">
        <v>4.0329999999999995</v>
      </c>
      <c r="X1969" s="14">
        <v>3.2853717026378897E-2</v>
      </c>
      <c r="Y1969" s="15">
        <v>0.13661202185792348</v>
      </c>
      <c r="Z1969" s="14">
        <v>0.61348314606741572</v>
      </c>
      <c r="AA1969" s="14">
        <v>0.65467625899280579</v>
      </c>
      <c r="AB1969" s="14">
        <v>1.5872093023255813</v>
      </c>
      <c r="AC1969" s="14">
        <v>1.8958333333333335</v>
      </c>
      <c r="AD1969" s="13">
        <v>0.39400000000000002</v>
      </c>
      <c r="AE1969" s="15">
        <v>0.25377777777777782</v>
      </c>
      <c r="AF1969" s="14">
        <v>3.1622776601683791E-2</v>
      </c>
      <c r="AG1969" s="14">
        <v>0.44588115008374152</v>
      </c>
      <c r="AH1969" s="15">
        <v>0.66546762589928055</v>
      </c>
      <c r="AI1969" s="5" t="s">
        <v>7128</v>
      </c>
      <c r="AJ1969" s="15" t="s">
        <v>7128</v>
      </c>
      <c r="AK1969" s="15" t="s">
        <v>7128</v>
      </c>
      <c r="AL1969" s="15" t="s">
        <v>7128</v>
      </c>
      <c r="AM1969" s="15" t="s">
        <v>7128</v>
      </c>
      <c r="AN1969" s="15">
        <v>0.83720930232558133</v>
      </c>
      <c r="AO1969" s="15">
        <v>0.19917012448132779</v>
      </c>
      <c r="AP1969" s="15" t="s">
        <v>7128</v>
      </c>
      <c r="AQ1969" s="15" t="s">
        <v>7128</v>
      </c>
      <c r="AR1969" s="15">
        <v>0.93507999072571268</v>
      </c>
      <c r="AS1969" s="15">
        <v>0.55781466113416311</v>
      </c>
      <c r="AT1969" s="14" t="s">
        <v>7128</v>
      </c>
      <c r="AU1969" s="14">
        <v>0</v>
      </c>
      <c r="AV1969" s="12" t="s">
        <v>7128</v>
      </c>
      <c r="AW1969" s="12" t="s">
        <v>7128</v>
      </c>
      <c r="AX1969" s="12">
        <v>-7.4900000000000008E-2</v>
      </c>
      <c r="AY1969" s="12">
        <v>2.98E-2</v>
      </c>
      <c r="AZ1969" s="14" t="s">
        <v>7128</v>
      </c>
      <c r="BA1969" s="14" t="s">
        <v>7128</v>
      </c>
      <c r="BB1969" s="14">
        <v>-8.8297872340425548E-2</v>
      </c>
      <c r="BC1969" s="14">
        <v>-0.14064039408866993</v>
      </c>
      <c r="BD1969" s="14">
        <v>-2.2959889349930842E-2</v>
      </c>
      <c r="BE1969" s="14">
        <v>-7.8976486860304271E-2</v>
      </c>
      <c r="BF1969" s="14">
        <v>0</v>
      </c>
      <c r="BG1969" s="14">
        <v>2.7300000000000002E-3</v>
      </c>
      <c r="BH1969" s="13">
        <v>-0.16600000000000001</v>
      </c>
      <c r="BI1969" s="13">
        <v>-0.16600000000000001</v>
      </c>
      <c r="BJ1969" s="13">
        <v>-0.57099999999999995</v>
      </c>
      <c r="BK1969" s="13">
        <v>-0.57099999999999995</v>
      </c>
      <c r="BL1969" s="13">
        <v>7.23</v>
      </c>
      <c r="BM1969" s="13">
        <v>7.23</v>
      </c>
      <c r="BN1969" s="13">
        <v>-0.54100000000000004</v>
      </c>
      <c r="BO1969" s="13">
        <v>-0.54100000000000004</v>
      </c>
      <c r="BP1969" s="13">
        <v>-0.57099999999999995</v>
      </c>
      <c r="BQ1969" s="13">
        <v>0</v>
      </c>
      <c r="BR1969" s="13">
        <v>0</v>
      </c>
      <c r="BS1969" s="13">
        <v>-0.03</v>
      </c>
      <c r="BT1969" s="14" t="s">
        <v>7128</v>
      </c>
      <c r="BU1969" s="13">
        <v>-0.54099999999999993</v>
      </c>
      <c r="BV1969" s="13">
        <v>-0.13600000000000001</v>
      </c>
      <c r="BW1969" s="13">
        <v>-0.13600000000000001</v>
      </c>
      <c r="BX1969" s="13">
        <v>1.88</v>
      </c>
      <c r="BY1969" s="13">
        <v>4.0600000000000005</v>
      </c>
      <c r="BZ1969" s="13">
        <v>1.72</v>
      </c>
      <c r="CA1969" s="13">
        <v>4.3130000000000006</v>
      </c>
      <c r="CB1969" s="13">
        <v>0</v>
      </c>
      <c r="CC1969" s="15">
        <v>9.4E-2</v>
      </c>
      <c r="CD1969" s="15">
        <v>8.5999999999999993E-2</v>
      </c>
      <c r="CE1969" s="15">
        <v>0.36</v>
      </c>
      <c r="CF1969" s="15" t="s">
        <v>7128</v>
      </c>
      <c r="CG1969" s="15" t="s">
        <v>7128</v>
      </c>
      <c r="CH1969" s="13" t="s">
        <v>7128</v>
      </c>
      <c r="CI1969" s="13" t="s">
        <v>7128</v>
      </c>
      <c r="CJ1969" s="13">
        <v>0</v>
      </c>
      <c r="CK1969" s="12">
        <f t="shared" si="60"/>
        <v>0</v>
      </c>
      <c r="CL1969" s="36">
        <f t="shared" si="61"/>
        <v>1.6763273823324831</v>
      </c>
      <c r="CM1969" s="13" t="s">
        <v>7128</v>
      </c>
      <c r="CN1969" s="13" t="s">
        <v>7128</v>
      </c>
      <c r="CO1969" s="13" t="s">
        <v>7128</v>
      </c>
      <c r="CP1969" s="13" t="s">
        <v>7128</v>
      </c>
      <c r="CQ1969" s="13" t="s">
        <v>7128</v>
      </c>
      <c r="CR1969" s="13" t="s">
        <v>7128</v>
      </c>
      <c r="CS1969" s="13" t="s">
        <v>7128</v>
      </c>
      <c r="CT1969" s="13">
        <v>0</v>
      </c>
      <c r="CU1969" s="13">
        <v>-0.57099999999999995</v>
      </c>
      <c r="CV1969" s="13">
        <v>4.3130000000000006</v>
      </c>
      <c r="CW1969" s="13">
        <v>-0.54100000000000004</v>
      </c>
      <c r="CX1969" s="12">
        <v>-8.8297872340425548E-2</v>
      </c>
      <c r="CY1969" s="12">
        <v>-0.14064039408866993</v>
      </c>
      <c r="CZ1969" s="15" t="s">
        <v>7128</v>
      </c>
      <c r="DA1969" s="20"/>
      <c r="DB1969" s="20"/>
    </row>
    <row r="1970" spans="1:106">
      <c r="A1970" s="8" t="s">
        <v>3037</v>
      </c>
      <c r="B1970" s="8" t="s">
        <v>3038</v>
      </c>
      <c r="C1970" s="9" t="s">
        <v>7181</v>
      </c>
      <c r="D1970" s="9" t="s">
        <v>7126</v>
      </c>
      <c r="E1970" s="10" t="s">
        <v>7127</v>
      </c>
      <c r="F1970" s="10" t="s">
        <v>7126</v>
      </c>
      <c r="G1970" s="11">
        <v>0.94</v>
      </c>
      <c r="H1970" s="11">
        <v>0.94</v>
      </c>
      <c r="I1970" s="12">
        <v>9.0499999999999997E-2</v>
      </c>
      <c r="J1970" s="12">
        <v>0.14157</v>
      </c>
      <c r="K1970" s="12">
        <v>4.1999999999999996E-2</v>
      </c>
      <c r="L1970" s="12">
        <v>9.8500000000000004E-2</v>
      </c>
      <c r="M1970" s="12">
        <v>6.5019850000000004E-2</v>
      </c>
      <c r="N1970" s="12">
        <v>0.14157</v>
      </c>
      <c r="O1970" s="12" t="s">
        <v>7128</v>
      </c>
      <c r="P1970" s="12" t="s">
        <v>7128</v>
      </c>
      <c r="Q1970" s="13">
        <v>10.9</v>
      </c>
      <c r="R1970" s="13">
        <v>0</v>
      </c>
      <c r="S1970" s="13">
        <v>0</v>
      </c>
      <c r="T1970" s="13">
        <v>0</v>
      </c>
      <c r="U1970" s="13">
        <v>10.9</v>
      </c>
      <c r="V1970" s="13">
        <v>0</v>
      </c>
      <c r="W1970" s="13">
        <v>10.9</v>
      </c>
      <c r="X1970" s="14">
        <v>0</v>
      </c>
      <c r="Y1970" s="15">
        <v>0.11061946902654866</v>
      </c>
      <c r="Z1970" s="14" t="s">
        <v>7128</v>
      </c>
      <c r="AA1970" s="14">
        <v>0</v>
      </c>
      <c r="AB1970" s="14" t="s">
        <v>7128</v>
      </c>
      <c r="AC1970" s="14">
        <v>0</v>
      </c>
      <c r="AD1970" s="13">
        <v>0.48099999999999998</v>
      </c>
      <c r="AE1970" s="15">
        <v>2.4824444444444445</v>
      </c>
      <c r="AF1970" s="14">
        <v>0.18973665961010275</v>
      </c>
      <c r="AG1970" s="14">
        <v>0.78582599855184221</v>
      </c>
      <c r="AH1970" s="15">
        <v>0.35550458715596323</v>
      </c>
      <c r="AI1970" s="5" t="s">
        <v>7128</v>
      </c>
      <c r="AJ1970" s="15" t="s">
        <v>7128</v>
      </c>
      <c r="AK1970" s="15" t="s">
        <v>7128</v>
      </c>
      <c r="AL1970" s="15" t="s">
        <v>7128</v>
      </c>
      <c r="AM1970" s="15" t="s">
        <v>7128</v>
      </c>
      <c r="AN1970" s="15" t="s">
        <v>7128</v>
      </c>
      <c r="AO1970" s="15">
        <v>0.56476683937823835</v>
      </c>
      <c r="AP1970" s="15" t="s">
        <v>7128</v>
      </c>
      <c r="AQ1970" s="15">
        <v>12.914691943127963</v>
      </c>
      <c r="AR1970" s="15" t="s">
        <v>7128</v>
      </c>
      <c r="AS1970" s="15">
        <v>0.56476683937823835</v>
      </c>
      <c r="AT1970" s="14" t="s">
        <v>7128</v>
      </c>
      <c r="AU1970" s="14">
        <v>0</v>
      </c>
      <c r="AV1970" s="12" t="s">
        <v>7128</v>
      </c>
      <c r="AW1970" s="12" t="s">
        <v>7128</v>
      </c>
      <c r="AX1970" s="12">
        <v>0.311</v>
      </c>
      <c r="AY1970" s="12">
        <v>2.0899999999999998E-2</v>
      </c>
      <c r="AZ1970" s="14" t="s">
        <v>7128</v>
      </c>
      <c r="BA1970" s="14" t="s">
        <v>7128</v>
      </c>
      <c r="BB1970" s="14" t="s">
        <v>7128</v>
      </c>
      <c r="BC1970" s="14" t="s">
        <v>7128</v>
      </c>
      <c r="BD1970" s="14">
        <v>-7.2020725388601034E-2</v>
      </c>
      <c r="BE1970" s="14">
        <v>-2.6424870466321242E-2</v>
      </c>
      <c r="BF1970" s="14">
        <v>0</v>
      </c>
      <c r="BG1970" s="14">
        <v>3.2500000000000001E-2</v>
      </c>
      <c r="BH1970" s="13">
        <v>-1.39</v>
      </c>
      <c r="BI1970" s="13">
        <v>-1.39</v>
      </c>
      <c r="BJ1970" s="13">
        <v>-0.51</v>
      </c>
      <c r="BK1970" s="13">
        <v>-0.51</v>
      </c>
      <c r="BL1970" s="13">
        <v>19.3</v>
      </c>
      <c r="BM1970" s="13">
        <v>19.3</v>
      </c>
      <c r="BN1970" s="13">
        <v>0.84399999999999997</v>
      </c>
      <c r="BO1970" s="13">
        <v>0.84399999999999997</v>
      </c>
      <c r="BP1970" s="13">
        <v>-0.51</v>
      </c>
      <c r="BQ1970" s="13">
        <v>0</v>
      </c>
      <c r="BR1970" s="13">
        <v>0</v>
      </c>
      <c r="BS1970" s="13">
        <v>-1.61</v>
      </c>
      <c r="BT1970" s="14" t="s">
        <v>7128</v>
      </c>
      <c r="BU1970" s="13">
        <v>1.1000000000000001</v>
      </c>
      <c r="BV1970" s="13">
        <v>0.2200000000000002</v>
      </c>
      <c r="BW1970" s="13">
        <v>0.2200000000000002</v>
      </c>
      <c r="BX1970" s="13">
        <v>0</v>
      </c>
      <c r="BY1970" s="13">
        <v>0</v>
      </c>
      <c r="BZ1970" s="13">
        <v>0</v>
      </c>
      <c r="CA1970" s="13">
        <v>0</v>
      </c>
      <c r="CB1970" s="13">
        <v>0</v>
      </c>
      <c r="CC1970" s="15">
        <v>0.99399999999999999</v>
      </c>
      <c r="CD1970" s="15">
        <v>0.69</v>
      </c>
      <c r="CE1970" s="15">
        <v>0.36</v>
      </c>
      <c r="CF1970" s="15" t="s">
        <v>7128</v>
      </c>
      <c r="CG1970" s="15" t="s">
        <v>7128</v>
      </c>
      <c r="CH1970" s="13" t="s">
        <v>7128</v>
      </c>
      <c r="CI1970" s="13" t="s">
        <v>7128</v>
      </c>
      <c r="CJ1970" s="13">
        <v>0</v>
      </c>
      <c r="CK1970" s="12">
        <f t="shared" si="60"/>
        <v>0</v>
      </c>
      <c r="CL1970" s="36" t="str">
        <f t="shared" si="61"/>
        <v>NA</v>
      </c>
      <c r="CM1970" s="13" t="s">
        <v>7128</v>
      </c>
      <c r="CN1970" s="13" t="s">
        <v>7128</v>
      </c>
      <c r="CO1970" s="13" t="s">
        <v>7128</v>
      </c>
      <c r="CP1970" s="13" t="s">
        <v>7128</v>
      </c>
      <c r="CQ1970" s="13">
        <v>0.84399999999999997</v>
      </c>
      <c r="CR1970" s="13">
        <v>10.9</v>
      </c>
      <c r="CS1970" s="13" t="s">
        <v>7128</v>
      </c>
      <c r="CT1970" s="13">
        <v>0</v>
      </c>
      <c r="CU1970" s="13">
        <v>-0.51</v>
      </c>
      <c r="CV1970" s="13">
        <v>0</v>
      </c>
      <c r="CW1970" s="13">
        <v>0.84399999999999997</v>
      </c>
      <c r="CX1970" s="12" t="s">
        <v>7128</v>
      </c>
      <c r="CY1970" s="12" t="s">
        <v>7128</v>
      </c>
      <c r="CZ1970" s="15">
        <v>12.914691943127963</v>
      </c>
      <c r="DA1970" s="20"/>
      <c r="DB1970" s="20"/>
    </row>
    <row r="1971" spans="1:106">
      <c r="A1971" s="8" t="s">
        <v>5039</v>
      </c>
      <c r="B1971" s="8" t="s">
        <v>5040</v>
      </c>
      <c r="C1971" s="9" t="s">
        <v>7139</v>
      </c>
      <c r="D1971" s="9" t="s">
        <v>7126</v>
      </c>
      <c r="E1971" s="10" t="s">
        <v>7127</v>
      </c>
      <c r="F1971" s="10" t="s">
        <v>7126</v>
      </c>
      <c r="G1971" s="11">
        <v>0.59</v>
      </c>
      <c r="H1971" s="11">
        <v>0.59</v>
      </c>
      <c r="I1971" s="12">
        <v>9.0499999999999997E-2</v>
      </c>
      <c r="J1971" s="12">
        <v>0.10989499999999999</v>
      </c>
      <c r="K1971" s="12">
        <v>4.7E-2</v>
      </c>
      <c r="L1971" s="12">
        <v>0.10350000000000001</v>
      </c>
      <c r="M1971" s="12">
        <v>6.8320350000000002E-2</v>
      </c>
      <c r="N1971" s="12">
        <v>0.10989499999999999</v>
      </c>
      <c r="O1971" s="12" t="s">
        <v>7128</v>
      </c>
      <c r="P1971" s="12" t="s">
        <v>7128</v>
      </c>
      <c r="Q1971" s="13">
        <v>0.86199999999999999</v>
      </c>
      <c r="R1971" s="13">
        <v>0</v>
      </c>
      <c r="S1971" s="13">
        <v>0</v>
      </c>
      <c r="T1971" s="13">
        <v>0</v>
      </c>
      <c r="U1971" s="13">
        <v>0.86199999999999999</v>
      </c>
      <c r="V1971" s="13">
        <v>0</v>
      </c>
      <c r="W1971" s="13">
        <v>0.86199999999999999</v>
      </c>
      <c r="X1971" s="14">
        <v>0</v>
      </c>
      <c r="Y1971" s="15" t="s">
        <v>7128</v>
      </c>
      <c r="Z1971" s="14" t="s">
        <v>7128</v>
      </c>
      <c r="AA1971" s="14">
        <v>0</v>
      </c>
      <c r="AB1971" s="14" t="s">
        <v>7128</v>
      </c>
      <c r="AC1971" s="14">
        <v>0</v>
      </c>
      <c r="AD1971" s="13">
        <v>1.38</v>
      </c>
      <c r="AE1971" s="15">
        <v>0.14669444444444443</v>
      </c>
      <c r="AF1971" s="14" t="s">
        <v>7128</v>
      </c>
      <c r="AG1971" s="14" t="s">
        <v>7128</v>
      </c>
      <c r="AH1971" s="15">
        <v>0.32053742802303264</v>
      </c>
      <c r="AI1971" s="5" t="s">
        <v>7128</v>
      </c>
      <c r="AJ1971" s="15">
        <v>12.140845070422536</v>
      </c>
      <c r="AK1971" s="15">
        <v>12.140845070422536</v>
      </c>
      <c r="AL1971" s="15" t="s">
        <v>7128</v>
      </c>
      <c r="AM1971" s="15" t="s">
        <v>7128</v>
      </c>
      <c r="AN1971" s="15" t="s">
        <v>7128</v>
      </c>
      <c r="AO1971" s="15">
        <v>1.1889655172413793</v>
      </c>
      <c r="AP1971" s="15" t="s">
        <v>7128</v>
      </c>
      <c r="AQ1971" s="15" t="s">
        <v>7128</v>
      </c>
      <c r="AR1971" s="15" t="s">
        <v>7128</v>
      </c>
      <c r="AS1971" s="15">
        <v>1.1889655172413793</v>
      </c>
      <c r="AT1971" s="14">
        <v>0</v>
      </c>
      <c r="AU1971" s="14">
        <v>0</v>
      </c>
      <c r="AV1971" s="12" t="s">
        <v>7128</v>
      </c>
      <c r="AW1971" s="12">
        <v>-4.1799999999999997E-2</v>
      </c>
      <c r="AX1971" s="12">
        <v>-3.8399999999999997E-2</v>
      </c>
      <c r="AY1971" s="12">
        <v>-0.20199999999999999</v>
      </c>
      <c r="AZ1971" s="14" t="s">
        <v>7128</v>
      </c>
      <c r="BA1971" s="14" t="s">
        <v>7128</v>
      </c>
      <c r="BB1971" s="14" t="s">
        <v>7128</v>
      </c>
      <c r="BC1971" s="14" t="s">
        <v>7128</v>
      </c>
      <c r="BD1971" s="14">
        <v>9.7931034482758611E-2</v>
      </c>
      <c r="BE1971" s="14">
        <v>-0.08</v>
      </c>
      <c r="BF1971" s="14">
        <v>0</v>
      </c>
      <c r="BG1971" s="14">
        <v>0.1072</v>
      </c>
      <c r="BH1971" s="13">
        <v>7.0999999999999994E-2</v>
      </c>
      <c r="BI1971" s="13">
        <v>7.0999999999999994E-2</v>
      </c>
      <c r="BJ1971" s="13">
        <v>-5.8000000000000003E-2</v>
      </c>
      <c r="BK1971" s="13">
        <v>-5.8000000000000003E-2</v>
      </c>
      <c r="BL1971" s="13">
        <v>0.72499999999999998</v>
      </c>
      <c r="BM1971" s="13">
        <v>0.72499999999999998</v>
      </c>
      <c r="BN1971" s="13">
        <v>-5.3999999999999999E-2</v>
      </c>
      <c r="BO1971" s="13">
        <v>-5.3999999999999999E-2</v>
      </c>
      <c r="BP1971" s="13">
        <v>-5.8000000000000003E-2</v>
      </c>
      <c r="BQ1971" s="13">
        <v>0</v>
      </c>
      <c r="BR1971" s="13">
        <v>0</v>
      </c>
      <c r="BS1971" s="13">
        <v>-1E-3</v>
      </c>
      <c r="BT1971" s="14" t="s">
        <v>7128</v>
      </c>
      <c r="BU1971" s="13">
        <v>-5.7000000000000002E-2</v>
      </c>
      <c r="BV1971" s="13">
        <v>7.1999999999999995E-2</v>
      </c>
      <c r="BW1971" s="13">
        <v>7.1999999999999995E-2</v>
      </c>
      <c r="BX1971" s="13">
        <v>0</v>
      </c>
      <c r="BY1971" s="13">
        <v>0</v>
      </c>
      <c r="BZ1971" s="13">
        <v>0</v>
      </c>
      <c r="CA1971" s="13">
        <v>0</v>
      </c>
      <c r="CB1971" s="13">
        <v>0</v>
      </c>
      <c r="CC1971" s="15">
        <v>-6.5000000000000002E-2</v>
      </c>
      <c r="CD1971" s="15">
        <v>0.29199999999999998</v>
      </c>
      <c r="CE1971" s="15">
        <v>0.36</v>
      </c>
      <c r="CF1971" s="15" t="s">
        <v>7128</v>
      </c>
      <c r="CG1971" s="15" t="s">
        <v>7128</v>
      </c>
      <c r="CH1971" s="13" t="s">
        <v>7128</v>
      </c>
      <c r="CI1971" s="13" t="s">
        <v>7128</v>
      </c>
      <c r="CJ1971" s="13">
        <v>0</v>
      </c>
      <c r="CK1971" s="12">
        <f t="shared" si="60"/>
        <v>0</v>
      </c>
      <c r="CL1971" s="36" t="str">
        <f t="shared" si="61"/>
        <v>NA</v>
      </c>
      <c r="CM1971" s="13">
        <v>7.0999999999999994E-2</v>
      </c>
      <c r="CN1971" s="13" t="s">
        <v>7128</v>
      </c>
      <c r="CO1971" s="13">
        <v>7.0999999999999994E-2</v>
      </c>
      <c r="CP1971" s="13">
        <v>0.86199999999999999</v>
      </c>
      <c r="CQ1971" s="13" t="s">
        <v>7128</v>
      </c>
      <c r="CR1971" s="13" t="s">
        <v>7128</v>
      </c>
      <c r="CS1971" s="13" t="s">
        <v>7128</v>
      </c>
      <c r="CT1971" s="13">
        <v>0</v>
      </c>
      <c r="CU1971" s="13">
        <v>-5.8000000000000003E-2</v>
      </c>
      <c r="CV1971" s="13">
        <v>0</v>
      </c>
      <c r="CW1971" s="13">
        <v>-5.3999999999999999E-2</v>
      </c>
      <c r="CX1971" s="12" t="s">
        <v>7128</v>
      </c>
      <c r="CY1971" s="12" t="s">
        <v>7128</v>
      </c>
      <c r="CZ1971" s="15" t="s">
        <v>7128</v>
      </c>
      <c r="DA1971" s="20"/>
      <c r="DB1971" s="20"/>
    </row>
    <row r="1972" spans="1:106" ht="24">
      <c r="A1972" s="8" t="s">
        <v>2645</v>
      </c>
      <c r="B1972" s="8" t="s">
        <v>2646</v>
      </c>
      <c r="C1972" s="9" t="s">
        <v>7142</v>
      </c>
      <c r="D1972" s="9" t="s">
        <v>7126</v>
      </c>
      <c r="E1972" s="10" t="s">
        <v>7127</v>
      </c>
      <c r="F1972" s="10" t="s">
        <v>7126</v>
      </c>
      <c r="G1972" s="11">
        <v>0.1</v>
      </c>
      <c r="H1972" s="11">
        <v>0.1</v>
      </c>
      <c r="I1972" s="12">
        <v>9.0499999999999997E-2</v>
      </c>
      <c r="J1972" s="12">
        <v>6.5549999999999997E-2</v>
      </c>
      <c r="K1972" s="12">
        <v>4.1999999999999996E-2</v>
      </c>
      <c r="L1972" s="12">
        <v>9.8500000000000004E-2</v>
      </c>
      <c r="M1972" s="12">
        <v>6.5019850000000004E-2</v>
      </c>
      <c r="N1972" s="12">
        <v>6.5549999999999997E-2</v>
      </c>
      <c r="O1972" s="12">
        <v>5.4593454871488353E-2</v>
      </c>
      <c r="P1972" s="12">
        <v>-6.1654347441467139E-4</v>
      </c>
      <c r="Q1972" s="13">
        <v>902.9</v>
      </c>
      <c r="R1972" s="13">
        <v>0</v>
      </c>
      <c r="S1972" s="13">
        <v>0</v>
      </c>
      <c r="T1972" s="13">
        <v>0</v>
      </c>
      <c r="U1972" s="13">
        <v>902.9</v>
      </c>
      <c r="V1972" s="13">
        <v>0</v>
      </c>
      <c r="W1972" s="13">
        <v>902.9</v>
      </c>
      <c r="X1972" s="14">
        <v>0</v>
      </c>
      <c r="Y1972" s="15">
        <v>2.5686274509803924</v>
      </c>
      <c r="Z1972" s="14" t="s">
        <v>7128</v>
      </c>
      <c r="AA1972" s="14">
        <v>0</v>
      </c>
      <c r="AB1972" s="14" t="s">
        <v>7128</v>
      </c>
      <c r="AC1972" s="14">
        <v>0</v>
      </c>
      <c r="AD1972" s="13">
        <v>17.7</v>
      </c>
      <c r="AE1972" s="15">
        <v>2.2650555555555556</v>
      </c>
      <c r="AF1972" s="14">
        <v>0.1224744871391589</v>
      </c>
      <c r="AG1972" s="14">
        <v>0.76669028949113471</v>
      </c>
      <c r="AH1972" s="15">
        <v>0.26836959949542727</v>
      </c>
      <c r="AI1972" s="5">
        <v>44.818181818181813</v>
      </c>
      <c r="AJ1972" s="15">
        <v>44.920398009950247</v>
      </c>
      <c r="AK1972" s="15">
        <v>44.920398009950247</v>
      </c>
      <c r="AL1972" s="15">
        <v>35.685483870967744</v>
      </c>
      <c r="AM1972" s="15">
        <v>1.1230099502487563</v>
      </c>
      <c r="AN1972" s="15" t="s">
        <v>7128</v>
      </c>
      <c r="AO1972" s="15">
        <v>27.696319018404907</v>
      </c>
      <c r="AP1972" s="15">
        <v>91.572008113590272</v>
      </c>
      <c r="AQ1972" s="15">
        <v>75.87394957983193</v>
      </c>
      <c r="AR1972" s="15" t="s">
        <v>7128</v>
      </c>
      <c r="AS1972" s="15">
        <v>27.696319018404907</v>
      </c>
      <c r="AT1972" s="14">
        <v>0.40597014925373132</v>
      </c>
      <c r="AU1972" s="14">
        <v>9.0375456861224949E-3</v>
      </c>
      <c r="AV1972" s="12">
        <v>-0.24</v>
      </c>
      <c r="AW1972" s="12">
        <v>-0.106</v>
      </c>
      <c r="AX1972" s="12">
        <v>-0.312</v>
      </c>
      <c r="AY1972" s="12">
        <v>-0.158</v>
      </c>
      <c r="AZ1972" s="14">
        <v>0.4</v>
      </c>
      <c r="BA1972" s="14">
        <v>0.42200000000000004</v>
      </c>
      <c r="BB1972" s="14">
        <v>0.12014345487148835</v>
      </c>
      <c r="BC1972" s="14">
        <v>6.4933456525585326E-2</v>
      </c>
      <c r="BD1972" s="14">
        <v>0.6165644171779141</v>
      </c>
      <c r="BE1972" s="14">
        <v>0.30245398773006132</v>
      </c>
      <c r="BF1972" s="14">
        <v>0.26373626373626374</v>
      </c>
      <c r="BG1972" s="14">
        <v>0.50390000000000001</v>
      </c>
      <c r="BH1972" s="13">
        <v>20.100000000000001</v>
      </c>
      <c r="BI1972" s="13">
        <v>20.100000000000001</v>
      </c>
      <c r="BJ1972" s="13">
        <v>9.86</v>
      </c>
      <c r="BK1972" s="13">
        <v>9.86</v>
      </c>
      <c r="BL1972" s="13">
        <v>32.6</v>
      </c>
      <c r="BM1972" s="13">
        <v>32.6</v>
      </c>
      <c r="BN1972" s="13">
        <v>11.9</v>
      </c>
      <c r="BO1972" s="13">
        <v>11.9</v>
      </c>
      <c r="BP1972" s="13">
        <v>7.2595604395604401</v>
      </c>
      <c r="BQ1972" s="13">
        <v>0</v>
      </c>
      <c r="BR1972" s="13">
        <v>0</v>
      </c>
      <c r="BS1972" s="13">
        <v>-4.1500000000000004</v>
      </c>
      <c r="BT1972" s="14">
        <v>-0.57165995579909779</v>
      </c>
      <c r="BU1972" s="13">
        <v>11.40956043956044</v>
      </c>
      <c r="BV1972" s="13">
        <v>24.25</v>
      </c>
      <c r="BW1972" s="13">
        <v>24.25</v>
      </c>
      <c r="BX1972" s="13">
        <v>167.3</v>
      </c>
      <c r="BY1972" s="13">
        <v>111.80000000000001</v>
      </c>
      <c r="BZ1972" s="13">
        <v>0</v>
      </c>
      <c r="CA1972" s="13">
        <v>0</v>
      </c>
      <c r="CB1972" s="13">
        <v>-8.16</v>
      </c>
      <c r="CC1972" s="15">
        <v>0.626</v>
      </c>
      <c r="CD1972" s="15">
        <v>1.2</v>
      </c>
      <c r="CE1972" s="15">
        <v>0.36</v>
      </c>
      <c r="CF1972" s="15" t="s">
        <v>7128</v>
      </c>
      <c r="CG1972" s="15" t="s">
        <v>7128</v>
      </c>
      <c r="CH1972" s="13" t="s">
        <v>7128</v>
      </c>
      <c r="CI1972" s="13" t="s">
        <v>7128</v>
      </c>
      <c r="CJ1972" s="13">
        <v>-8.16</v>
      </c>
      <c r="CK1972" s="12">
        <f t="shared" si="60"/>
        <v>0.33649484536082475</v>
      </c>
      <c r="CL1972" s="36" t="str">
        <f t="shared" si="61"/>
        <v>NA</v>
      </c>
      <c r="CM1972" s="13">
        <v>27.3</v>
      </c>
      <c r="CN1972" s="13">
        <v>7.2</v>
      </c>
      <c r="CO1972" s="13">
        <v>20.100000000000001</v>
      </c>
      <c r="CP1972" s="13">
        <v>902.9</v>
      </c>
      <c r="CQ1972" s="13">
        <v>11.9</v>
      </c>
      <c r="CR1972" s="13">
        <v>902.9</v>
      </c>
      <c r="CS1972" s="13">
        <v>24.25</v>
      </c>
      <c r="CT1972" s="13">
        <v>0</v>
      </c>
      <c r="CU1972" s="13">
        <v>9.86</v>
      </c>
      <c r="CV1972" s="13">
        <v>0</v>
      </c>
      <c r="CW1972" s="13">
        <v>11.9</v>
      </c>
      <c r="CX1972" s="12">
        <v>0.12014345487148835</v>
      </c>
      <c r="CY1972" s="12">
        <v>6.4933456525585326E-2</v>
      </c>
      <c r="CZ1972" s="15">
        <v>75.87394957983193</v>
      </c>
      <c r="DA1972" s="20"/>
      <c r="DB1972" s="20"/>
    </row>
    <row r="1973" spans="1:106">
      <c r="A1973" s="8" t="s">
        <v>3657</v>
      </c>
      <c r="B1973" s="8" t="s">
        <v>3658</v>
      </c>
      <c r="C1973" s="9" t="s">
        <v>7161</v>
      </c>
      <c r="D1973" s="9" t="s">
        <v>7126</v>
      </c>
      <c r="E1973" s="10" t="s">
        <v>7127</v>
      </c>
      <c r="F1973" s="10" t="s">
        <v>7126</v>
      </c>
      <c r="G1973" s="11">
        <v>0.75</v>
      </c>
      <c r="H1973" s="11">
        <v>0.75</v>
      </c>
      <c r="I1973" s="12">
        <v>9.0499999999999997E-2</v>
      </c>
      <c r="J1973" s="12">
        <v>0.12437499999999999</v>
      </c>
      <c r="K1973" s="12">
        <v>4.1999999999999996E-2</v>
      </c>
      <c r="L1973" s="12">
        <v>9.8500000000000004E-2</v>
      </c>
      <c r="M1973" s="12">
        <v>6.5019850000000004E-2</v>
      </c>
      <c r="N1973" s="12">
        <v>0.12437499999999999</v>
      </c>
      <c r="O1973" s="12">
        <v>7.9850352112676076E-2</v>
      </c>
      <c r="P1973" s="12">
        <v>0.13985357142857149</v>
      </c>
      <c r="Q1973" s="13">
        <v>54.6</v>
      </c>
      <c r="R1973" s="13">
        <v>0</v>
      </c>
      <c r="S1973" s="13">
        <v>0</v>
      </c>
      <c r="T1973" s="13">
        <v>0</v>
      </c>
      <c r="U1973" s="13">
        <v>54.6</v>
      </c>
      <c r="V1973" s="13">
        <v>2.84</v>
      </c>
      <c r="W1973" s="13">
        <v>51.760000000000005</v>
      </c>
      <c r="X1973" s="14">
        <v>5.201465201465201E-2</v>
      </c>
      <c r="Y1973" s="15">
        <v>0.5357142857142857</v>
      </c>
      <c r="Z1973" s="14">
        <v>0</v>
      </c>
      <c r="AA1973" s="14">
        <v>0</v>
      </c>
      <c r="AB1973" s="14">
        <v>0</v>
      </c>
      <c r="AC1973" s="14">
        <v>0</v>
      </c>
      <c r="AD1973" s="13">
        <v>4.33</v>
      </c>
      <c r="AE1973" s="15">
        <v>0.60663888888888895</v>
      </c>
      <c r="AF1973" s="14">
        <v>4.4721359549995794E-2</v>
      </c>
      <c r="AG1973" s="14">
        <v>0.75131884043992925</v>
      </c>
      <c r="AH1973" s="15">
        <v>0.56598240469208205</v>
      </c>
      <c r="AI1973" s="5">
        <v>156</v>
      </c>
      <c r="AJ1973" s="15">
        <v>47.068965517241381</v>
      </c>
      <c r="AK1973" s="15">
        <v>47.068965517241381</v>
      </c>
      <c r="AL1973" s="15">
        <v>40.467289719626173</v>
      </c>
      <c r="AM1973" s="15">
        <v>2.2413793103448278</v>
      </c>
      <c r="AN1973" s="15">
        <v>8.2978723404255312</v>
      </c>
      <c r="AO1973" s="15">
        <v>5.5885363357215967</v>
      </c>
      <c r="AP1973" s="15">
        <v>33.179487179487182</v>
      </c>
      <c r="AQ1973" s="15">
        <v>31.560975609756103</v>
      </c>
      <c r="AR1973" s="15">
        <v>13.839572192513369</v>
      </c>
      <c r="AS1973" s="15">
        <v>5.2978505629477999</v>
      </c>
      <c r="AT1973" s="14">
        <v>0</v>
      </c>
      <c r="AU1973" s="14">
        <v>0</v>
      </c>
      <c r="AV1973" s="12">
        <v>0.48700000000000004</v>
      </c>
      <c r="AW1973" s="12">
        <v>0.218</v>
      </c>
      <c r="AX1973" s="12">
        <v>0.155</v>
      </c>
      <c r="AY1973" s="12">
        <v>0.127</v>
      </c>
      <c r="AZ1973" s="14">
        <v>0.21</v>
      </c>
      <c r="BA1973" s="14">
        <v>0.109</v>
      </c>
      <c r="BB1973" s="14">
        <v>0.20422535211267606</v>
      </c>
      <c r="BC1973" s="14">
        <v>0.26422857142857148</v>
      </c>
      <c r="BD1973" s="14">
        <v>0.11873080859774821</v>
      </c>
      <c r="BE1973" s="14">
        <v>0.15967246673490276</v>
      </c>
      <c r="BF1973" s="14">
        <v>0.33942857142857141</v>
      </c>
      <c r="BG1973" s="14" t="s">
        <v>7128</v>
      </c>
      <c r="BH1973" s="13">
        <v>1.1599999999999999</v>
      </c>
      <c r="BI1973" s="13">
        <v>1.1599999999999999</v>
      </c>
      <c r="BJ1973" s="13">
        <v>1.56</v>
      </c>
      <c r="BK1973" s="13">
        <v>1.56</v>
      </c>
      <c r="BL1973" s="13">
        <v>9.77</v>
      </c>
      <c r="BM1973" s="13">
        <v>9.77</v>
      </c>
      <c r="BN1973" s="13">
        <v>1.64</v>
      </c>
      <c r="BO1973" s="13">
        <v>1.64</v>
      </c>
      <c r="BP1973" s="13">
        <v>1.0304914285714286</v>
      </c>
      <c r="BQ1973" s="13">
        <v>0</v>
      </c>
      <c r="BR1973" s="13">
        <v>0</v>
      </c>
      <c r="BS1973" s="13">
        <v>-0.113</v>
      </c>
      <c r="BT1973" s="14">
        <v>-0.10965641912873747</v>
      </c>
      <c r="BU1973" s="13">
        <v>1.1434914285714286</v>
      </c>
      <c r="BV1973" s="13">
        <v>1.2729999999999999</v>
      </c>
      <c r="BW1973" s="13">
        <v>1.2729999999999999</v>
      </c>
      <c r="BX1973" s="13">
        <v>5.68</v>
      </c>
      <c r="BY1973" s="13">
        <v>3.8999999999999995</v>
      </c>
      <c r="BZ1973" s="13">
        <v>6.58</v>
      </c>
      <c r="CA1973" s="13">
        <v>3.74</v>
      </c>
      <c r="CB1973" s="13">
        <v>0</v>
      </c>
      <c r="CC1973" s="15">
        <v>0.224</v>
      </c>
      <c r="CD1973" s="15">
        <v>0.20699999999999999</v>
      </c>
      <c r="CE1973" s="15">
        <v>0.36</v>
      </c>
      <c r="CF1973" s="15">
        <v>0.59067438805406147</v>
      </c>
      <c r="CG1973" s="15">
        <v>0.69651085469733087</v>
      </c>
      <c r="CH1973" s="13">
        <v>0.77412500000000017</v>
      </c>
      <c r="CI1973" s="13">
        <v>0.503</v>
      </c>
      <c r="CJ1973" s="13">
        <v>0</v>
      </c>
      <c r="CK1973" s="12">
        <f t="shared" si="60"/>
        <v>0</v>
      </c>
      <c r="CL1973" s="36">
        <f t="shared" si="61"/>
        <v>2.6122994652406413</v>
      </c>
      <c r="CM1973" s="13">
        <v>1.75</v>
      </c>
      <c r="CN1973" s="13">
        <v>0.59399999999999997</v>
      </c>
      <c r="CO1973" s="13">
        <v>1.1599999999999999</v>
      </c>
      <c r="CP1973" s="13">
        <v>54.6</v>
      </c>
      <c r="CQ1973" s="13">
        <v>1.64</v>
      </c>
      <c r="CR1973" s="13">
        <v>51.760000000000005</v>
      </c>
      <c r="CS1973" s="13" t="s">
        <v>7128</v>
      </c>
      <c r="CT1973" s="13">
        <v>0</v>
      </c>
      <c r="CU1973" s="13">
        <v>1.56</v>
      </c>
      <c r="CV1973" s="13">
        <v>3.74</v>
      </c>
      <c r="CW1973" s="13">
        <v>1.64</v>
      </c>
      <c r="CX1973" s="12">
        <v>0.20422535211267606</v>
      </c>
      <c r="CY1973" s="12">
        <v>0.26422857142857148</v>
      </c>
      <c r="CZ1973" s="15">
        <v>31.560975609756103</v>
      </c>
      <c r="DA1973" s="20"/>
      <c r="DB1973" s="20"/>
    </row>
    <row r="1974" spans="1:106">
      <c r="A1974" s="8" t="s">
        <v>1413</v>
      </c>
      <c r="B1974" s="8" t="s">
        <v>1414</v>
      </c>
      <c r="C1974" s="9" t="s">
        <v>7144</v>
      </c>
      <c r="D1974" s="9" t="s">
        <v>7126</v>
      </c>
      <c r="E1974" s="10" t="s">
        <v>7127</v>
      </c>
      <c r="F1974" s="10" t="s">
        <v>7126</v>
      </c>
      <c r="G1974" s="11">
        <v>1.1499999999999999</v>
      </c>
      <c r="H1974" s="11">
        <v>1.2638987182406278</v>
      </c>
      <c r="I1974" s="12">
        <v>9.0499999999999997E-2</v>
      </c>
      <c r="J1974" s="12">
        <v>0.17088283400077681</v>
      </c>
      <c r="K1974" s="12">
        <v>3.6999999999999998E-2</v>
      </c>
      <c r="L1974" s="12">
        <v>9.35E-2</v>
      </c>
      <c r="M1974" s="12">
        <v>6.1719349999999999E-2</v>
      </c>
      <c r="N1974" s="12">
        <v>0.15846425923955201</v>
      </c>
      <c r="O1974" s="12">
        <v>2.4615558282181399E-2</v>
      </c>
      <c r="P1974" s="12">
        <v>-3.7910837913363027E-3</v>
      </c>
      <c r="Q1974" s="13">
        <v>75.8</v>
      </c>
      <c r="R1974" s="13">
        <v>0</v>
      </c>
      <c r="S1974" s="13">
        <v>9.73</v>
      </c>
      <c r="T1974" s="13">
        <v>9.73</v>
      </c>
      <c r="U1974" s="13">
        <v>85.53</v>
      </c>
      <c r="V1974" s="13">
        <v>0.501</v>
      </c>
      <c r="W1974" s="13">
        <v>85.028999999999996</v>
      </c>
      <c r="X1974" s="14">
        <v>5.8575938267274637E-3</v>
      </c>
      <c r="Y1974" s="15">
        <v>0.14000000000000001</v>
      </c>
      <c r="Z1974" s="14">
        <v>0.22717721223441514</v>
      </c>
      <c r="AA1974" s="14">
        <v>0.11376125336139367</v>
      </c>
      <c r="AB1974" s="14">
        <v>0.29395770392749243</v>
      </c>
      <c r="AC1974" s="14">
        <v>0.12836411609498682</v>
      </c>
      <c r="AD1974" s="13">
        <v>1.52</v>
      </c>
      <c r="AE1974" s="15">
        <v>1.5855000000000001</v>
      </c>
      <c r="AF1974" s="14">
        <v>0.17888543819998318</v>
      </c>
      <c r="AG1974" s="14">
        <v>0.51569317731088904</v>
      </c>
      <c r="AH1974" s="15">
        <v>0.32484076433121017</v>
      </c>
      <c r="AI1974" s="5">
        <v>6.2536231884057978</v>
      </c>
      <c r="AJ1974" s="15">
        <v>12.467105263157894</v>
      </c>
      <c r="AK1974" s="15">
        <v>12.467105263157894</v>
      </c>
      <c r="AL1974" s="15" t="s">
        <v>7128</v>
      </c>
      <c r="AM1974" s="15" t="s">
        <v>7128</v>
      </c>
      <c r="AN1974" s="15">
        <v>2.2900302114803623</v>
      </c>
      <c r="AO1974" s="15">
        <v>0.53797019162526616</v>
      </c>
      <c r="AP1974" s="15">
        <v>9.8527230590961743</v>
      </c>
      <c r="AQ1974" s="15">
        <v>8.097999999999999</v>
      </c>
      <c r="AR1974" s="15">
        <v>2.0087646766991893</v>
      </c>
      <c r="AS1974" s="15">
        <v>0.60347054648687004</v>
      </c>
      <c r="AT1974" s="14">
        <v>0.32894736842105265</v>
      </c>
      <c r="AU1974" s="14">
        <v>2.6385224274406333E-2</v>
      </c>
      <c r="AV1974" s="12">
        <v>-4.9699999999999994E-2</v>
      </c>
      <c r="AW1974" s="12">
        <v>0.192</v>
      </c>
      <c r="AX1974" s="12">
        <v>9.0200000000000002E-2</v>
      </c>
      <c r="AY1974" s="12">
        <v>0.248</v>
      </c>
      <c r="AZ1974" s="14" t="s">
        <v>7128</v>
      </c>
      <c r="BA1974" s="14" t="s">
        <v>7128</v>
      </c>
      <c r="BB1974" s="14">
        <v>0.19549839228295821</v>
      </c>
      <c r="BC1974" s="14">
        <v>0.15467317544821571</v>
      </c>
      <c r="BD1974" s="14">
        <v>4.3151171043293114E-2</v>
      </c>
      <c r="BE1974" s="14">
        <v>6.1249112845990064E-2</v>
      </c>
      <c r="BF1974" s="14">
        <v>0.22842639593908631</v>
      </c>
      <c r="BG1974" s="14" t="s">
        <v>7128</v>
      </c>
      <c r="BH1974" s="13">
        <v>6.08</v>
      </c>
      <c r="BI1974" s="13">
        <v>6.08</v>
      </c>
      <c r="BJ1974" s="13">
        <v>8.6300000000000008</v>
      </c>
      <c r="BK1974" s="13">
        <v>8.6300000000000008</v>
      </c>
      <c r="BL1974" s="13">
        <v>140.9</v>
      </c>
      <c r="BM1974" s="13">
        <v>140.9</v>
      </c>
      <c r="BN1974" s="13">
        <v>10.5</v>
      </c>
      <c r="BO1974" s="13">
        <v>10.5</v>
      </c>
      <c r="BP1974" s="13">
        <v>6.6586802030456855</v>
      </c>
      <c r="BQ1974" s="13">
        <v>0</v>
      </c>
      <c r="BR1974" s="13">
        <v>0</v>
      </c>
      <c r="BS1974" s="13">
        <v>-2.37</v>
      </c>
      <c r="BT1974" s="14">
        <v>-0.35592638897359274</v>
      </c>
      <c r="BU1974" s="13">
        <v>9.0286802030456847</v>
      </c>
      <c r="BV1974" s="13">
        <v>8.4499999999999993</v>
      </c>
      <c r="BW1974" s="13">
        <v>8.4499999999999993</v>
      </c>
      <c r="BX1974" s="13">
        <v>31.1</v>
      </c>
      <c r="BY1974" s="13">
        <v>43.05</v>
      </c>
      <c r="BZ1974" s="13">
        <v>33.1</v>
      </c>
      <c r="CA1974" s="13">
        <v>42.329000000000001</v>
      </c>
      <c r="CB1974" s="13">
        <v>-2</v>
      </c>
      <c r="CC1974" s="15">
        <v>0.61499999999999999</v>
      </c>
      <c r="CD1974" s="15">
        <v>0.48099999999999998</v>
      </c>
      <c r="CE1974" s="15">
        <v>0.36</v>
      </c>
      <c r="CF1974" s="15">
        <v>0.48689537748425793</v>
      </c>
      <c r="CG1974" s="15">
        <v>0.40066250454434288</v>
      </c>
      <c r="CH1974" s="13">
        <v>7.964999999999999</v>
      </c>
      <c r="CI1974" s="13">
        <v>5.3940000000000001</v>
      </c>
      <c r="CJ1974" s="13">
        <v>-2</v>
      </c>
      <c r="CK1974" s="12">
        <f t="shared" si="60"/>
        <v>0.23668639053254439</v>
      </c>
      <c r="CL1974" s="36">
        <f t="shared" si="61"/>
        <v>3.3286871884523612</v>
      </c>
      <c r="CM1974" s="13">
        <v>7.88</v>
      </c>
      <c r="CN1974" s="13">
        <v>1.8</v>
      </c>
      <c r="CO1974" s="13">
        <v>6.08</v>
      </c>
      <c r="CP1974" s="13">
        <v>75.8</v>
      </c>
      <c r="CQ1974" s="13">
        <v>10.5</v>
      </c>
      <c r="CR1974" s="13">
        <v>85.028999999999996</v>
      </c>
      <c r="CS1974" s="13">
        <v>8.4499999999999993</v>
      </c>
      <c r="CT1974" s="13">
        <v>0</v>
      </c>
      <c r="CU1974" s="13">
        <v>8.6300000000000008</v>
      </c>
      <c r="CV1974" s="13">
        <v>42.329000000000001</v>
      </c>
      <c r="CW1974" s="13">
        <v>10.5</v>
      </c>
      <c r="CX1974" s="12">
        <v>0.19549839228295821</v>
      </c>
      <c r="CY1974" s="12">
        <v>0.15467317544821571</v>
      </c>
      <c r="CZ1974" s="15">
        <v>8.097999999999999</v>
      </c>
      <c r="DA1974" s="20"/>
      <c r="DB1974" s="20"/>
    </row>
    <row r="1975" spans="1:106">
      <c r="A1975" s="8" t="s">
        <v>991</v>
      </c>
      <c r="B1975" s="8" t="s">
        <v>992</v>
      </c>
      <c r="C1975" s="9" t="s">
        <v>7144</v>
      </c>
      <c r="D1975" s="9" t="s">
        <v>7126</v>
      </c>
      <c r="E1975" s="10" t="s">
        <v>7127</v>
      </c>
      <c r="F1975" s="10" t="s">
        <v>7126</v>
      </c>
      <c r="G1975" s="11">
        <v>1.1499999999999999</v>
      </c>
      <c r="H1975" s="11">
        <v>1.1499999999999999</v>
      </c>
      <c r="I1975" s="12">
        <v>9.0499999999999997E-2</v>
      </c>
      <c r="J1975" s="12">
        <v>0.160575</v>
      </c>
      <c r="K1975" s="12">
        <v>3.2000000000000001E-2</v>
      </c>
      <c r="L1975" s="12">
        <v>8.8499999999999995E-2</v>
      </c>
      <c r="M1975" s="12">
        <v>5.8418850000000001E-2</v>
      </c>
      <c r="N1975" s="12">
        <v>0.160575</v>
      </c>
      <c r="O1975" s="12">
        <v>4.3128703703703697E-2</v>
      </c>
      <c r="P1975" s="12">
        <v>3.6000186412593227E-2</v>
      </c>
      <c r="Q1975" s="13">
        <v>129.1</v>
      </c>
      <c r="R1975" s="13">
        <v>0</v>
      </c>
      <c r="S1975" s="13">
        <v>0</v>
      </c>
      <c r="T1975" s="13">
        <v>0</v>
      </c>
      <c r="U1975" s="13">
        <v>129.1</v>
      </c>
      <c r="V1975" s="13">
        <v>0.25</v>
      </c>
      <c r="W1975" s="13">
        <v>128.85</v>
      </c>
      <c r="X1975" s="14">
        <v>1.9364833462432224E-3</v>
      </c>
      <c r="Y1975" s="15">
        <v>0.16250000000000001</v>
      </c>
      <c r="Z1975" s="14">
        <v>0</v>
      </c>
      <c r="AA1975" s="14">
        <v>0</v>
      </c>
      <c r="AB1975" s="14">
        <v>0</v>
      </c>
      <c r="AC1975" s="14">
        <v>0</v>
      </c>
      <c r="AD1975" s="13">
        <v>3.23</v>
      </c>
      <c r="AE1975" s="15">
        <v>1.5728333333333333</v>
      </c>
      <c r="AF1975" s="14">
        <v>0.19748417658131498</v>
      </c>
      <c r="AG1975" s="14">
        <v>0.47168336021921775</v>
      </c>
      <c r="AH1975" s="15">
        <v>0.29489291598023065</v>
      </c>
      <c r="AI1975" s="5">
        <v>221.12676056338029</v>
      </c>
      <c r="AJ1975" s="15">
        <v>10.669421487603305</v>
      </c>
      <c r="AK1975" s="15">
        <v>10.669421487603305</v>
      </c>
      <c r="AL1975" s="15" t="s">
        <v>7128</v>
      </c>
      <c r="AM1975" s="15" t="s">
        <v>7128</v>
      </c>
      <c r="AN1975" s="15">
        <v>1.9649923896499237</v>
      </c>
      <c r="AO1975" s="15">
        <v>0.49124809741248093</v>
      </c>
      <c r="AP1975" s="15">
        <v>8.2070063694267521</v>
      </c>
      <c r="AQ1975" s="15">
        <v>6.4748743718592969</v>
      </c>
      <c r="AR1975" s="15">
        <v>1.9686783804430861</v>
      </c>
      <c r="AS1975" s="15">
        <v>0.49029680365296802</v>
      </c>
      <c r="AT1975" s="14">
        <v>0.21157024793388432</v>
      </c>
      <c r="AU1975" s="14">
        <v>1.9829589465530598E-2</v>
      </c>
      <c r="AV1975" s="12">
        <v>4.0500000000000001E-2</v>
      </c>
      <c r="AW1975" s="12">
        <v>0.252</v>
      </c>
      <c r="AX1975" s="12">
        <v>1.8100000000000002E-2</v>
      </c>
      <c r="AY1975" s="12">
        <v>0.107</v>
      </c>
      <c r="AZ1975" s="14" t="s">
        <v>7128</v>
      </c>
      <c r="BA1975" s="14" t="s">
        <v>7128</v>
      </c>
      <c r="BB1975" s="14">
        <v>0.20370370370370369</v>
      </c>
      <c r="BC1975" s="14">
        <v>0.19657518641259322</v>
      </c>
      <c r="BD1975" s="14">
        <v>4.6042617960426177E-2</v>
      </c>
      <c r="BE1975" s="14">
        <v>5.9741248097412478E-2</v>
      </c>
      <c r="BF1975" s="14">
        <v>0.2888235294117647</v>
      </c>
      <c r="BG1975" s="14">
        <v>7.2800000000000004E-2</v>
      </c>
      <c r="BH1975" s="13">
        <v>12.1</v>
      </c>
      <c r="BI1975" s="13">
        <v>12.1</v>
      </c>
      <c r="BJ1975" s="13">
        <v>15.7</v>
      </c>
      <c r="BK1975" s="13">
        <v>15.7</v>
      </c>
      <c r="BL1975" s="13">
        <v>262.8</v>
      </c>
      <c r="BM1975" s="13">
        <v>262.8</v>
      </c>
      <c r="BN1975" s="13">
        <v>19.899999999999999</v>
      </c>
      <c r="BO1975" s="13">
        <v>19.899999999999999</v>
      </c>
      <c r="BP1975" s="13">
        <v>11.165470588235294</v>
      </c>
      <c r="BQ1975" s="13">
        <v>0</v>
      </c>
      <c r="BR1975" s="13">
        <v>0</v>
      </c>
      <c r="BS1975" s="13">
        <v>-4.59</v>
      </c>
      <c r="BT1975" s="14">
        <v>-0.4110888084588516</v>
      </c>
      <c r="BU1975" s="13">
        <v>15.755470588235294</v>
      </c>
      <c r="BV1975" s="13">
        <v>16.689999999999998</v>
      </c>
      <c r="BW1975" s="13">
        <v>16.689999999999998</v>
      </c>
      <c r="BX1975" s="13">
        <v>59.4</v>
      </c>
      <c r="BY1975" s="13">
        <v>56.8</v>
      </c>
      <c r="BZ1975" s="13">
        <v>65.7</v>
      </c>
      <c r="CA1975" s="13">
        <v>65.45</v>
      </c>
      <c r="CB1975" s="13">
        <v>-2.56</v>
      </c>
      <c r="CC1975" s="15">
        <v>0.621</v>
      </c>
      <c r="CD1975" s="15">
        <v>0.45500000000000002</v>
      </c>
      <c r="CE1975" s="15">
        <v>0.36</v>
      </c>
      <c r="CF1975" s="15">
        <v>0.37253957648606717</v>
      </c>
      <c r="CG1975" s="15">
        <v>0.52721412047879568</v>
      </c>
      <c r="CH1975" s="13">
        <v>10.766000000000002</v>
      </c>
      <c r="CI1975" s="13">
        <v>6.6669999999999998</v>
      </c>
      <c r="CJ1975" s="13">
        <v>-2.56</v>
      </c>
      <c r="CK1975" s="12">
        <f t="shared" si="60"/>
        <v>0.15338526063511088</v>
      </c>
      <c r="CL1975" s="36">
        <f t="shared" si="61"/>
        <v>4.0152788388082508</v>
      </c>
      <c r="CM1975" s="13">
        <v>17</v>
      </c>
      <c r="CN1975" s="13">
        <v>4.91</v>
      </c>
      <c r="CO1975" s="13">
        <v>12.1</v>
      </c>
      <c r="CP1975" s="13">
        <v>129.1</v>
      </c>
      <c r="CQ1975" s="13">
        <v>19.899999999999999</v>
      </c>
      <c r="CR1975" s="13">
        <v>128.85</v>
      </c>
      <c r="CS1975" s="13">
        <v>16.689999999999998</v>
      </c>
      <c r="CT1975" s="13">
        <v>0.1172</v>
      </c>
      <c r="CU1975" s="13">
        <v>15.6486</v>
      </c>
      <c r="CV1975" s="13">
        <v>65.5672</v>
      </c>
      <c r="CW1975" s="13">
        <v>19.899999999999999</v>
      </c>
      <c r="CX1975" s="12">
        <v>0.20243895882198762</v>
      </c>
      <c r="CY1975" s="12">
        <v>0.19552817281326312</v>
      </c>
      <c r="CZ1975" s="15">
        <v>6.4748743718592969</v>
      </c>
      <c r="DA1975" s="20"/>
      <c r="DB1975" s="20"/>
    </row>
    <row r="1976" spans="1:106">
      <c r="A1976" s="8" t="s">
        <v>5909</v>
      </c>
      <c r="B1976" s="8" t="s">
        <v>5910</v>
      </c>
      <c r="C1976" s="9" t="s">
        <v>7133</v>
      </c>
      <c r="D1976" s="9" t="s">
        <v>7126</v>
      </c>
      <c r="E1976" s="10" t="s">
        <v>7127</v>
      </c>
      <c r="F1976" s="10" t="s">
        <v>7126</v>
      </c>
      <c r="G1976" s="11">
        <v>0.92</v>
      </c>
      <c r="H1976" s="11">
        <v>0.94106870229007633</v>
      </c>
      <c r="I1976" s="12">
        <v>9.0499999999999997E-2</v>
      </c>
      <c r="J1976" s="12">
        <v>0.14166671755725191</v>
      </c>
      <c r="K1976" s="12">
        <v>4.7E-2</v>
      </c>
      <c r="L1976" s="12">
        <v>0.10350000000000001</v>
      </c>
      <c r="M1976" s="12">
        <v>6.8320350000000002E-2</v>
      </c>
      <c r="N1976" s="12">
        <v>0.14002463470149254</v>
      </c>
      <c r="O1976" s="12">
        <v>-0.18843288671148078</v>
      </c>
      <c r="P1976" s="12">
        <v>-0.19723856504975126</v>
      </c>
      <c r="Q1976" s="13">
        <v>0.39300000000000002</v>
      </c>
      <c r="R1976" s="13">
        <v>0</v>
      </c>
      <c r="S1976" s="13">
        <v>8.9999999999999993E-3</v>
      </c>
      <c r="T1976" s="13">
        <v>8.9999999999999993E-3</v>
      </c>
      <c r="U1976" s="13">
        <v>0.40200000000000002</v>
      </c>
      <c r="V1976" s="13">
        <v>8.0000000000000002E-3</v>
      </c>
      <c r="W1976" s="13">
        <v>0.39400000000000002</v>
      </c>
      <c r="X1976" s="14">
        <v>1.9900497512437811E-2</v>
      </c>
      <c r="Y1976" s="15">
        <v>2.5906735751295335E-2</v>
      </c>
      <c r="Z1976" s="14">
        <v>4.8674959437533796E-3</v>
      </c>
      <c r="AA1976" s="14">
        <v>2.2388059701492536E-2</v>
      </c>
      <c r="AB1976" s="14">
        <v>4.8913043478260865E-3</v>
      </c>
      <c r="AC1976" s="14">
        <v>2.2900763358778622E-2</v>
      </c>
      <c r="AD1976" s="13">
        <v>4.1000000000000002E-2</v>
      </c>
      <c r="AE1976" s="15">
        <v>-0.56019444444444455</v>
      </c>
      <c r="AF1976" s="14">
        <v>0.16733200530681511</v>
      </c>
      <c r="AG1976" s="14" t="s">
        <v>7128</v>
      </c>
      <c r="AH1976" s="15">
        <v>0.30841121495327106</v>
      </c>
      <c r="AI1976" s="5" t="s">
        <v>7128</v>
      </c>
      <c r="AJ1976" s="15" t="s">
        <v>7128</v>
      </c>
      <c r="AK1976" s="15" t="s">
        <v>7128</v>
      </c>
      <c r="AL1976" s="15" t="s">
        <v>7128</v>
      </c>
      <c r="AM1976" s="15" t="s">
        <v>7128</v>
      </c>
      <c r="AN1976" s="15">
        <v>0.21358695652173912</v>
      </c>
      <c r="AO1976" s="15">
        <v>393</v>
      </c>
      <c r="AP1976" s="15" t="s">
        <v>7128</v>
      </c>
      <c r="AQ1976" s="15" t="s">
        <v>7128</v>
      </c>
      <c r="AR1976" s="15">
        <v>0.21401412275936993</v>
      </c>
      <c r="AS1976" s="15">
        <v>394</v>
      </c>
      <c r="AT1976" s="14" t="s">
        <v>7128</v>
      </c>
      <c r="AU1976" s="14">
        <v>0</v>
      </c>
      <c r="AV1976" s="12" t="s">
        <v>7128</v>
      </c>
      <c r="AW1976" s="12" t="s">
        <v>7128</v>
      </c>
      <c r="AX1976" s="12">
        <v>-0.94200000000000006</v>
      </c>
      <c r="AY1976" s="12">
        <v>-0.56999999999999995</v>
      </c>
      <c r="AZ1976" s="14" t="s">
        <v>7128</v>
      </c>
      <c r="BA1976" s="14" t="s">
        <v>7128</v>
      </c>
      <c r="BB1976" s="14">
        <v>-4.6766169154228862E-2</v>
      </c>
      <c r="BC1976" s="14">
        <v>-5.7213930348258717E-2</v>
      </c>
      <c r="BD1976" s="14">
        <v>-94</v>
      </c>
      <c r="BE1976" s="14">
        <v>-115</v>
      </c>
      <c r="BF1976" s="14">
        <v>0</v>
      </c>
      <c r="BG1976" s="14">
        <v>0.1376</v>
      </c>
      <c r="BH1976" s="13">
        <v>-9.4E-2</v>
      </c>
      <c r="BI1976" s="13">
        <v>-9.4E-2</v>
      </c>
      <c r="BJ1976" s="13">
        <v>-0.115</v>
      </c>
      <c r="BK1976" s="13">
        <v>-0.115</v>
      </c>
      <c r="BL1976" s="13">
        <v>1E-3</v>
      </c>
      <c r="BM1976" s="13">
        <v>1E-3</v>
      </c>
      <c r="BN1976" s="13">
        <v>-9.9000000000000005E-2</v>
      </c>
      <c r="BO1976" s="13">
        <v>-9.9000000000000005E-2</v>
      </c>
      <c r="BP1976" s="13">
        <v>-0.115</v>
      </c>
      <c r="BQ1976" s="13">
        <v>0</v>
      </c>
      <c r="BR1976" s="13">
        <v>0</v>
      </c>
      <c r="BS1976" s="13">
        <v>-3.7999999999999999E-2</v>
      </c>
      <c r="BT1976" s="14" t="s">
        <v>7128</v>
      </c>
      <c r="BU1976" s="13">
        <v>-7.7000000000000013E-2</v>
      </c>
      <c r="BV1976" s="13">
        <v>-5.6000000000000001E-2</v>
      </c>
      <c r="BW1976" s="13">
        <v>-5.6000000000000001E-2</v>
      </c>
      <c r="BX1976" s="13">
        <v>2.0099999999999998</v>
      </c>
      <c r="BY1976" s="13">
        <v>2.0099999999999998</v>
      </c>
      <c r="BZ1976" s="13">
        <v>1.84</v>
      </c>
      <c r="CA1976" s="13">
        <v>1.841</v>
      </c>
      <c r="CB1976" s="13">
        <v>0</v>
      </c>
      <c r="CC1976" s="15">
        <v>-0.20200000000000001</v>
      </c>
      <c r="CD1976" s="15">
        <v>-0.20100000000000001</v>
      </c>
      <c r="CE1976" s="15">
        <v>0.36</v>
      </c>
      <c r="CF1976" s="15">
        <v>1.1684206884170865</v>
      </c>
      <c r="CG1976" s="15">
        <v>1.1089777456310148</v>
      </c>
      <c r="CH1976" s="13">
        <v>-3.8699999999999998E-2</v>
      </c>
      <c r="CI1976" s="13">
        <v>-6.8899999999999989E-2</v>
      </c>
      <c r="CJ1976" s="13">
        <v>0</v>
      </c>
      <c r="CK1976" s="12">
        <f t="shared" si="60"/>
        <v>0</v>
      </c>
      <c r="CL1976" s="36">
        <f t="shared" si="61"/>
        <v>5.4318305268875617E-4</v>
      </c>
      <c r="CM1976" s="13" t="s">
        <v>7128</v>
      </c>
      <c r="CN1976" s="13" t="s">
        <v>7128</v>
      </c>
      <c r="CO1976" s="13" t="s">
        <v>7128</v>
      </c>
      <c r="CP1976" s="13" t="s">
        <v>7128</v>
      </c>
      <c r="CQ1976" s="13" t="s">
        <v>7128</v>
      </c>
      <c r="CR1976" s="13" t="s">
        <v>7128</v>
      </c>
      <c r="CS1976" s="13" t="s">
        <v>7128</v>
      </c>
      <c r="CT1976" s="13">
        <v>0</v>
      </c>
      <c r="CU1976" s="13">
        <v>-0.115</v>
      </c>
      <c r="CV1976" s="13">
        <v>1.841</v>
      </c>
      <c r="CW1976" s="13">
        <v>-9.9000000000000005E-2</v>
      </c>
      <c r="CX1976" s="12">
        <v>-4.6766169154228862E-2</v>
      </c>
      <c r="CY1976" s="12">
        <v>-5.7213930348258717E-2</v>
      </c>
      <c r="CZ1976" s="15" t="s">
        <v>7128</v>
      </c>
      <c r="DA1976" s="20"/>
      <c r="DB1976" s="20"/>
    </row>
    <row r="1977" spans="1:106" ht="24">
      <c r="A1977" s="8" t="s">
        <v>5403</v>
      </c>
      <c r="B1977" s="8" t="s">
        <v>5404</v>
      </c>
      <c r="C1977" s="9" t="s">
        <v>7174</v>
      </c>
      <c r="D1977" s="9" t="s">
        <v>7126</v>
      </c>
      <c r="E1977" s="10" t="s">
        <v>7127</v>
      </c>
      <c r="F1977" s="10" t="s">
        <v>7126</v>
      </c>
      <c r="G1977" s="11">
        <v>0.45</v>
      </c>
      <c r="H1977" s="11">
        <v>0.60520833333333335</v>
      </c>
      <c r="I1977" s="12">
        <v>9.0499999999999997E-2</v>
      </c>
      <c r="J1977" s="12">
        <v>0.11127135416666667</v>
      </c>
      <c r="K1977" s="12">
        <v>4.7E-2</v>
      </c>
      <c r="L1977" s="12">
        <v>0.10350000000000001</v>
      </c>
      <c r="M1977" s="12">
        <v>6.8320350000000002E-2</v>
      </c>
      <c r="N1977" s="12">
        <v>0.10025638063683305</v>
      </c>
      <c r="O1977" s="12">
        <v>-0.11883892173423424</v>
      </c>
      <c r="P1977" s="12">
        <v>-0.10025638063683305</v>
      </c>
      <c r="Q1977" s="13">
        <v>0.86399999999999999</v>
      </c>
      <c r="R1977" s="13">
        <v>0</v>
      </c>
      <c r="S1977" s="13">
        <v>0.29799999999999999</v>
      </c>
      <c r="T1977" s="13">
        <v>0.29799999999999999</v>
      </c>
      <c r="U1977" s="13">
        <v>1.1619999999999999</v>
      </c>
      <c r="V1977" s="13">
        <v>0.22600000000000001</v>
      </c>
      <c r="W1977" s="13">
        <v>0.93599999999999994</v>
      </c>
      <c r="X1977" s="14">
        <v>0.1944922547332186</v>
      </c>
      <c r="Y1977" s="15" t="s">
        <v>7128</v>
      </c>
      <c r="Z1977" s="14">
        <v>0.14622178606476938</v>
      </c>
      <c r="AA1977" s="14">
        <v>0.25645438898450945</v>
      </c>
      <c r="AB1977" s="14">
        <v>0.17126436781609194</v>
      </c>
      <c r="AC1977" s="14">
        <v>0.34490740740740738</v>
      </c>
      <c r="AD1977" s="13">
        <v>0.16800000000000001</v>
      </c>
      <c r="AE1977" s="15">
        <v>-0.54419444444444454</v>
      </c>
      <c r="AF1977" s="14">
        <v>0.22135943621178655</v>
      </c>
      <c r="AG1977" s="14" t="s">
        <v>7128</v>
      </c>
      <c r="AH1977" s="15">
        <v>8.8685015290519878E-2</v>
      </c>
      <c r="AI1977" s="5" t="s">
        <v>7128</v>
      </c>
      <c r="AJ1977" s="15" t="s">
        <v>7128</v>
      </c>
      <c r="AK1977" s="15" t="s">
        <v>7128</v>
      </c>
      <c r="AL1977" s="15" t="s">
        <v>7128</v>
      </c>
      <c r="AM1977" s="15" t="s">
        <v>7128</v>
      </c>
      <c r="AN1977" s="15">
        <v>0.49655172413793103</v>
      </c>
      <c r="AO1977" s="15">
        <v>4.4536082474226806</v>
      </c>
      <c r="AP1977" s="15" t="s">
        <v>7128</v>
      </c>
      <c r="AQ1977" s="15" t="s">
        <v>7128</v>
      </c>
      <c r="AR1977" s="15">
        <v>0.51655629139072845</v>
      </c>
      <c r="AS1977" s="15">
        <v>4.8247422680412368</v>
      </c>
      <c r="AT1977" s="14" t="s">
        <v>7128</v>
      </c>
      <c r="AU1977" s="14">
        <v>0</v>
      </c>
      <c r="AV1977" s="12" t="s">
        <v>7128</v>
      </c>
      <c r="AW1977" s="12" t="s">
        <v>7128</v>
      </c>
      <c r="AX1977" s="12">
        <v>0.51200000000000001</v>
      </c>
      <c r="AY1977" s="12">
        <v>9.6100000000000005E-3</v>
      </c>
      <c r="AZ1977" s="14" t="s">
        <v>7128</v>
      </c>
      <c r="BA1977" s="14" t="s">
        <v>7128</v>
      </c>
      <c r="BB1977" s="14">
        <v>-7.5675675675675675E-3</v>
      </c>
      <c r="BC1977" s="14">
        <v>0</v>
      </c>
      <c r="BD1977" s="14">
        <v>-7.2164948453608241E-2</v>
      </c>
      <c r="BE1977" s="14">
        <v>0</v>
      </c>
      <c r="BF1977" s="14">
        <v>0</v>
      </c>
      <c r="BG1977" s="14">
        <v>4.6500000000000007E-2</v>
      </c>
      <c r="BH1977" s="13">
        <v>-1.4E-2</v>
      </c>
      <c r="BI1977" s="13">
        <v>-1.4E-2</v>
      </c>
      <c r="BJ1977" s="13">
        <v>0</v>
      </c>
      <c r="BK1977" s="13">
        <v>0</v>
      </c>
      <c r="BL1977" s="13">
        <v>0.19400000000000001</v>
      </c>
      <c r="BM1977" s="13">
        <v>0.19400000000000001</v>
      </c>
      <c r="BN1977" s="13">
        <v>0</v>
      </c>
      <c r="BO1977" s="13">
        <v>0</v>
      </c>
      <c r="BP1977" s="13">
        <v>0</v>
      </c>
      <c r="BQ1977" s="13">
        <v>0</v>
      </c>
      <c r="BR1977" s="13">
        <v>0</v>
      </c>
      <c r="BS1977" s="13">
        <v>-2.4E-2</v>
      </c>
      <c r="BT1977" s="14" t="s">
        <v>7128</v>
      </c>
      <c r="BU1977" s="13">
        <v>2.4E-2</v>
      </c>
      <c r="BV1977" s="13">
        <v>0.01</v>
      </c>
      <c r="BW1977" s="13">
        <v>0.01</v>
      </c>
      <c r="BX1977" s="13">
        <v>1.85</v>
      </c>
      <c r="BY1977" s="13">
        <v>2.0140000000000002</v>
      </c>
      <c r="BZ1977" s="13">
        <v>1.74</v>
      </c>
      <c r="CA1977" s="13">
        <v>1.8119999999999998</v>
      </c>
      <c r="CB1977" s="13">
        <v>0</v>
      </c>
      <c r="CC1977" s="15">
        <v>-0.253</v>
      </c>
      <c r="CD1977" s="15">
        <v>-0.08</v>
      </c>
      <c r="CE1977" s="15">
        <v>0.36</v>
      </c>
      <c r="CF1977" s="15" t="s">
        <v>7128</v>
      </c>
      <c r="CG1977" s="15">
        <v>1.2047201785238126</v>
      </c>
      <c r="CH1977" s="13" t="s">
        <v>7128</v>
      </c>
      <c r="CI1977" s="13">
        <v>-7.8000000000000031E-3</v>
      </c>
      <c r="CJ1977" s="13">
        <v>0</v>
      </c>
      <c r="CK1977" s="12">
        <f t="shared" si="60"/>
        <v>0</v>
      </c>
      <c r="CL1977" s="36">
        <f t="shared" si="61"/>
        <v>0.10706401766004417</v>
      </c>
      <c r="CM1977" s="13" t="s">
        <v>7128</v>
      </c>
      <c r="CN1977" s="13" t="s">
        <v>7128</v>
      </c>
      <c r="CO1977" s="13" t="s">
        <v>7128</v>
      </c>
      <c r="CP1977" s="13" t="s">
        <v>7128</v>
      </c>
      <c r="CQ1977" s="13" t="s">
        <v>7128</v>
      </c>
      <c r="CR1977" s="13" t="s">
        <v>7128</v>
      </c>
      <c r="CS1977" s="13" t="s">
        <v>7128</v>
      </c>
      <c r="CT1977" s="13">
        <v>0</v>
      </c>
      <c r="CU1977" s="13">
        <v>0</v>
      </c>
      <c r="CV1977" s="13">
        <v>1.8119999999999998</v>
      </c>
      <c r="CW1977" s="13">
        <v>0</v>
      </c>
      <c r="CX1977" s="12">
        <v>-7.5675675675675675E-3</v>
      </c>
      <c r="CY1977" s="12">
        <v>0</v>
      </c>
      <c r="CZ1977" s="15" t="s">
        <v>7128</v>
      </c>
      <c r="DA1977" s="20"/>
      <c r="DB1977" s="20"/>
    </row>
    <row r="1978" spans="1:106">
      <c r="A1978" s="8" t="s">
        <v>3143</v>
      </c>
      <c r="B1978" s="8" t="s">
        <v>3144</v>
      </c>
      <c r="C1978" s="9" t="s">
        <v>7150</v>
      </c>
      <c r="D1978" s="9" t="s">
        <v>7126</v>
      </c>
      <c r="E1978" s="10" t="s">
        <v>7127</v>
      </c>
      <c r="F1978" s="10" t="s">
        <v>7126</v>
      </c>
      <c r="G1978" s="11">
        <v>0.76</v>
      </c>
      <c r="H1978" s="11">
        <v>0.76</v>
      </c>
      <c r="I1978" s="12">
        <v>9.0499999999999997E-2</v>
      </c>
      <c r="J1978" s="12">
        <v>0.12528</v>
      </c>
      <c r="K1978" s="12">
        <v>4.7E-2</v>
      </c>
      <c r="L1978" s="12">
        <v>0.10350000000000001</v>
      </c>
      <c r="M1978" s="12">
        <v>6.8320350000000002E-2</v>
      </c>
      <c r="N1978" s="12">
        <v>0.12528</v>
      </c>
      <c r="O1978" s="12" t="s">
        <v>7128</v>
      </c>
      <c r="P1978" s="12">
        <v>-0.2066792830978802</v>
      </c>
      <c r="Q1978" s="13">
        <v>5.38</v>
      </c>
      <c r="R1978" s="13">
        <v>0</v>
      </c>
      <c r="S1978" s="13">
        <v>0</v>
      </c>
      <c r="T1978" s="13">
        <v>0</v>
      </c>
      <c r="U1978" s="13">
        <v>5.38</v>
      </c>
      <c r="V1978" s="13">
        <v>0</v>
      </c>
      <c r="W1978" s="13">
        <v>5.38</v>
      </c>
      <c r="X1978" s="14">
        <v>0</v>
      </c>
      <c r="Y1978" s="15">
        <v>8.4745762711864406E-3</v>
      </c>
      <c r="Z1978" s="14" t="s">
        <v>7128</v>
      </c>
      <c r="AA1978" s="14">
        <v>0</v>
      </c>
      <c r="AB1978" s="14" t="s">
        <v>7128</v>
      </c>
      <c r="AC1978" s="14">
        <v>0</v>
      </c>
      <c r="AD1978" s="13">
        <v>9.0999999999999998E-2</v>
      </c>
      <c r="AE1978" s="15">
        <v>1.0493888888888889</v>
      </c>
      <c r="AF1978" s="14">
        <v>3.1622776601683791E-2</v>
      </c>
      <c r="AG1978" s="14" t="s">
        <v>7128</v>
      </c>
      <c r="AH1978" s="15">
        <v>0.35746606334841635</v>
      </c>
      <c r="AI1978" s="5" t="s">
        <v>7128</v>
      </c>
      <c r="AJ1978" s="15" t="s">
        <v>7128</v>
      </c>
      <c r="AK1978" s="15" t="s">
        <v>7128</v>
      </c>
      <c r="AL1978" s="15" t="s">
        <v>7128</v>
      </c>
      <c r="AM1978" s="15" t="s">
        <v>7128</v>
      </c>
      <c r="AN1978" s="15" t="s">
        <v>7128</v>
      </c>
      <c r="AO1978" s="15">
        <v>0.29239130434782612</v>
      </c>
      <c r="AP1978" s="15" t="s">
        <v>7128</v>
      </c>
      <c r="AQ1978" s="15" t="s">
        <v>7128</v>
      </c>
      <c r="AR1978" s="15" t="s">
        <v>7128</v>
      </c>
      <c r="AS1978" s="15">
        <v>0.29239130434782612</v>
      </c>
      <c r="AT1978" s="14" t="s">
        <v>7128</v>
      </c>
      <c r="AU1978" s="14">
        <v>0</v>
      </c>
      <c r="AV1978" s="12" t="s">
        <v>7128</v>
      </c>
      <c r="AW1978" s="12" t="s">
        <v>7128</v>
      </c>
      <c r="AX1978" s="12">
        <v>-0.52700000000000002</v>
      </c>
      <c r="AY1978" s="12">
        <v>-0.27399999999999997</v>
      </c>
      <c r="AZ1978" s="14" t="s">
        <v>7128</v>
      </c>
      <c r="BA1978" s="14" t="s">
        <v>7128</v>
      </c>
      <c r="BB1978" s="14" t="s">
        <v>7128</v>
      </c>
      <c r="BC1978" s="14">
        <v>-8.1399283097880179E-2</v>
      </c>
      <c r="BD1978" s="14">
        <v>-1.9510869565217392</v>
      </c>
      <c r="BE1978" s="14">
        <v>-0.90217391304347838</v>
      </c>
      <c r="BF1978" s="14">
        <v>0</v>
      </c>
      <c r="BG1978" s="14">
        <v>0.44530000000000003</v>
      </c>
      <c r="BH1978" s="13">
        <v>-35.9</v>
      </c>
      <c r="BI1978" s="13">
        <v>-35.9</v>
      </c>
      <c r="BJ1978" s="13">
        <v>-16.600000000000001</v>
      </c>
      <c r="BK1978" s="13">
        <v>-16.600000000000001</v>
      </c>
      <c r="BL1978" s="13">
        <v>18.399999999999999</v>
      </c>
      <c r="BM1978" s="13">
        <v>18.399999999999999</v>
      </c>
      <c r="BN1978" s="13">
        <v>-7.22</v>
      </c>
      <c r="BO1978" s="13">
        <v>-7.22</v>
      </c>
      <c r="BP1978" s="13">
        <v>-16.600000000000001</v>
      </c>
      <c r="BQ1978" s="13">
        <v>0</v>
      </c>
      <c r="BR1978" s="13">
        <v>0</v>
      </c>
      <c r="BS1978" s="13">
        <v>-9.34</v>
      </c>
      <c r="BT1978" s="14" t="s">
        <v>7128</v>
      </c>
      <c r="BU1978" s="13">
        <v>-7.2600000000000016</v>
      </c>
      <c r="BV1978" s="13">
        <v>-26.56</v>
      </c>
      <c r="BW1978" s="13">
        <v>-26.56</v>
      </c>
      <c r="BX1978" s="13">
        <v>-69.8</v>
      </c>
      <c r="BY1978" s="13">
        <v>203.93300000000002</v>
      </c>
      <c r="BZ1978" s="13">
        <v>0</v>
      </c>
      <c r="CA1978" s="13">
        <v>0</v>
      </c>
      <c r="CB1978" s="13">
        <v>0</v>
      </c>
      <c r="CC1978" s="15">
        <v>-0.106</v>
      </c>
      <c r="CD1978" s="15">
        <v>1.36</v>
      </c>
      <c r="CE1978" s="15">
        <v>0.36</v>
      </c>
      <c r="CF1978" s="15">
        <v>1.388948846321054</v>
      </c>
      <c r="CG1978" s="15">
        <v>1.7572344231637718</v>
      </c>
      <c r="CH1978" s="13">
        <v>3.8166666666666678</v>
      </c>
      <c r="CI1978" s="13">
        <v>-5.931111111111111</v>
      </c>
      <c r="CJ1978" s="13">
        <v>0</v>
      </c>
      <c r="CK1978" s="12">
        <f t="shared" si="60"/>
        <v>0</v>
      </c>
      <c r="CL1978" s="36" t="str">
        <f t="shared" si="61"/>
        <v>NA</v>
      </c>
      <c r="CM1978" s="13" t="s">
        <v>7128</v>
      </c>
      <c r="CN1978" s="13" t="s">
        <v>7128</v>
      </c>
      <c r="CO1978" s="13" t="s">
        <v>7128</v>
      </c>
      <c r="CP1978" s="13" t="s">
        <v>7128</v>
      </c>
      <c r="CQ1978" s="13" t="s">
        <v>7128</v>
      </c>
      <c r="CR1978" s="13" t="s">
        <v>7128</v>
      </c>
      <c r="CS1978" s="13" t="s">
        <v>7128</v>
      </c>
      <c r="CT1978" s="13">
        <v>0</v>
      </c>
      <c r="CU1978" s="13">
        <v>-16.600000000000001</v>
      </c>
      <c r="CV1978" s="13">
        <v>0</v>
      </c>
      <c r="CW1978" s="13">
        <v>-7.22</v>
      </c>
      <c r="CX1978" s="12" t="s">
        <v>7128</v>
      </c>
      <c r="CY1978" s="12">
        <v>-8.1399283097880179E-2</v>
      </c>
      <c r="CZ1978" s="15" t="s">
        <v>7128</v>
      </c>
      <c r="DA1978" s="20"/>
      <c r="DB1978" s="20"/>
    </row>
    <row r="1979" spans="1:106" ht="24">
      <c r="A1979" s="8" t="s">
        <v>2995</v>
      </c>
      <c r="B1979" s="8" t="s">
        <v>2996</v>
      </c>
      <c r="C1979" s="9" t="s">
        <v>7162</v>
      </c>
      <c r="D1979" s="9" t="s">
        <v>7126</v>
      </c>
      <c r="E1979" s="10" t="s">
        <v>7127</v>
      </c>
      <c r="F1979" s="10" t="s">
        <v>7126</v>
      </c>
      <c r="G1979" s="11">
        <v>0.8</v>
      </c>
      <c r="H1979" s="11">
        <v>1.6260325406758449</v>
      </c>
      <c r="I1979" s="12">
        <v>9.0499999999999997E-2</v>
      </c>
      <c r="J1979" s="12">
        <v>0.20365594493116396</v>
      </c>
      <c r="K1979" s="12">
        <v>3.6999999999999998E-2</v>
      </c>
      <c r="L1979" s="12">
        <v>9.35E-2</v>
      </c>
      <c r="M1979" s="12">
        <v>6.1719349999999999E-2</v>
      </c>
      <c r="N1979" s="12">
        <v>0.12586377270927604</v>
      </c>
      <c r="O1979" s="12">
        <v>-0.19828485118116396</v>
      </c>
      <c r="P1979" s="12">
        <v>-8.2642838921808931E-2</v>
      </c>
      <c r="Q1979" s="13">
        <v>14.1</v>
      </c>
      <c r="R1979" s="13">
        <v>0</v>
      </c>
      <c r="S1979" s="13">
        <v>17.100000000000001</v>
      </c>
      <c r="T1979" s="13">
        <v>17.100000000000001</v>
      </c>
      <c r="U1979" s="13">
        <v>31.200000000000003</v>
      </c>
      <c r="V1979" s="13">
        <v>0</v>
      </c>
      <c r="W1979" s="13">
        <v>31.200000000000003</v>
      </c>
      <c r="X1979" s="14">
        <v>0</v>
      </c>
      <c r="Y1979" s="15">
        <v>0.10416666666666667</v>
      </c>
      <c r="Z1979" s="14">
        <v>0.26027397260273971</v>
      </c>
      <c r="AA1979" s="14">
        <v>0.54807692307692302</v>
      </c>
      <c r="AB1979" s="14">
        <v>0.35185185185185186</v>
      </c>
      <c r="AC1979" s="14">
        <v>1.2127659574468086</v>
      </c>
      <c r="AD1979" s="13">
        <v>0.34599999999999997</v>
      </c>
      <c r="AE1979" s="15">
        <v>0.78758333333333341</v>
      </c>
      <c r="AF1979" s="14">
        <v>4.4721359549995794E-2</v>
      </c>
      <c r="AG1979" s="14">
        <v>0.57355143622869609</v>
      </c>
      <c r="AH1979" s="15">
        <v>0.25864453665283538</v>
      </c>
      <c r="AI1979" s="5">
        <v>1.4370078740157479</v>
      </c>
      <c r="AJ1979" s="15">
        <v>51.272727272727266</v>
      </c>
      <c r="AK1979" s="15">
        <v>51.272727272727266</v>
      </c>
      <c r="AL1979" s="15" t="s">
        <v>7128</v>
      </c>
      <c r="AM1979" s="15" t="s">
        <v>7128</v>
      </c>
      <c r="AN1979" s="15">
        <v>0.29012345679012347</v>
      </c>
      <c r="AO1979" s="15">
        <v>0.63800904977375561</v>
      </c>
      <c r="AP1979" s="15">
        <v>8.5479452054794525</v>
      </c>
      <c r="AQ1979" s="15">
        <v>6.24</v>
      </c>
      <c r="AR1979" s="15">
        <v>0.47488584474885848</v>
      </c>
      <c r="AS1979" s="15">
        <v>1.411764705882353</v>
      </c>
      <c r="AT1979" s="14">
        <v>0</v>
      </c>
      <c r="AU1979" s="14">
        <v>0</v>
      </c>
      <c r="AV1979" s="12">
        <v>-0.106</v>
      </c>
      <c r="AW1979" s="12" t="s">
        <v>7128</v>
      </c>
      <c r="AX1979" s="12">
        <v>-6.8099999999999994E-2</v>
      </c>
      <c r="AY1979" s="12">
        <v>-2.0100000000000001E-3</v>
      </c>
      <c r="AZ1979" s="14" t="s">
        <v>7128</v>
      </c>
      <c r="BA1979" s="14" t="s">
        <v>7128</v>
      </c>
      <c r="BB1979" s="14">
        <v>5.37109375E-3</v>
      </c>
      <c r="BC1979" s="14">
        <v>4.3220933787467108E-2</v>
      </c>
      <c r="BD1979" s="14">
        <v>1.3285024154589374E-2</v>
      </c>
      <c r="BE1979" s="14">
        <v>0.17632850241545894</v>
      </c>
      <c r="BF1979" s="14">
        <v>0.14860681114551083</v>
      </c>
      <c r="BG1979" s="14">
        <v>6.2400000000000004E-2</v>
      </c>
      <c r="BH1979" s="13">
        <v>0.27500000000000002</v>
      </c>
      <c r="BI1979" s="13">
        <v>0.27500000000000002</v>
      </c>
      <c r="BJ1979" s="13">
        <v>3.65</v>
      </c>
      <c r="BK1979" s="13">
        <v>3.65</v>
      </c>
      <c r="BL1979" s="13">
        <v>22.1</v>
      </c>
      <c r="BM1979" s="13">
        <v>20.7</v>
      </c>
      <c r="BN1979" s="13">
        <v>5.16</v>
      </c>
      <c r="BO1979" s="13">
        <v>5</v>
      </c>
      <c r="BP1979" s="13">
        <v>3.1075851393188856</v>
      </c>
      <c r="BQ1979" s="13">
        <v>0</v>
      </c>
      <c r="BR1979" s="13">
        <v>0</v>
      </c>
      <c r="BS1979" s="13">
        <v>-1.39</v>
      </c>
      <c r="BT1979" s="14">
        <v>-0.4472926525529265</v>
      </c>
      <c r="BU1979" s="13">
        <v>4.4975851393188853</v>
      </c>
      <c r="BV1979" s="13">
        <v>1.665</v>
      </c>
      <c r="BW1979" s="13">
        <v>1.665</v>
      </c>
      <c r="BX1979" s="13">
        <v>51.2</v>
      </c>
      <c r="BY1979" s="13">
        <v>71.900000000000006</v>
      </c>
      <c r="BZ1979" s="13">
        <v>48.6</v>
      </c>
      <c r="CA1979" s="13">
        <v>65.7</v>
      </c>
      <c r="CB1979" s="13">
        <v>0</v>
      </c>
      <c r="CC1979" s="15">
        <v>0.17100000000000001</v>
      </c>
      <c r="CD1979" s="15">
        <v>0.51200000000000001</v>
      </c>
      <c r="CE1979" s="15">
        <v>0.36</v>
      </c>
      <c r="CF1979" s="15" t="s">
        <v>7128</v>
      </c>
      <c r="CG1979" s="15" t="s">
        <v>7128</v>
      </c>
      <c r="CH1979" s="13" t="s">
        <v>7128</v>
      </c>
      <c r="CI1979" s="13" t="s">
        <v>7128</v>
      </c>
      <c r="CJ1979" s="13">
        <v>0</v>
      </c>
      <c r="CK1979" s="12">
        <f t="shared" si="60"/>
        <v>0</v>
      </c>
      <c r="CL1979" s="36">
        <f t="shared" si="61"/>
        <v>0.33637747336377471</v>
      </c>
      <c r="CM1979" s="13">
        <v>0.32300000000000001</v>
      </c>
      <c r="CN1979" s="13">
        <v>4.8000000000000001E-2</v>
      </c>
      <c r="CO1979" s="13">
        <v>0.27500000000000002</v>
      </c>
      <c r="CP1979" s="13">
        <v>14.1</v>
      </c>
      <c r="CQ1979" s="13">
        <v>5</v>
      </c>
      <c r="CR1979" s="13">
        <v>31.200000000000003</v>
      </c>
      <c r="CS1979" s="13" t="s">
        <v>7128</v>
      </c>
      <c r="CT1979" s="13">
        <v>0</v>
      </c>
      <c r="CU1979" s="13">
        <v>3.65</v>
      </c>
      <c r="CV1979" s="13">
        <v>65.7</v>
      </c>
      <c r="CW1979" s="13">
        <v>5.16</v>
      </c>
      <c r="CX1979" s="12">
        <v>5.37109375E-3</v>
      </c>
      <c r="CY1979" s="12">
        <v>4.3220933787467108E-2</v>
      </c>
      <c r="CZ1979" s="15">
        <v>6.0465116279069768</v>
      </c>
      <c r="DA1979" s="20"/>
      <c r="DB1979" s="20"/>
    </row>
    <row r="1980" spans="1:106" ht="24">
      <c r="A1980" s="8" t="s">
        <v>3157</v>
      </c>
      <c r="B1980" s="8" t="s">
        <v>3158</v>
      </c>
      <c r="C1980" s="9" t="s">
        <v>7142</v>
      </c>
      <c r="D1980" s="9" t="s">
        <v>7126</v>
      </c>
      <c r="E1980" s="10" t="s">
        <v>7127</v>
      </c>
      <c r="F1980" s="10" t="s">
        <v>7126</v>
      </c>
      <c r="G1980" s="11">
        <v>0.1</v>
      </c>
      <c r="H1980" s="11">
        <v>0.32898500747796855</v>
      </c>
      <c r="I1980" s="12">
        <v>9.0499999999999997E-2</v>
      </c>
      <c r="J1980" s="12">
        <v>8.6273143176756162E-2</v>
      </c>
      <c r="K1980" s="12">
        <v>3.6999999999999998E-2</v>
      </c>
      <c r="L1980" s="12">
        <v>9.35E-2</v>
      </c>
      <c r="M1980" s="12">
        <v>6.1719349999999999E-2</v>
      </c>
      <c r="N1980" s="12">
        <v>6.7165415736241921E-2</v>
      </c>
      <c r="O1980" s="12">
        <v>9.4029887126274136E-2</v>
      </c>
      <c r="P1980" s="12">
        <v>-6.5486676567656305E-2</v>
      </c>
      <c r="Q1980" s="13">
        <v>32.200000000000003</v>
      </c>
      <c r="R1980" s="13">
        <v>0.97491682667933588</v>
      </c>
      <c r="S1980" s="13">
        <v>112</v>
      </c>
      <c r="T1980" s="13">
        <v>112.97491682667933</v>
      </c>
      <c r="U1980" s="13">
        <v>145.17491682667935</v>
      </c>
      <c r="V1980" s="13">
        <v>1.05</v>
      </c>
      <c r="W1980" s="13">
        <v>144.12491682667934</v>
      </c>
      <c r="X1980" s="14">
        <v>7.232654393414039E-3</v>
      </c>
      <c r="Y1980" s="15">
        <v>0.22</v>
      </c>
      <c r="Z1980" s="14">
        <v>0.84137022384088433</v>
      </c>
      <c r="AA1980" s="14">
        <v>0.77819859860196938</v>
      </c>
      <c r="AB1980" s="14">
        <v>5.3039867054779029</v>
      </c>
      <c r="AC1980" s="14">
        <v>3.5085377896484262</v>
      </c>
      <c r="AD1980" s="13">
        <v>2.58</v>
      </c>
      <c r="AE1980" s="15">
        <v>1.3885833333333335</v>
      </c>
      <c r="AF1980" s="14">
        <v>7.7459666924148338E-2</v>
      </c>
      <c r="AG1980" s="14">
        <v>0.56351907687317904</v>
      </c>
      <c r="AH1980" s="15">
        <v>0.31297709923664119</v>
      </c>
      <c r="AI1980" s="5" t="s">
        <v>7128</v>
      </c>
      <c r="AJ1980" s="15">
        <v>9.0196078431372566</v>
      </c>
      <c r="AK1980" s="15">
        <v>9.0196078431372566</v>
      </c>
      <c r="AL1980" s="15">
        <v>8.4868421052631575</v>
      </c>
      <c r="AM1980" s="15">
        <v>2.2549019607843142</v>
      </c>
      <c r="AN1980" s="15">
        <v>1.511737089201878</v>
      </c>
      <c r="AO1980" s="15">
        <v>1.7692307692307694</v>
      </c>
      <c r="AP1980" s="15">
        <v>488.53149243859093</v>
      </c>
      <c r="AQ1980" s="15">
        <v>294.13248331975376</v>
      </c>
      <c r="AR1980" s="15">
        <v>1.0818165269653011</v>
      </c>
      <c r="AS1980" s="15">
        <v>7.9189514739933706</v>
      </c>
      <c r="AT1980" s="14">
        <v>0.29131652661064428</v>
      </c>
      <c r="AU1980" s="14">
        <v>3.2298136645962733E-2</v>
      </c>
      <c r="AV1980" s="12">
        <v>0.129</v>
      </c>
      <c r="AW1980" s="12">
        <v>0.255</v>
      </c>
      <c r="AX1980" s="12">
        <v>0.33700000000000002</v>
      </c>
      <c r="AY1980" s="12">
        <v>0.48299999999999998</v>
      </c>
      <c r="AZ1980" s="14">
        <v>0.04</v>
      </c>
      <c r="BA1980" s="14">
        <v>0.129</v>
      </c>
      <c r="BB1980" s="14">
        <v>0.1803030303030303</v>
      </c>
      <c r="BC1980" s="14">
        <v>1.6787391685856227E-3</v>
      </c>
      <c r="BD1980" s="14">
        <v>0.19615384615384615</v>
      </c>
      <c r="BE1980" s="14">
        <v>1.6209705201325978E-2</v>
      </c>
      <c r="BF1980" s="14">
        <v>0.34734917733089582</v>
      </c>
      <c r="BG1980" s="14" t="s">
        <v>7128</v>
      </c>
      <c r="BH1980" s="13">
        <v>3.57</v>
      </c>
      <c r="BI1980" s="13">
        <v>3.57</v>
      </c>
      <c r="BJ1980" s="13">
        <v>0</v>
      </c>
      <c r="BK1980" s="13">
        <v>0.2950166346641328</v>
      </c>
      <c r="BL1980" s="13">
        <v>18.2</v>
      </c>
      <c r="BM1980" s="13">
        <v>18.2</v>
      </c>
      <c r="BN1980" s="13">
        <v>0</v>
      </c>
      <c r="BO1980" s="13">
        <v>0.49</v>
      </c>
      <c r="BP1980" s="13">
        <v>0.19254284931461682</v>
      </c>
      <c r="BQ1980" s="13">
        <v>-21.810000000000002</v>
      </c>
      <c r="BR1980" s="13">
        <v>0</v>
      </c>
      <c r="BS1980" s="13">
        <v>-0.11700000000000001</v>
      </c>
      <c r="BT1980" s="14">
        <v>-0.60765694709763496</v>
      </c>
      <c r="BU1980" s="13">
        <v>0.30954284931461684</v>
      </c>
      <c r="BV1980" s="13">
        <v>25.497000000000003</v>
      </c>
      <c r="BW1980" s="13">
        <v>3.6869999999999998</v>
      </c>
      <c r="BX1980" s="13">
        <v>19.8</v>
      </c>
      <c r="BY1980" s="13">
        <v>114.69491682667933</v>
      </c>
      <c r="BZ1980" s="13">
        <v>21.3</v>
      </c>
      <c r="CA1980" s="13">
        <v>133.22491682667933</v>
      </c>
      <c r="CB1980" s="13">
        <v>-1.04</v>
      </c>
      <c r="CC1980" s="15">
        <v>0.29099999999999998</v>
      </c>
      <c r="CD1980" s="15">
        <v>0.92400000000000004</v>
      </c>
      <c r="CE1980" s="15">
        <v>0.36</v>
      </c>
      <c r="CF1980" s="15" t="s">
        <v>7128</v>
      </c>
      <c r="CG1980" s="15" t="s">
        <v>7128</v>
      </c>
      <c r="CH1980" s="13" t="s">
        <v>7128</v>
      </c>
      <c r="CI1980" s="13" t="s">
        <v>7128</v>
      </c>
      <c r="CJ1980" s="13">
        <v>-1.04</v>
      </c>
      <c r="CK1980" s="12">
        <f t="shared" si="60"/>
        <v>4.0789112444601323E-2</v>
      </c>
      <c r="CL1980" s="36">
        <f t="shared" si="61"/>
        <v>0.13661108172187883</v>
      </c>
      <c r="CM1980" s="13">
        <v>5.47</v>
      </c>
      <c r="CN1980" s="13">
        <v>1.9</v>
      </c>
      <c r="CO1980" s="13">
        <v>3.57</v>
      </c>
      <c r="CP1980" s="13">
        <v>32.200000000000003</v>
      </c>
      <c r="CQ1980" s="13">
        <v>0.49</v>
      </c>
      <c r="CR1980" s="13">
        <v>144.12491682667934</v>
      </c>
      <c r="CS1980" s="13">
        <v>25.497000000000003</v>
      </c>
      <c r="CT1980" s="13">
        <v>0</v>
      </c>
      <c r="CU1980" s="13">
        <v>0.2950166346641328</v>
      </c>
      <c r="CV1980" s="13">
        <v>133.22491682667933</v>
      </c>
      <c r="CW1980" s="13">
        <v>0</v>
      </c>
      <c r="CX1980" s="12">
        <v>0.1803030303030303</v>
      </c>
      <c r="CY1980" s="12">
        <v>1.6787391685856227E-3</v>
      </c>
      <c r="CZ1980" s="15" t="s">
        <v>7128</v>
      </c>
      <c r="DA1980" s="20"/>
      <c r="DB1980" s="20"/>
    </row>
    <row r="1981" spans="1:106" ht="24">
      <c r="A1981" s="8" t="s">
        <v>487</v>
      </c>
      <c r="B1981" s="8" t="s">
        <v>488</v>
      </c>
      <c r="C1981" s="9" t="s">
        <v>7142</v>
      </c>
      <c r="D1981" s="9" t="s">
        <v>7126</v>
      </c>
      <c r="E1981" s="10" t="s">
        <v>7127</v>
      </c>
      <c r="F1981" s="10" t="s">
        <v>7126</v>
      </c>
      <c r="G1981" s="11">
        <v>0.1</v>
      </c>
      <c r="H1981" s="11">
        <v>0.22075949835881981</v>
      </c>
      <c r="I1981" s="12">
        <v>9.0499999999999997E-2</v>
      </c>
      <c r="J1981" s="12">
        <v>7.6478734601473197E-2</v>
      </c>
      <c r="K1981" s="12">
        <v>3.6999999999999998E-2</v>
      </c>
      <c r="L1981" s="12">
        <v>9.35E-2</v>
      </c>
      <c r="M1981" s="12">
        <v>6.1719349999999999E-2</v>
      </c>
      <c r="N1981" s="12">
        <v>6.6879288726718944E-2</v>
      </c>
      <c r="O1981" s="12">
        <v>7.2760273290296829E-2</v>
      </c>
      <c r="P1981" s="12">
        <v>-6.6879288726718944E-2</v>
      </c>
      <c r="Q1981" s="13">
        <v>1226.9000000000001</v>
      </c>
      <c r="R1981" s="13">
        <v>0</v>
      </c>
      <c r="S1981" s="13">
        <v>2282.5</v>
      </c>
      <c r="T1981" s="13">
        <v>2282.5</v>
      </c>
      <c r="U1981" s="13">
        <v>3509.4</v>
      </c>
      <c r="V1981" s="13">
        <v>0</v>
      </c>
      <c r="W1981" s="13">
        <v>3509.4</v>
      </c>
      <c r="X1981" s="14">
        <v>0</v>
      </c>
      <c r="Y1981" s="15">
        <v>3.077889447236181E-2</v>
      </c>
      <c r="Z1981" s="14">
        <v>0.73965455782753808</v>
      </c>
      <c r="AA1981" s="14">
        <v>0.65039607910184072</v>
      </c>
      <c r="AB1981" s="14">
        <v>2.8410505352252926</v>
      </c>
      <c r="AC1981" s="14">
        <v>1.8603798190561576</v>
      </c>
      <c r="AD1981" s="13">
        <v>3.08</v>
      </c>
      <c r="AE1981" s="15">
        <v>1.1453333333333335</v>
      </c>
      <c r="AF1981" s="14">
        <v>8.9442719099991588E-2</v>
      </c>
      <c r="AG1981" s="14">
        <v>0.5232399067349508</v>
      </c>
      <c r="AH1981" s="15">
        <v>0.1855345911949686</v>
      </c>
      <c r="AI1981" s="5" t="s">
        <v>7128</v>
      </c>
      <c r="AJ1981" s="15">
        <v>11.43429636533085</v>
      </c>
      <c r="AK1981" s="15">
        <v>11.585457979225685</v>
      </c>
      <c r="AL1981" s="15">
        <v>8.8000000000000007</v>
      </c>
      <c r="AM1981" s="15" t="s">
        <v>7128</v>
      </c>
      <c r="AN1981" s="15">
        <v>1.5271346776201147</v>
      </c>
      <c r="AO1981" s="15">
        <v>3.6127797408716136</v>
      </c>
      <c r="AP1981" s="15" t="s">
        <v>7128</v>
      </c>
      <c r="AQ1981" s="15" t="s">
        <v>7128</v>
      </c>
      <c r="AR1981" s="15">
        <v>1.1372371107294468</v>
      </c>
      <c r="AS1981" s="15">
        <v>10.333922261484098</v>
      </c>
      <c r="AT1981" s="14">
        <v>0</v>
      </c>
      <c r="AU1981" s="14">
        <v>0</v>
      </c>
      <c r="AV1981" s="12">
        <v>-0.107</v>
      </c>
      <c r="AW1981" s="12" t="s">
        <v>7128</v>
      </c>
      <c r="AX1981" s="12">
        <v>-2.12E-2</v>
      </c>
      <c r="AY1981" s="12" t="s">
        <v>7128</v>
      </c>
      <c r="AZ1981" s="14" t="s">
        <v>7128</v>
      </c>
      <c r="BA1981" s="14">
        <v>0.16500000000000001</v>
      </c>
      <c r="BB1981" s="14">
        <v>0.14923900789177003</v>
      </c>
      <c r="BC1981" s="14">
        <v>0</v>
      </c>
      <c r="BD1981" s="14">
        <v>0.31527240250074429</v>
      </c>
      <c r="BE1981" s="14">
        <v>0</v>
      </c>
      <c r="BF1981" s="14">
        <v>0.35088793631353332</v>
      </c>
      <c r="BG1981" s="14">
        <v>0.19760000000000003</v>
      </c>
      <c r="BH1981" s="13">
        <v>107.3</v>
      </c>
      <c r="BI1981" s="13">
        <v>105.9</v>
      </c>
      <c r="BJ1981" s="13">
        <v>0</v>
      </c>
      <c r="BK1981" s="13">
        <v>0</v>
      </c>
      <c r="BL1981" s="13">
        <v>339.6</v>
      </c>
      <c r="BM1981" s="13">
        <v>335.9</v>
      </c>
      <c r="BN1981" s="13">
        <v>0</v>
      </c>
      <c r="BO1981" s="13">
        <v>0</v>
      </c>
      <c r="BP1981" s="13">
        <v>0</v>
      </c>
      <c r="BQ1981" s="13">
        <v>0</v>
      </c>
      <c r="BR1981" s="13">
        <v>0</v>
      </c>
      <c r="BS1981" s="13">
        <v>-12.3</v>
      </c>
      <c r="BT1981" s="14" t="s">
        <v>7128</v>
      </c>
      <c r="BU1981" s="13">
        <v>12.3</v>
      </c>
      <c r="BV1981" s="13">
        <v>118.2</v>
      </c>
      <c r="BW1981" s="13">
        <v>118.2</v>
      </c>
      <c r="BX1981" s="13">
        <v>709.6</v>
      </c>
      <c r="BY1981" s="13">
        <v>3951.9</v>
      </c>
      <c r="BZ1981" s="13">
        <v>803.4</v>
      </c>
      <c r="CA1981" s="13">
        <v>3085.9</v>
      </c>
      <c r="CB1981" s="13">
        <v>0</v>
      </c>
      <c r="CC1981" s="15">
        <v>0.312</v>
      </c>
      <c r="CD1981" s="15">
        <v>0.61599999999999999</v>
      </c>
      <c r="CE1981" s="15">
        <v>0.36</v>
      </c>
      <c r="CF1981" s="15" t="s">
        <v>7128</v>
      </c>
      <c r="CG1981" s="15" t="s">
        <v>7128</v>
      </c>
      <c r="CH1981" s="13" t="s">
        <v>7128</v>
      </c>
      <c r="CI1981" s="13" t="s">
        <v>7128</v>
      </c>
      <c r="CJ1981" s="13">
        <v>0</v>
      </c>
      <c r="CK1981" s="12">
        <f t="shared" si="60"/>
        <v>0</v>
      </c>
      <c r="CL1981" s="36">
        <f t="shared" si="61"/>
        <v>0.11004893224018925</v>
      </c>
      <c r="CM1981" s="13">
        <v>163.30000000000001</v>
      </c>
      <c r="CN1981" s="13">
        <v>57.3</v>
      </c>
      <c r="CO1981" s="13">
        <v>105.9</v>
      </c>
      <c r="CP1981" s="13">
        <v>1226.9000000000001</v>
      </c>
      <c r="CQ1981" s="13" t="s">
        <v>7128</v>
      </c>
      <c r="CR1981" s="13" t="s">
        <v>7128</v>
      </c>
      <c r="CS1981" s="13" t="s">
        <v>7128</v>
      </c>
      <c r="CT1981" s="13">
        <v>0</v>
      </c>
      <c r="CU1981" s="13">
        <v>0</v>
      </c>
      <c r="CV1981" s="13">
        <v>3085.9</v>
      </c>
      <c r="CW1981" s="13">
        <v>0</v>
      </c>
      <c r="CX1981" s="12">
        <v>0.14923900789177003</v>
      </c>
      <c r="CY1981" s="12">
        <v>0</v>
      </c>
      <c r="CZ1981" s="15" t="s">
        <v>7128</v>
      </c>
      <c r="DA1981" s="20"/>
      <c r="DB1981" s="20"/>
    </row>
    <row r="1982" spans="1:106">
      <c r="A1982" s="8" t="s">
        <v>3985</v>
      </c>
      <c r="B1982" s="8" t="s">
        <v>3986</v>
      </c>
      <c r="C1982" s="9" t="s">
        <v>7179</v>
      </c>
      <c r="D1982" s="9" t="s">
        <v>7126</v>
      </c>
      <c r="E1982" s="10" t="s">
        <v>7127</v>
      </c>
      <c r="F1982" s="10" t="s">
        <v>7126</v>
      </c>
      <c r="G1982" s="11">
        <v>0.79</v>
      </c>
      <c r="H1982" s="11">
        <v>9.4484000000000012</v>
      </c>
      <c r="I1982" s="12">
        <v>9.0499999999999997E-2</v>
      </c>
      <c r="J1982" s="12">
        <v>0.91158020000000006</v>
      </c>
      <c r="K1982" s="12">
        <v>4.7E-2</v>
      </c>
      <c r="L1982" s="12">
        <v>0.10350000000000001</v>
      </c>
      <c r="M1982" s="12">
        <v>6.8320350000000002E-2</v>
      </c>
      <c r="N1982" s="12">
        <v>0.13882702642140465</v>
      </c>
      <c r="O1982" s="12">
        <v>-0.90769327420494705</v>
      </c>
      <c r="P1982" s="12">
        <v>-0.10686842042536143</v>
      </c>
      <c r="Q1982" s="13">
        <v>3.75</v>
      </c>
      <c r="R1982" s="13">
        <v>0</v>
      </c>
      <c r="S1982" s="13">
        <v>41.1</v>
      </c>
      <c r="T1982" s="13">
        <v>41.1</v>
      </c>
      <c r="U1982" s="13">
        <v>44.85</v>
      </c>
      <c r="V1982" s="13">
        <v>1.1000000000000001</v>
      </c>
      <c r="W1982" s="13">
        <v>43.75</v>
      </c>
      <c r="X1982" s="14">
        <v>2.452619843924192E-2</v>
      </c>
      <c r="Y1982" s="15">
        <v>0.26530272787757814</v>
      </c>
      <c r="Z1982" s="14">
        <v>0.60175695461200596</v>
      </c>
      <c r="AA1982" s="14">
        <v>0.91638795986622079</v>
      </c>
      <c r="AB1982" s="14">
        <v>1.5110294117647061</v>
      </c>
      <c r="AC1982" s="14">
        <v>10.96</v>
      </c>
      <c r="AD1982" s="13">
        <v>6.0000000000000001E-3</v>
      </c>
      <c r="AE1982" s="15">
        <v>-0.66530555555555537</v>
      </c>
      <c r="AF1982" s="14">
        <v>0.10488088481701516</v>
      </c>
      <c r="AG1982" s="14" t="s">
        <v>7128</v>
      </c>
      <c r="AH1982" s="15">
        <v>0.88888888888888884</v>
      </c>
      <c r="AI1982" s="5">
        <v>1.0447761194029852</v>
      </c>
      <c r="AJ1982" s="15">
        <v>34.090909090909093</v>
      </c>
      <c r="AK1982" s="15">
        <v>34.090909090909093</v>
      </c>
      <c r="AL1982" s="15" t="s">
        <v>7128</v>
      </c>
      <c r="AM1982" s="15" t="s">
        <v>7128</v>
      </c>
      <c r="AN1982" s="15">
        <v>0.13786764705882354</v>
      </c>
      <c r="AO1982" s="15">
        <v>0.6</v>
      </c>
      <c r="AP1982" s="15">
        <v>20.833333333333332</v>
      </c>
      <c r="AQ1982" s="15">
        <v>20.068807339449538</v>
      </c>
      <c r="AR1982" s="15">
        <v>0.65104166666666663</v>
      </c>
      <c r="AS1982" s="15">
        <v>7</v>
      </c>
      <c r="AT1982" s="14">
        <v>0</v>
      </c>
      <c r="AU1982" s="14">
        <v>0</v>
      </c>
      <c r="AV1982" s="12" t="s">
        <v>7128</v>
      </c>
      <c r="AW1982" s="12" t="s">
        <v>7128</v>
      </c>
      <c r="AX1982" s="12" t="s">
        <v>7128</v>
      </c>
      <c r="AY1982" s="12" t="s">
        <v>7128</v>
      </c>
      <c r="AZ1982" s="14" t="s">
        <v>7128</v>
      </c>
      <c r="BA1982" s="14" t="s">
        <v>7128</v>
      </c>
      <c r="BB1982" s="14">
        <v>3.8869257950530033E-3</v>
      </c>
      <c r="BC1982" s="14">
        <v>3.1958605996043214E-2</v>
      </c>
      <c r="BD1982" s="14">
        <v>1.7600000000000001E-2</v>
      </c>
      <c r="BE1982" s="14">
        <v>0.33600000000000002</v>
      </c>
      <c r="BF1982" s="14">
        <v>0</v>
      </c>
      <c r="BG1982" s="14">
        <v>0.1288</v>
      </c>
      <c r="BH1982" s="13">
        <v>0.11</v>
      </c>
      <c r="BI1982" s="13">
        <v>0.11</v>
      </c>
      <c r="BJ1982" s="13">
        <v>2.1</v>
      </c>
      <c r="BK1982" s="13">
        <v>2.1</v>
      </c>
      <c r="BL1982" s="13">
        <v>6.25</v>
      </c>
      <c r="BM1982" s="13">
        <v>6.25</v>
      </c>
      <c r="BN1982" s="13">
        <v>2.1800000000000002</v>
      </c>
      <c r="BO1982" s="13">
        <v>2.1800000000000002</v>
      </c>
      <c r="BP1982" s="13">
        <v>2.1</v>
      </c>
      <c r="BQ1982" s="13">
        <v>0</v>
      </c>
      <c r="BR1982" s="13">
        <v>0</v>
      </c>
      <c r="BS1982" s="13">
        <v>-0.111</v>
      </c>
      <c r="BT1982" s="14">
        <v>-5.2857142857142853E-2</v>
      </c>
      <c r="BU1982" s="13">
        <v>2.2110000000000003</v>
      </c>
      <c r="BV1982" s="13">
        <v>0.221</v>
      </c>
      <c r="BW1982" s="13">
        <v>0.221</v>
      </c>
      <c r="BX1982" s="13">
        <v>28.3</v>
      </c>
      <c r="BY1982" s="13">
        <v>65.710000000000008</v>
      </c>
      <c r="BZ1982" s="13">
        <v>27.2</v>
      </c>
      <c r="CA1982" s="13">
        <v>67.2</v>
      </c>
      <c r="CB1982" s="13">
        <v>0</v>
      </c>
      <c r="CC1982" s="15">
        <v>-0.81799999999999995</v>
      </c>
      <c r="CD1982" s="15">
        <v>0.93500000000000005</v>
      </c>
      <c r="CE1982" s="15">
        <v>0.36</v>
      </c>
      <c r="CF1982" s="15" t="s">
        <v>7128</v>
      </c>
      <c r="CG1982" s="15" t="s">
        <v>7128</v>
      </c>
      <c r="CH1982" s="13" t="s">
        <v>7128</v>
      </c>
      <c r="CI1982" s="13" t="s">
        <v>7128</v>
      </c>
      <c r="CJ1982" s="13">
        <v>0</v>
      </c>
      <c r="CK1982" s="12">
        <f t="shared" si="60"/>
        <v>0</v>
      </c>
      <c r="CL1982" s="36">
        <f t="shared" si="61"/>
        <v>9.3005952380952384E-2</v>
      </c>
      <c r="CM1982" s="13">
        <v>8.6999999999999994E-2</v>
      </c>
      <c r="CN1982" s="13" t="s">
        <v>7128</v>
      </c>
      <c r="CO1982" s="13">
        <v>0.11</v>
      </c>
      <c r="CP1982" s="13">
        <v>3.75</v>
      </c>
      <c r="CQ1982" s="13">
        <v>2.1800000000000002</v>
      </c>
      <c r="CR1982" s="13">
        <v>43.75</v>
      </c>
      <c r="CS1982" s="13" t="s">
        <v>7128</v>
      </c>
      <c r="CT1982" s="13">
        <v>0</v>
      </c>
      <c r="CU1982" s="13">
        <v>2.1</v>
      </c>
      <c r="CV1982" s="13">
        <v>67.2</v>
      </c>
      <c r="CW1982" s="13">
        <v>2.1800000000000002</v>
      </c>
      <c r="CX1982" s="12">
        <v>3.8869257950530033E-3</v>
      </c>
      <c r="CY1982" s="12">
        <v>3.1958605996043214E-2</v>
      </c>
      <c r="CZ1982" s="15">
        <v>20.068807339449538</v>
      </c>
      <c r="DA1982" s="20"/>
      <c r="DB1982" s="20"/>
    </row>
    <row r="1983" spans="1:106">
      <c r="A1983" s="8" t="s">
        <v>1297</v>
      </c>
      <c r="B1983" s="8" t="s">
        <v>1298</v>
      </c>
      <c r="C1983" s="9" t="s">
        <v>7141</v>
      </c>
      <c r="D1983" s="9" t="s">
        <v>7126</v>
      </c>
      <c r="E1983" s="10" t="s">
        <v>7127</v>
      </c>
      <c r="F1983" s="10" t="s">
        <v>7126</v>
      </c>
      <c r="G1983" s="11">
        <v>0.73</v>
      </c>
      <c r="H1983" s="11">
        <v>78.479397590361458</v>
      </c>
      <c r="I1983" s="12">
        <v>9.0499999999999997E-2</v>
      </c>
      <c r="J1983" s="12">
        <v>7.1588854819277117</v>
      </c>
      <c r="K1983" s="12">
        <v>4.7E-2</v>
      </c>
      <c r="L1983" s="12">
        <v>0.10350000000000001</v>
      </c>
      <c r="M1983" s="12">
        <v>6.8320350000000002E-2</v>
      </c>
      <c r="N1983" s="12">
        <v>0.13427539941723615</v>
      </c>
      <c r="O1983" s="12">
        <v>-7.2762408538285381</v>
      </c>
      <c r="P1983" s="12">
        <v>-6.5127224757250468E-2</v>
      </c>
      <c r="Q1983" s="13">
        <v>0.83</v>
      </c>
      <c r="R1983" s="13">
        <v>0</v>
      </c>
      <c r="S1983" s="13">
        <v>88.4</v>
      </c>
      <c r="T1983" s="13">
        <v>88.4</v>
      </c>
      <c r="U1983" s="13">
        <v>89.23</v>
      </c>
      <c r="V1983" s="13">
        <v>0</v>
      </c>
      <c r="W1983" s="13">
        <v>89.23</v>
      </c>
      <c r="X1983" s="14">
        <v>0</v>
      </c>
      <c r="Y1983" s="15">
        <v>1.9083969465648856E-2</v>
      </c>
      <c r="Z1983" s="14">
        <v>0.7385129490392649</v>
      </c>
      <c r="AA1983" s="14">
        <v>0.99069819567410067</v>
      </c>
      <c r="AB1983" s="14">
        <v>2.8242811501597447</v>
      </c>
      <c r="AC1983" s="14">
        <v>106.50602409638556</v>
      </c>
      <c r="AD1983" s="13">
        <v>6.3E-2</v>
      </c>
      <c r="AE1983" s="15">
        <v>1.1749166666666668</v>
      </c>
      <c r="AF1983" s="14" t="s">
        <v>7128</v>
      </c>
      <c r="AG1983" s="14" t="s">
        <v>7128</v>
      </c>
      <c r="AH1983" s="15">
        <v>0.52112676056338036</v>
      </c>
      <c r="AI1983" s="5">
        <v>1.6180904522613067</v>
      </c>
      <c r="AJ1983" s="15" t="s">
        <v>7128</v>
      </c>
      <c r="AK1983" s="15" t="s">
        <v>7128</v>
      </c>
      <c r="AL1983" s="15" t="s">
        <v>7128</v>
      </c>
      <c r="AM1983" s="15" t="s">
        <v>7128</v>
      </c>
      <c r="AN1983" s="15">
        <v>2.6517571884984024E-2</v>
      </c>
      <c r="AO1983" s="15">
        <v>4.6162402669632924E-3</v>
      </c>
      <c r="AP1983" s="15">
        <v>9.237060041407867</v>
      </c>
      <c r="AQ1983" s="15">
        <v>5.7567741935483872</v>
      </c>
      <c r="AR1983" s="15">
        <v>0.74544695071010858</v>
      </c>
      <c r="AS1983" s="15">
        <v>0.49627363737486097</v>
      </c>
      <c r="AT1983" s="14" t="s">
        <v>7128</v>
      </c>
      <c r="AU1983" s="14">
        <v>0</v>
      </c>
      <c r="AV1983" s="12" t="s">
        <v>7128</v>
      </c>
      <c r="AW1983" s="12" t="s">
        <v>7128</v>
      </c>
      <c r="AX1983" s="12">
        <v>-7.3099999999999998E-2</v>
      </c>
      <c r="AY1983" s="12" t="s">
        <v>7128</v>
      </c>
      <c r="AZ1983" s="14" t="s">
        <v>7128</v>
      </c>
      <c r="BA1983" s="14" t="s">
        <v>7128</v>
      </c>
      <c r="BB1983" s="14">
        <v>-0.11735537190082646</v>
      </c>
      <c r="BC1983" s="14">
        <v>6.9148174659985684E-2</v>
      </c>
      <c r="BD1983" s="14">
        <v>-2.5554889022195562E-2</v>
      </c>
      <c r="BE1983" s="14">
        <v>5.7948410317936419E-2</v>
      </c>
      <c r="BF1983" s="14">
        <v>0</v>
      </c>
      <c r="BG1983" s="14">
        <v>7.7699999999999991E-2</v>
      </c>
      <c r="BH1983" s="13">
        <v>-6.04</v>
      </c>
      <c r="BI1983" s="13">
        <v>-4.26</v>
      </c>
      <c r="BJ1983" s="13">
        <v>9.66</v>
      </c>
      <c r="BK1983" s="13">
        <v>9.66</v>
      </c>
      <c r="BL1983" s="13">
        <v>179.8</v>
      </c>
      <c r="BM1983" s="13">
        <v>166.7</v>
      </c>
      <c r="BN1983" s="13">
        <v>12.5</v>
      </c>
      <c r="BO1983" s="13">
        <v>15.5</v>
      </c>
      <c r="BP1983" s="13">
        <v>9.66</v>
      </c>
      <c r="BQ1983" s="13">
        <v>0</v>
      </c>
      <c r="BR1983" s="13">
        <v>0</v>
      </c>
      <c r="BS1983" s="13">
        <v>-4.87</v>
      </c>
      <c r="BT1983" s="14">
        <v>-0.50414078674948237</v>
      </c>
      <c r="BU1983" s="13">
        <v>14.530000000000001</v>
      </c>
      <c r="BV1983" s="13">
        <v>0.61000000000000032</v>
      </c>
      <c r="BW1983" s="13">
        <v>0.61000000000000032</v>
      </c>
      <c r="BX1983" s="13">
        <v>36.299999999999997</v>
      </c>
      <c r="BY1983" s="13">
        <v>139.69999999999999</v>
      </c>
      <c r="BZ1983" s="13">
        <v>31.3</v>
      </c>
      <c r="CA1983" s="13">
        <v>119.7</v>
      </c>
      <c r="CB1983" s="13">
        <v>0</v>
      </c>
      <c r="CC1983" s="15">
        <v>-8.9999999999999993E-3</v>
      </c>
      <c r="CD1983" s="15">
        <v>1.3</v>
      </c>
      <c r="CE1983" s="15">
        <v>0.36</v>
      </c>
      <c r="CF1983" s="15">
        <v>2.8328210379076739</v>
      </c>
      <c r="CG1983" s="15">
        <v>2.2225198745708394</v>
      </c>
      <c r="CH1983" s="13">
        <v>1.3710000000000002</v>
      </c>
      <c r="CI1983" s="13">
        <v>-0.10387500000000008</v>
      </c>
      <c r="CJ1983" s="13">
        <v>0</v>
      </c>
      <c r="CK1983" s="12">
        <f t="shared" si="60"/>
        <v>0</v>
      </c>
      <c r="CL1983" s="36">
        <f t="shared" si="61"/>
        <v>1.5020885547201337</v>
      </c>
      <c r="CM1983" s="13" t="s">
        <v>7128</v>
      </c>
      <c r="CN1983" s="13" t="s">
        <v>7128</v>
      </c>
      <c r="CO1983" s="13" t="s">
        <v>7128</v>
      </c>
      <c r="CP1983" s="13" t="s">
        <v>7128</v>
      </c>
      <c r="CQ1983" s="13">
        <v>15.5</v>
      </c>
      <c r="CR1983" s="13">
        <v>89.23</v>
      </c>
      <c r="CS1983" s="13" t="s">
        <v>7128</v>
      </c>
      <c r="CT1983" s="13">
        <v>0</v>
      </c>
      <c r="CU1983" s="13">
        <v>9.66</v>
      </c>
      <c r="CV1983" s="13">
        <v>119.7</v>
      </c>
      <c r="CW1983" s="13">
        <v>12.5</v>
      </c>
      <c r="CX1983" s="12">
        <v>-0.11735537190082646</v>
      </c>
      <c r="CY1983" s="12">
        <v>6.9148174659985684E-2</v>
      </c>
      <c r="CZ1983" s="15">
        <v>7.1384000000000007</v>
      </c>
      <c r="DA1983" s="20"/>
      <c r="DB1983" s="20"/>
    </row>
    <row r="1984" spans="1:106" ht="24">
      <c r="A1984" s="8" t="s">
        <v>2223</v>
      </c>
      <c r="B1984" s="8" t="s">
        <v>2224</v>
      </c>
      <c r="C1984" s="9" t="s">
        <v>7139</v>
      </c>
      <c r="D1984" s="9" t="s">
        <v>7126</v>
      </c>
      <c r="E1984" s="10" t="s">
        <v>7127</v>
      </c>
      <c r="F1984" s="10" t="s">
        <v>7126</v>
      </c>
      <c r="G1984" s="11">
        <v>0.59</v>
      </c>
      <c r="H1984" s="11">
        <v>8.2486538461538448</v>
      </c>
      <c r="I1984" s="12">
        <v>9.0499999999999997E-2</v>
      </c>
      <c r="J1984" s="12">
        <v>0.80300317307692293</v>
      </c>
      <c r="K1984" s="12">
        <v>5.1999999999999998E-2</v>
      </c>
      <c r="L1984" s="12">
        <v>0.1085</v>
      </c>
      <c r="M1984" s="12">
        <v>7.162085E-2</v>
      </c>
      <c r="N1984" s="12">
        <v>0.12393430364511693</v>
      </c>
      <c r="O1984" s="12">
        <v>-0.77176408058128598</v>
      </c>
      <c r="P1984" s="12">
        <v>-0.12874199595280925</v>
      </c>
      <c r="Q1984" s="13">
        <v>0.312</v>
      </c>
      <c r="R1984" s="13">
        <v>0</v>
      </c>
      <c r="S1984" s="13">
        <v>4.05</v>
      </c>
      <c r="T1984" s="13">
        <v>4.05</v>
      </c>
      <c r="U1984" s="13">
        <v>4.3620000000000001</v>
      </c>
      <c r="V1984" s="13">
        <v>0</v>
      </c>
      <c r="W1984" s="13">
        <v>4.3620000000000001</v>
      </c>
      <c r="X1984" s="14">
        <v>0</v>
      </c>
      <c r="Y1984" s="15">
        <v>0.46875</v>
      </c>
      <c r="Z1984" s="14">
        <v>0.40338645418326696</v>
      </c>
      <c r="AA1984" s="14">
        <v>0.92847317744154056</v>
      </c>
      <c r="AB1984" s="14">
        <v>0.67612687813021699</v>
      </c>
      <c r="AC1984" s="14">
        <v>12.98076923076923</v>
      </c>
      <c r="AD1984" s="13">
        <v>3.9E-2</v>
      </c>
      <c r="AE1984" s="15">
        <v>2.6280000000000001</v>
      </c>
      <c r="AF1984" s="14">
        <v>0.1</v>
      </c>
      <c r="AG1984" s="14">
        <v>0.93599999999999994</v>
      </c>
      <c r="AH1984" s="15">
        <v>0.74657534246575352</v>
      </c>
      <c r="AI1984" s="5" t="s">
        <v>7128</v>
      </c>
      <c r="AJ1984" s="15">
        <v>0.26</v>
      </c>
      <c r="AK1984" s="15">
        <v>1.7430167597765365</v>
      </c>
      <c r="AL1984" s="15" t="s">
        <v>7128</v>
      </c>
      <c r="AM1984" s="15" t="s">
        <v>7128</v>
      </c>
      <c r="AN1984" s="15">
        <v>5.2086811352253758E-2</v>
      </c>
      <c r="AO1984" s="15">
        <v>2.8082808280828083E-3</v>
      </c>
      <c r="AP1984" s="15" t="s">
        <v>7128</v>
      </c>
      <c r="AQ1984" s="15">
        <v>2.8887417218543048</v>
      </c>
      <c r="AR1984" s="15">
        <v>0.43446215139442235</v>
      </c>
      <c r="AS1984" s="15">
        <v>3.9261926192619263E-2</v>
      </c>
      <c r="AT1984" s="14">
        <v>0</v>
      </c>
      <c r="AU1984" s="14">
        <v>0</v>
      </c>
      <c r="AV1984" s="12" t="s">
        <v>7128</v>
      </c>
      <c r="AW1984" s="12">
        <v>1.4499999999999999E-2</v>
      </c>
      <c r="AX1984" s="12" t="s">
        <v>7128</v>
      </c>
      <c r="AY1984" s="12">
        <v>0.69400000000000006</v>
      </c>
      <c r="AZ1984" s="14" t="s">
        <v>7128</v>
      </c>
      <c r="BA1984" s="14" t="s">
        <v>7128</v>
      </c>
      <c r="BB1984" s="14">
        <v>3.1239092495636996E-2</v>
      </c>
      <c r="BC1984" s="14">
        <v>-4.8076923076923071E-3</v>
      </c>
      <c r="BD1984" s="14">
        <v>3.4689922480620151E-3</v>
      </c>
      <c r="BE1984" s="14">
        <v>-1.065891472868217E-3</v>
      </c>
      <c r="BF1984" s="14">
        <v>0</v>
      </c>
      <c r="BG1984" s="14">
        <v>0.1386</v>
      </c>
      <c r="BH1984" s="13">
        <v>1.2</v>
      </c>
      <c r="BI1984" s="13">
        <v>0.17899999999999999</v>
      </c>
      <c r="BJ1984" s="13">
        <v>-5.5E-2</v>
      </c>
      <c r="BK1984" s="13">
        <v>-5.5E-2</v>
      </c>
      <c r="BL1984" s="13">
        <v>111.1</v>
      </c>
      <c r="BM1984" s="13">
        <v>51.6</v>
      </c>
      <c r="BN1984" s="13">
        <v>2.4900000000000002</v>
      </c>
      <c r="BO1984" s="13">
        <v>1.51</v>
      </c>
      <c r="BP1984" s="13">
        <v>-5.5E-2</v>
      </c>
      <c r="BQ1984" s="13">
        <v>0</v>
      </c>
      <c r="BR1984" s="13">
        <v>0</v>
      </c>
      <c r="BS1984" s="13">
        <v>-0.71099999999999997</v>
      </c>
      <c r="BT1984" s="14" t="s">
        <v>7128</v>
      </c>
      <c r="BU1984" s="13">
        <v>0.65599999999999992</v>
      </c>
      <c r="BV1984" s="13">
        <v>0.8899999999999999</v>
      </c>
      <c r="BW1984" s="13">
        <v>0.8899999999999999</v>
      </c>
      <c r="BX1984" s="13">
        <v>5.73</v>
      </c>
      <c r="BY1984" s="13">
        <v>11.440000000000001</v>
      </c>
      <c r="BZ1984" s="13">
        <v>5.99</v>
      </c>
      <c r="CA1984" s="13">
        <v>10.039999999999999</v>
      </c>
      <c r="CB1984" s="13">
        <v>0</v>
      </c>
      <c r="CC1984" s="15">
        <v>0.624</v>
      </c>
      <c r="CD1984" s="15">
        <v>1.6</v>
      </c>
      <c r="CE1984" s="15">
        <v>0.36</v>
      </c>
      <c r="CF1984" s="15" t="s">
        <v>7128</v>
      </c>
      <c r="CG1984" s="15" t="s">
        <v>7128</v>
      </c>
      <c r="CH1984" s="13" t="s">
        <v>7128</v>
      </c>
      <c r="CI1984" s="13" t="s">
        <v>7128</v>
      </c>
      <c r="CJ1984" s="13">
        <v>0</v>
      </c>
      <c r="CK1984" s="12">
        <f t="shared" si="60"/>
        <v>0</v>
      </c>
      <c r="CL1984" s="36">
        <f t="shared" si="61"/>
        <v>11.065737051792828</v>
      </c>
      <c r="CM1984" s="13" t="s">
        <v>7128</v>
      </c>
      <c r="CN1984" s="13" t="s">
        <v>7128</v>
      </c>
      <c r="CO1984" s="13">
        <v>0.17899999999999999</v>
      </c>
      <c r="CP1984" s="13">
        <v>0.312</v>
      </c>
      <c r="CQ1984" s="13">
        <v>1.51</v>
      </c>
      <c r="CR1984" s="13">
        <v>4.3620000000000001</v>
      </c>
      <c r="CS1984" s="13" t="s">
        <v>7128</v>
      </c>
      <c r="CT1984" s="13">
        <v>1.7756000000000003</v>
      </c>
      <c r="CU1984" s="13">
        <v>0.16559999999999986</v>
      </c>
      <c r="CV1984" s="13">
        <v>11.8156</v>
      </c>
      <c r="CW1984" s="13">
        <v>3.2350000000000003</v>
      </c>
      <c r="CX1984" s="12">
        <v>5.324024728202939E-2</v>
      </c>
      <c r="CY1984" s="12">
        <v>1.2530645600653759E-2</v>
      </c>
      <c r="CZ1984" s="15">
        <v>1.3483771251931993</v>
      </c>
      <c r="DA1984" s="20"/>
      <c r="DB1984" s="20"/>
    </row>
    <row r="1985" spans="1:106" ht="24">
      <c r="A1985" s="8" t="s">
        <v>4189</v>
      </c>
      <c r="B1985" s="8" t="s">
        <v>4190</v>
      </c>
      <c r="C1985" s="9" t="s">
        <v>7161</v>
      </c>
      <c r="D1985" s="9" t="s">
        <v>7126</v>
      </c>
      <c r="E1985" s="10" t="s">
        <v>7127</v>
      </c>
      <c r="F1985" s="10" t="s">
        <v>7126</v>
      </c>
      <c r="G1985" s="11">
        <v>0.75</v>
      </c>
      <c r="H1985" s="11">
        <v>0.81445892951775312</v>
      </c>
      <c r="I1985" s="12">
        <v>9.0499999999999997E-2</v>
      </c>
      <c r="J1985" s="12">
        <v>0.13020853312135666</v>
      </c>
      <c r="K1985" s="12">
        <v>5.1999999999999998E-2</v>
      </c>
      <c r="L1985" s="12">
        <v>0.1085</v>
      </c>
      <c r="M1985" s="12">
        <v>7.162085E-2</v>
      </c>
      <c r="N1985" s="12">
        <v>0.12257996839992627</v>
      </c>
      <c r="O1985" s="12">
        <v>6.8564473013612681E-2</v>
      </c>
      <c r="P1985" s="12">
        <v>7.8668417640336274E-3</v>
      </c>
      <c r="Q1985" s="13">
        <v>6.66</v>
      </c>
      <c r="R1985" s="13">
        <v>0</v>
      </c>
      <c r="S1985" s="13">
        <v>0.997</v>
      </c>
      <c r="T1985" s="13">
        <v>0.997</v>
      </c>
      <c r="U1985" s="13">
        <v>7.657</v>
      </c>
      <c r="V1985" s="13">
        <v>0</v>
      </c>
      <c r="W1985" s="13">
        <v>7.657</v>
      </c>
      <c r="X1985" s="14">
        <v>0</v>
      </c>
      <c r="Y1985" s="15">
        <v>0.37936267071320184</v>
      </c>
      <c r="Z1985" s="14">
        <v>0.1781311416830445</v>
      </c>
      <c r="AA1985" s="14">
        <v>0.13020765312785687</v>
      </c>
      <c r="AB1985" s="14">
        <v>0.21673913043478263</v>
      </c>
      <c r="AC1985" s="14">
        <v>0.14969969969969971</v>
      </c>
      <c r="AD1985" s="13">
        <v>1.01</v>
      </c>
      <c r="AE1985" s="15">
        <v>1.2491111111111113</v>
      </c>
      <c r="AF1985" s="14">
        <v>6.3245553203367583E-2</v>
      </c>
      <c r="AG1985" s="14">
        <v>0.99137404646278682</v>
      </c>
      <c r="AH1985" s="15">
        <v>0.42231947483588622</v>
      </c>
      <c r="AI1985" s="5">
        <v>10.117647058823529</v>
      </c>
      <c r="AJ1985" s="15">
        <v>5.7913043478260873</v>
      </c>
      <c r="AK1985" s="15">
        <v>6.8518518518518521</v>
      </c>
      <c r="AL1985" s="15" t="s">
        <v>7128</v>
      </c>
      <c r="AM1985" s="15" t="s">
        <v>7128</v>
      </c>
      <c r="AN1985" s="15">
        <v>1.4478260869565218</v>
      </c>
      <c r="AO1985" s="15">
        <v>1.2661596958174905</v>
      </c>
      <c r="AP1985" s="15">
        <v>4.4517441860465121</v>
      </c>
      <c r="AQ1985" s="15">
        <v>3.418303571428571</v>
      </c>
      <c r="AR1985" s="15">
        <v>1.3680543148115063</v>
      </c>
      <c r="AS1985" s="15">
        <v>1.4557034220532321</v>
      </c>
      <c r="AT1985" s="14">
        <v>0</v>
      </c>
      <c r="AU1985" s="14">
        <v>0</v>
      </c>
      <c r="AV1985" s="12" t="s">
        <v>7128</v>
      </c>
      <c r="AW1985" s="12" t="s">
        <v>7128</v>
      </c>
      <c r="AX1985" s="12">
        <v>-0.27699999999999997</v>
      </c>
      <c r="AY1985" s="12">
        <v>-0.18100000000000002</v>
      </c>
      <c r="AZ1985" s="14" t="s">
        <v>7128</v>
      </c>
      <c r="BA1985" s="14" t="s">
        <v>7128</v>
      </c>
      <c r="BB1985" s="14">
        <v>0.19877300613496934</v>
      </c>
      <c r="BC1985" s="14">
        <v>0.1304468101639599</v>
      </c>
      <c r="BD1985" s="14">
        <v>0.20724946695095947</v>
      </c>
      <c r="BE1985" s="14">
        <v>0.3667377398720682</v>
      </c>
      <c r="BF1985" s="14">
        <v>0.42588235294117649</v>
      </c>
      <c r="BG1985" s="14">
        <v>0.35840000000000005</v>
      </c>
      <c r="BH1985" s="13">
        <v>1.1499999999999999</v>
      </c>
      <c r="BI1985" s="13">
        <v>0.97199999999999998</v>
      </c>
      <c r="BJ1985" s="13">
        <v>1.72</v>
      </c>
      <c r="BK1985" s="13">
        <v>1.72</v>
      </c>
      <c r="BL1985" s="13">
        <v>5.26</v>
      </c>
      <c r="BM1985" s="13">
        <v>4.6900000000000004</v>
      </c>
      <c r="BN1985" s="13">
        <v>2.6</v>
      </c>
      <c r="BO1985" s="13">
        <v>2.2400000000000002</v>
      </c>
      <c r="BP1985" s="13">
        <v>0.98748235294117648</v>
      </c>
      <c r="BQ1985" s="13">
        <v>0</v>
      </c>
      <c r="BR1985" s="13">
        <v>0</v>
      </c>
      <c r="BS1985" s="13">
        <v>-0.43</v>
      </c>
      <c r="BT1985" s="14">
        <v>-0.43545081967213112</v>
      </c>
      <c r="BU1985" s="13">
        <v>1.4174823529411764</v>
      </c>
      <c r="BV1985" s="13">
        <v>1.4019999999999999</v>
      </c>
      <c r="BW1985" s="13">
        <v>1.4019999999999999</v>
      </c>
      <c r="BX1985" s="13">
        <v>4.8899999999999997</v>
      </c>
      <c r="BY1985" s="13">
        <v>7.57</v>
      </c>
      <c r="BZ1985" s="13">
        <v>4.5999999999999996</v>
      </c>
      <c r="CA1985" s="13">
        <v>5.5969999999999995</v>
      </c>
      <c r="CB1985" s="13">
        <v>0</v>
      </c>
      <c r="CC1985" s="15">
        <v>0.41799999999999998</v>
      </c>
      <c r="CD1985" s="15">
        <v>0.51400000000000001</v>
      </c>
      <c r="CE1985" s="15">
        <v>0.36</v>
      </c>
      <c r="CF1985" s="15">
        <v>1.9137977595906357</v>
      </c>
      <c r="CG1985" s="15">
        <v>2.4319823216163954</v>
      </c>
      <c r="CH1985" s="13">
        <v>0.98310000000000008</v>
      </c>
      <c r="CI1985" s="13">
        <v>1.4018000000000002</v>
      </c>
      <c r="CJ1985" s="13">
        <v>0</v>
      </c>
      <c r="CK1985" s="12">
        <f t="shared" si="60"/>
        <v>0</v>
      </c>
      <c r="CL1985" s="36">
        <f t="shared" si="61"/>
        <v>0.93978917277112739</v>
      </c>
      <c r="CM1985" s="13">
        <v>1.7</v>
      </c>
      <c r="CN1985" s="13">
        <v>0.72399999999999998</v>
      </c>
      <c r="CO1985" s="13">
        <v>0.97199999999999998</v>
      </c>
      <c r="CP1985" s="13">
        <v>6.66</v>
      </c>
      <c r="CQ1985" s="13">
        <v>2.2400000000000002</v>
      </c>
      <c r="CR1985" s="13">
        <v>7.657</v>
      </c>
      <c r="CS1985" s="13" t="s">
        <v>7128</v>
      </c>
      <c r="CT1985" s="13">
        <v>6.0000000000000001E-3</v>
      </c>
      <c r="CU1985" s="13">
        <v>1.716</v>
      </c>
      <c r="CV1985" s="13">
        <v>5.6029999999999998</v>
      </c>
      <c r="CW1985" s="13">
        <v>2.6</v>
      </c>
      <c r="CX1985" s="12">
        <v>0.19771241830065359</v>
      </c>
      <c r="CY1985" s="12">
        <v>0.1300403751785825</v>
      </c>
      <c r="CZ1985" s="15">
        <v>2.9449999999999998</v>
      </c>
      <c r="DA1985" s="20"/>
      <c r="DB1985" s="20"/>
    </row>
    <row r="1986" spans="1:106">
      <c r="A1986" s="8" t="s">
        <v>1951</v>
      </c>
      <c r="B1986" s="8" t="s">
        <v>1952</v>
      </c>
      <c r="C1986" s="9" t="s">
        <v>7177</v>
      </c>
      <c r="D1986" s="9" t="s">
        <v>7126</v>
      </c>
      <c r="E1986" s="10" t="s">
        <v>7127</v>
      </c>
      <c r="F1986" s="10" t="s">
        <v>7126</v>
      </c>
      <c r="G1986" s="11">
        <v>0.74</v>
      </c>
      <c r="H1986" s="11">
        <v>2.1527832961197273</v>
      </c>
      <c r="I1986" s="12">
        <v>9.0499999999999997E-2</v>
      </c>
      <c r="J1986" s="12">
        <v>0.25132688829883532</v>
      </c>
      <c r="K1986" s="12">
        <v>3.2000000000000001E-2</v>
      </c>
      <c r="L1986" s="12">
        <v>8.8499999999999995E-2</v>
      </c>
      <c r="M1986" s="12">
        <v>5.8418850000000001E-2</v>
      </c>
      <c r="N1986" s="12">
        <v>0.11661011775130156</v>
      </c>
      <c r="O1986" s="12">
        <v>-0.22235924577187077</v>
      </c>
      <c r="P1986" s="12">
        <v>-2.9430759664454492E-2</v>
      </c>
      <c r="Q1986" s="13">
        <v>197.1</v>
      </c>
      <c r="R1986" s="13">
        <v>0</v>
      </c>
      <c r="S1986" s="13">
        <v>456.3</v>
      </c>
      <c r="T1986" s="13">
        <v>456.3</v>
      </c>
      <c r="U1986" s="13">
        <v>653.4</v>
      </c>
      <c r="V1986" s="13">
        <v>14.3</v>
      </c>
      <c r="W1986" s="13">
        <v>639.1</v>
      </c>
      <c r="X1986" s="14">
        <v>2.1885521885521887E-2</v>
      </c>
      <c r="Y1986" s="15">
        <v>8.2518337408312964E-2</v>
      </c>
      <c r="Z1986" s="14">
        <v>0.78026675786593713</v>
      </c>
      <c r="AA1986" s="14">
        <v>0.69834710743801653</v>
      </c>
      <c r="AB1986" s="14">
        <v>3.5509727626459147</v>
      </c>
      <c r="AC1986" s="14">
        <v>2.3150684931506849</v>
      </c>
      <c r="AD1986" s="13">
        <v>1.2</v>
      </c>
      <c r="AE1986" s="15">
        <v>0.81563888888888902</v>
      </c>
      <c r="AF1986" s="14">
        <v>7.7459666924148338E-2</v>
      </c>
      <c r="AG1986" s="14">
        <v>0.43377413477523069</v>
      </c>
      <c r="AH1986" s="15">
        <v>0.20351023819473466</v>
      </c>
      <c r="AI1986" s="5">
        <v>1.0206896551724138</v>
      </c>
      <c r="AJ1986" s="15">
        <v>104.8404255319149</v>
      </c>
      <c r="AK1986" s="15">
        <v>104.8404255319149</v>
      </c>
      <c r="AL1986" s="15">
        <v>44.444444444444443</v>
      </c>
      <c r="AM1986" s="15" t="s">
        <v>7128</v>
      </c>
      <c r="AN1986" s="15">
        <v>1.5338521400778209</v>
      </c>
      <c r="AO1986" s="15">
        <v>2.8318965517241379</v>
      </c>
      <c r="AP1986" s="15">
        <v>14.394144144144144</v>
      </c>
      <c r="AQ1986" s="15">
        <v>11.494604316546763</v>
      </c>
      <c r="AR1986" s="15">
        <v>1.1202453987730061</v>
      </c>
      <c r="AS1986" s="15">
        <v>9.1824712643678179</v>
      </c>
      <c r="AT1986" s="14">
        <v>0</v>
      </c>
      <c r="AU1986" s="14">
        <v>0</v>
      </c>
      <c r="AV1986" s="12" t="s">
        <v>7128</v>
      </c>
      <c r="AW1986" s="12" t="s">
        <v>7128</v>
      </c>
      <c r="AX1986" s="12" t="s">
        <v>7128</v>
      </c>
      <c r="AY1986" s="12" t="s">
        <v>7128</v>
      </c>
      <c r="AZ1986" s="14" t="s">
        <v>7128</v>
      </c>
      <c r="BA1986" s="14">
        <v>0.371</v>
      </c>
      <c r="BB1986" s="14">
        <v>2.8967642526964557E-2</v>
      </c>
      <c r="BC1986" s="14">
        <v>8.717935808684707E-2</v>
      </c>
      <c r="BD1986" s="14">
        <v>2.7011494252873563E-2</v>
      </c>
      <c r="BE1986" s="14">
        <v>0.63793103448275867</v>
      </c>
      <c r="BF1986" s="14">
        <v>0.17533039647577092</v>
      </c>
      <c r="BG1986" s="14">
        <v>0.24030000000000001</v>
      </c>
      <c r="BH1986" s="13">
        <v>1.88</v>
      </c>
      <c r="BI1986" s="13">
        <v>1.88</v>
      </c>
      <c r="BJ1986" s="13">
        <v>44.4</v>
      </c>
      <c r="BK1986" s="13">
        <v>44.4</v>
      </c>
      <c r="BL1986" s="13">
        <v>69.599999999999994</v>
      </c>
      <c r="BM1986" s="13">
        <v>69.599999999999994</v>
      </c>
      <c r="BN1986" s="13">
        <v>55.6</v>
      </c>
      <c r="BO1986" s="13">
        <v>55.6</v>
      </c>
      <c r="BP1986" s="13">
        <v>36.61533039647577</v>
      </c>
      <c r="BQ1986" s="13">
        <v>-92.6</v>
      </c>
      <c r="BR1986" s="13">
        <v>6.97</v>
      </c>
      <c r="BS1986" s="13">
        <v>97.837999999999994</v>
      </c>
      <c r="BT1986" s="14">
        <v>2.8624075999075997</v>
      </c>
      <c r="BU1986" s="13">
        <v>-68.192669603524223</v>
      </c>
      <c r="BV1986" s="13">
        <v>-10.328000000000003</v>
      </c>
      <c r="BW1986" s="13">
        <v>-102.928</v>
      </c>
      <c r="BX1986" s="13">
        <v>64.900000000000006</v>
      </c>
      <c r="BY1986" s="13">
        <v>420</v>
      </c>
      <c r="BZ1986" s="13">
        <v>128.5</v>
      </c>
      <c r="CA1986" s="13">
        <v>570.5</v>
      </c>
      <c r="CB1986" s="13">
        <v>0</v>
      </c>
      <c r="CC1986" s="15">
        <v>0.224</v>
      </c>
      <c r="CD1986" s="15">
        <v>0.435</v>
      </c>
      <c r="CE1986" s="15">
        <v>0.36</v>
      </c>
      <c r="CF1986" s="15" t="s">
        <v>7128</v>
      </c>
      <c r="CG1986" s="15" t="s">
        <v>7128</v>
      </c>
      <c r="CH1986" s="13" t="s">
        <v>7128</v>
      </c>
      <c r="CI1986" s="13" t="s">
        <v>7128</v>
      </c>
      <c r="CJ1986" s="13">
        <v>0</v>
      </c>
      <c r="CK1986" s="12">
        <f t="shared" si="60"/>
        <v>0</v>
      </c>
      <c r="CL1986" s="36">
        <f t="shared" si="61"/>
        <v>0.12199824715162137</v>
      </c>
      <c r="CM1986" s="13">
        <v>2.27</v>
      </c>
      <c r="CN1986" s="13">
        <v>0.39800000000000002</v>
      </c>
      <c r="CO1986" s="13">
        <v>1.88</v>
      </c>
      <c r="CP1986" s="13">
        <v>197.1</v>
      </c>
      <c r="CQ1986" s="13">
        <v>55.6</v>
      </c>
      <c r="CR1986" s="13">
        <v>639.1</v>
      </c>
      <c r="CS1986" s="13" t="s">
        <v>7128</v>
      </c>
      <c r="CT1986" s="13">
        <v>0</v>
      </c>
      <c r="CU1986" s="13">
        <v>44.4</v>
      </c>
      <c r="CV1986" s="13">
        <v>570.5</v>
      </c>
      <c r="CW1986" s="13">
        <v>55.6</v>
      </c>
      <c r="CX1986" s="12">
        <v>2.8967642526964557E-2</v>
      </c>
      <c r="CY1986" s="12">
        <v>8.717935808684707E-2</v>
      </c>
      <c r="CZ1986" s="15">
        <v>11.494604316546763</v>
      </c>
      <c r="DA1986" s="20"/>
      <c r="DB1986" s="20"/>
    </row>
    <row r="1987" spans="1:106">
      <c r="A1987" s="8" t="s">
        <v>4559</v>
      </c>
      <c r="B1987" s="8" t="s">
        <v>4560</v>
      </c>
      <c r="C1987" s="9" t="s">
        <v>7171</v>
      </c>
      <c r="D1987" s="9" t="s">
        <v>7126</v>
      </c>
      <c r="E1987" s="10" t="s">
        <v>7127</v>
      </c>
      <c r="F1987" s="10" t="s">
        <v>7126</v>
      </c>
      <c r="G1987" s="11">
        <v>0.56000000000000005</v>
      </c>
      <c r="H1987" s="11">
        <v>0.57676096427534129</v>
      </c>
      <c r="I1987" s="12">
        <v>9.0499999999999997E-2</v>
      </c>
      <c r="J1987" s="12">
        <v>0.10869686726691838</v>
      </c>
      <c r="K1987" s="12">
        <v>4.7E-2</v>
      </c>
      <c r="L1987" s="12">
        <v>0.10350000000000001</v>
      </c>
      <c r="M1987" s="12">
        <v>6.8320350000000002E-2</v>
      </c>
      <c r="N1987" s="12">
        <v>0.10711001724332769</v>
      </c>
      <c r="O1987" s="12">
        <v>-1.2880967685328426E-2</v>
      </c>
      <c r="P1987" s="12">
        <v>-3.2813744979466222E-2</v>
      </c>
      <c r="Q1987" s="13">
        <v>4.18</v>
      </c>
      <c r="R1987" s="13">
        <v>0</v>
      </c>
      <c r="S1987" s="13">
        <v>0.17100000000000001</v>
      </c>
      <c r="T1987" s="13">
        <v>0.17100000000000001</v>
      </c>
      <c r="U1987" s="13">
        <v>4.351</v>
      </c>
      <c r="V1987" s="13">
        <v>0.19700000000000001</v>
      </c>
      <c r="W1987" s="13">
        <v>4.1539999999999999</v>
      </c>
      <c r="X1987" s="14">
        <v>4.5276947828085501E-2</v>
      </c>
      <c r="Y1987" s="15" t="s">
        <v>7128</v>
      </c>
      <c r="Z1987" s="14">
        <v>6.9483949613978066E-2</v>
      </c>
      <c r="AA1987" s="14">
        <v>3.9301310043668124E-2</v>
      </c>
      <c r="AB1987" s="14">
        <v>7.4672489082969432E-2</v>
      </c>
      <c r="AC1987" s="14">
        <v>4.0909090909090916E-2</v>
      </c>
      <c r="AD1987" s="13">
        <v>1.25</v>
      </c>
      <c r="AE1987" s="15">
        <v>-0.70358333333333345</v>
      </c>
      <c r="AF1987" s="14">
        <v>9.4868329805051374E-2</v>
      </c>
      <c r="AG1987" s="14" t="s">
        <v>7128</v>
      </c>
      <c r="AH1987" s="15">
        <v>0.23218776194467725</v>
      </c>
      <c r="AI1987" s="5">
        <v>33.714285714285715</v>
      </c>
      <c r="AJ1987" s="15">
        <v>18.253275109170303</v>
      </c>
      <c r="AK1987" s="15">
        <v>18.253275109170303</v>
      </c>
      <c r="AL1987" s="15">
        <v>14.705882352941176</v>
      </c>
      <c r="AM1987" s="15" t="s">
        <v>7128</v>
      </c>
      <c r="AN1987" s="15">
        <v>1.8253275109170304</v>
      </c>
      <c r="AO1987" s="15">
        <v>1.7563025210084033</v>
      </c>
      <c r="AP1987" s="15">
        <v>17.601694915254239</v>
      </c>
      <c r="AQ1987" s="15">
        <v>10.78961038961039</v>
      </c>
      <c r="AR1987" s="15">
        <v>1.8348056537102475</v>
      </c>
      <c r="AS1987" s="15">
        <v>1.7453781512605042</v>
      </c>
      <c r="AT1987" s="14">
        <v>0.81921397379912664</v>
      </c>
      <c r="AU1987" s="14">
        <v>4.4880382775119625E-2</v>
      </c>
      <c r="AV1987" s="12">
        <v>-0.183</v>
      </c>
      <c r="AW1987" s="12">
        <v>-7.5700000000000003E-2</v>
      </c>
      <c r="AX1987" s="12">
        <v>3.8599999999999995E-2</v>
      </c>
      <c r="AY1987" s="12">
        <v>8.0100000000000005E-2</v>
      </c>
      <c r="AZ1987" s="14" t="s">
        <v>7128</v>
      </c>
      <c r="BA1987" s="14" t="s">
        <v>7128</v>
      </c>
      <c r="BB1987" s="14">
        <v>9.5815899581589953E-2</v>
      </c>
      <c r="BC1987" s="14">
        <v>7.4296272263861471E-2</v>
      </c>
      <c r="BD1987" s="14">
        <v>9.6218487394957988E-2</v>
      </c>
      <c r="BE1987" s="14">
        <v>9.9159663865546213E-2</v>
      </c>
      <c r="BF1987" s="14">
        <v>0.26837060702875398</v>
      </c>
      <c r="BG1987" s="14">
        <v>0.2447</v>
      </c>
      <c r="BH1987" s="13">
        <v>0.22900000000000001</v>
      </c>
      <c r="BI1987" s="13">
        <v>0.22900000000000001</v>
      </c>
      <c r="BJ1987" s="13">
        <v>0.23599999999999999</v>
      </c>
      <c r="BK1987" s="13">
        <v>0.23599999999999999</v>
      </c>
      <c r="BL1987" s="13">
        <v>2.38</v>
      </c>
      <c r="BM1987" s="13">
        <v>2.38</v>
      </c>
      <c r="BN1987" s="13">
        <v>0.38500000000000001</v>
      </c>
      <c r="BO1987" s="13">
        <v>0.38500000000000001</v>
      </c>
      <c r="BP1987" s="13">
        <v>0.17266453674121407</v>
      </c>
      <c r="BQ1987" s="13">
        <v>0</v>
      </c>
      <c r="BR1987" s="13">
        <v>0</v>
      </c>
      <c r="BS1987" s="13">
        <v>-0.191</v>
      </c>
      <c r="BT1987" s="14">
        <v>-1.1061912515727925</v>
      </c>
      <c r="BU1987" s="13">
        <v>0.36366453674121407</v>
      </c>
      <c r="BV1987" s="13">
        <v>0.42000000000000004</v>
      </c>
      <c r="BW1987" s="13">
        <v>0.42000000000000004</v>
      </c>
      <c r="BX1987" s="13">
        <v>2.39</v>
      </c>
      <c r="BY1987" s="13">
        <v>2.3240000000000003</v>
      </c>
      <c r="BZ1987" s="13">
        <v>2.29</v>
      </c>
      <c r="CA1987" s="13">
        <v>2.2639999999999998</v>
      </c>
      <c r="CB1987" s="13">
        <v>-0.18760000000000002</v>
      </c>
      <c r="CC1987" s="15">
        <v>-0.315</v>
      </c>
      <c r="CD1987" s="15">
        <v>-0.128</v>
      </c>
      <c r="CE1987" s="15">
        <v>0.36</v>
      </c>
      <c r="CF1987" s="15">
        <v>0.1522754474654702</v>
      </c>
      <c r="CG1987" s="15">
        <v>0.66397932351662992</v>
      </c>
      <c r="CH1987" s="13">
        <v>0.3604</v>
      </c>
      <c r="CI1987" s="13">
        <v>0.46430000000000005</v>
      </c>
      <c r="CJ1987" s="13">
        <v>-0.18760000000000002</v>
      </c>
      <c r="CK1987" s="12">
        <f t="shared" ref="CK1987:CK2050" si="62">IF(CJ1987=0,0,IF(BV1987&gt;0,-CJ1987/BV1987,"NA"))</f>
        <v>0.44666666666666666</v>
      </c>
      <c r="CL1987" s="36">
        <f t="shared" ref="CL1987:CL2050" si="63">IF(CA1987&gt;0,IF(BL1987&gt;0,BL1987/CA1987,"NA"),"NA")</f>
        <v>1.0512367491166079</v>
      </c>
      <c r="CM1987" s="13">
        <v>0.313</v>
      </c>
      <c r="CN1987" s="13">
        <v>8.4000000000000005E-2</v>
      </c>
      <c r="CO1987" s="13">
        <v>0.22900000000000001</v>
      </c>
      <c r="CP1987" s="13">
        <v>4.18</v>
      </c>
      <c r="CQ1987" s="13">
        <v>0.38500000000000001</v>
      </c>
      <c r="CR1987" s="13">
        <v>4.1539999999999999</v>
      </c>
      <c r="CS1987" s="13">
        <v>0.42000000000000004</v>
      </c>
      <c r="CT1987" s="13">
        <v>8.8399999999999992E-2</v>
      </c>
      <c r="CU1987" s="13">
        <v>0.192</v>
      </c>
      <c r="CV1987" s="13">
        <v>2.3523999999999998</v>
      </c>
      <c r="CW1987" s="13">
        <v>0.38500000000000001</v>
      </c>
      <c r="CX1987" s="12">
        <v>7.4644932214331827E-2</v>
      </c>
      <c r="CY1987" s="12">
        <v>5.8229499026065008E-2</v>
      </c>
      <c r="CZ1987" s="15">
        <v>10.78961038961039</v>
      </c>
      <c r="DA1987" s="20"/>
      <c r="DB1987" s="20"/>
    </row>
    <row r="1988" spans="1:106">
      <c r="A1988" s="8" t="s">
        <v>6573</v>
      </c>
      <c r="B1988" s="8" t="s">
        <v>6574</v>
      </c>
      <c r="C1988" s="9" t="s">
        <v>7133</v>
      </c>
      <c r="D1988" s="9" t="s">
        <v>7126</v>
      </c>
      <c r="E1988" s="10" t="s">
        <v>7127</v>
      </c>
      <c r="F1988" s="10" t="s">
        <v>7126</v>
      </c>
      <c r="G1988" s="11">
        <v>0.92</v>
      </c>
      <c r="H1988" s="11">
        <v>0.92</v>
      </c>
      <c r="I1988" s="12">
        <v>9.0499999999999997E-2</v>
      </c>
      <c r="J1988" s="12">
        <v>0.13976</v>
      </c>
      <c r="K1988" s="12">
        <v>4.7E-2</v>
      </c>
      <c r="L1988" s="12">
        <v>0.10350000000000001</v>
      </c>
      <c r="M1988" s="12">
        <v>6.8320350000000002E-2</v>
      </c>
      <c r="N1988" s="12">
        <v>0.13976</v>
      </c>
      <c r="O1988" s="12">
        <v>-0.13976</v>
      </c>
      <c r="P1988" s="12">
        <v>-0.13976</v>
      </c>
      <c r="Q1988" s="13">
        <v>2.27</v>
      </c>
      <c r="R1988" s="13">
        <v>0</v>
      </c>
      <c r="S1988" s="13">
        <v>0</v>
      </c>
      <c r="T1988" s="13">
        <v>0</v>
      </c>
      <c r="U1988" s="13">
        <v>2.27</v>
      </c>
      <c r="V1988" s="13">
        <v>0</v>
      </c>
      <c r="W1988" s="13">
        <v>2.27</v>
      </c>
      <c r="X1988" s="14">
        <v>0</v>
      </c>
      <c r="Y1988" s="15">
        <v>0.11337868480725623</v>
      </c>
      <c r="Z1988" s="14" t="s">
        <v>7128</v>
      </c>
      <c r="AA1988" s="14">
        <v>0</v>
      </c>
      <c r="AB1988" s="14" t="s">
        <v>7128</v>
      </c>
      <c r="AC1988" s="14">
        <v>0</v>
      </c>
      <c r="AD1988" s="13">
        <v>0.51600000000000001</v>
      </c>
      <c r="AE1988" s="15">
        <v>-5.8500000000000031E-2</v>
      </c>
      <c r="AF1988" s="14">
        <v>4.4721359549995794E-2</v>
      </c>
      <c r="AG1988" s="14" t="s">
        <v>7128</v>
      </c>
      <c r="AH1988" s="15">
        <v>0.41067285382830626</v>
      </c>
      <c r="AI1988" s="5" t="s">
        <v>7128</v>
      </c>
      <c r="AJ1988" s="15">
        <v>2.7921279212792132</v>
      </c>
      <c r="AK1988" s="15" t="s">
        <v>7128</v>
      </c>
      <c r="AL1988" s="15" t="s">
        <v>7128</v>
      </c>
      <c r="AM1988" s="15" t="s">
        <v>7128</v>
      </c>
      <c r="AN1988" s="15" t="s">
        <v>7128</v>
      </c>
      <c r="AO1988" s="15">
        <v>5.1473922902494333</v>
      </c>
      <c r="AP1988" s="15" t="s">
        <v>7128</v>
      </c>
      <c r="AQ1988" s="15" t="s">
        <v>7128</v>
      </c>
      <c r="AR1988" s="15" t="s">
        <v>7128</v>
      </c>
      <c r="AS1988" s="15">
        <v>5.1473922902494333</v>
      </c>
      <c r="AT1988" s="14" t="s">
        <v>7128</v>
      </c>
      <c r="AU1988" s="14">
        <v>0</v>
      </c>
      <c r="AV1988" s="12" t="s">
        <v>7128</v>
      </c>
      <c r="AW1988" s="12" t="s">
        <v>7128</v>
      </c>
      <c r="AX1988" s="12" t="s">
        <v>7128</v>
      </c>
      <c r="AY1988" s="12" t="s">
        <v>7128</v>
      </c>
      <c r="AZ1988" s="14" t="s">
        <v>7128</v>
      </c>
      <c r="BA1988" s="14" t="s">
        <v>7128</v>
      </c>
      <c r="BB1988" s="14">
        <v>0</v>
      </c>
      <c r="BC1988" s="14">
        <v>0</v>
      </c>
      <c r="BD1988" s="14" t="s">
        <v>7128</v>
      </c>
      <c r="BE1988" s="14" t="s">
        <v>7128</v>
      </c>
      <c r="BF1988" s="14">
        <v>0</v>
      </c>
      <c r="BG1988" s="14">
        <v>3.6000000000000004E-2</v>
      </c>
      <c r="BH1988" s="13">
        <v>0.81299999999999994</v>
      </c>
      <c r="BI1988" s="13">
        <v>0</v>
      </c>
      <c r="BJ1988" s="13">
        <v>0</v>
      </c>
      <c r="BK1988" s="13">
        <v>0</v>
      </c>
      <c r="BL1988" s="13">
        <v>0.441</v>
      </c>
      <c r="BM1988" s="13">
        <v>0</v>
      </c>
      <c r="BN1988" s="13">
        <v>-8.3000000000000004E-2</v>
      </c>
      <c r="BO1988" s="13">
        <v>0</v>
      </c>
      <c r="BP1988" s="13">
        <v>0</v>
      </c>
      <c r="BQ1988" s="13">
        <v>0</v>
      </c>
      <c r="BR1988" s="13">
        <v>0</v>
      </c>
      <c r="BS1988" s="13">
        <v>0</v>
      </c>
      <c r="BT1988" s="14" t="s">
        <v>7128</v>
      </c>
      <c r="BU1988" s="13">
        <v>0</v>
      </c>
      <c r="BV1988" s="13">
        <v>0</v>
      </c>
      <c r="BW1988" s="13">
        <v>0</v>
      </c>
      <c r="BX1988" s="13">
        <v>1.23</v>
      </c>
      <c r="BY1988" s="13">
        <v>1.2329999999999999</v>
      </c>
      <c r="BZ1988" s="13">
        <v>0</v>
      </c>
      <c r="CA1988" s="13">
        <v>0</v>
      </c>
      <c r="CB1988" s="13">
        <v>0</v>
      </c>
      <c r="CC1988" s="15">
        <v>-0.159</v>
      </c>
      <c r="CD1988" s="15">
        <v>0.25900000000000001</v>
      </c>
      <c r="CE1988" s="15">
        <v>0.36</v>
      </c>
      <c r="CF1988" s="15">
        <v>1.5306615489472786</v>
      </c>
      <c r="CG1988" s="15">
        <v>1.8577957257668793</v>
      </c>
      <c r="CH1988" s="13">
        <v>2.7333333333333338E-2</v>
      </c>
      <c r="CI1988" s="13">
        <v>5.9999999999999993E-3</v>
      </c>
      <c r="CJ1988" s="13">
        <v>0</v>
      </c>
      <c r="CK1988" s="12">
        <f t="shared" si="62"/>
        <v>0</v>
      </c>
      <c r="CL1988" s="36" t="str">
        <f t="shared" si="63"/>
        <v>NA</v>
      </c>
      <c r="CM1988" s="13" t="s">
        <v>7128</v>
      </c>
      <c r="CN1988" s="13" t="s">
        <v>7128</v>
      </c>
      <c r="CO1988" s="13" t="s">
        <v>7128</v>
      </c>
      <c r="CP1988" s="13" t="s">
        <v>7128</v>
      </c>
      <c r="CQ1988" s="13" t="s">
        <v>7128</v>
      </c>
      <c r="CR1988" s="13" t="s">
        <v>7128</v>
      </c>
      <c r="CS1988" s="13" t="s">
        <v>7128</v>
      </c>
      <c r="CT1988" s="13">
        <v>8.72E-2</v>
      </c>
      <c r="CU1988" s="13">
        <v>-2.18E-2</v>
      </c>
      <c r="CV1988" s="13">
        <v>8.72E-2</v>
      </c>
      <c r="CW1988" s="13">
        <v>-8.3000000000000004E-2</v>
      </c>
      <c r="CX1988" s="12">
        <v>-1.6550258123291833E-2</v>
      </c>
      <c r="CY1988" s="12">
        <v>-1.6512649598545676E-2</v>
      </c>
      <c r="CZ1988" s="15" t="s">
        <v>7128</v>
      </c>
      <c r="DA1988" s="20"/>
      <c r="DB1988" s="20"/>
    </row>
    <row r="1989" spans="1:106">
      <c r="A1989" s="8" t="s">
        <v>6959</v>
      </c>
      <c r="B1989" s="8" t="s">
        <v>6960</v>
      </c>
      <c r="C1989" s="9" t="s">
        <v>7166</v>
      </c>
      <c r="D1989" s="9" t="s">
        <v>7126</v>
      </c>
      <c r="E1989" s="10" t="s">
        <v>7127</v>
      </c>
      <c r="F1989" s="10" t="s">
        <v>7126</v>
      </c>
      <c r="G1989" s="11">
        <v>0.64</v>
      </c>
      <c r="H1989" s="11">
        <v>0.64</v>
      </c>
      <c r="I1989" s="12">
        <v>9.0499999999999997E-2</v>
      </c>
      <c r="J1989" s="12">
        <v>0.11441999999999999</v>
      </c>
      <c r="K1989" s="12">
        <v>4.1999999999999996E-2</v>
      </c>
      <c r="L1989" s="12">
        <v>9.8500000000000004E-2</v>
      </c>
      <c r="M1989" s="12">
        <v>6.5019850000000004E-2</v>
      </c>
      <c r="N1989" s="12">
        <v>0.11441999999999999</v>
      </c>
      <c r="O1989" s="12" t="s">
        <v>7128</v>
      </c>
      <c r="P1989" s="12" t="s">
        <v>7128</v>
      </c>
      <c r="Q1989" s="13">
        <v>0.26900000000000002</v>
      </c>
      <c r="R1989" s="13">
        <v>0</v>
      </c>
      <c r="S1989" s="13">
        <v>0</v>
      </c>
      <c r="T1989" s="13">
        <v>0</v>
      </c>
      <c r="U1989" s="13">
        <v>0.26900000000000002</v>
      </c>
      <c r="V1989" s="13">
        <v>1.2E-2</v>
      </c>
      <c r="W1989" s="13">
        <v>0.25700000000000001</v>
      </c>
      <c r="X1989" s="14">
        <v>4.4609665427509292E-2</v>
      </c>
      <c r="Y1989" s="15">
        <v>2.6680896478121666E-2</v>
      </c>
      <c r="Z1989" s="14">
        <v>0</v>
      </c>
      <c r="AA1989" s="14">
        <v>0</v>
      </c>
      <c r="AB1989" s="14">
        <v>0</v>
      </c>
      <c r="AC1989" s="14">
        <v>0</v>
      </c>
      <c r="AD1989" s="13">
        <v>2.9000000000000001E-2</v>
      </c>
      <c r="AE1989" s="15">
        <v>0.52558333333333329</v>
      </c>
      <c r="AF1989" s="14">
        <v>3.1622776601683791E-2</v>
      </c>
      <c r="AG1989" s="14">
        <v>0.6830519745963699</v>
      </c>
      <c r="AH1989" s="15">
        <v>0.45263157894736855</v>
      </c>
      <c r="AI1989" s="5" t="s">
        <v>7128</v>
      </c>
      <c r="AJ1989" s="15" t="s">
        <v>7128</v>
      </c>
      <c r="AK1989" s="15" t="s">
        <v>7128</v>
      </c>
      <c r="AL1989" s="15" t="s">
        <v>7128</v>
      </c>
      <c r="AM1989" s="15" t="s">
        <v>7128</v>
      </c>
      <c r="AN1989" s="15">
        <v>0.2861702127659575</v>
      </c>
      <c r="AO1989" s="15">
        <v>10.346153846153847</v>
      </c>
      <c r="AP1989" s="15" t="s">
        <v>7128</v>
      </c>
      <c r="AQ1989" s="15">
        <v>5.4680851063829792</v>
      </c>
      <c r="AR1989" s="15">
        <v>0.27693965517241381</v>
      </c>
      <c r="AS1989" s="15">
        <v>9.884615384615385</v>
      </c>
      <c r="AT1989" s="14" t="s">
        <v>7128</v>
      </c>
      <c r="AU1989" s="14">
        <v>0</v>
      </c>
      <c r="AV1989" s="12" t="s">
        <v>7128</v>
      </c>
      <c r="AW1989" s="12" t="s">
        <v>7128</v>
      </c>
      <c r="AX1989" s="12">
        <v>-0.56499999999999995</v>
      </c>
      <c r="AY1989" s="12">
        <v>-0.41200000000000003</v>
      </c>
      <c r="AZ1989" s="14" t="s">
        <v>7128</v>
      </c>
      <c r="BA1989" s="14" t="s">
        <v>7128</v>
      </c>
      <c r="BB1989" s="14" t="s">
        <v>7128</v>
      </c>
      <c r="BC1989" s="14" t="s">
        <v>7128</v>
      </c>
      <c r="BD1989" s="14">
        <v>-1.0434782608695652</v>
      </c>
      <c r="BE1989" s="14">
        <v>-1.1304347826086956</v>
      </c>
      <c r="BF1989" s="14">
        <v>0</v>
      </c>
      <c r="BG1989" s="14">
        <v>0.25769999999999998</v>
      </c>
      <c r="BH1989" s="13">
        <v>-7.6999999999999999E-2</v>
      </c>
      <c r="BI1989" s="13">
        <v>-2.4E-2</v>
      </c>
      <c r="BJ1989" s="13">
        <v>-2.5999999999999999E-2</v>
      </c>
      <c r="BK1989" s="13">
        <v>-2.5999999999999999E-2</v>
      </c>
      <c r="BL1989" s="13">
        <v>2.5999999999999999E-2</v>
      </c>
      <c r="BM1989" s="13">
        <v>2.3E-2</v>
      </c>
      <c r="BN1989" s="13">
        <v>-2E-3</v>
      </c>
      <c r="BO1989" s="13">
        <v>4.7E-2</v>
      </c>
      <c r="BP1989" s="13">
        <v>-2.5999999999999999E-2</v>
      </c>
      <c r="BQ1989" s="13">
        <v>0</v>
      </c>
      <c r="BR1989" s="13">
        <v>0</v>
      </c>
      <c r="BS1989" s="13">
        <v>-2.8000000000000001E-2</v>
      </c>
      <c r="BT1989" s="14" t="s">
        <v>7128</v>
      </c>
      <c r="BU1989" s="13">
        <v>2.0000000000000018E-3</v>
      </c>
      <c r="BV1989" s="13">
        <v>4.0000000000000001E-3</v>
      </c>
      <c r="BW1989" s="13">
        <v>4.0000000000000001E-3</v>
      </c>
      <c r="BX1989" s="13">
        <v>0</v>
      </c>
      <c r="BY1989" s="13">
        <v>0</v>
      </c>
      <c r="BZ1989" s="13">
        <v>0.94</v>
      </c>
      <c r="CA1989" s="13">
        <v>0.92799999999999994</v>
      </c>
      <c r="CB1989" s="13">
        <v>0</v>
      </c>
      <c r="CC1989" s="15">
        <v>0.14399999999999999</v>
      </c>
      <c r="CD1989" s="15">
        <v>0.28100000000000003</v>
      </c>
      <c r="CE1989" s="15">
        <v>0.36</v>
      </c>
      <c r="CF1989" s="15">
        <v>1.3628467568381244</v>
      </c>
      <c r="CG1989" s="15">
        <v>1.5124917451607307</v>
      </c>
      <c r="CH1989" s="13">
        <v>-3.8600000000000002E-2</v>
      </c>
      <c r="CI1989" s="13">
        <v>1.4100000000000015E-2</v>
      </c>
      <c r="CJ1989" s="13">
        <v>0</v>
      </c>
      <c r="CK1989" s="12">
        <f t="shared" si="62"/>
        <v>0</v>
      </c>
      <c r="CL1989" s="36">
        <f t="shared" si="63"/>
        <v>2.8017241379310345E-2</v>
      </c>
      <c r="CM1989" s="13" t="s">
        <v>7128</v>
      </c>
      <c r="CN1989" s="13" t="s">
        <v>7128</v>
      </c>
      <c r="CO1989" s="13" t="s">
        <v>7128</v>
      </c>
      <c r="CP1989" s="13" t="s">
        <v>7128</v>
      </c>
      <c r="CQ1989" s="13">
        <v>4.7E-2</v>
      </c>
      <c r="CR1989" s="13">
        <v>0.25700000000000001</v>
      </c>
      <c r="CS1989" s="13" t="s">
        <v>7128</v>
      </c>
      <c r="CT1989" s="13">
        <v>0</v>
      </c>
      <c r="CU1989" s="13">
        <v>-2.5999999999999999E-2</v>
      </c>
      <c r="CV1989" s="13">
        <v>0.92799999999999994</v>
      </c>
      <c r="CW1989" s="13">
        <v>-2E-3</v>
      </c>
      <c r="CX1989" s="12" t="s">
        <v>7128</v>
      </c>
      <c r="CY1989" s="12" t="s">
        <v>7128</v>
      </c>
      <c r="CZ1989" s="15" t="s">
        <v>7128</v>
      </c>
      <c r="DA1989" s="20"/>
      <c r="DB1989" s="20"/>
    </row>
    <row r="1990" spans="1:106">
      <c r="A1990" s="8" t="s">
        <v>1533</v>
      </c>
      <c r="B1990" s="8" t="s">
        <v>1534</v>
      </c>
      <c r="C1990" s="9" t="s">
        <v>7155</v>
      </c>
      <c r="D1990" s="9" t="s">
        <v>7126</v>
      </c>
      <c r="E1990" s="10" t="s">
        <v>7127</v>
      </c>
      <c r="F1990" s="10" t="s">
        <v>7126</v>
      </c>
      <c r="G1990" s="11">
        <v>0.92</v>
      </c>
      <c r="H1990" s="11">
        <v>1.2943055990922991</v>
      </c>
      <c r="I1990" s="12">
        <v>9.0499999999999997E-2</v>
      </c>
      <c r="J1990" s="12">
        <v>0.17363465671785308</v>
      </c>
      <c r="K1990" s="12">
        <v>5.1999999999999998E-2</v>
      </c>
      <c r="L1990" s="12">
        <v>0.1085</v>
      </c>
      <c r="M1990" s="12">
        <v>7.162085E-2</v>
      </c>
      <c r="N1990" s="12">
        <v>0.13769668244489702</v>
      </c>
      <c r="O1990" s="12">
        <v>-0.13809089013960374</v>
      </c>
      <c r="P1990" s="12">
        <v>-0.1059304009724856</v>
      </c>
      <c r="Q1990" s="13">
        <v>58.1</v>
      </c>
      <c r="R1990" s="13">
        <v>0</v>
      </c>
      <c r="S1990" s="13">
        <v>31.6</v>
      </c>
      <c r="T1990" s="13">
        <v>31.6</v>
      </c>
      <c r="U1990" s="13">
        <v>89.7</v>
      </c>
      <c r="V1990" s="13">
        <v>2</v>
      </c>
      <c r="W1990" s="13">
        <v>87.7</v>
      </c>
      <c r="X1990" s="14">
        <v>2.2296544035674468E-2</v>
      </c>
      <c r="Y1990" s="15">
        <v>0.18601667735728031</v>
      </c>
      <c r="Z1990" s="14">
        <v>0.52666666666666673</v>
      </c>
      <c r="AA1990" s="14">
        <v>0.35228539576365664</v>
      </c>
      <c r="AB1990" s="14">
        <v>1.1126760563380282</v>
      </c>
      <c r="AC1990" s="14">
        <v>0.54388984509466443</v>
      </c>
      <c r="AD1990" s="13">
        <v>0.373</v>
      </c>
      <c r="AE1990" s="15">
        <v>1.5046666666666666</v>
      </c>
      <c r="AF1990" s="14">
        <v>9.4868329805051374E-2</v>
      </c>
      <c r="AG1990" s="14">
        <v>0.91073596612849317</v>
      </c>
      <c r="AH1990" s="15">
        <v>0.51282051282051277</v>
      </c>
      <c r="AI1990" s="5">
        <v>0.55456171735241511</v>
      </c>
      <c r="AJ1990" s="15">
        <v>43.35820895522388</v>
      </c>
      <c r="AK1990" s="15">
        <v>43.35820895522388</v>
      </c>
      <c r="AL1990" s="15" t="s">
        <v>7128</v>
      </c>
      <c r="AM1990" s="15" t="s">
        <v>7128</v>
      </c>
      <c r="AN1990" s="15">
        <v>2.045774647887324</v>
      </c>
      <c r="AO1990" s="15">
        <v>0.4919559695173582</v>
      </c>
      <c r="AP1990" s="15">
        <v>28.29032258064516</v>
      </c>
      <c r="AQ1990" s="15">
        <v>13.471582181259601</v>
      </c>
      <c r="AR1990" s="15">
        <v>1.5120689655172415</v>
      </c>
      <c r="AS1990" s="15">
        <v>0.74259102455546155</v>
      </c>
      <c r="AT1990" s="14">
        <v>0.2326865671641791</v>
      </c>
      <c r="AU1990" s="14">
        <v>5.3666092943201382E-3</v>
      </c>
      <c r="AV1990" s="12">
        <v>4.53E-2</v>
      </c>
      <c r="AW1990" s="12">
        <v>-0.32500000000000001</v>
      </c>
      <c r="AX1990" s="12">
        <v>4.7100000000000003E-2</v>
      </c>
      <c r="AY1990" s="12">
        <v>2.4900000000000002E-2</v>
      </c>
      <c r="AZ1990" s="14" t="s">
        <v>7128</v>
      </c>
      <c r="BA1990" s="14" t="s">
        <v>7128</v>
      </c>
      <c r="BB1990" s="14">
        <v>3.5543766578249335E-2</v>
      </c>
      <c r="BC1990" s="14">
        <v>3.1766281472411423E-2</v>
      </c>
      <c r="BD1990" s="14">
        <v>1.1346316680779001E-2</v>
      </c>
      <c r="BE1990" s="14">
        <v>2.6248941574936496E-2</v>
      </c>
      <c r="BF1990" s="14">
        <v>0.25195530726256982</v>
      </c>
      <c r="BG1990" s="14" t="s">
        <v>7128</v>
      </c>
      <c r="BH1990" s="13">
        <v>1.34</v>
      </c>
      <c r="BI1990" s="13">
        <v>1.34</v>
      </c>
      <c r="BJ1990" s="13">
        <v>3.1</v>
      </c>
      <c r="BK1990" s="13">
        <v>3.1</v>
      </c>
      <c r="BL1990" s="13">
        <v>118.1</v>
      </c>
      <c r="BM1990" s="13">
        <v>118.1</v>
      </c>
      <c r="BN1990" s="13">
        <v>6.51</v>
      </c>
      <c r="BO1990" s="13">
        <v>6.51</v>
      </c>
      <c r="BP1990" s="13">
        <v>2.318938547486034</v>
      </c>
      <c r="BQ1990" s="13">
        <v>0</v>
      </c>
      <c r="BR1990" s="13">
        <v>0</v>
      </c>
      <c r="BS1990" s="13">
        <v>-3.94</v>
      </c>
      <c r="BT1990" s="14">
        <v>-1.699053217374545</v>
      </c>
      <c r="BU1990" s="13">
        <v>6.258938547486034</v>
      </c>
      <c r="BV1990" s="13">
        <v>5.28</v>
      </c>
      <c r="BW1990" s="13">
        <v>5.28</v>
      </c>
      <c r="BX1990" s="13">
        <v>37.700000000000003</v>
      </c>
      <c r="BY1990" s="13">
        <v>73</v>
      </c>
      <c r="BZ1990" s="13">
        <v>28.4</v>
      </c>
      <c r="CA1990" s="13">
        <v>58</v>
      </c>
      <c r="CB1990" s="13">
        <v>-0.31180000000000002</v>
      </c>
      <c r="CC1990" s="15">
        <v>0.57599999999999996</v>
      </c>
      <c r="CD1990" s="15">
        <v>0.47199999999999998</v>
      </c>
      <c r="CE1990" s="15">
        <v>0.36</v>
      </c>
      <c r="CF1990" s="15" t="s">
        <v>7128</v>
      </c>
      <c r="CG1990" s="15" t="s">
        <v>7128</v>
      </c>
      <c r="CH1990" s="13" t="s">
        <v>7128</v>
      </c>
      <c r="CI1990" s="13" t="s">
        <v>7128</v>
      </c>
      <c r="CJ1990" s="13">
        <v>-0.31180000000000002</v>
      </c>
      <c r="CK1990" s="12">
        <f t="shared" si="62"/>
        <v>5.9053030303030302E-2</v>
      </c>
      <c r="CL1990" s="36">
        <f t="shared" si="63"/>
        <v>2.0362068965517239</v>
      </c>
      <c r="CM1990" s="13">
        <v>1.79</v>
      </c>
      <c r="CN1990" s="13">
        <v>0.45100000000000001</v>
      </c>
      <c r="CO1990" s="13">
        <v>1.34</v>
      </c>
      <c r="CP1990" s="13">
        <v>58.1</v>
      </c>
      <c r="CQ1990" s="13">
        <v>6.51</v>
      </c>
      <c r="CR1990" s="13">
        <v>87.7</v>
      </c>
      <c r="CS1990" s="13">
        <v>5.28</v>
      </c>
      <c r="CT1990" s="13">
        <v>0.34839999999999999</v>
      </c>
      <c r="CU1990" s="13">
        <v>2.9656000000000002</v>
      </c>
      <c r="CV1990" s="13">
        <v>58.348399999999998</v>
      </c>
      <c r="CW1990" s="13">
        <v>6.51</v>
      </c>
      <c r="CX1990" s="12">
        <v>3.1685957885219877E-2</v>
      </c>
      <c r="CY1990" s="12">
        <v>3.0244713460445265E-2</v>
      </c>
      <c r="CZ1990" s="15">
        <v>13.471582181259601</v>
      </c>
      <c r="DA1990" s="20"/>
      <c r="DB1990" s="20"/>
    </row>
    <row r="1991" spans="1:106">
      <c r="A1991" s="8" t="s">
        <v>6253</v>
      </c>
      <c r="B1991" s="8" t="s">
        <v>6254</v>
      </c>
      <c r="C1991" s="9" t="s">
        <v>7125</v>
      </c>
      <c r="D1991" s="9" t="s">
        <v>7126</v>
      </c>
      <c r="E1991" s="10" t="s">
        <v>7127</v>
      </c>
      <c r="F1991" s="10" t="s">
        <v>7126</v>
      </c>
      <c r="G1991" s="11">
        <v>1.05</v>
      </c>
      <c r="H1991" s="11">
        <v>1.1069366197183099</v>
      </c>
      <c r="I1991" s="12">
        <v>9.0499999999999997E-2</v>
      </c>
      <c r="J1991" s="12">
        <v>0.15667776408450704</v>
      </c>
      <c r="K1991" s="12">
        <v>4.1999999999999996E-2</v>
      </c>
      <c r="L1991" s="12">
        <v>9.8500000000000004E-2</v>
      </c>
      <c r="M1991" s="12">
        <v>6.5019850000000004E-2</v>
      </c>
      <c r="N1991" s="12">
        <v>0.15196322875751503</v>
      </c>
      <c r="O1991" s="12">
        <v>-0.64851925592599891</v>
      </c>
      <c r="P1991" s="12">
        <v>-0.15538047269615926</v>
      </c>
      <c r="Q1991" s="13">
        <v>28.4</v>
      </c>
      <c r="R1991" s="13">
        <v>0</v>
      </c>
      <c r="S1991" s="13">
        <v>1.54</v>
      </c>
      <c r="T1991" s="13">
        <v>1.54</v>
      </c>
      <c r="U1991" s="13">
        <v>29.939999999999998</v>
      </c>
      <c r="V1991" s="13">
        <v>0</v>
      </c>
      <c r="W1991" s="13">
        <v>29.939999999999998</v>
      </c>
      <c r="X1991" s="14">
        <v>0</v>
      </c>
      <c r="Y1991" s="15">
        <v>6.0719290051377862E-2</v>
      </c>
      <c r="Z1991" s="14">
        <v>2.5952140208965288E-2</v>
      </c>
      <c r="AA1991" s="14">
        <v>5.1436205744822987E-2</v>
      </c>
      <c r="AB1991" s="14">
        <v>2.6643598615916957E-2</v>
      </c>
      <c r="AC1991" s="14">
        <v>5.422535211267606E-2</v>
      </c>
      <c r="AD1991" s="13">
        <v>6.6000000000000003E-2</v>
      </c>
      <c r="AE1991" s="15">
        <v>3.7494444444444448</v>
      </c>
      <c r="AF1991" s="14">
        <v>0.25099800796022265</v>
      </c>
      <c r="AG1991" s="14">
        <v>0.79482702520737192</v>
      </c>
      <c r="AH1991" s="15">
        <v>0.2993630573248407</v>
      </c>
      <c r="AI1991" s="5" t="s">
        <v>7128</v>
      </c>
      <c r="AJ1991" s="15" t="s">
        <v>7128</v>
      </c>
      <c r="AK1991" s="15" t="s">
        <v>7128</v>
      </c>
      <c r="AL1991" s="15" t="s">
        <v>7128</v>
      </c>
      <c r="AM1991" s="15" t="s">
        <v>7128</v>
      </c>
      <c r="AN1991" s="15">
        <v>0.49134948096885811</v>
      </c>
      <c r="AO1991" s="15" t="s">
        <v>7128</v>
      </c>
      <c r="AP1991" s="15" t="s">
        <v>7128</v>
      </c>
      <c r="AQ1991" s="15" t="s">
        <v>7128</v>
      </c>
      <c r="AR1991" s="15">
        <v>0.50455005055611724</v>
      </c>
      <c r="AS1991" s="15" t="s">
        <v>7128</v>
      </c>
      <c r="AT1991" s="14" t="s">
        <v>7128</v>
      </c>
      <c r="AU1991" s="14">
        <v>0</v>
      </c>
      <c r="AV1991" s="12" t="s">
        <v>7128</v>
      </c>
      <c r="AW1991" s="12" t="s">
        <v>7128</v>
      </c>
      <c r="AX1991" s="12" t="s">
        <v>7128</v>
      </c>
      <c r="AY1991" s="12" t="s">
        <v>7128</v>
      </c>
      <c r="AZ1991" s="14" t="s">
        <v>7128</v>
      </c>
      <c r="BA1991" s="14" t="s">
        <v>7128</v>
      </c>
      <c r="BB1991" s="14">
        <v>-0.49184149184149184</v>
      </c>
      <c r="BC1991" s="14">
        <v>-3.4172439386442356E-3</v>
      </c>
      <c r="BD1991" s="14" t="s">
        <v>7128</v>
      </c>
      <c r="BE1991" s="14" t="s">
        <v>7128</v>
      </c>
      <c r="BF1991" s="14">
        <v>0</v>
      </c>
      <c r="BG1991" s="14">
        <v>6.9900000000000004E-2</v>
      </c>
      <c r="BH1991" s="13">
        <v>-64.900000000000006</v>
      </c>
      <c r="BI1991" s="13">
        <v>-63.3</v>
      </c>
      <c r="BJ1991" s="13">
        <v>-0.442</v>
      </c>
      <c r="BK1991" s="13">
        <v>-0.442</v>
      </c>
      <c r="BL1991" s="13">
        <v>0</v>
      </c>
      <c r="BM1991" s="13">
        <v>0</v>
      </c>
      <c r="BN1991" s="13">
        <v>-0.89</v>
      </c>
      <c r="BO1991" s="13">
        <v>-0.437</v>
      </c>
      <c r="BP1991" s="13">
        <v>-0.442</v>
      </c>
      <c r="BQ1991" s="13">
        <v>0</v>
      </c>
      <c r="BR1991" s="13">
        <v>0</v>
      </c>
      <c r="BS1991" s="13">
        <v>-3.0000000000000001E-3</v>
      </c>
      <c r="BT1991" s="14" t="s">
        <v>7128</v>
      </c>
      <c r="BU1991" s="13">
        <v>-0.439</v>
      </c>
      <c r="BV1991" s="13">
        <v>-63.296999999999997</v>
      </c>
      <c r="BW1991" s="13">
        <v>-63.296999999999997</v>
      </c>
      <c r="BX1991" s="13">
        <v>128.69999999999999</v>
      </c>
      <c r="BY1991" s="13">
        <v>129.34399999999999</v>
      </c>
      <c r="BZ1991" s="13">
        <v>57.8</v>
      </c>
      <c r="CA1991" s="13">
        <v>59.339999999999996</v>
      </c>
      <c r="CB1991" s="13">
        <v>0</v>
      </c>
      <c r="CC1991" s="15">
        <v>1.33</v>
      </c>
      <c r="CD1991" s="15">
        <v>1.39</v>
      </c>
      <c r="CE1991" s="15">
        <v>0.36</v>
      </c>
      <c r="CF1991" s="15" t="s">
        <v>7128</v>
      </c>
      <c r="CG1991" s="15" t="s">
        <v>7128</v>
      </c>
      <c r="CH1991" s="13" t="s">
        <v>7128</v>
      </c>
      <c r="CI1991" s="13" t="s">
        <v>7128</v>
      </c>
      <c r="CJ1991" s="13">
        <v>0</v>
      </c>
      <c r="CK1991" s="12">
        <f t="shared" si="62"/>
        <v>0</v>
      </c>
      <c r="CL1991" s="36" t="str">
        <f t="shared" si="63"/>
        <v>NA</v>
      </c>
      <c r="CM1991" s="13" t="s">
        <v>7128</v>
      </c>
      <c r="CN1991" s="13" t="s">
        <v>7128</v>
      </c>
      <c r="CO1991" s="13" t="s">
        <v>7128</v>
      </c>
      <c r="CP1991" s="13" t="s">
        <v>7128</v>
      </c>
      <c r="CQ1991" s="13" t="s">
        <v>7128</v>
      </c>
      <c r="CR1991" s="13" t="s">
        <v>7128</v>
      </c>
      <c r="CS1991" s="13" t="s">
        <v>7128</v>
      </c>
      <c r="CT1991" s="13">
        <v>0</v>
      </c>
      <c r="CU1991" s="13">
        <v>-0.442</v>
      </c>
      <c r="CV1991" s="13">
        <v>59.339999999999996</v>
      </c>
      <c r="CW1991" s="13">
        <v>-0.89</v>
      </c>
      <c r="CX1991" s="12">
        <v>-0.49184149184149184</v>
      </c>
      <c r="CY1991" s="12">
        <v>-3.4172439386442356E-3</v>
      </c>
      <c r="CZ1991" s="15" t="s">
        <v>7128</v>
      </c>
      <c r="DA1991" s="20"/>
      <c r="DB1991" s="20"/>
    </row>
    <row r="1992" spans="1:106" ht="24">
      <c r="A1992" s="8" t="s">
        <v>6045</v>
      </c>
      <c r="B1992" s="8" t="s">
        <v>6046</v>
      </c>
      <c r="C1992" s="9" t="s">
        <v>7191</v>
      </c>
      <c r="D1992" s="9" t="s">
        <v>7126</v>
      </c>
      <c r="E1992" s="10" t="s">
        <v>7127</v>
      </c>
      <c r="F1992" s="10" t="s">
        <v>7126</v>
      </c>
      <c r="G1992" s="11">
        <v>1.04</v>
      </c>
      <c r="H1992" s="11">
        <v>1.04</v>
      </c>
      <c r="I1992" s="12">
        <v>9.0499999999999997E-2</v>
      </c>
      <c r="J1992" s="12">
        <v>0.15062</v>
      </c>
      <c r="K1992" s="12">
        <v>4.7E-2</v>
      </c>
      <c r="L1992" s="12">
        <v>0.10350000000000001</v>
      </c>
      <c r="M1992" s="12">
        <v>6.8320350000000002E-2</v>
      </c>
      <c r="N1992" s="12">
        <v>0.15062</v>
      </c>
      <c r="O1992" s="12">
        <v>-0.19587547445255477</v>
      </c>
      <c r="P1992" s="12">
        <v>-0.21467889462696405</v>
      </c>
      <c r="Q1992" s="13">
        <v>7.33</v>
      </c>
      <c r="R1992" s="13">
        <v>0</v>
      </c>
      <c r="S1992" s="13">
        <v>0</v>
      </c>
      <c r="T1992" s="13">
        <v>0</v>
      </c>
      <c r="U1992" s="13">
        <v>7.33</v>
      </c>
      <c r="V1992" s="13">
        <v>0</v>
      </c>
      <c r="W1992" s="13">
        <v>7.33</v>
      </c>
      <c r="X1992" s="14">
        <v>0</v>
      </c>
      <c r="Y1992" s="15">
        <v>3.8167938931297711E-2</v>
      </c>
      <c r="Z1992" s="14" t="s">
        <v>7128</v>
      </c>
      <c r="AA1992" s="14">
        <v>0</v>
      </c>
      <c r="AB1992" s="14" t="s">
        <v>7128</v>
      </c>
      <c r="AC1992" s="14">
        <v>0</v>
      </c>
      <c r="AD1992" s="13">
        <v>0.56000000000000005</v>
      </c>
      <c r="AE1992" s="15">
        <v>0.14155555555555557</v>
      </c>
      <c r="AF1992" s="14" t="s">
        <v>7128</v>
      </c>
      <c r="AG1992" s="14" t="s">
        <v>7128</v>
      </c>
      <c r="AH1992" s="15">
        <v>0.38150289017341038</v>
      </c>
      <c r="AI1992" s="5" t="s">
        <v>7128</v>
      </c>
      <c r="AJ1992" s="15" t="s">
        <v>7128</v>
      </c>
      <c r="AK1992" s="15" t="s">
        <v>7128</v>
      </c>
      <c r="AL1992" s="15" t="s">
        <v>7128</v>
      </c>
      <c r="AM1992" s="15" t="s">
        <v>7128</v>
      </c>
      <c r="AN1992" s="15" t="s">
        <v>7128</v>
      </c>
      <c r="AO1992" s="15">
        <v>2.5629370629370629</v>
      </c>
      <c r="AP1992" s="15" t="s">
        <v>7128</v>
      </c>
      <c r="AQ1992" s="15" t="s">
        <v>7128</v>
      </c>
      <c r="AR1992" s="15" t="s">
        <v>7128</v>
      </c>
      <c r="AS1992" s="15">
        <v>2.5629370629370629</v>
      </c>
      <c r="AT1992" s="14" t="s">
        <v>7128</v>
      </c>
      <c r="AU1992" s="14">
        <v>0</v>
      </c>
      <c r="AV1992" s="12" t="s">
        <v>7128</v>
      </c>
      <c r="AW1992" s="12" t="s">
        <v>7128</v>
      </c>
      <c r="AX1992" s="12">
        <v>-1.1000000000000001E-2</v>
      </c>
      <c r="AY1992" s="12">
        <v>-6.0899999999999996E-2</v>
      </c>
      <c r="AZ1992" s="14" t="s">
        <v>7128</v>
      </c>
      <c r="BA1992" s="14" t="s">
        <v>7128</v>
      </c>
      <c r="BB1992" s="14">
        <v>-4.5255474452554748E-2</v>
      </c>
      <c r="BC1992" s="14">
        <v>-6.4058894626964055E-2</v>
      </c>
      <c r="BD1992" s="14">
        <v>-0.15174825174825177</v>
      </c>
      <c r="BE1992" s="14">
        <v>-0.20384615384615384</v>
      </c>
      <c r="BF1992" s="14">
        <v>0</v>
      </c>
      <c r="BG1992" s="14">
        <v>0.121</v>
      </c>
      <c r="BH1992" s="13">
        <v>-0.434</v>
      </c>
      <c r="BI1992" s="13">
        <v>-0.434</v>
      </c>
      <c r="BJ1992" s="13">
        <v>-0.58299999999999996</v>
      </c>
      <c r="BK1992" s="13">
        <v>-0.58299999999999996</v>
      </c>
      <c r="BL1992" s="13">
        <v>2.86</v>
      </c>
      <c r="BM1992" s="13">
        <v>2.86</v>
      </c>
      <c r="BN1992" s="13">
        <v>-0.42399999999999999</v>
      </c>
      <c r="BO1992" s="13">
        <v>-0.42399999999999999</v>
      </c>
      <c r="BP1992" s="13">
        <v>-0.58299999999999996</v>
      </c>
      <c r="BQ1992" s="13">
        <v>0</v>
      </c>
      <c r="BR1992" s="13">
        <v>0</v>
      </c>
      <c r="BS1992" s="13">
        <v>-0.33900000000000002</v>
      </c>
      <c r="BT1992" s="14" t="s">
        <v>7128</v>
      </c>
      <c r="BU1992" s="13">
        <v>-0.24399999999999994</v>
      </c>
      <c r="BV1992" s="13">
        <v>-9.4999999999999973E-2</v>
      </c>
      <c r="BW1992" s="13">
        <v>-9.4999999999999973E-2</v>
      </c>
      <c r="BX1992" s="13">
        <v>9.59</v>
      </c>
      <c r="BY1992" s="13">
        <v>9.1010000000000009</v>
      </c>
      <c r="BZ1992" s="13">
        <v>0</v>
      </c>
      <c r="CA1992" s="13">
        <v>0</v>
      </c>
      <c r="CB1992" s="13">
        <v>0</v>
      </c>
      <c r="CC1992" s="15">
        <v>4.7E-2</v>
      </c>
      <c r="CD1992" s="15">
        <v>5.8999999999999997E-2</v>
      </c>
      <c r="CE1992" s="15">
        <v>0.36</v>
      </c>
      <c r="CF1992" s="15">
        <v>2.1518544894075711</v>
      </c>
      <c r="CG1992" s="15">
        <v>2.0039844003200709</v>
      </c>
      <c r="CH1992" s="13">
        <v>1.6478000000000002</v>
      </c>
      <c r="CI1992" s="13">
        <v>1.5454000000000001</v>
      </c>
      <c r="CJ1992" s="13">
        <v>0</v>
      </c>
      <c r="CK1992" s="12">
        <f t="shared" si="62"/>
        <v>0</v>
      </c>
      <c r="CL1992" s="36" t="str">
        <f t="shared" si="63"/>
        <v>NA</v>
      </c>
      <c r="CM1992" s="13" t="s">
        <v>7128</v>
      </c>
      <c r="CN1992" s="13" t="s">
        <v>7128</v>
      </c>
      <c r="CO1992" s="13" t="s">
        <v>7128</v>
      </c>
      <c r="CP1992" s="13" t="s">
        <v>7128</v>
      </c>
      <c r="CQ1992" s="13" t="s">
        <v>7128</v>
      </c>
      <c r="CR1992" s="13" t="s">
        <v>7128</v>
      </c>
      <c r="CS1992" s="13" t="s">
        <v>7128</v>
      </c>
      <c r="CT1992" s="13">
        <v>0.13120000000000001</v>
      </c>
      <c r="CU1992" s="13">
        <v>-0.61580000000000001</v>
      </c>
      <c r="CV1992" s="13">
        <v>0.13120000000000001</v>
      </c>
      <c r="CW1992" s="13">
        <v>-0.42399999999999999</v>
      </c>
      <c r="CX1992" s="12">
        <v>-4.8018763115664734E-2</v>
      </c>
      <c r="CY1992" s="12">
        <v>-6.6701327960832738E-2</v>
      </c>
      <c r="CZ1992" s="15" t="s">
        <v>7128</v>
      </c>
      <c r="DA1992" s="20"/>
      <c r="DB1992" s="20"/>
    </row>
    <row r="1993" spans="1:106" ht="24">
      <c r="A1993" s="8" t="s">
        <v>4511</v>
      </c>
      <c r="B1993" s="8" t="s">
        <v>4512</v>
      </c>
      <c r="C1993" s="9" t="s">
        <v>7197</v>
      </c>
      <c r="D1993" s="9" t="s">
        <v>7126</v>
      </c>
      <c r="E1993" s="10" t="s">
        <v>7127</v>
      </c>
      <c r="F1993" s="10" t="s">
        <v>7126</v>
      </c>
      <c r="G1993" s="11">
        <v>0.65</v>
      </c>
      <c r="H1993" s="11">
        <v>7.6802114803625372</v>
      </c>
      <c r="I1993" s="12">
        <v>9.0499999999999997E-2</v>
      </c>
      <c r="J1993" s="12">
        <v>0.75155913897280957</v>
      </c>
      <c r="K1993" s="12">
        <v>4.7E-2</v>
      </c>
      <c r="L1993" s="12">
        <v>0.10350000000000001</v>
      </c>
      <c r="M1993" s="12">
        <v>6.8320350000000002E-2</v>
      </c>
      <c r="N1993" s="12">
        <v>0.12614495729992337</v>
      </c>
      <c r="O1993" s="12">
        <v>-0.4051955026091732</v>
      </c>
      <c r="P1993" s="12">
        <v>-8.8620950799701767E-2</v>
      </c>
      <c r="Q1993" s="13">
        <v>3.31</v>
      </c>
      <c r="R1993" s="13">
        <v>0</v>
      </c>
      <c r="S1993" s="13">
        <v>35.799999999999997</v>
      </c>
      <c r="T1993" s="13">
        <v>35.799999999999997</v>
      </c>
      <c r="U1993" s="13">
        <v>39.11</v>
      </c>
      <c r="V1993" s="13">
        <v>4.0000000000000001E-3</v>
      </c>
      <c r="W1993" s="13">
        <v>39.106000000000002</v>
      </c>
      <c r="X1993" s="14">
        <v>1.0227563283047814E-4</v>
      </c>
      <c r="Y1993" s="15">
        <v>1.984126984126984E-2</v>
      </c>
      <c r="Z1993" s="14">
        <v>0.71314741035856577</v>
      </c>
      <c r="AA1993" s="14">
        <v>0.91536691383277924</v>
      </c>
      <c r="AB1993" s="14">
        <v>2.4861111111111107</v>
      </c>
      <c r="AC1993" s="14">
        <v>10.815709969788518</v>
      </c>
      <c r="AD1993" s="13">
        <v>0.26200000000000001</v>
      </c>
      <c r="AE1993" s="15">
        <v>-1.2256388888888889</v>
      </c>
      <c r="AF1993" s="14">
        <v>0.14832396974191325</v>
      </c>
      <c r="AG1993" s="14" t="s">
        <v>7128</v>
      </c>
      <c r="AH1993" s="15">
        <v>0.37699115044247794</v>
      </c>
      <c r="AI1993" s="5">
        <v>0.34048257372654156</v>
      </c>
      <c r="AJ1993" s="15">
        <v>0.86876640419947504</v>
      </c>
      <c r="AK1993" s="15">
        <v>0.86876640419947504</v>
      </c>
      <c r="AL1993" s="15" t="s">
        <v>7128</v>
      </c>
      <c r="AM1993" s="15" t="s">
        <v>7128</v>
      </c>
      <c r="AN1993" s="15">
        <v>0.2298611111111111</v>
      </c>
      <c r="AO1993" s="15">
        <v>1.2214022140221403</v>
      </c>
      <c r="AP1993" s="15">
        <v>30.792125984251971</v>
      </c>
      <c r="AQ1993" s="15">
        <v>30.551562499999999</v>
      </c>
      <c r="AR1993" s="15">
        <v>0.7790660610407204</v>
      </c>
      <c r="AS1993" s="15">
        <v>14.430258302583027</v>
      </c>
      <c r="AT1993" s="14">
        <v>0</v>
      </c>
      <c r="AU1993" s="14">
        <v>0</v>
      </c>
      <c r="AV1993" s="12">
        <v>1.218</v>
      </c>
      <c r="AW1993" s="12">
        <v>0.375</v>
      </c>
      <c r="AX1993" s="12">
        <v>-1.5299999999999999E-3</v>
      </c>
      <c r="AY1993" s="12">
        <v>-4.5100000000000001E-2</v>
      </c>
      <c r="AZ1993" s="14" t="s">
        <v>7128</v>
      </c>
      <c r="BA1993" s="14" t="s">
        <v>7128</v>
      </c>
      <c r="BB1993" s="14">
        <v>0.34636363636363637</v>
      </c>
      <c r="BC1993" s="14">
        <v>3.7524006500221599E-2</v>
      </c>
      <c r="BD1993" s="14">
        <v>1.4059040590405905</v>
      </c>
      <c r="BE1993" s="14">
        <v>0.4686346863468635</v>
      </c>
      <c r="BF1993" s="14">
        <v>0</v>
      </c>
      <c r="BG1993" s="14" t="s">
        <v>7128</v>
      </c>
      <c r="BH1993" s="13">
        <v>3.81</v>
      </c>
      <c r="BI1993" s="13">
        <v>3.81</v>
      </c>
      <c r="BJ1993" s="13">
        <v>1.27</v>
      </c>
      <c r="BK1993" s="13">
        <v>1.27</v>
      </c>
      <c r="BL1993" s="13">
        <v>2.71</v>
      </c>
      <c r="BM1993" s="13">
        <v>2.71</v>
      </c>
      <c r="BN1993" s="13">
        <v>1.28</v>
      </c>
      <c r="BO1993" s="13">
        <v>1.28</v>
      </c>
      <c r="BP1993" s="13">
        <v>1.27</v>
      </c>
      <c r="BQ1993" s="13">
        <v>0</v>
      </c>
      <c r="BR1993" s="13">
        <v>0</v>
      </c>
      <c r="BS1993" s="13">
        <v>-4.0000000000000001E-3</v>
      </c>
      <c r="BT1993" s="14">
        <v>-3.1496062992125984E-3</v>
      </c>
      <c r="BU1993" s="13">
        <v>1.274</v>
      </c>
      <c r="BV1993" s="13">
        <v>3.8140000000000001</v>
      </c>
      <c r="BW1993" s="13">
        <v>3.8140000000000001</v>
      </c>
      <c r="BX1993" s="13">
        <v>11</v>
      </c>
      <c r="BY1993" s="13">
        <v>33.844999999999999</v>
      </c>
      <c r="BZ1993" s="13">
        <v>14.4</v>
      </c>
      <c r="CA1993" s="13">
        <v>50.195999999999998</v>
      </c>
      <c r="CB1993" s="13">
        <v>0</v>
      </c>
      <c r="CC1993" s="15">
        <v>-0.79400000000000004</v>
      </c>
      <c r="CD1993" s="15">
        <v>0.27500000000000002</v>
      </c>
      <c r="CE1993" s="15">
        <v>0.36</v>
      </c>
      <c r="CF1993" s="15" t="s">
        <v>7128</v>
      </c>
      <c r="CG1993" s="15" t="s">
        <v>7128</v>
      </c>
      <c r="CH1993" s="13" t="s">
        <v>7128</v>
      </c>
      <c r="CI1993" s="13" t="s">
        <v>7128</v>
      </c>
      <c r="CJ1993" s="13">
        <v>0</v>
      </c>
      <c r="CK1993" s="12">
        <f t="shared" si="62"/>
        <v>0</v>
      </c>
      <c r="CL1993" s="36">
        <f t="shared" si="63"/>
        <v>5.3988365606821263E-2</v>
      </c>
      <c r="CM1993" s="13" t="s">
        <v>7128</v>
      </c>
      <c r="CN1993" s="13" t="s">
        <v>7128</v>
      </c>
      <c r="CO1993" s="13">
        <v>3.81</v>
      </c>
      <c r="CP1993" s="13">
        <v>3.31</v>
      </c>
      <c r="CQ1993" s="13">
        <v>1.28</v>
      </c>
      <c r="CR1993" s="13">
        <v>39.106000000000002</v>
      </c>
      <c r="CS1993" s="13" t="s">
        <v>7128</v>
      </c>
      <c r="CT1993" s="13">
        <v>0</v>
      </c>
      <c r="CU1993" s="13">
        <v>1.27</v>
      </c>
      <c r="CV1993" s="13">
        <v>50.195999999999998</v>
      </c>
      <c r="CW1993" s="13">
        <v>1.28</v>
      </c>
      <c r="CX1993" s="12">
        <v>0.34636363636363637</v>
      </c>
      <c r="CY1993" s="12">
        <v>3.7524006500221599E-2</v>
      </c>
      <c r="CZ1993" s="15">
        <v>30.551562499999999</v>
      </c>
      <c r="DA1993" s="20"/>
      <c r="DB1993" s="20"/>
    </row>
    <row r="1994" spans="1:106">
      <c r="A1994" s="8" t="s">
        <v>1903</v>
      </c>
      <c r="B1994" s="8" t="s">
        <v>1904</v>
      </c>
      <c r="C1994" s="9" t="s">
        <v>7141</v>
      </c>
      <c r="D1994" s="9" t="s">
        <v>7126</v>
      </c>
      <c r="E1994" s="10" t="s">
        <v>7127</v>
      </c>
      <c r="F1994" s="10" t="s">
        <v>7126</v>
      </c>
      <c r="G1994" s="11">
        <v>0.73</v>
      </c>
      <c r="H1994" s="11">
        <v>4.8662344582593242</v>
      </c>
      <c r="I1994" s="12">
        <v>9.0499999999999997E-2</v>
      </c>
      <c r="J1994" s="12">
        <v>0.49689421847246884</v>
      </c>
      <c r="K1994" s="12">
        <v>4.1999999999999996E-2</v>
      </c>
      <c r="L1994" s="12">
        <v>9.8500000000000004E-2</v>
      </c>
      <c r="M1994" s="12">
        <v>6.5019850000000004E-2</v>
      </c>
      <c r="N1994" s="12">
        <v>0.1298067589928058</v>
      </c>
      <c r="O1994" s="12">
        <v>-0.44542925031960257</v>
      </c>
      <c r="P1994" s="12">
        <v>-7.2226584065692101E-2</v>
      </c>
      <c r="Q1994" s="13">
        <v>5.63</v>
      </c>
      <c r="R1994" s="13">
        <v>0</v>
      </c>
      <c r="S1994" s="13">
        <v>31.9</v>
      </c>
      <c r="T1994" s="13">
        <v>31.9</v>
      </c>
      <c r="U1994" s="13">
        <v>37.53</v>
      </c>
      <c r="V1994" s="13">
        <v>0.23699999999999999</v>
      </c>
      <c r="W1994" s="13">
        <v>37.292999999999999</v>
      </c>
      <c r="X1994" s="14">
        <v>6.3149480415667465E-3</v>
      </c>
      <c r="Y1994" s="15">
        <v>0.06</v>
      </c>
      <c r="Z1994" s="14">
        <v>0.66876310272536676</v>
      </c>
      <c r="AA1994" s="14">
        <v>0.84998667732480671</v>
      </c>
      <c r="AB1994" s="14">
        <v>2.0189873417721516</v>
      </c>
      <c r="AC1994" s="14">
        <v>5.6660746003552394</v>
      </c>
      <c r="AD1994" s="13">
        <v>0.45100000000000001</v>
      </c>
      <c r="AE1994" s="15">
        <v>1.4188055555555559</v>
      </c>
      <c r="AF1994" s="14">
        <v>0.10954451150103323</v>
      </c>
      <c r="AG1994" s="14">
        <v>0.71340863115047881</v>
      </c>
      <c r="AH1994" s="15">
        <v>0.38203592814371251</v>
      </c>
      <c r="AI1994" s="5">
        <v>0.93491124260355041</v>
      </c>
      <c r="AJ1994" s="15">
        <v>6.9678217821782171</v>
      </c>
      <c r="AK1994" s="15">
        <v>6.9678217821782171</v>
      </c>
      <c r="AL1994" s="15" t="s">
        <v>7128</v>
      </c>
      <c r="AM1994" s="15" t="s">
        <v>7128</v>
      </c>
      <c r="AN1994" s="15">
        <v>0.35632911392405059</v>
      </c>
      <c r="AO1994" s="15">
        <v>7.4470899470899479E-2</v>
      </c>
      <c r="AP1994" s="15">
        <v>11.801582278481012</v>
      </c>
      <c r="AQ1994" s="15">
        <v>7.8511578947368417</v>
      </c>
      <c r="AR1994" s="15">
        <v>0.78572783009923519</v>
      </c>
      <c r="AS1994" s="15">
        <v>0.49329365079365084</v>
      </c>
      <c r="AT1994" s="14">
        <v>0</v>
      </c>
      <c r="AU1994" s="14">
        <v>0</v>
      </c>
      <c r="AV1994" s="12">
        <v>0.32500000000000001</v>
      </c>
      <c r="AW1994" s="12">
        <v>0.21100000000000002</v>
      </c>
      <c r="AX1994" s="12">
        <v>-1.5800000000000002E-2</v>
      </c>
      <c r="AY1994" s="12">
        <v>2.6499999999999999E-2</v>
      </c>
      <c r="AZ1994" s="14" t="s">
        <v>7128</v>
      </c>
      <c r="BA1994" s="14" t="s">
        <v>7128</v>
      </c>
      <c r="BB1994" s="14">
        <v>5.1464968152866247E-2</v>
      </c>
      <c r="BC1994" s="14">
        <v>5.7580174927113703E-2</v>
      </c>
      <c r="BD1994" s="14">
        <v>1.0687830687830689E-2</v>
      </c>
      <c r="BE1994" s="14">
        <v>4.1798941798941801E-2</v>
      </c>
      <c r="BF1994" s="14">
        <v>0</v>
      </c>
      <c r="BG1994" s="14" t="s">
        <v>7128</v>
      </c>
      <c r="BH1994" s="13">
        <v>0.80800000000000005</v>
      </c>
      <c r="BI1994" s="13">
        <v>0.80800000000000005</v>
      </c>
      <c r="BJ1994" s="13">
        <v>3.16</v>
      </c>
      <c r="BK1994" s="13">
        <v>3.16</v>
      </c>
      <c r="BL1994" s="13">
        <v>75.599999999999994</v>
      </c>
      <c r="BM1994" s="13">
        <v>75.599999999999994</v>
      </c>
      <c r="BN1994" s="13">
        <v>4.75</v>
      </c>
      <c r="BO1994" s="13">
        <v>4.75</v>
      </c>
      <c r="BP1994" s="13">
        <v>3.16</v>
      </c>
      <c r="BQ1994" s="13">
        <v>0</v>
      </c>
      <c r="BR1994" s="13">
        <v>0</v>
      </c>
      <c r="BS1994" s="13">
        <v>-0.97099999999999997</v>
      </c>
      <c r="BT1994" s="14">
        <v>-0.3072784810126582</v>
      </c>
      <c r="BU1994" s="13">
        <v>4.1310000000000002</v>
      </c>
      <c r="BV1994" s="13">
        <v>1.7789999999999999</v>
      </c>
      <c r="BW1994" s="13">
        <v>1.7789999999999999</v>
      </c>
      <c r="BX1994" s="13">
        <v>15.7</v>
      </c>
      <c r="BY1994" s="13">
        <v>54.88</v>
      </c>
      <c r="BZ1994" s="13">
        <v>15.8</v>
      </c>
      <c r="CA1994" s="13">
        <v>47.463000000000001</v>
      </c>
      <c r="CB1994" s="13">
        <v>0</v>
      </c>
      <c r="CC1994" s="15">
        <v>0.52100000000000002</v>
      </c>
      <c r="CD1994" s="15">
        <v>0.49</v>
      </c>
      <c r="CE1994" s="15">
        <v>0.36</v>
      </c>
      <c r="CF1994" s="15">
        <v>0.44939620217760773</v>
      </c>
      <c r="CG1994" s="15">
        <v>1.4213466985431171</v>
      </c>
      <c r="CH1994" s="13">
        <v>3.383</v>
      </c>
      <c r="CI1994" s="13">
        <v>1.5775000000000001</v>
      </c>
      <c r="CJ1994" s="13">
        <v>0</v>
      </c>
      <c r="CK1994" s="12">
        <f t="shared" si="62"/>
        <v>0</v>
      </c>
      <c r="CL1994" s="36">
        <f t="shared" si="63"/>
        <v>1.5928196700587824</v>
      </c>
      <c r="CM1994" s="13">
        <v>0.72299999999999998</v>
      </c>
      <c r="CN1994" s="13" t="s">
        <v>7128</v>
      </c>
      <c r="CO1994" s="13">
        <v>0.80800000000000005</v>
      </c>
      <c r="CP1994" s="13">
        <v>5.63</v>
      </c>
      <c r="CQ1994" s="13">
        <v>4.75</v>
      </c>
      <c r="CR1994" s="13">
        <v>37.292999999999999</v>
      </c>
      <c r="CS1994" s="13" t="s">
        <v>7128</v>
      </c>
      <c r="CT1994" s="13">
        <v>0</v>
      </c>
      <c r="CU1994" s="13">
        <v>3.16</v>
      </c>
      <c r="CV1994" s="13">
        <v>47.463000000000001</v>
      </c>
      <c r="CW1994" s="13">
        <v>4.75</v>
      </c>
      <c r="CX1994" s="12">
        <v>5.1464968152866247E-2</v>
      </c>
      <c r="CY1994" s="12">
        <v>5.7580174927113703E-2</v>
      </c>
      <c r="CZ1994" s="15">
        <v>7.8511578947368417</v>
      </c>
      <c r="DA1994" s="20"/>
      <c r="DB1994" s="20"/>
    </row>
    <row r="1995" spans="1:106" ht="24">
      <c r="A1995" s="8" t="s">
        <v>4281</v>
      </c>
      <c r="B1995" s="8" t="s">
        <v>4282</v>
      </c>
      <c r="C1995" s="9" t="s">
        <v>7197</v>
      </c>
      <c r="D1995" s="9" t="s">
        <v>7126</v>
      </c>
      <c r="E1995" s="10" t="s">
        <v>7127</v>
      </c>
      <c r="F1995" s="10" t="s">
        <v>7126</v>
      </c>
      <c r="G1995" s="11">
        <v>0.65</v>
      </c>
      <c r="H1995" s="11">
        <v>0.65</v>
      </c>
      <c r="I1995" s="12">
        <v>9.0499999999999997E-2</v>
      </c>
      <c r="J1995" s="12">
        <v>0.11532500000000001</v>
      </c>
      <c r="K1995" s="12">
        <v>3.6999999999999998E-2</v>
      </c>
      <c r="L1995" s="12">
        <v>9.35E-2</v>
      </c>
      <c r="M1995" s="12">
        <v>6.1719349999999999E-2</v>
      </c>
      <c r="N1995" s="12">
        <v>0.11532500000000001</v>
      </c>
      <c r="O1995" s="12">
        <v>-7.7265298507462693E-2</v>
      </c>
      <c r="P1995" s="12">
        <v>-0.10446774117747587</v>
      </c>
      <c r="Q1995" s="13">
        <v>20.399999999999999</v>
      </c>
      <c r="R1995" s="13">
        <v>0</v>
      </c>
      <c r="S1995" s="13">
        <v>0</v>
      </c>
      <c r="T1995" s="13">
        <v>0</v>
      </c>
      <c r="U1995" s="13">
        <v>20.399999999999999</v>
      </c>
      <c r="V1995" s="13">
        <v>0.13400000000000001</v>
      </c>
      <c r="W1995" s="13">
        <v>20.265999999999998</v>
      </c>
      <c r="X1995" s="14">
        <v>6.5686274509803933E-3</v>
      </c>
      <c r="Y1995" s="15">
        <v>4.4910179640718563E-2</v>
      </c>
      <c r="Z1995" s="14">
        <v>0</v>
      </c>
      <c r="AA1995" s="14">
        <v>0</v>
      </c>
      <c r="AB1995" s="14">
        <v>0</v>
      </c>
      <c r="AC1995" s="14">
        <v>0</v>
      </c>
      <c r="AD1995" s="13">
        <v>1.22</v>
      </c>
      <c r="AE1995" s="15">
        <v>1.7493888888888889</v>
      </c>
      <c r="AF1995" s="14">
        <v>0.14832396974191325</v>
      </c>
      <c r="AG1995" s="14">
        <v>0.51475159499068535</v>
      </c>
      <c r="AH1995" s="15">
        <v>0.29841386942087794</v>
      </c>
      <c r="AI1995" s="5" t="s">
        <v>7128</v>
      </c>
      <c r="AJ1995" s="15">
        <v>6.6666666666666661</v>
      </c>
      <c r="AK1995" s="15">
        <v>6.6666666666666661</v>
      </c>
      <c r="AL1995" s="15" t="s">
        <v>7128</v>
      </c>
      <c r="AM1995" s="15" t="s">
        <v>7128</v>
      </c>
      <c r="AN1995" s="15">
        <v>0.25595984943538264</v>
      </c>
      <c r="AO1995" s="15">
        <v>14.068965517241379</v>
      </c>
      <c r="AP1995" s="15">
        <v>18.940186915887846</v>
      </c>
      <c r="AQ1995" s="15">
        <v>18.592660550458714</v>
      </c>
      <c r="AR1995" s="15">
        <v>0.25470678430485383</v>
      </c>
      <c r="AS1995" s="15">
        <v>13.976551724137931</v>
      </c>
      <c r="AT1995" s="14">
        <v>0.13098039215686275</v>
      </c>
      <c r="AU1995" s="14">
        <v>1.9647058823529413E-2</v>
      </c>
      <c r="AV1995" s="12">
        <v>6.3E-2</v>
      </c>
      <c r="AW1995" s="12">
        <v>-6.2399999999999999E-3</v>
      </c>
      <c r="AX1995" s="12">
        <v>-0.23600000000000002</v>
      </c>
      <c r="AY1995" s="12">
        <v>-0.184</v>
      </c>
      <c r="AZ1995" s="14" t="s">
        <v>7128</v>
      </c>
      <c r="BA1995" s="14" t="s">
        <v>7128</v>
      </c>
      <c r="BB1995" s="14">
        <v>3.8059701492537311E-2</v>
      </c>
      <c r="BC1995" s="14">
        <v>1.0857258822524139E-2</v>
      </c>
      <c r="BD1995" s="14">
        <v>2.1103448275862071</v>
      </c>
      <c r="BE1995" s="14">
        <v>0.73793103448275865</v>
      </c>
      <c r="BF1995" s="14">
        <v>0.18643617021276596</v>
      </c>
      <c r="BG1995" s="14">
        <v>7.4499999999999997E-2</v>
      </c>
      <c r="BH1995" s="13">
        <v>3.06</v>
      </c>
      <c r="BI1995" s="13">
        <v>3.06</v>
      </c>
      <c r="BJ1995" s="13">
        <v>1.07</v>
      </c>
      <c r="BK1995" s="13">
        <v>1.07</v>
      </c>
      <c r="BL1995" s="13">
        <v>1.45</v>
      </c>
      <c r="BM1995" s="13">
        <v>1.45</v>
      </c>
      <c r="BN1995" s="13">
        <v>1.0900000000000001</v>
      </c>
      <c r="BO1995" s="13">
        <v>1.0900000000000001</v>
      </c>
      <c r="BP1995" s="13">
        <v>0.87051329787234055</v>
      </c>
      <c r="BQ1995" s="13">
        <v>0</v>
      </c>
      <c r="BR1995" s="13">
        <v>0</v>
      </c>
      <c r="BS1995" s="13">
        <v>-2.1999999999999999E-2</v>
      </c>
      <c r="BT1995" s="14">
        <v>-2.5272445640716984E-2</v>
      </c>
      <c r="BU1995" s="13">
        <v>0.89251329787234057</v>
      </c>
      <c r="BV1995" s="13">
        <v>3.0819999999999999</v>
      </c>
      <c r="BW1995" s="13">
        <v>3.0819999999999999</v>
      </c>
      <c r="BX1995" s="13">
        <v>80.400000000000006</v>
      </c>
      <c r="BY1995" s="13">
        <v>80.178000000000011</v>
      </c>
      <c r="BZ1995" s="13">
        <v>79.7</v>
      </c>
      <c r="CA1995" s="13">
        <v>79.566000000000003</v>
      </c>
      <c r="CB1995" s="13">
        <v>-0.40079999999999999</v>
      </c>
      <c r="CC1995" s="15">
        <v>0.50900000000000001</v>
      </c>
      <c r="CD1995" s="15">
        <v>0.875</v>
      </c>
      <c r="CE1995" s="15">
        <v>0.36</v>
      </c>
      <c r="CF1995" s="15" t="s">
        <v>7128</v>
      </c>
      <c r="CG1995" s="15" t="s">
        <v>7128</v>
      </c>
      <c r="CH1995" s="13" t="s">
        <v>7128</v>
      </c>
      <c r="CI1995" s="13" t="s">
        <v>7128</v>
      </c>
      <c r="CJ1995" s="13">
        <v>-0.40079999999999999</v>
      </c>
      <c r="CK1995" s="12">
        <f t="shared" si="62"/>
        <v>0.1300454250486697</v>
      </c>
      <c r="CL1995" s="36">
        <f t="shared" si="63"/>
        <v>1.8223864464721112E-2</v>
      </c>
      <c r="CM1995" s="13">
        <v>3.76</v>
      </c>
      <c r="CN1995" s="13">
        <v>0.70099999999999996</v>
      </c>
      <c r="CO1995" s="13">
        <v>3.06</v>
      </c>
      <c r="CP1995" s="13">
        <v>20.399999999999999</v>
      </c>
      <c r="CQ1995" s="13">
        <v>1.0900000000000001</v>
      </c>
      <c r="CR1995" s="13">
        <v>20.265999999999998</v>
      </c>
      <c r="CS1995" s="13">
        <v>3.0819999999999999</v>
      </c>
      <c r="CT1995" s="13">
        <v>0</v>
      </c>
      <c r="CU1995" s="13">
        <v>1.07</v>
      </c>
      <c r="CV1995" s="13">
        <v>79.566000000000003</v>
      </c>
      <c r="CW1995" s="13">
        <v>1.0900000000000001</v>
      </c>
      <c r="CX1995" s="12">
        <v>3.8059701492537311E-2</v>
      </c>
      <c r="CY1995" s="12">
        <v>1.0857258822524139E-2</v>
      </c>
      <c r="CZ1995" s="15">
        <v>18.592660550458714</v>
      </c>
      <c r="DA1995" s="20"/>
      <c r="DB1995" s="20"/>
    </row>
    <row r="1996" spans="1:106" ht="24">
      <c r="A1996" s="8" t="s">
        <v>915</v>
      </c>
      <c r="B1996" s="8" t="s">
        <v>916</v>
      </c>
      <c r="C1996" s="9" t="s">
        <v>7141</v>
      </c>
      <c r="D1996" s="9" t="s">
        <v>7126</v>
      </c>
      <c r="E1996" s="10" t="s">
        <v>7127</v>
      </c>
      <c r="F1996" s="10" t="s">
        <v>7126</v>
      </c>
      <c r="G1996" s="11">
        <v>0.73</v>
      </c>
      <c r="H1996" s="11">
        <v>3.8772823218997363</v>
      </c>
      <c r="I1996" s="12">
        <v>9.0499999999999997E-2</v>
      </c>
      <c r="J1996" s="12">
        <v>0.40739405013192614</v>
      </c>
      <c r="K1996" s="12">
        <v>3.6999999999999998E-2</v>
      </c>
      <c r="L1996" s="12">
        <v>9.35E-2</v>
      </c>
      <c r="M1996" s="12">
        <v>6.1719349999999999E-2</v>
      </c>
      <c r="N1996" s="12">
        <v>0.12680167059115749</v>
      </c>
      <c r="O1996" s="12">
        <v>-0.44926320901043082</v>
      </c>
      <c r="P1996" s="12">
        <v>-9.1748437789579418E-2</v>
      </c>
      <c r="Q1996" s="13">
        <v>37.9</v>
      </c>
      <c r="R1996" s="13">
        <v>0</v>
      </c>
      <c r="S1996" s="13">
        <v>163.4</v>
      </c>
      <c r="T1996" s="13">
        <v>163.4</v>
      </c>
      <c r="U1996" s="13">
        <v>201.3</v>
      </c>
      <c r="V1996" s="13">
        <v>0.55100000000000005</v>
      </c>
      <c r="W1996" s="13">
        <v>200.74900000000002</v>
      </c>
      <c r="X1996" s="14">
        <v>2.7372081470442128E-3</v>
      </c>
      <c r="Y1996" s="15">
        <v>1.2562814070351759E-2</v>
      </c>
      <c r="Z1996" s="14">
        <v>0.63803201874267856</v>
      </c>
      <c r="AA1996" s="14">
        <v>0.81172379533035266</v>
      </c>
      <c r="AB1996" s="14">
        <v>1.7626752966558792</v>
      </c>
      <c r="AC1996" s="14">
        <v>4.3113456464379949</v>
      </c>
      <c r="AD1996" s="13">
        <v>0.95099999999999996</v>
      </c>
      <c r="AE1996" s="15">
        <v>2.1101666666666667</v>
      </c>
      <c r="AF1996" s="14">
        <v>0.20976176963403032</v>
      </c>
      <c r="AG1996" s="14">
        <v>0.51916037984422503</v>
      </c>
      <c r="AH1996" s="15">
        <v>0.29173508483853305</v>
      </c>
      <c r="AI1996" s="5">
        <v>0.65806451612903216</v>
      </c>
      <c r="AJ1996" s="15" t="s">
        <v>7128</v>
      </c>
      <c r="AK1996" s="15" t="s">
        <v>7128</v>
      </c>
      <c r="AL1996" s="15" t="s">
        <v>7128</v>
      </c>
      <c r="AM1996" s="15" t="s">
        <v>7128</v>
      </c>
      <c r="AN1996" s="15">
        <v>0.40884573894282628</v>
      </c>
      <c r="AO1996" s="15">
        <v>0.13293581199579094</v>
      </c>
      <c r="AP1996" s="15">
        <v>19.681274509803924</v>
      </c>
      <c r="AQ1996" s="15">
        <v>6.8050508474576281</v>
      </c>
      <c r="AR1996" s="15">
        <v>0.78555971653185885</v>
      </c>
      <c r="AS1996" s="15">
        <v>0.70413539109084533</v>
      </c>
      <c r="AT1996" s="14" t="s">
        <v>7128</v>
      </c>
      <c r="AU1996" s="14">
        <v>0</v>
      </c>
      <c r="AV1996" s="12" t="s">
        <v>7128</v>
      </c>
      <c r="AW1996" s="12" t="s">
        <v>7128</v>
      </c>
      <c r="AX1996" s="12">
        <v>8.1799999999999998E-2</v>
      </c>
      <c r="AY1996" s="12">
        <v>0.11900000000000001</v>
      </c>
      <c r="AZ1996" s="14" t="s">
        <v>7128</v>
      </c>
      <c r="BA1996" s="14" t="s">
        <v>7128</v>
      </c>
      <c r="BB1996" s="14">
        <v>-4.1869158878504675E-2</v>
      </c>
      <c r="BC1996" s="14">
        <v>3.5053232801578078E-2</v>
      </c>
      <c r="BD1996" s="14">
        <v>-1.5713784636969486E-2</v>
      </c>
      <c r="BE1996" s="14">
        <v>3.5776920378814449E-2</v>
      </c>
      <c r="BF1996" s="14">
        <v>0</v>
      </c>
      <c r="BG1996" s="14">
        <v>0.14800000000000002</v>
      </c>
      <c r="BH1996" s="13">
        <v>-4.4800000000000004</v>
      </c>
      <c r="BI1996" s="13">
        <v>-4.4800000000000004</v>
      </c>
      <c r="BJ1996" s="13">
        <v>10.199999999999999</v>
      </c>
      <c r="BK1996" s="13">
        <v>10.199999999999999</v>
      </c>
      <c r="BL1996" s="13">
        <v>285.10000000000002</v>
      </c>
      <c r="BM1996" s="13">
        <v>285.10000000000002</v>
      </c>
      <c r="BN1996" s="13">
        <v>29.5</v>
      </c>
      <c r="BO1996" s="13">
        <v>29.5</v>
      </c>
      <c r="BP1996" s="13">
        <v>10.199999999999999</v>
      </c>
      <c r="BQ1996" s="13">
        <v>0</v>
      </c>
      <c r="BR1996" s="13">
        <v>0</v>
      </c>
      <c r="BS1996" s="13">
        <v>-21.6</v>
      </c>
      <c r="BT1996" s="14">
        <v>-2.1176470588235299</v>
      </c>
      <c r="BU1996" s="13">
        <v>31.8</v>
      </c>
      <c r="BV1996" s="13">
        <v>17.12</v>
      </c>
      <c r="BW1996" s="13">
        <v>17.12</v>
      </c>
      <c r="BX1996" s="13">
        <v>107</v>
      </c>
      <c r="BY1996" s="13">
        <v>290.98599999999999</v>
      </c>
      <c r="BZ1996" s="13">
        <v>92.7</v>
      </c>
      <c r="CA1996" s="13">
        <v>255.54900000000004</v>
      </c>
      <c r="CB1996" s="13">
        <v>0</v>
      </c>
      <c r="CC1996" s="15">
        <v>0.72599999999999998</v>
      </c>
      <c r="CD1996" s="15">
        <v>0.82799999999999996</v>
      </c>
      <c r="CE1996" s="15">
        <v>0.36</v>
      </c>
      <c r="CF1996" s="15" t="s">
        <v>7128</v>
      </c>
      <c r="CG1996" s="15" t="s">
        <v>7128</v>
      </c>
      <c r="CH1996" s="13" t="s">
        <v>7128</v>
      </c>
      <c r="CI1996" s="13" t="s">
        <v>7128</v>
      </c>
      <c r="CJ1996" s="13">
        <v>0</v>
      </c>
      <c r="CK1996" s="12">
        <f t="shared" si="62"/>
        <v>0</v>
      </c>
      <c r="CL1996" s="36">
        <f t="shared" si="63"/>
        <v>1.115637314174581</v>
      </c>
      <c r="CM1996" s="13" t="s">
        <v>7128</v>
      </c>
      <c r="CN1996" s="13" t="s">
        <v>7128</v>
      </c>
      <c r="CO1996" s="13" t="s">
        <v>7128</v>
      </c>
      <c r="CP1996" s="13" t="s">
        <v>7128</v>
      </c>
      <c r="CQ1996" s="13">
        <v>29.5</v>
      </c>
      <c r="CR1996" s="13">
        <v>200.74900000000002</v>
      </c>
      <c r="CS1996" s="13" t="s">
        <v>7128</v>
      </c>
      <c r="CT1996" s="13">
        <v>0</v>
      </c>
      <c r="CU1996" s="13">
        <v>10.186399999999999</v>
      </c>
      <c r="CV1996" s="13">
        <v>255.54900000000004</v>
      </c>
      <c r="CW1996" s="13">
        <v>29.5</v>
      </c>
      <c r="CX1996" s="12">
        <v>-4.1996261682242998E-2</v>
      </c>
      <c r="CY1996" s="12">
        <v>3.500649515784264E-2</v>
      </c>
      <c r="CZ1996" s="15">
        <v>6.8050508474576281</v>
      </c>
      <c r="DA1996" s="20"/>
      <c r="DB1996" s="20"/>
    </row>
    <row r="1997" spans="1:106">
      <c r="A1997" s="8" t="s">
        <v>2267</v>
      </c>
      <c r="B1997" s="8" t="s">
        <v>2268</v>
      </c>
      <c r="C1997" s="9" t="s">
        <v>7161</v>
      </c>
      <c r="D1997" s="9" t="s">
        <v>7126</v>
      </c>
      <c r="E1997" s="10" t="s">
        <v>7127</v>
      </c>
      <c r="F1997" s="10" t="s">
        <v>7126</v>
      </c>
      <c r="G1997" s="11">
        <v>0.75</v>
      </c>
      <c r="H1997" s="11">
        <v>1.298634347913727</v>
      </c>
      <c r="I1997" s="12">
        <v>9.0499999999999997E-2</v>
      </c>
      <c r="J1997" s="12">
        <v>0.1740264084861923</v>
      </c>
      <c r="K1997" s="12">
        <v>4.1999999999999996E-2</v>
      </c>
      <c r="L1997" s="12">
        <v>9.8500000000000004E-2</v>
      </c>
      <c r="M1997" s="12">
        <v>6.5019850000000004E-2</v>
      </c>
      <c r="N1997" s="12">
        <v>0.11395345107226881</v>
      </c>
      <c r="O1997" s="12">
        <v>-0.14390192715839148</v>
      </c>
      <c r="P1997" s="12">
        <v>-7.6283882396217667E-2</v>
      </c>
      <c r="Q1997" s="13">
        <v>12.3</v>
      </c>
      <c r="R1997" s="13">
        <v>0</v>
      </c>
      <c r="S1997" s="13">
        <v>15.1</v>
      </c>
      <c r="T1997" s="13">
        <v>15.1</v>
      </c>
      <c r="U1997" s="13">
        <v>27.4</v>
      </c>
      <c r="V1997" s="13">
        <v>6.5000000000000002E-2</v>
      </c>
      <c r="W1997" s="13">
        <v>27.334999999999997</v>
      </c>
      <c r="X1997" s="14">
        <v>2.372262773722628E-3</v>
      </c>
      <c r="Y1997" s="15">
        <v>5.08130081300813E-2</v>
      </c>
      <c r="Z1997" s="14">
        <v>0.38817480719794345</v>
      </c>
      <c r="AA1997" s="14">
        <v>0.55109489051094895</v>
      </c>
      <c r="AB1997" s="14">
        <v>0.63445378151260501</v>
      </c>
      <c r="AC1997" s="14">
        <v>1.2276422764227641</v>
      </c>
      <c r="AD1997" s="13">
        <v>0.499</v>
      </c>
      <c r="AE1997" s="15">
        <v>1.1963888888888889</v>
      </c>
      <c r="AF1997" s="14">
        <v>4.4721359549995794E-2</v>
      </c>
      <c r="AG1997" s="14">
        <v>0.68088269914868604</v>
      </c>
      <c r="AH1997" s="15">
        <v>0.35128805620608894</v>
      </c>
      <c r="AI1997" s="5">
        <v>1.3285714285714285</v>
      </c>
      <c r="AJ1997" s="15">
        <v>16.942148760330578</v>
      </c>
      <c r="AK1997" s="15">
        <v>16.942148760330578</v>
      </c>
      <c r="AL1997" s="15" t="s">
        <v>7128</v>
      </c>
      <c r="AM1997" s="15" t="s">
        <v>7128</v>
      </c>
      <c r="AN1997" s="15">
        <v>0.51680672268907568</v>
      </c>
      <c r="AO1997" s="15">
        <v>0.25050916496945008</v>
      </c>
      <c r="AP1997" s="15">
        <v>9.7974910394265216</v>
      </c>
      <c r="AQ1997" s="15">
        <v>5.3493150684931496</v>
      </c>
      <c r="AR1997" s="15">
        <v>0.70387537015578727</v>
      </c>
      <c r="AS1997" s="15">
        <v>0.55672097759674122</v>
      </c>
      <c r="AT1997" s="14">
        <v>0</v>
      </c>
      <c r="AU1997" s="14">
        <v>0</v>
      </c>
      <c r="AV1997" s="12">
        <v>-0.13500000000000001</v>
      </c>
      <c r="AW1997" s="12">
        <v>5.6399999999999999E-2</v>
      </c>
      <c r="AX1997" s="12">
        <v>7.6999999999999999E-2</v>
      </c>
      <c r="AY1997" s="12" t="s">
        <v>7128</v>
      </c>
      <c r="AZ1997" s="14" t="s">
        <v>7128</v>
      </c>
      <c r="BA1997" s="14" t="s">
        <v>7128</v>
      </c>
      <c r="BB1997" s="14">
        <v>3.0124481327800826E-2</v>
      </c>
      <c r="BC1997" s="14">
        <v>3.7669568676051146E-2</v>
      </c>
      <c r="BD1997" s="14">
        <v>1.4786150712830957E-2</v>
      </c>
      <c r="BE1997" s="14">
        <v>5.6822810590631365E-2</v>
      </c>
      <c r="BF1997" s="14">
        <v>0.40413223140495869</v>
      </c>
      <c r="BG1997" s="14">
        <v>3.4300000000000004E-2</v>
      </c>
      <c r="BH1997" s="13">
        <v>0.72599999999999998</v>
      </c>
      <c r="BI1997" s="13">
        <v>0.72599999999999998</v>
      </c>
      <c r="BJ1997" s="13">
        <v>2.79</v>
      </c>
      <c r="BK1997" s="13">
        <v>2.79</v>
      </c>
      <c r="BL1997" s="13">
        <v>49.1</v>
      </c>
      <c r="BM1997" s="13">
        <v>49.1</v>
      </c>
      <c r="BN1997" s="13">
        <v>5.1100000000000003</v>
      </c>
      <c r="BO1997" s="13">
        <v>5.1100000000000003</v>
      </c>
      <c r="BP1997" s="13">
        <v>1.6624710743801654</v>
      </c>
      <c r="BQ1997" s="13">
        <v>0</v>
      </c>
      <c r="BR1997" s="13">
        <v>0</v>
      </c>
      <c r="BS1997" s="13">
        <v>-3.47</v>
      </c>
      <c r="BT1997" s="14">
        <v>-2.0872543609781316</v>
      </c>
      <c r="BU1997" s="13">
        <v>5.1324710743801658</v>
      </c>
      <c r="BV1997" s="13">
        <v>4.1959999999999997</v>
      </c>
      <c r="BW1997" s="13">
        <v>4.1959999999999997</v>
      </c>
      <c r="BX1997" s="13">
        <v>24.1</v>
      </c>
      <c r="BY1997" s="13">
        <v>44.133000000000003</v>
      </c>
      <c r="BZ1997" s="13">
        <v>23.8</v>
      </c>
      <c r="CA1997" s="13">
        <v>38.835000000000001</v>
      </c>
      <c r="CB1997" s="13">
        <v>0</v>
      </c>
      <c r="CC1997" s="15">
        <v>0.20300000000000001</v>
      </c>
      <c r="CD1997" s="15">
        <v>0.89300000000000002</v>
      </c>
      <c r="CE1997" s="15">
        <v>0.36</v>
      </c>
      <c r="CF1997" s="15">
        <v>1.5114797690892681</v>
      </c>
      <c r="CG1997" s="15">
        <v>1.3016683860153382</v>
      </c>
      <c r="CH1997" s="13">
        <v>-0.27310000000000018</v>
      </c>
      <c r="CI1997" s="13">
        <v>1.6053999999999999</v>
      </c>
      <c r="CJ1997" s="13">
        <v>0</v>
      </c>
      <c r="CK1997" s="12">
        <f t="shared" si="62"/>
        <v>0</v>
      </c>
      <c r="CL1997" s="36">
        <f t="shared" si="63"/>
        <v>1.2643234195957256</v>
      </c>
      <c r="CM1997" s="13">
        <v>1.21</v>
      </c>
      <c r="CN1997" s="13">
        <v>0.48899999999999999</v>
      </c>
      <c r="CO1997" s="13">
        <v>0.72599999999999998</v>
      </c>
      <c r="CP1997" s="13">
        <v>12.3</v>
      </c>
      <c r="CQ1997" s="13">
        <v>5.1100000000000003</v>
      </c>
      <c r="CR1997" s="13">
        <v>27.334999999999997</v>
      </c>
      <c r="CS1997" s="13" t="s">
        <v>7128</v>
      </c>
      <c r="CT1997" s="13">
        <v>0</v>
      </c>
      <c r="CU1997" s="13">
        <v>2.79</v>
      </c>
      <c r="CV1997" s="13">
        <v>38.835000000000001</v>
      </c>
      <c r="CW1997" s="13">
        <v>5.1100000000000003</v>
      </c>
      <c r="CX1997" s="12">
        <v>3.0124481327800826E-2</v>
      </c>
      <c r="CY1997" s="12">
        <v>3.7669568676051146E-2</v>
      </c>
      <c r="CZ1997" s="15">
        <v>5.3493150684931496</v>
      </c>
      <c r="DA1997" s="20"/>
      <c r="DB1997" s="20"/>
    </row>
    <row r="1998" spans="1:106">
      <c r="A1998" s="8" t="s">
        <v>811</v>
      </c>
      <c r="B1998" s="8" t="s">
        <v>812</v>
      </c>
      <c r="C1998" s="9" t="s">
        <v>7141</v>
      </c>
      <c r="D1998" s="9" t="s">
        <v>7126</v>
      </c>
      <c r="E1998" s="10" t="s">
        <v>7127</v>
      </c>
      <c r="F1998" s="10" t="s">
        <v>7126</v>
      </c>
      <c r="G1998" s="11">
        <v>0.73</v>
      </c>
      <c r="H1998" s="11">
        <v>2.2916965517241379</v>
      </c>
      <c r="I1998" s="12">
        <v>9.0499999999999997E-2</v>
      </c>
      <c r="J1998" s="12">
        <v>0.26389853793103446</v>
      </c>
      <c r="K1998" s="12">
        <v>3.6999999999999998E-2</v>
      </c>
      <c r="L1998" s="12">
        <v>9.35E-2</v>
      </c>
      <c r="M1998" s="12">
        <v>6.1719349999999999E-2</v>
      </c>
      <c r="N1998" s="12">
        <v>0.12612177146309314</v>
      </c>
      <c r="O1998" s="12">
        <v>-0.23854531972067339</v>
      </c>
      <c r="P1998" s="12">
        <v>-8.4802044423714196E-2</v>
      </c>
      <c r="Q1998" s="13">
        <v>72.5</v>
      </c>
      <c r="R1998" s="13">
        <v>0</v>
      </c>
      <c r="S1998" s="13">
        <v>155.1</v>
      </c>
      <c r="T1998" s="13">
        <v>155.1</v>
      </c>
      <c r="U1998" s="13">
        <v>227.6</v>
      </c>
      <c r="V1998" s="13">
        <v>1.5</v>
      </c>
      <c r="W1998" s="13">
        <v>226.1</v>
      </c>
      <c r="X1998" s="14">
        <v>6.5905096660808437E-3</v>
      </c>
      <c r="Y1998" s="15">
        <v>0.19390581717451522</v>
      </c>
      <c r="Z1998" s="14">
        <v>0.56053487531622692</v>
      </c>
      <c r="AA1998" s="14">
        <v>0.68145869947275917</v>
      </c>
      <c r="AB1998" s="14">
        <v>1.2754934210526316</v>
      </c>
      <c r="AC1998" s="14">
        <v>2.1393103448275861</v>
      </c>
      <c r="AD1998" s="13">
        <v>2.0099999999999998</v>
      </c>
      <c r="AE1998" s="15">
        <v>1.6087222222222222</v>
      </c>
      <c r="AF1998" s="14">
        <v>0.10488088481701516</v>
      </c>
      <c r="AG1998" s="14">
        <v>0.51773018596035658</v>
      </c>
      <c r="AH1998" s="15">
        <v>0.29378531073446329</v>
      </c>
      <c r="AI1998" s="5">
        <v>1.0393700787401574</v>
      </c>
      <c r="AJ1998" s="15">
        <v>22.445820433436534</v>
      </c>
      <c r="AK1998" s="15">
        <v>22.445820433436534</v>
      </c>
      <c r="AL1998" s="15" t="s">
        <v>7128</v>
      </c>
      <c r="AM1998" s="15" t="s">
        <v>7128</v>
      </c>
      <c r="AN1998" s="15">
        <v>0.59621710526315796</v>
      </c>
      <c r="AO1998" s="15">
        <v>0.21130865636840571</v>
      </c>
      <c r="AP1998" s="15">
        <v>17.128787878787879</v>
      </c>
      <c r="AQ1998" s="15">
        <v>8.282051282051281</v>
      </c>
      <c r="AR1998" s="15">
        <v>0.82158430232558144</v>
      </c>
      <c r="AS1998" s="15">
        <v>0.65899154765374524</v>
      </c>
      <c r="AT1998" s="14">
        <v>0.17882352941176471</v>
      </c>
      <c r="AU1998" s="14">
        <v>7.966896551724138E-3</v>
      </c>
      <c r="AV1998" s="12" t="s">
        <v>7128</v>
      </c>
      <c r="AW1998" s="12">
        <v>-0.17699999999999999</v>
      </c>
      <c r="AX1998" s="12">
        <v>8.14E-2</v>
      </c>
      <c r="AY1998" s="12">
        <v>0.14099999999999999</v>
      </c>
      <c r="AZ1998" s="14" t="s">
        <v>7128</v>
      </c>
      <c r="BA1998" s="14" t="s">
        <v>7128</v>
      </c>
      <c r="BB1998" s="14">
        <v>2.5353218210361066E-2</v>
      </c>
      <c r="BC1998" s="14">
        <v>4.1319727039378945E-2</v>
      </c>
      <c r="BD1998" s="14">
        <v>9.4141649664820741E-3</v>
      </c>
      <c r="BE1998" s="14">
        <v>3.847274846983386E-2</v>
      </c>
      <c r="BF1998" s="14">
        <v>0</v>
      </c>
      <c r="BG1998" s="14">
        <v>3.0299999999999997E-2</v>
      </c>
      <c r="BH1998" s="13">
        <v>3.23</v>
      </c>
      <c r="BI1998" s="13">
        <v>3.23</v>
      </c>
      <c r="BJ1998" s="13">
        <v>13.2</v>
      </c>
      <c r="BK1998" s="13">
        <v>13.2</v>
      </c>
      <c r="BL1998" s="13">
        <v>343.1</v>
      </c>
      <c r="BM1998" s="13">
        <v>343.1</v>
      </c>
      <c r="BN1998" s="13">
        <v>27.3</v>
      </c>
      <c r="BO1998" s="13">
        <v>27.3</v>
      </c>
      <c r="BP1998" s="13">
        <v>13.2</v>
      </c>
      <c r="BQ1998" s="13">
        <v>0</v>
      </c>
      <c r="BR1998" s="13">
        <v>0</v>
      </c>
      <c r="BS1998" s="13">
        <v>-20.9</v>
      </c>
      <c r="BT1998" s="14">
        <v>-1.5833333333333333</v>
      </c>
      <c r="BU1998" s="13">
        <v>34.099999999999994</v>
      </c>
      <c r="BV1998" s="13">
        <v>24.13</v>
      </c>
      <c r="BW1998" s="13">
        <v>24.13</v>
      </c>
      <c r="BX1998" s="13">
        <v>127.4</v>
      </c>
      <c r="BY1998" s="13">
        <v>319.46000000000004</v>
      </c>
      <c r="BZ1998" s="13">
        <v>121.6</v>
      </c>
      <c r="CA1998" s="13">
        <v>275.2</v>
      </c>
      <c r="CB1998" s="13">
        <v>-0.5776</v>
      </c>
      <c r="CC1998" s="15">
        <v>0.36199999999999999</v>
      </c>
      <c r="CD1998" s="15">
        <v>1.02</v>
      </c>
      <c r="CE1998" s="15">
        <v>0.36</v>
      </c>
      <c r="CF1998" s="15">
        <v>0.93156715306804905</v>
      </c>
      <c r="CG1998" s="15">
        <v>1.1124754841588853</v>
      </c>
      <c r="CH1998" s="13">
        <v>19.681999999999999</v>
      </c>
      <c r="CI1998" s="13">
        <v>7.0250000000000004</v>
      </c>
      <c r="CJ1998" s="13">
        <v>-0.5776</v>
      </c>
      <c r="CK1998" s="12">
        <f t="shared" si="62"/>
        <v>2.3937007874015748E-2</v>
      </c>
      <c r="CL1998" s="36">
        <f t="shared" si="63"/>
        <v>1.2467296511627908</v>
      </c>
      <c r="CM1998" s="13">
        <v>2.37</v>
      </c>
      <c r="CN1998" s="13" t="s">
        <v>7128</v>
      </c>
      <c r="CO1998" s="13">
        <v>3.23</v>
      </c>
      <c r="CP1998" s="13">
        <v>72.5</v>
      </c>
      <c r="CQ1998" s="13">
        <v>27.3</v>
      </c>
      <c r="CR1998" s="13">
        <v>226.1</v>
      </c>
      <c r="CS1998" s="13">
        <v>24.13</v>
      </c>
      <c r="CT1998" s="13">
        <v>0</v>
      </c>
      <c r="CU1998" s="13">
        <v>13.2</v>
      </c>
      <c r="CV1998" s="13">
        <v>275.2</v>
      </c>
      <c r="CW1998" s="13">
        <v>27.3</v>
      </c>
      <c r="CX1998" s="12">
        <v>2.5353218210361066E-2</v>
      </c>
      <c r="CY1998" s="12">
        <v>4.1319727039378945E-2</v>
      </c>
      <c r="CZ1998" s="15">
        <v>8.282051282051281</v>
      </c>
      <c r="DA1998" s="20"/>
      <c r="DB1998" s="20"/>
    </row>
    <row r="1999" spans="1:106" ht="24">
      <c r="A1999" s="8" t="s">
        <v>6965</v>
      </c>
      <c r="B1999" s="8" t="s">
        <v>6966</v>
      </c>
      <c r="C1999" s="9" t="s">
        <v>7192</v>
      </c>
      <c r="D1999" s="9" t="s">
        <v>7126</v>
      </c>
      <c r="E1999" s="10" t="s">
        <v>7127</v>
      </c>
      <c r="F1999" s="10" t="s">
        <v>7126</v>
      </c>
      <c r="G1999" s="11">
        <v>0.54</v>
      </c>
      <c r="H1999" s="11">
        <v>0.54</v>
      </c>
      <c r="I1999" s="12">
        <v>9.0499999999999997E-2</v>
      </c>
      <c r="J1999" s="12">
        <v>0.10537000000000001</v>
      </c>
      <c r="K1999" s="12">
        <v>4.7E-2</v>
      </c>
      <c r="L1999" s="12">
        <v>0.10350000000000001</v>
      </c>
      <c r="M1999" s="12">
        <v>6.8320350000000002E-2</v>
      </c>
      <c r="N1999" s="12">
        <v>0.10537000000000001</v>
      </c>
      <c r="O1999" s="12" t="s">
        <v>7128</v>
      </c>
      <c r="P1999" s="12" t="s">
        <v>7128</v>
      </c>
      <c r="Q1999" s="13">
        <v>0.252</v>
      </c>
      <c r="R1999" s="13">
        <v>0</v>
      </c>
      <c r="S1999" s="13">
        <v>0</v>
      </c>
      <c r="T1999" s="13">
        <v>0</v>
      </c>
      <c r="U1999" s="13">
        <v>0.252</v>
      </c>
      <c r="V1999" s="13">
        <v>0</v>
      </c>
      <c r="W1999" s="13">
        <v>0.252</v>
      </c>
      <c r="X1999" s="14">
        <v>0</v>
      </c>
      <c r="Y1999" s="15">
        <v>2.6639344262295084</v>
      </c>
      <c r="Z1999" s="14" t="s">
        <v>7128</v>
      </c>
      <c r="AA1999" s="14">
        <v>0</v>
      </c>
      <c r="AB1999" s="14" t="s">
        <v>7128</v>
      </c>
      <c r="AC1999" s="14">
        <v>0</v>
      </c>
      <c r="AD1999" s="13">
        <v>4.1000000000000002E-2</v>
      </c>
      <c r="AE1999" s="15" t="s">
        <v>7128</v>
      </c>
      <c r="AF1999" s="14" t="s">
        <v>7128</v>
      </c>
      <c r="AG1999" s="14" t="s">
        <v>7128</v>
      </c>
      <c r="AH1999" s="15">
        <v>0.75728155339805825</v>
      </c>
      <c r="AI1999" s="5" t="s">
        <v>7128</v>
      </c>
      <c r="AJ1999" s="15" t="s">
        <v>7128</v>
      </c>
      <c r="AK1999" s="15" t="s">
        <v>7128</v>
      </c>
      <c r="AL1999" s="15" t="s">
        <v>7128</v>
      </c>
      <c r="AM1999" s="15" t="s">
        <v>7128</v>
      </c>
      <c r="AN1999" s="15" t="s">
        <v>7128</v>
      </c>
      <c r="AO1999" s="15" t="s">
        <v>7128</v>
      </c>
      <c r="AP1999" s="15" t="s">
        <v>7128</v>
      </c>
      <c r="AQ1999" s="15" t="s">
        <v>7128</v>
      </c>
      <c r="AR1999" s="15" t="s">
        <v>7128</v>
      </c>
      <c r="AS1999" s="15" t="s">
        <v>7128</v>
      </c>
      <c r="AT1999" s="14" t="s">
        <v>7128</v>
      </c>
      <c r="AU1999" s="14">
        <v>0</v>
      </c>
      <c r="AV1999" s="12" t="s">
        <v>7128</v>
      </c>
      <c r="AW1999" s="12" t="s">
        <v>7128</v>
      </c>
      <c r="AX1999" s="12" t="s">
        <v>7128</v>
      </c>
      <c r="AY1999" s="12" t="s">
        <v>7128</v>
      </c>
      <c r="AZ1999" s="14" t="s">
        <v>7128</v>
      </c>
      <c r="BA1999" s="14" t="s">
        <v>7128</v>
      </c>
      <c r="BB1999" s="14" t="s">
        <v>7128</v>
      </c>
      <c r="BC1999" s="14" t="s">
        <v>7128</v>
      </c>
      <c r="BD1999" s="14" t="s">
        <v>7128</v>
      </c>
      <c r="BE1999" s="14" t="s">
        <v>7128</v>
      </c>
      <c r="BF1999" s="14">
        <v>0</v>
      </c>
      <c r="BG1999" s="14">
        <v>8.9800000000000005E-2</v>
      </c>
      <c r="BH1999" s="13">
        <v>0</v>
      </c>
      <c r="BI1999" s="13">
        <v>0</v>
      </c>
      <c r="BJ1999" s="13">
        <v>0</v>
      </c>
      <c r="BK1999" s="13">
        <v>0</v>
      </c>
      <c r="BL1999" s="13">
        <v>0</v>
      </c>
      <c r="BM1999" s="13">
        <v>0</v>
      </c>
      <c r="BN1999" s="13">
        <v>0</v>
      </c>
      <c r="BO1999" s="13">
        <v>0</v>
      </c>
      <c r="BP1999" s="13">
        <v>0</v>
      </c>
      <c r="BQ1999" s="13">
        <v>0</v>
      </c>
      <c r="BR1999" s="13">
        <v>0</v>
      </c>
      <c r="BS1999" s="13">
        <v>0</v>
      </c>
      <c r="BT1999" s="14" t="s">
        <v>7128</v>
      </c>
      <c r="BU1999" s="13">
        <v>0</v>
      </c>
      <c r="BV1999" s="13">
        <v>0</v>
      </c>
      <c r="BW1999" s="13">
        <v>0</v>
      </c>
      <c r="BX1999" s="13">
        <v>0</v>
      </c>
      <c r="BY1999" s="13">
        <v>0</v>
      </c>
      <c r="BZ1999" s="13">
        <v>0</v>
      </c>
      <c r="CA1999" s="13">
        <v>0</v>
      </c>
      <c r="CB1999" s="13">
        <v>0</v>
      </c>
      <c r="CC1999" s="15" t="s">
        <v>7128</v>
      </c>
      <c r="CD1999" s="15" t="s">
        <v>7128</v>
      </c>
      <c r="CE1999" s="15">
        <v>0.36</v>
      </c>
      <c r="CF1999" s="15" t="s">
        <v>7128</v>
      </c>
      <c r="CG1999" s="15" t="s">
        <v>7128</v>
      </c>
      <c r="CH1999" s="13" t="s">
        <v>7128</v>
      </c>
      <c r="CI1999" s="13" t="s">
        <v>7128</v>
      </c>
      <c r="CJ1999" s="13">
        <v>0</v>
      </c>
      <c r="CK1999" s="12">
        <f t="shared" si="62"/>
        <v>0</v>
      </c>
      <c r="CL1999" s="36" t="str">
        <f t="shared" si="63"/>
        <v>NA</v>
      </c>
      <c r="CM1999" s="13" t="s">
        <v>7128</v>
      </c>
      <c r="CN1999" s="13" t="s">
        <v>7128</v>
      </c>
      <c r="CO1999" s="13" t="s">
        <v>7128</v>
      </c>
      <c r="CP1999" s="13" t="s">
        <v>7128</v>
      </c>
      <c r="CQ1999" s="13" t="s">
        <v>7128</v>
      </c>
      <c r="CR1999" s="13" t="s">
        <v>7128</v>
      </c>
      <c r="CS1999" s="13" t="s">
        <v>7128</v>
      </c>
      <c r="CT1999" s="13">
        <v>0</v>
      </c>
      <c r="CU1999" s="13">
        <v>0</v>
      </c>
      <c r="CV1999" s="13">
        <v>0</v>
      </c>
      <c r="CW1999" s="13">
        <v>0</v>
      </c>
      <c r="CX1999" s="12" t="s">
        <v>7128</v>
      </c>
      <c r="CY1999" s="12" t="s">
        <v>7128</v>
      </c>
      <c r="CZ1999" s="15" t="s">
        <v>7128</v>
      </c>
      <c r="DA1999" s="20"/>
      <c r="DB1999" s="20"/>
    </row>
    <row r="2000" spans="1:106">
      <c r="A2000" s="8" t="s">
        <v>6595</v>
      </c>
      <c r="B2000" s="8" t="s">
        <v>6596</v>
      </c>
      <c r="C2000" s="9" t="s">
        <v>7141</v>
      </c>
      <c r="D2000" s="9" t="s">
        <v>7126</v>
      </c>
      <c r="E2000" s="10" t="s">
        <v>7127</v>
      </c>
      <c r="F2000" s="10" t="s">
        <v>7126</v>
      </c>
      <c r="G2000" s="11">
        <v>0.73</v>
      </c>
      <c r="H2000" s="11">
        <v>0.73</v>
      </c>
      <c r="I2000" s="12">
        <v>9.0499999999999997E-2</v>
      </c>
      <c r="J2000" s="12">
        <v>0.12256500000000001</v>
      </c>
      <c r="K2000" s="12">
        <v>5.1999999999999998E-2</v>
      </c>
      <c r="L2000" s="12">
        <v>0.1085</v>
      </c>
      <c r="M2000" s="12">
        <v>7.162085E-2</v>
      </c>
      <c r="N2000" s="12">
        <v>0.12256500000000001</v>
      </c>
      <c r="O2000" s="12" t="s">
        <v>7128</v>
      </c>
      <c r="P2000" s="12" t="s">
        <v>7128</v>
      </c>
      <c r="Q2000" s="13">
        <v>1.87</v>
      </c>
      <c r="R2000" s="13">
        <v>0</v>
      </c>
      <c r="S2000" s="13">
        <v>0</v>
      </c>
      <c r="T2000" s="13">
        <v>0</v>
      </c>
      <c r="U2000" s="13">
        <v>1.87</v>
      </c>
      <c r="V2000" s="13">
        <v>0</v>
      </c>
      <c r="W2000" s="13">
        <v>1.87</v>
      </c>
      <c r="X2000" s="14">
        <v>0</v>
      </c>
      <c r="Y2000" s="15">
        <v>0.15333333333333332</v>
      </c>
      <c r="Z2000" s="14" t="s">
        <v>7128</v>
      </c>
      <c r="AA2000" s="14">
        <v>0</v>
      </c>
      <c r="AB2000" s="14" t="s">
        <v>7128</v>
      </c>
      <c r="AC2000" s="14">
        <v>0</v>
      </c>
      <c r="AD2000" s="13">
        <v>6.0000000000000001E-3</v>
      </c>
      <c r="AE2000" s="15">
        <v>2.056027777777778</v>
      </c>
      <c r="AF2000" s="14">
        <v>0.11401754250991379</v>
      </c>
      <c r="AG2000" s="14">
        <v>0.90907063701173574</v>
      </c>
      <c r="AH2000" s="15">
        <v>0.89285714285714279</v>
      </c>
      <c r="AI2000" s="5">
        <v>2</v>
      </c>
      <c r="AJ2000" s="15">
        <v>0.16696428571428573</v>
      </c>
      <c r="AK2000" s="15">
        <v>0.16696428571428573</v>
      </c>
      <c r="AL2000" s="15" t="s">
        <v>7128</v>
      </c>
      <c r="AM2000" s="15" t="s">
        <v>7128</v>
      </c>
      <c r="AN2000" s="15" t="s">
        <v>7128</v>
      </c>
      <c r="AO2000" s="15">
        <v>4.0310411726665234E-3</v>
      </c>
      <c r="AP2000" s="15">
        <v>7.9914529914529922E-2</v>
      </c>
      <c r="AQ2000" s="15">
        <v>6.6312056737588651E-2</v>
      </c>
      <c r="AR2000" s="15" t="s">
        <v>7128</v>
      </c>
      <c r="AS2000" s="15">
        <v>4.0310411726665234E-3</v>
      </c>
      <c r="AT2000" s="14">
        <v>0.13035714285714287</v>
      </c>
      <c r="AU2000" s="14">
        <v>0.78074866310160418</v>
      </c>
      <c r="AV2000" s="12">
        <v>0.27699999999999997</v>
      </c>
      <c r="AW2000" s="12">
        <v>0.42599999999999999</v>
      </c>
      <c r="AX2000" s="12">
        <v>0.28699999999999998</v>
      </c>
      <c r="AY2000" s="12">
        <v>0.29699999999999999</v>
      </c>
      <c r="AZ2000" s="14" t="s">
        <v>7128</v>
      </c>
      <c r="BA2000" s="14" t="s">
        <v>7128</v>
      </c>
      <c r="BB2000" s="14" t="s">
        <v>7128</v>
      </c>
      <c r="BC2000" s="14" t="s">
        <v>7128</v>
      </c>
      <c r="BD2000" s="14">
        <v>2.4143134296184521E-2</v>
      </c>
      <c r="BE2000" s="14">
        <v>5.0441905583099807E-2</v>
      </c>
      <c r="BF2000" s="14">
        <v>0.21276595744680851</v>
      </c>
      <c r="BG2000" s="14">
        <v>0.20199999999999999</v>
      </c>
      <c r="BH2000" s="13">
        <v>11.2</v>
      </c>
      <c r="BI2000" s="13">
        <v>11.2</v>
      </c>
      <c r="BJ2000" s="13">
        <v>23.4</v>
      </c>
      <c r="BK2000" s="13">
        <v>23.4</v>
      </c>
      <c r="BL2000" s="13">
        <v>463.9</v>
      </c>
      <c r="BM2000" s="13">
        <v>463.9</v>
      </c>
      <c r="BN2000" s="13">
        <v>28.2</v>
      </c>
      <c r="BO2000" s="13">
        <v>28.2</v>
      </c>
      <c r="BP2000" s="13">
        <v>18.421276595744679</v>
      </c>
      <c r="BQ2000" s="13">
        <v>19.2</v>
      </c>
      <c r="BR2000" s="13">
        <v>59.5</v>
      </c>
      <c r="BS2000" s="13">
        <v>-0.30999999999999961</v>
      </c>
      <c r="BT2000" s="14">
        <v>3.2131323631323632</v>
      </c>
      <c r="BU2000" s="13">
        <v>-40.768723404255326</v>
      </c>
      <c r="BV2000" s="13">
        <v>-67.19</v>
      </c>
      <c r="BW2000" s="13">
        <v>-47.99</v>
      </c>
      <c r="BX2000" s="13">
        <v>0</v>
      </c>
      <c r="BY2000" s="13">
        <v>0</v>
      </c>
      <c r="BZ2000" s="13">
        <v>0</v>
      </c>
      <c r="CA2000" s="13">
        <v>0</v>
      </c>
      <c r="CB2000" s="13">
        <v>-1.46</v>
      </c>
      <c r="CC2000" s="15">
        <v>0.69099999999999995</v>
      </c>
      <c r="CD2000" s="15">
        <v>0.84</v>
      </c>
      <c r="CE2000" s="15">
        <v>0.36</v>
      </c>
      <c r="CF2000" s="15">
        <v>0.81521732899807875</v>
      </c>
      <c r="CG2000" s="15">
        <v>0.83689160455751788</v>
      </c>
      <c r="CH2000" s="13">
        <v>10.200999999999999</v>
      </c>
      <c r="CI2000" s="13">
        <v>4.9657</v>
      </c>
      <c r="CJ2000" s="13">
        <v>-1.46</v>
      </c>
      <c r="CK2000" s="12" t="str">
        <f t="shared" si="62"/>
        <v>NA</v>
      </c>
      <c r="CL2000" s="36" t="str">
        <f t="shared" si="63"/>
        <v>NA</v>
      </c>
      <c r="CM2000" s="13">
        <v>14.1</v>
      </c>
      <c r="CN2000" s="13">
        <v>3</v>
      </c>
      <c r="CO2000" s="13">
        <v>11.2</v>
      </c>
      <c r="CP2000" s="13">
        <v>1.87</v>
      </c>
      <c r="CQ2000" s="13">
        <v>28.2</v>
      </c>
      <c r="CR2000" s="13">
        <v>1.87</v>
      </c>
      <c r="CS2000" s="13">
        <v>-67.19</v>
      </c>
      <c r="CT2000" s="13">
        <v>0</v>
      </c>
      <c r="CU2000" s="13">
        <v>23.4</v>
      </c>
      <c r="CV2000" s="13">
        <v>0</v>
      </c>
      <c r="CW2000" s="13">
        <v>28.2</v>
      </c>
      <c r="CX2000" s="12" t="s">
        <v>7128</v>
      </c>
      <c r="CY2000" s="12" t="s">
        <v>7128</v>
      </c>
      <c r="CZ2000" s="15">
        <v>6.6312056737588651E-2</v>
      </c>
      <c r="DA2000" s="20"/>
      <c r="DB2000" s="20"/>
    </row>
    <row r="2001" spans="1:106" ht="24">
      <c r="A2001" s="8" t="s">
        <v>5191</v>
      </c>
      <c r="B2001" s="8" t="s">
        <v>5192</v>
      </c>
      <c r="C2001" s="9" t="s">
        <v>7142</v>
      </c>
      <c r="D2001" s="9" t="s">
        <v>7126</v>
      </c>
      <c r="E2001" s="10" t="s">
        <v>7127</v>
      </c>
      <c r="F2001" s="10" t="s">
        <v>7126</v>
      </c>
      <c r="G2001" s="11">
        <v>0.1</v>
      </c>
      <c r="H2001" s="11">
        <v>0.1</v>
      </c>
      <c r="I2001" s="12">
        <v>9.0499999999999997E-2</v>
      </c>
      <c r="J2001" s="12">
        <v>6.5549999999999997E-2</v>
      </c>
      <c r="K2001" s="12">
        <v>2.7E-2</v>
      </c>
      <c r="L2001" s="12">
        <v>8.3500000000000005E-2</v>
      </c>
      <c r="M2001" s="12">
        <v>5.5118350000000003E-2</v>
      </c>
      <c r="N2001" s="12">
        <v>6.5549999999999997E-2</v>
      </c>
      <c r="O2001" s="12">
        <v>4.1650000000000006E-2</v>
      </c>
      <c r="P2001" s="12">
        <v>3.6914130411948826E-2</v>
      </c>
      <c r="Q2001" s="13">
        <v>0.71499999999999997</v>
      </c>
      <c r="R2001" s="13">
        <v>0</v>
      </c>
      <c r="S2001" s="13">
        <v>0</v>
      </c>
      <c r="T2001" s="13">
        <v>0</v>
      </c>
      <c r="U2001" s="13">
        <v>0.71499999999999997</v>
      </c>
      <c r="V2001" s="13">
        <v>0.14699999999999999</v>
      </c>
      <c r="W2001" s="13">
        <v>0.56799999999999995</v>
      </c>
      <c r="X2001" s="14">
        <v>0.20559440559440559</v>
      </c>
      <c r="Y2001" s="15" t="s">
        <v>7128</v>
      </c>
      <c r="Z2001" s="14">
        <v>0</v>
      </c>
      <c r="AA2001" s="14">
        <v>0</v>
      </c>
      <c r="AB2001" s="14">
        <v>0</v>
      </c>
      <c r="AC2001" s="14">
        <v>0</v>
      </c>
      <c r="AD2001" s="13">
        <v>0.219</v>
      </c>
      <c r="AE2001" s="15">
        <v>0.42441666666666672</v>
      </c>
      <c r="AF2001" s="14">
        <v>0.18165902124584951</v>
      </c>
      <c r="AG2001" s="14">
        <v>0.13624426593438713</v>
      </c>
      <c r="AH2001" s="15">
        <v>6.7599067599067586E-2</v>
      </c>
      <c r="AI2001" s="5">
        <v>182</v>
      </c>
      <c r="AJ2001" s="15">
        <v>5.958333333333333</v>
      </c>
      <c r="AK2001" s="15">
        <v>5.3358208955223878</v>
      </c>
      <c r="AL2001" s="15" t="s">
        <v>7128</v>
      </c>
      <c r="AM2001" s="15" t="s">
        <v>7128</v>
      </c>
      <c r="AN2001" s="15">
        <v>0.50352112676056338</v>
      </c>
      <c r="AO2001" s="15">
        <v>1.4989517819706499</v>
      </c>
      <c r="AP2001" s="15">
        <v>3.1208791208791209</v>
      </c>
      <c r="AQ2001" s="15" t="s">
        <v>7128</v>
      </c>
      <c r="AR2001" s="15">
        <v>0.44619010212097404</v>
      </c>
      <c r="AS2001" s="15">
        <v>1.190775681341719</v>
      </c>
      <c r="AT2001" s="14">
        <v>0</v>
      </c>
      <c r="AU2001" s="14">
        <v>0</v>
      </c>
      <c r="AV2001" s="12">
        <v>0.13900000000000001</v>
      </c>
      <c r="AW2001" s="12">
        <v>0.17600000000000002</v>
      </c>
      <c r="AX2001" s="12">
        <v>-4.2500000000000003E-2</v>
      </c>
      <c r="AY2001" s="12">
        <v>-1.83E-2</v>
      </c>
      <c r="AZ2001" s="14" t="s">
        <v>7128</v>
      </c>
      <c r="BA2001" s="14" t="s">
        <v>7128</v>
      </c>
      <c r="BB2001" s="14">
        <v>0.1072</v>
      </c>
      <c r="BC2001" s="14">
        <v>0.10246413041194882</v>
      </c>
      <c r="BD2001" s="14">
        <v>0.29977628635346759</v>
      </c>
      <c r="BE2001" s="14">
        <v>0.40715883668903802</v>
      </c>
      <c r="BF2001" s="14">
        <v>0.25966850828729282</v>
      </c>
      <c r="BG2001" s="14" t="s">
        <v>7128</v>
      </c>
      <c r="BH2001" s="13">
        <v>0.12</v>
      </c>
      <c r="BI2001" s="13">
        <v>0.13400000000000001</v>
      </c>
      <c r="BJ2001" s="13">
        <v>0.182</v>
      </c>
      <c r="BK2001" s="13">
        <v>0.182</v>
      </c>
      <c r="BL2001" s="13">
        <v>0.47699999999999998</v>
      </c>
      <c r="BM2001" s="13">
        <v>0.44700000000000001</v>
      </c>
      <c r="BN2001" s="13">
        <v>0.17599999999999999</v>
      </c>
      <c r="BO2001" s="13">
        <v>0</v>
      </c>
      <c r="BP2001" s="13">
        <v>0.13474033149171269</v>
      </c>
      <c r="BQ2001" s="13">
        <v>0</v>
      </c>
      <c r="BR2001" s="13">
        <v>0</v>
      </c>
      <c r="BS2001" s="13">
        <v>0</v>
      </c>
      <c r="BT2001" s="14">
        <v>0</v>
      </c>
      <c r="BU2001" s="13">
        <v>0.13474033149171269</v>
      </c>
      <c r="BV2001" s="13">
        <v>0.13400000000000001</v>
      </c>
      <c r="BW2001" s="13">
        <v>0.13400000000000001</v>
      </c>
      <c r="BX2001" s="13">
        <v>1.25</v>
      </c>
      <c r="BY2001" s="13">
        <v>1.3149999999999999</v>
      </c>
      <c r="BZ2001" s="13">
        <v>1.42</v>
      </c>
      <c r="CA2001" s="13">
        <v>1.2729999999999999</v>
      </c>
      <c r="CB2001" s="13">
        <v>0</v>
      </c>
      <c r="CC2001" s="15">
        <v>0.16500000000000001</v>
      </c>
      <c r="CD2001" s="15">
        <v>0.128</v>
      </c>
      <c r="CE2001" s="15">
        <v>0.36</v>
      </c>
      <c r="CF2001" s="15">
        <v>0.2385224674817292</v>
      </c>
      <c r="CG2001" s="15">
        <v>0.63484027398825982</v>
      </c>
      <c r="CH2001" s="13">
        <v>0.1946</v>
      </c>
      <c r="CI2001" s="13">
        <v>7.4700000000000003E-2</v>
      </c>
      <c r="CJ2001" s="13">
        <v>0</v>
      </c>
      <c r="CK2001" s="12">
        <f t="shared" si="62"/>
        <v>0</v>
      </c>
      <c r="CL2001" s="36">
        <f t="shared" si="63"/>
        <v>0.37470542026708564</v>
      </c>
      <c r="CM2001" s="13">
        <v>0.18099999999999999</v>
      </c>
      <c r="CN2001" s="13">
        <v>4.7E-2</v>
      </c>
      <c r="CO2001" s="13">
        <v>0.13400000000000001</v>
      </c>
      <c r="CP2001" s="13">
        <v>0.71499999999999997</v>
      </c>
      <c r="CQ2001" s="13" t="s">
        <v>7128</v>
      </c>
      <c r="CR2001" s="13" t="s">
        <v>7128</v>
      </c>
      <c r="CS2001" s="13" t="s">
        <v>7128</v>
      </c>
      <c r="CT2001" s="13">
        <v>0</v>
      </c>
      <c r="CU2001" s="13">
        <v>0.182</v>
      </c>
      <c r="CV2001" s="13">
        <v>1.2729999999999999</v>
      </c>
      <c r="CW2001" s="13">
        <v>0.17599999999999999</v>
      </c>
      <c r="CX2001" s="12">
        <v>0.1072</v>
      </c>
      <c r="CY2001" s="12">
        <v>0.10246413041194882</v>
      </c>
      <c r="CZ2001" s="15">
        <v>3.2272727272727271</v>
      </c>
      <c r="DA2001" s="20"/>
      <c r="DB2001" s="20"/>
    </row>
    <row r="2002" spans="1:106" ht="24">
      <c r="A2002" s="8" t="s">
        <v>4151</v>
      </c>
      <c r="B2002" s="8" t="s">
        <v>4152</v>
      </c>
      <c r="C2002" s="9" t="s">
        <v>7197</v>
      </c>
      <c r="D2002" s="9" t="s">
        <v>7126</v>
      </c>
      <c r="E2002" s="10" t="s">
        <v>7127</v>
      </c>
      <c r="F2002" s="10" t="s">
        <v>7126</v>
      </c>
      <c r="G2002" s="11">
        <v>0.65</v>
      </c>
      <c r="H2002" s="11">
        <v>0.65</v>
      </c>
      <c r="I2002" s="12">
        <v>9.0499999999999997E-2</v>
      </c>
      <c r="J2002" s="12">
        <v>0.11532500000000001</v>
      </c>
      <c r="K2002" s="12">
        <v>3.2000000000000001E-2</v>
      </c>
      <c r="L2002" s="12">
        <v>8.8499999999999995E-2</v>
      </c>
      <c r="M2002" s="12">
        <v>5.8418850000000001E-2</v>
      </c>
      <c r="N2002" s="12">
        <v>0.11532500000000001</v>
      </c>
      <c r="O2002" s="12" t="s">
        <v>7128</v>
      </c>
      <c r="P2002" s="12" t="s">
        <v>7128</v>
      </c>
      <c r="Q2002" s="13">
        <v>49</v>
      </c>
      <c r="R2002" s="13">
        <v>0</v>
      </c>
      <c r="S2002" s="13">
        <v>0</v>
      </c>
      <c r="T2002" s="13">
        <v>0</v>
      </c>
      <c r="U2002" s="13">
        <v>49</v>
      </c>
      <c r="V2002" s="13">
        <v>0</v>
      </c>
      <c r="W2002" s="13">
        <v>49</v>
      </c>
      <c r="X2002" s="14">
        <v>0</v>
      </c>
      <c r="Y2002" s="15" t="s">
        <v>7128</v>
      </c>
      <c r="Z2002" s="14" t="s">
        <v>7128</v>
      </c>
      <c r="AA2002" s="14">
        <v>0</v>
      </c>
      <c r="AB2002" s="14" t="s">
        <v>7128</v>
      </c>
      <c r="AC2002" s="14">
        <v>0</v>
      </c>
      <c r="AD2002" s="13">
        <v>9.5399999999999991</v>
      </c>
      <c r="AE2002" s="15">
        <v>1.844416666666667</v>
      </c>
      <c r="AF2002" s="14">
        <v>0.18165902124584951</v>
      </c>
      <c r="AG2002" s="14">
        <v>0.4929565258353279</v>
      </c>
      <c r="AH2002" s="15">
        <v>0.23645122440786834</v>
      </c>
      <c r="AI2002" s="5" t="s">
        <v>7128</v>
      </c>
      <c r="AJ2002" s="15">
        <v>25.388601036269431</v>
      </c>
      <c r="AK2002" s="15">
        <v>25.388601036269431</v>
      </c>
      <c r="AL2002" s="15" t="s">
        <v>7128</v>
      </c>
      <c r="AM2002" s="15" t="s">
        <v>7128</v>
      </c>
      <c r="AN2002" s="15" t="s">
        <v>7128</v>
      </c>
      <c r="AO2002" s="15">
        <v>10</v>
      </c>
      <c r="AP2002" s="15">
        <v>23.222748815165879</v>
      </c>
      <c r="AQ2002" s="15">
        <v>23.222748815165879</v>
      </c>
      <c r="AR2002" s="15" t="s">
        <v>7128</v>
      </c>
      <c r="AS2002" s="15">
        <v>10</v>
      </c>
      <c r="AT2002" s="14">
        <v>0</v>
      </c>
      <c r="AU2002" s="14">
        <v>0</v>
      </c>
      <c r="AV2002" s="12">
        <v>1.9480000000000002</v>
      </c>
      <c r="AW2002" s="12">
        <v>-5.2199999999999996E-2</v>
      </c>
      <c r="AX2002" s="12">
        <v>-2.3799999999999998E-2</v>
      </c>
      <c r="AY2002" s="12">
        <v>5.28E-2</v>
      </c>
      <c r="AZ2002" s="14" t="s">
        <v>7128</v>
      </c>
      <c r="BA2002" s="14" t="s">
        <v>7128</v>
      </c>
      <c r="BB2002" s="14" t="s">
        <v>7128</v>
      </c>
      <c r="BC2002" s="14" t="s">
        <v>7128</v>
      </c>
      <c r="BD2002" s="14">
        <v>0.39387755102040811</v>
      </c>
      <c r="BE2002" s="14">
        <v>0.43061224489795913</v>
      </c>
      <c r="BF2002" s="14">
        <v>9.014084507042254E-2</v>
      </c>
      <c r="BG2002" s="14">
        <v>5.7800000000000004E-2</v>
      </c>
      <c r="BH2002" s="13">
        <v>1.93</v>
      </c>
      <c r="BI2002" s="13">
        <v>1.93</v>
      </c>
      <c r="BJ2002" s="13">
        <v>2.11</v>
      </c>
      <c r="BK2002" s="13">
        <v>2.11</v>
      </c>
      <c r="BL2002" s="13">
        <v>4.9000000000000004</v>
      </c>
      <c r="BM2002" s="13">
        <v>4.9000000000000004</v>
      </c>
      <c r="BN2002" s="13">
        <v>2.11</v>
      </c>
      <c r="BO2002" s="13">
        <v>2.11</v>
      </c>
      <c r="BP2002" s="13">
        <v>1.9198028169014083</v>
      </c>
      <c r="BQ2002" s="13">
        <v>0</v>
      </c>
      <c r="BR2002" s="13">
        <v>0</v>
      </c>
      <c r="BS2002" s="13">
        <v>-1E-3</v>
      </c>
      <c r="BT2002" s="14">
        <v>-5.2088682816603827E-4</v>
      </c>
      <c r="BU2002" s="13">
        <v>1.9208028169014082</v>
      </c>
      <c r="BV2002" s="13">
        <v>1.9309999999999998</v>
      </c>
      <c r="BW2002" s="13">
        <v>1.9309999999999998</v>
      </c>
      <c r="BX2002" s="13">
        <v>0</v>
      </c>
      <c r="BY2002" s="13">
        <v>0</v>
      </c>
      <c r="BZ2002" s="13">
        <v>0</v>
      </c>
      <c r="CA2002" s="13">
        <v>0</v>
      </c>
      <c r="CB2002" s="13">
        <v>0</v>
      </c>
      <c r="CC2002" s="15">
        <v>0.59699999999999998</v>
      </c>
      <c r="CD2002" s="15">
        <v>0.8</v>
      </c>
      <c r="CE2002" s="15">
        <v>0.36</v>
      </c>
      <c r="CF2002" s="15" t="s">
        <v>7128</v>
      </c>
      <c r="CG2002" s="15" t="s">
        <v>7128</v>
      </c>
      <c r="CH2002" s="13" t="s">
        <v>7128</v>
      </c>
      <c r="CI2002" s="13" t="s">
        <v>7128</v>
      </c>
      <c r="CJ2002" s="13">
        <v>0</v>
      </c>
      <c r="CK2002" s="12">
        <f t="shared" si="62"/>
        <v>0</v>
      </c>
      <c r="CL2002" s="36" t="str">
        <f t="shared" si="63"/>
        <v>NA</v>
      </c>
      <c r="CM2002" s="13">
        <v>2.13</v>
      </c>
      <c r="CN2002" s="13">
        <v>0.192</v>
      </c>
      <c r="CO2002" s="13">
        <v>1.93</v>
      </c>
      <c r="CP2002" s="13">
        <v>49</v>
      </c>
      <c r="CQ2002" s="13">
        <v>2.11</v>
      </c>
      <c r="CR2002" s="13">
        <v>49</v>
      </c>
      <c r="CS2002" s="13" t="s">
        <v>7128</v>
      </c>
      <c r="CT2002" s="13">
        <v>0</v>
      </c>
      <c r="CU2002" s="13">
        <v>2.11</v>
      </c>
      <c r="CV2002" s="13">
        <v>0</v>
      </c>
      <c r="CW2002" s="13">
        <v>2.11</v>
      </c>
      <c r="CX2002" s="12" t="s">
        <v>7128</v>
      </c>
      <c r="CY2002" s="12" t="s">
        <v>7128</v>
      </c>
      <c r="CZ2002" s="15">
        <v>23.222748815165879</v>
      </c>
      <c r="DA2002" s="20"/>
      <c r="DB2002" s="20"/>
    </row>
    <row r="2003" spans="1:106" ht="24">
      <c r="A2003" s="8" t="s">
        <v>6721</v>
      </c>
      <c r="B2003" s="8" t="s">
        <v>6722</v>
      </c>
      <c r="C2003" s="9" t="s">
        <v>7174</v>
      </c>
      <c r="D2003" s="9" t="s">
        <v>7126</v>
      </c>
      <c r="E2003" s="10" t="s">
        <v>7127</v>
      </c>
      <c r="F2003" s="10" t="s">
        <v>7126</v>
      </c>
      <c r="G2003" s="11">
        <v>0.45</v>
      </c>
      <c r="H2003" s="11">
        <v>0.45</v>
      </c>
      <c r="I2003" s="12">
        <v>9.0499999999999997E-2</v>
      </c>
      <c r="J2003" s="12">
        <v>9.7225000000000006E-2</v>
      </c>
      <c r="K2003" s="12">
        <v>4.7E-2</v>
      </c>
      <c r="L2003" s="12">
        <v>0.10350000000000001</v>
      </c>
      <c r="M2003" s="12">
        <v>6.8320350000000002E-2</v>
      </c>
      <c r="N2003" s="12">
        <v>9.7225000000000006E-2</v>
      </c>
      <c r="O2003" s="12" t="s">
        <v>7128</v>
      </c>
      <c r="P2003" s="12" t="s">
        <v>7128</v>
      </c>
      <c r="Q2003" s="13">
        <v>0.96699999999999997</v>
      </c>
      <c r="R2003" s="13">
        <v>0</v>
      </c>
      <c r="S2003" s="13">
        <v>0</v>
      </c>
      <c r="T2003" s="13">
        <v>0</v>
      </c>
      <c r="U2003" s="13">
        <v>0.96699999999999997</v>
      </c>
      <c r="V2003" s="13">
        <v>0</v>
      </c>
      <c r="W2003" s="13">
        <v>0.96699999999999997</v>
      </c>
      <c r="X2003" s="14">
        <v>0</v>
      </c>
      <c r="Y2003" s="15">
        <v>0.24590163934426232</v>
      </c>
      <c r="Z2003" s="14" t="s">
        <v>7128</v>
      </c>
      <c r="AA2003" s="14">
        <v>0</v>
      </c>
      <c r="AB2003" s="14" t="s">
        <v>7128</v>
      </c>
      <c r="AC2003" s="14">
        <v>0</v>
      </c>
      <c r="AD2003" s="13">
        <v>0.317</v>
      </c>
      <c r="AE2003" s="15" t="s">
        <v>7128</v>
      </c>
      <c r="AF2003" s="14" t="s">
        <v>7128</v>
      </c>
      <c r="AG2003" s="14" t="s">
        <v>7128</v>
      </c>
      <c r="AH2003" s="15">
        <v>0.39064856711915535</v>
      </c>
      <c r="AI2003" s="5" t="s">
        <v>7128</v>
      </c>
      <c r="AJ2003" s="15" t="s">
        <v>7128</v>
      </c>
      <c r="AK2003" s="15" t="s">
        <v>7128</v>
      </c>
      <c r="AL2003" s="15" t="s">
        <v>7128</v>
      </c>
      <c r="AM2003" s="15" t="s">
        <v>7128</v>
      </c>
      <c r="AN2003" s="15" t="s">
        <v>7128</v>
      </c>
      <c r="AO2003" s="15" t="s">
        <v>7128</v>
      </c>
      <c r="AP2003" s="15" t="s">
        <v>7128</v>
      </c>
      <c r="AQ2003" s="15" t="s">
        <v>7128</v>
      </c>
      <c r="AR2003" s="15" t="s">
        <v>7128</v>
      </c>
      <c r="AS2003" s="15" t="s">
        <v>7128</v>
      </c>
      <c r="AT2003" s="14" t="s">
        <v>7128</v>
      </c>
      <c r="AU2003" s="14">
        <v>0</v>
      </c>
      <c r="AV2003" s="12" t="s">
        <v>7128</v>
      </c>
      <c r="AW2003" s="12" t="s">
        <v>7128</v>
      </c>
      <c r="AX2003" s="12" t="s">
        <v>7128</v>
      </c>
      <c r="AY2003" s="12" t="s">
        <v>7128</v>
      </c>
      <c r="AZ2003" s="14" t="s">
        <v>7128</v>
      </c>
      <c r="BA2003" s="14" t="s">
        <v>7128</v>
      </c>
      <c r="BB2003" s="14" t="s">
        <v>7128</v>
      </c>
      <c r="BC2003" s="14" t="s">
        <v>7128</v>
      </c>
      <c r="BD2003" s="14" t="s">
        <v>7128</v>
      </c>
      <c r="BE2003" s="14" t="s">
        <v>7128</v>
      </c>
      <c r="BF2003" s="14">
        <v>0</v>
      </c>
      <c r="BG2003" s="14" t="s">
        <v>7128</v>
      </c>
      <c r="BH2003" s="13">
        <v>0</v>
      </c>
      <c r="BI2003" s="13">
        <v>0</v>
      </c>
      <c r="BJ2003" s="13">
        <v>0</v>
      </c>
      <c r="BK2003" s="13">
        <v>0</v>
      </c>
      <c r="BL2003" s="13">
        <v>0</v>
      </c>
      <c r="BM2003" s="13">
        <v>0</v>
      </c>
      <c r="BN2003" s="13">
        <v>0</v>
      </c>
      <c r="BO2003" s="13">
        <v>0</v>
      </c>
      <c r="BP2003" s="13">
        <v>0</v>
      </c>
      <c r="BQ2003" s="13">
        <v>0</v>
      </c>
      <c r="BR2003" s="13">
        <v>0</v>
      </c>
      <c r="BS2003" s="13">
        <v>0</v>
      </c>
      <c r="BT2003" s="14" t="s">
        <v>7128</v>
      </c>
      <c r="BU2003" s="13">
        <v>0</v>
      </c>
      <c r="BV2003" s="13">
        <v>0</v>
      </c>
      <c r="BW2003" s="13">
        <v>0</v>
      </c>
      <c r="BX2003" s="13">
        <v>0</v>
      </c>
      <c r="BY2003" s="13">
        <v>0</v>
      </c>
      <c r="BZ2003" s="13">
        <v>0</v>
      </c>
      <c r="CA2003" s="13">
        <v>0</v>
      </c>
      <c r="CB2003" s="13">
        <v>0</v>
      </c>
      <c r="CC2003" s="15" t="s">
        <v>7128</v>
      </c>
      <c r="CD2003" s="15" t="s">
        <v>7128</v>
      </c>
      <c r="CE2003" s="15">
        <v>0.36</v>
      </c>
      <c r="CF2003" s="15" t="s">
        <v>7128</v>
      </c>
      <c r="CG2003" s="15" t="s">
        <v>7128</v>
      </c>
      <c r="CH2003" s="13" t="s">
        <v>7128</v>
      </c>
      <c r="CI2003" s="13" t="s">
        <v>7128</v>
      </c>
      <c r="CJ2003" s="13">
        <v>0</v>
      </c>
      <c r="CK2003" s="12">
        <f t="shared" si="62"/>
        <v>0</v>
      </c>
      <c r="CL2003" s="36" t="str">
        <f t="shared" si="63"/>
        <v>NA</v>
      </c>
      <c r="CM2003" s="13" t="s">
        <v>7128</v>
      </c>
      <c r="CN2003" s="13" t="s">
        <v>7128</v>
      </c>
      <c r="CO2003" s="13" t="s">
        <v>7128</v>
      </c>
      <c r="CP2003" s="13" t="s">
        <v>7128</v>
      </c>
      <c r="CQ2003" s="13" t="s">
        <v>7128</v>
      </c>
      <c r="CR2003" s="13" t="s">
        <v>7128</v>
      </c>
      <c r="CS2003" s="13" t="s">
        <v>7128</v>
      </c>
      <c r="CT2003" s="13">
        <v>0</v>
      </c>
      <c r="CU2003" s="13">
        <v>0</v>
      </c>
      <c r="CV2003" s="13">
        <v>0</v>
      </c>
      <c r="CW2003" s="13">
        <v>0</v>
      </c>
      <c r="CX2003" s="12" t="s">
        <v>7128</v>
      </c>
      <c r="CY2003" s="12" t="s">
        <v>7128</v>
      </c>
      <c r="CZ2003" s="15" t="s">
        <v>7128</v>
      </c>
      <c r="DA2003" s="20"/>
      <c r="DB2003" s="20"/>
    </row>
    <row r="2004" spans="1:106">
      <c r="A2004" s="8" t="s">
        <v>1249</v>
      </c>
      <c r="B2004" s="8" t="s">
        <v>1250</v>
      </c>
      <c r="C2004" s="9" t="s">
        <v>7141</v>
      </c>
      <c r="D2004" s="9" t="s">
        <v>7126</v>
      </c>
      <c r="E2004" s="10" t="s">
        <v>7127</v>
      </c>
      <c r="F2004" s="10" t="s">
        <v>7126</v>
      </c>
      <c r="G2004" s="11">
        <v>0.73</v>
      </c>
      <c r="H2004" s="11">
        <v>1.0718982052059132</v>
      </c>
      <c r="I2004" s="12">
        <v>9.0499999999999997E-2</v>
      </c>
      <c r="J2004" s="12">
        <v>0.15350678757113514</v>
      </c>
      <c r="K2004" s="12">
        <v>3.6999999999999998E-2</v>
      </c>
      <c r="L2004" s="12">
        <v>9.35E-2</v>
      </c>
      <c r="M2004" s="12">
        <v>6.1719349999999999E-2</v>
      </c>
      <c r="N2004" s="12">
        <v>0.11739019397504238</v>
      </c>
      <c r="O2004" s="12">
        <v>7.41940434537956E-2</v>
      </c>
      <c r="P2004" s="12">
        <v>-3.5253873013352532E-3</v>
      </c>
      <c r="Q2004" s="13">
        <v>104.2</v>
      </c>
      <c r="R2004" s="13">
        <v>0</v>
      </c>
      <c r="S2004" s="13">
        <v>67.599999999999994</v>
      </c>
      <c r="T2004" s="13">
        <v>67.599999999999994</v>
      </c>
      <c r="U2004" s="13">
        <v>171.8</v>
      </c>
      <c r="V2004" s="13">
        <v>9.61</v>
      </c>
      <c r="W2004" s="13">
        <v>162.19</v>
      </c>
      <c r="X2004" s="14">
        <v>5.5937136204889402E-2</v>
      </c>
      <c r="Y2004" s="15">
        <v>0.90659340659340659</v>
      </c>
      <c r="Z2004" s="14">
        <v>0.62018348623853203</v>
      </c>
      <c r="AA2004" s="14">
        <v>0.39348079161816057</v>
      </c>
      <c r="AB2004" s="14">
        <v>1.6328502415458936</v>
      </c>
      <c r="AC2004" s="14">
        <v>0.64875239923224559</v>
      </c>
      <c r="AD2004" s="13">
        <v>2.29</v>
      </c>
      <c r="AE2004" s="15">
        <v>1.3306944444444446</v>
      </c>
      <c r="AF2004" s="14">
        <v>0.10954451150103323</v>
      </c>
      <c r="AG2004" s="14">
        <v>0.57237007259289852</v>
      </c>
      <c r="AH2004" s="15">
        <v>0.57608695652173902</v>
      </c>
      <c r="AI2004" s="5">
        <v>2.8026533996683245</v>
      </c>
      <c r="AJ2004" s="15">
        <v>12.67639902676399</v>
      </c>
      <c r="AK2004" s="15">
        <v>12.67639902676399</v>
      </c>
      <c r="AL2004" s="15">
        <v>11.336633663366337</v>
      </c>
      <c r="AM2004" s="15">
        <v>0.50705596107055961</v>
      </c>
      <c r="AN2004" s="15">
        <v>2.5169082125603865</v>
      </c>
      <c r="AO2004" s="15">
        <v>0.59407069555302161</v>
      </c>
      <c r="AP2004" s="15">
        <v>9.5970414201183445</v>
      </c>
      <c r="AQ2004" s="15">
        <v>6.5136546184738959</v>
      </c>
      <c r="AR2004" s="15">
        <v>1.6318543112989234</v>
      </c>
      <c r="AS2004" s="15">
        <v>0.92468643101482317</v>
      </c>
      <c r="AT2004" s="14">
        <v>0.14391727493917275</v>
      </c>
      <c r="AU2004" s="14">
        <v>1.13531669865643E-2</v>
      </c>
      <c r="AV2004" s="12">
        <v>0.39799999999999996</v>
      </c>
      <c r="AW2004" s="12">
        <v>0.34700000000000003</v>
      </c>
      <c r="AX2004" s="12">
        <v>0.24100000000000002</v>
      </c>
      <c r="AY2004" s="12">
        <v>0.23899999999999999</v>
      </c>
      <c r="AZ2004" s="14">
        <v>0.25</v>
      </c>
      <c r="BA2004" s="14">
        <v>0.153</v>
      </c>
      <c r="BB2004" s="14">
        <v>0.22770083102493074</v>
      </c>
      <c r="BC2004" s="14">
        <v>0.11386480667370713</v>
      </c>
      <c r="BD2004" s="14">
        <v>4.6864310148232613E-2</v>
      </c>
      <c r="BE2004" s="14">
        <v>9.6351197263397942E-2</v>
      </c>
      <c r="BF2004" s="14">
        <v>0.27807017543859647</v>
      </c>
      <c r="BG2004" s="14">
        <v>6.0999999999999999E-2</v>
      </c>
      <c r="BH2004" s="13">
        <v>8.2200000000000006</v>
      </c>
      <c r="BI2004" s="13">
        <v>8.2200000000000006</v>
      </c>
      <c r="BJ2004" s="13">
        <v>16.899999999999999</v>
      </c>
      <c r="BK2004" s="13">
        <v>16.899999999999999</v>
      </c>
      <c r="BL2004" s="13">
        <v>175.4</v>
      </c>
      <c r="BM2004" s="13">
        <v>175.4</v>
      </c>
      <c r="BN2004" s="13">
        <v>24.9</v>
      </c>
      <c r="BO2004" s="13">
        <v>24.9</v>
      </c>
      <c r="BP2004" s="13">
        <v>12.200614035087719</v>
      </c>
      <c r="BQ2004" s="13">
        <v>0</v>
      </c>
      <c r="BR2004" s="13">
        <v>0</v>
      </c>
      <c r="BS2004" s="13">
        <v>-9.5299999999999994</v>
      </c>
      <c r="BT2004" s="14">
        <v>-0.78110822722468665</v>
      </c>
      <c r="BU2004" s="13">
        <v>21.730614035087719</v>
      </c>
      <c r="BV2004" s="13">
        <v>17.75</v>
      </c>
      <c r="BW2004" s="13">
        <v>17.75</v>
      </c>
      <c r="BX2004" s="13">
        <v>36.1</v>
      </c>
      <c r="BY2004" s="13">
        <v>107.15</v>
      </c>
      <c r="BZ2004" s="13">
        <v>41.4</v>
      </c>
      <c r="CA2004" s="13">
        <v>99.39</v>
      </c>
      <c r="CB2004" s="13">
        <v>-1.1830000000000001</v>
      </c>
      <c r="CC2004" s="15">
        <v>0.41799999999999998</v>
      </c>
      <c r="CD2004" s="15">
        <v>0.60299999999999998</v>
      </c>
      <c r="CE2004" s="15">
        <v>0.36</v>
      </c>
      <c r="CF2004" s="15" t="s">
        <v>7128</v>
      </c>
      <c r="CG2004" s="15" t="s">
        <v>7128</v>
      </c>
      <c r="CH2004" s="13" t="s">
        <v>7128</v>
      </c>
      <c r="CI2004" s="13" t="s">
        <v>7128</v>
      </c>
      <c r="CJ2004" s="13">
        <v>-1.1830000000000001</v>
      </c>
      <c r="CK2004" s="12">
        <f t="shared" si="62"/>
        <v>6.6647887323943666E-2</v>
      </c>
      <c r="CL2004" s="36">
        <f t="shared" si="63"/>
        <v>1.7647650669081396</v>
      </c>
      <c r="CM2004" s="13">
        <v>11.4</v>
      </c>
      <c r="CN2004" s="13">
        <v>3.17</v>
      </c>
      <c r="CO2004" s="13">
        <v>8.2200000000000006</v>
      </c>
      <c r="CP2004" s="13">
        <v>104.2</v>
      </c>
      <c r="CQ2004" s="13">
        <v>24.9</v>
      </c>
      <c r="CR2004" s="13">
        <v>162.19</v>
      </c>
      <c r="CS2004" s="13">
        <v>17.75</v>
      </c>
      <c r="CT2004" s="13">
        <v>0</v>
      </c>
      <c r="CU2004" s="13">
        <v>16.899999999999999</v>
      </c>
      <c r="CV2004" s="13">
        <v>99.39</v>
      </c>
      <c r="CW2004" s="13">
        <v>24.9</v>
      </c>
      <c r="CX2004" s="12">
        <v>0.22770083102493074</v>
      </c>
      <c r="CY2004" s="12">
        <v>0.11386480667370713</v>
      </c>
      <c r="CZ2004" s="15">
        <v>6.5136546184738959</v>
      </c>
      <c r="DA2004" s="20"/>
      <c r="DB2004" s="20"/>
    </row>
    <row r="2005" spans="1:106" ht="24">
      <c r="A2005" s="8" t="s">
        <v>4527</v>
      </c>
      <c r="B2005" s="8" t="s">
        <v>4528</v>
      </c>
      <c r="C2005" s="9" t="s">
        <v>7141</v>
      </c>
      <c r="D2005" s="9" t="s">
        <v>7126</v>
      </c>
      <c r="E2005" s="10" t="s">
        <v>7127</v>
      </c>
      <c r="F2005" s="10" t="s">
        <v>7126</v>
      </c>
      <c r="G2005" s="11">
        <v>0.73</v>
      </c>
      <c r="H2005" s="11">
        <v>0.73</v>
      </c>
      <c r="I2005" s="12">
        <v>9.0499999999999997E-2</v>
      </c>
      <c r="J2005" s="12">
        <v>0.12256500000000001</v>
      </c>
      <c r="K2005" s="12">
        <v>3.2000000000000001E-2</v>
      </c>
      <c r="L2005" s="12">
        <v>8.8499999999999995E-2</v>
      </c>
      <c r="M2005" s="12">
        <v>5.8418850000000001E-2</v>
      </c>
      <c r="N2005" s="12">
        <v>0.12256500000000001</v>
      </c>
      <c r="O2005" s="12">
        <v>3.733953460620526E-2</v>
      </c>
      <c r="P2005" s="12">
        <v>8.3042476635514062E-2</v>
      </c>
      <c r="Q2005" s="13">
        <v>0.71699999999999997</v>
      </c>
      <c r="R2005" s="13">
        <v>0</v>
      </c>
      <c r="S2005" s="13">
        <v>0</v>
      </c>
      <c r="T2005" s="13">
        <v>0</v>
      </c>
      <c r="U2005" s="13">
        <v>0.71699999999999997</v>
      </c>
      <c r="V2005" s="13">
        <v>3.3000000000000002E-2</v>
      </c>
      <c r="W2005" s="13">
        <v>0.68399999999999994</v>
      </c>
      <c r="X2005" s="14">
        <v>4.6025104602510462E-2</v>
      </c>
      <c r="Y2005" s="15">
        <v>4.63821892393321E-2</v>
      </c>
      <c r="Z2005" s="14">
        <v>0</v>
      </c>
      <c r="AA2005" s="14">
        <v>0</v>
      </c>
      <c r="AB2005" s="14">
        <v>0</v>
      </c>
      <c r="AC2005" s="14">
        <v>0</v>
      </c>
      <c r="AD2005" s="13">
        <v>0.13300000000000001</v>
      </c>
      <c r="AE2005" s="15">
        <v>0.86750000000000005</v>
      </c>
      <c r="AF2005" s="14">
        <v>0.10954451150103323</v>
      </c>
      <c r="AG2005" s="14">
        <v>0.42311567567274078</v>
      </c>
      <c r="AH2005" s="15">
        <v>0.48691099476439781</v>
      </c>
      <c r="AI2005" s="5" t="s">
        <v>7128</v>
      </c>
      <c r="AJ2005" s="15">
        <v>10.701492537313431</v>
      </c>
      <c r="AK2005" s="15">
        <v>10.701492537313431</v>
      </c>
      <c r="AL2005" s="15" t="s">
        <v>7128</v>
      </c>
      <c r="AM2005" s="15" t="s">
        <v>7128</v>
      </c>
      <c r="AN2005" s="15">
        <v>1.5320512820512819</v>
      </c>
      <c r="AO2005" s="15">
        <v>0.27366412213740454</v>
      </c>
      <c r="AP2005" s="15">
        <v>8.2409638554216862</v>
      </c>
      <c r="AQ2005" s="15">
        <v>7.9534883720930232</v>
      </c>
      <c r="AR2005" s="15">
        <v>1.5724137931034479</v>
      </c>
      <c r="AS2005" s="15">
        <v>0.26106870229007628</v>
      </c>
      <c r="AT2005" s="14">
        <v>0</v>
      </c>
      <c r="AU2005" s="14">
        <v>0</v>
      </c>
      <c r="AV2005" s="12">
        <v>-2.92E-2</v>
      </c>
      <c r="AW2005" s="12">
        <v>0.29600000000000004</v>
      </c>
      <c r="AX2005" s="12">
        <v>0.30599999999999999</v>
      </c>
      <c r="AY2005" s="12">
        <v>0.48200000000000004</v>
      </c>
      <c r="AZ2005" s="14" t="s">
        <v>7128</v>
      </c>
      <c r="BA2005" s="14" t="s">
        <v>7128</v>
      </c>
      <c r="BB2005" s="14">
        <v>0.15990453460620527</v>
      </c>
      <c r="BC2005" s="14">
        <v>0.20560747663551407</v>
      </c>
      <c r="BD2005" s="14">
        <v>2.5572519083969465E-2</v>
      </c>
      <c r="BE2005" s="14">
        <v>3.1679389312977098E-2</v>
      </c>
      <c r="BF2005" s="14">
        <v>0.20481927710843373</v>
      </c>
      <c r="BG2005" s="14" t="s">
        <v>7128</v>
      </c>
      <c r="BH2005" s="13">
        <v>6.7000000000000004E-2</v>
      </c>
      <c r="BI2005" s="13">
        <v>6.7000000000000004E-2</v>
      </c>
      <c r="BJ2005" s="13">
        <v>8.3000000000000004E-2</v>
      </c>
      <c r="BK2005" s="13">
        <v>8.3000000000000004E-2</v>
      </c>
      <c r="BL2005" s="13">
        <v>2.62</v>
      </c>
      <c r="BM2005" s="13">
        <v>2.62</v>
      </c>
      <c r="BN2005" s="13">
        <v>8.5999999999999993E-2</v>
      </c>
      <c r="BO2005" s="13">
        <v>8.5999999999999993E-2</v>
      </c>
      <c r="BP2005" s="13">
        <v>6.6000000000000003E-2</v>
      </c>
      <c r="BQ2005" s="13">
        <v>0</v>
      </c>
      <c r="BR2005" s="13">
        <v>0</v>
      </c>
      <c r="BS2005" s="13">
        <v>-2E-3</v>
      </c>
      <c r="BT2005" s="14">
        <v>-3.0303030303030304E-2</v>
      </c>
      <c r="BU2005" s="13">
        <v>6.8000000000000005E-2</v>
      </c>
      <c r="BV2005" s="13">
        <v>6.9000000000000006E-2</v>
      </c>
      <c r="BW2005" s="13">
        <v>6.9000000000000006E-2</v>
      </c>
      <c r="BX2005" s="13">
        <v>0.41899999999999998</v>
      </c>
      <c r="BY2005" s="13">
        <v>0.32099999999999995</v>
      </c>
      <c r="BZ2005" s="13">
        <v>0.46800000000000003</v>
      </c>
      <c r="CA2005" s="13">
        <v>0.43500000000000005</v>
      </c>
      <c r="CB2005" s="13">
        <v>0</v>
      </c>
      <c r="CC2005" s="15">
        <v>0.309</v>
      </c>
      <c r="CD2005" s="15">
        <v>0.31900000000000001</v>
      </c>
      <c r="CE2005" s="15">
        <v>0.36</v>
      </c>
      <c r="CF2005" s="15">
        <v>0.99001820913646266</v>
      </c>
      <c r="CG2005" s="15">
        <v>0.96533317143260533</v>
      </c>
      <c r="CH2005" s="13">
        <v>4.9999999999999996E-2</v>
      </c>
      <c r="CI2005" s="13">
        <v>4.2428571428571427E-2</v>
      </c>
      <c r="CJ2005" s="13">
        <v>0</v>
      </c>
      <c r="CK2005" s="12">
        <f t="shared" si="62"/>
        <v>0</v>
      </c>
      <c r="CL2005" s="36">
        <f t="shared" si="63"/>
        <v>6.0229885057471257</v>
      </c>
      <c r="CM2005" s="13">
        <v>8.3000000000000004E-2</v>
      </c>
      <c r="CN2005" s="13">
        <v>1.7000000000000001E-2</v>
      </c>
      <c r="CO2005" s="13">
        <v>6.7000000000000004E-2</v>
      </c>
      <c r="CP2005" s="13">
        <v>0.71699999999999997</v>
      </c>
      <c r="CQ2005" s="13">
        <v>8.5999999999999993E-2</v>
      </c>
      <c r="CR2005" s="13">
        <v>0.68399999999999994</v>
      </c>
      <c r="CS2005" s="13" t="s">
        <v>7128</v>
      </c>
      <c r="CT2005" s="13">
        <v>0</v>
      </c>
      <c r="CU2005" s="13">
        <v>8.3000000000000004E-2</v>
      </c>
      <c r="CV2005" s="13">
        <v>0.43500000000000005</v>
      </c>
      <c r="CW2005" s="13">
        <v>8.5999999999999993E-2</v>
      </c>
      <c r="CX2005" s="12">
        <v>0.15990453460620527</v>
      </c>
      <c r="CY2005" s="12">
        <v>0.20560747663551407</v>
      </c>
      <c r="CZ2005" s="15">
        <v>7.9534883720930232</v>
      </c>
      <c r="DA2005" s="20"/>
      <c r="DB2005" s="20"/>
    </row>
    <row r="2006" spans="1:106" ht="24">
      <c r="A2006" s="8" t="s">
        <v>5629</v>
      </c>
      <c r="B2006" s="8" t="s">
        <v>5630</v>
      </c>
      <c r="C2006" s="9" t="s">
        <v>7134</v>
      </c>
      <c r="D2006" s="9" t="s">
        <v>7126</v>
      </c>
      <c r="E2006" s="10" t="s">
        <v>7127</v>
      </c>
      <c r="F2006" s="10" t="s">
        <v>7126</v>
      </c>
      <c r="G2006" s="11">
        <v>0.89</v>
      </c>
      <c r="H2006" s="11">
        <v>0.89</v>
      </c>
      <c r="I2006" s="12">
        <v>9.0499999999999997E-2</v>
      </c>
      <c r="J2006" s="12">
        <v>0.137045</v>
      </c>
      <c r="K2006" s="12">
        <v>3.6999999999999998E-2</v>
      </c>
      <c r="L2006" s="12">
        <v>9.35E-2</v>
      </c>
      <c r="M2006" s="12">
        <v>6.1719349999999999E-2</v>
      </c>
      <c r="N2006" s="12">
        <v>0.137045</v>
      </c>
      <c r="O2006" s="12" t="s">
        <v>7128</v>
      </c>
      <c r="P2006" s="12" t="s">
        <v>7128</v>
      </c>
      <c r="Q2006" s="13">
        <v>7.1999999999999995E-2</v>
      </c>
      <c r="R2006" s="13">
        <v>0</v>
      </c>
      <c r="S2006" s="13">
        <v>0</v>
      </c>
      <c r="T2006" s="13">
        <v>0</v>
      </c>
      <c r="U2006" s="13">
        <v>7.1999999999999995E-2</v>
      </c>
      <c r="V2006" s="13">
        <v>0</v>
      </c>
      <c r="W2006" s="13">
        <v>7.1999999999999995E-2</v>
      </c>
      <c r="X2006" s="14">
        <v>0</v>
      </c>
      <c r="Y2006" s="15">
        <v>0.12626262626262627</v>
      </c>
      <c r="Z2006" s="14" t="s">
        <v>7128</v>
      </c>
      <c r="AA2006" s="14">
        <v>0</v>
      </c>
      <c r="AB2006" s="14" t="s">
        <v>7128</v>
      </c>
      <c r="AC2006" s="14">
        <v>0</v>
      </c>
      <c r="AD2006" s="13">
        <v>1.7999999999999999E-2</v>
      </c>
      <c r="AE2006" s="15">
        <v>1.8777222222222223</v>
      </c>
      <c r="AF2006" s="14">
        <v>8.9442719099991588E-2</v>
      </c>
      <c r="AG2006" s="14">
        <v>0.57690553819494561</v>
      </c>
      <c r="AH2006" s="15">
        <v>0.50000000000000011</v>
      </c>
      <c r="AI2006" s="5" t="s">
        <v>7128</v>
      </c>
      <c r="AJ2006" s="15" t="s">
        <v>7128</v>
      </c>
      <c r="AK2006" s="15" t="s">
        <v>7128</v>
      </c>
      <c r="AL2006" s="15" t="s">
        <v>7128</v>
      </c>
      <c r="AM2006" s="15" t="s">
        <v>7128</v>
      </c>
      <c r="AN2006" s="15" t="s">
        <v>7128</v>
      </c>
      <c r="AO2006" s="15">
        <v>0.50349650349650354</v>
      </c>
      <c r="AP2006" s="15" t="s">
        <v>7128</v>
      </c>
      <c r="AQ2006" s="15">
        <v>36</v>
      </c>
      <c r="AR2006" s="15" t="s">
        <v>7128</v>
      </c>
      <c r="AS2006" s="15">
        <v>0.50349650349650354</v>
      </c>
      <c r="AT2006" s="14" t="s">
        <v>7128</v>
      </c>
      <c r="AU2006" s="14">
        <v>0</v>
      </c>
      <c r="AV2006" s="12" t="s">
        <v>7128</v>
      </c>
      <c r="AW2006" s="12" t="s">
        <v>7128</v>
      </c>
      <c r="AX2006" s="12">
        <v>-0.77800000000000002</v>
      </c>
      <c r="AY2006" s="12">
        <v>-0.58200000000000007</v>
      </c>
      <c r="AZ2006" s="14" t="s">
        <v>7128</v>
      </c>
      <c r="BA2006" s="14" t="s">
        <v>7128</v>
      </c>
      <c r="BB2006" s="14" t="s">
        <v>7128</v>
      </c>
      <c r="BC2006" s="14" t="s">
        <v>7128</v>
      </c>
      <c r="BD2006" s="14">
        <v>-1.5384615384615384E-2</v>
      </c>
      <c r="BE2006" s="14">
        <v>-1.5384615384615384E-2</v>
      </c>
      <c r="BF2006" s="14">
        <v>0</v>
      </c>
      <c r="BG2006" s="14" t="s">
        <v>7128</v>
      </c>
      <c r="BH2006" s="13">
        <v>-1E-3</v>
      </c>
      <c r="BI2006" s="13">
        <v>-1E-3</v>
      </c>
      <c r="BJ2006" s="13">
        <v>-1E-3</v>
      </c>
      <c r="BK2006" s="13">
        <v>-1E-3</v>
      </c>
      <c r="BL2006" s="13">
        <v>0.14299999999999999</v>
      </c>
      <c r="BM2006" s="13">
        <v>6.5000000000000002E-2</v>
      </c>
      <c r="BN2006" s="13">
        <v>2E-3</v>
      </c>
      <c r="BO2006" s="13">
        <v>2E-3</v>
      </c>
      <c r="BP2006" s="13">
        <v>-1E-3</v>
      </c>
      <c r="BQ2006" s="13">
        <v>0</v>
      </c>
      <c r="BR2006" s="13">
        <v>0</v>
      </c>
      <c r="BS2006" s="13">
        <v>-3.0000000000000001E-3</v>
      </c>
      <c r="BT2006" s="14" t="s">
        <v>7128</v>
      </c>
      <c r="BU2006" s="13">
        <v>2E-3</v>
      </c>
      <c r="BV2006" s="13">
        <v>2E-3</v>
      </c>
      <c r="BW2006" s="13">
        <v>2E-3</v>
      </c>
      <c r="BX2006" s="13">
        <v>0</v>
      </c>
      <c r="BY2006" s="13">
        <v>0</v>
      </c>
      <c r="BZ2006" s="13">
        <v>0</v>
      </c>
      <c r="CA2006" s="13">
        <v>0</v>
      </c>
      <c r="CB2006" s="13">
        <v>0</v>
      </c>
      <c r="CC2006" s="15">
        <v>0.34399999999999997</v>
      </c>
      <c r="CD2006" s="15">
        <v>1.35</v>
      </c>
      <c r="CE2006" s="15">
        <v>0.36</v>
      </c>
      <c r="CF2006" s="15" t="s">
        <v>7128</v>
      </c>
      <c r="CG2006" s="15" t="s">
        <v>7128</v>
      </c>
      <c r="CH2006" s="13" t="s">
        <v>7128</v>
      </c>
      <c r="CI2006" s="13" t="s">
        <v>7128</v>
      </c>
      <c r="CJ2006" s="13">
        <v>0</v>
      </c>
      <c r="CK2006" s="12">
        <f t="shared" si="62"/>
        <v>0</v>
      </c>
      <c r="CL2006" s="36" t="str">
        <f t="shared" si="63"/>
        <v>NA</v>
      </c>
      <c r="CM2006" s="13" t="s">
        <v>7128</v>
      </c>
      <c r="CN2006" s="13" t="s">
        <v>7128</v>
      </c>
      <c r="CO2006" s="13" t="s">
        <v>7128</v>
      </c>
      <c r="CP2006" s="13" t="s">
        <v>7128</v>
      </c>
      <c r="CQ2006" s="13">
        <v>2E-3</v>
      </c>
      <c r="CR2006" s="13">
        <v>7.1999999999999995E-2</v>
      </c>
      <c r="CS2006" s="13" t="s">
        <v>7128</v>
      </c>
      <c r="CT2006" s="13">
        <v>0</v>
      </c>
      <c r="CU2006" s="13">
        <v>-1E-3</v>
      </c>
      <c r="CV2006" s="13">
        <v>0</v>
      </c>
      <c r="CW2006" s="13">
        <v>2E-3</v>
      </c>
      <c r="CX2006" s="12" t="s">
        <v>7128</v>
      </c>
      <c r="CY2006" s="12" t="s">
        <v>7128</v>
      </c>
      <c r="CZ2006" s="15">
        <v>36</v>
      </c>
      <c r="DA2006" s="20"/>
      <c r="DB2006" s="20"/>
    </row>
    <row r="2007" spans="1:106">
      <c r="A2007" s="8" t="s">
        <v>6747</v>
      </c>
      <c r="B2007" s="8" t="s">
        <v>6748</v>
      </c>
      <c r="C2007" s="9" t="s">
        <v>7179</v>
      </c>
      <c r="D2007" s="9" t="s">
        <v>7126</v>
      </c>
      <c r="E2007" s="10" t="s">
        <v>7127</v>
      </c>
      <c r="F2007" s="10" t="s">
        <v>7126</v>
      </c>
      <c r="G2007" s="11">
        <v>0.79</v>
      </c>
      <c r="H2007" s="11">
        <v>0.79</v>
      </c>
      <c r="I2007" s="12">
        <v>9.0499999999999997E-2</v>
      </c>
      <c r="J2007" s="12">
        <v>0.127995</v>
      </c>
      <c r="K2007" s="12">
        <v>4.7E-2</v>
      </c>
      <c r="L2007" s="12">
        <v>0.10350000000000001</v>
      </c>
      <c r="M2007" s="12">
        <v>6.8320350000000002E-2</v>
      </c>
      <c r="N2007" s="12">
        <v>0.127995</v>
      </c>
      <c r="O2007" s="12">
        <v>-0.11024608225108225</v>
      </c>
      <c r="P2007" s="12">
        <v>-0.11475210594315245</v>
      </c>
      <c r="Q2007" s="13">
        <v>0.84399999999999997</v>
      </c>
      <c r="R2007" s="13">
        <v>0</v>
      </c>
      <c r="S2007" s="13">
        <v>0</v>
      </c>
      <c r="T2007" s="13">
        <v>0</v>
      </c>
      <c r="U2007" s="13">
        <v>0.84399999999999997</v>
      </c>
      <c r="V2007" s="13">
        <v>0.17</v>
      </c>
      <c r="W2007" s="13">
        <v>0.67399999999999993</v>
      </c>
      <c r="X2007" s="14">
        <v>0.20142180094786732</v>
      </c>
      <c r="Y2007" s="15">
        <v>3.5161744022503515E-2</v>
      </c>
      <c r="Z2007" s="14">
        <v>0</v>
      </c>
      <c r="AA2007" s="14">
        <v>0</v>
      </c>
      <c r="AB2007" s="14">
        <v>0</v>
      </c>
      <c r="AC2007" s="14">
        <v>0</v>
      </c>
      <c r="AD2007" s="13">
        <v>0.11899999999999999</v>
      </c>
      <c r="AE2007" s="15">
        <v>-1.6222222222222235E-2</v>
      </c>
      <c r="AF2007" s="14" t="s">
        <v>7128</v>
      </c>
      <c r="AG2007" s="14" t="s">
        <v>7128</v>
      </c>
      <c r="AH2007" s="15">
        <v>0.35968379446640308</v>
      </c>
      <c r="AI2007" s="5" t="s">
        <v>7128</v>
      </c>
      <c r="AJ2007" s="15">
        <v>10.292682926829267</v>
      </c>
      <c r="AK2007" s="15">
        <v>10.292682926829267</v>
      </c>
      <c r="AL2007" s="15" t="s">
        <v>7128</v>
      </c>
      <c r="AM2007" s="15" t="s">
        <v>7128</v>
      </c>
      <c r="AN2007" s="15">
        <v>0.18713968957871396</v>
      </c>
      <c r="AO2007" s="15" t="s">
        <v>7128</v>
      </c>
      <c r="AP2007" s="15">
        <v>12.254545454545454</v>
      </c>
      <c r="AQ2007" s="15">
        <v>11.233333333333333</v>
      </c>
      <c r="AR2007" s="15">
        <v>0.1552995391705069</v>
      </c>
      <c r="AS2007" s="15" t="s">
        <v>7128</v>
      </c>
      <c r="AT2007" s="14">
        <v>0</v>
      </c>
      <c r="AU2007" s="14">
        <v>0</v>
      </c>
      <c r="AV2007" s="12">
        <v>-0.26200000000000001</v>
      </c>
      <c r="AW2007" s="12">
        <v>-0.22699999999999998</v>
      </c>
      <c r="AX2007" s="12" t="s">
        <v>7128</v>
      </c>
      <c r="AY2007" s="12" t="s">
        <v>7128</v>
      </c>
      <c r="AZ2007" s="14" t="s">
        <v>7128</v>
      </c>
      <c r="BA2007" s="14" t="s">
        <v>7128</v>
      </c>
      <c r="BB2007" s="14">
        <v>1.774891774891775E-2</v>
      </c>
      <c r="BC2007" s="14">
        <v>1.3242894056847544E-2</v>
      </c>
      <c r="BD2007" s="14" t="s">
        <v>7128</v>
      </c>
      <c r="BE2007" s="14" t="s">
        <v>7128</v>
      </c>
      <c r="BF2007" s="14">
        <v>0.17171717171717171</v>
      </c>
      <c r="BG2007" s="14" t="s">
        <v>7128</v>
      </c>
      <c r="BH2007" s="13">
        <v>8.2000000000000003E-2</v>
      </c>
      <c r="BI2007" s="13">
        <v>8.2000000000000003E-2</v>
      </c>
      <c r="BJ2007" s="13">
        <v>5.5E-2</v>
      </c>
      <c r="BK2007" s="13">
        <v>5.5E-2</v>
      </c>
      <c r="BL2007" s="13">
        <v>0</v>
      </c>
      <c r="BM2007" s="13">
        <v>0</v>
      </c>
      <c r="BN2007" s="13">
        <v>0.06</v>
      </c>
      <c r="BO2007" s="13">
        <v>0.06</v>
      </c>
      <c r="BP2007" s="13">
        <v>4.5555555555555557E-2</v>
      </c>
      <c r="BQ2007" s="13">
        <v>0</v>
      </c>
      <c r="BR2007" s="13">
        <v>0</v>
      </c>
      <c r="BS2007" s="13">
        <v>-4.0000000000000001E-3</v>
      </c>
      <c r="BT2007" s="14">
        <v>-8.7804878048780483E-2</v>
      </c>
      <c r="BU2007" s="13">
        <v>4.9555555555555561E-2</v>
      </c>
      <c r="BV2007" s="13">
        <v>8.6000000000000007E-2</v>
      </c>
      <c r="BW2007" s="13">
        <v>8.6000000000000007E-2</v>
      </c>
      <c r="BX2007" s="13">
        <v>4.62</v>
      </c>
      <c r="BY2007" s="13">
        <v>3.4400000000000004</v>
      </c>
      <c r="BZ2007" s="13">
        <v>4.51</v>
      </c>
      <c r="CA2007" s="13">
        <v>4.34</v>
      </c>
      <c r="CB2007" s="13">
        <v>0</v>
      </c>
      <c r="CC2007" s="15">
        <v>-5.6000000000000001E-2</v>
      </c>
      <c r="CD2007" s="15">
        <v>9.6000000000000002E-2</v>
      </c>
      <c r="CE2007" s="15">
        <v>0.36</v>
      </c>
      <c r="CF2007" s="15">
        <v>0.9433668352176876</v>
      </c>
      <c r="CG2007" s="15">
        <v>0.82038261032250959</v>
      </c>
      <c r="CH2007" s="13">
        <v>0.53910000000000002</v>
      </c>
      <c r="CI2007" s="13">
        <v>0.54949999999999999</v>
      </c>
      <c r="CJ2007" s="13">
        <v>0</v>
      </c>
      <c r="CK2007" s="12">
        <f t="shared" si="62"/>
        <v>0</v>
      </c>
      <c r="CL2007" s="36" t="str">
        <f t="shared" si="63"/>
        <v>NA</v>
      </c>
      <c r="CM2007" s="13">
        <v>9.9000000000000005E-2</v>
      </c>
      <c r="CN2007" s="13">
        <v>1.7000000000000001E-2</v>
      </c>
      <c r="CO2007" s="13">
        <v>8.2000000000000003E-2</v>
      </c>
      <c r="CP2007" s="13">
        <v>0.84399999999999997</v>
      </c>
      <c r="CQ2007" s="13">
        <v>0.06</v>
      </c>
      <c r="CR2007" s="13">
        <v>0.67399999999999993</v>
      </c>
      <c r="CS2007" s="13" t="s">
        <v>7128</v>
      </c>
      <c r="CT2007" s="13">
        <v>0</v>
      </c>
      <c r="CU2007" s="13">
        <v>5.5E-2</v>
      </c>
      <c r="CV2007" s="13">
        <v>4.34</v>
      </c>
      <c r="CW2007" s="13">
        <v>0.06</v>
      </c>
      <c r="CX2007" s="12">
        <v>1.774891774891775E-2</v>
      </c>
      <c r="CY2007" s="12">
        <v>1.3242894056847544E-2</v>
      </c>
      <c r="CZ2007" s="15">
        <v>11.233333333333333</v>
      </c>
      <c r="DA2007" s="20"/>
      <c r="DB2007" s="20"/>
    </row>
    <row r="2008" spans="1:106">
      <c r="A2008" s="8" t="s">
        <v>3021</v>
      </c>
      <c r="B2008" s="8" t="s">
        <v>3022</v>
      </c>
      <c r="C2008" s="9" t="s">
        <v>7155</v>
      </c>
      <c r="D2008" s="9" t="s">
        <v>7126</v>
      </c>
      <c r="E2008" s="10" t="s">
        <v>7127</v>
      </c>
      <c r="F2008" s="10" t="s">
        <v>7126</v>
      </c>
      <c r="G2008" s="11">
        <v>0.92</v>
      </c>
      <c r="H2008" s="11">
        <v>0.92587017750088163</v>
      </c>
      <c r="I2008" s="12">
        <v>9.0499999999999997E-2</v>
      </c>
      <c r="J2008" s="12">
        <v>0.14029125106382978</v>
      </c>
      <c r="K2008" s="12">
        <v>3.6999999999999998E-2</v>
      </c>
      <c r="L2008" s="12">
        <v>9.35E-2</v>
      </c>
      <c r="M2008" s="12">
        <v>6.1719349999999999E-2</v>
      </c>
      <c r="N2008" s="12">
        <v>0.13952970292878214</v>
      </c>
      <c r="O2008" s="12">
        <v>2.1800252204144055E-2</v>
      </c>
      <c r="P2008" s="12">
        <v>1.444772200834113E-2</v>
      </c>
      <c r="Q2008" s="13">
        <v>18.8</v>
      </c>
      <c r="R2008" s="13">
        <v>0</v>
      </c>
      <c r="S2008" s="13">
        <v>0.184</v>
      </c>
      <c r="T2008" s="13">
        <v>0.184</v>
      </c>
      <c r="U2008" s="13">
        <v>18.984000000000002</v>
      </c>
      <c r="V2008" s="13">
        <v>2.34</v>
      </c>
      <c r="W2008" s="13">
        <v>16.644000000000002</v>
      </c>
      <c r="X2008" s="14">
        <v>0.12326169405815422</v>
      </c>
      <c r="Y2008" s="15">
        <v>0.16528925619834711</v>
      </c>
      <c r="Z2008" s="14">
        <v>1.0897891494906419E-2</v>
      </c>
      <c r="AA2008" s="14">
        <v>9.6923725242309307E-3</v>
      </c>
      <c r="AB2008" s="14">
        <v>1.1017964071856288E-2</v>
      </c>
      <c r="AC2008" s="14">
        <v>9.7872340425531907E-3</v>
      </c>
      <c r="AD2008" s="13">
        <v>3.1</v>
      </c>
      <c r="AE2008" s="15">
        <v>0.97263888888888916</v>
      </c>
      <c r="AF2008" s="14">
        <v>8.3666002653407553E-2</v>
      </c>
      <c r="AG2008" s="14">
        <v>0.59522384744852808</v>
      </c>
      <c r="AH2008" s="15">
        <v>0.25901639344262301</v>
      </c>
      <c r="AI2008" s="5">
        <v>152.85714285714283</v>
      </c>
      <c r="AJ2008" s="15">
        <v>7.580645161290323</v>
      </c>
      <c r="AK2008" s="15">
        <v>7.580645161290323</v>
      </c>
      <c r="AL2008" s="15" t="s">
        <v>7128</v>
      </c>
      <c r="AM2008" s="15" t="s">
        <v>7128</v>
      </c>
      <c r="AN2008" s="15">
        <v>1.125748502994012</v>
      </c>
      <c r="AO2008" s="15">
        <v>0.87441860465116283</v>
      </c>
      <c r="AP2008" s="15">
        <v>5.1850467289719635</v>
      </c>
      <c r="AQ2008" s="15">
        <v>4.7418803418803428</v>
      </c>
      <c r="AR2008" s="15">
        <v>1.1443894389438944</v>
      </c>
      <c r="AS2008" s="15">
        <v>0.774139534883721</v>
      </c>
      <c r="AT2008" s="14">
        <v>0.13661290322580644</v>
      </c>
      <c r="AU2008" s="14">
        <v>1.8021276595744679E-2</v>
      </c>
      <c r="AV2008" s="12">
        <v>0.11900000000000001</v>
      </c>
      <c r="AW2008" s="12">
        <v>0.13699999999999998</v>
      </c>
      <c r="AX2008" s="12">
        <v>7.9199999999999993E-2</v>
      </c>
      <c r="AY2008" s="12">
        <v>9.74E-2</v>
      </c>
      <c r="AZ2008" s="14" t="s">
        <v>7128</v>
      </c>
      <c r="BA2008" s="14" t="s">
        <v>7128</v>
      </c>
      <c r="BB2008" s="14">
        <v>0.16209150326797384</v>
      </c>
      <c r="BC2008" s="14">
        <v>0.15397742493712327</v>
      </c>
      <c r="BD2008" s="14">
        <v>0.11534883720930232</v>
      </c>
      <c r="BE2008" s="14">
        <v>0.14930232558139533</v>
      </c>
      <c r="BF2008" s="14">
        <v>0.34806629834254144</v>
      </c>
      <c r="BG2008" s="14" t="s">
        <v>7128</v>
      </c>
      <c r="BH2008" s="13">
        <v>2.48</v>
      </c>
      <c r="BI2008" s="13">
        <v>2.48</v>
      </c>
      <c r="BJ2008" s="13">
        <v>3.21</v>
      </c>
      <c r="BK2008" s="13">
        <v>3.21</v>
      </c>
      <c r="BL2008" s="13">
        <v>21.5</v>
      </c>
      <c r="BM2008" s="13">
        <v>21.5</v>
      </c>
      <c r="BN2008" s="13">
        <v>3.51</v>
      </c>
      <c r="BO2008" s="13">
        <v>3.51</v>
      </c>
      <c r="BP2008" s="13">
        <v>2.0927071823204422</v>
      </c>
      <c r="BQ2008" s="13">
        <v>0</v>
      </c>
      <c r="BR2008" s="13">
        <v>0</v>
      </c>
      <c r="BS2008" s="13">
        <v>-0.20300000000000001</v>
      </c>
      <c r="BT2008" s="14">
        <v>-9.7003537673583606E-2</v>
      </c>
      <c r="BU2008" s="13">
        <v>2.295707182320442</v>
      </c>
      <c r="BV2008" s="13">
        <v>2.6829999999999998</v>
      </c>
      <c r="BW2008" s="13">
        <v>2.6829999999999998</v>
      </c>
      <c r="BX2008" s="13">
        <v>15.3</v>
      </c>
      <c r="BY2008" s="13">
        <v>13.590999999999999</v>
      </c>
      <c r="BZ2008" s="13">
        <v>16.7</v>
      </c>
      <c r="CA2008" s="13">
        <v>14.544</v>
      </c>
      <c r="CB2008" s="13">
        <v>-0.33879999999999999</v>
      </c>
      <c r="CC2008" s="15">
        <v>0.33200000000000002</v>
      </c>
      <c r="CD2008" s="15">
        <v>0.38700000000000001</v>
      </c>
      <c r="CE2008" s="15">
        <v>0.36</v>
      </c>
      <c r="CF2008" s="15" t="s">
        <v>7128</v>
      </c>
      <c r="CG2008" s="15" t="s">
        <v>7128</v>
      </c>
      <c r="CH2008" s="13" t="s">
        <v>7128</v>
      </c>
      <c r="CI2008" s="13" t="s">
        <v>7128</v>
      </c>
      <c r="CJ2008" s="13">
        <v>-0.33879999999999999</v>
      </c>
      <c r="CK2008" s="12">
        <f t="shared" si="62"/>
        <v>0.12627655609392471</v>
      </c>
      <c r="CL2008" s="36">
        <f t="shared" si="63"/>
        <v>1.4782728272827281</v>
      </c>
      <c r="CM2008" s="13">
        <v>3.62</v>
      </c>
      <c r="CN2008" s="13">
        <v>1.26</v>
      </c>
      <c r="CO2008" s="13">
        <v>2.48</v>
      </c>
      <c r="CP2008" s="13">
        <v>18.8</v>
      </c>
      <c r="CQ2008" s="13">
        <v>3.51</v>
      </c>
      <c r="CR2008" s="13">
        <v>16.644000000000002</v>
      </c>
      <c r="CS2008" s="13">
        <v>2.6829999999999998</v>
      </c>
      <c r="CT2008" s="13">
        <v>0.11639999999999999</v>
      </c>
      <c r="CU2008" s="13">
        <v>3.1507999999999998</v>
      </c>
      <c r="CV2008" s="13">
        <v>14.660400000000001</v>
      </c>
      <c r="CW2008" s="13">
        <v>3.51</v>
      </c>
      <c r="CX2008" s="12">
        <v>0.15702758101761757</v>
      </c>
      <c r="CY2008" s="12">
        <v>0.14985429090727054</v>
      </c>
      <c r="CZ2008" s="15">
        <v>4.7418803418803428</v>
      </c>
      <c r="DA2008" s="20"/>
      <c r="DB2008" s="20"/>
    </row>
    <row r="2009" spans="1:106">
      <c r="A2009" s="8" t="s">
        <v>1569</v>
      </c>
      <c r="B2009" s="8" t="s">
        <v>1570</v>
      </c>
      <c r="C2009" s="9" t="s">
        <v>7149</v>
      </c>
      <c r="D2009" s="9" t="s">
        <v>7126</v>
      </c>
      <c r="E2009" s="10" t="s">
        <v>7127</v>
      </c>
      <c r="F2009" s="10" t="s">
        <v>7126</v>
      </c>
      <c r="G2009" s="11">
        <v>0.85</v>
      </c>
      <c r="H2009" s="11">
        <v>0.87180456864153255</v>
      </c>
      <c r="I2009" s="12">
        <v>9.0499999999999997E-2</v>
      </c>
      <c r="J2009" s="12">
        <v>0.13539831346205869</v>
      </c>
      <c r="K2009" s="12">
        <v>4.7E-2</v>
      </c>
      <c r="L2009" s="12">
        <v>0.10350000000000001</v>
      </c>
      <c r="M2009" s="12">
        <v>6.8320350000000002E-2</v>
      </c>
      <c r="N2009" s="12">
        <v>0.13314682892333704</v>
      </c>
      <c r="O2009" s="12">
        <v>8.5271874273074033E-4</v>
      </c>
      <c r="P2009" s="12">
        <v>-6.9544998018120086E-3</v>
      </c>
      <c r="Q2009" s="13">
        <v>1194.9000000000001</v>
      </c>
      <c r="R2009" s="13">
        <v>0</v>
      </c>
      <c r="S2009" s="13">
        <v>41.5</v>
      </c>
      <c r="T2009" s="13">
        <v>41.5</v>
      </c>
      <c r="U2009" s="13">
        <v>1236.4000000000001</v>
      </c>
      <c r="V2009" s="13">
        <v>2.14</v>
      </c>
      <c r="W2009" s="13">
        <v>1234.26</v>
      </c>
      <c r="X2009" s="14">
        <v>1.7308314461339373E-3</v>
      </c>
      <c r="Y2009" s="15">
        <v>0.12048192771084336</v>
      </c>
      <c r="Z2009" s="14">
        <v>0.23367117117117117</v>
      </c>
      <c r="AA2009" s="14">
        <v>3.3565189259139434E-2</v>
      </c>
      <c r="AB2009" s="14">
        <v>0.30492285084496695</v>
      </c>
      <c r="AC2009" s="14">
        <v>3.4730939827600636E-2</v>
      </c>
      <c r="AD2009" s="13">
        <v>35.950000000000003</v>
      </c>
      <c r="AE2009" s="15">
        <v>-0.34322222222222215</v>
      </c>
      <c r="AF2009" s="14">
        <v>7.0710678118654752E-2</v>
      </c>
      <c r="AG2009" s="14" t="s">
        <v>7128</v>
      </c>
      <c r="AH2009" s="15">
        <v>0.45806006213324135</v>
      </c>
      <c r="AI2009" s="5">
        <v>5.2465483234714005</v>
      </c>
      <c r="AJ2009" s="15">
        <v>72.418181818181822</v>
      </c>
      <c r="AK2009" s="15">
        <v>72.418181818181822</v>
      </c>
      <c r="AL2009" s="15">
        <v>45.971867007672635</v>
      </c>
      <c r="AM2009" s="15">
        <v>3.2329545454545459</v>
      </c>
      <c r="AN2009" s="15">
        <v>8.7795738427626748</v>
      </c>
      <c r="AO2009" s="15">
        <v>9.6518578352180953</v>
      </c>
      <c r="AP2009" s="15">
        <v>46.400751879699243</v>
      </c>
      <c r="AQ2009" s="15">
        <v>39.433226837060701</v>
      </c>
      <c r="AR2009" s="15">
        <v>7.0344238002963637</v>
      </c>
      <c r="AS2009" s="15">
        <v>9.9697899838449118</v>
      </c>
      <c r="AT2009" s="14">
        <v>0.16096969696969698</v>
      </c>
      <c r="AU2009" s="14">
        <v>2.2227801489664405E-3</v>
      </c>
      <c r="AV2009" s="12">
        <v>0.20199999999999999</v>
      </c>
      <c r="AW2009" s="12">
        <v>0.16300000000000001</v>
      </c>
      <c r="AX2009" s="12">
        <v>0.13900000000000001</v>
      </c>
      <c r="AY2009" s="12">
        <v>0.11</v>
      </c>
      <c r="AZ2009" s="14">
        <v>0.22399999999999998</v>
      </c>
      <c r="BA2009" s="14">
        <v>0.41499999999999998</v>
      </c>
      <c r="BB2009" s="14">
        <v>0.13625103220478943</v>
      </c>
      <c r="BC2009" s="14">
        <v>0.12619232912152503</v>
      </c>
      <c r="BD2009" s="14">
        <v>0.1332794830371567</v>
      </c>
      <c r="BE2009" s="14">
        <v>0.21486268174474962</v>
      </c>
      <c r="BF2009" s="14">
        <v>0.26139534883720933</v>
      </c>
      <c r="BG2009" s="14">
        <v>0.20030000000000001</v>
      </c>
      <c r="BH2009" s="13">
        <v>16.5</v>
      </c>
      <c r="BI2009" s="13">
        <v>16.5</v>
      </c>
      <c r="BJ2009" s="13">
        <v>26.6</v>
      </c>
      <c r="BK2009" s="13">
        <v>26.6</v>
      </c>
      <c r="BL2009" s="13">
        <v>123.8</v>
      </c>
      <c r="BM2009" s="13">
        <v>123.8</v>
      </c>
      <c r="BN2009" s="13">
        <v>31.3</v>
      </c>
      <c r="BO2009" s="13">
        <v>31.3</v>
      </c>
      <c r="BP2009" s="13">
        <v>19.64688372093023</v>
      </c>
      <c r="BQ2009" s="13">
        <v>0</v>
      </c>
      <c r="BR2009" s="13">
        <v>0</v>
      </c>
      <c r="BS2009" s="13">
        <v>-7.56</v>
      </c>
      <c r="BT2009" s="14">
        <v>-0.3847938486013523</v>
      </c>
      <c r="BU2009" s="13">
        <v>27.206883720930229</v>
      </c>
      <c r="BV2009" s="13">
        <v>24.06</v>
      </c>
      <c r="BW2009" s="13">
        <v>24.06</v>
      </c>
      <c r="BX2009" s="13">
        <v>121.1</v>
      </c>
      <c r="BY2009" s="13">
        <v>155.69</v>
      </c>
      <c r="BZ2009" s="13">
        <v>136.1</v>
      </c>
      <c r="CA2009" s="13">
        <v>175.46</v>
      </c>
      <c r="CB2009" s="13">
        <v>-2.6560000000000001</v>
      </c>
      <c r="CC2009" s="15">
        <v>-0.34399999999999997</v>
      </c>
      <c r="CD2009" s="15">
        <v>0.32400000000000001</v>
      </c>
      <c r="CE2009" s="15">
        <v>0.36</v>
      </c>
      <c r="CF2009" s="15">
        <v>0.51472222149828517</v>
      </c>
      <c r="CG2009" s="15">
        <v>0.4904941912054962</v>
      </c>
      <c r="CH2009" s="13">
        <v>14.656000000000001</v>
      </c>
      <c r="CI2009" s="13">
        <v>8.9596</v>
      </c>
      <c r="CJ2009" s="13">
        <v>-2.6560000000000001</v>
      </c>
      <c r="CK2009" s="12">
        <f t="shared" si="62"/>
        <v>0.11039068994181214</v>
      </c>
      <c r="CL2009" s="36">
        <f t="shared" si="63"/>
        <v>0.70557391998176222</v>
      </c>
      <c r="CM2009" s="13">
        <v>21.5</v>
      </c>
      <c r="CN2009" s="13">
        <v>5.62</v>
      </c>
      <c r="CO2009" s="13">
        <v>16.5</v>
      </c>
      <c r="CP2009" s="13">
        <v>1194.9000000000001</v>
      </c>
      <c r="CQ2009" s="13">
        <v>31.3</v>
      </c>
      <c r="CR2009" s="13">
        <v>1234.26</v>
      </c>
      <c r="CS2009" s="13">
        <v>24.06</v>
      </c>
      <c r="CT2009" s="13">
        <v>3.67</v>
      </c>
      <c r="CU2009" s="13">
        <v>24.736000000000001</v>
      </c>
      <c r="CV2009" s="13">
        <v>179.13</v>
      </c>
      <c r="CW2009" s="13">
        <v>31.3</v>
      </c>
      <c r="CX2009" s="12">
        <v>0.11730383906387754</v>
      </c>
      <c r="CY2009" s="12">
        <v>0.11464686653591108</v>
      </c>
      <c r="CZ2009" s="15">
        <v>39.433226837060701</v>
      </c>
      <c r="DA2009" s="20"/>
      <c r="DB2009" s="20"/>
    </row>
    <row r="2010" spans="1:106">
      <c r="A2010" s="8" t="s">
        <v>2965</v>
      </c>
      <c r="B2010" s="8" t="s">
        <v>2966</v>
      </c>
      <c r="C2010" s="9" t="s">
        <v>7166</v>
      </c>
      <c r="D2010" s="9" t="s">
        <v>7126</v>
      </c>
      <c r="E2010" s="10" t="s">
        <v>7127</v>
      </c>
      <c r="F2010" s="10" t="s">
        <v>7126</v>
      </c>
      <c r="G2010" s="11">
        <v>0.64</v>
      </c>
      <c r="H2010" s="11">
        <v>0.64</v>
      </c>
      <c r="I2010" s="12">
        <v>9.0499999999999997E-2</v>
      </c>
      <c r="J2010" s="12">
        <v>0.11441999999999999</v>
      </c>
      <c r="K2010" s="12">
        <v>4.7E-2</v>
      </c>
      <c r="L2010" s="12">
        <v>0.10350000000000001</v>
      </c>
      <c r="M2010" s="12">
        <v>6.8320350000000002E-2</v>
      </c>
      <c r="N2010" s="12">
        <v>0.11441999999999999</v>
      </c>
      <c r="O2010" s="12" t="s">
        <v>7128</v>
      </c>
      <c r="P2010" s="12" t="s">
        <v>7128</v>
      </c>
      <c r="Q2010" s="13">
        <v>27.9</v>
      </c>
      <c r="R2010" s="13">
        <v>0</v>
      </c>
      <c r="S2010" s="13">
        <v>0</v>
      </c>
      <c r="T2010" s="13">
        <v>0</v>
      </c>
      <c r="U2010" s="13">
        <v>27.9</v>
      </c>
      <c r="V2010" s="13">
        <v>0</v>
      </c>
      <c r="W2010" s="13">
        <v>27.9</v>
      </c>
      <c r="X2010" s="14">
        <v>0</v>
      </c>
      <c r="Y2010" s="15">
        <v>0.125</v>
      </c>
      <c r="Z2010" s="14" t="s">
        <v>7128</v>
      </c>
      <c r="AA2010" s="14">
        <v>0</v>
      </c>
      <c r="AB2010" s="14" t="s">
        <v>7128</v>
      </c>
      <c r="AC2010" s="14">
        <v>0</v>
      </c>
      <c r="AD2010" s="13">
        <v>1.74</v>
      </c>
      <c r="AE2010" s="15">
        <v>3.5222222222222226</v>
      </c>
      <c r="AF2010" s="14">
        <v>0.25298221281347033</v>
      </c>
      <c r="AG2010" s="14">
        <v>0.83009788579419963</v>
      </c>
      <c r="AH2010" s="15">
        <v>0.3125</v>
      </c>
      <c r="AI2010" s="5">
        <v>7.3214285714285712</v>
      </c>
      <c r="AJ2010" s="15">
        <v>6.8719211822660098</v>
      </c>
      <c r="AK2010" s="15">
        <v>6.8719211822660098</v>
      </c>
      <c r="AL2010" s="15" t="s">
        <v>7128</v>
      </c>
      <c r="AM2010" s="15" t="s">
        <v>7128</v>
      </c>
      <c r="AN2010" s="15" t="s">
        <v>7128</v>
      </c>
      <c r="AO2010" s="15">
        <v>0.93939393939393934</v>
      </c>
      <c r="AP2010" s="15">
        <v>5.6707317073170733</v>
      </c>
      <c r="AQ2010" s="15">
        <v>4.9644128113879002</v>
      </c>
      <c r="AR2010" s="15" t="s">
        <v>7128</v>
      </c>
      <c r="AS2010" s="15">
        <v>0.93939393939393934</v>
      </c>
      <c r="AT2010" s="14">
        <v>0</v>
      </c>
      <c r="AU2010" s="14">
        <v>0</v>
      </c>
      <c r="AV2010" s="12">
        <v>0.40299999999999997</v>
      </c>
      <c r="AW2010" s="12" t="s">
        <v>7128</v>
      </c>
      <c r="AX2010" s="12">
        <v>0.14400000000000002</v>
      </c>
      <c r="AY2010" s="12" t="s">
        <v>7128</v>
      </c>
      <c r="AZ2010" s="14" t="s">
        <v>7128</v>
      </c>
      <c r="BA2010" s="14" t="s">
        <v>7128</v>
      </c>
      <c r="BB2010" s="14" t="s">
        <v>7128</v>
      </c>
      <c r="BC2010" s="14" t="s">
        <v>7128</v>
      </c>
      <c r="BD2010" s="14">
        <v>0.13670033670033668</v>
      </c>
      <c r="BE2010" s="14">
        <v>0.16565656565656567</v>
      </c>
      <c r="BF2010" s="14">
        <v>3.5391923990498814E-2</v>
      </c>
      <c r="BG2010" s="14">
        <v>0.48109999999999997</v>
      </c>
      <c r="BH2010" s="13">
        <v>4.0599999999999996</v>
      </c>
      <c r="BI2010" s="13">
        <v>4.0599999999999996</v>
      </c>
      <c r="BJ2010" s="13">
        <v>4.92</v>
      </c>
      <c r="BK2010" s="13">
        <v>4.92</v>
      </c>
      <c r="BL2010" s="13">
        <v>29.7</v>
      </c>
      <c r="BM2010" s="13">
        <v>29.7</v>
      </c>
      <c r="BN2010" s="13">
        <v>5.62</v>
      </c>
      <c r="BO2010" s="13">
        <v>5.62</v>
      </c>
      <c r="BP2010" s="13">
        <v>4.7458717339667453</v>
      </c>
      <c r="BQ2010" s="13">
        <v>0.124</v>
      </c>
      <c r="BR2010" s="13">
        <v>4.1500000000000004</v>
      </c>
      <c r="BS2010" s="13">
        <v>-0.37199999999999994</v>
      </c>
      <c r="BT2010" s="14">
        <v>0.79606028392221884</v>
      </c>
      <c r="BU2010" s="13">
        <v>0.96787173396674486</v>
      </c>
      <c r="BV2010" s="13">
        <v>0.15799999999999914</v>
      </c>
      <c r="BW2010" s="13">
        <v>0.28199999999999914</v>
      </c>
      <c r="BX2010" s="13">
        <v>0</v>
      </c>
      <c r="BY2010" s="13">
        <v>0</v>
      </c>
      <c r="BZ2010" s="13">
        <v>0</v>
      </c>
      <c r="CA2010" s="13">
        <v>0</v>
      </c>
      <c r="CB2010" s="13">
        <v>0</v>
      </c>
      <c r="CC2010" s="15">
        <v>1.4</v>
      </c>
      <c r="CD2010" s="15" t="s">
        <v>7128</v>
      </c>
      <c r="CE2010" s="15">
        <v>0.36</v>
      </c>
      <c r="CF2010" s="15" t="s">
        <v>7128</v>
      </c>
      <c r="CG2010" s="15" t="s">
        <v>7128</v>
      </c>
      <c r="CH2010" s="13" t="s">
        <v>7128</v>
      </c>
      <c r="CI2010" s="13" t="s">
        <v>7128</v>
      </c>
      <c r="CJ2010" s="13">
        <v>0</v>
      </c>
      <c r="CK2010" s="12">
        <f t="shared" si="62"/>
        <v>0</v>
      </c>
      <c r="CL2010" s="36" t="str">
        <f t="shared" si="63"/>
        <v>NA</v>
      </c>
      <c r="CM2010" s="13">
        <v>4.21</v>
      </c>
      <c r="CN2010" s="13">
        <v>0.14899999999999999</v>
      </c>
      <c r="CO2010" s="13">
        <v>4.0599999999999996</v>
      </c>
      <c r="CP2010" s="13">
        <v>27.9</v>
      </c>
      <c r="CQ2010" s="13">
        <v>5.62</v>
      </c>
      <c r="CR2010" s="13">
        <v>27.9</v>
      </c>
      <c r="CS2010" s="13" t="s">
        <v>7128</v>
      </c>
      <c r="CT2010" s="13">
        <v>4.1420000000000003</v>
      </c>
      <c r="CU2010" s="13">
        <v>6.2640000000000002</v>
      </c>
      <c r="CV2010" s="13">
        <v>4.1420000000000003</v>
      </c>
      <c r="CW2010" s="13">
        <v>7.58</v>
      </c>
      <c r="CX2010" s="12" t="s">
        <v>7128</v>
      </c>
      <c r="CY2010" s="12" t="s">
        <v>7128</v>
      </c>
      <c r="CZ2010" s="15">
        <v>3.680738786279683</v>
      </c>
      <c r="DA2010" s="20"/>
      <c r="DB2010" s="20"/>
    </row>
    <row r="2011" spans="1:106">
      <c r="A2011" s="8" t="s">
        <v>3247</v>
      </c>
      <c r="B2011" s="8" t="s">
        <v>3248</v>
      </c>
      <c r="C2011" s="9" t="s">
        <v>7173</v>
      </c>
      <c r="D2011" s="9" t="s">
        <v>7126</v>
      </c>
      <c r="E2011" s="10" t="s">
        <v>7127</v>
      </c>
      <c r="F2011" s="10" t="s">
        <v>7126</v>
      </c>
      <c r="G2011" s="11">
        <v>0.62</v>
      </c>
      <c r="H2011" s="11">
        <v>0.96010330578512404</v>
      </c>
      <c r="I2011" s="12">
        <v>9.0499999999999997E-2</v>
      </c>
      <c r="J2011" s="12">
        <v>0.14338934917355373</v>
      </c>
      <c r="K2011" s="12">
        <v>4.7E-2</v>
      </c>
      <c r="L2011" s="12">
        <v>0.10350000000000001</v>
      </c>
      <c r="M2011" s="12">
        <v>6.8320350000000002E-2</v>
      </c>
      <c r="N2011" s="12">
        <v>0.10411679886699508</v>
      </c>
      <c r="O2011" s="12">
        <v>-1.7681649326564979</v>
      </c>
      <c r="P2011" s="12">
        <v>-7.8488230908778156E-2</v>
      </c>
      <c r="Q2011" s="13">
        <v>4.84</v>
      </c>
      <c r="R2011" s="13">
        <v>0</v>
      </c>
      <c r="S2011" s="13">
        <v>5.31</v>
      </c>
      <c r="T2011" s="13">
        <v>5.31</v>
      </c>
      <c r="U2011" s="13">
        <v>10.149999999999999</v>
      </c>
      <c r="V2011" s="13">
        <v>6.0999999999999999E-2</v>
      </c>
      <c r="W2011" s="13">
        <v>10.088999999999999</v>
      </c>
      <c r="X2011" s="14">
        <v>6.0098522167487695E-3</v>
      </c>
      <c r="Y2011" s="15">
        <v>2.7777777777777776E-2</v>
      </c>
      <c r="Z2011" s="14">
        <v>0.91520165460186143</v>
      </c>
      <c r="AA2011" s="14">
        <v>0.52315270935960589</v>
      </c>
      <c r="AB2011" s="14">
        <v>10.792682926829267</v>
      </c>
      <c r="AC2011" s="14">
        <v>1.0971074380165289</v>
      </c>
      <c r="AD2011" s="13">
        <v>0.53800000000000003</v>
      </c>
      <c r="AE2011" s="15">
        <v>-0.20308333333333337</v>
      </c>
      <c r="AF2011" s="14">
        <v>4.4721359549995794E-2</v>
      </c>
      <c r="AG2011" s="14" t="s">
        <v>7128</v>
      </c>
      <c r="AH2011" s="15">
        <v>0.47820593809222989</v>
      </c>
      <c r="AI2011" s="5">
        <v>5.2098765432098766</v>
      </c>
      <c r="AJ2011" s="15" t="s">
        <v>7128</v>
      </c>
      <c r="AK2011" s="15" t="s">
        <v>7128</v>
      </c>
      <c r="AL2011" s="15" t="s">
        <v>7128</v>
      </c>
      <c r="AM2011" s="15" t="s">
        <v>7128</v>
      </c>
      <c r="AN2011" s="15">
        <v>9.8373983739837403</v>
      </c>
      <c r="AO2011" s="15">
        <v>0.29876543209876544</v>
      </c>
      <c r="AP2011" s="15">
        <v>23.907582938388622</v>
      </c>
      <c r="AQ2011" s="15">
        <v>13.310026385224273</v>
      </c>
      <c r="AR2011" s="15">
        <v>1.7573593450618359</v>
      </c>
      <c r="AS2011" s="15">
        <v>0.62277777777777776</v>
      </c>
      <c r="AT2011" s="14" t="s">
        <v>7128</v>
      </c>
      <c r="AU2011" s="14">
        <v>0</v>
      </c>
      <c r="AV2011" s="12" t="s">
        <v>7128</v>
      </c>
      <c r="AW2011" s="12" t="s">
        <v>7128</v>
      </c>
      <c r="AX2011" s="12">
        <v>9.2699999999999991E-2</v>
      </c>
      <c r="AY2011" s="12">
        <v>0.13300000000000001</v>
      </c>
      <c r="AZ2011" s="14" t="s">
        <v>7128</v>
      </c>
      <c r="BA2011" s="14" t="s">
        <v>7128</v>
      </c>
      <c r="BB2011" s="14">
        <v>-1.6247755834829443</v>
      </c>
      <c r="BC2011" s="14">
        <v>2.5628567958216931E-2</v>
      </c>
      <c r="BD2011" s="14">
        <v>-5.5864197530864204E-2</v>
      </c>
      <c r="BE2011" s="14">
        <v>2.6049382716049382E-2</v>
      </c>
      <c r="BF2011" s="14">
        <v>0.5</v>
      </c>
      <c r="BG2011" s="14">
        <v>0.23370000000000002</v>
      </c>
      <c r="BH2011" s="13">
        <v>-0.90500000000000003</v>
      </c>
      <c r="BI2011" s="13">
        <v>-0.90500000000000003</v>
      </c>
      <c r="BJ2011" s="13">
        <v>0.42199999999999999</v>
      </c>
      <c r="BK2011" s="13">
        <v>0.42199999999999999</v>
      </c>
      <c r="BL2011" s="13">
        <v>16.2</v>
      </c>
      <c r="BM2011" s="13">
        <v>16.2</v>
      </c>
      <c r="BN2011" s="13">
        <v>0.75800000000000001</v>
      </c>
      <c r="BO2011" s="13">
        <v>0.75800000000000001</v>
      </c>
      <c r="BP2011" s="13">
        <v>0.21099999999999999</v>
      </c>
      <c r="BQ2011" s="13">
        <v>0</v>
      </c>
      <c r="BR2011" s="13">
        <v>0</v>
      </c>
      <c r="BS2011" s="13">
        <v>-0.11899999999999999</v>
      </c>
      <c r="BT2011" s="14">
        <v>-0.56398104265402837</v>
      </c>
      <c r="BU2011" s="13">
        <v>0.32999999999999996</v>
      </c>
      <c r="BV2011" s="13">
        <v>-0.78600000000000003</v>
      </c>
      <c r="BW2011" s="13">
        <v>-0.78600000000000003</v>
      </c>
      <c r="BX2011" s="13">
        <v>0.55700000000000005</v>
      </c>
      <c r="BY2011" s="13">
        <v>8.2330000000000005</v>
      </c>
      <c r="BZ2011" s="13">
        <v>0.49199999999999999</v>
      </c>
      <c r="CA2011" s="13">
        <v>5.7409999999999997</v>
      </c>
      <c r="CB2011" s="13">
        <v>0</v>
      </c>
      <c r="CC2011" s="15">
        <v>-0.216</v>
      </c>
      <c r="CD2011" s="15">
        <v>0.217</v>
      </c>
      <c r="CE2011" s="15">
        <v>0.36</v>
      </c>
      <c r="CF2011" s="15">
        <v>1.5329783489965823</v>
      </c>
      <c r="CG2011" s="15">
        <v>1.9798837140620233</v>
      </c>
      <c r="CH2011" s="13">
        <v>-3.4999999999999936E-3</v>
      </c>
      <c r="CI2011" s="13">
        <v>2.7899000000000003</v>
      </c>
      <c r="CJ2011" s="13">
        <v>0</v>
      </c>
      <c r="CK2011" s="12">
        <f t="shared" si="62"/>
        <v>0</v>
      </c>
      <c r="CL2011" s="36">
        <f t="shared" si="63"/>
        <v>2.8218080473785054</v>
      </c>
      <c r="CM2011" s="13">
        <v>0.502</v>
      </c>
      <c r="CN2011" s="13">
        <v>1.41</v>
      </c>
      <c r="CO2011" s="13" t="s">
        <v>7128</v>
      </c>
      <c r="CP2011" s="13" t="s">
        <v>7128</v>
      </c>
      <c r="CQ2011" s="13">
        <v>0.75800000000000001</v>
      </c>
      <c r="CR2011" s="13">
        <v>10.088999999999999</v>
      </c>
      <c r="CS2011" s="13" t="s">
        <v>7128</v>
      </c>
      <c r="CT2011" s="13">
        <v>0</v>
      </c>
      <c r="CU2011" s="13">
        <v>0.42199999999999999</v>
      </c>
      <c r="CV2011" s="13">
        <v>5.7409999999999997</v>
      </c>
      <c r="CW2011" s="13">
        <v>0.75800000000000001</v>
      </c>
      <c r="CX2011" s="12">
        <v>-1.6247755834829443</v>
      </c>
      <c r="CY2011" s="12">
        <v>2.5628567958216931E-2</v>
      </c>
      <c r="CZ2011" s="15">
        <v>13.310026385224273</v>
      </c>
      <c r="DA2011" s="20"/>
      <c r="DB2011" s="20"/>
    </row>
    <row r="2012" spans="1:106">
      <c r="A2012" s="8" t="s">
        <v>353</v>
      </c>
      <c r="B2012" s="8" t="s">
        <v>354</v>
      </c>
      <c r="C2012" s="9" t="s">
        <v>7132</v>
      </c>
      <c r="D2012" s="9" t="s">
        <v>7126</v>
      </c>
      <c r="E2012" s="10" t="s">
        <v>7127</v>
      </c>
      <c r="F2012" s="10" t="s">
        <v>7126</v>
      </c>
      <c r="G2012" s="11">
        <v>1.07</v>
      </c>
      <c r="H2012" s="11">
        <v>1.07</v>
      </c>
      <c r="I2012" s="12">
        <v>9.0499999999999997E-2</v>
      </c>
      <c r="J2012" s="12">
        <v>0.153335</v>
      </c>
      <c r="K2012" s="12">
        <v>3.6999999999999998E-2</v>
      </c>
      <c r="L2012" s="12">
        <v>9.35E-2</v>
      </c>
      <c r="M2012" s="12">
        <v>6.1719349999999999E-2</v>
      </c>
      <c r="N2012" s="12">
        <v>0.153335</v>
      </c>
      <c r="O2012" s="12">
        <v>-4.884189535860807E-2</v>
      </c>
      <c r="P2012" s="12">
        <v>-5.7377946532488927E-2</v>
      </c>
      <c r="Q2012" s="13">
        <v>1426.5</v>
      </c>
      <c r="R2012" s="13">
        <v>0</v>
      </c>
      <c r="S2012" s="13">
        <v>0</v>
      </c>
      <c r="T2012" s="13">
        <v>0</v>
      </c>
      <c r="U2012" s="13">
        <v>1426.5</v>
      </c>
      <c r="V2012" s="13">
        <v>740.3</v>
      </c>
      <c r="W2012" s="13">
        <v>686.2</v>
      </c>
      <c r="X2012" s="14">
        <v>0.51896249561864705</v>
      </c>
      <c r="Y2012" s="15">
        <v>2.6288219773397487E-2</v>
      </c>
      <c r="Z2012" s="14">
        <v>0</v>
      </c>
      <c r="AA2012" s="14">
        <v>0</v>
      </c>
      <c r="AB2012" s="14">
        <v>0</v>
      </c>
      <c r="AC2012" s="14">
        <v>0</v>
      </c>
      <c r="AD2012" s="13">
        <v>0.55400000000000005</v>
      </c>
      <c r="AE2012" s="15">
        <v>2.5751944444444446</v>
      </c>
      <c r="AF2012" s="14">
        <v>0.28284271247461901</v>
      </c>
      <c r="AG2012" s="14">
        <v>0.5303300858899106</v>
      </c>
      <c r="AH2012" s="15">
        <v>0.32098765432098764</v>
      </c>
      <c r="AI2012" s="5" t="s">
        <v>7128</v>
      </c>
      <c r="AJ2012" s="15">
        <v>6.7478713339640493</v>
      </c>
      <c r="AK2012" s="15">
        <v>6.7478713339640493</v>
      </c>
      <c r="AL2012" s="15">
        <v>7.589041095890412</v>
      </c>
      <c r="AM2012" s="15">
        <v>0.29857837760902872</v>
      </c>
      <c r="AN2012" s="15">
        <v>0.69683943139074789</v>
      </c>
      <c r="AO2012" s="15">
        <v>1.2280475206611572</v>
      </c>
      <c r="AP2012" s="15">
        <v>3.3197871311078861</v>
      </c>
      <c r="AQ2012" s="15">
        <v>2.3662068965517244</v>
      </c>
      <c r="AR2012" s="15">
        <v>0.5250994796449342</v>
      </c>
      <c r="AS2012" s="15">
        <v>0.590736914600551</v>
      </c>
      <c r="AT2012" s="14">
        <v>0.34135099337748342</v>
      </c>
      <c r="AU2012" s="14">
        <v>5.0586470382053973E-2</v>
      </c>
      <c r="AV2012" s="12">
        <v>0.159</v>
      </c>
      <c r="AW2012" s="12">
        <v>0.10199999999999999</v>
      </c>
      <c r="AX2012" s="12">
        <v>3.1800000000000002E-2</v>
      </c>
      <c r="AY2012" s="12">
        <v>7.0099999999999996E-2</v>
      </c>
      <c r="AZ2012" s="14">
        <v>0.22600000000000001</v>
      </c>
      <c r="BA2012" s="14">
        <v>5.1900000000000002E-2</v>
      </c>
      <c r="BB2012" s="14">
        <v>0.10449310464139193</v>
      </c>
      <c r="BC2012" s="14">
        <v>9.5957053467511072E-2</v>
      </c>
      <c r="BD2012" s="14">
        <v>0.18199035812672179</v>
      </c>
      <c r="BE2012" s="14">
        <v>0.17794421487603307</v>
      </c>
      <c r="BF2012" s="14">
        <v>0.37444543034605143</v>
      </c>
      <c r="BG2012" s="14">
        <v>0.13250000000000001</v>
      </c>
      <c r="BH2012" s="13">
        <v>211.4</v>
      </c>
      <c r="BI2012" s="13">
        <v>211.4</v>
      </c>
      <c r="BJ2012" s="13">
        <v>206.7</v>
      </c>
      <c r="BK2012" s="13">
        <v>206.7</v>
      </c>
      <c r="BL2012" s="13">
        <v>1161.5999999999999</v>
      </c>
      <c r="BM2012" s="13">
        <v>1161.5999999999999</v>
      </c>
      <c r="BN2012" s="13">
        <v>290</v>
      </c>
      <c r="BO2012" s="13">
        <v>290</v>
      </c>
      <c r="BP2012" s="13">
        <v>129.30212954747117</v>
      </c>
      <c r="BQ2012" s="13">
        <v>0</v>
      </c>
      <c r="BR2012" s="13">
        <v>0</v>
      </c>
      <c r="BS2012" s="13">
        <v>-66.2</v>
      </c>
      <c r="BT2012" s="14">
        <v>-0.51197919347256959</v>
      </c>
      <c r="BU2012" s="13">
        <v>195.50212954747116</v>
      </c>
      <c r="BV2012" s="13">
        <v>277.60000000000002</v>
      </c>
      <c r="BW2012" s="13">
        <v>277.60000000000002</v>
      </c>
      <c r="BX2012" s="13">
        <v>2023.1</v>
      </c>
      <c r="BY2012" s="13">
        <v>1347.5</v>
      </c>
      <c r="BZ2012" s="13">
        <v>2047.1</v>
      </c>
      <c r="CA2012" s="13">
        <v>1306.8</v>
      </c>
      <c r="CB2012" s="13">
        <v>-72.161599999999993</v>
      </c>
      <c r="CC2012" s="15">
        <v>1</v>
      </c>
      <c r="CD2012" s="15">
        <v>0.77900000000000003</v>
      </c>
      <c r="CE2012" s="15">
        <v>0.36</v>
      </c>
      <c r="CF2012" s="15">
        <v>0.68763632924431695</v>
      </c>
      <c r="CG2012" s="15">
        <v>0.56200970153568253</v>
      </c>
      <c r="CH2012" s="13">
        <v>339.14000000000004</v>
      </c>
      <c r="CI2012" s="13">
        <v>265.06</v>
      </c>
      <c r="CJ2012" s="13">
        <v>-72.161599999999993</v>
      </c>
      <c r="CK2012" s="12">
        <f t="shared" si="62"/>
        <v>0.2599481268011527</v>
      </c>
      <c r="CL2012" s="36">
        <f t="shared" si="63"/>
        <v>0.88888888888888884</v>
      </c>
      <c r="CM2012" s="13">
        <v>338.1</v>
      </c>
      <c r="CN2012" s="13">
        <v>126.6</v>
      </c>
      <c r="CO2012" s="13">
        <v>211.4</v>
      </c>
      <c r="CP2012" s="13">
        <v>1426.5</v>
      </c>
      <c r="CQ2012" s="13">
        <v>290</v>
      </c>
      <c r="CR2012" s="13">
        <v>686.2</v>
      </c>
      <c r="CS2012" s="13">
        <v>277.60000000000002</v>
      </c>
      <c r="CT2012" s="13">
        <v>1.5182000000000002</v>
      </c>
      <c r="CU2012" s="13">
        <v>205.90879999999999</v>
      </c>
      <c r="CV2012" s="13">
        <v>1308.3181999999999</v>
      </c>
      <c r="CW2012" s="13">
        <v>290</v>
      </c>
      <c r="CX2012" s="12">
        <v>0.10402395869008785</v>
      </c>
      <c r="CY2012" s="12">
        <v>9.5482174200437739E-2</v>
      </c>
      <c r="CZ2012" s="15">
        <v>2.3662068965517244</v>
      </c>
      <c r="DA2012" s="20"/>
      <c r="DB2012" s="20"/>
    </row>
    <row r="2013" spans="1:106" ht="24">
      <c r="A2013" s="8" t="s">
        <v>455</v>
      </c>
      <c r="B2013" s="8" t="s">
        <v>456</v>
      </c>
      <c r="C2013" s="9" t="s">
        <v>7134</v>
      </c>
      <c r="D2013" s="9" t="s">
        <v>7126</v>
      </c>
      <c r="E2013" s="10" t="s">
        <v>7127</v>
      </c>
      <c r="F2013" s="10" t="s">
        <v>7126</v>
      </c>
      <c r="G2013" s="11">
        <v>0.89</v>
      </c>
      <c r="H2013" s="11">
        <v>0.89</v>
      </c>
      <c r="I2013" s="12">
        <v>9.0499999999999997E-2</v>
      </c>
      <c r="J2013" s="12">
        <v>0.137045</v>
      </c>
      <c r="K2013" s="12">
        <v>3.6999999999999998E-2</v>
      </c>
      <c r="L2013" s="12">
        <v>9.35E-2</v>
      </c>
      <c r="M2013" s="12">
        <v>6.1719349999999999E-2</v>
      </c>
      <c r="N2013" s="12">
        <v>0.137045</v>
      </c>
      <c r="O2013" s="12">
        <v>9.6796303205465034E-2</v>
      </c>
      <c r="P2013" s="12" t="s">
        <v>7128</v>
      </c>
      <c r="Q2013" s="13">
        <v>1924.2</v>
      </c>
      <c r="R2013" s="13">
        <v>0</v>
      </c>
      <c r="S2013" s="13">
        <v>0</v>
      </c>
      <c r="T2013" s="13">
        <v>0</v>
      </c>
      <c r="U2013" s="13">
        <v>1924.2</v>
      </c>
      <c r="V2013" s="13">
        <v>170.6</v>
      </c>
      <c r="W2013" s="13">
        <v>1753.6000000000001</v>
      </c>
      <c r="X2013" s="14">
        <v>8.8660222430100813E-2</v>
      </c>
      <c r="Y2013" s="15">
        <v>0.41041666666666665</v>
      </c>
      <c r="Z2013" s="14">
        <v>0</v>
      </c>
      <c r="AA2013" s="14">
        <v>0</v>
      </c>
      <c r="AB2013" s="14">
        <v>0</v>
      </c>
      <c r="AC2013" s="14">
        <v>0</v>
      </c>
      <c r="AD2013" s="13">
        <v>16.03</v>
      </c>
      <c r="AE2013" s="15">
        <v>0.27197222222222223</v>
      </c>
      <c r="AF2013" s="14">
        <v>5.4772255750516613E-2</v>
      </c>
      <c r="AG2013" s="14">
        <v>0.60523342604320851</v>
      </c>
      <c r="AH2013" s="15">
        <v>0.46568839015968916</v>
      </c>
      <c r="AI2013" s="5">
        <v>6.0714285714285712</v>
      </c>
      <c r="AJ2013" s="15">
        <v>43.240449438202248</v>
      </c>
      <c r="AK2013" s="15">
        <v>43.240449438202248</v>
      </c>
      <c r="AL2013" s="15">
        <v>33.818565400843887</v>
      </c>
      <c r="AM2013" s="15">
        <v>1.3387136048979025</v>
      </c>
      <c r="AN2013" s="15">
        <v>8.9873890705277919</v>
      </c>
      <c r="AO2013" s="15">
        <v>2.5964107407907164</v>
      </c>
      <c r="AP2013" s="15">
        <v>44.849104859335043</v>
      </c>
      <c r="AQ2013" s="15">
        <v>44.394936708860762</v>
      </c>
      <c r="AR2013" s="15">
        <v>40.312643678160924</v>
      </c>
      <c r="AS2013" s="15">
        <v>2.3662123869923088</v>
      </c>
      <c r="AT2013" s="14">
        <v>0.23730337078651684</v>
      </c>
      <c r="AU2013" s="14">
        <v>5.4879950109136258E-3</v>
      </c>
      <c r="AV2013" s="12">
        <v>0.13500000000000001</v>
      </c>
      <c r="AW2013" s="12">
        <v>0.18600000000000003</v>
      </c>
      <c r="AX2013" s="12">
        <v>0.10400000000000001</v>
      </c>
      <c r="AY2013" s="12">
        <v>0.10099999999999999</v>
      </c>
      <c r="AZ2013" s="14">
        <v>0.32299999999999995</v>
      </c>
      <c r="BA2013" s="14">
        <v>0.29699999999999999</v>
      </c>
      <c r="BB2013" s="14">
        <v>0.23384130320546503</v>
      </c>
      <c r="BC2013" s="14" t="s">
        <v>7128</v>
      </c>
      <c r="BD2013" s="14">
        <v>6.0045877749291592E-2</v>
      </c>
      <c r="BE2013" s="14">
        <v>5.2759411685332616E-2</v>
      </c>
      <c r="BF2013" s="14">
        <v>0.29140127388535036</v>
      </c>
      <c r="BG2013" s="14">
        <v>2.4799999999999999E-2</v>
      </c>
      <c r="BH2013" s="13">
        <v>44.5</v>
      </c>
      <c r="BI2013" s="13">
        <v>44.5</v>
      </c>
      <c r="BJ2013" s="13">
        <v>39.1</v>
      </c>
      <c r="BK2013" s="13">
        <v>39.1</v>
      </c>
      <c r="BL2013" s="13">
        <v>741.1</v>
      </c>
      <c r="BM2013" s="13">
        <v>741.1</v>
      </c>
      <c r="BN2013" s="13">
        <v>39.5</v>
      </c>
      <c r="BO2013" s="13">
        <v>39.5</v>
      </c>
      <c r="BP2013" s="13">
        <v>27.7062101910828</v>
      </c>
      <c r="BQ2013" s="13">
        <v>0</v>
      </c>
      <c r="BR2013" s="13">
        <v>0</v>
      </c>
      <c r="BS2013" s="13">
        <v>-0.374</v>
      </c>
      <c r="BT2013" s="14">
        <v>-1.3498778700537372E-2</v>
      </c>
      <c r="BU2013" s="13">
        <v>28.080210191082799</v>
      </c>
      <c r="BV2013" s="13">
        <v>44.874000000000002</v>
      </c>
      <c r="BW2013" s="13">
        <v>44.874000000000002</v>
      </c>
      <c r="BX2013" s="13">
        <v>190.3</v>
      </c>
      <c r="BY2013" s="13">
        <v>-10.199999999999989</v>
      </c>
      <c r="BZ2013" s="13">
        <v>214.1</v>
      </c>
      <c r="CA2013" s="13">
        <v>43.5</v>
      </c>
      <c r="CB2013" s="13">
        <v>-10.559999999999999</v>
      </c>
      <c r="CC2013" s="15">
        <v>0.221</v>
      </c>
      <c r="CD2013" s="15">
        <v>-0.152</v>
      </c>
      <c r="CE2013" s="15">
        <v>0.36</v>
      </c>
      <c r="CF2013" s="15" t="s">
        <v>7128</v>
      </c>
      <c r="CG2013" s="15" t="s">
        <v>7128</v>
      </c>
      <c r="CH2013" s="13" t="s">
        <v>7128</v>
      </c>
      <c r="CI2013" s="13" t="s">
        <v>7128</v>
      </c>
      <c r="CJ2013" s="13">
        <v>-10.559999999999999</v>
      </c>
      <c r="CK2013" s="12">
        <f t="shared" si="62"/>
        <v>0.23532557828586706</v>
      </c>
      <c r="CL2013" s="36">
        <f t="shared" si="63"/>
        <v>17.036781609195401</v>
      </c>
      <c r="CM2013" s="13">
        <v>62.8</v>
      </c>
      <c r="CN2013" s="13">
        <v>18.3</v>
      </c>
      <c r="CO2013" s="13">
        <v>44.5</v>
      </c>
      <c r="CP2013" s="13">
        <v>1924.2</v>
      </c>
      <c r="CQ2013" s="13">
        <v>39.5</v>
      </c>
      <c r="CR2013" s="13">
        <v>1753.6000000000001</v>
      </c>
      <c r="CS2013" s="13">
        <v>44.874000000000002</v>
      </c>
      <c r="CT2013" s="13">
        <v>0.33580000000000004</v>
      </c>
      <c r="CU2013" s="13">
        <v>38.928200000000004</v>
      </c>
      <c r="CV2013" s="13">
        <v>43.835799999999999</v>
      </c>
      <c r="CW2013" s="13">
        <v>39.5</v>
      </c>
      <c r="CX2013" s="12">
        <v>0.23252820299230259</v>
      </c>
      <c r="CY2013" s="12" t="s">
        <v>7128</v>
      </c>
      <c r="CZ2013" s="15">
        <v>44.394936708860762</v>
      </c>
      <c r="DA2013" s="20"/>
      <c r="DB2013" s="20"/>
    </row>
    <row r="2014" spans="1:106">
      <c r="A2014" s="8" t="s">
        <v>307</v>
      </c>
      <c r="B2014" s="8" t="s">
        <v>308</v>
      </c>
      <c r="C2014" s="9" t="s">
        <v>7155</v>
      </c>
      <c r="D2014" s="9" t="s">
        <v>7126</v>
      </c>
      <c r="E2014" s="10" t="s">
        <v>7127</v>
      </c>
      <c r="F2014" s="10" t="s">
        <v>7126</v>
      </c>
      <c r="G2014" s="11">
        <v>0.92</v>
      </c>
      <c r="H2014" s="11">
        <v>3.7020178414741149</v>
      </c>
      <c r="I2014" s="12">
        <v>9.0499999999999997E-2</v>
      </c>
      <c r="J2014" s="12">
        <v>0.39153261465340738</v>
      </c>
      <c r="K2014" s="12">
        <v>3.6999999999999998E-2</v>
      </c>
      <c r="L2014" s="12">
        <v>9.35E-2</v>
      </c>
      <c r="M2014" s="12">
        <v>6.1719349999999999E-2</v>
      </c>
      <c r="N2014" s="12">
        <v>0.11525897725335771</v>
      </c>
      <c r="O2014" s="12">
        <v>-0.37468544257157826</v>
      </c>
      <c r="P2014" s="12">
        <v>-9.60480379301238E-2</v>
      </c>
      <c r="Q2014" s="13">
        <v>210.4</v>
      </c>
      <c r="R2014" s="13">
        <v>0</v>
      </c>
      <c r="S2014" s="13">
        <v>1085.7</v>
      </c>
      <c r="T2014" s="13">
        <v>1085.7</v>
      </c>
      <c r="U2014" s="13">
        <v>1296.1000000000001</v>
      </c>
      <c r="V2014" s="13">
        <v>0.83499999999999996</v>
      </c>
      <c r="W2014" s="13">
        <v>1295.2650000000001</v>
      </c>
      <c r="X2014" s="14">
        <v>6.442404135483372E-4</v>
      </c>
      <c r="Y2014" s="15">
        <v>5.9111292295148797E-2</v>
      </c>
      <c r="Z2014" s="14">
        <v>0.8208831090276727</v>
      </c>
      <c r="AA2014" s="14">
        <v>0.83766684669392788</v>
      </c>
      <c r="AB2014" s="14">
        <v>4.5829463908822285</v>
      </c>
      <c r="AC2014" s="14">
        <v>5.1601711026615966</v>
      </c>
      <c r="AD2014" s="13">
        <v>0.42899999999999999</v>
      </c>
      <c r="AE2014" s="15">
        <v>3.3138888888888891</v>
      </c>
      <c r="AF2014" s="14">
        <v>0.27568097504180444</v>
      </c>
      <c r="AG2014" s="14">
        <v>0.63116433759571011</v>
      </c>
      <c r="AH2014" s="15">
        <v>0.28888888888888892</v>
      </c>
      <c r="AI2014" s="5">
        <v>1.0269709543568464</v>
      </c>
      <c r="AJ2014" s="15">
        <v>50.095238095238095</v>
      </c>
      <c r="AK2014" s="15">
        <v>50.095238095238095</v>
      </c>
      <c r="AL2014" s="15" t="s">
        <v>7128</v>
      </c>
      <c r="AM2014" s="15" t="s">
        <v>7128</v>
      </c>
      <c r="AN2014" s="15">
        <v>0.88813845504432254</v>
      </c>
      <c r="AO2014" s="15">
        <v>0.15438802465512183</v>
      </c>
      <c r="AP2014" s="15">
        <v>26.166969696969698</v>
      </c>
      <c r="AQ2014" s="15">
        <v>13.149898477157361</v>
      </c>
      <c r="AR2014" s="15">
        <v>0.97995105030016683</v>
      </c>
      <c r="AS2014" s="15">
        <v>0.9504439389492223</v>
      </c>
      <c r="AT2014" s="14">
        <v>0.35042857142857142</v>
      </c>
      <c r="AU2014" s="14">
        <v>6.9952471482889736E-3</v>
      </c>
      <c r="AV2014" s="12">
        <v>-0.40799999999999997</v>
      </c>
      <c r="AW2014" s="12">
        <v>-0.313</v>
      </c>
      <c r="AX2014" s="12">
        <v>5.2600000000000001E-2</v>
      </c>
      <c r="AY2014" s="12">
        <v>0.10800000000000001</v>
      </c>
      <c r="AZ2014" s="14" t="s">
        <v>7128</v>
      </c>
      <c r="BA2014" s="14" t="s">
        <v>7128</v>
      </c>
      <c r="BB2014" s="14">
        <v>1.684717208182912E-2</v>
      </c>
      <c r="BC2014" s="14">
        <v>1.9210939323233912E-2</v>
      </c>
      <c r="BD2014" s="14">
        <v>3.0818902260052834E-3</v>
      </c>
      <c r="BE2014" s="14">
        <v>3.6322277663633697E-2</v>
      </c>
      <c r="BF2014" s="14">
        <v>0.41398601398601398</v>
      </c>
      <c r="BG2014" s="14">
        <v>4.1599999999999998E-2</v>
      </c>
      <c r="BH2014" s="13">
        <v>4.2</v>
      </c>
      <c r="BI2014" s="13">
        <v>4.2</v>
      </c>
      <c r="BJ2014" s="13">
        <v>49.5</v>
      </c>
      <c r="BK2014" s="13">
        <v>49.5</v>
      </c>
      <c r="BL2014" s="13">
        <v>1362.8</v>
      </c>
      <c r="BM2014" s="13">
        <v>1362.8</v>
      </c>
      <c r="BN2014" s="13">
        <v>98.5</v>
      </c>
      <c r="BO2014" s="13">
        <v>98.5</v>
      </c>
      <c r="BP2014" s="13">
        <v>29.007692307692309</v>
      </c>
      <c r="BQ2014" s="13">
        <v>0</v>
      </c>
      <c r="BR2014" s="13">
        <v>0</v>
      </c>
      <c r="BS2014" s="13">
        <v>-11.6</v>
      </c>
      <c r="BT2014" s="14">
        <v>-0.39989392734022799</v>
      </c>
      <c r="BU2014" s="13">
        <v>40.607692307692311</v>
      </c>
      <c r="BV2014" s="13">
        <v>15.8</v>
      </c>
      <c r="BW2014" s="13">
        <v>15.8</v>
      </c>
      <c r="BX2014" s="13">
        <v>249.3</v>
      </c>
      <c r="BY2014" s="13">
        <v>1509.9570000000001</v>
      </c>
      <c r="BZ2014" s="13">
        <v>236.9</v>
      </c>
      <c r="CA2014" s="13">
        <v>1321.7650000000001</v>
      </c>
      <c r="CB2014" s="13">
        <v>-1.4718</v>
      </c>
      <c r="CC2014" s="15">
        <v>1.1599999999999999</v>
      </c>
      <c r="CD2014" s="15">
        <v>1.26</v>
      </c>
      <c r="CE2014" s="15">
        <v>0.36</v>
      </c>
      <c r="CF2014" s="15" t="s">
        <v>7128</v>
      </c>
      <c r="CG2014" s="15" t="s">
        <v>7128</v>
      </c>
      <c r="CH2014" s="13" t="s">
        <v>7128</v>
      </c>
      <c r="CI2014" s="13" t="s">
        <v>7128</v>
      </c>
      <c r="CJ2014" s="13">
        <v>-1.4718</v>
      </c>
      <c r="CK2014" s="12">
        <f t="shared" si="62"/>
        <v>9.3151898734177216E-2</v>
      </c>
      <c r="CL2014" s="36">
        <f t="shared" si="63"/>
        <v>1.0310456094691567</v>
      </c>
      <c r="CM2014" s="13">
        <v>7.15</v>
      </c>
      <c r="CN2014" s="13">
        <v>2.96</v>
      </c>
      <c r="CO2014" s="13">
        <v>4.2</v>
      </c>
      <c r="CP2014" s="13">
        <v>210.4</v>
      </c>
      <c r="CQ2014" s="13">
        <v>98.5</v>
      </c>
      <c r="CR2014" s="13">
        <v>1295.2650000000001</v>
      </c>
      <c r="CS2014" s="13">
        <v>15.8</v>
      </c>
      <c r="CT2014" s="13">
        <v>0</v>
      </c>
      <c r="CU2014" s="13">
        <v>49.5</v>
      </c>
      <c r="CV2014" s="13">
        <v>1321.7650000000001</v>
      </c>
      <c r="CW2014" s="13">
        <v>98.5</v>
      </c>
      <c r="CX2014" s="12">
        <v>1.684717208182912E-2</v>
      </c>
      <c r="CY2014" s="12">
        <v>1.9210939323233912E-2</v>
      </c>
      <c r="CZ2014" s="15">
        <v>13.149898477157361</v>
      </c>
      <c r="DA2014" s="20"/>
      <c r="DB2014" s="20"/>
    </row>
    <row r="2015" spans="1:106">
      <c r="A2015" s="8" t="s">
        <v>3831</v>
      </c>
      <c r="B2015" s="8" t="s">
        <v>3832</v>
      </c>
      <c r="C2015" s="9" t="s">
        <v>7131</v>
      </c>
      <c r="D2015" s="9" t="s">
        <v>7126</v>
      </c>
      <c r="E2015" s="10" t="s">
        <v>7127</v>
      </c>
      <c r="F2015" s="10" t="s">
        <v>7126</v>
      </c>
      <c r="G2015" s="11">
        <v>0.79</v>
      </c>
      <c r="H2015" s="11">
        <v>0.82696101400289723</v>
      </c>
      <c r="I2015" s="12">
        <v>9.0499999999999997E-2</v>
      </c>
      <c r="J2015" s="12">
        <v>0.1313399717672622</v>
      </c>
      <c r="K2015" s="12">
        <v>4.7E-2</v>
      </c>
      <c r="L2015" s="12">
        <v>0.10350000000000001</v>
      </c>
      <c r="M2015" s="12">
        <v>6.8320350000000002E-2</v>
      </c>
      <c r="N2015" s="12">
        <v>0.1271869090250371</v>
      </c>
      <c r="O2015" s="12">
        <v>0.34637741953708562</v>
      </c>
      <c r="P2015" s="12">
        <v>0.27681271096356258</v>
      </c>
      <c r="Q2015" s="13">
        <v>10.9</v>
      </c>
      <c r="R2015" s="13">
        <v>0</v>
      </c>
      <c r="S2015" s="13">
        <v>0.76900000000000002</v>
      </c>
      <c r="T2015" s="13">
        <v>0.76900000000000002</v>
      </c>
      <c r="U2015" s="13">
        <v>11.669</v>
      </c>
      <c r="V2015" s="13">
        <v>1.18</v>
      </c>
      <c r="W2015" s="13">
        <v>10.489000000000001</v>
      </c>
      <c r="X2015" s="14">
        <v>0.10112263261633386</v>
      </c>
      <c r="Y2015" s="15">
        <v>0.12019230769230768</v>
      </c>
      <c r="Z2015" s="14">
        <v>0.20902419135634681</v>
      </c>
      <c r="AA2015" s="14">
        <v>6.5901105493187076E-2</v>
      </c>
      <c r="AB2015" s="14">
        <v>0.26426116838487973</v>
      </c>
      <c r="AC2015" s="14">
        <v>7.0550458715596329E-2</v>
      </c>
      <c r="AD2015" s="13">
        <v>1.31</v>
      </c>
      <c r="AE2015" s="15">
        <v>2.2965833333333334</v>
      </c>
      <c r="AF2015" s="14">
        <v>0.1414213562373095</v>
      </c>
      <c r="AG2015" s="14">
        <v>0.81776899244224222</v>
      </c>
      <c r="AH2015" s="15">
        <v>0.6135662898252825</v>
      </c>
      <c r="AI2015" s="5">
        <v>7.8947368421052628</v>
      </c>
      <c r="AJ2015" s="15">
        <v>12.400455062571105</v>
      </c>
      <c r="AK2015" s="15">
        <v>12.400455062571105</v>
      </c>
      <c r="AL2015" s="15">
        <v>10.826446280991735</v>
      </c>
      <c r="AM2015" s="15">
        <v>0.23847028966482894</v>
      </c>
      <c r="AN2015" s="15">
        <v>3.7457044673539519</v>
      </c>
      <c r="AO2015" s="15">
        <v>1.3762626262626263</v>
      </c>
      <c r="AP2015" s="15">
        <v>7.7696296296296294</v>
      </c>
      <c r="AQ2015" s="15">
        <v>7.184246575342466</v>
      </c>
      <c r="AR2015" s="15">
        <v>4.1972789115646254</v>
      </c>
      <c r="AS2015" s="15">
        <v>1.324368686868687</v>
      </c>
      <c r="AT2015" s="14">
        <v>0.15144482366325371</v>
      </c>
      <c r="AU2015" s="14">
        <v>1.2212844036697248E-2</v>
      </c>
      <c r="AV2015" s="12">
        <v>0.33299999999999996</v>
      </c>
      <c r="AW2015" s="12">
        <v>0.14199999999999999</v>
      </c>
      <c r="AX2015" s="12">
        <v>0.20199999999999999</v>
      </c>
      <c r="AY2015" s="12">
        <v>8.199999999999999E-2</v>
      </c>
      <c r="AZ2015" s="14">
        <v>0.52</v>
      </c>
      <c r="BA2015" s="14">
        <v>0.13900000000000001</v>
      </c>
      <c r="BB2015" s="14">
        <v>0.47771739130434782</v>
      </c>
      <c r="BC2015" s="14">
        <v>0.40399961998859968</v>
      </c>
      <c r="BD2015" s="14">
        <v>0.11098484848484849</v>
      </c>
      <c r="BE2015" s="14">
        <v>0.17045454545454547</v>
      </c>
      <c r="BF2015" s="14">
        <v>0.33684210526315789</v>
      </c>
      <c r="BG2015" s="14" t="s">
        <v>7128</v>
      </c>
      <c r="BH2015" s="13">
        <v>0.879</v>
      </c>
      <c r="BI2015" s="13">
        <v>0.879</v>
      </c>
      <c r="BJ2015" s="13">
        <v>1.35</v>
      </c>
      <c r="BK2015" s="13">
        <v>1.35</v>
      </c>
      <c r="BL2015" s="13">
        <v>7.92</v>
      </c>
      <c r="BM2015" s="13">
        <v>7.92</v>
      </c>
      <c r="BN2015" s="13">
        <v>1.46</v>
      </c>
      <c r="BO2015" s="13">
        <v>1.46</v>
      </c>
      <c r="BP2015" s="13">
        <v>0.89526315789473698</v>
      </c>
      <c r="BQ2015" s="13">
        <v>0</v>
      </c>
      <c r="BR2015" s="13">
        <v>0</v>
      </c>
      <c r="BS2015" s="13">
        <v>-0.186</v>
      </c>
      <c r="BT2015" s="14">
        <v>-0.2077601410934744</v>
      </c>
      <c r="BU2015" s="13">
        <v>1.0812631578947369</v>
      </c>
      <c r="BV2015" s="13">
        <v>1.0649999999999999</v>
      </c>
      <c r="BW2015" s="13">
        <v>1.0649999999999999</v>
      </c>
      <c r="BX2015" s="13">
        <v>1.84</v>
      </c>
      <c r="BY2015" s="13">
        <v>2.2160000000000002</v>
      </c>
      <c r="BZ2015" s="13">
        <v>2.91</v>
      </c>
      <c r="CA2015" s="13">
        <v>2.4990000000000006</v>
      </c>
      <c r="CB2015" s="13">
        <v>-0.13312000000000002</v>
      </c>
      <c r="CC2015" s="15">
        <v>0.77100000000000002</v>
      </c>
      <c r="CD2015" s="15">
        <v>0.94</v>
      </c>
      <c r="CE2015" s="15">
        <v>0.36</v>
      </c>
      <c r="CF2015" s="15">
        <v>0.8783272351857323</v>
      </c>
      <c r="CG2015" s="15">
        <v>1.1645432878435009</v>
      </c>
      <c r="CH2015" s="13">
        <v>0.3034</v>
      </c>
      <c r="CI2015" s="13">
        <v>0.15840000000000001</v>
      </c>
      <c r="CJ2015" s="13">
        <v>-0.13312000000000002</v>
      </c>
      <c r="CK2015" s="12">
        <f t="shared" si="62"/>
        <v>0.12499530516431927</v>
      </c>
      <c r="CL2015" s="36">
        <f t="shared" si="63"/>
        <v>3.1692677070828323</v>
      </c>
      <c r="CM2015" s="13">
        <v>1.33</v>
      </c>
      <c r="CN2015" s="13">
        <v>0.44800000000000001</v>
      </c>
      <c r="CO2015" s="13">
        <v>0.879</v>
      </c>
      <c r="CP2015" s="13">
        <v>10.9</v>
      </c>
      <c r="CQ2015" s="13">
        <v>1.46</v>
      </c>
      <c r="CR2015" s="13">
        <v>10.489000000000001</v>
      </c>
      <c r="CS2015" s="13">
        <v>1.0649999999999999</v>
      </c>
      <c r="CT2015" s="13">
        <v>0</v>
      </c>
      <c r="CU2015" s="13">
        <v>1.35</v>
      </c>
      <c r="CV2015" s="13">
        <v>2.4990000000000006</v>
      </c>
      <c r="CW2015" s="13">
        <v>1.46</v>
      </c>
      <c r="CX2015" s="12">
        <v>0.47771739130434782</v>
      </c>
      <c r="CY2015" s="12">
        <v>0.40399961998859968</v>
      </c>
      <c r="CZ2015" s="15">
        <v>7.184246575342466</v>
      </c>
      <c r="DA2015" s="20"/>
      <c r="DB2015" s="20"/>
    </row>
    <row r="2016" spans="1:106">
      <c r="A2016" s="8" t="s">
        <v>4233</v>
      </c>
      <c r="B2016" s="8" t="s">
        <v>4234</v>
      </c>
      <c r="C2016" s="9" t="s">
        <v>7137</v>
      </c>
      <c r="D2016" s="9" t="s">
        <v>7126</v>
      </c>
      <c r="E2016" s="10" t="s">
        <v>7127</v>
      </c>
      <c r="F2016" s="10" t="s">
        <v>7126</v>
      </c>
      <c r="G2016" s="11">
        <v>0.51</v>
      </c>
      <c r="H2016" s="11">
        <v>1.5726224783861671</v>
      </c>
      <c r="I2016" s="12">
        <v>9.0499999999999997E-2</v>
      </c>
      <c r="J2016" s="12">
        <v>0.19882233429394811</v>
      </c>
      <c r="K2016" s="12">
        <v>3.2000000000000001E-2</v>
      </c>
      <c r="L2016" s="12">
        <v>8.8499999999999995E-2</v>
      </c>
      <c r="M2016" s="12">
        <v>5.8418850000000001E-2</v>
      </c>
      <c r="N2016" s="12">
        <v>0.10395156873831776</v>
      </c>
      <c r="O2016" s="12">
        <v>-0.78926602030077408</v>
      </c>
      <c r="P2016" s="12">
        <v>-0.20427162171260316</v>
      </c>
      <c r="Q2016" s="13">
        <v>3.47</v>
      </c>
      <c r="R2016" s="13">
        <v>0</v>
      </c>
      <c r="S2016" s="13">
        <v>7.23</v>
      </c>
      <c r="T2016" s="13">
        <v>7.23</v>
      </c>
      <c r="U2016" s="13">
        <v>10.700000000000001</v>
      </c>
      <c r="V2016" s="13">
        <v>0.126</v>
      </c>
      <c r="W2016" s="13">
        <v>10.574000000000002</v>
      </c>
      <c r="X2016" s="14">
        <v>1.1775700934579438E-2</v>
      </c>
      <c r="Y2016" s="15">
        <v>5.2083333333333336E-2</v>
      </c>
      <c r="Z2016" s="14">
        <v>0.8804188991719436</v>
      </c>
      <c r="AA2016" s="14">
        <v>0.67570093457943925</v>
      </c>
      <c r="AB2016" s="14">
        <v>7.3625254582484727</v>
      </c>
      <c r="AC2016" s="14">
        <v>2.0835734870317002</v>
      </c>
      <c r="AD2016" s="13">
        <v>0.72199999999999998</v>
      </c>
      <c r="AE2016" s="15">
        <v>0.55202777777777778</v>
      </c>
      <c r="AF2016" s="14">
        <v>7.7459666924148338E-2</v>
      </c>
      <c r="AG2016" s="14">
        <v>0.46088501819868255</v>
      </c>
      <c r="AH2016" s="15">
        <v>0.2381554011370815</v>
      </c>
      <c r="AI2016" s="5" t="s">
        <v>7128</v>
      </c>
      <c r="AJ2016" s="15" t="s">
        <v>7128</v>
      </c>
      <c r="AK2016" s="15" t="s">
        <v>7128</v>
      </c>
      <c r="AL2016" s="15" t="s">
        <v>7128</v>
      </c>
      <c r="AM2016" s="15" t="s">
        <v>7128</v>
      </c>
      <c r="AN2016" s="15">
        <v>3.533604887983707</v>
      </c>
      <c r="AO2016" s="15">
        <v>0.77111111111111119</v>
      </c>
      <c r="AP2016" s="15" t="s">
        <v>7128</v>
      </c>
      <c r="AQ2016" s="15" t="s">
        <v>7128</v>
      </c>
      <c r="AR2016" s="15">
        <v>1.3076923076923079</v>
      </c>
      <c r="AS2016" s="15">
        <v>2.3497777777777782</v>
      </c>
      <c r="AT2016" s="14" t="s">
        <v>7128</v>
      </c>
      <c r="AU2016" s="14">
        <v>0</v>
      </c>
      <c r="AV2016" s="12" t="s">
        <v>7128</v>
      </c>
      <c r="AW2016" s="12" t="s">
        <v>7128</v>
      </c>
      <c r="AX2016" s="12">
        <v>9.3900000000000011E-2</v>
      </c>
      <c r="AY2016" s="12">
        <v>0.187</v>
      </c>
      <c r="AZ2016" s="14" t="s">
        <v>7128</v>
      </c>
      <c r="BA2016" s="14" t="s">
        <v>7128</v>
      </c>
      <c r="BB2016" s="14">
        <v>-0.59044368600682595</v>
      </c>
      <c r="BC2016" s="14">
        <v>-0.10032005297428541</v>
      </c>
      <c r="BD2016" s="14">
        <v>-0.38444444444444442</v>
      </c>
      <c r="BE2016" s="14">
        <v>-0.20200000000000001</v>
      </c>
      <c r="BF2016" s="14">
        <v>0</v>
      </c>
      <c r="BG2016" s="14" t="s">
        <v>7128</v>
      </c>
      <c r="BH2016" s="13">
        <v>-1.73</v>
      </c>
      <c r="BI2016" s="13">
        <v>-1.73</v>
      </c>
      <c r="BJ2016" s="13">
        <v>-0.90900000000000003</v>
      </c>
      <c r="BK2016" s="13">
        <v>-0.90900000000000003</v>
      </c>
      <c r="BL2016" s="13">
        <v>4.5</v>
      </c>
      <c r="BM2016" s="13">
        <v>4.5</v>
      </c>
      <c r="BN2016" s="13">
        <v>-0.29799999999999999</v>
      </c>
      <c r="BO2016" s="13">
        <v>-0.29799999999999999</v>
      </c>
      <c r="BP2016" s="13">
        <v>-0.90900000000000003</v>
      </c>
      <c r="BQ2016" s="13">
        <v>0</v>
      </c>
      <c r="BR2016" s="13">
        <v>0</v>
      </c>
      <c r="BS2016" s="13">
        <v>-0.66800000000000004</v>
      </c>
      <c r="BT2016" s="14" t="s">
        <v>7128</v>
      </c>
      <c r="BU2016" s="13">
        <v>-0.24099999999999999</v>
      </c>
      <c r="BV2016" s="13">
        <v>-1.0619999999999998</v>
      </c>
      <c r="BW2016" s="13">
        <v>-1.0619999999999998</v>
      </c>
      <c r="BX2016" s="13">
        <v>2.93</v>
      </c>
      <c r="BY2016" s="13">
        <v>9.0609999999999999</v>
      </c>
      <c r="BZ2016" s="13">
        <v>0.98199999999999998</v>
      </c>
      <c r="CA2016" s="13">
        <v>8.0860000000000003</v>
      </c>
      <c r="CB2016" s="13">
        <v>0</v>
      </c>
      <c r="CC2016" s="15">
        <v>0.23799999999999999</v>
      </c>
      <c r="CD2016" s="15">
        <v>0.11899999999999999</v>
      </c>
      <c r="CE2016" s="15">
        <v>0.36</v>
      </c>
      <c r="CF2016" s="15">
        <v>0.82341894759525325</v>
      </c>
      <c r="CG2016" s="15">
        <v>1.2207886161156889</v>
      </c>
      <c r="CH2016" s="13">
        <v>0.51559999999999995</v>
      </c>
      <c r="CI2016" s="13">
        <v>0.23959999999999998</v>
      </c>
      <c r="CJ2016" s="13">
        <v>0</v>
      </c>
      <c r="CK2016" s="12">
        <f t="shared" si="62"/>
        <v>0</v>
      </c>
      <c r="CL2016" s="36">
        <f t="shared" si="63"/>
        <v>0.55651743754637639</v>
      </c>
      <c r="CM2016" s="13" t="s">
        <v>7128</v>
      </c>
      <c r="CN2016" s="13" t="s">
        <v>7128</v>
      </c>
      <c r="CO2016" s="13" t="s">
        <v>7128</v>
      </c>
      <c r="CP2016" s="13" t="s">
        <v>7128</v>
      </c>
      <c r="CQ2016" s="13" t="s">
        <v>7128</v>
      </c>
      <c r="CR2016" s="13" t="s">
        <v>7128</v>
      </c>
      <c r="CS2016" s="13" t="s">
        <v>7128</v>
      </c>
      <c r="CT2016" s="13">
        <v>0</v>
      </c>
      <c r="CU2016" s="13">
        <v>-0.90900000000000003</v>
      </c>
      <c r="CV2016" s="13">
        <v>8.0860000000000003</v>
      </c>
      <c r="CW2016" s="13">
        <v>-0.29799999999999999</v>
      </c>
      <c r="CX2016" s="12">
        <v>-0.59044368600682595</v>
      </c>
      <c r="CY2016" s="12">
        <v>-0.10032005297428541</v>
      </c>
      <c r="CZ2016" s="15" t="s">
        <v>7128</v>
      </c>
      <c r="DA2016" s="20"/>
      <c r="DB2016" s="20"/>
    </row>
    <row r="2017" spans="1:106">
      <c r="A2017" s="8" t="s">
        <v>2685</v>
      </c>
      <c r="B2017" s="8" t="s">
        <v>2686</v>
      </c>
      <c r="C2017" s="9" t="s">
        <v>7161</v>
      </c>
      <c r="D2017" s="9" t="s">
        <v>7126</v>
      </c>
      <c r="E2017" s="10" t="s">
        <v>7127</v>
      </c>
      <c r="F2017" s="10" t="s">
        <v>7126</v>
      </c>
      <c r="G2017" s="11">
        <v>0.75</v>
      </c>
      <c r="H2017" s="11">
        <v>0.75049307964895506</v>
      </c>
      <c r="I2017" s="12">
        <v>9.0499999999999997E-2</v>
      </c>
      <c r="J2017" s="12">
        <v>0.12441962370823043</v>
      </c>
      <c r="K2017" s="12">
        <v>3.2000000000000001E-2</v>
      </c>
      <c r="L2017" s="12">
        <v>8.8499999999999995E-2</v>
      </c>
      <c r="M2017" s="12">
        <v>5.8418850000000001E-2</v>
      </c>
      <c r="N2017" s="12">
        <v>0.12433295463203535</v>
      </c>
      <c r="O2017" s="12" t="s">
        <v>7128</v>
      </c>
      <c r="P2017" s="12">
        <v>16.496359718804751</v>
      </c>
      <c r="Q2017" s="13">
        <v>55.9</v>
      </c>
      <c r="R2017" s="13">
        <v>7.3501739670895488E-2</v>
      </c>
      <c r="S2017" s="13">
        <v>0</v>
      </c>
      <c r="T2017" s="13">
        <v>7.3501739670895488E-2</v>
      </c>
      <c r="U2017" s="13">
        <v>55.973501739670894</v>
      </c>
      <c r="V2017" s="13">
        <v>0</v>
      </c>
      <c r="W2017" s="13">
        <v>55.973501739670894</v>
      </c>
      <c r="X2017" s="14">
        <v>0</v>
      </c>
      <c r="Y2017" s="15">
        <v>0.17391304347826086</v>
      </c>
      <c r="Z2017" s="14" t="s">
        <v>7128</v>
      </c>
      <c r="AA2017" s="14">
        <v>1.3131524272457936E-3</v>
      </c>
      <c r="AB2017" s="14" t="s">
        <v>7128</v>
      </c>
      <c r="AC2017" s="14">
        <v>1.3148790638800624E-3</v>
      </c>
      <c r="AD2017" s="13">
        <v>9.73</v>
      </c>
      <c r="AE2017" s="15">
        <v>1.3533333333333333</v>
      </c>
      <c r="AF2017" s="14">
        <v>0.1414213562373095</v>
      </c>
      <c r="AG2017" s="14">
        <v>0.46775113575490118</v>
      </c>
      <c r="AH2017" s="15">
        <v>0.2612359550561798</v>
      </c>
      <c r="AI2017" s="5">
        <v>3.5735294117647061</v>
      </c>
      <c r="AJ2017" s="15">
        <v>52.242990654205606</v>
      </c>
      <c r="AK2017" s="15">
        <v>52.242990654205606</v>
      </c>
      <c r="AL2017" s="15" t="s">
        <v>7128</v>
      </c>
      <c r="AM2017" s="15" t="s">
        <v>7128</v>
      </c>
      <c r="AN2017" s="15" t="s">
        <v>7128</v>
      </c>
      <c r="AO2017" s="15">
        <v>1.7746031746031745</v>
      </c>
      <c r="AP2017" s="15">
        <v>22.908979540166122</v>
      </c>
      <c r="AQ2017" s="15">
        <v>15.513719994365546</v>
      </c>
      <c r="AR2017" s="15">
        <v>761.52621679830452</v>
      </c>
      <c r="AS2017" s="15">
        <v>1.7769365631641554</v>
      </c>
      <c r="AT2017" s="14">
        <v>1.4953271028037383</v>
      </c>
      <c r="AU2017" s="14">
        <v>2.8622540250447231E-2</v>
      </c>
      <c r="AV2017" s="12">
        <v>-0.379</v>
      </c>
      <c r="AW2017" s="12">
        <v>-0.16399999999999998</v>
      </c>
      <c r="AX2017" s="12">
        <v>8.3599999999999994E-2</v>
      </c>
      <c r="AY2017" s="12">
        <v>0.1</v>
      </c>
      <c r="AZ2017" s="14" t="s">
        <v>7128</v>
      </c>
      <c r="BA2017" s="14" t="s">
        <v>7128</v>
      </c>
      <c r="BB2017" s="14" t="s">
        <v>7128</v>
      </c>
      <c r="BC2017" s="14">
        <v>16.620692673436785</v>
      </c>
      <c r="BD2017" s="14">
        <v>3.3968253968253967E-2</v>
      </c>
      <c r="BE2017" s="14">
        <v>7.7565068319549874E-2</v>
      </c>
      <c r="BF2017" s="14">
        <v>0.5</v>
      </c>
      <c r="BG2017" s="14">
        <v>0.39510000000000001</v>
      </c>
      <c r="BH2017" s="13">
        <v>1.07</v>
      </c>
      <c r="BI2017" s="13">
        <v>1.07</v>
      </c>
      <c r="BJ2017" s="13">
        <v>2.4300000000000002</v>
      </c>
      <c r="BK2017" s="13">
        <v>2.443299652065821</v>
      </c>
      <c r="BL2017" s="13">
        <v>31.5</v>
      </c>
      <c r="BM2017" s="13">
        <v>31.5</v>
      </c>
      <c r="BN2017" s="13">
        <v>3.58</v>
      </c>
      <c r="BO2017" s="13">
        <v>3.6080000000000001</v>
      </c>
      <c r="BP2017" s="13">
        <v>1.2216498260329105</v>
      </c>
      <c r="BQ2017" s="13">
        <v>-11</v>
      </c>
      <c r="BR2017" s="13">
        <v>-0.96599999999999997</v>
      </c>
      <c r="BS2017" s="13">
        <v>4.6099999999999994</v>
      </c>
      <c r="BT2017" s="14">
        <v>2.9828514868562932</v>
      </c>
      <c r="BU2017" s="13">
        <v>-2.4223501739670885</v>
      </c>
      <c r="BV2017" s="13">
        <v>8.4260000000000019</v>
      </c>
      <c r="BW2017" s="13">
        <v>-2.573999999999999</v>
      </c>
      <c r="BX2017" s="13">
        <v>0</v>
      </c>
      <c r="BY2017" s="13">
        <v>7.3501739670895488E-2</v>
      </c>
      <c r="BZ2017" s="13">
        <v>0</v>
      </c>
      <c r="CA2017" s="13">
        <v>7.3501739670895488E-2</v>
      </c>
      <c r="CB2017" s="13">
        <v>-1.6</v>
      </c>
      <c r="CC2017" s="15">
        <v>0.441</v>
      </c>
      <c r="CD2017" s="15">
        <v>0.58099999999999996</v>
      </c>
      <c r="CE2017" s="15">
        <v>0.36</v>
      </c>
      <c r="CF2017" s="15" t="s">
        <v>7128</v>
      </c>
      <c r="CG2017" s="15" t="s">
        <v>7128</v>
      </c>
      <c r="CH2017" s="13" t="s">
        <v>7128</v>
      </c>
      <c r="CI2017" s="13" t="s">
        <v>7128</v>
      </c>
      <c r="CJ2017" s="13">
        <v>-1.6</v>
      </c>
      <c r="CK2017" s="12">
        <f t="shared" si="62"/>
        <v>0.18988844054118204</v>
      </c>
      <c r="CL2017" s="36">
        <f t="shared" si="63"/>
        <v>428.56128495789966</v>
      </c>
      <c r="CM2017" s="13">
        <v>2.64</v>
      </c>
      <c r="CN2017" s="13">
        <v>1.58</v>
      </c>
      <c r="CO2017" s="13">
        <v>1.07</v>
      </c>
      <c r="CP2017" s="13">
        <v>55.9</v>
      </c>
      <c r="CQ2017" s="13">
        <v>3.6080000000000001</v>
      </c>
      <c r="CR2017" s="13">
        <v>55.973501739670894</v>
      </c>
      <c r="CS2017" s="13">
        <v>8.4260000000000019</v>
      </c>
      <c r="CT2017" s="13">
        <v>0</v>
      </c>
      <c r="CU2017" s="13">
        <v>2.443299652065821</v>
      </c>
      <c r="CV2017" s="13">
        <v>7.3501739670895488E-2</v>
      </c>
      <c r="CW2017" s="13">
        <v>3.58</v>
      </c>
      <c r="CX2017" s="12" t="s">
        <v>7128</v>
      </c>
      <c r="CY2017" s="12">
        <v>16.620692673436785</v>
      </c>
      <c r="CZ2017" s="15">
        <v>15.635056351863378</v>
      </c>
      <c r="DA2017" s="20"/>
      <c r="DB2017" s="20"/>
    </row>
    <row r="2018" spans="1:106">
      <c r="A2018" s="8" t="s">
        <v>3405</v>
      </c>
      <c r="B2018" s="8" t="s">
        <v>3406</v>
      </c>
      <c r="C2018" s="9" t="s">
        <v>7176</v>
      </c>
      <c r="D2018" s="9" t="s">
        <v>7126</v>
      </c>
      <c r="E2018" s="10" t="s">
        <v>7127</v>
      </c>
      <c r="F2018" s="10" t="s">
        <v>7126</v>
      </c>
      <c r="G2018" s="11">
        <v>0.99</v>
      </c>
      <c r="H2018" s="11">
        <v>1.5958867320748009</v>
      </c>
      <c r="I2018" s="12">
        <v>9.0499999999999997E-2</v>
      </c>
      <c r="J2018" s="12">
        <v>0.20092774925276946</v>
      </c>
      <c r="K2018" s="12">
        <v>4.7E-2</v>
      </c>
      <c r="L2018" s="12">
        <v>0.10350000000000001</v>
      </c>
      <c r="M2018" s="12">
        <v>6.8320350000000002E-2</v>
      </c>
      <c r="N2018" s="12">
        <v>0.13800332429978571</v>
      </c>
      <c r="O2018" s="12">
        <v>-0.14888693292623884</v>
      </c>
      <c r="P2018" s="12">
        <v>-7.265862646323569E-2</v>
      </c>
      <c r="Q2018" s="13">
        <v>5.98</v>
      </c>
      <c r="R2018" s="13">
        <v>0</v>
      </c>
      <c r="S2018" s="13">
        <v>5.4</v>
      </c>
      <c r="T2018" s="13">
        <v>5.4</v>
      </c>
      <c r="U2018" s="13">
        <v>11.38</v>
      </c>
      <c r="V2018" s="13">
        <v>0.125</v>
      </c>
      <c r="W2018" s="13">
        <v>11.255000000000001</v>
      </c>
      <c r="X2018" s="14">
        <v>1.0984182776801405E-2</v>
      </c>
      <c r="Y2018" s="15">
        <v>0.24644030668127051</v>
      </c>
      <c r="Z2018" s="14">
        <v>0.59471365638766527</v>
      </c>
      <c r="AA2018" s="14">
        <v>0.47451669595782076</v>
      </c>
      <c r="AB2018" s="14">
        <v>1.4673913043478262</v>
      </c>
      <c r="AC2018" s="14">
        <v>0.90301003344481601</v>
      </c>
      <c r="AD2018" s="13">
        <v>0.65500000000000003</v>
      </c>
      <c r="AE2018" s="15">
        <v>-0.54469444444444459</v>
      </c>
      <c r="AF2018" s="14">
        <v>8.9442719099991588E-2</v>
      </c>
      <c r="AG2018" s="14" t="s">
        <v>7128</v>
      </c>
      <c r="AH2018" s="15">
        <v>0.550321199143469</v>
      </c>
      <c r="AI2018" s="5">
        <v>1.3738461538461537</v>
      </c>
      <c r="AJ2018" s="15">
        <v>29.313725490196081</v>
      </c>
      <c r="AK2018" s="15">
        <v>29.313725490196081</v>
      </c>
      <c r="AL2018" s="15" t="s">
        <v>7128</v>
      </c>
      <c r="AM2018" s="15" t="s">
        <v>7128</v>
      </c>
      <c r="AN2018" s="15">
        <v>1.625</v>
      </c>
      <c r="AO2018" s="15">
        <v>0.43649635036496354</v>
      </c>
      <c r="AP2018" s="15">
        <v>12.603583426651737</v>
      </c>
      <c r="AQ2018" s="15">
        <v>8.9325396825396837</v>
      </c>
      <c r="AR2018" s="15">
        <v>1.2568397543271916</v>
      </c>
      <c r="AS2018" s="15">
        <v>0.82153284671532856</v>
      </c>
      <c r="AT2018" s="14">
        <v>0.71607843137254912</v>
      </c>
      <c r="AU2018" s="14">
        <v>2.4428093645484952E-2</v>
      </c>
      <c r="AV2018" s="12">
        <v>0.25700000000000001</v>
      </c>
      <c r="AW2018" s="12">
        <v>-0.153</v>
      </c>
      <c r="AX2018" s="12">
        <v>0.128</v>
      </c>
      <c r="AY2018" s="12">
        <v>0.11800000000000001</v>
      </c>
      <c r="AZ2018" s="14" t="s">
        <v>7128</v>
      </c>
      <c r="BA2018" s="14" t="s">
        <v>7128</v>
      </c>
      <c r="BB2018" s="14">
        <v>5.2040816326530612E-2</v>
      </c>
      <c r="BC2018" s="14">
        <v>6.5344697836550017E-2</v>
      </c>
      <c r="BD2018" s="14">
        <v>1.489051094890511E-2</v>
      </c>
      <c r="BE2018" s="14">
        <v>6.5182481751824825E-2</v>
      </c>
      <c r="BF2018" s="14">
        <v>0.32225913621262459</v>
      </c>
      <c r="BG2018" s="14" t="s">
        <v>7128</v>
      </c>
      <c r="BH2018" s="13">
        <v>0.20399999999999999</v>
      </c>
      <c r="BI2018" s="13">
        <v>0.20399999999999999</v>
      </c>
      <c r="BJ2018" s="13">
        <v>0.89300000000000002</v>
      </c>
      <c r="BK2018" s="13">
        <v>0.89300000000000002</v>
      </c>
      <c r="BL2018" s="13">
        <v>13.7</v>
      </c>
      <c r="BM2018" s="13">
        <v>13.7</v>
      </c>
      <c r="BN2018" s="13">
        <v>1.26</v>
      </c>
      <c r="BO2018" s="13">
        <v>1.26</v>
      </c>
      <c r="BP2018" s="13">
        <v>0.60522259136212631</v>
      </c>
      <c r="BQ2018" s="13">
        <v>0</v>
      </c>
      <c r="BR2018" s="13">
        <v>0</v>
      </c>
      <c r="BS2018" s="13">
        <v>-0.28599999999999998</v>
      </c>
      <c r="BT2018" s="14">
        <v>-0.4725534110620731</v>
      </c>
      <c r="BU2018" s="13">
        <v>0.89122259136212634</v>
      </c>
      <c r="BV2018" s="13">
        <v>0.49</v>
      </c>
      <c r="BW2018" s="13">
        <v>0.49</v>
      </c>
      <c r="BX2018" s="13">
        <v>3.92</v>
      </c>
      <c r="BY2018" s="13">
        <v>9.2620000000000005</v>
      </c>
      <c r="BZ2018" s="13">
        <v>3.68</v>
      </c>
      <c r="CA2018" s="13">
        <v>8.9550000000000001</v>
      </c>
      <c r="CB2018" s="13">
        <v>-0.14608000000000002</v>
      </c>
      <c r="CC2018" s="15">
        <v>-0.40300000000000002</v>
      </c>
      <c r="CD2018" s="15">
        <v>0.224</v>
      </c>
      <c r="CE2018" s="15">
        <v>0.36</v>
      </c>
      <c r="CF2018" s="15">
        <v>1.1792243309457118</v>
      </c>
      <c r="CG2018" s="15">
        <v>1.7490407184768053</v>
      </c>
      <c r="CH2018" s="13">
        <v>0.2843</v>
      </c>
      <c r="CI2018" s="13">
        <v>-0.1061</v>
      </c>
      <c r="CJ2018" s="13">
        <v>-0.14608000000000002</v>
      </c>
      <c r="CK2018" s="12">
        <f t="shared" si="62"/>
        <v>0.29812244897959189</v>
      </c>
      <c r="CL2018" s="36">
        <f t="shared" si="63"/>
        <v>1.5298715801228364</v>
      </c>
      <c r="CM2018" s="13">
        <v>0.30099999999999999</v>
      </c>
      <c r="CN2018" s="13">
        <v>9.7000000000000003E-2</v>
      </c>
      <c r="CO2018" s="13">
        <v>0.20399999999999999</v>
      </c>
      <c r="CP2018" s="13">
        <v>5.98</v>
      </c>
      <c r="CQ2018" s="13">
        <v>1.26</v>
      </c>
      <c r="CR2018" s="13">
        <v>11.255000000000001</v>
      </c>
      <c r="CS2018" s="13">
        <v>0.49</v>
      </c>
      <c r="CT2018" s="13">
        <v>0</v>
      </c>
      <c r="CU2018" s="13">
        <v>0.89300000000000002</v>
      </c>
      <c r="CV2018" s="13">
        <v>8.9550000000000001</v>
      </c>
      <c r="CW2018" s="13">
        <v>1.26</v>
      </c>
      <c r="CX2018" s="12">
        <v>5.2040816326530612E-2</v>
      </c>
      <c r="CY2018" s="12">
        <v>6.5344697836550017E-2</v>
      </c>
      <c r="CZ2018" s="15">
        <v>8.9325396825396837</v>
      </c>
      <c r="DA2018" s="20"/>
      <c r="DB2018" s="20"/>
    </row>
    <row r="2019" spans="1:106" ht="24">
      <c r="A2019" s="8" t="s">
        <v>3505</v>
      </c>
      <c r="B2019" s="8" t="s">
        <v>3506</v>
      </c>
      <c r="C2019" s="9" t="s">
        <v>7161</v>
      </c>
      <c r="D2019" s="9" t="s">
        <v>7126</v>
      </c>
      <c r="E2019" s="10" t="s">
        <v>7127</v>
      </c>
      <c r="F2019" s="10" t="s">
        <v>7126</v>
      </c>
      <c r="G2019" s="11">
        <v>0.75</v>
      </c>
      <c r="H2019" s="11">
        <v>1.4734225874867446</v>
      </c>
      <c r="I2019" s="12">
        <v>9.0499999999999997E-2</v>
      </c>
      <c r="J2019" s="12">
        <v>0.18984474416755037</v>
      </c>
      <c r="K2019" s="12">
        <v>4.7E-2</v>
      </c>
      <c r="L2019" s="12">
        <v>0.10350000000000001</v>
      </c>
      <c r="M2019" s="12">
        <v>6.8320350000000002E-2</v>
      </c>
      <c r="N2019" s="12">
        <v>0.11843100655912933</v>
      </c>
      <c r="O2019" s="12">
        <v>-0.10845788285368177</v>
      </c>
      <c r="P2019" s="12">
        <v>-3.1415802811652502E-2</v>
      </c>
      <c r="Q2019" s="13">
        <v>2.0699999999999998</v>
      </c>
      <c r="R2019" s="13">
        <v>0</v>
      </c>
      <c r="S2019" s="13">
        <v>2.95</v>
      </c>
      <c r="T2019" s="13">
        <v>2.95</v>
      </c>
      <c r="U2019" s="13">
        <v>5.0199999999999996</v>
      </c>
      <c r="V2019" s="13">
        <v>7.6999999999999999E-2</v>
      </c>
      <c r="W2019" s="13">
        <v>4.9429999999999996</v>
      </c>
      <c r="X2019" s="14">
        <v>1.5338645418326694E-2</v>
      </c>
      <c r="Y2019" s="15">
        <v>8.2236842105263164E-2</v>
      </c>
      <c r="Z2019" s="14">
        <v>0.50862068965517238</v>
      </c>
      <c r="AA2019" s="14">
        <v>0.58764940239043828</v>
      </c>
      <c r="AB2019" s="14">
        <v>1.0350877192982457</v>
      </c>
      <c r="AC2019" s="14">
        <v>1.42512077294686</v>
      </c>
      <c r="AD2019" s="13">
        <v>0.34</v>
      </c>
      <c r="AE2019" s="15">
        <v>-1.0003611111111113</v>
      </c>
      <c r="AF2019" s="14">
        <v>0.14491376746189438</v>
      </c>
      <c r="AG2019" s="14" t="s">
        <v>7128</v>
      </c>
      <c r="AH2019" s="15">
        <v>0.3079365079365079</v>
      </c>
      <c r="AI2019" s="5">
        <v>1.1741472172351886</v>
      </c>
      <c r="AJ2019" s="15">
        <v>9.2825112107623315</v>
      </c>
      <c r="AK2019" s="15">
        <v>9.2825112107623315</v>
      </c>
      <c r="AL2019" s="15" t="s">
        <v>7128</v>
      </c>
      <c r="AM2019" s="15" t="s">
        <v>7128</v>
      </c>
      <c r="AN2019" s="15">
        <v>0.72631578947368414</v>
      </c>
      <c r="AO2019" s="15">
        <v>0.17394957983193277</v>
      </c>
      <c r="AP2019" s="15">
        <v>7.5581039755351673</v>
      </c>
      <c r="AQ2019" s="15">
        <v>5.6043083900226751</v>
      </c>
      <c r="AR2019" s="15">
        <v>0.86370784553555813</v>
      </c>
      <c r="AS2019" s="15">
        <v>0.41537815126050415</v>
      </c>
      <c r="AT2019" s="14">
        <v>0</v>
      </c>
      <c r="AU2019" s="14">
        <v>0</v>
      </c>
      <c r="AV2019" s="12">
        <v>-0.13400000000000001</v>
      </c>
      <c r="AW2019" s="12">
        <v>-9.5600000000000004E-2</v>
      </c>
      <c r="AX2019" s="12">
        <v>7.6999999999999999E-2</v>
      </c>
      <c r="AY2019" s="12">
        <v>7.6700000000000004E-2</v>
      </c>
      <c r="AZ2019" s="14" t="s">
        <v>7128</v>
      </c>
      <c r="BA2019" s="14" t="s">
        <v>7128</v>
      </c>
      <c r="BB2019" s="14">
        <v>8.1386861313868603E-2</v>
      </c>
      <c r="BC2019" s="14">
        <v>8.701520374747683E-2</v>
      </c>
      <c r="BD2019" s="14">
        <v>1.8739495798319329E-2</v>
      </c>
      <c r="BE2019" s="14">
        <v>5.4957983193277313E-2</v>
      </c>
      <c r="BF2019" s="14">
        <v>0.32317073170731703</v>
      </c>
      <c r="BG2019" s="14">
        <v>5.6299999999999996E-2</v>
      </c>
      <c r="BH2019" s="13">
        <v>0.223</v>
      </c>
      <c r="BI2019" s="13">
        <v>0.223</v>
      </c>
      <c r="BJ2019" s="13">
        <v>0.65400000000000003</v>
      </c>
      <c r="BK2019" s="13">
        <v>0.65400000000000003</v>
      </c>
      <c r="BL2019" s="13">
        <v>11.9</v>
      </c>
      <c r="BM2019" s="13">
        <v>11.9</v>
      </c>
      <c r="BN2019" s="13">
        <v>0.88200000000000001</v>
      </c>
      <c r="BO2019" s="13">
        <v>0.88200000000000001</v>
      </c>
      <c r="BP2019" s="13">
        <v>0.44264634146341469</v>
      </c>
      <c r="BQ2019" s="13">
        <v>0</v>
      </c>
      <c r="BR2019" s="13">
        <v>0</v>
      </c>
      <c r="BS2019" s="13">
        <v>-0.254</v>
      </c>
      <c r="BT2019" s="14">
        <v>-0.57382152794996821</v>
      </c>
      <c r="BU2019" s="13">
        <v>0.69664634146341475</v>
      </c>
      <c r="BV2019" s="13">
        <v>0.47699999999999998</v>
      </c>
      <c r="BW2019" s="13">
        <v>0.47699999999999998</v>
      </c>
      <c r="BX2019" s="13">
        <v>2.74</v>
      </c>
      <c r="BY2019" s="13">
        <v>5.0870000000000006</v>
      </c>
      <c r="BZ2019" s="13">
        <v>2.85</v>
      </c>
      <c r="CA2019" s="13">
        <v>5.7230000000000008</v>
      </c>
      <c r="CB2019" s="13">
        <v>0</v>
      </c>
      <c r="CC2019" s="15">
        <v>-0.53800000000000003</v>
      </c>
      <c r="CD2019" s="15">
        <v>1E-3</v>
      </c>
      <c r="CE2019" s="15">
        <v>0.36</v>
      </c>
      <c r="CF2019" s="15">
        <v>0.3137760686902672</v>
      </c>
      <c r="CG2019" s="15">
        <v>0.43281282143627664</v>
      </c>
      <c r="CH2019" s="13">
        <v>1.0843000000000003</v>
      </c>
      <c r="CI2019" s="13">
        <v>0.33680000000000004</v>
      </c>
      <c r="CJ2019" s="13">
        <v>0</v>
      </c>
      <c r="CK2019" s="12">
        <f t="shared" si="62"/>
        <v>0</v>
      </c>
      <c r="CL2019" s="36">
        <f t="shared" si="63"/>
        <v>2.0793290232395596</v>
      </c>
      <c r="CM2019" s="13">
        <v>0.32800000000000001</v>
      </c>
      <c r="CN2019" s="13">
        <v>0.106</v>
      </c>
      <c r="CO2019" s="13">
        <v>0.223</v>
      </c>
      <c r="CP2019" s="13">
        <v>2.0699999999999998</v>
      </c>
      <c r="CQ2019" s="13">
        <v>0.88200000000000001</v>
      </c>
      <c r="CR2019" s="13">
        <v>4.9429999999999996</v>
      </c>
      <c r="CS2019" s="13" t="s">
        <v>7128</v>
      </c>
      <c r="CT2019" s="13">
        <v>0</v>
      </c>
      <c r="CU2019" s="13">
        <v>0.65400000000000003</v>
      </c>
      <c r="CV2019" s="13">
        <v>5.7230000000000008</v>
      </c>
      <c r="CW2019" s="13">
        <v>0.88200000000000001</v>
      </c>
      <c r="CX2019" s="12">
        <v>8.1386861313868603E-2</v>
      </c>
      <c r="CY2019" s="12">
        <v>8.701520374747683E-2</v>
      </c>
      <c r="CZ2019" s="15">
        <v>5.6043083900226751</v>
      </c>
      <c r="DA2019" s="20"/>
      <c r="DB2019" s="20"/>
    </row>
    <row r="2020" spans="1:106" ht="24">
      <c r="A2020" s="8" t="s">
        <v>527</v>
      </c>
      <c r="B2020" s="8" t="s">
        <v>528</v>
      </c>
      <c r="C2020" s="9" t="s">
        <v>7131</v>
      </c>
      <c r="D2020" s="9" t="s">
        <v>7126</v>
      </c>
      <c r="E2020" s="10" t="s">
        <v>7127</v>
      </c>
      <c r="F2020" s="10" t="s">
        <v>7126</v>
      </c>
      <c r="G2020" s="11">
        <v>0.79</v>
      </c>
      <c r="H2020" s="11">
        <v>2.8260483025046694</v>
      </c>
      <c r="I2020" s="12">
        <v>9.0499999999999997E-2</v>
      </c>
      <c r="J2020" s="12">
        <v>0.31225737137667259</v>
      </c>
      <c r="K2020" s="12">
        <v>4.7E-2</v>
      </c>
      <c r="L2020" s="12">
        <v>0.10350000000000001</v>
      </c>
      <c r="M2020" s="12">
        <v>6.8320350000000002E-2</v>
      </c>
      <c r="N2020" s="12">
        <v>0.11579171639507502</v>
      </c>
      <c r="O2020" s="12">
        <v>-0.20837806103184497</v>
      </c>
      <c r="P2020" s="12">
        <v>6.5457259329887246E-2</v>
      </c>
      <c r="Q2020" s="13">
        <v>10.1</v>
      </c>
      <c r="R2020" s="13">
        <v>0</v>
      </c>
      <c r="S2020" s="13">
        <v>41.8</v>
      </c>
      <c r="T2020" s="13">
        <v>41.8</v>
      </c>
      <c r="U2020" s="13">
        <v>51.9</v>
      </c>
      <c r="V2020" s="13">
        <v>18.100000000000001</v>
      </c>
      <c r="W2020" s="13">
        <v>33.799999999999997</v>
      </c>
      <c r="X2020" s="14">
        <v>0.34874759152215801</v>
      </c>
      <c r="Y2020" s="15">
        <v>5.0561797752808987E-2</v>
      </c>
      <c r="Z2020" s="14">
        <v>0.42094662638469282</v>
      </c>
      <c r="AA2020" s="14">
        <v>0.80539499036608864</v>
      </c>
      <c r="AB2020" s="14">
        <v>0.72695652173913039</v>
      </c>
      <c r="AC2020" s="14">
        <v>4.1386138613861387</v>
      </c>
      <c r="AD2020" s="13">
        <v>0.22600000000000001</v>
      </c>
      <c r="AE2020" s="15">
        <v>0.95705555555555566</v>
      </c>
      <c r="AF2020" s="14" t="s">
        <v>7128</v>
      </c>
      <c r="AG2020" s="14" t="s">
        <v>7128</v>
      </c>
      <c r="AH2020" s="15">
        <v>0.31951640759930916</v>
      </c>
      <c r="AI2020" s="5">
        <v>1.3604060913705585</v>
      </c>
      <c r="AJ2020" s="15">
        <v>2.0954356846473026</v>
      </c>
      <c r="AK2020" s="15">
        <v>2.0954356846473026</v>
      </c>
      <c r="AL2020" s="15" t="s">
        <v>7128</v>
      </c>
      <c r="AM2020" s="15" t="s">
        <v>7128</v>
      </c>
      <c r="AN2020" s="15">
        <v>0.17565217391304347</v>
      </c>
      <c r="AO2020" s="15">
        <v>1.6269329896907218E-2</v>
      </c>
      <c r="AP2020" s="15">
        <v>1.261194029850746</v>
      </c>
      <c r="AQ2020" s="15">
        <v>1.1229235880398669</v>
      </c>
      <c r="AR2020" s="15">
        <v>0.41625615763546803</v>
      </c>
      <c r="AS2020" s="15">
        <v>5.4445876288659795E-2</v>
      </c>
      <c r="AT2020" s="14">
        <v>0</v>
      </c>
      <c r="AU2020" s="14">
        <v>0</v>
      </c>
      <c r="AV2020" s="12">
        <v>1.6200000000000003E-2</v>
      </c>
      <c r="AW2020" s="12">
        <v>3.8199999999999998E-2</v>
      </c>
      <c r="AX2020" s="12">
        <v>0.11699999999999999</v>
      </c>
      <c r="AY2020" s="12">
        <v>0.11599999999999999</v>
      </c>
      <c r="AZ2020" s="14" t="s">
        <v>7128</v>
      </c>
      <c r="BA2020" s="14" t="s">
        <v>7128</v>
      </c>
      <c r="BB2020" s="14">
        <v>0.1038793103448276</v>
      </c>
      <c r="BC2020" s="14">
        <v>0.18124897572496226</v>
      </c>
      <c r="BD2020" s="14">
        <v>7.7641752577319598E-3</v>
      </c>
      <c r="BE2020" s="14">
        <v>4.3170103092783511E-2</v>
      </c>
      <c r="BF2020" s="14">
        <v>0.37726098191214469</v>
      </c>
      <c r="BG2020" s="14">
        <v>6.8400000000000002E-2</v>
      </c>
      <c r="BH2020" s="13">
        <v>4.82</v>
      </c>
      <c r="BI2020" s="13">
        <v>4.82</v>
      </c>
      <c r="BJ2020" s="13">
        <v>26.8</v>
      </c>
      <c r="BK2020" s="13">
        <v>26.8</v>
      </c>
      <c r="BL2020" s="13">
        <v>620.79999999999995</v>
      </c>
      <c r="BM2020" s="13">
        <v>620.79999999999995</v>
      </c>
      <c r="BN2020" s="13">
        <v>30.1</v>
      </c>
      <c r="BO2020" s="13">
        <v>30.1</v>
      </c>
      <c r="BP2020" s="13">
        <v>16.689405684754526</v>
      </c>
      <c r="BQ2020" s="13">
        <v>0</v>
      </c>
      <c r="BR2020" s="13">
        <v>0</v>
      </c>
      <c r="BS2020" s="13">
        <v>-2.44</v>
      </c>
      <c r="BT2020" s="14">
        <v>-0.14620053260667612</v>
      </c>
      <c r="BU2020" s="13">
        <v>19.129405684754527</v>
      </c>
      <c r="BV2020" s="13">
        <v>7.26</v>
      </c>
      <c r="BW2020" s="13">
        <v>7.26</v>
      </c>
      <c r="BX2020" s="13">
        <v>46.4</v>
      </c>
      <c r="BY2020" s="13">
        <v>92.08</v>
      </c>
      <c r="BZ2020" s="13">
        <v>57.5</v>
      </c>
      <c r="CA2020" s="13">
        <v>81.199999999999989</v>
      </c>
      <c r="CB2020" s="13">
        <v>0</v>
      </c>
      <c r="CC2020" s="15">
        <v>6.8000000000000005E-2</v>
      </c>
      <c r="CD2020" s="15">
        <v>0.90600000000000003</v>
      </c>
      <c r="CE2020" s="15">
        <v>0.36</v>
      </c>
      <c r="CF2020" s="15" t="s">
        <v>7128</v>
      </c>
      <c r="CG2020" s="15" t="s">
        <v>7128</v>
      </c>
      <c r="CH2020" s="13" t="s">
        <v>7128</v>
      </c>
      <c r="CI2020" s="13" t="s">
        <v>7128</v>
      </c>
      <c r="CJ2020" s="13">
        <v>0</v>
      </c>
      <c r="CK2020" s="12">
        <f t="shared" si="62"/>
        <v>0</v>
      </c>
      <c r="CL2020" s="36">
        <f t="shared" si="63"/>
        <v>7.6453201970443354</v>
      </c>
      <c r="CM2020" s="13">
        <v>7.74</v>
      </c>
      <c r="CN2020" s="13">
        <v>2.92</v>
      </c>
      <c r="CO2020" s="13">
        <v>4.82</v>
      </c>
      <c r="CP2020" s="13">
        <v>10.1</v>
      </c>
      <c r="CQ2020" s="13">
        <v>30.1</v>
      </c>
      <c r="CR2020" s="13">
        <v>33.799999999999997</v>
      </c>
      <c r="CS2020" s="13" t="s">
        <v>7128</v>
      </c>
      <c r="CT2020" s="13">
        <v>0</v>
      </c>
      <c r="CU2020" s="13">
        <v>26.8</v>
      </c>
      <c r="CV2020" s="13">
        <v>81.199999999999989</v>
      </c>
      <c r="CW2020" s="13">
        <v>30.1</v>
      </c>
      <c r="CX2020" s="12">
        <v>0.1038793103448276</v>
      </c>
      <c r="CY2020" s="12">
        <v>0.18124897572496226</v>
      </c>
      <c r="CZ2020" s="15">
        <v>1.1229235880398669</v>
      </c>
      <c r="DA2020" s="20"/>
      <c r="DB2020" s="20"/>
    </row>
    <row r="2021" spans="1:106">
      <c r="A2021" s="8" t="s">
        <v>2283</v>
      </c>
      <c r="B2021" s="8" t="s">
        <v>2284</v>
      </c>
      <c r="C2021" s="9" t="s">
        <v>7148</v>
      </c>
      <c r="D2021" s="9" t="s">
        <v>7126</v>
      </c>
      <c r="E2021" s="10" t="s">
        <v>7127</v>
      </c>
      <c r="F2021" s="10" t="s">
        <v>7126</v>
      </c>
      <c r="G2021" s="11">
        <v>0.67</v>
      </c>
      <c r="H2021" s="11">
        <v>2.891546774258952</v>
      </c>
      <c r="I2021" s="12">
        <v>9.0499999999999997E-2</v>
      </c>
      <c r="J2021" s="12">
        <v>0.31818498307043513</v>
      </c>
      <c r="K2021" s="12">
        <v>4.7E-2</v>
      </c>
      <c r="L2021" s="12">
        <v>0.10350000000000001</v>
      </c>
      <c r="M2021" s="12">
        <v>6.8320350000000002E-2</v>
      </c>
      <c r="N2021" s="12">
        <v>0.12150790932025637</v>
      </c>
      <c r="O2021" s="12">
        <v>-0.27973561598182756</v>
      </c>
      <c r="P2021" s="12">
        <v>-5.9644538601636377E-2</v>
      </c>
      <c r="Q2021" s="13">
        <v>1.82</v>
      </c>
      <c r="R2021" s="13">
        <v>0</v>
      </c>
      <c r="S2021" s="13">
        <v>6.73</v>
      </c>
      <c r="T2021" s="13">
        <v>6.73</v>
      </c>
      <c r="U2021" s="13">
        <v>8.5500000000000007</v>
      </c>
      <c r="V2021" s="13">
        <v>3.18</v>
      </c>
      <c r="W2021" s="13">
        <v>5.370000000000001</v>
      </c>
      <c r="X2021" s="14">
        <v>0.3719298245614035</v>
      </c>
      <c r="Y2021" s="15">
        <v>5.5066079295154183E-2</v>
      </c>
      <c r="Z2021" s="14">
        <v>0.52619233776387808</v>
      </c>
      <c r="AA2021" s="14">
        <v>0.78713450292397658</v>
      </c>
      <c r="AB2021" s="14">
        <v>1.1105610561056107</v>
      </c>
      <c r="AC2021" s="14">
        <v>3.697802197802198</v>
      </c>
      <c r="AD2021" s="13">
        <v>0.40100000000000002</v>
      </c>
      <c r="AE2021" s="15">
        <v>-0.44258333333333333</v>
      </c>
      <c r="AF2021" s="14">
        <v>0.10488088481701516</v>
      </c>
      <c r="AG2021" s="14" t="s">
        <v>7128</v>
      </c>
      <c r="AH2021" s="15">
        <v>0.37991266375545857</v>
      </c>
      <c r="AI2021" s="5">
        <v>1.2603878116343492</v>
      </c>
      <c r="AJ2021" s="15">
        <v>7.4897119341563787</v>
      </c>
      <c r="AK2021" s="15">
        <v>7.4897119341563787</v>
      </c>
      <c r="AL2021" s="15" t="s">
        <v>7128</v>
      </c>
      <c r="AM2021" s="15" t="s">
        <v>7128</v>
      </c>
      <c r="AN2021" s="15">
        <v>0.30033003300330036</v>
      </c>
      <c r="AO2021" s="15">
        <v>3.7681159420289857E-2</v>
      </c>
      <c r="AP2021" s="15">
        <v>5.9010989010989023</v>
      </c>
      <c r="AQ2021" s="15">
        <v>5.1634615384615392</v>
      </c>
      <c r="AR2021" s="15">
        <v>0.55879292403746117</v>
      </c>
      <c r="AS2021" s="15">
        <v>0.11118012422360252</v>
      </c>
      <c r="AT2021" s="14">
        <v>0</v>
      </c>
      <c r="AU2021" s="14">
        <v>0</v>
      </c>
      <c r="AV2021" s="12">
        <v>-0.24600000000000002</v>
      </c>
      <c r="AW2021" s="12">
        <v>1.34E-2</v>
      </c>
      <c r="AX2021" s="12">
        <v>0.111</v>
      </c>
      <c r="AY2021" s="12">
        <v>0.17800000000000002</v>
      </c>
      <c r="AZ2021" s="14" t="s">
        <v>7128</v>
      </c>
      <c r="BA2021" s="14" t="s">
        <v>7128</v>
      </c>
      <c r="BB2021" s="14">
        <v>3.8449367088607592E-2</v>
      </c>
      <c r="BC2021" s="14">
        <v>6.1863370718619998E-2</v>
      </c>
      <c r="BD2021" s="14">
        <v>5.031055900621118E-3</v>
      </c>
      <c r="BE2021" s="14">
        <v>1.8840579710144929E-2</v>
      </c>
      <c r="BF2021" s="14">
        <v>0.10332103321033209</v>
      </c>
      <c r="BG2021" s="14">
        <v>1.5700000000000002E-2</v>
      </c>
      <c r="BH2021" s="13">
        <v>0.24299999999999999</v>
      </c>
      <c r="BI2021" s="13">
        <v>0.24299999999999999</v>
      </c>
      <c r="BJ2021" s="13">
        <v>0.91</v>
      </c>
      <c r="BK2021" s="13">
        <v>0.91</v>
      </c>
      <c r="BL2021" s="13">
        <v>48.3</v>
      </c>
      <c r="BM2021" s="13">
        <v>48.3</v>
      </c>
      <c r="BN2021" s="13">
        <v>1.04</v>
      </c>
      <c r="BO2021" s="13">
        <v>1.04</v>
      </c>
      <c r="BP2021" s="13">
        <v>0.81597785977859782</v>
      </c>
      <c r="BQ2021" s="13">
        <v>0</v>
      </c>
      <c r="BR2021" s="13">
        <v>0</v>
      </c>
      <c r="BS2021" s="13">
        <v>-0.111</v>
      </c>
      <c r="BT2021" s="14">
        <v>-0.13603310269976937</v>
      </c>
      <c r="BU2021" s="13">
        <v>0.92697785977859781</v>
      </c>
      <c r="BV2021" s="13">
        <v>0.35399999999999998</v>
      </c>
      <c r="BW2021" s="13">
        <v>0.35399999999999998</v>
      </c>
      <c r="BX2021" s="13">
        <v>6.32</v>
      </c>
      <c r="BY2021" s="13">
        <v>13.190000000000001</v>
      </c>
      <c r="BZ2021" s="13">
        <v>6.06</v>
      </c>
      <c r="CA2021" s="13">
        <v>9.61</v>
      </c>
      <c r="CB2021" s="13">
        <v>0</v>
      </c>
      <c r="CC2021" s="15">
        <v>-0.45600000000000002</v>
      </c>
      <c r="CD2021" s="15">
        <v>0.443</v>
      </c>
      <c r="CE2021" s="15">
        <v>0.36</v>
      </c>
      <c r="CF2021" s="15" t="s">
        <v>7128</v>
      </c>
      <c r="CG2021" s="15" t="s">
        <v>7128</v>
      </c>
      <c r="CH2021" s="13" t="s">
        <v>7128</v>
      </c>
      <c r="CI2021" s="13" t="s">
        <v>7128</v>
      </c>
      <c r="CJ2021" s="13">
        <v>0</v>
      </c>
      <c r="CK2021" s="12">
        <f t="shared" si="62"/>
        <v>0</v>
      </c>
      <c r="CL2021" s="36">
        <f t="shared" si="63"/>
        <v>5.0260145681581685</v>
      </c>
      <c r="CM2021" s="13">
        <v>0.27100000000000002</v>
      </c>
      <c r="CN2021" s="13">
        <v>2.8000000000000001E-2</v>
      </c>
      <c r="CO2021" s="13">
        <v>0.24299999999999999</v>
      </c>
      <c r="CP2021" s="13">
        <v>1.82</v>
      </c>
      <c r="CQ2021" s="13">
        <v>1.04</v>
      </c>
      <c r="CR2021" s="13">
        <v>5.370000000000001</v>
      </c>
      <c r="CS2021" s="13" t="s">
        <v>7128</v>
      </c>
      <c r="CT2021" s="13">
        <v>0</v>
      </c>
      <c r="CU2021" s="13">
        <v>0.91</v>
      </c>
      <c r="CV2021" s="13">
        <v>9.61</v>
      </c>
      <c r="CW2021" s="13">
        <v>1.04</v>
      </c>
      <c r="CX2021" s="12">
        <v>3.8449367088607592E-2</v>
      </c>
      <c r="CY2021" s="12">
        <v>6.1863370718619998E-2</v>
      </c>
      <c r="CZ2021" s="15">
        <v>5.1634615384615392</v>
      </c>
      <c r="DA2021" s="20"/>
      <c r="DB2021" s="20"/>
    </row>
    <row r="2022" spans="1:106">
      <c r="A2022" s="8" t="s">
        <v>5457</v>
      </c>
      <c r="B2022" s="8" t="s">
        <v>5458</v>
      </c>
      <c r="C2022" s="9" t="s">
        <v>7167</v>
      </c>
      <c r="D2022" s="9" t="s">
        <v>7126</v>
      </c>
      <c r="E2022" s="10" t="s">
        <v>7127</v>
      </c>
      <c r="F2022" s="10" t="s">
        <v>7126</v>
      </c>
      <c r="G2022" s="11">
        <v>0.83</v>
      </c>
      <c r="H2022" s="11">
        <v>4.2720588235294121</v>
      </c>
      <c r="I2022" s="12">
        <v>9.0499999999999997E-2</v>
      </c>
      <c r="J2022" s="12">
        <v>0.4431213235294118</v>
      </c>
      <c r="K2022" s="12">
        <v>4.7E-2</v>
      </c>
      <c r="L2022" s="12">
        <v>0.10350000000000001</v>
      </c>
      <c r="M2022" s="12">
        <v>6.8320350000000002E-2</v>
      </c>
      <c r="N2022" s="12">
        <v>0.14113882485714291</v>
      </c>
      <c r="O2022" s="12">
        <v>-0.45159589980059822</v>
      </c>
      <c r="P2022" s="12">
        <v>-0.15755379531019609</v>
      </c>
      <c r="Q2022" s="13">
        <v>0.10199999999999999</v>
      </c>
      <c r="R2022" s="13">
        <v>0</v>
      </c>
      <c r="S2022" s="13">
        <v>0.42299999999999999</v>
      </c>
      <c r="T2022" s="13">
        <v>0.42299999999999999</v>
      </c>
      <c r="U2022" s="13">
        <v>0.52500000000000002</v>
      </c>
      <c r="V2022" s="13">
        <v>1.2E-2</v>
      </c>
      <c r="W2022" s="13">
        <v>0.51300000000000001</v>
      </c>
      <c r="X2022" s="14">
        <v>2.2857142857142857E-2</v>
      </c>
      <c r="Y2022" s="15">
        <v>8.1967213114754106E-2</v>
      </c>
      <c r="Z2022" s="14">
        <v>0.27414128321451714</v>
      </c>
      <c r="AA2022" s="14">
        <v>0.80571428571428561</v>
      </c>
      <c r="AB2022" s="14">
        <v>0.37767857142857136</v>
      </c>
      <c r="AC2022" s="14">
        <v>4.1470588235294121</v>
      </c>
      <c r="AD2022" s="13">
        <v>1.7000000000000001E-2</v>
      </c>
      <c r="AE2022" s="15">
        <v>0.50736111111111104</v>
      </c>
      <c r="AF2022" s="14">
        <v>7.0710678118654752E-2</v>
      </c>
      <c r="AG2022" s="14" t="s">
        <v>7128</v>
      </c>
      <c r="AH2022" s="15">
        <v>0.55263157894736836</v>
      </c>
      <c r="AI2022" s="5" t="s">
        <v>7128</v>
      </c>
      <c r="AJ2022" s="15" t="s">
        <v>7128</v>
      </c>
      <c r="AK2022" s="15" t="s">
        <v>7128</v>
      </c>
      <c r="AL2022" s="15" t="s">
        <v>7128</v>
      </c>
      <c r="AM2022" s="15" t="s">
        <v>7128</v>
      </c>
      <c r="AN2022" s="15">
        <v>9.1071428571428553E-2</v>
      </c>
      <c r="AO2022" s="15">
        <v>0.67105263157894735</v>
      </c>
      <c r="AP2022" s="15" t="s">
        <v>7128</v>
      </c>
      <c r="AQ2022" s="15" t="s">
        <v>7128</v>
      </c>
      <c r="AR2022" s="15">
        <v>0.3350751143043762</v>
      </c>
      <c r="AS2022" s="15">
        <v>3.375</v>
      </c>
      <c r="AT2022" s="14" t="s">
        <v>7128</v>
      </c>
      <c r="AU2022" s="14">
        <v>0</v>
      </c>
      <c r="AV2022" s="12" t="s">
        <v>7128</v>
      </c>
      <c r="AW2022" s="12" t="s">
        <v>7128</v>
      </c>
      <c r="AX2022" s="12" t="s">
        <v>7128</v>
      </c>
      <c r="AY2022" s="12">
        <v>-0.41899999999999998</v>
      </c>
      <c r="AZ2022" s="14" t="s">
        <v>7128</v>
      </c>
      <c r="BA2022" s="14" t="s">
        <v>7128</v>
      </c>
      <c r="BB2022" s="14">
        <v>-8.4745762711864406E-3</v>
      </c>
      <c r="BC2022" s="14">
        <v>-1.6414970453053186E-2</v>
      </c>
      <c r="BD2022" s="14">
        <v>-6.5789473684210523E-2</v>
      </c>
      <c r="BE2022" s="14">
        <v>-0.16447368421052633</v>
      </c>
      <c r="BF2022" s="14">
        <v>0</v>
      </c>
      <c r="BG2022" s="14">
        <v>3.1699999999999999E-2</v>
      </c>
      <c r="BH2022" s="13">
        <v>-0.01</v>
      </c>
      <c r="BI2022" s="13">
        <v>-0.01</v>
      </c>
      <c r="BJ2022" s="13">
        <v>-2.5000000000000001E-2</v>
      </c>
      <c r="BK2022" s="13">
        <v>-2.5000000000000001E-2</v>
      </c>
      <c r="BL2022" s="13">
        <v>0.152</v>
      </c>
      <c r="BM2022" s="13">
        <v>0.152</v>
      </c>
      <c r="BN2022" s="13">
        <v>-2.4E-2</v>
      </c>
      <c r="BO2022" s="13">
        <v>-2.4E-2</v>
      </c>
      <c r="BP2022" s="13">
        <v>-2.5000000000000001E-2</v>
      </c>
      <c r="BQ2022" s="13">
        <v>0</v>
      </c>
      <c r="BR2022" s="13">
        <v>0</v>
      </c>
      <c r="BS2022" s="13">
        <v>0</v>
      </c>
      <c r="BT2022" s="14" t="s">
        <v>7128</v>
      </c>
      <c r="BU2022" s="13">
        <v>-2.5000000000000001E-2</v>
      </c>
      <c r="BV2022" s="13">
        <v>-0.01</v>
      </c>
      <c r="BW2022" s="13">
        <v>-0.01</v>
      </c>
      <c r="BX2022" s="13">
        <v>1.18</v>
      </c>
      <c r="BY2022" s="13">
        <v>1.5229999999999999</v>
      </c>
      <c r="BZ2022" s="13">
        <v>1.1200000000000001</v>
      </c>
      <c r="CA2022" s="13">
        <v>1.5310000000000001</v>
      </c>
      <c r="CB2022" s="13">
        <v>0</v>
      </c>
      <c r="CC2022" s="15">
        <v>-0.215</v>
      </c>
      <c r="CD2022" s="15">
        <v>0.99</v>
      </c>
      <c r="CE2022" s="15">
        <v>0.36</v>
      </c>
      <c r="CF2022" s="15">
        <v>2.2895606785698122</v>
      </c>
      <c r="CG2022" s="15">
        <v>2.3426940662868225</v>
      </c>
      <c r="CH2022" s="13">
        <v>1.3833333333333335E-2</v>
      </c>
      <c r="CI2022" s="13">
        <v>8.3333333333333382E-4</v>
      </c>
      <c r="CJ2022" s="13">
        <v>0</v>
      </c>
      <c r="CK2022" s="12">
        <f t="shared" si="62"/>
        <v>0</v>
      </c>
      <c r="CL2022" s="36">
        <f t="shared" si="63"/>
        <v>9.9281515349444793E-2</v>
      </c>
      <c r="CM2022" s="13" t="s">
        <v>7128</v>
      </c>
      <c r="CN2022" s="13" t="s">
        <v>7128</v>
      </c>
      <c r="CO2022" s="13" t="s">
        <v>7128</v>
      </c>
      <c r="CP2022" s="13" t="s">
        <v>7128</v>
      </c>
      <c r="CQ2022" s="13" t="s">
        <v>7128</v>
      </c>
      <c r="CR2022" s="13" t="s">
        <v>7128</v>
      </c>
      <c r="CS2022" s="13" t="s">
        <v>7128</v>
      </c>
      <c r="CT2022" s="13">
        <v>0</v>
      </c>
      <c r="CU2022" s="13">
        <v>-2.5000000000000001E-2</v>
      </c>
      <c r="CV2022" s="13">
        <v>1.5310000000000001</v>
      </c>
      <c r="CW2022" s="13">
        <v>-2.4E-2</v>
      </c>
      <c r="CX2022" s="12">
        <v>-8.4745762711864406E-3</v>
      </c>
      <c r="CY2022" s="12">
        <v>-1.6414970453053186E-2</v>
      </c>
      <c r="CZ2022" s="15" t="s">
        <v>7128</v>
      </c>
      <c r="DA2022" s="20"/>
      <c r="DB2022" s="20"/>
    </row>
    <row r="2023" spans="1:106">
      <c r="A2023" s="8" t="s">
        <v>3577</v>
      </c>
      <c r="B2023" s="8" t="s">
        <v>3578</v>
      </c>
      <c r="C2023" s="9" t="s">
        <v>7149</v>
      </c>
      <c r="D2023" s="9" t="s">
        <v>7126</v>
      </c>
      <c r="E2023" s="10" t="s">
        <v>7127</v>
      </c>
      <c r="F2023" s="10" t="s">
        <v>7126</v>
      </c>
      <c r="G2023" s="11">
        <v>0.85</v>
      </c>
      <c r="H2023" s="11">
        <v>0.91284284372652136</v>
      </c>
      <c r="I2023" s="12">
        <v>9.0499999999999997E-2</v>
      </c>
      <c r="J2023" s="12">
        <v>0.13911227735725018</v>
      </c>
      <c r="K2023" s="12">
        <v>3.6999999999999998E-2</v>
      </c>
      <c r="L2023" s="12">
        <v>9.35E-2</v>
      </c>
      <c r="M2023" s="12">
        <v>6.1719349999999999E-2</v>
      </c>
      <c r="N2023" s="12">
        <v>0.13217117173826437</v>
      </c>
      <c r="O2023" s="12">
        <v>-1.2324058563421281E-2</v>
      </c>
      <c r="P2023" s="12">
        <v>-2.3550180636646142E-2</v>
      </c>
      <c r="Q2023" s="13">
        <v>8.8000000000000007</v>
      </c>
      <c r="R2023" s="13">
        <v>0</v>
      </c>
      <c r="S2023" s="13">
        <v>0.86699999999999999</v>
      </c>
      <c r="T2023" s="13">
        <v>0.86699999999999999</v>
      </c>
      <c r="U2023" s="13">
        <v>9.6670000000000016</v>
      </c>
      <c r="V2023" s="13">
        <v>2.5999999999999999E-2</v>
      </c>
      <c r="W2023" s="13">
        <v>9.6410000000000018</v>
      </c>
      <c r="X2023" s="14">
        <v>2.6895624288817621E-3</v>
      </c>
      <c r="Y2023" s="15">
        <v>0.33396946564885494</v>
      </c>
      <c r="Z2023" s="14">
        <v>0.10325116112897463</v>
      </c>
      <c r="AA2023" s="14">
        <v>8.9686562532326458E-2</v>
      </c>
      <c r="AB2023" s="14">
        <v>0.11513944223107569</v>
      </c>
      <c r="AC2023" s="14">
        <v>9.8522727272727262E-2</v>
      </c>
      <c r="AD2023" s="13">
        <v>1.68</v>
      </c>
      <c r="AE2023" s="15">
        <v>0.71377777777777784</v>
      </c>
      <c r="AF2023" s="14">
        <v>3.1622776601683791E-2</v>
      </c>
      <c r="AG2023" s="14">
        <v>0.57395339532056089</v>
      </c>
      <c r="AH2023" s="15">
        <v>0.40175219023779729</v>
      </c>
      <c r="AI2023" s="5">
        <v>13</v>
      </c>
      <c r="AJ2023" s="15">
        <v>9.7345132743362832</v>
      </c>
      <c r="AK2023" s="15">
        <v>9.7345132743362832</v>
      </c>
      <c r="AL2023" s="15">
        <v>7.7064220183486238</v>
      </c>
      <c r="AM2023" s="15" t="s">
        <v>7128</v>
      </c>
      <c r="AN2023" s="15">
        <v>1.1686586985391767</v>
      </c>
      <c r="AO2023" s="15">
        <v>0.81481481481481488</v>
      </c>
      <c r="AP2023" s="15">
        <v>8.2401709401709429</v>
      </c>
      <c r="AQ2023" s="15">
        <v>5.5408045977011504</v>
      </c>
      <c r="AR2023" s="15">
        <v>1.1517142515828458</v>
      </c>
      <c r="AS2023" s="15">
        <v>0.89268518518518525</v>
      </c>
      <c r="AT2023" s="14">
        <v>0.13911504424778762</v>
      </c>
      <c r="AU2023" s="14">
        <v>1.429090909090909E-2</v>
      </c>
      <c r="AV2023" s="12">
        <v>3.6799999999999999E-2</v>
      </c>
      <c r="AW2023" s="12">
        <v>5.7800000000000004E-2</v>
      </c>
      <c r="AX2023" s="12">
        <v>0.154</v>
      </c>
      <c r="AY2023" s="12">
        <v>0.17899999999999999</v>
      </c>
      <c r="AZ2023" s="14" t="s">
        <v>7128</v>
      </c>
      <c r="BA2023" s="14" t="s">
        <v>7128</v>
      </c>
      <c r="BB2023" s="14">
        <v>0.1267882187938289</v>
      </c>
      <c r="BC2023" s="14">
        <v>0.10862099110161823</v>
      </c>
      <c r="BD2023" s="14">
        <v>8.3703703703703697E-2</v>
      </c>
      <c r="BE2023" s="14">
        <v>0.10833333333333332</v>
      </c>
      <c r="BF2023" s="14">
        <v>0.24958677685950414</v>
      </c>
      <c r="BG2023" s="14">
        <v>0.10279999999999999</v>
      </c>
      <c r="BH2023" s="13">
        <v>0.90400000000000003</v>
      </c>
      <c r="BI2023" s="13">
        <v>0.90400000000000003</v>
      </c>
      <c r="BJ2023" s="13">
        <v>1.17</v>
      </c>
      <c r="BK2023" s="13">
        <v>1.17</v>
      </c>
      <c r="BL2023" s="13">
        <v>10.8</v>
      </c>
      <c r="BM2023" s="13">
        <v>10.8</v>
      </c>
      <c r="BN2023" s="13">
        <v>1.74</v>
      </c>
      <c r="BO2023" s="13">
        <v>1.74</v>
      </c>
      <c r="BP2023" s="13">
        <v>0.87798347107438013</v>
      </c>
      <c r="BQ2023" s="13">
        <v>0</v>
      </c>
      <c r="BR2023" s="13">
        <v>0</v>
      </c>
      <c r="BS2023" s="13">
        <v>-0.64400000000000002</v>
      </c>
      <c r="BT2023" s="14">
        <v>-0.73349900222146924</v>
      </c>
      <c r="BU2023" s="13">
        <v>1.52198347107438</v>
      </c>
      <c r="BV2023" s="13">
        <v>1.548</v>
      </c>
      <c r="BW2023" s="13">
        <v>1.548</v>
      </c>
      <c r="BX2023" s="13">
        <v>7.13</v>
      </c>
      <c r="BY2023" s="13">
        <v>8.0830000000000002</v>
      </c>
      <c r="BZ2023" s="13">
        <v>7.53</v>
      </c>
      <c r="CA2023" s="13">
        <v>8.3710000000000004</v>
      </c>
      <c r="CB2023" s="13">
        <v>-0.12576000000000001</v>
      </c>
      <c r="CC2023" s="15">
        <v>0.121</v>
      </c>
      <c r="CD2023" s="15">
        <v>0.53300000000000003</v>
      </c>
      <c r="CE2023" s="15">
        <v>0.36</v>
      </c>
      <c r="CF2023" s="15">
        <v>0.27075825328884501</v>
      </c>
      <c r="CG2023" s="15">
        <v>0.30972433909056557</v>
      </c>
      <c r="CH2023" s="13">
        <v>1.3152499999999998</v>
      </c>
      <c r="CI2023" s="13">
        <v>0.83399999999999996</v>
      </c>
      <c r="CJ2023" s="13">
        <v>-0.12576000000000001</v>
      </c>
      <c r="CK2023" s="12">
        <f t="shared" si="62"/>
        <v>8.124031007751939E-2</v>
      </c>
      <c r="CL2023" s="36">
        <f t="shared" si="63"/>
        <v>1.2901684386572692</v>
      </c>
      <c r="CM2023" s="13">
        <v>1.21</v>
      </c>
      <c r="CN2023" s="13">
        <v>0.30199999999999999</v>
      </c>
      <c r="CO2023" s="13">
        <v>0.90400000000000003</v>
      </c>
      <c r="CP2023" s="13">
        <v>8.8000000000000007</v>
      </c>
      <c r="CQ2023" s="13">
        <v>1.74</v>
      </c>
      <c r="CR2023" s="13">
        <v>9.6410000000000018</v>
      </c>
      <c r="CS2023" s="13">
        <v>1.548</v>
      </c>
      <c r="CT2023" s="13">
        <v>0.27200000000000002</v>
      </c>
      <c r="CU2023" s="13">
        <v>1.0364</v>
      </c>
      <c r="CV2023" s="13">
        <v>8.6430000000000007</v>
      </c>
      <c r="CW2023" s="13">
        <v>1.74</v>
      </c>
      <c r="CX2023" s="12">
        <v>0.10407997838422048</v>
      </c>
      <c r="CY2023" s="12">
        <v>9.308536977412446E-2</v>
      </c>
      <c r="CZ2023" s="15">
        <v>5.5408045977011504</v>
      </c>
      <c r="DA2023" s="20"/>
      <c r="DB2023" s="20"/>
    </row>
    <row r="2024" spans="1:106">
      <c r="A2024" s="8" t="s">
        <v>5097</v>
      </c>
      <c r="B2024" s="8" t="s">
        <v>5098</v>
      </c>
      <c r="C2024" s="9" t="s">
        <v>7148</v>
      </c>
      <c r="D2024" s="9" t="s">
        <v>7126</v>
      </c>
      <c r="E2024" s="10" t="s">
        <v>7127</v>
      </c>
      <c r="F2024" s="10" t="s">
        <v>7126</v>
      </c>
      <c r="G2024" s="11">
        <v>0.67</v>
      </c>
      <c r="H2024" s="11">
        <v>0.67</v>
      </c>
      <c r="I2024" s="12">
        <v>9.0499999999999997E-2</v>
      </c>
      <c r="J2024" s="12">
        <v>0.117135</v>
      </c>
      <c r="K2024" s="12">
        <v>4.7E-2</v>
      </c>
      <c r="L2024" s="12">
        <v>0.10350000000000001</v>
      </c>
      <c r="M2024" s="12">
        <v>6.8320350000000002E-2</v>
      </c>
      <c r="N2024" s="12">
        <v>0.117135</v>
      </c>
      <c r="O2024" s="12">
        <v>2.8319545454545444E-2</v>
      </c>
      <c r="P2024" s="12">
        <v>7.9253261851015819E-2</v>
      </c>
      <c r="Q2024" s="13">
        <v>3.96</v>
      </c>
      <c r="R2024" s="13">
        <v>0</v>
      </c>
      <c r="S2024" s="13">
        <v>0</v>
      </c>
      <c r="T2024" s="13">
        <v>0</v>
      </c>
      <c r="U2024" s="13">
        <v>3.96</v>
      </c>
      <c r="V2024" s="13">
        <v>0.22500000000000001</v>
      </c>
      <c r="W2024" s="13">
        <v>3.7349999999999999</v>
      </c>
      <c r="X2024" s="14">
        <v>5.6818181818181823E-2</v>
      </c>
      <c r="Y2024" s="15" t="s">
        <v>7128</v>
      </c>
      <c r="Z2024" s="14">
        <v>0</v>
      </c>
      <c r="AA2024" s="14">
        <v>0</v>
      </c>
      <c r="AB2024" s="14">
        <v>0</v>
      </c>
      <c r="AC2024" s="14">
        <v>0</v>
      </c>
      <c r="AD2024" s="13">
        <v>0.747</v>
      </c>
      <c r="AE2024" s="15" t="s">
        <v>7128</v>
      </c>
      <c r="AF2024" s="14" t="s">
        <v>7128</v>
      </c>
      <c r="AG2024" s="14" t="s">
        <v>7128</v>
      </c>
      <c r="AH2024" s="15">
        <v>0.58598726114649691</v>
      </c>
      <c r="AI2024" s="5" t="s">
        <v>7128</v>
      </c>
      <c r="AJ2024" s="15">
        <v>45</v>
      </c>
      <c r="AK2024" s="15">
        <v>45</v>
      </c>
      <c r="AL2024" s="15" t="s">
        <v>7128</v>
      </c>
      <c r="AM2024" s="15" t="s">
        <v>7128</v>
      </c>
      <c r="AN2024" s="15">
        <v>5.9370314842578704</v>
      </c>
      <c r="AO2024" s="15">
        <v>6.4181523500810371</v>
      </c>
      <c r="AP2024" s="15">
        <v>42.931034482758619</v>
      </c>
      <c r="AQ2024" s="15">
        <v>38.90625</v>
      </c>
      <c r="AR2024" s="15">
        <v>8.4502262443438898</v>
      </c>
      <c r="AS2024" s="15">
        <v>6.0534846029173419</v>
      </c>
      <c r="AT2024" s="14">
        <v>0</v>
      </c>
      <c r="AU2024" s="14">
        <v>0</v>
      </c>
      <c r="AV2024" s="12">
        <v>4.0650000000000004</v>
      </c>
      <c r="AW2024" s="12" t="s">
        <v>7128</v>
      </c>
      <c r="AX2024" s="12">
        <v>0.14000000000000001</v>
      </c>
      <c r="AY2024" s="12">
        <v>0.77099999999999991</v>
      </c>
      <c r="AZ2024" s="14" t="s">
        <v>7128</v>
      </c>
      <c r="BA2024" s="14" t="s">
        <v>7128</v>
      </c>
      <c r="BB2024" s="14">
        <v>0.14545454545454545</v>
      </c>
      <c r="BC2024" s="14">
        <v>0.19638826185101582</v>
      </c>
      <c r="BD2024" s="14">
        <v>0.14262560777957861</v>
      </c>
      <c r="BE2024" s="14">
        <v>0.14100486223662884</v>
      </c>
      <c r="BF2024" s="14">
        <v>0</v>
      </c>
      <c r="BG2024" s="14" t="s">
        <v>7128</v>
      </c>
      <c r="BH2024" s="13">
        <v>8.7999999999999995E-2</v>
      </c>
      <c r="BI2024" s="13">
        <v>8.7999999999999995E-2</v>
      </c>
      <c r="BJ2024" s="13">
        <v>8.6999999999999994E-2</v>
      </c>
      <c r="BK2024" s="13">
        <v>8.6999999999999994E-2</v>
      </c>
      <c r="BL2024" s="13">
        <v>0.61699999999999999</v>
      </c>
      <c r="BM2024" s="13">
        <v>0.61699999999999999</v>
      </c>
      <c r="BN2024" s="13">
        <v>9.6000000000000002E-2</v>
      </c>
      <c r="BO2024" s="13">
        <v>9.6000000000000002E-2</v>
      </c>
      <c r="BP2024" s="13">
        <v>8.6999999999999994E-2</v>
      </c>
      <c r="BQ2024" s="13">
        <v>0</v>
      </c>
      <c r="BR2024" s="13">
        <v>0</v>
      </c>
      <c r="BS2024" s="13">
        <v>-8.9999999999999993E-3</v>
      </c>
      <c r="BT2024" s="14">
        <v>-0.10344827586206896</v>
      </c>
      <c r="BU2024" s="13">
        <v>9.5999999999999988E-2</v>
      </c>
      <c r="BV2024" s="13">
        <v>9.6999999999999989E-2</v>
      </c>
      <c r="BW2024" s="13">
        <v>9.6999999999999989E-2</v>
      </c>
      <c r="BX2024" s="13">
        <v>0.60499999999999998</v>
      </c>
      <c r="BY2024" s="13">
        <v>0.44299999999999995</v>
      </c>
      <c r="BZ2024" s="13">
        <v>0.66700000000000004</v>
      </c>
      <c r="CA2024" s="13">
        <v>0.44200000000000006</v>
      </c>
      <c r="CB2024" s="13">
        <v>0</v>
      </c>
      <c r="CC2024" s="15" t="s">
        <v>7128</v>
      </c>
      <c r="CD2024" s="15" t="s">
        <v>7128</v>
      </c>
      <c r="CE2024" s="15">
        <v>0.36</v>
      </c>
      <c r="CF2024" s="15" t="s">
        <v>7128</v>
      </c>
      <c r="CG2024" s="15" t="s">
        <v>7128</v>
      </c>
      <c r="CH2024" s="13" t="s">
        <v>7128</v>
      </c>
      <c r="CI2024" s="13" t="s">
        <v>7128</v>
      </c>
      <c r="CJ2024" s="13">
        <v>0</v>
      </c>
      <c r="CK2024" s="12">
        <f t="shared" si="62"/>
        <v>0</v>
      </c>
      <c r="CL2024" s="36">
        <f t="shared" si="63"/>
        <v>1.3959276018099545</v>
      </c>
      <c r="CM2024" s="13">
        <v>8.7999999999999995E-2</v>
      </c>
      <c r="CN2024" s="13" t="s">
        <v>7128</v>
      </c>
      <c r="CO2024" s="13">
        <v>8.7999999999999995E-2</v>
      </c>
      <c r="CP2024" s="13">
        <v>3.96</v>
      </c>
      <c r="CQ2024" s="13">
        <v>9.6000000000000002E-2</v>
      </c>
      <c r="CR2024" s="13">
        <v>3.7349999999999999</v>
      </c>
      <c r="CS2024" s="13" t="s">
        <v>7128</v>
      </c>
      <c r="CT2024" s="13">
        <v>0</v>
      </c>
      <c r="CU2024" s="13">
        <v>8.6999999999999994E-2</v>
      </c>
      <c r="CV2024" s="13">
        <v>0.44200000000000006</v>
      </c>
      <c r="CW2024" s="13">
        <v>9.6000000000000002E-2</v>
      </c>
      <c r="CX2024" s="12">
        <v>0.14545454545454545</v>
      </c>
      <c r="CY2024" s="12">
        <v>0.19638826185101582</v>
      </c>
      <c r="CZ2024" s="15">
        <v>38.90625</v>
      </c>
      <c r="DA2024" s="20"/>
      <c r="DB2024" s="20"/>
    </row>
    <row r="2025" spans="1:106">
      <c r="A2025" s="8" t="s">
        <v>907</v>
      </c>
      <c r="B2025" s="8" t="s">
        <v>908</v>
      </c>
      <c r="C2025" s="9" t="s">
        <v>7150</v>
      </c>
      <c r="D2025" s="9" t="s">
        <v>7126</v>
      </c>
      <c r="E2025" s="10" t="s">
        <v>7127</v>
      </c>
      <c r="F2025" s="10" t="s">
        <v>7126</v>
      </c>
      <c r="G2025" s="11">
        <v>0.76</v>
      </c>
      <c r="H2025" s="11">
        <v>0.76</v>
      </c>
      <c r="I2025" s="12">
        <v>9.0499999999999997E-2</v>
      </c>
      <c r="J2025" s="12">
        <v>0.12528</v>
      </c>
      <c r="K2025" s="12">
        <v>3.2000000000000001E-2</v>
      </c>
      <c r="L2025" s="12">
        <v>8.8499999999999995E-2</v>
      </c>
      <c r="M2025" s="12">
        <v>5.8418850000000001E-2</v>
      </c>
      <c r="N2025" s="12">
        <v>0.12528</v>
      </c>
      <c r="O2025" s="12" t="s">
        <v>7128</v>
      </c>
      <c r="P2025" s="12" t="s">
        <v>7128</v>
      </c>
      <c r="Q2025" s="13">
        <v>234.4</v>
      </c>
      <c r="R2025" s="13">
        <v>0</v>
      </c>
      <c r="S2025" s="13">
        <v>0</v>
      </c>
      <c r="T2025" s="13">
        <v>0</v>
      </c>
      <c r="U2025" s="13">
        <v>234.4</v>
      </c>
      <c r="V2025" s="13">
        <v>0</v>
      </c>
      <c r="W2025" s="13">
        <v>234.4</v>
      </c>
      <c r="X2025" s="14">
        <v>0</v>
      </c>
      <c r="Y2025" s="15">
        <v>1.6797312430011199E-2</v>
      </c>
      <c r="Z2025" s="14" t="s">
        <v>7128</v>
      </c>
      <c r="AA2025" s="14">
        <v>0</v>
      </c>
      <c r="AB2025" s="14" t="s">
        <v>7128</v>
      </c>
      <c r="AC2025" s="14">
        <v>0</v>
      </c>
      <c r="AD2025" s="13">
        <v>2.62</v>
      </c>
      <c r="AE2025" s="15">
        <v>0.90241666666666664</v>
      </c>
      <c r="AF2025" s="14">
        <v>0.10488088481701516</v>
      </c>
      <c r="AG2025" s="14">
        <v>0.44622049176693718</v>
      </c>
      <c r="AH2025" s="15">
        <v>0.27303182579564489</v>
      </c>
      <c r="AI2025" s="5">
        <v>2.1117318435754191</v>
      </c>
      <c r="AJ2025" s="15">
        <v>7.1030303030303035</v>
      </c>
      <c r="AK2025" s="15">
        <v>7.1030303030303035</v>
      </c>
      <c r="AL2025" s="15">
        <v>7.0619946091644206</v>
      </c>
      <c r="AM2025" s="15" t="s">
        <v>7128</v>
      </c>
      <c r="AN2025" s="15" t="s">
        <v>7128</v>
      </c>
      <c r="AO2025" s="15">
        <v>0.80799724233023096</v>
      </c>
      <c r="AP2025" s="15">
        <v>6.2010582010582018</v>
      </c>
      <c r="AQ2025" s="15">
        <v>4.2082585278276481</v>
      </c>
      <c r="AR2025" s="15" t="s">
        <v>7128</v>
      </c>
      <c r="AS2025" s="15">
        <v>0.80799724233023096</v>
      </c>
      <c r="AT2025" s="14">
        <v>0.2164848484848485</v>
      </c>
      <c r="AU2025" s="14">
        <v>3.0477815699658704E-2</v>
      </c>
      <c r="AV2025" s="12">
        <v>-0.10199999999999999</v>
      </c>
      <c r="AW2025" s="12">
        <v>-0.161</v>
      </c>
      <c r="AX2025" s="12">
        <v>0.221</v>
      </c>
      <c r="AY2025" s="12">
        <v>9.0899999999999995E-2</v>
      </c>
      <c r="AZ2025" s="14" t="s">
        <v>7128</v>
      </c>
      <c r="BA2025" s="14">
        <v>0.21899999999999997</v>
      </c>
      <c r="BB2025" s="14" t="s">
        <v>7128</v>
      </c>
      <c r="BC2025" s="14" t="s">
        <v>7128</v>
      </c>
      <c r="BD2025" s="14">
        <v>0.1137538779731127</v>
      </c>
      <c r="BE2025" s="14">
        <v>0.13029989658738364</v>
      </c>
      <c r="BF2025" s="14">
        <v>0.10402144772117963</v>
      </c>
      <c r="BG2025" s="14">
        <v>0.31030000000000002</v>
      </c>
      <c r="BH2025" s="13">
        <v>33</v>
      </c>
      <c r="BI2025" s="13">
        <v>33</v>
      </c>
      <c r="BJ2025" s="13">
        <v>37.799999999999997</v>
      </c>
      <c r="BK2025" s="13">
        <v>37.799999999999997</v>
      </c>
      <c r="BL2025" s="13">
        <v>290.10000000000002</v>
      </c>
      <c r="BM2025" s="13">
        <v>290.10000000000002</v>
      </c>
      <c r="BN2025" s="13">
        <v>55.7</v>
      </c>
      <c r="BO2025" s="13">
        <v>55.7</v>
      </c>
      <c r="BP2025" s="13">
        <v>33.867989276139411</v>
      </c>
      <c r="BQ2025" s="13">
        <v>0</v>
      </c>
      <c r="BR2025" s="13">
        <v>0</v>
      </c>
      <c r="BS2025" s="13">
        <v>-12.6</v>
      </c>
      <c r="BT2025" s="14">
        <v>-0.37203271494115298</v>
      </c>
      <c r="BU2025" s="13">
        <v>46.467989276139413</v>
      </c>
      <c r="BV2025" s="13">
        <v>45.6</v>
      </c>
      <c r="BW2025" s="13">
        <v>45.6</v>
      </c>
      <c r="BX2025" s="13">
        <v>0</v>
      </c>
      <c r="BY2025" s="13">
        <v>0</v>
      </c>
      <c r="BZ2025" s="13">
        <v>0</v>
      </c>
      <c r="CA2025" s="13">
        <v>0</v>
      </c>
      <c r="CB2025" s="13">
        <v>-7.1440000000000001</v>
      </c>
      <c r="CC2025" s="15">
        <v>0.312</v>
      </c>
      <c r="CD2025" s="15">
        <v>0.35099999999999998</v>
      </c>
      <c r="CE2025" s="15">
        <v>0.36</v>
      </c>
      <c r="CF2025" s="15" t="s">
        <v>7128</v>
      </c>
      <c r="CG2025" s="15" t="s">
        <v>7128</v>
      </c>
      <c r="CH2025" s="13" t="s">
        <v>7128</v>
      </c>
      <c r="CI2025" s="13" t="s">
        <v>7128</v>
      </c>
      <c r="CJ2025" s="13">
        <v>-7.1440000000000001</v>
      </c>
      <c r="CK2025" s="12">
        <f t="shared" si="62"/>
        <v>0.15666666666666668</v>
      </c>
      <c r="CL2025" s="36" t="str">
        <f t="shared" si="63"/>
        <v>NA</v>
      </c>
      <c r="CM2025" s="13">
        <v>37.299999999999997</v>
      </c>
      <c r="CN2025" s="13">
        <v>3.88</v>
      </c>
      <c r="CO2025" s="13">
        <v>33</v>
      </c>
      <c r="CP2025" s="13">
        <v>234.4</v>
      </c>
      <c r="CQ2025" s="13">
        <v>55.7</v>
      </c>
      <c r="CR2025" s="13">
        <v>234.4</v>
      </c>
      <c r="CS2025" s="13">
        <v>45.6</v>
      </c>
      <c r="CT2025" s="13">
        <v>0</v>
      </c>
      <c r="CU2025" s="13">
        <v>37.799999999999997</v>
      </c>
      <c r="CV2025" s="13">
        <v>0</v>
      </c>
      <c r="CW2025" s="13">
        <v>55.7</v>
      </c>
      <c r="CX2025" s="12" t="s">
        <v>7128</v>
      </c>
      <c r="CY2025" s="12" t="s">
        <v>7128</v>
      </c>
      <c r="CZ2025" s="15">
        <v>4.2082585278276481</v>
      </c>
      <c r="DA2025" s="20"/>
      <c r="DB2025" s="20"/>
    </row>
    <row r="2026" spans="1:106" ht="24">
      <c r="A2026" s="8" t="s">
        <v>1703</v>
      </c>
      <c r="B2026" s="8" t="s">
        <v>1704</v>
      </c>
      <c r="C2026" s="9" t="s">
        <v>7155</v>
      </c>
      <c r="D2026" s="9" t="s">
        <v>7126</v>
      </c>
      <c r="E2026" s="10" t="s">
        <v>7127</v>
      </c>
      <c r="F2026" s="10" t="s">
        <v>7126</v>
      </c>
      <c r="G2026" s="11">
        <v>0.92</v>
      </c>
      <c r="H2026" s="11">
        <v>0.92907741220610018</v>
      </c>
      <c r="I2026" s="12">
        <v>9.0499999999999997E-2</v>
      </c>
      <c r="J2026" s="12">
        <v>0.14058150580465206</v>
      </c>
      <c r="K2026" s="12">
        <v>3.2000000000000001E-2</v>
      </c>
      <c r="L2026" s="12">
        <v>8.8499999999999995E-2</v>
      </c>
      <c r="M2026" s="12">
        <v>5.8418850000000001E-2</v>
      </c>
      <c r="N2026" s="12">
        <v>0.13950614523383156</v>
      </c>
      <c r="O2026" s="12">
        <v>0.10742985783171158</v>
      </c>
      <c r="P2026" s="12">
        <v>1.5535398906102726E-2</v>
      </c>
      <c r="Q2026" s="13">
        <v>196.4</v>
      </c>
      <c r="R2026" s="13">
        <v>2.6046104448312186</v>
      </c>
      <c r="S2026" s="13">
        <v>0</v>
      </c>
      <c r="T2026" s="13">
        <v>2.6046104448312186</v>
      </c>
      <c r="U2026" s="13">
        <v>199.00461044483123</v>
      </c>
      <c r="V2026" s="13">
        <v>0</v>
      </c>
      <c r="W2026" s="13">
        <v>199.00461044483123</v>
      </c>
      <c r="X2026" s="14">
        <v>0</v>
      </c>
      <c r="Y2026" s="15">
        <v>0.15353121801432959</v>
      </c>
      <c r="Z2026" s="14" t="s">
        <v>7128</v>
      </c>
      <c r="AA2026" s="14">
        <v>1.308819146958044E-2</v>
      </c>
      <c r="AB2026" s="14" t="s">
        <v>7128</v>
      </c>
      <c r="AC2026" s="14">
        <v>1.3261763975719036E-2</v>
      </c>
      <c r="AD2026" s="13">
        <v>20.100000000000001</v>
      </c>
      <c r="AE2026" s="15">
        <v>1.7636111111111112</v>
      </c>
      <c r="AF2026" s="14">
        <v>0.21213203435596426</v>
      </c>
      <c r="AG2026" s="14">
        <v>0.4886107857999043</v>
      </c>
      <c r="AH2026" s="15">
        <v>0.44333570919458309</v>
      </c>
      <c r="AI2026" s="5">
        <v>17.551440329218106</v>
      </c>
      <c r="AJ2026" s="15">
        <v>22.497136311569299</v>
      </c>
      <c r="AK2026" s="15">
        <v>22.497136311569299</v>
      </c>
      <c r="AL2026" s="15">
        <v>25.736235595390525</v>
      </c>
      <c r="AM2026" s="15" t="s">
        <v>7128</v>
      </c>
      <c r="AN2026" s="15" t="s">
        <v>7128</v>
      </c>
      <c r="AO2026" s="15">
        <v>2.0761099365750528</v>
      </c>
      <c r="AP2026" s="15">
        <v>23.346174509648158</v>
      </c>
      <c r="AQ2026" s="15">
        <v>16.291822385987004</v>
      </c>
      <c r="AR2026" s="15">
        <v>76.404750215046818</v>
      </c>
      <c r="AS2026" s="15">
        <v>2.1036428165415564</v>
      </c>
      <c r="AT2026" s="14">
        <v>0.33562428407789235</v>
      </c>
      <c r="AU2026" s="14">
        <v>1.4918533604887985E-2</v>
      </c>
      <c r="AV2026" s="12">
        <v>-0.36899999999999999</v>
      </c>
      <c r="AW2026" s="12">
        <v>-7.9299999999999995E-2</v>
      </c>
      <c r="AX2026" s="12">
        <v>-6.54E-2</v>
      </c>
      <c r="AY2026" s="12">
        <v>6.6299999999999998E-2</v>
      </c>
      <c r="AZ2026" s="14" t="s">
        <v>7128</v>
      </c>
      <c r="BA2026" s="14">
        <v>0.151</v>
      </c>
      <c r="BB2026" s="14">
        <v>0.24801136363636364</v>
      </c>
      <c r="BC2026" s="14">
        <v>0.15504154413993429</v>
      </c>
      <c r="BD2026" s="14">
        <v>9.2283298097251595E-2</v>
      </c>
      <c r="BE2026" s="14">
        <v>9.0106531829109493E-2</v>
      </c>
      <c r="BF2026" s="14">
        <v>0.25600000000000001</v>
      </c>
      <c r="BG2026" s="14">
        <v>0.1527</v>
      </c>
      <c r="BH2026" s="13">
        <v>8.73</v>
      </c>
      <c r="BI2026" s="13">
        <v>8.73</v>
      </c>
      <c r="BJ2026" s="13">
        <v>8.5299999999999994</v>
      </c>
      <c r="BK2026" s="13">
        <v>8.524077911033757</v>
      </c>
      <c r="BL2026" s="13">
        <v>94.6</v>
      </c>
      <c r="BM2026" s="13">
        <v>94.6</v>
      </c>
      <c r="BN2026" s="13">
        <v>11.7</v>
      </c>
      <c r="BO2026" s="13">
        <v>12.215</v>
      </c>
      <c r="BP2026" s="13">
        <v>6.3419139658091153</v>
      </c>
      <c r="BQ2026" s="13">
        <v>-0.57999999999999963</v>
      </c>
      <c r="BR2026" s="13">
        <v>1.2899999999999991</v>
      </c>
      <c r="BS2026" s="13">
        <v>6.7800000000000011</v>
      </c>
      <c r="BT2026" s="14">
        <v>1.2724865148766509</v>
      </c>
      <c r="BU2026" s="13">
        <v>-1.728086034190885</v>
      </c>
      <c r="BV2026" s="13">
        <v>1.2399999999999998</v>
      </c>
      <c r="BW2026" s="13">
        <v>0.66000000000000014</v>
      </c>
      <c r="BX2026" s="13">
        <v>35.200000000000003</v>
      </c>
      <c r="BY2026" s="13">
        <v>40.904610444831214</v>
      </c>
      <c r="BZ2026" s="13">
        <v>0</v>
      </c>
      <c r="CA2026" s="13">
        <v>2.6046104448312186</v>
      </c>
      <c r="CB2026" s="13">
        <v>-2.93</v>
      </c>
      <c r="CC2026" s="15">
        <v>0.69099999999999995</v>
      </c>
      <c r="CD2026" s="15">
        <v>0.52100000000000002</v>
      </c>
      <c r="CE2026" s="15">
        <v>0.36</v>
      </c>
      <c r="CF2026" s="15">
        <v>0.40777937074561621</v>
      </c>
      <c r="CG2026" s="15">
        <v>3.2031332822980367</v>
      </c>
      <c r="CH2026" s="13">
        <v>8.1499999999999986</v>
      </c>
      <c r="CI2026" s="13">
        <v>2.34</v>
      </c>
      <c r="CJ2026" s="13">
        <v>-2.93</v>
      </c>
      <c r="CK2026" s="12">
        <f t="shared" si="62"/>
        <v>2.3629032258064524</v>
      </c>
      <c r="CL2026" s="36">
        <f t="shared" si="63"/>
        <v>36.320210643296477</v>
      </c>
      <c r="CM2026" s="13">
        <v>12.5</v>
      </c>
      <c r="CN2026" s="13">
        <v>3.2</v>
      </c>
      <c r="CO2026" s="13">
        <v>8.73</v>
      </c>
      <c r="CP2026" s="13">
        <v>196.4</v>
      </c>
      <c r="CQ2026" s="13">
        <v>12.215</v>
      </c>
      <c r="CR2026" s="13">
        <v>199.00461044483123</v>
      </c>
      <c r="CS2026" s="13">
        <v>1.2399999999999998</v>
      </c>
      <c r="CT2026" s="13">
        <v>4.9330000000000007</v>
      </c>
      <c r="CU2026" s="13">
        <v>9.1044779110337579</v>
      </c>
      <c r="CV2026" s="13">
        <v>7.5376104448312198</v>
      </c>
      <c r="CW2026" s="13">
        <v>13.53</v>
      </c>
      <c r="CX2026" s="12">
        <v>0.23198863777938356</v>
      </c>
      <c r="CY2026" s="12">
        <v>0.14777671654506899</v>
      </c>
      <c r="CZ2026" s="15">
        <v>14.708396928664541</v>
      </c>
      <c r="DA2026" s="20"/>
      <c r="DB2026" s="20"/>
    </row>
    <row r="2027" spans="1:106">
      <c r="A2027" s="8" t="s">
        <v>3435</v>
      </c>
      <c r="B2027" s="8" t="s">
        <v>3436</v>
      </c>
      <c r="C2027" s="9" t="s">
        <v>7145</v>
      </c>
      <c r="D2027" s="9" t="s">
        <v>7126</v>
      </c>
      <c r="E2027" s="10" t="s">
        <v>7127</v>
      </c>
      <c r="F2027" s="10" t="s">
        <v>7126</v>
      </c>
      <c r="G2027" s="11">
        <v>0.89</v>
      </c>
      <c r="H2027" s="11">
        <v>1.3387701899256812</v>
      </c>
      <c r="I2027" s="12">
        <v>9.0499999999999997E-2</v>
      </c>
      <c r="J2027" s="12">
        <v>0.17765870218827415</v>
      </c>
      <c r="K2027" s="12">
        <v>4.1999999999999996E-2</v>
      </c>
      <c r="L2027" s="12">
        <v>9.8500000000000004E-2</v>
      </c>
      <c r="M2027" s="12">
        <v>6.5019850000000004E-2</v>
      </c>
      <c r="N2027" s="12">
        <v>0.12839065139372821</v>
      </c>
      <c r="O2027" s="12">
        <v>-3.9291355249498644E-2</v>
      </c>
      <c r="P2027" s="12">
        <v>6.9079325628414179E-3</v>
      </c>
      <c r="Q2027" s="13">
        <v>3.46</v>
      </c>
      <c r="R2027" s="13">
        <v>0</v>
      </c>
      <c r="S2027" s="13">
        <v>2.69</v>
      </c>
      <c r="T2027" s="13">
        <v>2.69</v>
      </c>
      <c r="U2027" s="13">
        <v>6.15</v>
      </c>
      <c r="V2027" s="13">
        <v>0.32800000000000001</v>
      </c>
      <c r="W2027" s="13">
        <v>5.8220000000000001</v>
      </c>
      <c r="X2027" s="14">
        <v>5.333333333333333E-2</v>
      </c>
      <c r="Y2027" s="15">
        <v>1.4285714285714285E-2</v>
      </c>
      <c r="Z2027" s="14">
        <v>0.34799482535575677</v>
      </c>
      <c r="AA2027" s="14">
        <v>0.43739837398373982</v>
      </c>
      <c r="AB2027" s="14">
        <v>0.53373015873015872</v>
      </c>
      <c r="AC2027" s="14">
        <v>0.7774566473988439</v>
      </c>
      <c r="AD2027" s="13">
        <v>0.19800000000000001</v>
      </c>
      <c r="AE2027" s="15">
        <v>2.3970000000000002</v>
      </c>
      <c r="AF2027" s="14">
        <v>0.2073644135332772</v>
      </c>
      <c r="AG2027" s="14">
        <v>0.73783151792073054</v>
      </c>
      <c r="AH2027" s="15">
        <v>0.42127659574468085</v>
      </c>
      <c r="AI2027" s="5">
        <v>2.7886323268206041</v>
      </c>
      <c r="AJ2027" s="15">
        <v>5.1032448377581119</v>
      </c>
      <c r="AK2027" s="15">
        <v>5.1032448377581119</v>
      </c>
      <c r="AL2027" s="15" t="s">
        <v>7128</v>
      </c>
      <c r="AM2027" s="15" t="s">
        <v>7128</v>
      </c>
      <c r="AN2027" s="15">
        <v>0.68650793650793651</v>
      </c>
      <c r="AO2027" s="15">
        <v>0.26212121212121214</v>
      </c>
      <c r="AP2027" s="15">
        <v>3.7082802547770699</v>
      </c>
      <c r="AQ2027" s="15">
        <v>3.0481675392670158</v>
      </c>
      <c r="AR2027" s="15">
        <v>0.78654417724939207</v>
      </c>
      <c r="AS2027" s="15">
        <v>0.4410606060606061</v>
      </c>
      <c r="AT2027" s="14">
        <v>0.41297935103244837</v>
      </c>
      <c r="AU2027" s="14">
        <v>8.0924855491329495E-2</v>
      </c>
      <c r="AV2027" s="12">
        <v>0.16300000000000001</v>
      </c>
      <c r="AW2027" s="12" t="s">
        <v>7128</v>
      </c>
      <c r="AX2027" s="12">
        <v>0.26600000000000001</v>
      </c>
      <c r="AY2027" s="12" t="s">
        <v>7128</v>
      </c>
      <c r="AZ2027" s="14" t="s">
        <v>7128</v>
      </c>
      <c r="BA2027" s="14" t="s">
        <v>7128</v>
      </c>
      <c r="BB2027" s="14">
        <v>0.1383673469387755</v>
      </c>
      <c r="BC2027" s="14">
        <v>0.13529858395656963</v>
      </c>
      <c r="BD2027" s="14">
        <v>5.1363636363636368E-2</v>
      </c>
      <c r="BE2027" s="14">
        <v>0.11893939393939396</v>
      </c>
      <c r="BF2027" s="14">
        <v>0.35142857142857142</v>
      </c>
      <c r="BG2027" s="14" t="s">
        <v>7128</v>
      </c>
      <c r="BH2027" s="13">
        <v>0.67800000000000005</v>
      </c>
      <c r="BI2027" s="13">
        <v>0.67800000000000005</v>
      </c>
      <c r="BJ2027" s="13">
        <v>1.57</v>
      </c>
      <c r="BK2027" s="13">
        <v>1.57</v>
      </c>
      <c r="BL2027" s="13">
        <v>13.2</v>
      </c>
      <c r="BM2027" s="13">
        <v>13.2</v>
      </c>
      <c r="BN2027" s="13">
        <v>1.91</v>
      </c>
      <c r="BO2027" s="13">
        <v>1.91</v>
      </c>
      <c r="BP2027" s="13">
        <v>1.018257142857143</v>
      </c>
      <c r="BQ2027" s="13">
        <v>0</v>
      </c>
      <c r="BR2027" s="13">
        <v>0</v>
      </c>
      <c r="BS2027" s="13">
        <v>-0.33300000000000002</v>
      </c>
      <c r="BT2027" s="14">
        <v>-0.32702937792867365</v>
      </c>
      <c r="BU2027" s="13">
        <v>1.3512571428571429</v>
      </c>
      <c r="BV2027" s="13">
        <v>1.0110000000000001</v>
      </c>
      <c r="BW2027" s="13">
        <v>1.0110000000000001</v>
      </c>
      <c r="BX2027" s="13">
        <v>4.9000000000000004</v>
      </c>
      <c r="BY2027" s="13">
        <v>7.5259999999999998</v>
      </c>
      <c r="BZ2027" s="13">
        <v>5.04</v>
      </c>
      <c r="CA2027" s="13">
        <v>7.4020000000000001</v>
      </c>
      <c r="CB2027" s="13">
        <v>-0.28000000000000003</v>
      </c>
      <c r="CC2027" s="15">
        <v>1.02</v>
      </c>
      <c r="CD2027" s="15">
        <v>0.54400000000000004</v>
      </c>
      <c r="CE2027" s="15">
        <v>0.36</v>
      </c>
      <c r="CF2027" s="15">
        <v>1.7005502733434696</v>
      </c>
      <c r="CG2027" s="15">
        <v>1.9094258570759792</v>
      </c>
      <c r="CH2027" s="13">
        <v>0.43162500000000004</v>
      </c>
      <c r="CI2027" s="13">
        <v>0.18450000000000003</v>
      </c>
      <c r="CJ2027" s="13">
        <v>-0.28000000000000003</v>
      </c>
      <c r="CK2027" s="12">
        <f t="shared" si="62"/>
        <v>0.27695351137487634</v>
      </c>
      <c r="CL2027" s="36">
        <f t="shared" si="63"/>
        <v>1.7833018103215346</v>
      </c>
      <c r="CM2027" s="13">
        <v>1.05</v>
      </c>
      <c r="CN2027" s="13">
        <v>0.36899999999999999</v>
      </c>
      <c r="CO2027" s="13">
        <v>0.67800000000000005</v>
      </c>
      <c r="CP2027" s="13">
        <v>3.46</v>
      </c>
      <c r="CQ2027" s="13">
        <v>1.91</v>
      </c>
      <c r="CR2027" s="13">
        <v>5.8220000000000001</v>
      </c>
      <c r="CS2027" s="13">
        <v>1.0110000000000001</v>
      </c>
      <c r="CT2027" s="13">
        <v>0</v>
      </c>
      <c r="CU2027" s="13">
        <v>1.57</v>
      </c>
      <c r="CV2027" s="13">
        <v>7.4020000000000001</v>
      </c>
      <c r="CW2027" s="13">
        <v>1.91</v>
      </c>
      <c r="CX2027" s="12">
        <v>0.1383673469387755</v>
      </c>
      <c r="CY2027" s="12">
        <v>0.13529858395656963</v>
      </c>
      <c r="CZ2027" s="15">
        <v>3.0481675392670158</v>
      </c>
      <c r="DA2027" s="20"/>
      <c r="DB2027" s="20"/>
    </row>
    <row r="2028" spans="1:106">
      <c r="A2028" s="8" t="s">
        <v>1331</v>
      </c>
      <c r="B2028" s="8" t="s">
        <v>1332</v>
      </c>
      <c r="C2028" s="9" t="s">
        <v>7187</v>
      </c>
      <c r="D2028" s="9" t="s">
        <v>7126</v>
      </c>
      <c r="E2028" s="10" t="s">
        <v>7127</v>
      </c>
      <c r="F2028" s="10" t="s">
        <v>7126</v>
      </c>
      <c r="G2028" s="11">
        <v>0.87</v>
      </c>
      <c r="H2028" s="11">
        <v>0.87</v>
      </c>
      <c r="I2028" s="12">
        <v>9.0499999999999997E-2</v>
      </c>
      <c r="J2028" s="12">
        <v>0.13523499999999999</v>
      </c>
      <c r="K2028" s="12">
        <v>3.2000000000000001E-2</v>
      </c>
      <c r="L2028" s="12">
        <v>8.8499999999999995E-2</v>
      </c>
      <c r="M2028" s="12">
        <v>5.8418850000000001E-2</v>
      </c>
      <c r="N2028" s="12">
        <v>0.13523499999999999</v>
      </c>
      <c r="O2028" s="12" t="s">
        <v>7128</v>
      </c>
      <c r="P2028" s="12" t="s">
        <v>7128</v>
      </c>
      <c r="Q2028" s="13">
        <v>377.2</v>
      </c>
      <c r="R2028" s="13">
        <v>0</v>
      </c>
      <c r="S2028" s="13">
        <v>0</v>
      </c>
      <c r="T2028" s="13">
        <v>0</v>
      </c>
      <c r="U2028" s="13">
        <v>377.2</v>
      </c>
      <c r="V2028" s="13">
        <v>0</v>
      </c>
      <c r="W2028" s="13">
        <v>377.2</v>
      </c>
      <c r="X2028" s="14">
        <v>0</v>
      </c>
      <c r="Y2028" s="15">
        <v>3.8832913518052056E-2</v>
      </c>
      <c r="Z2028" s="14" t="s">
        <v>7128</v>
      </c>
      <c r="AA2028" s="14">
        <v>0</v>
      </c>
      <c r="AB2028" s="14" t="s">
        <v>7128</v>
      </c>
      <c r="AC2028" s="14">
        <v>0</v>
      </c>
      <c r="AD2028" s="13">
        <v>1.58</v>
      </c>
      <c r="AE2028" s="15">
        <v>1.1605555555555558</v>
      </c>
      <c r="AF2028" s="14">
        <v>0.15491933384829668</v>
      </c>
      <c r="AG2028" s="14">
        <v>0.35340973034142681</v>
      </c>
      <c r="AH2028" s="15">
        <v>0.20645161290322583</v>
      </c>
      <c r="AI2028" s="5">
        <v>22.602739726027398</v>
      </c>
      <c r="AJ2028" s="15">
        <v>18.134615384615383</v>
      </c>
      <c r="AK2028" s="15">
        <v>18.134615384615383</v>
      </c>
      <c r="AL2028" s="15">
        <v>15.339805825242721</v>
      </c>
      <c r="AM2028" s="15">
        <v>1.4507692307692306</v>
      </c>
      <c r="AN2028" s="15" t="s">
        <v>7128</v>
      </c>
      <c r="AO2028" s="15">
        <v>2.4086845466155813</v>
      </c>
      <c r="AP2028" s="15">
        <v>11.43030303030303</v>
      </c>
      <c r="AQ2028" s="15">
        <v>10.25</v>
      </c>
      <c r="AR2028" s="15" t="s">
        <v>7128</v>
      </c>
      <c r="AS2028" s="15">
        <v>2.4086845466155813</v>
      </c>
      <c r="AT2028" s="14">
        <v>0.40081730769230767</v>
      </c>
      <c r="AU2028" s="14">
        <v>2.2102332979851539E-2</v>
      </c>
      <c r="AV2028" s="12">
        <v>0.187</v>
      </c>
      <c r="AW2028" s="12">
        <v>0.153</v>
      </c>
      <c r="AX2028" s="12">
        <v>0.16500000000000001</v>
      </c>
      <c r="AY2028" s="12">
        <v>0.13</v>
      </c>
      <c r="AZ2028" s="14">
        <v>0.125</v>
      </c>
      <c r="BA2028" s="14">
        <v>8.8000000000000009E-2</v>
      </c>
      <c r="BB2028" s="14" t="s">
        <v>7128</v>
      </c>
      <c r="BC2028" s="14" t="s">
        <v>7128</v>
      </c>
      <c r="BD2028" s="14">
        <v>0.13282247765006386</v>
      </c>
      <c r="BE2028" s="14">
        <v>0.21072796934865901</v>
      </c>
      <c r="BF2028" s="14">
        <v>0.34796238244514105</v>
      </c>
      <c r="BG2028" s="14">
        <v>0.60489999999999999</v>
      </c>
      <c r="BH2028" s="13">
        <v>20.8</v>
      </c>
      <c r="BI2028" s="13">
        <v>20.8</v>
      </c>
      <c r="BJ2028" s="13">
        <v>33</v>
      </c>
      <c r="BK2028" s="13">
        <v>33</v>
      </c>
      <c r="BL2028" s="13">
        <v>156.6</v>
      </c>
      <c r="BM2028" s="13">
        <v>156.6</v>
      </c>
      <c r="BN2028" s="13">
        <v>36.799999999999997</v>
      </c>
      <c r="BO2028" s="13">
        <v>36.799999999999997</v>
      </c>
      <c r="BP2028" s="13">
        <v>21.517241379310349</v>
      </c>
      <c r="BQ2028" s="13">
        <v>0</v>
      </c>
      <c r="BR2028" s="13">
        <v>0</v>
      </c>
      <c r="BS2028" s="13">
        <v>-4.92</v>
      </c>
      <c r="BT2028" s="14">
        <v>-0.2286538461538461</v>
      </c>
      <c r="BU2028" s="13">
        <v>26.43724137931035</v>
      </c>
      <c r="BV2028" s="13">
        <v>25.72</v>
      </c>
      <c r="BW2028" s="13">
        <v>25.72</v>
      </c>
      <c r="BX2028" s="13">
        <v>0</v>
      </c>
      <c r="BY2028" s="13">
        <v>0</v>
      </c>
      <c r="BZ2028" s="13">
        <v>0</v>
      </c>
      <c r="CA2028" s="13">
        <v>0</v>
      </c>
      <c r="CB2028" s="13">
        <v>-8.3369999999999997</v>
      </c>
      <c r="CC2028" s="15">
        <v>0.36499999999999999</v>
      </c>
      <c r="CD2028" s="15">
        <v>0.52500000000000002</v>
      </c>
      <c r="CE2028" s="15">
        <v>0.36</v>
      </c>
      <c r="CF2028" s="15" t="s">
        <v>7128</v>
      </c>
      <c r="CG2028" s="15" t="s">
        <v>7128</v>
      </c>
      <c r="CH2028" s="13" t="s">
        <v>7128</v>
      </c>
      <c r="CI2028" s="13" t="s">
        <v>7128</v>
      </c>
      <c r="CJ2028" s="13">
        <v>-8.3369999999999997</v>
      </c>
      <c r="CK2028" s="12">
        <f t="shared" si="62"/>
        <v>0.32414463452566095</v>
      </c>
      <c r="CL2028" s="36" t="str">
        <f t="shared" si="63"/>
        <v>NA</v>
      </c>
      <c r="CM2028" s="13">
        <v>31.9</v>
      </c>
      <c r="CN2028" s="13">
        <v>11.1</v>
      </c>
      <c r="CO2028" s="13">
        <v>20.8</v>
      </c>
      <c r="CP2028" s="13">
        <v>377.2</v>
      </c>
      <c r="CQ2028" s="13">
        <v>36.799999999999997</v>
      </c>
      <c r="CR2028" s="13">
        <v>377.2</v>
      </c>
      <c r="CS2028" s="13">
        <v>25.72</v>
      </c>
      <c r="CT2028" s="13">
        <v>0</v>
      </c>
      <c r="CU2028" s="13">
        <v>33</v>
      </c>
      <c r="CV2028" s="13">
        <v>0</v>
      </c>
      <c r="CW2028" s="13">
        <v>36.799999999999997</v>
      </c>
      <c r="CX2028" s="12" t="s">
        <v>7128</v>
      </c>
      <c r="CY2028" s="12" t="s">
        <v>7128</v>
      </c>
      <c r="CZ2028" s="15">
        <v>10.25</v>
      </c>
      <c r="DA2028" s="20"/>
      <c r="DB2028" s="20"/>
    </row>
    <row r="2029" spans="1:106">
      <c r="A2029" s="8" t="s">
        <v>6857</v>
      </c>
      <c r="B2029" s="8" t="s">
        <v>6858</v>
      </c>
      <c r="C2029" s="9" t="s">
        <v>7188</v>
      </c>
      <c r="D2029" s="9" t="s">
        <v>7126</v>
      </c>
      <c r="E2029" s="10" t="s">
        <v>7127</v>
      </c>
      <c r="F2029" s="10" t="s">
        <v>7126</v>
      </c>
      <c r="G2029" s="11">
        <v>0.84</v>
      </c>
      <c r="H2029" s="11">
        <v>0.84</v>
      </c>
      <c r="I2029" s="12">
        <v>9.0499999999999997E-2</v>
      </c>
      <c r="J2029" s="12">
        <v>0.13252</v>
      </c>
      <c r="K2029" s="12">
        <v>4.7E-2</v>
      </c>
      <c r="L2029" s="12">
        <v>0.10350000000000001</v>
      </c>
      <c r="M2029" s="12">
        <v>6.8320350000000002E-2</v>
      </c>
      <c r="N2029" s="12">
        <v>0.13252</v>
      </c>
      <c r="O2029" s="12">
        <v>-1.2094430769230771</v>
      </c>
      <c r="P2029" s="12">
        <v>-1.6880755555555558</v>
      </c>
      <c r="Q2029" s="13">
        <v>0.498</v>
      </c>
      <c r="R2029" s="13">
        <v>0</v>
      </c>
      <c r="S2029" s="13">
        <v>0</v>
      </c>
      <c r="T2029" s="13">
        <v>0</v>
      </c>
      <c r="U2029" s="13">
        <v>0.498</v>
      </c>
      <c r="V2029" s="13">
        <v>1.7999999999999999E-2</v>
      </c>
      <c r="W2029" s="13">
        <v>0.48</v>
      </c>
      <c r="X2029" s="14">
        <v>3.614457831325301E-2</v>
      </c>
      <c r="Y2029" s="15">
        <v>3.7037037037037035E-2</v>
      </c>
      <c r="Z2029" s="14">
        <v>0</v>
      </c>
      <c r="AA2029" s="14">
        <v>0</v>
      </c>
      <c r="AB2029" s="14">
        <v>0</v>
      </c>
      <c r="AC2029" s="14">
        <v>0</v>
      </c>
      <c r="AD2029" s="13">
        <v>3.6999999999999998E-2</v>
      </c>
      <c r="AE2029" s="15">
        <v>-0.31358333333333338</v>
      </c>
      <c r="AF2029" s="14" t="s">
        <v>7128</v>
      </c>
      <c r="AG2029" s="14" t="s">
        <v>7128</v>
      </c>
      <c r="AH2029" s="15">
        <v>0.42148760330578505</v>
      </c>
      <c r="AI2029" s="5" t="s">
        <v>7128</v>
      </c>
      <c r="AJ2029" s="15" t="s">
        <v>7128</v>
      </c>
      <c r="AK2029" s="15" t="s">
        <v>7128</v>
      </c>
      <c r="AL2029" s="15" t="s">
        <v>7128</v>
      </c>
      <c r="AM2029" s="15" t="s">
        <v>7128</v>
      </c>
      <c r="AN2029" s="15">
        <v>14.228571428571428</v>
      </c>
      <c r="AO2029" s="15" t="s">
        <v>7128</v>
      </c>
      <c r="AP2029" s="15" t="s">
        <v>7128</v>
      </c>
      <c r="AQ2029" s="15" t="s">
        <v>7128</v>
      </c>
      <c r="AR2029" s="15">
        <v>28.235294117647051</v>
      </c>
      <c r="AS2029" s="15" t="s">
        <v>7128</v>
      </c>
      <c r="AT2029" s="14" t="s">
        <v>7128</v>
      </c>
      <c r="AU2029" s="14">
        <v>0</v>
      </c>
      <c r="AV2029" s="12" t="s">
        <v>7128</v>
      </c>
      <c r="AW2029" s="12" t="s">
        <v>7128</v>
      </c>
      <c r="AX2029" s="12" t="s">
        <v>7128</v>
      </c>
      <c r="AY2029" s="12" t="s">
        <v>7128</v>
      </c>
      <c r="AZ2029" s="14" t="s">
        <v>7128</v>
      </c>
      <c r="BA2029" s="14" t="s">
        <v>7128</v>
      </c>
      <c r="BB2029" s="14">
        <v>-1.0769230769230771</v>
      </c>
      <c r="BC2029" s="14">
        <v>-1.5555555555555558</v>
      </c>
      <c r="BD2029" s="14" t="s">
        <v>7128</v>
      </c>
      <c r="BE2029" s="14" t="s">
        <v>7128</v>
      </c>
      <c r="BF2029" s="14">
        <v>0</v>
      </c>
      <c r="BG2029" s="14">
        <v>5.2199999999999996E-2</v>
      </c>
      <c r="BH2029" s="13">
        <v>-2.8000000000000001E-2</v>
      </c>
      <c r="BI2029" s="13">
        <v>-2.8000000000000001E-2</v>
      </c>
      <c r="BJ2029" s="13">
        <v>-2.8000000000000001E-2</v>
      </c>
      <c r="BK2029" s="13">
        <v>-2.8000000000000001E-2</v>
      </c>
      <c r="BL2029" s="13">
        <v>0</v>
      </c>
      <c r="BM2029" s="13">
        <v>0</v>
      </c>
      <c r="BN2029" s="13">
        <v>0</v>
      </c>
      <c r="BO2029" s="13">
        <v>0</v>
      </c>
      <c r="BP2029" s="13">
        <v>-2.8000000000000001E-2</v>
      </c>
      <c r="BQ2029" s="13">
        <v>0</v>
      </c>
      <c r="BR2029" s="13">
        <v>0</v>
      </c>
      <c r="BS2029" s="13">
        <v>0</v>
      </c>
      <c r="BT2029" s="14" t="s">
        <v>7128</v>
      </c>
      <c r="BU2029" s="13">
        <v>-2.8000000000000001E-2</v>
      </c>
      <c r="BV2029" s="13">
        <v>-2.8000000000000001E-2</v>
      </c>
      <c r="BW2029" s="13">
        <v>-2.8000000000000001E-2</v>
      </c>
      <c r="BX2029" s="13">
        <v>2.5999999999999999E-2</v>
      </c>
      <c r="BY2029" s="13">
        <v>1.7999999999999999E-2</v>
      </c>
      <c r="BZ2029" s="13">
        <v>3.5000000000000003E-2</v>
      </c>
      <c r="CA2029" s="13">
        <v>1.7000000000000005E-2</v>
      </c>
      <c r="CB2029" s="13">
        <v>0</v>
      </c>
      <c r="CC2029" s="15">
        <v>-3.0000000000000001E-3</v>
      </c>
      <c r="CD2029" s="15">
        <v>-0.33600000000000002</v>
      </c>
      <c r="CE2029" s="15">
        <v>0.36</v>
      </c>
      <c r="CF2029" s="15" t="s">
        <v>7128</v>
      </c>
      <c r="CG2029" s="15" t="s">
        <v>7128</v>
      </c>
      <c r="CH2029" s="13" t="s">
        <v>7128</v>
      </c>
      <c r="CI2029" s="13" t="s">
        <v>7128</v>
      </c>
      <c r="CJ2029" s="13">
        <v>0</v>
      </c>
      <c r="CK2029" s="12">
        <f t="shared" si="62"/>
        <v>0</v>
      </c>
      <c r="CL2029" s="36" t="str">
        <f t="shared" si="63"/>
        <v>NA</v>
      </c>
      <c r="CM2029" s="13" t="s">
        <v>7128</v>
      </c>
      <c r="CN2029" s="13" t="s">
        <v>7128</v>
      </c>
      <c r="CO2029" s="13" t="s">
        <v>7128</v>
      </c>
      <c r="CP2029" s="13" t="s">
        <v>7128</v>
      </c>
      <c r="CQ2029" s="13" t="s">
        <v>7128</v>
      </c>
      <c r="CR2029" s="13" t="s">
        <v>7128</v>
      </c>
      <c r="CS2029" s="13" t="s">
        <v>7128</v>
      </c>
      <c r="CT2029" s="13">
        <v>0</v>
      </c>
      <c r="CU2029" s="13">
        <v>-2.8000000000000001E-2</v>
      </c>
      <c r="CV2029" s="13">
        <v>1.7000000000000005E-2</v>
      </c>
      <c r="CW2029" s="13">
        <v>0</v>
      </c>
      <c r="CX2029" s="12">
        <v>-1.0769230769230771</v>
      </c>
      <c r="CY2029" s="12">
        <v>-1.5555555555555558</v>
      </c>
      <c r="CZ2029" s="15" t="s">
        <v>7128</v>
      </c>
      <c r="DA2029" s="20"/>
      <c r="DB2029" s="20"/>
    </row>
    <row r="2030" spans="1:106" ht="24">
      <c r="A2030" s="8" t="s">
        <v>7054</v>
      </c>
      <c r="B2030" s="8" t="s">
        <v>7055</v>
      </c>
      <c r="C2030" s="9" t="s">
        <v>7178</v>
      </c>
      <c r="D2030" s="9" t="s">
        <v>7126</v>
      </c>
      <c r="E2030" s="10" t="s">
        <v>7127</v>
      </c>
      <c r="F2030" s="10" t="s">
        <v>7126</v>
      </c>
      <c r="G2030" s="11">
        <v>1.1000000000000001</v>
      </c>
      <c r="H2030" s="11">
        <v>1.1000000000000001</v>
      </c>
      <c r="I2030" s="12">
        <v>9.0499999999999997E-2</v>
      </c>
      <c r="J2030" s="12">
        <v>0.15604999999999999</v>
      </c>
      <c r="K2030" s="12">
        <v>4.7E-2</v>
      </c>
      <c r="L2030" s="12">
        <v>0.10350000000000001</v>
      </c>
      <c r="M2030" s="12">
        <v>6.8320350000000002E-2</v>
      </c>
      <c r="N2030" s="12">
        <v>0.15604999999999999</v>
      </c>
      <c r="O2030" s="12">
        <v>-9.7226470588235289E-2</v>
      </c>
      <c r="P2030" s="12" t="s">
        <v>7128</v>
      </c>
      <c r="Q2030" s="13">
        <v>6.0999999999999999E-2</v>
      </c>
      <c r="R2030" s="13">
        <v>0</v>
      </c>
      <c r="S2030" s="13">
        <v>0</v>
      </c>
      <c r="T2030" s="13">
        <v>0</v>
      </c>
      <c r="U2030" s="13">
        <v>6.0999999999999999E-2</v>
      </c>
      <c r="V2030" s="13">
        <v>2.7E-2</v>
      </c>
      <c r="W2030" s="13">
        <v>3.4000000000000002E-2</v>
      </c>
      <c r="X2030" s="14">
        <v>0.44262295081967212</v>
      </c>
      <c r="Y2030" s="15">
        <v>0.16583747927031509</v>
      </c>
      <c r="Z2030" s="14">
        <v>0</v>
      </c>
      <c r="AA2030" s="14">
        <v>0</v>
      </c>
      <c r="AB2030" s="14">
        <v>0</v>
      </c>
      <c r="AC2030" s="14">
        <v>0</v>
      </c>
      <c r="AD2030" s="13">
        <v>0.01</v>
      </c>
      <c r="AE2030" s="15">
        <v>0.15836111111111112</v>
      </c>
      <c r="AF2030" s="14" t="s">
        <v>7128</v>
      </c>
      <c r="AG2030" s="14" t="s">
        <v>7128</v>
      </c>
      <c r="AH2030" s="15">
        <v>0.39393939393939392</v>
      </c>
      <c r="AI2030" s="5" t="s">
        <v>7128</v>
      </c>
      <c r="AJ2030" s="15">
        <v>61</v>
      </c>
      <c r="AK2030" s="15">
        <v>61</v>
      </c>
      <c r="AL2030" s="15" t="s">
        <v>7128</v>
      </c>
      <c r="AM2030" s="15" t="s">
        <v>7128</v>
      </c>
      <c r="AN2030" s="15">
        <v>3.5882352941176467</v>
      </c>
      <c r="AO2030" s="15" t="s">
        <v>7128</v>
      </c>
      <c r="AP2030" s="15" t="s">
        <v>7128</v>
      </c>
      <c r="AQ2030" s="15" t="s">
        <v>7128</v>
      </c>
      <c r="AR2030" s="15" t="s">
        <v>7128</v>
      </c>
      <c r="AS2030" s="15" t="s">
        <v>7128</v>
      </c>
      <c r="AT2030" s="14">
        <v>0</v>
      </c>
      <c r="AU2030" s="14">
        <v>0</v>
      </c>
      <c r="AV2030" s="12" t="s">
        <v>7128</v>
      </c>
      <c r="AW2030" s="12" t="s">
        <v>7128</v>
      </c>
      <c r="AX2030" s="12" t="s">
        <v>7128</v>
      </c>
      <c r="AY2030" s="12" t="s">
        <v>7128</v>
      </c>
      <c r="AZ2030" s="14" t="s">
        <v>7128</v>
      </c>
      <c r="BA2030" s="14" t="s">
        <v>7128</v>
      </c>
      <c r="BB2030" s="14">
        <v>5.8823529411764705E-2</v>
      </c>
      <c r="BC2030" s="14" t="s">
        <v>7128</v>
      </c>
      <c r="BD2030" s="14" t="s">
        <v>7128</v>
      </c>
      <c r="BE2030" s="14" t="s">
        <v>7128</v>
      </c>
      <c r="BF2030" s="14">
        <v>0</v>
      </c>
      <c r="BG2030" s="14">
        <v>0.10390000000000001</v>
      </c>
      <c r="BH2030" s="13">
        <v>1E-3</v>
      </c>
      <c r="BI2030" s="13">
        <v>1E-3</v>
      </c>
      <c r="BJ2030" s="13">
        <v>-6.0000000000000001E-3</v>
      </c>
      <c r="BK2030" s="13">
        <v>-6.0000000000000001E-3</v>
      </c>
      <c r="BL2030" s="13">
        <v>0</v>
      </c>
      <c r="BM2030" s="13">
        <v>0</v>
      </c>
      <c r="BN2030" s="13">
        <v>0</v>
      </c>
      <c r="BO2030" s="13">
        <v>0</v>
      </c>
      <c r="BP2030" s="13">
        <v>-6.0000000000000001E-3</v>
      </c>
      <c r="BQ2030" s="13">
        <v>0</v>
      </c>
      <c r="BR2030" s="13">
        <v>0</v>
      </c>
      <c r="BS2030" s="13">
        <v>0</v>
      </c>
      <c r="BT2030" s="14" t="s">
        <v>7128</v>
      </c>
      <c r="BU2030" s="13">
        <v>-6.0000000000000001E-3</v>
      </c>
      <c r="BV2030" s="13">
        <v>1E-3</v>
      </c>
      <c r="BW2030" s="13">
        <v>1E-3</v>
      </c>
      <c r="BX2030" s="13">
        <v>1.7000000000000001E-2</v>
      </c>
      <c r="BY2030" s="13">
        <v>-6.9999999999999993E-3</v>
      </c>
      <c r="BZ2030" s="13">
        <v>1.7000000000000001E-2</v>
      </c>
      <c r="CA2030" s="13">
        <v>-9.9999999999999985E-3</v>
      </c>
      <c r="CB2030" s="13">
        <v>0</v>
      </c>
      <c r="CC2030" s="15">
        <v>-4.1000000000000002E-2</v>
      </c>
      <c r="CD2030" s="15">
        <v>0.25600000000000001</v>
      </c>
      <c r="CE2030" s="15">
        <v>0.36</v>
      </c>
      <c r="CF2030" s="15">
        <v>1.7719665537246896</v>
      </c>
      <c r="CG2030" s="15">
        <v>1.8475269618856274</v>
      </c>
      <c r="CH2030" s="13">
        <v>1.2499999999999998E-3</v>
      </c>
      <c r="CI2030" s="13">
        <v>-4.0000000000000001E-3</v>
      </c>
      <c r="CJ2030" s="13">
        <v>0</v>
      </c>
      <c r="CK2030" s="12">
        <f t="shared" si="62"/>
        <v>0</v>
      </c>
      <c r="CL2030" s="36" t="str">
        <f t="shared" si="63"/>
        <v>NA</v>
      </c>
      <c r="CM2030" s="13">
        <v>1E-3</v>
      </c>
      <c r="CN2030" s="13" t="s">
        <v>7128</v>
      </c>
      <c r="CO2030" s="13">
        <v>1E-3</v>
      </c>
      <c r="CP2030" s="13">
        <v>6.0999999999999999E-2</v>
      </c>
      <c r="CQ2030" s="13" t="s">
        <v>7128</v>
      </c>
      <c r="CR2030" s="13" t="s">
        <v>7128</v>
      </c>
      <c r="CS2030" s="13" t="s">
        <v>7128</v>
      </c>
      <c r="CT2030" s="13">
        <v>0</v>
      </c>
      <c r="CU2030" s="13">
        <v>-6.0000000000000001E-3</v>
      </c>
      <c r="CV2030" s="13">
        <v>-9.9999999999999985E-3</v>
      </c>
      <c r="CW2030" s="13">
        <v>0</v>
      </c>
      <c r="CX2030" s="12">
        <v>5.8823529411764705E-2</v>
      </c>
      <c r="CY2030" s="12" t="s">
        <v>7128</v>
      </c>
      <c r="CZ2030" s="15" t="s">
        <v>7128</v>
      </c>
      <c r="DA2030" s="20"/>
      <c r="DB2030" s="20"/>
    </row>
    <row r="2031" spans="1:106">
      <c r="A2031" s="8" t="s">
        <v>285</v>
      </c>
      <c r="B2031" s="8" t="s">
        <v>286</v>
      </c>
      <c r="C2031" s="9" t="s">
        <v>7134</v>
      </c>
      <c r="D2031" s="9" t="s">
        <v>7126</v>
      </c>
      <c r="E2031" s="10" t="s">
        <v>7127</v>
      </c>
      <c r="F2031" s="10" t="s">
        <v>7126</v>
      </c>
      <c r="G2031" s="11">
        <v>0.89</v>
      </c>
      <c r="H2031" s="11">
        <v>1.2240529521270069</v>
      </c>
      <c r="I2031" s="12">
        <v>9.0499999999999997E-2</v>
      </c>
      <c r="J2031" s="12">
        <v>0.16727679216749414</v>
      </c>
      <c r="K2031" s="12">
        <v>4.7E-2</v>
      </c>
      <c r="L2031" s="12">
        <v>0.10350000000000001</v>
      </c>
      <c r="M2031" s="12">
        <v>6.8320350000000002E-2</v>
      </c>
      <c r="N2031" s="12">
        <v>0.12484489899799403</v>
      </c>
      <c r="O2031" s="12">
        <v>-0.14096100269380993</v>
      </c>
      <c r="P2031" s="12">
        <v>-7.1528059420483847E-2</v>
      </c>
      <c r="Q2031" s="13">
        <v>716</v>
      </c>
      <c r="R2031" s="13">
        <v>4.8874465683976513</v>
      </c>
      <c r="S2031" s="13">
        <v>532.6</v>
      </c>
      <c r="T2031" s="13">
        <v>537.48744656839767</v>
      </c>
      <c r="U2031" s="13">
        <v>1253.4874465683977</v>
      </c>
      <c r="V2031" s="13">
        <v>0</v>
      </c>
      <c r="W2031" s="13">
        <v>1253.4874465683977</v>
      </c>
      <c r="X2031" s="14">
        <v>0</v>
      </c>
      <c r="Y2031" s="15">
        <v>0.51268213707501353</v>
      </c>
      <c r="Z2031" s="14">
        <v>0.47887870468590771</v>
      </c>
      <c r="AA2031" s="14">
        <v>0.42879364132432835</v>
      </c>
      <c r="AB2031" s="14">
        <v>0.9189390435431658</v>
      </c>
      <c r="AC2031" s="14">
        <v>0.75068079129664478</v>
      </c>
      <c r="AD2031" s="13">
        <v>1.29</v>
      </c>
      <c r="AE2031" s="15">
        <v>3.8077777777777779</v>
      </c>
      <c r="AF2031" s="14">
        <v>0.18973665961010275</v>
      </c>
      <c r="AG2031" s="14">
        <v>0.88543774484714632</v>
      </c>
      <c r="AH2031" s="15">
        <v>0.55077960387694891</v>
      </c>
      <c r="AI2031" s="5">
        <v>1.203061224489796</v>
      </c>
      <c r="AJ2031" s="15">
        <v>83.062645011600935</v>
      </c>
      <c r="AK2031" s="15">
        <v>59.173553719008268</v>
      </c>
      <c r="AL2031" s="15">
        <v>25.294117647058826</v>
      </c>
      <c r="AM2031" s="15">
        <v>3.8633788377488809</v>
      </c>
      <c r="AN2031" s="15">
        <v>1.2241408787826979</v>
      </c>
      <c r="AO2031" s="15">
        <v>0.47052638496418475</v>
      </c>
      <c r="AP2031" s="15">
        <v>10.532400663928485</v>
      </c>
      <c r="AQ2031" s="15">
        <v>7.6065747106523318</v>
      </c>
      <c r="AR2031" s="15">
        <v>1.1168045850840786</v>
      </c>
      <c r="AS2031" s="15">
        <v>0.82374150395504875</v>
      </c>
      <c r="AT2031" s="14">
        <v>0</v>
      </c>
      <c r="AU2031" s="14">
        <v>0</v>
      </c>
      <c r="AV2031" s="12">
        <v>0.20499999999999999</v>
      </c>
      <c r="AW2031" s="12">
        <v>-0.23399999999999999</v>
      </c>
      <c r="AX2031" s="12">
        <v>0.122</v>
      </c>
      <c r="AY2031" s="12">
        <v>9.74E-2</v>
      </c>
      <c r="AZ2031" s="14">
        <v>0.215</v>
      </c>
      <c r="BA2031" s="14">
        <v>6.2899999999999998E-2</v>
      </c>
      <c r="BB2031" s="14">
        <v>2.6315789473684209E-2</v>
      </c>
      <c r="BC2031" s="14">
        <v>5.331683957751019E-2</v>
      </c>
      <c r="BD2031" s="14">
        <v>7.9453673911615997E-3</v>
      </c>
      <c r="BE2031" s="14">
        <v>7.8148605086558853E-2</v>
      </c>
      <c r="BF2031" s="14">
        <v>0.5</v>
      </c>
      <c r="BG2031" s="14">
        <v>0.41350000000000003</v>
      </c>
      <c r="BH2031" s="13">
        <v>8.6199999999999992</v>
      </c>
      <c r="BI2031" s="13">
        <v>12.1</v>
      </c>
      <c r="BJ2031" s="13">
        <v>117.9</v>
      </c>
      <c r="BK2031" s="13">
        <v>119.01251068632048</v>
      </c>
      <c r="BL2031" s="13">
        <v>1521.7</v>
      </c>
      <c r="BM2031" s="13">
        <v>1522.9</v>
      </c>
      <c r="BN2031" s="13">
        <v>159.6</v>
      </c>
      <c r="BO2031" s="13">
        <v>164.79</v>
      </c>
      <c r="BP2031" s="13">
        <v>59.506255343160241</v>
      </c>
      <c r="BQ2031" s="13">
        <v>0</v>
      </c>
      <c r="BR2031" s="13">
        <v>0</v>
      </c>
      <c r="BS2031" s="13">
        <v>-43.4</v>
      </c>
      <c r="BT2031" s="14">
        <v>-0.72933508838224137</v>
      </c>
      <c r="BU2031" s="13">
        <v>102.90625534316024</v>
      </c>
      <c r="BV2031" s="13">
        <v>55.5</v>
      </c>
      <c r="BW2031" s="13">
        <v>55.5</v>
      </c>
      <c r="BX2031" s="13">
        <v>459.8</v>
      </c>
      <c r="BY2031" s="13">
        <v>1116.0874465683978</v>
      </c>
      <c r="BZ2031" s="13">
        <v>584.9</v>
      </c>
      <c r="CA2031" s="13">
        <v>1122.3874465683975</v>
      </c>
      <c r="CB2031" s="13">
        <v>0</v>
      </c>
      <c r="CC2031" s="15">
        <v>1.1200000000000001</v>
      </c>
      <c r="CD2031" s="15">
        <v>1.88</v>
      </c>
      <c r="CE2031" s="15">
        <v>0.36</v>
      </c>
      <c r="CF2031" s="15">
        <v>0.99734020762599607</v>
      </c>
      <c r="CG2031" s="15">
        <v>1.8577862241430416</v>
      </c>
      <c r="CH2031" s="13">
        <v>84.416666666666671</v>
      </c>
      <c r="CI2031" s="13">
        <v>21.42</v>
      </c>
      <c r="CJ2031" s="13">
        <v>0</v>
      </c>
      <c r="CK2031" s="12">
        <f t="shared" si="62"/>
        <v>0</v>
      </c>
      <c r="CL2031" s="36">
        <f t="shared" si="63"/>
        <v>1.3557706874328166</v>
      </c>
      <c r="CM2031" s="13">
        <v>24.1</v>
      </c>
      <c r="CN2031" s="13">
        <v>12.3</v>
      </c>
      <c r="CO2031" s="13">
        <v>12.1</v>
      </c>
      <c r="CP2031" s="13">
        <v>716</v>
      </c>
      <c r="CQ2031" s="13">
        <v>164.79</v>
      </c>
      <c r="CR2031" s="13">
        <v>1253.4874465683977</v>
      </c>
      <c r="CS2031" s="13" t="s">
        <v>7128</v>
      </c>
      <c r="CT2031" s="13">
        <v>0</v>
      </c>
      <c r="CU2031" s="13">
        <v>119.01251068632048</v>
      </c>
      <c r="CV2031" s="13">
        <v>1122.3874465683975</v>
      </c>
      <c r="CW2031" s="13">
        <v>159.6</v>
      </c>
      <c r="CX2031" s="12">
        <v>2.6315789473684209E-2</v>
      </c>
      <c r="CY2031" s="12">
        <v>5.331683957751019E-2</v>
      </c>
      <c r="CZ2031" s="15">
        <v>7.8539313694761761</v>
      </c>
      <c r="DA2031" s="20"/>
      <c r="DB2031" s="20"/>
    </row>
    <row r="2032" spans="1:106">
      <c r="A2032" s="8" t="s">
        <v>1785</v>
      </c>
      <c r="B2032" s="8" t="s">
        <v>1786</v>
      </c>
      <c r="C2032" s="9" t="s">
        <v>7145</v>
      </c>
      <c r="D2032" s="9" t="s">
        <v>7126</v>
      </c>
      <c r="E2032" s="10" t="s">
        <v>7127</v>
      </c>
      <c r="F2032" s="10" t="s">
        <v>7126</v>
      </c>
      <c r="G2032" s="11">
        <v>0.89</v>
      </c>
      <c r="H2032" s="11">
        <v>1.2457665652945631</v>
      </c>
      <c r="I2032" s="12">
        <v>9.0499999999999997E-2</v>
      </c>
      <c r="J2032" s="12">
        <v>0.16924187415915795</v>
      </c>
      <c r="K2032" s="12">
        <v>3.6999999999999998E-2</v>
      </c>
      <c r="L2032" s="12">
        <v>9.35E-2</v>
      </c>
      <c r="M2032" s="12">
        <v>6.1719349999999999E-2</v>
      </c>
      <c r="N2032" s="12">
        <v>0.13088498516828354</v>
      </c>
      <c r="O2032" s="12">
        <v>-0.10982764821773536</v>
      </c>
      <c r="P2032" s="12">
        <v>-4.1075072573470317E-2</v>
      </c>
      <c r="Q2032" s="13">
        <v>44.9</v>
      </c>
      <c r="R2032" s="13">
        <v>0</v>
      </c>
      <c r="S2032" s="13">
        <v>24.9</v>
      </c>
      <c r="T2032" s="13">
        <v>24.9</v>
      </c>
      <c r="U2032" s="13">
        <v>69.8</v>
      </c>
      <c r="V2032" s="13">
        <v>0.90800000000000003</v>
      </c>
      <c r="W2032" s="13">
        <v>68.891999999999996</v>
      </c>
      <c r="X2032" s="14">
        <v>1.3008595988538683E-2</v>
      </c>
      <c r="Y2032" s="15">
        <v>0.15759312320916907</v>
      </c>
      <c r="Z2032" s="14">
        <v>0.50507099391480725</v>
      </c>
      <c r="AA2032" s="14">
        <v>0.35673352435530087</v>
      </c>
      <c r="AB2032" s="14">
        <v>1.0204918032786885</v>
      </c>
      <c r="AC2032" s="14">
        <v>0.55456570155902007</v>
      </c>
      <c r="AD2032" s="13">
        <v>1.29</v>
      </c>
      <c r="AE2032" s="15">
        <v>1.1226111111111112</v>
      </c>
      <c r="AF2032" s="14">
        <v>0.10488088481701516</v>
      </c>
      <c r="AG2032" s="14">
        <v>0.59782104345698628</v>
      </c>
      <c r="AH2032" s="15">
        <v>0.52078774617067836</v>
      </c>
      <c r="AI2032" s="5">
        <v>1.2508417508417506</v>
      </c>
      <c r="AJ2032" s="15">
        <v>31.619718309859156</v>
      </c>
      <c r="AK2032" s="15">
        <v>31.619718309859156</v>
      </c>
      <c r="AL2032" s="15" t="s">
        <v>7128</v>
      </c>
      <c r="AM2032" s="15" t="s">
        <v>7128</v>
      </c>
      <c r="AN2032" s="15">
        <v>1.8401639344262295</v>
      </c>
      <c r="AO2032" s="15">
        <v>0.52576112412177978</v>
      </c>
      <c r="AP2032" s="15">
        <v>9.2721399730820995</v>
      </c>
      <c r="AQ2032" s="15">
        <v>5.6009756097560972</v>
      </c>
      <c r="AR2032" s="15">
        <v>1.423623739461068</v>
      </c>
      <c r="AS2032" s="15">
        <v>0.80669789227166266</v>
      </c>
      <c r="AT2032" s="14">
        <v>0</v>
      </c>
      <c r="AU2032" s="14">
        <v>0</v>
      </c>
      <c r="AV2032" s="12">
        <v>-0.41399999999999998</v>
      </c>
      <c r="AW2032" s="12">
        <v>-5.3399999999999996E-2</v>
      </c>
      <c r="AX2032" s="12">
        <v>2.2099999999999998E-2</v>
      </c>
      <c r="AY2032" s="12">
        <v>0.18100000000000002</v>
      </c>
      <c r="AZ2032" s="14" t="s">
        <v>7128</v>
      </c>
      <c r="BA2032" s="14" t="s">
        <v>7128</v>
      </c>
      <c r="BB2032" s="14">
        <v>5.9414225941422594E-2</v>
      </c>
      <c r="BC2032" s="14">
        <v>8.9809912594813218E-2</v>
      </c>
      <c r="BD2032" s="14">
        <v>1.6627634660421543E-2</v>
      </c>
      <c r="BE2032" s="14">
        <v>8.7002341920374704E-2</v>
      </c>
      <c r="BF2032" s="14">
        <v>0.27918781725888325</v>
      </c>
      <c r="BG2032" s="14">
        <v>2.3599999999999999E-2</v>
      </c>
      <c r="BH2032" s="13">
        <v>1.42</v>
      </c>
      <c r="BI2032" s="13">
        <v>1.42</v>
      </c>
      <c r="BJ2032" s="13">
        <v>7.43</v>
      </c>
      <c r="BK2032" s="13">
        <v>7.43</v>
      </c>
      <c r="BL2032" s="13">
        <v>85.4</v>
      </c>
      <c r="BM2032" s="13">
        <v>85.4</v>
      </c>
      <c r="BN2032" s="13">
        <v>12.3</v>
      </c>
      <c r="BO2032" s="13">
        <v>12.3</v>
      </c>
      <c r="BP2032" s="13">
        <v>5.3556345177664966</v>
      </c>
      <c r="BQ2032" s="13">
        <v>0</v>
      </c>
      <c r="BR2032" s="13">
        <v>0</v>
      </c>
      <c r="BS2032" s="13">
        <v>-4.0599999999999996</v>
      </c>
      <c r="BT2032" s="14">
        <v>-0.75808010918810309</v>
      </c>
      <c r="BU2032" s="13">
        <v>9.4156345177664953</v>
      </c>
      <c r="BV2032" s="13">
        <v>5.4799999999999995</v>
      </c>
      <c r="BW2032" s="13">
        <v>5.4799999999999995</v>
      </c>
      <c r="BX2032" s="13">
        <v>23.9</v>
      </c>
      <c r="BY2032" s="13">
        <v>59.633000000000003</v>
      </c>
      <c r="BZ2032" s="13">
        <v>24.4</v>
      </c>
      <c r="CA2032" s="13">
        <v>48.391999999999996</v>
      </c>
      <c r="CB2032" s="13">
        <v>0</v>
      </c>
      <c r="CC2032" s="15">
        <v>0.41799999999999998</v>
      </c>
      <c r="CD2032" s="15">
        <v>0.376</v>
      </c>
      <c r="CE2032" s="15">
        <v>0.36</v>
      </c>
      <c r="CF2032" s="15">
        <v>0.74947900401138179</v>
      </c>
      <c r="CG2032" s="15">
        <v>1.143939400030608</v>
      </c>
      <c r="CH2032" s="13">
        <v>9.0948000000000011</v>
      </c>
      <c r="CI2032" s="13">
        <v>3.0159000000000007</v>
      </c>
      <c r="CJ2032" s="13">
        <v>0</v>
      </c>
      <c r="CK2032" s="12">
        <f t="shared" si="62"/>
        <v>0</v>
      </c>
      <c r="CL2032" s="36">
        <f t="shared" si="63"/>
        <v>1.7647545048768394</v>
      </c>
      <c r="CM2032" s="13">
        <v>1.97</v>
      </c>
      <c r="CN2032" s="13">
        <v>0.55000000000000004</v>
      </c>
      <c r="CO2032" s="13">
        <v>1.42</v>
      </c>
      <c r="CP2032" s="13">
        <v>44.9</v>
      </c>
      <c r="CQ2032" s="13">
        <v>12.3</v>
      </c>
      <c r="CR2032" s="13">
        <v>68.891999999999996</v>
      </c>
      <c r="CS2032" s="13" t="s">
        <v>7128</v>
      </c>
      <c r="CT2032" s="13">
        <v>0</v>
      </c>
      <c r="CU2032" s="13">
        <v>7.43</v>
      </c>
      <c r="CV2032" s="13">
        <v>48.391999999999996</v>
      </c>
      <c r="CW2032" s="13">
        <v>12.3</v>
      </c>
      <c r="CX2032" s="12">
        <v>5.9414225941422594E-2</v>
      </c>
      <c r="CY2032" s="12">
        <v>8.9809912594813218E-2</v>
      </c>
      <c r="CZ2032" s="15">
        <v>5.6009756097560972</v>
      </c>
      <c r="DA2032" s="20"/>
      <c r="DB2032" s="20"/>
    </row>
    <row r="2033" spans="1:106">
      <c r="A2033" s="8" t="s">
        <v>5749</v>
      </c>
      <c r="B2033" s="8" t="s">
        <v>5750</v>
      </c>
      <c r="C2033" s="9" t="s">
        <v>7132</v>
      </c>
      <c r="D2033" s="9" t="s">
        <v>7126</v>
      </c>
      <c r="E2033" s="10" t="s">
        <v>7127</v>
      </c>
      <c r="F2033" s="10" t="s">
        <v>7126</v>
      </c>
      <c r="G2033" s="11">
        <v>1.07</v>
      </c>
      <c r="H2033" s="11">
        <v>5.9874972314507202</v>
      </c>
      <c r="I2033" s="12">
        <v>9.0499999999999997E-2</v>
      </c>
      <c r="J2033" s="12">
        <v>0.59836849944629011</v>
      </c>
      <c r="K2033" s="12">
        <v>4.7E-2</v>
      </c>
      <c r="L2033" s="12">
        <v>0.10350000000000001</v>
      </c>
      <c r="M2033" s="12">
        <v>6.8320350000000002E-2</v>
      </c>
      <c r="N2033" s="12">
        <v>0.16304298584999011</v>
      </c>
      <c r="O2033" s="12">
        <v>-0.5800351661129568</v>
      </c>
      <c r="P2033" s="12">
        <v>-0.18235799978865996</v>
      </c>
      <c r="Q2033" s="13">
        <v>0.90300000000000002</v>
      </c>
      <c r="R2033" s="13">
        <v>0</v>
      </c>
      <c r="S2033" s="13">
        <v>4.1500000000000004</v>
      </c>
      <c r="T2033" s="13">
        <v>4.1500000000000004</v>
      </c>
      <c r="U2033" s="13">
        <v>5.0530000000000008</v>
      </c>
      <c r="V2033" s="13">
        <v>1.0999999999999999E-2</v>
      </c>
      <c r="W2033" s="13">
        <v>5.0420000000000007</v>
      </c>
      <c r="X2033" s="14">
        <v>2.1769245992479709E-3</v>
      </c>
      <c r="Y2033" s="15">
        <v>1.4112903225806452</v>
      </c>
      <c r="Z2033" s="14">
        <v>0.87626689189189189</v>
      </c>
      <c r="AA2033" s="14">
        <v>0.82129428062537102</v>
      </c>
      <c r="AB2033" s="14">
        <v>7.081911262798636</v>
      </c>
      <c r="AC2033" s="14">
        <v>4.5957918050941311</v>
      </c>
      <c r="AD2033" s="13">
        <v>0.36399999999999999</v>
      </c>
      <c r="AE2033" s="15">
        <v>-0.35897222222222225</v>
      </c>
      <c r="AF2033" s="14">
        <v>6.3245553203367583E-2</v>
      </c>
      <c r="AG2033" s="14" t="s">
        <v>7128</v>
      </c>
      <c r="AH2033" s="15">
        <v>0.25423728813559326</v>
      </c>
      <c r="AI2033" s="5" t="s">
        <v>7128</v>
      </c>
      <c r="AJ2033" s="15">
        <v>82.090909090909093</v>
      </c>
      <c r="AK2033" s="15">
        <v>82.090909090909093</v>
      </c>
      <c r="AL2033" s="15" t="s">
        <v>7128</v>
      </c>
      <c r="AM2033" s="15" t="s">
        <v>7128</v>
      </c>
      <c r="AN2033" s="15">
        <v>1.5409556313993176</v>
      </c>
      <c r="AO2033" s="15">
        <v>34.730769230769234</v>
      </c>
      <c r="AP2033" s="15" t="s">
        <v>7128</v>
      </c>
      <c r="AQ2033" s="15" t="s">
        <v>7128</v>
      </c>
      <c r="AR2033" s="15">
        <v>1.0670899470899471</v>
      </c>
      <c r="AS2033" s="15">
        <v>193.92307692307696</v>
      </c>
      <c r="AT2033" s="14">
        <v>0</v>
      </c>
      <c r="AU2033" s="14">
        <v>0</v>
      </c>
      <c r="AV2033" s="12" t="s">
        <v>7128</v>
      </c>
      <c r="AW2033" s="12" t="s">
        <v>7128</v>
      </c>
      <c r="AX2033" s="12">
        <v>-0.8</v>
      </c>
      <c r="AY2033" s="12">
        <v>-0.63900000000000001</v>
      </c>
      <c r="AZ2033" s="14" t="s">
        <v>7128</v>
      </c>
      <c r="BA2033" s="14" t="s">
        <v>7128</v>
      </c>
      <c r="BB2033" s="14">
        <v>1.8333333333333333E-2</v>
      </c>
      <c r="BC2033" s="14">
        <v>-1.9315013938669856E-2</v>
      </c>
      <c r="BD2033" s="14">
        <v>0.42307692307692307</v>
      </c>
      <c r="BE2033" s="14">
        <v>-3.7307692307692308</v>
      </c>
      <c r="BF2033" s="14">
        <v>0</v>
      </c>
      <c r="BG2033" s="14" t="s">
        <v>7128</v>
      </c>
      <c r="BH2033" s="13">
        <v>1.0999999999999999E-2</v>
      </c>
      <c r="BI2033" s="13">
        <v>1.0999999999999999E-2</v>
      </c>
      <c r="BJ2033" s="13">
        <v>-9.7000000000000003E-2</v>
      </c>
      <c r="BK2033" s="13">
        <v>-9.7000000000000003E-2</v>
      </c>
      <c r="BL2033" s="13">
        <v>2.5999999999999999E-2</v>
      </c>
      <c r="BM2033" s="13">
        <v>2.5999999999999999E-2</v>
      </c>
      <c r="BN2033" s="13">
        <v>-4.9000000000000002E-2</v>
      </c>
      <c r="BO2033" s="13">
        <v>-4.9000000000000002E-2</v>
      </c>
      <c r="BP2033" s="13">
        <v>-9.7000000000000003E-2</v>
      </c>
      <c r="BQ2033" s="13">
        <v>0</v>
      </c>
      <c r="BR2033" s="13">
        <v>0</v>
      </c>
      <c r="BS2033" s="13">
        <v>-4.9000000000000002E-2</v>
      </c>
      <c r="BT2033" s="14" t="s">
        <v>7128</v>
      </c>
      <c r="BU2033" s="13">
        <v>-4.8000000000000001E-2</v>
      </c>
      <c r="BV2033" s="13">
        <v>0.06</v>
      </c>
      <c r="BW2033" s="13">
        <v>0.06</v>
      </c>
      <c r="BX2033" s="13">
        <v>0.6</v>
      </c>
      <c r="BY2033" s="13">
        <v>5.0219999999999994</v>
      </c>
      <c r="BZ2033" s="13">
        <v>0.58599999999999997</v>
      </c>
      <c r="CA2033" s="13">
        <v>4.7250000000000005</v>
      </c>
      <c r="CB2033" s="13">
        <v>0</v>
      </c>
      <c r="CC2033" s="15">
        <v>-0.152</v>
      </c>
      <c r="CD2033" s="15">
        <v>-8.3000000000000004E-2</v>
      </c>
      <c r="CE2033" s="15">
        <v>0.36</v>
      </c>
      <c r="CF2033" s="15">
        <v>0.64087376933628615</v>
      </c>
      <c r="CG2033" s="15">
        <v>1.4411152703889885</v>
      </c>
      <c r="CH2033" s="13">
        <v>0.27650000000000002</v>
      </c>
      <c r="CI2033" s="13">
        <v>-3.2500000000000008E-2</v>
      </c>
      <c r="CJ2033" s="13">
        <v>0</v>
      </c>
      <c r="CK2033" s="12">
        <f t="shared" si="62"/>
        <v>0</v>
      </c>
      <c r="CL2033" s="36">
        <f t="shared" si="63"/>
        <v>5.5026455026455021E-3</v>
      </c>
      <c r="CM2033" s="13">
        <v>1.0999999999999999E-2</v>
      </c>
      <c r="CN2033" s="13" t="s">
        <v>7128</v>
      </c>
      <c r="CO2033" s="13">
        <v>1.0999999999999999E-2</v>
      </c>
      <c r="CP2033" s="13">
        <v>0.90300000000000002</v>
      </c>
      <c r="CQ2033" s="13" t="s">
        <v>7128</v>
      </c>
      <c r="CR2033" s="13" t="s">
        <v>7128</v>
      </c>
      <c r="CS2033" s="13" t="s">
        <v>7128</v>
      </c>
      <c r="CT2033" s="13">
        <v>0</v>
      </c>
      <c r="CU2033" s="13">
        <v>-9.7000000000000003E-2</v>
      </c>
      <c r="CV2033" s="13">
        <v>4.7250000000000005</v>
      </c>
      <c r="CW2033" s="13">
        <v>-4.9000000000000002E-2</v>
      </c>
      <c r="CX2033" s="12">
        <v>1.8333333333333333E-2</v>
      </c>
      <c r="CY2033" s="12">
        <v>-1.9315013938669856E-2</v>
      </c>
      <c r="CZ2033" s="15" t="s">
        <v>7128</v>
      </c>
      <c r="DA2033" s="20"/>
      <c r="DB2033" s="20"/>
    </row>
    <row r="2034" spans="1:106">
      <c r="A2034" s="8" t="s">
        <v>989</v>
      </c>
      <c r="B2034" s="8" t="s">
        <v>990</v>
      </c>
      <c r="C2034" s="9" t="s">
        <v>7149</v>
      </c>
      <c r="D2034" s="9" t="s">
        <v>7126</v>
      </c>
      <c r="E2034" s="10" t="s">
        <v>7127</v>
      </c>
      <c r="F2034" s="10" t="s">
        <v>7126</v>
      </c>
      <c r="G2034" s="11">
        <v>0.85</v>
      </c>
      <c r="H2034" s="11">
        <v>0.85</v>
      </c>
      <c r="I2034" s="12">
        <v>9.0499999999999997E-2</v>
      </c>
      <c r="J2034" s="12">
        <v>0.13342499999999999</v>
      </c>
      <c r="K2034" s="12">
        <v>4.1999999999999996E-2</v>
      </c>
      <c r="L2034" s="12">
        <v>9.8500000000000004E-2</v>
      </c>
      <c r="M2034" s="12">
        <v>6.5019850000000004E-2</v>
      </c>
      <c r="N2034" s="12">
        <v>0.13342499999999999</v>
      </c>
      <c r="O2034" s="12">
        <v>-6.0271100759144228E-2</v>
      </c>
      <c r="P2034" s="12">
        <v>-5.1237117590142003E-2</v>
      </c>
      <c r="Q2034" s="13">
        <v>124.7</v>
      </c>
      <c r="R2034" s="13">
        <v>0</v>
      </c>
      <c r="S2034" s="13">
        <v>0</v>
      </c>
      <c r="T2034" s="13">
        <v>0</v>
      </c>
      <c r="U2034" s="13">
        <v>124.7</v>
      </c>
      <c r="V2034" s="13">
        <v>0</v>
      </c>
      <c r="W2034" s="13">
        <v>124.7</v>
      </c>
      <c r="X2034" s="14">
        <v>0</v>
      </c>
      <c r="Y2034" s="15">
        <v>0.29647793134195272</v>
      </c>
      <c r="Z2034" s="14" t="s">
        <v>7128</v>
      </c>
      <c r="AA2034" s="14">
        <v>0</v>
      </c>
      <c r="AB2034" s="14" t="s">
        <v>7128</v>
      </c>
      <c r="AC2034" s="14">
        <v>0</v>
      </c>
      <c r="AD2034" s="13">
        <v>0.55600000000000005</v>
      </c>
      <c r="AE2034" s="15">
        <v>1.8557222222222225</v>
      </c>
      <c r="AF2034" s="14">
        <v>0.13038404810405299</v>
      </c>
      <c r="AG2034" s="14">
        <v>0.77540160372469147</v>
      </c>
      <c r="AH2034" s="15">
        <v>0.28888888888888881</v>
      </c>
      <c r="AI2034" s="5">
        <v>1.5124378109452734</v>
      </c>
      <c r="AJ2034" s="15">
        <v>11.764150943396228</v>
      </c>
      <c r="AK2034" s="15">
        <v>11.764150943396228</v>
      </c>
      <c r="AL2034" s="15">
        <v>10.296296296296298</v>
      </c>
      <c r="AM2034" s="15" t="s">
        <v>7128</v>
      </c>
      <c r="AN2034" s="15" t="s">
        <v>7128</v>
      </c>
      <c r="AO2034" s="15">
        <v>0.47432483834157479</v>
      </c>
      <c r="AP2034" s="15">
        <v>4.1019736842105265</v>
      </c>
      <c r="AQ2034" s="15">
        <v>2.8405466970387243</v>
      </c>
      <c r="AR2034" s="15" t="s">
        <v>7128</v>
      </c>
      <c r="AS2034" s="15">
        <v>0.47432483834157479</v>
      </c>
      <c r="AT2034" s="14">
        <v>4.2320754716981136E-2</v>
      </c>
      <c r="AU2034" s="14">
        <v>3.5974338412189258E-3</v>
      </c>
      <c r="AV2034" s="12">
        <v>-3.27E-2</v>
      </c>
      <c r="AW2034" s="12">
        <v>-6.4100000000000004E-2</v>
      </c>
      <c r="AX2034" s="12">
        <v>7.7699999999999991E-2</v>
      </c>
      <c r="AY2034" s="12">
        <v>0.14199999999999999</v>
      </c>
      <c r="AZ2034" s="14" t="s">
        <v>7128</v>
      </c>
      <c r="BA2034" s="14" t="s">
        <v>7128</v>
      </c>
      <c r="BB2034" s="14">
        <v>7.315389924085576E-2</v>
      </c>
      <c r="BC2034" s="14">
        <v>8.2187882409857985E-2</v>
      </c>
      <c r="BD2034" s="14">
        <v>4.0319513122860404E-2</v>
      </c>
      <c r="BE2034" s="14">
        <v>0.11563332065424116</v>
      </c>
      <c r="BF2034" s="14">
        <v>0.21764705882352942</v>
      </c>
      <c r="BG2034" s="14">
        <v>6.2400000000000004E-2</v>
      </c>
      <c r="BH2034" s="13">
        <v>10.6</v>
      </c>
      <c r="BI2034" s="13">
        <v>10.6</v>
      </c>
      <c r="BJ2034" s="13">
        <v>30.4</v>
      </c>
      <c r="BK2034" s="13">
        <v>30.4</v>
      </c>
      <c r="BL2034" s="13">
        <v>262.89999999999998</v>
      </c>
      <c r="BM2034" s="13">
        <v>262.89999999999998</v>
      </c>
      <c r="BN2034" s="13">
        <v>43.9</v>
      </c>
      <c r="BO2034" s="13">
        <v>43.9</v>
      </c>
      <c r="BP2034" s="13">
        <v>23.783529411764704</v>
      </c>
      <c r="BQ2034" s="13">
        <v>0</v>
      </c>
      <c r="BR2034" s="13">
        <v>0</v>
      </c>
      <c r="BS2034" s="13">
        <v>-12.2</v>
      </c>
      <c r="BT2034" s="14">
        <v>-0.51296003165809256</v>
      </c>
      <c r="BU2034" s="13">
        <v>35.983529411764707</v>
      </c>
      <c r="BV2034" s="13">
        <v>22.799999999999997</v>
      </c>
      <c r="BW2034" s="13">
        <v>22.799999999999997</v>
      </c>
      <c r="BX2034" s="13">
        <v>144.9</v>
      </c>
      <c r="BY2034" s="13">
        <v>289.38</v>
      </c>
      <c r="BZ2034" s="13">
        <v>0</v>
      </c>
      <c r="CA2034" s="13">
        <v>0</v>
      </c>
      <c r="CB2034" s="13">
        <v>-0.44860000000000005</v>
      </c>
      <c r="CC2034" s="15">
        <v>0.67400000000000004</v>
      </c>
      <c r="CD2034" s="15">
        <v>0.65600000000000003</v>
      </c>
      <c r="CE2034" s="15">
        <v>0.36</v>
      </c>
      <c r="CF2034" s="15" t="s">
        <v>7128</v>
      </c>
      <c r="CG2034" s="15" t="s">
        <v>7128</v>
      </c>
      <c r="CH2034" s="13" t="s">
        <v>7128</v>
      </c>
      <c r="CI2034" s="13" t="s">
        <v>7128</v>
      </c>
      <c r="CJ2034" s="13">
        <v>-0.44860000000000005</v>
      </c>
      <c r="CK2034" s="12">
        <f t="shared" si="62"/>
        <v>1.9675438596491231E-2</v>
      </c>
      <c r="CL2034" s="36" t="str">
        <f t="shared" si="63"/>
        <v>NA</v>
      </c>
      <c r="CM2034" s="13">
        <v>13.6</v>
      </c>
      <c r="CN2034" s="13">
        <v>2.96</v>
      </c>
      <c r="CO2034" s="13">
        <v>10.6</v>
      </c>
      <c r="CP2034" s="13">
        <v>124.7</v>
      </c>
      <c r="CQ2034" s="13">
        <v>43.9</v>
      </c>
      <c r="CR2034" s="13">
        <v>124.7</v>
      </c>
      <c r="CS2034" s="13">
        <v>22.799999999999997</v>
      </c>
      <c r="CT2034" s="13">
        <v>0</v>
      </c>
      <c r="CU2034" s="13">
        <v>30.4</v>
      </c>
      <c r="CV2034" s="13">
        <v>0</v>
      </c>
      <c r="CW2034" s="13">
        <v>43.9</v>
      </c>
      <c r="CX2034" s="12">
        <v>7.315389924085576E-2</v>
      </c>
      <c r="CY2034" s="12">
        <v>8.2187882409857985E-2</v>
      </c>
      <c r="CZ2034" s="15">
        <v>2.8405466970387243</v>
      </c>
      <c r="DA2034" s="20"/>
      <c r="DB2034" s="20"/>
    </row>
    <row r="2035" spans="1:106" ht="24">
      <c r="A2035" s="8" t="s">
        <v>4193</v>
      </c>
      <c r="B2035" s="8" t="s">
        <v>4194</v>
      </c>
      <c r="C2035" s="9" t="s">
        <v>7148</v>
      </c>
      <c r="D2035" s="9" t="s">
        <v>7126</v>
      </c>
      <c r="E2035" s="10" t="s">
        <v>7127</v>
      </c>
      <c r="F2035" s="10" t="s">
        <v>7126</v>
      </c>
      <c r="G2035" s="11">
        <v>0.67</v>
      </c>
      <c r="H2035" s="11">
        <v>0.67269031680524005</v>
      </c>
      <c r="I2035" s="12">
        <v>9.0499999999999997E-2</v>
      </c>
      <c r="J2035" s="12">
        <v>0.11737847367087423</v>
      </c>
      <c r="K2035" s="12">
        <v>4.7E-2</v>
      </c>
      <c r="L2035" s="12">
        <v>0.10350000000000001</v>
      </c>
      <c r="M2035" s="12">
        <v>6.8320350000000002E-2</v>
      </c>
      <c r="N2035" s="12">
        <v>0.11715467359798101</v>
      </c>
      <c r="O2035" s="12">
        <v>2.8091909604387094E-2</v>
      </c>
      <c r="P2035" s="12">
        <v>-9.3831456273168898E-2</v>
      </c>
      <c r="Q2035" s="13">
        <v>8.51</v>
      </c>
      <c r="R2035" s="13">
        <v>0</v>
      </c>
      <c r="S2035" s="13">
        <v>3.9E-2</v>
      </c>
      <c r="T2035" s="13">
        <v>3.9E-2</v>
      </c>
      <c r="U2035" s="13">
        <v>8.5489999999999995</v>
      </c>
      <c r="V2035" s="13">
        <v>0</v>
      </c>
      <c r="W2035" s="13">
        <v>8.5489999999999995</v>
      </c>
      <c r="X2035" s="14">
        <v>0</v>
      </c>
      <c r="Y2035" s="15" t="s">
        <v>7128</v>
      </c>
      <c r="Z2035" s="14">
        <v>6.702182505585152E-3</v>
      </c>
      <c r="AA2035" s="14">
        <v>4.5619370686630018E-3</v>
      </c>
      <c r="AB2035" s="14">
        <v>6.7474048442906567E-3</v>
      </c>
      <c r="AC2035" s="14">
        <v>4.5828437132784958E-3</v>
      </c>
      <c r="AD2035" s="13">
        <v>13.57</v>
      </c>
      <c r="AE2035" s="15">
        <v>-0.80616666666666681</v>
      </c>
      <c r="AF2035" s="14">
        <v>0.11401754250991379</v>
      </c>
      <c r="AG2035" s="14" t="s">
        <v>7128</v>
      </c>
      <c r="AH2035" s="15">
        <v>0.17245945051307515</v>
      </c>
      <c r="AI2035" s="5">
        <v>22.428571428571427</v>
      </c>
      <c r="AJ2035" s="15">
        <v>9.976553341148886</v>
      </c>
      <c r="AK2035" s="15">
        <v>10.191616766467066</v>
      </c>
      <c r="AL2035" s="15" t="s">
        <v>7128</v>
      </c>
      <c r="AM2035" s="15" t="s">
        <v>7128</v>
      </c>
      <c r="AN2035" s="15">
        <v>1.4723183391003458</v>
      </c>
      <c r="AO2035" s="15">
        <v>1.85</v>
      </c>
      <c r="AP2035" s="15">
        <v>54.452229299363054</v>
      </c>
      <c r="AQ2035" s="15">
        <v>30.532142857142851</v>
      </c>
      <c r="AR2035" s="15">
        <v>1.4691527753909606</v>
      </c>
      <c r="AS2035" s="15">
        <v>1.8584782608695654</v>
      </c>
      <c r="AT2035" s="14">
        <v>0</v>
      </c>
      <c r="AU2035" s="14">
        <v>0</v>
      </c>
      <c r="AV2035" s="12">
        <v>-5.1699999999999996E-2</v>
      </c>
      <c r="AW2035" s="12">
        <v>0.109</v>
      </c>
      <c r="AX2035" s="12">
        <v>0.11599999999999999</v>
      </c>
      <c r="AY2035" s="12">
        <v>0.10800000000000001</v>
      </c>
      <c r="AZ2035" s="14" t="s">
        <v>7128</v>
      </c>
      <c r="BA2035" s="14" t="s">
        <v>7128</v>
      </c>
      <c r="BB2035" s="14">
        <v>0.14547038327526132</v>
      </c>
      <c r="BC2035" s="14">
        <v>2.3323217324812115E-2</v>
      </c>
      <c r="BD2035" s="14">
        <v>0.17841880341880342</v>
      </c>
      <c r="BE2035" s="14">
        <v>3.3547008547008546E-2</v>
      </c>
      <c r="BF2035" s="14">
        <v>0.12381951731374606</v>
      </c>
      <c r="BG2035" s="14" t="s">
        <v>7128</v>
      </c>
      <c r="BH2035" s="13">
        <v>0.85299999999999998</v>
      </c>
      <c r="BI2035" s="13">
        <v>0.83499999999999996</v>
      </c>
      <c r="BJ2035" s="13">
        <v>0.157</v>
      </c>
      <c r="BK2035" s="13">
        <v>0.157</v>
      </c>
      <c r="BL2035" s="13">
        <v>4.5999999999999996</v>
      </c>
      <c r="BM2035" s="13">
        <v>4.68</v>
      </c>
      <c r="BN2035" s="13">
        <v>0.25700000000000001</v>
      </c>
      <c r="BO2035" s="13">
        <v>0.28000000000000003</v>
      </c>
      <c r="BP2035" s="13">
        <v>0.13756033578174187</v>
      </c>
      <c r="BQ2035" s="13">
        <v>0</v>
      </c>
      <c r="BR2035" s="13">
        <v>0</v>
      </c>
      <c r="BS2035" s="13">
        <v>-0.192</v>
      </c>
      <c r="BT2035" s="14">
        <v>-1.3957511728136085</v>
      </c>
      <c r="BU2035" s="13">
        <v>0.32956033578174188</v>
      </c>
      <c r="BV2035" s="13">
        <v>1.0269999999999999</v>
      </c>
      <c r="BW2035" s="13">
        <v>1.0269999999999999</v>
      </c>
      <c r="BX2035" s="13">
        <v>5.74</v>
      </c>
      <c r="BY2035" s="13">
        <v>5.8980000000000006</v>
      </c>
      <c r="BZ2035" s="13">
        <v>5.78</v>
      </c>
      <c r="CA2035" s="13">
        <v>5.819</v>
      </c>
      <c r="CB2035" s="13">
        <v>0</v>
      </c>
      <c r="CC2035" s="15">
        <v>-0.21299999999999999</v>
      </c>
      <c r="CD2035" s="15">
        <v>-0.44700000000000001</v>
      </c>
      <c r="CE2035" s="15">
        <v>0.36</v>
      </c>
      <c r="CF2035" s="15">
        <v>1.3387229149577495</v>
      </c>
      <c r="CG2035" s="15">
        <v>1.5067986494085235</v>
      </c>
      <c r="CH2035" s="13">
        <v>0.20283333333333334</v>
      </c>
      <c r="CI2035" s="13">
        <v>0.8035000000000001</v>
      </c>
      <c r="CJ2035" s="13">
        <v>0</v>
      </c>
      <c r="CK2035" s="12">
        <f t="shared" si="62"/>
        <v>0</v>
      </c>
      <c r="CL2035" s="36">
        <f t="shared" si="63"/>
        <v>0.79051383399209485</v>
      </c>
      <c r="CM2035" s="13">
        <v>0.95299999999999996</v>
      </c>
      <c r="CN2035" s="13">
        <v>0.11799999999999999</v>
      </c>
      <c r="CO2035" s="13">
        <v>0.83499999999999996</v>
      </c>
      <c r="CP2035" s="13">
        <v>8.51</v>
      </c>
      <c r="CQ2035" s="13">
        <v>0.28000000000000003</v>
      </c>
      <c r="CR2035" s="13">
        <v>8.5489999999999995</v>
      </c>
      <c r="CS2035" s="13" t="s">
        <v>7128</v>
      </c>
      <c r="CT2035" s="13">
        <v>0</v>
      </c>
      <c r="CU2035" s="13">
        <v>0.157</v>
      </c>
      <c r="CV2035" s="13">
        <v>5.819</v>
      </c>
      <c r="CW2035" s="13">
        <v>0.25700000000000001</v>
      </c>
      <c r="CX2035" s="12">
        <v>0.14547038327526132</v>
      </c>
      <c r="CY2035" s="12">
        <v>2.3323217324812115E-2</v>
      </c>
      <c r="CZ2035" s="15">
        <v>33.264591439688715</v>
      </c>
      <c r="DA2035" s="20"/>
      <c r="DB2035" s="20"/>
    </row>
    <row r="2036" spans="1:106">
      <c r="A2036" s="8" t="s">
        <v>5345</v>
      </c>
      <c r="B2036" s="8" t="s">
        <v>5346</v>
      </c>
      <c r="C2036" s="9" t="s">
        <v>7145</v>
      </c>
      <c r="D2036" s="9" t="s">
        <v>7126</v>
      </c>
      <c r="E2036" s="10" t="s">
        <v>7127</v>
      </c>
      <c r="F2036" s="10" t="s">
        <v>7126</v>
      </c>
      <c r="G2036" s="11">
        <v>0.89</v>
      </c>
      <c r="H2036" s="11">
        <v>0.89</v>
      </c>
      <c r="I2036" s="12">
        <v>9.0499999999999997E-2</v>
      </c>
      <c r="J2036" s="12">
        <v>0.137045</v>
      </c>
      <c r="K2036" s="12">
        <v>3.6999999999999998E-2</v>
      </c>
      <c r="L2036" s="12">
        <v>9.35E-2</v>
      </c>
      <c r="M2036" s="12">
        <v>6.1719349999999999E-2</v>
      </c>
      <c r="N2036" s="12">
        <v>0.137045</v>
      </c>
      <c r="O2036" s="12">
        <v>-0.13062101713062099</v>
      </c>
      <c r="P2036" s="12">
        <v>-0.16380175675675676</v>
      </c>
      <c r="Q2036" s="13">
        <v>0.46100000000000002</v>
      </c>
      <c r="R2036" s="13">
        <v>0</v>
      </c>
      <c r="S2036" s="13">
        <v>0</v>
      </c>
      <c r="T2036" s="13">
        <v>0</v>
      </c>
      <c r="U2036" s="13">
        <v>0.46100000000000002</v>
      </c>
      <c r="V2036" s="13">
        <v>8.1000000000000003E-2</v>
      </c>
      <c r="W2036" s="13">
        <v>0.38</v>
      </c>
      <c r="X2036" s="14">
        <v>0.175704989154013</v>
      </c>
      <c r="Y2036" s="15">
        <v>4.96031746031746E-2</v>
      </c>
      <c r="Z2036" s="14">
        <v>0</v>
      </c>
      <c r="AA2036" s="14">
        <v>0</v>
      </c>
      <c r="AB2036" s="14">
        <v>0</v>
      </c>
      <c r="AC2036" s="14">
        <v>0</v>
      </c>
      <c r="AD2036" s="13">
        <v>9.0999999999999998E-2</v>
      </c>
      <c r="AE2036" s="15">
        <v>0.4807777777777778</v>
      </c>
      <c r="AF2036" s="14">
        <v>0.1</v>
      </c>
      <c r="AG2036" s="14">
        <v>0.61799999999999988</v>
      </c>
      <c r="AH2036" s="15">
        <v>0.30798479087452468</v>
      </c>
      <c r="AI2036" s="5" t="s">
        <v>7128</v>
      </c>
      <c r="AJ2036" s="15">
        <v>76.833333333333329</v>
      </c>
      <c r="AK2036" s="15">
        <v>76.833333333333329</v>
      </c>
      <c r="AL2036" s="15" t="s">
        <v>7128</v>
      </c>
      <c r="AM2036" s="15" t="s">
        <v>7128</v>
      </c>
      <c r="AN2036" s="15">
        <v>0.51508379888268163</v>
      </c>
      <c r="AO2036" s="15">
        <v>1.9533898305084747</v>
      </c>
      <c r="AP2036" s="15" t="s">
        <v>7128</v>
      </c>
      <c r="AQ2036" s="15" t="s">
        <v>7128</v>
      </c>
      <c r="AR2036" s="15">
        <v>0.46683046683046681</v>
      </c>
      <c r="AS2036" s="15">
        <v>1.6101694915254239</v>
      </c>
      <c r="AT2036" s="14">
        <v>0</v>
      </c>
      <c r="AU2036" s="14">
        <v>0</v>
      </c>
      <c r="AV2036" s="12" t="s">
        <v>7128</v>
      </c>
      <c r="AW2036" s="12" t="s">
        <v>7128</v>
      </c>
      <c r="AX2036" s="12">
        <v>-1.3900000000000002E-3</v>
      </c>
      <c r="AY2036" s="12">
        <v>-3.0100000000000001E-3</v>
      </c>
      <c r="AZ2036" s="14" t="s">
        <v>7128</v>
      </c>
      <c r="BA2036" s="14" t="s">
        <v>7128</v>
      </c>
      <c r="BB2036" s="14">
        <v>6.4239828693790149E-3</v>
      </c>
      <c r="BC2036" s="14">
        <v>-2.6756756756756758E-2</v>
      </c>
      <c r="BD2036" s="14">
        <v>2.5423728813559324E-2</v>
      </c>
      <c r="BE2036" s="14">
        <v>-0.13983050847457629</v>
      </c>
      <c r="BF2036" s="14">
        <v>0.25</v>
      </c>
      <c r="BG2036" s="14">
        <v>1.15E-2</v>
      </c>
      <c r="BH2036" s="13">
        <v>6.0000000000000001E-3</v>
      </c>
      <c r="BI2036" s="13">
        <v>6.0000000000000001E-3</v>
      </c>
      <c r="BJ2036" s="13">
        <v>-3.3000000000000002E-2</v>
      </c>
      <c r="BK2036" s="13">
        <v>-3.3000000000000002E-2</v>
      </c>
      <c r="BL2036" s="13">
        <v>0.23599999999999999</v>
      </c>
      <c r="BM2036" s="13">
        <v>0.23599999999999999</v>
      </c>
      <c r="BN2036" s="13">
        <v>-1.4E-2</v>
      </c>
      <c r="BO2036" s="13">
        <v>-1.4E-2</v>
      </c>
      <c r="BP2036" s="13">
        <v>-2.4750000000000001E-2</v>
      </c>
      <c r="BQ2036" s="13">
        <v>0</v>
      </c>
      <c r="BR2036" s="13">
        <v>0</v>
      </c>
      <c r="BS2036" s="13">
        <v>-1.2E-2</v>
      </c>
      <c r="BT2036" s="14" t="s">
        <v>7128</v>
      </c>
      <c r="BU2036" s="13">
        <v>-1.2750000000000001E-2</v>
      </c>
      <c r="BV2036" s="13">
        <v>1.8000000000000002E-2</v>
      </c>
      <c r="BW2036" s="13">
        <v>1.8000000000000002E-2</v>
      </c>
      <c r="BX2036" s="13">
        <v>0.93400000000000005</v>
      </c>
      <c r="BY2036" s="13">
        <v>0.92500000000000004</v>
      </c>
      <c r="BZ2036" s="13">
        <v>0.89500000000000002</v>
      </c>
      <c r="CA2036" s="13">
        <v>0.81400000000000006</v>
      </c>
      <c r="CB2036" s="13">
        <v>0</v>
      </c>
      <c r="CC2036" s="15">
        <v>0.41199999999999998</v>
      </c>
      <c r="CD2036" s="15">
        <v>-0.312</v>
      </c>
      <c r="CE2036" s="15">
        <v>0.36</v>
      </c>
      <c r="CF2036" s="15">
        <v>1.8094871247141318</v>
      </c>
      <c r="CG2036" s="15">
        <v>2.1826371988896773</v>
      </c>
      <c r="CH2036" s="13">
        <v>-8.4285714285714276E-3</v>
      </c>
      <c r="CI2036" s="13">
        <v>-2.1428571428571425E-3</v>
      </c>
      <c r="CJ2036" s="13">
        <v>0</v>
      </c>
      <c r="CK2036" s="12">
        <f t="shared" si="62"/>
        <v>0</v>
      </c>
      <c r="CL2036" s="36">
        <f t="shared" si="63"/>
        <v>0.28992628992628988</v>
      </c>
      <c r="CM2036" s="13">
        <v>8.0000000000000002E-3</v>
      </c>
      <c r="CN2036" s="13">
        <v>2E-3</v>
      </c>
      <c r="CO2036" s="13">
        <v>6.0000000000000001E-3</v>
      </c>
      <c r="CP2036" s="13">
        <v>0.46100000000000002</v>
      </c>
      <c r="CQ2036" s="13" t="s">
        <v>7128</v>
      </c>
      <c r="CR2036" s="13" t="s">
        <v>7128</v>
      </c>
      <c r="CS2036" s="13" t="s">
        <v>7128</v>
      </c>
      <c r="CT2036" s="13">
        <v>0</v>
      </c>
      <c r="CU2036" s="13">
        <v>-3.3000000000000002E-2</v>
      </c>
      <c r="CV2036" s="13">
        <v>0.81400000000000006</v>
      </c>
      <c r="CW2036" s="13">
        <v>-1.4E-2</v>
      </c>
      <c r="CX2036" s="12">
        <v>6.4239828693790149E-3</v>
      </c>
      <c r="CY2036" s="12">
        <v>-2.6756756756756758E-2</v>
      </c>
      <c r="CZ2036" s="15" t="s">
        <v>7128</v>
      </c>
      <c r="DA2036" s="20"/>
      <c r="DB2036" s="20"/>
    </row>
    <row r="2037" spans="1:106">
      <c r="A2037" s="8" t="s">
        <v>2825</v>
      </c>
      <c r="B2037" s="8" t="s">
        <v>2826</v>
      </c>
      <c r="C2037" s="9" t="s">
        <v>7166</v>
      </c>
      <c r="D2037" s="9" t="s">
        <v>7126</v>
      </c>
      <c r="E2037" s="10" t="s">
        <v>7127</v>
      </c>
      <c r="F2037" s="10" t="s">
        <v>7126</v>
      </c>
      <c r="G2037" s="11">
        <v>0.64</v>
      </c>
      <c r="H2037" s="11">
        <v>1.4739393939393941</v>
      </c>
      <c r="I2037" s="12">
        <v>9.0499999999999997E-2</v>
      </c>
      <c r="J2037" s="12">
        <v>0.18989151515151514</v>
      </c>
      <c r="K2037" s="12">
        <v>6.2E-2</v>
      </c>
      <c r="L2037" s="12">
        <v>0.11849999999999999</v>
      </c>
      <c r="M2037" s="12">
        <v>7.8221849999999996E-2</v>
      </c>
      <c r="N2037" s="12">
        <v>0.12670999407894734</v>
      </c>
      <c r="O2037" s="12" t="s">
        <v>7128</v>
      </c>
      <c r="P2037" s="12" t="s">
        <v>7128</v>
      </c>
      <c r="Q2037" s="13">
        <v>3.63</v>
      </c>
      <c r="R2037" s="13">
        <v>0</v>
      </c>
      <c r="S2037" s="13">
        <v>4.7300000000000004</v>
      </c>
      <c r="T2037" s="13">
        <v>4.7300000000000004</v>
      </c>
      <c r="U2037" s="13">
        <v>8.36</v>
      </c>
      <c r="V2037" s="13">
        <v>1.28</v>
      </c>
      <c r="W2037" s="13">
        <v>7.0799999999999992</v>
      </c>
      <c r="X2037" s="14">
        <v>0.15311004784688997</v>
      </c>
      <c r="Y2037" s="15">
        <v>0.16725352112676056</v>
      </c>
      <c r="Z2037" s="14">
        <v>0.11227154046997391</v>
      </c>
      <c r="AA2037" s="14">
        <v>0.56578947368421062</v>
      </c>
      <c r="AB2037" s="14">
        <v>0.12647058823529414</v>
      </c>
      <c r="AC2037" s="14">
        <v>1.3030303030303032</v>
      </c>
      <c r="AD2037" s="13">
        <v>0.128</v>
      </c>
      <c r="AE2037" s="15">
        <v>1.5576944444444445</v>
      </c>
      <c r="AF2037" s="14">
        <v>3.1622776601683791E-2</v>
      </c>
      <c r="AG2037" s="14">
        <v>1.1431633741508691</v>
      </c>
      <c r="AH2037" s="15">
        <v>0.49185667752443007</v>
      </c>
      <c r="AI2037" s="5">
        <v>4.4532374100719423</v>
      </c>
      <c r="AJ2037" s="15" t="s">
        <v>7128</v>
      </c>
      <c r="AK2037" s="15" t="s">
        <v>7128</v>
      </c>
      <c r="AL2037" s="15" t="s">
        <v>7128</v>
      </c>
      <c r="AM2037" s="15" t="s">
        <v>7128</v>
      </c>
      <c r="AN2037" s="15">
        <v>9.7058823529411767E-2</v>
      </c>
      <c r="AO2037" s="15">
        <v>0.13444444444444445</v>
      </c>
      <c r="AP2037" s="15">
        <v>11.437802907915993</v>
      </c>
      <c r="AQ2037" s="15">
        <v>8.4587813620071675</v>
      </c>
      <c r="AR2037" s="15">
        <v>0.2036823935558113</v>
      </c>
      <c r="AS2037" s="15">
        <v>0.26222222222222219</v>
      </c>
      <c r="AT2037" s="14" t="s">
        <v>7128</v>
      </c>
      <c r="AU2037" s="14">
        <v>0</v>
      </c>
      <c r="AV2037" s="12" t="s">
        <v>7128</v>
      </c>
      <c r="AW2037" s="12" t="s">
        <v>7128</v>
      </c>
      <c r="AX2037" s="12" t="s">
        <v>7128</v>
      </c>
      <c r="AY2037" s="12" t="s">
        <v>7128</v>
      </c>
      <c r="AZ2037" s="14" t="s">
        <v>7128</v>
      </c>
      <c r="BA2037" s="14" t="s">
        <v>7128</v>
      </c>
      <c r="BB2037" s="14" t="s">
        <v>7128</v>
      </c>
      <c r="BC2037" s="14" t="s">
        <v>7128</v>
      </c>
      <c r="BD2037" s="14">
        <v>-2.2962962962962963E-3</v>
      </c>
      <c r="BE2037" s="14">
        <v>2.2925925925925926E-2</v>
      </c>
      <c r="BF2037" s="14">
        <v>0</v>
      </c>
      <c r="BG2037" s="14">
        <v>0.03</v>
      </c>
      <c r="BH2037" s="13">
        <v>-6.2E-2</v>
      </c>
      <c r="BI2037" s="13">
        <v>-6.2E-2</v>
      </c>
      <c r="BJ2037" s="13">
        <v>0.61899999999999999</v>
      </c>
      <c r="BK2037" s="13">
        <v>0.61899999999999999</v>
      </c>
      <c r="BL2037" s="13">
        <v>27</v>
      </c>
      <c r="BM2037" s="13">
        <v>27</v>
      </c>
      <c r="BN2037" s="13">
        <v>0.83699999999999997</v>
      </c>
      <c r="BO2037" s="13">
        <v>0.83699999999999997</v>
      </c>
      <c r="BP2037" s="13">
        <v>0.61899999999999999</v>
      </c>
      <c r="BQ2037" s="13">
        <v>-0.51600000000000001</v>
      </c>
      <c r="BR2037" s="13">
        <v>-0.21300000000000008</v>
      </c>
      <c r="BS2037" s="13">
        <v>-0.184</v>
      </c>
      <c r="BT2037" s="14">
        <v>-0.6413570274636512</v>
      </c>
      <c r="BU2037" s="13">
        <v>1.016</v>
      </c>
      <c r="BV2037" s="13">
        <v>0.85100000000000009</v>
      </c>
      <c r="BW2037" s="13">
        <v>0.33500000000000008</v>
      </c>
      <c r="BX2037" s="13">
        <v>0</v>
      </c>
      <c r="BY2037" s="13">
        <v>0</v>
      </c>
      <c r="BZ2037" s="13">
        <v>37.4</v>
      </c>
      <c r="CA2037" s="13">
        <v>34.759999999999991</v>
      </c>
      <c r="CB2037" s="13">
        <v>0</v>
      </c>
      <c r="CC2037" s="15">
        <v>0.24099999999999999</v>
      </c>
      <c r="CD2037" s="15">
        <v>1.21</v>
      </c>
      <c r="CE2037" s="15">
        <v>0.36</v>
      </c>
      <c r="CF2037" s="15" t="s">
        <v>7128</v>
      </c>
      <c r="CG2037" s="15" t="s">
        <v>7128</v>
      </c>
      <c r="CH2037" s="13" t="s">
        <v>7128</v>
      </c>
      <c r="CI2037" s="13" t="s">
        <v>7128</v>
      </c>
      <c r="CJ2037" s="13">
        <v>0</v>
      </c>
      <c r="CK2037" s="12">
        <f t="shared" si="62"/>
        <v>0</v>
      </c>
      <c r="CL2037" s="36">
        <f t="shared" si="63"/>
        <v>0.77675489067894155</v>
      </c>
      <c r="CM2037" s="13" t="s">
        <v>7128</v>
      </c>
      <c r="CN2037" s="13" t="s">
        <v>7128</v>
      </c>
      <c r="CO2037" s="13" t="s">
        <v>7128</v>
      </c>
      <c r="CP2037" s="13" t="s">
        <v>7128</v>
      </c>
      <c r="CQ2037" s="13">
        <v>0.83699999999999997</v>
      </c>
      <c r="CR2037" s="13">
        <v>7.0799999999999992</v>
      </c>
      <c r="CS2037" s="13" t="s">
        <v>7128</v>
      </c>
      <c r="CT2037" s="13">
        <v>0</v>
      </c>
      <c r="CU2037" s="13">
        <v>0.61899999999999999</v>
      </c>
      <c r="CV2037" s="13">
        <v>34.759999999999991</v>
      </c>
      <c r="CW2037" s="13">
        <v>0.83699999999999997</v>
      </c>
      <c r="CX2037" s="12" t="s">
        <v>7128</v>
      </c>
      <c r="CY2037" s="12" t="s">
        <v>7128</v>
      </c>
      <c r="CZ2037" s="15">
        <v>8.4587813620071675</v>
      </c>
      <c r="DA2037" s="20"/>
      <c r="DB2037" s="20"/>
    </row>
    <row r="2038" spans="1:106">
      <c r="A2038" s="8" t="s">
        <v>5003</v>
      </c>
      <c r="B2038" s="8" t="s">
        <v>5004</v>
      </c>
      <c r="C2038" s="9" t="s">
        <v>7139</v>
      </c>
      <c r="D2038" s="9" t="s">
        <v>7126</v>
      </c>
      <c r="E2038" s="10" t="s">
        <v>7127</v>
      </c>
      <c r="F2038" s="10" t="s">
        <v>7126</v>
      </c>
      <c r="G2038" s="11">
        <v>0.59</v>
      </c>
      <c r="H2038" s="11">
        <v>0.59</v>
      </c>
      <c r="I2038" s="12">
        <v>9.0499999999999997E-2</v>
      </c>
      <c r="J2038" s="12">
        <v>0.10989499999999999</v>
      </c>
      <c r="K2038" s="12">
        <v>4.7E-2</v>
      </c>
      <c r="L2038" s="12">
        <v>0.10350000000000001</v>
      </c>
      <c r="M2038" s="12">
        <v>6.8320350000000002E-2</v>
      </c>
      <c r="N2038" s="12">
        <v>0.10989499999999999</v>
      </c>
      <c r="O2038" s="12" t="s">
        <v>7128</v>
      </c>
      <c r="P2038" s="12" t="s">
        <v>7128</v>
      </c>
      <c r="Q2038" s="13">
        <v>33.5</v>
      </c>
      <c r="R2038" s="13">
        <v>0</v>
      </c>
      <c r="S2038" s="13">
        <v>0</v>
      </c>
      <c r="T2038" s="13">
        <v>0</v>
      </c>
      <c r="U2038" s="13">
        <v>33.5</v>
      </c>
      <c r="V2038" s="13">
        <v>0</v>
      </c>
      <c r="W2038" s="13">
        <v>33.5</v>
      </c>
      <c r="X2038" s="14">
        <v>0</v>
      </c>
      <c r="Y2038" s="15">
        <v>0.11479591836734693</v>
      </c>
      <c r="Z2038" s="14">
        <v>0</v>
      </c>
      <c r="AA2038" s="14">
        <v>0</v>
      </c>
      <c r="AB2038" s="14">
        <v>0</v>
      </c>
      <c r="AC2038" s="14">
        <v>0</v>
      </c>
      <c r="AD2038" s="13">
        <v>1.72</v>
      </c>
      <c r="AE2038" s="15" t="s">
        <v>7128</v>
      </c>
      <c r="AF2038" s="14" t="s">
        <v>7128</v>
      </c>
      <c r="AG2038" s="14" t="s">
        <v>7128</v>
      </c>
      <c r="AH2038" s="15">
        <v>0.35085797736400148</v>
      </c>
      <c r="AI2038" s="5" t="s">
        <v>7128</v>
      </c>
      <c r="AJ2038" s="15">
        <v>368.13186813186815</v>
      </c>
      <c r="AK2038" s="15">
        <v>485.50724637681157</v>
      </c>
      <c r="AL2038" s="15" t="s">
        <v>7128</v>
      </c>
      <c r="AM2038" s="15" t="s">
        <v>7128</v>
      </c>
      <c r="AN2038" s="15">
        <v>4.2244640605296349</v>
      </c>
      <c r="AO2038" s="15">
        <v>32.524271844660191</v>
      </c>
      <c r="AP2038" s="15">
        <v>325.24271844660194</v>
      </c>
      <c r="AQ2038" s="15" t="s">
        <v>7128</v>
      </c>
      <c r="AR2038" s="15">
        <v>4.2244640605296349</v>
      </c>
      <c r="AS2038" s="15">
        <v>32.524271844660191</v>
      </c>
      <c r="AT2038" s="14">
        <v>0</v>
      </c>
      <c r="AU2038" s="14">
        <v>0</v>
      </c>
      <c r="AV2038" s="12" t="s">
        <v>7128</v>
      </c>
      <c r="AW2038" s="12" t="s">
        <v>7128</v>
      </c>
      <c r="AX2038" s="12" t="s">
        <v>7128</v>
      </c>
      <c r="AY2038" s="12" t="s">
        <v>7128</v>
      </c>
      <c r="AZ2038" s="14" t="s">
        <v>7128</v>
      </c>
      <c r="BA2038" s="14" t="s">
        <v>7128</v>
      </c>
      <c r="BB2038" s="14" t="s">
        <v>7128</v>
      </c>
      <c r="BC2038" s="14" t="s">
        <v>7128</v>
      </c>
      <c r="BD2038" s="14">
        <v>8.8122605363984682E-2</v>
      </c>
      <c r="BE2038" s="14">
        <v>0.13154533844189015</v>
      </c>
      <c r="BF2038" s="14">
        <v>0.33980582524271852</v>
      </c>
      <c r="BG2038" s="14">
        <v>1.4999999999999999E-2</v>
      </c>
      <c r="BH2038" s="13">
        <v>9.0999999999999998E-2</v>
      </c>
      <c r="BI2038" s="13">
        <v>6.9000000000000006E-2</v>
      </c>
      <c r="BJ2038" s="13">
        <v>0.10299999999999999</v>
      </c>
      <c r="BK2038" s="13">
        <v>0.10299999999999999</v>
      </c>
      <c r="BL2038" s="13">
        <v>1.03</v>
      </c>
      <c r="BM2038" s="13">
        <v>0.78300000000000003</v>
      </c>
      <c r="BN2038" s="13">
        <v>0</v>
      </c>
      <c r="BO2038" s="13">
        <v>0</v>
      </c>
      <c r="BP2038" s="13">
        <v>6.7999999999999991E-2</v>
      </c>
      <c r="BQ2038" s="13">
        <v>0</v>
      </c>
      <c r="BR2038" s="13">
        <v>0</v>
      </c>
      <c r="BS2038" s="13">
        <v>0</v>
      </c>
      <c r="BT2038" s="14">
        <v>0</v>
      </c>
      <c r="BU2038" s="13">
        <v>6.7999999999999991E-2</v>
      </c>
      <c r="BV2038" s="13">
        <v>6.9000000000000006E-2</v>
      </c>
      <c r="BW2038" s="13">
        <v>6.9000000000000006E-2</v>
      </c>
      <c r="BX2038" s="13">
        <v>0</v>
      </c>
      <c r="BY2038" s="13">
        <v>0</v>
      </c>
      <c r="BZ2038" s="13">
        <v>7.93</v>
      </c>
      <c r="CA2038" s="13">
        <v>7.93</v>
      </c>
      <c r="CB2038" s="13">
        <v>0</v>
      </c>
      <c r="CC2038" s="15" t="s">
        <v>7128</v>
      </c>
      <c r="CD2038" s="15" t="s">
        <v>7128</v>
      </c>
      <c r="CE2038" s="15">
        <v>0.36</v>
      </c>
      <c r="CF2038" s="15" t="s">
        <v>7128</v>
      </c>
      <c r="CG2038" s="15" t="s">
        <v>7128</v>
      </c>
      <c r="CH2038" s="13" t="s">
        <v>7128</v>
      </c>
      <c r="CI2038" s="13" t="s">
        <v>7128</v>
      </c>
      <c r="CJ2038" s="13">
        <v>0</v>
      </c>
      <c r="CK2038" s="12">
        <f t="shared" si="62"/>
        <v>0</v>
      </c>
      <c r="CL2038" s="36">
        <f t="shared" si="63"/>
        <v>0.12988650693568726</v>
      </c>
      <c r="CM2038" s="13">
        <v>0.10299999999999999</v>
      </c>
      <c r="CN2038" s="13">
        <v>3.5000000000000003E-2</v>
      </c>
      <c r="CO2038" s="13">
        <v>6.9000000000000006E-2</v>
      </c>
      <c r="CP2038" s="13">
        <v>33.5</v>
      </c>
      <c r="CQ2038" s="13" t="s">
        <v>7128</v>
      </c>
      <c r="CR2038" s="13" t="s">
        <v>7128</v>
      </c>
      <c r="CS2038" s="13" t="s">
        <v>7128</v>
      </c>
      <c r="CT2038" s="13">
        <v>0</v>
      </c>
      <c r="CU2038" s="13">
        <v>0.10299999999999999</v>
      </c>
      <c r="CV2038" s="13">
        <v>7.93</v>
      </c>
      <c r="CW2038" s="13">
        <v>0</v>
      </c>
      <c r="CX2038" s="12" t="s">
        <v>7128</v>
      </c>
      <c r="CY2038" s="12" t="s">
        <v>7128</v>
      </c>
      <c r="CZ2038" s="15" t="s">
        <v>7128</v>
      </c>
      <c r="DA2038" s="20"/>
      <c r="DB2038" s="20"/>
    </row>
    <row r="2039" spans="1:106">
      <c r="A2039" s="8" t="s">
        <v>1771</v>
      </c>
      <c r="B2039" s="8" t="s">
        <v>1772</v>
      </c>
      <c r="C2039" s="9" t="s">
        <v>7170</v>
      </c>
      <c r="D2039" s="9" t="s">
        <v>7126</v>
      </c>
      <c r="E2039" s="10" t="s">
        <v>7127</v>
      </c>
      <c r="F2039" s="10" t="s">
        <v>7126</v>
      </c>
      <c r="G2039" s="11">
        <v>1.06</v>
      </c>
      <c r="H2039" s="11">
        <v>1.06</v>
      </c>
      <c r="I2039" s="12">
        <v>9.0499999999999997E-2</v>
      </c>
      <c r="J2039" s="12">
        <v>0.15243000000000001</v>
      </c>
      <c r="K2039" s="12">
        <v>4.1999999999999996E-2</v>
      </c>
      <c r="L2039" s="12">
        <v>9.8500000000000004E-2</v>
      </c>
      <c r="M2039" s="12">
        <v>6.5019850000000004E-2</v>
      </c>
      <c r="N2039" s="12">
        <v>0.15243000000000001</v>
      </c>
      <c r="O2039" s="12">
        <v>-7.8845094339622654E-2</v>
      </c>
      <c r="P2039" s="12">
        <v>-7.6803936348679561E-2</v>
      </c>
      <c r="Q2039" s="13">
        <v>68.2</v>
      </c>
      <c r="R2039" s="13">
        <v>0</v>
      </c>
      <c r="S2039" s="13">
        <v>0</v>
      </c>
      <c r="T2039" s="13">
        <v>0</v>
      </c>
      <c r="U2039" s="13">
        <v>68.2</v>
      </c>
      <c r="V2039" s="13">
        <v>0</v>
      </c>
      <c r="W2039" s="13">
        <v>68.2</v>
      </c>
      <c r="X2039" s="14">
        <v>0</v>
      </c>
      <c r="Y2039" s="15">
        <v>6.0344827586206899E-2</v>
      </c>
      <c r="Z2039" s="14" t="s">
        <v>7128</v>
      </c>
      <c r="AA2039" s="14">
        <v>0</v>
      </c>
      <c r="AB2039" s="14" t="s">
        <v>7128</v>
      </c>
      <c r="AC2039" s="14">
        <v>0</v>
      </c>
      <c r="AD2039" s="13">
        <v>0.78400000000000003</v>
      </c>
      <c r="AE2039" s="15">
        <v>1.7552500000000002</v>
      </c>
      <c r="AF2039" s="14">
        <v>8.9442719099991588E-2</v>
      </c>
      <c r="AG2039" s="14">
        <v>0.76473524830492812</v>
      </c>
      <c r="AH2039" s="15">
        <v>0.35108958837772397</v>
      </c>
      <c r="AI2039" s="5">
        <v>4.0687022900763354</v>
      </c>
      <c r="AJ2039" s="15">
        <v>19.430199430199433</v>
      </c>
      <c r="AK2039" s="15">
        <v>19.430199430199433</v>
      </c>
      <c r="AL2039" s="15" t="s">
        <v>7128</v>
      </c>
      <c r="AM2039" s="15" t="s">
        <v>7128</v>
      </c>
      <c r="AN2039" s="15" t="s">
        <v>7128</v>
      </c>
      <c r="AO2039" s="15">
        <v>0.7821100917431193</v>
      </c>
      <c r="AP2039" s="15">
        <v>12.795497185741089</v>
      </c>
      <c r="AQ2039" s="15">
        <v>9.38101788170564</v>
      </c>
      <c r="AR2039" s="15" t="s">
        <v>7128</v>
      </c>
      <c r="AS2039" s="15">
        <v>0.7821100917431193</v>
      </c>
      <c r="AT2039" s="14">
        <v>0.27749287749287749</v>
      </c>
      <c r="AU2039" s="14">
        <v>1.4281524926686216E-2</v>
      </c>
      <c r="AV2039" s="12">
        <v>-0.22</v>
      </c>
      <c r="AW2039" s="12">
        <v>0.26100000000000001</v>
      </c>
      <c r="AX2039" s="12">
        <v>-5.8700000000000002E-2</v>
      </c>
      <c r="AY2039" s="12">
        <v>0.11199999999999999</v>
      </c>
      <c r="AZ2039" s="14" t="s">
        <v>7128</v>
      </c>
      <c r="BA2039" s="14" t="s">
        <v>7128</v>
      </c>
      <c r="BB2039" s="14">
        <v>7.3584905660377356E-2</v>
      </c>
      <c r="BC2039" s="14">
        <v>7.5626063651320449E-2</v>
      </c>
      <c r="BD2039" s="14">
        <v>4.025229357798165E-2</v>
      </c>
      <c r="BE2039" s="14">
        <v>6.1123853211009174E-2</v>
      </c>
      <c r="BF2039" s="14">
        <v>0.25792811839323465</v>
      </c>
      <c r="BG2039" s="14">
        <v>2.8799999999999999E-2</v>
      </c>
      <c r="BH2039" s="13">
        <v>3.51</v>
      </c>
      <c r="BI2039" s="13">
        <v>3.51</v>
      </c>
      <c r="BJ2039" s="13">
        <v>5.33</v>
      </c>
      <c r="BK2039" s="13">
        <v>5.33</v>
      </c>
      <c r="BL2039" s="13">
        <v>87.2</v>
      </c>
      <c r="BM2039" s="13">
        <v>87.2</v>
      </c>
      <c r="BN2039" s="13">
        <v>7.27</v>
      </c>
      <c r="BO2039" s="13">
        <v>7.27</v>
      </c>
      <c r="BP2039" s="13">
        <v>3.9552431289640593</v>
      </c>
      <c r="BQ2039" s="13">
        <v>-0.83999999999999986</v>
      </c>
      <c r="BR2039" s="13">
        <v>2.2519999999999998</v>
      </c>
      <c r="BS2039" s="13">
        <v>1.6099999999999999</v>
      </c>
      <c r="BT2039" s="14">
        <v>0.97642543683819472</v>
      </c>
      <c r="BU2039" s="13">
        <v>9.3243128964059618E-2</v>
      </c>
      <c r="BV2039" s="13">
        <v>0.48799999999999999</v>
      </c>
      <c r="BW2039" s="13">
        <v>-0.35199999999999987</v>
      </c>
      <c r="BX2039" s="13">
        <v>47.7</v>
      </c>
      <c r="BY2039" s="13">
        <v>52.3</v>
      </c>
      <c r="BZ2039" s="13">
        <v>0</v>
      </c>
      <c r="CA2039" s="13">
        <v>0</v>
      </c>
      <c r="CB2039" s="13">
        <v>-0.97399999999999998</v>
      </c>
      <c r="CC2039" s="15">
        <v>0.45600000000000002</v>
      </c>
      <c r="CD2039" s="15">
        <v>0.98899999999999999</v>
      </c>
      <c r="CE2039" s="15">
        <v>0.36</v>
      </c>
      <c r="CF2039" s="15" t="s">
        <v>7128</v>
      </c>
      <c r="CG2039" s="15" t="s">
        <v>7128</v>
      </c>
      <c r="CH2039" s="13" t="s">
        <v>7128</v>
      </c>
      <c r="CI2039" s="13" t="s">
        <v>7128</v>
      </c>
      <c r="CJ2039" s="13">
        <v>-0.97399999999999998</v>
      </c>
      <c r="CK2039" s="12">
        <f t="shared" si="62"/>
        <v>1.9959016393442623</v>
      </c>
      <c r="CL2039" s="36" t="str">
        <f t="shared" si="63"/>
        <v>NA</v>
      </c>
      <c r="CM2039" s="13">
        <v>4.7300000000000004</v>
      </c>
      <c r="CN2039" s="13">
        <v>1.22</v>
      </c>
      <c r="CO2039" s="13">
        <v>3.51</v>
      </c>
      <c r="CP2039" s="13">
        <v>68.2</v>
      </c>
      <c r="CQ2039" s="13">
        <v>7.27</v>
      </c>
      <c r="CR2039" s="13">
        <v>68.2</v>
      </c>
      <c r="CS2039" s="13">
        <v>0.48799999999999999</v>
      </c>
      <c r="CT2039" s="13">
        <v>0.90300000000000002</v>
      </c>
      <c r="CU2039" s="13">
        <v>6.2330000000000005</v>
      </c>
      <c r="CV2039" s="13">
        <v>0.90300000000000002</v>
      </c>
      <c r="CW2039" s="13">
        <v>8.173</v>
      </c>
      <c r="CX2039" s="12">
        <v>9.0796864391086973E-2</v>
      </c>
      <c r="CY2039" s="12">
        <v>8.6937466647650868E-2</v>
      </c>
      <c r="CZ2039" s="15">
        <v>8.3445491251682373</v>
      </c>
      <c r="DA2039" s="20"/>
      <c r="DB2039" s="20"/>
    </row>
    <row r="2040" spans="1:106">
      <c r="A2040" s="8" t="s">
        <v>3019</v>
      </c>
      <c r="B2040" s="8" t="s">
        <v>3020</v>
      </c>
      <c r="C2040" s="9" t="s">
        <v>7202</v>
      </c>
      <c r="D2040" s="9" t="s">
        <v>7126</v>
      </c>
      <c r="E2040" s="10" t="s">
        <v>7127</v>
      </c>
      <c r="F2040" s="10" t="s">
        <v>7126</v>
      </c>
      <c r="G2040" s="11">
        <v>1.1499999999999999</v>
      </c>
      <c r="H2040" s="11">
        <v>1.6834600760456273</v>
      </c>
      <c r="I2040" s="12">
        <v>9.0499999999999997E-2</v>
      </c>
      <c r="J2040" s="12">
        <v>0.20885313688212925</v>
      </c>
      <c r="K2040" s="12">
        <v>4.1999999999999996E-2</v>
      </c>
      <c r="L2040" s="12">
        <v>9.8500000000000004E-2</v>
      </c>
      <c r="M2040" s="12">
        <v>6.5019850000000004E-2</v>
      </c>
      <c r="N2040" s="12">
        <v>0.1632747966233766</v>
      </c>
      <c r="O2040" s="12">
        <v>-1.1184576566561406</v>
      </c>
      <c r="P2040" s="12">
        <v>-0.18136197944705909</v>
      </c>
      <c r="Q2040" s="13">
        <v>26.3</v>
      </c>
      <c r="R2040" s="13">
        <v>0</v>
      </c>
      <c r="S2040" s="13">
        <v>12.2</v>
      </c>
      <c r="T2040" s="13">
        <v>12.2</v>
      </c>
      <c r="U2040" s="13">
        <v>38.5</v>
      </c>
      <c r="V2040" s="13">
        <v>0</v>
      </c>
      <c r="W2040" s="13">
        <v>38.5</v>
      </c>
      <c r="X2040" s="14">
        <v>0</v>
      </c>
      <c r="Y2040" s="15">
        <v>1.0855263157894737</v>
      </c>
      <c r="Z2040" s="14">
        <v>0.91180866965620333</v>
      </c>
      <c r="AA2040" s="14">
        <v>0.31688311688311688</v>
      </c>
      <c r="AB2040" s="14">
        <v>10.338983050847457</v>
      </c>
      <c r="AC2040" s="14">
        <v>0.46387832699619769</v>
      </c>
      <c r="AD2040" s="13">
        <v>1.1499999999999999</v>
      </c>
      <c r="AE2040" s="15">
        <v>1.6938333333333333</v>
      </c>
      <c r="AF2040" s="14">
        <v>0.13038404810405299</v>
      </c>
      <c r="AG2040" s="14">
        <v>0.71442788711132543</v>
      </c>
      <c r="AH2040" s="15">
        <v>0.37007874015748027</v>
      </c>
      <c r="AI2040" s="5" t="s">
        <v>7128</v>
      </c>
      <c r="AJ2040" s="15">
        <v>84.294871794871796</v>
      </c>
      <c r="AK2040" s="15" t="s">
        <v>7128</v>
      </c>
      <c r="AL2040" s="15" t="s">
        <v>7128</v>
      </c>
      <c r="AM2040" s="15" t="s">
        <v>7128</v>
      </c>
      <c r="AN2040" s="15">
        <v>22.288135593220339</v>
      </c>
      <c r="AO2040" s="15">
        <v>1.2119815668202765</v>
      </c>
      <c r="AP2040" s="15" t="s">
        <v>7128</v>
      </c>
      <c r="AQ2040" s="15">
        <v>33.189655172413794</v>
      </c>
      <c r="AR2040" s="15">
        <v>2.8774289985052319</v>
      </c>
      <c r="AS2040" s="15">
        <v>1.7741935483870968</v>
      </c>
      <c r="AT2040" s="14" t="s">
        <v>7128</v>
      </c>
      <c r="AU2040" s="14">
        <v>0</v>
      </c>
      <c r="AV2040" s="12" t="s">
        <v>7128</v>
      </c>
      <c r="AW2040" s="12" t="s">
        <v>7128</v>
      </c>
      <c r="AX2040" s="12" t="s">
        <v>7128</v>
      </c>
      <c r="AY2040" s="12" t="s">
        <v>7128</v>
      </c>
      <c r="AZ2040" s="14" t="s">
        <v>7128</v>
      </c>
      <c r="BA2040" s="14" t="s">
        <v>7128</v>
      </c>
      <c r="BB2040" s="14">
        <v>-0.90960451977401136</v>
      </c>
      <c r="BC2040" s="14">
        <v>-1.8087182823682501E-2</v>
      </c>
      <c r="BD2040" s="14">
        <v>-7.3181818181818181E-2</v>
      </c>
      <c r="BE2040" s="14">
        <v>-1.2636363636363638E-2</v>
      </c>
      <c r="BF2040" s="14">
        <v>0</v>
      </c>
      <c r="BG2040" s="14">
        <v>2.2700000000000001E-2</v>
      </c>
      <c r="BH2040" s="13">
        <v>0.312</v>
      </c>
      <c r="BI2040" s="13">
        <v>-1.61</v>
      </c>
      <c r="BJ2040" s="13">
        <v>-0.27800000000000002</v>
      </c>
      <c r="BK2040" s="13">
        <v>-0.27800000000000002</v>
      </c>
      <c r="BL2040" s="13">
        <v>21.7</v>
      </c>
      <c r="BM2040" s="13">
        <v>22</v>
      </c>
      <c r="BN2040" s="13">
        <v>1.06</v>
      </c>
      <c r="BO2040" s="13">
        <v>1.1599999999999999</v>
      </c>
      <c r="BP2040" s="13">
        <v>-0.27800000000000002</v>
      </c>
      <c r="BQ2040" s="13">
        <v>0</v>
      </c>
      <c r="BR2040" s="13">
        <v>0</v>
      </c>
      <c r="BS2040" s="13">
        <v>-1.94</v>
      </c>
      <c r="BT2040" s="14" t="s">
        <v>7128</v>
      </c>
      <c r="BU2040" s="13">
        <v>1.6619999999999999</v>
      </c>
      <c r="BV2040" s="13">
        <v>0.32999999999999985</v>
      </c>
      <c r="BW2040" s="13">
        <v>0.32999999999999985</v>
      </c>
      <c r="BX2040" s="13">
        <v>1.77</v>
      </c>
      <c r="BY2040" s="13">
        <v>15.37</v>
      </c>
      <c r="BZ2040" s="13">
        <v>1.18</v>
      </c>
      <c r="CA2040" s="13">
        <v>13.379999999999999</v>
      </c>
      <c r="CB2040" s="13">
        <v>0</v>
      </c>
      <c r="CC2040" s="15">
        <v>0.621</v>
      </c>
      <c r="CD2040" s="15">
        <v>0.58699999999999997</v>
      </c>
      <c r="CE2040" s="15">
        <v>0.36</v>
      </c>
      <c r="CF2040" s="15" t="s">
        <v>7128</v>
      </c>
      <c r="CG2040" s="15" t="s">
        <v>7128</v>
      </c>
      <c r="CH2040" s="13" t="s">
        <v>7128</v>
      </c>
      <c r="CI2040" s="13" t="s">
        <v>7128</v>
      </c>
      <c r="CJ2040" s="13">
        <v>0</v>
      </c>
      <c r="CK2040" s="12">
        <f t="shared" si="62"/>
        <v>0</v>
      </c>
      <c r="CL2040" s="36">
        <f t="shared" si="63"/>
        <v>1.6218236173393126</v>
      </c>
      <c r="CM2040" s="13" t="s">
        <v>7128</v>
      </c>
      <c r="CN2040" s="13" t="s">
        <v>7128</v>
      </c>
      <c r="CO2040" s="13" t="s">
        <v>7128</v>
      </c>
      <c r="CP2040" s="13" t="s">
        <v>7128</v>
      </c>
      <c r="CQ2040" s="13">
        <v>1.1599999999999999</v>
      </c>
      <c r="CR2040" s="13">
        <v>38.5</v>
      </c>
      <c r="CS2040" s="13" t="s">
        <v>7128</v>
      </c>
      <c r="CT2040" s="13">
        <v>0</v>
      </c>
      <c r="CU2040" s="13">
        <v>-0.27800000000000002</v>
      </c>
      <c r="CV2040" s="13">
        <v>13.379999999999999</v>
      </c>
      <c r="CW2040" s="13">
        <v>1.06</v>
      </c>
      <c r="CX2040" s="12">
        <v>-0.90960451977401136</v>
      </c>
      <c r="CY2040" s="12">
        <v>-1.8087182823682501E-2</v>
      </c>
      <c r="CZ2040" s="15">
        <v>36.320754716981128</v>
      </c>
      <c r="DA2040" s="20"/>
      <c r="DB2040" s="20"/>
    </row>
    <row r="2041" spans="1:106">
      <c r="A2041" s="8" t="s">
        <v>1091</v>
      </c>
      <c r="B2041" s="8" t="s">
        <v>1092</v>
      </c>
      <c r="C2041" s="9" t="s">
        <v>7141</v>
      </c>
      <c r="D2041" s="9" t="s">
        <v>7126</v>
      </c>
      <c r="E2041" s="10" t="s">
        <v>7127</v>
      </c>
      <c r="F2041" s="10" t="s">
        <v>7126</v>
      </c>
      <c r="G2041" s="11">
        <v>0.73</v>
      </c>
      <c r="H2041" s="11">
        <v>2.5884112516696791</v>
      </c>
      <c r="I2041" s="12">
        <v>9.0499999999999997E-2</v>
      </c>
      <c r="J2041" s="12">
        <v>0.29075121827610595</v>
      </c>
      <c r="K2041" s="12">
        <v>6.2E-2</v>
      </c>
      <c r="L2041" s="12">
        <v>0.11849999999999999</v>
      </c>
      <c r="M2041" s="12">
        <v>7.8221849999999996E-2</v>
      </c>
      <c r="N2041" s="12">
        <v>0.12585774288947202</v>
      </c>
      <c r="O2041" s="12">
        <v>-0.13853134512600024</v>
      </c>
      <c r="P2041" s="12">
        <v>1.9564973584136752E-2</v>
      </c>
      <c r="Q2041" s="13">
        <v>19.5</v>
      </c>
      <c r="R2041" s="13">
        <v>0</v>
      </c>
      <c r="S2041" s="13">
        <v>67.5</v>
      </c>
      <c r="T2041" s="13">
        <v>67.5</v>
      </c>
      <c r="U2041" s="13">
        <v>87</v>
      </c>
      <c r="V2041" s="13">
        <v>5.68</v>
      </c>
      <c r="W2041" s="13">
        <v>81.319999999999993</v>
      </c>
      <c r="X2041" s="14">
        <v>6.5287356321839074E-2</v>
      </c>
      <c r="Y2041" s="15">
        <v>0.42105263157894735</v>
      </c>
      <c r="Z2041" s="14">
        <v>0.56343906510851416</v>
      </c>
      <c r="AA2041" s="14">
        <v>0.77586206896551724</v>
      </c>
      <c r="AB2041" s="14">
        <v>1.2906309751434035</v>
      </c>
      <c r="AC2041" s="14">
        <v>3.4615384615384617</v>
      </c>
      <c r="AD2041" s="13">
        <v>0.51200000000000001</v>
      </c>
      <c r="AE2041" s="15">
        <v>1.0746388888888891</v>
      </c>
      <c r="AF2041" s="14">
        <v>8.9442719099991588E-2</v>
      </c>
      <c r="AG2041" s="14">
        <v>1.1253012096767692</v>
      </c>
      <c r="AH2041" s="15">
        <v>0.497907949790795</v>
      </c>
      <c r="AI2041" s="5">
        <v>1.9702970297029703</v>
      </c>
      <c r="AJ2041" s="15">
        <v>2.7083333333333335</v>
      </c>
      <c r="AK2041" s="15">
        <v>2.7083333333333335</v>
      </c>
      <c r="AL2041" s="15">
        <v>3.6834532374100717</v>
      </c>
      <c r="AM2041" s="15">
        <v>0.10833333333333334</v>
      </c>
      <c r="AN2041" s="15">
        <v>0.37284894837476101</v>
      </c>
      <c r="AO2041" s="15">
        <v>8.9820359281437126E-2</v>
      </c>
      <c r="AP2041" s="15">
        <v>4.0864321608040202</v>
      </c>
      <c r="AQ2041" s="15">
        <v>3.663063063063063</v>
      </c>
      <c r="AR2041" s="15">
        <v>0.71258324570627396</v>
      </c>
      <c r="AS2041" s="15">
        <v>0.37457392906494702</v>
      </c>
      <c r="AT2041" s="14">
        <v>0</v>
      </c>
      <c r="AU2041" s="14">
        <v>0</v>
      </c>
      <c r="AV2041" s="12">
        <v>0.28499999999999998</v>
      </c>
      <c r="AW2041" s="12">
        <v>0.35</v>
      </c>
      <c r="AX2041" s="12">
        <v>0.45799999999999996</v>
      </c>
      <c r="AY2041" s="12">
        <v>0.45799999999999996</v>
      </c>
      <c r="AZ2041" s="14">
        <v>0.25</v>
      </c>
      <c r="BA2041" s="14">
        <v>0.185</v>
      </c>
      <c r="BB2041" s="14">
        <v>0.15221987315010571</v>
      </c>
      <c r="BC2041" s="14">
        <v>0.14542271647360877</v>
      </c>
      <c r="BD2041" s="14">
        <v>3.3164440350069095E-2</v>
      </c>
      <c r="BE2041" s="14">
        <v>9.1662828189774295E-2</v>
      </c>
      <c r="BF2041" s="14">
        <v>0.26455566905005107</v>
      </c>
      <c r="BG2041" s="14">
        <v>0.18329999999999999</v>
      </c>
      <c r="BH2041" s="13">
        <v>7.2</v>
      </c>
      <c r="BI2041" s="13">
        <v>7.2</v>
      </c>
      <c r="BJ2041" s="13">
        <v>19.899999999999999</v>
      </c>
      <c r="BK2041" s="13">
        <v>19.899999999999999</v>
      </c>
      <c r="BL2041" s="13">
        <v>217.1</v>
      </c>
      <c r="BM2041" s="13">
        <v>217.1</v>
      </c>
      <c r="BN2041" s="13">
        <v>22.2</v>
      </c>
      <c r="BO2041" s="13">
        <v>22.2</v>
      </c>
      <c r="BP2041" s="13">
        <v>14.635342185903983</v>
      </c>
      <c r="BQ2041" s="13">
        <v>0</v>
      </c>
      <c r="BR2041" s="13">
        <v>0</v>
      </c>
      <c r="BS2041" s="13">
        <v>-2.2400000000000002</v>
      </c>
      <c r="BT2041" s="14">
        <v>-0.15305415968732553</v>
      </c>
      <c r="BU2041" s="13">
        <v>16.875342185903982</v>
      </c>
      <c r="BV2041" s="13">
        <v>9.4400000000000013</v>
      </c>
      <c r="BW2041" s="13">
        <v>9.4400000000000013</v>
      </c>
      <c r="BX2041" s="13">
        <v>47.3</v>
      </c>
      <c r="BY2041" s="13">
        <v>100.63999999999999</v>
      </c>
      <c r="BZ2041" s="13">
        <v>52.3</v>
      </c>
      <c r="CA2041" s="13">
        <v>114.12</v>
      </c>
      <c r="CB2041" s="13">
        <v>0</v>
      </c>
      <c r="CC2041" s="15">
        <v>0.67100000000000004</v>
      </c>
      <c r="CD2041" s="15">
        <v>-0.19</v>
      </c>
      <c r="CE2041" s="15">
        <v>0.36</v>
      </c>
      <c r="CF2041" s="15">
        <v>0.91936399781749545</v>
      </c>
      <c r="CG2041" s="15">
        <v>0.84025459740862107</v>
      </c>
      <c r="CH2041" s="13">
        <v>5.0548000000000002</v>
      </c>
      <c r="CI2041" s="13">
        <v>2.1280999999999999</v>
      </c>
      <c r="CJ2041" s="13">
        <v>0</v>
      </c>
      <c r="CK2041" s="12">
        <f t="shared" si="62"/>
        <v>0</v>
      </c>
      <c r="CL2041" s="36">
        <f t="shared" si="63"/>
        <v>1.9023834560112161</v>
      </c>
      <c r="CM2041" s="13">
        <v>9.7899999999999991</v>
      </c>
      <c r="CN2041" s="13">
        <v>2.59</v>
      </c>
      <c r="CO2041" s="13">
        <v>7.2</v>
      </c>
      <c r="CP2041" s="13">
        <v>19.5</v>
      </c>
      <c r="CQ2041" s="13">
        <v>22.2</v>
      </c>
      <c r="CR2041" s="13">
        <v>81.319999999999993</v>
      </c>
      <c r="CS2041" s="13" t="s">
        <v>7128</v>
      </c>
      <c r="CT2041" s="13">
        <v>0</v>
      </c>
      <c r="CU2041" s="13">
        <v>19.899999999999999</v>
      </c>
      <c r="CV2041" s="13">
        <v>114.12</v>
      </c>
      <c r="CW2041" s="13">
        <v>22.2</v>
      </c>
      <c r="CX2041" s="12">
        <v>0.15221987315010571</v>
      </c>
      <c r="CY2041" s="12">
        <v>0.14542271647360877</v>
      </c>
      <c r="CZ2041" s="15">
        <v>3.663063063063063</v>
      </c>
      <c r="DA2041" s="20"/>
      <c r="DB2041" s="20"/>
    </row>
    <row r="2042" spans="1:106">
      <c r="A2042" s="8" t="s">
        <v>5267</v>
      </c>
      <c r="B2042" s="8" t="s">
        <v>5268</v>
      </c>
      <c r="C2042" s="9" t="s">
        <v>7179</v>
      </c>
      <c r="D2042" s="9" t="s">
        <v>7126</v>
      </c>
      <c r="E2042" s="10" t="s">
        <v>7127</v>
      </c>
      <c r="F2042" s="10" t="s">
        <v>7126</v>
      </c>
      <c r="G2042" s="11">
        <v>0.79</v>
      </c>
      <c r="H2042" s="11">
        <v>0.79</v>
      </c>
      <c r="I2042" s="12">
        <v>9.0499999999999997E-2</v>
      </c>
      <c r="J2042" s="12">
        <v>0.127995</v>
      </c>
      <c r="K2042" s="12">
        <v>4.1999999999999996E-2</v>
      </c>
      <c r="L2042" s="12">
        <v>9.8500000000000004E-2</v>
      </c>
      <c r="M2042" s="12">
        <v>6.5019850000000004E-2</v>
      </c>
      <c r="N2042" s="12">
        <v>0.127995</v>
      </c>
      <c r="O2042" s="12">
        <v>-0.126995</v>
      </c>
      <c r="P2042" s="12">
        <v>-0.12514870018975333</v>
      </c>
      <c r="Q2042" s="13">
        <v>2.5</v>
      </c>
      <c r="R2042" s="13">
        <v>0</v>
      </c>
      <c r="S2042" s="13">
        <v>0</v>
      </c>
      <c r="T2042" s="13">
        <v>0</v>
      </c>
      <c r="U2042" s="13">
        <v>2.5</v>
      </c>
      <c r="V2042" s="13">
        <v>0.01</v>
      </c>
      <c r="W2042" s="13">
        <v>2.4900000000000002</v>
      </c>
      <c r="X2042" s="14">
        <v>4.0000000000000001E-3</v>
      </c>
      <c r="Y2042" s="15">
        <v>0.2824858757062147</v>
      </c>
      <c r="Z2042" s="14">
        <v>0</v>
      </c>
      <c r="AA2042" s="14">
        <v>0</v>
      </c>
      <c r="AB2042" s="14">
        <v>0</v>
      </c>
      <c r="AC2042" s="14">
        <v>0</v>
      </c>
      <c r="AD2042" s="13">
        <v>0.47199999999999998</v>
      </c>
      <c r="AE2042" s="15">
        <v>2.0739166666666669</v>
      </c>
      <c r="AF2042" s="14">
        <v>0.16431676725154984</v>
      </c>
      <c r="AG2042" s="14">
        <v>0.70656209918166424</v>
      </c>
      <c r="AH2042" s="15">
        <v>0.48463356973995275</v>
      </c>
      <c r="AI2042" s="5" t="s">
        <v>7128</v>
      </c>
      <c r="AJ2042" s="15">
        <v>2500</v>
      </c>
      <c r="AK2042" s="15">
        <v>2500</v>
      </c>
      <c r="AL2042" s="15" t="s">
        <v>7128</v>
      </c>
      <c r="AM2042" s="15" t="s">
        <v>7128</v>
      </c>
      <c r="AN2042" s="15">
        <v>2.5960539979231569</v>
      </c>
      <c r="AO2042" s="15">
        <v>7.2046109510086458</v>
      </c>
      <c r="AP2042" s="15">
        <v>415</v>
      </c>
      <c r="AQ2042" s="15" t="s">
        <v>7128</v>
      </c>
      <c r="AR2042" s="15">
        <v>2.6128016789087098</v>
      </c>
      <c r="AS2042" s="15">
        <v>7.175792507204612</v>
      </c>
      <c r="AT2042" s="14">
        <v>0</v>
      </c>
      <c r="AU2042" s="14">
        <v>0</v>
      </c>
      <c r="AV2042" s="12">
        <v>2.8799999999999999E-2</v>
      </c>
      <c r="AW2042" s="12">
        <v>-0.39700000000000002</v>
      </c>
      <c r="AX2042" s="12">
        <v>0.29699999999999999</v>
      </c>
      <c r="AY2042" s="12">
        <v>-0.159</v>
      </c>
      <c r="AZ2042" s="14" t="s">
        <v>7128</v>
      </c>
      <c r="BA2042" s="14" t="s">
        <v>7128</v>
      </c>
      <c r="BB2042" s="14">
        <v>1E-3</v>
      </c>
      <c r="BC2042" s="14">
        <v>2.8462998102466793E-3</v>
      </c>
      <c r="BD2042" s="14">
        <v>2.8818443804034585E-3</v>
      </c>
      <c r="BE2042" s="14">
        <v>1.7291066282420751E-2</v>
      </c>
      <c r="BF2042" s="14">
        <v>0.5</v>
      </c>
      <c r="BG2042" s="14" t="s">
        <v>7128</v>
      </c>
      <c r="BH2042" s="13">
        <v>1E-3</v>
      </c>
      <c r="BI2042" s="13">
        <v>1E-3</v>
      </c>
      <c r="BJ2042" s="13">
        <v>6.0000000000000001E-3</v>
      </c>
      <c r="BK2042" s="13">
        <v>6.0000000000000001E-3</v>
      </c>
      <c r="BL2042" s="13">
        <v>0.34699999999999998</v>
      </c>
      <c r="BM2042" s="13">
        <v>0.34699999999999998</v>
      </c>
      <c r="BN2042" s="13">
        <v>0</v>
      </c>
      <c r="BO2042" s="13">
        <v>0</v>
      </c>
      <c r="BP2042" s="13">
        <v>3.0000000000000001E-3</v>
      </c>
      <c r="BQ2042" s="13">
        <v>0</v>
      </c>
      <c r="BR2042" s="13">
        <v>0</v>
      </c>
      <c r="BS2042" s="13">
        <v>0</v>
      </c>
      <c r="BT2042" s="14">
        <v>0</v>
      </c>
      <c r="BU2042" s="13">
        <v>3.0000000000000001E-3</v>
      </c>
      <c r="BV2042" s="13">
        <v>1E-3</v>
      </c>
      <c r="BW2042" s="13">
        <v>1E-3</v>
      </c>
      <c r="BX2042" s="13">
        <v>1</v>
      </c>
      <c r="BY2042" s="13">
        <v>1.054</v>
      </c>
      <c r="BZ2042" s="13">
        <v>0.96299999999999997</v>
      </c>
      <c r="CA2042" s="13">
        <v>0.95299999999999996</v>
      </c>
      <c r="CB2042" s="13">
        <v>0</v>
      </c>
      <c r="CC2042" s="15">
        <v>0.77400000000000002</v>
      </c>
      <c r="CD2042" s="15">
        <v>0.69099999999999995</v>
      </c>
      <c r="CE2042" s="15">
        <v>0.36</v>
      </c>
      <c r="CF2042" s="15">
        <v>2.1782690300048317</v>
      </c>
      <c r="CG2042" s="15">
        <v>1.6387497156800814</v>
      </c>
      <c r="CH2042" s="13">
        <v>7.9999999999999984E-3</v>
      </c>
      <c r="CI2042" s="13">
        <v>1.2714285714285714E-2</v>
      </c>
      <c r="CJ2042" s="13">
        <v>0</v>
      </c>
      <c r="CK2042" s="12">
        <f t="shared" si="62"/>
        <v>0</v>
      </c>
      <c r="CL2042" s="36">
        <f t="shared" si="63"/>
        <v>0.36411332633788035</v>
      </c>
      <c r="CM2042" s="13">
        <v>6.0000000000000001E-3</v>
      </c>
      <c r="CN2042" s="13">
        <v>4.0000000000000001E-3</v>
      </c>
      <c r="CO2042" s="13">
        <v>1E-3</v>
      </c>
      <c r="CP2042" s="13">
        <v>2.5</v>
      </c>
      <c r="CQ2042" s="13" t="s">
        <v>7128</v>
      </c>
      <c r="CR2042" s="13" t="s">
        <v>7128</v>
      </c>
      <c r="CS2042" s="13" t="s">
        <v>7128</v>
      </c>
      <c r="CT2042" s="13">
        <v>0</v>
      </c>
      <c r="CU2042" s="13">
        <v>6.0000000000000001E-3</v>
      </c>
      <c r="CV2042" s="13">
        <v>0.95299999999999996</v>
      </c>
      <c r="CW2042" s="13">
        <v>0</v>
      </c>
      <c r="CX2042" s="12">
        <v>1E-3</v>
      </c>
      <c r="CY2042" s="12">
        <v>2.8462998102466793E-3</v>
      </c>
      <c r="CZ2042" s="15" t="s">
        <v>7128</v>
      </c>
      <c r="DA2042" s="20"/>
      <c r="DB2042" s="20"/>
    </row>
    <row r="2043" spans="1:106">
      <c r="A2043" s="8" t="s">
        <v>3713</v>
      </c>
      <c r="B2043" s="8" t="s">
        <v>3714</v>
      </c>
      <c r="C2043" s="9" t="s">
        <v>7141</v>
      </c>
      <c r="D2043" s="9" t="s">
        <v>7126</v>
      </c>
      <c r="E2043" s="10" t="s">
        <v>7127</v>
      </c>
      <c r="F2043" s="10" t="s">
        <v>7126</v>
      </c>
      <c r="G2043" s="11">
        <v>0.73</v>
      </c>
      <c r="H2043" s="11">
        <v>2.6706952965235176</v>
      </c>
      <c r="I2043" s="12">
        <v>9.0499999999999997E-2</v>
      </c>
      <c r="J2043" s="12">
        <v>0.29819792433537834</v>
      </c>
      <c r="K2043" s="12">
        <v>4.1999999999999996E-2</v>
      </c>
      <c r="L2043" s="12">
        <v>9.8500000000000004E-2</v>
      </c>
      <c r="M2043" s="12">
        <v>6.5019850000000004E-2</v>
      </c>
      <c r="N2043" s="12">
        <v>0.10193279216574941</v>
      </c>
      <c r="O2043" s="12">
        <v>-0.29778125766871166</v>
      </c>
      <c r="P2043" s="12">
        <v>-8.1928730427325361E-2</v>
      </c>
      <c r="Q2043" s="13">
        <v>0.48899999999999999</v>
      </c>
      <c r="R2043" s="13">
        <v>0</v>
      </c>
      <c r="S2043" s="13">
        <v>2.6</v>
      </c>
      <c r="T2043" s="13">
        <v>2.6</v>
      </c>
      <c r="U2043" s="13">
        <v>3.089</v>
      </c>
      <c r="V2043" s="13">
        <v>0.109</v>
      </c>
      <c r="W2043" s="13">
        <v>2.98</v>
      </c>
      <c r="X2043" s="14">
        <v>3.5286500485594043E-2</v>
      </c>
      <c r="Y2043" s="15">
        <v>3.1725888324873094E-2</v>
      </c>
      <c r="Z2043" s="14">
        <v>0.52738336713995948</v>
      </c>
      <c r="AA2043" s="14">
        <v>0.84169634185820663</v>
      </c>
      <c r="AB2043" s="14">
        <v>1.1158798283261802</v>
      </c>
      <c r="AC2043" s="14">
        <v>5.3169734151329244</v>
      </c>
      <c r="AD2043" s="13">
        <v>6.2E-2</v>
      </c>
      <c r="AE2043" s="15">
        <v>1.369</v>
      </c>
      <c r="AF2043" s="14">
        <v>6.3245553203367583E-2</v>
      </c>
      <c r="AG2043" s="14">
        <v>0.73997297247940086</v>
      </c>
      <c r="AH2043" s="15">
        <v>0.48979591836734687</v>
      </c>
      <c r="AI2043" s="5">
        <v>1.0260416666666667</v>
      </c>
      <c r="AJ2043" s="15">
        <v>489</v>
      </c>
      <c r="AK2043" s="15">
        <v>489</v>
      </c>
      <c r="AL2043" s="15" t="s">
        <v>7128</v>
      </c>
      <c r="AM2043" s="15" t="s">
        <v>7128</v>
      </c>
      <c r="AN2043" s="15">
        <v>0.20987124463519313</v>
      </c>
      <c r="AO2043" s="15">
        <v>5.4273029966703662E-2</v>
      </c>
      <c r="AP2043" s="15">
        <v>15.126903553299492</v>
      </c>
      <c r="AQ2043" s="15">
        <v>13.86046511627907</v>
      </c>
      <c r="AR2043" s="15">
        <v>0.618129018875752</v>
      </c>
      <c r="AS2043" s="15">
        <v>0.33074361820199777</v>
      </c>
      <c r="AT2043" s="14">
        <v>0</v>
      </c>
      <c r="AU2043" s="14">
        <v>0</v>
      </c>
      <c r="AV2043" s="12">
        <v>-0.81700000000000006</v>
      </c>
      <c r="AW2043" s="12">
        <v>-0.64800000000000002</v>
      </c>
      <c r="AX2043" s="12">
        <v>-0.13</v>
      </c>
      <c r="AY2043" s="12">
        <v>0.187</v>
      </c>
      <c r="AZ2043" s="14" t="s">
        <v>7128</v>
      </c>
      <c r="BA2043" s="14" t="s">
        <v>7128</v>
      </c>
      <c r="BB2043" s="14">
        <v>4.1666666666666669E-4</v>
      </c>
      <c r="BC2043" s="14">
        <v>2.0004061738424048E-2</v>
      </c>
      <c r="BD2043" s="14">
        <v>1.1098779134295228E-4</v>
      </c>
      <c r="BE2043" s="14">
        <v>2.1864594894561599E-2</v>
      </c>
      <c r="BF2043" s="14">
        <v>0.5</v>
      </c>
      <c r="BG2043" s="14">
        <v>1.09E-2</v>
      </c>
      <c r="BH2043" s="13">
        <v>1E-3</v>
      </c>
      <c r="BI2043" s="13">
        <v>1E-3</v>
      </c>
      <c r="BJ2043" s="13">
        <v>0.19700000000000001</v>
      </c>
      <c r="BK2043" s="13">
        <v>0.19700000000000001</v>
      </c>
      <c r="BL2043" s="13">
        <v>9.01</v>
      </c>
      <c r="BM2043" s="13">
        <v>9.01</v>
      </c>
      <c r="BN2043" s="13">
        <v>0.215</v>
      </c>
      <c r="BO2043" s="13">
        <v>0.215</v>
      </c>
      <c r="BP2043" s="13">
        <v>9.8500000000000004E-2</v>
      </c>
      <c r="BQ2043" s="13">
        <v>0</v>
      </c>
      <c r="BR2043" s="13">
        <v>0</v>
      </c>
      <c r="BS2043" s="13">
        <v>-2.7E-2</v>
      </c>
      <c r="BT2043" s="14">
        <v>-0.27411167512690354</v>
      </c>
      <c r="BU2043" s="13">
        <v>0.1255</v>
      </c>
      <c r="BV2043" s="13">
        <v>2.8000000000000001E-2</v>
      </c>
      <c r="BW2043" s="13">
        <v>2.8000000000000001E-2</v>
      </c>
      <c r="BX2043" s="13">
        <v>2.4</v>
      </c>
      <c r="BY2043" s="13">
        <v>4.9239999999999995</v>
      </c>
      <c r="BZ2043" s="13">
        <v>2.33</v>
      </c>
      <c r="CA2043" s="13">
        <v>4.8209999999999997</v>
      </c>
      <c r="CB2043" s="13">
        <v>0</v>
      </c>
      <c r="CC2043" s="15">
        <v>0.312</v>
      </c>
      <c r="CD2043" s="15">
        <v>0.86</v>
      </c>
      <c r="CE2043" s="15">
        <v>0.36</v>
      </c>
      <c r="CF2043" s="15" t="s">
        <v>7128</v>
      </c>
      <c r="CG2043" s="15" t="s">
        <v>7128</v>
      </c>
      <c r="CH2043" s="13" t="s">
        <v>7128</v>
      </c>
      <c r="CI2043" s="13" t="s">
        <v>7128</v>
      </c>
      <c r="CJ2043" s="13">
        <v>0</v>
      </c>
      <c r="CK2043" s="12">
        <f t="shared" si="62"/>
        <v>0</v>
      </c>
      <c r="CL2043" s="36">
        <f t="shared" si="63"/>
        <v>1.8689068657954782</v>
      </c>
      <c r="CM2043" s="13">
        <v>5.0000000000000001E-3</v>
      </c>
      <c r="CN2043" s="13">
        <v>4.0000000000000001E-3</v>
      </c>
      <c r="CO2043" s="13">
        <v>1E-3</v>
      </c>
      <c r="CP2043" s="13">
        <v>0.48899999999999999</v>
      </c>
      <c r="CQ2043" s="13">
        <v>0.215</v>
      </c>
      <c r="CR2043" s="13">
        <v>2.98</v>
      </c>
      <c r="CS2043" s="13" t="s">
        <v>7128</v>
      </c>
      <c r="CT2043" s="13">
        <v>0</v>
      </c>
      <c r="CU2043" s="13">
        <v>0.19700000000000001</v>
      </c>
      <c r="CV2043" s="13">
        <v>4.8209999999999997</v>
      </c>
      <c r="CW2043" s="13">
        <v>0.215</v>
      </c>
      <c r="CX2043" s="12">
        <v>4.1666666666666669E-4</v>
      </c>
      <c r="CY2043" s="12">
        <v>2.0004061738424048E-2</v>
      </c>
      <c r="CZ2043" s="15">
        <v>13.86046511627907</v>
      </c>
      <c r="DA2043" s="20"/>
      <c r="DB2043" s="20"/>
    </row>
    <row r="2044" spans="1:106">
      <c r="A2044" s="8" t="s">
        <v>5309</v>
      </c>
      <c r="B2044" s="8" t="s">
        <v>5310</v>
      </c>
      <c r="C2044" s="9" t="s">
        <v>7147</v>
      </c>
      <c r="D2044" s="9" t="s">
        <v>7126</v>
      </c>
      <c r="E2044" s="10" t="s">
        <v>7127</v>
      </c>
      <c r="F2044" s="10" t="s">
        <v>7126</v>
      </c>
      <c r="G2044" s="11">
        <v>0.99</v>
      </c>
      <c r="H2044" s="11">
        <v>12.067533039647577</v>
      </c>
      <c r="I2044" s="12">
        <v>9.0499999999999997E-2</v>
      </c>
      <c r="J2044" s="12">
        <v>1.1486117400881057</v>
      </c>
      <c r="K2044" s="12">
        <v>4.7E-2</v>
      </c>
      <c r="L2044" s="12">
        <v>0.10350000000000001</v>
      </c>
      <c r="M2044" s="12">
        <v>6.8320350000000002E-2</v>
      </c>
      <c r="N2044" s="12">
        <v>0.1569456284784965</v>
      </c>
      <c r="O2044" s="12">
        <v>-1.1413844076308126</v>
      </c>
      <c r="P2044" s="12">
        <v>-0.15538538577407582</v>
      </c>
      <c r="Q2044" s="13">
        <v>2.27</v>
      </c>
      <c r="R2044" s="13">
        <v>0</v>
      </c>
      <c r="S2044" s="13">
        <v>25.4</v>
      </c>
      <c r="T2044" s="13">
        <v>25.4</v>
      </c>
      <c r="U2044" s="13">
        <v>27.669999999999998</v>
      </c>
      <c r="V2044" s="13">
        <v>0</v>
      </c>
      <c r="W2044" s="13">
        <v>27.669999999999998</v>
      </c>
      <c r="X2044" s="14">
        <v>0</v>
      </c>
      <c r="Y2044" s="15">
        <v>5.0505050505050504E-2</v>
      </c>
      <c r="Z2044" s="14">
        <v>0.77818627450980382</v>
      </c>
      <c r="AA2044" s="14">
        <v>0.91796169136248651</v>
      </c>
      <c r="AB2044" s="14">
        <v>3.5082872928176791</v>
      </c>
      <c r="AC2044" s="14">
        <v>11.189427312775329</v>
      </c>
      <c r="AD2044" s="13">
        <v>3.3000000000000002E-2</v>
      </c>
      <c r="AE2044" s="15">
        <v>0.50269444444444455</v>
      </c>
      <c r="AF2044" s="14" t="s">
        <v>7128</v>
      </c>
      <c r="AG2044" s="14" t="s">
        <v>7128</v>
      </c>
      <c r="AH2044" s="15">
        <v>0.44230769230769235</v>
      </c>
      <c r="AI2044" s="5" t="s">
        <v>7128</v>
      </c>
      <c r="AJ2044" s="15">
        <v>46.326530612244895</v>
      </c>
      <c r="AK2044" s="15">
        <v>41.272727272727273</v>
      </c>
      <c r="AL2044" s="15" t="s">
        <v>7128</v>
      </c>
      <c r="AM2044" s="15" t="s">
        <v>7128</v>
      </c>
      <c r="AN2044" s="15">
        <v>0.31353591160220995</v>
      </c>
      <c r="AO2044" s="15">
        <v>8.1362007168458774</v>
      </c>
      <c r="AP2044" s="15">
        <v>512.40740740740739</v>
      </c>
      <c r="AQ2044" s="15" t="s">
        <v>7128</v>
      </c>
      <c r="AR2044" s="15">
        <v>0.84773284313725483</v>
      </c>
      <c r="AS2044" s="15">
        <v>99.175627240143356</v>
      </c>
      <c r="AT2044" s="14">
        <v>0</v>
      </c>
      <c r="AU2044" s="14">
        <v>0</v>
      </c>
      <c r="AV2044" s="12" t="s">
        <v>7128</v>
      </c>
      <c r="AW2044" s="12" t="s">
        <v>7128</v>
      </c>
      <c r="AX2044" s="12">
        <v>1.044</v>
      </c>
      <c r="AY2044" s="12">
        <v>0.2</v>
      </c>
      <c r="AZ2044" s="14" t="s">
        <v>7128</v>
      </c>
      <c r="BA2044" s="14" t="s">
        <v>7128</v>
      </c>
      <c r="BB2044" s="14">
        <v>7.2273324572930354E-3</v>
      </c>
      <c r="BC2044" s="14">
        <v>1.5602427044206877E-3</v>
      </c>
      <c r="BD2044" s="14">
        <v>0.21153846153846154</v>
      </c>
      <c r="BE2044" s="14">
        <v>0.20769230769230768</v>
      </c>
      <c r="BF2044" s="14">
        <v>0</v>
      </c>
      <c r="BG2044" s="14">
        <v>1.3600000000000001E-2</v>
      </c>
      <c r="BH2044" s="13">
        <v>4.9000000000000002E-2</v>
      </c>
      <c r="BI2044" s="13">
        <v>5.5E-2</v>
      </c>
      <c r="BJ2044" s="13">
        <v>5.3999999999999999E-2</v>
      </c>
      <c r="BK2044" s="13">
        <v>5.3999999999999999E-2</v>
      </c>
      <c r="BL2044" s="13">
        <v>0.27900000000000003</v>
      </c>
      <c r="BM2044" s="13">
        <v>0.26</v>
      </c>
      <c r="BN2044" s="13">
        <v>0.109</v>
      </c>
      <c r="BO2044" s="13">
        <v>0</v>
      </c>
      <c r="BP2044" s="13">
        <v>5.3999999999999999E-2</v>
      </c>
      <c r="BQ2044" s="13">
        <v>0</v>
      </c>
      <c r="BR2044" s="13">
        <v>0</v>
      </c>
      <c r="BS2044" s="13">
        <v>0</v>
      </c>
      <c r="BT2044" s="14">
        <v>0</v>
      </c>
      <c r="BU2044" s="13">
        <v>5.3999999999999999E-2</v>
      </c>
      <c r="BV2044" s="13">
        <v>5.5E-2</v>
      </c>
      <c r="BW2044" s="13">
        <v>5.5E-2</v>
      </c>
      <c r="BX2044" s="13">
        <v>7.61</v>
      </c>
      <c r="BY2044" s="13">
        <v>34.61</v>
      </c>
      <c r="BZ2044" s="13">
        <v>7.24</v>
      </c>
      <c r="CA2044" s="13">
        <v>32.64</v>
      </c>
      <c r="CB2044" s="13">
        <v>0</v>
      </c>
      <c r="CC2044" s="15">
        <v>-5.2999999999999999E-2</v>
      </c>
      <c r="CD2044" s="15">
        <v>0.65600000000000003</v>
      </c>
      <c r="CE2044" s="15">
        <v>0.36</v>
      </c>
      <c r="CF2044" s="15">
        <v>2.7005617081694271</v>
      </c>
      <c r="CG2044" s="15">
        <v>2.6396474676111081</v>
      </c>
      <c r="CH2044" s="13">
        <v>-2.5492857142857139</v>
      </c>
      <c r="CI2044" s="13">
        <v>-9.1687142857142874</v>
      </c>
      <c r="CJ2044" s="13">
        <v>0</v>
      </c>
      <c r="CK2044" s="12">
        <f t="shared" si="62"/>
        <v>0</v>
      </c>
      <c r="CL2044" s="36">
        <f t="shared" si="63"/>
        <v>8.5477941176470597E-3</v>
      </c>
      <c r="CM2044" s="13">
        <v>5.5E-2</v>
      </c>
      <c r="CN2044" s="13" t="s">
        <v>7128</v>
      </c>
      <c r="CO2044" s="13">
        <v>5.5E-2</v>
      </c>
      <c r="CP2044" s="13">
        <v>2.27</v>
      </c>
      <c r="CQ2044" s="13" t="s">
        <v>7128</v>
      </c>
      <c r="CR2044" s="13" t="s">
        <v>7128</v>
      </c>
      <c r="CS2044" s="13" t="s">
        <v>7128</v>
      </c>
      <c r="CT2044" s="13">
        <v>0</v>
      </c>
      <c r="CU2044" s="13">
        <v>5.3999999999999999E-2</v>
      </c>
      <c r="CV2044" s="13">
        <v>32.64</v>
      </c>
      <c r="CW2044" s="13">
        <v>0.109</v>
      </c>
      <c r="CX2044" s="12">
        <v>7.2273324572930354E-3</v>
      </c>
      <c r="CY2044" s="12">
        <v>1.5602427044206877E-3</v>
      </c>
      <c r="CZ2044" s="15">
        <v>253.85321100917429</v>
      </c>
      <c r="DA2044" s="20"/>
      <c r="DB2044" s="20"/>
    </row>
    <row r="2045" spans="1:106" ht="24">
      <c r="A2045" s="8" t="s">
        <v>2705</v>
      </c>
      <c r="B2045" s="8" t="s">
        <v>2706</v>
      </c>
      <c r="C2045" s="9" t="s">
        <v>7207</v>
      </c>
      <c r="D2045" s="9" t="s">
        <v>7126</v>
      </c>
      <c r="E2045" s="10" t="s">
        <v>7127</v>
      </c>
      <c r="F2045" s="10" t="s">
        <v>7126</v>
      </c>
      <c r="G2045" s="11">
        <v>0.55000000000000004</v>
      </c>
      <c r="H2045" s="11">
        <v>0.55000000000000004</v>
      </c>
      <c r="I2045" s="12">
        <v>9.0499999999999997E-2</v>
      </c>
      <c r="J2045" s="12">
        <v>0.10627500000000001</v>
      </c>
      <c r="K2045" s="12">
        <v>3.2000000000000001E-2</v>
      </c>
      <c r="L2045" s="12">
        <v>8.8499999999999995E-2</v>
      </c>
      <c r="M2045" s="12">
        <v>5.8418850000000001E-2</v>
      </c>
      <c r="N2045" s="12">
        <v>0.10627500000000001</v>
      </c>
      <c r="O2045" s="12">
        <v>0.13689439890710381</v>
      </c>
      <c r="P2045" s="12">
        <v>0.10176715385963972</v>
      </c>
      <c r="Q2045" s="13">
        <v>335.3</v>
      </c>
      <c r="R2045" s="13">
        <v>0</v>
      </c>
      <c r="S2045" s="13">
        <v>0</v>
      </c>
      <c r="T2045" s="13">
        <v>0</v>
      </c>
      <c r="U2045" s="13">
        <v>335.3</v>
      </c>
      <c r="V2045" s="13">
        <v>0.79200000000000004</v>
      </c>
      <c r="W2045" s="13">
        <v>334.50800000000004</v>
      </c>
      <c r="X2045" s="14">
        <v>2.3620638234416939E-3</v>
      </c>
      <c r="Y2045" s="15">
        <v>3.5460992907801421E-2</v>
      </c>
      <c r="Z2045" s="14">
        <v>0</v>
      </c>
      <c r="AA2045" s="14">
        <v>0</v>
      </c>
      <c r="AB2045" s="14">
        <v>0</v>
      </c>
      <c r="AC2045" s="14">
        <v>0</v>
      </c>
      <c r="AD2045" s="13">
        <v>23.79</v>
      </c>
      <c r="AE2045" s="15">
        <v>1.0345555555555557</v>
      </c>
      <c r="AF2045" s="14">
        <v>0.16431676725154984</v>
      </c>
      <c r="AG2045" s="14">
        <v>0.31950482521134688</v>
      </c>
      <c r="AH2045" s="15">
        <v>0.24324324324324326</v>
      </c>
      <c r="AI2045" s="5">
        <v>1800</v>
      </c>
      <c r="AJ2045" s="15">
        <v>18.837078651685392</v>
      </c>
      <c r="AK2045" s="15">
        <v>18.837078651685392</v>
      </c>
      <c r="AL2045" s="15">
        <v>17.887218045112782</v>
      </c>
      <c r="AM2045" s="15">
        <v>1.4490060501296456</v>
      </c>
      <c r="AN2045" s="15">
        <v>3.8852838933951337</v>
      </c>
      <c r="AO2045" s="15">
        <v>10.781350482315112</v>
      </c>
      <c r="AP2045" s="15">
        <v>15.486481481481482</v>
      </c>
      <c r="AQ2045" s="15">
        <v>14.73603524229075</v>
      </c>
      <c r="AR2045" s="15">
        <v>3.9120082331477763</v>
      </c>
      <c r="AS2045" s="15">
        <v>10.755884244372991</v>
      </c>
      <c r="AT2045" s="14">
        <v>8.2584269662921345E-2</v>
      </c>
      <c r="AU2045" s="14">
        <v>4.3841336116910226E-3</v>
      </c>
      <c r="AV2045" s="12">
        <v>0.183</v>
      </c>
      <c r="AW2045" s="12">
        <v>0.152</v>
      </c>
      <c r="AX2045" s="12">
        <v>0.15</v>
      </c>
      <c r="AY2045" s="12">
        <v>0.10199999999999999</v>
      </c>
      <c r="AZ2045" s="14">
        <v>0.13</v>
      </c>
      <c r="BA2045" s="14">
        <v>0.11900000000000001</v>
      </c>
      <c r="BB2045" s="14">
        <v>0.24316939890710382</v>
      </c>
      <c r="BC2045" s="14">
        <v>0.20804215385963973</v>
      </c>
      <c r="BD2045" s="14">
        <v>0.57234726688102888</v>
      </c>
      <c r="BE2045" s="14">
        <v>0.69453376205787787</v>
      </c>
      <c r="BF2045" s="14">
        <v>0.30196078431372547</v>
      </c>
      <c r="BG2045" s="14">
        <v>6.3700000000000007E-2</v>
      </c>
      <c r="BH2045" s="13">
        <v>17.8</v>
      </c>
      <c r="BI2045" s="13">
        <v>17.8</v>
      </c>
      <c r="BJ2045" s="13">
        <v>21.6</v>
      </c>
      <c r="BK2045" s="13">
        <v>21.6</v>
      </c>
      <c r="BL2045" s="13">
        <v>31.1</v>
      </c>
      <c r="BM2045" s="13">
        <v>31.1</v>
      </c>
      <c r="BN2045" s="13">
        <v>22.7</v>
      </c>
      <c r="BO2045" s="13">
        <v>22.7</v>
      </c>
      <c r="BP2045" s="13">
        <v>15.07764705882353</v>
      </c>
      <c r="BQ2045" s="13">
        <v>0</v>
      </c>
      <c r="BR2045" s="13">
        <v>-1.5259999999999998</v>
      </c>
      <c r="BS2045" s="13">
        <v>15.129999999999999</v>
      </c>
      <c r="BT2045" s="14">
        <v>0.90226279650436947</v>
      </c>
      <c r="BU2045" s="13">
        <v>1.4736470588235306</v>
      </c>
      <c r="BV2045" s="13">
        <v>4.1960000000000015</v>
      </c>
      <c r="BW2045" s="13">
        <v>4.1960000000000015</v>
      </c>
      <c r="BX2045" s="13">
        <v>73.2</v>
      </c>
      <c r="BY2045" s="13">
        <v>72.474000000000004</v>
      </c>
      <c r="BZ2045" s="13">
        <v>86.3</v>
      </c>
      <c r="CA2045" s="13">
        <v>85.507999999999996</v>
      </c>
      <c r="CB2045" s="13">
        <v>-1.47</v>
      </c>
      <c r="CC2045" s="15">
        <v>0.35</v>
      </c>
      <c r="CD2045" s="15">
        <v>0.41799999999999998</v>
      </c>
      <c r="CE2045" s="15">
        <v>0.36</v>
      </c>
      <c r="CF2045" s="15" t="s">
        <v>7128</v>
      </c>
      <c r="CG2045" s="15" t="s">
        <v>7128</v>
      </c>
      <c r="CH2045" s="13" t="s">
        <v>7128</v>
      </c>
      <c r="CI2045" s="13" t="s">
        <v>7128</v>
      </c>
      <c r="CJ2045" s="13">
        <v>-1.47</v>
      </c>
      <c r="CK2045" s="12">
        <f t="shared" si="62"/>
        <v>0.35033365109628206</v>
      </c>
      <c r="CL2045" s="36">
        <f t="shared" si="63"/>
        <v>0.3637086588389391</v>
      </c>
      <c r="CM2045" s="13">
        <v>25.5</v>
      </c>
      <c r="CN2045" s="13">
        <v>7.7</v>
      </c>
      <c r="CO2045" s="13">
        <v>17.8</v>
      </c>
      <c r="CP2045" s="13">
        <v>335.3</v>
      </c>
      <c r="CQ2045" s="13">
        <v>22.7</v>
      </c>
      <c r="CR2045" s="13">
        <v>334.50800000000004</v>
      </c>
      <c r="CS2045" s="13">
        <v>4.1960000000000015</v>
      </c>
      <c r="CT2045" s="13">
        <v>0</v>
      </c>
      <c r="CU2045" s="13">
        <v>21.6</v>
      </c>
      <c r="CV2045" s="13">
        <v>85.507999999999996</v>
      </c>
      <c r="CW2045" s="13">
        <v>22.7</v>
      </c>
      <c r="CX2045" s="12">
        <v>0.24316939890710382</v>
      </c>
      <c r="CY2045" s="12">
        <v>0.20804215385963973</v>
      </c>
      <c r="CZ2045" s="15">
        <v>14.73603524229075</v>
      </c>
      <c r="DA2045" s="20"/>
      <c r="DB2045" s="20"/>
    </row>
    <row r="2046" spans="1:106">
      <c r="A2046" s="8" t="s">
        <v>289</v>
      </c>
      <c r="B2046" s="8" t="s">
        <v>290</v>
      </c>
      <c r="C2046" s="9" t="s">
        <v>7148</v>
      </c>
      <c r="D2046" s="9" t="s">
        <v>7126</v>
      </c>
      <c r="E2046" s="10" t="s">
        <v>7127</v>
      </c>
      <c r="F2046" s="10" t="s">
        <v>7126</v>
      </c>
      <c r="G2046" s="11">
        <v>0.67</v>
      </c>
      <c r="H2046" s="11">
        <v>0.67130199960336978</v>
      </c>
      <c r="I2046" s="12">
        <v>9.0499999999999997E-2</v>
      </c>
      <c r="J2046" s="12">
        <v>0.11725283096410496</v>
      </c>
      <c r="K2046" s="12">
        <v>3.2000000000000001E-2</v>
      </c>
      <c r="L2046" s="12">
        <v>8.8499999999999995E-2</v>
      </c>
      <c r="M2046" s="12">
        <v>5.8418850000000001E-2</v>
      </c>
      <c r="N2046" s="12">
        <v>0.11708442362457715</v>
      </c>
      <c r="O2046" s="12">
        <v>0.18677488666257328</v>
      </c>
      <c r="P2046" s="12">
        <v>0.29830880097941631</v>
      </c>
      <c r="Q2046" s="13">
        <v>9535.6</v>
      </c>
      <c r="R2046" s="13">
        <v>24.02320932167077</v>
      </c>
      <c r="S2046" s="13">
        <v>3.35</v>
      </c>
      <c r="T2046" s="13">
        <v>27.373209321670771</v>
      </c>
      <c r="U2046" s="13">
        <v>9562.9732093216717</v>
      </c>
      <c r="V2046" s="13">
        <v>51.6</v>
      </c>
      <c r="W2046" s="13">
        <v>9511.3732093216713</v>
      </c>
      <c r="X2046" s="14">
        <v>5.3958114145611132E-3</v>
      </c>
      <c r="Y2046" s="15">
        <v>1.8153526970954355E-2</v>
      </c>
      <c r="Z2046" s="14">
        <v>5.6477661226584437E-2</v>
      </c>
      <c r="AA2046" s="14">
        <v>2.862416188198485E-3</v>
      </c>
      <c r="AB2046" s="14">
        <v>5.9858319093966258E-2</v>
      </c>
      <c r="AC2046" s="14">
        <v>2.8706331349543572E-3</v>
      </c>
      <c r="AD2046" s="13">
        <v>98.9</v>
      </c>
      <c r="AE2046" s="15">
        <v>0.94005555555555553</v>
      </c>
      <c r="AF2046" s="14">
        <v>0.18973665961010275</v>
      </c>
      <c r="AG2046" s="14">
        <v>0.27432758701960686</v>
      </c>
      <c r="AH2046" s="15">
        <v>0.19975377039088948</v>
      </c>
      <c r="AI2046" s="5">
        <v>472.96360485268633</v>
      </c>
      <c r="AJ2046" s="15">
        <v>50.883671291355391</v>
      </c>
      <c r="AK2046" s="15">
        <v>67.917378917378912</v>
      </c>
      <c r="AL2046" s="15">
        <v>48.243902439024396</v>
      </c>
      <c r="AM2046" s="15">
        <v>2.5441835645677697</v>
      </c>
      <c r="AN2046" s="15">
        <v>20.851957139733216</v>
      </c>
      <c r="AO2046" s="15">
        <v>6.1302475088396013</v>
      </c>
      <c r="AP2046" s="15">
        <v>34.425903976609767</v>
      </c>
      <c r="AQ2046" s="15">
        <v>28.418456509969438</v>
      </c>
      <c r="AR2046" s="15">
        <v>21.962506579937099</v>
      </c>
      <c r="AS2046" s="15">
        <v>6.1146725871563303</v>
      </c>
      <c r="AT2046" s="14">
        <v>0.22108831908831911</v>
      </c>
      <c r="AU2046" s="14">
        <v>3.2552539955535051E-3</v>
      </c>
      <c r="AV2046" s="12">
        <v>-4.1200000000000001E-2</v>
      </c>
      <c r="AW2046" s="12">
        <v>5.2300000000000006E-2</v>
      </c>
      <c r="AX2046" s="12">
        <v>6.2699999999999992E-2</v>
      </c>
      <c r="AY2046" s="12">
        <v>0.11199999999999999</v>
      </c>
      <c r="AZ2046" s="14">
        <v>0.2</v>
      </c>
      <c r="BA2046" s="14">
        <v>7.2099999999999997E-2</v>
      </c>
      <c r="BB2046" s="14">
        <v>0.30402771762667824</v>
      </c>
      <c r="BC2046" s="14">
        <v>0.41539322460399347</v>
      </c>
      <c r="BD2046" s="14">
        <v>9.3537641572285141E-2</v>
      </c>
      <c r="BE2046" s="14">
        <v>0.18406752707239563</v>
      </c>
      <c r="BF2046" s="14">
        <v>0.32304725168756027</v>
      </c>
      <c r="BG2046" s="14">
        <v>0.12119999999999999</v>
      </c>
      <c r="BH2046" s="13">
        <v>187.4</v>
      </c>
      <c r="BI2046" s="13">
        <v>140.4</v>
      </c>
      <c r="BJ2046" s="13">
        <v>272.89999999999998</v>
      </c>
      <c r="BK2046" s="13">
        <v>276.28535813566583</v>
      </c>
      <c r="BL2046" s="13">
        <v>1555.5</v>
      </c>
      <c r="BM2046" s="13">
        <v>1501</v>
      </c>
      <c r="BN2046" s="13">
        <v>328.2</v>
      </c>
      <c r="BO2046" s="13">
        <v>334.69</v>
      </c>
      <c r="BP2046" s="13">
        <v>187.03213250842569</v>
      </c>
      <c r="BQ2046" s="13">
        <v>0</v>
      </c>
      <c r="BR2046" s="13">
        <v>0</v>
      </c>
      <c r="BS2046" s="13">
        <v>-52.7</v>
      </c>
      <c r="BT2046" s="14">
        <v>-0.28176976486981936</v>
      </c>
      <c r="BU2046" s="13">
        <v>239.73213250842571</v>
      </c>
      <c r="BV2046" s="13">
        <v>193.10000000000002</v>
      </c>
      <c r="BW2046" s="13">
        <v>193.10000000000002</v>
      </c>
      <c r="BX2046" s="13">
        <v>461.8</v>
      </c>
      <c r="BY2046" s="13">
        <v>450.25320932167079</v>
      </c>
      <c r="BZ2046" s="13">
        <v>457.3</v>
      </c>
      <c r="CA2046" s="13">
        <v>433.07320932167079</v>
      </c>
      <c r="CB2046" s="13">
        <v>-31.040800000000004</v>
      </c>
      <c r="CC2046" s="15">
        <v>0.34699999999999998</v>
      </c>
      <c r="CD2046" s="15">
        <v>0.32100000000000001</v>
      </c>
      <c r="CE2046" s="15">
        <v>0.36</v>
      </c>
      <c r="CF2046" s="15">
        <v>0.41164969679725638</v>
      </c>
      <c r="CG2046" s="15">
        <v>0.41265289442676917</v>
      </c>
      <c r="CH2046" s="13">
        <v>189.38000000000002</v>
      </c>
      <c r="CI2046" s="13">
        <v>129.47</v>
      </c>
      <c r="CJ2046" s="13">
        <v>-31.040800000000004</v>
      </c>
      <c r="CK2046" s="12">
        <f t="shared" si="62"/>
        <v>0.16074987053340239</v>
      </c>
      <c r="CL2046" s="36">
        <f t="shared" si="63"/>
        <v>3.591771475396512</v>
      </c>
      <c r="CM2046" s="13">
        <v>207.4</v>
      </c>
      <c r="CN2046" s="13">
        <v>67</v>
      </c>
      <c r="CO2046" s="13">
        <v>140.4</v>
      </c>
      <c r="CP2046" s="13">
        <v>9535.6</v>
      </c>
      <c r="CQ2046" s="13">
        <v>334.69</v>
      </c>
      <c r="CR2046" s="13">
        <v>9511.3732093216713</v>
      </c>
      <c r="CS2046" s="13">
        <v>193.10000000000002</v>
      </c>
      <c r="CT2046" s="13">
        <v>8.8919999999999995</v>
      </c>
      <c r="CU2046" s="13">
        <v>276.41935813566585</v>
      </c>
      <c r="CV2046" s="13">
        <v>441.96520932167078</v>
      </c>
      <c r="CW2046" s="13">
        <v>331.2</v>
      </c>
      <c r="CX2046" s="12">
        <v>0.2985689155541203</v>
      </c>
      <c r="CY2046" s="12">
        <v>0.40754611041929412</v>
      </c>
      <c r="CZ2046" s="15">
        <v>28.717914279352872</v>
      </c>
      <c r="DA2046" s="20"/>
      <c r="DB2046" s="20"/>
    </row>
    <row r="2047" spans="1:106">
      <c r="A2047" s="8" t="s">
        <v>3785</v>
      </c>
      <c r="B2047" s="8" t="s">
        <v>3786</v>
      </c>
      <c r="C2047" s="9" t="s">
        <v>7201</v>
      </c>
      <c r="D2047" s="9" t="s">
        <v>7126</v>
      </c>
      <c r="E2047" s="10" t="s">
        <v>7127</v>
      </c>
      <c r="F2047" s="10" t="s">
        <v>7126</v>
      </c>
      <c r="G2047" s="11">
        <v>1.35</v>
      </c>
      <c r="H2047" s="11">
        <v>57.854854368932038</v>
      </c>
      <c r="I2047" s="12">
        <v>9.0499999999999997E-2</v>
      </c>
      <c r="J2047" s="12">
        <v>5.2923643203883488</v>
      </c>
      <c r="K2047" s="12">
        <v>4.7E-2</v>
      </c>
      <c r="L2047" s="12">
        <v>0.10350000000000001</v>
      </c>
      <c r="M2047" s="12">
        <v>6.8320350000000002E-2</v>
      </c>
      <c r="N2047" s="12">
        <v>0.19021953092355337</v>
      </c>
      <c r="O2047" s="12" t="s">
        <v>7128</v>
      </c>
      <c r="P2047" s="12">
        <v>-0.66682428940598326</v>
      </c>
      <c r="Q2047" s="13">
        <v>0.92700000000000005</v>
      </c>
      <c r="R2047" s="13">
        <v>0</v>
      </c>
      <c r="S2047" s="13">
        <v>38.799999999999997</v>
      </c>
      <c r="T2047" s="13">
        <v>38.799999999999997</v>
      </c>
      <c r="U2047" s="13">
        <v>39.726999999999997</v>
      </c>
      <c r="V2047" s="13">
        <v>2.02</v>
      </c>
      <c r="W2047" s="13">
        <v>37.706999999999994</v>
      </c>
      <c r="X2047" s="14">
        <v>5.0847030986482751E-2</v>
      </c>
      <c r="Y2047" s="15">
        <v>8.7064676616915415E-2</v>
      </c>
      <c r="Z2047" s="14" t="s">
        <v>7128</v>
      </c>
      <c r="AA2047" s="14">
        <v>0.97666574370075765</v>
      </c>
      <c r="AB2047" s="14" t="s">
        <v>7128</v>
      </c>
      <c r="AC2047" s="14">
        <v>41.855447680690396</v>
      </c>
      <c r="AD2047" s="13">
        <v>4.5999999999999999E-2</v>
      </c>
      <c r="AE2047" s="15">
        <v>0.68544444444444441</v>
      </c>
      <c r="AF2047" s="14" t="s">
        <v>7128</v>
      </c>
      <c r="AG2047" s="14" t="s">
        <v>7128</v>
      </c>
      <c r="AH2047" s="15">
        <v>0.52941176470588247</v>
      </c>
      <c r="AI2047" s="5" t="s">
        <v>7128</v>
      </c>
      <c r="AJ2047" s="15" t="s">
        <v>7128</v>
      </c>
      <c r="AK2047" s="15" t="s">
        <v>7128</v>
      </c>
      <c r="AL2047" s="15" t="s">
        <v>7128</v>
      </c>
      <c r="AM2047" s="15" t="s">
        <v>7128</v>
      </c>
      <c r="AN2047" s="15" t="s">
        <v>7128</v>
      </c>
      <c r="AO2047" s="15">
        <v>0.11155234657039712</v>
      </c>
      <c r="AP2047" s="15" t="s">
        <v>7128</v>
      </c>
      <c r="AQ2047" s="15" t="s">
        <v>7128</v>
      </c>
      <c r="AR2047" s="15">
        <v>3.2009337860780986</v>
      </c>
      <c r="AS2047" s="15">
        <v>4.5375451263537894</v>
      </c>
      <c r="AT2047" s="14" t="s">
        <v>7128</v>
      </c>
      <c r="AU2047" s="14">
        <v>0</v>
      </c>
      <c r="AV2047" s="12" t="s">
        <v>7128</v>
      </c>
      <c r="AW2047" s="12" t="s">
        <v>7128</v>
      </c>
      <c r="AX2047" s="12">
        <v>-0.51900000000000002</v>
      </c>
      <c r="AY2047" s="12">
        <v>-0.23199999999999998</v>
      </c>
      <c r="AZ2047" s="14" t="s">
        <v>7128</v>
      </c>
      <c r="BA2047" s="14" t="s">
        <v>7128</v>
      </c>
      <c r="BB2047" s="14" t="s">
        <v>7128</v>
      </c>
      <c r="BC2047" s="14">
        <v>-0.47660475848242995</v>
      </c>
      <c r="BD2047" s="14">
        <v>-1.4079422382671478</v>
      </c>
      <c r="BE2047" s="14">
        <v>-1.5162454873646207</v>
      </c>
      <c r="BF2047" s="14">
        <v>0</v>
      </c>
      <c r="BG2047" s="14">
        <v>0.41590000000000005</v>
      </c>
      <c r="BH2047" s="13">
        <v>-11.7</v>
      </c>
      <c r="BI2047" s="13">
        <v>-11.7</v>
      </c>
      <c r="BJ2047" s="13">
        <v>-12.6</v>
      </c>
      <c r="BK2047" s="13">
        <v>-12.6</v>
      </c>
      <c r="BL2047" s="13">
        <v>8.31</v>
      </c>
      <c r="BM2047" s="13">
        <v>8.31</v>
      </c>
      <c r="BN2047" s="13">
        <v>-7.37</v>
      </c>
      <c r="BO2047" s="13">
        <v>-7.37</v>
      </c>
      <c r="BP2047" s="13">
        <v>-12.6</v>
      </c>
      <c r="BQ2047" s="13">
        <v>0</v>
      </c>
      <c r="BR2047" s="13">
        <v>0</v>
      </c>
      <c r="BS2047" s="13">
        <v>-4.3600000000000003</v>
      </c>
      <c r="BT2047" s="14" t="s">
        <v>7128</v>
      </c>
      <c r="BU2047" s="13">
        <v>-8.2399999999999984</v>
      </c>
      <c r="BV2047" s="13">
        <v>-7.339999999999999</v>
      </c>
      <c r="BW2047" s="13">
        <v>-7.339999999999999</v>
      </c>
      <c r="BX2047" s="13">
        <v>-12.7</v>
      </c>
      <c r="BY2047" s="13">
        <v>26.436999999999998</v>
      </c>
      <c r="BZ2047" s="13">
        <v>-25</v>
      </c>
      <c r="CA2047" s="13">
        <v>11.779999999999998</v>
      </c>
      <c r="CB2047" s="13">
        <v>0</v>
      </c>
      <c r="CC2047" s="15">
        <v>9.0999999999999998E-2</v>
      </c>
      <c r="CD2047" s="15">
        <v>0.56299999999999994</v>
      </c>
      <c r="CE2047" s="15">
        <v>0.36</v>
      </c>
      <c r="CF2047" s="15" t="s">
        <v>7128</v>
      </c>
      <c r="CG2047" s="15" t="s">
        <v>7128</v>
      </c>
      <c r="CH2047" s="13" t="s">
        <v>7128</v>
      </c>
      <c r="CI2047" s="13" t="s">
        <v>7128</v>
      </c>
      <c r="CJ2047" s="13">
        <v>0</v>
      </c>
      <c r="CK2047" s="12">
        <f t="shared" si="62"/>
        <v>0</v>
      </c>
      <c r="CL2047" s="36">
        <f t="shared" si="63"/>
        <v>0.705432937181664</v>
      </c>
      <c r="CM2047" s="13" t="s">
        <v>7128</v>
      </c>
      <c r="CN2047" s="13" t="s">
        <v>7128</v>
      </c>
      <c r="CO2047" s="13" t="s">
        <v>7128</v>
      </c>
      <c r="CP2047" s="13" t="s">
        <v>7128</v>
      </c>
      <c r="CQ2047" s="13" t="s">
        <v>7128</v>
      </c>
      <c r="CR2047" s="13" t="s">
        <v>7128</v>
      </c>
      <c r="CS2047" s="13" t="s">
        <v>7128</v>
      </c>
      <c r="CT2047" s="13">
        <v>0</v>
      </c>
      <c r="CU2047" s="13">
        <v>-12.6</v>
      </c>
      <c r="CV2047" s="13">
        <v>11.779999999999998</v>
      </c>
      <c r="CW2047" s="13">
        <v>-7.37</v>
      </c>
      <c r="CX2047" s="12" t="s">
        <v>7128</v>
      </c>
      <c r="CY2047" s="12">
        <v>-0.47660475848242995</v>
      </c>
      <c r="CZ2047" s="15" t="s">
        <v>7128</v>
      </c>
      <c r="DA2047" s="20"/>
      <c r="DB2047" s="20"/>
    </row>
    <row r="2048" spans="1:106">
      <c r="A2048" s="8" t="s">
        <v>5283</v>
      </c>
      <c r="B2048" s="8" t="s">
        <v>5284</v>
      </c>
      <c r="C2048" s="9" t="s">
        <v>7133</v>
      </c>
      <c r="D2048" s="9" t="s">
        <v>7126</v>
      </c>
      <c r="E2048" s="10" t="s">
        <v>7127</v>
      </c>
      <c r="F2048" s="10" t="s">
        <v>7126</v>
      </c>
      <c r="G2048" s="11">
        <v>0.92</v>
      </c>
      <c r="H2048" s="11">
        <v>0.92</v>
      </c>
      <c r="I2048" s="12">
        <v>9.0499999999999997E-2</v>
      </c>
      <c r="J2048" s="12">
        <v>0.13976</v>
      </c>
      <c r="K2048" s="12">
        <v>4.7E-2</v>
      </c>
      <c r="L2048" s="12">
        <v>0.10350000000000001</v>
      </c>
      <c r="M2048" s="12">
        <v>6.8320350000000002E-2</v>
      </c>
      <c r="N2048" s="12">
        <v>0.13976</v>
      </c>
      <c r="O2048" s="12">
        <v>4.7419487179487185E-2</v>
      </c>
      <c r="P2048" s="12">
        <v>3.9727179487179493E-2</v>
      </c>
      <c r="Q2048" s="13">
        <v>0.20799999999999999</v>
      </c>
      <c r="R2048" s="13">
        <v>0</v>
      </c>
      <c r="S2048" s="13">
        <v>0</v>
      </c>
      <c r="T2048" s="13">
        <v>0</v>
      </c>
      <c r="U2048" s="13">
        <v>0.20799999999999999</v>
      </c>
      <c r="V2048" s="13">
        <v>0</v>
      </c>
      <c r="W2048" s="13">
        <v>0.20799999999999999</v>
      </c>
      <c r="X2048" s="14">
        <v>0</v>
      </c>
      <c r="Y2048" s="15">
        <v>0.10101010101010101</v>
      </c>
      <c r="Z2048" s="14" t="s">
        <v>7128</v>
      </c>
      <c r="AA2048" s="14">
        <v>0</v>
      </c>
      <c r="AB2048" s="14" t="s">
        <v>7128</v>
      </c>
      <c r="AC2048" s="14">
        <v>0</v>
      </c>
      <c r="AD2048" s="13">
        <v>7.0000000000000001E-3</v>
      </c>
      <c r="AE2048" s="15">
        <v>0.6751666666666668</v>
      </c>
      <c r="AF2048" s="14">
        <v>5.4772255750516613E-2</v>
      </c>
      <c r="AG2048" s="14" t="s">
        <v>7128</v>
      </c>
      <c r="AH2048" s="15">
        <v>0.6</v>
      </c>
      <c r="AI2048" s="5" t="s">
        <v>7128</v>
      </c>
      <c r="AJ2048" s="15">
        <v>0.94977168949771684</v>
      </c>
      <c r="AK2048" s="15">
        <v>0.94977168949771684</v>
      </c>
      <c r="AL2048" s="15" t="s">
        <v>7128</v>
      </c>
      <c r="AM2048" s="15" t="s">
        <v>7128</v>
      </c>
      <c r="AN2048" s="15" t="s">
        <v>7128</v>
      </c>
      <c r="AO2048" s="15">
        <v>0.6380368098159509</v>
      </c>
      <c r="AP2048" s="15">
        <v>0.99047619047619051</v>
      </c>
      <c r="AQ2048" s="15">
        <v>0.96296296296296291</v>
      </c>
      <c r="AR2048" s="15" t="s">
        <v>7128</v>
      </c>
      <c r="AS2048" s="15">
        <v>0.6380368098159509</v>
      </c>
      <c r="AT2048" s="14">
        <v>0</v>
      </c>
      <c r="AU2048" s="14">
        <v>0</v>
      </c>
      <c r="AV2048" s="12">
        <v>1.19</v>
      </c>
      <c r="AW2048" s="12">
        <v>0.26300000000000001</v>
      </c>
      <c r="AX2048" s="12">
        <v>0.35499999999999998</v>
      </c>
      <c r="AY2048" s="12">
        <v>0.13500000000000001</v>
      </c>
      <c r="AZ2048" s="14" t="s">
        <v>7128</v>
      </c>
      <c r="BA2048" s="14" t="s">
        <v>7128</v>
      </c>
      <c r="BB2048" s="14">
        <v>0.18717948717948718</v>
      </c>
      <c r="BC2048" s="14">
        <v>0.17948717948717949</v>
      </c>
      <c r="BD2048" s="14">
        <v>0.67177914110429449</v>
      </c>
      <c r="BE2048" s="14">
        <v>0.64417177914110424</v>
      </c>
      <c r="BF2048" s="14">
        <v>0</v>
      </c>
      <c r="BG2048" s="14">
        <v>5.3200000000000004E-2</v>
      </c>
      <c r="BH2048" s="13">
        <v>0.219</v>
      </c>
      <c r="BI2048" s="13">
        <v>0.219</v>
      </c>
      <c r="BJ2048" s="13">
        <v>0.21</v>
      </c>
      <c r="BK2048" s="13">
        <v>0.21</v>
      </c>
      <c r="BL2048" s="13">
        <v>0.32600000000000001</v>
      </c>
      <c r="BM2048" s="13">
        <v>0.32600000000000001</v>
      </c>
      <c r="BN2048" s="13">
        <v>0.216</v>
      </c>
      <c r="BO2048" s="13">
        <v>0.216</v>
      </c>
      <c r="BP2048" s="13">
        <v>0.21</v>
      </c>
      <c r="BQ2048" s="13">
        <v>0</v>
      </c>
      <c r="BR2048" s="13">
        <v>0</v>
      </c>
      <c r="BS2048" s="13">
        <v>-1.0999999999999999E-2</v>
      </c>
      <c r="BT2048" s="14">
        <v>-5.2380952380952382E-2</v>
      </c>
      <c r="BU2048" s="13">
        <v>0.221</v>
      </c>
      <c r="BV2048" s="13">
        <v>0.23</v>
      </c>
      <c r="BW2048" s="13">
        <v>0.23</v>
      </c>
      <c r="BX2048" s="13">
        <v>1.17</v>
      </c>
      <c r="BY2048" s="13">
        <v>1.17</v>
      </c>
      <c r="BZ2048" s="13">
        <v>0</v>
      </c>
      <c r="CA2048" s="13">
        <v>0</v>
      </c>
      <c r="CB2048" s="13">
        <v>0</v>
      </c>
      <c r="CC2048" s="15">
        <v>-0.312</v>
      </c>
      <c r="CD2048" s="15">
        <v>1.37</v>
      </c>
      <c r="CE2048" s="15">
        <v>0.36</v>
      </c>
      <c r="CF2048" s="15">
        <v>1.0139206885384524</v>
      </c>
      <c r="CG2048" s="15">
        <v>1.0379291187642754</v>
      </c>
      <c r="CH2048" s="13">
        <v>0.16499999999999998</v>
      </c>
      <c r="CI2048" s="13">
        <v>0.13649999999999998</v>
      </c>
      <c r="CJ2048" s="13">
        <v>0</v>
      </c>
      <c r="CK2048" s="12">
        <f t="shared" si="62"/>
        <v>0</v>
      </c>
      <c r="CL2048" s="36" t="str">
        <f t="shared" si="63"/>
        <v>NA</v>
      </c>
      <c r="CM2048" s="13">
        <v>0.21</v>
      </c>
      <c r="CN2048" s="13" t="s">
        <v>7128</v>
      </c>
      <c r="CO2048" s="13">
        <v>0.219</v>
      </c>
      <c r="CP2048" s="13">
        <v>0.20799999999999999</v>
      </c>
      <c r="CQ2048" s="13">
        <v>0.216</v>
      </c>
      <c r="CR2048" s="13">
        <v>0.20799999999999999</v>
      </c>
      <c r="CS2048" s="13" t="s">
        <v>7128</v>
      </c>
      <c r="CT2048" s="13">
        <v>0</v>
      </c>
      <c r="CU2048" s="13">
        <v>0.21</v>
      </c>
      <c r="CV2048" s="13">
        <v>0</v>
      </c>
      <c r="CW2048" s="13">
        <v>0.216</v>
      </c>
      <c r="CX2048" s="12">
        <v>0.18717948717948718</v>
      </c>
      <c r="CY2048" s="12">
        <v>0.17948717948717949</v>
      </c>
      <c r="CZ2048" s="15">
        <v>0.96296296296296291</v>
      </c>
      <c r="DA2048" s="20"/>
      <c r="DB2048" s="20"/>
    </row>
    <row r="2049" spans="1:106">
      <c r="A2049" s="8" t="s">
        <v>4709</v>
      </c>
      <c r="B2049" s="8" t="s">
        <v>4710</v>
      </c>
      <c r="C2049" s="9" t="s">
        <v>7201</v>
      </c>
      <c r="D2049" s="9" t="s">
        <v>7126</v>
      </c>
      <c r="E2049" s="10" t="s">
        <v>7127</v>
      </c>
      <c r="F2049" s="10" t="s">
        <v>7126</v>
      </c>
      <c r="G2049" s="11">
        <v>1.35</v>
      </c>
      <c r="H2049" s="11">
        <v>1.5395386533665836</v>
      </c>
      <c r="I2049" s="12">
        <v>9.0499999999999997E-2</v>
      </c>
      <c r="J2049" s="12">
        <v>0.19582824812967581</v>
      </c>
      <c r="K2049" s="12">
        <v>4.7E-2</v>
      </c>
      <c r="L2049" s="12">
        <v>0.10350000000000001</v>
      </c>
      <c r="M2049" s="12">
        <v>6.8320350000000002E-2</v>
      </c>
      <c r="N2049" s="12">
        <v>0.18013024973759023</v>
      </c>
      <c r="O2049" s="12">
        <v>-0.20433164949022004</v>
      </c>
      <c r="P2049" s="12">
        <v>-0.22145517087323691</v>
      </c>
      <c r="Q2049" s="13">
        <v>4.01</v>
      </c>
      <c r="R2049" s="13">
        <v>0</v>
      </c>
      <c r="S2049" s="13">
        <v>0.56299999999999994</v>
      </c>
      <c r="T2049" s="13">
        <v>0.56299999999999994</v>
      </c>
      <c r="U2049" s="13">
        <v>4.5729999999999995</v>
      </c>
      <c r="V2049" s="13">
        <v>0.13800000000000001</v>
      </c>
      <c r="W2049" s="13">
        <v>4.4349999999999996</v>
      </c>
      <c r="X2049" s="14">
        <v>3.0177126612726882E-2</v>
      </c>
      <c r="Y2049" s="15">
        <v>0.10869565217391304</v>
      </c>
      <c r="Z2049" s="14">
        <v>0.16993661334138244</v>
      </c>
      <c r="AA2049" s="14">
        <v>0.12311392958670457</v>
      </c>
      <c r="AB2049" s="14">
        <v>0.2047272727272727</v>
      </c>
      <c r="AC2049" s="14">
        <v>0.14039900249376558</v>
      </c>
      <c r="AD2049" s="13">
        <v>0.35</v>
      </c>
      <c r="AE2049" s="15">
        <v>0.24286111111111117</v>
      </c>
      <c r="AF2049" s="14" t="s">
        <v>7128</v>
      </c>
      <c r="AG2049" s="14" t="s">
        <v>7128</v>
      </c>
      <c r="AH2049" s="15">
        <v>0.41009055627425622</v>
      </c>
      <c r="AI2049" s="5" t="s">
        <v>7128</v>
      </c>
      <c r="AJ2049" s="15" t="s">
        <v>7128</v>
      </c>
      <c r="AK2049" s="15" t="s">
        <v>7128</v>
      </c>
      <c r="AL2049" s="15" t="s">
        <v>7128</v>
      </c>
      <c r="AM2049" s="15" t="s">
        <v>7128</v>
      </c>
      <c r="AN2049" s="15">
        <v>1.458181818181818</v>
      </c>
      <c r="AO2049" s="15">
        <v>2.304597701149425</v>
      </c>
      <c r="AP2049" s="15" t="s">
        <v>7128</v>
      </c>
      <c r="AQ2049" s="15" t="s">
        <v>7128</v>
      </c>
      <c r="AR2049" s="15">
        <v>1.3968503937007875</v>
      </c>
      <c r="AS2049" s="15">
        <v>2.5488505747126435</v>
      </c>
      <c r="AT2049" s="14" t="s">
        <v>7128</v>
      </c>
      <c r="AU2049" s="14">
        <v>0</v>
      </c>
      <c r="AV2049" s="12" t="s">
        <v>7128</v>
      </c>
      <c r="AW2049" s="12" t="s">
        <v>7128</v>
      </c>
      <c r="AX2049" s="12">
        <v>7.7300000000000008E-2</v>
      </c>
      <c r="AY2049" s="12">
        <v>-3.49E-2</v>
      </c>
      <c r="AZ2049" s="14" t="s">
        <v>7128</v>
      </c>
      <c r="BA2049" s="14" t="s">
        <v>7128</v>
      </c>
      <c r="BB2049" s="14">
        <v>-8.5034013605442185E-3</v>
      </c>
      <c r="BC2049" s="14">
        <v>-4.1324921135646689E-2</v>
      </c>
      <c r="BD2049" s="14">
        <v>-1.4367816091954025E-2</v>
      </c>
      <c r="BE2049" s="14">
        <v>-7.5287356321839083E-2</v>
      </c>
      <c r="BF2049" s="14">
        <v>0</v>
      </c>
      <c r="BG2049" s="14">
        <v>6.2199999999999998E-2</v>
      </c>
      <c r="BH2049" s="13">
        <v>-2.5000000000000001E-2</v>
      </c>
      <c r="BI2049" s="13">
        <v>-2.5000000000000001E-2</v>
      </c>
      <c r="BJ2049" s="13">
        <v>-0.13100000000000001</v>
      </c>
      <c r="BK2049" s="13">
        <v>-0.13100000000000001</v>
      </c>
      <c r="BL2049" s="13">
        <v>1.74</v>
      </c>
      <c r="BM2049" s="13">
        <v>1.74</v>
      </c>
      <c r="BN2049" s="13">
        <v>-4.5999999999999999E-2</v>
      </c>
      <c r="BO2049" s="13">
        <v>-4.5999999999999999E-2</v>
      </c>
      <c r="BP2049" s="13">
        <v>-0.13100000000000001</v>
      </c>
      <c r="BQ2049" s="13">
        <v>0</v>
      </c>
      <c r="BR2049" s="13">
        <v>0</v>
      </c>
      <c r="BS2049" s="13">
        <v>-7.2999999999999995E-2</v>
      </c>
      <c r="BT2049" s="14" t="s">
        <v>7128</v>
      </c>
      <c r="BU2049" s="13">
        <v>-5.800000000000001E-2</v>
      </c>
      <c r="BV2049" s="13">
        <v>4.7999999999999994E-2</v>
      </c>
      <c r="BW2049" s="13">
        <v>4.7999999999999994E-2</v>
      </c>
      <c r="BX2049" s="13">
        <v>2.94</v>
      </c>
      <c r="BY2049" s="13">
        <v>3.17</v>
      </c>
      <c r="BZ2049" s="13">
        <v>2.75</v>
      </c>
      <c r="CA2049" s="13">
        <v>3.1749999999999998</v>
      </c>
      <c r="CB2049" s="13">
        <v>0</v>
      </c>
      <c r="CC2049" s="15">
        <v>-6.8000000000000005E-2</v>
      </c>
      <c r="CD2049" s="15">
        <v>0.40300000000000002</v>
      </c>
      <c r="CE2049" s="15">
        <v>0.36</v>
      </c>
      <c r="CF2049" s="15">
        <v>1.5937693903833317</v>
      </c>
      <c r="CG2049" s="15">
        <v>1.5000775659099155</v>
      </c>
      <c r="CH2049" s="13">
        <v>2.3624999999999993E-2</v>
      </c>
      <c r="CI2049" s="13">
        <v>-6.1874999999999993E-2</v>
      </c>
      <c r="CJ2049" s="13">
        <v>0</v>
      </c>
      <c r="CK2049" s="12">
        <f t="shared" si="62"/>
        <v>0</v>
      </c>
      <c r="CL2049" s="36">
        <f t="shared" si="63"/>
        <v>0.54803149606299217</v>
      </c>
      <c r="CM2049" s="13" t="s">
        <v>7128</v>
      </c>
      <c r="CN2049" s="13" t="s">
        <v>7128</v>
      </c>
      <c r="CO2049" s="13" t="s">
        <v>7128</v>
      </c>
      <c r="CP2049" s="13" t="s">
        <v>7128</v>
      </c>
      <c r="CQ2049" s="13" t="s">
        <v>7128</v>
      </c>
      <c r="CR2049" s="13" t="s">
        <v>7128</v>
      </c>
      <c r="CS2049" s="13" t="s">
        <v>7128</v>
      </c>
      <c r="CT2049" s="13">
        <v>0</v>
      </c>
      <c r="CU2049" s="13">
        <v>-0.13100000000000001</v>
      </c>
      <c r="CV2049" s="13">
        <v>3.1749999999999998</v>
      </c>
      <c r="CW2049" s="13">
        <v>-4.5999999999999999E-2</v>
      </c>
      <c r="CX2049" s="12">
        <v>-8.5034013605442185E-3</v>
      </c>
      <c r="CY2049" s="12">
        <v>-4.1324921135646689E-2</v>
      </c>
      <c r="CZ2049" s="15" t="s">
        <v>7128</v>
      </c>
      <c r="DA2049" s="20"/>
      <c r="DB2049" s="20"/>
    </row>
    <row r="2050" spans="1:106">
      <c r="A2050" s="8" t="s">
        <v>6069</v>
      </c>
      <c r="B2050" s="8" t="s">
        <v>6070</v>
      </c>
      <c r="C2050" s="9" t="s">
        <v>7133</v>
      </c>
      <c r="D2050" s="9" t="s">
        <v>7126</v>
      </c>
      <c r="E2050" s="10" t="s">
        <v>7127</v>
      </c>
      <c r="F2050" s="10" t="s">
        <v>7126</v>
      </c>
      <c r="G2050" s="11">
        <v>0.92</v>
      </c>
      <c r="H2050" s="11">
        <v>0.92</v>
      </c>
      <c r="I2050" s="12">
        <v>9.0499999999999997E-2</v>
      </c>
      <c r="J2050" s="12">
        <v>0.13976</v>
      </c>
      <c r="K2050" s="12">
        <v>4.7E-2</v>
      </c>
      <c r="L2050" s="12">
        <v>0.10350000000000001</v>
      </c>
      <c r="M2050" s="12">
        <v>6.8320350000000002E-2</v>
      </c>
      <c r="N2050" s="12">
        <v>0.13976</v>
      </c>
      <c r="O2050" s="12" t="s">
        <v>7128</v>
      </c>
      <c r="P2050" s="12" t="s">
        <v>7128</v>
      </c>
      <c r="Q2050" s="13">
        <v>0.161</v>
      </c>
      <c r="R2050" s="13">
        <v>0</v>
      </c>
      <c r="S2050" s="13">
        <v>0</v>
      </c>
      <c r="T2050" s="13">
        <v>0</v>
      </c>
      <c r="U2050" s="13">
        <v>0.161</v>
      </c>
      <c r="V2050" s="13">
        <v>0</v>
      </c>
      <c r="W2050" s="13">
        <v>0.161</v>
      </c>
      <c r="X2050" s="14">
        <v>0</v>
      </c>
      <c r="Y2050" s="15">
        <v>6.25E-2</v>
      </c>
      <c r="Z2050" s="14" t="s">
        <v>7128</v>
      </c>
      <c r="AA2050" s="14">
        <v>0</v>
      </c>
      <c r="AB2050" s="14" t="s">
        <v>7128</v>
      </c>
      <c r="AC2050" s="14">
        <v>0</v>
      </c>
      <c r="AD2050" s="13">
        <v>1.2999999999999999E-2</v>
      </c>
      <c r="AE2050" s="15">
        <v>-0.58533333333333337</v>
      </c>
      <c r="AF2050" s="14">
        <v>8.9442719099991588E-2</v>
      </c>
      <c r="AG2050" s="14" t="s">
        <v>7128</v>
      </c>
      <c r="AH2050" s="15">
        <v>0.65789473684210531</v>
      </c>
      <c r="AI2050" s="5">
        <v>3.6666666666666665</v>
      </c>
      <c r="AJ2050" s="15">
        <v>12.384615384615385</v>
      </c>
      <c r="AK2050" s="15">
        <v>20.125</v>
      </c>
      <c r="AL2050" s="15" t="s">
        <v>7128</v>
      </c>
      <c r="AM2050" s="15" t="s">
        <v>7128</v>
      </c>
      <c r="AN2050" s="15" t="s">
        <v>7128</v>
      </c>
      <c r="AO2050" s="15">
        <v>0.1477064220183486</v>
      </c>
      <c r="AP2050" s="15">
        <v>14.636363636363638</v>
      </c>
      <c r="AQ2050" s="15">
        <v>5.9629629629629628</v>
      </c>
      <c r="AR2050" s="15" t="s">
        <v>7128</v>
      </c>
      <c r="AS2050" s="15">
        <v>0.1477064220183486</v>
      </c>
      <c r="AT2050" s="14">
        <v>0</v>
      </c>
      <c r="AU2050" s="14">
        <v>0</v>
      </c>
      <c r="AV2050" s="12" t="s">
        <v>7128</v>
      </c>
      <c r="AW2050" s="12" t="s">
        <v>7128</v>
      </c>
      <c r="AX2050" s="12">
        <v>1.196</v>
      </c>
      <c r="AY2050" s="12" t="s">
        <v>7128</v>
      </c>
      <c r="AZ2050" s="14" t="s">
        <v>7128</v>
      </c>
      <c r="BA2050" s="14" t="s">
        <v>7128</v>
      </c>
      <c r="BB2050" s="14" t="s">
        <v>7128</v>
      </c>
      <c r="BC2050" s="14" t="s">
        <v>7128</v>
      </c>
      <c r="BD2050" s="14">
        <v>9.1743119266055051E-3</v>
      </c>
      <c r="BE2050" s="14">
        <v>1.2614678899082568E-2</v>
      </c>
      <c r="BF2050" s="14">
        <v>0.3</v>
      </c>
      <c r="BG2050" s="14">
        <v>4.4999999999999998E-2</v>
      </c>
      <c r="BH2050" s="13">
        <v>1.2999999999999999E-2</v>
      </c>
      <c r="BI2050" s="13">
        <v>8.0000000000000002E-3</v>
      </c>
      <c r="BJ2050" s="13">
        <v>1.0999999999999999E-2</v>
      </c>
      <c r="BK2050" s="13">
        <v>1.0999999999999999E-2</v>
      </c>
      <c r="BL2050" s="13">
        <v>1.0900000000000001</v>
      </c>
      <c r="BM2050" s="13">
        <v>0.872</v>
      </c>
      <c r="BN2050" s="13">
        <v>0</v>
      </c>
      <c r="BO2050" s="13">
        <v>2.7E-2</v>
      </c>
      <c r="BP2050" s="13">
        <v>7.6999999999999994E-3</v>
      </c>
      <c r="BQ2050" s="13">
        <v>0</v>
      </c>
      <c r="BR2050" s="13">
        <v>0</v>
      </c>
      <c r="BS2050" s="13">
        <v>-1.7000000000000001E-2</v>
      </c>
      <c r="BT2050" s="14">
        <v>-2.2077922077922083</v>
      </c>
      <c r="BU2050" s="13">
        <v>2.47E-2</v>
      </c>
      <c r="BV2050" s="13">
        <v>2.5000000000000001E-2</v>
      </c>
      <c r="BW2050" s="13">
        <v>2.5000000000000001E-2</v>
      </c>
      <c r="BX2050" s="13">
        <v>0</v>
      </c>
      <c r="BY2050" s="13">
        <v>0</v>
      </c>
      <c r="BZ2050" s="13">
        <v>0</v>
      </c>
      <c r="CA2050" s="13">
        <v>0</v>
      </c>
      <c r="CB2050" s="13">
        <v>0</v>
      </c>
      <c r="CC2050" s="15">
        <v>-0.44700000000000001</v>
      </c>
      <c r="CD2050" s="15">
        <v>0.26900000000000002</v>
      </c>
      <c r="CE2050" s="15">
        <v>0.36</v>
      </c>
      <c r="CF2050" s="15">
        <v>3.5098613056094075</v>
      </c>
      <c r="CG2050" s="15">
        <v>2.6682500925832269</v>
      </c>
      <c r="CH2050" s="13">
        <v>-2.2200000000000018E-2</v>
      </c>
      <c r="CI2050" s="13">
        <v>-0.88819999999999999</v>
      </c>
      <c r="CJ2050" s="13">
        <v>0</v>
      </c>
      <c r="CK2050" s="12">
        <f t="shared" si="62"/>
        <v>0</v>
      </c>
      <c r="CL2050" s="36" t="str">
        <f t="shared" si="63"/>
        <v>NA</v>
      </c>
      <c r="CM2050" s="13">
        <v>0.01</v>
      </c>
      <c r="CN2050" s="13">
        <v>3.0000000000000001E-3</v>
      </c>
      <c r="CO2050" s="13">
        <v>8.0000000000000002E-3</v>
      </c>
      <c r="CP2050" s="13">
        <v>0.161</v>
      </c>
      <c r="CQ2050" s="13">
        <v>2.7E-2</v>
      </c>
      <c r="CR2050" s="13">
        <v>0.161</v>
      </c>
      <c r="CS2050" s="13" t="s">
        <v>7128</v>
      </c>
      <c r="CT2050" s="13">
        <v>0</v>
      </c>
      <c r="CU2050" s="13">
        <v>1.0999999999999999E-2</v>
      </c>
      <c r="CV2050" s="13">
        <v>0</v>
      </c>
      <c r="CW2050" s="13">
        <v>0</v>
      </c>
      <c r="CX2050" s="12" t="s">
        <v>7128</v>
      </c>
      <c r="CY2050" s="12" t="s">
        <v>7128</v>
      </c>
      <c r="CZ2050" s="15" t="s">
        <v>7128</v>
      </c>
      <c r="DA2050" s="20"/>
      <c r="DB2050" s="20"/>
    </row>
    <row r="2051" spans="1:106" ht="24">
      <c r="A2051" s="8" t="s">
        <v>609</v>
      </c>
      <c r="B2051" s="8" t="s">
        <v>610</v>
      </c>
      <c r="C2051" s="9" t="s">
        <v>7181</v>
      </c>
      <c r="D2051" s="9" t="s">
        <v>7126</v>
      </c>
      <c r="E2051" s="10" t="s">
        <v>7127</v>
      </c>
      <c r="F2051" s="10" t="s">
        <v>7126</v>
      </c>
      <c r="G2051" s="11">
        <v>0.94</v>
      </c>
      <c r="H2051" s="11">
        <v>1.0191716833890747</v>
      </c>
      <c r="I2051" s="12">
        <v>9.0499999999999997E-2</v>
      </c>
      <c r="J2051" s="12">
        <v>0.14873503734671126</v>
      </c>
      <c r="K2051" s="12">
        <v>3.6999999999999998E-2</v>
      </c>
      <c r="L2051" s="12">
        <v>9.35E-2</v>
      </c>
      <c r="M2051" s="12">
        <v>6.1719349999999999E-2</v>
      </c>
      <c r="N2051" s="12">
        <v>0.13619036569506726</v>
      </c>
      <c r="O2051" s="12">
        <v>-0.16252196662155458</v>
      </c>
      <c r="P2051" s="12">
        <v>-0.1256115030580193</v>
      </c>
      <c r="Q2051" s="13">
        <v>897</v>
      </c>
      <c r="R2051" s="13">
        <v>0</v>
      </c>
      <c r="S2051" s="13">
        <v>151.1</v>
      </c>
      <c r="T2051" s="13">
        <v>151.1</v>
      </c>
      <c r="U2051" s="13">
        <v>1048.0999999999999</v>
      </c>
      <c r="V2051" s="13">
        <v>0</v>
      </c>
      <c r="W2051" s="13">
        <v>1048.0999999999999</v>
      </c>
      <c r="X2051" s="14">
        <v>0</v>
      </c>
      <c r="Y2051" s="15">
        <v>7.5699684783646956E-2</v>
      </c>
      <c r="Z2051" s="14">
        <v>0.21914430746918057</v>
      </c>
      <c r="AA2051" s="14">
        <v>0.14416563305028146</v>
      </c>
      <c r="AB2051" s="14">
        <v>0.28064635958395245</v>
      </c>
      <c r="AC2051" s="14">
        <v>0.16845039018952063</v>
      </c>
      <c r="AD2051" s="13">
        <v>0.85699999999999998</v>
      </c>
      <c r="AE2051" s="15">
        <v>1.2023333333333335</v>
      </c>
      <c r="AF2051" s="14">
        <v>7.7459666924148338E-2</v>
      </c>
      <c r="AG2051" s="14">
        <v>0.61580435204697925</v>
      </c>
      <c r="AH2051" s="15">
        <v>0.22516556291390735</v>
      </c>
      <c r="AI2051" s="5">
        <v>0.79166666666666663</v>
      </c>
      <c r="AJ2051" s="15" t="s">
        <v>7128</v>
      </c>
      <c r="AK2051" s="15" t="s">
        <v>7128</v>
      </c>
      <c r="AL2051" s="15" t="s">
        <v>7128</v>
      </c>
      <c r="AM2051" s="15" t="s">
        <v>7128</v>
      </c>
      <c r="AN2051" s="15">
        <v>1.6660475482912334</v>
      </c>
      <c r="AO2051" s="15">
        <v>1.8037401970641465</v>
      </c>
      <c r="AP2051" s="15">
        <v>78.804511278195477</v>
      </c>
      <c r="AQ2051" s="15">
        <v>40.467181467181469</v>
      </c>
      <c r="AR2051" s="15">
        <v>1.5200870195794052</v>
      </c>
      <c r="AS2051" s="15">
        <v>2.1075809370601246</v>
      </c>
      <c r="AT2051" s="14" t="s">
        <v>7128</v>
      </c>
      <c r="AU2051" s="14">
        <v>0</v>
      </c>
      <c r="AV2051" s="12" t="s">
        <v>7128</v>
      </c>
      <c r="AW2051" s="12" t="s">
        <v>7128</v>
      </c>
      <c r="AX2051" s="12">
        <v>0.155</v>
      </c>
      <c r="AY2051" s="12">
        <v>0.16699999999999998</v>
      </c>
      <c r="AZ2051" s="14" t="s">
        <v>7128</v>
      </c>
      <c r="BA2051" s="14" t="s">
        <v>7128</v>
      </c>
      <c r="BB2051" s="14">
        <v>-1.378692927484333E-2</v>
      </c>
      <c r="BC2051" s="14">
        <v>1.0578862637047971E-2</v>
      </c>
      <c r="BD2051" s="14">
        <v>-1.2270916334661356E-2</v>
      </c>
      <c r="BE2051" s="14">
        <v>2.649402390438247E-2</v>
      </c>
      <c r="BF2051" s="14">
        <v>0.5</v>
      </c>
      <c r="BG2051" s="14">
        <v>3.7200000000000004E-2</v>
      </c>
      <c r="BH2051" s="13">
        <v>-169.5</v>
      </c>
      <c r="BI2051" s="13">
        <v>-6.16</v>
      </c>
      <c r="BJ2051" s="13">
        <v>13.3</v>
      </c>
      <c r="BK2051" s="13">
        <v>13.3</v>
      </c>
      <c r="BL2051" s="13">
        <v>497.3</v>
      </c>
      <c r="BM2051" s="13">
        <v>502</v>
      </c>
      <c r="BN2051" s="13">
        <v>25.7</v>
      </c>
      <c r="BO2051" s="13">
        <v>25.9</v>
      </c>
      <c r="BP2051" s="13">
        <v>6.65</v>
      </c>
      <c r="BQ2051" s="13">
        <v>0</v>
      </c>
      <c r="BR2051" s="13">
        <v>0</v>
      </c>
      <c r="BS2051" s="13">
        <v>-8.7799999999999994</v>
      </c>
      <c r="BT2051" s="14">
        <v>-1.320300751879699</v>
      </c>
      <c r="BU2051" s="13">
        <v>15.43</v>
      </c>
      <c r="BV2051" s="13">
        <v>2.6199999999999992</v>
      </c>
      <c r="BW2051" s="13">
        <v>2.6199999999999992</v>
      </c>
      <c r="BX2051" s="13">
        <v>446.8</v>
      </c>
      <c r="BY2051" s="13">
        <v>628.61200000000008</v>
      </c>
      <c r="BZ2051" s="13">
        <v>538.4</v>
      </c>
      <c r="CA2051" s="13">
        <v>689.5</v>
      </c>
      <c r="CB2051" s="13">
        <v>0</v>
      </c>
      <c r="CC2051" s="15">
        <v>0.318</v>
      </c>
      <c r="CD2051" s="15">
        <v>0.66600000000000004</v>
      </c>
      <c r="CE2051" s="15">
        <v>0.36</v>
      </c>
      <c r="CF2051" s="15" t="s">
        <v>7128</v>
      </c>
      <c r="CG2051" s="15" t="s">
        <v>7128</v>
      </c>
      <c r="CH2051" s="13" t="s">
        <v>7128</v>
      </c>
      <c r="CI2051" s="13" t="s">
        <v>7128</v>
      </c>
      <c r="CJ2051" s="13">
        <v>0</v>
      </c>
      <c r="CK2051" s="12">
        <f t="shared" ref="CK2051:CK2114" si="64">IF(CJ2051=0,0,IF(BV2051&gt;0,-CJ2051/BV2051,"NA"))</f>
        <v>0</v>
      </c>
      <c r="CL2051" s="36">
        <f t="shared" ref="CL2051:CL2114" si="65">IF(CA2051&gt;0,IF(BL2051&gt;0,BL2051/CA2051,"NA"),"NA")</f>
        <v>0.72124728063814358</v>
      </c>
      <c r="CM2051" s="13">
        <v>12.5</v>
      </c>
      <c r="CN2051" s="13">
        <v>7.4</v>
      </c>
      <c r="CO2051" s="13" t="s">
        <v>7128</v>
      </c>
      <c r="CP2051" s="13" t="s">
        <v>7128</v>
      </c>
      <c r="CQ2051" s="13">
        <v>25.9</v>
      </c>
      <c r="CR2051" s="13">
        <v>1048.0999999999999</v>
      </c>
      <c r="CS2051" s="13" t="s">
        <v>7128</v>
      </c>
      <c r="CT2051" s="13">
        <v>0</v>
      </c>
      <c r="CU2051" s="13">
        <v>13.3</v>
      </c>
      <c r="CV2051" s="13">
        <v>689.5</v>
      </c>
      <c r="CW2051" s="13">
        <v>25.7</v>
      </c>
      <c r="CX2051" s="12">
        <v>-1.378692927484333E-2</v>
      </c>
      <c r="CY2051" s="12">
        <v>1.0578862637047971E-2</v>
      </c>
      <c r="CZ2051" s="15">
        <v>40.782101167315176</v>
      </c>
      <c r="DA2051" s="20"/>
      <c r="DB2051" s="20"/>
    </row>
    <row r="2052" spans="1:106" ht="24">
      <c r="A2052" s="8" t="s">
        <v>3673</v>
      </c>
      <c r="B2052" s="8" t="s">
        <v>3674</v>
      </c>
      <c r="C2052" s="9" t="s">
        <v>7174</v>
      </c>
      <c r="D2052" s="9" t="s">
        <v>7126</v>
      </c>
      <c r="E2052" s="10" t="s">
        <v>7127</v>
      </c>
      <c r="F2052" s="10" t="s">
        <v>7126</v>
      </c>
      <c r="G2052" s="11">
        <v>0.45</v>
      </c>
      <c r="H2052" s="11">
        <v>0.45</v>
      </c>
      <c r="I2052" s="12">
        <v>9.0499999999999997E-2</v>
      </c>
      <c r="J2052" s="12">
        <v>9.7225000000000006E-2</v>
      </c>
      <c r="K2052" s="12">
        <v>4.1999999999999996E-2</v>
      </c>
      <c r="L2052" s="12">
        <v>9.8500000000000004E-2</v>
      </c>
      <c r="M2052" s="12">
        <v>6.5019850000000004E-2</v>
      </c>
      <c r="N2052" s="12">
        <v>9.7225000000000006E-2</v>
      </c>
      <c r="O2052" s="12">
        <v>0.26512067901234565</v>
      </c>
      <c r="P2052" s="12">
        <v>-9.7225000000000006E-2</v>
      </c>
      <c r="Q2052" s="13">
        <v>14.7</v>
      </c>
      <c r="R2052" s="13">
        <v>0</v>
      </c>
      <c r="S2052" s="13">
        <v>0</v>
      </c>
      <c r="T2052" s="13">
        <v>0</v>
      </c>
      <c r="U2052" s="13">
        <v>14.7</v>
      </c>
      <c r="V2052" s="13">
        <v>0</v>
      </c>
      <c r="W2052" s="13">
        <v>14.7</v>
      </c>
      <c r="X2052" s="14">
        <v>0</v>
      </c>
      <c r="Y2052" s="15">
        <v>6.6006600660066E-2</v>
      </c>
      <c r="Z2052" s="14" t="s">
        <v>7128</v>
      </c>
      <c r="AA2052" s="14">
        <v>0</v>
      </c>
      <c r="AB2052" s="14" t="s">
        <v>7128</v>
      </c>
      <c r="AC2052" s="14">
        <v>0</v>
      </c>
      <c r="AD2052" s="13">
        <v>0.48599999999999999</v>
      </c>
      <c r="AE2052" s="15">
        <v>3.6386111111111119</v>
      </c>
      <c r="AF2052" s="14">
        <v>0.25690465157330261</v>
      </c>
      <c r="AG2052" s="14">
        <v>0.7590364705574848</v>
      </c>
      <c r="AH2052" s="15">
        <v>0.4188532555879495</v>
      </c>
      <c r="AI2052" s="5" t="s">
        <v>7128</v>
      </c>
      <c r="AJ2052" s="15">
        <v>25.042589437819419</v>
      </c>
      <c r="AK2052" s="15">
        <v>25.042589437819419</v>
      </c>
      <c r="AL2052" s="15" t="s">
        <v>7128</v>
      </c>
      <c r="AM2052" s="15" t="s">
        <v>7128</v>
      </c>
      <c r="AN2052" s="15" t="s">
        <v>7128</v>
      </c>
      <c r="AO2052" s="15">
        <v>1.9444444444444444</v>
      </c>
      <c r="AP2052" s="15" t="s">
        <v>7128</v>
      </c>
      <c r="AQ2052" s="15" t="s">
        <v>7128</v>
      </c>
      <c r="AR2052" s="15" t="s">
        <v>7128</v>
      </c>
      <c r="AS2052" s="15">
        <v>1.9444444444444444</v>
      </c>
      <c r="AT2052" s="14">
        <v>0</v>
      </c>
      <c r="AU2052" s="14">
        <v>0</v>
      </c>
      <c r="AV2052" s="12" t="s">
        <v>7128</v>
      </c>
      <c r="AW2052" s="12" t="s">
        <v>7128</v>
      </c>
      <c r="AX2052" s="12">
        <v>0.21100000000000002</v>
      </c>
      <c r="AY2052" s="12">
        <v>-1.8799999999999997E-2</v>
      </c>
      <c r="AZ2052" s="14" t="s">
        <v>7128</v>
      </c>
      <c r="BA2052" s="14" t="s">
        <v>7128</v>
      </c>
      <c r="BB2052" s="14">
        <v>0.36234567901234566</v>
      </c>
      <c r="BC2052" s="14">
        <v>0</v>
      </c>
      <c r="BD2052" s="14">
        <v>7.7645502645502643E-2</v>
      </c>
      <c r="BE2052" s="14">
        <v>0</v>
      </c>
      <c r="BF2052" s="14">
        <v>0.32373271889400923</v>
      </c>
      <c r="BG2052" s="14">
        <v>5.2000000000000005E-2</v>
      </c>
      <c r="BH2052" s="13">
        <v>0.58699999999999997</v>
      </c>
      <c r="BI2052" s="13">
        <v>0.58699999999999997</v>
      </c>
      <c r="BJ2052" s="13">
        <v>0</v>
      </c>
      <c r="BK2052" s="13">
        <v>0</v>
      </c>
      <c r="BL2052" s="13">
        <v>7.56</v>
      </c>
      <c r="BM2052" s="13">
        <v>7.56</v>
      </c>
      <c r="BN2052" s="13">
        <v>0</v>
      </c>
      <c r="BO2052" s="13">
        <v>0</v>
      </c>
      <c r="BP2052" s="13">
        <v>0</v>
      </c>
      <c r="BQ2052" s="13">
        <v>0</v>
      </c>
      <c r="BR2052" s="13">
        <v>0</v>
      </c>
      <c r="BS2052" s="13">
        <v>-0.61199999999999999</v>
      </c>
      <c r="BT2052" s="14" t="s">
        <v>7128</v>
      </c>
      <c r="BU2052" s="13">
        <v>0.61199999999999999</v>
      </c>
      <c r="BV2052" s="13">
        <v>1.1989999999999998</v>
      </c>
      <c r="BW2052" s="13">
        <v>1.1989999999999998</v>
      </c>
      <c r="BX2052" s="13">
        <v>1.62</v>
      </c>
      <c r="BY2052" s="13">
        <v>1.5960000000000001</v>
      </c>
      <c r="BZ2052" s="13">
        <v>0</v>
      </c>
      <c r="CA2052" s="13">
        <v>0</v>
      </c>
      <c r="CB2052" s="13">
        <v>0</v>
      </c>
      <c r="CC2052" s="15">
        <v>1.3</v>
      </c>
      <c r="CD2052" s="15">
        <v>1.33</v>
      </c>
      <c r="CE2052" s="15">
        <v>0.36</v>
      </c>
      <c r="CF2052" s="15" t="s">
        <v>7128</v>
      </c>
      <c r="CG2052" s="15" t="s">
        <v>7128</v>
      </c>
      <c r="CH2052" s="13" t="s">
        <v>7128</v>
      </c>
      <c r="CI2052" s="13" t="s">
        <v>7128</v>
      </c>
      <c r="CJ2052" s="13">
        <v>0</v>
      </c>
      <c r="CK2052" s="12">
        <f t="shared" si="64"/>
        <v>0</v>
      </c>
      <c r="CL2052" s="36" t="str">
        <f t="shared" si="65"/>
        <v>NA</v>
      </c>
      <c r="CM2052" s="13">
        <v>0.86799999999999999</v>
      </c>
      <c r="CN2052" s="13">
        <v>0.28100000000000003</v>
      </c>
      <c r="CO2052" s="13">
        <v>0.58699999999999997</v>
      </c>
      <c r="CP2052" s="13">
        <v>14.7</v>
      </c>
      <c r="CQ2052" s="13" t="s">
        <v>7128</v>
      </c>
      <c r="CR2052" s="13" t="s">
        <v>7128</v>
      </c>
      <c r="CS2052" s="13" t="s">
        <v>7128</v>
      </c>
      <c r="CT2052" s="13">
        <v>0</v>
      </c>
      <c r="CU2052" s="13">
        <v>0</v>
      </c>
      <c r="CV2052" s="13">
        <v>0</v>
      </c>
      <c r="CW2052" s="13">
        <v>0</v>
      </c>
      <c r="CX2052" s="12">
        <v>0.36234567901234566</v>
      </c>
      <c r="CY2052" s="12">
        <v>0</v>
      </c>
      <c r="CZ2052" s="15" t="s">
        <v>7128</v>
      </c>
      <c r="DA2052" s="20"/>
      <c r="DB2052" s="20"/>
    </row>
    <row r="2053" spans="1:106">
      <c r="A2053" s="8" t="s">
        <v>1909</v>
      </c>
      <c r="B2053" s="8" t="s">
        <v>1910</v>
      </c>
      <c r="C2053" s="9" t="s">
        <v>7149</v>
      </c>
      <c r="D2053" s="9" t="s">
        <v>7126</v>
      </c>
      <c r="E2053" s="10" t="s">
        <v>7127</v>
      </c>
      <c r="F2053" s="10" t="s">
        <v>7126</v>
      </c>
      <c r="G2053" s="11">
        <v>0.85</v>
      </c>
      <c r="H2053" s="11">
        <v>0.8583418969539004</v>
      </c>
      <c r="I2053" s="12">
        <v>9.0499999999999997E-2</v>
      </c>
      <c r="J2053" s="12">
        <v>0.13417994167432798</v>
      </c>
      <c r="K2053" s="12">
        <v>4.1999999999999996E-2</v>
      </c>
      <c r="L2053" s="12">
        <v>9.8500000000000004E-2</v>
      </c>
      <c r="M2053" s="12">
        <v>6.5019850000000004E-2</v>
      </c>
      <c r="N2053" s="12">
        <v>0.13314029268513519</v>
      </c>
      <c r="O2053" s="12">
        <v>3.5820058325672005E-2</v>
      </c>
      <c r="P2053" s="12">
        <v>-2.6810804061763213E-2</v>
      </c>
      <c r="Q2053" s="13">
        <v>68.2</v>
      </c>
      <c r="R2053" s="13">
        <v>1.0408631868509626</v>
      </c>
      <c r="S2053" s="13">
        <v>0</v>
      </c>
      <c r="T2053" s="13">
        <v>1.0408631868509626</v>
      </c>
      <c r="U2053" s="13">
        <v>69.240863186850959</v>
      </c>
      <c r="V2053" s="13">
        <v>0</v>
      </c>
      <c r="W2053" s="13">
        <v>69.240863186850959</v>
      </c>
      <c r="X2053" s="14">
        <v>0</v>
      </c>
      <c r="Y2053" s="15">
        <v>0.2252252252252252</v>
      </c>
      <c r="Z2053" s="14" t="s">
        <v>7128</v>
      </c>
      <c r="AA2053" s="14">
        <v>1.5032498714554234E-2</v>
      </c>
      <c r="AB2053" s="14" t="s">
        <v>7128</v>
      </c>
      <c r="AC2053" s="14">
        <v>1.5261923560864553E-2</v>
      </c>
      <c r="AD2053" s="13">
        <v>7.68</v>
      </c>
      <c r="AE2053" s="15">
        <v>1.0980833333333335</v>
      </c>
      <c r="AF2053" s="14">
        <v>8.9442719099991588E-2</v>
      </c>
      <c r="AG2053" s="14">
        <v>0.71442371881118283</v>
      </c>
      <c r="AH2053" s="15">
        <v>0.33803921568627449</v>
      </c>
      <c r="AI2053" s="5">
        <v>2.8566552901023887</v>
      </c>
      <c r="AJ2053" s="15">
        <v>26.745098039215691</v>
      </c>
      <c r="AK2053" s="15">
        <v>26.745098039215691</v>
      </c>
      <c r="AL2053" s="15">
        <v>16.587473002159825</v>
      </c>
      <c r="AM2053" s="15" t="s">
        <v>7128</v>
      </c>
      <c r="AN2053" s="15" t="s">
        <v>7128</v>
      </c>
      <c r="AO2053" s="15">
        <v>0.91298527443105759</v>
      </c>
      <c r="AP2053" s="15">
        <v>7.848811855031598</v>
      </c>
      <c r="AQ2053" s="15">
        <v>6.0419601384686699</v>
      </c>
      <c r="AR2053" s="15">
        <v>66.522540196981055</v>
      </c>
      <c r="AS2053" s="15">
        <v>0.92691918590161926</v>
      </c>
      <c r="AT2053" s="14">
        <v>0.14392156862745098</v>
      </c>
      <c r="AU2053" s="14">
        <v>5.3812316715542517E-3</v>
      </c>
      <c r="AV2053" s="12">
        <v>0.84</v>
      </c>
      <c r="AW2053" s="12" t="s">
        <v>7128</v>
      </c>
      <c r="AX2053" s="12">
        <v>1.5700000000000002E-2</v>
      </c>
      <c r="AY2053" s="12">
        <v>0.106</v>
      </c>
      <c r="AZ2053" s="14" t="s">
        <v>7128</v>
      </c>
      <c r="BA2053" s="14">
        <v>0.21100000000000002</v>
      </c>
      <c r="BB2053" s="14">
        <v>0.16999999999999998</v>
      </c>
      <c r="BC2053" s="14">
        <v>0.10632948862337198</v>
      </c>
      <c r="BD2053" s="14">
        <v>3.413654618473895E-2</v>
      </c>
      <c r="BE2053" s="14">
        <v>0.11809675184243382</v>
      </c>
      <c r="BF2053" s="14">
        <v>0.35696202531645566</v>
      </c>
      <c r="BG2053" s="14">
        <v>3.6499999999999998E-2</v>
      </c>
      <c r="BH2053" s="13">
        <v>2.5499999999999998</v>
      </c>
      <c r="BI2053" s="13">
        <v>2.5499999999999998</v>
      </c>
      <c r="BJ2053" s="13">
        <v>8.3699999999999992</v>
      </c>
      <c r="BK2053" s="13">
        <v>8.821827362629806</v>
      </c>
      <c r="BL2053" s="13">
        <v>74.7</v>
      </c>
      <c r="BM2053" s="13">
        <v>74.7</v>
      </c>
      <c r="BN2053" s="13">
        <v>10.8</v>
      </c>
      <c r="BO2053" s="13">
        <v>11.46</v>
      </c>
      <c r="BP2053" s="13">
        <v>5.6727700002733448</v>
      </c>
      <c r="BQ2053" s="13">
        <v>0.37000000000000011</v>
      </c>
      <c r="BR2053" s="13">
        <v>1.9300000000000006</v>
      </c>
      <c r="BS2053" s="13">
        <v>-9.0000000000000302E-2</v>
      </c>
      <c r="BT2053" s="14">
        <v>0.32435653127331782</v>
      </c>
      <c r="BU2053" s="13">
        <v>3.8327700002733449</v>
      </c>
      <c r="BV2053" s="13">
        <v>0.33999999999999941</v>
      </c>
      <c r="BW2053" s="13">
        <v>0.70999999999999952</v>
      </c>
      <c r="BX2053" s="13">
        <v>15</v>
      </c>
      <c r="BY2053" s="13">
        <v>53.350863186850965</v>
      </c>
      <c r="BZ2053" s="13">
        <v>0</v>
      </c>
      <c r="CA2053" s="13">
        <v>1.0408631868509626</v>
      </c>
      <c r="CB2053" s="13">
        <v>-0.36699999999999999</v>
      </c>
      <c r="CC2053" s="15">
        <v>0.42599999999999999</v>
      </c>
      <c r="CD2053" s="15">
        <v>0.33300000000000002</v>
      </c>
      <c r="CE2053" s="15">
        <v>0.36</v>
      </c>
      <c r="CF2053" s="15">
        <v>0.50394493927033479</v>
      </c>
      <c r="CG2053" s="15">
        <v>1.1836658626824534</v>
      </c>
      <c r="CH2053" s="13">
        <v>3.9820000000000007</v>
      </c>
      <c r="CI2053" s="13">
        <v>1.5373999999999999</v>
      </c>
      <c r="CJ2053" s="13">
        <v>-0.36699999999999999</v>
      </c>
      <c r="CK2053" s="12">
        <f t="shared" si="64"/>
        <v>1.0794117647058843</v>
      </c>
      <c r="CL2053" s="36">
        <f t="shared" si="65"/>
        <v>71.767357077924999</v>
      </c>
      <c r="CM2053" s="13">
        <v>3.95</v>
      </c>
      <c r="CN2053" s="13">
        <v>1.41</v>
      </c>
      <c r="CO2053" s="13">
        <v>2.5499999999999998</v>
      </c>
      <c r="CP2053" s="13">
        <v>68.2</v>
      </c>
      <c r="CQ2053" s="13">
        <v>11.46</v>
      </c>
      <c r="CR2053" s="13">
        <v>69.240863186850959</v>
      </c>
      <c r="CS2053" s="13">
        <v>0.33999999999999941</v>
      </c>
      <c r="CT2053" s="13">
        <v>4.6339999999999995</v>
      </c>
      <c r="CU2053" s="13">
        <v>9.3194273626298063</v>
      </c>
      <c r="CV2053" s="13">
        <v>5.6748631868509616</v>
      </c>
      <c r="CW2053" s="13">
        <v>12.530000000000001</v>
      </c>
      <c r="CX2053" s="12">
        <v>0.15522053580523576</v>
      </c>
      <c r="CY2053" s="12">
        <v>0.10335017394392734</v>
      </c>
      <c r="CZ2053" s="15">
        <v>5.5260066390144411</v>
      </c>
      <c r="DA2053" s="20"/>
      <c r="DB2053" s="20"/>
    </row>
    <row r="2054" spans="1:106">
      <c r="A2054" s="8" t="s">
        <v>1733</v>
      </c>
      <c r="B2054" s="8" t="s">
        <v>1734</v>
      </c>
      <c r="C2054" s="9" t="s">
        <v>7172</v>
      </c>
      <c r="D2054" s="9" t="s">
        <v>7126</v>
      </c>
      <c r="E2054" s="10" t="s">
        <v>7127</v>
      </c>
      <c r="F2054" s="10" t="s">
        <v>7126</v>
      </c>
      <c r="G2054" s="11">
        <v>1.05</v>
      </c>
      <c r="H2054" s="11">
        <v>1.3336788679180687</v>
      </c>
      <c r="I2054" s="12">
        <v>9.0499999999999997E-2</v>
      </c>
      <c r="J2054" s="12">
        <v>0.17719793754658522</v>
      </c>
      <c r="K2054" s="12">
        <v>4.1999999999999996E-2</v>
      </c>
      <c r="L2054" s="12">
        <v>9.8500000000000004E-2</v>
      </c>
      <c r="M2054" s="12">
        <v>6.5019850000000004E-2</v>
      </c>
      <c r="N2054" s="12">
        <v>0.15333720641712997</v>
      </c>
      <c r="O2054" s="12">
        <v>-0.54008453548472957</v>
      </c>
      <c r="P2054" s="12">
        <v>-0.26152136310408064</v>
      </c>
      <c r="Q2054" s="13">
        <v>115.2</v>
      </c>
      <c r="R2054" s="13">
        <v>1.0236243658680928</v>
      </c>
      <c r="S2054" s="13">
        <v>30.1</v>
      </c>
      <c r="T2054" s="13">
        <v>31.123624365868093</v>
      </c>
      <c r="U2054" s="13">
        <v>146.32362436586808</v>
      </c>
      <c r="V2054" s="13">
        <v>20.7</v>
      </c>
      <c r="W2054" s="13">
        <v>125.62362436586808</v>
      </c>
      <c r="X2054" s="14">
        <v>0.14146724488071488</v>
      </c>
      <c r="Y2054" s="15">
        <v>0.34883720930232559</v>
      </c>
      <c r="Z2054" s="14">
        <v>0.44257708055465483</v>
      </c>
      <c r="AA2054" s="14">
        <v>0.21270402848993458</v>
      </c>
      <c r="AB2054" s="14">
        <v>0.7939700093333697</v>
      </c>
      <c r="AC2054" s="14">
        <v>0.27017035039816051</v>
      </c>
      <c r="AD2054" s="13">
        <v>1.79</v>
      </c>
      <c r="AE2054" s="15">
        <v>2.2615555555555558</v>
      </c>
      <c r="AF2054" s="14">
        <v>0.17029386365926402</v>
      </c>
      <c r="AG2054" s="14">
        <v>0.70202177242982799</v>
      </c>
      <c r="AH2054" s="15">
        <v>0.32011331444759206</v>
      </c>
      <c r="AI2054" s="5" t="s">
        <v>7128</v>
      </c>
      <c r="AJ2054" s="15" t="s">
        <v>7128</v>
      </c>
      <c r="AK2054" s="15" t="s">
        <v>7128</v>
      </c>
      <c r="AL2054" s="15" t="s">
        <v>7128</v>
      </c>
      <c r="AM2054" s="15" t="s">
        <v>7128</v>
      </c>
      <c r="AN2054" s="15">
        <v>2.9387755102040813</v>
      </c>
      <c r="AO2054" s="15">
        <v>1.260393873085339</v>
      </c>
      <c r="AP2054" s="15" t="s">
        <v>7128</v>
      </c>
      <c r="AQ2054" s="15">
        <v>87.848688367739925</v>
      </c>
      <c r="AR2054" s="15">
        <v>2.5980187837696693</v>
      </c>
      <c r="AS2054" s="15">
        <v>1.3744379033464778</v>
      </c>
      <c r="AT2054" s="14" t="s">
        <v>7128</v>
      </c>
      <c r="AU2054" s="14">
        <v>0</v>
      </c>
      <c r="AV2054" s="12" t="s">
        <v>7128</v>
      </c>
      <c r="AW2054" s="12" t="s">
        <v>7128</v>
      </c>
      <c r="AX2054" s="12">
        <v>5.7300000000000004E-2</v>
      </c>
      <c r="AY2054" s="12">
        <v>-6.4400000000000004E-3</v>
      </c>
      <c r="AZ2054" s="14" t="s">
        <v>7128</v>
      </c>
      <c r="BA2054" s="14" t="s">
        <v>7128</v>
      </c>
      <c r="BB2054" s="14">
        <v>-0.36288659793814437</v>
      </c>
      <c r="BC2054" s="14">
        <v>-0.10818415668695067</v>
      </c>
      <c r="BD2054" s="14">
        <v>-7.702407002188183E-2</v>
      </c>
      <c r="BE2054" s="14">
        <v>-2.5795676949383138E-2</v>
      </c>
      <c r="BF2054" s="14">
        <v>0</v>
      </c>
      <c r="BG2054" s="14">
        <v>6.1699999999999998E-2</v>
      </c>
      <c r="BH2054" s="13">
        <v>-7.04</v>
      </c>
      <c r="BI2054" s="13">
        <v>-7.04</v>
      </c>
      <c r="BJ2054" s="13">
        <v>-2.74</v>
      </c>
      <c r="BK2054" s="13">
        <v>-2.3577248731736189</v>
      </c>
      <c r="BL2054" s="13">
        <v>91.4</v>
      </c>
      <c r="BM2054" s="13">
        <v>91.4</v>
      </c>
      <c r="BN2054" s="13">
        <v>0.84299999999999997</v>
      </c>
      <c r="BO2054" s="13">
        <v>1.43</v>
      </c>
      <c r="BP2054" s="13">
        <v>-2.3577248731736189</v>
      </c>
      <c r="BQ2054" s="13">
        <v>-2.0000000000000018E-2</v>
      </c>
      <c r="BR2054" s="13">
        <v>0.54199999999999937</v>
      </c>
      <c r="BS2054" s="13">
        <v>-1.5699999999999998</v>
      </c>
      <c r="BT2054" s="14" t="s">
        <v>7128</v>
      </c>
      <c r="BU2054" s="13">
        <v>-1.3297248731736184</v>
      </c>
      <c r="BV2054" s="13">
        <v>-5.9920000000000009</v>
      </c>
      <c r="BW2054" s="13">
        <v>-6.0120000000000005</v>
      </c>
      <c r="BX2054" s="13">
        <v>19.399999999999999</v>
      </c>
      <c r="BY2054" s="13">
        <v>21.793624365868087</v>
      </c>
      <c r="BZ2054" s="13">
        <v>39.200000000000003</v>
      </c>
      <c r="CA2054" s="13">
        <v>48.353624365868093</v>
      </c>
      <c r="CB2054" s="13">
        <v>0</v>
      </c>
      <c r="CC2054" s="15">
        <v>0.79700000000000004</v>
      </c>
      <c r="CD2054" s="15">
        <v>0.84899999999999998</v>
      </c>
      <c r="CE2054" s="15">
        <v>0.36</v>
      </c>
      <c r="CF2054" s="15">
        <v>1.3386752454544761</v>
      </c>
      <c r="CG2054" s="15">
        <v>1.387661894004625</v>
      </c>
      <c r="CH2054" s="13">
        <v>-23.992000000000001</v>
      </c>
      <c r="CI2054" s="13">
        <v>-4.4619999999999997</v>
      </c>
      <c r="CJ2054" s="13">
        <v>0</v>
      </c>
      <c r="CK2054" s="12">
        <f t="shared" si="64"/>
        <v>0</v>
      </c>
      <c r="CL2054" s="36">
        <f t="shared" si="65"/>
        <v>1.8902409322705813</v>
      </c>
      <c r="CM2054" s="13" t="s">
        <v>7128</v>
      </c>
      <c r="CN2054" s="13" t="s">
        <v>7128</v>
      </c>
      <c r="CO2054" s="13" t="s">
        <v>7128</v>
      </c>
      <c r="CP2054" s="13" t="s">
        <v>7128</v>
      </c>
      <c r="CQ2054" s="13">
        <v>1.43</v>
      </c>
      <c r="CR2054" s="13">
        <v>125.62362436586808</v>
      </c>
      <c r="CS2054" s="13" t="s">
        <v>7128</v>
      </c>
      <c r="CT2054" s="13">
        <v>0</v>
      </c>
      <c r="CU2054" s="13">
        <v>-2.3577248731736189</v>
      </c>
      <c r="CV2054" s="13">
        <v>48.353624365868093</v>
      </c>
      <c r="CW2054" s="13">
        <v>0.84299999999999997</v>
      </c>
      <c r="CX2054" s="12">
        <v>-0.36288659793814437</v>
      </c>
      <c r="CY2054" s="12">
        <v>-0.10818415668695067</v>
      </c>
      <c r="CZ2054" s="15">
        <v>149.0197204814568</v>
      </c>
      <c r="DA2054" s="20"/>
      <c r="DB2054" s="20"/>
    </row>
    <row r="2055" spans="1:106">
      <c r="A2055" s="8" t="s">
        <v>3559</v>
      </c>
      <c r="B2055" s="8" t="s">
        <v>3560</v>
      </c>
      <c r="C2055" s="9" t="s">
        <v>7139</v>
      </c>
      <c r="D2055" s="9" t="s">
        <v>7126</v>
      </c>
      <c r="E2055" s="10" t="s">
        <v>7127</v>
      </c>
      <c r="F2055" s="10" t="s">
        <v>7126</v>
      </c>
      <c r="G2055" s="11">
        <v>0.59</v>
      </c>
      <c r="H2055" s="11">
        <v>0.59794078061911171</v>
      </c>
      <c r="I2055" s="12">
        <v>9.0499999999999997E-2</v>
      </c>
      <c r="J2055" s="12">
        <v>0.1106136406460296</v>
      </c>
      <c r="K2055" s="12">
        <v>4.7E-2</v>
      </c>
      <c r="L2055" s="12">
        <v>0.10350000000000001</v>
      </c>
      <c r="M2055" s="12">
        <v>6.8320350000000002E-2</v>
      </c>
      <c r="N2055" s="12">
        <v>0.11005197675962816</v>
      </c>
      <c r="O2055" s="12">
        <v>-0.10860862811470129</v>
      </c>
      <c r="P2055" s="12">
        <v>-0.10952759291065071</v>
      </c>
      <c r="Q2055" s="13">
        <v>0.74299999999999999</v>
      </c>
      <c r="R2055" s="13">
        <v>0</v>
      </c>
      <c r="S2055" s="13">
        <v>0.01</v>
      </c>
      <c r="T2055" s="13">
        <v>0.01</v>
      </c>
      <c r="U2055" s="13">
        <v>0.753</v>
      </c>
      <c r="V2055" s="13">
        <v>0.02</v>
      </c>
      <c r="W2055" s="13">
        <v>0.73299999999999998</v>
      </c>
      <c r="X2055" s="14">
        <v>2.6560424966799469E-2</v>
      </c>
      <c r="Y2055" s="15">
        <v>0.12552301255230125</v>
      </c>
      <c r="Z2055" s="14">
        <v>2.604166666666667E-3</v>
      </c>
      <c r="AA2055" s="14">
        <v>1.3280212483399735E-2</v>
      </c>
      <c r="AB2055" s="14">
        <v>2.6109660574412533E-3</v>
      </c>
      <c r="AC2055" s="14">
        <v>1.3458950201884253E-2</v>
      </c>
      <c r="AD2055" s="13">
        <v>3.1E-2</v>
      </c>
      <c r="AE2055" s="15">
        <v>1.02275</v>
      </c>
      <c r="AF2055" s="14" t="s">
        <v>7128</v>
      </c>
      <c r="AG2055" s="14" t="s">
        <v>7128</v>
      </c>
      <c r="AH2055" s="15">
        <v>0.93170731707317067</v>
      </c>
      <c r="AI2055" s="5" t="s">
        <v>7128</v>
      </c>
      <c r="AJ2055" s="15">
        <v>92.875</v>
      </c>
      <c r="AK2055" s="15">
        <v>92.875</v>
      </c>
      <c r="AL2055" s="15" t="s">
        <v>7128</v>
      </c>
      <c r="AM2055" s="15" t="s">
        <v>7128</v>
      </c>
      <c r="AN2055" s="15">
        <v>0.19399477806788512</v>
      </c>
      <c r="AO2055" s="15">
        <v>6.7545454545454547E-2</v>
      </c>
      <c r="AP2055" s="15">
        <v>366.5</v>
      </c>
      <c r="AQ2055" s="15">
        <v>91.625</v>
      </c>
      <c r="AR2055" s="15">
        <v>0.19188481675392671</v>
      </c>
      <c r="AS2055" s="15">
        <v>6.6636363636363632E-2</v>
      </c>
      <c r="AT2055" s="14">
        <v>0</v>
      </c>
      <c r="AU2055" s="14">
        <v>0</v>
      </c>
      <c r="AV2055" s="12" t="s">
        <v>7128</v>
      </c>
      <c r="AW2055" s="12" t="s">
        <v>7128</v>
      </c>
      <c r="AX2055" s="12" t="s">
        <v>7128</v>
      </c>
      <c r="AY2055" s="12" t="s">
        <v>7128</v>
      </c>
      <c r="AZ2055" s="14" t="s">
        <v>7128</v>
      </c>
      <c r="BA2055" s="14" t="s">
        <v>7128</v>
      </c>
      <c r="BB2055" s="14">
        <v>2.0050125313283208E-3</v>
      </c>
      <c r="BC2055" s="14">
        <v>5.243838489774515E-4</v>
      </c>
      <c r="BD2055" s="14">
        <v>7.2727272727272734E-4</v>
      </c>
      <c r="BE2055" s="14">
        <v>1.8181818181818183E-4</v>
      </c>
      <c r="BF2055" s="14">
        <v>0</v>
      </c>
      <c r="BG2055" s="14" t="s">
        <v>7128</v>
      </c>
      <c r="BH2055" s="13">
        <v>8.0000000000000002E-3</v>
      </c>
      <c r="BI2055" s="13">
        <v>8.0000000000000002E-3</v>
      </c>
      <c r="BJ2055" s="13">
        <v>2E-3</v>
      </c>
      <c r="BK2055" s="13">
        <v>2E-3</v>
      </c>
      <c r="BL2055" s="13">
        <v>11</v>
      </c>
      <c r="BM2055" s="13">
        <v>11</v>
      </c>
      <c r="BN2055" s="13">
        <v>8.0000000000000002E-3</v>
      </c>
      <c r="BO2055" s="13">
        <v>8.0000000000000002E-3</v>
      </c>
      <c r="BP2055" s="13">
        <v>2E-3</v>
      </c>
      <c r="BQ2055" s="13">
        <v>0</v>
      </c>
      <c r="BR2055" s="13">
        <v>0</v>
      </c>
      <c r="BS2055" s="13">
        <v>-8.9999999999999993E-3</v>
      </c>
      <c r="BT2055" s="14">
        <v>-4.5</v>
      </c>
      <c r="BU2055" s="13">
        <v>1.0999999999999999E-2</v>
      </c>
      <c r="BV2055" s="13">
        <v>1.7000000000000001E-2</v>
      </c>
      <c r="BW2055" s="13">
        <v>1.7000000000000001E-2</v>
      </c>
      <c r="BX2055" s="13">
        <v>3.99</v>
      </c>
      <c r="BY2055" s="13">
        <v>3.8140000000000001</v>
      </c>
      <c r="BZ2055" s="13">
        <v>3.83</v>
      </c>
      <c r="CA2055" s="13">
        <v>3.82</v>
      </c>
      <c r="CB2055" s="13">
        <v>0</v>
      </c>
      <c r="CC2055" s="15">
        <v>5.7000000000000002E-2</v>
      </c>
      <c r="CD2055" s="15" t="s">
        <v>7128</v>
      </c>
      <c r="CE2055" s="15">
        <v>0.36</v>
      </c>
      <c r="CF2055" s="15" t="s">
        <v>7128</v>
      </c>
      <c r="CG2055" s="15" t="s">
        <v>7128</v>
      </c>
      <c r="CH2055" s="13" t="s">
        <v>7128</v>
      </c>
      <c r="CI2055" s="13" t="s">
        <v>7128</v>
      </c>
      <c r="CJ2055" s="13">
        <v>0</v>
      </c>
      <c r="CK2055" s="12">
        <f t="shared" si="64"/>
        <v>0</v>
      </c>
      <c r="CL2055" s="36">
        <f t="shared" si="65"/>
        <v>2.8795811518324608</v>
      </c>
      <c r="CM2055" s="13">
        <v>2E-3</v>
      </c>
      <c r="CN2055" s="13" t="s">
        <v>7128</v>
      </c>
      <c r="CO2055" s="13">
        <v>8.0000000000000002E-3</v>
      </c>
      <c r="CP2055" s="13">
        <v>0.74299999999999999</v>
      </c>
      <c r="CQ2055" s="13">
        <v>8.0000000000000002E-3</v>
      </c>
      <c r="CR2055" s="13">
        <v>0.73299999999999998</v>
      </c>
      <c r="CS2055" s="13" t="s">
        <v>7128</v>
      </c>
      <c r="CT2055" s="13">
        <v>0</v>
      </c>
      <c r="CU2055" s="13">
        <v>2E-3</v>
      </c>
      <c r="CV2055" s="13">
        <v>3.82</v>
      </c>
      <c r="CW2055" s="13">
        <v>8.0000000000000002E-3</v>
      </c>
      <c r="CX2055" s="12">
        <v>2.0050125313283208E-3</v>
      </c>
      <c r="CY2055" s="12">
        <v>5.243838489774515E-4</v>
      </c>
      <c r="CZ2055" s="15">
        <v>91.625</v>
      </c>
      <c r="DA2055" s="20"/>
      <c r="DB2055" s="20"/>
    </row>
    <row r="2056" spans="1:106">
      <c r="A2056" s="8" t="s">
        <v>6199</v>
      </c>
      <c r="B2056" s="8" t="s">
        <v>6200</v>
      </c>
      <c r="C2056" s="9" t="s">
        <v>7179</v>
      </c>
      <c r="D2056" s="9" t="s">
        <v>7126</v>
      </c>
      <c r="E2056" s="10" t="s">
        <v>7127</v>
      </c>
      <c r="F2056" s="10" t="s">
        <v>7126</v>
      </c>
      <c r="G2056" s="11">
        <v>0.79</v>
      </c>
      <c r="H2056" s="11">
        <v>0.79</v>
      </c>
      <c r="I2056" s="12">
        <v>9.0499999999999997E-2</v>
      </c>
      <c r="J2056" s="12">
        <v>0.127995</v>
      </c>
      <c r="K2056" s="12">
        <v>3.6999999999999998E-2</v>
      </c>
      <c r="L2056" s="12">
        <v>9.35E-2</v>
      </c>
      <c r="M2056" s="12">
        <v>6.1719349999999999E-2</v>
      </c>
      <c r="N2056" s="12">
        <v>0.127995</v>
      </c>
      <c r="O2056" s="12">
        <v>-0.127995</v>
      </c>
      <c r="P2056" s="12">
        <v>-0.127995</v>
      </c>
      <c r="Q2056" s="13">
        <v>58.7</v>
      </c>
      <c r="R2056" s="13">
        <v>0</v>
      </c>
      <c r="S2056" s="13">
        <v>0</v>
      </c>
      <c r="T2056" s="13">
        <v>0</v>
      </c>
      <c r="U2056" s="13">
        <v>58.7</v>
      </c>
      <c r="V2056" s="13">
        <v>0</v>
      </c>
      <c r="W2056" s="13">
        <v>58.7</v>
      </c>
      <c r="X2056" s="14">
        <v>0</v>
      </c>
      <c r="Y2056" s="15">
        <v>1.467997651203758E-3</v>
      </c>
      <c r="Z2056" s="14" t="s">
        <v>7128</v>
      </c>
      <c r="AA2056" s="14">
        <v>0</v>
      </c>
      <c r="AB2056" s="14" t="s">
        <v>7128</v>
      </c>
      <c r="AC2056" s="14">
        <v>0</v>
      </c>
      <c r="AD2056" s="13">
        <v>0.34499999999999997</v>
      </c>
      <c r="AE2056" s="15">
        <v>0.67447222222222225</v>
      </c>
      <c r="AF2056" s="14">
        <v>4.4721359549995794E-2</v>
      </c>
      <c r="AG2056" s="14">
        <v>0.64063347555368966</v>
      </c>
      <c r="AH2056" s="15">
        <v>0.42424242424242425</v>
      </c>
      <c r="AI2056" s="5" t="s">
        <v>7128</v>
      </c>
      <c r="AJ2056" s="15">
        <v>2348</v>
      </c>
      <c r="AK2056" s="15" t="s">
        <v>7128</v>
      </c>
      <c r="AL2056" s="15" t="s">
        <v>7128</v>
      </c>
      <c r="AM2056" s="15" t="s">
        <v>7128</v>
      </c>
      <c r="AN2056" s="15" t="s">
        <v>7128</v>
      </c>
      <c r="AO2056" s="15">
        <v>1397.6190476190477</v>
      </c>
      <c r="AP2056" s="15" t="s">
        <v>7128</v>
      </c>
      <c r="AQ2056" s="15" t="s">
        <v>7128</v>
      </c>
      <c r="AR2056" s="15" t="s">
        <v>7128</v>
      </c>
      <c r="AS2056" s="15">
        <v>1397.6190476190477</v>
      </c>
      <c r="AT2056" s="14" t="s">
        <v>7128</v>
      </c>
      <c r="AU2056" s="14">
        <v>0</v>
      </c>
      <c r="AV2056" s="12" t="s">
        <v>7128</v>
      </c>
      <c r="AW2056" s="12" t="s">
        <v>7128</v>
      </c>
      <c r="AX2056" s="12" t="s">
        <v>7128</v>
      </c>
      <c r="AY2056" s="12" t="s">
        <v>7128</v>
      </c>
      <c r="AZ2056" s="14" t="s">
        <v>7128</v>
      </c>
      <c r="BA2056" s="14" t="s">
        <v>7128</v>
      </c>
      <c r="BB2056" s="14">
        <v>0</v>
      </c>
      <c r="BC2056" s="14">
        <v>0</v>
      </c>
      <c r="BD2056" s="14" t="s">
        <v>7128</v>
      </c>
      <c r="BE2056" s="14" t="s">
        <v>7128</v>
      </c>
      <c r="BF2056" s="14">
        <v>0</v>
      </c>
      <c r="BG2056" s="14">
        <v>3.0699999999999998E-2</v>
      </c>
      <c r="BH2056" s="13">
        <v>2.5000000000000001E-2</v>
      </c>
      <c r="BI2056" s="13">
        <v>0</v>
      </c>
      <c r="BJ2056" s="13">
        <v>0</v>
      </c>
      <c r="BK2056" s="13">
        <v>0</v>
      </c>
      <c r="BL2056" s="13">
        <v>4.2000000000000003E-2</v>
      </c>
      <c r="BM2056" s="13">
        <v>0</v>
      </c>
      <c r="BN2056" s="13">
        <v>-0.17299999999999999</v>
      </c>
      <c r="BO2056" s="13">
        <v>0</v>
      </c>
      <c r="BP2056" s="13">
        <v>0</v>
      </c>
      <c r="BQ2056" s="13">
        <v>0</v>
      </c>
      <c r="BR2056" s="13">
        <v>0</v>
      </c>
      <c r="BS2056" s="13">
        <v>0</v>
      </c>
      <c r="BT2056" s="14" t="s">
        <v>7128</v>
      </c>
      <c r="BU2056" s="13">
        <v>0</v>
      </c>
      <c r="BV2056" s="13">
        <v>0</v>
      </c>
      <c r="BW2056" s="13">
        <v>0</v>
      </c>
      <c r="BX2056" s="13">
        <v>5.77</v>
      </c>
      <c r="BY2056" s="13">
        <v>5.77</v>
      </c>
      <c r="BZ2056" s="13">
        <v>0</v>
      </c>
      <c r="CA2056" s="13">
        <v>0</v>
      </c>
      <c r="CB2056" s="13">
        <v>0</v>
      </c>
      <c r="CC2056" s="15">
        <v>0.191</v>
      </c>
      <c r="CD2056" s="15">
        <v>0.34799999999999998</v>
      </c>
      <c r="CE2056" s="15">
        <v>0.36</v>
      </c>
      <c r="CF2056" s="15">
        <v>2.9107578830196466</v>
      </c>
      <c r="CG2056" s="15">
        <v>3.0931205519273077</v>
      </c>
      <c r="CH2056" s="13">
        <v>-1.5999999999999973E-3</v>
      </c>
      <c r="CI2056" s="13">
        <v>-5.9999999999999984E-3</v>
      </c>
      <c r="CJ2056" s="13">
        <v>0</v>
      </c>
      <c r="CK2056" s="12">
        <f t="shared" si="64"/>
        <v>0</v>
      </c>
      <c r="CL2056" s="36" t="str">
        <f t="shared" si="65"/>
        <v>NA</v>
      </c>
      <c r="CM2056" s="13" t="s">
        <v>7128</v>
      </c>
      <c r="CN2056" s="13" t="s">
        <v>7128</v>
      </c>
      <c r="CO2056" s="13" t="s">
        <v>7128</v>
      </c>
      <c r="CP2056" s="13" t="s">
        <v>7128</v>
      </c>
      <c r="CQ2056" s="13" t="s">
        <v>7128</v>
      </c>
      <c r="CR2056" s="13" t="s">
        <v>7128</v>
      </c>
      <c r="CS2056" s="13" t="s">
        <v>7128</v>
      </c>
      <c r="CT2056" s="13">
        <v>0</v>
      </c>
      <c r="CU2056" s="13">
        <v>0</v>
      </c>
      <c r="CV2056" s="13">
        <v>0</v>
      </c>
      <c r="CW2056" s="13">
        <v>-0.17299999999999999</v>
      </c>
      <c r="CX2056" s="12">
        <v>0</v>
      </c>
      <c r="CY2056" s="12">
        <v>0</v>
      </c>
      <c r="CZ2056" s="15" t="s">
        <v>7128</v>
      </c>
      <c r="DA2056" s="20"/>
      <c r="DB2056" s="20"/>
    </row>
    <row r="2057" spans="1:106">
      <c r="A2057" s="8" t="s">
        <v>3605</v>
      </c>
      <c r="B2057" s="8" t="s">
        <v>3606</v>
      </c>
      <c r="C2057" s="9" t="s">
        <v>7172</v>
      </c>
      <c r="D2057" s="9" t="s">
        <v>7126</v>
      </c>
      <c r="E2057" s="10" t="s">
        <v>7127</v>
      </c>
      <c r="F2057" s="10" t="s">
        <v>7126</v>
      </c>
      <c r="G2057" s="11">
        <v>1.05</v>
      </c>
      <c r="H2057" s="11">
        <v>1.1044687499999999</v>
      </c>
      <c r="I2057" s="12">
        <v>9.0499999999999997E-2</v>
      </c>
      <c r="J2057" s="12">
        <v>0.156454421875</v>
      </c>
      <c r="K2057" s="12">
        <v>5.1999999999999998E-2</v>
      </c>
      <c r="L2057" s="12">
        <v>0.1085</v>
      </c>
      <c r="M2057" s="12">
        <v>7.162085E-2</v>
      </c>
      <c r="N2057" s="12">
        <v>0.14848025826727065</v>
      </c>
      <c r="O2057" s="12">
        <v>-0.15521730847293813</v>
      </c>
      <c r="P2057" s="12">
        <v>-0.10820741885068259</v>
      </c>
      <c r="Q2057" s="13">
        <v>16</v>
      </c>
      <c r="R2057" s="13">
        <v>0</v>
      </c>
      <c r="S2057" s="13">
        <v>1.66</v>
      </c>
      <c r="T2057" s="13">
        <v>1.66</v>
      </c>
      <c r="U2057" s="13">
        <v>17.66</v>
      </c>
      <c r="V2057" s="13">
        <v>2.98</v>
      </c>
      <c r="W2057" s="13">
        <v>14.68</v>
      </c>
      <c r="X2057" s="14">
        <v>0.16874292185730463</v>
      </c>
      <c r="Y2057" s="15">
        <v>0.16538461538461538</v>
      </c>
      <c r="Z2057" s="14">
        <v>7.1367153912295783E-2</v>
      </c>
      <c r="AA2057" s="14">
        <v>9.3997734994337487E-2</v>
      </c>
      <c r="AB2057" s="14">
        <v>7.6851851851851838E-2</v>
      </c>
      <c r="AC2057" s="14">
        <v>0.10375</v>
      </c>
      <c r="AD2057" s="13">
        <v>0.246</v>
      </c>
      <c r="AE2057" s="15">
        <v>2.3398888888888894</v>
      </c>
      <c r="AF2057" s="14">
        <v>0.15811388300841897</v>
      </c>
      <c r="AG2057" s="14">
        <v>0.95817013103101889</v>
      </c>
      <c r="AH2057" s="15">
        <v>0.55714285714285716</v>
      </c>
      <c r="AI2057" s="5">
        <v>3.0410958904109591</v>
      </c>
      <c r="AJ2057" s="15">
        <v>666.66666666666663</v>
      </c>
      <c r="AK2057" s="15">
        <v>666.66666666666663</v>
      </c>
      <c r="AL2057" s="15" t="s">
        <v>7128</v>
      </c>
      <c r="AM2057" s="15" t="s">
        <v>7128</v>
      </c>
      <c r="AN2057" s="15">
        <v>0.7407407407407407</v>
      </c>
      <c r="AO2057" s="15">
        <v>1.5238095238095237</v>
      </c>
      <c r="AP2057" s="15">
        <v>13.225225225225223</v>
      </c>
      <c r="AQ2057" s="15">
        <v>8.5847953216374275</v>
      </c>
      <c r="AR2057" s="15">
        <v>1.2765217391304347</v>
      </c>
      <c r="AS2057" s="15">
        <v>1.3980952380952381</v>
      </c>
      <c r="AT2057" s="14">
        <v>0</v>
      </c>
      <c r="AU2057" s="14">
        <v>0</v>
      </c>
      <c r="AV2057" s="12" t="s">
        <v>7128</v>
      </c>
      <c r="AW2057" s="12">
        <v>-0.25600000000000001</v>
      </c>
      <c r="AX2057" s="12">
        <v>0.14599999999999999</v>
      </c>
      <c r="AY2057" s="12">
        <v>-0.11800000000000001</v>
      </c>
      <c r="AZ2057" s="14" t="s">
        <v>7128</v>
      </c>
      <c r="BA2057" s="14" t="s">
        <v>7128</v>
      </c>
      <c r="BB2057" s="14">
        <v>1.2371134020618558E-3</v>
      </c>
      <c r="BC2057" s="14">
        <v>4.027283941658806E-2</v>
      </c>
      <c r="BD2057" s="14">
        <v>2.2857142857142859E-3</v>
      </c>
      <c r="BE2057" s="14">
        <v>0.10571428571428572</v>
      </c>
      <c r="BF2057" s="14">
        <v>0.5</v>
      </c>
      <c r="BG2057" s="14">
        <v>2.3799999999999998E-2</v>
      </c>
      <c r="BH2057" s="13">
        <v>2.4E-2</v>
      </c>
      <c r="BI2057" s="13">
        <v>2.4E-2</v>
      </c>
      <c r="BJ2057" s="13">
        <v>1.1100000000000001</v>
      </c>
      <c r="BK2057" s="13">
        <v>1.1100000000000001</v>
      </c>
      <c r="BL2057" s="13">
        <v>10.5</v>
      </c>
      <c r="BM2057" s="13">
        <v>10.5</v>
      </c>
      <c r="BN2057" s="13">
        <v>1.71</v>
      </c>
      <c r="BO2057" s="13">
        <v>1.71</v>
      </c>
      <c r="BP2057" s="13">
        <v>0.55500000000000005</v>
      </c>
      <c r="BQ2057" s="13">
        <v>4.7770000000000001</v>
      </c>
      <c r="BR2057" s="13">
        <v>-3.3000000000000002E-2</v>
      </c>
      <c r="BS2057" s="13">
        <v>-2.1800000000000002</v>
      </c>
      <c r="BT2057" s="14">
        <v>-3.9873873873873871</v>
      </c>
      <c r="BU2057" s="13">
        <v>2.7680000000000002</v>
      </c>
      <c r="BV2057" s="13">
        <v>-2.54</v>
      </c>
      <c r="BW2057" s="13">
        <v>2.2370000000000001</v>
      </c>
      <c r="BX2057" s="13">
        <v>19.399999999999999</v>
      </c>
      <c r="BY2057" s="13">
        <v>13.780999999999999</v>
      </c>
      <c r="BZ2057" s="13">
        <v>21.6</v>
      </c>
      <c r="CA2057" s="13">
        <v>11.500000000000002</v>
      </c>
      <c r="CB2057" s="13">
        <v>0</v>
      </c>
      <c r="CC2057" s="15">
        <v>1.01</v>
      </c>
      <c r="CD2057" s="15">
        <v>0.502</v>
      </c>
      <c r="CE2057" s="15">
        <v>0.36</v>
      </c>
      <c r="CF2057" s="15" t="s">
        <v>7128</v>
      </c>
      <c r="CG2057" s="15" t="s">
        <v>7128</v>
      </c>
      <c r="CH2057" s="13" t="s">
        <v>7128</v>
      </c>
      <c r="CI2057" s="13" t="s">
        <v>7128</v>
      </c>
      <c r="CJ2057" s="13">
        <v>0</v>
      </c>
      <c r="CK2057" s="12">
        <f t="shared" si="64"/>
        <v>0</v>
      </c>
      <c r="CL2057" s="36">
        <f t="shared" si="65"/>
        <v>0.9130434782608694</v>
      </c>
      <c r="CM2057" s="13">
        <v>0.92600000000000005</v>
      </c>
      <c r="CN2057" s="13">
        <v>0.60399999999999998</v>
      </c>
      <c r="CO2057" s="13">
        <v>2.4E-2</v>
      </c>
      <c r="CP2057" s="13">
        <v>16</v>
      </c>
      <c r="CQ2057" s="13">
        <v>1.71</v>
      </c>
      <c r="CR2057" s="13">
        <v>14.68</v>
      </c>
      <c r="CS2057" s="13" t="s">
        <v>7128</v>
      </c>
      <c r="CT2057" s="13">
        <v>0</v>
      </c>
      <c r="CU2057" s="13">
        <v>1.1100000000000001</v>
      </c>
      <c r="CV2057" s="13">
        <v>11.500000000000002</v>
      </c>
      <c r="CW2057" s="13">
        <v>1.71</v>
      </c>
      <c r="CX2057" s="12">
        <v>1.2371134020618558E-3</v>
      </c>
      <c r="CY2057" s="12">
        <v>4.027283941658806E-2</v>
      </c>
      <c r="CZ2057" s="15">
        <v>8.5847953216374275</v>
      </c>
      <c r="DA2057" s="20"/>
      <c r="DB2057" s="20"/>
    </row>
    <row r="2058" spans="1:106" ht="24">
      <c r="A2058" s="8" t="s">
        <v>6911</v>
      </c>
      <c r="B2058" s="8" t="s">
        <v>6912</v>
      </c>
      <c r="C2058" s="9" t="s">
        <v>7178</v>
      </c>
      <c r="D2058" s="9" t="s">
        <v>7126</v>
      </c>
      <c r="E2058" s="10" t="s">
        <v>7127</v>
      </c>
      <c r="F2058" s="10" t="s">
        <v>7126</v>
      </c>
      <c r="G2058" s="11">
        <v>1.1000000000000001</v>
      </c>
      <c r="H2058" s="11">
        <v>1.1000000000000001</v>
      </c>
      <c r="I2058" s="12">
        <v>9.0499999999999997E-2</v>
      </c>
      <c r="J2058" s="12">
        <v>0.15604999999999999</v>
      </c>
      <c r="K2058" s="12">
        <v>4.7E-2</v>
      </c>
      <c r="L2058" s="12">
        <v>0.10350000000000001</v>
      </c>
      <c r="M2058" s="12">
        <v>6.8320350000000002E-2</v>
      </c>
      <c r="N2058" s="12">
        <v>0.15604999999999999</v>
      </c>
      <c r="O2058" s="12">
        <v>-0.15604999999999999</v>
      </c>
      <c r="P2058" s="12">
        <v>-0.15604999999999999</v>
      </c>
      <c r="Q2058" s="13">
        <v>0.38900000000000001</v>
      </c>
      <c r="R2058" s="13">
        <v>0</v>
      </c>
      <c r="S2058" s="13">
        <v>0</v>
      </c>
      <c r="T2058" s="13">
        <v>0</v>
      </c>
      <c r="U2058" s="13">
        <v>0.38900000000000001</v>
      </c>
      <c r="V2058" s="13">
        <v>0</v>
      </c>
      <c r="W2058" s="13">
        <v>0.38900000000000001</v>
      </c>
      <c r="X2058" s="14">
        <v>0</v>
      </c>
      <c r="Y2058" s="15">
        <v>0.14705882352941177</v>
      </c>
      <c r="Z2058" s="14" t="s">
        <v>7128</v>
      </c>
      <c r="AA2058" s="14">
        <v>0</v>
      </c>
      <c r="AB2058" s="14" t="s">
        <v>7128</v>
      </c>
      <c r="AC2058" s="14">
        <v>0</v>
      </c>
      <c r="AD2058" s="13">
        <v>1.4E-2</v>
      </c>
      <c r="AE2058" s="15">
        <v>0.66875000000000007</v>
      </c>
      <c r="AF2058" s="14">
        <v>5.4772255750516613E-2</v>
      </c>
      <c r="AG2058" s="14">
        <v>0.86266302807063666</v>
      </c>
      <c r="AH2058" s="15">
        <v>0.50943396226415105</v>
      </c>
      <c r="AI2058" s="5" t="s">
        <v>7128</v>
      </c>
      <c r="AJ2058" s="15" t="s">
        <v>7128</v>
      </c>
      <c r="AK2058" s="15" t="s">
        <v>7128</v>
      </c>
      <c r="AL2058" s="15" t="s">
        <v>7128</v>
      </c>
      <c r="AM2058" s="15" t="s">
        <v>7128</v>
      </c>
      <c r="AN2058" s="15" t="s">
        <v>7128</v>
      </c>
      <c r="AO2058" s="15" t="s">
        <v>7128</v>
      </c>
      <c r="AP2058" s="15" t="s">
        <v>7128</v>
      </c>
      <c r="AQ2058" s="15" t="s">
        <v>7128</v>
      </c>
      <c r="AR2058" s="15" t="s">
        <v>7128</v>
      </c>
      <c r="AS2058" s="15" t="s">
        <v>7128</v>
      </c>
      <c r="AT2058" s="14" t="s">
        <v>7128</v>
      </c>
      <c r="AU2058" s="14">
        <v>0</v>
      </c>
      <c r="AV2058" s="12" t="s">
        <v>7128</v>
      </c>
      <c r="AW2058" s="12" t="s">
        <v>7128</v>
      </c>
      <c r="AX2058" s="12" t="s">
        <v>7128</v>
      </c>
      <c r="AY2058" s="12" t="s">
        <v>7128</v>
      </c>
      <c r="AZ2058" s="14" t="s">
        <v>7128</v>
      </c>
      <c r="BA2058" s="14" t="s">
        <v>7128</v>
      </c>
      <c r="BB2058" s="14">
        <v>0</v>
      </c>
      <c r="BC2058" s="14">
        <v>0</v>
      </c>
      <c r="BD2058" s="14" t="s">
        <v>7128</v>
      </c>
      <c r="BE2058" s="14" t="s">
        <v>7128</v>
      </c>
      <c r="BF2058" s="14">
        <v>0</v>
      </c>
      <c r="BG2058" s="14" t="s">
        <v>7128</v>
      </c>
      <c r="BH2058" s="13">
        <v>0</v>
      </c>
      <c r="BI2058" s="13">
        <v>0</v>
      </c>
      <c r="BJ2058" s="13">
        <v>0</v>
      </c>
      <c r="BK2058" s="13">
        <v>0</v>
      </c>
      <c r="BL2058" s="13">
        <v>0</v>
      </c>
      <c r="BM2058" s="13">
        <v>0</v>
      </c>
      <c r="BN2058" s="13">
        <v>0</v>
      </c>
      <c r="BO2058" s="13">
        <v>0</v>
      </c>
      <c r="BP2058" s="13">
        <v>0</v>
      </c>
      <c r="BQ2058" s="13">
        <v>0</v>
      </c>
      <c r="BR2058" s="13">
        <v>0</v>
      </c>
      <c r="BS2058" s="13">
        <v>0</v>
      </c>
      <c r="BT2058" s="14" t="s">
        <v>7128</v>
      </c>
      <c r="BU2058" s="13">
        <v>0</v>
      </c>
      <c r="BV2058" s="13">
        <v>0</v>
      </c>
      <c r="BW2058" s="13">
        <v>0</v>
      </c>
      <c r="BX2058" s="13">
        <v>3.45</v>
      </c>
      <c r="BY2058" s="13">
        <v>7.72</v>
      </c>
      <c r="BZ2058" s="13">
        <v>0</v>
      </c>
      <c r="CA2058" s="13">
        <v>0</v>
      </c>
      <c r="CB2058" s="13">
        <v>0</v>
      </c>
      <c r="CC2058" s="15">
        <v>0.315</v>
      </c>
      <c r="CD2058" s="15">
        <v>0.09</v>
      </c>
      <c r="CE2058" s="15">
        <v>0.36</v>
      </c>
      <c r="CF2058" s="15">
        <v>1.4731424207802617</v>
      </c>
      <c r="CG2058" s="15">
        <v>1.7692501590105234</v>
      </c>
      <c r="CH2058" s="13">
        <v>0.58111111111111113</v>
      </c>
      <c r="CI2058" s="13">
        <v>-0.16677777777777777</v>
      </c>
      <c r="CJ2058" s="13">
        <v>0</v>
      </c>
      <c r="CK2058" s="12">
        <f t="shared" si="64"/>
        <v>0</v>
      </c>
      <c r="CL2058" s="36" t="str">
        <f t="shared" si="65"/>
        <v>NA</v>
      </c>
      <c r="CM2058" s="13" t="s">
        <v>7128</v>
      </c>
      <c r="CN2058" s="13" t="s">
        <v>7128</v>
      </c>
      <c r="CO2058" s="13" t="s">
        <v>7128</v>
      </c>
      <c r="CP2058" s="13" t="s">
        <v>7128</v>
      </c>
      <c r="CQ2058" s="13" t="s">
        <v>7128</v>
      </c>
      <c r="CR2058" s="13" t="s">
        <v>7128</v>
      </c>
      <c r="CS2058" s="13" t="s">
        <v>7128</v>
      </c>
      <c r="CT2058" s="13">
        <v>4.8839999999999995</v>
      </c>
      <c r="CU2058" s="13">
        <v>-2.8920000000000003</v>
      </c>
      <c r="CV2058" s="13">
        <v>4.8839999999999995</v>
      </c>
      <c r="CW2058" s="13">
        <v>0</v>
      </c>
      <c r="CX2058" s="12">
        <v>-0.34701223902087835</v>
      </c>
      <c r="CY2058" s="12">
        <v>-0.22945096794668363</v>
      </c>
      <c r="CZ2058" s="15" t="s">
        <v>7128</v>
      </c>
      <c r="DA2058" s="20"/>
      <c r="DB2058" s="20"/>
    </row>
    <row r="2059" spans="1:106" ht="24">
      <c r="A2059" s="8" t="s">
        <v>389</v>
      </c>
      <c r="B2059" s="8" t="s">
        <v>390</v>
      </c>
      <c r="C2059" s="9" t="s">
        <v>7137</v>
      </c>
      <c r="D2059" s="9" t="s">
        <v>7126</v>
      </c>
      <c r="E2059" s="10" t="s">
        <v>7127</v>
      </c>
      <c r="F2059" s="10" t="s">
        <v>7126</v>
      </c>
      <c r="G2059" s="11">
        <v>0.51</v>
      </c>
      <c r="H2059" s="11">
        <v>0.51</v>
      </c>
      <c r="I2059" s="12">
        <v>9.0499999999999997E-2</v>
      </c>
      <c r="J2059" s="12">
        <v>0.102655</v>
      </c>
      <c r="K2059" s="12">
        <v>3.2000000000000001E-2</v>
      </c>
      <c r="L2059" s="12">
        <v>8.8499999999999995E-2</v>
      </c>
      <c r="M2059" s="12">
        <v>5.8418850000000001E-2</v>
      </c>
      <c r="N2059" s="12">
        <v>0.102655</v>
      </c>
      <c r="O2059" s="12">
        <v>9.1195930644019652E-3</v>
      </c>
      <c r="P2059" s="12">
        <v>-1.1840291630573971E-2</v>
      </c>
      <c r="Q2059" s="13">
        <v>2158.1</v>
      </c>
      <c r="R2059" s="13">
        <v>0</v>
      </c>
      <c r="S2059" s="13">
        <v>0</v>
      </c>
      <c r="T2059" s="13">
        <v>0</v>
      </c>
      <c r="U2059" s="13">
        <v>2158.1</v>
      </c>
      <c r="V2059" s="13">
        <v>0</v>
      </c>
      <c r="W2059" s="13">
        <v>2158.1</v>
      </c>
      <c r="X2059" s="14">
        <v>0</v>
      </c>
      <c r="Y2059" s="15">
        <v>5.2154735649997015E-3</v>
      </c>
      <c r="Z2059" s="14" t="s">
        <v>7128</v>
      </c>
      <c r="AA2059" s="14">
        <v>0</v>
      </c>
      <c r="AB2059" s="14" t="s">
        <v>7128</v>
      </c>
      <c r="AC2059" s="14">
        <v>0</v>
      </c>
      <c r="AD2059" s="13">
        <v>1.29</v>
      </c>
      <c r="AE2059" s="15">
        <v>1.9554444444444445</v>
      </c>
      <c r="AF2059" s="14">
        <v>0.22583179581272428</v>
      </c>
      <c r="AG2059" s="14">
        <v>0.37727194124008057</v>
      </c>
      <c r="AH2059" s="15">
        <v>0.19685039370078738</v>
      </c>
      <c r="AI2059" s="5">
        <v>9.7080000000000002</v>
      </c>
      <c r="AJ2059" s="15">
        <v>8.54016620498615</v>
      </c>
      <c r="AK2059" s="15">
        <v>8.54016620498615</v>
      </c>
      <c r="AL2059" s="15">
        <v>9.1489361702127674</v>
      </c>
      <c r="AM2059" s="15" t="s">
        <v>7128</v>
      </c>
      <c r="AN2059" s="15" t="s">
        <v>7128</v>
      </c>
      <c r="AO2059" s="15">
        <v>2.2161634832614499</v>
      </c>
      <c r="AP2059" s="15">
        <v>8.8920477956324682</v>
      </c>
      <c r="AQ2059" s="15">
        <v>6.7356429463171041</v>
      </c>
      <c r="AR2059" s="15" t="s">
        <v>7128</v>
      </c>
      <c r="AS2059" s="15">
        <v>2.2161634832614499</v>
      </c>
      <c r="AT2059" s="14">
        <v>0.29875939849624061</v>
      </c>
      <c r="AU2059" s="14">
        <v>3.4982855289374913E-2</v>
      </c>
      <c r="AV2059" s="12">
        <v>3.8300000000000001E-2</v>
      </c>
      <c r="AW2059" s="12">
        <v>4.8399999999999999E-2</v>
      </c>
      <c r="AX2059" s="12">
        <v>7.7499999999999999E-2</v>
      </c>
      <c r="AY2059" s="12">
        <v>8.1199999999999994E-2</v>
      </c>
      <c r="AZ2059" s="14" t="s">
        <v>7128</v>
      </c>
      <c r="BA2059" s="14">
        <v>0.13300000000000001</v>
      </c>
      <c r="BB2059" s="14">
        <v>0.11177459306440196</v>
      </c>
      <c r="BC2059" s="14">
        <v>9.0814708369426025E-2</v>
      </c>
      <c r="BD2059" s="14">
        <v>0.25949887040460051</v>
      </c>
      <c r="BE2059" s="14">
        <v>0.2492298213185459</v>
      </c>
      <c r="BF2059" s="14">
        <v>0.33735571878279119</v>
      </c>
      <c r="BG2059" s="14">
        <v>3.6900000000000002E-2</v>
      </c>
      <c r="BH2059" s="13">
        <v>252.7</v>
      </c>
      <c r="BI2059" s="13">
        <v>252.7</v>
      </c>
      <c r="BJ2059" s="13">
        <v>242.7</v>
      </c>
      <c r="BK2059" s="13">
        <v>242.7</v>
      </c>
      <c r="BL2059" s="13">
        <v>973.8</v>
      </c>
      <c r="BM2059" s="13">
        <v>973.8</v>
      </c>
      <c r="BN2059" s="13">
        <v>320.39999999999998</v>
      </c>
      <c r="BO2059" s="13">
        <v>320.39999999999998</v>
      </c>
      <c r="BP2059" s="13">
        <v>160.82376705141658</v>
      </c>
      <c r="BQ2059" s="13">
        <v>0</v>
      </c>
      <c r="BR2059" s="13">
        <v>0</v>
      </c>
      <c r="BS2059" s="13">
        <v>-70.5</v>
      </c>
      <c r="BT2059" s="14">
        <v>-0.43836804281210884</v>
      </c>
      <c r="BU2059" s="13">
        <v>231.32376705141658</v>
      </c>
      <c r="BV2059" s="13">
        <v>323.2</v>
      </c>
      <c r="BW2059" s="13">
        <v>323.2</v>
      </c>
      <c r="BX2059" s="13">
        <v>2260.8000000000002</v>
      </c>
      <c r="BY2059" s="13">
        <v>1770.9000000000003</v>
      </c>
      <c r="BZ2059" s="13">
        <v>0</v>
      </c>
      <c r="CA2059" s="13">
        <v>0</v>
      </c>
      <c r="CB2059" s="13">
        <v>-75.496499999999997</v>
      </c>
      <c r="CC2059" s="15">
        <v>0.56799999999999995</v>
      </c>
      <c r="CD2059" s="15">
        <v>0.98</v>
      </c>
      <c r="CE2059" s="15">
        <v>0.36</v>
      </c>
      <c r="CF2059" s="15">
        <v>1.4528862060868284</v>
      </c>
      <c r="CG2059" s="15">
        <v>0.65893639530704085</v>
      </c>
      <c r="CH2059" s="13">
        <v>216.97999999999996</v>
      </c>
      <c r="CI2059" s="13">
        <v>214.54000000000002</v>
      </c>
      <c r="CJ2059" s="13">
        <v>-75.496499999999997</v>
      </c>
      <c r="CK2059" s="12">
        <f t="shared" si="64"/>
        <v>0.23359065594059406</v>
      </c>
      <c r="CL2059" s="36" t="str">
        <f t="shared" si="65"/>
        <v>NA</v>
      </c>
      <c r="CM2059" s="13">
        <v>381.2</v>
      </c>
      <c r="CN2059" s="13">
        <v>128.6</v>
      </c>
      <c r="CO2059" s="13">
        <v>252.7</v>
      </c>
      <c r="CP2059" s="13">
        <v>2158.1</v>
      </c>
      <c r="CQ2059" s="13">
        <v>320.39999999999998</v>
      </c>
      <c r="CR2059" s="13">
        <v>2158.1</v>
      </c>
      <c r="CS2059" s="13">
        <v>323.2</v>
      </c>
      <c r="CT2059" s="13">
        <v>4.2040000000000006</v>
      </c>
      <c r="CU2059" s="13">
        <v>240.66</v>
      </c>
      <c r="CV2059" s="13">
        <v>4.2040000000000006</v>
      </c>
      <c r="CW2059" s="13">
        <v>320.39999999999998</v>
      </c>
      <c r="CX2059" s="12">
        <v>0.11066647122918986</v>
      </c>
      <c r="CY2059" s="12">
        <v>8.9838101157866501E-2</v>
      </c>
      <c r="CZ2059" s="15">
        <v>6.7356429463171041</v>
      </c>
      <c r="DA2059" s="20"/>
      <c r="DB2059" s="20"/>
    </row>
    <row r="2060" spans="1:106">
      <c r="A2060" s="8" t="s">
        <v>3391</v>
      </c>
      <c r="B2060" s="8" t="s">
        <v>3392</v>
      </c>
      <c r="C2060" s="9" t="s">
        <v>7149</v>
      </c>
      <c r="D2060" s="9" t="s">
        <v>7126</v>
      </c>
      <c r="E2060" s="10" t="s">
        <v>7127</v>
      </c>
      <c r="F2060" s="10" t="s">
        <v>7126</v>
      </c>
      <c r="G2060" s="11">
        <v>0.85</v>
      </c>
      <c r="H2060" s="11">
        <v>0.91052517265538979</v>
      </c>
      <c r="I2060" s="12">
        <v>9.0499999999999997E-2</v>
      </c>
      <c r="J2060" s="12">
        <v>0.13890252812531279</v>
      </c>
      <c r="K2060" s="12">
        <v>4.7E-2</v>
      </c>
      <c r="L2060" s="12">
        <v>0.10350000000000001</v>
      </c>
      <c r="M2060" s="12">
        <v>6.8320350000000002E-2</v>
      </c>
      <c r="N2060" s="12">
        <v>0.13191971161779228</v>
      </c>
      <c r="O2060" s="12">
        <v>0.18548771577712631</v>
      </c>
      <c r="P2060" s="12">
        <v>5.3268825205458198E-2</v>
      </c>
      <c r="Q2060" s="13">
        <v>19.399999999999999</v>
      </c>
      <c r="R2060" s="13">
        <v>0</v>
      </c>
      <c r="S2060" s="13">
        <v>2.13</v>
      </c>
      <c r="T2060" s="13">
        <v>2.13</v>
      </c>
      <c r="U2060" s="13">
        <v>21.529999999999998</v>
      </c>
      <c r="V2060" s="13">
        <v>0.29799999999999999</v>
      </c>
      <c r="W2060" s="13">
        <v>21.231999999999999</v>
      </c>
      <c r="X2060" s="14">
        <v>1.3841151881096145E-2</v>
      </c>
      <c r="Y2060" s="15">
        <v>0.3236245954692557</v>
      </c>
      <c r="Z2060" s="14">
        <v>0.2886178861788618</v>
      </c>
      <c r="AA2060" s="14">
        <v>9.8931723176962388E-2</v>
      </c>
      <c r="AB2060" s="14">
        <v>0.40571428571428569</v>
      </c>
      <c r="AC2060" s="14">
        <v>0.10979381443298969</v>
      </c>
      <c r="AD2060" s="13">
        <v>3.13</v>
      </c>
      <c r="AE2060" s="15">
        <v>0.18155555555555555</v>
      </c>
      <c r="AF2060" s="14" t="s">
        <v>7128</v>
      </c>
      <c r="AG2060" s="14" t="s">
        <v>7128</v>
      </c>
      <c r="AH2060" s="15">
        <v>0.76248821866164007</v>
      </c>
      <c r="AI2060" s="5">
        <v>9.601990049751242</v>
      </c>
      <c r="AJ2060" s="15">
        <v>14.586466165413531</v>
      </c>
      <c r="AK2060" s="15">
        <v>14.586466165413531</v>
      </c>
      <c r="AL2060" s="15">
        <v>15.418719211822658</v>
      </c>
      <c r="AM2060" s="15">
        <v>0.45582706766917286</v>
      </c>
      <c r="AN2060" s="15">
        <v>3.695238095238095</v>
      </c>
      <c r="AO2060" s="15">
        <v>1.4057971014492752</v>
      </c>
      <c r="AP2060" s="15">
        <v>11.001036269430053</v>
      </c>
      <c r="AQ2060" s="15">
        <v>9.2716157205240162</v>
      </c>
      <c r="AR2060" s="15">
        <v>2.9980231573001976</v>
      </c>
      <c r="AS2060" s="15">
        <v>1.5385507246376811</v>
      </c>
      <c r="AT2060" s="14">
        <v>0</v>
      </c>
      <c r="AU2060" s="14">
        <v>0</v>
      </c>
      <c r="AV2060" s="12">
        <v>0.996</v>
      </c>
      <c r="AW2060" s="12">
        <v>0.251</v>
      </c>
      <c r="AX2060" s="12">
        <v>0.33700000000000002</v>
      </c>
      <c r="AY2060" s="12">
        <v>0.254</v>
      </c>
      <c r="AZ2060" s="14">
        <v>0.32</v>
      </c>
      <c r="BA2060" s="14">
        <v>0.106</v>
      </c>
      <c r="BB2060" s="14">
        <v>0.32439024390243909</v>
      </c>
      <c r="BC2060" s="14">
        <v>0.18518853682325048</v>
      </c>
      <c r="BD2060" s="14">
        <v>9.6376811594202902E-2</v>
      </c>
      <c r="BE2060" s="14">
        <v>0.1398550724637681</v>
      </c>
      <c r="BF2060" s="14">
        <v>0.35145631067961164</v>
      </c>
      <c r="BG2060" s="14" t="s">
        <v>7128</v>
      </c>
      <c r="BH2060" s="13">
        <v>1.33</v>
      </c>
      <c r="BI2060" s="13">
        <v>1.33</v>
      </c>
      <c r="BJ2060" s="13">
        <v>1.93</v>
      </c>
      <c r="BK2060" s="13">
        <v>1.93</v>
      </c>
      <c r="BL2060" s="13">
        <v>13.8</v>
      </c>
      <c r="BM2060" s="13">
        <v>13.8</v>
      </c>
      <c r="BN2060" s="13">
        <v>2.29</v>
      </c>
      <c r="BO2060" s="13">
        <v>2.29</v>
      </c>
      <c r="BP2060" s="13">
        <v>1.2516893203883497</v>
      </c>
      <c r="BQ2060" s="13">
        <v>0</v>
      </c>
      <c r="BR2060" s="13">
        <v>0</v>
      </c>
      <c r="BS2060" s="13">
        <v>-0.41499999999999998</v>
      </c>
      <c r="BT2060" s="14">
        <v>-0.33155192206261047</v>
      </c>
      <c r="BU2060" s="13">
        <v>1.6666893203883497</v>
      </c>
      <c r="BV2060" s="13">
        <v>1.7450000000000001</v>
      </c>
      <c r="BW2060" s="13">
        <v>1.7450000000000001</v>
      </c>
      <c r="BX2060" s="13">
        <v>4.0999999999999996</v>
      </c>
      <c r="BY2060" s="13">
        <v>6.7589999999999986</v>
      </c>
      <c r="BZ2060" s="13">
        <v>5.25</v>
      </c>
      <c r="CA2060" s="13">
        <v>7.0819999999999999</v>
      </c>
      <c r="CB2060" s="13">
        <v>0</v>
      </c>
      <c r="CC2060" s="15">
        <v>3.5000000000000003E-2</v>
      </c>
      <c r="CD2060" s="15">
        <v>0.127</v>
      </c>
      <c r="CE2060" s="15">
        <v>0.36</v>
      </c>
      <c r="CF2060" s="15">
        <v>0.55408289496680263</v>
      </c>
      <c r="CG2060" s="15">
        <v>0.62140687713939102</v>
      </c>
      <c r="CH2060" s="13">
        <v>0.70039999999999991</v>
      </c>
      <c r="CI2060" s="13">
        <v>0.37360000000000004</v>
      </c>
      <c r="CJ2060" s="13">
        <v>0</v>
      </c>
      <c r="CK2060" s="12">
        <f t="shared" si="64"/>
        <v>0</v>
      </c>
      <c r="CL2060" s="36">
        <f t="shared" si="65"/>
        <v>1.9486020898051399</v>
      </c>
      <c r="CM2060" s="13">
        <v>2.06</v>
      </c>
      <c r="CN2060" s="13">
        <v>0.72399999999999998</v>
      </c>
      <c r="CO2060" s="13">
        <v>1.33</v>
      </c>
      <c r="CP2060" s="13">
        <v>19.399999999999999</v>
      </c>
      <c r="CQ2060" s="13">
        <v>2.29</v>
      </c>
      <c r="CR2060" s="13">
        <v>21.231999999999999</v>
      </c>
      <c r="CS2060" s="13" t="s">
        <v>7128</v>
      </c>
      <c r="CT2060" s="13">
        <v>0.19820000000000002</v>
      </c>
      <c r="CU2060" s="13">
        <v>1.8186</v>
      </c>
      <c r="CV2060" s="13">
        <v>7.2801999999999998</v>
      </c>
      <c r="CW2060" s="13">
        <v>2.29</v>
      </c>
      <c r="CX2060" s="12">
        <v>0.28351402912847246</v>
      </c>
      <c r="CY2060" s="12">
        <v>0.16952819430202648</v>
      </c>
      <c r="CZ2060" s="15">
        <v>9.2716157205240162</v>
      </c>
      <c r="DA2060" s="20"/>
      <c r="DB2060" s="20"/>
    </row>
    <row r="2061" spans="1:106">
      <c r="A2061" s="8" t="s">
        <v>2967</v>
      </c>
      <c r="B2061" s="8" t="s">
        <v>2968</v>
      </c>
      <c r="C2061" s="9" t="s">
        <v>7148</v>
      </c>
      <c r="D2061" s="9" t="s">
        <v>7126</v>
      </c>
      <c r="E2061" s="10" t="s">
        <v>7127</v>
      </c>
      <c r="F2061" s="10" t="s">
        <v>7126</v>
      </c>
      <c r="G2061" s="11">
        <v>0.67</v>
      </c>
      <c r="H2061" s="11">
        <v>1.1377008310249308</v>
      </c>
      <c r="I2061" s="12">
        <v>9.0499999999999997E-2</v>
      </c>
      <c r="J2061" s="12">
        <v>0.15946192520775623</v>
      </c>
      <c r="K2061" s="12">
        <v>4.1999999999999996E-2</v>
      </c>
      <c r="L2061" s="12">
        <v>9.8500000000000004E-2</v>
      </c>
      <c r="M2061" s="12">
        <v>6.5019850000000004E-2</v>
      </c>
      <c r="N2061" s="12">
        <v>0.11628840511278198</v>
      </c>
      <c r="O2061" s="12">
        <v>-7.7643743389574416E-2</v>
      </c>
      <c r="P2061" s="12">
        <v>-3.7008206302095892E-2</v>
      </c>
      <c r="Q2061" s="13">
        <v>2.66</v>
      </c>
      <c r="R2061" s="13">
        <v>0</v>
      </c>
      <c r="S2061" s="13">
        <v>2.2400000000000002</v>
      </c>
      <c r="T2061" s="13">
        <v>2.2400000000000002</v>
      </c>
      <c r="U2061" s="13">
        <v>4.9000000000000004</v>
      </c>
      <c r="V2061" s="13">
        <v>0.60799999999999998</v>
      </c>
      <c r="W2061" s="13">
        <v>4.2920000000000007</v>
      </c>
      <c r="X2061" s="14">
        <v>0.12408163265306121</v>
      </c>
      <c r="Y2061" s="15">
        <v>1.2831858407079646</v>
      </c>
      <c r="Z2061" s="14">
        <v>0.434108527131783</v>
      </c>
      <c r="AA2061" s="14">
        <v>0.45714285714285713</v>
      </c>
      <c r="AB2061" s="14">
        <v>0.76712328767123295</v>
      </c>
      <c r="AC2061" s="14">
        <v>0.8421052631578948</v>
      </c>
      <c r="AD2061" s="13">
        <v>0.23599999999999999</v>
      </c>
      <c r="AE2061" s="15">
        <v>2.1989444444444444</v>
      </c>
      <c r="AF2061" s="14">
        <v>0.14491376746189438</v>
      </c>
      <c r="AG2061" s="14">
        <v>0.74630590242875605</v>
      </c>
      <c r="AH2061" s="15">
        <v>0.57835400225479128</v>
      </c>
      <c r="AI2061" s="5">
        <v>1.2643312101910829</v>
      </c>
      <c r="AJ2061" s="15">
        <v>14.074074074074074</v>
      </c>
      <c r="AK2061" s="15">
        <v>14.074074074074074</v>
      </c>
      <c r="AL2061" s="15" t="s">
        <v>7128</v>
      </c>
      <c r="AM2061" s="15" t="s">
        <v>7128</v>
      </c>
      <c r="AN2061" s="15">
        <v>0.91095890410958913</v>
      </c>
      <c r="AO2061" s="15">
        <v>0.11615720524017469</v>
      </c>
      <c r="AP2061" s="15">
        <v>10.811083123425695</v>
      </c>
      <c r="AQ2061" s="15">
        <v>7.705565529622981</v>
      </c>
      <c r="AR2061" s="15">
        <v>1.1647218453188604</v>
      </c>
      <c r="AS2061" s="15">
        <v>0.18742358078602625</v>
      </c>
      <c r="AT2061" s="14">
        <v>0</v>
      </c>
      <c r="AU2061" s="14">
        <v>0</v>
      </c>
      <c r="AV2061" s="12">
        <v>0.36700000000000005</v>
      </c>
      <c r="AW2061" s="12">
        <v>0.34200000000000003</v>
      </c>
      <c r="AX2061" s="12">
        <v>0.156</v>
      </c>
      <c r="AY2061" s="12">
        <v>0.15</v>
      </c>
      <c r="AZ2061" s="14" t="s">
        <v>7128</v>
      </c>
      <c r="BA2061" s="14" t="s">
        <v>7128</v>
      </c>
      <c r="BB2061" s="14">
        <v>8.1818181818181818E-2</v>
      </c>
      <c r="BC2061" s="14">
        <v>7.9280198810686084E-2</v>
      </c>
      <c r="BD2061" s="14">
        <v>8.2532751091703056E-3</v>
      </c>
      <c r="BE2061" s="14">
        <v>1.7336244541484719E-2</v>
      </c>
      <c r="BF2061" s="14">
        <v>0.17105263157894737</v>
      </c>
      <c r="BG2061" s="14">
        <v>1.1899999999999999E-2</v>
      </c>
      <c r="BH2061" s="13">
        <v>0.189</v>
      </c>
      <c r="BI2061" s="13">
        <v>0.189</v>
      </c>
      <c r="BJ2061" s="13">
        <v>0.39700000000000002</v>
      </c>
      <c r="BK2061" s="13">
        <v>0.39700000000000002</v>
      </c>
      <c r="BL2061" s="13">
        <v>22.9</v>
      </c>
      <c r="BM2061" s="13">
        <v>22.9</v>
      </c>
      <c r="BN2061" s="13">
        <v>0.55700000000000005</v>
      </c>
      <c r="BO2061" s="13">
        <v>0.55700000000000005</v>
      </c>
      <c r="BP2061" s="13">
        <v>0.32909210526315791</v>
      </c>
      <c r="BQ2061" s="13">
        <v>0</v>
      </c>
      <c r="BR2061" s="13">
        <v>0</v>
      </c>
      <c r="BS2061" s="13">
        <v>-0.191</v>
      </c>
      <c r="BT2061" s="14">
        <v>-0.58038463076246449</v>
      </c>
      <c r="BU2061" s="13">
        <v>0.52009210526315797</v>
      </c>
      <c r="BV2061" s="13">
        <v>0.38</v>
      </c>
      <c r="BW2061" s="13">
        <v>0.38</v>
      </c>
      <c r="BX2061" s="13">
        <v>2.31</v>
      </c>
      <c r="BY2061" s="13">
        <v>4.1509999999999998</v>
      </c>
      <c r="BZ2061" s="13">
        <v>2.92</v>
      </c>
      <c r="CA2061" s="13">
        <v>3.6850000000000005</v>
      </c>
      <c r="CB2061" s="13">
        <v>0</v>
      </c>
      <c r="CC2061" s="15">
        <v>0.72099999999999997</v>
      </c>
      <c r="CD2061" s="15">
        <v>0.93500000000000005</v>
      </c>
      <c r="CE2061" s="15">
        <v>0.36</v>
      </c>
      <c r="CF2061" s="15" t="s">
        <v>7128</v>
      </c>
      <c r="CG2061" s="15" t="s">
        <v>7128</v>
      </c>
      <c r="CH2061" s="13" t="s">
        <v>7128</v>
      </c>
      <c r="CI2061" s="13" t="s">
        <v>7128</v>
      </c>
      <c r="CJ2061" s="13">
        <v>0</v>
      </c>
      <c r="CK2061" s="12">
        <f t="shared" si="64"/>
        <v>0</v>
      </c>
      <c r="CL2061" s="36">
        <f t="shared" si="65"/>
        <v>6.2143826322930789</v>
      </c>
      <c r="CM2061" s="13">
        <v>0.22800000000000001</v>
      </c>
      <c r="CN2061" s="13">
        <v>3.9E-2</v>
      </c>
      <c r="CO2061" s="13">
        <v>0.189</v>
      </c>
      <c r="CP2061" s="13">
        <v>2.66</v>
      </c>
      <c r="CQ2061" s="13">
        <v>0.55700000000000005</v>
      </c>
      <c r="CR2061" s="13">
        <v>4.2920000000000007</v>
      </c>
      <c r="CS2061" s="13" t="s">
        <v>7128</v>
      </c>
      <c r="CT2061" s="13">
        <v>0</v>
      </c>
      <c r="CU2061" s="13">
        <v>0.39700000000000002</v>
      </c>
      <c r="CV2061" s="13">
        <v>3.6850000000000005</v>
      </c>
      <c r="CW2061" s="13">
        <v>0.55700000000000005</v>
      </c>
      <c r="CX2061" s="12">
        <v>8.1818181818181818E-2</v>
      </c>
      <c r="CY2061" s="12">
        <v>7.9280198810686084E-2</v>
      </c>
      <c r="CZ2061" s="15">
        <v>7.705565529622981</v>
      </c>
      <c r="DA2061" s="20"/>
      <c r="DB2061" s="20"/>
    </row>
    <row r="2062" spans="1:106">
      <c r="A2062" s="8" t="s">
        <v>5945</v>
      </c>
      <c r="B2062" s="8" t="s">
        <v>5946</v>
      </c>
      <c r="C2062" s="9" t="s">
        <v>7177</v>
      </c>
      <c r="D2062" s="9" t="s">
        <v>7126</v>
      </c>
      <c r="E2062" s="10" t="s">
        <v>7127</v>
      </c>
      <c r="F2062" s="10" t="s">
        <v>7126</v>
      </c>
      <c r="G2062" s="11">
        <v>0.74</v>
      </c>
      <c r="H2062" s="11">
        <v>0.74</v>
      </c>
      <c r="I2062" s="12">
        <v>9.0499999999999997E-2</v>
      </c>
      <c r="J2062" s="12">
        <v>0.12347</v>
      </c>
      <c r="K2062" s="12">
        <v>3.2000000000000001E-2</v>
      </c>
      <c r="L2062" s="12">
        <v>8.8499999999999995E-2</v>
      </c>
      <c r="M2062" s="12">
        <v>5.8418850000000001E-2</v>
      </c>
      <c r="N2062" s="12">
        <v>0.12347</v>
      </c>
      <c r="O2062" s="12">
        <v>-1.0768848949348112E-2</v>
      </c>
      <c r="P2062" s="12">
        <v>-4.6204677832816704E-2</v>
      </c>
      <c r="Q2062" s="13">
        <v>3271</v>
      </c>
      <c r="R2062" s="13">
        <v>0</v>
      </c>
      <c r="S2062" s="13">
        <v>0</v>
      </c>
      <c r="T2062" s="13">
        <v>0</v>
      </c>
      <c r="U2062" s="13">
        <v>3271</v>
      </c>
      <c r="V2062" s="13">
        <v>0</v>
      </c>
      <c r="W2062" s="13">
        <v>3271</v>
      </c>
      <c r="X2062" s="14">
        <v>0</v>
      </c>
      <c r="Y2062" s="15">
        <v>1.7704390869592707E-2</v>
      </c>
      <c r="Z2062" s="14" t="s">
        <v>7128</v>
      </c>
      <c r="AA2062" s="14">
        <v>0</v>
      </c>
      <c r="AB2062" s="14" t="s">
        <v>7128</v>
      </c>
      <c r="AC2062" s="14">
        <v>0</v>
      </c>
      <c r="AD2062" s="13">
        <v>0.29499999999999998</v>
      </c>
      <c r="AE2062" s="15">
        <v>2.5314722222222223</v>
      </c>
      <c r="AF2062" s="14">
        <v>0.33466401061363021</v>
      </c>
      <c r="AG2062" s="14">
        <v>0.42311092770437531</v>
      </c>
      <c r="AH2062" s="15">
        <v>0.12772585669781925</v>
      </c>
      <c r="AI2062" s="5">
        <v>2.7937131630648326</v>
      </c>
      <c r="AJ2062" s="15">
        <v>8.2082810539523212</v>
      </c>
      <c r="AK2062" s="15">
        <v>8.2082810539523212</v>
      </c>
      <c r="AL2062" s="15">
        <v>8.1944444444444446</v>
      </c>
      <c r="AM2062" s="15">
        <v>1.3680468423253869</v>
      </c>
      <c r="AN2062" s="15" t="s">
        <v>7128</v>
      </c>
      <c r="AO2062" s="15">
        <v>2.5235303193951548</v>
      </c>
      <c r="AP2062" s="15">
        <v>5.7507032348804508</v>
      </c>
      <c r="AQ2062" s="15">
        <v>4.0332922318125775</v>
      </c>
      <c r="AR2062" s="15" t="s">
        <v>7128</v>
      </c>
      <c r="AS2062" s="15">
        <v>2.5235303193951548</v>
      </c>
      <c r="AT2062" s="14">
        <v>0.27780928481806777</v>
      </c>
      <c r="AU2062" s="14">
        <v>3.384500152858453E-2</v>
      </c>
      <c r="AV2062" s="12">
        <v>-6.88E-2</v>
      </c>
      <c r="AW2062" s="12">
        <v>2.75E-2</v>
      </c>
      <c r="AX2062" s="12">
        <v>3.9300000000000002E-2</v>
      </c>
      <c r="AY2062" s="12">
        <v>9.4399999999999998E-2</v>
      </c>
      <c r="AZ2062" s="14">
        <v>0.06</v>
      </c>
      <c r="BA2062" s="14">
        <v>-1.29E-2</v>
      </c>
      <c r="BB2062" s="14">
        <v>0.11270115105065188</v>
      </c>
      <c r="BC2062" s="14">
        <v>7.7265322167183292E-2</v>
      </c>
      <c r="BD2062" s="14">
        <v>0.3074371239006326</v>
      </c>
      <c r="BE2062" s="14">
        <v>0.43882116957259676</v>
      </c>
      <c r="BF2062" s="14">
        <v>0.24747814391392065</v>
      </c>
      <c r="BG2062" s="14">
        <v>4.53E-2</v>
      </c>
      <c r="BH2062" s="13">
        <v>398.5</v>
      </c>
      <c r="BI2062" s="13">
        <v>398.5</v>
      </c>
      <c r="BJ2062" s="13">
        <v>568.79999999999995</v>
      </c>
      <c r="BK2062" s="13">
        <v>568.79999999999995</v>
      </c>
      <c r="BL2062" s="13">
        <v>1296.2</v>
      </c>
      <c r="BM2062" s="13">
        <v>1296.2</v>
      </c>
      <c r="BN2062" s="13">
        <v>811</v>
      </c>
      <c r="BO2062" s="13">
        <v>811</v>
      </c>
      <c r="BP2062" s="13">
        <v>428.03443174176192</v>
      </c>
      <c r="BQ2062" s="13">
        <v>0</v>
      </c>
      <c r="BR2062" s="13">
        <v>0</v>
      </c>
      <c r="BS2062" s="13">
        <v>-274.39999999999998</v>
      </c>
      <c r="BT2062" s="14">
        <v>-0.64106992253732675</v>
      </c>
      <c r="BU2062" s="13">
        <v>702.43443174176195</v>
      </c>
      <c r="BV2062" s="13">
        <v>672.9</v>
      </c>
      <c r="BW2062" s="13">
        <v>672.9</v>
      </c>
      <c r="BX2062" s="13">
        <v>3535.9</v>
      </c>
      <c r="BY2062" s="13">
        <v>5539.7999999999993</v>
      </c>
      <c r="BZ2062" s="13">
        <v>0</v>
      </c>
      <c r="CA2062" s="13">
        <v>0</v>
      </c>
      <c r="CB2062" s="13">
        <v>-110.70700000000001</v>
      </c>
      <c r="CC2062" s="15">
        <v>0.94399999999999995</v>
      </c>
      <c r="CD2062" s="15">
        <v>0.84499999999999997</v>
      </c>
      <c r="CE2062" s="15">
        <v>0.36</v>
      </c>
      <c r="CF2062" s="15" t="s">
        <v>7128</v>
      </c>
      <c r="CG2062" s="15" t="s">
        <v>7128</v>
      </c>
      <c r="CH2062" s="13" t="s">
        <v>7128</v>
      </c>
      <c r="CI2062" s="13" t="s">
        <v>7128</v>
      </c>
      <c r="CJ2062" s="13">
        <v>-110.70700000000001</v>
      </c>
      <c r="CK2062" s="12">
        <f t="shared" si="64"/>
        <v>0.16452221726853919</v>
      </c>
      <c r="CL2062" s="36" t="str">
        <f t="shared" si="65"/>
        <v>NA</v>
      </c>
      <c r="CM2062" s="13">
        <v>594.79999999999995</v>
      </c>
      <c r="CN2062" s="13">
        <v>147.19999999999999</v>
      </c>
      <c r="CO2062" s="13">
        <v>398.5</v>
      </c>
      <c r="CP2062" s="13">
        <v>3271</v>
      </c>
      <c r="CQ2062" s="13">
        <v>811</v>
      </c>
      <c r="CR2062" s="13">
        <v>3271</v>
      </c>
      <c r="CS2062" s="13">
        <v>672.9</v>
      </c>
      <c r="CT2062" s="13">
        <v>4.0000000000000001E-3</v>
      </c>
      <c r="CU2062" s="13">
        <v>568.77359999999999</v>
      </c>
      <c r="CV2062" s="13">
        <v>4.0000000000000001E-3</v>
      </c>
      <c r="CW2062" s="13">
        <v>811</v>
      </c>
      <c r="CX2062" s="12">
        <v>0.11269355729114817</v>
      </c>
      <c r="CY2062" s="12">
        <v>7.7261680226369256E-2</v>
      </c>
      <c r="CZ2062" s="15">
        <v>4.0332922318125775</v>
      </c>
      <c r="DA2062" s="20" t="s">
        <v>7217</v>
      </c>
      <c r="DB2062" s="20" t="s">
        <v>7217</v>
      </c>
    </row>
    <row r="2063" spans="1:106">
      <c r="A2063" s="8" t="s">
        <v>3297</v>
      </c>
      <c r="B2063" s="8" t="s">
        <v>3298</v>
      </c>
      <c r="C2063" s="9" t="s">
        <v>7147</v>
      </c>
      <c r="D2063" s="9" t="s">
        <v>7126</v>
      </c>
      <c r="E2063" s="10" t="s">
        <v>7127</v>
      </c>
      <c r="F2063" s="10" t="s">
        <v>7126</v>
      </c>
      <c r="G2063" s="11">
        <v>0.99</v>
      </c>
      <c r="H2063" s="11">
        <v>18.360412844036698</v>
      </c>
      <c r="I2063" s="12">
        <v>9.0499999999999997E-2</v>
      </c>
      <c r="J2063" s="12">
        <v>1.7181173623853212</v>
      </c>
      <c r="K2063" s="12">
        <v>4.1999999999999996E-2</v>
      </c>
      <c r="L2063" s="12">
        <v>9.8500000000000004E-2</v>
      </c>
      <c r="M2063" s="12">
        <v>6.5019850000000004E-2</v>
      </c>
      <c r="N2063" s="12">
        <v>0.15415545665347508</v>
      </c>
      <c r="O2063" s="12" t="s">
        <v>7128</v>
      </c>
      <c r="P2063" s="12">
        <v>-1.0263776788756975</v>
      </c>
      <c r="Q2063" s="13">
        <v>0.872</v>
      </c>
      <c r="R2063" s="13">
        <v>0</v>
      </c>
      <c r="S2063" s="13">
        <v>15.3</v>
      </c>
      <c r="T2063" s="13">
        <v>15.3</v>
      </c>
      <c r="U2063" s="13">
        <v>16.172000000000001</v>
      </c>
      <c r="V2063" s="13">
        <v>3.79</v>
      </c>
      <c r="W2063" s="13">
        <v>12.382000000000001</v>
      </c>
      <c r="X2063" s="14">
        <v>0.23435567647786296</v>
      </c>
      <c r="Y2063" s="15">
        <v>4.4682752457551385E-2</v>
      </c>
      <c r="Z2063" s="14" t="s">
        <v>7128</v>
      </c>
      <c r="AA2063" s="14">
        <v>0.94607964382884002</v>
      </c>
      <c r="AB2063" s="14" t="s">
        <v>7128</v>
      </c>
      <c r="AC2063" s="14">
        <v>17.545871559633028</v>
      </c>
      <c r="AD2063" s="13">
        <v>8.0000000000000002E-3</v>
      </c>
      <c r="AE2063" s="15">
        <v>0.54419444444444454</v>
      </c>
      <c r="AF2063" s="14">
        <v>5.4772255750516613E-2</v>
      </c>
      <c r="AG2063" s="14">
        <v>0.69286903524403509</v>
      </c>
      <c r="AH2063" s="15">
        <v>0.45454545454545459</v>
      </c>
      <c r="AI2063" s="5" t="s">
        <v>7128</v>
      </c>
      <c r="AJ2063" s="15" t="s">
        <v>7128</v>
      </c>
      <c r="AK2063" s="15" t="s">
        <v>7128</v>
      </c>
      <c r="AL2063" s="15" t="s">
        <v>7128</v>
      </c>
      <c r="AM2063" s="15" t="s">
        <v>7128</v>
      </c>
      <c r="AN2063" s="15" t="s">
        <v>7128</v>
      </c>
      <c r="AO2063" s="15">
        <v>5.7748344370860925E-2</v>
      </c>
      <c r="AP2063" s="15" t="s">
        <v>7128</v>
      </c>
      <c r="AQ2063" s="15" t="s">
        <v>7128</v>
      </c>
      <c r="AR2063" s="15" t="s">
        <v>7128</v>
      </c>
      <c r="AS2063" s="15">
        <v>0.82000000000000006</v>
      </c>
      <c r="AT2063" s="14" t="s">
        <v>7128</v>
      </c>
      <c r="AU2063" s="14">
        <v>0</v>
      </c>
      <c r="AV2063" s="12" t="s">
        <v>7128</v>
      </c>
      <c r="AW2063" s="12" t="s">
        <v>7128</v>
      </c>
      <c r="AX2063" s="12">
        <v>-0.312</v>
      </c>
      <c r="AY2063" s="12">
        <v>-0.221</v>
      </c>
      <c r="AZ2063" s="14" t="s">
        <v>7128</v>
      </c>
      <c r="BA2063" s="14" t="s">
        <v>7128</v>
      </c>
      <c r="BB2063" s="14" t="s">
        <v>7128</v>
      </c>
      <c r="BC2063" s="14">
        <v>-0.87222222222222234</v>
      </c>
      <c r="BD2063" s="14">
        <v>-0.4920529801324503</v>
      </c>
      <c r="BE2063" s="14">
        <v>-0.20794701986754968</v>
      </c>
      <c r="BF2063" s="14">
        <v>0</v>
      </c>
      <c r="BG2063" s="14">
        <v>4.1200000000000001E-2</v>
      </c>
      <c r="BH2063" s="13">
        <v>-7.43</v>
      </c>
      <c r="BI2063" s="13">
        <v>-7.43</v>
      </c>
      <c r="BJ2063" s="13">
        <v>-3.14</v>
      </c>
      <c r="BK2063" s="13">
        <v>-3.14</v>
      </c>
      <c r="BL2063" s="13">
        <v>15.1</v>
      </c>
      <c r="BM2063" s="13">
        <v>15.1</v>
      </c>
      <c r="BN2063" s="13">
        <v>-2.16</v>
      </c>
      <c r="BO2063" s="13">
        <v>-2.16</v>
      </c>
      <c r="BP2063" s="13">
        <v>-3.14</v>
      </c>
      <c r="BQ2063" s="13">
        <v>0</v>
      </c>
      <c r="BR2063" s="13">
        <v>0</v>
      </c>
      <c r="BS2063" s="13">
        <v>-0.66400000000000003</v>
      </c>
      <c r="BT2063" s="14" t="s">
        <v>7128</v>
      </c>
      <c r="BU2063" s="13">
        <v>-2.476</v>
      </c>
      <c r="BV2063" s="13">
        <v>-6.766</v>
      </c>
      <c r="BW2063" s="13">
        <v>-6.766</v>
      </c>
      <c r="BX2063" s="13">
        <v>-12.6</v>
      </c>
      <c r="BY2063" s="13">
        <v>3.5999999999999996</v>
      </c>
      <c r="BZ2063" s="13">
        <v>-25.7</v>
      </c>
      <c r="CA2063" s="13">
        <v>-14.189999999999998</v>
      </c>
      <c r="CB2063" s="13">
        <v>0</v>
      </c>
      <c r="CC2063" s="15">
        <v>0.253</v>
      </c>
      <c r="CD2063" s="15">
        <v>0.08</v>
      </c>
      <c r="CE2063" s="15">
        <v>0.36</v>
      </c>
      <c r="CF2063" s="15" t="s">
        <v>7128</v>
      </c>
      <c r="CG2063" s="15" t="s">
        <v>7128</v>
      </c>
      <c r="CH2063" s="13" t="s">
        <v>7128</v>
      </c>
      <c r="CI2063" s="13" t="s">
        <v>7128</v>
      </c>
      <c r="CJ2063" s="13">
        <v>0</v>
      </c>
      <c r="CK2063" s="12">
        <f t="shared" si="64"/>
        <v>0</v>
      </c>
      <c r="CL2063" s="36" t="str">
        <f t="shared" si="65"/>
        <v>NA</v>
      </c>
      <c r="CM2063" s="13" t="s">
        <v>7128</v>
      </c>
      <c r="CN2063" s="13" t="s">
        <v>7128</v>
      </c>
      <c r="CO2063" s="13" t="s">
        <v>7128</v>
      </c>
      <c r="CP2063" s="13" t="s">
        <v>7128</v>
      </c>
      <c r="CQ2063" s="13" t="s">
        <v>7128</v>
      </c>
      <c r="CR2063" s="13" t="s">
        <v>7128</v>
      </c>
      <c r="CS2063" s="13" t="s">
        <v>7128</v>
      </c>
      <c r="CT2063" s="13">
        <v>0</v>
      </c>
      <c r="CU2063" s="13">
        <v>-3.14</v>
      </c>
      <c r="CV2063" s="13">
        <v>-14.189999999999998</v>
      </c>
      <c r="CW2063" s="13">
        <v>-2.16</v>
      </c>
      <c r="CX2063" s="12" t="s">
        <v>7128</v>
      </c>
      <c r="CY2063" s="12">
        <v>-0.87222222222222234</v>
      </c>
      <c r="CZ2063" s="15" t="s">
        <v>7128</v>
      </c>
      <c r="DA2063" s="20"/>
      <c r="DB2063" s="20"/>
    </row>
    <row r="2064" spans="1:106">
      <c r="A2064" s="8" t="s">
        <v>3911</v>
      </c>
      <c r="B2064" s="8" t="s">
        <v>3912</v>
      </c>
      <c r="C2064" s="9" t="s">
        <v>7204</v>
      </c>
      <c r="D2064" s="9" t="s">
        <v>7126</v>
      </c>
      <c r="E2064" s="10" t="s">
        <v>7127</v>
      </c>
      <c r="F2064" s="10" t="s">
        <v>7126</v>
      </c>
      <c r="G2064" s="11">
        <v>0.95</v>
      </c>
      <c r="H2064" s="11">
        <v>0.96320720720720721</v>
      </c>
      <c r="I2064" s="12">
        <v>9.0499999999999997E-2</v>
      </c>
      <c r="J2064" s="12">
        <v>0.14367025225225225</v>
      </c>
      <c r="K2064" s="12">
        <v>4.1999999999999996E-2</v>
      </c>
      <c r="L2064" s="12">
        <v>9.8500000000000004E-2</v>
      </c>
      <c r="M2064" s="12">
        <v>6.5019850000000004E-2</v>
      </c>
      <c r="N2064" s="12">
        <v>0.14204859447385529</v>
      </c>
      <c r="O2064" s="12">
        <v>7.2165524873847448E-2</v>
      </c>
      <c r="P2064" s="12">
        <v>0.1496806170573364</v>
      </c>
      <c r="Q2064" s="13">
        <v>32.299999999999997</v>
      </c>
      <c r="R2064" s="13">
        <v>0</v>
      </c>
      <c r="S2064" s="13">
        <v>0.68</v>
      </c>
      <c r="T2064" s="13">
        <v>0.68</v>
      </c>
      <c r="U2064" s="13">
        <v>32.979999999999997</v>
      </c>
      <c r="V2064" s="13">
        <v>2.72</v>
      </c>
      <c r="W2064" s="13">
        <v>30.259999999999998</v>
      </c>
      <c r="X2064" s="14">
        <v>8.2474226804123724E-2</v>
      </c>
      <c r="Y2064" s="15">
        <v>0.14423076923076925</v>
      </c>
      <c r="Z2064" s="14">
        <v>0.15525114155251143</v>
      </c>
      <c r="AA2064" s="14">
        <v>2.0618556701030931E-2</v>
      </c>
      <c r="AB2064" s="14">
        <v>0.18378378378378379</v>
      </c>
      <c r="AC2064" s="14">
        <v>2.1052631578947371E-2</v>
      </c>
      <c r="AD2064" s="13">
        <v>0.68899999999999995</v>
      </c>
      <c r="AE2064" s="15">
        <v>1.0240833333333335</v>
      </c>
      <c r="AF2064" s="14">
        <v>3.1622776601683791E-2</v>
      </c>
      <c r="AG2064" s="14">
        <v>0.65459147565485454</v>
      </c>
      <c r="AH2064" s="15">
        <v>0.55579868708971558</v>
      </c>
      <c r="AI2064" s="5">
        <v>14.196969696969697</v>
      </c>
      <c r="AJ2064" s="15">
        <v>43.885869565217391</v>
      </c>
      <c r="AK2064" s="15">
        <v>43.885869565217391</v>
      </c>
      <c r="AL2064" s="15" t="s">
        <v>7128</v>
      </c>
      <c r="AM2064" s="15" t="s">
        <v>7128</v>
      </c>
      <c r="AN2064" s="15">
        <v>8.729729729729728</v>
      </c>
      <c r="AO2064" s="15">
        <v>4.7084548104956259</v>
      </c>
      <c r="AP2064" s="15">
        <v>32.294557097118457</v>
      </c>
      <c r="AQ2064" s="15">
        <v>26.086206896551726</v>
      </c>
      <c r="AR2064" s="15">
        <v>18.228915662650603</v>
      </c>
      <c r="AS2064" s="15">
        <v>4.4110787172011658</v>
      </c>
      <c r="AT2064" s="14">
        <v>0.15625</v>
      </c>
      <c r="AU2064" s="14">
        <v>3.5603715170278642E-3</v>
      </c>
      <c r="AV2064" s="12">
        <v>0.111</v>
      </c>
      <c r="AW2064" s="12" t="s">
        <v>7128</v>
      </c>
      <c r="AX2064" s="12">
        <v>9.6500000000000002E-2</v>
      </c>
      <c r="AY2064" s="12" t="s">
        <v>7128</v>
      </c>
      <c r="AZ2064" s="14" t="s">
        <v>7128</v>
      </c>
      <c r="BA2064" s="14" t="s">
        <v>7128</v>
      </c>
      <c r="BB2064" s="14">
        <v>0.21583577712609969</v>
      </c>
      <c r="BC2064" s="14">
        <v>0.29172921153119169</v>
      </c>
      <c r="BD2064" s="14">
        <v>0.10728862973760932</v>
      </c>
      <c r="BE2064" s="14">
        <v>0.13658892128279884</v>
      </c>
      <c r="BF2064" s="14">
        <v>0.33963963963963961</v>
      </c>
      <c r="BG2064" s="14">
        <v>2.2099999999999998E-2</v>
      </c>
      <c r="BH2064" s="13">
        <v>0.73599999999999999</v>
      </c>
      <c r="BI2064" s="13">
        <v>0.73599999999999999</v>
      </c>
      <c r="BJ2064" s="13">
        <v>0.93700000000000006</v>
      </c>
      <c r="BK2064" s="13">
        <v>0.93700000000000006</v>
      </c>
      <c r="BL2064" s="13">
        <v>6.86</v>
      </c>
      <c r="BM2064" s="13">
        <v>6.86</v>
      </c>
      <c r="BN2064" s="13">
        <v>1.1599999999999999</v>
      </c>
      <c r="BO2064" s="13">
        <v>1.1599999999999999</v>
      </c>
      <c r="BP2064" s="13">
        <v>0.61875765765765767</v>
      </c>
      <c r="BQ2064" s="13">
        <v>-0.10400000000000001</v>
      </c>
      <c r="BR2064" s="13">
        <v>-0.46100000000000008</v>
      </c>
      <c r="BS2064" s="13">
        <v>0.16700000000000001</v>
      </c>
      <c r="BT2064" s="14">
        <v>-0.47514563474325922</v>
      </c>
      <c r="BU2064" s="13">
        <v>0.91275765765765771</v>
      </c>
      <c r="BV2064" s="13">
        <v>1.1340000000000001</v>
      </c>
      <c r="BW2064" s="13">
        <v>1.03</v>
      </c>
      <c r="BX2064" s="13">
        <v>3.41</v>
      </c>
      <c r="BY2064" s="13">
        <v>2.1210000000000004</v>
      </c>
      <c r="BZ2064" s="13">
        <v>3.7</v>
      </c>
      <c r="CA2064" s="13">
        <v>1.6599999999999997</v>
      </c>
      <c r="CB2064" s="13">
        <v>-0.115</v>
      </c>
      <c r="CC2064" s="15">
        <v>0.13800000000000001</v>
      </c>
      <c r="CD2064" s="15">
        <v>0.83699999999999997</v>
      </c>
      <c r="CE2064" s="15">
        <v>0.36</v>
      </c>
      <c r="CF2064" s="15">
        <v>0.57490541770511594</v>
      </c>
      <c r="CG2064" s="15">
        <v>0.77842352218306499</v>
      </c>
      <c r="CH2064" s="13">
        <v>0.66312500000000008</v>
      </c>
      <c r="CI2064" s="13">
        <v>0.40600000000000003</v>
      </c>
      <c r="CJ2064" s="13">
        <v>-0.115</v>
      </c>
      <c r="CK2064" s="12">
        <f t="shared" si="64"/>
        <v>0.10141093474426807</v>
      </c>
      <c r="CL2064" s="36">
        <f t="shared" si="65"/>
        <v>4.1325301204819285</v>
      </c>
      <c r="CM2064" s="13">
        <v>1.1100000000000001</v>
      </c>
      <c r="CN2064" s="13">
        <v>0.377</v>
      </c>
      <c r="CO2064" s="13">
        <v>0.73599999999999999</v>
      </c>
      <c r="CP2064" s="13">
        <v>32.299999999999997</v>
      </c>
      <c r="CQ2064" s="13">
        <v>1.1599999999999999</v>
      </c>
      <c r="CR2064" s="13">
        <v>30.259999999999998</v>
      </c>
      <c r="CS2064" s="13">
        <v>1.1340000000000001</v>
      </c>
      <c r="CT2064" s="13">
        <v>0</v>
      </c>
      <c r="CU2064" s="13">
        <v>0.93700000000000006</v>
      </c>
      <c r="CV2064" s="13">
        <v>1.6599999999999997</v>
      </c>
      <c r="CW2064" s="13">
        <v>1.1599999999999999</v>
      </c>
      <c r="CX2064" s="12">
        <v>0.21583577712609969</v>
      </c>
      <c r="CY2064" s="12">
        <v>0.29172921153119169</v>
      </c>
      <c r="CZ2064" s="15">
        <v>26.086206896551726</v>
      </c>
      <c r="DA2064" s="20"/>
      <c r="DB2064" s="20"/>
    </row>
    <row r="2065" spans="1:106">
      <c r="A2065" s="8" t="s">
        <v>5747</v>
      </c>
      <c r="B2065" s="8" t="s">
        <v>5748</v>
      </c>
      <c r="C2065" s="9" t="s">
        <v>7145</v>
      </c>
      <c r="D2065" s="9" t="s">
        <v>7126</v>
      </c>
      <c r="E2065" s="10" t="s">
        <v>7127</v>
      </c>
      <c r="F2065" s="10" t="s">
        <v>7126</v>
      </c>
      <c r="G2065" s="11">
        <v>0.89</v>
      </c>
      <c r="H2065" s="11">
        <v>0.89</v>
      </c>
      <c r="I2065" s="12">
        <v>9.0499999999999997E-2</v>
      </c>
      <c r="J2065" s="12">
        <v>0.137045</v>
      </c>
      <c r="K2065" s="12">
        <v>4.7E-2</v>
      </c>
      <c r="L2065" s="12">
        <v>0.10350000000000001</v>
      </c>
      <c r="M2065" s="12">
        <v>6.8320350000000002E-2</v>
      </c>
      <c r="N2065" s="12">
        <v>0.137045</v>
      </c>
      <c r="O2065" s="12">
        <v>-9.7410853658536592E-2</v>
      </c>
      <c r="P2065" s="12">
        <v>-9.3998642384105963E-2</v>
      </c>
      <c r="Q2065" s="13">
        <v>0.223</v>
      </c>
      <c r="R2065" s="13">
        <v>0</v>
      </c>
      <c r="S2065" s="13">
        <v>0</v>
      </c>
      <c r="T2065" s="13">
        <v>0</v>
      </c>
      <c r="U2065" s="13">
        <v>0.223</v>
      </c>
      <c r="V2065" s="13">
        <v>0</v>
      </c>
      <c r="W2065" s="13">
        <v>0.223</v>
      </c>
      <c r="X2065" s="14">
        <v>0</v>
      </c>
      <c r="Y2065" s="15">
        <v>0.33333333333333331</v>
      </c>
      <c r="Z2065" s="14" t="s">
        <v>7128</v>
      </c>
      <c r="AA2065" s="14">
        <v>0</v>
      </c>
      <c r="AB2065" s="14" t="s">
        <v>7128</v>
      </c>
      <c r="AC2065" s="14">
        <v>0</v>
      </c>
      <c r="AD2065" s="13">
        <v>0.29699999999999999</v>
      </c>
      <c r="AE2065" s="15">
        <v>-1.5435277777777778</v>
      </c>
      <c r="AF2065" s="14">
        <v>8.9442719099991588E-2</v>
      </c>
      <c r="AG2065" s="14" t="s">
        <v>7128</v>
      </c>
      <c r="AH2065" s="15">
        <v>0.74725274725274726</v>
      </c>
      <c r="AI2065" s="5" t="s">
        <v>7128</v>
      </c>
      <c r="AJ2065" s="15">
        <v>17.153846153846153</v>
      </c>
      <c r="AK2065" s="15">
        <v>17.153846153846153</v>
      </c>
      <c r="AL2065" s="15" t="s">
        <v>7128</v>
      </c>
      <c r="AM2065" s="15" t="s">
        <v>7128</v>
      </c>
      <c r="AN2065" s="15" t="s">
        <v>7128</v>
      </c>
      <c r="AO2065" s="15">
        <v>8.5769230769230766</v>
      </c>
      <c r="AP2065" s="15">
        <v>15.928571428571429</v>
      </c>
      <c r="AQ2065" s="15">
        <v>15.928571428571429</v>
      </c>
      <c r="AR2065" s="15" t="s">
        <v>7128</v>
      </c>
      <c r="AS2065" s="15">
        <v>8.5769230769230766</v>
      </c>
      <c r="AT2065" s="14">
        <v>0</v>
      </c>
      <c r="AU2065" s="14">
        <v>0</v>
      </c>
      <c r="AV2065" s="12" t="s">
        <v>7128</v>
      </c>
      <c r="AW2065" s="12">
        <v>-0.308</v>
      </c>
      <c r="AX2065" s="12">
        <v>-0.21299999999999999</v>
      </c>
      <c r="AY2065" s="12">
        <v>-0.23300000000000001</v>
      </c>
      <c r="AZ2065" s="14" t="s">
        <v>7128</v>
      </c>
      <c r="BA2065" s="14" t="s">
        <v>7128</v>
      </c>
      <c r="BB2065" s="14">
        <v>3.9634146341463408E-2</v>
      </c>
      <c r="BC2065" s="14">
        <v>4.3046357615894044E-2</v>
      </c>
      <c r="BD2065" s="14">
        <v>0.5</v>
      </c>
      <c r="BE2065" s="14">
        <v>0.53846153846153855</v>
      </c>
      <c r="BF2065" s="14">
        <v>7.1428571428571425E-2</v>
      </c>
      <c r="BG2065" s="14">
        <v>1.11E-2</v>
      </c>
      <c r="BH2065" s="13">
        <v>1.2999999999999999E-2</v>
      </c>
      <c r="BI2065" s="13">
        <v>1.2999999999999999E-2</v>
      </c>
      <c r="BJ2065" s="13">
        <v>1.4E-2</v>
      </c>
      <c r="BK2065" s="13">
        <v>1.4E-2</v>
      </c>
      <c r="BL2065" s="13">
        <v>2.5999999999999999E-2</v>
      </c>
      <c r="BM2065" s="13">
        <v>2.5999999999999999E-2</v>
      </c>
      <c r="BN2065" s="13">
        <v>1.4E-2</v>
      </c>
      <c r="BO2065" s="13">
        <v>1.4E-2</v>
      </c>
      <c r="BP2065" s="13">
        <v>1.3000000000000001E-2</v>
      </c>
      <c r="BQ2065" s="13">
        <v>0</v>
      </c>
      <c r="BR2065" s="13">
        <v>0</v>
      </c>
      <c r="BS2065" s="13">
        <v>0</v>
      </c>
      <c r="BT2065" s="14">
        <v>0</v>
      </c>
      <c r="BU2065" s="13">
        <v>1.3000000000000001E-2</v>
      </c>
      <c r="BV2065" s="13">
        <v>1.2999999999999999E-2</v>
      </c>
      <c r="BW2065" s="13">
        <v>1.2999999999999999E-2</v>
      </c>
      <c r="BX2065" s="13">
        <v>0.32800000000000001</v>
      </c>
      <c r="BY2065" s="13">
        <v>0.30199999999999999</v>
      </c>
      <c r="BZ2065" s="13">
        <v>0</v>
      </c>
      <c r="CA2065" s="13">
        <v>0</v>
      </c>
      <c r="CB2065" s="13">
        <v>0</v>
      </c>
      <c r="CC2065" s="15">
        <v>-0.42399999999999999</v>
      </c>
      <c r="CD2065" s="15">
        <v>-0.82299999999999995</v>
      </c>
      <c r="CE2065" s="15">
        <v>0.36</v>
      </c>
      <c r="CF2065" s="15">
        <v>1.3526435573082327</v>
      </c>
      <c r="CG2065" s="15">
        <v>1.3197767900167743</v>
      </c>
      <c r="CH2065" s="13">
        <v>3.5000000000000018E-3</v>
      </c>
      <c r="CI2065" s="13">
        <v>-9.999999999999998E-4</v>
      </c>
      <c r="CJ2065" s="13">
        <v>0</v>
      </c>
      <c r="CK2065" s="12">
        <f t="shared" si="64"/>
        <v>0</v>
      </c>
      <c r="CL2065" s="36" t="str">
        <f t="shared" si="65"/>
        <v>NA</v>
      </c>
      <c r="CM2065" s="13">
        <v>1.4E-2</v>
      </c>
      <c r="CN2065" s="13">
        <v>1E-3</v>
      </c>
      <c r="CO2065" s="13">
        <v>1.2999999999999999E-2</v>
      </c>
      <c r="CP2065" s="13">
        <v>0.223</v>
      </c>
      <c r="CQ2065" s="13">
        <v>1.4E-2</v>
      </c>
      <c r="CR2065" s="13">
        <v>0.223</v>
      </c>
      <c r="CS2065" s="13" t="s">
        <v>7128</v>
      </c>
      <c r="CT2065" s="13">
        <v>0</v>
      </c>
      <c r="CU2065" s="13">
        <v>1.4E-2</v>
      </c>
      <c r="CV2065" s="13">
        <v>0</v>
      </c>
      <c r="CW2065" s="13">
        <v>1.4E-2</v>
      </c>
      <c r="CX2065" s="12">
        <v>3.9634146341463408E-2</v>
      </c>
      <c r="CY2065" s="12">
        <v>4.3046357615894044E-2</v>
      </c>
      <c r="CZ2065" s="15">
        <v>15.928571428571429</v>
      </c>
      <c r="DA2065" s="20"/>
      <c r="DB2065" s="20"/>
    </row>
    <row r="2066" spans="1:106">
      <c r="A2066" s="8" t="s">
        <v>5329</v>
      </c>
      <c r="B2066" s="8" t="s">
        <v>5330</v>
      </c>
      <c r="C2066" s="9" t="s">
        <v>7133</v>
      </c>
      <c r="D2066" s="9" t="s">
        <v>7126</v>
      </c>
      <c r="E2066" s="10" t="s">
        <v>7127</v>
      </c>
      <c r="F2066" s="10" t="s">
        <v>7126</v>
      </c>
      <c r="G2066" s="11">
        <v>0.92</v>
      </c>
      <c r="H2066" s="11">
        <v>0.92294661921708177</v>
      </c>
      <c r="I2066" s="12">
        <v>9.0499999999999997E-2</v>
      </c>
      <c r="J2066" s="12">
        <v>0.1400266690391459</v>
      </c>
      <c r="K2066" s="12">
        <v>4.7E-2</v>
      </c>
      <c r="L2066" s="12">
        <v>0.10350000000000001</v>
      </c>
      <c r="M2066" s="12">
        <v>6.8320350000000002E-2</v>
      </c>
      <c r="N2066" s="12">
        <v>0.13979773790351188</v>
      </c>
      <c r="O2066" s="12">
        <v>0.3386058095933327</v>
      </c>
      <c r="P2066" s="12">
        <v>-4.7515858708881004E-2</v>
      </c>
      <c r="Q2066" s="13">
        <v>2.81</v>
      </c>
      <c r="R2066" s="13">
        <v>0</v>
      </c>
      <c r="S2066" s="13">
        <v>8.9999999999999993E-3</v>
      </c>
      <c r="T2066" s="13">
        <v>8.9999999999999993E-3</v>
      </c>
      <c r="U2066" s="13">
        <v>2.819</v>
      </c>
      <c r="V2066" s="13">
        <v>1.0999999999999999E-2</v>
      </c>
      <c r="W2066" s="13">
        <v>2.8079999999999998</v>
      </c>
      <c r="X2066" s="14">
        <v>3.9020929407591345E-3</v>
      </c>
      <c r="Y2066" s="15">
        <v>0.3</v>
      </c>
      <c r="Z2066" s="14">
        <v>1.062573789846517E-2</v>
      </c>
      <c r="AA2066" s="14">
        <v>3.192621496984746E-3</v>
      </c>
      <c r="AB2066" s="14">
        <v>1.0739856801909307E-2</v>
      </c>
      <c r="AC2066" s="14">
        <v>3.2028469750889675E-3</v>
      </c>
      <c r="AD2066" s="13">
        <v>0.56200000000000006</v>
      </c>
      <c r="AE2066" s="15">
        <v>0.77644444444444449</v>
      </c>
      <c r="AF2066" s="14">
        <v>3.1622776601683791E-2</v>
      </c>
      <c r="AG2066" s="14" t="s">
        <v>7128</v>
      </c>
      <c r="AH2066" s="15">
        <v>0.60053981106612675</v>
      </c>
      <c r="AI2066" s="5" t="s">
        <v>7128</v>
      </c>
      <c r="AJ2066" s="15">
        <v>50.178571428571431</v>
      </c>
      <c r="AK2066" s="15">
        <v>50.178571428571431</v>
      </c>
      <c r="AL2066" s="15" t="s">
        <v>7128</v>
      </c>
      <c r="AM2066" s="15" t="s">
        <v>7128</v>
      </c>
      <c r="AN2066" s="15">
        <v>3.353221957040573</v>
      </c>
      <c r="AO2066" s="15">
        <v>10.766283524904214</v>
      </c>
      <c r="AP2066" s="15">
        <v>51.054545454545455</v>
      </c>
      <c r="AQ2066" s="15">
        <v>51.054545454545455</v>
      </c>
      <c r="AR2066" s="15">
        <v>3.3588516746411483</v>
      </c>
      <c r="AS2066" s="15">
        <v>10.758620689655171</v>
      </c>
      <c r="AT2066" s="14">
        <v>0</v>
      </c>
      <c r="AU2066" s="14">
        <v>0</v>
      </c>
      <c r="AV2066" s="12" t="s">
        <v>7128</v>
      </c>
      <c r="AW2066" s="12" t="s">
        <v>7128</v>
      </c>
      <c r="AX2066" s="12">
        <v>0.81799999999999995</v>
      </c>
      <c r="AY2066" s="12">
        <v>0.40100000000000002</v>
      </c>
      <c r="AZ2066" s="14" t="s">
        <v>7128</v>
      </c>
      <c r="BA2066" s="14" t="s">
        <v>7128</v>
      </c>
      <c r="BB2066" s="14">
        <v>0.4786324786324786</v>
      </c>
      <c r="BC2066" s="14">
        <v>9.2281879194630878E-2</v>
      </c>
      <c r="BD2066" s="14">
        <v>0.21455938697318008</v>
      </c>
      <c r="BE2066" s="14">
        <v>0.21072796934865901</v>
      </c>
      <c r="BF2066" s="14">
        <v>0</v>
      </c>
      <c r="BG2066" s="14">
        <v>1.6300000000000002E-3</v>
      </c>
      <c r="BH2066" s="13">
        <v>5.6000000000000001E-2</v>
      </c>
      <c r="BI2066" s="13">
        <v>5.6000000000000001E-2</v>
      </c>
      <c r="BJ2066" s="13">
        <v>5.5E-2</v>
      </c>
      <c r="BK2066" s="13">
        <v>5.5E-2</v>
      </c>
      <c r="BL2066" s="13">
        <v>0.26100000000000001</v>
      </c>
      <c r="BM2066" s="13">
        <v>0.26100000000000001</v>
      </c>
      <c r="BN2066" s="13">
        <v>5.5E-2</v>
      </c>
      <c r="BO2066" s="13">
        <v>5.5E-2</v>
      </c>
      <c r="BP2066" s="13">
        <v>5.5E-2</v>
      </c>
      <c r="BQ2066" s="13">
        <v>0</v>
      </c>
      <c r="BR2066" s="13">
        <v>0</v>
      </c>
      <c r="BS2066" s="13">
        <v>-1E-3</v>
      </c>
      <c r="BT2066" s="14">
        <v>-1.8181818181818181E-2</v>
      </c>
      <c r="BU2066" s="13">
        <v>5.6000000000000001E-2</v>
      </c>
      <c r="BV2066" s="13">
        <v>5.7000000000000002E-2</v>
      </c>
      <c r="BW2066" s="13">
        <v>5.7000000000000002E-2</v>
      </c>
      <c r="BX2066" s="13">
        <v>0.11700000000000001</v>
      </c>
      <c r="BY2066" s="13">
        <v>0.59599999999999997</v>
      </c>
      <c r="BZ2066" s="13">
        <v>0.83799999999999997</v>
      </c>
      <c r="CA2066" s="13">
        <v>0.83599999999999997</v>
      </c>
      <c r="CB2066" s="13">
        <v>0</v>
      </c>
      <c r="CC2066" s="15">
        <v>-0.16400000000000001</v>
      </c>
      <c r="CD2066" s="15">
        <v>1.18</v>
      </c>
      <c r="CE2066" s="15">
        <v>0.36</v>
      </c>
      <c r="CF2066" s="15" t="s">
        <v>7128</v>
      </c>
      <c r="CG2066" s="15" t="s">
        <v>7128</v>
      </c>
      <c r="CH2066" s="13" t="s">
        <v>7128</v>
      </c>
      <c r="CI2066" s="13" t="s">
        <v>7128</v>
      </c>
      <c r="CJ2066" s="13">
        <v>0</v>
      </c>
      <c r="CK2066" s="12">
        <f t="shared" si="64"/>
        <v>0</v>
      </c>
      <c r="CL2066" s="36">
        <f t="shared" si="65"/>
        <v>0.31220095693779909</v>
      </c>
      <c r="CM2066" s="13">
        <v>5.6000000000000001E-2</v>
      </c>
      <c r="CN2066" s="13" t="s">
        <v>7128</v>
      </c>
      <c r="CO2066" s="13">
        <v>5.6000000000000001E-2</v>
      </c>
      <c r="CP2066" s="13">
        <v>2.81</v>
      </c>
      <c r="CQ2066" s="13">
        <v>5.5E-2</v>
      </c>
      <c r="CR2066" s="13">
        <v>2.8079999999999998</v>
      </c>
      <c r="CS2066" s="13" t="s">
        <v>7128</v>
      </c>
      <c r="CT2066" s="13">
        <v>0</v>
      </c>
      <c r="CU2066" s="13">
        <v>5.5E-2</v>
      </c>
      <c r="CV2066" s="13">
        <v>0.83599999999999997</v>
      </c>
      <c r="CW2066" s="13">
        <v>5.5E-2</v>
      </c>
      <c r="CX2066" s="12">
        <v>0.4786324786324786</v>
      </c>
      <c r="CY2066" s="12">
        <v>9.2281879194630878E-2</v>
      </c>
      <c r="CZ2066" s="15">
        <v>51.054545454545455</v>
      </c>
      <c r="DA2066" s="20"/>
      <c r="DB2066" s="20"/>
    </row>
    <row r="2067" spans="1:106">
      <c r="A2067" s="8" t="s">
        <v>1357</v>
      </c>
      <c r="B2067" s="8" t="s">
        <v>1358</v>
      </c>
      <c r="C2067" s="9" t="s">
        <v>7133</v>
      </c>
      <c r="D2067" s="9" t="s">
        <v>7126</v>
      </c>
      <c r="E2067" s="10" t="s">
        <v>7127</v>
      </c>
      <c r="F2067" s="10" t="s">
        <v>7126</v>
      </c>
      <c r="G2067" s="11">
        <v>0.92</v>
      </c>
      <c r="H2067" s="11">
        <v>1.013752380952381</v>
      </c>
      <c r="I2067" s="12">
        <v>9.0499999999999997E-2</v>
      </c>
      <c r="J2067" s="12">
        <v>0.14824459047619049</v>
      </c>
      <c r="K2067" s="12">
        <v>3.6999999999999998E-2</v>
      </c>
      <c r="L2067" s="12">
        <v>9.35E-2</v>
      </c>
      <c r="M2067" s="12">
        <v>6.1719349999999999E-2</v>
      </c>
      <c r="N2067" s="12">
        <v>0.14024268837510803</v>
      </c>
      <c r="O2067" s="12">
        <v>-0.32204138192004073</v>
      </c>
      <c r="P2067" s="12">
        <v>-0.17837002919907807</v>
      </c>
      <c r="Q2067" s="13">
        <v>210</v>
      </c>
      <c r="R2067" s="13">
        <v>0</v>
      </c>
      <c r="S2067" s="13">
        <v>21.4</v>
      </c>
      <c r="T2067" s="13">
        <v>21.4</v>
      </c>
      <c r="U2067" s="13">
        <v>231.4</v>
      </c>
      <c r="V2067" s="13">
        <v>0</v>
      </c>
      <c r="W2067" s="13">
        <v>231.4</v>
      </c>
      <c r="X2067" s="14">
        <v>0</v>
      </c>
      <c r="Y2067" s="15">
        <v>0.55841404358353519</v>
      </c>
      <c r="Z2067" s="14">
        <v>0.21188118811881188</v>
      </c>
      <c r="AA2067" s="14">
        <v>9.2480553154710446E-2</v>
      </c>
      <c r="AB2067" s="14">
        <v>0.26884422110552764</v>
      </c>
      <c r="AC2067" s="14">
        <v>0.1019047619047619</v>
      </c>
      <c r="AD2067" s="13">
        <v>1.27</v>
      </c>
      <c r="AE2067" s="15">
        <v>1.1833333333333333</v>
      </c>
      <c r="AF2067" s="14">
        <v>7.0710678118654752E-2</v>
      </c>
      <c r="AG2067" s="14">
        <v>0.62366818100653487</v>
      </c>
      <c r="AH2067" s="15">
        <v>0.42480211081794195</v>
      </c>
      <c r="AI2067" s="5" t="s">
        <v>7128</v>
      </c>
      <c r="AJ2067" s="15" t="s">
        <v>7128</v>
      </c>
      <c r="AK2067" s="15" t="s">
        <v>7128</v>
      </c>
      <c r="AL2067" s="15">
        <v>18.676470588235293</v>
      </c>
      <c r="AM2067" s="15" t="s">
        <v>7128</v>
      </c>
      <c r="AN2067" s="15">
        <v>2.6381909547738696</v>
      </c>
      <c r="AO2067" s="15">
        <v>1.371652514696277</v>
      </c>
      <c r="AP2067" s="15" t="s">
        <v>7128</v>
      </c>
      <c r="AQ2067" s="15">
        <v>51.651785714285708</v>
      </c>
      <c r="AR2067" s="15">
        <v>2.2910891089108913</v>
      </c>
      <c r="AS2067" s="15">
        <v>1.511430437622469</v>
      </c>
      <c r="AT2067" s="14" t="s">
        <v>7128</v>
      </c>
      <c r="AU2067" s="14">
        <v>0</v>
      </c>
      <c r="AV2067" s="12" t="s">
        <v>7128</v>
      </c>
      <c r="AW2067" s="12" t="s">
        <v>7128</v>
      </c>
      <c r="AX2067" s="12">
        <v>-6.1200000000000004E-2</v>
      </c>
      <c r="AY2067" s="12">
        <v>-4.5199999999999997E-2</v>
      </c>
      <c r="AZ2067" s="14" t="s">
        <v>7128</v>
      </c>
      <c r="BA2067" s="14">
        <v>8.1199999999999994E-2</v>
      </c>
      <c r="BB2067" s="14">
        <v>-0.17379679144385027</v>
      </c>
      <c r="BC2067" s="14">
        <v>-3.8127340823970034E-2</v>
      </c>
      <c r="BD2067" s="14">
        <v>-0.12854317732366513</v>
      </c>
      <c r="BE2067" s="14">
        <v>-3.3553065260382334E-2</v>
      </c>
      <c r="BF2067" s="14">
        <v>0</v>
      </c>
      <c r="BG2067" s="14">
        <v>0.30079999999999996</v>
      </c>
      <c r="BH2067" s="13">
        <v>-22.2</v>
      </c>
      <c r="BI2067" s="13">
        <v>-19.5</v>
      </c>
      <c r="BJ2067" s="13">
        <v>-5.09</v>
      </c>
      <c r="BK2067" s="13">
        <v>-5.09</v>
      </c>
      <c r="BL2067" s="13">
        <v>153.1</v>
      </c>
      <c r="BM2067" s="13">
        <v>151.69999999999999</v>
      </c>
      <c r="BN2067" s="13">
        <v>3.81</v>
      </c>
      <c r="BO2067" s="13">
        <v>4.4800000000000004</v>
      </c>
      <c r="BP2067" s="13">
        <v>-5.09</v>
      </c>
      <c r="BQ2067" s="13">
        <v>0</v>
      </c>
      <c r="BR2067" s="13">
        <v>0</v>
      </c>
      <c r="BS2067" s="13">
        <v>-9.16</v>
      </c>
      <c r="BT2067" s="14" t="s">
        <v>7128</v>
      </c>
      <c r="BU2067" s="13">
        <v>4.07</v>
      </c>
      <c r="BV2067" s="13">
        <v>-10.34</v>
      </c>
      <c r="BW2067" s="13">
        <v>-10.34</v>
      </c>
      <c r="BX2067" s="13">
        <v>112.2</v>
      </c>
      <c r="BY2067" s="13">
        <v>133.5</v>
      </c>
      <c r="BZ2067" s="13">
        <v>79.599999999999994</v>
      </c>
      <c r="CA2067" s="13">
        <v>101</v>
      </c>
      <c r="CB2067" s="13">
        <v>0</v>
      </c>
      <c r="CC2067" s="15">
        <v>0.29399999999999998</v>
      </c>
      <c r="CD2067" s="15">
        <v>0.69399999999999995</v>
      </c>
      <c r="CE2067" s="15">
        <v>0.36</v>
      </c>
      <c r="CF2067" s="15" t="s">
        <v>7128</v>
      </c>
      <c r="CG2067" s="15" t="s">
        <v>7128</v>
      </c>
      <c r="CH2067" s="13" t="s">
        <v>7128</v>
      </c>
      <c r="CI2067" s="13" t="s">
        <v>7128</v>
      </c>
      <c r="CJ2067" s="13">
        <v>0</v>
      </c>
      <c r="CK2067" s="12">
        <f t="shared" si="64"/>
        <v>0</v>
      </c>
      <c r="CL2067" s="36">
        <f t="shared" si="65"/>
        <v>1.5158415841584159</v>
      </c>
      <c r="CM2067" s="13" t="s">
        <v>7128</v>
      </c>
      <c r="CN2067" s="13" t="s">
        <v>7128</v>
      </c>
      <c r="CO2067" s="13" t="s">
        <v>7128</v>
      </c>
      <c r="CP2067" s="13" t="s">
        <v>7128</v>
      </c>
      <c r="CQ2067" s="13">
        <v>4.4800000000000004</v>
      </c>
      <c r="CR2067" s="13">
        <v>231.4</v>
      </c>
      <c r="CS2067" s="13" t="s">
        <v>7128</v>
      </c>
      <c r="CT2067" s="13">
        <v>0</v>
      </c>
      <c r="CU2067" s="13">
        <v>-5.09</v>
      </c>
      <c r="CV2067" s="13">
        <v>101</v>
      </c>
      <c r="CW2067" s="13">
        <v>3.81</v>
      </c>
      <c r="CX2067" s="12">
        <v>-0.17379679144385027</v>
      </c>
      <c r="CY2067" s="12">
        <v>-3.8127340823970034E-2</v>
      </c>
      <c r="CZ2067" s="15">
        <v>60.734908136482943</v>
      </c>
      <c r="DA2067" s="20"/>
      <c r="DB2067" s="20"/>
    </row>
    <row r="2068" spans="1:106" ht="24">
      <c r="A2068" s="8" t="s">
        <v>747</v>
      </c>
      <c r="B2068" s="8" t="s">
        <v>748</v>
      </c>
      <c r="C2068" s="9" t="s">
        <v>7178</v>
      </c>
      <c r="D2068" s="9" t="s">
        <v>7126</v>
      </c>
      <c r="E2068" s="10" t="s">
        <v>7127</v>
      </c>
      <c r="F2068" s="10" t="s">
        <v>7126</v>
      </c>
      <c r="G2068" s="11">
        <v>1.1000000000000001</v>
      </c>
      <c r="H2068" s="11">
        <v>1.1115994874745165</v>
      </c>
      <c r="I2068" s="12">
        <v>9.0499999999999997E-2</v>
      </c>
      <c r="J2068" s="12">
        <v>0.15709975361644374</v>
      </c>
      <c r="K2068" s="12">
        <v>4.7E-2</v>
      </c>
      <c r="L2068" s="12">
        <v>0.10350000000000001</v>
      </c>
      <c r="M2068" s="12">
        <v>6.8320350000000002E-2</v>
      </c>
      <c r="N2068" s="12">
        <v>0.15577921675406844</v>
      </c>
      <c r="O2068" s="12">
        <v>-6.8259491034386846E-2</v>
      </c>
      <c r="P2068" s="12">
        <v>2.4804226691068659E-2</v>
      </c>
      <c r="Q2068" s="13">
        <v>459.2</v>
      </c>
      <c r="R2068" s="13">
        <v>5.6134368224537523</v>
      </c>
      <c r="S2068" s="13">
        <v>1.32</v>
      </c>
      <c r="T2068" s="13">
        <v>6.9334368224537526</v>
      </c>
      <c r="U2068" s="13">
        <v>466.13343682245375</v>
      </c>
      <c r="V2068" s="13">
        <v>41.2</v>
      </c>
      <c r="W2068" s="13">
        <v>424.93343682245376</v>
      </c>
      <c r="X2068" s="14">
        <v>8.8386708065512007E-2</v>
      </c>
      <c r="Y2068" s="15">
        <v>7.3649754500818329E-2</v>
      </c>
      <c r="Z2068" s="14">
        <v>2.9042587895260583E-2</v>
      </c>
      <c r="AA2068" s="14">
        <v>1.48743605902158E-2</v>
      </c>
      <c r="AB2068" s="14">
        <v>2.9911289139144745E-2</v>
      </c>
      <c r="AC2068" s="14">
        <v>1.5098947784089182E-2</v>
      </c>
      <c r="AD2068" s="13">
        <v>7.52</v>
      </c>
      <c r="AE2068" s="15">
        <v>-0.38075000000000009</v>
      </c>
      <c r="AF2068" s="14">
        <v>9.4868329805051374E-2</v>
      </c>
      <c r="AG2068" s="14" t="s">
        <v>7128</v>
      </c>
      <c r="AH2068" s="15">
        <v>0.21752265861027195</v>
      </c>
      <c r="AI2068" s="5">
        <v>120.42755344418053</v>
      </c>
      <c r="AJ2068" s="15">
        <v>25.23076923076923</v>
      </c>
      <c r="AK2068" s="15">
        <v>22.620689655172413</v>
      </c>
      <c r="AL2068" s="15">
        <v>11.569230769230769</v>
      </c>
      <c r="AM2068" s="15">
        <v>3.6043956043956045</v>
      </c>
      <c r="AN2068" s="15">
        <v>1.9810181190681622</v>
      </c>
      <c r="AO2068" s="15">
        <v>1.2100131752305665</v>
      </c>
      <c r="AP2068" s="15">
        <v>8.0529671798464673</v>
      </c>
      <c r="AQ2068" s="15">
        <v>6.8000229928381151</v>
      </c>
      <c r="AR2068" s="15">
        <v>2.1511975069030504</v>
      </c>
      <c r="AS2068" s="15">
        <v>1.1197192011131851</v>
      </c>
      <c r="AT2068" s="14">
        <v>0</v>
      </c>
      <c r="AU2068" s="14">
        <v>0</v>
      </c>
      <c r="AV2068" s="12">
        <v>-0.154</v>
      </c>
      <c r="AW2068" s="12">
        <v>-2.86E-2</v>
      </c>
      <c r="AX2068" s="12">
        <v>0.124</v>
      </c>
      <c r="AY2068" s="12">
        <v>0.19800000000000001</v>
      </c>
      <c r="AZ2068" s="14">
        <v>7.0000000000000007E-2</v>
      </c>
      <c r="BA2068" s="14">
        <v>0.13200000000000001</v>
      </c>
      <c r="BB2068" s="14">
        <v>8.8840262582056892E-2</v>
      </c>
      <c r="BC2068" s="14">
        <v>0.1805834434451371</v>
      </c>
      <c r="BD2068" s="14">
        <v>5.3044159916383594E-2</v>
      </c>
      <c r="BE2068" s="14">
        <v>0.137881663536737</v>
      </c>
      <c r="BF2068" s="14">
        <v>0.30160771704180067</v>
      </c>
      <c r="BG2068" s="14">
        <v>0.66709999999999992</v>
      </c>
      <c r="BH2068" s="13">
        <v>18.2</v>
      </c>
      <c r="BI2068" s="13">
        <v>20.3</v>
      </c>
      <c r="BJ2068" s="13">
        <v>50.7</v>
      </c>
      <c r="BK2068" s="13">
        <v>52.767312635509249</v>
      </c>
      <c r="BL2068" s="13">
        <v>379.5</v>
      </c>
      <c r="BM2068" s="13">
        <v>382.7</v>
      </c>
      <c r="BN2068" s="13">
        <v>57.7</v>
      </c>
      <c r="BO2068" s="13">
        <v>62.489999999999995</v>
      </c>
      <c r="BP2068" s="13">
        <v>36.852283937082341</v>
      </c>
      <c r="BQ2068" s="13">
        <v>0</v>
      </c>
      <c r="BR2068" s="13">
        <v>0</v>
      </c>
      <c r="BS2068" s="13">
        <v>-15.7</v>
      </c>
      <c r="BT2068" s="14">
        <v>-0.42602515564040766</v>
      </c>
      <c r="BU2068" s="13">
        <v>52.552283937082336</v>
      </c>
      <c r="BV2068" s="13">
        <v>36</v>
      </c>
      <c r="BW2068" s="13">
        <v>36</v>
      </c>
      <c r="BX2068" s="13">
        <v>228.5</v>
      </c>
      <c r="BY2068" s="13">
        <v>204.07343682245377</v>
      </c>
      <c r="BZ2068" s="13">
        <v>231.8</v>
      </c>
      <c r="CA2068" s="13">
        <v>197.53343682245378</v>
      </c>
      <c r="CB2068" s="13">
        <v>0</v>
      </c>
      <c r="CC2068" s="15">
        <v>-0.27600000000000002</v>
      </c>
      <c r="CD2068" s="15">
        <v>0.14499999999999999</v>
      </c>
      <c r="CE2068" s="15">
        <v>0.36</v>
      </c>
      <c r="CF2068" s="15">
        <v>0.41025920210302286</v>
      </c>
      <c r="CG2068" s="15">
        <v>0.41406751132695535</v>
      </c>
      <c r="CH2068" s="13">
        <v>32.533333333333331</v>
      </c>
      <c r="CI2068" s="13">
        <v>27.900000000000002</v>
      </c>
      <c r="CJ2068" s="13">
        <v>0</v>
      </c>
      <c r="CK2068" s="12">
        <f t="shared" si="64"/>
        <v>0</v>
      </c>
      <c r="CL2068" s="36">
        <f t="shared" si="65"/>
        <v>1.9211937285387317</v>
      </c>
      <c r="CM2068" s="13">
        <v>31.1</v>
      </c>
      <c r="CN2068" s="13">
        <v>9.3800000000000008</v>
      </c>
      <c r="CO2068" s="13">
        <v>20.3</v>
      </c>
      <c r="CP2068" s="13">
        <v>459.2</v>
      </c>
      <c r="CQ2068" s="13">
        <v>62.489999999999995</v>
      </c>
      <c r="CR2068" s="13">
        <v>424.93343682245376</v>
      </c>
      <c r="CS2068" s="13" t="s">
        <v>7128</v>
      </c>
      <c r="CT2068" s="13">
        <v>7.7800000000000008E-2</v>
      </c>
      <c r="CU2068" s="13">
        <v>52.728112635509248</v>
      </c>
      <c r="CV2068" s="13">
        <v>197.61123682245378</v>
      </c>
      <c r="CW2068" s="13">
        <v>57.7</v>
      </c>
      <c r="CX2068" s="12">
        <v>8.8638529200998517E-2</v>
      </c>
      <c r="CY2068" s="12">
        <v>0.18038052344309949</v>
      </c>
      <c r="CZ2068" s="15">
        <v>7.3645309674602037</v>
      </c>
      <c r="DA2068" s="20"/>
      <c r="DB2068" s="20"/>
    </row>
    <row r="2069" spans="1:106">
      <c r="A2069" s="8" t="s">
        <v>6533</v>
      </c>
      <c r="B2069" s="8" t="s">
        <v>6534</v>
      </c>
      <c r="C2069" s="9" t="s">
        <v>7161</v>
      </c>
      <c r="D2069" s="9" t="s">
        <v>7126</v>
      </c>
      <c r="E2069" s="10" t="s">
        <v>7127</v>
      </c>
      <c r="F2069" s="10" t="s">
        <v>7126</v>
      </c>
      <c r="G2069" s="11">
        <v>0.75</v>
      </c>
      <c r="H2069" s="11">
        <v>0.75</v>
      </c>
      <c r="I2069" s="12">
        <v>9.0499999999999997E-2</v>
      </c>
      <c r="J2069" s="12">
        <v>0.12437499999999999</v>
      </c>
      <c r="K2069" s="12">
        <v>3.6999999999999998E-2</v>
      </c>
      <c r="L2069" s="12">
        <v>9.35E-2</v>
      </c>
      <c r="M2069" s="12">
        <v>6.1719349999999999E-2</v>
      </c>
      <c r="N2069" s="12">
        <v>0.12437499999999999</v>
      </c>
      <c r="O2069" s="12">
        <v>-0.12437499999999999</v>
      </c>
      <c r="P2069" s="12">
        <v>-0.12437499999999999</v>
      </c>
      <c r="Q2069" s="13">
        <v>2.82</v>
      </c>
      <c r="R2069" s="13">
        <v>0</v>
      </c>
      <c r="S2069" s="13">
        <v>0</v>
      </c>
      <c r="T2069" s="13">
        <v>0</v>
      </c>
      <c r="U2069" s="13">
        <v>2.82</v>
      </c>
      <c r="V2069" s="13">
        <v>0</v>
      </c>
      <c r="W2069" s="13">
        <v>2.82</v>
      </c>
      <c r="X2069" s="14">
        <v>0</v>
      </c>
      <c r="Y2069" s="15">
        <v>6.4267352185089971E-2</v>
      </c>
      <c r="Z2069" s="14" t="s">
        <v>7128</v>
      </c>
      <c r="AA2069" s="14">
        <v>0</v>
      </c>
      <c r="AB2069" s="14" t="s">
        <v>7128</v>
      </c>
      <c r="AC2069" s="14">
        <v>0</v>
      </c>
      <c r="AD2069" s="13">
        <v>0.72499999999999998</v>
      </c>
      <c r="AE2069" s="15">
        <v>0.54925000000000002</v>
      </c>
      <c r="AF2069" s="14">
        <v>4.4721359549995794E-2</v>
      </c>
      <c r="AG2069" s="14">
        <v>0.57355143622869609</v>
      </c>
      <c r="AH2069" s="15">
        <v>0.40775930324623916</v>
      </c>
      <c r="AI2069" s="5" t="s">
        <v>7128</v>
      </c>
      <c r="AJ2069" s="15">
        <v>64.090909090909093</v>
      </c>
      <c r="AK2069" s="15" t="s">
        <v>7128</v>
      </c>
      <c r="AL2069" s="15" t="s">
        <v>7128</v>
      </c>
      <c r="AM2069" s="15" t="s">
        <v>7128</v>
      </c>
      <c r="AN2069" s="15" t="s">
        <v>7128</v>
      </c>
      <c r="AO2069" s="15">
        <v>7.2122762148337585E-2</v>
      </c>
      <c r="AP2069" s="15" t="s">
        <v>7128</v>
      </c>
      <c r="AQ2069" s="15" t="s">
        <v>7128</v>
      </c>
      <c r="AR2069" s="15" t="s">
        <v>7128</v>
      </c>
      <c r="AS2069" s="15">
        <v>7.2122762148337585E-2</v>
      </c>
      <c r="AT2069" s="14" t="s">
        <v>7128</v>
      </c>
      <c r="AU2069" s="14">
        <v>0</v>
      </c>
      <c r="AV2069" s="12" t="s">
        <v>7128</v>
      </c>
      <c r="AW2069" s="12" t="s">
        <v>7128</v>
      </c>
      <c r="AX2069" s="12" t="s">
        <v>7128</v>
      </c>
      <c r="AY2069" s="12" t="s">
        <v>7128</v>
      </c>
      <c r="AZ2069" s="14" t="s">
        <v>7128</v>
      </c>
      <c r="BA2069" s="14" t="s">
        <v>7128</v>
      </c>
      <c r="BB2069" s="14">
        <v>0</v>
      </c>
      <c r="BC2069" s="14">
        <v>0</v>
      </c>
      <c r="BD2069" s="14" t="s">
        <v>7128</v>
      </c>
      <c r="BE2069" s="14" t="s">
        <v>7128</v>
      </c>
      <c r="BF2069" s="14">
        <v>0</v>
      </c>
      <c r="BG2069" s="14" t="s">
        <v>7128</v>
      </c>
      <c r="BH2069" s="13">
        <v>4.3999999999999997E-2</v>
      </c>
      <c r="BI2069" s="13">
        <v>0</v>
      </c>
      <c r="BJ2069" s="13">
        <v>0</v>
      </c>
      <c r="BK2069" s="13">
        <v>0</v>
      </c>
      <c r="BL2069" s="13">
        <v>39.1</v>
      </c>
      <c r="BM2069" s="13">
        <v>0</v>
      </c>
      <c r="BN2069" s="13">
        <v>2.11</v>
      </c>
      <c r="BO2069" s="13">
        <v>0</v>
      </c>
      <c r="BP2069" s="13">
        <v>0</v>
      </c>
      <c r="BQ2069" s="13">
        <v>0</v>
      </c>
      <c r="BR2069" s="13">
        <v>0</v>
      </c>
      <c r="BS2069" s="13">
        <v>0</v>
      </c>
      <c r="BT2069" s="14" t="s">
        <v>7128</v>
      </c>
      <c r="BU2069" s="13">
        <v>0</v>
      </c>
      <c r="BV2069" s="13">
        <v>0</v>
      </c>
      <c r="BW2069" s="13">
        <v>0</v>
      </c>
      <c r="BX2069" s="13">
        <v>2.93</v>
      </c>
      <c r="BY2069" s="13">
        <v>5.9089999999999998</v>
      </c>
      <c r="BZ2069" s="13">
        <v>0</v>
      </c>
      <c r="CA2069" s="13">
        <v>0</v>
      </c>
      <c r="CB2069" s="13">
        <v>0</v>
      </c>
      <c r="CC2069" s="15">
        <v>0.17100000000000001</v>
      </c>
      <c r="CD2069" s="15">
        <v>0.252</v>
      </c>
      <c r="CE2069" s="15">
        <v>0.36</v>
      </c>
      <c r="CF2069" s="15" t="s">
        <v>7128</v>
      </c>
      <c r="CG2069" s="15" t="s">
        <v>7128</v>
      </c>
      <c r="CH2069" s="13" t="s">
        <v>7128</v>
      </c>
      <c r="CI2069" s="13" t="s">
        <v>7128</v>
      </c>
      <c r="CJ2069" s="13">
        <v>0</v>
      </c>
      <c r="CK2069" s="12">
        <f t="shared" si="64"/>
        <v>0</v>
      </c>
      <c r="CL2069" s="36" t="str">
        <f t="shared" si="65"/>
        <v>NA</v>
      </c>
      <c r="CM2069" s="13" t="s">
        <v>7128</v>
      </c>
      <c r="CN2069" s="13" t="s">
        <v>7128</v>
      </c>
      <c r="CO2069" s="13" t="s">
        <v>7128</v>
      </c>
      <c r="CP2069" s="13" t="s">
        <v>7128</v>
      </c>
      <c r="CQ2069" s="13" t="s">
        <v>7128</v>
      </c>
      <c r="CR2069" s="13" t="s">
        <v>7128</v>
      </c>
      <c r="CS2069" s="13" t="s">
        <v>7128</v>
      </c>
      <c r="CT2069" s="13">
        <v>0</v>
      </c>
      <c r="CU2069" s="13">
        <v>0</v>
      </c>
      <c r="CV2069" s="13">
        <v>0</v>
      </c>
      <c r="CW2069" s="13">
        <v>2.11</v>
      </c>
      <c r="CX2069" s="12">
        <v>0</v>
      </c>
      <c r="CY2069" s="12">
        <v>0</v>
      </c>
      <c r="CZ2069" s="15">
        <v>1.3364928909952607</v>
      </c>
      <c r="DA2069" s="20"/>
      <c r="DB2069" s="20"/>
    </row>
    <row r="2070" spans="1:106" ht="24">
      <c r="A2070" s="8" t="s">
        <v>5235</v>
      </c>
      <c r="B2070" s="8" t="s">
        <v>5236</v>
      </c>
      <c r="C2070" s="9" t="s">
        <v>7174</v>
      </c>
      <c r="D2070" s="9" t="s">
        <v>7126</v>
      </c>
      <c r="E2070" s="10" t="s">
        <v>7127</v>
      </c>
      <c r="F2070" s="10" t="s">
        <v>7126</v>
      </c>
      <c r="G2070" s="11">
        <v>0.45</v>
      </c>
      <c r="H2070" s="11">
        <v>0.65789473684210531</v>
      </c>
      <c r="I2070" s="12">
        <v>9.0499999999999997E-2</v>
      </c>
      <c r="J2070" s="12">
        <v>0.11603947368421053</v>
      </c>
      <c r="K2070" s="12">
        <v>4.7E-2</v>
      </c>
      <c r="L2070" s="12">
        <v>0.10350000000000001</v>
      </c>
      <c r="M2070" s="12">
        <v>6.8320350000000002E-2</v>
      </c>
      <c r="N2070" s="12">
        <v>0.10096023060000001</v>
      </c>
      <c r="O2070" s="12">
        <v>-0.24010895259239912</v>
      </c>
      <c r="P2070" s="12">
        <v>-0.14301237525937763</v>
      </c>
      <c r="Q2070" s="13">
        <v>1.71</v>
      </c>
      <c r="R2070" s="13">
        <v>0</v>
      </c>
      <c r="S2070" s="13">
        <v>0.79</v>
      </c>
      <c r="T2070" s="13">
        <v>0.79</v>
      </c>
      <c r="U2070" s="13">
        <v>2.5</v>
      </c>
      <c r="V2070" s="13">
        <v>1.4999999999999999E-2</v>
      </c>
      <c r="W2070" s="13">
        <v>2.4849999999999999</v>
      </c>
      <c r="X2070" s="14">
        <v>6.0000000000000001E-3</v>
      </c>
      <c r="Y2070" s="15">
        <v>7.3099415204678359E-2</v>
      </c>
      <c r="Z2070" s="14">
        <v>0.70159857904085254</v>
      </c>
      <c r="AA2070" s="14">
        <v>0.316</v>
      </c>
      <c r="AB2070" s="14">
        <v>2.3511904761904763</v>
      </c>
      <c r="AC2070" s="14">
        <v>0.46198830409356728</v>
      </c>
      <c r="AD2070" s="13">
        <v>0.501</v>
      </c>
      <c r="AE2070" s="15">
        <v>0.65019444444444452</v>
      </c>
      <c r="AF2070" s="14" t="s">
        <v>7128</v>
      </c>
      <c r="AG2070" s="14" t="s">
        <v>7128</v>
      </c>
      <c r="AH2070" s="15">
        <v>0.78691840863115314</v>
      </c>
      <c r="AI2070" s="5" t="s">
        <v>7128</v>
      </c>
      <c r="AJ2070" s="15" t="s">
        <v>7128</v>
      </c>
      <c r="AK2070" s="15" t="s">
        <v>7128</v>
      </c>
      <c r="AL2070" s="15" t="s">
        <v>7128</v>
      </c>
      <c r="AM2070" s="15" t="s">
        <v>7128</v>
      </c>
      <c r="AN2070" s="15">
        <v>5.0892857142857135</v>
      </c>
      <c r="AO2070" s="15">
        <v>4.5478723404255321</v>
      </c>
      <c r="AP2070" s="15" t="s">
        <v>7128</v>
      </c>
      <c r="AQ2070" s="15" t="s">
        <v>7128</v>
      </c>
      <c r="AR2070" s="15">
        <v>2.2367236723672361</v>
      </c>
      <c r="AS2070" s="15">
        <v>6.6090425531914887</v>
      </c>
      <c r="AT2070" s="14" t="s">
        <v>7128</v>
      </c>
      <c r="AU2070" s="14">
        <v>0</v>
      </c>
      <c r="AV2070" s="12" t="s">
        <v>7128</v>
      </c>
      <c r="AW2070" s="12" t="s">
        <v>7128</v>
      </c>
      <c r="AX2070" s="12">
        <v>-0.32299999999999995</v>
      </c>
      <c r="AY2070" s="12" t="s">
        <v>7128</v>
      </c>
      <c r="AZ2070" s="14" t="s">
        <v>7128</v>
      </c>
      <c r="BA2070" s="14" t="s">
        <v>7128</v>
      </c>
      <c r="BB2070" s="14">
        <v>-0.12406947890818859</v>
      </c>
      <c r="BC2070" s="14">
        <v>-4.2052144659377622E-2</v>
      </c>
      <c r="BD2070" s="14">
        <v>-0.13297872340425532</v>
      </c>
      <c r="BE2070" s="14">
        <v>-0.13297872340425532</v>
      </c>
      <c r="BF2070" s="14">
        <v>0</v>
      </c>
      <c r="BG2070" s="14">
        <v>0.21170000000000003</v>
      </c>
      <c r="BH2070" s="13">
        <v>-0.05</v>
      </c>
      <c r="BI2070" s="13">
        <v>-0.05</v>
      </c>
      <c r="BJ2070" s="13">
        <v>-0.05</v>
      </c>
      <c r="BK2070" s="13">
        <v>-0.05</v>
      </c>
      <c r="BL2070" s="13">
        <v>0.376</v>
      </c>
      <c r="BM2070" s="13">
        <v>0.376</v>
      </c>
      <c r="BN2070" s="13">
        <v>-0.05</v>
      </c>
      <c r="BO2070" s="13">
        <v>-0.05</v>
      </c>
      <c r="BP2070" s="13">
        <v>-0.05</v>
      </c>
      <c r="BQ2070" s="13">
        <v>0</v>
      </c>
      <c r="BR2070" s="13">
        <v>0</v>
      </c>
      <c r="BS2070" s="13">
        <v>0</v>
      </c>
      <c r="BT2070" s="14" t="s">
        <v>7128</v>
      </c>
      <c r="BU2070" s="13">
        <v>-0.05</v>
      </c>
      <c r="BV2070" s="13">
        <v>-0.05</v>
      </c>
      <c r="BW2070" s="13">
        <v>-0.05</v>
      </c>
      <c r="BX2070" s="13">
        <v>0.40300000000000002</v>
      </c>
      <c r="BY2070" s="13">
        <v>1.1890000000000003</v>
      </c>
      <c r="BZ2070" s="13">
        <v>0.33600000000000002</v>
      </c>
      <c r="CA2070" s="13">
        <v>1.1110000000000002</v>
      </c>
      <c r="CB2070" s="13">
        <v>0</v>
      </c>
      <c r="CC2070" s="15">
        <v>0.109</v>
      </c>
      <c r="CD2070" s="15">
        <v>0.48799999999999999</v>
      </c>
      <c r="CE2070" s="15">
        <v>0.36</v>
      </c>
      <c r="CF2070" s="15">
        <v>2.4798077241252998</v>
      </c>
      <c r="CG2070" s="15">
        <v>1.9934559114892112</v>
      </c>
      <c r="CH2070" s="13">
        <v>1.1285714285714286E-2</v>
      </c>
      <c r="CI2070" s="13">
        <v>7.285714285714286E-3</v>
      </c>
      <c r="CJ2070" s="13">
        <v>0</v>
      </c>
      <c r="CK2070" s="12">
        <f t="shared" si="64"/>
        <v>0</v>
      </c>
      <c r="CL2070" s="36">
        <f t="shared" si="65"/>
        <v>0.33843384338433835</v>
      </c>
      <c r="CM2070" s="13" t="s">
        <v>7128</v>
      </c>
      <c r="CN2070" s="13" t="s">
        <v>7128</v>
      </c>
      <c r="CO2070" s="13" t="s">
        <v>7128</v>
      </c>
      <c r="CP2070" s="13" t="s">
        <v>7128</v>
      </c>
      <c r="CQ2070" s="13" t="s">
        <v>7128</v>
      </c>
      <c r="CR2070" s="13" t="s">
        <v>7128</v>
      </c>
      <c r="CS2070" s="13" t="s">
        <v>7128</v>
      </c>
      <c r="CT2070" s="13">
        <v>0</v>
      </c>
      <c r="CU2070" s="13">
        <v>-0.05</v>
      </c>
      <c r="CV2070" s="13">
        <v>1.1110000000000002</v>
      </c>
      <c r="CW2070" s="13">
        <v>-0.05</v>
      </c>
      <c r="CX2070" s="12">
        <v>-0.12406947890818859</v>
      </c>
      <c r="CY2070" s="12">
        <v>-4.2052144659377622E-2</v>
      </c>
      <c r="CZ2070" s="15" t="s">
        <v>7128</v>
      </c>
      <c r="DA2070" s="20"/>
      <c r="DB2070" s="20"/>
    </row>
    <row r="2071" spans="1:106" ht="24">
      <c r="A2071" s="8" t="s">
        <v>3071</v>
      </c>
      <c r="B2071" s="8" t="s">
        <v>3072</v>
      </c>
      <c r="C2071" s="9" t="s">
        <v>7160</v>
      </c>
      <c r="D2071" s="9" t="s">
        <v>7126</v>
      </c>
      <c r="E2071" s="10" t="s">
        <v>7127</v>
      </c>
      <c r="F2071" s="10" t="s">
        <v>7126</v>
      </c>
      <c r="G2071" s="11">
        <v>0.7</v>
      </c>
      <c r="H2071" s="11">
        <v>0.85456686963865058</v>
      </c>
      <c r="I2071" s="12">
        <v>9.0499999999999997E-2</v>
      </c>
      <c r="J2071" s="12">
        <v>0.13383830170229788</v>
      </c>
      <c r="K2071" s="12">
        <v>4.7E-2</v>
      </c>
      <c r="L2071" s="12">
        <v>0.10350000000000001</v>
      </c>
      <c r="M2071" s="12">
        <v>6.8320350000000002E-2</v>
      </c>
      <c r="N2071" s="12">
        <v>0.11711547062661889</v>
      </c>
      <c r="O2071" s="12">
        <v>-3.0033953876210925E-2</v>
      </c>
      <c r="P2071" s="12">
        <v>-5.0376497969699938E-2</v>
      </c>
      <c r="Q2071" s="13">
        <v>60.4</v>
      </c>
      <c r="R2071" s="13">
        <v>0</v>
      </c>
      <c r="S2071" s="13">
        <v>20.7</v>
      </c>
      <c r="T2071" s="13">
        <v>20.7</v>
      </c>
      <c r="U2071" s="13">
        <v>81.099999999999994</v>
      </c>
      <c r="V2071" s="13">
        <v>0.86499999999999999</v>
      </c>
      <c r="W2071" s="13">
        <v>80.234999999999999</v>
      </c>
      <c r="X2071" s="14">
        <v>1.0665844636251542E-2</v>
      </c>
      <c r="Y2071" s="15">
        <v>0.13573743922204215</v>
      </c>
      <c r="Z2071" s="14">
        <v>0.4529540481400437</v>
      </c>
      <c r="AA2071" s="14">
        <v>0.2552404438964242</v>
      </c>
      <c r="AB2071" s="14">
        <v>0.82799999999999996</v>
      </c>
      <c r="AC2071" s="14">
        <v>0.34271523178807944</v>
      </c>
      <c r="AD2071" s="13">
        <v>0.16300000000000001</v>
      </c>
      <c r="AE2071" s="15">
        <v>1.371027777777778</v>
      </c>
      <c r="AF2071" s="14">
        <v>7.7459666924148338E-2</v>
      </c>
      <c r="AG2071" s="14">
        <v>0.80945351935734999</v>
      </c>
      <c r="AH2071" s="15">
        <v>0.47717842323651449</v>
      </c>
      <c r="AI2071" s="5">
        <v>2.1180124223602483</v>
      </c>
      <c r="AJ2071" s="15">
        <v>31.623036649214662</v>
      </c>
      <c r="AK2071" s="15">
        <v>31.623036649214662</v>
      </c>
      <c r="AL2071" s="15" t="s">
        <v>7128</v>
      </c>
      <c r="AM2071" s="15" t="s">
        <v>7128</v>
      </c>
      <c r="AN2071" s="15">
        <v>2.4159999999999999</v>
      </c>
      <c r="AO2071" s="15">
        <v>3.0351758793969852</v>
      </c>
      <c r="AP2071" s="15">
        <v>23.529325513196479</v>
      </c>
      <c r="AQ2071" s="15">
        <v>22.601408450704227</v>
      </c>
      <c r="AR2071" s="15">
        <v>1.7895617263298762</v>
      </c>
      <c r="AS2071" s="15">
        <v>4.0319095477386941</v>
      </c>
      <c r="AT2071" s="14">
        <v>0.38764397905759163</v>
      </c>
      <c r="AU2071" s="14">
        <v>1.2258278145695363E-2</v>
      </c>
      <c r="AV2071" s="12">
        <v>-1.29E-2</v>
      </c>
      <c r="AW2071" s="12">
        <v>-2.7300000000000001E-2</v>
      </c>
      <c r="AX2071" s="12">
        <v>0.129</v>
      </c>
      <c r="AY2071" s="12">
        <v>0.14199999999999999</v>
      </c>
      <c r="AZ2071" s="14" t="s">
        <v>7128</v>
      </c>
      <c r="BA2071" s="14" t="s">
        <v>7128</v>
      </c>
      <c r="BB2071" s="14">
        <v>0.10380434782608695</v>
      </c>
      <c r="BC2071" s="14">
        <v>6.6738972656918957E-2</v>
      </c>
      <c r="BD2071" s="14">
        <v>9.5979899497487434E-2</v>
      </c>
      <c r="BE2071" s="14">
        <v>0.17135678391959802</v>
      </c>
      <c r="BF2071" s="14">
        <v>0.35570469798657722</v>
      </c>
      <c r="BG2071" s="14" t="s">
        <v>7128</v>
      </c>
      <c r="BH2071" s="13">
        <v>1.91</v>
      </c>
      <c r="BI2071" s="13">
        <v>1.91</v>
      </c>
      <c r="BJ2071" s="13">
        <v>3.41</v>
      </c>
      <c r="BK2071" s="13">
        <v>3.41</v>
      </c>
      <c r="BL2071" s="13">
        <v>19.899999999999999</v>
      </c>
      <c r="BM2071" s="13">
        <v>19.899999999999999</v>
      </c>
      <c r="BN2071" s="13">
        <v>3.55</v>
      </c>
      <c r="BO2071" s="13">
        <v>3.55</v>
      </c>
      <c r="BP2071" s="13">
        <v>2.1970469798657719</v>
      </c>
      <c r="BQ2071" s="13">
        <v>0</v>
      </c>
      <c r="BR2071" s="13">
        <v>0</v>
      </c>
      <c r="BS2071" s="13">
        <v>-0.20899999999999999</v>
      </c>
      <c r="BT2071" s="14">
        <v>-9.5127688172043007E-2</v>
      </c>
      <c r="BU2071" s="13">
        <v>2.406046979865772</v>
      </c>
      <c r="BV2071" s="13">
        <v>2.1189999999999998</v>
      </c>
      <c r="BW2071" s="13">
        <v>2.1189999999999998</v>
      </c>
      <c r="BX2071" s="13">
        <v>18.399999999999999</v>
      </c>
      <c r="BY2071" s="13">
        <v>32.919999999999995</v>
      </c>
      <c r="BZ2071" s="13">
        <v>25</v>
      </c>
      <c r="CA2071" s="13">
        <v>44.835000000000001</v>
      </c>
      <c r="CB2071" s="13">
        <v>-0.74039999999999995</v>
      </c>
      <c r="CC2071" s="15">
        <v>0.41799999999999998</v>
      </c>
      <c r="CD2071" s="15">
        <v>0.64700000000000002</v>
      </c>
      <c r="CE2071" s="15">
        <v>0.36</v>
      </c>
      <c r="CF2071" s="15" t="s">
        <v>7128</v>
      </c>
      <c r="CG2071" s="15" t="s">
        <v>7128</v>
      </c>
      <c r="CH2071" s="13" t="s">
        <v>7128</v>
      </c>
      <c r="CI2071" s="13" t="s">
        <v>7128</v>
      </c>
      <c r="CJ2071" s="13">
        <v>-0.74039999999999995</v>
      </c>
      <c r="CK2071" s="12">
        <f t="shared" si="64"/>
        <v>0.34941009910335064</v>
      </c>
      <c r="CL2071" s="36">
        <f t="shared" si="65"/>
        <v>0.4438496710159473</v>
      </c>
      <c r="CM2071" s="13">
        <v>2.98</v>
      </c>
      <c r="CN2071" s="13">
        <v>1.06</v>
      </c>
      <c r="CO2071" s="13">
        <v>1.91</v>
      </c>
      <c r="CP2071" s="13">
        <v>60.4</v>
      </c>
      <c r="CQ2071" s="13">
        <v>3.55</v>
      </c>
      <c r="CR2071" s="13">
        <v>80.234999999999999</v>
      </c>
      <c r="CS2071" s="13">
        <v>2.1189999999999998</v>
      </c>
      <c r="CT2071" s="13">
        <v>0</v>
      </c>
      <c r="CU2071" s="13">
        <v>3.41</v>
      </c>
      <c r="CV2071" s="13">
        <v>44.835000000000001</v>
      </c>
      <c r="CW2071" s="13">
        <v>3.55</v>
      </c>
      <c r="CX2071" s="12">
        <v>0.10380434782608695</v>
      </c>
      <c r="CY2071" s="12">
        <v>6.6738972656918957E-2</v>
      </c>
      <c r="CZ2071" s="15">
        <v>22.601408450704227</v>
      </c>
      <c r="DA2071" s="20"/>
      <c r="DB2071" s="20"/>
    </row>
    <row r="2072" spans="1:106">
      <c r="A2072" s="8" t="s">
        <v>6719</v>
      </c>
      <c r="B2072" s="8" t="s">
        <v>6720</v>
      </c>
      <c r="C2072" s="9" t="s">
        <v>7139</v>
      </c>
      <c r="D2072" s="9" t="s">
        <v>7126</v>
      </c>
      <c r="E2072" s="10" t="s">
        <v>7127</v>
      </c>
      <c r="F2072" s="10" t="s">
        <v>7126</v>
      </c>
      <c r="G2072" s="11">
        <v>0.59</v>
      </c>
      <c r="H2072" s="11">
        <v>0.59487100103199164</v>
      </c>
      <c r="I2072" s="12">
        <v>9.0499999999999997E-2</v>
      </c>
      <c r="J2072" s="12">
        <v>0.11033582559339525</v>
      </c>
      <c r="K2072" s="12">
        <v>4.7E-2</v>
      </c>
      <c r="L2072" s="12">
        <v>0.10350000000000001</v>
      </c>
      <c r="M2072" s="12">
        <v>6.8320350000000002E-2</v>
      </c>
      <c r="N2072" s="12">
        <v>0.10999178894575229</v>
      </c>
      <c r="O2072" s="12">
        <v>-0.11033582559339525</v>
      </c>
      <c r="P2072" s="12">
        <v>-0.10999178894575229</v>
      </c>
      <c r="Q2072" s="13">
        <v>0.96899999999999997</v>
      </c>
      <c r="R2072" s="13">
        <v>0</v>
      </c>
      <c r="S2072" s="13">
        <v>8.0000000000000002E-3</v>
      </c>
      <c r="T2072" s="13">
        <v>8.0000000000000002E-3</v>
      </c>
      <c r="U2072" s="13">
        <v>0.97699999999999998</v>
      </c>
      <c r="V2072" s="13">
        <v>0</v>
      </c>
      <c r="W2072" s="13">
        <v>0.97699999999999998</v>
      </c>
      <c r="X2072" s="14">
        <v>0</v>
      </c>
      <c r="Y2072" s="15">
        <v>0.2183406113537118</v>
      </c>
      <c r="Z2072" s="14">
        <v>1.1204481792717087E-2</v>
      </c>
      <c r="AA2072" s="14">
        <v>8.1883316274309111E-3</v>
      </c>
      <c r="AB2072" s="14">
        <v>1.1331444759206799E-2</v>
      </c>
      <c r="AC2072" s="14">
        <v>8.2559339525283808E-3</v>
      </c>
      <c r="AD2072" s="13">
        <v>0.21199999999999999</v>
      </c>
      <c r="AE2072" s="15">
        <v>0.95016666666666683</v>
      </c>
      <c r="AF2072" s="14" t="s">
        <v>7128</v>
      </c>
      <c r="AG2072" s="14" t="s">
        <v>7128</v>
      </c>
      <c r="AH2072" s="15">
        <v>0.75910364145658271</v>
      </c>
      <c r="AI2072" s="5" t="s">
        <v>7128</v>
      </c>
      <c r="AJ2072" s="15" t="s">
        <v>7128</v>
      </c>
      <c r="AK2072" s="15" t="s">
        <v>7128</v>
      </c>
      <c r="AL2072" s="15" t="s">
        <v>7128</v>
      </c>
      <c r="AM2072" s="15" t="s">
        <v>7128</v>
      </c>
      <c r="AN2072" s="15">
        <v>1.3725212464589236</v>
      </c>
      <c r="AO2072" s="15" t="s">
        <v>7128</v>
      </c>
      <c r="AP2072" s="15" t="s">
        <v>7128</v>
      </c>
      <c r="AQ2072" s="15" t="s">
        <v>7128</v>
      </c>
      <c r="AR2072" s="15">
        <v>1.3683473389355743</v>
      </c>
      <c r="AS2072" s="15" t="s">
        <v>7128</v>
      </c>
      <c r="AT2072" s="14" t="s">
        <v>7128</v>
      </c>
      <c r="AU2072" s="14">
        <v>0</v>
      </c>
      <c r="AV2072" s="12" t="s">
        <v>7128</v>
      </c>
      <c r="AW2072" s="12" t="s">
        <v>7128</v>
      </c>
      <c r="AX2072" s="12" t="s">
        <v>7128</v>
      </c>
      <c r="AY2072" s="12" t="s">
        <v>7128</v>
      </c>
      <c r="AZ2072" s="14" t="s">
        <v>7128</v>
      </c>
      <c r="BA2072" s="14" t="s">
        <v>7128</v>
      </c>
      <c r="BB2072" s="14">
        <v>0</v>
      </c>
      <c r="BC2072" s="14">
        <v>0</v>
      </c>
      <c r="BD2072" s="14" t="s">
        <v>7128</v>
      </c>
      <c r="BE2072" s="14" t="s">
        <v>7128</v>
      </c>
      <c r="BF2072" s="14">
        <v>0</v>
      </c>
      <c r="BG2072" s="14" t="s">
        <v>7128</v>
      </c>
      <c r="BH2072" s="13">
        <v>0</v>
      </c>
      <c r="BI2072" s="13">
        <v>0</v>
      </c>
      <c r="BJ2072" s="13">
        <v>0</v>
      </c>
      <c r="BK2072" s="13">
        <v>0</v>
      </c>
      <c r="BL2072" s="13">
        <v>0</v>
      </c>
      <c r="BM2072" s="13">
        <v>0</v>
      </c>
      <c r="BN2072" s="13">
        <v>0</v>
      </c>
      <c r="BO2072" s="13">
        <v>0</v>
      </c>
      <c r="BP2072" s="13">
        <v>0</v>
      </c>
      <c r="BQ2072" s="13">
        <v>0</v>
      </c>
      <c r="BR2072" s="13">
        <v>0</v>
      </c>
      <c r="BS2072" s="13">
        <v>0</v>
      </c>
      <c r="BT2072" s="14" t="s">
        <v>7128</v>
      </c>
      <c r="BU2072" s="13">
        <v>0</v>
      </c>
      <c r="BV2072" s="13">
        <v>0</v>
      </c>
      <c r="BW2072" s="13">
        <v>0</v>
      </c>
      <c r="BX2072" s="13">
        <v>0.72099999999999997</v>
      </c>
      <c r="BY2072" s="13">
        <v>0.72899999999999998</v>
      </c>
      <c r="BZ2072" s="13">
        <v>0.70599999999999996</v>
      </c>
      <c r="CA2072" s="13">
        <v>0.71399999999999997</v>
      </c>
      <c r="CB2072" s="13">
        <v>0</v>
      </c>
      <c r="CC2072" s="15">
        <v>1.7999999999999999E-2</v>
      </c>
      <c r="CD2072" s="15" t="s">
        <v>7128</v>
      </c>
      <c r="CE2072" s="15">
        <v>0.36</v>
      </c>
      <c r="CF2072" s="15">
        <v>1.804541135595116</v>
      </c>
      <c r="CG2072" s="15">
        <v>1.6770400284154525</v>
      </c>
      <c r="CH2072" s="13">
        <v>-2.8571428571428584E-4</v>
      </c>
      <c r="CI2072" s="13">
        <v>-2.4285714285714288E-3</v>
      </c>
      <c r="CJ2072" s="13">
        <v>0</v>
      </c>
      <c r="CK2072" s="12">
        <f t="shared" si="64"/>
        <v>0</v>
      </c>
      <c r="CL2072" s="36" t="str">
        <f t="shared" si="65"/>
        <v>NA</v>
      </c>
      <c r="CM2072" s="13" t="s">
        <v>7128</v>
      </c>
      <c r="CN2072" s="13" t="s">
        <v>7128</v>
      </c>
      <c r="CO2072" s="13" t="s">
        <v>7128</v>
      </c>
      <c r="CP2072" s="13" t="s">
        <v>7128</v>
      </c>
      <c r="CQ2072" s="13" t="s">
        <v>7128</v>
      </c>
      <c r="CR2072" s="13" t="s">
        <v>7128</v>
      </c>
      <c r="CS2072" s="13" t="s">
        <v>7128</v>
      </c>
      <c r="CT2072" s="13">
        <v>0</v>
      </c>
      <c r="CU2072" s="13">
        <v>0</v>
      </c>
      <c r="CV2072" s="13">
        <v>0.71399999999999997</v>
      </c>
      <c r="CW2072" s="13">
        <v>0</v>
      </c>
      <c r="CX2072" s="12">
        <v>0</v>
      </c>
      <c r="CY2072" s="12">
        <v>0</v>
      </c>
      <c r="CZ2072" s="15" t="s">
        <v>7128</v>
      </c>
      <c r="DA2072" s="20"/>
      <c r="DB2072" s="20"/>
    </row>
    <row r="2073" spans="1:106">
      <c r="A2073" s="8" t="s">
        <v>2065</v>
      </c>
      <c r="B2073" s="8" t="s">
        <v>2066</v>
      </c>
      <c r="C2073" s="9" t="s">
        <v>7132</v>
      </c>
      <c r="D2073" s="9" t="s">
        <v>7126</v>
      </c>
      <c r="E2073" s="10" t="s">
        <v>7127</v>
      </c>
      <c r="F2073" s="10" t="s">
        <v>7126</v>
      </c>
      <c r="G2073" s="11">
        <v>1.07</v>
      </c>
      <c r="H2073" s="11">
        <v>1.4337070278558652</v>
      </c>
      <c r="I2073" s="12">
        <v>9.0499999999999997E-2</v>
      </c>
      <c r="J2073" s="12">
        <v>0.18625048602095579</v>
      </c>
      <c r="K2073" s="12">
        <v>4.1999999999999996E-2</v>
      </c>
      <c r="L2073" s="12">
        <v>9.8500000000000004E-2</v>
      </c>
      <c r="M2073" s="12">
        <v>6.5019850000000004E-2</v>
      </c>
      <c r="N2073" s="12">
        <v>0.14539522762622836</v>
      </c>
      <c r="O2073" s="12">
        <v>-5.8799505628798904E-2</v>
      </c>
      <c r="P2073" s="12">
        <v>-6.7239470168483501E-2</v>
      </c>
      <c r="Q2073" s="13">
        <v>9.0299999999999994</v>
      </c>
      <c r="R2073" s="13">
        <v>0</v>
      </c>
      <c r="S2073" s="13">
        <v>4.59</v>
      </c>
      <c r="T2073" s="13">
        <v>4.59</v>
      </c>
      <c r="U2073" s="13">
        <v>13.62</v>
      </c>
      <c r="V2073" s="13">
        <v>1.04</v>
      </c>
      <c r="W2073" s="13">
        <v>12.579999999999998</v>
      </c>
      <c r="X2073" s="14">
        <v>7.6358296622613814E-2</v>
      </c>
      <c r="Y2073" s="15">
        <v>1.0833333333333333</v>
      </c>
      <c r="Z2073" s="14">
        <v>0.2982456140350877</v>
      </c>
      <c r="AA2073" s="14">
        <v>0.33700440528634362</v>
      </c>
      <c r="AB2073" s="14">
        <v>0.42499999999999993</v>
      </c>
      <c r="AC2073" s="14">
        <v>0.50830564784053156</v>
      </c>
      <c r="AD2073" s="13">
        <v>3.01</v>
      </c>
      <c r="AE2073" s="15">
        <v>2.4762777777777778</v>
      </c>
      <c r="AF2073" s="14">
        <v>0.16431676725154984</v>
      </c>
      <c r="AG2073" s="14">
        <v>0.76498583864888181</v>
      </c>
      <c r="AH2073" s="15">
        <v>0.50000000000000011</v>
      </c>
      <c r="AI2073" s="5">
        <v>1.9203539823008851</v>
      </c>
      <c r="AJ2073" s="15">
        <v>6.9461538461538455</v>
      </c>
      <c r="AK2073" s="15">
        <v>6.9461538461538455</v>
      </c>
      <c r="AL2073" s="15" t="s">
        <v>7128</v>
      </c>
      <c r="AM2073" s="15" t="s">
        <v>7128</v>
      </c>
      <c r="AN2073" s="15">
        <v>0.83611111111111103</v>
      </c>
      <c r="AO2073" s="15">
        <v>0.14635332252836303</v>
      </c>
      <c r="AP2073" s="15">
        <v>5.7972350230414742</v>
      </c>
      <c r="AQ2073" s="15">
        <v>4.7116104868913853</v>
      </c>
      <c r="AR2073" s="15">
        <v>0.87665505226480811</v>
      </c>
      <c r="AS2073" s="15">
        <v>0.20388978930307938</v>
      </c>
      <c r="AT2073" s="14">
        <v>0.11076923076923077</v>
      </c>
      <c r="AU2073" s="14">
        <v>1.59468438538206E-2</v>
      </c>
      <c r="AV2073" s="12">
        <v>0.127</v>
      </c>
      <c r="AW2073" s="12">
        <v>0.20199999999999999</v>
      </c>
      <c r="AX2073" s="12">
        <v>0.11900000000000001</v>
      </c>
      <c r="AY2073" s="12">
        <v>0.21600000000000003</v>
      </c>
      <c r="AZ2073" s="14" t="s">
        <v>7128</v>
      </c>
      <c r="BA2073" s="14" t="s">
        <v>7128</v>
      </c>
      <c r="BB2073" s="14">
        <v>0.12745098039215688</v>
      </c>
      <c r="BC2073" s="14">
        <v>7.8155757457744862E-2</v>
      </c>
      <c r="BD2073" s="14">
        <v>2.1069692058346839E-2</v>
      </c>
      <c r="BE2073" s="14">
        <v>3.5170178282009724E-2</v>
      </c>
      <c r="BF2073" s="14">
        <v>0.33128205128205129</v>
      </c>
      <c r="BG2073" s="14" t="s">
        <v>7128</v>
      </c>
      <c r="BH2073" s="13">
        <v>1.3</v>
      </c>
      <c r="BI2073" s="13">
        <v>1.3</v>
      </c>
      <c r="BJ2073" s="13">
        <v>2.17</v>
      </c>
      <c r="BK2073" s="13">
        <v>2.17</v>
      </c>
      <c r="BL2073" s="13">
        <v>61.7</v>
      </c>
      <c r="BM2073" s="13">
        <v>61.7</v>
      </c>
      <c r="BN2073" s="13">
        <v>2.67</v>
      </c>
      <c r="BO2073" s="13">
        <v>2.67</v>
      </c>
      <c r="BP2073" s="13">
        <v>1.4511179487179486</v>
      </c>
      <c r="BQ2073" s="13">
        <v>0</v>
      </c>
      <c r="BR2073" s="13">
        <v>0</v>
      </c>
      <c r="BS2073" s="13">
        <v>-0.53300000000000003</v>
      </c>
      <c r="BT2073" s="14">
        <v>-0.36730301659551612</v>
      </c>
      <c r="BU2073" s="13">
        <v>1.9841179487179486</v>
      </c>
      <c r="BV2073" s="13">
        <v>1.8330000000000002</v>
      </c>
      <c r="BW2073" s="13">
        <v>1.8330000000000002</v>
      </c>
      <c r="BX2073" s="13">
        <v>10.199999999999999</v>
      </c>
      <c r="BY2073" s="13">
        <v>18.566999999999997</v>
      </c>
      <c r="BZ2073" s="13">
        <v>10.8</v>
      </c>
      <c r="CA2073" s="13">
        <v>14.350000000000001</v>
      </c>
      <c r="CB2073" s="13">
        <v>-0.14400000000000002</v>
      </c>
      <c r="CC2073" s="15">
        <v>0.83799999999999997</v>
      </c>
      <c r="CD2073" s="15">
        <v>1</v>
      </c>
      <c r="CE2073" s="15">
        <v>0.36</v>
      </c>
      <c r="CF2073" s="15">
        <v>0.78853491838392253</v>
      </c>
      <c r="CG2073" s="15">
        <v>1.1275523312337514</v>
      </c>
      <c r="CH2073" s="13">
        <v>1.9203000000000003</v>
      </c>
      <c r="CI2073" s="13">
        <v>0.96460000000000012</v>
      </c>
      <c r="CJ2073" s="13">
        <v>-0.14400000000000002</v>
      </c>
      <c r="CK2073" s="12">
        <f t="shared" si="64"/>
        <v>7.855973813420622E-2</v>
      </c>
      <c r="CL2073" s="36">
        <f t="shared" si="65"/>
        <v>4.2996515679442506</v>
      </c>
      <c r="CM2073" s="13">
        <v>1.95</v>
      </c>
      <c r="CN2073" s="13">
        <v>0.64600000000000002</v>
      </c>
      <c r="CO2073" s="13">
        <v>1.3</v>
      </c>
      <c r="CP2073" s="13">
        <v>9.0299999999999994</v>
      </c>
      <c r="CQ2073" s="13">
        <v>2.67</v>
      </c>
      <c r="CR2073" s="13">
        <v>12.579999999999998</v>
      </c>
      <c r="CS2073" s="13">
        <v>1.8330000000000002</v>
      </c>
      <c r="CT2073" s="13">
        <v>0</v>
      </c>
      <c r="CU2073" s="13">
        <v>2.17</v>
      </c>
      <c r="CV2073" s="13">
        <v>14.350000000000001</v>
      </c>
      <c r="CW2073" s="13">
        <v>2.67</v>
      </c>
      <c r="CX2073" s="12">
        <v>0.12745098039215688</v>
      </c>
      <c r="CY2073" s="12">
        <v>7.8155757457744862E-2</v>
      </c>
      <c r="CZ2073" s="15">
        <v>4.7116104868913853</v>
      </c>
      <c r="DA2073" s="20"/>
      <c r="DB2073" s="20"/>
    </row>
    <row r="2074" spans="1:106">
      <c r="A2074" s="8" t="s">
        <v>873</v>
      </c>
      <c r="B2074" s="8" t="s">
        <v>874</v>
      </c>
      <c r="C2074" s="9" t="s">
        <v>7169</v>
      </c>
      <c r="D2074" s="9" t="s">
        <v>7126</v>
      </c>
      <c r="E2074" s="10" t="s">
        <v>7127</v>
      </c>
      <c r="F2074" s="10" t="s">
        <v>7126</v>
      </c>
      <c r="G2074" s="11">
        <v>0.61</v>
      </c>
      <c r="H2074" s="11">
        <v>0.62584777692309668</v>
      </c>
      <c r="I2074" s="12">
        <v>9.0499999999999997E-2</v>
      </c>
      <c r="J2074" s="12">
        <v>0.11313922381154025</v>
      </c>
      <c r="K2074" s="12">
        <v>3.6999999999999998E-2</v>
      </c>
      <c r="L2074" s="12">
        <v>9.35E-2</v>
      </c>
      <c r="M2074" s="12">
        <v>6.1719349999999999E-2</v>
      </c>
      <c r="N2074" s="12">
        <v>0.11135563725397912</v>
      </c>
      <c r="O2074" s="12">
        <v>0.17507506190274547</v>
      </c>
      <c r="P2074" s="12">
        <v>0.12383613159176934</v>
      </c>
      <c r="Q2074" s="13">
        <v>208.5</v>
      </c>
      <c r="R2074" s="13">
        <v>7.4920550634391496</v>
      </c>
      <c r="S2074" s="13">
        <v>0</v>
      </c>
      <c r="T2074" s="13">
        <v>7.4920550634391496</v>
      </c>
      <c r="U2074" s="13">
        <v>215.99205506343915</v>
      </c>
      <c r="V2074" s="13">
        <v>0</v>
      </c>
      <c r="W2074" s="13">
        <v>215.99205506343915</v>
      </c>
      <c r="X2074" s="14">
        <v>0</v>
      </c>
      <c r="Y2074" s="15">
        <v>0.43624161073825501</v>
      </c>
      <c r="Z2074" s="14" t="s">
        <v>7128</v>
      </c>
      <c r="AA2074" s="14">
        <v>3.4686715959245142E-2</v>
      </c>
      <c r="AB2074" s="14" t="s">
        <v>7128</v>
      </c>
      <c r="AC2074" s="14">
        <v>3.5933117810259707E-2</v>
      </c>
      <c r="AD2074" s="13">
        <v>13.97</v>
      </c>
      <c r="AE2074" s="15">
        <v>1.1529166666666668</v>
      </c>
      <c r="AF2074" s="14">
        <v>8.3666002653407553E-2</v>
      </c>
      <c r="AG2074" s="14">
        <v>0.57550257539451055</v>
      </c>
      <c r="AH2074" s="15">
        <v>0.50765979926043314</v>
      </c>
      <c r="AI2074" s="5">
        <v>3.4903640256959316</v>
      </c>
      <c r="AJ2074" s="15">
        <v>25.8364312267658</v>
      </c>
      <c r="AK2074" s="15">
        <v>25.8364312267658</v>
      </c>
      <c r="AL2074" s="15">
        <v>26.014897579143391</v>
      </c>
      <c r="AM2074" s="15">
        <v>1.4934353310269248</v>
      </c>
      <c r="AN2074" s="15" t="s">
        <v>7128</v>
      </c>
      <c r="AO2074" s="15">
        <v>0.68789178488947533</v>
      </c>
      <c r="AP2074" s="15">
        <v>12.534656857384233</v>
      </c>
      <c r="AQ2074" s="15">
        <v>7.8456976049196925</v>
      </c>
      <c r="AR2074" s="15">
        <v>28.829480460904442</v>
      </c>
      <c r="AS2074" s="15">
        <v>0.71260988143661874</v>
      </c>
      <c r="AT2074" s="14">
        <v>0.11846344485749689</v>
      </c>
      <c r="AU2074" s="14">
        <v>4.585131894484412E-3</v>
      </c>
      <c r="AV2074" s="12">
        <v>-6.1699999999999998E-2</v>
      </c>
      <c r="AW2074" s="12">
        <v>-4.0200000000000001E-3</v>
      </c>
      <c r="AX2074" s="12">
        <v>7.6999999999999999E-2</v>
      </c>
      <c r="AY2074" s="12">
        <v>0.11599999999999999</v>
      </c>
      <c r="AZ2074" s="14">
        <v>0.17300000000000001</v>
      </c>
      <c r="BA2074" s="14">
        <v>8.8399999999999992E-2</v>
      </c>
      <c r="BB2074" s="14">
        <v>0.2882142857142857</v>
      </c>
      <c r="BC2074" s="14">
        <v>0.23519176884574847</v>
      </c>
      <c r="BD2074" s="14">
        <v>2.6624876278455955E-2</v>
      </c>
      <c r="BE2074" s="14">
        <v>5.6851167889515573E-2</v>
      </c>
      <c r="BF2074" s="14">
        <v>0.27699115044247785</v>
      </c>
      <c r="BG2074" s="14">
        <v>9.0299999999999991E-2</v>
      </c>
      <c r="BH2074" s="13">
        <v>8.07</v>
      </c>
      <c r="BI2074" s="13">
        <v>8.07</v>
      </c>
      <c r="BJ2074" s="13">
        <v>16.3</v>
      </c>
      <c r="BK2074" s="13">
        <v>17.231588987312172</v>
      </c>
      <c r="BL2074" s="13">
        <v>303.10000000000002</v>
      </c>
      <c r="BM2074" s="13">
        <v>303.10000000000002</v>
      </c>
      <c r="BN2074" s="13">
        <v>25.1</v>
      </c>
      <c r="BO2074" s="13">
        <v>27.53</v>
      </c>
      <c r="BP2074" s="13">
        <v>12.458591329764642</v>
      </c>
      <c r="BQ2074" s="13">
        <v>17.823999999999998</v>
      </c>
      <c r="BR2074" s="13">
        <v>-0.74299999999999988</v>
      </c>
      <c r="BS2074" s="13">
        <v>-6.22</v>
      </c>
      <c r="BT2074" s="14">
        <v>-0.55889143609396641</v>
      </c>
      <c r="BU2074" s="13">
        <v>19.421591329764642</v>
      </c>
      <c r="BV2074" s="13">
        <v>-2.7909999999999986</v>
      </c>
      <c r="BW2074" s="13">
        <v>15.032999999999999</v>
      </c>
      <c r="BX2074" s="13">
        <v>28</v>
      </c>
      <c r="BY2074" s="13">
        <v>52.972055063439157</v>
      </c>
      <c r="BZ2074" s="13">
        <v>0</v>
      </c>
      <c r="CA2074" s="13">
        <v>7.4920550634391496</v>
      </c>
      <c r="CB2074" s="13">
        <v>-0.95599999999999996</v>
      </c>
      <c r="CC2074" s="15">
        <v>0.32100000000000001</v>
      </c>
      <c r="CD2074" s="15">
        <v>0.60599999999999998</v>
      </c>
      <c r="CE2074" s="15">
        <v>0.36</v>
      </c>
      <c r="CF2074" s="15" t="s">
        <v>7128</v>
      </c>
      <c r="CG2074" s="15" t="s">
        <v>7128</v>
      </c>
      <c r="CH2074" s="13" t="s">
        <v>7128</v>
      </c>
      <c r="CI2074" s="13" t="s">
        <v>7128</v>
      </c>
      <c r="CJ2074" s="13">
        <v>-0.95599999999999996</v>
      </c>
      <c r="CK2074" s="12" t="str">
        <f t="shared" si="64"/>
        <v>NA</v>
      </c>
      <c r="CL2074" s="36">
        <f t="shared" si="65"/>
        <v>40.456189581295618</v>
      </c>
      <c r="CM2074" s="13">
        <v>11.3</v>
      </c>
      <c r="CN2074" s="13">
        <v>3.13</v>
      </c>
      <c r="CO2074" s="13">
        <v>8.07</v>
      </c>
      <c r="CP2074" s="13">
        <v>208.5</v>
      </c>
      <c r="CQ2074" s="13">
        <v>27.53</v>
      </c>
      <c r="CR2074" s="13">
        <v>215.99205506343915</v>
      </c>
      <c r="CS2074" s="13">
        <v>-2.7909999999999986</v>
      </c>
      <c r="CT2074" s="13">
        <v>0</v>
      </c>
      <c r="CU2074" s="13">
        <v>17.231588987312172</v>
      </c>
      <c r="CV2074" s="13">
        <v>7.4920550634391496</v>
      </c>
      <c r="CW2074" s="13">
        <v>25.1</v>
      </c>
      <c r="CX2074" s="12">
        <v>0.2882142857142857</v>
      </c>
      <c r="CY2074" s="12">
        <v>0.23519176884574847</v>
      </c>
      <c r="CZ2074" s="15">
        <v>8.6052611579059413</v>
      </c>
      <c r="DA2074" s="20"/>
      <c r="DB2074" s="20"/>
    </row>
    <row r="2075" spans="1:106">
      <c r="A2075" s="8" t="s">
        <v>4621</v>
      </c>
      <c r="B2075" s="8" t="s">
        <v>4622</v>
      </c>
      <c r="C2075" s="9" t="s">
        <v>7148</v>
      </c>
      <c r="D2075" s="9" t="s">
        <v>7126</v>
      </c>
      <c r="E2075" s="10" t="s">
        <v>7127</v>
      </c>
      <c r="F2075" s="10" t="s">
        <v>7126</v>
      </c>
      <c r="G2075" s="11">
        <v>0.67</v>
      </c>
      <c r="H2075" s="11">
        <v>0.9837159165751922</v>
      </c>
      <c r="I2075" s="12">
        <v>9.0499999999999997E-2</v>
      </c>
      <c r="J2075" s="12">
        <v>0.14552629045005488</v>
      </c>
      <c r="K2075" s="12">
        <v>4.7E-2</v>
      </c>
      <c r="L2075" s="12">
        <v>0.10350000000000001</v>
      </c>
      <c r="M2075" s="12">
        <v>6.8320350000000002E-2</v>
      </c>
      <c r="N2075" s="12">
        <v>0.11230697398373984</v>
      </c>
      <c r="O2075" s="12">
        <v>-0.1329756831626055</v>
      </c>
      <c r="P2075" s="12">
        <v>-9.5533001381000113E-2</v>
      </c>
      <c r="Q2075" s="13">
        <v>0.91100000000000003</v>
      </c>
      <c r="R2075" s="13">
        <v>0</v>
      </c>
      <c r="S2075" s="13">
        <v>0.68799999999999994</v>
      </c>
      <c r="T2075" s="13">
        <v>0.68799999999999994</v>
      </c>
      <c r="U2075" s="13">
        <v>1.599</v>
      </c>
      <c r="V2075" s="13">
        <v>0.27300000000000002</v>
      </c>
      <c r="W2075" s="13">
        <v>1.3260000000000001</v>
      </c>
      <c r="X2075" s="14">
        <v>0.17073170731707318</v>
      </c>
      <c r="Y2075" s="15">
        <v>6.4979480164158693E-2</v>
      </c>
      <c r="Z2075" s="14">
        <v>0.22279792746113988</v>
      </c>
      <c r="AA2075" s="14">
        <v>0.43026891807379608</v>
      </c>
      <c r="AB2075" s="14">
        <v>0.28666666666666668</v>
      </c>
      <c r="AC2075" s="14">
        <v>0.75521405049396262</v>
      </c>
      <c r="AD2075" s="13">
        <v>1.2E-2</v>
      </c>
      <c r="AE2075" s="15">
        <v>0.32730555555555557</v>
      </c>
      <c r="AF2075" s="14" t="s">
        <v>7128</v>
      </c>
      <c r="AG2075" s="14" t="s">
        <v>7128</v>
      </c>
      <c r="AH2075" s="15">
        <v>0.55102040816326525</v>
      </c>
      <c r="AI2075" s="5">
        <v>1.3859649122807016</v>
      </c>
      <c r="AJ2075" s="15">
        <v>29.387096774193548</v>
      </c>
      <c r="AK2075" s="15">
        <v>29.387096774193548</v>
      </c>
      <c r="AL2075" s="15" t="s">
        <v>7128</v>
      </c>
      <c r="AM2075" s="15" t="s">
        <v>7128</v>
      </c>
      <c r="AN2075" s="15">
        <v>0.37958333333333338</v>
      </c>
      <c r="AO2075" s="15">
        <v>0.42769953051643195</v>
      </c>
      <c r="AP2075" s="15">
        <v>16.784810126582279</v>
      </c>
      <c r="AQ2075" s="15">
        <v>11.734513274336283</v>
      </c>
      <c r="AR2075" s="15">
        <v>0.47104795737122562</v>
      </c>
      <c r="AS2075" s="15">
        <v>0.62253521126760569</v>
      </c>
      <c r="AT2075" s="14">
        <v>0</v>
      </c>
      <c r="AU2075" s="14">
        <v>0</v>
      </c>
      <c r="AV2075" s="12">
        <v>-0.126</v>
      </c>
      <c r="AW2075" s="12">
        <v>2.2799999999999997E-2</v>
      </c>
      <c r="AX2075" s="12">
        <v>7.9500000000000001E-2</v>
      </c>
      <c r="AY2075" s="12">
        <v>9.5000000000000001E-2</v>
      </c>
      <c r="AZ2075" s="14" t="s">
        <v>7128</v>
      </c>
      <c r="BA2075" s="14" t="s">
        <v>7128</v>
      </c>
      <c r="BB2075" s="14">
        <v>1.2550607287449392E-2</v>
      </c>
      <c r="BC2075" s="14">
        <v>1.6773972602739731E-2</v>
      </c>
      <c r="BD2075" s="14">
        <v>1.4553990610328639E-2</v>
      </c>
      <c r="BE2075" s="14">
        <v>3.7089201877934276E-2</v>
      </c>
      <c r="BF2075" s="14">
        <v>0.37999999999999995</v>
      </c>
      <c r="BG2075" s="14">
        <v>3.3099999999999997E-2</v>
      </c>
      <c r="BH2075" s="13">
        <v>3.1E-2</v>
      </c>
      <c r="BI2075" s="13">
        <v>3.1E-2</v>
      </c>
      <c r="BJ2075" s="13">
        <v>7.9000000000000001E-2</v>
      </c>
      <c r="BK2075" s="13">
        <v>7.9000000000000001E-2</v>
      </c>
      <c r="BL2075" s="13">
        <v>2.13</v>
      </c>
      <c r="BM2075" s="13">
        <v>2.13</v>
      </c>
      <c r="BN2075" s="13">
        <v>0.113</v>
      </c>
      <c r="BO2075" s="13">
        <v>0.113</v>
      </c>
      <c r="BP2075" s="13">
        <v>4.898000000000001E-2</v>
      </c>
      <c r="BQ2075" s="13">
        <v>0</v>
      </c>
      <c r="BR2075" s="13">
        <v>0</v>
      </c>
      <c r="BS2075" s="13">
        <v>-4.2999999999999997E-2</v>
      </c>
      <c r="BT2075" s="14">
        <v>-0.8779093507554101</v>
      </c>
      <c r="BU2075" s="13">
        <v>9.1980000000000006E-2</v>
      </c>
      <c r="BV2075" s="13">
        <v>7.3999999999999996E-2</v>
      </c>
      <c r="BW2075" s="13">
        <v>7.3999999999999996E-2</v>
      </c>
      <c r="BX2075" s="13">
        <v>2.4700000000000002</v>
      </c>
      <c r="BY2075" s="13">
        <v>2.92</v>
      </c>
      <c r="BZ2075" s="13">
        <v>2.4</v>
      </c>
      <c r="CA2075" s="13">
        <v>2.8149999999999999</v>
      </c>
      <c r="CB2075" s="13">
        <v>0</v>
      </c>
      <c r="CC2075" s="15">
        <v>6.8000000000000005E-2</v>
      </c>
      <c r="CD2075" s="15">
        <v>0.219</v>
      </c>
      <c r="CE2075" s="15">
        <v>0.36</v>
      </c>
      <c r="CF2075" s="15" t="s">
        <v>7128</v>
      </c>
      <c r="CG2075" s="15" t="s">
        <v>7128</v>
      </c>
      <c r="CH2075" s="13" t="s">
        <v>7128</v>
      </c>
      <c r="CI2075" s="13" t="s">
        <v>7128</v>
      </c>
      <c r="CJ2075" s="13">
        <v>0</v>
      </c>
      <c r="CK2075" s="12">
        <f t="shared" si="64"/>
        <v>0</v>
      </c>
      <c r="CL2075" s="36">
        <f t="shared" si="65"/>
        <v>0.75666074600355238</v>
      </c>
      <c r="CM2075" s="13">
        <v>0.05</v>
      </c>
      <c r="CN2075" s="13">
        <v>1.9E-2</v>
      </c>
      <c r="CO2075" s="13">
        <v>3.1E-2</v>
      </c>
      <c r="CP2075" s="13">
        <v>0.91100000000000003</v>
      </c>
      <c r="CQ2075" s="13">
        <v>0.113</v>
      </c>
      <c r="CR2075" s="13">
        <v>1.3260000000000001</v>
      </c>
      <c r="CS2075" s="13" t="s">
        <v>7128</v>
      </c>
      <c r="CT2075" s="13">
        <v>0</v>
      </c>
      <c r="CU2075" s="13">
        <v>7.9000000000000001E-2</v>
      </c>
      <c r="CV2075" s="13">
        <v>2.8149999999999999</v>
      </c>
      <c r="CW2075" s="13">
        <v>0.113</v>
      </c>
      <c r="CX2075" s="12">
        <v>1.2550607287449392E-2</v>
      </c>
      <c r="CY2075" s="12">
        <v>1.6773972602739731E-2</v>
      </c>
      <c r="CZ2075" s="15">
        <v>11.734513274336283</v>
      </c>
      <c r="DA2075" s="20"/>
      <c r="DB2075" s="20"/>
    </row>
    <row r="2076" spans="1:106">
      <c r="A2076" s="8" t="s">
        <v>6485</v>
      </c>
      <c r="B2076" s="8" t="s">
        <v>6486</v>
      </c>
      <c r="C2076" s="9" t="s">
        <v>7179</v>
      </c>
      <c r="D2076" s="9" t="s">
        <v>7126</v>
      </c>
      <c r="E2076" s="10" t="s">
        <v>7127</v>
      </c>
      <c r="F2076" s="10" t="s">
        <v>7126</v>
      </c>
      <c r="G2076" s="11">
        <v>0.79</v>
      </c>
      <c r="H2076" s="11">
        <v>0.79</v>
      </c>
      <c r="I2076" s="12">
        <v>9.0499999999999997E-2</v>
      </c>
      <c r="J2076" s="12">
        <v>0.127995</v>
      </c>
      <c r="K2076" s="12">
        <v>3.2000000000000001E-2</v>
      </c>
      <c r="L2076" s="12">
        <v>8.8499999999999995E-2</v>
      </c>
      <c r="M2076" s="12">
        <v>5.8418850000000001E-2</v>
      </c>
      <c r="N2076" s="12">
        <v>0.127995</v>
      </c>
      <c r="O2076" s="12">
        <v>-0.127995</v>
      </c>
      <c r="P2076" s="12">
        <v>-0.127995</v>
      </c>
      <c r="Q2076" s="13">
        <v>3.76</v>
      </c>
      <c r="R2076" s="13">
        <v>0</v>
      </c>
      <c r="S2076" s="13">
        <v>0</v>
      </c>
      <c r="T2076" s="13">
        <v>0</v>
      </c>
      <c r="U2076" s="13">
        <v>3.76</v>
      </c>
      <c r="V2076" s="13">
        <v>0</v>
      </c>
      <c r="W2076" s="13">
        <v>3.76</v>
      </c>
      <c r="X2076" s="14">
        <v>0</v>
      </c>
      <c r="Y2076" s="15">
        <v>0.10080645161290322</v>
      </c>
      <c r="Z2076" s="14" t="s">
        <v>7128</v>
      </c>
      <c r="AA2076" s="14">
        <v>0</v>
      </c>
      <c r="AB2076" s="14" t="s">
        <v>7128</v>
      </c>
      <c r="AC2076" s="14">
        <v>0</v>
      </c>
      <c r="AD2076" s="13">
        <v>0.50600000000000001</v>
      </c>
      <c r="AE2076" s="15">
        <v>-0.36897222222222226</v>
      </c>
      <c r="AF2076" s="14">
        <v>3.1622776601683791E-2</v>
      </c>
      <c r="AG2076" s="14">
        <v>0.38896015220071067</v>
      </c>
      <c r="AH2076" s="15">
        <v>0.3088737201365187</v>
      </c>
      <c r="AI2076" s="5" t="s">
        <v>7128</v>
      </c>
      <c r="AJ2076" s="15" t="s">
        <v>7128</v>
      </c>
      <c r="AK2076" s="15" t="s">
        <v>7128</v>
      </c>
      <c r="AL2076" s="15" t="s">
        <v>7128</v>
      </c>
      <c r="AM2076" s="15" t="s">
        <v>7128</v>
      </c>
      <c r="AN2076" s="15" t="s">
        <v>7128</v>
      </c>
      <c r="AO2076" s="15">
        <v>1.2920962199312713</v>
      </c>
      <c r="AP2076" s="15" t="s">
        <v>7128</v>
      </c>
      <c r="AQ2076" s="15" t="s">
        <v>7128</v>
      </c>
      <c r="AR2076" s="15" t="s">
        <v>7128</v>
      </c>
      <c r="AS2076" s="15">
        <v>1.2920962199312713</v>
      </c>
      <c r="AT2076" s="14" t="s">
        <v>7128</v>
      </c>
      <c r="AU2076" s="14">
        <v>0</v>
      </c>
      <c r="AV2076" s="12" t="s">
        <v>7128</v>
      </c>
      <c r="AW2076" s="12" t="s">
        <v>7128</v>
      </c>
      <c r="AX2076" s="12" t="s">
        <v>7128</v>
      </c>
      <c r="AY2076" s="12" t="s">
        <v>7128</v>
      </c>
      <c r="AZ2076" s="14" t="s">
        <v>7128</v>
      </c>
      <c r="BA2076" s="14" t="s">
        <v>7128</v>
      </c>
      <c r="BB2076" s="14">
        <v>0</v>
      </c>
      <c r="BC2076" s="14">
        <v>0</v>
      </c>
      <c r="BD2076" s="14" t="s">
        <v>7128</v>
      </c>
      <c r="BE2076" s="14" t="s">
        <v>7128</v>
      </c>
      <c r="BF2076" s="14">
        <v>0</v>
      </c>
      <c r="BG2076" s="14" t="s">
        <v>7128</v>
      </c>
      <c r="BH2076" s="13">
        <v>-0.68100000000000005</v>
      </c>
      <c r="BI2076" s="13">
        <v>0</v>
      </c>
      <c r="BJ2076" s="13">
        <v>0</v>
      </c>
      <c r="BK2076" s="13">
        <v>0</v>
      </c>
      <c r="BL2076" s="13">
        <v>2.91</v>
      </c>
      <c r="BM2076" s="13">
        <v>0</v>
      </c>
      <c r="BN2076" s="13">
        <v>-9.0999999999999998E-2</v>
      </c>
      <c r="BO2076" s="13">
        <v>0</v>
      </c>
      <c r="BP2076" s="13">
        <v>0</v>
      </c>
      <c r="BQ2076" s="13">
        <v>0</v>
      </c>
      <c r="BR2076" s="13">
        <v>0</v>
      </c>
      <c r="BS2076" s="13">
        <v>0</v>
      </c>
      <c r="BT2076" s="14" t="s">
        <v>7128</v>
      </c>
      <c r="BU2076" s="13">
        <v>0</v>
      </c>
      <c r="BV2076" s="13">
        <v>0</v>
      </c>
      <c r="BW2076" s="13">
        <v>0</v>
      </c>
      <c r="BX2076" s="13">
        <v>16.5</v>
      </c>
      <c r="BY2076" s="13">
        <v>18.600000000000001</v>
      </c>
      <c r="BZ2076" s="13">
        <v>0</v>
      </c>
      <c r="CA2076" s="13">
        <v>0</v>
      </c>
      <c r="CB2076" s="13">
        <v>0</v>
      </c>
      <c r="CC2076" s="15">
        <v>8.2000000000000003E-2</v>
      </c>
      <c r="CD2076" s="15">
        <v>-0.56899999999999995</v>
      </c>
      <c r="CE2076" s="15">
        <v>0.36</v>
      </c>
      <c r="CF2076" s="15">
        <v>1.2899199122136547</v>
      </c>
      <c r="CG2076" s="15">
        <v>1.340070308983923</v>
      </c>
      <c r="CH2076" s="13">
        <v>0.38475000000000004</v>
      </c>
      <c r="CI2076" s="13">
        <v>0.21249999999999999</v>
      </c>
      <c r="CJ2076" s="13">
        <v>0</v>
      </c>
      <c r="CK2076" s="12">
        <f t="shared" si="64"/>
        <v>0</v>
      </c>
      <c r="CL2076" s="36" t="str">
        <f t="shared" si="65"/>
        <v>NA</v>
      </c>
      <c r="CM2076" s="13" t="s">
        <v>7128</v>
      </c>
      <c r="CN2076" s="13" t="s">
        <v>7128</v>
      </c>
      <c r="CO2076" s="13" t="s">
        <v>7128</v>
      </c>
      <c r="CP2076" s="13" t="s">
        <v>7128</v>
      </c>
      <c r="CQ2076" s="13" t="s">
        <v>7128</v>
      </c>
      <c r="CR2076" s="13" t="s">
        <v>7128</v>
      </c>
      <c r="CS2076" s="13" t="s">
        <v>7128</v>
      </c>
      <c r="CT2076" s="13">
        <v>0</v>
      </c>
      <c r="CU2076" s="13">
        <v>0</v>
      </c>
      <c r="CV2076" s="13">
        <v>0</v>
      </c>
      <c r="CW2076" s="13">
        <v>-9.0999999999999998E-2</v>
      </c>
      <c r="CX2076" s="12">
        <v>0</v>
      </c>
      <c r="CY2076" s="12">
        <v>0</v>
      </c>
      <c r="CZ2076" s="15" t="s">
        <v>7128</v>
      </c>
      <c r="DA2076" s="20"/>
      <c r="DB2076" s="20"/>
    </row>
    <row r="2077" spans="1:106">
      <c r="A2077" s="8" t="s">
        <v>3429</v>
      </c>
      <c r="B2077" s="8" t="s">
        <v>3430</v>
      </c>
      <c r="C2077" s="9" t="s">
        <v>7134</v>
      </c>
      <c r="D2077" s="9" t="s">
        <v>7126</v>
      </c>
      <c r="E2077" s="10" t="s">
        <v>7127</v>
      </c>
      <c r="F2077" s="10" t="s">
        <v>7126</v>
      </c>
      <c r="G2077" s="11">
        <v>0.89</v>
      </c>
      <c r="H2077" s="11">
        <v>4.7996428571428575</v>
      </c>
      <c r="I2077" s="12">
        <v>9.0499999999999997E-2</v>
      </c>
      <c r="J2077" s="12">
        <v>0.4908676785714286</v>
      </c>
      <c r="K2077" s="12">
        <v>4.7E-2</v>
      </c>
      <c r="L2077" s="12">
        <v>0.10350000000000001</v>
      </c>
      <c r="M2077" s="12">
        <v>6.8320350000000002E-2</v>
      </c>
      <c r="N2077" s="12">
        <v>0.14667349701986759</v>
      </c>
      <c r="O2077" s="12">
        <v>-0.48417164332913787</v>
      </c>
      <c r="P2077" s="12">
        <v>-9.0294004713029841E-2</v>
      </c>
      <c r="Q2077" s="13">
        <v>2.8</v>
      </c>
      <c r="R2077" s="13">
        <v>0</v>
      </c>
      <c r="S2077" s="13">
        <v>12.3</v>
      </c>
      <c r="T2077" s="13">
        <v>12.3</v>
      </c>
      <c r="U2077" s="13">
        <v>15.100000000000001</v>
      </c>
      <c r="V2077" s="13">
        <v>0.95399999999999996</v>
      </c>
      <c r="W2077" s="13">
        <v>14.146000000000001</v>
      </c>
      <c r="X2077" s="14">
        <v>6.3178807947019855E-2</v>
      </c>
      <c r="Y2077" s="15">
        <v>0.32407407407407407</v>
      </c>
      <c r="Z2077" s="14">
        <v>0.35964912280701755</v>
      </c>
      <c r="AA2077" s="14">
        <v>0.814569536423841</v>
      </c>
      <c r="AB2077" s="14">
        <v>0.56164383561643838</v>
      </c>
      <c r="AC2077" s="14">
        <v>4.3928571428571432</v>
      </c>
      <c r="AD2077" s="13">
        <v>0.26</v>
      </c>
      <c r="AE2077" s="15">
        <v>0.10997222222222219</v>
      </c>
      <c r="AF2077" s="14">
        <v>3.1622776601683791E-2</v>
      </c>
      <c r="AG2077" s="14" t="s">
        <v>7128</v>
      </c>
      <c r="AH2077" s="15">
        <v>0.57608695652173902</v>
      </c>
      <c r="AI2077" s="5">
        <v>1.030456852791878</v>
      </c>
      <c r="AJ2077" s="15">
        <v>18.421052631578945</v>
      </c>
      <c r="AK2077" s="15">
        <v>18.421052631578945</v>
      </c>
      <c r="AL2077" s="15" t="s">
        <v>7128</v>
      </c>
      <c r="AM2077" s="15" t="s">
        <v>7128</v>
      </c>
      <c r="AN2077" s="15">
        <v>0.12785388127853881</v>
      </c>
      <c r="AO2077" s="15">
        <v>0.20895522388059701</v>
      </c>
      <c r="AP2077" s="15">
        <v>6.9684729064039423</v>
      </c>
      <c r="AQ2077" s="15">
        <v>5.9940677966101701</v>
      </c>
      <c r="AR2077" s="15">
        <v>0.42549479636648019</v>
      </c>
      <c r="AS2077" s="15">
        <v>1.0556716417910448</v>
      </c>
      <c r="AT2077" s="14">
        <v>0</v>
      </c>
      <c r="AU2077" s="14">
        <v>0</v>
      </c>
      <c r="AV2077" s="12">
        <v>-0.505</v>
      </c>
      <c r="AW2077" s="12">
        <v>-0.34499999999999997</v>
      </c>
      <c r="AX2077" s="12">
        <v>-0.35600000000000004</v>
      </c>
      <c r="AY2077" s="12">
        <v>-0.14599999999999999</v>
      </c>
      <c r="AZ2077" s="14" t="s">
        <v>7128</v>
      </c>
      <c r="BA2077" s="14" t="s">
        <v>7128</v>
      </c>
      <c r="BB2077" s="14">
        <v>6.6960352422907486E-3</v>
      </c>
      <c r="BC2077" s="14">
        <v>5.6379492306837746E-2</v>
      </c>
      <c r="BD2077" s="14">
        <v>1.1343283582089551E-2</v>
      </c>
      <c r="BE2077" s="14">
        <v>0.15149253731343282</v>
      </c>
      <c r="BF2077" s="14">
        <v>0</v>
      </c>
      <c r="BG2077" s="14">
        <v>1.34E-2</v>
      </c>
      <c r="BH2077" s="13">
        <v>0.152</v>
      </c>
      <c r="BI2077" s="13">
        <v>0.152</v>
      </c>
      <c r="BJ2077" s="13">
        <v>2.0299999999999998</v>
      </c>
      <c r="BK2077" s="13">
        <v>2.0299999999999998</v>
      </c>
      <c r="BL2077" s="13">
        <v>13.4</v>
      </c>
      <c r="BM2077" s="13">
        <v>13.4</v>
      </c>
      <c r="BN2077" s="13">
        <v>2.36</v>
      </c>
      <c r="BO2077" s="13">
        <v>2.36</v>
      </c>
      <c r="BP2077" s="13">
        <v>2.0299999999999998</v>
      </c>
      <c r="BQ2077" s="13">
        <v>0</v>
      </c>
      <c r="BR2077" s="13">
        <v>0</v>
      </c>
      <c r="BS2077" s="13">
        <v>-0.28799999999999998</v>
      </c>
      <c r="BT2077" s="14">
        <v>-0.14187192118226602</v>
      </c>
      <c r="BU2077" s="13">
        <v>2.3179999999999996</v>
      </c>
      <c r="BV2077" s="13">
        <v>0.43999999999999995</v>
      </c>
      <c r="BW2077" s="13">
        <v>0.43999999999999995</v>
      </c>
      <c r="BX2077" s="13">
        <v>22.7</v>
      </c>
      <c r="BY2077" s="13">
        <v>36.006</v>
      </c>
      <c r="BZ2077" s="13">
        <v>21.9</v>
      </c>
      <c r="CA2077" s="13">
        <v>33.246000000000002</v>
      </c>
      <c r="CB2077" s="13">
        <v>0</v>
      </c>
      <c r="CC2077" s="15">
        <v>-0.23200000000000001</v>
      </c>
      <c r="CD2077" s="15">
        <v>0.59099999999999997</v>
      </c>
      <c r="CE2077" s="15">
        <v>0.36</v>
      </c>
      <c r="CF2077" s="15" t="s">
        <v>7128</v>
      </c>
      <c r="CG2077" s="15" t="s">
        <v>7128</v>
      </c>
      <c r="CH2077" s="13" t="s">
        <v>7128</v>
      </c>
      <c r="CI2077" s="13" t="s">
        <v>7128</v>
      </c>
      <c r="CJ2077" s="13">
        <v>0</v>
      </c>
      <c r="CK2077" s="12">
        <f t="shared" si="64"/>
        <v>0</v>
      </c>
      <c r="CL2077" s="36">
        <f t="shared" si="65"/>
        <v>0.40305600673765263</v>
      </c>
      <c r="CM2077" s="13">
        <v>0.14799999999999999</v>
      </c>
      <c r="CN2077" s="13" t="s">
        <v>7128</v>
      </c>
      <c r="CO2077" s="13">
        <v>0.152</v>
      </c>
      <c r="CP2077" s="13">
        <v>2.8</v>
      </c>
      <c r="CQ2077" s="13">
        <v>2.36</v>
      </c>
      <c r="CR2077" s="13">
        <v>14.146000000000001</v>
      </c>
      <c r="CS2077" s="13" t="s">
        <v>7128</v>
      </c>
      <c r="CT2077" s="13">
        <v>0</v>
      </c>
      <c r="CU2077" s="13">
        <v>2.0299999999999998</v>
      </c>
      <c r="CV2077" s="13">
        <v>33.246000000000002</v>
      </c>
      <c r="CW2077" s="13">
        <v>2.36</v>
      </c>
      <c r="CX2077" s="12">
        <v>6.6960352422907486E-3</v>
      </c>
      <c r="CY2077" s="12">
        <v>5.6379492306837746E-2</v>
      </c>
      <c r="CZ2077" s="15">
        <v>5.9940677966101701</v>
      </c>
      <c r="DA2077" s="20"/>
      <c r="DB2077" s="20"/>
    </row>
    <row r="2078" spans="1:106">
      <c r="A2078" s="8" t="s">
        <v>4781</v>
      </c>
      <c r="B2078" s="8" t="s">
        <v>4782</v>
      </c>
      <c r="C2078" s="9" t="s">
        <v>7132</v>
      </c>
      <c r="D2078" s="9" t="s">
        <v>7126</v>
      </c>
      <c r="E2078" s="10" t="s">
        <v>7127</v>
      </c>
      <c r="F2078" s="10" t="s">
        <v>7126</v>
      </c>
      <c r="G2078" s="11">
        <v>1.07</v>
      </c>
      <c r="H2078" s="11">
        <v>1.084564735675847</v>
      </c>
      <c r="I2078" s="12">
        <v>9.0499999999999997E-2</v>
      </c>
      <c r="J2078" s="12">
        <v>0.15465310857866416</v>
      </c>
      <c r="K2078" s="12">
        <v>4.7E-2</v>
      </c>
      <c r="L2078" s="12">
        <v>0.10350000000000001</v>
      </c>
      <c r="M2078" s="12">
        <v>6.8320350000000002E-2</v>
      </c>
      <c r="N2078" s="12">
        <v>0.15325500722516353</v>
      </c>
      <c r="O2078" s="12">
        <v>-0.1283058031894426</v>
      </c>
      <c r="P2078" s="12">
        <v>-0.15525724227824603</v>
      </c>
      <c r="Q2078" s="13">
        <v>0.97199999999999998</v>
      </c>
      <c r="R2078" s="13">
        <v>0</v>
      </c>
      <c r="S2078" s="13">
        <v>1.6E-2</v>
      </c>
      <c r="T2078" s="13">
        <v>1.6E-2</v>
      </c>
      <c r="U2078" s="13">
        <v>0.98799999999999999</v>
      </c>
      <c r="V2078" s="13">
        <v>4.2999999999999997E-2</v>
      </c>
      <c r="W2078" s="13">
        <v>0.94499999999999995</v>
      </c>
      <c r="X2078" s="14">
        <v>4.3522267206477727E-2</v>
      </c>
      <c r="Y2078" s="15" t="s">
        <v>7128</v>
      </c>
      <c r="Z2078" s="14">
        <v>9.6618357487922718E-3</v>
      </c>
      <c r="AA2078" s="14">
        <v>1.6194331983805668E-2</v>
      </c>
      <c r="AB2078" s="14">
        <v>9.7560975609756097E-3</v>
      </c>
      <c r="AC2078" s="14">
        <v>1.646090534979424E-2</v>
      </c>
      <c r="AD2078" s="13">
        <v>2.48</v>
      </c>
      <c r="AE2078" s="15">
        <v>-2.2833333333333348E-2</v>
      </c>
      <c r="AF2078" s="14">
        <v>7.0710678118654752E-2</v>
      </c>
      <c r="AG2078" s="14" t="s">
        <v>7128</v>
      </c>
      <c r="AH2078" s="15">
        <v>0.52806850618458601</v>
      </c>
      <c r="AI2078" s="5" t="s">
        <v>7128</v>
      </c>
      <c r="AJ2078" s="15">
        <v>22.09090909090909</v>
      </c>
      <c r="AK2078" s="15">
        <v>22.09090909090909</v>
      </c>
      <c r="AL2078" s="15" t="s">
        <v>7128</v>
      </c>
      <c r="AM2078" s="15" t="s">
        <v>7128</v>
      </c>
      <c r="AN2078" s="15">
        <v>0.59268292682926826</v>
      </c>
      <c r="AO2078" s="15">
        <v>0.66575342465753429</v>
      </c>
      <c r="AP2078" s="15" t="s">
        <v>7128</v>
      </c>
      <c r="AQ2078" s="15">
        <v>135</v>
      </c>
      <c r="AR2078" s="15">
        <v>0.58586484810911343</v>
      </c>
      <c r="AS2078" s="15">
        <v>0.64726027397260277</v>
      </c>
      <c r="AT2078" s="14">
        <v>0</v>
      </c>
      <c r="AU2078" s="14">
        <v>0</v>
      </c>
      <c r="AV2078" s="12">
        <v>0.107</v>
      </c>
      <c r="AW2078" s="12">
        <v>-4.0899999999999999E-2</v>
      </c>
      <c r="AX2078" s="12">
        <v>9.4600000000000004E-2</v>
      </c>
      <c r="AY2078" s="12">
        <v>5.4299999999999994E-2</v>
      </c>
      <c r="AZ2078" s="14" t="s">
        <v>7128</v>
      </c>
      <c r="BA2078" s="14" t="s">
        <v>7128</v>
      </c>
      <c r="BB2078" s="14">
        <v>2.6347305389221556E-2</v>
      </c>
      <c r="BC2078" s="14">
        <v>-2.0022350530825108E-3</v>
      </c>
      <c r="BD2078" s="14">
        <v>3.0136986301369861E-2</v>
      </c>
      <c r="BE2078" s="14">
        <v>-2.7397260273972603E-3</v>
      </c>
      <c r="BF2078" s="14">
        <v>0.17307692307692307</v>
      </c>
      <c r="BG2078" s="14">
        <v>3.0600000000000002E-2</v>
      </c>
      <c r="BH2078" s="13">
        <v>4.3999999999999997E-2</v>
      </c>
      <c r="BI2078" s="13">
        <v>4.3999999999999997E-2</v>
      </c>
      <c r="BJ2078" s="13">
        <v>-4.0000000000000001E-3</v>
      </c>
      <c r="BK2078" s="13">
        <v>-4.0000000000000001E-3</v>
      </c>
      <c r="BL2078" s="13">
        <v>1.46</v>
      </c>
      <c r="BM2078" s="13">
        <v>1.46</v>
      </c>
      <c r="BN2078" s="13">
        <v>7.0000000000000001E-3</v>
      </c>
      <c r="BO2078" s="13">
        <v>7.0000000000000001E-3</v>
      </c>
      <c r="BP2078" s="13">
        <v>-3.3076923076923075E-3</v>
      </c>
      <c r="BQ2078" s="13">
        <v>0</v>
      </c>
      <c r="BR2078" s="13">
        <v>0</v>
      </c>
      <c r="BS2078" s="13">
        <v>-1.2E-2</v>
      </c>
      <c r="BT2078" s="14" t="s">
        <v>7128</v>
      </c>
      <c r="BU2078" s="13">
        <v>8.6923076923076936E-3</v>
      </c>
      <c r="BV2078" s="13">
        <v>5.5999999999999994E-2</v>
      </c>
      <c r="BW2078" s="13">
        <v>5.5999999999999994E-2</v>
      </c>
      <c r="BX2078" s="13">
        <v>1.67</v>
      </c>
      <c r="BY2078" s="13">
        <v>1.6519999999999999</v>
      </c>
      <c r="BZ2078" s="13">
        <v>1.64</v>
      </c>
      <c r="CA2078" s="13">
        <v>1.613</v>
      </c>
      <c r="CB2078" s="13">
        <v>0</v>
      </c>
      <c r="CC2078" s="15">
        <v>-0.29399999999999998</v>
      </c>
      <c r="CD2078" s="15">
        <v>0.57199999999999995</v>
      </c>
      <c r="CE2078" s="15">
        <v>0.36</v>
      </c>
      <c r="CF2078" s="15">
        <v>1.5531976331067379</v>
      </c>
      <c r="CG2078" s="15">
        <v>1.1129913204271635</v>
      </c>
      <c r="CH2078" s="13">
        <v>6.6700000000000009E-2</v>
      </c>
      <c r="CI2078" s="13">
        <v>9.35E-2</v>
      </c>
      <c r="CJ2078" s="13">
        <v>0</v>
      </c>
      <c r="CK2078" s="12">
        <f t="shared" si="64"/>
        <v>0</v>
      </c>
      <c r="CL2078" s="36">
        <f t="shared" si="65"/>
        <v>0.90514569125852451</v>
      </c>
      <c r="CM2078" s="13">
        <v>5.1999999999999998E-2</v>
      </c>
      <c r="CN2078" s="13">
        <v>8.9999999999999993E-3</v>
      </c>
      <c r="CO2078" s="13">
        <v>4.3999999999999997E-2</v>
      </c>
      <c r="CP2078" s="13">
        <v>0.97199999999999998</v>
      </c>
      <c r="CQ2078" s="13">
        <v>7.0000000000000001E-3</v>
      </c>
      <c r="CR2078" s="13">
        <v>0.94499999999999995</v>
      </c>
      <c r="CS2078" s="13" t="s">
        <v>7128</v>
      </c>
      <c r="CT2078" s="13">
        <v>0</v>
      </c>
      <c r="CU2078" s="13">
        <v>-4.0000000000000001E-3</v>
      </c>
      <c r="CV2078" s="13">
        <v>1.613</v>
      </c>
      <c r="CW2078" s="13">
        <v>7.0000000000000001E-3</v>
      </c>
      <c r="CX2078" s="12">
        <v>2.6347305389221556E-2</v>
      </c>
      <c r="CY2078" s="12">
        <v>-2.0022350530825108E-3</v>
      </c>
      <c r="CZ2078" s="15">
        <v>135</v>
      </c>
      <c r="DA2078" s="20"/>
      <c r="DB2078" s="20"/>
    </row>
    <row r="2079" spans="1:106" ht="24">
      <c r="A2079" s="8" t="s">
        <v>2621</v>
      </c>
      <c r="B2079" s="8" t="s">
        <v>2622</v>
      </c>
      <c r="C2079" s="9" t="s">
        <v>7207</v>
      </c>
      <c r="D2079" s="9" t="s">
        <v>7126</v>
      </c>
      <c r="E2079" s="10" t="s">
        <v>7127</v>
      </c>
      <c r="F2079" s="10" t="s">
        <v>7126</v>
      </c>
      <c r="G2079" s="11">
        <v>0.55000000000000004</v>
      </c>
      <c r="H2079" s="11">
        <v>0.71042580658026866</v>
      </c>
      <c r="I2079" s="12">
        <v>9.0499999999999997E-2</v>
      </c>
      <c r="J2079" s="12">
        <v>0.1207935354955143</v>
      </c>
      <c r="K2079" s="12">
        <v>3.2000000000000001E-2</v>
      </c>
      <c r="L2079" s="12">
        <v>8.8499999999999995E-2</v>
      </c>
      <c r="M2079" s="12">
        <v>5.8418850000000001E-2</v>
      </c>
      <c r="N2079" s="12">
        <v>0.10190843423057294</v>
      </c>
      <c r="O2079" s="12">
        <v>-0.10394889202324424</v>
      </c>
      <c r="P2079" s="12">
        <v>-7.1806493917365016E-2</v>
      </c>
      <c r="Q2079" s="13">
        <v>234.2</v>
      </c>
      <c r="R2079" s="13">
        <v>0</v>
      </c>
      <c r="S2079" s="13">
        <v>101.7</v>
      </c>
      <c r="T2079" s="13">
        <v>101.7</v>
      </c>
      <c r="U2079" s="13">
        <v>335.9</v>
      </c>
      <c r="V2079" s="13">
        <v>0</v>
      </c>
      <c r="W2079" s="13">
        <v>335.9</v>
      </c>
      <c r="X2079" s="14">
        <v>0</v>
      </c>
      <c r="Y2079" s="15">
        <v>0.41620421753607106</v>
      </c>
      <c r="Z2079" s="14">
        <v>0.31311576354679804</v>
      </c>
      <c r="AA2079" s="14">
        <v>0.30276868115510569</v>
      </c>
      <c r="AB2079" s="14">
        <v>0.45584939489018378</v>
      </c>
      <c r="AC2079" s="14">
        <v>0.43424423569598636</v>
      </c>
      <c r="AD2079" s="13">
        <v>2.6</v>
      </c>
      <c r="AE2079" s="15">
        <v>1.214777777777778</v>
      </c>
      <c r="AF2079" s="14">
        <v>0.16733200530681511</v>
      </c>
      <c r="AG2079" s="14">
        <v>0.47958547949542546</v>
      </c>
      <c r="AH2079" s="15">
        <v>0.30980392156862746</v>
      </c>
      <c r="AI2079" s="5">
        <v>1.4705882352941175</v>
      </c>
      <c r="AJ2079" s="15">
        <v>44.952015355086374</v>
      </c>
      <c r="AK2079" s="15">
        <v>47.893660531697343</v>
      </c>
      <c r="AL2079" s="15">
        <v>21.666666666666668</v>
      </c>
      <c r="AM2079" s="15">
        <v>0.56901285259603007</v>
      </c>
      <c r="AN2079" s="15">
        <v>1.0497534737785745</v>
      </c>
      <c r="AO2079" s="15">
        <v>6.991044776119403</v>
      </c>
      <c r="AP2079" s="15">
        <v>19.194285714285712</v>
      </c>
      <c r="AQ2079" s="15">
        <v>12.675471698113206</v>
      </c>
      <c r="AR2079" s="15">
        <v>1.0341748768472905</v>
      </c>
      <c r="AS2079" s="15">
        <v>10.02686567164179</v>
      </c>
      <c r="AT2079" s="14">
        <v>0</v>
      </c>
      <c r="AU2079" s="14">
        <v>0</v>
      </c>
      <c r="AV2079" s="12" t="s">
        <v>7128</v>
      </c>
      <c r="AW2079" s="12" t="s">
        <v>7128</v>
      </c>
      <c r="AX2079" s="12">
        <v>0.20699999999999999</v>
      </c>
      <c r="AY2079" s="12">
        <v>0.25800000000000001</v>
      </c>
      <c r="AZ2079" s="14">
        <v>0.79</v>
      </c>
      <c r="BA2079" s="14" t="s">
        <v>7128</v>
      </c>
      <c r="BB2079" s="14">
        <v>1.6844643472270063E-2</v>
      </c>
      <c r="BC2079" s="14">
        <v>3.0101940313207922E-2</v>
      </c>
      <c r="BD2079" s="14">
        <v>0.14597014925373133</v>
      </c>
      <c r="BE2079" s="14">
        <v>0.52238805970149249</v>
      </c>
      <c r="BF2079" s="14">
        <v>0.3282967032967033</v>
      </c>
      <c r="BG2079" s="14">
        <v>0.12390000000000001</v>
      </c>
      <c r="BH2079" s="13">
        <v>5.21</v>
      </c>
      <c r="BI2079" s="13">
        <v>4.8899999999999997</v>
      </c>
      <c r="BJ2079" s="13">
        <v>17.5</v>
      </c>
      <c r="BK2079" s="13">
        <v>17.5</v>
      </c>
      <c r="BL2079" s="13">
        <v>33.5</v>
      </c>
      <c r="BM2079" s="13">
        <v>33.5</v>
      </c>
      <c r="BN2079" s="13">
        <v>26.2</v>
      </c>
      <c r="BO2079" s="13">
        <v>26.5</v>
      </c>
      <c r="BP2079" s="13">
        <v>11.754807692307693</v>
      </c>
      <c r="BQ2079" s="13">
        <v>0</v>
      </c>
      <c r="BR2079" s="13">
        <v>0</v>
      </c>
      <c r="BS2079" s="13">
        <v>-11.5</v>
      </c>
      <c r="BT2079" s="14">
        <v>-0.97832310838445802</v>
      </c>
      <c r="BU2079" s="13">
        <v>23.254807692307693</v>
      </c>
      <c r="BV2079" s="13">
        <v>16.39</v>
      </c>
      <c r="BW2079" s="13">
        <v>16.39</v>
      </c>
      <c r="BX2079" s="13">
        <v>290.3</v>
      </c>
      <c r="BY2079" s="13">
        <v>390.5</v>
      </c>
      <c r="BZ2079" s="13">
        <v>223.1</v>
      </c>
      <c r="CA2079" s="13">
        <v>324.8</v>
      </c>
      <c r="CB2079" s="13">
        <v>0</v>
      </c>
      <c r="CC2079" s="15">
        <v>0.53500000000000003</v>
      </c>
      <c r="CD2079" s="15">
        <v>0.23899999999999999</v>
      </c>
      <c r="CE2079" s="15">
        <v>0.36</v>
      </c>
      <c r="CF2079" s="15">
        <v>1.3230070763200148</v>
      </c>
      <c r="CG2079" s="15">
        <v>1.4050366561444627</v>
      </c>
      <c r="CH2079" s="13">
        <v>3.4657000000000004</v>
      </c>
      <c r="CI2079" s="13">
        <v>-1.3773</v>
      </c>
      <c r="CJ2079" s="13">
        <v>0</v>
      </c>
      <c r="CK2079" s="12">
        <f t="shared" si="64"/>
        <v>0</v>
      </c>
      <c r="CL2079" s="36">
        <f t="shared" si="65"/>
        <v>0.10314039408866994</v>
      </c>
      <c r="CM2079" s="13">
        <v>7.28</v>
      </c>
      <c r="CN2079" s="13">
        <v>2.39</v>
      </c>
      <c r="CO2079" s="13">
        <v>4.8899999999999997</v>
      </c>
      <c r="CP2079" s="13">
        <v>234.2</v>
      </c>
      <c r="CQ2079" s="13">
        <v>26.5</v>
      </c>
      <c r="CR2079" s="13">
        <v>335.9</v>
      </c>
      <c r="CS2079" s="13" t="s">
        <v>7128</v>
      </c>
      <c r="CT2079" s="13">
        <v>0</v>
      </c>
      <c r="CU2079" s="13">
        <v>17.5</v>
      </c>
      <c r="CV2079" s="13">
        <v>324.8</v>
      </c>
      <c r="CW2079" s="13">
        <v>26.2</v>
      </c>
      <c r="CX2079" s="12">
        <v>1.6844643472270063E-2</v>
      </c>
      <c r="CY2079" s="12">
        <v>3.0101940313207922E-2</v>
      </c>
      <c r="CZ2079" s="15">
        <v>12.820610687022901</v>
      </c>
      <c r="DA2079" s="20"/>
      <c r="DB2079" s="20"/>
    </row>
    <row r="2080" spans="1:106">
      <c r="A2080" s="8" t="s">
        <v>5453</v>
      </c>
      <c r="B2080" s="8" t="s">
        <v>5454</v>
      </c>
      <c r="C2080" s="9" t="s">
        <v>7147</v>
      </c>
      <c r="D2080" s="9" t="s">
        <v>7126</v>
      </c>
      <c r="E2080" s="10" t="s">
        <v>7127</v>
      </c>
      <c r="F2080" s="10" t="s">
        <v>7126</v>
      </c>
      <c r="G2080" s="11">
        <v>0.99</v>
      </c>
      <c r="H2080" s="11">
        <v>9.738837209302325</v>
      </c>
      <c r="I2080" s="12">
        <v>9.0499999999999997E-2</v>
      </c>
      <c r="J2080" s="12">
        <v>0.93786476744186043</v>
      </c>
      <c r="K2080" s="12">
        <v>4.7E-2</v>
      </c>
      <c r="L2080" s="12">
        <v>0.10350000000000001</v>
      </c>
      <c r="M2080" s="12">
        <v>6.8320350000000002E-2</v>
      </c>
      <c r="N2080" s="12">
        <v>0.15671375413711577</v>
      </c>
      <c r="O2080" s="12" t="s">
        <v>7128</v>
      </c>
      <c r="P2080" s="12">
        <v>-0.53524988844520371</v>
      </c>
      <c r="Q2080" s="13">
        <v>1.72</v>
      </c>
      <c r="R2080" s="13">
        <v>0</v>
      </c>
      <c r="S2080" s="13">
        <v>15.2</v>
      </c>
      <c r="T2080" s="13">
        <v>15.2</v>
      </c>
      <c r="U2080" s="13">
        <v>16.919999999999998</v>
      </c>
      <c r="V2080" s="13">
        <v>5.2999999999999999E-2</v>
      </c>
      <c r="W2080" s="13">
        <v>16.866999999999997</v>
      </c>
      <c r="X2080" s="14">
        <v>3.1323877068557921E-3</v>
      </c>
      <c r="Y2080" s="15">
        <v>6.7567567567567571E-2</v>
      </c>
      <c r="Z2080" s="14" t="s">
        <v>7128</v>
      </c>
      <c r="AA2080" s="14">
        <v>0.89834515366430268</v>
      </c>
      <c r="AB2080" s="14" t="s">
        <v>7128</v>
      </c>
      <c r="AC2080" s="14">
        <v>8.8372093023255811</v>
      </c>
      <c r="AD2080" s="13">
        <v>2.7E-2</v>
      </c>
      <c r="AE2080" s="15">
        <v>-0.19555555555555554</v>
      </c>
      <c r="AF2080" s="14">
        <v>3.1622776601683791E-2</v>
      </c>
      <c r="AG2080" s="14" t="s">
        <v>7128</v>
      </c>
      <c r="AH2080" s="15">
        <v>0.40298507462686567</v>
      </c>
      <c r="AI2080" s="5" t="s">
        <v>7128</v>
      </c>
      <c r="AJ2080" s="15" t="s">
        <v>7128</v>
      </c>
      <c r="AK2080" s="15" t="s">
        <v>7128</v>
      </c>
      <c r="AL2080" s="15" t="s">
        <v>7128</v>
      </c>
      <c r="AM2080" s="15" t="s">
        <v>7128</v>
      </c>
      <c r="AN2080" s="15" t="s">
        <v>7128</v>
      </c>
      <c r="AO2080" s="15">
        <v>11.315789473684211</v>
      </c>
      <c r="AP2080" s="15" t="s">
        <v>7128</v>
      </c>
      <c r="AQ2080" s="15" t="s">
        <v>7128</v>
      </c>
      <c r="AR2080" s="15" t="s">
        <v>7128</v>
      </c>
      <c r="AS2080" s="15">
        <v>110.96710526315788</v>
      </c>
      <c r="AT2080" s="14" t="s">
        <v>7128</v>
      </c>
      <c r="AU2080" s="14">
        <v>0</v>
      </c>
      <c r="AV2080" s="12" t="s">
        <v>7128</v>
      </c>
      <c r="AW2080" s="12" t="s">
        <v>7128</v>
      </c>
      <c r="AX2080" s="12">
        <v>-0.85099999999999998</v>
      </c>
      <c r="AY2080" s="12">
        <v>-0.64900000000000002</v>
      </c>
      <c r="AZ2080" s="14" t="s">
        <v>7128</v>
      </c>
      <c r="BA2080" s="14" t="s">
        <v>7128</v>
      </c>
      <c r="BB2080" s="14" t="s">
        <v>7128</v>
      </c>
      <c r="BC2080" s="14">
        <v>-0.37853613430808797</v>
      </c>
      <c r="BD2080" s="14">
        <v>-86.184210526315795</v>
      </c>
      <c r="BE2080" s="14">
        <v>-86.184210526315795</v>
      </c>
      <c r="BF2080" s="14">
        <v>0</v>
      </c>
      <c r="BG2080" s="14">
        <v>0.32689999999999997</v>
      </c>
      <c r="BH2080" s="13">
        <v>-13.1</v>
      </c>
      <c r="BI2080" s="13">
        <v>-13.1</v>
      </c>
      <c r="BJ2080" s="13">
        <v>-13.1</v>
      </c>
      <c r="BK2080" s="13">
        <v>-13.1</v>
      </c>
      <c r="BL2080" s="13">
        <v>0.152</v>
      </c>
      <c r="BM2080" s="13">
        <v>0.152</v>
      </c>
      <c r="BN2080" s="13">
        <v>-6.72</v>
      </c>
      <c r="BO2080" s="13">
        <v>-6.72</v>
      </c>
      <c r="BP2080" s="13">
        <v>-13.1</v>
      </c>
      <c r="BQ2080" s="13">
        <v>0</v>
      </c>
      <c r="BR2080" s="13">
        <v>0</v>
      </c>
      <c r="BS2080" s="13">
        <v>-6.43</v>
      </c>
      <c r="BT2080" s="14" t="s">
        <v>7128</v>
      </c>
      <c r="BU2080" s="13">
        <v>-6.67</v>
      </c>
      <c r="BV2080" s="13">
        <v>-6.67</v>
      </c>
      <c r="BW2080" s="13">
        <v>-6.67</v>
      </c>
      <c r="BX2080" s="13">
        <v>-10.8</v>
      </c>
      <c r="BY2080" s="13">
        <v>34.606999999999999</v>
      </c>
      <c r="BZ2080" s="13">
        <v>-23.5</v>
      </c>
      <c r="CA2080" s="13">
        <v>-8.3530000000000015</v>
      </c>
      <c r="CB2080" s="13">
        <v>0</v>
      </c>
      <c r="CC2080" s="15">
        <v>-0.17599999999999999</v>
      </c>
      <c r="CD2080" s="15">
        <v>0.14399999999999999</v>
      </c>
      <c r="CE2080" s="15">
        <v>0.36</v>
      </c>
      <c r="CF2080" s="15" t="s">
        <v>7128</v>
      </c>
      <c r="CG2080" s="15" t="s">
        <v>7128</v>
      </c>
      <c r="CH2080" s="13" t="s">
        <v>7128</v>
      </c>
      <c r="CI2080" s="13" t="s">
        <v>7128</v>
      </c>
      <c r="CJ2080" s="13">
        <v>0</v>
      </c>
      <c r="CK2080" s="12">
        <f t="shared" si="64"/>
        <v>0</v>
      </c>
      <c r="CL2080" s="36" t="str">
        <f t="shared" si="65"/>
        <v>NA</v>
      </c>
      <c r="CM2080" s="13" t="s">
        <v>7128</v>
      </c>
      <c r="CN2080" s="13" t="s">
        <v>7128</v>
      </c>
      <c r="CO2080" s="13" t="s">
        <v>7128</v>
      </c>
      <c r="CP2080" s="13" t="s">
        <v>7128</v>
      </c>
      <c r="CQ2080" s="13" t="s">
        <v>7128</v>
      </c>
      <c r="CR2080" s="13" t="s">
        <v>7128</v>
      </c>
      <c r="CS2080" s="13" t="s">
        <v>7128</v>
      </c>
      <c r="CT2080" s="13">
        <v>0</v>
      </c>
      <c r="CU2080" s="13">
        <v>-13.1</v>
      </c>
      <c r="CV2080" s="13">
        <v>-8.3530000000000015</v>
      </c>
      <c r="CW2080" s="13">
        <v>-6.72</v>
      </c>
      <c r="CX2080" s="12" t="s">
        <v>7128</v>
      </c>
      <c r="CY2080" s="12">
        <v>-0.37853613430808797</v>
      </c>
      <c r="CZ2080" s="15" t="s">
        <v>7128</v>
      </c>
      <c r="DA2080" s="20"/>
      <c r="DB2080" s="20"/>
    </row>
    <row r="2081" spans="1:106">
      <c r="A2081" s="8" t="s">
        <v>1443</v>
      </c>
      <c r="B2081" s="8" t="s">
        <v>1444</v>
      </c>
      <c r="C2081" s="9" t="s">
        <v>7162</v>
      </c>
      <c r="D2081" s="9" t="s">
        <v>7126</v>
      </c>
      <c r="E2081" s="10" t="s">
        <v>7127</v>
      </c>
      <c r="F2081" s="10" t="s">
        <v>7126</v>
      </c>
      <c r="G2081" s="11">
        <v>0.8</v>
      </c>
      <c r="H2081" s="11">
        <v>0.8</v>
      </c>
      <c r="I2081" s="12">
        <v>9.0499999999999997E-2</v>
      </c>
      <c r="J2081" s="12">
        <v>0.12890000000000001</v>
      </c>
      <c r="K2081" s="12">
        <v>4.7E-2</v>
      </c>
      <c r="L2081" s="12">
        <v>0.10350000000000001</v>
      </c>
      <c r="M2081" s="12">
        <v>6.8320350000000002E-2</v>
      </c>
      <c r="N2081" s="12">
        <v>0.12890000000000001</v>
      </c>
      <c r="O2081" s="12">
        <v>-0.46875765124555163</v>
      </c>
      <c r="P2081" s="12">
        <v>-0.27425666218034994</v>
      </c>
      <c r="Q2081" s="13">
        <v>25.8</v>
      </c>
      <c r="R2081" s="13">
        <v>0</v>
      </c>
      <c r="S2081" s="13">
        <v>0</v>
      </c>
      <c r="T2081" s="13">
        <v>0</v>
      </c>
      <c r="U2081" s="13">
        <v>25.8</v>
      </c>
      <c r="V2081" s="13">
        <v>0</v>
      </c>
      <c r="W2081" s="13">
        <v>25.8</v>
      </c>
      <c r="X2081" s="14">
        <v>0</v>
      </c>
      <c r="Y2081" s="15">
        <v>0.17824497257769653</v>
      </c>
      <c r="Z2081" s="14" t="s">
        <v>7128</v>
      </c>
      <c r="AA2081" s="14">
        <v>0</v>
      </c>
      <c r="AB2081" s="14" t="s">
        <v>7128</v>
      </c>
      <c r="AC2081" s="14">
        <v>0</v>
      </c>
      <c r="AD2081" s="13">
        <v>0.47099999999999997</v>
      </c>
      <c r="AE2081" s="15">
        <v>0.75505555555555548</v>
      </c>
      <c r="AF2081" s="14">
        <v>5.4772255750516613E-2</v>
      </c>
      <c r="AG2081" s="14" t="s">
        <v>7128</v>
      </c>
      <c r="AH2081" s="15">
        <v>0.44223107569721126</v>
      </c>
      <c r="AI2081" s="5" t="s">
        <v>7128</v>
      </c>
      <c r="AJ2081" s="15" t="s">
        <v>7128</v>
      </c>
      <c r="AK2081" s="15" t="s">
        <v>7128</v>
      </c>
      <c r="AL2081" s="15" t="s">
        <v>7128</v>
      </c>
      <c r="AM2081" s="15" t="s">
        <v>7128</v>
      </c>
      <c r="AN2081" s="15" t="s">
        <v>7128</v>
      </c>
      <c r="AO2081" s="15">
        <v>0.19253731343283584</v>
      </c>
      <c r="AP2081" s="15" t="s">
        <v>7128</v>
      </c>
      <c r="AQ2081" s="15" t="s">
        <v>7128</v>
      </c>
      <c r="AR2081" s="15" t="s">
        <v>7128</v>
      </c>
      <c r="AS2081" s="15">
        <v>0.19253731343283584</v>
      </c>
      <c r="AT2081" s="14" t="s">
        <v>7128</v>
      </c>
      <c r="AU2081" s="14">
        <v>0</v>
      </c>
      <c r="AV2081" s="12" t="s">
        <v>7128</v>
      </c>
      <c r="AW2081" s="12" t="s">
        <v>7128</v>
      </c>
      <c r="AX2081" s="12">
        <v>-1.9400000000000001E-3</v>
      </c>
      <c r="AY2081" s="12">
        <v>0.13100000000000001</v>
      </c>
      <c r="AZ2081" s="14" t="s">
        <v>7128</v>
      </c>
      <c r="BA2081" s="14" t="s">
        <v>7128</v>
      </c>
      <c r="BB2081" s="14">
        <v>-0.33985765124555162</v>
      </c>
      <c r="BC2081" s="14">
        <v>-0.14535666218034993</v>
      </c>
      <c r="BD2081" s="14">
        <v>-0.14253731343283582</v>
      </c>
      <c r="BE2081" s="14">
        <v>-8.0597014925373134E-2</v>
      </c>
      <c r="BF2081" s="14">
        <v>0</v>
      </c>
      <c r="BG2081" s="14">
        <v>0.1968</v>
      </c>
      <c r="BH2081" s="13">
        <v>-19.100000000000001</v>
      </c>
      <c r="BI2081" s="13">
        <v>-19.100000000000001</v>
      </c>
      <c r="BJ2081" s="13">
        <v>-10.8</v>
      </c>
      <c r="BK2081" s="13">
        <v>-10.8</v>
      </c>
      <c r="BL2081" s="13">
        <v>134</v>
      </c>
      <c r="BM2081" s="13">
        <v>134</v>
      </c>
      <c r="BN2081" s="13">
        <v>-3.23</v>
      </c>
      <c r="BO2081" s="13">
        <v>-3.23</v>
      </c>
      <c r="BP2081" s="13">
        <v>-10.8</v>
      </c>
      <c r="BQ2081" s="13">
        <v>0</v>
      </c>
      <c r="BR2081" s="13">
        <v>0</v>
      </c>
      <c r="BS2081" s="13">
        <v>-11.2</v>
      </c>
      <c r="BT2081" s="14" t="s">
        <v>7128</v>
      </c>
      <c r="BU2081" s="13">
        <v>0.39999999999999858</v>
      </c>
      <c r="BV2081" s="13">
        <v>-7.9000000000000021</v>
      </c>
      <c r="BW2081" s="13">
        <v>-7.9000000000000021</v>
      </c>
      <c r="BX2081" s="13">
        <v>56.2</v>
      </c>
      <c r="BY2081" s="13">
        <v>74.300000000000011</v>
      </c>
      <c r="BZ2081" s="13">
        <v>0</v>
      </c>
      <c r="CA2081" s="13">
        <v>0</v>
      </c>
      <c r="CB2081" s="13">
        <v>0</v>
      </c>
      <c r="CC2081" s="15">
        <v>-0.27400000000000002</v>
      </c>
      <c r="CD2081" s="15">
        <v>1.38</v>
      </c>
      <c r="CE2081" s="15">
        <v>0.36</v>
      </c>
      <c r="CF2081" s="15" t="s">
        <v>7128</v>
      </c>
      <c r="CG2081" s="15" t="s">
        <v>7128</v>
      </c>
      <c r="CH2081" s="13" t="s">
        <v>7128</v>
      </c>
      <c r="CI2081" s="13" t="s">
        <v>7128</v>
      </c>
      <c r="CJ2081" s="13">
        <v>0</v>
      </c>
      <c r="CK2081" s="12">
        <f t="shared" si="64"/>
        <v>0</v>
      </c>
      <c r="CL2081" s="36" t="str">
        <f t="shared" si="65"/>
        <v>NA</v>
      </c>
      <c r="CM2081" s="13" t="s">
        <v>7128</v>
      </c>
      <c r="CN2081" s="13" t="s">
        <v>7128</v>
      </c>
      <c r="CO2081" s="13" t="s">
        <v>7128</v>
      </c>
      <c r="CP2081" s="13" t="s">
        <v>7128</v>
      </c>
      <c r="CQ2081" s="13" t="s">
        <v>7128</v>
      </c>
      <c r="CR2081" s="13" t="s">
        <v>7128</v>
      </c>
      <c r="CS2081" s="13" t="s">
        <v>7128</v>
      </c>
      <c r="CT2081" s="13">
        <v>0</v>
      </c>
      <c r="CU2081" s="13">
        <v>-10.8</v>
      </c>
      <c r="CV2081" s="13">
        <v>0</v>
      </c>
      <c r="CW2081" s="13">
        <v>-3.23</v>
      </c>
      <c r="CX2081" s="12">
        <v>-0.33985765124555162</v>
      </c>
      <c r="CY2081" s="12">
        <v>-0.14535666218034993</v>
      </c>
      <c r="CZ2081" s="15" t="s">
        <v>7128</v>
      </c>
      <c r="DA2081" s="20"/>
      <c r="DB2081" s="20"/>
    </row>
    <row r="2082" spans="1:106">
      <c r="A2082" s="8" t="s">
        <v>2331</v>
      </c>
      <c r="B2082" s="8" t="s">
        <v>2332</v>
      </c>
      <c r="C2082" s="9" t="s">
        <v>7179</v>
      </c>
      <c r="D2082" s="9" t="s">
        <v>7126</v>
      </c>
      <c r="E2082" s="10" t="s">
        <v>7127</v>
      </c>
      <c r="F2082" s="10" t="s">
        <v>7126</v>
      </c>
      <c r="G2082" s="11">
        <v>0.79</v>
      </c>
      <c r="H2082" s="11">
        <v>1.4518073878627968</v>
      </c>
      <c r="I2082" s="12">
        <v>9.0499999999999997E-2</v>
      </c>
      <c r="J2082" s="12">
        <v>0.18788856860158309</v>
      </c>
      <c r="K2082" s="12">
        <v>4.7E-2</v>
      </c>
      <c r="L2082" s="12">
        <v>0.10350000000000001</v>
      </c>
      <c r="M2082" s="12">
        <v>6.8320350000000002E-2</v>
      </c>
      <c r="N2082" s="12">
        <v>0.11301103525641025</v>
      </c>
      <c r="O2082" s="12">
        <v>-0.18094003918981838</v>
      </c>
      <c r="P2082" s="12">
        <v>-6.304499276101877E-2</v>
      </c>
      <c r="Q2082" s="13">
        <v>37.9</v>
      </c>
      <c r="R2082" s="13">
        <v>0</v>
      </c>
      <c r="S2082" s="13">
        <v>63.5</v>
      </c>
      <c r="T2082" s="13">
        <v>63.5</v>
      </c>
      <c r="U2082" s="13">
        <v>101.4</v>
      </c>
      <c r="V2082" s="13">
        <v>4.47</v>
      </c>
      <c r="W2082" s="13">
        <v>96.93</v>
      </c>
      <c r="X2082" s="14">
        <v>4.4082840236686384E-2</v>
      </c>
      <c r="Y2082" s="15">
        <v>0.16289437585733882</v>
      </c>
      <c r="Z2082" s="14">
        <v>0.5478861087144089</v>
      </c>
      <c r="AA2082" s="14">
        <v>0.62623274161735698</v>
      </c>
      <c r="AB2082" s="14">
        <v>1.2118320610687023</v>
      </c>
      <c r="AC2082" s="14">
        <v>1.6754617414248021</v>
      </c>
      <c r="AD2082" s="13">
        <v>0.26</v>
      </c>
      <c r="AE2082" s="15">
        <v>0.92288888888888887</v>
      </c>
      <c r="AF2082" s="14" t="s">
        <v>7128</v>
      </c>
      <c r="AG2082" s="14" t="s">
        <v>7128</v>
      </c>
      <c r="AH2082" s="15">
        <v>0.33486238532110096</v>
      </c>
      <c r="AI2082" s="5">
        <v>2.2637362637362641</v>
      </c>
      <c r="AJ2082" s="15">
        <v>100.26455026455027</v>
      </c>
      <c r="AK2082" s="15">
        <v>100.26455026455027</v>
      </c>
      <c r="AL2082" s="15" t="s">
        <v>7128</v>
      </c>
      <c r="AM2082" s="15" t="s">
        <v>7128</v>
      </c>
      <c r="AN2082" s="15">
        <v>0.72328244274809161</v>
      </c>
      <c r="AO2082" s="15">
        <v>0.82391304347826089</v>
      </c>
      <c r="AP2082" s="15">
        <v>9.4106796116504849</v>
      </c>
      <c r="AQ2082" s="15">
        <v>9.3201923076923077</v>
      </c>
      <c r="AR2082" s="15">
        <v>0.88918447848821214</v>
      </c>
      <c r="AS2082" s="15">
        <v>2.1071739130434786</v>
      </c>
      <c r="AT2082" s="14">
        <v>0</v>
      </c>
      <c r="AU2082" s="14">
        <v>0</v>
      </c>
      <c r="AV2082" s="12">
        <v>0.95799999999999996</v>
      </c>
      <c r="AW2082" s="12" t="s">
        <v>7128</v>
      </c>
      <c r="AX2082" s="12">
        <v>0.35299999999999998</v>
      </c>
      <c r="AY2082" s="12" t="s">
        <v>7128</v>
      </c>
      <c r="AZ2082" s="14" t="s">
        <v>7128</v>
      </c>
      <c r="BA2082" s="14" t="s">
        <v>7128</v>
      </c>
      <c r="BB2082" s="14">
        <v>6.9485294117647058E-3</v>
      </c>
      <c r="BC2082" s="14">
        <v>4.996604249539148E-2</v>
      </c>
      <c r="BD2082" s="14">
        <v>8.2173913043478257E-3</v>
      </c>
      <c r="BE2082" s="14">
        <v>0.22391304347826088</v>
      </c>
      <c r="BF2082" s="14">
        <v>0.5</v>
      </c>
      <c r="BG2082" s="14">
        <v>0.2611</v>
      </c>
      <c r="BH2082" s="13">
        <v>0.378</v>
      </c>
      <c r="BI2082" s="13">
        <v>0.378</v>
      </c>
      <c r="BJ2082" s="13">
        <v>10.3</v>
      </c>
      <c r="BK2082" s="13">
        <v>10.3</v>
      </c>
      <c r="BL2082" s="13">
        <v>46</v>
      </c>
      <c r="BM2082" s="13">
        <v>46</v>
      </c>
      <c r="BN2082" s="13">
        <v>10.4</v>
      </c>
      <c r="BO2082" s="13">
        <v>10.4</v>
      </c>
      <c r="BP2082" s="13">
        <v>5.15</v>
      </c>
      <c r="BQ2082" s="13">
        <v>0</v>
      </c>
      <c r="BR2082" s="13">
        <v>0</v>
      </c>
      <c r="BS2082" s="13">
        <v>-0.21299999999999999</v>
      </c>
      <c r="BT2082" s="14">
        <v>-4.1359223300970867E-2</v>
      </c>
      <c r="BU2082" s="13">
        <v>5.3630000000000004</v>
      </c>
      <c r="BV2082" s="13">
        <v>0.59099999999999997</v>
      </c>
      <c r="BW2082" s="13">
        <v>0.59099999999999997</v>
      </c>
      <c r="BX2082" s="13">
        <v>54.4</v>
      </c>
      <c r="BY2082" s="13">
        <v>103.07000000000001</v>
      </c>
      <c r="BZ2082" s="13">
        <v>52.4</v>
      </c>
      <c r="CA2082" s="13">
        <v>109.01</v>
      </c>
      <c r="CB2082" s="13">
        <v>0</v>
      </c>
      <c r="CC2082" s="15">
        <v>2.5999999999999999E-2</v>
      </c>
      <c r="CD2082" s="15">
        <v>0.95399999999999996</v>
      </c>
      <c r="CE2082" s="15">
        <v>0.36</v>
      </c>
      <c r="CF2082" s="15" t="s">
        <v>7128</v>
      </c>
      <c r="CG2082" s="15" t="s">
        <v>7128</v>
      </c>
      <c r="CH2082" s="13" t="s">
        <v>7128</v>
      </c>
      <c r="CI2082" s="13" t="s">
        <v>7128</v>
      </c>
      <c r="CJ2082" s="13">
        <v>0</v>
      </c>
      <c r="CK2082" s="12">
        <f t="shared" si="64"/>
        <v>0</v>
      </c>
      <c r="CL2082" s="36">
        <f t="shared" si="65"/>
        <v>0.42197963489588108</v>
      </c>
      <c r="CM2082" s="13">
        <v>1.66</v>
      </c>
      <c r="CN2082" s="13">
        <v>1.28</v>
      </c>
      <c r="CO2082" s="13">
        <v>0.378</v>
      </c>
      <c r="CP2082" s="13">
        <v>37.9</v>
      </c>
      <c r="CQ2082" s="13">
        <v>10.4</v>
      </c>
      <c r="CR2082" s="13">
        <v>96.93</v>
      </c>
      <c r="CS2082" s="13" t="s">
        <v>7128</v>
      </c>
      <c r="CT2082" s="13">
        <v>0</v>
      </c>
      <c r="CU2082" s="13">
        <v>10.3</v>
      </c>
      <c r="CV2082" s="13">
        <v>109.01</v>
      </c>
      <c r="CW2082" s="13">
        <v>10.4</v>
      </c>
      <c r="CX2082" s="12">
        <v>6.9485294117647058E-3</v>
      </c>
      <c r="CY2082" s="12">
        <v>4.996604249539148E-2</v>
      </c>
      <c r="CZ2082" s="15">
        <v>9.3201923076923077</v>
      </c>
      <c r="DA2082" s="20"/>
      <c r="DB2082" s="20"/>
    </row>
    <row r="2083" spans="1:106">
      <c r="A2083" s="8" t="s">
        <v>3943</v>
      </c>
      <c r="B2083" s="8" t="s">
        <v>3944</v>
      </c>
      <c r="C2083" s="9" t="s">
        <v>7131</v>
      </c>
      <c r="D2083" s="9" t="s">
        <v>7126</v>
      </c>
      <c r="E2083" s="10" t="s">
        <v>7127</v>
      </c>
      <c r="F2083" s="10" t="s">
        <v>7126</v>
      </c>
      <c r="G2083" s="11">
        <v>0.79</v>
      </c>
      <c r="H2083" s="11">
        <v>1.1047112336719884</v>
      </c>
      <c r="I2083" s="12">
        <v>9.0499999999999997E-2</v>
      </c>
      <c r="J2083" s="12">
        <v>0.15647636664731496</v>
      </c>
      <c r="K2083" s="12">
        <v>3.6999999999999998E-2</v>
      </c>
      <c r="L2083" s="12">
        <v>9.35E-2</v>
      </c>
      <c r="M2083" s="12">
        <v>6.1719349999999999E-2</v>
      </c>
      <c r="N2083" s="12">
        <v>0.12119985296548016</v>
      </c>
      <c r="O2083" s="12">
        <v>-0.10875518702265008</v>
      </c>
      <c r="P2083" s="12">
        <v>-8.4481661645825615E-2</v>
      </c>
      <c r="Q2083" s="13">
        <v>1.3</v>
      </c>
      <c r="R2083" s="13">
        <v>0</v>
      </c>
      <c r="S2083" s="13">
        <v>0.77100000000000002</v>
      </c>
      <c r="T2083" s="13">
        <v>0.77100000000000002</v>
      </c>
      <c r="U2083" s="13">
        <v>2.0710000000000002</v>
      </c>
      <c r="V2083" s="13">
        <v>8.5000000000000006E-2</v>
      </c>
      <c r="W2083" s="13">
        <v>1.9860000000000002</v>
      </c>
      <c r="X2083" s="14">
        <v>4.1042974408498308E-2</v>
      </c>
      <c r="Y2083" s="15">
        <v>0.17857142857142858</v>
      </c>
      <c r="Z2083" s="14">
        <v>0.17801893327176171</v>
      </c>
      <c r="AA2083" s="14">
        <v>0.37228392081120232</v>
      </c>
      <c r="AB2083" s="14">
        <v>0.21657303370786518</v>
      </c>
      <c r="AC2083" s="14">
        <v>0.59307692307692306</v>
      </c>
      <c r="AD2083" s="13">
        <v>0.92800000000000005</v>
      </c>
      <c r="AE2083" s="15">
        <v>0.25447222222222221</v>
      </c>
      <c r="AF2083" s="14">
        <v>3.1622776601683791E-2</v>
      </c>
      <c r="AG2083" s="14">
        <v>0.56446656234005566</v>
      </c>
      <c r="AH2083" s="15">
        <v>0.40056022408963587</v>
      </c>
      <c r="AI2083" s="5">
        <v>32.142857142857146</v>
      </c>
      <c r="AJ2083" s="15">
        <v>7.3033707865168545</v>
      </c>
      <c r="AK2083" s="15">
        <v>7.3033707865168545</v>
      </c>
      <c r="AL2083" s="15" t="s">
        <v>7128</v>
      </c>
      <c r="AM2083" s="15" t="s">
        <v>7128</v>
      </c>
      <c r="AN2083" s="15">
        <v>0.3651685393258427</v>
      </c>
      <c r="AO2083" s="15">
        <v>0.19316493313521546</v>
      </c>
      <c r="AP2083" s="15">
        <v>8.826666666666668</v>
      </c>
      <c r="AQ2083" s="15">
        <v>5.5320334261838449</v>
      </c>
      <c r="AR2083" s="15">
        <v>0.46773433820065946</v>
      </c>
      <c r="AS2083" s="15">
        <v>0.29509658246656761</v>
      </c>
      <c r="AT2083" s="14">
        <v>0</v>
      </c>
      <c r="AU2083" s="14">
        <v>0</v>
      </c>
      <c r="AV2083" s="12">
        <v>-7.7699999999999991E-2</v>
      </c>
      <c r="AW2083" s="12">
        <v>-6.4100000000000004E-2</v>
      </c>
      <c r="AX2083" s="12">
        <v>6.8499999999999991E-2</v>
      </c>
      <c r="AY2083" s="12">
        <v>0.11199999999999999</v>
      </c>
      <c r="AZ2083" s="14" t="s">
        <v>7128</v>
      </c>
      <c r="BA2083" s="14" t="s">
        <v>7128</v>
      </c>
      <c r="BB2083" s="14">
        <v>4.7721179624664878E-2</v>
      </c>
      <c r="BC2083" s="14">
        <v>3.671819131965455E-2</v>
      </c>
      <c r="BD2083" s="14">
        <v>2.6448736998514112E-2</v>
      </c>
      <c r="BE2083" s="14">
        <v>3.3432392273402674E-2</v>
      </c>
      <c r="BF2083" s="14">
        <v>0.32830188679245281</v>
      </c>
      <c r="BG2083" s="14">
        <v>0.1177</v>
      </c>
      <c r="BH2083" s="13">
        <v>0.17799999999999999</v>
      </c>
      <c r="BI2083" s="13">
        <v>0.17799999999999999</v>
      </c>
      <c r="BJ2083" s="13">
        <v>0.22500000000000001</v>
      </c>
      <c r="BK2083" s="13">
        <v>0.22500000000000001</v>
      </c>
      <c r="BL2083" s="13">
        <v>6.73</v>
      </c>
      <c r="BM2083" s="13">
        <v>6.73</v>
      </c>
      <c r="BN2083" s="13">
        <v>0.35899999999999999</v>
      </c>
      <c r="BO2083" s="13">
        <v>0.35899999999999999</v>
      </c>
      <c r="BP2083" s="13">
        <v>0.15113207547169813</v>
      </c>
      <c r="BQ2083" s="13">
        <v>0</v>
      </c>
      <c r="BR2083" s="13">
        <v>0</v>
      </c>
      <c r="BS2083" s="13">
        <v>-0.159</v>
      </c>
      <c r="BT2083" s="14">
        <v>-1.0520599250936329</v>
      </c>
      <c r="BU2083" s="13">
        <v>0.31013207547169813</v>
      </c>
      <c r="BV2083" s="13">
        <v>0.33699999999999997</v>
      </c>
      <c r="BW2083" s="13">
        <v>0.33699999999999997</v>
      </c>
      <c r="BX2083" s="13">
        <v>3.73</v>
      </c>
      <c r="BY2083" s="13">
        <v>4.1159999999999997</v>
      </c>
      <c r="BZ2083" s="13">
        <v>3.56</v>
      </c>
      <c r="CA2083" s="13">
        <v>4.2460000000000004</v>
      </c>
      <c r="CB2083" s="13">
        <v>0</v>
      </c>
      <c r="CC2083" s="15">
        <v>0.11899999999999999</v>
      </c>
      <c r="CD2083" s="15">
        <v>3.5999999999999997E-2</v>
      </c>
      <c r="CE2083" s="15">
        <v>0.36</v>
      </c>
      <c r="CF2083" s="15">
        <v>0.34968201490863327</v>
      </c>
      <c r="CG2083" s="15">
        <v>0.48601266722322484</v>
      </c>
      <c r="CH2083" s="13">
        <v>0.53937499999999994</v>
      </c>
      <c r="CI2083" s="13">
        <v>0.30787500000000007</v>
      </c>
      <c r="CJ2083" s="13">
        <v>0</v>
      </c>
      <c r="CK2083" s="12">
        <f t="shared" si="64"/>
        <v>0</v>
      </c>
      <c r="CL2083" s="36">
        <f t="shared" si="65"/>
        <v>1.5850211964201601</v>
      </c>
      <c r="CM2083" s="13">
        <v>0.26500000000000001</v>
      </c>
      <c r="CN2083" s="13">
        <v>8.6999999999999994E-2</v>
      </c>
      <c r="CO2083" s="13">
        <v>0.17799999999999999</v>
      </c>
      <c r="CP2083" s="13">
        <v>1.3</v>
      </c>
      <c r="CQ2083" s="13">
        <v>0.35899999999999999</v>
      </c>
      <c r="CR2083" s="13">
        <v>1.9860000000000002</v>
      </c>
      <c r="CS2083" s="13" t="s">
        <v>7128</v>
      </c>
      <c r="CT2083" s="13">
        <v>0</v>
      </c>
      <c r="CU2083" s="13">
        <v>0.22500000000000001</v>
      </c>
      <c r="CV2083" s="13">
        <v>4.2460000000000004</v>
      </c>
      <c r="CW2083" s="13">
        <v>0.35899999999999999</v>
      </c>
      <c r="CX2083" s="12">
        <v>4.7721179624664878E-2</v>
      </c>
      <c r="CY2083" s="12">
        <v>3.671819131965455E-2</v>
      </c>
      <c r="CZ2083" s="15">
        <v>5.5320334261838449</v>
      </c>
      <c r="DA2083" s="20"/>
      <c r="DB2083" s="20"/>
    </row>
    <row r="2084" spans="1:106" ht="24">
      <c r="A2084" s="8" t="s">
        <v>1205</v>
      </c>
      <c r="B2084" s="8" t="s">
        <v>1206</v>
      </c>
      <c r="C2084" s="9" t="s">
        <v>7170</v>
      </c>
      <c r="D2084" s="9" t="s">
        <v>7126</v>
      </c>
      <c r="E2084" s="10" t="s">
        <v>7127</v>
      </c>
      <c r="F2084" s="10" t="s">
        <v>7126</v>
      </c>
      <c r="G2084" s="11">
        <v>1.06</v>
      </c>
      <c r="H2084" s="11">
        <v>1.5251092114445219</v>
      </c>
      <c r="I2084" s="12">
        <v>9.0499999999999997E-2</v>
      </c>
      <c r="J2084" s="12">
        <v>0.19452238363572921</v>
      </c>
      <c r="K2084" s="12">
        <v>3.2000000000000001E-2</v>
      </c>
      <c r="L2084" s="12">
        <v>8.8499999999999995E-2</v>
      </c>
      <c r="M2084" s="12">
        <v>5.8418850000000001E-2</v>
      </c>
      <c r="N2084" s="12">
        <v>0.15138184509056243</v>
      </c>
      <c r="O2084" s="12">
        <v>-6.8180392558431224E-4</v>
      </c>
      <c r="P2084" s="12">
        <v>-8.6941290608514854E-3</v>
      </c>
      <c r="Q2084" s="13">
        <v>143.30000000000001</v>
      </c>
      <c r="R2084" s="13">
        <v>0</v>
      </c>
      <c r="S2084" s="13">
        <v>66.5</v>
      </c>
      <c r="T2084" s="13">
        <v>66.5</v>
      </c>
      <c r="U2084" s="13">
        <v>209.8</v>
      </c>
      <c r="V2084" s="13">
        <v>3.15</v>
      </c>
      <c r="W2084" s="13">
        <v>206.65</v>
      </c>
      <c r="X2084" s="14">
        <v>1.5014299332697807E-2</v>
      </c>
      <c r="Y2084" s="15">
        <v>0.14881970578173109</v>
      </c>
      <c r="Z2084" s="14">
        <v>0.48398835516739447</v>
      </c>
      <c r="AA2084" s="14">
        <v>0.3169685414680648</v>
      </c>
      <c r="AB2084" s="14">
        <v>0.93794076163610707</v>
      </c>
      <c r="AC2084" s="14">
        <v>0.46406140963014653</v>
      </c>
      <c r="AD2084" s="13">
        <v>0.49</v>
      </c>
      <c r="AE2084" s="15">
        <v>0.8376111111111112</v>
      </c>
      <c r="AF2084" s="14">
        <v>4.4721359549995794E-2</v>
      </c>
      <c r="AG2084" s="14">
        <v>0.41590864381496084</v>
      </c>
      <c r="AH2084" s="15">
        <v>0.3501915708812261</v>
      </c>
      <c r="AI2084" s="5">
        <v>2.4471299093655587</v>
      </c>
      <c r="AJ2084" s="15">
        <v>13.392523364485983</v>
      </c>
      <c r="AK2084" s="15">
        <v>13.392523364485983</v>
      </c>
      <c r="AL2084" s="15" t="s">
        <v>7128</v>
      </c>
      <c r="AM2084" s="15" t="s">
        <v>7128</v>
      </c>
      <c r="AN2084" s="15">
        <v>2.0211565585331455</v>
      </c>
      <c r="AO2084" s="15">
        <v>0.78563596491228072</v>
      </c>
      <c r="AP2084" s="15">
        <v>12.756172839506174</v>
      </c>
      <c r="AQ2084" s="15">
        <v>11.675141242937855</v>
      </c>
      <c r="AR2084" s="15">
        <v>1.5392923649906891</v>
      </c>
      <c r="AS2084" s="15">
        <v>1.1329495614035088</v>
      </c>
      <c r="AT2084" s="14">
        <v>8.1953271028037386E-2</v>
      </c>
      <c r="AU2084" s="14">
        <v>6.1193300767620369E-3</v>
      </c>
      <c r="AV2084" s="12">
        <v>0.151</v>
      </c>
      <c r="AW2084" s="12">
        <v>9.8599999999999993E-2</v>
      </c>
      <c r="AX2084" s="12">
        <v>0.28600000000000003</v>
      </c>
      <c r="AY2084" s="12">
        <v>0.29499999999999998</v>
      </c>
      <c r="AZ2084" s="14" t="s">
        <v>7128</v>
      </c>
      <c r="BA2084" s="14" t="s">
        <v>7128</v>
      </c>
      <c r="BB2084" s="14">
        <v>0.1938405797101449</v>
      </c>
      <c r="BC2084" s="14">
        <v>0.14268771602971095</v>
      </c>
      <c r="BD2084" s="14">
        <v>5.8662280701754381E-2</v>
      </c>
      <c r="BE2084" s="14">
        <v>8.8815789473684209E-2</v>
      </c>
      <c r="BF2084" s="14">
        <v>5.4473684210526313E-2</v>
      </c>
      <c r="BG2084" s="14">
        <v>0.1477</v>
      </c>
      <c r="BH2084" s="13">
        <v>10.7</v>
      </c>
      <c r="BI2084" s="13">
        <v>10.7</v>
      </c>
      <c r="BJ2084" s="13">
        <v>16.2</v>
      </c>
      <c r="BK2084" s="13">
        <v>16.2</v>
      </c>
      <c r="BL2084" s="13">
        <v>182.4</v>
      </c>
      <c r="BM2084" s="13">
        <v>182.4</v>
      </c>
      <c r="BN2084" s="13">
        <v>17.7</v>
      </c>
      <c r="BO2084" s="13">
        <v>17.7</v>
      </c>
      <c r="BP2084" s="13">
        <v>15.317526315789472</v>
      </c>
      <c r="BQ2084" s="13">
        <v>0</v>
      </c>
      <c r="BR2084" s="13">
        <v>0</v>
      </c>
      <c r="BS2084" s="13">
        <v>-2.31</v>
      </c>
      <c r="BT2084" s="14">
        <v>-0.15080764037067965</v>
      </c>
      <c r="BU2084" s="13">
        <v>17.627526315789471</v>
      </c>
      <c r="BV2084" s="13">
        <v>13.01</v>
      </c>
      <c r="BW2084" s="13">
        <v>13.01</v>
      </c>
      <c r="BX2084" s="13">
        <v>55.2</v>
      </c>
      <c r="BY2084" s="13">
        <v>107.35000000000001</v>
      </c>
      <c r="BZ2084" s="13">
        <v>70.900000000000006</v>
      </c>
      <c r="CA2084" s="13">
        <v>134.25</v>
      </c>
      <c r="CB2084" s="13">
        <v>-0.87690000000000001</v>
      </c>
      <c r="CC2084" s="15">
        <v>0.124</v>
      </c>
      <c r="CD2084" s="15">
        <v>0.66200000000000003</v>
      </c>
      <c r="CE2084" s="15">
        <v>0.36</v>
      </c>
      <c r="CF2084" s="15" t="s">
        <v>7128</v>
      </c>
      <c r="CG2084" s="15" t="s">
        <v>7128</v>
      </c>
      <c r="CH2084" s="13" t="s">
        <v>7128</v>
      </c>
      <c r="CI2084" s="13" t="s">
        <v>7128</v>
      </c>
      <c r="CJ2084" s="13">
        <v>-0.87690000000000001</v>
      </c>
      <c r="CK2084" s="12">
        <f t="shared" si="64"/>
        <v>6.7401998462720991E-2</v>
      </c>
      <c r="CL2084" s="36">
        <f t="shared" si="65"/>
        <v>1.3586592178770951</v>
      </c>
      <c r="CM2084" s="13">
        <v>11.4</v>
      </c>
      <c r="CN2084" s="13">
        <v>0.621</v>
      </c>
      <c r="CO2084" s="13">
        <v>10.7</v>
      </c>
      <c r="CP2084" s="13">
        <v>143.30000000000001</v>
      </c>
      <c r="CQ2084" s="13">
        <v>17.7</v>
      </c>
      <c r="CR2084" s="13">
        <v>206.65</v>
      </c>
      <c r="CS2084" s="13">
        <v>13.01</v>
      </c>
      <c r="CT2084" s="13">
        <v>0</v>
      </c>
      <c r="CU2084" s="13">
        <v>16.2</v>
      </c>
      <c r="CV2084" s="13">
        <v>134.25</v>
      </c>
      <c r="CW2084" s="13">
        <v>17.7</v>
      </c>
      <c r="CX2084" s="12">
        <v>0.1938405797101449</v>
      </c>
      <c r="CY2084" s="12">
        <v>0.14268771602971095</v>
      </c>
      <c r="CZ2084" s="15">
        <v>11.675141242937855</v>
      </c>
      <c r="DA2084" s="20"/>
      <c r="DB2084" s="20"/>
    </row>
    <row r="2085" spans="1:106">
      <c r="A2085" s="8" t="s">
        <v>6195</v>
      </c>
      <c r="B2085" s="8" t="s">
        <v>6196</v>
      </c>
      <c r="C2085" s="9" t="s">
        <v>7141</v>
      </c>
      <c r="D2085" s="9" t="s">
        <v>7126</v>
      </c>
      <c r="E2085" s="10" t="s">
        <v>7127</v>
      </c>
      <c r="F2085" s="10" t="s">
        <v>7126</v>
      </c>
      <c r="G2085" s="11">
        <v>0.73</v>
      </c>
      <c r="H2085" s="11">
        <v>1.2537941208907741</v>
      </c>
      <c r="I2085" s="12">
        <v>9.0499999999999997E-2</v>
      </c>
      <c r="J2085" s="12">
        <v>0.16996836794061507</v>
      </c>
      <c r="K2085" s="12">
        <v>3.6999999999999998E-2</v>
      </c>
      <c r="L2085" s="12">
        <v>9.35E-2</v>
      </c>
      <c r="M2085" s="12">
        <v>6.1719349999999999E-2</v>
      </c>
      <c r="N2085" s="12">
        <v>0.1164126694930351</v>
      </c>
      <c r="O2085" s="12">
        <v>0.14555674621463613</v>
      </c>
      <c r="P2085" s="12">
        <v>9.4317928861541819E-2</v>
      </c>
      <c r="Q2085" s="13">
        <v>62.5</v>
      </c>
      <c r="R2085" s="13">
        <v>0</v>
      </c>
      <c r="S2085" s="13">
        <v>61.2</v>
      </c>
      <c r="T2085" s="13">
        <v>61.2</v>
      </c>
      <c r="U2085" s="13">
        <v>123.7</v>
      </c>
      <c r="V2085" s="13">
        <v>0</v>
      </c>
      <c r="W2085" s="13">
        <v>123.7</v>
      </c>
      <c r="X2085" s="14">
        <v>0</v>
      </c>
      <c r="Y2085" s="15">
        <v>0.50218340611353718</v>
      </c>
      <c r="Z2085" s="14">
        <v>0.70022883295194505</v>
      </c>
      <c r="AA2085" s="14">
        <v>0.49474535165723527</v>
      </c>
      <c r="AB2085" s="14">
        <v>2.33587786259542</v>
      </c>
      <c r="AC2085" s="14">
        <v>0.97920000000000007</v>
      </c>
      <c r="AD2085" s="13">
        <v>1.36</v>
      </c>
      <c r="AE2085" s="15">
        <v>1.8250277777777777</v>
      </c>
      <c r="AF2085" s="14">
        <v>0.16431676725154984</v>
      </c>
      <c r="AG2085" s="14">
        <v>0.6307938120601162</v>
      </c>
      <c r="AH2085" s="15">
        <v>0.61461402474955806</v>
      </c>
      <c r="AI2085" s="5">
        <v>3.0626450116009281</v>
      </c>
      <c r="AJ2085" s="15">
        <v>9.5419847328244281</v>
      </c>
      <c r="AK2085" s="15">
        <v>9.0448625180897242</v>
      </c>
      <c r="AL2085" s="15">
        <v>7.8160919540229896</v>
      </c>
      <c r="AM2085" s="15">
        <v>0.59637404580152675</v>
      </c>
      <c r="AN2085" s="15">
        <v>2.385496183206107</v>
      </c>
      <c r="AO2085" s="15">
        <v>0.6338742393509128</v>
      </c>
      <c r="AP2085" s="15">
        <v>9.3712121212121211</v>
      </c>
      <c r="AQ2085" s="15">
        <v>6.9887005649717517</v>
      </c>
      <c r="AR2085" s="15">
        <v>1.4153318077803203</v>
      </c>
      <c r="AS2085" s="15">
        <v>1.2545638945233266</v>
      </c>
      <c r="AT2085" s="14">
        <v>0</v>
      </c>
      <c r="AU2085" s="14">
        <v>0</v>
      </c>
      <c r="AV2085" s="12">
        <v>0.78099999999999992</v>
      </c>
      <c r="AW2085" s="12">
        <v>0.70400000000000007</v>
      </c>
      <c r="AX2085" s="12">
        <v>0.16</v>
      </c>
      <c r="AY2085" s="12">
        <v>0.16300000000000001</v>
      </c>
      <c r="AZ2085" s="14">
        <v>0.16</v>
      </c>
      <c r="BA2085" s="14">
        <v>0.17600000000000002</v>
      </c>
      <c r="BB2085" s="14">
        <v>0.3155251141552512</v>
      </c>
      <c r="BC2085" s="14">
        <v>0.21073059835457691</v>
      </c>
      <c r="BD2085" s="14">
        <v>6.4639850327408793E-2</v>
      </c>
      <c r="BE2085" s="14">
        <v>0.12347988774555659</v>
      </c>
      <c r="BF2085" s="14">
        <v>0.26723223753976671</v>
      </c>
      <c r="BG2085" s="14" t="s">
        <v>7128</v>
      </c>
      <c r="BH2085" s="13">
        <v>6.55</v>
      </c>
      <c r="BI2085" s="13">
        <v>6.91</v>
      </c>
      <c r="BJ2085" s="13">
        <v>13.2</v>
      </c>
      <c r="BK2085" s="13">
        <v>13.2</v>
      </c>
      <c r="BL2085" s="13">
        <v>98.6</v>
      </c>
      <c r="BM2085" s="13">
        <v>106.9</v>
      </c>
      <c r="BN2085" s="13">
        <v>15.6</v>
      </c>
      <c r="BO2085" s="13">
        <v>17.7</v>
      </c>
      <c r="BP2085" s="13">
        <v>9.6725344644750795</v>
      </c>
      <c r="BQ2085" s="13">
        <v>0</v>
      </c>
      <c r="BR2085" s="13">
        <v>0</v>
      </c>
      <c r="BS2085" s="13">
        <v>-4.96</v>
      </c>
      <c r="BT2085" s="14">
        <v>-0.51279217646800856</v>
      </c>
      <c r="BU2085" s="13">
        <v>14.632534464475079</v>
      </c>
      <c r="BV2085" s="13">
        <v>11.870000000000001</v>
      </c>
      <c r="BW2085" s="13">
        <v>11.870000000000001</v>
      </c>
      <c r="BX2085" s="13">
        <v>21.9</v>
      </c>
      <c r="BY2085" s="13">
        <v>45.9</v>
      </c>
      <c r="BZ2085" s="13">
        <v>26.2</v>
      </c>
      <c r="CA2085" s="13">
        <v>87.4</v>
      </c>
      <c r="CB2085" s="13">
        <v>0</v>
      </c>
      <c r="CC2085" s="15">
        <v>0.69099999999999995</v>
      </c>
      <c r="CD2085" s="15">
        <v>0.58799999999999997</v>
      </c>
      <c r="CE2085" s="15">
        <v>0.36</v>
      </c>
      <c r="CF2085" s="15" t="s">
        <v>7128</v>
      </c>
      <c r="CG2085" s="15" t="s">
        <v>7128</v>
      </c>
      <c r="CH2085" s="13" t="s">
        <v>7128</v>
      </c>
      <c r="CI2085" s="13" t="s">
        <v>7128</v>
      </c>
      <c r="CJ2085" s="13">
        <v>0</v>
      </c>
      <c r="CK2085" s="12">
        <f t="shared" si="64"/>
        <v>0</v>
      </c>
      <c r="CL2085" s="36">
        <f t="shared" si="65"/>
        <v>1.1281464530892447</v>
      </c>
      <c r="CM2085" s="13">
        <v>9.43</v>
      </c>
      <c r="CN2085" s="13">
        <v>2.52</v>
      </c>
      <c r="CO2085" s="13">
        <v>6.91</v>
      </c>
      <c r="CP2085" s="13">
        <v>62.5</v>
      </c>
      <c r="CQ2085" s="13">
        <v>17.7</v>
      </c>
      <c r="CR2085" s="13">
        <v>123.7</v>
      </c>
      <c r="CS2085" s="13" t="s">
        <v>7128</v>
      </c>
      <c r="CT2085" s="13">
        <v>7.6799999999999993E-2</v>
      </c>
      <c r="CU2085" s="13">
        <v>13.152999999999999</v>
      </c>
      <c r="CV2085" s="13">
        <v>87.476800000000011</v>
      </c>
      <c r="CW2085" s="13">
        <v>15.6</v>
      </c>
      <c r="CX2085" s="12">
        <v>0.31228386298278188</v>
      </c>
      <c r="CY2085" s="12">
        <v>0.20962951705293645</v>
      </c>
      <c r="CZ2085" s="15">
        <v>7.9294871794871797</v>
      </c>
      <c r="DA2085" s="20"/>
      <c r="DB2085" s="20"/>
    </row>
    <row r="2086" spans="1:106">
      <c r="A2086" s="8" t="s">
        <v>2143</v>
      </c>
      <c r="B2086" s="8" t="s">
        <v>2144</v>
      </c>
      <c r="C2086" s="9" t="s">
        <v>7155</v>
      </c>
      <c r="D2086" s="9" t="s">
        <v>7126</v>
      </c>
      <c r="E2086" s="10" t="s">
        <v>7127</v>
      </c>
      <c r="F2086" s="10" t="s">
        <v>7126</v>
      </c>
      <c r="G2086" s="11">
        <v>0.92</v>
      </c>
      <c r="H2086" s="11">
        <v>0.92</v>
      </c>
      <c r="I2086" s="12">
        <v>9.0499999999999997E-2</v>
      </c>
      <c r="J2086" s="12">
        <v>0.13976</v>
      </c>
      <c r="K2086" s="12">
        <v>3.6999999999999998E-2</v>
      </c>
      <c r="L2086" s="12">
        <v>9.35E-2</v>
      </c>
      <c r="M2086" s="12">
        <v>6.1719349999999999E-2</v>
      </c>
      <c r="N2086" s="12">
        <v>0.13976</v>
      </c>
      <c r="O2086" s="12" t="s">
        <v>7128</v>
      </c>
      <c r="P2086" s="12" t="s">
        <v>7128</v>
      </c>
      <c r="Q2086" s="13">
        <v>19.600000000000001</v>
      </c>
      <c r="R2086" s="13">
        <v>0</v>
      </c>
      <c r="S2086" s="13">
        <v>0</v>
      </c>
      <c r="T2086" s="13">
        <v>0</v>
      </c>
      <c r="U2086" s="13">
        <v>19.600000000000001</v>
      </c>
      <c r="V2086" s="13">
        <v>0</v>
      </c>
      <c r="W2086" s="13">
        <v>19.600000000000001</v>
      </c>
      <c r="X2086" s="14">
        <v>0</v>
      </c>
      <c r="Y2086" s="15">
        <v>0.22026431718061673</v>
      </c>
      <c r="Z2086" s="14" t="s">
        <v>7128</v>
      </c>
      <c r="AA2086" s="14">
        <v>0</v>
      </c>
      <c r="AB2086" s="14" t="s">
        <v>7128</v>
      </c>
      <c r="AC2086" s="14">
        <v>0</v>
      </c>
      <c r="AD2086" s="13">
        <v>2.16</v>
      </c>
      <c r="AE2086" s="15">
        <v>1.2320555555555557</v>
      </c>
      <c r="AF2086" s="14">
        <v>8.3666002653407553E-2</v>
      </c>
      <c r="AG2086" s="14">
        <v>0.59522384744852808</v>
      </c>
      <c r="AH2086" s="15">
        <v>0.30784708249496984</v>
      </c>
      <c r="AI2086" s="5">
        <v>0.92567567567567577</v>
      </c>
      <c r="AJ2086" s="15" t="s">
        <v>7128</v>
      </c>
      <c r="AK2086" s="15" t="s">
        <v>7128</v>
      </c>
      <c r="AL2086" s="15" t="s">
        <v>7128</v>
      </c>
      <c r="AM2086" s="15" t="s">
        <v>7128</v>
      </c>
      <c r="AN2086" s="15" t="s">
        <v>7128</v>
      </c>
      <c r="AO2086" s="15">
        <v>0.34937611408199643</v>
      </c>
      <c r="AP2086" s="15">
        <v>14.306569343065693</v>
      </c>
      <c r="AQ2086" s="15">
        <v>4.9494949494949498</v>
      </c>
      <c r="AR2086" s="15" t="s">
        <v>7128</v>
      </c>
      <c r="AS2086" s="15">
        <v>0.34937611408199643</v>
      </c>
      <c r="AT2086" s="14" t="s">
        <v>7128</v>
      </c>
      <c r="AU2086" s="14">
        <v>7.4122448979591828E-3</v>
      </c>
      <c r="AV2086" s="12" t="s">
        <v>7128</v>
      </c>
      <c r="AW2086" s="12" t="s">
        <v>7128</v>
      </c>
      <c r="AX2086" s="12">
        <v>0.126</v>
      </c>
      <c r="AY2086" s="12">
        <v>0.125</v>
      </c>
      <c r="AZ2086" s="14" t="s">
        <v>7128</v>
      </c>
      <c r="BA2086" s="14" t="s">
        <v>7128</v>
      </c>
      <c r="BB2086" s="14" t="s">
        <v>7128</v>
      </c>
      <c r="BC2086" s="14" t="s">
        <v>7128</v>
      </c>
      <c r="BD2086" s="14">
        <v>-4.0463458110516935E-3</v>
      </c>
      <c r="BE2086" s="14">
        <v>2.4420677361853833E-2</v>
      </c>
      <c r="BF2086" s="14">
        <v>0.5</v>
      </c>
      <c r="BG2086" s="14" t="s">
        <v>7128</v>
      </c>
      <c r="BH2086" s="13">
        <v>-0.22700000000000001</v>
      </c>
      <c r="BI2086" s="13">
        <v>-0.22700000000000001</v>
      </c>
      <c r="BJ2086" s="13">
        <v>1.37</v>
      </c>
      <c r="BK2086" s="13">
        <v>1.37</v>
      </c>
      <c r="BL2086" s="13">
        <v>56.1</v>
      </c>
      <c r="BM2086" s="13">
        <v>56.1</v>
      </c>
      <c r="BN2086" s="13">
        <v>3.96</v>
      </c>
      <c r="BO2086" s="13">
        <v>3.96</v>
      </c>
      <c r="BP2086" s="13">
        <v>0.68500000000000005</v>
      </c>
      <c r="BQ2086" s="13">
        <v>0</v>
      </c>
      <c r="BR2086" s="13">
        <v>0</v>
      </c>
      <c r="BS2086" s="13">
        <v>-2.29</v>
      </c>
      <c r="BT2086" s="14">
        <v>-3.3430656934306566</v>
      </c>
      <c r="BU2086" s="13">
        <v>2.9750000000000001</v>
      </c>
      <c r="BV2086" s="13">
        <v>2.0630000000000002</v>
      </c>
      <c r="BW2086" s="13">
        <v>2.0630000000000002</v>
      </c>
      <c r="BX2086" s="13">
        <v>0</v>
      </c>
      <c r="BY2086" s="13">
        <v>0</v>
      </c>
      <c r="BZ2086" s="13">
        <v>0</v>
      </c>
      <c r="CA2086" s="13">
        <v>0</v>
      </c>
      <c r="CB2086" s="13">
        <v>-0.14527999999999999</v>
      </c>
      <c r="CC2086" s="15">
        <v>0.33200000000000002</v>
      </c>
      <c r="CD2086" s="15">
        <v>0.67</v>
      </c>
      <c r="CE2086" s="15">
        <v>0.36</v>
      </c>
      <c r="CF2086" s="15" t="s">
        <v>7128</v>
      </c>
      <c r="CG2086" s="15" t="s">
        <v>7128</v>
      </c>
      <c r="CH2086" s="13" t="s">
        <v>7128</v>
      </c>
      <c r="CI2086" s="13" t="s">
        <v>7128</v>
      </c>
      <c r="CJ2086" s="13">
        <v>-0.14527999999999999</v>
      </c>
      <c r="CK2086" s="12">
        <f t="shared" si="64"/>
        <v>7.0421715947649052E-2</v>
      </c>
      <c r="CL2086" s="36" t="str">
        <f t="shared" si="65"/>
        <v>NA</v>
      </c>
      <c r="CM2086" s="13">
        <v>0.222</v>
      </c>
      <c r="CN2086" s="13">
        <v>0.79700000000000004</v>
      </c>
      <c r="CO2086" s="13" t="s">
        <v>7128</v>
      </c>
      <c r="CP2086" s="13" t="s">
        <v>7128</v>
      </c>
      <c r="CQ2086" s="13">
        <v>3.96</v>
      </c>
      <c r="CR2086" s="13">
        <v>19.600000000000001</v>
      </c>
      <c r="CS2086" s="13">
        <v>2.0630000000000002</v>
      </c>
      <c r="CT2086" s="13">
        <v>0.82899999999999996</v>
      </c>
      <c r="CU2086" s="13">
        <v>1.0662</v>
      </c>
      <c r="CV2086" s="13">
        <v>0.82899999999999996</v>
      </c>
      <c r="CW2086" s="13">
        <v>3.96</v>
      </c>
      <c r="CX2086" s="12" t="s">
        <v>7128</v>
      </c>
      <c r="CY2086" s="12" t="s">
        <v>7128</v>
      </c>
      <c r="CZ2086" s="15">
        <v>4.9494949494949498</v>
      </c>
      <c r="DA2086" s="20"/>
      <c r="DB2086" s="20"/>
    </row>
    <row r="2087" spans="1:106" ht="24">
      <c r="A2087" s="8" t="s">
        <v>4655</v>
      </c>
      <c r="B2087" s="8" t="s">
        <v>4656</v>
      </c>
      <c r="C2087" s="9" t="s">
        <v>7142</v>
      </c>
      <c r="D2087" s="9" t="s">
        <v>7126</v>
      </c>
      <c r="E2087" s="10" t="s">
        <v>7127</v>
      </c>
      <c r="F2087" s="10" t="s">
        <v>7126</v>
      </c>
      <c r="G2087" s="11">
        <v>0.1</v>
      </c>
      <c r="H2087" s="11">
        <v>0.17467650484442798</v>
      </c>
      <c r="I2087" s="12">
        <v>9.0499999999999997E-2</v>
      </c>
      <c r="J2087" s="12">
        <v>7.2308223688420742E-2</v>
      </c>
      <c r="K2087" s="12">
        <v>4.7E-2</v>
      </c>
      <c r="L2087" s="12">
        <v>0.10350000000000001</v>
      </c>
      <c r="M2087" s="12">
        <v>6.8320350000000002E-2</v>
      </c>
      <c r="N2087" s="12">
        <v>7.0333625690580964E-2</v>
      </c>
      <c r="O2087" s="12">
        <v>2.225937802262476E-3</v>
      </c>
      <c r="P2087" s="12">
        <v>-7.0333625690580964E-2</v>
      </c>
      <c r="Q2087" s="13">
        <v>9.89</v>
      </c>
      <c r="R2087" s="13">
        <v>0</v>
      </c>
      <c r="S2087" s="13">
        <v>9.6999999999999993</v>
      </c>
      <c r="T2087" s="13">
        <v>9.6999999999999993</v>
      </c>
      <c r="U2087" s="13">
        <v>19.59</v>
      </c>
      <c r="V2087" s="13">
        <v>7.6999999999999999E-2</v>
      </c>
      <c r="W2087" s="13">
        <v>19.512999999999998</v>
      </c>
      <c r="X2087" s="14">
        <v>3.9305768249106683E-3</v>
      </c>
      <c r="Y2087" s="15" t="s">
        <v>7128</v>
      </c>
      <c r="Z2087" s="14">
        <v>0.36882129277566539</v>
      </c>
      <c r="AA2087" s="14">
        <v>0.49515058703420112</v>
      </c>
      <c r="AB2087" s="14">
        <v>0.5843373493975903</v>
      </c>
      <c r="AC2087" s="14">
        <v>0.98078867542972692</v>
      </c>
      <c r="AD2087" s="13">
        <v>0.998</v>
      </c>
      <c r="AE2087" s="15">
        <v>1.9611111111111142E-2</v>
      </c>
      <c r="AF2087" s="14">
        <v>0.11401754250991379</v>
      </c>
      <c r="AG2087" s="14" t="s">
        <v>7128</v>
      </c>
      <c r="AH2087" s="15">
        <v>0.47810218978102187</v>
      </c>
      <c r="AI2087" s="5" t="s">
        <v>7128</v>
      </c>
      <c r="AJ2087" s="15">
        <v>8.2416666666666671</v>
      </c>
      <c r="AK2087" s="15">
        <v>8.2416666666666671</v>
      </c>
      <c r="AL2087" s="15" t="s">
        <v>7128</v>
      </c>
      <c r="AM2087" s="15" t="s">
        <v>7128</v>
      </c>
      <c r="AN2087" s="15">
        <v>0.5957831325301205</v>
      </c>
      <c r="AO2087" s="15">
        <v>5.0717948717948724</v>
      </c>
      <c r="AP2087" s="15" t="s">
        <v>7128</v>
      </c>
      <c r="AQ2087" s="15" t="s">
        <v>7128</v>
      </c>
      <c r="AR2087" s="15">
        <v>0.74411775921900614</v>
      </c>
      <c r="AS2087" s="15">
        <v>10.006666666666666</v>
      </c>
      <c r="AT2087" s="14">
        <v>6.6066666666666676E-2</v>
      </c>
      <c r="AU2087" s="14">
        <v>8.0161779575328614E-3</v>
      </c>
      <c r="AV2087" s="12">
        <v>0.996</v>
      </c>
      <c r="AW2087" s="12">
        <v>1.663</v>
      </c>
      <c r="AX2087" s="12">
        <v>-7.400000000000001E-2</v>
      </c>
      <c r="AY2087" s="12">
        <v>1.52</v>
      </c>
      <c r="AZ2087" s="14" t="s">
        <v>7128</v>
      </c>
      <c r="BA2087" s="14" t="s">
        <v>7128</v>
      </c>
      <c r="BB2087" s="14">
        <v>7.4534161490683218E-2</v>
      </c>
      <c r="BC2087" s="14">
        <v>0</v>
      </c>
      <c r="BD2087" s="14">
        <v>0.61538461538461542</v>
      </c>
      <c r="BE2087" s="14">
        <v>0</v>
      </c>
      <c r="BF2087" s="14">
        <v>0.23860759493670886</v>
      </c>
      <c r="BG2087" s="14">
        <v>0.11960000000000001</v>
      </c>
      <c r="BH2087" s="13">
        <v>1.2</v>
      </c>
      <c r="BI2087" s="13">
        <v>1.2</v>
      </c>
      <c r="BJ2087" s="13">
        <v>0</v>
      </c>
      <c r="BK2087" s="13">
        <v>0</v>
      </c>
      <c r="BL2087" s="13">
        <v>1.95</v>
      </c>
      <c r="BM2087" s="13">
        <v>1.95</v>
      </c>
      <c r="BN2087" s="13">
        <v>0</v>
      </c>
      <c r="BO2087" s="13">
        <v>0</v>
      </c>
      <c r="BP2087" s="13">
        <v>0</v>
      </c>
      <c r="BQ2087" s="13">
        <v>0</v>
      </c>
      <c r="BR2087" s="13">
        <v>0</v>
      </c>
      <c r="BS2087" s="13">
        <v>0</v>
      </c>
      <c r="BT2087" s="14" t="s">
        <v>7128</v>
      </c>
      <c r="BU2087" s="13">
        <v>0</v>
      </c>
      <c r="BV2087" s="13">
        <v>1.2</v>
      </c>
      <c r="BW2087" s="13">
        <v>1.2</v>
      </c>
      <c r="BX2087" s="13">
        <v>16.100000000000001</v>
      </c>
      <c r="BY2087" s="13">
        <v>29.173000000000002</v>
      </c>
      <c r="BZ2087" s="13">
        <v>16.600000000000001</v>
      </c>
      <c r="CA2087" s="13">
        <v>26.222999999999999</v>
      </c>
      <c r="CB2087" s="13">
        <v>-7.9280000000000003E-2</v>
      </c>
      <c r="CC2087" s="15">
        <v>-0.48199999999999998</v>
      </c>
      <c r="CD2087" s="15" t="s">
        <v>7128</v>
      </c>
      <c r="CE2087" s="15">
        <v>0.36</v>
      </c>
      <c r="CF2087" s="15" t="s">
        <v>7128</v>
      </c>
      <c r="CG2087" s="15" t="s">
        <v>7128</v>
      </c>
      <c r="CH2087" s="13" t="s">
        <v>7128</v>
      </c>
      <c r="CI2087" s="13" t="s">
        <v>7128</v>
      </c>
      <c r="CJ2087" s="13">
        <v>-7.9280000000000003E-2</v>
      </c>
      <c r="CK2087" s="12">
        <f t="shared" si="64"/>
        <v>6.6066666666666676E-2</v>
      </c>
      <c r="CL2087" s="36">
        <f t="shared" si="65"/>
        <v>7.4362201121153187E-2</v>
      </c>
      <c r="CM2087" s="13">
        <v>1.58</v>
      </c>
      <c r="CN2087" s="13">
        <v>0.377</v>
      </c>
      <c r="CO2087" s="13">
        <v>1.2</v>
      </c>
      <c r="CP2087" s="13">
        <v>9.89</v>
      </c>
      <c r="CQ2087" s="13" t="s">
        <v>7128</v>
      </c>
      <c r="CR2087" s="13" t="s">
        <v>7128</v>
      </c>
      <c r="CS2087" s="13">
        <v>1.2</v>
      </c>
      <c r="CT2087" s="13">
        <v>0</v>
      </c>
      <c r="CU2087" s="13">
        <v>0</v>
      </c>
      <c r="CV2087" s="13">
        <v>26.222999999999999</v>
      </c>
      <c r="CW2087" s="13">
        <v>0</v>
      </c>
      <c r="CX2087" s="12">
        <v>7.4534161490683218E-2</v>
      </c>
      <c r="CY2087" s="12">
        <v>0</v>
      </c>
      <c r="CZ2087" s="15" t="s">
        <v>7128</v>
      </c>
      <c r="DA2087" s="20"/>
      <c r="DB2087" s="20"/>
    </row>
    <row r="2088" spans="1:106">
      <c r="A2088" s="8" t="s">
        <v>219</v>
      </c>
      <c r="B2088" s="8" t="s">
        <v>220</v>
      </c>
      <c r="C2088" s="9" t="s">
        <v>7131</v>
      </c>
      <c r="D2088" s="9" t="s">
        <v>7126</v>
      </c>
      <c r="E2088" s="10" t="s">
        <v>7127</v>
      </c>
      <c r="F2088" s="10" t="s">
        <v>7126</v>
      </c>
      <c r="G2088" s="11">
        <v>0.79</v>
      </c>
      <c r="H2088" s="11">
        <v>0.79</v>
      </c>
      <c r="I2088" s="12">
        <v>9.0499999999999997E-2</v>
      </c>
      <c r="J2088" s="12">
        <v>0.127995</v>
      </c>
      <c r="K2088" s="12">
        <v>3.2000000000000001E-2</v>
      </c>
      <c r="L2088" s="12">
        <v>8.8499999999999995E-2</v>
      </c>
      <c r="M2088" s="12">
        <v>5.8418850000000001E-2</v>
      </c>
      <c r="N2088" s="12">
        <v>0.127995</v>
      </c>
      <c r="O2088" s="12" t="s">
        <v>7128</v>
      </c>
      <c r="P2088" s="12" t="s">
        <v>7128</v>
      </c>
      <c r="Q2088" s="13">
        <v>6302.3</v>
      </c>
      <c r="R2088" s="13">
        <v>0</v>
      </c>
      <c r="S2088" s="13">
        <v>0</v>
      </c>
      <c r="T2088" s="13">
        <v>0</v>
      </c>
      <c r="U2088" s="13">
        <v>6302.3</v>
      </c>
      <c r="V2088" s="13">
        <v>0</v>
      </c>
      <c r="W2088" s="13">
        <v>6302.3</v>
      </c>
      <c r="X2088" s="14">
        <v>0</v>
      </c>
      <c r="Y2088" s="15">
        <v>1.734053017882816E-2</v>
      </c>
      <c r="Z2088" s="14" t="s">
        <v>7128</v>
      </c>
      <c r="AA2088" s="14">
        <v>0</v>
      </c>
      <c r="AB2088" s="14" t="s">
        <v>7128</v>
      </c>
      <c r="AC2088" s="14">
        <v>0</v>
      </c>
      <c r="AD2088" s="13">
        <v>1.59</v>
      </c>
      <c r="AE2088" s="15">
        <v>1.9815</v>
      </c>
      <c r="AF2088" s="14">
        <v>0.30822070014844882</v>
      </c>
      <c r="AG2088" s="14">
        <v>0.36353820475403886</v>
      </c>
      <c r="AH2088" s="15">
        <v>0.29777777777777775</v>
      </c>
      <c r="AI2088" s="5">
        <v>55213.636363636368</v>
      </c>
      <c r="AJ2088" s="15">
        <v>6.2079393223010246</v>
      </c>
      <c r="AK2088" s="15">
        <v>6.2079393223010246</v>
      </c>
      <c r="AL2088" s="15">
        <v>8.0303030303030312</v>
      </c>
      <c r="AM2088" s="15">
        <v>2.0902152600340149</v>
      </c>
      <c r="AN2088" s="15" t="s">
        <v>7128</v>
      </c>
      <c r="AO2088" s="15">
        <v>3.1907148643175374</v>
      </c>
      <c r="AP2088" s="15">
        <v>5.188359265662303</v>
      </c>
      <c r="AQ2088" s="15">
        <v>5.0845502218636547</v>
      </c>
      <c r="AR2088" s="15" t="s">
        <v>7128</v>
      </c>
      <c r="AS2088" s="15">
        <v>3.1907148643175374</v>
      </c>
      <c r="AT2088" s="14">
        <v>0.53503142237982659</v>
      </c>
      <c r="AU2088" s="14">
        <v>8.6185027688304272E-2</v>
      </c>
      <c r="AV2088" s="12" t="s">
        <v>7128</v>
      </c>
      <c r="AW2088" s="12" t="s">
        <v>7128</v>
      </c>
      <c r="AX2088" s="12" t="s">
        <v>7128</v>
      </c>
      <c r="AY2088" s="12" t="s">
        <v>7128</v>
      </c>
      <c r="AZ2088" s="14">
        <v>2.9700000000000001E-2</v>
      </c>
      <c r="BA2088" s="14">
        <v>-4.0500000000000001E-2</v>
      </c>
      <c r="BB2088" s="14" t="s">
        <v>7128</v>
      </c>
      <c r="BC2088" s="14" t="s">
        <v>7128</v>
      </c>
      <c r="BD2088" s="14">
        <v>0.5139732685297691</v>
      </c>
      <c r="BE2088" s="14">
        <v>0.6149756986634265</v>
      </c>
      <c r="BF2088" s="14">
        <v>0.34504545161498296</v>
      </c>
      <c r="BG2088" s="14">
        <v>0.1691</v>
      </c>
      <c r="BH2088" s="13">
        <v>1015.2</v>
      </c>
      <c r="BI2088" s="13">
        <v>1015.2</v>
      </c>
      <c r="BJ2088" s="13">
        <v>1214.7</v>
      </c>
      <c r="BK2088" s="13">
        <v>1214.7</v>
      </c>
      <c r="BL2088" s="13">
        <v>1975.2</v>
      </c>
      <c r="BM2088" s="13">
        <v>1975.2</v>
      </c>
      <c r="BN2088" s="13">
        <v>1239.5</v>
      </c>
      <c r="BO2088" s="13">
        <v>1239.5</v>
      </c>
      <c r="BP2088" s="13">
        <v>795.57328992328019</v>
      </c>
      <c r="BQ2088" s="13">
        <v>0</v>
      </c>
      <c r="BR2088" s="13">
        <v>0</v>
      </c>
      <c r="BS2088" s="13">
        <v>-27.6</v>
      </c>
      <c r="BT2088" s="14">
        <v>-3.4691964083738362E-2</v>
      </c>
      <c r="BU2088" s="13">
        <v>823.17328992328021</v>
      </c>
      <c r="BV2088" s="13">
        <v>1042.8</v>
      </c>
      <c r="BW2088" s="13">
        <v>1042.8</v>
      </c>
      <c r="BX2088" s="13">
        <v>0</v>
      </c>
      <c r="BY2088" s="13">
        <v>0</v>
      </c>
      <c r="BZ2088" s="13">
        <v>0</v>
      </c>
      <c r="CA2088" s="13">
        <v>0</v>
      </c>
      <c r="CB2088" s="13">
        <v>-543.16390000000001</v>
      </c>
      <c r="CC2088" s="15">
        <v>0.747</v>
      </c>
      <c r="CD2088" s="15">
        <v>0.64500000000000002</v>
      </c>
      <c r="CE2088" s="15">
        <v>0.36</v>
      </c>
      <c r="CF2088" s="15" t="s">
        <v>7128</v>
      </c>
      <c r="CG2088" s="15" t="s">
        <v>7128</v>
      </c>
      <c r="CH2088" s="13" t="s">
        <v>7128</v>
      </c>
      <c r="CI2088" s="13" t="s">
        <v>7128</v>
      </c>
      <c r="CJ2088" s="13">
        <v>-543.16390000000001</v>
      </c>
      <c r="CK2088" s="12">
        <f t="shared" si="64"/>
        <v>0.52087063674721901</v>
      </c>
      <c r="CL2088" s="36" t="str">
        <f t="shared" si="65"/>
        <v>NA</v>
      </c>
      <c r="CM2088" s="13">
        <v>1551.1</v>
      </c>
      <c r="CN2088" s="13">
        <v>535.20000000000005</v>
      </c>
      <c r="CO2088" s="13">
        <v>1015.2</v>
      </c>
      <c r="CP2088" s="13">
        <v>6302.3</v>
      </c>
      <c r="CQ2088" s="13">
        <v>1239.5</v>
      </c>
      <c r="CR2088" s="13">
        <v>6302.3</v>
      </c>
      <c r="CS2088" s="13">
        <v>1042.8</v>
      </c>
      <c r="CT2088" s="13">
        <v>5.4420000000000002</v>
      </c>
      <c r="CU2088" s="13">
        <v>1212.5260000000001</v>
      </c>
      <c r="CV2088" s="13">
        <v>5.4420000000000002</v>
      </c>
      <c r="CW2088" s="13">
        <v>1239.5</v>
      </c>
      <c r="CX2088" s="12" t="s">
        <v>7128</v>
      </c>
      <c r="CY2088" s="12" t="s">
        <v>7128</v>
      </c>
      <c r="CZ2088" s="15">
        <v>5.0845502218636547</v>
      </c>
      <c r="DA2088" s="20"/>
      <c r="DB2088" s="20"/>
    </row>
    <row r="2089" spans="1:106">
      <c r="A2089" s="8" t="s">
        <v>6447</v>
      </c>
      <c r="B2089" s="8" t="s">
        <v>6448</v>
      </c>
      <c r="C2089" s="9" t="s">
        <v>7161</v>
      </c>
      <c r="D2089" s="9" t="s">
        <v>7126</v>
      </c>
      <c r="E2089" s="10" t="s">
        <v>7127</v>
      </c>
      <c r="F2089" s="10" t="s">
        <v>7126</v>
      </c>
      <c r="G2089" s="11">
        <v>0.75</v>
      </c>
      <c r="H2089" s="11">
        <v>1.6681614349775786</v>
      </c>
      <c r="I2089" s="12">
        <v>9.0499999999999997E-2</v>
      </c>
      <c r="J2089" s="12">
        <v>0.20746860986547086</v>
      </c>
      <c r="K2089" s="12">
        <v>4.7E-2</v>
      </c>
      <c r="L2089" s="12">
        <v>0.10350000000000001</v>
      </c>
      <c r="M2089" s="12">
        <v>6.8320350000000002E-2</v>
      </c>
      <c r="N2089" s="12">
        <v>0.13088095877016129</v>
      </c>
      <c r="O2089" s="12" t="s">
        <v>7128</v>
      </c>
      <c r="P2089" s="12">
        <v>-0.22373810162730415</v>
      </c>
      <c r="Q2089" s="13">
        <v>4.46</v>
      </c>
      <c r="R2089" s="13">
        <v>0</v>
      </c>
      <c r="S2089" s="13">
        <v>5.46</v>
      </c>
      <c r="T2089" s="13">
        <v>5.46</v>
      </c>
      <c r="U2089" s="13">
        <v>9.92</v>
      </c>
      <c r="V2089" s="13">
        <v>5.8999999999999997E-2</v>
      </c>
      <c r="W2089" s="13">
        <v>9.8610000000000007</v>
      </c>
      <c r="X2089" s="14">
        <v>5.9475806451612899E-3</v>
      </c>
      <c r="Y2089" s="15">
        <v>0.29947916666666669</v>
      </c>
      <c r="Z2089" s="14" t="s">
        <v>7128</v>
      </c>
      <c r="AA2089" s="14">
        <v>0.55040322580645162</v>
      </c>
      <c r="AB2089" s="14" t="s">
        <v>7128</v>
      </c>
      <c r="AC2089" s="14">
        <v>1.2242152466367713</v>
      </c>
      <c r="AD2089" s="13">
        <v>0.23200000000000001</v>
      </c>
      <c r="AE2089" s="15">
        <v>-0.35788888888888892</v>
      </c>
      <c r="AF2089" s="14">
        <v>3.1622776601683791E-2</v>
      </c>
      <c r="AG2089" s="14" t="s">
        <v>7128</v>
      </c>
      <c r="AH2089" s="15">
        <v>0.59450171821305842</v>
      </c>
      <c r="AI2089" s="5" t="s">
        <v>7128</v>
      </c>
      <c r="AJ2089" s="15" t="s">
        <v>7128</v>
      </c>
      <c r="AK2089" s="15" t="s">
        <v>7128</v>
      </c>
      <c r="AL2089" s="15" t="s">
        <v>7128</v>
      </c>
      <c r="AM2089" s="15" t="s">
        <v>7128</v>
      </c>
      <c r="AN2089" s="15" t="s">
        <v>7128</v>
      </c>
      <c r="AO2089" s="15" t="s">
        <v>7128</v>
      </c>
      <c r="AP2089" s="15" t="s">
        <v>7128</v>
      </c>
      <c r="AQ2089" s="15" t="s">
        <v>7128</v>
      </c>
      <c r="AR2089" s="15">
        <v>7.2454077883908896</v>
      </c>
      <c r="AS2089" s="15" t="s">
        <v>7128</v>
      </c>
      <c r="AT2089" s="14" t="s">
        <v>7128</v>
      </c>
      <c r="AU2089" s="14">
        <v>0</v>
      </c>
      <c r="AV2089" s="12" t="s">
        <v>7128</v>
      </c>
      <c r="AW2089" s="12" t="s">
        <v>7128</v>
      </c>
      <c r="AX2089" s="12" t="s">
        <v>7128</v>
      </c>
      <c r="AY2089" s="12" t="s">
        <v>7128</v>
      </c>
      <c r="AZ2089" s="14" t="s">
        <v>7128</v>
      </c>
      <c r="BA2089" s="14" t="s">
        <v>7128</v>
      </c>
      <c r="BB2089" s="14" t="s">
        <v>7128</v>
      </c>
      <c r="BC2089" s="14">
        <v>-9.285714285714286E-2</v>
      </c>
      <c r="BD2089" s="14" t="s">
        <v>7128</v>
      </c>
      <c r="BE2089" s="14" t="s">
        <v>7128</v>
      </c>
      <c r="BF2089" s="14">
        <v>0</v>
      </c>
      <c r="BG2089" s="14" t="s">
        <v>7128</v>
      </c>
      <c r="BH2089" s="13">
        <v>-0.13200000000000001</v>
      </c>
      <c r="BI2089" s="13">
        <v>-0.13200000000000001</v>
      </c>
      <c r="BJ2089" s="13">
        <v>-0.13</v>
      </c>
      <c r="BK2089" s="13">
        <v>-0.13</v>
      </c>
      <c r="BL2089" s="13">
        <v>0</v>
      </c>
      <c r="BM2089" s="13">
        <v>0</v>
      </c>
      <c r="BN2089" s="13">
        <v>0</v>
      </c>
      <c r="BO2089" s="13">
        <v>0</v>
      </c>
      <c r="BP2089" s="13">
        <v>-0.13</v>
      </c>
      <c r="BQ2089" s="13">
        <v>0</v>
      </c>
      <c r="BR2089" s="13">
        <v>0</v>
      </c>
      <c r="BS2089" s="13">
        <v>0</v>
      </c>
      <c r="BT2089" s="14" t="s">
        <v>7128</v>
      </c>
      <c r="BU2089" s="13">
        <v>-0.13</v>
      </c>
      <c r="BV2089" s="13">
        <v>-0.13200000000000001</v>
      </c>
      <c r="BW2089" s="13">
        <v>-0.13200000000000001</v>
      </c>
      <c r="BX2089" s="13">
        <v>-4.16</v>
      </c>
      <c r="BY2089" s="13">
        <v>1.4</v>
      </c>
      <c r="BZ2089" s="13">
        <v>-4.04</v>
      </c>
      <c r="CA2089" s="13">
        <v>1.361</v>
      </c>
      <c r="CB2089" s="13">
        <v>0</v>
      </c>
      <c r="CC2089" s="15">
        <v>-0.17899999999999999</v>
      </c>
      <c r="CD2089" s="15">
        <v>-2.7E-2</v>
      </c>
      <c r="CE2089" s="15">
        <v>0.36</v>
      </c>
      <c r="CF2089" s="15">
        <v>1.6304599250374594</v>
      </c>
      <c r="CG2089" s="15">
        <v>1.517381633281371</v>
      </c>
      <c r="CH2089" s="13">
        <v>-1.1504999999999999</v>
      </c>
      <c r="CI2089" s="13">
        <v>-1.609</v>
      </c>
      <c r="CJ2089" s="13">
        <v>0</v>
      </c>
      <c r="CK2089" s="12">
        <f t="shared" si="64"/>
        <v>0</v>
      </c>
      <c r="CL2089" s="36" t="str">
        <f t="shared" si="65"/>
        <v>NA</v>
      </c>
      <c r="CM2089" s="13" t="s">
        <v>7128</v>
      </c>
      <c r="CN2089" s="13" t="s">
        <v>7128</v>
      </c>
      <c r="CO2089" s="13" t="s">
        <v>7128</v>
      </c>
      <c r="CP2089" s="13" t="s">
        <v>7128</v>
      </c>
      <c r="CQ2089" s="13" t="s">
        <v>7128</v>
      </c>
      <c r="CR2089" s="13" t="s">
        <v>7128</v>
      </c>
      <c r="CS2089" s="13" t="s">
        <v>7128</v>
      </c>
      <c r="CT2089" s="13">
        <v>0</v>
      </c>
      <c r="CU2089" s="13">
        <v>-0.13</v>
      </c>
      <c r="CV2089" s="13">
        <v>1.361</v>
      </c>
      <c r="CW2089" s="13">
        <v>0</v>
      </c>
      <c r="CX2089" s="12" t="s">
        <v>7128</v>
      </c>
      <c r="CY2089" s="12">
        <v>-9.285714285714286E-2</v>
      </c>
      <c r="CZ2089" s="15" t="s">
        <v>7128</v>
      </c>
      <c r="DA2089" s="20"/>
      <c r="DB2089" s="20"/>
    </row>
    <row r="2090" spans="1:106">
      <c r="A2090" s="8" t="s">
        <v>1565</v>
      </c>
      <c r="B2090" s="8" t="s">
        <v>1566</v>
      </c>
      <c r="C2090" s="9" t="s">
        <v>7161</v>
      </c>
      <c r="D2090" s="9" t="s">
        <v>7126</v>
      </c>
      <c r="E2090" s="10" t="s">
        <v>7127</v>
      </c>
      <c r="F2090" s="10" t="s">
        <v>7126</v>
      </c>
      <c r="G2090" s="11">
        <v>0.75</v>
      </c>
      <c r="H2090" s="11">
        <v>0.75027728935939253</v>
      </c>
      <c r="I2090" s="12">
        <v>9.0499999999999997E-2</v>
      </c>
      <c r="J2090" s="12">
        <v>0.12440009468702504</v>
      </c>
      <c r="K2090" s="12">
        <v>3.6999999999999998E-2</v>
      </c>
      <c r="L2090" s="12">
        <v>9.35E-2</v>
      </c>
      <c r="M2090" s="12">
        <v>6.1719349999999999E-2</v>
      </c>
      <c r="N2090" s="12">
        <v>0.12436512460787209</v>
      </c>
      <c r="O2090" s="12" t="s">
        <v>7128</v>
      </c>
      <c r="P2090" s="12">
        <v>158.21247039167551</v>
      </c>
      <c r="Q2090" s="13">
        <v>121</v>
      </c>
      <c r="R2090" s="13">
        <v>6.7544532795586337E-2</v>
      </c>
      <c r="S2090" s="13">
        <v>0</v>
      </c>
      <c r="T2090" s="13">
        <v>6.7544532795586337E-2</v>
      </c>
      <c r="U2090" s="13">
        <v>121.06754453279558</v>
      </c>
      <c r="V2090" s="13">
        <v>0</v>
      </c>
      <c r="W2090" s="13">
        <v>121.06754453279558</v>
      </c>
      <c r="X2090" s="14">
        <v>0</v>
      </c>
      <c r="Y2090" s="15">
        <v>1.1800373134328357</v>
      </c>
      <c r="Z2090" s="14" t="s">
        <v>7128</v>
      </c>
      <c r="AA2090" s="14">
        <v>5.5790784438755528E-4</v>
      </c>
      <c r="AB2090" s="14" t="s">
        <v>7128</v>
      </c>
      <c r="AC2090" s="14">
        <v>5.5821927930236638E-4</v>
      </c>
      <c r="AD2090" s="13">
        <v>0.752</v>
      </c>
      <c r="AE2090" s="15">
        <v>2.4419166666666667</v>
      </c>
      <c r="AF2090" s="14">
        <v>0.27748873851023215</v>
      </c>
      <c r="AG2090" s="14">
        <v>0.55137372716968214</v>
      </c>
      <c r="AH2090" s="15">
        <v>0.42504118616144976</v>
      </c>
      <c r="AI2090" s="5">
        <v>6.0984848484848486</v>
      </c>
      <c r="AJ2090" s="15">
        <v>13.253012048192771</v>
      </c>
      <c r="AK2090" s="15">
        <v>13.253012048192771</v>
      </c>
      <c r="AL2090" s="15">
        <v>11.936507936507937</v>
      </c>
      <c r="AM2090" s="15">
        <v>0.82831325301204817</v>
      </c>
      <c r="AN2090" s="15" t="s">
        <v>7128</v>
      </c>
      <c r="AO2090" s="15">
        <v>1.0521739130434782</v>
      </c>
      <c r="AP2090" s="15">
        <v>7.4976071410854193</v>
      </c>
      <c r="AQ2090" s="15">
        <v>6.5937337036542445</v>
      </c>
      <c r="AR2090" s="15">
        <v>1792.4107181137638</v>
      </c>
      <c r="AS2090" s="15">
        <v>1.052761256806918</v>
      </c>
      <c r="AT2090" s="14">
        <v>0.16757940854326395</v>
      </c>
      <c r="AU2090" s="14">
        <v>1.2644628099173555E-2</v>
      </c>
      <c r="AV2090" s="12">
        <v>0.182</v>
      </c>
      <c r="AW2090" s="12">
        <v>0.10300000000000001</v>
      </c>
      <c r="AX2090" s="12">
        <v>0.14599999999999999</v>
      </c>
      <c r="AY2090" s="12">
        <v>0.10400000000000001</v>
      </c>
      <c r="AZ2090" s="14">
        <v>0.16</v>
      </c>
      <c r="BA2090" s="14">
        <v>0.17800000000000002</v>
      </c>
      <c r="BB2090" s="14" t="s">
        <v>7128</v>
      </c>
      <c r="BC2090" s="14">
        <v>158.33683551628337</v>
      </c>
      <c r="BD2090" s="14">
        <v>7.9391304347826097E-2</v>
      </c>
      <c r="BE2090" s="14">
        <v>0.14041296602992073</v>
      </c>
      <c r="BF2090" s="14">
        <v>0.33768115942028987</v>
      </c>
      <c r="BG2090" s="14">
        <v>2.3900000000000001E-2</v>
      </c>
      <c r="BH2090" s="13">
        <v>9.1300000000000008</v>
      </c>
      <c r="BI2090" s="13">
        <v>9.1300000000000008</v>
      </c>
      <c r="BJ2090" s="13">
        <v>16.100000000000001</v>
      </c>
      <c r="BK2090" s="13">
        <v>16.147491093440884</v>
      </c>
      <c r="BL2090" s="13">
        <v>115</v>
      </c>
      <c r="BM2090" s="13">
        <v>115</v>
      </c>
      <c r="BN2090" s="13">
        <v>18.3</v>
      </c>
      <c r="BO2090" s="13">
        <v>18.361000000000001</v>
      </c>
      <c r="BP2090" s="13">
        <v>10.694787579278962</v>
      </c>
      <c r="BQ2090" s="13">
        <v>0.78000000000000025</v>
      </c>
      <c r="BR2090" s="13">
        <v>12.87</v>
      </c>
      <c r="BS2090" s="13">
        <v>-0.86999999999999988</v>
      </c>
      <c r="BT2090" s="14">
        <v>1.122041920986806</v>
      </c>
      <c r="BU2090" s="13">
        <v>-1.3052124207210376</v>
      </c>
      <c r="BV2090" s="13">
        <v>-3.6499999999999995</v>
      </c>
      <c r="BW2090" s="13">
        <v>-2.8699999999999992</v>
      </c>
      <c r="BX2090" s="13">
        <v>0</v>
      </c>
      <c r="BY2090" s="13">
        <v>6.7544532795586337E-2</v>
      </c>
      <c r="BZ2090" s="13">
        <v>0</v>
      </c>
      <c r="CA2090" s="13">
        <v>6.7544532795586337E-2</v>
      </c>
      <c r="CB2090" s="13">
        <v>-1.53</v>
      </c>
      <c r="CC2090" s="15">
        <v>1.02</v>
      </c>
      <c r="CD2090" s="15">
        <v>0.59299999999999997</v>
      </c>
      <c r="CE2090" s="15">
        <v>0.36</v>
      </c>
      <c r="CF2090" s="15" t="s">
        <v>7128</v>
      </c>
      <c r="CG2090" s="15" t="s">
        <v>7128</v>
      </c>
      <c r="CH2090" s="13" t="s">
        <v>7128</v>
      </c>
      <c r="CI2090" s="13" t="s">
        <v>7128</v>
      </c>
      <c r="CJ2090" s="13">
        <v>-1.53</v>
      </c>
      <c r="CK2090" s="12" t="str">
        <f t="shared" si="64"/>
        <v>NA</v>
      </c>
      <c r="CL2090" s="36">
        <f t="shared" si="65"/>
        <v>1702.5804345709328</v>
      </c>
      <c r="CM2090" s="13">
        <v>13.8</v>
      </c>
      <c r="CN2090" s="13">
        <v>4.66</v>
      </c>
      <c r="CO2090" s="13">
        <v>9.1300000000000008</v>
      </c>
      <c r="CP2090" s="13">
        <v>121</v>
      </c>
      <c r="CQ2090" s="13">
        <v>18.361000000000001</v>
      </c>
      <c r="CR2090" s="13">
        <v>121.06754453279558</v>
      </c>
      <c r="CS2090" s="13">
        <v>-3.6499999999999995</v>
      </c>
      <c r="CT2090" s="13">
        <v>1.6252000000000002</v>
      </c>
      <c r="CU2090" s="13">
        <v>16.185291093440885</v>
      </c>
      <c r="CV2090" s="13">
        <v>1.6927445327955866</v>
      </c>
      <c r="CW2090" s="13">
        <v>18.879000000000001</v>
      </c>
      <c r="CX2090" s="12" t="s">
        <v>7128</v>
      </c>
      <c r="CY2090" s="12">
        <v>6.3328062940182521</v>
      </c>
      <c r="CZ2090" s="15">
        <v>6.4128155375176421</v>
      </c>
      <c r="DA2090" s="20"/>
      <c r="DB2090" s="20"/>
    </row>
    <row r="2091" spans="1:106">
      <c r="A2091" s="8" t="s">
        <v>5913</v>
      </c>
      <c r="B2091" s="8" t="s">
        <v>5914</v>
      </c>
      <c r="C2091" s="9" t="s">
        <v>7212</v>
      </c>
      <c r="D2091" s="9" t="s">
        <v>7126</v>
      </c>
      <c r="E2091" s="10" t="s">
        <v>7127</v>
      </c>
      <c r="F2091" s="10" t="s">
        <v>7126</v>
      </c>
      <c r="G2091" s="11">
        <v>1.35</v>
      </c>
      <c r="H2091" s="11">
        <v>390.34999999999997</v>
      </c>
      <c r="I2091" s="12">
        <v>9.0499999999999997E-2</v>
      </c>
      <c r="J2091" s="12">
        <v>35.383174999999994</v>
      </c>
      <c r="K2091" s="12">
        <v>4.7E-2</v>
      </c>
      <c r="L2091" s="12">
        <v>0.10350000000000001</v>
      </c>
      <c r="M2091" s="12">
        <v>6.8320350000000002E-2</v>
      </c>
      <c r="N2091" s="12">
        <v>0.19045447009094135</v>
      </c>
      <c r="O2091" s="12" t="s">
        <v>7128</v>
      </c>
      <c r="P2091" s="12">
        <v>-0.58305759953617586</v>
      </c>
      <c r="Q2091" s="13">
        <v>0.13500000000000001</v>
      </c>
      <c r="R2091" s="13">
        <v>0</v>
      </c>
      <c r="S2091" s="13">
        <v>38.9</v>
      </c>
      <c r="T2091" s="13">
        <v>38.9</v>
      </c>
      <c r="U2091" s="13">
        <v>39.034999999999997</v>
      </c>
      <c r="V2091" s="13">
        <v>1.7999999999999999E-2</v>
      </c>
      <c r="W2091" s="13">
        <v>39.016999999999996</v>
      </c>
      <c r="X2091" s="14">
        <v>4.6112463174074548E-4</v>
      </c>
      <c r="Y2091" s="15">
        <v>0.16159695817490494</v>
      </c>
      <c r="Z2091" s="14" t="s">
        <v>7128</v>
      </c>
      <c r="AA2091" s="14">
        <v>0.99654156526194448</v>
      </c>
      <c r="AB2091" s="14" t="s">
        <v>7128</v>
      </c>
      <c r="AC2091" s="14">
        <v>288.1481481481481</v>
      </c>
      <c r="AD2091" s="13">
        <v>5.0000000000000001E-3</v>
      </c>
      <c r="AE2091" s="15">
        <v>0.24883333333333332</v>
      </c>
      <c r="AF2091" s="14">
        <v>5.4772255750516613E-2</v>
      </c>
      <c r="AG2091" s="14" t="s">
        <v>7128</v>
      </c>
      <c r="AH2091" s="15">
        <v>0.49999999999999989</v>
      </c>
      <c r="AI2091" s="5" t="s">
        <v>7128</v>
      </c>
      <c r="AJ2091" s="15" t="s">
        <v>7128</v>
      </c>
      <c r="AK2091" s="15" t="s">
        <v>7128</v>
      </c>
      <c r="AL2091" s="15" t="s">
        <v>7128</v>
      </c>
      <c r="AM2091" s="15" t="s">
        <v>7128</v>
      </c>
      <c r="AN2091" s="15" t="s">
        <v>7128</v>
      </c>
      <c r="AO2091" s="15" t="s">
        <v>7128</v>
      </c>
      <c r="AP2091" s="15" t="s">
        <v>7128</v>
      </c>
      <c r="AQ2091" s="15" t="s">
        <v>7128</v>
      </c>
      <c r="AR2091" s="15">
        <v>36.060073937153369</v>
      </c>
      <c r="AS2091" s="15" t="s">
        <v>7128</v>
      </c>
      <c r="AT2091" s="14" t="s">
        <v>7128</v>
      </c>
      <c r="AU2091" s="14">
        <v>0</v>
      </c>
      <c r="AV2091" s="12" t="s">
        <v>7128</v>
      </c>
      <c r="AW2091" s="12" t="s">
        <v>7128</v>
      </c>
      <c r="AX2091" s="12" t="s">
        <v>7128</v>
      </c>
      <c r="AY2091" s="12" t="s">
        <v>7128</v>
      </c>
      <c r="AZ2091" s="14" t="s">
        <v>7128</v>
      </c>
      <c r="BA2091" s="14" t="s">
        <v>7128</v>
      </c>
      <c r="BB2091" s="14" t="s">
        <v>7128</v>
      </c>
      <c r="BC2091" s="14">
        <v>-0.39260312944523451</v>
      </c>
      <c r="BD2091" s="14" t="s">
        <v>7128</v>
      </c>
      <c r="BE2091" s="14" t="s">
        <v>7128</v>
      </c>
      <c r="BF2091" s="14">
        <v>0</v>
      </c>
      <c r="BG2091" s="14">
        <v>3.8100000000000002E-2</v>
      </c>
      <c r="BH2091" s="13">
        <v>-1.71</v>
      </c>
      <c r="BI2091" s="13">
        <v>-1.71</v>
      </c>
      <c r="BJ2091" s="13">
        <v>-1.38</v>
      </c>
      <c r="BK2091" s="13">
        <v>-1.38</v>
      </c>
      <c r="BL2091" s="13">
        <v>0</v>
      </c>
      <c r="BM2091" s="13">
        <v>0</v>
      </c>
      <c r="BN2091" s="13">
        <v>-1.27</v>
      </c>
      <c r="BO2091" s="13">
        <v>-1.27</v>
      </c>
      <c r="BP2091" s="13">
        <v>-1.38</v>
      </c>
      <c r="BQ2091" s="13">
        <v>0</v>
      </c>
      <c r="BR2091" s="13">
        <v>0</v>
      </c>
      <c r="BS2091" s="13">
        <v>-0.11600000000000001</v>
      </c>
      <c r="BT2091" s="14" t="s">
        <v>7128</v>
      </c>
      <c r="BU2091" s="13">
        <v>-1.2639999999999998</v>
      </c>
      <c r="BV2091" s="13">
        <v>-1.5939999999999999</v>
      </c>
      <c r="BW2091" s="13">
        <v>-1.5939999999999999</v>
      </c>
      <c r="BX2091" s="13">
        <v>-37.6</v>
      </c>
      <c r="BY2091" s="13">
        <v>3.5150000000000015</v>
      </c>
      <c r="BZ2091" s="13">
        <v>-37.799999999999997</v>
      </c>
      <c r="CA2091" s="13">
        <v>1.0820000000000014</v>
      </c>
      <c r="CB2091" s="13">
        <v>0</v>
      </c>
      <c r="CC2091" s="15">
        <v>-0.28199999999999997</v>
      </c>
      <c r="CD2091" s="15">
        <v>0.84399999999999997</v>
      </c>
      <c r="CE2091" s="15">
        <v>0.36</v>
      </c>
      <c r="CF2091" s="15" t="s">
        <v>7128</v>
      </c>
      <c r="CG2091" s="15" t="s">
        <v>7128</v>
      </c>
      <c r="CH2091" s="13" t="s">
        <v>7128</v>
      </c>
      <c r="CI2091" s="13" t="s">
        <v>7128</v>
      </c>
      <c r="CJ2091" s="13">
        <v>0</v>
      </c>
      <c r="CK2091" s="12">
        <f t="shared" si="64"/>
        <v>0</v>
      </c>
      <c r="CL2091" s="36" t="str">
        <f t="shared" si="65"/>
        <v>NA</v>
      </c>
      <c r="CM2091" s="13" t="s">
        <v>7128</v>
      </c>
      <c r="CN2091" s="13" t="s">
        <v>7128</v>
      </c>
      <c r="CO2091" s="13" t="s">
        <v>7128</v>
      </c>
      <c r="CP2091" s="13" t="s">
        <v>7128</v>
      </c>
      <c r="CQ2091" s="13" t="s">
        <v>7128</v>
      </c>
      <c r="CR2091" s="13" t="s">
        <v>7128</v>
      </c>
      <c r="CS2091" s="13" t="s">
        <v>7128</v>
      </c>
      <c r="CT2091" s="13">
        <v>0</v>
      </c>
      <c r="CU2091" s="13">
        <v>-1.38</v>
      </c>
      <c r="CV2091" s="13">
        <v>1.0820000000000014</v>
      </c>
      <c r="CW2091" s="13">
        <v>-1.27</v>
      </c>
      <c r="CX2091" s="12" t="s">
        <v>7128</v>
      </c>
      <c r="CY2091" s="12">
        <v>-0.39260312944523451</v>
      </c>
      <c r="CZ2091" s="15" t="s">
        <v>7128</v>
      </c>
      <c r="DA2091" s="20"/>
      <c r="DB2091" s="20"/>
    </row>
    <row r="2092" spans="1:106">
      <c r="A2092" s="8" t="s">
        <v>4797</v>
      </c>
      <c r="B2092" s="8" t="s">
        <v>4798</v>
      </c>
      <c r="C2092" s="9" t="s">
        <v>7171</v>
      </c>
      <c r="D2092" s="9" t="s">
        <v>7126</v>
      </c>
      <c r="E2092" s="10" t="s">
        <v>7127</v>
      </c>
      <c r="F2092" s="10" t="s">
        <v>7126</v>
      </c>
      <c r="G2092" s="11">
        <v>0.56000000000000005</v>
      </c>
      <c r="H2092" s="11">
        <v>1.8567300380228138</v>
      </c>
      <c r="I2092" s="12">
        <v>9.0499999999999997E-2</v>
      </c>
      <c r="J2092" s="12">
        <v>0.22453406844106463</v>
      </c>
      <c r="K2092" s="12">
        <v>3.6999999999999998E-2</v>
      </c>
      <c r="L2092" s="12">
        <v>9.35E-2</v>
      </c>
      <c r="M2092" s="12">
        <v>6.1719349999999999E-2</v>
      </c>
      <c r="N2092" s="12">
        <v>0.11082516530963302</v>
      </c>
      <c r="O2092" s="12">
        <v>-0.5418915813944325</v>
      </c>
      <c r="P2092" s="12">
        <v>-0.26681612235560137</v>
      </c>
      <c r="Q2092" s="13">
        <v>2.63</v>
      </c>
      <c r="R2092" s="13">
        <v>0</v>
      </c>
      <c r="S2092" s="13">
        <v>6.09</v>
      </c>
      <c r="T2092" s="13">
        <v>6.09</v>
      </c>
      <c r="U2092" s="13">
        <v>8.7199999999999989</v>
      </c>
      <c r="V2092" s="13">
        <v>0</v>
      </c>
      <c r="W2092" s="13">
        <v>8.7199999999999989</v>
      </c>
      <c r="X2092" s="14">
        <v>0</v>
      </c>
      <c r="Y2092" s="15">
        <v>5.1724137931034482E-2</v>
      </c>
      <c r="Z2092" s="14">
        <v>0.51479289940828399</v>
      </c>
      <c r="AA2092" s="14">
        <v>0.69839449541284415</v>
      </c>
      <c r="AB2092" s="14">
        <v>1.0609756097560974</v>
      </c>
      <c r="AC2092" s="14">
        <v>2.3155893536121672</v>
      </c>
      <c r="AD2092" s="13">
        <v>0.182</v>
      </c>
      <c r="AE2092" s="15">
        <v>1.4096666666666668</v>
      </c>
      <c r="AF2092" s="14">
        <v>8.3666002653407553E-2</v>
      </c>
      <c r="AG2092" s="14">
        <v>0.58088110413651528</v>
      </c>
      <c r="AH2092" s="15">
        <v>0.43165467625899279</v>
      </c>
      <c r="AI2092" s="5" t="s">
        <v>7128</v>
      </c>
      <c r="AJ2092" s="15" t="s">
        <v>7128</v>
      </c>
      <c r="AK2092" s="15" t="s">
        <v>7128</v>
      </c>
      <c r="AL2092" s="15" t="s">
        <v>7128</v>
      </c>
      <c r="AM2092" s="15" t="s">
        <v>7128</v>
      </c>
      <c r="AN2092" s="15">
        <v>0.45818815331010448</v>
      </c>
      <c r="AO2092" s="15">
        <v>0.4290375203915171</v>
      </c>
      <c r="AP2092" s="15" t="s">
        <v>7128</v>
      </c>
      <c r="AQ2092" s="15" t="s">
        <v>7128</v>
      </c>
      <c r="AR2092" s="15">
        <v>0.73710904480135242</v>
      </c>
      <c r="AS2092" s="15">
        <v>1.4225122349102772</v>
      </c>
      <c r="AT2092" s="14" t="s">
        <v>7128</v>
      </c>
      <c r="AU2092" s="14">
        <v>0</v>
      </c>
      <c r="AV2092" s="12" t="s">
        <v>7128</v>
      </c>
      <c r="AW2092" s="12" t="s">
        <v>7128</v>
      </c>
      <c r="AX2092" s="12">
        <v>-0.45600000000000002</v>
      </c>
      <c r="AY2092" s="12">
        <v>-0.22500000000000001</v>
      </c>
      <c r="AZ2092" s="14" t="s">
        <v>7128</v>
      </c>
      <c r="BA2092" s="14" t="s">
        <v>7128</v>
      </c>
      <c r="BB2092" s="14">
        <v>-0.31735751295336789</v>
      </c>
      <c r="BC2092" s="14">
        <v>-0.15599095704596835</v>
      </c>
      <c r="BD2092" s="14">
        <v>-1.7253521126760565</v>
      </c>
      <c r="BE2092" s="14">
        <v>-1.4577464788732395</v>
      </c>
      <c r="BF2092" s="14">
        <v>0</v>
      </c>
      <c r="BG2092" s="14">
        <v>0.21789999999999998</v>
      </c>
      <c r="BH2092" s="13">
        <v>-0.57299999999999995</v>
      </c>
      <c r="BI2092" s="13">
        <v>-2.4500000000000002</v>
      </c>
      <c r="BJ2092" s="13">
        <v>-2.0699999999999998</v>
      </c>
      <c r="BK2092" s="13">
        <v>-2.0699999999999998</v>
      </c>
      <c r="BL2092" s="13">
        <v>6.13</v>
      </c>
      <c r="BM2092" s="13">
        <v>1.42</v>
      </c>
      <c r="BN2092" s="13">
        <v>1.46</v>
      </c>
      <c r="BO2092" s="13">
        <v>-0.28899999999999998</v>
      </c>
      <c r="BP2092" s="13">
        <v>-2.0699999999999998</v>
      </c>
      <c r="BQ2092" s="13">
        <v>0</v>
      </c>
      <c r="BR2092" s="13">
        <v>0</v>
      </c>
      <c r="BS2092" s="13">
        <v>-1.5</v>
      </c>
      <c r="BT2092" s="14" t="s">
        <v>7128</v>
      </c>
      <c r="BU2092" s="13">
        <v>-0.56999999999999984</v>
      </c>
      <c r="BV2092" s="13">
        <v>-0.95000000000000018</v>
      </c>
      <c r="BW2092" s="13">
        <v>-0.95000000000000018</v>
      </c>
      <c r="BX2092" s="13">
        <v>7.72</v>
      </c>
      <c r="BY2092" s="13">
        <v>13.27</v>
      </c>
      <c r="BZ2092" s="13">
        <v>5.74</v>
      </c>
      <c r="CA2092" s="13">
        <v>11.83</v>
      </c>
      <c r="CB2092" s="13">
        <v>0</v>
      </c>
      <c r="CC2092" s="15">
        <v>0.32400000000000001</v>
      </c>
      <c r="CD2092" s="15">
        <v>0.88</v>
      </c>
      <c r="CE2092" s="15">
        <v>0.36</v>
      </c>
      <c r="CF2092" s="15">
        <v>0.9779631445410395</v>
      </c>
      <c r="CG2092" s="15">
        <v>1.3058078447355559</v>
      </c>
      <c r="CH2092" s="13">
        <v>0.80455555555555547</v>
      </c>
      <c r="CI2092" s="13">
        <v>0.34422222222222221</v>
      </c>
      <c r="CJ2092" s="13">
        <v>0</v>
      </c>
      <c r="CK2092" s="12">
        <f t="shared" si="64"/>
        <v>0</v>
      </c>
      <c r="CL2092" s="36">
        <f t="shared" si="65"/>
        <v>0.51817413355874897</v>
      </c>
      <c r="CM2092" s="13" t="s">
        <v>7128</v>
      </c>
      <c r="CN2092" s="13" t="s">
        <v>7128</v>
      </c>
      <c r="CO2092" s="13" t="s">
        <v>7128</v>
      </c>
      <c r="CP2092" s="13" t="s">
        <v>7128</v>
      </c>
      <c r="CQ2092" s="13" t="s">
        <v>7128</v>
      </c>
      <c r="CR2092" s="13" t="s">
        <v>7128</v>
      </c>
      <c r="CS2092" s="13" t="s">
        <v>7128</v>
      </c>
      <c r="CT2092" s="13">
        <v>0</v>
      </c>
      <c r="CU2092" s="13">
        <v>-2.0699999999999998</v>
      </c>
      <c r="CV2092" s="13">
        <v>11.83</v>
      </c>
      <c r="CW2092" s="13">
        <v>1.46</v>
      </c>
      <c r="CX2092" s="12">
        <v>-0.31735751295336789</v>
      </c>
      <c r="CY2092" s="12">
        <v>-0.15599095704596835</v>
      </c>
      <c r="CZ2092" s="15">
        <v>5.9726027397260264</v>
      </c>
      <c r="DA2092" s="20"/>
      <c r="DB2092" s="20"/>
    </row>
    <row r="2093" spans="1:106" ht="24">
      <c r="A2093" s="8" t="s">
        <v>3075</v>
      </c>
      <c r="B2093" s="8" t="s">
        <v>3076</v>
      </c>
      <c r="C2093" s="9" t="s">
        <v>7164</v>
      </c>
      <c r="D2093" s="9" t="s">
        <v>7126</v>
      </c>
      <c r="E2093" s="10" t="s">
        <v>7127</v>
      </c>
      <c r="F2093" s="10" t="s">
        <v>7126</v>
      </c>
      <c r="G2093" s="11">
        <v>0.7</v>
      </c>
      <c r="H2093" s="11">
        <v>0.7</v>
      </c>
      <c r="I2093" s="12">
        <v>9.0499999999999997E-2</v>
      </c>
      <c r="J2093" s="12">
        <v>0.11984999999999998</v>
      </c>
      <c r="K2093" s="12">
        <v>3.2000000000000001E-2</v>
      </c>
      <c r="L2093" s="12">
        <v>8.8499999999999995E-2</v>
      </c>
      <c r="M2093" s="12">
        <v>5.8418850000000001E-2</v>
      </c>
      <c r="N2093" s="12">
        <v>0.11984999999999998</v>
      </c>
      <c r="O2093" s="12">
        <v>3.739815724815726E-2</v>
      </c>
      <c r="P2093" s="12">
        <v>3.3375303249638083E-2</v>
      </c>
      <c r="Q2093" s="13">
        <v>72.400000000000006</v>
      </c>
      <c r="R2093" s="13">
        <v>0</v>
      </c>
      <c r="S2093" s="13">
        <v>0</v>
      </c>
      <c r="T2093" s="13">
        <v>0</v>
      </c>
      <c r="U2093" s="13">
        <v>72.400000000000006</v>
      </c>
      <c r="V2093" s="13">
        <v>1.1100000000000001</v>
      </c>
      <c r="W2093" s="13">
        <v>71.290000000000006</v>
      </c>
      <c r="X2093" s="14">
        <v>1.5331491712707182E-2</v>
      </c>
      <c r="Y2093" s="15">
        <v>0.11815252416756176</v>
      </c>
      <c r="Z2093" s="14">
        <v>0</v>
      </c>
      <c r="AA2093" s="14">
        <v>0</v>
      </c>
      <c r="AB2093" s="14">
        <v>0</v>
      </c>
      <c r="AC2093" s="14">
        <v>0</v>
      </c>
      <c r="AD2093" s="13">
        <v>0.38900000000000001</v>
      </c>
      <c r="AE2093" s="15">
        <v>1.6398611111111112</v>
      </c>
      <c r="AF2093" s="14">
        <v>0.28106938645110391</v>
      </c>
      <c r="AG2093" s="14">
        <v>0.38638146036189724</v>
      </c>
      <c r="AH2093" s="15">
        <v>0.23505154639175257</v>
      </c>
      <c r="AI2093" s="5">
        <v>10.305343511450381</v>
      </c>
      <c r="AJ2093" s="15">
        <v>5.65625</v>
      </c>
      <c r="AK2093" s="15">
        <v>5.65625</v>
      </c>
      <c r="AL2093" s="15">
        <v>5.256756756756757</v>
      </c>
      <c r="AM2093" s="15">
        <v>0.24592391304347827</v>
      </c>
      <c r="AN2093" s="15">
        <v>0.90387016229712869</v>
      </c>
      <c r="AO2093" s="15">
        <v>3.6751269035532999</v>
      </c>
      <c r="AP2093" s="15">
        <v>5.2807407407407414</v>
      </c>
      <c r="AQ2093" s="15">
        <v>5.1659420289855076</v>
      </c>
      <c r="AR2093" s="15">
        <v>0.9025193062412965</v>
      </c>
      <c r="AS2093" s="15">
        <v>3.6187817258883253</v>
      </c>
      <c r="AT2093" s="14">
        <v>0.46549999999999997</v>
      </c>
      <c r="AU2093" s="14">
        <v>8.2298342541436462E-2</v>
      </c>
      <c r="AV2093" s="12">
        <v>0.20499999999999999</v>
      </c>
      <c r="AW2093" s="12">
        <v>0.23800000000000002</v>
      </c>
      <c r="AX2093" s="12">
        <v>9.0999999999999998E-2</v>
      </c>
      <c r="AY2093" s="12">
        <v>7.7399999999999997E-2</v>
      </c>
      <c r="AZ2093" s="14">
        <v>0.23</v>
      </c>
      <c r="BA2093" s="14">
        <v>0.113</v>
      </c>
      <c r="BB2093" s="14">
        <v>0.15724815724815724</v>
      </c>
      <c r="BC2093" s="14">
        <v>0.15322530324963807</v>
      </c>
      <c r="BD2093" s="14">
        <v>0.64974619289340108</v>
      </c>
      <c r="BE2093" s="14">
        <v>0.68527918781725894</v>
      </c>
      <c r="BF2093" s="14">
        <v>4.9776119402985076E-2</v>
      </c>
      <c r="BG2093" s="14">
        <v>0.2293</v>
      </c>
      <c r="BH2093" s="13">
        <v>12.8</v>
      </c>
      <c r="BI2093" s="13">
        <v>12.8</v>
      </c>
      <c r="BJ2093" s="13">
        <v>13.5</v>
      </c>
      <c r="BK2093" s="13">
        <v>13.5</v>
      </c>
      <c r="BL2093" s="13">
        <v>19.7</v>
      </c>
      <c r="BM2093" s="13">
        <v>19.7</v>
      </c>
      <c r="BN2093" s="13">
        <v>13.8</v>
      </c>
      <c r="BO2093" s="13">
        <v>13.8</v>
      </c>
      <c r="BP2093" s="13">
        <v>12.828022388059701</v>
      </c>
      <c r="BQ2093" s="13">
        <v>0</v>
      </c>
      <c r="BR2093" s="13">
        <v>0</v>
      </c>
      <c r="BS2093" s="13">
        <v>-0.36199999999999999</v>
      </c>
      <c r="BT2093" s="14">
        <v>-2.8219470550421625E-2</v>
      </c>
      <c r="BU2093" s="13">
        <v>13.190022388059701</v>
      </c>
      <c r="BV2093" s="13">
        <v>13.162000000000001</v>
      </c>
      <c r="BW2093" s="13">
        <v>13.162000000000001</v>
      </c>
      <c r="BX2093" s="13">
        <v>81.400000000000006</v>
      </c>
      <c r="BY2093" s="13">
        <v>83.720000000000013</v>
      </c>
      <c r="BZ2093" s="13">
        <v>80.099999999999994</v>
      </c>
      <c r="CA2093" s="13">
        <v>78.989999999999995</v>
      </c>
      <c r="CB2093" s="13">
        <v>-5.9584000000000001</v>
      </c>
      <c r="CC2093" s="15">
        <v>0.72399999999999998</v>
      </c>
      <c r="CD2093" s="15">
        <v>0.31900000000000001</v>
      </c>
      <c r="CE2093" s="15">
        <v>0.36</v>
      </c>
      <c r="CF2093" s="15" t="s">
        <v>7128</v>
      </c>
      <c r="CG2093" s="15" t="s">
        <v>7128</v>
      </c>
      <c r="CH2093" s="13" t="s">
        <v>7128</v>
      </c>
      <c r="CI2093" s="13" t="s">
        <v>7128</v>
      </c>
      <c r="CJ2093" s="13">
        <v>-5.9584000000000001</v>
      </c>
      <c r="CK2093" s="12">
        <f t="shared" si="64"/>
        <v>0.45269715848655218</v>
      </c>
      <c r="CL2093" s="36">
        <f t="shared" si="65"/>
        <v>0.24939865805798203</v>
      </c>
      <c r="CM2093" s="13">
        <v>13.4</v>
      </c>
      <c r="CN2093" s="13">
        <v>0.66700000000000004</v>
      </c>
      <c r="CO2093" s="13">
        <v>12.8</v>
      </c>
      <c r="CP2093" s="13">
        <v>72.400000000000006</v>
      </c>
      <c r="CQ2093" s="13">
        <v>13.8</v>
      </c>
      <c r="CR2093" s="13">
        <v>71.290000000000006</v>
      </c>
      <c r="CS2093" s="13">
        <v>13.162000000000001</v>
      </c>
      <c r="CT2093" s="13">
        <v>0</v>
      </c>
      <c r="CU2093" s="13">
        <v>13.5</v>
      </c>
      <c r="CV2093" s="13">
        <v>78.989999999999995</v>
      </c>
      <c r="CW2093" s="13">
        <v>13.8</v>
      </c>
      <c r="CX2093" s="12">
        <v>0.15724815724815724</v>
      </c>
      <c r="CY2093" s="12">
        <v>0.15322530324963807</v>
      </c>
      <c r="CZ2093" s="15">
        <v>5.1659420289855076</v>
      </c>
      <c r="DA2093" s="20"/>
      <c r="DB2093" s="20"/>
    </row>
    <row r="2094" spans="1:106" ht="24">
      <c r="A2094" s="8" t="s">
        <v>5109</v>
      </c>
      <c r="B2094" s="8" t="s">
        <v>5110</v>
      </c>
      <c r="C2094" s="9" t="s">
        <v>7148</v>
      </c>
      <c r="D2094" s="9" t="s">
        <v>7126</v>
      </c>
      <c r="E2094" s="10" t="s">
        <v>7127</v>
      </c>
      <c r="F2094" s="10" t="s">
        <v>7126</v>
      </c>
      <c r="G2094" s="11">
        <v>0.67</v>
      </c>
      <c r="H2094" s="11">
        <v>0.79005306122448982</v>
      </c>
      <c r="I2094" s="12">
        <v>9.0499999999999997E-2</v>
      </c>
      <c r="J2094" s="12">
        <v>0.12799980204081632</v>
      </c>
      <c r="K2094" s="12">
        <v>4.7E-2</v>
      </c>
      <c r="L2094" s="12">
        <v>0.10350000000000001</v>
      </c>
      <c r="M2094" s="12">
        <v>6.8320350000000002E-2</v>
      </c>
      <c r="N2094" s="12">
        <v>0.11629847133696711</v>
      </c>
      <c r="O2094" s="12">
        <v>-0.113992019939649</v>
      </c>
      <c r="P2094" s="12">
        <v>-0.11528649629901805</v>
      </c>
      <c r="Q2094" s="13">
        <v>1.8</v>
      </c>
      <c r="R2094" s="13">
        <v>0</v>
      </c>
      <c r="S2094" s="13">
        <v>0.439</v>
      </c>
      <c r="T2094" s="13">
        <v>0.439</v>
      </c>
      <c r="U2094" s="13">
        <v>2.2389999999999999</v>
      </c>
      <c r="V2094" s="13">
        <v>4.8000000000000001E-2</v>
      </c>
      <c r="W2094" s="13">
        <v>2.1909999999999998</v>
      </c>
      <c r="X2094" s="14">
        <v>2.1438142027690937E-2</v>
      </c>
      <c r="Y2094" s="15">
        <v>2.1186440677966101E-2</v>
      </c>
      <c r="Z2094" s="14">
        <v>0.14937053419530452</v>
      </c>
      <c r="AA2094" s="14">
        <v>0.19606967396159</v>
      </c>
      <c r="AB2094" s="14">
        <v>0.17560000000000001</v>
      </c>
      <c r="AC2094" s="14">
        <v>0.24388888888888888</v>
      </c>
      <c r="AD2094" s="13">
        <v>0.153</v>
      </c>
      <c r="AE2094" s="15">
        <v>0.64869444444444446</v>
      </c>
      <c r="AF2094" s="14" t="s">
        <v>7128</v>
      </c>
      <c r="AG2094" s="14" t="s">
        <v>7128</v>
      </c>
      <c r="AH2094" s="15">
        <v>0.40684410646387831</v>
      </c>
      <c r="AI2094" s="5">
        <v>7.8431372549019621E-2</v>
      </c>
      <c r="AJ2094" s="15">
        <v>50.000000000000007</v>
      </c>
      <c r="AK2094" s="15">
        <v>50.000000000000007</v>
      </c>
      <c r="AL2094" s="15" t="s">
        <v>7128</v>
      </c>
      <c r="AM2094" s="15" t="s">
        <v>7128</v>
      </c>
      <c r="AN2094" s="15">
        <v>0.72</v>
      </c>
      <c r="AO2094" s="15">
        <v>3.0252100840336138</v>
      </c>
      <c r="AP2094" s="15">
        <v>547.75</v>
      </c>
      <c r="AQ2094" s="15">
        <v>53.439024390243894</v>
      </c>
      <c r="AR2094" s="15">
        <v>0.75786924939467304</v>
      </c>
      <c r="AS2094" s="15">
        <v>3.6823529411764704</v>
      </c>
      <c r="AT2094" s="14">
        <v>0</v>
      </c>
      <c r="AU2094" s="14">
        <v>0</v>
      </c>
      <c r="AV2094" s="12">
        <v>-0.28899999999999998</v>
      </c>
      <c r="AW2094" s="12">
        <v>-0.26500000000000001</v>
      </c>
      <c r="AX2094" s="12">
        <v>2.0799999999999999E-2</v>
      </c>
      <c r="AY2094" s="12">
        <v>-2.41E-2</v>
      </c>
      <c r="AZ2094" s="14" t="s">
        <v>7128</v>
      </c>
      <c r="BA2094" s="14" t="s">
        <v>7128</v>
      </c>
      <c r="BB2094" s="14">
        <v>1.4007782101167316E-2</v>
      </c>
      <c r="BC2094" s="14">
        <v>1.0119750379490641E-3</v>
      </c>
      <c r="BD2094" s="14">
        <v>6.0504201680672269E-2</v>
      </c>
      <c r="BE2094" s="14">
        <v>6.7226890756302525E-3</v>
      </c>
      <c r="BF2094" s="14">
        <v>0.26530612244897955</v>
      </c>
      <c r="BG2094" s="14">
        <v>1.2800000000000001E-2</v>
      </c>
      <c r="BH2094" s="13">
        <v>3.5999999999999997E-2</v>
      </c>
      <c r="BI2094" s="13">
        <v>3.5999999999999997E-2</v>
      </c>
      <c r="BJ2094" s="13">
        <v>4.0000000000000001E-3</v>
      </c>
      <c r="BK2094" s="13">
        <v>4.0000000000000001E-3</v>
      </c>
      <c r="BL2094" s="13">
        <v>0.59499999999999997</v>
      </c>
      <c r="BM2094" s="13">
        <v>0.59499999999999997</v>
      </c>
      <c r="BN2094" s="13">
        <v>4.1000000000000002E-2</v>
      </c>
      <c r="BO2094" s="13">
        <v>4.1000000000000002E-2</v>
      </c>
      <c r="BP2094" s="13">
        <v>2.9387755102040819E-3</v>
      </c>
      <c r="BQ2094" s="13">
        <v>-7.9000000000000001E-2</v>
      </c>
      <c r="BR2094" s="13">
        <v>8.9999999999999976E-3</v>
      </c>
      <c r="BS2094" s="13">
        <v>0.10599999999999998</v>
      </c>
      <c r="BT2094" s="14">
        <v>39.131944444444436</v>
      </c>
      <c r="BU2094" s="13">
        <v>-0.1120612244897959</v>
      </c>
      <c r="BV2094" s="13">
        <v>0</v>
      </c>
      <c r="BW2094" s="13">
        <v>-7.8999999999999973E-2</v>
      </c>
      <c r="BX2094" s="13">
        <v>2.57</v>
      </c>
      <c r="BY2094" s="13">
        <v>2.9039999999999999</v>
      </c>
      <c r="BZ2094" s="13">
        <v>2.5</v>
      </c>
      <c r="CA2094" s="13">
        <v>2.891</v>
      </c>
      <c r="CB2094" s="13">
        <v>0</v>
      </c>
      <c r="CC2094" s="15">
        <v>-4.3999999999999997E-2</v>
      </c>
      <c r="CD2094" s="15">
        <v>0.79700000000000004</v>
      </c>
      <c r="CE2094" s="15">
        <v>0.36</v>
      </c>
      <c r="CF2094" s="15">
        <v>1.0924613704906978</v>
      </c>
      <c r="CG2094" s="15">
        <v>1.1443284932070179</v>
      </c>
      <c r="CH2094" s="13">
        <v>0.14949999999999999</v>
      </c>
      <c r="CI2094" s="13">
        <v>6.1399999999999996E-2</v>
      </c>
      <c r="CJ2094" s="13">
        <v>0</v>
      </c>
      <c r="CK2094" s="12">
        <f t="shared" si="64"/>
        <v>0</v>
      </c>
      <c r="CL2094" s="36">
        <f t="shared" si="65"/>
        <v>0.20581113801452783</v>
      </c>
      <c r="CM2094" s="13">
        <v>4.9000000000000002E-2</v>
      </c>
      <c r="CN2094" s="13">
        <v>1.2999999999999999E-2</v>
      </c>
      <c r="CO2094" s="13">
        <v>3.5999999999999997E-2</v>
      </c>
      <c r="CP2094" s="13">
        <v>1.8</v>
      </c>
      <c r="CQ2094" s="13">
        <v>4.1000000000000002E-2</v>
      </c>
      <c r="CR2094" s="13">
        <v>2.1909999999999998</v>
      </c>
      <c r="CS2094" s="13" t="s">
        <v>7128</v>
      </c>
      <c r="CT2094" s="13">
        <v>0</v>
      </c>
      <c r="CU2094" s="13">
        <v>4.0000000000000001E-3</v>
      </c>
      <c r="CV2094" s="13">
        <v>2.891</v>
      </c>
      <c r="CW2094" s="13">
        <v>4.1000000000000002E-2</v>
      </c>
      <c r="CX2094" s="12">
        <v>1.4007782101167316E-2</v>
      </c>
      <c r="CY2094" s="12">
        <v>1.0119750379490641E-3</v>
      </c>
      <c r="CZ2094" s="15">
        <v>53.439024390243894</v>
      </c>
      <c r="DA2094" s="20"/>
      <c r="DB2094" s="20"/>
    </row>
    <row r="2095" spans="1:106" ht="24">
      <c r="A2095" s="8" t="s">
        <v>1789</v>
      </c>
      <c r="B2095" s="8" t="s">
        <v>1790</v>
      </c>
      <c r="C2095" s="9" t="s">
        <v>7195</v>
      </c>
      <c r="D2095" s="9" t="s">
        <v>7126</v>
      </c>
      <c r="E2095" s="10" t="s">
        <v>7127</v>
      </c>
      <c r="F2095" s="10" t="s">
        <v>7126</v>
      </c>
      <c r="G2095" s="11">
        <v>0.68</v>
      </c>
      <c r="H2095" s="11">
        <v>0.76965508151058826</v>
      </c>
      <c r="I2095" s="12">
        <v>9.0499999999999997E-2</v>
      </c>
      <c r="J2095" s="12">
        <v>0.12615378487670822</v>
      </c>
      <c r="K2095" s="12">
        <v>3.2000000000000001E-2</v>
      </c>
      <c r="L2095" s="12">
        <v>8.8499999999999995E-2</v>
      </c>
      <c r="M2095" s="12">
        <v>5.8418850000000001E-2</v>
      </c>
      <c r="N2095" s="12">
        <v>0.11473670661845287</v>
      </c>
      <c r="O2095" s="12">
        <v>-4.0037280022339292E-2</v>
      </c>
      <c r="P2095" s="12">
        <v>-4.0970179772395185E-2</v>
      </c>
      <c r="Q2095" s="13">
        <v>58.7</v>
      </c>
      <c r="R2095" s="13">
        <v>0</v>
      </c>
      <c r="S2095" s="13">
        <v>11.9</v>
      </c>
      <c r="T2095" s="13">
        <v>11.9</v>
      </c>
      <c r="U2095" s="13">
        <v>70.600000000000009</v>
      </c>
      <c r="V2095" s="13">
        <v>0.59</v>
      </c>
      <c r="W2095" s="13">
        <v>70.010000000000005</v>
      </c>
      <c r="X2095" s="14">
        <v>8.3569405099150132E-3</v>
      </c>
      <c r="Y2095" s="15">
        <v>6.4741035856573703E-2</v>
      </c>
      <c r="Z2095" s="14">
        <v>0.52422907488986781</v>
      </c>
      <c r="AA2095" s="14">
        <v>0.16855524079320111</v>
      </c>
      <c r="AB2095" s="14">
        <v>1.1018518518518519</v>
      </c>
      <c r="AC2095" s="14">
        <v>0.20272572402044292</v>
      </c>
      <c r="AD2095" s="13">
        <v>1.17</v>
      </c>
      <c r="AE2095" s="15">
        <v>1.150138888888889</v>
      </c>
      <c r="AF2095" s="14">
        <v>8.9442719099991588E-2</v>
      </c>
      <c r="AG2095" s="14">
        <v>0.31528558482747032</v>
      </c>
      <c r="AH2095" s="15">
        <v>0.15789473684210523</v>
      </c>
      <c r="AI2095" s="5">
        <v>1.8787878787878787</v>
      </c>
      <c r="AJ2095" s="15">
        <v>66.17812852311161</v>
      </c>
      <c r="AK2095" s="15">
        <v>66.17812852311161</v>
      </c>
      <c r="AL2095" s="15" t="s">
        <v>7128</v>
      </c>
      <c r="AM2095" s="15" t="s">
        <v>7128</v>
      </c>
      <c r="AN2095" s="15">
        <v>5.4351851851851851</v>
      </c>
      <c r="AO2095" s="15">
        <v>0.69140164899882217</v>
      </c>
      <c r="AP2095" s="15">
        <v>28.22983870967742</v>
      </c>
      <c r="AQ2095" s="15">
        <v>23.25913621262459</v>
      </c>
      <c r="AR2095" s="15">
        <v>3.1664405246494796</v>
      </c>
      <c r="AS2095" s="15">
        <v>0.8246171967020024</v>
      </c>
      <c r="AT2095" s="14">
        <v>0</v>
      </c>
      <c r="AU2095" s="14">
        <v>0</v>
      </c>
      <c r="AV2095" s="12">
        <v>1.67E-2</v>
      </c>
      <c r="AW2095" s="12">
        <v>0.113</v>
      </c>
      <c r="AX2095" s="12">
        <v>3.5900000000000001E-2</v>
      </c>
      <c r="AY2095" s="12">
        <v>0.10800000000000001</v>
      </c>
      <c r="AZ2095" s="14" t="s">
        <v>7128</v>
      </c>
      <c r="BA2095" s="14" t="s">
        <v>7128</v>
      </c>
      <c r="BB2095" s="14">
        <v>8.6116504854368933E-2</v>
      </c>
      <c r="BC2095" s="14">
        <v>7.3766526846057681E-2</v>
      </c>
      <c r="BD2095" s="14">
        <v>1.0447585394581861E-2</v>
      </c>
      <c r="BE2095" s="14">
        <v>2.9210836277974085E-2</v>
      </c>
      <c r="BF2095" s="14">
        <v>0.3496350364963503</v>
      </c>
      <c r="BG2095" s="14">
        <v>0.12029999999999999</v>
      </c>
      <c r="BH2095" s="13">
        <v>0.88700000000000001</v>
      </c>
      <c r="BI2095" s="13">
        <v>0.88700000000000001</v>
      </c>
      <c r="BJ2095" s="13">
        <v>2.48</v>
      </c>
      <c r="BK2095" s="13">
        <v>2.48</v>
      </c>
      <c r="BL2095" s="13">
        <v>84.9</v>
      </c>
      <c r="BM2095" s="13">
        <v>84.9</v>
      </c>
      <c r="BN2095" s="13">
        <v>3.01</v>
      </c>
      <c r="BO2095" s="13">
        <v>3.01</v>
      </c>
      <c r="BP2095" s="13">
        <v>1.6129051094890512</v>
      </c>
      <c r="BQ2095" s="13">
        <v>0</v>
      </c>
      <c r="BR2095" s="13">
        <v>0</v>
      </c>
      <c r="BS2095" s="13">
        <v>-0.52900000000000003</v>
      </c>
      <c r="BT2095" s="14">
        <v>-0.32797961695811156</v>
      </c>
      <c r="BU2095" s="13">
        <v>2.1419051094890511</v>
      </c>
      <c r="BV2095" s="13">
        <v>1.4159999999999999</v>
      </c>
      <c r="BW2095" s="13">
        <v>1.4159999999999999</v>
      </c>
      <c r="BX2095" s="13">
        <v>10.3</v>
      </c>
      <c r="BY2095" s="13">
        <v>21.864999999999998</v>
      </c>
      <c r="BZ2095" s="13">
        <v>10.8</v>
      </c>
      <c r="CA2095" s="13">
        <v>22.110000000000003</v>
      </c>
      <c r="CB2095" s="13">
        <v>0</v>
      </c>
      <c r="CC2095" s="15">
        <v>0.188</v>
      </c>
      <c r="CD2095" s="15">
        <v>0.873</v>
      </c>
      <c r="CE2095" s="15">
        <v>0.36</v>
      </c>
      <c r="CF2095" s="15" t="s">
        <v>7128</v>
      </c>
      <c r="CG2095" s="15" t="s">
        <v>7128</v>
      </c>
      <c r="CH2095" s="13" t="s">
        <v>7128</v>
      </c>
      <c r="CI2095" s="13" t="s">
        <v>7128</v>
      </c>
      <c r="CJ2095" s="13">
        <v>0</v>
      </c>
      <c r="CK2095" s="12">
        <f t="shared" si="64"/>
        <v>0</v>
      </c>
      <c r="CL2095" s="36">
        <f t="shared" si="65"/>
        <v>3.83989145183175</v>
      </c>
      <c r="CM2095" s="13">
        <v>1.37</v>
      </c>
      <c r="CN2095" s="13">
        <v>0.47899999999999998</v>
      </c>
      <c r="CO2095" s="13">
        <v>0.88700000000000001</v>
      </c>
      <c r="CP2095" s="13">
        <v>58.7</v>
      </c>
      <c r="CQ2095" s="13">
        <v>3.01</v>
      </c>
      <c r="CR2095" s="13">
        <v>70.010000000000005</v>
      </c>
      <c r="CS2095" s="13" t="s">
        <v>7128</v>
      </c>
      <c r="CT2095" s="13">
        <v>0</v>
      </c>
      <c r="CU2095" s="13">
        <v>2.48</v>
      </c>
      <c r="CV2095" s="13">
        <v>22.110000000000003</v>
      </c>
      <c r="CW2095" s="13">
        <v>3.01</v>
      </c>
      <c r="CX2095" s="12">
        <v>8.6116504854368933E-2</v>
      </c>
      <c r="CY2095" s="12">
        <v>7.3766526846057681E-2</v>
      </c>
      <c r="CZ2095" s="15">
        <v>23.25913621262459</v>
      </c>
      <c r="DA2095" s="20"/>
      <c r="DB2095" s="20"/>
    </row>
    <row r="2096" spans="1:106" ht="24">
      <c r="A2096" s="8" t="s">
        <v>6103</v>
      </c>
      <c r="B2096" s="8" t="s">
        <v>6104</v>
      </c>
      <c r="C2096" s="9" t="s">
        <v>7139</v>
      </c>
      <c r="D2096" s="9" t="s">
        <v>7126</v>
      </c>
      <c r="E2096" s="10" t="s">
        <v>7127</v>
      </c>
      <c r="F2096" s="10" t="s">
        <v>7126</v>
      </c>
      <c r="G2096" s="11">
        <v>0.59</v>
      </c>
      <c r="H2096" s="11">
        <v>0.59</v>
      </c>
      <c r="I2096" s="12">
        <v>9.0499999999999997E-2</v>
      </c>
      <c r="J2096" s="12">
        <v>0.10989499999999999</v>
      </c>
      <c r="K2096" s="12">
        <v>4.7E-2</v>
      </c>
      <c r="L2096" s="12">
        <v>0.10350000000000001</v>
      </c>
      <c r="M2096" s="12">
        <v>6.8320350000000002E-2</v>
      </c>
      <c r="N2096" s="12">
        <v>0.10989499999999999</v>
      </c>
      <c r="O2096" s="12">
        <v>-9.5454566787003606E-2</v>
      </c>
      <c r="P2096" s="12">
        <v>-9.261104938271604E-2</v>
      </c>
      <c r="Q2096" s="13">
        <v>0.98699999999999999</v>
      </c>
      <c r="R2096" s="13">
        <v>0</v>
      </c>
      <c r="S2096" s="13">
        <v>0</v>
      </c>
      <c r="T2096" s="13">
        <v>0</v>
      </c>
      <c r="U2096" s="13">
        <v>0.98699999999999999</v>
      </c>
      <c r="V2096" s="13">
        <v>0</v>
      </c>
      <c r="W2096" s="13">
        <v>0.98699999999999999</v>
      </c>
      <c r="X2096" s="14">
        <v>0</v>
      </c>
      <c r="Y2096" s="15">
        <v>0.15384615384615385</v>
      </c>
      <c r="Z2096" s="14" t="s">
        <v>7128</v>
      </c>
      <c r="AA2096" s="14">
        <v>0</v>
      </c>
      <c r="AB2096" s="14" t="s">
        <v>7128</v>
      </c>
      <c r="AC2096" s="14">
        <v>0</v>
      </c>
      <c r="AD2096" s="13">
        <v>0.30399999999999999</v>
      </c>
      <c r="AE2096" s="15" t="s">
        <v>7128</v>
      </c>
      <c r="AF2096" s="14" t="s">
        <v>7128</v>
      </c>
      <c r="AG2096" s="14" t="s">
        <v>7128</v>
      </c>
      <c r="AH2096" s="15">
        <v>0.35737704918032781</v>
      </c>
      <c r="AI2096" s="5" t="s">
        <v>7128</v>
      </c>
      <c r="AJ2096" s="15">
        <v>141</v>
      </c>
      <c r="AK2096" s="15">
        <v>123.375</v>
      </c>
      <c r="AL2096" s="15" t="s">
        <v>7128</v>
      </c>
      <c r="AM2096" s="15" t="s">
        <v>7128</v>
      </c>
      <c r="AN2096" s="15" t="s">
        <v>7128</v>
      </c>
      <c r="AO2096" s="15">
        <v>20.142857142857142</v>
      </c>
      <c r="AP2096" s="15">
        <v>141</v>
      </c>
      <c r="AQ2096" s="15" t="s">
        <v>7128</v>
      </c>
      <c r="AR2096" s="15" t="s">
        <v>7128</v>
      </c>
      <c r="AS2096" s="15">
        <v>20.142857142857142</v>
      </c>
      <c r="AT2096" s="14">
        <v>0</v>
      </c>
      <c r="AU2096" s="14">
        <v>0</v>
      </c>
      <c r="AV2096" s="12" t="s">
        <v>7128</v>
      </c>
      <c r="AW2096" s="12" t="s">
        <v>7128</v>
      </c>
      <c r="AX2096" s="12">
        <v>2.653</v>
      </c>
      <c r="AY2096" s="12" t="s">
        <v>7128</v>
      </c>
      <c r="AZ2096" s="14" t="s">
        <v>7128</v>
      </c>
      <c r="BA2096" s="14" t="s">
        <v>7128</v>
      </c>
      <c r="BB2096" s="14">
        <v>1.4440433212996389E-2</v>
      </c>
      <c r="BC2096" s="14">
        <v>1.7283950617283949E-2</v>
      </c>
      <c r="BD2096" s="14">
        <v>3.6199095022624438E-2</v>
      </c>
      <c r="BE2096" s="14">
        <v>3.1674208144796379E-2</v>
      </c>
      <c r="BF2096" s="14">
        <v>0</v>
      </c>
      <c r="BG2096" s="14" t="s">
        <v>7128</v>
      </c>
      <c r="BH2096" s="13">
        <v>7.0000000000000001E-3</v>
      </c>
      <c r="BI2096" s="13">
        <v>8.0000000000000002E-3</v>
      </c>
      <c r="BJ2096" s="13">
        <v>7.0000000000000001E-3</v>
      </c>
      <c r="BK2096" s="13">
        <v>7.0000000000000001E-3</v>
      </c>
      <c r="BL2096" s="13">
        <v>4.9000000000000002E-2</v>
      </c>
      <c r="BM2096" s="13">
        <v>0.221</v>
      </c>
      <c r="BN2096" s="13">
        <v>1.2E-2</v>
      </c>
      <c r="BO2096" s="13">
        <v>0</v>
      </c>
      <c r="BP2096" s="13">
        <v>7.0000000000000001E-3</v>
      </c>
      <c r="BQ2096" s="13">
        <v>0</v>
      </c>
      <c r="BR2096" s="13">
        <v>0</v>
      </c>
      <c r="BS2096" s="13">
        <v>-7.0000000000000001E-3</v>
      </c>
      <c r="BT2096" s="14">
        <v>-1</v>
      </c>
      <c r="BU2096" s="13">
        <v>1.4E-2</v>
      </c>
      <c r="BV2096" s="13">
        <v>1.4999999999999999E-2</v>
      </c>
      <c r="BW2096" s="13">
        <v>1.4999999999999999E-2</v>
      </c>
      <c r="BX2096" s="13">
        <v>0.55400000000000005</v>
      </c>
      <c r="BY2096" s="13">
        <v>0.40500000000000003</v>
      </c>
      <c r="BZ2096" s="13">
        <v>0</v>
      </c>
      <c r="CA2096" s="13">
        <v>0</v>
      </c>
      <c r="CB2096" s="13">
        <v>0</v>
      </c>
      <c r="CC2096" s="15" t="s">
        <v>7128</v>
      </c>
      <c r="CD2096" s="15" t="s">
        <v>7128</v>
      </c>
      <c r="CE2096" s="15">
        <v>0.36</v>
      </c>
      <c r="CF2096" s="15" t="s">
        <v>7128</v>
      </c>
      <c r="CG2096" s="15" t="s">
        <v>7128</v>
      </c>
      <c r="CH2096" s="13" t="s">
        <v>7128</v>
      </c>
      <c r="CI2096" s="13" t="s">
        <v>7128</v>
      </c>
      <c r="CJ2096" s="13">
        <v>0</v>
      </c>
      <c r="CK2096" s="12">
        <f t="shared" si="64"/>
        <v>0</v>
      </c>
      <c r="CL2096" s="36" t="str">
        <f t="shared" si="65"/>
        <v>NA</v>
      </c>
      <c r="CM2096" s="13">
        <v>8.0000000000000002E-3</v>
      </c>
      <c r="CN2096" s="13" t="s">
        <v>7128</v>
      </c>
      <c r="CO2096" s="13">
        <v>8.0000000000000002E-3</v>
      </c>
      <c r="CP2096" s="13">
        <v>0.98699999999999999</v>
      </c>
      <c r="CQ2096" s="13" t="s">
        <v>7128</v>
      </c>
      <c r="CR2096" s="13" t="s">
        <v>7128</v>
      </c>
      <c r="CS2096" s="13" t="s">
        <v>7128</v>
      </c>
      <c r="CT2096" s="13">
        <v>0</v>
      </c>
      <c r="CU2096" s="13">
        <v>7.0000000000000001E-3</v>
      </c>
      <c r="CV2096" s="13">
        <v>0</v>
      </c>
      <c r="CW2096" s="13">
        <v>1.2E-2</v>
      </c>
      <c r="CX2096" s="12">
        <v>1.4440433212996389E-2</v>
      </c>
      <c r="CY2096" s="12">
        <v>1.7283950617283949E-2</v>
      </c>
      <c r="CZ2096" s="15">
        <v>82.25</v>
      </c>
      <c r="DA2096" s="20"/>
      <c r="DB2096" s="20"/>
    </row>
    <row r="2097" spans="1:106">
      <c r="A2097" s="8" t="s">
        <v>6009</v>
      </c>
      <c r="B2097" s="8" t="s">
        <v>6010</v>
      </c>
      <c r="C2097" s="9" t="s">
        <v>7181</v>
      </c>
      <c r="D2097" s="9" t="s">
        <v>7126</v>
      </c>
      <c r="E2097" s="10" t="s">
        <v>7127</v>
      </c>
      <c r="F2097" s="10" t="s">
        <v>7126</v>
      </c>
      <c r="G2097" s="11">
        <v>0.94</v>
      </c>
      <c r="H2097" s="11">
        <v>0.94</v>
      </c>
      <c r="I2097" s="12">
        <v>9.0499999999999997E-2</v>
      </c>
      <c r="J2097" s="12">
        <v>0.14157</v>
      </c>
      <c r="K2097" s="12">
        <v>4.7E-2</v>
      </c>
      <c r="L2097" s="12">
        <v>0.10350000000000001</v>
      </c>
      <c r="M2097" s="12">
        <v>6.8320350000000002E-2</v>
      </c>
      <c r="N2097" s="12">
        <v>0.14157</v>
      </c>
      <c r="O2097" s="12">
        <v>9.7264951456310672E-2</v>
      </c>
      <c r="P2097" s="12">
        <v>0.14825418753329786</v>
      </c>
      <c r="Q2097" s="13">
        <v>6.51</v>
      </c>
      <c r="R2097" s="13">
        <v>0</v>
      </c>
      <c r="S2097" s="13">
        <v>0</v>
      </c>
      <c r="T2097" s="13">
        <v>0</v>
      </c>
      <c r="U2097" s="13">
        <v>6.51</v>
      </c>
      <c r="V2097" s="13">
        <v>0</v>
      </c>
      <c r="W2097" s="13">
        <v>6.51</v>
      </c>
      <c r="X2097" s="14">
        <v>0</v>
      </c>
      <c r="Y2097" s="15">
        <v>0.1075268817204301</v>
      </c>
      <c r="Z2097" s="14" t="s">
        <v>7128</v>
      </c>
      <c r="AA2097" s="14">
        <v>0</v>
      </c>
      <c r="AB2097" s="14" t="s">
        <v>7128</v>
      </c>
      <c r="AC2097" s="14">
        <v>0</v>
      </c>
      <c r="AD2097" s="13">
        <v>0.35099999999999998</v>
      </c>
      <c r="AE2097" s="15">
        <v>0.36508333333333343</v>
      </c>
      <c r="AF2097" s="14">
        <v>6.3245553203367583E-2</v>
      </c>
      <c r="AG2097" s="14" t="s">
        <v>7128</v>
      </c>
      <c r="AH2097" s="15">
        <v>0.41139896373057</v>
      </c>
      <c r="AI2097" s="5">
        <v>6.0444444444444452</v>
      </c>
      <c r="AJ2097" s="15">
        <v>13.23170731707317</v>
      </c>
      <c r="AK2097" s="15">
        <v>13.23170731707317</v>
      </c>
      <c r="AL2097" s="15" t="s">
        <v>7128</v>
      </c>
      <c r="AM2097" s="15" t="s">
        <v>7128</v>
      </c>
      <c r="AN2097" s="15" t="s">
        <v>7128</v>
      </c>
      <c r="AO2097" s="15">
        <v>0.81578947368421051</v>
      </c>
      <c r="AP2097" s="15">
        <v>11.96691176470588</v>
      </c>
      <c r="AQ2097" s="15">
        <v>11.481481481481483</v>
      </c>
      <c r="AR2097" s="15" t="s">
        <v>7128</v>
      </c>
      <c r="AS2097" s="15">
        <v>0.81578947368421051</v>
      </c>
      <c r="AT2097" s="14">
        <v>0</v>
      </c>
      <c r="AU2097" s="14">
        <v>0</v>
      </c>
      <c r="AV2097" s="12">
        <v>1.038</v>
      </c>
      <c r="AW2097" s="12">
        <v>0.78200000000000003</v>
      </c>
      <c r="AX2097" s="12">
        <v>-0.36899999999999999</v>
      </c>
      <c r="AY2097" s="12">
        <v>-0.18100000000000002</v>
      </c>
      <c r="AZ2097" s="14" t="s">
        <v>7128</v>
      </c>
      <c r="BA2097" s="14" t="s">
        <v>7128</v>
      </c>
      <c r="BB2097" s="14">
        <v>0.23883495145631067</v>
      </c>
      <c r="BC2097" s="14">
        <v>0.28982418753329786</v>
      </c>
      <c r="BD2097" s="14">
        <v>6.1654135338345857E-2</v>
      </c>
      <c r="BE2097" s="14">
        <v>6.8170426065162909E-2</v>
      </c>
      <c r="BF2097" s="14">
        <v>0</v>
      </c>
      <c r="BG2097" s="14">
        <v>8.7100000000000011E-2</v>
      </c>
      <c r="BH2097" s="13">
        <v>0.49199999999999999</v>
      </c>
      <c r="BI2097" s="13">
        <v>0.49199999999999999</v>
      </c>
      <c r="BJ2097" s="13">
        <v>0.54400000000000004</v>
      </c>
      <c r="BK2097" s="13">
        <v>0.54400000000000004</v>
      </c>
      <c r="BL2097" s="13">
        <v>7.98</v>
      </c>
      <c r="BM2097" s="13">
        <v>7.98</v>
      </c>
      <c r="BN2097" s="13">
        <v>0.56699999999999995</v>
      </c>
      <c r="BO2097" s="13">
        <v>0.56699999999999995</v>
      </c>
      <c r="BP2097" s="13">
        <v>0.54400000000000004</v>
      </c>
      <c r="BQ2097" s="13">
        <v>0</v>
      </c>
      <c r="BR2097" s="13">
        <v>0</v>
      </c>
      <c r="BS2097" s="13">
        <v>-2.5000000000000001E-2</v>
      </c>
      <c r="BT2097" s="14">
        <v>-4.5955882352941173E-2</v>
      </c>
      <c r="BU2097" s="13">
        <v>0.56900000000000006</v>
      </c>
      <c r="BV2097" s="13">
        <v>0.51700000000000002</v>
      </c>
      <c r="BW2097" s="13">
        <v>0.51700000000000002</v>
      </c>
      <c r="BX2097" s="13">
        <v>2.06</v>
      </c>
      <c r="BY2097" s="13">
        <v>1.877</v>
      </c>
      <c r="BZ2097" s="13">
        <v>0</v>
      </c>
      <c r="CA2097" s="13">
        <v>0</v>
      </c>
      <c r="CB2097" s="13">
        <v>0</v>
      </c>
      <c r="CC2097" s="15">
        <v>-0.32100000000000001</v>
      </c>
      <c r="CD2097" s="15">
        <v>1.05</v>
      </c>
      <c r="CE2097" s="15">
        <v>0.36</v>
      </c>
      <c r="CF2097" s="15">
        <v>3.1278184971636049</v>
      </c>
      <c r="CG2097" s="15">
        <v>3.1295806148456289</v>
      </c>
      <c r="CH2097" s="13">
        <v>-5.3999999999999992E-2</v>
      </c>
      <c r="CI2097" s="13">
        <v>-5.4250000000000007E-2</v>
      </c>
      <c r="CJ2097" s="13">
        <v>0</v>
      </c>
      <c r="CK2097" s="12">
        <f t="shared" si="64"/>
        <v>0</v>
      </c>
      <c r="CL2097" s="36" t="str">
        <f t="shared" si="65"/>
        <v>NA</v>
      </c>
      <c r="CM2097" s="13">
        <v>0.49</v>
      </c>
      <c r="CN2097" s="13" t="s">
        <v>7128</v>
      </c>
      <c r="CO2097" s="13">
        <v>0.49199999999999999</v>
      </c>
      <c r="CP2097" s="13">
        <v>6.51</v>
      </c>
      <c r="CQ2097" s="13">
        <v>0.56699999999999995</v>
      </c>
      <c r="CR2097" s="13">
        <v>6.51</v>
      </c>
      <c r="CS2097" s="13" t="s">
        <v>7128</v>
      </c>
      <c r="CT2097" s="13">
        <v>0</v>
      </c>
      <c r="CU2097" s="13">
        <v>0.54400000000000004</v>
      </c>
      <c r="CV2097" s="13">
        <v>0</v>
      </c>
      <c r="CW2097" s="13">
        <v>0.56699999999999995</v>
      </c>
      <c r="CX2097" s="12">
        <v>0.23883495145631067</v>
      </c>
      <c r="CY2097" s="12">
        <v>0.28982418753329786</v>
      </c>
      <c r="CZ2097" s="15">
        <v>11.481481481481483</v>
      </c>
      <c r="DA2097" s="20"/>
      <c r="DB2097" s="20"/>
    </row>
    <row r="2098" spans="1:106">
      <c r="A2098" s="8" t="s">
        <v>4991</v>
      </c>
      <c r="B2098" s="8" t="s">
        <v>4992</v>
      </c>
      <c r="C2098" s="9" t="s">
        <v>7131</v>
      </c>
      <c r="D2098" s="9" t="s">
        <v>7126</v>
      </c>
      <c r="E2098" s="10" t="s">
        <v>7127</v>
      </c>
      <c r="F2098" s="10" t="s">
        <v>7126</v>
      </c>
      <c r="G2098" s="11">
        <v>0.79</v>
      </c>
      <c r="H2098" s="11">
        <v>0.79</v>
      </c>
      <c r="I2098" s="12">
        <v>9.0499999999999997E-2</v>
      </c>
      <c r="J2098" s="12">
        <v>0.127995</v>
      </c>
      <c r="K2098" s="12">
        <v>4.7E-2</v>
      </c>
      <c r="L2098" s="12">
        <v>0.10350000000000001</v>
      </c>
      <c r="M2098" s="12">
        <v>6.8320350000000002E-2</v>
      </c>
      <c r="N2098" s="12">
        <v>0.127995</v>
      </c>
      <c r="O2098" s="12">
        <v>-0.19054401960784315</v>
      </c>
      <c r="P2098" s="12">
        <v>-0.14734768601935266</v>
      </c>
      <c r="Q2098" s="13">
        <v>4.7300000000000004</v>
      </c>
      <c r="R2098" s="13">
        <v>0</v>
      </c>
      <c r="S2098" s="13">
        <v>0</v>
      </c>
      <c r="T2098" s="13">
        <v>0</v>
      </c>
      <c r="U2098" s="13">
        <v>4.7300000000000004</v>
      </c>
      <c r="V2098" s="13">
        <v>0</v>
      </c>
      <c r="W2098" s="13">
        <v>4.7300000000000004</v>
      </c>
      <c r="X2098" s="14">
        <v>0</v>
      </c>
      <c r="Y2098" s="15">
        <v>1.3850415512465374E-2</v>
      </c>
      <c r="Z2098" s="14" t="s">
        <v>7128</v>
      </c>
      <c r="AA2098" s="14">
        <v>0</v>
      </c>
      <c r="AB2098" s="14" t="s">
        <v>7128</v>
      </c>
      <c r="AC2098" s="14">
        <v>0</v>
      </c>
      <c r="AD2098" s="13">
        <v>0.13100000000000001</v>
      </c>
      <c r="AE2098" s="15">
        <v>0.38180555555555562</v>
      </c>
      <c r="AF2098" s="14" t="s">
        <v>7128</v>
      </c>
      <c r="AG2098" s="14" t="s">
        <v>7128</v>
      </c>
      <c r="AH2098" s="15">
        <v>0.51569506726457404</v>
      </c>
      <c r="AI2098" s="5" t="s">
        <v>7128</v>
      </c>
      <c r="AJ2098" s="15" t="s">
        <v>7128</v>
      </c>
      <c r="AK2098" s="15" t="s">
        <v>7128</v>
      </c>
      <c r="AL2098" s="15" t="s">
        <v>7128</v>
      </c>
      <c r="AM2098" s="15" t="s">
        <v>7128</v>
      </c>
      <c r="AN2098" s="15" t="s">
        <v>7128</v>
      </c>
      <c r="AO2098" s="15">
        <v>5.8108108108108114</v>
      </c>
      <c r="AP2098" s="15" t="s">
        <v>7128</v>
      </c>
      <c r="AQ2098" s="15">
        <v>80.169491525423737</v>
      </c>
      <c r="AR2098" s="15" t="s">
        <v>7128</v>
      </c>
      <c r="AS2098" s="15">
        <v>5.8108108108108114</v>
      </c>
      <c r="AT2098" s="14" t="s">
        <v>7128</v>
      </c>
      <c r="AU2098" s="14">
        <v>0</v>
      </c>
      <c r="AV2098" s="12" t="s">
        <v>7128</v>
      </c>
      <c r="AW2098" s="12" t="s">
        <v>7128</v>
      </c>
      <c r="AX2098" s="12">
        <v>-0.58799999999999997</v>
      </c>
      <c r="AY2098" s="12">
        <v>-0.48799999999999999</v>
      </c>
      <c r="AZ2098" s="14" t="s">
        <v>7128</v>
      </c>
      <c r="BA2098" s="14" t="s">
        <v>7128</v>
      </c>
      <c r="BB2098" s="14">
        <v>-6.2549019607843148E-2</v>
      </c>
      <c r="BC2098" s="14">
        <v>-1.935268601935268E-2</v>
      </c>
      <c r="BD2098" s="14">
        <v>-0.39189189189189194</v>
      </c>
      <c r="BE2098" s="14">
        <v>-0.4275184275184275</v>
      </c>
      <c r="BF2098" s="14">
        <v>0</v>
      </c>
      <c r="BG2098" s="14">
        <v>7.6799999999999993E-2</v>
      </c>
      <c r="BH2098" s="13">
        <v>-0.31900000000000001</v>
      </c>
      <c r="BI2098" s="13">
        <v>-0.31900000000000001</v>
      </c>
      <c r="BJ2098" s="13">
        <v>-0.34799999999999998</v>
      </c>
      <c r="BK2098" s="13">
        <v>-0.34799999999999998</v>
      </c>
      <c r="BL2098" s="13">
        <v>0.81399999999999995</v>
      </c>
      <c r="BM2098" s="13">
        <v>0.81399999999999995</v>
      </c>
      <c r="BN2098" s="13">
        <v>5.8999999999999997E-2</v>
      </c>
      <c r="BO2098" s="13">
        <v>5.8999999999999997E-2</v>
      </c>
      <c r="BP2098" s="13">
        <v>-0.34799999999999998</v>
      </c>
      <c r="BQ2098" s="13">
        <v>0</v>
      </c>
      <c r="BR2098" s="13">
        <v>0</v>
      </c>
      <c r="BS2098" s="13">
        <v>-0.27100000000000002</v>
      </c>
      <c r="BT2098" s="14" t="s">
        <v>7128</v>
      </c>
      <c r="BU2098" s="13">
        <v>-7.6999999999999957E-2</v>
      </c>
      <c r="BV2098" s="13">
        <v>-4.7999999999999987E-2</v>
      </c>
      <c r="BW2098" s="13">
        <v>-4.7999999999999987E-2</v>
      </c>
      <c r="BX2098" s="13">
        <v>5.0999999999999996</v>
      </c>
      <c r="BY2098" s="13">
        <v>17.982000000000003</v>
      </c>
      <c r="BZ2098" s="13">
        <v>0</v>
      </c>
      <c r="CA2098" s="13">
        <v>0</v>
      </c>
      <c r="CB2098" s="13">
        <v>0</v>
      </c>
      <c r="CC2098" s="15">
        <v>0.05</v>
      </c>
      <c r="CD2098" s="15">
        <v>0.315</v>
      </c>
      <c r="CE2098" s="15">
        <v>0.36</v>
      </c>
      <c r="CF2098" s="15">
        <v>1.5365816900338551</v>
      </c>
      <c r="CG2098" s="15">
        <v>2.5557728168513183</v>
      </c>
      <c r="CH2098" s="13">
        <v>-0.43937500000000007</v>
      </c>
      <c r="CI2098" s="13">
        <v>23.733625</v>
      </c>
      <c r="CJ2098" s="13">
        <v>0</v>
      </c>
      <c r="CK2098" s="12">
        <f t="shared" si="64"/>
        <v>0</v>
      </c>
      <c r="CL2098" s="36" t="str">
        <f t="shared" si="65"/>
        <v>NA</v>
      </c>
      <c r="CM2098" s="13" t="s">
        <v>7128</v>
      </c>
      <c r="CN2098" s="13" t="s">
        <v>7128</v>
      </c>
      <c r="CO2098" s="13" t="s">
        <v>7128</v>
      </c>
      <c r="CP2098" s="13" t="s">
        <v>7128</v>
      </c>
      <c r="CQ2098" s="13">
        <v>5.8999999999999997E-2</v>
      </c>
      <c r="CR2098" s="13">
        <v>4.7300000000000004</v>
      </c>
      <c r="CS2098" s="13" t="s">
        <v>7128</v>
      </c>
      <c r="CT2098" s="13">
        <v>0</v>
      </c>
      <c r="CU2098" s="13">
        <v>-0.34799999999999998</v>
      </c>
      <c r="CV2098" s="13">
        <v>0</v>
      </c>
      <c r="CW2098" s="13">
        <v>5.8999999999999997E-2</v>
      </c>
      <c r="CX2098" s="12">
        <v>-6.2549019607843148E-2</v>
      </c>
      <c r="CY2098" s="12">
        <v>-1.935268601935268E-2</v>
      </c>
      <c r="CZ2098" s="15">
        <v>80.169491525423737</v>
      </c>
      <c r="DA2098" s="20"/>
      <c r="DB2098" s="20"/>
    </row>
    <row r="2099" spans="1:106" ht="24">
      <c r="A2099" s="8" t="s">
        <v>5619</v>
      </c>
      <c r="B2099" s="8" t="s">
        <v>5620</v>
      </c>
      <c r="C2099" s="9" t="s">
        <v>7174</v>
      </c>
      <c r="D2099" s="9" t="s">
        <v>7126</v>
      </c>
      <c r="E2099" s="10" t="s">
        <v>7127</v>
      </c>
      <c r="F2099" s="10" t="s">
        <v>7126</v>
      </c>
      <c r="G2099" s="11">
        <v>0.45</v>
      </c>
      <c r="H2099" s="11">
        <v>0.45</v>
      </c>
      <c r="I2099" s="12">
        <v>9.0499999999999997E-2</v>
      </c>
      <c r="J2099" s="12">
        <v>9.7225000000000006E-2</v>
      </c>
      <c r="K2099" s="12">
        <v>4.7E-2</v>
      </c>
      <c r="L2099" s="12">
        <v>0.10350000000000001</v>
      </c>
      <c r="M2099" s="12">
        <v>6.8320350000000002E-2</v>
      </c>
      <c r="N2099" s="12">
        <v>9.7225000000000006E-2</v>
      </c>
      <c r="O2099" s="12">
        <v>-1.1102401843817788</v>
      </c>
      <c r="P2099" s="12">
        <v>-9.8329972375690619E-2</v>
      </c>
      <c r="Q2099" s="13">
        <v>0.13900000000000001</v>
      </c>
      <c r="R2099" s="13">
        <v>0</v>
      </c>
      <c r="S2099" s="13">
        <v>0</v>
      </c>
      <c r="T2099" s="13">
        <v>0</v>
      </c>
      <c r="U2099" s="13">
        <v>0.13900000000000001</v>
      </c>
      <c r="V2099" s="13">
        <v>1.0999999999999999E-2</v>
      </c>
      <c r="W2099" s="13">
        <v>0.128</v>
      </c>
      <c r="X2099" s="14">
        <v>7.9136690647482008E-2</v>
      </c>
      <c r="Y2099" s="15">
        <v>0.13586956521739132</v>
      </c>
      <c r="Z2099" s="14" t="s">
        <v>7128</v>
      </c>
      <c r="AA2099" s="14">
        <v>0</v>
      </c>
      <c r="AB2099" s="14" t="s">
        <v>7128</v>
      </c>
      <c r="AC2099" s="14">
        <v>0</v>
      </c>
      <c r="AD2099" s="13">
        <v>2.5000000000000001E-2</v>
      </c>
      <c r="AE2099" s="15">
        <v>-0.8688611111111112</v>
      </c>
      <c r="AF2099" s="14">
        <v>0.1</v>
      </c>
      <c r="AG2099" s="14" t="s">
        <v>7128</v>
      </c>
      <c r="AH2099" s="15">
        <v>0.72222222222222221</v>
      </c>
      <c r="AI2099" s="5" t="s">
        <v>7128</v>
      </c>
      <c r="AJ2099" s="15" t="s">
        <v>7128</v>
      </c>
      <c r="AK2099" s="15" t="s">
        <v>7128</v>
      </c>
      <c r="AL2099" s="15" t="s">
        <v>7128</v>
      </c>
      <c r="AM2099" s="15" t="s">
        <v>7128</v>
      </c>
      <c r="AN2099" s="15" t="s">
        <v>7128</v>
      </c>
      <c r="AO2099" s="15">
        <v>1.9857142857142858</v>
      </c>
      <c r="AP2099" s="15" t="s">
        <v>7128</v>
      </c>
      <c r="AQ2099" s="15" t="s">
        <v>7128</v>
      </c>
      <c r="AR2099" s="15" t="s">
        <v>7128</v>
      </c>
      <c r="AS2099" s="15">
        <v>1.8285714285714285</v>
      </c>
      <c r="AT2099" s="14" t="s">
        <v>7128</v>
      </c>
      <c r="AU2099" s="14">
        <v>0</v>
      </c>
      <c r="AV2099" s="12" t="s">
        <v>7128</v>
      </c>
      <c r="AW2099" s="12" t="s">
        <v>7128</v>
      </c>
      <c r="AX2099" s="12">
        <v>0.71799999999999997</v>
      </c>
      <c r="AY2099" s="12">
        <v>0.125</v>
      </c>
      <c r="AZ2099" s="14" t="s">
        <v>7128</v>
      </c>
      <c r="BA2099" s="14" t="s">
        <v>7128</v>
      </c>
      <c r="BB2099" s="14">
        <v>-1.0130151843817787</v>
      </c>
      <c r="BC2099" s="14">
        <v>-1.1049723756906078E-3</v>
      </c>
      <c r="BD2099" s="14">
        <v>-13.342857142857142</v>
      </c>
      <c r="BE2099" s="14">
        <v>-1.4285714285714285E-2</v>
      </c>
      <c r="BF2099" s="14">
        <v>0</v>
      </c>
      <c r="BG2099" s="14" t="s">
        <v>7128</v>
      </c>
      <c r="BH2099" s="13">
        <v>-0.93400000000000005</v>
      </c>
      <c r="BI2099" s="13">
        <v>-0.93400000000000005</v>
      </c>
      <c r="BJ2099" s="13">
        <v>-1E-3</v>
      </c>
      <c r="BK2099" s="13">
        <v>-1E-3</v>
      </c>
      <c r="BL2099" s="13">
        <v>7.0000000000000007E-2</v>
      </c>
      <c r="BM2099" s="13">
        <v>7.0000000000000007E-2</v>
      </c>
      <c r="BN2099" s="13">
        <v>-1E-3</v>
      </c>
      <c r="BO2099" s="13">
        <v>-1E-3</v>
      </c>
      <c r="BP2099" s="13">
        <v>-1E-3</v>
      </c>
      <c r="BQ2099" s="13">
        <v>0</v>
      </c>
      <c r="BR2099" s="13">
        <v>0</v>
      </c>
      <c r="BS2099" s="13">
        <v>0</v>
      </c>
      <c r="BT2099" s="14" t="s">
        <v>7128</v>
      </c>
      <c r="BU2099" s="13">
        <v>-1E-3</v>
      </c>
      <c r="BV2099" s="13">
        <v>-0.93400000000000005</v>
      </c>
      <c r="BW2099" s="13">
        <v>-0.93400000000000005</v>
      </c>
      <c r="BX2099" s="13">
        <v>0.92200000000000004</v>
      </c>
      <c r="BY2099" s="13">
        <v>0.90500000000000003</v>
      </c>
      <c r="BZ2099" s="13">
        <v>-0.27800000000000002</v>
      </c>
      <c r="CA2099" s="13">
        <v>-0.28900000000000003</v>
      </c>
      <c r="CB2099" s="13">
        <v>0</v>
      </c>
      <c r="CC2099" s="15">
        <v>-0.42399999999999999</v>
      </c>
      <c r="CD2099" s="15">
        <v>-8.6999999999999994E-2</v>
      </c>
      <c r="CE2099" s="15">
        <v>0.36</v>
      </c>
      <c r="CF2099" s="15" t="s">
        <v>7128</v>
      </c>
      <c r="CG2099" s="15" t="s">
        <v>7128</v>
      </c>
      <c r="CH2099" s="13" t="s">
        <v>7128</v>
      </c>
      <c r="CI2099" s="13" t="s">
        <v>7128</v>
      </c>
      <c r="CJ2099" s="13">
        <v>0</v>
      </c>
      <c r="CK2099" s="12">
        <f t="shared" si="64"/>
        <v>0</v>
      </c>
      <c r="CL2099" s="36" t="str">
        <f t="shared" si="65"/>
        <v>NA</v>
      </c>
      <c r="CM2099" s="13" t="s">
        <v>7128</v>
      </c>
      <c r="CN2099" s="13" t="s">
        <v>7128</v>
      </c>
      <c r="CO2099" s="13" t="s">
        <v>7128</v>
      </c>
      <c r="CP2099" s="13" t="s">
        <v>7128</v>
      </c>
      <c r="CQ2099" s="13" t="s">
        <v>7128</v>
      </c>
      <c r="CR2099" s="13" t="s">
        <v>7128</v>
      </c>
      <c r="CS2099" s="13" t="s">
        <v>7128</v>
      </c>
      <c r="CT2099" s="13">
        <v>0</v>
      </c>
      <c r="CU2099" s="13">
        <v>-1E-3</v>
      </c>
      <c r="CV2099" s="13">
        <v>-0.28900000000000003</v>
      </c>
      <c r="CW2099" s="13">
        <v>-1E-3</v>
      </c>
      <c r="CX2099" s="12">
        <v>-1.0130151843817787</v>
      </c>
      <c r="CY2099" s="12">
        <v>-1.1049723756906078E-3</v>
      </c>
      <c r="CZ2099" s="15" t="s">
        <v>7128</v>
      </c>
      <c r="DA2099" s="20"/>
      <c r="DB2099" s="20"/>
    </row>
    <row r="2100" spans="1:106">
      <c r="A2100" s="8" t="s">
        <v>1419</v>
      </c>
      <c r="B2100" s="8" t="s">
        <v>1420</v>
      </c>
      <c r="C2100" s="9" t="s">
        <v>7149</v>
      </c>
      <c r="D2100" s="9" t="s">
        <v>7126</v>
      </c>
      <c r="E2100" s="10" t="s">
        <v>7127</v>
      </c>
      <c r="F2100" s="10" t="s">
        <v>7126</v>
      </c>
      <c r="G2100" s="11">
        <v>0.85</v>
      </c>
      <c r="H2100" s="11">
        <v>0.85604690356511426</v>
      </c>
      <c r="I2100" s="12">
        <v>9.0499999999999997E-2</v>
      </c>
      <c r="J2100" s="12">
        <v>0.13397224477264283</v>
      </c>
      <c r="K2100" s="12">
        <v>3.2000000000000001E-2</v>
      </c>
      <c r="L2100" s="12">
        <v>8.8499999999999995E-2</v>
      </c>
      <c r="M2100" s="12">
        <v>5.8418850000000001E-2</v>
      </c>
      <c r="N2100" s="12">
        <v>0.13335019522478023</v>
      </c>
      <c r="O2100" s="12">
        <v>-5.709724477264283E-2</v>
      </c>
      <c r="P2100" s="12">
        <v>-4.344182999513517E-2</v>
      </c>
      <c r="Q2100" s="13">
        <v>419.2</v>
      </c>
      <c r="R2100" s="13">
        <v>3.4800278799448567</v>
      </c>
      <c r="S2100" s="13">
        <v>0</v>
      </c>
      <c r="T2100" s="13">
        <v>3.4800278799448567</v>
      </c>
      <c r="U2100" s="13">
        <v>422.68002787994487</v>
      </c>
      <c r="V2100" s="13">
        <v>0</v>
      </c>
      <c r="W2100" s="13">
        <v>422.68002787994487</v>
      </c>
      <c r="X2100" s="14">
        <v>0</v>
      </c>
      <c r="Y2100" s="15">
        <v>0.359375</v>
      </c>
      <c r="Z2100" s="14">
        <v>2.1631198886550376E-2</v>
      </c>
      <c r="AA2100" s="14">
        <v>8.2332441809464911E-3</v>
      </c>
      <c r="AB2100" s="14">
        <v>2.2109452858607728E-2</v>
      </c>
      <c r="AC2100" s="14">
        <v>8.3015932250592953E-3</v>
      </c>
      <c r="AD2100" s="13">
        <v>13.12</v>
      </c>
      <c r="AE2100" s="15">
        <v>0.62847222222222221</v>
      </c>
      <c r="AF2100" s="14">
        <v>8.3666002653407553E-2</v>
      </c>
      <c r="AG2100" s="14">
        <v>0.39083975525234671</v>
      </c>
      <c r="AH2100" s="15">
        <v>0.29034976822587444</v>
      </c>
      <c r="AI2100" s="5" t="s">
        <v>7128</v>
      </c>
      <c r="AJ2100" s="15">
        <v>33.00787401574803</v>
      </c>
      <c r="AK2100" s="15">
        <v>34.081300813008127</v>
      </c>
      <c r="AL2100" s="15" t="s">
        <v>7128</v>
      </c>
      <c r="AM2100" s="15" t="s">
        <v>7128</v>
      </c>
      <c r="AN2100" s="15">
        <v>2.6632782719186783</v>
      </c>
      <c r="AO2100" s="15">
        <v>3.4701986754966887</v>
      </c>
      <c r="AP2100" s="15">
        <v>24.640326761929291</v>
      </c>
      <c r="AQ2100" s="15">
        <v>22.785985330455247</v>
      </c>
      <c r="AR2100" s="15">
        <v>2.6272995688151277</v>
      </c>
      <c r="AS2100" s="15">
        <v>3.4990068533108021</v>
      </c>
      <c r="AT2100" s="14">
        <v>0</v>
      </c>
      <c r="AU2100" s="14">
        <v>0</v>
      </c>
      <c r="AV2100" s="12">
        <v>-0.17899999999999999</v>
      </c>
      <c r="AW2100" s="12">
        <v>-7.5300000000000006E-2</v>
      </c>
      <c r="AX2100" s="12">
        <v>-3.7900000000000003E-2</v>
      </c>
      <c r="AY2100" s="12">
        <v>2.7999999999999997E-2</v>
      </c>
      <c r="AZ2100" s="14" t="s">
        <v>7128</v>
      </c>
      <c r="BA2100" s="14" t="s">
        <v>7128</v>
      </c>
      <c r="BB2100" s="14">
        <v>7.6874999999999999E-2</v>
      </c>
      <c r="BC2100" s="14">
        <v>8.9908365229645057E-2</v>
      </c>
      <c r="BD2100" s="14">
        <v>0.10182119205298014</v>
      </c>
      <c r="BE2100" s="14">
        <v>0.14200326509942907</v>
      </c>
      <c r="BF2100" s="14">
        <v>0.14305555555555555</v>
      </c>
      <c r="BG2100" s="14">
        <v>1.7500000000000002E-2</v>
      </c>
      <c r="BH2100" s="13">
        <v>12.7</v>
      </c>
      <c r="BI2100" s="13">
        <v>12.3</v>
      </c>
      <c r="BJ2100" s="13">
        <v>16.100000000000001</v>
      </c>
      <c r="BK2100" s="13">
        <v>17.153994424011032</v>
      </c>
      <c r="BL2100" s="13">
        <v>120.8</v>
      </c>
      <c r="BM2100" s="13">
        <v>120.8</v>
      </c>
      <c r="BN2100" s="13">
        <v>16.399999999999999</v>
      </c>
      <c r="BO2100" s="13">
        <v>18.55</v>
      </c>
      <c r="BP2100" s="13">
        <v>14.700020221687232</v>
      </c>
      <c r="BQ2100" s="13">
        <v>0</v>
      </c>
      <c r="BR2100" s="13">
        <v>0</v>
      </c>
      <c r="BS2100" s="13">
        <v>-0.55500000000000005</v>
      </c>
      <c r="BT2100" s="14">
        <v>-3.7755050104026217E-2</v>
      </c>
      <c r="BU2100" s="13">
        <v>15.255020221687232</v>
      </c>
      <c r="BV2100" s="13">
        <v>12.855</v>
      </c>
      <c r="BW2100" s="13">
        <v>12.855</v>
      </c>
      <c r="BX2100" s="13">
        <v>160</v>
      </c>
      <c r="BY2100" s="13">
        <v>163.50002787994487</v>
      </c>
      <c r="BZ2100" s="13">
        <v>157.4</v>
      </c>
      <c r="CA2100" s="13">
        <v>160.88002787994486</v>
      </c>
      <c r="CB2100" s="13">
        <v>0</v>
      </c>
      <c r="CC2100" s="15">
        <v>0.218</v>
      </c>
      <c r="CD2100" s="15">
        <v>0.24299999999999999</v>
      </c>
      <c r="CE2100" s="15">
        <v>0.36</v>
      </c>
      <c r="CF2100" s="15">
        <v>0.61003971040270566</v>
      </c>
      <c r="CG2100" s="15">
        <v>0.20574273214823366</v>
      </c>
      <c r="CH2100" s="13">
        <v>25.660299999999999</v>
      </c>
      <c r="CI2100" s="13">
        <v>22.880000000000003</v>
      </c>
      <c r="CJ2100" s="13">
        <v>0</v>
      </c>
      <c r="CK2100" s="12">
        <f t="shared" si="64"/>
        <v>0</v>
      </c>
      <c r="CL2100" s="36">
        <f t="shared" si="65"/>
        <v>0.75087008370079233</v>
      </c>
      <c r="CM2100" s="13">
        <v>14.4</v>
      </c>
      <c r="CN2100" s="13">
        <v>2.06</v>
      </c>
      <c r="CO2100" s="13">
        <v>12.3</v>
      </c>
      <c r="CP2100" s="13">
        <v>419.2</v>
      </c>
      <c r="CQ2100" s="13">
        <v>18.55</v>
      </c>
      <c r="CR2100" s="13">
        <v>422.68002787994487</v>
      </c>
      <c r="CS2100" s="13" t="s">
        <v>7128</v>
      </c>
      <c r="CT2100" s="13">
        <v>0</v>
      </c>
      <c r="CU2100" s="13">
        <v>17.153994424011032</v>
      </c>
      <c r="CV2100" s="13">
        <v>160.88002787994486</v>
      </c>
      <c r="CW2100" s="13">
        <v>16.399999999999999</v>
      </c>
      <c r="CX2100" s="12">
        <v>7.6874999999999999E-2</v>
      </c>
      <c r="CY2100" s="12">
        <v>8.9908365229645057E-2</v>
      </c>
      <c r="CZ2100" s="15">
        <v>25.773172431703959</v>
      </c>
      <c r="DA2100" s="20"/>
      <c r="DB2100" s="20"/>
    </row>
    <row r="2101" spans="1:106" ht="24">
      <c r="A2101" s="8" t="s">
        <v>3855</v>
      </c>
      <c r="B2101" s="8" t="s">
        <v>3856</v>
      </c>
      <c r="C2101" s="9" t="s">
        <v>7142</v>
      </c>
      <c r="D2101" s="9" t="s">
        <v>7126</v>
      </c>
      <c r="E2101" s="10" t="s">
        <v>7127</v>
      </c>
      <c r="F2101" s="10" t="s">
        <v>7126</v>
      </c>
      <c r="G2101" s="11">
        <v>0.1</v>
      </c>
      <c r="H2101" s="11">
        <v>0.11641908961462495</v>
      </c>
      <c r="I2101" s="12">
        <v>9.0499999999999997E-2</v>
      </c>
      <c r="J2101" s="12">
        <v>6.7035927610123558E-2</v>
      </c>
      <c r="K2101" s="12">
        <v>4.7E-2</v>
      </c>
      <c r="L2101" s="12">
        <v>0.10350000000000001</v>
      </c>
      <c r="M2101" s="12">
        <v>6.8320350000000002E-2</v>
      </c>
      <c r="N2101" s="12">
        <v>6.728302922551016E-2</v>
      </c>
      <c r="O2101" s="12">
        <v>-2.319615553385973E-3</v>
      </c>
      <c r="P2101" s="12">
        <v>-6.728302922551016E-2</v>
      </c>
      <c r="Q2101" s="13">
        <v>1.23</v>
      </c>
      <c r="R2101" s="13">
        <v>0</v>
      </c>
      <c r="S2101" s="13">
        <v>0.29299999999999998</v>
      </c>
      <c r="T2101" s="13">
        <v>0.29299999999999998</v>
      </c>
      <c r="U2101" s="13">
        <v>1.5229999999999999</v>
      </c>
      <c r="V2101" s="13">
        <v>0.10299999999999999</v>
      </c>
      <c r="W2101" s="13">
        <v>1.42</v>
      </c>
      <c r="X2101" s="14">
        <v>6.7629678266579119E-2</v>
      </c>
      <c r="Y2101" s="15">
        <v>8.347245409015025E-2</v>
      </c>
      <c r="Z2101" s="14">
        <v>4.856621912812862E-2</v>
      </c>
      <c r="AA2101" s="14">
        <v>0.19238345370978333</v>
      </c>
      <c r="AB2101" s="14">
        <v>5.104529616724738E-2</v>
      </c>
      <c r="AC2101" s="14">
        <v>0.23821138211382112</v>
      </c>
      <c r="AD2101" s="13">
        <v>0.20599999999999999</v>
      </c>
      <c r="AE2101" s="15">
        <v>-0.68977777777777793</v>
      </c>
      <c r="AF2101" s="14">
        <v>9.4868329805051374E-2</v>
      </c>
      <c r="AG2101" s="14" t="s">
        <v>7128</v>
      </c>
      <c r="AH2101" s="15">
        <v>0.36423841059602652</v>
      </c>
      <c r="AI2101" s="5" t="s">
        <v>7128</v>
      </c>
      <c r="AJ2101" s="15">
        <v>3.3698630136986303</v>
      </c>
      <c r="AK2101" s="15">
        <v>3.3698630136986303</v>
      </c>
      <c r="AL2101" s="15" t="s">
        <v>7128</v>
      </c>
      <c r="AM2101" s="15" t="s">
        <v>7128</v>
      </c>
      <c r="AN2101" s="15">
        <v>0.21428571428571427</v>
      </c>
      <c r="AO2101" s="15">
        <v>0.22820037105751392</v>
      </c>
      <c r="AP2101" s="15" t="s">
        <v>7128</v>
      </c>
      <c r="AQ2101" s="15" t="s">
        <v>7128</v>
      </c>
      <c r="AR2101" s="15">
        <v>0.23946037099494094</v>
      </c>
      <c r="AS2101" s="15">
        <v>0.26345083487940629</v>
      </c>
      <c r="AT2101" s="14">
        <v>0</v>
      </c>
      <c r="AU2101" s="14">
        <v>0</v>
      </c>
      <c r="AV2101" s="12">
        <v>0.42399999999999999</v>
      </c>
      <c r="AW2101" s="12" t="s">
        <v>7128</v>
      </c>
      <c r="AX2101" s="12">
        <v>-0.13600000000000001</v>
      </c>
      <c r="AY2101" s="12">
        <v>0.51400000000000001</v>
      </c>
      <c r="AZ2101" s="14" t="s">
        <v>7128</v>
      </c>
      <c r="BA2101" s="14" t="s">
        <v>7128</v>
      </c>
      <c r="BB2101" s="14">
        <v>6.4716312056737585E-2</v>
      </c>
      <c r="BC2101" s="14">
        <v>0</v>
      </c>
      <c r="BD2101" s="14">
        <v>6.7717996289424862E-2</v>
      </c>
      <c r="BE2101" s="14">
        <v>0</v>
      </c>
      <c r="BF2101" s="14">
        <v>0.31073446327683618</v>
      </c>
      <c r="BG2101" s="14">
        <v>0.1211</v>
      </c>
      <c r="BH2101" s="13">
        <v>0.36499999999999999</v>
      </c>
      <c r="BI2101" s="13">
        <v>0.36499999999999999</v>
      </c>
      <c r="BJ2101" s="13">
        <v>0</v>
      </c>
      <c r="BK2101" s="13">
        <v>0</v>
      </c>
      <c r="BL2101" s="13">
        <v>5.39</v>
      </c>
      <c r="BM2101" s="13">
        <v>5.39</v>
      </c>
      <c r="BN2101" s="13">
        <v>0</v>
      </c>
      <c r="BO2101" s="13">
        <v>0</v>
      </c>
      <c r="BP2101" s="13">
        <v>0</v>
      </c>
      <c r="BQ2101" s="13">
        <v>0</v>
      </c>
      <c r="BR2101" s="13">
        <v>0</v>
      </c>
      <c r="BS2101" s="13">
        <v>-9.8000000000000004E-2</v>
      </c>
      <c r="BT2101" s="14" t="s">
        <v>7128</v>
      </c>
      <c r="BU2101" s="13">
        <v>9.8000000000000004E-2</v>
      </c>
      <c r="BV2101" s="13">
        <v>0.46299999999999997</v>
      </c>
      <c r="BW2101" s="13">
        <v>0.46299999999999997</v>
      </c>
      <c r="BX2101" s="13">
        <v>5.64</v>
      </c>
      <c r="BY2101" s="13">
        <v>6.2649999999999997</v>
      </c>
      <c r="BZ2101" s="13">
        <v>5.74</v>
      </c>
      <c r="CA2101" s="13">
        <v>5.9300000000000006</v>
      </c>
      <c r="CB2101" s="13">
        <v>0</v>
      </c>
      <c r="CC2101" s="15">
        <v>-0.54400000000000004</v>
      </c>
      <c r="CD2101" s="15">
        <v>0.35199999999999998</v>
      </c>
      <c r="CE2101" s="15">
        <v>0.36</v>
      </c>
      <c r="CF2101" s="15" t="s">
        <v>7128</v>
      </c>
      <c r="CG2101" s="15">
        <v>1.5001468907984672</v>
      </c>
      <c r="CH2101" s="13" t="s">
        <v>7128</v>
      </c>
      <c r="CI2101" s="13">
        <v>0.36980000000000002</v>
      </c>
      <c r="CJ2101" s="13">
        <v>0</v>
      </c>
      <c r="CK2101" s="12">
        <f t="shared" si="64"/>
        <v>0</v>
      </c>
      <c r="CL2101" s="36">
        <f t="shared" si="65"/>
        <v>0.90893760539628987</v>
      </c>
      <c r="CM2101" s="13">
        <v>0.53100000000000003</v>
      </c>
      <c r="CN2101" s="13">
        <v>0.16500000000000001</v>
      </c>
      <c r="CO2101" s="13">
        <v>0.36499999999999999</v>
      </c>
      <c r="CP2101" s="13">
        <v>1.23</v>
      </c>
      <c r="CQ2101" s="13" t="s">
        <v>7128</v>
      </c>
      <c r="CR2101" s="13" t="s">
        <v>7128</v>
      </c>
      <c r="CS2101" s="13" t="s">
        <v>7128</v>
      </c>
      <c r="CT2101" s="13">
        <v>0</v>
      </c>
      <c r="CU2101" s="13">
        <v>0</v>
      </c>
      <c r="CV2101" s="13">
        <v>5.9300000000000006</v>
      </c>
      <c r="CW2101" s="13">
        <v>0</v>
      </c>
      <c r="CX2101" s="12">
        <v>6.4716312056737585E-2</v>
      </c>
      <c r="CY2101" s="12">
        <v>0</v>
      </c>
      <c r="CZ2101" s="15" t="s">
        <v>7128</v>
      </c>
      <c r="DA2101" s="20"/>
      <c r="DB2101" s="20"/>
    </row>
    <row r="2102" spans="1:106">
      <c r="A2102" s="8" t="s">
        <v>1551</v>
      </c>
      <c r="B2102" s="8" t="s">
        <v>1552</v>
      </c>
      <c r="C2102" s="9" t="s">
        <v>7169</v>
      </c>
      <c r="D2102" s="9" t="s">
        <v>7126</v>
      </c>
      <c r="E2102" s="10" t="s">
        <v>7127</v>
      </c>
      <c r="F2102" s="10" t="s">
        <v>7126</v>
      </c>
      <c r="G2102" s="11">
        <v>0.61</v>
      </c>
      <c r="H2102" s="11">
        <v>5.5863157894736846</v>
      </c>
      <c r="I2102" s="12">
        <v>9.0499999999999997E-2</v>
      </c>
      <c r="J2102" s="12">
        <v>0.56206157894736841</v>
      </c>
      <c r="K2102" s="12">
        <v>4.7E-2</v>
      </c>
      <c r="L2102" s="12">
        <v>0.10350000000000001</v>
      </c>
      <c r="M2102" s="12">
        <v>6.8320350000000002E-2</v>
      </c>
      <c r="N2102" s="12">
        <v>0.12223462212643679</v>
      </c>
      <c r="O2102" s="12">
        <v>-0.85125076813655753</v>
      </c>
      <c r="P2102" s="12">
        <v>-8.0960951531020495E-2</v>
      </c>
      <c r="Q2102" s="13">
        <v>6.46</v>
      </c>
      <c r="R2102" s="13">
        <v>0</v>
      </c>
      <c r="S2102" s="13">
        <v>52.7</v>
      </c>
      <c r="T2102" s="13">
        <v>52.7</v>
      </c>
      <c r="U2102" s="13">
        <v>59.160000000000004</v>
      </c>
      <c r="V2102" s="13">
        <v>1.72</v>
      </c>
      <c r="W2102" s="13">
        <v>57.440000000000005</v>
      </c>
      <c r="X2102" s="14">
        <v>2.9073698444895196E-2</v>
      </c>
      <c r="Y2102" s="15">
        <v>4.4117647058823532E-2</v>
      </c>
      <c r="Z2102" s="14">
        <v>0.8120184899845917</v>
      </c>
      <c r="AA2102" s="14">
        <v>0.89080459770114939</v>
      </c>
      <c r="AB2102" s="14">
        <v>4.3196721311475414</v>
      </c>
      <c r="AC2102" s="14">
        <v>8.1578947368421062</v>
      </c>
      <c r="AD2102" s="13">
        <v>0.38</v>
      </c>
      <c r="AE2102" s="15">
        <v>0.94377777777777783</v>
      </c>
      <c r="AF2102" s="14">
        <v>4.4721359549995794E-2</v>
      </c>
      <c r="AG2102" s="14" t="s">
        <v>7128</v>
      </c>
      <c r="AH2102" s="15">
        <v>0.32975871313672922</v>
      </c>
      <c r="AI2102" s="5">
        <v>0.49824561403508766</v>
      </c>
      <c r="AJ2102" s="15" t="s">
        <v>7128</v>
      </c>
      <c r="AK2102" s="15" t="s">
        <v>7128</v>
      </c>
      <c r="AL2102" s="15" t="s">
        <v>7128</v>
      </c>
      <c r="AM2102" s="15" t="s">
        <v>7128</v>
      </c>
      <c r="AN2102" s="15">
        <v>0.52950819672131155</v>
      </c>
      <c r="AO2102" s="15">
        <v>5.5689655172413796E-2</v>
      </c>
      <c r="AP2102" s="15">
        <v>20.22535211267606</v>
      </c>
      <c r="AQ2102" s="15">
        <v>12.792873051224944</v>
      </c>
      <c r="AR2102" s="15">
        <v>0.90914846470402022</v>
      </c>
      <c r="AS2102" s="15">
        <v>0.49517241379310351</v>
      </c>
      <c r="AT2102" s="14" t="s">
        <v>7128</v>
      </c>
      <c r="AU2102" s="14">
        <v>0</v>
      </c>
      <c r="AV2102" s="12" t="s">
        <v>7128</v>
      </c>
      <c r="AW2102" s="12" t="s">
        <v>7128</v>
      </c>
      <c r="AX2102" s="12">
        <v>0.13699999999999998</v>
      </c>
      <c r="AY2102" s="12">
        <v>0.13800000000000001</v>
      </c>
      <c r="AZ2102" s="14" t="s">
        <v>7128</v>
      </c>
      <c r="BA2102" s="14" t="s">
        <v>7128</v>
      </c>
      <c r="BB2102" s="14">
        <v>-0.28918918918918918</v>
      </c>
      <c r="BC2102" s="14">
        <v>4.1273670595416298E-2</v>
      </c>
      <c r="BD2102" s="14">
        <v>-4.6120689655172409E-2</v>
      </c>
      <c r="BE2102" s="14">
        <v>2.4482758620689653E-2</v>
      </c>
      <c r="BF2102" s="14">
        <v>0</v>
      </c>
      <c r="BG2102" s="14">
        <v>3.5099999999999999E-2</v>
      </c>
      <c r="BH2102" s="13">
        <v>-5.35</v>
      </c>
      <c r="BI2102" s="13">
        <v>-5.35</v>
      </c>
      <c r="BJ2102" s="13">
        <v>2.84</v>
      </c>
      <c r="BK2102" s="13">
        <v>2.84</v>
      </c>
      <c r="BL2102" s="13">
        <v>116</v>
      </c>
      <c r="BM2102" s="13">
        <v>116</v>
      </c>
      <c r="BN2102" s="13">
        <v>4.49</v>
      </c>
      <c r="BO2102" s="13">
        <v>4.49</v>
      </c>
      <c r="BP2102" s="13">
        <v>2.84</v>
      </c>
      <c r="BQ2102" s="13">
        <v>0</v>
      </c>
      <c r="BR2102" s="13">
        <v>0</v>
      </c>
      <c r="BS2102" s="13">
        <v>-2.82</v>
      </c>
      <c r="BT2102" s="14">
        <v>-0.99295774647887325</v>
      </c>
      <c r="BU2102" s="13">
        <v>5.66</v>
      </c>
      <c r="BV2102" s="13">
        <v>-2.5299999999999998</v>
      </c>
      <c r="BW2102" s="13">
        <v>-2.5299999999999998</v>
      </c>
      <c r="BX2102" s="13">
        <v>18.5</v>
      </c>
      <c r="BY2102" s="13">
        <v>68.808999999999997</v>
      </c>
      <c r="BZ2102" s="13">
        <v>12.2</v>
      </c>
      <c r="CA2102" s="13">
        <v>63.180000000000007</v>
      </c>
      <c r="CB2102" s="13">
        <v>0</v>
      </c>
      <c r="CC2102" s="15">
        <v>-0.21199999999999999</v>
      </c>
      <c r="CD2102" s="15">
        <v>1.46</v>
      </c>
      <c r="CE2102" s="15">
        <v>0.36</v>
      </c>
      <c r="CF2102" s="15">
        <v>0.57461667069620215</v>
      </c>
      <c r="CG2102" s="15">
        <v>0.83289592774386034</v>
      </c>
      <c r="CH2102" s="13">
        <v>4.4260000000000002</v>
      </c>
      <c r="CI2102" s="13">
        <v>2.3113999999999999</v>
      </c>
      <c r="CJ2102" s="13">
        <v>0</v>
      </c>
      <c r="CK2102" s="12">
        <f t="shared" si="64"/>
        <v>0</v>
      </c>
      <c r="CL2102" s="36">
        <f t="shared" si="65"/>
        <v>1.8360240582462803</v>
      </c>
      <c r="CM2102" s="13" t="s">
        <v>7128</v>
      </c>
      <c r="CN2102" s="13" t="s">
        <v>7128</v>
      </c>
      <c r="CO2102" s="13" t="s">
        <v>7128</v>
      </c>
      <c r="CP2102" s="13" t="s">
        <v>7128</v>
      </c>
      <c r="CQ2102" s="13">
        <v>4.49</v>
      </c>
      <c r="CR2102" s="13">
        <v>57.440000000000005</v>
      </c>
      <c r="CS2102" s="13" t="s">
        <v>7128</v>
      </c>
      <c r="CT2102" s="13">
        <v>0</v>
      </c>
      <c r="CU2102" s="13">
        <v>2.84</v>
      </c>
      <c r="CV2102" s="13">
        <v>63.180000000000007</v>
      </c>
      <c r="CW2102" s="13">
        <v>4.49</v>
      </c>
      <c r="CX2102" s="12">
        <v>-0.28918918918918918</v>
      </c>
      <c r="CY2102" s="12">
        <v>4.1273670595416298E-2</v>
      </c>
      <c r="CZ2102" s="15">
        <v>12.792873051224944</v>
      </c>
      <c r="DA2102" s="20"/>
      <c r="DB2102" s="20"/>
    </row>
    <row r="2103" spans="1:106">
      <c r="A2103" s="8" t="s">
        <v>4489</v>
      </c>
      <c r="B2103" s="8" t="s">
        <v>4490</v>
      </c>
      <c r="C2103" s="9" t="s">
        <v>7164</v>
      </c>
      <c r="D2103" s="9" t="s">
        <v>7126</v>
      </c>
      <c r="E2103" s="10" t="s">
        <v>7127</v>
      </c>
      <c r="F2103" s="10" t="s">
        <v>7126</v>
      </c>
      <c r="G2103" s="11">
        <v>0.7</v>
      </c>
      <c r="H2103" s="11">
        <v>0.7</v>
      </c>
      <c r="I2103" s="12">
        <v>9.0499999999999997E-2</v>
      </c>
      <c r="J2103" s="12">
        <v>0.11984999999999998</v>
      </c>
      <c r="K2103" s="12">
        <v>4.7E-2</v>
      </c>
      <c r="L2103" s="12">
        <v>0.10350000000000001</v>
      </c>
      <c r="M2103" s="12">
        <v>6.8320350000000002E-2</v>
      </c>
      <c r="N2103" s="12">
        <v>0.11984999999999998</v>
      </c>
      <c r="O2103" s="12" t="s">
        <v>7128</v>
      </c>
      <c r="P2103" s="12" t="s">
        <v>7128</v>
      </c>
      <c r="Q2103" s="13">
        <v>0.63200000000000001</v>
      </c>
      <c r="R2103" s="13">
        <v>0</v>
      </c>
      <c r="S2103" s="13">
        <v>0</v>
      </c>
      <c r="T2103" s="13">
        <v>0</v>
      </c>
      <c r="U2103" s="13">
        <v>0.63200000000000001</v>
      </c>
      <c r="V2103" s="13">
        <v>7.0000000000000001E-3</v>
      </c>
      <c r="W2103" s="13">
        <v>0.625</v>
      </c>
      <c r="X2103" s="14">
        <v>1.1075949367088608E-2</v>
      </c>
      <c r="Y2103" s="15" t="s">
        <v>7128</v>
      </c>
      <c r="Z2103" s="14">
        <v>0</v>
      </c>
      <c r="AA2103" s="14">
        <v>0</v>
      </c>
      <c r="AB2103" s="14">
        <v>0</v>
      </c>
      <c r="AC2103" s="14">
        <v>0</v>
      </c>
      <c r="AD2103" s="13">
        <v>5.8999999999999997E-2</v>
      </c>
      <c r="AE2103" s="15">
        <v>-0.57333333333333347</v>
      </c>
      <c r="AF2103" s="14" t="s">
        <v>7128</v>
      </c>
      <c r="AG2103" s="14" t="s">
        <v>7128</v>
      </c>
      <c r="AH2103" s="15">
        <v>0.37333333333333329</v>
      </c>
      <c r="AI2103" s="5" t="s">
        <v>7128</v>
      </c>
      <c r="AJ2103" s="15">
        <v>4.3888888888888893</v>
      </c>
      <c r="AK2103" s="15">
        <v>4.3888888888888893</v>
      </c>
      <c r="AL2103" s="15" t="s">
        <v>7128</v>
      </c>
      <c r="AM2103" s="15" t="s">
        <v>7128</v>
      </c>
      <c r="AN2103" s="15">
        <v>0.22491103202846974</v>
      </c>
      <c r="AO2103" s="15">
        <v>0.22332155477031801</v>
      </c>
      <c r="AP2103" s="15" t="s">
        <v>7128</v>
      </c>
      <c r="AQ2103" s="15" t="s">
        <v>7128</v>
      </c>
      <c r="AR2103" s="15">
        <v>0.22297538351765966</v>
      </c>
      <c r="AS2103" s="15">
        <v>0.22084805653710246</v>
      </c>
      <c r="AT2103" s="14">
        <v>0</v>
      </c>
      <c r="AU2103" s="14">
        <v>0</v>
      </c>
      <c r="AV2103" s="12">
        <v>-3.8100000000000002E-2</v>
      </c>
      <c r="AW2103" s="12" t="s">
        <v>7128</v>
      </c>
      <c r="AX2103" s="12">
        <v>-0.17</v>
      </c>
      <c r="AY2103" s="12">
        <v>-0.27</v>
      </c>
      <c r="AZ2103" s="14" t="s">
        <v>7128</v>
      </c>
      <c r="BA2103" s="14" t="s">
        <v>7128</v>
      </c>
      <c r="BB2103" s="14" t="s">
        <v>7128</v>
      </c>
      <c r="BC2103" s="14" t="s">
        <v>7128</v>
      </c>
      <c r="BD2103" s="14">
        <v>5.0883392226148405E-2</v>
      </c>
      <c r="BE2103" s="14">
        <v>-0.23710247349823321</v>
      </c>
      <c r="BF2103" s="14">
        <v>3.3333333333333333E-2</v>
      </c>
      <c r="BG2103" s="14" t="s">
        <v>7128</v>
      </c>
      <c r="BH2103" s="13">
        <v>0.14399999999999999</v>
      </c>
      <c r="BI2103" s="13">
        <v>0.14399999999999999</v>
      </c>
      <c r="BJ2103" s="13">
        <v>-0.67100000000000004</v>
      </c>
      <c r="BK2103" s="13">
        <v>-0.67100000000000004</v>
      </c>
      <c r="BL2103" s="13">
        <v>2.83</v>
      </c>
      <c r="BM2103" s="13">
        <v>2.83</v>
      </c>
      <c r="BN2103" s="13">
        <v>-0.56100000000000005</v>
      </c>
      <c r="BO2103" s="13">
        <v>-0.56100000000000005</v>
      </c>
      <c r="BP2103" s="13">
        <v>-0.6486333333333334</v>
      </c>
      <c r="BQ2103" s="13">
        <v>0</v>
      </c>
      <c r="BR2103" s="13">
        <v>0</v>
      </c>
      <c r="BS2103" s="13">
        <v>-0.11</v>
      </c>
      <c r="BT2103" s="14" t="s">
        <v>7128</v>
      </c>
      <c r="BU2103" s="13">
        <v>-0.53863333333333341</v>
      </c>
      <c r="BV2103" s="13">
        <v>0.254</v>
      </c>
      <c r="BW2103" s="13">
        <v>0.254</v>
      </c>
      <c r="BX2103" s="13">
        <v>0</v>
      </c>
      <c r="BY2103" s="13">
        <v>0</v>
      </c>
      <c r="BZ2103" s="13">
        <v>2.81</v>
      </c>
      <c r="CA2103" s="13">
        <v>2.8029999999999999</v>
      </c>
      <c r="CB2103" s="13">
        <v>0</v>
      </c>
      <c r="CC2103" s="15">
        <v>1.7999999999999999E-2</v>
      </c>
      <c r="CD2103" s="15">
        <v>-0.66200000000000003</v>
      </c>
      <c r="CE2103" s="15">
        <v>0.36</v>
      </c>
      <c r="CF2103" s="15" t="s">
        <v>7128</v>
      </c>
      <c r="CG2103" s="15" t="s">
        <v>7128</v>
      </c>
      <c r="CH2103" s="13" t="s">
        <v>7128</v>
      </c>
      <c r="CI2103" s="13" t="s">
        <v>7128</v>
      </c>
      <c r="CJ2103" s="13">
        <v>0</v>
      </c>
      <c r="CK2103" s="12">
        <f t="shared" si="64"/>
        <v>0</v>
      </c>
      <c r="CL2103" s="36">
        <f t="shared" si="65"/>
        <v>1.009632536567963</v>
      </c>
      <c r="CM2103" s="13">
        <v>0.15</v>
      </c>
      <c r="CN2103" s="13">
        <v>5.0000000000000001E-3</v>
      </c>
      <c r="CO2103" s="13">
        <v>0.14399999999999999</v>
      </c>
      <c r="CP2103" s="13">
        <v>0.63200000000000001</v>
      </c>
      <c r="CQ2103" s="13" t="s">
        <v>7128</v>
      </c>
      <c r="CR2103" s="13" t="s">
        <v>7128</v>
      </c>
      <c r="CS2103" s="13" t="s">
        <v>7128</v>
      </c>
      <c r="CT2103" s="13">
        <v>0</v>
      </c>
      <c r="CU2103" s="13">
        <v>-0.67100000000000004</v>
      </c>
      <c r="CV2103" s="13">
        <v>2.8029999999999999</v>
      </c>
      <c r="CW2103" s="13">
        <v>-0.56100000000000005</v>
      </c>
      <c r="CX2103" s="12" t="s">
        <v>7128</v>
      </c>
      <c r="CY2103" s="12" t="s">
        <v>7128</v>
      </c>
      <c r="CZ2103" s="15" t="s">
        <v>7128</v>
      </c>
      <c r="DA2103" s="20"/>
      <c r="DB2103" s="20"/>
    </row>
    <row r="2104" spans="1:106">
      <c r="A2104" s="8" t="s">
        <v>1607</v>
      </c>
      <c r="B2104" s="8" t="s">
        <v>1608</v>
      </c>
      <c r="C2104" s="9" t="s">
        <v>7170</v>
      </c>
      <c r="D2104" s="9" t="s">
        <v>7126</v>
      </c>
      <c r="E2104" s="10" t="s">
        <v>7127</v>
      </c>
      <c r="F2104" s="10" t="s">
        <v>7126</v>
      </c>
      <c r="G2104" s="11">
        <v>1.06</v>
      </c>
      <c r="H2104" s="11">
        <v>1.0606078363811244</v>
      </c>
      <c r="I2104" s="12">
        <v>9.0499999999999997E-2</v>
      </c>
      <c r="J2104" s="12">
        <v>0.15248500919249175</v>
      </c>
      <c r="K2104" s="12">
        <v>3.6999999999999998E-2</v>
      </c>
      <c r="L2104" s="12">
        <v>9.35E-2</v>
      </c>
      <c r="M2104" s="12">
        <v>6.1719349999999999E-2</v>
      </c>
      <c r="N2104" s="12">
        <v>0.15240950903625586</v>
      </c>
      <c r="O2104" s="12">
        <v>8.7910471033496945E-2</v>
      </c>
      <c r="P2104" s="12">
        <v>4.5918445425948667E-2</v>
      </c>
      <c r="Q2104" s="13">
        <v>168</v>
      </c>
      <c r="R2104" s="13">
        <v>0.13986110932450666</v>
      </c>
      <c r="S2104" s="13">
        <v>0</v>
      </c>
      <c r="T2104" s="13">
        <v>0.13986110932450666</v>
      </c>
      <c r="U2104" s="13">
        <v>168.1398611093245</v>
      </c>
      <c r="V2104" s="13">
        <v>0</v>
      </c>
      <c r="W2104" s="13">
        <v>168.1398611093245</v>
      </c>
      <c r="X2104" s="14">
        <v>0</v>
      </c>
      <c r="Y2104" s="15">
        <v>0.10319917440660474</v>
      </c>
      <c r="Z2104" s="14" t="s">
        <v>7128</v>
      </c>
      <c r="AA2104" s="14">
        <v>8.3181411238093621E-4</v>
      </c>
      <c r="AB2104" s="14" t="s">
        <v>7128</v>
      </c>
      <c r="AC2104" s="14">
        <v>8.3250660312206347E-4</v>
      </c>
      <c r="AD2104" s="13">
        <v>1.73</v>
      </c>
      <c r="AE2104" s="15">
        <v>1.0591111111111113</v>
      </c>
      <c r="AF2104" s="14">
        <v>6.3245553203367583E-2</v>
      </c>
      <c r="AG2104" s="14">
        <v>0.57869681181081345</v>
      </c>
      <c r="AH2104" s="15">
        <v>0.27127659574468083</v>
      </c>
      <c r="AI2104" s="5">
        <v>5.698924731182796</v>
      </c>
      <c r="AJ2104" s="15">
        <v>19.74148061104583</v>
      </c>
      <c r="AK2104" s="15">
        <v>19.74148061104583</v>
      </c>
      <c r="AL2104" s="15">
        <v>15.446428571428571</v>
      </c>
      <c r="AM2104" s="15">
        <v>0.50232775091719672</v>
      </c>
      <c r="AN2104" s="15" t="s">
        <v>7128</v>
      </c>
      <c r="AO2104" s="15">
        <v>1.5671641791044775</v>
      </c>
      <c r="AP2104" s="15">
        <v>10.550264669802797</v>
      </c>
      <c r="AQ2104" s="15">
        <v>8.097272386675872</v>
      </c>
      <c r="AR2104" s="15">
        <v>1202.1916737354436</v>
      </c>
      <c r="AS2104" s="15">
        <v>1.5684688536317584</v>
      </c>
      <c r="AT2104" s="14">
        <v>0.20094007050528789</v>
      </c>
      <c r="AU2104" s="14">
        <v>1.0178571428571429E-2</v>
      </c>
      <c r="AV2104" s="12">
        <v>2.18E-2</v>
      </c>
      <c r="AW2104" s="12">
        <v>0.19600000000000001</v>
      </c>
      <c r="AX2104" s="12">
        <v>6.0999999999999999E-2</v>
      </c>
      <c r="AY2104" s="12">
        <v>0.13699999999999998</v>
      </c>
      <c r="AZ2104" s="14">
        <v>0.39299999999999996</v>
      </c>
      <c r="BA2104" s="14">
        <v>0.155</v>
      </c>
      <c r="BB2104" s="14">
        <v>0.24039548022598869</v>
      </c>
      <c r="BC2104" s="14">
        <v>0.19832795446220453</v>
      </c>
      <c r="BD2104" s="14">
        <v>7.9384328358208953E-2</v>
      </c>
      <c r="BE2104" s="14">
        <v>0.14866630390051397</v>
      </c>
      <c r="BF2104" s="14">
        <v>0.31120000000000003</v>
      </c>
      <c r="BG2104" s="14">
        <v>0.21829999999999999</v>
      </c>
      <c r="BH2104" s="13">
        <v>8.51</v>
      </c>
      <c r="BI2104" s="13">
        <v>8.51</v>
      </c>
      <c r="BJ2104" s="13">
        <v>15.9</v>
      </c>
      <c r="BK2104" s="13">
        <v>15.937027778135098</v>
      </c>
      <c r="BL2104" s="13">
        <v>107.2</v>
      </c>
      <c r="BM2104" s="13">
        <v>107.2</v>
      </c>
      <c r="BN2104" s="13">
        <v>20.7</v>
      </c>
      <c r="BO2104" s="13">
        <v>20.765000000000001</v>
      </c>
      <c r="BP2104" s="13">
        <v>10.977424733579456</v>
      </c>
      <c r="BQ2104" s="13">
        <v>-0.88999999999999968</v>
      </c>
      <c r="BR2104" s="13">
        <v>2.98</v>
      </c>
      <c r="BS2104" s="13">
        <v>-1.2000000000000002</v>
      </c>
      <c r="BT2104" s="14">
        <v>0.16215096374608323</v>
      </c>
      <c r="BU2104" s="13">
        <v>9.1974247335794566</v>
      </c>
      <c r="BV2104" s="13">
        <v>7.62</v>
      </c>
      <c r="BW2104" s="13">
        <v>6.73</v>
      </c>
      <c r="BX2104" s="13">
        <v>35.4</v>
      </c>
      <c r="BY2104" s="13">
        <v>55.349861109324507</v>
      </c>
      <c r="BZ2104" s="13">
        <v>0</v>
      </c>
      <c r="CA2104" s="13">
        <v>0.13986110932450666</v>
      </c>
      <c r="CB2104" s="13">
        <v>-1.71</v>
      </c>
      <c r="CC2104" s="15">
        <v>0.24399999999999999</v>
      </c>
      <c r="CD2104" s="15">
        <v>0.66</v>
      </c>
      <c r="CE2104" s="15">
        <v>0.36</v>
      </c>
      <c r="CF2104" s="15">
        <v>0.5347209263744328</v>
      </c>
      <c r="CG2104" s="15">
        <v>0.50223725969818711</v>
      </c>
      <c r="CH2104" s="13">
        <v>12.925000000000001</v>
      </c>
      <c r="CI2104" s="13">
        <v>7.9224999999999994</v>
      </c>
      <c r="CJ2104" s="13">
        <v>-1.71</v>
      </c>
      <c r="CK2104" s="12">
        <f t="shared" si="64"/>
        <v>0.22440944881889763</v>
      </c>
      <c r="CL2104" s="36">
        <f t="shared" si="65"/>
        <v>766.47468705023539</v>
      </c>
      <c r="CM2104" s="13">
        <v>12.5</v>
      </c>
      <c r="CN2104" s="13">
        <v>3.89</v>
      </c>
      <c r="CO2104" s="13">
        <v>8.51</v>
      </c>
      <c r="CP2104" s="13">
        <v>168</v>
      </c>
      <c r="CQ2104" s="13">
        <v>20.765000000000001</v>
      </c>
      <c r="CR2104" s="13">
        <v>168.1398611093245</v>
      </c>
      <c r="CS2104" s="13">
        <v>7.62</v>
      </c>
      <c r="CT2104" s="13">
        <v>3.2913999999999994</v>
      </c>
      <c r="CU2104" s="13">
        <v>16.154027778135099</v>
      </c>
      <c r="CV2104" s="13">
        <v>3.431261109324506</v>
      </c>
      <c r="CW2104" s="13">
        <v>21.849999999999998</v>
      </c>
      <c r="CX2104" s="12">
        <v>0.2255539990798989</v>
      </c>
      <c r="CY2104" s="12">
        <v>0.18974514059026906</v>
      </c>
      <c r="CZ2104" s="15">
        <v>7.6951881514564997</v>
      </c>
      <c r="DA2104" s="20"/>
      <c r="DB2104" s="20"/>
    </row>
    <row r="2105" spans="1:106" ht="24">
      <c r="A2105" s="8" t="s">
        <v>4177</v>
      </c>
      <c r="B2105" s="8" t="s">
        <v>4178</v>
      </c>
      <c r="C2105" s="9" t="s">
        <v>7170</v>
      </c>
      <c r="D2105" s="9" t="s">
        <v>7126</v>
      </c>
      <c r="E2105" s="10" t="s">
        <v>7127</v>
      </c>
      <c r="F2105" s="10" t="s">
        <v>7126</v>
      </c>
      <c r="G2105" s="11">
        <v>1.06</v>
      </c>
      <c r="H2105" s="11">
        <v>1.6246048109965636</v>
      </c>
      <c r="I2105" s="12">
        <v>9.0499999999999997E-2</v>
      </c>
      <c r="J2105" s="12">
        <v>0.20352673539518901</v>
      </c>
      <c r="K2105" s="12">
        <v>5.1999999999999998E-2</v>
      </c>
      <c r="L2105" s="12">
        <v>0.1085</v>
      </c>
      <c r="M2105" s="12">
        <v>7.162085E-2</v>
      </c>
      <c r="N2105" s="12">
        <v>0.1576850039237668</v>
      </c>
      <c r="O2105" s="12" t="s">
        <v>7128</v>
      </c>
      <c r="P2105" s="12" t="s">
        <v>7128</v>
      </c>
      <c r="Q2105" s="13">
        <v>29.1</v>
      </c>
      <c r="R2105" s="13">
        <v>0</v>
      </c>
      <c r="S2105" s="13">
        <v>15.5</v>
      </c>
      <c r="T2105" s="13">
        <v>15.5</v>
      </c>
      <c r="U2105" s="13">
        <v>44.6</v>
      </c>
      <c r="V2105" s="13">
        <v>2.8000000000000001E-2</v>
      </c>
      <c r="W2105" s="13">
        <v>44.572000000000003</v>
      </c>
      <c r="X2105" s="14">
        <v>6.2780269058295964E-4</v>
      </c>
      <c r="Y2105" s="15">
        <v>0.16528925619834711</v>
      </c>
      <c r="Z2105" s="14">
        <v>0.83557951482479786</v>
      </c>
      <c r="AA2105" s="14">
        <v>0.34753363228699552</v>
      </c>
      <c r="AB2105" s="14">
        <v>5.081967213114754</v>
      </c>
      <c r="AC2105" s="14">
        <v>0.53264604810996563</v>
      </c>
      <c r="AD2105" s="13">
        <v>1.2</v>
      </c>
      <c r="AE2105" s="15">
        <v>1.6591666666666669</v>
      </c>
      <c r="AF2105" s="14">
        <v>0.13784048752090222</v>
      </c>
      <c r="AG2105" s="14">
        <v>0.96959900827203049</v>
      </c>
      <c r="AH2105" s="15">
        <v>0.677762982689747</v>
      </c>
      <c r="AI2105" s="5" t="s">
        <v>7128</v>
      </c>
      <c r="AJ2105" s="15" t="s">
        <v>7128</v>
      </c>
      <c r="AK2105" s="15" t="s">
        <v>7128</v>
      </c>
      <c r="AL2105" s="15" t="s">
        <v>7128</v>
      </c>
      <c r="AM2105" s="15" t="s">
        <v>7128</v>
      </c>
      <c r="AN2105" s="15">
        <v>9.5409836065573774</v>
      </c>
      <c r="AO2105" s="15">
        <v>6.0878661087866108</v>
      </c>
      <c r="AP2105" s="15" t="s">
        <v>7128</v>
      </c>
      <c r="AQ2105" s="15" t="s">
        <v>7128</v>
      </c>
      <c r="AR2105" s="15">
        <v>2.4064355901090595</v>
      </c>
      <c r="AS2105" s="15">
        <v>9.3246861924686186</v>
      </c>
      <c r="AT2105" s="14" t="s">
        <v>7128</v>
      </c>
      <c r="AU2105" s="14">
        <v>0</v>
      </c>
      <c r="AV2105" s="12" t="s">
        <v>7128</v>
      </c>
      <c r="AW2105" s="12" t="s">
        <v>7128</v>
      </c>
      <c r="AX2105" s="12" t="s">
        <v>7128</v>
      </c>
      <c r="AY2105" s="12" t="s">
        <v>7128</v>
      </c>
      <c r="AZ2105" s="14" t="s">
        <v>7128</v>
      </c>
      <c r="BA2105" s="14" t="s">
        <v>7128</v>
      </c>
      <c r="BB2105" s="14" t="s">
        <v>7128</v>
      </c>
      <c r="BC2105" s="14" t="s">
        <v>7128</v>
      </c>
      <c r="BD2105" s="14">
        <v>-0.66736401673640167</v>
      </c>
      <c r="BE2105" s="14">
        <v>-0.2635983263598326</v>
      </c>
      <c r="BF2105" s="14">
        <v>0</v>
      </c>
      <c r="BG2105" s="14">
        <v>8.9700000000000002E-2</v>
      </c>
      <c r="BH2105" s="13">
        <v>-3.19</v>
      </c>
      <c r="BI2105" s="13">
        <v>-3.19</v>
      </c>
      <c r="BJ2105" s="13">
        <v>-1.26</v>
      </c>
      <c r="BK2105" s="13">
        <v>-1.26</v>
      </c>
      <c r="BL2105" s="13">
        <v>4.78</v>
      </c>
      <c r="BM2105" s="13">
        <v>4.78</v>
      </c>
      <c r="BN2105" s="13">
        <v>-0.161</v>
      </c>
      <c r="BO2105" s="13">
        <v>-0.161</v>
      </c>
      <c r="BP2105" s="13">
        <v>-1.26</v>
      </c>
      <c r="BQ2105" s="13">
        <v>-2.39</v>
      </c>
      <c r="BR2105" s="13">
        <v>1.236</v>
      </c>
      <c r="BS2105" s="13">
        <v>0.5</v>
      </c>
      <c r="BT2105" s="14" t="s">
        <v>7128</v>
      </c>
      <c r="BU2105" s="13">
        <v>-2.996</v>
      </c>
      <c r="BV2105" s="13">
        <v>-2.536</v>
      </c>
      <c r="BW2105" s="13">
        <v>-4.9260000000000002</v>
      </c>
      <c r="BX2105" s="13">
        <v>0</v>
      </c>
      <c r="BY2105" s="13">
        <v>0</v>
      </c>
      <c r="BZ2105" s="13">
        <v>3.05</v>
      </c>
      <c r="CA2105" s="13">
        <v>18.522000000000002</v>
      </c>
      <c r="CB2105" s="13">
        <v>0</v>
      </c>
      <c r="CC2105" s="15">
        <v>0.89100000000000001</v>
      </c>
      <c r="CD2105" s="15">
        <v>1E-3</v>
      </c>
      <c r="CE2105" s="15">
        <v>0.36</v>
      </c>
      <c r="CF2105" s="15" t="s">
        <v>7128</v>
      </c>
      <c r="CG2105" s="15" t="s">
        <v>7128</v>
      </c>
      <c r="CH2105" s="13" t="s">
        <v>7128</v>
      </c>
      <c r="CI2105" s="13" t="s">
        <v>7128</v>
      </c>
      <c r="CJ2105" s="13">
        <v>0</v>
      </c>
      <c r="CK2105" s="12">
        <f t="shared" si="64"/>
        <v>0</v>
      </c>
      <c r="CL2105" s="36">
        <f t="shared" si="65"/>
        <v>0.25807148256127849</v>
      </c>
      <c r="CM2105" s="13" t="s">
        <v>7128</v>
      </c>
      <c r="CN2105" s="13" t="s">
        <v>7128</v>
      </c>
      <c r="CO2105" s="13" t="s">
        <v>7128</v>
      </c>
      <c r="CP2105" s="13" t="s">
        <v>7128</v>
      </c>
      <c r="CQ2105" s="13" t="s">
        <v>7128</v>
      </c>
      <c r="CR2105" s="13" t="s">
        <v>7128</v>
      </c>
      <c r="CS2105" s="13" t="s">
        <v>7128</v>
      </c>
      <c r="CT2105" s="13">
        <v>0.27200000000000002</v>
      </c>
      <c r="CU2105" s="13">
        <v>-1.1160000000000001</v>
      </c>
      <c r="CV2105" s="13">
        <v>18.794</v>
      </c>
      <c r="CW2105" s="13">
        <v>1.4999999999999986E-2</v>
      </c>
      <c r="CX2105" s="12" t="s">
        <v>7128</v>
      </c>
      <c r="CY2105" s="12" t="s">
        <v>7128</v>
      </c>
      <c r="CZ2105" s="15">
        <v>2971.4666666666699</v>
      </c>
      <c r="DA2105" s="20"/>
      <c r="DB2105" s="20"/>
    </row>
    <row r="2106" spans="1:106">
      <c r="A2106" s="8" t="s">
        <v>4291</v>
      </c>
      <c r="B2106" s="8" t="s">
        <v>4292</v>
      </c>
      <c r="C2106" s="9" t="s">
        <v>7140</v>
      </c>
      <c r="D2106" s="9" t="s">
        <v>7126</v>
      </c>
      <c r="E2106" s="10" t="s">
        <v>7127</v>
      </c>
      <c r="F2106" s="10" t="s">
        <v>7126</v>
      </c>
      <c r="G2106" s="11">
        <v>0.69</v>
      </c>
      <c r="H2106" s="11">
        <v>1.0681849790090807</v>
      </c>
      <c r="I2106" s="12">
        <v>9.0499999999999997E-2</v>
      </c>
      <c r="J2106" s="12">
        <v>0.15317074060032179</v>
      </c>
      <c r="K2106" s="12">
        <v>6.2E-2</v>
      </c>
      <c r="L2106" s="12">
        <v>0.11849999999999999</v>
      </c>
      <c r="M2106" s="12">
        <v>7.8221849999999996E-2</v>
      </c>
      <c r="N2106" s="12">
        <v>0.12586466612855823</v>
      </c>
      <c r="O2106" s="12">
        <v>-8.0372306158051743E-2</v>
      </c>
      <c r="P2106" s="12">
        <v>-9.1134114080831732E-2</v>
      </c>
      <c r="Q2106" s="13">
        <v>8.34</v>
      </c>
      <c r="R2106" s="13">
        <v>0</v>
      </c>
      <c r="S2106" s="13">
        <v>4.78</v>
      </c>
      <c r="T2106" s="13">
        <v>4.78</v>
      </c>
      <c r="U2106" s="13">
        <v>13.120000000000001</v>
      </c>
      <c r="V2106" s="13">
        <v>0.21199999999999999</v>
      </c>
      <c r="W2106" s="13">
        <v>12.908000000000001</v>
      </c>
      <c r="X2106" s="14">
        <v>1.6158536585365851E-2</v>
      </c>
      <c r="Y2106" s="15">
        <v>0.23148148148148145</v>
      </c>
      <c r="Z2106" s="14">
        <v>0.47562189054726367</v>
      </c>
      <c r="AA2106" s="14">
        <v>0.36432926829268292</v>
      </c>
      <c r="AB2106" s="14">
        <v>0.90702087286527522</v>
      </c>
      <c r="AC2106" s="14">
        <v>0.57314148681055155</v>
      </c>
      <c r="AD2106" s="13">
        <v>0.77600000000000002</v>
      </c>
      <c r="AE2106" s="15">
        <v>2.3577222222222227</v>
      </c>
      <c r="AF2106" s="14">
        <v>0.11832159566199232</v>
      </c>
      <c r="AG2106" s="14">
        <v>1.0065787173816632</v>
      </c>
      <c r="AH2106" s="15">
        <v>0.74426229508196717</v>
      </c>
      <c r="AI2106" s="5">
        <v>1.5646258503401362</v>
      </c>
      <c r="AJ2106" s="15">
        <v>22.419354838709676</v>
      </c>
      <c r="AK2106" s="15">
        <v>22.419354838709676</v>
      </c>
      <c r="AL2106" s="15" t="s">
        <v>7128</v>
      </c>
      <c r="AM2106" s="15" t="s">
        <v>7128</v>
      </c>
      <c r="AN2106" s="15">
        <v>1.5825426944971539</v>
      </c>
      <c r="AO2106" s="15">
        <v>2.0798004987531171</v>
      </c>
      <c r="AP2106" s="15">
        <v>56.121739130434783</v>
      </c>
      <c r="AQ2106" s="15">
        <v>29.94895591647332</v>
      </c>
      <c r="AR2106" s="15">
        <v>1.3120552957918277</v>
      </c>
      <c r="AS2106" s="15">
        <v>3.2189526184538657</v>
      </c>
      <c r="AT2106" s="14">
        <v>0</v>
      </c>
      <c r="AU2106" s="14">
        <v>0</v>
      </c>
      <c r="AV2106" s="12">
        <v>1.0290000000000001</v>
      </c>
      <c r="AW2106" s="12">
        <v>-0.17</v>
      </c>
      <c r="AX2106" s="12">
        <v>-0.14199999999999999</v>
      </c>
      <c r="AY2106" s="12">
        <v>-0.22800000000000001</v>
      </c>
      <c r="AZ2106" s="14" t="s">
        <v>7128</v>
      </c>
      <c r="BA2106" s="14" t="s">
        <v>7128</v>
      </c>
      <c r="BB2106" s="14">
        <v>7.2798434442270049E-2</v>
      </c>
      <c r="BC2106" s="14">
        <v>3.4730552047726501E-2</v>
      </c>
      <c r="BD2106" s="14">
        <v>9.2768079800498754E-2</v>
      </c>
      <c r="BE2106" s="14">
        <v>5.7356608478803001E-2</v>
      </c>
      <c r="BF2106" s="14">
        <v>4.3701799485861184E-2</v>
      </c>
      <c r="BG2106" s="14">
        <v>1.21E-2</v>
      </c>
      <c r="BH2106" s="13">
        <v>0.372</v>
      </c>
      <c r="BI2106" s="13">
        <v>0.372</v>
      </c>
      <c r="BJ2106" s="13">
        <v>0.23</v>
      </c>
      <c r="BK2106" s="13">
        <v>0.23</v>
      </c>
      <c r="BL2106" s="13">
        <v>4.01</v>
      </c>
      <c r="BM2106" s="13">
        <v>4.01</v>
      </c>
      <c r="BN2106" s="13">
        <v>0.43099999999999999</v>
      </c>
      <c r="BO2106" s="13">
        <v>0.43099999999999999</v>
      </c>
      <c r="BP2106" s="13">
        <v>0.21994858611825194</v>
      </c>
      <c r="BQ2106" s="13">
        <v>0</v>
      </c>
      <c r="BR2106" s="13">
        <v>0</v>
      </c>
      <c r="BS2106" s="13">
        <v>-0.17699999999999999</v>
      </c>
      <c r="BT2106" s="14">
        <v>-0.80473352033660583</v>
      </c>
      <c r="BU2106" s="13">
        <v>0.3969485861182519</v>
      </c>
      <c r="BV2106" s="13">
        <v>0.54899999999999993</v>
      </c>
      <c r="BW2106" s="13">
        <v>0.54899999999999993</v>
      </c>
      <c r="BX2106" s="13">
        <v>5.1100000000000003</v>
      </c>
      <c r="BY2106" s="13">
        <v>6.3330000000000002</v>
      </c>
      <c r="BZ2106" s="13">
        <v>5.27</v>
      </c>
      <c r="CA2106" s="13">
        <v>9.838000000000001</v>
      </c>
      <c r="CB2106" s="13">
        <v>0</v>
      </c>
      <c r="CC2106" s="15">
        <v>0.79400000000000004</v>
      </c>
      <c r="CD2106" s="15">
        <v>0.96</v>
      </c>
      <c r="CE2106" s="15">
        <v>0.36</v>
      </c>
      <c r="CF2106" s="15">
        <v>1.2036197652209675</v>
      </c>
      <c r="CG2106" s="15">
        <v>1.1538878556488184</v>
      </c>
      <c r="CH2106" s="13">
        <v>0.85760000000000003</v>
      </c>
      <c r="CI2106" s="13">
        <v>0.84700000000000009</v>
      </c>
      <c r="CJ2106" s="13">
        <v>0</v>
      </c>
      <c r="CK2106" s="12">
        <f t="shared" si="64"/>
        <v>0</v>
      </c>
      <c r="CL2106" s="36">
        <f t="shared" si="65"/>
        <v>0.40760317137629593</v>
      </c>
      <c r="CM2106" s="13">
        <v>0.38900000000000001</v>
      </c>
      <c r="CN2106" s="13">
        <v>1.7000000000000001E-2</v>
      </c>
      <c r="CO2106" s="13">
        <v>0.372</v>
      </c>
      <c r="CP2106" s="13">
        <v>8.34</v>
      </c>
      <c r="CQ2106" s="13">
        <v>0.43099999999999999</v>
      </c>
      <c r="CR2106" s="13">
        <v>12.908000000000001</v>
      </c>
      <c r="CS2106" s="13" t="s">
        <v>7128</v>
      </c>
      <c r="CT2106" s="13">
        <v>0</v>
      </c>
      <c r="CU2106" s="13">
        <v>0.23</v>
      </c>
      <c r="CV2106" s="13">
        <v>9.838000000000001</v>
      </c>
      <c r="CW2106" s="13">
        <v>0.43099999999999999</v>
      </c>
      <c r="CX2106" s="12">
        <v>7.2798434442270049E-2</v>
      </c>
      <c r="CY2106" s="12">
        <v>3.4730552047726501E-2</v>
      </c>
      <c r="CZ2106" s="15">
        <v>29.94895591647332</v>
      </c>
      <c r="DA2106" s="20"/>
      <c r="DB2106" s="20"/>
    </row>
    <row r="2107" spans="1:106">
      <c r="A2107" s="8" t="s">
        <v>69</v>
      </c>
      <c r="B2107" s="8" t="s">
        <v>70</v>
      </c>
      <c r="C2107" s="9" t="s">
        <v>7137</v>
      </c>
      <c r="D2107" s="9" t="s">
        <v>7126</v>
      </c>
      <c r="E2107" s="10" t="s">
        <v>7127</v>
      </c>
      <c r="F2107" s="10" t="s">
        <v>7126</v>
      </c>
      <c r="G2107" s="11">
        <v>0.51</v>
      </c>
      <c r="H2107" s="11">
        <v>0.51</v>
      </c>
      <c r="I2107" s="12">
        <v>9.0499999999999997E-2</v>
      </c>
      <c r="J2107" s="12">
        <v>0.102655</v>
      </c>
      <c r="K2107" s="12">
        <v>3.2000000000000001E-2</v>
      </c>
      <c r="L2107" s="12">
        <v>8.8499999999999995E-2</v>
      </c>
      <c r="M2107" s="12">
        <v>5.8418850000000001E-2</v>
      </c>
      <c r="N2107" s="12">
        <v>0.102655</v>
      </c>
      <c r="O2107" s="12">
        <v>9.8043562669615059E-2</v>
      </c>
      <c r="P2107" s="12">
        <v>6.0035753841686385E-2</v>
      </c>
      <c r="Q2107" s="13">
        <v>17362.5</v>
      </c>
      <c r="R2107" s="13">
        <v>0</v>
      </c>
      <c r="S2107" s="13">
        <v>0</v>
      </c>
      <c r="T2107" s="13">
        <v>0</v>
      </c>
      <c r="U2107" s="13">
        <v>17362.5</v>
      </c>
      <c r="V2107" s="13">
        <v>0</v>
      </c>
      <c r="W2107" s="13">
        <v>17362.5</v>
      </c>
      <c r="X2107" s="14">
        <v>0</v>
      </c>
      <c r="Y2107" s="15">
        <v>0.1667576253714147</v>
      </c>
      <c r="Z2107" s="14" t="s">
        <v>7128</v>
      </c>
      <c r="AA2107" s="14">
        <v>0</v>
      </c>
      <c r="AB2107" s="14" t="s">
        <v>7128</v>
      </c>
      <c r="AC2107" s="14">
        <v>0</v>
      </c>
      <c r="AD2107" s="13">
        <v>2.11</v>
      </c>
      <c r="AE2107" s="15">
        <v>1.8598055555555555</v>
      </c>
      <c r="AF2107" s="14">
        <v>0.27202941017470889</v>
      </c>
      <c r="AG2107" s="14">
        <v>0.36172559407015337</v>
      </c>
      <c r="AH2107" s="15">
        <v>0.12967032967032965</v>
      </c>
      <c r="AI2107" s="5">
        <v>3.3465242514445808</v>
      </c>
      <c r="AJ2107" s="15">
        <v>10.869224990609741</v>
      </c>
      <c r="AK2107" s="15">
        <v>10.869224990609741</v>
      </c>
      <c r="AL2107" s="15">
        <v>12.710843373493974</v>
      </c>
      <c r="AM2107" s="15" t="s">
        <v>7128</v>
      </c>
      <c r="AN2107" s="15" t="s">
        <v>7128</v>
      </c>
      <c r="AO2107" s="15">
        <v>1.357718173287457</v>
      </c>
      <c r="AP2107" s="15">
        <v>9.0846065299288394</v>
      </c>
      <c r="AQ2107" s="15">
        <v>6.4925959165357865</v>
      </c>
      <c r="AR2107" s="15" t="s">
        <v>7128</v>
      </c>
      <c r="AS2107" s="15">
        <v>1.357718173287457</v>
      </c>
      <c r="AT2107" s="14">
        <v>0.20647301865531487</v>
      </c>
      <c r="AU2107" s="14">
        <v>1.8996112311015119E-2</v>
      </c>
      <c r="AV2107" s="12">
        <v>5.8599999999999998E-3</v>
      </c>
      <c r="AW2107" s="12">
        <v>2.4700000000000003E-2</v>
      </c>
      <c r="AX2107" s="12">
        <v>6.6600000000000006E-2</v>
      </c>
      <c r="AY2107" s="12">
        <v>0.106</v>
      </c>
      <c r="AZ2107" s="14" t="s">
        <v>7128</v>
      </c>
      <c r="BA2107" s="14">
        <v>0.107</v>
      </c>
      <c r="BB2107" s="14">
        <v>0.20069856266961505</v>
      </c>
      <c r="BC2107" s="14">
        <v>0.16269075384168638</v>
      </c>
      <c r="BD2107" s="14">
        <v>0.12491398185799188</v>
      </c>
      <c r="BE2107" s="14">
        <v>0.1494526118235846</v>
      </c>
      <c r="BF2107" s="14">
        <v>4.4362071027143374E-2</v>
      </c>
      <c r="BG2107" s="14">
        <v>0.151</v>
      </c>
      <c r="BH2107" s="13">
        <v>1597.4</v>
      </c>
      <c r="BI2107" s="13">
        <v>1597.4</v>
      </c>
      <c r="BJ2107" s="13">
        <v>1911.2</v>
      </c>
      <c r="BK2107" s="13">
        <v>1911.2</v>
      </c>
      <c r="BL2107" s="13">
        <v>12788</v>
      </c>
      <c r="BM2107" s="13">
        <v>12788</v>
      </c>
      <c r="BN2107" s="13">
        <v>2674.2</v>
      </c>
      <c r="BO2107" s="13">
        <v>2674.2</v>
      </c>
      <c r="BP2107" s="13">
        <v>1826.4152098529237</v>
      </c>
      <c r="BQ2107" s="13">
        <v>0</v>
      </c>
      <c r="BR2107" s="13">
        <v>0</v>
      </c>
      <c r="BS2107" s="13">
        <v>-890.1</v>
      </c>
      <c r="BT2107" s="14">
        <v>-0.48734810967308873</v>
      </c>
      <c r="BU2107" s="13">
        <v>2716.5152098529238</v>
      </c>
      <c r="BV2107" s="13">
        <v>2487.5</v>
      </c>
      <c r="BW2107" s="13">
        <v>2487.5</v>
      </c>
      <c r="BX2107" s="13">
        <v>7959.2</v>
      </c>
      <c r="BY2107" s="13">
        <v>11226.3</v>
      </c>
      <c r="BZ2107" s="13">
        <v>0</v>
      </c>
      <c r="CA2107" s="13">
        <v>0</v>
      </c>
      <c r="CB2107" s="13">
        <v>-329.82</v>
      </c>
      <c r="CC2107" s="15">
        <v>0.65600000000000003</v>
      </c>
      <c r="CD2107" s="15">
        <v>0.69699999999999995</v>
      </c>
      <c r="CE2107" s="15">
        <v>0.36</v>
      </c>
      <c r="CF2107" s="15" t="s">
        <v>7128</v>
      </c>
      <c r="CG2107" s="15" t="s">
        <v>7128</v>
      </c>
      <c r="CH2107" s="13" t="s">
        <v>7128</v>
      </c>
      <c r="CI2107" s="13" t="s">
        <v>7128</v>
      </c>
      <c r="CJ2107" s="13">
        <v>-329.82</v>
      </c>
      <c r="CK2107" s="12">
        <f t="shared" si="64"/>
        <v>0.13259095477386934</v>
      </c>
      <c r="CL2107" s="36" t="str">
        <f t="shared" si="65"/>
        <v>NA</v>
      </c>
      <c r="CM2107" s="13">
        <v>1672.6</v>
      </c>
      <c r="CN2107" s="13">
        <v>74.2</v>
      </c>
      <c r="CO2107" s="13">
        <v>1597.4</v>
      </c>
      <c r="CP2107" s="13">
        <v>17362.5</v>
      </c>
      <c r="CQ2107" s="13">
        <v>2674.2</v>
      </c>
      <c r="CR2107" s="13">
        <v>17362.5</v>
      </c>
      <c r="CS2107" s="13">
        <v>2487.5</v>
      </c>
      <c r="CT2107" s="13">
        <v>25.607999999999997</v>
      </c>
      <c r="CU2107" s="13">
        <v>1903.366</v>
      </c>
      <c r="CV2107" s="13">
        <v>25.607999999999997</v>
      </c>
      <c r="CW2107" s="13">
        <v>2674.2</v>
      </c>
      <c r="CX2107" s="12">
        <v>0.19907379112935464</v>
      </c>
      <c r="CY2107" s="12">
        <v>0.16165513816122123</v>
      </c>
      <c r="CZ2107" s="15">
        <v>6.4925959165357865</v>
      </c>
      <c r="DA2107" s="20" t="s">
        <v>7217</v>
      </c>
      <c r="DB2107" s="20" t="s">
        <v>7217</v>
      </c>
    </row>
    <row r="2108" spans="1:106" ht="24">
      <c r="A2108" s="8" t="s">
        <v>6935</v>
      </c>
      <c r="B2108" s="8" t="s">
        <v>6936</v>
      </c>
      <c r="C2108" s="9" t="s">
        <v>7142</v>
      </c>
      <c r="D2108" s="9" t="s">
        <v>7126</v>
      </c>
      <c r="E2108" s="10" t="s">
        <v>7127</v>
      </c>
      <c r="F2108" s="10" t="s">
        <v>7126</v>
      </c>
      <c r="G2108" s="11">
        <v>0.1</v>
      </c>
      <c r="H2108" s="11">
        <v>0.1</v>
      </c>
      <c r="I2108" s="12">
        <v>9.0499999999999997E-2</v>
      </c>
      <c r="J2108" s="12">
        <v>6.5549999999999997E-2</v>
      </c>
      <c r="K2108" s="12">
        <v>4.7E-2</v>
      </c>
      <c r="L2108" s="12">
        <v>0.10350000000000001</v>
      </c>
      <c r="M2108" s="12">
        <v>6.8320350000000002E-2</v>
      </c>
      <c r="N2108" s="12">
        <v>6.5549999999999997E-2</v>
      </c>
      <c r="O2108" s="12">
        <v>-6.5549999999999997E-2</v>
      </c>
      <c r="P2108" s="12">
        <v>-6.5549999999999997E-2</v>
      </c>
      <c r="Q2108" s="13">
        <v>0.32100000000000001</v>
      </c>
      <c r="R2108" s="13">
        <v>0</v>
      </c>
      <c r="S2108" s="13">
        <v>0</v>
      </c>
      <c r="T2108" s="13">
        <v>0</v>
      </c>
      <c r="U2108" s="13">
        <v>0.32100000000000001</v>
      </c>
      <c r="V2108" s="13">
        <v>0</v>
      </c>
      <c r="W2108" s="13">
        <v>0.32100000000000001</v>
      </c>
      <c r="X2108" s="14">
        <v>0</v>
      </c>
      <c r="Y2108" s="15">
        <v>8.3333333333333329E-2</v>
      </c>
      <c r="Z2108" s="14" t="s">
        <v>7128</v>
      </c>
      <c r="AA2108" s="14">
        <v>0</v>
      </c>
      <c r="AB2108" s="14" t="s">
        <v>7128</v>
      </c>
      <c r="AC2108" s="14">
        <v>0</v>
      </c>
      <c r="AD2108" s="13">
        <v>2.7E-2</v>
      </c>
      <c r="AE2108" s="15">
        <v>-0.27411111111111119</v>
      </c>
      <c r="AF2108" s="14">
        <v>3.1622776601683791E-2</v>
      </c>
      <c r="AG2108" s="14" t="s">
        <v>7128</v>
      </c>
      <c r="AH2108" s="15">
        <v>0.64102564102564108</v>
      </c>
      <c r="AI2108" s="5" t="s">
        <v>7128</v>
      </c>
      <c r="AJ2108" s="15" t="s">
        <v>7128</v>
      </c>
      <c r="AK2108" s="15" t="s">
        <v>7128</v>
      </c>
      <c r="AL2108" s="15" t="s">
        <v>7128</v>
      </c>
      <c r="AM2108" s="15" t="s">
        <v>7128</v>
      </c>
      <c r="AN2108" s="15" t="s">
        <v>7128</v>
      </c>
      <c r="AO2108" s="15" t="s">
        <v>7128</v>
      </c>
      <c r="AP2108" s="15" t="s">
        <v>7128</v>
      </c>
      <c r="AQ2108" s="15" t="s">
        <v>7128</v>
      </c>
      <c r="AR2108" s="15" t="s">
        <v>7128</v>
      </c>
      <c r="AS2108" s="15" t="s">
        <v>7128</v>
      </c>
      <c r="AT2108" s="14" t="s">
        <v>7128</v>
      </c>
      <c r="AU2108" s="14">
        <v>0</v>
      </c>
      <c r="AV2108" s="12" t="s">
        <v>7128</v>
      </c>
      <c r="AW2108" s="12" t="s">
        <v>7128</v>
      </c>
      <c r="AX2108" s="12" t="s">
        <v>7128</v>
      </c>
      <c r="AY2108" s="12" t="s">
        <v>7128</v>
      </c>
      <c r="AZ2108" s="14" t="s">
        <v>7128</v>
      </c>
      <c r="BA2108" s="14" t="s">
        <v>7128</v>
      </c>
      <c r="BB2108" s="14">
        <v>0</v>
      </c>
      <c r="BC2108" s="14">
        <v>0</v>
      </c>
      <c r="BD2108" s="14" t="s">
        <v>7128</v>
      </c>
      <c r="BE2108" s="14" t="s">
        <v>7128</v>
      </c>
      <c r="BF2108" s="14">
        <v>0</v>
      </c>
      <c r="BG2108" s="14" t="s">
        <v>7128</v>
      </c>
      <c r="BH2108" s="13">
        <v>-0.41699999999999998</v>
      </c>
      <c r="BI2108" s="13">
        <v>0</v>
      </c>
      <c r="BJ2108" s="13">
        <v>0</v>
      </c>
      <c r="BK2108" s="13">
        <v>0</v>
      </c>
      <c r="BL2108" s="13">
        <v>0</v>
      </c>
      <c r="BM2108" s="13">
        <v>0</v>
      </c>
      <c r="BN2108" s="13">
        <v>2.5999999999999999E-2</v>
      </c>
      <c r="BO2108" s="13">
        <v>0</v>
      </c>
      <c r="BP2108" s="13">
        <v>0</v>
      </c>
      <c r="BQ2108" s="13">
        <v>0</v>
      </c>
      <c r="BR2108" s="13">
        <v>0</v>
      </c>
      <c r="BS2108" s="13">
        <v>0</v>
      </c>
      <c r="BT2108" s="14" t="s">
        <v>7128</v>
      </c>
      <c r="BU2108" s="13">
        <v>0</v>
      </c>
      <c r="BV2108" s="13">
        <v>0</v>
      </c>
      <c r="BW2108" s="13">
        <v>0</v>
      </c>
      <c r="BX2108" s="13">
        <v>2.58</v>
      </c>
      <c r="BY2108" s="13">
        <v>5.8000000000000007</v>
      </c>
      <c r="BZ2108" s="13">
        <v>0</v>
      </c>
      <c r="CA2108" s="13">
        <v>0</v>
      </c>
      <c r="CB2108" s="13">
        <v>0</v>
      </c>
      <c r="CC2108" s="15">
        <v>-0.23200000000000001</v>
      </c>
      <c r="CD2108" s="15">
        <v>0.17199999999999999</v>
      </c>
      <c r="CE2108" s="15">
        <v>0.36</v>
      </c>
      <c r="CF2108" s="15">
        <v>1.7225156807403819</v>
      </c>
      <c r="CG2108" s="15">
        <v>0.86907819159657618</v>
      </c>
      <c r="CH2108" s="13">
        <v>2.4800000000000003E-2</v>
      </c>
      <c r="CI2108" s="13">
        <v>-0.26900000000000002</v>
      </c>
      <c r="CJ2108" s="13">
        <v>0</v>
      </c>
      <c r="CK2108" s="12">
        <f t="shared" si="64"/>
        <v>0</v>
      </c>
      <c r="CL2108" s="36" t="str">
        <f t="shared" si="65"/>
        <v>NA</v>
      </c>
      <c r="CM2108" s="13" t="s">
        <v>7128</v>
      </c>
      <c r="CN2108" s="13" t="s">
        <v>7128</v>
      </c>
      <c r="CO2108" s="13" t="s">
        <v>7128</v>
      </c>
      <c r="CP2108" s="13" t="s">
        <v>7128</v>
      </c>
      <c r="CQ2108" s="13" t="s">
        <v>7128</v>
      </c>
      <c r="CR2108" s="13" t="s">
        <v>7128</v>
      </c>
      <c r="CS2108" s="13" t="s">
        <v>7128</v>
      </c>
      <c r="CT2108" s="13">
        <v>0</v>
      </c>
      <c r="CU2108" s="13">
        <v>0</v>
      </c>
      <c r="CV2108" s="13">
        <v>0</v>
      </c>
      <c r="CW2108" s="13">
        <v>2.5999999999999999E-2</v>
      </c>
      <c r="CX2108" s="12">
        <v>0</v>
      </c>
      <c r="CY2108" s="12">
        <v>0</v>
      </c>
      <c r="CZ2108" s="15">
        <v>12.346153846153847</v>
      </c>
      <c r="DA2108" s="20"/>
      <c r="DB2108" s="20"/>
    </row>
    <row r="2109" spans="1:106">
      <c r="A2109" s="8" t="s">
        <v>3445</v>
      </c>
      <c r="B2109" s="8" t="s">
        <v>3446</v>
      </c>
      <c r="C2109" s="9" t="s">
        <v>7134</v>
      </c>
      <c r="D2109" s="9" t="s">
        <v>7126</v>
      </c>
      <c r="E2109" s="10" t="s">
        <v>7127</v>
      </c>
      <c r="F2109" s="10" t="s">
        <v>7126</v>
      </c>
      <c r="G2109" s="11">
        <v>0.89</v>
      </c>
      <c r="H2109" s="11">
        <v>2.5060526315789473</v>
      </c>
      <c r="I2109" s="12">
        <v>9.0499999999999997E-2</v>
      </c>
      <c r="J2109" s="12">
        <v>0.28329776315789473</v>
      </c>
      <c r="K2109" s="12">
        <v>5.1999999999999998E-2</v>
      </c>
      <c r="L2109" s="12">
        <v>0.1085</v>
      </c>
      <c r="M2109" s="12">
        <v>7.162085E-2</v>
      </c>
      <c r="N2109" s="12">
        <v>0.14679582850467288</v>
      </c>
      <c r="O2109" s="12">
        <v>-0.29000411236424395</v>
      </c>
      <c r="P2109" s="12">
        <v>-0.14869389190191731</v>
      </c>
      <c r="Q2109" s="13">
        <v>1.52</v>
      </c>
      <c r="R2109" s="13">
        <v>0</v>
      </c>
      <c r="S2109" s="13">
        <v>2.76</v>
      </c>
      <c r="T2109" s="13">
        <v>2.76</v>
      </c>
      <c r="U2109" s="13">
        <v>4.2799999999999994</v>
      </c>
      <c r="V2109" s="13">
        <v>1.86</v>
      </c>
      <c r="W2109" s="13">
        <v>2.419999999999999</v>
      </c>
      <c r="X2109" s="14">
        <v>0.43457943925233655</v>
      </c>
      <c r="Y2109" s="15">
        <v>0.11812297734627832</v>
      </c>
      <c r="Z2109" s="14">
        <v>2.714932126696832E-2</v>
      </c>
      <c r="AA2109" s="14">
        <v>0.64485981308411222</v>
      </c>
      <c r="AB2109" s="14">
        <v>2.7906976744186043E-2</v>
      </c>
      <c r="AC2109" s="14">
        <v>1.8157894736842104</v>
      </c>
      <c r="AD2109" s="13">
        <v>0.01</v>
      </c>
      <c r="AE2109" s="15">
        <v>3.0532222222222223</v>
      </c>
      <c r="AF2109" s="14">
        <v>0.20248456731316589</v>
      </c>
      <c r="AG2109" s="14">
        <v>0.94822041278360591</v>
      </c>
      <c r="AH2109" s="15">
        <v>0.33333333333333331</v>
      </c>
      <c r="AI2109" s="5" t="s">
        <v>7128</v>
      </c>
      <c r="AJ2109" s="15" t="s">
        <v>7128</v>
      </c>
      <c r="AK2109" s="15" t="s">
        <v>7128</v>
      </c>
      <c r="AL2109" s="15" t="s">
        <v>7128</v>
      </c>
      <c r="AM2109" s="15" t="s">
        <v>7128</v>
      </c>
      <c r="AN2109" s="15">
        <v>1.5369059656218402E-2</v>
      </c>
      <c r="AO2109" s="15">
        <v>0.11603053435114505</v>
      </c>
      <c r="AP2109" s="15" t="s">
        <v>7128</v>
      </c>
      <c r="AQ2109" s="15" t="s">
        <v>7128</v>
      </c>
      <c r="AR2109" s="15">
        <v>2.4248496993987963E-2</v>
      </c>
      <c r="AS2109" s="15">
        <v>0.18473282442748085</v>
      </c>
      <c r="AT2109" s="14" t="s">
        <v>7128</v>
      </c>
      <c r="AU2109" s="14">
        <v>0</v>
      </c>
      <c r="AV2109" s="12" t="s">
        <v>7128</v>
      </c>
      <c r="AW2109" s="12" t="s">
        <v>7128</v>
      </c>
      <c r="AX2109" s="12">
        <v>-0.17100000000000001</v>
      </c>
      <c r="AY2109" s="12">
        <v>-0.159</v>
      </c>
      <c r="AZ2109" s="14" t="s">
        <v>7128</v>
      </c>
      <c r="BA2109" s="14" t="s">
        <v>7128</v>
      </c>
      <c r="BB2109" s="14">
        <v>-6.7063492063492072E-3</v>
      </c>
      <c r="BC2109" s="14">
        <v>-1.8980633972444361E-3</v>
      </c>
      <c r="BD2109" s="14">
        <v>-5.160305343511451E-2</v>
      </c>
      <c r="BE2109" s="14">
        <v>-1.5038167938931299E-2</v>
      </c>
      <c r="BF2109" s="14">
        <v>0</v>
      </c>
      <c r="BG2109" s="14">
        <v>1.1200000000000002E-2</v>
      </c>
      <c r="BH2109" s="13">
        <v>-0.67600000000000005</v>
      </c>
      <c r="BI2109" s="13">
        <v>-0.67600000000000005</v>
      </c>
      <c r="BJ2109" s="13">
        <v>-0.19700000000000001</v>
      </c>
      <c r="BK2109" s="13">
        <v>-0.19700000000000001</v>
      </c>
      <c r="BL2109" s="13">
        <v>13.1</v>
      </c>
      <c r="BM2109" s="13">
        <v>13.1</v>
      </c>
      <c r="BN2109" s="13">
        <v>-6.0999999999999999E-2</v>
      </c>
      <c r="BO2109" s="13">
        <v>-6.0999999999999999E-2</v>
      </c>
      <c r="BP2109" s="13">
        <v>-0.19700000000000001</v>
      </c>
      <c r="BQ2109" s="13">
        <v>0</v>
      </c>
      <c r="BR2109" s="13">
        <v>0</v>
      </c>
      <c r="BS2109" s="13">
        <v>-1.1499999999999999</v>
      </c>
      <c r="BT2109" s="14" t="s">
        <v>7128</v>
      </c>
      <c r="BU2109" s="13">
        <v>0.95299999999999985</v>
      </c>
      <c r="BV2109" s="13">
        <v>0.47399999999999987</v>
      </c>
      <c r="BW2109" s="13">
        <v>0.47399999999999987</v>
      </c>
      <c r="BX2109" s="13">
        <v>100.8</v>
      </c>
      <c r="BY2109" s="13">
        <v>103.78999999999999</v>
      </c>
      <c r="BZ2109" s="13">
        <v>98.9</v>
      </c>
      <c r="CA2109" s="13">
        <v>99.800000000000011</v>
      </c>
      <c r="CB2109" s="13">
        <v>0</v>
      </c>
      <c r="CC2109" s="15">
        <v>1.28</v>
      </c>
      <c r="CD2109" s="15">
        <v>0.73199999999999998</v>
      </c>
      <c r="CE2109" s="15">
        <v>0.36</v>
      </c>
      <c r="CF2109" s="15" t="s">
        <v>7128</v>
      </c>
      <c r="CG2109" s="15" t="s">
        <v>7128</v>
      </c>
      <c r="CH2109" s="13" t="s">
        <v>7128</v>
      </c>
      <c r="CI2109" s="13" t="s">
        <v>7128</v>
      </c>
      <c r="CJ2109" s="13">
        <v>0</v>
      </c>
      <c r="CK2109" s="12">
        <f t="shared" si="64"/>
        <v>0</v>
      </c>
      <c r="CL2109" s="36">
        <f t="shared" si="65"/>
        <v>0.13126252505010019</v>
      </c>
      <c r="CM2109" s="13" t="s">
        <v>7128</v>
      </c>
      <c r="CN2109" s="13" t="s">
        <v>7128</v>
      </c>
      <c r="CO2109" s="13" t="s">
        <v>7128</v>
      </c>
      <c r="CP2109" s="13" t="s">
        <v>7128</v>
      </c>
      <c r="CQ2109" s="13" t="s">
        <v>7128</v>
      </c>
      <c r="CR2109" s="13" t="s">
        <v>7128</v>
      </c>
      <c r="CS2109" s="13" t="s">
        <v>7128</v>
      </c>
      <c r="CT2109" s="13">
        <v>0</v>
      </c>
      <c r="CU2109" s="13">
        <v>-0.19700000000000001</v>
      </c>
      <c r="CV2109" s="13">
        <v>99.800000000000011</v>
      </c>
      <c r="CW2109" s="13">
        <v>-6.0999999999999999E-2</v>
      </c>
      <c r="CX2109" s="12">
        <v>-6.7063492063492072E-3</v>
      </c>
      <c r="CY2109" s="12">
        <v>-1.8980633972444361E-3</v>
      </c>
      <c r="CZ2109" s="15" t="s">
        <v>7128</v>
      </c>
      <c r="DA2109" s="20"/>
      <c r="DB2109" s="20"/>
    </row>
    <row r="2110" spans="1:106" ht="24">
      <c r="A2110" s="8" t="s">
        <v>2135</v>
      </c>
      <c r="B2110" s="8" t="s">
        <v>2136</v>
      </c>
      <c r="C2110" s="9" t="s">
        <v>7178</v>
      </c>
      <c r="D2110" s="9" t="s">
        <v>7126</v>
      </c>
      <c r="E2110" s="10" t="s">
        <v>7127</v>
      </c>
      <c r="F2110" s="10" t="s">
        <v>7126</v>
      </c>
      <c r="G2110" s="11">
        <v>1.1000000000000001</v>
      </c>
      <c r="H2110" s="11">
        <v>1.1040566040644353</v>
      </c>
      <c r="I2110" s="12">
        <v>9.0499999999999997E-2</v>
      </c>
      <c r="J2110" s="12">
        <v>0.15641712266783139</v>
      </c>
      <c r="K2110" s="12">
        <v>4.1999999999999996E-2</v>
      </c>
      <c r="L2110" s="12">
        <v>9.8500000000000004E-2</v>
      </c>
      <c r="M2110" s="12">
        <v>6.5019850000000004E-2</v>
      </c>
      <c r="N2110" s="12">
        <v>0.1559599610155164</v>
      </c>
      <c r="O2110" s="12">
        <v>-1.7774054821223711E-2</v>
      </c>
      <c r="P2110" s="12">
        <v>-4.5097764290522313E-2</v>
      </c>
      <c r="Q2110" s="13">
        <v>143.19999999999999</v>
      </c>
      <c r="R2110" s="13">
        <v>0.47787539800050793</v>
      </c>
      <c r="S2110" s="13">
        <v>0.24199999999999999</v>
      </c>
      <c r="T2110" s="13">
        <v>0.71987539800050793</v>
      </c>
      <c r="U2110" s="13">
        <v>143.9198753980005</v>
      </c>
      <c r="V2110" s="13">
        <v>0</v>
      </c>
      <c r="W2110" s="13">
        <v>143.9198753980005</v>
      </c>
      <c r="X2110" s="14">
        <v>0</v>
      </c>
      <c r="Y2110" s="15">
        <v>0.44753086419753091</v>
      </c>
      <c r="Z2110" s="14">
        <v>1.0340084550355037E-2</v>
      </c>
      <c r="AA2110" s="14">
        <v>5.0019178797212141E-3</v>
      </c>
      <c r="AB2110" s="14">
        <v>1.0448118984042205E-2</v>
      </c>
      <c r="AC2110" s="14">
        <v>5.027062835199078E-3</v>
      </c>
      <c r="AD2110" s="13">
        <v>4.42</v>
      </c>
      <c r="AE2110" s="15">
        <v>1.3454722222222224</v>
      </c>
      <c r="AF2110" s="14">
        <v>0.1</v>
      </c>
      <c r="AG2110" s="14">
        <v>0.73199999999999998</v>
      </c>
      <c r="AH2110" s="15">
        <v>0.375</v>
      </c>
      <c r="AI2110" s="5" t="s">
        <v>7128</v>
      </c>
      <c r="AJ2110" s="15">
        <v>13.769230769230768</v>
      </c>
      <c r="AK2110" s="15">
        <v>15.234042553191488</v>
      </c>
      <c r="AL2110" s="15">
        <v>12.886297376093292</v>
      </c>
      <c r="AM2110" s="15">
        <v>0.98351648351648346</v>
      </c>
      <c r="AN2110" s="15">
        <v>2.0783744557329458</v>
      </c>
      <c r="AO2110" s="15">
        <v>2.534513274336283</v>
      </c>
      <c r="AP2110" s="15">
        <v>18.346771988820777</v>
      </c>
      <c r="AQ2110" s="15">
        <v>16.523521859701553</v>
      </c>
      <c r="AR2110" s="15">
        <v>2.067223972683724</v>
      </c>
      <c r="AS2110" s="15">
        <v>2.5472544318230175</v>
      </c>
      <c r="AT2110" s="14">
        <v>0.27229787234042552</v>
      </c>
      <c r="AU2110" s="14">
        <v>1.7874301675977654E-2</v>
      </c>
      <c r="AV2110" s="12">
        <v>0.12</v>
      </c>
      <c r="AW2110" s="12">
        <v>0.12300000000000001</v>
      </c>
      <c r="AX2110" s="12">
        <v>7.0900000000000005E-2</v>
      </c>
      <c r="AY2110" s="12">
        <v>5.2699999999999997E-2</v>
      </c>
      <c r="AZ2110" s="14">
        <v>0.14000000000000001</v>
      </c>
      <c r="BA2110" s="14">
        <v>8.1300000000000011E-2</v>
      </c>
      <c r="BB2110" s="14">
        <v>0.13864306784660768</v>
      </c>
      <c r="BC2110" s="14">
        <v>0.11086219672499409</v>
      </c>
      <c r="BD2110" s="14">
        <v>0.16696269982238013</v>
      </c>
      <c r="BE2110" s="14">
        <v>0.13933259183658789</v>
      </c>
      <c r="BF2110" s="14">
        <v>0.26640625000000001</v>
      </c>
      <c r="BG2110" s="14">
        <v>0.1598</v>
      </c>
      <c r="BH2110" s="13">
        <v>10.4</v>
      </c>
      <c r="BI2110" s="13">
        <v>9.4</v>
      </c>
      <c r="BJ2110" s="13">
        <v>7.52</v>
      </c>
      <c r="BK2110" s="13">
        <v>7.8444249203998977</v>
      </c>
      <c r="BL2110" s="13">
        <v>56.5</v>
      </c>
      <c r="BM2110" s="13">
        <v>56.3</v>
      </c>
      <c r="BN2110" s="13">
        <v>9.6199999999999992</v>
      </c>
      <c r="BO2110" s="13">
        <v>8.7099999999999991</v>
      </c>
      <c r="BP2110" s="13">
        <v>5.7546210939496127</v>
      </c>
      <c r="BQ2110" s="13">
        <v>0</v>
      </c>
      <c r="BR2110" s="13">
        <v>0</v>
      </c>
      <c r="BS2110" s="13">
        <v>-1.88</v>
      </c>
      <c r="BT2110" s="14">
        <v>-0.3266939680836024</v>
      </c>
      <c r="BU2110" s="13">
        <v>7.6346210939496126</v>
      </c>
      <c r="BV2110" s="13">
        <v>11.280000000000001</v>
      </c>
      <c r="BW2110" s="13">
        <v>11.280000000000001</v>
      </c>
      <c r="BX2110" s="13">
        <v>67.8</v>
      </c>
      <c r="BY2110" s="13">
        <v>51.907875398000506</v>
      </c>
      <c r="BZ2110" s="13">
        <v>68.900000000000006</v>
      </c>
      <c r="CA2110" s="13">
        <v>69.619875398000516</v>
      </c>
      <c r="CB2110" s="13">
        <v>-2.5596000000000001</v>
      </c>
      <c r="CC2110" s="15">
        <v>0.48799999999999999</v>
      </c>
      <c r="CD2110" s="15">
        <v>0.47699999999999998</v>
      </c>
      <c r="CE2110" s="15">
        <v>0.36</v>
      </c>
      <c r="CF2110" s="15">
        <v>0.39568802337311593</v>
      </c>
      <c r="CG2110" s="15">
        <v>0.37048642539816834</v>
      </c>
      <c r="CH2110" s="13">
        <v>7.8509999999999991</v>
      </c>
      <c r="CI2110" s="13">
        <v>8.4659999999999975</v>
      </c>
      <c r="CJ2110" s="13">
        <v>-2.5596000000000001</v>
      </c>
      <c r="CK2110" s="12">
        <f t="shared" si="64"/>
        <v>0.22691489361702127</v>
      </c>
      <c r="CL2110" s="36">
        <f t="shared" si="65"/>
        <v>0.81154985809731395</v>
      </c>
      <c r="CM2110" s="13">
        <v>12.8</v>
      </c>
      <c r="CN2110" s="13">
        <v>3.41</v>
      </c>
      <c r="CO2110" s="13">
        <v>9.4</v>
      </c>
      <c r="CP2110" s="13">
        <v>143.19999999999999</v>
      </c>
      <c r="CQ2110" s="13">
        <v>8.7099999999999991</v>
      </c>
      <c r="CR2110" s="13">
        <v>143.9198753980005</v>
      </c>
      <c r="CS2110" s="13">
        <v>11.280000000000001</v>
      </c>
      <c r="CT2110" s="13">
        <v>98.28</v>
      </c>
      <c r="CU2110" s="13">
        <v>6.3244249203998919</v>
      </c>
      <c r="CV2110" s="13">
        <v>167.89987539800052</v>
      </c>
      <c r="CW2110" s="13">
        <v>41.72</v>
      </c>
      <c r="CX2110" s="12">
        <v>4.7447013487475938E-2</v>
      </c>
      <c r="CY2110" s="12">
        <v>3.0891698691753226E-2</v>
      </c>
      <c r="CZ2110" s="15">
        <v>3.4496614429050934</v>
      </c>
      <c r="DA2110" s="20"/>
      <c r="DB2110" s="20"/>
    </row>
    <row r="2111" spans="1:106">
      <c r="A2111" s="8" t="s">
        <v>3609</v>
      </c>
      <c r="B2111" s="8" t="s">
        <v>3610</v>
      </c>
      <c r="C2111" s="9" t="s">
        <v>7149</v>
      </c>
      <c r="D2111" s="9" t="s">
        <v>7126</v>
      </c>
      <c r="E2111" s="10" t="s">
        <v>7127</v>
      </c>
      <c r="F2111" s="10" t="s">
        <v>7126</v>
      </c>
      <c r="G2111" s="11">
        <v>0.85</v>
      </c>
      <c r="H2111" s="11">
        <v>0.9642738589211618</v>
      </c>
      <c r="I2111" s="12">
        <v>9.0499999999999997E-2</v>
      </c>
      <c r="J2111" s="12">
        <v>0.14376678423236514</v>
      </c>
      <c r="K2111" s="12">
        <v>4.7E-2</v>
      </c>
      <c r="L2111" s="12">
        <v>0.10350000000000001</v>
      </c>
      <c r="M2111" s="12">
        <v>6.8320350000000002E-2</v>
      </c>
      <c r="N2111" s="12">
        <v>0.13482580226773955</v>
      </c>
      <c r="O2111" s="12" t="s">
        <v>7128</v>
      </c>
      <c r="P2111" s="12" t="s">
        <v>7128</v>
      </c>
      <c r="Q2111" s="13">
        <v>48.2</v>
      </c>
      <c r="R2111" s="13">
        <v>0</v>
      </c>
      <c r="S2111" s="13">
        <v>6.48</v>
      </c>
      <c r="T2111" s="13">
        <v>6.48</v>
      </c>
      <c r="U2111" s="13">
        <v>54.680000000000007</v>
      </c>
      <c r="V2111" s="13">
        <v>1.83</v>
      </c>
      <c r="W2111" s="13">
        <v>52.850000000000009</v>
      </c>
      <c r="X2111" s="14">
        <v>3.346744696415508E-2</v>
      </c>
      <c r="Y2111" s="15">
        <v>0.83333333333333337</v>
      </c>
      <c r="Z2111" s="14">
        <v>0.46186742694226657</v>
      </c>
      <c r="AA2111" s="14">
        <v>0.11850768105340161</v>
      </c>
      <c r="AB2111" s="14">
        <v>0.85827814569536431</v>
      </c>
      <c r="AC2111" s="14">
        <v>0.13443983402489626</v>
      </c>
      <c r="AD2111" s="13">
        <v>4.03</v>
      </c>
      <c r="AE2111" s="15">
        <v>-1.1564444444444446</v>
      </c>
      <c r="AF2111" s="14">
        <v>9.4868329805051374E-2</v>
      </c>
      <c r="AG2111" s="14" t="s">
        <v>7128</v>
      </c>
      <c r="AH2111" s="15">
        <v>0.87259124914985264</v>
      </c>
      <c r="AI2111" s="5">
        <v>0.39889196675900274</v>
      </c>
      <c r="AJ2111" s="15" t="s">
        <v>7128</v>
      </c>
      <c r="AK2111" s="15" t="s">
        <v>7128</v>
      </c>
      <c r="AL2111" s="15" t="s">
        <v>7128</v>
      </c>
      <c r="AM2111" s="15" t="s">
        <v>7128</v>
      </c>
      <c r="AN2111" s="15">
        <v>6.3841059602649013</v>
      </c>
      <c r="AO2111" s="15">
        <v>4.634615384615385</v>
      </c>
      <c r="AP2111" s="15">
        <v>183.50694444444449</v>
      </c>
      <c r="AQ2111" s="15">
        <v>103.22265625000001</v>
      </c>
      <c r="AR2111" s="15">
        <v>4.3695742042166188</v>
      </c>
      <c r="AS2111" s="15">
        <v>5.0817307692307701</v>
      </c>
      <c r="AT2111" s="14" t="s">
        <v>7128</v>
      </c>
      <c r="AU2111" s="14">
        <v>0</v>
      </c>
      <c r="AV2111" s="12" t="s">
        <v>7128</v>
      </c>
      <c r="AW2111" s="12" t="s">
        <v>7128</v>
      </c>
      <c r="AX2111" s="12">
        <v>0.13300000000000001</v>
      </c>
      <c r="AY2111" s="12">
        <v>0.35700000000000004</v>
      </c>
      <c r="AZ2111" s="14" t="s">
        <v>7128</v>
      </c>
      <c r="BA2111" s="14" t="s">
        <v>7128</v>
      </c>
      <c r="BB2111" s="14" t="s">
        <v>7128</v>
      </c>
      <c r="BC2111" s="14" t="s">
        <v>7128</v>
      </c>
      <c r="BD2111" s="14">
        <v>-6.25E-2</v>
      </c>
      <c r="BE2111" s="14">
        <v>2.769230769230769E-2</v>
      </c>
      <c r="BF2111" s="14">
        <v>0</v>
      </c>
      <c r="BG2111" s="14">
        <v>7.0299999999999998E-3</v>
      </c>
      <c r="BH2111" s="13">
        <v>-0.65</v>
      </c>
      <c r="BI2111" s="13">
        <v>-0.65</v>
      </c>
      <c r="BJ2111" s="13">
        <v>0.28799999999999998</v>
      </c>
      <c r="BK2111" s="13">
        <v>0.28799999999999998</v>
      </c>
      <c r="BL2111" s="13">
        <v>10.4</v>
      </c>
      <c r="BM2111" s="13">
        <v>10.4</v>
      </c>
      <c r="BN2111" s="13">
        <v>0.51200000000000001</v>
      </c>
      <c r="BO2111" s="13">
        <v>0.51200000000000001</v>
      </c>
      <c r="BP2111" s="13">
        <v>0.28799999999999998</v>
      </c>
      <c r="BQ2111" s="13">
        <v>0</v>
      </c>
      <c r="BR2111" s="13">
        <v>0</v>
      </c>
      <c r="BS2111" s="13">
        <v>-0.224</v>
      </c>
      <c r="BT2111" s="14">
        <v>-0.7777777777777779</v>
      </c>
      <c r="BU2111" s="13">
        <v>0.51200000000000001</v>
      </c>
      <c r="BV2111" s="13">
        <v>-0.42600000000000005</v>
      </c>
      <c r="BW2111" s="13">
        <v>-0.42600000000000005</v>
      </c>
      <c r="BX2111" s="13">
        <v>0</v>
      </c>
      <c r="BY2111" s="13">
        <v>0</v>
      </c>
      <c r="BZ2111" s="13">
        <v>7.55</v>
      </c>
      <c r="CA2111" s="13">
        <v>12.095000000000001</v>
      </c>
      <c r="CB2111" s="13">
        <v>0</v>
      </c>
      <c r="CC2111" s="15">
        <v>-0.54700000000000004</v>
      </c>
      <c r="CD2111" s="15">
        <v>-0.151</v>
      </c>
      <c r="CE2111" s="15">
        <v>0.36</v>
      </c>
      <c r="CF2111" s="15">
        <v>1.4897767239045818</v>
      </c>
      <c r="CG2111" s="15">
        <v>1.8877629635419668</v>
      </c>
      <c r="CH2111" s="13">
        <v>0.36899999999999999</v>
      </c>
      <c r="CI2111" s="13">
        <v>0.16699999999999998</v>
      </c>
      <c r="CJ2111" s="13">
        <v>0</v>
      </c>
      <c r="CK2111" s="12">
        <f t="shared" si="64"/>
        <v>0</v>
      </c>
      <c r="CL2111" s="36">
        <f t="shared" si="65"/>
        <v>0.85985944605208764</v>
      </c>
      <c r="CM2111" s="13" t="s">
        <v>7128</v>
      </c>
      <c r="CN2111" s="13" t="s">
        <v>7128</v>
      </c>
      <c r="CO2111" s="13" t="s">
        <v>7128</v>
      </c>
      <c r="CP2111" s="13" t="s">
        <v>7128</v>
      </c>
      <c r="CQ2111" s="13">
        <v>0.51200000000000001</v>
      </c>
      <c r="CR2111" s="13">
        <v>52.850000000000009</v>
      </c>
      <c r="CS2111" s="13" t="s">
        <v>7128</v>
      </c>
      <c r="CT2111" s="13">
        <v>0</v>
      </c>
      <c r="CU2111" s="13">
        <v>0.28799999999999998</v>
      </c>
      <c r="CV2111" s="13">
        <v>12.095000000000001</v>
      </c>
      <c r="CW2111" s="13">
        <v>0.51200000000000001</v>
      </c>
      <c r="CX2111" s="12" t="s">
        <v>7128</v>
      </c>
      <c r="CY2111" s="12" t="s">
        <v>7128</v>
      </c>
      <c r="CZ2111" s="15">
        <v>103.22265625000001</v>
      </c>
      <c r="DA2111" s="20"/>
      <c r="DB2111" s="20"/>
    </row>
    <row r="2112" spans="1:106">
      <c r="A2112" s="8" t="s">
        <v>4807</v>
      </c>
      <c r="B2112" s="8" t="s">
        <v>4808</v>
      </c>
      <c r="C2112" s="9" t="s">
        <v>7179</v>
      </c>
      <c r="D2112" s="9" t="s">
        <v>7126</v>
      </c>
      <c r="E2112" s="10" t="s">
        <v>7127</v>
      </c>
      <c r="F2112" s="10" t="s">
        <v>7126</v>
      </c>
      <c r="G2112" s="11">
        <v>0.79</v>
      </c>
      <c r="H2112" s="11">
        <v>0.80393060180678655</v>
      </c>
      <c r="I2112" s="12">
        <v>9.0499999999999997E-2</v>
      </c>
      <c r="J2112" s="12">
        <v>0.12925571946351419</v>
      </c>
      <c r="K2112" s="12">
        <v>4.1999999999999996E-2</v>
      </c>
      <c r="L2112" s="12">
        <v>9.8500000000000004E-2</v>
      </c>
      <c r="M2112" s="12">
        <v>6.5019850000000004E-2</v>
      </c>
      <c r="N2112" s="12">
        <v>0.12761518027314919</v>
      </c>
      <c r="O2112" s="12">
        <v>-7.3007843787314952E-4</v>
      </c>
      <c r="P2112" s="12">
        <v>-3.8442621640809457E-2</v>
      </c>
      <c r="Q2112" s="13">
        <v>39.299999999999997</v>
      </c>
      <c r="R2112" s="13">
        <v>0</v>
      </c>
      <c r="S2112" s="13">
        <v>1.03</v>
      </c>
      <c r="T2112" s="13">
        <v>1.03</v>
      </c>
      <c r="U2112" s="13">
        <v>40.33</v>
      </c>
      <c r="V2112" s="13">
        <v>8.0000000000000002E-3</v>
      </c>
      <c r="W2112" s="13">
        <v>40.321999999999996</v>
      </c>
      <c r="X2112" s="14">
        <v>1.983635011157947E-4</v>
      </c>
      <c r="Y2112" s="15">
        <v>0.49166666666666664</v>
      </c>
      <c r="Z2112" s="14">
        <v>0.2330316742081448</v>
      </c>
      <c r="AA2112" s="14">
        <v>2.5539300768658568E-2</v>
      </c>
      <c r="AB2112" s="14">
        <v>0.30383480825958703</v>
      </c>
      <c r="AC2112" s="14">
        <v>2.6208651399491096E-2</v>
      </c>
      <c r="AD2112" s="13">
        <v>1.31</v>
      </c>
      <c r="AE2112" s="15">
        <v>1.4913333333333334</v>
      </c>
      <c r="AF2112" s="14">
        <v>6.3245553203367583E-2</v>
      </c>
      <c r="AG2112" s="14">
        <v>0.69728222406712759</v>
      </c>
      <c r="AH2112" s="15">
        <v>0.52803914188934886</v>
      </c>
      <c r="AI2112" s="5">
        <v>4.2481203007518786</v>
      </c>
      <c r="AJ2112" s="15">
        <v>98.004987531172063</v>
      </c>
      <c r="AK2112" s="15">
        <v>98.004987531172063</v>
      </c>
      <c r="AL2112" s="15" t="s">
        <v>7128</v>
      </c>
      <c r="AM2112" s="15" t="s">
        <v>7128</v>
      </c>
      <c r="AN2112" s="15">
        <v>11.592920353982299</v>
      </c>
      <c r="AO2112" s="15">
        <v>28.686131386861309</v>
      </c>
      <c r="AP2112" s="15">
        <v>71.366371681415927</v>
      </c>
      <c r="AQ2112" s="15">
        <v>71.240282685512369</v>
      </c>
      <c r="AR2112" s="15">
        <v>9.1391659111514052</v>
      </c>
      <c r="AS2112" s="15">
        <v>29.432116788321164</v>
      </c>
      <c r="AT2112" s="14">
        <v>0</v>
      </c>
      <c r="AU2112" s="14">
        <v>0</v>
      </c>
      <c r="AV2112" s="12">
        <v>1.196</v>
      </c>
      <c r="AW2112" s="12">
        <v>-0.24600000000000002</v>
      </c>
      <c r="AX2112" s="12">
        <v>-3.5400000000000001E-2</v>
      </c>
      <c r="AY2112" s="12">
        <v>0.59499999999999997</v>
      </c>
      <c r="AZ2112" s="14" t="s">
        <v>7128</v>
      </c>
      <c r="BA2112" s="14" t="s">
        <v>7128</v>
      </c>
      <c r="BB2112" s="14">
        <v>0.12852564102564104</v>
      </c>
      <c r="BC2112" s="14">
        <v>8.9172558632339735E-2</v>
      </c>
      <c r="BD2112" s="14">
        <v>0.2927007299270073</v>
      </c>
      <c r="BE2112" s="14">
        <v>0.41240875912408753</v>
      </c>
      <c r="BF2112" s="14">
        <v>0.32718120805369127</v>
      </c>
      <c r="BG2112" s="14">
        <v>3.2799999999999996E-2</v>
      </c>
      <c r="BH2112" s="13">
        <v>0.40100000000000002</v>
      </c>
      <c r="BI2112" s="13">
        <v>0.40100000000000002</v>
      </c>
      <c r="BJ2112" s="13">
        <v>0.56499999999999995</v>
      </c>
      <c r="BK2112" s="13">
        <v>0.56499999999999995</v>
      </c>
      <c r="BL2112" s="13">
        <v>1.37</v>
      </c>
      <c r="BM2112" s="13">
        <v>1.37</v>
      </c>
      <c r="BN2112" s="13">
        <v>0.56599999999999995</v>
      </c>
      <c r="BO2112" s="13">
        <v>0.56599999999999995</v>
      </c>
      <c r="BP2112" s="13">
        <v>0.38014261744966438</v>
      </c>
      <c r="BQ2112" s="13">
        <v>0</v>
      </c>
      <c r="BR2112" s="13">
        <v>0</v>
      </c>
      <c r="BS2112" s="13">
        <v>-1E-3</v>
      </c>
      <c r="BT2112" s="14">
        <v>-2.6305916624368287E-3</v>
      </c>
      <c r="BU2112" s="13">
        <v>0.38114261744966438</v>
      </c>
      <c r="BV2112" s="13">
        <v>0.40200000000000002</v>
      </c>
      <c r="BW2112" s="13">
        <v>0.40200000000000002</v>
      </c>
      <c r="BX2112" s="13">
        <v>3.12</v>
      </c>
      <c r="BY2112" s="13">
        <v>4.2630000000000008</v>
      </c>
      <c r="BZ2112" s="13">
        <v>3.39</v>
      </c>
      <c r="CA2112" s="13">
        <v>4.4119999999999999</v>
      </c>
      <c r="CB2112" s="13">
        <v>0</v>
      </c>
      <c r="CC2112" s="15">
        <v>0.29399999999999998</v>
      </c>
      <c r="CD2112" s="15">
        <v>1.03</v>
      </c>
      <c r="CE2112" s="15">
        <v>0.36</v>
      </c>
      <c r="CF2112" s="15" t="s">
        <v>7128</v>
      </c>
      <c r="CG2112" s="15" t="s">
        <v>7128</v>
      </c>
      <c r="CH2112" s="13" t="s">
        <v>7128</v>
      </c>
      <c r="CI2112" s="13" t="s">
        <v>7128</v>
      </c>
      <c r="CJ2112" s="13">
        <v>0</v>
      </c>
      <c r="CK2112" s="12">
        <f t="shared" si="64"/>
        <v>0</v>
      </c>
      <c r="CL2112" s="36">
        <f t="shared" si="65"/>
        <v>0.31051677243880327</v>
      </c>
      <c r="CM2112" s="13">
        <v>0.59599999999999997</v>
      </c>
      <c r="CN2112" s="13">
        <v>0.19500000000000001</v>
      </c>
      <c r="CO2112" s="13">
        <v>0.40100000000000002</v>
      </c>
      <c r="CP2112" s="13">
        <v>39.299999999999997</v>
      </c>
      <c r="CQ2112" s="13">
        <v>0.56599999999999995</v>
      </c>
      <c r="CR2112" s="13">
        <v>40.321999999999996</v>
      </c>
      <c r="CS2112" s="13" t="s">
        <v>7128</v>
      </c>
      <c r="CT2112" s="13">
        <v>0</v>
      </c>
      <c r="CU2112" s="13">
        <v>0.56499999999999995</v>
      </c>
      <c r="CV2112" s="13">
        <v>4.4119999999999999</v>
      </c>
      <c r="CW2112" s="13">
        <v>0.56599999999999995</v>
      </c>
      <c r="CX2112" s="12">
        <v>0.12852564102564104</v>
      </c>
      <c r="CY2112" s="12">
        <v>8.9172558632339735E-2</v>
      </c>
      <c r="CZ2112" s="15">
        <v>71.240282685512369</v>
      </c>
      <c r="DA2112" s="20"/>
      <c r="DB2112" s="20"/>
    </row>
    <row r="2113" spans="1:106">
      <c r="A2113" s="8" t="s">
        <v>2435</v>
      </c>
      <c r="B2113" s="8" t="s">
        <v>2436</v>
      </c>
      <c r="C2113" s="9" t="s">
        <v>7139</v>
      </c>
      <c r="D2113" s="9" t="s">
        <v>7126</v>
      </c>
      <c r="E2113" s="10" t="s">
        <v>7127</v>
      </c>
      <c r="F2113" s="10" t="s">
        <v>7126</v>
      </c>
      <c r="G2113" s="11">
        <v>0.59</v>
      </c>
      <c r="H2113" s="11">
        <v>0.59</v>
      </c>
      <c r="I2113" s="12">
        <v>9.0499999999999997E-2</v>
      </c>
      <c r="J2113" s="12">
        <v>0.10989499999999999</v>
      </c>
      <c r="K2113" s="12">
        <v>4.7E-2</v>
      </c>
      <c r="L2113" s="12">
        <v>0.10350000000000001</v>
      </c>
      <c r="M2113" s="12">
        <v>6.8320350000000002E-2</v>
      </c>
      <c r="N2113" s="12">
        <v>0.10989499999999999</v>
      </c>
      <c r="O2113" s="12" t="s">
        <v>7128</v>
      </c>
      <c r="P2113" s="12" t="s">
        <v>7128</v>
      </c>
      <c r="Q2113" s="13">
        <v>1.61</v>
      </c>
      <c r="R2113" s="13">
        <v>0</v>
      </c>
      <c r="S2113" s="13">
        <v>0</v>
      </c>
      <c r="T2113" s="13">
        <v>0</v>
      </c>
      <c r="U2113" s="13">
        <v>1.61</v>
      </c>
      <c r="V2113" s="13">
        <v>0</v>
      </c>
      <c r="W2113" s="13">
        <v>1.61</v>
      </c>
      <c r="X2113" s="14">
        <v>0</v>
      </c>
      <c r="Y2113" s="15">
        <v>2.8832116788321169</v>
      </c>
      <c r="Z2113" s="14" t="s">
        <v>7128</v>
      </c>
      <c r="AA2113" s="14">
        <v>0</v>
      </c>
      <c r="AB2113" s="14" t="s">
        <v>7128</v>
      </c>
      <c r="AC2113" s="14">
        <v>0</v>
      </c>
      <c r="AD2113" s="13">
        <v>0.23499999999999999</v>
      </c>
      <c r="AE2113" s="15" t="s">
        <v>7128</v>
      </c>
      <c r="AF2113" s="14" t="s">
        <v>7128</v>
      </c>
      <c r="AG2113" s="14" t="s">
        <v>7128</v>
      </c>
      <c r="AH2113" s="15">
        <v>0.21076233183856508</v>
      </c>
      <c r="AI2113" s="5">
        <v>12</v>
      </c>
      <c r="AJ2113" s="15">
        <v>51.935483870967744</v>
      </c>
      <c r="AK2113" s="15">
        <v>51.935483870967744</v>
      </c>
      <c r="AL2113" s="15" t="s">
        <v>7128</v>
      </c>
      <c r="AM2113" s="15" t="s">
        <v>7128</v>
      </c>
      <c r="AN2113" s="15" t="s">
        <v>7128</v>
      </c>
      <c r="AO2113" s="15">
        <v>3.898305084745763E-2</v>
      </c>
      <c r="AP2113" s="15">
        <v>33.541666666666671</v>
      </c>
      <c r="AQ2113" s="15">
        <v>24.76923076923077</v>
      </c>
      <c r="AR2113" s="15" t="s">
        <v>7128</v>
      </c>
      <c r="AS2113" s="15">
        <v>3.898305084745763E-2</v>
      </c>
      <c r="AT2113" s="14">
        <v>0</v>
      </c>
      <c r="AU2113" s="14">
        <v>0</v>
      </c>
      <c r="AV2113" s="12">
        <v>-0.33200000000000002</v>
      </c>
      <c r="AW2113" s="12">
        <v>-0.24600000000000002</v>
      </c>
      <c r="AX2113" s="12">
        <v>-0.24199999999999999</v>
      </c>
      <c r="AY2113" s="12">
        <v>-0.14400000000000002</v>
      </c>
      <c r="AZ2113" s="14" t="s">
        <v>7128</v>
      </c>
      <c r="BA2113" s="14" t="s">
        <v>7128</v>
      </c>
      <c r="BB2113" s="14" t="s">
        <v>7128</v>
      </c>
      <c r="BC2113" s="14" t="s">
        <v>7128</v>
      </c>
      <c r="BD2113" s="14">
        <v>7.5060532687651338E-4</v>
      </c>
      <c r="BE2113" s="14">
        <v>1.1622276029055691E-3</v>
      </c>
      <c r="BF2113" s="14">
        <v>0.31111111111111112</v>
      </c>
      <c r="BG2113" s="14" t="s">
        <v>7128</v>
      </c>
      <c r="BH2113" s="13">
        <v>3.1E-2</v>
      </c>
      <c r="BI2113" s="13">
        <v>3.1E-2</v>
      </c>
      <c r="BJ2113" s="13">
        <v>4.8000000000000001E-2</v>
      </c>
      <c r="BK2113" s="13">
        <v>4.8000000000000001E-2</v>
      </c>
      <c r="BL2113" s="13">
        <v>41.3</v>
      </c>
      <c r="BM2113" s="13">
        <v>41.3</v>
      </c>
      <c r="BN2113" s="13">
        <v>6.5000000000000002E-2</v>
      </c>
      <c r="BO2113" s="13">
        <v>6.5000000000000002E-2</v>
      </c>
      <c r="BP2113" s="13">
        <v>3.3066666666666668E-2</v>
      </c>
      <c r="BQ2113" s="13">
        <v>0</v>
      </c>
      <c r="BR2113" s="13">
        <v>0</v>
      </c>
      <c r="BS2113" s="13">
        <v>-1.4999999999999999E-2</v>
      </c>
      <c r="BT2113" s="14">
        <v>-0.4536290322580645</v>
      </c>
      <c r="BU2113" s="13">
        <v>4.8066666666666667E-2</v>
      </c>
      <c r="BV2113" s="13">
        <v>4.5999999999999999E-2</v>
      </c>
      <c r="BW2113" s="13">
        <v>4.5999999999999999E-2</v>
      </c>
      <c r="BX2113" s="13">
        <v>0</v>
      </c>
      <c r="BY2113" s="13">
        <v>0</v>
      </c>
      <c r="BZ2113" s="13">
        <v>0</v>
      </c>
      <c r="CA2113" s="13">
        <v>0</v>
      </c>
      <c r="CB2113" s="13">
        <v>0</v>
      </c>
      <c r="CC2113" s="15" t="s">
        <v>7128</v>
      </c>
      <c r="CD2113" s="15" t="s">
        <v>7128</v>
      </c>
      <c r="CE2113" s="15">
        <v>0.36</v>
      </c>
      <c r="CF2113" s="15" t="s">
        <v>7128</v>
      </c>
      <c r="CG2113" s="15" t="s">
        <v>7128</v>
      </c>
      <c r="CH2113" s="13" t="s">
        <v>7128</v>
      </c>
      <c r="CI2113" s="13" t="s">
        <v>7128</v>
      </c>
      <c r="CJ2113" s="13">
        <v>0</v>
      </c>
      <c r="CK2113" s="12">
        <f t="shared" si="64"/>
        <v>0</v>
      </c>
      <c r="CL2113" s="36" t="str">
        <f t="shared" si="65"/>
        <v>NA</v>
      </c>
      <c r="CM2113" s="13">
        <v>4.4999999999999998E-2</v>
      </c>
      <c r="CN2113" s="13">
        <v>1.4E-2</v>
      </c>
      <c r="CO2113" s="13">
        <v>3.1E-2</v>
      </c>
      <c r="CP2113" s="13">
        <v>1.61</v>
      </c>
      <c r="CQ2113" s="13">
        <v>6.5000000000000002E-2</v>
      </c>
      <c r="CR2113" s="13">
        <v>1.61</v>
      </c>
      <c r="CS2113" s="13" t="s">
        <v>7128</v>
      </c>
      <c r="CT2113" s="13">
        <v>0</v>
      </c>
      <c r="CU2113" s="13">
        <v>4.8000000000000001E-2</v>
      </c>
      <c r="CV2113" s="13">
        <v>0</v>
      </c>
      <c r="CW2113" s="13">
        <v>6.5000000000000002E-2</v>
      </c>
      <c r="CX2113" s="12" t="s">
        <v>7128</v>
      </c>
      <c r="CY2113" s="12" t="s">
        <v>7128</v>
      </c>
      <c r="CZ2113" s="15">
        <v>24.76923076923077</v>
      </c>
      <c r="DA2113" s="20"/>
      <c r="DB2113" s="20"/>
    </row>
    <row r="2114" spans="1:106" ht="24">
      <c r="A2114" s="8" t="s">
        <v>4953</v>
      </c>
      <c r="B2114" s="8" t="s">
        <v>4954</v>
      </c>
      <c r="C2114" s="9" t="s">
        <v>7142</v>
      </c>
      <c r="D2114" s="9" t="s">
        <v>7126</v>
      </c>
      <c r="E2114" s="10" t="s">
        <v>7127</v>
      </c>
      <c r="F2114" s="10" t="s">
        <v>7126</v>
      </c>
      <c r="G2114" s="11">
        <v>0.1</v>
      </c>
      <c r="H2114" s="11">
        <v>0.1</v>
      </c>
      <c r="I2114" s="12">
        <v>9.0499999999999997E-2</v>
      </c>
      <c r="J2114" s="12">
        <v>6.5549999999999997E-2</v>
      </c>
      <c r="K2114" s="12">
        <v>4.7E-2</v>
      </c>
      <c r="L2114" s="12">
        <v>0.10350000000000001</v>
      </c>
      <c r="M2114" s="12">
        <v>6.8320350000000002E-2</v>
      </c>
      <c r="N2114" s="12">
        <v>6.5549999999999997E-2</v>
      </c>
      <c r="O2114" s="12">
        <v>-6.0969847328244273E-2</v>
      </c>
      <c r="P2114" s="12">
        <v>-6.5549999999999997E-2</v>
      </c>
      <c r="Q2114" s="13">
        <v>1.1399999999999999</v>
      </c>
      <c r="R2114" s="13">
        <v>0</v>
      </c>
      <c r="S2114" s="13">
        <v>0</v>
      </c>
      <c r="T2114" s="13">
        <v>0</v>
      </c>
      <c r="U2114" s="13">
        <v>1.1399999999999999</v>
      </c>
      <c r="V2114" s="13">
        <v>3.5999999999999997E-2</v>
      </c>
      <c r="W2114" s="13">
        <v>1.1039999999999999</v>
      </c>
      <c r="X2114" s="14">
        <v>3.1578947368421054E-2</v>
      </c>
      <c r="Y2114" s="15">
        <v>0.27027027027027023</v>
      </c>
      <c r="Z2114" s="14">
        <v>0</v>
      </c>
      <c r="AA2114" s="14">
        <v>0</v>
      </c>
      <c r="AB2114" s="14">
        <v>0</v>
      </c>
      <c r="AC2114" s="14">
        <v>0</v>
      </c>
      <c r="AD2114" s="13">
        <v>0.61799999999999999</v>
      </c>
      <c r="AE2114" s="15">
        <v>-1.3239722222222223</v>
      </c>
      <c r="AF2114" s="14">
        <v>7.0710678118654752E-2</v>
      </c>
      <c r="AG2114" s="14" t="s">
        <v>7128</v>
      </c>
      <c r="AH2114" s="15">
        <v>0.59610705596107061</v>
      </c>
      <c r="AI2114" s="5" t="s">
        <v>7128</v>
      </c>
      <c r="AJ2114" s="15">
        <v>189.99999999999997</v>
      </c>
      <c r="AK2114" s="15">
        <v>189.99999999999997</v>
      </c>
      <c r="AL2114" s="15" t="s">
        <v>7128</v>
      </c>
      <c r="AM2114" s="15" t="s">
        <v>7128</v>
      </c>
      <c r="AN2114" s="15">
        <v>0.90476190476190466</v>
      </c>
      <c r="AO2114" s="15">
        <v>1.2324324324324323</v>
      </c>
      <c r="AP2114" s="15" t="s">
        <v>7128</v>
      </c>
      <c r="AQ2114" s="15" t="s">
        <v>7128</v>
      </c>
      <c r="AR2114" s="15">
        <v>0.90196078431372539</v>
      </c>
      <c r="AS2114" s="15">
        <v>1.1935135135135133</v>
      </c>
      <c r="AT2114" s="14">
        <v>0</v>
      </c>
      <c r="AU2114" s="14">
        <v>0</v>
      </c>
      <c r="AV2114" s="12">
        <v>-1.2199999999999999E-2</v>
      </c>
      <c r="AW2114" s="12" t="s">
        <v>7128</v>
      </c>
      <c r="AX2114" s="12">
        <v>0.71900000000000008</v>
      </c>
      <c r="AY2114" s="12">
        <v>0.32299999999999995</v>
      </c>
      <c r="AZ2114" s="14" t="s">
        <v>7128</v>
      </c>
      <c r="BA2114" s="14" t="s">
        <v>7128</v>
      </c>
      <c r="BB2114" s="14">
        <v>4.5801526717557254E-3</v>
      </c>
      <c r="BC2114" s="14">
        <v>0</v>
      </c>
      <c r="BD2114" s="14">
        <v>6.4864864864864862E-3</v>
      </c>
      <c r="BE2114" s="14">
        <v>0</v>
      </c>
      <c r="BF2114" s="14">
        <v>0.14285714285714285</v>
      </c>
      <c r="BG2114" s="14">
        <v>2.6000000000000002E-2</v>
      </c>
      <c r="BH2114" s="13">
        <v>6.0000000000000001E-3</v>
      </c>
      <c r="BI2114" s="13">
        <v>6.0000000000000001E-3</v>
      </c>
      <c r="BJ2114" s="13">
        <v>0</v>
      </c>
      <c r="BK2114" s="13">
        <v>0</v>
      </c>
      <c r="BL2114" s="13">
        <v>0.92500000000000004</v>
      </c>
      <c r="BM2114" s="13">
        <v>0.92500000000000004</v>
      </c>
      <c r="BN2114" s="13">
        <v>0</v>
      </c>
      <c r="BO2114" s="13">
        <v>0</v>
      </c>
      <c r="BP2114" s="13">
        <v>0</v>
      </c>
      <c r="BQ2114" s="13">
        <v>0</v>
      </c>
      <c r="BR2114" s="13">
        <v>0</v>
      </c>
      <c r="BS2114" s="13">
        <v>0</v>
      </c>
      <c r="BT2114" s="14" t="s">
        <v>7128</v>
      </c>
      <c r="BU2114" s="13">
        <v>0</v>
      </c>
      <c r="BV2114" s="13">
        <v>6.0000000000000001E-3</v>
      </c>
      <c r="BW2114" s="13">
        <v>6.0000000000000001E-3</v>
      </c>
      <c r="BX2114" s="13">
        <v>1.31</v>
      </c>
      <c r="BY2114" s="13">
        <v>1.3260000000000001</v>
      </c>
      <c r="BZ2114" s="13">
        <v>1.26</v>
      </c>
      <c r="CA2114" s="13">
        <v>1.224</v>
      </c>
      <c r="CB2114" s="13">
        <v>0</v>
      </c>
      <c r="CC2114" s="15">
        <v>-0.374</v>
      </c>
      <c r="CD2114" s="15">
        <v>-0.68500000000000005</v>
      </c>
      <c r="CE2114" s="15">
        <v>0.36</v>
      </c>
      <c r="CF2114" s="15" t="s">
        <v>7128</v>
      </c>
      <c r="CG2114" s="15">
        <v>1.2787131435914756</v>
      </c>
      <c r="CH2114" s="13" t="s">
        <v>7128</v>
      </c>
      <c r="CI2114" s="13">
        <v>8.7600000000000011E-2</v>
      </c>
      <c r="CJ2114" s="13">
        <v>0</v>
      </c>
      <c r="CK2114" s="12">
        <f t="shared" si="64"/>
        <v>0</v>
      </c>
      <c r="CL2114" s="36">
        <f t="shared" si="65"/>
        <v>0.7557189542483661</v>
      </c>
      <c r="CM2114" s="13">
        <v>7.0000000000000001E-3</v>
      </c>
      <c r="CN2114" s="13">
        <v>1E-3</v>
      </c>
      <c r="CO2114" s="13">
        <v>6.0000000000000001E-3</v>
      </c>
      <c r="CP2114" s="13">
        <v>1.1399999999999999</v>
      </c>
      <c r="CQ2114" s="13" t="s">
        <v>7128</v>
      </c>
      <c r="CR2114" s="13" t="s">
        <v>7128</v>
      </c>
      <c r="CS2114" s="13" t="s">
        <v>7128</v>
      </c>
      <c r="CT2114" s="13">
        <v>0</v>
      </c>
      <c r="CU2114" s="13">
        <v>0</v>
      </c>
      <c r="CV2114" s="13">
        <v>1.224</v>
      </c>
      <c r="CW2114" s="13">
        <v>0</v>
      </c>
      <c r="CX2114" s="12">
        <v>4.5801526717557254E-3</v>
      </c>
      <c r="CY2114" s="12">
        <v>0</v>
      </c>
      <c r="CZ2114" s="15" t="s">
        <v>7128</v>
      </c>
      <c r="DA2114" s="20"/>
      <c r="DB2114" s="20"/>
    </row>
    <row r="2115" spans="1:106">
      <c r="A2115" s="8" t="s">
        <v>2907</v>
      </c>
      <c r="B2115" s="8" t="s">
        <v>2908</v>
      </c>
      <c r="C2115" s="9" t="s">
        <v>7148</v>
      </c>
      <c r="D2115" s="9" t="s">
        <v>7126</v>
      </c>
      <c r="E2115" s="10" t="s">
        <v>7127</v>
      </c>
      <c r="F2115" s="10" t="s">
        <v>7126</v>
      </c>
      <c r="G2115" s="11">
        <v>0.67</v>
      </c>
      <c r="H2115" s="11">
        <v>0.75112650602409636</v>
      </c>
      <c r="I2115" s="12">
        <v>9.0499999999999997E-2</v>
      </c>
      <c r="J2115" s="12">
        <v>0.12447694879518073</v>
      </c>
      <c r="K2115" s="12">
        <v>3.2000000000000001E-2</v>
      </c>
      <c r="L2115" s="12">
        <v>8.8499999999999995E-2</v>
      </c>
      <c r="M2115" s="12">
        <v>5.8418850000000001E-2</v>
      </c>
      <c r="N2115" s="12">
        <v>0.11586067503928758</v>
      </c>
      <c r="O2115" s="12">
        <v>-5.0443799623910004E-2</v>
      </c>
      <c r="P2115" s="12">
        <v>1.6558766506422837E-2</v>
      </c>
      <c r="Q2115" s="13">
        <v>10.6</v>
      </c>
      <c r="R2115" s="13">
        <v>0</v>
      </c>
      <c r="S2115" s="13">
        <v>1.59</v>
      </c>
      <c r="T2115" s="13">
        <v>1.59</v>
      </c>
      <c r="U2115" s="13">
        <v>12.19</v>
      </c>
      <c r="V2115" s="13">
        <v>0.78500000000000003</v>
      </c>
      <c r="W2115" s="13">
        <v>11.404999999999999</v>
      </c>
      <c r="X2115" s="14">
        <v>6.4397046759639059E-2</v>
      </c>
      <c r="Y2115" s="15">
        <v>0.36764705882352938</v>
      </c>
      <c r="Z2115" s="14">
        <v>0.40050377833753154</v>
      </c>
      <c r="AA2115" s="14">
        <v>0.13043478260869568</v>
      </c>
      <c r="AB2115" s="14">
        <v>0.66806722689075637</v>
      </c>
      <c r="AC2115" s="14">
        <v>0.15000000000000002</v>
      </c>
      <c r="AD2115" s="13">
        <v>1.3</v>
      </c>
      <c r="AE2115" s="15">
        <v>1.1865277777777778</v>
      </c>
      <c r="AF2115" s="14">
        <v>5.4772255750516613E-2</v>
      </c>
      <c r="AG2115" s="14">
        <v>0.39709885419124541</v>
      </c>
      <c r="AH2115" s="15">
        <v>0.49597238204833149</v>
      </c>
      <c r="AI2115" s="5">
        <v>1.4534883720930234</v>
      </c>
      <c r="AJ2115" s="15">
        <v>158.20895522388059</v>
      </c>
      <c r="AK2115" s="15">
        <v>158.20895522388059</v>
      </c>
      <c r="AL2115" s="15" t="s">
        <v>7128</v>
      </c>
      <c r="AM2115" s="15" t="s">
        <v>7128</v>
      </c>
      <c r="AN2115" s="15">
        <v>4.4537815126050422</v>
      </c>
      <c r="AO2115" s="15">
        <v>0.43089430894308939</v>
      </c>
      <c r="AP2115" s="15">
        <v>45.62</v>
      </c>
      <c r="AQ2115" s="15">
        <v>40.587188612099638</v>
      </c>
      <c r="AR2115" s="15">
        <v>3.5808477237048666</v>
      </c>
      <c r="AS2115" s="15">
        <v>0.46361788617886174</v>
      </c>
      <c r="AT2115" s="14">
        <v>0</v>
      </c>
      <c r="AU2115" s="14">
        <v>0</v>
      </c>
      <c r="AV2115" s="12">
        <v>0.376</v>
      </c>
      <c r="AW2115" s="12" t="s">
        <v>7128</v>
      </c>
      <c r="AX2115" s="12">
        <v>0.52400000000000002</v>
      </c>
      <c r="AY2115" s="12" t="s">
        <v>7128</v>
      </c>
      <c r="AZ2115" s="14" t="s">
        <v>7128</v>
      </c>
      <c r="BA2115" s="14" t="s">
        <v>7128</v>
      </c>
      <c r="BB2115" s="14">
        <v>7.4033149171270726E-2</v>
      </c>
      <c r="BC2115" s="14">
        <v>0.13241944154571042</v>
      </c>
      <c r="BD2115" s="14">
        <v>2.7235772357723578E-3</v>
      </c>
      <c r="BE2115" s="14">
        <v>1.016260162601626E-2</v>
      </c>
      <c r="BF2115" s="14">
        <v>0.19277108433734938</v>
      </c>
      <c r="BG2115" s="14">
        <v>0.1198</v>
      </c>
      <c r="BH2115" s="13">
        <v>6.7000000000000004E-2</v>
      </c>
      <c r="BI2115" s="13">
        <v>6.7000000000000004E-2</v>
      </c>
      <c r="BJ2115" s="13">
        <v>0.25</v>
      </c>
      <c r="BK2115" s="13">
        <v>0.25</v>
      </c>
      <c r="BL2115" s="13">
        <v>24.6</v>
      </c>
      <c r="BM2115" s="13">
        <v>24.6</v>
      </c>
      <c r="BN2115" s="13">
        <v>0.28100000000000003</v>
      </c>
      <c r="BO2115" s="13">
        <v>0.28100000000000003</v>
      </c>
      <c r="BP2115" s="13">
        <v>0.20180722891566266</v>
      </c>
      <c r="BQ2115" s="13">
        <v>0</v>
      </c>
      <c r="BR2115" s="13">
        <v>0</v>
      </c>
      <c r="BS2115" s="13">
        <v>-4.1000000000000002E-2</v>
      </c>
      <c r="BT2115" s="14">
        <v>-0.20316417910447762</v>
      </c>
      <c r="BU2115" s="13">
        <v>0.24280722891566267</v>
      </c>
      <c r="BV2115" s="13">
        <v>0.10800000000000001</v>
      </c>
      <c r="BW2115" s="13">
        <v>0.10800000000000001</v>
      </c>
      <c r="BX2115" s="13">
        <v>0.90500000000000003</v>
      </c>
      <c r="BY2115" s="13">
        <v>1.524</v>
      </c>
      <c r="BZ2115" s="13">
        <v>2.38</v>
      </c>
      <c r="CA2115" s="13">
        <v>3.1849999999999996</v>
      </c>
      <c r="CB2115" s="13">
        <v>0</v>
      </c>
      <c r="CC2115" s="15">
        <v>0.14499999999999999</v>
      </c>
      <c r="CD2115" s="15" t="s">
        <v>7128</v>
      </c>
      <c r="CE2115" s="15">
        <v>0.36</v>
      </c>
      <c r="CF2115" s="15" t="s">
        <v>7128</v>
      </c>
      <c r="CG2115" s="15" t="s">
        <v>7128</v>
      </c>
      <c r="CH2115" s="13" t="s">
        <v>7128</v>
      </c>
      <c r="CI2115" s="13" t="s">
        <v>7128</v>
      </c>
      <c r="CJ2115" s="13">
        <v>0</v>
      </c>
      <c r="CK2115" s="12">
        <f t="shared" ref="CK2115:CK2178" si="66">IF(CJ2115=0,0,IF(BV2115&gt;0,-CJ2115/BV2115,"NA"))</f>
        <v>0</v>
      </c>
      <c r="CL2115" s="36">
        <f t="shared" ref="CL2115:CL2178" si="67">IF(CA2115&gt;0,IF(BL2115&gt;0,BL2115/CA2115,"NA"),"NA")</f>
        <v>7.7237048665620112</v>
      </c>
      <c r="CM2115" s="13">
        <v>8.3000000000000004E-2</v>
      </c>
      <c r="CN2115" s="13">
        <v>1.6E-2</v>
      </c>
      <c r="CO2115" s="13">
        <v>6.7000000000000004E-2</v>
      </c>
      <c r="CP2115" s="13">
        <v>10.6</v>
      </c>
      <c r="CQ2115" s="13">
        <v>0.28100000000000003</v>
      </c>
      <c r="CR2115" s="13">
        <v>11.404999999999999</v>
      </c>
      <c r="CS2115" s="13" t="s">
        <v>7128</v>
      </c>
      <c r="CT2115" s="13">
        <v>0</v>
      </c>
      <c r="CU2115" s="13">
        <v>0.25</v>
      </c>
      <c r="CV2115" s="13">
        <v>3.1849999999999996</v>
      </c>
      <c r="CW2115" s="13">
        <v>0.28100000000000003</v>
      </c>
      <c r="CX2115" s="12">
        <v>7.4033149171270726E-2</v>
      </c>
      <c r="CY2115" s="12">
        <v>0.13241944154571042</v>
      </c>
      <c r="CZ2115" s="15">
        <v>40.587188612099638</v>
      </c>
      <c r="DA2115" s="20"/>
      <c r="DB2115" s="20"/>
    </row>
    <row r="2116" spans="1:106">
      <c r="A2116" s="8" t="s">
        <v>1365</v>
      </c>
      <c r="B2116" s="8" t="s">
        <v>1366</v>
      </c>
      <c r="C2116" s="9" t="s">
        <v>7179</v>
      </c>
      <c r="D2116" s="9" t="s">
        <v>7126</v>
      </c>
      <c r="E2116" s="10" t="s">
        <v>7127</v>
      </c>
      <c r="F2116" s="10" t="s">
        <v>7126</v>
      </c>
      <c r="G2116" s="11">
        <v>0.79</v>
      </c>
      <c r="H2116" s="11">
        <v>0.84395224429243665</v>
      </c>
      <c r="I2116" s="12">
        <v>9.0499999999999997E-2</v>
      </c>
      <c r="J2116" s="12">
        <v>0.13287767810846551</v>
      </c>
      <c r="K2116" s="12">
        <v>3.2000000000000001E-2</v>
      </c>
      <c r="L2116" s="12">
        <v>8.8499999999999995E-2</v>
      </c>
      <c r="M2116" s="12">
        <v>5.8418850000000001E-2</v>
      </c>
      <c r="N2116" s="12">
        <v>0.12573953440733565</v>
      </c>
      <c r="O2116" s="12">
        <v>-6.1527213373637743E-2</v>
      </c>
      <c r="P2116" s="12">
        <v>-5.7158370156461774E-2</v>
      </c>
      <c r="Q2116" s="13">
        <v>1346.9</v>
      </c>
      <c r="R2116" s="13">
        <v>1.1144386185739066</v>
      </c>
      <c r="S2116" s="13">
        <v>141.69999999999999</v>
      </c>
      <c r="T2116" s="13">
        <v>142.81443861857389</v>
      </c>
      <c r="U2116" s="13">
        <v>1489.7144386185739</v>
      </c>
      <c r="V2116" s="13">
        <v>0</v>
      </c>
      <c r="W2116" s="13">
        <v>1489.7144386185739</v>
      </c>
      <c r="X2116" s="14">
        <v>0</v>
      </c>
      <c r="Y2116" s="15">
        <v>4.8735912275357902E-2</v>
      </c>
      <c r="Z2116" s="14">
        <v>0.16398216895462558</v>
      </c>
      <c r="AA2116" s="14">
        <v>9.5866989616484516E-2</v>
      </c>
      <c r="AB2116" s="14">
        <v>0.19614673618812509</v>
      </c>
      <c r="AC2116" s="14">
        <v>0.10603195383367278</v>
      </c>
      <c r="AD2116" s="13">
        <v>4.0999999999999996</v>
      </c>
      <c r="AE2116" s="15">
        <v>2.399888888888889</v>
      </c>
      <c r="AF2116" s="14">
        <v>0.31780497164141408</v>
      </c>
      <c r="AG2116" s="14">
        <v>0.43706050060388524</v>
      </c>
      <c r="AH2116" s="15">
        <v>0.24343675417661101</v>
      </c>
      <c r="AI2116" s="5">
        <v>286.90909090909093</v>
      </c>
      <c r="AJ2116" s="15">
        <v>26.566074950690336</v>
      </c>
      <c r="AK2116" s="15">
        <v>25.802681992337167</v>
      </c>
      <c r="AL2116" s="15">
        <v>11.171662125340598</v>
      </c>
      <c r="AM2116" s="15">
        <v>0.57008744529378397</v>
      </c>
      <c r="AN2116" s="15">
        <v>1.849883257794259</v>
      </c>
      <c r="AO2116" s="15">
        <v>9.1253387533875348</v>
      </c>
      <c r="AP2116" s="15">
        <v>18.769211683018892</v>
      </c>
      <c r="AQ2116" s="15">
        <v>17.26344475934982</v>
      </c>
      <c r="AR2116" s="15">
        <v>1.710517557822933</v>
      </c>
      <c r="AS2116" s="15">
        <v>10.092916250803347</v>
      </c>
      <c r="AT2116" s="14">
        <v>0</v>
      </c>
      <c r="AU2116" s="14">
        <v>0</v>
      </c>
      <c r="AV2116" s="12">
        <v>-0.10099999999999999</v>
      </c>
      <c r="AW2116" s="12">
        <v>-4.87E-2</v>
      </c>
      <c r="AX2116" s="12">
        <v>3.56E-2</v>
      </c>
      <c r="AY2116" s="12">
        <v>5.3499999999999999E-2</v>
      </c>
      <c r="AZ2116" s="14">
        <v>0.46600000000000003</v>
      </c>
      <c r="BA2116" s="14">
        <v>0.68400000000000005</v>
      </c>
      <c r="BB2116" s="14">
        <v>7.135046473482777E-2</v>
      </c>
      <c r="BC2116" s="14">
        <v>6.8581164250873877E-2</v>
      </c>
      <c r="BD2116" s="14">
        <v>0.34661354581673309</v>
      </c>
      <c r="BE2116" s="14">
        <v>0.5270259779301808</v>
      </c>
      <c r="BF2116" s="14">
        <v>0.35591133004926107</v>
      </c>
      <c r="BG2116" s="14">
        <v>0.21129999999999999</v>
      </c>
      <c r="BH2116" s="13">
        <v>50.7</v>
      </c>
      <c r="BI2116" s="13">
        <v>52.2</v>
      </c>
      <c r="BJ2116" s="13">
        <v>78.900000000000006</v>
      </c>
      <c r="BK2116" s="13">
        <v>79.370112276285226</v>
      </c>
      <c r="BL2116" s="13">
        <v>147.6</v>
      </c>
      <c r="BM2116" s="13">
        <v>150.6</v>
      </c>
      <c r="BN2116" s="13">
        <v>82.1</v>
      </c>
      <c r="BO2116" s="13">
        <v>86.292999999999992</v>
      </c>
      <c r="BP2116" s="13">
        <v>51.121390049873362</v>
      </c>
      <c r="BQ2116" s="13">
        <v>0</v>
      </c>
      <c r="BR2116" s="13">
        <v>0</v>
      </c>
      <c r="BS2116" s="13">
        <v>-6.68</v>
      </c>
      <c r="BT2116" s="14">
        <v>-0.13066937329918218</v>
      </c>
      <c r="BU2116" s="13">
        <v>57.801390049873362</v>
      </c>
      <c r="BV2116" s="13">
        <v>58.88</v>
      </c>
      <c r="BW2116" s="13">
        <v>58.88</v>
      </c>
      <c r="BX2116" s="13">
        <v>731.6</v>
      </c>
      <c r="BY2116" s="13">
        <v>745.41443861857397</v>
      </c>
      <c r="BZ2116" s="13">
        <v>728.1</v>
      </c>
      <c r="CA2116" s="13">
        <v>870.91443861857397</v>
      </c>
      <c r="CB2116" s="13">
        <v>0</v>
      </c>
      <c r="CC2116" s="15">
        <v>0.92600000000000005</v>
      </c>
      <c r="CD2116" s="15">
        <v>0.73799999999999999</v>
      </c>
      <c r="CE2116" s="15">
        <v>0.36</v>
      </c>
      <c r="CF2116" s="15" t="s">
        <v>7128</v>
      </c>
      <c r="CG2116" s="15" t="s">
        <v>7128</v>
      </c>
      <c r="CH2116" s="13" t="s">
        <v>7128</v>
      </c>
      <c r="CI2116" s="13" t="s">
        <v>7128</v>
      </c>
      <c r="CJ2116" s="13">
        <v>0</v>
      </c>
      <c r="CK2116" s="12">
        <f t="shared" si="66"/>
        <v>0</v>
      </c>
      <c r="CL2116" s="36">
        <f t="shared" si="67"/>
        <v>0.16947703867916117</v>
      </c>
      <c r="CM2116" s="13">
        <v>81.2</v>
      </c>
      <c r="CN2116" s="13">
        <v>28.9</v>
      </c>
      <c r="CO2116" s="13">
        <v>52.2</v>
      </c>
      <c r="CP2116" s="13">
        <v>1346.9</v>
      </c>
      <c r="CQ2116" s="13">
        <v>86.292999999999992</v>
      </c>
      <c r="CR2116" s="13">
        <v>1489.7144386185739</v>
      </c>
      <c r="CS2116" s="13" t="s">
        <v>7128</v>
      </c>
      <c r="CT2116" s="13">
        <v>0</v>
      </c>
      <c r="CU2116" s="13">
        <v>79.370112276285226</v>
      </c>
      <c r="CV2116" s="13">
        <v>870.91443861857397</v>
      </c>
      <c r="CW2116" s="13">
        <v>82.1</v>
      </c>
      <c r="CX2116" s="12">
        <v>7.135046473482777E-2</v>
      </c>
      <c r="CY2116" s="12">
        <v>6.8581164250873877E-2</v>
      </c>
      <c r="CZ2116" s="15">
        <v>18.145121055037443</v>
      </c>
      <c r="DA2116" s="20"/>
      <c r="DB2116" s="20"/>
    </row>
    <row r="2117" spans="1:106" ht="24">
      <c r="A2117" s="8" t="s">
        <v>4187</v>
      </c>
      <c r="B2117" s="8" t="s">
        <v>4188</v>
      </c>
      <c r="C2117" s="9" t="s">
        <v>7133</v>
      </c>
      <c r="D2117" s="9" t="s">
        <v>7126</v>
      </c>
      <c r="E2117" s="10" t="s">
        <v>7127</v>
      </c>
      <c r="F2117" s="10" t="s">
        <v>7126</v>
      </c>
      <c r="G2117" s="11">
        <v>0.92</v>
      </c>
      <c r="H2117" s="11">
        <v>1.1119280629449233</v>
      </c>
      <c r="I2117" s="12">
        <v>9.0499999999999997E-2</v>
      </c>
      <c r="J2117" s="12">
        <v>0.15712948969651555</v>
      </c>
      <c r="K2117" s="12">
        <v>4.7E-2</v>
      </c>
      <c r="L2117" s="12">
        <v>0.10350000000000001</v>
      </c>
      <c r="M2117" s="12">
        <v>6.8320350000000002E-2</v>
      </c>
      <c r="N2117" s="12">
        <v>0.13687017759268899</v>
      </c>
      <c r="O2117" s="12">
        <v>-0.14824060080762666</v>
      </c>
      <c r="P2117" s="12">
        <v>-0.12484119868896638</v>
      </c>
      <c r="Q2117" s="13">
        <v>1.57</v>
      </c>
      <c r="R2117" s="13">
        <v>0</v>
      </c>
      <c r="S2117" s="13">
        <v>0.46400000000000002</v>
      </c>
      <c r="T2117" s="13">
        <v>0.46400000000000002</v>
      </c>
      <c r="U2117" s="13">
        <v>2.0340000000000003</v>
      </c>
      <c r="V2117" s="13">
        <v>0.25600000000000001</v>
      </c>
      <c r="W2117" s="13">
        <v>1.7780000000000002</v>
      </c>
      <c r="X2117" s="14">
        <v>0.12586037364798425</v>
      </c>
      <c r="Y2117" s="15">
        <v>2.6666666666666665</v>
      </c>
      <c r="Z2117" s="14">
        <v>0.15293342122610418</v>
      </c>
      <c r="AA2117" s="14">
        <v>0.22812192723697147</v>
      </c>
      <c r="AB2117" s="14">
        <v>0.18054474708171209</v>
      </c>
      <c r="AC2117" s="14">
        <v>0.29554140127388534</v>
      </c>
      <c r="AD2117" s="13">
        <v>0.14899999999999999</v>
      </c>
      <c r="AE2117" s="15">
        <v>0.36950000000000011</v>
      </c>
      <c r="AF2117" s="14">
        <v>4.4721359549995794E-2</v>
      </c>
      <c r="AG2117" s="14" t="s">
        <v>7128</v>
      </c>
      <c r="AH2117" s="15">
        <v>0.45215759849906195</v>
      </c>
      <c r="AI2117" s="5">
        <v>3.1428571428571428</v>
      </c>
      <c r="AJ2117" s="15">
        <v>65.416666666666671</v>
      </c>
      <c r="AK2117" s="15">
        <v>65.416666666666671</v>
      </c>
      <c r="AL2117" s="15" t="s">
        <v>7128</v>
      </c>
      <c r="AM2117" s="15" t="s">
        <v>7128</v>
      </c>
      <c r="AN2117" s="15">
        <v>0.6108949416342413</v>
      </c>
      <c r="AO2117" s="15">
        <v>0.33404255319148934</v>
      </c>
      <c r="AP2117" s="15">
        <v>40.409090909090914</v>
      </c>
      <c r="AQ2117" s="15">
        <v>11.853333333333335</v>
      </c>
      <c r="AR2117" s="15">
        <v>0.66566828903032593</v>
      </c>
      <c r="AS2117" s="15">
        <v>0.37829787234042556</v>
      </c>
      <c r="AT2117" s="14">
        <v>0</v>
      </c>
      <c r="AU2117" s="14">
        <v>0</v>
      </c>
      <c r="AV2117" s="12">
        <v>-0.39799999999999996</v>
      </c>
      <c r="AW2117" s="12" t="s">
        <v>7128</v>
      </c>
      <c r="AX2117" s="12">
        <v>-4.7500000000000001E-2</v>
      </c>
      <c r="AY2117" s="12">
        <v>-1.97E-3</v>
      </c>
      <c r="AZ2117" s="14" t="s">
        <v>7128</v>
      </c>
      <c r="BA2117" s="14" t="s">
        <v>7128</v>
      </c>
      <c r="BB2117" s="14">
        <v>8.8888888888888889E-3</v>
      </c>
      <c r="BC2117" s="14">
        <v>1.2028978903722603E-2</v>
      </c>
      <c r="BD2117" s="14">
        <v>5.106382978723404E-3</v>
      </c>
      <c r="BE2117" s="14">
        <v>9.3617021276595734E-3</v>
      </c>
      <c r="BF2117" s="14">
        <v>0.29411764705882354</v>
      </c>
      <c r="BG2117" s="14">
        <v>1.8799999999999997E-2</v>
      </c>
      <c r="BH2117" s="13">
        <v>2.4E-2</v>
      </c>
      <c r="BI2117" s="13">
        <v>2.4E-2</v>
      </c>
      <c r="BJ2117" s="13">
        <v>4.3999999999999997E-2</v>
      </c>
      <c r="BK2117" s="13">
        <v>4.3999999999999997E-2</v>
      </c>
      <c r="BL2117" s="13">
        <v>4.7</v>
      </c>
      <c r="BM2117" s="13">
        <v>4.7</v>
      </c>
      <c r="BN2117" s="13">
        <v>0.15</v>
      </c>
      <c r="BO2117" s="13">
        <v>0.15</v>
      </c>
      <c r="BP2117" s="13">
        <v>3.105882352941176E-2</v>
      </c>
      <c r="BQ2117" s="13">
        <v>0</v>
      </c>
      <c r="BR2117" s="13">
        <v>0</v>
      </c>
      <c r="BS2117" s="13">
        <v>-0.11899999999999999</v>
      </c>
      <c r="BT2117" s="14">
        <v>-3.8314393939393945</v>
      </c>
      <c r="BU2117" s="13">
        <v>0.15005882352941174</v>
      </c>
      <c r="BV2117" s="13">
        <v>0.14299999999999999</v>
      </c>
      <c r="BW2117" s="13">
        <v>0.14299999999999999</v>
      </c>
      <c r="BX2117" s="13">
        <v>2.7</v>
      </c>
      <c r="BY2117" s="13">
        <v>2.5819999999999999</v>
      </c>
      <c r="BZ2117" s="13">
        <v>2.57</v>
      </c>
      <c r="CA2117" s="13">
        <v>2.6709999999999994</v>
      </c>
      <c r="CB2117" s="13">
        <v>0</v>
      </c>
      <c r="CC2117" s="15">
        <v>-0.29399999999999998</v>
      </c>
      <c r="CD2117" s="15" t="s">
        <v>7128</v>
      </c>
      <c r="CE2117" s="15">
        <v>0.36</v>
      </c>
      <c r="CF2117" s="15" t="s">
        <v>7128</v>
      </c>
      <c r="CG2117" s="15" t="s">
        <v>7128</v>
      </c>
      <c r="CH2117" s="13" t="s">
        <v>7128</v>
      </c>
      <c r="CI2117" s="13" t="s">
        <v>7128</v>
      </c>
      <c r="CJ2117" s="13">
        <v>0</v>
      </c>
      <c r="CK2117" s="12">
        <f t="shared" si="66"/>
        <v>0</v>
      </c>
      <c r="CL2117" s="36">
        <f t="shared" si="67"/>
        <v>1.7596405840509177</v>
      </c>
      <c r="CM2117" s="13">
        <v>3.4000000000000002E-2</v>
      </c>
      <c r="CN2117" s="13">
        <v>0.01</v>
      </c>
      <c r="CO2117" s="13">
        <v>2.4E-2</v>
      </c>
      <c r="CP2117" s="13">
        <v>1.57</v>
      </c>
      <c r="CQ2117" s="13">
        <v>0.15</v>
      </c>
      <c r="CR2117" s="13">
        <v>1.7780000000000002</v>
      </c>
      <c r="CS2117" s="13" t="s">
        <v>7128</v>
      </c>
      <c r="CT2117" s="13">
        <v>0</v>
      </c>
      <c r="CU2117" s="13">
        <v>4.3999999999999997E-2</v>
      </c>
      <c r="CV2117" s="13">
        <v>2.6709999999999994</v>
      </c>
      <c r="CW2117" s="13">
        <v>0.15</v>
      </c>
      <c r="CX2117" s="12">
        <v>8.8888888888888889E-3</v>
      </c>
      <c r="CY2117" s="12">
        <v>1.2028978903722603E-2</v>
      </c>
      <c r="CZ2117" s="15">
        <v>11.853333333333335</v>
      </c>
      <c r="DA2117" s="20"/>
      <c r="DB2117" s="20"/>
    </row>
    <row r="2118" spans="1:106">
      <c r="A2118" s="8" t="s">
        <v>4381</v>
      </c>
      <c r="B2118" s="8" t="s">
        <v>4382</v>
      </c>
      <c r="C2118" s="9" t="s">
        <v>7155</v>
      </c>
      <c r="D2118" s="9" t="s">
        <v>7126</v>
      </c>
      <c r="E2118" s="10" t="s">
        <v>7127</v>
      </c>
      <c r="F2118" s="10" t="s">
        <v>7126</v>
      </c>
      <c r="G2118" s="11">
        <v>0.92</v>
      </c>
      <c r="H2118" s="11">
        <v>0.92</v>
      </c>
      <c r="I2118" s="12">
        <v>9.0499999999999997E-2</v>
      </c>
      <c r="J2118" s="12">
        <v>0.13976</v>
      </c>
      <c r="K2118" s="12">
        <v>4.7E-2</v>
      </c>
      <c r="L2118" s="12">
        <v>0.10350000000000001</v>
      </c>
      <c r="M2118" s="12">
        <v>6.8320350000000002E-2</v>
      </c>
      <c r="N2118" s="12">
        <v>0.13976</v>
      </c>
      <c r="O2118" s="12">
        <v>-0.17958300884955752</v>
      </c>
      <c r="P2118" s="12">
        <v>-0.13020715447154471</v>
      </c>
      <c r="Q2118" s="13">
        <v>2.79</v>
      </c>
      <c r="R2118" s="13">
        <v>0</v>
      </c>
      <c r="S2118" s="13">
        <v>0</v>
      </c>
      <c r="T2118" s="13">
        <v>0</v>
      </c>
      <c r="U2118" s="13">
        <v>2.79</v>
      </c>
      <c r="V2118" s="13">
        <v>0</v>
      </c>
      <c r="W2118" s="13">
        <v>2.79</v>
      </c>
      <c r="X2118" s="14">
        <v>0</v>
      </c>
      <c r="Y2118" s="15" t="s">
        <v>7128</v>
      </c>
      <c r="Z2118" s="14" t="s">
        <v>7128</v>
      </c>
      <c r="AA2118" s="14">
        <v>0</v>
      </c>
      <c r="AB2118" s="14" t="s">
        <v>7128</v>
      </c>
      <c r="AC2118" s="14">
        <v>0</v>
      </c>
      <c r="AD2118" s="13">
        <v>0.41399999999999998</v>
      </c>
      <c r="AE2118" s="15">
        <v>0.64308333333333345</v>
      </c>
      <c r="AF2118" s="14">
        <v>0.21447610589527216</v>
      </c>
      <c r="AG2118" s="14" t="s">
        <v>7128</v>
      </c>
      <c r="AH2118" s="15">
        <v>0.66397415185783526</v>
      </c>
      <c r="AI2118" s="5">
        <v>0.54022988505747127</v>
      </c>
      <c r="AJ2118" s="15" t="s">
        <v>7128</v>
      </c>
      <c r="AK2118" s="15" t="s">
        <v>7128</v>
      </c>
      <c r="AL2118" s="15" t="s">
        <v>7128</v>
      </c>
      <c r="AM2118" s="15" t="s">
        <v>7128</v>
      </c>
      <c r="AN2118" s="15" t="s">
        <v>7128</v>
      </c>
      <c r="AO2118" s="15">
        <v>0.80403458213256485</v>
      </c>
      <c r="AP2118" s="15">
        <v>59.361702127659576</v>
      </c>
      <c r="AQ2118" s="15">
        <v>14.09090909090909</v>
      </c>
      <c r="AR2118" s="15" t="s">
        <v>7128</v>
      </c>
      <c r="AS2118" s="15">
        <v>0.80403458213256485</v>
      </c>
      <c r="AT2118" s="14" t="s">
        <v>7128</v>
      </c>
      <c r="AU2118" s="14">
        <v>0</v>
      </c>
      <c r="AV2118" s="12" t="s">
        <v>7128</v>
      </c>
      <c r="AW2118" s="12" t="s">
        <v>7128</v>
      </c>
      <c r="AX2118" s="12">
        <v>0.11599999999999999</v>
      </c>
      <c r="AY2118" s="12">
        <v>0.1</v>
      </c>
      <c r="AZ2118" s="14" t="s">
        <v>7128</v>
      </c>
      <c r="BA2118" s="14" t="s">
        <v>7128</v>
      </c>
      <c r="BB2118" s="14">
        <v>-3.9823008849557522E-2</v>
      </c>
      <c r="BC2118" s="14">
        <v>9.5528455284552855E-3</v>
      </c>
      <c r="BD2118" s="14">
        <v>-5.1873198847262242E-2</v>
      </c>
      <c r="BE2118" s="14">
        <v>1.3544668587896254E-2</v>
      </c>
      <c r="BF2118" s="14">
        <v>0</v>
      </c>
      <c r="BG2118" s="14">
        <v>1.6299999999999999E-2</v>
      </c>
      <c r="BH2118" s="13">
        <v>-0.18</v>
      </c>
      <c r="BI2118" s="13">
        <v>-0.18</v>
      </c>
      <c r="BJ2118" s="13">
        <v>4.7E-2</v>
      </c>
      <c r="BK2118" s="13">
        <v>4.7E-2</v>
      </c>
      <c r="BL2118" s="13">
        <v>3.47</v>
      </c>
      <c r="BM2118" s="13">
        <v>3.47</v>
      </c>
      <c r="BN2118" s="13">
        <v>0.19800000000000001</v>
      </c>
      <c r="BO2118" s="13">
        <v>0.19800000000000001</v>
      </c>
      <c r="BP2118" s="13">
        <v>4.7E-2</v>
      </c>
      <c r="BQ2118" s="13">
        <v>0</v>
      </c>
      <c r="BR2118" s="13">
        <v>0</v>
      </c>
      <c r="BS2118" s="13">
        <v>-0.151</v>
      </c>
      <c r="BT2118" s="14">
        <v>-3.2127659574468086</v>
      </c>
      <c r="BU2118" s="13">
        <v>0.19800000000000001</v>
      </c>
      <c r="BV2118" s="13">
        <v>-2.8999999999999998E-2</v>
      </c>
      <c r="BW2118" s="13">
        <v>-2.8999999999999998E-2</v>
      </c>
      <c r="BX2118" s="13">
        <v>4.5199999999999996</v>
      </c>
      <c r="BY2118" s="13">
        <v>4.92</v>
      </c>
      <c r="BZ2118" s="13">
        <v>0</v>
      </c>
      <c r="CA2118" s="13">
        <v>0</v>
      </c>
      <c r="CB2118" s="13">
        <v>0</v>
      </c>
      <c r="CC2118" s="15" t="s">
        <v>7128</v>
      </c>
      <c r="CD2118" s="15">
        <v>-0.14699999999999999</v>
      </c>
      <c r="CE2118" s="15">
        <v>0.36</v>
      </c>
      <c r="CF2118" s="15" t="s">
        <v>7128</v>
      </c>
      <c r="CG2118" s="15" t="s">
        <v>7128</v>
      </c>
      <c r="CH2118" s="13" t="s">
        <v>7128</v>
      </c>
      <c r="CI2118" s="13" t="s">
        <v>7128</v>
      </c>
      <c r="CJ2118" s="13">
        <v>0</v>
      </c>
      <c r="CK2118" s="12">
        <f t="shared" si="66"/>
        <v>0</v>
      </c>
      <c r="CL2118" s="36" t="str">
        <f t="shared" si="67"/>
        <v>NA</v>
      </c>
      <c r="CM2118" s="13" t="s">
        <v>7128</v>
      </c>
      <c r="CN2118" s="13" t="s">
        <v>7128</v>
      </c>
      <c r="CO2118" s="13" t="s">
        <v>7128</v>
      </c>
      <c r="CP2118" s="13" t="s">
        <v>7128</v>
      </c>
      <c r="CQ2118" s="13">
        <v>0.19800000000000001</v>
      </c>
      <c r="CR2118" s="13">
        <v>2.79</v>
      </c>
      <c r="CS2118" s="13" t="s">
        <v>7128</v>
      </c>
      <c r="CT2118" s="13">
        <v>4.0000000000000002E-4</v>
      </c>
      <c r="CU2118" s="13">
        <v>4.6199999999999998E-2</v>
      </c>
      <c r="CV2118" s="13">
        <v>4.0000000000000002E-4</v>
      </c>
      <c r="CW2118" s="13">
        <v>0.19800000000000001</v>
      </c>
      <c r="CX2118" s="12">
        <v>-3.9996460490222104E-2</v>
      </c>
      <c r="CY2118" s="12">
        <v>9.3894805300382082E-3</v>
      </c>
      <c r="CZ2118" s="15">
        <v>14.09090909090909</v>
      </c>
      <c r="DA2118" s="20"/>
      <c r="DB2118" s="20"/>
    </row>
    <row r="2119" spans="1:106" ht="24">
      <c r="A2119" s="8" t="s">
        <v>3875</v>
      </c>
      <c r="B2119" s="8" t="s">
        <v>3876</v>
      </c>
      <c r="C2119" s="9" t="s">
        <v>7209</v>
      </c>
      <c r="D2119" s="9" t="s">
        <v>7126</v>
      </c>
      <c r="E2119" s="10" t="s">
        <v>7127</v>
      </c>
      <c r="F2119" s="10" t="s">
        <v>7126</v>
      </c>
      <c r="G2119" s="11">
        <v>0.91</v>
      </c>
      <c r="H2119" s="11">
        <v>0.91</v>
      </c>
      <c r="I2119" s="12">
        <v>9.0499999999999997E-2</v>
      </c>
      <c r="J2119" s="12">
        <v>0.13885500000000001</v>
      </c>
      <c r="K2119" s="12">
        <v>3.2000000000000001E-2</v>
      </c>
      <c r="L2119" s="12">
        <v>8.8499999999999995E-2</v>
      </c>
      <c r="M2119" s="12">
        <v>5.8418850000000001E-2</v>
      </c>
      <c r="N2119" s="12">
        <v>0.13885500000000001</v>
      </c>
      <c r="O2119" s="12">
        <v>-4.9627578890097945E-2</v>
      </c>
      <c r="P2119" s="12">
        <v>5.2731138790035048E-3</v>
      </c>
      <c r="Q2119" s="13">
        <v>1.05</v>
      </c>
      <c r="R2119" s="13">
        <v>0</v>
      </c>
      <c r="S2119" s="13">
        <v>0</v>
      </c>
      <c r="T2119" s="13">
        <v>0</v>
      </c>
      <c r="U2119" s="13">
        <v>1.05</v>
      </c>
      <c r="V2119" s="13">
        <v>0.01</v>
      </c>
      <c r="W2119" s="13">
        <v>1.04</v>
      </c>
      <c r="X2119" s="14">
        <v>9.5238095238095229E-3</v>
      </c>
      <c r="Y2119" s="15">
        <v>1.8333333333333333</v>
      </c>
      <c r="Z2119" s="14">
        <v>0</v>
      </c>
      <c r="AA2119" s="14">
        <v>0</v>
      </c>
      <c r="AB2119" s="14">
        <v>0</v>
      </c>
      <c r="AC2119" s="14">
        <v>0</v>
      </c>
      <c r="AD2119" s="13">
        <v>0.17399999999999999</v>
      </c>
      <c r="AE2119" s="15">
        <v>1.1027777777777779</v>
      </c>
      <c r="AF2119" s="14">
        <v>5.4772255750516613E-2</v>
      </c>
      <c r="AG2119" s="14">
        <v>0.27386127875258304</v>
      </c>
      <c r="AH2119" s="15">
        <v>0.15669515669515677</v>
      </c>
      <c r="AI2119" s="5" t="s">
        <v>7128</v>
      </c>
      <c r="AJ2119" s="15">
        <v>12.804878048780488</v>
      </c>
      <c r="AK2119" s="15">
        <v>12.804878048780488</v>
      </c>
      <c r="AL2119" s="15" t="s">
        <v>7128</v>
      </c>
      <c r="AM2119" s="15" t="s">
        <v>7128</v>
      </c>
      <c r="AN2119" s="15">
        <v>0.64417177914110435</v>
      </c>
      <c r="AO2119" s="15">
        <v>0.98130841121495327</v>
      </c>
      <c r="AP2119" s="15">
        <v>8.8135593220338997</v>
      </c>
      <c r="AQ2119" s="15">
        <v>8.6666666666666679</v>
      </c>
      <c r="AR2119" s="15">
        <v>0.64197530864197538</v>
      </c>
      <c r="AS2119" s="15">
        <v>0.9719626168224299</v>
      </c>
      <c r="AT2119" s="14">
        <v>0</v>
      </c>
      <c r="AU2119" s="14">
        <v>0</v>
      </c>
      <c r="AV2119" s="12" t="s">
        <v>7128</v>
      </c>
      <c r="AW2119" s="12" t="s">
        <v>7128</v>
      </c>
      <c r="AX2119" s="12">
        <v>7.7549999999999999</v>
      </c>
      <c r="AY2119" s="12" t="s">
        <v>7128</v>
      </c>
      <c r="AZ2119" s="14" t="s">
        <v>7128</v>
      </c>
      <c r="BA2119" s="14" t="s">
        <v>7128</v>
      </c>
      <c r="BB2119" s="14">
        <v>8.9227421109902061E-2</v>
      </c>
      <c r="BC2119" s="14">
        <v>0.14412811387900351</v>
      </c>
      <c r="BD2119" s="14">
        <v>7.6635514018691592E-2</v>
      </c>
      <c r="BE2119" s="14">
        <v>0.11028037383177569</v>
      </c>
      <c r="BF2119" s="14">
        <v>0.3135593220338983</v>
      </c>
      <c r="BG2119" s="14" t="s">
        <v>7128</v>
      </c>
      <c r="BH2119" s="13">
        <v>8.2000000000000003E-2</v>
      </c>
      <c r="BI2119" s="13">
        <v>8.2000000000000003E-2</v>
      </c>
      <c r="BJ2119" s="13">
        <v>0.11799999999999999</v>
      </c>
      <c r="BK2119" s="13">
        <v>0.11799999999999999</v>
      </c>
      <c r="BL2119" s="13">
        <v>1.07</v>
      </c>
      <c r="BM2119" s="13">
        <v>1.07</v>
      </c>
      <c r="BN2119" s="13">
        <v>0.12</v>
      </c>
      <c r="BO2119" s="13">
        <v>0.12</v>
      </c>
      <c r="BP2119" s="13">
        <v>8.0999999999999989E-2</v>
      </c>
      <c r="BQ2119" s="13">
        <v>0</v>
      </c>
      <c r="BR2119" s="13">
        <v>0</v>
      </c>
      <c r="BS2119" s="13">
        <v>-2E-3</v>
      </c>
      <c r="BT2119" s="14">
        <v>-2.4691358024691364E-2</v>
      </c>
      <c r="BU2119" s="13">
        <v>8.299999999999999E-2</v>
      </c>
      <c r="BV2119" s="13">
        <v>8.4000000000000005E-2</v>
      </c>
      <c r="BW2119" s="13">
        <v>8.4000000000000005E-2</v>
      </c>
      <c r="BX2119" s="13">
        <v>0.91900000000000004</v>
      </c>
      <c r="BY2119" s="13">
        <v>0.56200000000000006</v>
      </c>
      <c r="BZ2119" s="13">
        <v>1.63</v>
      </c>
      <c r="CA2119" s="13">
        <v>1.6199999999999999</v>
      </c>
      <c r="CB2119" s="13">
        <v>0</v>
      </c>
      <c r="CC2119" s="15">
        <v>0.1</v>
      </c>
      <c r="CD2119" s="15" t="s">
        <v>7128</v>
      </c>
      <c r="CE2119" s="15">
        <v>0.36</v>
      </c>
      <c r="CF2119" s="15" t="s">
        <v>7128</v>
      </c>
      <c r="CG2119" s="15" t="s">
        <v>7128</v>
      </c>
      <c r="CH2119" s="13" t="s">
        <v>7128</v>
      </c>
      <c r="CI2119" s="13" t="s">
        <v>7128</v>
      </c>
      <c r="CJ2119" s="13">
        <v>0</v>
      </c>
      <c r="CK2119" s="12">
        <f t="shared" si="66"/>
        <v>0</v>
      </c>
      <c r="CL2119" s="36">
        <f t="shared" si="67"/>
        <v>0.66049382716049387</v>
      </c>
      <c r="CM2119" s="13">
        <v>0.11799999999999999</v>
      </c>
      <c r="CN2119" s="13">
        <v>3.6999999999999998E-2</v>
      </c>
      <c r="CO2119" s="13">
        <v>8.2000000000000003E-2</v>
      </c>
      <c r="CP2119" s="13">
        <v>1.05</v>
      </c>
      <c r="CQ2119" s="13">
        <v>0.12</v>
      </c>
      <c r="CR2119" s="13">
        <v>1.04</v>
      </c>
      <c r="CS2119" s="13" t="s">
        <v>7128</v>
      </c>
      <c r="CT2119" s="13">
        <v>0</v>
      </c>
      <c r="CU2119" s="13">
        <v>0.11799999999999999</v>
      </c>
      <c r="CV2119" s="13">
        <v>1.6199999999999999</v>
      </c>
      <c r="CW2119" s="13">
        <v>0.12</v>
      </c>
      <c r="CX2119" s="12">
        <v>8.9227421109902061E-2</v>
      </c>
      <c r="CY2119" s="12">
        <v>0.14412811387900351</v>
      </c>
      <c r="CZ2119" s="15">
        <v>8.6666666666666679</v>
      </c>
      <c r="DA2119" s="20"/>
      <c r="DB2119" s="20"/>
    </row>
    <row r="2120" spans="1:106">
      <c r="A2120" s="8" t="s">
        <v>785</v>
      </c>
      <c r="B2120" s="8" t="s">
        <v>786</v>
      </c>
      <c r="C2120" s="9" t="s">
        <v>7145</v>
      </c>
      <c r="D2120" s="9" t="s">
        <v>7126</v>
      </c>
      <c r="E2120" s="10" t="s">
        <v>7127</v>
      </c>
      <c r="F2120" s="10" t="s">
        <v>7126</v>
      </c>
      <c r="G2120" s="11">
        <v>0.89</v>
      </c>
      <c r="H2120" s="11">
        <v>0.89</v>
      </c>
      <c r="I2120" s="12">
        <v>9.0499999999999997E-2</v>
      </c>
      <c r="J2120" s="12">
        <v>0.137045</v>
      </c>
      <c r="K2120" s="12">
        <v>4.1999999999999996E-2</v>
      </c>
      <c r="L2120" s="12">
        <v>9.8500000000000004E-2</v>
      </c>
      <c r="M2120" s="12">
        <v>6.5019850000000004E-2</v>
      </c>
      <c r="N2120" s="12">
        <v>0.137045</v>
      </c>
      <c r="O2120" s="12">
        <v>-3.2760896279594137E-2</v>
      </c>
      <c r="P2120" s="12">
        <v>-5.7161455167371658E-2</v>
      </c>
      <c r="Q2120" s="13">
        <v>473.3</v>
      </c>
      <c r="R2120" s="13">
        <v>0</v>
      </c>
      <c r="S2120" s="13">
        <v>0</v>
      </c>
      <c r="T2120" s="13">
        <v>0</v>
      </c>
      <c r="U2120" s="13">
        <v>473.3</v>
      </c>
      <c r="V2120" s="13">
        <v>0</v>
      </c>
      <c r="W2120" s="13">
        <v>473.3</v>
      </c>
      <c r="X2120" s="14">
        <v>0</v>
      </c>
      <c r="Y2120" s="15">
        <v>0.34270650263620389</v>
      </c>
      <c r="Z2120" s="14" t="s">
        <v>7128</v>
      </c>
      <c r="AA2120" s="14">
        <v>0</v>
      </c>
      <c r="AB2120" s="14" t="s">
        <v>7128</v>
      </c>
      <c r="AC2120" s="14">
        <v>0</v>
      </c>
      <c r="AD2120" s="13">
        <v>8.32</v>
      </c>
      <c r="AE2120" s="15">
        <v>0.8098333333333334</v>
      </c>
      <c r="AF2120" s="14">
        <v>3.1622776601683791E-2</v>
      </c>
      <c r="AG2120" s="14">
        <v>0.69728222406712759</v>
      </c>
      <c r="AH2120" s="15">
        <v>0.45603271983640081</v>
      </c>
      <c r="AI2120" s="5">
        <v>2.8376068376068382</v>
      </c>
      <c r="AJ2120" s="15">
        <v>25.583783783783783</v>
      </c>
      <c r="AK2120" s="15">
        <v>25.583783783783783</v>
      </c>
      <c r="AL2120" s="15">
        <v>14.964028776978417</v>
      </c>
      <c r="AM2120" s="15" t="s">
        <v>7128</v>
      </c>
      <c r="AN2120" s="15" t="s">
        <v>7128</v>
      </c>
      <c r="AO2120" s="15">
        <v>1.3049352081610146</v>
      </c>
      <c r="AP2120" s="15">
        <v>14.256024096385541</v>
      </c>
      <c r="AQ2120" s="15">
        <v>8.2027729636048523</v>
      </c>
      <c r="AR2120" s="15" t="s">
        <v>7128</v>
      </c>
      <c r="AS2120" s="15">
        <v>1.3049352081610146</v>
      </c>
      <c r="AT2120" s="14">
        <v>0.19684324324324323</v>
      </c>
      <c r="AU2120" s="14">
        <v>7.6940629621804349E-3</v>
      </c>
      <c r="AV2120" s="12">
        <v>0.53799999999999992</v>
      </c>
      <c r="AW2120" s="12">
        <v>-6.7199999999999996E-2</v>
      </c>
      <c r="AX2120" s="12">
        <v>0.155</v>
      </c>
      <c r="AY2120" s="12">
        <v>0.105</v>
      </c>
      <c r="AZ2120" s="14" t="s">
        <v>7128</v>
      </c>
      <c r="BA2120" s="14">
        <v>0.18600000000000003</v>
      </c>
      <c r="BB2120" s="14">
        <v>0.10428410372040586</v>
      </c>
      <c r="BC2120" s="14">
        <v>7.9883544832628342E-2</v>
      </c>
      <c r="BD2120" s="14">
        <v>5.1006341328921977E-2</v>
      </c>
      <c r="BE2120" s="14">
        <v>9.1535704438930263E-2</v>
      </c>
      <c r="BF2120" s="14">
        <v>0.29115384615384615</v>
      </c>
      <c r="BG2120" s="14">
        <v>6.3600000000000004E-2</v>
      </c>
      <c r="BH2120" s="13">
        <v>18.5</v>
      </c>
      <c r="BI2120" s="13">
        <v>18.5</v>
      </c>
      <c r="BJ2120" s="13">
        <v>33.200000000000003</v>
      </c>
      <c r="BK2120" s="13">
        <v>33.200000000000003</v>
      </c>
      <c r="BL2120" s="13">
        <v>362.7</v>
      </c>
      <c r="BM2120" s="13">
        <v>362.7</v>
      </c>
      <c r="BN2120" s="13">
        <v>57.7</v>
      </c>
      <c r="BO2120" s="13">
        <v>57.7</v>
      </c>
      <c r="BP2120" s="13">
        <v>23.533692307692313</v>
      </c>
      <c r="BQ2120" s="13">
        <v>0</v>
      </c>
      <c r="BR2120" s="13">
        <v>0</v>
      </c>
      <c r="BS2120" s="13">
        <v>-23</v>
      </c>
      <c r="BT2120" s="14">
        <v>-0.97732220253776891</v>
      </c>
      <c r="BU2120" s="13">
        <v>46.533692307692313</v>
      </c>
      <c r="BV2120" s="13">
        <v>41.5</v>
      </c>
      <c r="BW2120" s="13">
        <v>41.5</v>
      </c>
      <c r="BX2120" s="13">
        <v>177.4</v>
      </c>
      <c r="BY2120" s="13">
        <v>294.60000000000002</v>
      </c>
      <c r="BZ2120" s="13">
        <v>0</v>
      </c>
      <c r="CA2120" s="13">
        <v>0</v>
      </c>
      <c r="CB2120" s="13">
        <v>-3.6415999999999999</v>
      </c>
      <c r="CC2120" s="15">
        <v>0.14699999999999999</v>
      </c>
      <c r="CD2120" s="15">
        <v>0.58499999999999996</v>
      </c>
      <c r="CE2120" s="15">
        <v>0.36</v>
      </c>
      <c r="CF2120" s="15" t="s">
        <v>7128</v>
      </c>
      <c r="CG2120" s="15" t="s">
        <v>7128</v>
      </c>
      <c r="CH2120" s="13" t="s">
        <v>7128</v>
      </c>
      <c r="CI2120" s="13" t="s">
        <v>7128</v>
      </c>
      <c r="CJ2120" s="13">
        <v>-3.6415999999999999</v>
      </c>
      <c r="CK2120" s="12">
        <f t="shared" si="66"/>
        <v>8.7749397590361447E-2</v>
      </c>
      <c r="CL2120" s="36" t="str">
        <f t="shared" si="67"/>
        <v>NA</v>
      </c>
      <c r="CM2120" s="13">
        <v>26</v>
      </c>
      <c r="CN2120" s="13">
        <v>7.57</v>
      </c>
      <c r="CO2120" s="13">
        <v>18.5</v>
      </c>
      <c r="CP2120" s="13">
        <v>473.3</v>
      </c>
      <c r="CQ2120" s="13">
        <v>57.7</v>
      </c>
      <c r="CR2120" s="13">
        <v>473.3</v>
      </c>
      <c r="CS2120" s="13">
        <v>41.5</v>
      </c>
      <c r="CT2120" s="13">
        <v>0.84240000000000004</v>
      </c>
      <c r="CU2120" s="13">
        <v>32.822600000000001</v>
      </c>
      <c r="CV2120" s="13">
        <v>0.84240000000000004</v>
      </c>
      <c r="CW2120" s="13">
        <v>57.7</v>
      </c>
      <c r="CX2120" s="12">
        <v>0.10167390026166613</v>
      </c>
      <c r="CY2120" s="12">
        <v>7.8750286923037344E-2</v>
      </c>
      <c r="CZ2120" s="15">
        <v>8.2027729636048523</v>
      </c>
      <c r="DA2120" s="20"/>
      <c r="DB2120" s="20"/>
    </row>
    <row r="2121" spans="1:106">
      <c r="A2121" s="8" t="s">
        <v>1293</v>
      </c>
      <c r="B2121" s="8" t="s">
        <v>1294</v>
      </c>
      <c r="C2121" s="9" t="s">
        <v>7131</v>
      </c>
      <c r="D2121" s="9" t="s">
        <v>7126</v>
      </c>
      <c r="E2121" s="10" t="s">
        <v>7127</v>
      </c>
      <c r="F2121" s="10" t="s">
        <v>7126</v>
      </c>
      <c r="G2121" s="11">
        <v>0.79</v>
      </c>
      <c r="H2121" s="11">
        <v>0.79</v>
      </c>
      <c r="I2121" s="12">
        <v>9.0499999999999997E-2</v>
      </c>
      <c r="J2121" s="12">
        <v>0.127995</v>
      </c>
      <c r="K2121" s="12">
        <v>4.7E-2</v>
      </c>
      <c r="L2121" s="12">
        <v>0.10350000000000001</v>
      </c>
      <c r="M2121" s="12">
        <v>6.8320350000000002E-2</v>
      </c>
      <c r="N2121" s="12">
        <v>0.127995</v>
      </c>
      <c r="O2121" s="12">
        <v>-0.23594540116703139</v>
      </c>
      <c r="P2121" s="12">
        <v>-0.11772548327137547</v>
      </c>
      <c r="Q2121" s="13">
        <v>69.400000000000006</v>
      </c>
      <c r="R2121" s="13">
        <v>0</v>
      </c>
      <c r="S2121" s="13">
        <v>0</v>
      </c>
      <c r="T2121" s="13">
        <v>0</v>
      </c>
      <c r="U2121" s="13">
        <v>69.400000000000006</v>
      </c>
      <c r="V2121" s="13">
        <v>0</v>
      </c>
      <c r="W2121" s="13">
        <v>69.400000000000006</v>
      </c>
      <c r="X2121" s="14">
        <v>0</v>
      </c>
      <c r="Y2121" s="15">
        <v>9.1349739000745722E-2</v>
      </c>
      <c r="Z2121" s="14" t="s">
        <v>7128</v>
      </c>
      <c r="AA2121" s="14">
        <v>0</v>
      </c>
      <c r="AB2121" s="14" t="s">
        <v>7128</v>
      </c>
      <c r="AC2121" s="14">
        <v>0</v>
      </c>
      <c r="AD2121" s="13">
        <v>0.51800000000000002</v>
      </c>
      <c r="AE2121" s="15">
        <v>0.68613888888888896</v>
      </c>
      <c r="AF2121" s="14" t="s">
        <v>7128</v>
      </c>
      <c r="AG2121" s="14" t="s">
        <v>7128</v>
      </c>
      <c r="AH2121" s="15">
        <v>0.42600896860986548</v>
      </c>
      <c r="AI2121" s="5">
        <v>0.10327102803738318</v>
      </c>
      <c r="AJ2121" s="15" t="s">
        <v>7128</v>
      </c>
      <c r="AK2121" s="15" t="s">
        <v>7128</v>
      </c>
      <c r="AL2121" s="15" t="s">
        <v>7128</v>
      </c>
      <c r="AM2121" s="15" t="s">
        <v>7128</v>
      </c>
      <c r="AN2121" s="15" t="s">
        <v>7128</v>
      </c>
      <c r="AO2121" s="15">
        <v>0.41162514827995261</v>
      </c>
      <c r="AP2121" s="15">
        <v>31.402714932126699</v>
      </c>
      <c r="AQ2121" s="15">
        <v>11.377049180327871</v>
      </c>
      <c r="AR2121" s="15" t="s">
        <v>7128</v>
      </c>
      <c r="AS2121" s="15">
        <v>0.41162514827995261</v>
      </c>
      <c r="AT2121" s="14" t="s">
        <v>7128</v>
      </c>
      <c r="AU2121" s="14">
        <v>0</v>
      </c>
      <c r="AV2121" s="12" t="s">
        <v>7128</v>
      </c>
      <c r="AW2121" s="12" t="s">
        <v>7128</v>
      </c>
      <c r="AX2121" s="12">
        <v>0.498</v>
      </c>
      <c r="AY2121" s="12">
        <v>0.40700000000000003</v>
      </c>
      <c r="AZ2121" s="14" t="s">
        <v>7128</v>
      </c>
      <c r="BA2121" s="14" t="s">
        <v>7128</v>
      </c>
      <c r="BB2121" s="14">
        <v>-0.10795040116703138</v>
      </c>
      <c r="BC2121" s="14">
        <v>1.0269516728624535E-2</v>
      </c>
      <c r="BD2121" s="14">
        <v>-8.7781731909845798E-2</v>
      </c>
      <c r="BE2121" s="14">
        <v>1.3107947805456703E-2</v>
      </c>
      <c r="BF2121" s="14">
        <v>0</v>
      </c>
      <c r="BG2121" s="14">
        <v>1.01E-2</v>
      </c>
      <c r="BH2121" s="13">
        <v>-14.8</v>
      </c>
      <c r="BI2121" s="13">
        <v>-14.8</v>
      </c>
      <c r="BJ2121" s="13">
        <v>2.21</v>
      </c>
      <c r="BK2121" s="13">
        <v>2.21</v>
      </c>
      <c r="BL2121" s="13">
        <v>168.6</v>
      </c>
      <c r="BM2121" s="13">
        <v>168.6</v>
      </c>
      <c r="BN2121" s="13">
        <v>6.1</v>
      </c>
      <c r="BO2121" s="13">
        <v>6.1</v>
      </c>
      <c r="BP2121" s="13">
        <v>2.21</v>
      </c>
      <c r="BQ2121" s="13">
        <v>0</v>
      </c>
      <c r="BR2121" s="13">
        <v>0</v>
      </c>
      <c r="BS2121" s="13">
        <v>-9.9</v>
      </c>
      <c r="BT2121" s="14">
        <v>-4.4796380090497738</v>
      </c>
      <c r="BU2121" s="13">
        <v>12.11</v>
      </c>
      <c r="BV2121" s="13">
        <v>-4.9000000000000004</v>
      </c>
      <c r="BW2121" s="13">
        <v>-4.9000000000000004</v>
      </c>
      <c r="BX2121" s="13">
        <v>137.1</v>
      </c>
      <c r="BY2121" s="13">
        <v>215.2</v>
      </c>
      <c r="BZ2121" s="13">
        <v>0</v>
      </c>
      <c r="CA2121" s="13">
        <v>0</v>
      </c>
      <c r="CB2121" s="13">
        <v>0</v>
      </c>
      <c r="CC2121" s="15">
        <v>0.05</v>
      </c>
      <c r="CD2121" s="15">
        <v>0.64700000000000002</v>
      </c>
      <c r="CE2121" s="15">
        <v>0.36</v>
      </c>
      <c r="CF2121" s="15" t="s">
        <v>7128</v>
      </c>
      <c r="CG2121" s="15" t="s">
        <v>7128</v>
      </c>
      <c r="CH2121" s="13" t="s">
        <v>7128</v>
      </c>
      <c r="CI2121" s="13" t="s">
        <v>7128</v>
      </c>
      <c r="CJ2121" s="13">
        <v>0</v>
      </c>
      <c r="CK2121" s="12">
        <f t="shared" si="66"/>
        <v>0</v>
      </c>
      <c r="CL2121" s="36" t="str">
        <f t="shared" si="67"/>
        <v>NA</v>
      </c>
      <c r="CM2121" s="13" t="s">
        <v>7128</v>
      </c>
      <c r="CN2121" s="13" t="s">
        <v>7128</v>
      </c>
      <c r="CO2121" s="13" t="s">
        <v>7128</v>
      </c>
      <c r="CP2121" s="13" t="s">
        <v>7128</v>
      </c>
      <c r="CQ2121" s="13">
        <v>6.1</v>
      </c>
      <c r="CR2121" s="13">
        <v>69.400000000000006</v>
      </c>
      <c r="CS2121" s="13" t="s">
        <v>7128</v>
      </c>
      <c r="CT2121" s="13">
        <v>0</v>
      </c>
      <c r="CU2121" s="13">
        <v>2.21</v>
      </c>
      <c r="CV2121" s="13">
        <v>0</v>
      </c>
      <c r="CW2121" s="13">
        <v>6.1</v>
      </c>
      <c r="CX2121" s="12">
        <v>-0.10795040116703138</v>
      </c>
      <c r="CY2121" s="12">
        <v>1.0269516728624535E-2</v>
      </c>
      <c r="CZ2121" s="15">
        <v>11.377049180327871</v>
      </c>
      <c r="DA2121" s="20"/>
      <c r="DB2121" s="20"/>
    </row>
    <row r="2122" spans="1:106" ht="24">
      <c r="A2122" s="8" t="s">
        <v>6559</v>
      </c>
      <c r="B2122" s="8" t="s">
        <v>6560</v>
      </c>
      <c r="C2122" s="9" t="s">
        <v>7197</v>
      </c>
      <c r="D2122" s="9" t="s">
        <v>7126</v>
      </c>
      <c r="E2122" s="10" t="s">
        <v>7127</v>
      </c>
      <c r="F2122" s="10" t="s">
        <v>7126</v>
      </c>
      <c r="G2122" s="11">
        <v>0.65</v>
      </c>
      <c r="H2122" s="11">
        <v>0.65</v>
      </c>
      <c r="I2122" s="12">
        <v>9.0499999999999997E-2</v>
      </c>
      <c r="J2122" s="12">
        <v>0.11532500000000001</v>
      </c>
      <c r="K2122" s="12">
        <v>4.7E-2</v>
      </c>
      <c r="L2122" s="12">
        <v>0.10350000000000001</v>
      </c>
      <c r="M2122" s="12">
        <v>6.8320350000000002E-2</v>
      </c>
      <c r="N2122" s="12">
        <v>0.11532500000000001</v>
      </c>
      <c r="O2122" s="12" t="s">
        <v>7128</v>
      </c>
      <c r="P2122" s="12" t="s">
        <v>7128</v>
      </c>
      <c r="Q2122" s="13">
        <v>2.41</v>
      </c>
      <c r="R2122" s="13">
        <v>0</v>
      </c>
      <c r="S2122" s="13">
        <v>0</v>
      </c>
      <c r="T2122" s="13">
        <v>0</v>
      </c>
      <c r="U2122" s="13">
        <v>2.41</v>
      </c>
      <c r="V2122" s="13">
        <v>0</v>
      </c>
      <c r="W2122" s="13">
        <v>2.41</v>
      </c>
      <c r="X2122" s="14">
        <v>0</v>
      </c>
      <c r="Y2122" s="15" t="s">
        <v>7128</v>
      </c>
      <c r="Z2122" s="14" t="s">
        <v>7128</v>
      </c>
      <c r="AA2122" s="14">
        <v>0</v>
      </c>
      <c r="AB2122" s="14" t="s">
        <v>7128</v>
      </c>
      <c r="AC2122" s="14">
        <v>0</v>
      </c>
      <c r="AD2122" s="13">
        <v>0.48099999999999998</v>
      </c>
      <c r="AE2122" s="15" t="s">
        <v>7128</v>
      </c>
      <c r="AF2122" s="14" t="s">
        <v>7128</v>
      </c>
      <c r="AG2122" s="14" t="s">
        <v>7128</v>
      </c>
      <c r="AH2122" s="15">
        <v>0.44285714285714289</v>
      </c>
      <c r="AI2122" s="5" t="s">
        <v>7128</v>
      </c>
      <c r="AJ2122" s="15" t="s">
        <v>7128</v>
      </c>
      <c r="AK2122" s="15" t="s">
        <v>7128</v>
      </c>
      <c r="AL2122" s="15" t="s">
        <v>7128</v>
      </c>
      <c r="AM2122" s="15" t="s">
        <v>7128</v>
      </c>
      <c r="AN2122" s="15" t="s">
        <v>7128</v>
      </c>
      <c r="AO2122" s="15" t="s">
        <v>7128</v>
      </c>
      <c r="AP2122" s="15" t="s">
        <v>7128</v>
      </c>
      <c r="AQ2122" s="15" t="s">
        <v>7128</v>
      </c>
      <c r="AR2122" s="15" t="s">
        <v>7128</v>
      </c>
      <c r="AS2122" s="15" t="s">
        <v>7128</v>
      </c>
      <c r="AT2122" s="14" t="s">
        <v>7128</v>
      </c>
      <c r="AU2122" s="14">
        <v>0</v>
      </c>
      <c r="AV2122" s="12" t="s">
        <v>7128</v>
      </c>
      <c r="AW2122" s="12" t="s">
        <v>7128</v>
      </c>
      <c r="AX2122" s="12" t="s">
        <v>7128</v>
      </c>
      <c r="AY2122" s="12" t="s">
        <v>7128</v>
      </c>
      <c r="AZ2122" s="14" t="s">
        <v>7128</v>
      </c>
      <c r="BA2122" s="14" t="s">
        <v>7128</v>
      </c>
      <c r="BB2122" s="14" t="s">
        <v>7128</v>
      </c>
      <c r="BC2122" s="14" t="s">
        <v>7128</v>
      </c>
      <c r="BD2122" s="14" t="s">
        <v>7128</v>
      </c>
      <c r="BE2122" s="14" t="s">
        <v>7128</v>
      </c>
      <c r="BF2122" s="14">
        <v>0</v>
      </c>
      <c r="BG2122" s="14">
        <v>0.22989999999999999</v>
      </c>
      <c r="BH2122" s="13">
        <v>0</v>
      </c>
      <c r="BI2122" s="13">
        <v>0</v>
      </c>
      <c r="BJ2122" s="13">
        <v>0</v>
      </c>
      <c r="BK2122" s="13">
        <v>0</v>
      </c>
      <c r="BL2122" s="13">
        <v>0</v>
      </c>
      <c r="BM2122" s="13">
        <v>0</v>
      </c>
      <c r="BN2122" s="13">
        <v>0</v>
      </c>
      <c r="BO2122" s="13">
        <v>0</v>
      </c>
      <c r="BP2122" s="13">
        <v>0</v>
      </c>
      <c r="BQ2122" s="13">
        <v>0</v>
      </c>
      <c r="BR2122" s="13">
        <v>0</v>
      </c>
      <c r="BS2122" s="13">
        <v>0</v>
      </c>
      <c r="BT2122" s="14" t="s">
        <v>7128</v>
      </c>
      <c r="BU2122" s="13">
        <v>0</v>
      </c>
      <c r="BV2122" s="13">
        <v>0</v>
      </c>
      <c r="BW2122" s="13">
        <v>0</v>
      </c>
      <c r="BX2122" s="13">
        <v>0</v>
      </c>
      <c r="BY2122" s="13">
        <v>0</v>
      </c>
      <c r="BZ2122" s="13">
        <v>0</v>
      </c>
      <c r="CA2122" s="13">
        <v>0</v>
      </c>
      <c r="CB2122" s="13">
        <v>0</v>
      </c>
      <c r="CC2122" s="15" t="s">
        <v>7128</v>
      </c>
      <c r="CD2122" s="15" t="s">
        <v>7128</v>
      </c>
      <c r="CE2122" s="15">
        <v>0.36</v>
      </c>
      <c r="CF2122" s="15" t="s">
        <v>7128</v>
      </c>
      <c r="CG2122" s="15" t="s">
        <v>7128</v>
      </c>
      <c r="CH2122" s="13" t="s">
        <v>7128</v>
      </c>
      <c r="CI2122" s="13" t="s">
        <v>7128</v>
      </c>
      <c r="CJ2122" s="13">
        <v>0</v>
      </c>
      <c r="CK2122" s="12">
        <f t="shared" si="66"/>
        <v>0</v>
      </c>
      <c r="CL2122" s="36" t="str">
        <f t="shared" si="67"/>
        <v>NA</v>
      </c>
      <c r="CM2122" s="13" t="s">
        <v>7128</v>
      </c>
      <c r="CN2122" s="13" t="s">
        <v>7128</v>
      </c>
      <c r="CO2122" s="13" t="s">
        <v>7128</v>
      </c>
      <c r="CP2122" s="13" t="s">
        <v>7128</v>
      </c>
      <c r="CQ2122" s="13" t="s">
        <v>7128</v>
      </c>
      <c r="CR2122" s="13" t="s">
        <v>7128</v>
      </c>
      <c r="CS2122" s="13" t="s">
        <v>7128</v>
      </c>
      <c r="CT2122" s="13">
        <v>0</v>
      </c>
      <c r="CU2122" s="13">
        <v>0</v>
      </c>
      <c r="CV2122" s="13">
        <v>0</v>
      </c>
      <c r="CW2122" s="13">
        <v>0</v>
      </c>
      <c r="CX2122" s="12" t="s">
        <v>7128</v>
      </c>
      <c r="CY2122" s="12" t="s">
        <v>7128</v>
      </c>
      <c r="CZ2122" s="15" t="s">
        <v>7128</v>
      </c>
      <c r="DA2122" s="20"/>
      <c r="DB2122" s="20"/>
    </row>
    <row r="2123" spans="1:106" ht="24">
      <c r="A2123" s="8" t="s">
        <v>6027</v>
      </c>
      <c r="B2123" s="8" t="s">
        <v>6028</v>
      </c>
      <c r="C2123" s="9" t="s">
        <v>7174</v>
      </c>
      <c r="D2123" s="9" t="s">
        <v>7126</v>
      </c>
      <c r="E2123" s="10" t="s">
        <v>7127</v>
      </c>
      <c r="F2123" s="10" t="s">
        <v>7126</v>
      </c>
      <c r="G2123" s="11">
        <v>0.45</v>
      </c>
      <c r="H2123" s="11">
        <v>0.45</v>
      </c>
      <c r="I2123" s="12">
        <v>9.0499999999999997E-2</v>
      </c>
      <c r="J2123" s="12">
        <v>9.7225000000000006E-2</v>
      </c>
      <c r="K2123" s="12">
        <v>4.7E-2</v>
      </c>
      <c r="L2123" s="12">
        <v>0.10350000000000001</v>
      </c>
      <c r="M2123" s="12">
        <v>6.8320350000000002E-2</v>
      </c>
      <c r="N2123" s="12">
        <v>9.7225000000000006E-2</v>
      </c>
      <c r="O2123" s="12">
        <v>-0.10214807692307692</v>
      </c>
      <c r="P2123" s="12">
        <v>-0.18251615298131349</v>
      </c>
      <c r="Q2123" s="13">
        <v>1.66</v>
      </c>
      <c r="R2123" s="13">
        <v>0</v>
      </c>
      <c r="S2123" s="13">
        <v>0</v>
      </c>
      <c r="T2123" s="13">
        <v>0</v>
      </c>
      <c r="U2123" s="13">
        <v>1.66</v>
      </c>
      <c r="V2123" s="13">
        <v>0</v>
      </c>
      <c r="W2123" s="13">
        <v>1.66</v>
      </c>
      <c r="X2123" s="14">
        <v>0</v>
      </c>
      <c r="Y2123" s="15">
        <v>7.6142131979695438E-2</v>
      </c>
      <c r="Z2123" s="14" t="s">
        <v>7128</v>
      </c>
      <c r="AA2123" s="14">
        <v>0</v>
      </c>
      <c r="AB2123" s="14" t="s">
        <v>7128</v>
      </c>
      <c r="AC2123" s="14">
        <v>0</v>
      </c>
      <c r="AD2123" s="13">
        <v>4.2000000000000003E-2</v>
      </c>
      <c r="AE2123" s="15">
        <v>1.6834444444444445</v>
      </c>
      <c r="AF2123" s="14">
        <v>0.2</v>
      </c>
      <c r="AG2123" s="14" t="s">
        <v>7128</v>
      </c>
      <c r="AH2123" s="15">
        <v>0.49999999999999989</v>
      </c>
      <c r="AI2123" s="5" t="s">
        <v>7128</v>
      </c>
      <c r="AJ2123" s="15" t="s">
        <v>7128</v>
      </c>
      <c r="AK2123" s="15" t="s">
        <v>7128</v>
      </c>
      <c r="AL2123" s="15" t="s">
        <v>7128</v>
      </c>
      <c r="AM2123" s="15" t="s">
        <v>7128</v>
      </c>
      <c r="AN2123" s="15" t="s">
        <v>7128</v>
      </c>
      <c r="AO2123" s="15">
        <v>0.3755656108597285</v>
      </c>
      <c r="AP2123" s="15" t="s">
        <v>7128</v>
      </c>
      <c r="AQ2123" s="15" t="s">
        <v>7128</v>
      </c>
      <c r="AR2123" s="15" t="s">
        <v>7128</v>
      </c>
      <c r="AS2123" s="15">
        <v>0.3755656108597285</v>
      </c>
      <c r="AT2123" s="14" t="s">
        <v>7128</v>
      </c>
      <c r="AU2123" s="14">
        <v>0</v>
      </c>
      <c r="AV2123" s="12" t="s">
        <v>7128</v>
      </c>
      <c r="AW2123" s="12" t="s">
        <v>7128</v>
      </c>
      <c r="AX2123" s="12">
        <v>1.3999999999999999E-2</v>
      </c>
      <c r="AY2123" s="12">
        <v>0.45</v>
      </c>
      <c r="AZ2123" s="14" t="s">
        <v>7128</v>
      </c>
      <c r="BA2123" s="14" t="s">
        <v>7128</v>
      </c>
      <c r="BB2123" s="14">
        <v>-4.9230769230769232E-3</v>
      </c>
      <c r="BC2123" s="14">
        <v>-8.5291152981313484E-2</v>
      </c>
      <c r="BD2123" s="14">
        <v>-1.4479638009049774E-2</v>
      </c>
      <c r="BE2123" s="14">
        <v>-0.24886877828054302</v>
      </c>
      <c r="BF2123" s="14">
        <v>0</v>
      </c>
      <c r="BG2123" s="14">
        <v>0.18350000000000002</v>
      </c>
      <c r="BH2123" s="13">
        <v>-6.4000000000000001E-2</v>
      </c>
      <c r="BI2123" s="13">
        <v>-6.4000000000000001E-2</v>
      </c>
      <c r="BJ2123" s="13">
        <v>-1.1000000000000001</v>
      </c>
      <c r="BK2123" s="13">
        <v>-1.1000000000000001</v>
      </c>
      <c r="BL2123" s="13">
        <v>4.42</v>
      </c>
      <c r="BM2123" s="13">
        <v>4.42</v>
      </c>
      <c r="BN2123" s="13">
        <v>-1.07</v>
      </c>
      <c r="BO2123" s="13">
        <v>-1.07</v>
      </c>
      <c r="BP2123" s="13">
        <v>-1.1000000000000001</v>
      </c>
      <c r="BQ2123" s="13">
        <v>0</v>
      </c>
      <c r="BR2123" s="13">
        <v>0</v>
      </c>
      <c r="BS2123" s="13">
        <v>-2.4E-2</v>
      </c>
      <c r="BT2123" s="14" t="s">
        <v>7128</v>
      </c>
      <c r="BU2123" s="13">
        <v>-1.0760000000000001</v>
      </c>
      <c r="BV2123" s="13">
        <v>-0.04</v>
      </c>
      <c r="BW2123" s="13">
        <v>-0.04</v>
      </c>
      <c r="BX2123" s="13">
        <v>13</v>
      </c>
      <c r="BY2123" s="13">
        <v>12.897</v>
      </c>
      <c r="BZ2123" s="13">
        <v>0</v>
      </c>
      <c r="CA2123" s="13">
        <v>0</v>
      </c>
      <c r="CB2123" s="13">
        <v>0</v>
      </c>
      <c r="CC2123" s="15" t="s">
        <v>7128</v>
      </c>
      <c r="CD2123" s="15">
        <v>0.41199999999999998</v>
      </c>
      <c r="CE2123" s="15">
        <v>0.36</v>
      </c>
      <c r="CF2123" s="15" t="s">
        <v>7128</v>
      </c>
      <c r="CG2123" s="15" t="s">
        <v>7128</v>
      </c>
      <c r="CH2123" s="13" t="s">
        <v>7128</v>
      </c>
      <c r="CI2123" s="13" t="s">
        <v>7128</v>
      </c>
      <c r="CJ2123" s="13">
        <v>0</v>
      </c>
      <c r="CK2123" s="12">
        <f t="shared" si="66"/>
        <v>0</v>
      </c>
      <c r="CL2123" s="36" t="str">
        <f t="shared" si="67"/>
        <v>NA</v>
      </c>
      <c r="CM2123" s="13" t="s">
        <v>7128</v>
      </c>
      <c r="CN2123" s="13" t="s">
        <v>7128</v>
      </c>
      <c r="CO2123" s="13" t="s">
        <v>7128</v>
      </c>
      <c r="CP2123" s="13" t="s">
        <v>7128</v>
      </c>
      <c r="CQ2123" s="13" t="s">
        <v>7128</v>
      </c>
      <c r="CR2123" s="13" t="s">
        <v>7128</v>
      </c>
      <c r="CS2123" s="13" t="s">
        <v>7128</v>
      </c>
      <c r="CT2123" s="13">
        <v>0</v>
      </c>
      <c r="CU2123" s="13">
        <v>-1.1000000000000001</v>
      </c>
      <c r="CV2123" s="13">
        <v>0</v>
      </c>
      <c r="CW2123" s="13">
        <v>-1.07</v>
      </c>
      <c r="CX2123" s="12">
        <v>-4.9230769230769232E-3</v>
      </c>
      <c r="CY2123" s="12">
        <v>-8.5291152981313484E-2</v>
      </c>
      <c r="CZ2123" s="15" t="s">
        <v>7128</v>
      </c>
      <c r="DA2123" s="20"/>
      <c r="DB2123" s="20"/>
    </row>
    <row r="2124" spans="1:106" ht="24">
      <c r="A2124" s="8" t="s">
        <v>4743</v>
      </c>
      <c r="B2124" s="8" t="s">
        <v>4744</v>
      </c>
      <c r="C2124" s="9" t="s">
        <v>7178</v>
      </c>
      <c r="D2124" s="9" t="s">
        <v>7126</v>
      </c>
      <c r="E2124" s="10" t="s">
        <v>7127</v>
      </c>
      <c r="F2124" s="10" t="s">
        <v>7126</v>
      </c>
      <c r="G2124" s="11">
        <v>1.1000000000000001</v>
      </c>
      <c r="H2124" s="11">
        <v>1.1066206794972506</v>
      </c>
      <c r="I2124" s="12">
        <v>9.0499999999999997E-2</v>
      </c>
      <c r="J2124" s="12">
        <v>0.15664917149450119</v>
      </c>
      <c r="K2124" s="12">
        <v>4.7E-2</v>
      </c>
      <c r="L2124" s="12">
        <v>0.10350000000000001</v>
      </c>
      <c r="M2124" s="12">
        <v>6.8320350000000002E-2</v>
      </c>
      <c r="N2124" s="12">
        <v>0.15595947418073153</v>
      </c>
      <c r="O2124" s="12">
        <v>0.28620797136264164</v>
      </c>
      <c r="P2124" s="12">
        <v>0.43540430925326323</v>
      </c>
      <c r="Q2124" s="13">
        <v>7.37</v>
      </c>
      <c r="R2124" s="13">
        <v>0</v>
      </c>
      <c r="S2124" s="13">
        <v>5.8000000000000003E-2</v>
      </c>
      <c r="T2124" s="13">
        <v>5.8000000000000003E-2</v>
      </c>
      <c r="U2124" s="13">
        <v>7.4279999999999999</v>
      </c>
      <c r="V2124" s="13">
        <v>0.68100000000000005</v>
      </c>
      <c r="W2124" s="13">
        <v>6.7469999999999999</v>
      </c>
      <c r="X2124" s="14">
        <v>9.1680129240710825E-2</v>
      </c>
      <c r="Y2124" s="15">
        <v>0.536117381489842</v>
      </c>
      <c r="Z2124" s="14">
        <v>3.7958115183246072E-2</v>
      </c>
      <c r="AA2124" s="14">
        <v>7.808292945611201E-3</v>
      </c>
      <c r="AB2124" s="14">
        <v>3.9455782312925174E-2</v>
      </c>
      <c r="AC2124" s="14">
        <v>7.8697421981004066E-3</v>
      </c>
      <c r="AD2124" s="13">
        <v>0.83099999999999996</v>
      </c>
      <c r="AE2124" s="15">
        <v>2.0388888888888887E-2</v>
      </c>
      <c r="AF2124" s="14" t="s">
        <v>7128</v>
      </c>
      <c r="AG2124" s="14" t="s">
        <v>7128</v>
      </c>
      <c r="AH2124" s="15">
        <v>0.74957118353344765</v>
      </c>
      <c r="AI2124" s="5">
        <v>282.99999999999994</v>
      </c>
      <c r="AJ2124" s="15">
        <v>15.849462365591398</v>
      </c>
      <c r="AK2124" s="15">
        <v>15.849462365591398</v>
      </c>
      <c r="AL2124" s="15">
        <v>12.220588235294116</v>
      </c>
      <c r="AM2124" s="15">
        <v>0.24383788254755998</v>
      </c>
      <c r="AN2124" s="15">
        <v>5.0136054421768712</v>
      </c>
      <c r="AO2124" s="15">
        <v>4.549382716049382</v>
      </c>
      <c r="AP2124" s="15">
        <v>11.920494699646644</v>
      </c>
      <c r="AQ2124" s="15">
        <v>11.494037478705282</v>
      </c>
      <c r="AR2124" s="15">
        <v>7.9657615112160567</v>
      </c>
      <c r="AS2124" s="15">
        <v>4.1648148148148145</v>
      </c>
      <c r="AT2124" s="14">
        <v>0</v>
      </c>
      <c r="AU2124" s="14">
        <v>0</v>
      </c>
      <c r="AV2124" s="12">
        <v>0.77800000000000002</v>
      </c>
      <c r="AW2124" s="12">
        <v>0.60599999999999998</v>
      </c>
      <c r="AX2124" s="12">
        <v>0.32500000000000001</v>
      </c>
      <c r="AY2124" s="12">
        <v>0.24299999999999999</v>
      </c>
      <c r="AZ2124" s="14">
        <v>0.65</v>
      </c>
      <c r="BA2124" s="14" t="s">
        <v>7128</v>
      </c>
      <c r="BB2124" s="14">
        <v>0.44285714285714284</v>
      </c>
      <c r="BC2124" s="14">
        <v>0.59136378343399476</v>
      </c>
      <c r="BD2124" s="14">
        <v>0.28703703703703703</v>
      </c>
      <c r="BE2124" s="14">
        <v>0.34938271604938265</v>
      </c>
      <c r="BF2124" s="14">
        <v>0.23519736842105263</v>
      </c>
      <c r="BG2124" s="14" t="s">
        <v>7128</v>
      </c>
      <c r="BH2124" s="13">
        <v>0.46500000000000002</v>
      </c>
      <c r="BI2124" s="13">
        <v>0.46500000000000002</v>
      </c>
      <c r="BJ2124" s="13">
        <v>0.56599999999999995</v>
      </c>
      <c r="BK2124" s="13">
        <v>0.56599999999999995</v>
      </c>
      <c r="BL2124" s="13">
        <v>1.62</v>
      </c>
      <c r="BM2124" s="13">
        <v>1.62</v>
      </c>
      <c r="BN2124" s="13">
        <v>0.58699999999999997</v>
      </c>
      <c r="BO2124" s="13">
        <v>0.58699999999999997</v>
      </c>
      <c r="BP2124" s="13">
        <v>0.43287828947368417</v>
      </c>
      <c r="BQ2124" s="13">
        <v>0</v>
      </c>
      <c r="BR2124" s="13">
        <v>0</v>
      </c>
      <c r="BS2124" s="13">
        <v>-3.6999999999999998E-2</v>
      </c>
      <c r="BT2124" s="14">
        <v>-8.5474372126600556E-2</v>
      </c>
      <c r="BU2124" s="13">
        <v>0.46987828947368415</v>
      </c>
      <c r="BV2124" s="13">
        <v>0.502</v>
      </c>
      <c r="BW2124" s="13">
        <v>0.502</v>
      </c>
      <c r="BX2124" s="13">
        <v>1.05</v>
      </c>
      <c r="BY2124" s="13">
        <v>0.73199999999999998</v>
      </c>
      <c r="BZ2124" s="13">
        <v>1.47</v>
      </c>
      <c r="CA2124" s="13">
        <v>0.84699999999999998</v>
      </c>
      <c r="CB2124" s="13">
        <v>0</v>
      </c>
      <c r="CC2124" s="15">
        <v>7.3999999999999996E-2</v>
      </c>
      <c r="CD2124" s="15">
        <v>-0.128</v>
      </c>
      <c r="CE2124" s="15">
        <v>0.36</v>
      </c>
      <c r="CF2124" s="15" t="s">
        <v>7128</v>
      </c>
      <c r="CG2124" s="15" t="s">
        <v>7128</v>
      </c>
      <c r="CH2124" s="13" t="s">
        <v>7128</v>
      </c>
      <c r="CI2124" s="13" t="s">
        <v>7128</v>
      </c>
      <c r="CJ2124" s="13">
        <v>0</v>
      </c>
      <c r="CK2124" s="12">
        <f t="shared" si="66"/>
        <v>0</v>
      </c>
      <c r="CL2124" s="36">
        <f t="shared" si="67"/>
        <v>1.9126328217237309</v>
      </c>
      <c r="CM2124" s="13">
        <v>0.60799999999999998</v>
      </c>
      <c r="CN2124" s="13">
        <v>0.14299999999999999</v>
      </c>
      <c r="CO2124" s="13">
        <v>0.46500000000000002</v>
      </c>
      <c r="CP2124" s="13">
        <v>7.37</v>
      </c>
      <c r="CQ2124" s="13">
        <v>0.58699999999999997</v>
      </c>
      <c r="CR2124" s="13">
        <v>6.7469999999999999</v>
      </c>
      <c r="CS2124" s="13" t="s">
        <v>7128</v>
      </c>
      <c r="CT2124" s="13">
        <v>0.87880000000000014</v>
      </c>
      <c r="CU2124" s="13">
        <v>0.14059999999999984</v>
      </c>
      <c r="CV2124" s="13">
        <v>1.7258</v>
      </c>
      <c r="CW2124" s="13">
        <v>0.58699999999999997</v>
      </c>
      <c r="CX2124" s="12">
        <v>2.0530900041476546E-2</v>
      </c>
      <c r="CY2124" s="12">
        <v>6.6756425378693723E-2</v>
      </c>
      <c r="CZ2124" s="15">
        <v>11.494037478705282</v>
      </c>
      <c r="DA2124" s="20"/>
      <c r="DB2124" s="20"/>
    </row>
    <row r="2125" spans="1:106" ht="24">
      <c r="A2125" s="8" t="s">
        <v>53</v>
      </c>
      <c r="B2125" s="8" t="s">
        <v>54</v>
      </c>
      <c r="C2125" s="9" t="s">
        <v>7130</v>
      </c>
      <c r="D2125" s="9" t="s">
        <v>7126</v>
      </c>
      <c r="E2125" s="10" t="s">
        <v>7127</v>
      </c>
      <c r="F2125" s="10" t="s">
        <v>7126</v>
      </c>
      <c r="G2125" s="11">
        <v>1.1000000000000001</v>
      </c>
      <c r="H2125" s="11">
        <v>1.1000000000000001</v>
      </c>
      <c r="I2125" s="12">
        <v>9.0499999999999997E-2</v>
      </c>
      <c r="J2125" s="12">
        <v>0.15604999999999999</v>
      </c>
      <c r="K2125" s="12">
        <v>3.2000000000000001E-2</v>
      </c>
      <c r="L2125" s="12">
        <v>8.8499999999999995E-2</v>
      </c>
      <c r="M2125" s="12">
        <v>5.8418850000000001E-2</v>
      </c>
      <c r="N2125" s="12">
        <v>0.15604999999999999</v>
      </c>
      <c r="O2125" s="12" t="s">
        <v>7128</v>
      </c>
      <c r="P2125" s="12" t="s">
        <v>7128</v>
      </c>
      <c r="Q2125" s="13">
        <v>36377.4</v>
      </c>
      <c r="R2125" s="13">
        <v>0</v>
      </c>
      <c r="S2125" s="13">
        <v>0</v>
      </c>
      <c r="T2125" s="13">
        <v>0</v>
      </c>
      <c r="U2125" s="13">
        <v>36377.4</v>
      </c>
      <c r="V2125" s="13">
        <v>0</v>
      </c>
      <c r="W2125" s="13">
        <v>36377.4</v>
      </c>
      <c r="X2125" s="14">
        <v>0</v>
      </c>
      <c r="Y2125" s="15">
        <v>0.12506574718017649</v>
      </c>
      <c r="Z2125" s="14" t="s">
        <v>7128</v>
      </c>
      <c r="AA2125" s="14">
        <v>0</v>
      </c>
      <c r="AB2125" s="14" t="s">
        <v>7128</v>
      </c>
      <c r="AC2125" s="14">
        <v>0</v>
      </c>
      <c r="AD2125" s="13">
        <v>4.25</v>
      </c>
      <c r="AE2125" s="15">
        <v>2.3158888888888889</v>
      </c>
      <c r="AF2125" s="14">
        <v>0.37682887362833545</v>
      </c>
      <c r="AG2125" s="14">
        <v>0.38651496791526097</v>
      </c>
      <c r="AH2125" s="15">
        <v>0.26933333333333326</v>
      </c>
      <c r="AI2125" s="5">
        <v>8.3143712574850301</v>
      </c>
      <c r="AJ2125" s="15">
        <v>12.404064513929145</v>
      </c>
      <c r="AK2125" s="15">
        <v>12.404064513929145</v>
      </c>
      <c r="AL2125" s="15" t="s">
        <v>7128</v>
      </c>
      <c r="AM2125" s="15" t="s">
        <v>7128</v>
      </c>
      <c r="AN2125" s="15" t="s">
        <v>7128</v>
      </c>
      <c r="AO2125" s="15">
        <v>1.4295976955030083</v>
      </c>
      <c r="AP2125" s="15">
        <v>9.3568084778023568</v>
      </c>
      <c r="AQ2125" s="15">
        <v>4.7760053566505185</v>
      </c>
      <c r="AR2125" s="15" t="s">
        <v>7128</v>
      </c>
      <c r="AS2125" s="15">
        <v>1.4295976955030083</v>
      </c>
      <c r="AT2125" s="14">
        <v>0.4434261942919494</v>
      </c>
      <c r="AU2125" s="14">
        <v>3.5748459208189698E-2</v>
      </c>
      <c r="AV2125" s="12">
        <v>-0.13300000000000001</v>
      </c>
      <c r="AW2125" s="12">
        <v>-1.1299999999999999E-2</v>
      </c>
      <c r="AX2125" s="12">
        <v>2.6000000000000002E-2</v>
      </c>
      <c r="AY2125" s="12">
        <v>9.1499999999999998E-2</v>
      </c>
      <c r="AZ2125" s="14" t="s">
        <v>7128</v>
      </c>
      <c r="BA2125" s="14">
        <v>5.3699999999999998E-2</v>
      </c>
      <c r="BB2125" s="14" t="s">
        <v>7128</v>
      </c>
      <c r="BC2125" s="14" t="s">
        <v>7128</v>
      </c>
      <c r="BD2125" s="14">
        <v>0.11525235892619241</v>
      </c>
      <c r="BE2125" s="14">
        <v>0.15278689297686465</v>
      </c>
      <c r="BF2125" s="14">
        <v>0.35390477059615338</v>
      </c>
      <c r="BG2125" s="14">
        <v>0.13019999999999998</v>
      </c>
      <c r="BH2125" s="13">
        <v>2932.7</v>
      </c>
      <c r="BI2125" s="13">
        <v>2932.7</v>
      </c>
      <c r="BJ2125" s="13">
        <v>3887.8</v>
      </c>
      <c r="BK2125" s="13">
        <v>3887.8</v>
      </c>
      <c r="BL2125" s="13">
        <v>25445.9</v>
      </c>
      <c r="BM2125" s="13">
        <v>25445.9</v>
      </c>
      <c r="BN2125" s="13">
        <v>7616.7</v>
      </c>
      <c r="BO2125" s="13">
        <v>7616.7</v>
      </c>
      <c r="BP2125" s="13">
        <v>2511.889032876275</v>
      </c>
      <c r="BQ2125" s="13">
        <v>0</v>
      </c>
      <c r="BR2125" s="13">
        <v>0</v>
      </c>
      <c r="BS2125" s="13">
        <v>-2883.7</v>
      </c>
      <c r="BT2125" s="14">
        <v>-1.1480204588090333</v>
      </c>
      <c r="BU2125" s="13">
        <v>5395.5890328762744</v>
      </c>
      <c r="BV2125" s="13">
        <v>5816.4</v>
      </c>
      <c r="BW2125" s="13">
        <v>5816.4</v>
      </c>
      <c r="BX2125" s="13">
        <v>0</v>
      </c>
      <c r="BY2125" s="13">
        <v>0</v>
      </c>
      <c r="BZ2125" s="13">
        <v>0</v>
      </c>
      <c r="CA2125" s="13">
        <v>0</v>
      </c>
      <c r="CB2125" s="13">
        <v>-1300.4359999999999</v>
      </c>
      <c r="CC2125" s="15">
        <v>0.97099999999999997</v>
      </c>
      <c r="CD2125" s="15">
        <v>0.55500000000000005</v>
      </c>
      <c r="CE2125" s="15">
        <v>0.36</v>
      </c>
      <c r="CF2125" s="15" t="s">
        <v>7128</v>
      </c>
      <c r="CG2125" s="15" t="s">
        <v>7128</v>
      </c>
      <c r="CH2125" s="13" t="s">
        <v>7128</v>
      </c>
      <c r="CI2125" s="13" t="s">
        <v>7128</v>
      </c>
      <c r="CJ2125" s="13">
        <v>-1300.4359999999999</v>
      </c>
      <c r="CK2125" s="12">
        <f t="shared" si="66"/>
        <v>0.22358090915342824</v>
      </c>
      <c r="CL2125" s="36" t="str">
        <f t="shared" si="67"/>
        <v>NA</v>
      </c>
      <c r="CM2125" s="13">
        <v>4383.1000000000004</v>
      </c>
      <c r="CN2125" s="13">
        <v>1551.2</v>
      </c>
      <c r="CO2125" s="13">
        <v>2932.7</v>
      </c>
      <c r="CP2125" s="13">
        <v>36377.4</v>
      </c>
      <c r="CQ2125" s="13">
        <v>7616.7</v>
      </c>
      <c r="CR2125" s="13">
        <v>36377.4</v>
      </c>
      <c r="CS2125" s="13">
        <v>5816.4</v>
      </c>
      <c r="CT2125" s="13">
        <v>188.14000000000001</v>
      </c>
      <c r="CU2125" s="13">
        <v>3807.98</v>
      </c>
      <c r="CV2125" s="13">
        <v>188.14000000000001</v>
      </c>
      <c r="CW2125" s="13">
        <v>7616.7</v>
      </c>
      <c r="CX2125" s="12" t="s">
        <v>7128</v>
      </c>
      <c r="CY2125" s="12" t="s">
        <v>7128</v>
      </c>
      <c r="CZ2125" s="15">
        <v>4.7760053566505185</v>
      </c>
      <c r="DA2125" s="20" t="s">
        <v>7217</v>
      </c>
      <c r="DB2125" s="20" t="s">
        <v>7217</v>
      </c>
    </row>
    <row r="2126" spans="1:106">
      <c r="A2126" s="8" t="s">
        <v>2423</v>
      </c>
      <c r="B2126" s="8" t="s">
        <v>2424</v>
      </c>
      <c r="C2126" s="9" t="s">
        <v>7125</v>
      </c>
      <c r="D2126" s="9" t="s">
        <v>7126</v>
      </c>
      <c r="E2126" s="10" t="s">
        <v>7127</v>
      </c>
      <c r="F2126" s="10" t="s">
        <v>7126</v>
      </c>
      <c r="G2126" s="11">
        <v>1.05</v>
      </c>
      <c r="H2126" s="11">
        <v>2.1322368421052631</v>
      </c>
      <c r="I2126" s="12">
        <v>9.0499999999999997E-2</v>
      </c>
      <c r="J2126" s="12">
        <v>0.24946743421052631</v>
      </c>
      <c r="K2126" s="12">
        <v>3.6999999999999998E-2</v>
      </c>
      <c r="L2126" s="12">
        <v>9.35E-2</v>
      </c>
      <c r="M2126" s="12">
        <v>6.1719349999999999E-2</v>
      </c>
      <c r="N2126" s="12">
        <v>0.15417413012958964</v>
      </c>
      <c r="O2126" s="12">
        <v>-0.28884690915086042</v>
      </c>
      <c r="P2126" s="12">
        <v>-0.13785288660627357</v>
      </c>
      <c r="Q2126" s="13">
        <v>22.8</v>
      </c>
      <c r="R2126" s="13">
        <v>0</v>
      </c>
      <c r="S2126" s="13">
        <v>23.5</v>
      </c>
      <c r="T2126" s="13">
        <v>23.5</v>
      </c>
      <c r="U2126" s="13">
        <v>46.3</v>
      </c>
      <c r="V2126" s="13">
        <v>0</v>
      </c>
      <c r="W2126" s="13">
        <v>46.3</v>
      </c>
      <c r="X2126" s="14">
        <v>0</v>
      </c>
      <c r="Y2126" s="15">
        <v>8.4650112866817159E-2</v>
      </c>
      <c r="Z2126" s="14">
        <v>0.376</v>
      </c>
      <c r="AA2126" s="14">
        <v>0.50755939524838012</v>
      </c>
      <c r="AB2126" s="14">
        <v>0.60256410256410253</v>
      </c>
      <c r="AC2126" s="14">
        <v>1.0307017543859649</v>
      </c>
      <c r="AD2126" s="13">
        <v>0.51500000000000001</v>
      </c>
      <c r="AE2126" s="15">
        <v>1.421027777777778</v>
      </c>
      <c r="AF2126" s="14">
        <v>7.0710678118654752E-2</v>
      </c>
      <c r="AG2126" s="14">
        <v>0.57487781310466313</v>
      </c>
      <c r="AH2126" s="15">
        <v>0.35118592195868403</v>
      </c>
      <c r="AI2126" s="5">
        <v>0.5271966527196652</v>
      </c>
      <c r="AJ2126" s="15" t="s">
        <v>7128</v>
      </c>
      <c r="AK2126" s="15" t="s">
        <v>7128</v>
      </c>
      <c r="AL2126" s="15" t="s">
        <v>7128</v>
      </c>
      <c r="AM2126" s="15" t="s">
        <v>7128</v>
      </c>
      <c r="AN2126" s="15">
        <v>0.58461538461538465</v>
      </c>
      <c r="AO2126" s="15">
        <v>0.54415274463007168</v>
      </c>
      <c r="AP2126" s="15">
        <v>36.746031746031747</v>
      </c>
      <c r="AQ2126" s="15">
        <v>9.8093220338983045</v>
      </c>
      <c r="AR2126" s="15">
        <v>0.7407999999999999</v>
      </c>
      <c r="AS2126" s="15">
        <v>1.1050119331742243</v>
      </c>
      <c r="AT2126" s="14" t="s">
        <v>7128</v>
      </c>
      <c r="AU2126" s="14">
        <v>0</v>
      </c>
      <c r="AV2126" s="12" t="s">
        <v>7128</v>
      </c>
      <c r="AW2126" s="12" t="s">
        <v>7128</v>
      </c>
      <c r="AX2126" s="12">
        <v>-0.252</v>
      </c>
      <c r="AY2126" s="12">
        <v>-6.3600000000000004E-2</v>
      </c>
      <c r="AZ2126" s="14" t="s">
        <v>7128</v>
      </c>
      <c r="BA2126" s="14" t="s">
        <v>7128</v>
      </c>
      <c r="BB2126" s="14">
        <v>-3.9379474940334128E-2</v>
      </c>
      <c r="BC2126" s="14">
        <v>1.6321243523316063E-2</v>
      </c>
      <c r="BD2126" s="14">
        <v>-4.5580110497237564E-2</v>
      </c>
      <c r="BE2126" s="14">
        <v>3.4806629834254144E-2</v>
      </c>
      <c r="BF2126" s="14">
        <v>0</v>
      </c>
      <c r="BG2126" s="14" t="s">
        <v>7128</v>
      </c>
      <c r="BH2126" s="13">
        <v>-0.33400000000000002</v>
      </c>
      <c r="BI2126" s="13">
        <v>-1.65</v>
      </c>
      <c r="BJ2126" s="13">
        <v>1.26</v>
      </c>
      <c r="BK2126" s="13">
        <v>1.26</v>
      </c>
      <c r="BL2126" s="13">
        <v>41.9</v>
      </c>
      <c r="BM2126" s="13">
        <v>36.200000000000003</v>
      </c>
      <c r="BN2126" s="13">
        <v>6.18</v>
      </c>
      <c r="BO2126" s="13">
        <v>4.72</v>
      </c>
      <c r="BP2126" s="13">
        <v>1.26</v>
      </c>
      <c r="BQ2126" s="13">
        <v>0</v>
      </c>
      <c r="BR2126" s="13">
        <v>0</v>
      </c>
      <c r="BS2126" s="13">
        <v>-3.92</v>
      </c>
      <c r="BT2126" s="14">
        <v>-3.1111111111111112</v>
      </c>
      <c r="BU2126" s="13">
        <v>5.18</v>
      </c>
      <c r="BV2126" s="13">
        <v>2.27</v>
      </c>
      <c r="BW2126" s="13">
        <v>2.27</v>
      </c>
      <c r="BX2126" s="13">
        <v>41.9</v>
      </c>
      <c r="BY2126" s="13">
        <v>77.199999999999989</v>
      </c>
      <c r="BZ2126" s="13">
        <v>39</v>
      </c>
      <c r="CA2126" s="13">
        <v>62.5</v>
      </c>
      <c r="CB2126" s="13">
        <v>0</v>
      </c>
      <c r="CC2126" s="15">
        <v>0.27100000000000002</v>
      </c>
      <c r="CD2126" s="15">
        <v>1</v>
      </c>
      <c r="CE2126" s="15">
        <v>0.36</v>
      </c>
      <c r="CF2126" s="15">
        <v>0.57205174663751068</v>
      </c>
      <c r="CG2126" s="15">
        <v>0.83583283215334492</v>
      </c>
      <c r="CH2126" s="13">
        <v>11.818</v>
      </c>
      <c r="CI2126" s="13">
        <v>5.6539999999999999</v>
      </c>
      <c r="CJ2126" s="13">
        <v>0</v>
      </c>
      <c r="CK2126" s="12">
        <f t="shared" si="66"/>
        <v>0</v>
      </c>
      <c r="CL2126" s="36">
        <f t="shared" si="67"/>
        <v>0.6704</v>
      </c>
      <c r="CM2126" s="13" t="s">
        <v>7128</v>
      </c>
      <c r="CN2126" s="13" t="s">
        <v>7128</v>
      </c>
      <c r="CO2126" s="13" t="s">
        <v>7128</v>
      </c>
      <c r="CP2126" s="13" t="s">
        <v>7128</v>
      </c>
      <c r="CQ2126" s="13">
        <v>4.72</v>
      </c>
      <c r="CR2126" s="13">
        <v>46.3</v>
      </c>
      <c r="CS2126" s="13" t="s">
        <v>7128</v>
      </c>
      <c r="CT2126" s="13">
        <v>0.45079999999999998</v>
      </c>
      <c r="CU2126" s="13">
        <v>1.0579999999999998</v>
      </c>
      <c r="CV2126" s="13">
        <v>62.950800000000001</v>
      </c>
      <c r="CW2126" s="13">
        <v>6.2309999999999999</v>
      </c>
      <c r="CX2126" s="12">
        <v>-4.3729988571644451E-2</v>
      </c>
      <c r="CY2126" s="12">
        <v>1.3625101093613975E-2</v>
      </c>
      <c r="CZ2126" s="15">
        <v>7.4305889905312146</v>
      </c>
      <c r="DA2126" s="20"/>
      <c r="DB2126" s="20"/>
    </row>
    <row r="2127" spans="1:106" ht="24">
      <c r="A2127" s="8" t="s">
        <v>269</v>
      </c>
      <c r="B2127" s="8" t="s">
        <v>270</v>
      </c>
      <c r="C2127" s="9" t="s">
        <v>7130</v>
      </c>
      <c r="D2127" s="9" t="s">
        <v>7126</v>
      </c>
      <c r="E2127" s="10" t="s">
        <v>7127</v>
      </c>
      <c r="F2127" s="10" t="s">
        <v>7126</v>
      </c>
      <c r="G2127" s="11">
        <v>1.1000000000000001</v>
      </c>
      <c r="H2127" s="11">
        <v>1.1000000000000001</v>
      </c>
      <c r="I2127" s="12">
        <v>9.0499999999999997E-2</v>
      </c>
      <c r="J2127" s="12">
        <v>0.15604999999999999</v>
      </c>
      <c r="K2127" s="12">
        <v>3.2000000000000001E-2</v>
      </c>
      <c r="L2127" s="12">
        <v>8.8499999999999995E-2</v>
      </c>
      <c r="M2127" s="12">
        <v>5.8418850000000001E-2</v>
      </c>
      <c r="N2127" s="12">
        <v>0.15604999999999999</v>
      </c>
      <c r="O2127" s="12">
        <v>7.0590591047370727E-2</v>
      </c>
      <c r="P2127" s="12">
        <v>0.31990512361665191</v>
      </c>
      <c r="Q2127" s="13">
        <v>4052.4</v>
      </c>
      <c r="R2127" s="13">
        <v>0</v>
      </c>
      <c r="S2127" s="13">
        <v>0</v>
      </c>
      <c r="T2127" s="13">
        <v>0</v>
      </c>
      <c r="U2127" s="13">
        <v>4052.4</v>
      </c>
      <c r="V2127" s="13">
        <v>0</v>
      </c>
      <c r="W2127" s="13">
        <v>4052.4</v>
      </c>
      <c r="X2127" s="14">
        <v>0</v>
      </c>
      <c r="Y2127" s="15">
        <v>0.1484777907170188</v>
      </c>
      <c r="Z2127" s="14" t="s">
        <v>7128</v>
      </c>
      <c r="AA2127" s="14">
        <v>0</v>
      </c>
      <c r="AB2127" s="14" t="s">
        <v>7128</v>
      </c>
      <c r="AC2127" s="14">
        <v>0</v>
      </c>
      <c r="AD2127" s="13">
        <v>6.74</v>
      </c>
      <c r="AE2127" s="15">
        <v>2.0443888888888893</v>
      </c>
      <c r="AF2127" s="14">
        <v>0.43243496620879307</v>
      </c>
      <c r="AG2127" s="14">
        <v>0.32328560575395332</v>
      </c>
      <c r="AH2127" s="15">
        <v>0.23013537374926424</v>
      </c>
      <c r="AI2127" s="5">
        <v>8.1326164874551985</v>
      </c>
      <c r="AJ2127" s="15">
        <v>9.7133269415148611</v>
      </c>
      <c r="AK2127" s="15">
        <v>9.7133269415148611</v>
      </c>
      <c r="AL2127" s="15">
        <v>7.0281543274244012</v>
      </c>
      <c r="AM2127" s="15">
        <v>1.4284304325757149</v>
      </c>
      <c r="AN2127" s="15" t="s">
        <v>7128</v>
      </c>
      <c r="AO2127" s="15">
        <v>2.673263407876509</v>
      </c>
      <c r="AP2127" s="15">
        <v>8.9299250771264873</v>
      </c>
      <c r="AQ2127" s="15">
        <v>6.4900704676489438</v>
      </c>
      <c r="AR2127" s="15" t="s">
        <v>7128</v>
      </c>
      <c r="AS2127" s="15">
        <v>2.673263407876509</v>
      </c>
      <c r="AT2127" s="14">
        <v>0</v>
      </c>
      <c r="AU2127" s="14">
        <v>0</v>
      </c>
      <c r="AV2127" s="12">
        <v>-8.8699999999999987E-2</v>
      </c>
      <c r="AW2127" s="12">
        <v>-1.6000000000000001E-4</v>
      </c>
      <c r="AX2127" s="12">
        <v>-1.32E-2</v>
      </c>
      <c r="AY2127" s="12">
        <v>3.6200000000000003E-2</v>
      </c>
      <c r="AZ2127" s="14">
        <v>6.8000000000000005E-2</v>
      </c>
      <c r="BA2127" s="14">
        <v>0.14800000000000002</v>
      </c>
      <c r="BB2127" s="14">
        <v>0.22664059104737072</v>
      </c>
      <c r="BC2127" s="14">
        <v>0.47595512361665188</v>
      </c>
      <c r="BD2127" s="14">
        <v>0.27521604327462229</v>
      </c>
      <c r="BE2127" s="14">
        <v>0.29936011610264529</v>
      </c>
      <c r="BF2127" s="14">
        <v>0.31365131578947364</v>
      </c>
      <c r="BG2127" s="14">
        <v>0.12330000000000001</v>
      </c>
      <c r="BH2127" s="13">
        <v>417.2</v>
      </c>
      <c r="BI2127" s="13">
        <v>417.2</v>
      </c>
      <c r="BJ2127" s="13">
        <v>453.8</v>
      </c>
      <c r="BK2127" s="13">
        <v>453.8</v>
      </c>
      <c r="BL2127" s="13">
        <v>1515.9</v>
      </c>
      <c r="BM2127" s="13">
        <v>1515.9</v>
      </c>
      <c r="BN2127" s="13">
        <v>624.4</v>
      </c>
      <c r="BO2127" s="13">
        <v>624.4</v>
      </c>
      <c r="BP2127" s="13">
        <v>311.46503289473691</v>
      </c>
      <c r="BQ2127" s="13">
        <v>0</v>
      </c>
      <c r="BR2127" s="13">
        <v>0</v>
      </c>
      <c r="BS2127" s="13">
        <v>-138.30000000000001</v>
      </c>
      <c r="BT2127" s="14">
        <v>-0.44403058254934202</v>
      </c>
      <c r="BU2127" s="13">
        <v>449.76503289473692</v>
      </c>
      <c r="BV2127" s="13">
        <v>555.5</v>
      </c>
      <c r="BW2127" s="13">
        <v>555.5</v>
      </c>
      <c r="BX2127" s="13">
        <v>1840.8</v>
      </c>
      <c r="BY2127" s="13">
        <v>654.39999999999986</v>
      </c>
      <c r="BZ2127" s="13">
        <v>0</v>
      </c>
      <c r="CA2127" s="13">
        <v>0</v>
      </c>
      <c r="CB2127" s="13">
        <v>0</v>
      </c>
      <c r="CC2127" s="15">
        <v>0.93200000000000005</v>
      </c>
      <c r="CD2127" s="15">
        <v>0.33800000000000002</v>
      </c>
      <c r="CE2127" s="15">
        <v>0.36</v>
      </c>
      <c r="CF2127" s="15" t="s">
        <v>7128</v>
      </c>
      <c r="CG2127" s="15" t="s">
        <v>7128</v>
      </c>
      <c r="CH2127" s="13" t="s">
        <v>7128</v>
      </c>
      <c r="CI2127" s="13" t="s">
        <v>7128</v>
      </c>
      <c r="CJ2127" s="13">
        <v>0</v>
      </c>
      <c r="CK2127" s="12">
        <f t="shared" si="66"/>
        <v>0</v>
      </c>
      <c r="CL2127" s="36" t="str">
        <f t="shared" si="67"/>
        <v>NA</v>
      </c>
      <c r="CM2127" s="13">
        <v>608</v>
      </c>
      <c r="CN2127" s="13">
        <v>190.7</v>
      </c>
      <c r="CO2127" s="13">
        <v>417.2</v>
      </c>
      <c r="CP2127" s="13">
        <v>4052.4</v>
      </c>
      <c r="CQ2127" s="13">
        <v>624.4</v>
      </c>
      <c r="CR2127" s="13">
        <v>4052.4</v>
      </c>
      <c r="CS2127" s="13" t="s">
        <v>7128</v>
      </c>
      <c r="CT2127" s="13">
        <v>2.7320000000000002</v>
      </c>
      <c r="CU2127" s="13">
        <v>451.05200000000002</v>
      </c>
      <c r="CV2127" s="13">
        <v>2.7320000000000002</v>
      </c>
      <c r="CW2127" s="13">
        <v>624.4</v>
      </c>
      <c r="CX2127" s="12">
        <v>0.2248141068340555</v>
      </c>
      <c r="CY2127" s="12">
        <v>0.47110618066161208</v>
      </c>
      <c r="CZ2127" s="15">
        <v>6.4900704676489438</v>
      </c>
      <c r="DA2127" s="20"/>
      <c r="DB2127" s="20"/>
    </row>
    <row r="2128" spans="1:106" ht="24">
      <c r="A2128" s="8" t="s">
        <v>4499</v>
      </c>
      <c r="B2128" s="8" t="s">
        <v>4500</v>
      </c>
      <c r="C2128" s="9" t="s">
        <v>7197</v>
      </c>
      <c r="D2128" s="9" t="s">
        <v>7126</v>
      </c>
      <c r="E2128" s="10" t="s">
        <v>7127</v>
      </c>
      <c r="F2128" s="10" t="s">
        <v>7126</v>
      </c>
      <c r="G2128" s="11">
        <v>0.65</v>
      </c>
      <c r="H2128" s="11">
        <v>0.65</v>
      </c>
      <c r="I2128" s="12">
        <v>9.0499999999999997E-2</v>
      </c>
      <c r="J2128" s="12">
        <v>0.11532500000000001</v>
      </c>
      <c r="K2128" s="12">
        <v>4.7E-2</v>
      </c>
      <c r="L2128" s="12">
        <v>0.10350000000000001</v>
      </c>
      <c r="M2128" s="12">
        <v>6.8320350000000002E-2</v>
      </c>
      <c r="N2128" s="12">
        <v>0.11532500000000001</v>
      </c>
      <c r="O2128" s="12">
        <v>-0.12065044378698225</v>
      </c>
      <c r="P2128" s="12">
        <v>-0.11713114087898857</v>
      </c>
      <c r="Q2128" s="13">
        <v>137.69999999999999</v>
      </c>
      <c r="R2128" s="13">
        <v>0</v>
      </c>
      <c r="S2128" s="13">
        <v>0</v>
      </c>
      <c r="T2128" s="13">
        <v>0</v>
      </c>
      <c r="U2128" s="13">
        <v>137.69999999999999</v>
      </c>
      <c r="V2128" s="13">
        <v>0.14799999999999999</v>
      </c>
      <c r="W2128" s="13">
        <v>137.55199999999999</v>
      </c>
      <c r="X2128" s="14">
        <v>1.074800290486565E-3</v>
      </c>
      <c r="Y2128" s="15">
        <v>0.37735849056603776</v>
      </c>
      <c r="Z2128" s="14">
        <v>0</v>
      </c>
      <c r="AA2128" s="14">
        <v>0</v>
      </c>
      <c r="AB2128" s="14">
        <v>0</v>
      </c>
      <c r="AC2128" s="14">
        <v>0</v>
      </c>
      <c r="AD2128" s="13">
        <v>6.48</v>
      </c>
      <c r="AE2128" s="15" t="s">
        <v>7128</v>
      </c>
      <c r="AF2128" s="14" t="s">
        <v>7128</v>
      </c>
      <c r="AG2128" s="14" t="s">
        <v>7128</v>
      </c>
      <c r="AH2128" s="15">
        <v>0.34440894568690095</v>
      </c>
      <c r="AI2128" s="5" t="s">
        <v>7128</v>
      </c>
      <c r="AJ2128" s="15" t="s">
        <v>7128</v>
      </c>
      <c r="AK2128" s="15" t="s">
        <v>7128</v>
      </c>
      <c r="AL2128" s="15" t="s">
        <v>7128</v>
      </c>
      <c r="AM2128" s="15" t="s">
        <v>7128</v>
      </c>
      <c r="AN2128" s="15">
        <v>42.763975155279496</v>
      </c>
      <c r="AO2128" s="15">
        <v>50.255474452554736</v>
      </c>
      <c r="AP2128" s="15" t="s">
        <v>7128</v>
      </c>
      <c r="AQ2128" s="15" t="s">
        <v>7128</v>
      </c>
      <c r="AR2128" s="15">
        <v>44.776041666666664</v>
      </c>
      <c r="AS2128" s="15">
        <v>50.201459854014594</v>
      </c>
      <c r="AT2128" s="14" t="s">
        <v>7128</v>
      </c>
      <c r="AU2128" s="14">
        <v>0</v>
      </c>
      <c r="AV2128" s="12" t="s">
        <v>7128</v>
      </c>
      <c r="AW2128" s="12" t="s">
        <v>7128</v>
      </c>
      <c r="AX2128" s="12">
        <v>1.903</v>
      </c>
      <c r="AY2128" s="12">
        <v>-7.3800000000000004E-2</v>
      </c>
      <c r="AZ2128" s="14" t="s">
        <v>7128</v>
      </c>
      <c r="BA2128" s="14" t="s">
        <v>7128</v>
      </c>
      <c r="BB2128" s="14">
        <v>-5.3254437869822485E-3</v>
      </c>
      <c r="BC2128" s="14">
        <v>-1.8061408789885613E-3</v>
      </c>
      <c r="BD2128" s="14">
        <v>-6.5693430656934299E-3</v>
      </c>
      <c r="BE2128" s="14">
        <v>-2.18978102189781E-3</v>
      </c>
      <c r="BF2128" s="14">
        <v>0</v>
      </c>
      <c r="BG2128" s="14" t="s">
        <v>7128</v>
      </c>
      <c r="BH2128" s="13">
        <v>-1.7999999999999999E-2</v>
      </c>
      <c r="BI2128" s="13">
        <v>-1.7999999999999999E-2</v>
      </c>
      <c r="BJ2128" s="13">
        <v>-6.0000000000000001E-3</v>
      </c>
      <c r="BK2128" s="13">
        <v>-6.0000000000000001E-3</v>
      </c>
      <c r="BL2128" s="13">
        <v>2.74</v>
      </c>
      <c r="BM2128" s="13">
        <v>2.74</v>
      </c>
      <c r="BN2128" s="13">
        <v>-6.0000000000000001E-3</v>
      </c>
      <c r="BO2128" s="13">
        <v>-6.0000000000000001E-3</v>
      </c>
      <c r="BP2128" s="13">
        <v>-6.0000000000000001E-3</v>
      </c>
      <c r="BQ2128" s="13">
        <v>0</v>
      </c>
      <c r="BR2128" s="13">
        <v>0</v>
      </c>
      <c r="BS2128" s="13">
        <v>0</v>
      </c>
      <c r="BT2128" s="14" t="s">
        <v>7128</v>
      </c>
      <c r="BU2128" s="13">
        <v>-6.0000000000000001E-3</v>
      </c>
      <c r="BV2128" s="13">
        <v>-1.7999999999999999E-2</v>
      </c>
      <c r="BW2128" s="13">
        <v>-1.7999999999999999E-2</v>
      </c>
      <c r="BX2128" s="13">
        <v>3.38</v>
      </c>
      <c r="BY2128" s="13">
        <v>3.3219999999999996</v>
      </c>
      <c r="BZ2128" s="13">
        <v>3.22</v>
      </c>
      <c r="CA2128" s="13">
        <v>3.0720000000000001</v>
      </c>
      <c r="CB2128" s="13">
        <v>0</v>
      </c>
      <c r="CC2128" s="15" t="s">
        <v>7128</v>
      </c>
      <c r="CD2128" s="15" t="s">
        <v>7128</v>
      </c>
      <c r="CE2128" s="15">
        <v>0.36</v>
      </c>
      <c r="CF2128" s="15" t="s">
        <v>7128</v>
      </c>
      <c r="CG2128" s="15" t="s">
        <v>7128</v>
      </c>
      <c r="CH2128" s="13" t="s">
        <v>7128</v>
      </c>
      <c r="CI2128" s="13" t="s">
        <v>7128</v>
      </c>
      <c r="CJ2128" s="13">
        <v>0</v>
      </c>
      <c r="CK2128" s="12">
        <f t="shared" si="66"/>
        <v>0</v>
      </c>
      <c r="CL2128" s="36">
        <f t="shared" si="67"/>
        <v>0.89192708333333337</v>
      </c>
      <c r="CM2128" s="13" t="s">
        <v>7128</v>
      </c>
      <c r="CN2128" s="13" t="s">
        <v>7128</v>
      </c>
      <c r="CO2128" s="13" t="s">
        <v>7128</v>
      </c>
      <c r="CP2128" s="13" t="s">
        <v>7128</v>
      </c>
      <c r="CQ2128" s="13" t="s">
        <v>7128</v>
      </c>
      <c r="CR2128" s="13" t="s">
        <v>7128</v>
      </c>
      <c r="CS2128" s="13" t="s">
        <v>7128</v>
      </c>
      <c r="CT2128" s="13">
        <v>0</v>
      </c>
      <c r="CU2128" s="13">
        <v>-6.0000000000000001E-3</v>
      </c>
      <c r="CV2128" s="13">
        <v>3.0720000000000001</v>
      </c>
      <c r="CW2128" s="13">
        <v>-6.0000000000000001E-3</v>
      </c>
      <c r="CX2128" s="12">
        <v>-5.3254437869822485E-3</v>
      </c>
      <c r="CY2128" s="12">
        <v>-1.8061408789885613E-3</v>
      </c>
      <c r="CZ2128" s="15" t="s">
        <v>7128</v>
      </c>
      <c r="DA2128" s="20"/>
      <c r="DB2128" s="20"/>
    </row>
    <row r="2129" spans="1:106">
      <c r="A2129" s="8" t="s">
        <v>3575</v>
      </c>
      <c r="B2129" s="8" t="s">
        <v>3576</v>
      </c>
      <c r="C2129" s="9" t="s">
        <v>7170</v>
      </c>
      <c r="D2129" s="9" t="s">
        <v>7126</v>
      </c>
      <c r="E2129" s="10" t="s">
        <v>7127</v>
      </c>
      <c r="F2129" s="10" t="s">
        <v>7126</v>
      </c>
      <c r="G2129" s="11">
        <v>1.06</v>
      </c>
      <c r="H2129" s="11">
        <v>1.06</v>
      </c>
      <c r="I2129" s="12">
        <v>9.0499999999999997E-2</v>
      </c>
      <c r="J2129" s="12">
        <v>0.15243000000000001</v>
      </c>
      <c r="K2129" s="12">
        <v>4.1999999999999996E-2</v>
      </c>
      <c r="L2129" s="12">
        <v>9.8500000000000004E-2</v>
      </c>
      <c r="M2129" s="12">
        <v>6.5019850000000004E-2</v>
      </c>
      <c r="N2129" s="12">
        <v>0.15243000000000001</v>
      </c>
      <c r="O2129" s="12">
        <v>-0.20728485485485487</v>
      </c>
      <c r="P2129" s="12">
        <v>-0.25895463382157125</v>
      </c>
      <c r="Q2129" s="13">
        <v>43.1</v>
      </c>
      <c r="R2129" s="13">
        <v>0</v>
      </c>
      <c r="S2129" s="13">
        <v>0</v>
      </c>
      <c r="T2129" s="13">
        <v>0</v>
      </c>
      <c r="U2129" s="13">
        <v>43.1</v>
      </c>
      <c r="V2129" s="13">
        <v>0</v>
      </c>
      <c r="W2129" s="13">
        <v>43.1</v>
      </c>
      <c r="X2129" s="14">
        <v>0</v>
      </c>
      <c r="Y2129" s="15">
        <v>0.55555555555555558</v>
      </c>
      <c r="Z2129" s="14" t="s">
        <v>7128</v>
      </c>
      <c r="AA2129" s="14">
        <v>0</v>
      </c>
      <c r="AB2129" s="14" t="s">
        <v>7128</v>
      </c>
      <c r="AC2129" s="14">
        <v>0</v>
      </c>
      <c r="AD2129" s="13">
        <v>2.4</v>
      </c>
      <c r="AE2129" s="15">
        <v>1.2553888888888889</v>
      </c>
      <c r="AF2129" s="14">
        <v>7.7459666924148338E-2</v>
      </c>
      <c r="AG2129" s="14">
        <v>0.6719626105669867</v>
      </c>
      <c r="AH2129" s="15">
        <v>0.62466646901867773</v>
      </c>
      <c r="AI2129" s="5" t="s">
        <v>7128</v>
      </c>
      <c r="AJ2129" s="15" t="s">
        <v>7128</v>
      </c>
      <c r="AK2129" s="15" t="s">
        <v>7128</v>
      </c>
      <c r="AL2129" s="15" t="s">
        <v>7128</v>
      </c>
      <c r="AM2129" s="15" t="s">
        <v>7128</v>
      </c>
      <c r="AN2129" s="15" t="s">
        <v>7128</v>
      </c>
      <c r="AO2129" s="15">
        <v>3.9907407407407405</v>
      </c>
      <c r="AP2129" s="15" t="s">
        <v>7128</v>
      </c>
      <c r="AQ2129" s="15" t="s">
        <v>7128</v>
      </c>
      <c r="AR2129" s="15" t="s">
        <v>7128</v>
      </c>
      <c r="AS2129" s="15">
        <v>3.9907407407407405</v>
      </c>
      <c r="AT2129" s="14" t="s">
        <v>7128</v>
      </c>
      <c r="AU2129" s="14">
        <v>0</v>
      </c>
      <c r="AV2129" s="12" t="s">
        <v>7128</v>
      </c>
      <c r="AW2129" s="12" t="s">
        <v>7128</v>
      </c>
      <c r="AX2129" s="12">
        <v>0.17499999999999999</v>
      </c>
      <c r="AY2129" s="12">
        <v>6.9400000000000003E-2</v>
      </c>
      <c r="AZ2129" s="14" t="s">
        <v>7128</v>
      </c>
      <c r="BA2129" s="14" t="s">
        <v>7128</v>
      </c>
      <c r="BB2129" s="14">
        <v>-5.4854854854854855E-2</v>
      </c>
      <c r="BC2129" s="14">
        <v>-0.10652463382157124</v>
      </c>
      <c r="BD2129" s="14">
        <v>-5.0740740740740739E-2</v>
      </c>
      <c r="BE2129" s="14">
        <v>-0.21481481481481479</v>
      </c>
      <c r="BF2129" s="14">
        <v>0</v>
      </c>
      <c r="BG2129" s="14">
        <v>0.1036</v>
      </c>
      <c r="BH2129" s="13">
        <v>-0.54800000000000004</v>
      </c>
      <c r="BI2129" s="13">
        <v>-0.54800000000000004</v>
      </c>
      <c r="BJ2129" s="13">
        <v>-2.3199999999999998</v>
      </c>
      <c r="BK2129" s="13">
        <v>-2.3199999999999998</v>
      </c>
      <c r="BL2129" s="13">
        <v>10.8</v>
      </c>
      <c r="BM2129" s="13">
        <v>10.8</v>
      </c>
      <c r="BN2129" s="13">
        <v>-1.2</v>
      </c>
      <c r="BO2129" s="13">
        <v>-1.2</v>
      </c>
      <c r="BP2129" s="13">
        <v>-2.3199999999999998</v>
      </c>
      <c r="BQ2129" s="13">
        <v>0</v>
      </c>
      <c r="BR2129" s="13">
        <v>0</v>
      </c>
      <c r="BS2129" s="13">
        <v>-0.60399999999999998</v>
      </c>
      <c r="BT2129" s="14" t="s">
        <v>7128</v>
      </c>
      <c r="BU2129" s="13">
        <v>-1.7159999999999997</v>
      </c>
      <c r="BV2129" s="13">
        <v>5.5999999999999939E-2</v>
      </c>
      <c r="BW2129" s="13">
        <v>5.5999999999999939E-2</v>
      </c>
      <c r="BX2129" s="13">
        <v>9.99</v>
      </c>
      <c r="BY2129" s="13">
        <v>21.779</v>
      </c>
      <c r="BZ2129" s="13">
        <v>0</v>
      </c>
      <c r="CA2129" s="13">
        <v>0</v>
      </c>
      <c r="CB2129" s="13">
        <v>0</v>
      </c>
      <c r="CC2129" s="15">
        <v>0.34699999999999998</v>
      </c>
      <c r="CD2129" s="15">
        <v>0.66500000000000004</v>
      </c>
      <c r="CE2129" s="15">
        <v>0.36</v>
      </c>
      <c r="CF2129" s="15">
        <v>1.7985709835450481</v>
      </c>
      <c r="CG2129" s="15">
        <v>2.1367488305318632</v>
      </c>
      <c r="CH2129" s="13">
        <v>1.4188333333333334</v>
      </c>
      <c r="CI2129" s="13">
        <v>2.0233333333333334</v>
      </c>
      <c r="CJ2129" s="13">
        <v>0</v>
      </c>
      <c r="CK2129" s="12">
        <f t="shared" si="66"/>
        <v>0</v>
      </c>
      <c r="CL2129" s="36" t="str">
        <f t="shared" si="67"/>
        <v>NA</v>
      </c>
      <c r="CM2129" s="13" t="s">
        <v>7128</v>
      </c>
      <c r="CN2129" s="13" t="s">
        <v>7128</v>
      </c>
      <c r="CO2129" s="13" t="s">
        <v>7128</v>
      </c>
      <c r="CP2129" s="13" t="s">
        <v>7128</v>
      </c>
      <c r="CQ2129" s="13" t="s">
        <v>7128</v>
      </c>
      <c r="CR2129" s="13" t="s">
        <v>7128</v>
      </c>
      <c r="CS2129" s="13" t="s">
        <v>7128</v>
      </c>
      <c r="CT2129" s="13">
        <v>6.3800000000000009E-2</v>
      </c>
      <c r="CU2129" s="13">
        <v>-2.4527999999999999</v>
      </c>
      <c r="CV2129" s="13">
        <v>6.3800000000000009E-2</v>
      </c>
      <c r="CW2129" s="13">
        <v>-1.2</v>
      </c>
      <c r="CX2129" s="12">
        <v>-6.7715689590005776E-2</v>
      </c>
      <c r="CY2129" s="12">
        <v>-0.11229329573131649</v>
      </c>
      <c r="CZ2129" s="15" t="s">
        <v>7128</v>
      </c>
      <c r="DA2129" s="20"/>
      <c r="DB2129" s="20"/>
    </row>
    <row r="2130" spans="1:106">
      <c r="A2130" s="8" t="s">
        <v>3089</v>
      </c>
      <c r="B2130" s="8" t="s">
        <v>3090</v>
      </c>
      <c r="C2130" s="9" t="s">
        <v>7141</v>
      </c>
      <c r="D2130" s="9" t="s">
        <v>7126</v>
      </c>
      <c r="E2130" s="10" t="s">
        <v>7127</v>
      </c>
      <c r="F2130" s="10" t="s">
        <v>7126</v>
      </c>
      <c r="G2130" s="11">
        <v>0.73</v>
      </c>
      <c r="H2130" s="11">
        <v>0.7659892323117834</v>
      </c>
      <c r="I2130" s="12">
        <v>9.0499999999999997E-2</v>
      </c>
      <c r="J2130" s="12">
        <v>0.1258220255242164</v>
      </c>
      <c r="K2130" s="12">
        <v>4.7E-2</v>
      </c>
      <c r="L2130" s="12">
        <v>0.10350000000000001</v>
      </c>
      <c r="M2130" s="12">
        <v>6.8320350000000002E-2</v>
      </c>
      <c r="N2130" s="12">
        <v>0.12290984746473846</v>
      </c>
      <c r="O2130" s="12">
        <v>1.3103272868529938</v>
      </c>
      <c r="P2130" s="12">
        <v>0.78044350272489504</v>
      </c>
      <c r="Q2130" s="13">
        <v>9.86</v>
      </c>
      <c r="R2130" s="13">
        <v>0</v>
      </c>
      <c r="S2130" s="13">
        <v>0.52600000000000002</v>
      </c>
      <c r="T2130" s="13">
        <v>0.52600000000000002</v>
      </c>
      <c r="U2130" s="13">
        <v>10.385999999999999</v>
      </c>
      <c r="V2130" s="13">
        <v>5.6000000000000001E-2</v>
      </c>
      <c r="W2130" s="13">
        <v>10.33</v>
      </c>
      <c r="X2130" s="14">
        <v>5.3918736761024459E-3</v>
      </c>
      <c r="Y2130" s="15">
        <v>8.2781456953642391E-2</v>
      </c>
      <c r="Z2130" s="14">
        <v>0.27742616033755274</v>
      </c>
      <c r="AA2130" s="14">
        <v>5.0645099171962263E-2</v>
      </c>
      <c r="AB2130" s="14">
        <v>0.38394160583941606</v>
      </c>
      <c r="AC2130" s="14">
        <v>5.3346855983772826E-2</v>
      </c>
      <c r="AD2130" s="13">
        <v>3.26</v>
      </c>
      <c r="AE2130" s="15">
        <v>-0.30522222222222228</v>
      </c>
      <c r="AF2130" s="14">
        <v>3.1622776601683791E-2</v>
      </c>
      <c r="AG2130" s="14" t="s">
        <v>7128</v>
      </c>
      <c r="AH2130" s="15">
        <v>0.86445524735487556</v>
      </c>
      <c r="AI2130" s="5">
        <v>10.712328767123289</v>
      </c>
      <c r="AJ2130" s="15">
        <v>13.488372093023255</v>
      </c>
      <c r="AK2130" s="15">
        <v>13.488372093023255</v>
      </c>
      <c r="AL2130" s="15" t="s">
        <v>7128</v>
      </c>
      <c r="AM2130" s="15" t="s">
        <v>7128</v>
      </c>
      <c r="AN2130" s="15">
        <v>7.1970802919708019</v>
      </c>
      <c r="AO2130" s="15">
        <v>0.50564102564102564</v>
      </c>
      <c r="AP2130" s="15">
        <v>13.209718670076725</v>
      </c>
      <c r="AQ2130" s="15">
        <v>12.690417690417691</v>
      </c>
      <c r="AR2130" s="15">
        <v>5.6141304347826084</v>
      </c>
      <c r="AS2130" s="15">
        <v>0.5297435897435897</v>
      </c>
      <c r="AT2130" s="14">
        <v>0</v>
      </c>
      <c r="AU2130" s="14">
        <v>0</v>
      </c>
      <c r="AV2130" s="12" t="s">
        <v>7128</v>
      </c>
      <c r="AW2130" s="12">
        <v>1.8359999999999999</v>
      </c>
      <c r="AX2130" s="12">
        <v>6.7510000000000003</v>
      </c>
      <c r="AY2130" s="12">
        <v>1.2370000000000001</v>
      </c>
      <c r="AZ2130" s="14" t="s">
        <v>7128</v>
      </c>
      <c r="BA2130" s="14" t="s">
        <v>7128</v>
      </c>
      <c r="BB2130" s="14">
        <v>1.4361493123772102</v>
      </c>
      <c r="BC2130" s="14">
        <v>0.90335335018963347</v>
      </c>
      <c r="BD2130" s="14">
        <v>3.7487179487179487E-2</v>
      </c>
      <c r="BE2130" s="14">
        <v>4.0102564102564103E-2</v>
      </c>
      <c r="BF2130" s="14">
        <v>7.5853350189633365E-2</v>
      </c>
      <c r="BG2130" s="14">
        <v>1.0200000000000001E-2</v>
      </c>
      <c r="BH2130" s="13">
        <v>0.73099999999999998</v>
      </c>
      <c r="BI2130" s="13">
        <v>0.73099999999999998</v>
      </c>
      <c r="BJ2130" s="13">
        <v>0.78200000000000003</v>
      </c>
      <c r="BK2130" s="13">
        <v>0.78200000000000003</v>
      </c>
      <c r="BL2130" s="13">
        <v>19.5</v>
      </c>
      <c r="BM2130" s="13">
        <v>19.5</v>
      </c>
      <c r="BN2130" s="13">
        <v>0.81399999999999995</v>
      </c>
      <c r="BO2130" s="13">
        <v>0.81399999999999995</v>
      </c>
      <c r="BP2130" s="13">
        <v>0.72268268015170678</v>
      </c>
      <c r="BQ2130" s="13">
        <v>0</v>
      </c>
      <c r="BR2130" s="13">
        <v>0</v>
      </c>
      <c r="BS2130" s="13">
        <v>-0.03</v>
      </c>
      <c r="BT2130" s="14">
        <v>-4.1511995269766733E-2</v>
      </c>
      <c r="BU2130" s="13">
        <v>0.75268268015170681</v>
      </c>
      <c r="BV2130" s="13">
        <v>0.76100000000000001</v>
      </c>
      <c r="BW2130" s="13">
        <v>0.76100000000000001</v>
      </c>
      <c r="BX2130" s="13">
        <v>0.50900000000000001</v>
      </c>
      <c r="BY2130" s="13">
        <v>0.8</v>
      </c>
      <c r="BZ2130" s="13">
        <v>1.37</v>
      </c>
      <c r="CA2130" s="13">
        <v>1.84</v>
      </c>
      <c r="CB2130" s="13">
        <v>0</v>
      </c>
      <c r="CC2130" s="15">
        <v>-0.13100000000000001</v>
      </c>
      <c r="CD2130" s="15">
        <v>-6.7000000000000004E-2</v>
      </c>
      <c r="CE2130" s="15">
        <v>0.36</v>
      </c>
      <c r="CF2130" s="15">
        <v>1.4193445046792672</v>
      </c>
      <c r="CG2130" s="15">
        <v>1.8564439922048606</v>
      </c>
      <c r="CH2130" s="13">
        <v>-5.6200000000000007E-2</v>
      </c>
      <c r="CI2130" s="13">
        <v>-5.5800000000000002E-2</v>
      </c>
      <c r="CJ2130" s="13">
        <v>0</v>
      </c>
      <c r="CK2130" s="12">
        <f t="shared" si="66"/>
        <v>0</v>
      </c>
      <c r="CL2130" s="36">
        <f t="shared" si="67"/>
        <v>10.597826086956522</v>
      </c>
      <c r="CM2130" s="13">
        <v>0.79100000000000004</v>
      </c>
      <c r="CN2130" s="13">
        <v>0.06</v>
      </c>
      <c r="CO2130" s="13">
        <v>0.73099999999999998</v>
      </c>
      <c r="CP2130" s="13">
        <v>9.86</v>
      </c>
      <c r="CQ2130" s="13">
        <v>0.81399999999999995</v>
      </c>
      <c r="CR2130" s="13">
        <v>10.33</v>
      </c>
      <c r="CS2130" s="13" t="s">
        <v>7128</v>
      </c>
      <c r="CT2130" s="13">
        <v>0</v>
      </c>
      <c r="CU2130" s="13">
        <v>0.78200000000000003</v>
      </c>
      <c r="CV2130" s="13">
        <v>1.84</v>
      </c>
      <c r="CW2130" s="13">
        <v>0.81399999999999995</v>
      </c>
      <c r="CX2130" s="12">
        <v>1.4361493123772102</v>
      </c>
      <c r="CY2130" s="12">
        <v>0.90335335018963347</v>
      </c>
      <c r="CZ2130" s="15">
        <v>12.690417690417691</v>
      </c>
      <c r="DA2130" s="20"/>
      <c r="DB2130" s="20"/>
    </row>
    <row r="2131" spans="1:106">
      <c r="A2131" s="8" t="s">
        <v>3741</v>
      </c>
      <c r="B2131" s="8" t="s">
        <v>3742</v>
      </c>
      <c r="C2131" s="9" t="s">
        <v>7187</v>
      </c>
      <c r="D2131" s="9" t="s">
        <v>7126</v>
      </c>
      <c r="E2131" s="10" t="s">
        <v>7127</v>
      </c>
      <c r="F2131" s="10" t="s">
        <v>7126</v>
      </c>
      <c r="G2131" s="11">
        <v>0.87</v>
      </c>
      <c r="H2131" s="11">
        <v>1.5092700729927007</v>
      </c>
      <c r="I2131" s="12">
        <v>9.0499999999999997E-2</v>
      </c>
      <c r="J2131" s="12">
        <v>0.19308894160583939</v>
      </c>
      <c r="K2131" s="12">
        <v>4.1999999999999996E-2</v>
      </c>
      <c r="L2131" s="12">
        <v>9.8500000000000004E-2</v>
      </c>
      <c r="M2131" s="12">
        <v>6.5019850000000004E-2</v>
      </c>
      <c r="N2131" s="12">
        <v>0.11687836886699507</v>
      </c>
      <c r="O2131" s="12">
        <v>-0.18973016297988518</v>
      </c>
      <c r="P2131" s="12">
        <v>-8.5832329001057514E-2</v>
      </c>
      <c r="Q2131" s="13">
        <v>4.1100000000000003</v>
      </c>
      <c r="R2131" s="13">
        <v>0</v>
      </c>
      <c r="S2131" s="13">
        <v>6.04</v>
      </c>
      <c r="T2131" s="13">
        <v>6.04</v>
      </c>
      <c r="U2131" s="13">
        <v>10.15</v>
      </c>
      <c r="V2131" s="13">
        <v>8.1000000000000003E-2</v>
      </c>
      <c r="W2131" s="13">
        <v>10.069000000000001</v>
      </c>
      <c r="X2131" s="14">
        <v>7.9802955665024631E-3</v>
      </c>
      <c r="Y2131" s="15">
        <v>0.88957055214723924</v>
      </c>
      <c r="Z2131" s="14">
        <v>0.49876135425268375</v>
      </c>
      <c r="AA2131" s="14">
        <v>0.59507389162561575</v>
      </c>
      <c r="AB2131" s="14">
        <v>0.99505766062602963</v>
      </c>
      <c r="AC2131" s="14">
        <v>1.4695863746958637</v>
      </c>
      <c r="AD2131" s="13">
        <v>0.252</v>
      </c>
      <c r="AE2131" s="15">
        <v>0.52369444444444446</v>
      </c>
      <c r="AF2131" s="14">
        <v>5.4772255750516613E-2</v>
      </c>
      <c r="AG2131" s="14">
        <v>0.6600056817937251</v>
      </c>
      <c r="AH2131" s="15">
        <v>0.37584803256445054</v>
      </c>
      <c r="AI2131" s="5">
        <v>1.0014224751066856</v>
      </c>
      <c r="AJ2131" s="15">
        <v>186.81818181818184</v>
      </c>
      <c r="AK2131" s="15">
        <v>186.81818181818184</v>
      </c>
      <c r="AL2131" s="15" t="s">
        <v>7128</v>
      </c>
      <c r="AM2131" s="15" t="s">
        <v>7128</v>
      </c>
      <c r="AN2131" s="15">
        <v>0.67710049423393737</v>
      </c>
      <c r="AO2131" s="15">
        <v>0.47133027522935778</v>
      </c>
      <c r="AP2131" s="15">
        <v>14.30255681818182</v>
      </c>
      <c r="AQ2131" s="15">
        <v>12.131325301204821</v>
      </c>
      <c r="AR2131" s="15">
        <v>0.83706043727658164</v>
      </c>
      <c r="AS2131" s="15">
        <v>1.1547018348623854</v>
      </c>
      <c r="AT2131" s="14">
        <v>5.9272727272727286</v>
      </c>
      <c r="AU2131" s="14">
        <v>3.1727493917274939E-2</v>
      </c>
      <c r="AV2131" s="12">
        <v>-0.61599999999999999</v>
      </c>
      <c r="AW2131" s="12">
        <v>-0.36399999999999999</v>
      </c>
      <c r="AX2131" s="12">
        <v>8.2299999999999998E-2</v>
      </c>
      <c r="AY2131" s="12">
        <v>0.11699999999999999</v>
      </c>
      <c r="AZ2131" s="14" t="s">
        <v>7128</v>
      </c>
      <c r="BA2131" s="14" t="s">
        <v>7128</v>
      </c>
      <c r="BB2131" s="14">
        <v>3.3587786259541984E-3</v>
      </c>
      <c r="BC2131" s="14">
        <v>3.1046039865937555E-2</v>
      </c>
      <c r="BD2131" s="14">
        <v>2.5229357798165135E-3</v>
      </c>
      <c r="BE2131" s="14">
        <v>8.0733944954128431E-2</v>
      </c>
      <c r="BF2131" s="14">
        <v>0.5</v>
      </c>
      <c r="BG2131" s="14">
        <v>4.7899999999999998E-2</v>
      </c>
      <c r="BH2131" s="13">
        <v>2.1999999999999999E-2</v>
      </c>
      <c r="BI2131" s="13">
        <v>2.1999999999999999E-2</v>
      </c>
      <c r="BJ2131" s="13">
        <v>0.70399999999999996</v>
      </c>
      <c r="BK2131" s="13">
        <v>0.70399999999999996</v>
      </c>
      <c r="BL2131" s="13">
        <v>8.7200000000000006</v>
      </c>
      <c r="BM2131" s="13">
        <v>8.7200000000000006</v>
      </c>
      <c r="BN2131" s="13">
        <v>0.83</v>
      </c>
      <c r="BO2131" s="13">
        <v>0.83</v>
      </c>
      <c r="BP2131" s="13">
        <v>0.35199999999999998</v>
      </c>
      <c r="BQ2131" s="13">
        <v>0</v>
      </c>
      <c r="BR2131" s="13">
        <v>0</v>
      </c>
      <c r="BS2131" s="13">
        <v>-0.45900000000000002</v>
      </c>
      <c r="BT2131" s="14">
        <v>-1.3039772727272729</v>
      </c>
      <c r="BU2131" s="13">
        <v>0.81099999999999994</v>
      </c>
      <c r="BV2131" s="13">
        <v>0.48100000000000004</v>
      </c>
      <c r="BW2131" s="13">
        <v>0.48100000000000004</v>
      </c>
      <c r="BX2131" s="13">
        <v>6.55</v>
      </c>
      <c r="BY2131" s="13">
        <v>11.337999999999999</v>
      </c>
      <c r="BZ2131" s="13">
        <v>6.07</v>
      </c>
      <c r="CA2131" s="13">
        <v>12.029</v>
      </c>
      <c r="CB2131" s="13">
        <v>-0.13040000000000002</v>
      </c>
      <c r="CC2131" s="15">
        <v>0.24099999999999999</v>
      </c>
      <c r="CD2131" s="15">
        <v>8.2000000000000003E-2</v>
      </c>
      <c r="CE2131" s="15">
        <v>0.36</v>
      </c>
      <c r="CF2131" s="15" t="s">
        <v>7128</v>
      </c>
      <c r="CG2131" s="15" t="s">
        <v>7128</v>
      </c>
      <c r="CH2131" s="13" t="s">
        <v>7128</v>
      </c>
      <c r="CI2131" s="13" t="s">
        <v>7128</v>
      </c>
      <c r="CJ2131" s="13">
        <v>-0.13040000000000002</v>
      </c>
      <c r="CK2131" s="12">
        <f t="shared" si="66"/>
        <v>0.27110187110187112</v>
      </c>
      <c r="CL2131" s="36">
        <f t="shared" si="67"/>
        <v>0.72491478925929009</v>
      </c>
      <c r="CM2131" s="13">
        <v>7.3999999999999996E-2</v>
      </c>
      <c r="CN2131" s="13">
        <v>5.1999999999999998E-2</v>
      </c>
      <c r="CO2131" s="13">
        <v>2.1999999999999999E-2</v>
      </c>
      <c r="CP2131" s="13">
        <v>4.1100000000000003</v>
      </c>
      <c r="CQ2131" s="13">
        <v>0.83</v>
      </c>
      <c r="CR2131" s="13">
        <v>10.069000000000001</v>
      </c>
      <c r="CS2131" s="13">
        <v>0.48100000000000004</v>
      </c>
      <c r="CT2131" s="13">
        <v>0</v>
      </c>
      <c r="CU2131" s="13">
        <v>0.70399999999999996</v>
      </c>
      <c r="CV2131" s="13">
        <v>12.029</v>
      </c>
      <c r="CW2131" s="13">
        <v>0.83</v>
      </c>
      <c r="CX2131" s="12">
        <v>3.3587786259541984E-3</v>
      </c>
      <c r="CY2131" s="12">
        <v>3.1046039865937555E-2</v>
      </c>
      <c r="CZ2131" s="15">
        <v>12.131325301204821</v>
      </c>
      <c r="DA2131" s="20"/>
      <c r="DB2131" s="20"/>
    </row>
    <row r="2132" spans="1:106">
      <c r="A2132" s="8" t="s">
        <v>879</v>
      </c>
      <c r="B2132" s="8" t="s">
        <v>880</v>
      </c>
      <c r="C2132" s="9" t="s">
        <v>7192</v>
      </c>
      <c r="D2132" s="9" t="s">
        <v>7126</v>
      </c>
      <c r="E2132" s="10" t="s">
        <v>7127</v>
      </c>
      <c r="F2132" s="10" t="s">
        <v>7126</v>
      </c>
      <c r="G2132" s="11">
        <v>0.54</v>
      </c>
      <c r="H2132" s="11">
        <v>1.3045302953156825</v>
      </c>
      <c r="I2132" s="12">
        <v>9.0499999999999997E-2</v>
      </c>
      <c r="J2132" s="12">
        <v>0.17455999172606926</v>
      </c>
      <c r="K2132" s="12">
        <v>4.7E-2</v>
      </c>
      <c r="L2132" s="12">
        <v>0.10350000000000001</v>
      </c>
      <c r="M2132" s="12">
        <v>6.8320350000000002E-2</v>
      </c>
      <c r="N2132" s="12">
        <v>0.10217087828520441</v>
      </c>
      <c r="O2132" s="12">
        <v>0.50123909503192154</v>
      </c>
      <c r="P2132" s="12" t="s">
        <v>7128</v>
      </c>
      <c r="Q2132" s="13">
        <v>0.49099999999999999</v>
      </c>
      <c r="R2132" s="13">
        <v>0</v>
      </c>
      <c r="S2132" s="13">
        <v>1.05</v>
      </c>
      <c r="T2132" s="13">
        <v>1.05</v>
      </c>
      <c r="U2132" s="13">
        <v>1.5409999999999999</v>
      </c>
      <c r="V2132" s="13">
        <v>120.6</v>
      </c>
      <c r="W2132" s="13">
        <v>-119.059</v>
      </c>
      <c r="X2132" s="14">
        <v>78.260869565217391</v>
      </c>
      <c r="Y2132" s="15" t="s">
        <v>7128</v>
      </c>
      <c r="Z2132" s="14">
        <v>0.22727272727272727</v>
      </c>
      <c r="AA2132" s="14">
        <v>0.68137573004542507</v>
      </c>
      <c r="AB2132" s="14">
        <v>0.29411764705882354</v>
      </c>
      <c r="AC2132" s="14">
        <v>2.1384928716904277</v>
      </c>
      <c r="AD2132" s="13">
        <v>0.17199999999999999</v>
      </c>
      <c r="AE2132" s="15">
        <v>0.2415277777777777</v>
      </c>
      <c r="AF2132" s="14">
        <v>7.7459666924148338E-2</v>
      </c>
      <c r="AG2132" s="14" t="s">
        <v>7128</v>
      </c>
      <c r="AH2132" s="15">
        <v>0.63809523809523805</v>
      </c>
      <c r="AI2132" s="5">
        <v>2.7327586206896552</v>
      </c>
      <c r="AJ2132" s="15">
        <v>0.33175675675675675</v>
      </c>
      <c r="AK2132" s="15">
        <v>0.33175675675675675</v>
      </c>
      <c r="AL2132" s="15" t="s">
        <v>7128</v>
      </c>
      <c r="AM2132" s="15" t="s">
        <v>7128</v>
      </c>
      <c r="AN2132" s="15">
        <v>0.13753501400560225</v>
      </c>
      <c r="AO2132" s="15">
        <v>1.6344873501997338E-3</v>
      </c>
      <c r="AP2132" s="15" t="s">
        <v>7128</v>
      </c>
      <c r="AQ2132" s="15" t="s">
        <v>7128</v>
      </c>
      <c r="AR2132" s="15" t="s">
        <v>7128</v>
      </c>
      <c r="AS2132" s="15" t="s">
        <v>7128</v>
      </c>
      <c r="AT2132" s="14">
        <v>0</v>
      </c>
      <c r="AU2132" s="14">
        <v>0</v>
      </c>
      <c r="AV2132" s="12">
        <v>0.77200000000000002</v>
      </c>
      <c r="AW2132" s="12" t="s">
        <v>7128</v>
      </c>
      <c r="AX2132" s="12">
        <v>0.41299999999999998</v>
      </c>
      <c r="AY2132" s="12" t="s">
        <v>7128</v>
      </c>
      <c r="AZ2132" s="14" t="s">
        <v>7128</v>
      </c>
      <c r="BA2132" s="14" t="s">
        <v>7128</v>
      </c>
      <c r="BB2132" s="14">
        <v>0.67579908675799083</v>
      </c>
      <c r="BC2132" s="14" t="s">
        <v>7128</v>
      </c>
      <c r="BD2132" s="14">
        <v>4.9267643142476697E-3</v>
      </c>
      <c r="BE2132" s="14">
        <v>1.0552596537949401E-2</v>
      </c>
      <c r="BF2132" s="14">
        <v>0.33794642857142854</v>
      </c>
      <c r="BG2132" s="14" t="s">
        <v>7128</v>
      </c>
      <c r="BH2132" s="13">
        <v>1.48</v>
      </c>
      <c r="BI2132" s="13">
        <v>1.48</v>
      </c>
      <c r="BJ2132" s="13">
        <v>3.17</v>
      </c>
      <c r="BK2132" s="13">
        <v>3.17</v>
      </c>
      <c r="BL2132" s="13">
        <v>300.39999999999998</v>
      </c>
      <c r="BM2132" s="13">
        <v>300.39999999999998</v>
      </c>
      <c r="BN2132" s="13">
        <v>3.2</v>
      </c>
      <c r="BO2132" s="13">
        <v>3.2</v>
      </c>
      <c r="BP2132" s="13">
        <v>2.0987098214285713</v>
      </c>
      <c r="BQ2132" s="13">
        <v>0</v>
      </c>
      <c r="BR2132" s="13">
        <v>0</v>
      </c>
      <c r="BS2132" s="13">
        <v>-4.2999999999999997E-2</v>
      </c>
      <c r="BT2132" s="14">
        <v>-2.0488778182173997E-2</v>
      </c>
      <c r="BU2132" s="13">
        <v>2.1417098214285715</v>
      </c>
      <c r="BV2132" s="13">
        <v>1.5229999999999999</v>
      </c>
      <c r="BW2132" s="13">
        <v>1.5229999999999999</v>
      </c>
      <c r="BX2132" s="13">
        <v>2.19</v>
      </c>
      <c r="BY2132" s="13">
        <v>-106.05</v>
      </c>
      <c r="BZ2132" s="13">
        <v>3.57</v>
      </c>
      <c r="CA2132" s="13">
        <v>-115.97999999999999</v>
      </c>
      <c r="CB2132" s="13">
        <v>0</v>
      </c>
      <c r="CC2132" s="15">
        <v>-0.215</v>
      </c>
      <c r="CD2132" s="15">
        <v>0.7</v>
      </c>
      <c r="CE2132" s="15">
        <v>0.36</v>
      </c>
      <c r="CF2132" s="15">
        <v>2.4905871960233852</v>
      </c>
      <c r="CG2132" s="15">
        <v>2.7693192135908422</v>
      </c>
      <c r="CH2132" s="13">
        <v>1.2975000000000001</v>
      </c>
      <c r="CI2132" s="13">
        <v>0.26066666666666666</v>
      </c>
      <c r="CJ2132" s="13">
        <v>0</v>
      </c>
      <c r="CK2132" s="12">
        <f t="shared" si="66"/>
        <v>0</v>
      </c>
      <c r="CL2132" s="36" t="str">
        <f t="shared" si="67"/>
        <v>NA</v>
      </c>
      <c r="CM2132" s="13">
        <v>2.2400000000000002</v>
      </c>
      <c r="CN2132" s="13">
        <v>0.75700000000000001</v>
      </c>
      <c r="CO2132" s="13">
        <v>1.48</v>
      </c>
      <c r="CP2132" s="13">
        <v>0.49099999999999999</v>
      </c>
      <c r="CQ2132" s="13">
        <v>3.2</v>
      </c>
      <c r="CR2132" s="13">
        <v>-119.059</v>
      </c>
      <c r="CS2132" s="13" t="s">
        <v>7128</v>
      </c>
      <c r="CT2132" s="13">
        <v>0</v>
      </c>
      <c r="CU2132" s="13">
        <v>3.17</v>
      </c>
      <c r="CV2132" s="13">
        <v>-115.97999999999999</v>
      </c>
      <c r="CW2132" s="13">
        <v>3.2</v>
      </c>
      <c r="CX2132" s="12">
        <v>0.67579908675799083</v>
      </c>
      <c r="CY2132" s="12" t="s">
        <v>7128</v>
      </c>
      <c r="CZ2132" s="15">
        <v>-37.205937499999997</v>
      </c>
      <c r="DA2132" s="20"/>
      <c r="DB2132" s="20"/>
    </row>
    <row r="2133" spans="1:106">
      <c r="A2133" s="8" t="s">
        <v>2503</v>
      </c>
      <c r="B2133" s="8" t="s">
        <v>2504</v>
      </c>
      <c r="C2133" s="9" t="s">
        <v>7134</v>
      </c>
      <c r="D2133" s="9" t="s">
        <v>7126</v>
      </c>
      <c r="E2133" s="10" t="s">
        <v>7127</v>
      </c>
      <c r="F2133" s="10" t="s">
        <v>7126</v>
      </c>
      <c r="G2133" s="11">
        <v>0.89</v>
      </c>
      <c r="H2133" s="11">
        <v>0.89</v>
      </c>
      <c r="I2133" s="12">
        <v>9.0499999999999997E-2</v>
      </c>
      <c r="J2133" s="12">
        <v>0.137045</v>
      </c>
      <c r="K2133" s="12">
        <v>4.1999999999999996E-2</v>
      </c>
      <c r="L2133" s="12">
        <v>9.8500000000000004E-2</v>
      </c>
      <c r="M2133" s="12">
        <v>6.5019850000000004E-2</v>
      </c>
      <c r="N2133" s="12">
        <v>0.137045</v>
      </c>
      <c r="O2133" s="12" t="s">
        <v>7128</v>
      </c>
      <c r="P2133" s="12" t="s">
        <v>7128</v>
      </c>
      <c r="Q2133" s="13">
        <v>63.7</v>
      </c>
      <c r="R2133" s="13">
        <v>0</v>
      </c>
      <c r="S2133" s="13">
        <v>0</v>
      </c>
      <c r="T2133" s="13">
        <v>0</v>
      </c>
      <c r="U2133" s="13">
        <v>63.7</v>
      </c>
      <c r="V2133" s="13">
        <v>0</v>
      </c>
      <c r="W2133" s="13">
        <v>63.7</v>
      </c>
      <c r="X2133" s="14">
        <v>0</v>
      </c>
      <c r="Y2133" s="15">
        <v>0.10124610591900311</v>
      </c>
      <c r="Z2133" s="14" t="s">
        <v>7128</v>
      </c>
      <c r="AA2133" s="14">
        <v>0</v>
      </c>
      <c r="AB2133" s="14" t="s">
        <v>7128</v>
      </c>
      <c r="AC2133" s="14">
        <v>0</v>
      </c>
      <c r="AD2133" s="13">
        <v>0.66200000000000003</v>
      </c>
      <c r="AE2133" s="15">
        <v>2.056888888888889</v>
      </c>
      <c r="AF2133" s="14">
        <v>0.11401754250991379</v>
      </c>
      <c r="AG2133" s="14">
        <v>0.68936760317532508</v>
      </c>
      <c r="AH2133" s="15">
        <v>0.33096085409252668</v>
      </c>
      <c r="AI2133" s="5">
        <v>2.3509316770186337</v>
      </c>
      <c r="AJ2133" s="15">
        <v>12.392996108949418</v>
      </c>
      <c r="AK2133" s="15">
        <v>12.392996108949418</v>
      </c>
      <c r="AL2133" s="15" t="s">
        <v>7128</v>
      </c>
      <c r="AM2133" s="15" t="s">
        <v>7128</v>
      </c>
      <c r="AN2133" s="15" t="s">
        <v>7128</v>
      </c>
      <c r="AO2133" s="15">
        <v>1.2087286527514232</v>
      </c>
      <c r="AP2133" s="15">
        <v>8.4147952443857328</v>
      </c>
      <c r="AQ2133" s="15">
        <v>7.1896162528216712</v>
      </c>
      <c r="AR2133" s="15" t="s">
        <v>7128</v>
      </c>
      <c r="AS2133" s="15">
        <v>1.2087286527514232</v>
      </c>
      <c r="AT2133" s="14">
        <v>5.6206225680933856E-2</v>
      </c>
      <c r="AU2133" s="14">
        <v>4.5353218210361064E-3</v>
      </c>
      <c r="AV2133" s="12">
        <v>5.8200000000000002E-2</v>
      </c>
      <c r="AW2133" s="12">
        <v>-1.5E-3</v>
      </c>
      <c r="AX2133" s="12">
        <v>1.0800000000000001E-2</v>
      </c>
      <c r="AY2133" s="12">
        <v>5.1299999999999998E-2</v>
      </c>
      <c r="AZ2133" s="14" t="s">
        <v>7128</v>
      </c>
      <c r="BA2133" s="14" t="s">
        <v>7128</v>
      </c>
      <c r="BB2133" s="14" t="s">
        <v>7128</v>
      </c>
      <c r="BC2133" s="14" t="s">
        <v>7128</v>
      </c>
      <c r="BD2133" s="14">
        <v>9.7533206831119532E-2</v>
      </c>
      <c r="BE2133" s="14">
        <v>0.14364326375711575</v>
      </c>
      <c r="BF2133" s="14">
        <v>0.2603719599427754</v>
      </c>
      <c r="BG2133" s="14">
        <v>0.1008</v>
      </c>
      <c r="BH2133" s="13">
        <v>5.14</v>
      </c>
      <c r="BI2133" s="13">
        <v>5.14</v>
      </c>
      <c r="BJ2133" s="13">
        <v>7.57</v>
      </c>
      <c r="BK2133" s="13">
        <v>7.57</v>
      </c>
      <c r="BL2133" s="13">
        <v>52.7</v>
      </c>
      <c r="BM2133" s="13">
        <v>52.7</v>
      </c>
      <c r="BN2133" s="13">
        <v>8.86</v>
      </c>
      <c r="BO2133" s="13">
        <v>8.86</v>
      </c>
      <c r="BP2133" s="13">
        <v>5.5989842632331905</v>
      </c>
      <c r="BQ2133" s="13">
        <v>0</v>
      </c>
      <c r="BR2133" s="13">
        <v>0</v>
      </c>
      <c r="BS2133" s="13">
        <v>-1.43</v>
      </c>
      <c r="BT2133" s="14">
        <v>-0.25540346833806454</v>
      </c>
      <c r="BU2133" s="13">
        <v>7.0289842632331903</v>
      </c>
      <c r="BV2133" s="13">
        <v>6.5699999999999994</v>
      </c>
      <c r="BW2133" s="13">
        <v>6.5699999999999994</v>
      </c>
      <c r="BX2133" s="13">
        <v>0</v>
      </c>
      <c r="BY2133" s="13">
        <v>0</v>
      </c>
      <c r="BZ2133" s="13">
        <v>0</v>
      </c>
      <c r="CA2133" s="13">
        <v>0</v>
      </c>
      <c r="CB2133" s="13">
        <v>-0.28889999999999999</v>
      </c>
      <c r="CC2133" s="15">
        <v>0.52400000000000002</v>
      </c>
      <c r="CD2133" s="15">
        <v>1.18</v>
      </c>
      <c r="CE2133" s="15">
        <v>0.36</v>
      </c>
      <c r="CF2133" s="15" t="s">
        <v>7128</v>
      </c>
      <c r="CG2133" s="15" t="s">
        <v>7128</v>
      </c>
      <c r="CH2133" s="13" t="s">
        <v>7128</v>
      </c>
      <c r="CI2133" s="13" t="s">
        <v>7128</v>
      </c>
      <c r="CJ2133" s="13">
        <v>-0.28889999999999999</v>
      </c>
      <c r="CK2133" s="12">
        <f t="shared" si="66"/>
        <v>4.397260273972603E-2</v>
      </c>
      <c r="CL2133" s="36" t="str">
        <f t="shared" si="67"/>
        <v>NA</v>
      </c>
      <c r="CM2133" s="13">
        <v>6.99</v>
      </c>
      <c r="CN2133" s="13">
        <v>1.82</v>
      </c>
      <c r="CO2133" s="13">
        <v>5.14</v>
      </c>
      <c r="CP2133" s="13">
        <v>63.7</v>
      </c>
      <c r="CQ2133" s="13">
        <v>8.86</v>
      </c>
      <c r="CR2133" s="13">
        <v>63.7</v>
      </c>
      <c r="CS2133" s="13">
        <v>6.5699999999999994</v>
      </c>
      <c r="CT2133" s="13">
        <v>0</v>
      </c>
      <c r="CU2133" s="13">
        <v>7.57</v>
      </c>
      <c r="CV2133" s="13">
        <v>0</v>
      </c>
      <c r="CW2133" s="13">
        <v>8.86</v>
      </c>
      <c r="CX2133" s="12" t="s">
        <v>7128</v>
      </c>
      <c r="CY2133" s="12" t="s">
        <v>7128</v>
      </c>
      <c r="CZ2133" s="15">
        <v>7.1896162528216712</v>
      </c>
      <c r="DA2133" s="20"/>
      <c r="DB2133" s="20"/>
    </row>
    <row r="2134" spans="1:106">
      <c r="A2134" s="8" t="s">
        <v>5277</v>
      </c>
      <c r="B2134" s="8" t="s">
        <v>5278</v>
      </c>
      <c r="C2134" s="9" t="s">
        <v>7139</v>
      </c>
      <c r="D2134" s="9" t="s">
        <v>7126</v>
      </c>
      <c r="E2134" s="10" t="s">
        <v>7127</v>
      </c>
      <c r="F2134" s="10" t="s">
        <v>7126</v>
      </c>
      <c r="G2134" s="11">
        <v>0.59</v>
      </c>
      <c r="H2134" s="11">
        <v>0.59</v>
      </c>
      <c r="I2134" s="12">
        <v>9.0499999999999997E-2</v>
      </c>
      <c r="J2134" s="12">
        <v>0.10989499999999999</v>
      </c>
      <c r="K2134" s="12">
        <v>3.2000000000000001E-2</v>
      </c>
      <c r="L2134" s="12">
        <v>8.8499999999999995E-2</v>
      </c>
      <c r="M2134" s="12">
        <v>5.8418850000000001E-2</v>
      </c>
      <c r="N2134" s="12">
        <v>0.10989499999999999</v>
      </c>
      <c r="O2134" s="12">
        <v>-0.10330521416803953</v>
      </c>
      <c r="P2134" s="12">
        <v>-0.13298498302207129</v>
      </c>
      <c r="Q2134" s="13">
        <v>18.3</v>
      </c>
      <c r="R2134" s="13">
        <v>0</v>
      </c>
      <c r="S2134" s="13">
        <v>0</v>
      </c>
      <c r="T2134" s="13">
        <v>0</v>
      </c>
      <c r="U2134" s="13">
        <v>18.3</v>
      </c>
      <c r="V2134" s="13">
        <v>4.8000000000000001E-2</v>
      </c>
      <c r="W2134" s="13">
        <v>18.252000000000002</v>
      </c>
      <c r="X2134" s="14">
        <v>2.6229508196721311E-3</v>
      </c>
      <c r="Y2134" s="15">
        <v>0.11235955056179775</v>
      </c>
      <c r="Z2134" s="14">
        <v>0</v>
      </c>
      <c r="AA2134" s="14">
        <v>0</v>
      </c>
      <c r="AB2134" s="14">
        <v>0</v>
      </c>
      <c r="AC2134" s="14">
        <v>0</v>
      </c>
      <c r="AD2134" s="13">
        <v>1.03</v>
      </c>
      <c r="AE2134" s="15">
        <v>1.2777222222222224</v>
      </c>
      <c r="AF2134" s="14">
        <v>8.9442719099991588E-2</v>
      </c>
      <c r="AG2134" s="14">
        <v>0.32534789072621939</v>
      </c>
      <c r="AH2134" s="15">
        <v>0.24779281930547381</v>
      </c>
      <c r="AI2134" s="5" t="s">
        <v>7128</v>
      </c>
      <c r="AJ2134" s="15">
        <v>4575</v>
      </c>
      <c r="AK2134" s="15">
        <v>4575</v>
      </c>
      <c r="AL2134" s="15" t="s">
        <v>7128</v>
      </c>
      <c r="AM2134" s="15" t="s">
        <v>7128</v>
      </c>
      <c r="AN2134" s="15">
        <v>31.606217616580313</v>
      </c>
      <c r="AO2134" s="15">
        <v>54.626865671641788</v>
      </c>
      <c r="AP2134" s="15" t="s">
        <v>7128</v>
      </c>
      <c r="AQ2134" s="15" t="s">
        <v>7128</v>
      </c>
      <c r="AR2134" s="15">
        <v>34.372881355932215</v>
      </c>
      <c r="AS2134" s="15">
        <v>54.483582089552243</v>
      </c>
      <c r="AT2134" s="14">
        <v>0</v>
      </c>
      <c r="AU2134" s="14">
        <v>0</v>
      </c>
      <c r="AV2134" s="12">
        <v>1.1659999999999999</v>
      </c>
      <c r="AW2134" s="12">
        <v>0.46700000000000003</v>
      </c>
      <c r="AX2134" s="12">
        <v>1.87</v>
      </c>
      <c r="AY2134" s="12">
        <v>1.6E-2</v>
      </c>
      <c r="AZ2134" s="14" t="s">
        <v>7128</v>
      </c>
      <c r="BA2134" s="14" t="s">
        <v>7128</v>
      </c>
      <c r="BB2134" s="14">
        <v>6.5897858319604614E-3</v>
      </c>
      <c r="BC2134" s="14">
        <v>-2.3089983022071311E-2</v>
      </c>
      <c r="BD2134" s="14">
        <v>1.1940298507462687E-2</v>
      </c>
      <c r="BE2134" s="14">
        <v>-5.0746268656716421E-2</v>
      </c>
      <c r="BF2134" s="14">
        <v>0.2</v>
      </c>
      <c r="BG2134" s="14">
        <v>0.14080000000000001</v>
      </c>
      <c r="BH2134" s="13">
        <v>4.0000000000000001E-3</v>
      </c>
      <c r="BI2134" s="13">
        <v>4.0000000000000001E-3</v>
      </c>
      <c r="BJ2134" s="13">
        <v>-1.7000000000000001E-2</v>
      </c>
      <c r="BK2134" s="13">
        <v>-1.7000000000000001E-2</v>
      </c>
      <c r="BL2134" s="13">
        <v>0.33500000000000002</v>
      </c>
      <c r="BM2134" s="13">
        <v>0.33500000000000002</v>
      </c>
      <c r="BN2134" s="13">
        <v>-1.4E-2</v>
      </c>
      <c r="BO2134" s="13">
        <v>-1.4E-2</v>
      </c>
      <c r="BP2134" s="13">
        <v>-1.3600000000000001E-2</v>
      </c>
      <c r="BQ2134" s="13">
        <v>0</v>
      </c>
      <c r="BR2134" s="13">
        <v>0</v>
      </c>
      <c r="BS2134" s="13">
        <v>-6.0000000000000001E-3</v>
      </c>
      <c r="BT2134" s="14" t="s">
        <v>7128</v>
      </c>
      <c r="BU2134" s="13">
        <v>-7.6000000000000009E-3</v>
      </c>
      <c r="BV2134" s="13">
        <v>0.01</v>
      </c>
      <c r="BW2134" s="13">
        <v>0.01</v>
      </c>
      <c r="BX2134" s="13">
        <v>0.60699999999999998</v>
      </c>
      <c r="BY2134" s="13">
        <v>0.58899999999999997</v>
      </c>
      <c r="BZ2134" s="13">
        <v>0.57899999999999996</v>
      </c>
      <c r="CA2134" s="13">
        <v>0.53099999999999992</v>
      </c>
      <c r="CB2134" s="13">
        <v>0</v>
      </c>
      <c r="CC2134" s="15">
        <v>0.19400000000000001</v>
      </c>
      <c r="CD2134" s="15" t="s">
        <v>7128</v>
      </c>
      <c r="CE2134" s="15">
        <v>0.36</v>
      </c>
      <c r="CF2134" s="15" t="s">
        <v>7128</v>
      </c>
      <c r="CG2134" s="15" t="s">
        <v>7128</v>
      </c>
      <c r="CH2134" s="13" t="s">
        <v>7128</v>
      </c>
      <c r="CI2134" s="13" t="s">
        <v>7128</v>
      </c>
      <c r="CJ2134" s="13">
        <v>0</v>
      </c>
      <c r="CK2134" s="12">
        <f t="shared" si="66"/>
        <v>0</v>
      </c>
      <c r="CL2134" s="36">
        <f t="shared" si="67"/>
        <v>0.63088512241054628</v>
      </c>
      <c r="CM2134" s="13">
        <v>5.0000000000000001E-3</v>
      </c>
      <c r="CN2134" s="13">
        <v>1E-3</v>
      </c>
      <c r="CO2134" s="13">
        <v>4.0000000000000001E-3</v>
      </c>
      <c r="CP2134" s="13">
        <v>18.3</v>
      </c>
      <c r="CQ2134" s="13" t="s">
        <v>7128</v>
      </c>
      <c r="CR2134" s="13" t="s">
        <v>7128</v>
      </c>
      <c r="CS2134" s="13" t="s">
        <v>7128</v>
      </c>
      <c r="CT2134" s="13">
        <v>0</v>
      </c>
      <c r="CU2134" s="13">
        <v>-1.7000000000000001E-2</v>
      </c>
      <c r="CV2134" s="13">
        <v>0.53099999999999992</v>
      </c>
      <c r="CW2134" s="13">
        <v>-1.4E-2</v>
      </c>
      <c r="CX2134" s="12">
        <v>6.5897858319604614E-3</v>
      </c>
      <c r="CY2134" s="12">
        <v>-2.3089983022071311E-2</v>
      </c>
      <c r="CZ2134" s="15" t="s">
        <v>7128</v>
      </c>
      <c r="DA2134" s="20"/>
      <c r="DB2134" s="20"/>
    </row>
    <row r="2135" spans="1:106">
      <c r="A2135" s="8" t="s">
        <v>1251</v>
      </c>
      <c r="B2135" s="8" t="s">
        <v>1252</v>
      </c>
      <c r="C2135" s="9" t="s">
        <v>7144</v>
      </c>
      <c r="D2135" s="9" t="s">
        <v>7126</v>
      </c>
      <c r="E2135" s="10" t="s">
        <v>7127</v>
      </c>
      <c r="F2135" s="10" t="s">
        <v>7126</v>
      </c>
      <c r="G2135" s="11">
        <v>1.1499999999999999</v>
      </c>
      <c r="H2135" s="11">
        <v>4.0011834319526622</v>
      </c>
      <c r="I2135" s="12">
        <v>9.0499999999999997E-2</v>
      </c>
      <c r="J2135" s="12">
        <v>0.41860710059171591</v>
      </c>
      <c r="K2135" s="12">
        <v>3.6999999999999998E-2</v>
      </c>
      <c r="L2135" s="12">
        <v>9.35E-2</v>
      </c>
      <c r="M2135" s="12">
        <v>6.1719349999999999E-2</v>
      </c>
      <c r="N2135" s="12">
        <v>0.16429423069727889</v>
      </c>
      <c r="O2135" s="12">
        <v>-0.41722689225838255</v>
      </c>
      <c r="P2135" s="12">
        <v>-0.12371103514639958</v>
      </c>
      <c r="Q2135" s="13">
        <v>16.899999999999999</v>
      </c>
      <c r="R2135" s="13">
        <v>0</v>
      </c>
      <c r="S2135" s="13">
        <v>41.9</v>
      </c>
      <c r="T2135" s="13">
        <v>41.9</v>
      </c>
      <c r="U2135" s="13">
        <v>58.8</v>
      </c>
      <c r="V2135" s="13">
        <v>0</v>
      </c>
      <c r="W2135" s="13">
        <v>58.8</v>
      </c>
      <c r="X2135" s="14">
        <v>0</v>
      </c>
      <c r="Y2135" s="15">
        <v>0.11682242990654207</v>
      </c>
      <c r="Z2135" s="14">
        <v>0.56929347826086962</v>
      </c>
      <c r="AA2135" s="14">
        <v>0.7125850340136054</v>
      </c>
      <c r="AB2135" s="14">
        <v>1.3217665615141956</v>
      </c>
      <c r="AC2135" s="14">
        <v>2.4792899408284024</v>
      </c>
      <c r="AD2135" s="13">
        <v>0.79100000000000004</v>
      </c>
      <c r="AE2135" s="15">
        <v>1.6496666666666668</v>
      </c>
      <c r="AF2135" s="14">
        <v>0.161245154965971</v>
      </c>
      <c r="AG2135" s="14">
        <v>0.57211021329272393</v>
      </c>
      <c r="AH2135" s="15">
        <v>0.31269349845201233</v>
      </c>
      <c r="AI2135" s="5">
        <v>0.59340659340659352</v>
      </c>
      <c r="AJ2135" s="15">
        <v>318.86792452830184</v>
      </c>
      <c r="AK2135" s="15">
        <v>318.86792452830184</v>
      </c>
      <c r="AL2135" s="15" t="s">
        <v>7128</v>
      </c>
      <c r="AM2135" s="15" t="s">
        <v>7128</v>
      </c>
      <c r="AN2135" s="15">
        <v>0.53312302839116721</v>
      </c>
      <c r="AO2135" s="15">
        <v>9.6461187214611874E-2</v>
      </c>
      <c r="AP2135" s="15">
        <v>21.777777777777775</v>
      </c>
      <c r="AQ2135" s="15">
        <v>6.97508896797153</v>
      </c>
      <c r="AR2135" s="15">
        <v>0.79891304347826086</v>
      </c>
      <c r="AS2135" s="15">
        <v>0.33561643835616439</v>
      </c>
      <c r="AT2135" s="14">
        <v>0</v>
      </c>
      <c r="AU2135" s="14">
        <v>0</v>
      </c>
      <c r="AV2135" s="12">
        <v>-0.77300000000000002</v>
      </c>
      <c r="AW2135" s="12">
        <v>-0.52900000000000003</v>
      </c>
      <c r="AX2135" s="12">
        <v>-5.2400000000000002E-2</v>
      </c>
      <c r="AY2135" s="12">
        <v>4.8300000000000003E-2</v>
      </c>
      <c r="AZ2135" s="14" t="s">
        <v>7128</v>
      </c>
      <c r="BA2135" s="14" t="s">
        <v>7128</v>
      </c>
      <c r="BB2135" s="14">
        <v>1.3802083333333333E-3</v>
      </c>
      <c r="BC2135" s="14">
        <v>4.0583195550879303E-2</v>
      </c>
      <c r="BD2135" s="14">
        <v>3.0251141552511414E-4</v>
      </c>
      <c r="BE2135" s="14">
        <v>1.5410958904109592E-2</v>
      </c>
      <c r="BF2135" s="14">
        <v>0</v>
      </c>
      <c r="BG2135" s="14">
        <v>0.24660000000000001</v>
      </c>
      <c r="BH2135" s="13">
        <v>5.2999999999999999E-2</v>
      </c>
      <c r="BI2135" s="13">
        <v>5.2999999999999999E-2</v>
      </c>
      <c r="BJ2135" s="13">
        <v>2.7</v>
      </c>
      <c r="BK2135" s="13">
        <v>2.7</v>
      </c>
      <c r="BL2135" s="13">
        <v>175.2</v>
      </c>
      <c r="BM2135" s="13">
        <v>175.2</v>
      </c>
      <c r="BN2135" s="13">
        <v>8.43</v>
      </c>
      <c r="BO2135" s="13">
        <v>8.43</v>
      </c>
      <c r="BP2135" s="13">
        <v>2.7</v>
      </c>
      <c r="BQ2135" s="13">
        <v>0</v>
      </c>
      <c r="BR2135" s="13">
        <v>0</v>
      </c>
      <c r="BS2135" s="13">
        <v>-6.41</v>
      </c>
      <c r="BT2135" s="14">
        <v>-2.3740740740740738</v>
      </c>
      <c r="BU2135" s="13">
        <v>9.11</v>
      </c>
      <c r="BV2135" s="13">
        <v>6.4630000000000001</v>
      </c>
      <c r="BW2135" s="13">
        <v>6.4630000000000001</v>
      </c>
      <c r="BX2135" s="13">
        <v>38.4</v>
      </c>
      <c r="BY2135" s="13">
        <v>66.53</v>
      </c>
      <c r="BZ2135" s="13">
        <v>31.7</v>
      </c>
      <c r="CA2135" s="13">
        <v>73.599999999999994</v>
      </c>
      <c r="CB2135" s="13">
        <v>0</v>
      </c>
      <c r="CC2135" s="15">
        <v>0.61499999999999999</v>
      </c>
      <c r="CD2135" s="15">
        <v>0.55100000000000005</v>
      </c>
      <c r="CE2135" s="15">
        <v>0.36</v>
      </c>
      <c r="CF2135" s="15">
        <v>0.86785733810959276</v>
      </c>
      <c r="CG2135" s="15">
        <v>0.33895917574255868</v>
      </c>
      <c r="CH2135" s="13">
        <v>9.1212499999999999</v>
      </c>
      <c r="CI2135" s="13">
        <v>4.0412499999999998</v>
      </c>
      <c r="CJ2135" s="13">
        <v>0</v>
      </c>
      <c r="CK2135" s="12">
        <f t="shared" si="66"/>
        <v>0</v>
      </c>
      <c r="CL2135" s="36">
        <f t="shared" si="67"/>
        <v>2.3804347826086958</v>
      </c>
      <c r="CM2135" s="13" t="s">
        <v>7128</v>
      </c>
      <c r="CN2135" s="13" t="s">
        <v>7128</v>
      </c>
      <c r="CO2135" s="13">
        <v>5.2999999999999999E-2</v>
      </c>
      <c r="CP2135" s="13">
        <v>16.899999999999999</v>
      </c>
      <c r="CQ2135" s="13">
        <v>8.43</v>
      </c>
      <c r="CR2135" s="13">
        <v>58.8</v>
      </c>
      <c r="CS2135" s="13" t="s">
        <v>7128</v>
      </c>
      <c r="CT2135" s="13">
        <v>0.20100000000000001</v>
      </c>
      <c r="CU2135" s="13">
        <v>2.6066000000000003</v>
      </c>
      <c r="CV2135" s="13">
        <v>73.800999999999988</v>
      </c>
      <c r="CW2135" s="13">
        <v>8.43</v>
      </c>
      <c r="CX2135" s="12">
        <v>-1.0466050102328954E-3</v>
      </c>
      <c r="CY2135" s="12">
        <v>3.9061305839864537E-2</v>
      </c>
      <c r="CZ2135" s="15">
        <v>6.97508896797153</v>
      </c>
      <c r="DA2135" s="20"/>
      <c r="DB2135" s="20"/>
    </row>
    <row r="2136" spans="1:106">
      <c r="A2136" s="8" t="s">
        <v>1065</v>
      </c>
      <c r="B2136" s="8" t="s">
        <v>1066</v>
      </c>
      <c r="C2136" s="9" t="s">
        <v>7179</v>
      </c>
      <c r="D2136" s="9" t="s">
        <v>7126</v>
      </c>
      <c r="E2136" s="10" t="s">
        <v>7127</v>
      </c>
      <c r="F2136" s="10" t="s">
        <v>7126</v>
      </c>
      <c r="G2136" s="11">
        <v>0.79</v>
      </c>
      <c r="H2136" s="11">
        <v>0.91102292723243916</v>
      </c>
      <c r="I2136" s="12">
        <v>9.0499999999999997E-2</v>
      </c>
      <c r="J2136" s="12">
        <v>0.13894757491453574</v>
      </c>
      <c r="K2136" s="12">
        <v>2.7E-2</v>
      </c>
      <c r="L2136" s="12">
        <v>8.3500000000000005E-2</v>
      </c>
      <c r="M2136" s="12">
        <v>5.5118350000000003E-2</v>
      </c>
      <c r="N2136" s="12">
        <v>0.12049117105553142</v>
      </c>
      <c r="O2136" s="12">
        <v>-0.1090935829915783</v>
      </c>
      <c r="P2136" s="12">
        <v>-8.1510944620075756E-2</v>
      </c>
      <c r="Q2136" s="13">
        <v>383.6</v>
      </c>
      <c r="R2136" s="13">
        <v>0</v>
      </c>
      <c r="S2136" s="13">
        <v>108.3</v>
      </c>
      <c r="T2136" s="13">
        <v>108.3</v>
      </c>
      <c r="U2136" s="13">
        <v>491.90000000000003</v>
      </c>
      <c r="V2136" s="13">
        <v>38.5</v>
      </c>
      <c r="W2136" s="13">
        <v>453.40000000000003</v>
      </c>
      <c r="X2136" s="14">
        <v>7.8267940638341124E-2</v>
      </c>
      <c r="Y2136" s="15">
        <v>0.24740295243302352</v>
      </c>
      <c r="Z2136" s="14">
        <v>0.23240343347639483</v>
      </c>
      <c r="AA2136" s="14">
        <v>0.22016670054889204</v>
      </c>
      <c r="AB2136" s="14">
        <v>0.30276768241543195</v>
      </c>
      <c r="AC2136" s="14">
        <v>0.28232533889468192</v>
      </c>
      <c r="AD2136" s="13">
        <v>2.1</v>
      </c>
      <c r="AE2136" s="15">
        <v>0.78497222222222229</v>
      </c>
      <c r="AF2136" s="14">
        <v>0.17320508075688773</v>
      </c>
      <c r="AG2136" s="14">
        <v>0.18099930939094766</v>
      </c>
      <c r="AH2136" s="15">
        <v>7.4257425742574212E-2</v>
      </c>
      <c r="AI2136" s="5">
        <v>1.5260869565217392</v>
      </c>
      <c r="AJ2136" s="15">
        <v>39.916753381893862</v>
      </c>
      <c r="AK2136" s="15">
        <v>39.916753381893862</v>
      </c>
      <c r="AL2136" s="15" t="s">
        <v>7128</v>
      </c>
      <c r="AM2136" s="15" t="s">
        <v>7128</v>
      </c>
      <c r="AN2136" s="15">
        <v>1.0724070450097849</v>
      </c>
      <c r="AO2136" s="15">
        <v>1.6965944272445821</v>
      </c>
      <c r="AP2136" s="15">
        <v>12.917378917378917</v>
      </c>
      <c r="AQ2136" s="15">
        <v>12.155495978552281</v>
      </c>
      <c r="AR2136" s="15">
        <v>1.0904280904280905</v>
      </c>
      <c r="AS2136" s="15">
        <v>2.0053073861123401</v>
      </c>
      <c r="AT2136" s="14">
        <v>0.15225806451612905</v>
      </c>
      <c r="AU2136" s="14">
        <v>3.8143899895724713E-3</v>
      </c>
      <c r="AV2136" s="12">
        <v>-0.127</v>
      </c>
      <c r="AW2136" s="12">
        <v>-0.11800000000000001</v>
      </c>
      <c r="AX2136" s="12">
        <v>-8.5600000000000009E-2</v>
      </c>
      <c r="AY2136" s="12">
        <v>7.1399999999999991E-2</v>
      </c>
      <c r="AZ2136" s="14" t="s">
        <v>7128</v>
      </c>
      <c r="BA2136" s="14">
        <v>7.5399999999999995E-2</v>
      </c>
      <c r="BB2136" s="14">
        <v>2.985399192295744E-2</v>
      </c>
      <c r="BC2136" s="14">
        <v>3.8980226435455664E-2</v>
      </c>
      <c r="BD2136" s="14">
        <v>4.2503317116320209E-2</v>
      </c>
      <c r="BE2136" s="14">
        <v>0.15524104378593545</v>
      </c>
      <c r="BF2136" s="14">
        <v>0.45738636363636365</v>
      </c>
      <c r="BG2136" s="14">
        <v>9.2600000000000002E-2</v>
      </c>
      <c r="BH2136" s="13">
        <v>9.61</v>
      </c>
      <c r="BI2136" s="13">
        <v>9.61</v>
      </c>
      <c r="BJ2136" s="13">
        <v>35.1</v>
      </c>
      <c r="BK2136" s="13">
        <v>35.1</v>
      </c>
      <c r="BL2136" s="13">
        <v>226.1</v>
      </c>
      <c r="BM2136" s="13">
        <v>226.1</v>
      </c>
      <c r="BN2136" s="13">
        <v>37.299999999999997</v>
      </c>
      <c r="BO2136" s="13">
        <v>37.299999999999997</v>
      </c>
      <c r="BP2136" s="13">
        <v>19.045738636363637</v>
      </c>
      <c r="BQ2136" s="13">
        <v>0</v>
      </c>
      <c r="BR2136" s="13">
        <v>0</v>
      </c>
      <c r="BS2136" s="13">
        <v>-2.31</v>
      </c>
      <c r="BT2136" s="14">
        <v>-0.12128697364299458</v>
      </c>
      <c r="BU2136" s="13">
        <v>21.355738636363636</v>
      </c>
      <c r="BV2136" s="13">
        <v>11.92</v>
      </c>
      <c r="BW2136" s="13">
        <v>11.92</v>
      </c>
      <c r="BX2136" s="13">
        <v>321.89999999999998</v>
      </c>
      <c r="BY2136" s="13">
        <v>488.59999999999997</v>
      </c>
      <c r="BZ2136" s="13">
        <v>357.7</v>
      </c>
      <c r="CA2136" s="13">
        <v>415.8</v>
      </c>
      <c r="CB2136" s="13">
        <v>-1.4632000000000001</v>
      </c>
      <c r="CC2136" s="15">
        <v>0.20899999999999999</v>
      </c>
      <c r="CD2136" s="15">
        <v>0.432</v>
      </c>
      <c r="CE2136" s="15">
        <v>0.36</v>
      </c>
      <c r="CF2136" s="15" t="s">
        <v>7128</v>
      </c>
      <c r="CG2136" s="15" t="s">
        <v>7128</v>
      </c>
      <c r="CH2136" s="13" t="s">
        <v>7128</v>
      </c>
      <c r="CI2136" s="13" t="s">
        <v>7128</v>
      </c>
      <c r="CJ2136" s="13">
        <v>-1.4632000000000001</v>
      </c>
      <c r="CK2136" s="12">
        <f t="shared" si="66"/>
        <v>0.122751677852349</v>
      </c>
      <c r="CL2136" s="36">
        <f t="shared" si="67"/>
        <v>0.54377104377104379</v>
      </c>
      <c r="CM2136" s="13">
        <v>17.600000000000001</v>
      </c>
      <c r="CN2136" s="13">
        <v>8.0500000000000007</v>
      </c>
      <c r="CO2136" s="13">
        <v>9.61</v>
      </c>
      <c r="CP2136" s="13">
        <v>383.6</v>
      </c>
      <c r="CQ2136" s="13">
        <v>37.299999999999997</v>
      </c>
      <c r="CR2136" s="13">
        <v>453.40000000000003</v>
      </c>
      <c r="CS2136" s="13">
        <v>11.92</v>
      </c>
      <c r="CT2136" s="13">
        <v>0</v>
      </c>
      <c r="CU2136" s="13">
        <v>35.1</v>
      </c>
      <c r="CV2136" s="13">
        <v>415.8</v>
      </c>
      <c r="CW2136" s="13">
        <v>37.299999999999997</v>
      </c>
      <c r="CX2136" s="12">
        <v>2.985399192295744E-2</v>
      </c>
      <c r="CY2136" s="12">
        <v>3.8980226435455664E-2</v>
      </c>
      <c r="CZ2136" s="15">
        <v>12.155495978552281</v>
      </c>
      <c r="DA2136" s="20"/>
      <c r="DB2136" s="20"/>
    </row>
    <row r="2137" spans="1:106" ht="24">
      <c r="A2137" s="8" t="s">
        <v>5063</v>
      </c>
      <c r="B2137" s="8" t="s">
        <v>5064</v>
      </c>
      <c r="C2137" s="9" t="s">
        <v>7166</v>
      </c>
      <c r="D2137" s="9" t="s">
        <v>7126</v>
      </c>
      <c r="E2137" s="10" t="s">
        <v>7127</v>
      </c>
      <c r="F2137" s="10" t="s">
        <v>7126</v>
      </c>
      <c r="G2137" s="11">
        <v>0.64</v>
      </c>
      <c r="H2137" s="11">
        <v>0.64</v>
      </c>
      <c r="I2137" s="12">
        <v>9.0499999999999997E-2</v>
      </c>
      <c r="J2137" s="12">
        <v>0.11441999999999999</v>
      </c>
      <c r="K2137" s="12">
        <v>4.7E-2</v>
      </c>
      <c r="L2137" s="12">
        <v>0.10350000000000001</v>
      </c>
      <c r="M2137" s="12">
        <v>6.8320350000000002E-2</v>
      </c>
      <c r="N2137" s="12">
        <v>0.11441999999999999</v>
      </c>
      <c r="O2137" s="12">
        <v>-0.10840496240601503</v>
      </c>
      <c r="P2137" s="12">
        <v>-0.12508260472201066</v>
      </c>
      <c r="Q2137" s="13">
        <v>1.34</v>
      </c>
      <c r="R2137" s="13">
        <v>0</v>
      </c>
      <c r="S2137" s="13">
        <v>0</v>
      </c>
      <c r="T2137" s="13">
        <v>0</v>
      </c>
      <c r="U2137" s="13">
        <v>1.34</v>
      </c>
      <c r="V2137" s="13">
        <v>1.2999999999999999E-2</v>
      </c>
      <c r="W2137" s="13">
        <v>1.3270000000000002</v>
      </c>
      <c r="X2137" s="14">
        <v>9.7014925373134324E-3</v>
      </c>
      <c r="Y2137" s="15">
        <v>0.91772151898734178</v>
      </c>
      <c r="Z2137" s="14">
        <v>0</v>
      </c>
      <c r="AA2137" s="14">
        <v>0</v>
      </c>
      <c r="AB2137" s="14">
        <v>0</v>
      </c>
      <c r="AC2137" s="14">
        <v>0</v>
      </c>
      <c r="AD2137" s="13">
        <v>0.17</v>
      </c>
      <c r="AE2137" s="15">
        <v>-0.79649999999999999</v>
      </c>
      <c r="AF2137" s="14" t="s">
        <v>7128</v>
      </c>
      <c r="AG2137" s="14" t="s">
        <v>7128</v>
      </c>
      <c r="AH2137" s="15">
        <v>0.73080967402733965</v>
      </c>
      <c r="AI2137" s="5" t="s">
        <v>7128</v>
      </c>
      <c r="AJ2137" s="15">
        <v>167.5</v>
      </c>
      <c r="AK2137" s="15">
        <v>167.5</v>
      </c>
      <c r="AL2137" s="15" t="s">
        <v>7128</v>
      </c>
      <c r="AM2137" s="15" t="s">
        <v>7128</v>
      </c>
      <c r="AN2137" s="15">
        <v>1.046875</v>
      </c>
      <c r="AO2137" s="15">
        <v>1.9705882352941175</v>
      </c>
      <c r="AP2137" s="15" t="s">
        <v>7128</v>
      </c>
      <c r="AQ2137" s="15" t="s">
        <v>7128</v>
      </c>
      <c r="AR2137" s="15">
        <v>1.0473559589581689</v>
      </c>
      <c r="AS2137" s="15">
        <v>1.9514705882352943</v>
      </c>
      <c r="AT2137" s="14">
        <v>0</v>
      </c>
      <c r="AU2137" s="14">
        <v>0</v>
      </c>
      <c r="AV2137" s="12">
        <v>0.41899999999999998</v>
      </c>
      <c r="AW2137" s="12">
        <v>0.152</v>
      </c>
      <c r="AX2137" s="12">
        <v>0.2</v>
      </c>
      <c r="AY2137" s="12" t="s">
        <v>7128</v>
      </c>
      <c r="AZ2137" s="14" t="s">
        <v>7128</v>
      </c>
      <c r="BA2137" s="14" t="s">
        <v>7128</v>
      </c>
      <c r="BB2137" s="14">
        <v>6.0150375939849619E-3</v>
      </c>
      <c r="BC2137" s="14">
        <v>-1.066260472201066E-2</v>
      </c>
      <c r="BD2137" s="14">
        <v>1.1764705882352941E-2</v>
      </c>
      <c r="BE2137" s="14">
        <v>-3.2352941176470584E-2</v>
      </c>
      <c r="BF2137" s="14">
        <v>0.36363636363636365</v>
      </c>
      <c r="BG2137" s="14">
        <v>2.8799999999999999E-2</v>
      </c>
      <c r="BH2137" s="13">
        <v>8.0000000000000002E-3</v>
      </c>
      <c r="BI2137" s="13">
        <v>8.0000000000000002E-3</v>
      </c>
      <c r="BJ2137" s="13">
        <v>-2.1999999999999999E-2</v>
      </c>
      <c r="BK2137" s="13">
        <v>-2.1999999999999999E-2</v>
      </c>
      <c r="BL2137" s="13">
        <v>0.68</v>
      </c>
      <c r="BM2137" s="13">
        <v>0.68</v>
      </c>
      <c r="BN2137" s="13">
        <v>-2.1000000000000001E-2</v>
      </c>
      <c r="BO2137" s="13">
        <v>-2.1000000000000001E-2</v>
      </c>
      <c r="BP2137" s="13">
        <v>-1.3999999999999999E-2</v>
      </c>
      <c r="BQ2137" s="13">
        <v>0</v>
      </c>
      <c r="BR2137" s="13">
        <v>0</v>
      </c>
      <c r="BS2137" s="13">
        <v>-2E-3</v>
      </c>
      <c r="BT2137" s="14" t="s">
        <v>7128</v>
      </c>
      <c r="BU2137" s="13">
        <v>-1.1999999999999999E-2</v>
      </c>
      <c r="BV2137" s="13">
        <v>0.01</v>
      </c>
      <c r="BW2137" s="13">
        <v>0.01</v>
      </c>
      <c r="BX2137" s="13">
        <v>1.33</v>
      </c>
      <c r="BY2137" s="13">
        <v>1.3130000000000002</v>
      </c>
      <c r="BZ2137" s="13">
        <v>1.28</v>
      </c>
      <c r="CA2137" s="13">
        <v>1.2670000000000001</v>
      </c>
      <c r="CB2137" s="13">
        <v>0</v>
      </c>
      <c r="CC2137" s="15">
        <v>-0.129</v>
      </c>
      <c r="CD2137" s="15">
        <v>-0.60699999999999998</v>
      </c>
      <c r="CE2137" s="15">
        <v>0.36</v>
      </c>
      <c r="CF2137" s="15" t="s">
        <v>7128</v>
      </c>
      <c r="CG2137" s="15" t="s">
        <v>7128</v>
      </c>
      <c r="CH2137" s="13" t="s">
        <v>7128</v>
      </c>
      <c r="CI2137" s="13" t="s">
        <v>7128</v>
      </c>
      <c r="CJ2137" s="13">
        <v>0</v>
      </c>
      <c r="CK2137" s="12">
        <f t="shared" si="66"/>
        <v>0</v>
      </c>
      <c r="CL2137" s="36">
        <f t="shared" si="67"/>
        <v>0.53670086819258089</v>
      </c>
      <c r="CM2137" s="13">
        <v>1.0999999999999999E-2</v>
      </c>
      <c r="CN2137" s="13">
        <v>4.0000000000000001E-3</v>
      </c>
      <c r="CO2137" s="13">
        <v>8.0000000000000002E-3</v>
      </c>
      <c r="CP2137" s="13">
        <v>1.34</v>
      </c>
      <c r="CQ2137" s="13" t="s">
        <v>7128</v>
      </c>
      <c r="CR2137" s="13" t="s">
        <v>7128</v>
      </c>
      <c r="CS2137" s="13" t="s">
        <v>7128</v>
      </c>
      <c r="CT2137" s="13">
        <v>0</v>
      </c>
      <c r="CU2137" s="13">
        <v>-2.1999999999999999E-2</v>
      </c>
      <c r="CV2137" s="13">
        <v>1.2670000000000001</v>
      </c>
      <c r="CW2137" s="13">
        <v>-2.1000000000000001E-2</v>
      </c>
      <c r="CX2137" s="12">
        <v>6.0150375939849619E-3</v>
      </c>
      <c r="CY2137" s="12">
        <v>-1.066260472201066E-2</v>
      </c>
      <c r="CZ2137" s="15" t="s">
        <v>7128</v>
      </c>
      <c r="DA2137" s="20"/>
      <c r="DB2137" s="20"/>
    </row>
    <row r="2138" spans="1:106">
      <c r="A2138" s="8" t="s">
        <v>4873</v>
      </c>
      <c r="B2138" s="8" t="s">
        <v>4874</v>
      </c>
      <c r="C2138" s="9" t="s">
        <v>7141</v>
      </c>
      <c r="D2138" s="9" t="s">
        <v>7126</v>
      </c>
      <c r="E2138" s="10" t="s">
        <v>7127</v>
      </c>
      <c r="F2138" s="10" t="s">
        <v>7126</v>
      </c>
      <c r="G2138" s="11">
        <v>0.73</v>
      </c>
      <c r="H2138" s="11">
        <v>0.73</v>
      </c>
      <c r="I2138" s="12">
        <v>9.0499999999999997E-2</v>
      </c>
      <c r="J2138" s="12">
        <v>0.12256500000000001</v>
      </c>
      <c r="K2138" s="12">
        <v>4.7E-2</v>
      </c>
      <c r="L2138" s="12">
        <v>0.10350000000000001</v>
      </c>
      <c r="M2138" s="12">
        <v>6.8320350000000002E-2</v>
      </c>
      <c r="N2138" s="12">
        <v>0.12256500000000001</v>
      </c>
      <c r="O2138" s="12">
        <v>-0.11512083126550869</v>
      </c>
      <c r="P2138" s="12">
        <v>-0.11635381987577641</v>
      </c>
      <c r="Q2138" s="13">
        <v>8.5999999999999993E-2</v>
      </c>
      <c r="R2138" s="13">
        <v>0</v>
      </c>
      <c r="S2138" s="13">
        <v>0</v>
      </c>
      <c r="T2138" s="13">
        <v>0</v>
      </c>
      <c r="U2138" s="13">
        <v>8.5999999999999993E-2</v>
      </c>
      <c r="V2138" s="13">
        <v>4.0000000000000001E-3</v>
      </c>
      <c r="W2138" s="13">
        <v>8.199999999999999E-2</v>
      </c>
      <c r="X2138" s="14">
        <v>4.651162790697675E-2</v>
      </c>
      <c r="Y2138" s="15">
        <v>0.05</v>
      </c>
      <c r="Z2138" s="14">
        <v>0</v>
      </c>
      <c r="AA2138" s="14">
        <v>0</v>
      </c>
      <c r="AB2138" s="14">
        <v>0</v>
      </c>
      <c r="AC2138" s="14">
        <v>0</v>
      </c>
      <c r="AD2138" s="13">
        <v>1.7000000000000001E-2</v>
      </c>
      <c r="AE2138" s="15">
        <v>0.38811111111111113</v>
      </c>
      <c r="AF2138" s="14">
        <v>0.216794833886788</v>
      </c>
      <c r="AG2138" s="14" t="s">
        <v>7128</v>
      </c>
      <c r="AH2138" s="15">
        <v>0.48484848484848486</v>
      </c>
      <c r="AI2138" s="5" t="s">
        <v>7128</v>
      </c>
      <c r="AJ2138" s="15">
        <v>14.333333333333332</v>
      </c>
      <c r="AK2138" s="15">
        <v>14.333333333333332</v>
      </c>
      <c r="AL2138" s="15" t="s">
        <v>7128</v>
      </c>
      <c r="AM2138" s="15" t="s">
        <v>7128</v>
      </c>
      <c r="AN2138" s="15">
        <v>0.11039794608472399</v>
      </c>
      <c r="AO2138" s="15">
        <v>7.2268907563025203E-2</v>
      </c>
      <c r="AP2138" s="15">
        <v>11.714285714285712</v>
      </c>
      <c r="AQ2138" s="15" t="s">
        <v>7128</v>
      </c>
      <c r="AR2138" s="15">
        <v>0.10580645161290321</v>
      </c>
      <c r="AS2138" s="15">
        <v>6.8907563025210075E-2</v>
      </c>
      <c r="AT2138" s="14">
        <v>0</v>
      </c>
      <c r="AU2138" s="14">
        <v>0</v>
      </c>
      <c r="AV2138" s="12">
        <v>-0.26600000000000001</v>
      </c>
      <c r="AW2138" s="12" t="s">
        <v>7128</v>
      </c>
      <c r="AX2138" s="12">
        <v>-0.10400000000000001</v>
      </c>
      <c r="AY2138" s="12">
        <v>-0.17699999999999999</v>
      </c>
      <c r="AZ2138" s="14" t="s">
        <v>7128</v>
      </c>
      <c r="BA2138" s="14" t="s">
        <v>7128</v>
      </c>
      <c r="BB2138" s="14">
        <v>7.4441687344913151E-3</v>
      </c>
      <c r="BC2138" s="14">
        <v>6.2111801242236021E-3</v>
      </c>
      <c r="BD2138" s="14">
        <v>5.0420168067226894E-3</v>
      </c>
      <c r="BE2138" s="14">
        <v>5.8823529411764714E-3</v>
      </c>
      <c r="BF2138" s="14">
        <v>0.2857142857142857</v>
      </c>
      <c r="BG2138" s="14">
        <v>4.2199999999999994E-2</v>
      </c>
      <c r="BH2138" s="13">
        <v>6.0000000000000001E-3</v>
      </c>
      <c r="BI2138" s="13">
        <v>6.0000000000000001E-3</v>
      </c>
      <c r="BJ2138" s="13">
        <v>7.0000000000000001E-3</v>
      </c>
      <c r="BK2138" s="13">
        <v>7.0000000000000001E-3</v>
      </c>
      <c r="BL2138" s="13">
        <v>1.19</v>
      </c>
      <c r="BM2138" s="13">
        <v>1.19</v>
      </c>
      <c r="BN2138" s="13">
        <v>0</v>
      </c>
      <c r="BO2138" s="13">
        <v>0</v>
      </c>
      <c r="BP2138" s="13">
        <v>5.0000000000000001E-3</v>
      </c>
      <c r="BQ2138" s="13">
        <v>0</v>
      </c>
      <c r="BR2138" s="13">
        <v>0</v>
      </c>
      <c r="BS2138" s="13">
        <v>0</v>
      </c>
      <c r="BT2138" s="14">
        <v>0</v>
      </c>
      <c r="BU2138" s="13">
        <v>5.0000000000000001E-3</v>
      </c>
      <c r="BV2138" s="13">
        <v>6.0000000000000001E-3</v>
      </c>
      <c r="BW2138" s="13">
        <v>6.0000000000000001E-3</v>
      </c>
      <c r="BX2138" s="13">
        <v>0.80600000000000005</v>
      </c>
      <c r="BY2138" s="13">
        <v>0.80500000000000005</v>
      </c>
      <c r="BZ2138" s="13">
        <v>0.77900000000000003</v>
      </c>
      <c r="CA2138" s="13">
        <v>0.77500000000000002</v>
      </c>
      <c r="CB2138" s="13">
        <v>0</v>
      </c>
      <c r="CC2138" s="15" t="s">
        <v>7128</v>
      </c>
      <c r="CD2138" s="15">
        <v>-0.28399999999999997</v>
      </c>
      <c r="CE2138" s="15">
        <v>0.36</v>
      </c>
      <c r="CF2138" s="15" t="s">
        <v>7128</v>
      </c>
      <c r="CG2138" s="15" t="s">
        <v>7128</v>
      </c>
      <c r="CH2138" s="13" t="s">
        <v>7128</v>
      </c>
      <c r="CI2138" s="13" t="s">
        <v>7128</v>
      </c>
      <c r="CJ2138" s="13">
        <v>0</v>
      </c>
      <c r="CK2138" s="12">
        <f t="shared" si="66"/>
        <v>0</v>
      </c>
      <c r="CL2138" s="36">
        <f t="shared" si="67"/>
        <v>1.5354838709677419</v>
      </c>
      <c r="CM2138" s="13">
        <v>7.0000000000000001E-3</v>
      </c>
      <c r="CN2138" s="13">
        <v>2E-3</v>
      </c>
      <c r="CO2138" s="13">
        <v>6.0000000000000001E-3</v>
      </c>
      <c r="CP2138" s="13">
        <v>8.5999999999999993E-2</v>
      </c>
      <c r="CQ2138" s="13" t="s">
        <v>7128</v>
      </c>
      <c r="CR2138" s="13" t="s">
        <v>7128</v>
      </c>
      <c r="CS2138" s="13" t="s">
        <v>7128</v>
      </c>
      <c r="CT2138" s="13">
        <v>0</v>
      </c>
      <c r="CU2138" s="13">
        <v>7.0000000000000001E-3</v>
      </c>
      <c r="CV2138" s="13">
        <v>0.77500000000000002</v>
      </c>
      <c r="CW2138" s="13">
        <v>0</v>
      </c>
      <c r="CX2138" s="12">
        <v>7.4441687344913151E-3</v>
      </c>
      <c r="CY2138" s="12">
        <v>6.2111801242236021E-3</v>
      </c>
      <c r="CZ2138" s="15" t="s">
        <v>7128</v>
      </c>
      <c r="DA2138" s="20"/>
      <c r="DB2138" s="20"/>
    </row>
    <row r="2139" spans="1:106" ht="24">
      <c r="A2139" s="8" t="s">
        <v>2295</v>
      </c>
      <c r="B2139" s="8" t="s">
        <v>2296</v>
      </c>
      <c r="C2139" s="9" t="s">
        <v>7155</v>
      </c>
      <c r="D2139" s="9" t="s">
        <v>7126</v>
      </c>
      <c r="E2139" s="10" t="s">
        <v>7127</v>
      </c>
      <c r="F2139" s="10" t="s">
        <v>7126</v>
      </c>
      <c r="G2139" s="11">
        <v>0.92</v>
      </c>
      <c r="H2139" s="11">
        <v>1.2461064234293893</v>
      </c>
      <c r="I2139" s="12">
        <v>9.0499999999999997E-2</v>
      </c>
      <c r="J2139" s="12">
        <v>0.16927263132035972</v>
      </c>
      <c r="K2139" s="12">
        <v>3.2000000000000001E-2</v>
      </c>
      <c r="L2139" s="12">
        <v>8.8499999999999995E-2</v>
      </c>
      <c r="M2139" s="12">
        <v>5.8418850000000001E-2</v>
      </c>
      <c r="N2139" s="12">
        <v>0.13457449651683251</v>
      </c>
      <c r="O2139" s="12">
        <v>2.0201052890166604E-2</v>
      </c>
      <c r="P2139" s="12">
        <v>-2.8350530951711722E-2</v>
      </c>
      <c r="Q2139" s="13">
        <v>67.599999999999994</v>
      </c>
      <c r="R2139" s="13">
        <v>0</v>
      </c>
      <c r="S2139" s="13">
        <v>30.8</v>
      </c>
      <c r="T2139" s="13">
        <v>30.8</v>
      </c>
      <c r="U2139" s="13">
        <v>98.399999999999991</v>
      </c>
      <c r="V2139" s="13">
        <v>0</v>
      </c>
      <c r="W2139" s="13">
        <v>98.399999999999991</v>
      </c>
      <c r="X2139" s="14">
        <v>0</v>
      </c>
      <c r="Y2139" s="15">
        <v>1.0072815533980581</v>
      </c>
      <c r="Z2139" s="14">
        <v>0.54225352112676062</v>
      </c>
      <c r="AA2139" s="14">
        <v>0.31300813008130085</v>
      </c>
      <c r="AB2139" s="14">
        <v>1.1846153846153846</v>
      </c>
      <c r="AC2139" s="14">
        <v>0.45562130177514798</v>
      </c>
      <c r="AD2139" s="13">
        <v>3.29</v>
      </c>
      <c r="AE2139" s="15">
        <v>0.51911111111111108</v>
      </c>
      <c r="AF2139" s="14">
        <v>3.1622776601683791E-2</v>
      </c>
      <c r="AG2139" s="14">
        <v>0.36049965325919525</v>
      </c>
      <c r="AH2139" s="15">
        <v>0.23948811700182815</v>
      </c>
      <c r="AI2139" s="5">
        <v>3.2139917695473246</v>
      </c>
      <c r="AJ2139" s="15">
        <v>17.422680412371133</v>
      </c>
      <c r="AK2139" s="15">
        <v>15.648148148148145</v>
      </c>
      <c r="AL2139" s="15">
        <v>13.651452282157678</v>
      </c>
      <c r="AM2139" s="15">
        <v>1.2444771723122237</v>
      </c>
      <c r="AN2139" s="15">
        <v>2.5999999999999996</v>
      </c>
      <c r="AO2139" s="15">
        <v>1.5943396226415094</v>
      </c>
      <c r="AP2139" s="15">
        <v>12.59923175416133</v>
      </c>
      <c r="AQ2139" s="15">
        <v>10.379746835443036</v>
      </c>
      <c r="AR2139" s="15">
        <v>1.732394366197183</v>
      </c>
      <c r="AS2139" s="15">
        <v>2.3207547169811318</v>
      </c>
      <c r="AT2139" s="14">
        <v>0</v>
      </c>
      <c r="AU2139" s="14">
        <v>0</v>
      </c>
      <c r="AV2139" s="12">
        <v>0.17499999999999999</v>
      </c>
      <c r="AW2139" s="12" t="s">
        <v>7128</v>
      </c>
      <c r="AX2139" s="12">
        <v>0.19699999999999998</v>
      </c>
      <c r="AY2139" s="12" t="s">
        <v>7128</v>
      </c>
      <c r="AZ2139" s="14">
        <v>0.14000000000000001</v>
      </c>
      <c r="BA2139" s="14">
        <v>0.253</v>
      </c>
      <c r="BB2139" s="14">
        <v>0.18947368421052632</v>
      </c>
      <c r="BC2139" s="14">
        <v>0.10622396556512079</v>
      </c>
      <c r="BD2139" s="14">
        <v>9.0947368421052638E-2</v>
      </c>
      <c r="BE2139" s="14">
        <v>0.16442105263157894</v>
      </c>
      <c r="BF2139" s="14">
        <v>0.22202166064981949</v>
      </c>
      <c r="BG2139" s="14">
        <v>0.25129999999999997</v>
      </c>
      <c r="BH2139" s="13">
        <v>3.88</v>
      </c>
      <c r="BI2139" s="13">
        <v>4.32</v>
      </c>
      <c r="BJ2139" s="13">
        <v>7.81</v>
      </c>
      <c r="BK2139" s="13">
        <v>7.81</v>
      </c>
      <c r="BL2139" s="13">
        <v>42.4</v>
      </c>
      <c r="BM2139" s="13">
        <v>47.5</v>
      </c>
      <c r="BN2139" s="13">
        <v>8.57</v>
      </c>
      <c r="BO2139" s="13">
        <v>9.48</v>
      </c>
      <c r="BP2139" s="13">
        <v>6.0760108303249094</v>
      </c>
      <c r="BQ2139" s="13">
        <v>0</v>
      </c>
      <c r="BR2139" s="13">
        <v>0</v>
      </c>
      <c r="BS2139" s="13">
        <v>-1.73</v>
      </c>
      <c r="BT2139" s="14">
        <v>-0.28472628642557729</v>
      </c>
      <c r="BU2139" s="13">
        <v>7.8060108303249098</v>
      </c>
      <c r="BV2139" s="13">
        <v>6.0500000000000007</v>
      </c>
      <c r="BW2139" s="13">
        <v>6.0500000000000007</v>
      </c>
      <c r="BX2139" s="13">
        <v>22.8</v>
      </c>
      <c r="BY2139" s="13">
        <v>57.2</v>
      </c>
      <c r="BZ2139" s="13">
        <v>26</v>
      </c>
      <c r="CA2139" s="13">
        <v>56.8</v>
      </c>
      <c r="CB2139" s="13">
        <v>0</v>
      </c>
      <c r="CC2139" s="15">
        <v>7.5999999999999998E-2</v>
      </c>
      <c r="CD2139" s="15">
        <v>0.41199999999999998</v>
      </c>
      <c r="CE2139" s="15">
        <v>0.36</v>
      </c>
      <c r="CF2139" s="15" t="s">
        <v>7128</v>
      </c>
      <c r="CG2139" s="15" t="s">
        <v>7128</v>
      </c>
      <c r="CH2139" s="13" t="s">
        <v>7128</v>
      </c>
      <c r="CI2139" s="13" t="s">
        <v>7128</v>
      </c>
      <c r="CJ2139" s="13">
        <v>0</v>
      </c>
      <c r="CK2139" s="12">
        <f t="shared" si="66"/>
        <v>0</v>
      </c>
      <c r="CL2139" s="36">
        <f t="shared" si="67"/>
        <v>0.74647887323943662</v>
      </c>
      <c r="CM2139" s="13">
        <v>5.54</v>
      </c>
      <c r="CN2139" s="13">
        <v>1.23</v>
      </c>
      <c r="CO2139" s="13">
        <v>4.32</v>
      </c>
      <c r="CP2139" s="13">
        <v>67.599999999999994</v>
      </c>
      <c r="CQ2139" s="13">
        <v>9.48</v>
      </c>
      <c r="CR2139" s="13">
        <v>98.399999999999991</v>
      </c>
      <c r="CS2139" s="13" t="s">
        <v>7128</v>
      </c>
      <c r="CT2139" s="13">
        <v>0.51200000000000001</v>
      </c>
      <c r="CU2139" s="13">
        <v>7.4631999999999996</v>
      </c>
      <c r="CV2139" s="13">
        <v>57.311999999999998</v>
      </c>
      <c r="CW2139" s="13">
        <v>8.57</v>
      </c>
      <c r="CX2139" s="12">
        <v>0.17043582704186686</v>
      </c>
      <c r="CY2139" s="12">
        <v>0.10060659728025829</v>
      </c>
      <c r="CZ2139" s="15">
        <v>11.481913652275377</v>
      </c>
      <c r="DA2139" s="20"/>
      <c r="DB2139" s="20"/>
    </row>
    <row r="2140" spans="1:106" ht="24">
      <c r="A2140" s="8" t="s">
        <v>5889</v>
      </c>
      <c r="B2140" s="8" t="s">
        <v>5890</v>
      </c>
      <c r="C2140" s="9" t="s">
        <v>7178</v>
      </c>
      <c r="D2140" s="9" t="s">
        <v>7126</v>
      </c>
      <c r="E2140" s="10" t="s">
        <v>7127</v>
      </c>
      <c r="F2140" s="10" t="s">
        <v>7126</v>
      </c>
      <c r="G2140" s="11">
        <v>1.1000000000000001</v>
      </c>
      <c r="H2140" s="11">
        <v>1.1000000000000001</v>
      </c>
      <c r="I2140" s="12">
        <v>9.0499999999999997E-2</v>
      </c>
      <c r="J2140" s="12">
        <v>0.15604999999999999</v>
      </c>
      <c r="K2140" s="12">
        <v>4.7E-2</v>
      </c>
      <c r="L2140" s="12">
        <v>0.10350000000000001</v>
      </c>
      <c r="M2140" s="12">
        <v>6.8320350000000002E-2</v>
      </c>
      <c r="N2140" s="12">
        <v>0.15604999999999999</v>
      </c>
      <c r="O2140" s="12">
        <v>-0.16123867924528301</v>
      </c>
      <c r="P2140" s="12">
        <v>-0.1630867474589523</v>
      </c>
      <c r="Q2140" s="13">
        <v>9.1999999999999998E-2</v>
      </c>
      <c r="R2140" s="13">
        <v>0</v>
      </c>
      <c r="S2140" s="13">
        <v>0</v>
      </c>
      <c r="T2140" s="13">
        <v>0</v>
      </c>
      <c r="U2140" s="13">
        <v>9.1999999999999998E-2</v>
      </c>
      <c r="V2140" s="13">
        <v>0</v>
      </c>
      <c r="W2140" s="13">
        <v>9.1999999999999998E-2</v>
      </c>
      <c r="X2140" s="14">
        <v>0</v>
      </c>
      <c r="Y2140" s="15">
        <v>0.20060180541624872</v>
      </c>
      <c r="Z2140" s="14" t="s">
        <v>7128</v>
      </c>
      <c r="AA2140" s="14">
        <v>0</v>
      </c>
      <c r="AB2140" s="14" t="s">
        <v>7128</v>
      </c>
      <c r="AC2140" s="14">
        <v>0</v>
      </c>
      <c r="AD2140" s="13">
        <v>8.9999999999999993E-3</v>
      </c>
      <c r="AE2140" s="15">
        <v>-1.3234444444444446</v>
      </c>
      <c r="AF2140" s="14">
        <v>0.1224744871391589</v>
      </c>
      <c r="AG2140" s="14" t="s">
        <v>7128</v>
      </c>
      <c r="AH2140" s="15">
        <v>0.52631578947368429</v>
      </c>
      <c r="AI2140" s="5" t="s">
        <v>7128</v>
      </c>
      <c r="AJ2140" s="15" t="s">
        <v>7128</v>
      </c>
      <c r="AK2140" s="15" t="s">
        <v>7128</v>
      </c>
      <c r="AL2140" s="15" t="s">
        <v>7128</v>
      </c>
      <c r="AM2140" s="15" t="s">
        <v>7128</v>
      </c>
      <c r="AN2140" s="15" t="s">
        <v>7128</v>
      </c>
      <c r="AO2140" s="15">
        <v>30.666666666666664</v>
      </c>
      <c r="AP2140" s="15" t="s">
        <v>7128</v>
      </c>
      <c r="AQ2140" s="15" t="s">
        <v>7128</v>
      </c>
      <c r="AR2140" s="15" t="s">
        <v>7128</v>
      </c>
      <c r="AS2140" s="15">
        <v>30.666666666666664</v>
      </c>
      <c r="AT2140" s="14" t="s">
        <v>7128</v>
      </c>
      <c r="AU2140" s="14">
        <v>0</v>
      </c>
      <c r="AV2140" s="12" t="s">
        <v>7128</v>
      </c>
      <c r="AW2140" s="12" t="s">
        <v>7128</v>
      </c>
      <c r="AX2140" s="12">
        <v>-0.71599999999999997</v>
      </c>
      <c r="AY2140" s="12">
        <v>-0.68200000000000005</v>
      </c>
      <c r="AZ2140" s="14" t="s">
        <v>7128</v>
      </c>
      <c r="BA2140" s="14" t="s">
        <v>7128</v>
      </c>
      <c r="BB2140" s="14">
        <v>-5.1886792452830186E-3</v>
      </c>
      <c r="BC2140" s="14">
        <v>-7.0367474589523053E-3</v>
      </c>
      <c r="BD2140" s="14">
        <v>-3.6666666666666665</v>
      </c>
      <c r="BE2140" s="14">
        <v>-2.9999999999999996</v>
      </c>
      <c r="BF2140" s="14">
        <v>0</v>
      </c>
      <c r="BG2140" s="14">
        <v>6.93E-2</v>
      </c>
      <c r="BH2140" s="13">
        <v>-1.0999999999999999E-2</v>
      </c>
      <c r="BI2140" s="13">
        <v>-1.0999999999999999E-2</v>
      </c>
      <c r="BJ2140" s="13">
        <v>-8.9999999999999993E-3</v>
      </c>
      <c r="BK2140" s="13">
        <v>-8.9999999999999993E-3</v>
      </c>
      <c r="BL2140" s="13">
        <v>3.0000000000000001E-3</v>
      </c>
      <c r="BM2140" s="13">
        <v>3.0000000000000001E-3</v>
      </c>
      <c r="BN2140" s="13">
        <v>-8.0000000000000002E-3</v>
      </c>
      <c r="BO2140" s="13">
        <v>-8.0000000000000002E-3</v>
      </c>
      <c r="BP2140" s="13">
        <v>-8.9999999999999993E-3</v>
      </c>
      <c r="BQ2140" s="13">
        <v>0</v>
      </c>
      <c r="BR2140" s="13">
        <v>0</v>
      </c>
      <c r="BS2140" s="13">
        <v>-2E-3</v>
      </c>
      <c r="BT2140" s="14" t="s">
        <v>7128</v>
      </c>
      <c r="BU2140" s="13">
        <v>-6.9999999999999993E-3</v>
      </c>
      <c r="BV2140" s="13">
        <v>-8.9999999999999993E-3</v>
      </c>
      <c r="BW2140" s="13">
        <v>-8.9999999999999993E-3</v>
      </c>
      <c r="BX2140" s="13">
        <v>2.12</v>
      </c>
      <c r="BY2140" s="13">
        <v>1.2790000000000001</v>
      </c>
      <c r="BZ2140" s="13">
        <v>0</v>
      </c>
      <c r="CA2140" s="13">
        <v>0</v>
      </c>
      <c r="CB2140" s="13">
        <v>0</v>
      </c>
      <c r="CC2140" s="15">
        <v>-0.55300000000000005</v>
      </c>
      <c r="CD2140" s="15">
        <v>-0.32100000000000001</v>
      </c>
      <c r="CE2140" s="15">
        <v>0.36</v>
      </c>
      <c r="CF2140" s="15" t="s">
        <v>7128</v>
      </c>
      <c r="CG2140" s="15" t="s">
        <v>7128</v>
      </c>
      <c r="CH2140" s="13" t="s">
        <v>7128</v>
      </c>
      <c r="CI2140" s="13" t="s">
        <v>7128</v>
      </c>
      <c r="CJ2140" s="13">
        <v>0</v>
      </c>
      <c r="CK2140" s="12">
        <f t="shared" si="66"/>
        <v>0</v>
      </c>
      <c r="CL2140" s="36" t="str">
        <f t="shared" si="67"/>
        <v>NA</v>
      </c>
      <c r="CM2140" s="13" t="s">
        <v>7128</v>
      </c>
      <c r="CN2140" s="13" t="s">
        <v>7128</v>
      </c>
      <c r="CO2140" s="13" t="s">
        <v>7128</v>
      </c>
      <c r="CP2140" s="13" t="s">
        <v>7128</v>
      </c>
      <c r="CQ2140" s="13" t="s">
        <v>7128</v>
      </c>
      <c r="CR2140" s="13" t="s">
        <v>7128</v>
      </c>
      <c r="CS2140" s="13" t="s">
        <v>7128</v>
      </c>
      <c r="CT2140" s="13">
        <v>0</v>
      </c>
      <c r="CU2140" s="13">
        <v>-8.9999999999999993E-3</v>
      </c>
      <c r="CV2140" s="13">
        <v>0</v>
      </c>
      <c r="CW2140" s="13">
        <v>-8.0000000000000002E-3</v>
      </c>
      <c r="CX2140" s="12">
        <v>-5.1886792452830186E-3</v>
      </c>
      <c r="CY2140" s="12">
        <v>-7.0367474589523053E-3</v>
      </c>
      <c r="CZ2140" s="15" t="s">
        <v>7128</v>
      </c>
      <c r="DA2140" s="20"/>
      <c r="DB2140" s="20"/>
    </row>
    <row r="2141" spans="1:106">
      <c r="A2141" s="8" t="s">
        <v>3459</v>
      </c>
      <c r="B2141" s="8" t="s">
        <v>3460</v>
      </c>
      <c r="C2141" s="9" t="s">
        <v>7133</v>
      </c>
      <c r="D2141" s="9" t="s">
        <v>7126</v>
      </c>
      <c r="E2141" s="10" t="s">
        <v>7127</v>
      </c>
      <c r="F2141" s="10" t="s">
        <v>7126</v>
      </c>
      <c r="G2141" s="11">
        <v>0.92</v>
      </c>
      <c r="H2141" s="11">
        <v>0.92</v>
      </c>
      <c r="I2141" s="12">
        <v>9.0499999999999997E-2</v>
      </c>
      <c r="J2141" s="12">
        <v>0.13976</v>
      </c>
      <c r="K2141" s="12">
        <v>5.1999999999999998E-2</v>
      </c>
      <c r="L2141" s="12">
        <v>0.1085</v>
      </c>
      <c r="M2141" s="12">
        <v>7.162085E-2</v>
      </c>
      <c r="N2141" s="12">
        <v>0.13976</v>
      </c>
      <c r="O2141" s="12">
        <v>-0.9746223853211009</v>
      </c>
      <c r="P2141" s="12">
        <v>-0.44524745992834236</v>
      </c>
      <c r="Q2141" s="13">
        <v>1.19</v>
      </c>
      <c r="R2141" s="13">
        <v>0</v>
      </c>
      <c r="S2141" s="13">
        <v>0</v>
      </c>
      <c r="T2141" s="13">
        <v>0</v>
      </c>
      <c r="U2141" s="13">
        <v>1.19</v>
      </c>
      <c r="V2141" s="13">
        <v>0</v>
      </c>
      <c r="W2141" s="13">
        <v>1.19</v>
      </c>
      <c r="X2141" s="14">
        <v>0</v>
      </c>
      <c r="Y2141" s="15">
        <v>0.2</v>
      </c>
      <c r="Z2141" s="14" t="s">
        <v>7128</v>
      </c>
      <c r="AA2141" s="14">
        <v>0</v>
      </c>
      <c r="AB2141" s="14" t="s">
        <v>7128</v>
      </c>
      <c r="AC2141" s="14">
        <v>0</v>
      </c>
      <c r="AD2141" s="13">
        <v>0.08</v>
      </c>
      <c r="AE2141" s="15">
        <v>2.1248055555555561</v>
      </c>
      <c r="AF2141" s="14">
        <v>0.10488088481701516</v>
      </c>
      <c r="AG2141" s="14">
        <v>0.942497769469268</v>
      </c>
      <c r="AH2141" s="15">
        <v>0.5540983606557377</v>
      </c>
      <c r="AI2141" s="5" t="s">
        <v>7128</v>
      </c>
      <c r="AJ2141" s="15" t="s">
        <v>7128</v>
      </c>
      <c r="AK2141" s="15" t="s">
        <v>7128</v>
      </c>
      <c r="AL2141" s="15" t="s">
        <v>7128</v>
      </c>
      <c r="AM2141" s="15" t="s">
        <v>7128</v>
      </c>
      <c r="AN2141" s="15" t="s">
        <v>7128</v>
      </c>
      <c r="AO2141" s="15">
        <v>9.3700787401574809E-2</v>
      </c>
      <c r="AP2141" s="15" t="s">
        <v>7128</v>
      </c>
      <c r="AQ2141" s="15" t="s">
        <v>7128</v>
      </c>
      <c r="AR2141" s="15" t="s">
        <v>7128</v>
      </c>
      <c r="AS2141" s="15">
        <v>9.3700787401574809E-2</v>
      </c>
      <c r="AT2141" s="14" t="s">
        <v>7128</v>
      </c>
      <c r="AU2141" s="14">
        <v>0</v>
      </c>
      <c r="AV2141" s="12" t="s">
        <v>7128</v>
      </c>
      <c r="AW2141" s="12" t="s">
        <v>7128</v>
      </c>
      <c r="AX2141" s="12">
        <v>-0.46</v>
      </c>
      <c r="AY2141" s="12">
        <v>-0.183</v>
      </c>
      <c r="AZ2141" s="14" t="s">
        <v>7128</v>
      </c>
      <c r="BA2141" s="14" t="s">
        <v>7128</v>
      </c>
      <c r="BB2141" s="14">
        <v>-0.83486238532110091</v>
      </c>
      <c r="BC2141" s="14">
        <v>-0.30548745992834236</v>
      </c>
      <c r="BD2141" s="14">
        <v>-1.4330708661417324</v>
      </c>
      <c r="BE2141" s="14">
        <v>-1.2755905511811023</v>
      </c>
      <c r="BF2141" s="14">
        <v>0</v>
      </c>
      <c r="BG2141" s="14">
        <v>0.11320000000000001</v>
      </c>
      <c r="BH2141" s="13">
        <v>-18.2</v>
      </c>
      <c r="BI2141" s="13">
        <v>-18.2</v>
      </c>
      <c r="BJ2141" s="13">
        <v>-16.2</v>
      </c>
      <c r="BK2141" s="13">
        <v>-16.2</v>
      </c>
      <c r="BL2141" s="13">
        <v>12.7</v>
      </c>
      <c r="BM2141" s="13">
        <v>12.7</v>
      </c>
      <c r="BN2141" s="13">
        <v>-10</v>
      </c>
      <c r="BO2141" s="13">
        <v>-10</v>
      </c>
      <c r="BP2141" s="13">
        <v>-16.2</v>
      </c>
      <c r="BQ2141" s="13">
        <v>0</v>
      </c>
      <c r="BR2141" s="13">
        <v>0</v>
      </c>
      <c r="BS2141" s="13">
        <v>-11.2</v>
      </c>
      <c r="BT2141" s="14" t="s">
        <v>7128</v>
      </c>
      <c r="BU2141" s="13">
        <v>-5</v>
      </c>
      <c r="BV2141" s="13">
        <v>-7</v>
      </c>
      <c r="BW2141" s="13">
        <v>-7</v>
      </c>
      <c r="BX2141" s="13">
        <v>21.8</v>
      </c>
      <c r="BY2141" s="13">
        <v>53.030000000000008</v>
      </c>
      <c r="BZ2141" s="13">
        <v>0</v>
      </c>
      <c r="CA2141" s="13">
        <v>0</v>
      </c>
      <c r="CB2141" s="13">
        <v>0</v>
      </c>
      <c r="CC2141" s="15">
        <v>0.65900000000000003</v>
      </c>
      <c r="CD2141" s="15">
        <v>0.98</v>
      </c>
      <c r="CE2141" s="15">
        <v>0.36</v>
      </c>
      <c r="CF2141" s="15" t="s">
        <v>7128</v>
      </c>
      <c r="CG2141" s="15" t="s">
        <v>7128</v>
      </c>
      <c r="CH2141" s="13" t="s">
        <v>7128</v>
      </c>
      <c r="CI2141" s="13" t="s">
        <v>7128</v>
      </c>
      <c r="CJ2141" s="13">
        <v>0</v>
      </c>
      <c r="CK2141" s="12">
        <f t="shared" si="66"/>
        <v>0</v>
      </c>
      <c r="CL2141" s="36" t="str">
        <f t="shared" si="67"/>
        <v>NA</v>
      </c>
      <c r="CM2141" s="13" t="s">
        <v>7128</v>
      </c>
      <c r="CN2141" s="13" t="s">
        <v>7128</v>
      </c>
      <c r="CO2141" s="13" t="s">
        <v>7128</v>
      </c>
      <c r="CP2141" s="13" t="s">
        <v>7128</v>
      </c>
      <c r="CQ2141" s="13" t="s">
        <v>7128</v>
      </c>
      <c r="CR2141" s="13" t="s">
        <v>7128</v>
      </c>
      <c r="CS2141" s="13" t="s">
        <v>7128</v>
      </c>
      <c r="CT2141" s="13">
        <v>0</v>
      </c>
      <c r="CU2141" s="13">
        <v>-16.2</v>
      </c>
      <c r="CV2141" s="13">
        <v>0</v>
      </c>
      <c r="CW2141" s="13">
        <v>-10</v>
      </c>
      <c r="CX2141" s="12">
        <v>-0.83486238532110091</v>
      </c>
      <c r="CY2141" s="12">
        <v>-0.30548745992834236</v>
      </c>
      <c r="CZ2141" s="15" t="s">
        <v>7128</v>
      </c>
      <c r="DA2141" s="20"/>
      <c r="DB2141" s="20"/>
    </row>
    <row r="2142" spans="1:106" ht="24">
      <c r="A2142" s="8" t="s">
        <v>5713</v>
      </c>
      <c r="B2142" s="8" t="s">
        <v>5714</v>
      </c>
      <c r="C2142" s="9" t="s">
        <v>7139</v>
      </c>
      <c r="D2142" s="9" t="s">
        <v>7126</v>
      </c>
      <c r="E2142" s="10" t="s">
        <v>7127</v>
      </c>
      <c r="F2142" s="10" t="s">
        <v>7126</v>
      </c>
      <c r="G2142" s="11">
        <v>0.59</v>
      </c>
      <c r="H2142" s="11">
        <v>0.59</v>
      </c>
      <c r="I2142" s="12">
        <v>9.0499999999999997E-2</v>
      </c>
      <c r="J2142" s="12">
        <v>0.10989499999999999</v>
      </c>
      <c r="K2142" s="12">
        <v>4.7E-2</v>
      </c>
      <c r="L2142" s="12">
        <v>0.10350000000000001</v>
      </c>
      <c r="M2142" s="12">
        <v>6.8320350000000002E-2</v>
      </c>
      <c r="N2142" s="12">
        <v>0.10989499999999999</v>
      </c>
      <c r="O2142" s="12">
        <v>-0.10401264705882352</v>
      </c>
      <c r="P2142" s="12">
        <v>-0.15176937686939182</v>
      </c>
      <c r="Q2142" s="13">
        <v>0.92100000000000004</v>
      </c>
      <c r="R2142" s="13">
        <v>0</v>
      </c>
      <c r="S2142" s="13">
        <v>0</v>
      </c>
      <c r="T2142" s="13">
        <v>0</v>
      </c>
      <c r="U2142" s="13">
        <v>0.92100000000000004</v>
      </c>
      <c r="V2142" s="13">
        <v>1.7999999999999999E-2</v>
      </c>
      <c r="W2142" s="13">
        <v>0.90300000000000002</v>
      </c>
      <c r="X2142" s="14">
        <v>1.9543973941368076E-2</v>
      </c>
      <c r="Y2142" s="15">
        <v>5.9523809523809521E-2</v>
      </c>
      <c r="Z2142" s="14">
        <v>0</v>
      </c>
      <c r="AA2142" s="14">
        <v>0</v>
      </c>
      <c r="AB2142" s="14">
        <v>0</v>
      </c>
      <c r="AC2142" s="14">
        <v>0</v>
      </c>
      <c r="AD2142" s="13">
        <v>0.219</v>
      </c>
      <c r="AE2142" s="15">
        <v>-0.86225000000000007</v>
      </c>
      <c r="AF2142" s="14">
        <v>4.4721359549995794E-2</v>
      </c>
      <c r="AG2142" s="14" t="s">
        <v>7128</v>
      </c>
      <c r="AH2142" s="15">
        <v>0.3</v>
      </c>
      <c r="AI2142" s="5" t="s">
        <v>7128</v>
      </c>
      <c r="AJ2142" s="15">
        <v>153.5</v>
      </c>
      <c r="AK2142" s="15">
        <v>153.5</v>
      </c>
      <c r="AL2142" s="15" t="s">
        <v>7128</v>
      </c>
      <c r="AM2142" s="15" t="s">
        <v>7128</v>
      </c>
      <c r="AN2142" s="15">
        <v>0.93597560975609762</v>
      </c>
      <c r="AO2142" s="15">
        <v>26.314285714285713</v>
      </c>
      <c r="AP2142" s="15" t="s">
        <v>7128</v>
      </c>
      <c r="AQ2142" s="15" t="s">
        <v>7128</v>
      </c>
      <c r="AR2142" s="15">
        <v>0.93478260869565222</v>
      </c>
      <c r="AS2142" s="15">
        <v>25.799999999999997</v>
      </c>
      <c r="AT2142" s="14">
        <v>0</v>
      </c>
      <c r="AU2142" s="14">
        <v>0</v>
      </c>
      <c r="AV2142" s="12">
        <v>-0.23199999999999998</v>
      </c>
      <c r="AW2142" s="12">
        <v>-0.49</v>
      </c>
      <c r="AX2142" s="12">
        <v>-0.18600000000000003</v>
      </c>
      <c r="AY2142" s="12">
        <v>-3.3399999999999999E-2</v>
      </c>
      <c r="AZ2142" s="14" t="s">
        <v>7128</v>
      </c>
      <c r="BA2142" s="14" t="s">
        <v>7128</v>
      </c>
      <c r="BB2142" s="14">
        <v>5.8823529411764705E-3</v>
      </c>
      <c r="BC2142" s="14">
        <v>-4.187437686939182E-2</v>
      </c>
      <c r="BD2142" s="14">
        <v>0.1714285714285714</v>
      </c>
      <c r="BE2142" s="14">
        <v>-1.2</v>
      </c>
      <c r="BF2142" s="14">
        <v>0</v>
      </c>
      <c r="BG2142" s="14">
        <v>3.8100000000000002E-2</v>
      </c>
      <c r="BH2142" s="13">
        <v>6.0000000000000001E-3</v>
      </c>
      <c r="BI2142" s="13">
        <v>6.0000000000000001E-3</v>
      </c>
      <c r="BJ2142" s="13">
        <v>-4.2000000000000003E-2</v>
      </c>
      <c r="BK2142" s="13">
        <v>-4.2000000000000003E-2</v>
      </c>
      <c r="BL2142" s="13">
        <v>3.5000000000000003E-2</v>
      </c>
      <c r="BM2142" s="13">
        <v>3.5000000000000003E-2</v>
      </c>
      <c r="BN2142" s="13">
        <v>-3.2000000000000001E-2</v>
      </c>
      <c r="BO2142" s="13">
        <v>-3.2000000000000001E-2</v>
      </c>
      <c r="BP2142" s="13">
        <v>-4.2000000000000003E-2</v>
      </c>
      <c r="BQ2142" s="13">
        <v>0</v>
      </c>
      <c r="BR2142" s="13">
        <v>0</v>
      </c>
      <c r="BS2142" s="13">
        <v>-2.4E-2</v>
      </c>
      <c r="BT2142" s="14" t="s">
        <v>7128</v>
      </c>
      <c r="BU2142" s="13">
        <v>-1.8000000000000002E-2</v>
      </c>
      <c r="BV2142" s="13">
        <v>0.03</v>
      </c>
      <c r="BW2142" s="13">
        <v>0.03</v>
      </c>
      <c r="BX2142" s="13">
        <v>1.02</v>
      </c>
      <c r="BY2142" s="13">
        <v>1.0030000000000001</v>
      </c>
      <c r="BZ2142" s="13">
        <v>0.98399999999999999</v>
      </c>
      <c r="CA2142" s="13">
        <v>0.96599999999999997</v>
      </c>
      <c r="CB2142" s="13">
        <v>0</v>
      </c>
      <c r="CC2142" s="15">
        <v>-0.153</v>
      </c>
      <c r="CD2142" s="15">
        <v>-0.63</v>
      </c>
      <c r="CE2142" s="15">
        <v>0.36</v>
      </c>
      <c r="CF2142" s="15" t="s">
        <v>7128</v>
      </c>
      <c r="CG2142" s="15" t="s">
        <v>7128</v>
      </c>
      <c r="CH2142" s="13" t="s">
        <v>7128</v>
      </c>
      <c r="CI2142" s="13" t="s">
        <v>7128</v>
      </c>
      <c r="CJ2142" s="13">
        <v>0</v>
      </c>
      <c r="CK2142" s="12">
        <f t="shared" si="66"/>
        <v>0</v>
      </c>
      <c r="CL2142" s="36">
        <f t="shared" si="67"/>
        <v>3.6231884057971016E-2</v>
      </c>
      <c r="CM2142" s="13">
        <v>1E-3</v>
      </c>
      <c r="CN2142" s="13" t="s">
        <v>7128</v>
      </c>
      <c r="CO2142" s="13">
        <v>6.0000000000000001E-3</v>
      </c>
      <c r="CP2142" s="13">
        <v>0.92100000000000004</v>
      </c>
      <c r="CQ2142" s="13" t="s">
        <v>7128</v>
      </c>
      <c r="CR2142" s="13" t="s">
        <v>7128</v>
      </c>
      <c r="CS2142" s="13" t="s">
        <v>7128</v>
      </c>
      <c r="CT2142" s="13">
        <v>0</v>
      </c>
      <c r="CU2142" s="13">
        <v>-4.2000000000000003E-2</v>
      </c>
      <c r="CV2142" s="13">
        <v>0.96599999999999997</v>
      </c>
      <c r="CW2142" s="13">
        <v>-3.2000000000000001E-2</v>
      </c>
      <c r="CX2142" s="12">
        <v>5.8823529411764705E-3</v>
      </c>
      <c r="CY2142" s="12">
        <v>-4.187437686939182E-2</v>
      </c>
      <c r="CZ2142" s="15" t="s">
        <v>7128</v>
      </c>
      <c r="DA2142" s="20"/>
      <c r="DB2142" s="20"/>
    </row>
    <row r="2143" spans="1:106" ht="24">
      <c r="A2143" s="8" t="s">
        <v>4947</v>
      </c>
      <c r="B2143" s="8" t="s">
        <v>4948</v>
      </c>
      <c r="C2143" s="9" t="s">
        <v>7174</v>
      </c>
      <c r="D2143" s="9" t="s">
        <v>7126</v>
      </c>
      <c r="E2143" s="10" t="s">
        <v>7127</v>
      </c>
      <c r="F2143" s="10" t="s">
        <v>7126</v>
      </c>
      <c r="G2143" s="11">
        <v>0.45</v>
      </c>
      <c r="H2143" s="11">
        <v>0.45</v>
      </c>
      <c r="I2143" s="12">
        <v>9.0499999999999997E-2</v>
      </c>
      <c r="J2143" s="12">
        <v>9.7225000000000006E-2</v>
      </c>
      <c r="K2143" s="12">
        <v>4.7E-2</v>
      </c>
      <c r="L2143" s="12">
        <v>0.10350000000000001</v>
      </c>
      <c r="M2143" s="12">
        <v>6.8320350000000002E-2</v>
      </c>
      <c r="N2143" s="12">
        <v>9.7225000000000006E-2</v>
      </c>
      <c r="O2143" s="12">
        <v>-8.4465663900414947E-2</v>
      </c>
      <c r="P2143" s="12">
        <v>-9.7225000000000006E-2</v>
      </c>
      <c r="Q2143" s="13">
        <v>7.21</v>
      </c>
      <c r="R2143" s="13">
        <v>0</v>
      </c>
      <c r="S2143" s="13">
        <v>0</v>
      </c>
      <c r="T2143" s="13">
        <v>0</v>
      </c>
      <c r="U2143" s="13">
        <v>7.21</v>
      </c>
      <c r="V2143" s="13">
        <v>0</v>
      </c>
      <c r="W2143" s="13">
        <v>7.21</v>
      </c>
      <c r="X2143" s="14">
        <v>0</v>
      </c>
      <c r="Y2143" s="15">
        <v>1.4552238805970148</v>
      </c>
      <c r="Z2143" s="14" t="s">
        <v>7128</v>
      </c>
      <c r="AA2143" s="14">
        <v>0</v>
      </c>
      <c r="AB2143" s="14" t="s">
        <v>7128</v>
      </c>
      <c r="AC2143" s="14">
        <v>0</v>
      </c>
      <c r="AD2143" s="13">
        <v>0.53900000000000003</v>
      </c>
      <c r="AE2143" s="15">
        <v>4.6525000000000007</v>
      </c>
      <c r="AF2143" s="14">
        <v>0.30983866769659335</v>
      </c>
      <c r="AG2143" s="14">
        <v>0.88594494044494665</v>
      </c>
      <c r="AH2143" s="15">
        <v>0.8439495405700046</v>
      </c>
      <c r="AI2143" s="5" t="s">
        <v>7128</v>
      </c>
      <c r="AJ2143" s="15">
        <v>58.617886178861788</v>
      </c>
      <c r="AK2143" s="15">
        <v>58.617886178861788</v>
      </c>
      <c r="AL2143" s="15" t="s">
        <v>7128</v>
      </c>
      <c r="AM2143" s="15" t="s">
        <v>7128</v>
      </c>
      <c r="AN2143" s="15" t="s">
        <v>7128</v>
      </c>
      <c r="AO2143" s="15">
        <v>7.9143798024149286</v>
      </c>
      <c r="AP2143" s="15" t="s">
        <v>7128</v>
      </c>
      <c r="AQ2143" s="15" t="s">
        <v>7128</v>
      </c>
      <c r="AR2143" s="15" t="s">
        <v>7128</v>
      </c>
      <c r="AS2143" s="15">
        <v>7.9143798024149286</v>
      </c>
      <c r="AT2143" s="14">
        <v>0</v>
      </c>
      <c r="AU2143" s="14">
        <v>0</v>
      </c>
      <c r="AV2143" s="12">
        <v>2.887</v>
      </c>
      <c r="AW2143" s="12">
        <v>0.78599999999999992</v>
      </c>
      <c r="AX2143" s="12">
        <v>-0.14400000000000002</v>
      </c>
      <c r="AY2143" s="12">
        <v>0.56200000000000006</v>
      </c>
      <c r="AZ2143" s="14" t="s">
        <v>7128</v>
      </c>
      <c r="BA2143" s="14" t="s">
        <v>7128</v>
      </c>
      <c r="BB2143" s="14">
        <v>1.2759336099585062E-2</v>
      </c>
      <c r="BC2143" s="14">
        <v>0</v>
      </c>
      <c r="BD2143" s="14">
        <v>0.1350164654226125</v>
      </c>
      <c r="BE2143" s="14">
        <v>0</v>
      </c>
      <c r="BF2143" s="14">
        <v>2.3188405797101453E-2</v>
      </c>
      <c r="BG2143" s="14">
        <v>8.1799999999999998E-2</v>
      </c>
      <c r="BH2143" s="13">
        <v>0.123</v>
      </c>
      <c r="BI2143" s="13">
        <v>0.123</v>
      </c>
      <c r="BJ2143" s="13">
        <v>0</v>
      </c>
      <c r="BK2143" s="13">
        <v>0</v>
      </c>
      <c r="BL2143" s="13">
        <v>0.91100000000000003</v>
      </c>
      <c r="BM2143" s="13">
        <v>0.91100000000000003</v>
      </c>
      <c r="BN2143" s="13">
        <v>0</v>
      </c>
      <c r="BO2143" s="13">
        <v>0</v>
      </c>
      <c r="BP2143" s="13">
        <v>0</v>
      </c>
      <c r="BQ2143" s="13">
        <v>0</v>
      </c>
      <c r="BR2143" s="13">
        <v>0</v>
      </c>
      <c r="BS2143" s="13">
        <v>-0.125</v>
      </c>
      <c r="BT2143" s="14" t="s">
        <v>7128</v>
      </c>
      <c r="BU2143" s="13">
        <v>0.125</v>
      </c>
      <c r="BV2143" s="13">
        <v>0.248</v>
      </c>
      <c r="BW2143" s="13">
        <v>0.248</v>
      </c>
      <c r="BX2143" s="13">
        <v>9.64</v>
      </c>
      <c r="BY2143" s="13">
        <v>9.5400000000000009</v>
      </c>
      <c r="BZ2143" s="13">
        <v>0</v>
      </c>
      <c r="CA2143" s="13">
        <v>0</v>
      </c>
      <c r="CB2143" s="13">
        <v>0</v>
      </c>
      <c r="CC2143" s="15">
        <v>1.83</v>
      </c>
      <c r="CD2143" s="15">
        <v>1.36</v>
      </c>
      <c r="CE2143" s="15">
        <v>0.36</v>
      </c>
      <c r="CF2143" s="15" t="s">
        <v>7128</v>
      </c>
      <c r="CG2143" s="15" t="s">
        <v>7128</v>
      </c>
      <c r="CH2143" s="13" t="s">
        <v>7128</v>
      </c>
      <c r="CI2143" s="13" t="s">
        <v>7128</v>
      </c>
      <c r="CJ2143" s="13">
        <v>0</v>
      </c>
      <c r="CK2143" s="12">
        <f t="shared" si="66"/>
        <v>0</v>
      </c>
      <c r="CL2143" s="36" t="str">
        <f t="shared" si="67"/>
        <v>NA</v>
      </c>
      <c r="CM2143" s="13">
        <v>0.34499999999999997</v>
      </c>
      <c r="CN2143" s="13">
        <v>8.0000000000000002E-3</v>
      </c>
      <c r="CO2143" s="13">
        <v>0.123</v>
      </c>
      <c r="CP2143" s="13">
        <v>7.21</v>
      </c>
      <c r="CQ2143" s="13" t="s">
        <v>7128</v>
      </c>
      <c r="CR2143" s="13" t="s">
        <v>7128</v>
      </c>
      <c r="CS2143" s="13" t="s">
        <v>7128</v>
      </c>
      <c r="CT2143" s="13">
        <v>0</v>
      </c>
      <c r="CU2143" s="13">
        <v>0</v>
      </c>
      <c r="CV2143" s="13">
        <v>0</v>
      </c>
      <c r="CW2143" s="13">
        <v>0</v>
      </c>
      <c r="CX2143" s="12">
        <v>1.2759336099585062E-2</v>
      </c>
      <c r="CY2143" s="12">
        <v>0</v>
      </c>
      <c r="CZ2143" s="15" t="s">
        <v>7128</v>
      </c>
      <c r="DA2143" s="20"/>
      <c r="DB2143" s="20"/>
    </row>
    <row r="2144" spans="1:106" ht="24">
      <c r="A2144" s="8" t="s">
        <v>1437</v>
      </c>
      <c r="B2144" s="8" t="s">
        <v>1438</v>
      </c>
      <c r="C2144" s="9" t="s">
        <v>7178</v>
      </c>
      <c r="D2144" s="9" t="s">
        <v>7126</v>
      </c>
      <c r="E2144" s="10" t="s">
        <v>7127</v>
      </c>
      <c r="F2144" s="10" t="s">
        <v>7126</v>
      </c>
      <c r="G2144" s="11">
        <v>1.1000000000000001</v>
      </c>
      <c r="H2144" s="11">
        <v>1.1089506172839507</v>
      </c>
      <c r="I2144" s="12">
        <v>9.0499999999999997E-2</v>
      </c>
      <c r="J2144" s="12">
        <v>0.15686003086419753</v>
      </c>
      <c r="K2144" s="12">
        <v>4.1999999999999996E-2</v>
      </c>
      <c r="L2144" s="12">
        <v>9.8500000000000004E-2</v>
      </c>
      <c r="M2144" s="12">
        <v>6.5019850000000004E-2</v>
      </c>
      <c r="N2144" s="12">
        <v>0.15538937087244617</v>
      </c>
      <c r="O2144" s="12">
        <v>-0.16743996816827278</v>
      </c>
      <c r="P2144" s="12">
        <v>-0.15200918815986711</v>
      </c>
      <c r="Q2144" s="13">
        <v>178.2</v>
      </c>
      <c r="R2144" s="13">
        <v>0</v>
      </c>
      <c r="S2144" s="13">
        <v>2.9</v>
      </c>
      <c r="T2144" s="13">
        <v>2.9</v>
      </c>
      <c r="U2144" s="13">
        <v>181.1</v>
      </c>
      <c r="V2144" s="13">
        <v>0</v>
      </c>
      <c r="W2144" s="13">
        <v>181.1</v>
      </c>
      <c r="X2144" s="14">
        <v>0</v>
      </c>
      <c r="Y2144" s="15">
        <v>0.88975297346752058</v>
      </c>
      <c r="Z2144" s="14">
        <v>2.7332704995287463E-2</v>
      </c>
      <c r="AA2144" s="14">
        <v>1.601325234676974E-2</v>
      </c>
      <c r="AB2144" s="14">
        <v>2.8100775193798447E-2</v>
      </c>
      <c r="AC2144" s="14">
        <v>1.6273849607182943E-2</v>
      </c>
      <c r="AD2144" s="13">
        <v>1.63</v>
      </c>
      <c r="AE2144" s="15">
        <v>1.9540000000000002</v>
      </c>
      <c r="AF2144" s="14">
        <v>0.1224744871391589</v>
      </c>
      <c r="AG2144" s="14">
        <v>0.71280151514990475</v>
      </c>
      <c r="AH2144" s="15">
        <v>0.60817414482452248</v>
      </c>
      <c r="AI2144" s="5">
        <v>2.7965116279069768</v>
      </c>
      <c r="AJ2144" s="15" t="s">
        <v>7128</v>
      </c>
      <c r="AK2144" s="15" t="s">
        <v>7128</v>
      </c>
      <c r="AL2144" s="15">
        <v>16.804123711340203</v>
      </c>
      <c r="AM2144" s="15" t="s">
        <v>7128</v>
      </c>
      <c r="AN2144" s="15">
        <v>1.7267441860465114</v>
      </c>
      <c r="AO2144" s="15">
        <v>1.3151291512915129</v>
      </c>
      <c r="AP2144" s="15">
        <v>188.25363825363826</v>
      </c>
      <c r="AQ2144" s="15">
        <v>8.2318181818181824</v>
      </c>
      <c r="AR2144" s="15">
        <v>1.7068803016022618</v>
      </c>
      <c r="AS2144" s="15">
        <v>1.336531365313653</v>
      </c>
      <c r="AT2144" s="14" t="s">
        <v>7128</v>
      </c>
      <c r="AU2144" s="14">
        <v>1.4720538720538722E-2</v>
      </c>
      <c r="AV2144" s="12" t="s">
        <v>7128</v>
      </c>
      <c r="AW2144" s="12" t="s">
        <v>7128</v>
      </c>
      <c r="AX2144" s="12">
        <v>7.3700000000000002E-2</v>
      </c>
      <c r="AY2144" s="12">
        <v>0.125</v>
      </c>
      <c r="AZ2144" s="14" t="s">
        <v>7128</v>
      </c>
      <c r="BA2144" s="14">
        <v>6.0299999999999999E-2</v>
      </c>
      <c r="BB2144" s="14">
        <v>-1.0579937304075237E-2</v>
      </c>
      <c r="BC2144" s="14">
        <v>3.3801827125790585E-3</v>
      </c>
      <c r="BD2144" s="14">
        <v>-1.0104790419161678E-2</v>
      </c>
      <c r="BE2144" s="14">
        <v>7.2005988023952101E-3</v>
      </c>
      <c r="BF2144" s="14">
        <v>0.5</v>
      </c>
      <c r="BG2144" s="14">
        <v>0.17579999999999998</v>
      </c>
      <c r="BH2144" s="13">
        <v>-5.17</v>
      </c>
      <c r="BI2144" s="13">
        <v>-1.35</v>
      </c>
      <c r="BJ2144" s="13">
        <v>0.96199999999999997</v>
      </c>
      <c r="BK2144" s="13">
        <v>0.96199999999999997</v>
      </c>
      <c r="BL2144" s="13">
        <v>135.5</v>
      </c>
      <c r="BM2144" s="13">
        <v>133.6</v>
      </c>
      <c r="BN2144" s="13">
        <v>19.100000000000001</v>
      </c>
      <c r="BO2144" s="13">
        <v>22</v>
      </c>
      <c r="BP2144" s="13">
        <v>0.48099999999999998</v>
      </c>
      <c r="BQ2144" s="13">
        <v>0</v>
      </c>
      <c r="BR2144" s="13">
        <v>0</v>
      </c>
      <c r="BS2144" s="13">
        <v>-22.6</v>
      </c>
      <c r="BT2144" s="14">
        <v>-46.985446985446991</v>
      </c>
      <c r="BU2144" s="13">
        <v>23.081000000000003</v>
      </c>
      <c r="BV2144" s="13">
        <v>21.25</v>
      </c>
      <c r="BW2144" s="13">
        <v>21.25</v>
      </c>
      <c r="BX2144" s="13">
        <v>127.6</v>
      </c>
      <c r="BY2144" s="13">
        <v>142.29999999999998</v>
      </c>
      <c r="BZ2144" s="13">
        <v>103.2</v>
      </c>
      <c r="CA2144" s="13">
        <v>106.10000000000001</v>
      </c>
      <c r="CB2144" s="13">
        <v>-2.6232000000000002</v>
      </c>
      <c r="CC2144" s="15">
        <v>0.58199999999999996</v>
      </c>
      <c r="CD2144" s="15">
        <v>0.95</v>
      </c>
      <c r="CE2144" s="15">
        <v>0.36</v>
      </c>
      <c r="CF2144" s="15" t="s">
        <v>7128</v>
      </c>
      <c r="CG2144" s="15" t="s">
        <v>7128</v>
      </c>
      <c r="CH2144" s="13" t="s">
        <v>7128</v>
      </c>
      <c r="CI2144" s="13" t="s">
        <v>7128</v>
      </c>
      <c r="CJ2144" s="13">
        <v>-2.6232000000000002</v>
      </c>
      <c r="CK2144" s="12">
        <f t="shared" si="66"/>
        <v>0.12344470588235296</v>
      </c>
      <c r="CL2144" s="36">
        <f t="shared" si="67"/>
        <v>1.2770970782280866</v>
      </c>
      <c r="CM2144" s="13">
        <v>3.19</v>
      </c>
      <c r="CN2144" s="13">
        <v>4.54</v>
      </c>
      <c r="CO2144" s="13" t="s">
        <v>7128</v>
      </c>
      <c r="CP2144" s="13" t="s">
        <v>7128</v>
      </c>
      <c r="CQ2144" s="13">
        <v>22</v>
      </c>
      <c r="CR2144" s="13">
        <v>181.1</v>
      </c>
      <c r="CS2144" s="13">
        <v>21.25</v>
      </c>
      <c r="CT2144" s="13">
        <v>0</v>
      </c>
      <c r="CU2144" s="13">
        <v>0.96199999999999997</v>
      </c>
      <c r="CV2144" s="13">
        <v>106.10000000000001</v>
      </c>
      <c r="CW2144" s="13">
        <v>19.100000000000001</v>
      </c>
      <c r="CX2144" s="12">
        <v>-1.0579937304075237E-2</v>
      </c>
      <c r="CY2144" s="12">
        <v>3.3801827125790585E-3</v>
      </c>
      <c r="CZ2144" s="15">
        <v>9.4816753926701569</v>
      </c>
      <c r="DA2144" s="20"/>
      <c r="DB2144" s="20"/>
    </row>
    <row r="2145" spans="1:106">
      <c r="A2145" s="8" t="s">
        <v>2717</v>
      </c>
      <c r="B2145" s="8" t="s">
        <v>2718</v>
      </c>
      <c r="C2145" s="9" t="s">
        <v>7133</v>
      </c>
      <c r="D2145" s="9" t="s">
        <v>7126</v>
      </c>
      <c r="E2145" s="10" t="s">
        <v>7127</v>
      </c>
      <c r="F2145" s="10" t="s">
        <v>7126</v>
      </c>
      <c r="G2145" s="11">
        <v>0.92</v>
      </c>
      <c r="H2145" s="11">
        <v>1.1098338685874494</v>
      </c>
      <c r="I2145" s="12">
        <v>9.0499999999999997E-2</v>
      </c>
      <c r="J2145" s="12">
        <v>0.15693996510716415</v>
      </c>
      <c r="K2145" s="12">
        <v>3.6999999999999998E-2</v>
      </c>
      <c r="L2145" s="12">
        <v>9.35E-2</v>
      </c>
      <c r="M2145" s="12">
        <v>6.1719349999999999E-2</v>
      </c>
      <c r="N2145" s="12">
        <v>0.13524242901348937</v>
      </c>
      <c r="O2145" s="12">
        <v>-1.7898869216753183E-2</v>
      </c>
      <c r="P2145" s="12">
        <v>5.22221178193083E-3</v>
      </c>
      <c r="Q2145" s="13">
        <v>17.3</v>
      </c>
      <c r="R2145" s="13">
        <v>0.48543599992193665</v>
      </c>
      <c r="S2145" s="13">
        <v>4.62</v>
      </c>
      <c r="T2145" s="13">
        <v>5.1054359999219372</v>
      </c>
      <c r="U2145" s="13">
        <v>22.405435999921938</v>
      </c>
      <c r="V2145" s="13">
        <v>0</v>
      </c>
      <c r="W2145" s="13">
        <v>22.405435999921938</v>
      </c>
      <c r="X2145" s="14">
        <v>0</v>
      </c>
      <c r="Y2145" s="15">
        <v>0.13698630136986301</v>
      </c>
      <c r="Z2145" s="14">
        <v>0.50571723697336246</v>
      </c>
      <c r="AA2145" s="14">
        <v>0.2278659518136458</v>
      </c>
      <c r="AB2145" s="14">
        <v>1.0231334669182239</v>
      </c>
      <c r="AC2145" s="14">
        <v>0.29511190750993854</v>
      </c>
      <c r="AD2145" s="13">
        <v>1.18</v>
      </c>
      <c r="AE2145" s="15">
        <v>1.346138888888889</v>
      </c>
      <c r="AF2145" s="14">
        <v>0.11832159566199232</v>
      </c>
      <c r="AG2145" s="14">
        <v>0.60724333202243908</v>
      </c>
      <c r="AH2145" s="15">
        <v>0.2974161627267729</v>
      </c>
      <c r="AI2145" s="5">
        <v>4.2116630669546433</v>
      </c>
      <c r="AJ2145" s="15">
        <v>37.204301075268816</v>
      </c>
      <c r="AK2145" s="15">
        <v>28.407224958949097</v>
      </c>
      <c r="AL2145" s="15" t="s">
        <v>7128</v>
      </c>
      <c r="AM2145" s="15" t="s">
        <v>7128</v>
      </c>
      <c r="AN2145" s="15">
        <v>3.4669338677354711</v>
      </c>
      <c r="AO2145" s="15">
        <v>0.57095709570957098</v>
      </c>
      <c r="AP2145" s="15">
        <v>10.152388440432913</v>
      </c>
      <c r="AQ2145" s="15">
        <v>7.9339362605955861</v>
      </c>
      <c r="AR2145" s="15">
        <v>2.2193628883482779</v>
      </c>
      <c r="AS2145" s="15">
        <v>0.73945333333075702</v>
      </c>
      <c r="AT2145" s="14">
        <v>0</v>
      </c>
      <c r="AU2145" s="14">
        <v>0</v>
      </c>
      <c r="AV2145" s="12">
        <v>-0.16899999999999998</v>
      </c>
      <c r="AW2145" s="12" t="s">
        <v>7128</v>
      </c>
      <c r="AX2145" s="12">
        <v>0.12300000000000001</v>
      </c>
      <c r="AY2145" s="12">
        <v>0.16899999999999998</v>
      </c>
      <c r="AZ2145" s="14" t="s">
        <v>7128</v>
      </c>
      <c r="BA2145" s="14" t="s">
        <v>7128</v>
      </c>
      <c r="BB2145" s="14">
        <v>0.13904109589041097</v>
      </c>
      <c r="BC2145" s="14">
        <v>0.1404646407954202</v>
      </c>
      <c r="BD2145" s="14">
        <v>2.0165562913907285E-2</v>
      </c>
      <c r="BE2145" s="14">
        <v>7.3076582781973917E-2</v>
      </c>
      <c r="BF2145" s="14">
        <v>0.30080367393800234</v>
      </c>
      <c r="BG2145" s="14">
        <v>5.04E-2</v>
      </c>
      <c r="BH2145" s="13">
        <v>0.46500000000000002</v>
      </c>
      <c r="BI2145" s="13">
        <v>0.60899999999999999</v>
      </c>
      <c r="BJ2145" s="13">
        <v>1.95</v>
      </c>
      <c r="BK2145" s="13">
        <v>2.2069128000156124</v>
      </c>
      <c r="BL2145" s="13">
        <v>30.3</v>
      </c>
      <c r="BM2145" s="13">
        <v>30.2</v>
      </c>
      <c r="BN2145" s="13">
        <v>2.41</v>
      </c>
      <c r="BO2145" s="13">
        <v>2.8240000000000003</v>
      </c>
      <c r="BP2145" s="13">
        <v>1.5430653217101125</v>
      </c>
      <c r="BQ2145" s="13">
        <v>0</v>
      </c>
      <c r="BR2145" s="13">
        <v>0</v>
      </c>
      <c r="BS2145" s="13">
        <v>-0.70699999999999996</v>
      </c>
      <c r="BT2145" s="14">
        <v>-0.45817891832113916</v>
      </c>
      <c r="BU2145" s="13">
        <v>2.2500653217101125</v>
      </c>
      <c r="BV2145" s="13">
        <v>1.3159999999999998</v>
      </c>
      <c r="BW2145" s="13">
        <v>1.3159999999999998</v>
      </c>
      <c r="BX2145" s="13">
        <v>4.38</v>
      </c>
      <c r="BY2145" s="13">
        <v>10.985435999921936</v>
      </c>
      <c r="BZ2145" s="13">
        <v>4.99</v>
      </c>
      <c r="CA2145" s="13">
        <v>10.095435999921937</v>
      </c>
      <c r="CB2145" s="13">
        <v>0</v>
      </c>
      <c r="CC2145" s="15">
        <v>0.47899999999999998</v>
      </c>
      <c r="CD2145" s="15">
        <v>0.496</v>
      </c>
      <c r="CE2145" s="15">
        <v>0.36</v>
      </c>
      <c r="CF2145" s="15" t="s">
        <v>7128</v>
      </c>
      <c r="CG2145" s="15" t="s">
        <v>7128</v>
      </c>
      <c r="CH2145" s="13" t="s">
        <v>7128</v>
      </c>
      <c r="CI2145" s="13" t="s">
        <v>7128</v>
      </c>
      <c r="CJ2145" s="13">
        <v>0</v>
      </c>
      <c r="CK2145" s="12">
        <f t="shared" si="66"/>
        <v>0</v>
      </c>
      <c r="CL2145" s="36">
        <f t="shared" si="67"/>
        <v>3.0013562564543319</v>
      </c>
      <c r="CM2145" s="13">
        <v>0.871</v>
      </c>
      <c r="CN2145" s="13">
        <v>0.26200000000000001</v>
      </c>
      <c r="CO2145" s="13">
        <v>0.60899999999999999</v>
      </c>
      <c r="CP2145" s="13">
        <v>17.3</v>
      </c>
      <c r="CQ2145" s="13">
        <v>2.8240000000000003</v>
      </c>
      <c r="CR2145" s="13">
        <v>22.405435999921938</v>
      </c>
      <c r="CS2145" s="13" t="s">
        <v>7128</v>
      </c>
      <c r="CT2145" s="13">
        <v>0</v>
      </c>
      <c r="CU2145" s="13">
        <v>2.2069128000156124</v>
      </c>
      <c r="CV2145" s="13">
        <v>10.095435999921937</v>
      </c>
      <c r="CW2145" s="13">
        <v>2.41</v>
      </c>
      <c r="CX2145" s="12">
        <v>0.13904109589041097</v>
      </c>
      <c r="CY2145" s="12">
        <v>0.1404646407954202</v>
      </c>
      <c r="CZ2145" s="15">
        <v>9.2968614107559908</v>
      </c>
      <c r="DA2145" s="20"/>
      <c r="DB2145" s="20"/>
    </row>
    <row r="2146" spans="1:106">
      <c r="A2146" s="8" t="s">
        <v>697</v>
      </c>
      <c r="B2146" s="8" t="s">
        <v>698</v>
      </c>
      <c r="C2146" s="9" t="s">
        <v>7133</v>
      </c>
      <c r="D2146" s="9" t="s">
        <v>7126</v>
      </c>
      <c r="E2146" s="10" t="s">
        <v>7127</v>
      </c>
      <c r="F2146" s="10" t="s">
        <v>7126</v>
      </c>
      <c r="G2146" s="11">
        <v>0.92</v>
      </c>
      <c r="H2146" s="11">
        <v>0.92</v>
      </c>
      <c r="I2146" s="12">
        <v>9.0499999999999997E-2</v>
      </c>
      <c r="J2146" s="12">
        <v>0.13976</v>
      </c>
      <c r="K2146" s="12">
        <v>4.1999999999999996E-2</v>
      </c>
      <c r="L2146" s="12">
        <v>9.8500000000000004E-2</v>
      </c>
      <c r="M2146" s="12">
        <v>6.5019850000000004E-2</v>
      </c>
      <c r="N2146" s="12">
        <v>0.13976</v>
      </c>
      <c r="O2146" s="12">
        <v>3.055250000000001E-2</v>
      </c>
      <c r="P2146" s="12">
        <v>4.8192083502652971E-2</v>
      </c>
      <c r="Q2146" s="13">
        <v>48.2</v>
      </c>
      <c r="R2146" s="13">
        <v>0</v>
      </c>
      <c r="S2146" s="13">
        <v>0</v>
      </c>
      <c r="T2146" s="13">
        <v>0</v>
      </c>
      <c r="U2146" s="13">
        <v>48.2</v>
      </c>
      <c r="V2146" s="13">
        <v>0</v>
      </c>
      <c r="W2146" s="13">
        <v>48.2</v>
      </c>
      <c r="X2146" s="14">
        <v>0</v>
      </c>
      <c r="Y2146" s="15">
        <v>2.0396270396270396E-2</v>
      </c>
      <c r="Z2146" s="14" t="s">
        <v>7128</v>
      </c>
      <c r="AA2146" s="14">
        <v>0</v>
      </c>
      <c r="AB2146" s="14" t="s">
        <v>7128</v>
      </c>
      <c r="AC2146" s="14">
        <v>0</v>
      </c>
      <c r="AD2146" s="13">
        <v>0.56100000000000005</v>
      </c>
      <c r="AE2146" s="15">
        <v>1.5213888888888891</v>
      </c>
      <c r="AF2146" s="14">
        <v>0.10488088481701516</v>
      </c>
      <c r="AG2146" s="14">
        <v>0.74084043184382531</v>
      </c>
      <c r="AH2146" s="15">
        <v>0.42467948717948723</v>
      </c>
      <c r="AI2146" s="5">
        <v>1.8322981366459627</v>
      </c>
      <c r="AJ2146" s="15">
        <v>11.055045871559633</v>
      </c>
      <c r="AK2146" s="15">
        <v>11.055045871559633</v>
      </c>
      <c r="AL2146" s="15" t="s">
        <v>7128</v>
      </c>
      <c r="AM2146" s="15" t="s">
        <v>7128</v>
      </c>
      <c r="AN2146" s="15" t="s">
        <v>7128</v>
      </c>
      <c r="AO2146" s="15">
        <v>0.1178196040087998</v>
      </c>
      <c r="AP2146" s="15">
        <v>4.0847457627118642</v>
      </c>
      <c r="AQ2146" s="15">
        <v>3.4927536231884058</v>
      </c>
      <c r="AR2146" s="15" t="s">
        <v>7128</v>
      </c>
      <c r="AS2146" s="15">
        <v>0.1178196040087998</v>
      </c>
      <c r="AT2146" s="14">
        <v>0</v>
      </c>
      <c r="AU2146" s="14">
        <v>0</v>
      </c>
      <c r="AV2146" s="12">
        <v>-9.8300000000000002E-3</v>
      </c>
      <c r="AW2146" s="12">
        <v>0.27399999999999997</v>
      </c>
      <c r="AX2146" s="12">
        <v>0.113</v>
      </c>
      <c r="AY2146" s="12">
        <v>0.24100000000000002</v>
      </c>
      <c r="AZ2146" s="14" t="s">
        <v>7128</v>
      </c>
      <c r="BA2146" s="14" t="s">
        <v>7128</v>
      </c>
      <c r="BB2146" s="14">
        <v>0.17031250000000001</v>
      </c>
      <c r="BC2146" s="14">
        <v>0.18795208350265297</v>
      </c>
      <c r="BD2146" s="14">
        <v>1.0657540943534589E-2</v>
      </c>
      <c r="BE2146" s="14">
        <v>2.8843803471033977E-2</v>
      </c>
      <c r="BF2146" s="14">
        <v>0.36191860465116282</v>
      </c>
      <c r="BG2146" s="14">
        <v>3.5799999999999998E-2</v>
      </c>
      <c r="BH2146" s="13">
        <v>4.3600000000000003</v>
      </c>
      <c r="BI2146" s="13">
        <v>4.3600000000000003</v>
      </c>
      <c r="BJ2146" s="13">
        <v>11.8</v>
      </c>
      <c r="BK2146" s="13">
        <v>11.8</v>
      </c>
      <c r="BL2146" s="13">
        <v>409.1</v>
      </c>
      <c r="BM2146" s="13">
        <v>409.1</v>
      </c>
      <c r="BN2146" s="13">
        <v>13.8</v>
      </c>
      <c r="BO2146" s="13">
        <v>13.8</v>
      </c>
      <c r="BP2146" s="13">
        <v>7.5293604651162784</v>
      </c>
      <c r="BQ2146" s="13">
        <v>0</v>
      </c>
      <c r="BR2146" s="13">
        <v>0</v>
      </c>
      <c r="BS2146" s="13">
        <v>-5.25</v>
      </c>
      <c r="BT2146" s="14">
        <v>-0.69727037566117145</v>
      </c>
      <c r="BU2146" s="13">
        <v>12.779360465116278</v>
      </c>
      <c r="BV2146" s="13">
        <v>9.61</v>
      </c>
      <c r="BW2146" s="13">
        <v>9.61</v>
      </c>
      <c r="BX2146" s="13">
        <v>25.6</v>
      </c>
      <c r="BY2146" s="13">
        <v>40.06</v>
      </c>
      <c r="BZ2146" s="13">
        <v>0</v>
      </c>
      <c r="CA2146" s="13">
        <v>0</v>
      </c>
      <c r="CB2146" s="13">
        <v>0</v>
      </c>
      <c r="CC2146" s="15">
        <v>0.51800000000000002</v>
      </c>
      <c r="CD2146" s="15">
        <v>0.60799999999999998</v>
      </c>
      <c r="CE2146" s="15">
        <v>0.36</v>
      </c>
      <c r="CF2146" s="15">
        <v>3.1920218965916471</v>
      </c>
      <c r="CG2146" s="15">
        <v>3.3905484228934086</v>
      </c>
      <c r="CH2146" s="13">
        <v>3.6268000000000002</v>
      </c>
      <c r="CI2146" s="13">
        <v>1.7118000000000002</v>
      </c>
      <c r="CJ2146" s="13">
        <v>0</v>
      </c>
      <c r="CK2146" s="12">
        <f t="shared" si="66"/>
        <v>0</v>
      </c>
      <c r="CL2146" s="36" t="str">
        <f t="shared" si="67"/>
        <v>NA</v>
      </c>
      <c r="CM2146" s="13">
        <v>6.88</v>
      </c>
      <c r="CN2146" s="13">
        <v>2.4900000000000002</v>
      </c>
      <c r="CO2146" s="13">
        <v>4.3600000000000003</v>
      </c>
      <c r="CP2146" s="13">
        <v>48.2</v>
      </c>
      <c r="CQ2146" s="13">
        <v>13.8</v>
      </c>
      <c r="CR2146" s="13">
        <v>48.2</v>
      </c>
      <c r="CS2146" s="13" t="s">
        <v>7128</v>
      </c>
      <c r="CT2146" s="13">
        <v>0</v>
      </c>
      <c r="CU2146" s="13">
        <v>11.8</v>
      </c>
      <c r="CV2146" s="13">
        <v>0</v>
      </c>
      <c r="CW2146" s="13">
        <v>13.8</v>
      </c>
      <c r="CX2146" s="12">
        <v>0.17031250000000001</v>
      </c>
      <c r="CY2146" s="12">
        <v>0.18795208350265297</v>
      </c>
      <c r="CZ2146" s="15">
        <v>3.4927536231884058</v>
      </c>
      <c r="DA2146" s="20"/>
      <c r="DB2146" s="20"/>
    </row>
    <row r="2147" spans="1:106">
      <c r="A2147" s="8" t="s">
        <v>1161</v>
      </c>
      <c r="B2147" s="8" t="s">
        <v>1162</v>
      </c>
      <c r="C2147" s="9" t="s">
        <v>7198</v>
      </c>
      <c r="D2147" s="9" t="s">
        <v>7126</v>
      </c>
      <c r="E2147" s="10" t="s">
        <v>7127</v>
      </c>
      <c r="F2147" s="10" t="s">
        <v>7126</v>
      </c>
      <c r="G2147" s="11">
        <v>0.9</v>
      </c>
      <c r="H2147" s="11">
        <v>4.1869565217391305</v>
      </c>
      <c r="I2147" s="12">
        <v>9.0499999999999997E-2</v>
      </c>
      <c r="J2147" s="12">
        <v>0.43541956521739128</v>
      </c>
      <c r="K2147" s="12">
        <v>4.1999999999999996E-2</v>
      </c>
      <c r="L2147" s="12">
        <v>9.8500000000000004E-2</v>
      </c>
      <c r="M2147" s="12">
        <v>6.5019850000000004E-2</v>
      </c>
      <c r="N2147" s="12">
        <v>0.14463848037383181</v>
      </c>
      <c r="O2147" s="12">
        <v>-0.49859160822814397</v>
      </c>
      <c r="P2147" s="12">
        <v>-0.10067578636842103</v>
      </c>
      <c r="Q2147" s="13">
        <v>75.900000000000006</v>
      </c>
      <c r="R2147" s="13">
        <v>0</v>
      </c>
      <c r="S2147" s="13">
        <v>277.2</v>
      </c>
      <c r="T2147" s="13">
        <v>277.2</v>
      </c>
      <c r="U2147" s="13">
        <v>353.1</v>
      </c>
      <c r="V2147" s="13">
        <v>4.3</v>
      </c>
      <c r="W2147" s="13">
        <v>348.8</v>
      </c>
      <c r="X2147" s="14">
        <v>1.2177853299348625E-2</v>
      </c>
      <c r="Y2147" s="15">
        <v>0.65311597193561699</v>
      </c>
      <c r="Z2147" s="14">
        <v>0.46658811647870735</v>
      </c>
      <c r="AA2147" s="14">
        <v>0.78504672897196248</v>
      </c>
      <c r="AB2147" s="14">
        <v>0.87472388766172293</v>
      </c>
      <c r="AC2147" s="14">
        <v>3.652173913043478</v>
      </c>
      <c r="AD2147" s="13">
        <v>0.313</v>
      </c>
      <c r="AE2147" s="15">
        <v>1.2374722222222223</v>
      </c>
      <c r="AF2147" s="14">
        <v>4.4721359549995794E-2</v>
      </c>
      <c r="AG2147" s="14">
        <v>0.6607580873511878</v>
      </c>
      <c r="AH2147" s="15">
        <v>0.26541554959785518</v>
      </c>
      <c r="AI2147" s="5">
        <v>1.0739130434782609</v>
      </c>
      <c r="AJ2147" s="15" t="s">
        <v>7128</v>
      </c>
      <c r="AK2147" s="15" t="s">
        <v>7128</v>
      </c>
      <c r="AL2147" s="15" t="s">
        <v>7128</v>
      </c>
      <c r="AM2147" s="15" t="s">
        <v>7128</v>
      </c>
      <c r="AN2147" s="15">
        <v>0.2395077311454718</v>
      </c>
      <c r="AO2147" s="15">
        <v>0.39989462592202318</v>
      </c>
      <c r="AP2147" s="15">
        <v>14.121457489878543</v>
      </c>
      <c r="AQ2147" s="15">
        <v>7.7857142857142865</v>
      </c>
      <c r="AR2147" s="15">
        <v>0.66768759571209801</v>
      </c>
      <c r="AS2147" s="15">
        <v>1.8377239199157007</v>
      </c>
      <c r="AT2147" s="14" t="s">
        <v>7128</v>
      </c>
      <c r="AU2147" s="14">
        <v>0</v>
      </c>
      <c r="AV2147" s="12" t="s">
        <v>7128</v>
      </c>
      <c r="AW2147" s="12" t="s">
        <v>7128</v>
      </c>
      <c r="AX2147" s="12">
        <v>-0.20399999999999999</v>
      </c>
      <c r="AY2147" s="12">
        <v>1.95E-2</v>
      </c>
      <c r="AZ2147" s="14" t="s">
        <v>7128</v>
      </c>
      <c r="BA2147" s="14" t="s">
        <v>7128</v>
      </c>
      <c r="BB2147" s="14">
        <v>-6.3172043010752688E-2</v>
      </c>
      <c r="BC2147" s="14">
        <v>4.3962694005410786E-2</v>
      </c>
      <c r="BD2147" s="14">
        <v>-0.12381454162276079</v>
      </c>
      <c r="BE2147" s="14">
        <v>0.13013698630136986</v>
      </c>
      <c r="BF2147" s="14">
        <v>0</v>
      </c>
      <c r="BG2147" s="14">
        <v>0.1643</v>
      </c>
      <c r="BH2147" s="13">
        <v>-23.5</v>
      </c>
      <c r="BI2147" s="13">
        <v>-23.5</v>
      </c>
      <c r="BJ2147" s="13">
        <v>24.7</v>
      </c>
      <c r="BK2147" s="13">
        <v>24.7</v>
      </c>
      <c r="BL2147" s="13">
        <v>189.8</v>
      </c>
      <c r="BM2147" s="13">
        <v>189.8</v>
      </c>
      <c r="BN2147" s="13">
        <v>44.8</v>
      </c>
      <c r="BO2147" s="13">
        <v>44.8</v>
      </c>
      <c r="BP2147" s="13">
        <v>24.7</v>
      </c>
      <c r="BQ2147" s="13">
        <v>0</v>
      </c>
      <c r="BR2147" s="13">
        <v>0</v>
      </c>
      <c r="BS2147" s="13">
        <v>-15.1</v>
      </c>
      <c r="BT2147" s="14">
        <v>-0.61133603238866396</v>
      </c>
      <c r="BU2147" s="13">
        <v>39.799999999999997</v>
      </c>
      <c r="BV2147" s="13">
        <v>-8.4</v>
      </c>
      <c r="BW2147" s="13">
        <v>-8.4</v>
      </c>
      <c r="BX2147" s="13">
        <v>372</v>
      </c>
      <c r="BY2147" s="13">
        <v>561.84</v>
      </c>
      <c r="BZ2147" s="13">
        <v>316.89999999999998</v>
      </c>
      <c r="CA2147" s="13">
        <v>522.4</v>
      </c>
      <c r="CB2147" s="13">
        <v>0</v>
      </c>
      <c r="CC2147" s="15">
        <v>0.19700000000000001</v>
      </c>
      <c r="CD2147" s="15">
        <v>0.95</v>
      </c>
      <c r="CE2147" s="15">
        <v>0.36</v>
      </c>
      <c r="CF2147" s="15">
        <v>0.76553281358097136</v>
      </c>
      <c r="CG2147" s="15">
        <v>0.82900456699059022</v>
      </c>
      <c r="CH2147" s="13">
        <v>50.222999999999992</v>
      </c>
      <c r="CI2147" s="13">
        <v>43.127000000000002</v>
      </c>
      <c r="CJ2147" s="13">
        <v>0</v>
      </c>
      <c r="CK2147" s="12">
        <f t="shared" si="66"/>
        <v>0</v>
      </c>
      <c r="CL2147" s="36">
        <f t="shared" si="67"/>
        <v>0.36332312404287903</v>
      </c>
      <c r="CM2147" s="13" t="s">
        <v>7128</v>
      </c>
      <c r="CN2147" s="13" t="s">
        <v>7128</v>
      </c>
      <c r="CO2147" s="13" t="s">
        <v>7128</v>
      </c>
      <c r="CP2147" s="13" t="s">
        <v>7128</v>
      </c>
      <c r="CQ2147" s="13">
        <v>44.8</v>
      </c>
      <c r="CR2147" s="13">
        <v>348.8</v>
      </c>
      <c r="CS2147" s="13" t="s">
        <v>7128</v>
      </c>
      <c r="CT2147" s="13">
        <v>10.702</v>
      </c>
      <c r="CU2147" s="13">
        <v>20.643999999999998</v>
      </c>
      <c r="CV2147" s="13">
        <v>533.10199999999998</v>
      </c>
      <c r="CW2147" s="13">
        <v>44.8</v>
      </c>
      <c r="CX2147" s="12">
        <v>-7.2003804526759724E-2</v>
      </c>
      <c r="CY2147" s="12">
        <v>3.6056743435416087E-2</v>
      </c>
      <c r="CZ2147" s="15">
        <v>7.7857142857142865</v>
      </c>
      <c r="DA2147" s="20"/>
      <c r="DB2147" s="20"/>
    </row>
    <row r="2148" spans="1:106" ht="24">
      <c r="A2148" s="8" t="s">
        <v>525</v>
      </c>
      <c r="B2148" s="8" t="s">
        <v>526</v>
      </c>
      <c r="C2148" s="9" t="s">
        <v>7178</v>
      </c>
      <c r="D2148" s="9" t="s">
        <v>7126</v>
      </c>
      <c r="E2148" s="10" t="s">
        <v>7127</v>
      </c>
      <c r="F2148" s="10" t="s">
        <v>7126</v>
      </c>
      <c r="G2148" s="11">
        <v>1.1000000000000001</v>
      </c>
      <c r="H2148" s="11">
        <v>1.1000000000000001</v>
      </c>
      <c r="I2148" s="12">
        <v>9.0499999999999997E-2</v>
      </c>
      <c r="J2148" s="12">
        <v>0.15604999999999999</v>
      </c>
      <c r="K2148" s="12">
        <v>3.2000000000000001E-2</v>
      </c>
      <c r="L2148" s="12">
        <v>8.8499999999999995E-2</v>
      </c>
      <c r="M2148" s="12">
        <v>5.8418850000000001E-2</v>
      </c>
      <c r="N2148" s="12">
        <v>0.15604999999999999</v>
      </c>
      <c r="O2148" s="12">
        <v>-2.5861578372474048E-2</v>
      </c>
      <c r="P2148" s="12">
        <v>0.4630048099902826</v>
      </c>
      <c r="Q2148" s="13">
        <v>5335.2</v>
      </c>
      <c r="R2148" s="13">
        <v>0</v>
      </c>
      <c r="S2148" s="13">
        <v>0</v>
      </c>
      <c r="T2148" s="13">
        <v>0</v>
      </c>
      <c r="U2148" s="13">
        <v>5335.2</v>
      </c>
      <c r="V2148" s="13">
        <v>570.1</v>
      </c>
      <c r="W2148" s="13">
        <v>4765.0999999999995</v>
      </c>
      <c r="X2148" s="14">
        <v>0.10685635027740292</v>
      </c>
      <c r="Y2148" s="15">
        <v>2.955082742316785E-2</v>
      </c>
      <c r="Z2148" s="14">
        <v>0</v>
      </c>
      <c r="AA2148" s="14">
        <v>0</v>
      </c>
      <c r="AB2148" s="14">
        <v>0</v>
      </c>
      <c r="AC2148" s="14">
        <v>0</v>
      </c>
      <c r="AD2148" s="13">
        <v>63.03</v>
      </c>
      <c r="AE2148" s="15">
        <v>1.1194722222222224</v>
      </c>
      <c r="AF2148" s="14">
        <v>0.19493588689617927</v>
      </c>
      <c r="AG2148" s="14">
        <v>0.26008551225358656</v>
      </c>
      <c r="AH2148" s="15">
        <v>0.14255654918463964</v>
      </c>
      <c r="AI2148" s="5" t="s">
        <v>7128</v>
      </c>
      <c r="AJ2148" s="15">
        <v>27.976927110644993</v>
      </c>
      <c r="AK2148" s="15">
        <v>27.976927110644993</v>
      </c>
      <c r="AL2148" s="15">
        <v>23.003649635036496</v>
      </c>
      <c r="AM2148" s="15">
        <v>3.1085474567383327</v>
      </c>
      <c r="AN2148" s="15">
        <v>9.6845162461426764</v>
      </c>
      <c r="AO2148" s="15">
        <v>8.5417867435158499</v>
      </c>
      <c r="AP2148" s="15">
        <v>20.088954468802697</v>
      </c>
      <c r="AQ2148" s="15">
        <v>19.167739340305712</v>
      </c>
      <c r="AR2148" s="15" t="s">
        <v>7128</v>
      </c>
      <c r="AS2148" s="15">
        <v>7.6290425872558423</v>
      </c>
      <c r="AT2148" s="14">
        <v>4.7024646040901938</v>
      </c>
      <c r="AU2148" s="14">
        <v>0.16808367071524966</v>
      </c>
      <c r="AV2148" s="12">
        <v>9.4499999999999987E-2</v>
      </c>
      <c r="AW2148" s="12">
        <v>9.0399999999999994E-2</v>
      </c>
      <c r="AX2148" s="12">
        <v>7.46E-2</v>
      </c>
      <c r="AY2148" s="12">
        <v>6.3200000000000006E-2</v>
      </c>
      <c r="AZ2148" s="14">
        <v>0.09</v>
      </c>
      <c r="BA2148" s="14">
        <v>0.14699999999999999</v>
      </c>
      <c r="BB2148" s="14">
        <v>0.13018842162752595</v>
      </c>
      <c r="BC2148" s="14">
        <v>0.61905480999028262</v>
      </c>
      <c r="BD2148" s="14">
        <v>0.30531540185718858</v>
      </c>
      <c r="BE2148" s="14">
        <v>0.3797630483509446</v>
      </c>
      <c r="BF2148" s="14">
        <v>0.34858313417548653</v>
      </c>
      <c r="BG2148" s="14">
        <v>0.10779999999999999</v>
      </c>
      <c r="BH2148" s="13">
        <v>190.7</v>
      </c>
      <c r="BI2148" s="13">
        <v>190.7</v>
      </c>
      <c r="BJ2148" s="13">
        <v>237.2</v>
      </c>
      <c r="BK2148" s="13">
        <v>237.2</v>
      </c>
      <c r="BL2148" s="13">
        <v>624.6</v>
      </c>
      <c r="BM2148" s="13">
        <v>624.6</v>
      </c>
      <c r="BN2148" s="13">
        <v>248.6</v>
      </c>
      <c r="BO2148" s="13">
        <v>248.6</v>
      </c>
      <c r="BP2148" s="13">
        <v>154.51608057357458</v>
      </c>
      <c r="BQ2148" s="13">
        <v>0</v>
      </c>
      <c r="BR2148" s="13">
        <v>0</v>
      </c>
      <c r="BS2148" s="13">
        <v>-10.9</v>
      </c>
      <c r="BT2148" s="14">
        <v>-7.0542819618116329E-2</v>
      </c>
      <c r="BU2148" s="13">
        <v>165.41608057357459</v>
      </c>
      <c r="BV2148" s="13">
        <v>201.6</v>
      </c>
      <c r="BW2148" s="13">
        <v>201.6</v>
      </c>
      <c r="BX2148" s="13">
        <v>1464.8</v>
      </c>
      <c r="BY2148" s="13">
        <v>249.60000000000005</v>
      </c>
      <c r="BZ2148" s="13">
        <v>550.9</v>
      </c>
      <c r="CA2148" s="13">
        <v>-19.200000000000045</v>
      </c>
      <c r="CB2148" s="13">
        <v>-896.75999999999988</v>
      </c>
      <c r="CC2148" s="15">
        <v>0.33800000000000002</v>
      </c>
      <c r="CD2148" s="15">
        <v>0.53500000000000003</v>
      </c>
      <c r="CE2148" s="15">
        <v>0.36</v>
      </c>
      <c r="CF2148" s="15">
        <v>0.48900488736664399</v>
      </c>
      <c r="CG2148" s="15">
        <v>0.49090957144801117</v>
      </c>
      <c r="CH2148" s="13">
        <v>148.07999999999998</v>
      </c>
      <c r="CI2148" s="13">
        <v>138.94</v>
      </c>
      <c r="CJ2148" s="13">
        <v>-896.75999999999988</v>
      </c>
      <c r="CK2148" s="12">
        <f t="shared" si="66"/>
        <v>4.4482142857142852</v>
      </c>
      <c r="CL2148" s="36" t="str">
        <f t="shared" si="67"/>
        <v>NA</v>
      </c>
      <c r="CM2148" s="13">
        <v>292.89999999999998</v>
      </c>
      <c r="CN2148" s="13">
        <v>102.1</v>
      </c>
      <c r="CO2148" s="13">
        <v>190.7</v>
      </c>
      <c r="CP2148" s="13">
        <v>5335.2</v>
      </c>
      <c r="CQ2148" s="13">
        <v>248.6</v>
      </c>
      <c r="CR2148" s="13">
        <v>4765.0999999999995</v>
      </c>
      <c r="CS2148" s="13">
        <v>201.6</v>
      </c>
      <c r="CT2148" s="13">
        <v>0</v>
      </c>
      <c r="CU2148" s="13">
        <v>237.2</v>
      </c>
      <c r="CV2148" s="13">
        <v>-19.200000000000045</v>
      </c>
      <c r="CW2148" s="13">
        <v>248.6</v>
      </c>
      <c r="CX2148" s="12">
        <v>0.13018842162752595</v>
      </c>
      <c r="CY2148" s="12">
        <v>0.61905480999028262</v>
      </c>
      <c r="CZ2148" s="15">
        <v>19.167739340305712</v>
      </c>
      <c r="DA2148" s="20"/>
      <c r="DB2148" s="20"/>
    </row>
    <row r="2149" spans="1:106" ht="24">
      <c r="A2149" s="8" t="s">
        <v>3013</v>
      </c>
      <c r="B2149" s="8" t="s">
        <v>3014</v>
      </c>
      <c r="C2149" s="9" t="s">
        <v>7160</v>
      </c>
      <c r="D2149" s="9" t="s">
        <v>7126</v>
      </c>
      <c r="E2149" s="10" t="s">
        <v>7127</v>
      </c>
      <c r="F2149" s="10" t="s">
        <v>7126</v>
      </c>
      <c r="G2149" s="11">
        <v>0.7</v>
      </c>
      <c r="H2149" s="11">
        <v>4.8479729729729728</v>
      </c>
      <c r="I2149" s="12">
        <v>9.0499999999999997E-2</v>
      </c>
      <c r="J2149" s="12">
        <v>0.49524155405405401</v>
      </c>
      <c r="K2149" s="12">
        <v>4.1999999999999996E-2</v>
      </c>
      <c r="L2149" s="12">
        <v>9.8500000000000004E-2</v>
      </c>
      <c r="M2149" s="12">
        <v>6.5019850000000004E-2</v>
      </c>
      <c r="N2149" s="12">
        <v>0.1271396667804878</v>
      </c>
      <c r="O2149" s="12">
        <v>-0.60302598519177852</v>
      </c>
      <c r="P2149" s="12">
        <v>-7.9638210828327616E-2</v>
      </c>
      <c r="Q2149" s="13">
        <v>14.8</v>
      </c>
      <c r="R2149" s="13">
        <v>0</v>
      </c>
      <c r="S2149" s="13">
        <v>87.7</v>
      </c>
      <c r="T2149" s="13">
        <v>87.7</v>
      </c>
      <c r="U2149" s="13">
        <v>102.5</v>
      </c>
      <c r="V2149" s="13">
        <v>2.25</v>
      </c>
      <c r="W2149" s="13">
        <v>100.25</v>
      </c>
      <c r="X2149" s="14">
        <v>2.1951219512195121E-2</v>
      </c>
      <c r="Y2149" s="15">
        <v>0.44298245614035087</v>
      </c>
      <c r="Z2149" s="14">
        <v>0.37176769817719379</v>
      </c>
      <c r="AA2149" s="14">
        <v>0.85560975609756096</v>
      </c>
      <c r="AB2149" s="14">
        <v>0.59176788124156554</v>
      </c>
      <c r="AC2149" s="14">
        <v>5.9256756756756754</v>
      </c>
      <c r="AD2149" s="13">
        <v>0.13</v>
      </c>
      <c r="AE2149" s="15">
        <v>3.7536111111111112</v>
      </c>
      <c r="AF2149" s="14">
        <v>0.22583179581272428</v>
      </c>
      <c r="AG2149" s="14">
        <v>0.76384283877833214</v>
      </c>
      <c r="AH2149" s="15">
        <v>0.48130841121495332</v>
      </c>
      <c r="AI2149" s="5">
        <v>0.512280701754386</v>
      </c>
      <c r="AJ2149" s="15" t="s">
        <v>7128</v>
      </c>
      <c r="AK2149" s="15" t="s">
        <v>7128</v>
      </c>
      <c r="AL2149" s="15" t="s">
        <v>7128</v>
      </c>
      <c r="AM2149" s="15" t="s">
        <v>7128</v>
      </c>
      <c r="AN2149" s="15">
        <v>9.9865047233468299E-2</v>
      </c>
      <c r="AO2149" s="15">
        <v>0.68518518518518512</v>
      </c>
      <c r="AP2149" s="15">
        <v>6.8664383561643838</v>
      </c>
      <c r="AQ2149" s="15">
        <v>6.5522875816993462</v>
      </c>
      <c r="AR2149" s="15">
        <v>0.42906056066766535</v>
      </c>
      <c r="AS2149" s="15">
        <v>4.6412037037037033</v>
      </c>
      <c r="AT2149" s="14" t="s">
        <v>7128</v>
      </c>
      <c r="AU2149" s="14">
        <v>0</v>
      </c>
      <c r="AV2149" s="12" t="s">
        <v>7128</v>
      </c>
      <c r="AW2149" s="12" t="s">
        <v>7128</v>
      </c>
      <c r="AX2149" s="12">
        <v>-0.29299999999999998</v>
      </c>
      <c r="AY2149" s="12">
        <v>-0.22600000000000001</v>
      </c>
      <c r="AZ2149" s="14" t="s">
        <v>7128</v>
      </c>
      <c r="BA2149" s="14" t="s">
        <v>7128</v>
      </c>
      <c r="BB2149" s="14">
        <v>-0.10778443113772454</v>
      </c>
      <c r="BC2149" s="14">
        <v>4.7501455952160182E-2</v>
      </c>
      <c r="BD2149" s="14">
        <v>-0.74999999999999989</v>
      </c>
      <c r="BE2149" s="14">
        <v>0.67592592592592582</v>
      </c>
      <c r="BF2149" s="14">
        <v>0</v>
      </c>
      <c r="BG2149" s="14">
        <v>7.980000000000001E-2</v>
      </c>
      <c r="BH2149" s="13">
        <v>-16.2</v>
      </c>
      <c r="BI2149" s="13">
        <v>-16.2</v>
      </c>
      <c r="BJ2149" s="13">
        <v>14.6</v>
      </c>
      <c r="BK2149" s="13">
        <v>14.6</v>
      </c>
      <c r="BL2149" s="13">
        <v>21.6</v>
      </c>
      <c r="BM2149" s="13">
        <v>21.6</v>
      </c>
      <c r="BN2149" s="13">
        <v>15.3</v>
      </c>
      <c r="BO2149" s="13">
        <v>15.3</v>
      </c>
      <c r="BP2149" s="13">
        <v>14.6</v>
      </c>
      <c r="BQ2149" s="13">
        <v>0</v>
      </c>
      <c r="BR2149" s="13">
        <v>0</v>
      </c>
      <c r="BS2149" s="13">
        <v>-0.51100000000000001</v>
      </c>
      <c r="BT2149" s="14">
        <v>-3.5000000000000003E-2</v>
      </c>
      <c r="BU2149" s="13">
        <v>15.110999999999999</v>
      </c>
      <c r="BV2149" s="13">
        <v>-15.689</v>
      </c>
      <c r="BW2149" s="13">
        <v>-15.689</v>
      </c>
      <c r="BX2149" s="13">
        <v>150.30000000000001</v>
      </c>
      <c r="BY2149" s="13">
        <v>307.35899999999998</v>
      </c>
      <c r="BZ2149" s="13">
        <v>148.19999999999999</v>
      </c>
      <c r="CA2149" s="13">
        <v>233.64999999999998</v>
      </c>
      <c r="CB2149" s="13">
        <v>0</v>
      </c>
      <c r="CC2149" s="15">
        <v>1.1499999999999999</v>
      </c>
      <c r="CD2149" s="15">
        <v>1.76</v>
      </c>
      <c r="CE2149" s="15">
        <v>0.36</v>
      </c>
      <c r="CF2149" s="15" t="s">
        <v>7128</v>
      </c>
      <c r="CG2149" s="15" t="s">
        <v>7128</v>
      </c>
      <c r="CH2149" s="13" t="s">
        <v>7128</v>
      </c>
      <c r="CI2149" s="13" t="s">
        <v>7128</v>
      </c>
      <c r="CJ2149" s="13">
        <v>0</v>
      </c>
      <c r="CK2149" s="12">
        <f t="shared" si="66"/>
        <v>0</v>
      </c>
      <c r="CL2149" s="36">
        <f t="shared" si="67"/>
        <v>9.2445966188743858E-2</v>
      </c>
      <c r="CM2149" s="13" t="s">
        <v>7128</v>
      </c>
      <c r="CN2149" s="13" t="s">
        <v>7128</v>
      </c>
      <c r="CO2149" s="13" t="s">
        <v>7128</v>
      </c>
      <c r="CP2149" s="13" t="s">
        <v>7128</v>
      </c>
      <c r="CQ2149" s="13">
        <v>15.3</v>
      </c>
      <c r="CR2149" s="13">
        <v>100.25</v>
      </c>
      <c r="CS2149" s="13" t="s">
        <v>7128</v>
      </c>
      <c r="CT2149" s="13">
        <v>0</v>
      </c>
      <c r="CU2149" s="13">
        <v>14.6</v>
      </c>
      <c r="CV2149" s="13">
        <v>233.64999999999998</v>
      </c>
      <c r="CW2149" s="13">
        <v>15.3</v>
      </c>
      <c r="CX2149" s="12">
        <v>-0.10778443113772454</v>
      </c>
      <c r="CY2149" s="12">
        <v>4.7501455952160182E-2</v>
      </c>
      <c r="CZ2149" s="15">
        <v>6.5522875816993462</v>
      </c>
      <c r="DA2149" s="20"/>
      <c r="DB2149" s="20"/>
    </row>
    <row r="2150" spans="1:106">
      <c r="A2150" s="8" t="s">
        <v>2921</v>
      </c>
      <c r="B2150" s="8" t="s">
        <v>2922</v>
      </c>
      <c r="C2150" s="9" t="s">
        <v>7141</v>
      </c>
      <c r="D2150" s="9" t="s">
        <v>7126</v>
      </c>
      <c r="E2150" s="10" t="s">
        <v>7127</v>
      </c>
      <c r="F2150" s="10" t="s">
        <v>7126</v>
      </c>
      <c r="G2150" s="11">
        <v>0.73</v>
      </c>
      <c r="H2150" s="11">
        <v>0.73</v>
      </c>
      <c r="I2150" s="12">
        <v>9.0499999999999997E-2</v>
      </c>
      <c r="J2150" s="12">
        <v>0.12256500000000001</v>
      </c>
      <c r="K2150" s="12">
        <v>3.6999999999999998E-2</v>
      </c>
      <c r="L2150" s="12">
        <v>9.35E-2</v>
      </c>
      <c r="M2150" s="12">
        <v>6.1719349999999999E-2</v>
      </c>
      <c r="N2150" s="12">
        <v>0.12256500000000001</v>
      </c>
      <c r="O2150" s="12">
        <v>0.3779961672278338</v>
      </c>
      <c r="P2150" s="12">
        <v>0.20424432075349683</v>
      </c>
      <c r="Q2150" s="13">
        <v>103.7</v>
      </c>
      <c r="R2150" s="13">
        <v>0</v>
      </c>
      <c r="S2150" s="13">
        <v>0</v>
      </c>
      <c r="T2150" s="13">
        <v>0</v>
      </c>
      <c r="U2150" s="13">
        <v>103.7</v>
      </c>
      <c r="V2150" s="13">
        <v>0</v>
      </c>
      <c r="W2150" s="13">
        <v>103.7</v>
      </c>
      <c r="X2150" s="14">
        <v>0</v>
      </c>
      <c r="Y2150" s="15">
        <v>0.15734265734265734</v>
      </c>
      <c r="Z2150" s="14" t="s">
        <v>7128</v>
      </c>
      <c r="AA2150" s="14">
        <v>0</v>
      </c>
      <c r="AB2150" s="14" t="s">
        <v>7128</v>
      </c>
      <c r="AC2150" s="14">
        <v>0</v>
      </c>
      <c r="AD2150" s="13">
        <v>7.25</v>
      </c>
      <c r="AE2150" s="15">
        <v>1.8309722222222222</v>
      </c>
      <c r="AF2150" s="14">
        <v>0.17029386365926402</v>
      </c>
      <c r="AG2150" s="14">
        <v>0.56461224106338737</v>
      </c>
      <c r="AH2150" s="15">
        <v>0.47559808612440191</v>
      </c>
      <c r="AI2150" s="5">
        <v>30.882352941176471</v>
      </c>
      <c r="AJ2150" s="15">
        <v>23.251121076233186</v>
      </c>
      <c r="AK2150" s="15">
        <v>23.251121076233186</v>
      </c>
      <c r="AL2150" s="15">
        <v>20.308123249299722</v>
      </c>
      <c r="AM2150" s="15">
        <v>0.8942738875474302</v>
      </c>
      <c r="AN2150" s="15" t="s">
        <v>7128</v>
      </c>
      <c r="AO2150" s="15">
        <v>4.2674897119341564</v>
      </c>
      <c r="AP2150" s="15">
        <v>16.460317460317462</v>
      </c>
      <c r="AQ2150" s="15">
        <v>15.11661807580175</v>
      </c>
      <c r="AR2150" s="15" t="s">
        <v>7128</v>
      </c>
      <c r="AS2150" s="15">
        <v>4.2674897119341564</v>
      </c>
      <c r="AT2150" s="14">
        <v>0.23085201793721974</v>
      </c>
      <c r="AU2150" s="14">
        <v>9.9286403085824503E-3</v>
      </c>
      <c r="AV2150" s="12">
        <v>0.45600000000000002</v>
      </c>
      <c r="AW2150" s="12">
        <v>0.53299999999999992</v>
      </c>
      <c r="AX2150" s="12">
        <v>0.14199999999999999</v>
      </c>
      <c r="AY2150" s="12">
        <v>0.19800000000000001</v>
      </c>
      <c r="AZ2150" s="14">
        <v>0.26</v>
      </c>
      <c r="BA2150" s="14">
        <v>0.115</v>
      </c>
      <c r="BB2150" s="14">
        <v>0.50056116722783384</v>
      </c>
      <c r="BC2150" s="14">
        <v>0.32680932075349683</v>
      </c>
      <c r="BD2150" s="14">
        <v>0.18353909465020576</v>
      </c>
      <c r="BE2150" s="14">
        <v>0.25925925925925924</v>
      </c>
      <c r="BF2150" s="14">
        <v>0.29652996845425866</v>
      </c>
      <c r="BG2150" s="14">
        <v>7.4900000000000008E-2</v>
      </c>
      <c r="BH2150" s="13">
        <v>4.46</v>
      </c>
      <c r="BI2150" s="13">
        <v>4.46</v>
      </c>
      <c r="BJ2150" s="13">
        <v>6.3</v>
      </c>
      <c r="BK2150" s="13">
        <v>6.3</v>
      </c>
      <c r="BL2150" s="13">
        <v>24.3</v>
      </c>
      <c r="BM2150" s="13">
        <v>24.3</v>
      </c>
      <c r="BN2150" s="13">
        <v>6.86</v>
      </c>
      <c r="BO2150" s="13">
        <v>6.86</v>
      </c>
      <c r="BP2150" s="13">
        <v>4.4318611987381704</v>
      </c>
      <c r="BQ2150" s="13">
        <v>0</v>
      </c>
      <c r="BR2150" s="13">
        <v>0</v>
      </c>
      <c r="BS2150" s="13">
        <v>-0.76900000000000002</v>
      </c>
      <c r="BT2150" s="14">
        <v>-0.1735162645028116</v>
      </c>
      <c r="BU2150" s="13">
        <v>5.2008611987381705</v>
      </c>
      <c r="BV2150" s="13">
        <v>5.2290000000000001</v>
      </c>
      <c r="BW2150" s="13">
        <v>5.2290000000000001</v>
      </c>
      <c r="BX2150" s="13">
        <v>8.91</v>
      </c>
      <c r="BY2150" s="13">
        <v>13.561</v>
      </c>
      <c r="BZ2150" s="13">
        <v>0</v>
      </c>
      <c r="CA2150" s="13">
        <v>0</v>
      </c>
      <c r="CB2150" s="13">
        <v>-1.0296000000000001</v>
      </c>
      <c r="CC2150" s="15">
        <v>0.64100000000000001</v>
      </c>
      <c r="CD2150" s="15">
        <v>0.69599999999999995</v>
      </c>
      <c r="CE2150" s="15">
        <v>0.36</v>
      </c>
      <c r="CF2150" s="15">
        <v>0.96561337304534589</v>
      </c>
      <c r="CG2150" s="15">
        <v>1.0528442963220028</v>
      </c>
      <c r="CH2150" s="13">
        <v>1.6105</v>
      </c>
      <c r="CI2150" s="13">
        <v>1.0055999999999998</v>
      </c>
      <c r="CJ2150" s="13">
        <v>-1.0296000000000001</v>
      </c>
      <c r="CK2150" s="12">
        <f t="shared" si="66"/>
        <v>0.19690189328743546</v>
      </c>
      <c r="CL2150" s="36" t="str">
        <f t="shared" si="67"/>
        <v>NA</v>
      </c>
      <c r="CM2150" s="13">
        <v>6.34</v>
      </c>
      <c r="CN2150" s="13">
        <v>1.88</v>
      </c>
      <c r="CO2150" s="13">
        <v>4.46</v>
      </c>
      <c r="CP2150" s="13">
        <v>103.7</v>
      </c>
      <c r="CQ2150" s="13">
        <v>6.86</v>
      </c>
      <c r="CR2150" s="13">
        <v>103.7</v>
      </c>
      <c r="CS2150" s="13">
        <v>5.2290000000000001</v>
      </c>
      <c r="CT2150" s="13">
        <v>0</v>
      </c>
      <c r="CU2150" s="13">
        <v>6.3</v>
      </c>
      <c r="CV2150" s="13">
        <v>0</v>
      </c>
      <c r="CW2150" s="13">
        <v>6.86</v>
      </c>
      <c r="CX2150" s="12">
        <v>0.50056116722783384</v>
      </c>
      <c r="CY2150" s="12">
        <v>0.32680932075349683</v>
      </c>
      <c r="CZ2150" s="15">
        <v>15.11661807580175</v>
      </c>
      <c r="DA2150" s="20"/>
      <c r="DB2150" s="20"/>
    </row>
    <row r="2151" spans="1:106" ht="24">
      <c r="A2151" s="8" t="s">
        <v>1201</v>
      </c>
      <c r="B2151" s="8" t="s">
        <v>1202</v>
      </c>
      <c r="C2151" s="9" t="s">
        <v>7149</v>
      </c>
      <c r="D2151" s="9" t="s">
        <v>7126</v>
      </c>
      <c r="E2151" s="10" t="s">
        <v>7127</v>
      </c>
      <c r="F2151" s="10" t="s">
        <v>7126</v>
      </c>
      <c r="G2151" s="11">
        <v>0.85</v>
      </c>
      <c r="H2151" s="11">
        <v>4.7883654937570945</v>
      </c>
      <c r="I2151" s="12">
        <v>9.0499999999999997E-2</v>
      </c>
      <c r="J2151" s="12">
        <v>0.48984707718501702</v>
      </c>
      <c r="K2151" s="12">
        <v>3.6999999999999998E-2</v>
      </c>
      <c r="L2151" s="12">
        <v>9.35E-2</v>
      </c>
      <c r="M2151" s="12">
        <v>6.1719349999999999E-2</v>
      </c>
      <c r="N2151" s="12">
        <v>0.1377178443884747</v>
      </c>
      <c r="O2151" s="12" t="s">
        <v>7128</v>
      </c>
      <c r="P2151" s="12" t="s">
        <v>7128</v>
      </c>
      <c r="Q2151" s="13">
        <v>88.1</v>
      </c>
      <c r="R2151" s="13">
        <v>0</v>
      </c>
      <c r="S2151" s="13">
        <v>408.2</v>
      </c>
      <c r="T2151" s="13">
        <v>408.2</v>
      </c>
      <c r="U2151" s="13">
        <v>496.29999999999995</v>
      </c>
      <c r="V2151" s="13">
        <v>3.94</v>
      </c>
      <c r="W2151" s="13">
        <v>492.35999999999996</v>
      </c>
      <c r="X2151" s="14">
        <v>7.9387467257707039E-3</v>
      </c>
      <c r="Y2151" s="15">
        <v>0.86459554513481829</v>
      </c>
      <c r="Z2151" s="14">
        <v>0.86446421008047436</v>
      </c>
      <c r="AA2151" s="14">
        <v>0.82248639935522871</v>
      </c>
      <c r="AB2151" s="14">
        <v>6.3781249999999998</v>
      </c>
      <c r="AC2151" s="14">
        <v>4.6333711691259936</v>
      </c>
      <c r="AD2151" s="13">
        <v>1.03</v>
      </c>
      <c r="AE2151" s="15">
        <v>3.1486388888888892</v>
      </c>
      <c r="AF2151" s="14">
        <v>0.22360679774997896</v>
      </c>
      <c r="AG2151" s="14">
        <v>0.63929183476718987</v>
      </c>
      <c r="AH2151" s="15">
        <v>0.33064516129032262</v>
      </c>
      <c r="AI2151" s="5">
        <v>6.3699825479930194E-2</v>
      </c>
      <c r="AJ2151" s="15" t="s">
        <v>7128</v>
      </c>
      <c r="AK2151" s="15" t="s">
        <v>7128</v>
      </c>
      <c r="AL2151" s="15" t="s">
        <v>7128</v>
      </c>
      <c r="AM2151" s="15" t="s">
        <v>7128</v>
      </c>
      <c r="AN2151" s="15">
        <v>1.3765624999999999</v>
      </c>
      <c r="AO2151" s="15">
        <v>0.48194748358862138</v>
      </c>
      <c r="AP2151" s="15">
        <v>134.8931506849315</v>
      </c>
      <c r="AQ2151" s="15" t="s">
        <v>7128</v>
      </c>
      <c r="AR2151" s="15">
        <v>1.051467133643702</v>
      </c>
      <c r="AS2151" s="15">
        <v>2.6934354485776799</v>
      </c>
      <c r="AT2151" s="14" t="s">
        <v>7128</v>
      </c>
      <c r="AU2151" s="14">
        <v>0</v>
      </c>
      <c r="AV2151" s="12" t="s">
        <v>7128</v>
      </c>
      <c r="AW2151" s="12" t="s">
        <v>7128</v>
      </c>
      <c r="AX2151" s="12">
        <v>-0.152</v>
      </c>
      <c r="AY2151" s="12">
        <v>-3.1800000000000002E-2</v>
      </c>
      <c r="AZ2151" s="14" t="s">
        <v>7128</v>
      </c>
      <c r="BA2151" s="14" t="s">
        <v>7128</v>
      </c>
      <c r="BB2151" s="14" t="s">
        <v>7128</v>
      </c>
      <c r="BC2151" s="14" t="s">
        <v>7128</v>
      </c>
      <c r="BD2151" s="14">
        <v>-0.1148796498905908</v>
      </c>
      <c r="BE2151" s="14">
        <v>1.99671772428884E-2</v>
      </c>
      <c r="BF2151" s="14">
        <v>0</v>
      </c>
      <c r="BG2151" s="14">
        <v>8.9200000000000002E-2</v>
      </c>
      <c r="BH2151" s="13">
        <v>-21</v>
      </c>
      <c r="BI2151" s="13">
        <v>-21</v>
      </c>
      <c r="BJ2151" s="13">
        <v>3.65</v>
      </c>
      <c r="BK2151" s="13">
        <v>3.65</v>
      </c>
      <c r="BL2151" s="13">
        <v>182.8</v>
      </c>
      <c r="BM2151" s="13">
        <v>182.8</v>
      </c>
      <c r="BN2151" s="13">
        <v>0</v>
      </c>
      <c r="BO2151" s="13">
        <v>0</v>
      </c>
      <c r="BP2151" s="13">
        <v>3.65</v>
      </c>
      <c r="BQ2151" s="13">
        <v>0</v>
      </c>
      <c r="BR2151" s="13">
        <v>0</v>
      </c>
      <c r="BS2151" s="13">
        <v>-34.6</v>
      </c>
      <c r="BT2151" s="14">
        <v>-9.4794520547945211</v>
      </c>
      <c r="BU2151" s="13">
        <v>38.25</v>
      </c>
      <c r="BV2151" s="13">
        <v>13.600000000000001</v>
      </c>
      <c r="BW2151" s="13">
        <v>13.600000000000001</v>
      </c>
      <c r="BX2151" s="13">
        <v>0</v>
      </c>
      <c r="BY2151" s="13">
        <v>0</v>
      </c>
      <c r="BZ2151" s="13">
        <v>64</v>
      </c>
      <c r="CA2151" s="13">
        <v>468.26</v>
      </c>
      <c r="CB2151" s="13">
        <v>0</v>
      </c>
      <c r="CC2151" s="15">
        <v>0.95299999999999996</v>
      </c>
      <c r="CD2151" s="15">
        <v>1.5</v>
      </c>
      <c r="CE2151" s="15">
        <v>0.36</v>
      </c>
      <c r="CF2151" s="15" t="s">
        <v>7128</v>
      </c>
      <c r="CG2151" s="15" t="s">
        <v>7128</v>
      </c>
      <c r="CH2151" s="13" t="s">
        <v>7128</v>
      </c>
      <c r="CI2151" s="13" t="s">
        <v>7128</v>
      </c>
      <c r="CJ2151" s="13">
        <v>0</v>
      </c>
      <c r="CK2151" s="12">
        <f t="shared" si="66"/>
        <v>0</v>
      </c>
      <c r="CL2151" s="36">
        <f t="shared" si="67"/>
        <v>0.39038141203604837</v>
      </c>
      <c r="CM2151" s="13" t="s">
        <v>7128</v>
      </c>
      <c r="CN2151" s="13" t="s">
        <v>7128</v>
      </c>
      <c r="CO2151" s="13" t="s">
        <v>7128</v>
      </c>
      <c r="CP2151" s="13" t="s">
        <v>7128</v>
      </c>
      <c r="CQ2151" s="13" t="s">
        <v>7128</v>
      </c>
      <c r="CR2151" s="13" t="s">
        <v>7128</v>
      </c>
      <c r="CS2151" s="13" t="s">
        <v>7128</v>
      </c>
      <c r="CT2151" s="13">
        <v>20.2</v>
      </c>
      <c r="CU2151" s="13">
        <v>-6.6840000000000011</v>
      </c>
      <c r="CV2151" s="13">
        <v>488.46</v>
      </c>
      <c r="CW2151" s="13">
        <v>0</v>
      </c>
      <c r="CX2151" s="12" t="s">
        <v>7128</v>
      </c>
      <c r="CY2151" s="12" t="s">
        <v>7128</v>
      </c>
      <c r="CZ2151" s="15" t="s">
        <v>7128</v>
      </c>
      <c r="DA2151" s="20"/>
      <c r="DB2151" s="20"/>
    </row>
    <row r="2152" spans="1:106">
      <c r="A2152" s="8" t="s">
        <v>3885</v>
      </c>
      <c r="B2152" s="8" t="s">
        <v>3886</v>
      </c>
      <c r="C2152" s="9" t="s">
        <v>7155</v>
      </c>
      <c r="D2152" s="9" t="s">
        <v>7126</v>
      </c>
      <c r="E2152" s="10" t="s">
        <v>7127</v>
      </c>
      <c r="F2152" s="10" t="s">
        <v>7126</v>
      </c>
      <c r="G2152" s="11">
        <v>0.92</v>
      </c>
      <c r="H2152" s="11">
        <v>2.1753271028037382</v>
      </c>
      <c r="I2152" s="12">
        <v>9.0499999999999997E-2</v>
      </c>
      <c r="J2152" s="12">
        <v>0.25336710280373831</v>
      </c>
      <c r="K2152" s="12">
        <v>4.7E-2</v>
      </c>
      <c r="L2152" s="12">
        <v>0.10350000000000001</v>
      </c>
      <c r="M2152" s="12">
        <v>6.8320350000000002E-2</v>
      </c>
      <c r="N2152" s="12">
        <v>0.14658122964426878</v>
      </c>
      <c r="O2152" s="12">
        <v>-0.37924122867786419</v>
      </c>
      <c r="P2152" s="12">
        <v>-0.17167670154825132</v>
      </c>
      <c r="Q2152" s="13">
        <v>1.07</v>
      </c>
      <c r="R2152" s="13">
        <v>0</v>
      </c>
      <c r="S2152" s="13">
        <v>1.46</v>
      </c>
      <c r="T2152" s="13">
        <v>1.46</v>
      </c>
      <c r="U2152" s="13">
        <v>2.5300000000000002</v>
      </c>
      <c r="V2152" s="13">
        <v>0.14399999999999999</v>
      </c>
      <c r="W2152" s="13">
        <v>2.3860000000000001</v>
      </c>
      <c r="X2152" s="14">
        <v>5.6916996047430821E-2</v>
      </c>
      <c r="Y2152" s="15">
        <v>0.16297262059973924</v>
      </c>
      <c r="Z2152" s="14">
        <v>0.55094339622641508</v>
      </c>
      <c r="AA2152" s="14">
        <v>0.57707509881422914</v>
      </c>
      <c r="AB2152" s="14">
        <v>1.2268907563025211</v>
      </c>
      <c r="AC2152" s="14">
        <v>1.3644859813084111</v>
      </c>
      <c r="AD2152" s="13">
        <v>0.13900000000000001</v>
      </c>
      <c r="AE2152" s="15">
        <v>-0.74472222222222229</v>
      </c>
      <c r="AF2152" s="14">
        <v>9.4868329805051374E-2</v>
      </c>
      <c r="AG2152" s="14" t="s">
        <v>7128</v>
      </c>
      <c r="AH2152" s="15">
        <v>0.63446475195822449</v>
      </c>
      <c r="AI2152" s="5" t="s">
        <v>7128</v>
      </c>
      <c r="AJ2152" s="15" t="s">
        <v>7128</v>
      </c>
      <c r="AK2152" s="15" t="s">
        <v>7128</v>
      </c>
      <c r="AL2152" s="15" t="s">
        <v>7128</v>
      </c>
      <c r="AM2152" s="15" t="s">
        <v>7128</v>
      </c>
      <c r="AN2152" s="15">
        <v>0.89915966386554635</v>
      </c>
      <c r="AO2152" s="15">
        <v>0.1467764060356653</v>
      </c>
      <c r="AP2152" s="15" t="s">
        <v>7128</v>
      </c>
      <c r="AQ2152" s="15">
        <v>17.939849624060152</v>
      </c>
      <c r="AR2152" s="15">
        <v>0.95211492418196342</v>
      </c>
      <c r="AS2152" s="15">
        <v>0.32729766803840882</v>
      </c>
      <c r="AT2152" s="14" t="s">
        <v>7128</v>
      </c>
      <c r="AU2152" s="14">
        <v>0</v>
      </c>
      <c r="AV2152" s="12" t="s">
        <v>7128</v>
      </c>
      <c r="AW2152" s="12" t="s">
        <v>7128</v>
      </c>
      <c r="AX2152" s="12">
        <v>-9.3699999999999992E-2</v>
      </c>
      <c r="AY2152" s="12">
        <v>-2.7E-4</v>
      </c>
      <c r="AZ2152" s="14" t="s">
        <v>7128</v>
      </c>
      <c r="BA2152" s="14" t="s">
        <v>7128</v>
      </c>
      <c r="BB2152" s="14">
        <v>-0.12587412587412589</v>
      </c>
      <c r="BC2152" s="14">
        <v>-2.5095471903982546E-2</v>
      </c>
      <c r="BD2152" s="14">
        <v>-2.4691358024691357E-2</v>
      </c>
      <c r="BE2152" s="14">
        <v>-1.262002743484225E-2</v>
      </c>
      <c r="BF2152" s="14">
        <v>0</v>
      </c>
      <c r="BG2152" s="14" t="s">
        <v>7128</v>
      </c>
      <c r="BH2152" s="13">
        <v>-0.18</v>
      </c>
      <c r="BI2152" s="13">
        <v>-0.18</v>
      </c>
      <c r="BJ2152" s="13">
        <v>-9.1999999999999998E-2</v>
      </c>
      <c r="BK2152" s="13">
        <v>-9.1999999999999998E-2</v>
      </c>
      <c r="BL2152" s="13">
        <v>7.29</v>
      </c>
      <c r="BM2152" s="13">
        <v>7.29</v>
      </c>
      <c r="BN2152" s="13">
        <v>0.13300000000000001</v>
      </c>
      <c r="BO2152" s="13">
        <v>0.13300000000000001</v>
      </c>
      <c r="BP2152" s="13">
        <v>-9.1999999999999998E-2</v>
      </c>
      <c r="BQ2152" s="13">
        <v>0</v>
      </c>
      <c r="BR2152" s="13">
        <v>0</v>
      </c>
      <c r="BS2152" s="13">
        <v>-0.22500000000000001</v>
      </c>
      <c r="BT2152" s="14" t="s">
        <v>7128</v>
      </c>
      <c r="BU2152" s="13">
        <v>0.13300000000000001</v>
      </c>
      <c r="BV2152" s="13">
        <v>4.5000000000000012E-2</v>
      </c>
      <c r="BW2152" s="13">
        <v>4.5000000000000012E-2</v>
      </c>
      <c r="BX2152" s="13">
        <v>1.43</v>
      </c>
      <c r="BY2152" s="13">
        <v>3.6659999999999995</v>
      </c>
      <c r="BZ2152" s="13">
        <v>1.19</v>
      </c>
      <c r="CA2152" s="13">
        <v>2.5059999999999998</v>
      </c>
      <c r="CB2152" s="13">
        <v>0</v>
      </c>
      <c r="CC2152" s="15">
        <v>-0.50900000000000001</v>
      </c>
      <c r="CD2152" s="15">
        <v>0.221</v>
      </c>
      <c r="CE2152" s="15">
        <v>0.36</v>
      </c>
      <c r="CF2152" s="15">
        <v>1.1000846176327768</v>
      </c>
      <c r="CG2152" s="15">
        <v>1.5316408790107456</v>
      </c>
      <c r="CH2152" s="13">
        <v>0.1305</v>
      </c>
      <c r="CI2152" s="13">
        <v>-4.4799999999999993E-2</v>
      </c>
      <c r="CJ2152" s="13">
        <v>0</v>
      </c>
      <c r="CK2152" s="12">
        <f t="shared" si="66"/>
        <v>0</v>
      </c>
      <c r="CL2152" s="36">
        <f t="shared" si="67"/>
        <v>2.9090183559457303</v>
      </c>
      <c r="CM2152" s="13" t="s">
        <v>7128</v>
      </c>
      <c r="CN2152" s="13" t="s">
        <v>7128</v>
      </c>
      <c r="CO2152" s="13" t="s">
        <v>7128</v>
      </c>
      <c r="CP2152" s="13" t="s">
        <v>7128</v>
      </c>
      <c r="CQ2152" s="13">
        <v>0.13300000000000001</v>
      </c>
      <c r="CR2152" s="13">
        <v>2.3860000000000001</v>
      </c>
      <c r="CS2152" s="13" t="s">
        <v>7128</v>
      </c>
      <c r="CT2152" s="13">
        <v>0</v>
      </c>
      <c r="CU2152" s="13">
        <v>-9.2200000000000004E-2</v>
      </c>
      <c r="CV2152" s="13">
        <v>2.5059999999999998</v>
      </c>
      <c r="CW2152" s="13">
        <v>0.13300000000000001</v>
      </c>
      <c r="CX2152" s="12">
        <v>-0.12601398601398603</v>
      </c>
      <c r="CY2152" s="12">
        <v>-2.5150027277686858E-2</v>
      </c>
      <c r="CZ2152" s="15">
        <v>17.939849624060152</v>
      </c>
      <c r="DA2152" s="20"/>
      <c r="DB2152" s="20"/>
    </row>
    <row r="2153" spans="1:106">
      <c r="A2153" s="8" t="s">
        <v>1289</v>
      </c>
      <c r="B2153" s="8" t="s">
        <v>1290</v>
      </c>
      <c r="C2153" s="9" t="s">
        <v>7167</v>
      </c>
      <c r="D2153" s="9" t="s">
        <v>7126</v>
      </c>
      <c r="E2153" s="10" t="s">
        <v>7127</v>
      </c>
      <c r="F2153" s="10" t="s">
        <v>7126</v>
      </c>
      <c r="G2153" s="11">
        <v>0.83</v>
      </c>
      <c r="H2153" s="11">
        <v>1.0512265787071611</v>
      </c>
      <c r="I2153" s="12">
        <v>9.0499999999999997E-2</v>
      </c>
      <c r="J2153" s="12">
        <v>0.15163600537299807</v>
      </c>
      <c r="K2153" s="12">
        <v>4.1999999999999996E-2</v>
      </c>
      <c r="L2153" s="12">
        <v>9.8500000000000004E-2</v>
      </c>
      <c r="M2153" s="12">
        <v>6.5019850000000004E-2</v>
      </c>
      <c r="N2153" s="12">
        <v>0.12675034855009609</v>
      </c>
      <c r="O2153" s="12">
        <v>-8.0806936795720694E-2</v>
      </c>
      <c r="P2153" s="12">
        <v>-7.9649169058801872E-2</v>
      </c>
      <c r="Q2153" s="13">
        <v>140.4</v>
      </c>
      <c r="R2153" s="13">
        <v>0</v>
      </c>
      <c r="S2153" s="13">
        <v>56.6</v>
      </c>
      <c r="T2153" s="13">
        <v>56.6</v>
      </c>
      <c r="U2153" s="13">
        <v>197</v>
      </c>
      <c r="V2153" s="13">
        <v>4.07</v>
      </c>
      <c r="W2153" s="13">
        <v>192.93</v>
      </c>
      <c r="X2153" s="14">
        <v>2.0659898477157362E-2</v>
      </c>
      <c r="Y2153" s="15">
        <v>0.69585987261146498</v>
      </c>
      <c r="Z2153" s="14">
        <v>0.28687278256462245</v>
      </c>
      <c r="AA2153" s="14">
        <v>0.28730964467005077</v>
      </c>
      <c r="AB2153" s="14">
        <v>0.40227434257285005</v>
      </c>
      <c r="AC2153" s="14">
        <v>0.40313390313390313</v>
      </c>
      <c r="AD2153" s="13">
        <v>0.89400000000000002</v>
      </c>
      <c r="AE2153" s="15">
        <v>0.89005555555555571</v>
      </c>
      <c r="AF2153" s="14">
        <v>7.0710678118654752E-2</v>
      </c>
      <c r="AG2153" s="14">
        <v>0.7679179643685905</v>
      </c>
      <c r="AH2153" s="15">
        <v>0.41943734015345274</v>
      </c>
      <c r="AI2153" s="5">
        <v>3.3937007874015745</v>
      </c>
      <c r="AJ2153" s="15">
        <v>20.289017341040463</v>
      </c>
      <c r="AK2153" s="15">
        <v>20.289017341040463</v>
      </c>
      <c r="AL2153" s="15" t="s">
        <v>7128</v>
      </c>
      <c r="AM2153" s="15" t="s">
        <v>7128</v>
      </c>
      <c r="AN2153" s="15">
        <v>0.99786780383795326</v>
      </c>
      <c r="AO2153" s="15">
        <v>0.83971291866028719</v>
      </c>
      <c r="AP2153" s="15">
        <v>22.381670533642694</v>
      </c>
      <c r="AQ2153" s="15">
        <v>12.776821192052982</v>
      </c>
      <c r="AR2153" s="15">
        <v>1.0320975766329643</v>
      </c>
      <c r="AS2153" s="15">
        <v>1.1538875598086125</v>
      </c>
      <c r="AT2153" s="14">
        <v>0</v>
      </c>
      <c r="AU2153" s="14">
        <v>0</v>
      </c>
      <c r="AV2153" s="12">
        <v>3.8800000000000001E-2</v>
      </c>
      <c r="AW2153" s="12">
        <v>9.0500000000000011E-2</v>
      </c>
      <c r="AX2153" s="12">
        <v>2.4199999999999999E-2</v>
      </c>
      <c r="AY2153" s="12">
        <v>0.127</v>
      </c>
      <c r="AZ2153" s="14" t="s">
        <v>7128</v>
      </c>
      <c r="BA2153" s="14" t="s">
        <v>7128</v>
      </c>
      <c r="BB2153" s="14">
        <v>7.0829068577277374E-2</v>
      </c>
      <c r="BC2153" s="14">
        <v>4.7101179491294221E-2</v>
      </c>
      <c r="BD2153" s="14">
        <v>4.1387559808612445E-2</v>
      </c>
      <c r="BE2153" s="14">
        <v>5.1555023923444972E-2</v>
      </c>
      <c r="BF2153" s="14">
        <v>0.33883495145631065</v>
      </c>
      <c r="BG2153" s="14">
        <v>2.69E-2</v>
      </c>
      <c r="BH2153" s="13">
        <v>6.92</v>
      </c>
      <c r="BI2153" s="13">
        <v>6.92</v>
      </c>
      <c r="BJ2153" s="13">
        <v>8.6199999999999992</v>
      </c>
      <c r="BK2153" s="13">
        <v>8.6199999999999992</v>
      </c>
      <c r="BL2153" s="13">
        <v>167.2</v>
      </c>
      <c r="BM2153" s="13">
        <v>167.2</v>
      </c>
      <c r="BN2153" s="13">
        <v>15.1</v>
      </c>
      <c r="BO2153" s="13">
        <v>15.1</v>
      </c>
      <c r="BP2153" s="13">
        <v>5.6992427184466008</v>
      </c>
      <c r="BQ2153" s="13">
        <v>0</v>
      </c>
      <c r="BR2153" s="13">
        <v>0</v>
      </c>
      <c r="BS2153" s="13">
        <v>-6.01</v>
      </c>
      <c r="BT2153" s="14">
        <v>-1.0545260654626234</v>
      </c>
      <c r="BU2153" s="13">
        <v>11.7092427184466</v>
      </c>
      <c r="BV2153" s="13">
        <v>12.93</v>
      </c>
      <c r="BW2153" s="13">
        <v>12.93</v>
      </c>
      <c r="BX2153" s="13">
        <v>97.7</v>
      </c>
      <c r="BY2153" s="13">
        <v>121</v>
      </c>
      <c r="BZ2153" s="13">
        <v>140.69999999999999</v>
      </c>
      <c r="CA2153" s="13">
        <v>186.92999999999998</v>
      </c>
      <c r="CB2153" s="13">
        <v>0</v>
      </c>
      <c r="CC2153" s="15">
        <v>0.36199999999999999</v>
      </c>
      <c r="CD2153" s="15">
        <v>0.23599999999999999</v>
      </c>
      <c r="CE2153" s="15">
        <v>0.36</v>
      </c>
      <c r="CF2153" s="15">
        <v>1.0680627449520217</v>
      </c>
      <c r="CG2153" s="15">
        <v>1.0952329043598907</v>
      </c>
      <c r="CH2153" s="13">
        <v>12.46</v>
      </c>
      <c r="CI2153" s="13">
        <v>3.8753749999999996</v>
      </c>
      <c r="CJ2153" s="13">
        <v>0</v>
      </c>
      <c r="CK2153" s="12">
        <f t="shared" si="66"/>
        <v>0</v>
      </c>
      <c r="CL2153" s="36">
        <f t="shared" si="67"/>
        <v>0.89445246883860274</v>
      </c>
      <c r="CM2153" s="13">
        <v>20.6</v>
      </c>
      <c r="CN2153" s="13">
        <v>6.98</v>
      </c>
      <c r="CO2153" s="13">
        <v>6.92</v>
      </c>
      <c r="CP2153" s="13">
        <v>140.4</v>
      </c>
      <c r="CQ2153" s="13">
        <v>15.1</v>
      </c>
      <c r="CR2153" s="13">
        <v>192.93</v>
      </c>
      <c r="CS2153" s="13" t="s">
        <v>7128</v>
      </c>
      <c r="CT2153" s="13">
        <v>0</v>
      </c>
      <c r="CU2153" s="13">
        <v>8.6199999999999992</v>
      </c>
      <c r="CV2153" s="13">
        <v>186.92999999999998</v>
      </c>
      <c r="CW2153" s="13">
        <v>15.1</v>
      </c>
      <c r="CX2153" s="12">
        <v>7.0829068577277374E-2</v>
      </c>
      <c r="CY2153" s="12">
        <v>4.7101179491294221E-2</v>
      </c>
      <c r="CZ2153" s="15">
        <v>12.776821192052982</v>
      </c>
      <c r="DA2153" s="20"/>
      <c r="DB2153" s="20"/>
    </row>
    <row r="2154" spans="1:106">
      <c r="A2154" s="8" t="s">
        <v>2755</v>
      </c>
      <c r="B2154" s="8" t="s">
        <v>2756</v>
      </c>
      <c r="C2154" s="9" t="s">
        <v>7132</v>
      </c>
      <c r="D2154" s="9" t="s">
        <v>7126</v>
      </c>
      <c r="E2154" s="10" t="s">
        <v>7127</v>
      </c>
      <c r="F2154" s="10" t="s">
        <v>7126</v>
      </c>
      <c r="G2154" s="11">
        <v>1.07</v>
      </c>
      <c r="H2154" s="11">
        <v>1.1337256044476689</v>
      </c>
      <c r="I2154" s="12">
        <v>9.0499999999999997E-2</v>
      </c>
      <c r="J2154" s="12">
        <v>0.15910216720251402</v>
      </c>
      <c r="K2154" s="12">
        <v>3.2000000000000001E-2</v>
      </c>
      <c r="L2154" s="12">
        <v>8.8499999999999995E-2</v>
      </c>
      <c r="M2154" s="12">
        <v>5.8418850000000001E-2</v>
      </c>
      <c r="N2154" s="12">
        <v>0.15138921033122196</v>
      </c>
      <c r="O2154" s="12">
        <v>-7.8694003937207907E-2</v>
      </c>
      <c r="P2154" s="12">
        <v>-7.5245148243240051E-2</v>
      </c>
      <c r="Q2154" s="13">
        <v>49.3</v>
      </c>
      <c r="R2154" s="13">
        <v>0</v>
      </c>
      <c r="S2154" s="13">
        <v>4.09</v>
      </c>
      <c r="T2154" s="13">
        <v>4.09</v>
      </c>
      <c r="U2154" s="13">
        <v>53.39</v>
      </c>
      <c r="V2154" s="13">
        <v>0.373</v>
      </c>
      <c r="W2154" s="13">
        <v>53.017000000000003</v>
      </c>
      <c r="X2154" s="14">
        <v>6.9863270275332462E-3</v>
      </c>
      <c r="Y2154" s="15">
        <v>8.7792642140468238E-2</v>
      </c>
      <c r="Z2154" s="14">
        <v>0.14157147802007614</v>
      </c>
      <c r="AA2154" s="14">
        <v>7.6606106012361869E-2</v>
      </c>
      <c r="AB2154" s="14">
        <v>0.16491935483870968</v>
      </c>
      <c r="AC2154" s="14">
        <v>8.296146044624747E-2</v>
      </c>
      <c r="AD2154" s="13">
        <v>0.41199999999999998</v>
      </c>
      <c r="AE2154" s="15">
        <v>1.4367222222222222</v>
      </c>
      <c r="AF2154" s="14">
        <v>0.2073644135332772</v>
      </c>
      <c r="AG2154" s="14">
        <v>0.36602230202734282</v>
      </c>
      <c r="AH2154" s="15">
        <v>0.18832891246684352</v>
      </c>
      <c r="AI2154" s="5">
        <v>6.8934240362811794</v>
      </c>
      <c r="AJ2154" s="15">
        <v>25.025380710659899</v>
      </c>
      <c r="AK2154" s="15">
        <v>25.025380710659899</v>
      </c>
      <c r="AL2154" s="15" t="s">
        <v>7128</v>
      </c>
      <c r="AM2154" s="15" t="s">
        <v>7128</v>
      </c>
      <c r="AN2154" s="15">
        <v>1.9879032258064515</v>
      </c>
      <c r="AO2154" s="15">
        <v>1.6883561643835616</v>
      </c>
      <c r="AP2154" s="15">
        <v>17.439802631578949</v>
      </c>
      <c r="AQ2154" s="15">
        <v>10.457001972386587</v>
      </c>
      <c r="AR2154" s="15">
        <v>1.8591366553284008</v>
      </c>
      <c r="AS2154" s="15">
        <v>1.8156506849315071</v>
      </c>
      <c r="AT2154" s="14">
        <v>0.24284263959390862</v>
      </c>
      <c r="AU2154" s="14">
        <v>9.7038539553752547E-3</v>
      </c>
      <c r="AV2154" s="12">
        <v>0.10400000000000001</v>
      </c>
      <c r="AW2154" s="12">
        <v>-0.248</v>
      </c>
      <c r="AX2154" s="12">
        <v>2.9399999999999999E-2</v>
      </c>
      <c r="AY2154" s="12">
        <v>0.08</v>
      </c>
      <c r="AZ2154" s="14" t="s">
        <v>7128</v>
      </c>
      <c r="BA2154" s="14" t="s">
        <v>7128</v>
      </c>
      <c r="BB2154" s="14">
        <v>8.0408163265306115E-2</v>
      </c>
      <c r="BC2154" s="14">
        <v>7.6144062087981912E-2</v>
      </c>
      <c r="BD2154" s="14">
        <v>6.7465753424657535E-2</v>
      </c>
      <c r="BE2154" s="14">
        <v>0.10410958904109589</v>
      </c>
      <c r="BF2154" s="14">
        <v>0.28211678832116788</v>
      </c>
      <c r="BG2154" s="14">
        <v>2.7300000000000001E-2</v>
      </c>
      <c r="BH2154" s="13">
        <v>1.97</v>
      </c>
      <c r="BI2154" s="13">
        <v>1.97</v>
      </c>
      <c r="BJ2154" s="13">
        <v>3.04</v>
      </c>
      <c r="BK2154" s="13">
        <v>3.04</v>
      </c>
      <c r="BL2154" s="13">
        <v>29.2</v>
      </c>
      <c r="BM2154" s="13">
        <v>29.2</v>
      </c>
      <c r="BN2154" s="13">
        <v>5.07</v>
      </c>
      <c r="BO2154" s="13">
        <v>5.07</v>
      </c>
      <c r="BP2154" s="13">
        <v>2.1823649635036495</v>
      </c>
      <c r="BQ2154" s="13">
        <v>0</v>
      </c>
      <c r="BR2154" s="13">
        <v>0</v>
      </c>
      <c r="BS2154" s="13">
        <v>-1.69</v>
      </c>
      <c r="BT2154" s="14">
        <v>-0.77438926497739013</v>
      </c>
      <c r="BU2154" s="13">
        <v>3.8723649635036494</v>
      </c>
      <c r="BV2154" s="13">
        <v>3.66</v>
      </c>
      <c r="BW2154" s="13">
        <v>3.66</v>
      </c>
      <c r="BX2154" s="13">
        <v>24.5</v>
      </c>
      <c r="BY2154" s="13">
        <v>28.661000000000001</v>
      </c>
      <c r="BZ2154" s="13">
        <v>24.8</v>
      </c>
      <c r="CA2154" s="13">
        <v>28.516999999999999</v>
      </c>
      <c r="CB2154" s="13">
        <v>-0.47839999999999999</v>
      </c>
      <c r="CC2154" s="15">
        <v>0.50600000000000001</v>
      </c>
      <c r="CD2154" s="15">
        <v>0.54</v>
      </c>
      <c r="CE2154" s="15">
        <v>0.36</v>
      </c>
      <c r="CF2154" s="15">
        <v>0.76947955528604139</v>
      </c>
      <c r="CG2154" s="15">
        <v>0.53856836537662289</v>
      </c>
      <c r="CH2154" s="13">
        <v>7.0349999999999993</v>
      </c>
      <c r="CI2154" s="13">
        <v>5.3049999999999988</v>
      </c>
      <c r="CJ2154" s="13">
        <v>-0.47839999999999999</v>
      </c>
      <c r="CK2154" s="12">
        <f t="shared" si="66"/>
        <v>0.13071038251366118</v>
      </c>
      <c r="CL2154" s="36">
        <f t="shared" si="67"/>
        <v>1.0239506259424203</v>
      </c>
      <c r="CM2154" s="13">
        <v>2.74</v>
      </c>
      <c r="CN2154" s="13">
        <v>0.77300000000000002</v>
      </c>
      <c r="CO2154" s="13">
        <v>1.97</v>
      </c>
      <c r="CP2154" s="13">
        <v>49.3</v>
      </c>
      <c r="CQ2154" s="13">
        <v>5.07</v>
      </c>
      <c r="CR2154" s="13">
        <v>53.017000000000003</v>
      </c>
      <c r="CS2154" s="13">
        <v>3.66</v>
      </c>
      <c r="CT2154" s="13">
        <v>0</v>
      </c>
      <c r="CU2154" s="13">
        <v>3.04</v>
      </c>
      <c r="CV2154" s="13">
        <v>28.516999999999999</v>
      </c>
      <c r="CW2154" s="13">
        <v>5.07</v>
      </c>
      <c r="CX2154" s="12">
        <v>8.0408163265306115E-2</v>
      </c>
      <c r="CY2154" s="12">
        <v>7.6144062087981912E-2</v>
      </c>
      <c r="CZ2154" s="15">
        <v>10.457001972386587</v>
      </c>
      <c r="DA2154" s="20"/>
      <c r="DB2154" s="20"/>
    </row>
    <row r="2155" spans="1:106">
      <c r="A2155" s="8" t="s">
        <v>6225</v>
      </c>
      <c r="B2155" s="8" t="s">
        <v>6226</v>
      </c>
      <c r="C2155" s="9" t="s">
        <v>7162</v>
      </c>
      <c r="D2155" s="9" t="s">
        <v>7126</v>
      </c>
      <c r="E2155" s="10" t="s">
        <v>7127</v>
      </c>
      <c r="F2155" s="10" t="s">
        <v>7126</v>
      </c>
      <c r="G2155" s="11">
        <v>0.8</v>
      </c>
      <c r="H2155" s="11">
        <v>0.8</v>
      </c>
      <c r="I2155" s="12">
        <v>9.0499999999999997E-2</v>
      </c>
      <c r="J2155" s="12">
        <v>0.12890000000000001</v>
      </c>
      <c r="K2155" s="12">
        <v>4.7E-2</v>
      </c>
      <c r="L2155" s="12">
        <v>0.10350000000000001</v>
      </c>
      <c r="M2155" s="12">
        <v>6.8320350000000002E-2</v>
      </c>
      <c r="N2155" s="12">
        <v>0.12890000000000001</v>
      </c>
      <c r="O2155" s="12">
        <v>-0.12890000000000001</v>
      </c>
      <c r="P2155" s="12">
        <v>-0.12890000000000001</v>
      </c>
      <c r="Q2155" s="13">
        <v>39.4</v>
      </c>
      <c r="R2155" s="13">
        <v>0</v>
      </c>
      <c r="S2155" s="13">
        <v>0</v>
      </c>
      <c r="T2155" s="13">
        <v>0</v>
      </c>
      <c r="U2155" s="13">
        <v>39.4</v>
      </c>
      <c r="V2155" s="13">
        <v>0</v>
      </c>
      <c r="W2155" s="13">
        <v>39.4</v>
      </c>
      <c r="X2155" s="14">
        <v>0</v>
      </c>
      <c r="Y2155" s="15">
        <v>0.16304347826086957</v>
      </c>
      <c r="Z2155" s="14" t="s">
        <v>7128</v>
      </c>
      <c r="AA2155" s="14">
        <v>0</v>
      </c>
      <c r="AB2155" s="14" t="s">
        <v>7128</v>
      </c>
      <c r="AC2155" s="14">
        <v>0</v>
      </c>
      <c r="AD2155" s="13">
        <v>2.85</v>
      </c>
      <c r="AE2155" s="15">
        <v>1.6959722222222224</v>
      </c>
      <c r="AF2155" s="14">
        <v>8.9442719099991588E-2</v>
      </c>
      <c r="AG2155" s="14">
        <v>0.83852549156242107</v>
      </c>
      <c r="AH2155" s="15">
        <v>0.50228310502283113</v>
      </c>
      <c r="AI2155" s="5" t="s">
        <v>7128</v>
      </c>
      <c r="AJ2155" s="15">
        <v>115.88235294117646</v>
      </c>
      <c r="AK2155" s="15" t="s">
        <v>7128</v>
      </c>
      <c r="AL2155" s="15">
        <v>34.337349397590359</v>
      </c>
      <c r="AM2155" s="15" t="s">
        <v>7128</v>
      </c>
      <c r="AN2155" s="15" t="s">
        <v>7128</v>
      </c>
      <c r="AO2155" s="15">
        <v>0.40368852459016397</v>
      </c>
      <c r="AP2155" s="15" t="s">
        <v>7128</v>
      </c>
      <c r="AQ2155" s="15" t="s">
        <v>7128</v>
      </c>
      <c r="AR2155" s="15" t="s">
        <v>7128</v>
      </c>
      <c r="AS2155" s="15">
        <v>0.40368852459016397</v>
      </c>
      <c r="AT2155" s="14" t="s">
        <v>7128</v>
      </c>
      <c r="AU2155" s="14">
        <v>0</v>
      </c>
      <c r="AV2155" s="12" t="s">
        <v>7128</v>
      </c>
      <c r="AW2155" s="12" t="s">
        <v>7128</v>
      </c>
      <c r="AX2155" s="12" t="s">
        <v>7128</v>
      </c>
      <c r="AY2155" s="12" t="s">
        <v>7128</v>
      </c>
      <c r="AZ2155" s="14" t="s">
        <v>7128</v>
      </c>
      <c r="BA2155" s="14">
        <v>0.10300000000000001</v>
      </c>
      <c r="BB2155" s="14">
        <v>0</v>
      </c>
      <c r="BC2155" s="14">
        <v>0</v>
      </c>
      <c r="BD2155" s="14" t="s">
        <v>7128</v>
      </c>
      <c r="BE2155" s="14" t="s">
        <v>7128</v>
      </c>
      <c r="BF2155" s="14">
        <v>0</v>
      </c>
      <c r="BG2155" s="14" t="s">
        <v>7128</v>
      </c>
      <c r="BH2155" s="13">
        <v>0.34</v>
      </c>
      <c r="BI2155" s="13">
        <v>0</v>
      </c>
      <c r="BJ2155" s="13">
        <v>0</v>
      </c>
      <c r="BK2155" s="13">
        <v>0</v>
      </c>
      <c r="BL2155" s="13">
        <v>97.6</v>
      </c>
      <c r="BM2155" s="13">
        <v>0</v>
      </c>
      <c r="BN2155" s="13">
        <v>8</v>
      </c>
      <c r="BO2155" s="13">
        <v>0</v>
      </c>
      <c r="BP2155" s="13">
        <v>0</v>
      </c>
      <c r="BQ2155" s="13">
        <v>0</v>
      </c>
      <c r="BR2155" s="13">
        <v>0</v>
      </c>
      <c r="BS2155" s="13">
        <v>0</v>
      </c>
      <c r="BT2155" s="14" t="s">
        <v>7128</v>
      </c>
      <c r="BU2155" s="13">
        <v>0</v>
      </c>
      <c r="BV2155" s="13">
        <v>0</v>
      </c>
      <c r="BW2155" s="13">
        <v>0</v>
      </c>
      <c r="BX2155" s="13">
        <v>13.7</v>
      </c>
      <c r="BY2155" s="13">
        <v>27.543999999999997</v>
      </c>
      <c r="BZ2155" s="13">
        <v>0</v>
      </c>
      <c r="CA2155" s="13">
        <v>0</v>
      </c>
      <c r="CB2155" s="13">
        <v>0</v>
      </c>
      <c r="CC2155" s="15">
        <v>0.5</v>
      </c>
      <c r="CD2155" s="15">
        <v>0.83499999999999996</v>
      </c>
      <c r="CE2155" s="15">
        <v>0.36</v>
      </c>
      <c r="CF2155" s="15">
        <v>0.52620551831764961</v>
      </c>
      <c r="CG2155" s="15">
        <v>0.83267808268649413</v>
      </c>
      <c r="CH2155" s="13">
        <v>3.7728571428571427</v>
      </c>
      <c r="CI2155" s="13">
        <v>1.5548571428571429</v>
      </c>
      <c r="CJ2155" s="13">
        <v>0</v>
      </c>
      <c r="CK2155" s="12">
        <f t="shared" si="66"/>
        <v>0</v>
      </c>
      <c r="CL2155" s="36" t="str">
        <f t="shared" si="67"/>
        <v>NA</v>
      </c>
      <c r="CM2155" s="13" t="s">
        <v>7128</v>
      </c>
      <c r="CN2155" s="13" t="s">
        <v>7128</v>
      </c>
      <c r="CO2155" s="13" t="s">
        <v>7128</v>
      </c>
      <c r="CP2155" s="13" t="s">
        <v>7128</v>
      </c>
      <c r="CQ2155" s="13" t="s">
        <v>7128</v>
      </c>
      <c r="CR2155" s="13" t="s">
        <v>7128</v>
      </c>
      <c r="CS2155" s="13" t="s">
        <v>7128</v>
      </c>
      <c r="CT2155" s="13">
        <v>0</v>
      </c>
      <c r="CU2155" s="13">
        <v>0</v>
      </c>
      <c r="CV2155" s="13">
        <v>0</v>
      </c>
      <c r="CW2155" s="13">
        <v>8</v>
      </c>
      <c r="CX2155" s="12">
        <v>0</v>
      </c>
      <c r="CY2155" s="12">
        <v>0</v>
      </c>
      <c r="CZ2155" s="15">
        <v>4.9249999999999998</v>
      </c>
      <c r="DA2155" s="20"/>
      <c r="DB2155" s="20"/>
    </row>
    <row r="2156" spans="1:106">
      <c r="A2156" s="8" t="s">
        <v>4239</v>
      </c>
      <c r="B2156" s="8" t="s">
        <v>4240</v>
      </c>
      <c r="C2156" s="9" t="s">
        <v>7211</v>
      </c>
      <c r="D2156" s="9" t="s">
        <v>7126</v>
      </c>
      <c r="E2156" s="10" t="s">
        <v>7127</v>
      </c>
      <c r="F2156" s="10" t="s">
        <v>7126</v>
      </c>
      <c r="G2156" s="11">
        <v>0.81</v>
      </c>
      <c r="H2156" s="11">
        <v>1.0948351648351651</v>
      </c>
      <c r="I2156" s="12">
        <v>9.0499999999999997E-2</v>
      </c>
      <c r="J2156" s="12">
        <v>0.15558258241758244</v>
      </c>
      <c r="K2156" s="12">
        <v>4.1999999999999996E-2</v>
      </c>
      <c r="L2156" s="12">
        <v>9.8500000000000004E-2</v>
      </c>
      <c r="M2156" s="12">
        <v>6.5019850000000004E-2</v>
      </c>
      <c r="N2156" s="12">
        <v>0.11818893806451615</v>
      </c>
      <c r="O2156" s="12">
        <v>-0.14516591575091578</v>
      </c>
      <c r="P2156" s="12">
        <v>-8.600644731235832E-2</v>
      </c>
      <c r="Q2156" s="13">
        <v>3.64</v>
      </c>
      <c r="R2156" s="13">
        <v>0</v>
      </c>
      <c r="S2156" s="13">
        <v>2.56</v>
      </c>
      <c r="T2156" s="13">
        <v>2.56</v>
      </c>
      <c r="U2156" s="13">
        <v>6.2</v>
      </c>
      <c r="V2156" s="13">
        <v>0.218</v>
      </c>
      <c r="W2156" s="13">
        <v>5.9820000000000002</v>
      </c>
      <c r="X2156" s="14">
        <v>3.5161290322580641E-2</v>
      </c>
      <c r="Y2156" s="15">
        <v>0.34722222222222221</v>
      </c>
      <c r="Z2156" s="14">
        <v>0.48030018761726079</v>
      </c>
      <c r="AA2156" s="14">
        <v>0.41290322580645161</v>
      </c>
      <c r="AB2156" s="14">
        <v>0.92418772563176899</v>
      </c>
      <c r="AC2156" s="14">
        <v>0.70329670329670324</v>
      </c>
      <c r="AD2156" s="13">
        <v>1.68</v>
      </c>
      <c r="AE2156" s="15">
        <v>0.25844444444444448</v>
      </c>
      <c r="AF2156" s="14">
        <v>4.4721359549995794E-2</v>
      </c>
      <c r="AG2156" s="14">
        <v>0.76808935027117775</v>
      </c>
      <c r="AH2156" s="15">
        <v>0.81911878381860348</v>
      </c>
      <c r="AI2156" s="5">
        <v>0.95255474452554745</v>
      </c>
      <c r="AJ2156" s="15">
        <v>121.33333333333334</v>
      </c>
      <c r="AK2156" s="15">
        <v>121.33333333333334</v>
      </c>
      <c r="AL2156" s="15" t="s">
        <v>7128</v>
      </c>
      <c r="AM2156" s="15" t="s">
        <v>7128</v>
      </c>
      <c r="AN2156" s="15">
        <v>1.3140794223826715</v>
      </c>
      <c r="AO2156" s="15">
        <v>0.82727272727272727</v>
      </c>
      <c r="AP2156" s="15">
        <v>22.919540229885058</v>
      </c>
      <c r="AQ2156" s="15">
        <v>13.657534246575343</v>
      </c>
      <c r="AR2156" s="15">
        <v>1.17018779342723</v>
      </c>
      <c r="AS2156" s="15">
        <v>1.3595454545454544</v>
      </c>
      <c r="AT2156" s="14">
        <v>0.57600000000000007</v>
      </c>
      <c r="AU2156" s="14">
        <v>4.7472527472527471E-3</v>
      </c>
      <c r="AV2156" s="12">
        <v>-0.40600000000000003</v>
      </c>
      <c r="AW2156" s="12">
        <v>-0.26100000000000001</v>
      </c>
      <c r="AX2156" s="12">
        <v>0.184</v>
      </c>
      <c r="AY2156" s="12">
        <v>0.24100000000000002</v>
      </c>
      <c r="AZ2156" s="14" t="s">
        <v>7128</v>
      </c>
      <c r="BA2156" s="14" t="s">
        <v>7128</v>
      </c>
      <c r="BB2156" s="14">
        <v>1.0416666666666666E-2</v>
      </c>
      <c r="BC2156" s="14">
        <v>3.2182490752157823E-2</v>
      </c>
      <c r="BD2156" s="14">
        <v>6.818181818181817E-3</v>
      </c>
      <c r="BE2156" s="14">
        <v>5.9318181818181819E-2</v>
      </c>
      <c r="BF2156" s="14">
        <v>0.5</v>
      </c>
      <c r="BG2156" s="14">
        <v>2.2700000000000001E-2</v>
      </c>
      <c r="BH2156" s="13">
        <v>0.03</v>
      </c>
      <c r="BI2156" s="13">
        <v>0.03</v>
      </c>
      <c r="BJ2156" s="13">
        <v>0.26100000000000001</v>
      </c>
      <c r="BK2156" s="13">
        <v>0.26100000000000001</v>
      </c>
      <c r="BL2156" s="13">
        <v>4.4000000000000004</v>
      </c>
      <c r="BM2156" s="13">
        <v>4.4000000000000004</v>
      </c>
      <c r="BN2156" s="13">
        <v>0.438</v>
      </c>
      <c r="BO2156" s="13">
        <v>0.438</v>
      </c>
      <c r="BP2156" s="13">
        <v>0.1305</v>
      </c>
      <c r="BQ2156" s="13">
        <v>0</v>
      </c>
      <c r="BR2156" s="13">
        <v>0</v>
      </c>
      <c r="BS2156" s="13">
        <v>-0.14399999999999999</v>
      </c>
      <c r="BT2156" s="14">
        <v>-1.103448275862069</v>
      </c>
      <c r="BU2156" s="13">
        <v>0.27449999999999997</v>
      </c>
      <c r="BV2156" s="13">
        <v>0.17399999999999999</v>
      </c>
      <c r="BW2156" s="13">
        <v>0.17399999999999999</v>
      </c>
      <c r="BX2156" s="13">
        <v>2.88</v>
      </c>
      <c r="BY2156" s="13">
        <v>4.0550000000000006</v>
      </c>
      <c r="BZ2156" s="13">
        <v>2.77</v>
      </c>
      <c r="CA2156" s="13">
        <v>5.1120000000000001</v>
      </c>
      <c r="CB2156" s="13">
        <v>-1.728E-2</v>
      </c>
      <c r="CC2156" s="15">
        <v>0.22900000000000001</v>
      </c>
      <c r="CD2156" s="15">
        <v>-0.183</v>
      </c>
      <c r="CE2156" s="15">
        <v>0.36</v>
      </c>
      <c r="CF2156" s="15">
        <v>0.2982535098263524</v>
      </c>
      <c r="CG2156" s="15">
        <v>0.64709699497696638</v>
      </c>
      <c r="CH2156" s="13">
        <v>0.37009999999999998</v>
      </c>
      <c r="CI2156" s="13">
        <v>0.13820000000000002</v>
      </c>
      <c r="CJ2156" s="13">
        <v>-1.728E-2</v>
      </c>
      <c r="CK2156" s="12">
        <f t="shared" si="66"/>
        <v>9.9310344827586217E-2</v>
      </c>
      <c r="CL2156" s="36">
        <f t="shared" si="67"/>
        <v>0.86071987480438195</v>
      </c>
      <c r="CM2156" s="13">
        <v>0.13800000000000001</v>
      </c>
      <c r="CN2156" s="13">
        <v>0.107</v>
      </c>
      <c r="CO2156" s="13">
        <v>0.03</v>
      </c>
      <c r="CP2156" s="13">
        <v>3.64</v>
      </c>
      <c r="CQ2156" s="13">
        <v>0.438</v>
      </c>
      <c r="CR2156" s="13">
        <v>5.9820000000000002</v>
      </c>
      <c r="CS2156" s="13">
        <v>0.17399999999999999</v>
      </c>
      <c r="CT2156" s="13">
        <v>0</v>
      </c>
      <c r="CU2156" s="13">
        <v>0.26100000000000001</v>
      </c>
      <c r="CV2156" s="13">
        <v>5.1120000000000001</v>
      </c>
      <c r="CW2156" s="13">
        <v>0.438</v>
      </c>
      <c r="CX2156" s="12">
        <v>1.0416666666666666E-2</v>
      </c>
      <c r="CY2156" s="12">
        <v>3.2182490752157823E-2</v>
      </c>
      <c r="CZ2156" s="15">
        <v>13.657534246575343</v>
      </c>
      <c r="DA2156" s="20"/>
      <c r="DB2156" s="20"/>
    </row>
    <row r="2157" spans="1:106">
      <c r="A2157" s="8" t="s">
        <v>1015</v>
      </c>
      <c r="B2157" s="8" t="s">
        <v>1016</v>
      </c>
      <c r="C2157" s="9" t="s">
        <v>7145</v>
      </c>
      <c r="D2157" s="9" t="s">
        <v>7126</v>
      </c>
      <c r="E2157" s="10" t="s">
        <v>7127</v>
      </c>
      <c r="F2157" s="10" t="s">
        <v>7126</v>
      </c>
      <c r="G2157" s="11">
        <v>0.89</v>
      </c>
      <c r="H2157" s="11">
        <v>1.0986004203444684</v>
      </c>
      <c r="I2157" s="12">
        <v>9.0499999999999997E-2</v>
      </c>
      <c r="J2157" s="12">
        <v>0.15592333804117439</v>
      </c>
      <c r="K2157" s="12">
        <v>3.6999999999999998E-2</v>
      </c>
      <c r="L2157" s="12">
        <v>9.35E-2</v>
      </c>
      <c r="M2157" s="12">
        <v>6.1719349999999999E-2</v>
      </c>
      <c r="N2157" s="12">
        <v>0.1340622787672878</v>
      </c>
      <c r="O2157" s="12">
        <v>6.9673191242990457E-2</v>
      </c>
      <c r="P2157" s="12">
        <v>4.7420280580818458E-2</v>
      </c>
      <c r="Q2157" s="13">
        <v>585.4</v>
      </c>
      <c r="R2157" s="13">
        <v>0</v>
      </c>
      <c r="S2157" s="13">
        <v>176.9</v>
      </c>
      <c r="T2157" s="13">
        <v>176.9</v>
      </c>
      <c r="U2157" s="13">
        <v>762.3</v>
      </c>
      <c r="V2157" s="13">
        <v>6.83</v>
      </c>
      <c r="W2157" s="13">
        <v>755.46999999999991</v>
      </c>
      <c r="X2157" s="14">
        <v>8.9597271415453247E-3</v>
      </c>
      <c r="Y2157" s="15">
        <v>5.0024402147388972E-2</v>
      </c>
      <c r="Z2157" s="14">
        <v>0.53139080805046568</v>
      </c>
      <c r="AA2157" s="14">
        <v>0.2320608684245048</v>
      </c>
      <c r="AB2157" s="14">
        <v>1.1339743589743589</v>
      </c>
      <c r="AC2157" s="14">
        <v>0.30218653911855142</v>
      </c>
      <c r="AD2157" s="13">
        <v>2.86</v>
      </c>
      <c r="AE2157" s="15">
        <v>2.4693055555555561</v>
      </c>
      <c r="AF2157" s="14">
        <v>0.20493901531919198</v>
      </c>
      <c r="AG2157" s="14">
        <v>0.5745611679484488</v>
      </c>
      <c r="AH2157" s="15">
        <v>0.33905579399141633</v>
      </c>
      <c r="AI2157" s="5">
        <v>19.534883720930232</v>
      </c>
      <c r="AJ2157" s="15">
        <v>18.762820512820511</v>
      </c>
      <c r="AK2157" s="15">
        <v>18.762820512820511</v>
      </c>
      <c r="AL2157" s="15">
        <v>20.87591240875912</v>
      </c>
      <c r="AM2157" s="15">
        <v>0.48233471755322654</v>
      </c>
      <c r="AN2157" s="15">
        <v>3.7525641025641026</v>
      </c>
      <c r="AO2157" s="15">
        <v>2.3652525252525249</v>
      </c>
      <c r="AP2157" s="15">
        <v>17.987380952380949</v>
      </c>
      <c r="AQ2157" s="15">
        <v>15.231249999999998</v>
      </c>
      <c r="AR2157" s="15">
        <v>2.3168951452142177</v>
      </c>
      <c r="AS2157" s="15">
        <v>3.0524040404040402</v>
      </c>
      <c r="AT2157" s="14">
        <v>0.15673076923076923</v>
      </c>
      <c r="AU2157" s="14">
        <v>8.3532627263409633E-3</v>
      </c>
      <c r="AV2157" s="12" t="s">
        <v>7128</v>
      </c>
      <c r="AW2157" s="12" t="s">
        <v>7128</v>
      </c>
      <c r="AX2157" s="12" t="s">
        <v>7128</v>
      </c>
      <c r="AY2157" s="12" t="s">
        <v>7128</v>
      </c>
      <c r="AZ2157" s="14">
        <v>0.38900000000000001</v>
      </c>
      <c r="BA2157" s="14">
        <v>0.315</v>
      </c>
      <c r="BB2157" s="14">
        <v>0.22559652928416485</v>
      </c>
      <c r="BC2157" s="14">
        <v>0.18148255934810625</v>
      </c>
      <c r="BD2157" s="14">
        <v>0.12606060606060607</v>
      </c>
      <c r="BE2157" s="14">
        <v>0.16969696969696971</v>
      </c>
      <c r="BF2157" s="14">
        <v>0.22437810945273629</v>
      </c>
      <c r="BG2157" s="14">
        <v>0.373</v>
      </c>
      <c r="BH2157" s="13">
        <v>31.2</v>
      </c>
      <c r="BI2157" s="13">
        <v>31.2</v>
      </c>
      <c r="BJ2157" s="13">
        <v>42</v>
      </c>
      <c r="BK2157" s="13">
        <v>42</v>
      </c>
      <c r="BL2157" s="13">
        <v>247.5</v>
      </c>
      <c r="BM2157" s="13">
        <v>247.5</v>
      </c>
      <c r="BN2157" s="13">
        <v>49.6</v>
      </c>
      <c r="BO2157" s="13">
        <v>49.6</v>
      </c>
      <c r="BP2157" s="13">
        <v>32.576119402985078</v>
      </c>
      <c r="BQ2157" s="13">
        <v>-124.29999999999998</v>
      </c>
      <c r="BR2157" s="13">
        <v>6.0599999999999987</v>
      </c>
      <c r="BS2157" s="13">
        <v>140.23000000000002</v>
      </c>
      <c r="BT2157" s="14">
        <v>4.4907129112068178</v>
      </c>
      <c r="BU2157" s="13">
        <v>-113.71388059701493</v>
      </c>
      <c r="BV2157" s="13">
        <v>9.2099999999999653</v>
      </c>
      <c r="BW2157" s="13">
        <v>-115.09000000000002</v>
      </c>
      <c r="BX2157" s="13">
        <v>138.30000000000001</v>
      </c>
      <c r="BY2157" s="13">
        <v>179.50000000000003</v>
      </c>
      <c r="BZ2157" s="13">
        <v>156</v>
      </c>
      <c r="CA2157" s="13">
        <v>326.07</v>
      </c>
      <c r="CB2157" s="13">
        <v>-4.8899999999999997</v>
      </c>
      <c r="CC2157" s="15">
        <v>0.78500000000000003</v>
      </c>
      <c r="CD2157" s="15">
        <v>1.1000000000000001</v>
      </c>
      <c r="CE2157" s="15">
        <v>0.36</v>
      </c>
      <c r="CF2157" s="15" t="s">
        <v>7128</v>
      </c>
      <c r="CG2157" s="15" t="s">
        <v>7128</v>
      </c>
      <c r="CH2157" s="13" t="s">
        <v>7128</v>
      </c>
      <c r="CI2157" s="13" t="s">
        <v>7128</v>
      </c>
      <c r="CJ2157" s="13">
        <v>-4.8899999999999997</v>
      </c>
      <c r="CK2157" s="12">
        <f t="shared" si="66"/>
        <v>0.53094462540716814</v>
      </c>
      <c r="CL2157" s="36">
        <f t="shared" si="67"/>
        <v>0.75903947005244277</v>
      </c>
      <c r="CM2157" s="13">
        <v>40.200000000000003</v>
      </c>
      <c r="CN2157" s="13">
        <v>9.02</v>
      </c>
      <c r="CO2157" s="13">
        <v>31.2</v>
      </c>
      <c r="CP2157" s="13">
        <v>585.4</v>
      </c>
      <c r="CQ2157" s="13">
        <v>49.6</v>
      </c>
      <c r="CR2157" s="13">
        <v>755.46999999999991</v>
      </c>
      <c r="CS2157" s="13">
        <v>9.2099999999999653</v>
      </c>
      <c r="CT2157" s="13">
        <v>8.7800000000000003E-2</v>
      </c>
      <c r="CU2157" s="13">
        <v>41.933799999999998</v>
      </c>
      <c r="CV2157" s="13">
        <v>326.15780000000001</v>
      </c>
      <c r="CW2157" s="13">
        <v>49.6</v>
      </c>
      <c r="CX2157" s="12">
        <v>0.22497503392640103</v>
      </c>
      <c r="CY2157" s="12">
        <v>0.1811079217732543</v>
      </c>
      <c r="CZ2157" s="15">
        <v>15.231249999999998</v>
      </c>
      <c r="DA2157" s="20"/>
      <c r="DB2157" s="20"/>
    </row>
    <row r="2158" spans="1:106" ht="24">
      <c r="A2158" s="8" t="s">
        <v>1867</v>
      </c>
      <c r="B2158" s="8" t="s">
        <v>1868</v>
      </c>
      <c r="C2158" s="9" t="s">
        <v>7177</v>
      </c>
      <c r="D2158" s="9" t="s">
        <v>7126</v>
      </c>
      <c r="E2158" s="10" t="s">
        <v>7127</v>
      </c>
      <c r="F2158" s="10" t="s">
        <v>7126</v>
      </c>
      <c r="G2158" s="11">
        <v>0.74</v>
      </c>
      <c r="H2158" s="11">
        <v>2.8297699413264836</v>
      </c>
      <c r="I2158" s="12">
        <v>9.0499999999999997E-2</v>
      </c>
      <c r="J2158" s="12">
        <v>0.31259417969004677</v>
      </c>
      <c r="K2158" s="12">
        <v>3.6999999999999998E-2</v>
      </c>
      <c r="L2158" s="12">
        <v>9.35E-2</v>
      </c>
      <c r="M2158" s="12">
        <v>6.1719349999999999E-2</v>
      </c>
      <c r="N2158" s="12">
        <v>0.1273244620126078</v>
      </c>
      <c r="O2158" s="12">
        <v>-0.52416536516934342</v>
      </c>
      <c r="P2158" s="12">
        <v>-0.10863743473004182</v>
      </c>
      <c r="Q2158" s="13">
        <v>122.7</v>
      </c>
      <c r="R2158" s="13">
        <v>1.0064483794048242</v>
      </c>
      <c r="S2158" s="13">
        <v>345.5</v>
      </c>
      <c r="T2158" s="13">
        <v>346.50644837940484</v>
      </c>
      <c r="U2158" s="13">
        <v>469.20644837940483</v>
      </c>
      <c r="V2158" s="13">
        <v>1.65</v>
      </c>
      <c r="W2158" s="13">
        <v>467.55644837940486</v>
      </c>
      <c r="X2158" s="14">
        <v>3.5165757113930244E-3</v>
      </c>
      <c r="Y2158" s="15">
        <v>0.11661679281816581</v>
      </c>
      <c r="Z2158" s="14">
        <v>0.7220291570357551</v>
      </c>
      <c r="AA2158" s="14">
        <v>0.73849464255277331</v>
      </c>
      <c r="AB2158" s="14">
        <v>2.5974996130390169</v>
      </c>
      <c r="AC2158" s="14">
        <v>2.8240134342249781</v>
      </c>
      <c r="AD2158" s="13">
        <v>0.216</v>
      </c>
      <c r="AE2158" s="15">
        <v>2.1459444444444444</v>
      </c>
      <c r="AF2158" s="14">
        <v>0.13038404810405299</v>
      </c>
      <c r="AG2158" s="14">
        <v>0.6465514855983332</v>
      </c>
      <c r="AH2158" s="15">
        <v>0.26829268292682928</v>
      </c>
      <c r="AI2158" s="5">
        <v>0.2212860310421286</v>
      </c>
      <c r="AJ2158" s="15" t="s">
        <v>7128</v>
      </c>
      <c r="AK2158" s="15" t="s">
        <v>7128</v>
      </c>
      <c r="AL2158" s="15" t="s">
        <v>7128</v>
      </c>
      <c r="AM2158" s="15" t="s">
        <v>7128</v>
      </c>
      <c r="AN2158" s="15">
        <v>0.91979010494752622</v>
      </c>
      <c r="AO2158" s="15">
        <v>1.5571065989847717</v>
      </c>
      <c r="AP2158" s="15">
        <v>46.808490106118022</v>
      </c>
      <c r="AQ2158" s="15">
        <v>12.016356935990872</v>
      </c>
      <c r="AR2158" s="15">
        <v>0.98745502733900037</v>
      </c>
      <c r="AS2158" s="15">
        <v>5.9334574667437163</v>
      </c>
      <c r="AT2158" s="14" t="s">
        <v>7128</v>
      </c>
      <c r="AU2158" s="14">
        <v>0</v>
      </c>
      <c r="AV2158" s="12" t="s">
        <v>7128</v>
      </c>
      <c r="AW2158" s="12" t="s">
        <v>7128</v>
      </c>
      <c r="AX2158" s="12">
        <v>0.253</v>
      </c>
      <c r="AY2158" s="12">
        <v>0.54400000000000004</v>
      </c>
      <c r="AZ2158" s="14" t="s">
        <v>7128</v>
      </c>
      <c r="BA2158" s="14" t="s">
        <v>7128</v>
      </c>
      <c r="BB2158" s="14">
        <v>-0.21157118547929663</v>
      </c>
      <c r="BC2158" s="14">
        <v>1.8687027282565983E-2</v>
      </c>
      <c r="BD2158" s="14">
        <v>-0.4733502538071066</v>
      </c>
      <c r="BE2158" s="14">
        <v>0.126760283301003</v>
      </c>
      <c r="BF2158" s="14">
        <v>0</v>
      </c>
      <c r="BG2158" s="14">
        <v>6.4500000000000002E-2</v>
      </c>
      <c r="BH2158" s="13">
        <v>-37.299999999999997</v>
      </c>
      <c r="BI2158" s="13">
        <v>-37.299999999999997</v>
      </c>
      <c r="BJ2158" s="13">
        <v>9.98</v>
      </c>
      <c r="BK2158" s="13">
        <v>9.9887103241190367</v>
      </c>
      <c r="BL2158" s="13">
        <v>78.8</v>
      </c>
      <c r="BM2158" s="13">
        <v>78.8</v>
      </c>
      <c r="BN2158" s="13">
        <v>38.700000000000003</v>
      </c>
      <c r="BO2158" s="13">
        <v>38.910000000000004</v>
      </c>
      <c r="BP2158" s="13">
        <v>9.9887103241190367</v>
      </c>
      <c r="BQ2158" s="13">
        <v>11</v>
      </c>
      <c r="BR2158" s="13">
        <v>-4.9630000000000001</v>
      </c>
      <c r="BS2158" s="13">
        <v>-19.489999999999998</v>
      </c>
      <c r="BT2158" s="14">
        <v>-2.448063784666481</v>
      </c>
      <c r="BU2158" s="13">
        <v>34.441710324119036</v>
      </c>
      <c r="BV2158" s="13">
        <v>-23.846999999999998</v>
      </c>
      <c r="BW2158" s="13">
        <v>-12.846999999999998</v>
      </c>
      <c r="BX2158" s="13">
        <v>176.3</v>
      </c>
      <c r="BY2158" s="13">
        <v>534.52644837940488</v>
      </c>
      <c r="BZ2158" s="13">
        <v>133.4</v>
      </c>
      <c r="CA2158" s="13">
        <v>473.49644837940491</v>
      </c>
      <c r="CB2158" s="13">
        <v>0</v>
      </c>
      <c r="CC2158" s="15">
        <v>0.56200000000000006</v>
      </c>
      <c r="CD2158" s="15">
        <v>1.2</v>
      </c>
      <c r="CE2158" s="15">
        <v>0.36</v>
      </c>
      <c r="CF2158" s="15" t="s">
        <v>7128</v>
      </c>
      <c r="CG2158" s="15" t="s">
        <v>7128</v>
      </c>
      <c r="CH2158" s="13" t="s">
        <v>7128</v>
      </c>
      <c r="CI2158" s="13" t="s">
        <v>7128</v>
      </c>
      <c r="CJ2158" s="13">
        <v>0</v>
      </c>
      <c r="CK2158" s="12">
        <f t="shared" si="66"/>
        <v>0</v>
      </c>
      <c r="CL2158" s="36">
        <f t="shared" si="67"/>
        <v>0.16642152284288911</v>
      </c>
      <c r="CM2158" s="13" t="s">
        <v>7128</v>
      </c>
      <c r="CN2158" s="13" t="s">
        <v>7128</v>
      </c>
      <c r="CO2158" s="13" t="s">
        <v>7128</v>
      </c>
      <c r="CP2158" s="13" t="s">
        <v>7128</v>
      </c>
      <c r="CQ2158" s="13">
        <v>38.910000000000004</v>
      </c>
      <c r="CR2158" s="13">
        <v>467.55644837940486</v>
      </c>
      <c r="CS2158" s="13" t="s">
        <v>7128</v>
      </c>
      <c r="CT2158" s="13">
        <v>0</v>
      </c>
      <c r="CU2158" s="13">
        <v>9.9887103241190367</v>
      </c>
      <c r="CV2158" s="13">
        <v>473.49644837940491</v>
      </c>
      <c r="CW2158" s="13">
        <v>38.700000000000003</v>
      </c>
      <c r="CX2158" s="12">
        <v>-0.21157118547929663</v>
      </c>
      <c r="CY2158" s="12">
        <v>1.8687027282565983E-2</v>
      </c>
      <c r="CZ2158" s="15">
        <v>12.081561973628032</v>
      </c>
      <c r="DA2158" s="20"/>
      <c r="DB2158" s="20"/>
    </row>
    <row r="2159" spans="1:106">
      <c r="A2159" s="8" t="s">
        <v>969</v>
      </c>
      <c r="B2159" s="8" t="s">
        <v>970</v>
      </c>
      <c r="C2159" s="9" t="s">
        <v>7147</v>
      </c>
      <c r="D2159" s="9" t="s">
        <v>7126</v>
      </c>
      <c r="E2159" s="10" t="s">
        <v>7127</v>
      </c>
      <c r="F2159" s="10" t="s">
        <v>7126</v>
      </c>
      <c r="G2159" s="11">
        <v>0.99</v>
      </c>
      <c r="H2159" s="11">
        <v>1.6276271186440678</v>
      </c>
      <c r="I2159" s="12">
        <v>9.0499999999999997E-2</v>
      </c>
      <c r="J2159" s="12">
        <v>0.20380025423728812</v>
      </c>
      <c r="K2159" s="12">
        <v>4.1999999999999996E-2</v>
      </c>
      <c r="L2159" s="12">
        <v>9.8500000000000004E-2</v>
      </c>
      <c r="M2159" s="12">
        <v>6.5019850000000004E-2</v>
      </c>
      <c r="N2159" s="12">
        <v>0.1494326731958763</v>
      </c>
      <c r="O2159" s="12">
        <v>-0.26714741882926596</v>
      </c>
      <c r="P2159" s="12">
        <v>-0.16551255806390064</v>
      </c>
      <c r="Q2159" s="13">
        <v>94.4</v>
      </c>
      <c r="R2159" s="13">
        <v>0</v>
      </c>
      <c r="S2159" s="13">
        <v>60.8</v>
      </c>
      <c r="T2159" s="13">
        <v>60.8</v>
      </c>
      <c r="U2159" s="13">
        <v>155.19999999999999</v>
      </c>
      <c r="V2159" s="13">
        <v>4.4400000000000004</v>
      </c>
      <c r="W2159" s="13">
        <v>150.76</v>
      </c>
      <c r="X2159" s="14">
        <v>2.8608247422680418E-2</v>
      </c>
      <c r="Y2159" s="15">
        <v>0.11346998535871157</v>
      </c>
      <c r="Z2159" s="14">
        <v>0.48757016840417006</v>
      </c>
      <c r="AA2159" s="14">
        <v>0.39175257731958762</v>
      </c>
      <c r="AB2159" s="14">
        <v>0.95148669796557117</v>
      </c>
      <c r="AC2159" s="14">
        <v>0.64406779661016944</v>
      </c>
      <c r="AD2159" s="13">
        <v>0.46100000000000002</v>
      </c>
      <c r="AE2159" s="15">
        <v>1.6639722222222224</v>
      </c>
      <c r="AF2159" s="14">
        <v>0.13038404810405299</v>
      </c>
      <c r="AG2159" s="14">
        <v>0.76849891882506505</v>
      </c>
      <c r="AH2159" s="15">
        <v>0.30352941176470594</v>
      </c>
      <c r="AI2159" s="5" t="s">
        <v>7128</v>
      </c>
      <c r="AJ2159" s="15" t="s">
        <v>7128</v>
      </c>
      <c r="AK2159" s="15" t="s">
        <v>7128</v>
      </c>
      <c r="AL2159" s="15" t="s">
        <v>7128</v>
      </c>
      <c r="AM2159" s="15" t="s">
        <v>7128</v>
      </c>
      <c r="AN2159" s="15">
        <v>1.4773082942097029</v>
      </c>
      <c r="AO2159" s="15">
        <v>0.35355805243445693</v>
      </c>
      <c r="AP2159" s="15" t="s">
        <v>7128</v>
      </c>
      <c r="AQ2159" s="15">
        <v>30.893442622950818</v>
      </c>
      <c r="AR2159" s="15">
        <v>1.2536171628139032</v>
      </c>
      <c r="AS2159" s="15">
        <v>0.56464419475655425</v>
      </c>
      <c r="AT2159" s="14" t="s">
        <v>7128</v>
      </c>
      <c r="AU2159" s="14">
        <v>3.7499999999999994E-3</v>
      </c>
      <c r="AV2159" s="12" t="s">
        <v>7128</v>
      </c>
      <c r="AW2159" s="12" t="s">
        <v>7128</v>
      </c>
      <c r="AX2159" s="12">
        <v>-0.125</v>
      </c>
      <c r="AY2159" s="12">
        <v>5.9899999999999997E-3</v>
      </c>
      <c r="AZ2159" s="14" t="s">
        <v>7128</v>
      </c>
      <c r="BA2159" s="14" t="s">
        <v>7128</v>
      </c>
      <c r="BB2159" s="14">
        <v>-6.3347164591977867E-2</v>
      </c>
      <c r="BC2159" s="14">
        <v>-1.6079884868024349E-2</v>
      </c>
      <c r="BD2159" s="14">
        <v>-1.7153558052434459E-2</v>
      </c>
      <c r="BE2159" s="14">
        <v>-7.4906367041198503E-3</v>
      </c>
      <c r="BF2159" s="14">
        <v>0</v>
      </c>
      <c r="BG2159" s="14">
        <v>0.36450000000000005</v>
      </c>
      <c r="BH2159" s="13">
        <v>-4.58</v>
      </c>
      <c r="BI2159" s="13">
        <v>-4.58</v>
      </c>
      <c r="BJ2159" s="13">
        <v>-2</v>
      </c>
      <c r="BK2159" s="13">
        <v>-2</v>
      </c>
      <c r="BL2159" s="13">
        <v>267</v>
      </c>
      <c r="BM2159" s="13">
        <v>267</v>
      </c>
      <c r="BN2159" s="13">
        <v>4.88</v>
      </c>
      <c r="BO2159" s="13">
        <v>4.88</v>
      </c>
      <c r="BP2159" s="13">
        <v>-2</v>
      </c>
      <c r="BQ2159" s="13">
        <v>-6.88</v>
      </c>
      <c r="BR2159" s="13">
        <v>1.1869999999999998</v>
      </c>
      <c r="BS2159" s="13">
        <v>-1.1299999999999999</v>
      </c>
      <c r="BT2159" s="14" t="s">
        <v>7128</v>
      </c>
      <c r="BU2159" s="13">
        <v>-2.0569999999999999</v>
      </c>
      <c r="BV2159" s="13">
        <v>2.2429999999999994</v>
      </c>
      <c r="BW2159" s="13">
        <v>-4.6370000000000005</v>
      </c>
      <c r="BX2159" s="13">
        <v>72.3</v>
      </c>
      <c r="BY2159" s="13">
        <v>124.37899999999998</v>
      </c>
      <c r="BZ2159" s="13">
        <v>63.9</v>
      </c>
      <c r="CA2159" s="13">
        <v>120.25999999999999</v>
      </c>
      <c r="CB2159" s="13">
        <v>-0.35399999999999998</v>
      </c>
      <c r="CC2159" s="15">
        <v>0.66800000000000004</v>
      </c>
      <c r="CD2159" s="15">
        <v>0.45900000000000002</v>
      </c>
      <c r="CE2159" s="15">
        <v>0.36</v>
      </c>
      <c r="CF2159" s="15" t="s">
        <v>7128</v>
      </c>
      <c r="CG2159" s="15" t="s">
        <v>7128</v>
      </c>
      <c r="CH2159" s="13" t="s">
        <v>7128</v>
      </c>
      <c r="CI2159" s="13" t="s">
        <v>7128</v>
      </c>
      <c r="CJ2159" s="13">
        <v>-0.35399999999999998</v>
      </c>
      <c r="CK2159" s="12">
        <f t="shared" si="66"/>
        <v>0.15782434239857338</v>
      </c>
      <c r="CL2159" s="36">
        <f t="shared" si="67"/>
        <v>2.2201895892233496</v>
      </c>
      <c r="CM2159" s="13" t="s">
        <v>7128</v>
      </c>
      <c r="CN2159" s="13" t="s">
        <v>7128</v>
      </c>
      <c r="CO2159" s="13" t="s">
        <v>7128</v>
      </c>
      <c r="CP2159" s="13" t="s">
        <v>7128</v>
      </c>
      <c r="CQ2159" s="13">
        <v>4.88</v>
      </c>
      <c r="CR2159" s="13">
        <v>150.76</v>
      </c>
      <c r="CS2159" s="13">
        <v>2.2429999999999994</v>
      </c>
      <c r="CT2159" s="13">
        <v>0.35039999999999999</v>
      </c>
      <c r="CU2159" s="13">
        <v>-1.9512</v>
      </c>
      <c r="CV2159" s="13">
        <v>120.61039999999998</v>
      </c>
      <c r="CW2159" s="13">
        <v>5.0279999999999996</v>
      </c>
      <c r="CX2159" s="12">
        <v>-6.2369925010736356E-2</v>
      </c>
      <c r="CY2159" s="12">
        <v>-1.5643464972973496E-2</v>
      </c>
      <c r="CZ2159" s="15">
        <v>29.984089101034208</v>
      </c>
      <c r="DA2159" s="20"/>
      <c r="DB2159" s="20"/>
    </row>
    <row r="2160" spans="1:106">
      <c r="A2160" s="8" t="s">
        <v>2689</v>
      </c>
      <c r="B2160" s="8" t="s">
        <v>2690</v>
      </c>
      <c r="C2160" s="9" t="s">
        <v>7169</v>
      </c>
      <c r="D2160" s="9" t="s">
        <v>7126</v>
      </c>
      <c r="E2160" s="10" t="s">
        <v>7127</v>
      </c>
      <c r="F2160" s="10" t="s">
        <v>7126</v>
      </c>
      <c r="G2160" s="11">
        <v>0.61</v>
      </c>
      <c r="H2160" s="11">
        <v>1.1576069711538461</v>
      </c>
      <c r="I2160" s="12">
        <v>9.0499999999999997E-2</v>
      </c>
      <c r="J2160" s="12">
        <v>0.16126343088942308</v>
      </c>
      <c r="K2160" s="12">
        <v>3.6999999999999998E-2</v>
      </c>
      <c r="L2160" s="12">
        <v>9.35E-2</v>
      </c>
      <c r="M2160" s="12">
        <v>6.1719349999999999E-2</v>
      </c>
      <c r="N2160" s="12">
        <v>0.10869114860480944</v>
      </c>
      <c r="O2160" s="12">
        <v>-0.13164804627403848</v>
      </c>
      <c r="P2160" s="12">
        <v>-5.7915757094223828E-2</v>
      </c>
      <c r="Q2160" s="13">
        <v>7.8</v>
      </c>
      <c r="R2160" s="13">
        <v>0</v>
      </c>
      <c r="S2160" s="13">
        <v>8.73</v>
      </c>
      <c r="T2160" s="13">
        <v>8.73</v>
      </c>
      <c r="U2160" s="13">
        <v>16.53</v>
      </c>
      <c r="V2160" s="13">
        <v>0.34799999999999998</v>
      </c>
      <c r="W2160" s="13">
        <v>16.182000000000002</v>
      </c>
      <c r="X2160" s="14">
        <v>2.1052631578947364E-2</v>
      </c>
      <c r="Y2160" s="15">
        <v>6.1881188118811881E-2</v>
      </c>
      <c r="Z2160" s="14">
        <v>0.46362187997875737</v>
      </c>
      <c r="AA2160" s="14">
        <v>0.52813067150635207</v>
      </c>
      <c r="AB2160" s="14">
        <v>0.86435643564356446</v>
      </c>
      <c r="AC2160" s="14">
        <v>1.1192307692307693</v>
      </c>
      <c r="AD2160" s="13">
        <v>0.96599999999999997</v>
      </c>
      <c r="AE2160" s="15">
        <v>0.61988888888888893</v>
      </c>
      <c r="AF2160" s="14">
        <v>5.4772255750516613E-2</v>
      </c>
      <c r="AG2160" s="14">
        <v>0.56415423423032107</v>
      </c>
      <c r="AH2160" s="15">
        <v>0.40515222482435603</v>
      </c>
      <c r="AI2160" s="5">
        <v>1.3340683572216097</v>
      </c>
      <c r="AJ2160" s="15">
        <v>25.324675324675326</v>
      </c>
      <c r="AK2160" s="15">
        <v>25.324675324675326</v>
      </c>
      <c r="AL2160" s="15" t="s">
        <v>7128</v>
      </c>
      <c r="AM2160" s="15" t="s">
        <v>7128</v>
      </c>
      <c r="AN2160" s="15">
        <v>0.7722772277227723</v>
      </c>
      <c r="AO2160" s="15">
        <v>0.25161290322580643</v>
      </c>
      <c r="AP2160" s="15">
        <v>13.373553719008267</v>
      </c>
      <c r="AQ2160" s="15">
        <v>7.8936585365853675</v>
      </c>
      <c r="AR2160" s="15">
        <v>0.87555459365869515</v>
      </c>
      <c r="AS2160" s="15">
        <v>0.52200000000000002</v>
      </c>
      <c r="AT2160" s="14">
        <v>0.41974025974025975</v>
      </c>
      <c r="AU2160" s="14">
        <v>1.6574358974358976E-2</v>
      </c>
      <c r="AV2160" s="12">
        <v>-0.49</v>
      </c>
      <c r="AW2160" s="12">
        <v>-0.29100000000000004</v>
      </c>
      <c r="AX2160" s="12">
        <v>6.2100000000000002E-2</v>
      </c>
      <c r="AY2160" s="12">
        <v>7.17E-2</v>
      </c>
      <c r="AZ2160" s="14" t="s">
        <v>7128</v>
      </c>
      <c r="BA2160" s="14" t="s">
        <v>7128</v>
      </c>
      <c r="BB2160" s="14">
        <v>2.9615384615384613E-2</v>
      </c>
      <c r="BC2160" s="14">
        <v>5.0775391510585612E-2</v>
      </c>
      <c r="BD2160" s="14">
        <v>9.9354838709677425E-3</v>
      </c>
      <c r="BE2160" s="14">
        <v>3.9032258064516129E-2</v>
      </c>
      <c r="BF2160" s="14">
        <v>0.19791666666666666</v>
      </c>
      <c r="BG2160" s="14" t="s">
        <v>7128</v>
      </c>
      <c r="BH2160" s="13">
        <v>0.308</v>
      </c>
      <c r="BI2160" s="13">
        <v>0.308</v>
      </c>
      <c r="BJ2160" s="13">
        <v>1.21</v>
      </c>
      <c r="BK2160" s="13">
        <v>1.21</v>
      </c>
      <c r="BL2160" s="13">
        <v>31</v>
      </c>
      <c r="BM2160" s="13">
        <v>31</v>
      </c>
      <c r="BN2160" s="13">
        <v>2.0499999999999998</v>
      </c>
      <c r="BO2160" s="13">
        <v>2.0499999999999998</v>
      </c>
      <c r="BP2160" s="13">
        <v>0.97052083333333339</v>
      </c>
      <c r="BQ2160" s="13">
        <v>0</v>
      </c>
      <c r="BR2160" s="13">
        <v>0</v>
      </c>
      <c r="BS2160" s="13">
        <v>-0.92900000000000005</v>
      </c>
      <c r="BT2160" s="14">
        <v>-0.95721798862294727</v>
      </c>
      <c r="BU2160" s="13">
        <v>1.8995208333333333</v>
      </c>
      <c r="BV2160" s="13">
        <v>1.2370000000000001</v>
      </c>
      <c r="BW2160" s="13">
        <v>1.2370000000000001</v>
      </c>
      <c r="BX2160" s="13">
        <v>10.4</v>
      </c>
      <c r="BY2160" s="13">
        <v>19.114000000000001</v>
      </c>
      <c r="BZ2160" s="13">
        <v>10.1</v>
      </c>
      <c r="CA2160" s="13">
        <v>18.481999999999999</v>
      </c>
      <c r="CB2160" s="13">
        <v>-0.12928000000000001</v>
      </c>
      <c r="CC2160" s="15">
        <v>0.20599999999999999</v>
      </c>
      <c r="CD2160" s="15">
        <v>0.25800000000000001</v>
      </c>
      <c r="CE2160" s="15">
        <v>0.36</v>
      </c>
      <c r="CF2160" s="15">
        <v>0.90025332053095475</v>
      </c>
      <c r="CG2160" s="15">
        <v>1.1779410516452422</v>
      </c>
      <c r="CH2160" s="13">
        <v>1.3268888888888888</v>
      </c>
      <c r="CI2160" s="13">
        <v>1.5836666666666666</v>
      </c>
      <c r="CJ2160" s="13">
        <v>-0.12928000000000001</v>
      </c>
      <c r="CK2160" s="12">
        <f t="shared" si="66"/>
        <v>0.1045109135004042</v>
      </c>
      <c r="CL2160" s="36">
        <f t="shared" si="67"/>
        <v>1.6773076506871551</v>
      </c>
      <c r="CM2160" s="13">
        <v>0.38400000000000001</v>
      </c>
      <c r="CN2160" s="13">
        <v>7.5999999999999998E-2</v>
      </c>
      <c r="CO2160" s="13">
        <v>0.308</v>
      </c>
      <c r="CP2160" s="13">
        <v>7.8</v>
      </c>
      <c r="CQ2160" s="13">
        <v>2.0499999999999998</v>
      </c>
      <c r="CR2160" s="13">
        <v>16.182000000000002</v>
      </c>
      <c r="CS2160" s="13">
        <v>1.2370000000000001</v>
      </c>
      <c r="CT2160" s="13">
        <v>0</v>
      </c>
      <c r="CU2160" s="13">
        <v>1.21</v>
      </c>
      <c r="CV2160" s="13">
        <v>18.481999999999999</v>
      </c>
      <c r="CW2160" s="13">
        <v>2.0499999999999998</v>
      </c>
      <c r="CX2160" s="12">
        <v>2.9615384615384613E-2</v>
      </c>
      <c r="CY2160" s="12">
        <v>5.0775391510585612E-2</v>
      </c>
      <c r="CZ2160" s="15">
        <v>7.8936585365853675</v>
      </c>
      <c r="DA2160" s="20"/>
      <c r="DB2160" s="20"/>
    </row>
    <row r="2161" spans="1:106">
      <c r="A2161" s="8" t="s">
        <v>1931</v>
      </c>
      <c r="B2161" s="8" t="s">
        <v>1932</v>
      </c>
      <c r="C2161" s="9" t="s">
        <v>7145</v>
      </c>
      <c r="D2161" s="9" t="s">
        <v>7126</v>
      </c>
      <c r="E2161" s="10" t="s">
        <v>7127</v>
      </c>
      <c r="F2161" s="10" t="s">
        <v>7126</v>
      </c>
      <c r="G2161" s="11">
        <v>0.89</v>
      </c>
      <c r="H2161" s="11">
        <v>0.89288041214259217</v>
      </c>
      <c r="I2161" s="12">
        <v>9.0499999999999997E-2</v>
      </c>
      <c r="J2161" s="12">
        <v>0.13730567729890458</v>
      </c>
      <c r="K2161" s="12">
        <v>3.2000000000000001E-2</v>
      </c>
      <c r="L2161" s="12">
        <v>8.8499999999999995E-2</v>
      </c>
      <c r="M2161" s="12">
        <v>5.8418850000000001E-2</v>
      </c>
      <c r="N2161" s="12">
        <v>0.13692223456693567</v>
      </c>
      <c r="O2161" s="12">
        <v>0.21858951920764569</v>
      </c>
      <c r="P2161" s="12">
        <v>0.17700164174784108</v>
      </c>
      <c r="Q2161" s="13">
        <v>168.7</v>
      </c>
      <c r="R2161" s="13">
        <v>0</v>
      </c>
      <c r="S2161" s="13">
        <v>0.82399999999999995</v>
      </c>
      <c r="T2161" s="13">
        <v>0.82399999999999995</v>
      </c>
      <c r="U2161" s="13">
        <v>169.524</v>
      </c>
      <c r="V2161" s="13">
        <v>0</v>
      </c>
      <c r="W2161" s="13">
        <v>169.524</v>
      </c>
      <c r="X2161" s="14">
        <v>0</v>
      </c>
      <c r="Y2161" s="15">
        <v>3.7468776019983351E-2</v>
      </c>
      <c r="Z2161" s="14">
        <v>2.9937509082982122E-2</v>
      </c>
      <c r="AA2161" s="14">
        <v>4.8606686958778695E-3</v>
      </c>
      <c r="AB2161" s="14">
        <v>3.0861423220973783E-2</v>
      </c>
      <c r="AC2161" s="14">
        <v>4.8844101956135155E-3</v>
      </c>
      <c r="AD2161" s="13">
        <v>1.4</v>
      </c>
      <c r="AE2161" s="15">
        <v>2.409388888888889</v>
      </c>
      <c r="AF2161" s="14">
        <v>0.3</v>
      </c>
      <c r="AG2161" s="14">
        <v>0.46899999999999997</v>
      </c>
      <c r="AH2161" s="15">
        <v>0.20645161290322583</v>
      </c>
      <c r="AI2161" s="5">
        <v>1883.3333333333335</v>
      </c>
      <c r="AJ2161" s="15">
        <v>19.96449704142012</v>
      </c>
      <c r="AK2161" s="15">
        <v>20.699386503067483</v>
      </c>
      <c r="AL2161" s="15">
        <v>16.867469879518069</v>
      </c>
      <c r="AM2161" s="15">
        <v>1.1216009573831527</v>
      </c>
      <c r="AN2161" s="15">
        <v>6.3183520599250933</v>
      </c>
      <c r="AO2161" s="15">
        <v>2.3430555555555554</v>
      </c>
      <c r="AP2161" s="15">
        <v>15.002123893805308</v>
      </c>
      <c r="AQ2161" s="15">
        <v>14.127000000000001</v>
      </c>
      <c r="AR2161" s="15">
        <v>6.1591338468245889</v>
      </c>
      <c r="AS2161" s="15">
        <v>2.3544999999999998</v>
      </c>
      <c r="AT2161" s="14">
        <v>0</v>
      </c>
      <c r="AU2161" s="14">
        <v>0</v>
      </c>
      <c r="AV2161" s="12" t="s">
        <v>7128</v>
      </c>
      <c r="AW2161" s="12" t="s">
        <v>7128</v>
      </c>
      <c r="AX2161" s="12" t="s">
        <v>7128</v>
      </c>
      <c r="AY2161" s="12" t="s">
        <v>7128</v>
      </c>
      <c r="AZ2161" s="14">
        <v>0.17800000000000002</v>
      </c>
      <c r="BA2161" s="14">
        <v>0.2</v>
      </c>
      <c r="BB2161" s="14">
        <v>0.35589519650655027</v>
      </c>
      <c r="BC2161" s="14">
        <v>0.31392387631477675</v>
      </c>
      <c r="BD2161" s="14">
        <v>0.1147887323943662</v>
      </c>
      <c r="BE2161" s="14">
        <v>0.1591549295774648</v>
      </c>
      <c r="BF2161" s="14">
        <v>0.33739837398373984</v>
      </c>
      <c r="BG2161" s="14">
        <v>7.3499999999999996E-2</v>
      </c>
      <c r="BH2161" s="13">
        <v>8.4499999999999993</v>
      </c>
      <c r="BI2161" s="13">
        <v>8.15</v>
      </c>
      <c r="BJ2161" s="13">
        <v>11.3</v>
      </c>
      <c r="BK2161" s="13">
        <v>11.3</v>
      </c>
      <c r="BL2161" s="13">
        <v>72</v>
      </c>
      <c r="BM2161" s="13">
        <v>71</v>
      </c>
      <c r="BN2161" s="13">
        <v>12.5</v>
      </c>
      <c r="BO2161" s="13">
        <v>12</v>
      </c>
      <c r="BP2161" s="13">
        <v>7.4873983739837406</v>
      </c>
      <c r="BQ2161" s="13">
        <v>0</v>
      </c>
      <c r="BR2161" s="13">
        <v>0</v>
      </c>
      <c r="BS2161" s="13">
        <v>-0.79600000000000004</v>
      </c>
      <c r="BT2161" s="14">
        <v>-0.10631196047559585</v>
      </c>
      <c r="BU2161" s="13">
        <v>8.28339837398374</v>
      </c>
      <c r="BV2161" s="13">
        <v>8.9459999999999997</v>
      </c>
      <c r="BW2161" s="13">
        <v>8.9459999999999997</v>
      </c>
      <c r="BX2161" s="13">
        <v>22.9</v>
      </c>
      <c r="BY2161" s="13">
        <v>23.850999999999999</v>
      </c>
      <c r="BZ2161" s="13">
        <v>26.7</v>
      </c>
      <c r="CA2161" s="13">
        <v>27.524000000000001</v>
      </c>
      <c r="CB2161" s="13">
        <v>0</v>
      </c>
      <c r="CC2161" s="15">
        <v>0.93799999999999994</v>
      </c>
      <c r="CD2161" s="15">
        <v>0.72399999999999998</v>
      </c>
      <c r="CE2161" s="15">
        <v>0.36</v>
      </c>
      <c r="CF2161" s="15" t="s">
        <v>7128</v>
      </c>
      <c r="CG2161" s="15" t="s">
        <v>7128</v>
      </c>
      <c r="CH2161" s="13" t="s">
        <v>7128</v>
      </c>
      <c r="CI2161" s="13" t="s">
        <v>7128</v>
      </c>
      <c r="CJ2161" s="13">
        <v>0</v>
      </c>
      <c r="CK2161" s="12">
        <f t="shared" si="66"/>
        <v>0</v>
      </c>
      <c r="CL2161" s="36">
        <f t="shared" si="67"/>
        <v>2.6158988519110595</v>
      </c>
      <c r="CM2161" s="13">
        <v>12.3</v>
      </c>
      <c r="CN2161" s="13">
        <v>4.1500000000000004</v>
      </c>
      <c r="CO2161" s="13">
        <v>8.15</v>
      </c>
      <c r="CP2161" s="13">
        <v>168.7</v>
      </c>
      <c r="CQ2161" s="13">
        <v>12</v>
      </c>
      <c r="CR2161" s="13">
        <v>169.524</v>
      </c>
      <c r="CS2161" s="13" t="s">
        <v>7128</v>
      </c>
      <c r="CT2161" s="13">
        <v>0</v>
      </c>
      <c r="CU2161" s="13">
        <v>11.3</v>
      </c>
      <c r="CV2161" s="13">
        <v>27.524000000000001</v>
      </c>
      <c r="CW2161" s="13">
        <v>12.5</v>
      </c>
      <c r="CX2161" s="12">
        <v>0.35589519650655027</v>
      </c>
      <c r="CY2161" s="12">
        <v>0.31392387631477675</v>
      </c>
      <c r="CZ2161" s="15">
        <v>13.561920000000001</v>
      </c>
      <c r="DA2161" s="20"/>
      <c r="DB2161" s="20"/>
    </row>
    <row r="2162" spans="1:106">
      <c r="A2162" s="8" t="s">
        <v>139</v>
      </c>
      <c r="B2162" s="8" t="s">
        <v>140</v>
      </c>
      <c r="C2162" s="9" t="s">
        <v>7136</v>
      </c>
      <c r="D2162" s="9" t="s">
        <v>7126</v>
      </c>
      <c r="E2162" s="10" t="s">
        <v>7127</v>
      </c>
      <c r="F2162" s="10" t="s">
        <v>7126</v>
      </c>
      <c r="G2162" s="11">
        <v>0.39</v>
      </c>
      <c r="H2162" s="11">
        <v>0.79199323971351931</v>
      </c>
      <c r="I2162" s="12">
        <v>9.0499999999999997E-2</v>
      </c>
      <c r="J2162" s="12">
        <v>0.12817538819407351</v>
      </c>
      <c r="K2162" s="12">
        <v>3.6999999999999998E-2</v>
      </c>
      <c r="L2162" s="12">
        <v>9.35E-2</v>
      </c>
      <c r="M2162" s="12">
        <v>6.1719349999999999E-2</v>
      </c>
      <c r="N2162" s="12">
        <v>9.0406175881951267E-2</v>
      </c>
      <c r="O2162" s="12">
        <v>-0.10074686790233786</v>
      </c>
      <c r="P2162" s="12">
        <v>-9.0406175881951267E-2</v>
      </c>
      <c r="Q2162" s="13">
        <v>781.1</v>
      </c>
      <c r="R2162" s="13">
        <v>0</v>
      </c>
      <c r="S2162" s="13">
        <v>1028.4000000000001</v>
      </c>
      <c r="T2162" s="13">
        <v>1028.4000000000001</v>
      </c>
      <c r="U2162" s="13">
        <v>1809.5</v>
      </c>
      <c r="V2162" s="13">
        <v>0</v>
      </c>
      <c r="W2162" s="13">
        <v>1809.5</v>
      </c>
      <c r="X2162" s="14">
        <v>0</v>
      </c>
      <c r="Y2162" s="15">
        <v>0.18334475668265934</v>
      </c>
      <c r="Z2162" s="14">
        <v>0.32203920586209056</v>
      </c>
      <c r="AA2162" s="14">
        <v>0.56833379386570881</v>
      </c>
      <c r="AB2162" s="14">
        <v>0.47501154734411088</v>
      </c>
      <c r="AC2162" s="14">
        <v>1.316604788119319</v>
      </c>
      <c r="AD2162" s="13">
        <v>2.68</v>
      </c>
      <c r="AE2162" s="15">
        <v>3.4427777777777782</v>
      </c>
      <c r="AF2162" s="14">
        <v>0.29495762407505249</v>
      </c>
      <c r="AG2162" s="14">
        <v>0.60008620070441721</v>
      </c>
      <c r="AH2162" s="15">
        <v>0.37869062901155331</v>
      </c>
      <c r="AI2162" s="5" t="s">
        <v>7128</v>
      </c>
      <c r="AJ2162" s="15">
        <v>9.8251572327044023</v>
      </c>
      <c r="AK2162" s="15">
        <v>12.742251223491028</v>
      </c>
      <c r="AL2162" s="15">
        <v>4.872727272727273</v>
      </c>
      <c r="AM2162" s="15">
        <v>0.62184539447496212</v>
      </c>
      <c r="AN2162" s="15">
        <v>0.36078521939953812</v>
      </c>
      <c r="AO2162" s="15">
        <v>1.2549807197943446</v>
      </c>
      <c r="AP2162" s="15" t="s">
        <v>7128</v>
      </c>
      <c r="AQ2162" s="15" t="s">
        <v>7128</v>
      </c>
      <c r="AR2162" s="15">
        <v>0.56663743971942127</v>
      </c>
      <c r="AS2162" s="15">
        <v>2.9072943444730077</v>
      </c>
      <c r="AT2162" s="14">
        <v>0</v>
      </c>
      <c r="AU2162" s="14">
        <v>0</v>
      </c>
      <c r="AV2162" s="12">
        <v>-0.308</v>
      </c>
      <c r="AW2162" s="12">
        <v>-0.20600000000000002</v>
      </c>
      <c r="AX2162" s="12">
        <v>-8.9300000000000004E-3</v>
      </c>
      <c r="AY2162" s="12">
        <v>6.45E-3</v>
      </c>
      <c r="AZ2162" s="14">
        <v>0.158</v>
      </c>
      <c r="BA2162" s="14">
        <v>9.5799999999999996E-2</v>
      </c>
      <c r="BB2162" s="14">
        <v>2.7428520291735647E-2</v>
      </c>
      <c r="BC2162" s="14">
        <v>0</v>
      </c>
      <c r="BD2162" s="14">
        <v>0.10250836120401337</v>
      </c>
      <c r="BE2162" s="14">
        <v>0</v>
      </c>
      <c r="BF2162" s="14">
        <v>0.21711366538952748</v>
      </c>
      <c r="BG2162" s="14">
        <v>0.17519999999999999</v>
      </c>
      <c r="BH2162" s="13">
        <v>79.5</v>
      </c>
      <c r="BI2162" s="13">
        <v>61.3</v>
      </c>
      <c r="BJ2162" s="13">
        <v>0</v>
      </c>
      <c r="BK2162" s="13">
        <v>0</v>
      </c>
      <c r="BL2162" s="13">
        <v>622.4</v>
      </c>
      <c r="BM2162" s="13">
        <v>598</v>
      </c>
      <c r="BN2162" s="13">
        <v>0</v>
      </c>
      <c r="BO2162" s="13">
        <v>0</v>
      </c>
      <c r="BP2162" s="13">
        <v>0</v>
      </c>
      <c r="BQ2162" s="13">
        <v>0</v>
      </c>
      <c r="BR2162" s="13">
        <v>0</v>
      </c>
      <c r="BS2162" s="13">
        <v>0</v>
      </c>
      <c r="BT2162" s="14" t="s">
        <v>7128</v>
      </c>
      <c r="BU2162" s="13">
        <v>0</v>
      </c>
      <c r="BV2162" s="13">
        <v>61.3</v>
      </c>
      <c r="BW2162" s="13">
        <v>61.3</v>
      </c>
      <c r="BX2162" s="13">
        <v>2234.9</v>
      </c>
      <c r="BY2162" s="13">
        <v>3543.4</v>
      </c>
      <c r="BZ2162" s="13">
        <v>2165</v>
      </c>
      <c r="CA2162" s="13">
        <v>3193.4</v>
      </c>
      <c r="CB2162" s="13">
        <v>0</v>
      </c>
      <c r="CC2162" s="15">
        <v>1.18</v>
      </c>
      <c r="CD2162" s="15">
        <v>1.36</v>
      </c>
      <c r="CE2162" s="15">
        <v>0.36</v>
      </c>
      <c r="CF2162" s="15" t="s">
        <v>7128</v>
      </c>
      <c r="CG2162" s="15">
        <v>0.31028168971483416</v>
      </c>
      <c r="CH2162" s="13" t="s">
        <v>7128</v>
      </c>
      <c r="CI2162" s="13">
        <v>196.37</v>
      </c>
      <c r="CJ2162" s="13">
        <v>0</v>
      </c>
      <c r="CK2162" s="12">
        <f t="shared" si="66"/>
        <v>0</v>
      </c>
      <c r="CL2162" s="36">
        <f t="shared" si="67"/>
        <v>0.19490198534477357</v>
      </c>
      <c r="CM2162" s="13">
        <v>78.3</v>
      </c>
      <c r="CN2162" s="13">
        <v>17</v>
      </c>
      <c r="CO2162" s="13">
        <v>61.3</v>
      </c>
      <c r="CP2162" s="13">
        <v>781.1</v>
      </c>
      <c r="CQ2162" s="13" t="s">
        <v>7128</v>
      </c>
      <c r="CR2162" s="13" t="s">
        <v>7128</v>
      </c>
      <c r="CS2162" s="13" t="s">
        <v>7128</v>
      </c>
      <c r="CT2162" s="13">
        <v>0</v>
      </c>
      <c r="CU2162" s="13">
        <v>0</v>
      </c>
      <c r="CV2162" s="13">
        <v>3193.4</v>
      </c>
      <c r="CW2162" s="13">
        <v>0</v>
      </c>
      <c r="CX2162" s="12">
        <v>2.7428520291735647E-2</v>
      </c>
      <c r="CY2162" s="12">
        <v>0</v>
      </c>
      <c r="CZ2162" s="15" t="s">
        <v>7128</v>
      </c>
      <c r="DA2162" s="20" t="s">
        <v>7214</v>
      </c>
      <c r="DB2162" s="20"/>
    </row>
    <row r="2163" spans="1:106" ht="24">
      <c r="A2163" s="8" t="s">
        <v>2155</v>
      </c>
      <c r="B2163" s="8" t="s">
        <v>2156</v>
      </c>
      <c r="C2163" s="9" t="s">
        <v>7161</v>
      </c>
      <c r="D2163" s="9" t="s">
        <v>7126</v>
      </c>
      <c r="E2163" s="10" t="s">
        <v>7127</v>
      </c>
      <c r="F2163" s="10" t="s">
        <v>7126</v>
      </c>
      <c r="G2163" s="11">
        <v>0.75</v>
      </c>
      <c r="H2163" s="11">
        <v>0.75</v>
      </c>
      <c r="I2163" s="12">
        <v>9.0499999999999997E-2</v>
      </c>
      <c r="J2163" s="12">
        <v>0.12437499999999999</v>
      </c>
      <c r="K2163" s="12">
        <v>4.1999999999999996E-2</v>
      </c>
      <c r="L2163" s="12">
        <v>9.8500000000000004E-2</v>
      </c>
      <c r="M2163" s="12">
        <v>6.5019850000000004E-2</v>
      </c>
      <c r="N2163" s="12">
        <v>0.12437499999999999</v>
      </c>
      <c r="O2163" s="12">
        <v>0.13643581081081083</v>
      </c>
      <c r="P2163" s="12">
        <v>1.7870910028211645E-2</v>
      </c>
      <c r="Q2163" s="13">
        <v>86</v>
      </c>
      <c r="R2163" s="13">
        <v>0</v>
      </c>
      <c r="S2163" s="13">
        <v>0</v>
      </c>
      <c r="T2163" s="13">
        <v>0</v>
      </c>
      <c r="U2163" s="13">
        <v>86</v>
      </c>
      <c r="V2163" s="13">
        <v>0</v>
      </c>
      <c r="W2163" s="13">
        <v>86</v>
      </c>
      <c r="X2163" s="14">
        <v>0</v>
      </c>
      <c r="Y2163" s="15">
        <v>0.26699029126213591</v>
      </c>
      <c r="Z2163" s="14" t="s">
        <v>7128</v>
      </c>
      <c r="AA2163" s="14">
        <v>0</v>
      </c>
      <c r="AB2163" s="14" t="s">
        <v>7128</v>
      </c>
      <c r="AC2163" s="14">
        <v>0</v>
      </c>
      <c r="AD2163" s="13">
        <v>8.35</v>
      </c>
      <c r="AE2163" s="15">
        <v>2.2674722222222226</v>
      </c>
      <c r="AF2163" s="14">
        <v>0.22360679774997896</v>
      </c>
      <c r="AG2163" s="14">
        <v>0.6775285971824363</v>
      </c>
      <c r="AH2163" s="15">
        <v>0.44494047619047616</v>
      </c>
      <c r="AI2163" s="5">
        <v>5.7894736842105265</v>
      </c>
      <c r="AJ2163" s="15">
        <v>11.139896373056995</v>
      </c>
      <c r="AK2163" s="15">
        <v>11.139896373056995</v>
      </c>
      <c r="AL2163" s="15" t="s">
        <v>7128</v>
      </c>
      <c r="AM2163" s="15" t="s">
        <v>7128</v>
      </c>
      <c r="AN2163" s="15" t="s">
        <v>7128</v>
      </c>
      <c r="AO2163" s="15">
        <v>1.5495495495495495</v>
      </c>
      <c r="AP2163" s="15">
        <v>9.7727272727272716</v>
      </c>
      <c r="AQ2163" s="15">
        <v>7.5438596491228065</v>
      </c>
      <c r="AR2163" s="15" t="s">
        <v>7128</v>
      </c>
      <c r="AS2163" s="15">
        <v>1.5495495495495495</v>
      </c>
      <c r="AT2163" s="14">
        <v>0.17098445595854925</v>
      </c>
      <c r="AU2163" s="14">
        <v>1.5348837209302326E-2</v>
      </c>
      <c r="AV2163" s="12">
        <v>0.154</v>
      </c>
      <c r="AW2163" s="12">
        <v>0.10400000000000001</v>
      </c>
      <c r="AX2163" s="12">
        <v>0.16800000000000001</v>
      </c>
      <c r="AY2163" s="12">
        <v>0.223</v>
      </c>
      <c r="AZ2163" s="14" t="s">
        <v>7128</v>
      </c>
      <c r="BA2163" s="14" t="s">
        <v>7128</v>
      </c>
      <c r="BB2163" s="14">
        <v>0.26081081081081081</v>
      </c>
      <c r="BC2163" s="14">
        <v>0.14224591002821163</v>
      </c>
      <c r="BD2163" s="14">
        <v>0.13909909909909909</v>
      </c>
      <c r="BE2163" s="14">
        <v>0.15855855855855858</v>
      </c>
      <c r="BF2163" s="14">
        <v>0.17820658342792281</v>
      </c>
      <c r="BG2163" s="14">
        <v>0.1249</v>
      </c>
      <c r="BH2163" s="13">
        <v>7.72</v>
      </c>
      <c r="BI2163" s="13">
        <v>7.72</v>
      </c>
      <c r="BJ2163" s="13">
        <v>8.8000000000000007</v>
      </c>
      <c r="BK2163" s="13">
        <v>8.8000000000000007</v>
      </c>
      <c r="BL2163" s="13">
        <v>55.5</v>
      </c>
      <c r="BM2163" s="13">
        <v>55.5</v>
      </c>
      <c r="BN2163" s="13">
        <v>11.4</v>
      </c>
      <c r="BO2163" s="13">
        <v>11.4</v>
      </c>
      <c r="BP2163" s="13">
        <v>7.2317820658342793</v>
      </c>
      <c r="BQ2163" s="13">
        <v>2.1100000000000003</v>
      </c>
      <c r="BR2163" s="13">
        <v>-0.25099999999999989</v>
      </c>
      <c r="BS2163" s="13">
        <v>0.37999999999999989</v>
      </c>
      <c r="BT2163" s="14">
        <v>1.7837926921145154E-2</v>
      </c>
      <c r="BU2163" s="13">
        <v>7.1027820658342797</v>
      </c>
      <c r="BV2163" s="13">
        <v>5.480999999999999</v>
      </c>
      <c r="BW2163" s="13">
        <v>7.5909999999999993</v>
      </c>
      <c r="BX2163" s="13">
        <v>29.6</v>
      </c>
      <c r="BY2163" s="13">
        <v>50.84</v>
      </c>
      <c r="BZ2163" s="13">
        <v>0</v>
      </c>
      <c r="CA2163" s="13">
        <v>0</v>
      </c>
      <c r="CB2163" s="13">
        <v>-1.32</v>
      </c>
      <c r="CC2163" s="15">
        <v>1.01</v>
      </c>
      <c r="CD2163" s="15">
        <v>0.42299999999999999</v>
      </c>
      <c r="CE2163" s="15">
        <v>0.36</v>
      </c>
      <c r="CF2163" s="15">
        <v>0.89914040379200777</v>
      </c>
      <c r="CG2163" s="15">
        <v>1.0674775648218333</v>
      </c>
      <c r="CH2163" s="13">
        <v>5.027222222222222</v>
      </c>
      <c r="CI2163" s="13">
        <v>3.1294444444444447</v>
      </c>
      <c r="CJ2163" s="13">
        <v>-1.32</v>
      </c>
      <c r="CK2163" s="12">
        <f t="shared" si="66"/>
        <v>0.24083196496989606</v>
      </c>
      <c r="CL2163" s="36" t="str">
        <f t="shared" si="67"/>
        <v>NA</v>
      </c>
      <c r="CM2163" s="13">
        <v>8.81</v>
      </c>
      <c r="CN2163" s="13">
        <v>1.57</v>
      </c>
      <c r="CO2163" s="13">
        <v>7.72</v>
      </c>
      <c r="CP2163" s="13">
        <v>86</v>
      </c>
      <c r="CQ2163" s="13">
        <v>11.4</v>
      </c>
      <c r="CR2163" s="13">
        <v>86</v>
      </c>
      <c r="CS2163" s="13">
        <v>5.480999999999999</v>
      </c>
      <c r="CT2163" s="13">
        <v>1.06E-2</v>
      </c>
      <c r="CU2163" s="13">
        <v>8.7792000000000012</v>
      </c>
      <c r="CV2163" s="13">
        <v>1.06E-2</v>
      </c>
      <c r="CW2163" s="13">
        <v>11.4</v>
      </c>
      <c r="CX2163" s="12">
        <v>0.26001499463030125</v>
      </c>
      <c r="CY2163" s="12">
        <v>0.14188011081028701</v>
      </c>
      <c r="CZ2163" s="15">
        <v>7.5438596491228065</v>
      </c>
      <c r="DA2163" s="20"/>
      <c r="DB2163" s="20"/>
    </row>
    <row r="2164" spans="1:106">
      <c r="A2164" s="8" t="s">
        <v>2101</v>
      </c>
      <c r="B2164" s="8" t="s">
        <v>2102</v>
      </c>
      <c r="C2164" s="9" t="s">
        <v>7175</v>
      </c>
      <c r="D2164" s="9" t="s">
        <v>7126</v>
      </c>
      <c r="E2164" s="10" t="s">
        <v>7127</v>
      </c>
      <c r="F2164" s="10" t="s">
        <v>7126</v>
      </c>
      <c r="G2164" s="11">
        <v>0.75</v>
      </c>
      <c r="H2164" s="11">
        <v>0.75029245398528988</v>
      </c>
      <c r="I2164" s="12">
        <v>9.0499999999999997E-2</v>
      </c>
      <c r="J2164" s="12">
        <v>0.12440146708566874</v>
      </c>
      <c r="K2164" s="12">
        <v>3.2000000000000001E-2</v>
      </c>
      <c r="L2164" s="12">
        <v>8.8499999999999995E-2</v>
      </c>
      <c r="M2164" s="12">
        <v>5.8418850000000001E-2</v>
      </c>
      <c r="N2164" s="12">
        <v>0.12437574794212136</v>
      </c>
      <c r="O2164" s="12" t="s">
        <v>7128</v>
      </c>
      <c r="P2164" s="12">
        <v>193.64632425205789</v>
      </c>
      <c r="Q2164" s="13">
        <v>58.9</v>
      </c>
      <c r="R2164" s="13">
        <v>2.296738631143776E-2</v>
      </c>
      <c r="S2164" s="13">
        <v>0</v>
      </c>
      <c r="T2164" s="13">
        <v>2.296738631143776E-2</v>
      </c>
      <c r="U2164" s="13">
        <v>58.922967386311434</v>
      </c>
      <c r="V2164" s="13">
        <v>0</v>
      </c>
      <c r="W2164" s="13">
        <v>58.922967386311434</v>
      </c>
      <c r="X2164" s="14">
        <v>0</v>
      </c>
      <c r="Y2164" s="15">
        <v>1.25979843225084E-2</v>
      </c>
      <c r="Z2164" s="14" t="s">
        <v>7128</v>
      </c>
      <c r="AA2164" s="14">
        <v>3.8978665417270519E-4</v>
      </c>
      <c r="AB2164" s="14" t="s">
        <v>7128</v>
      </c>
      <c r="AC2164" s="14">
        <v>3.8993864705327266E-4</v>
      </c>
      <c r="AD2164" s="13">
        <v>0.33</v>
      </c>
      <c r="AE2164" s="15">
        <v>1.4469166666666666</v>
      </c>
      <c r="AF2164" s="14">
        <v>0.17888543819998318</v>
      </c>
      <c r="AG2164" s="14">
        <v>0.48299068313995452</v>
      </c>
      <c r="AH2164" s="15">
        <v>0.23224043715846993</v>
      </c>
      <c r="AI2164" s="5">
        <v>0.86523437499999989</v>
      </c>
      <c r="AJ2164" s="15">
        <v>224.80916030534351</v>
      </c>
      <c r="AK2164" s="15">
        <v>224.80916030534351</v>
      </c>
      <c r="AL2164" s="15" t="s">
        <v>7128</v>
      </c>
      <c r="AM2164" s="15" t="s">
        <v>7128</v>
      </c>
      <c r="AN2164" s="15" t="s">
        <v>7128</v>
      </c>
      <c r="AO2164" s="15">
        <v>1.0051194539249146</v>
      </c>
      <c r="AP2164" s="15">
        <v>13.239906755768544</v>
      </c>
      <c r="AQ2164" s="15">
        <v>6.0217646792346891</v>
      </c>
      <c r="AR2164" s="15">
        <v>2565.5059999999994</v>
      </c>
      <c r="AS2164" s="15">
        <v>1.005511388844905</v>
      </c>
      <c r="AT2164" s="14">
        <v>6.5648854961832059</v>
      </c>
      <c r="AU2164" s="14">
        <v>2.9202037351443125E-2</v>
      </c>
      <c r="AV2164" s="12">
        <v>-0.58299999999999996</v>
      </c>
      <c r="AW2164" s="12">
        <v>-0.39399999999999996</v>
      </c>
      <c r="AX2164" s="12">
        <v>4.9200000000000001E-2</v>
      </c>
      <c r="AY2164" s="12">
        <v>9.9499999999999991E-2</v>
      </c>
      <c r="AZ2164" s="14" t="s">
        <v>7128</v>
      </c>
      <c r="BA2164" s="14" t="s">
        <v>7128</v>
      </c>
      <c r="BB2164" s="14" t="s">
        <v>7128</v>
      </c>
      <c r="BC2164" s="14">
        <v>193.77070000000001</v>
      </c>
      <c r="BD2164" s="14">
        <v>4.4709897610921501E-3</v>
      </c>
      <c r="BE2164" s="14">
        <v>7.5945503800984859E-2</v>
      </c>
      <c r="BF2164" s="14">
        <v>0</v>
      </c>
      <c r="BG2164" s="14">
        <v>0.11380000000000001</v>
      </c>
      <c r="BH2164" s="13">
        <v>0.26200000000000001</v>
      </c>
      <c r="BI2164" s="13">
        <v>0.26200000000000001</v>
      </c>
      <c r="BJ2164" s="13">
        <v>4.43</v>
      </c>
      <c r="BK2164" s="13">
        <v>4.4504065227377128</v>
      </c>
      <c r="BL2164" s="13">
        <v>58.6</v>
      </c>
      <c r="BM2164" s="13">
        <v>58.6</v>
      </c>
      <c r="BN2164" s="13">
        <v>9.76</v>
      </c>
      <c r="BO2164" s="13">
        <v>9.7850000000000001</v>
      </c>
      <c r="BP2164" s="13">
        <v>4.4504065227377128</v>
      </c>
      <c r="BQ2164" s="13">
        <v>-0.39999999999999858</v>
      </c>
      <c r="BR2164" s="13">
        <v>-0.99199999999999999</v>
      </c>
      <c r="BS2164" s="13">
        <v>-0.95000000000000018</v>
      </c>
      <c r="BT2164" s="14">
        <v>-0.43636463097878059</v>
      </c>
      <c r="BU2164" s="13">
        <v>6.3924065227377129</v>
      </c>
      <c r="BV2164" s="13">
        <v>2.6039999999999988</v>
      </c>
      <c r="BW2164" s="13">
        <v>2.2040000000000002</v>
      </c>
      <c r="BX2164" s="13">
        <v>0</v>
      </c>
      <c r="BY2164" s="13">
        <v>2.296738631143776E-2</v>
      </c>
      <c r="BZ2164" s="13">
        <v>0</v>
      </c>
      <c r="CA2164" s="13">
        <v>2.296738631143776E-2</v>
      </c>
      <c r="CB2164" s="13">
        <v>-1.72</v>
      </c>
      <c r="CC2164" s="15">
        <v>0.57599999999999996</v>
      </c>
      <c r="CD2164" s="15">
        <v>0.40899999999999997</v>
      </c>
      <c r="CE2164" s="15">
        <v>0.36</v>
      </c>
      <c r="CF2164" s="15" t="s">
        <v>7128</v>
      </c>
      <c r="CG2164" s="15" t="s">
        <v>7128</v>
      </c>
      <c r="CH2164" s="13" t="s">
        <v>7128</v>
      </c>
      <c r="CI2164" s="13" t="s">
        <v>7128</v>
      </c>
      <c r="CJ2164" s="13">
        <v>-1.72</v>
      </c>
      <c r="CK2164" s="12">
        <f t="shared" si="66"/>
        <v>0.66052227342549952</v>
      </c>
      <c r="CL2164" s="36">
        <f t="shared" si="67"/>
        <v>2551.444</v>
      </c>
      <c r="CM2164" s="13" t="s">
        <v>7128</v>
      </c>
      <c r="CN2164" s="13" t="s">
        <v>7128</v>
      </c>
      <c r="CO2164" s="13">
        <v>0.26200000000000001</v>
      </c>
      <c r="CP2164" s="13">
        <v>58.9</v>
      </c>
      <c r="CQ2164" s="13">
        <v>9.7850000000000001</v>
      </c>
      <c r="CR2164" s="13">
        <v>58.922967386311434</v>
      </c>
      <c r="CS2164" s="13">
        <v>2.6039999999999988</v>
      </c>
      <c r="CT2164" s="13">
        <v>0</v>
      </c>
      <c r="CU2164" s="13">
        <v>4.4504065227377128</v>
      </c>
      <c r="CV2164" s="13">
        <v>2.296738631143776E-2</v>
      </c>
      <c r="CW2164" s="13">
        <v>9.76</v>
      </c>
      <c r="CX2164" s="12" t="s">
        <v>7128</v>
      </c>
      <c r="CY2164" s="12">
        <v>193.77070000000001</v>
      </c>
      <c r="CZ2164" s="15">
        <v>6.0371892813843688</v>
      </c>
      <c r="DA2164" s="20"/>
      <c r="DB2164" s="20"/>
    </row>
    <row r="2165" spans="1:106">
      <c r="A2165" s="8" t="s">
        <v>4423</v>
      </c>
      <c r="B2165" s="8" t="s">
        <v>4424</v>
      </c>
      <c r="C2165" s="9" t="s">
        <v>7145</v>
      </c>
      <c r="D2165" s="9" t="s">
        <v>7126</v>
      </c>
      <c r="E2165" s="10" t="s">
        <v>7127</v>
      </c>
      <c r="F2165" s="10" t="s">
        <v>7126</v>
      </c>
      <c r="G2165" s="11">
        <v>0.89</v>
      </c>
      <c r="H2165" s="11">
        <v>8.2297137745974958</v>
      </c>
      <c r="I2165" s="12">
        <v>9.0499999999999997E-2</v>
      </c>
      <c r="J2165" s="12">
        <v>0.80128909660107339</v>
      </c>
      <c r="K2165" s="12">
        <v>4.7E-2</v>
      </c>
      <c r="L2165" s="12">
        <v>0.10350000000000001</v>
      </c>
      <c r="M2165" s="12">
        <v>6.8320350000000002E-2</v>
      </c>
      <c r="N2165" s="12">
        <v>0.14758704169084935</v>
      </c>
      <c r="O2165" s="12">
        <v>-1.1060836171490185</v>
      </c>
      <c r="P2165" s="12">
        <v>-0.23241215873849463</v>
      </c>
      <c r="Q2165" s="13">
        <v>0.55900000000000005</v>
      </c>
      <c r="R2165" s="13">
        <v>0</v>
      </c>
      <c r="S2165" s="13">
        <v>4.6100000000000003</v>
      </c>
      <c r="T2165" s="13">
        <v>4.6100000000000003</v>
      </c>
      <c r="U2165" s="13">
        <v>5.1690000000000005</v>
      </c>
      <c r="V2165" s="13">
        <v>0.115</v>
      </c>
      <c r="W2165" s="13">
        <v>5.0540000000000003</v>
      </c>
      <c r="X2165" s="14">
        <v>2.224801702456955E-2</v>
      </c>
      <c r="Y2165" s="15">
        <v>3.3783783783783779E-2</v>
      </c>
      <c r="Z2165" s="14">
        <v>0.54685646500593121</v>
      </c>
      <c r="AA2165" s="14">
        <v>0.89185529115883144</v>
      </c>
      <c r="AB2165" s="14">
        <v>1.2068062827225132</v>
      </c>
      <c r="AC2165" s="14">
        <v>8.246869409660107</v>
      </c>
      <c r="AD2165" s="13">
        <v>3.7999999999999999E-2</v>
      </c>
      <c r="AE2165" s="15">
        <v>0.35461111111111121</v>
      </c>
      <c r="AF2165" s="14">
        <v>0.20493901531919198</v>
      </c>
      <c r="AG2165" s="14" t="s">
        <v>7128</v>
      </c>
      <c r="AH2165" s="15">
        <v>0.27710843373493976</v>
      </c>
      <c r="AI2165" s="5" t="s">
        <v>7128</v>
      </c>
      <c r="AJ2165" s="15" t="s">
        <v>7128</v>
      </c>
      <c r="AK2165" s="15" t="s">
        <v>7128</v>
      </c>
      <c r="AL2165" s="15" t="s">
        <v>7128</v>
      </c>
      <c r="AM2165" s="15" t="s">
        <v>7128</v>
      </c>
      <c r="AN2165" s="15">
        <v>0.14633507853403144</v>
      </c>
      <c r="AO2165" s="15">
        <v>0.17802547770700639</v>
      </c>
      <c r="AP2165" s="15" t="s">
        <v>7128</v>
      </c>
      <c r="AQ2165" s="15" t="s">
        <v>7128</v>
      </c>
      <c r="AR2165" s="15">
        <v>0.60781719783523758</v>
      </c>
      <c r="AS2165" s="15">
        <v>1.6095541401273885</v>
      </c>
      <c r="AT2165" s="14" t="s">
        <v>7128</v>
      </c>
      <c r="AU2165" s="14">
        <v>0</v>
      </c>
      <c r="AV2165" s="12" t="s">
        <v>7128</v>
      </c>
      <c r="AW2165" s="12" t="s">
        <v>7128</v>
      </c>
      <c r="AX2165" s="12">
        <v>-0.441</v>
      </c>
      <c r="AY2165" s="12">
        <v>-0.317</v>
      </c>
      <c r="AZ2165" s="14" t="s">
        <v>7128</v>
      </c>
      <c r="BA2165" s="14" t="s">
        <v>7128</v>
      </c>
      <c r="BB2165" s="14">
        <v>-0.3047945205479452</v>
      </c>
      <c r="BC2165" s="14">
        <v>-8.4825117047645296E-2</v>
      </c>
      <c r="BD2165" s="14">
        <v>-0.56687898089171973</v>
      </c>
      <c r="BE2165" s="14">
        <v>-0.49044585987261147</v>
      </c>
      <c r="BF2165" s="14">
        <v>0</v>
      </c>
      <c r="BG2165" s="14">
        <v>1.4800000000000001E-2</v>
      </c>
      <c r="BH2165" s="13">
        <v>-1.78</v>
      </c>
      <c r="BI2165" s="13">
        <v>-1.78</v>
      </c>
      <c r="BJ2165" s="13">
        <v>-1.54</v>
      </c>
      <c r="BK2165" s="13">
        <v>-1.54</v>
      </c>
      <c r="BL2165" s="13">
        <v>3.14</v>
      </c>
      <c r="BM2165" s="13">
        <v>3.14</v>
      </c>
      <c r="BN2165" s="13">
        <v>-1.32</v>
      </c>
      <c r="BO2165" s="13">
        <v>-1.32</v>
      </c>
      <c r="BP2165" s="13">
        <v>-1.54</v>
      </c>
      <c r="BQ2165" s="13">
        <v>0</v>
      </c>
      <c r="BR2165" s="13">
        <v>0</v>
      </c>
      <c r="BS2165" s="13">
        <v>-0.28599999999999998</v>
      </c>
      <c r="BT2165" s="14" t="s">
        <v>7128</v>
      </c>
      <c r="BU2165" s="13">
        <v>-1.254</v>
      </c>
      <c r="BV2165" s="13">
        <v>-1.494</v>
      </c>
      <c r="BW2165" s="13">
        <v>-1.494</v>
      </c>
      <c r="BX2165" s="13">
        <v>5.84</v>
      </c>
      <c r="BY2165" s="13">
        <v>18.154999999999998</v>
      </c>
      <c r="BZ2165" s="13">
        <v>3.82</v>
      </c>
      <c r="CA2165" s="13">
        <v>8.3149999999999995</v>
      </c>
      <c r="CB2165" s="13">
        <v>0</v>
      </c>
      <c r="CC2165" s="15" t="s">
        <v>7128</v>
      </c>
      <c r="CD2165" s="15">
        <v>-0.30199999999999999</v>
      </c>
      <c r="CE2165" s="15">
        <v>0.36</v>
      </c>
      <c r="CF2165" s="15" t="s">
        <v>7128</v>
      </c>
      <c r="CG2165" s="15" t="s">
        <v>7128</v>
      </c>
      <c r="CH2165" s="13" t="s">
        <v>7128</v>
      </c>
      <c r="CI2165" s="13" t="s">
        <v>7128</v>
      </c>
      <c r="CJ2165" s="13">
        <v>0</v>
      </c>
      <c r="CK2165" s="12">
        <f t="shared" si="66"/>
        <v>0</v>
      </c>
      <c r="CL2165" s="36">
        <f t="shared" si="67"/>
        <v>0.37763078773301267</v>
      </c>
      <c r="CM2165" s="13" t="s">
        <v>7128</v>
      </c>
      <c r="CN2165" s="13" t="s">
        <v>7128</v>
      </c>
      <c r="CO2165" s="13" t="s">
        <v>7128</v>
      </c>
      <c r="CP2165" s="13" t="s">
        <v>7128</v>
      </c>
      <c r="CQ2165" s="13" t="s">
        <v>7128</v>
      </c>
      <c r="CR2165" s="13" t="s">
        <v>7128</v>
      </c>
      <c r="CS2165" s="13" t="s">
        <v>7128</v>
      </c>
      <c r="CT2165" s="13">
        <v>0</v>
      </c>
      <c r="CU2165" s="13">
        <v>-1.54</v>
      </c>
      <c r="CV2165" s="13">
        <v>8.3149999999999995</v>
      </c>
      <c r="CW2165" s="13">
        <v>-1.32</v>
      </c>
      <c r="CX2165" s="12">
        <v>-0.3047945205479452</v>
      </c>
      <c r="CY2165" s="12">
        <v>-8.4825117047645296E-2</v>
      </c>
      <c r="CZ2165" s="15" t="s">
        <v>7128</v>
      </c>
      <c r="DA2165" s="20"/>
      <c r="DB2165" s="20"/>
    </row>
    <row r="2166" spans="1:106">
      <c r="A2166" s="8" t="s">
        <v>3481</v>
      </c>
      <c r="B2166" s="8" t="s">
        <v>3482</v>
      </c>
      <c r="C2166" s="9" t="s">
        <v>7173</v>
      </c>
      <c r="D2166" s="9" t="s">
        <v>7126</v>
      </c>
      <c r="E2166" s="10" t="s">
        <v>7127</v>
      </c>
      <c r="F2166" s="10" t="s">
        <v>7126</v>
      </c>
      <c r="G2166" s="11">
        <v>0.62</v>
      </c>
      <c r="H2166" s="11">
        <v>0.67120704940083142</v>
      </c>
      <c r="I2166" s="12">
        <v>9.0499999999999997E-2</v>
      </c>
      <c r="J2166" s="12">
        <v>0.11724423797077524</v>
      </c>
      <c r="K2166" s="12">
        <v>4.7E-2</v>
      </c>
      <c r="L2166" s="12">
        <v>0.10350000000000001</v>
      </c>
      <c r="M2166" s="12">
        <v>6.8320350000000002E-2</v>
      </c>
      <c r="N2166" s="12">
        <v>0.11188614583886844</v>
      </c>
      <c r="O2166" s="12" t="s">
        <v>7128</v>
      </c>
      <c r="P2166" s="12" t="s">
        <v>7128</v>
      </c>
      <c r="Q2166" s="13">
        <v>52.2</v>
      </c>
      <c r="R2166" s="13">
        <v>0</v>
      </c>
      <c r="S2166" s="13">
        <v>6.42</v>
      </c>
      <c r="T2166" s="13">
        <v>6.42</v>
      </c>
      <c r="U2166" s="13">
        <v>58.620000000000005</v>
      </c>
      <c r="V2166" s="13">
        <v>4.82</v>
      </c>
      <c r="W2166" s="13">
        <v>53.800000000000004</v>
      </c>
      <c r="X2166" s="14">
        <v>8.222449675878539E-2</v>
      </c>
      <c r="Y2166" s="15" t="s">
        <v>7128</v>
      </c>
      <c r="Z2166" s="14">
        <v>0.64328657314629256</v>
      </c>
      <c r="AA2166" s="14">
        <v>0.10951893551688842</v>
      </c>
      <c r="AB2166" s="14">
        <v>1.8033707865168538</v>
      </c>
      <c r="AC2166" s="14">
        <v>0.12298850574712643</v>
      </c>
      <c r="AD2166" s="13">
        <v>9.68</v>
      </c>
      <c r="AE2166" s="15">
        <v>0.34925000000000006</v>
      </c>
      <c r="AF2166" s="14" t="s">
        <v>7128</v>
      </c>
      <c r="AG2166" s="14" t="s">
        <v>7128</v>
      </c>
      <c r="AH2166" s="15">
        <v>0.71549534292972061</v>
      </c>
      <c r="AI2166" s="5">
        <v>5.3526011560693645</v>
      </c>
      <c r="AJ2166" s="15">
        <v>103.36633663366337</v>
      </c>
      <c r="AK2166" s="15">
        <v>103.36633663366337</v>
      </c>
      <c r="AL2166" s="15" t="s">
        <v>7128</v>
      </c>
      <c r="AM2166" s="15" t="s">
        <v>7128</v>
      </c>
      <c r="AN2166" s="15">
        <v>14.662921348314608</v>
      </c>
      <c r="AO2166" s="15">
        <v>4.209677419354839</v>
      </c>
      <c r="AP2166" s="15">
        <v>58.099352051835858</v>
      </c>
      <c r="AQ2166" s="15">
        <v>49.357798165137616</v>
      </c>
      <c r="AR2166" s="15">
        <v>10.426356589147288</v>
      </c>
      <c r="AS2166" s="15">
        <v>4.338709677419355</v>
      </c>
      <c r="AT2166" s="14">
        <v>0</v>
      </c>
      <c r="AU2166" s="14">
        <v>0</v>
      </c>
      <c r="AV2166" s="12">
        <v>0.65799999999999992</v>
      </c>
      <c r="AW2166" s="12">
        <v>0.68400000000000005</v>
      </c>
      <c r="AX2166" s="12">
        <v>0.10400000000000001</v>
      </c>
      <c r="AY2166" s="12">
        <v>3.0499999999999999E-2</v>
      </c>
      <c r="AZ2166" s="14" t="s">
        <v>7128</v>
      </c>
      <c r="BA2166" s="14" t="s">
        <v>7128</v>
      </c>
      <c r="BB2166" s="14" t="s">
        <v>7128</v>
      </c>
      <c r="BC2166" s="14" t="s">
        <v>7128</v>
      </c>
      <c r="BD2166" s="14">
        <v>4.0725806451612903E-2</v>
      </c>
      <c r="BE2166" s="14">
        <v>7.4677419354838709E-2</v>
      </c>
      <c r="BF2166" s="14">
        <v>0.32845744680851063</v>
      </c>
      <c r="BG2166" s="14">
        <v>4.0899999999999999E-2</v>
      </c>
      <c r="BH2166" s="13">
        <v>0.505</v>
      </c>
      <c r="BI2166" s="13">
        <v>0.505</v>
      </c>
      <c r="BJ2166" s="13">
        <v>0.92600000000000005</v>
      </c>
      <c r="BK2166" s="13">
        <v>0.92600000000000005</v>
      </c>
      <c r="BL2166" s="13">
        <v>12.4</v>
      </c>
      <c r="BM2166" s="13">
        <v>12.4</v>
      </c>
      <c r="BN2166" s="13">
        <v>1.0900000000000001</v>
      </c>
      <c r="BO2166" s="13">
        <v>1.0900000000000001</v>
      </c>
      <c r="BP2166" s="13">
        <v>0.62184840425531918</v>
      </c>
      <c r="BQ2166" s="13">
        <v>0</v>
      </c>
      <c r="BR2166" s="13">
        <v>0</v>
      </c>
      <c r="BS2166" s="13">
        <v>-0.16400000000000001</v>
      </c>
      <c r="BT2166" s="14">
        <v>-0.26372987190727715</v>
      </c>
      <c r="BU2166" s="13">
        <v>0.78584840425531921</v>
      </c>
      <c r="BV2166" s="13">
        <v>0.66900000000000004</v>
      </c>
      <c r="BW2166" s="13">
        <v>0.66900000000000004</v>
      </c>
      <c r="BX2166" s="13">
        <v>0</v>
      </c>
      <c r="BY2166" s="13">
        <v>0</v>
      </c>
      <c r="BZ2166" s="13">
        <v>3.56</v>
      </c>
      <c r="CA2166" s="13">
        <v>5.16</v>
      </c>
      <c r="CB2166" s="13">
        <v>0</v>
      </c>
      <c r="CC2166" s="15">
        <v>6.6000000000000003E-2</v>
      </c>
      <c r="CD2166" s="15">
        <v>0.247</v>
      </c>
      <c r="CE2166" s="15">
        <v>0.36</v>
      </c>
      <c r="CF2166" s="15" t="s">
        <v>7128</v>
      </c>
      <c r="CG2166" s="15" t="s">
        <v>7128</v>
      </c>
      <c r="CH2166" s="13" t="s">
        <v>7128</v>
      </c>
      <c r="CI2166" s="13" t="s">
        <v>7128</v>
      </c>
      <c r="CJ2166" s="13">
        <v>0</v>
      </c>
      <c r="CK2166" s="12">
        <f t="shared" si="66"/>
        <v>0</v>
      </c>
      <c r="CL2166" s="36">
        <f t="shared" si="67"/>
        <v>2.4031007751937983</v>
      </c>
      <c r="CM2166" s="13">
        <v>0.752</v>
      </c>
      <c r="CN2166" s="13">
        <v>0.247</v>
      </c>
      <c r="CO2166" s="13">
        <v>0.505</v>
      </c>
      <c r="CP2166" s="13">
        <v>52.2</v>
      </c>
      <c r="CQ2166" s="13">
        <v>1.0900000000000001</v>
      </c>
      <c r="CR2166" s="13">
        <v>53.800000000000004</v>
      </c>
      <c r="CS2166" s="13" t="s">
        <v>7128</v>
      </c>
      <c r="CT2166" s="13">
        <v>0</v>
      </c>
      <c r="CU2166" s="13">
        <v>0.92600000000000005</v>
      </c>
      <c r="CV2166" s="13">
        <v>5.16</v>
      </c>
      <c r="CW2166" s="13">
        <v>1.0900000000000001</v>
      </c>
      <c r="CX2166" s="12" t="s">
        <v>7128</v>
      </c>
      <c r="CY2166" s="12" t="s">
        <v>7128</v>
      </c>
      <c r="CZ2166" s="15">
        <v>49.357798165137616</v>
      </c>
      <c r="DA2166" s="20"/>
      <c r="DB2166" s="20"/>
    </row>
    <row r="2167" spans="1:106" ht="24">
      <c r="A2167" s="8" t="s">
        <v>6181</v>
      </c>
      <c r="B2167" s="8" t="s">
        <v>6182</v>
      </c>
      <c r="C2167" s="9" t="s">
        <v>7131</v>
      </c>
      <c r="D2167" s="9" t="s">
        <v>7126</v>
      </c>
      <c r="E2167" s="10" t="s">
        <v>7127</v>
      </c>
      <c r="F2167" s="10" t="s">
        <v>7126</v>
      </c>
      <c r="G2167" s="11">
        <v>0.79</v>
      </c>
      <c r="H2167" s="11">
        <v>0.79</v>
      </c>
      <c r="I2167" s="12">
        <v>9.0499999999999997E-2</v>
      </c>
      <c r="J2167" s="12">
        <v>0.127995</v>
      </c>
      <c r="K2167" s="12">
        <v>6.2E-2</v>
      </c>
      <c r="L2167" s="12">
        <v>0.11849999999999999</v>
      </c>
      <c r="M2167" s="12">
        <v>7.8221849999999996E-2</v>
      </c>
      <c r="N2167" s="12">
        <v>0.127995</v>
      </c>
      <c r="O2167" s="12" t="s">
        <v>7128</v>
      </c>
      <c r="P2167" s="12" t="s">
        <v>7128</v>
      </c>
      <c r="Q2167" s="13">
        <v>111.9</v>
      </c>
      <c r="R2167" s="13">
        <v>0</v>
      </c>
      <c r="S2167" s="13">
        <v>0</v>
      </c>
      <c r="T2167" s="13">
        <v>0</v>
      </c>
      <c r="U2167" s="13">
        <v>111.9</v>
      </c>
      <c r="V2167" s="13">
        <v>0</v>
      </c>
      <c r="W2167" s="13">
        <v>111.9</v>
      </c>
      <c r="X2167" s="14">
        <v>0</v>
      </c>
      <c r="Y2167" s="15">
        <v>9.2592592592592587E-3</v>
      </c>
      <c r="Z2167" s="14" t="s">
        <v>7128</v>
      </c>
      <c r="AA2167" s="14">
        <v>0</v>
      </c>
      <c r="AB2167" s="14" t="s">
        <v>7128</v>
      </c>
      <c r="AC2167" s="14">
        <v>0</v>
      </c>
      <c r="AD2167" s="13">
        <v>4.1399999999999997</v>
      </c>
      <c r="AE2167" s="15">
        <v>1.1119722222222224</v>
      </c>
      <c r="AF2167" s="14">
        <v>7.0710678118654752E-2</v>
      </c>
      <c r="AG2167" s="14">
        <v>1.0542962107491423</v>
      </c>
      <c r="AH2167" s="15">
        <v>0.42812006319115314</v>
      </c>
      <c r="AI2167" s="5" t="s">
        <v>7128</v>
      </c>
      <c r="AJ2167" s="15" t="s">
        <v>7128</v>
      </c>
      <c r="AK2167" s="15" t="s">
        <v>7128</v>
      </c>
      <c r="AL2167" s="15" t="s">
        <v>7128</v>
      </c>
      <c r="AM2167" s="15" t="s">
        <v>7128</v>
      </c>
      <c r="AN2167" s="15" t="s">
        <v>7128</v>
      </c>
      <c r="AO2167" s="15">
        <v>2380.8510638297876</v>
      </c>
      <c r="AP2167" s="15" t="s">
        <v>7128</v>
      </c>
      <c r="AQ2167" s="15" t="s">
        <v>7128</v>
      </c>
      <c r="AR2167" s="15" t="s">
        <v>7128</v>
      </c>
      <c r="AS2167" s="15">
        <v>2380.8510638297876</v>
      </c>
      <c r="AT2167" s="14" t="s">
        <v>7128</v>
      </c>
      <c r="AU2167" s="14">
        <v>0</v>
      </c>
      <c r="AV2167" s="12" t="s">
        <v>7128</v>
      </c>
      <c r="AW2167" s="12" t="s">
        <v>7128</v>
      </c>
      <c r="AX2167" s="12" t="s">
        <v>7128</v>
      </c>
      <c r="AY2167" s="12" t="s">
        <v>7128</v>
      </c>
      <c r="AZ2167" s="14" t="s">
        <v>7128</v>
      </c>
      <c r="BA2167" s="14" t="s">
        <v>7128</v>
      </c>
      <c r="BB2167" s="14" t="s">
        <v>7128</v>
      </c>
      <c r="BC2167" s="14" t="s">
        <v>7128</v>
      </c>
      <c r="BD2167" s="14" t="s">
        <v>7128</v>
      </c>
      <c r="BE2167" s="14" t="s">
        <v>7128</v>
      </c>
      <c r="BF2167" s="14">
        <v>0</v>
      </c>
      <c r="BG2167" s="14">
        <v>0.22570000000000001</v>
      </c>
      <c r="BH2167" s="13">
        <v>-6.89</v>
      </c>
      <c r="BI2167" s="13">
        <v>0</v>
      </c>
      <c r="BJ2167" s="13">
        <v>0</v>
      </c>
      <c r="BK2167" s="13">
        <v>0</v>
      </c>
      <c r="BL2167" s="13">
        <v>4.7E-2</v>
      </c>
      <c r="BM2167" s="13">
        <v>0</v>
      </c>
      <c r="BN2167" s="13">
        <v>-3.46</v>
      </c>
      <c r="BO2167" s="13">
        <v>0</v>
      </c>
      <c r="BP2167" s="13">
        <v>0</v>
      </c>
      <c r="BQ2167" s="13">
        <v>0</v>
      </c>
      <c r="BR2167" s="13">
        <v>0</v>
      </c>
      <c r="BS2167" s="13">
        <v>0</v>
      </c>
      <c r="BT2167" s="14" t="s">
        <v>7128</v>
      </c>
      <c r="BU2167" s="13">
        <v>0</v>
      </c>
      <c r="BV2167" s="13">
        <v>0</v>
      </c>
      <c r="BW2167" s="13">
        <v>0</v>
      </c>
      <c r="BX2167" s="13">
        <v>0</v>
      </c>
      <c r="BY2167" s="13">
        <v>0</v>
      </c>
      <c r="BZ2167" s="13">
        <v>0</v>
      </c>
      <c r="CA2167" s="13">
        <v>0</v>
      </c>
      <c r="CB2167" s="13">
        <v>0</v>
      </c>
      <c r="CC2167" s="15">
        <v>0.497</v>
      </c>
      <c r="CD2167" s="15">
        <v>0.20399999999999999</v>
      </c>
      <c r="CE2167" s="15">
        <v>0.36</v>
      </c>
      <c r="CF2167" s="15" t="s">
        <v>7128</v>
      </c>
      <c r="CG2167" s="15" t="s">
        <v>7128</v>
      </c>
      <c r="CH2167" s="13" t="s">
        <v>7128</v>
      </c>
      <c r="CI2167" s="13" t="s">
        <v>7128</v>
      </c>
      <c r="CJ2167" s="13">
        <v>0</v>
      </c>
      <c r="CK2167" s="12">
        <f t="shared" si="66"/>
        <v>0</v>
      </c>
      <c r="CL2167" s="36" t="str">
        <f t="shared" si="67"/>
        <v>NA</v>
      </c>
      <c r="CM2167" s="13" t="s">
        <v>7128</v>
      </c>
      <c r="CN2167" s="13" t="s">
        <v>7128</v>
      </c>
      <c r="CO2167" s="13" t="s">
        <v>7128</v>
      </c>
      <c r="CP2167" s="13" t="s">
        <v>7128</v>
      </c>
      <c r="CQ2167" s="13" t="s">
        <v>7128</v>
      </c>
      <c r="CR2167" s="13" t="s">
        <v>7128</v>
      </c>
      <c r="CS2167" s="13" t="s">
        <v>7128</v>
      </c>
      <c r="CT2167" s="13">
        <v>0</v>
      </c>
      <c r="CU2167" s="13">
        <v>0</v>
      </c>
      <c r="CV2167" s="13">
        <v>0</v>
      </c>
      <c r="CW2167" s="13">
        <v>-3.46</v>
      </c>
      <c r="CX2167" s="12" t="s">
        <v>7128</v>
      </c>
      <c r="CY2167" s="12" t="s">
        <v>7128</v>
      </c>
      <c r="CZ2167" s="15" t="s">
        <v>7128</v>
      </c>
      <c r="DA2167" s="20"/>
      <c r="DB2167" s="20"/>
    </row>
    <row r="2168" spans="1:106">
      <c r="A2168" s="8" t="s">
        <v>5111</v>
      </c>
      <c r="B2168" s="8" t="s">
        <v>5112</v>
      </c>
      <c r="C2168" s="9" t="s">
        <v>7141</v>
      </c>
      <c r="D2168" s="9" t="s">
        <v>7126</v>
      </c>
      <c r="E2168" s="10" t="s">
        <v>7127</v>
      </c>
      <c r="F2168" s="10" t="s">
        <v>7126</v>
      </c>
      <c r="G2168" s="11">
        <v>0.73</v>
      </c>
      <c r="H2168" s="11">
        <v>0.75397549019607846</v>
      </c>
      <c r="I2168" s="12">
        <v>9.0499999999999997E-2</v>
      </c>
      <c r="J2168" s="12">
        <v>0.12473478186274509</v>
      </c>
      <c r="K2168" s="12">
        <v>4.7E-2</v>
      </c>
      <c r="L2168" s="12">
        <v>0.10350000000000001</v>
      </c>
      <c r="M2168" s="12">
        <v>6.8320350000000002E-2</v>
      </c>
      <c r="N2168" s="12">
        <v>0.12294087254390128</v>
      </c>
      <c r="O2168" s="12">
        <v>-0.18158232708238331</v>
      </c>
      <c r="P2168" s="12">
        <v>-0.17551096600184521</v>
      </c>
      <c r="Q2168" s="13">
        <v>2.04</v>
      </c>
      <c r="R2168" s="13">
        <v>0</v>
      </c>
      <c r="S2168" s="13">
        <v>6.7000000000000004E-2</v>
      </c>
      <c r="T2168" s="13">
        <v>6.7000000000000004E-2</v>
      </c>
      <c r="U2168" s="13">
        <v>2.1070000000000002</v>
      </c>
      <c r="V2168" s="13">
        <v>2.5000000000000001E-2</v>
      </c>
      <c r="W2168" s="13">
        <v>2.0820000000000003</v>
      </c>
      <c r="X2168" s="14">
        <v>1.1865211200759373E-2</v>
      </c>
      <c r="Y2168" s="15">
        <v>6.0532687651331719E-2</v>
      </c>
      <c r="Z2168" s="14">
        <v>8.7581699346405251E-2</v>
      </c>
      <c r="AA2168" s="14">
        <v>3.1798766018035121E-2</v>
      </c>
      <c r="AB2168" s="14">
        <v>9.598853868194844E-2</v>
      </c>
      <c r="AC2168" s="14">
        <v>3.2843137254901962E-2</v>
      </c>
      <c r="AD2168" s="13">
        <v>0.246</v>
      </c>
      <c r="AE2168" s="15">
        <v>1.0109444444444446</v>
      </c>
      <c r="AF2168" s="14" t="s">
        <v>7128</v>
      </c>
      <c r="AG2168" s="14" t="s">
        <v>7128</v>
      </c>
      <c r="AH2168" s="15">
        <v>0.52</v>
      </c>
      <c r="AI2168" s="5" t="s">
        <v>7128</v>
      </c>
      <c r="AJ2168" s="15" t="s">
        <v>7128</v>
      </c>
      <c r="AK2168" s="15" t="s">
        <v>7128</v>
      </c>
      <c r="AL2168" s="15" t="s">
        <v>7128</v>
      </c>
      <c r="AM2168" s="15" t="s">
        <v>7128</v>
      </c>
      <c r="AN2168" s="15">
        <v>2.9226361031518628</v>
      </c>
      <c r="AO2168" s="15">
        <v>3.5051546391752582</v>
      </c>
      <c r="AP2168" s="15" t="s">
        <v>7128</v>
      </c>
      <c r="AQ2168" s="15">
        <v>520.50000000000011</v>
      </c>
      <c r="AR2168" s="15">
        <v>2.8135135135135143</v>
      </c>
      <c r="AS2168" s="15">
        <v>3.5773195876288666</v>
      </c>
      <c r="AT2168" s="14" t="s">
        <v>7128</v>
      </c>
      <c r="AU2168" s="14">
        <v>0</v>
      </c>
      <c r="AV2168" s="12" t="s">
        <v>7128</v>
      </c>
      <c r="AW2168" s="12" t="s">
        <v>7128</v>
      </c>
      <c r="AX2168" s="12">
        <v>0.13699999999999998</v>
      </c>
      <c r="AY2168" s="12">
        <v>0.38</v>
      </c>
      <c r="AZ2168" s="14" t="s">
        <v>7128</v>
      </c>
      <c r="BA2168" s="14" t="s">
        <v>7128</v>
      </c>
      <c r="BB2168" s="14">
        <v>-5.6847545219638237E-2</v>
      </c>
      <c r="BC2168" s="14">
        <v>-5.2570093457943924E-2</v>
      </c>
      <c r="BD2168" s="14">
        <v>-7.560137457044673E-2</v>
      </c>
      <c r="BE2168" s="14">
        <v>-7.7319587628865982E-2</v>
      </c>
      <c r="BF2168" s="14">
        <v>0</v>
      </c>
      <c r="BG2168" s="14">
        <v>4.4800000000000006E-2</v>
      </c>
      <c r="BH2168" s="13">
        <v>-4.3999999999999997E-2</v>
      </c>
      <c r="BI2168" s="13">
        <v>-4.3999999999999997E-2</v>
      </c>
      <c r="BJ2168" s="13">
        <v>-4.4999999999999998E-2</v>
      </c>
      <c r="BK2168" s="13">
        <v>-4.4999999999999998E-2</v>
      </c>
      <c r="BL2168" s="13">
        <v>0.58199999999999996</v>
      </c>
      <c r="BM2168" s="13">
        <v>0.58199999999999996</v>
      </c>
      <c r="BN2168" s="13">
        <v>4.0000000000000001E-3</v>
      </c>
      <c r="BO2168" s="13">
        <v>4.0000000000000001E-3</v>
      </c>
      <c r="BP2168" s="13">
        <v>-4.4999999999999998E-2</v>
      </c>
      <c r="BQ2168" s="13">
        <v>0</v>
      </c>
      <c r="BR2168" s="13">
        <v>0</v>
      </c>
      <c r="BS2168" s="13">
        <v>-7.5999999999999998E-2</v>
      </c>
      <c r="BT2168" s="14" t="s">
        <v>7128</v>
      </c>
      <c r="BU2168" s="13">
        <v>3.1E-2</v>
      </c>
      <c r="BV2168" s="13">
        <v>3.2000000000000001E-2</v>
      </c>
      <c r="BW2168" s="13">
        <v>3.2000000000000001E-2</v>
      </c>
      <c r="BX2168" s="13">
        <v>0.77400000000000002</v>
      </c>
      <c r="BY2168" s="13">
        <v>0.85599999999999998</v>
      </c>
      <c r="BZ2168" s="13">
        <v>0.69799999999999995</v>
      </c>
      <c r="CA2168" s="13">
        <v>0.73999999999999988</v>
      </c>
      <c r="CB2168" s="13">
        <v>0</v>
      </c>
      <c r="CC2168" s="15">
        <v>-3.7999999999999999E-2</v>
      </c>
      <c r="CD2168" s="15">
        <v>1.18</v>
      </c>
      <c r="CE2168" s="15">
        <v>0.36</v>
      </c>
      <c r="CF2168" s="15">
        <v>1.194472502887759</v>
      </c>
      <c r="CG2168" s="15">
        <v>1.2225336313606863</v>
      </c>
      <c r="CH2168" s="13">
        <v>-3.0300000000000001E-2</v>
      </c>
      <c r="CI2168" s="13">
        <v>-4.1399999999999999E-2</v>
      </c>
      <c r="CJ2168" s="13">
        <v>0</v>
      </c>
      <c r="CK2168" s="12">
        <f t="shared" si="66"/>
        <v>0</v>
      </c>
      <c r="CL2168" s="36">
        <f t="shared" si="67"/>
        <v>0.78648648648648656</v>
      </c>
      <c r="CM2168" s="13" t="s">
        <v>7128</v>
      </c>
      <c r="CN2168" s="13" t="s">
        <v>7128</v>
      </c>
      <c r="CO2168" s="13" t="s">
        <v>7128</v>
      </c>
      <c r="CP2168" s="13" t="s">
        <v>7128</v>
      </c>
      <c r="CQ2168" s="13">
        <v>4.0000000000000001E-3</v>
      </c>
      <c r="CR2168" s="13">
        <v>2.0820000000000003</v>
      </c>
      <c r="CS2168" s="13" t="s">
        <v>7128</v>
      </c>
      <c r="CT2168" s="13">
        <v>0</v>
      </c>
      <c r="CU2168" s="13">
        <v>-4.4999999999999998E-2</v>
      </c>
      <c r="CV2168" s="13">
        <v>0.73999999999999988</v>
      </c>
      <c r="CW2168" s="13">
        <v>4.0000000000000001E-3</v>
      </c>
      <c r="CX2168" s="12">
        <v>-5.6847545219638237E-2</v>
      </c>
      <c r="CY2168" s="12">
        <v>-5.2570093457943924E-2</v>
      </c>
      <c r="CZ2168" s="15">
        <v>520.50000000000011</v>
      </c>
      <c r="DA2168" s="20"/>
      <c r="DB2168" s="20"/>
    </row>
    <row r="2169" spans="1:106">
      <c r="A2169" s="8" t="s">
        <v>2867</v>
      </c>
      <c r="B2169" s="8" t="s">
        <v>2868</v>
      </c>
      <c r="C2169" s="9" t="s">
        <v>7152</v>
      </c>
      <c r="D2169" s="9" t="s">
        <v>7126</v>
      </c>
      <c r="E2169" s="10" t="s">
        <v>7127</v>
      </c>
      <c r="F2169" s="10" t="s">
        <v>7126</v>
      </c>
      <c r="G2169" s="11">
        <v>0.69</v>
      </c>
      <c r="H2169" s="11">
        <v>0.82875963827594767</v>
      </c>
      <c r="I2169" s="12">
        <v>9.0499999999999997E-2</v>
      </c>
      <c r="J2169" s="12">
        <v>0.13150274726397326</v>
      </c>
      <c r="K2169" s="12">
        <v>4.7E-2</v>
      </c>
      <c r="L2169" s="12">
        <v>0.10350000000000001</v>
      </c>
      <c r="M2169" s="12">
        <v>6.8320350000000002E-2</v>
      </c>
      <c r="N2169" s="12">
        <v>0.11901505730852018</v>
      </c>
      <c r="O2169" s="12">
        <v>0.29247386092316124</v>
      </c>
      <c r="P2169" s="12">
        <v>5.0867063959500872E-2</v>
      </c>
      <c r="Q2169" s="13">
        <v>95.4</v>
      </c>
      <c r="R2169" s="13">
        <v>0</v>
      </c>
      <c r="S2169" s="13">
        <v>23.5</v>
      </c>
      <c r="T2169" s="13">
        <v>23.5</v>
      </c>
      <c r="U2169" s="13">
        <v>118.9</v>
      </c>
      <c r="V2169" s="13">
        <v>0</v>
      </c>
      <c r="W2169" s="13">
        <v>118.9</v>
      </c>
      <c r="X2169" s="14">
        <v>0</v>
      </c>
      <c r="Y2169" s="15">
        <v>0.13157894736842105</v>
      </c>
      <c r="Z2169" s="14">
        <v>0.54022988505747127</v>
      </c>
      <c r="AA2169" s="14">
        <v>0.19764507989907484</v>
      </c>
      <c r="AB2169" s="14">
        <v>1.175</v>
      </c>
      <c r="AC2169" s="14">
        <v>0.24633123689727462</v>
      </c>
      <c r="AD2169" s="13">
        <v>3.14</v>
      </c>
      <c r="AE2169" s="15" t="s">
        <v>7128</v>
      </c>
      <c r="AF2169" s="14" t="s">
        <v>7128</v>
      </c>
      <c r="AG2169" s="14" t="s">
        <v>7128</v>
      </c>
      <c r="AH2169" s="15">
        <v>0.2234432234432234</v>
      </c>
      <c r="AI2169" s="5">
        <v>1.7471264367816093</v>
      </c>
      <c r="AJ2169" s="15">
        <v>106.47321428571429</v>
      </c>
      <c r="AK2169" s="15">
        <v>65.793103448275872</v>
      </c>
      <c r="AL2169" s="15" t="s">
        <v>7128</v>
      </c>
      <c r="AM2169" s="15" t="s">
        <v>7128</v>
      </c>
      <c r="AN2169" s="15">
        <v>4.7700000000000005</v>
      </c>
      <c r="AO2169" s="15">
        <v>3.846774193548387</v>
      </c>
      <c r="AP2169" s="15">
        <v>19.555921052631579</v>
      </c>
      <c r="AQ2169" s="15">
        <v>13.240534521158128</v>
      </c>
      <c r="AR2169" s="15">
        <v>2.7333333333333334</v>
      </c>
      <c r="AS2169" s="15">
        <v>4.7943548387096779</v>
      </c>
      <c r="AT2169" s="14">
        <v>0</v>
      </c>
      <c r="AU2169" s="14">
        <v>0</v>
      </c>
      <c r="AV2169" s="12" t="s">
        <v>7128</v>
      </c>
      <c r="AW2169" s="12" t="s">
        <v>7128</v>
      </c>
      <c r="AX2169" s="12" t="s">
        <v>7128</v>
      </c>
      <c r="AY2169" s="12" t="s">
        <v>7128</v>
      </c>
      <c r="AZ2169" s="14" t="s">
        <v>7128</v>
      </c>
      <c r="BA2169" s="14" t="s">
        <v>7128</v>
      </c>
      <c r="BB2169" s="14">
        <v>0.42397660818713451</v>
      </c>
      <c r="BC2169" s="14">
        <v>0.16988212126802105</v>
      </c>
      <c r="BD2169" s="14">
        <v>5.7086614173228349E-2</v>
      </c>
      <c r="BE2169" s="14">
        <v>0.2393700787401575</v>
      </c>
      <c r="BF2169" s="14">
        <v>0.18361581920903955</v>
      </c>
      <c r="BG2169" s="14">
        <v>0.10490000000000001</v>
      </c>
      <c r="BH2169" s="13">
        <v>0.89600000000000002</v>
      </c>
      <c r="BI2169" s="13">
        <v>1.45</v>
      </c>
      <c r="BJ2169" s="13">
        <v>6.08</v>
      </c>
      <c r="BK2169" s="13">
        <v>6.08</v>
      </c>
      <c r="BL2169" s="13">
        <v>24.8</v>
      </c>
      <c r="BM2169" s="13">
        <v>25.4</v>
      </c>
      <c r="BN2169" s="13">
        <v>8.61</v>
      </c>
      <c r="BO2169" s="13">
        <v>8.98</v>
      </c>
      <c r="BP2169" s="13">
        <v>4.9636158192090392</v>
      </c>
      <c r="BQ2169" s="13">
        <v>0</v>
      </c>
      <c r="BR2169" s="13">
        <v>0</v>
      </c>
      <c r="BS2169" s="13">
        <v>-2.91</v>
      </c>
      <c r="BT2169" s="14">
        <v>-0.58626616281187405</v>
      </c>
      <c r="BU2169" s="13">
        <v>7.8736158192090393</v>
      </c>
      <c r="BV2169" s="13">
        <v>4.3600000000000003</v>
      </c>
      <c r="BW2169" s="13">
        <v>4.3600000000000003</v>
      </c>
      <c r="BX2169" s="13">
        <v>3.42</v>
      </c>
      <c r="BY2169" s="13">
        <v>29.218</v>
      </c>
      <c r="BZ2169" s="13">
        <v>20</v>
      </c>
      <c r="CA2169" s="13">
        <v>43.5</v>
      </c>
      <c r="CB2169" s="13">
        <v>0</v>
      </c>
      <c r="CC2169" s="15" t="s">
        <v>7128</v>
      </c>
      <c r="CD2169" s="15" t="s">
        <v>7128</v>
      </c>
      <c r="CE2169" s="15">
        <v>0.36</v>
      </c>
      <c r="CF2169" s="15" t="s">
        <v>7128</v>
      </c>
      <c r="CG2169" s="15" t="s">
        <v>7128</v>
      </c>
      <c r="CH2169" s="13" t="s">
        <v>7128</v>
      </c>
      <c r="CI2169" s="13" t="s">
        <v>7128</v>
      </c>
      <c r="CJ2169" s="13">
        <v>0</v>
      </c>
      <c r="CK2169" s="12">
        <f t="shared" si="66"/>
        <v>0</v>
      </c>
      <c r="CL2169" s="36">
        <f t="shared" si="67"/>
        <v>0.57011494252873562</v>
      </c>
      <c r="CM2169" s="13">
        <v>1.77</v>
      </c>
      <c r="CN2169" s="13">
        <v>0.32500000000000001</v>
      </c>
      <c r="CO2169" s="13">
        <v>1.45</v>
      </c>
      <c r="CP2169" s="13">
        <v>95.4</v>
      </c>
      <c r="CQ2169" s="13">
        <v>8.98</v>
      </c>
      <c r="CR2169" s="13">
        <v>118.9</v>
      </c>
      <c r="CS2169" s="13" t="s">
        <v>7128</v>
      </c>
      <c r="CT2169" s="13">
        <v>0</v>
      </c>
      <c r="CU2169" s="13">
        <v>6.08</v>
      </c>
      <c r="CV2169" s="13">
        <v>43.5</v>
      </c>
      <c r="CW2169" s="13">
        <v>8.61</v>
      </c>
      <c r="CX2169" s="12">
        <v>0.42397660818713451</v>
      </c>
      <c r="CY2169" s="12">
        <v>0.16988212126802105</v>
      </c>
      <c r="CZ2169" s="15">
        <v>13.809523809523812</v>
      </c>
      <c r="DA2169" s="20"/>
      <c r="DB2169" s="20"/>
    </row>
    <row r="2170" spans="1:106">
      <c r="A2170" s="8" t="s">
        <v>4521</v>
      </c>
      <c r="B2170" s="8" t="s">
        <v>4522</v>
      </c>
      <c r="C2170" s="9" t="s">
        <v>7141</v>
      </c>
      <c r="D2170" s="9" t="s">
        <v>7126</v>
      </c>
      <c r="E2170" s="10" t="s">
        <v>7127</v>
      </c>
      <c r="F2170" s="10" t="s">
        <v>7126</v>
      </c>
      <c r="G2170" s="11">
        <v>0.73</v>
      </c>
      <c r="H2170" s="11">
        <v>0.73</v>
      </c>
      <c r="I2170" s="12">
        <v>9.0499999999999997E-2</v>
      </c>
      <c r="J2170" s="12">
        <v>0.12256500000000001</v>
      </c>
      <c r="K2170" s="12">
        <v>4.7E-2</v>
      </c>
      <c r="L2170" s="12">
        <v>0.10350000000000001</v>
      </c>
      <c r="M2170" s="12">
        <v>6.8320350000000002E-2</v>
      </c>
      <c r="N2170" s="12">
        <v>0.12256500000000001</v>
      </c>
      <c r="O2170" s="12">
        <v>-7.0921807511737101E-2</v>
      </c>
      <c r="P2170" s="12">
        <v>-4.7675132158590317E-2</v>
      </c>
      <c r="Q2170" s="13">
        <v>0.28199999999999997</v>
      </c>
      <c r="R2170" s="13">
        <v>0</v>
      </c>
      <c r="S2170" s="13">
        <v>0</v>
      </c>
      <c r="T2170" s="13">
        <v>0</v>
      </c>
      <c r="U2170" s="13">
        <v>0.28199999999999997</v>
      </c>
      <c r="V2170" s="13">
        <v>0.22700000000000001</v>
      </c>
      <c r="W2170" s="13">
        <v>5.4999999999999966E-2</v>
      </c>
      <c r="X2170" s="14">
        <v>0.80496453900709231</v>
      </c>
      <c r="Y2170" s="15">
        <v>7.575757575757576E-2</v>
      </c>
      <c r="Z2170" s="14">
        <v>0</v>
      </c>
      <c r="AA2170" s="14">
        <v>0</v>
      </c>
      <c r="AB2170" s="14">
        <v>0</v>
      </c>
      <c r="AC2170" s="14">
        <v>0</v>
      </c>
      <c r="AD2170" s="13">
        <v>8.5999999999999993E-2</v>
      </c>
      <c r="AE2170" s="15">
        <v>-0.7224722222222224</v>
      </c>
      <c r="AF2170" s="14" t="s">
        <v>7128</v>
      </c>
      <c r="AG2170" s="14" t="s">
        <v>7128</v>
      </c>
      <c r="AH2170" s="15">
        <v>0.31877729257641924</v>
      </c>
      <c r="AI2170" s="5" t="s">
        <v>7128</v>
      </c>
      <c r="AJ2170" s="15">
        <v>8.545454545454545</v>
      </c>
      <c r="AK2170" s="15">
        <v>8.545454545454545</v>
      </c>
      <c r="AL2170" s="15" t="s">
        <v>7128</v>
      </c>
      <c r="AM2170" s="15" t="s">
        <v>7128</v>
      </c>
      <c r="AN2170" s="15">
        <v>0.43856920684292372</v>
      </c>
      <c r="AO2170" s="15">
        <v>0.1068181818181818</v>
      </c>
      <c r="AP2170" s="15">
        <v>0.94827586206896486</v>
      </c>
      <c r="AQ2170" s="15">
        <v>0.74324324324324287</v>
      </c>
      <c r="AR2170" s="15">
        <v>0.13221153846153838</v>
      </c>
      <c r="AS2170" s="15">
        <v>2.0833333333333318E-2</v>
      </c>
      <c r="AT2170" s="14">
        <v>0</v>
      </c>
      <c r="AU2170" s="14">
        <v>0</v>
      </c>
      <c r="AV2170" s="12">
        <v>1.7209999999999999</v>
      </c>
      <c r="AW2170" s="12">
        <v>-0.10800000000000001</v>
      </c>
      <c r="AX2170" s="12">
        <v>0.35200000000000004</v>
      </c>
      <c r="AY2170" s="12">
        <v>0.11900000000000001</v>
      </c>
      <c r="AZ2170" s="14" t="s">
        <v>7128</v>
      </c>
      <c r="BA2170" s="14" t="s">
        <v>7128</v>
      </c>
      <c r="BB2170" s="14">
        <v>5.1643192488262914E-2</v>
      </c>
      <c r="BC2170" s="14">
        <v>7.4889867841409691E-2</v>
      </c>
      <c r="BD2170" s="14">
        <v>1.2500000000000001E-2</v>
      </c>
      <c r="BE2170" s="14">
        <v>2.1969696969696969E-2</v>
      </c>
      <c r="BF2170" s="14">
        <v>0.41379310344827586</v>
      </c>
      <c r="BG2170" s="14">
        <v>0.26079999999999998</v>
      </c>
      <c r="BH2170" s="13">
        <v>3.3000000000000002E-2</v>
      </c>
      <c r="BI2170" s="13">
        <v>3.3000000000000002E-2</v>
      </c>
      <c r="BJ2170" s="13">
        <v>5.8000000000000003E-2</v>
      </c>
      <c r="BK2170" s="13">
        <v>5.8000000000000003E-2</v>
      </c>
      <c r="BL2170" s="13">
        <v>2.64</v>
      </c>
      <c r="BM2170" s="13">
        <v>2.64</v>
      </c>
      <c r="BN2170" s="13">
        <v>7.3999999999999996E-2</v>
      </c>
      <c r="BO2170" s="13">
        <v>7.3999999999999996E-2</v>
      </c>
      <c r="BP2170" s="13">
        <v>3.4000000000000002E-2</v>
      </c>
      <c r="BQ2170" s="13">
        <v>0</v>
      </c>
      <c r="BR2170" s="13">
        <v>0</v>
      </c>
      <c r="BS2170" s="13">
        <v>-0.03</v>
      </c>
      <c r="BT2170" s="14">
        <v>-0.88235294117647045</v>
      </c>
      <c r="BU2170" s="13">
        <v>6.4000000000000001E-2</v>
      </c>
      <c r="BV2170" s="13">
        <v>6.3E-2</v>
      </c>
      <c r="BW2170" s="13">
        <v>6.3E-2</v>
      </c>
      <c r="BX2170" s="13">
        <v>0.63900000000000001</v>
      </c>
      <c r="BY2170" s="13">
        <v>0.45400000000000001</v>
      </c>
      <c r="BZ2170" s="13">
        <v>0.64300000000000002</v>
      </c>
      <c r="CA2170" s="13">
        <v>0.41600000000000004</v>
      </c>
      <c r="CB2170" s="13">
        <v>0</v>
      </c>
      <c r="CC2170" s="15">
        <v>9.4E-2</v>
      </c>
      <c r="CD2170" s="15">
        <v>-0.97899999999999998</v>
      </c>
      <c r="CE2170" s="15">
        <v>0.36</v>
      </c>
      <c r="CF2170" s="15">
        <v>0.87378444211490391</v>
      </c>
      <c r="CG2170" s="15">
        <v>1.8752011919151323</v>
      </c>
      <c r="CH2170" s="13">
        <v>9.0124999999999997E-2</v>
      </c>
      <c r="CI2170" s="13">
        <v>4.2999999999999997E-2</v>
      </c>
      <c r="CJ2170" s="13">
        <v>0</v>
      </c>
      <c r="CK2170" s="12">
        <f t="shared" si="66"/>
        <v>0</v>
      </c>
      <c r="CL2170" s="36">
        <f t="shared" si="67"/>
        <v>6.3461538461538458</v>
      </c>
      <c r="CM2170" s="13">
        <v>5.8000000000000003E-2</v>
      </c>
      <c r="CN2170" s="13">
        <v>2.4E-2</v>
      </c>
      <c r="CO2170" s="13">
        <v>3.3000000000000002E-2</v>
      </c>
      <c r="CP2170" s="13">
        <v>0.28199999999999997</v>
      </c>
      <c r="CQ2170" s="13">
        <v>7.3999999999999996E-2</v>
      </c>
      <c r="CR2170" s="13">
        <v>5.4999999999999966E-2</v>
      </c>
      <c r="CS2170" s="13" t="s">
        <v>7128</v>
      </c>
      <c r="CT2170" s="13">
        <v>0</v>
      </c>
      <c r="CU2170" s="13">
        <v>5.8000000000000003E-2</v>
      </c>
      <c r="CV2170" s="13">
        <v>0.41600000000000004</v>
      </c>
      <c r="CW2170" s="13">
        <v>7.3999999999999996E-2</v>
      </c>
      <c r="CX2170" s="12">
        <v>5.1643192488262914E-2</v>
      </c>
      <c r="CY2170" s="12">
        <v>7.4889867841409691E-2</v>
      </c>
      <c r="CZ2170" s="15">
        <v>0.74324324324324287</v>
      </c>
      <c r="DA2170" s="20"/>
      <c r="DB2170" s="20"/>
    </row>
    <row r="2171" spans="1:106" ht="24">
      <c r="A2171" s="8" t="s">
        <v>3087</v>
      </c>
      <c r="B2171" s="8" t="s">
        <v>3088</v>
      </c>
      <c r="C2171" s="9" t="s">
        <v>7197</v>
      </c>
      <c r="D2171" s="9" t="s">
        <v>7126</v>
      </c>
      <c r="E2171" s="10" t="s">
        <v>7127</v>
      </c>
      <c r="F2171" s="10" t="s">
        <v>7126</v>
      </c>
      <c r="G2171" s="11">
        <v>0.65</v>
      </c>
      <c r="H2171" s="11">
        <v>0.65</v>
      </c>
      <c r="I2171" s="12">
        <v>9.0499999999999997E-2</v>
      </c>
      <c r="J2171" s="12">
        <v>0.11532500000000001</v>
      </c>
      <c r="K2171" s="12">
        <v>4.7E-2</v>
      </c>
      <c r="L2171" s="12">
        <v>0.10350000000000001</v>
      </c>
      <c r="M2171" s="12">
        <v>6.8320350000000002E-2</v>
      </c>
      <c r="N2171" s="12">
        <v>0.11532500000000001</v>
      </c>
      <c r="O2171" s="12" t="s">
        <v>7128</v>
      </c>
      <c r="P2171" s="12" t="s">
        <v>7128</v>
      </c>
      <c r="Q2171" s="13">
        <v>67.5</v>
      </c>
      <c r="R2171" s="13">
        <v>0</v>
      </c>
      <c r="S2171" s="13">
        <v>0</v>
      </c>
      <c r="T2171" s="13">
        <v>0</v>
      </c>
      <c r="U2171" s="13">
        <v>67.5</v>
      </c>
      <c r="V2171" s="13">
        <v>0</v>
      </c>
      <c r="W2171" s="13">
        <v>67.5</v>
      </c>
      <c r="X2171" s="14">
        <v>0</v>
      </c>
      <c r="Y2171" s="15">
        <v>0.11560693641618497</v>
      </c>
      <c r="Z2171" s="14" t="s">
        <v>7128</v>
      </c>
      <c r="AA2171" s="14">
        <v>0</v>
      </c>
      <c r="AB2171" s="14" t="s">
        <v>7128</v>
      </c>
      <c r="AC2171" s="14">
        <v>0</v>
      </c>
      <c r="AD2171" s="13">
        <v>3.91</v>
      </c>
      <c r="AE2171" s="15">
        <v>0.34541666666666671</v>
      </c>
      <c r="AF2171" s="14" t="s">
        <v>7128</v>
      </c>
      <c r="AG2171" s="14" t="s">
        <v>7128</v>
      </c>
      <c r="AH2171" s="15">
        <v>0.27124563445867289</v>
      </c>
      <c r="AI2171" s="5">
        <v>1.7441860465116279</v>
      </c>
      <c r="AJ2171" s="15">
        <v>15.033407572383073</v>
      </c>
      <c r="AK2171" s="15">
        <v>15.033407572383073</v>
      </c>
      <c r="AL2171" s="15" t="s">
        <v>7128</v>
      </c>
      <c r="AM2171" s="15" t="s">
        <v>7128</v>
      </c>
      <c r="AN2171" s="15" t="s">
        <v>7128</v>
      </c>
      <c r="AO2171" s="15">
        <v>3.629032258064516</v>
      </c>
      <c r="AP2171" s="15">
        <v>4.5</v>
      </c>
      <c r="AQ2171" s="15">
        <v>4.4407894736842106</v>
      </c>
      <c r="AR2171" s="15" t="s">
        <v>7128</v>
      </c>
      <c r="AS2171" s="15">
        <v>3.629032258064516</v>
      </c>
      <c r="AT2171" s="14">
        <v>0</v>
      </c>
      <c r="AU2171" s="14">
        <v>0</v>
      </c>
      <c r="AV2171" s="12">
        <v>-0.47700000000000004</v>
      </c>
      <c r="AW2171" s="12">
        <v>-0.10199999999999999</v>
      </c>
      <c r="AX2171" s="12">
        <v>-0.26500000000000001</v>
      </c>
      <c r="AY2171" s="12">
        <v>7.22E-2</v>
      </c>
      <c r="AZ2171" s="14" t="s">
        <v>7128</v>
      </c>
      <c r="BA2171" s="14" t="s">
        <v>7128</v>
      </c>
      <c r="BB2171" s="14" t="s">
        <v>7128</v>
      </c>
      <c r="BC2171" s="14" t="s">
        <v>7128</v>
      </c>
      <c r="BD2171" s="14">
        <v>0.24139784946236559</v>
      </c>
      <c r="BE2171" s="14">
        <v>0.80645161290322576</v>
      </c>
      <c r="BF2171" s="14">
        <v>0.40402684563758384</v>
      </c>
      <c r="BG2171" s="14">
        <v>5.96E-2</v>
      </c>
      <c r="BH2171" s="13">
        <v>4.49</v>
      </c>
      <c r="BI2171" s="13">
        <v>4.49</v>
      </c>
      <c r="BJ2171" s="13">
        <v>15</v>
      </c>
      <c r="BK2171" s="13">
        <v>15</v>
      </c>
      <c r="BL2171" s="13">
        <v>18.600000000000001</v>
      </c>
      <c r="BM2171" s="13">
        <v>18.600000000000001</v>
      </c>
      <c r="BN2171" s="13">
        <v>15.2</v>
      </c>
      <c r="BO2171" s="13">
        <v>15.2</v>
      </c>
      <c r="BP2171" s="13">
        <v>8.9395973154362416</v>
      </c>
      <c r="BQ2171" s="13">
        <v>0</v>
      </c>
      <c r="BR2171" s="13">
        <v>0</v>
      </c>
      <c r="BS2171" s="13">
        <v>-0.251</v>
      </c>
      <c r="BT2171" s="14">
        <v>-2.8077327327327328E-2</v>
      </c>
      <c r="BU2171" s="13">
        <v>9.190597315436241</v>
      </c>
      <c r="BV2171" s="13">
        <v>4.7410000000000005</v>
      </c>
      <c r="BW2171" s="13">
        <v>4.7410000000000005</v>
      </c>
      <c r="BX2171" s="13">
        <v>0</v>
      </c>
      <c r="BY2171" s="13">
        <v>0</v>
      </c>
      <c r="BZ2171" s="13">
        <v>0</v>
      </c>
      <c r="CA2171" s="13">
        <v>0</v>
      </c>
      <c r="CB2171" s="13">
        <v>0</v>
      </c>
      <c r="CC2171" s="15">
        <v>-6.0000000000000001E-3</v>
      </c>
      <c r="CD2171" s="15">
        <v>0.38900000000000001</v>
      </c>
      <c r="CE2171" s="15">
        <v>0.36</v>
      </c>
      <c r="CF2171" s="15" t="s">
        <v>7128</v>
      </c>
      <c r="CG2171" s="15" t="s">
        <v>7128</v>
      </c>
      <c r="CH2171" s="13" t="s">
        <v>7128</v>
      </c>
      <c r="CI2171" s="13" t="s">
        <v>7128</v>
      </c>
      <c r="CJ2171" s="13">
        <v>0</v>
      </c>
      <c r="CK2171" s="12">
        <f t="shared" si="66"/>
        <v>0</v>
      </c>
      <c r="CL2171" s="36" t="str">
        <f t="shared" si="67"/>
        <v>NA</v>
      </c>
      <c r="CM2171" s="13">
        <v>7.45</v>
      </c>
      <c r="CN2171" s="13">
        <v>3.01</v>
      </c>
      <c r="CO2171" s="13">
        <v>4.49</v>
      </c>
      <c r="CP2171" s="13">
        <v>67.5</v>
      </c>
      <c r="CQ2171" s="13">
        <v>15.2</v>
      </c>
      <c r="CR2171" s="13">
        <v>67.5</v>
      </c>
      <c r="CS2171" s="13" t="s">
        <v>7128</v>
      </c>
      <c r="CT2171" s="13">
        <v>0.23500000000000001</v>
      </c>
      <c r="CU2171" s="13">
        <v>14.9194</v>
      </c>
      <c r="CV2171" s="13">
        <v>0.23500000000000001</v>
      </c>
      <c r="CW2171" s="13">
        <v>15.2</v>
      </c>
      <c r="CX2171" s="12" t="s">
        <v>7128</v>
      </c>
      <c r="CY2171" s="12" t="s">
        <v>7128</v>
      </c>
      <c r="CZ2171" s="15">
        <v>4.4407894736842106</v>
      </c>
      <c r="DA2171" s="20"/>
      <c r="DB2171" s="20"/>
    </row>
    <row r="2172" spans="1:106">
      <c r="A2172" s="8" t="s">
        <v>4277</v>
      </c>
      <c r="B2172" s="8" t="s">
        <v>4278</v>
      </c>
      <c r="C2172" s="9" t="s">
        <v>7179</v>
      </c>
      <c r="D2172" s="9" t="s">
        <v>7126</v>
      </c>
      <c r="E2172" s="10" t="s">
        <v>7127</v>
      </c>
      <c r="F2172" s="10" t="s">
        <v>7126</v>
      </c>
      <c r="G2172" s="11">
        <v>0.79</v>
      </c>
      <c r="H2172" s="11">
        <v>0.79</v>
      </c>
      <c r="I2172" s="12">
        <v>9.0499999999999997E-2</v>
      </c>
      <c r="J2172" s="12">
        <v>0.127995</v>
      </c>
      <c r="K2172" s="12">
        <v>3.6999999999999998E-2</v>
      </c>
      <c r="L2172" s="12">
        <v>9.35E-2</v>
      </c>
      <c r="M2172" s="12">
        <v>6.1719349999999999E-2</v>
      </c>
      <c r="N2172" s="12">
        <v>0.127995</v>
      </c>
      <c r="O2172" s="12">
        <v>-0.10934478229317852</v>
      </c>
      <c r="P2172" s="12">
        <v>-0.11846896580212203</v>
      </c>
      <c r="Q2172" s="13">
        <v>35.799999999999997</v>
      </c>
      <c r="R2172" s="13">
        <v>0</v>
      </c>
      <c r="S2172" s="13">
        <v>0</v>
      </c>
      <c r="T2172" s="13">
        <v>0</v>
      </c>
      <c r="U2172" s="13">
        <v>35.799999999999997</v>
      </c>
      <c r="V2172" s="13">
        <v>0</v>
      </c>
      <c r="W2172" s="13">
        <v>35.799999999999997</v>
      </c>
      <c r="X2172" s="14">
        <v>0</v>
      </c>
      <c r="Y2172" s="15">
        <v>0.10804769001490314</v>
      </c>
      <c r="Z2172" s="14" t="s">
        <v>7128</v>
      </c>
      <c r="AA2172" s="14">
        <v>0</v>
      </c>
      <c r="AB2172" s="14" t="s">
        <v>7128</v>
      </c>
      <c r="AC2172" s="14">
        <v>0</v>
      </c>
      <c r="AD2172" s="13">
        <v>0.26700000000000002</v>
      </c>
      <c r="AE2172" s="15">
        <v>0.9604166666666667</v>
      </c>
      <c r="AF2172" s="14">
        <v>0.1414213562373095</v>
      </c>
      <c r="AG2172" s="14">
        <v>0.62048620049119541</v>
      </c>
      <c r="AH2172" s="15">
        <v>0.31250000000000006</v>
      </c>
      <c r="AI2172" s="5">
        <v>263.33333333333331</v>
      </c>
      <c r="AJ2172" s="15">
        <v>13.929961089494164</v>
      </c>
      <c r="AK2172" s="15">
        <v>13.929961089494164</v>
      </c>
      <c r="AL2172" s="15" t="s">
        <v>7128</v>
      </c>
      <c r="AM2172" s="15" t="s">
        <v>7128</v>
      </c>
      <c r="AN2172" s="15" t="s">
        <v>7128</v>
      </c>
      <c r="AO2172" s="15">
        <v>8.7104622871046207</v>
      </c>
      <c r="AP2172" s="15">
        <v>22.658227848101262</v>
      </c>
      <c r="AQ2172" s="15">
        <v>22.236024844720493</v>
      </c>
      <c r="AR2172" s="15" t="s">
        <v>7128</v>
      </c>
      <c r="AS2172" s="15">
        <v>8.7104622871046207</v>
      </c>
      <c r="AT2172" s="14">
        <v>0</v>
      </c>
      <c r="AU2172" s="14">
        <v>0</v>
      </c>
      <c r="AV2172" s="12" t="s">
        <v>7128</v>
      </c>
      <c r="AW2172" s="12">
        <v>0.66700000000000004</v>
      </c>
      <c r="AX2172" s="12">
        <v>0.31</v>
      </c>
      <c r="AY2172" s="12">
        <v>0.26200000000000001</v>
      </c>
      <c r="AZ2172" s="14" t="s">
        <v>7128</v>
      </c>
      <c r="BA2172" s="14" t="s">
        <v>7128</v>
      </c>
      <c r="BB2172" s="14">
        <v>1.8650217706821477E-2</v>
      </c>
      <c r="BC2172" s="14">
        <v>9.5260341978779701E-3</v>
      </c>
      <c r="BD2172" s="14">
        <v>0.62530413625304127</v>
      </c>
      <c r="BE2172" s="14">
        <v>0.38442822384428221</v>
      </c>
      <c r="BF2172" s="14">
        <v>0.19402515723270439</v>
      </c>
      <c r="BG2172" s="14">
        <v>2.23E-2</v>
      </c>
      <c r="BH2172" s="13">
        <v>2.57</v>
      </c>
      <c r="BI2172" s="13">
        <v>2.57</v>
      </c>
      <c r="BJ2172" s="13">
        <v>1.58</v>
      </c>
      <c r="BK2172" s="13">
        <v>1.58</v>
      </c>
      <c r="BL2172" s="13">
        <v>4.1100000000000003</v>
      </c>
      <c r="BM2172" s="13">
        <v>4.1100000000000003</v>
      </c>
      <c r="BN2172" s="13">
        <v>1.61</v>
      </c>
      <c r="BO2172" s="13">
        <v>1.61</v>
      </c>
      <c r="BP2172" s="13">
        <v>1.2734402515723271</v>
      </c>
      <c r="BQ2172" s="13">
        <v>0</v>
      </c>
      <c r="BR2172" s="13">
        <v>0</v>
      </c>
      <c r="BS2172" s="13">
        <v>-2.5999999999999999E-2</v>
      </c>
      <c r="BT2172" s="14">
        <v>-2.0417133797912847E-2</v>
      </c>
      <c r="BU2172" s="13">
        <v>1.2994402515723271</v>
      </c>
      <c r="BV2172" s="13">
        <v>2.5959999999999996</v>
      </c>
      <c r="BW2172" s="13">
        <v>2.5959999999999996</v>
      </c>
      <c r="BX2172" s="13">
        <v>137.80000000000001</v>
      </c>
      <c r="BY2172" s="13">
        <v>133.68</v>
      </c>
      <c r="BZ2172" s="13">
        <v>0</v>
      </c>
      <c r="CA2172" s="13">
        <v>0</v>
      </c>
      <c r="CB2172" s="13">
        <v>0</v>
      </c>
      <c r="CC2172" s="15">
        <v>0.58499999999999996</v>
      </c>
      <c r="CD2172" s="15">
        <v>-0.14000000000000001</v>
      </c>
      <c r="CE2172" s="15">
        <v>0.36</v>
      </c>
      <c r="CF2172" s="15" t="s">
        <v>7128</v>
      </c>
      <c r="CG2172" s="15" t="s">
        <v>7128</v>
      </c>
      <c r="CH2172" s="13" t="s">
        <v>7128</v>
      </c>
      <c r="CI2172" s="13" t="s">
        <v>7128</v>
      </c>
      <c r="CJ2172" s="13">
        <v>0</v>
      </c>
      <c r="CK2172" s="12">
        <f t="shared" si="66"/>
        <v>0</v>
      </c>
      <c r="CL2172" s="36" t="str">
        <f t="shared" si="67"/>
        <v>NA</v>
      </c>
      <c r="CM2172" s="13">
        <v>3.18</v>
      </c>
      <c r="CN2172" s="13">
        <v>0.61699999999999999</v>
      </c>
      <c r="CO2172" s="13">
        <v>2.57</v>
      </c>
      <c r="CP2172" s="13">
        <v>35.799999999999997</v>
      </c>
      <c r="CQ2172" s="13">
        <v>1.61</v>
      </c>
      <c r="CR2172" s="13">
        <v>35.799999999999997</v>
      </c>
      <c r="CS2172" s="13" t="s">
        <v>7128</v>
      </c>
      <c r="CT2172" s="13">
        <v>0</v>
      </c>
      <c r="CU2172" s="13">
        <v>1.58</v>
      </c>
      <c r="CV2172" s="13">
        <v>0</v>
      </c>
      <c r="CW2172" s="13">
        <v>1.61</v>
      </c>
      <c r="CX2172" s="12">
        <v>1.8650217706821477E-2</v>
      </c>
      <c r="CY2172" s="12">
        <v>9.5260341978779701E-3</v>
      </c>
      <c r="CZ2172" s="15">
        <v>22.236024844720493</v>
      </c>
      <c r="DA2172" s="20"/>
      <c r="DB2172" s="20"/>
    </row>
    <row r="2173" spans="1:106" ht="24">
      <c r="A2173" s="8" t="s">
        <v>5455</v>
      </c>
      <c r="B2173" s="8" t="s">
        <v>5456</v>
      </c>
      <c r="C2173" s="9" t="s">
        <v>7179</v>
      </c>
      <c r="D2173" s="9" t="s">
        <v>7126</v>
      </c>
      <c r="E2173" s="10" t="s">
        <v>7127</v>
      </c>
      <c r="F2173" s="10" t="s">
        <v>7126</v>
      </c>
      <c r="G2173" s="11">
        <v>0.79</v>
      </c>
      <c r="H2173" s="11">
        <v>0.79</v>
      </c>
      <c r="I2173" s="12">
        <v>9.0499999999999997E-2</v>
      </c>
      <c r="J2173" s="12">
        <v>0.127995</v>
      </c>
      <c r="K2173" s="12">
        <v>4.7E-2</v>
      </c>
      <c r="L2173" s="12">
        <v>0.10350000000000001</v>
      </c>
      <c r="M2173" s="12">
        <v>6.8320350000000002E-2</v>
      </c>
      <c r="N2173" s="12">
        <v>0.127995</v>
      </c>
      <c r="O2173" s="12" t="s">
        <v>7128</v>
      </c>
      <c r="P2173" s="12" t="s">
        <v>7128</v>
      </c>
      <c r="Q2173" s="13">
        <v>227.4</v>
      </c>
      <c r="R2173" s="13">
        <v>0</v>
      </c>
      <c r="S2173" s="13">
        <v>0</v>
      </c>
      <c r="T2173" s="13">
        <v>0</v>
      </c>
      <c r="U2173" s="13">
        <v>227.4</v>
      </c>
      <c r="V2173" s="13">
        <v>0</v>
      </c>
      <c r="W2173" s="13">
        <v>227.4</v>
      </c>
      <c r="X2173" s="14">
        <v>0</v>
      </c>
      <c r="Y2173" s="15">
        <v>0.26090342679127726</v>
      </c>
      <c r="Z2173" s="14" t="s">
        <v>7128</v>
      </c>
      <c r="AA2173" s="14">
        <v>0</v>
      </c>
      <c r="AB2173" s="14" t="s">
        <v>7128</v>
      </c>
      <c r="AC2173" s="14">
        <v>0</v>
      </c>
      <c r="AD2173" s="13">
        <v>0.88600000000000001</v>
      </c>
      <c r="AE2173" s="15">
        <v>0.76880555555555574</v>
      </c>
      <c r="AF2173" s="14" t="s">
        <v>7128</v>
      </c>
      <c r="AG2173" s="14" t="s">
        <v>7128</v>
      </c>
      <c r="AH2173" s="15">
        <v>0.53466135458167341</v>
      </c>
      <c r="AI2173" s="5">
        <v>9.2261904761904763</v>
      </c>
      <c r="AJ2173" s="15">
        <v>48.693790149892934</v>
      </c>
      <c r="AK2173" s="15">
        <v>48.693790149892934</v>
      </c>
      <c r="AL2173" s="15" t="s">
        <v>7128</v>
      </c>
      <c r="AM2173" s="15" t="s">
        <v>7128</v>
      </c>
      <c r="AN2173" s="15" t="s">
        <v>7128</v>
      </c>
      <c r="AO2173" s="15">
        <v>1496.0526315789475</v>
      </c>
      <c r="AP2173" s="15">
        <v>48.903225806451609</v>
      </c>
      <c r="AQ2173" s="15">
        <v>46.408163265306122</v>
      </c>
      <c r="AR2173" s="15" t="s">
        <v>7128</v>
      </c>
      <c r="AS2173" s="15">
        <v>1496.0526315789475</v>
      </c>
      <c r="AT2173" s="14">
        <v>0</v>
      </c>
      <c r="AU2173" s="14">
        <v>0</v>
      </c>
      <c r="AV2173" s="12">
        <v>-0.28300000000000003</v>
      </c>
      <c r="AW2173" s="12" t="s">
        <v>7128</v>
      </c>
      <c r="AX2173" s="12">
        <v>-0.875</v>
      </c>
      <c r="AY2173" s="12">
        <v>-0.63100000000000001</v>
      </c>
      <c r="AZ2173" s="14" t="s">
        <v>7128</v>
      </c>
      <c r="BA2173" s="14" t="s">
        <v>7128</v>
      </c>
      <c r="BB2173" s="14" t="s">
        <v>7128</v>
      </c>
      <c r="BC2173" s="14" t="s">
        <v>7128</v>
      </c>
      <c r="BD2173" s="14">
        <v>30.723684210526315</v>
      </c>
      <c r="BE2173" s="14">
        <v>30.592105263157897</v>
      </c>
      <c r="BF2173" s="14">
        <v>0.27031249999999996</v>
      </c>
      <c r="BG2173" s="14">
        <v>1.25E-3</v>
      </c>
      <c r="BH2173" s="13">
        <v>4.67</v>
      </c>
      <c r="BI2173" s="13">
        <v>4.67</v>
      </c>
      <c r="BJ2173" s="13">
        <v>4.6500000000000004</v>
      </c>
      <c r="BK2173" s="13">
        <v>4.6500000000000004</v>
      </c>
      <c r="BL2173" s="13">
        <v>0.152</v>
      </c>
      <c r="BM2173" s="13">
        <v>0.152</v>
      </c>
      <c r="BN2173" s="13">
        <v>4.9000000000000004</v>
      </c>
      <c r="BO2173" s="13">
        <v>4.9000000000000004</v>
      </c>
      <c r="BP2173" s="13">
        <v>3.3930468750000005</v>
      </c>
      <c r="BQ2173" s="13">
        <v>0</v>
      </c>
      <c r="BR2173" s="13">
        <v>0</v>
      </c>
      <c r="BS2173" s="13">
        <v>-0.48899999999999999</v>
      </c>
      <c r="BT2173" s="14">
        <v>-0.14411825654486424</v>
      </c>
      <c r="BU2173" s="13">
        <v>3.8820468750000003</v>
      </c>
      <c r="BV2173" s="13">
        <v>5.1589999999999998</v>
      </c>
      <c r="BW2173" s="13">
        <v>5.1589999999999998</v>
      </c>
      <c r="BX2173" s="13">
        <v>0</v>
      </c>
      <c r="BY2173" s="13">
        <v>0</v>
      </c>
      <c r="BZ2173" s="13">
        <v>0</v>
      </c>
      <c r="CA2173" s="13">
        <v>0</v>
      </c>
      <c r="CB2173" s="13">
        <v>0</v>
      </c>
      <c r="CC2173" s="15">
        <v>-0.109</v>
      </c>
      <c r="CD2173" s="15">
        <v>1.06</v>
      </c>
      <c r="CE2173" s="15">
        <v>0.36</v>
      </c>
      <c r="CF2173" s="15" t="s">
        <v>7128</v>
      </c>
      <c r="CG2173" s="15" t="s">
        <v>7128</v>
      </c>
      <c r="CH2173" s="13" t="s">
        <v>7128</v>
      </c>
      <c r="CI2173" s="13" t="s">
        <v>7128</v>
      </c>
      <c r="CJ2173" s="13">
        <v>0</v>
      </c>
      <c r="CK2173" s="12">
        <f t="shared" si="66"/>
        <v>0</v>
      </c>
      <c r="CL2173" s="36" t="str">
        <f t="shared" si="67"/>
        <v>NA</v>
      </c>
      <c r="CM2173" s="13">
        <v>6.4</v>
      </c>
      <c r="CN2173" s="13">
        <v>1.73</v>
      </c>
      <c r="CO2173" s="13">
        <v>4.67</v>
      </c>
      <c r="CP2173" s="13">
        <v>227.4</v>
      </c>
      <c r="CQ2173" s="13">
        <v>4.9000000000000004</v>
      </c>
      <c r="CR2173" s="13">
        <v>227.4</v>
      </c>
      <c r="CS2173" s="13" t="s">
        <v>7128</v>
      </c>
      <c r="CT2173" s="13">
        <v>0</v>
      </c>
      <c r="CU2173" s="13">
        <v>4.6500000000000004</v>
      </c>
      <c r="CV2173" s="13">
        <v>0</v>
      </c>
      <c r="CW2173" s="13">
        <v>4.9000000000000004</v>
      </c>
      <c r="CX2173" s="12" t="s">
        <v>7128</v>
      </c>
      <c r="CY2173" s="12" t="s">
        <v>7128</v>
      </c>
      <c r="CZ2173" s="15">
        <v>46.408163265306122</v>
      </c>
      <c r="DA2173" s="20"/>
      <c r="DB2173" s="20"/>
    </row>
    <row r="2174" spans="1:106">
      <c r="A2174" s="8" t="s">
        <v>5079</v>
      </c>
      <c r="B2174" s="8" t="s">
        <v>5080</v>
      </c>
      <c r="C2174" s="9" t="s">
        <v>7141</v>
      </c>
      <c r="D2174" s="9" t="s">
        <v>7126</v>
      </c>
      <c r="E2174" s="10" t="s">
        <v>7127</v>
      </c>
      <c r="F2174" s="10" t="s">
        <v>7126</v>
      </c>
      <c r="G2174" s="11">
        <v>0.73</v>
      </c>
      <c r="H2174" s="11">
        <v>0.73</v>
      </c>
      <c r="I2174" s="12">
        <v>9.0499999999999997E-2</v>
      </c>
      <c r="J2174" s="12">
        <v>0.12256500000000001</v>
      </c>
      <c r="K2174" s="12">
        <v>3.2000000000000001E-2</v>
      </c>
      <c r="L2174" s="12">
        <v>8.8499999999999995E-2</v>
      </c>
      <c r="M2174" s="12">
        <v>5.8418850000000001E-2</v>
      </c>
      <c r="N2174" s="12">
        <v>0.12256500000000001</v>
      </c>
      <c r="O2174" s="12">
        <v>-0.12409639356814701</v>
      </c>
      <c r="P2174" s="12">
        <v>-9.5913783314020867E-2</v>
      </c>
      <c r="Q2174" s="13">
        <v>0.107</v>
      </c>
      <c r="R2174" s="13">
        <v>0</v>
      </c>
      <c r="S2174" s="13">
        <v>0</v>
      </c>
      <c r="T2174" s="13">
        <v>0</v>
      </c>
      <c r="U2174" s="13">
        <v>0.107</v>
      </c>
      <c r="V2174" s="13">
        <v>0</v>
      </c>
      <c r="W2174" s="13">
        <v>0.107</v>
      </c>
      <c r="X2174" s="14">
        <v>0</v>
      </c>
      <c r="Y2174" s="15" t="s">
        <v>7128</v>
      </c>
      <c r="Z2174" s="14" t="s">
        <v>7128</v>
      </c>
      <c r="AA2174" s="14">
        <v>0</v>
      </c>
      <c r="AB2174" s="14" t="s">
        <v>7128</v>
      </c>
      <c r="AC2174" s="14">
        <v>0</v>
      </c>
      <c r="AD2174" s="13">
        <v>2.7E-2</v>
      </c>
      <c r="AE2174" s="15">
        <v>0.39108333333333334</v>
      </c>
      <c r="AF2174" s="14">
        <v>5.4772255750516613E-2</v>
      </c>
      <c r="AG2174" s="14">
        <v>0.41900775649145205</v>
      </c>
      <c r="AH2174" s="15">
        <v>0.26315789473684204</v>
      </c>
      <c r="AI2174" s="5">
        <v>0.95833333333333326</v>
      </c>
      <c r="AJ2174" s="15" t="s">
        <v>7128</v>
      </c>
      <c r="AK2174" s="15" t="s">
        <v>7128</v>
      </c>
      <c r="AL2174" s="15" t="s">
        <v>7128</v>
      </c>
      <c r="AM2174" s="15" t="s">
        <v>7128</v>
      </c>
      <c r="AN2174" s="15" t="s">
        <v>7128</v>
      </c>
      <c r="AO2174" s="15">
        <v>0.16411042944785276</v>
      </c>
      <c r="AP2174" s="15">
        <v>4.6521739130434785</v>
      </c>
      <c r="AQ2174" s="15">
        <v>2.2765957446808511</v>
      </c>
      <c r="AR2174" s="15" t="s">
        <v>7128</v>
      </c>
      <c r="AS2174" s="15">
        <v>0.16411042944785276</v>
      </c>
      <c r="AT2174" s="14" t="s">
        <v>7128</v>
      </c>
      <c r="AU2174" s="14">
        <v>0</v>
      </c>
      <c r="AV2174" s="12" t="s">
        <v>7128</v>
      </c>
      <c r="AW2174" s="12" t="s">
        <v>7128</v>
      </c>
      <c r="AX2174" s="12">
        <v>-3.9900000000000005E-2</v>
      </c>
      <c r="AY2174" s="12">
        <v>4.2300000000000004E-2</v>
      </c>
      <c r="AZ2174" s="14" t="s">
        <v>7128</v>
      </c>
      <c r="BA2174" s="14" t="s">
        <v>7128</v>
      </c>
      <c r="BB2174" s="14">
        <v>-1.5313935681470138E-3</v>
      </c>
      <c r="BC2174" s="14">
        <v>2.6651216685979143E-2</v>
      </c>
      <c r="BD2174" s="14">
        <v>-1.5337423312883436E-3</v>
      </c>
      <c r="BE2174" s="14">
        <v>3.5276073619631899E-2</v>
      </c>
      <c r="BF2174" s="14">
        <v>0</v>
      </c>
      <c r="BG2174" s="14" t="s">
        <v>7128</v>
      </c>
      <c r="BH2174" s="13">
        <v>-1E-3</v>
      </c>
      <c r="BI2174" s="13">
        <v>-1E-3</v>
      </c>
      <c r="BJ2174" s="13">
        <v>2.3E-2</v>
      </c>
      <c r="BK2174" s="13">
        <v>2.3E-2</v>
      </c>
      <c r="BL2174" s="13">
        <v>0.65200000000000002</v>
      </c>
      <c r="BM2174" s="13">
        <v>0.65200000000000002</v>
      </c>
      <c r="BN2174" s="13">
        <v>4.7E-2</v>
      </c>
      <c r="BO2174" s="13">
        <v>4.7E-2</v>
      </c>
      <c r="BP2174" s="13">
        <v>2.3E-2</v>
      </c>
      <c r="BQ2174" s="13">
        <v>0</v>
      </c>
      <c r="BR2174" s="13">
        <v>0</v>
      </c>
      <c r="BS2174" s="13">
        <v>-7.0000000000000001E-3</v>
      </c>
      <c r="BT2174" s="14">
        <v>-0.30434782608695654</v>
      </c>
      <c r="BU2174" s="13">
        <v>0.03</v>
      </c>
      <c r="BV2174" s="13">
        <v>6.0000000000000001E-3</v>
      </c>
      <c r="BW2174" s="13">
        <v>6.0000000000000001E-3</v>
      </c>
      <c r="BX2174" s="13">
        <v>0.65300000000000002</v>
      </c>
      <c r="BY2174" s="13">
        <v>0.86299999999999999</v>
      </c>
      <c r="BZ2174" s="13">
        <v>0</v>
      </c>
      <c r="CA2174" s="13">
        <v>0</v>
      </c>
      <c r="CB2174" s="13">
        <v>0</v>
      </c>
      <c r="CC2174" s="15">
        <v>0.153</v>
      </c>
      <c r="CD2174" s="15">
        <v>0.11600000000000001</v>
      </c>
      <c r="CE2174" s="15">
        <v>0.36</v>
      </c>
      <c r="CF2174" s="15">
        <v>1.2959147676703755</v>
      </c>
      <c r="CG2174" s="15">
        <v>0.64487960072551775</v>
      </c>
      <c r="CH2174" s="13">
        <v>-4.1000000000000003E-3</v>
      </c>
      <c r="CI2174" s="13">
        <v>-2.5700000000000001E-2</v>
      </c>
      <c r="CJ2174" s="13">
        <v>0</v>
      </c>
      <c r="CK2174" s="12">
        <f t="shared" si="66"/>
        <v>0</v>
      </c>
      <c r="CL2174" s="36" t="str">
        <f t="shared" si="67"/>
        <v>NA</v>
      </c>
      <c r="CM2174" s="13" t="s">
        <v>7128</v>
      </c>
      <c r="CN2174" s="13" t="s">
        <v>7128</v>
      </c>
      <c r="CO2174" s="13" t="s">
        <v>7128</v>
      </c>
      <c r="CP2174" s="13" t="s">
        <v>7128</v>
      </c>
      <c r="CQ2174" s="13">
        <v>4.7E-2</v>
      </c>
      <c r="CR2174" s="13">
        <v>0.107</v>
      </c>
      <c r="CS2174" s="13" t="s">
        <v>7128</v>
      </c>
      <c r="CT2174" s="13">
        <v>0</v>
      </c>
      <c r="CU2174" s="13">
        <v>2.3E-2</v>
      </c>
      <c r="CV2174" s="13">
        <v>0</v>
      </c>
      <c r="CW2174" s="13">
        <v>4.7E-2</v>
      </c>
      <c r="CX2174" s="12">
        <v>-1.5313935681470138E-3</v>
      </c>
      <c r="CY2174" s="12">
        <v>2.6651216685979143E-2</v>
      </c>
      <c r="CZ2174" s="15">
        <v>2.2765957446808511</v>
      </c>
      <c r="DA2174" s="20"/>
      <c r="DB2174" s="20"/>
    </row>
    <row r="2175" spans="1:106">
      <c r="A2175" s="8" t="s">
        <v>5331</v>
      </c>
      <c r="B2175" s="8" t="s">
        <v>5332</v>
      </c>
      <c r="C2175" s="9" t="s">
        <v>7184</v>
      </c>
      <c r="D2175" s="9" t="s">
        <v>7126</v>
      </c>
      <c r="E2175" s="10" t="s">
        <v>7127</v>
      </c>
      <c r="F2175" s="10" t="s">
        <v>7126</v>
      </c>
      <c r="G2175" s="11">
        <v>1</v>
      </c>
      <c r="H2175" s="11">
        <v>1</v>
      </c>
      <c r="I2175" s="12">
        <v>9.0499999999999997E-2</v>
      </c>
      <c r="J2175" s="12">
        <v>0.14699999999999999</v>
      </c>
      <c r="K2175" s="12">
        <v>3.2000000000000001E-2</v>
      </c>
      <c r="L2175" s="12">
        <v>8.8499999999999995E-2</v>
      </c>
      <c r="M2175" s="12">
        <v>5.8418850000000001E-2</v>
      </c>
      <c r="N2175" s="12">
        <v>0.14699999999999999</v>
      </c>
      <c r="O2175" s="12">
        <v>7.5222222222222246E-2</v>
      </c>
      <c r="P2175" s="12">
        <v>8.5558139534883754E-2</v>
      </c>
      <c r="Q2175" s="13">
        <v>0.20799999999999999</v>
      </c>
      <c r="R2175" s="13">
        <v>0</v>
      </c>
      <c r="S2175" s="13">
        <v>0</v>
      </c>
      <c r="T2175" s="13">
        <v>0</v>
      </c>
      <c r="U2175" s="13">
        <v>0.20799999999999999</v>
      </c>
      <c r="V2175" s="13">
        <v>0.03</v>
      </c>
      <c r="W2175" s="13">
        <v>0.17799999999999999</v>
      </c>
      <c r="X2175" s="14">
        <v>0.14423076923076925</v>
      </c>
      <c r="Y2175" s="15" t="s">
        <v>7128</v>
      </c>
      <c r="Z2175" s="14">
        <v>0</v>
      </c>
      <c r="AA2175" s="14">
        <v>0</v>
      </c>
      <c r="AB2175" s="14">
        <v>0</v>
      </c>
      <c r="AC2175" s="14">
        <v>0</v>
      </c>
      <c r="AD2175" s="13">
        <v>0.11700000000000001</v>
      </c>
      <c r="AE2175" s="15">
        <v>0.33561111111111114</v>
      </c>
      <c r="AF2175" s="14">
        <v>5.4772255750516613E-2</v>
      </c>
      <c r="AG2175" s="14">
        <v>0.37245133910351297</v>
      </c>
      <c r="AH2175" s="15">
        <v>0.55909090909090908</v>
      </c>
      <c r="AI2175" s="5" t="s">
        <v>7128</v>
      </c>
      <c r="AJ2175" s="15">
        <v>20.799999999999997</v>
      </c>
      <c r="AK2175" s="15">
        <v>20.799999999999997</v>
      </c>
      <c r="AL2175" s="15" t="s">
        <v>7128</v>
      </c>
      <c r="AM2175" s="15" t="s">
        <v>7128</v>
      </c>
      <c r="AN2175" s="15">
        <v>3.9245283018867925</v>
      </c>
      <c r="AO2175" s="15">
        <v>0.80620155038759689</v>
      </c>
      <c r="AP2175" s="15">
        <v>14.833333333333332</v>
      </c>
      <c r="AQ2175" s="15">
        <v>13.692307692307692</v>
      </c>
      <c r="AR2175" s="15">
        <v>7.7391304347826084</v>
      </c>
      <c r="AS2175" s="15">
        <v>0.68992248062015493</v>
      </c>
      <c r="AT2175" s="14">
        <v>0</v>
      </c>
      <c r="AU2175" s="14">
        <v>0</v>
      </c>
      <c r="AV2175" s="12" t="s">
        <v>7128</v>
      </c>
      <c r="AW2175" s="12" t="s">
        <v>7128</v>
      </c>
      <c r="AX2175" s="12" t="s">
        <v>7128</v>
      </c>
      <c r="AY2175" s="12">
        <v>0.77400000000000002</v>
      </c>
      <c r="AZ2175" s="14" t="s">
        <v>7128</v>
      </c>
      <c r="BA2175" s="14" t="s">
        <v>7128</v>
      </c>
      <c r="BB2175" s="14">
        <v>0.22222222222222224</v>
      </c>
      <c r="BC2175" s="14">
        <v>0.23255813953488375</v>
      </c>
      <c r="BD2175" s="14">
        <v>3.875968992248062E-2</v>
      </c>
      <c r="BE2175" s="14">
        <v>4.6511627906976744E-2</v>
      </c>
      <c r="BF2175" s="14">
        <v>0.16666666666666666</v>
      </c>
      <c r="BG2175" s="14" t="s">
        <v>7128</v>
      </c>
      <c r="BH2175" s="13">
        <v>0.01</v>
      </c>
      <c r="BI2175" s="13">
        <v>0.01</v>
      </c>
      <c r="BJ2175" s="13">
        <v>1.2E-2</v>
      </c>
      <c r="BK2175" s="13">
        <v>1.2E-2</v>
      </c>
      <c r="BL2175" s="13">
        <v>0.25800000000000001</v>
      </c>
      <c r="BM2175" s="13">
        <v>0.25800000000000001</v>
      </c>
      <c r="BN2175" s="13">
        <v>1.2999999999999999E-2</v>
      </c>
      <c r="BO2175" s="13">
        <v>1.2999999999999999E-2</v>
      </c>
      <c r="BP2175" s="13">
        <v>0.01</v>
      </c>
      <c r="BQ2175" s="13">
        <v>0</v>
      </c>
      <c r="BR2175" s="13">
        <v>0</v>
      </c>
      <c r="BS2175" s="13">
        <v>-1E-3</v>
      </c>
      <c r="BT2175" s="14">
        <v>-0.1</v>
      </c>
      <c r="BU2175" s="13">
        <v>1.0999999999999999E-2</v>
      </c>
      <c r="BV2175" s="13">
        <v>1.0999999999999999E-2</v>
      </c>
      <c r="BW2175" s="13">
        <v>1.0999999999999999E-2</v>
      </c>
      <c r="BX2175" s="13">
        <v>4.4999999999999998E-2</v>
      </c>
      <c r="BY2175" s="13">
        <v>4.2999999999999997E-2</v>
      </c>
      <c r="BZ2175" s="13">
        <v>5.2999999999999999E-2</v>
      </c>
      <c r="CA2175" s="13">
        <v>2.3E-2</v>
      </c>
      <c r="CB2175" s="13">
        <v>0</v>
      </c>
      <c r="CC2175" s="15">
        <v>0.13600000000000001</v>
      </c>
      <c r="CD2175" s="15">
        <v>0.09</v>
      </c>
      <c r="CE2175" s="15">
        <v>0.36</v>
      </c>
      <c r="CF2175" s="15" t="s">
        <v>7128</v>
      </c>
      <c r="CG2175" s="15" t="s">
        <v>7128</v>
      </c>
      <c r="CH2175" s="13" t="s">
        <v>7128</v>
      </c>
      <c r="CI2175" s="13" t="s">
        <v>7128</v>
      </c>
      <c r="CJ2175" s="13">
        <v>0</v>
      </c>
      <c r="CK2175" s="12">
        <f t="shared" si="66"/>
        <v>0</v>
      </c>
      <c r="CL2175" s="36">
        <f t="shared" si="67"/>
        <v>11.217391304347826</v>
      </c>
      <c r="CM2175" s="13">
        <v>1.2E-2</v>
      </c>
      <c r="CN2175" s="13">
        <v>2E-3</v>
      </c>
      <c r="CO2175" s="13">
        <v>0.01</v>
      </c>
      <c r="CP2175" s="13">
        <v>0.20799999999999999</v>
      </c>
      <c r="CQ2175" s="13">
        <v>1.2999999999999999E-2</v>
      </c>
      <c r="CR2175" s="13">
        <v>0.17799999999999999</v>
      </c>
      <c r="CS2175" s="13" t="s">
        <v>7128</v>
      </c>
      <c r="CT2175" s="13">
        <v>0</v>
      </c>
      <c r="CU2175" s="13">
        <v>1.2E-2</v>
      </c>
      <c r="CV2175" s="13">
        <v>2.3E-2</v>
      </c>
      <c r="CW2175" s="13">
        <v>1.2999999999999999E-2</v>
      </c>
      <c r="CX2175" s="12">
        <v>0.22222222222222224</v>
      </c>
      <c r="CY2175" s="12">
        <v>0.23255813953488375</v>
      </c>
      <c r="CZ2175" s="15">
        <v>13.692307692307692</v>
      </c>
      <c r="DA2175" s="20"/>
      <c r="DB2175" s="20"/>
    </row>
    <row r="2176" spans="1:106">
      <c r="A2176" s="8" t="s">
        <v>7050</v>
      </c>
      <c r="B2176" s="8" t="s">
        <v>7051</v>
      </c>
      <c r="C2176" s="9" t="s">
        <v>7141</v>
      </c>
      <c r="D2176" s="9" t="s">
        <v>7126</v>
      </c>
      <c r="E2176" s="10" t="s">
        <v>7127</v>
      </c>
      <c r="F2176" s="10" t="s">
        <v>7126</v>
      </c>
      <c r="G2176" s="11">
        <v>0.73</v>
      </c>
      <c r="H2176" s="11">
        <v>31.633333333333333</v>
      </c>
      <c r="I2176" s="12">
        <v>9.0499999999999997E-2</v>
      </c>
      <c r="J2176" s="12">
        <v>2.9193166666666666</v>
      </c>
      <c r="K2176" s="12">
        <v>3.6999999999999998E-2</v>
      </c>
      <c r="L2176" s="12">
        <v>9.35E-2</v>
      </c>
      <c r="M2176" s="12">
        <v>6.1719349999999999E-2</v>
      </c>
      <c r="N2176" s="12">
        <v>0.12766390346153822</v>
      </c>
      <c r="O2176" s="12" t="s">
        <v>7128</v>
      </c>
      <c r="P2176" s="12">
        <v>-0.40163650620126462</v>
      </c>
      <c r="Q2176" s="13">
        <v>0.09</v>
      </c>
      <c r="R2176" s="13">
        <v>0</v>
      </c>
      <c r="S2176" s="13">
        <v>3.81</v>
      </c>
      <c r="T2176" s="13">
        <v>3.81</v>
      </c>
      <c r="U2176" s="13">
        <v>3.9</v>
      </c>
      <c r="V2176" s="13">
        <v>7.0000000000000007E-2</v>
      </c>
      <c r="W2176" s="13">
        <v>3.83</v>
      </c>
      <c r="X2176" s="14">
        <v>1.7948717948717951E-2</v>
      </c>
      <c r="Y2176" s="15" t="s">
        <v>7128</v>
      </c>
      <c r="Z2176" s="14" t="s">
        <v>7128</v>
      </c>
      <c r="AA2176" s="14">
        <v>0.97692307692307701</v>
      </c>
      <c r="AB2176" s="14" t="s">
        <v>7128</v>
      </c>
      <c r="AC2176" s="14">
        <v>42.333333333333336</v>
      </c>
      <c r="AD2176" s="13">
        <v>1.4999999999999999E-2</v>
      </c>
      <c r="AE2176" s="15">
        <v>0.44230555555555562</v>
      </c>
      <c r="AF2176" s="14">
        <v>5.4772255750516613E-2</v>
      </c>
      <c r="AG2176" s="14">
        <v>0.58880174931805362</v>
      </c>
      <c r="AH2176" s="15">
        <v>0.61702127659574468</v>
      </c>
      <c r="AI2176" s="5" t="s">
        <v>7128</v>
      </c>
      <c r="AJ2176" s="15" t="s">
        <v>7128</v>
      </c>
      <c r="AK2176" s="15" t="s">
        <v>7128</v>
      </c>
      <c r="AL2176" s="15" t="s">
        <v>7128</v>
      </c>
      <c r="AM2176" s="15" t="s">
        <v>7128</v>
      </c>
      <c r="AN2176" s="15" t="s">
        <v>7128</v>
      </c>
      <c r="AO2176" s="15" t="s">
        <v>7128</v>
      </c>
      <c r="AP2176" s="15" t="s">
        <v>7128</v>
      </c>
      <c r="AQ2176" s="15" t="s">
        <v>7128</v>
      </c>
      <c r="AR2176" s="15">
        <v>76.599999999999852</v>
      </c>
      <c r="AS2176" s="15" t="s">
        <v>7128</v>
      </c>
      <c r="AT2176" s="14" t="s">
        <v>7128</v>
      </c>
      <c r="AU2176" s="14">
        <v>0</v>
      </c>
      <c r="AV2176" s="12" t="s">
        <v>7128</v>
      </c>
      <c r="AW2176" s="12" t="s">
        <v>7128</v>
      </c>
      <c r="AX2176" s="12" t="s">
        <v>7128</v>
      </c>
      <c r="AY2176" s="12" t="s">
        <v>7128</v>
      </c>
      <c r="AZ2176" s="14" t="s">
        <v>7128</v>
      </c>
      <c r="BA2176" s="14" t="s">
        <v>7128</v>
      </c>
      <c r="BB2176" s="14" t="s">
        <v>7128</v>
      </c>
      <c r="BC2176" s="14">
        <v>-0.2739726027397264</v>
      </c>
      <c r="BD2176" s="14" t="s">
        <v>7128</v>
      </c>
      <c r="BE2176" s="14" t="s">
        <v>7128</v>
      </c>
      <c r="BF2176" s="14">
        <v>0</v>
      </c>
      <c r="BG2176" s="14" t="s">
        <v>7128</v>
      </c>
      <c r="BH2176" s="13">
        <v>-3.6999999999999998E-2</v>
      </c>
      <c r="BI2176" s="13">
        <v>-3.6999999999999998E-2</v>
      </c>
      <c r="BJ2176" s="13">
        <v>-0.02</v>
      </c>
      <c r="BK2176" s="13">
        <v>-0.02</v>
      </c>
      <c r="BL2176" s="13">
        <v>0</v>
      </c>
      <c r="BM2176" s="13">
        <v>0</v>
      </c>
      <c r="BN2176" s="13">
        <v>-1.9E-2</v>
      </c>
      <c r="BO2176" s="13">
        <v>-1.9E-2</v>
      </c>
      <c r="BP2176" s="13">
        <v>-0.02</v>
      </c>
      <c r="BQ2176" s="13">
        <v>0</v>
      </c>
      <c r="BR2176" s="13">
        <v>0</v>
      </c>
      <c r="BS2176" s="13">
        <v>0</v>
      </c>
      <c r="BT2176" s="14" t="s">
        <v>7128</v>
      </c>
      <c r="BU2176" s="13">
        <v>-0.02</v>
      </c>
      <c r="BV2176" s="13">
        <v>-3.6999999999999998E-2</v>
      </c>
      <c r="BW2176" s="13">
        <v>-3.6999999999999998E-2</v>
      </c>
      <c r="BX2176" s="13">
        <v>-3.81</v>
      </c>
      <c r="BY2176" s="13">
        <v>7.2999999999999898E-2</v>
      </c>
      <c r="BZ2176" s="13">
        <v>-3.69</v>
      </c>
      <c r="CA2176" s="13">
        <v>5.00000000000001E-2</v>
      </c>
      <c r="CB2176" s="13">
        <v>0</v>
      </c>
      <c r="CC2176" s="15">
        <v>0.215</v>
      </c>
      <c r="CD2176" s="15">
        <v>4.5999999999999999E-2</v>
      </c>
      <c r="CE2176" s="15">
        <v>0.36</v>
      </c>
      <c r="CF2176" s="15">
        <v>1.7889502273245372</v>
      </c>
      <c r="CG2176" s="15">
        <v>2.0447194887309141</v>
      </c>
      <c r="CH2176" s="13">
        <v>-1.5428571428571436E-2</v>
      </c>
      <c r="CI2176" s="13">
        <v>-0.27842857142857136</v>
      </c>
      <c r="CJ2176" s="13">
        <v>0</v>
      </c>
      <c r="CK2176" s="12">
        <f t="shared" si="66"/>
        <v>0</v>
      </c>
      <c r="CL2176" s="36" t="str">
        <f t="shared" si="67"/>
        <v>NA</v>
      </c>
      <c r="CM2176" s="13" t="s">
        <v>7128</v>
      </c>
      <c r="CN2176" s="13" t="s">
        <v>7128</v>
      </c>
      <c r="CO2176" s="13" t="s">
        <v>7128</v>
      </c>
      <c r="CP2176" s="13" t="s">
        <v>7128</v>
      </c>
      <c r="CQ2176" s="13" t="s">
        <v>7128</v>
      </c>
      <c r="CR2176" s="13" t="s">
        <v>7128</v>
      </c>
      <c r="CS2176" s="13" t="s">
        <v>7128</v>
      </c>
      <c r="CT2176" s="13">
        <v>0</v>
      </c>
      <c r="CU2176" s="13">
        <v>-0.02</v>
      </c>
      <c r="CV2176" s="13">
        <v>5.00000000000001E-2</v>
      </c>
      <c r="CW2176" s="13">
        <v>-1.9E-2</v>
      </c>
      <c r="CX2176" s="12" t="s">
        <v>7128</v>
      </c>
      <c r="CY2176" s="12">
        <v>-0.2739726027397264</v>
      </c>
      <c r="CZ2176" s="15" t="s">
        <v>7128</v>
      </c>
      <c r="DA2176" s="20"/>
      <c r="DB2176" s="20"/>
    </row>
    <row r="2177" spans="1:106">
      <c r="A2177" s="8" t="s">
        <v>2547</v>
      </c>
      <c r="B2177" s="8" t="s">
        <v>2548</v>
      </c>
      <c r="C2177" s="9" t="s">
        <v>7169</v>
      </c>
      <c r="D2177" s="9" t="s">
        <v>7126</v>
      </c>
      <c r="E2177" s="10" t="s">
        <v>7127</v>
      </c>
      <c r="F2177" s="10" t="s">
        <v>7126</v>
      </c>
      <c r="G2177" s="11">
        <v>0.61</v>
      </c>
      <c r="H2177" s="11">
        <v>2.2207931640625</v>
      </c>
      <c r="I2177" s="12">
        <v>9.0499999999999997E-2</v>
      </c>
      <c r="J2177" s="12">
        <v>0.25748178134765626</v>
      </c>
      <c r="K2177" s="12">
        <v>3.6999999999999998E-2</v>
      </c>
      <c r="L2177" s="12">
        <v>9.35E-2</v>
      </c>
      <c r="M2177" s="12">
        <v>6.1719349999999999E-2</v>
      </c>
      <c r="N2177" s="12">
        <v>0.10379758881192275</v>
      </c>
      <c r="O2177" s="12">
        <v>-0.20986887812184982</v>
      </c>
      <c r="P2177" s="12">
        <v>-3.8825291514625451E-2</v>
      </c>
      <c r="Q2177" s="13">
        <v>5.12</v>
      </c>
      <c r="R2177" s="13">
        <v>0</v>
      </c>
      <c r="S2177" s="13">
        <v>18.7</v>
      </c>
      <c r="T2177" s="13">
        <v>18.7</v>
      </c>
      <c r="U2177" s="13">
        <v>23.82</v>
      </c>
      <c r="V2177" s="13">
        <v>12.4</v>
      </c>
      <c r="W2177" s="13">
        <v>11.42</v>
      </c>
      <c r="X2177" s="14">
        <v>0.52057094878253574</v>
      </c>
      <c r="Y2177" s="15">
        <v>0.12330456226880396</v>
      </c>
      <c r="Z2177" s="14">
        <v>0.54518950437317781</v>
      </c>
      <c r="AA2177" s="14">
        <v>0.78505457598656592</v>
      </c>
      <c r="AB2177" s="14">
        <v>1.1987179487179487</v>
      </c>
      <c r="AC2177" s="14">
        <v>3.65234375</v>
      </c>
      <c r="AD2177" s="13">
        <v>0.63100000000000001</v>
      </c>
      <c r="AE2177" s="15">
        <v>0.80425000000000002</v>
      </c>
      <c r="AF2177" s="14">
        <v>8.3666002653407553E-2</v>
      </c>
      <c r="AG2177" s="14">
        <v>0.55398846042649141</v>
      </c>
      <c r="AH2177" s="15">
        <v>0.18120805369127513</v>
      </c>
      <c r="AI2177" s="5">
        <v>2.1280000000000001</v>
      </c>
      <c r="AJ2177" s="15">
        <v>6.9376693766937674</v>
      </c>
      <c r="AK2177" s="15">
        <v>6.9376693766937674</v>
      </c>
      <c r="AL2177" s="15" t="s">
        <v>7128</v>
      </c>
      <c r="AM2177" s="15" t="s">
        <v>7128</v>
      </c>
      <c r="AN2177" s="15">
        <v>0.3282051282051282</v>
      </c>
      <c r="AO2177" s="15">
        <v>0.1391304347826087</v>
      </c>
      <c r="AP2177" s="15">
        <v>8.5864661654135332</v>
      </c>
      <c r="AQ2177" s="15">
        <v>6.3444444444444441</v>
      </c>
      <c r="AR2177" s="15">
        <v>0.52146118721461188</v>
      </c>
      <c r="AS2177" s="15">
        <v>0.31032608695652175</v>
      </c>
      <c r="AT2177" s="14">
        <v>0</v>
      </c>
      <c r="AU2177" s="14">
        <v>0</v>
      </c>
      <c r="AV2177" s="12">
        <v>-8.5600000000000009E-2</v>
      </c>
      <c r="AW2177" s="12">
        <v>0.1</v>
      </c>
      <c r="AX2177" s="12">
        <v>6.1699999999999998E-2</v>
      </c>
      <c r="AY2177" s="12">
        <v>0.1</v>
      </c>
      <c r="AZ2177" s="14" t="s">
        <v>7128</v>
      </c>
      <c r="BA2177" s="14" t="s">
        <v>7128</v>
      </c>
      <c r="BB2177" s="14">
        <v>4.7612903225806448E-2</v>
      </c>
      <c r="BC2177" s="14">
        <v>6.4972297297297296E-2</v>
      </c>
      <c r="BD2177" s="14">
        <v>2.0054347826086959E-2</v>
      </c>
      <c r="BE2177" s="14">
        <v>3.6141304347826093E-2</v>
      </c>
      <c r="BF2177" s="14">
        <v>0.27700000000000002</v>
      </c>
      <c r="BG2177" s="14">
        <v>2.8999999999999998E-2</v>
      </c>
      <c r="BH2177" s="13">
        <v>0.73799999999999999</v>
      </c>
      <c r="BI2177" s="13">
        <v>0.73799999999999999</v>
      </c>
      <c r="BJ2177" s="13">
        <v>1.33</v>
      </c>
      <c r="BK2177" s="13">
        <v>1.33</v>
      </c>
      <c r="BL2177" s="13">
        <v>36.799999999999997</v>
      </c>
      <c r="BM2177" s="13">
        <v>36.799999999999997</v>
      </c>
      <c r="BN2177" s="13">
        <v>1.8</v>
      </c>
      <c r="BO2177" s="13">
        <v>1.8</v>
      </c>
      <c r="BP2177" s="13">
        <v>0.96159000000000006</v>
      </c>
      <c r="BQ2177" s="13">
        <v>0</v>
      </c>
      <c r="BR2177" s="13">
        <v>0</v>
      </c>
      <c r="BS2177" s="13">
        <v>-0.38300000000000001</v>
      </c>
      <c r="BT2177" s="14">
        <v>-0.39829865119229607</v>
      </c>
      <c r="BU2177" s="13">
        <v>1.3445900000000002</v>
      </c>
      <c r="BV2177" s="13">
        <v>1.121</v>
      </c>
      <c r="BW2177" s="13">
        <v>1.121</v>
      </c>
      <c r="BX2177" s="13">
        <v>15.5</v>
      </c>
      <c r="BY2177" s="13">
        <v>14.8</v>
      </c>
      <c r="BZ2177" s="13">
        <v>15.6</v>
      </c>
      <c r="CA2177" s="13">
        <v>21.9</v>
      </c>
      <c r="CB2177" s="13">
        <v>0</v>
      </c>
      <c r="CC2177" s="15">
        <v>0.309</v>
      </c>
      <c r="CD2177" s="15">
        <v>0.25</v>
      </c>
      <c r="CE2177" s="15">
        <v>0.36</v>
      </c>
      <c r="CF2177" s="15" t="s">
        <v>7128</v>
      </c>
      <c r="CG2177" s="15" t="s">
        <v>7128</v>
      </c>
      <c r="CH2177" s="13" t="s">
        <v>7128</v>
      </c>
      <c r="CI2177" s="13" t="s">
        <v>7128</v>
      </c>
      <c r="CJ2177" s="13">
        <v>0</v>
      </c>
      <c r="CK2177" s="12">
        <f t="shared" si="66"/>
        <v>0</v>
      </c>
      <c r="CL2177" s="36">
        <f t="shared" si="67"/>
        <v>1.6803652968036529</v>
      </c>
      <c r="CM2177" s="13">
        <v>2</v>
      </c>
      <c r="CN2177" s="13">
        <v>0.55400000000000005</v>
      </c>
      <c r="CO2177" s="13">
        <v>0.73799999999999999</v>
      </c>
      <c r="CP2177" s="13">
        <v>5.12</v>
      </c>
      <c r="CQ2177" s="13">
        <v>1.8</v>
      </c>
      <c r="CR2177" s="13">
        <v>11.42</v>
      </c>
      <c r="CS2177" s="13" t="s">
        <v>7128</v>
      </c>
      <c r="CT2177" s="13">
        <v>2.9599999999999998E-2</v>
      </c>
      <c r="CU2177" s="13">
        <v>1.3188</v>
      </c>
      <c r="CV2177" s="13">
        <v>21.929599999999997</v>
      </c>
      <c r="CW2177" s="13">
        <v>1.8</v>
      </c>
      <c r="CX2177" s="12">
        <v>4.6800947867298576E-2</v>
      </c>
      <c r="CY2177" s="12">
        <v>6.4296569024113917E-2</v>
      </c>
      <c r="CZ2177" s="15">
        <v>6.3444444444444441</v>
      </c>
      <c r="DA2177" s="20"/>
      <c r="DB2177" s="20"/>
    </row>
    <row r="2178" spans="1:106">
      <c r="A2178" s="8" t="s">
        <v>3787</v>
      </c>
      <c r="B2178" s="8" t="s">
        <v>3788</v>
      </c>
      <c r="C2178" s="9" t="s">
        <v>7145</v>
      </c>
      <c r="D2178" s="9" t="s">
        <v>7126</v>
      </c>
      <c r="E2178" s="10" t="s">
        <v>7127</v>
      </c>
      <c r="F2178" s="10" t="s">
        <v>7126</v>
      </c>
      <c r="G2178" s="11">
        <v>0.89</v>
      </c>
      <c r="H2178" s="11">
        <v>4.1005640090948416</v>
      </c>
      <c r="I2178" s="12">
        <v>9.0499999999999997E-2</v>
      </c>
      <c r="J2178" s="12">
        <v>0.42760104282308314</v>
      </c>
      <c r="K2178" s="12">
        <v>4.1999999999999996E-2</v>
      </c>
      <c r="L2178" s="12">
        <v>9.8500000000000004E-2</v>
      </c>
      <c r="M2178" s="12">
        <v>6.5019850000000004E-2</v>
      </c>
      <c r="N2178" s="12">
        <v>0.12108754229886137</v>
      </c>
      <c r="O2178" s="12">
        <v>-0.37087589662425274</v>
      </c>
      <c r="P2178" s="12">
        <v>-6.4039145944481568E-2</v>
      </c>
      <c r="Q2178" s="13">
        <v>0.73899999999999999</v>
      </c>
      <c r="R2178" s="13">
        <v>0</v>
      </c>
      <c r="S2178" s="13">
        <v>4.04</v>
      </c>
      <c r="T2178" s="13">
        <v>4.04</v>
      </c>
      <c r="U2178" s="13">
        <v>4.7789999999999999</v>
      </c>
      <c r="V2178" s="13">
        <v>2.4E-2</v>
      </c>
      <c r="W2178" s="13">
        <v>4.7549999999999999</v>
      </c>
      <c r="X2178" s="14">
        <v>5.0219711236660393E-3</v>
      </c>
      <c r="Y2178" s="15">
        <v>5.4112554112554112E-2</v>
      </c>
      <c r="Z2178" s="14">
        <v>0.70383275261324041</v>
      </c>
      <c r="AA2178" s="14">
        <v>0.84536513915044986</v>
      </c>
      <c r="AB2178" s="14">
        <v>2.3764705882352941</v>
      </c>
      <c r="AC2178" s="14">
        <v>5.466847090663058</v>
      </c>
      <c r="AD2178" s="13">
        <v>0.16</v>
      </c>
      <c r="AE2178" s="15">
        <v>1.3562222222222222</v>
      </c>
      <c r="AF2178" s="14">
        <v>7.7459666924148338E-2</v>
      </c>
      <c r="AG2178" s="14">
        <v>0.6719626105669867</v>
      </c>
      <c r="AH2178" s="15">
        <v>0.59725400457665911</v>
      </c>
      <c r="AI2178" s="5">
        <v>1.441640378548896</v>
      </c>
      <c r="AJ2178" s="15">
        <v>7.6185567010309274</v>
      </c>
      <c r="AK2178" s="15">
        <v>7.6185567010309274</v>
      </c>
      <c r="AL2178" s="15" t="s">
        <v>7128</v>
      </c>
      <c r="AM2178" s="15" t="s">
        <v>7128</v>
      </c>
      <c r="AN2178" s="15">
        <v>0.43470588235294116</v>
      </c>
      <c r="AO2178" s="15">
        <v>8.8929001203369426E-2</v>
      </c>
      <c r="AP2178" s="15">
        <v>10.404814004376368</v>
      </c>
      <c r="AQ2178" s="15">
        <v>8.9886578449905468</v>
      </c>
      <c r="AR2178" s="15">
        <v>0.83187543736878933</v>
      </c>
      <c r="AS2178" s="15">
        <v>0.57220216606498187</v>
      </c>
      <c r="AT2178" s="14">
        <v>0.38103092783505155</v>
      </c>
      <c r="AU2178" s="14">
        <v>5.0013531799729366E-2</v>
      </c>
      <c r="AV2178" s="12">
        <v>-6.7000000000000004E-2</v>
      </c>
      <c r="AW2178" s="12" t="s">
        <v>7128</v>
      </c>
      <c r="AX2178" s="12">
        <v>7.4400000000000008E-2</v>
      </c>
      <c r="AY2178" s="12">
        <v>0.128</v>
      </c>
      <c r="AZ2178" s="14" t="s">
        <v>7128</v>
      </c>
      <c r="BA2178" s="14" t="s">
        <v>7128</v>
      </c>
      <c r="BB2178" s="14">
        <v>5.6725146198830415E-2</v>
      </c>
      <c r="BC2178" s="14">
        <v>5.7048396354379811E-2</v>
      </c>
      <c r="BD2178" s="14">
        <v>1.1672683513838749E-2</v>
      </c>
      <c r="BE2178" s="14">
        <v>5.499398315282792E-2</v>
      </c>
      <c r="BF2178" s="14">
        <v>0.34013605442176875</v>
      </c>
      <c r="BG2178" s="14">
        <v>3.1400000000000004E-2</v>
      </c>
      <c r="BH2178" s="13">
        <v>9.7000000000000003E-2</v>
      </c>
      <c r="BI2178" s="13">
        <v>9.7000000000000003E-2</v>
      </c>
      <c r="BJ2178" s="13">
        <v>0.45700000000000002</v>
      </c>
      <c r="BK2178" s="13">
        <v>0.45700000000000002</v>
      </c>
      <c r="BL2178" s="13">
        <v>8.31</v>
      </c>
      <c r="BM2178" s="13">
        <v>8.31</v>
      </c>
      <c r="BN2178" s="13">
        <v>0.52900000000000003</v>
      </c>
      <c r="BO2178" s="13">
        <v>0.52900000000000003</v>
      </c>
      <c r="BP2178" s="13">
        <v>0.30155782312925167</v>
      </c>
      <c r="BQ2178" s="13">
        <v>0</v>
      </c>
      <c r="BR2178" s="13">
        <v>0</v>
      </c>
      <c r="BS2178" s="13">
        <v>-9.5000000000000001E-2</v>
      </c>
      <c r="BT2178" s="14">
        <v>-0.31503079248347587</v>
      </c>
      <c r="BU2178" s="13">
        <v>0.3965578231292517</v>
      </c>
      <c r="BV2178" s="13">
        <v>0.192</v>
      </c>
      <c r="BW2178" s="13">
        <v>0.192</v>
      </c>
      <c r="BX2178" s="13">
        <v>1.71</v>
      </c>
      <c r="BY2178" s="13">
        <v>5.2859999999999996</v>
      </c>
      <c r="BZ2178" s="13">
        <v>1.7</v>
      </c>
      <c r="CA2178" s="13">
        <v>5.7160000000000002</v>
      </c>
      <c r="CB2178" s="13">
        <v>-3.696E-2</v>
      </c>
      <c r="CC2178" s="15">
        <v>0.34699999999999998</v>
      </c>
      <c r="CD2178" s="15">
        <v>0.77500000000000002</v>
      </c>
      <c r="CE2178" s="15">
        <v>0.36</v>
      </c>
      <c r="CF2178" s="15">
        <v>1.3103129703434788</v>
      </c>
      <c r="CG2178" s="15">
        <v>1.45990977547403</v>
      </c>
      <c r="CH2178" s="13">
        <v>0.19212499999999999</v>
      </c>
      <c r="CI2178" s="13">
        <v>-0.13250000000000001</v>
      </c>
      <c r="CJ2178" s="13">
        <v>-3.696E-2</v>
      </c>
      <c r="CK2178" s="12">
        <f t="shared" si="66"/>
        <v>0.1925</v>
      </c>
      <c r="CL2178" s="36">
        <f t="shared" si="67"/>
        <v>1.453813855843247</v>
      </c>
      <c r="CM2178" s="13">
        <v>0.14699999999999999</v>
      </c>
      <c r="CN2178" s="13">
        <v>0.05</v>
      </c>
      <c r="CO2178" s="13">
        <v>9.7000000000000003E-2</v>
      </c>
      <c r="CP2178" s="13">
        <v>0.73899999999999999</v>
      </c>
      <c r="CQ2178" s="13">
        <v>0.52900000000000003</v>
      </c>
      <c r="CR2178" s="13">
        <v>4.7549999999999999</v>
      </c>
      <c r="CS2178" s="13">
        <v>0.192</v>
      </c>
      <c r="CT2178" s="13">
        <v>0</v>
      </c>
      <c r="CU2178" s="13">
        <v>0.45700000000000002</v>
      </c>
      <c r="CV2178" s="13">
        <v>5.7160000000000002</v>
      </c>
      <c r="CW2178" s="13">
        <v>0.52900000000000003</v>
      </c>
      <c r="CX2178" s="12">
        <v>5.6725146198830415E-2</v>
      </c>
      <c r="CY2178" s="12">
        <v>5.7048396354379811E-2</v>
      </c>
      <c r="CZ2178" s="15">
        <v>8.9886578449905468</v>
      </c>
      <c r="DA2178" s="20"/>
      <c r="DB2178" s="20"/>
    </row>
    <row r="2179" spans="1:106">
      <c r="A2179" s="8" t="s">
        <v>3699</v>
      </c>
      <c r="B2179" s="8" t="s">
        <v>3700</v>
      </c>
      <c r="C2179" s="9" t="s">
        <v>7145</v>
      </c>
      <c r="D2179" s="9" t="s">
        <v>7126</v>
      </c>
      <c r="E2179" s="10" t="s">
        <v>7127</v>
      </c>
      <c r="F2179" s="10" t="s">
        <v>7126</v>
      </c>
      <c r="G2179" s="11">
        <v>0.89</v>
      </c>
      <c r="H2179" s="11">
        <v>2.0286680179240313</v>
      </c>
      <c r="I2179" s="12">
        <v>9.0499999999999997E-2</v>
      </c>
      <c r="J2179" s="12">
        <v>0.24009445562212481</v>
      </c>
      <c r="K2179" s="12">
        <v>5.1999999999999998E-2</v>
      </c>
      <c r="L2179" s="12">
        <v>0.1085</v>
      </c>
      <c r="M2179" s="12">
        <v>7.162085E-2</v>
      </c>
      <c r="N2179" s="12">
        <v>0.13616856878052494</v>
      </c>
      <c r="O2179" s="12">
        <v>-0.18769862228879147</v>
      </c>
      <c r="P2179" s="12">
        <v>-0.17610726650749828</v>
      </c>
      <c r="Q2179" s="13">
        <v>3.18</v>
      </c>
      <c r="R2179" s="13">
        <v>0</v>
      </c>
      <c r="S2179" s="13">
        <v>5.12</v>
      </c>
      <c r="T2179" s="13">
        <v>5.12</v>
      </c>
      <c r="U2179" s="13">
        <v>8.3000000000000007</v>
      </c>
      <c r="V2179" s="13">
        <v>0.34200000000000003</v>
      </c>
      <c r="W2179" s="13">
        <v>7.9580000000000011</v>
      </c>
      <c r="X2179" s="14">
        <v>4.120481927710843E-2</v>
      </c>
      <c r="Y2179" s="15">
        <v>0.55555555555555547</v>
      </c>
      <c r="Z2179" s="14">
        <v>0.34547908232118757</v>
      </c>
      <c r="AA2179" s="14">
        <v>0.61686746987951802</v>
      </c>
      <c r="AB2179" s="14">
        <v>0.52783505154639176</v>
      </c>
      <c r="AC2179" s="14">
        <v>1.6100628930817609</v>
      </c>
      <c r="AD2179" s="13">
        <v>2.35</v>
      </c>
      <c r="AE2179" s="15">
        <v>0.8930555555555556</v>
      </c>
      <c r="AF2179" s="14">
        <v>5.4772255750516613E-2</v>
      </c>
      <c r="AG2179" s="14">
        <v>0.92565112218373069</v>
      </c>
      <c r="AH2179" s="15">
        <v>0.36038961038961048</v>
      </c>
      <c r="AI2179" s="5" t="s">
        <v>7128</v>
      </c>
      <c r="AJ2179" s="15">
        <v>6.3220675944333999</v>
      </c>
      <c r="AK2179" s="15">
        <v>6.3220675944333999</v>
      </c>
      <c r="AL2179" s="15" t="s">
        <v>7128</v>
      </c>
      <c r="AM2179" s="15" t="s">
        <v>7128</v>
      </c>
      <c r="AN2179" s="15">
        <v>0.32783505154639181</v>
      </c>
      <c r="AO2179" s="15">
        <v>0.34678298800436208</v>
      </c>
      <c r="AP2179" s="15" t="s">
        <v>7128</v>
      </c>
      <c r="AQ2179" s="15" t="s">
        <v>7128</v>
      </c>
      <c r="AR2179" s="15">
        <v>0.54966155546346185</v>
      </c>
      <c r="AS2179" s="15">
        <v>0.86782988004362061</v>
      </c>
      <c r="AT2179" s="14">
        <v>0</v>
      </c>
      <c r="AU2179" s="14">
        <v>0</v>
      </c>
      <c r="AV2179" s="12">
        <v>-0.11199999999999999</v>
      </c>
      <c r="AW2179" s="12">
        <v>-0.16899999999999998</v>
      </c>
      <c r="AX2179" s="12">
        <v>-4.5599999999999998E-3</v>
      </c>
      <c r="AY2179" s="12">
        <v>-3.1600000000000003E-2</v>
      </c>
      <c r="AZ2179" s="14" t="s">
        <v>7128</v>
      </c>
      <c r="BA2179" s="14" t="s">
        <v>7128</v>
      </c>
      <c r="BB2179" s="14">
        <v>5.2395833333333336E-2</v>
      </c>
      <c r="BC2179" s="14">
        <v>-3.9938697726973345E-2</v>
      </c>
      <c r="BD2179" s="14">
        <v>5.4852780806979279E-2</v>
      </c>
      <c r="BE2179" s="14">
        <v>-6.6194111232279168E-2</v>
      </c>
      <c r="BF2179" s="14">
        <v>0.20537124802527645</v>
      </c>
      <c r="BG2179" s="14" t="s">
        <v>7128</v>
      </c>
      <c r="BH2179" s="13">
        <v>0.503</v>
      </c>
      <c r="BI2179" s="13">
        <v>0.503</v>
      </c>
      <c r="BJ2179" s="13">
        <v>-0.60699999999999998</v>
      </c>
      <c r="BK2179" s="13">
        <v>-0.60699999999999998</v>
      </c>
      <c r="BL2179" s="13">
        <v>9.17</v>
      </c>
      <c r="BM2179" s="13">
        <v>9.17</v>
      </c>
      <c r="BN2179" s="13">
        <v>-0.109</v>
      </c>
      <c r="BO2179" s="13">
        <v>-0.109</v>
      </c>
      <c r="BP2179" s="13">
        <v>-0.48233965244865712</v>
      </c>
      <c r="BQ2179" s="13">
        <v>0</v>
      </c>
      <c r="BR2179" s="13">
        <v>0</v>
      </c>
      <c r="BS2179" s="13">
        <v>-1.02</v>
      </c>
      <c r="BT2179" s="14" t="s">
        <v>7128</v>
      </c>
      <c r="BU2179" s="13">
        <v>0.53766034755134284</v>
      </c>
      <c r="BV2179" s="13">
        <v>1.5230000000000001</v>
      </c>
      <c r="BW2179" s="13">
        <v>1.5230000000000001</v>
      </c>
      <c r="BX2179" s="13">
        <v>9.6</v>
      </c>
      <c r="BY2179" s="13">
        <v>12.077</v>
      </c>
      <c r="BZ2179" s="13">
        <v>9.6999999999999993</v>
      </c>
      <c r="CA2179" s="13">
        <v>14.478</v>
      </c>
      <c r="CB2179" s="13">
        <v>0</v>
      </c>
      <c r="CC2179" s="15">
        <v>0.33800000000000002</v>
      </c>
      <c r="CD2179" s="15">
        <v>0.28799999999999998</v>
      </c>
      <c r="CE2179" s="15">
        <v>0.36</v>
      </c>
      <c r="CF2179" s="15">
        <v>0.78568867847062973</v>
      </c>
      <c r="CG2179" s="15">
        <v>1.2130685429383383</v>
      </c>
      <c r="CH2179" s="13">
        <v>1.2969999999999999</v>
      </c>
      <c r="CI2179" s="13">
        <v>1.9548888888888891</v>
      </c>
      <c r="CJ2179" s="13">
        <v>0</v>
      </c>
      <c r="CK2179" s="12">
        <f t="shared" ref="CK2179:CK2242" si="68">IF(CJ2179=0,0,IF(BV2179&gt;0,-CJ2179/BV2179,"NA"))</f>
        <v>0</v>
      </c>
      <c r="CL2179" s="36">
        <f t="shared" ref="CL2179:CL2242" si="69">IF(CA2179&gt;0,IF(BL2179&gt;0,BL2179/CA2179,"NA"),"NA")</f>
        <v>0.63337477552148091</v>
      </c>
      <c r="CM2179" s="13">
        <v>0.63300000000000001</v>
      </c>
      <c r="CN2179" s="13">
        <v>0.13</v>
      </c>
      <c r="CO2179" s="13">
        <v>0.503</v>
      </c>
      <c r="CP2179" s="13">
        <v>3.18</v>
      </c>
      <c r="CQ2179" s="13" t="s">
        <v>7128</v>
      </c>
      <c r="CR2179" s="13" t="s">
        <v>7128</v>
      </c>
      <c r="CS2179" s="13" t="s">
        <v>7128</v>
      </c>
      <c r="CT2179" s="13">
        <v>0</v>
      </c>
      <c r="CU2179" s="13">
        <v>-0.60719999999999996</v>
      </c>
      <c r="CV2179" s="13">
        <v>14.478</v>
      </c>
      <c r="CW2179" s="13">
        <v>-0.109</v>
      </c>
      <c r="CX2179" s="12">
        <v>5.2375000000000005E-2</v>
      </c>
      <c r="CY2179" s="12">
        <v>-3.9951857100194756E-2</v>
      </c>
      <c r="CZ2179" s="15" t="s">
        <v>7128</v>
      </c>
      <c r="DA2179" s="20"/>
      <c r="DB2179" s="20"/>
    </row>
    <row r="2180" spans="1:106">
      <c r="A2180" s="8" t="s">
        <v>5261</v>
      </c>
      <c r="B2180" s="8" t="s">
        <v>5262</v>
      </c>
      <c r="C2180" s="9" t="s">
        <v>7181</v>
      </c>
      <c r="D2180" s="9" t="s">
        <v>7126</v>
      </c>
      <c r="E2180" s="10" t="s">
        <v>7127</v>
      </c>
      <c r="F2180" s="10" t="s">
        <v>7126</v>
      </c>
      <c r="G2180" s="11">
        <v>0.94</v>
      </c>
      <c r="H2180" s="11">
        <v>2.3056931608133087</v>
      </c>
      <c r="I2180" s="12">
        <v>9.0499999999999997E-2</v>
      </c>
      <c r="J2180" s="12">
        <v>0.26516523105360446</v>
      </c>
      <c r="K2180" s="12">
        <v>4.7E-2</v>
      </c>
      <c r="L2180" s="12">
        <v>0.10350000000000001</v>
      </c>
      <c r="M2180" s="12">
        <v>6.8320350000000002E-2</v>
      </c>
      <c r="N2180" s="12">
        <v>0.14857135275056521</v>
      </c>
      <c r="O2180" s="12">
        <v>-0.30173239523270895</v>
      </c>
      <c r="P2180" s="12">
        <v>-0.19188747437993986</v>
      </c>
      <c r="Q2180" s="13">
        <v>0.54100000000000004</v>
      </c>
      <c r="R2180" s="13">
        <v>0</v>
      </c>
      <c r="S2180" s="13">
        <v>0.78600000000000003</v>
      </c>
      <c r="T2180" s="13">
        <v>0.78600000000000003</v>
      </c>
      <c r="U2180" s="13">
        <v>1.327</v>
      </c>
      <c r="V2180" s="13">
        <v>1E-3</v>
      </c>
      <c r="W2180" s="13">
        <v>1.3260000000000001</v>
      </c>
      <c r="X2180" s="14">
        <v>7.5357950263752827E-4</v>
      </c>
      <c r="Y2180" s="15">
        <v>5.8823529411764705E-2</v>
      </c>
      <c r="Z2180" s="14">
        <v>0.24140049140049138</v>
      </c>
      <c r="AA2180" s="14">
        <v>0.59231348907309722</v>
      </c>
      <c r="AB2180" s="14">
        <v>0.31821862348178137</v>
      </c>
      <c r="AC2180" s="14">
        <v>1.4528650646950092</v>
      </c>
      <c r="AD2180" s="13">
        <v>3.2000000000000001E-2</v>
      </c>
      <c r="AE2180" s="15">
        <v>-1.0550277777777777</v>
      </c>
      <c r="AF2180" s="14">
        <v>0.11401754250991379</v>
      </c>
      <c r="AG2180" s="14" t="s">
        <v>7128</v>
      </c>
      <c r="AH2180" s="15">
        <v>0.53333333333333333</v>
      </c>
      <c r="AI2180" s="5" t="s">
        <v>7128</v>
      </c>
      <c r="AJ2180" s="15" t="s">
        <v>7128</v>
      </c>
      <c r="AK2180" s="15" t="s">
        <v>7128</v>
      </c>
      <c r="AL2180" s="15" t="s">
        <v>7128</v>
      </c>
      <c r="AM2180" s="15" t="s">
        <v>7128</v>
      </c>
      <c r="AN2180" s="15">
        <v>0.21902834008097166</v>
      </c>
      <c r="AO2180" s="15">
        <v>1.5501432664756449</v>
      </c>
      <c r="AP2180" s="15" t="s">
        <v>7128</v>
      </c>
      <c r="AQ2180" s="15">
        <v>7.8</v>
      </c>
      <c r="AR2180" s="15">
        <v>0.40737327188940092</v>
      </c>
      <c r="AS2180" s="15">
        <v>3.7994269340974216</v>
      </c>
      <c r="AT2180" s="14" t="s">
        <v>7128</v>
      </c>
      <c r="AU2180" s="14">
        <v>0</v>
      </c>
      <c r="AV2180" s="12" t="s">
        <v>7128</v>
      </c>
      <c r="AW2180" s="12" t="s">
        <v>7128</v>
      </c>
      <c r="AX2180" s="12">
        <v>-0.13100000000000001</v>
      </c>
      <c r="AY2180" s="12">
        <v>3.6400000000000002E-2</v>
      </c>
      <c r="AZ2180" s="14" t="s">
        <v>7128</v>
      </c>
      <c r="BA2180" s="14" t="s">
        <v>7128</v>
      </c>
      <c r="BB2180" s="14">
        <v>-3.6567164179104474E-2</v>
      </c>
      <c r="BC2180" s="14">
        <v>-4.3316121629374635E-2</v>
      </c>
      <c r="BD2180" s="14">
        <v>-0.28080229226361036</v>
      </c>
      <c r="BE2180" s="14">
        <v>-0.43266475644699143</v>
      </c>
      <c r="BF2180" s="14">
        <v>0</v>
      </c>
      <c r="BG2180" s="14">
        <v>3.0099999999999998E-2</v>
      </c>
      <c r="BH2180" s="13">
        <v>-9.8000000000000004E-2</v>
      </c>
      <c r="BI2180" s="13">
        <v>-9.8000000000000004E-2</v>
      </c>
      <c r="BJ2180" s="13">
        <v>-0.151</v>
      </c>
      <c r="BK2180" s="13">
        <v>-0.151</v>
      </c>
      <c r="BL2180" s="13">
        <v>0.34899999999999998</v>
      </c>
      <c r="BM2180" s="13">
        <v>0.34899999999999998</v>
      </c>
      <c r="BN2180" s="13">
        <v>0.17</v>
      </c>
      <c r="BO2180" s="13">
        <v>0.17</v>
      </c>
      <c r="BP2180" s="13">
        <v>-0.151</v>
      </c>
      <c r="BQ2180" s="13">
        <v>0</v>
      </c>
      <c r="BR2180" s="13">
        <v>0</v>
      </c>
      <c r="BS2180" s="13">
        <v>-0.21099999999999999</v>
      </c>
      <c r="BT2180" s="14" t="s">
        <v>7128</v>
      </c>
      <c r="BU2180" s="13">
        <v>0.06</v>
      </c>
      <c r="BV2180" s="13">
        <v>0.11299999999999999</v>
      </c>
      <c r="BW2180" s="13">
        <v>0.11299999999999999</v>
      </c>
      <c r="BX2180" s="13">
        <v>2.68</v>
      </c>
      <c r="BY2180" s="13">
        <v>3.4860000000000002</v>
      </c>
      <c r="BZ2180" s="13">
        <v>2.4700000000000002</v>
      </c>
      <c r="CA2180" s="13">
        <v>3.2550000000000003</v>
      </c>
      <c r="CB2180" s="13">
        <v>0</v>
      </c>
      <c r="CC2180" s="15">
        <v>-0.69099999999999995</v>
      </c>
      <c r="CD2180" s="15">
        <v>0.252</v>
      </c>
      <c r="CE2180" s="15">
        <v>0.36</v>
      </c>
      <c r="CF2180" s="15" t="s">
        <v>7128</v>
      </c>
      <c r="CG2180" s="15" t="s">
        <v>7128</v>
      </c>
      <c r="CH2180" s="13" t="s">
        <v>7128</v>
      </c>
      <c r="CI2180" s="13" t="s">
        <v>7128</v>
      </c>
      <c r="CJ2180" s="13">
        <v>0</v>
      </c>
      <c r="CK2180" s="12">
        <f t="shared" si="68"/>
        <v>0</v>
      </c>
      <c r="CL2180" s="36">
        <f t="shared" si="69"/>
        <v>0.10721966205837172</v>
      </c>
      <c r="CM2180" s="13" t="s">
        <v>7128</v>
      </c>
      <c r="CN2180" s="13" t="s">
        <v>7128</v>
      </c>
      <c r="CO2180" s="13" t="s">
        <v>7128</v>
      </c>
      <c r="CP2180" s="13" t="s">
        <v>7128</v>
      </c>
      <c r="CQ2180" s="13">
        <v>0.17</v>
      </c>
      <c r="CR2180" s="13">
        <v>1.3260000000000001</v>
      </c>
      <c r="CS2180" s="13" t="s">
        <v>7128</v>
      </c>
      <c r="CT2180" s="13">
        <v>0</v>
      </c>
      <c r="CU2180" s="13">
        <v>-0.151</v>
      </c>
      <c r="CV2180" s="13">
        <v>3.2550000000000003</v>
      </c>
      <c r="CW2180" s="13">
        <v>0.17</v>
      </c>
      <c r="CX2180" s="12">
        <v>-3.6567164179104474E-2</v>
      </c>
      <c r="CY2180" s="12">
        <v>-4.3316121629374635E-2</v>
      </c>
      <c r="CZ2180" s="15">
        <v>7.8</v>
      </c>
      <c r="DA2180" s="20"/>
      <c r="DB2180" s="20"/>
    </row>
    <row r="2181" spans="1:106">
      <c r="A2181" s="8" t="s">
        <v>3457</v>
      </c>
      <c r="B2181" s="8" t="s">
        <v>3458</v>
      </c>
      <c r="C2181" s="9" t="s">
        <v>7139</v>
      </c>
      <c r="D2181" s="9" t="s">
        <v>7126</v>
      </c>
      <c r="E2181" s="10" t="s">
        <v>7127</v>
      </c>
      <c r="F2181" s="10" t="s">
        <v>7126</v>
      </c>
      <c r="G2181" s="11">
        <v>0.59</v>
      </c>
      <c r="H2181" s="11">
        <v>0.59</v>
      </c>
      <c r="I2181" s="12">
        <v>9.0499999999999997E-2</v>
      </c>
      <c r="J2181" s="12">
        <v>0.10989499999999999</v>
      </c>
      <c r="K2181" s="12">
        <v>5.1999999999999998E-2</v>
      </c>
      <c r="L2181" s="12">
        <v>0.1085</v>
      </c>
      <c r="M2181" s="12">
        <v>7.162085E-2</v>
      </c>
      <c r="N2181" s="12">
        <v>0.10989499999999999</v>
      </c>
      <c r="O2181" s="12">
        <v>-0.37937137292464873</v>
      </c>
      <c r="P2181" s="12">
        <v>-0.29171318181818184</v>
      </c>
      <c r="Q2181" s="13">
        <v>2.33</v>
      </c>
      <c r="R2181" s="13">
        <v>0</v>
      </c>
      <c r="S2181" s="13">
        <v>0</v>
      </c>
      <c r="T2181" s="13">
        <v>0</v>
      </c>
      <c r="U2181" s="13">
        <v>2.33</v>
      </c>
      <c r="V2181" s="13">
        <v>0</v>
      </c>
      <c r="W2181" s="13">
        <v>2.33</v>
      </c>
      <c r="X2181" s="14">
        <v>0</v>
      </c>
      <c r="Y2181" s="15">
        <v>0.10050251256281408</v>
      </c>
      <c r="Z2181" s="14" t="s">
        <v>7128</v>
      </c>
      <c r="AA2181" s="14">
        <v>0</v>
      </c>
      <c r="AB2181" s="14" t="s">
        <v>7128</v>
      </c>
      <c r="AC2181" s="14">
        <v>0</v>
      </c>
      <c r="AD2181" s="13">
        <v>0.23400000000000001</v>
      </c>
      <c r="AE2181" s="15">
        <v>0.82619444444444456</v>
      </c>
      <c r="AF2181" s="14">
        <v>4.4721359549995794E-2</v>
      </c>
      <c r="AG2181" s="14">
        <v>0.91902393875241362</v>
      </c>
      <c r="AH2181" s="15">
        <v>0.49789029535864981</v>
      </c>
      <c r="AI2181" s="5" t="s">
        <v>7128</v>
      </c>
      <c r="AJ2181" s="15" t="s">
        <v>7128</v>
      </c>
      <c r="AK2181" s="15" t="s">
        <v>7128</v>
      </c>
      <c r="AL2181" s="15" t="s">
        <v>7128</v>
      </c>
      <c r="AM2181" s="15" t="s">
        <v>7128</v>
      </c>
      <c r="AN2181" s="15" t="s">
        <v>7128</v>
      </c>
      <c r="AO2181" s="15">
        <v>0.18203125000000001</v>
      </c>
      <c r="AP2181" s="15" t="s">
        <v>7128</v>
      </c>
      <c r="AQ2181" s="15" t="s">
        <v>7128</v>
      </c>
      <c r="AR2181" s="15" t="s">
        <v>7128</v>
      </c>
      <c r="AS2181" s="15">
        <v>0.18203125000000001</v>
      </c>
      <c r="AT2181" s="14" t="s">
        <v>7128</v>
      </c>
      <c r="AU2181" s="14">
        <v>0</v>
      </c>
      <c r="AV2181" s="12" t="s">
        <v>7128</v>
      </c>
      <c r="AW2181" s="12" t="s">
        <v>7128</v>
      </c>
      <c r="AX2181" s="12">
        <v>-0.32</v>
      </c>
      <c r="AY2181" s="12">
        <v>-0.188</v>
      </c>
      <c r="AZ2181" s="14" t="s">
        <v>7128</v>
      </c>
      <c r="BA2181" s="14" t="s">
        <v>7128</v>
      </c>
      <c r="BB2181" s="14">
        <v>-0.26947637292464877</v>
      </c>
      <c r="BC2181" s="14">
        <v>-0.18181818181818182</v>
      </c>
      <c r="BD2181" s="14">
        <v>-0.16484374999999998</v>
      </c>
      <c r="BE2181" s="14">
        <v>-0.121875</v>
      </c>
      <c r="BF2181" s="14">
        <v>0</v>
      </c>
      <c r="BG2181" s="14" t="s">
        <v>7128</v>
      </c>
      <c r="BH2181" s="13">
        <v>-2.11</v>
      </c>
      <c r="BI2181" s="13">
        <v>-2.11</v>
      </c>
      <c r="BJ2181" s="13">
        <v>-1.56</v>
      </c>
      <c r="BK2181" s="13">
        <v>-1.56</v>
      </c>
      <c r="BL2181" s="13">
        <v>12.8</v>
      </c>
      <c r="BM2181" s="13">
        <v>12.8</v>
      </c>
      <c r="BN2181" s="13">
        <v>-0.96099999999999997</v>
      </c>
      <c r="BO2181" s="13">
        <v>-0.96099999999999997</v>
      </c>
      <c r="BP2181" s="13">
        <v>-1.56</v>
      </c>
      <c r="BQ2181" s="13">
        <v>0</v>
      </c>
      <c r="BR2181" s="13">
        <v>0</v>
      </c>
      <c r="BS2181" s="13">
        <v>-0.627</v>
      </c>
      <c r="BT2181" s="14" t="s">
        <v>7128</v>
      </c>
      <c r="BU2181" s="13">
        <v>-0.93300000000000005</v>
      </c>
      <c r="BV2181" s="13">
        <v>-1.4829999999999999</v>
      </c>
      <c r="BW2181" s="13">
        <v>-1.4829999999999999</v>
      </c>
      <c r="BX2181" s="13">
        <v>7.83</v>
      </c>
      <c r="BY2181" s="13">
        <v>8.58</v>
      </c>
      <c r="BZ2181" s="13">
        <v>0</v>
      </c>
      <c r="CA2181" s="13">
        <v>0</v>
      </c>
      <c r="CB2181" s="13">
        <v>0</v>
      </c>
      <c r="CC2181" s="15">
        <v>0.27400000000000002</v>
      </c>
      <c r="CD2181" s="15">
        <v>0.34499999999999997</v>
      </c>
      <c r="CE2181" s="15">
        <v>0.36</v>
      </c>
      <c r="CF2181" s="15">
        <v>0.9472397184050505</v>
      </c>
      <c r="CG2181" s="15">
        <v>1.1081792981662639</v>
      </c>
      <c r="CH2181" s="13">
        <v>1.2633333333333332</v>
      </c>
      <c r="CI2181" s="13">
        <v>0.77966666666666662</v>
      </c>
      <c r="CJ2181" s="13">
        <v>0</v>
      </c>
      <c r="CK2181" s="12">
        <f t="shared" si="68"/>
        <v>0</v>
      </c>
      <c r="CL2181" s="36" t="str">
        <f t="shared" si="69"/>
        <v>NA</v>
      </c>
      <c r="CM2181" s="13" t="s">
        <v>7128</v>
      </c>
      <c r="CN2181" s="13" t="s">
        <v>7128</v>
      </c>
      <c r="CO2181" s="13" t="s">
        <v>7128</v>
      </c>
      <c r="CP2181" s="13" t="s">
        <v>7128</v>
      </c>
      <c r="CQ2181" s="13" t="s">
        <v>7128</v>
      </c>
      <c r="CR2181" s="13" t="s">
        <v>7128</v>
      </c>
      <c r="CS2181" s="13" t="s">
        <v>7128</v>
      </c>
      <c r="CT2181" s="13">
        <v>0</v>
      </c>
      <c r="CU2181" s="13">
        <v>-1.56</v>
      </c>
      <c r="CV2181" s="13">
        <v>0</v>
      </c>
      <c r="CW2181" s="13">
        <v>-0.96099999999999997</v>
      </c>
      <c r="CX2181" s="12">
        <v>-0.26947637292464877</v>
      </c>
      <c r="CY2181" s="12">
        <v>-0.18181818181818182</v>
      </c>
      <c r="CZ2181" s="15" t="s">
        <v>7128</v>
      </c>
      <c r="DA2181" s="20"/>
      <c r="DB2181" s="20"/>
    </row>
    <row r="2182" spans="1:106">
      <c r="A2182" s="8" t="s">
        <v>5339</v>
      </c>
      <c r="B2182" s="8" t="s">
        <v>5340</v>
      </c>
      <c r="C2182" s="9" t="s">
        <v>7139</v>
      </c>
      <c r="D2182" s="9" t="s">
        <v>7126</v>
      </c>
      <c r="E2182" s="10" t="s">
        <v>7127</v>
      </c>
      <c r="F2182" s="10" t="s">
        <v>7126</v>
      </c>
      <c r="G2182" s="11">
        <v>0.59</v>
      </c>
      <c r="H2182" s="11">
        <v>0.59</v>
      </c>
      <c r="I2182" s="12">
        <v>9.0499999999999997E-2</v>
      </c>
      <c r="J2182" s="12">
        <v>0.10989499999999999</v>
      </c>
      <c r="K2182" s="12">
        <v>3.6999999999999998E-2</v>
      </c>
      <c r="L2182" s="12">
        <v>9.35E-2</v>
      </c>
      <c r="M2182" s="12">
        <v>6.1719349999999999E-2</v>
      </c>
      <c r="N2182" s="12">
        <v>0.10989499999999999</v>
      </c>
      <c r="O2182" s="12">
        <v>-0.10793421568627451</v>
      </c>
      <c r="P2182" s="12">
        <v>-0.10989499999999999</v>
      </c>
      <c r="Q2182" s="13">
        <v>0.123</v>
      </c>
      <c r="R2182" s="13">
        <v>0</v>
      </c>
      <c r="S2182" s="13">
        <v>0</v>
      </c>
      <c r="T2182" s="13">
        <v>0</v>
      </c>
      <c r="U2182" s="13">
        <v>0.123</v>
      </c>
      <c r="V2182" s="13">
        <v>1.9E-2</v>
      </c>
      <c r="W2182" s="13">
        <v>0.104</v>
      </c>
      <c r="X2182" s="14">
        <v>0.15447154471544716</v>
      </c>
      <c r="Y2182" s="15">
        <v>5.7471264367816098E-2</v>
      </c>
      <c r="Z2182" s="14">
        <v>0</v>
      </c>
      <c r="AA2182" s="14">
        <v>0</v>
      </c>
      <c r="AB2182" s="14">
        <v>0</v>
      </c>
      <c r="AC2182" s="14">
        <v>0</v>
      </c>
      <c r="AD2182" s="13">
        <v>2.8000000000000001E-2</v>
      </c>
      <c r="AE2182" s="15">
        <v>0.6176666666666667</v>
      </c>
      <c r="AF2182" s="14">
        <v>3.1622776601683791E-2</v>
      </c>
      <c r="AG2182" s="14">
        <v>0.59767047777182369</v>
      </c>
      <c r="AH2182" s="15">
        <v>0.48571428571428577</v>
      </c>
      <c r="AI2182" s="5" t="s">
        <v>7128</v>
      </c>
      <c r="AJ2182" s="15">
        <v>61.5</v>
      </c>
      <c r="AK2182" s="15">
        <v>61.5</v>
      </c>
      <c r="AL2182" s="15" t="s">
        <v>7128</v>
      </c>
      <c r="AM2182" s="15" t="s">
        <v>7128</v>
      </c>
      <c r="AN2182" s="15">
        <v>0.12602459016393441</v>
      </c>
      <c r="AO2182" s="15">
        <v>0.49596774193548387</v>
      </c>
      <c r="AP2182" s="15" t="s">
        <v>7128</v>
      </c>
      <c r="AQ2182" s="15">
        <v>26</v>
      </c>
      <c r="AR2182" s="15">
        <v>0.10867293625914315</v>
      </c>
      <c r="AS2182" s="15">
        <v>0.41935483870967738</v>
      </c>
      <c r="AT2182" s="14">
        <v>0</v>
      </c>
      <c r="AU2182" s="14">
        <v>0</v>
      </c>
      <c r="AV2182" s="12">
        <v>0.152</v>
      </c>
      <c r="AW2182" s="12">
        <v>0.22800000000000001</v>
      </c>
      <c r="AX2182" s="12">
        <v>-5.6900000000000006E-2</v>
      </c>
      <c r="AY2182" s="12">
        <v>-0.38</v>
      </c>
      <c r="AZ2182" s="14" t="s">
        <v>7128</v>
      </c>
      <c r="BA2182" s="14" t="s">
        <v>7128</v>
      </c>
      <c r="BB2182" s="14">
        <v>1.9607843137254902E-3</v>
      </c>
      <c r="BC2182" s="14">
        <v>0</v>
      </c>
      <c r="BD2182" s="14">
        <v>8.0645161290322578E-3</v>
      </c>
      <c r="BE2182" s="14">
        <v>0</v>
      </c>
      <c r="BF2182" s="14">
        <v>0</v>
      </c>
      <c r="BG2182" s="14">
        <v>4.1200000000000001E-2</v>
      </c>
      <c r="BH2182" s="13">
        <v>2E-3</v>
      </c>
      <c r="BI2182" s="13">
        <v>2E-3</v>
      </c>
      <c r="BJ2182" s="13">
        <v>0</v>
      </c>
      <c r="BK2182" s="13">
        <v>0</v>
      </c>
      <c r="BL2182" s="13">
        <v>0.248</v>
      </c>
      <c r="BM2182" s="13">
        <v>0.248</v>
      </c>
      <c r="BN2182" s="13">
        <v>4.0000000000000001E-3</v>
      </c>
      <c r="BO2182" s="13">
        <v>4.0000000000000001E-3</v>
      </c>
      <c r="BP2182" s="13">
        <v>0</v>
      </c>
      <c r="BQ2182" s="13">
        <v>0</v>
      </c>
      <c r="BR2182" s="13">
        <v>0</v>
      </c>
      <c r="BS2182" s="13">
        <v>-1.4E-2</v>
      </c>
      <c r="BT2182" s="14" t="s">
        <v>7128</v>
      </c>
      <c r="BU2182" s="13">
        <v>1.4E-2</v>
      </c>
      <c r="BV2182" s="13">
        <v>1.6E-2</v>
      </c>
      <c r="BW2182" s="13">
        <v>1.6E-2</v>
      </c>
      <c r="BX2182" s="13">
        <v>1.02</v>
      </c>
      <c r="BY2182" s="13">
        <v>1.018</v>
      </c>
      <c r="BZ2182" s="13">
        <v>0.97599999999999998</v>
      </c>
      <c r="CA2182" s="13">
        <v>0.95699999999999996</v>
      </c>
      <c r="CB2182" s="13">
        <v>0</v>
      </c>
      <c r="CC2182" s="15">
        <v>0.126</v>
      </c>
      <c r="CD2182" s="15">
        <v>0.41799999999999998</v>
      </c>
      <c r="CE2182" s="15">
        <v>0.36</v>
      </c>
      <c r="CF2182" s="15">
        <v>1.1421966774976695</v>
      </c>
      <c r="CG2182" s="15">
        <v>1.592614327268669</v>
      </c>
      <c r="CH2182" s="13">
        <v>9.1000000000000004E-3</v>
      </c>
      <c r="CI2182" s="13">
        <v>2E-3</v>
      </c>
      <c r="CJ2182" s="13">
        <v>0</v>
      </c>
      <c r="CK2182" s="12">
        <f t="shared" si="68"/>
        <v>0</v>
      </c>
      <c r="CL2182" s="36">
        <f t="shared" si="69"/>
        <v>0.25914315569487983</v>
      </c>
      <c r="CM2182" s="13" t="s">
        <v>7128</v>
      </c>
      <c r="CN2182" s="13" t="s">
        <v>7128</v>
      </c>
      <c r="CO2182" s="13">
        <v>2E-3</v>
      </c>
      <c r="CP2182" s="13">
        <v>0.123</v>
      </c>
      <c r="CQ2182" s="13">
        <v>4.0000000000000001E-3</v>
      </c>
      <c r="CR2182" s="13">
        <v>0.104</v>
      </c>
      <c r="CS2182" s="13" t="s">
        <v>7128</v>
      </c>
      <c r="CT2182" s="13">
        <v>0</v>
      </c>
      <c r="CU2182" s="13">
        <v>0</v>
      </c>
      <c r="CV2182" s="13">
        <v>0.95699999999999996</v>
      </c>
      <c r="CW2182" s="13">
        <v>4.0000000000000001E-3</v>
      </c>
      <c r="CX2182" s="12">
        <v>1.9607843137254902E-3</v>
      </c>
      <c r="CY2182" s="12">
        <v>0</v>
      </c>
      <c r="CZ2182" s="15">
        <v>26</v>
      </c>
      <c r="DA2182" s="20"/>
      <c r="DB2182" s="20"/>
    </row>
    <row r="2183" spans="1:106">
      <c r="A2183" s="8" t="s">
        <v>1017</v>
      </c>
      <c r="B2183" s="8" t="s">
        <v>1018</v>
      </c>
      <c r="C2183" s="9" t="s">
        <v>7141</v>
      </c>
      <c r="D2183" s="9" t="s">
        <v>7126</v>
      </c>
      <c r="E2183" s="10" t="s">
        <v>7127</v>
      </c>
      <c r="F2183" s="10" t="s">
        <v>7126</v>
      </c>
      <c r="G2183" s="11">
        <v>0.73</v>
      </c>
      <c r="H2183" s="11">
        <v>0.73661319343163889</v>
      </c>
      <c r="I2183" s="12">
        <v>9.0499999999999997E-2</v>
      </c>
      <c r="J2183" s="12">
        <v>0.12316349400556331</v>
      </c>
      <c r="K2183" s="12">
        <v>4.7E-2</v>
      </c>
      <c r="L2183" s="12">
        <v>0.10350000000000001</v>
      </c>
      <c r="M2183" s="12">
        <v>6.8320350000000002E-2</v>
      </c>
      <c r="N2183" s="12">
        <v>0.12242900781969576</v>
      </c>
      <c r="O2183" s="12">
        <v>0.528288788152113</v>
      </c>
      <c r="P2183" s="12">
        <v>0.29553573671184707</v>
      </c>
      <c r="Q2183" s="13">
        <v>2385.1999999999998</v>
      </c>
      <c r="R2183" s="13">
        <v>7.1773776900740973</v>
      </c>
      <c r="S2183" s="13">
        <v>25.2</v>
      </c>
      <c r="T2183" s="13">
        <v>32.377377690074098</v>
      </c>
      <c r="U2183" s="13">
        <v>2417.5773776900737</v>
      </c>
      <c r="V2183" s="13">
        <v>0.70699999999999996</v>
      </c>
      <c r="W2183" s="13">
        <v>2416.8703776900738</v>
      </c>
      <c r="X2183" s="14">
        <v>2.9244151873869631E-4</v>
      </c>
      <c r="Y2183" s="15">
        <v>2.2321428571428572E-2</v>
      </c>
      <c r="Z2183" s="14">
        <v>0.34342679530725767</v>
      </c>
      <c r="AA2183" s="14">
        <v>1.3392488690893427E-2</v>
      </c>
      <c r="AB2183" s="14">
        <v>0.52305941340992079</v>
      </c>
      <c r="AC2183" s="14">
        <v>1.3574282110545909E-2</v>
      </c>
      <c r="AD2183" s="13">
        <v>213.84</v>
      </c>
      <c r="AE2183" s="15">
        <v>-0.89119444444444462</v>
      </c>
      <c r="AF2183" s="14">
        <v>0.15491933384829668</v>
      </c>
      <c r="AG2183" s="14" t="s">
        <v>7128</v>
      </c>
      <c r="AH2183" s="15">
        <v>0.40955876486076759</v>
      </c>
      <c r="AI2183" s="5">
        <v>18.50187265917603</v>
      </c>
      <c r="AJ2183" s="15">
        <v>75.961783439490446</v>
      </c>
      <c r="AK2183" s="15">
        <v>75.961783439490446</v>
      </c>
      <c r="AL2183" s="15">
        <v>58.267029972752049</v>
      </c>
      <c r="AM2183" s="15">
        <v>2.4038539063129889</v>
      </c>
      <c r="AN2183" s="15">
        <v>38.533117932148627</v>
      </c>
      <c r="AO2183" s="15">
        <v>9.6645056726093994</v>
      </c>
      <c r="AP2183" s="15">
        <v>47.062462421965272</v>
      </c>
      <c r="AQ2183" s="15">
        <v>43.555061771311472</v>
      </c>
      <c r="AR2183" s="15">
        <v>25.829439159637527</v>
      </c>
      <c r="AS2183" s="15">
        <v>9.7928297313212056</v>
      </c>
      <c r="AT2183" s="14">
        <v>0.45859872611464969</v>
      </c>
      <c r="AU2183" s="14">
        <v>6.0372295824249545E-3</v>
      </c>
      <c r="AV2183" s="12">
        <v>0.29600000000000004</v>
      </c>
      <c r="AW2183" s="12">
        <v>0.377</v>
      </c>
      <c r="AX2183" s="12">
        <v>0.312</v>
      </c>
      <c r="AY2183" s="12">
        <v>0.35399999999999998</v>
      </c>
      <c r="AZ2183" s="14">
        <v>0.316</v>
      </c>
      <c r="BA2183" s="14">
        <v>0.27</v>
      </c>
      <c r="BB2183" s="14">
        <v>0.65145228215767625</v>
      </c>
      <c r="BC2183" s="14">
        <v>0.41796474453154286</v>
      </c>
      <c r="BD2183" s="14">
        <v>0.12722852512155591</v>
      </c>
      <c r="BE2183" s="14">
        <v>0.20808154158016684</v>
      </c>
      <c r="BF2183" s="14">
        <v>0.3326226012793177</v>
      </c>
      <c r="BG2183" s="14">
        <v>0.29010000000000002</v>
      </c>
      <c r="BH2183" s="13">
        <v>31.4</v>
      </c>
      <c r="BI2183" s="13">
        <v>31.4</v>
      </c>
      <c r="BJ2183" s="13">
        <v>49.4</v>
      </c>
      <c r="BK2183" s="13">
        <v>51.354524461985179</v>
      </c>
      <c r="BL2183" s="13">
        <v>246.8</v>
      </c>
      <c r="BM2183" s="13">
        <v>246.8</v>
      </c>
      <c r="BN2183" s="13">
        <v>52.1</v>
      </c>
      <c r="BO2183" s="13">
        <v>55.49</v>
      </c>
      <c r="BP2183" s="13">
        <v>34.272848947977316</v>
      </c>
      <c r="BQ2183" s="13">
        <v>0.95399999999999996</v>
      </c>
      <c r="BR2183" s="13">
        <v>11.67</v>
      </c>
      <c r="BS2183" s="13">
        <v>5.9499999999999993</v>
      </c>
      <c r="BT2183" s="14">
        <v>0.51410958064050516</v>
      </c>
      <c r="BU2183" s="13">
        <v>16.652848947977319</v>
      </c>
      <c r="BV2183" s="13">
        <v>12.825999999999999</v>
      </c>
      <c r="BW2183" s="13">
        <v>13.78</v>
      </c>
      <c r="BX2183" s="13">
        <v>48.2</v>
      </c>
      <c r="BY2183" s="13">
        <v>81.999377690074098</v>
      </c>
      <c r="BZ2183" s="13">
        <v>61.9</v>
      </c>
      <c r="CA2183" s="13">
        <v>93.57037769007411</v>
      </c>
      <c r="CB2183" s="13">
        <v>-14.4</v>
      </c>
      <c r="CC2183" s="15">
        <v>-0.40300000000000002</v>
      </c>
      <c r="CD2183" s="15">
        <v>-0.154</v>
      </c>
      <c r="CE2183" s="15">
        <v>0.36</v>
      </c>
      <c r="CF2183" s="15" t="s">
        <v>7128</v>
      </c>
      <c r="CG2183" s="15" t="s">
        <v>7128</v>
      </c>
      <c r="CH2183" s="13" t="s">
        <v>7128</v>
      </c>
      <c r="CI2183" s="13" t="s">
        <v>7128</v>
      </c>
      <c r="CJ2183" s="13">
        <v>-14.4</v>
      </c>
      <c r="CK2183" s="12">
        <f t="shared" si="68"/>
        <v>1.1227194760642447</v>
      </c>
      <c r="CL2183" s="36">
        <f t="shared" si="69"/>
        <v>2.6375868741008661</v>
      </c>
      <c r="CM2183" s="13">
        <v>46.9</v>
      </c>
      <c r="CN2183" s="13">
        <v>15.6</v>
      </c>
      <c r="CO2183" s="13">
        <v>31.4</v>
      </c>
      <c r="CP2183" s="13">
        <v>2385.1999999999998</v>
      </c>
      <c r="CQ2183" s="13">
        <v>55.49</v>
      </c>
      <c r="CR2183" s="13">
        <v>2416.8703776900738</v>
      </c>
      <c r="CS2183" s="13">
        <v>12.825999999999999</v>
      </c>
      <c r="CT2183" s="13">
        <v>0</v>
      </c>
      <c r="CU2183" s="13">
        <v>51.354524461985179</v>
      </c>
      <c r="CV2183" s="13">
        <v>93.57037769007411</v>
      </c>
      <c r="CW2183" s="13">
        <v>52.1</v>
      </c>
      <c r="CX2183" s="12">
        <v>0.65145228215767625</v>
      </c>
      <c r="CY2183" s="12">
        <v>0.41796474453154286</v>
      </c>
      <c r="CZ2183" s="15">
        <v>46.389066750289324</v>
      </c>
      <c r="DA2183" s="20"/>
      <c r="DB2183" s="20"/>
    </row>
    <row r="2184" spans="1:106" ht="24">
      <c r="A2184" s="8" t="s">
        <v>5907</v>
      </c>
      <c r="B2184" s="8" t="s">
        <v>5908</v>
      </c>
      <c r="C2184" s="9" t="s">
        <v>7142</v>
      </c>
      <c r="D2184" s="9" t="s">
        <v>7126</v>
      </c>
      <c r="E2184" s="10" t="s">
        <v>7127</v>
      </c>
      <c r="F2184" s="10" t="s">
        <v>7126</v>
      </c>
      <c r="G2184" s="11">
        <v>0.1</v>
      </c>
      <c r="H2184" s="11">
        <v>0.16723549488054609</v>
      </c>
      <c r="I2184" s="12">
        <v>9.0499999999999997E-2</v>
      </c>
      <c r="J2184" s="12">
        <v>7.1634812286689428E-2</v>
      </c>
      <c r="K2184" s="12">
        <v>4.7E-2</v>
      </c>
      <c r="L2184" s="12">
        <v>0.10350000000000001</v>
      </c>
      <c r="M2184" s="12">
        <v>6.8320350000000002E-2</v>
      </c>
      <c r="N2184" s="12">
        <v>7.0302263163265322E-2</v>
      </c>
      <c r="O2184" s="12" t="s">
        <v>7128</v>
      </c>
      <c r="P2184" s="12">
        <v>-4.0036355964965953</v>
      </c>
      <c r="Q2184" s="13">
        <v>0.58599999999999997</v>
      </c>
      <c r="R2184" s="13">
        <v>0</v>
      </c>
      <c r="S2184" s="13">
        <v>0.39400000000000002</v>
      </c>
      <c r="T2184" s="13">
        <v>0.39400000000000002</v>
      </c>
      <c r="U2184" s="13">
        <v>0.98</v>
      </c>
      <c r="V2184" s="13">
        <v>0</v>
      </c>
      <c r="W2184" s="13">
        <v>0.98</v>
      </c>
      <c r="X2184" s="14">
        <v>0</v>
      </c>
      <c r="Y2184" s="15">
        <v>2.3148148148148147E-2</v>
      </c>
      <c r="Z2184" s="14" t="s">
        <v>7128</v>
      </c>
      <c r="AA2184" s="14">
        <v>0.40204081632653066</v>
      </c>
      <c r="AB2184" s="14" t="s">
        <v>7128</v>
      </c>
      <c r="AC2184" s="14">
        <v>0.67235494880546087</v>
      </c>
      <c r="AD2184" s="13">
        <v>2.7E-2</v>
      </c>
      <c r="AE2184" s="15">
        <v>-0.52694444444444455</v>
      </c>
      <c r="AF2184" s="14">
        <v>7.0710678118654752E-2</v>
      </c>
      <c r="AG2184" s="14" t="s">
        <v>7128</v>
      </c>
      <c r="AH2184" s="15">
        <v>0.36363636363636359</v>
      </c>
      <c r="AI2184" s="5" t="s">
        <v>7128</v>
      </c>
      <c r="AJ2184" s="15" t="s">
        <v>7128</v>
      </c>
      <c r="AK2184" s="15" t="s">
        <v>7128</v>
      </c>
      <c r="AL2184" s="15" t="s">
        <v>7128</v>
      </c>
      <c r="AM2184" s="15" t="s">
        <v>7128</v>
      </c>
      <c r="AN2184" s="15" t="s">
        <v>7128</v>
      </c>
      <c r="AO2184" s="15">
        <v>586</v>
      </c>
      <c r="AP2184" s="15" t="s">
        <v>7128</v>
      </c>
      <c r="AQ2184" s="15" t="s">
        <v>7128</v>
      </c>
      <c r="AR2184" s="15">
        <v>81.666666666666586</v>
      </c>
      <c r="AS2184" s="15">
        <v>980</v>
      </c>
      <c r="AT2184" s="14" t="s">
        <v>7128</v>
      </c>
      <c r="AU2184" s="14">
        <v>0</v>
      </c>
      <c r="AV2184" s="12" t="s">
        <v>7128</v>
      </c>
      <c r="AW2184" s="12" t="s">
        <v>7128</v>
      </c>
      <c r="AX2184" s="12">
        <v>-0.51300000000000001</v>
      </c>
      <c r="AY2184" s="12">
        <v>-0.51200000000000001</v>
      </c>
      <c r="AZ2184" s="14" t="s">
        <v>7128</v>
      </c>
      <c r="BA2184" s="14" t="s">
        <v>7128</v>
      </c>
      <c r="BB2184" s="14" t="s">
        <v>7128</v>
      </c>
      <c r="BC2184" s="14">
        <v>-3.9333333333333296</v>
      </c>
      <c r="BD2184" s="14">
        <v>-98</v>
      </c>
      <c r="BE2184" s="14">
        <v>-58.999999999999993</v>
      </c>
      <c r="BF2184" s="14">
        <v>0</v>
      </c>
      <c r="BG2184" s="14" t="s">
        <v>7128</v>
      </c>
      <c r="BH2184" s="13">
        <v>-9.8000000000000004E-2</v>
      </c>
      <c r="BI2184" s="13">
        <v>-9.8000000000000004E-2</v>
      </c>
      <c r="BJ2184" s="13">
        <v>-5.8999999999999997E-2</v>
      </c>
      <c r="BK2184" s="13">
        <v>-5.8999999999999997E-2</v>
      </c>
      <c r="BL2184" s="13">
        <v>1E-3</v>
      </c>
      <c r="BM2184" s="13">
        <v>1E-3</v>
      </c>
      <c r="BN2184" s="13">
        <v>-5.7000000000000002E-2</v>
      </c>
      <c r="BO2184" s="13">
        <v>-5.7000000000000002E-2</v>
      </c>
      <c r="BP2184" s="13">
        <v>-5.8999999999999997E-2</v>
      </c>
      <c r="BQ2184" s="13">
        <v>0</v>
      </c>
      <c r="BR2184" s="13">
        <v>0</v>
      </c>
      <c r="BS2184" s="13">
        <v>-1E-3</v>
      </c>
      <c r="BT2184" s="14" t="s">
        <v>7128</v>
      </c>
      <c r="BU2184" s="13">
        <v>-5.7999999999999996E-2</v>
      </c>
      <c r="BV2184" s="13">
        <v>-9.7000000000000003E-2</v>
      </c>
      <c r="BW2184" s="13">
        <v>-9.7000000000000003E-2</v>
      </c>
      <c r="BX2184" s="13">
        <v>-0.29599999999999999</v>
      </c>
      <c r="BY2184" s="13">
        <v>1.5000000000000013E-2</v>
      </c>
      <c r="BZ2184" s="13">
        <v>-0.38200000000000001</v>
      </c>
      <c r="CA2184" s="13">
        <v>1.2000000000000011E-2</v>
      </c>
      <c r="CB2184" s="13">
        <v>0</v>
      </c>
      <c r="CC2184" s="15">
        <v>-0.39100000000000001</v>
      </c>
      <c r="CD2184" s="15">
        <v>0.219</v>
      </c>
      <c r="CE2184" s="15">
        <v>0.36</v>
      </c>
      <c r="CF2184" s="15">
        <v>1.6864696079839621</v>
      </c>
      <c r="CG2184" s="15">
        <v>1.45541174181793</v>
      </c>
      <c r="CH2184" s="13">
        <v>-3.2600000000000004E-2</v>
      </c>
      <c r="CI2184" s="13">
        <v>-0.14349999999999999</v>
      </c>
      <c r="CJ2184" s="13">
        <v>0</v>
      </c>
      <c r="CK2184" s="12">
        <f t="shared" si="68"/>
        <v>0</v>
      </c>
      <c r="CL2184" s="36">
        <f t="shared" si="69"/>
        <v>8.3333333333333259E-2</v>
      </c>
      <c r="CM2184" s="13" t="s">
        <v>7128</v>
      </c>
      <c r="CN2184" s="13" t="s">
        <v>7128</v>
      </c>
      <c r="CO2184" s="13" t="s">
        <v>7128</v>
      </c>
      <c r="CP2184" s="13" t="s">
        <v>7128</v>
      </c>
      <c r="CQ2184" s="13" t="s">
        <v>7128</v>
      </c>
      <c r="CR2184" s="13" t="s">
        <v>7128</v>
      </c>
      <c r="CS2184" s="13" t="s">
        <v>7128</v>
      </c>
      <c r="CT2184" s="13">
        <v>0</v>
      </c>
      <c r="CU2184" s="13">
        <v>-5.8999999999999997E-2</v>
      </c>
      <c r="CV2184" s="13">
        <v>1.2000000000000011E-2</v>
      </c>
      <c r="CW2184" s="13">
        <v>-5.7000000000000002E-2</v>
      </c>
      <c r="CX2184" s="12" t="s">
        <v>7128</v>
      </c>
      <c r="CY2184" s="12">
        <v>-3.9333333333333296</v>
      </c>
      <c r="CZ2184" s="15" t="s">
        <v>7128</v>
      </c>
      <c r="DA2184" s="20"/>
      <c r="DB2184" s="20"/>
    </row>
    <row r="2185" spans="1:106">
      <c r="A2185" s="8" t="s">
        <v>6939</v>
      </c>
      <c r="B2185" s="8" t="s">
        <v>6940</v>
      </c>
      <c r="C2185" s="9" t="s">
        <v>7132</v>
      </c>
      <c r="D2185" s="9" t="s">
        <v>7126</v>
      </c>
      <c r="E2185" s="10" t="s">
        <v>7127</v>
      </c>
      <c r="F2185" s="10" t="s">
        <v>7126</v>
      </c>
      <c r="G2185" s="11">
        <v>1.07</v>
      </c>
      <c r="H2185" s="11">
        <v>1.07</v>
      </c>
      <c r="I2185" s="12">
        <v>9.0499999999999997E-2</v>
      </c>
      <c r="J2185" s="12">
        <v>0.153335</v>
      </c>
      <c r="K2185" s="12">
        <v>4.1999999999999996E-2</v>
      </c>
      <c r="L2185" s="12">
        <v>9.8500000000000004E-2</v>
      </c>
      <c r="M2185" s="12">
        <v>6.5019850000000004E-2</v>
      </c>
      <c r="N2185" s="12">
        <v>0.153335</v>
      </c>
      <c r="O2185" s="12" t="s">
        <v>7128</v>
      </c>
      <c r="P2185" s="12" t="s">
        <v>7128</v>
      </c>
      <c r="Q2185" s="13">
        <v>0.30199999999999999</v>
      </c>
      <c r="R2185" s="13">
        <v>0</v>
      </c>
      <c r="S2185" s="13">
        <v>0</v>
      </c>
      <c r="T2185" s="13">
        <v>0</v>
      </c>
      <c r="U2185" s="13">
        <v>0.30199999999999999</v>
      </c>
      <c r="V2185" s="13">
        <v>0</v>
      </c>
      <c r="W2185" s="13">
        <v>0.30199999999999999</v>
      </c>
      <c r="X2185" s="14">
        <v>0</v>
      </c>
      <c r="Y2185" s="15">
        <v>5.1107325383304938E-2</v>
      </c>
      <c r="Z2185" s="14" t="s">
        <v>7128</v>
      </c>
      <c r="AA2185" s="14">
        <v>0</v>
      </c>
      <c r="AB2185" s="14" t="s">
        <v>7128</v>
      </c>
      <c r="AC2185" s="14">
        <v>0</v>
      </c>
      <c r="AD2185" s="13">
        <v>5.0000000000000001E-3</v>
      </c>
      <c r="AE2185" s="15">
        <v>1.3664166666666668</v>
      </c>
      <c r="AF2185" s="14">
        <v>3.1622776601683791E-2</v>
      </c>
      <c r="AG2185" s="14">
        <v>0.72574272300864306</v>
      </c>
      <c r="AH2185" s="15">
        <v>0.42857142857142855</v>
      </c>
      <c r="AI2185" s="5" t="s">
        <v>7128</v>
      </c>
      <c r="AJ2185" s="15" t="s">
        <v>7128</v>
      </c>
      <c r="AK2185" s="15" t="s">
        <v>7128</v>
      </c>
      <c r="AL2185" s="15" t="s">
        <v>7128</v>
      </c>
      <c r="AM2185" s="15" t="s">
        <v>7128</v>
      </c>
      <c r="AN2185" s="15" t="s">
        <v>7128</v>
      </c>
      <c r="AO2185" s="15" t="s">
        <v>7128</v>
      </c>
      <c r="AP2185" s="15" t="s">
        <v>7128</v>
      </c>
      <c r="AQ2185" s="15" t="s">
        <v>7128</v>
      </c>
      <c r="AR2185" s="15" t="s">
        <v>7128</v>
      </c>
      <c r="AS2185" s="15" t="s">
        <v>7128</v>
      </c>
      <c r="AT2185" s="14" t="s">
        <v>7128</v>
      </c>
      <c r="AU2185" s="14">
        <v>0</v>
      </c>
      <c r="AV2185" s="12" t="s">
        <v>7128</v>
      </c>
      <c r="AW2185" s="12" t="s">
        <v>7128</v>
      </c>
      <c r="AX2185" s="12" t="s">
        <v>7128</v>
      </c>
      <c r="AY2185" s="12" t="s">
        <v>7128</v>
      </c>
      <c r="AZ2185" s="14" t="s">
        <v>7128</v>
      </c>
      <c r="BA2185" s="14" t="s">
        <v>7128</v>
      </c>
      <c r="BB2185" s="14" t="s">
        <v>7128</v>
      </c>
      <c r="BC2185" s="14" t="s">
        <v>7128</v>
      </c>
      <c r="BD2185" s="14" t="s">
        <v>7128</v>
      </c>
      <c r="BE2185" s="14" t="s">
        <v>7128</v>
      </c>
      <c r="BF2185" s="14">
        <v>0</v>
      </c>
      <c r="BG2185" s="14" t="s">
        <v>7128</v>
      </c>
      <c r="BH2185" s="13">
        <v>-2.1999999999999999E-2</v>
      </c>
      <c r="BI2185" s="13">
        <v>-2.1999999999999999E-2</v>
      </c>
      <c r="BJ2185" s="13">
        <v>-2.1999999999999999E-2</v>
      </c>
      <c r="BK2185" s="13">
        <v>-2.1999999999999999E-2</v>
      </c>
      <c r="BL2185" s="13">
        <v>0</v>
      </c>
      <c r="BM2185" s="13">
        <v>0</v>
      </c>
      <c r="BN2185" s="13">
        <v>0</v>
      </c>
      <c r="BO2185" s="13">
        <v>0</v>
      </c>
      <c r="BP2185" s="13">
        <v>-2.1999999999999999E-2</v>
      </c>
      <c r="BQ2185" s="13">
        <v>0</v>
      </c>
      <c r="BR2185" s="13">
        <v>0</v>
      </c>
      <c r="BS2185" s="13">
        <v>0</v>
      </c>
      <c r="BT2185" s="14" t="s">
        <v>7128</v>
      </c>
      <c r="BU2185" s="13">
        <v>-2.1999999999999999E-2</v>
      </c>
      <c r="BV2185" s="13">
        <v>-2.1999999999999999E-2</v>
      </c>
      <c r="BW2185" s="13">
        <v>-2.1999999999999999E-2</v>
      </c>
      <c r="BX2185" s="13">
        <v>-5.72</v>
      </c>
      <c r="BY2185" s="13">
        <v>-5.72</v>
      </c>
      <c r="BZ2185" s="13">
        <v>-5.5</v>
      </c>
      <c r="CA2185" s="13">
        <v>-5.5</v>
      </c>
      <c r="CB2185" s="13">
        <v>0</v>
      </c>
      <c r="CC2185" s="15">
        <v>0.153</v>
      </c>
      <c r="CD2185" s="15">
        <v>1.18</v>
      </c>
      <c r="CE2185" s="15">
        <v>0.36</v>
      </c>
      <c r="CF2185" s="15">
        <v>1.267680862108673</v>
      </c>
      <c r="CG2185" s="15">
        <v>3.2197769361616828</v>
      </c>
      <c r="CH2185" s="13">
        <v>-0.32180000000000003</v>
      </c>
      <c r="CI2185" s="13">
        <v>-3.2062000000000013</v>
      </c>
      <c r="CJ2185" s="13">
        <v>0</v>
      </c>
      <c r="CK2185" s="12">
        <f t="shared" si="68"/>
        <v>0</v>
      </c>
      <c r="CL2185" s="36" t="str">
        <f t="shared" si="69"/>
        <v>NA</v>
      </c>
      <c r="CM2185" s="13" t="s">
        <v>7128</v>
      </c>
      <c r="CN2185" s="13" t="s">
        <v>7128</v>
      </c>
      <c r="CO2185" s="13" t="s">
        <v>7128</v>
      </c>
      <c r="CP2185" s="13" t="s">
        <v>7128</v>
      </c>
      <c r="CQ2185" s="13" t="s">
        <v>7128</v>
      </c>
      <c r="CR2185" s="13" t="s">
        <v>7128</v>
      </c>
      <c r="CS2185" s="13" t="s">
        <v>7128</v>
      </c>
      <c r="CT2185" s="13">
        <v>0</v>
      </c>
      <c r="CU2185" s="13">
        <v>-2.1999999999999999E-2</v>
      </c>
      <c r="CV2185" s="13">
        <v>-5.5</v>
      </c>
      <c r="CW2185" s="13">
        <v>0</v>
      </c>
      <c r="CX2185" s="12" t="s">
        <v>7128</v>
      </c>
      <c r="CY2185" s="12" t="s">
        <v>7128</v>
      </c>
      <c r="CZ2185" s="15" t="s">
        <v>7128</v>
      </c>
      <c r="DA2185" s="20"/>
      <c r="DB2185" s="20"/>
    </row>
    <row r="2186" spans="1:106" ht="24">
      <c r="A2186" s="8" t="s">
        <v>5649</v>
      </c>
      <c r="B2186" s="8" t="s">
        <v>5650</v>
      </c>
      <c r="C2186" s="9" t="s">
        <v>7142</v>
      </c>
      <c r="D2186" s="9" t="s">
        <v>7126</v>
      </c>
      <c r="E2186" s="10" t="s">
        <v>7127</v>
      </c>
      <c r="F2186" s="10" t="s">
        <v>7126</v>
      </c>
      <c r="G2186" s="11">
        <v>0.1</v>
      </c>
      <c r="H2186" s="11">
        <v>0.1</v>
      </c>
      <c r="I2186" s="12">
        <v>9.0499999999999997E-2</v>
      </c>
      <c r="J2186" s="12">
        <v>6.5549999999999997E-2</v>
      </c>
      <c r="K2186" s="12">
        <v>4.7E-2</v>
      </c>
      <c r="L2186" s="12">
        <v>0.10350000000000001</v>
      </c>
      <c r="M2186" s="12">
        <v>6.8320350000000002E-2</v>
      </c>
      <c r="N2186" s="12">
        <v>6.5549999999999997E-2</v>
      </c>
      <c r="O2186" s="12">
        <v>-7.9680434782608694E-2</v>
      </c>
      <c r="P2186" s="12">
        <v>-7.2102602839461225E-2</v>
      </c>
      <c r="Q2186" s="13">
        <v>0.42599999999999999</v>
      </c>
      <c r="R2186" s="13">
        <v>0</v>
      </c>
      <c r="S2186" s="13">
        <v>0</v>
      </c>
      <c r="T2186" s="13">
        <v>0</v>
      </c>
      <c r="U2186" s="13">
        <v>0.42599999999999999</v>
      </c>
      <c r="V2186" s="13">
        <v>3.7999999999999999E-2</v>
      </c>
      <c r="W2186" s="13">
        <v>0.38800000000000001</v>
      </c>
      <c r="X2186" s="14">
        <v>8.9201877934272297E-2</v>
      </c>
      <c r="Y2186" s="15">
        <v>2.413515687851971E-2</v>
      </c>
      <c r="Z2186" s="14">
        <v>0</v>
      </c>
      <c r="AA2186" s="14">
        <v>0</v>
      </c>
      <c r="AB2186" s="14">
        <v>0</v>
      </c>
      <c r="AC2186" s="14">
        <v>0</v>
      </c>
      <c r="AD2186" s="13">
        <v>3.0000000000000001E-3</v>
      </c>
      <c r="AE2186" s="15">
        <v>-0.96416666666666673</v>
      </c>
      <c r="AF2186" s="14">
        <v>9.4868329805051374E-2</v>
      </c>
      <c r="AG2186" s="14" t="s">
        <v>7128</v>
      </c>
      <c r="AH2186" s="15">
        <v>0.4</v>
      </c>
      <c r="AI2186" s="5" t="s">
        <v>7128</v>
      </c>
      <c r="AJ2186" s="15" t="s">
        <v>7128</v>
      </c>
      <c r="AK2186" s="15" t="s">
        <v>7128</v>
      </c>
      <c r="AL2186" s="15" t="s">
        <v>7128</v>
      </c>
      <c r="AM2186" s="15" t="s">
        <v>7128</v>
      </c>
      <c r="AN2186" s="15">
        <v>8.1765834932821496E-2</v>
      </c>
      <c r="AO2186" s="15">
        <v>8.3529411764705888</v>
      </c>
      <c r="AP2186" s="15" t="s">
        <v>7128</v>
      </c>
      <c r="AQ2186" s="15" t="s">
        <v>7128</v>
      </c>
      <c r="AR2186" s="15">
        <v>7.5019334880123745E-2</v>
      </c>
      <c r="AS2186" s="15">
        <v>7.6078431372549025</v>
      </c>
      <c r="AT2186" s="14" t="s">
        <v>7128</v>
      </c>
      <c r="AU2186" s="14">
        <v>0</v>
      </c>
      <c r="AV2186" s="12" t="s">
        <v>7128</v>
      </c>
      <c r="AW2186" s="12" t="s">
        <v>7128</v>
      </c>
      <c r="AX2186" s="12">
        <v>-0.20199999999999999</v>
      </c>
      <c r="AY2186" s="12">
        <v>-0.503</v>
      </c>
      <c r="AZ2186" s="14" t="s">
        <v>7128</v>
      </c>
      <c r="BA2186" s="14" t="s">
        <v>7128</v>
      </c>
      <c r="BB2186" s="14">
        <v>-1.4130434782608697E-2</v>
      </c>
      <c r="BC2186" s="14">
        <v>-6.5526028394612299E-3</v>
      </c>
      <c r="BD2186" s="14">
        <v>-1.5294117647058825</v>
      </c>
      <c r="BE2186" s="14">
        <v>-0.70588235294117652</v>
      </c>
      <c r="BF2186" s="14">
        <v>0</v>
      </c>
      <c r="BG2186" s="14" t="s">
        <v>7128</v>
      </c>
      <c r="BH2186" s="13">
        <v>-7.8E-2</v>
      </c>
      <c r="BI2186" s="13">
        <v>-7.8E-2</v>
      </c>
      <c r="BJ2186" s="13">
        <v>-3.5999999999999997E-2</v>
      </c>
      <c r="BK2186" s="13">
        <v>-3.5999999999999997E-2</v>
      </c>
      <c r="BL2186" s="13">
        <v>5.0999999999999997E-2</v>
      </c>
      <c r="BM2186" s="13">
        <v>5.0999999999999997E-2</v>
      </c>
      <c r="BN2186" s="13">
        <v>-2.5000000000000001E-2</v>
      </c>
      <c r="BO2186" s="13">
        <v>-2.5000000000000001E-2</v>
      </c>
      <c r="BP2186" s="13">
        <v>-3.5999999999999997E-2</v>
      </c>
      <c r="BQ2186" s="13">
        <v>0</v>
      </c>
      <c r="BR2186" s="13">
        <v>0</v>
      </c>
      <c r="BS2186" s="13">
        <v>-8.0000000000000002E-3</v>
      </c>
      <c r="BT2186" s="14" t="s">
        <v>7128</v>
      </c>
      <c r="BU2186" s="13">
        <v>-2.7999999999999997E-2</v>
      </c>
      <c r="BV2186" s="13">
        <v>-7.0000000000000007E-2</v>
      </c>
      <c r="BW2186" s="13">
        <v>-7.0000000000000007E-2</v>
      </c>
      <c r="BX2186" s="13">
        <v>5.52</v>
      </c>
      <c r="BY2186" s="13">
        <v>5.4939999999999998</v>
      </c>
      <c r="BZ2186" s="13">
        <v>5.21</v>
      </c>
      <c r="CA2186" s="13">
        <v>5.1719999999999997</v>
      </c>
      <c r="CB2186" s="13">
        <v>0</v>
      </c>
      <c r="CC2186" s="15">
        <v>-0.45600000000000002</v>
      </c>
      <c r="CD2186" s="15">
        <v>-0.126</v>
      </c>
      <c r="CE2186" s="15">
        <v>0.36</v>
      </c>
      <c r="CF2186" s="15">
        <v>1.7883630426409425</v>
      </c>
      <c r="CG2186" s="15">
        <v>2.0682904693254249</v>
      </c>
      <c r="CH2186" s="13">
        <v>-0.10222222222222224</v>
      </c>
      <c r="CI2186" s="13">
        <v>-1.2178888888888888</v>
      </c>
      <c r="CJ2186" s="13">
        <v>0</v>
      </c>
      <c r="CK2186" s="12">
        <f t="shared" si="68"/>
        <v>0</v>
      </c>
      <c r="CL2186" s="36">
        <f t="shared" si="69"/>
        <v>9.8607888631090483E-3</v>
      </c>
      <c r="CM2186" s="13" t="s">
        <v>7128</v>
      </c>
      <c r="CN2186" s="13" t="s">
        <v>7128</v>
      </c>
      <c r="CO2186" s="13" t="s">
        <v>7128</v>
      </c>
      <c r="CP2186" s="13" t="s">
        <v>7128</v>
      </c>
      <c r="CQ2186" s="13" t="s">
        <v>7128</v>
      </c>
      <c r="CR2186" s="13" t="s">
        <v>7128</v>
      </c>
      <c r="CS2186" s="13" t="s">
        <v>7128</v>
      </c>
      <c r="CT2186" s="13">
        <v>0</v>
      </c>
      <c r="CU2186" s="13">
        <v>-3.5999999999999997E-2</v>
      </c>
      <c r="CV2186" s="13">
        <v>5.1719999999999997</v>
      </c>
      <c r="CW2186" s="13">
        <v>-2.5000000000000001E-2</v>
      </c>
      <c r="CX2186" s="12">
        <v>-1.4130434782608697E-2</v>
      </c>
      <c r="CY2186" s="12">
        <v>-6.5526028394612299E-3</v>
      </c>
      <c r="CZ2186" s="15" t="s">
        <v>7128</v>
      </c>
      <c r="DA2186" s="20"/>
      <c r="DB2186" s="20"/>
    </row>
    <row r="2187" spans="1:106">
      <c r="A2187" s="8" t="s">
        <v>1597</v>
      </c>
      <c r="B2187" s="8" t="s">
        <v>1598</v>
      </c>
      <c r="C2187" s="9" t="s">
        <v>7182</v>
      </c>
      <c r="D2187" s="9" t="s">
        <v>7126</v>
      </c>
      <c r="E2187" s="10" t="s">
        <v>7127</v>
      </c>
      <c r="F2187" s="10" t="s">
        <v>7126</v>
      </c>
      <c r="G2187" s="11">
        <v>1.1200000000000001</v>
      </c>
      <c r="H2187" s="11">
        <v>1.1200000000000001</v>
      </c>
      <c r="I2187" s="12">
        <v>9.0499999999999997E-2</v>
      </c>
      <c r="J2187" s="12">
        <v>0.15786</v>
      </c>
      <c r="K2187" s="12">
        <v>4.1999999999999996E-2</v>
      </c>
      <c r="L2187" s="12">
        <v>9.8500000000000004E-2</v>
      </c>
      <c r="M2187" s="12">
        <v>6.5019850000000004E-2</v>
      </c>
      <c r="N2187" s="12">
        <v>0.15786</v>
      </c>
      <c r="O2187" s="12" t="s">
        <v>7128</v>
      </c>
      <c r="P2187" s="12" t="s">
        <v>7128</v>
      </c>
      <c r="Q2187" s="13">
        <v>163.80000000000001</v>
      </c>
      <c r="R2187" s="13">
        <v>0</v>
      </c>
      <c r="S2187" s="13">
        <v>0</v>
      </c>
      <c r="T2187" s="13">
        <v>0</v>
      </c>
      <c r="U2187" s="13">
        <v>163.80000000000001</v>
      </c>
      <c r="V2187" s="13">
        <v>0</v>
      </c>
      <c r="W2187" s="13">
        <v>163.80000000000001</v>
      </c>
      <c r="X2187" s="14">
        <v>0</v>
      </c>
      <c r="Y2187" s="15">
        <v>6.1174551386623165E-2</v>
      </c>
      <c r="Z2187" s="14" t="s">
        <v>7128</v>
      </c>
      <c r="AA2187" s="14">
        <v>0</v>
      </c>
      <c r="AB2187" s="14" t="s">
        <v>7128</v>
      </c>
      <c r="AC2187" s="14">
        <v>0</v>
      </c>
      <c r="AD2187" s="13">
        <v>2.67</v>
      </c>
      <c r="AE2187" s="15">
        <v>3.2536388888888887</v>
      </c>
      <c r="AF2187" s="14">
        <v>0.28809720581775866</v>
      </c>
      <c r="AG2187" s="14">
        <v>0.72892064122565448</v>
      </c>
      <c r="AH2187" s="15">
        <v>0.38617886178861793</v>
      </c>
      <c r="AI2187" s="5" t="s">
        <v>7128</v>
      </c>
      <c r="AJ2187" s="15" t="s">
        <v>7128</v>
      </c>
      <c r="AK2187" s="15" t="s">
        <v>7128</v>
      </c>
      <c r="AL2187" s="15" t="s">
        <v>7128</v>
      </c>
      <c r="AM2187" s="15" t="s">
        <v>7128</v>
      </c>
      <c r="AN2187" s="15" t="s">
        <v>7128</v>
      </c>
      <c r="AO2187" s="15">
        <v>1.5719769673704416</v>
      </c>
      <c r="AP2187" s="15" t="s">
        <v>7128</v>
      </c>
      <c r="AQ2187" s="15">
        <v>28.888888888888893</v>
      </c>
      <c r="AR2187" s="15" t="s">
        <v>7128</v>
      </c>
      <c r="AS2187" s="15">
        <v>1.5719769673704416</v>
      </c>
      <c r="AT2187" s="14" t="s">
        <v>7128</v>
      </c>
      <c r="AU2187" s="14">
        <v>0</v>
      </c>
      <c r="AV2187" s="12" t="s">
        <v>7128</v>
      </c>
      <c r="AW2187" s="12" t="s">
        <v>7128</v>
      </c>
      <c r="AX2187" s="12">
        <v>-2.8500000000000001E-2</v>
      </c>
      <c r="AY2187" s="12">
        <v>-6.4100000000000004E-2</v>
      </c>
      <c r="AZ2187" s="14" t="s">
        <v>7128</v>
      </c>
      <c r="BA2187" s="14" t="s">
        <v>7128</v>
      </c>
      <c r="BB2187" s="14" t="s">
        <v>7128</v>
      </c>
      <c r="BC2187" s="14" t="s">
        <v>7128</v>
      </c>
      <c r="BD2187" s="14">
        <v>-0.16314779270633398</v>
      </c>
      <c r="BE2187" s="14">
        <v>-3.7715930902111325E-2</v>
      </c>
      <c r="BF2187" s="14">
        <v>0</v>
      </c>
      <c r="BG2187" s="14">
        <v>9.5099999999999994E-3</v>
      </c>
      <c r="BH2187" s="13">
        <v>-17</v>
      </c>
      <c r="BI2187" s="13">
        <v>-17</v>
      </c>
      <c r="BJ2187" s="13">
        <v>-3.93</v>
      </c>
      <c r="BK2187" s="13">
        <v>-3.93</v>
      </c>
      <c r="BL2187" s="13">
        <v>104.2</v>
      </c>
      <c r="BM2187" s="13">
        <v>104.2</v>
      </c>
      <c r="BN2187" s="13">
        <v>5.67</v>
      </c>
      <c r="BO2187" s="13">
        <v>5.67</v>
      </c>
      <c r="BP2187" s="13">
        <v>-3.93</v>
      </c>
      <c r="BQ2187" s="13">
        <v>0</v>
      </c>
      <c r="BR2187" s="13">
        <v>0</v>
      </c>
      <c r="BS2187" s="13">
        <v>-10.8</v>
      </c>
      <c r="BT2187" s="14" t="s">
        <v>7128</v>
      </c>
      <c r="BU2187" s="13">
        <v>6.870000000000001</v>
      </c>
      <c r="BV2187" s="13">
        <v>-6.1999999999999993</v>
      </c>
      <c r="BW2187" s="13">
        <v>-6.1999999999999993</v>
      </c>
      <c r="BX2187" s="13">
        <v>0</v>
      </c>
      <c r="BY2187" s="13">
        <v>0</v>
      </c>
      <c r="BZ2187" s="13">
        <v>0</v>
      </c>
      <c r="CA2187" s="13">
        <v>0</v>
      </c>
      <c r="CB2187" s="13">
        <v>0</v>
      </c>
      <c r="CC2187" s="15">
        <v>1.4</v>
      </c>
      <c r="CD2187" s="15">
        <v>0.70699999999999996</v>
      </c>
      <c r="CE2187" s="15">
        <v>0.36</v>
      </c>
      <c r="CF2187" s="15" t="s">
        <v>7128</v>
      </c>
      <c r="CG2187" s="15" t="s">
        <v>7128</v>
      </c>
      <c r="CH2187" s="13" t="s">
        <v>7128</v>
      </c>
      <c r="CI2187" s="13" t="s">
        <v>7128</v>
      </c>
      <c r="CJ2187" s="13">
        <v>0</v>
      </c>
      <c r="CK2187" s="12">
        <f t="shared" si="68"/>
        <v>0</v>
      </c>
      <c r="CL2187" s="36" t="str">
        <f t="shared" si="69"/>
        <v>NA</v>
      </c>
      <c r="CM2187" s="13" t="s">
        <v>7128</v>
      </c>
      <c r="CN2187" s="13" t="s">
        <v>7128</v>
      </c>
      <c r="CO2187" s="13" t="s">
        <v>7128</v>
      </c>
      <c r="CP2187" s="13" t="s">
        <v>7128</v>
      </c>
      <c r="CQ2187" s="13">
        <v>5.67</v>
      </c>
      <c r="CR2187" s="13">
        <v>163.80000000000001</v>
      </c>
      <c r="CS2187" s="13" t="s">
        <v>7128</v>
      </c>
      <c r="CT2187" s="13">
        <v>2.3039999999999998</v>
      </c>
      <c r="CU2187" s="13">
        <v>-8.0282</v>
      </c>
      <c r="CV2187" s="13">
        <v>2.3039999999999998</v>
      </c>
      <c r="CW2187" s="13">
        <v>5.67</v>
      </c>
      <c r="CX2187" s="12" t="s">
        <v>7128</v>
      </c>
      <c r="CY2187" s="12" t="s">
        <v>7128</v>
      </c>
      <c r="CZ2187" s="15">
        <v>28.888888888888893</v>
      </c>
      <c r="DA2187" s="20"/>
      <c r="DB2187" s="20"/>
    </row>
    <row r="2188" spans="1:106" ht="24">
      <c r="A2188" s="8" t="s">
        <v>5445</v>
      </c>
      <c r="B2188" s="8" t="s">
        <v>5446</v>
      </c>
      <c r="C2188" s="9" t="s">
        <v>7142</v>
      </c>
      <c r="D2188" s="9" t="s">
        <v>7126</v>
      </c>
      <c r="E2188" s="10" t="s">
        <v>7127</v>
      </c>
      <c r="F2188" s="10" t="s">
        <v>7126</v>
      </c>
      <c r="G2188" s="11">
        <v>0.1</v>
      </c>
      <c r="H2188" s="11">
        <v>0.1</v>
      </c>
      <c r="I2188" s="12">
        <v>9.0499999999999997E-2</v>
      </c>
      <c r="J2188" s="12">
        <v>6.5549999999999997E-2</v>
      </c>
      <c r="K2188" s="12">
        <v>4.7E-2</v>
      </c>
      <c r="L2188" s="12">
        <v>0.10350000000000001</v>
      </c>
      <c r="M2188" s="12">
        <v>6.8320350000000002E-2</v>
      </c>
      <c r="N2188" s="12">
        <v>6.5549999999999997E-2</v>
      </c>
      <c r="O2188" s="12">
        <v>-4.0763675213675209E-2</v>
      </c>
      <c r="P2188" s="12">
        <v>-6.5549999999999997E-2</v>
      </c>
      <c r="Q2188" s="13">
        <v>45.1</v>
      </c>
      <c r="R2188" s="13">
        <v>0</v>
      </c>
      <c r="S2188" s="13">
        <v>0</v>
      </c>
      <c r="T2188" s="13">
        <v>0</v>
      </c>
      <c r="U2188" s="13">
        <v>45.1</v>
      </c>
      <c r="V2188" s="13">
        <v>0.13700000000000001</v>
      </c>
      <c r="W2188" s="13">
        <v>44.963000000000001</v>
      </c>
      <c r="X2188" s="14">
        <v>3.0376940133037696E-3</v>
      </c>
      <c r="Y2188" s="15">
        <v>0.44153471376370285</v>
      </c>
      <c r="Z2188" s="14">
        <v>0</v>
      </c>
      <c r="AA2188" s="14">
        <v>0</v>
      </c>
      <c r="AB2188" s="14">
        <v>0</v>
      </c>
      <c r="AC2188" s="14">
        <v>0</v>
      </c>
      <c r="AD2188" s="13">
        <v>0.54900000000000004</v>
      </c>
      <c r="AE2188" s="15" t="s">
        <v>7128</v>
      </c>
      <c r="AF2188" s="14" t="s">
        <v>7128</v>
      </c>
      <c r="AG2188" s="14" t="s">
        <v>7128</v>
      </c>
      <c r="AH2188" s="15">
        <v>0.50000000000000011</v>
      </c>
      <c r="AI2188" s="5" t="s">
        <v>7128</v>
      </c>
      <c r="AJ2188" s="15">
        <v>1555.1724137931035</v>
      </c>
      <c r="AK2188" s="15">
        <v>1555.1724137931035</v>
      </c>
      <c r="AL2188" s="15" t="s">
        <v>7128</v>
      </c>
      <c r="AM2188" s="15" t="s">
        <v>7128</v>
      </c>
      <c r="AN2188" s="15">
        <v>31.985815602836883</v>
      </c>
      <c r="AO2188" s="15">
        <v>276.68711656441718</v>
      </c>
      <c r="AP2188" s="15" t="s">
        <v>7128</v>
      </c>
      <c r="AQ2188" s="15" t="s">
        <v>7128</v>
      </c>
      <c r="AR2188" s="15">
        <v>35.320502749410842</v>
      </c>
      <c r="AS2188" s="15">
        <v>275.84662576687117</v>
      </c>
      <c r="AT2188" s="14">
        <v>0</v>
      </c>
      <c r="AU2188" s="14">
        <v>0</v>
      </c>
      <c r="AV2188" s="12" t="s">
        <v>7128</v>
      </c>
      <c r="AW2188" s="12">
        <v>0.89500000000000002</v>
      </c>
      <c r="AX2188" s="12">
        <v>-0.55399999999999994</v>
      </c>
      <c r="AY2188" s="12">
        <v>-0.27</v>
      </c>
      <c r="AZ2188" s="14" t="s">
        <v>7128</v>
      </c>
      <c r="BA2188" s="14" t="s">
        <v>7128</v>
      </c>
      <c r="BB2188" s="14">
        <v>2.4786324786324788E-2</v>
      </c>
      <c r="BC2188" s="14">
        <v>0</v>
      </c>
      <c r="BD2188" s="14">
        <v>0.17791411042944785</v>
      </c>
      <c r="BE2188" s="14">
        <v>0</v>
      </c>
      <c r="BF2188" s="14">
        <v>0.30952380952380948</v>
      </c>
      <c r="BG2188" s="14" t="s">
        <v>7128</v>
      </c>
      <c r="BH2188" s="13">
        <v>2.9000000000000001E-2</v>
      </c>
      <c r="BI2188" s="13">
        <v>2.9000000000000001E-2</v>
      </c>
      <c r="BJ2188" s="13">
        <v>0</v>
      </c>
      <c r="BK2188" s="13">
        <v>0</v>
      </c>
      <c r="BL2188" s="13">
        <v>0.16300000000000001</v>
      </c>
      <c r="BM2188" s="13">
        <v>0.16300000000000001</v>
      </c>
      <c r="BN2188" s="13">
        <v>0</v>
      </c>
      <c r="BO2188" s="13">
        <v>0</v>
      </c>
      <c r="BP2188" s="13">
        <v>0</v>
      </c>
      <c r="BQ2188" s="13">
        <v>0</v>
      </c>
      <c r="BR2188" s="13">
        <v>0</v>
      </c>
      <c r="BS2188" s="13">
        <v>0</v>
      </c>
      <c r="BT2188" s="14" t="s">
        <v>7128</v>
      </c>
      <c r="BU2188" s="13">
        <v>0</v>
      </c>
      <c r="BV2188" s="13">
        <v>2.9000000000000001E-2</v>
      </c>
      <c r="BW2188" s="13">
        <v>2.9000000000000001E-2</v>
      </c>
      <c r="BX2188" s="13">
        <v>1.17</v>
      </c>
      <c r="BY2188" s="13">
        <v>1.17</v>
      </c>
      <c r="BZ2188" s="13">
        <v>1.41</v>
      </c>
      <c r="CA2188" s="13">
        <v>1.2729999999999999</v>
      </c>
      <c r="CB2188" s="13">
        <v>0</v>
      </c>
      <c r="CC2188" s="15" t="s">
        <v>7128</v>
      </c>
      <c r="CD2188" s="15" t="s">
        <v>7128</v>
      </c>
      <c r="CE2188" s="15">
        <v>0.36</v>
      </c>
      <c r="CF2188" s="15" t="s">
        <v>7128</v>
      </c>
      <c r="CG2188" s="15" t="s">
        <v>7128</v>
      </c>
      <c r="CH2188" s="13" t="s">
        <v>7128</v>
      </c>
      <c r="CI2188" s="13" t="s">
        <v>7128</v>
      </c>
      <c r="CJ2188" s="13">
        <v>0</v>
      </c>
      <c r="CK2188" s="12">
        <f t="shared" si="68"/>
        <v>0</v>
      </c>
      <c r="CL2188" s="36">
        <f t="shared" si="69"/>
        <v>0.12804399057344856</v>
      </c>
      <c r="CM2188" s="13">
        <v>4.2000000000000003E-2</v>
      </c>
      <c r="CN2188" s="13">
        <v>1.2999999999999999E-2</v>
      </c>
      <c r="CO2188" s="13">
        <v>2.9000000000000001E-2</v>
      </c>
      <c r="CP2188" s="13">
        <v>45.1</v>
      </c>
      <c r="CQ2188" s="13" t="s">
        <v>7128</v>
      </c>
      <c r="CR2188" s="13" t="s">
        <v>7128</v>
      </c>
      <c r="CS2188" s="13" t="s">
        <v>7128</v>
      </c>
      <c r="CT2188" s="13">
        <v>0</v>
      </c>
      <c r="CU2188" s="13">
        <v>0</v>
      </c>
      <c r="CV2188" s="13">
        <v>1.2729999999999999</v>
      </c>
      <c r="CW2188" s="13">
        <v>0</v>
      </c>
      <c r="CX2188" s="12">
        <v>2.4786324786324788E-2</v>
      </c>
      <c r="CY2188" s="12">
        <v>0</v>
      </c>
      <c r="CZ2188" s="15" t="s">
        <v>7128</v>
      </c>
      <c r="DA2188" s="20"/>
      <c r="DB2188" s="20"/>
    </row>
    <row r="2189" spans="1:106">
      <c r="A2189" s="8" t="s">
        <v>1473</v>
      </c>
      <c r="B2189" s="8" t="s">
        <v>1474</v>
      </c>
      <c r="C2189" s="9" t="s">
        <v>7161</v>
      </c>
      <c r="D2189" s="9" t="s">
        <v>7126</v>
      </c>
      <c r="E2189" s="10" t="s">
        <v>7127</v>
      </c>
      <c r="F2189" s="10" t="s">
        <v>7126</v>
      </c>
      <c r="G2189" s="11">
        <v>0.75</v>
      </c>
      <c r="H2189" s="11">
        <v>0.8303303018108652</v>
      </c>
      <c r="I2189" s="12">
        <v>9.0499999999999997E-2</v>
      </c>
      <c r="J2189" s="12">
        <v>0.13164489231388329</v>
      </c>
      <c r="K2189" s="12">
        <v>4.7E-2</v>
      </c>
      <c r="L2189" s="12">
        <v>0.10350000000000001</v>
      </c>
      <c r="M2189" s="12">
        <v>6.8320350000000002E-2</v>
      </c>
      <c r="N2189" s="12">
        <v>0.12426115613224316</v>
      </c>
      <c r="O2189" s="12">
        <v>-5.5262982766144594E-2</v>
      </c>
      <c r="P2189" s="12">
        <v>-1.7183375745610921E-2</v>
      </c>
      <c r="Q2189" s="13">
        <v>49.7</v>
      </c>
      <c r="R2189" s="13">
        <v>0</v>
      </c>
      <c r="S2189" s="13">
        <v>6.56</v>
      </c>
      <c r="T2189" s="13">
        <v>6.56</v>
      </c>
      <c r="U2189" s="13">
        <v>56.260000000000005</v>
      </c>
      <c r="V2189" s="13">
        <v>0</v>
      </c>
      <c r="W2189" s="13">
        <v>56.260000000000005</v>
      </c>
      <c r="X2189" s="14">
        <v>0</v>
      </c>
      <c r="Y2189" s="15">
        <v>9.860788863109049E-2</v>
      </c>
      <c r="Z2189" s="14">
        <v>0.14367060884800698</v>
      </c>
      <c r="AA2189" s="14">
        <v>0.11660149306789902</v>
      </c>
      <c r="AB2189" s="14">
        <v>0.16777493606138105</v>
      </c>
      <c r="AC2189" s="14">
        <v>0.13199195171026154</v>
      </c>
      <c r="AD2189" s="13">
        <v>1.1499999999999999</v>
      </c>
      <c r="AE2189" s="15">
        <v>-5.4999999999999884E-3</v>
      </c>
      <c r="AF2189" s="14">
        <v>6.3245553203367583E-2</v>
      </c>
      <c r="AG2189" s="14" t="s">
        <v>7128</v>
      </c>
      <c r="AH2189" s="15">
        <v>0.28440366972477066</v>
      </c>
      <c r="AI2189" s="5">
        <v>4.4603174603174605</v>
      </c>
      <c r="AJ2189" s="15">
        <v>17.561837455830389</v>
      </c>
      <c r="AK2189" s="15">
        <v>16.348684210526315</v>
      </c>
      <c r="AL2189" s="15" t="s">
        <v>7128</v>
      </c>
      <c r="AM2189" s="15" t="s">
        <v>7128</v>
      </c>
      <c r="AN2189" s="15">
        <v>1.2710997442455243</v>
      </c>
      <c r="AO2189" s="15">
        <v>0.3858695652173913</v>
      </c>
      <c r="AP2189" s="15">
        <v>10.01067615658363</v>
      </c>
      <c r="AQ2189" s="15">
        <v>9.238095238095239</v>
      </c>
      <c r="AR2189" s="15">
        <v>1.2321506789312309</v>
      </c>
      <c r="AS2189" s="15">
        <v>0.43680124223602484</v>
      </c>
      <c r="AT2189" s="14">
        <v>0</v>
      </c>
      <c r="AU2189" s="14">
        <v>0</v>
      </c>
      <c r="AV2189" s="12">
        <v>-2.2599999999999999E-2</v>
      </c>
      <c r="AW2189" s="12">
        <v>-6.7500000000000004E-2</v>
      </c>
      <c r="AX2189" s="12">
        <v>9.0299999999999991E-2</v>
      </c>
      <c r="AY2189" s="12">
        <v>0.154</v>
      </c>
      <c r="AZ2189" s="14" t="s">
        <v>7128</v>
      </c>
      <c r="BA2189" s="14" t="s">
        <v>7128</v>
      </c>
      <c r="BB2189" s="14">
        <v>7.6381909547738699E-2</v>
      </c>
      <c r="BC2189" s="14">
        <v>0.10707778038663224</v>
      </c>
      <c r="BD2189" s="14">
        <v>2.43785084202085E-2</v>
      </c>
      <c r="BE2189" s="14">
        <v>4.5068163592622293E-2</v>
      </c>
      <c r="BF2189" s="14">
        <v>0.18853333333333333</v>
      </c>
      <c r="BG2189" s="14" t="s">
        <v>7128</v>
      </c>
      <c r="BH2189" s="13">
        <v>2.83</v>
      </c>
      <c r="BI2189" s="13">
        <v>3.04</v>
      </c>
      <c r="BJ2189" s="13">
        <v>5.62</v>
      </c>
      <c r="BK2189" s="13">
        <v>5.62</v>
      </c>
      <c r="BL2189" s="13">
        <v>128.80000000000001</v>
      </c>
      <c r="BM2189" s="13">
        <v>124.7</v>
      </c>
      <c r="BN2189" s="13">
        <v>5.43</v>
      </c>
      <c r="BO2189" s="13">
        <v>6.09</v>
      </c>
      <c r="BP2189" s="13">
        <v>4.5604426666666669</v>
      </c>
      <c r="BQ2189" s="13">
        <v>0</v>
      </c>
      <c r="BR2189" s="13">
        <v>0</v>
      </c>
      <c r="BS2189" s="13">
        <v>-0.60199999999999998</v>
      </c>
      <c r="BT2189" s="14">
        <v>-0.1320047293654534</v>
      </c>
      <c r="BU2189" s="13">
        <v>5.1624426666666672</v>
      </c>
      <c r="BV2189" s="13">
        <v>3.6419999999999999</v>
      </c>
      <c r="BW2189" s="13">
        <v>3.6419999999999999</v>
      </c>
      <c r="BX2189" s="13">
        <v>39.799999999999997</v>
      </c>
      <c r="BY2189" s="13">
        <v>42.589999999999996</v>
      </c>
      <c r="BZ2189" s="13">
        <v>39.1</v>
      </c>
      <c r="CA2189" s="13">
        <v>45.660000000000004</v>
      </c>
      <c r="CB2189" s="13">
        <v>0</v>
      </c>
      <c r="CC2189" s="15">
        <v>-0.16500000000000001</v>
      </c>
      <c r="CD2189" s="15">
        <v>0.32900000000000001</v>
      </c>
      <c r="CE2189" s="15">
        <v>0.36</v>
      </c>
      <c r="CF2189" s="15">
        <v>0.57087638103975602</v>
      </c>
      <c r="CG2189" s="15">
        <v>0.6343993718173544</v>
      </c>
      <c r="CH2189" s="13">
        <v>5.4897999999999998</v>
      </c>
      <c r="CI2189" s="13">
        <v>3.3644000000000007</v>
      </c>
      <c r="CJ2189" s="13">
        <v>0</v>
      </c>
      <c r="CK2189" s="12">
        <f t="shared" si="68"/>
        <v>0</v>
      </c>
      <c r="CL2189" s="36">
        <f t="shared" si="69"/>
        <v>2.8208497590889183</v>
      </c>
      <c r="CM2189" s="13">
        <v>3.75</v>
      </c>
      <c r="CN2189" s="13">
        <v>0.70699999999999996</v>
      </c>
      <c r="CO2189" s="13">
        <v>3.04</v>
      </c>
      <c r="CP2189" s="13">
        <v>49.7</v>
      </c>
      <c r="CQ2189" s="13">
        <v>6.09</v>
      </c>
      <c r="CR2189" s="13">
        <v>56.260000000000005</v>
      </c>
      <c r="CS2189" s="13" t="s">
        <v>7128</v>
      </c>
      <c r="CT2189" s="13">
        <v>4.8399999999999999E-2</v>
      </c>
      <c r="CU2189" s="13">
        <v>5.5903999999999998</v>
      </c>
      <c r="CV2189" s="13">
        <v>45.708400000000005</v>
      </c>
      <c r="CW2189" s="13">
        <v>5.43</v>
      </c>
      <c r="CX2189" s="12">
        <v>7.5546320554903096E-2</v>
      </c>
      <c r="CY2189" s="12">
        <v>0.10639290529976109</v>
      </c>
      <c r="CZ2189" s="15">
        <v>10.3609576427256</v>
      </c>
      <c r="DA2189" s="20"/>
      <c r="DB2189" s="20"/>
    </row>
    <row r="2190" spans="1:106" ht="24">
      <c r="A2190" s="8" t="s">
        <v>3919</v>
      </c>
      <c r="B2190" s="8" t="s">
        <v>3920</v>
      </c>
      <c r="C2190" s="9" t="s">
        <v>7147</v>
      </c>
      <c r="D2190" s="9" t="s">
        <v>7126</v>
      </c>
      <c r="E2190" s="10" t="s">
        <v>7127</v>
      </c>
      <c r="F2190" s="10" t="s">
        <v>7126</v>
      </c>
      <c r="G2190" s="11">
        <v>0.99</v>
      </c>
      <c r="H2190" s="11">
        <v>0.99</v>
      </c>
      <c r="I2190" s="12">
        <v>9.0499999999999997E-2</v>
      </c>
      <c r="J2190" s="12">
        <v>0.146095</v>
      </c>
      <c r="K2190" s="12">
        <v>3.6999999999999998E-2</v>
      </c>
      <c r="L2190" s="12">
        <v>9.35E-2</v>
      </c>
      <c r="M2190" s="12">
        <v>6.1719349999999999E-2</v>
      </c>
      <c r="N2190" s="12">
        <v>0.146095</v>
      </c>
      <c r="O2190" s="12">
        <v>1.4099174757281535E-2</v>
      </c>
      <c r="P2190" s="12">
        <v>-4.1242915476870368E-2</v>
      </c>
      <c r="Q2190" s="13">
        <v>43.8</v>
      </c>
      <c r="R2190" s="13">
        <v>0</v>
      </c>
      <c r="S2190" s="13">
        <v>0</v>
      </c>
      <c r="T2190" s="13">
        <v>0</v>
      </c>
      <c r="U2190" s="13">
        <v>43.8</v>
      </c>
      <c r="V2190" s="13">
        <v>0</v>
      </c>
      <c r="W2190" s="13">
        <v>43.8</v>
      </c>
      <c r="X2190" s="14">
        <v>0</v>
      </c>
      <c r="Y2190" s="15">
        <v>0.72916666666666674</v>
      </c>
      <c r="Z2190" s="14">
        <v>0</v>
      </c>
      <c r="AA2190" s="14">
        <v>0</v>
      </c>
      <c r="AB2190" s="14">
        <v>0</v>
      </c>
      <c r="AC2190" s="14">
        <v>0</v>
      </c>
      <c r="AD2190" s="13">
        <v>9.1199999999999992</v>
      </c>
      <c r="AE2190" s="15">
        <v>1.8564444444444446</v>
      </c>
      <c r="AF2190" s="14">
        <v>0.21908902300206645</v>
      </c>
      <c r="AG2190" s="14">
        <v>0.56963145980537266</v>
      </c>
      <c r="AH2190" s="15">
        <v>0.61440360090022506</v>
      </c>
      <c r="AI2190" s="5" t="s">
        <v>7128</v>
      </c>
      <c r="AJ2190" s="15">
        <v>30</v>
      </c>
      <c r="AK2190" s="15">
        <v>26.545454545454547</v>
      </c>
      <c r="AL2190" s="15">
        <v>25.263157894736842</v>
      </c>
      <c r="AM2190" s="15">
        <v>1.7647058823529411</v>
      </c>
      <c r="AN2190" s="15">
        <v>4.2115384615384608</v>
      </c>
      <c r="AO2190" s="15">
        <v>6.6263237518910731</v>
      </c>
      <c r="AP2190" s="15">
        <v>26.3855421686747</v>
      </c>
      <c r="AQ2190" s="15">
        <v>24.606741573033705</v>
      </c>
      <c r="AR2190" s="15">
        <v>4.2115384615384608</v>
      </c>
      <c r="AS2190" s="15">
        <v>6.6263237518910731</v>
      </c>
      <c r="AT2190" s="14">
        <v>0</v>
      </c>
      <c r="AU2190" s="14">
        <v>0</v>
      </c>
      <c r="AV2190" s="12">
        <v>0.312</v>
      </c>
      <c r="AW2190" s="12">
        <v>0.13600000000000001</v>
      </c>
      <c r="AX2190" s="12">
        <v>0.19699999999999998</v>
      </c>
      <c r="AY2190" s="12">
        <v>0.10400000000000001</v>
      </c>
      <c r="AZ2190" s="14">
        <v>0.17</v>
      </c>
      <c r="BA2190" s="14">
        <v>0.21600000000000003</v>
      </c>
      <c r="BB2190" s="14">
        <v>0.16019417475728154</v>
      </c>
      <c r="BC2190" s="14">
        <v>0.10485208452312964</v>
      </c>
      <c r="BD2190" s="14">
        <v>0.23672883787661406</v>
      </c>
      <c r="BE2190" s="14">
        <v>0.23816355810616929</v>
      </c>
      <c r="BF2190" s="14">
        <v>0.34941176470588237</v>
      </c>
      <c r="BG2190" s="14">
        <v>1.1000000000000001E-2</v>
      </c>
      <c r="BH2190" s="13">
        <v>1.46</v>
      </c>
      <c r="BI2190" s="13">
        <v>1.65</v>
      </c>
      <c r="BJ2190" s="13">
        <v>1.66</v>
      </c>
      <c r="BK2190" s="13">
        <v>1.66</v>
      </c>
      <c r="BL2190" s="13">
        <v>6.61</v>
      </c>
      <c r="BM2190" s="13">
        <v>6.97</v>
      </c>
      <c r="BN2190" s="13">
        <v>1.45</v>
      </c>
      <c r="BO2190" s="13">
        <v>1.78</v>
      </c>
      <c r="BP2190" s="13">
        <v>1.0799764705882353</v>
      </c>
      <c r="BQ2190" s="13">
        <v>0</v>
      </c>
      <c r="BR2190" s="13">
        <v>0</v>
      </c>
      <c r="BS2190" s="13">
        <v>-0.09</v>
      </c>
      <c r="BT2190" s="14">
        <v>-8.3335148913919688E-2</v>
      </c>
      <c r="BU2190" s="13">
        <v>1.1699764705882354</v>
      </c>
      <c r="BV2190" s="13">
        <v>1.74</v>
      </c>
      <c r="BW2190" s="13">
        <v>1.74</v>
      </c>
      <c r="BX2190" s="13">
        <v>10.3</v>
      </c>
      <c r="BY2190" s="13">
        <v>10.3</v>
      </c>
      <c r="BZ2190" s="13">
        <v>10.4</v>
      </c>
      <c r="CA2190" s="13">
        <v>10.4</v>
      </c>
      <c r="CB2190" s="13">
        <v>0</v>
      </c>
      <c r="CC2190" s="15">
        <v>0.83199999999999996</v>
      </c>
      <c r="CD2190" s="15">
        <v>0.33600000000000002</v>
      </c>
      <c r="CE2190" s="15">
        <v>0.36</v>
      </c>
      <c r="CF2190" s="15" t="s">
        <v>7128</v>
      </c>
      <c r="CG2190" s="15" t="s">
        <v>7128</v>
      </c>
      <c r="CH2190" s="13" t="s">
        <v>7128</v>
      </c>
      <c r="CI2190" s="13" t="s">
        <v>7128</v>
      </c>
      <c r="CJ2190" s="13">
        <v>0</v>
      </c>
      <c r="CK2190" s="12">
        <f t="shared" si="68"/>
        <v>0</v>
      </c>
      <c r="CL2190" s="36">
        <f t="shared" si="69"/>
        <v>0.63557692307692304</v>
      </c>
      <c r="CM2190" s="13">
        <v>2.5499999999999998</v>
      </c>
      <c r="CN2190" s="13">
        <v>0.89100000000000001</v>
      </c>
      <c r="CO2190" s="13">
        <v>1.65</v>
      </c>
      <c r="CP2190" s="13">
        <v>43.8</v>
      </c>
      <c r="CQ2190" s="13">
        <v>1.78</v>
      </c>
      <c r="CR2190" s="13">
        <v>43.8</v>
      </c>
      <c r="CS2190" s="13" t="s">
        <v>7128</v>
      </c>
      <c r="CT2190" s="13">
        <v>8.6200000000000013E-2</v>
      </c>
      <c r="CU2190" s="13">
        <v>1.6563999999999999</v>
      </c>
      <c r="CV2190" s="13">
        <v>10.4862</v>
      </c>
      <c r="CW2190" s="13">
        <v>1.4769999999999999</v>
      </c>
      <c r="CX2190" s="12">
        <v>0.15851803354451097</v>
      </c>
      <c r="CY2190" s="12">
        <v>0.10375636449723445</v>
      </c>
      <c r="CZ2190" s="15">
        <v>29.654705484089369</v>
      </c>
      <c r="DA2190" s="20"/>
      <c r="DB2190" s="20"/>
    </row>
    <row r="2191" spans="1:106" ht="24">
      <c r="A2191" s="8" t="s">
        <v>2557</v>
      </c>
      <c r="B2191" s="8" t="s">
        <v>2558</v>
      </c>
      <c r="C2191" s="9" t="s">
        <v>7147</v>
      </c>
      <c r="D2191" s="9" t="s">
        <v>7126</v>
      </c>
      <c r="E2191" s="10" t="s">
        <v>7127</v>
      </c>
      <c r="F2191" s="10" t="s">
        <v>7126</v>
      </c>
      <c r="G2191" s="11">
        <v>0.99</v>
      </c>
      <c r="H2191" s="11">
        <v>0.99</v>
      </c>
      <c r="I2191" s="12">
        <v>9.0499999999999997E-2</v>
      </c>
      <c r="J2191" s="12">
        <v>0.146095</v>
      </c>
      <c r="K2191" s="12">
        <v>4.1999999999999996E-2</v>
      </c>
      <c r="L2191" s="12">
        <v>9.8500000000000004E-2</v>
      </c>
      <c r="M2191" s="12">
        <v>6.5019850000000004E-2</v>
      </c>
      <c r="N2191" s="12">
        <v>0.146095</v>
      </c>
      <c r="O2191" s="12">
        <v>7.7045495867768626E-2</v>
      </c>
      <c r="P2191" s="12">
        <v>2.3709474904253153E-2</v>
      </c>
      <c r="Q2191" s="13">
        <v>39.4</v>
      </c>
      <c r="R2191" s="13">
        <v>0</v>
      </c>
      <c r="S2191" s="13">
        <v>0</v>
      </c>
      <c r="T2191" s="13">
        <v>0</v>
      </c>
      <c r="U2191" s="13">
        <v>39.4</v>
      </c>
      <c r="V2191" s="13">
        <v>0</v>
      </c>
      <c r="W2191" s="13">
        <v>39.4</v>
      </c>
      <c r="X2191" s="14">
        <v>0</v>
      </c>
      <c r="Y2191" s="15">
        <v>0.43333333333333335</v>
      </c>
      <c r="Z2191" s="14">
        <v>0</v>
      </c>
      <c r="AA2191" s="14">
        <v>0</v>
      </c>
      <c r="AB2191" s="14">
        <v>0</v>
      </c>
      <c r="AC2191" s="14">
        <v>0</v>
      </c>
      <c r="AD2191" s="13">
        <v>5.26</v>
      </c>
      <c r="AE2191" s="15">
        <v>1.9891666666666665</v>
      </c>
      <c r="AF2191" s="14">
        <v>0.18973665961010275</v>
      </c>
      <c r="AG2191" s="14">
        <v>0.70439734880250648</v>
      </c>
      <c r="AH2191" s="15">
        <v>0.49809885931558934</v>
      </c>
      <c r="AI2191" s="5">
        <v>1040</v>
      </c>
      <c r="AJ2191" s="15">
        <v>13.82456140350877</v>
      </c>
      <c r="AK2191" s="15">
        <v>14.592592592592592</v>
      </c>
      <c r="AL2191" s="15" t="s">
        <v>7128</v>
      </c>
      <c r="AM2191" s="15" t="s">
        <v>7128</v>
      </c>
      <c r="AN2191" s="15">
        <v>2.9624060150375939</v>
      </c>
      <c r="AO2191" s="15">
        <v>1.0341207349081365</v>
      </c>
      <c r="AP2191" s="15">
        <v>12.628205128205128</v>
      </c>
      <c r="AQ2191" s="15">
        <v>11.520467836257311</v>
      </c>
      <c r="AR2191" s="15">
        <v>2.9624060150375939</v>
      </c>
      <c r="AS2191" s="15">
        <v>1.0341207349081365</v>
      </c>
      <c r="AT2191" s="14">
        <v>0</v>
      </c>
      <c r="AU2191" s="14">
        <v>0</v>
      </c>
      <c r="AV2191" s="12">
        <v>1.45</v>
      </c>
      <c r="AW2191" s="12">
        <v>0.182</v>
      </c>
      <c r="AX2191" s="12">
        <v>6.7799999999999999E-2</v>
      </c>
      <c r="AY2191" s="12">
        <v>6.3700000000000007E-2</v>
      </c>
      <c r="AZ2191" s="14" t="s">
        <v>7128</v>
      </c>
      <c r="BA2191" s="14" t="s">
        <v>7128</v>
      </c>
      <c r="BB2191" s="14">
        <v>0.22314049586776863</v>
      </c>
      <c r="BC2191" s="14">
        <v>0.16980447490425316</v>
      </c>
      <c r="BD2191" s="14">
        <v>7.3770491803278687E-2</v>
      </c>
      <c r="BE2191" s="14">
        <v>8.5245901639344257E-2</v>
      </c>
      <c r="BF2191" s="14">
        <v>0.34146341463414637</v>
      </c>
      <c r="BG2191" s="14">
        <v>2.7699999999999999E-2</v>
      </c>
      <c r="BH2191" s="13">
        <v>2.85</v>
      </c>
      <c r="BI2191" s="13">
        <v>2.7</v>
      </c>
      <c r="BJ2191" s="13">
        <v>3.12</v>
      </c>
      <c r="BK2191" s="13">
        <v>3.12</v>
      </c>
      <c r="BL2191" s="13">
        <v>38.1</v>
      </c>
      <c r="BM2191" s="13">
        <v>36.6</v>
      </c>
      <c r="BN2191" s="13">
        <v>3.86</v>
      </c>
      <c r="BO2191" s="13">
        <v>3.42</v>
      </c>
      <c r="BP2191" s="13">
        <v>2.054634146341463</v>
      </c>
      <c r="BQ2191" s="13">
        <v>0</v>
      </c>
      <c r="BR2191" s="13">
        <v>0</v>
      </c>
      <c r="BS2191" s="13">
        <v>-0.30499999999999999</v>
      </c>
      <c r="BT2191" s="14">
        <v>-0.14844491927825262</v>
      </c>
      <c r="BU2191" s="13">
        <v>2.3596341463414632</v>
      </c>
      <c r="BV2191" s="13">
        <v>3.0050000000000003</v>
      </c>
      <c r="BW2191" s="13">
        <v>3.0050000000000003</v>
      </c>
      <c r="BX2191" s="13">
        <v>12.1</v>
      </c>
      <c r="BY2191" s="13">
        <v>12.1</v>
      </c>
      <c r="BZ2191" s="13">
        <v>13.3</v>
      </c>
      <c r="CA2191" s="13">
        <v>13.3</v>
      </c>
      <c r="CB2191" s="13">
        <v>0</v>
      </c>
      <c r="CC2191" s="15">
        <v>0.89100000000000001</v>
      </c>
      <c r="CD2191" s="15">
        <v>0.36099999999999999</v>
      </c>
      <c r="CE2191" s="15">
        <v>0.36</v>
      </c>
      <c r="CF2191" s="15">
        <v>1.4387814270269768</v>
      </c>
      <c r="CG2191" s="15">
        <v>1.0335871806101546</v>
      </c>
      <c r="CH2191" s="13">
        <v>0.77080000000000004</v>
      </c>
      <c r="CI2191" s="13">
        <v>0.46289999999999998</v>
      </c>
      <c r="CJ2191" s="13">
        <v>0</v>
      </c>
      <c r="CK2191" s="12">
        <f t="shared" si="68"/>
        <v>0</v>
      </c>
      <c r="CL2191" s="36">
        <f t="shared" si="69"/>
        <v>2.8646616541353382</v>
      </c>
      <c r="CM2191" s="13">
        <v>4.0999999999999996</v>
      </c>
      <c r="CN2191" s="13">
        <v>1.4</v>
      </c>
      <c r="CO2191" s="13">
        <v>2.7</v>
      </c>
      <c r="CP2191" s="13">
        <v>39.4</v>
      </c>
      <c r="CQ2191" s="13">
        <v>3.42</v>
      </c>
      <c r="CR2191" s="13">
        <v>39.4</v>
      </c>
      <c r="CS2191" s="13" t="s">
        <v>7128</v>
      </c>
      <c r="CT2191" s="13">
        <v>0.64639999999999997</v>
      </c>
      <c r="CU2191" s="13">
        <v>3.15</v>
      </c>
      <c r="CV2191" s="13">
        <v>13.946400000000001</v>
      </c>
      <c r="CW2191" s="13">
        <v>4.0910000000000002</v>
      </c>
      <c r="CX2191" s="12">
        <v>0.21417812088118998</v>
      </c>
      <c r="CY2191" s="12">
        <v>0.16274322505981603</v>
      </c>
      <c r="CZ2191" s="15">
        <v>9.6308970911757505</v>
      </c>
      <c r="DA2191" s="20"/>
      <c r="DB2191" s="20"/>
    </row>
    <row r="2192" spans="1:106">
      <c r="A2192" s="8" t="s">
        <v>2073</v>
      </c>
      <c r="B2192" s="8" t="s">
        <v>2074</v>
      </c>
      <c r="C2192" s="9" t="s">
        <v>7131</v>
      </c>
      <c r="D2192" s="9" t="s">
        <v>7126</v>
      </c>
      <c r="E2192" s="10" t="s">
        <v>7127</v>
      </c>
      <c r="F2192" s="10" t="s">
        <v>7126</v>
      </c>
      <c r="G2192" s="11">
        <v>0.79</v>
      </c>
      <c r="H2192" s="11">
        <v>1.7052190721649485</v>
      </c>
      <c r="I2192" s="12">
        <v>9.0499999999999997E-2</v>
      </c>
      <c r="J2192" s="12">
        <v>0.21082232603092782</v>
      </c>
      <c r="K2192" s="12">
        <v>3.6999999999999998E-2</v>
      </c>
      <c r="L2192" s="12">
        <v>9.35E-2</v>
      </c>
      <c r="M2192" s="12">
        <v>6.1719349999999999E-2</v>
      </c>
      <c r="N2192" s="12">
        <v>0.13079631083582088</v>
      </c>
      <c r="O2192" s="12">
        <v>-0.23538754342223217</v>
      </c>
      <c r="P2192" s="12">
        <v>-0.12088919009278683</v>
      </c>
      <c r="Q2192" s="13">
        <v>7.76</v>
      </c>
      <c r="R2192" s="13">
        <v>0</v>
      </c>
      <c r="S2192" s="13">
        <v>8.99</v>
      </c>
      <c r="T2192" s="13">
        <v>8.99</v>
      </c>
      <c r="U2192" s="13">
        <v>16.75</v>
      </c>
      <c r="V2192" s="13">
        <v>1.1499999999999999</v>
      </c>
      <c r="W2192" s="13">
        <v>15.6</v>
      </c>
      <c r="X2192" s="14">
        <v>6.8656716417910449E-2</v>
      </c>
      <c r="Y2192" s="15">
        <v>2.6178010471204185E-2</v>
      </c>
      <c r="Z2192" s="14">
        <v>0.29582099374794341</v>
      </c>
      <c r="AA2192" s="14">
        <v>0.53671641791044777</v>
      </c>
      <c r="AB2192" s="14">
        <v>0.42009345794392527</v>
      </c>
      <c r="AC2192" s="14">
        <v>1.1585051546391754</v>
      </c>
      <c r="AD2192" s="13">
        <v>0.40699999999999997</v>
      </c>
      <c r="AE2192" s="15">
        <v>1.0520555555555557</v>
      </c>
      <c r="AF2192" s="14">
        <v>0.13416407864998739</v>
      </c>
      <c r="AG2192" s="14">
        <v>0.57914160617244559</v>
      </c>
      <c r="AH2192" s="15">
        <v>0.57736303431667668</v>
      </c>
      <c r="AI2192" s="5">
        <v>0.17882352941176471</v>
      </c>
      <c r="AJ2192" s="15" t="s">
        <v>7128</v>
      </c>
      <c r="AK2192" s="15" t="s">
        <v>7128</v>
      </c>
      <c r="AL2192" s="15" t="s">
        <v>7128</v>
      </c>
      <c r="AM2192" s="15" t="s">
        <v>7128</v>
      </c>
      <c r="AN2192" s="15">
        <v>0.36261682242990656</v>
      </c>
      <c r="AO2192" s="15">
        <v>0.12679738562091503</v>
      </c>
      <c r="AP2192" s="15">
        <v>51.315789473684212</v>
      </c>
      <c r="AQ2192" s="15">
        <v>11.142857142857144</v>
      </c>
      <c r="AR2192" s="15">
        <v>0.53351573187414492</v>
      </c>
      <c r="AS2192" s="15">
        <v>0.25490196078431371</v>
      </c>
      <c r="AT2192" s="14" t="s">
        <v>7128</v>
      </c>
      <c r="AU2192" s="14">
        <v>0</v>
      </c>
      <c r="AV2192" s="12" t="s">
        <v>7128</v>
      </c>
      <c r="AW2192" s="12" t="s">
        <v>7128</v>
      </c>
      <c r="AX2192" s="12">
        <v>-6.2699999999999992E-2</v>
      </c>
      <c r="AY2192" s="12">
        <v>5.5300000000000002E-2</v>
      </c>
      <c r="AZ2192" s="14" t="s">
        <v>7128</v>
      </c>
      <c r="BA2192" s="14" t="s">
        <v>7128</v>
      </c>
      <c r="BB2192" s="14">
        <v>-2.4565217391304347E-2</v>
      </c>
      <c r="BC2192" s="14">
        <v>9.9071207430340546E-3</v>
      </c>
      <c r="BD2192" s="14">
        <v>-9.2320261437908481E-3</v>
      </c>
      <c r="BE2192" s="14">
        <v>4.9673202614379085E-3</v>
      </c>
      <c r="BF2192" s="14">
        <v>0</v>
      </c>
      <c r="BG2192" s="14">
        <v>0.26539999999999997</v>
      </c>
      <c r="BH2192" s="13">
        <v>-0.56499999999999995</v>
      </c>
      <c r="BI2192" s="13">
        <v>-0.56499999999999995</v>
      </c>
      <c r="BJ2192" s="13">
        <v>0.30399999999999999</v>
      </c>
      <c r="BK2192" s="13">
        <v>0.30399999999999999</v>
      </c>
      <c r="BL2192" s="13">
        <v>61.2</v>
      </c>
      <c r="BM2192" s="13">
        <v>61.2</v>
      </c>
      <c r="BN2192" s="13">
        <v>1.4</v>
      </c>
      <c r="BO2192" s="13">
        <v>1.4</v>
      </c>
      <c r="BP2192" s="13">
        <v>0.30399999999999999</v>
      </c>
      <c r="BQ2192" s="13">
        <v>0</v>
      </c>
      <c r="BR2192" s="13">
        <v>0</v>
      </c>
      <c r="BS2192" s="13">
        <v>-1.38</v>
      </c>
      <c r="BT2192" s="14">
        <v>-4.5394736842105257</v>
      </c>
      <c r="BU2192" s="13">
        <v>1.6839999999999999</v>
      </c>
      <c r="BV2192" s="13">
        <v>0.81499999999999995</v>
      </c>
      <c r="BW2192" s="13">
        <v>0.81499999999999995</v>
      </c>
      <c r="BX2192" s="13">
        <v>23</v>
      </c>
      <c r="BY2192" s="13">
        <v>30.685000000000002</v>
      </c>
      <c r="BZ2192" s="13">
        <v>21.4</v>
      </c>
      <c r="CA2192" s="13">
        <v>29.240000000000002</v>
      </c>
      <c r="CB2192" s="13">
        <v>0</v>
      </c>
      <c r="CC2192" s="15">
        <v>0.51800000000000002</v>
      </c>
      <c r="CD2192" s="15">
        <v>9.6000000000000002E-2</v>
      </c>
      <c r="CE2192" s="15">
        <v>0.36</v>
      </c>
      <c r="CF2192" s="15" t="s">
        <v>7128</v>
      </c>
      <c r="CG2192" s="15" t="s">
        <v>7128</v>
      </c>
      <c r="CH2192" s="13" t="s">
        <v>7128</v>
      </c>
      <c r="CI2192" s="13" t="s">
        <v>7128</v>
      </c>
      <c r="CJ2192" s="13">
        <v>0</v>
      </c>
      <c r="CK2192" s="12">
        <f t="shared" si="68"/>
        <v>0</v>
      </c>
      <c r="CL2192" s="36">
        <f t="shared" si="69"/>
        <v>2.0930232558139537</v>
      </c>
      <c r="CM2192" s="13" t="s">
        <v>7128</v>
      </c>
      <c r="CN2192" s="13" t="s">
        <v>7128</v>
      </c>
      <c r="CO2192" s="13" t="s">
        <v>7128</v>
      </c>
      <c r="CP2192" s="13" t="s">
        <v>7128</v>
      </c>
      <c r="CQ2192" s="13">
        <v>1.4</v>
      </c>
      <c r="CR2192" s="13">
        <v>15.6</v>
      </c>
      <c r="CS2192" s="13" t="s">
        <v>7128</v>
      </c>
      <c r="CT2192" s="13">
        <v>0</v>
      </c>
      <c r="CU2192" s="13">
        <v>0.30399999999999999</v>
      </c>
      <c r="CV2192" s="13">
        <v>29.240000000000002</v>
      </c>
      <c r="CW2192" s="13">
        <v>1.4</v>
      </c>
      <c r="CX2192" s="12">
        <v>-2.4565217391304347E-2</v>
      </c>
      <c r="CY2192" s="12">
        <v>9.9071207430340546E-3</v>
      </c>
      <c r="CZ2192" s="15">
        <v>11.142857142857144</v>
      </c>
      <c r="DA2192" s="20"/>
      <c r="DB2192" s="20"/>
    </row>
    <row r="2193" spans="1:106">
      <c r="A2193" s="8" t="s">
        <v>4055</v>
      </c>
      <c r="B2193" s="8" t="s">
        <v>4056</v>
      </c>
      <c r="C2193" s="9" t="s">
        <v>7149</v>
      </c>
      <c r="D2193" s="9" t="s">
        <v>7126</v>
      </c>
      <c r="E2193" s="10" t="s">
        <v>7127</v>
      </c>
      <c r="F2193" s="10" t="s">
        <v>7126</v>
      </c>
      <c r="G2193" s="11">
        <v>0.85</v>
      </c>
      <c r="H2193" s="11">
        <v>1.0271726668195367</v>
      </c>
      <c r="I2193" s="12">
        <v>9.0499999999999997E-2</v>
      </c>
      <c r="J2193" s="12">
        <v>0.14945912634716807</v>
      </c>
      <c r="K2193" s="12">
        <v>3.6999999999999998E-2</v>
      </c>
      <c r="L2193" s="12">
        <v>9.35E-2</v>
      </c>
      <c r="M2193" s="12">
        <v>6.1719349999999999E-2</v>
      </c>
      <c r="N2193" s="12">
        <v>0.1290369370249824</v>
      </c>
      <c r="O2193" s="12">
        <v>-4.5692003059496833E-2</v>
      </c>
      <c r="P2193" s="12">
        <v>-3.0487183431402873E-2</v>
      </c>
      <c r="Q2193" s="13">
        <v>3.56</v>
      </c>
      <c r="R2193" s="13">
        <v>0</v>
      </c>
      <c r="S2193" s="13">
        <v>1.08</v>
      </c>
      <c r="T2193" s="13">
        <v>1.08</v>
      </c>
      <c r="U2193" s="13">
        <v>4.6400000000000006</v>
      </c>
      <c r="V2193" s="13">
        <v>0.22700000000000001</v>
      </c>
      <c r="W2193" s="13">
        <v>4.4130000000000003</v>
      </c>
      <c r="X2193" s="14">
        <v>4.8922413793103442E-2</v>
      </c>
      <c r="Y2193" s="15">
        <v>0.14940239043824702</v>
      </c>
      <c r="Z2193" s="14">
        <v>0.26732673267326734</v>
      </c>
      <c r="AA2193" s="14">
        <v>0.23275862068965517</v>
      </c>
      <c r="AB2193" s="14">
        <v>0.36486486486486491</v>
      </c>
      <c r="AC2193" s="14">
        <v>0.30337078651685395</v>
      </c>
      <c r="AD2193" s="13">
        <v>0.70899999999999996</v>
      </c>
      <c r="AE2193" s="15">
        <v>1.4378611111111113</v>
      </c>
      <c r="AF2193" s="14">
        <v>0.23664319132398465</v>
      </c>
      <c r="AG2193" s="14">
        <v>0.53498264324315092</v>
      </c>
      <c r="AH2193" s="15">
        <v>0.4710743801652893</v>
      </c>
      <c r="AI2193" s="5">
        <v>4.9351851851851851</v>
      </c>
      <c r="AJ2193" s="15">
        <v>11.74917491749175</v>
      </c>
      <c r="AK2193" s="15">
        <v>11.74917491749175</v>
      </c>
      <c r="AL2193" s="15" t="s">
        <v>7128</v>
      </c>
      <c r="AM2193" s="15" t="s">
        <v>7128</v>
      </c>
      <c r="AN2193" s="15">
        <v>1.2027027027027026</v>
      </c>
      <c r="AO2193" s="15">
        <v>0.62129144851657936</v>
      </c>
      <c r="AP2193" s="15">
        <v>8.279549718574108</v>
      </c>
      <c r="AQ2193" s="15">
        <v>6.2418670438472423</v>
      </c>
      <c r="AR2193" s="15">
        <v>1.1573564122738003</v>
      </c>
      <c r="AS2193" s="15">
        <v>0.77015706806282724</v>
      </c>
      <c r="AT2193" s="14">
        <v>0.13254125412541254</v>
      </c>
      <c r="AU2193" s="14">
        <v>1.1280898876404493E-2</v>
      </c>
      <c r="AV2193" s="12">
        <v>1.3999999999999999E-2</v>
      </c>
      <c r="AW2193" s="12">
        <v>0.157</v>
      </c>
      <c r="AX2193" s="12">
        <v>6.1600000000000002E-2</v>
      </c>
      <c r="AY2193" s="12">
        <v>8.6899999999999991E-2</v>
      </c>
      <c r="AZ2193" s="14" t="s">
        <v>7128</v>
      </c>
      <c r="BA2193" s="14" t="s">
        <v>7128</v>
      </c>
      <c r="BB2193" s="14">
        <v>0.10376712328767124</v>
      </c>
      <c r="BC2193" s="14">
        <v>9.8549753593579523E-2</v>
      </c>
      <c r="BD2193" s="14">
        <v>5.2879581151832458E-2</v>
      </c>
      <c r="BE2193" s="14">
        <v>9.3019197207678886E-2</v>
      </c>
      <c r="BF2193" s="14">
        <v>0.31292517006802723</v>
      </c>
      <c r="BG2193" s="14">
        <v>1.95E-2</v>
      </c>
      <c r="BH2193" s="13">
        <v>0.30299999999999999</v>
      </c>
      <c r="BI2193" s="13">
        <v>0.30299999999999999</v>
      </c>
      <c r="BJ2193" s="13">
        <v>0.53300000000000003</v>
      </c>
      <c r="BK2193" s="13">
        <v>0.53300000000000003</v>
      </c>
      <c r="BL2193" s="13">
        <v>5.73</v>
      </c>
      <c r="BM2193" s="13">
        <v>5.73</v>
      </c>
      <c r="BN2193" s="13">
        <v>0.70699999999999996</v>
      </c>
      <c r="BO2193" s="13">
        <v>0.70699999999999996</v>
      </c>
      <c r="BP2193" s="13">
        <v>0.36621088435374149</v>
      </c>
      <c r="BQ2193" s="13">
        <v>0</v>
      </c>
      <c r="BR2193" s="13">
        <v>0</v>
      </c>
      <c r="BS2193" s="13">
        <v>-0.23499999999999999</v>
      </c>
      <c r="BT2193" s="14">
        <v>-0.64170675979417824</v>
      </c>
      <c r="BU2193" s="13">
        <v>0.60121088435374148</v>
      </c>
      <c r="BV2193" s="13">
        <v>0.53800000000000003</v>
      </c>
      <c r="BW2193" s="13">
        <v>0.53800000000000003</v>
      </c>
      <c r="BX2193" s="13">
        <v>2.92</v>
      </c>
      <c r="BY2193" s="13">
        <v>3.7159999999999997</v>
      </c>
      <c r="BZ2193" s="13">
        <v>2.96</v>
      </c>
      <c r="CA2193" s="13">
        <v>3.8130000000000002</v>
      </c>
      <c r="CB2193" s="13">
        <v>-4.0159999999999994E-2</v>
      </c>
      <c r="CC2193" s="15">
        <v>0.84399999999999997</v>
      </c>
      <c r="CD2193" s="15">
        <v>-0.14499999999999999</v>
      </c>
      <c r="CE2193" s="15">
        <v>0.36</v>
      </c>
      <c r="CF2193" s="15" t="s">
        <v>7128</v>
      </c>
      <c r="CG2193" s="15" t="s">
        <v>7128</v>
      </c>
      <c r="CH2193" s="13" t="s">
        <v>7128</v>
      </c>
      <c r="CI2193" s="13" t="s">
        <v>7128</v>
      </c>
      <c r="CJ2193" s="13">
        <v>-4.0159999999999994E-2</v>
      </c>
      <c r="CK2193" s="12">
        <f t="shared" si="68"/>
        <v>7.4646840148698865E-2</v>
      </c>
      <c r="CL2193" s="36">
        <f t="shared" si="69"/>
        <v>1.5027537372147914</v>
      </c>
      <c r="CM2193" s="13">
        <v>0.441</v>
      </c>
      <c r="CN2193" s="13">
        <v>0.13800000000000001</v>
      </c>
      <c r="CO2193" s="13">
        <v>0.30299999999999999</v>
      </c>
      <c r="CP2193" s="13">
        <v>3.56</v>
      </c>
      <c r="CQ2193" s="13">
        <v>0.70699999999999996</v>
      </c>
      <c r="CR2193" s="13">
        <v>4.4130000000000003</v>
      </c>
      <c r="CS2193" s="13">
        <v>0.53800000000000003</v>
      </c>
      <c r="CT2193" s="13">
        <v>0</v>
      </c>
      <c r="CU2193" s="13">
        <v>0.53300000000000003</v>
      </c>
      <c r="CV2193" s="13">
        <v>3.8130000000000002</v>
      </c>
      <c r="CW2193" s="13">
        <v>0.70699999999999996</v>
      </c>
      <c r="CX2193" s="12">
        <v>0.10376712328767124</v>
      </c>
      <c r="CY2193" s="12">
        <v>9.8549753593579523E-2</v>
      </c>
      <c r="CZ2193" s="15">
        <v>6.2418670438472423</v>
      </c>
      <c r="DA2193" s="20"/>
      <c r="DB2193" s="20"/>
    </row>
    <row r="2194" spans="1:106" ht="24">
      <c r="A2194" s="8" t="s">
        <v>4899</v>
      </c>
      <c r="B2194" s="8" t="s">
        <v>4900</v>
      </c>
      <c r="C2194" s="9" t="s">
        <v>7174</v>
      </c>
      <c r="D2194" s="9" t="s">
        <v>7126</v>
      </c>
      <c r="E2194" s="10" t="s">
        <v>7127</v>
      </c>
      <c r="F2194" s="10" t="s">
        <v>7126</v>
      </c>
      <c r="G2194" s="11">
        <v>0.45</v>
      </c>
      <c r="H2194" s="11">
        <v>0.45</v>
      </c>
      <c r="I2194" s="12">
        <v>9.0499999999999997E-2</v>
      </c>
      <c r="J2194" s="12">
        <v>9.7225000000000006E-2</v>
      </c>
      <c r="K2194" s="12">
        <v>4.7E-2</v>
      </c>
      <c r="L2194" s="12">
        <v>0.10350000000000001</v>
      </c>
      <c r="M2194" s="12">
        <v>6.8320350000000002E-2</v>
      </c>
      <c r="N2194" s="12">
        <v>9.7225000000000006E-2</v>
      </c>
      <c r="O2194" s="12">
        <v>-9.4991749379652615E-2</v>
      </c>
      <c r="P2194" s="12">
        <v>-8.6054729826959747E-2</v>
      </c>
      <c r="Q2194" s="13">
        <v>9.98</v>
      </c>
      <c r="R2194" s="13">
        <v>0</v>
      </c>
      <c r="S2194" s="13">
        <v>0</v>
      </c>
      <c r="T2194" s="13">
        <v>0</v>
      </c>
      <c r="U2194" s="13">
        <v>9.98</v>
      </c>
      <c r="V2194" s="13">
        <v>0.13800000000000001</v>
      </c>
      <c r="W2194" s="13">
        <v>9.8420000000000005</v>
      </c>
      <c r="X2194" s="14">
        <v>1.3827655310621243E-2</v>
      </c>
      <c r="Y2194" s="15" t="s">
        <v>7128</v>
      </c>
      <c r="Z2194" s="14">
        <v>0</v>
      </c>
      <c r="AA2194" s="14">
        <v>0</v>
      </c>
      <c r="AB2194" s="14">
        <v>0</v>
      </c>
      <c r="AC2194" s="14">
        <v>0</v>
      </c>
      <c r="AD2194" s="13">
        <v>24.95</v>
      </c>
      <c r="AE2194" s="15">
        <v>1.1117222222222221</v>
      </c>
      <c r="AF2194" s="14" t="s">
        <v>7128</v>
      </c>
      <c r="AG2194" s="14" t="s">
        <v>7128</v>
      </c>
      <c r="AH2194" s="15">
        <v>0.55890495232236248</v>
      </c>
      <c r="AI2194" s="5" t="s">
        <v>7128</v>
      </c>
      <c r="AJ2194" s="15">
        <v>1108.8888888888889</v>
      </c>
      <c r="AK2194" s="15">
        <v>1108.8888888888889</v>
      </c>
      <c r="AL2194" s="15" t="s">
        <v>7128</v>
      </c>
      <c r="AM2194" s="15" t="s">
        <v>7128</v>
      </c>
      <c r="AN2194" s="15">
        <v>2.3705463182897861</v>
      </c>
      <c r="AO2194" s="15">
        <v>9.0727272727272723</v>
      </c>
      <c r="AP2194" s="15">
        <v>142.63768115942028</v>
      </c>
      <c r="AQ2194" s="15">
        <v>136.69444444444446</v>
      </c>
      <c r="AR2194" s="15">
        <v>2.4169941060903732</v>
      </c>
      <c r="AS2194" s="15">
        <v>8.9472727272727273</v>
      </c>
      <c r="AT2194" s="14">
        <v>0</v>
      </c>
      <c r="AU2194" s="14">
        <v>0</v>
      </c>
      <c r="AV2194" s="12">
        <v>-8.6800000000000002E-2</v>
      </c>
      <c r="AW2194" s="12">
        <v>0.223</v>
      </c>
      <c r="AX2194" s="12">
        <v>4.1449999999999996</v>
      </c>
      <c r="AY2194" s="12">
        <v>1.7150000000000001</v>
      </c>
      <c r="AZ2194" s="14" t="s">
        <v>7128</v>
      </c>
      <c r="BA2194" s="14" t="s">
        <v>7128</v>
      </c>
      <c r="BB2194" s="14">
        <v>2.2332506203473941E-3</v>
      </c>
      <c r="BC2194" s="14">
        <v>1.1170270173040257E-2</v>
      </c>
      <c r="BD2194" s="14">
        <v>8.1818181818181807E-3</v>
      </c>
      <c r="BE2194" s="14">
        <v>6.2727272727272729E-2</v>
      </c>
      <c r="BF2194" s="14">
        <v>0.35714285714285715</v>
      </c>
      <c r="BG2194" s="14">
        <v>4.7599999999999996E-2</v>
      </c>
      <c r="BH2194" s="13">
        <v>8.9999999999999993E-3</v>
      </c>
      <c r="BI2194" s="13">
        <v>8.9999999999999993E-3</v>
      </c>
      <c r="BJ2194" s="13">
        <v>6.9000000000000006E-2</v>
      </c>
      <c r="BK2194" s="13">
        <v>6.9000000000000006E-2</v>
      </c>
      <c r="BL2194" s="13">
        <v>1.1000000000000001</v>
      </c>
      <c r="BM2194" s="13">
        <v>1.1000000000000001</v>
      </c>
      <c r="BN2194" s="13">
        <v>7.1999999999999995E-2</v>
      </c>
      <c r="BO2194" s="13">
        <v>7.1999999999999995E-2</v>
      </c>
      <c r="BP2194" s="13">
        <v>4.4357142857142859E-2</v>
      </c>
      <c r="BQ2194" s="13">
        <v>0</v>
      </c>
      <c r="BR2194" s="13">
        <v>0</v>
      </c>
      <c r="BS2194" s="13">
        <v>-3.0000000000000001E-3</v>
      </c>
      <c r="BT2194" s="14">
        <v>-6.7632850241545889E-2</v>
      </c>
      <c r="BU2194" s="13">
        <v>4.7357142857142862E-2</v>
      </c>
      <c r="BV2194" s="13">
        <v>1.2E-2</v>
      </c>
      <c r="BW2194" s="13">
        <v>1.2E-2</v>
      </c>
      <c r="BX2194" s="13">
        <v>4.03</v>
      </c>
      <c r="BY2194" s="13">
        <v>3.9710000000000001</v>
      </c>
      <c r="BZ2194" s="13">
        <v>4.21</v>
      </c>
      <c r="CA2194" s="13">
        <v>4.0720000000000001</v>
      </c>
      <c r="CB2194" s="13">
        <v>0</v>
      </c>
      <c r="CC2194" s="15">
        <v>2.5999999999999999E-2</v>
      </c>
      <c r="CD2194" s="15">
        <v>1.1599999999999999</v>
      </c>
      <c r="CE2194" s="15">
        <v>0.36</v>
      </c>
      <c r="CF2194" s="15">
        <v>3.7072459642219435</v>
      </c>
      <c r="CG2194" s="15">
        <v>3.7208330058561829</v>
      </c>
      <c r="CH2194" s="13">
        <v>0.34400000000000003</v>
      </c>
      <c r="CI2194" s="13">
        <v>0.34616666666666668</v>
      </c>
      <c r="CJ2194" s="13">
        <v>0</v>
      </c>
      <c r="CK2194" s="12">
        <f t="shared" si="68"/>
        <v>0</v>
      </c>
      <c r="CL2194" s="36">
        <f t="shared" si="69"/>
        <v>0.27013752455795681</v>
      </c>
      <c r="CM2194" s="13">
        <v>1.4E-2</v>
      </c>
      <c r="CN2194" s="13">
        <v>5.0000000000000001E-3</v>
      </c>
      <c r="CO2194" s="13">
        <v>8.9999999999999993E-3</v>
      </c>
      <c r="CP2194" s="13">
        <v>9.98</v>
      </c>
      <c r="CQ2194" s="13">
        <v>7.1999999999999995E-2</v>
      </c>
      <c r="CR2194" s="13">
        <v>9.8420000000000005</v>
      </c>
      <c r="CS2194" s="13" t="s">
        <v>7128</v>
      </c>
      <c r="CT2194" s="13">
        <v>0</v>
      </c>
      <c r="CU2194" s="13">
        <v>6.9000000000000006E-2</v>
      </c>
      <c r="CV2194" s="13">
        <v>4.0720000000000001</v>
      </c>
      <c r="CW2194" s="13">
        <v>7.1999999999999995E-2</v>
      </c>
      <c r="CX2194" s="12">
        <v>2.2332506203473941E-3</v>
      </c>
      <c r="CY2194" s="12">
        <v>1.1170270173040257E-2</v>
      </c>
      <c r="CZ2194" s="15">
        <v>136.69444444444446</v>
      </c>
      <c r="DA2194" s="20"/>
      <c r="DB2194" s="20"/>
    </row>
    <row r="2195" spans="1:106">
      <c r="A2195" s="8" t="s">
        <v>4095</v>
      </c>
      <c r="B2195" s="8" t="s">
        <v>4096</v>
      </c>
      <c r="C2195" s="9" t="s">
        <v>7169</v>
      </c>
      <c r="D2195" s="9" t="s">
        <v>7126</v>
      </c>
      <c r="E2195" s="10" t="s">
        <v>7127</v>
      </c>
      <c r="F2195" s="10" t="s">
        <v>7126</v>
      </c>
      <c r="G2195" s="11">
        <v>0.61</v>
      </c>
      <c r="H2195" s="11">
        <v>1.3309090909090908</v>
      </c>
      <c r="I2195" s="12">
        <v>9.0499999999999997E-2</v>
      </c>
      <c r="J2195" s="12">
        <v>0.1769472727272727</v>
      </c>
      <c r="K2195" s="12">
        <v>4.7E-2</v>
      </c>
      <c r="L2195" s="12">
        <v>0.10350000000000001</v>
      </c>
      <c r="M2195" s="12">
        <v>6.8320350000000002E-2</v>
      </c>
      <c r="N2195" s="12">
        <v>0.11810768958333331</v>
      </c>
      <c r="O2195" s="12">
        <v>-0.12599185871453386</v>
      </c>
      <c r="P2195" s="12">
        <v>-0.15706872854437226</v>
      </c>
      <c r="Q2195" s="13">
        <v>1.21</v>
      </c>
      <c r="R2195" s="13">
        <v>0</v>
      </c>
      <c r="S2195" s="13">
        <v>1.43</v>
      </c>
      <c r="T2195" s="13">
        <v>1.43</v>
      </c>
      <c r="U2195" s="13">
        <v>2.6399999999999997</v>
      </c>
      <c r="V2195" s="13">
        <v>0.44</v>
      </c>
      <c r="W2195" s="13">
        <v>2.1999999999999997</v>
      </c>
      <c r="X2195" s="14">
        <v>0.16666666666666669</v>
      </c>
      <c r="Y2195" s="15">
        <v>0.27075812274368233</v>
      </c>
      <c r="Z2195" s="14">
        <v>0.49480968858131491</v>
      </c>
      <c r="AA2195" s="14">
        <v>0.54166666666666674</v>
      </c>
      <c r="AB2195" s="14">
        <v>0.97945205479452058</v>
      </c>
      <c r="AC2195" s="14">
        <v>1.1818181818181819</v>
      </c>
      <c r="AD2195" s="13">
        <v>0.218</v>
      </c>
      <c r="AE2195" s="15">
        <v>0.28772222222222216</v>
      </c>
      <c r="AF2195" s="14">
        <v>6.3245553203367583E-2</v>
      </c>
      <c r="AG2195" s="14" t="s">
        <v>7128</v>
      </c>
      <c r="AH2195" s="15">
        <v>0.26635514018691592</v>
      </c>
      <c r="AI2195" s="5" t="s">
        <v>7128</v>
      </c>
      <c r="AJ2195" s="15">
        <v>15.125</v>
      </c>
      <c r="AK2195" s="15">
        <v>15.125</v>
      </c>
      <c r="AL2195" s="15" t="s">
        <v>7128</v>
      </c>
      <c r="AM2195" s="15" t="s">
        <v>7128</v>
      </c>
      <c r="AN2195" s="15">
        <v>0.82876712328767121</v>
      </c>
      <c r="AO2195" s="15">
        <v>0.22040072859744989</v>
      </c>
      <c r="AP2195" s="15" t="s">
        <v>7128</v>
      </c>
      <c r="AQ2195" s="15">
        <v>109.99999999999999</v>
      </c>
      <c r="AR2195" s="15">
        <v>0.89795918367346939</v>
      </c>
      <c r="AS2195" s="15">
        <v>0.40072859744990885</v>
      </c>
      <c r="AT2195" s="14">
        <v>0</v>
      </c>
      <c r="AU2195" s="14">
        <v>0</v>
      </c>
      <c r="AV2195" s="12">
        <v>0.47200000000000003</v>
      </c>
      <c r="AW2195" s="12">
        <v>0.13200000000000001</v>
      </c>
      <c r="AX2195" s="12">
        <v>5.0900000000000001E-2</v>
      </c>
      <c r="AY2195" s="12">
        <v>6.7599999999999993E-2</v>
      </c>
      <c r="AZ2195" s="14" t="s">
        <v>7128</v>
      </c>
      <c r="BA2195" s="14" t="s">
        <v>7128</v>
      </c>
      <c r="BB2195" s="14">
        <v>5.0955414012738849E-2</v>
      </c>
      <c r="BC2195" s="14">
        <v>-3.896103896103896E-2</v>
      </c>
      <c r="BD2195" s="14">
        <v>1.4571948998178506E-2</v>
      </c>
      <c r="BE2195" s="14">
        <v>-1.9125683060109287E-2</v>
      </c>
      <c r="BF2195" s="14">
        <v>0</v>
      </c>
      <c r="BG2195" s="14">
        <v>9.7599999999999992E-2</v>
      </c>
      <c r="BH2195" s="13">
        <v>0.08</v>
      </c>
      <c r="BI2195" s="13">
        <v>0.08</v>
      </c>
      <c r="BJ2195" s="13">
        <v>-0.105</v>
      </c>
      <c r="BK2195" s="13">
        <v>-0.105</v>
      </c>
      <c r="BL2195" s="13">
        <v>5.49</v>
      </c>
      <c r="BM2195" s="13">
        <v>5.49</v>
      </c>
      <c r="BN2195" s="13">
        <v>0.02</v>
      </c>
      <c r="BO2195" s="13">
        <v>0.02</v>
      </c>
      <c r="BP2195" s="13">
        <v>-0.105</v>
      </c>
      <c r="BQ2195" s="13">
        <v>0</v>
      </c>
      <c r="BR2195" s="13">
        <v>0</v>
      </c>
      <c r="BS2195" s="13">
        <v>-7.8E-2</v>
      </c>
      <c r="BT2195" s="14" t="s">
        <v>7128</v>
      </c>
      <c r="BU2195" s="13">
        <v>-2.6999999999999996E-2</v>
      </c>
      <c r="BV2195" s="13">
        <v>0.158</v>
      </c>
      <c r="BW2195" s="13">
        <v>0.158</v>
      </c>
      <c r="BX2195" s="13">
        <v>1.57</v>
      </c>
      <c r="BY2195" s="13">
        <v>2.6949999999999998</v>
      </c>
      <c r="BZ2195" s="13">
        <v>1.46</v>
      </c>
      <c r="CA2195" s="13">
        <v>2.4499999999999997</v>
      </c>
      <c r="CB2195" s="13">
        <v>0</v>
      </c>
      <c r="CC2195" s="15">
        <v>-0.26800000000000002</v>
      </c>
      <c r="CD2195" s="15">
        <v>0.85799999999999998</v>
      </c>
      <c r="CE2195" s="15">
        <v>0.36</v>
      </c>
      <c r="CF2195" s="15">
        <v>1.2797105243367808</v>
      </c>
      <c r="CG2195" s="15">
        <v>0.88313712968147484</v>
      </c>
      <c r="CH2195" s="13">
        <v>0.26819999999999999</v>
      </c>
      <c r="CI2195" s="13">
        <v>4.02E-2</v>
      </c>
      <c r="CJ2195" s="13">
        <v>0</v>
      </c>
      <c r="CK2195" s="12">
        <f t="shared" si="68"/>
        <v>0</v>
      </c>
      <c r="CL2195" s="36">
        <f t="shared" si="69"/>
        <v>2.2408163265306125</v>
      </c>
      <c r="CM2195" s="13">
        <v>3.2000000000000001E-2</v>
      </c>
      <c r="CN2195" s="13" t="s">
        <v>7128</v>
      </c>
      <c r="CO2195" s="13">
        <v>0.08</v>
      </c>
      <c r="CP2195" s="13">
        <v>1.21</v>
      </c>
      <c r="CQ2195" s="13">
        <v>0.02</v>
      </c>
      <c r="CR2195" s="13">
        <v>2.1999999999999997</v>
      </c>
      <c r="CS2195" s="13" t="s">
        <v>7128</v>
      </c>
      <c r="CT2195" s="13">
        <v>0</v>
      </c>
      <c r="CU2195" s="13">
        <v>-0.105</v>
      </c>
      <c r="CV2195" s="13">
        <v>2.4499999999999997</v>
      </c>
      <c r="CW2195" s="13">
        <v>0.02</v>
      </c>
      <c r="CX2195" s="12">
        <v>5.0955414012738849E-2</v>
      </c>
      <c r="CY2195" s="12">
        <v>-3.896103896103896E-2</v>
      </c>
      <c r="CZ2195" s="15">
        <v>109.99999999999999</v>
      </c>
      <c r="DA2195" s="20"/>
      <c r="DB2195" s="20"/>
    </row>
    <row r="2196" spans="1:106">
      <c r="A2196" s="8" t="s">
        <v>5071</v>
      </c>
      <c r="B2196" s="8" t="s">
        <v>5072</v>
      </c>
      <c r="C2196" s="9" t="s">
        <v>7169</v>
      </c>
      <c r="D2196" s="9" t="s">
        <v>7126</v>
      </c>
      <c r="E2196" s="10" t="s">
        <v>7127</v>
      </c>
      <c r="F2196" s="10" t="s">
        <v>7126</v>
      </c>
      <c r="G2196" s="11">
        <v>0.61</v>
      </c>
      <c r="H2196" s="11">
        <v>0.6109228441754917</v>
      </c>
      <c r="I2196" s="12">
        <v>9.0499999999999997E-2</v>
      </c>
      <c r="J2196" s="12">
        <v>0.111788517397882</v>
      </c>
      <c r="K2196" s="12">
        <v>3.6999999999999998E-2</v>
      </c>
      <c r="L2196" s="12">
        <v>9.35E-2</v>
      </c>
      <c r="M2196" s="12">
        <v>6.1719349999999999E-2</v>
      </c>
      <c r="N2196" s="12">
        <v>0.11163747918552036</v>
      </c>
      <c r="O2196" s="12">
        <v>-0.11587849694798424</v>
      </c>
      <c r="P2196" s="12">
        <v>-0.1794512443677066</v>
      </c>
      <c r="Q2196" s="13">
        <v>0.66100000000000003</v>
      </c>
      <c r="R2196" s="13">
        <v>0</v>
      </c>
      <c r="S2196" s="13">
        <v>2E-3</v>
      </c>
      <c r="T2196" s="13">
        <v>2E-3</v>
      </c>
      <c r="U2196" s="13">
        <v>0.66300000000000003</v>
      </c>
      <c r="V2196" s="13">
        <v>2.9000000000000001E-2</v>
      </c>
      <c r="W2196" s="13">
        <v>0.63400000000000001</v>
      </c>
      <c r="X2196" s="14">
        <v>4.3740573152337855E-2</v>
      </c>
      <c r="Y2196" s="15">
        <v>0.97402597402597402</v>
      </c>
      <c r="Z2196" s="14">
        <v>4.2826552462526769E-3</v>
      </c>
      <c r="AA2196" s="14">
        <v>3.0165912518853697E-3</v>
      </c>
      <c r="AB2196" s="14">
        <v>4.3010752688172043E-3</v>
      </c>
      <c r="AC2196" s="14">
        <v>3.0257186081694403E-3</v>
      </c>
      <c r="AD2196" s="13">
        <v>0.215</v>
      </c>
      <c r="AE2196" s="15">
        <v>1.4628611111111114</v>
      </c>
      <c r="AF2196" s="14">
        <v>6.3245553203367583E-2</v>
      </c>
      <c r="AG2196" s="14">
        <v>0.61427243548770771</v>
      </c>
      <c r="AH2196" s="15">
        <v>0.61145703611457036</v>
      </c>
      <c r="AI2196" s="5" t="s">
        <v>7128</v>
      </c>
      <c r="AJ2196" s="15" t="s">
        <v>7128</v>
      </c>
      <c r="AK2196" s="15" t="s">
        <v>7128</v>
      </c>
      <c r="AL2196" s="15" t="s">
        <v>7128</v>
      </c>
      <c r="AM2196" s="15" t="s">
        <v>7128</v>
      </c>
      <c r="AN2196" s="15">
        <v>1.4215053763440859</v>
      </c>
      <c r="AO2196" s="15">
        <v>0.99698340874811464</v>
      </c>
      <c r="AP2196" s="15" t="s">
        <v>7128</v>
      </c>
      <c r="AQ2196" s="15" t="s">
        <v>7128</v>
      </c>
      <c r="AR2196" s="15">
        <v>1.4474885844748859</v>
      </c>
      <c r="AS2196" s="15">
        <v>0.95625942684766208</v>
      </c>
      <c r="AT2196" s="14" t="s">
        <v>7128</v>
      </c>
      <c r="AU2196" s="14">
        <v>0</v>
      </c>
      <c r="AV2196" s="12" t="s">
        <v>7128</v>
      </c>
      <c r="AW2196" s="12" t="s">
        <v>7128</v>
      </c>
      <c r="AX2196" s="12">
        <v>0.17600000000000002</v>
      </c>
      <c r="AY2196" s="12" t="s">
        <v>7128</v>
      </c>
      <c r="AZ2196" s="14" t="s">
        <v>7128</v>
      </c>
      <c r="BA2196" s="14" t="s">
        <v>7128</v>
      </c>
      <c r="BB2196" s="14">
        <v>-4.0899795501022499E-3</v>
      </c>
      <c r="BC2196" s="14">
        <v>-6.7813765182186236E-2</v>
      </c>
      <c r="BD2196" s="14">
        <v>-3.0165912518853697E-3</v>
      </c>
      <c r="BE2196" s="14">
        <v>-0.10105580693815988</v>
      </c>
      <c r="BF2196" s="14">
        <v>0.5</v>
      </c>
      <c r="BG2196" s="14">
        <v>1.3000000000000001E-2</v>
      </c>
      <c r="BH2196" s="13">
        <v>-2E-3</v>
      </c>
      <c r="BI2196" s="13">
        <v>-2E-3</v>
      </c>
      <c r="BJ2196" s="13">
        <v>-6.7000000000000004E-2</v>
      </c>
      <c r="BK2196" s="13">
        <v>-6.7000000000000004E-2</v>
      </c>
      <c r="BL2196" s="13">
        <v>0.66300000000000003</v>
      </c>
      <c r="BM2196" s="13">
        <v>0.66300000000000003</v>
      </c>
      <c r="BN2196" s="13">
        <v>-0.03</v>
      </c>
      <c r="BO2196" s="13">
        <v>-0.03</v>
      </c>
      <c r="BP2196" s="13">
        <v>-3.3500000000000002E-2</v>
      </c>
      <c r="BQ2196" s="13">
        <v>0</v>
      </c>
      <c r="BR2196" s="13">
        <v>0</v>
      </c>
      <c r="BS2196" s="13">
        <v>-2.8000000000000001E-2</v>
      </c>
      <c r="BT2196" s="14" t="s">
        <v>7128</v>
      </c>
      <c r="BU2196" s="13">
        <v>-5.5000000000000014E-3</v>
      </c>
      <c r="BV2196" s="13">
        <v>2.6000000000000002E-2</v>
      </c>
      <c r="BW2196" s="13">
        <v>2.6000000000000002E-2</v>
      </c>
      <c r="BX2196" s="13">
        <v>0.48899999999999999</v>
      </c>
      <c r="BY2196" s="13">
        <v>0.49399999999999999</v>
      </c>
      <c r="BZ2196" s="13">
        <v>0.46500000000000002</v>
      </c>
      <c r="CA2196" s="13">
        <v>0.438</v>
      </c>
      <c r="CB2196" s="13">
        <v>0</v>
      </c>
      <c r="CC2196" s="15">
        <v>0.25900000000000001</v>
      </c>
      <c r="CD2196" s="15">
        <v>1.07</v>
      </c>
      <c r="CE2196" s="15">
        <v>0.36</v>
      </c>
      <c r="CF2196" s="15" t="s">
        <v>7128</v>
      </c>
      <c r="CG2196" s="15" t="s">
        <v>7128</v>
      </c>
      <c r="CH2196" s="13" t="s">
        <v>7128</v>
      </c>
      <c r="CI2196" s="13" t="s">
        <v>7128</v>
      </c>
      <c r="CJ2196" s="13">
        <v>0</v>
      </c>
      <c r="CK2196" s="12">
        <f t="shared" si="68"/>
        <v>0</v>
      </c>
      <c r="CL2196" s="36">
        <f t="shared" si="69"/>
        <v>1.5136986301369864</v>
      </c>
      <c r="CM2196" s="13">
        <v>8.0000000000000002E-3</v>
      </c>
      <c r="CN2196" s="13">
        <v>0.01</v>
      </c>
      <c r="CO2196" s="13" t="s">
        <v>7128</v>
      </c>
      <c r="CP2196" s="13" t="s">
        <v>7128</v>
      </c>
      <c r="CQ2196" s="13" t="s">
        <v>7128</v>
      </c>
      <c r="CR2196" s="13" t="s">
        <v>7128</v>
      </c>
      <c r="CS2196" s="13" t="s">
        <v>7128</v>
      </c>
      <c r="CT2196" s="13">
        <v>0</v>
      </c>
      <c r="CU2196" s="13">
        <v>-6.7000000000000004E-2</v>
      </c>
      <c r="CV2196" s="13">
        <v>0.438</v>
      </c>
      <c r="CW2196" s="13">
        <v>-0.03</v>
      </c>
      <c r="CX2196" s="12">
        <v>-4.0899795501022499E-3</v>
      </c>
      <c r="CY2196" s="12">
        <v>-6.7813765182186236E-2</v>
      </c>
      <c r="CZ2196" s="15" t="s">
        <v>7128</v>
      </c>
      <c r="DA2196" s="20"/>
      <c r="DB2196" s="20"/>
    </row>
    <row r="2197" spans="1:106">
      <c r="A2197" s="8" t="s">
        <v>2885</v>
      </c>
      <c r="B2197" s="8" t="s">
        <v>2886</v>
      </c>
      <c r="C2197" s="9" t="s">
        <v>7133</v>
      </c>
      <c r="D2197" s="9" t="s">
        <v>7126</v>
      </c>
      <c r="E2197" s="10" t="s">
        <v>7127</v>
      </c>
      <c r="F2197" s="10" t="s">
        <v>7126</v>
      </c>
      <c r="G2197" s="11">
        <v>0.92</v>
      </c>
      <c r="H2197" s="11">
        <v>1.5289017341040463</v>
      </c>
      <c r="I2197" s="12">
        <v>9.0499999999999997E-2</v>
      </c>
      <c r="J2197" s="12">
        <v>0.19486560693641619</v>
      </c>
      <c r="K2197" s="12">
        <v>4.1999999999999996E-2</v>
      </c>
      <c r="L2197" s="12">
        <v>9.8500000000000004E-2</v>
      </c>
      <c r="M2197" s="12">
        <v>6.5019850000000004E-2</v>
      </c>
      <c r="N2197" s="12">
        <v>0.12089874539800996</v>
      </c>
      <c r="O2197" s="12">
        <v>-0.17700636939975931</v>
      </c>
      <c r="P2197" s="12">
        <v>-0.10571911982877399</v>
      </c>
      <c r="Q2197" s="13">
        <v>17.3</v>
      </c>
      <c r="R2197" s="13">
        <v>0</v>
      </c>
      <c r="S2197" s="13">
        <v>22.9</v>
      </c>
      <c r="T2197" s="13">
        <v>22.9</v>
      </c>
      <c r="U2197" s="13">
        <v>40.200000000000003</v>
      </c>
      <c r="V2197" s="13">
        <v>2.11</v>
      </c>
      <c r="W2197" s="13">
        <v>38.090000000000003</v>
      </c>
      <c r="X2197" s="14">
        <v>5.2487562189054718E-2</v>
      </c>
      <c r="Y2197" s="15">
        <v>0.1287001287001287</v>
      </c>
      <c r="Z2197" s="14">
        <v>0.35893416927899685</v>
      </c>
      <c r="AA2197" s="14">
        <v>0.56965174129353224</v>
      </c>
      <c r="AB2197" s="14">
        <v>0.55990220048899753</v>
      </c>
      <c r="AC2197" s="14">
        <v>1.3236994219653178</v>
      </c>
      <c r="AD2197" s="13">
        <v>0.222</v>
      </c>
      <c r="AE2197" s="15">
        <v>1.1000555555555558</v>
      </c>
      <c r="AF2197" s="14">
        <v>6.3245553203367583E-2</v>
      </c>
      <c r="AG2197" s="14">
        <v>0.78740713738192658</v>
      </c>
      <c r="AH2197" s="15">
        <v>0.48826291079812212</v>
      </c>
      <c r="AI2197" s="5">
        <v>2.7190332326283988</v>
      </c>
      <c r="AJ2197" s="15">
        <v>28.407224958949097</v>
      </c>
      <c r="AK2197" s="15">
        <v>28.407224958949097</v>
      </c>
      <c r="AL2197" s="15" t="s">
        <v>7128</v>
      </c>
      <c r="AM2197" s="15" t="s">
        <v>7128</v>
      </c>
      <c r="AN2197" s="15">
        <v>0.42298288508557458</v>
      </c>
      <c r="AO2197" s="15">
        <v>0.82380952380952388</v>
      </c>
      <c r="AP2197" s="15">
        <v>21.161111111111111</v>
      </c>
      <c r="AQ2197" s="15">
        <v>10.821022727272728</v>
      </c>
      <c r="AR2197" s="15">
        <v>0.61744204895444976</v>
      </c>
      <c r="AS2197" s="15">
        <v>1.813809523809524</v>
      </c>
      <c r="AT2197" s="14">
        <v>1.0206896551724138</v>
      </c>
      <c r="AU2197" s="14">
        <v>3.5930635838150288E-2</v>
      </c>
      <c r="AV2197" s="12">
        <v>0.121</v>
      </c>
      <c r="AW2197" s="12">
        <v>-0.36799999999999999</v>
      </c>
      <c r="AX2197" s="12">
        <v>7.0800000000000002E-2</v>
      </c>
      <c r="AY2197" s="12">
        <v>-3.4100000000000003E-3</v>
      </c>
      <c r="AZ2197" s="14" t="s">
        <v>7128</v>
      </c>
      <c r="BA2197" s="14" t="s">
        <v>7128</v>
      </c>
      <c r="BB2197" s="14">
        <v>1.7859237536656889E-2</v>
      </c>
      <c r="BC2197" s="14">
        <v>1.5179625569235959E-2</v>
      </c>
      <c r="BD2197" s="14">
        <v>2.8999999999999998E-2</v>
      </c>
      <c r="BE2197" s="14">
        <v>8.5714285714285715E-2</v>
      </c>
      <c r="BF2197" s="14">
        <v>0.5</v>
      </c>
      <c r="BG2197" s="14">
        <v>7.9299999999999995E-2</v>
      </c>
      <c r="BH2197" s="13">
        <v>0.60899999999999999</v>
      </c>
      <c r="BI2197" s="13">
        <v>0.60899999999999999</v>
      </c>
      <c r="BJ2197" s="13">
        <v>1.8</v>
      </c>
      <c r="BK2197" s="13">
        <v>1.8</v>
      </c>
      <c r="BL2197" s="13">
        <v>21</v>
      </c>
      <c r="BM2197" s="13">
        <v>21</v>
      </c>
      <c r="BN2197" s="13">
        <v>3.52</v>
      </c>
      <c r="BO2197" s="13">
        <v>3.52</v>
      </c>
      <c r="BP2197" s="13">
        <v>0.9</v>
      </c>
      <c r="BQ2197" s="13">
        <v>0</v>
      </c>
      <c r="BR2197" s="13">
        <v>0</v>
      </c>
      <c r="BS2197" s="13">
        <v>-2.87</v>
      </c>
      <c r="BT2197" s="14">
        <v>-3.1888888888888891</v>
      </c>
      <c r="BU2197" s="13">
        <v>3.77</v>
      </c>
      <c r="BV2197" s="13">
        <v>3.4790000000000001</v>
      </c>
      <c r="BW2197" s="13">
        <v>3.4790000000000001</v>
      </c>
      <c r="BX2197" s="13">
        <v>34.1</v>
      </c>
      <c r="BY2197" s="13">
        <v>59.29</v>
      </c>
      <c r="BZ2197" s="13">
        <v>40.9</v>
      </c>
      <c r="CA2197" s="13">
        <v>61.69</v>
      </c>
      <c r="CB2197" s="13">
        <v>-0.62160000000000004</v>
      </c>
      <c r="CC2197" s="15">
        <v>0.33200000000000002</v>
      </c>
      <c r="CD2197" s="15">
        <v>0.52600000000000002</v>
      </c>
      <c r="CE2197" s="15">
        <v>0.36</v>
      </c>
      <c r="CF2197" s="15" t="s">
        <v>7128</v>
      </c>
      <c r="CG2197" s="15" t="s">
        <v>7128</v>
      </c>
      <c r="CH2197" s="13" t="s">
        <v>7128</v>
      </c>
      <c r="CI2197" s="13" t="s">
        <v>7128</v>
      </c>
      <c r="CJ2197" s="13">
        <v>-0.62160000000000004</v>
      </c>
      <c r="CK2197" s="12">
        <f t="shared" si="68"/>
        <v>0.17867203219315897</v>
      </c>
      <c r="CL2197" s="36">
        <f t="shared" si="69"/>
        <v>0.34041173609985415</v>
      </c>
      <c r="CM2197" s="13">
        <v>2.2400000000000002</v>
      </c>
      <c r="CN2197" s="13">
        <v>1.63</v>
      </c>
      <c r="CO2197" s="13">
        <v>0.60899999999999999</v>
      </c>
      <c r="CP2197" s="13">
        <v>17.3</v>
      </c>
      <c r="CQ2197" s="13">
        <v>3.52</v>
      </c>
      <c r="CR2197" s="13">
        <v>38.090000000000003</v>
      </c>
      <c r="CS2197" s="13">
        <v>3.4790000000000001</v>
      </c>
      <c r="CT2197" s="13">
        <v>0</v>
      </c>
      <c r="CU2197" s="13">
        <v>1.8</v>
      </c>
      <c r="CV2197" s="13">
        <v>61.69</v>
      </c>
      <c r="CW2197" s="13">
        <v>3.52</v>
      </c>
      <c r="CX2197" s="12">
        <v>1.7859237536656889E-2</v>
      </c>
      <c r="CY2197" s="12">
        <v>1.5179625569235959E-2</v>
      </c>
      <c r="CZ2197" s="15">
        <v>10.821022727272728</v>
      </c>
      <c r="DA2197" s="20"/>
      <c r="DB2197" s="20"/>
    </row>
    <row r="2198" spans="1:106" ht="24">
      <c r="A2198" s="8" t="s">
        <v>903</v>
      </c>
      <c r="B2198" s="8" t="s">
        <v>904</v>
      </c>
      <c r="C2198" s="9" t="s">
        <v>7141</v>
      </c>
      <c r="D2198" s="9" t="s">
        <v>7126</v>
      </c>
      <c r="E2198" s="10" t="s">
        <v>7127</v>
      </c>
      <c r="F2198" s="10" t="s">
        <v>7126</v>
      </c>
      <c r="G2198" s="11">
        <v>0.73</v>
      </c>
      <c r="H2198" s="11">
        <v>1.2037883008356545</v>
      </c>
      <c r="I2198" s="12">
        <v>9.0499999999999997E-2</v>
      </c>
      <c r="J2198" s="12">
        <v>0.16544284122562672</v>
      </c>
      <c r="K2198" s="12">
        <v>4.7E-2</v>
      </c>
      <c r="L2198" s="12">
        <v>0.10350000000000001</v>
      </c>
      <c r="M2198" s="12">
        <v>6.8320350000000002E-2</v>
      </c>
      <c r="N2198" s="12">
        <v>0.12721726613175674</v>
      </c>
      <c r="O2198" s="12">
        <v>-0.54328963211589587</v>
      </c>
      <c r="P2198" s="12">
        <v>-0.16594388247570163</v>
      </c>
      <c r="Q2198" s="13">
        <v>323.10000000000002</v>
      </c>
      <c r="R2198" s="13">
        <v>0</v>
      </c>
      <c r="S2198" s="13">
        <v>209.7</v>
      </c>
      <c r="T2198" s="13">
        <v>209.7</v>
      </c>
      <c r="U2198" s="13">
        <v>532.79999999999995</v>
      </c>
      <c r="V2198" s="13">
        <v>1.1499999999999999</v>
      </c>
      <c r="W2198" s="13">
        <v>531.65</v>
      </c>
      <c r="X2198" s="14">
        <v>2.1584084084084083E-3</v>
      </c>
      <c r="Y2198" s="15">
        <v>0.13469827586206898</v>
      </c>
      <c r="Z2198" s="14">
        <v>0.79132075471698105</v>
      </c>
      <c r="AA2198" s="14">
        <v>0.39358108108108109</v>
      </c>
      <c r="AB2198" s="14">
        <v>3.7920433996383363</v>
      </c>
      <c r="AC2198" s="14">
        <v>0.64902506963788298</v>
      </c>
      <c r="AD2198" s="13">
        <v>3.48</v>
      </c>
      <c r="AE2198" s="15">
        <v>0.57236111111111121</v>
      </c>
      <c r="AF2198" s="14">
        <v>3.1622776601683791E-2</v>
      </c>
      <c r="AG2198" s="14" t="s">
        <v>7128</v>
      </c>
      <c r="AH2198" s="15">
        <v>0.42007434944237915</v>
      </c>
      <c r="AI2198" s="5" t="s">
        <v>7128</v>
      </c>
      <c r="AJ2198" s="15" t="s">
        <v>7128</v>
      </c>
      <c r="AK2198" s="15" t="s">
        <v>7128</v>
      </c>
      <c r="AL2198" s="15" t="s">
        <v>7128</v>
      </c>
      <c r="AM2198" s="15" t="s">
        <v>7128</v>
      </c>
      <c r="AN2198" s="15">
        <v>5.8426763110307425</v>
      </c>
      <c r="AO2198" s="15">
        <v>1.1118375774260152</v>
      </c>
      <c r="AP2198" s="15" t="s">
        <v>7128</v>
      </c>
      <c r="AQ2198" s="15">
        <v>36.665517241379305</v>
      </c>
      <c r="AR2198" s="15">
        <v>2.0149706272503312</v>
      </c>
      <c r="AS2198" s="15">
        <v>1.8294907088781829</v>
      </c>
      <c r="AT2198" s="14" t="s">
        <v>7128</v>
      </c>
      <c r="AU2198" s="14">
        <v>0</v>
      </c>
      <c r="AV2198" s="12" t="s">
        <v>7128</v>
      </c>
      <c r="AW2198" s="12" t="s">
        <v>7128</v>
      </c>
      <c r="AX2198" s="12">
        <v>3.7060000000000004</v>
      </c>
      <c r="AY2198" s="12">
        <v>1.4880000000000002</v>
      </c>
      <c r="AZ2198" s="14" t="s">
        <v>7128</v>
      </c>
      <c r="BA2198" s="14" t="s">
        <v>7128</v>
      </c>
      <c r="BB2198" s="14">
        <v>-0.37784679089026918</v>
      </c>
      <c r="BC2198" s="14">
        <v>-3.8726616343944878E-2</v>
      </c>
      <c r="BD2198" s="14">
        <v>-0.12560220233998623</v>
      </c>
      <c r="BE2198" s="14">
        <v>-1.0151410874053681E-2</v>
      </c>
      <c r="BF2198" s="14">
        <v>0</v>
      </c>
      <c r="BG2198" s="14">
        <v>8.6899999999999991E-2</v>
      </c>
      <c r="BH2198" s="13">
        <v>-36.5</v>
      </c>
      <c r="BI2198" s="13">
        <v>-36.5</v>
      </c>
      <c r="BJ2198" s="13">
        <v>-2.95</v>
      </c>
      <c r="BK2198" s="13">
        <v>-2.95</v>
      </c>
      <c r="BL2198" s="13">
        <v>290.60000000000002</v>
      </c>
      <c r="BM2198" s="13">
        <v>290.60000000000002</v>
      </c>
      <c r="BN2198" s="13">
        <v>14.5</v>
      </c>
      <c r="BO2198" s="13">
        <v>14.5</v>
      </c>
      <c r="BP2198" s="13">
        <v>-2.95</v>
      </c>
      <c r="BQ2198" s="13">
        <v>0</v>
      </c>
      <c r="BR2198" s="13">
        <v>0</v>
      </c>
      <c r="BS2198" s="13">
        <v>-14.6</v>
      </c>
      <c r="BT2198" s="14" t="s">
        <v>7128</v>
      </c>
      <c r="BU2198" s="13">
        <v>11.649999999999999</v>
      </c>
      <c r="BV2198" s="13">
        <v>-21.9</v>
      </c>
      <c r="BW2198" s="13">
        <v>-21.9</v>
      </c>
      <c r="BX2198" s="13">
        <v>96.6</v>
      </c>
      <c r="BY2198" s="13">
        <v>76.174999999999983</v>
      </c>
      <c r="BZ2198" s="13">
        <v>55.3</v>
      </c>
      <c r="CA2198" s="13">
        <v>263.85000000000002</v>
      </c>
      <c r="CB2198" s="13">
        <v>0</v>
      </c>
      <c r="CC2198" s="15">
        <v>-0.185</v>
      </c>
      <c r="CD2198" s="15" t="s">
        <v>7128</v>
      </c>
      <c r="CE2198" s="15">
        <v>0.36</v>
      </c>
      <c r="CF2198" s="15" t="s">
        <v>7128</v>
      </c>
      <c r="CG2198" s="15" t="s">
        <v>7128</v>
      </c>
      <c r="CH2198" s="13" t="s">
        <v>7128</v>
      </c>
      <c r="CI2198" s="13" t="s">
        <v>7128</v>
      </c>
      <c r="CJ2198" s="13">
        <v>0</v>
      </c>
      <c r="CK2198" s="12">
        <f t="shared" si="68"/>
        <v>0</v>
      </c>
      <c r="CL2198" s="36">
        <f t="shared" si="69"/>
        <v>1.1013833617585749</v>
      </c>
      <c r="CM2198" s="13" t="s">
        <v>7128</v>
      </c>
      <c r="CN2198" s="13" t="s">
        <v>7128</v>
      </c>
      <c r="CO2198" s="13" t="s">
        <v>7128</v>
      </c>
      <c r="CP2198" s="13" t="s">
        <v>7128</v>
      </c>
      <c r="CQ2198" s="13">
        <v>14.5</v>
      </c>
      <c r="CR2198" s="13">
        <v>531.65</v>
      </c>
      <c r="CS2198" s="13" t="s">
        <v>7128</v>
      </c>
      <c r="CT2198" s="13">
        <v>0</v>
      </c>
      <c r="CU2198" s="13">
        <v>-2.95</v>
      </c>
      <c r="CV2198" s="13">
        <v>263.85000000000002</v>
      </c>
      <c r="CW2198" s="13">
        <v>14.5</v>
      </c>
      <c r="CX2198" s="12">
        <v>-0.37784679089026918</v>
      </c>
      <c r="CY2198" s="12">
        <v>-3.8726616343944878E-2</v>
      </c>
      <c r="CZ2198" s="15">
        <v>36.665517241379305</v>
      </c>
      <c r="DA2198" s="20"/>
      <c r="DB2198" s="20"/>
    </row>
    <row r="2199" spans="1:106" ht="24">
      <c r="A2199" s="8" t="s">
        <v>3357</v>
      </c>
      <c r="B2199" s="8" t="s">
        <v>3358</v>
      </c>
      <c r="C2199" s="9" t="s">
        <v>7145</v>
      </c>
      <c r="D2199" s="9" t="s">
        <v>7126</v>
      </c>
      <c r="E2199" s="10" t="s">
        <v>7127</v>
      </c>
      <c r="F2199" s="10" t="s">
        <v>7126</v>
      </c>
      <c r="G2199" s="11">
        <v>0.89</v>
      </c>
      <c r="H2199" s="11">
        <v>1.6879310344827587</v>
      </c>
      <c r="I2199" s="12">
        <v>9.0499999999999997E-2</v>
      </c>
      <c r="J2199" s="12">
        <v>0.20925775862068965</v>
      </c>
      <c r="K2199" s="12">
        <v>4.1999999999999996E-2</v>
      </c>
      <c r="L2199" s="12">
        <v>9.8500000000000004E-2</v>
      </c>
      <c r="M2199" s="12">
        <v>6.5019850000000004E-2</v>
      </c>
      <c r="N2199" s="12">
        <v>0.14107256545454547</v>
      </c>
      <c r="O2199" s="12">
        <v>-0.69814664750957856</v>
      </c>
      <c r="P2199" s="12">
        <v>-0.20173498132418771</v>
      </c>
      <c r="Q2199" s="13">
        <v>14.5</v>
      </c>
      <c r="R2199" s="13">
        <v>0</v>
      </c>
      <c r="S2199" s="13">
        <v>13</v>
      </c>
      <c r="T2199" s="13">
        <v>13</v>
      </c>
      <c r="U2199" s="13">
        <v>27.5</v>
      </c>
      <c r="V2199" s="13">
        <v>0.44800000000000001</v>
      </c>
      <c r="W2199" s="13">
        <v>27.052</v>
      </c>
      <c r="X2199" s="14">
        <v>1.6290909090909092E-2</v>
      </c>
      <c r="Y2199" s="15">
        <v>4.6875E-2</v>
      </c>
      <c r="Z2199" s="14">
        <v>0.84911822338340948</v>
      </c>
      <c r="AA2199" s="14">
        <v>0.47272727272727272</v>
      </c>
      <c r="AB2199" s="14">
        <v>5.6277056277056277</v>
      </c>
      <c r="AC2199" s="14">
        <v>0.89655172413793105</v>
      </c>
      <c r="AD2199" s="13">
        <v>0.90400000000000003</v>
      </c>
      <c r="AE2199" s="15">
        <v>1.314916666666667</v>
      </c>
      <c r="AF2199" s="14">
        <v>5.4772255750516613E-2</v>
      </c>
      <c r="AG2199" s="14">
        <v>0.76407296771970679</v>
      </c>
      <c r="AH2199" s="15">
        <v>0.47368421052631582</v>
      </c>
      <c r="AI2199" s="5" t="s">
        <v>7128</v>
      </c>
      <c r="AJ2199" s="15" t="s">
        <v>7128</v>
      </c>
      <c r="AK2199" s="15" t="s">
        <v>7128</v>
      </c>
      <c r="AL2199" s="15" t="s">
        <v>7128</v>
      </c>
      <c r="AM2199" s="15" t="s">
        <v>7128</v>
      </c>
      <c r="AN2199" s="15">
        <v>6.2770562770562766</v>
      </c>
      <c r="AO2199" s="15">
        <v>1.0211267605633803</v>
      </c>
      <c r="AP2199" s="15" t="s">
        <v>7128</v>
      </c>
      <c r="AQ2199" s="15" t="s">
        <v>7128</v>
      </c>
      <c r="AR2199" s="15">
        <v>1.8202126227963935</v>
      </c>
      <c r="AS2199" s="15">
        <v>1.9050704225352113</v>
      </c>
      <c r="AT2199" s="14" t="s">
        <v>7128</v>
      </c>
      <c r="AU2199" s="14">
        <v>0</v>
      </c>
      <c r="AV2199" s="12" t="s">
        <v>7128</v>
      </c>
      <c r="AW2199" s="12" t="s">
        <v>7128</v>
      </c>
      <c r="AX2199" s="12">
        <v>-0.20399999999999999</v>
      </c>
      <c r="AY2199" s="12">
        <v>-9.1799999999999993E-2</v>
      </c>
      <c r="AZ2199" s="14" t="s">
        <v>7128</v>
      </c>
      <c r="BA2199" s="14" t="s">
        <v>7128</v>
      </c>
      <c r="BB2199" s="14">
        <v>-0.48888888888888887</v>
      </c>
      <c r="BC2199" s="14">
        <v>-6.0662415869642231E-2</v>
      </c>
      <c r="BD2199" s="14">
        <v>-0.1704225352112676</v>
      </c>
      <c r="BE2199" s="14">
        <v>-9.647887323943663E-2</v>
      </c>
      <c r="BF2199" s="14">
        <v>0</v>
      </c>
      <c r="BG2199" s="14">
        <v>8.6199999999999999E-2</v>
      </c>
      <c r="BH2199" s="13">
        <v>-2.42</v>
      </c>
      <c r="BI2199" s="13">
        <v>-2.42</v>
      </c>
      <c r="BJ2199" s="13">
        <v>-1.37</v>
      </c>
      <c r="BK2199" s="13">
        <v>-1.37</v>
      </c>
      <c r="BL2199" s="13">
        <v>14.2</v>
      </c>
      <c r="BM2199" s="13">
        <v>14.2</v>
      </c>
      <c r="BN2199" s="13">
        <v>-0.316</v>
      </c>
      <c r="BO2199" s="13">
        <v>-0.316</v>
      </c>
      <c r="BP2199" s="13">
        <v>-1.37</v>
      </c>
      <c r="BQ2199" s="13">
        <v>0</v>
      </c>
      <c r="BR2199" s="13">
        <v>0</v>
      </c>
      <c r="BS2199" s="13">
        <v>-0.94799999999999995</v>
      </c>
      <c r="BT2199" s="14" t="s">
        <v>7128</v>
      </c>
      <c r="BU2199" s="13">
        <v>-0.42200000000000015</v>
      </c>
      <c r="BV2199" s="13">
        <v>-1.472</v>
      </c>
      <c r="BW2199" s="13">
        <v>-1.472</v>
      </c>
      <c r="BX2199" s="13">
        <v>4.95</v>
      </c>
      <c r="BY2199" s="13">
        <v>22.584</v>
      </c>
      <c r="BZ2199" s="13">
        <v>2.31</v>
      </c>
      <c r="CA2199" s="13">
        <v>14.862</v>
      </c>
      <c r="CB2199" s="13">
        <v>0</v>
      </c>
      <c r="CC2199" s="15">
        <v>0.27900000000000003</v>
      </c>
      <c r="CD2199" s="15">
        <v>0.86799999999999999</v>
      </c>
      <c r="CE2199" s="15">
        <v>0.36</v>
      </c>
      <c r="CF2199" s="15">
        <v>1.7688843994562085</v>
      </c>
      <c r="CG2199" s="15">
        <v>1.4922389982697999</v>
      </c>
      <c r="CH2199" s="13">
        <v>0.15200000000000025</v>
      </c>
      <c r="CI2199" s="13">
        <v>-0.85499999999999976</v>
      </c>
      <c r="CJ2199" s="13">
        <v>0</v>
      </c>
      <c r="CK2199" s="12">
        <f t="shared" si="68"/>
        <v>0</v>
      </c>
      <c r="CL2199" s="36">
        <f t="shared" si="69"/>
        <v>0.95545686986946565</v>
      </c>
      <c r="CM2199" s="13" t="s">
        <v>7128</v>
      </c>
      <c r="CN2199" s="13" t="s">
        <v>7128</v>
      </c>
      <c r="CO2199" s="13" t="s">
        <v>7128</v>
      </c>
      <c r="CP2199" s="13" t="s">
        <v>7128</v>
      </c>
      <c r="CQ2199" s="13" t="s">
        <v>7128</v>
      </c>
      <c r="CR2199" s="13" t="s">
        <v>7128</v>
      </c>
      <c r="CS2199" s="13" t="s">
        <v>7128</v>
      </c>
      <c r="CT2199" s="13">
        <v>0</v>
      </c>
      <c r="CU2199" s="13">
        <v>-1.37</v>
      </c>
      <c r="CV2199" s="13">
        <v>14.862</v>
      </c>
      <c r="CW2199" s="13">
        <v>-0.316</v>
      </c>
      <c r="CX2199" s="12">
        <v>-0.48888888888888887</v>
      </c>
      <c r="CY2199" s="12">
        <v>-6.0662415869642231E-2</v>
      </c>
      <c r="CZ2199" s="15" t="s">
        <v>7128</v>
      </c>
      <c r="DA2199" s="20"/>
      <c r="DB2199" s="20"/>
    </row>
    <row r="2200" spans="1:106" ht="24">
      <c r="A2200" s="8" t="s">
        <v>5671</v>
      </c>
      <c r="B2200" s="8" t="s">
        <v>5672</v>
      </c>
      <c r="C2200" s="9" t="s">
        <v>7142</v>
      </c>
      <c r="D2200" s="9" t="s">
        <v>7126</v>
      </c>
      <c r="E2200" s="10" t="s">
        <v>7127</v>
      </c>
      <c r="F2200" s="10" t="s">
        <v>7126</v>
      </c>
      <c r="G2200" s="11">
        <v>0.1</v>
      </c>
      <c r="H2200" s="11">
        <v>0.10018357487922705</v>
      </c>
      <c r="I2200" s="12">
        <v>9.0499999999999997E-2</v>
      </c>
      <c r="J2200" s="12">
        <v>6.5566613526570047E-2</v>
      </c>
      <c r="K2200" s="12">
        <v>4.7E-2</v>
      </c>
      <c r="L2200" s="12">
        <v>0.10350000000000001</v>
      </c>
      <c r="M2200" s="12">
        <v>6.8320350000000002E-2</v>
      </c>
      <c r="N2200" s="12">
        <v>6.5572719372409133E-2</v>
      </c>
      <c r="O2200" s="12">
        <v>-1.5828393631282085E-2</v>
      </c>
      <c r="P2200" s="12">
        <v>-7.5509957866132987E-2</v>
      </c>
      <c r="Q2200" s="13">
        <v>1.35</v>
      </c>
      <c r="R2200" s="13">
        <v>0</v>
      </c>
      <c r="S2200" s="13">
        <v>3.0000000000000001E-3</v>
      </c>
      <c r="T2200" s="13">
        <v>3.0000000000000001E-3</v>
      </c>
      <c r="U2200" s="13">
        <v>1.353</v>
      </c>
      <c r="V2200" s="13">
        <v>2.7E-2</v>
      </c>
      <c r="W2200" s="13">
        <v>1.3260000000000001</v>
      </c>
      <c r="X2200" s="14">
        <v>1.9955654101995565E-2</v>
      </c>
      <c r="Y2200" s="15">
        <v>1.6294227188081936</v>
      </c>
      <c r="Z2200" s="14">
        <v>1.5519917227108124E-3</v>
      </c>
      <c r="AA2200" s="14">
        <v>2.2172949002217295E-3</v>
      </c>
      <c r="AB2200" s="14">
        <v>1.5544041450777204E-3</v>
      </c>
      <c r="AC2200" s="14">
        <v>2.2222222222222222E-3</v>
      </c>
      <c r="AD2200" s="13">
        <v>0.251</v>
      </c>
      <c r="AE2200" s="15">
        <v>0.81244444444444452</v>
      </c>
      <c r="AF2200" s="14" t="s">
        <v>7128</v>
      </c>
      <c r="AG2200" s="14" t="s">
        <v>7128</v>
      </c>
      <c r="AH2200" s="15">
        <v>0.92165817670823824</v>
      </c>
      <c r="AI2200" s="5" t="s">
        <v>7128</v>
      </c>
      <c r="AJ2200" s="15">
        <v>14.210526315789474</v>
      </c>
      <c r="AK2200" s="15">
        <v>14.210526315789474</v>
      </c>
      <c r="AL2200" s="15" t="s">
        <v>7128</v>
      </c>
      <c r="AM2200" s="15" t="s">
        <v>7128</v>
      </c>
      <c r="AN2200" s="15">
        <v>0.69948186528497414</v>
      </c>
      <c r="AO2200" s="15">
        <v>28.723404255319149</v>
      </c>
      <c r="AP2200" s="15" t="s">
        <v>7128</v>
      </c>
      <c r="AQ2200" s="15" t="s">
        <v>7128</v>
      </c>
      <c r="AR2200" s="15">
        <v>0.6956977964323191</v>
      </c>
      <c r="AS2200" s="15">
        <v>28.212765957446809</v>
      </c>
      <c r="AT2200" s="14">
        <v>0</v>
      </c>
      <c r="AU2200" s="14">
        <v>0</v>
      </c>
      <c r="AV2200" s="12">
        <v>4.577</v>
      </c>
      <c r="AW2200" s="12" t="s">
        <v>7128</v>
      </c>
      <c r="AX2200" s="12" t="s">
        <v>7128</v>
      </c>
      <c r="AY2200" s="12" t="s">
        <v>7128</v>
      </c>
      <c r="AZ2200" s="14" t="s">
        <v>7128</v>
      </c>
      <c r="BA2200" s="14" t="s">
        <v>7128</v>
      </c>
      <c r="BB2200" s="14">
        <v>4.9738219895287962E-2</v>
      </c>
      <c r="BC2200" s="14">
        <v>-9.9372384937238493E-3</v>
      </c>
      <c r="BD2200" s="14">
        <v>2.021276595744681</v>
      </c>
      <c r="BE2200" s="14">
        <v>-0.48936170212765956</v>
      </c>
      <c r="BF2200" s="14">
        <v>0.17391304347826086</v>
      </c>
      <c r="BG2200" s="14">
        <v>1.34E-2</v>
      </c>
      <c r="BH2200" s="13">
        <v>9.5000000000000001E-2</v>
      </c>
      <c r="BI2200" s="13">
        <v>9.5000000000000001E-2</v>
      </c>
      <c r="BJ2200" s="13">
        <v>-2.3E-2</v>
      </c>
      <c r="BK2200" s="13">
        <v>-2.3E-2</v>
      </c>
      <c r="BL2200" s="13">
        <v>4.7E-2</v>
      </c>
      <c r="BM2200" s="13">
        <v>4.7E-2</v>
      </c>
      <c r="BN2200" s="13">
        <v>0</v>
      </c>
      <c r="BO2200" s="13">
        <v>0</v>
      </c>
      <c r="BP2200" s="13">
        <v>-1.9E-2</v>
      </c>
      <c r="BQ2200" s="13">
        <v>0</v>
      </c>
      <c r="BR2200" s="13">
        <v>0</v>
      </c>
      <c r="BS2200" s="13">
        <v>0</v>
      </c>
      <c r="BT2200" s="14" t="s">
        <v>7128</v>
      </c>
      <c r="BU2200" s="13">
        <v>-1.9E-2</v>
      </c>
      <c r="BV2200" s="13">
        <v>9.5000000000000001E-2</v>
      </c>
      <c r="BW2200" s="13">
        <v>9.5000000000000001E-2</v>
      </c>
      <c r="BX2200" s="13">
        <v>1.91</v>
      </c>
      <c r="BY2200" s="13">
        <v>1.9119999999999999</v>
      </c>
      <c r="BZ2200" s="13">
        <v>1.93</v>
      </c>
      <c r="CA2200" s="13">
        <v>1.9059999999999999</v>
      </c>
      <c r="CB2200" s="13">
        <v>0</v>
      </c>
      <c r="CC2200" s="15">
        <v>-5.6000000000000001E-2</v>
      </c>
      <c r="CD2200" s="15" t="s">
        <v>7128</v>
      </c>
      <c r="CE2200" s="15">
        <v>0.36</v>
      </c>
      <c r="CF2200" s="15" t="s">
        <v>7128</v>
      </c>
      <c r="CG2200" s="15" t="s">
        <v>7128</v>
      </c>
      <c r="CH2200" s="13" t="s">
        <v>7128</v>
      </c>
      <c r="CI2200" s="13" t="s">
        <v>7128</v>
      </c>
      <c r="CJ2200" s="13">
        <v>0</v>
      </c>
      <c r="CK2200" s="12">
        <f t="shared" si="68"/>
        <v>0</v>
      </c>
      <c r="CL2200" s="36">
        <f t="shared" si="69"/>
        <v>2.465897166841553E-2</v>
      </c>
      <c r="CM2200" s="13">
        <v>0.115</v>
      </c>
      <c r="CN2200" s="13">
        <v>0.02</v>
      </c>
      <c r="CO2200" s="13">
        <v>9.5000000000000001E-2</v>
      </c>
      <c r="CP2200" s="13">
        <v>1.35</v>
      </c>
      <c r="CQ2200" s="13" t="s">
        <v>7128</v>
      </c>
      <c r="CR2200" s="13" t="s">
        <v>7128</v>
      </c>
      <c r="CS2200" s="13" t="s">
        <v>7128</v>
      </c>
      <c r="CT2200" s="13">
        <v>0</v>
      </c>
      <c r="CU2200" s="13">
        <v>-2.3E-2</v>
      </c>
      <c r="CV2200" s="13">
        <v>1.9059999999999999</v>
      </c>
      <c r="CW2200" s="13">
        <v>0</v>
      </c>
      <c r="CX2200" s="12">
        <v>4.9738219895287962E-2</v>
      </c>
      <c r="CY2200" s="12">
        <v>-9.9372384937238493E-3</v>
      </c>
      <c r="CZ2200" s="15" t="s">
        <v>7128</v>
      </c>
      <c r="DA2200" s="20"/>
      <c r="DB2200" s="20"/>
    </row>
    <row r="2201" spans="1:106">
      <c r="A2201" s="8" t="s">
        <v>2527</v>
      </c>
      <c r="B2201" s="8" t="s">
        <v>2528</v>
      </c>
      <c r="C2201" s="9" t="s">
        <v>7149</v>
      </c>
      <c r="D2201" s="9" t="s">
        <v>7126</v>
      </c>
      <c r="E2201" s="10" t="s">
        <v>7127</v>
      </c>
      <c r="F2201" s="10" t="s">
        <v>7126</v>
      </c>
      <c r="G2201" s="11">
        <v>0.85</v>
      </c>
      <c r="H2201" s="11">
        <v>0.85</v>
      </c>
      <c r="I2201" s="12">
        <v>9.0499999999999997E-2</v>
      </c>
      <c r="J2201" s="12">
        <v>0.13342499999999999</v>
      </c>
      <c r="K2201" s="12">
        <v>4.7E-2</v>
      </c>
      <c r="L2201" s="12">
        <v>0.10350000000000001</v>
      </c>
      <c r="M2201" s="12">
        <v>6.8320350000000002E-2</v>
      </c>
      <c r="N2201" s="12">
        <v>0.13342499999999999</v>
      </c>
      <c r="O2201" s="12" t="s">
        <v>7128</v>
      </c>
      <c r="P2201" s="12" t="s">
        <v>7128</v>
      </c>
      <c r="Q2201" s="13">
        <v>9.14</v>
      </c>
      <c r="R2201" s="13">
        <v>0</v>
      </c>
      <c r="S2201" s="13">
        <v>0</v>
      </c>
      <c r="T2201" s="13">
        <v>0</v>
      </c>
      <c r="U2201" s="13">
        <v>9.14</v>
      </c>
      <c r="V2201" s="13">
        <v>0</v>
      </c>
      <c r="W2201" s="13">
        <v>9.14</v>
      </c>
      <c r="X2201" s="14">
        <v>0</v>
      </c>
      <c r="Y2201" s="15">
        <v>0.18174474959612277</v>
      </c>
      <c r="Z2201" s="14" t="s">
        <v>7128</v>
      </c>
      <c r="AA2201" s="14">
        <v>0</v>
      </c>
      <c r="AB2201" s="14" t="s">
        <v>7128</v>
      </c>
      <c r="AC2201" s="14">
        <v>0</v>
      </c>
      <c r="AD2201" s="13">
        <v>0.14799999999999999</v>
      </c>
      <c r="AE2201" s="15">
        <v>0.69075000000000009</v>
      </c>
      <c r="AF2201" s="14">
        <v>3.1622776601683791E-2</v>
      </c>
      <c r="AG2201" s="14" t="s">
        <v>7128</v>
      </c>
      <c r="AH2201" s="15">
        <v>0.44473007712082274</v>
      </c>
      <c r="AI2201" s="5" t="s">
        <v>7128</v>
      </c>
      <c r="AJ2201" s="15" t="s">
        <v>7128</v>
      </c>
      <c r="AK2201" s="15" t="s">
        <v>7128</v>
      </c>
      <c r="AL2201" s="15" t="s">
        <v>7128</v>
      </c>
      <c r="AM2201" s="15" t="s">
        <v>7128</v>
      </c>
      <c r="AN2201" s="15" t="s">
        <v>7128</v>
      </c>
      <c r="AO2201" s="15">
        <v>0.24504021447721183</v>
      </c>
      <c r="AP2201" s="15" t="s">
        <v>7128</v>
      </c>
      <c r="AQ2201" s="15" t="s">
        <v>7128</v>
      </c>
      <c r="AR2201" s="15" t="s">
        <v>7128</v>
      </c>
      <c r="AS2201" s="15">
        <v>0.24504021447721183</v>
      </c>
      <c r="AT2201" s="14" t="s">
        <v>7128</v>
      </c>
      <c r="AU2201" s="14">
        <v>0</v>
      </c>
      <c r="AV2201" s="12" t="s">
        <v>7128</v>
      </c>
      <c r="AW2201" s="12" t="s">
        <v>7128</v>
      </c>
      <c r="AX2201" s="12">
        <v>-0.36799999999999999</v>
      </c>
      <c r="AY2201" s="12">
        <v>-0.14699999999999999</v>
      </c>
      <c r="AZ2201" s="14" t="s">
        <v>7128</v>
      </c>
      <c r="BA2201" s="14" t="s">
        <v>7128</v>
      </c>
      <c r="BB2201" s="14" t="s">
        <v>7128</v>
      </c>
      <c r="BC2201" s="14" t="s">
        <v>7128</v>
      </c>
      <c r="BD2201" s="14">
        <v>-1.6327077747989276</v>
      </c>
      <c r="BE2201" s="14">
        <v>-0.6487935656836461</v>
      </c>
      <c r="BF2201" s="14">
        <v>0</v>
      </c>
      <c r="BG2201" s="14">
        <v>0.126</v>
      </c>
      <c r="BH2201" s="13">
        <v>-60.9</v>
      </c>
      <c r="BI2201" s="13">
        <v>-60.9</v>
      </c>
      <c r="BJ2201" s="13">
        <v>-24.2</v>
      </c>
      <c r="BK2201" s="13">
        <v>-24.2</v>
      </c>
      <c r="BL2201" s="13">
        <v>37.299999999999997</v>
      </c>
      <c r="BM2201" s="13">
        <v>37.299999999999997</v>
      </c>
      <c r="BN2201" s="13">
        <v>-21.2</v>
      </c>
      <c r="BO2201" s="13">
        <v>-21.2</v>
      </c>
      <c r="BP2201" s="13">
        <v>-24.2</v>
      </c>
      <c r="BQ2201" s="13">
        <v>0</v>
      </c>
      <c r="BR2201" s="13">
        <v>0</v>
      </c>
      <c r="BS2201" s="13">
        <v>-11.7</v>
      </c>
      <c r="BT2201" s="14" t="s">
        <v>7128</v>
      </c>
      <c r="BU2201" s="13">
        <v>-12.5</v>
      </c>
      <c r="BV2201" s="13">
        <v>-49.2</v>
      </c>
      <c r="BW2201" s="13">
        <v>-49.2</v>
      </c>
      <c r="BX2201" s="13">
        <v>0</v>
      </c>
      <c r="BY2201" s="13">
        <v>0</v>
      </c>
      <c r="BZ2201" s="13">
        <v>0</v>
      </c>
      <c r="CA2201" s="13">
        <v>0</v>
      </c>
      <c r="CB2201" s="13">
        <v>0</v>
      </c>
      <c r="CC2201" s="15">
        <v>-0.27900000000000003</v>
      </c>
      <c r="CD2201" s="15">
        <v>1.32</v>
      </c>
      <c r="CE2201" s="15">
        <v>0.36</v>
      </c>
      <c r="CF2201" s="15" t="s">
        <v>7128</v>
      </c>
      <c r="CG2201" s="15" t="s">
        <v>7128</v>
      </c>
      <c r="CH2201" s="13" t="s">
        <v>7128</v>
      </c>
      <c r="CI2201" s="13" t="s">
        <v>7128</v>
      </c>
      <c r="CJ2201" s="13">
        <v>0</v>
      </c>
      <c r="CK2201" s="12">
        <f t="shared" si="68"/>
        <v>0</v>
      </c>
      <c r="CL2201" s="36" t="str">
        <f t="shared" si="69"/>
        <v>NA</v>
      </c>
      <c r="CM2201" s="13" t="s">
        <v>7128</v>
      </c>
      <c r="CN2201" s="13" t="s">
        <v>7128</v>
      </c>
      <c r="CO2201" s="13" t="s">
        <v>7128</v>
      </c>
      <c r="CP2201" s="13" t="s">
        <v>7128</v>
      </c>
      <c r="CQ2201" s="13" t="s">
        <v>7128</v>
      </c>
      <c r="CR2201" s="13" t="s">
        <v>7128</v>
      </c>
      <c r="CS2201" s="13" t="s">
        <v>7128</v>
      </c>
      <c r="CT2201" s="13">
        <v>15.65</v>
      </c>
      <c r="CU2201" s="13">
        <v>-32.676000000000002</v>
      </c>
      <c r="CV2201" s="13">
        <v>15.65</v>
      </c>
      <c r="CW2201" s="13">
        <v>-21.2</v>
      </c>
      <c r="CX2201" s="12" t="s">
        <v>7128</v>
      </c>
      <c r="CY2201" s="12" t="s">
        <v>7128</v>
      </c>
      <c r="CZ2201" s="15" t="s">
        <v>7128</v>
      </c>
      <c r="DA2201" s="20"/>
      <c r="DB2201" s="20"/>
    </row>
    <row r="2202" spans="1:106" ht="24">
      <c r="A2202" s="8" t="s">
        <v>1933</v>
      </c>
      <c r="B2202" s="8" t="s">
        <v>1934</v>
      </c>
      <c r="C2202" s="9" t="s">
        <v>7147</v>
      </c>
      <c r="D2202" s="9" t="s">
        <v>7126</v>
      </c>
      <c r="E2202" s="10" t="s">
        <v>7127</v>
      </c>
      <c r="F2202" s="10" t="s">
        <v>7126</v>
      </c>
      <c r="G2202" s="11">
        <v>0.99</v>
      </c>
      <c r="H2202" s="11">
        <v>19.388039215686273</v>
      </c>
      <c r="I2202" s="12">
        <v>9.0499999999999997E-2</v>
      </c>
      <c r="J2202" s="12">
        <v>1.8111175490196076</v>
      </c>
      <c r="K2202" s="12">
        <v>4.7E-2</v>
      </c>
      <c r="L2202" s="12">
        <v>0.10350000000000001</v>
      </c>
      <c r="M2202" s="12">
        <v>6.8320350000000002E-2</v>
      </c>
      <c r="N2202" s="12">
        <v>0.15731177444654576</v>
      </c>
      <c r="O2202" s="12" t="s">
        <v>7128</v>
      </c>
      <c r="P2202" s="12">
        <v>-0.31558363956772595</v>
      </c>
      <c r="Q2202" s="13">
        <v>4.59</v>
      </c>
      <c r="R2202" s="13">
        <v>0</v>
      </c>
      <c r="S2202" s="13">
        <v>85.3</v>
      </c>
      <c r="T2202" s="13">
        <v>85.3</v>
      </c>
      <c r="U2202" s="13">
        <v>89.89</v>
      </c>
      <c r="V2202" s="13">
        <v>2.82</v>
      </c>
      <c r="W2202" s="13">
        <v>87.070000000000007</v>
      </c>
      <c r="X2202" s="14">
        <v>3.1371676493492047E-2</v>
      </c>
      <c r="Y2202" s="15">
        <v>4.1932907348242808E-2</v>
      </c>
      <c r="Z2202" s="14" t="s">
        <v>7128</v>
      </c>
      <c r="AA2202" s="14">
        <v>0.94893759038825232</v>
      </c>
      <c r="AB2202" s="14" t="s">
        <v>7128</v>
      </c>
      <c r="AC2202" s="14">
        <v>18.583877995642702</v>
      </c>
      <c r="AD2202" s="13">
        <v>3.6999999999999998E-2</v>
      </c>
      <c r="AE2202" s="15">
        <v>0.39116666666666666</v>
      </c>
      <c r="AF2202" s="14" t="s">
        <v>7128</v>
      </c>
      <c r="AG2202" s="14" t="s">
        <v>7128</v>
      </c>
      <c r="AH2202" s="15">
        <v>0.35483870967741937</v>
      </c>
      <c r="AI2202" s="5" t="s">
        <v>7128</v>
      </c>
      <c r="AJ2202" s="15" t="s">
        <v>7128</v>
      </c>
      <c r="AK2202" s="15" t="s">
        <v>7128</v>
      </c>
      <c r="AL2202" s="15" t="s">
        <v>7128</v>
      </c>
      <c r="AM2202" s="15" t="s">
        <v>7128</v>
      </c>
      <c r="AN2202" s="15" t="s">
        <v>7128</v>
      </c>
      <c r="AO2202" s="15">
        <v>6.4739069111424533E-2</v>
      </c>
      <c r="AP2202" s="15" t="s">
        <v>7128</v>
      </c>
      <c r="AQ2202" s="15" t="s">
        <v>7128</v>
      </c>
      <c r="AR2202" s="15">
        <v>1.7997106242248866</v>
      </c>
      <c r="AS2202" s="15">
        <v>1.228067700987306</v>
      </c>
      <c r="AT2202" s="14" t="s">
        <v>7128</v>
      </c>
      <c r="AU2202" s="14">
        <v>0</v>
      </c>
      <c r="AV2202" s="12" t="s">
        <v>7128</v>
      </c>
      <c r="AW2202" s="12" t="s">
        <v>7128</v>
      </c>
      <c r="AX2202" s="12">
        <v>-0.14199999999999999</v>
      </c>
      <c r="AY2202" s="12">
        <v>-8.1300000000000011E-2</v>
      </c>
      <c r="AZ2202" s="14" t="s">
        <v>7128</v>
      </c>
      <c r="BA2202" s="14" t="s">
        <v>7128</v>
      </c>
      <c r="BB2202" s="14" t="s">
        <v>7128</v>
      </c>
      <c r="BC2202" s="14">
        <v>-0.15827186512118019</v>
      </c>
      <c r="BD2202" s="14">
        <v>-0.22708039492242596</v>
      </c>
      <c r="BE2202" s="14">
        <v>-0.10592383638928067</v>
      </c>
      <c r="BF2202" s="14">
        <v>0</v>
      </c>
      <c r="BG2202" s="14" t="s">
        <v>7128</v>
      </c>
      <c r="BH2202" s="13">
        <v>-16.100000000000001</v>
      </c>
      <c r="BI2202" s="13">
        <v>-16.100000000000001</v>
      </c>
      <c r="BJ2202" s="13">
        <v>-7.51</v>
      </c>
      <c r="BK2202" s="13">
        <v>-7.51</v>
      </c>
      <c r="BL2202" s="13">
        <v>70.900000000000006</v>
      </c>
      <c r="BM2202" s="13">
        <v>70.900000000000006</v>
      </c>
      <c r="BN2202" s="13">
        <v>-5.78</v>
      </c>
      <c r="BO2202" s="13">
        <v>-5.78</v>
      </c>
      <c r="BP2202" s="13">
        <v>-7.51</v>
      </c>
      <c r="BQ2202" s="13">
        <v>0</v>
      </c>
      <c r="BR2202" s="13">
        <v>0</v>
      </c>
      <c r="BS2202" s="13">
        <v>-1.49</v>
      </c>
      <c r="BT2202" s="14" t="s">
        <v>7128</v>
      </c>
      <c r="BU2202" s="13">
        <v>-6.02</v>
      </c>
      <c r="BV2202" s="13">
        <v>-14.610000000000001</v>
      </c>
      <c r="BW2202" s="13">
        <v>-14.610000000000001</v>
      </c>
      <c r="BX2202" s="13">
        <v>-19.7</v>
      </c>
      <c r="BY2202" s="13">
        <v>47.449999999999996</v>
      </c>
      <c r="BZ2202" s="13">
        <v>-34.1</v>
      </c>
      <c r="CA2202" s="13">
        <v>48.379999999999995</v>
      </c>
      <c r="CB2202" s="13">
        <v>0</v>
      </c>
      <c r="CC2202" s="15">
        <v>2.4E-2</v>
      </c>
      <c r="CD2202" s="15">
        <v>0.378</v>
      </c>
      <c r="CE2202" s="15">
        <v>0.36</v>
      </c>
      <c r="CF2202" s="15">
        <v>1.4028412938525296</v>
      </c>
      <c r="CG2202" s="15">
        <v>1.3786194993748813</v>
      </c>
      <c r="CH2202" s="13">
        <v>-5.5293333333333337</v>
      </c>
      <c r="CI2202" s="13">
        <v>-9.573500000000001</v>
      </c>
      <c r="CJ2202" s="13">
        <v>0</v>
      </c>
      <c r="CK2202" s="12">
        <f t="shared" si="68"/>
        <v>0</v>
      </c>
      <c r="CL2202" s="36">
        <f t="shared" si="69"/>
        <v>1.4654816039685823</v>
      </c>
      <c r="CM2202" s="13" t="s">
        <v>7128</v>
      </c>
      <c r="CN2202" s="13" t="s">
        <v>7128</v>
      </c>
      <c r="CO2202" s="13" t="s">
        <v>7128</v>
      </c>
      <c r="CP2202" s="13" t="s">
        <v>7128</v>
      </c>
      <c r="CQ2202" s="13" t="s">
        <v>7128</v>
      </c>
      <c r="CR2202" s="13" t="s">
        <v>7128</v>
      </c>
      <c r="CS2202" s="13" t="s">
        <v>7128</v>
      </c>
      <c r="CT2202" s="13">
        <v>0</v>
      </c>
      <c r="CU2202" s="13">
        <v>-7.51</v>
      </c>
      <c r="CV2202" s="13">
        <v>48.379999999999995</v>
      </c>
      <c r="CW2202" s="13">
        <v>-5.78</v>
      </c>
      <c r="CX2202" s="12" t="s">
        <v>7128</v>
      </c>
      <c r="CY2202" s="12">
        <v>-0.15827186512118019</v>
      </c>
      <c r="CZ2202" s="15" t="s">
        <v>7128</v>
      </c>
      <c r="DA2202" s="20"/>
      <c r="DB2202" s="20"/>
    </row>
    <row r="2203" spans="1:106">
      <c r="A2203" s="8" t="s">
        <v>3841</v>
      </c>
      <c r="B2203" s="8" t="s">
        <v>3842</v>
      </c>
      <c r="C2203" s="9" t="s">
        <v>7146</v>
      </c>
      <c r="D2203" s="9" t="s">
        <v>7126</v>
      </c>
      <c r="E2203" s="10" t="s">
        <v>7127</v>
      </c>
      <c r="F2203" s="10" t="s">
        <v>7126</v>
      </c>
      <c r="G2203" s="11">
        <v>0.91</v>
      </c>
      <c r="H2203" s="11">
        <v>1.4554936239276606</v>
      </c>
      <c r="I2203" s="12">
        <v>9.0499999999999997E-2</v>
      </c>
      <c r="J2203" s="12">
        <v>0.18822217296545327</v>
      </c>
      <c r="K2203" s="12">
        <v>5.1999999999999998E-2</v>
      </c>
      <c r="L2203" s="12">
        <v>0.1085</v>
      </c>
      <c r="M2203" s="12">
        <v>7.162085E-2</v>
      </c>
      <c r="N2203" s="12">
        <v>0.1357092284822225</v>
      </c>
      <c r="O2203" s="12">
        <v>-0.11389062216331422</v>
      </c>
      <c r="P2203" s="12">
        <v>-5.8725474454295531E-2</v>
      </c>
      <c r="Q2203" s="13">
        <v>4.54</v>
      </c>
      <c r="R2203" s="13">
        <v>0</v>
      </c>
      <c r="S2203" s="13">
        <v>3.72</v>
      </c>
      <c r="T2203" s="13">
        <v>3.72</v>
      </c>
      <c r="U2203" s="13">
        <v>8.26</v>
      </c>
      <c r="V2203" s="13">
        <v>0.40899999999999997</v>
      </c>
      <c r="W2203" s="13">
        <v>7.851</v>
      </c>
      <c r="X2203" s="14">
        <v>4.9515738498789347E-2</v>
      </c>
      <c r="Y2203" s="15" t="s">
        <v>7128</v>
      </c>
      <c r="Z2203" s="14">
        <v>0.49666221628838453</v>
      </c>
      <c r="AA2203" s="14">
        <v>0.45036319612590803</v>
      </c>
      <c r="AB2203" s="14">
        <v>0.98673740053050407</v>
      </c>
      <c r="AC2203" s="14">
        <v>0.81938325991189431</v>
      </c>
      <c r="AD2203" s="13">
        <v>0.93500000000000005</v>
      </c>
      <c r="AE2203" s="15">
        <v>1.1434166666666667</v>
      </c>
      <c r="AF2203" s="14">
        <v>4.4721359549995794E-2</v>
      </c>
      <c r="AG2203" s="14">
        <v>0.92573214268491288</v>
      </c>
      <c r="AH2203" s="15">
        <v>0.45983167559296101</v>
      </c>
      <c r="AI2203" s="5">
        <v>2.1498371335504887</v>
      </c>
      <c r="AJ2203" s="15">
        <v>16.330935251798561</v>
      </c>
      <c r="AK2203" s="15">
        <v>16.330935251798561</v>
      </c>
      <c r="AL2203" s="15" t="s">
        <v>7128</v>
      </c>
      <c r="AM2203" s="15" t="s">
        <v>7128</v>
      </c>
      <c r="AN2203" s="15">
        <v>1.2042440318302388</v>
      </c>
      <c r="AO2203" s="15">
        <v>0.58656330749354002</v>
      </c>
      <c r="AP2203" s="15">
        <v>11.895454545454545</v>
      </c>
      <c r="AQ2203" s="15">
        <v>10.454061251664447</v>
      </c>
      <c r="AR2203" s="15">
        <v>1.1087417031492726</v>
      </c>
      <c r="AS2203" s="15">
        <v>1.0143410852713177</v>
      </c>
      <c r="AT2203" s="14">
        <v>0</v>
      </c>
      <c r="AU2203" s="14">
        <v>0</v>
      </c>
      <c r="AV2203" s="12">
        <v>8.3400000000000002E-2</v>
      </c>
      <c r="AW2203" s="12">
        <v>9.4700000000000006E-2</v>
      </c>
      <c r="AX2203" s="12">
        <v>2.7400000000000001E-2</v>
      </c>
      <c r="AY2203" s="12">
        <v>0.10800000000000001</v>
      </c>
      <c r="AZ2203" s="14" t="s">
        <v>7128</v>
      </c>
      <c r="BA2203" s="14" t="s">
        <v>7128</v>
      </c>
      <c r="BB2203" s="14">
        <v>7.4331550802139046E-2</v>
      </c>
      <c r="BC2203" s="14">
        <v>7.6983754027926968E-2</v>
      </c>
      <c r="BD2203" s="14">
        <v>3.591731266149871E-2</v>
      </c>
      <c r="BE2203" s="14">
        <v>8.5271317829457363E-2</v>
      </c>
      <c r="BF2203" s="14">
        <v>0.26842105263157895</v>
      </c>
      <c r="BG2203" s="14" t="s">
        <v>7128</v>
      </c>
      <c r="BH2203" s="13">
        <v>0.27800000000000002</v>
      </c>
      <c r="BI2203" s="13">
        <v>0.27800000000000002</v>
      </c>
      <c r="BJ2203" s="13">
        <v>0.66</v>
      </c>
      <c r="BK2203" s="13">
        <v>0.66</v>
      </c>
      <c r="BL2203" s="13">
        <v>7.74</v>
      </c>
      <c r="BM2203" s="13">
        <v>7.74</v>
      </c>
      <c r="BN2203" s="13">
        <v>0.751</v>
      </c>
      <c r="BO2203" s="13">
        <v>0.751</v>
      </c>
      <c r="BP2203" s="13">
        <v>0.48284210526315796</v>
      </c>
      <c r="BQ2203" s="13">
        <v>0</v>
      </c>
      <c r="BR2203" s="13">
        <v>0</v>
      </c>
      <c r="BS2203" s="13">
        <v>-0.128</v>
      </c>
      <c r="BT2203" s="14">
        <v>-0.26509701329845209</v>
      </c>
      <c r="BU2203" s="13">
        <v>0.61084210526315796</v>
      </c>
      <c r="BV2203" s="13">
        <v>0.40600000000000003</v>
      </c>
      <c r="BW2203" s="13">
        <v>0.40600000000000003</v>
      </c>
      <c r="BX2203" s="13">
        <v>3.74</v>
      </c>
      <c r="BY2203" s="13">
        <v>6.2720000000000002</v>
      </c>
      <c r="BZ2203" s="13">
        <v>3.77</v>
      </c>
      <c r="CA2203" s="13">
        <v>7.0810000000000004</v>
      </c>
      <c r="CB2203" s="13">
        <v>0</v>
      </c>
      <c r="CC2203" s="15">
        <v>0.27600000000000002</v>
      </c>
      <c r="CD2203" s="15">
        <v>0.68700000000000006</v>
      </c>
      <c r="CE2203" s="15">
        <v>0.36</v>
      </c>
      <c r="CF2203" s="15">
        <v>0.57014019273444905</v>
      </c>
      <c r="CG2203" s="15">
        <v>0.96676964150268718</v>
      </c>
      <c r="CH2203" s="13">
        <v>0.40849999999999997</v>
      </c>
      <c r="CI2203" s="13">
        <v>0.12110000000000001</v>
      </c>
      <c r="CJ2203" s="13">
        <v>0</v>
      </c>
      <c r="CK2203" s="12">
        <f t="shared" si="68"/>
        <v>0</v>
      </c>
      <c r="CL2203" s="36">
        <f t="shared" si="69"/>
        <v>1.093065951136845</v>
      </c>
      <c r="CM2203" s="13">
        <v>0.38</v>
      </c>
      <c r="CN2203" s="13">
        <v>0.10199999999999999</v>
      </c>
      <c r="CO2203" s="13">
        <v>0.27800000000000002</v>
      </c>
      <c r="CP2203" s="13">
        <v>4.54</v>
      </c>
      <c r="CQ2203" s="13">
        <v>0.751</v>
      </c>
      <c r="CR2203" s="13">
        <v>7.851</v>
      </c>
      <c r="CS2203" s="13" t="s">
        <v>7128</v>
      </c>
      <c r="CT2203" s="13">
        <v>0</v>
      </c>
      <c r="CU2203" s="13">
        <v>0.66</v>
      </c>
      <c r="CV2203" s="13">
        <v>7.0810000000000004</v>
      </c>
      <c r="CW2203" s="13">
        <v>0.751</v>
      </c>
      <c r="CX2203" s="12">
        <v>7.4331550802139046E-2</v>
      </c>
      <c r="CY2203" s="12">
        <v>7.6983754027926968E-2</v>
      </c>
      <c r="CZ2203" s="15">
        <v>10.454061251664447</v>
      </c>
      <c r="DA2203" s="20"/>
      <c r="DB2203" s="20"/>
    </row>
    <row r="2204" spans="1:106" ht="24">
      <c r="A2204" s="8" t="s">
        <v>5413</v>
      </c>
      <c r="B2204" s="8" t="s">
        <v>5414</v>
      </c>
      <c r="C2204" s="9" t="s">
        <v>7169</v>
      </c>
      <c r="D2204" s="9" t="s">
        <v>7126</v>
      </c>
      <c r="E2204" s="10" t="s">
        <v>7127</v>
      </c>
      <c r="F2204" s="10" t="s">
        <v>7126</v>
      </c>
      <c r="G2204" s="11">
        <v>0.61</v>
      </c>
      <c r="H2204" s="11">
        <v>11.296700767263427</v>
      </c>
      <c r="I2204" s="12">
        <v>9.0499999999999997E-2</v>
      </c>
      <c r="J2204" s="12">
        <v>1.0788514194373402</v>
      </c>
      <c r="K2204" s="12">
        <v>4.7E-2</v>
      </c>
      <c r="L2204" s="12">
        <v>0.10350000000000001</v>
      </c>
      <c r="M2204" s="12">
        <v>6.8320350000000002E-2</v>
      </c>
      <c r="N2204" s="12">
        <v>0.12288707395387377</v>
      </c>
      <c r="O2204" s="12" t="s">
        <v>7128</v>
      </c>
      <c r="P2204" s="12">
        <v>-0.20893438283285903</v>
      </c>
      <c r="Q2204" s="13">
        <v>0.39100000000000001</v>
      </c>
      <c r="R2204" s="13">
        <v>0</v>
      </c>
      <c r="S2204" s="13">
        <v>6.85</v>
      </c>
      <c r="T2204" s="13">
        <v>6.85</v>
      </c>
      <c r="U2204" s="13">
        <v>7.2409999999999997</v>
      </c>
      <c r="V2204" s="13">
        <v>1E-3</v>
      </c>
      <c r="W2204" s="13">
        <v>7.2399999999999993</v>
      </c>
      <c r="X2204" s="14">
        <v>1.3810247203424942E-4</v>
      </c>
      <c r="Y2204" s="15">
        <v>7.4906367041198504E-2</v>
      </c>
      <c r="Z2204" s="14" t="s">
        <v>7128</v>
      </c>
      <c r="AA2204" s="14">
        <v>0.94600193343460848</v>
      </c>
      <c r="AB2204" s="14" t="s">
        <v>7128</v>
      </c>
      <c r="AC2204" s="14">
        <v>17.51918158567775</v>
      </c>
      <c r="AD2204" s="13">
        <v>1.4999999999999999E-2</v>
      </c>
      <c r="AE2204" s="15">
        <v>2.1459722222222224</v>
      </c>
      <c r="AF2204" s="14" t="s">
        <v>7128</v>
      </c>
      <c r="AG2204" s="14" t="s">
        <v>7128</v>
      </c>
      <c r="AH2204" s="15">
        <v>0.52631578947368429</v>
      </c>
      <c r="AI2204" s="5" t="s">
        <v>7128</v>
      </c>
      <c r="AJ2204" s="15" t="s">
        <v>7128</v>
      </c>
      <c r="AK2204" s="15" t="s">
        <v>7128</v>
      </c>
      <c r="AL2204" s="15" t="s">
        <v>7128</v>
      </c>
      <c r="AM2204" s="15" t="s">
        <v>7128</v>
      </c>
      <c r="AN2204" s="15" t="s">
        <v>7128</v>
      </c>
      <c r="AO2204" s="15">
        <v>2.1135135135135137</v>
      </c>
      <c r="AP2204" s="15" t="s">
        <v>7128</v>
      </c>
      <c r="AQ2204" s="15">
        <v>113.12499999999999</v>
      </c>
      <c r="AR2204" s="15">
        <v>1.5776857703203313</v>
      </c>
      <c r="AS2204" s="15">
        <v>39.13513513513513</v>
      </c>
      <c r="AT2204" s="14" t="s">
        <v>7128</v>
      </c>
      <c r="AU2204" s="14">
        <v>0</v>
      </c>
      <c r="AV2204" s="12" t="s">
        <v>7128</v>
      </c>
      <c r="AW2204" s="12" t="s">
        <v>7128</v>
      </c>
      <c r="AX2204" s="12">
        <v>-0.77500000000000002</v>
      </c>
      <c r="AY2204" s="12">
        <v>-0.52200000000000002</v>
      </c>
      <c r="AZ2204" s="14" t="s">
        <v>7128</v>
      </c>
      <c r="BA2204" s="14" t="s">
        <v>7128</v>
      </c>
      <c r="BB2204" s="14" t="s">
        <v>7128</v>
      </c>
      <c r="BC2204" s="14">
        <v>-8.6047308878985262E-2</v>
      </c>
      <c r="BD2204" s="14">
        <v>-2.4378378378378378</v>
      </c>
      <c r="BE2204" s="14">
        <v>-2.7135135135135138</v>
      </c>
      <c r="BF2204" s="14">
        <v>0</v>
      </c>
      <c r="BG2204" s="14" t="s">
        <v>7128</v>
      </c>
      <c r="BH2204" s="13">
        <v>-0.45100000000000001</v>
      </c>
      <c r="BI2204" s="13">
        <v>-0.45100000000000001</v>
      </c>
      <c r="BJ2204" s="13">
        <v>-0.502</v>
      </c>
      <c r="BK2204" s="13">
        <v>-0.502</v>
      </c>
      <c r="BL2204" s="13">
        <v>0.185</v>
      </c>
      <c r="BM2204" s="13">
        <v>0.185</v>
      </c>
      <c r="BN2204" s="13">
        <v>6.4000000000000001E-2</v>
      </c>
      <c r="BO2204" s="13">
        <v>6.4000000000000001E-2</v>
      </c>
      <c r="BP2204" s="13">
        <v>-0.502</v>
      </c>
      <c r="BQ2204" s="13">
        <v>0</v>
      </c>
      <c r="BR2204" s="13">
        <v>0</v>
      </c>
      <c r="BS2204" s="13">
        <v>-0.27600000000000002</v>
      </c>
      <c r="BT2204" s="14" t="s">
        <v>7128</v>
      </c>
      <c r="BU2204" s="13">
        <v>-0.22599999999999998</v>
      </c>
      <c r="BV2204" s="13">
        <v>-0.17499999999999999</v>
      </c>
      <c r="BW2204" s="13">
        <v>-0.17499999999999999</v>
      </c>
      <c r="BX2204" s="13">
        <v>-1.1499999999999999</v>
      </c>
      <c r="BY2204" s="13">
        <v>5.8339999999999996</v>
      </c>
      <c r="BZ2204" s="13">
        <v>-2.2599999999999998</v>
      </c>
      <c r="CA2204" s="13">
        <v>4.5889999999999995</v>
      </c>
      <c r="CB2204" s="13">
        <v>0</v>
      </c>
      <c r="CC2204" s="15">
        <v>3.5000000000000003E-2</v>
      </c>
      <c r="CD2204" s="15">
        <v>2.27</v>
      </c>
      <c r="CE2204" s="15">
        <v>0.36</v>
      </c>
      <c r="CF2204" s="15" t="s">
        <v>7128</v>
      </c>
      <c r="CG2204" s="15" t="s">
        <v>7128</v>
      </c>
      <c r="CH2204" s="13" t="s">
        <v>7128</v>
      </c>
      <c r="CI2204" s="13" t="s">
        <v>7128</v>
      </c>
      <c r="CJ2204" s="13">
        <v>0</v>
      </c>
      <c r="CK2204" s="12">
        <f t="shared" si="68"/>
        <v>0</v>
      </c>
      <c r="CL2204" s="36">
        <f t="shared" si="69"/>
        <v>4.0313793854870349E-2</v>
      </c>
      <c r="CM2204" s="13" t="s">
        <v>7128</v>
      </c>
      <c r="CN2204" s="13" t="s">
        <v>7128</v>
      </c>
      <c r="CO2204" s="13" t="s">
        <v>7128</v>
      </c>
      <c r="CP2204" s="13" t="s">
        <v>7128</v>
      </c>
      <c r="CQ2204" s="13">
        <v>6.4000000000000001E-2</v>
      </c>
      <c r="CR2204" s="13">
        <v>7.2399999999999993</v>
      </c>
      <c r="CS2204" s="13" t="s">
        <v>7128</v>
      </c>
      <c r="CT2204" s="13">
        <v>0</v>
      </c>
      <c r="CU2204" s="13">
        <v>-0.502</v>
      </c>
      <c r="CV2204" s="13">
        <v>4.5889999999999995</v>
      </c>
      <c r="CW2204" s="13">
        <v>6.4000000000000001E-2</v>
      </c>
      <c r="CX2204" s="12" t="s">
        <v>7128</v>
      </c>
      <c r="CY2204" s="12">
        <v>-8.6047308878985262E-2</v>
      </c>
      <c r="CZ2204" s="15">
        <v>113.12499999999999</v>
      </c>
      <c r="DA2204" s="20"/>
      <c r="DB2204" s="20"/>
    </row>
    <row r="2205" spans="1:106">
      <c r="A2205" s="8" t="s">
        <v>6071</v>
      </c>
      <c r="B2205" s="8" t="s">
        <v>6072</v>
      </c>
      <c r="C2205" s="9" t="s">
        <v>7139</v>
      </c>
      <c r="D2205" s="9" t="s">
        <v>7126</v>
      </c>
      <c r="E2205" s="10" t="s">
        <v>7127</v>
      </c>
      <c r="F2205" s="10" t="s">
        <v>7126</v>
      </c>
      <c r="G2205" s="11">
        <v>0.59</v>
      </c>
      <c r="H2205" s="11">
        <v>0.59</v>
      </c>
      <c r="I2205" s="12">
        <v>9.0499999999999997E-2</v>
      </c>
      <c r="J2205" s="12">
        <v>0.10989499999999999</v>
      </c>
      <c r="K2205" s="12">
        <v>4.1999999999999996E-2</v>
      </c>
      <c r="L2205" s="12">
        <v>9.8500000000000004E-2</v>
      </c>
      <c r="M2205" s="12">
        <v>6.5019850000000004E-2</v>
      </c>
      <c r="N2205" s="12">
        <v>0.10989499999999999</v>
      </c>
      <c r="O2205" s="12">
        <v>-0.21593526845637584</v>
      </c>
      <c r="P2205" s="12">
        <v>-0.11904252822109769</v>
      </c>
      <c r="Q2205" s="13">
        <v>1.0900000000000001</v>
      </c>
      <c r="R2205" s="13">
        <v>0</v>
      </c>
      <c r="S2205" s="13">
        <v>0</v>
      </c>
      <c r="T2205" s="13">
        <v>0</v>
      </c>
      <c r="U2205" s="13">
        <v>1.0900000000000001</v>
      </c>
      <c r="V2205" s="13">
        <v>8.2000000000000003E-2</v>
      </c>
      <c r="W2205" s="13">
        <v>1.008</v>
      </c>
      <c r="X2205" s="14">
        <v>7.5229357798165142E-2</v>
      </c>
      <c r="Y2205" s="15">
        <v>1.8701376421304608E-2</v>
      </c>
      <c r="Z2205" s="14">
        <v>0</v>
      </c>
      <c r="AA2205" s="14">
        <v>0</v>
      </c>
      <c r="AB2205" s="14">
        <v>0</v>
      </c>
      <c r="AC2205" s="14">
        <v>0</v>
      </c>
      <c r="AD2205" s="13">
        <v>3.0000000000000001E-3</v>
      </c>
      <c r="AE2205" s="15">
        <v>1.5540555555555557</v>
      </c>
      <c r="AF2205" s="14">
        <v>0.1</v>
      </c>
      <c r="AG2205" s="14">
        <v>0.7589999999999999</v>
      </c>
      <c r="AH2205" s="15">
        <v>0.45454545454545459</v>
      </c>
      <c r="AI2205" s="5" t="s">
        <v>7128</v>
      </c>
      <c r="AJ2205" s="15" t="s">
        <v>7128</v>
      </c>
      <c r="AK2205" s="15" t="s">
        <v>7128</v>
      </c>
      <c r="AL2205" s="15" t="s">
        <v>7128</v>
      </c>
      <c r="AM2205" s="15" t="s">
        <v>7128</v>
      </c>
      <c r="AN2205" s="15">
        <v>0.25115207373271892</v>
      </c>
      <c r="AO2205" s="15">
        <v>1.3325183374083132</v>
      </c>
      <c r="AP2205" s="15" t="s">
        <v>7128</v>
      </c>
      <c r="AQ2205" s="15" t="s">
        <v>7128</v>
      </c>
      <c r="AR2205" s="15">
        <v>0.23673085955847817</v>
      </c>
      <c r="AS2205" s="15">
        <v>1.232273838630807</v>
      </c>
      <c r="AT2205" s="14" t="s">
        <v>7128</v>
      </c>
      <c r="AU2205" s="14">
        <v>0</v>
      </c>
      <c r="AV2205" s="12" t="s">
        <v>7128</v>
      </c>
      <c r="AW2205" s="12" t="s">
        <v>7128</v>
      </c>
      <c r="AX2205" s="12">
        <v>-0.63300000000000001</v>
      </c>
      <c r="AY2205" s="12">
        <v>-0.44500000000000001</v>
      </c>
      <c r="AZ2205" s="14" t="s">
        <v>7128</v>
      </c>
      <c r="BA2205" s="14" t="s">
        <v>7128</v>
      </c>
      <c r="BB2205" s="14">
        <v>-0.10604026845637583</v>
      </c>
      <c r="BC2205" s="14">
        <v>-9.1475282210977029E-3</v>
      </c>
      <c r="BD2205" s="14">
        <v>-0.57946210268948661</v>
      </c>
      <c r="BE2205" s="14">
        <v>-5.7457212713936431E-2</v>
      </c>
      <c r="BF2205" s="14">
        <v>0</v>
      </c>
      <c r="BG2205" s="14">
        <v>2.3900000000000001E-2</v>
      </c>
      <c r="BH2205" s="13">
        <v>-0.47399999999999998</v>
      </c>
      <c r="BI2205" s="13">
        <v>-0.47399999999999998</v>
      </c>
      <c r="BJ2205" s="13">
        <v>-4.7E-2</v>
      </c>
      <c r="BK2205" s="13">
        <v>-4.7E-2</v>
      </c>
      <c r="BL2205" s="13">
        <v>0.81799999999999995</v>
      </c>
      <c r="BM2205" s="13">
        <v>0.81799999999999995</v>
      </c>
      <c r="BN2205" s="13">
        <v>-3.5000000000000003E-2</v>
      </c>
      <c r="BO2205" s="13">
        <v>-3.5000000000000003E-2</v>
      </c>
      <c r="BP2205" s="13">
        <v>-4.7E-2</v>
      </c>
      <c r="BQ2205" s="13">
        <v>0</v>
      </c>
      <c r="BR2205" s="13">
        <v>0</v>
      </c>
      <c r="BS2205" s="13">
        <v>-1.4999999999999999E-2</v>
      </c>
      <c r="BT2205" s="14" t="s">
        <v>7128</v>
      </c>
      <c r="BU2205" s="13">
        <v>-3.2000000000000001E-2</v>
      </c>
      <c r="BV2205" s="13">
        <v>-0.45899999999999996</v>
      </c>
      <c r="BW2205" s="13">
        <v>-0.45899999999999996</v>
      </c>
      <c r="BX2205" s="13">
        <v>4.47</v>
      </c>
      <c r="BY2205" s="13">
        <v>5.1379999999999999</v>
      </c>
      <c r="BZ2205" s="13">
        <v>4.34</v>
      </c>
      <c r="CA2205" s="13">
        <v>4.258</v>
      </c>
      <c r="CB2205" s="13">
        <v>0</v>
      </c>
      <c r="CC2205" s="15">
        <v>0.50600000000000001</v>
      </c>
      <c r="CD2205" s="15">
        <v>0.66800000000000004</v>
      </c>
      <c r="CE2205" s="15">
        <v>0.36</v>
      </c>
      <c r="CF2205" s="15">
        <v>1.2853209260173073</v>
      </c>
      <c r="CG2205" s="15">
        <v>1.2998380867376529</v>
      </c>
      <c r="CH2205" s="13">
        <v>2.7300000000000081E-2</v>
      </c>
      <c r="CI2205" s="13">
        <v>-0.21070000000000003</v>
      </c>
      <c r="CJ2205" s="13">
        <v>0</v>
      </c>
      <c r="CK2205" s="12">
        <f t="shared" si="68"/>
        <v>0</v>
      </c>
      <c r="CL2205" s="36">
        <f t="shared" si="69"/>
        <v>0.19210897134805072</v>
      </c>
      <c r="CM2205" s="13" t="s">
        <v>7128</v>
      </c>
      <c r="CN2205" s="13" t="s">
        <v>7128</v>
      </c>
      <c r="CO2205" s="13" t="s">
        <v>7128</v>
      </c>
      <c r="CP2205" s="13" t="s">
        <v>7128</v>
      </c>
      <c r="CQ2205" s="13" t="s">
        <v>7128</v>
      </c>
      <c r="CR2205" s="13" t="s">
        <v>7128</v>
      </c>
      <c r="CS2205" s="13" t="s">
        <v>7128</v>
      </c>
      <c r="CT2205" s="13">
        <v>0</v>
      </c>
      <c r="CU2205" s="13">
        <v>-4.7E-2</v>
      </c>
      <c r="CV2205" s="13">
        <v>4.258</v>
      </c>
      <c r="CW2205" s="13">
        <v>-3.5000000000000003E-2</v>
      </c>
      <c r="CX2205" s="12">
        <v>-0.10604026845637583</v>
      </c>
      <c r="CY2205" s="12">
        <v>-9.1475282210977029E-3</v>
      </c>
      <c r="CZ2205" s="15" t="s">
        <v>7128</v>
      </c>
      <c r="DA2205" s="20"/>
      <c r="DB2205" s="20"/>
    </row>
    <row r="2206" spans="1:106" ht="24">
      <c r="A2206" s="8" t="s">
        <v>2383</v>
      </c>
      <c r="B2206" s="8" t="s">
        <v>2384</v>
      </c>
      <c r="C2206" s="9" t="s">
        <v>7149</v>
      </c>
      <c r="D2206" s="9" t="s">
        <v>7126</v>
      </c>
      <c r="E2206" s="10" t="s">
        <v>7127</v>
      </c>
      <c r="F2206" s="10" t="s">
        <v>7126</v>
      </c>
      <c r="G2206" s="11">
        <v>0.85</v>
      </c>
      <c r="H2206" s="11">
        <v>7.2179166666666665</v>
      </c>
      <c r="I2206" s="12">
        <v>9.0499999999999997E-2</v>
      </c>
      <c r="J2206" s="12">
        <v>0.70972145833333333</v>
      </c>
      <c r="K2206" s="12">
        <v>4.1999999999999996E-2</v>
      </c>
      <c r="L2206" s="12">
        <v>9.8500000000000004E-2</v>
      </c>
      <c r="M2206" s="12">
        <v>6.5019850000000004E-2</v>
      </c>
      <c r="N2206" s="12">
        <v>0.14094153105986262</v>
      </c>
      <c r="O2206" s="12">
        <v>-1.0094247224282888</v>
      </c>
      <c r="P2206" s="12">
        <v>-0.15650472968411025</v>
      </c>
      <c r="Q2206" s="13">
        <v>12</v>
      </c>
      <c r="R2206" s="13">
        <v>0</v>
      </c>
      <c r="S2206" s="13">
        <v>89.9</v>
      </c>
      <c r="T2206" s="13">
        <v>89.9</v>
      </c>
      <c r="U2206" s="13">
        <v>101.9</v>
      </c>
      <c r="V2206" s="13">
        <v>0</v>
      </c>
      <c r="W2206" s="13">
        <v>101.9</v>
      </c>
      <c r="X2206" s="14">
        <v>0</v>
      </c>
      <c r="Y2206" s="15">
        <v>0.12583892617449663</v>
      </c>
      <c r="Z2206" s="14">
        <v>0.81727272727272737</v>
      </c>
      <c r="AA2206" s="14">
        <v>0.88223748773307165</v>
      </c>
      <c r="AB2206" s="14">
        <v>4.4726368159203984</v>
      </c>
      <c r="AC2206" s="14">
        <v>7.4916666666666671</v>
      </c>
      <c r="AD2206" s="13">
        <v>0.40100000000000002</v>
      </c>
      <c r="AE2206" s="15">
        <v>1.9086111111111113</v>
      </c>
      <c r="AF2206" s="14">
        <v>8.9442719099991588E-2</v>
      </c>
      <c r="AG2206" s="14">
        <v>0.67082039324993692</v>
      </c>
      <c r="AH2206" s="15">
        <v>0.35121328224776505</v>
      </c>
      <c r="AI2206" s="5" t="s">
        <v>7128</v>
      </c>
      <c r="AJ2206" s="15" t="s">
        <v>7128</v>
      </c>
      <c r="AK2206" s="15" t="s">
        <v>7128</v>
      </c>
      <c r="AL2206" s="15" t="s">
        <v>7128</v>
      </c>
      <c r="AM2206" s="15" t="s">
        <v>7128</v>
      </c>
      <c r="AN2206" s="15">
        <v>0.59701492537313428</v>
      </c>
      <c r="AO2206" s="15">
        <v>0.2857142857142857</v>
      </c>
      <c r="AP2206" s="15" t="s">
        <v>7128</v>
      </c>
      <c r="AQ2206" s="15">
        <v>70.275862068965523</v>
      </c>
      <c r="AR2206" s="15">
        <v>0.92636363636363639</v>
      </c>
      <c r="AS2206" s="15">
        <v>2.4261904761904765</v>
      </c>
      <c r="AT2206" s="14" t="s">
        <v>7128</v>
      </c>
      <c r="AU2206" s="14">
        <v>0</v>
      </c>
      <c r="AV2206" s="12" t="s">
        <v>7128</v>
      </c>
      <c r="AW2206" s="12" t="s">
        <v>7128</v>
      </c>
      <c r="AX2206" s="12">
        <v>-6.3700000000000007E-2</v>
      </c>
      <c r="AY2206" s="12">
        <v>-9.98E-2</v>
      </c>
      <c r="AZ2206" s="14" t="s">
        <v>7128</v>
      </c>
      <c r="BA2206" s="14" t="s">
        <v>7128</v>
      </c>
      <c r="BB2206" s="14">
        <v>-0.29970326409495546</v>
      </c>
      <c r="BC2206" s="14">
        <v>-1.5563198624247637E-2</v>
      </c>
      <c r="BD2206" s="14">
        <v>-0.23488372093023255</v>
      </c>
      <c r="BE2206" s="14">
        <v>-4.2093023255813954E-2</v>
      </c>
      <c r="BF2206" s="14">
        <v>0</v>
      </c>
      <c r="BG2206" s="14">
        <v>7.4400000000000008E-2</v>
      </c>
      <c r="BH2206" s="13">
        <v>-10.8</v>
      </c>
      <c r="BI2206" s="13">
        <v>-10.1</v>
      </c>
      <c r="BJ2206" s="13">
        <v>-1.81</v>
      </c>
      <c r="BK2206" s="13">
        <v>-1.81</v>
      </c>
      <c r="BL2206" s="13">
        <v>42</v>
      </c>
      <c r="BM2206" s="13">
        <v>43</v>
      </c>
      <c r="BN2206" s="13">
        <v>0.46700000000000003</v>
      </c>
      <c r="BO2206" s="13">
        <v>1.45</v>
      </c>
      <c r="BP2206" s="13">
        <v>-1.81</v>
      </c>
      <c r="BQ2206" s="13">
        <v>0</v>
      </c>
      <c r="BR2206" s="13">
        <v>0</v>
      </c>
      <c r="BS2206" s="13">
        <v>-5.03</v>
      </c>
      <c r="BT2206" s="14" t="s">
        <v>7128</v>
      </c>
      <c r="BU2206" s="13">
        <v>3.22</v>
      </c>
      <c r="BV2206" s="13">
        <v>-5.0699999999999994</v>
      </c>
      <c r="BW2206" s="13">
        <v>-5.0699999999999994</v>
      </c>
      <c r="BX2206" s="13">
        <v>33.700000000000003</v>
      </c>
      <c r="BY2206" s="13">
        <v>116.3</v>
      </c>
      <c r="BZ2206" s="13">
        <v>20.100000000000001</v>
      </c>
      <c r="CA2206" s="13">
        <v>110</v>
      </c>
      <c r="CB2206" s="13">
        <v>0</v>
      </c>
      <c r="CC2206" s="15">
        <v>0.4</v>
      </c>
      <c r="CD2206" s="15">
        <v>1.27</v>
      </c>
      <c r="CE2206" s="15">
        <v>0.36</v>
      </c>
      <c r="CF2206" s="15" t="s">
        <v>7128</v>
      </c>
      <c r="CG2206" s="15" t="s">
        <v>7128</v>
      </c>
      <c r="CH2206" s="13" t="s">
        <v>7128</v>
      </c>
      <c r="CI2206" s="13" t="s">
        <v>7128</v>
      </c>
      <c r="CJ2206" s="13">
        <v>0</v>
      </c>
      <c r="CK2206" s="12">
        <f t="shared" si="68"/>
        <v>0</v>
      </c>
      <c r="CL2206" s="36">
        <f t="shared" si="69"/>
        <v>0.38181818181818183</v>
      </c>
      <c r="CM2206" s="13" t="s">
        <v>7128</v>
      </c>
      <c r="CN2206" s="13" t="s">
        <v>7128</v>
      </c>
      <c r="CO2206" s="13" t="s">
        <v>7128</v>
      </c>
      <c r="CP2206" s="13" t="s">
        <v>7128</v>
      </c>
      <c r="CQ2206" s="13">
        <v>1.45</v>
      </c>
      <c r="CR2206" s="13">
        <v>101.9</v>
      </c>
      <c r="CS2206" s="13" t="s">
        <v>7128</v>
      </c>
      <c r="CT2206" s="13">
        <v>0</v>
      </c>
      <c r="CU2206" s="13">
        <v>-1.81</v>
      </c>
      <c r="CV2206" s="13">
        <v>110</v>
      </c>
      <c r="CW2206" s="13">
        <v>0.46700000000000003</v>
      </c>
      <c r="CX2206" s="12">
        <v>-0.29970326409495546</v>
      </c>
      <c r="CY2206" s="12">
        <v>-1.5563198624247637E-2</v>
      </c>
      <c r="CZ2206" s="15">
        <v>218.20128479657387</v>
      </c>
      <c r="DA2206" s="20"/>
      <c r="DB2206" s="20"/>
    </row>
    <row r="2207" spans="1:106">
      <c r="A2207" s="8" t="s">
        <v>2403</v>
      </c>
      <c r="B2207" s="8" t="s">
        <v>2404</v>
      </c>
      <c r="C2207" s="9" t="s">
        <v>7139</v>
      </c>
      <c r="D2207" s="9" t="s">
        <v>7126</v>
      </c>
      <c r="E2207" s="10" t="s">
        <v>7127</v>
      </c>
      <c r="F2207" s="10" t="s">
        <v>7126</v>
      </c>
      <c r="G2207" s="11">
        <v>0.59</v>
      </c>
      <c r="H2207" s="11">
        <v>0.60415784448042509</v>
      </c>
      <c r="I2207" s="12">
        <v>9.0499999999999997E-2</v>
      </c>
      <c r="J2207" s="12">
        <v>0.11117628492547847</v>
      </c>
      <c r="K2207" s="12">
        <v>3.6999999999999998E-2</v>
      </c>
      <c r="L2207" s="12">
        <v>9.35E-2</v>
      </c>
      <c r="M2207" s="12">
        <v>6.1719349999999999E-2</v>
      </c>
      <c r="N2207" s="12">
        <v>0.10991765035402169</v>
      </c>
      <c r="O2207" s="12">
        <v>-4.3849552252211141E-2</v>
      </c>
      <c r="P2207" s="12">
        <v>-4.1575941811308123E-2</v>
      </c>
      <c r="Q2207" s="13">
        <v>0.65100000000000002</v>
      </c>
      <c r="R2207" s="13">
        <v>0</v>
      </c>
      <c r="S2207" s="13">
        <v>1.7000000000000001E-2</v>
      </c>
      <c r="T2207" s="13">
        <v>1.7000000000000001E-2</v>
      </c>
      <c r="U2207" s="13">
        <v>0.66800000000000004</v>
      </c>
      <c r="V2207" s="13">
        <v>0.03</v>
      </c>
      <c r="W2207" s="13">
        <v>0.63800000000000001</v>
      </c>
      <c r="X2207" s="14">
        <v>4.4910179640718556E-2</v>
      </c>
      <c r="Y2207" s="15">
        <v>5.2301255230125521E-2</v>
      </c>
      <c r="Z2207" s="14">
        <v>1.6236867239732573E-2</v>
      </c>
      <c r="AA2207" s="14">
        <v>2.5449101796407185E-2</v>
      </c>
      <c r="AB2207" s="14">
        <v>1.6504854368932041E-2</v>
      </c>
      <c r="AC2207" s="14">
        <v>2.61136712749616E-2</v>
      </c>
      <c r="AD2207" s="13">
        <v>0.13600000000000001</v>
      </c>
      <c r="AE2207" s="15">
        <v>0.4923333333333334</v>
      </c>
      <c r="AF2207" s="14">
        <v>3.1622776601683791E-2</v>
      </c>
      <c r="AG2207" s="14">
        <v>0.64036122618409685</v>
      </c>
      <c r="AH2207" s="15">
        <v>0.23636363636363636</v>
      </c>
      <c r="AI2207" s="5" t="s">
        <v>7128</v>
      </c>
      <c r="AJ2207" s="15">
        <v>9.5735294117647047</v>
      </c>
      <c r="AK2207" s="15">
        <v>9.5735294117647047</v>
      </c>
      <c r="AL2207" s="15" t="s">
        <v>7128</v>
      </c>
      <c r="AM2207" s="15" t="s">
        <v>7128</v>
      </c>
      <c r="AN2207" s="15">
        <v>0.6320388349514563</v>
      </c>
      <c r="AO2207" s="15">
        <v>1.531764705882353E-2</v>
      </c>
      <c r="AP2207" s="15">
        <v>8.6216216216216228</v>
      </c>
      <c r="AQ2207" s="15">
        <v>4.7969924812030076</v>
      </c>
      <c r="AR2207" s="15">
        <v>0.62733529990167169</v>
      </c>
      <c r="AS2207" s="15">
        <v>1.5011764705882353E-2</v>
      </c>
      <c r="AT2207" s="14">
        <v>0</v>
      </c>
      <c r="AU2207" s="14">
        <v>0</v>
      </c>
      <c r="AV2207" s="12" t="s">
        <v>7128</v>
      </c>
      <c r="AW2207" s="12" t="s">
        <v>7128</v>
      </c>
      <c r="AX2207" s="12">
        <v>1.952</v>
      </c>
      <c r="AY2207" s="12">
        <v>-0.29299999999999998</v>
      </c>
      <c r="AZ2207" s="14" t="s">
        <v>7128</v>
      </c>
      <c r="BA2207" s="14" t="s">
        <v>7128</v>
      </c>
      <c r="BB2207" s="14">
        <v>6.7326732673267331E-2</v>
      </c>
      <c r="BC2207" s="14">
        <v>6.834170854271357E-2</v>
      </c>
      <c r="BD2207" s="14">
        <v>1.6000000000000001E-3</v>
      </c>
      <c r="BE2207" s="14">
        <v>1.7411764705882351E-3</v>
      </c>
      <c r="BF2207" s="14">
        <v>8.1081081081081086E-2</v>
      </c>
      <c r="BG2207" s="14">
        <v>7.9699999999999993E-2</v>
      </c>
      <c r="BH2207" s="13">
        <v>6.8000000000000005E-2</v>
      </c>
      <c r="BI2207" s="13">
        <v>6.8000000000000005E-2</v>
      </c>
      <c r="BJ2207" s="13">
        <v>7.3999999999999996E-2</v>
      </c>
      <c r="BK2207" s="13">
        <v>7.3999999999999996E-2</v>
      </c>
      <c r="BL2207" s="13">
        <v>42.5</v>
      </c>
      <c r="BM2207" s="13">
        <v>42.5</v>
      </c>
      <c r="BN2207" s="13">
        <v>0.13300000000000001</v>
      </c>
      <c r="BO2207" s="13">
        <v>0.13300000000000001</v>
      </c>
      <c r="BP2207" s="13">
        <v>6.7999999999999991E-2</v>
      </c>
      <c r="BQ2207" s="13">
        <v>0</v>
      </c>
      <c r="BR2207" s="13">
        <v>0</v>
      </c>
      <c r="BS2207" s="13">
        <v>-7.8E-2</v>
      </c>
      <c r="BT2207" s="14">
        <v>-1.1470588235294119</v>
      </c>
      <c r="BU2207" s="13">
        <v>0.14599999999999999</v>
      </c>
      <c r="BV2207" s="13">
        <v>0.14600000000000002</v>
      </c>
      <c r="BW2207" s="13">
        <v>0.14600000000000002</v>
      </c>
      <c r="BX2207" s="13">
        <v>1.01</v>
      </c>
      <c r="BY2207" s="13">
        <v>0.99499999999999988</v>
      </c>
      <c r="BZ2207" s="13">
        <v>1.03</v>
      </c>
      <c r="CA2207" s="13">
        <v>1.0169999999999999</v>
      </c>
      <c r="CB2207" s="13">
        <v>0</v>
      </c>
      <c r="CC2207" s="15">
        <v>0.13500000000000001</v>
      </c>
      <c r="CD2207" s="15">
        <v>0.26300000000000001</v>
      </c>
      <c r="CE2207" s="15">
        <v>0.36</v>
      </c>
      <c r="CF2207" s="15">
        <v>1.3071611888943024</v>
      </c>
      <c r="CG2207" s="15">
        <v>1.4379875213851179</v>
      </c>
      <c r="CH2207" s="13">
        <v>0.127</v>
      </c>
      <c r="CI2207" s="13">
        <v>6.3700000000000007E-2</v>
      </c>
      <c r="CJ2207" s="13">
        <v>0</v>
      </c>
      <c r="CK2207" s="12">
        <f t="shared" si="68"/>
        <v>0</v>
      </c>
      <c r="CL2207" s="36">
        <f t="shared" si="69"/>
        <v>41.789577187807282</v>
      </c>
      <c r="CM2207" s="13">
        <v>7.3999999999999996E-2</v>
      </c>
      <c r="CN2207" s="13">
        <v>6.0000000000000001E-3</v>
      </c>
      <c r="CO2207" s="13">
        <v>6.8000000000000005E-2</v>
      </c>
      <c r="CP2207" s="13">
        <v>0.65100000000000002</v>
      </c>
      <c r="CQ2207" s="13">
        <v>0.13300000000000001</v>
      </c>
      <c r="CR2207" s="13">
        <v>0.63800000000000001</v>
      </c>
      <c r="CS2207" s="13" t="s">
        <v>7128</v>
      </c>
      <c r="CT2207" s="13">
        <v>0</v>
      </c>
      <c r="CU2207" s="13">
        <v>7.3999999999999996E-2</v>
      </c>
      <c r="CV2207" s="13">
        <v>1.0169999999999999</v>
      </c>
      <c r="CW2207" s="13">
        <v>0.13300000000000001</v>
      </c>
      <c r="CX2207" s="12">
        <v>6.7326732673267331E-2</v>
      </c>
      <c r="CY2207" s="12">
        <v>6.834170854271357E-2</v>
      </c>
      <c r="CZ2207" s="15">
        <v>4.7969924812030076</v>
      </c>
      <c r="DA2207" s="20"/>
      <c r="DB2207" s="20"/>
    </row>
    <row r="2208" spans="1:106">
      <c r="A2208" s="8" t="s">
        <v>6563</v>
      </c>
      <c r="B2208" s="8" t="s">
        <v>6564</v>
      </c>
      <c r="C2208" s="9" t="s">
        <v>7179</v>
      </c>
      <c r="D2208" s="9" t="s">
        <v>7126</v>
      </c>
      <c r="E2208" s="10" t="s">
        <v>7127</v>
      </c>
      <c r="F2208" s="10" t="s">
        <v>7126</v>
      </c>
      <c r="G2208" s="11">
        <v>0.79</v>
      </c>
      <c r="H2208" s="11">
        <v>0.79</v>
      </c>
      <c r="I2208" s="12">
        <v>9.0499999999999997E-2</v>
      </c>
      <c r="J2208" s="12">
        <v>0.127995</v>
      </c>
      <c r="K2208" s="12">
        <v>4.1999999999999996E-2</v>
      </c>
      <c r="L2208" s="12">
        <v>9.8500000000000004E-2</v>
      </c>
      <c r="M2208" s="12">
        <v>6.5019850000000004E-2</v>
      </c>
      <c r="N2208" s="12">
        <v>0.127995</v>
      </c>
      <c r="O2208" s="12">
        <v>-0.12525943768996961</v>
      </c>
      <c r="P2208" s="12">
        <v>-0.12523680202267851</v>
      </c>
      <c r="Q2208" s="13">
        <v>2.35</v>
      </c>
      <c r="R2208" s="13">
        <v>0</v>
      </c>
      <c r="S2208" s="13">
        <v>0</v>
      </c>
      <c r="T2208" s="13">
        <v>0</v>
      </c>
      <c r="U2208" s="13">
        <v>2.35</v>
      </c>
      <c r="V2208" s="13">
        <v>2.7E-2</v>
      </c>
      <c r="W2208" s="13">
        <v>2.323</v>
      </c>
      <c r="X2208" s="14">
        <v>1.148936170212766E-2</v>
      </c>
      <c r="Y2208" s="15">
        <v>1.7857142857142856E-2</v>
      </c>
      <c r="Z2208" s="14">
        <v>0</v>
      </c>
      <c r="AA2208" s="14">
        <v>0</v>
      </c>
      <c r="AB2208" s="14">
        <v>0</v>
      </c>
      <c r="AC2208" s="14">
        <v>0</v>
      </c>
      <c r="AD2208" s="13">
        <v>0.16800000000000001</v>
      </c>
      <c r="AE2208" s="15">
        <v>2.2800277777777778</v>
      </c>
      <c r="AF2208" s="14">
        <v>0.14491376746189438</v>
      </c>
      <c r="AG2208" s="14">
        <v>0.72767413232651246</v>
      </c>
      <c r="AH2208" s="15">
        <v>0.3721804511278195</v>
      </c>
      <c r="AI2208" s="5" t="s">
        <v>7128</v>
      </c>
      <c r="AJ2208" s="15">
        <v>261.11111111111114</v>
      </c>
      <c r="AK2208" s="15">
        <v>261.11111111111114</v>
      </c>
      <c r="AL2208" s="15" t="s">
        <v>7128</v>
      </c>
      <c r="AM2208" s="15" t="s">
        <v>7128</v>
      </c>
      <c r="AN2208" s="15">
        <v>0.74603174603174605</v>
      </c>
      <c r="AO2208" s="15" t="s">
        <v>7128</v>
      </c>
      <c r="AP2208" s="15">
        <v>258.11111111111114</v>
      </c>
      <c r="AQ2208" s="15">
        <v>136.64705882352939</v>
      </c>
      <c r="AR2208" s="15">
        <v>0.74383605507524819</v>
      </c>
      <c r="AS2208" s="15" t="s">
        <v>7128</v>
      </c>
      <c r="AT2208" s="14">
        <v>0</v>
      </c>
      <c r="AU2208" s="14">
        <v>0</v>
      </c>
      <c r="AV2208" s="12" t="s">
        <v>7128</v>
      </c>
      <c r="AW2208" s="12" t="s">
        <v>7128</v>
      </c>
      <c r="AX2208" s="12" t="s">
        <v>7128</v>
      </c>
      <c r="AY2208" s="12" t="s">
        <v>7128</v>
      </c>
      <c r="AZ2208" s="14" t="s">
        <v>7128</v>
      </c>
      <c r="BA2208" s="14" t="s">
        <v>7128</v>
      </c>
      <c r="BB2208" s="14">
        <v>2.735562310030395E-3</v>
      </c>
      <c r="BC2208" s="14">
        <v>2.7581979773214833E-3</v>
      </c>
      <c r="BD2208" s="14" t="s">
        <v>7128</v>
      </c>
      <c r="BE2208" s="14" t="s">
        <v>7128</v>
      </c>
      <c r="BF2208" s="14">
        <v>0</v>
      </c>
      <c r="BG2208" s="14">
        <v>3.3799999999999997E-2</v>
      </c>
      <c r="BH2208" s="13">
        <v>8.9999999999999993E-3</v>
      </c>
      <c r="BI2208" s="13">
        <v>8.9999999999999993E-3</v>
      </c>
      <c r="BJ2208" s="13">
        <v>8.9999999999999993E-3</v>
      </c>
      <c r="BK2208" s="13">
        <v>8.9999999999999993E-3</v>
      </c>
      <c r="BL2208" s="13">
        <v>0</v>
      </c>
      <c r="BM2208" s="13">
        <v>0</v>
      </c>
      <c r="BN2208" s="13">
        <v>1.7000000000000001E-2</v>
      </c>
      <c r="BO2208" s="13">
        <v>1.7000000000000001E-2</v>
      </c>
      <c r="BP2208" s="13">
        <v>8.9999999999999993E-3</v>
      </c>
      <c r="BQ2208" s="13">
        <v>0</v>
      </c>
      <c r="BR2208" s="13">
        <v>0</v>
      </c>
      <c r="BS2208" s="13">
        <v>-3.0000000000000001E-3</v>
      </c>
      <c r="BT2208" s="14">
        <v>-0.33333333333333337</v>
      </c>
      <c r="BU2208" s="13">
        <v>1.2E-2</v>
      </c>
      <c r="BV2208" s="13">
        <v>1.2E-2</v>
      </c>
      <c r="BW2208" s="13">
        <v>1.2E-2</v>
      </c>
      <c r="BX2208" s="13">
        <v>3.29</v>
      </c>
      <c r="BY2208" s="13">
        <v>3.2629999999999999</v>
      </c>
      <c r="BZ2208" s="13">
        <v>3.15</v>
      </c>
      <c r="CA2208" s="13">
        <v>3.1229999999999998</v>
      </c>
      <c r="CB2208" s="13">
        <v>0</v>
      </c>
      <c r="CC2208" s="15">
        <v>0.70299999999999996</v>
      </c>
      <c r="CD2208" s="15">
        <v>1.06</v>
      </c>
      <c r="CE2208" s="15">
        <v>0.36</v>
      </c>
      <c r="CF2208" s="15" t="s">
        <v>7128</v>
      </c>
      <c r="CG2208" s="15" t="s">
        <v>7128</v>
      </c>
      <c r="CH2208" s="13" t="s">
        <v>7128</v>
      </c>
      <c r="CI2208" s="13" t="s">
        <v>7128</v>
      </c>
      <c r="CJ2208" s="13">
        <v>0</v>
      </c>
      <c r="CK2208" s="12">
        <f t="shared" si="68"/>
        <v>0</v>
      </c>
      <c r="CL2208" s="36" t="str">
        <f t="shared" si="69"/>
        <v>NA</v>
      </c>
      <c r="CM2208" s="13">
        <v>8.9999999999999993E-3</v>
      </c>
      <c r="CN2208" s="13" t="s">
        <v>7128</v>
      </c>
      <c r="CO2208" s="13">
        <v>8.9999999999999993E-3</v>
      </c>
      <c r="CP2208" s="13">
        <v>2.35</v>
      </c>
      <c r="CQ2208" s="13">
        <v>1.7000000000000001E-2</v>
      </c>
      <c r="CR2208" s="13">
        <v>2.323</v>
      </c>
      <c r="CS2208" s="13" t="s">
        <v>7128</v>
      </c>
      <c r="CT2208" s="13">
        <v>0</v>
      </c>
      <c r="CU2208" s="13">
        <v>8.9999999999999993E-3</v>
      </c>
      <c r="CV2208" s="13">
        <v>3.1229999999999998</v>
      </c>
      <c r="CW2208" s="13">
        <v>1.7000000000000001E-2</v>
      </c>
      <c r="CX2208" s="12">
        <v>2.735562310030395E-3</v>
      </c>
      <c r="CY2208" s="12">
        <v>2.7581979773214833E-3</v>
      </c>
      <c r="CZ2208" s="15">
        <v>136.64705882352939</v>
      </c>
      <c r="DA2208" s="20"/>
      <c r="DB2208" s="20"/>
    </row>
    <row r="2209" spans="1:106">
      <c r="A2209" s="8" t="s">
        <v>3235</v>
      </c>
      <c r="B2209" s="8" t="s">
        <v>3236</v>
      </c>
      <c r="C2209" s="9" t="s">
        <v>7149</v>
      </c>
      <c r="D2209" s="9" t="s">
        <v>7126</v>
      </c>
      <c r="E2209" s="10" t="s">
        <v>7127</v>
      </c>
      <c r="F2209" s="10" t="s">
        <v>7126</v>
      </c>
      <c r="G2209" s="11">
        <v>0.85</v>
      </c>
      <c r="H2209" s="11">
        <v>1.627308077102648</v>
      </c>
      <c r="I2209" s="12">
        <v>9.0499999999999997E-2</v>
      </c>
      <c r="J2209" s="12">
        <v>0.20377138097778963</v>
      </c>
      <c r="K2209" s="12">
        <v>4.7E-2</v>
      </c>
      <c r="L2209" s="12">
        <v>0.10350000000000001</v>
      </c>
      <c r="M2209" s="12">
        <v>6.8320350000000002E-2</v>
      </c>
      <c r="N2209" s="12">
        <v>0.13078973716816883</v>
      </c>
      <c r="O2209" s="12">
        <v>-9.2155070522881855E-3</v>
      </c>
      <c r="P2209" s="12">
        <v>7.3234382063825931E-3</v>
      </c>
      <c r="Q2209" s="13">
        <v>5.17</v>
      </c>
      <c r="R2209" s="13">
        <v>0</v>
      </c>
      <c r="S2209" s="13">
        <v>6.04</v>
      </c>
      <c r="T2209" s="13">
        <v>6.04</v>
      </c>
      <c r="U2209" s="13">
        <v>11.21</v>
      </c>
      <c r="V2209" s="13">
        <v>0.377</v>
      </c>
      <c r="W2209" s="13">
        <v>10.833</v>
      </c>
      <c r="X2209" s="14">
        <v>3.3630686886708297E-2</v>
      </c>
      <c r="Y2209" s="15">
        <v>0.79411764705882348</v>
      </c>
      <c r="Z2209" s="14">
        <v>0.59980139026812307</v>
      </c>
      <c r="AA2209" s="14">
        <v>0.5388046387154326</v>
      </c>
      <c r="AB2209" s="14">
        <v>1.498759305210918</v>
      </c>
      <c r="AC2209" s="14">
        <v>1.1682785299806577</v>
      </c>
      <c r="AD2209" s="13">
        <v>0.60699999999999998</v>
      </c>
      <c r="AE2209" s="15">
        <v>-8.4472222222222365E-2</v>
      </c>
      <c r="AF2209" s="14">
        <v>6.3245553203367583E-2</v>
      </c>
      <c r="AG2209" s="14" t="s">
        <v>7128</v>
      </c>
      <c r="AH2209" s="15">
        <v>0.45378850957535377</v>
      </c>
      <c r="AI2209" s="5">
        <v>2.2332859174964441</v>
      </c>
      <c r="AJ2209" s="15">
        <v>7.6141384388807065</v>
      </c>
      <c r="AK2209" s="15">
        <v>7.6141384388807065</v>
      </c>
      <c r="AL2209" s="15">
        <v>4.8559999999999999</v>
      </c>
      <c r="AM2209" s="15">
        <v>0.129053193879334</v>
      </c>
      <c r="AN2209" s="15">
        <v>1.28287841191067</v>
      </c>
      <c r="AO2209" s="15">
        <v>0.31524390243902439</v>
      </c>
      <c r="AP2209" s="15">
        <v>6.8999999999999995</v>
      </c>
      <c r="AQ2209" s="15">
        <v>5.6717277486911</v>
      </c>
      <c r="AR2209" s="15">
        <v>1.1176106468585578</v>
      </c>
      <c r="AS2209" s="15">
        <v>0.66054878048780497</v>
      </c>
      <c r="AT2209" s="14">
        <v>0</v>
      </c>
      <c r="AU2209" s="14">
        <v>0</v>
      </c>
      <c r="AV2209" s="12" t="s">
        <v>7128</v>
      </c>
      <c r="AW2209" s="12" t="s">
        <v>7128</v>
      </c>
      <c r="AX2209" s="12">
        <v>3.2099999999999997E-2</v>
      </c>
      <c r="AY2209" s="12" t="s">
        <v>7128</v>
      </c>
      <c r="AZ2209" s="14">
        <v>0.59</v>
      </c>
      <c r="BA2209" s="14" t="s">
        <v>7128</v>
      </c>
      <c r="BB2209" s="14">
        <v>0.19455587392550144</v>
      </c>
      <c r="BC2209" s="14">
        <v>0.13811317537455142</v>
      </c>
      <c r="BD2209" s="14">
        <v>4.1402439024390253E-2</v>
      </c>
      <c r="BE2209" s="14">
        <v>9.5731707317073186E-2</v>
      </c>
      <c r="BF2209" s="14">
        <v>0.21724137931034482</v>
      </c>
      <c r="BG2209" s="14">
        <v>7.7399999999999997E-2</v>
      </c>
      <c r="BH2209" s="13">
        <v>0.67900000000000005</v>
      </c>
      <c r="BI2209" s="13">
        <v>0.67900000000000005</v>
      </c>
      <c r="BJ2209" s="13">
        <v>1.57</v>
      </c>
      <c r="BK2209" s="13">
        <v>1.57</v>
      </c>
      <c r="BL2209" s="13">
        <v>16.399999999999999</v>
      </c>
      <c r="BM2209" s="13">
        <v>16.399999999999999</v>
      </c>
      <c r="BN2209" s="13">
        <v>1.91</v>
      </c>
      <c r="BO2209" s="13">
        <v>1.91</v>
      </c>
      <c r="BP2209" s="13">
        <v>1.2289310344827586</v>
      </c>
      <c r="BQ2209" s="13">
        <v>0</v>
      </c>
      <c r="BR2209" s="13">
        <v>0</v>
      </c>
      <c r="BS2209" s="13">
        <v>-0.47899999999999998</v>
      </c>
      <c r="BT2209" s="14">
        <v>-0.38976963438929263</v>
      </c>
      <c r="BU2209" s="13">
        <v>1.7079310344827587</v>
      </c>
      <c r="BV2209" s="13">
        <v>1.1579999999999999</v>
      </c>
      <c r="BW2209" s="13">
        <v>1.1579999999999999</v>
      </c>
      <c r="BX2209" s="13">
        <v>3.49</v>
      </c>
      <c r="BY2209" s="13">
        <v>8.8980000000000015</v>
      </c>
      <c r="BZ2209" s="13">
        <v>4.03</v>
      </c>
      <c r="CA2209" s="13">
        <v>9.6929999999999996</v>
      </c>
      <c r="CB2209" s="13">
        <v>0</v>
      </c>
      <c r="CC2209" s="15">
        <v>-0.33500000000000002</v>
      </c>
      <c r="CD2209" s="15">
        <v>0.58799999999999997</v>
      </c>
      <c r="CE2209" s="15">
        <v>0.36</v>
      </c>
      <c r="CF2209" s="15" t="s">
        <v>7128</v>
      </c>
      <c r="CG2209" s="15" t="s">
        <v>7128</v>
      </c>
      <c r="CH2209" s="13" t="s">
        <v>7128</v>
      </c>
      <c r="CI2209" s="13" t="s">
        <v>7128</v>
      </c>
      <c r="CJ2209" s="13">
        <v>0</v>
      </c>
      <c r="CK2209" s="12">
        <f t="shared" si="68"/>
        <v>0</v>
      </c>
      <c r="CL2209" s="36">
        <f t="shared" si="69"/>
        <v>1.6919426390178478</v>
      </c>
      <c r="CM2209" s="13">
        <v>0.87</v>
      </c>
      <c r="CN2209" s="13">
        <v>0.189</v>
      </c>
      <c r="CO2209" s="13">
        <v>0.67900000000000005</v>
      </c>
      <c r="CP2209" s="13">
        <v>5.17</v>
      </c>
      <c r="CQ2209" s="13">
        <v>1.91</v>
      </c>
      <c r="CR2209" s="13">
        <v>10.833</v>
      </c>
      <c r="CS2209" s="13" t="s">
        <v>7128</v>
      </c>
      <c r="CT2209" s="13">
        <v>5.6000000000000008E-3</v>
      </c>
      <c r="CU2209" s="13">
        <v>1.5678000000000001</v>
      </c>
      <c r="CV2209" s="13">
        <v>9.698599999999999</v>
      </c>
      <c r="CW2209" s="13">
        <v>1.91</v>
      </c>
      <c r="CX2209" s="12">
        <v>0.19361483007209065</v>
      </c>
      <c r="CY2209" s="12">
        <v>0.13783289517916814</v>
      </c>
      <c r="CZ2209" s="15">
        <v>5.6717277486911</v>
      </c>
      <c r="DA2209" s="20"/>
      <c r="DB2209" s="20"/>
    </row>
    <row r="2210" spans="1:106">
      <c r="A2210" s="8" t="s">
        <v>6423</v>
      </c>
      <c r="B2210" s="8" t="s">
        <v>6424</v>
      </c>
      <c r="C2210" s="9" t="s">
        <v>7148</v>
      </c>
      <c r="D2210" s="9" t="s">
        <v>7126</v>
      </c>
      <c r="E2210" s="10" t="s">
        <v>7127</v>
      </c>
      <c r="F2210" s="10" t="s">
        <v>7126</v>
      </c>
      <c r="G2210" s="11">
        <v>0.67</v>
      </c>
      <c r="H2210" s="11">
        <v>5.020822726954437</v>
      </c>
      <c r="I2210" s="12">
        <v>9.0499999999999997E-2</v>
      </c>
      <c r="J2210" s="12">
        <v>0.51088445678937655</v>
      </c>
      <c r="K2210" s="12">
        <v>4.7E-2</v>
      </c>
      <c r="L2210" s="12">
        <v>0.10350000000000001</v>
      </c>
      <c r="M2210" s="12">
        <v>6.8320350000000002E-2</v>
      </c>
      <c r="N2210" s="12">
        <v>0.1273779920786611</v>
      </c>
      <c r="O2210" s="12" t="s">
        <v>7128</v>
      </c>
      <c r="P2210" s="12">
        <v>-0.24421107412043644</v>
      </c>
      <c r="Q2210" s="13">
        <v>4.8499999999999996</v>
      </c>
      <c r="R2210" s="13">
        <v>10.994761530938828</v>
      </c>
      <c r="S2210" s="13">
        <v>20.5</v>
      </c>
      <c r="T2210" s="13">
        <v>31.494761530938828</v>
      </c>
      <c r="U2210" s="13">
        <v>36.344761530938825</v>
      </c>
      <c r="V2210" s="13">
        <v>0</v>
      </c>
      <c r="W2210" s="13">
        <v>36.344761530938825</v>
      </c>
      <c r="X2210" s="14">
        <v>0</v>
      </c>
      <c r="Y2210" s="15">
        <v>1.2500000000000001E-2</v>
      </c>
      <c r="Z2210" s="14">
        <v>0.96892762929398335</v>
      </c>
      <c r="AA2210" s="14">
        <v>0.86655573469999547</v>
      </c>
      <c r="AB2210" s="14">
        <v>31.182932208850325</v>
      </c>
      <c r="AC2210" s="14">
        <v>6.493765264111099</v>
      </c>
      <c r="AD2210" s="13">
        <v>0.24299999999999999</v>
      </c>
      <c r="AE2210" s="15">
        <v>2.3611111111111016E-3</v>
      </c>
      <c r="AF2210" s="14" t="s">
        <v>7128</v>
      </c>
      <c r="AG2210" s="14" t="s">
        <v>7128</v>
      </c>
      <c r="AH2210" s="15">
        <v>0.33843797856049002</v>
      </c>
      <c r="AI2210" s="5" t="s">
        <v>7128</v>
      </c>
      <c r="AJ2210" s="15" t="s">
        <v>7128</v>
      </c>
      <c r="AK2210" s="15" t="s">
        <v>7128</v>
      </c>
      <c r="AL2210" s="15" t="s">
        <v>7128</v>
      </c>
      <c r="AM2210" s="15" t="s">
        <v>7128</v>
      </c>
      <c r="AN2210" s="15">
        <v>4.8019801980198018</v>
      </c>
      <c r="AO2210" s="15">
        <v>0.1529968454258675</v>
      </c>
      <c r="AP2210" s="15" t="s">
        <v>7128</v>
      </c>
      <c r="AQ2210" s="15" t="s">
        <v>7128</v>
      </c>
      <c r="AR2210" s="15">
        <v>1.1181365381298056</v>
      </c>
      <c r="AS2210" s="15">
        <v>1.1465224457709409</v>
      </c>
      <c r="AT2210" s="14" t="s">
        <v>7128</v>
      </c>
      <c r="AU2210" s="14">
        <v>0</v>
      </c>
      <c r="AV2210" s="12" t="s">
        <v>7128</v>
      </c>
      <c r="AW2210" s="12" t="s">
        <v>7128</v>
      </c>
      <c r="AX2210" s="12" t="s">
        <v>7128</v>
      </c>
      <c r="AY2210" s="12">
        <v>-2.3300000000000001E-2</v>
      </c>
      <c r="AZ2210" s="14" t="s">
        <v>7128</v>
      </c>
      <c r="BA2210" s="14" t="s">
        <v>7128</v>
      </c>
      <c r="BB2210" s="14" t="s">
        <v>7128</v>
      </c>
      <c r="BC2210" s="14">
        <v>-0.11683308204177534</v>
      </c>
      <c r="BD2210" s="14">
        <v>-0.20543130990415334</v>
      </c>
      <c r="BE2210" s="14">
        <v>-0.15843298102836312</v>
      </c>
      <c r="BF2210" s="14">
        <v>0</v>
      </c>
      <c r="BG2210" s="14">
        <v>3.7999999999999999E-2</v>
      </c>
      <c r="BH2210" s="13">
        <v>-2.52</v>
      </c>
      <c r="BI2210" s="13">
        <v>-6.43</v>
      </c>
      <c r="BJ2210" s="13">
        <v>-4.1100000000000003</v>
      </c>
      <c r="BK2210" s="13">
        <v>-4.9589523061877658</v>
      </c>
      <c r="BL2210" s="13">
        <v>31.7</v>
      </c>
      <c r="BM2210" s="13">
        <v>31.3</v>
      </c>
      <c r="BN2210" s="13">
        <v>1.1100000000000001</v>
      </c>
      <c r="BO2210" s="13">
        <v>-1.62</v>
      </c>
      <c r="BP2210" s="13">
        <v>-4.9589523061877658</v>
      </c>
      <c r="BQ2210" s="13">
        <v>0</v>
      </c>
      <c r="BR2210" s="13">
        <v>0</v>
      </c>
      <c r="BS2210" s="13">
        <v>-1.1399999999999999</v>
      </c>
      <c r="BT2210" s="14" t="s">
        <v>7128</v>
      </c>
      <c r="BU2210" s="13">
        <v>-3.8189523061877662</v>
      </c>
      <c r="BV2210" s="13">
        <v>-5.29</v>
      </c>
      <c r="BW2210" s="13">
        <v>-5.29</v>
      </c>
      <c r="BX2210" s="13">
        <v>-6.36</v>
      </c>
      <c r="BY2210" s="13">
        <v>42.444761530938827</v>
      </c>
      <c r="BZ2210" s="13">
        <v>1.01</v>
      </c>
      <c r="CA2210" s="13">
        <v>32.504761530938829</v>
      </c>
      <c r="CB2210" s="13">
        <v>0</v>
      </c>
      <c r="CC2210" s="15">
        <v>-4.7E-2</v>
      </c>
      <c r="CD2210" s="15">
        <v>9.8000000000000004E-2</v>
      </c>
      <c r="CE2210" s="15">
        <v>0.36</v>
      </c>
      <c r="CF2210" s="15" t="s">
        <v>7128</v>
      </c>
      <c r="CG2210" s="15" t="s">
        <v>7128</v>
      </c>
      <c r="CH2210" s="13" t="s">
        <v>7128</v>
      </c>
      <c r="CI2210" s="13" t="s">
        <v>7128</v>
      </c>
      <c r="CJ2210" s="13">
        <v>0</v>
      </c>
      <c r="CK2210" s="12">
        <f t="shared" si="68"/>
        <v>0</v>
      </c>
      <c r="CL2210" s="36">
        <f t="shared" si="69"/>
        <v>0.97524173404032399</v>
      </c>
      <c r="CM2210" s="13" t="s">
        <v>7128</v>
      </c>
      <c r="CN2210" s="13" t="s">
        <v>7128</v>
      </c>
      <c r="CO2210" s="13" t="s">
        <v>7128</v>
      </c>
      <c r="CP2210" s="13" t="s">
        <v>7128</v>
      </c>
      <c r="CQ2210" s="13" t="s">
        <v>7128</v>
      </c>
      <c r="CR2210" s="13" t="s">
        <v>7128</v>
      </c>
      <c r="CS2210" s="13" t="s">
        <v>7128</v>
      </c>
      <c r="CT2210" s="13">
        <v>0</v>
      </c>
      <c r="CU2210" s="13">
        <v>-4.9589523061877658</v>
      </c>
      <c r="CV2210" s="13">
        <v>32.504761530938829</v>
      </c>
      <c r="CW2210" s="13">
        <v>1.1100000000000001</v>
      </c>
      <c r="CX2210" s="12" t="s">
        <v>7128</v>
      </c>
      <c r="CY2210" s="12">
        <v>-0.11683308204177534</v>
      </c>
      <c r="CZ2210" s="15">
        <v>32.743028406251192</v>
      </c>
      <c r="DA2210" s="20"/>
      <c r="DB2210" s="20"/>
    </row>
    <row r="2211" spans="1:106" ht="24">
      <c r="A2211" s="8" t="s">
        <v>5663</v>
      </c>
      <c r="B2211" s="8" t="s">
        <v>5664</v>
      </c>
      <c r="C2211" s="9" t="s">
        <v>7197</v>
      </c>
      <c r="D2211" s="9" t="s">
        <v>7126</v>
      </c>
      <c r="E2211" s="10" t="s">
        <v>7127</v>
      </c>
      <c r="F2211" s="10" t="s">
        <v>7126</v>
      </c>
      <c r="G2211" s="11">
        <v>0.65</v>
      </c>
      <c r="H2211" s="11">
        <v>0.65</v>
      </c>
      <c r="I2211" s="12">
        <v>9.0499999999999997E-2</v>
      </c>
      <c r="J2211" s="12">
        <v>0.11532500000000001</v>
      </c>
      <c r="K2211" s="12">
        <v>4.7E-2</v>
      </c>
      <c r="L2211" s="12">
        <v>0.10350000000000001</v>
      </c>
      <c r="M2211" s="12">
        <v>6.8320350000000002E-2</v>
      </c>
      <c r="N2211" s="12">
        <v>0.11532500000000001</v>
      </c>
      <c r="O2211" s="12">
        <v>-0.11532500000000001</v>
      </c>
      <c r="P2211" s="12">
        <v>-0.14957157534246576</v>
      </c>
      <c r="Q2211" s="13">
        <v>0.316</v>
      </c>
      <c r="R2211" s="13">
        <v>0</v>
      </c>
      <c r="S2211" s="13">
        <v>0</v>
      </c>
      <c r="T2211" s="13">
        <v>0</v>
      </c>
      <c r="U2211" s="13">
        <v>0.316</v>
      </c>
      <c r="V2211" s="13">
        <v>1E-3</v>
      </c>
      <c r="W2211" s="13">
        <v>0.315</v>
      </c>
      <c r="X2211" s="14">
        <v>3.1645569620253164E-3</v>
      </c>
      <c r="Y2211" s="15" t="s">
        <v>7128</v>
      </c>
      <c r="Z2211" s="14">
        <v>0</v>
      </c>
      <c r="AA2211" s="14">
        <v>0</v>
      </c>
      <c r="AB2211" s="14">
        <v>0</v>
      </c>
      <c r="AC2211" s="14">
        <v>0</v>
      </c>
      <c r="AD2211" s="13">
        <v>0.105</v>
      </c>
      <c r="AE2211" s="15">
        <v>-0.72200000000000009</v>
      </c>
      <c r="AF2211" s="14" t="s">
        <v>7128</v>
      </c>
      <c r="AG2211" s="14" t="s">
        <v>7128</v>
      </c>
      <c r="AH2211" s="15">
        <v>0.52380952380952372</v>
      </c>
      <c r="AI2211" s="5" t="s">
        <v>7128</v>
      </c>
      <c r="AJ2211" s="15" t="s">
        <v>7128</v>
      </c>
      <c r="AK2211" s="15" t="s">
        <v>7128</v>
      </c>
      <c r="AL2211" s="15" t="s">
        <v>7128</v>
      </c>
      <c r="AM2211" s="15" t="s">
        <v>7128</v>
      </c>
      <c r="AN2211" s="15">
        <v>2.2571428571428571</v>
      </c>
      <c r="AO2211" s="15">
        <v>6.7234042553191493</v>
      </c>
      <c r="AP2211" s="15" t="s">
        <v>7128</v>
      </c>
      <c r="AQ2211" s="15" t="s">
        <v>7128</v>
      </c>
      <c r="AR2211" s="15">
        <v>2.2661870503597119</v>
      </c>
      <c r="AS2211" s="15">
        <v>6.7021276595744679</v>
      </c>
      <c r="AT2211" s="14" t="s">
        <v>7128</v>
      </c>
      <c r="AU2211" s="14">
        <v>0</v>
      </c>
      <c r="AV2211" s="12" t="s">
        <v>7128</v>
      </c>
      <c r="AW2211" s="12" t="s">
        <v>7128</v>
      </c>
      <c r="AX2211" s="12">
        <v>-0.54799999999999993</v>
      </c>
      <c r="AY2211" s="12">
        <v>-0.33100000000000002</v>
      </c>
      <c r="AZ2211" s="14" t="s">
        <v>7128</v>
      </c>
      <c r="BA2211" s="14" t="s">
        <v>7128</v>
      </c>
      <c r="BB2211" s="14">
        <v>0</v>
      </c>
      <c r="BC2211" s="14">
        <v>-3.4246575342465758E-2</v>
      </c>
      <c r="BD2211" s="14">
        <v>0</v>
      </c>
      <c r="BE2211" s="14">
        <v>-0.10638297872340426</v>
      </c>
      <c r="BF2211" s="14">
        <v>0</v>
      </c>
      <c r="BG2211" s="14" t="s">
        <v>7128</v>
      </c>
      <c r="BH2211" s="13">
        <v>0</v>
      </c>
      <c r="BI2211" s="13">
        <v>0</v>
      </c>
      <c r="BJ2211" s="13">
        <v>-5.0000000000000001E-3</v>
      </c>
      <c r="BK2211" s="13">
        <v>-5.0000000000000001E-3</v>
      </c>
      <c r="BL2211" s="13">
        <v>4.7E-2</v>
      </c>
      <c r="BM2211" s="13">
        <v>4.7E-2</v>
      </c>
      <c r="BN2211" s="13">
        <v>-4.0000000000000001E-3</v>
      </c>
      <c r="BO2211" s="13">
        <v>-4.0000000000000001E-3</v>
      </c>
      <c r="BP2211" s="13">
        <v>-5.0000000000000001E-3</v>
      </c>
      <c r="BQ2211" s="13">
        <v>0</v>
      </c>
      <c r="BR2211" s="13">
        <v>0</v>
      </c>
      <c r="BS2211" s="13">
        <v>0</v>
      </c>
      <c r="BT2211" s="14" t="s">
        <v>7128</v>
      </c>
      <c r="BU2211" s="13">
        <v>-5.0000000000000001E-3</v>
      </c>
      <c r="BV2211" s="13">
        <v>0</v>
      </c>
      <c r="BW2211" s="13">
        <v>0</v>
      </c>
      <c r="BX2211" s="13">
        <v>0.14599999999999999</v>
      </c>
      <c r="BY2211" s="13">
        <v>0.14599999999999999</v>
      </c>
      <c r="BZ2211" s="13">
        <v>0.14000000000000001</v>
      </c>
      <c r="CA2211" s="13">
        <v>0.13900000000000001</v>
      </c>
      <c r="CB2211" s="13">
        <v>0</v>
      </c>
      <c r="CC2211" s="15">
        <v>-2.1000000000000001E-2</v>
      </c>
      <c r="CD2211" s="15">
        <v>-0.745</v>
      </c>
      <c r="CE2211" s="15">
        <v>0.36</v>
      </c>
      <c r="CF2211" s="15">
        <v>1.238897631674144</v>
      </c>
      <c r="CG2211" s="15">
        <v>1.1779635568741107</v>
      </c>
      <c r="CH2211" s="13">
        <v>4.000000000000001E-3</v>
      </c>
      <c r="CI2211" s="13">
        <v>-1.5399999999999997E-2</v>
      </c>
      <c r="CJ2211" s="13">
        <v>0</v>
      </c>
      <c r="CK2211" s="12">
        <f t="shared" si="68"/>
        <v>0</v>
      </c>
      <c r="CL2211" s="36">
        <f t="shared" si="69"/>
        <v>0.33812949640287765</v>
      </c>
      <c r="CM2211" s="13" t="s">
        <v>7128</v>
      </c>
      <c r="CN2211" s="13" t="s">
        <v>7128</v>
      </c>
      <c r="CO2211" s="13" t="s">
        <v>7128</v>
      </c>
      <c r="CP2211" s="13" t="s">
        <v>7128</v>
      </c>
      <c r="CQ2211" s="13" t="s">
        <v>7128</v>
      </c>
      <c r="CR2211" s="13" t="s">
        <v>7128</v>
      </c>
      <c r="CS2211" s="13" t="s">
        <v>7128</v>
      </c>
      <c r="CT2211" s="13">
        <v>0</v>
      </c>
      <c r="CU2211" s="13">
        <v>-5.0000000000000001E-3</v>
      </c>
      <c r="CV2211" s="13">
        <v>0.13900000000000001</v>
      </c>
      <c r="CW2211" s="13">
        <v>-4.0000000000000001E-3</v>
      </c>
      <c r="CX2211" s="12">
        <v>0</v>
      </c>
      <c r="CY2211" s="12">
        <v>-3.4246575342465758E-2</v>
      </c>
      <c r="CZ2211" s="15" t="s">
        <v>7128</v>
      </c>
      <c r="DA2211" s="20"/>
      <c r="DB2211" s="20"/>
    </row>
    <row r="2212" spans="1:106" ht="24">
      <c r="A2212" s="8" t="s">
        <v>1521</v>
      </c>
      <c r="B2212" s="8" t="s">
        <v>1522</v>
      </c>
      <c r="C2212" s="9" t="s">
        <v>7160</v>
      </c>
      <c r="D2212" s="9" t="s">
        <v>7126</v>
      </c>
      <c r="E2212" s="10" t="s">
        <v>7127</v>
      </c>
      <c r="F2212" s="10" t="s">
        <v>7126</v>
      </c>
      <c r="G2212" s="11">
        <v>0.7</v>
      </c>
      <c r="H2212" s="11">
        <v>3.0809669992325395</v>
      </c>
      <c r="I2212" s="12">
        <v>9.0499999999999997E-2</v>
      </c>
      <c r="J2212" s="12">
        <v>0.33532751343054479</v>
      </c>
      <c r="K2212" s="12">
        <v>3.6999999999999998E-2</v>
      </c>
      <c r="L2212" s="12">
        <v>9.35E-2</v>
      </c>
      <c r="M2212" s="12">
        <v>6.1719349999999999E-2</v>
      </c>
      <c r="N2212" s="12">
        <v>0.12388350639930251</v>
      </c>
      <c r="O2212" s="12">
        <v>-0.37240446967111385</v>
      </c>
      <c r="P2212" s="12">
        <v>-6.9335528730881626E-2</v>
      </c>
      <c r="Q2212" s="13">
        <v>130.30000000000001</v>
      </c>
      <c r="R2212" s="13">
        <v>0</v>
      </c>
      <c r="S2212" s="13">
        <v>443.2</v>
      </c>
      <c r="T2212" s="13">
        <v>443.2</v>
      </c>
      <c r="U2212" s="13">
        <v>573.5</v>
      </c>
      <c r="V2212" s="13">
        <v>47.7</v>
      </c>
      <c r="W2212" s="13">
        <v>525.79999999999995</v>
      </c>
      <c r="X2212" s="14">
        <v>8.3173496076721892E-2</v>
      </c>
      <c r="Y2212" s="15">
        <v>8.846507352941177E-2</v>
      </c>
      <c r="Z2212" s="14">
        <v>0.49909909909909911</v>
      </c>
      <c r="AA2212" s="14">
        <v>0.77279860505666953</v>
      </c>
      <c r="AB2212" s="14">
        <v>0.99640287769784164</v>
      </c>
      <c r="AC2212" s="14">
        <v>3.4013814274750573</v>
      </c>
      <c r="AD2212" s="13">
        <v>0.29899999999999999</v>
      </c>
      <c r="AE2212" s="15">
        <v>2.187388888888889</v>
      </c>
      <c r="AF2212" s="14">
        <v>0.17606816861659008</v>
      </c>
      <c r="AG2212" s="14">
        <v>0.56909775791555894</v>
      </c>
      <c r="AH2212" s="15">
        <v>0.3273001508295626</v>
      </c>
      <c r="AI2212" s="5">
        <v>1.7743055555555556</v>
      </c>
      <c r="AJ2212" s="15" t="s">
        <v>7128</v>
      </c>
      <c r="AK2212" s="15" t="s">
        <v>7128</v>
      </c>
      <c r="AL2212" s="15" t="s">
        <v>7128</v>
      </c>
      <c r="AM2212" s="15" t="s">
        <v>7128</v>
      </c>
      <c r="AN2212" s="15">
        <v>0.29294064748201443</v>
      </c>
      <c r="AO2212" s="15">
        <v>1.0724279835390949</v>
      </c>
      <c r="AP2212" s="15">
        <v>10.289628180039138</v>
      </c>
      <c r="AQ2212" s="15">
        <v>9.8834586466165408</v>
      </c>
      <c r="AR2212" s="15">
        <v>0.63128069059082015</v>
      </c>
      <c r="AS2212" s="15">
        <v>4.3275720164609046</v>
      </c>
      <c r="AT2212" s="14" t="s">
        <v>7128</v>
      </c>
      <c r="AU2212" s="14">
        <v>0</v>
      </c>
      <c r="AV2212" s="12" t="s">
        <v>7128</v>
      </c>
      <c r="AW2212" s="12" t="s">
        <v>7128</v>
      </c>
      <c r="AX2212" s="12">
        <v>-5.6799999999999996E-2</v>
      </c>
      <c r="AY2212" s="12">
        <v>-4.1900000000000007E-2</v>
      </c>
      <c r="AZ2212" s="14" t="s">
        <v>7128</v>
      </c>
      <c r="BA2212" s="14" t="s">
        <v>7128</v>
      </c>
      <c r="BB2212" s="14">
        <v>-3.7076956240569087E-2</v>
      </c>
      <c r="BC2212" s="14">
        <v>5.4547977668420886E-2</v>
      </c>
      <c r="BD2212" s="14">
        <v>-0.14156378600823044</v>
      </c>
      <c r="BE2212" s="14">
        <v>0.42057613168724278</v>
      </c>
      <c r="BF2212" s="14">
        <v>0</v>
      </c>
      <c r="BG2212" s="14">
        <v>0.10550000000000001</v>
      </c>
      <c r="BH2212" s="13">
        <v>-17.2</v>
      </c>
      <c r="BI2212" s="13">
        <v>-17.2</v>
      </c>
      <c r="BJ2212" s="13">
        <v>51.1</v>
      </c>
      <c r="BK2212" s="13">
        <v>51.1</v>
      </c>
      <c r="BL2212" s="13">
        <v>121.5</v>
      </c>
      <c r="BM2212" s="13">
        <v>121.5</v>
      </c>
      <c r="BN2212" s="13">
        <v>53.2</v>
      </c>
      <c r="BO2212" s="13">
        <v>53.2</v>
      </c>
      <c r="BP2212" s="13">
        <v>51.1</v>
      </c>
      <c r="BQ2212" s="13">
        <v>0</v>
      </c>
      <c r="BR2212" s="13">
        <v>0</v>
      </c>
      <c r="BS2212" s="13">
        <v>-0.86599999999999999</v>
      </c>
      <c r="BT2212" s="14">
        <v>-1.6947162426614482E-2</v>
      </c>
      <c r="BU2212" s="13">
        <v>51.966000000000001</v>
      </c>
      <c r="BV2212" s="13">
        <v>-16.334</v>
      </c>
      <c r="BW2212" s="13">
        <v>-16.334</v>
      </c>
      <c r="BX2212" s="13">
        <v>463.9</v>
      </c>
      <c r="BY2212" s="13">
        <v>936.79</v>
      </c>
      <c r="BZ2212" s="13">
        <v>444.8</v>
      </c>
      <c r="CA2212" s="13">
        <v>832.91</v>
      </c>
      <c r="CB2212" s="13">
        <v>0</v>
      </c>
      <c r="CC2212" s="15">
        <v>0.66800000000000004</v>
      </c>
      <c r="CD2212" s="15">
        <v>1.03</v>
      </c>
      <c r="CE2212" s="15">
        <v>0.36</v>
      </c>
      <c r="CF2212" s="15" t="s">
        <v>7128</v>
      </c>
      <c r="CG2212" s="15" t="s">
        <v>7128</v>
      </c>
      <c r="CH2212" s="13" t="s">
        <v>7128</v>
      </c>
      <c r="CI2212" s="13" t="s">
        <v>7128</v>
      </c>
      <c r="CJ2212" s="13">
        <v>0</v>
      </c>
      <c r="CK2212" s="12">
        <f t="shared" si="68"/>
        <v>0</v>
      </c>
      <c r="CL2212" s="36">
        <f t="shared" si="69"/>
        <v>0.14587410404485479</v>
      </c>
      <c r="CM2212" s="13" t="s">
        <v>7128</v>
      </c>
      <c r="CN2212" s="13" t="s">
        <v>7128</v>
      </c>
      <c r="CO2212" s="13" t="s">
        <v>7128</v>
      </c>
      <c r="CP2212" s="13" t="s">
        <v>7128</v>
      </c>
      <c r="CQ2212" s="13">
        <v>53.2</v>
      </c>
      <c r="CR2212" s="13">
        <v>525.79999999999995</v>
      </c>
      <c r="CS2212" s="13" t="s">
        <v>7128</v>
      </c>
      <c r="CT2212" s="13">
        <v>0</v>
      </c>
      <c r="CU2212" s="13">
        <v>51.1</v>
      </c>
      <c r="CV2212" s="13">
        <v>832.91</v>
      </c>
      <c r="CW2212" s="13">
        <v>53.2</v>
      </c>
      <c r="CX2212" s="12">
        <v>-3.7076956240569087E-2</v>
      </c>
      <c r="CY2212" s="12">
        <v>5.4547977668420886E-2</v>
      </c>
      <c r="CZ2212" s="15">
        <v>9.8834586466165408</v>
      </c>
      <c r="DA2212" s="20"/>
      <c r="DB2212" s="20"/>
    </row>
    <row r="2213" spans="1:106">
      <c r="A2213" s="8" t="s">
        <v>4373</v>
      </c>
      <c r="B2213" s="8" t="s">
        <v>4374</v>
      </c>
      <c r="C2213" s="9" t="s">
        <v>7139</v>
      </c>
      <c r="D2213" s="9" t="s">
        <v>7126</v>
      </c>
      <c r="E2213" s="10" t="s">
        <v>7127</v>
      </c>
      <c r="F2213" s="10" t="s">
        <v>7126</v>
      </c>
      <c r="G2213" s="11">
        <v>0.59</v>
      </c>
      <c r="H2213" s="11">
        <v>0.59</v>
      </c>
      <c r="I2213" s="12">
        <v>9.0499999999999997E-2</v>
      </c>
      <c r="J2213" s="12">
        <v>0.10989499999999999</v>
      </c>
      <c r="K2213" s="12">
        <v>4.7E-2</v>
      </c>
      <c r="L2213" s="12">
        <v>0.10350000000000001</v>
      </c>
      <c r="M2213" s="12">
        <v>6.8320350000000002E-2</v>
      </c>
      <c r="N2213" s="12">
        <v>0.10989499999999999</v>
      </c>
      <c r="O2213" s="12">
        <v>-0.10113005976095617</v>
      </c>
      <c r="P2213" s="12">
        <v>-0.12947392595606183</v>
      </c>
      <c r="Q2213" s="13">
        <v>38</v>
      </c>
      <c r="R2213" s="13">
        <v>0</v>
      </c>
      <c r="S2213" s="13">
        <v>0</v>
      </c>
      <c r="T2213" s="13">
        <v>0</v>
      </c>
      <c r="U2213" s="13">
        <v>38</v>
      </c>
      <c r="V2213" s="13">
        <v>0.109</v>
      </c>
      <c r="W2213" s="13">
        <v>37.890999999999998</v>
      </c>
      <c r="X2213" s="14">
        <v>2.8684210526315791E-3</v>
      </c>
      <c r="Y2213" s="15">
        <v>8.1300813008130079E-2</v>
      </c>
      <c r="Z2213" s="14">
        <v>0</v>
      </c>
      <c r="AA2213" s="14">
        <v>0</v>
      </c>
      <c r="AB2213" s="14">
        <v>0</v>
      </c>
      <c r="AC2213" s="14">
        <v>0</v>
      </c>
      <c r="AD2213" s="13">
        <v>3.09</v>
      </c>
      <c r="AE2213" s="15" t="s">
        <v>7128</v>
      </c>
      <c r="AF2213" s="14" t="s">
        <v>7128</v>
      </c>
      <c r="AG2213" s="14" t="s">
        <v>7128</v>
      </c>
      <c r="AH2213" s="15">
        <v>0.70576540755467188</v>
      </c>
      <c r="AI2213" s="5" t="s">
        <v>7128</v>
      </c>
      <c r="AJ2213" s="15">
        <v>1727.2727272727275</v>
      </c>
      <c r="AK2213" s="15">
        <v>1727.2727272727275</v>
      </c>
      <c r="AL2213" s="15" t="s">
        <v>7128</v>
      </c>
      <c r="AM2213" s="15" t="s">
        <v>7128</v>
      </c>
      <c r="AN2213" s="15">
        <v>15.702479338842975</v>
      </c>
      <c r="AO2213" s="15">
        <v>10.826210826210827</v>
      </c>
      <c r="AP2213" s="15" t="s">
        <v>7128</v>
      </c>
      <c r="AQ2213" s="15" t="s">
        <v>7128</v>
      </c>
      <c r="AR2213" s="15">
        <v>16.39593249675465</v>
      </c>
      <c r="AS2213" s="15">
        <v>10.795156695156695</v>
      </c>
      <c r="AT2213" s="14">
        <v>0</v>
      </c>
      <c r="AU2213" s="14">
        <v>0</v>
      </c>
      <c r="AV2213" s="12">
        <v>2.2389999999999999</v>
      </c>
      <c r="AW2213" s="12">
        <v>1.4750000000000001</v>
      </c>
      <c r="AX2213" s="12">
        <v>5.6029999999999998</v>
      </c>
      <c r="AY2213" s="12">
        <v>3.758</v>
      </c>
      <c r="AZ2213" s="14" t="s">
        <v>7128</v>
      </c>
      <c r="BA2213" s="14" t="s">
        <v>7128</v>
      </c>
      <c r="BB2213" s="14">
        <v>8.7649402390438252E-3</v>
      </c>
      <c r="BC2213" s="14">
        <v>-1.9578925956061841E-2</v>
      </c>
      <c r="BD2213" s="14">
        <v>6.2678062678062675E-3</v>
      </c>
      <c r="BE2213" s="14">
        <v>-1.9943019943019946E-2</v>
      </c>
      <c r="BF2213" s="14">
        <v>0.3125</v>
      </c>
      <c r="BG2213" s="14">
        <v>2.2799999999999997E-2</v>
      </c>
      <c r="BH2213" s="13">
        <v>2.1999999999999999E-2</v>
      </c>
      <c r="BI2213" s="13">
        <v>2.1999999999999999E-2</v>
      </c>
      <c r="BJ2213" s="13">
        <v>-7.0000000000000007E-2</v>
      </c>
      <c r="BK2213" s="13">
        <v>-7.0000000000000007E-2</v>
      </c>
      <c r="BL2213" s="13">
        <v>3.51</v>
      </c>
      <c r="BM2213" s="13">
        <v>3.51</v>
      </c>
      <c r="BN2213" s="13">
        <v>0</v>
      </c>
      <c r="BO2213" s="13">
        <v>0</v>
      </c>
      <c r="BP2213" s="13">
        <v>-4.8125000000000001E-2</v>
      </c>
      <c r="BQ2213" s="13">
        <v>0</v>
      </c>
      <c r="BR2213" s="13">
        <v>0</v>
      </c>
      <c r="BS2213" s="13">
        <v>0</v>
      </c>
      <c r="BT2213" s="14" t="s">
        <v>7128</v>
      </c>
      <c r="BU2213" s="13">
        <v>-4.8125000000000001E-2</v>
      </c>
      <c r="BV2213" s="13">
        <v>2.1999999999999999E-2</v>
      </c>
      <c r="BW2213" s="13">
        <v>2.1999999999999999E-2</v>
      </c>
      <c r="BX2213" s="13">
        <v>2.5099999999999998</v>
      </c>
      <c r="BY2213" s="13">
        <v>2.4579999999999997</v>
      </c>
      <c r="BZ2213" s="13">
        <v>2.42</v>
      </c>
      <c r="CA2213" s="13">
        <v>2.3109999999999999</v>
      </c>
      <c r="CB2213" s="13">
        <v>0</v>
      </c>
      <c r="CC2213" s="15" t="s">
        <v>7128</v>
      </c>
      <c r="CD2213" s="15" t="s">
        <v>7128</v>
      </c>
      <c r="CE2213" s="15">
        <v>0.36</v>
      </c>
      <c r="CF2213" s="15" t="s">
        <v>7128</v>
      </c>
      <c r="CG2213" s="15" t="s">
        <v>7128</v>
      </c>
      <c r="CH2213" s="13" t="s">
        <v>7128</v>
      </c>
      <c r="CI2213" s="13" t="s">
        <v>7128</v>
      </c>
      <c r="CJ2213" s="13">
        <v>0</v>
      </c>
      <c r="CK2213" s="12">
        <f t="shared" si="68"/>
        <v>0</v>
      </c>
      <c r="CL2213" s="36">
        <f t="shared" si="69"/>
        <v>1.5188230203375161</v>
      </c>
      <c r="CM2213" s="13">
        <v>3.2000000000000001E-2</v>
      </c>
      <c r="CN2213" s="13">
        <v>0.01</v>
      </c>
      <c r="CO2213" s="13">
        <v>2.1999999999999999E-2</v>
      </c>
      <c r="CP2213" s="13">
        <v>38</v>
      </c>
      <c r="CQ2213" s="13" t="s">
        <v>7128</v>
      </c>
      <c r="CR2213" s="13" t="s">
        <v>7128</v>
      </c>
      <c r="CS2213" s="13" t="s">
        <v>7128</v>
      </c>
      <c r="CT2213" s="13">
        <v>0</v>
      </c>
      <c r="CU2213" s="13">
        <v>-7.0000000000000007E-2</v>
      </c>
      <c r="CV2213" s="13">
        <v>2.3109999999999999</v>
      </c>
      <c r="CW2213" s="13">
        <v>0</v>
      </c>
      <c r="CX2213" s="12">
        <v>8.7649402390438252E-3</v>
      </c>
      <c r="CY2213" s="12">
        <v>-1.9578925956061841E-2</v>
      </c>
      <c r="CZ2213" s="15" t="s">
        <v>7128</v>
      </c>
      <c r="DA2213" s="20"/>
      <c r="DB2213" s="20"/>
    </row>
    <row r="2214" spans="1:106">
      <c r="A2214" s="8" t="s">
        <v>5577</v>
      </c>
      <c r="B2214" s="8" t="s">
        <v>5578</v>
      </c>
      <c r="C2214" s="9" t="s">
        <v>7194</v>
      </c>
      <c r="D2214" s="9" t="s">
        <v>7126</v>
      </c>
      <c r="E2214" s="10" t="s">
        <v>7127</v>
      </c>
      <c r="F2214" s="10" t="s">
        <v>7126</v>
      </c>
      <c r="G2214" s="11">
        <v>0.74</v>
      </c>
      <c r="H2214" s="11">
        <v>0.74</v>
      </c>
      <c r="I2214" s="12">
        <v>9.0499999999999997E-2</v>
      </c>
      <c r="J2214" s="12">
        <v>0.12347</v>
      </c>
      <c r="K2214" s="12">
        <v>4.7E-2</v>
      </c>
      <c r="L2214" s="12">
        <v>0.10350000000000001</v>
      </c>
      <c r="M2214" s="12">
        <v>6.8320350000000002E-2</v>
      </c>
      <c r="N2214" s="12">
        <v>0.12347</v>
      </c>
      <c r="O2214" s="12">
        <v>-0.12038358024691358</v>
      </c>
      <c r="P2214" s="12">
        <v>-0.17285271604938271</v>
      </c>
      <c r="Q2214" s="13">
        <v>0.314</v>
      </c>
      <c r="R2214" s="13">
        <v>0</v>
      </c>
      <c r="S2214" s="13">
        <v>0</v>
      </c>
      <c r="T2214" s="13">
        <v>0</v>
      </c>
      <c r="U2214" s="13">
        <v>0.314</v>
      </c>
      <c r="V2214" s="13">
        <v>1E-3</v>
      </c>
      <c r="W2214" s="13">
        <v>0.313</v>
      </c>
      <c r="X2214" s="14">
        <v>3.1847133757961785E-3</v>
      </c>
      <c r="Y2214" s="15">
        <v>5.2631578947368418E-2</v>
      </c>
      <c r="Z2214" s="14">
        <v>0</v>
      </c>
      <c r="AA2214" s="14">
        <v>0</v>
      </c>
      <c r="AB2214" s="14">
        <v>0</v>
      </c>
      <c r="AC2214" s="14">
        <v>0</v>
      </c>
      <c r="AD2214" s="13">
        <v>6.6000000000000003E-2</v>
      </c>
      <c r="AE2214" s="15">
        <v>0.54863888888888901</v>
      </c>
      <c r="AF2214" s="14">
        <v>0.1</v>
      </c>
      <c r="AG2214" s="14" t="s">
        <v>7128</v>
      </c>
      <c r="AH2214" s="15">
        <v>0.30379746835443033</v>
      </c>
      <c r="AI2214" s="5" t="s">
        <v>7128</v>
      </c>
      <c r="AJ2214" s="15">
        <v>314</v>
      </c>
      <c r="AK2214" s="15">
        <v>314</v>
      </c>
      <c r="AL2214" s="15" t="s">
        <v>7128</v>
      </c>
      <c r="AM2214" s="15" t="s">
        <v>7128</v>
      </c>
      <c r="AN2214" s="15">
        <v>1.0096463022508038</v>
      </c>
      <c r="AO2214" s="15">
        <v>3.5681818181818183</v>
      </c>
      <c r="AP2214" s="15" t="s">
        <v>7128</v>
      </c>
      <c r="AQ2214" s="15" t="s">
        <v>7128</v>
      </c>
      <c r="AR2214" s="15">
        <v>1.0096774193548388</v>
      </c>
      <c r="AS2214" s="15">
        <v>3.5568181818181821</v>
      </c>
      <c r="AT2214" s="14">
        <v>0</v>
      </c>
      <c r="AU2214" s="14">
        <v>0</v>
      </c>
      <c r="AV2214" s="12" t="s">
        <v>7128</v>
      </c>
      <c r="AW2214" s="12" t="s">
        <v>7128</v>
      </c>
      <c r="AX2214" s="12" t="s">
        <v>7128</v>
      </c>
      <c r="AY2214" s="12" t="s">
        <v>7128</v>
      </c>
      <c r="AZ2214" s="14" t="s">
        <v>7128</v>
      </c>
      <c r="BA2214" s="14" t="s">
        <v>7128</v>
      </c>
      <c r="BB2214" s="14">
        <v>3.0864197530864196E-3</v>
      </c>
      <c r="BC2214" s="14">
        <v>-4.9382716049382713E-2</v>
      </c>
      <c r="BD2214" s="14">
        <v>1.1363636363636364E-2</v>
      </c>
      <c r="BE2214" s="14">
        <v>-0.18181818181818182</v>
      </c>
      <c r="BF2214" s="14">
        <v>0</v>
      </c>
      <c r="BG2214" s="14" t="s">
        <v>7128</v>
      </c>
      <c r="BH2214" s="13">
        <v>1E-3</v>
      </c>
      <c r="BI2214" s="13">
        <v>1E-3</v>
      </c>
      <c r="BJ2214" s="13">
        <v>-1.6E-2</v>
      </c>
      <c r="BK2214" s="13">
        <v>-1.6E-2</v>
      </c>
      <c r="BL2214" s="13">
        <v>8.7999999999999995E-2</v>
      </c>
      <c r="BM2214" s="13">
        <v>8.7999999999999995E-2</v>
      </c>
      <c r="BN2214" s="13">
        <v>-1.4E-2</v>
      </c>
      <c r="BO2214" s="13">
        <v>-1.4E-2</v>
      </c>
      <c r="BP2214" s="13">
        <v>-1.6E-2</v>
      </c>
      <c r="BQ2214" s="13">
        <v>0</v>
      </c>
      <c r="BR2214" s="13">
        <v>0</v>
      </c>
      <c r="BS2214" s="13">
        <v>-4.0000000000000001E-3</v>
      </c>
      <c r="BT2214" s="14" t="s">
        <v>7128</v>
      </c>
      <c r="BU2214" s="13">
        <v>-1.2E-2</v>
      </c>
      <c r="BV2214" s="13">
        <v>5.0000000000000001E-3</v>
      </c>
      <c r="BW2214" s="13">
        <v>5.0000000000000001E-3</v>
      </c>
      <c r="BX2214" s="13">
        <v>0.32400000000000001</v>
      </c>
      <c r="BY2214" s="13">
        <v>0.32400000000000001</v>
      </c>
      <c r="BZ2214" s="13">
        <v>0.311</v>
      </c>
      <c r="CA2214" s="13">
        <v>0.31</v>
      </c>
      <c r="CB2214" s="13">
        <v>0</v>
      </c>
      <c r="CC2214" s="15">
        <v>-0.247</v>
      </c>
      <c r="CD2214" s="15">
        <v>1.1000000000000001</v>
      </c>
      <c r="CE2214" s="15">
        <v>0.36</v>
      </c>
      <c r="CF2214" s="15" t="s">
        <v>7128</v>
      </c>
      <c r="CG2214" s="15" t="s">
        <v>7128</v>
      </c>
      <c r="CH2214" s="13" t="s">
        <v>7128</v>
      </c>
      <c r="CI2214" s="13" t="s">
        <v>7128</v>
      </c>
      <c r="CJ2214" s="13">
        <v>0</v>
      </c>
      <c r="CK2214" s="12">
        <f t="shared" si="68"/>
        <v>0</v>
      </c>
      <c r="CL2214" s="36">
        <f t="shared" si="69"/>
        <v>0.28387096774193549</v>
      </c>
      <c r="CM2214" s="13">
        <v>1E-3</v>
      </c>
      <c r="CN2214" s="13" t="s">
        <v>7128</v>
      </c>
      <c r="CO2214" s="13">
        <v>1E-3</v>
      </c>
      <c r="CP2214" s="13">
        <v>0.314</v>
      </c>
      <c r="CQ2214" s="13" t="s">
        <v>7128</v>
      </c>
      <c r="CR2214" s="13" t="s">
        <v>7128</v>
      </c>
      <c r="CS2214" s="13" t="s">
        <v>7128</v>
      </c>
      <c r="CT2214" s="13">
        <v>0</v>
      </c>
      <c r="CU2214" s="13">
        <v>-1.6E-2</v>
      </c>
      <c r="CV2214" s="13">
        <v>0.31</v>
      </c>
      <c r="CW2214" s="13">
        <v>-1.4E-2</v>
      </c>
      <c r="CX2214" s="12">
        <v>3.0864197530864196E-3</v>
      </c>
      <c r="CY2214" s="12">
        <v>-4.9382716049382713E-2</v>
      </c>
      <c r="CZ2214" s="15" t="s">
        <v>7128</v>
      </c>
      <c r="DA2214" s="20"/>
      <c r="DB2214" s="20"/>
    </row>
    <row r="2215" spans="1:106">
      <c r="A2215" s="8" t="s">
        <v>6929</v>
      </c>
      <c r="B2215" s="8" t="s">
        <v>6930</v>
      </c>
      <c r="C2215" s="9" t="s">
        <v>7139</v>
      </c>
      <c r="D2215" s="9" t="s">
        <v>7126</v>
      </c>
      <c r="E2215" s="10" t="s">
        <v>7127</v>
      </c>
      <c r="F2215" s="10" t="s">
        <v>7126</v>
      </c>
      <c r="G2215" s="11">
        <v>0.59</v>
      </c>
      <c r="H2215" s="11">
        <v>1.7321100917431194</v>
      </c>
      <c r="I2215" s="12">
        <v>9.0499999999999997E-2</v>
      </c>
      <c r="J2215" s="12">
        <v>0.21325596330275229</v>
      </c>
      <c r="K2215" s="12">
        <v>4.7E-2</v>
      </c>
      <c r="L2215" s="12">
        <v>0.10350000000000001</v>
      </c>
      <c r="M2215" s="12">
        <v>6.8320350000000002E-2</v>
      </c>
      <c r="N2215" s="12">
        <v>0.11768904328124999</v>
      </c>
      <c r="O2215" s="12">
        <v>-0.25203712673765533</v>
      </c>
      <c r="P2215" s="12">
        <v>-0.12995319422464621</v>
      </c>
      <c r="Q2215" s="13">
        <v>0.32700000000000001</v>
      </c>
      <c r="R2215" s="13">
        <v>0</v>
      </c>
      <c r="S2215" s="13">
        <v>0.63300000000000001</v>
      </c>
      <c r="T2215" s="13">
        <v>0.63300000000000001</v>
      </c>
      <c r="U2215" s="13">
        <v>0.96</v>
      </c>
      <c r="V2215" s="13">
        <v>1E-3</v>
      </c>
      <c r="W2215" s="13">
        <v>0.95899999999999996</v>
      </c>
      <c r="X2215" s="14">
        <v>1.0416666666666667E-3</v>
      </c>
      <c r="Y2215" s="15">
        <v>2.0833333333333332E-2</v>
      </c>
      <c r="Z2215" s="14">
        <v>0.66213389121338917</v>
      </c>
      <c r="AA2215" s="14">
        <v>0.65937500000000004</v>
      </c>
      <c r="AB2215" s="14">
        <v>1.9597523219814241</v>
      </c>
      <c r="AC2215" s="14">
        <v>1.9357798165137614</v>
      </c>
      <c r="AD2215" s="13">
        <v>2.7E-2</v>
      </c>
      <c r="AE2215" s="15">
        <v>0.13322222222222208</v>
      </c>
      <c r="AF2215" s="14">
        <v>0.11832159566199232</v>
      </c>
      <c r="AG2215" s="14" t="s">
        <v>7128</v>
      </c>
      <c r="AH2215" s="15">
        <v>0.50649350649350655</v>
      </c>
      <c r="AI2215" s="5" t="s">
        <v>7128</v>
      </c>
      <c r="AJ2215" s="15" t="s">
        <v>7128</v>
      </c>
      <c r="AK2215" s="15" t="s">
        <v>7128</v>
      </c>
      <c r="AL2215" s="15" t="s">
        <v>7128</v>
      </c>
      <c r="AM2215" s="15" t="s">
        <v>7128</v>
      </c>
      <c r="AN2215" s="15">
        <v>1.0123839009287925</v>
      </c>
      <c r="AO2215" s="15" t="s">
        <v>7128</v>
      </c>
      <c r="AP2215" s="15" t="s">
        <v>7128</v>
      </c>
      <c r="AQ2215" s="15">
        <v>239.75</v>
      </c>
      <c r="AR2215" s="15">
        <v>1.0041884816753928</v>
      </c>
      <c r="AS2215" s="15" t="s">
        <v>7128</v>
      </c>
      <c r="AT2215" s="14" t="s">
        <v>7128</v>
      </c>
      <c r="AU2215" s="14">
        <v>0</v>
      </c>
      <c r="AV2215" s="12" t="s">
        <v>7128</v>
      </c>
      <c r="AW2215" s="12" t="s">
        <v>7128</v>
      </c>
      <c r="AX2215" s="12" t="s">
        <v>7128</v>
      </c>
      <c r="AY2215" s="12" t="s">
        <v>7128</v>
      </c>
      <c r="AZ2215" s="14" t="s">
        <v>7128</v>
      </c>
      <c r="BA2215" s="14" t="s">
        <v>7128</v>
      </c>
      <c r="BB2215" s="14">
        <v>-3.8781163434903052E-2</v>
      </c>
      <c r="BC2215" s="14">
        <v>-1.2264150943396225E-2</v>
      </c>
      <c r="BD2215" s="14" t="s">
        <v>7128</v>
      </c>
      <c r="BE2215" s="14" t="s">
        <v>7128</v>
      </c>
      <c r="BF2215" s="14">
        <v>0</v>
      </c>
      <c r="BG2215" s="14" t="s">
        <v>7128</v>
      </c>
      <c r="BH2215" s="13">
        <v>-1.4E-2</v>
      </c>
      <c r="BI2215" s="13">
        <v>-1.4E-2</v>
      </c>
      <c r="BJ2215" s="13">
        <v>-1.2999999999999999E-2</v>
      </c>
      <c r="BK2215" s="13">
        <v>-1.2999999999999999E-2</v>
      </c>
      <c r="BL2215" s="13">
        <v>0</v>
      </c>
      <c r="BM2215" s="13">
        <v>0</v>
      </c>
      <c r="BN2215" s="13">
        <v>4.0000000000000001E-3</v>
      </c>
      <c r="BO2215" s="13">
        <v>4.0000000000000001E-3</v>
      </c>
      <c r="BP2215" s="13">
        <v>-1.2999999999999999E-2</v>
      </c>
      <c r="BQ2215" s="13">
        <v>0</v>
      </c>
      <c r="BR2215" s="13">
        <v>0</v>
      </c>
      <c r="BS2215" s="13">
        <v>-8.0000000000000002E-3</v>
      </c>
      <c r="BT2215" s="14" t="s">
        <v>7128</v>
      </c>
      <c r="BU2215" s="13">
        <v>-4.9999999999999992E-3</v>
      </c>
      <c r="BV2215" s="13">
        <v>-6.0000000000000001E-3</v>
      </c>
      <c r="BW2215" s="13">
        <v>-6.0000000000000001E-3</v>
      </c>
      <c r="BX2215" s="13">
        <v>0.36099999999999999</v>
      </c>
      <c r="BY2215" s="13">
        <v>1.06</v>
      </c>
      <c r="BZ2215" s="13">
        <v>0.32300000000000001</v>
      </c>
      <c r="CA2215" s="13">
        <v>0.95499999999999996</v>
      </c>
      <c r="CB2215" s="13">
        <v>0</v>
      </c>
      <c r="CC2215" s="15">
        <v>-0.68200000000000005</v>
      </c>
      <c r="CD2215" s="15">
        <v>1.53</v>
      </c>
      <c r="CE2215" s="15">
        <v>0.36</v>
      </c>
      <c r="CF2215" s="15" t="s">
        <v>7128</v>
      </c>
      <c r="CG2215" s="15" t="s">
        <v>7128</v>
      </c>
      <c r="CH2215" s="13" t="s">
        <v>7128</v>
      </c>
      <c r="CI2215" s="13" t="s">
        <v>7128</v>
      </c>
      <c r="CJ2215" s="13">
        <v>0</v>
      </c>
      <c r="CK2215" s="12">
        <f t="shared" si="68"/>
        <v>0</v>
      </c>
      <c r="CL2215" s="36" t="str">
        <f t="shared" si="69"/>
        <v>NA</v>
      </c>
      <c r="CM2215" s="13" t="s">
        <v>7128</v>
      </c>
      <c r="CN2215" s="13" t="s">
        <v>7128</v>
      </c>
      <c r="CO2215" s="13" t="s">
        <v>7128</v>
      </c>
      <c r="CP2215" s="13" t="s">
        <v>7128</v>
      </c>
      <c r="CQ2215" s="13">
        <v>4.0000000000000001E-3</v>
      </c>
      <c r="CR2215" s="13">
        <v>0.95899999999999996</v>
      </c>
      <c r="CS2215" s="13" t="s">
        <v>7128</v>
      </c>
      <c r="CT2215" s="13">
        <v>0</v>
      </c>
      <c r="CU2215" s="13">
        <v>-1.2999999999999999E-2</v>
      </c>
      <c r="CV2215" s="13">
        <v>0.95499999999999996</v>
      </c>
      <c r="CW2215" s="13">
        <v>4.0000000000000001E-3</v>
      </c>
      <c r="CX2215" s="12">
        <v>-3.8781163434903052E-2</v>
      </c>
      <c r="CY2215" s="12">
        <v>-1.2264150943396225E-2</v>
      </c>
      <c r="CZ2215" s="15">
        <v>239.75</v>
      </c>
      <c r="DA2215" s="20"/>
      <c r="DB2215" s="20"/>
    </row>
    <row r="2216" spans="1:106">
      <c r="A2216" s="8" t="s">
        <v>1773</v>
      </c>
      <c r="B2216" s="8" t="s">
        <v>1774</v>
      </c>
      <c r="C2216" s="9" t="s">
        <v>7141</v>
      </c>
      <c r="D2216" s="9" t="s">
        <v>7126</v>
      </c>
      <c r="E2216" s="10" t="s">
        <v>7127</v>
      </c>
      <c r="F2216" s="10" t="s">
        <v>7126</v>
      </c>
      <c r="G2216" s="11">
        <v>0.73</v>
      </c>
      <c r="H2216" s="11">
        <v>0.73</v>
      </c>
      <c r="I2216" s="12">
        <v>9.0499999999999997E-2</v>
      </c>
      <c r="J2216" s="12">
        <v>0.12256500000000001</v>
      </c>
      <c r="K2216" s="12">
        <v>5.1999999999999998E-2</v>
      </c>
      <c r="L2216" s="12">
        <v>0.1085</v>
      </c>
      <c r="M2216" s="12">
        <v>7.162085E-2</v>
      </c>
      <c r="N2216" s="12">
        <v>0.12256500000000001</v>
      </c>
      <c r="O2216" s="12">
        <v>5.9466249999999998E-2</v>
      </c>
      <c r="P2216" s="12">
        <v>4.1238795776530279E-2</v>
      </c>
      <c r="Q2216" s="13">
        <v>16</v>
      </c>
      <c r="R2216" s="13">
        <v>0</v>
      </c>
      <c r="S2216" s="13">
        <v>0</v>
      </c>
      <c r="T2216" s="13">
        <v>0</v>
      </c>
      <c r="U2216" s="13">
        <v>16</v>
      </c>
      <c r="V2216" s="13">
        <v>0</v>
      </c>
      <c r="W2216" s="13">
        <v>16</v>
      </c>
      <c r="X2216" s="14">
        <v>0</v>
      </c>
      <c r="Y2216" s="15">
        <v>0.19921436588103256</v>
      </c>
      <c r="Z2216" s="14" t="s">
        <v>7128</v>
      </c>
      <c r="AA2216" s="14">
        <v>0</v>
      </c>
      <c r="AB2216" s="14" t="s">
        <v>7128</v>
      </c>
      <c r="AC2216" s="14">
        <v>0</v>
      </c>
      <c r="AD2216" s="13">
        <v>0.18</v>
      </c>
      <c r="AE2216" s="15">
        <v>0.65066666666666673</v>
      </c>
      <c r="AF2216" s="14">
        <v>4.4721359549995794E-2</v>
      </c>
      <c r="AG2216" s="14">
        <v>0.97604367217865806</v>
      </c>
      <c r="AH2216" s="15">
        <v>0.61878453038674031</v>
      </c>
      <c r="AI2216" s="5">
        <v>4.3114754098360653</v>
      </c>
      <c r="AJ2216" s="15">
        <v>6.866952789699571</v>
      </c>
      <c r="AK2216" s="15">
        <v>6.866952789699571</v>
      </c>
      <c r="AL2216" s="15" t="s">
        <v>7128</v>
      </c>
      <c r="AM2216" s="15" t="s">
        <v>7128</v>
      </c>
      <c r="AN2216" s="15" t="s">
        <v>7128</v>
      </c>
      <c r="AO2216" s="15">
        <v>0.18369690011481057</v>
      </c>
      <c r="AP2216" s="15">
        <v>3.0418250950570345</v>
      </c>
      <c r="AQ2216" s="15">
        <v>2.43161094224924</v>
      </c>
      <c r="AR2216" s="15" t="s">
        <v>7128</v>
      </c>
      <c r="AS2216" s="15">
        <v>0.18369690011481057</v>
      </c>
      <c r="AT2216" s="14">
        <v>0</v>
      </c>
      <c r="AU2216" s="14">
        <v>0</v>
      </c>
      <c r="AV2216" s="12" t="s">
        <v>7128</v>
      </c>
      <c r="AW2216" s="12">
        <v>-2.5399999999999999E-2</v>
      </c>
      <c r="AX2216" s="12">
        <v>0.11199999999999999</v>
      </c>
      <c r="AY2216" s="12">
        <v>5.2199999999999996E-2</v>
      </c>
      <c r="AZ2216" s="14" t="s">
        <v>7128</v>
      </c>
      <c r="BA2216" s="14" t="s">
        <v>7128</v>
      </c>
      <c r="BB2216" s="14">
        <v>0.18203125000000001</v>
      </c>
      <c r="BC2216" s="14">
        <v>0.16380379577653029</v>
      </c>
      <c r="BD2216" s="14">
        <v>2.6750861079219292E-2</v>
      </c>
      <c r="BE2216" s="14">
        <v>6.0390355912743977E-2</v>
      </c>
      <c r="BF2216" s="14">
        <v>0.33045977011494249</v>
      </c>
      <c r="BG2216" s="14" t="s">
        <v>7128</v>
      </c>
      <c r="BH2216" s="13">
        <v>2.33</v>
      </c>
      <c r="BI2216" s="13">
        <v>2.33</v>
      </c>
      <c r="BJ2216" s="13">
        <v>5.26</v>
      </c>
      <c r="BK2216" s="13">
        <v>5.26</v>
      </c>
      <c r="BL2216" s="13">
        <v>87.1</v>
      </c>
      <c r="BM2216" s="13">
        <v>87.1</v>
      </c>
      <c r="BN2216" s="13">
        <v>6.58</v>
      </c>
      <c r="BO2216" s="13">
        <v>6.58</v>
      </c>
      <c r="BP2216" s="13">
        <v>3.521781609195402</v>
      </c>
      <c r="BQ2216" s="13">
        <v>0</v>
      </c>
      <c r="BR2216" s="13">
        <v>0</v>
      </c>
      <c r="BS2216" s="13">
        <v>-1.17</v>
      </c>
      <c r="BT2216" s="14">
        <v>-0.33221821504920118</v>
      </c>
      <c r="BU2216" s="13">
        <v>4.6917816091954023</v>
      </c>
      <c r="BV2216" s="13">
        <v>3.5</v>
      </c>
      <c r="BW2216" s="13">
        <v>3.5</v>
      </c>
      <c r="BX2216" s="13">
        <v>12.8</v>
      </c>
      <c r="BY2216" s="13">
        <v>21.500000000000004</v>
      </c>
      <c r="BZ2216" s="13">
        <v>0</v>
      </c>
      <c r="CA2216" s="13">
        <v>0</v>
      </c>
      <c r="CB2216" s="13">
        <v>0</v>
      </c>
      <c r="CC2216" s="15">
        <v>0.29099999999999998</v>
      </c>
      <c r="CD2216" s="15">
        <v>0.11899999999999999</v>
      </c>
      <c r="CE2216" s="15">
        <v>0.36</v>
      </c>
      <c r="CF2216" s="15">
        <v>1.3280467325656968</v>
      </c>
      <c r="CG2216" s="15">
        <v>1.2924244617442646</v>
      </c>
      <c r="CH2216" s="13">
        <v>0.83019999999999994</v>
      </c>
      <c r="CI2216" s="13">
        <v>-0.59380000000000011</v>
      </c>
      <c r="CJ2216" s="13">
        <v>0</v>
      </c>
      <c r="CK2216" s="12">
        <f t="shared" si="68"/>
        <v>0</v>
      </c>
      <c r="CL2216" s="36" t="str">
        <f t="shared" si="69"/>
        <v>NA</v>
      </c>
      <c r="CM2216" s="13">
        <v>3.48</v>
      </c>
      <c r="CN2216" s="13">
        <v>1.1499999999999999</v>
      </c>
      <c r="CO2216" s="13">
        <v>2.33</v>
      </c>
      <c r="CP2216" s="13">
        <v>16</v>
      </c>
      <c r="CQ2216" s="13">
        <v>6.58</v>
      </c>
      <c r="CR2216" s="13">
        <v>16</v>
      </c>
      <c r="CS2216" s="13" t="s">
        <v>7128</v>
      </c>
      <c r="CT2216" s="13">
        <v>7.4800000000000005E-2</v>
      </c>
      <c r="CU2216" s="13">
        <v>5.2231999999999994</v>
      </c>
      <c r="CV2216" s="13">
        <v>7.4800000000000005E-2</v>
      </c>
      <c r="CW2216" s="13">
        <v>6.58</v>
      </c>
      <c r="CX2216" s="12">
        <v>0.17811538820020506</v>
      </c>
      <c r="CY2216" s="12">
        <v>0.16209385619962324</v>
      </c>
      <c r="CZ2216" s="15">
        <v>2.43161094224924</v>
      </c>
      <c r="DA2216" s="20"/>
      <c r="DB2216" s="20"/>
    </row>
    <row r="2217" spans="1:106" ht="24">
      <c r="A2217" s="8" t="s">
        <v>7058</v>
      </c>
      <c r="B2217" s="8" t="s">
        <v>7059</v>
      </c>
      <c r="C2217" s="9" t="s">
        <v>7142</v>
      </c>
      <c r="D2217" s="9" t="s">
        <v>7126</v>
      </c>
      <c r="E2217" s="10" t="s">
        <v>7127</v>
      </c>
      <c r="F2217" s="10" t="s">
        <v>7126</v>
      </c>
      <c r="G2217" s="11">
        <v>0.1</v>
      </c>
      <c r="H2217" s="11">
        <v>0.23125000000000001</v>
      </c>
      <c r="I2217" s="12">
        <v>9.0499999999999997E-2</v>
      </c>
      <c r="J2217" s="12">
        <v>7.7428125E-2</v>
      </c>
      <c r="K2217" s="12">
        <v>4.7E-2</v>
      </c>
      <c r="L2217" s="12">
        <v>0.10350000000000001</v>
      </c>
      <c r="M2217" s="12">
        <v>6.8320350000000002E-2</v>
      </c>
      <c r="N2217" s="12">
        <v>7.2258847297297299E-2</v>
      </c>
      <c r="O2217" s="12">
        <v>-8.2719130291005291E-2</v>
      </c>
      <c r="P2217" s="12">
        <v>-7.732855578905902E-2</v>
      </c>
      <c r="Q2217" s="13">
        <v>4.8000000000000001E-2</v>
      </c>
      <c r="R2217" s="13">
        <v>0</v>
      </c>
      <c r="S2217" s="13">
        <v>6.3E-2</v>
      </c>
      <c r="T2217" s="13">
        <v>6.3E-2</v>
      </c>
      <c r="U2217" s="13">
        <v>0.111</v>
      </c>
      <c r="V2217" s="13">
        <v>7.0000000000000001E-3</v>
      </c>
      <c r="W2217" s="13">
        <v>0.104</v>
      </c>
      <c r="X2217" s="14">
        <v>6.3063063063063057E-2</v>
      </c>
      <c r="Y2217" s="15">
        <v>0.15957446808510636</v>
      </c>
      <c r="Z2217" s="14">
        <v>8.0357142857142849E-2</v>
      </c>
      <c r="AA2217" s="14">
        <v>0.56756756756756754</v>
      </c>
      <c r="AB2217" s="14">
        <v>8.7378640776699032E-2</v>
      </c>
      <c r="AC2217" s="14">
        <v>1.3125</v>
      </c>
      <c r="AD2217" s="13">
        <v>0.01</v>
      </c>
      <c r="AE2217" s="15">
        <v>2.0970833333333334</v>
      </c>
      <c r="AF2217" s="14">
        <v>0.10488088481701516</v>
      </c>
      <c r="AG2217" s="14">
        <v>0.83666342206300715</v>
      </c>
      <c r="AH2217" s="15">
        <v>0.80392156862745101</v>
      </c>
      <c r="AI2217" s="5" t="s">
        <v>7128</v>
      </c>
      <c r="AJ2217" s="15" t="s">
        <v>7128</v>
      </c>
      <c r="AK2217" s="15" t="s">
        <v>7128</v>
      </c>
      <c r="AL2217" s="15" t="s">
        <v>7128</v>
      </c>
      <c r="AM2217" s="15" t="s">
        <v>7128</v>
      </c>
      <c r="AN2217" s="15">
        <v>6.6574202496532592E-2</v>
      </c>
      <c r="AO2217" s="15" t="s">
        <v>7128</v>
      </c>
      <c r="AP2217" s="15" t="s">
        <v>7128</v>
      </c>
      <c r="AQ2217" s="15" t="s">
        <v>7128</v>
      </c>
      <c r="AR2217" s="15">
        <v>0.13384813384813385</v>
      </c>
      <c r="AS2217" s="15" t="s">
        <v>7128</v>
      </c>
      <c r="AT2217" s="14" t="s">
        <v>7128</v>
      </c>
      <c r="AU2217" s="14">
        <v>0</v>
      </c>
      <c r="AV2217" s="12" t="s">
        <v>7128</v>
      </c>
      <c r="AW2217" s="12" t="s">
        <v>7128</v>
      </c>
      <c r="AX2217" s="12" t="s">
        <v>7128</v>
      </c>
      <c r="AY2217" s="12" t="s">
        <v>7128</v>
      </c>
      <c r="AZ2217" s="14" t="s">
        <v>7128</v>
      </c>
      <c r="BA2217" s="14" t="s">
        <v>7128</v>
      </c>
      <c r="BB2217" s="14">
        <v>-5.2910052910052907E-3</v>
      </c>
      <c r="BC2217" s="14">
        <v>-5.0697084917617234E-3</v>
      </c>
      <c r="BD2217" s="14" t="s">
        <v>7128</v>
      </c>
      <c r="BE2217" s="14" t="s">
        <v>7128</v>
      </c>
      <c r="BF2217" s="14">
        <v>0</v>
      </c>
      <c r="BG2217" s="14">
        <v>0.32829999999999998</v>
      </c>
      <c r="BH2217" s="13">
        <v>-4.0000000000000001E-3</v>
      </c>
      <c r="BI2217" s="13">
        <v>-4.0000000000000001E-3</v>
      </c>
      <c r="BJ2217" s="13">
        <v>-4.0000000000000001E-3</v>
      </c>
      <c r="BK2217" s="13">
        <v>-4.0000000000000001E-3</v>
      </c>
      <c r="BL2217" s="13">
        <v>0</v>
      </c>
      <c r="BM2217" s="13">
        <v>0</v>
      </c>
      <c r="BN2217" s="13">
        <v>0</v>
      </c>
      <c r="BO2217" s="13">
        <v>0</v>
      </c>
      <c r="BP2217" s="13">
        <v>-4.0000000000000001E-3</v>
      </c>
      <c r="BQ2217" s="13">
        <v>0</v>
      </c>
      <c r="BR2217" s="13">
        <v>0</v>
      </c>
      <c r="BS2217" s="13">
        <v>0</v>
      </c>
      <c r="BT2217" s="14" t="s">
        <v>7128</v>
      </c>
      <c r="BU2217" s="13">
        <v>-4.0000000000000001E-3</v>
      </c>
      <c r="BV2217" s="13">
        <v>-4.0000000000000001E-3</v>
      </c>
      <c r="BW2217" s="13">
        <v>-4.0000000000000001E-3</v>
      </c>
      <c r="BX2217" s="13">
        <v>0.75600000000000001</v>
      </c>
      <c r="BY2217" s="13">
        <v>0.78900000000000003</v>
      </c>
      <c r="BZ2217" s="13">
        <v>0.72099999999999997</v>
      </c>
      <c r="CA2217" s="13">
        <v>0.77700000000000002</v>
      </c>
      <c r="CB2217" s="13">
        <v>0</v>
      </c>
      <c r="CC2217" s="15">
        <v>0.58499999999999996</v>
      </c>
      <c r="CD2217" s="15">
        <v>1.1000000000000001</v>
      </c>
      <c r="CE2217" s="15">
        <v>0.36</v>
      </c>
      <c r="CF2217" s="15" t="s">
        <v>7128</v>
      </c>
      <c r="CG2217" s="15" t="s">
        <v>7128</v>
      </c>
      <c r="CH2217" s="13" t="s">
        <v>7128</v>
      </c>
      <c r="CI2217" s="13" t="s">
        <v>7128</v>
      </c>
      <c r="CJ2217" s="13">
        <v>0</v>
      </c>
      <c r="CK2217" s="12">
        <f t="shared" si="68"/>
        <v>0</v>
      </c>
      <c r="CL2217" s="36" t="str">
        <f t="shared" si="69"/>
        <v>NA</v>
      </c>
      <c r="CM2217" s="13" t="s">
        <v>7128</v>
      </c>
      <c r="CN2217" s="13" t="s">
        <v>7128</v>
      </c>
      <c r="CO2217" s="13" t="s">
        <v>7128</v>
      </c>
      <c r="CP2217" s="13" t="s">
        <v>7128</v>
      </c>
      <c r="CQ2217" s="13" t="s">
        <v>7128</v>
      </c>
      <c r="CR2217" s="13" t="s">
        <v>7128</v>
      </c>
      <c r="CS2217" s="13" t="s">
        <v>7128</v>
      </c>
      <c r="CT2217" s="13">
        <v>0</v>
      </c>
      <c r="CU2217" s="13">
        <v>-4.0000000000000001E-3</v>
      </c>
      <c r="CV2217" s="13">
        <v>0.77700000000000002</v>
      </c>
      <c r="CW2217" s="13">
        <v>0</v>
      </c>
      <c r="CX2217" s="12">
        <v>-5.2910052910052907E-3</v>
      </c>
      <c r="CY2217" s="12">
        <v>-5.0697084917617234E-3</v>
      </c>
      <c r="CZ2217" s="15" t="s">
        <v>7128</v>
      </c>
      <c r="DA2217" s="20"/>
      <c r="DB2217" s="20"/>
    </row>
    <row r="2218" spans="1:106" ht="24">
      <c r="A2218" s="8" t="s">
        <v>2643</v>
      </c>
      <c r="B2218" s="8" t="s">
        <v>2644</v>
      </c>
      <c r="C2218" s="9" t="s">
        <v>7141</v>
      </c>
      <c r="D2218" s="9" t="s">
        <v>7126</v>
      </c>
      <c r="E2218" s="10" t="s">
        <v>7127</v>
      </c>
      <c r="F2218" s="10" t="s">
        <v>7126</v>
      </c>
      <c r="G2218" s="11">
        <v>0.73</v>
      </c>
      <c r="H2218" s="11">
        <v>2.3179996663329994</v>
      </c>
      <c r="I2218" s="12">
        <v>9.0499999999999997E-2</v>
      </c>
      <c r="J2218" s="12">
        <v>0.26627896980313642</v>
      </c>
      <c r="K2218" s="12">
        <v>4.7E-2</v>
      </c>
      <c r="L2218" s="12">
        <v>0.10350000000000001</v>
      </c>
      <c r="M2218" s="12">
        <v>6.8320350000000002E-2</v>
      </c>
      <c r="N2218" s="12">
        <v>0.11275595525409129</v>
      </c>
      <c r="O2218" s="12" t="s">
        <v>7128</v>
      </c>
      <c r="P2218" s="12" t="s">
        <v>7128</v>
      </c>
      <c r="Q2218" s="13">
        <v>2.2200000000000002</v>
      </c>
      <c r="R2218" s="13">
        <v>0</v>
      </c>
      <c r="S2218" s="13">
        <v>7.67</v>
      </c>
      <c r="T2218" s="13">
        <v>7.67</v>
      </c>
      <c r="U2218" s="13">
        <v>9.89</v>
      </c>
      <c r="V2218" s="13">
        <v>0.57299999999999995</v>
      </c>
      <c r="W2218" s="13">
        <v>9.3170000000000002</v>
      </c>
      <c r="X2218" s="14">
        <v>5.7937310414560156E-2</v>
      </c>
      <c r="Y2218" s="15" t="s">
        <v>7128</v>
      </c>
      <c r="Z2218" s="14">
        <v>0.63023829087921113</v>
      </c>
      <c r="AA2218" s="14">
        <v>0.77553083923154698</v>
      </c>
      <c r="AB2218" s="14">
        <v>1.7044444444444444</v>
      </c>
      <c r="AC2218" s="14">
        <v>3.4549549549549545</v>
      </c>
      <c r="AD2218" s="13">
        <v>0.23799999999999999</v>
      </c>
      <c r="AE2218" s="15">
        <v>8.474999999999995E-2</v>
      </c>
      <c r="AF2218" s="14">
        <v>8.3666002653407553E-2</v>
      </c>
      <c r="AG2218" s="14" t="s">
        <v>7128</v>
      </c>
      <c r="AH2218" s="15">
        <v>0.2767402376910017</v>
      </c>
      <c r="AI2218" s="5">
        <v>1</v>
      </c>
      <c r="AJ2218" s="15">
        <v>123.33333333333336</v>
      </c>
      <c r="AK2218" s="15">
        <v>123.33333333333336</v>
      </c>
      <c r="AL2218" s="15" t="s">
        <v>7128</v>
      </c>
      <c r="AM2218" s="15" t="s">
        <v>7128</v>
      </c>
      <c r="AN2218" s="15">
        <v>0.4933333333333334</v>
      </c>
      <c r="AO2218" s="15">
        <v>6.8098159509202463E-2</v>
      </c>
      <c r="AP2218" s="15">
        <v>8.7896226415094336</v>
      </c>
      <c r="AQ2218" s="15">
        <v>5.8231250000000001</v>
      </c>
      <c r="AR2218" s="15">
        <v>0.80339743036992328</v>
      </c>
      <c r="AS2218" s="15">
        <v>0.28579754601226992</v>
      </c>
      <c r="AT2218" s="14">
        <v>0</v>
      </c>
      <c r="AU2218" s="14">
        <v>0</v>
      </c>
      <c r="AV2218" s="12">
        <v>-0.55000000000000004</v>
      </c>
      <c r="AW2218" s="12" t="s">
        <v>7128</v>
      </c>
      <c r="AX2218" s="12">
        <v>0.22</v>
      </c>
      <c r="AY2218" s="12">
        <v>0.18600000000000003</v>
      </c>
      <c r="AZ2218" s="14" t="s">
        <v>7128</v>
      </c>
      <c r="BA2218" s="14" t="s">
        <v>7128</v>
      </c>
      <c r="BB2218" s="14" t="s">
        <v>7128</v>
      </c>
      <c r="BC2218" s="14" t="s">
        <v>7128</v>
      </c>
      <c r="BD2218" s="14">
        <v>5.5214723926380366E-4</v>
      </c>
      <c r="BE2218" s="14">
        <v>3.2515337423312883E-2</v>
      </c>
      <c r="BF2218" s="14">
        <v>0.37037037037037041</v>
      </c>
      <c r="BG2218" s="14">
        <v>0.12509999999999999</v>
      </c>
      <c r="BH2218" s="13">
        <v>1.7999999999999999E-2</v>
      </c>
      <c r="BI2218" s="13">
        <v>1.7999999999999999E-2</v>
      </c>
      <c r="BJ2218" s="13">
        <v>1.06</v>
      </c>
      <c r="BK2218" s="13">
        <v>1.06</v>
      </c>
      <c r="BL2218" s="13">
        <v>32.6</v>
      </c>
      <c r="BM2218" s="13">
        <v>32.6</v>
      </c>
      <c r="BN2218" s="13">
        <v>1.6</v>
      </c>
      <c r="BO2218" s="13">
        <v>1.6</v>
      </c>
      <c r="BP2218" s="13">
        <v>0.66740740740740734</v>
      </c>
      <c r="BQ2218" s="13">
        <v>0</v>
      </c>
      <c r="BR2218" s="13">
        <v>0</v>
      </c>
      <c r="BS2218" s="13">
        <v>-0.64500000000000002</v>
      </c>
      <c r="BT2218" s="14">
        <v>-0.9664261931187571</v>
      </c>
      <c r="BU2218" s="13">
        <v>1.3124074074074072</v>
      </c>
      <c r="BV2218" s="13">
        <v>0.66300000000000003</v>
      </c>
      <c r="BW2218" s="13">
        <v>0.66300000000000003</v>
      </c>
      <c r="BX2218" s="13">
        <v>0</v>
      </c>
      <c r="BY2218" s="13">
        <v>0</v>
      </c>
      <c r="BZ2218" s="13">
        <v>4.5</v>
      </c>
      <c r="CA2218" s="13">
        <v>11.597</v>
      </c>
      <c r="CB2218" s="13">
        <v>0</v>
      </c>
      <c r="CC2218" s="15">
        <v>-0.44700000000000001</v>
      </c>
      <c r="CD2218" s="15" t="s">
        <v>7128</v>
      </c>
      <c r="CE2218" s="15">
        <v>0.36</v>
      </c>
      <c r="CF2218" s="15">
        <v>0.76814684198511296</v>
      </c>
      <c r="CG2218" s="15">
        <v>1.475105510737819</v>
      </c>
      <c r="CH2218" s="13">
        <v>1.4914999999999998</v>
      </c>
      <c r="CI2218" s="13">
        <v>2.1972</v>
      </c>
      <c r="CJ2218" s="13">
        <v>0</v>
      </c>
      <c r="CK2218" s="12">
        <f t="shared" si="68"/>
        <v>0</v>
      </c>
      <c r="CL2218" s="36">
        <f t="shared" si="69"/>
        <v>2.8110718289212731</v>
      </c>
      <c r="CM2218" s="13">
        <v>2.7E-2</v>
      </c>
      <c r="CN2218" s="13">
        <v>0.01</v>
      </c>
      <c r="CO2218" s="13">
        <v>1.7999999999999999E-2</v>
      </c>
      <c r="CP2218" s="13">
        <v>2.2200000000000002</v>
      </c>
      <c r="CQ2218" s="13">
        <v>1.6</v>
      </c>
      <c r="CR2218" s="13">
        <v>9.3170000000000002</v>
      </c>
      <c r="CS2218" s="13" t="s">
        <v>7128</v>
      </c>
      <c r="CT2218" s="13">
        <v>0</v>
      </c>
      <c r="CU2218" s="13">
        <v>1.06</v>
      </c>
      <c r="CV2218" s="13">
        <v>11.597</v>
      </c>
      <c r="CW2218" s="13">
        <v>1.6</v>
      </c>
      <c r="CX2218" s="12" t="s">
        <v>7128</v>
      </c>
      <c r="CY2218" s="12" t="s">
        <v>7128</v>
      </c>
      <c r="CZ2218" s="15">
        <v>5.8231250000000001</v>
      </c>
      <c r="DA2218" s="20"/>
      <c r="DB2218" s="20"/>
    </row>
    <row r="2219" spans="1:106">
      <c r="A2219" s="8" t="s">
        <v>571</v>
      </c>
      <c r="B2219" s="8" t="s">
        <v>572</v>
      </c>
      <c r="C2219" s="9" t="s">
        <v>7134</v>
      </c>
      <c r="D2219" s="9" t="s">
        <v>7126</v>
      </c>
      <c r="E2219" s="10" t="s">
        <v>7127</v>
      </c>
      <c r="F2219" s="10" t="s">
        <v>7126</v>
      </c>
      <c r="G2219" s="11">
        <v>0.89</v>
      </c>
      <c r="H2219" s="11">
        <v>0.89</v>
      </c>
      <c r="I2219" s="12">
        <v>9.0499999999999997E-2</v>
      </c>
      <c r="J2219" s="12">
        <v>0.137045</v>
      </c>
      <c r="K2219" s="12">
        <v>4.1999999999999996E-2</v>
      </c>
      <c r="L2219" s="12">
        <v>9.8500000000000004E-2</v>
      </c>
      <c r="M2219" s="12">
        <v>6.5019850000000004E-2</v>
      </c>
      <c r="N2219" s="12">
        <v>0.137045</v>
      </c>
      <c r="O2219" s="12">
        <v>-0.13263034990189668</v>
      </c>
      <c r="P2219" s="12">
        <v>-9.482280570250945E-2</v>
      </c>
      <c r="Q2219" s="13">
        <v>94.6</v>
      </c>
      <c r="R2219" s="13">
        <v>0</v>
      </c>
      <c r="S2219" s="13">
        <v>0</v>
      </c>
      <c r="T2219" s="13">
        <v>0</v>
      </c>
      <c r="U2219" s="13">
        <v>94.6</v>
      </c>
      <c r="V2219" s="13">
        <v>0</v>
      </c>
      <c r="W2219" s="13">
        <v>94.6</v>
      </c>
      <c r="X2219" s="14">
        <v>0</v>
      </c>
      <c r="Y2219" s="15">
        <v>0.380859375</v>
      </c>
      <c r="Z2219" s="14" t="s">
        <v>7128</v>
      </c>
      <c r="AA2219" s="14">
        <v>0</v>
      </c>
      <c r="AB2219" s="14" t="s">
        <v>7128</v>
      </c>
      <c r="AC2219" s="14">
        <v>0</v>
      </c>
      <c r="AD2219" s="13">
        <v>1.23</v>
      </c>
      <c r="AE2219" s="15">
        <v>3.0565555555555557</v>
      </c>
      <c r="AF2219" s="14">
        <v>0.21447610589527216</v>
      </c>
      <c r="AG2219" s="14">
        <v>0.65601713259706074</v>
      </c>
      <c r="AH2219" s="15">
        <v>0.30169491525423725</v>
      </c>
      <c r="AI2219" s="5">
        <v>0.81257557436517536</v>
      </c>
      <c r="AJ2219" s="15">
        <v>70.074074074074062</v>
      </c>
      <c r="AK2219" s="15">
        <v>70.074074074074062</v>
      </c>
      <c r="AL2219" s="15" t="s">
        <v>7128</v>
      </c>
      <c r="AM2219" s="15" t="s">
        <v>7128</v>
      </c>
      <c r="AN2219" s="15" t="s">
        <v>7128</v>
      </c>
      <c r="AO2219" s="15">
        <v>0.17695473251028804</v>
      </c>
      <c r="AP2219" s="15">
        <v>1.4077380952380951</v>
      </c>
      <c r="AQ2219" s="15">
        <v>1.178082191780822</v>
      </c>
      <c r="AR2219" s="15" t="s">
        <v>7128</v>
      </c>
      <c r="AS2219" s="15">
        <v>0.17695473251028804</v>
      </c>
      <c r="AT2219" s="14">
        <v>0</v>
      </c>
      <c r="AU2219" s="14">
        <v>0</v>
      </c>
      <c r="AV2219" s="12">
        <v>-0.49700000000000005</v>
      </c>
      <c r="AW2219" s="12">
        <v>-0.28999999999999998</v>
      </c>
      <c r="AX2219" s="12">
        <v>-2.3799999999999998E-2</v>
      </c>
      <c r="AY2219" s="12">
        <v>8.6599999999999993E-3</v>
      </c>
      <c r="AZ2219" s="14" t="s">
        <v>7128</v>
      </c>
      <c r="BA2219" s="14" t="s">
        <v>7128</v>
      </c>
      <c r="BB2219" s="14">
        <v>4.4146500981033353E-3</v>
      </c>
      <c r="BC2219" s="14">
        <v>4.2222194297490544E-2</v>
      </c>
      <c r="BD2219" s="14">
        <v>2.5252525252525255E-3</v>
      </c>
      <c r="BE2219" s="14">
        <v>0.12570145903479238</v>
      </c>
      <c r="BF2219" s="14">
        <v>0.5</v>
      </c>
      <c r="BG2219" s="14">
        <v>5.5E-2</v>
      </c>
      <c r="BH2219" s="13">
        <v>1.35</v>
      </c>
      <c r="BI2219" s="13">
        <v>1.35</v>
      </c>
      <c r="BJ2219" s="13">
        <v>67.2</v>
      </c>
      <c r="BK2219" s="13">
        <v>67.2</v>
      </c>
      <c r="BL2219" s="13">
        <v>534.6</v>
      </c>
      <c r="BM2219" s="13">
        <v>534.6</v>
      </c>
      <c r="BN2219" s="13">
        <v>80.3</v>
      </c>
      <c r="BO2219" s="13">
        <v>80.3</v>
      </c>
      <c r="BP2219" s="13">
        <v>33.6</v>
      </c>
      <c r="BQ2219" s="13">
        <v>0</v>
      </c>
      <c r="BR2219" s="13">
        <v>0</v>
      </c>
      <c r="BS2219" s="13">
        <v>-12.8</v>
      </c>
      <c r="BT2219" s="14">
        <v>-0.38095238095238093</v>
      </c>
      <c r="BU2219" s="13">
        <v>46.400000000000006</v>
      </c>
      <c r="BV2219" s="13">
        <v>14.15</v>
      </c>
      <c r="BW2219" s="13">
        <v>14.15</v>
      </c>
      <c r="BX2219" s="13">
        <v>305.8</v>
      </c>
      <c r="BY2219" s="13">
        <v>795.79000000000008</v>
      </c>
      <c r="BZ2219" s="13">
        <v>0</v>
      </c>
      <c r="CA2219" s="13">
        <v>0</v>
      </c>
      <c r="CB2219" s="13">
        <v>0</v>
      </c>
      <c r="CC2219" s="15">
        <v>0.93799999999999994</v>
      </c>
      <c r="CD2219" s="15">
        <v>1.43</v>
      </c>
      <c r="CE2219" s="15">
        <v>0.36</v>
      </c>
      <c r="CF2219" s="15" t="s">
        <v>7128</v>
      </c>
      <c r="CG2219" s="15" t="s">
        <v>7128</v>
      </c>
      <c r="CH2219" s="13" t="s">
        <v>7128</v>
      </c>
      <c r="CI2219" s="13" t="s">
        <v>7128</v>
      </c>
      <c r="CJ2219" s="13">
        <v>0</v>
      </c>
      <c r="CK2219" s="12">
        <f t="shared" si="68"/>
        <v>0</v>
      </c>
      <c r="CL2219" s="36" t="str">
        <f t="shared" si="69"/>
        <v>NA</v>
      </c>
      <c r="CM2219" s="13">
        <v>5.07</v>
      </c>
      <c r="CN2219" s="13">
        <v>3.52</v>
      </c>
      <c r="CO2219" s="13">
        <v>1.35</v>
      </c>
      <c r="CP2219" s="13">
        <v>94.6</v>
      </c>
      <c r="CQ2219" s="13">
        <v>80.3</v>
      </c>
      <c r="CR2219" s="13">
        <v>94.6</v>
      </c>
      <c r="CS2219" s="13" t="s">
        <v>7128</v>
      </c>
      <c r="CT2219" s="13">
        <v>0</v>
      </c>
      <c r="CU2219" s="13">
        <v>67.2</v>
      </c>
      <c r="CV2219" s="13">
        <v>0</v>
      </c>
      <c r="CW2219" s="13">
        <v>80.3</v>
      </c>
      <c r="CX2219" s="12">
        <v>4.4146500981033353E-3</v>
      </c>
      <c r="CY2219" s="12">
        <v>4.2222194297490544E-2</v>
      </c>
      <c r="CZ2219" s="15">
        <v>1.178082191780822</v>
      </c>
      <c r="DA2219" s="20"/>
      <c r="DB2219" s="20"/>
    </row>
    <row r="2220" spans="1:106" ht="24">
      <c r="A2220" s="8" t="s">
        <v>1711</v>
      </c>
      <c r="B2220" s="8" t="s">
        <v>1712</v>
      </c>
      <c r="C2220" s="9" t="s">
        <v>7164</v>
      </c>
      <c r="D2220" s="9" t="s">
        <v>7126</v>
      </c>
      <c r="E2220" s="10" t="s">
        <v>7127</v>
      </c>
      <c r="F2220" s="10" t="s">
        <v>7126</v>
      </c>
      <c r="G2220" s="11">
        <v>0.7</v>
      </c>
      <c r="H2220" s="11">
        <v>0.84871338912133887</v>
      </c>
      <c r="I2220" s="12">
        <v>9.0499999999999997E-2</v>
      </c>
      <c r="J2220" s="12">
        <v>0.13330856171548117</v>
      </c>
      <c r="K2220" s="12">
        <v>4.7E-2</v>
      </c>
      <c r="L2220" s="12">
        <v>0.10350000000000001</v>
      </c>
      <c r="M2220" s="12">
        <v>6.8320350000000002E-2</v>
      </c>
      <c r="N2220" s="12">
        <v>0.11896326685686337</v>
      </c>
      <c r="O2220" s="12">
        <v>-6.9441895048814498E-2</v>
      </c>
      <c r="P2220" s="12">
        <v>-2.5732265347049588E-2</v>
      </c>
      <c r="Q2220" s="13">
        <v>23.9</v>
      </c>
      <c r="R2220" s="13">
        <v>0</v>
      </c>
      <c r="S2220" s="13">
        <v>6.77</v>
      </c>
      <c r="T2220" s="13">
        <v>6.77</v>
      </c>
      <c r="U2220" s="13">
        <v>30.669999999999998</v>
      </c>
      <c r="V2220" s="13">
        <v>2.56</v>
      </c>
      <c r="W2220" s="13">
        <v>28.11</v>
      </c>
      <c r="X2220" s="14">
        <v>8.3469188131724825E-2</v>
      </c>
      <c r="Y2220" s="15">
        <v>1.6776315789473686</v>
      </c>
      <c r="Z2220" s="14">
        <v>0.31828866948754114</v>
      </c>
      <c r="AA2220" s="14">
        <v>0.22073687642647538</v>
      </c>
      <c r="AB2220" s="14">
        <v>0.46689655172413791</v>
      </c>
      <c r="AC2220" s="14">
        <v>0.28326359832635983</v>
      </c>
      <c r="AD2220" s="13">
        <v>1.58</v>
      </c>
      <c r="AE2220" s="15">
        <v>0.40786111111111117</v>
      </c>
      <c r="AF2220" s="14" t="s">
        <v>7128</v>
      </c>
      <c r="AG2220" s="14" t="s">
        <v>7128</v>
      </c>
      <c r="AH2220" s="15">
        <v>0.66723144696712977</v>
      </c>
      <c r="AI2220" s="5">
        <v>1.6917808219178083</v>
      </c>
      <c r="AJ2220" s="15">
        <v>24.947807933194152</v>
      </c>
      <c r="AK2220" s="15">
        <v>24.947807933194152</v>
      </c>
      <c r="AL2220" s="15">
        <v>20.256410256410259</v>
      </c>
      <c r="AM2220" s="15">
        <v>0.65652126139984612</v>
      </c>
      <c r="AN2220" s="15">
        <v>1.6482758620689655</v>
      </c>
      <c r="AO2220" s="15">
        <v>0.25425531914893618</v>
      </c>
      <c r="AP2220" s="15">
        <v>11.380566801619432</v>
      </c>
      <c r="AQ2220" s="15">
        <v>8.8955696202531644</v>
      </c>
      <c r="AR2220" s="15">
        <v>1.502405130946018</v>
      </c>
      <c r="AS2220" s="15">
        <v>0.29904255319148937</v>
      </c>
      <c r="AT2220" s="14">
        <v>0.1269311064718163</v>
      </c>
      <c r="AU2220" s="14">
        <v>5.0878661087866116E-3</v>
      </c>
      <c r="AV2220" s="12">
        <v>0.307</v>
      </c>
      <c r="AW2220" s="12">
        <v>5.5999999999999994E-2</v>
      </c>
      <c r="AX2220" s="12">
        <v>9.1300000000000006E-2</v>
      </c>
      <c r="AY2220" s="12">
        <v>0.111</v>
      </c>
      <c r="AZ2220" s="14">
        <v>0.38</v>
      </c>
      <c r="BA2220" s="14">
        <v>0.08</v>
      </c>
      <c r="BB2220" s="14">
        <v>6.3866666666666669E-2</v>
      </c>
      <c r="BC2220" s="14">
        <v>9.3231001509813782E-2</v>
      </c>
      <c r="BD2220" s="14">
        <v>1.0191489361702128E-2</v>
      </c>
      <c r="BE2220" s="14">
        <v>2.6276595744680852E-2</v>
      </c>
      <c r="BF2220" s="14">
        <v>0.25</v>
      </c>
      <c r="BG2220" s="14">
        <v>4.6199999999999998E-2</v>
      </c>
      <c r="BH2220" s="13">
        <v>0.95799999999999996</v>
      </c>
      <c r="BI2220" s="13">
        <v>0.95799999999999996</v>
      </c>
      <c r="BJ2220" s="13">
        <v>2.4700000000000002</v>
      </c>
      <c r="BK2220" s="13">
        <v>2.4700000000000002</v>
      </c>
      <c r="BL2220" s="13">
        <v>94</v>
      </c>
      <c r="BM2220" s="13">
        <v>94</v>
      </c>
      <c r="BN2220" s="13">
        <v>3.16</v>
      </c>
      <c r="BO2220" s="13">
        <v>3.16</v>
      </c>
      <c r="BP2220" s="13">
        <v>1.8525</v>
      </c>
      <c r="BQ2220" s="13">
        <v>0</v>
      </c>
      <c r="BR2220" s="13">
        <v>0</v>
      </c>
      <c r="BS2220" s="13">
        <v>-0.72199999999999998</v>
      </c>
      <c r="BT2220" s="14">
        <v>-0.38974358974358975</v>
      </c>
      <c r="BU2220" s="13">
        <v>2.5745</v>
      </c>
      <c r="BV2220" s="13">
        <v>1.68</v>
      </c>
      <c r="BW2220" s="13">
        <v>1.68</v>
      </c>
      <c r="BX2220" s="13">
        <v>15</v>
      </c>
      <c r="BY2220" s="13">
        <v>19.87</v>
      </c>
      <c r="BZ2220" s="13">
        <v>14.5</v>
      </c>
      <c r="CA2220" s="13">
        <v>18.71</v>
      </c>
      <c r="CB2220" s="13">
        <v>-0.1216</v>
      </c>
      <c r="CC2220" s="15">
        <v>9.7000000000000003E-2</v>
      </c>
      <c r="CD2220" s="15">
        <v>0.248</v>
      </c>
      <c r="CE2220" s="15">
        <v>0.36</v>
      </c>
      <c r="CF2220" s="15">
        <v>0.50817025013798378</v>
      </c>
      <c r="CG2220" s="15">
        <v>0.68538492345549895</v>
      </c>
      <c r="CH2220" s="13">
        <v>1.8760000000000001</v>
      </c>
      <c r="CI2220" s="13">
        <v>0.89649999999999996</v>
      </c>
      <c r="CJ2220" s="13">
        <v>-0.1216</v>
      </c>
      <c r="CK2220" s="12">
        <f t="shared" si="68"/>
        <v>7.2380952380952379E-2</v>
      </c>
      <c r="CL2220" s="36">
        <f t="shared" si="69"/>
        <v>5.0240513094601811</v>
      </c>
      <c r="CM2220" s="13">
        <v>1.28</v>
      </c>
      <c r="CN2220" s="13">
        <v>0.32</v>
      </c>
      <c r="CO2220" s="13">
        <v>0.95799999999999996</v>
      </c>
      <c r="CP2220" s="13">
        <v>23.9</v>
      </c>
      <c r="CQ2220" s="13">
        <v>3.16</v>
      </c>
      <c r="CR2220" s="13">
        <v>28.11</v>
      </c>
      <c r="CS2220" s="13">
        <v>1.68</v>
      </c>
      <c r="CT2220" s="13">
        <v>0</v>
      </c>
      <c r="CU2220" s="13">
        <v>2.4700000000000002</v>
      </c>
      <c r="CV2220" s="13">
        <v>18.71</v>
      </c>
      <c r="CW2220" s="13">
        <v>3.16</v>
      </c>
      <c r="CX2220" s="12">
        <v>6.3866666666666669E-2</v>
      </c>
      <c r="CY2220" s="12">
        <v>9.3231001509813782E-2</v>
      </c>
      <c r="CZ2220" s="15">
        <v>8.8955696202531644</v>
      </c>
      <c r="DA2220" s="20"/>
      <c r="DB2220" s="20"/>
    </row>
    <row r="2221" spans="1:106">
      <c r="A2221" s="8" t="s">
        <v>3205</v>
      </c>
      <c r="B2221" s="8" t="s">
        <v>3206</v>
      </c>
      <c r="C2221" s="9" t="s">
        <v>7170</v>
      </c>
      <c r="D2221" s="9" t="s">
        <v>7126</v>
      </c>
      <c r="E2221" s="10" t="s">
        <v>7127</v>
      </c>
      <c r="F2221" s="10" t="s">
        <v>7126</v>
      </c>
      <c r="G2221" s="11">
        <v>1.06</v>
      </c>
      <c r="H2221" s="11">
        <v>1.3108233051352318</v>
      </c>
      <c r="I2221" s="12">
        <v>9.0499999999999997E-2</v>
      </c>
      <c r="J2221" s="12">
        <v>0.17512950911473849</v>
      </c>
      <c r="K2221" s="12">
        <v>3.6999999999999998E-2</v>
      </c>
      <c r="L2221" s="12">
        <v>9.35E-2</v>
      </c>
      <c r="M2221" s="12">
        <v>6.1719349999999999E-2</v>
      </c>
      <c r="N2221" s="12">
        <v>0.14468382881547981</v>
      </c>
      <c r="O2221" s="12">
        <v>-5.4448243907925839E-2</v>
      </c>
      <c r="P2221" s="12">
        <v>1.0612136469077132E-2</v>
      </c>
      <c r="Q2221" s="13">
        <v>10.9</v>
      </c>
      <c r="R2221" s="13">
        <v>0</v>
      </c>
      <c r="S2221" s="13">
        <v>4</v>
      </c>
      <c r="T2221" s="13">
        <v>4</v>
      </c>
      <c r="U2221" s="13">
        <v>14.9</v>
      </c>
      <c r="V2221" s="13">
        <v>3.54</v>
      </c>
      <c r="W2221" s="13">
        <v>11.36</v>
      </c>
      <c r="X2221" s="14">
        <v>0.23758389261744967</v>
      </c>
      <c r="Y2221" s="15">
        <v>1.0355029585798816</v>
      </c>
      <c r="Z2221" s="14">
        <v>0.31872509960159362</v>
      </c>
      <c r="AA2221" s="14">
        <v>0.26845637583892618</v>
      </c>
      <c r="AB2221" s="14">
        <v>0.46783625730994149</v>
      </c>
      <c r="AC2221" s="14">
        <v>0.36697247706422015</v>
      </c>
      <c r="AD2221" s="13">
        <v>2.14</v>
      </c>
      <c r="AE2221" s="15">
        <v>1.9997222222222228</v>
      </c>
      <c r="AF2221" s="14">
        <v>0.21213203435596426</v>
      </c>
      <c r="AG2221" s="14">
        <v>0.57204938597991695</v>
      </c>
      <c r="AH2221" s="15">
        <v>0.43564356435643564</v>
      </c>
      <c r="AI2221" s="5">
        <v>4.4392523364485976</v>
      </c>
      <c r="AJ2221" s="15">
        <v>10.987903225806452</v>
      </c>
      <c r="AK2221" s="15">
        <v>10.987903225806452</v>
      </c>
      <c r="AL2221" s="15" t="s">
        <v>7128</v>
      </c>
      <c r="AM2221" s="15" t="s">
        <v>7128</v>
      </c>
      <c r="AN2221" s="15">
        <v>1.2748538011695907</v>
      </c>
      <c r="AO2221" s="15">
        <v>0.63372093023255816</v>
      </c>
      <c r="AP2221" s="15">
        <v>5.9789473684210526</v>
      </c>
      <c r="AQ2221" s="15">
        <v>5.2592592592592586</v>
      </c>
      <c r="AR2221" s="15">
        <v>1.2608213096559375</v>
      </c>
      <c r="AS2221" s="15">
        <v>0.66046511627906979</v>
      </c>
      <c r="AT2221" s="14">
        <v>0.17888104838709681</v>
      </c>
      <c r="AU2221" s="14">
        <v>1.627981651376147E-2</v>
      </c>
      <c r="AV2221" s="12">
        <v>4.9800000000000004E-2</v>
      </c>
      <c r="AW2221" s="12">
        <v>-6.5000000000000002E-2</v>
      </c>
      <c r="AX2221" s="12">
        <v>0.14800000000000002</v>
      </c>
      <c r="AY2221" s="12">
        <v>8.3299999999999999E-2</v>
      </c>
      <c r="AZ2221" s="14" t="s">
        <v>7128</v>
      </c>
      <c r="BA2221" s="14" t="s">
        <v>7128</v>
      </c>
      <c r="BB2221" s="14">
        <v>0.12068126520681265</v>
      </c>
      <c r="BC2221" s="14">
        <v>0.15529596528455694</v>
      </c>
      <c r="BD2221" s="14">
        <v>5.7674418604651168E-2</v>
      </c>
      <c r="BE2221" s="14">
        <v>0.11046511627906977</v>
      </c>
      <c r="BF2221" s="14">
        <v>0.35519480519480523</v>
      </c>
      <c r="BG2221" s="14" t="s">
        <v>7128</v>
      </c>
      <c r="BH2221" s="13">
        <v>0.99199999999999999</v>
      </c>
      <c r="BI2221" s="13">
        <v>0.99199999999999999</v>
      </c>
      <c r="BJ2221" s="13">
        <v>1.9</v>
      </c>
      <c r="BK2221" s="13">
        <v>1.9</v>
      </c>
      <c r="BL2221" s="13">
        <v>17.2</v>
      </c>
      <c r="BM2221" s="13">
        <v>17.2</v>
      </c>
      <c r="BN2221" s="13">
        <v>2.16</v>
      </c>
      <c r="BO2221" s="13">
        <v>2.16</v>
      </c>
      <c r="BP2221" s="13">
        <v>1.2251298701298698</v>
      </c>
      <c r="BQ2221" s="13">
        <v>0</v>
      </c>
      <c r="BR2221" s="13">
        <v>0</v>
      </c>
      <c r="BS2221" s="13">
        <v>-0.39800000000000002</v>
      </c>
      <c r="BT2221" s="14">
        <v>-0.3248635183123974</v>
      </c>
      <c r="BU2221" s="13">
        <v>1.62312987012987</v>
      </c>
      <c r="BV2221" s="13">
        <v>1.3900000000000001</v>
      </c>
      <c r="BW2221" s="13">
        <v>1.3900000000000001</v>
      </c>
      <c r="BX2221" s="13">
        <v>8.2200000000000006</v>
      </c>
      <c r="BY2221" s="13">
        <v>7.8890000000000002</v>
      </c>
      <c r="BZ2221" s="13">
        <v>8.5500000000000007</v>
      </c>
      <c r="CA2221" s="13">
        <v>9.0100000000000016</v>
      </c>
      <c r="CB2221" s="13">
        <v>-0.17745000000000002</v>
      </c>
      <c r="CC2221" s="15">
        <v>0.80900000000000005</v>
      </c>
      <c r="CD2221" s="15">
        <v>0.53900000000000003</v>
      </c>
      <c r="CE2221" s="15">
        <v>0.36</v>
      </c>
      <c r="CF2221" s="15">
        <v>0.52213601082103633</v>
      </c>
      <c r="CG2221" s="15">
        <v>0.59912232900915352</v>
      </c>
      <c r="CH2221" s="13">
        <v>1.9469000000000001</v>
      </c>
      <c r="CI2221" s="13">
        <v>1.016</v>
      </c>
      <c r="CJ2221" s="13">
        <v>-0.17745000000000002</v>
      </c>
      <c r="CK2221" s="12">
        <f t="shared" si="68"/>
        <v>0.12766187050359712</v>
      </c>
      <c r="CL2221" s="36">
        <f t="shared" si="69"/>
        <v>1.9089900110987787</v>
      </c>
      <c r="CM2221" s="13">
        <v>1.54</v>
      </c>
      <c r="CN2221" s="13">
        <v>0.54700000000000004</v>
      </c>
      <c r="CO2221" s="13">
        <v>0.99199999999999999</v>
      </c>
      <c r="CP2221" s="13">
        <v>10.9</v>
      </c>
      <c r="CQ2221" s="13">
        <v>2.16</v>
      </c>
      <c r="CR2221" s="13">
        <v>11.36</v>
      </c>
      <c r="CS2221" s="13">
        <v>1.3900000000000001</v>
      </c>
      <c r="CT2221" s="13">
        <v>0</v>
      </c>
      <c r="CU2221" s="13">
        <v>1.9</v>
      </c>
      <c r="CV2221" s="13">
        <v>9.0100000000000016</v>
      </c>
      <c r="CW2221" s="13">
        <v>2.16</v>
      </c>
      <c r="CX2221" s="12">
        <v>0.12068126520681265</v>
      </c>
      <c r="CY2221" s="12">
        <v>0.15529596528455694</v>
      </c>
      <c r="CZ2221" s="15">
        <v>5.2592592592592586</v>
      </c>
      <c r="DA2221" s="20"/>
      <c r="DB2221" s="20"/>
    </row>
    <row r="2222" spans="1:106">
      <c r="A2222" s="8" t="s">
        <v>5357</v>
      </c>
      <c r="B2222" s="8" t="s">
        <v>5358</v>
      </c>
      <c r="C2222" s="9" t="s">
        <v>7179</v>
      </c>
      <c r="D2222" s="9" t="s">
        <v>7126</v>
      </c>
      <c r="E2222" s="10" t="s">
        <v>7127</v>
      </c>
      <c r="F2222" s="10" t="s">
        <v>7126</v>
      </c>
      <c r="G2222" s="11">
        <v>0.79</v>
      </c>
      <c r="H2222" s="11">
        <v>0.79</v>
      </c>
      <c r="I2222" s="12">
        <v>9.0499999999999997E-2</v>
      </c>
      <c r="J2222" s="12">
        <v>0.127995</v>
      </c>
      <c r="K2222" s="12">
        <v>4.7E-2</v>
      </c>
      <c r="L2222" s="12">
        <v>0.10350000000000001</v>
      </c>
      <c r="M2222" s="12">
        <v>6.8320350000000002E-2</v>
      </c>
      <c r="N2222" s="12">
        <v>0.127995</v>
      </c>
      <c r="O2222" s="12">
        <v>-0.11837961538461539</v>
      </c>
      <c r="P2222" s="12">
        <v>-0.12424874625374625</v>
      </c>
      <c r="Q2222" s="13">
        <v>1.39</v>
      </c>
      <c r="R2222" s="13">
        <v>0</v>
      </c>
      <c r="S2222" s="13">
        <v>0</v>
      </c>
      <c r="T2222" s="13">
        <v>0</v>
      </c>
      <c r="U2222" s="13">
        <v>1.39</v>
      </c>
      <c r="V2222" s="13">
        <v>2.1999999999999999E-2</v>
      </c>
      <c r="W2222" s="13">
        <v>1.3679999999999999</v>
      </c>
      <c r="X2222" s="14">
        <v>1.5827338129496403E-2</v>
      </c>
      <c r="Y2222" s="15">
        <v>0.36363636363636365</v>
      </c>
      <c r="Z2222" s="14">
        <v>0</v>
      </c>
      <c r="AA2222" s="14">
        <v>0</v>
      </c>
      <c r="AB2222" s="14">
        <v>0</v>
      </c>
      <c r="AC2222" s="14">
        <v>0</v>
      </c>
      <c r="AD2222" s="13">
        <v>0.253</v>
      </c>
      <c r="AE2222" s="15">
        <v>-1.3138611111111111</v>
      </c>
      <c r="AF2222" s="14">
        <v>4.4721359549995794E-2</v>
      </c>
      <c r="AG2222" s="14" t="s">
        <v>7128</v>
      </c>
      <c r="AH2222" s="15">
        <v>0.50823045267489708</v>
      </c>
      <c r="AI2222" s="5" t="s">
        <v>7128</v>
      </c>
      <c r="AJ2222" s="15">
        <v>154.44444444444446</v>
      </c>
      <c r="AK2222" s="15">
        <v>154.44444444444446</v>
      </c>
      <c r="AL2222" s="15" t="s">
        <v>7128</v>
      </c>
      <c r="AM2222" s="15" t="s">
        <v>7128</v>
      </c>
      <c r="AN2222" s="15">
        <v>1.5325248070562292</v>
      </c>
      <c r="AO2222" s="15">
        <v>6.1504424778761058</v>
      </c>
      <c r="AP2222" s="15">
        <v>273.59999999999997</v>
      </c>
      <c r="AQ2222" s="15">
        <v>227.99999999999997</v>
      </c>
      <c r="AR2222" s="15">
        <v>1.5457627118644066</v>
      </c>
      <c r="AS2222" s="15">
        <v>6.053097345132743</v>
      </c>
      <c r="AT2222" s="14">
        <v>0</v>
      </c>
      <c r="AU2222" s="14">
        <v>0</v>
      </c>
      <c r="AV2222" s="12" t="s">
        <v>7128</v>
      </c>
      <c r="AW2222" s="12">
        <v>-8.2500000000000004E-3</v>
      </c>
      <c r="AX2222" s="12">
        <v>0.73699999999999999</v>
      </c>
      <c r="AY2222" s="12">
        <v>0.114</v>
      </c>
      <c r="AZ2222" s="14" t="s">
        <v>7128</v>
      </c>
      <c r="BA2222" s="14" t="s">
        <v>7128</v>
      </c>
      <c r="BB2222" s="14">
        <v>9.6153846153846142E-3</v>
      </c>
      <c r="BC2222" s="14">
        <v>3.7462537462537456E-3</v>
      </c>
      <c r="BD2222" s="14">
        <v>3.9823008849557515E-2</v>
      </c>
      <c r="BE2222" s="14">
        <v>2.2123893805309734E-2</v>
      </c>
      <c r="BF2222" s="14">
        <v>0.35714285714285715</v>
      </c>
      <c r="BG2222" s="14">
        <v>5.57E-2</v>
      </c>
      <c r="BH2222" s="13">
        <v>8.9999999999999993E-3</v>
      </c>
      <c r="BI2222" s="13">
        <v>8.9999999999999993E-3</v>
      </c>
      <c r="BJ2222" s="13">
        <v>5.0000000000000001E-3</v>
      </c>
      <c r="BK2222" s="13">
        <v>5.0000000000000001E-3</v>
      </c>
      <c r="BL2222" s="13">
        <v>0.22600000000000001</v>
      </c>
      <c r="BM2222" s="13">
        <v>0.22600000000000001</v>
      </c>
      <c r="BN2222" s="13">
        <v>6.0000000000000001E-3</v>
      </c>
      <c r="BO2222" s="13">
        <v>6.0000000000000001E-3</v>
      </c>
      <c r="BP2222" s="13">
        <v>3.2142857142857142E-3</v>
      </c>
      <c r="BQ2222" s="13">
        <v>0</v>
      </c>
      <c r="BR2222" s="13">
        <v>0</v>
      </c>
      <c r="BS2222" s="13">
        <v>0</v>
      </c>
      <c r="BT2222" s="14">
        <v>0</v>
      </c>
      <c r="BU2222" s="13">
        <v>3.2142857142857142E-3</v>
      </c>
      <c r="BV2222" s="13">
        <v>8.9999999999999993E-3</v>
      </c>
      <c r="BW2222" s="13">
        <v>8.9999999999999993E-3</v>
      </c>
      <c r="BX2222" s="13">
        <v>0.93600000000000005</v>
      </c>
      <c r="BY2222" s="13">
        <v>0.8580000000000001</v>
      </c>
      <c r="BZ2222" s="13">
        <v>0.90700000000000003</v>
      </c>
      <c r="CA2222" s="13">
        <v>0.88500000000000001</v>
      </c>
      <c r="CB2222" s="13">
        <v>0</v>
      </c>
      <c r="CC2222" s="15">
        <v>-0.24099999999999999</v>
      </c>
      <c r="CD2222" s="15">
        <v>-0.94399999999999995</v>
      </c>
      <c r="CE2222" s="15">
        <v>0.36</v>
      </c>
      <c r="CF2222" s="15" t="s">
        <v>7128</v>
      </c>
      <c r="CG2222" s="15" t="s">
        <v>7128</v>
      </c>
      <c r="CH2222" s="13" t="s">
        <v>7128</v>
      </c>
      <c r="CI2222" s="13" t="s">
        <v>7128</v>
      </c>
      <c r="CJ2222" s="13">
        <v>0</v>
      </c>
      <c r="CK2222" s="12">
        <f t="shared" si="68"/>
        <v>0</v>
      </c>
      <c r="CL2222" s="36">
        <f t="shared" si="69"/>
        <v>0.25536723163841807</v>
      </c>
      <c r="CM2222" s="13">
        <v>1.4E-2</v>
      </c>
      <c r="CN2222" s="13">
        <v>5.0000000000000001E-3</v>
      </c>
      <c r="CO2222" s="13">
        <v>8.9999999999999993E-3</v>
      </c>
      <c r="CP2222" s="13">
        <v>1.39</v>
      </c>
      <c r="CQ2222" s="13">
        <v>6.0000000000000001E-3</v>
      </c>
      <c r="CR2222" s="13">
        <v>1.3679999999999999</v>
      </c>
      <c r="CS2222" s="13" t="s">
        <v>7128</v>
      </c>
      <c r="CT2222" s="13">
        <v>0</v>
      </c>
      <c r="CU2222" s="13">
        <v>5.0000000000000001E-3</v>
      </c>
      <c r="CV2222" s="13">
        <v>0.88500000000000001</v>
      </c>
      <c r="CW2222" s="13">
        <v>6.0000000000000001E-3</v>
      </c>
      <c r="CX2222" s="12">
        <v>9.6153846153846142E-3</v>
      </c>
      <c r="CY2222" s="12">
        <v>3.7462537462537456E-3</v>
      </c>
      <c r="CZ2222" s="15">
        <v>227.99999999999997</v>
      </c>
      <c r="DA2222" s="20"/>
      <c r="DB2222" s="20"/>
    </row>
    <row r="2223" spans="1:106">
      <c r="A2223" s="8" t="s">
        <v>1759</v>
      </c>
      <c r="B2223" s="8" t="s">
        <v>1760</v>
      </c>
      <c r="C2223" s="9" t="s">
        <v>7141</v>
      </c>
      <c r="D2223" s="9" t="s">
        <v>7126</v>
      </c>
      <c r="E2223" s="10" t="s">
        <v>7127</v>
      </c>
      <c r="F2223" s="10" t="s">
        <v>7126</v>
      </c>
      <c r="G2223" s="11">
        <v>0.73</v>
      </c>
      <c r="H2223" s="11">
        <v>7.2574298056155513</v>
      </c>
      <c r="I2223" s="12">
        <v>9.0499999999999997E-2</v>
      </c>
      <c r="J2223" s="12">
        <v>0.71329739740820741</v>
      </c>
      <c r="K2223" s="12">
        <v>4.7E-2</v>
      </c>
      <c r="L2223" s="12">
        <v>0.10350000000000001</v>
      </c>
      <c r="M2223" s="12">
        <v>6.8320350000000002E-2</v>
      </c>
      <c r="N2223" s="12">
        <v>0.13319638149033242</v>
      </c>
      <c r="O2223" s="12">
        <v>-1.2910751751859852</v>
      </c>
      <c r="P2223" s="12">
        <v>-7.7671984406765385E-2</v>
      </c>
      <c r="Q2223" s="13">
        <v>4.63</v>
      </c>
      <c r="R2223" s="13">
        <v>0</v>
      </c>
      <c r="S2223" s="13">
        <v>41.4</v>
      </c>
      <c r="T2223" s="13">
        <v>41.4</v>
      </c>
      <c r="U2223" s="13">
        <v>46.03</v>
      </c>
      <c r="V2223" s="13">
        <v>1.01</v>
      </c>
      <c r="W2223" s="13">
        <v>45.02</v>
      </c>
      <c r="X2223" s="14">
        <v>2.1942211601129698E-2</v>
      </c>
      <c r="Y2223" s="15">
        <v>3.236245954692557E-2</v>
      </c>
      <c r="Z2223" s="14">
        <v>0.91289966923925026</v>
      </c>
      <c r="AA2223" s="14">
        <v>0.89941342602650443</v>
      </c>
      <c r="AB2223" s="14">
        <v>10.481012658227847</v>
      </c>
      <c r="AC2223" s="14">
        <v>8.9416846652267825</v>
      </c>
      <c r="AD2223" s="13">
        <v>0.15</v>
      </c>
      <c r="AE2223" s="15">
        <v>-0.14375000000000004</v>
      </c>
      <c r="AF2223" s="14">
        <v>3.1622776601683791E-2</v>
      </c>
      <c r="AG2223" s="14" t="s">
        <v>7128</v>
      </c>
      <c r="AH2223" s="15">
        <v>0.33552631578947367</v>
      </c>
      <c r="AI2223" s="5">
        <v>0.66741573033707868</v>
      </c>
      <c r="AJ2223" s="15" t="s">
        <v>7128</v>
      </c>
      <c r="AK2223" s="15" t="s">
        <v>7128</v>
      </c>
      <c r="AL2223" s="15" t="s">
        <v>7128</v>
      </c>
      <c r="AM2223" s="15" t="s">
        <v>7128</v>
      </c>
      <c r="AN2223" s="15">
        <v>1.1721518987341772</v>
      </c>
      <c r="AO2223" s="15">
        <v>5.2198421645997743E-2</v>
      </c>
      <c r="AP2223" s="15">
        <v>15.158249158249157</v>
      </c>
      <c r="AQ2223" s="15">
        <v>9.1318458417849904</v>
      </c>
      <c r="AR2223" s="15">
        <v>1.0153360396932791</v>
      </c>
      <c r="AS2223" s="15">
        <v>0.50755355129650515</v>
      </c>
      <c r="AT2223" s="14" t="s">
        <v>7128</v>
      </c>
      <c r="AU2223" s="14">
        <v>0</v>
      </c>
      <c r="AV2223" s="12" t="s">
        <v>7128</v>
      </c>
      <c r="AW2223" s="12" t="s">
        <v>7128</v>
      </c>
      <c r="AX2223" s="12">
        <v>9.1899999999999996E-2</v>
      </c>
      <c r="AY2223" s="12">
        <v>0.129</v>
      </c>
      <c r="AZ2223" s="14" t="s">
        <v>7128</v>
      </c>
      <c r="BA2223" s="14" t="s">
        <v>7128</v>
      </c>
      <c r="BB2223" s="14">
        <v>-0.57777777777777783</v>
      </c>
      <c r="BC2223" s="14">
        <v>5.5524397083567031E-2</v>
      </c>
      <c r="BD2223" s="14">
        <v>-1.1724915445321308E-2</v>
      </c>
      <c r="BE2223" s="14">
        <v>3.3483652762119502E-2</v>
      </c>
      <c r="BF2223" s="14">
        <v>0</v>
      </c>
      <c r="BG2223" s="14">
        <v>0.1074</v>
      </c>
      <c r="BH2223" s="13">
        <v>-1.04</v>
      </c>
      <c r="BI2223" s="13">
        <v>-1.04</v>
      </c>
      <c r="BJ2223" s="13">
        <v>2.97</v>
      </c>
      <c r="BK2223" s="13">
        <v>2.97</v>
      </c>
      <c r="BL2223" s="13">
        <v>88.7</v>
      </c>
      <c r="BM2223" s="13">
        <v>88.7</v>
      </c>
      <c r="BN2223" s="13">
        <v>4.93</v>
      </c>
      <c r="BO2223" s="13">
        <v>4.93</v>
      </c>
      <c r="BP2223" s="13">
        <v>2.97</v>
      </c>
      <c r="BQ2223" s="13">
        <v>6.7899999999999991</v>
      </c>
      <c r="BR2223" s="13">
        <v>-8.49</v>
      </c>
      <c r="BS2223" s="13">
        <v>-3.0000000000000027E-2</v>
      </c>
      <c r="BT2223" s="14">
        <v>-2.8686868686868685</v>
      </c>
      <c r="BU2223" s="13">
        <v>11.49</v>
      </c>
      <c r="BV2223" s="13">
        <v>0.69000000000000128</v>
      </c>
      <c r="BW2223" s="13">
        <v>7.48</v>
      </c>
      <c r="BX2223" s="13">
        <v>1.8</v>
      </c>
      <c r="BY2223" s="13">
        <v>53.489999999999995</v>
      </c>
      <c r="BZ2223" s="13">
        <v>3.95</v>
      </c>
      <c r="CA2223" s="13">
        <v>44.34</v>
      </c>
      <c r="CB2223" s="13">
        <v>0</v>
      </c>
      <c r="CC2223" s="15">
        <v>-0.159</v>
      </c>
      <c r="CD2223" s="15">
        <v>0.16600000000000001</v>
      </c>
      <c r="CE2223" s="15">
        <v>0.36</v>
      </c>
      <c r="CF2223" s="15" t="s">
        <v>7128</v>
      </c>
      <c r="CG2223" s="15" t="s">
        <v>7128</v>
      </c>
      <c r="CH2223" s="13" t="s">
        <v>7128</v>
      </c>
      <c r="CI2223" s="13" t="s">
        <v>7128</v>
      </c>
      <c r="CJ2223" s="13">
        <v>0</v>
      </c>
      <c r="CK2223" s="12">
        <f t="shared" si="68"/>
        <v>0</v>
      </c>
      <c r="CL2223" s="36">
        <f t="shared" si="69"/>
        <v>2.0004510599909788</v>
      </c>
      <c r="CM2223" s="13" t="s">
        <v>7128</v>
      </c>
      <c r="CN2223" s="13" t="s">
        <v>7128</v>
      </c>
      <c r="CO2223" s="13" t="s">
        <v>7128</v>
      </c>
      <c r="CP2223" s="13" t="s">
        <v>7128</v>
      </c>
      <c r="CQ2223" s="13">
        <v>4.93</v>
      </c>
      <c r="CR2223" s="13">
        <v>45.02</v>
      </c>
      <c r="CS2223" s="13" t="s">
        <v>7128</v>
      </c>
      <c r="CT2223" s="13">
        <v>0</v>
      </c>
      <c r="CU2223" s="13">
        <v>2.97</v>
      </c>
      <c r="CV2223" s="13">
        <v>44.34</v>
      </c>
      <c r="CW2223" s="13">
        <v>4.93</v>
      </c>
      <c r="CX2223" s="12">
        <v>-0.57777777777777783</v>
      </c>
      <c r="CY2223" s="12">
        <v>5.5524397083567031E-2</v>
      </c>
      <c r="CZ2223" s="15">
        <v>9.1318458417849904</v>
      </c>
      <c r="DA2223" s="20"/>
      <c r="DB2223" s="20"/>
    </row>
    <row r="2224" spans="1:106" ht="24">
      <c r="A2224" s="8" t="s">
        <v>6217</v>
      </c>
      <c r="B2224" s="8" t="s">
        <v>6218</v>
      </c>
      <c r="C2224" s="9" t="s">
        <v>7142</v>
      </c>
      <c r="D2224" s="9" t="s">
        <v>7126</v>
      </c>
      <c r="E2224" s="10" t="s">
        <v>7127</v>
      </c>
      <c r="F2224" s="10" t="s">
        <v>7126</v>
      </c>
      <c r="G2224" s="11">
        <v>0.1</v>
      </c>
      <c r="H2224" s="11">
        <v>0.10594320486815417</v>
      </c>
      <c r="I2224" s="12">
        <v>9.0499999999999997E-2</v>
      </c>
      <c r="J2224" s="12">
        <v>6.608786004056795E-2</v>
      </c>
      <c r="K2224" s="12">
        <v>4.7E-2</v>
      </c>
      <c r="L2224" s="12">
        <v>0.10350000000000001</v>
      </c>
      <c r="M2224" s="12">
        <v>6.8320350000000002E-2</v>
      </c>
      <c r="N2224" s="12">
        <v>6.6213098324717598E-2</v>
      </c>
      <c r="O2224" s="12">
        <v>-6.608786004056795E-2</v>
      </c>
      <c r="P2224" s="12">
        <v>-6.6213098324717598E-2</v>
      </c>
      <c r="Q2224" s="13">
        <v>49.3</v>
      </c>
      <c r="R2224" s="13">
        <v>0</v>
      </c>
      <c r="S2224" s="13">
        <v>2.93</v>
      </c>
      <c r="T2224" s="13">
        <v>2.93</v>
      </c>
      <c r="U2224" s="13">
        <v>52.23</v>
      </c>
      <c r="V2224" s="13">
        <v>0</v>
      </c>
      <c r="W2224" s="13">
        <v>52.23</v>
      </c>
      <c r="X2224" s="14">
        <v>0</v>
      </c>
      <c r="Y2224" s="15" t="s">
        <v>7128</v>
      </c>
      <c r="Z2224" s="14">
        <v>0.1420261754726127</v>
      </c>
      <c r="AA2224" s="14">
        <v>5.6098027953283558E-2</v>
      </c>
      <c r="AB2224" s="14">
        <v>0.16553672316384183</v>
      </c>
      <c r="AC2224" s="14">
        <v>5.9432048681541588E-2</v>
      </c>
      <c r="AD2224" s="13">
        <v>47.93</v>
      </c>
      <c r="AE2224" s="15" t="s">
        <v>7128</v>
      </c>
      <c r="AF2224" s="14" t="s">
        <v>7128</v>
      </c>
      <c r="AG2224" s="14" t="s">
        <v>7128</v>
      </c>
      <c r="AH2224" s="15">
        <v>0.81690674753601222</v>
      </c>
      <c r="AI2224" s="5" t="s">
        <v>7128</v>
      </c>
      <c r="AJ2224" s="15" t="s">
        <v>7128</v>
      </c>
      <c r="AK2224" s="15" t="s">
        <v>7128</v>
      </c>
      <c r="AL2224" s="15" t="s">
        <v>7128</v>
      </c>
      <c r="AM2224" s="15" t="s">
        <v>7128</v>
      </c>
      <c r="AN2224" s="15">
        <v>2.7853107344632768</v>
      </c>
      <c r="AO2224" s="15" t="s">
        <v>7128</v>
      </c>
      <c r="AP2224" s="15" t="s">
        <v>7128</v>
      </c>
      <c r="AQ2224" s="15" t="s">
        <v>7128</v>
      </c>
      <c r="AR2224" s="15">
        <v>2.5317498788172563</v>
      </c>
      <c r="AS2224" s="15" t="s">
        <v>7128</v>
      </c>
      <c r="AT2224" s="14" t="s">
        <v>7128</v>
      </c>
      <c r="AU2224" s="14">
        <v>0</v>
      </c>
      <c r="AV2224" s="12" t="s">
        <v>7128</v>
      </c>
      <c r="AW2224" s="12" t="s">
        <v>7128</v>
      </c>
      <c r="AX2224" s="12" t="s">
        <v>7128</v>
      </c>
      <c r="AY2224" s="12" t="s">
        <v>7128</v>
      </c>
      <c r="AZ2224" s="14" t="s">
        <v>7128</v>
      </c>
      <c r="BA2224" s="14" t="s">
        <v>7128</v>
      </c>
      <c r="BB2224" s="14">
        <v>0</v>
      </c>
      <c r="BC2224" s="14">
        <v>0</v>
      </c>
      <c r="BD2224" s="14" t="s">
        <v>7128</v>
      </c>
      <c r="BE2224" s="14" t="s">
        <v>7128</v>
      </c>
      <c r="BF2224" s="14">
        <v>0</v>
      </c>
      <c r="BG2224" s="14" t="s">
        <v>7128</v>
      </c>
      <c r="BH2224" s="13">
        <v>0</v>
      </c>
      <c r="BI2224" s="13">
        <v>0</v>
      </c>
      <c r="BJ2224" s="13">
        <v>0</v>
      </c>
      <c r="BK2224" s="13">
        <v>0</v>
      </c>
      <c r="BL2224" s="13">
        <v>0</v>
      </c>
      <c r="BM2224" s="13">
        <v>0</v>
      </c>
      <c r="BN2224" s="13">
        <v>0</v>
      </c>
      <c r="BO2224" s="13">
        <v>0</v>
      </c>
      <c r="BP2224" s="13">
        <v>0</v>
      </c>
      <c r="BQ2224" s="13">
        <v>0</v>
      </c>
      <c r="BR2224" s="13">
        <v>0</v>
      </c>
      <c r="BS2224" s="13">
        <v>0</v>
      </c>
      <c r="BT2224" s="14" t="s">
        <v>7128</v>
      </c>
      <c r="BU2224" s="13">
        <v>0</v>
      </c>
      <c r="BV2224" s="13">
        <v>0</v>
      </c>
      <c r="BW2224" s="13">
        <v>0</v>
      </c>
      <c r="BX2224" s="13">
        <v>15.5</v>
      </c>
      <c r="BY2224" s="13">
        <v>26.7</v>
      </c>
      <c r="BZ2224" s="13">
        <v>17.7</v>
      </c>
      <c r="CA2224" s="13">
        <v>20.63</v>
      </c>
      <c r="CB2224" s="13">
        <v>0</v>
      </c>
      <c r="CC2224" s="15" t="s">
        <v>7128</v>
      </c>
      <c r="CD2224" s="15" t="s">
        <v>7128</v>
      </c>
      <c r="CE2224" s="15">
        <v>0.36</v>
      </c>
      <c r="CF2224" s="15" t="s">
        <v>7128</v>
      </c>
      <c r="CG2224" s="15" t="s">
        <v>7128</v>
      </c>
      <c r="CH2224" s="13" t="s">
        <v>7128</v>
      </c>
      <c r="CI2224" s="13" t="s">
        <v>7128</v>
      </c>
      <c r="CJ2224" s="13">
        <v>0</v>
      </c>
      <c r="CK2224" s="12">
        <f t="shared" si="68"/>
        <v>0</v>
      </c>
      <c r="CL2224" s="36" t="str">
        <f t="shared" si="69"/>
        <v>NA</v>
      </c>
      <c r="CM2224" s="13" t="s">
        <v>7128</v>
      </c>
      <c r="CN2224" s="13" t="s">
        <v>7128</v>
      </c>
      <c r="CO2224" s="13" t="s">
        <v>7128</v>
      </c>
      <c r="CP2224" s="13" t="s">
        <v>7128</v>
      </c>
      <c r="CQ2224" s="13" t="s">
        <v>7128</v>
      </c>
      <c r="CR2224" s="13" t="s">
        <v>7128</v>
      </c>
      <c r="CS2224" s="13" t="s">
        <v>7128</v>
      </c>
      <c r="CT2224" s="13">
        <v>0</v>
      </c>
      <c r="CU2224" s="13">
        <v>0</v>
      </c>
      <c r="CV2224" s="13">
        <v>20.63</v>
      </c>
      <c r="CW2224" s="13">
        <v>0</v>
      </c>
      <c r="CX2224" s="12">
        <v>0</v>
      </c>
      <c r="CY2224" s="12">
        <v>0</v>
      </c>
      <c r="CZ2224" s="15" t="s">
        <v>7128</v>
      </c>
      <c r="DA2224" s="20"/>
      <c r="DB2224" s="20"/>
    </row>
    <row r="2225" spans="1:106">
      <c r="A2225" s="8" t="s">
        <v>3561</v>
      </c>
      <c r="B2225" s="8" t="s">
        <v>3562</v>
      </c>
      <c r="C2225" s="9" t="s">
        <v>7155</v>
      </c>
      <c r="D2225" s="9" t="s">
        <v>7126</v>
      </c>
      <c r="E2225" s="10" t="s">
        <v>7127</v>
      </c>
      <c r="F2225" s="10" t="s">
        <v>7126</v>
      </c>
      <c r="G2225" s="11">
        <v>0.92</v>
      </c>
      <c r="H2225" s="11">
        <v>0.92055396990740734</v>
      </c>
      <c r="I2225" s="12">
        <v>9.0499999999999997E-2</v>
      </c>
      <c r="J2225" s="12">
        <v>0.13981013427662037</v>
      </c>
      <c r="K2225" s="12">
        <v>5.1999999999999998E-2</v>
      </c>
      <c r="L2225" s="12">
        <v>0.1085</v>
      </c>
      <c r="M2225" s="12">
        <v>7.162085E-2</v>
      </c>
      <c r="N2225" s="12">
        <v>0.13975335718729762</v>
      </c>
      <c r="O2225" s="12">
        <v>0.13315574498847149</v>
      </c>
      <c r="P2225" s="12">
        <v>9.9482799725452042E-2</v>
      </c>
      <c r="Q2225" s="13">
        <v>46.8</v>
      </c>
      <c r="R2225" s="13">
        <v>0</v>
      </c>
      <c r="S2225" s="13">
        <v>3.9E-2</v>
      </c>
      <c r="T2225" s="13">
        <v>3.9E-2</v>
      </c>
      <c r="U2225" s="13">
        <v>46.838999999999999</v>
      </c>
      <c r="V2225" s="13">
        <v>5.0999999999999997E-2</v>
      </c>
      <c r="W2225" s="13">
        <v>46.787999999999997</v>
      </c>
      <c r="X2225" s="14">
        <v>1.0888362262217383E-3</v>
      </c>
      <c r="Y2225" s="15">
        <v>0.23364485981308411</v>
      </c>
      <c r="Z2225" s="14">
        <v>4.230393752033843E-3</v>
      </c>
      <c r="AA2225" s="14">
        <v>8.3263946711074107E-4</v>
      </c>
      <c r="AB2225" s="14">
        <v>4.2483660130718959E-3</v>
      </c>
      <c r="AC2225" s="14">
        <v>8.3333333333333339E-4</v>
      </c>
      <c r="AD2225" s="13">
        <v>14.59</v>
      </c>
      <c r="AE2225" s="15">
        <v>1.8859166666666669</v>
      </c>
      <c r="AF2225" s="14">
        <v>0.12649110640673517</v>
      </c>
      <c r="AG2225" s="14">
        <v>0.91429352849618273</v>
      </c>
      <c r="AH2225" s="15">
        <v>0.72344900105152476</v>
      </c>
      <c r="AI2225" s="5">
        <v>2509.9999999999995</v>
      </c>
      <c r="AJ2225" s="15">
        <v>22.499999999999996</v>
      </c>
      <c r="AK2225" s="15">
        <v>22.499999999999996</v>
      </c>
      <c r="AL2225" s="15">
        <v>18.306148055207025</v>
      </c>
      <c r="AM2225" s="15">
        <v>0.89999999999999991</v>
      </c>
      <c r="AN2225" s="15">
        <v>5.0980392156862742</v>
      </c>
      <c r="AO2225" s="15">
        <v>4.254545454545454</v>
      </c>
      <c r="AP2225" s="15">
        <v>18.640637450199204</v>
      </c>
      <c r="AQ2225" s="15">
        <v>16.416842105263157</v>
      </c>
      <c r="AR2225" s="15">
        <v>5.1034031413612562</v>
      </c>
      <c r="AS2225" s="15">
        <v>4.2534545454545452</v>
      </c>
      <c r="AT2225" s="14">
        <v>6.9230769230769221E-2</v>
      </c>
      <c r="AU2225" s="14">
        <v>3.0769230769230769E-3</v>
      </c>
      <c r="AV2225" s="12">
        <v>0.55600000000000005</v>
      </c>
      <c r="AW2225" s="12">
        <v>0.434</v>
      </c>
      <c r="AX2225" s="12">
        <v>0.27100000000000002</v>
      </c>
      <c r="AY2225" s="12">
        <v>0.222</v>
      </c>
      <c r="AZ2225" s="14">
        <v>0.25</v>
      </c>
      <c r="BA2225" s="14">
        <v>0.16399999999999998</v>
      </c>
      <c r="BB2225" s="14">
        <v>0.27296587926509186</v>
      </c>
      <c r="BC2225" s="14">
        <v>0.23923615691274966</v>
      </c>
      <c r="BD2225" s="14">
        <v>0.18909090909090909</v>
      </c>
      <c r="BE2225" s="14">
        <v>0.22818181818181815</v>
      </c>
      <c r="BF2225" s="14">
        <v>0.27743055555555557</v>
      </c>
      <c r="BG2225" s="14">
        <v>0.25429999999999997</v>
      </c>
      <c r="BH2225" s="13">
        <v>2.08</v>
      </c>
      <c r="BI2225" s="13">
        <v>2.08</v>
      </c>
      <c r="BJ2225" s="13">
        <v>2.5099999999999998</v>
      </c>
      <c r="BK2225" s="13">
        <v>2.5099999999999998</v>
      </c>
      <c r="BL2225" s="13">
        <v>11</v>
      </c>
      <c r="BM2225" s="13">
        <v>11</v>
      </c>
      <c r="BN2225" s="13">
        <v>2.85</v>
      </c>
      <c r="BO2225" s="13">
        <v>2.85</v>
      </c>
      <c r="BP2225" s="13">
        <v>1.8136493055555551</v>
      </c>
      <c r="BQ2225" s="13">
        <v>-3.6999999999999998E-2</v>
      </c>
      <c r="BR2225" s="13">
        <v>0.70699999999999985</v>
      </c>
      <c r="BS2225" s="13">
        <v>1.008</v>
      </c>
      <c r="BT2225" s="14">
        <v>0.94560728733312793</v>
      </c>
      <c r="BU2225" s="13">
        <v>9.8649305555555289E-2</v>
      </c>
      <c r="BV2225" s="13">
        <v>0.40200000000000019</v>
      </c>
      <c r="BW2225" s="13">
        <v>0.36500000000000021</v>
      </c>
      <c r="BX2225" s="13">
        <v>7.62</v>
      </c>
      <c r="BY2225" s="13">
        <v>7.5809999999999995</v>
      </c>
      <c r="BZ2225" s="13">
        <v>9.18</v>
      </c>
      <c r="CA2225" s="13">
        <v>9.1679999999999993</v>
      </c>
      <c r="CB2225" s="13">
        <v>-0.14399999999999999</v>
      </c>
      <c r="CC2225" s="15">
        <v>0.77100000000000002</v>
      </c>
      <c r="CD2225" s="15">
        <v>0.49199999999999999</v>
      </c>
      <c r="CE2225" s="15">
        <v>0.36</v>
      </c>
      <c r="CF2225" s="15" t="s">
        <v>7128</v>
      </c>
      <c r="CG2225" s="15" t="s">
        <v>7128</v>
      </c>
      <c r="CH2225" s="13" t="s">
        <v>7128</v>
      </c>
      <c r="CI2225" s="13" t="s">
        <v>7128</v>
      </c>
      <c r="CJ2225" s="13">
        <v>-0.14399999999999999</v>
      </c>
      <c r="CK2225" s="12">
        <f t="shared" si="68"/>
        <v>0.35820895522388041</v>
      </c>
      <c r="CL2225" s="36">
        <f t="shared" si="69"/>
        <v>1.1998254799301922</v>
      </c>
      <c r="CM2225" s="13">
        <v>2.88</v>
      </c>
      <c r="CN2225" s="13">
        <v>0.79900000000000004</v>
      </c>
      <c r="CO2225" s="13">
        <v>2.08</v>
      </c>
      <c r="CP2225" s="13">
        <v>46.8</v>
      </c>
      <c r="CQ2225" s="13">
        <v>2.85</v>
      </c>
      <c r="CR2225" s="13">
        <v>46.787999999999997</v>
      </c>
      <c r="CS2225" s="13">
        <v>0.40200000000000019</v>
      </c>
      <c r="CT2225" s="13">
        <v>0.42299999999999999</v>
      </c>
      <c r="CU2225" s="13">
        <v>2.5317999999999996</v>
      </c>
      <c r="CV2225" s="13">
        <v>9.5909999999999993</v>
      </c>
      <c r="CW2225" s="13">
        <v>3.008</v>
      </c>
      <c r="CX2225" s="12">
        <v>0.26132040283476315</v>
      </c>
      <c r="CY2225" s="12">
        <v>0.22856088448831136</v>
      </c>
      <c r="CZ2225" s="15">
        <v>15.554521276595743</v>
      </c>
      <c r="DA2225" s="20"/>
      <c r="DB2225" s="20"/>
    </row>
    <row r="2226" spans="1:106" ht="24">
      <c r="A2226" s="8" t="s">
        <v>5323</v>
      </c>
      <c r="B2226" s="8" t="s">
        <v>5324</v>
      </c>
      <c r="C2226" s="9" t="s">
        <v>7142</v>
      </c>
      <c r="D2226" s="9" t="s">
        <v>7126</v>
      </c>
      <c r="E2226" s="10" t="s">
        <v>7127</v>
      </c>
      <c r="F2226" s="10" t="s">
        <v>7126</v>
      </c>
      <c r="G2226" s="11">
        <v>0.1</v>
      </c>
      <c r="H2226" s="11">
        <v>0.10183753943217666</v>
      </c>
      <c r="I2226" s="12">
        <v>9.0499999999999997E-2</v>
      </c>
      <c r="J2226" s="12">
        <v>6.5716297318611991E-2</v>
      </c>
      <c r="K2226" s="12">
        <v>4.7E-2</v>
      </c>
      <c r="L2226" s="12">
        <v>0.10350000000000001</v>
      </c>
      <c r="M2226" s="12">
        <v>6.8320350000000002E-2</v>
      </c>
      <c r="N2226" s="12">
        <v>6.5808605895329386E-2</v>
      </c>
      <c r="O2226" s="12">
        <v>-6.3992159387577505E-2</v>
      </c>
      <c r="P2226" s="12">
        <v>-6.5808605895329386E-2</v>
      </c>
      <c r="Q2226" s="13">
        <v>6.34</v>
      </c>
      <c r="R2226" s="13">
        <v>0</v>
      </c>
      <c r="S2226" s="13">
        <v>0.23300000000000001</v>
      </c>
      <c r="T2226" s="13">
        <v>0.23300000000000001</v>
      </c>
      <c r="U2226" s="13">
        <v>6.5729999999999995</v>
      </c>
      <c r="V2226" s="13">
        <v>8.1000000000000003E-2</v>
      </c>
      <c r="W2226" s="13">
        <v>6.4919999999999991</v>
      </c>
      <c r="X2226" s="14">
        <v>1.2323140118667277E-2</v>
      </c>
      <c r="Y2226" s="15">
        <v>0.48672566371681414</v>
      </c>
      <c r="Z2226" s="14">
        <v>5.6375514154367291E-2</v>
      </c>
      <c r="AA2226" s="14">
        <v>3.5448045032709576E-2</v>
      </c>
      <c r="AB2226" s="14">
        <v>5.9743589743589745E-2</v>
      </c>
      <c r="AC2226" s="14">
        <v>3.6750788643533129E-2</v>
      </c>
      <c r="AD2226" s="13">
        <v>0.56000000000000005</v>
      </c>
      <c r="AE2226" s="15">
        <v>-0.17302777777777767</v>
      </c>
      <c r="AF2226" s="14">
        <v>8.9442719099991588E-2</v>
      </c>
      <c r="AG2226" s="14" t="s">
        <v>7128</v>
      </c>
      <c r="AH2226" s="15">
        <v>0.5128939828080229</v>
      </c>
      <c r="AI2226" s="5" t="s">
        <v>7128</v>
      </c>
      <c r="AJ2226" s="15">
        <v>905.71428571428567</v>
      </c>
      <c r="AK2226" s="15">
        <v>905.71428571428567</v>
      </c>
      <c r="AL2226" s="15" t="s">
        <v>7128</v>
      </c>
      <c r="AM2226" s="15" t="s">
        <v>7128</v>
      </c>
      <c r="AN2226" s="15">
        <v>1.6256410256410256</v>
      </c>
      <c r="AO2226" s="15">
        <v>23.834586466165412</v>
      </c>
      <c r="AP2226" s="15" t="s">
        <v>7128</v>
      </c>
      <c r="AQ2226" s="15" t="s">
        <v>7128</v>
      </c>
      <c r="AR2226" s="15">
        <v>1.6021717670286277</v>
      </c>
      <c r="AS2226" s="15">
        <v>24.406015037593981</v>
      </c>
      <c r="AT2226" s="14">
        <v>0</v>
      </c>
      <c r="AU2226" s="14">
        <v>0</v>
      </c>
      <c r="AV2226" s="12">
        <v>-0.41200000000000003</v>
      </c>
      <c r="AW2226" s="12">
        <v>-0.13300000000000001</v>
      </c>
      <c r="AX2226" s="12">
        <v>3.7499999999999999E-3</v>
      </c>
      <c r="AY2226" s="12">
        <v>0.32</v>
      </c>
      <c r="AZ2226" s="14" t="s">
        <v>7128</v>
      </c>
      <c r="BA2226" s="14" t="s">
        <v>7128</v>
      </c>
      <c r="BB2226" s="14">
        <v>1.724137931034483E-3</v>
      </c>
      <c r="BC2226" s="14">
        <v>0</v>
      </c>
      <c r="BD2226" s="14">
        <v>2.6315789473684209E-2</v>
      </c>
      <c r="BE2226" s="14">
        <v>0</v>
      </c>
      <c r="BF2226" s="14">
        <v>0.5</v>
      </c>
      <c r="BG2226" s="14">
        <v>3.1600000000000003E-2</v>
      </c>
      <c r="BH2226" s="13">
        <v>7.0000000000000001E-3</v>
      </c>
      <c r="BI2226" s="13">
        <v>7.0000000000000001E-3</v>
      </c>
      <c r="BJ2226" s="13">
        <v>0</v>
      </c>
      <c r="BK2226" s="13">
        <v>0</v>
      </c>
      <c r="BL2226" s="13">
        <v>0.26600000000000001</v>
      </c>
      <c r="BM2226" s="13">
        <v>0.26600000000000001</v>
      </c>
      <c r="BN2226" s="13">
        <v>0</v>
      </c>
      <c r="BO2226" s="13">
        <v>0</v>
      </c>
      <c r="BP2226" s="13">
        <v>0</v>
      </c>
      <c r="BQ2226" s="13">
        <v>0</v>
      </c>
      <c r="BR2226" s="13">
        <v>0</v>
      </c>
      <c r="BS2226" s="13">
        <v>-1.0999999999999999E-2</v>
      </c>
      <c r="BT2226" s="14" t="s">
        <v>7128</v>
      </c>
      <c r="BU2226" s="13">
        <v>1.0999999999999999E-2</v>
      </c>
      <c r="BV2226" s="13">
        <v>1.7999999999999999E-2</v>
      </c>
      <c r="BW2226" s="13">
        <v>1.7999999999999999E-2</v>
      </c>
      <c r="BX2226" s="13">
        <v>4.0599999999999996</v>
      </c>
      <c r="BY2226" s="13">
        <v>4.4089999999999989</v>
      </c>
      <c r="BZ2226" s="13">
        <v>3.9</v>
      </c>
      <c r="CA2226" s="13">
        <v>4.0519999999999996</v>
      </c>
      <c r="CB2226" s="13">
        <v>0</v>
      </c>
      <c r="CC2226" s="15">
        <v>-0.42099999999999999</v>
      </c>
      <c r="CD2226" s="15">
        <v>0.66600000000000004</v>
      </c>
      <c r="CE2226" s="15">
        <v>0.36</v>
      </c>
      <c r="CF2226" s="15" t="s">
        <v>7128</v>
      </c>
      <c r="CG2226" s="15" t="s">
        <v>7128</v>
      </c>
      <c r="CH2226" s="13" t="s">
        <v>7128</v>
      </c>
      <c r="CI2226" s="13" t="s">
        <v>7128</v>
      </c>
      <c r="CJ2226" s="13">
        <v>0</v>
      </c>
      <c r="CK2226" s="12">
        <f t="shared" si="68"/>
        <v>0</v>
      </c>
      <c r="CL2226" s="36">
        <f t="shared" si="69"/>
        <v>6.5646594274432382E-2</v>
      </c>
      <c r="CM2226" s="13">
        <v>1.4999999999999999E-2</v>
      </c>
      <c r="CN2226" s="13">
        <v>8.0000000000000002E-3</v>
      </c>
      <c r="CO2226" s="13">
        <v>7.0000000000000001E-3</v>
      </c>
      <c r="CP2226" s="13">
        <v>6.34</v>
      </c>
      <c r="CQ2226" s="13" t="s">
        <v>7128</v>
      </c>
      <c r="CR2226" s="13" t="s">
        <v>7128</v>
      </c>
      <c r="CS2226" s="13" t="s">
        <v>7128</v>
      </c>
      <c r="CT2226" s="13">
        <v>0</v>
      </c>
      <c r="CU2226" s="13">
        <v>0</v>
      </c>
      <c r="CV2226" s="13">
        <v>4.0519999999999996</v>
      </c>
      <c r="CW2226" s="13">
        <v>0</v>
      </c>
      <c r="CX2226" s="12">
        <v>1.724137931034483E-3</v>
      </c>
      <c r="CY2226" s="12">
        <v>0</v>
      </c>
      <c r="CZ2226" s="15" t="s">
        <v>7128</v>
      </c>
      <c r="DA2226" s="20"/>
      <c r="DB2226" s="20"/>
    </row>
    <row r="2227" spans="1:106">
      <c r="A2227" s="8" t="s">
        <v>2815</v>
      </c>
      <c r="B2227" s="8" t="s">
        <v>2816</v>
      </c>
      <c r="C2227" s="9" t="s">
        <v>7134</v>
      </c>
      <c r="D2227" s="9" t="s">
        <v>7126</v>
      </c>
      <c r="E2227" s="10" t="s">
        <v>7127</v>
      </c>
      <c r="F2227" s="10" t="s">
        <v>7126</v>
      </c>
      <c r="G2227" s="11">
        <v>0.89</v>
      </c>
      <c r="H2227" s="11">
        <v>13.676708860759492</v>
      </c>
      <c r="I2227" s="12">
        <v>9.0499999999999997E-2</v>
      </c>
      <c r="J2227" s="12">
        <v>1.2942421518987339</v>
      </c>
      <c r="K2227" s="12">
        <v>4.7E-2</v>
      </c>
      <c r="L2227" s="12">
        <v>0.10350000000000001</v>
      </c>
      <c r="M2227" s="12">
        <v>6.8320350000000002E-2</v>
      </c>
      <c r="N2227" s="12">
        <v>0.14809615094728185</v>
      </c>
      <c r="O2227" s="12">
        <v>-1.4491139467705287</v>
      </c>
      <c r="P2227" s="12">
        <v>-9.3346332238072274E-2</v>
      </c>
      <c r="Q2227" s="13">
        <v>3.16</v>
      </c>
      <c r="R2227" s="13">
        <v>0</v>
      </c>
      <c r="S2227" s="13">
        <v>45.4</v>
      </c>
      <c r="T2227" s="13">
        <v>45.4</v>
      </c>
      <c r="U2227" s="13">
        <v>48.56</v>
      </c>
      <c r="V2227" s="13">
        <v>2.31</v>
      </c>
      <c r="W2227" s="13">
        <v>46.25</v>
      </c>
      <c r="X2227" s="14">
        <v>4.7570016474464578E-2</v>
      </c>
      <c r="Y2227" s="15">
        <v>5.5555555555555552E-2</v>
      </c>
      <c r="Z2227" s="14">
        <v>0.74304418985270049</v>
      </c>
      <c r="AA2227" s="14">
        <v>0.93492586490939034</v>
      </c>
      <c r="AB2227" s="14">
        <v>2.8917197452229302</v>
      </c>
      <c r="AC2227" s="14">
        <v>14.367088607594935</v>
      </c>
      <c r="AD2227" s="13">
        <v>0.23400000000000001</v>
      </c>
      <c r="AE2227" s="15">
        <v>3.329194444444445</v>
      </c>
      <c r="AF2227" s="14">
        <v>0.15165750888103102</v>
      </c>
      <c r="AG2227" s="14">
        <v>0.84367731570990923</v>
      </c>
      <c r="AH2227" s="15">
        <v>0.3929121725731895</v>
      </c>
      <c r="AI2227" s="5">
        <v>0.49917355371900829</v>
      </c>
      <c r="AJ2227" s="15" t="s">
        <v>7128</v>
      </c>
      <c r="AK2227" s="15" t="s">
        <v>7128</v>
      </c>
      <c r="AL2227" s="15" t="s">
        <v>7128</v>
      </c>
      <c r="AM2227" s="15" t="s">
        <v>7128</v>
      </c>
      <c r="AN2227" s="15">
        <v>0.20127388535031848</v>
      </c>
      <c r="AO2227" s="15">
        <v>0.11575091575091576</v>
      </c>
      <c r="AP2227" s="15">
        <v>15.314569536423841</v>
      </c>
      <c r="AQ2227" s="15">
        <v>10.511363636363635</v>
      </c>
      <c r="AR2227" s="15">
        <v>0.7866984180983162</v>
      </c>
      <c r="AS2227" s="15">
        <v>1.6941391941391941</v>
      </c>
      <c r="AT2227" s="14" t="s">
        <v>7128</v>
      </c>
      <c r="AU2227" s="14">
        <v>0</v>
      </c>
      <c r="AV2227" s="12" t="s">
        <v>7128</v>
      </c>
      <c r="AW2227" s="12" t="s">
        <v>7128</v>
      </c>
      <c r="AX2227" s="12">
        <v>-0.14300000000000002</v>
      </c>
      <c r="AY2227" s="12">
        <v>-0.15</v>
      </c>
      <c r="AZ2227" s="14" t="s">
        <v>7128</v>
      </c>
      <c r="BA2227" s="14" t="s">
        <v>7128</v>
      </c>
      <c r="BB2227" s="14">
        <v>-0.15487179487179487</v>
      </c>
      <c r="BC2227" s="14">
        <v>5.4749818709209572E-2</v>
      </c>
      <c r="BD2227" s="14">
        <v>-0.11062271062271062</v>
      </c>
      <c r="BE2227" s="14">
        <v>0.11062271062271062</v>
      </c>
      <c r="BF2227" s="14">
        <v>0</v>
      </c>
      <c r="BG2227" s="14" t="s">
        <v>7128</v>
      </c>
      <c r="BH2227" s="13">
        <v>-3.02</v>
      </c>
      <c r="BI2227" s="13">
        <v>-3.02</v>
      </c>
      <c r="BJ2227" s="13">
        <v>3.02</v>
      </c>
      <c r="BK2227" s="13">
        <v>3.02</v>
      </c>
      <c r="BL2227" s="13">
        <v>27.3</v>
      </c>
      <c r="BM2227" s="13">
        <v>27.3</v>
      </c>
      <c r="BN2227" s="13">
        <v>4.4000000000000004</v>
      </c>
      <c r="BO2227" s="13">
        <v>4.4000000000000004</v>
      </c>
      <c r="BP2227" s="13">
        <v>3.02</v>
      </c>
      <c r="BQ2227" s="13">
        <v>0</v>
      </c>
      <c r="BR2227" s="13">
        <v>0</v>
      </c>
      <c r="BS2227" s="13">
        <v>-0.77300000000000002</v>
      </c>
      <c r="BT2227" s="14">
        <v>-0.25596026490066226</v>
      </c>
      <c r="BU2227" s="13">
        <v>3.7930000000000001</v>
      </c>
      <c r="BV2227" s="13">
        <v>-2.2469999999999999</v>
      </c>
      <c r="BW2227" s="13">
        <v>-2.2469999999999999</v>
      </c>
      <c r="BX2227" s="13">
        <v>19.5</v>
      </c>
      <c r="BY2227" s="13">
        <v>55.160000000000004</v>
      </c>
      <c r="BZ2227" s="13">
        <v>15.7</v>
      </c>
      <c r="CA2227" s="13">
        <v>58.789999999999992</v>
      </c>
      <c r="CB2227" s="13">
        <v>0</v>
      </c>
      <c r="CC2227" s="15">
        <v>0.85299999999999998</v>
      </c>
      <c r="CD2227" s="15">
        <v>1.9</v>
      </c>
      <c r="CE2227" s="15">
        <v>0.36</v>
      </c>
      <c r="CF2227" s="15" t="s">
        <v>7128</v>
      </c>
      <c r="CG2227" s="15" t="s">
        <v>7128</v>
      </c>
      <c r="CH2227" s="13" t="s">
        <v>7128</v>
      </c>
      <c r="CI2227" s="13" t="s">
        <v>7128</v>
      </c>
      <c r="CJ2227" s="13">
        <v>0</v>
      </c>
      <c r="CK2227" s="12">
        <f t="shared" si="68"/>
        <v>0</v>
      </c>
      <c r="CL2227" s="36">
        <f t="shared" si="69"/>
        <v>0.46436468787208718</v>
      </c>
      <c r="CM2227" s="13" t="s">
        <v>7128</v>
      </c>
      <c r="CN2227" s="13" t="s">
        <v>7128</v>
      </c>
      <c r="CO2227" s="13" t="s">
        <v>7128</v>
      </c>
      <c r="CP2227" s="13" t="s">
        <v>7128</v>
      </c>
      <c r="CQ2227" s="13">
        <v>4.4000000000000004</v>
      </c>
      <c r="CR2227" s="13">
        <v>46.25</v>
      </c>
      <c r="CS2227" s="13" t="s">
        <v>7128</v>
      </c>
      <c r="CT2227" s="13">
        <v>0</v>
      </c>
      <c r="CU2227" s="13">
        <v>3.02</v>
      </c>
      <c r="CV2227" s="13">
        <v>58.789999999999992</v>
      </c>
      <c r="CW2227" s="13">
        <v>4.4000000000000004</v>
      </c>
      <c r="CX2227" s="12">
        <v>-0.15487179487179487</v>
      </c>
      <c r="CY2227" s="12">
        <v>5.4749818709209572E-2</v>
      </c>
      <c r="CZ2227" s="15">
        <v>10.511363636363635</v>
      </c>
      <c r="DA2227" s="20"/>
      <c r="DB2227" s="20"/>
    </row>
    <row r="2228" spans="1:106">
      <c r="A2228" s="8" t="s">
        <v>2609</v>
      </c>
      <c r="B2228" s="8" t="s">
        <v>2610</v>
      </c>
      <c r="C2228" s="9" t="s">
        <v>7141</v>
      </c>
      <c r="D2228" s="9" t="s">
        <v>7126</v>
      </c>
      <c r="E2228" s="10" t="s">
        <v>7127</v>
      </c>
      <c r="F2228" s="10" t="s">
        <v>7126</v>
      </c>
      <c r="G2228" s="11">
        <v>0.73</v>
      </c>
      <c r="H2228" s="11">
        <v>0.81218695493122617</v>
      </c>
      <c r="I2228" s="12">
        <v>9.0499999999999997E-2</v>
      </c>
      <c r="J2228" s="12">
        <v>0.13000291942127598</v>
      </c>
      <c r="K2228" s="12">
        <v>4.7E-2</v>
      </c>
      <c r="L2228" s="12">
        <v>0.10350000000000001</v>
      </c>
      <c r="M2228" s="12">
        <v>6.8320350000000002E-2</v>
      </c>
      <c r="N2228" s="12">
        <v>0.12066329576514269</v>
      </c>
      <c r="O2228" s="12">
        <v>-1.9545403081406704E-2</v>
      </c>
      <c r="P2228" s="12">
        <v>-2.2697465683265625E-2</v>
      </c>
      <c r="Q2228" s="13">
        <v>15.3</v>
      </c>
      <c r="R2228" s="13">
        <v>0</v>
      </c>
      <c r="S2228" s="13">
        <v>2.73</v>
      </c>
      <c r="T2228" s="13">
        <v>2.73</v>
      </c>
      <c r="U2228" s="13">
        <v>18.03</v>
      </c>
      <c r="V2228" s="13">
        <v>0.42699999999999999</v>
      </c>
      <c r="W2228" s="13">
        <v>17.603000000000002</v>
      </c>
      <c r="X2228" s="14">
        <v>2.3682750970604547E-2</v>
      </c>
      <c r="Y2228" s="15">
        <v>0.27675276752767525</v>
      </c>
      <c r="Z2228" s="14">
        <v>0.15141430948419299</v>
      </c>
      <c r="AA2228" s="14">
        <v>0.15141430948419299</v>
      </c>
      <c r="AB2228" s="14">
        <v>0.17843137254901958</v>
      </c>
      <c r="AC2228" s="14">
        <v>0.17843137254901958</v>
      </c>
      <c r="AD2228" s="13">
        <v>1.89</v>
      </c>
      <c r="AE2228" s="15">
        <v>1.0615555555555556</v>
      </c>
      <c r="AF2228" s="14" t="s">
        <v>7128</v>
      </c>
      <c r="AG2228" s="14" t="s">
        <v>7128</v>
      </c>
      <c r="AH2228" s="15">
        <v>0.3730929264909848</v>
      </c>
      <c r="AI2228" s="5">
        <v>5.9266409266409266</v>
      </c>
      <c r="AJ2228" s="15">
        <v>9.053254437869823</v>
      </c>
      <c r="AK2228" s="15">
        <v>9.053254437869823</v>
      </c>
      <c r="AL2228" s="15" t="s">
        <v>7128</v>
      </c>
      <c r="AM2228" s="15" t="s">
        <v>7128</v>
      </c>
      <c r="AN2228" s="15">
        <v>1</v>
      </c>
      <c r="AO2228" s="15">
        <v>0.44606413994169103</v>
      </c>
      <c r="AP2228" s="15">
        <v>5.7338762214983721</v>
      </c>
      <c r="AQ2228" s="15">
        <v>4.4340050377833755</v>
      </c>
      <c r="AR2228" s="15">
        <v>1</v>
      </c>
      <c r="AS2228" s="15">
        <v>0.5132069970845482</v>
      </c>
      <c r="AT2228" s="14">
        <v>0.46182248520710062</v>
      </c>
      <c r="AU2228" s="14">
        <v>5.1011764705882354E-2</v>
      </c>
      <c r="AV2228" s="12">
        <v>1.9059999999999999</v>
      </c>
      <c r="AW2228" s="12">
        <v>0.23</v>
      </c>
      <c r="AX2228" s="12">
        <v>-8.2399999999999991E-3</v>
      </c>
      <c r="AY2228" s="12">
        <v>7.0699999999999999E-2</v>
      </c>
      <c r="AZ2228" s="14" t="s">
        <v>7128</v>
      </c>
      <c r="BA2228" s="14" t="s">
        <v>7128</v>
      </c>
      <c r="BB2228" s="14">
        <v>0.11045751633986928</v>
      </c>
      <c r="BC2228" s="14">
        <v>9.7965830081877064E-2</v>
      </c>
      <c r="BD2228" s="14">
        <v>4.9271137026239073E-2</v>
      </c>
      <c r="BE2228" s="14">
        <v>8.9504373177842572E-2</v>
      </c>
      <c r="BF2228" s="14">
        <v>0.36902985074626865</v>
      </c>
      <c r="BG2228" s="14">
        <v>0.1832</v>
      </c>
      <c r="BH2228" s="13">
        <v>1.69</v>
      </c>
      <c r="BI2228" s="13">
        <v>1.69</v>
      </c>
      <c r="BJ2228" s="13">
        <v>3.07</v>
      </c>
      <c r="BK2228" s="13">
        <v>3.07</v>
      </c>
      <c r="BL2228" s="13">
        <v>34.299999999999997</v>
      </c>
      <c r="BM2228" s="13">
        <v>34.299999999999997</v>
      </c>
      <c r="BN2228" s="13">
        <v>3.97</v>
      </c>
      <c r="BO2228" s="13">
        <v>3.97</v>
      </c>
      <c r="BP2228" s="13">
        <v>1.9370783582089552</v>
      </c>
      <c r="BQ2228" s="13">
        <v>0</v>
      </c>
      <c r="BR2228" s="13">
        <v>0</v>
      </c>
      <c r="BS2228" s="13">
        <v>-0.622</v>
      </c>
      <c r="BT2228" s="14">
        <v>-0.32110213681552269</v>
      </c>
      <c r="BU2228" s="13">
        <v>2.5590783582089554</v>
      </c>
      <c r="BV2228" s="13">
        <v>2.3119999999999998</v>
      </c>
      <c r="BW2228" s="13">
        <v>2.3119999999999998</v>
      </c>
      <c r="BX2228" s="13">
        <v>15.3</v>
      </c>
      <c r="BY2228" s="13">
        <v>19.773</v>
      </c>
      <c r="BZ2228" s="13">
        <v>15.3</v>
      </c>
      <c r="CA2228" s="13">
        <v>17.603000000000002</v>
      </c>
      <c r="CB2228" s="13">
        <v>-0.78048000000000006</v>
      </c>
      <c r="CC2228" s="15">
        <v>6.8000000000000005E-2</v>
      </c>
      <c r="CD2228" s="15">
        <v>1.02</v>
      </c>
      <c r="CE2228" s="15">
        <v>0.36</v>
      </c>
      <c r="CF2228" s="15">
        <v>0.76022616460688019</v>
      </c>
      <c r="CG2228" s="15">
        <v>0.94050401537100348</v>
      </c>
      <c r="CH2228" s="13">
        <v>2.6291000000000002</v>
      </c>
      <c r="CI2228" s="13">
        <v>1.2841</v>
      </c>
      <c r="CJ2228" s="13">
        <v>-0.78048000000000006</v>
      </c>
      <c r="CK2228" s="12">
        <f t="shared" si="68"/>
        <v>0.33757785467128032</v>
      </c>
      <c r="CL2228" s="36">
        <f t="shared" si="69"/>
        <v>1.9485315003124464</v>
      </c>
      <c r="CM2228" s="13">
        <v>2.68</v>
      </c>
      <c r="CN2228" s="13">
        <v>0.98899999999999999</v>
      </c>
      <c r="CO2228" s="13">
        <v>1.69</v>
      </c>
      <c r="CP2228" s="13">
        <v>15.3</v>
      </c>
      <c r="CQ2228" s="13">
        <v>3.97</v>
      </c>
      <c r="CR2228" s="13">
        <v>17.603000000000002</v>
      </c>
      <c r="CS2228" s="13">
        <v>2.3119999999999998</v>
      </c>
      <c r="CT2228" s="13">
        <v>0</v>
      </c>
      <c r="CU2228" s="13">
        <v>3.07</v>
      </c>
      <c r="CV2228" s="13">
        <v>17.603000000000002</v>
      </c>
      <c r="CW2228" s="13">
        <v>3.97</v>
      </c>
      <c r="CX2228" s="12">
        <v>0.11045751633986928</v>
      </c>
      <c r="CY2228" s="12">
        <v>9.7965830081877064E-2</v>
      </c>
      <c r="CZ2228" s="15">
        <v>4.4340050377833755</v>
      </c>
      <c r="DA2228" s="20"/>
      <c r="DB2228" s="20"/>
    </row>
    <row r="2229" spans="1:106">
      <c r="A2229" s="8" t="s">
        <v>373</v>
      </c>
      <c r="B2229" s="8" t="s">
        <v>374</v>
      </c>
      <c r="C2229" s="9" t="s">
        <v>7165</v>
      </c>
      <c r="D2229" s="9" t="s">
        <v>7126</v>
      </c>
      <c r="E2229" s="10" t="s">
        <v>7127</v>
      </c>
      <c r="F2229" s="10" t="s">
        <v>7126</v>
      </c>
      <c r="G2229" s="11">
        <v>0.87</v>
      </c>
      <c r="H2229" s="11">
        <v>0.87</v>
      </c>
      <c r="I2229" s="12">
        <v>9.0499999999999997E-2</v>
      </c>
      <c r="J2229" s="12">
        <v>0.13523499999999999</v>
      </c>
      <c r="K2229" s="12">
        <v>3.6999999999999998E-2</v>
      </c>
      <c r="L2229" s="12">
        <v>9.35E-2</v>
      </c>
      <c r="M2229" s="12">
        <v>6.1719349999999999E-2</v>
      </c>
      <c r="N2229" s="12">
        <v>0.13523499999999999</v>
      </c>
      <c r="O2229" s="12" t="s">
        <v>7128</v>
      </c>
      <c r="P2229" s="12" t="s">
        <v>7128</v>
      </c>
      <c r="Q2229" s="13">
        <v>1273.8</v>
      </c>
      <c r="R2229" s="13">
        <v>0</v>
      </c>
      <c r="S2229" s="13">
        <v>0</v>
      </c>
      <c r="T2229" s="13">
        <v>0</v>
      </c>
      <c r="U2229" s="13">
        <v>1273.8</v>
      </c>
      <c r="V2229" s="13">
        <v>0</v>
      </c>
      <c r="W2229" s="13">
        <v>1273.8</v>
      </c>
      <c r="X2229" s="14">
        <v>0</v>
      </c>
      <c r="Y2229" s="15">
        <v>0.13679508654383027</v>
      </c>
      <c r="Z2229" s="14" t="s">
        <v>7128</v>
      </c>
      <c r="AA2229" s="14">
        <v>0</v>
      </c>
      <c r="AB2229" s="14" t="s">
        <v>7128</v>
      </c>
      <c r="AC2229" s="14">
        <v>0</v>
      </c>
      <c r="AD2229" s="13">
        <v>7.11</v>
      </c>
      <c r="AE2229" s="15">
        <v>2.6094166666666667</v>
      </c>
      <c r="AF2229" s="14">
        <v>0.17320508075688773</v>
      </c>
      <c r="AG2229" s="14">
        <v>0.64692097662697567</v>
      </c>
      <c r="AH2229" s="15">
        <v>0.57654723127035834</v>
      </c>
      <c r="AI2229" s="5">
        <v>3.1818181818181817</v>
      </c>
      <c r="AJ2229" s="15">
        <v>21.019801980198018</v>
      </c>
      <c r="AK2229" s="15">
        <v>21.019801980198018</v>
      </c>
      <c r="AL2229" s="15">
        <v>17.909319899244334</v>
      </c>
      <c r="AM2229" s="15">
        <v>1.1300968806558074</v>
      </c>
      <c r="AN2229" s="15" t="s">
        <v>7128</v>
      </c>
      <c r="AO2229" s="15">
        <v>1.2517688679245282</v>
      </c>
      <c r="AP2229" s="15">
        <v>11.373214285714285</v>
      </c>
      <c r="AQ2229" s="15">
        <v>11.173684210526316</v>
      </c>
      <c r="AR2229" s="15" t="s">
        <v>7128</v>
      </c>
      <c r="AS2229" s="15">
        <v>1.2517688679245282</v>
      </c>
      <c r="AT2229" s="14">
        <v>0.1507277227722772</v>
      </c>
      <c r="AU2229" s="14">
        <v>7.1707489401789913E-3</v>
      </c>
      <c r="AV2229" s="12">
        <v>0.17899999999999999</v>
      </c>
      <c r="AW2229" s="12">
        <v>0.40299999999999997</v>
      </c>
      <c r="AX2229" s="12">
        <v>0.27899999999999997</v>
      </c>
      <c r="AY2229" s="12">
        <v>0.45200000000000001</v>
      </c>
      <c r="AZ2229" s="14">
        <v>0.18600000000000003</v>
      </c>
      <c r="BA2229" s="14">
        <v>9.8599999999999993E-2</v>
      </c>
      <c r="BB2229" s="14" t="s">
        <v>7128</v>
      </c>
      <c r="BC2229" s="14" t="s">
        <v>7128</v>
      </c>
      <c r="BD2229" s="14">
        <v>5.9551886792452831E-2</v>
      </c>
      <c r="BE2229" s="14">
        <v>0.11006289308176101</v>
      </c>
      <c r="BF2229" s="14">
        <v>0.29779837775202783</v>
      </c>
      <c r="BG2229" s="14">
        <v>0.14760000000000001</v>
      </c>
      <c r="BH2229" s="13">
        <v>60.6</v>
      </c>
      <c r="BI2229" s="13">
        <v>60.6</v>
      </c>
      <c r="BJ2229" s="13">
        <v>112</v>
      </c>
      <c r="BK2229" s="13">
        <v>112</v>
      </c>
      <c r="BL2229" s="13">
        <v>1017.6</v>
      </c>
      <c r="BM2229" s="13">
        <v>1017.6</v>
      </c>
      <c r="BN2229" s="13">
        <v>114</v>
      </c>
      <c r="BO2229" s="13">
        <v>114</v>
      </c>
      <c r="BP2229" s="13">
        <v>78.64658169177288</v>
      </c>
      <c r="BQ2229" s="13">
        <v>0</v>
      </c>
      <c r="BR2229" s="13">
        <v>0</v>
      </c>
      <c r="BS2229" s="13">
        <v>-3.68</v>
      </c>
      <c r="BT2229" s="14">
        <v>-4.6791607732201798E-2</v>
      </c>
      <c r="BU2229" s="13">
        <v>82.326581691772887</v>
      </c>
      <c r="BV2229" s="13">
        <v>64.28</v>
      </c>
      <c r="BW2229" s="13">
        <v>64.28</v>
      </c>
      <c r="BX2229" s="13">
        <v>0</v>
      </c>
      <c r="BY2229" s="13">
        <v>0</v>
      </c>
      <c r="BZ2229" s="13">
        <v>0</v>
      </c>
      <c r="CA2229" s="13">
        <v>0</v>
      </c>
      <c r="CB2229" s="13">
        <v>-9.1340999999999983</v>
      </c>
      <c r="CC2229" s="15">
        <v>0.747</v>
      </c>
      <c r="CD2229" s="15">
        <v>1.33</v>
      </c>
      <c r="CE2229" s="15">
        <v>0.36</v>
      </c>
      <c r="CF2229" s="15" t="s">
        <v>7128</v>
      </c>
      <c r="CG2229" s="15" t="s">
        <v>7128</v>
      </c>
      <c r="CH2229" s="13" t="s">
        <v>7128</v>
      </c>
      <c r="CI2229" s="13" t="s">
        <v>7128</v>
      </c>
      <c r="CJ2229" s="13">
        <v>-9.1340999999999983</v>
      </c>
      <c r="CK2229" s="12">
        <f t="shared" si="68"/>
        <v>0.14209863098942124</v>
      </c>
      <c r="CL2229" s="36" t="str">
        <f t="shared" si="69"/>
        <v>NA</v>
      </c>
      <c r="CM2229" s="13">
        <v>86.3</v>
      </c>
      <c r="CN2229" s="13">
        <v>25.7</v>
      </c>
      <c r="CO2229" s="13">
        <v>60.6</v>
      </c>
      <c r="CP2229" s="13">
        <v>1273.8</v>
      </c>
      <c r="CQ2229" s="13">
        <v>114</v>
      </c>
      <c r="CR2229" s="13">
        <v>1273.8</v>
      </c>
      <c r="CS2229" s="13">
        <v>64.28</v>
      </c>
      <c r="CT2229" s="13">
        <v>0</v>
      </c>
      <c r="CU2229" s="13">
        <v>112</v>
      </c>
      <c r="CV2229" s="13">
        <v>0</v>
      </c>
      <c r="CW2229" s="13">
        <v>114</v>
      </c>
      <c r="CX2229" s="12" t="s">
        <v>7128</v>
      </c>
      <c r="CY2229" s="12" t="s">
        <v>7128</v>
      </c>
      <c r="CZ2229" s="15">
        <v>11.173684210526316</v>
      </c>
      <c r="DA2229" s="20"/>
      <c r="DB2229" s="20"/>
    </row>
    <row r="2230" spans="1:106">
      <c r="A2230" s="8" t="s">
        <v>3259</v>
      </c>
      <c r="B2230" s="8" t="s">
        <v>3260</v>
      </c>
      <c r="C2230" s="9" t="s">
        <v>7189</v>
      </c>
      <c r="D2230" s="9" t="s">
        <v>7126</v>
      </c>
      <c r="E2230" s="10" t="s">
        <v>7127</v>
      </c>
      <c r="F2230" s="10" t="s">
        <v>7126</v>
      </c>
      <c r="G2230" s="11">
        <v>1.1299999999999999</v>
      </c>
      <c r="H2230" s="11">
        <v>1.1299999999999999</v>
      </c>
      <c r="I2230" s="12">
        <v>9.0499999999999997E-2</v>
      </c>
      <c r="J2230" s="12">
        <v>0.15876499999999999</v>
      </c>
      <c r="K2230" s="12">
        <v>4.7E-2</v>
      </c>
      <c r="L2230" s="12">
        <v>0.10350000000000001</v>
      </c>
      <c r="M2230" s="12">
        <v>6.8320350000000002E-2</v>
      </c>
      <c r="N2230" s="12">
        <v>0.15876499999999999</v>
      </c>
      <c r="O2230" s="12" t="s">
        <v>7128</v>
      </c>
      <c r="P2230" s="12" t="s">
        <v>7128</v>
      </c>
      <c r="Q2230" s="13">
        <v>8</v>
      </c>
      <c r="R2230" s="13">
        <v>0</v>
      </c>
      <c r="S2230" s="13">
        <v>0</v>
      </c>
      <c r="T2230" s="13">
        <v>0</v>
      </c>
      <c r="U2230" s="13">
        <v>8</v>
      </c>
      <c r="V2230" s="13">
        <v>0</v>
      </c>
      <c r="W2230" s="13">
        <v>8</v>
      </c>
      <c r="X2230" s="14">
        <v>0</v>
      </c>
      <c r="Y2230" s="15">
        <v>7.1428571428571425E-2</v>
      </c>
      <c r="Z2230" s="14" t="s">
        <v>7128</v>
      </c>
      <c r="AA2230" s="14">
        <v>0</v>
      </c>
      <c r="AB2230" s="14" t="s">
        <v>7128</v>
      </c>
      <c r="AC2230" s="14">
        <v>0</v>
      </c>
      <c r="AD2230" s="13">
        <v>0.38200000000000001</v>
      </c>
      <c r="AE2230" s="15">
        <v>-0.46250000000000002</v>
      </c>
      <c r="AF2230" s="14">
        <v>8.9442719099991588E-2</v>
      </c>
      <c r="AG2230" s="14" t="s">
        <v>7128</v>
      </c>
      <c r="AH2230" s="15">
        <v>0.3866666666666666</v>
      </c>
      <c r="AI2230" s="5">
        <v>4.6124401913875595</v>
      </c>
      <c r="AJ2230" s="15">
        <v>20.833333333333332</v>
      </c>
      <c r="AK2230" s="15">
        <v>20.833333333333332</v>
      </c>
      <c r="AL2230" s="15">
        <v>8.1276595744680851</v>
      </c>
      <c r="AM2230" s="15">
        <v>0.99206349206349198</v>
      </c>
      <c r="AN2230" s="15" t="s">
        <v>7128</v>
      </c>
      <c r="AO2230" s="15">
        <v>0.49689440993788814</v>
      </c>
      <c r="AP2230" s="15">
        <v>8.2987551867219924</v>
      </c>
      <c r="AQ2230" s="15">
        <v>7.4074074074074066</v>
      </c>
      <c r="AR2230" s="15" t="s">
        <v>7128</v>
      </c>
      <c r="AS2230" s="15">
        <v>0.49689440993788814</v>
      </c>
      <c r="AT2230" s="14">
        <v>0</v>
      </c>
      <c r="AU2230" s="14">
        <v>0</v>
      </c>
      <c r="AV2230" s="12">
        <v>0.24199999999999999</v>
      </c>
      <c r="AW2230" s="12">
        <v>5.2199999999999996E-2</v>
      </c>
      <c r="AX2230" s="12">
        <v>-8.8900000000000007E-2</v>
      </c>
      <c r="AY2230" s="12">
        <v>-0.17100000000000001</v>
      </c>
      <c r="AZ2230" s="14">
        <v>0.21</v>
      </c>
      <c r="BA2230" s="14" t="s">
        <v>7128</v>
      </c>
      <c r="BB2230" s="14" t="s">
        <v>7128</v>
      </c>
      <c r="BC2230" s="14" t="s">
        <v>7128</v>
      </c>
      <c r="BD2230" s="14">
        <v>2.3850931677018631E-2</v>
      </c>
      <c r="BE2230" s="14">
        <v>5.9875776397515519E-2</v>
      </c>
      <c r="BF2230" s="14">
        <v>0.5</v>
      </c>
      <c r="BG2230" s="14" t="s">
        <v>7128</v>
      </c>
      <c r="BH2230" s="13">
        <v>0.38400000000000001</v>
      </c>
      <c r="BI2230" s="13">
        <v>0.38400000000000001</v>
      </c>
      <c r="BJ2230" s="13">
        <v>0.96399999999999997</v>
      </c>
      <c r="BK2230" s="13">
        <v>0.96399999999999997</v>
      </c>
      <c r="BL2230" s="13">
        <v>16.100000000000001</v>
      </c>
      <c r="BM2230" s="13">
        <v>16.100000000000001</v>
      </c>
      <c r="BN2230" s="13">
        <v>1.08</v>
      </c>
      <c r="BO2230" s="13">
        <v>1.08</v>
      </c>
      <c r="BP2230" s="13">
        <v>0.48199999999999998</v>
      </c>
      <c r="BQ2230" s="13">
        <v>0</v>
      </c>
      <c r="BR2230" s="13">
        <v>0</v>
      </c>
      <c r="BS2230" s="13">
        <v>-0.16700000000000001</v>
      </c>
      <c r="BT2230" s="14">
        <v>-0.3464730290456432</v>
      </c>
      <c r="BU2230" s="13">
        <v>0.64900000000000002</v>
      </c>
      <c r="BV2230" s="13">
        <v>0.55100000000000005</v>
      </c>
      <c r="BW2230" s="13">
        <v>0.55100000000000005</v>
      </c>
      <c r="BX2230" s="13">
        <v>0</v>
      </c>
      <c r="BY2230" s="13">
        <v>0</v>
      </c>
      <c r="BZ2230" s="13">
        <v>0</v>
      </c>
      <c r="CA2230" s="13">
        <v>0</v>
      </c>
      <c r="CB2230" s="13">
        <v>0</v>
      </c>
      <c r="CC2230" s="15">
        <v>-0.44700000000000001</v>
      </c>
      <c r="CD2230" s="15">
        <v>0.40300000000000002</v>
      </c>
      <c r="CE2230" s="15">
        <v>0.36</v>
      </c>
      <c r="CF2230" s="15" t="s">
        <v>7128</v>
      </c>
      <c r="CG2230" s="15" t="s">
        <v>7128</v>
      </c>
      <c r="CH2230" s="13" t="s">
        <v>7128</v>
      </c>
      <c r="CI2230" s="13" t="s">
        <v>7128</v>
      </c>
      <c r="CJ2230" s="13">
        <v>0</v>
      </c>
      <c r="CK2230" s="12">
        <f t="shared" si="68"/>
        <v>0</v>
      </c>
      <c r="CL2230" s="36" t="str">
        <f t="shared" si="69"/>
        <v>NA</v>
      </c>
      <c r="CM2230" s="13">
        <v>0.89200000000000002</v>
      </c>
      <c r="CN2230" s="13">
        <v>0.50700000000000001</v>
      </c>
      <c r="CO2230" s="13">
        <v>0.38400000000000001</v>
      </c>
      <c r="CP2230" s="13">
        <v>8</v>
      </c>
      <c r="CQ2230" s="13">
        <v>1.08</v>
      </c>
      <c r="CR2230" s="13">
        <v>8</v>
      </c>
      <c r="CS2230" s="13" t="s">
        <v>7128</v>
      </c>
      <c r="CT2230" s="13">
        <v>0</v>
      </c>
      <c r="CU2230" s="13">
        <v>0.96399999999999997</v>
      </c>
      <c r="CV2230" s="13">
        <v>0</v>
      </c>
      <c r="CW2230" s="13">
        <v>1.08</v>
      </c>
      <c r="CX2230" s="12" t="s">
        <v>7128</v>
      </c>
      <c r="CY2230" s="12" t="s">
        <v>7128</v>
      </c>
      <c r="CZ2230" s="15">
        <v>7.4074074074074066</v>
      </c>
      <c r="DA2230" s="20"/>
      <c r="DB2230" s="20"/>
    </row>
    <row r="2231" spans="1:106" ht="24">
      <c r="A2231" s="8" t="s">
        <v>529</v>
      </c>
      <c r="B2231" s="8" t="s">
        <v>530</v>
      </c>
      <c r="C2231" s="9" t="s">
        <v>7141</v>
      </c>
      <c r="D2231" s="9" t="s">
        <v>7126</v>
      </c>
      <c r="E2231" s="10" t="s">
        <v>7127</v>
      </c>
      <c r="F2231" s="10" t="s">
        <v>7126</v>
      </c>
      <c r="G2231" s="11">
        <v>0.73</v>
      </c>
      <c r="H2231" s="11">
        <v>1.1837162041117584</v>
      </c>
      <c r="I2231" s="12">
        <v>9.0499999999999997E-2</v>
      </c>
      <c r="J2231" s="12">
        <v>0.16362631647211412</v>
      </c>
      <c r="K2231" s="12">
        <v>4.7E-2</v>
      </c>
      <c r="L2231" s="12">
        <v>0.10350000000000001</v>
      </c>
      <c r="M2231" s="12">
        <v>6.8320350000000002E-2</v>
      </c>
      <c r="N2231" s="12">
        <v>0.12311595041014169</v>
      </c>
      <c r="O2231" s="12" t="s">
        <v>7128</v>
      </c>
      <c r="P2231" s="12" t="s">
        <v>7128</v>
      </c>
      <c r="Q2231" s="13">
        <v>102.8</v>
      </c>
      <c r="R2231" s="13">
        <v>0</v>
      </c>
      <c r="S2231" s="13">
        <v>76</v>
      </c>
      <c r="T2231" s="13">
        <v>76</v>
      </c>
      <c r="U2231" s="13">
        <v>178.8</v>
      </c>
      <c r="V2231" s="13">
        <v>28.3</v>
      </c>
      <c r="W2231" s="13">
        <v>150.5</v>
      </c>
      <c r="X2231" s="14">
        <v>0.15827740492170023</v>
      </c>
      <c r="Y2231" s="15">
        <v>4.807692307692308E-2</v>
      </c>
      <c r="Z2231" s="14">
        <v>0.48811817597944768</v>
      </c>
      <c r="AA2231" s="14">
        <v>0.42505592841163309</v>
      </c>
      <c r="AB2231" s="14">
        <v>0.95357590966122963</v>
      </c>
      <c r="AC2231" s="14">
        <v>0.73929961089494167</v>
      </c>
      <c r="AD2231" s="13">
        <v>3.95</v>
      </c>
      <c r="AE2231" s="15" t="s">
        <v>7128</v>
      </c>
      <c r="AF2231" s="14" t="s">
        <v>7128</v>
      </c>
      <c r="AG2231" s="14" t="s">
        <v>7128</v>
      </c>
      <c r="AH2231" s="15">
        <v>0.34405144694533757</v>
      </c>
      <c r="AI2231" s="5">
        <v>2.1129568106312293</v>
      </c>
      <c r="AJ2231" s="15">
        <v>29.455587392550139</v>
      </c>
      <c r="AK2231" s="15">
        <v>29.455587392550139</v>
      </c>
      <c r="AL2231" s="15" t="s">
        <v>7128</v>
      </c>
      <c r="AM2231" s="15" t="s">
        <v>7128</v>
      </c>
      <c r="AN2231" s="15">
        <v>1.2898368883312421</v>
      </c>
      <c r="AO2231" s="15">
        <v>0.16731770833333334</v>
      </c>
      <c r="AP2231" s="15">
        <v>23.663522012578614</v>
      </c>
      <c r="AQ2231" s="15">
        <v>17.643610785463071</v>
      </c>
      <c r="AR2231" s="15">
        <v>1.1813186813186813</v>
      </c>
      <c r="AS2231" s="15">
        <v>0.24495442708333334</v>
      </c>
      <c r="AT2231" s="14">
        <v>0</v>
      </c>
      <c r="AU2231" s="14">
        <v>0</v>
      </c>
      <c r="AV2231" s="12" t="s">
        <v>7128</v>
      </c>
      <c r="AW2231" s="12" t="s">
        <v>7128</v>
      </c>
      <c r="AX2231" s="12" t="s">
        <v>7128</v>
      </c>
      <c r="AY2231" s="12" t="s">
        <v>7128</v>
      </c>
      <c r="AZ2231" s="14" t="s">
        <v>7128</v>
      </c>
      <c r="BA2231" s="14" t="s">
        <v>7128</v>
      </c>
      <c r="BB2231" s="14" t="s">
        <v>7128</v>
      </c>
      <c r="BC2231" s="14" t="s">
        <v>7128</v>
      </c>
      <c r="BD2231" s="14">
        <v>5.6803385416666673E-3</v>
      </c>
      <c r="BE2231" s="14">
        <v>1.0351562500000001E-2</v>
      </c>
      <c r="BF2231" s="14">
        <v>0.15930018416206262</v>
      </c>
      <c r="BG2231" s="14">
        <v>9.0299999999999991E-2</v>
      </c>
      <c r="BH2231" s="13">
        <v>3.49</v>
      </c>
      <c r="BI2231" s="13">
        <v>3.49</v>
      </c>
      <c r="BJ2231" s="13">
        <v>6.36</v>
      </c>
      <c r="BK2231" s="13">
        <v>6.36</v>
      </c>
      <c r="BL2231" s="13">
        <v>614.4</v>
      </c>
      <c r="BM2231" s="13">
        <v>614.4</v>
      </c>
      <c r="BN2231" s="13">
        <v>8.5299999999999994</v>
      </c>
      <c r="BO2231" s="13">
        <v>8.5299999999999994</v>
      </c>
      <c r="BP2231" s="13">
        <v>5.3468508287292824</v>
      </c>
      <c r="BQ2231" s="13">
        <v>0</v>
      </c>
      <c r="BR2231" s="13">
        <v>0</v>
      </c>
      <c r="BS2231" s="13">
        <v>-2.34</v>
      </c>
      <c r="BT2231" s="14">
        <v>-0.43764078612907886</v>
      </c>
      <c r="BU2231" s="13">
        <v>7.6868508287292823</v>
      </c>
      <c r="BV2231" s="13">
        <v>5.83</v>
      </c>
      <c r="BW2231" s="13">
        <v>5.83</v>
      </c>
      <c r="BX2231" s="13">
        <v>0</v>
      </c>
      <c r="BY2231" s="13">
        <v>0</v>
      </c>
      <c r="BZ2231" s="13">
        <v>79.7</v>
      </c>
      <c r="CA2231" s="13">
        <v>127.39999999999999</v>
      </c>
      <c r="CB2231" s="13">
        <v>0</v>
      </c>
      <c r="CC2231" s="15" t="s">
        <v>7128</v>
      </c>
      <c r="CD2231" s="15" t="s">
        <v>7128</v>
      </c>
      <c r="CE2231" s="15">
        <v>0.36</v>
      </c>
      <c r="CF2231" s="15" t="s">
        <v>7128</v>
      </c>
      <c r="CG2231" s="15" t="s">
        <v>7128</v>
      </c>
      <c r="CH2231" s="13" t="s">
        <v>7128</v>
      </c>
      <c r="CI2231" s="13" t="s">
        <v>7128</v>
      </c>
      <c r="CJ2231" s="13">
        <v>0</v>
      </c>
      <c r="CK2231" s="12">
        <f t="shared" si="68"/>
        <v>0</v>
      </c>
      <c r="CL2231" s="36">
        <f t="shared" si="69"/>
        <v>4.8226059654631088</v>
      </c>
      <c r="CM2231" s="13">
        <v>5.43</v>
      </c>
      <c r="CN2231" s="13">
        <v>0.86499999999999999</v>
      </c>
      <c r="CO2231" s="13">
        <v>3.49</v>
      </c>
      <c r="CP2231" s="13">
        <v>102.8</v>
      </c>
      <c r="CQ2231" s="13">
        <v>8.5299999999999994</v>
      </c>
      <c r="CR2231" s="13">
        <v>150.5</v>
      </c>
      <c r="CS2231" s="13" t="s">
        <v>7128</v>
      </c>
      <c r="CT2231" s="13">
        <v>0</v>
      </c>
      <c r="CU2231" s="13">
        <v>6.36</v>
      </c>
      <c r="CV2231" s="13">
        <v>127.39999999999999</v>
      </c>
      <c r="CW2231" s="13">
        <v>8.5299999999999994</v>
      </c>
      <c r="CX2231" s="12" t="s">
        <v>7128</v>
      </c>
      <c r="CY2231" s="12" t="s">
        <v>7128</v>
      </c>
      <c r="CZ2231" s="15">
        <v>17.643610785463071</v>
      </c>
      <c r="DA2231" s="20"/>
      <c r="DB2231" s="20"/>
    </row>
    <row r="2232" spans="1:106">
      <c r="A2232" s="8" t="s">
        <v>3969</v>
      </c>
      <c r="B2232" s="8" t="s">
        <v>3970</v>
      </c>
      <c r="C2232" s="9" t="s">
        <v>7176</v>
      </c>
      <c r="D2232" s="9" t="s">
        <v>7126</v>
      </c>
      <c r="E2232" s="10" t="s">
        <v>7127</v>
      </c>
      <c r="F2232" s="10" t="s">
        <v>7126</v>
      </c>
      <c r="G2232" s="11">
        <v>0.99</v>
      </c>
      <c r="H2232" s="11">
        <v>1.0001890510948905</v>
      </c>
      <c r="I2232" s="12">
        <v>9.0499999999999997E-2</v>
      </c>
      <c r="J2232" s="12">
        <v>0.14701710912408758</v>
      </c>
      <c r="K2232" s="12">
        <v>4.7E-2</v>
      </c>
      <c r="L2232" s="12">
        <v>0.10350000000000001</v>
      </c>
      <c r="M2232" s="12">
        <v>6.8320350000000002E-2</v>
      </c>
      <c r="N2232" s="12">
        <v>0.14621541538544902</v>
      </c>
      <c r="O2232" s="12" t="s">
        <v>7128</v>
      </c>
      <c r="P2232" s="12" t="s">
        <v>7128</v>
      </c>
      <c r="Q2232" s="13">
        <v>13.7</v>
      </c>
      <c r="R2232" s="13">
        <v>0</v>
      </c>
      <c r="S2232" s="13">
        <v>0.14099999999999999</v>
      </c>
      <c r="T2232" s="13">
        <v>0.14099999999999999</v>
      </c>
      <c r="U2232" s="13">
        <v>13.840999999999999</v>
      </c>
      <c r="V2232" s="13">
        <v>0</v>
      </c>
      <c r="W2232" s="13">
        <v>13.840999999999999</v>
      </c>
      <c r="X2232" s="14">
        <v>0</v>
      </c>
      <c r="Y2232" s="15">
        <v>0.15714285714285714</v>
      </c>
      <c r="Z2232" s="14" t="s">
        <v>7128</v>
      </c>
      <c r="AA2232" s="14">
        <v>1.0187125207716205E-2</v>
      </c>
      <c r="AB2232" s="14" t="s">
        <v>7128</v>
      </c>
      <c r="AC2232" s="14">
        <v>1.0291970802919707E-2</v>
      </c>
      <c r="AD2232" s="13">
        <v>0.26</v>
      </c>
      <c r="AE2232" s="15">
        <v>-1.5749722222222227</v>
      </c>
      <c r="AF2232" s="14">
        <v>0.15811388300841897</v>
      </c>
      <c r="AG2232" s="14" t="s">
        <v>7128</v>
      </c>
      <c r="AH2232" s="15">
        <v>0.55514705882352933</v>
      </c>
      <c r="AI2232" s="5">
        <v>0.74193548387096775</v>
      </c>
      <c r="AJ2232" s="15">
        <v>43.630573248407643</v>
      </c>
      <c r="AK2232" s="15">
        <v>55.241935483870968</v>
      </c>
      <c r="AL2232" s="15" t="s">
        <v>7128</v>
      </c>
      <c r="AM2232" s="15" t="s">
        <v>7128</v>
      </c>
      <c r="AN2232" s="15" t="s">
        <v>7128</v>
      </c>
      <c r="AO2232" s="15">
        <v>2.1608832807570977</v>
      </c>
      <c r="AP2232" s="15">
        <v>300.89130434782606</v>
      </c>
      <c r="AQ2232" s="15">
        <v>130.5754716981132</v>
      </c>
      <c r="AR2232" s="15" t="s">
        <v>7128</v>
      </c>
      <c r="AS2232" s="15">
        <v>2.1831230283911673</v>
      </c>
      <c r="AT2232" s="14">
        <v>0</v>
      </c>
      <c r="AU2232" s="14">
        <v>0</v>
      </c>
      <c r="AV2232" s="12" t="s">
        <v>7128</v>
      </c>
      <c r="AW2232" s="12" t="s">
        <v>7128</v>
      </c>
      <c r="AX2232" s="12">
        <v>0.16500000000000001</v>
      </c>
      <c r="AY2232" s="12">
        <v>0.17199999999999999</v>
      </c>
      <c r="AZ2232" s="14" t="s">
        <v>7128</v>
      </c>
      <c r="BA2232" s="14" t="s">
        <v>7128</v>
      </c>
      <c r="BB2232" s="14" t="s">
        <v>7128</v>
      </c>
      <c r="BC2232" s="14" t="s">
        <v>7128</v>
      </c>
      <c r="BD2232" s="14">
        <v>3.9302694136291602E-2</v>
      </c>
      <c r="BE2232" s="14">
        <v>7.2900158478605391E-3</v>
      </c>
      <c r="BF2232" s="14">
        <v>0</v>
      </c>
      <c r="BG2232" s="14">
        <v>0.67930000000000001</v>
      </c>
      <c r="BH2232" s="13">
        <v>0.314</v>
      </c>
      <c r="BI2232" s="13">
        <v>0.248</v>
      </c>
      <c r="BJ2232" s="13">
        <v>4.5999999999999999E-2</v>
      </c>
      <c r="BK2232" s="13">
        <v>4.5999999999999999E-2</v>
      </c>
      <c r="BL2232" s="13">
        <v>6.34</v>
      </c>
      <c r="BM2232" s="13">
        <v>6.31</v>
      </c>
      <c r="BN2232" s="13">
        <v>9.4E-2</v>
      </c>
      <c r="BO2232" s="13">
        <v>0.106</v>
      </c>
      <c r="BP2232" s="13">
        <v>4.5999999999999999E-2</v>
      </c>
      <c r="BQ2232" s="13">
        <v>0</v>
      </c>
      <c r="BR2232" s="13">
        <v>0</v>
      </c>
      <c r="BS2232" s="13">
        <v>-0.06</v>
      </c>
      <c r="BT2232" s="14">
        <v>-1.3043478260869565</v>
      </c>
      <c r="BU2232" s="13">
        <v>0.106</v>
      </c>
      <c r="BV2232" s="13">
        <v>0.308</v>
      </c>
      <c r="BW2232" s="13">
        <v>0.308</v>
      </c>
      <c r="BX2232" s="13">
        <v>-1.21</v>
      </c>
      <c r="BY2232" s="13">
        <v>-0.89399999999999991</v>
      </c>
      <c r="BZ2232" s="13">
        <v>-0.224</v>
      </c>
      <c r="CA2232" s="13">
        <v>-8.3000000000000018E-2</v>
      </c>
      <c r="CB2232" s="13">
        <v>0</v>
      </c>
      <c r="CC2232" s="15">
        <v>-0.79700000000000004</v>
      </c>
      <c r="CD2232" s="15">
        <v>-0.1</v>
      </c>
      <c r="CE2232" s="15">
        <v>0.36</v>
      </c>
      <c r="CF2232" s="15">
        <v>1.2177123192396773</v>
      </c>
      <c r="CG2232" s="15">
        <v>2.0462794968880913</v>
      </c>
      <c r="CH2232" s="13">
        <v>-0.10529999999999999</v>
      </c>
      <c r="CI2232" s="13">
        <v>0.71579999999999999</v>
      </c>
      <c r="CJ2232" s="13">
        <v>0</v>
      </c>
      <c r="CK2232" s="12">
        <f t="shared" si="68"/>
        <v>0</v>
      </c>
      <c r="CL2232" s="36" t="str">
        <f t="shared" si="69"/>
        <v>NA</v>
      </c>
      <c r="CM2232" s="13">
        <v>0.248</v>
      </c>
      <c r="CN2232" s="13" t="s">
        <v>7128</v>
      </c>
      <c r="CO2232" s="13">
        <v>0.248</v>
      </c>
      <c r="CP2232" s="13">
        <v>13.7</v>
      </c>
      <c r="CQ2232" s="13">
        <v>0.106</v>
      </c>
      <c r="CR2232" s="13">
        <v>13.840999999999999</v>
      </c>
      <c r="CS2232" s="13" t="s">
        <v>7128</v>
      </c>
      <c r="CT2232" s="13">
        <v>0</v>
      </c>
      <c r="CU2232" s="13">
        <v>4.5999999999999999E-2</v>
      </c>
      <c r="CV2232" s="13">
        <v>-8.3000000000000018E-2</v>
      </c>
      <c r="CW2232" s="13">
        <v>9.4E-2</v>
      </c>
      <c r="CX2232" s="12" t="s">
        <v>7128</v>
      </c>
      <c r="CY2232" s="12" t="s">
        <v>7128</v>
      </c>
      <c r="CZ2232" s="15">
        <v>147.24468085106383</v>
      </c>
      <c r="DA2232" s="20"/>
      <c r="DB2232" s="20"/>
    </row>
    <row r="2233" spans="1:106">
      <c r="A2233" s="8" t="s">
        <v>6279</v>
      </c>
      <c r="B2233" s="8" t="s">
        <v>6280</v>
      </c>
      <c r="C2233" s="9" t="s">
        <v>7166</v>
      </c>
      <c r="D2233" s="9" t="s">
        <v>7126</v>
      </c>
      <c r="E2233" s="10" t="s">
        <v>7127</v>
      </c>
      <c r="F2233" s="10" t="s">
        <v>7126</v>
      </c>
      <c r="G2233" s="11">
        <v>0.64</v>
      </c>
      <c r="H2233" s="11">
        <v>0.64</v>
      </c>
      <c r="I2233" s="12">
        <v>9.0499999999999997E-2</v>
      </c>
      <c r="J2233" s="12">
        <v>0.11441999999999999</v>
      </c>
      <c r="K2233" s="12">
        <v>4.7E-2</v>
      </c>
      <c r="L2233" s="12">
        <v>0.10350000000000001</v>
      </c>
      <c r="M2233" s="12">
        <v>6.8320350000000002E-2</v>
      </c>
      <c r="N2233" s="12">
        <v>0.11441999999999999</v>
      </c>
      <c r="O2233" s="12">
        <v>-0.10250664259927797</v>
      </c>
      <c r="P2233" s="12">
        <v>-0.1010704854368932</v>
      </c>
      <c r="Q2233" s="13">
        <v>21.8</v>
      </c>
      <c r="R2233" s="13">
        <v>0</v>
      </c>
      <c r="S2233" s="13">
        <v>0</v>
      </c>
      <c r="T2233" s="13">
        <v>0</v>
      </c>
      <c r="U2233" s="13">
        <v>21.8</v>
      </c>
      <c r="V2233" s="13">
        <v>0.27500000000000002</v>
      </c>
      <c r="W2233" s="13">
        <v>21.525000000000002</v>
      </c>
      <c r="X2233" s="14">
        <v>1.261467889908257E-2</v>
      </c>
      <c r="Y2233" s="15">
        <v>0.40558963871847309</v>
      </c>
      <c r="Z2233" s="14">
        <v>0</v>
      </c>
      <c r="AA2233" s="14">
        <v>0</v>
      </c>
      <c r="AB2233" s="14">
        <v>0</v>
      </c>
      <c r="AC2233" s="14">
        <v>0</v>
      </c>
      <c r="AD2233" s="13">
        <v>0.14799999999999999</v>
      </c>
      <c r="AE2233" s="15">
        <v>-0.40172222222222226</v>
      </c>
      <c r="AF2233" s="14">
        <v>4.4721359549995794E-2</v>
      </c>
      <c r="AG2233" s="14" t="s">
        <v>7128</v>
      </c>
      <c r="AH2233" s="15">
        <v>0.80874872838250256</v>
      </c>
      <c r="AI2233" s="5">
        <v>9</v>
      </c>
      <c r="AJ2233" s="15">
        <v>330.30303030303031</v>
      </c>
      <c r="AK2233" s="15">
        <v>330.30303030303031</v>
      </c>
      <c r="AL2233" s="15" t="s">
        <v>7128</v>
      </c>
      <c r="AM2233" s="15" t="s">
        <v>7128</v>
      </c>
      <c r="AN2233" s="15">
        <v>2.2131979695431472</v>
      </c>
      <c r="AO2233" s="15" t="s">
        <v>7128</v>
      </c>
      <c r="AP2233" s="15">
        <v>199.30555555555557</v>
      </c>
      <c r="AQ2233" s="15">
        <v>199.30555555555557</v>
      </c>
      <c r="AR2233" s="15">
        <v>2.2480417754569193</v>
      </c>
      <c r="AS2233" s="15" t="s">
        <v>7128</v>
      </c>
      <c r="AT2233" s="14">
        <v>0</v>
      </c>
      <c r="AU2233" s="14">
        <v>0</v>
      </c>
      <c r="AV2233" s="12" t="s">
        <v>7128</v>
      </c>
      <c r="AW2233" s="12" t="s">
        <v>7128</v>
      </c>
      <c r="AX2233" s="12" t="s">
        <v>7128</v>
      </c>
      <c r="AY2233" s="12" t="s">
        <v>7128</v>
      </c>
      <c r="AZ2233" s="14" t="s">
        <v>7128</v>
      </c>
      <c r="BA2233" s="14" t="s">
        <v>7128</v>
      </c>
      <c r="BB2233" s="14">
        <v>1.1913357400722023E-2</v>
      </c>
      <c r="BC2233" s="14">
        <v>1.3349514563106795E-2</v>
      </c>
      <c r="BD2233" s="14" t="s">
        <v>7128</v>
      </c>
      <c r="BE2233" s="14" t="s">
        <v>7128</v>
      </c>
      <c r="BF2233" s="14">
        <v>0.3125</v>
      </c>
      <c r="BG2233" s="14">
        <v>5.4800000000000001E-2</v>
      </c>
      <c r="BH2233" s="13">
        <v>6.6000000000000003E-2</v>
      </c>
      <c r="BI2233" s="13">
        <v>6.6000000000000003E-2</v>
      </c>
      <c r="BJ2233" s="13">
        <v>0.108</v>
      </c>
      <c r="BK2233" s="13">
        <v>0.108</v>
      </c>
      <c r="BL2233" s="13">
        <v>0</v>
      </c>
      <c r="BM2233" s="13">
        <v>0</v>
      </c>
      <c r="BN2233" s="13">
        <v>0.108</v>
      </c>
      <c r="BO2233" s="13">
        <v>0.108</v>
      </c>
      <c r="BP2233" s="13">
        <v>7.4249999999999997E-2</v>
      </c>
      <c r="BQ2233" s="13">
        <v>0</v>
      </c>
      <c r="BR2233" s="13">
        <v>0</v>
      </c>
      <c r="BS2233" s="13">
        <v>0</v>
      </c>
      <c r="BT2233" s="14">
        <v>0</v>
      </c>
      <c r="BU2233" s="13">
        <v>7.4249999999999997E-2</v>
      </c>
      <c r="BV2233" s="13">
        <v>6.6000000000000003E-2</v>
      </c>
      <c r="BW2233" s="13">
        <v>6.6000000000000003E-2</v>
      </c>
      <c r="BX2233" s="13">
        <v>5.54</v>
      </c>
      <c r="BY2233" s="13">
        <v>5.5620000000000003</v>
      </c>
      <c r="BZ2233" s="13">
        <v>9.85</v>
      </c>
      <c r="CA2233" s="13">
        <v>9.5749999999999993</v>
      </c>
      <c r="CB2233" s="13">
        <v>0</v>
      </c>
      <c r="CC2233" s="15">
        <v>-0.20599999999999999</v>
      </c>
      <c r="CD2233" s="15">
        <v>-0.02</v>
      </c>
      <c r="CE2233" s="15">
        <v>0.36</v>
      </c>
      <c r="CF2233" s="15" t="s">
        <v>7128</v>
      </c>
      <c r="CG2233" s="15" t="s">
        <v>7128</v>
      </c>
      <c r="CH2233" s="13" t="s">
        <v>7128</v>
      </c>
      <c r="CI2233" s="13" t="s">
        <v>7128</v>
      </c>
      <c r="CJ2233" s="13">
        <v>0</v>
      </c>
      <c r="CK2233" s="12">
        <f t="shared" si="68"/>
        <v>0</v>
      </c>
      <c r="CL2233" s="36" t="str">
        <f t="shared" si="69"/>
        <v>NA</v>
      </c>
      <c r="CM2233" s="13">
        <v>9.6000000000000002E-2</v>
      </c>
      <c r="CN2233" s="13">
        <v>0.03</v>
      </c>
      <c r="CO2233" s="13">
        <v>6.6000000000000003E-2</v>
      </c>
      <c r="CP2233" s="13">
        <v>21.8</v>
      </c>
      <c r="CQ2233" s="13">
        <v>0.108</v>
      </c>
      <c r="CR2233" s="13">
        <v>21.525000000000002</v>
      </c>
      <c r="CS2233" s="13" t="s">
        <v>7128</v>
      </c>
      <c r="CT2233" s="13">
        <v>0</v>
      </c>
      <c r="CU2233" s="13">
        <v>0.108</v>
      </c>
      <c r="CV2233" s="13">
        <v>9.5749999999999993</v>
      </c>
      <c r="CW2233" s="13">
        <v>0.108</v>
      </c>
      <c r="CX2233" s="12">
        <v>1.1913357400722023E-2</v>
      </c>
      <c r="CY2233" s="12">
        <v>1.3349514563106795E-2</v>
      </c>
      <c r="CZ2233" s="15">
        <v>199.30555555555557</v>
      </c>
      <c r="DA2233" s="20"/>
      <c r="DB2233" s="20"/>
    </row>
    <row r="2234" spans="1:106">
      <c r="A2234" s="8" t="s">
        <v>5625</v>
      </c>
      <c r="B2234" s="8" t="s">
        <v>5626</v>
      </c>
      <c r="C2234" s="9" t="s">
        <v>7133</v>
      </c>
      <c r="D2234" s="9" t="s">
        <v>7126</v>
      </c>
      <c r="E2234" s="10" t="s">
        <v>7127</v>
      </c>
      <c r="F2234" s="10" t="s">
        <v>7126</v>
      </c>
      <c r="G2234" s="11">
        <v>0.92</v>
      </c>
      <c r="H2234" s="11">
        <v>0.92</v>
      </c>
      <c r="I2234" s="12">
        <v>9.0499999999999997E-2</v>
      </c>
      <c r="J2234" s="12">
        <v>0.13976</v>
      </c>
      <c r="K2234" s="12">
        <v>4.1999999999999996E-2</v>
      </c>
      <c r="L2234" s="12">
        <v>9.8500000000000004E-2</v>
      </c>
      <c r="M2234" s="12">
        <v>6.5019850000000004E-2</v>
      </c>
      <c r="N2234" s="12">
        <v>0.13976</v>
      </c>
      <c r="O2234" s="12">
        <v>-0.12279886925795053</v>
      </c>
      <c r="P2234" s="12">
        <v>-0.12094016075279357</v>
      </c>
      <c r="Q2234" s="13">
        <v>20.399999999999999</v>
      </c>
      <c r="R2234" s="13">
        <v>0</v>
      </c>
      <c r="S2234" s="13">
        <v>0</v>
      </c>
      <c r="T2234" s="13">
        <v>0</v>
      </c>
      <c r="U2234" s="13">
        <v>20.399999999999999</v>
      </c>
      <c r="V2234" s="13">
        <v>6.5000000000000002E-2</v>
      </c>
      <c r="W2234" s="13">
        <v>20.334999999999997</v>
      </c>
      <c r="X2234" s="14">
        <v>3.186274509803922E-3</v>
      </c>
      <c r="Y2234" s="15">
        <v>0.39419087136929465</v>
      </c>
      <c r="Z2234" s="14">
        <v>0</v>
      </c>
      <c r="AA2234" s="14">
        <v>0</v>
      </c>
      <c r="AB2234" s="14">
        <v>0</v>
      </c>
      <c r="AC2234" s="14">
        <v>0</v>
      </c>
      <c r="AD2234" s="13">
        <v>0.14099999999999999</v>
      </c>
      <c r="AE2234" s="15">
        <v>0.95100000000000007</v>
      </c>
      <c r="AF2234" s="14">
        <v>3.1622776601683791E-2</v>
      </c>
      <c r="AG2234" s="14">
        <v>0.69728222406712759</v>
      </c>
      <c r="AH2234" s="15">
        <v>0.85152838427947608</v>
      </c>
      <c r="AI2234" s="5" t="s">
        <v>7128</v>
      </c>
      <c r="AJ2234" s="15">
        <v>212.49999999999997</v>
      </c>
      <c r="AK2234" s="15">
        <v>212.49999999999997</v>
      </c>
      <c r="AL2234" s="15" t="s">
        <v>7128</v>
      </c>
      <c r="AM2234" s="15" t="s">
        <v>7128</v>
      </c>
      <c r="AN2234" s="15">
        <v>2.6254826254826256</v>
      </c>
      <c r="AO2234" s="15">
        <v>309.09090909090907</v>
      </c>
      <c r="AP2234" s="15">
        <v>146.29496402877695</v>
      </c>
      <c r="AQ2234" s="15" t="s">
        <v>7128</v>
      </c>
      <c r="AR2234" s="15">
        <v>2.6391953277092797</v>
      </c>
      <c r="AS2234" s="15">
        <v>308.10606060606057</v>
      </c>
      <c r="AT2234" s="14">
        <v>0</v>
      </c>
      <c r="AU2234" s="14">
        <v>0</v>
      </c>
      <c r="AV2234" s="12" t="s">
        <v>7128</v>
      </c>
      <c r="AW2234" s="12" t="s">
        <v>7128</v>
      </c>
      <c r="AX2234" s="12" t="s">
        <v>7128</v>
      </c>
      <c r="AY2234" s="12" t="s">
        <v>7128</v>
      </c>
      <c r="AZ2234" s="14" t="s">
        <v>7128</v>
      </c>
      <c r="BA2234" s="14" t="s">
        <v>7128</v>
      </c>
      <c r="BB2234" s="14">
        <v>1.6961130742049468E-2</v>
      </c>
      <c r="BC2234" s="14">
        <v>1.8819839247206434E-2</v>
      </c>
      <c r="BD2234" s="14">
        <v>1.4545454545454546</v>
      </c>
      <c r="BE2234" s="14">
        <v>2.106060606060606</v>
      </c>
      <c r="BF2234" s="14">
        <v>0.30935251798561147</v>
      </c>
      <c r="BG2234" s="14">
        <v>7.4400000000000008E-2</v>
      </c>
      <c r="BH2234" s="13">
        <v>9.6000000000000002E-2</v>
      </c>
      <c r="BI2234" s="13">
        <v>9.6000000000000002E-2</v>
      </c>
      <c r="BJ2234" s="13">
        <v>0.13900000000000001</v>
      </c>
      <c r="BK2234" s="13">
        <v>0.13900000000000001</v>
      </c>
      <c r="BL2234" s="13">
        <v>6.6000000000000003E-2</v>
      </c>
      <c r="BM2234" s="13">
        <v>6.6000000000000003E-2</v>
      </c>
      <c r="BN2234" s="13">
        <v>0</v>
      </c>
      <c r="BO2234" s="13">
        <v>0</v>
      </c>
      <c r="BP2234" s="13">
        <v>9.6000000000000016E-2</v>
      </c>
      <c r="BQ2234" s="13">
        <v>0</v>
      </c>
      <c r="BR2234" s="13">
        <v>0</v>
      </c>
      <c r="BS2234" s="13">
        <v>0</v>
      </c>
      <c r="BT2234" s="14">
        <v>0</v>
      </c>
      <c r="BU2234" s="13">
        <v>9.6000000000000016E-2</v>
      </c>
      <c r="BV2234" s="13">
        <v>9.6000000000000002E-2</v>
      </c>
      <c r="BW2234" s="13">
        <v>9.6000000000000002E-2</v>
      </c>
      <c r="BX2234" s="13">
        <v>5.66</v>
      </c>
      <c r="BY2234" s="13">
        <v>5.101</v>
      </c>
      <c r="BZ2234" s="13">
        <v>7.77</v>
      </c>
      <c r="CA2234" s="13">
        <v>7.7049999999999992</v>
      </c>
      <c r="CB2234" s="13">
        <v>0</v>
      </c>
      <c r="CC2234" s="15">
        <v>0.14699999999999999</v>
      </c>
      <c r="CD2234" s="15">
        <v>0.73899999999999999</v>
      </c>
      <c r="CE2234" s="15">
        <v>0.36</v>
      </c>
      <c r="CF2234" s="15" t="s">
        <v>7128</v>
      </c>
      <c r="CG2234" s="15" t="s">
        <v>7128</v>
      </c>
      <c r="CH2234" s="13" t="s">
        <v>7128</v>
      </c>
      <c r="CI2234" s="13" t="s">
        <v>7128</v>
      </c>
      <c r="CJ2234" s="13">
        <v>0</v>
      </c>
      <c r="CK2234" s="12">
        <f t="shared" si="68"/>
        <v>0</v>
      </c>
      <c r="CL2234" s="36">
        <f t="shared" si="69"/>
        <v>8.5658663205710594E-3</v>
      </c>
      <c r="CM2234" s="13">
        <v>0.13900000000000001</v>
      </c>
      <c r="CN2234" s="13">
        <v>4.2999999999999997E-2</v>
      </c>
      <c r="CO2234" s="13">
        <v>9.6000000000000002E-2</v>
      </c>
      <c r="CP2234" s="13">
        <v>20.399999999999999</v>
      </c>
      <c r="CQ2234" s="13" t="s">
        <v>7128</v>
      </c>
      <c r="CR2234" s="13" t="s">
        <v>7128</v>
      </c>
      <c r="CS2234" s="13" t="s">
        <v>7128</v>
      </c>
      <c r="CT2234" s="13">
        <v>0</v>
      </c>
      <c r="CU2234" s="13">
        <v>0.13900000000000001</v>
      </c>
      <c r="CV2234" s="13">
        <v>7.7049999999999992</v>
      </c>
      <c r="CW2234" s="13">
        <v>0</v>
      </c>
      <c r="CX2234" s="12">
        <v>1.6961130742049468E-2</v>
      </c>
      <c r="CY2234" s="12">
        <v>1.8819839247206434E-2</v>
      </c>
      <c r="CZ2234" s="15" t="s">
        <v>7128</v>
      </c>
      <c r="DA2234" s="20"/>
      <c r="DB2234" s="20"/>
    </row>
    <row r="2235" spans="1:106">
      <c r="A2235" s="8" t="s">
        <v>1333</v>
      </c>
      <c r="B2235" s="8" t="s">
        <v>1334</v>
      </c>
      <c r="C2235" s="9" t="s">
        <v>7141</v>
      </c>
      <c r="D2235" s="9" t="s">
        <v>7126</v>
      </c>
      <c r="E2235" s="10" t="s">
        <v>7127</v>
      </c>
      <c r="F2235" s="10" t="s">
        <v>7126</v>
      </c>
      <c r="G2235" s="11">
        <v>0.73</v>
      </c>
      <c r="H2235" s="11">
        <v>0.90791169553289319</v>
      </c>
      <c r="I2235" s="12">
        <v>9.0499999999999997E-2</v>
      </c>
      <c r="J2235" s="12">
        <v>0.13866600844572682</v>
      </c>
      <c r="K2235" s="12">
        <v>3.2000000000000001E-2</v>
      </c>
      <c r="L2235" s="12">
        <v>8.8499999999999995E-2</v>
      </c>
      <c r="M2235" s="12">
        <v>5.8418850000000001E-2</v>
      </c>
      <c r="N2235" s="12">
        <v>0.11818418136486335</v>
      </c>
      <c r="O2235" s="12">
        <v>-0.10409704292848546</v>
      </c>
      <c r="P2235" s="12">
        <v>-9.4563534902466204E-2</v>
      </c>
      <c r="Q2235" s="13">
        <v>74.7</v>
      </c>
      <c r="R2235" s="13">
        <v>0</v>
      </c>
      <c r="S2235" s="13">
        <v>25.6</v>
      </c>
      <c r="T2235" s="13">
        <v>25.6</v>
      </c>
      <c r="U2235" s="13">
        <v>100.30000000000001</v>
      </c>
      <c r="V2235" s="13">
        <v>15.1</v>
      </c>
      <c r="W2235" s="13">
        <v>85.200000000000017</v>
      </c>
      <c r="X2235" s="14">
        <v>0.15054835493519439</v>
      </c>
      <c r="Y2235" s="15">
        <v>8.0645161290322578E-2</v>
      </c>
      <c r="Z2235" s="14">
        <v>0.3282051282051282</v>
      </c>
      <c r="AA2235" s="14">
        <v>0.25523429710867396</v>
      </c>
      <c r="AB2235" s="14">
        <v>0.48854961832061072</v>
      </c>
      <c r="AC2235" s="14">
        <v>0.34270414993306558</v>
      </c>
      <c r="AD2235" s="13">
        <v>3.45</v>
      </c>
      <c r="AE2235" s="15">
        <v>1.8960833333333336</v>
      </c>
      <c r="AF2235" s="14">
        <v>0.19748417658131498</v>
      </c>
      <c r="AG2235" s="14">
        <v>0.46256870591546473</v>
      </c>
      <c r="AH2235" s="15">
        <v>0.2589413447782547</v>
      </c>
      <c r="AI2235" s="5">
        <v>1.4388297872340428</v>
      </c>
      <c r="AJ2235" s="15">
        <v>18.628428927680801</v>
      </c>
      <c r="AK2235" s="15">
        <v>18.628428927680801</v>
      </c>
      <c r="AL2235" s="15" t="s">
        <v>7128</v>
      </c>
      <c r="AM2235" s="15" t="s">
        <v>7128</v>
      </c>
      <c r="AN2235" s="15">
        <v>1.4255725190839696</v>
      </c>
      <c r="AO2235" s="15">
        <v>0.47731629392971248</v>
      </c>
      <c r="AP2235" s="15">
        <v>15.748613678373385</v>
      </c>
      <c r="AQ2235" s="15">
        <v>9.0158730158730176</v>
      </c>
      <c r="AR2235" s="15">
        <v>1.3837908072113045</v>
      </c>
      <c r="AS2235" s="15">
        <v>0.54440894568690101</v>
      </c>
      <c r="AT2235" s="14">
        <v>0.19481296758104735</v>
      </c>
      <c r="AU2235" s="14">
        <v>1.0457831325301203E-2</v>
      </c>
      <c r="AV2235" s="12">
        <v>-7.3200000000000001E-2</v>
      </c>
      <c r="AW2235" s="12">
        <v>0.23199999999999998</v>
      </c>
      <c r="AX2235" s="12">
        <v>-0.29600000000000004</v>
      </c>
      <c r="AY2235" s="12">
        <v>-0.11800000000000001</v>
      </c>
      <c r="AZ2235" s="14" t="s">
        <v>7128</v>
      </c>
      <c r="BA2235" s="14" t="s">
        <v>7128</v>
      </c>
      <c r="BB2235" s="14">
        <v>3.4568965517241375E-2</v>
      </c>
      <c r="BC2235" s="14">
        <v>2.362064646239714E-2</v>
      </c>
      <c r="BD2235" s="14">
        <v>2.5623003194888177E-2</v>
      </c>
      <c r="BE2235" s="14">
        <v>3.4568690095846649E-2</v>
      </c>
      <c r="BF2235" s="14">
        <v>0.28884826325411339</v>
      </c>
      <c r="BG2235" s="14">
        <v>0.1106</v>
      </c>
      <c r="BH2235" s="13">
        <v>4.01</v>
      </c>
      <c r="BI2235" s="13">
        <v>4.01</v>
      </c>
      <c r="BJ2235" s="13">
        <v>5.41</v>
      </c>
      <c r="BK2235" s="13">
        <v>5.41</v>
      </c>
      <c r="BL2235" s="13">
        <v>156.5</v>
      </c>
      <c r="BM2235" s="13">
        <v>156.5</v>
      </c>
      <c r="BN2235" s="13">
        <v>9.4499999999999993</v>
      </c>
      <c r="BO2235" s="13">
        <v>9.4499999999999993</v>
      </c>
      <c r="BP2235" s="13">
        <v>3.8473308957952468</v>
      </c>
      <c r="BQ2235" s="13">
        <v>0</v>
      </c>
      <c r="BR2235" s="13">
        <v>0</v>
      </c>
      <c r="BS2235" s="13">
        <v>-2.54</v>
      </c>
      <c r="BT2235" s="14">
        <v>-0.66019795769996537</v>
      </c>
      <c r="BU2235" s="13">
        <v>6.3873308957952464</v>
      </c>
      <c r="BV2235" s="13">
        <v>6.55</v>
      </c>
      <c r="BW2235" s="13">
        <v>6.55</v>
      </c>
      <c r="BX2235" s="13">
        <v>116</v>
      </c>
      <c r="BY2235" s="13">
        <v>162.88000000000002</v>
      </c>
      <c r="BZ2235" s="13">
        <v>52.4</v>
      </c>
      <c r="CA2235" s="13">
        <v>61.57</v>
      </c>
      <c r="CB2235" s="13">
        <v>-0.78119999999999989</v>
      </c>
      <c r="CC2235" s="15">
        <v>0.60899999999999999</v>
      </c>
      <c r="CD2235" s="15">
        <v>0.83199999999999996</v>
      </c>
      <c r="CE2235" s="15">
        <v>0.36</v>
      </c>
      <c r="CF2235" s="15" t="s">
        <v>7128</v>
      </c>
      <c r="CG2235" s="15" t="s">
        <v>7128</v>
      </c>
      <c r="CH2235" s="13" t="s">
        <v>7128</v>
      </c>
      <c r="CI2235" s="13" t="s">
        <v>7128</v>
      </c>
      <c r="CJ2235" s="13">
        <v>-0.78119999999999989</v>
      </c>
      <c r="CK2235" s="12">
        <f t="shared" si="68"/>
        <v>0.11926717557251908</v>
      </c>
      <c r="CL2235" s="36">
        <f t="shared" si="69"/>
        <v>2.5418223160630178</v>
      </c>
      <c r="CM2235" s="13">
        <v>5.47</v>
      </c>
      <c r="CN2235" s="13">
        <v>1.58</v>
      </c>
      <c r="CO2235" s="13">
        <v>4.01</v>
      </c>
      <c r="CP2235" s="13">
        <v>74.7</v>
      </c>
      <c r="CQ2235" s="13">
        <v>9.4499999999999993</v>
      </c>
      <c r="CR2235" s="13">
        <v>85.200000000000017</v>
      </c>
      <c r="CS2235" s="13">
        <v>6.55</v>
      </c>
      <c r="CT2235" s="13">
        <v>1.9119999999999999</v>
      </c>
      <c r="CU2235" s="13">
        <v>4.4958</v>
      </c>
      <c r="CV2235" s="13">
        <v>63.481999999999999</v>
      </c>
      <c r="CW2235" s="13">
        <v>9.4499999999999993</v>
      </c>
      <c r="CX2235" s="12">
        <v>2.6255173349616658E-2</v>
      </c>
      <c r="CY2235" s="12">
        <v>1.9401402847602774E-2</v>
      </c>
      <c r="CZ2235" s="15">
        <v>9.0158730158730176</v>
      </c>
      <c r="DA2235" s="20"/>
      <c r="DB2235" s="20"/>
    </row>
    <row r="2236" spans="1:106">
      <c r="A2236" s="8" t="s">
        <v>2673</v>
      </c>
      <c r="B2236" s="8" t="s">
        <v>2674</v>
      </c>
      <c r="C2236" s="9" t="s">
        <v>7169</v>
      </c>
      <c r="D2236" s="9" t="s">
        <v>7126</v>
      </c>
      <c r="E2236" s="10" t="s">
        <v>7127</v>
      </c>
      <c r="F2236" s="10" t="s">
        <v>7126</v>
      </c>
      <c r="G2236" s="11">
        <v>0.61</v>
      </c>
      <c r="H2236" s="11">
        <v>1.2481310679611648</v>
      </c>
      <c r="I2236" s="12">
        <v>9.0499999999999997E-2</v>
      </c>
      <c r="J2236" s="12">
        <v>0.1694558616504854</v>
      </c>
      <c r="K2236" s="12">
        <v>4.1999999999999996E-2</v>
      </c>
      <c r="L2236" s="12">
        <v>9.8500000000000004E-2</v>
      </c>
      <c r="M2236" s="12">
        <v>6.5019850000000004E-2</v>
      </c>
      <c r="N2236" s="12">
        <v>0.11606093754448396</v>
      </c>
      <c r="O2236" s="12">
        <v>-0.20838790048543687</v>
      </c>
      <c r="P2236" s="12">
        <v>-8.3680104003181238E-2</v>
      </c>
      <c r="Q2236" s="13">
        <v>4.12</v>
      </c>
      <c r="R2236" s="13">
        <v>0</v>
      </c>
      <c r="S2236" s="13">
        <v>4.3099999999999996</v>
      </c>
      <c r="T2236" s="13">
        <v>4.3099999999999996</v>
      </c>
      <c r="U2236" s="13">
        <v>8.43</v>
      </c>
      <c r="V2236" s="13">
        <v>0.51900000000000002</v>
      </c>
      <c r="W2236" s="13">
        <v>7.9109999999999996</v>
      </c>
      <c r="X2236" s="14">
        <v>6.1565836298932392E-2</v>
      </c>
      <c r="Y2236" s="15">
        <v>5.9523809523809521E-2</v>
      </c>
      <c r="Z2236" s="14">
        <v>0.33963750985027574</v>
      </c>
      <c r="AA2236" s="14">
        <v>0.51126927639383157</v>
      </c>
      <c r="AB2236" s="14">
        <v>0.51431980906921226</v>
      </c>
      <c r="AC2236" s="14">
        <v>1.0461165048543688</v>
      </c>
      <c r="AD2236" s="13">
        <v>0.24399999999999999</v>
      </c>
      <c r="AE2236" s="15">
        <v>1.5790555555555559</v>
      </c>
      <c r="AF2236" s="14">
        <v>0.20248456731316589</v>
      </c>
      <c r="AG2236" s="14">
        <v>0.74820516946206406</v>
      </c>
      <c r="AH2236" s="15">
        <v>0.37339055793991421</v>
      </c>
      <c r="AI2236" s="5">
        <v>0.52160804020100504</v>
      </c>
      <c r="AJ2236" s="15" t="s">
        <v>7128</v>
      </c>
      <c r="AK2236" s="15" t="s">
        <v>7128</v>
      </c>
      <c r="AL2236" s="15" t="s">
        <v>7128</v>
      </c>
      <c r="AM2236" s="15" t="s">
        <v>7128</v>
      </c>
      <c r="AN2236" s="15">
        <v>0.49164677804295942</v>
      </c>
      <c r="AO2236" s="15">
        <v>0.12996845425867509</v>
      </c>
      <c r="AP2236" s="15">
        <v>15.242774566473987</v>
      </c>
      <c r="AQ2236" s="15">
        <v>4.7371257485029936</v>
      </c>
      <c r="AR2236" s="15">
        <v>0.64998767562238102</v>
      </c>
      <c r="AS2236" s="15">
        <v>0.24955835962145109</v>
      </c>
      <c r="AT2236" s="14" t="s">
        <v>7128</v>
      </c>
      <c r="AU2236" s="14">
        <v>0</v>
      </c>
      <c r="AV2236" s="12" t="s">
        <v>7128</v>
      </c>
      <c r="AW2236" s="12" t="s">
        <v>7128</v>
      </c>
      <c r="AX2236" s="12">
        <v>-2.63E-2</v>
      </c>
      <c r="AY2236" s="12">
        <v>2.8900000000000002E-2</v>
      </c>
      <c r="AZ2236" s="14" t="s">
        <v>7128</v>
      </c>
      <c r="BA2236" s="14" t="s">
        <v>7128</v>
      </c>
      <c r="BB2236" s="14">
        <v>-3.8932038834951457E-2</v>
      </c>
      <c r="BC2236" s="14">
        <v>3.2380833541302716E-2</v>
      </c>
      <c r="BD2236" s="14">
        <v>-1.2649842271293376E-2</v>
      </c>
      <c r="BE2236" s="14">
        <v>1.6372239747634069E-2</v>
      </c>
      <c r="BF2236" s="14">
        <v>0</v>
      </c>
      <c r="BG2236" s="14">
        <v>0.17219999999999999</v>
      </c>
      <c r="BH2236" s="13">
        <v>-0.40100000000000002</v>
      </c>
      <c r="BI2236" s="13">
        <v>-0.40100000000000002</v>
      </c>
      <c r="BJ2236" s="13">
        <v>0.51900000000000002</v>
      </c>
      <c r="BK2236" s="13">
        <v>0.51900000000000002</v>
      </c>
      <c r="BL2236" s="13">
        <v>31.7</v>
      </c>
      <c r="BM2236" s="13">
        <v>31.7</v>
      </c>
      <c r="BN2236" s="13">
        <v>1.67</v>
      </c>
      <c r="BO2236" s="13">
        <v>1.67</v>
      </c>
      <c r="BP2236" s="13">
        <v>0.51900000000000002</v>
      </c>
      <c r="BQ2236" s="13">
        <v>0</v>
      </c>
      <c r="BR2236" s="13">
        <v>0</v>
      </c>
      <c r="BS2236" s="13">
        <v>-1.04</v>
      </c>
      <c r="BT2236" s="14">
        <v>-2.0038535645472062</v>
      </c>
      <c r="BU2236" s="13">
        <v>1.5590000000000002</v>
      </c>
      <c r="BV2236" s="13">
        <v>0.63900000000000001</v>
      </c>
      <c r="BW2236" s="13">
        <v>0.63900000000000001</v>
      </c>
      <c r="BX2236" s="13">
        <v>10.3</v>
      </c>
      <c r="BY2236" s="13">
        <v>16.028000000000002</v>
      </c>
      <c r="BZ2236" s="13">
        <v>8.3800000000000008</v>
      </c>
      <c r="CA2236" s="13">
        <v>12.171000000000001</v>
      </c>
      <c r="CB2236" s="13">
        <v>0</v>
      </c>
      <c r="CC2236" s="15">
        <v>1.01</v>
      </c>
      <c r="CD2236" s="15">
        <v>-0.32800000000000001</v>
      </c>
      <c r="CE2236" s="15">
        <v>0.36</v>
      </c>
      <c r="CF2236" s="15" t="s">
        <v>7128</v>
      </c>
      <c r="CG2236" s="15" t="s">
        <v>7128</v>
      </c>
      <c r="CH2236" s="13" t="s">
        <v>7128</v>
      </c>
      <c r="CI2236" s="13" t="s">
        <v>7128</v>
      </c>
      <c r="CJ2236" s="13">
        <v>0</v>
      </c>
      <c r="CK2236" s="12">
        <f t="shared" si="68"/>
        <v>0</v>
      </c>
      <c r="CL2236" s="36">
        <f t="shared" si="69"/>
        <v>2.6045518034672579</v>
      </c>
      <c r="CM2236" s="13" t="s">
        <v>7128</v>
      </c>
      <c r="CN2236" s="13" t="s">
        <v>7128</v>
      </c>
      <c r="CO2236" s="13" t="s">
        <v>7128</v>
      </c>
      <c r="CP2236" s="13" t="s">
        <v>7128</v>
      </c>
      <c r="CQ2236" s="13">
        <v>1.67</v>
      </c>
      <c r="CR2236" s="13">
        <v>7.9109999999999996</v>
      </c>
      <c r="CS2236" s="13" t="s">
        <v>7128</v>
      </c>
      <c r="CT2236" s="13">
        <v>0</v>
      </c>
      <c r="CU2236" s="13">
        <v>0.51900000000000002</v>
      </c>
      <c r="CV2236" s="13">
        <v>12.171000000000001</v>
      </c>
      <c r="CW2236" s="13">
        <v>1.67</v>
      </c>
      <c r="CX2236" s="12">
        <v>-3.8932038834951457E-2</v>
      </c>
      <c r="CY2236" s="12">
        <v>3.2380833541302716E-2</v>
      </c>
      <c r="CZ2236" s="15">
        <v>4.7371257485029936</v>
      </c>
      <c r="DA2236" s="20"/>
      <c r="DB2236" s="20"/>
    </row>
    <row r="2237" spans="1:106">
      <c r="A2237" s="8" t="s">
        <v>3455</v>
      </c>
      <c r="B2237" s="8" t="s">
        <v>3456</v>
      </c>
      <c r="C2237" s="9" t="s">
        <v>7146</v>
      </c>
      <c r="D2237" s="9" t="s">
        <v>7126</v>
      </c>
      <c r="E2237" s="10" t="s">
        <v>7127</v>
      </c>
      <c r="F2237" s="10" t="s">
        <v>7126</v>
      </c>
      <c r="G2237" s="11">
        <v>0.91</v>
      </c>
      <c r="H2237" s="11">
        <v>1.1957250997654998</v>
      </c>
      <c r="I2237" s="12">
        <v>9.0499999999999997E-2</v>
      </c>
      <c r="J2237" s="12">
        <v>0.16471312152877773</v>
      </c>
      <c r="K2237" s="12">
        <v>4.7E-2</v>
      </c>
      <c r="L2237" s="12">
        <v>0.10350000000000001</v>
      </c>
      <c r="M2237" s="12">
        <v>6.8320350000000002E-2</v>
      </c>
      <c r="N2237" s="12">
        <v>0.13365648389336607</v>
      </c>
      <c r="O2237" s="12">
        <v>-7.0826658646681667E-2</v>
      </c>
      <c r="P2237" s="12">
        <v>-5.7140855490098452E-2</v>
      </c>
      <c r="Q2237" s="13">
        <v>2.23</v>
      </c>
      <c r="R2237" s="13">
        <v>0</v>
      </c>
      <c r="S2237" s="13">
        <v>1.06</v>
      </c>
      <c r="T2237" s="13">
        <v>1.06</v>
      </c>
      <c r="U2237" s="13">
        <v>3.29</v>
      </c>
      <c r="V2237" s="13">
        <v>5.8000000000000003E-2</v>
      </c>
      <c r="W2237" s="13">
        <v>3.2320000000000002</v>
      </c>
      <c r="X2237" s="14">
        <v>1.7629179331306991E-2</v>
      </c>
      <c r="Y2237" s="15">
        <v>9.4339622641509441E-2</v>
      </c>
      <c r="Z2237" s="14">
        <v>0.31360946745562135</v>
      </c>
      <c r="AA2237" s="14">
        <v>0.32218844984802431</v>
      </c>
      <c r="AB2237" s="14">
        <v>0.45689655172413801</v>
      </c>
      <c r="AC2237" s="14">
        <v>0.4753363228699552</v>
      </c>
      <c r="AD2237" s="13">
        <v>0.84199999999999997</v>
      </c>
      <c r="AE2237" s="15">
        <v>-2.3305555555555503E-2</v>
      </c>
      <c r="AF2237" s="14">
        <v>4.4721359549995794E-2</v>
      </c>
      <c r="AG2237" s="14" t="s">
        <v>7128</v>
      </c>
      <c r="AH2237" s="15">
        <v>0.30169491525423725</v>
      </c>
      <c r="AI2237" s="5">
        <v>3.441860465116279</v>
      </c>
      <c r="AJ2237" s="15">
        <v>10.372093023255815</v>
      </c>
      <c r="AK2237" s="15">
        <v>10.372093023255815</v>
      </c>
      <c r="AL2237" s="15" t="s">
        <v>7128</v>
      </c>
      <c r="AM2237" s="15" t="s">
        <v>7128</v>
      </c>
      <c r="AN2237" s="15">
        <v>0.9612068965517242</v>
      </c>
      <c r="AO2237" s="15">
        <v>0.17286821705426356</v>
      </c>
      <c r="AP2237" s="15">
        <v>7.2792792792792795</v>
      </c>
      <c r="AQ2237" s="15">
        <v>5.8129496402877701</v>
      </c>
      <c r="AR2237" s="15">
        <v>0.9729078868151716</v>
      </c>
      <c r="AS2237" s="15">
        <v>0.25054263565891471</v>
      </c>
      <c r="AT2237" s="14">
        <v>0.29581395348837214</v>
      </c>
      <c r="AU2237" s="14">
        <v>2.8520179372197311E-2</v>
      </c>
      <c r="AV2237" s="12">
        <v>0.33399999999999996</v>
      </c>
      <c r="AW2237" s="12">
        <v>-0.217</v>
      </c>
      <c r="AX2237" s="12">
        <v>7.4599999999999996E-3</v>
      </c>
      <c r="AY2237" s="12">
        <v>0.22899999999999998</v>
      </c>
      <c r="AZ2237" s="14" t="s">
        <v>7128</v>
      </c>
      <c r="BA2237" s="14" t="s">
        <v>7128</v>
      </c>
      <c r="BB2237" s="14">
        <v>9.3886462882096067E-2</v>
      </c>
      <c r="BC2237" s="14">
        <v>7.6515628403267616E-2</v>
      </c>
      <c r="BD2237" s="14">
        <v>1.6666666666666666E-2</v>
      </c>
      <c r="BE2237" s="14">
        <v>3.4418604651162789E-2</v>
      </c>
      <c r="BF2237" s="14">
        <v>0.33944954128440363</v>
      </c>
      <c r="BG2237" s="14" t="s">
        <v>7128</v>
      </c>
      <c r="BH2237" s="13">
        <v>0.215</v>
      </c>
      <c r="BI2237" s="13">
        <v>0.215</v>
      </c>
      <c r="BJ2237" s="13">
        <v>0.44400000000000001</v>
      </c>
      <c r="BK2237" s="13">
        <v>0.44400000000000001</v>
      </c>
      <c r="BL2237" s="13">
        <v>12.9</v>
      </c>
      <c r="BM2237" s="13">
        <v>12.9</v>
      </c>
      <c r="BN2237" s="13">
        <v>0.55600000000000005</v>
      </c>
      <c r="BO2237" s="13">
        <v>0.55600000000000005</v>
      </c>
      <c r="BP2237" s="13">
        <v>0.2932844036697248</v>
      </c>
      <c r="BQ2237" s="13">
        <v>0</v>
      </c>
      <c r="BR2237" s="13">
        <v>0</v>
      </c>
      <c r="BS2237" s="13">
        <v>-0.155</v>
      </c>
      <c r="BT2237" s="14">
        <v>-0.52849724724724723</v>
      </c>
      <c r="BU2237" s="13">
        <v>0.44828440366972477</v>
      </c>
      <c r="BV2237" s="13">
        <v>0.37</v>
      </c>
      <c r="BW2237" s="13">
        <v>0.37</v>
      </c>
      <c r="BX2237" s="13">
        <v>2.29</v>
      </c>
      <c r="BY2237" s="13">
        <v>3.8330000000000002</v>
      </c>
      <c r="BZ2237" s="13">
        <v>2.3199999999999998</v>
      </c>
      <c r="CA2237" s="13">
        <v>3.3220000000000001</v>
      </c>
      <c r="CB2237" s="13">
        <v>-6.3600000000000004E-2</v>
      </c>
      <c r="CC2237" s="15">
        <v>-0.21199999999999999</v>
      </c>
      <c r="CD2237" s="15">
        <v>0.40500000000000003</v>
      </c>
      <c r="CE2237" s="15">
        <v>0.36</v>
      </c>
      <c r="CF2237" s="15" t="s">
        <v>7128</v>
      </c>
      <c r="CG2237" s="15" t="s">
        <v>7128</v>
      </c>
      <c r="CH2237" s="13" t="s">
        <v>7128</v>
      </c>
      <c r="CI2237" s="13" t="s">
        <v>7128</v>
      </c>
      <c r="CJ2237" s="13">
        <v>-6.3600000000000004E-2</v>
      </c>
      <c r="CK2237" s="12">
        <f t="shared" si="68"/>
        <v>0.17189189189189191</v>
      </c>
      <c r="CL2237" s="36">
        <f t="shared" si="69"/>
        <v>3.8832028898254065</v>
      </c>
      <c r="CM2237" s="13">
        <v>0.32700000000000001</v>
      </c>
      <c r="CN2237" s="13">
        <v>0.111</v>
      </c>
      <c r="CO2237" s="13">
        <v>0.215</v>
      </c>
      <c r="CP2237" s="13">
        <v>2.23</v>
      </c>
      <c r="CQ2237" s="13">
        <v>0.55600000000000005</v>
      </c>
      <c r="CR2237" s="13">
        <v>3.2320000000000002</v>
      </c>
      <c r="CS2237" s="13">
        <v>0.37</v>
      </c>
      <c r="CT2237" s="13">
        <v>0</v>
      </c>
      <c r="CU2237" s="13">
        <v>0.44400000000000001</v>
      </c>
      <c r="CV2237" s="13">
        <v>3.3220000000000001</v>
      </c>
      <c r="CW2237" s="13">
        <v>0.55600000000000005</v>
      </c>
      <c r="CX2237" s="12">
        <v>9.3886462882096067E-2</v>
      </c>
      <c r="CY2237" s="12">
        <v>7.6515628403267616E-2</v>
      </c>
      <c r="CZ2237" s="15">
        <v>5.8129496402877701</v>
      </c>
      <c r="DA2237" s="20"/>
      <c r="DB2237" s="20"/>
    </row>
    <row r="2238" spans="1:106">
      <c r="A2238" s="8" t="s">
        <v>4667</v>
      </c>
      <c r="B2238" s="8" t="s">
        <v>4668</v>
      </c>
      <c r="C2238" s="9" t="s">
        <v>7141</v>
      </c>
      <c r="D2238" s="9" t="s">
        <v>7126</v>
      </c>
      <c r="E2238" s="10" t="s">
        <v>7127</v>
      </c>
      <c r="F2238" s="10" t="s">
        <v>7126</v>
      </c>
      <c r="G2238" s="11">
        <v>0.73</v>
      </c>
      <c r="H2238" s="11">
        <v>0.73830054066105577</v>
      </c>
      <c r="I2238" s="12">
        <v>9.0499999999999997E-2</v>
      </c>
      <c r="J2238" s="12">
        <v>0.12331619892982554</v>
      </c>
      <c r="K2238" s="12">
        <v>4.7E-2</v>
      </c>
      <c r="L2238" s="12">
        <v>0.10350000000000001</v>
      </c>
      <c r="M2238" s="12">
        <v>6.8320350000000002E-2</v>
      </c>
      <c r="N2238" s="12">
        <v>0.12261709915529385</v>
      </c>
      <c r="O2238" s="12">
        <v>-1.6733126829512057E-2</v>
      </c>
      <c r="P2238" s="12">
        <v>-1.7678827550355602E-2</v>
      </c>
      <c r="Q2238" s="13">
        <v>0.23300000000000001</v>
      </c>
      <c r="R2238" s="13">
        <v>0</v>
      </c>
      <c r="S2238" s="13">
        <v>3.0000000000000001E-3</v>
      </c>
      <c r="T2238" s="13">
        <v>3.0000000000000001E-3</v>
      </c>
      <c r="U2238" s="13">
        <v>0.23600000000000002</v>
      </c>
      <c r="V2238" s="13">
        <v>0.23</v>
      </c>
      <c r="W2238" s="13">
        <v>6.0000000000000053E-3</v>
      </c>
      <c r="X2238" s="14">
        <v>0.97457627118644063</v>
      </c>
      <c r="Y2238" s="15">
        <v>6.6666666666666666E-2</v>
      </c>
      <c r="Z2238" s="14">
        <v>4.2313117066290554E-3</v>
      </c>
      <c r="AA2238" s="14">
        <v>1.271186440677966E-2</v>
      </c>
      <c r="AB2238" s="14">
        <v>4.24929178470255E-3</v>
      </c>
      <c r="AC2238" s="14">
        <v>1.2875536480686695E-2</v>
      </c>
      <c r="AD2238" s="13">
        <v>6.2E-2</v>
      </c>
      <c r="AE2238" s="15">
        <v>-0.38127777777777777</v>
      </c>
      <c r="AF2238" s="14">
        <v>4.4721359549995794E-2</v>
      </c>
      <c r="AG2238" s="14" t="s">
        <v>7128</v>
      </c>
      <c r="AH2238" s="15">
        <v>9.9236641221374031E-2</v>
      </c>
      <c r="AI2238" s="5">
        <v>77</v>
      </c>
      <c r="AJ2238" s="15">
        <v>4.2363636363636363</v>
      </c>
      <c r="AK2238" s="15">
        <v>3.4264705882352939</v>
      </c>
      <c r="AL2238" s="15" t="s">
        <v>7128</v>
      </c>
      <c r="AM2238" s="15" t="s">
        <v>7128</v>
      </c>
      <c r="AN2238" s="15">
        <v>0.33002832861189807</v>
      </c>
      <c r="AO2238" s="15">
        <v>0.12459893048128343</v>
      </c>
      <c r="AP2238" s="15">
        <v>7.792207792207799E-2</v>
      </c>
      <c r="AQ2238" s="15">
        <v>6.9767441860465185E-2</v>
      </c>
      <c r="AR2238" s="15">
        <v>1.2526096033402934E-2</v>
      </c>
      <c r="AS2238" s="15">
        <v>3.208556149732623E-3</v>
      </c>
      <c r="AT2238" s="14">
        <v>0</v>
      </c>
      <c r="AU2238" s="14">
        <v>0</v>
      </c>
      <c r="AV2238" s="12" t="s">
        <v>7128</v>
      </c>
      <c r="AW2238" s="12" t="s">
        <v>7128</v>
      </c>
      <c r="AX2238" s="12">
        <v>0.52400000000000002</v>
      </c>
      <c r="AY2238" s="12">
        <v>0.156</v>
      </c>
      <c r="AZ2238" s="14" t="s">
        <v>7128</v>
      </c>
      <c r="BA2238" s="14" t="s">
        <v>7128</v>
      </c>
      <c r="BB2238" s="14">
        <v>0.10658307210031348</v>
      </c>
      <c r="BC2238" s="14">
        <v>0.10493827160493825</v>
      </c>
      <c r="BD2238" s="14">
        <v>3.2535885167464119E-2</v>
      </c>
      <c r="BE2238" s="14">
        <v>3.6842105263157898E-2</v>
      </c>
      <c r="BF2238" s="14">
        <v>0.11688311688311688</v>
      </c>
      <c r="BG2238" s="14">
        <v>8.929999999999999E-2</v>
      </c>
      <c r="BH2238" s="13">
        <v>5.5E-2</v>
      </c>
      <c r="BI2238" s="13">
        <v>6.8000000000000005E-2</v>
      </c>
      <c r="BJ2238" s="13">
        <v>7.6999999999999999E-2</v>
      </c>
      <c r="BK2238" s="13">
        <v>7.6999999999999999E-2</v>
      </c>
      <c r="BL2238" s="13">
        <v>1.87</v>
      </c>
      <c r="BM2238" s="13">
        <v>2.09</v>
      </c>
      <c r="BN2238" s="13">
        <v>7.2999999999999995E-2</v>
      </c>
      <c r="BO2238" s="13">
        <v>8.5999999999999993E-2</v>
      </c>
      <c r="BP2238" s="13">
        <v>6.7999999999999991E-2</v>
      </c>
      <c r="BQ2238" s="13">
        <v>0</v>
      </c>
      <c r="BR2238" s="13">
        <v>0</v>
      </c>
      <c r="BS2238" s="13">
        <v>-1.9E-2</v>
      </c>
      <c r="BT2238" s="14">
        <v>-0.27941176470588236</v>
      </c>
      <c r="BU2238" s="13">
        <v>8.6999999999999994E-2</v>
      </c>
      <c r="BV2238" s="13">
        <v>8.7000000000000008E-2</v>
      </c>
      <c r="BW2238" s="13">
        <v>8.7000000000000008E-2</v>
      </c>
      <c r="BX2238" s="13">
        <v>0.63800000000000001</v>
      </c>
      <c r="BY2238" s="13">
        <v>0.64800000000000002</v>
      </c>
      <c r="BZ2238" s="13">
        <v>0.70599999999999996</v>
      </c>
      <c r="CA2238" s="13">
        <v>0.47899999999999998</v>
      </c>
      <c r="CB2238" s="13">
        <v>0</v>
      </c>
      <c r="CC2238" s="15">
        <v>-9.7000000000000003E-2</v>
      </c>
      <c r="CD2238" s="15">
        <v>-0.219</v>
      </c>
      <c r="CE2238" s="15">
        <v>0.36</v>
      </c>
      <c r="CF2238" s="15" t="s">
        <v>7128</v>
      </c>
      <c r="CG2238" s="15" t="s">
        <v>7128</v>
      </c>
      <c r="CH2238" s="13" t="s">
        <v>7128</v>
      </c>
      <c r="CI2238" s="13" t="s">
        <v>7128</v>
      </c>
      <c r="CJ2238" s="13">
        <v>0</v>
      </c>
      <c r="CK2238" s="12">
        <f t="shared" si="68"/>
        <v>0</v>
      </c>
      <c r="CL2238" s="36">
        <f t="shared" si="69"/>
        <v>3.9039665970772446</v>
      </c>
      <c r="CM2238" s="13">
        <v>7.6999999999999999E-2</v>
      </c>
      <c r="CN2238" s="13">
        <v>8.9999999999999993E-3</v>
      </c>
      <c r="CO2238" s="13">
        <v>6.8000000000000005E-2</v>
      </c>
      <c r="CP2238" s="13">
        <v>0.23300000000000001</v>
      </c>
      <c r="CQ2238" s="13">
        <v>8.5999999999999993E-2</v>
      </c>
      <c r="CR2238" s="13">
        <v>6.0000000000000053E-3</v>
      </c>
      <c r="CS2238" s="13" t="s">
        <v>7128</v>
      </c>
      <c r="CT2238" s="13">
        <v>0</v>
      </c>
      <c r="CU2238" s="13">
        <v>7.6999999999999999E-2</v>
      </c>
      <c r="CV2238" s="13">
        <v>0.47899999999999998</v>
      </c>
      <c r="CW2238" s="13">
        <v>7.2999999999999995E-2</v>
      </c>
      <c r="CX2238" s="12">
        <v>0.10658307210031348</v>
      </c>
      <c r="CY2238" s="12">
        <v>0.10493827160493825</v>
      </c>
      <c r="CZ2238" s="15">
        <v>8.2191780821917887E-2</v>
      </c>
      <c r="DA2238" s="20"/>
      <c r="DB2238" s="20"/>
    </row>
    <row r="2239" spans="1:106">
      <c r="A2239" s="8" t="s">
        <v>2367</v>
      </c>
      <c r="B2239" s="8" t="s">
        <v>2368</v>
      </c>
      <c r="C2239" s="9" t="s">
        <v>7179</v>
      </c>
      <c r="D2239" s="9" t="s">
        <v>7126</v>
      </c>
      <c r="E2239" s="10" t="s">
        <v>7127</v>
      </c>
      <c r="F2239" s="10" t="s">
        <v>7126</v>
      </c>
      <c r="G2239" s="11">
        <v>0.79</v>
      </c>
      <c r="H2239" s="11">
        <v>0.79</v>
      </c>
      <c r="I2239" s="12">
        <v>9.0499999999999997E-2</v>
      </c>
      <c r="J2239" s="12">
        <v>0.127995</v>
      </c>
      <c r="K2239" s="12">
        <v>3.6999999999999998E-2</v>
      </c>
      <c r="L2239" s="12">
        <v>9.35E-2</v>
      </c>
      <c r="M2239" s="12">
        <v>6.1719349999999999E-2</v>
      </c>
      <c r="N2239" s="12">
        <v>0.127995</v>
      </c>
      <c r="O2239" s="12" t="s">
        <v>7128</v>
      </c>
      <c r="P2239" s="12" t="s">
        <v>7128</v>
      </c>
      <c r="Q2239" s="13">
        <v>111.9</v>
      </c>
      <c r="R2239" s="13">
        <v>0</v>
      </c>
      <c r="S2239" s="13">
        <v>0</v>
      </c>
      <c r="T2239" s="13">
        <v>0</v>
      </c>
      <c r="U2239" s="13">
        <v>111.9</v>
      </c>
      <c r="V2239" s="13">
        <v>0</v>
      </c>
      <c r="W2239" s="13">
        <v>111.9</v>
      </c>
      <c r="X2239" s="14">
        <v>0</v>
      </c>
      <c r="Y2239" s="15">
        <v>5.3724928366762181E-2</v>
      </c>
      <c r="Z2239" s="14" t="s">
        <v>7128</v>
      </c>
      <c r="AA2239" s="14">
        <v>0</v>
      </c>
      <c r="AB2239" s="14" t="s">
        <v>7128</v>
      </c>
      <c r="AC2239" s="14">
        <v>0</v>
      </c>
      <c r="AD2239" s="13">
        <v>0.40100000000000002</v>
      </c>
      <c r="AE2239" s="15">
        <v>2.5637500000000006</v>
      </c>
      <c r="AF2239" s="14">
        <v>0.24289915602982237</v>
      </c>
      <c r="AG2239" s="14">
        <v>0.54652310106710045</v>
      </c>
      <c r="AH2239" s="15">
        <v>0.29411764705882359</v>
      </c>
      <c r="AI2239" s="5" t="s">
        <v>7128</v>
      </c>
      <c r="AJ2239" s="15" t="s">
        <v>7128</v>
      </c>
      <c r="AK2239" s="15" t="s">
        <v>7128</v>
      </c>
      <c r="AL2239" s="15">
        <v>44.555555555555564</v>
      </c>
      <c r="AM2239" s="15" t="s">
        <v>7128</v>
      </c>
      <c r="AN2239" s="15" t="s">
        <v>7128</v>
      </c>
      <c r="AO2239" s="15">
        <v>4.2067669172932334</v>
      </c>
      <c r="AP2239" s="15" t="s">
        <v>7128</v>
      </c>
      <c r="AQ2239" s="15" t="s">
        <v>7128</v>
      </c>
      <c r="AR2239" s="15" t="s">
        <v>7128</v>
      </c>
      <c r="AS2239" s="15">
        <v>4.2067669172932334</v>
      </c>
      <c r="AT2239" s="14" t="s">
        <v>7128</v>
      </c>
      <c r="AU2239" s="14">
        <v>1.2475424486148346E-2</v>
      </c>
      <c r="AV2239" s="12" t="s">
        <v>7128</v>
      </c>
      <c r="AW2239" s="12" t="s">
        <v>7128</v>
      </c>
      <c r="AX2239" s="12">
        <v>-0.32100000000000001</v>
      </c>
      <c r="AY2239" s="12">
        <v>-0.26500000000000001</v>
      </c>
      <c r="AZ2239" s="14" t="s">
        <v>7128</v>
      </c>
      <c r="BA2239" s="14">
        <v>1.175</v>
      </c>
      <c r="BB2239" s="14" t="s">
        <v>7128</v>
      </c>
      <c r="BC2239" s="14" t="s">
        <v>7128</v>
      </c>
      <c r="BD2239" s="14">
        <v>-5.1503759398496239E-2</v>
      </c>
      <c r="BE2239" s="14">
        <v>-0.168796992481203</v>
      </c>
      <c r="BF2239" s="14">
        <v>0</v>
      </c>
      <c r="BG2239" s="14">
        <v>0.1484</v>
      </c>
      <c r="BH2239" s="13">
        <v>-1.37</v>
      </c>
      <c r="BI2239" s="13">
        <v>-1.37</v>
      </c>
      <c r="BJ2239" s="13">
        <v>-4.49</v>
      </c>
      <c r="BK2239" s="13">
        <v>-4.49</v>
      </c>
      <c r="BL2239" s="13">
        <v>26.6</v>
      </c>
      <c r="BM2239" s="13">
        <v>26.6</v>
      </c>
      <c r="BN2239" s="13">
        <v>-3.44</v>
      </c>
      <c r="BO2239" s="13">
        <v>-3.44</v>
      </c>
      <c r="BP2239" s="13">
        <v>-4.49</v>
      </c>
      <c r="BQ2239" s="13">
        <v>0</v>
      </c>
      <c r="BR2239" s="13">
        <v>0</v>
      </c>
      <c r="BS2239" s="13">
        <v>-1.7</v>
      </c>
      <c r="BT2239" s="14" t="s">
        <v>7128</v>
      </c>
      <c r="BU2239" s="13">
        <v>-2.79</v>
      </c>
      <c r="BV2239" s="13">
        <v>0.32999999999999985</v>
      </c>
      <c r="BW2239" s="13">
        <v>0.32999999999999985</v>
      </c>
      <c r="BX2239" s="13">
        <v>0</v>
      </c>
      <c r="BY2239" s="13">
        <v>0</v>
      </c>
      <c r="BZ2239" s="13">
        <v>0</v>
      </c>
      <c r="CA2239" s="13">
        <v>0</v>
      </c>
      <c r="CB2239" s="13">
        <v>-1.3959999999999999</v>
      </c>
      <c r="CC2239" s="15">
        <v>0.88500000000000001</v>
      </c>
      <c r="CD2239" s="15">
        <v>1</v>
      </c>
      <c r="CE2239" s="15">
        <v>0.36</v>
      </c>
      <c r="CF2239" s="15" t="s">
        <v>7128</v>
      </c>
      <c r="CG2239" s="15" t="s">
        <v>7128</v>
      </c>
      <c r="CH2239" s="13" t="s">
        <v>7128</v>
      </c>
      <c r="CI2239" s="13" t="s">
        <v>7128</v>
      </c>
      <c r="CJ2239" s="13">
        <v>-1.3959999999999999</v>
      </c>
      <c r="CK2239" s="12">
        <f t="shared" si="68"/>
        <v>4.2303030303030322</v>
      </c>
      <c r="CL2239" s="36" t="str">
        <f t="shared" si="69"/>
        <v>NA</v>
      </c>
      <c r="CM2239" s="13" t="s">
        <v>7128</v>
      </c>
      <c r="CN2239" s="13" t="s">
        <v>7128</v>
      </c>
      <c r="CO2239" s="13" t="s">
        <v>7128</v>
      </c>
      <c r="CP2239" s="13" t="s">
        <v>7128</v>
      </c>
      <c r="CQ2239" s="13" t="s">
        <v>7128</v>
      </c>
      <c r="CR2239" s="13" t="s">
        <v>7128</v>
      </c>
      <c r="CS2239" s="13">
        <v>0.32999999999999985</v>
      </c>
      <c r="CT2239" s="13">
        <v>0</v>
      </c>
      <c r="CU2239" s="13">
        <v>-4.49</v>
      </c>
      <c r="CV2239" s="13">
        <v>0</v>
      </c>
      <c r="CW2239" s="13">
        <v>-3.44</v>
      </c>
      <c r="CX2239" s="12" t="s">
        <v>7128</v>
      </c>
      <c r="CY2239" s="12" t="s">
        <v>7128</v>
      </c>
      <c r="CZ2239" s="15" t="s">
        <v>7128</v>
      </c>
      <c r="DA2239" s="20"/>
      <c r="DB2239" s="20"/>
    </row>
    <row r="2240" spans="1:106">
      <c r="A2240" s="8" t="s">
        <v>6179</v>
      </c>
      <c r="B2240" s="8" t="s">
        <v>6180</v>
      </c>
      <c r="C2240" s="9" t="s">
        <v>7131</v>
      </c>
      <c r="D2240" s="9" t="s">
        <v>7126</v>
      </c>
      <c r="E2240" s="10" t="s">
        <v>7127</v>
      </c>
      <c r="F2240" s="10" t="s">
        <v>7126</v>
      </c>
      <c r="G2240" s="11">
        <v>0.79</v>
      </c>
      <c r="H2240" s="11">
        <v>0.92258142543968091</v>
      </c>
      <c r="I2240" s="12">
        <v>9.0499999999999997E-2</v>
      </c>
      <c r="J2240" s="12">
        <v>0.13999361900229113</v>
      </c>
      <c r="K2240" s="12">
        <v>3.6999999999999998E-2</v>
      </c>
      <c r="L2240" s="12">
        <v>9.35E-2</v>
      </c>
      <c r="M2240" s="12">
        <v>6.1719349999999999E-2</v>
      </c>
      <c r="N2240" s="12">
        <v>0.12392188752529651</v>
      </c>
      <c r="O2240" s="12">
        <v>-4.7263408986136027E-2</v>
      </c>
      <c r="P2240" s="12">
        <v>-1.9158142163235165E-3</v>
      </c>
      <c r="Q2240" s="13">
        <v>113.4</v>
      </c>
      <c r="R2240" s="13">
        <v>0</v>
      </c>
      <c r="S2240" s="13">
        <v>29.3</v>
      </c>
      <c r="T2240" s="13">
        <v>29.3</v>
      </c>
      <c r="U2240" s="13">
        <v>142.70000000000002</v>
      </c>
      <c r="V2240" s="13">
        <v>2.68</v>
      </c>
      <c r="W2240" s="13">
        <v>140.02000000000001</v>
      </c>
      <c r="X2240" s="14">
        <v>1.8780658724597055E-2</v>
      </c>
      <c r="Y2240" s="15">
        <v>0.73981712385702414</v>
      </c>
      <c r="Z2240" s="14">
        <v>0.29009900990099008</v>
      </c>
      <c r="AA2240" s="14">
        <v>0.20532585844428869</v>
      </c>
      <c r="AB2240" s="14">
        <v>0.4086471408647141</v>
      </c>
      <c r="AC2240" s="14">
        <v>0.25837742504409172</v>
      </c>
      <c r="AD2240" s="13">
        <v>0.94299999999999995</v>
      </c>
      <c r="AE2240" s="15">
        <v>1.7410277777777781</v>
      </c>
      <c r="AF2240" s="14">
        <v>0.20493901531919198</v>
      </c>
      <c r="AG2240" s="14">
        <v>0.6111574206840189</v>
      </c>
      <c r="AH2240" s="15">
        <v>0.3383838383838384</v>
      </c>
      <c r="AI2240" s="5">
        <v>2.731958762886598</v>
      </c>
      <c r="AJ2240" s="15">
        <v>19.756097560975611</v>
      </c>
      <c r="AK2240" s="15">
        <v>19.756097560975611</v>
      </c>
      <c r="AL2240" s="15">
        <v>12.089743589743589</v>
      </c>
      <c r="AM2240" s="15" t="s">
        <v>7128</v>
      </c>
      <c r="AN2240" s="15">
        <v>1.5815899581589958</v>
      </c>
      <c r="AO2240" s="15">
        <v>0.55944745929945738</v>
      </c>
      <c r="AP2240" s="15">
        <v>8.8062893081761011</v>
      </c>
      <c r="AQ2240" s="15">
        <v>7.3694736842105266</v>
      </c>
      <c r="AR2240" s="15">
        <v>1.4241253051261189</v>
      </c>
      <c r="AS2240" s="15">
        <v>0.69077454366058222</v>
      </c>
      <c r="AT2240" s="14">
        <v>0</v>
      </c>
      <c r="AU2240" s="14">
        <v>0</v>
      </c>
      <c r="AV2240" s="12">
        <v>-0.16600000000000001</v>
      </c>
      <c r="AW2240" s="12">
        <v>-6.3299999999999995E-2</v>
      </c>
      <c r="AX2240" s="12">
        <v>1.21E-2</v>
      </c>
      <c r="AY2240" s="12">
        <v>9.6999999999999989E-2</v>
      </c>
      <c r="AZ2240" s="14" t="s">
        <v>7128</v>
      </c>
      <c r="BA2240" s="14">
        <v>0.23499999999999999</v>
      </c>
      <c r="BB2240" s="14">
        <v>9.2730210016155099E-2</v>
      </c>
      <c r="BC2240" s="14">
        <v>0.12200607330897299</v>
      </c>
      <c r="BD2240" s="14">
        <v>2.831771090281204E-2</v>
      </c>
      <c r="BE2240" s="14">
        <v>7.8441045880611751E-2</v>
      </c>
      <c r="BF2240" s="14">
        <v>0.35046728971962621</v>
      </c>
      <c r="BG2240" s="14">
        <v>8.0399999999999985E-2</v>
      </c>
      <c r="BH2240" s="13">
        <v>5.74</v>
      </c>
      <c r="BI2240" s="13">
        <v>5.74</v>
      </c>
      <c r="BJ2240" s="13">
        <v>15.9</v>
      </c>
      <c r="BK2240" s="13">
        <v>15.9</v>
      </c>
      <c r="BL2240" s="13">
        <v>202.7</v>
      </c>
      <c r="BM2240" s="13">
        <v>202.7</v>
      </c>
      <c r="BN2240" s="13">
        <v>19</v>
      </c>
      <c r="BO2240" s="13">
        <v>19</v>
      </c>
      <c r="BP2240" s="13">
        <v>10.327570093457945</v>
      </c>
      <c r="BQ2240" s="13">
        <v>0</v>
      </c>
      <c r="BR2240" s="13">
        <v>0</v>
      </c>
      <c r="BS2240" s="13">
        <v>-2.86</v>
      </c>
      <c r="BT2240" s="14">
        <v>-0.27692864576263515</v>
      </c>
      <c r="BU2240" s="13">
        <v>13.187570093457945</v>
      </c>
      <c r="BV2240" s="13">
        <v>8.6</v>
      </c>
      <c r="BW2240" s="13">
        <v>8.6</v>
      </c>
      <c r="BX2240" s="13">
        <v>61.9</v>
      </c>
      <c r="BY2240" s="13">
        <v>84.647999999999996</v>
      </c>
      <c r="BZ2240" s="13">
        <v>71.7</v>
      </c>
      <c r="CA2240" s="13">
        <v>98.32</v>
      </c>
      <c r="CB2240" s="13">
        <v>0</v>
      </c>
      <c r="CC2240" s="15">
        <v>0.83499999999999996</v>
      </c>
      <c r="CD2240" s="15">
        <v>0.20399999999999999</v>
      </c>
      <c r="CE2240" s="15">
        <v>0.36</v>
      </c>
      <c r="CF2240" s="15">
        <v>0.57612074754694542</v>
      </c>
      <c r="CG2240" s="15">
        <v>0.66062603163585087</v>
      </c>
      <c r="CH2240" s="13">
        <v>15.024000000000001</v>
      </c>
      <c r="CI2240" s="13">
        <v>7.1686000000000005</v>
      </c>
      <c r="CJ2240" s="13">
        <v>0</v>
      </c>
      <c r="CK2240" s="12">
        <f t="shared" si="68"/>
        <v>0</v>
      </c>
      <c r="CL2240" s="36">
        <f t="shared" si="69"/>
        <v>2.0616354759967455</v>
      </c>
      <c r="CM2240" s="13">
        <v>10.7</v>
      </c>
      <c r="CN2240" s="13">
        <v>3.75</v>
      </c>
      <c r="CO2240" s="13">
        <v>5.74</v>
      </c>
      <c r="CP2240" s="13">
        <v>113.4</v>
      </c>
      <c r="CQ2240" s="13">
        <v>19</v>
      </c>
      <c r="CR2240" s="13">
        <v>140.02000000000001</v>
      </c>
      <c r="CS2240" s="13" t="s">
        <v>7128</v>
      </c>
      <c r="CT2240" s="13">
        <v>0</v>
      </c>
      <c r="CU2240" s="13">
        <v>15.9</v>
      </c>
      <c r="CV2240" s="13">
        <v>98.32</v>
      </c>
      <c r="CW2240" s="13">
        <v>19</v>
      </c>
      <c r="CX2240" s="12">
        <v>9.2730210016155099E-2</v>
      </c>
      <c r="CY2240" s="12">
        <v>0.12200607330897299</v>
      </c>
      <c r="CZ2240" s="15">
        <v>7.3694736842105266</v>
      </c>
      <c r="DA2240" s="20"/>
      <c r="DB2240" s="20"/>
    </row>
    <row r="2241" spans="1:106">
      <c r="A2241" s="8" t="s">
        <v>6421</v>
      </c>
      <c r="B2241" s="8" t="s">
        <v>6422</v>
      </c>
      <c r="C2241" s="9" t="s">
        <v>7181</v>
      </c>
      <c r="D2241" s="9" t="s">
        <v>7126</v>
      </c>
      <c r="E2241" s="10" t="s">
        <v>7127</v>
      </c>
      <c r="F2241" s="10" t="s">
        <v>7126</v>
      </c>
      <c r="G2241" s="11">
        <v>0.94</v>
      </c>
      <c r="H2241" s="11">
        <v>0.94502574257425742</v>
      </c>
      <c r="I2241" s="12">
        <v>9.0499999999999997E-2</v>
      </c>
      <c r="J2241" s="12">
        <v>0.14202482970297028</v>
      </c>
      <c r="K2241" s="12">
        <v>4.7E-2</v>
      </c>
      <c r="L2241" s="12">
        <v>0.10350000000000001</v>
      </c>
      <c r="M2241" s="12">
        <v>6.8320350000000002E-2</v>
      </c>
      <c r="N2241" s="12">
        <v>0.14163286181800275</v>
      </c>
      <c r="O2241" s="12">
        <v>-0.59481866399969474</v>
      </c>
      <c r="P2241" s="12">
        <v>-0.14136311229969831</v>
      </c>
      <c r="Q2241" s="13">
        <v>5.05</v>
      </c>
      <c r="R2241" s="13">
        <v>0</v>
      </c>
      <c r="S2241" s="13">
        <v>2.7E-2</v>
      </c>
      <c r="T2241" s="13">
        <v>2.7E-2</v>
      </c>
      <c r="U2241" s="13">
        <v>5.077</v>
      </c>
      <c r="V2241" s="13">
        <v>0</v>
      </c>
      <c r="W2241" s="13">
        <v>5.077</v>
      </c>
      <c r="X2241" s="14">
        <v>0</v>
      </c>
      <c r="Y2241" s="15">
        <v>9.6385542168674704E-2</v>
      </c>
      <c r="Z2241" s="14">
        <v>1.0577036079445293E-3</v>
      </c>
      <c r="AA2241" s="14">
        <v>5.3181012408902899E-3</v>
      </c>
      <c r="AB2241" s="14">
        <v>1.0588235294117646E-3</v>
      </c>
      <c r="AC2241" s="14">
        <v>5.3465346534653469E-3</v>
      </c>
      <c r="AD2241" s="13">
        <v>1.2E-2</v>
      </c>
      <c r="AE2241" s="15">
        <v>-0.34063888888888882</v>
      </c>
      <c r="AF2241" s="14">
        <v>5.4772255750516613E-2</v>
      </c>
      <c r="AG2241" s="14" t="s">
        <v>7128</v>
      </c>
      <c r="AH2241" s="15">
        <v>0.53846153846153844</v>
      </c>
      <c r="AI2241" s="5" t="s">
        <v>7128</v>
      </c>
      <c r="AJ2241" s="15" t="s">
        <v>7128</v>
      </c>
      <c r="AK2241" s="15" t="s">
        <v>7128</v>
      </c>
      <c r="AL2241" s="15" t="s">
        <v>7128</v>
      </c>
      <c r="AM2241" s="15" t="s">
        <v>7128</v>
      </c>
      <c r="AN2241" s="15">
        <v>0.1980392156862745</v>
      </c>
      <c r="AO2241" s="15">
        <v>7.9277864992150704</v>
      </c>
      <c r="AP2241" s="15">
        <v>362.64285714285711</v>
      </c>
      <c r="AQ2241" s="15">
        <v>19.83203125</v>
      </c>
      <c r="AR2241" s="15">
        <v>0.19888745250127315</v>
      </c>
      <c r="AS2241" s="15">
        <v>7.9701726844583982</v>
      </c>
      <c r="AT2241" s="14" t="s">
        <v>7128</v>
      </c>
      <c r="AU2241" s="14">
        <v>0</v>
      </c>
      <c r="AV2241" s="12" t="s">
        <v>7128</v>
      </c>
      <c r="AW2241" s="12" t="s">
        <v>7128</v>
      </c>
      <c r="AX2241" s="12" t="s">
        <v>7128</v>
      </c>
      <c r="AY2241" s="12">
        <v>-0.39100000000000001</v>
      </c>
      <c r="AZ2241" s="14" t="s">
        <v>7128</v>
      </c>
      <c r="BA2241" s="14" t="s">
        <v>7128</v>
      </c>
      <c r="BB2241" s="14">
        <v>-0.45279383429672448</v>
      </c>
      <c r="BC2241" s="14">
        <v>2.6974951830443161E-4</v>
      </c>
      <c r="BD2241" s="14">
        <v>-38.087520259319284</v>
      </c>
      <c r="BE2241" s="14">
        <v>2.2690437601296597E-2</v>
      </c>
      <c r="BF2241" s="14">
        <v>0</v>
      </c>
      <c r="BG2241" s="14">
        <v>0.14460000000000001</v>
      </c>
      <c r="BH2241" s="13">
        <v>-23.9</v>
      </c>
      <c r="BI2241" s="13">
        <v>-23.5</v>
      </c>
      <c r="BJ2241" s="13">
        <v>1.4E-2</v>
      </c>
      <c r="BK2241" s="13">
        <v>1.4E-2</v>
      </c>
      <c r="BL2241" s="13">
        <v>0.63700000000000001</v>
      </c>
      <c r="BM2241" s="13">
        <v>0.61699999999999999</v>
      </c>
      <c r="BN2241" s="13">
        <v>0.28000000000000003</v>
      </c>
      <c r="BO2241" s="13">
        <v>0.25600000000000001</v>
      </c>
      <c r="BP2241" s="13">
        <v>1.4E-2</v>
      </c>
      <c r="BQ2241" s="13">
        <v>0</v>
      </c>
      <c r="BR2241" s="13">
        <v>0</v>
      </c>
      <c r="BS2241" s="13">
        <v>-0.47</v>
      </c>
      <c r="BT2241" s="14">
        <v>-33.571428571428569</v>
      </c>
      <c r="BU2241" s="13">
        <v>0.48399999999999999</v>
      </c>
      <c r="BV2241" s="13">
        <v>-23.03</v>
      </c>
      <c r="BW2241" s="13">
        <v>-23.03</v>
      </c>
      <c r="BX2241" s="13">
        <v>51.9</v>
      </c>
      <c r="BY2241" s="13">
        <v>51.9</v>
      </c>
      <c r="BZ2241" s="13">
        <v>25.5</v>
      </c>
      <c r="CA2241" s="13">
        <v>25.527000000000001</v>
      </c>
      <c r="CB2241" s="13">
        <v>0</v>
      </c>
      <c r="CC2241" s="15">
        <v>-0.35</v>
      </c>
      <c r="CD2241" s="15">
        <v>0.33900000000000002</v>
      </c>
      <c r="CE2241" s="15">
        <v>0.36</v>
      </c>
      <c r="CF2241" s="15">
        <v>1.4104087580816362</v>
      </c>
      <c r="CG2241" s="15">
        <v>0.77472487025801151</v>
      </c>
      <c r="CH2241" s="13">
        <v>4.5324999999999998</v>
      </c>
      <c r="CI2241" s="13">
        <v>1.8359999999999999</v>
      </c>
      <c r="CJ2241" s="13">
        <v>0</v>
      </c>
      <c r="CK2241" s="12">
        <f t="shared" si="68"/>
        <v>0</v>
      </c>
      <c r="CL2241" s="36">
        <f t="shared" si="69"/>
        <v>2.4953970305950562E-2</v>
      </c>
      <c r="CM2241" s="13" t="s">
        <v>7128</v>
      </c>
      <c r="CN2241" s="13" t="s">
        <v>7128</v>
      </c>
      <c r="CO2241" s="13" t="s">
        <v>7128</v>
      </c>
      <c r="CP2241" s="13" t="s">
        <v>7128</v>
      </c>
      <c r="CQ2241" s="13">
        <v>0.25600000000000001</v>
      </c>
      <c r="CR2241" s="13">
        <v>5.077</v>
      </c>
      <c r="CS2241" s="13" t="s">
        <v>7128</v>
      </c>
      <c r="CT2241" s="13">
        <v>0</v>
      </c>
      <c r="CU2241" s="13">
        <v>1.4E-2</v>
      </c>
      <c r="CV2241" s="13">
        <v>25.527000000000001</v>
      </c>
      <c r="CW2241" s="13">
        <v>0.28000000000000003</v>
      </c>
      <c r="CX2241" s="12">
        <v>-0.45279383429672448</v>
      </c>
      <c r="CY2241" s="12">
        <v>2.6974951830443161E-4</v>
      </c>
      <c r="CZ2241" s="15">
        <v>18.132142857142856</v>
      </c>
      <c r="DA2241" s="20"/>
      <c r="DB2241" s="20"/>
    </row>
    <row r="2242" spans="1:106">
      <c r="A2242" s="8" t="s">
        <v>3093</v>
      </c>
      <c r="B2242" s="8" t="s">
        <v>3094</v>
      </c>
      <c r="C2242" s="9" t="s">
        <v>7155</v>
      </c>
      <c r="D2242" s="9" t="s">
        <v>7126</v>
      </c>
      <c r="E2242" s="10" t="s">
        <v>7127</v>
      </c>
      <c r="F2242" s="10" t="s">
        <v>7126</v>
      </c>
      <c r="G2242" s="11">
        <v>0.92</v>
      </c>
      <c r="H2242" s="11">
        <v>3.550335570469799</v>
      </c>
      <c r="I2242" s="12">
        <v>9.0499999999999997E-2</v>
      </c>
      <c r="J2242" s="12">
        <v>0.37780536912751678</v>
      </c>
      <c r="K2242" s="12">
        <v>4.7E-2</v>
      </c>
      <c r="L2242" s="12">
        <v>0.10350000000000001</v>
      </c>
      <c r="M2242" s="12">
        <v>6.8320350000000002E-2</v>
      </c>
      <c r="N2242" s="12">
        <v>0.1485173375652174</v>
      </c>
      <c r="O2242" s="12">
        <v>-0.82057266472500101</v>
      </c>
      <c r="P2242" s="12">
        <v>-0.19748298569579248</v>
      </c>
      <c r="Q2242" s="13">
        <v>1.49</v>
      </c>
      <c r="R2242" s="13">
        <v>0</v>
      </c>
      <c r="S2242" s="13">
        <v>4.26</v>
      </c>
      <c r="T2242" s="13">
        <v>4.26</v>
      </c>
      <c r="U2242" s="13">
        <v>5.75</v>
      </c>
      <c r="V2242" s="13">
        <v>0.27500000000000002</v>
      </c>
      <c r="W2242" s="13">
        <v>5.4749999999999996</v>
      </c>
      <c r="X2242" s="14">
        <v>4.7826086956521741E-2</v>
      </c>
      <c r="Y2242" s="15" t="s">
        <v>7128</v>
      </c>
      <c r="Z2242" s="14">
        <v>0.84123222748815163</v>
      </c>
      <c r="AA2242" s="14">
        <v>0.74086956521739122</v>
      </c>
      <c r="AB2242" s="14">
        <v>5.2985074626865662</v>
      </c>
      <c r="AC2242" s="14">
        <v>2.8590604026845639</v>
      </c>
      <c r="AD2242" s="13">
        <v>0.23799999999999999</v>
      </c>
      <c r="AE2242" s="15">
        <v>2.7145000000000001</v>
      </c>
      <c r="AF2242" s="14">
        <v>0.20976176963403032</v>
      </c>
      <c r="AG2242" s="14" t="s">
        <v>7128</v>
      </c>
      <c r="AH2242" s="15">
        <v>0.42592592592592593</v>
      </c>
      <c r="AI2242" s="5" t="s">
        <v>7128</v>
      </c>
      <c r="AJ2242" s="15" t="s">
        <v>7128</v>
      </c>
      <c r="AK2242" s="15" t="s">
        <v>7128</v>
      </c>
      <c r="AL2242" s="15" t="s">
        <v>7128</v>
      </c>
      <c r="AM2242" s="15" t="s">
        <v>7128</v>
      </c>
      <c r="AN2242" s="15">
        <v>1.853233830845771</v>
      </c>
      <c r="AO2242" s="15">
        <v>7.6804123711340211E-2</v>
      </c>
      <c r="AP2242" s="15" t="s">
        <v>7128</v>
      </c>
      <c r="AQ2242" s="15" t="s">
        <v>7128</v>
      </c>
      <c r="AR2242" s="15">
        <v>1.1432449363123824</v>
      </c>
      <c r="AS2242" s="15">
        <v>0.28221649484536082</v>
      </c>
      <c r="AT2242" s="14" t="s">
        <v>7128</v>
      </c>
      <c r="AU2242" s="14">
        <v>0</v>
      </c>
      <c r="AV2242" s="12" t="s">
        <v>7128</v>
      </c>
      <c r="AW2242" s="12" t="s">
        <v>7128</v>
      </c>
      <c r="AX2242" s="12">
        <v>7.7100000000000002E-2</v>
      </c>
      <c r="AY2242" s="12">
        <v>0.218</v>
      </c>
      <c r="AZ2242" s="14" t="s">
        <v>7128</v>
      </c>
      <c r="BA2242" s="14" t="s">
        <v>7128</v>
      </c>
      <c r="BB2242" s="14">
        <v>-0.44276729559748423</v>
      </c>
      <c r="BC2242" s="14">
        <v>-4.8965648130575065E-2</v>
      </c>
      <c r="BD2242" s="14">
        <v>-3.6288659793814432E-2</v>
      </c>
      <c r="BE2242" s="14">
        <v>-1.329896907216495E-2</v>
      </c>
      <c r="BF2242" s="14">
        <v>0</v>
      </c>
      <c r="BG2242" s="14">
        <v>2.2400000000000003E-2</v>
      </c>
      <c r="BH2242" s="13">
        <v>-0.70399999999999996</v>
      </c>
      <c r="BI2242" s="13">
        <v>-0.70399999999999996</v>
      </c>
      <c r="BJ2242" s="13">
        <v>-0.25800000000000001</v>
      </c>
      <c r="BK2242" s="13">
        <v>-0.25800000000000001</v>
      </c>
      <c r="BL2242" s="13">
        <v>19.399999999999999</v>
      </c>
      <c r="BM2242" s="13">
        <v>19.399999999999999</v>
      </c>
      <c r="BN2242" s="13">
        <v>-0.13100000000000001</v>
      </c>
      <c r="BO2242" s="13">
        <v>-0.13100000000000001</v>
      </c>
      <c r="BP2242" s="13">
        <v>-0.25800000000000001</v>
      </c>
      <c r="BQ2242" s="13">
        <v>0</v>
      </c>
      <c r="BR2242" s="13">
        <v>0</v>
      </c>
      <c r="BS2242" s="13">
        <v>-9.4E-2</v>
      </c>
      <c r="BT2242" s="14" t="s">
        <v>7128</v>
      </c>
      <c r="BU2242" s="13">
        <v>-0.16400000000000001</v>
      </c>
      <c r="BV2242" s="13">
        <v>-0.61</v>
      </c>
      <c r="BW2242" s="13">
        <v>-0.61</v>
      </c>
      <c r="BX2242" s="13">
        <v>1.59</v>
      </c>
      <c r="BY2242" s="13">
        <v>5.2690000000000001</v>
      </c>
      <c r="BZ2242" s="13">
        <v>0.80400000000000005</v>
      </c>
      <c r="CA2242" s="13">
        <v>4.7889999999999997</v>
      </c>
      <c r="CB2242" s="13">
        <v>0</v>
      </c>
      <c r="CC2242" s="15" t="s">
        <v>7128</v>
      </c>
      <c r="CD2242" s="15">
        <v>0.96599999999999997</v>
      </c>
      <c r="CE2242" s="15">
        <v>0.36</v>
      </c>
      <c r="CF2242" s="15">
        <v>1.2076170706862532</v>
      </c>
      <c r="CG2242" s="15">
        <v>1.7972822406806666</v>
      </c>
      <c r="CH2242" s="13">
        <v>0.11019999999999999</v>
      </c>
      <c r="CI2242" s="13">
        <v>0.63580000000000003</v>
      </c>
      <c r="CJ2242" s="13">
        <v>0</v>
      </c>
      <c r="CK2242" s="12">
        <f t="shared" si="68"/>
        <v>0</v>
      </c>
      <c r="CL2242" s="36">
        <f t="shared" si="69"/>
        <v>4.0509500939653371</v>
      </c>
      <c r="CM2242" s="13" t="s">
        <v>7128</v>
      </c>
      <c r="CN2242" s="13" t="s">
        <v>7128</v>
      </c>
      <c r="CO2242" s="13" t="s">
        <v>7128</v>
      </c>
      <c r="CP2242" s="13" t="s">
        <v>7128</v>
      </c>
      <c r="CQ2242" s="13" t="s">
        <v>7128</v>
      </c>
      <c r="CR2242" s="13" t="s">
        <v>7128</v>
      </c>
      <c r="CS2242" s="13" t="s">
        <v>7128</v>
      </c>
      <c r="CT2242" s="13">
        <v>0</v>
      </c>
      <c r="CU2242" s="13">
        <v>-0.25800000000000001</v>
      </c>
      <c r="CV2242" s="13">
        <v>4.7889999999999997</v>
      </c>
      <c r="CW2242" s="13">
        <v>-0.13100000000000001</v>
      </c>
      <c r="CX2242" s="12">
        <v>-0.44276729559748423</v>
      </c>
      <c r="CY2242" s="12">
        <v>-4.8965648130575065E-2</v>
      </c>
      <c r="CZ2242" s="15" t="s">
        <v>7128</v>
      </c>
      <c r="DA2242" s="20"/>
      <c r="DB2242" s="20"/>
    </row>
    <row r="2243" spans="1:106" ht="24">
      <c r="A2243" s="8" t="s">
        <v>5131</v>
      </c>
      <c r="B2243" s="8" t="s">
        <v>5132</v>
      </c>
      <c r="C2243" s="9" t="s">
        <v>7181</v>
      </c>
      <c r="D2243" s="9" t="s">
        <v>7126</v>
      </c>
      <c r="E2243" s="10" t="s">
        <v>7127</v>
      </c>
      <c r="F2243" s="10" t="s">
        <v>7126</v>
      </c>
      <c r="G2243" s="11">
        <v>0.94</v>
      </c>
      <c r="H2243" s="11">
        <v>0.96248479999999992</v>
      </c>
      <c r="I2243" s="12">
        <v>9.0499999999999997E-2</v>
      </c>
      <c r="J2243" s="12">
        <v>0.1436048744</v>
      </c>
      <c r="K2243" s="12">
        <v>4.7E-2</v>
      </c>
      <c r="L2243" s="12">
        <v>0.10350000000000001</v>
      </c>
      <c r="M2243" s="12">
        <v>6.8320350000000002E-2</v>
      </c>
      <c r="N2243" s="12">
        <v>0.14184613756152825</v>
      </c>
      <c r="O2243" s="12">
        <v>-0.38950651374426226</v>
      </c>
      <c r="P2243" s="12">
        <v>-0.4180892314841802</v>
      </c>
      <c r="Q2243" s="13">
        <v>12.5</v>
      </c>
      <c r="R2243" s="13">
        <v>0</v>
      </c>
      <c r="S2243" s="13">
        <v>0.29899999999999999</v>
      </c>
      <c r="T2243" s="13">
        <v>0.29899999999999999</v>
      </c>
      <c r="U2243" s="13">
        <v>12.798999999999999</v>
      </c>
      <c r="V2243" s="13">
        <v>2.3E-2</v>
      </c>
      <c r="W2243" s="13">
        <v>12.776</v>
      </c>
      <c r="X2243" s="14">
        <v>1.7970153918274866E-3</v>
      </c>
      <c r="Y2243" s="15">
        <v>0.71325648414985587</v>
      </c>
      <c r="Z2243" s="14">
        <v>8.01823545186377E-2</v>
      </c>
      <c r="AA2243" s="14">
        <v>2.3361200093757323E-2</v>
      </c>
      <c r="AB2243" s="14">
        <v>8.7172011661807575E-2</v>
      </c>
      <c r="AC2243" s="14">
        <v>2.392E-2</v>
      </c>
      <c r="AD2243" s="13">
        <v>0.35899999999999999</v>
      </c>
      <c r="AE2243" s="15">
        <v>0.1768888888888889</v>
      </c>
      <c r="AF2243" s="14" t="s">
        <v>7128</v>
      </c>
      <c r="AG2243" s="14" t="s">
        <v>7128</v>
      </c>
      <c r="AH2243" s="15">
        <v>0.34521880064829819</v>
      </c>
      <c r="AI2243" s="5" t="s">
        <v>7128</v>
      </c>
      <c r="AJ2243" s="15" t="s">
        <v>7128</v>
      </c>
      <c r="AK2243" s="15" t="s">
        <v>7128</v>
      </c>
      <c r="AL2243" s="15" t="s">
        <v>7128</v>
      </c>
      <c r="AM2243" s="15" t="s">
        <v>7128</v>
      </c>
      <c r="AN2243" s="15">
        <v>3.6443148688046647</v>
      </c>
      <c r="AO2243" s="15">
        <v>23.40823970037453</v>
      </c>
      <c r="AP2243" s="15" t="s">
        <v>7128</v>
      </c>
      <c r="AQ2243" s="15" t="s">
        <v>7128</v>
      </c>
      <c r="AR2243" s="15">
        <v>3.4473826227738802</v>
      </c>
      <c r="AS2243" s="15">
        <v>23.925093632958799</v>
      </c>
      <c r="AT2243" s="14" t="s">
        <v>7128</v>
      </c>
      <c r="AU2243" s="14">
        <v>0</v>
      </c>
      <c r="AV2243" s="12" t="s">
        <v>7128</v>
      </c>
      <c r="AW2243" s="12" t="s">
        <v>7128</v>
      </c>
      <c r="AX2243" s="12">
        <v>-0.25600000000000001</v>
      </c>
      <c r="AY2243" s="12" t="s">
        <v>7128</v>
      </c>
      <c r="AZ2243" s="14" t="s">
        <v>7128</v>
      </c>
      <c r="BA2243" s="14" t="s">
        <v>7128</v>
      </c>
      <c r="BB2243" s="14">
        <v>-0.24590163934426229</v>
      </c>
      <c r="BC2243" s="14">
        <v>-0.27624309392265195</v>
      </c>
      <c r="BD2243" s="14">
        <v>-2.2471910112359548</v>
      </c>
      <c r="BE2243" s="14">
        <v>-2.2471910112359548</v>
      </c>
      <c r="BF2243" s="14">
        <v>0</v>
      </c>
      <c r="BG2243" s="14">
        <v>0.1404</v>
      </c>
      <c r="BH2243" s="13">
        <v>-1.2</v>
      </c>
      <c r="BI2243" s="13">
        <v>-1.2</v>
      </c>
      <c r="BJ2243" s="13">
        <v>-1.2</v>
      </c>
      <c r="BK2243" s="13">
        <v>-1.2</v>
      </c>
      <c r="BL2243" s="13">
        <v>0.53400000000000003</v>
      </c>
      <c r="BM2243" s="13">
        <v>0.53400000000000003</v>
      </c>
      <c r="BN2243" s="13">
        <v>-0.78</v>
      </c>
      <c r="BO2243" s="13">
        <v>-0.78</v>
      </c>
      <c r="BP2243" s="13">
        <v>-1.2</v>
      </c>
      <c r="BQ2243" s="13">
        <v>0</v>
      </c>
      <c r="BR2243" s="13">
        <v>0</v>
      </c>
      <c r="BS2243" s="13">
        <v>-0.81200000000000006</v>
      </c>
      <c r="BT2243" s="14" t="s">
        <v>7128</v>
      </c>
      <c r="BU2243" s="13">
        <v>-0.3879999999999999</v>
      </c>
      <c r="BV2243" s="13">
        <v>-0.3879999999999999</v>
      </c>
      <c r="BW2243" s="13">
        <v>-0.3879999999999999</v>
      </c>
      <c r="BX2243" s="13">
        <v>4.88</v>
      </c>
      <c r="BY2243" s="13">
        <v>4.3439999999999994</v>
      </c>
      <c r="BZ2243" s="13">
        <v>3.43</v>
      </c>
      <c r="CA2243" s="13">
        <v>3.706</v>
      </c>
      <c r="CB2243" s="13">
        <v>0</v>
      </c>
      <c r="CC2243" s="15">
        <v>3.2000000000000001E-2</v>
      </c>
      <c r="CD2243" s="15">
        <v>0.128</v>
      </c>
      <c r="CE2243" s="15">
        <v>0.36</v>
      </c>
      <c r="CF2243" s="15">
        <v>2.4888166860614391</v>
      </c>
      <c r="CG2243" s="15">
        <v>2.6771020704241741</v>
      </c>
      <c r="CH2243" s="13">
        <v>-7.7142857142857135E-3</v>
      </c>
      <c r="CI2243" s="13">
        <v>-1.842857142857143E-2</v>
      </c>
      <c r="CJ2243" s="13">
        <v>0</v>
      </c>
      <c r="CK2243" s="12">
        <f t="shared" ref="CK2243:CK2306" si="70">IF(CJ2243=0,0,IF(BV2243&gt;0,-CJ2243/BV2243,"NA"))</f>
        <v>0</v>
      </c>
      <c r="CL2243" s="36">
        <f t="shared" ref="CL2243:CL2306" si="71">IF(CA2243&gt;0,IF(BL2243&gt;0,BL2243/CA2243,"NA"),"NA")</f>
        <v>0.14409066378845117</v>
      </c>
      <c r="CM2243" s="13" t="s">
        <v>7128</v>
      </c>
      <c r="CN2243" s="13" t="s">
        <v>7128</v>
      </c>
      <c r="CO2243" s="13" t="s">
        <v>7128</v>
      </c>
      <c r="CP2243" s="13" t="s">
        <v>7128</v>
      </c>
      <c r="CQ2243" s="13" t="s">
        <v>7128</v>
      </c>
      <c r="CR2243" s="13" t="s">
        <v>7128</v>
      </c>
      <c r="CS2243" s="13" t="s">
        <v>7128</v>
      </c>
      <c r="CT2243" s="13">
        <v>0</v>
      </c>
      <c r="CU2243" s="13">
        <v>-1.2</v>
      </c>
      <c r="CV2243" s="13">
        <v>3.706</v>
      </c>
      <c r="CW2243" s="13">
        <v>-0.78</v>
      </c>
      <c r="CX2243" s="12">
        <v>-0.24590163934426229</v>
      </c>
      <c r="CY2243" s="12">
        <v>-0.27624309392265195</v>
      </c>
      <c r="CZ2243" s="15" t="s">
        <v>7128</v>
      </c>
      <c r="DA2243" s="20"/>
      <c r="DB2243" s="20"/>
    </row>
    <row r="2244" spans="1:106">
      <c r="A2244" s="8" t="s">
        <v>3625</v>
      </c>
      <c r="B2244" s="8" t="s">
        <v>3626</v>
      </c>
      <c r="C2244" s="9" t="s">
        <v>7169</v>
      </c>
      <c r="D2244" s="9" t="s">
        <v>7126</v>
      </c>
      <c r="E2244" s="10" t="s">
        <v>7127</v>
      </c>
      <c r="F2244" s="10" t="s">
        <v>7126</v>
      </c>
      <c r="G2244" s="11">
        <v>0.61</v>
      </c>
      <c r="H2244" s="11">
        <v>1.2668069666182875</v>
      </c>
      <c r="I2244" s="12">
        <v>9.0499999999999997E-2</v>
      </c>
      <c r="J2244" s="12">
        <v>0.17114603047895502</v>
      </c>
      <c r="K2244" s="12">
        <v>4.7E-2</v>
      </c>
      <c r="L2244" s="12">
        <v>0.10350000000000001</v>
      </c>
      <c r="M2244" s="12">
        <v>6.8320350000000002E-2</v>
      </c>
      <c r="N2244" s="12">
        <v>0.11329595100375695</v>
      </c>
      <c r="O2244" s="12">
        <v>0.660103969521045</v>
      </c>
      <c r="P2244" s="12">
        <v>-0.15493532505857582</v>
      </c>
      <c r="Q2244" s="13">
        <v>0.79300000000000004</v>
      </c>
      <c r="R2244" s="13">
        <v>0</v>
      </c>
      <c r="S2244" s="13">
        <v>1.02</v>
      </c>
      <c r="T2244" s="13">
        <v>1.02</v>
      </c>
      <c r="U2244" s="13">
        <v>1.8130000000000002</v>
      </c>
      <c r="V2244" s="13">
        <v>7.3999999999999996E-2</v>
      </c>
      <c r="W2244" s="13">
        <v>1.7390000000000001</v>
      </c>
      <c r="X2244" s="14">
        <v>4.0816326530612242E-2</v>
      </c>
      <c r="Y2244" s="15" t="s">
        <v>7128</v>
      </c>
      <c r="Z2244" s="14">
        <v>0.27200000000000002</v>
      </c>
      <c r="AA2244" s="14">
        <v>0.56260341974627681</v>
      </c>
      <c r="AB2244" s="14">
        <v>0.37362637362637363</v>
      </c>
      <c r="AC2244" s="14">
        <v>1.2862547288776796</v>
      </c>
      <c r="AD2244" s="13">
        <v>0.59599999999999997</v>
      </c>
      <c r="AE2244" s="15">
        <v>-0.33213888888888909</v>
      </c>
      <c r="AF2244" s="14">
        <v>0.24899799195977465</v>
      </c>
      <c r="AG2244" s="14" t="s">
        <v>7128</v>
      </c>
      <c r="AH2244" s="15">
        <v>0.4437367303609342</v>
      </c>
      <c r="AI2244" s="5" t="s">
        <v>7128</v>
      </c>
      <c r="AJ2244" s="15">
        <v>0.59624060150375935</v>
      </c>
      <c r="AK2244" s="15">
        <v>0.59624060150375935</v>
      </c>
      <c r="AL2244" s="15" t="s">
        <v>7128</v>
      </c>
      <c r="AM2244" s="15" t="s">
        <v>7128</v>
      </c>
      <c r="AN2244" s="15">
        <v>0.2904761904761905</v>
      </c>
      <c r="AO2244" s="15">
        <v>7.7745098039215699E-2</v>
      </c>
      <c r="AP2244" s="15" t="s">
        <v>7128</v>
      </c>
      <c r="AQ2244" s="15">
        <v>52.696969696969695</v>
      </c>
      <c r="AR2244" s="15">
        <v>0.47306855277475518</v>
      </c>
      <c r="AS2244" s="15">
        <v>0.17049019607843138</v>
      </c>
      <c r="AT2244" s="14">
        <v>0</v>
      </c>
      <c r="AU2244" s="14">
        <v>0</v>
      </c>
      <c r="AV2244" s="12">
        <v>1.071</v>
      </c>
      <c r="AW2244" s="12">
        <v>0.502</v>
      </c>
      <c r="AX2244" s="12">
        <v>-0.113</v>
      </c>
      <c r="AY2244" s="12">
        <v>-5.4199999999999998E-2</v>
      </c>
      <c r="AZ2244" s="14" t="s">
        <v>7128</v>
      </c>
      <c r="BA2244" s="14" t="s">
        <v>7128</v>
      </c>
      <c r="BB2244" s="14">
        <v>0.83125000000000004</v>
      </c>
      <c r="BC2244" s="14">
        <v>-4.1639374054818885E-2</v>
      </c>
      <c r="BD2244" s="14">
        <v>0.13039215686274511</v>
      </c>
      <c r="BE2244" s="14">
        <v>-2.3627450980392158E-2</v>
      </c>
      <c r="BF2244" s="14">
        <v>0.16289308176100628</v>
      </c>
      <c r="BG2244" s="14" t="s">
        <v>7128</v>
      </c>
      <c r="BH2244" s="13">
        <v>1.33</v>
      </c>
      <c r="BI2244" s="13">
        <v>1.33</v>
      </c>
      <c r="BJ2244" s="13">
        <v>-0.24099999999999999</v>
      </c>
      <c r="BK2244" s="13">
        <v>-0.24099999999999999</v>
      </c>
      <c r="BL2244" s="13">
        <v>10.199999999999999</v>
      </c>
      <c r="BM2244" s="13">
        <v>10.199999999999999</v>
      </c>
      <c r="BN2244" s="13">
        <v>3.3000000000000002E-2</v>
      </c>
      <c r="BO2244" s="13">
        <v>3.3000000000000002E-2</v>
      </c>
      <c r="BP2244" s="13">
        <v>-0.20174276729559748</v>
      </c>
      <c r="BQ2244" s="13">
        <v>0</v>
      </c>
      <c r="BR2244" s="13">
        <v>0</v>
      </c>
      <c r="BS2244" s="13">
        <v>-0.33400000000000002</v>
      </c>
      <c r="BT2244" s="14" t="s">
        <v>7128</v>
      </c>
      <c r="BU2244" s="13">
        <v>0.13225723270440254</v>
      </c>
      <c r="BV2244" s="13">
        <v>1.6640000000000001</v>
      </c>
      <c r="BW2244" s="13">
        <v>1.6640000000000001</v>
      </c>
      <c r="BX2244" s="13">
        <v>1.6</v>
      </c>
      <c r="BY2244" s="13">
        <v>4.8449999999999998</v>
      </c>
      <c r="BZ2244" s="13">
        <v>2.73</v>
      </c>
      <c r="CA2244" s="13">
        <v>3.6760000000000002</v>
      </c>
      <c r="CB2244" s="13">
        <v>0</v>
      </c>
      <c r="CC2244" s="15" t="s">
        <v>7128</v>
      </c>
      <c r="CD2244" s="15">
        <v>-0.67100000000000004</v>
      </c>
      <c r="CE2244" s="15">
        <v>0.36</v>
      </c>
      <c r="CF2244" s="15">
        <v>0.55199665342183624</v>
      </c>
      <c r="CG2244" s="15">
        <v>0.80856584451842084</v>
      </c>
      <c r="CH2244" s="13">
        <v>0.46080000000000004</v>
      </c>
      <c r="CI2244" s="13">
        <v>0.1313</v>
      </c>
      <c r="CJ2244" s="13">
        <v>0</v>
      </c>
      <c r="CK2244" s="12">
        <f t="shared" si="70"/>
        <v>0</v>
      </c>
      <c r="CL2244" s="36">
        <f t="shared" si="71"/>
        <v>2.7747551686615886</v>
      </c>
      <c r="CM2244" s="13">
        <v>1.59</v>
      </c>
      <c r="CN2244" s="13">
        <v>0.25900000000000001</v>
      </c>
      <c r="CO2244" s="13">
        <v>1.33</v>
      </c>
      <c r="CP2244" s="13">
        <v>0.79300000000000004</v>
      </c>
      <c r="CQ2244" s="13">
        <v>3.3000000000000002E-2</v>
      </c>
      <c r="CR2244" s="13">
        <v>1.7390000000000001</v>
      </c>
      <c r="CS2244" s="13" t="s">
        <v>7128</v>
      </c>
      <c r="CT2244" s="13">
        <v>0</v>
      </c>
      <c r="CU2244" s="13">
        <v>-0.24099999999999999</v>
      </c>
      <c r="CV2244" s="13">
        <v>3.6760000000000002</v>
      </c>
      <c r="CW2244" s="13">
        <v>3.3000000000000002E-2</v>
      </c>
      <c r="CX2244" s="12">
        <v>0.83125000000000004</v>
      </c>
      <c r="CY2244" s="12">
        <v>-4.1639374054818885E-2</v>
      </c>
      <c r="CZ2244" s="15">
        <v>52.696969696969695</v>
      </c>
      <c r="DA2244" s="20"/>
      <c r="DB2244" s="20"/>
    </row>
    <row r="2245" spans="1:106">
      <c r="A2245" s="8" t="s">
        <v>3757</v>
      </c>
      <c r="B2245" s="8" t="s">
        <v>3758</v>
      </c>
      <c r="C2245" s="9" t="s">
        <v>7131</v>
      </c>
      <c r="D2245" s="9" t="s">
        <v>7126</v>
      </c>
      <c r="E2245" s="10" t="s">
        <v>7127</v>
      </c>
      <c r="F2245" s="10" t="s">
        <v>7126</v>
      </c>
      <c r="G2245" s="11">
        <v>0.79</v>
      </c>
      <c r="H2245" s="11">
        <v>1.8465805968115547</v>
      </c>
      <c r="I2245" s="12">
        <v>9.0499999999999997E-2</v>
      </c>
      <c r="J2245" s="12">
        <v>0.2236155440114457</v>
      </c>
      <c r="K2245" s="12">
        <v>3.6999999999999998E-2</v>
      </c>
      <c r="L2245" s="12">
        <v>9.35E-2</v>
      </c>
      <c r="M2245" s="12">
        <v>6.1719349999999999E-2</v>
      </c>
      <c r="N2245" s="12">
        <v>0.12311642357637455</v>
      </c>
      <c r="O2245" s="12">
        <v>-0.1855473621932639</v>
      </c>
      <c r="P2245" s="12">
        <v>-3.170869443058992E-2</v>
      </c>
      <c r="Q2245" s="13">
        <v>1.79</v>
      </c>
      <c r="R2245" s="13">
        <v>0</v>
      </c>
      <c r="S2245" s="13">
        <v>2.93</v>
      </c>
      <c r="T2245" s="13">
        <v>2.93</v>
      </c>
      <c r="U2245" s="13">
        <v>4.7200000000000006</v>
      </c>
      <c r="V2245" s="13">
        <v>0.29699999999999999</v>
      </c>
      <c r="W2245" s="13">
        <v>4.4230000000000009</v>
      </c>
      <c r="X2245" s="14">
        <v>6.2923728813559315E-2</v>
      </c>
      <c r="Y2245" s="15">
        <v>2.9069767441860465E-2</v>
      </c>
      <c r="Z2245" s="14">
        <v>0.6274089935760172</v>
      </c>
      <c r="AA2245" s="14">
        <v>0.62076271186440668</v>
      </c>
      <c r="AB2245" s="14">
        <v>1.6839080459770115</v>
      </c>
      <c r="AC2245" s="14">
        <v>1.6368715083798884</v>
      </c>
      <c r="AD2245" s="13">
        <v>0.20899999999999999</v>
      </c>
      <c r="AE2245" s="15">
        <v>0.57447222222222227</v>
      </c>
      <c r="AF2245" s="14">
        <v>5.4772255750516613E-2</v>
      </c>
      <c r="AG2245" s="14">
        <v>0.60523342604320851</v>
      </c>
      <c r="AH2245" s="15">
        <v>0.43925233644859818</v>
      </c>
      <c r="AI2245" s="5">
        <v>1.0325670498084292</v>
      </c>
      <c r="AJ2245" s="15">
        <v>26.71641791044776</v>
      </c>
      <c r="AK2245" s="15">
        <v>26.71641791044776</v>
      </c>
      <c r="AL2245" s="15" t="s">
        <v>7128</v>
      </c>
      <c r="AM2245" s="15" t="s">
        <v>7128</v>
      </c>
      <c r="AN2245" s="15">
        <v>1.0287356321839081</v>
      </c>
      <c r="AO2245" s="15">
        <v>0.20717592592592593</v>
      </c>
      <c r="AP2245" s="15">
        <v>8.2059369202226353</v>
      </c>
      <c r="AQ2245" s="15">
        <v>6.6113602391629307</v>
      </c>
      <c r="AR2245" s="15">
        <v>1.0114337983077981</v>
      </c>
      <c r="AS2245" s="15">
        <v>0.51192129629629635</v>
      </c>
      <c r="AT2245" s="14">
        <v>0</v>
      </c>
      <c r="AU2245" s="14">
        <v>0</v>
      </c>
      <c r="AV2245" s="12" t="s">
        <v>7128</v>
      </c>
      <c r="AW2245" s="12">
        <v>9.9600000000000008E-2</v>
      </c>
      <c r="AX2245" s="12">
        <v>4.8799999999999996E-2</v>
      </c>
      <c r="AY2245" s="12">
        <v>2.4399999999999998E-2</v>
      </c>
      <c r="AZ2245" s="14" t="s">
        <v>7128</v>
      </c>
      <c r="BA2245" s="14" t="s">
        <v>7128</v>
      </c>
      <c r="BB2245" s="14">
        <v>3.806818181818182E-2</v>
      </c>
      <c r="BC2245" s="14">
        <v>9.1407729145784627E-2</v>
      </c>
      <c r="BD2245" s="14">
        <v>7.7546296296296295E-3</v>
      </c>
      <c r="BE2245" s="14">
        <v>6.2384259259259257E-2</v>
      </c>
      <c r="BF2245" s="14">
        <v>0.18292682926829268</v>
      </c>
      <c r="BG2245" s="14">
        <v>3.64E-3</v>
      </c>
      <c r="BH2245" s="13">
        <v>6.7000000000000004E-2</v>
      </c>
      <c r="BI2245" s="13">
        <v>6.7000000000000004E-2</v>
      </c>
      <c r="BJ2245" s="13">
        <v>0.53900000000000003</v>
      </c>
      <c r="BK2245" s="13">
        <v>0.53900000000000003</v>
      </c>
      <c r="BL2245" s="13">
        <v>8.64</v>
      </c>
      <c r="BM2245" s="13">
        <v>8.64</v>
      </c>
      <c r="BN2245" s="13">
        <v>0.66900000000000004</v>
      </c>
      <c r="BO2245" s="13">
        <v>0.66900000000000004</v>
      </c>
      <c r="BP2245" s="13">
        <v>0.4404024390243903</v>
      </c>
      <c r="BQ2245" s="13">
        <v>0</v>
      </c>
      <c r="BR2245" s="13">
        <v>0</v>
      </c>
      <c r="BS2245" s="13">
        <v>-0.17799999999999999</v>
      </c>
      <c r="BT2245" s="14">
        <v>-0.40417578157450218</v>
      </c>
      <c r="BU2245" s="13">
        <v>0.61840243902439029</v>
      </c>
      <c r="BV2245" s="13">
        <v>0.245</v>
      </c>
      <c r="BW2245" s="13">
        <v>0.245</v>
      </c>
      <c r="BX2245" s="13">
        <v>1.76</v>
      </c>
      <c r="BY2245" s="13">
        <v>4.8179999999999996</v>
      </c>
      <c r="BZ2245" s="13">
        <v>1.74</v>
      </c>
      <c r="CA2245" s="13">
        <v>4.3730000000000002</v>
      </c>
      <c r="CB2245" s="13">
        <v>0</v>
      </c>
      <c r="CC2245" s="15">
        <v>0.221</v>
      </c>
      <c r="CD2245" s="15">
        <v>0.17799999999999999</v>
      </c>
      <c r="CE2245" s="15">
        <v>0.36</v>
      </c>
      <c r="CF2245" s="15">
        <v>0.49351736981193711</v>
      </c>
      <c r="CG2245" s="15">
        <v>1.8270529579216823</v>
      </c>
      <c r="CH2245" s="13">
        <v>0.6931250000000001</v>
      </c>
      <c r="CI2245" s="13">
        <v>2.6874999999999982E-2</v>
      </c>
      <c r="CJ2245" s="13">
        <v>0</v>
      </c>
      <c r="CK2245" s="12">
        <f t="shared" si="70"/>
        <v>0</v>
      </c>
      <c r="CL2245" s="36">
        <f t="shared" si="71"/>
        <v>1.9757603475874685</v>
      </c>
      <c r="CM2245" s="13">
        <v>8.2000000000000003E-2</v>
      </c>
      <c r="CN2245" s="13">
        <v>1.4999999999999999E-2</v>
      </c>
      <c r="CO2245" s="13">
        <v>6.7000000000000004E-2</v>
      </c>
      <c r="CP2245" s="13">
        <v>1.79</v>
      </c>
      <c r="CQ2245" s="13">
        <v>0.66900000000000004</v>
      </c>
      <c r="CR2245" s="13">
        <v>4.4230000000000009</v>
      </c>
      <c r="CS2245" s="13" t="s">
        <v>7128</v>
      </c>
      <c r="CT2245" s="13">
        <v>0.11559999999999999</v>
      </c>
      <c r="CU2245" s="13">
        <v>0.49520000000000003</v>
      </c>
      <c r="CV2245" s="13">
        <v>4.4885999999999999</v>
      </c>
      <c r="CW2245" s="13">
        <v>0.66900000000000004</v>
      </c>
      <c r="CX2245" s="12">
        <v>1.2369375133290684E-2</v>
      </c>
      <c r="CY2245" s="12">
        <v>8.2012046810917297E-2</v>
      </c>
      <c r="CZ2245" s="15">
        <v>6.6113602391629307</v>
      </c>
      <c r="DA2245" s="20"/>
      <c r="DB2245" s="20"/>
    </row>
    <row r="2246" spans="1:106">
      <c r="A2246" s="8" t="s">
        <v>867</v>
      </c>
      <c r="B2246" s="8" t="s">
        <v>868</v>
      </c>
      <c r="C2246" s="9" t="s">
        <v>7133</v>
      </c>
      <c r="D2246" s="9" t="s">
        <v>7126</v>
      </c>
      <c r="E2246" s="10" t="s">
        <v>7127</v>
      </c>
      <c r="F2246" s="10" t="s">
        <v>7126</v>
      </c>
      <c r="G2246" s="11">
        <v>0.92</v>
      </c>
      <c r="H2246" s="11">
        <v>0.92651375187565765</v>
      </c>
      <c r="I2246" s="12">
        <v>9.0499999999999997E-2</v>
      </c>
      <c r="J2246" s="12">
        <v>0.14034949454474702</v>
      </c>
      <c r="K2246" s="12">
        <v>3.2000000000000001E-2</v>
      </c>
      <c r="L2246" s="12">
        <v>8.8499999999999995E-2</v>
      </c>
      <c r="M2246" s="12">
        <v>5.8418850000000001E-2</v>
      </c>
      <c r="N2246" s="12">
        <v>0.13957786303391839</v>
      </c>
      <c r="O2246" s="12">
        <v>7.1503048619042053E-2</v>
      </c>
      <c r="P2246" s="12">
        <v>3.5253312503206902E-2</v>
      </c>
      <c r="Q2246" s="13">
        <v>830.7</v>
      </c>
      <c r="R2246" s="13">
        <v>7.4100050654072112</v>
      </c>
      <c r="S2246" s="13">
        <v>0.48799999999999999</v>
      </c>
      <c r="T2246" s="13">
        <v>7.8980050654072116</v>
      </c>
      <c r="U2246" s="13">
        <v>838.59800506540728</v>
      </c>
      <c r="V2246" s="13">
        <v>15.3</v>
      </c>
      <c r="W2246" s="13">
        <v>823.29800506540732</v>
      </c>
      <c r="X2246" s="14">
        <v>1.8244736939013659E-2</v>
      </c>
      <c r="Y2246" s="15">
        <v>7.1874999999999994E-2</v>
      </c>
      <c r="Z2246" s="14">
        <v>3.3004893054785198E-2</v>
      </c>
      <c r="AA2246" s="14">
        <v>9.4181061935524144E-3</v>
      </c>
      <c r="AB2246" s="14">
        <v>3.4131396133998321E-2</v>
      </c>
      <c r="AC2246" s="14">
        <v>9.5076502532890472E-3</v>
      </c>
      <c r="AD2246" s="13">
        <v>10.38</v>
      </c>
      <c r="AE2246" s="15">
        <v>0.86744444444444446</v>
      </c>
      <c r="AF2246" s="14">
        <v>8.9442719099991588E-2</v>
      </c>
      <c r="AG2246" s="14">
        <v>0.45951196937620681</v>
      </c>
      <c r="AH2246" s="15">
        <v>0.24937447873227692</v>
      </c>
      <c r="AI2246" s="5">
        <v>888.88888888888891</v>
      </c>
      <c r="AJ2246" s="15">
        <v>17.86451612903226</v>
      </c>
      <c r="AK2246" s="15">
        <v>18.297356828193834</v>
      </c>
      <c r="AL2246" s="15">
        <v>16.346456692913385</v>
      </c>
      <c r="AM2246" s="15">
        <v>0.98156682027649789</v>
      </c>
      <c r="AN2246" s="15">
        <v>3.5898876404494384</v>
      </c>
      <c r="AO2246" s="15">
        <v>2.7461157024793388</v>
      </c>
      <c r="AP2246" s="15">
        <v>17.134907226616381</v>
      </c>
      <c r="AQ2246" s="15">
        <v>14.042265138417317</v>
      </c>
      <c r="AR2246" s="15">
        <v>3.6817654737641305</v>
      </c>
      <c r="AS2246" s="15">
        <v>2.7216462977368838</v>
      </c>
      <c r="AT2246" s="14">
        <v>0.19383259911894277</v>
      </c>
      <c r="AU2246" s="14">
        <v>1.0593475382207777E-2</v>
      </c>
      <c r="AV2246" s="12">
        <v>0.22899999999999998</v>
      </c>
      <c r="AW2246" s="12">
        <v>0.17</v>
      </c>
      <c r="AX2246" s="12">
        <v>0.22</v>
      </c>
      <c r="AY2246" s="12">
        <v>0.247</v>
      </c>
      <c r="AZ2246" s="14">
        <v>0.182</v>
      </c>
      <c r="BA2246" s="14">
        <v>0.16200000000000001</v>
      </c>
      <c r="BB2246" s="14">
        <v>0.21185254316378907</v>
      </c>
      <c r="BC2246" s="14">
        <v>0.17483117553712529</v>
      </c>
      <c r="BD2246" s="14">
        <v>0.14769030579050099</v>
      </c>
      <c r="BE2246" s="14">
        <v>0.15630448596915603</v>
      </c>
      <c r="BF2246" s="14">
        <v>0.25531914893617019</v>
      </c>
      <c r="BG2246" s="14">
        <v>0.318</v>
      </c>
      <c r="BH2246" s="13">
        <v>46.5</v>
      </c>
      <c r="BI2246" s="13">
        <v>45.4</v>
      </c>
      <c r="BJ2246" s="13">
        <v>48</v>
      </c>
      <c r="BK2246" s="13">
        <v>48.047998986918557</v>
      </c>
      <c r="BL2246" s="13">
        <v>302.5</v>
      </c>
      <c r="BM2246" s="13">
        <v>307.39999999999998</v>
      </c>
      <c r="BN2246" s="13">
        <v>57.4</v>
      </c>
      <c r="BO2246" s="13">
        <v>58.63</v>
      </c>
      <c r="BP2246" s="13">
        <v>35.780424777492549</v>
      </c>
      <c r="BQ2246" s="13">
        <v>9.000000000000008E-3</v>
      </c>
      <c r="BR2246" s="13">
        <v>5.58</v>
      </c>
      <c r="BS2246" s="13">
        <v>1.3000000000000007</v>
      </c>
      <c r="BT2246" s="14">
        <v>0.19228391062388453</v>
      </c>
      <c r="BU2246" s="13">
        <v>28.900424777492546</v>
      </c>
      <c r="BV2246" s="13">
        <v>38.510999999999996</v>
      </c>
      <c r="BW2246" s="13">
        <v>38.519999999999996</v>
      </c>
      <c r="BX2246" s="13">
        <v>214.3</v>
      </c>
      <c r="BY2246" s="13">
        <v>204.65700506540722</v>
      </c>
      <c r="BZ2246" s="13">
        <v>231.4</v>
      </c>
      <c r="CA2246" s="13">
        <v>223.61500506540719</v>
      </c>
      <c r="CB2246" s="13">
        <v>-8.8000000000000007</v>
      </c>
      <c r="CC2246" s="15">
        <v>0.27400000000000002</v>
      </c>
      <c r="CD2246" s="15">
        <v>0.39</v>
      </c>
      <c r="CE2246" s="15">
        <v>0.36</v>
      </c>
      <c r="CF2246" s="15" t="s">
        <v>7128</v>
      </c>
      <c r="CG2246" s="15" t="s">
        <v>7128</v>
      </c>
      <c r="CH2246" s="13" t="s">
        <v>7128</v>
      </c>
      <c r="CI2246" s="13" t="s">
        <v>7128</v>
      </c>
      <c r="CJ2246" s="13">
        <v>-8.8000000000000007</v>
      </c>
      <c r="CK2246" s="12">
        <f t="shared" si="70"/>
        <v>0.22850614110254217</v>
      </c>
      <c r="CL2246" s="36">
        <f t="shared" si="71"/>
        <v>1.3527714739514864</v>
      </c>
      <c r="CM2246" s="13">
        <v>61.1</v>
      </c>
      <c r="CN2246" s="13">
        <v>15.6</v>
      </c>
      <c r="CO2246" s="13">
        <v>45.4</v>
      </c>
      <c r="CP2246" s="13">
        <v>830.7</v>
      </c>
      <c r="CQ2246" s="13">
        <v>58.63</v>
      </c>
      <c r="CR2246" s="13">
        <v>823.29800506540732</v>
      </c>
      <c r="CS2246" s="13">
        <v>38.510999999999996</v>
      </c>
      <c r="CT2246" s="13">
        <v>2.4838</v>
      </c>
      <c r="CU2246" s="13">
        <v>48.338198986918556</v>
      </c>
      <c r="CV2246" s="13">
        <v>226.09880506540719</v>
      </c>
      <c r="CW2246" s="13">
        <v>58.373999999999995</v>
      </c>
      <c r="CX2246" s="12">
        <v>0.21076390394485195</v>
      </c>
      <c r="CY2246" s="12">
        <v>0.1737780788729914</v>
      </c>
      <c r="CZ2246" s="15">
        <v>14.10384769016013</v>
      </c>
      <c r="DA2246" s="20"/>
      <c r="DB2246" s="20"/>
    </row>
    <row r="2247" spans="1:106" ht="24">
      <c r="A2247" s="8" t="s">
        <v>1995</v>
      </c>
      <c r="B2247" s="8" t="s">
        <v>1996</v>
      </c>
      <c r="C2247" s="9" t="s">
        <v>7134</v>
      </c>
      <c r="D2247" s="9" t="s">
        <v>7126</v>
      </c>
      <c r="E2247" s="10" t="s">
        <v>7127</v>
      </c>
      <c r="F2247" s="10" t="s">
        <v>7126</v>
      </c>
      <c r="G2247" s="11">
        <v>0.89</v>
      </c>
      <c r="H2247" s="11">
        <v>1.2793749999999999</v>
      </c>
      <c r="I2247" s="12">
        <v>9.0499999999999997E-2</v>
      </c>
      <c r="J2247" s="12">
        <v>0.1722834375</v>
      </c>
      <c r="K2247" s="12">
        <v>4.7E-2</v>
      </c>
      <c r="L2247" s="12">
        <v>0.10350000000000001</v>
      </c>
      <c r="M2247" s="12">
        <v>6.8320350000000002E-2</v>
      </c>
      <c r="N2247" s="12">
        <v>0.12376732999999999</v>
      </c>
      <c r="O2247" s="12">
        <v>-0.16860314010223049</v>
      </c>
      <c r="P2247" s="12">
        <v>-8.9855811777431294E-2</v>
      </c>
      <c r="Q2247" s="13">
        <v>28</v>
      </c>
      <c r="R2247" s="13">
        <v>0</v>
      </c>
      <c r="S2247" s="13">
        <v>24.5</v>
      </c>
      <c r="T2247" s="13">
        <v>24.5</v>
      </c>
      <c r="U2247" s="13">
        <v>52.5</v>
      </c>
      <c r="V2247" s="13">
        <v>2.38</v>
      </c>
      <c r="W2247" s="13">
        <v>50.12</v>
      </c>
      <c r="X2247" s="14">
        <v>4.533333333333333E-2</v>
      </c>
      <c r="Y2247" s="15">
        <v>0.16578249336870027</v>
      </c>
      <c r="Z2247" s="14">
        <v>0.48707753479125249</v>
      </c>
      <c r="AA2247" s="14">
        <v>0.46666666666666667</v>
      </c>
      <c r="AB2247" s="14">
        <v>0.94961240310077522</v>
      </c>
      <c r="AC2247" s="14">
        <v>0.875</v>
      </c>
      <c r="AD2247" s="13">
        <v>3.72</v>
      </c>
      <c r="AE2247" s="15">
        <v>3.2319444444444443</v>
      </c>
      <c r="AF2247" s="14">
        <v>0.2073644135332772</v>
      </c>
      <c r="AG2247" s="14">
        <v>0.85356979524162946</v>
      </c>
      <c r="AH2247" s="15">
        <v>0.51863354037267084</v>
      </c>
      <c r="AI2247" s="5">
        <v>0.76651982378854622</v>
      </c>
      <c r="AJ2247" s="15">
        <v>282.82828282828279</v>
      </c>
      <c r="AK2247" s="15">
        <v>282.82828282828279</v>
      </c>
      <c r="AL2247" s="15" t="s">
        <v>7128</v>
      </c>
      <c r="AM2247" s="15" t="s">
        <v>7128</v>
      </c>
      <c r="AN2247" s="15">
        <v>1.0852713178294573</v>
      </c>
      <c r="AO2247" s="15">
        <v>0.42296072507552868</v>
      </c>
      <c r="AP2247" s="15">
        <v>14.402298850574711</v>
      </c>
      <c r="AQ2247" s="15">
        <v>8.3117744610281914</v>
      </c>
      <c r="AR2247" s="15">
        <v>1.0459098497495827</v>
      </c>
      <c r="AS2247" s="15">
        <v>0.75709969788519627</v>
      </c>
      <c r="AT2247" s="14">
        <v>0</v>
      </c>
      <c r="AU2247" s="14">
        <v>0</v>
      </c>
      <c r="AV2247" s="12">
        <v>-0.73099999999999998</v>
      </c>
      <c r="AW2247" s="12">
        <v>-0.51800000000000002</v>
      </c>
      <c r="AX2247" s="12">
        <v>-0.14899999999999999</v>
      </c>
      <c r="AY2247" s="12">
        <v>-4.9100000000000005E-2</v>
      </c>
      <c r="AZ2247" s="14" t="s">
        <v>7128</v>
      </c>
      <c r="BA2247" s="14" t="s">
        <v>7128</v>
      </c>
      <c r="BB2247" s="14">
        <v>3.6802973977695169E-3</v>
      </c>
      <c r="BC2247" s="14">
        <v>3.3911518222568701E-2</v>
      </c>
      <c r="BD2247" s="14">
        <v>1.4954682779456194E-3</v>
      </c>
      <c r="BE2247" s="14">
        <v>5.2567975830815711E-2</v>
      </c>
      <c r="BF2247" s="14">
        <v>0.5</v>
      </c>
      <c r="BG2247" s="14">
        <v>1.9699999999999999E-2</v>
      </c>
      <c r="BH2247" s="13">
        <v>9.9000000000000005E-2</v>
      </c>
      <c r="BI2247" s="13">
        <v>9.9000000000000005E-2</v>
      </c>
      <c r="BJ2247" s="13">
        <v>3.48</v>
      </c>
      <c r="BK2247" s="13">
        <v>3.48</v>
      </c>
      <c r="BL2247" s="13">
        <v>66.2</v>
      </c>
      <c r="BM2247" s="13">
        <v>66.2</v>
      </c>
      <c r="BN2247" s="13">
        <v>6.03</v>
      </c>
      <c r="BO2247" s="13">
        <v>6.03</v>
      </c>
      <c r="BP2247" s="13">
        <v>1.74</v>
      </c>
      <c r="BQ2247" s="13">
        <v>0</v>
      </c>
      <c r="BR2247" s="13">
        <v>0</v>
      </c>
      <c r="BS2247" s="13">
        <v>-1.56</v>
      </c>
      <c r="BT2247" s="14">
        <v>-0.89655172413793105</v>
      </c>
      <c r="BU2247" s="13">
        <v>3.3</v>
      </c>
      <c r="BV2247" s="13">
        <v>1.659</v>
      </c>
      <c r="BW2247" s="13">
        <v>1.659</v>
      </c>
      <c r="BX2247" s="13">
        <v>26.9</v>
      </c>
      <c r="BY2247" s="13">
        <v>51.31</v>
      </c>
      <c r="BZ2247" s="13">
        <v>25.8</v>
      </c>
      <c r="CA2247" s="13">
        <v>47.919999999999995</v>
      </c>
      <c r="CB2247" s="13">
        <v>0</v>
      </c>
      <c r="CC2247" s="15">
        <v>1.18</v>
      </c>
      <c r="CD2247" s="15">
        <v>1.1299999999999999</v>
      </c>
      <c r="CE2247" s="15">
        <v>0.36</v>
      </c>
      <c r="CF2247" s="15">
        <v>0.57659237989148771</v>
      </c>
      <c r="CG2247" s="15">
        <v>0.89610450848893541</v>
      </c>
      <c r="CH2247" s="13">
        <v>6.0500000000000007</v>
      </c>
      <c r="CI2247" s="13">
        <v>2.5901000000000001</v>
      </c>
      <c r="CJ2247" s="13">
        <v>0</v>
      </c>
      <c r="CK2247" s="12">
        <f t="shared" si="70"/>
        <v>0</v>
      </c>
      <c r="CL2247" s="36">
        <f t="shared" si="71"/>
        <v>1.3814691151919869</v>
      </c>
      <c r="CM2247" s="13">
        <v>0.29799999999999999</v>
      </c>
      <c r="CN2247" s="13">
        <v>0.19800000000000001</v>
      </c>
      <c r="CO2247" s="13">
        <v>9.9000000000000005E-2</v>
      </c>
      <c r="CP2247" s="13">
        <v>28</v>
      </c>
      <c r="CQ2247" s="13">
        <v>6.03</v>
      </c>
      <c r="CR2247" s="13">
        <v>50.12</v>
      </c>
      <c r="CS2247" s="13" t="s">
        <v>7128</v>
      </c>
      <c r="CT2247" s="13">
        <v>0</v>
      </c>
      <c r="CU2247" s="13">
        <v>3.48</v>
      </c>
      <c r="CV2247" s="13">
        <v>47.919999999999995</v>
      </c>
      <c r="CW2247" s="13">
        <v>6.03</v>
      </c>
      <c r="CX2247" s="12">
        <v>3.6802973977695169E-3</v>
      </c>
      <c r="CY2247" s="12">
        <v>3.3911518222568701E-2</v>
      </c>
      <c r="CZ2247" s="15">
        <v>8.3117744610281914</v>
      </c>
      <c r="DA2247" s="20"/>
      <c r="DB2247" s="20"/>
    </row>
    <row r="2248" spans="1:106">
      <c r="A2248" s="8" t="s">
        <v>111</v>
      </c>
      <c r="B2248" s="8" t="s">
        <v>112</v>
      </c>
      <c r="C2248" s="9" t="s">
        <v>7143</v>
      </c>
      <c r="D2248" s="9" t="s">
        <v>7126</v>
      </c>
      <c r="E2248" s="10" t="s">
        <v>7127</v>
      </c>
      <c r="F2248" s="10" t="s">
        <v>7126</v>
      </c>
      <c r="G2248" s="11">
        <v>0.85</v>
      </c>
      <c r="H2248" s="11">
        <v>0.98669126863087775</v>
      </c>
      <c r="I2248" s="12">
        <v>9.0499999999999997E-2</v>
      </c>
      <c r="J2248" s="12">
        <v>0.14579555981109443</v>
      </c>
      <c r="K2248" s="12">
        <v>3.2000000000000001E-2</v>
      </c>
      <c r="L2248" s="12">
        <v>8.8499999999999995E-2</v>
      </c>
      <c r="M2248" s="12">
        <v>5.8418850000000001E-2</v>
      </c>
      <c r="N2248" s="12">
        <v>0.13340287843174989</v>
      </c>
      <c r="O2248" s="12">
        <v>3.8487916144070072E-2</v>
      </c>
      <c r="P2248" s="12">
        <v>-2.3997961701469894E-3</v>
      </c>
      <c r="Q2248" s="13">
        <v>2256.9</v>
      </c>
      <c r="R2248" s="13">
        <v>0</v>
      </c>
      <c r="S2248" s="13">
        <v>373</v>
      </c>
      <c r="T2248" s="13">
        <v>373</v>
      </c>
      <c r="U2248" s="13">
        <v>2629.9</v>
      </c>
      <c r="V2248" s="13">
        <v>0</v>
      </c>
      <c r="W2248" s="13">
        <v>2629.9</v>
      </c>
      <c r="X2248" s="14">
        <v>0</v>
      </c>
      <c r="Y2248" s="15">
        <v>0.112</v>
      </c>
      <c r="Z2248" s="14">
        <v>0.2944426902431323</v>
      </c>
      <c r="AA2248" s="14">
        <v>0.1418304878512491</v>
      </c>
      <c r="AB2248" s="14">
        <v>0.417319310807787</v>
      </c>
      <c r="AC2248" s="14">
        <v>0.16527094687403074</v>
      </c>
      <c r="AD2248" s="13">
        <v>3.01</v>
      </c>
      <c r="AE2248" s="15">
        <v>1.3539722222222224</v>
      </c>
      <c r="AF2248" s="14">
        <v>0.23664319132398465</v>
      </c>
      <c r="AG2248" s="14">
        <v>0.31503124845005454</v>
      </c>
      <c r="AH2248" s="15">
        <v>0.16302521008403356</v>
      </c>
      <c r="AI2248" s="5">
        <v>4.0691244239631335</v>
      </c>
      <c r="AJ2248" s="15">
        <v>15.983711048158643</v>
      </c>
      <c r="AK2248" s="15">
        <v>14.760627861347286</v>
      </c>
      <c r="AL2248" s="15">
        <v>19.673202614379083</v>
      </c>
      <c r="AM2248" s="15">
        <v>1.1023248998730097</v>
      </c>
      <c r="AN2248" s="15">
        <v>2.5250615350190202</v>
      </c>
      <c r="AO2248" s="15">
        <v>0.36090766622957116</v>
      </c>
      <c r="AP2248" s="15">
        <v>14.891845979614949</v>
      </c>
      <c r="AQ2248" s="15">
        <v>11.662527716186252</v>
      </c>
      <c r="AR2248" s="15">
        <v>2.0760183138616988</v>
      </c>
      <c r="AS2248" s="15">
        <v>0.42055521796142903</v>
      </c>
      <c r="AT2248" s="14">
        <v>0.15206017004578154</v>
      </c>
      <c r="AU2248" s="14">
        <v>1.030174132659843E-2</v>
      </c>
      <c r="AV2248" s="12">
        <v>-3.15E-2</v>
      </c>
      <c r="AW2248" s="12">
        <v>0.187</v>
      </c>
      <c r="AX2248" s="12">
        <v>0.14199999999999999</v>
      </c>
      <c r="AY2248" s="12">
        <v>0.28800000000000003</v>
      </c>
      <c r="AZ2248" s="14">
        <v>0.14499999999999999</v>
      </c>
      <c r="BA2248" s="14">
        <v>6.4399999999999999E-2</v>
      </c>
      <c r="BB2248" s="14">
        <v>0.18428347595516451</v>
      </c>
      <c r="BC2248" s="14">
        <v>0.1310030822616029</v>
      </c>
      <c r="BD2248" s="14">
        <v>2.601578983189274E-2</v>
      </c>
      <c r="BE2248" s="14">
        <v>3.0048322330361397E-2</v>
      </c>
      <c r="BF2248" s="14">
        <v>2.697201017811705E-2</v>
      </c>
      <c r="BG2248" s="14">
        <v>0.23170000000000002</v>
      </c>
      <c r="BH2248" s="13">
        <v>141.19999999999999</v>
      </c>
      <c r="BI2248" s="13">
        <v>152.9</v>
      </c>
      <c r="BJ2248" s="13">
        <v>176.6</v>
      </c>
      <c r="BK2248" s="13">
        <v>176.6</v>
      </c>
      <c r="BL2248" s="13">
        <v>6253.4</v>
      </c>
      <c r="BM2248" s="13">
        <v>5877.2</v>
      </c>
      <c r="BN2248" s="13">
        <v>229</v>
      </c>
      <c r="BO2248" s="13">
        <v>225.5</v>
      </c>
      <c r="BP2248" s="13">
        <v>171.83674300254452</v>
      </c>
      <c r="BQ2248" s="13">
        <v>0</v>
      </c>
      <c r="BR2248" s="13">
        <v>0</v>
      </c>
      <c r="BS2248" s="13">
        <v>-50</v>
      </c>
      <c r="BT2248" s="14">
        <v>-0.29097385766476969</v>
      </c>
      <c r="BU2248" s="13">
        <v>221.83674300254452</v>
      </c>
      <c r="BV2248" s="13">
        <v>202.9</v>
      </c>
      <c r="BW2248" s="13">
        <v>202.9</v>
      </c>
      <c r="BX2248" s="13">
        <v>829.7</v>
      </c>
      <c r="BY2248" s="13">
        <v>1311.7</v>
      </c>
      <c r="BZ2248" s="13">
        <v>893.8</v>
      </c>
      <c r="CA2248" s="13">
        <v>1266.8</v>
      </c>
      <c r="CB2248" s="13">
        <v>-23.25</v>
      </c>
      <c r="CC2248" s="15">
        <v>0.497</v>
      </c>
      <c r="CD2248" s="15">
        <v>0.46800000000000003</v>
      </c>
      <c r="CE2248" s="15">
        <v>0.36</v>
      </c>
      <c r="CF2248" s="15" t="s">
        <v>7128</v>
      </c>
      <c r="CG2248" s="15" t="s">
        <v>7128</v>
      </c>
      <c r="CH2248" s="13" t="s">
        <v>7128</v>
      </c>
      <c r="CI2248" s="13" t="s">
        <v>7128</v>
      </c>
      <c r="CJ2248" s="13">
        <v>-23.25</v>
      </c>
      <c r="CK2248" s="12">
        <f t="shared" si="70"/>
        <v>0.11458846722523411</v>
      </c>
      <c r="CL2248" s="36">
        <f t="shared" si="71"/>
        <v>4.9363751184085887</v>
      </c>
      <c r="CM2248" s="13">
        <v>157.19999999999999</v>
      </c>
      <c r="CN2248" s="13">
        <v>4.24</v>
      </c>
      <c r="CO2248" s="13">
        <v>152.9</v>
      </c>
      <c r="CP2248" s="13">
        <v>2256.9</v>
      </c>
      <c r="CQ2248" s="13">
        <v>225.5</v>
      </c>
      <c r="CR2248" s="13">
        <v>2629.9</v>
      </c>
      <c r="CS2248" s="13">
        <v>202.9</v>
      </c>
      <c r="CT2248" s="13">
        <v>0</v>
      </c>
      <c r="CU2248" s="13">
        <v>176.6</v>
      </c>
      <c r="CV2248" s="13">
        <v>1266.8</v>
      </c>
      <c r="CW2248" s="13">
        <v>229</v>
      </c>
      <c r="CX2248" s="12">
        <v>0.18428347595516451</v>
      </c>
      <c r="CY2248" s="12">
        <v>0.1310030822616029</v>
      </c>
      <c r="CZ2248" s="15">
        <v>11.484279475982532</v>
      </c>
      <c r="DA2248" s="20"/>
      <c r="DB2248" s="20"/>
    </row>
    <row r="2249" spans="1:106">
      <c r="A2249" s="8" t="s">
        <v>887</v>
      </c>
      <c r="B2249" s="8" t="s">
        <v>888</v>
      </c>
      <c r="C2249" s="9" t="s">
        <v>7149</v>
      </c>
      <c r="D2249" s="9" t="s">
        <v>7126</v>
      </c>
      <c r="E2249" s="10" t="s">
        <v>7127</v>
      </c>
      <c r="F2249" s="10" t="s">
        <v>7126</v>
      </c>
      <c r="G2249" s="11">
        <v>0.85</v>
      </c>
      <c r="H2249" s="11">
        <v>0.85423668421502053</v>
      </c>
      <c r="I2249" s="12">
        <v>9.0499999999999997E-2</v>
      </c>
      <c r="J2249" s="12">
        <v>0.13380841992145937</v>
      </c>
      <c r="K2249" s="12">
        <v>3.2000000000000001E-2</v>
      </c>
      <c r="L2249" s="12">
        <v>8.8499999999999995E-2</v>
      </c>
      <c r="M2249" s="12">
        <v>5.8418850000000001E-2</v>
      </c>
      <c r="N2249" s="12">
        <v>0.1330643041163353</v>
      </c>
      <c r="O2249" s="12">
        <v>-1.0633237439707538E-2</v>
      </c>
      <c r="P2249" s="12">
        <v>5.1141082199301913E-2</v>
      </c>
      <c r="Q2249" s="13">
        <v>1545.2</v>
      </c>
      <c r="R2249" s="13">
        <v>15.010586938940913</v>
      </c>
      <c r="S2249" s="13">
        <v>0.39300000000000002</v>
      </c>
      <c r="T2249" s="13">
        <v>15.403586938940913</v>
      </c>
      <c r="U2249" s="13">
        <v>1560.6035869389409</v>
      </c>
      <c r="V2249" s="13">
        <v>0</v>
      </c>
      <c r="W2249" s="13">
        <v>1560.6035869389409</v>
      </c>
      <c r="X2249" s="14">
        <v>0</v>
      </c>
      <c r="Y2249" s="15">
        <v>3.2822757111597371E-2</v>
      </c>
      <c r="Z2249" s="14">
        <v>4.733686891359086E-2</v>
      </c>
      <c r="AA2249" s="14">
        <v>9.8702752370026323E-3</v>
      </c>
      <c r="AB2249" s="14">
        <v>4.9688990125615846E-2</v>
      </c>
      <c r="AC2249" s="14">
        <v>9.9686687412250275E-3</v>
      </c>
      <c r="AD2249" s="13">
        <v>33.78</v>
      </c>
      <c r="AE2249" s="15">
        <v>0.7415277777777779</v>
      </c>
      <c r="AF2249" s="14">
        <v>8.9442719099991588E-2</v>
      </c>
      <c r="AG2249" s="14">
        <v>0.43938735757870867</v>
      </c>
      <c r="AH2249" s="15">
        <v>0.2946413285396336</v>
      </c>
      <c r="AI2249" s="5">
        <v>386.95652173913044</v>
      </c>
      <c r="AJ2249" s="15">
        <v>137.96428571428572</v>
      </c>
      <c r="AK2249" s="15">
        <v>114.45925925925927</v>
      </c>
      <c r="AL2249" s="15">
        <v>30.990825688073393</v>
      </c>
      <c r="AM2249" s="15" t="s">
        <v>7128</v>
      </c>
      <c r="AN2249" s="15">
        <v>4.9845161290322579</v>
      </c>
      <c r="AO2249" s="15">
        <v>5.2132253711201084</v>
      </c>
      <c r="AP2249" s="15">
        <v>33.994240163971526</v>
      </c>
      <c r="AQ2249" s="15">
        <v>21.001259412447059</v>
      </c>
      <c r="AR2249" s="15">
        <v>4.7959016113481692</v>
      </c>
      <c r="AS2249" s="15">
        <v>5.2651942879181544</v>
      </c>
      <c r="AT2249" s="14">
        <v>0</v>
      </c>
      <c r="AU2249" s="14">
        <v>0</v>
      </c>
      <c r="AV2249" s="12">
        <v>-0.433</v>
      </c>
      <c r="AW2249" s="12" t="s">
        <v>7128</v>
      </c>
      <c r="AX2249" s="12">
        <v>0.26500000000000001</v>
      </c>
      <c r="AY2249" s="12" t="s">
        <v>7128</v>
      </c>
      <c r="AZ2249" s="14" t="s">
        <v>7128</v>
      </c>
      <c r="BA2249" s="14">
        <v>0.154</v>
      </c>
      <c r="BB2249" s="14">
        <v>0.12317518248175183</v>
      </c>
      <c r="BC2249" s="14">
        <v>0.18420538631563721</v>
      </c>
      <c r="BD2249" s="14">
        <v>4.5180722891566265E-2</v>
      </c>
      <c r="BE2249" s="14">
        <v>0.1536408387289552</v>
      </c>
      <c r="BF2249" s="14">
        <v>0.5</v>
      </c>
      <c r="BG2249" s="14">
        <v>0.13819999999999999</v>
      </c>
      <c r="BH2249" s="13">
        <v>11.2</v>
      </c>
      <c r="BI2249" s="13">
        <v>13.5</v>
      </c>
      <c r="BJ2249" s="13">
        <v>44.5</v>
      </c>
      <c r="BK2249" s="13">
        <v>45.907882612211814</v>
      </c>
      <c r="BL2249" s="13">
        <v>296.39999999999998</v>
      </c>
      <c r="BM2249" s="13">
        <v>298.8</v>
      </c>
      <c r="BN2249" s="13">
        <v>64.099999999999994</v>
      </c>
      <c r="BO2249" s="13">
        <v>74.31</v>
      </c>
      <c r="BP2249" s="13">
        <v>22.953941306105907</v>
      </c>
      <c r="BQ2249" s="13">
        <v>0</v>
      </c>
      <c r="BR2249" s="13">
        <v>0</v>
      </c>
      <c r="BS2249" s="13">
        <v>-20.399999999999999</v>
      </c>
      <c r="BT2249" s="14">
        <v>-0.88873626223717217</v>
      </c>
      <c r="BU2249" s="13">
        <v>43.353941306105909</v>
      </c>
      <c r="BV2249" s="13">
        <v>33.9</v>
      </c>
      <c r="BW2249" s="13">
        <v>33.9</v>
      </c>
      <c r="BX2249" s="13">
        <v>109.6</v>
      </c>
      <c r="BY2249" s="13">
        <v>124.61058693894091</v>
      </c>
      <c r="BZ2249" s="13">
        <v>310</v>
      </c>
      <c r="CA2249" s="13">
        <v>325.40358693894092</v>
      </c>
      <c r="CB2249" s="13">
        <v>0</v>
      </c>
      <c r="CC2249" s="15">
        <v>0.26200000000000001</v>
      </c>
      <c r="CD2249" s="15">
        <v>0.27700000000000002</v>
      </c>
      <c r="CE2249" s="15">
        <v>0.36</v>
      </c>
      <c r="CF2249" s="15">
        <v>0.25354357466917815</v>
      </c>
      <c r="CG2249" s="15">
        <v>0.88708720426863197</v>
      </c>
      <c r="CH2249" s="13">
        <v>31.512499999999999</v>
      </c>
      <c r="CI2249" s="13">
        <v>43.862500000000011</v>
      </c>
      <c r="CJ2249" s="13">
        <v>0</v>
      </c>
      <c r="CK2249" s="12">
        <f t="shared" si="70"/>
        <v>0</v>
      </c>
      <c r="CL2249" s="36">
        <f t="shared" si="71"/>
        <v>0.91086887759358592</v>
      </c>
      <c r="CM2249" s="13">
        <v>34.799999999999997</v>
      </c>
      <c r="CN2249" s="13">
        <v>21.3</v>
      </c>
      <c r="CO2249" s="13">
        <v>13.5</v>
      </c>
      <c r="CP2249" s="13">
        <v>1545.2</v>
      </c>
      <c r="CQ2249" s="13">
        <v>74.31</v>
      </c>
      <c r="CR2249" s="13">
        <v>1560.6035869389409</v>
      </c>
      <c r="CS2249" s="13" t="s">
        <v>7128</v>
      </c>
      <c r="CT2249" s="13">
        <v>7.3039999999999994</v>
      </c>
      <c r="CU2249" s="13">
        <v>46.647882612211809</v>
      </c>
      <c r="CV2249" s="13">
        <v>332.70758693894089</v>
      </c>
      <c r="CW2249" s="13">
        <v>66.83</v>
      </c>
      <c r="CX2249" s="12">
        <v>0.12180934784096353</v>
      </c>
      <c r="CY2249" s="12">
        <v>0.17681093385754085</v>
      </c>
      <c r="CZ2249" s="15">
        <v>23.351841791694461</v>
      </c>
      <c r="DA2249" s="20"/>
      <c r="DB2249" s="20"/>
    </row>
    <row r="2250" spans="1:106" ht="24">
      <c r="A2250" s="8" t="s">
        <v>6433</v>
      </c>
      <c r="B2250" s="8" t="s">
        <v>6434</v>
      </c>
      <c r="C2250" s="9" t="s">
        <v>7178</v>
      </c>
      <c r="D2250" s="9" t="s">
        <v>7126</v>
      </c>
      <c r="E2250" s="10" t="s">
        <v>7127</v>
      </c>
      <c r="F2250" s="10" t="s">
        <v>7126</v>
      </c>
      <c r="G2250" s="11">
        <v>1.1000000000000001</v>
      </c>
      <c r="H2250" s="11">
        <v>1.1064916564916567</v>
      </c>
      <c r="I2250" s="12">
        <v>9.0499999999999997E-2</v>
      </c>
      <c r="J2250" s="12">
        <v>0.15663749491249493</v>
      </c>
      <c r="K2250" s="12">
        <v>5.1999999999999998E-2</v>
      </c>
      <c r="L2250" s="12">
        <v>0.1085</v>
      </c>
      <c r="M2250" s="12">
        <v>7.162085E-2</v>
      </c>
      <c r="N2250" s="12">
        <v>0.1559170148708636</v>
      </c>
      <c r="O2250" s="12">
        <v>-0.14255982500958231</v>
      </c>
      <c r="P2250" s="12">
        <v>-0.14208773494716306</v>
      </c>
      <c r="Q2250" s="13">
        <v>4.68</v>
      </c>
      <c r="R2250" s="13">
        <v>0</v>
      </c>
      <c r="S2250" s="13">
        <v>0.04</v>
      </c>
      <c r="T2250" s="13">
        <v>0.04</v>
      </c>
      <c r="U2250" s="13">
        <v>4.72</v>
      </c>
      <c r="V2250" s="13">
        <v>0</v>
      </c>
      <c r="W2250" s="13">
        <v>4.72</v>
      </c>
      <c r="X2250" s="14">
        <v>0</v>
      </c>
      <c r="Y2250" s="15">
        <v>0.56818181818181812</v>
      </c>
      <c r="Z2250" s="14">
        <v>2.0202020202020204E-2</v>
      </c>
      <c r="AA2250" s="14">
        <v>8.4745762711864406E-3</v>
      </c>
      <c r="AB2250" s="14">
        <v>2.0618556701030927E-2</v>
      </c>
      <c r="AC2250" s="14">
        <v>8.5470085470085479E-3</v>
      </c>
      <c r="AD2250" s="13">
        <v>0.625</v>
      </c>
      <c r="AE2250" s="15">
        <v>2.4837222222222226</v>
      </c>
      <c r="AF2250" s="14">
        <v>0.15811388300841897</v>
      </c>
      <c r="AG2250" s="14">
        <v>0.98663062997253437</v>
      </c>
      <c r="AH2250" s="15">
        <v>0.8963085856491082</v>
      </c>
      <c r="AI2250" s="5" t="s">
        <v>7128</v>
      </c>
      <c r="AJ2250" s="15">
        <v>150.96774193548387</v>
      </c>
      <c r="AK2250" s="15">
        <v>161.37931034482756</v>
      </c>
      <c r="AL2250" s="15" t="s">
        <v>7128</v>
      </c>
      <c r="AM2250" s="15" t="s">
        <v>7128</v>
      </c>
      <c r="AN2250" s="15">
        <v>2.4123711340206184</v>
      </c>
      <c r="AO2250" s="15" t="s">
        <v>7128</v>
      </c>
      <c r="AP2250" s="15">
        <v>112.38095238095237</v>
      </c>
      <c r="AQ2250" s="15" t="s">
        <v>7128</v>
      </c>
      <c r="AR2250" s="15">
        <v>2.3838383838383836</v>
      </c>
      <c r="AS2250" s="15" t="s">
        <v>7128</v>
      </c>
      <c r="AT2250" s="14">
        <v>0</v>
      </c>
      <c r="AU2250" s="14">
        <v>0</v>
      </c>
      <c r="AV2250" s="12">
        <v>-9.7200000000000009E-2</v>
      </c>
      <c r="AW2250" s="12">
        <v>0.28499999999999998</v>
      </c>
      <c r="AX2250" s="12" t="s">
        <v>7128</v>
      </c>
      <c r="AY2250" s="12" t="s">
        <v>7128</v>
      </c>
      <c r="AZ2250" s="14" t="s">
        <v>7128</v>
      </c>
      <c r="BA2250" s="14" t="s">
        <v>7128</v>
      </c>
      <c r="BB2250" s="14">
        <v>1.4077669902912622E-2</v>
      </c>
      <c r="BC2250" s="14">
        <v>1.3829279923700526E-2</v>
      </c>
      <c r="BD2250" s="14" t="s">
        <v>7128</v>
      </c>
      <c r="BE2250" s="14" t="s">
        <v>7128</v>
      </c>
      <c r="BF2250" s="14">
        <v>0.30952380952380948</v>
      </c>
      <c r="BG2250" s="14">
        <v>0.2122</v>
      </c>
      <c r="BH2250" s="13">
        <v>3.1E-2</v>
      </c>
      <c r="BI2250" s="13">
        <v>2.9000000000000001E-2</v>
      </c>
      <c r="BJ2250" s="13">
        <v>4.2000000000000003E-2</v>
      </c>
      <c r="BK2250" s="13">
        <v>4.2000000000000003E-2</v>
      </c>
      <c r="BL2250" s="13">
        <v>0</v>
      </c>
      <c r="BM2250" s="13">
        <v>0</v>
      </c>
      <c r="BN2250" s="13">
        <v>0</v>
      </c>
      <c r="BO2250" s="13">
        <v>0</v>
      </c>
      <c r="BP2250" s="13">
        <v>2.9000000000000001E-2</v>
      </c>
      <c r="BQ2250" s="13">
        <v>0</v>
      </c>
      <c r="BR2250" s="13">
        <v>0</v>
      </c>
      <c r="BS2250" s="13">
        <v>0</v>
      </c>
      <c r="BT2250" s="14">
        <v>0</v>
      </c>
      <c r="BU2250" s="13">
        <v>2.9000000000000001E-2</v>
      </c>
      <c r="BV2250" s="13">
        <v>2.9000000000000001E-2</v>
      </c>
      <c r="BW2250" s="13">
        <v>2.9000000000000001E-2</v>
      </c>
      <c r="BX2250" s="13">
        <v>2.06</v>
      </c>
      <c r="BY2250" s="13">
        <v>2.097</v>
      </c>
      <c r="BZ2250" s="13">
        <v>1.94</v>
      </c>
      <c r="CA2250" s="13">
        <v>1.98</v>
      </c>
      <c r="CB2250" s="13">
        <v>0</v>
      </c>
      <c r="CC2250" s="15">
        <v>1.04</v>
      </c>
      <c r="CD2250" s="15">
        <v>0.59799999999999998</v>
      </c>
      <c r="CE2250" s="15">
        <v>0.36</v>
      </c>
      <c r="CF2250" s="15" t="s">
        <v>7128</v>
      </c>
      <c r="CG2250" s="15" t="s">
        <v>7128</v>
      </c>
      <c r="CH2250" s="13" t="s">
        <v>7128</v>
      </c>
      <c r="CI2250" s="13" t="s">
        <v>7128</v>
      </c>
      <c r="CJ2250" s="13">
        <v>0</v>
      </c>
      <c r="CK2250" s="12">
        <f t="shared" si="70"/>
        <v>0</v>
      </c>
      <c r="CL2250" s="36" t="str">
        <f t="shared" si="71"/>
        <v>NA</v>
      </c>
      <c r="CM2250" s="13">
        <v>4.2000000000000003E-2</v>
      </c>
      <c r="CN2250" s="13">
        <v>1.2999999999999999E-2</v>
      </c>
      <c r="CO2250" s="13">
        <v>2.9000000000000001E-2</v>
      </c>
      <c r="CP2250" s="13">
        <v>4.68</v>
      </c>
      <c r="CQ2250" s="13" t="s">
        <v>7128</v>
      </c>
      <c r="CR2250" s="13" t="s">
        <v>7128</v>
      </c>
      <c r="CS2250" s="13" t="s">
        <v>7128</v>
      </c>
      <c r="CT2250" s="13">
        <v>0</v>
      </c>
      <c r="CU2250" s="13">
        <v>4.2000000000000003E-2</v>
      </c>
      <c r="CV2250" s="13">
        <v>1.98</v>
      </c>
      <c r="CW2250" s="13">
        <v>0</v>
      </c>
      <c r="CX2250" s="12">
        <v>1.4077669902912622E-2</v>
      </c>
      <c r="CY2250" s="12">
        <v>1.3829279923700526E-2</v>
      </c>
      <c r="CZ2250" s="15" t="s">
        <v>7128</v>
      </c>
      <c r="DA2250" s="20"/>
      <c r="DB2250" s="20"/>
    </row>
    <row r="2251" spans="1:106">
      <c r="A2251" s="8" t="s">
        <v>2507</v>
      </c>
      <c r="B2251" s="8" t="s">
        <v>2508</v>
      </c>
      <c r="C2251" s="9" t="s">
        <v>7191</v>
      </c>
      <c r="D2251" s="9" t="s">
        <v>7126</v>
      </c>
      <c r="E2251" s="10" t="s">
        <v>7127</v>
      </c>
      <c r="F2251" s="10" t="s">
        <v>7126</v>
      </c>
      <c r="G2251" s="11">
        <v>1.04</v>
      </c>
      <c r="H2251" s="11">
        <v>1.4770032573289902</v>
      </c>
      <c r="I2251" s="12">
        <v>9.0499999999999997E-2</v>
      </c>
      <c r="J2251" s="12">
        <v>0.19016879478827362</v>
      </c>
      <c r="K2251" s="12">
        <v>4.1999999999999996E-2</v>
      </c>
      <c r="L2251" s="12">
        <v>9.8500000000000004E-2</v>
      </c>
      <c r="M2251" s="12">
        <v>6.5019850000000004E-2</v>
      </c>
      <c r="N2251" s="12">
        <v>0.15314078130733946</v>
      </c>
      <c r="O2251" s="12" t="s">
        <v>7128</v>
      </c>
      <c r="P2251" s="12" t="s">
        <v>7128</v>
      </c>
      <c r="Q2251" s="13">
        <v>30.7</v>
      </c>
      <c r="R2251" s="13">
        <v>0</v>
      </c>
      <c r="S2251" s="13">
        <v>12.9</v>
      </c>
      <c r="T2251" s="13">
        <v>12.9</v>
      </c>
      <c r="U2251" s="13">
        <v>43.6</v>
      </c>
      <c r="V2251" s="13">
        <v>1.7999999999999999E-2</v>
      </c>
      <c r="W2251" s="13">
        <v>43.582000000000001</v>
      </c>
      <c r="X2251" s="14">
        <v>4.1284403669724766E-4</v>
      </c>
      <c r="Y2251" s="15">
        <v>0.41158536585365857</v>
      </c>
      <c r="Z2251" s="14">
        <v>0.40566037735849059</v>
      </c>
      <c r="AA2251" s="14">
        <v>0.29587155963302753</v>
      </c>
      <c r="AB2251" s="14">
        <v>0.68253968253968256</v>
      </c>
      <c r="AC2251" s="14">
        <v>0.4201954397394137</v>
      </c>
      <c r="AD2251" s="13">
        <v>1.87</v>
      </c>
      <c r="AE2251" s="15">
        <v>1.6067500000000001</v>
      </c>
      <c r="AF2251" s="14">
        <v>3.1622776601683791E-2</v>
      </c>
      <c r="AG2251" s="14">
        <v>0.75420322195015854</v>
      </c>
      <c r="AH2251" s="15">
        <v>0.51993117292801827</v>
      </c>
      <c r="AI2251" s="5">
        <v>0.23987730061349696</v>
      </c>
      <c r="AJ2251" s="15" t="s">
        <v>7128</v>
      </c>
      <c r="AK2251" s="15" t="s">
        <v>7128</v>
      </c>
      <c r="AL2251" s="15" t="s">
        <v>7128</v>
      </c>
      <c r="AM2251" s="15" t="s">
        <v>7128</v>
      </c>
      <c r="AN2251" s="15">
        <v>1.6243386243386244</v>
      </c>
      <c r="AO2251" s="15">
        <v>0.80789473684210522</v>
      </c>
      <c r="AP2251" s="15">
        <v>111.46291560102301</v>
      </c>
      <c r="AQ2251" s="15">
        <v>20.083870967741937</v>
      </c>
      <c r="AR2251" s="15">
        <v>1.3712793405072055</v>
      </c>
      <c r="AS2251" s="15">
        <v>1.1468947368421052</v>
      </c>
      <c r="AT2251" s="14" t="s">
        <v>7128</v>
      </c>
      <c r="AU2251" s="14">
        <v>0</v>
      </c>
      <c r="AV2251" s="12" t="s">
        <v>7128</v>
      </c>
      <c r="AW2251" s="12" t="s">
        <v>7128</v>
      </c>
      <c r="AX2251" s="12">
        <v>2.3099999999999999E-2</v>
      </c>
      <c r="AY2251" s="12">
        <v>-7.690000000000001E-2</v>
      </c>
      <c r="AZ2251" s="14" t="s">
        <v>7128</v>
      </c>
      <c r="BA2251" s="14" t="s">
        <v>7128</v>
      </c>
      <c r="BB2251" s="14" t="s">
        <v>7128</v>
      </c>
      <c r="BC2251" s="14" t="s">
        <v>7128</v>
      </c>
      <c r="BD2251" s="14">
        <v>-1.9105263157894736E-2</v>
      </c>
      <c r="BE2251" s="14">
        <v>1.0289473684210527E-2</v>
      </c>
      <c r="BF2251" s="14">
        <v>0</v>
      </c>
      <c r="BG2251" s="14">
        <v>0.1115</v>
      </c>
      <c r="BH2251" s="13">
        <v>-0.72599999999999998</v>
      </c>
      <c r="BI2251" s="13">
        <v>-0.72599999999999998</v>
      </c>
      <c r="BJ2251" s="13">
        <v>0.39100000000000001</v>
      </c>
      <c r="BK2251" s="13">
        <v>0.39100000000000001</v>
      </c>
      <c r="BL2251" s="13">
        <v>38</v>
      </c>
      <c r="BM2251" s="13">
        <v>38</v>
      </c>
      <c r="BN2251" s="13">
        <v>2.17</v>
      </c>
      <c r="BO2251" s="13">
        <v>2.17</v>
      </c>
      <c r="BP2251" s="13">
        <v>0.39100000000000001</v>
      </c>
      <c r="BQ2251" s="13">
        <v>0</v>
      </c>
      <c r="BR2251" s="13">
        <v>0</v>
      </c>
      <c r="BS2251" s="13">
        <v>-1.52</v>
      </c>
      <c r="BT2251" s="14">
        <v>-3.8874680306905369</v>
      </c>
      <c r="BU2251" s="13">
        <v>1.911</v>
      </c>
      <c r="BV2251" s="13">
        <v>0.79400000000000004</v>
      </c>
      <c r="BW2251" s="13">
        <v>0.79400000000000004</v>
      </c>
      <c r="BX2251" s="13">
        <v>0</v>
      </c>
      <c r="BY2251" s="13">
        <v>0</v>
      </c>
      <c r="BZ2251" s="13">
        <v>18.899999999999999</v>
      </c>
      <c r="CA2251" s="13">
        <v>31.781999999999996</v>
      </c>
      <c r="CB2251" s="13">
        <v>0</v>
      </c>
      <c r="CC2251" s="15">
        <v>0.159</v>
      </c>
      <c r="CD2251" s="15">
        <v>1.43</v>
      </c>
      <c r="CE2251" s="15">
        <v>0.36</v>
      </c>
      <c r="CF2251" s="15" t="s">
        <v>7128</v>
      </c>
      <c r="CG2251" s="15" t="s">
        <v>7128</v>
      </c>
      <c r="CH2251" s="13" t="s">
        <v>7128</v>
      </c>
      <c r="CI2251" s="13" t="s">
        <v>7128</v>
      </c>
      <c r="CJ2251" s="13">
        <v>0</v>
      </c>
      <c r="CK2251" s="12">
        <f t="shared" si="70"/>
        <v>0</v>
      </c>
      <c r="CL2251" s="36">
        <f t="shared" si="71"/>
        <v>1.1956453338367632</v>
      </c>
      <c r="CM2251" s="13" t="s">
        <v>7128</v>
      </c>
      <c r="CN2251" s="13" t="s">
        <v>7128</v>
      </c>
      <c r="CO2251" s="13" t="s">
        <v>7128</v>
      </c>
      <c r="CP2251" s="13" t="s">
        <v>7128</v>
      </c>
      <c r="CQ2251" s="13">
        <v>2.17</v>
      </c>
      <c r="CR2251" s="13">
        <v>43.582000000000001</v>
      </c>
      <c r="CS2251" s="13" t="s">
        <v>7128</v>
      </c>
      <c r="CT2251" s="13">
        <v>0.02</v>
      </c>
      <c r="CU2251" s="13">
        <v>0.38420000000000004</v>
      </c>
      <c r="CV2251" s="13">
        <v>31.801999999999996</v>
      </c>
      <c r="CW2251" s="13">
        <v>2.17</v>
      </c>
      <c r="CX2251" s="12" t="s">
        <v>7128</v>
      </c>
      <c r="CY2251" s="12" t="s">
        <v>7128</v>
      </c>
      <c r="CZ2251" s="15">
        <v>20.083870967741937</v>
      </c>
      <c r="DA2251" s="20"/>
      <c r="DB2251" s="20"/>
    </row>
    <row r="2252" spans="1:106">
      <c r="A2252" s="8" t="s">
        <v>4651</v>
      </c>
      <c r="B2252" s="8" t="s">
        <v>4652</v>
      </c>
      <c r="C2252" s="9" t="s">
        <v>7149</v>
      </c>
      <c r="D2252" s="9" t="s">
        <v>7126</v>
      </c>
      <c r="E2252" s="10" t="s">
        <v>7127</v>
      </c>
      <c r="F2252" s="10" t="s">
        <v>7126</v>
      </c>
      <c r="G2252" s="11">
        <v>0.85</v>
      </c>
      <c r="H2252" s="11">
        <v>0.85</v>
      </c>
      <c r="I2252" s="12">
        <v>9.0499999999999997E-2</v>
      </c>
      <c r="J2252" s="12">
        <v>0.13342499999999999</v>
      </c>
      <c r="K2252" s="12">
        <v>4.7E-2</v>
      </c>
      <c r="L2252" s="12">
        <v>0.10350000000000001</v>
      </c>
      <c r="M2252" s="12">
        <v>6.8320350000000002E-2</v>
      </c>
      <c r="N2252" s="12">
        <v>0.13342499999999999</v>
      </c>
      <c r="O2252" s="12">
        <v>-0.11568306451612902</v>
      </c>
      <c r="P2252" s="12">
        <v>-0.11595952477660437</v>
      </c>
      <c r="Q2252" s="13">
        <v>2.11</v>
      </c>
      <c r="R2252" s="13">
        <v>0</v>
      </c>
      <c r="S2252" s="13">
        <v>0</v>
      </c>
      <c r="T2252" s="13">
        <v>0</v>
      </c>
      <c r="U2252" s="13">
        <v>2.11</v>
      </c>
      <c r="V2252" s="13">
        <v>4.3999999999999997E-2</v>
      </c>
      <c r="W2252" s="13">
        <v>2.0659999999999998</v>
      </c>
      <c r="X2252" s="14">
        <v>2.0853080568720379E-2</v>
      </c>
      <c r="Y2252" s="15" t="s">
        <v>7128</v>
      </c>
      <c r="Z2252" s="14">
        <v>0</v>
      </c>
      <c r="AA2252" s="14">
        <v>0</v>
      </c>
      <c r="AB2252" s="14">
        <v>0</v>
      </c>
      <c r="AC2252" s="14">
        <v>0</v>
      </c>
      <c r="AD2252" s="13">
        <v>0.309</v>
      </c>
      <c r="AE2252" s="15">
        <v>0.93713888888888897</v>
      </c>
      <c r="AF2252" s="14">
        <v>0.18708286933869708</v>
      </c>
      <c r="AG2252" s="14" t="s">
        <v>7128</v>
      </c>
      <c r="AH2252" s="15">
        <v>0.4613778705636743</v>
      </c>
      <c r="AI2252" s="5">
        <v>8.6</v>
      </c>
      <c r="AJ2252" s="15">
        <v>95.909090909090907</v>
      </c>
      <c r="AK2252" s="15">
        <v>95.909090909090907</v>
      </c>
      <c r="AL2252" s="15" t="s">
        <v>7128</v>
      </c>
      <c r="AM2252" s="15" t="s">
        <v>7128</v>
      </c>
      <c r="AN2252" s="15">
        <v>1.0047619047619047</v>
      </c>
      <c r="AO2252" s="15">
        <v>1.0710659898477157</v>
      </c>
      <c r="AP2252" s="15">
        <v>48.046511627906973</v>
      </c>
      <c r="AQ2252" s="15">
        <v>19.865384615384613</v>
      </c>
      <c r="AR2252" s="15">
        <v>1.004863813229572</v>
      </c>
      <c r="AS2252" s="15">
        <v>1.0487309644670051</v>
      </c>
      <c r="AT2252" s="14">
        <v>0</v>
      </c>
      <c r="AU2252" s="14">
        <v>0</v>
      </c>
      <c r="AV2252" s="12">
        <v>-0.14599999999999999</v>
      </c>
      <c r="AW2252" s="12">
        <v>5.2000000000000005E-2</v>
      </c>
      <c r="AX2252" s="12">
        <v>-0.3</v>
      </c>
      <c r="AY2252" s="12">
        <v>4.8099999999999997E-2</v>
      </c>
      <c r="AZ2252" s="14" t="s">
        <v>7128</v>
      </c>
      <c r="BA2252" s="14" t="s">
        <v>7128</v>
      </c>
      <c r="BB2252" s="14">
        <v>1.7741935483870968E-2</v>
      </c>
      <c r="BC2252" s="14">
        <v>1.7465475223395612E-2</v>
      </c>
      <c r="BD2252" s="14">
        <v>1.1167512690355329E-2</v>
      </c>
      <c r="BE2252" s="14">
        <v>2.1827411167512689E-2</v>
      </c>
      <c r="BF2252" s="14">
        <v>0.5</v>
      </c>
      <c r="BG2252" s="14" t="s">
        <v>7128</v>
      </c>
      <c r="BH2252" s="13">
        <v>2.1999999999999999E-2</v>
      </c>
      <c r="BI2252" s="13">
        <v>2.1999999999999999E-2</v>
      </c>
      <c r="BJ2252" s="13">
        <v>4.2999999999999997E-2</v>
      </c>
      <c r="BK2252" s="13">
        <v>4.2999999999999997E-2</v>
      </c>
      <c r="BL2252" s="13">
        <v>1.97</v>
      </c>
      <c r="BM2252" s="13">
        <v>1.97</v>
      </c>
      <c r="BN2252" s="13">
        <v>0.104</v>
      </c>
      <c r="BO2252" s="13">
        <v>0.104</v>
      </c>
      <c r="BP2252" s="13">
        <v>2.1499999999999998E-2</v>
      </c>
      <c r="BQ2252" s="13">
        <v>0</v>
      </c>
      <c r="BR2252" s="13">
        <v>0</v>
      </c>
      <c r="BS2252" s="13">
        <v>-0.121</v>
      </c>
      <c r="BT2252" s="14">
        <v>-5.6279069767441863</v>
      </c>
      <c r="BU2252" s="13">
        <v>0.14249999999999999</v>
      </c>
      <c r="BV2252" s="13">
        <v>0.14299999999999999</v>
      </c>
      <c r="BW2252" s="13">
        <v>0.14299999999999999</v>
      </c>
      <c r="BX2252" s="13">
        <v>1.24</v>
      </c>
      <c r="BY2252" s="13">
        <v>1.2310000000000001</v>
      </c>
      <c r="BZ2252" s="13">
        <v>2.1</v>
      </c>
      <c r="CA2252" s="13">
        <v>2.056</v>
      </c>
      <c r="CB2252" s="13">
        <v>0</v>
      </c>
      <c r="CC2252" s="15" t="s">
        <v>7128</v>
      </c>
      <c r="CD2252" s="15">
        <v>1.0999999999999999E-2</v>
      </c>
      <c r="CE2252" s="15">
        <v>0.36</v>
      </c>
      <c r="CF2252" s="15">
        <v>1.3169736505681255</v>
      </c>
      <c r="CG2252" s="15">
        <v>1.3983552608544734</v>
      </c>
      <c r="CH2252" s="13">
        <v>0.13462499999999999</v>
      </c>
      <c r="CI2252" s="13">
        <v>0.11362499999999999</v>
      </c>
      <c r="CJ2252" s="13">
        <v>0</v>
      </c>
      <c r="CK2252" s="12">
        <f t="shared" si="70"/>
        <v>0</v>
      </c>
      <c r="CL2252" s="36">
        <f t="shared" si="71"/>
        <v>0.95817120622568086</v>
      </c>
      <c r="CM2252" s="13">
        <v>5.8000000000000003E-2</v>
      </c>
      <c r="CN2252" s="13">
        <v>3.5999999999999997E-2</v>
      </c>
      <c r="CO2252" s="13">
        <v>2.1999999999999999E-2</v>
      </c>
      <c r="CP2252" s="13">
        <v>2.11</v>
      </c>
      <c r="CQ2252" s="13">
        <v>0.104</v>
      </c>
      <c r="CR2252" s="13">
        <v>2.0659999999999998</v>
      </c>
      <c r="CS2252" s="13" t="s">
        <v>7128</v>
      </c>
      <c r="CT2252" s="13">
        <v>0</v>
      </c>
      <c r="CU2252" s="13">
        <v>4.2999999999999997E-2</v>
      </c>
      <c r="CV2252" s="13">
        <v>2.056</v>
      </c>
      <c r="CW2252" s="13">
        <v>0.104</v>
      </c>
      <c r="CX2252" s="12">
        <v>1.7741935483870968E-2</v>
      </c>
      <c r="CY2252" s="12">
        <v>1.7465475223395612E-2</v>
      </c>
      <c r="CZ2252" s="15">
        <v>19.865384615384613</v>
      </c>
      <c r="DA2252" s="20"/>
      <c r="DB2252" s="20"/>
    </row>
    <row r="2253" spans="1:106" ht="24">
      <c r="A2253" s="8" t="s">
        <v>5311</v>
      </c>
      <c r="B2253" s="8" t="s">
        <v>5312</v>
      </c>
      <c r="C2253" s="9" t="s">
        <v>7149</v>
      </c>
      <c r="D2253" s="9" t="s">
        <v>7126</v>
      </c>
      <c r="E2253" s="10" t="s">
        <v>7127</v>
      </c>
      <c r="F2253" s="10" t="s">
        <v>7126</v>
      </c>
      <c r="G2253" s="11">
        <v>0.85</v>
      </c>
      <c r="H2253" s="11">
        <v>1.0091633466135459</v>
      </c>
      <c r="I2253" s="12">
        <v>9.0499999999999997E-2</v>
      </c>
      <c r="J2253" s="12">
        <v>0.1478292828685259</v>
      </c>
      <c r="K2253" s="12">
        <v>4.1999999999999996E-2</v>
      </c>
      <c r="L2253" s="12">
        <v>9.8500000000000004E-2</v>
      </c>
      <c r="M2253" s="12">
        <v>6.5019850000000004E-2</v>
      </c>
      <c r="N2253" s="12">
        <v>0.13476873473154363</v>
      </c>
      <c r="O2253" s="12">
        <v>-0.18083258319855891</v>
      </c>
      <c r="P2253" s="12">
        <v>-0.2429558692344676</v>
      </c>
      <c r="Q2253" s="13">
        <v>0.251</v>
      </c>
      <c r="R2253" s="13">
        <v>0</v>
      </c>
      <c r="S2253" s="13">
        <v>4.7E-2</v>
      </c>
      <c r="T2253" s="13">
        <v>4.7E-2</v>
      </c>
      <c r="U2253" s="13">
        <v>0.29799999999999999</v>
      </c>
      <c r="V2253" s="13">
        <v>3.1E-2</v>
      </c>
      <c r="W2253" s="13">
        <v>0.26700000000000002</v>
      </c>
      <c r="X2253" s="14">
        <v>0.1040268456375839</v>
      </c>
      <c r="Y2253" s="15">
        <v>7.3313782991202336E-2</v>
      </c>
      <c r="Z2253" s="14">
        <v>0.14641744548286603</v>
      </c>
      <c r="AA2253" s="14">
        <v>0.15771812080536912</v>
      </c>
      <c r="AB2253" s="14">
        <v>0.17153284671532845</v>
      </c>
      <c r="AC2253" s="14">
        <v>0.18725099601593626</v>
      </c>
      <c r="AD2253" s="13">
        <v>7.3999999999999996E-2</v>
      </c>
      <c r="AE2253" s="15">
        <v>0.47305555555555562</v>
      </c>
      <c r="AF2253" s="14">
        <v>4.4721359549995794E-2</v>
      </c>
      <c r="AG2253" s="14">
        <v>0.67082039324993692</v>
      </c>
      <c r="AH2253" s="15">
        <v>0.39622641509433959</v>
      </c>
      <c r="AI2253" s="5" t="s">
        <v>7128</v>
      </c>
      <c r="AJ2253" s="15" t="s">
        <v>7128</v>
      </c>
      <c r="AK2253" s="15" t="s">
        <v>7128</v>
      </c>
      <c r="AL2253" s="15" t="s">
        <v>7128</v>
      </c>
      <c r="AM2253" s="15" t="s">
        <v>7128</v>
      </c>
      <c r="AN2253" s="15">
        <v>0.91605839416058388</v>
      </c>
      <c r="AO2253" s="15">
        <v>0.90613718411552335</v>
      </c>
      <c r="AP2253" s="15" t="s">
        <v>7128</v>
      </c>
      <c r="AQ2253" s="15" t="s">
        <v>7128</v>
      </c>
      <c r="AR2253" s="15">
        <v>0.92068965517241375</v>
      </c>
      <c r="AS2253" s="15">
        <v>0.96389891696750896</v>
      </c>
      <c r="AT2253" s="14" t="s">
        <v>7128</v>
      </c>
      <c r="AU2253" s="14">
        <v>0</v>
      </c>
      <c r="AV2253" s="12" t="s">
        <v>7128</v>
      </c>
      <c r="AW2253" s="12" t="s">
        <v>7128</v>
      </c>
      <c r="AX2253" s="12">
        <v>0.11900000000000001</v>
      </c>
      <c r="AY2253" s="12">
        <v>0.28100000000000003</v>
      </c>
      <c r="AZ2253" s="14" t="s">
        <v>7128</v>
      </c>
      <c r="BA2253" s="14" t="s">
        <v>7128</v>
      </c>
      <c r="BB2253" s="14">
        <v>-3.3003300330033007E-2</v>
      </c>
      <c r="BC2253" s="14">
        <v>-0.10818713450292398</v>
      </c>
      <c r="BD2253" s="14">
        <v>-3.6101083032490974E-2</v>
      </c>
      <c r="BE2253" s="14">
        <v>-0.13357400722021659</v>
      </c>
      <c r="BF2253" s="14">
        <v>0</v>
      </c>
      <c r="BG2253" s="14" t="s">
        <v>7128</v>
      </c>
      <c r="BH2253" s="13">
        <v>-0.01</v>
      </c>
      <c r="BI2253" s="13">
        <v>-0.01</v>
      </c>
      <c r="BJ2253" s="13">
        <v>-3.6999999999999998E-2</v>
      </c>
      <c r="BK2253" s="13">
        <v>-3.6999999999999998E-2</v>
      </c>
      <c r="BL2253" s="13">
        <v>0.27700000000000002</v>
      </c>
      <c r="BM2253" s="13">
        <v>0.27700000000000002</v>
      </c>
      <c r="BN2253" s="13">
        <v>-2.4E-2</v>
      </c>
      <c r="BO2253" s="13">
        <v>-2.4E-2</v>
      </c>
      <c r="BP2253" s="13">
        <v>-3.6999999999999998E-2</v>
      </c>
      <c r="BQ2253" s="13">
        <v>0</v>
      </c>
      <c r="BR2253" s="13">
        <v>0</v>
      </c>
      <c r="BS2253" s="13">
        <v>-2.1999999999999999E-2</v>
      </c>
      <c r="BT2253" s="14" t="s">
        <v>7128</v>
      </c>
      <c r="BU2253" s="13">
        <v>-1.4999999999999999E-2</v>
      </c>
      <c r="BV2253" s="13">
        <v>1.1999999999999999E-2</v>
      </c>
      <c r="BW2253" s="13">
        <v>1.1999999999999999E-2</v>
      </c>
      <c r="BX2253" s="13">
        <v>0.30299999999999999</v>
      </c>
      <c r="BY2253" s="13">
        <v>0.34199999999999997</v>
      </c>
      <c r="BZ2253" s="13">
        <v>0.27400000000000002</v>
      </c>
      <c r="CA2253" s="13">
        <v>0.29000000000000004</v>
      </c>
      <c r="CB2253" s="13">
        <v>0</v>
      </c>
      <c r="CC2253" s="15">
        <v>0.2</v>
      </c>
      <c r="CD2253" s="15">
        <v>0.11</v>
      </c>
      <c r="CE2253" s="15">
        <v>0.36</v>
      </c>
      <c r="CF2253" s="15" t="s">
        <v>7128</v>
      </c>
      <c r="CG2253" s="15" t="s">
        <v>7128</v>
      </c>
      <c r="CH2253" s="13" t="s">
        <v>7128</v>
      </c>
      <c r="CI2253" s="13" t="s">
        <v>7128</v>
      </c>
      <c r="CJ2253" s="13">
        <v>0</v>
      </c>
      <c r="CK2253" s="12">
        <f t="shared" si="70"/>
        <v>0</v>
      </c>
      <c r="CL2253" s="36">
        <f t="shared" si="71"/>
        <v>0.95517241379310336</v>
      </c>
      <c r="CM2253" s="13" t="s">
        <v>7128</v>
      </c>
      <c r="CN2253" s="13" t="s">
        <v>7128</v>
      </c>
      <c r="CO2253" s="13" t="s">
        <v>7128</v>
      </c>
      <c r="CP2253" s="13" t="s">
        <v>7128</v>
      </c>
      <c r="CQ2253" s="13" t="s">
        <v>7128</v>
      </c>
      <c r="CR2253" s="13" t="s">
        <v>7128</v>
      </c>
      <c r="CS2253" s="13" t="s">
        <v>7128</v>
      </c>
      <c r="CT2253" s="13">
        <v>0</v>
      </c>
      <c r="CU2253" s="13">
        <v>-3.7199999999999997E-2</v>
      </c>
      <c r="CV2253" s="13">
        <v>0.29000000000000004</v>
      </c>
      <c r="CW2253" s="13">
        <v>-2.4E-2</v>
      </c>
      <c r="CX2253" s="12">
        <v>-3.3663366336633666E-2</v>
      </c>
      <c r="CY2253" s="12">
        <v>-0.10877192982456141</v>
      </c>
      <c r="CZ2253" s="15" t="s">
        <v>7128</v>
      </c>
      <c r="DA2253" s="20"/>
      <c r="DB2253" s="20"/>
    </row>
    <row r="2254" spans="1:106">
      <c r="A2254" s="8" t="s">
        <v>725</v>
      </c>
      <c r="B2254" s="8" t="s">
        <v>726</v>
      </c>
      <c r="C2254" s="9" t="s">
        <v>7161</v>
      </c>
      <c r="D2254" s="9" t="s">
        <v>7126</v>
      </c>
      <c r="E2254" s="10" t="s">
        <v>7127</v>
      </c>
      <c r="F2254" s="10" t="s">
        <v>7126</v>
      </c>
      <c r="G2254" s="11">
        <v>0.75</v>
      </c>
      <c r="H2254" s="11">
        <v>0.75475291265330391</v>
      </c>
      <c r="I2254" s="12">
        <v>9.0499999999999997E-2</v>
      </c>
      <c r="J2254" s="12">
        <v>0.12480513859512402</v>
      </c>
      <c r="K2254" s="12">
        <v>4.1999999999999996E-2</v>
      </c>
      <c r="L2254" s="12">
        <v>9.8500000000000004E-2</v>
      </c>
      <c r="M2254" s="12">
        <v>6.5019850000000004E-2</v>
      </c>
      <c r="N2254" s="12">
        <v>0.12436707838033799</v>
      </c>
      <c r="O2254" s="12">
        <v>-8.7277544776139471E-2</v>
      </c>
      <c r="P2254" s="12">
        <v>-1.8096945776704912E-2</v>
      </c>
      <c r="Q2254" s="13">
        <v>71.2</v>
      </c>
      <c r="R2254" s="13">
        <v>0.52554918138515139</v>
      </c>
      <c r="S2254" s="13">
        <v>0</v>
      </c>
      <c r="T2254" s="13">
        <v>0.52554918138515139</v>
      </c>
      <c r="U2254" s="13">
        <v>71.725549181385148</v>
      </c>
      <c r="V2254" s="13">
        <v>0</v>
      </c>
      <c r="W2254" s="13">
        <v>71.725549181385148</v>
      </c>
      <c r="X2254" s="14">
        <v>0</v>
      </c>
      <c r="Y2254" s="15">
        <v>0.59420289855072461</v>
      </c>
      <c r="Z2254" s="14" t="s">
        <v>7128</v>
      </c>
      <c r="AA2254" s="14">
        <v>7.3272242232137082E-3</v>
      </c>
      <c r="AB2254" s="14" t="s">
        <v>7128</v>
      </c>
      <c r="AC2254" s="14">
        <v>7.3813087273195419E-3</v>
      </c>
      <c r="AD2254" s="13">
        <v>2.0699999999999998</v>
      </c>
      <c r="AE2254" s="15">
        <v>1.3436666666666668</v>
      </c>
      <c r="AF2254" s="14">
        <v>9.4868329805051374E-2</v>
      </c>
      <c r="AG2254" s="14">
        <v>0.7209993065183905</v>
      </c>
      <c r="AH2254" s="15">
        <v>0.36548223350253806</v>
      </c>
      <c r="AI2254" s="5">
        <v>1.1156462585034013</v>
      </c>
      <c r="AJ2254" s="15">
        <v>41.882352941176471</v>
      </c>
      <c r="AK2254" s="15">
        <v>41.882352941176471</v>
      </c>
      <c r="AL2254" s="15">
        <v>11.965317919075144</v>
      </c>
      <c r="AM2254" s="15" t="s">
        <v>7128</v>
      </c>
      <c r="AN2254" s="15" t="s">
        <v>7128</v>
      </c>
      <c r="AO2254" s="15">
        <v>0.18020754239433054</v>
      </c>
      <c r="AP2254" s="15">
        <v>4.3203242807926587</v>
      </c>
      <c r="AQ2254" s="15">
        <v>2.7579324482402874</v>
      </c>
      <c r="AR2254" s="15">
        <v>136.4773302326214</v>
      </c>
      <c r="AS2254" s="15">
        <v>0.18153770989973461</v>
      </c>
      <c r="AT2254" s="14">
        <v>6.4705882352941177E-3</v>
      </c>
      <c r="AU2254" s="14">
        <v>1.544943820224719E-4</v>
      </c>
      <c r="AV2254" s="12">
        <v>-0.501</v>
      </c>
      <c r="AW2254" s="12">
        <v>-0.38600000000000001</v>
      </c>
      <c r="AX2254" s="12">
        <v>4.1500000000000002E-2</v>
      </c>
      <c r="AY2254" s="12">
        <v>0.14899999999999999</v>
      </c>
      <c r="AZ2254" s="14" t="s">
        <v>7128</v>
      </c>
      <c r="BA2254" s="14">
        <v>1.7899999999999999E-2</v>
      </c>
      <c r="BB2254" s="14">
        <v>3.7527593818984552E-2</v>
      </c>
      <c r="BC2254" s="14">
        <v>0.10627013260363308</v>
      </c>
      <c r="BD2254" s="14">
        <v>4.3027081751455323E-3</v>
      </c>
      <c r="BE2254" s="14">
        <v>4.2019463841364124E-2</v>
      </c>
      <c r="BF2254" s="14">
        <v>0.14145077720207255</v>
      </c>
      <c r="BG2254" s="14">
        <v>0.73010000000000008</v>
      </c>
      <c r="BH2254" s="13">
        <v>1.7</v>
      </c>
      <c r="BI2254" s="13">
        <v>1.7</v>
      </c>
      <c r="BJ2254" s="13">
        <v>16.399999999999999</v>
      </c>
      <c r="BK2254" s="13">
        <v>16.601890163722967</v>
      </c>
      <c r="BL2254" s="13">
        <v>395.1</v>
      </c>
      <c r="BM2254" s="13">
        <v>395.1</v>
      </c>
      <c r="BN2254" s="13">
        <v>25.7</v>
      </c>
      <c r="BO2254" s="13">
        <v>26.006999999999998</v>
      </c>
      <c r="BP2254" s="13">
        <v>14.253539897040909</v>
      </c>
      <c r="BQ2254" s="13">
        <v>-20.699999999999989</v>
      </c>
      <c r="BR2254" s="13">
        <v>21.169999999999998</v>
      </c>
      <c r="BS2254" s="13">
        <v>-3.8499999999999996</v>
      </c>
      <c r="BT2254" s="14">
        <v>1.2151367397228601</v>
      </c>
      <c r="BU2254" s="13">
        <v>-3.0664601029590877</v>
      </c>
      <c r="BV2254" s="13">
        <v>5.0799999999999912</v>
      </c>
      <c r="BW2254" s="13">
        <v>-15.619999999999997</v>
      </c>
      <c r="BX2254" s="13">
        <v>45.3</v>
      </c>
      <c r="BY2254" s="13">
        <v>134.12554918138514</v>
      </c>
      <c r="BZ2254" s="13">
        <v>0</v>
      </c>
      <c r="CA2254" s="13">
        <v>0.52554918138515139</v>
      </c>
      <c r="CB2254" s="13">
        <v>-1.0999999999999999E-2</v>
      </c>
      <c r="CC2254" s="15">
        <v>0.45600000000000002</v>
      </c>
      <c r="CD2254" s="15">
        <v>0.54</v>
      </c>
      <c r="CE2254" s="15">
        <v>0.36</v>
      </c>
      <c r="CF2254" s="15" t="s">
        <v>7128</v>
      </c>
      <c r="CG2254" s="15" t="s">
        <v>7128</v>
      </c>
      <c r="CH2254" s="13" t="s">
        <v>7128</v>
      </c>
      <c r="CI2254" s="13" t="s">
        <v>7128</v>
      </c>
      <c r="CJ2254" s="13">
        <v>-1.0999999999999999E-2</v>
      </c>
      <c r="CK2254" s="12">
        <f t="shared" si="70"/>
        <v>2.1653543307086649E-3</v>
      </c>
      <c r="CL2254" s="36">
        <f t="shared" si="71"/>
        <v>751.78501650152691</v>
      </c>
      <c r="CM2254" s="13">
        <v>1.93</v>
      </c>
      <c r="CN2254" s="13">
        <v>0.27300000000000002</v>
      </c>
      <c r="CO2254" s="13">
        <v>1.7</v>
      </c>
      <c r="CP2254" s="13">
        <v>71.2</v>
      </c>
      <c r="CQ2254" s="13">
        <v>26.006999999999998</v>
      </c>
      <c r="CR2254" s="13">
        <v>71.725549181385148</v>
      </c>
      <c r="CS2254" s="13">
        <v>5.0799999999999912</v>
      </c>
      <c r="CT2254" s="13">
        <v>5.9330000000000007</v>
      </c>
      <c r="CU2254" s="13">
        <v>14.873490163722968</v>
      </c>
      <c r="CV2254" s="13">
        <v>6.4585491813851519</v>
      </c>
      <c r="CW2254" s="13">
        <v>26.303000000000001</v>
      </c>
      <c r="CX2254" s="12">
        <v>-5.5433021685241896E-4</v>
      </c>
      <c r="CY2254" s="12">
        <v>9.1173466346702356E-2</v>
      </c>
      <c r="CZ2254" s="15">
        <v>2.7268961404168781</v>
      </c>
      <c r="DA2254" s="20"/>
      <c r="DB2254" s="20"/>
    </row>
    <row r="2255" spans="1:106">
      <c r="A2255" s="8" t="s">
        <v>3981</v>
      </c>
      <c r="B2255" s="8" t="s">
        <v>3982</v>
      </c>
      <c r="C2255" s="9" t="s">
        <v>7188</v>
      </c>
      <c r="D2255" s="9" t="s">
        <v>7126</v>
      </c>
      <c r="E2255" s="10" t="s">
        <v>7127</v>
      </c>
      <c r="F2255" s="10" t="s">
        <v>7126</v>
      </c>
      <c r="G2255" s="11">
        <v>0.84</v>
      </c>
      <c r="H2255" s="11">
        <v>0.84</v>
      </c>
      <c r="I2255" s="12">
        <v>9.0499999999999997E-2</v>
      </c>
      <c r="J2255" s="12">
        <v>0.13252</v>
      </c>
      <c r="K2255" s="12">
        <v>4.1999999999999996E-2</v>
      </c>
      <c r="L2255" s="12">
        <v>9.8500000000000004E-2</v>
      </c>
      <c r="M2255" s="12">
        <v>6.5019850000000004E-2</v>
      </c>
      <c r="N2255" s="12">
        <v>0.13252</v>
      </c>
      <c r="O2255" s="12" t="s">
        <v>7128</v>
      </c>
      <c r="P2255" s="12" t="s">
        <v>7128</v>
      </c>
      <c r="Q2255" s="13">
        <v>2.57</v>
      </c>
      <c r="R2255" s="13">
        <v>0</v>
      </c>
      <c r="S2255" s="13">
        <v>0</v>
      </c>
      <c r="T2255" s="13">
        <v>0</v>
      </c>
      <c r="U2255" s="13">
        <v>2.57</v>
      </c>
      <c r="V2255" s="13">
        <v>0</v>
      </c>
      <c r="W2255" s="13">
        <v>2.57</v>
      </c>
      <c r="X2255" s="14">
        <v>0</v>
      </c>
      <c r="Y2255" s="15">
        <v>2.976190476190476E-2</v>
      </c>
      <c r="Z2255" s="14" t="s">
        <v>7128</v>
      </c>
      <c r="AA2255" s="14">
        <v>0</v>
      </c>
      <c r="AB2255" s="14" t="s">
        <v>7128</v>
      </c>
      <c r="AC2255" s="14">
        <v>0</v>
      </c>
      <c r="AD2255" s="13">
        <v>0.153</v>
      </c>
      <c r="AE2255" s="15">
        <v>1.1972222222222224</v>
      </c>
      <c r="AF2255" s="14">
        <v>0.13038404810405299</v>
      </c>
      <c r="AG2255" s="14">
        <v>0.72363146697749392</v>
      </c>
      <c r="AH2255" s="15">
        <v>0.37714285714285717</v>
      </c>
      <c r="AI2255" s="5">
        <v>1.1789038262668046</v>
      </c>
      <c r="AJ2255" s="15">
        <v>23.153153153153152</v>
      </c>
      <c r="AK2255" s="15">
        <v>23.153153153153152</v>
      </c>
      <c r="AL2255" s="15" t="s">
        <v>7128</v>
      </c>
      <c r="AM2255" s="15" t="s">
        <v>7128</v>
      </c>
      <c r="AN2255" s="15" t="s">
        <v>7128</v>
      </c>
      <c r="AO2255" s="15">
        <v>0.4098883572567783</v>
      </c>
      <c r="AP2255" s="15">
        <v>2.2543859649122808</v>
      </c>
      <c r="AQ2255" s="15">
        <v>1.6907894736842104</v>
      </c>
      <c r="AR2255" s="15" t="s">
        <v>7128</v>
      </c>
      <c r="AS2255" s="15">
        <v>0.4098883572567783</v>
      </c>
      <c r="AT2255" s="14">
        <v>0</v>
      </c>
      <c r="AU2255" s="14">
        <v>0</v>
      </c>
      <c r="AV2255" s="12">
        <v>-5.5300000000000002E-2</v>
      </c>
      <c r="AW2255" s="12">
        <v>-3.2599999999999997E-2</v>
      </c>
      <c r="AX2255" s="12">
        <v>0.10300000000000001</v>
      </c>
      <c r="AY2255" s="12">
        <v>0.13</v>
      </c>
      <c r="AZ2255" s="14" t="s">
        <v>7128</v>
      </c>
      <c r="BA2255" s="14" t="s">
        <v>7128</v>
      </c>
      <c r="BB2255" s="14" t="s">
        <v>7128</v>
      </c>
      <c r="BC2255" s="14" t="s">
        <v>7128</v>
      </c>
      <c r="BD2255" s="14">
        <v>1.7703349282296652E-2</v>
      </c>
      <c r="BE2255" s="14">
        <v>0.18181818181818182</v>
      </c>
      <c r="BF2255" s="14">
        <v>0.44221105527638188</v>
      </c>
      <c r="BG2255" s="14">
        <v>2.3199999999999998E-2</v>
      </c>
      <c r="BH2255" s="13">
        <v>0.111</v>
      </c>
      <c r="BI2255" s="13">
        <v>0.111</v>
      </c>
      <c r="BJ2255" s="13">
        <v>1.1399999999999999</v>
      </c>
      <c r="BK2255" s="13">
        <v>1.1399999999999999</v>
      </c>
      <c r="BL2255" s="13">
        <v>6.27</v>
      </c>
      <c r="BM2255" s="13">
        <v>6.27</v>
      </c>
      <c r="BN2255" s="13">
        <v>1.52</v>
      </c>
      <c r="BO2255" s="13">
        <v>1.52</v>
      </c>
      <c r="BP2255" s="13">
        <v>0.63587939698492468</v>
      </c>
      <c r="BQ2255" s="13">
        <v>0</v>
      </c>
      <c r="BR2255" s="13">
        <v>0</v>
      </c>
      <c r="BS2255" s="13">
        <v>-0.23300000000000001</v>
      </c>
      <c r="BT2255" s="14">
        <v>-0.36642168484273746</v>
      </c>
      <c r="BU2255" s="13">
        <v>0.86887939698492467</v>
      </c>
      <c r="BV2255" s="13">
        <v>0.34400000000000003</v>
      </c>
      <c r="BW2255" s="13">
        <v>0.34400000000000003</v>
      </c>
      <c r="BX2255" s="13">
        <v>0</v>
      </c>
      <c r="BY2255" s="13">
        <v>0</v>
      </c>
      <c r="BZ2255" s="13">
        <v>0</v>
      </c>
      <c r="CA2255" s="13">
        <v>0</v>
      </c>
      <c r="CB2255" s="13">
        <v>0</v>
      </c>
      <c r="CC2255" s="15">
        <v>0.629</v>
      </c>
      <c r="CD2255" s="15">
        <v>2.9000000000000001E-2</v>
      </c>
      <c r="CE2255" s="15">
        <v>0.36</v>
      </c>
      <c r="CF2255" s="15" t="s">
        <v>7128</v>
      </c>
      <c r="CG2255" s="15" t="s">
        <v>7128</v>
      </c>
      <c r="CH2255" s="13" t="s">
        <v>7128</v>
      </c>
      <c r="CI2255" s="13" t="s">
        <v>7128</v>
      </c>
      <c r="CJ2255" s="13">
        <v>0</v>
      </c>
      <c r="CK2255" s="12">
        <f t="shared" si="70"/>
        <v>0</v>
      </c>
      <c r="CL2255" s="36" t="str">
        <f t="shared" si="71"/>
        <v>NA</v>
      </c>
      <c r="CM2255" s="13">
        <v>0.19900000000000001</v>
      </c>
      <c r="CN2255" s="13">
        <v>8.7999999999999995E-2</v>
      </c>
      <c r="CO2255" s="13">
        <v>0.111</v>
      </c>
      <c r="CP2255" s="13">
        <v>2.57</v>
      </c>
      <c r="CQ2255" s="13">
        <v>1.52</v>
      </c>
      <c r="CR2255" s="13">
        <v>2.57</v>
      </c>
      <c r="CS2255" s="13" t="s">
        <v>7128</v>
      </c>
      <c r="CT2255" s="13">
        <v>0</v>
      </c>
      <c r="CU2255" s="13">
        <v>1.1399999999999999</v>
      </c>
      <c r="CV2255" s="13">
        <v>0</v>
      </c>
      <c r="CW2255" s="13">
        <v>1.52</v>
      </c>
      <c r="CX2255" s="12" t="s">
        <v>7128</v>
      </c>
      <c r="CY2255" s="12" t="s">
        <v>7128</v>
      </c>
      <c r="CZ2255" s="15">
        <v>1.6907894736842104</v>
      </c>
      <c r="DA2255" s="20"/>
      <c r="DB2255" s="20"/>
    </row>
    <row r="2256" spans="1:106">
      <c r="A2256" s="8" t="s">
        <v>2111</v>
      </c>
      <c r="B2256" s="8" t="s">
        <v>2112</v>
      </c>
      <c r="C2256" s="9" t="s">
        <v>7144</v>
      </c>
      <c r="D2256" s="9" t="s">
        <v>7126</v>
      </c>
      <c r="E2256" s="10" t="s">
        <v>7127</v>
      </c>
      <c r="F2256" s="10" t="s">
        <v>7126</v>
      </c>
      <c r="G2256" s="11">
        <v>1.1499999999999999</v>
      </c>
      <c r="H2256" s="11">
        <v>1.1499999999999999</v>
      </c>
      <c r="I2256" s="12">
        <v>9.0499999999999997E-2</v>
      </c>
      <c r="J2256" s="12">
        <v>0.160575</v>
      </c>
      <c r="K2256" s="12">
        <v>3.6999999999999998E-2</v>
      </c>
      <c r="L2256" s="12">
        <v>9.35E-2</v>
      </c>
      <c r="M2256" s="12">
        <v>6.1719349999999999E-2</v>
      </c>
      <c r="N2256" s="12">
        <v>0.160575</v>
      </c>
      <c r="O2256" s="12">
        <v>-4.8789285714285716E-2</v>
      </c>
      <c r="P2256" s="12">
        <v>-7.9801715469416015E-2</v>
      </c>
      <c r="Q2256" s="13">
        <v>57.5</v>
      </c>
      <c r="R2256" s="13">
        <v>0</v>
      </c>
      <c r="S2256" s="13">
        <v>0</v>
      </c>
      <c r="T2256" s="13">
        <v>0</v>
      </c>
      <c r="U2256" s="13">
        <v>57.5</v>
      </c>
      <c r="V2256" s="13">
        <v>0</v>
      </c>
      <c r="W2256" s="13">
        <v>57.5</v>
      </c>
      <c r="X2256" s="14">
        <v>0</v>
      </c>
      <c r="Y2256" s="15">
        <v>0.24107142857142858</v>
      </c>
      <c r="Z2256" s="14" t="s">
        <v>7128</v>
      </c>
      <c r="AA2256" s="14">
        <v>0</v>
      </c>
      <c r="AB2256" s="14" t="s">
        <v>7128</v>
      </c>
      <c r="AC2256" s="14">
        <v>0</v>
      </c>
      <c r="AD2256" s="13">
        <v>2.0499999999999998</v>
      </c>
      <c r="AE2256" s="15">
        <v>1.057638888888889</v>
      </c>
      <c r="AF2256" s="14">
        <v>5.4772255750516613E-2</v>
      </c>
      <c r="AG2256" s="14">
        <v>0.61344926440578595</v>
      </c>
      <c r="AH2256" s="15">
        <v>0.29842931937172767</v>
      </c>
      <c r="AI2256" s="5">
        <v>9.5959595959595969</v>
      </c>
      <c r="AJ2256" s="15">
        <v>18.370607028753994</v>
      </c>
      <c r="AK2256" s="15">
        <v>18.370607028753994</v>
      </c>
      <c r="AL2256" s="15" t="s">
        <v>7128</v>
      </c>
      <c r="AM2256" s="15" t="s">
        <v>7128</v>
      </c>
      <c r="AN2256" s="15" t="s">
        <v>7128</v>
      </c>
      <c r="AO2256" s="15">
        <v>0.9845890410958904</v>
      </c>
      <c r="AP2256" s="15">
        <v>8.6466165413533833</v>
      </c>
      <c r="AQ2256" s="15">
        <v>6.7409144196951942</v>
      </c>
      <c r="AR2256" s="15" t="s">
        <v>7128</v>
      </c>
      <c r="AS2256" s="15">
        <v>0.9845890410958904</v>
      </c>
      <c r="AT2256" s="14">
        <v>0</v>
      </c>
      <c r="AU2256" s="14">
        <v>0</v>
      </c>
      <c r="AV2256" s="12">
        <v>0.50800000000000001</v>
      </c>
      <c r="AW2256" s="12" t="s">
        <v>7128</v>
      </c>
      <c r="AX2256" s="12">
        <v>-6.8600000000000008E-2</v>
      </c>
      <c r="AY2256" s="12">
        <v>-3.5299999999999998E-2</v>
      </c>
      <c r="AZ2256" s="14" t="s">
        <v>7128</v>
      </c>
      <c r="BA2256" s="14" t="s">
        <v>7128</v>
      </c>
      <c r="BB2256" s="14">
        <v>0.11178571428571428</v>
      </c>
      <c r="BC2256" s="14">
        <v>8.077328453058398E-2</v>
      </c>
      <c r="BD2256" s="14">
        <v>5.3595890410958906E-2</v>
      </c>
      <c r="BE2256" s="14">
        <v>0.11386986301369864</v>
      </c>
      <c r="BF2256" s="14">
        <v>0.33826638477801269</v>
      </c>
      <c r="BG2256" s="14">
        <v>8.9099999999999999E-2</v>
      </c>
      <c r="BH2256" s="13">
        <v>3.13</v>
      </c>
      <c r="BI2256" s="13">
        <v>3.13</v>
      </c>
      <c r="BJ2256" s="13">
        <v>6.65</v>
      </c>
      <c r="BK2256" s="13">
        <v>6.65</v>
      </c>
      <c r="BL2256" s="13">
        <v>58.4</v>
      </c>
      <c r="BM2256" s="13">
        <v>58.4</v>
      </c>
      <c r="BN2256" s="13">
        <v>8.5299999999999994</v>
      </c>
      <c r="BO2256" s="13">
        <v>8.5299999999999994</v>
      </c>
      <c r="BP2256" s="13">
        <v>4.4005285412262154</v>
      </c>
      <c r="BQ2256" s="13">
        <v>0.39999999999999991</v>
      </c>
      <c r="BR2256" s="13">
        <v>-1.0150000000000001</v>
      </c>
      <c r="BS2256" s="13">
        <v>-1.1539999999999999</v>
      </c>
      <c r="BT2256" s="14">
        <v>-0.49289533738499608</v>
      </c>
      <c r="BU2256" s="13">
        <v>6.5695285412262159</v>
      </c>
      <c r="BV2256" s="13">
        <v>4.8989999999999991</v>
      </c>
      <c r="BW2256" s="13">
        <v>5.2989999999999995</v>
      </c>
      <c r="BX2256" s="13">
        <v>28</v>
      </c>
      <c r="BY2256" s="13">
        <v>54.480000000000004</v>
      </c>
      <c r="BZ2256" s="13">
        <v>0</v>
      </c>
      <c r="CA2256" s="13">
        <v>0</v>
      </c>
      <c r="CB2256" s="13">
        <v>0</v>
      </c>
      <c r="CC2256" s="15">
        <v>0.224</v>
      </c>
      <c r="CD2256" s="15">
        <v>0.69899999999999995</v>
      </c>
      <c r="CE2256" s="15">
        <v>0.36</v>
      </c>
      <c r="CF2256" s="15">
        <v>1.0252876224169705</v>
      </c>
      <c r="CG2256" s="15">
        <v>1.3913077788970563</v>
      </c>
      <c r="CH2256" s="13">
        <v>6.5061666666666662</v>
      </c>
      <c r="CI2256" s="13">
        <v>4.5616666666666665</v>
      </c>
      <c r="CJ2256" s="13">
        <v>0</v>
      </c>
      <c r="CK2256" s="12">
        <f t="shared" si="70"/>
        <v>0</v>
      </c>
      <c r="CL2256" s="36" t="str">
        <f t="shared" si="71"/>
        <v>NA</v>
      </c>
      <c r="CM2256" s="13">
        <v>4.7300000000000004</v>
      </c>
      <c r="CN2256" s="13">
        <v>1.6</v>
      </c>
      <c r="CO2256" s="13">
        <v>3.13</v>
      </c>
      <c r="CP2256" s="13">
        <v>57.5</v>
      </c>
      <c r="CQ2256" s="13">
        <v>8.5299999999999994</v>
      </c>
      <c r="CR2256" s="13">
        <v>57.5</v>
      </c>
      <c r="CS2256" s="13" t="s">
        <v>7128</v>
      </c>
      <c r="CT2256" s="13">
        <v>0.29339999999999999</v>
      </c>
      <c r="CU2256" s="13">
        <v>6.5420000000000007</v>
      </c>
      <c r="CV2256" s="13">
        <v>0.29339999999999999</v>
      </c>
      <c r="CW2256" s="13">
        <v>8.5299999999999994</v>
      </c>
      <c r="CX2256" s="12">
        <v>0.10680936190065528</v>
      </c>
      <c r="CY2256" s="12">
        <v>7.9035833283715107E-2</v>
      </c>
      <c r="CZ2256" s="15">
        <v>6.7409144196951942</v>
      </c>
      <c r="DA2256" s="20"/>
      <c r="DB2256" s="20"/>
    </row>
    <row r="2257" spans="1:106">
      <c r="A2257" s="8" t="s">
        <v>4645</v>
      </c>
      <c r="B2257" s="8" t="s">
        <v>4646</v>
      </c>
      <c r="C2257" s="9" t="s">
        <v>7175</v>
      </c>
      <c r="D2257" s="9" t="s">
        <v>7126</v>
      </c>
      <c r="E2257" s="10" t="s">
        <v>7127</v>
      </c>
      <c r="F2257" s="10" t="s">
        <v>7126</v>
      </c>
      <c r="G2257" s="11">
        <v>0.75</v>
      </c>
      <c r="H2257" s="11">
        <v>0.88470036319612599</v>
      </c>
      <c r="I2257" s="12">
        <v>9.0499999999999997E-2</v>
      </c>
      <c r="J2257" s="12">
        <v>0.13656538286924941</v>
      </c>
      <c r="K2257" s="12">
        <v>4.7E-2</v>
      </c>
      <c r="L2257" s="12">
        <v>0.10350000000000001</v>
      </c>
      <c r="M2257" s="12">
        <v>6.8320350000000002E-2</v>
      </c>
      <c r="N2257" s="12">
        <v>0.12432114192330621</v>
      </c>
      <c r="O2257" s="12">
        <v>-0.10769508998222012</v>
      </c>
      <c r="P2257" s="12">
        <v>-9.7053063939237766E-2</v>
      </c>
      <c r="Q2257" s="13">
        <v>4.13</v>
      </c>
      <c r="R2257" s="13">
        <v>0</v>
      </c>
      <c r="S2257" s="13">
        <v>0.90300000000000002</v>
      </c>
      <c r="T2257" s="13">
        <v>0.90300000000000002</v>
      </c>
      <c r="U2257" s="13">
        <v>5.0329999999999995</v>
      </c>
      <c r="V2257" s="13">
        <v>9.5000000000000001E-2</v>
      </c>
      <c r="W2257" s="13">
        <v>4.9379999999999997</v>
      </c>
      <c r="X2257" s="14">
        <v>1.8875422213391616E-2</v>
      </c>
      <c r="Y2257" s="15">
        <v>8.9285714285714288E-2</v>
      </c>
      <c r="Z2257" s="14">
        <v>0.20097930113509904</v>
      </c>
      <c r="AA2257" s="14">
        <v>0.17941585535465926</v>
      </c>
      <c r="AB2257" s="14">
        <v>0.25153203342618385</v>
      </c>
      <c r="AC2257" s="14">
        <v>0.21864406779661019</v>
      </c>
      <c r="AD2257" s="13">
        <v>0.29499999999999998</v>
      </c>
      <c r="AE2257" s="15">
        <v>0.67472222222222222</v>
      </c>
      <c r="AF2257" s="14">
        <v>3.1622776601683791E-2</v>
      </c>
      <c r="AG2257" s="14" t="s">
        <v>7128</v>
      </c>
      <c r="AH2257" s="15">
        <v>0.43654822335025384</v>
      </c>
      <c r="AI2257" s="5">
        <v>2.7321428571428572</v>
      </c>
      <c r="AJ2257" s="15">
        <v>59.85507246376811</v>
      </c>
      <c r="AK2257" s="15">
        <v>59.85507246376811</v>
      </c>
      <c r="AL2257" s="15" t="s">
        <v>7128</v>
      </c>
      <c r="AM2257" s="15" t="s">
        <v>7128</v>
      </c>
      <c r="AN2257" s="15">
        <v>1.1504178272980501</v>
      </c>
      <c r="AO2257" s="15">
        <v>2.0344827586206899</v>
      </c>
      <c r="AP2257" s="15">
        <v>32.274509803921568</v>
      </c>
      <c r="AQ2257" s="15">
        <v>11.071748878923765</v>
      </c>
      <c r="AR2257" s="15">
        <v>1.1430555555555555</v>
      </c>
      <c r="AS2257" s="15">
        <v>2.432512315270936</v>
      </c>
      <c r="AT2257" s="14">
        <v>0</v>
      </c>
      <c r="AU2257" s="14">
        <v>0</v>
      </c>
      <c r="AV2257" s="12" t="s">
        <v>7128</v>
      </c>
      <c r="AW2257" s="12" t="s">
        <v>7128</v>
      </c>
      <c r="AX2257" s="12" t="s">
        <v>7128</v>
      </c>
      <c r="AY2257" s="12" t="s">
        <v>7128</v>
      </c>
      <c r="AZ2257" s="14" t="s">
        <v>7128</v>
      </c>
      <c r="BA2257" s="14" t="s">
        <v>7128</v>
      </c>
      <c r="BB2257" s="14">
        <v>2.8870292887029289E-2</v>
      </c>
      <c r="BC2257" s="14">
        <v>2.7268077984068436E-2</v>
      </c>
      <c r="BD2257" s="14">
        <v>3.399014778325124E-2</v>
      </c>
      <c r="BE2257" s="14">
        <v>7.5369458128078826E-2</v>
      </c>
      <c r="BF2257" s="14">
        <v>0.17857142857142855</v>
      </c>
      <c r="BG2257" s="14">
        <v>1.41E-2</v>
      </c>
      <c r="BH2257" s="13">
        <v>6.9000000000000006E-2</v>
      </c>
      <c r="BI2257" s="13">
        <v>6.9000000000000006E-2</v>
      </c>
      <c r="BJ2257" s="13">
        <v>0.153</v>
      </c>
      <c r="BK2257" s="13">
        <v>0.153</v>
      </c>
      <c r="BL2257" s="13">
        <v>2.0299999999999998</v>
      </c>
      <c r="BM2257" s="13">
        <v>2.0299999999999998</v>
      </c>
      <c r="BN2257" s="13">
        <v>0.44600000000000001</v>
      </c>
      <c r="BO2257" s="13">
        <v>0.44600000000000001</v>
      </c>
      <c r="BP2257" s="13">
        <v>0.12567857142857142</v>
      </c>
      <c r="BQ2257" s="13">
        <v>0.13400000000000001</v>
      </c>
      <c r="BR2257" s="13">
        <v>7.6999999999999999E-2</v>
      </c>
      <c r="BS2257" s="13">
        <v>-0.29199999999999998</v>
      </c>
      <c r="BT2257" s="14">
        <v>-1.7107132708155726</v>
      </c>
      <c r="BU2257" s="13">
        <v>0.34067857142857139</v>
      </c>
      <c r="BV2257" s="13">
        <v>0.14999999999999997</v>
      </c>
      <c r="BW2257" s="13">
        <v>0.28399999999999997</v>
      </c>
      <c r="BX2257" s="13">
        <v>2.39</v>
      </c>
      <c r="BY2257" s="13">
        <v>4.609</v>
      </c>
      <c r="BZ2257" s="13">
        <v>3.59</v>
      </c>
      <c r="CA2257" s="13">
        <v>4.32</v>
      </c>
      <c r="CB2257" s="13">
        <v>0</v>
      </c>
      <c r="CC2257" s="15">
        <v>-0.13</v>
      </c>
      <c r="CD2257" s="15" t="s">
        <v>7128</v>
      </c>
      <c r="CE2257" s="15">
        <v>0.36</v>
      </c>
      <c r="CF2257" s="15" t="s">
        <v>7128</v>
      </c>
      <c r="CG2257" s="15" t="s">
        <v>7128</v>
      </c>
      <c r="CH2257" s="13" t="s">
        <v>7128</v>
      </c>
      <c r="CI2257" s="13" t="s">
        <v>7128</v>
      </c>
      <c r="CJ2257" s="13">
        <v>0</v>
      </c>
      <c r="CK2257" s="12">
        <f t="shared" si="70"/>
        <v>0</v>
      </c>
      <c r="CL2257" s="36">
        <f t="shared" si="71"/>
        <v>0.46990740740740733</v>
      </c>
      <c r="CM2257" s="13">
        <v>8.4000000000000005E-2</v>
      </c>
      <c r="CN2257" s="13">
        <v>1.4999999999999999E-2</v>
      </c>
      <c r="CO2257" s="13">
        <v>6.9000000000000006E-2</v>
      </c>
      <c r="CP2257" s="13">
        <v>4.13</v>
      </c>
      <c r="CQ2257" s="13">
        <v>0.44600000000000001</v>
      </c>
      <c r="CR2257" s="13">
        <v>4.9379999999999997</v>
      </c>
      <c r="CS2257" s="13" t="s">
        <v>7128</v>
      </c>
      <c r="CT2257" s="13">
        <v>0</v>
      </c>
      <c r="CU2257" s="13">
        <v>0.153</v>
      </c>
      <c r="CV2257" s="13">
        <v>4.32</v>
      </c>
      <c r="CW2257" s="13">
        <v>0.44600000000000001</v>
      </c>
      <c r="CX2257" s="12">
        <v>2.8870292887029289E-2</v>
      </c>
      <c r="CY2257" s="12">
        <v>2.7268077984068436E-2</v>
      </c>
      <c r="CZ2257" s="15">
        <v>11.071748878923765</v>
      </c>
      <c r="DA2257" s="20"/>
      <c r="DB2257" s="20"/>
    </row>
    <row r="2258" spans="1:106">
      <c r="A2258" s="8" t="s">
        <v>3253</v>
      </c>
      <c r="B2258" s="8" t="s">
        <v>3254</v>
      </c>
      <c r="C2258" s="9" t="s">
        <v>7204</v>
      </c>
      <c r="D2258" s="9" t="s">
        <v>7126</v>
      </c>
      <c r="E2258" s="10" t="s">
        <v>7127</v>
      </c>
      <c r="F2258" s="10" t="s">
        <v>7126</v>
      </c>
      <c r="G2258" s="11">
        <v>0.95</v>
      </c>
      <c r="H2258" s="11">
        <v>1.9682051282051278</v>
      </c>
      <c r="I2258" s="12">
        <v>9.0499999999999997E-2</v>
      </c>
      <c r="J2258" s="12">
        <v>0.23462256410256405</v>
      </c>
      <c r="K2258" s="12">
        <v>3.6999999999999998E-2</v>
      </c>
      <c r="L2258" s="12">
        <v>9.35E-2</v>
      </c>
      <c r="M2258" s="12">
        <v>6.1719349999999999E-2</v>
      </c>
      <c r="N2258" s="12">
        <v>0.14517510928217819</v>
      </c>
      <c r="O2258" s="12">
        <v>-0.33116024231030333</v>
      </c>
      <c r="P2258" s="12">
        <v>-0.25784661856385693</v>
      </c>
      <c r="Q2258" s="13">
        <v>1.95</v>
      </c>
      <c r="R2258" s="13">
        <v>0</v>
      </c>
      <c r="S2258" s="13">
        <v>2.09</v>
      </c>
      <c r="T2258" s="13">
        <v>2.09</v>
      </c>
      <c r="U2258" s="13">
        <v>4.04</v>
      </c>
      <c r="V2258" s="13">
        <v>0.26700000000000002</v>
      </c>
      <c r="W2258" s="13">
        <v>3.7730000000000001</v>
      </c>
      <c r="X2258" s="14">
        <v>6.6089108910891092E-2</v>
      </c>
      <c r="Y2258" s="15">
        <v>0.10416666666666667</v>
      </c>
      <c r="Z2258" s="14">
        <v>0.33122028526148972</v>
      </c>
      <c r="AA2258" s="14">
        <v>0.51732673267326734</v>
      </c>
      <c r="AB2258" s="14">
        <v>0.49526066350710901</v>
      </c>
      <c r="AC2258" s="14">
        <v>1.0717948717948718</v>
      </c>
      <c r="AD2258" s="13">
        <v>0.40699999999999997</v>
      </c>
      <c r="AE2258" s="15">
        <v>1.7902777777777781</v>
      </c>
      <c r="AF2258" s="14">
        <v>0.14491376746189438</v>
      </c>
      <c r="AG2258" s="14">
        <v>0.58172526652560463</v>
      </c>
      <c r="AH2258" s="15">
        <v>0.28199566160520606</v>
      </c>
      <c r="AI2258" s="5" t="s">
        <v>7128</v>
      </c>
      <c r="AJ2258" s="15" t="s">
        <v>7128</v>
      </c>
      <c r="AK2258" s="15" t="s">
        <v>7128</v>
      </c>
      <c r="AL2258" s="15" t="s">
        <v>7128</v>
      </c>
      <c r="AM2258" s="15" t="s">
        <v>7128</v>
      </c>
      <c r="AN2258" s="15">
        <v>0.46208530805687204</v>
      </c>
      <c r="AO2258" s="15">
        <v>0.12111801242236024</v>
      </c>
      <c r="AP2258" s="15" t="s">
        <v>7128</v>
      </c>
      <c r="AQ2258" s="15" t="s">
        <v>7128</v>
      </c>
      <c r="AR2258" s="15">
        <v>0.62435876220420328</v>
      </c>
      <c r="AS2258" s="15">
        <v>0.23434782608695651</v>
      </c>
      <c r="AT2258" s="14" t="s">
        <v>7128</v>
      </c>
      <c r="AU2258" s="14">
        <v>0</v>
      </c>
      <c r="AV2258" s="12" t="s">
        <v>7128</v>
      </c>
      <c r="AW2258" s="12" t="s">
        <v>7128</v>
      </c>
      <c r="AX2258" s="12">
        <v>6.9699999999999998E-2</v>
      </c>
      <c r="AY2258" s="12">
        <v>0.17</v>
      </c>
      <c r="AZ2258" s="14" t="s">
        <v>7128</v>
      </c>
      <c r="BA2258" s="14" t="s">
        <v>7128</v>
      </c>
      <c r="BB2258" s="14">
        <v>-9.65376782077393E-2</v>
      </c>
      <c r="BC2258" s="14">
        <v>-0.11267150928167877</v>
      </c>
      <c r="BD2258" s="14">
        <v>-2.9440993788819873E-2</v>
      </c>
      <c r="BE2258" s="14">
        <v>-4.3354037267080738E-2</v>
      </c>
      <c r="BF2258" s="14">
        <v>0</v>
      </c>
      <c r="BG2258" s="14" t="s">
        <v>7128</v>
      </c>
      <c r="BH2258" s="13">
        <v>-0.47399999999999998</v>
      </c>
      <c r="BI2258" s="13">
        <v>-0.47399999999999998</v>
      </c>
      <c r="BJ2258" s="13">
        <v>-0.69799999999999995</v>
      </c>
      <c r="BK2258" s="13">
        <v>-0.69799999999999995</v>
      </c>
      <c r="BL2258" s="13">
        <v>16.100000000000001</v>
      </c>
      <c r="BM2258" s="13">
        <v>16.100000000000001</v>
      </c>
      <c r="BN2258" s="13">
        <v>-0.39800000000000002</v>
      </c>
      <c r="BO2258" s="13">
        <v>-0.39800000000000002</v>
      </c>
      <c r="BP2258" s="13">
        <v>-0.69799999999999995</v>
      </c>
      <c r="BQ2258" s="13">
        <v>0</v>
      </c>
      <c r="BR2258" s="13">
        <v>0</v>
      </c>
      <c r="BS2258" s="13">
        <v>-0.3</v>
      </c>
      <c r="BT2258" s="14" t="s">
        <v>7128</v>
      </c>
      <c r="BU2258" s="13">
        <v>-0.39799999999999996</v>
      </c>
      <c r="BV2258" s="13">
        <v>-0.17399999999999999</v>
      </c>
      <c r="BW2258" s="13">
        <v>-0.17399999999999999</v>
      </c>
      <c r="BX2258" s="13">
        <v>4.91</v>
      </c>
      <c r="BY2258" s="13">
        <v>6.1950000000000003</v>
      </c>
      <c r="BZ2258" s="13">
        <v>4.22</v>
      </c>
      <c r="CA2258" s="13">
        <v>6.0429999999999993</v>
      </c>
      <c r="CB2258" s="13">
        <v>0</v>
      </c>
      <c r="CC2258" s="15">
        <v>0.56200000000000006</v>
      </c>
      <c r="CD2258" s="15">
        <v>0.81200000000000006</v>
      </c>
      <c r="CE2258" s="15">
        <v>0.36</v>
      </c>
      <c r="CF2258" s="15">
        <v>0.8548879591465165</v>
      </c>
      <c r="CG2258" s="15">
        <v>1.0244681855653304</v>
      </c>
      <c r="CH2258" s="13">
        <v>0.68520000000000003</v>
      </c>
      <c r="CI2258" s="13">
        <v>0.52080000000000004</v>
      </c>
      <c r="CJ2258" s="13">
        <v>0</v>
      </c>
      <c r="CK2258" s="12">
        <f t="shared" si="70"/>
        <v>0</v>
      </c>
      <c r="CL2258" s="36">
        <f t="shared" si="71"/>
        <v>2.6642396160847266</v>
      </c>
      <c r="CM2258" s="13" t="s">
        <v>7128</v>
      </c>
      <c r="CN2258" s="13" t="s">
        <v>7128</v>
      </c>
      <c r="CO2258" s="13" t="s">
        <v>7128</v>
      </c>
      <c r="CP2258" s="13" t="s">
        <v>7128</v>
      </c>
      <c r="CQ2258" s="13" t="s">
        <v>7128</v>
      </c>
      <c r="CR2258" s="13" t="s">
        <v>7128</v>
      </c>
      <c r="CS2258" s="13" t="s">
        <v>7128</v>
      </c>
      <c r="CT2258" s="13">
        <v>0.1166</v>
      </c>
      <c r="CU2258" s="13">
        <v>-0.75079999999999991</v>
      </c>
      <c r="CV2258" s="13">
        <v>6.1595999999999993</v>
      </c>
      <c r="CW2258" s="13">
        <v>-0.39800000000000002</v>
      </c>
      <c r="CX2258" s="12">
        <v>-0.10480245096088806</v>
      </c>
      <c r="CY2258" s="12">
        <v>-0.11895557386399642</v>
      </c>
      <c r="CZ2258" s="15" t="s">
        <v>7128</v>
      </c>
      <c r="DA2258" s="20"/>
      <c r="DB2258" s="20"/>
    </row>
    <row r="2259" spans="1:106">
      <c r="A2259" s="8" t="s">
        <v>3929</v>
      </c>
      <c r="B2259" s="8" t="s">
        <v>3930</v>
      </c>
      <c r="C2259" s="9" t="s">
        <v>7155</v>
      </c>
      <c r="D2259" s="9" t="s">
        <v>7126</v>
      </c>
      <c r="E2259" s="10" t="s">
        <v>7127</v>
      </c>
      <c r="F2259" s="10" t="s">
        <v>7126</v>
      </c>
      <c r="G2259" s="11">
        <v>0.92</v>
      </c>
      <c r="H2259" s="11">
        <v>1.540539122137405</v>
      </c>
      <c r="I2259" s="12">
        <v>9.0499999999999997E-2</v>
      </c>
      <c r="J2259" s="12">
        <v>0.19591879055343514</v>
      </c>
      <c r="K2259" s="12">
        <v>4.7E-2</v>
      </c>
      <c r="L2259" s="12">
        <v>0.10350000000000001</v>
      </c>
      <c r="M2259" s="12">
        <v>6.8320350000000002E-2</v>
      </c>
      <c r="N2259" s="12">
        <v>0.13162500267767324</v>
      </c>
      <c r="O2259" s="12">
        <v>-0.12656395184375774</v>
      </c>
      <c r="P2259" s="12">
        <v>-5.0010443047245362E-2</v>
      </c>
      <c r="Q2259" s="13">
        <v>2.56</v>
      </c>
      <c r="R2259" s="13">
        <v>0</v>
      </c>
      <c r="S2259" s="13">
        <v>2.6</v>
      </c>
      <c r="T2259" s="13">
        <v>2.6</v>
      </c>
      <c r="U2259" s="13">
        <v>5.16</v>
      </c>
      <c r="V2259" s="13">
        <v>7.6999999999999999E-2</v>
      </c>
      <c r="W2259" s="13">
        <v>5.0830000000000002</v>
      </c>
      <c r="X2259" s="14">
        <v>1.4922480620155039E-2</v>
      </c>
      <c r="Y2259" s="15">
        <v>0.52325581395348841</v>
      </c>
      <c r="Z2259" s="14">
        <v>0.67532467532467533</v>
      </c>
      <c r="AA2259" s="14">
        <v>0.50387596899224807</v>
      </c>
      <c r="AB2259" s="14">
        <v>2.08</v>
      </c>
      <c r="AC2259" s="14">
        <v>1.015625</v>
      </c>
      <c r="AD2259" s="13">
        <v>0.59499999999999997</v>
      </c>
      <c r="AE2259" s="15">
        <v>1.7531666666666668</v>
      </c>
      <c r="AF2259" s="14">
        <v>0.13038404810405299</v>
      </c>
      <c r="AG2259" s="14">
        <v>0.85593292755366523</v>
      </c>
      <c r="AH2259" s="15">
        <v>0.54338842975206614</v>
      </c>
      <c r="AI2259" s="5">
        <v>1.6679389312977098</v>
      </c>
      <c r="AJ2259" s="15">
        <v>29.767441860465119</v>
      </c>
      <c r="AK2259" s="15">
        <v>29.767441860465119</v>
      </c>
      <c r="AL2259" s="15" t="s">
        <v>7128</v>
      </c>
      <c r="AM2259" s="15" t="s">
        <v>7128</v>
      </c>
      <c r="AN2259" s="15">
        <v>2.048</v>
      </c>
      <c r="AO2259" s="15">
        <v>0.37155297532656023</v>
      </c>
      <c r="AP2259" s="15">
        <v>11.631578947368421</v>
      </c>
      <c r="AQ2259" s="15">
        <v>10.310344827586208</v>
      </c>
      <c r="AR2259" s="15">
        <v>1.3472038165915716</v>
      </c>
      <c r="AS2259" s="15">
        <v>0.73773584905660383</v>
      </c>
      <c r="AT2259" s="14">
        <v>0</v>
      </c>
      <c r="AU2259" s="14">
        <v>0</v>
      </c>
      <c r="AV2259" s="12">
        <v>-0.17300000000000001</v>
      </c>
      <c r="AW2259" s="12">
        <v>0.33600000000000002</v>
      </c>
      <c r="AX2259" s="12">
        <v>0.17</v>
      </c>
      <c r="AY2259" s="12">
        <v>0.223</v>
      </c>
      <c r="AZ2259" s="14" t="s">
        <v>7128</v>
      </c>
      <c r="BA2259" s="14" t="s">
        <v>7128</v>
      </c>
      <c r="BB2259" s="14">
        <v>6.9354838709677416E-2</v>
      </c>
      <c r="BC2259" s="14">
        <v>8.161455963042788E-2</v>
      </c>
      <c r="BD2259" s="14">
        <v>1.2481857764876633E-2</v>
      </c>
      <c r="BE2259" s="14">
        <v>6.342525399129173E-2</v>
      </c>
      <c r="BF2259" s="14">
        <v>0.3358778625954198</v>
      </c>
      <c r="BG2259" s="14">
        <v>6.4899999999999999E-2</v>
      </c>
      <c r="BH2259" s="13">
        <v>8.5999999999999993E-2</v>
      </c>
      <c r="BI2259" s="13">
        <v>8.5999999999999993E-2</v>
      </c>
      <c r="BJ2259" s="13">
        <v>0.437</v>
      </c>
      <c r="BK2259" s="13">
        <v>0.437</v>
      </c>
      <c r="BL2259" s="13">
        <v>6.89</v>
      </c>
      <c r="BM2259" s="13">
        <v>6.89</v>
      </c>
      <c r="BN2259" s="13">
        <v>0.49299999999999999</v>
      </c>
      <c r="BO2259" s="13">
        <v>0.49299999999999999</v>
      </c>
      <c r="BP2259" s="13">
        <v>0.29022137404580156</v>
      </c>
      <c r="BQ2259" s="13">
        <v>0</v>
      </c>
      <c r="BR2259" s="13">
        <v>0</v>
      </c>
      <c r="BS2259" s="13">
        <v>-5.1999999999999998E-2</v>
      </c>
      <c r="BT2259" s="14">
        <v>-0.17917357110918222</v>
      </c>
      <c r="BU2259" s="13">
        <v>0.34222137404580155</v>
      </c>
      <c r="BV2259" s="13">
        <v>0.13799999999999998</v>
      </c>
      <c r="BW2259" s="13">
        <v>0.13799999999999998</v>
      </c>
      <c r="BX2259" s="13">
        <v>1.24</v>
      </c>
      <c r="BY2259" s="13">
        <v>3.556</v>
      </c>
      <c r="BZ2259" s="13">
        <v>1.25</v>
      </c>
      <c r="CA2259" s="13">
        <v>3.7730000000000001</v>
      </c>
      <c r="CB2259" s="13">
        <v>0</v>
      </c>
      <c r="CC2259" s="15">
        <v>0.74399999999999999</v>
      </c>
      <c r="CD2259" s="15">
        <v>0.40200000000000002</v>
      </c>
      <c r="CE2259" s="15">
        <v>0.36</v>
      </c>
      <c r="CF2259" s="15" t="s">
        <v>7128</v>
      </c>
      <c r="CG2259" s="15" t="s">
        <v>7128</v>
      </c>
      <c r="CH2259" s="13" t="s">
        <v>7128</v>
      </c>
      <c r="CI2259" s="13" t="s">
        <v>7128</v>
      </c>
      <c r="CJ2259" s="13">
        <v>0</v>
      </c>
      <c r="CK2259" s="12">
        <f t="shared" si="70"/>
        <v>0</v>
      </c>
      <c r="CL2259" s="36">
        <f t="shared" si="71"/>
        <v>1.8261330506228464</v>
      </c>
      <c r="CM2259" s="13">
        <v>0.13100000000000001</v>
      </c>
      <c r="CN2259" s="13">
        <v>4.3999999999999997E-2</v>
      </c>
      <c r="CO2259" s="13">
        <v>8.5999999999999993E-2</v>
      </c>
      <c r="CP2259" s="13">
        <v>2.56</v>
      </c>
      <c r="CQ2259" s="13">
        <v>0.49299999999999999</v>
      </c>
      <c r="CR2259" s="13">
        <v>5.0830000000000002</v>
      </c>
      <c r="CS2259" s="13" t="s">
        <v>7128</v>
      </c>
      <c r="CT2259" s="13">
        <v>0</v>
      </c>
      <c r="CU2259" s="13">
        <v>0.437</v>
      </c>
      <c r="CV2259" s="13">
        <v>3.7730000000000001</v>
      </c>
      <c r="CW2259" s="13">
        <v>0.49299999999999999</v>
      </c>
      <c r="CX2259" s="12">
        <v>6.9354838709677416E-2</v>
      </c>
      <c r="CY2259" s="12">
        <v>8.161455963042788E-2</v>
      </c>
      <c r="CZ2259" s="15">
        <v>10.310344827586208</v>
      </c>
      <c r="DA2259" s="20"/>
      <c r="DB2259" s="20"/>
    </row>
    <row r="2260" spans="1:106">
      <c r="A2260" s="8" t="s">
        <v>857</v>
      </c>
      <c r="B2260" s="8" t="s">
        <v>858</v>
      </c>
      <c r="C2260" s="9" t="s">
        <v>7153</v>
      </c>
      <c r="D2260" s="9" t="s">
        <v>7126</v>
      </c>
      <c r="E2260" s="10" t="s">
        <v>7127</v>
      </c>
      <c r="F2260" s="10" t="s">
        <v>7126</v>
      </c>
      <c r="G2260" s="11">
        <v>1.1399999999999999</v>
      </c>
      <c r="H2260" s="11">
        <v>1.1399999999999999</v>
      </c>
      <c r="I2260" s="12">
        <v>9.0499999999999997E-2</v>
      </c>
      <c r="J2260" s="12">
        <v>0.15966999999999998</v>
      </c>
      <c r="K2260" s="12">
        <v>3.2000000000000001E-2</v>
      </c>
      <c r="L2260" s="12">
        <v>8.8499999999999995E-2</v>
      </c>
      <c r="M2260" s="12">
        <v>5.8418850000000001E-2</v>
      </c>
      <c r="N2260" s="12">
        <v>0.15966999999999998</v>
      </c>
      <c r="O2260" s="12" t="s">
        <v>7128</v>
      </c>
      <c r="P2260" s="12" t="s">
        <v>7128</v>
      </c>
      <c r="Q2260" s="13">
        <v>1395.2</v>
      </c>
      <c r="R2260" s="13">
        <v>0</v>
      </c>
      <c r="S2260" s="13">
        <v>0</v>
      </c>
      <c r="T2260" s="13">
        <v>0</v>
      </c>
      <c r="U2260" s="13">
        <v>1395.2</v>
      </c>
      <c r="V2260" s="13">
        <v>0</v>
      </c>
      <c r="W2260" s="13">
        <v>1395.2</v>
      </c>
      <c r="X2260" s="14">
        <v>0</v>
      </c>
      <c r="Y2260" s="15">
        <v>9.3338213762811137E-2</v>
      </c>
      <c r="Z2260" s="14" t="s">
        <v>7128</v>
      </c>
      <c r="AA2260" s="14">
        <v>0</v>
      </c>
      <c r="AB2260" s="14" t="s">
        <v>7128</v>
      </c>
      <c r="AC2260" s="14">
        <v>0</v>
      </c>
      <c r="AD2260" s="13">
        <v>10.220000000000001</v>
      </c>
      <c r="AE2260" s="15">
        <v>1.7153055555555556</v>
      </c>
      <c r="AF2260" s="14">
        <v>0.2</v>
      </c>
      <c r="AG2260" s="14">
        <v>0.47625000000000001</v>
      </c>
      <c r="AH2260" s="15">
        <v>0.35734072022160662</v>
      </c>
      <c r="AI2260" s="5">
        <v>33.141025641025642</v>
      </c>
      <c r="AJ2260" s="15">
        <v>35.501272264631048</v>
      </c>
      <c r="AK2260" s="15">
        <v>35.501272264631048</v>
      </c>
      <c r="AL2260" s="15">
        <v>30.969696969696969</v>
      </c>
      <c r="AM2260" s="15">
        <v>1.0889960817371487</v>
      </c>
      <c r="AN2260" s="15" t="s">
        <v>7128</v>
      </c>
      <c r="AO2260" s="15">
        <v>4.4948453608247432</v>
      </c>
      <c r="AP2260" s="15">
        <v>26.986460348162474</v>
      </c>
      <c r="AQ2260" s="15">
        <v>24.650176678445231</v>
      </c>
      <c r="AR2260" s="15" t="s">
        <v>7128</v>
      </c>
      <c r="AS2260" s="15">
        <v>4.4948453608247432</v>
      </c>
      <c r="AT2260" s="14">
        <v>0.13903307888040711</v>
      </c>
      <c r="AU2260" s="14">
        <v>3.9162844036697243E-3</v>
      </c>
      <c r="AV2260" s="12">
        <v>0.33399999999999996</v>
      </c>
      <c r="AW2260" s="12">
        <v>0.42499999999999999</v>
      </c>
      <c r="AX2260" s="12">
        <v>0.30199999999999999</v>
      </c>
      <c r="AY2260" s="12">
        <v>0.318</v>
      </c>
      <c r="AZ2260" s="14">
        <v>0.32600000000000001</v>
      </c>
      <c r="BA2260" s="14">
        <v>0.193</v>
      </c>
      <c r="BB2260" s="14" t="s">
        <v>7128</v>
      </c>
      <c r="BC2260" s="14" t="s">
        <v>7128</v>
      </c>
      <c r="BD2260" s="14">
        <v>0.12661082474226804</v>
      </c>
      <c r="BE2260" s="14">
        <v>0.16655927835051548</v>
      </c>
      <c r="BF2260" s="14">
        <v>0.30809859154929581</v>
      </c>
      <c r="BG2260" s="14">
        <v>0.30659999999999998</v>
      </c>
      <c r="BH2260" s="13">
        <v>39.299999999999997</v>
      </c>
      <c r="BI2260" s="13">
        <v>39.299999999999997</v>
      </c>
      <c r="BJ2260" s="13">
        <v>51.7</v>
      </c>
      <c r="BK2260" s="13">
        <v>51.7</v>
      </c>
      <c r="BL2260" s="13">
        <v>310.39999999999998</v>
      </c>
      <c r="BM2260" s="13">
        <v>310.39999999999998</v>
      </c>
      <c r="BN2260" s="13">
        <v>56.6</v>
      </c>
      <c r="BO2260" s="13">
        <v>56.6</v>
      </c>
      <c r="BP2260" s="13">
        <v>35.771302816901411</v>
      </c>
      <c r="BQ2260" s="13">
        <v>0</v>
      </c>
      <c r="BR2260" s="13">
        <v>0</v>
      </c>
      <c r="BS2260" s="13">
        <v>-7.96</v>
      </c>
      <c r="BT2260" s="14">
        <v>-0.22252474394751476</v>
      </c>
      <c r="BU2260" s="13">
        <v>43.731302816901412</v>
      </c>
      <c r="BV2260" s="13">
        <v>47.26</v>
      </c>
      <c r="BW2260" s="13">
        <v>47.26</v>
      </c>
      <c r="BX2260" s="13">
        <v>0</v>
      </c>
      <c r="BY2260" s="13">
        <v>0</v>
      </c>
      <c r="BZ2260" s="13">
        <v>0</v>
      </c>
      <c r="CA2260" s="13">
        <v>0</v>
      </c>
      <c r="CB2260" s="13">
        <v>-5.4639999999999995</v>
      </c>
      <c r="CC2260" s="15">
        <v>0.63500000000000001</v>
      </c>
      <c r="CD2260" s="15">
        <v>0.58199999999999996</v>
      </c>
      <c r="CE2260" s="15">
        <v>0.36</v>
      </c>
      <c r="CF2260" s="15" t="s">
        <v>7128</v>
      </c>
      <c r="CG2260" s="15" t="s">
        <v>7128</v>
      </c>
      <c r="CH2260" s="13" t="s">
        <v>7128</v>
      </c>
      <c r="CI2260" s="13" t="s">
        <v>7128</v>
      </c>
      <c r="CJ2260" s="13">
        <v>-5.4639999999999995</v>
      </c>
      <c r="CK2260" s="12">
        <f t="shared" si="70"/>
        <v>0.11561574269995768</v>
      </c>
      <c r="CL2260" s="36" t="str">
        <f t="shared" si="71"/>
        <v>NA</v>
      </c>
      <c r="CM2260" s="13">
        <v>56.8</v>
      </c>
      <c r="CN2260" s="13">
        <v>17.5</v>
      </c>
      <c r="CO2260" s="13">
        <v>39.299999999999997</v>
      </c>
      <c r="CP2260" s="13">
        <v>1395.2</v>
      </c>
      <c r="CQ2260" s="13">
        <v>56.6</v>
      </c>
      <c r="CR2260" s="13">
        <v>1395.2</v>
      </c>
      <c r="CS2260" s="13">
        <v>47.26</v>
      </c>
      <c r="CT2260" s="13">
        <v>2.3979999999999997</v>
      </c>
      <c r="CU2260" s="13">
        <v>50.626000000000005</v>
      </c>
      <c r="CV2260" s="13">
        <v>2.3979999999999997</v>
      </c>
      <c r="CW2260" s="13">
        <v>56.6</v>
      </c>
      <c r="CX2260" s="12" t="s">
        <v>7128</v>
      </c>
      <c r="CY2260" s="12" t="s">
        <v>7128</v>
      </c>
      <c r="CZ2260" s="15">
        <v>24.650176678445231</v>
      </c>
      <c r="DA2260" s="20"/>
      <c r="DB2260" s="20"/>
    </row>
    <row r="2261" spans="1:106" ht="24">
      <c r="A2261" s="8" t="s">
        <v>2183</v>
      </c>
      <c r="B2261" s="8" t="s">
        <v>2184</v>
      </c>
      <c r="C2261" s="9" t="s">
        <v>7148</v>
      </c>
      <c r="D2261" s="9" t="s">
        <v>7126</v>
      </c>
      <c r="E2261" s="10" t="s">
        <v>7127</v>
      </c>
      <c r="F2261" s="10" t="s">
        <v>7126</v>
      </c>
      <c r="G2261" s="11">
        <v>0.67</v>
      </c>
      <c r="H2261" s="11">
        <v>0.67</v>
      </c>
      <c r="I2261" s="12">
        <v>9.0499999999999997E-2</v>
      </c>
      <c r="J2261" s="12">
        <v>0.117135</v>
      </c>
      <c r="K2261" s="12">
        <v>4.1999999999999996E-2</v>
      </c>
      <c r="L2261" s="12">
        <v>9.8500000000000004E-2</v>
      </c>
      <c r="M2261" s="12">
        <v>6.5019850000000004E-2</v>
      </c>
      <c r="N2261" s="12">
        <v>0.117135</v>
      </c>
      <c r="O2261" s="12">
        <v>-2.5468333333333343E-2</v>
      </c>
      <c r="P2261" s="12">
        <v>-6.3146448057483873E-2</v>
      </c>
      <c r="Q2261" s="13">
        <v>11.6</v>
      </c>
      <c r="R2261" s="13">
        <v>0</v>
      </c>
      <c r="S2261" s="13">
        <v>0</v>
      </c>
      <c r="T2261" s="13">
        <v>0</v>
      </c>
      <c r="U2261" s="13">
        <v>11.6</v>
      </c>
      <c r="V2261" s="13">
        <v>0</v>
      </c>
      <c r="W2261" s="13">
        <v>11.6</v>
      </c>
      <c r="X2261" s="14">
        <v>0</v>
      </c>
      <c r="Y2261" s="15">
        <v>0.17478813559322032</v>
      </c>
      <c r="Z2261" s="14" t="s">
        <v>7128</v>
      </c>
      <c r="AA2261" s="14">
        <v>0</v>
      </c>
      <c r="AB2261" s="14" t="s">
        <v>7128</v>
      </c>
      <c r="AC2261" s="14">
        <v>0</v>
      </c>
      <c r="AD2261" s="13">
        <v>0.246</v>
      </c>
      <c r="AE2261" s="15">
        <v>0.9630833333333334</v>
      </c>
      <c r="AF2261" s="14">
        <v>3.1622776601683791E-2</v>
      </c>
      <c r="AG2261" s="14">
        <v>0.72574272300864306</v>
      </c>
      <c r="AH2261" s="15">
        <v>0.4022988505747126</v>
      </c>
      <c r="AI2261" s="5">
        <v>2.1678321678321679</v>
      </c>
      <c r="AJ2261" s="15">
        <v>8.1118881118881117</v>
      </c>
      <c r="AK2261" s="15">
        <v>8.1118881118881117</v>
      </c>
      <c r="AL2261" s="15">
        <v>2.5625</v>
      </c>
      <c r="AM2261" s="15">
        <v>0.67599067599067597</v>
      </c>
      <c r="AN2261" s="15" t="s">
        <v>7128</v>
      </c>
      <c r="AO2261" s="15">
        <v>0.21052631578947367</v>
      </c>
      <c r="AP2261" s="15">
        <v>3.7419354838709675</v>
      </c>
      <c r="AQ2261" s="15">
        <v>2.4892703862660941</v>
      </c>
      <c r="AR2261" s="15" t="s">
        <v>7128</v>
      </c>
      <c r="AS2261" s="15">
        <v>0.21052631578947367</v>
      </c>
      <c r="AT2261" s="14">
        <v>0</v>
      </c>
      <c r="AU2261" s="14">
        <v>0</v>
      </c>
      <c r="AV2261" s="12">
        <v>-0.16500000000000001</v>
      </c>
      <c r="AW2261" s="12">
        <v>-1.9400000000000001E-2</v>
      </c>
      <c r="AX2261" s="12">
        <v>0.14800000000000002</v>
      </c>
      <c r="AY2261" s="12">
        <v>0.152</v>
      </c>
      <c r="AZ2261" s="14">
        <v>0.12</v>
      </c>
      <c r="BA2261" s="14" t="s">
        <v>7128</v>
      </c>
      <c r="BB2261" s="14">
        <v>9.166666666666666E-2</v>
      </c>
      <c r="BC2261" s="14">
        <v>5.3988551942516137E-2</v>
      </c>
      <c r="BD2261" s="14">
        <v>2.5952813067150634E-2</v>
      </c>
      <c r="BE2261" s="14">
        <v>5.6261343012704176E-2</v>
      </c>
      <c r="BF2261" s="14">
        <v>0.39915966386554624</v>
      </c>
      <c r="BG2261" s="14" t="s">
        <v>7128</v>
      </c>
      <c r="BH2261" s="13">
        <v>1.43</v>
      </c>
      <c r="BI2261" s="13">
        <v>1.43</v>
      </c>
      <c r="BJ2261" s="13">
        <v>3.1</v>
      </c>
      <c r="BK2261" s="13">
        <v>3.1</v>
      </c>
      <c r="BL2261" s="13">
        <v>55.1</v>
      </c>
      <c r="BM2261" s="13">
        <v>55.1</v>
      </c>
      <c r="BN2261" s="13">
        <v>4.66</v>
      </c>
      <c r="BO2261" s="13">
        <v>4.66</v>
      </c>
      <c r="BP2261" s="13">
        <v>1.8626050420168068</v>
      </c>
      <c r="BQ2261" s="13">
        <v>0</v>
      </c>
      <c r="BR2261" s="13">
        <v>0</v>
      </c>
      <c r="BS2261" s="13">
        <v>-1.71</v>
      </c>
      <c r="BT2261" s="14">
        <v>-0.91806902774644705</v>
      </c>
      <c r="BU2261" s="13">
        <v>3.5726050420168067</v>
      </c>
      <c r="BV2261" s="13">
        <v>3.1399999999999997</v>
      </c>
      <c r="BW2261" s="13">
        <v>3.1399999999999997</v>
      </c>
      <c r="BX2261" s="13">
        <v>15.6</v>
      </c>
      <c r="BY2261" s="13">
        <v>34.5</v>
      </c>
      <c r="BZ2261" s="13">
        <v>0</v>
      </c>
      <c r="CA2261" s="13">
        <v>0</v>
      </c>
      <c r="CB2261" s="13">
        <v>0</v>
      </c>
      <c r="CC2261" s="15">
        <v>0.153</v>
      </c>
      <c r="CD2261" s="15">
        <v>0.74</v>
      </c>
      <c r="CE2261" s="15">
        <v>0.36</v>
      </c>
      <c r="CF2261" s="15">
        <v>0.968353290224783</v>
      </c>
      <c r="CG2261" s="15">
        <v>1.0727191732350001</v>
      </c>
      <c r="CH2261" s="13">
        <v>3.1631111111111112</v>
      </c>
      <c r="CI2261" s="13">
        <v>1.6528888888888891</v>
      </c>
      <c r="CJ2261" s="13">
        <v>0</v>
      </c>
      <c r="CK2261" s="12">
        <f t="shared" si="70"/>
        <v>0</v>
      </c>
      <c r="CL2261" s="36" t="str">
        <f t="shared" si="71"/>
        <v>NA</v>
      </c>
      <c r="CM2261" s="13">
        <v>2.38</v>
      </c>
      <c r="CN2261" s="13">
        <v>0.95</v>
      </c>
      <c r="CO2261" s="13">
        <v>1.43</v>
      </c>
      <c r="CP2261" s="13">
        <v>11.6</v>
      </c>
      <c r="CQ2261" s="13">
        <v>4.66</v>
      </c>
      <c r="CR2261" s="13">
        <v>11.6</v>
      </c>
      <c r="CS2261" s="13" t="s">
        <v>7128</v>
      </c>
      <c r="CT2261" s="13">
        <v>0</v>
      </c>
      <c r="CU2261" s="13">
        <v>3.1</v>
      </c>
      <c r="CV2261" s="13">
        <v>0</v>
      </c>
      <c r="CW2261" s="13">
        <v>4.66</v>
      </c>
      <c r="CX2261" s="12">
        <v>9.166666666666666E-2</v>
      </c>
      <c r="CY2261" s="12">
        <v>5.3988551942516137E-2</v>
      </c>
      <c r="CZ2261" s="15">
        <v>2.4892703862660941</v>
      </c>
      <c r="DA2261" s="20"/>
      <c r="DB2261" s="20"/>
    </row>
    <row r="2262" spans="1:106" ht="24">
      <c r="A2262" s="8" t="s">
        <v>4597</v>
      </c>
      <c r="B2262" s="8" t="s">
        <v>4598</v>
      </c>
      <c r="C2262" s="9" t="s">
        <v>7148</v>
      </c>
      <c r="D2262" s="9" t="s">
        <v>7126</v>
      </c>
      <c r="E2262" s="10" t="s">
        <v>7127</v>
      </c>
      <c r="F2262" s="10" t="s">
        <v>7126</v>
      </c>
      <c r="G2262" s="11">
        <v>0.67</v>
      </c>
      <c r="H2262" s="11">
        <v>1.3150000000000002</v>
      </c>
      <c r="I2262" s="12">
        <v>9.0499999999999997E-2</v>
      </c>
      <c r="J2262" s="12">
        <v>0.17550750000000001</v>
      </c>
      <c r="K2262" s="12">
        <v>4.7E-2</v>
      </c>
      <c r="L2262" s="12">
        <v>0.10350000000000001</v>
      </c>
      <c r="M2262" s="12">
        <v>6.8320350000000002E-2</v>
      </c>
      <c r="N2262" s="12">
        <v>0.12293281425855512</v>
      </c>
      <c r="O2262" s="12">
        <v>-0.19204293307086615</v>
      </c>
      <c r="P2262" s="12">
        <v>-0.11853237421455072</v>
      </c>
      <c r="Q2262" s="13">
        <v>1.34</v>
      </c>
      <c r="R2262" s="13">
        <v>0</v>
      </c>
      <c r="S2262" s="13">
        <v>1.29</v>
      </c>
      <c r="T2262" s="13">
        <v>1.29</v>
      </c>
      <c r="U2262" s="13">
        <v>2.63</v>
      </c>
      <c r="V2262" s="13">
        <v>3.5000000000000003E-2</v>
      </c>
      <c r="W2262" s="13">
        <v>2.5949999999999998</v>
      </c>
      <c r="X2262" s="14">
        <v>1.3307984790874526E-2</v>
      </c>
      <c r="Y2262" s="15">
        <v>2.1459227467811159E-2</v>
      </c>
      <c r="Z2262" s="14">
        <v>0.35054347826086957</v>
      </c>
      <c r="AA2262" s="14">
        <v>0.4904942965779468</v>
      </c>
      <c r="AB2262" s="14">
        <v>0.53974895397489542</v>
      </c>
      <c r="AC2262" s="14">
        <v>0.96268656716417911</v>
      </c>
      <c r="AD2262" s="13">
        <v>5.8000000000000003E-2</v>
      </c>
      <c r="AE2262" s="15">
        <v>0.65508333333333335</v>
      </c>
      <c r="AF2262" s="14" t="s">
        <v>7128</v>
      </c>
      <c r="AG2262" s="14" t="s">
        <v>7128</v>
      </c>
      <c r="AH2262" s="15">
        <v>0.29850746268656708</v>
      </c>
      <c r="AI2262" s="5">
        <v>0.33333333333333331</v>
      </c>
      <c r="AJ2262" s="15" t="s">
        <v>7128</v>
      </c>
      <c r="AK2262" s="15" t="s">
        <v>7128</v>
      </c>
      <c r="AL2262" s="15" t="s">
        <v>7128</v>
      </c>
      <c r="AM2262" s="15" t="s">
        <v>7128</v>
      </c>
      <c r="AN2262" s="15">
        <v>0.56066945606694563</v>
      </c>
      <c r="AO2262" s="15">
        <v>0.68717948717948718</v>
      </c>
      <c r="AP2262" s="15">
        <v>162.18749999999997</v>
      </c>
      <c r="AQ2262" s="15">
        <v>7.2486033519553068</v>
      </c>
      <c r="AR2262" s="15">
        <v>0.7119341563786008</v>
      </c>
      <c r="AS2262" s="15">
        <v>1.3307692307692307</v>
      </c>
      <c r="AT2262" s="14" t="s">
        <v>7128</v>
      </c>
      <c r="AU2262" s="14">
        <v>0</v>
      </c>
      <c r="AV2262" s="12" t="s">
        <v>7128</v>
      </c>
      <c r="AW2262" s="12" t="s">
        <v>7128</v>
      </c>
      <c r="AX2262" s="12">
        <v>-0.245</v>
      </c>
      <c r="AY2262" s="12">
        <v>-0.16200000000000001</v>
      </c>
      <c r="AZ2262" s="14" t="s">
        <v>7128</v>
      </c>
      <c r="BA2262" s="14" t="s">
        <v>7128</v>
      </c>
      <c r="BB2262" s="14">
        <v>-1.6535433070866142E-2</v>
      </c>
      <c r="BC2262" s="14">
        <v>4.4004400440044002E-3</v>
      </c>
      <c r="BD2262" s="14">
        <v>-2.1538461538461541E-2</v>
      </c>
      <c r="BE2262" s="14">
        <v>8.2051282051282051E-3</v>
      </c>
      <c r="BF2262" s="14">
        <v>0</v>
      </c>
      <c r="BG2262" s="14" t="s">
        <v>7128</v>
      </c>
      <c r="BH2262" s="13">
        <v>-4.2000000000000003E-2</v>
      </c>
      <c r="BI2262" s="13">
        <v>-4.2000000000000003E-2</v>
      </c>
      <c r="BJ2262" s="13">
        <v>1.6E-2</v>
      </c>
      <c r="BK2262" s="13">
        <v>1.6E-2</v>
      </c>
      <c r="BL2262" s="13">
        <v>1.95</v>
      </c>
      <c r="BM2262" s="13">
        <v>1.95</v>
      </c>
      <c r="BN2262" s="13">
        <v>0.35799999999999998</v>
      </c>
      <c r="BO2262" s="13">
        <v>0.35799999999999998</v>
      </c>
      <c r="BP2262" s="13">
        <v>1.6E-2</v>
      </c>
      <c r="BQ2262" s="13">
        <v>0</v>
      </c>
      <c r="BR2262" s="13">
        <v>0</v>
      </c>
      <c r="BS2262" s="13">
        <v>-0.39800000000000002</v>
      </c>
      <c r="BT2262" s="14">
        <v>-24.875</v>
      </c>
      <c r="BU2262" s="13">
        <v>0.41400000000000003</v>
      </c>
      <c r="BV2262" s="13">
        <v>0.35600000000000004</v>
      </c>
      <c r="BW2262" s="13">
        <v>0.35600000000000004</v>
      </c>
      <c r="BX2262" s="13">
        <v>2.54</v>
      </c>
      <c r="BY2262" s="13">
        <v>3.6360000000000001</v>
      </c>
      <c r="BZ2262" s="13">
        <v>2.39</v>
      </c>
      <c r="CA2262" s="13">
        <v>3.645</v>
      </c>
      <c r="CB2262" s="13">
        <v>0</v>
      </c>
      <c r="CC2262" s="15">
        <v>2.1000000000000001E-2</v>
      </c>
      <c r="CD2262" s="15">
        <v>0.67200000000000004</v>
      </c>
      <c r="CE2262" s="15">
        <v>0.36</v>
      </c>
      <c r="CF2262" s="15">
        <v>1.1262195881594681</v>
      </c>
      <c r="CG2262" s="15">
        <v>1.1457121253690947</v>
      </c>
      <c r="CH2262" s="13">
        <v>0.23409999999999997</v>
      </c>
      <c r="CI2262" s="13">
        <v>0.21549999999999997</v>
      </c>
      <c r="CJ2262" s="13">
        <v>0</v>
      </c>
      <c r="CK2262" s="12">
        <f t="shared" si="70"/>
        <v>0</v>
      </c>
      <c r="CL2262" s="36">
        <f t="shared" si="71"/>
        <v>0.53497942386831276</v>
      </c>
      <c r="CM2262" s="13" t="s">
        <v>7128</v>
      </c>
      <c r="CN2262" s="13" t="s">
        <v>7128</v>
      </c>
      <c r="CO2262" s="13" t="s">
        <v>7128</v>
      </c>
      <c r="CP2262" s="13" t="s">
        <v>7128</v>
      </c>
      <c r="CQ2262" s="13">
        <v>0.35799999999999998</v>
      </c>
      <c r="CR2262" s="13">
        <v>2.5949999999999998</v>
      </c>
      <c r="CS2262" s="13" t="s">
        <v>7128</v>
      </c>
      <c r="CT2262" s="13">
        <v>0</v>
      </c>
      <c r="CU2262" s="13">
        <v>1.6E-2</v>
      </c>
      <c r="CV2262" s="13">
        <v>3.645</v>
      </c>
      <c r="CW2262" s="13">
        <v>0.35799999999999998</v>
      </c>
      <c r="CX2262" s="12">
        <v>-1.6535433070866142E-2</v>
      </c>
      <c r="CY2262" s="12">
        <v>4.4004400440044002E-3</v>
      </c>
      <c r="CZ2262" s="15">
        <v>7.2486033519553068</v>
      </c>
      <c r="DA2262" s="20"/>
      <c r="DB2262" s="20"/>
    </row>
    <row r="2263" spans="1:106">
      <c r="A2263" s="8" t="s">
        <v>3729</v>
      </c>
      <c r="B2263" s="8" t="s">
        <v>3730</v>
      </c>
      <c r="C2263" s="9" t="s">
        <v>7181</v>
      </c>
      <c r="D2263" s="9" t="s">
        <v>7126</v>
      </c>
      <c r="E2263" s="10" t="s">
        <v>7127</v>
      </c>
      <c r="F2263" s="10" t="s">
        <v>7126</v>
      </c>
      <c r="G2263" s="11">
        <v>0.94</v>
      </c>
      <c r="H2263" s="11">
        <v>2.6279569892473114</v>
      </c>
      <c r="I2263" s="12">
        <v>9.0499999999999997E-2</v>
      </c>
      <c r="J2263" s="12">
        <v>0.29433010752688166</v>
      </c>
      <c r="K2263" s="12">
        <v>4.7E-2</v>
      </c>
      <c r="L2263" s="12">
        <v>0.10350000000000001</v>
      </c>
      <c r="M2263" s="12">
        <v>6.8320350000000002E-2</v>
      </c>
      <c r="N2263" s="12">
        <v>0.11754495761124123</v>
      </c>
      <c r="O2263" s="12">
        <v>-0.25856087675765088</v>
      </c>
      <c r="P2263" s="12">
        <v>-4.3648573543237243E-2</v>
      </c>
      <c r="Q2263" s="13">
        <v>9.3000000000000007</v>
      </c>
      <c r="R2263" s="13">
        <v>0</v>
      </c>
      <c r="S2263" s="13">
        <v>33.4</v>
      </c>
      <c r="T2263" s="13">
        <v>33.4</v>
      </c>
      <c r="U2263" s="13">
        <v>42.7</v>
      </c>
      <c r="V2263" s="13">
        <v>0.44</v>
      </c>
      <c r="W2263" s="13">
        <v>42.260000000000005</v>
      </c>
      <c r="X2263" s="14">
        <v>1.0304449648711944E-2</v>
      </c>
      <c r="Y2263" s="15">
        <v>0.24856596558317401</v>
      </c>
      <c r="Z2263" s="14">
        <v>0.72138228941684668</v>
      </c>
      <c r="AA2263" s="14">
        <v>0.78220140515222469</v>
      </c>
      <c r="AB2263" s="14">
        <v>2.5891472868217051</v>
      </c>
      <c r="AC2263" s="14">
        <v>3.5913978494623651</v>
      </c>
      <c r="AD2263" s="13">
        <v>0.17799999999999999</v>
      </c>
      <c r="AE2263" s="15">
        <v>0.16244444444444447</v>
      </c>
      <c r="AF2263" s="14" t="s">
        <v>7128</v>
      </c>
      <c r="AG2263" s="14" t="s">
        <v>7128</v>
      </c>
      <c r="AH2263" s="15">
        <v>0.53241650294695486</v>
      </c>
      <c r="AI2263" s="5">
        <v>1.3579881656804733</v>
      </c>
      <c r="AJ2263" s="15">
        <v>20</v>
      </c>
      <c r="AK2263" s="15">
        <v>20</v>
      </c>
      <c r="AL2263" s="15" t="s">
        <v>7128</v>
      </c>
      <c r="AM2263" s="15" t="s">
        <v>7128</v>
      </c>
      <c r="AN2263" s="15">
        <v>0.72093023255813959</v>
      </c>
      <c r="AO2263" s="15">
        <v>1.0604332953249715</v>
      </c>
      <c r="AP2263" s="15">
        <v>9.2069716775599151</v>
      </c>
      <c r="AQ2263" s="15">
        <v>9.1077586206896566</v>
      </c>
      <c r="AR2263" s="15">
        <v>0.92162079644087769</v>
      </c>
      <c r="AS2263" s="15">
        <v>4.818700114025086</v>
      </c>
      <c r="AT2263" s="14">
        <v>0</v>
      </c>
      <c r="AU2263" s="14">
        <v>0</v>
      </c>
      <c r="AV2263" s="12">
        <v>-0.30099999999999999</v>
      </c>
      <c r="AW2263" s="12" t="s">
        <v>7128</v>
      </c>
      <c r="AX2263" s="12">
        <v>5.6900000000000006E-2</v>
      </c>
      <c r="AY2263" s="12">
        <v>4.5659999999999998</v>
      </c>
      <c r="AZ2263" s="14" t="s">
        <v>7128</v>
      </c>
      <c r="BA2263" s="14" t="s">
        <v>7128</v>
      </c>
      <c r="BB2263" s="14">
        <v>3.5769230769230768E-2</v>
      </c>
      <c r="BC2263" s="14">
        <v>7.3896384068003987E-2</v>
      </c>
      <c r="BD2263" s="14">
        <v>5.3021664766248582E-2</v>
      </c>
      <c r="BE2263" s="14">
        <v>0.52337514253135686</v>
      </c>
      <c r="BF2263" s="14">
        <v>0.5</v>
      </c>
      <c r="BG2263" s="14">
        <v>6.7900000000000002E-2</v>
      </c>
      <c r="BH2263" s="13">
        <v>0.46500000000000002</v>
      </c>
      <c r="BI2263" s="13">
        <v>0.46500000000000002</v>
      </c>
      <c r="BJ2263" s="13">
        <v>4.59</v>
      </c>
      <c r="BK2263" s="13">
        <v>4.59</v>
      </c>
      <c r="BL2263" s="13">
        <v>8.77</v>
      </c>
      <c r="BM2263" s="13">
        <v>8.77</v>
      </c>
      <c r="BN2263" s="13">
        <v>4.6399999999999997</v>
      </c>
      <c r="BO2263" s="13">
        <v>4.6399999999999997</v>
      </c>
      <c r="BP2263" s="13">
        <v>2.2949999999999999</v>
      </c>
      <c r="BQ2263" s="13">
        <v>0</v>
      </c>
      <c r="BR2263" s="13">
        <v>0</v>
      </c>
      <c r="BS2263" s="13">
        <v>-0.108</v>
      </c>
      <c r="BT2263" s="14">
        <v>-4.7058823529411764E-2</v>
      </c>
      <c r="BU2263" s="13">
        <v>2.403</v>
      </c>
      <c r="BV2263" s="13">
        <v>0.57300000000000006</v>
      </c>
      <c r="BW2263" s="13">
        <v>0.57300000000000006</v>
      </c>
      <c r="BX2263" s="13">
        <v>13</v>
      </c>
      <c r="BY2263" s="13">
        <v>31.056999999999999</v>
      </c>
      <c r="BZ2263" s="13">
        <v>12.9</v>
      </c>
      <c r="CA2263" s="13">
        <v>45.853999999999999</v>
      </c>
      <c r="CB2263" s="13">
        <v>0</v>
      </c>
      <c r="CC2263" s="15">
        <v>-2.5999999999999999E-2</v>
      </c>
      <c r="CD2263" s="15">
        <v>0.23</v>
      </c>
      <c r="CE2263" s="15">
        <v>0.36</v>
      </c>
      <c r="CF2263" s="15" t="s">
        <v>7128</v>
      </c>
      <c r="CG2263" s="15" t="s">
        <v>7128</v>
      </c>
      <c r="CH2263" s="13" t="s">
        <v>7128</v>
      </c>
      <c r="CI2263" s="13" t="s">
        <v>7128</v>
      </c>
      <c r="CJ2263" s="13">
        <v>0</v>
      </c>
      <c r="CK2263" s="12">
        <f t="shared" si="70"/>
        <v>0</v>
      </c>
      <c r="CL2263" s="36">
        <f t="shared" si="71"/>
        <v>0.19125921402712959</v>
      </c>
      <c r="CM2263" s="13">
        <v>1.25</v>
      </c>
      <c r="CN2263" s="13">
        <v>0.78500000000000003</v>
      </c>
      <c r="CO2263" s="13">
        <v>0.46500000000000002</v>
      </c>
      <c r="CP2263" s="13">
        <v>9.3000000000000007</v>
      </c>
      <c r="CQ2263" s="13">
        <v>4.6399999999999997</v>
      </c>
      <c r="CR2263" s="13">
        <v>42.260000000000005</v>
      </c>
      <c r="CS2263" s="13" t="s">
        <v>7128</v>
      </c>
      <c r="CT2263" s="13">
        <v>0</v>
      </c>
      <c r="CU2263" s="13">
        <v>4.59</v>
      </c>
      <c r="CV2263" s="13">
        <v>45.853999999999999</v>
      </c>
      <c r="CW2263" s="13">
        <v>4.6399999999999997</v>
      </c>
      <c r="CX2263" s="12">
        <v>3.5769230769230768E-2</v>
      </c>
      <c r="CY2263" s="12">
        <v>7.3896384068003987E-2</v>
      </c>
      <c r="CZ2263" s="15">
        <v>9.1077586206896566</v>
      </c>
      <c r="DA2263" s="20"/>
      <c r="DB2263" s="20"/>
    </row>
    <row r="2264" spans="1:106">
      <c r="A2264" s="8" t="s">
        <v>449</v>
      </c>
      <c r="B2264" s="8" t="s">
        <v>450</v>
      </c>
      <c r="C2264" s="9" t="s">
        <v>7153</v>
      </c>
      <c r="D2264" s="9" t="s">
        <v>7126</v>
      </c>
      <c r="E2264" s="10" t="s">
        <v>7127</v>
      </c>
      <c r="F2264" s="10" t="s">
        <v>7126</v>
      </c>
      <c r="G2264" s="11">
        <v>1.1399999999999999</v>
      </c>
      <c r="H2264" s="11">
        <v>1.1417307974982585</v>
      </c>
      <c r="I2264" s="12">
        <v>9.0499999999999997E-2</v>
      </c>
      <c r="J2264" s="12">
        <v>0.15982663717359238</v>
      </c>
      <c r="K2264" s="12">
        <v>3.2000000000000001E-2</v>
      </c>
      <c r="L2264" s="12">
        <v>8.8499999999999995E-2</v>
      </c>
      <c r="M2264" s="12">
        <v>5.8418850000000001E-2</v>
      </c>
      <c r="N2264" s="12">
        <v>0.15961824075215969</v>
      </c>
      <c r="O2264" s="12">
        <v>0.11564273801877453</v>
      </c>
      <c r="P2264" s="12">
        <v>0.10355145287236128</v>
      </c>
      <c r="Q2264" s="13">
        <v>4457.8999999999996</v>
      </c>
      <c r="R2264" s="13">
        <v>0</v>
      </c>
      <c r="S2264" s="13">
        <v>9.18</v>
      </c>
      <c r="T2264" s="13">
        <v>9.18</v>
      </c>
      <c r="U2264" s="13">
        <v>4467.08</v>
      </c>
      <c r="V2264" s="13">
        <v>0</v>
      </c>
      <c r="W2264" s="13">
        <v>4467.08</v>
      </c>
      <c r="X2264" s="14">
        <v>0</v>
      </c>
      <c r="Y2264" s="15">
        <v>2.6331187829139846E-2</v>
      </c>
      <c r="Z2264" s="14">
        <v>2.5028627515131685E-2</v>
      </c>
      <c r="AA2264" s="14">
        <v>2.0550337132981722E-3</v>
      </c>
      <c r="AB2264" s="14">
        <v>2.5671140939597312E-2</v>
      </c>
      <c r="AC2264" s="14">
        <v>2.0592655734763005E-3</v>
      </c>
      <c r="AD2264" s="13">
        <v>8.6999999999999993</v>
      </c>
      <c r="AE2264" s="15">
        <v>1.1016666666666668</v>
      </c>
      <c r="AF2264" s="14">
        <v>0.20976176963403032</v>
      </c>
      <c r="AG2264" s="14">
        <v>0.32608420552199258</v>
      </c>
      <c r="AH2264" s="15">
        <v>0.28839922229423198</v>
      </c>
      <c r="AI2264" s="5">
        <v>44.79245283018868</v>
      </c>
      <c r="AJ2264" s="15">
        <v>54.364634146341459</v>
      </c>
      <c r="AK2264" s="15">
        <v>49.808938547486029</v>
      </c>
      <c r="AL2264" s="15">
        <v>39.726027397260268</v>
      </c>
      <c r="AM2264" s="15">
        <v>2.5887921022067362</v>
      </c>
      <c r="AN2264" s="15">
        <v>12.466163310961967</v>
      </c>
      <c r="AO2264" s="15">
        <v>5.7812216314356109</v>
      </c>
      <c r="AP2264" s="15">
        <v>37.633361415332772</v>
      </c>
      <c r="AQ2264" s="15">
        <v>33.637650602409636</v>
      </c>
      <c r="AR2264" s="15">
        <v>12.179180980424231</v>
      </c>
      <c r="AS2264" s="15">
        <v>5.793126702113863</v>
      </c>
      <c r="AT2264" s="14">
        <v>0</v>
      </c>
      <c r="AU2264" s="14">
        <v>0</v>
      </c>
      <c r="AV2264" s="12">
        <v>0.17899999999999999</v>
      </c>
      <c r="AW2264" s="12">
        <v>0.13900000000000001</v>
      </c>
      <c r="AX2264" s="12">
        <v>0.14699999999999999</v>
      </c>
      <c r="AY2264" s="12">
        <v>0.16200000000000001</v>
      </c>
      <c r="AZ2264" s="14">
        <v>0.21</v>
      </c>
      <c r="BA2264" s="14">
        <v>0.14400000000000002</v>
      </c>
      <c r="BB2264" s="14">
        <v>0.27546937519236692</v>
      </c>
      <c r="BC2264" s="14">
        <v>0.26316969362452097</v>
      </c>
      <c r="BD2264" s="14">
        <v>0.11520144162697903</v>
      </c>
      <c r="BE2264" s="14">
        <v>0.15278671643712191</v>
      </c>
      <c r="BF2264" s="14">
        <v>0.26272577996715929</v>
      </c>
      <c r="BG2264" s="14">
        <v>0.1787</v>
      </c>
      <c r="BH2264" s="13">
        <v>82</v>
      </c>
      <c r="BI2264" s="13">
        <v>89.5</v>
      </c>
      <c r="BJ2264" s="13">
        <v>118.7</v>
      </c>
      <c r="BK2264" s="13">
        <v>118.7</v>
      </c>
      <c r="BL2264" s="13">
        <v>771.1</v>
      </c>
      <c r="BM2264" s="13">
        <v>776.9</v>
      </c>
      <c r="BN2264" s="13">
        <v>117.7</v>
      </c>
      <c r="BO2264" s="13">
        <v>132.80000000000001</v>
      </c>
      <c r="BP2264" s="13">
        <v>87.51444991789819</v>
      </c>
      <c r="BQ2264" s="13">
        <v>0</v>
      </c>
      <c r="BR2264" s="13">
        <v>0</v>
      </c>
      <c r="BS2264" s="13">
        <v>-19.600000000000001</v>
      </c>
      <c r="BT2264" s="14">
        <v>-0.22396301431806714</v>
      </c>
      <c r="BU2264" s="13">
        <v>107.11444991789818</v>
      </c>
      <c r="BV2264" s="13">
        <v>109.1</v>
      </c>
      <c r="BW2264" s="13">
        <v>109.1</v>
      </c>
      <c r="BX2264" s="13">
        <v>324.89999999999998</v>
      </c>
      <c r="BY2264" s="13">
        <v>332.53999999999996</v>
      </c>
      <c r="BZ2264" s="13">
        <v>357.6</v>
      </c>
      <c r="CA2264" s="13">
        <v>366.78000000000003</v>
      </c>
      <c r="CB2264" s="13">
        <v>0</v>
      </c>
      <c r="CC2264" s="15">
        <v>0.45600000000000002</v>
      </c>
      <c r="CD2264" s="15">
        <v>0.27600000000000002</v>
      </c>
      <c r="CE2264" s="15">
        <v>0.36</v>
      </c>
      <c r="CF2264" s="15" t="s">
        <v>7128</v>
      </c>
      <c r="CG2264" s="15" t="s">
        <v>7128</v>
      </c>
      <c r="CH2264" s="13" t="s">
        <v>7128</v>
      </c>
      <c r="CI2264" s="13" t="s">
        <v>7128</v>
      </c>
      <c r="CJ2264" s="13">
        <v>0</v>
      </c>
      <c r="CK2264" s="12">
        <f t="shared" si="70"/>
        <v>0</v>
      </c>
      <c r="CL2264" s="36">
        <f t="shared" si="71"/>
        <v>2.1023501826708109</v>
      </c>
      <c r="CM2264" s="13">
        <v>121.8</v>
      </c>
      <c r="CN2264" s="13">
        <v>32</v>
      </c>
      <c r="CO2264" s="13">
        <v>89.5</v>
      </c>
      <c r="CP2264" s="13">
        <v>4457.8999999999996</v>
      </c>
      <c r="CQ2264" s="13">
        <v>132.80000000000001</v>
      </c>
      <c r="CR2264" s="13">
        <v>4467.08</v>
      </c>
      <c r="CS2264" s="13" t="s">
        <v>7128</v>
      </c>
      <c r="CT2264" s="13">
        <v>3.1879999999999997</v>
      </c>
      <c r="CU2264" s="13">
        <v>116.754</v>
      </c>
      <c r="CV2264" s="13">
        <v>369.96800000000002</v>
      </c>
      <c r="CW2264" s="13">
        <v>117.7</v>
      </c>
      <c r="CX2264" s="12">
        <v>0.26686132988710348</v>
      </c>
      <c r="CY2264" s="12">
        <v>0.25639718547667845</v>
      </c>
      <c r="CZ2264" s="15">
        <v>37.95310110450297</v>
      </c>
      <c r="DA2264" s="20"/>
      <c r="DB2264" s="20"/>
    </row>
    <row r="2265" spans="1:106">
      <c r="A2265" s="8" t="s">
        <v>1685</v>
      </c>
      <c r="B2265" s="8" t="s">
        <v>1686</v>
      </c>
      <c r="C2265" s="9" t="s">
        <v>7159</v>
      </c>
      <c r="D2265" s="9" t="s">
        <v>7126</v>
      </c>
      <c r="E2265" s="10" t="s">
        <v>7127</v>
      </c>
      <c r="F2265" s="10" t="s">
        <v>7126</v>
      </c>
      <c r="G2265" s="11">
        <v>0.69</v>
      </c>
      <c r="H2265" s="11">
        <v>1.3304407382091592</v>
      </c>
      <c r="I2265" s="12">
        <v>9.0499999999999997E-2</v>
      </c>
      <c r="J2265" s="12">
        <v>0.1769048868079289</v>
      </c>
      <c r="K2265" s="12">
        <v>4.7E-2</v>
      </c>
      <c r="L2265" s="12">
        <v>0.10350000000000001</v>
      </c>
      <c r="M2265" s="12">
        <v>6.8320350000000002E-2</v>
      </c>
      <c r="N2265" s="12">
        <v>0.11345644012206071</v>
      </c>
      <c r="O2265" s="12">
        <v>0.31843961970976198</v>
      </c>
      <c r="P2265" s="12">
        <v>0.3939402275547379</v>
      </c>
      <c r="Q2265" s="13">
        <v>17.5</v>
      </c>
      <c r="R2265" s="13">
        <v>0</v>
      </c>
      <c r="S2265" s="13">
        <v>24.6</v>
      </c>
      <c r="T2265" s="13">
        <v>24.6</v>
      </c>
      <c r="U2265" s="13">
        <v>42.1</v>
      </c>
      <c r="V2265" s="13">
        <v>0.17899999999999999</v>
      </c>
      <c r="W2265" s="13">
        <v>41.920999999999999</v>
      </c>
      <c r="X2265" s="14">
        <v>4.2517814726840851E-3</v>
      </c>
      <c r="Y2265" s="15">
        <v>1.575</v>
      </c>
      <c r="Z2265" s="14">
        <v>0.71366405570060931</v>
      </c>
      <c r="AA2265" s="14">
        <v>0.58432304038004756</v>
      </c>
      <c r="AB2265" s="14">
        <v>2.4924012158054714</v>
      </c>
      <c r="AC2265" s="14">
        <v>1.4057142857142857</v>
      </c>
      <c r="AD2265" s="13">
        <v>1.75</v>
      </c>
      <c r="AE2265" s="15" t="s">
        <v>7128</v>
      </c>
      <c r="AF2265" s="14" t="s">
        <v>7128</v>
      </c>
      <c r="AG2265" s="14" t="s">
        <v>7128</v>
      </c>
      <c r="AH2265" s="15">
        <v>0.48557692307692296</v>
      </c>
      <c r="AI2265" s="5">
        <v>4.6814159292035402</v>
      </c>
      <c r="AJ2265" s="15">
        <v>6.5789473684210522</v>
      </c>
      <c r="AK2265" s="15">
        <v>6.5789473684210522</v>
      </c>
      <c r="AL2265" s="15" t="s">
        <v>7128</v>
      </c>
      <c r="AM2265" s="15" t="s">
        <v>7128</v>
      </c>
      <c r="AN2265" s="15">
        <v>1.773049645390071</v>
      </c>
      <c r="AO2265" s="15">
        <v>0.15808491418247517</v>
      </c>
      <c r="AP2265" s="15">
        <v>7.9245746691871455</v>
      </c>
      <c r="AQ2265" s="15">
        <v>7.3804577464788732</v>
      </c>
      <c r="AR2265" s="15">
        <v>1.2225073634481352</v>
      </c>
      <c r="AS2265" s="15">
        <v>0.37869015356820235</v>
      </c>
      <c r="AT2265" s="14">
        <v>3.007518796992481E-2</v>
      </c>
      <c r="AU2265" s="14">
        <v>4.5714285714285718E-3</v>
      </c>
      <c r="AV2265" s="12">
        <v>0.34399999999999997</v>
      </c>
      <c r="AW2265" s="12">
        <v>0.63600000000000001</v>
      </c>
      <c r="AX2265" s="12">
        <v>0.41399999999999998</v>
      </c>
      <c r="AY2265" s="12">
        <v>0.65400000000000003</v>
      </c>
      <c r="AZ2265" s="14" t="s">
        <v>7128</v>
      </c>
      <c r="BA2265" s="14" t="s">
        <v>7128</v>
      </c>
      <c r="BB2265" s="14">
        <v>0.49534450651769091</v>
      </c>
      <c r="BC2265" s="14">
        <v>0.50739666767679859</v>
      </c>
      <c r="BD2265" s="14">
        <v>2.4028906955736225E-2</v>
      </c>
      <c r="BE2265" s="14">
        <v>4.7786811201445345E-2</v>
      </c>
      <c r="BF2265" s="14">
        <v>0.33971291866028708</v>
      </c>
      <c r="BG2265" s="14" t="s">
        <v>7128</v>
      </c>
      <c r="BH2265" s="13">
        <v>2.66</v>
      </c>
      <c r="BI2265" s="13">
        <v>2.66</v>
      </c>
      <c r="BJ2265" s="13">
        <v>5.29</v>
      </c>
      <c r="BK2265" s="13">
        <v>5.29</v>
      </c>
      <c r="BL2265" s="13">
        <v>110.7</v>
      </c>
      <c r="BM2265" s="13">
        <v>110.7</v>
      </c>
      <c r="BN2265" s="13">
        <v>5.68</v>
      </c>
      <c r="BO2265" s="13">
        <v>5.68</v>
      </c>
      <c r="BP2265" s="13">
        <v>3.4929186602870814</v>
      </c>
      <c r="BQ2265" s="13">
        <v>0</v>
      </c>
      <c r="BR2265" s="13">
        <v>0</v>
      </c>
      <c r="BS2265" s="13">
        <v>-0.39100000000000001</v>
      </c>
      <c r="BT2265" s="14">
        <v>-0.11194076874606175</v>
      </c>
      <c r="BU2265" s="13">
        <v>3.8839186602870814</v>
      </c>
      <c r="BV2265" s="13">
        <v>3.0510000000000002</v>
      </c>
      <c r="BW2265" s="13">
        <v>3.0510000000000002</v>
      </c>
      <c r="BX2265" s="13">
        <v>5.37</v>
      </c>
      <c r="BY2265" s="13">
        <v>6.8840000000000003</v>
      </c>
      <c r="BZ2265" s="13">
        <v>9.8699999999999992</v>
      </c>
      <c r="CA2265" s="13">
        <v>34.290999999999997</v>
      </c>
      <c r="CB2265" s="13">
        <v>-0.08</v>
      </c>
      <c r="CC2265" s="15" t="s">
        <v>7128</v>
      </c>
      <c r="CD2265" s="15" t="s">
        <v>7128</v>
      </c>
      <c r="CE2265" s="15">
        <v>0.36</v>
      </c>
      <c r="CF2265" s="15" t="s">
        <v>7128</v>
      </c>
      <c r="CG2265" s="15" t="s">
        <v>7128</v>
      </c>
      <c r="CH2265" s="13" t="s">
        <v>7128</v>
      </c>
      <c r="CI2265" s="13" t="s">
        <v>7128</v>
      </c>
      <c r="CJ2265" s="13">
        <v>-0.08</v>
      </c>
      <c r="CK2265" s="12">
        <f t="shared" si="70"/>
        <v>2.6220911176663388E-2</v>
      </c>
      <c r="CL2265" s="36">
        <f t="shared" si="71"/>
        <v>3.2282523111020387</v>
      </c>
      <c r="CM2265" s="13">
        <v>4.18</v>
      </c>
      <c r="CN2265" s="13">
        <v>1.42</v>
      </c>
      <c r="CO2265" s="13">
        <v>2.66</v>
      </c>
      <c r="CP2265" s="13">
        <v>17.5</v>
      </c>
      <c r="CQ2265" s="13">
        <v>5.68</v>
      </c>
      <c r="CR2265" s="13">
        <v>41.920999999999999</v>
      </c>
      <c r="CS2265" s="13">
        <v>3.0510000000000002</v>
      </c>
      <c r="CT2265" s="13">
        <v>0</v>
      </c>
      <c r="CU2265" s="13">
        <v>5.29</v>
      </c>
      <c r="CV2265" s="13">
        <v>34.290999999999997</v>
      </c>
      <c r="CW2265" s="13">
        <v>5.68</v>
      </c>
      <c r="CX2265" s="12">
        <v>0.49534450651769091</v>
      </c>
      <c r="CY2265" s="12">
        <v>0.50739666767679859</v>
      </c>
      <c r="CZ2265" s="15">
        <v>7.3804577464788732</v>
      </c>
      <c r="DA2265" s="20"/>
      <c r="DB2265" s="20"/>
    </row>
    <row r="2266" spans="1:106">
      <c r="A2266" s="8" t="s">
        <v>3791</v>
      </c>
      <c r="B2266" s="8" t="s">
        <v>3792</v>
      </c>
      <c r="C2266" s="9" t="s">
        <v>7148</v>
      </c>
      <c r="D2266" s="9" t="s">
        <v>7126</v>
      </c>
      <c r="E2266" s="10" t="s">
        <v>7127</v>
      </c>
      <c r="F2266" s="10" t="s">
        <v>7126</v>
      </c>
      <c r="G2266" s="11">
        <v>0.67</v>
      </c>
      <c r="H2266" s="11">
        <v>1.3285330073349635</v>
      </c>
      <c r="I2266" s="12">
        <v>9.0499999999999997E-2</v>
      </c>
      <c r="J2266" s="12">
        <v>0.1767322371638142</v>
      </c>
      <c r="K2266" s="12">
        <v>3.6999999999999998E-2</v>
      </c>
      <c r="L2266" s="12">
        <v>9.35E-2</v>
      </c>
      <c r="M2266" s="12">
        <v>6.1719349999999999E-2</v>
      </c>
      <c r="N2266" s="12">
        <v>0.11972215006165228</v>
      </c>
      <c r="O2266" s="12">
        <v>-0.57288608331766033</v>
      </c>
      <c r="P2266" s="12">
        <v>-0.30971652892618295</v>
      </c>
      <c r="Q2266" s="13">
        <v>0.81799999999999995</v>
      </c>
      <c r="R2266" s="13">
        <v>0</v>
      </c>
      <c r="S2266" s="13">
        <v>0.80400000000000005</v>
      </c>
      <c r="T2266" s="13">
        <v>0.80400000000000005</v>
      </c>
      <c r="U2266" s="13">
        <v>1.6219999999999999</v>
      </c>
      <c r="V2266" s="13">
        <v>4.4999999999999998E-2</v>
      </c>
      <c r="W2266" s="13">
        <v>1.577</v>
      </c>
      <c r="X2266" s="14">
        <v>2.7743526510480888E-2</v>
      </c>
      <c r="Y2266" s="15">
        <v>0.28409090909090906</v>
      </c>
      <c r="Z2266" s="14">
        <v>0.57966834895457831</v>
      </c>
      <c r="AA2266" s="14">
        <v>0.49568434032059194</v>
      </c>
      <c r="AB2266" s="14">
        <v>1.3790737564322473</v>
      </c>
      <c r="AC2266" s="14">
        <v>0.98288508557457221</v>
      </c>
      <c r="AD2266" s="13">
        <v>0.186</v>
      </c>
      <c r="AE2266" s="15">
        <v>1.4668333333333337</v>
      </c>
      <c r="AF2266" s="14">
        <v>0.1224744871391589</v>
      </c>
      <c r="AG2266" s="14">
        <v>0.57318059981126368</v>
      </c>
      <c r="AH2266" s="15">
        <v>0.64469914040114618</v>
      </c>
      <c r="AI2266" s="5" t="s">
        <v>7128</v>
      </c>
      <c r="AJ2266" s="15" t="s">
        <v>7128</v>
      </c>
      <c r="AK2266" s="15" t="s">
        <v>7128</v>
      </c>
      <c r="AL2266" s="15" t="s">
        <v>7128</v>
      </c>
      <c r="AM2266" s="15" t="s">
        <v>7128</v>
      </c>
      <c r="AN2266" s="15">
        <v>1.4030874785591767</v>
      </c>
      <c r="AO2266" s="15">
        <v>9.891172914147521E-2</v>
      </c>
      <c r="AP2266" s="15" t="s">
        <v>7128</v>
      </c>
      <c r="AQ2266" s="15" t="s">
        <v>7128</v>
      </c>
      <c r="AR2266" s="15">
        <v>1.175111773472429</v>
      </c>
      <c r="AS2266" s="15">
        <v>0.19068923821039904</v>
      </c>
      <c r="AT2266" s="14" t="s">
        <v>7128</v>
      </c>
      <c r="AU2266" s="14">
        <v>0</v>
      </c>
      <c r="AV2266" s="12" t="s">
        <v>7128</v>
      </c>
      <c r="AW2266" s="12" t="s">
        <v>7128</v>
      </c>
      <c r="AX2266" s="12">
        <v>-0.245</v>
      </c>
      <c r="AY2266" s="12">
        <v>-0.105</v>
      </c>
      <c r="AZ2266" s="14" t="s">
        <v>7128</v>
      </c>
      <c r="BA2266" s="14" t="s">
        <v>7128</v>
      </c>
      <c r="BB2266" s="14">
        <v>-0.39615384615384613</v>
      </c>
      <c r="BC2266" s="14">
        <v>-0.18999437886453066</v>
      </c>
      <c r="BD2266" s="14">
        <v>-4.9818621523579201E-2</v>
      </c>
      <c r="BE2266" s="14">
        <v>-4.0870616686819836E-2</v>
      </c>
      <c r="BF2266" s="14">
        <v>0</v>
      </c>
      <c r="BG2266" s="14">
        <v>0.13919999999999999</v>
      </c>
      <c r="BH2266" s="13">
        <v>-0.41199999999999998</v>
      </c>
      <c r="BI2266" s="13">
        <v>-0.41199999999999998</v>
      </c>
      <c r="BJ2266" s="13">
        <v>-0.33800000000000002</v>
      </c>
      <c r="BK2266" s="13">
        <v>-0.33800000000000002</v>
      </c>
      <c r="BL2266" s="13">
        <v>8.27</v>
      </c>
      <c r="BM2266" s="13">
        <v>8.27</v>
      </c>
      <c r="BN2266" s="13">
        <v>-0.217</v>
      </c>
      <c r="BO2266" s="13">
        <v>-0.217</v>
      </c>
      <c r="BP2266" s="13">
        <v>-0.33800000000000002</v>
      </c>
      <c r="BQ2266" s="13">
        <v>0</v>
      </c>
      <c r="BR2266" s="13">
        <v>0</v>
      </c>
      <c r="BS2266" s="13">
        <v>-0.107</v>
      </c>
      <c r="BT2266" s="14" t="s">
        <v>7128</v>
      </c>
      <c r="BU2266" s="13">
        <v>-0.23100000000000004</v>
      </c>
      <c r="BV2266" s="13">
        <v>-0.30499999999999999</v>
      </c>
      <c r="BW2266" s="13">
        <v>-0.30499999999999999</v>
      </c>
      <c r="BX2266" s="13">
        <v>1.04</v>
      </c>
      <c r="BY2266" s="13">
        <v>1.7789999999999999</v>
      </c>
      <c r="BZ2266" s="13">
        <v>0.58299999999999996</v>
      </c>
      <c r="CA2266" s="13">
        <v>1.3420000000000001</v>
      </c>
      <c r="CB2266" s="13">
        <v>0</v>
      </c>
      <c r="CC2266" s="15">
        <v>0.46800000000000003</v>
      </c>
      <c r="CD2266" s="15">
        <v>0.65</v>
      </c>
      <c r="CE2266" s="15">
        <v>0.36</v>
      </c>
      <c r="CF2266" s="15" t="s">
        <v>7128</v>
      </c>
      <c r="CG2266" s="15" t="s">
        <v>7128</v>
      </c>
      <c r="CH2266" s="13" t="s">
        <v>7128</v>
      </c>
      <c r="CI2266" s="13" t="s">
        <v>7128</v>
      </c>
      <c r="CJ2266" s="13">
        <v>0</v>
      </c>
      <c r="CK2266" s="12">
        <f t="shared" si="70"/>
        <v>0</v>
      </c>
      <c r="CL2266" s="36">
        <f t="shared" si="71"/>
        <v>6.1624441132637848</v>
      </c>
      <c r="CM2266" s="13" t="s">
        <v>7128</v>
      </c>
      <c r="CN2266" s="13" t="s">
        <v>7128</v>
      </c>
      <c r="CO2266" s="13" t="s">
        <v>7128</v>
      </c>
      <c r="CP2266" s="13" t="s">
        <v>7128</v>
      </c>
      <c r="CQ2266" s="13" t="s">
        <v>7128</v>
      </c>
      <c r="CR2266" s="13" t="s">
        <v>7128</v>
      </c>
      <c r="CS2266" s="13" t="s">
        <v>7128</v>
      </c>
      <c r="CT2266" s="13">
        <v>0</v>
      </c>
      <c r="CU2266" s="13">
        <v>-0.33800000000000002</v>
      </c>
      <c r="CV2266" s="13">
        <v>1.3420000000000001</v>
      </c>
      <c r="CW2266" s="13">
        <v>-0.217</v>
      </c>
      <c r="CX2266" s="12">
        <v>-0.39615384615384613</v>
      </c>
      <c r="CY2266" s="12">
        <v>-0.18999437886453066</v>
      </c>
      <c r="CZ2266" s="15" t="s">
        <v>7128</v>
      </c>
      <c r="DA2266" s="20"/>
      <c r="DB2266" s="20"/>
    </row>
    <row r="2267" spans="1:106">
      <c r="A2267" s="8" t="s">
        <v>2909</v>
      </c>
      <c r="B2267" s="8" t="s">
        <v>2910</v>
      </c>
      <c r="C2267" s="9" t="s">
        <v>7159</v>
      </c>
      <c r="D2267" s="9" t="s">
        <v>7126</v>
      </c>
      <c r="E2267" s="10" t="s">
        <v>7127</v>
      </c>
      <c r="F2267" s="10" t="s">
        <v>7126</v>
      </c>
      <c r="G2267" s="11">
        <v>0.69</v>
      </c>
      <c r="H2267" s="11">
        <v>0.96334615384615374</v>
      </c>
      <c r="I2267" s="12">
        <v>9.0499999999999997E-2</v>
      </c>
      <c r="J2267" s="12">
        <v>0.14368282692307691</v>
      </c>
      <c r="K2267" s="12">
        <v>4.7E-2</v>
      </c>
      <c r="L2267" s="12">
        <v>0.10350000000000001</v>
      </c>
      <c r="M2267" s="12">
        <v>6.8320350000000002E-2</v>
      </c>
      <c r="N2267" s="12">
        <v>0.12229898360881541</v>
      </c>
      <c r="O2267" s="12" t="s">
        <v>7128</v>
      </c>
      <c r="P2267" s="12">
        <v>1.8711650686787671</v>
      </c>
      <c r="Q2267" s="13">
        <v>18.2</v>
      </c>
      <c r="R2267" s="13">
        <v>0</v>
      </c>
      <c r="S2267" s="13">
        <v>7.21</v>
      </c>
      <c r="T2267" s="13">
        <v>7.21</v>
      </c>
      <c r="U2267" s="13">
        <v>25.41</v>
      </c>
      <c r="V2267" s="13">
        <v>0</v>
      </c>
      <c r="W2267" s="13">
        <v>25.41</v>
      </c>
      <c r="X2267" s="14">
        <v>0</v>
      </c>
      <c r="Y2267" s="15">
        <v>0.14925373134328357</v>
      </c>
      <c r="Z2267" s="14" t="s">
        <v>7128</v>
      </c>
      <c r="AA2267" s="14">
        <v>0.28374655647382918</v>
      </c>
      <c r="AB2267" s="14" t="s">
        <v>7128</v>
      </c>
      <c r="AC2267" s="14">
        <v>0.39615384615384619</v>
      </c>
      <c r="AD2267" s="13">
        <v>1.36</v>
      </c>
      <c r="AE2267" s="15">
        <v>4.1119444444444451</v>
      </c>
      <c r="AF2267" s="14">
        <v>0.26267851073127396</v>
      </c>
      <c r="AG2267" s="14">
        <v>0.86227076348744258</v>
      </c>
      <c r="AH2267" s="15">
        <v>0.6211121583411876</v>
      </c>
      <c r="AI2267" s="5">
        <v>0.47955974842767291</v>
      </c>
      <c r="AJ2267" s="15" t="s">
        <v>7128</v>
      </c>
      <c r="AK2267" s="15" t="s">
        <v>7128</v>
      </c>
      <c r="AL2267" s="15" t="s">
        <v>7128</v>
      </c>
      <c r="AM2267" s="15" t="s">
        <v>7128</v>
      </c>
      <c r="AN2267" s="15" t="s">
        <v>7128</v>
      </c>
      <c r="AO2267" s="15">
        <v>0.75518672199170112</v>
      </c>
      <c r="AP2267" s="15">
        <v>8.3311475409836078</v>
      </c>
      <c r="AQ2267" s="15">
        <v>4.8125</v>
      </c>
      <c r="AR2267" s="15" t="s">
        <v>7128</v>
      </c>
      <c r="AS2267" s="15">
        <v>1.0543568464730291</v>
      </c>
      <c r="AT2267" s="14" t="s">
        <v>7128</v>
      </c>
      <c r="AU2267" s="14">
        <v>0</v>
      </c>
      <c r="AV2267" s="12" t="s">
        <v>7128</v>
      </c>
      <c r="AW2267" s="12" t="s">
        <v>7128</v>
      </c>
      <c r="AX2267" s="12">
        <v>0.14699999999999999</v>
      </c>
      <c r="AY2267" s="12">
        <v>0.23899999999999999</v>
      </c>
      <c r="AZ2267" s="14" t="s">
        <v>7128</v>
      </c>
      <c r="BA2267" s="14" t="s">
        <v>7128</v>
      </c>
      <c r="BB2267" s="14" t="s">
        <v>7128</v>
      </c>
      <c r="BC2267" s="14">
        <v>1.9934640522875824</v>
      </c>
      <c r="BD2267" s="14">
        <v>-5.3469387755102044E-2</v>
      </c>
      <c r="BE2267" s="14">
        <v>0.12448979591836734</v>
      </c>
      <c r="BF2267" s="14">
        <v>0</v>
      </c>
      <c r="BG2267" s="14">
        <v>1.3300000000000001E-2</v>
      </c>
      <c r="BH2267" s="13">
        <v>-3.46</v>
      </c>
      <c r="BI2267" s="13">
        <v>-1.31</v>
      </c>
      <c r="BJ2267" s="13">
        <v>3.05</v>
      </c>
      <c r="BK2267" s="13">
        <v>3.05</v>
      </c>
      <c r="BL2267" s="13">
        <v>24.1</v>
      </c>
      <c r="BM2267" s="13">
        <v>24.5</v>
      </c>
      <c r="BN2267" s="13">
        <v>2.4900000000000002</v>
      </c>
      <c r="BO2267" s="13">
        <v>5.28</v>
      </c>
      <c r="BP2267" s="13">
        <v>3.05</v>
      </c>
      <c r="BQ2267" s="13">
        <v>0</v>
      </c>
      <c r="BR2267" s="13">
        <v>0</v>
      </c>
      <c r="BS2267" s="13">
        <v>-3.41</v>
      </c>
      <c r="BT2267" s="14">
        <v>-1.118032786885246</v>
      </c>
      <c r="BU2267" s="13">
        <v>6.46</v>
      </c>
      <c r="BV2267" s="13">
        <v>2.1</v>
      </c>
      <c r="BW2267" s="13">
        <v>2.1</v>
      </c>
      <c r="BX2267" s="13">
        <v>-9.67</v>
      </c>
      <c r="BY2267" s="13">
        <v>1.5299999999999994</v>
      </c>
      <c r="BZ2267" s="13">
        <v>-14.4</v>
      </c>
      <c r="CA2267" s="13">
        <v>-7.19</v>
      </c>
      <c r="CB2267" s="13">
        <v>0</v>
      </c>
      <c r="CC2267" s="15">
        <v>1.51</v>
      </c>
      <c r="CD2267" s="15">
        <v>1.42</v>
      </c>
      <c r="CE2267" s="15">
        <v>0.36</v>
      </c>
      <c r="CF2267" s="15" t="s">
        <v>7128</v>
      </c>
      <c r="CG2267" s="15" t="s">
        <v>7128</v>
      </c>
      <c r="CH2267" s="13" t="s">
        <v>7128</v>
      </c>
      <c r="CI2267" s="13" t="s">
        <v>7128</v>
      </c>
      <c r="CJ2267" s="13">
        <v>0</v>
      </c>
      <c r="CK2267" s="12">
        <f t="shared" si="70"/>
        <v>0</v>
      </c>
      <c r="CL2267" s="36" t="str">
        <f t="shared" si="71"/>
        <v>NA</v>
      </c>
      <c r="CM2267" s="13" t="s">
        <v>7128</v>
      </c>
      <c r="CN2267" s="13" t="s">
        <v>7128</v>
      </c>
      <c r="CO2267" s="13" t="s">
        <v>7128</v>
      </c>
      <c r="CP2267" s="13" t="s">
        <v>7128</v>
      </c>
      <c r="CQ2267" s="13">
        <v>5.28</v>
      </c>
      <c r="CR2267" s="13">
        <v>25.41</v>
      </c>
      <c r="CS2267" s="13" t="s">
        <v>7128</v>
      </c>
      <c r="CT2267" s="13">
        <v>0</v>
      </c>
      <c r="CU2267" s="13">
        <v>3.05</v>
      </c>
      <c r="CV2267" s="13">
        <v>-7.19</v>
      </c>
      <c r="CW2267" s="13">
        <v>2.4900000000000002</v>
      </c>
      <c r="CX2267" s="12" t="s">
        <v>7128</v>
      </c>
      <c r="CY2267" s="12">
        <v>1.9934640522875824</v>
      </c>
      <c r="CZ2267" s="15">
        <v>10.204819277108433</v>
      </c>
      <c r="DA2267" s="20"/>
      <c r="DB2267" s="20"/>
    </row>
    <row r="2268" spans="1:106">
      <c r="A2268" s="8" t="s">
        <v>2371</v>
      </c>
      <c r="B2268" s="8" t="s">
        <v>2372</v>
      </c>
      <c r="C2268" s="9" t="s">
        <v>7141</v>
      </c>
      <c r="D2268" s="9" t="s">
        <v>7126</v>
      </c>
      <c r="E2268" s="10" t="s">
        <v>7127</v>
      </c>
      <c r="F2268" s="10" t="s">
        <v>7126</v>
      </c>
      <c r="G2268" s="11">
        <v>0.73</v>
      </c>
      <c r="H2268" s="11">
        <v>0.73</v>
      </c>
      <c r="I2268" s="12">
        <v>9.0499999999999997E-2</v>
      </c>
      <c r="J2268" s="12">
        <v>0.12256500000000001</v>
      </c>
      <c r="K2268" s="12">
        <v>6.2E-2</v>
      </c>
      <c r="L2268" s="12">
        <v>0.11849999999999999</v>
      </c>
      <c r="M2268" s="12">
        <v>7.8221849999999996E-2</v>
      </c>
      <c r="N2268" s="12">
        <v>0.12256500000000001</v>
      </c>
      <c r="O2268" s="12" t="s">
        <v>7128</v>
      </c>
      <c r="P2268" s="12" t="s">
        <v>7128</v>
      </c>
      <c r="Q2268" s="13">
        <v>9.6999999999999993</v>
      </c>
      <c r="R2268" s="13">
        <v>0</v>
      </c>
      <c r="S2268" s="13">
        <v>0</v>
      </c>
      <c r="T2268" s="13">
        <v>0</v>
      </c>
      <c r="U2268" s="13">
        <v>9.6999999999999993</v>
      </c>
      <c r="V2268" s="13">
        <v>0</v>
      </c>
      <c r="W2268" s="13">
        <v>9.6999999999999993</v>
      </c>
      <c r="X2268" s="14">
        <v>0</v>
      </c>
      <c r="Y2268" s="15">
        <v>0.25423728813559321</v>
      </c>
      <c r="Z2268" s="14" t="s">
        <v>7128</v>
      </c>
      <c r="AA2268" s="14">
        <v>0</v>
      </c>
      <c r="AB2268" s="14" t="s">
        <v>7128</v>
      </c>
      <c r="AC2268" s="14">
        <v>0</v>
      </c>
      <c r="AD2268" s="13">
        <v>0.54800000000000004</v>
      </c>
      <c r="AE2268" s="15">
        <v>2.8975</v>
      </c>
      <c r="AF2268" s="14">
        <v>0.1414213562373095</v>
      </c>
      <c r="AG2268" s="14">
        <v>1.0818733752154177</v>
      </c>
      <c r="AH2268" s="15">
        <v>0.65903890160183065</v>
      </c>
      <c r="AI2268" s="5">
        <v>0.5</v>
      </c>
      <c r="AJ2268" s="15">
        <v>5.5113636363636358</v>
      </c>
      <c r="AK2268" s="15">
        <v>5.5113636363636358</v>
      </c>
      <c r="AL2268" s="15" t="s">
        <v>7128</v>
      </c>
      <c r="AM2268" s="15" t="s">
        <v>7128</v>
      </c>
      <c r="AN2268" s="15" t="s">
        <v>7128</v>
      </c>
      <c r="AO2268" s="15">
        <v>0.22350230414746544</v>
      </c>
      <c r="AP2268" s="15">
        <v>9.5098039215686274</v>
      </c>
      <c r="AQ2268" s="15">
        <v>2.4310776942355887</v>
      </c>
      <c r="AR2268" s="15" t="s">
        <v>7128</v>
      </c>
      <c r="AS2268" s="15">
        <v>0.22350230414746544</v>
      </c>
      <c r="AT2268" s="14">
        <v>0</v>
      </c>
      <c r="AU2268" s="14">
        <v>0</v>
      </c>
      <c r="AV2268" s="12" t="s">
        <v>7128</v>
      </c>
      <c r="AW2268" s="12" t="s">
        <v>7128</v>
      </c>
      <c r="AX2268" s="12">
        <v>8.4000000000000005E-2</v>
      </c>
      <c r="AY2268" s="12">
        <v>0.10199999999999999</v>
      </c>
      <c r="AZ2268" s="14" t="s">
        <v>7128</v>
      </c>
      <c r="BA2268" s="14" t="s">
        <v>7128</v>
      </c>
      <c r="BB2268" s="14" t="s">
        <v>7128</v>
      </c>
      <c r="BC2268" s="14" t="s">
        <v>7128</v>
      </c>
      <c r="BD2268" s="14">
        <v>4.0552995391705073E-2</v>
      </c>
      <c r="BE2268" s="14">
        <v>2.3502304147465437E-2</v>
      </c>
      <c r="BF2268" s="14">
        <v>0</v>
      </c>
      <c r="BG2268" s="14">
        <v>8.1300000000000011E-2</v>
      </c>
      <c r="BH2268" s="13">
        <v>1.76</v>
      </c>
      <c r="BI2268" s="13">
        <v>1.76</v>
      </c>
      <c r="BJ2268" s="13">
        <v>1.02</v>
      </c>
      <c r="BK2268" s="13">
        <v>1.02</v>
      </c>
      <c r="BL2268" s="13">
        <v>43.4</v>
      </c>
      <c r="BM2268" s="13">
        <v>43.4</v>
      </c>
      <c r="BN2268" s="13">
        <v>3.99</v>
      </c>
      <c r="BO2268" s="13">
        <v>3.99</v>
      </c>
      <c r="BP2268" s="13">
        <v>1.02</v>
      </c>
      <c r="BQ2268" s="13">
        <v>4.08</v>
      </c>
      <c r="BR2268" s="13">
        <v>-3.8000000000000027E-2</v>
      </c>
      <c r="BS2268" s="13">
        <v>-2.1840000000000002</v>
      </c>
      <c r="BT2268" s="14">
        <v>-2.1784313725490194</v>
      </c>
      <c r="BU2268" s="13">
        <v>3.242</v>
      </c>
      <c r="BV2268" s="13">
        <v>-9.8000000000000309E-2</v>
      </c>
      <c r="BW2268" s="13">
        <v>3.9819999999999998</v>
      </c>
      <c r="BX2268" s="13">
        <v>0</v>
      </c>
      <c r="BY2268" s="13">
        <v>0</v>
      </c>
      <c r="BZ2268" s="13">
        <v>0</v>
      </c>
      <c r="CA2268" s="13">
        <v>0</v>
      </c>
      <c r="CB2268" s="13">
        <v>0</v>
      </c>
      <c r="CC2268" s="15">
        <v>1.02</v>
      </c>
      <c r="CD2268" s="15">
        <v>1.0900000000000001</v>
      </c>
      <c r="CE2268" s="15">
        <v>0.36</v>
      </c>
      <c r="CF2268" s="15" t="s">
        <v>7128</v>
      </c>
      <c r="CG2268" s="15" t="s">
        <v>7128</v>
      </c>
      <c r="CH2268" s="13" t="s">
        <v>7128</v>
      </c>
      <c r="CI2268" s="13" t="s">
        <v>7128</v>
      </c>
      <c r="CJ2268" s="13">
        <v>0</v>
      </c>
      <c r="CK2268" s="12">
        <f t="shared" si="70"/>
        <v>0</v>
      </c>
      <c r="CL2268" s="36" t="str">
        <f t="shared" si="71"/>
        <v>NA</v>
      </c>
      <c r="CM2268" s="13">
        <v>1.76</v>
      </c>
      <c r="CN2268" s="13" t="s">
        <v>7128</v>
      </c>
      <c r="CO2268" s="13">
        <v>1.76</v>
      </c>
      <c r="CP2268" s="13">
        <v>9.6999999999999993</v>
      </c>
      <c r="CQ2268" s="13">
        <v>3.99</v>
      </c>
      <c r="CR2268" s="13">
        <v>9.6999999999999993</v>
      </c>
      <c r="CS2268" s="13" t="s">
        <v>7128</v>
      </c>
      <c r="CT2268" s="13">
        <v>0</v>
      </c>
      <c r="CU2268" s="13">
        <v>1.02</v>
      </c>
      <c r="CV2268" s="13">
        <v>0</v>
      </c>
      <c r="CW2268" s="13">
        <v>3.99</v>
      </c>
      <c r="CX2268" s="12" t="s">
        <v>7128</v>
      </c>
      <c r="CY2268" s="12" t="s">
        <v>7128</v>
      </c>
      <c r="CZ2268" s="15">
        <v>2.4310776942355887</v>
      </c>
      <c r="DA2268" s="20"/>
      <c r="DB2268" s="20"/>
    </row>
    <row r="2269" spans="1:106" ht="24">
      <c r="A2269" s="8" t="s">
        <v>4091</v>
      </c>
      <c r="B2269" s="8" t="s">
        <v>4092</v>
      </c>
      <c r="C2269" s="9" t="s">
        <v>7174</v>
      </c>
      <c r="D2269" s="9" t="s">
        <v>7126</v>
      </c>
      <c r="E2269" s="10" t="s">
        <v>7127</v>
      </c>
      <c r="F2269" s="10" t="s">
        <v>7126</v>
      </c>
      <c r="G2269" s="11">
        <v>0.45</v>
      </c>
      <c r="H2269" s="11">
        <v>0.45</v>
      </c>
      <c r="I2269" s="12">
        <v>9.0499999999999997E-2</v>
      </c>
      <c r="J2269" s="12">
        <v>9.7225000000000006E-2</v>
      </c>
      <c r="K2269" s="12">
        <v>4.7E-2</v>
      </c>
      <c r="L2269" s="12">
        <v>0.10350000000000001</v>
      </c>
      <c r="M2269" s="12">
        <v>6.8320350000000002E-2</v>
      </c>
      <c r="N2269" s="12">
        <v>9.7225000000000006E-2</v>
      </c>
      <c r="O2269" s="12">
        <v>6.2004534510433362E-2</v>
      </c>
      <c r="P2269" s="12">
        <v>-9.7225000000000006E-2</v>
      </c>
      <c r="Q2269" s="13">
        <v>4.4800000000000004</v>
      </c>
      <c r="R2269" s="13">
        <v>0</v>
      </c>
      <c r="S2269" s="13">
        <v>0</v>
      </c>
      <c r="T2269" s="13">
        <v>0</v>
      </c>
      <c r="U2269" s="13">
        <v>4.4800000000000004</v>
      </c>
      <c r="V2269" s="13">
        <v>0</v>
      </c>
      <c r="W2269" s="13">
        <v>4.4800000000000004</v>
      </c>
      <c r="X2269" s="14">
        <v>0</v>
      </c>
      <c r="Y2269" s="15">
        <v>0.12195121951219512</v>
      </c>
      <c r="Z2269" s="14" t="s">
        <v>7128</v>
      </c>
      <c r="AA2269" s="14">
        <v>0</v>
      </c>
      <c r="AB2269" s="14" t="s">
        <v>7128</v>
      </c>
      <c r="AC2269" s="14">
        <v>0</v>
      </c>
      <c r="AD2269" s="13">
        <v>0.36399999999999999</v>
      </c>
      <c r="AE2269" s="15">
        <v>-4.9333333333333326E-2</v>
      </c>
      <c r="AF2269" s="14" t="s">
        <v>7128</v>
      </c>
      <c r="AG2269" s="14" t="s">
        <v>7128</v>
      </c>
      <c r="AH2269" s="15">
        <v>0.5545023696682464</v>
      </c>
      <c r="AI2269" s="5" t="s">
        <v>7128</v>
      </c>
      <c r="AJ2269" s="15">
        <v>4.5161290322580649</v>
      </c>
      <c r="AK2269" s="15">
        <v>4.5161290322580649</v>
      </c>
      <c r="AL2269" s="15" t="s">
        <v>7128</v>
      </c>
      <c r="AM2269" s="15" t="s">
        <v>7128</v>
      </c>
      <c r="AN2269" s="15" t="s">
        <v>7128</v>
      </c>
      <c r="AO2269" s="15">
        <v>1.4177215189873418</v>
      </c>
      <c r="AP2269" s="15" t="s">
        <v>7128</v>
      </c>
      <c r="AQ2269" s="15" t="s">
        <v>7128</v>
      </c>
      <c r="AR2269" s="15" t="s">
        <v>7128</v>
      </c>
      <c r="AS2269" s="15">
        <v>1.4177215189873418</v>
      </c>
      <c r="AT2269" s="14">
        <v>0</v>
      </c>
      <c r="AU2269" s="14">
        <v>0</v>
      </c>
      <c r="AV2269" s="12">
        <v>9.5300000000000003E-3</v>
      </c>
      <c r="AW2269" s="12">
        <v>-0.16300000000000001</v>
      </c>
      <c r="AX2269" s="12">
        <v>-0.29899999999999999</v>
      </c>
      <c r="AY2269" s="12">
        <v>-0.19899999999999998</v>
      </c>
      <c r="AZ2269" s="14" t="s">
        <v>7128</v>
      </c>
      <c r="BA2269" s="14" t="s">
        <v>7128</v>
      </c>
      <c r="BB2269" s="14">
        <v>0.15922953451043337</v>
      </c>
      <c r="BC2269" s="14">
        <v>0</v>
      </c>
      <c r="BD2269" s="14">
        <v>0.3139240506329114</v>
      </c>
      <c r="BE2269" s="14">
        <v>0</v>
      </c>
      <c r="BF2269" s="14">
        <v>0.17749999999999999</v>
      </c>
      <c r="BG2269" s="14">
        <v>4.6399999999999997E-2</v>
      </c>
      <c r="BH2269" s="13">
        <v>0.99199999999999999</v>
      </c>
      <c r="BI2269" s="13">
        <v>0.99199999999999999</v>
      </c>
      <c r="BJ2269" s="13">
        <v>0</v>
      </c>
      <c r="BK2269" s="13">
        <v>0</v>
      </c>
      <c r="BL2269" s="13">
        <v>3.16</v>
      </c>
      <c r="BM2269" s="13">
        <v>3.16</v>
      </c>
      <c r="BN2269" s="13">
        <v>0</v>
      </c>
      <c r="BO2269" s="13">
        <v>0</v>
      </c>
      <c r="BP2269" s="13">
        <v>0</v>
      </c>
      <c r="BQ2269" s="13">
        <v>0</v>
      </c>
      <c r="BR2269" s="13">
        <v>0</v>
      </c>
      <c r="BS2269" s="13">
        <v>-0.113</v>
      </c>
      <c r="BT2269" s="14" t="s">
        <v>7128</v>
      </c>
      <c r="BU2269" s="13">
        <v>0.113</v>
      </c>
      <c r="BV2269" s="13">
        <v>1.105</v>
      </c>
      <c r="BW2269" s="13">
        <v>1.105</v>
      </c>
      <c r="BX2269" s="13">
        <v>6.23</v>
      </c>
      <c r="BY2269" s="13">
        <v>10.14</v>
      </c>
      <c r="BZ2269" s="13">
        <v>0</v>
      </c>
      <c r="CA2269" s="13">
        <v>0</v>
      </c>
      <c r="CB2269" s="13">
        <v>0</v>
      </c>
      <c r="CC2269" s="15">
        <v>-0.126</v>
      </c>
      <c r="CD2269" s="15">
        <v>0.20200000000000001</v>
      </c>
      <c r="CE2269" s="15">
        <v>0.36</v>
      </c>
      <c r="CF2269" s="15" t="s">
        <v>7128</v>
      </c>
      <c r="CG2269" s="15" t="s">
        <v>7128</v>
      </c>
      <c r="CH2269" s="13" t="s">
        <v>7128</v>
      </c>
      <c r="CI2269" s="13" t="s">
        <v>7128</v>
      </c>
      <c r="CJ2269" s="13">
        <v>0</v>
      </c>
      <c r="CK2269" s="12">
        <f t="shared" si="70"/>
        <v>0</v>
      </c>
      <c r="CL2269" s="36" t="str">
        <f t="shared" si="71"/>
        <v>NA</v>
      </c>
      <c r="CM2269" s="13">
        <v>1.2</v>
      </c>
      <c r="CN2269" s="13">
        <v>0.21299999999999999</v>
      </c>
      <c r="CO2269" s="13">
        <v>0.99199999999999999</v>
      </c>
      <c r="CP2269" s="13">
        <v>4.4800000000000004</v>
      </c>
      <c r="CQ2269" s="13" t="s">
        <v>7128</v>
      </c>
      <c r="CR2269" s="13" t="s">
        <v>7128</v>
      </c>
      <c r="CS2269" s="13" t="s">
        <v>7128</v>
      </c>
      <c r="CT2269" s="13">
        <v>0</v>
      </c>
      <c r="CU2269" s="13">
        <v>0</v>
      </c>
      <c r="CV2269" s="13">
        <v>0</v>
      </c>
      <c r="CW2269" s="13">
        <v>0</v>
      </c>
      <c r="CX2269" s="12">
        <v>0.15922953451043337</v>
      </c>
      <c r="CY2269" s="12">
        <v>0</v>
      </c>
      <c r="CZ2269" s="15" t="s">
        <v>7128</v>
      </c>
      <c r="DA2269" s="20"/>
      <c r="DB2269" s="20"/>
    </row>
    <row r="2270" spans="1:106" ht="24">
      <c r="A2270" s="8" t="s">
        <v>1387</v>
      </c>
      <c r="B2270" s="8" t="s">
        <v>1388</v>
      </c>
      <c r="C2270" s="9" t="s">
        <v>7145</v>
      </c>
      <c r="D2270" s="9" t="s">
        <v>7126</v>
      </c>
      <c r="E2270" s="10" t="s">
        <v>7127</v>
      </c>
      <c r="F2270" s="10" t="s">
        <v>7126</v>
      </c>
      <c r="G2270" s="11">
        <v>0.89</v>
      </c>
      <c r="H2270" s="11">
        <v>0.89</v>
      </c>
      <c r="I2270" s="12">
        <v>9.0499999999999997E-2</v>
      </c>
      <c r="J2270" s="12">
        <v>0.137045</v>
      </c>
      <c r="K2270" s="12">
        <v>4.1999999999999996E-2</v>
      </c>
      <c r="L2270" s="12">
        <v>9.8500000000000004E-2</v>
      </c>
      <c r="M2270" s="12">
        <v>6.5019850000000004E-2</v>
      </c>
      <c r="N2270" s="12">
        <v>0.137045</v>
      </c>
      <c r="O2270" s="12" t="s">
        <v>7128</v>
      </c>
      <c r="P2270" s="12" t="s">
        <v>7128</v>
      </c>
      <c r="Q2270" s="13">
        <v>692.2</v>
      </c>
      <c r="R2270" s="13">
        <v>0</v>
      </c>
      <c r="S2270" s="13">
        <v>0</v>
      </c>
      <c r="T2270" s="13">
        <v>0</v>
      </c>
      <c r="U2270" s="13">
        <v>692.2</v>
      </c>
      <c r="V2270" s="13">
        <v>0</v>
      </c>
      <c r="W2270" s="13">
        <v>692.2</v>
      </c>
      <c r="X2270" s="14">
        <v>0</v>
      </c>
      <c r="Y2270" s="15">
        <v>0.34297745177940775</v>
      </c>
      <c r="Z2270" s="14" t="s">
        <v>7128</v>
      </c>
      <c r="AA2270" s="14">
        <v>0</v>
      </c>
      <c r="AB2270" s="14" t="s">
        <v>7128</v>
      </c>
      <c r="AC2270" s="14">
        <v>0</v>
      </c>
      <c r="AD2270" s="13">
        <v>0.94</v>
      </c>
      <c r="AE2270" s="15">
        <v>1.009638888888889</v>
      </c>
      <c r="AF2270" s="14">
        <v>4.4721359549995794E-2</v>
      </c>
      <c r="AG2270" s="14">
        <v>0.71106961684493297</v>
      </c>
      <c r="AH2270" s="15">
        <v>0.42550911039657019</v>
      </c>
      <c r="AI2270" s="5" t="s">
        <v>7128</v>
      </c>
      <c r="AJ2270" s="15" t="s">
        <v>7128</v>
      </c>
      <c r="AK2270" s="15" t="s">
        <v>7128</v>
      </c>
      <c r="AL2270" s="15">
        <v>6.7142857142857135</v>
      </c>
      <c r="AM2270" s="15" t="s">
        <v>7128</v>
      </c>
      <c r="AN2270" s="15" t="s">
        <v>7128</v>
      </c>
      <c r="AO2270" s="15">
        <v>4.7836903939184525</v>
      </c>
      <c r="AP2270" s="15" t="s">
        <v>7128</v>
      </c>
      <c r="AQ2270" s="15">
        <v>33.278846153846153</v>
      </c>
      <c r="AR2270" s="15" t="s">
        <v>7128</v>
      </c>
      <c r="AS2270" s="15">
        <v>4.7836903939184525</v>
      </c>
      <c r="AT2270" s="14" t="s">
        <v>7128</v>
      </c>
      <c r="AU2270" s="14">
        <v>0</v>
      </c>
      <c r="AV2270" s="12" t="s">
        <v>7128</v>
      </c>
      <c r="AW2270" s="12" t="s">
        <v>7128</v>
      </c>
      <c r="AX2270" s="12">
        <v>-0.215</v>
      </c>
      <c r="AY2270" s="12">
        <v>7.5199999999999989E-2</v>
      </c>
      <c r="AZ2270" s="14" t="s">
        <v>7128</v>
      </c>
      <c r="BA2270" s="14" t="s">
        <v>7128</v>
      </c>
      <c r="BB2270" s="14" t="s">
        <v>7128</v>
      </c>
      <c r="BC2270" s="14" t="s">
        <v>7128</v>
      </c>
      <c r="BD2270" s="14">
        <v>-0.44091223220456116</v>
      </c>
      <c r="BE2270" s="14">
        <v>-3.8493434692467181E-2</v>
      </c>
      <c r="BF2270" s="14">
        <v>0</v>
      </c>
      <c r="BG2270" s="14">
        <v>0.21909999999999999</v>
      </c>
      <c r="BH2270" s="13">
        <v>-63.8</v>
      </c>
      <c r="BI2270" s="13">
        <v>-63.8</v>
      </c>
      <c r="BJ2270" s="13">
        <v>-5.57</v>
      </c>
      <c r="BK2270" s="13">
        <v>-5.57</v>
      </c>
      <c r="BL2270" s="13">
        <v>144.69999999999999</v>
      </c>
      <c r="BM2270" s="13">
        <v>144.69999999999999</v>
      </c>
      <c r="BN2270" s="13">
        <v>20.8</v>
      </c>
      <c r="BO2270" s="13">
        <v>20.8</v>
      </c>
      <c r="BP2270" s="13">
        <v>-5.57</v>
      </c>
      <c r="BQ2270" s="13">
        <v>0</v>
      </c>
      <c r="BR2270" s="13">
        <v>0</v>
      </c>
      <c r="BS2270" s="13">
        <v>-22</v>
      </c>
      <c r="BT2270" s="14" t="s">
        <v>7128</v>
      </c>
      <c r="BU2270" s="13">
        <v>16.43</v>
      </c>
      <c r="BV2270" s="13">
        <v>-41.8</v>
      </c>
      <c r="BW2270" s="13">
        <v>-41.8</v>
      </c>
      <c r="BX2270" s="13">
        <v>0</v>
      </c>
      <c r="BY2270" s="13">
        <v>0</v>
      </c>
      <c r="BZ2270" s="13">
        <v>0</v>
      </c>
      <c r="CA2270" s="13">
        <v>0</v>
      </c>
      <c r="CB2270" s="13">
        <v>0</v>
      </c>
      <c r="CC2270" s="15">
        <v>0.21199999999999999</v>
      </c>
      <c r="CD2270" s="15">
        <v>0.67100000000000004</v>
      </c>
      <c r="CE2270" s="15">
        <v>0.36</v>
      </c>
      <c r="CF2270" s="15" t="s">
        <v>7128</v>
      </c>
      <c r="CG2270" s="15" t="s">
        <v>7128</v>
      </c>
      <c r="CH2270" s="13" t="s">
        <v>7128</v>
      </c>
      <c r="CI2270" s="13" t="s">
        <v>7128</v>
      </c>
      <c r="CJ2270" s="13">
        <v>0</v>
      </c>
      <c r="CK2270" s="12">
        <f t="shared" si="70"/>
        <v>0</v>
      </c>
      <c r="CL2270" s="36" t="str">
        <f t="shared" si="71"/>
        <v>NA</v>
      </c>
      <c r="CM2270" s="13" t="s">
        <v>7128</v>
      </c>
      <c r="CN2270" s="13" t="s">
        <v>7128</v>
      </c>
      <c r="CO2270" s="13" t="s">
        <v>7128</v>
      </c>
      <c r="CP2270" s="13" t="s">
        <v>7128</v>
      </c>
      <c r="CQ2270" s="13">
        <v>20.8</v>
      </c>
      <c r="CR2270" s="13">
        <v>692.2</v>
      </c>
      <c r="CS2270" s="13" t="s">
        <v>7128</v>
      </c>
      <c r="CT2270" s="13">
        <v>0</v>
      </c>
      <c r="CU2270" s="13">
        <v>-5.57</v>
      </c>
      <c r="CV2270" s="13">
        <v>0</v>
      </c>
      <c r="CW2270" s="13">
        <v>20.8</v>
      </c>
      <c r="CX2270" s="12" t="s">
        <v>7128</v>
      </c>
      <c r="CY2270" s="12" t="s">
        <v>7128</v>
      </c>
      <c r="CZ2270" s="15">
        <v>33.278846153846153</v>
      </c>
      <c r="DA2270" s="20"/>
      <c r="DB2270" s="20"/>
    </row>
    <row r="2271" spans="1:106">
      <c r="A2271" s="8" t="s">
        <v>437</v>
      </c>
      <c r="B2271" s="8" t="s">
        <v>438</v>
      </c>
      <c r="C2271" s="9" t="s">
        <v>7149</v>
      </c>
      <c r="D2271" s="9" t="s">
        <v>7126</v>
      </c>
      <c r="E2271" s="10" t="s">
        <v>7127</v>
      </c>
      <c r="F2271" s="10" t="s">
        <v>7126</v>
      </c>
      <c r="G2271" s="11">
        <v>0.85</v>
      </c>
      <c r="H2271" s="11">
        <v>1.2173377504157115</v>
      </c>
      <c r="I2271" s="12">
        <v>9.0499999999999997E-2</v>
      </c>
      <c r="J2271" s="12">
        <v>0.16666906641262189</v>
      </c>
      <c r="K2271" s="12">
        <v>3.2000000000000001E-2</v>
      </c>
      <c r="L2271" s="12">
        <v>8.8499999999999995E-2</v>
      </c>
      <c r="M2271" s="12">
        <v>5.8418850000000001E-2</v>
      </c>
      <c r="N2271" s="12">
        <v>0.13133920192886245</v>
      </c>
      <c r="O2271" s="12">
        <v>0.12640113158172114</v>
      </c>
      <c r="P2271" s="12">
        <v>-8.0864067918465149E-2</v>
      </c>
      <c r="Q2271" s="13">
        <v>2479.8000000000002</v>
      </c>
      <c r="R2271" s="13">
        <v>32.761534803010122</v>
      </c>
      <c r="S2271" s="13">
        <v>1168.7</v>
      </c>
      <c r="T2271" s="13">
        <v>1201.4615348030102</v>
      </c>
      <c r="U2271" s="13">
        <v>3681.2615348030104</v>
      </c>
      <c r="V2271" s="13">
        <v>73.599999999999994</v>
      </c>
      <c r="W2271" s="13">
        <v>3607.6615348030105</v>
      </c>
      <c r="X2271" s="14">
        <v>1.9993146182138464E-2</v>
      </c>
      <c r="Y2271" s="15">
        <v>1.7381228273464659E-2</v>
      </c>
      <c r="Z2271" s="14">
        <v>0.38964699940055086</v>
      </c>
      <c r="AA2271" s="14">
        <v>0.32637222958604656</v>
      </c>
      <c r="AB2271" s="14">
        <v>0.63839613964028175</v>
      </c>
      <c r="AC2271" s="14">
        <v>0.48449936882127997</v>
      </c>
      <c r="AD2271" s="13">
        <v>14.37</v>
      </c>
      <c r="AE2271" s="15">
        <v>1.1619722222222224</v>
      </c>
      <c r="AF2271" s="14">
        <v>0.23664319132398465</v>
      </c>
      <c r="AG2271" s="14">
        <v>0.32644083088888953</v>
      </c>
      <c r="AH2271" s="15">
        <v>0.24264424914023694</v>
      </c>
      <c r="AI2271" s="5">
        <v>1.7325102880658434</v>
      </c>
      <c r="AJ2271" s="15">
        <v>5.4393507348102661</v>
      </c>
      <c r="AK2271" s="15">
        <v>5.4393507348102661</v>
      </c>
      <c r="AL2271" s="15">
        <v>184.23076923076923</v>
      </c>
      <c r="AM2271" s="15">
        <v>0.27196753674051333</v>
      </c>
      <c r="AN2271" s="15">
        <v>1.3176408076514348</v>
      </c>
      <c r="AO2271" s="15">
        <v>2.9402418781124027</v>
      </c>
      <c r="AP2271" s="15">
        <v>27.300223347277335</v>
      </c>
      <c r="AQ2271" s="15">
        <v>19.660280843613137</v>
      </c>
      <c r="AR2271" s="15">
        <v>1.6937683971540198</v>
      </c>
      <c r="AS2271" s="15">
        <v>4.2775213834515187</v>
      </c>
      <c r="AT2271" s="14">
        <v>0.31629743364772978</v>
      </c>
      <c r="AU2271" s="14">
        <v>5.8149850794418895E-2</v>
      </c>
      <c r="AV2271" s="12">
        <v>1.946</v>
      </c>
      <c r="AW2271" s="12">
        <v>0.42700000000000005</v>
      </c>
      <c r="AX2271" s="12">
        <v>0.309</v>
      </c>
      <c r="AY2271" s="12">
        <v>7.7699999999999991E-2</v>
      </c>
      <c r="AZ2271" s="14">
        <v>0.2</v>
      </c>
      <c r="BA2271" s="14">
        <v>0.11699999999999999</v>
      </c>
      <c r="BB2271" s="14">
        <v>0.29307019799434303</v>
      </c>
      <c r="BC2271" s="14">
        <v>5.0475134010397292E-2</v>
      </c>
      <c r="BD2271" s="14">
        <v>0.54055015413801277</v>
      </c>
      <c r="BE2271" s="14">
        <v>0.15668448309153185</v>
      </c>
      <c r="BF2271" s="14">
        <v>0.10802348336594912</v>
      </c>
      <c r="BG2271" s="14">
        <v>0.215</v>
      </c>
      <c r="BH2271" s="13">
        <v>455.9</v>
      </c>
      <c r="BI2271" s="13">
        <v>455.9</v>
      </c>
      <c r="BJ2271" s="13">
        <v>126.3</v>
      </c>
      <c r="BK2271" s="13">
        <v>132.14769303939795</v>
      </c>
      <c r="BL2271" s="13">
        <v>843.4</v>
      </c>
      <c r="BM2271" s="13">
        <v>843.4</v>
      </c>
      <c r="BN2271" s="13">
        <v>171.1</v>
      </c>
      <c r="BO2271" s="13">
        <v>183.5</v>
      </c>
      <c r="BP2271" s="13">
        <v>117.87263891850799</v>
      </c>
      <c r="BQ2271" s="13">
        <v>370.69999999999982</v>
      </c>
      <c r="BR2271" s="13">
        <v>26.869999999999997</v>
      </c>
      <c r="BS2271" s="13">
        <v>397.8</v>
      </c>
      <c r="BT2271" s="14">
        <v>3.6027869053953934</v>
      </c>
      <c r="BU2271" s="13">
        <v>-306.797361081492</v>
      </c>
      <c r="BV2271" s="13">
        <v>-339.46999999999986</v>
      </c>
      <c r="BW2271" s="13">
        <v>31.229999999999968</v>
      </c>
      <c r="BX2271" s="13">
        <v>1555.6</v>
      </c>
      <c r="BY2271" s="13">
        <v>2335.2615348030099</v>
      </c>
      <c r="BZ2271" s="13">
        <v>1882</v>
      </c>
      <c r="CA2271" s="13">
        <v>2129.9615348030102</v>
      </c>
      <c r="CB2271" s="13">
        <v>-144.19999999999999</v>
      </c>
      <c r="CC2271" s="15">
        <v>0.51500000000000001</v>
      </c>
      <c r="CD2271" s="15">
        <v>0.222</v>
      </c>
      <c r="CE2271" s="15">
        <v>0.36</v>
      </c>
      <c r="CF2271" s="15">
        <v>0.79700228233602499</v>
      </c>
      <c r="CG2271" s="15">
        <v>2.6686324635185721</v>
      </c>
      <c r="CH2271" s="13">
        <v>56.304000000000009</v>
      </c>
      <c r="CI2271" s="13">
        <v>321.93</v>
      </c>
      <c r="CJ2271" s="13">
        <v>-144.19999999999999</v>
      </c>
      <c r="CK2271" s="12" t="str">
        <f t="shared" si="70"/>
        <v>NA</v>
      </c>
      <c r="CL2271" s="36">
        <f t="shared" si="71"/>
        <v>0.39596959204148346</v>
      </c>
      <c r="CM2271" s="13">
        <v>511</v>
      </c>
      <c r="CN2271" s="13">
        <v>55.2</v>
      </c>
      <c r="CO2271" s="13">
        <v>455.9</v>
      </c>
      <c r="CP2271" s="13">
        <v>2479.8000000000002</v>
      </c>
      <c r="CQ2271" s="13">
        <v>183.5</v>
      </c>
      <c r="CR2271" s="13">
        <v>3607.6615348030105</v>
      </c>
      <c r="CS2271" s="13">
        <v>-339.46999999999986</v>
      </c>
      <c r="CT2271" s="13">
        <v>141.16000000000003</v>
      </c>
      <c r="CU2271" s="13">
        <v>124.90769303939794</v>
      </c>
      <c r="CV2271" s="13">
        <v>2271.12153480301</v>
      </c>
      <c r="CW2271" s="13">
        <v>213.8</v>
      </c>
      <c r="CX2271" s="12">
        <v>0.2644216035267215</v>
      </c>
      <c r="CY2271" s="12">
        <v>4.4990211630888635E-2</v>
      </c>
      <c r="CZ2271" s="15">
        <v>16.874001565963564</v>
      </c>
      <c r="DA2271" s="20"/>
      <c r="DB2271" s="20"/>
    </row>
    <row r="2272" spans="1:106">
      <c r="A2272" s="8" t="s">
        <v>5021</v>
      </c>
      <c r="B2272" s="8" t="s">
        <v>5022</v>
      </c>
      <c r="C2272" s="9" t="s">
        <v>7146</v>
      </c>
      <c r="D2272" s="9" t="s">
        <v>7126</v>
      </c>
      <c r="E2272" s="10" t="s">
        <v>7127</v>
      </c>
      <c r="F2272" s="10" t="s">
        <v>7126</v>
      </c>
      <c r="G2272" s="11">
        <v>0.91</v>
      </c>
      <c r="H2272" s="11">
        <v>0.91</v>
      </c>
      <c r="I2272" s="12">
        <v>9.0499999999999997E-2</v>
      </c>
      <c r="J2272" s="12">
        <v>0.13885500000000001</v>
      </c>
      <c r="K2272" s="12">
        <v>5.1999999999999998E-2</v>
      </c>
      <c r="L2272" s="12">
        <v>0.1085</v>
      </c>
      <c r="M2272" s="12">
        <v>7.162085E-2</v>
      </c>
      <c r="N2272" s="12">
        <v>0.13885500000000001</v>
      </c>
      <c r="O2272" s="12">
        <v>-0.4209978571428572</v>
      </c>
      <c r="P2272" s="12">
        <v>-2.1495692857142852</v>
      </c>
      <c r="Q2272" s="13">
        <v>22.7</v>
      </c>
      <c r="R2272" s="13">
        <v>0</v>
      </c>
      <c r="S2272" s="13">
        <v>0</v>
      </c>
      <c r="T2272" s="13">
        <v>0</v>
      </c>
      <c r="U2272" s="13">
        <v>22.7</v>
      </c>
      <c r="V2272" s="13">
        <v>0.152</v>
      </c>
      <c r="W2272" s="13">
        <v>22.547999999999998</v>
      </c>
      <c r="X2272" s="14">
        <v>6.6960352422907486E-3</v>
      </c>
      <c r="Y2272" s="15">
        <v>0.25</v>
      </c>
      <c r="Z2272" s="14">
        <v>0</v>
      </c>
      <c r="AA2272" s="14">
        <v>0</v>
      </c>
      <c r="AB2272" s="14">
        <v>0</v>
      </c>
      <c r="AC2272" s="14">
        <v>0</v>
      </c>
      <c r="AD2272" s="13">
        <v>0.875</v>
      </c>
      <c r="AE2272" s="15">
        <v>2.4012222222222226</v>
      </c>
      <c r="AF2272" s="14">
        <v>0.161245154965971</v>
      </c>
      <c r="AG2272" s="14">
        <v>0.96747092979582594</v>
      </c>
      <c r="AH2272" s="15">
        <v>0.38324684951816168</v>
      </c>
      <c r="AI2272" s="5" t="s">
        <v>7128</v>
      </c>
      <c r="AJ2272" s="15" t="s">
        <v>7128</v>
      </c>
      <c r="AK2272" s="15" t="s">
        <v>7128</v>
      </c>
      <c r="AL2272" s="15" t="s">
        <v>7128</v>
      </c>
      <c r="AM2272" s="15" t="s">
        <v>7128</v>
      </c>
      <c r="AN2272" s="15">
        <v>17.196969696969695</v>
      </c>
      <c r="AO2272" s="15">
        <v>30.146082337317395</v>
      </c>
      <c r="AP2272" s="15" t="s">
        <v>7128</v>
      </c>
      <c r="AQ2272" s="15">
        <v>125.96648044692736</v>
      </c>
      <c r="AR2272" s="15">
        <v>51.953917050691224</v>
      </c>
      <c r="AS2272" s="15">
        <v>29.944223107569719</v>
      </c>
      <c r="AT2272" s="14" t="s">
        <v>7128</v>
      </c>
      <c r="AU2272" s="14">
        <v>0</v>
      </c>
      <c r="AV2272" s="12" t="s">
        <v>7128</v>
      </c>
      <c r="AW2272" s="12" t="s">
        <v>7128</v>
      </c>
      <c r="AX2272" s="12">
        <v>0.182</v>
      </c>
      <c r="AY2272" s="12">
        <v>-5.3800000000000001E-2</v>
      </c>
      <c r="AZ2272" s="14" t="s">
        <v>7128</v>
      </c>
      <c r="BA2272" s="14" t="s">
        <v>7128</v>
      </c>
      <c r="BB2272" s="14">
        <v>-0.2821428571428572</v>
      </c>
      <c r="BC2272" s="14">
        <v>-2.0107142857142852</v>
      </c>
      <c r="BD2272" s="14">
        <v>-0.73439575033200533</v>
      </c>
      <c r="BE2272" s="14">
        <v>-0.74767596281540494</v>
      </c>
      <c r="BF2272" s="14">
        <v>0</v>
      </c>
      <c r="BG2272" s="14">
        <v>8.6999999999999994E-2</v>
      </c>
      <c r="BH2272" s="13">
        <v>-0.55300000000000005</v>
      </c>
      <c r="BI2272" s="13">
        <v>-0.55300000000000005</v>
      </c>
      <c r="BJ2272" s="13">
        <v>-0.56299999999999994</v>
      </c>
      <c r="BK2272" s="13">
        <v>-0.56299999999999994</v>
      </c>
      <c r="BL2272" s="13">
        <v>0.753</v>
      </c>
      <c r="BM2272" s="13">
        <v>0.753</v>
      </c>
      <c r="BN2272" s="13">
        <v>0.17899999999999999</v>
      </c>
      <c r="BO2272" s="13">
        <v>0.17899999999999999</v>
      </c>
      <c r="BP2272" s="13">
        <v>-0.56299999999999994</v>
      </c>
      <c r="BQ2272" s="13">
        <v>0</v>
      </c>
      <c r="BR2272" s="13">
        <v>0.153</v>
      </c>
      <c r="BS2272" s="13">
        <v>-0.74199999999999999</v>
      </c>
      <c r="BT2272" s="14" t="s">
        <v>7128</v>
      </c>
      <c r="BU2272" s="13">
        <v>2.6000000000000051E-2</v>
      </c>
      <c r="BV2272" s="13">
        <v>3.5999999999999949E-2</v>
      </c>
      <c r="BW2272" s="13">
        <v>3.5999999999999949E-2</v>
      </c>
      <c r="BX2272" s="13">
        <v>1.96</v>
      </c>
      <c r="BY2272" s="13">
        <v>0.28000000000000003</v>
      </c>
      <c r="BZ2272" s="13">
        <v>1.32</v>
      </c>
      <c r="CA2272" s="13">
        <v>0.43400000000000016</v>
      </c>
      <c r="CB2272" s="13">
        <v>0</v>
      </c>
      <c r="CC2272" s="15">
        <v>1.04</v>
      </c>
      <c r="CD2272" s="15">
        <v>0.50800000000000001</v>
      </c>
      <c r="CE2272" s="15">
        <v>0.36</v>
      </c>
      <c r="CF2272" s="15" t="s">
        <v>7128</v>
      </c>
      <c r="CG2272" s="15" t="s">
        <v>7128</v>
      </c>
      <c r="CH2272" s="13" t="s">
        <v>7128</v>
      </c>
      <c r="CI2272" s="13" t="s">
        <v>7128</v>
      </c>
      <c r="CJ2272" s="13">
        <v>0</v>
      </c>
      <c r="CK2272" s="12">
        <f t="shared" si="70"/>
        <v>0</v>
      </c>
      <c r="CL2272" s="36">
        <f t="shared" si="71"/>
        <v>1.7350230414746537</v>
      </c>
      <c r="CM2272" s="13" t="s">
        <v>7128</v>
      </c>
      <c r="CN2272" s="13" t="s">
        <v>7128</v>
      </c>
      <c r="CO2272" s="13" t="s">
        <v>7128</v>
      </c>
      <c r="CP2272" s="13" t="s">
        <v>7128</v>
      </c>
      <c r="CQ2272" s="13">
        <v>0.17899999999999999</v>
      </c>
      <c r="CR2272" s="13">
        <v>22.547999999999998</v>
      </c>
      <c r="CS2272" s="13" t="s">
        <v>7128</v>
      </c>
      <c r="CT2272" s="13">
        <v>0</v>
      </c>
      <c r="CU2272" s="13">
        <v>-0.56299999999999994</v>
      </c>
      <c r="CV2272" s="13">
        <v>0.43400000000000016</v>
      </c>
      <c r="CW2272" s="13">
        <v>0.17899999999999999</v>
      </c>
      <c r="CX2272" s="12">
        <v>-0.2821428571428572</v>
      </c>
      <c r="CY2272" s="12">
        <v>-2.0107142857142852</v>
      </c>
      <c r="CZ2272" s="15">
        <v>125.96648044692736</v>
      </c>
      <c r="DA2272" s="20"/>
      <c r="DB2272" s="20"/>
    </row>
    <row r="2273" spans="1:106">
      <c r="A2273" s="8" t="s">
        <v>2175</v>
      </c>
      <c r="B2273" s="8" t="s">
        <v>2176</v>
      </c>
      <c r="C2273" s="9" t="s">
        <v>7147</v>
      </c>
      <c r="D2273" s="9" t="s">
        <v>7126</v>
      </c>
      <c r="E2273" s="10" t="s">
        <v>7127</v>
      </c>
      <c r="F2273" s="10" t="s">
        <v>7126</v>
      </c>
      <c r="G2273" s="11">
        <v>0.99</v>
      </c>
      <c r="H2273" s="11">
        <v>1.4353125570082093</v>
      </c>
      <c r="I2273" s="12">
        <v>9.0499999999999997E-2</v>
      </c>
      <c r="J2273" s="12">
        <v>0.18639578640924293</v>
      </c>
      <c r="K2273" s="12">
        <v>4.1999999999999996E-2</v>
      </c>
      <c r="L2273" s="12">
        <v>9.8500000000000004E-2</v>
      </c>
      <c r="M2273" s="12">
        <v>6.5019850000000004E-2</v>
      </c>
      <c r="N2273" s="12">
        <v>0.13521599117285035</v>
      </c>
      <c r="O2273" s="12">
        <v>-0.10628825952752251</v>
      </c>
      <c r="P2273" s="12">
        <v>-6.9566166614571642E-2</v>
      </c>
      <c r="Q2273" s="13">
        <v>29.9</v>
      </c>
      <c r="R2273" s="13">
        <v>0</v>
      </c>
      <c r="S2273" s="13">
        <v>21.8</v>
      </c>
      <c r="T2273" s="13">
        <v>21.8</v>
      </c>
      <c r="U2273" s="13">
        <v>51.7</v>
      </c>
      <c r="V2273" s="13">
        <v>2.4500000000000002</v>
      </c>
      <c r="W2273" s="13">
        <v>49.25</v>
      </c>
      <c r="X2273" s="14">
        <v>4.7388781431334626E-2</v>
      </c>
      <c r="Y2273" s="15">
        <v>0.33333333333333331</v>
      </c>
      <c r="Z2273" s="14">
        <v>0.53694581280788178</v>
      </c>
      <c r="AA2273" s="14">
        <v>0.42166344294003866</v>
      </c>
      <c r="AB2273" s="14">
        <v>1.1595744680851063</v>
      </c>
      <c r="AC2273" s="14">
        <v>0.72909698996655525</v>
      </c>
      <c r="AD2273" s="13">
        <v>1.1100000000000001</v>
      </c>
      <c r="AE2273" s="15">
        <v>2.0109166666666671</v>
      </c>
      <c r="AF2273" s="14">
        <v>0.17606816861659008</v>
      </c>
      <c r="AG2273" s="14">
        <v>0.7795276175040966</v>
      </c>
      <c r="AH2273" s="15">
        <v>0.58749999999999991</v>
      </c>
      <c r="AI2273" s="5">
        <v>2.2067039106145252</v>
      </c>
      <c r="AJ2273" s="15">
        <v>20.067114093959731</v>
      </c>
      <c r="AK2273" s="15">
        <v>20.067114093959731</v>
      </c>
      <c r="AL2273" s="15">
        <v>14.415584415584417</v>
      </c>
      <c r="AM2273" s="15">
        <v>0.32158836689038028</v>
      </c>
      <c r="AN2273" s="15">
        <v>1.5904255319148934</v>
      </c>
      <c r="AO2273" s="15">
        <v>0.54761904761904756</v>
      </c>
      <c r="AP2273" s="15">
        <v>12.468354430379746</v>
      </c>
      <c r="AQ2273" s="15">
        <v>9.3631178707224336</v>
      </c>
      <c r="AR2273" s="15">
        <v>1.290956749672346</v>
      </c>
      <c r="AS2273" s="15">
        <v>0.90201465201465203</v>
      </c>
      <c r="AT2273" s="14">
        <v>0.19932885906040268</v>
      </c>
      <c r="AU2273" s="14">
        <v>9.9331103678929767E-3</v>
      </c>
      <c r="AV2273" s="12">
        <v>-0.254</v>
      </c>
      <c r="AW2273" s="12">
        <v>1</v>
      </c>
      <c r="AX2273" s="12">
        <v>-5.7500000000000002E-2</v>
      </c>
      <c r="AY2273" s="12">
        <v>0.17800000000000002</v>
      </c>
      <c r="AZ2273" s="14">
        <v>0.624</v>
      </c>
      <c r="BA2273" s="14">
        <v>0.14400000000000002</v>
      </c>
      <c r="BB2273" s="14">
        <v>8.0107526881720417E-2</v>
      </c>
      <c r="BC2273" s="14">
        <v>6.564982455827871E-2</v>
      </c>
      <c r="BD2273" s="14">
        <v>2.728937728937729E-2</v>
      </c>
      <c r="BE2273" s="14">
        <v>7.2344322344322351E-2</v>
      </c>
      <c r="BF2273" s="14">
        <v>0.38305785123966946</v>
      </c>
      <c r="BG2273" s="14">
        <v>3.2099999999999997E-2</v>
      </c>
      <c r="BH2273" s="13">
        <v>1.49</v>
      </c>
      <c r="BI2273" s="13">
        <v>1.49</v>
      </c>
      <c r="BJ2273" s="13">
        <v>3.95</v>
      </c>
      <c r="BK2273" s="13">
        <v>3.95</v>
      </c>
      <c r="BL2273" s="13">
        <v>54.6</v>
      </c>
      <c r="BM2273" s="13">
        <v>54.6</v>
      </c>
      <c r="BN2273" s="13">
        <v>5.26</v>
      </c>
      <c r="BO2273" s="13">
        <v>5.26</v>
      </c>
      <c r="BP2273" s="13">
        <v>2.4369214876033061</v>
      </c>
      <c r="BQ2273" s="13">
        <v>0</v>
      </c>
      <c r="BR2273" s="13">
        <v>0</v>
      </c>
      <c r="BS2273" s="13">
        <v>-2.5299999999999998</v>
      </c>
      <c r="BT2273" s="14">
        <v>-1.0381951215376395</v>
      </c>
      <c r="BU2273" s="13">
        <v>4.9669214876033063</v>
      </c>
      <c r="BV2273" s="13">
        <v>4.0199999999999996</v>
      </c>
      <c r="BW2273" s="13">
        <v>4.0199999999999996</v>
      </c>
      <c r="BX2273" s="13">
        <v>18.600000000000001</v>
      </c>
      <c r="BY2273" s="13">
        <v>37.120000000000005</v>
      </c>
      <c r="BZ2273" s="13">
        <v>18.8</v>
      </c>
      <c r="CA2273" s="13">
        <v>38.15</v>
      </c>
      <c r="CB2273" s="13">
        <v>-0.29699999999999999</v>
      </c>
      <c r="CC2273" s="15">
        <v>0.91500000000000004</v>
      </c>
      <c r="CD2273" s="15">
        <v>0.33600000000000002</v>
      </c>
      <c r="CE2273" s="15">
        <v>0.36</v>
      </c>
      <c r="CF2273" s="15">
        <v>0.45901751486257281</v>
      </c>
      <c r="CG2273" s="15">
        <v>0.62084387455945234</v>
      </c>
      <c r="CH2273" s="13">
        <v>4.7449999999999992</v>
      </c>
      <c r="CI2273" s="13">
        <v>1.6245000000000001</v>
      </c>
      <c r="CJ2273" s="13">
        <v>-0.29699999999999999</v>
      </c>
      <c r="CK2273" s="12">
        <f t="shared" si="70"/>
        <v>7.3880597014925373E-2</v>
      </c>
      <c r="CL2273" s="36">
        <f t="shared" si="71"/>
        <v>1.4311926605504588</v>
      </c>
      <c r="CM2273" s="13">
        <v>2.42</v>
      </c>
      <c r="CN2273" s="13">
        <v>0.92700000000000005</v>
      </c>
      <c r="CO2273" s="13">
        <v>1.49</v>
      </c>
      <c r="CP2273" s="13">
        <v>29.9</v>
      </c>
      <c r="CQ2273" s="13">
        <v>5.26</v>
      </c>
      <c r="CR2273" s="13">
        <v>49.25</v>
      </c>
      <c r="CS2273" s="13">
        <v>4.0199999999999996</v>
      </c>
      <c r="CT2273" s="13">
        <v>0</v>
      </c>
      <c r="CU2273" s="13">
        <v>3.95</v>
      </c>
      <c r="CV2273" s="13">
        <v>38.15</v>
      </c>
      <c r="CW2273" s="13">
        <v>5.26</v>
      </c>
      <c r="CX2273" s="12">
        <v>8.0107526881720417E-2</v>
      </c>
      <c r="CY2273" s="12">
        <v>6.564982455827871E-2</v>
      </c>
      <c r="CZ2273" s="15">
        <v>9.3631178707224336</v>
      </c>
      <c r="DA2273" s="20"/>
      <c r="DB2273" s="20"/>
    </row>
    <row r="2274" spans="1:106">
      <c r="A2274" s="8" t="s">
        <v>6333</v>
      </c>
      <c r="B2274" s="8" t="s">
        <v>6334</v>
      </c>
      <c r="C2274" s="9" t="s">
        <v>7170</v>
      </c>
      <c r="D2274" s="9" t="s">
        <v>7126</v>
      </c>
      <c r="E2274" s="10" t="s">
        <v>7127</v>
      </c>
      <c r="F2274" s="10" t="s">
        <v>7126</v>
      </c>
      <c r="G2274" s="11">
        <v>1.06</v>
      </c>
      <c r="H2274" s="11">
        <v>1.06</v>
      </c>
      <c r="I2274" s="12">
        <v>9.0499999999999997E-2</v>
      </c>
      <c r="J2274" s="12">
        <v>0.15243000000000001</v>
      </c>
      <c r="K2274" s="12">
        <v>3.6999999999999998E-2</v>
      </c>
      <c r="L2274" s="12">
        <v>9.35E-2</v>
      </c>
      <c r="M2274" s="12">
        <v>6.1719349999999999E-2</v>
      </c>
      <c r="N2274" s="12">
        <v>0.15243000000000001</v>
      </c>
      <c r="O2274" s="12">
        <v>-0.15243000000000001</v>
      </c>
      <c r="P2274" s="12">
        <v>-0.15243000000000001</v>
      </c>
      <c r="Q2274" s="13">
        <v>10.5</v>
      </c>
      <c r="R2274" s="13">
        <v>0</v>
      </c>
      <c r="S2274" s="13">
        <v>0</v>
      </c>
      <c r="T2274" s="13">
        <v>0</v>
      </c>
      <c r="U2274" s="13">
        <v>10.5</v>
      </c>
      <c r="V2274" s="13">
        <v>0</v>
      </c>
      <c r="W2274" s="13">
        <v>10.5</v>
      </c>
      <c r="X2274" s="14">
        <v>0</v>
      </c>
      <c r="Y2274" s="15">
        <v>0.4595588235294118</v>
      </c>
      <c r="Z2274" s="14" t="s">
        <v>7128</v>
      </c>
      <c r="AA2274" s="14">
        <v>0</v>
      </c>
      <c r="AB2274" s="14" t="s">
        <v>7128</v>
      </c>
      <c r="AC2274" s="14">
        <v>0</v>
      </c>
      <c r="AD2274" s="13">
        <v>0.77300000000000002</v>
      </c>
      <c r="AE2274" s="15">
        <v>1.4509166666666666</v>
      </c>
      <c r="AF2274" s="14">
        <v>0.15165750888103102</v>
      </c>
      <c r="AG2274" s="14">
        <v>0.58157357753508399</v>
      </c>
      <c r="AH2274" s="15">
        <v>0.38003136434918977</v>
      </c>
      <c r="AI2274" s="5" t="s">
        <v>7128</v>
      </c>
      <c r="AJ2274" s="15">
        <v>8.3333333333333339</v>
      </c>
      <c r="AK2274" s="15" t="s">
        <v>7128</v>
      </c>
      <c r="AL2274" s="15" t="s">
        <v>7128</v>
      </c>
      <c r="AM2274" s="15" t="s">
        <v>7128</v>
      </c>
      <c r="AN2274" s="15" t="s">
        <v>7128</v>
      </c>
      <c r="AO2274" s="15">
        <v>0.30434782608695654</v>
      </c>
      <c r="AP2274" s="15" t="s">
        <v>7128</v>
      </c>
      <c r="AQ2274" s="15" t="s">
        <v>7128</v>
      </c>
      <c r="AR2274" s="15" t="s">
        <v>7128</v>
      </c>
      <c r="AS2274" s="15">
        <v>0.30434782608695654</v>
      </c>
      <c r="AT2274" s="14" t="s">
        <v>7128</v>
      </c>
      <c r="AU2274" s="14">
        <v>0</v>
      </c>
      <c r="AV2274" s="12" t="s">
        <v>7128</v>
      </c>
      <c r="AW2274" s="12" t="s">
        <v>7128</v>
      </c>
      <c r="AX2274" s="12" t="s">
        <v>7128</v>
      </c>
      <c r="AY2274" s="12" t="s">
        <v>7128</v>
      </c>
      <c r="AZ2274" s="14" t="s">
        <v>7128</v>
      </c>
      <c r="BA2274" s="14" t="s">
        <v>7128</v>
      </c>
      <c r="BB2274" s="14">
        <v>0</v>
      </c>
      <c r="BC2274" s="14">
        <v>0</v>
      </c>
      <c r="BD2274" s="14" t="s">
        <v>7128</v>
      </c>
      <c r="BE2274" s="14" t="s">
        <v>7128</v>
      </c>
      <c r="BF2274" s="14">
        <v>0</v>
      </c>
      <c r="BG2274" s="14">
        <v>3.4000000000000002E-2</v>
      </c>
      <c r="BH2274" s="13">
        <v>1.26</v>
      </c>
      <c r="BI2274" s="13">
        <v>0</v>
      </c>
      <c r="BJ2274" s="13">
        <v>0</v>
      </c>
      <c r="BK2274" s="13">
        <v>0</v>
      </c>
      <c r="BL2274" s="13">
        <v>34.5</v>
      </c>
      <c r="BM2274" s="13">
        <v>0</v>
      </c>
      <c r="BN2274" s="13">
        <v>5.55</v>
      </c>
      <c r="BO2274" s="13">
        <v>0</v>
      </c>
      <c r="BP2274" s="13">
        <v>0</v>
      </c>
      <c r="BQ2274" s="13">
        <v>0</v>
      </c>
      <c r="BR2274" s="13">
        <v>0</v>
      </c>
      <c r="BS2274" s="13">
        <v>0</v>
      </c>
      <c r="BT2274" s="14" t="s">
        <v>7128</v>
      </c>
      <c r="BU2274" s="13">
        <v>0</v>
      </c>
      <c r="BV2274" s="13">
        <v>0</v>
      </c>
      <c r="BW2274" s="13">
        <v>0</v>
      </c>
      <c r="BX2274" s="13">
        <v>5.37</v>
      </c>
      <c r="BY2274" s="13">
        <v>14.510000000000002</v>
      </c>
      <c r="BZ2274" s="13">
        <v>0</v>
      </c>
      <c r="CA2274" s="13">
        <v>0</v>
      </c>
      <c r="CB2274" s="13">
        <v>0</v>
      </c>
      <c r="CC2274" s="15">
        <v>0.58799999999999997</v>
      </c>
      <c r="CD2274" s="15">
        <v>0.38900000000000001</v>
      </c>
      <c r="CE2274" s="15">
        <v>0.36</v>
      </c>
      <c r="CF2274" s="15" t="s">
        <v>7128</v>
      </c>
      <c r="CG2274" s="15" t="s">
        <v>7128</v>
      </c>
      <c r="CH2274" s="13" t="s">
        <v>7128</v>
      </c>
      <c r="CI2274" s="13" t="s">
        <v>7128</v>
      </c>
      <c r="CJ2274" s="13">
        <v>0</v>
      </c>
      <c r="CK2274" s="12">
        <f t="shared" si="70"/>
        <v>0</v>
      </c>
      <c r="CL2274" s="36" t="str">
        <f t="shared" si="71"/>
        <v>NA</v>
      </c>
      <c r="CM2274" s="13" t="s">
        <v>7128</v>
      </c>
      <c r="CN2274" s="13" t="s">
        <v>7128</v>
      </c>
      <c r="CO2274" s="13" t="s">
        <v>7128</v>
      </c>
      <c r="CP2274" s="13" t="s">
        <v>7128</v>
      </c>
      <c r="CQ2274" s="13" t="s">
        <v>7128</v>
      </c>
      <c r="CR2274" s="13" t="s">
        <v>7128</v>
      </c>
      <c r="CS2274" s="13" t="s">
        <v>7128</v>
      </c>
      <c r="CT2274" s="13">
        <v>1E-3</v>
      </c>
      <c r="CU2274" s="13">
        <v>-2.8000000000000004E-2</v>
      </c>
      <c r="CV2274" s="13">
        <v>1E-3</v>
      </c>
      <c r="CW2274" s="13">
        <v>5.55</v>
      </c>
      <c r="CX2274" s="12">
        <v>-5.213181902811395E-3</v>
      </c>
      <c r="CY2274" s="12">
        <v>-1.9295706705258081E-3</v>
      </c>
      <c r="CZ2274" s="15">
        <v>1.8918918918918919</v>
      </c>
      <c r="DA2274" s="20"/>
      <c r="DB2274" s="20"/>
    </row>
    <row r="2275" spans="1:106">
      <c r="A2275" s="8" t="s">
        <v>6757</v>
      </c>
      <c r="B2275" s="8" t="s">
        <v>6758</v>
      </c>
      <c r="C2275" s="9" t="s">
        <v>7139</v>
      </c>
      <c r="D2275" s="9" t="s">
        <v>7126</v>
      </c>
      <c r="E2275" s="10" t="s">
        <v>7127</v>
      </c>
      <c r="F2275" s="10" t="s">
        <v>7126</v>
      </c>
      <c r="G2275" s="11">
        <v>0.59</v>
      </c>
      <c r="H2275" s="11">
        <v>0.60109022556390979</v>
      </c>
      <c r="I2275" s="12">
        <v>9.0499999999999997E-2</v>
      </c>
      <c r="J2275" s="12">
        <v>0.11089866541353383</v>
      </c>
      <c r="K2275" s="12">
        <v>4.7E-2</v>
      </c>
      <c r="L2275" s="12">
        <v>0.10350000000000001</v>
      </c>
      <c r="M2275" s="12">
        <v>6.8320350000000002E-2</v>
      </c>
      <c r="N2275" s="12">
        <v>0.11011308763837638</v>
      </c>
      <c r="O2275" s="12" t="s">
        <v>7128</v>
      </c>
      <c r="P2275" s="12" t="s">
        <v>7128</v>
      </c>
      <c r="Q2275" s="13">
        <v>0.79800000000000004</v>
      </c>
      <c r="R2275" s="13">
        <v>0</v>
      </c>
      <c r="S2275" s="13">
        <v>1.4999999999999999E-2</v>
      </c>
      <c r="T2275" s="13">
        <v>1.4999999999999999E-2</v>
      </c>
      <c r="U2275" s="13">
        <v>0.81300000000000006</v>
      </c>
      <c r="V2275" s="13">
        <v>1E-3</v>
      </c>
      <c r="W2275" s="13">
        <v>0.81200000000000006</v>
      </c>
      <c r="X2275" s="14">
        <v>1.2300123001230013E-3</v>
      </c>
      <c r="Y2275" s="15" t="s">
        <v>7128</v>
      </c>
      <c r="Z2275" s="14" t="s">
        <v>7128</v>
      </c>
      <c r="AA2275" s="14">
        <v>1.8450184501845015E-2</v>
      </c>
      <c r="AB2275" s="14" t="s">
        <v>7128</v>
      </c>
      <c r="AC2275" s="14">
        <v>1.8796992481203006E-2</v>
      </c>
      <c r="AD2275" s="13">
        <v>5.7</v>
      </c>
      <c r="AE2275" s="15">
        <v>-1.3314444444444447</v>
      </c>
      <c r="AF2275" s="14">
        <v>0.10488088481701516</v>
      </c>
      <c r="AG2275" s="14" t="s">
        <v>7128</v>
      </c>
      <c r="AH2275" s="15">
        <v>0.59096612296110418</v>
      </c>
      <c r="AI2275" s="5" t="s">
        <v>7128</v>
      </c>
      <c r="AJ2275" s="15" t="s">
        <v>7128</v>
      </c>
      <c r="AK2275" s="15" t="s">
        <v>7128</v>
      </c>
      <c r="AL2275" s="15" t="s">
        <v>7128</v>
      </c>
      <c r="AM2275" s="15" t="s">
        <v>7128</v>
      </c>
      <c r="AN2275" s="15" t="s">
        <v>7128</v>
      </c>
      <c r="AO2275" s="15" t="s">
        <v>7128</v>
      </c>
      <c r="AP2275" s="15" t="s">
        <v>7128</v>
      </c>
      <c r="AQ2275" s="15" t="s">
        <v>7128</v>
      </c>
      <c r="AR2275" s="15" t="s">
        <v>7128</v>
      </c>
      <c r="AS2275" s="15" t="s">
        <v>7128</v>
      </c>
      <c r="AT2275" s="14" t="s">
        <v>7128</v>
      </c>
      <c r="AU2275" s="14">
        <v>0</v>
      </c>
      <c r="AV2275" s="12" t="s">
        <v>7128</v>
      </c>
      <c r="AW2275" s="12" t="s">
        <v>7128</v>
      </c>
      <c r="AX2275" s="12" t="s">
        <v>7128</v>
      </c>
      <c r="AY2275" s="12" t="s">
        <v>7128</v>
      </c>
      <c r="AZ2275" s="14" t="s">
        <v>7128</v>
      </c>
      <c r="BA2275" s="14" t="s">
        <v>7128</v>
      </c>
      <c r="BB2275" s="14" t="s">
        <v>7128</v>
      </c>
      <c r="BC2275" s="14" t="s">
        <v>7128</v>
      </c>
      <c r="BD2275" s="14" t="s">
        <v>7128</v>
      </c>
      <c r="BE2275" s="14" t="s">
        <v>7128</v>
      </c>
      <c r="BF2275" s="14">
        <v>0</v>
      </c>
      <c r="BG2275" s="14" t="s">
        <v>7128</v>
      </c>
      <c r="BH2275" s="13">
        <v>-6.0000000000000001E-3</v>
      </c>
      <c r="BI2275" s="13">
        <v>-6.0000000000000001E-3</v>
      </c>
      <c r="BJ2275" s="13">
        <v>-6.0000000000000001E-3</v>
      </c>
      <c r="BK2275" s="13">
        <v>-6.0000000000000001E-3</v>
      </c>
      <c r="BL2275" s="13">
        <v>0</v>
      </c>
      <c r="BM2275" s="13">
        <v>0</v>
      </c>
      <c r="BN2275" s="13">
        <v>0</v>
      </c>
      <c r="BO2275" s="13">
        <v>0</v>
      </c>
      <c r="BP2275" s="13">
        <v>-6.0000000000000001E-3</v>
      </c>
      <c r="BQ2275" s="13">
        <v>0</v>
      </c>
      <c r="BR2275" s="13">
        <v>0</v>
      </c>
      <c r="BS2275" s="13">
        <v>0</v>
      </c>
      <c r="BT2275" s="14" t="s">
        <v>7128</v>
      </c>
      <c r="BU2275" s="13">
        <v>-6.0000000000000001E-3</v>
      </c>
      <c r="BV2275" s="13">
        <v>-6.0000000000000001E-3</v>
      </c>
      <c r="BW2275" s="13">
        <v>-6.0000000000000001E-3</v>
      </c>
      <c r="BX2275" s="13">
        <v>-0.01</v>
      </c>
      <c r="BY2275" s="13">
        <v>-1E-3</v>
      </c>
      <c r="BZ2275" s="13">
        <v>-1.4999999999999999E-2</v>
      </c>
      <c r="CA2275" s="13">
        <v>-1E-3</v>
      </c>
      <c r="CB2275" s="13">
        <v>0</v>
      </c>
      <c r="CC2275" s="15">
        <v>-0.54400000000000004</v>
      </c>
      <c r="CD2275" s="15">
        <v>-0.34799999999999998</v>
      </c>
      <c r="CE2275" s="15">
        <v>0.36</v>
      </c>
      <c r="CF2275" s="15" t="s">
        <v>7128</v>
      </c>
      <c r="CG2275" s="15" t="s">
        <v>7128</v>
      </c>
      <c r="CH2275" s="13" t="s">
        <v>7128</v>
      </c>
      <c r="CI2275" s="13" t="s">
        <v>7128</v>
      </c>
      <c r="CJ2275" s="13">
        <v>0</v>
      </c>
      <c r="CK2275" s="12">
        <f t="shared" si="70"/>
        <v>0</v>
      </c>
      <c r="CL2275" s="36" t="str">
        <f t="shared" si="71"/>
        <v>NA</v>
      </c>
      <c r="CM2275" s="13" t="s">
        <v>7128</v>
      </c>
      <c r="CN2275" s="13" t="s">
        <v>7128</v>
      </c>
      <c r="CO2275" s="13" t="s">
        <v>7128</v>
      </c>
      <c r="CP2275" s="13" t="s">
        <v>7128</v>
      </c>
      <c r="CQ2275" s="13" t="s">
        <v>7128</v>
      </c>
      <c r="CR2275" s="13" t="s">
        <v>7128</v>
      </c>
      <c r="CS2275" s="13" t="s">
        <v>7128</v>
      </c>
      <c r="CT2275" s="13">
        <v>0</v>
      </c>
      <c r="CU2275" s="13">
        <v>-6.0000000000000001E-3</v>
      </c>
      <c r="CV2275" s="13">
        <v>-1E-3</v>
      </c>
      <c r="CW2275" s="13">
        <v>0</v>
      </c>
      <c r="CX2275" s="12" t="s">
        <v>7128</v>
      </c>
      <c r="CY2275" s="12" t="s">
        <v>7128</v>
      </c>
      <c r="CZ2275" s="15" t="s">
        <v>7128</v>
      </c>
      <c r="DA2275" s="20"/>
      <c r="DB2275" s="20"/>
    </row>
    <row r="2276" spans="1:106">
      <c r="A2276" s="8" t="s">
        <v>1859</v>
      </c>
      <c r="B2276" s="8" t="s">
        <v>1860</v>
      </c>
      <c r="C2276" s="9" t="s">
        <v>7155</v>
      </c>
      <c r="D2276" s="9" t="s">
        <v>7126</v>
      </c>
      <c r="E2276" s="10" t="s">
        <v>7127</v>
      </c>
      <c r="F2276" s="10" t="s">
        <v>7126</v>
      </c>
      <c r="G2276" s="11">
        <v>0.92</v>
      </c>
      <c r="H2276" s="11">
        <v>0.94905818561001054</v>
      </c>
      <c r="I2276" s="12">
        <v>9.0499999999999997E-2</v>
      </c>
      <c r="J2276" s="12">
        <v>0.14238976579770596</v>
      </c>
      <c r="K2276" s="12">
        <v>3.2000000000000001E-2</v>
      </c>
      <c r="L2276" s="12">
        <v>8.8499999999999995E-2</v>
      </c>
      <c r="M2276" s="12">
        <v>5.8418850000000001E-2</v>
      </c>
      <c r="N2276" s="12">
        <v>0.13866409376572583</v>
      </c>
      <c r="O2276" s="12">
        <v>6.8575146482995786E-2</v>
      </c>
      <c r="P2276" s="12">
        <v>3.8528927050553025E-2</v>
      </c>
      <c r="Q2276" s="13">
        <v>70</v>
      </c>
      <c r="R2276" s="13">
        <v>0</v>
      </c>
      <c r="S2276" s="13">
        <v>3.25</v>
      </c>
      <c r="T2276" s="13">
        <v>3.25</v>
      </c>
      <c r="U2276" s="13">
        <v>73.25</v>
      </c>
      <c r="V2276" s="13">
        <v>0.45200000000000001</v>
      </c>
      <c r="W2276" s="13">
        <v>72.798000000000002</v>
      </c>
      <c r="X2276" s="14">
        <v>6.1706484641638228E-3</v>
      </c>
      <c r="Y2276" s="15">
        <v>0.15384615384615385</v>
      </c>
      <c r="Z2276" s="14">
        <v>0.11423550087873463</v>
      </c>
      <c r="AA2276" s="14">
        <v>4.4368600682593858E-2</v>
      </c>
      <c r="AB2276" s="14">
        <v>0.12896825396825398</v>
      </c>
      <c r="AC2276" s="14">
        <v>4.642857142857143E-2</v>
      </c>
      <c r="AD2276" s="13">
        <v>5.39</v>
      </c>
      <c r="AE2276" s="15">
        <v>1.2589444444444446</v>
      </c>
      <c r="AF2276" s="14">
        <v>0.11401754250991379</v>
      </c>
      <c r="AG2276" s="14">
        <v>0.49466072288916452</v>
      </c>
      <c r="AH2276" s="15">
        <v>0.34216335540838849</v>
      </c>
      <c r="AI2276" s="5">
        <v>12.378472222222223</v>
      </c>
      <c r="AJ2276" s="15">
        <v>14.553014553014554</v>
      </c>
      <c r="AK2276" s="15">
        <v>14.553014553014554</v>
      </c>
      <c r="AL2276" s="15">
        <v>13.820512820512819</v>
      </c>
      <c r="AM2276" s="15">
        <v>0.63273976317454583</v>
      </c>
      <c r="AN2276" s="15">
        <v>2.7777777777777777</v>
      </c>
      <c r="AO2276" s="15">
        <v>0.88495575221238942</v>
      </c>
      <c r="AP2276" s="15">
        <v>10.210098176718093</v>
      </c>
      <c r="AQ2276" s="15">
        <v>9.3450577663671375</v>
      </c>
      <c r="AR2276" s="15">
        <v>2.6001142938781343</v>
      </c>
      <c r="AS2276" s="15">
        <v>0.92032869785082183</v>
      </c>
      <c r="AT2276" s="14">
        <v>0.23783783783783785</v>
      </c>
      <c r="AU2276" s="14">
        <v>1.6342857142857142E-2</v>
      </c>
      <c r="AV2276" s="12">
        <v>0.21600000000000003</v>
      </c>
      <c r="AW2276" s="12">
        <v>0.23699999999999999</v>
      </c>
      <c r="AX2276" s="12">
        <v>0.13200000000000001</v>
      </c>
      <c r="AY2276" s="12">
        <v>0.18600000000000003</v>
      </c>
      <c r="AZ2276" s="14">
        <v>0.23</v>
      </c>
      <c r="BA2276" s="14">
        <v>8.6400000000000005E-2</v>
      </c>
      <c r="BB2276" s="14">
        <v>0.21096491228070174</v>
      </c>
      <c r="BC2276" s="14">
        <v>0.17719302081627886</v>
      </c>
      <c r="BD2276" s="14">
        <v>6.0809102402022752E-2</v>
      </c>
      <c r="BE2276" s="14">
        <v>9.0139064475347669E-2</v>
      </c>
      <c r="BF2276" s="14">
        <v>0.3197080291970803</v>
      </c>
      <c r="BG2276" s="14">
        <v>1.77E-2</v>
      </c>
      <c r="BH2276" s="13">
        <v>4.8099999999999996</v>
      </c>
      <c r="BI2276" s="13">
        <v>4.8099999999999996</v>
      </c>
      <c r="BJ2276" s="13">
        <v>7.13</v>
      </c>
      <c r="BK2276" s="13">
        <v>7.13</v>
      </c>
      <c r="BL2276" s="13">
        <v>79.099999999999994</v>
      </c>
      <c r="BM2276" s="13">
        <v>79.099999999999994</v>
      </c>
      <c r="BN2276" s="13">
        <v>7.79</v>
      </c>
      <c r="BO2276" s="13">
        <v>7.79</v>
      </c>
      <c r="BP2276" s="13">
        <v>4.8504817518248178</v>
      </c>
      <c r="BQ2276" s="13">
        <v>0</v>
      </c>
      <c r="BR2276" s="13">
        <v>0</v>
      </c>
      <c r="BS2276" s="13">
        <v>-0.998</v>
      </c>
      <c r="BT2276" s="14">
        <v>-0.20575275839859386</v>
      </c>
      <c r="BU2276" s="13">
        <v>5.848481751824818</v>
      </c>
      <c r="BV2276" s="13">
        <v>5.8079999999999998</v>
      </c>
      <c r="BW2276" s="13">
        <v>5.8079999999999998</v>
      </c>
      <c r="BX2276" s="13">
        <v>22.8</v>
      </c>
      <c r="BY2276" s="13">
        <v>27.374000000000002</v>
      </c>
      <c r="BZ2276" s="13">
        <v>25.2</v>
      </c>
      <c r="CA2276" s="13">
        <v>27.997999999999998</v>
      </c>
      <c r="CB2276" s="13">
        <v>-1.1439999999999999</v>
      </c>
      <c r="CC2276" s="15">
        <v>0.376</v>
      </c>
      <c r="CD2276" s="15">
        <v>0.61</v>
      </c>
      <c r="CE2276" s="15">
        <v>0.36</v>
      </c>
      <c r="CF2276" s="15">
        <v>0.34438115532541541</v>
      </c>
      <c r="CG2276" s="15">
        <v>0.22566726002423185</v>
      </c>
      <c r="CH2276" s="13">
        <v>4.0679999999999996</v>
      </c>
      <c r="CI2276" s="13">
        <v>3.0130000000000003</v>
      </c>
      <c r="CJ2276" s="13">
        <v>-1.1439999999999999</v>
      </c>
      <c r="CK2276" s="12">
        <f t="shared" si="70"/>
        <v>0.19696969696969696</v>
      </c>
      <c r="CL2276" s="36">
        <f t="shared" si="71"/>
        <v>2.8252018001285806</v>
      </c>
      <c r="CM2276" s="13">
        <v>6.85</v>
      </c>
      <c r="CN2276" s="13">
        <v>2.19</v>
      </c>
      <c r="CO2276" s="13">
        <v>4.8099999999999996</v>
      </c>
      <c r="CP2276" s="13">
        <v>70</v>
      </c>
      <c r="CQ2276" s="13">
        <v>7.79</v>
      </c>
      <c r="CR2276" s="13">
        <v>72.798000000000002</v>
      </c>
      <c r="CS2276" s="13">
        <v>5.8079999999999998</v>
      </c>
      <c r="CT2276" s="13">
        <v>0.45220000000000005</v>
      </c>
      <c r="CU2276" s="13">
        <v>6.9206000000000003</v>
      </c>
      <c r="CV2276" s="13">
        <v>28.450199999999999</v>
      </c>
      <c r="CW2276" s="13">
        <v>7.79</v>
      </c>
      <c r="CX2276" s="12">
        <v>0.19785654690738938</v>
      </c>
      <c r="CY2276" s="12">
        <v>0.1691940909336771</v>
      </c>
      <c r="CZ2276" s="15">
        <v>9.3450577663671375</v>
      </c>
      <c r="DA2276" s="20"/>
      <c r="DB2276" s="20"/>
    </row>
    <row r="2277" spans="1:106" ht="24">
      <c r="A2277" s="8" t="s">
        <v>1355</v>
      </c>
      <c r="B2277" s="8" t="s">
        <v>1356</v>
      </c>
      <c r="C2277" s="9" t="s">
        <v>7149</v>
      </c>
      <c r="D2277" s="9" t="s">
        <v>7126</v>
      </c>
      <c r="E2277" s="10" t="s">
        <v>7127</v>
      </c>
      <c r="F2277" s="10" t="s">
        <v>7126</v>
      </c>
      <c r="G2277" s="11">
        <v>0.85</v>
      </c>
      <c r="H2277" s="11">
        <v>5.9451977401129943</v>
      </c>
      <c r="I2277" s="12">
        <v>9.0499999999999997E-2</v>
      </c>
      <c r="J2277" s="12">
        <v>0.59454039548022597</v>
      </c>
      <c r="K2277" s="12">
        <v>6.2E-2</v>
      </c>
      <c r="L2277" s="12">
        <v>0.11849999999999999</v>
      </c>
      <c r="M2277" s="12">
        <v>7.8221849999999996E-2</v>
      </c>
      <c r="N2277" s="12">
        <v>0.15204122201130854</v>
      </c>
      <c r="O2277" s="12" t="s">
        <v>7128</v>
      </c>
      <c r="P2277" s="12" t="s">
        <v>7128</v>
      </c>
      <c r="Q2277" s="13">
        <v>17.7</v>
      </c>
      <c r="R2277" s="13">
        <v>0</v>
      </c>
      <c r="S2277" s="13">
        <v>106.1</v>
      </c>
      <c r="T2277" s="13">
        <v>106.1</v>
      </c>
      <c r="U2277" s="13">
        <v>123.8</v>
      </c>
      <c r="V2277" s="13">
        <v>0</v>
      </c>
      <c r="W2277" s="13">
        <v>123.8</v>
      </c>
      <c r="X2277" s="14">
        <v>0</v>
      </c>
      <c r="Y2277" s="15">
        <v>0.28592375366568912</v>
      </c>
      <c r="Z2277" s="14">
        <v>0.30271041369472179</v>
      </c>
      <c r="AA2277" s="14">
        <v>0.85702746365105009</v>
      </c>
      <c r="AB2277" s="14">
        <v>0.4341243862520458</v>
      </c>
      <c r="AC2277" s="14">
        <v>5.9943502824858754</v>
      </c>
      <c r="AD2277" s="13">
        <v>0.51800000000000002</v>
      </c>
      <c r="AE2277" s="15">
        <v>2.5210000000000004</v>
      </c>
      <c r="AF2277" s="14">
        <v>0.17888543819998318</v>
      </c>
      <c r="AG2277" s="14">
        <v>1.0565421193686506</v>
      </c>
      <c r="AH2277" s="15">
        <v>0.43279172821270306</v>
      </c>
      <c r="AI2277" s="5">
        <v>0.59842519685039375</v>
      </c>
      <c r="AJ2277" s="15">
        <v>1.0858895705521472</v>
      </c>
      <c r="AK2277" s="15" t="s">
        <v>7128</v>
      </c>
      <c r="AL2277" s="15" t="s">
        <v>7128</v>
      </c>
      <c r="AM2277" s="15" t="s">
        <v>7128</v>
      </c>
      <c r="AN2277" s="15">
        <v>7.2422258592471353E-2</v>
      </c>
      <c r="AO2277" s="15">
        <v>6.6868152625613908E-2</v>
      </c>
      <c r="AP2277" s="15">
        <v>8.1447368421052637</v>
      </c>
      <c r="AQ2277" s="15">
        <v>5.551569506726457</v>
      </c>
      <c r="AR2277" s="15">
        <v>0.35320970042796007</v>
      </c>
      <c r="AS2277" s="15">
        <v>0.46769928220627127</v>
      </c>
      <c r="AT2277" s="14" t="s">
        <v>7128</v>
      </c>
      <c r="AU2277" s="14">
        <v>0</v>
      </c>
      <c r="AV2277" s="12" t="s">
        <v>7128</v>
      </c>
      <c r="AW2277" s="12" t="s">
        <v>7128</v>
      </c>
      <c r="AX2277" s="12" t="s">
        <v>7128</v>
      </c>
      <c r="AY2277" s="12" t="s">
        <v>7128</v>
      </c>
      <c r="AZ2277" s="14" t="s">
        <v>7128</v>
      </c>
      <c r="BA2277" s="14" t="s">
        <v>7128</v>
      </c>
      <c r="BB2277" s="14" t="s">
        <v>7128</v>
      </c>
      <c r="BC2277" s="14" t="s">
        <v>7128</v>
      </c>
      <c r="BD2277" s="14">
        <v>-2.4950755088640836E-2</v>
      </c>
      <c r="BE2277" s="14">
        <v>9.9803020354563343E-2</v>
      </c>
      <c r="BF2277" s="14">
        <v>0</v>
      </c>
      <c r="BG2277" s="14">
        <v>0.11960000000000001</v>
      </c>
      <c r="BH2277" s="13">
        <v>16.3</v>
      </c>
      <c r="BI2277" s="13">
        <v>-3.8</v>
      </c>
      <c r="BJ2277" s="13">
        <v>15.2</v>
      </c>
      <c r="BK2277" s="13">
        <v>15.2</v>
      </c>
      <c r="BL2277" s="13">
        <v>264.7</v>
      </c>
      <c r="BM2277" s="13">
        <v>152.30000000000001</v>
      </c>
      <c r="BN2277" s="13">
        <v>42.8</v>
      </c>
      <c r="BO2277" s="13">
        <v>22.3</v>
      </c>
      <c r="BP2277" s="13">
        <v>15.2</v>
      </c>
      <c r="BQ2277" s="13">
        <v>0</v>
      </c>
      <c r="BR2277" s="13">
        <v>0</v>
      </c>
      <c r="BS2277" s="13">
        <v>-9.06</v>
      </c>
      <c r="BT2277" s="14">
        <v>-0.59605263157894739</v>
      </c>
      <c r="BU2277" s="13">
        <v>24.259999999999998</v>
      </c>
      <c r="BV2277" s="13">
        <v>5.2600000000000007</v>
      </c>
      <c r="BW2277" s="13">
        <v>5.2600000000000007</v>
      </c>
      <c r="BX2277" s="13">
        <v>0</v>
      </c>
      <c r="BY2277" s="13">
        <v>0</v>
      </c>
      <c r="BZ2277" s="13">
        <v>244.4</v>
      </c>
      <c r="CA2277" s="13">
        <v>350.5</v>
      </c>
      <c r="CB2277" s="13">
        <v>0</v>
      </c>
      <c r="CC2277" s="15">
        <v>1.26</v>
      </c>
      <c r="CD2277" s="15">
        <v>0.192</v>
      </c>
      <c r="CE2277" s="15">
        <v>0.36</v>
      </c>
      <c r="CF2277" s="15" t="s">
        <v>7128</v>
      </c>
      <c r="CG2277" s="15" t="s">
        <v>7128</v>
      </c>
      <c r="CH2277" s="13" t="s">
        <v>7128</v>
      </c>
      <c r="CI2277" s="13" t="s">
        <v>7128</v>
      </c>
      <c r="CJ2277" s="13">
        <v>0</v>
      </c>
      <c r="CK2277" s="12">
        <f t="shared" si="70"/>
        <v>0</v>
      </c>
      <c r="CL2277" s="36">
        <f t="shared" si="71"/>
        <v>0.75520684736091293</v>
      </c>
      <c r="CM2277" s="13" t="s">
        <v>7128</v>
      </c>
      <c r="CN2277" s="13" t="s">
        <v>7128</v>
      </c>
      <c r="CO2277" s="13" t="s">
        <v>7128</v>
      </c>
      <c r="CP2277" s="13" t="s">
        <v>7128</v>
      </c>
      <c r="CQ2277" s="13">
        <v>22.3</v>
      </c>
      <c r="CR2277" s="13">
        <v>123.8</v>
      </c>
      <c r="CS2277" s="13" t="s">
        <v>7128</v>
      </c>
      <c r="CT2277" s="13">
        <v>0</v>
      </c>
      <c r="CU2277" s="13">
        <v>15.2</v>
      </c>
      <c r="CV2277" s="13">
        <v>350.5</v>
      </c>
      <c r="CW2277" s="13">
        <v>42.8</v>
      </c>
      <c r="CX2277" s="12" t="s">
        <v>7128</v>
      </c>
      <c r="CY2277" s="12" t="s">
        <v>7128</v>
      </c>
      <c r="CZ2277" s="15">
        <v>2.8925233644859816</v>
      </c>
      <c r="DA2277" s="20"/>
      <c r="DB2277" s="20"/>
    </row>
    <row r="2278" spans="1:106">
      <c r="A2278" s="8" t="s">
        <v>4447</v>
      </c>
      <c r="B2278" s="8" t="s">
        <v>4448</v>
      </c>
      <c r="C2278" s="9" t="s">
        <v>7179</v>
      </c>
      <c r="D2278" s="9" t="s">
        <v>7126</v>
      </c>
      <c r="E2278" s="10" t="s">
        <v>7127</v>
      </c>
      <c r="F2278" s="10" t="s">
        <v>7126</v>
      </c>
      <c r="G2278" s="11">
        <v>0.79</v>
      </c>
      <c r="H2278" s="11">
        <v>0.79</v>
      </c>
      <c r="I2278" s="12">
        <v>9.0499999999999997E-2</v>
      </c>
      <c r="J2278" s="12">
        <v>0.127995</v>
      </c>
      <c r="K2278" s="12">
        <v>5.1999999999999998E-2</v>
      </c>
      <c r="L2278" s="12">
        <v>0.1085</v>
      </c>
      <c r="M2278" s="12">
        <v>7.162085E-2</v>
      </c>
      <c r="N2278" s="12">
        <v>0.127995</v>
      </c>
      <c r="O2278" s="12">
        <v>-7.5495000000000007E-2</v>
      </c>
      <c r="P2278" s="12">
        <v>-0.11895431692616776</v>
      </c>
      <c r="Q2278" s="13">
        <v>0.57799999999999996</v>
      </c>
      <c r="R2278" s="13">
        <v>0</v>
      </c>
      <c r="S2278" s="13">
        <v>0</v>
      </c>
      <c r="T2278" s="13">
        <v>0</v>
      </c>
      <c r="U2278" s="13">
        <v>0.57799999999999996</v>
      </c>
      <c r="V2278" s="13">
        <v>0</v>
      </c>
      <c r="W2278" s="13">
        <v>0.57799999999999996</v>
      </c>
      <c r="X2278" s="14">
        <v>0</v>
      </c>
      <c r="Y2278" s="15">
        <v>4.9504950495049507E-2</v>
      </c>
      <c r="Z2278" s="14">
        <v>0</v>
      </c>
      <c r="AA2278" s="14">
        <v>0</v>
      </c>
      <c r="AB2278" s="14">
        <v>0</v>
      </c>
      <c r="AC2278" s="14">
        <v>0</v>
      </c>
      <c r="AD2278" s="13">
        <v>5.7000000000000002E-2</v>
      </c>
      <c r="AE2278" s="15">
        <v>3.5418055555555559</v>
      </c>
      <c r="AF2278" s="14">
        <v>0.11832159566199232</v>
      </c>
      <c r="AG2278" s="14">
        <v>0.99516913494282822</v>
      </c>
      <c r="AH2278" s="15">
        <v>0.58024691358024694</v>
      </c>
      <c r="AI2278" s="5" t="s">
        <v>7128</v>
      </c>
      <c r="AJ2278" s="15">
        <v>5.5047619047619047</v>
      </c>
      <c r="AK2278" s="15">
        <v>5.5047619047619047</v>
      </c>
      <c r="AL2278" s="15" t="s">
        <v>7128</v>
      </c>
      <c r="AM2278" s="15" t="s">
        <v>7128</v>
      </c>
      <c r="AN2278" s="15">
        <v>0.30104166666666665</v>
      </c>
      <c r="AO2278" s="15">
        <v>0.19139072847682118</v>
      </c>
      <c r="AP2278" s="15">
        <v>32.111111111111114</v>
      </c>
      <c r="AQ2278" s="15">
        <v>24.083333333333332</v>
      </c>
      <c r="AR2278" s="15">
        <v>0.30104166666666665</v>
      </c>
      <c r="AS2278" s="15">
        <v>0.19139072847682118</v>
      </c>
      <c r="AT2278" s="14">
        <v>0</v>
      </c>
      <c r="AU2278" s="14">
        <v>0</v>
      </c>
      <c r="AV2278" s="12">
        <v>-0.247</v>
      </c>
      <c r="AW2278" s="12">
        <v>0.29699999999999999</v>
      </c>
      <c r="AX2278" s="12">
        <v>-0.24600000000000002</v>
      </c>
      <c r="AY2278" s="12">
        <v>1.2309999999999999</v>
      </c>
      <c r="AZ2278" s="14" t="s">
        <v>7128</v>
      </c>
      <c r="BA2278" s="14" t="s">
        <v>7128</v>
      </c>
      <c r="BB2278" s="14">
        <v>5.2499999999999998E-2</v>
      </c>
      <c r="BC2278" s="14">
        <v>9.0406830738322431E-3</v>
      </c>
      <c r="BD2278" s="14">
        <v>3.4768211920529798E-2</v>
      </c>
      <c r="BE2278" s="14">
        <v>5.9602649006622512E-3</v>
      </c>
      <c r="BF2278" s="14">
        <v>0</v>
      </c>
      <c r="BG2278" s="14">
        <v>5.9299999999999999E-2</v>
      </c>
      <c r="BH2278" s="13">
        <v>0.105</v>
      </c>
      <c r="BI2278" s="13">
        <v>0.105</v>
      </c>
      <c r="BJ2278" s="13">
        <v>1.7999999999999999E-2</v>
      </c>
      <c r="BK2278" s="13">
        <v>1.7999999999999999E-2</v>
      </c>
      <c r="BL2278" s="13">
        <v>3.02</v>
      </c>
      <c r="BM2278" s="13">
        <v>3.02</v>
      </c>
      <c r="BN2278" s="13">
        <v>2.4E-2</v>
      </c>
      <c r="BO2278" s="13">
        <v>2.4E-2</v>
      </c>
      <c r="BP2278" s="13">
        <v>1.7999999999999999E-2</v>
      </c>
      <c r="BQ2278" s="13">
        <v>0</v>
      </c>
      <c r="BR2278" s="13">
        <v>0</v>
      </c>
      <c r="BS2278" s="13">
        <v>-6.0000000000000001E-3</v>
      </c>
      <c r="BT2278" s="14">
        <v>-0.33333333333333337</v>
      </c>
      <c r="BU2278" s="13">
        <v>2.4E-2</v>
      </c>
      <c r="BV2278" s="13">
        <v>0.111</v>
      </c>
      <c r="BW2278" s="13">
        <v>0.111</v>
      </c>
      <c r="BX2278" s="13">
        <v>2</v>
      </c>
      <c r="BY2278" s="13">
        <v>1.9910000000000001</v>
      </c>
      <c r="BZ2278" s="13">
        <v>1.92</v>
      </c>
      <c r="CA2278" s="13">
        <v>1.92</v>
      </c>
      <c r="CB2278" s="13">
        <v>0</v>
      </c>
      <c r="CC2278" s="15">
        <v>0.78500000000000003</v>
      </c>
      <c r="CD2278" s="15">
        <v>2.27</v>
      </c>
      <c r="CE2278" s="15">
        <v>0.36</v>
      </c>
      <c r="CF2278" s="15">
        <v>2.0846950002785838</v>
      </c>
      <c r="CG2278" s="15">
        <v>2.0724995696419501</v>
      </c>
      <c r="CH2278" s="13">
        <v>0.18662499999999999</v>
      </c>
      <c r="CI2278" s="13">
        <v>0.17600000000000002</v>
      </c>
      <c r="CJ2278" s="13">
        <v>0</v>
      </c>
      <c r="CK2278" s="12">
        <f t="shared" si="70"/>
        <v>0</v>
      </c>
      <c r="CL2278" s="36">
        <f t="shared" si="71"/>
        <v>1.5729166666666667</v>
      </c>
      <c r="CM2278" s="13">
        <v>1.7999999999999999E-2</v>
      </c>
      <c r="CN2278" s="13" t="s">
        <v>7128</v>
      </c>
      <c r="CO2278" s="13">
        <v>0.105</v>
      </c>
      <c r="CP2278" s="13">
        <v>0.57799999999999996</v>
      </c>
      <c r="CQ2278" s="13">
        <v>2.4E-2</v>
      </c>
      <c r="CR2278" s="13">
        <v>0.57799999999999996</v>
      </c>
      <c r="CS2278" s="13" t="s">
        <v>7128</v>
      </c>
      <c r="CT2278" s="13">
        <v>0</v>
      </c>
      <c r="CU2278" s="13">
        <v>1.7999999999999999E-2</v>
      </c>
      <c r="CV2278" s="13">
        <v>1.92</v>
      </c>
      <c r="CW2278" s="13">
        <v>2.4E-2</v>
      </c>
      <c r="CX2278" s="12">
        <v>5.2499999999999998E-2</v>
      </c>
      <c r="CY2278" s="12">
        <v>9.0406830738322431E-3</v>
      </c>
      <c r="CZ2278" s="15">
        <v>24.083333333333332</v>
      </c>
      <c r="DA2278" s="20"/>
      <c r="DB2278" s="20"/>
    </row>
    <row r="2279" spans="1:106" ht="24">
      <c r="A2279" s="8" t="s">
        <v>4301</v>
      </c>
      <c r="B2279" s="8" t="s">
        <v>4302</v>
      </c>
      <c r="C2279" s="9" t="s">
        <v>7142</v>
      </c>
      <c r="D2279" s="9" t="s">
        <v>7126</v>
      </c>
      <c r="E2279" s="10" t="s">
        <v>7127</v>
      </c>
      <c r="F2279" s="10" t="s">
        <v>7126</v>
      </c>
      <c r="G2279" s="11">
        <v>0.1</v>
      </c>
      <c r="H2279" s="11">
        <v>0.1</v>
      </c>
      <c r="I2279" s="12">
        <v>9.0499999999999997E-2</v>
      </c>
      <c r="J2279" s="12">
        <v>6.5549999999999997E-2</v>
      </c>
      <c r="K2279" s="12">
        <v>6.2E-2</v>
      </c>
      <c r="L2279" s="12">
        <v>0.11849999999999999</v>
      </c>
      <c r="M2279" s="12">
        <v>7.8221849999999996E-2</v>
      </c>
      <c r="N2279" s="12">
        <v>6.5549999999999997E-2</v>
      </c>
      <c r="O2279" s="12">
        <v>-1.7817818574514033E-2</v>
      </c>
      <c r="P2279" s="12">
        <v>-6.5549999999999997E-2</v>
      </c>
      <c r="Q2279" s="13">
        <v>14.3</v>
      </c>
      <c r="R2279" s="13">
        <v>0</v>
      </c>
      <c r="S2279" s="13">
        <v>0</v>
      </c>
      <c r="T2279" s="13">
        <v>0</v>
      </c>
      <c r="U2279" s="13">
        <v>14.3</v>
      </c>
      <c r="V2279" s="13">
        <v>0</v>
      </c>
      <c r="W2279" s="13">
        <v>14.3</v>
      </c>
      <c r="X2279" s="14">
        <v>0</v>
      </c>
      <c r="Y2279" s="15">
        <v>0.27435265104808876</v>
      </c>
      <c r="Z2279" s="14" t="s">
        <v>7128</v>
      </c>
      <c r="AA2279" s="14">
        <v>0</v>
      </c>
      <c r="AB2279" s="14" t="s">
        <v>7128</v>
      </c>
      <c r="AC2279" s="14">
        <v>0</v>
      </c>
      <c r="AD2279" s="13">
        <v>5.8999999999999997E-2</v>
      </c>
      <c r="AE2279" s="15">
        <v>2.9864444444444449</v>
      </c>
      <c r="AF2279" s="14">
        <v>0.12649110640673517</v>
      </c>
      <c r="AG2279" s="14">
        <v>1.0150911289140496</v>
      </c>
      <c r="AH2279" s="15">
        <v>0.97365021958150344</v>
      </c>
      <c r="AI2279" s="5" t="s">
        <v>7128</v>
      </c>
      <c r="AJ2279" s="15">
        <v>27.290076335877863</v>
      </c>
      <c r="AK2279" s="15">
        <v>64.705882352941174</v>
      </c>
      <c r="AL2279" s="15" t="s">
        <v>7128</v>
      </c>
      <c r="AM2279" s="15" t="s">
        <v>7128</v>
      </c>
      <c r="AN2279" s="15" t="s">
        <v>7128</v>
      </c>
      <c r="AO2279" s="15">
        <v>3.4457831325301203</v>
      </c>
      <c r="AP2279" s="15" t="s">
        <v>7128</v>
      </c>
      <c r="AQ2279" s="15" t="s">
        <v>7128</v>
      </c>
      <c r="AR2279" s="15" t="s">
        <v>7128</v>
      </c>
      <c r="AS2279" s="15">
        <v>3.4457831325301203</v>
      </c>
      <c r="AT2279" s="14">
        <v>0</v>
      </c>
      <c r="AU2279" s="14">
        <v>0</v>
      </c>
      <c r="AV2279" s="12">
        <v>0.114</v>
      </c>
      <c r="AW2279" s="12" t="s">
        <v>7128</v>
      </c>
      <c r="AX2279" s="12">
        <v>0.45</v>
      </c>
      <c r="AY2279" s="12" t="s">
        <v>7128</v>
      </c>
      <c r="AZ2279" s="14" t="s">
        <v>7128</v>
      </c>
      <c r="BA2279" s="14" t="s">
        <v>7128</v>
      </c>
      <c r="BB2279" s="14">
        <v>4.7732181425485964E-2</v>
      </c>
      <c r="BC2279" s="14">
        <v>0</v>
      </c>
      <c r="BD2279" s="14">
        <v>5.5949367088607593E-2</v>
      </c>
      <c r="BE2279" s="14">
        <v>0</v>
      </c>
      <c r="BF2279" s="14">
        <v>0.5</v>
      </c>
      <c r="BG2279" s="14">
        <v>7.2700000000000001E-2</v>
      </c>
      <c r="BH2279" s="13">
        <v>0.52400000000000002</v>
      </c>
      <c r="BI2279" s="13">
        <v>0.221</v>
      </c>
      <c r="BJ2279" s="13">
        <v>0</v>
      </c>
      <c r="BK2279" s="13">
        <v>0</v>
      </c>
      <c r="BL2279" s="13">
        <v>4.1500000000000004</v>
      </c>
      <c r="BM2279" s="13">
        <v>3.95</v>
      </c>
      <c r="BN2279" s="13">
        <v>0</v>
      </c>
      <c r="BO2279" s="13">
        <v>0</v>
      </c>
      <c r="BP2279" s="13">
        <v>0</v>
      </c>
      <c r="BQ2279" s="13">
        <v>0</v>
      </c>
      <c r="BR2279" s="13">
        <v>0</v>
      </c>
      <c r="BS2279" s="13">
        <v>-3.0000000000000001E-3</v>
      </c>
      <c r="BT2279" s="14" t="s">
        <v>7128</v>
      </c>
      <c r="BU2279" s="13">
        <v>3.0000000000000001E-3</v>
      </c>
      <c r="BV2279" s="13">
        <v>0.224</v>
      </c>
      <c r="BW2279" s="13">
        <v>0.224</v>
      </c>
      <c r="BX2279" s="13">
        <v>4.63</v>
      </c>
      <c r="BY2279" s="13">
        <v>16.03</v>
      </c>
      <c r="BZ2279" s="13">
        <v>0</v>
      </c>
      <c r="CA2279" s="13">
        <v>0</v>
      </c>
      <c r="CB2279" s="13">
        <v>0</v>
      </c>
      <c r="CC2279" s="15">
        <v>0.85599999999999998</v>
      </c>
      <c r="CD2279" s="15">
        <v>1.52</v>
      </c>
      <c r="CE2279" s="15">
        <v>0.36</v>
      </c>
      <c r="CF2279" s="15" t="s">
        <v>7128</v>
      </c>
      <c r="CG2279" s="15" t="s">
        <v>7128</v>
      </c>
      <c r="CH2279" s="13" t="s">
        <v>7128</v>
      </c>
      <c r="CI2279" s="13" t="s">
        <v>7128</v>
      </c>
      <c r="CJ2279" s="13">
        <v>0</v>
      </c>
      <c r="CK2279" s="12">
        <f t="shared" si="70"/>
        <v>0</v>
      </c>
      <c r="CL2279" s="36" t="str">
        <f t="shared" si="71"/>
        <v>NA</v>
      </c>
      <c r="CM2279" s="13">
        <v>0.47</v>
      </c>
      <c r="CN2279" s="13">
        <v>0.249</v>
      </c>
      <c r="CO2279" s="13">
        <v>0.221</v>
      </c>
      <c r="CP2279" s="13">
        <v>14.3</v>
      </c>
      <c r="CQ2279" s="13" t="s">
        <v>7128</v>
      </c>
      <c r="CR2279" s="13" t="s">
        <v>7128</v>
      </c>
      <c r="CS2279" s="13" t="s">
        <v>7128</v>
      </c>
      <c r="CT2279" s="13">
        <v>0</v>
      </c>
      <c r="CU2279" s="13">
        <v>0</v>
      </c>
      <c r="CV2279" s="13">
        <v>0</v>
      </c>
      <c r="CW2279" s="13">
        <v>0</v>
      </c>
      <c r="CX2279" s="12">
        <v>4.7732181425485964E-2</v>
      </c>
      <c r="CY2279" s="12">
        <v>0</v>
      </c>
      <c r="CZ2279" s="15" t="s">
        <v>7128</v>
      </c>
      <c r="DA2279" s="20"/>
      <c r="DB2279" s="20"/>
    </row>
    <row r="2280" spans="1:106" ht="24">
      <c r="A2280" s="8" t="s">
        <v>2011</v>
      </c>
      <c r="B2280" s="8" t="s">
        <v>2012</v>
      </c>
      <c r="C2280" s="9" t="s">
        <v>7142</v>
      </c>
      <c r="D2280" s="9" t="s">
        <v>7126</v>
      </c>
      <c r="E2280" s="10" t="s">
        <v>7127</v>
      </c>
      <c r="F2280" s="10" t="s">
        <v>7126</v>
      </c>
      <c r="G2280" s="11">
        <v>0.1</v>
      </c>
      <c r="H2280" s="11">
        <v>0.58810631669649382</v>
      </c>
      <c r="I2280" s="12">
        <v>9.0499999999999997E-2</v>
      </c>
      <c r="J2280" s="12">
        <v>0.10972362166103269</v>
      </c>
      <c r="K2280" s="12">
        <v>3.2000000000000001E-2</v>
      </c>
      <c r="L2280" s="12">
        <v>8.8499999999999995E-2</v>
      </c>
      <c r="M2280" s="12">
        <v>5.8418850000000001E-2</v>
      </c>
      <c r="N2280" s="12">
        <v>6.4604376125870555E-2</v>
      </c>
      <c r="O2280" s="12">
        <v>1.8989249626096022E-2</v>
      </c>
      <c r="P2280" s="12">
        <v>-3.1251605847452402E-3</v>
      </c>
      <c r="Q2280" s="13">
        <v>84.6</v>
      </c>
      <c r="R2280" s="13">
        <v>0</v>
      </c>
      <c r="S2280" s="13">
        <v>617.1</v>
      </c>
      <c r="T2280" s="13">
        <v>617.1</v>
      </c>
      <c r="U2280" s="13">
        <v>701.7</v>
      </c>
      <c r="V2280" s="13">
        <v>62.7</v>
      </c>
      <c r="W2280" s="13">
        <v>639</v>
      </c>
      <c r="X2280" s="14">
        <v>8.9354424967935012E-2</v>
      </c>
      <c r="Y2280" s="15">
        <v>0.15972222222222221</v>
      </c>
      <c r="Z2280" s="14">
        <v>0.84257236482796294</v>
      </c>
      <c r="AA2280" s="14">
        <v>0.8794356562633604</v>
      </c>
      <c r="AB2280" s="14">
        <v>5.352124891587164</v>
      </c>
      <c r="AC2280" s="14">
        <v>7.2943262411347529</v>
      </c>
      <c r="AD2280" s="13">
        <v>0.47</v>
      </c>
      <c r="AE2280" s="15">
        <v>1.4424722222222224</v>
      </c>
      <c r="AF2280" s="14">
        <v>0.15491933384829668</v>
      </c>
      <c r="AG2280" s="14">
        <v>0.33888604279314899</v>
      </c>
      <c r="AH2280" s="15">
        <v>0.26923076923076922</v>
      </c>
      <c r="AI2280" s="5">
        <v>1.5131894484412469</v>
      </c>
      <c r="AJ2280" s="15">
        <v>5.9160839160839158</v>
      </c>
      <c r="AK2280" s="15">
        <v>5.9160839160839158</v>
      </c>
      <c r="AL2280" s="15">
        <v>5.4022988505747129</v>
      </c>
      <c r="AM2280" s="15">
        <v>0.36975524475524474</v>
      </c>
      <c r="AN2280" s="15">
        <v>0.7337380745880312</v>
      </c>
      <c r="AO2280" s="15">
        <v>1.2896341463414633</v>
      </c>
      <c r="AP2280" s="15">
        <v>10.126782884310618</v>
      </c>
      <c r="AQ2280" s="15">
        <v>10.126782884310618</v>
      </c>
      <c r="AR2280" s="15">
        <v>0.95415857846797081</v>
      </c>
      <c r="AS2280" s="15">
        <v>9.7408536585365866</v>
      </c>
      <c r="AT2280" s="14">
        <v>0.3020979020979021</v>
      </c>
      <c r="AU2280" s="14">
        <v>5.1063829787234047E-2</v>
      </c>
      <c r="AV2280" s="12">
        <v>0.621</v>
      </c>
      <c r="AW2280" s="12">
        <v>0.19500000000000001</v>
      </c>
      <c r="AX2280" s="12">
        <v>0.35399999999999998</v>
      </c>
      <c r="AY2280" s="12">
        <v>0.32100000000000001</v>
      </c>
      <c r="AZ2280" s="14">
        <v>0.16</v>
      </c>
      <c r="BA2280" s="14">
        <v>9.5000000000000001E-2</v>
      </c>
      <c r="BB2280" s="14">
        <v>0.12871287128712872</v>
      </c>
      <c r="BC2280" s="14">
        <v>6.1479215541125315E-2</v>
      </c>
      <c r="BD2280" s="14">
        <v>0.21798780487804881</v>
      </c>
      <c r="BE2280" s="14">
        <v>0.96189024390243916</v>
      </c>
      <c r="BF2280" s="14">
        <v>0.33084112149532713</v>
      </c>
      <c r="BG2280" s="14">
        <v>2.4900000000000002E-2</v>
      </c>
      <c r="BH2280" s="13">
        <v>14.3</v>
      </c>
      <c r="BI2280" s="13">
        <v>14.3</v>
      </c>
      <c r="BJ2280" s="13">
        <v>63.1</v>
      </c>
      <c r="BK2280" s="13">
        <v>63.1</v>
      </c>
      <c r="BL2280" s="13">
        <v>65.599999999999994</v>
      </c>
      <c r="BM2280" s="13">
        <v>65.599999999999994</v>
      </c>
      <c r="BN2280" s="13">
        <v>63.1</v>
      </c>
      <c r="BO2280" s="13">
        <v>63.1</v>
      </c>
      <c r="BP2280" s="13">
        <v>42.223925233644863</v>
      </c>
      <c r="BQ2280" s="13">
        <v>0</v>
      </c>
      <c r="BR2280" s="13">
        <v>0</v>
      </c>
      <c r="BS2280" s="13">
        <v>-0.14799999999999999</v>
      </c>
      <c r="BT2280" s="14">
        <v>-3.505121780626654E-3</v>
      </c>
      <c r="BU2280" s="13">
        <v>42.371925233644866</v>
      </c>
      <c r="BV2280" s="13">
        <v>14.448</v>
      </c>
      <c r="BW2280" s="13">
        <v>14.448</v>
      </c>
      <c r="BX2280" s="13">
        <v>111.1</v>
      </c>
      <c r="BY2280" s="13">
        <v>686.8</v>
      </c>
      <c r="BZ2280" s="13">
        <v>115.3</v>
      </c>
      <c r="CA2280" s="13">
        <v>669.69999999999993</v>
      </c>
      <c r="CB2280" s="13">
        <v>-4.32</v>
      </c>
      <c r="CC2280" s="15">
        <v>0.35</v>
      </c>
      <c r="CD2280" s="15">
        <v>0.86299999999999999</v>
      </c>
      <c r="CE2280" s="15">
        <v>0.36</v>
      </c>
      <c r="CF2280" s="15">
        <v>0.63652895202270288</v>
      </c>
      <c r="CG2280" s="15">
        <v>0.9967091235073644</v>
      </c>
      <c r="CH2280" s="13">
        <v>28.289300000000004</v>
      </c>
      <c r="CI2280" s="13">
        <v>4.9950000000000001</v>
      </c>
      <c r="CJ2280" s="13">
        <v>-4.32</v>
      </c>
      <c r="CK2280" s="12">
        <f t="shared" si="70"/>
        <v>0.29900332225913623</v>
      </c>
      <c r="CL2280" s="36">
        <f t="shared" si="71"/>
        <v>9.7954307899059276E-2</v>
      </c>
      <c r="CM2280" s="13">
        <v>21.4</v>
      </c>
      <c r="CN2280" s="13">
        <v>7.08</v>
      </c>
      <c r="CO2280" s="13">
        <v>14.3</v>
      </c>
      <c r="CP2280" s="13">
        <v>84.6</v>
      </c>
      <c r="CQ2280" s="13">
        <v>63.1</v>
      </c>
      <c r="CR2280" s="13">
        <v>639</v>
      </c>
      <c r="CS2280" s="13">
        <v>14.448</v>
      </c>
      <c r="CT2280" s="13">
        <v>0</v>
      </c>
      <c r="CU2280" s="13">
        <v>63.1</v>
      </c>
      <c r="CV2280" s="13">
        <v>669.69999999999993</v>
      </c>
      <c r="CW2280" s="13">
        <v>63.1</v>
      </c>
      <c r="CX2280" s="12">
        <v>0.12871287128712872</v>
      </c>
      <c r="CY2280" s="12">
        <v>6.1479215541125315E-2</v>
      </c>
      <c r="CZ2280" s="15">
        <v>10.126782884310618</v>
      </c>
      <c r="DA2280" s="20"/>
      <c r="DB2280" s="20"/>
    </row>
    <row r="2281" spans="1:106">
      <c r="A2281" s="8" t="s">
        <v>889</v>
      </c>
      <c r="B2281" s="8" t="s">
        <v>890</v>
      </c>
      <c r="C2281" s="9" t="s">
        <v>7134</v>
      </c>
      <c r="D2281" s="9" t="s">
        <v>7126</v>
      </c>
      <c r="E2281" s="10" t="s">
        <v>7127</v>
      </c>
      <c r="F2281" s="10" t="s">
        <v>7126</v>
      </c>
      <c r="G2281" s="11">
        <v>0.89</v>
      </c>
      <c r="H2281" s="11">
        <v>1.2952812979505419</v>
      </c>
      <c r="I2281" s="12">
        <v>9.0499999999999997E-2</v>
      </c>
      <c r="J2281" s="12">
        <v>0.17372295746452404</v>
      </c>
      <c r="K2281" s="12">
        <v>4.7E-2</v>
      </c>
      <c r="L2281" s="12">
        <v>0.10350000000000001</v>
      </c>
      <c r="M2281" s="12">
        <v>6.8320350000000002E-2</v>
      </c>
      <c r="N2281" s="12">
        <v>0.13055493576996957</v>
      </c>
      <c r="O2281" s="12">
        <v>0.25951146390046109</v>
      </c>
      <c r="P2281" s="12">
        <v>0.39844480480743105</v>
      </c>
      <c r="Q2281" s="13">
        <v>377</v>
      </c>
      <c r="R2281" s="13">
        <v>0</v>
      </c>
      <c r="S2281" s="13">
        <v>261.5</v>
      </c>
      <c r="T2281" s="13">
        <v>261.5</v>
      </c>
      <c r="U2281" s="13">
        <v>638.5</v>
      </c>
      <c r="V2281" s="13">
        <v>6.57</v>
      </c>
      <c r="W2281" s="13">
        <v>631.92999999999995</v>
      </c>
      <c r="X2281" s="14">
        <v>1.0289741581832421E-2</v>
      </c>
      <c r="Y2281" s="15">
        <v>0.23391812865497078</v>
      </c>
      <c r="Z2281" s="14">
        <v>0.65244510978043913</v>
      </c>
      <c r="AA2281" s="14">
        <v>0.4095536413469068</v>
      </c>
      <c r="AB2281" s="14">
        <v>1.8772433596554199</v>
      </c>
      <c r="AC2281" s="14">
        <v>0.69363395225464186</v>
      </c>
      <c r="AD2281" s="13">
        <v>7.35</v>
      </c>
      <c r="AE2281" s="15" t="s">
        <v>7128</v>
      </c>
      <c r="AF2281" s="14" t="s">
        <v>7128</v>
      </c>
      <c r="AG2281" s="14" t="s">
        <v>7128</v>
      </c>
      <c r="AH2281" s="15">
        <v>0.16214119472459268</v>
      </c>
      <c r="AI2281" s="5">
        <v>2.3716216216216215</v>
      </c>
      <c r="AJ2281" s="15">
        <v>25.82191780821918</v>
      </c>
      <c r="AK2281" s="15">
        <v>25.82191780821918</v>
      </c>
      <c r="AL2281" s="15">
        <v>22.138554216867469</v>
      </c>
      <c r="AM2281" s="15" t="s">
        <v>7128</v>
      </c>
      <c r="AN2281" s="15">
        <v>2.7063890882986357</v>
      </c>
      <c r="AO2281" s="15">
        <v>1.3031455236778431</v>
      </c>
      <c r="AP2281" s="15">
        <v>18.003703703703703</v>
      </c>
      <c r="AQ2281" s="15">
        <v>14.29705882352941</v>
      </c>
      <c r="AR2281" s="15">
        <v>1.6029475179463764</v>
      </c>
      <c r="AS2281" s="15">
        <v>2.1843415139993083</v>
      </c>
      <c r="AT2281" s="14">
        <v>8.4328767123287657E-2</v>
      </c>
      <c r="AU2281" s="14">
        <v>3.2657824933686997E-3</v>
      </c>
      <c r="AV2281" s="12">
        <v>5.21E-2</v>
      </c>
      <c r="AW2281" s="12">
        <v>0.151</v>
      </c>
      <c r="AX2281" s="12">
        <v>0.124</v>
      </c>
      <c r="AY2281" s="12">
        <v>0.192</v>
      </c>
      <c r="AZ2281" s="14" t="s">
        <v>7128</v>
      </c>
      <c r="BA2281" s="14" t="s">
        <v>7128</v>
      </c>
      <c r="BB2281" s="14">
        <v>0.43323442136498513</v>
      </c>
      <c r="BC2281" s="14">
        <v>0.52899974057740062</v>
      </c>
      <c r="BD2281" s="14">
        <v>5.0466643622537152E-2</v>
      </c>
      <c r="BE2281" s="14">
        <v>0.12132734185966125</v>
      </c>
      <c r="BF2281" s="14">
        <v>0.34349775784753361</v>
      </c>
      <c r="BG2281" s="14">
        <v>0.1346</v>
      </c>
      <c r="BH2281" s="13">
        <v>14.6</v>
      </c>
      <c r="BI2281" s="13">
        <v>14.6</v>
      </c>
      <c r="BJ2281" s="13">
        <v>35.1</v>
      </c>
      <c r="BK2281" s="13">
        <v>35.1</v>
      </c>
      <c r="BL2281" s="13">
        <v>289.3</v>
      </c>
      <c r="BM2281" s="13">
        <v>289.3</v>
      </c>
      <c r="BN2281" s="13">
        <v>44.2</v>
      </c>
      <c r="BO2281" s="13">
        <v>44.2</v>
      </c>
      <c r="BP2281" s="13">
        <v>23.043228699551573</v>
      </c>
      <c r="BQ2281" s="13">
        <v>0</v>
      </c>
      <c r="BR2281" s="13">
        <v>0</v>
      </c>
      <c r="BS2281" s="13">
        <v>-9.65</v>
      </c>
      <c r="BT2281" s="14">
        <v>-0.41877812028085248</v>
      </c>
      <c r="BU2281" s="13">
        <v>32.693228699551575</v>
      </c>
      <c r="BV2281" s="13">
        <v>24.25</v>
      </c>
      <c r="BW2281" s="13">
        <v>24.25</v>
      </c>
      <c r="BX2281" s="13">
        <v>33.700000000000003</v>
      </c>
      <c r="BY2281" s="13">
        <v>43.56</v>
      </c>
      <c r="BZ2281" s="13">
        <v>139.30000000000001</v>
      </c>
      <c r="CA2281" s="13">
        <v>394.23</v>
      </c>
      <c r="CB2281" s="13">
        <v>-1.2311999999999999</v>
      </c>
      <c r="CC2281" s="15" t="s">
        <v>7128</v>
      </c>
      <c r="CD2281" s="15" t="s">
        <v>7128</v>
      </c>
      <c r="CE2281" s="15">
        <v>0.36</v>
      </c>
      <c r="CF2281" s="15" t="s">
        <v>7128</v>
      </c>
      <c r="CG2281" s="15" t="s">
        <v>7128</v>
      </c>
      <c r="CH2281" s="13" t="s">
        <v>7128</v>
      </c>
      <c r="CI2281" s="13" t="s">
        <v>7128</v>
      </c>
      <c r="CJ2281" s="13">
        <v>-1.2311999999999999</v>
      </c>
      <c r="CK2281" s="12">
        <f t="shared" si="70"/>
        <v>5.0771134020618551E-2</v>
      </c>
      <c r="CL2281" s="36">
        <f t="shared" si="71"/>
        <v>0.7338355782157624</v>
      </c>
      <c r="CM2281" s="13">
        <v>22.3</v>
      </c>
      <c r="CN2281" s="13">
        <v>7.66</v>
      </c>
      <c r="CO2281" s="13">
        <v>14.6</v>
      </c>
      <c r="CP2281" s="13">
        <v>377</v>
      </c>
      <c r="CQ2281" s="13">
        <v>44.2</v>
      </c>
      <c r="CR2281" s="13">
        <v>631.92999999999995</v>
      </c>
      <c r="CS2281" s="13">
        <v>24.25</v>
      </c>
      <c r="CT2281" s="13">
        <v>0</v>
      </c>
      <c r="CU2281" s="13">
        <v>35.1</v>
      </c>
      <c r="CV2281" s="13">
        <v>394.23</v>
      </c>
      <c r="CW2281" s="13">
        <v>44.2</v>
      </c>
      <c r="CX2281" s="12">
        <v>0.43323442136498513</v>
      </c>
      <c r="CY2281" s="12">
        <v>0.52899974057740062</v>
      </c>
      <c r="CZ2281" s="15">
        <v>14.29705882352941</v>
      </c>
      <c r="DA2281" s="20"/>
      <c r="DB2281" s="20"/>
    </row>
    <row r="2282" spans="1:106">
      <c r="A2282" s="8" t="s">
        <v>2991</v>
      </c>
      <c r="B2282" s="8" t="s">
        <v>2992</v>
      </c>
      <c r="C2282" s="9" t="s">
        <v>7166</v>
      </c>
      <c r="D2282" s="9" t="s">
        <v>7126</v>
      </c>
      <c r="E2282" s="10" t="s">
        <v>7127</v>
      </c>
      <c r="F2282" s="10" t="s">
        <v>7126</v>
      </c>
      <c r="G2282" s="11">
        <v>0.64</v>
      </c>
      <c r="H2282" s="11">
        <v>1.3488268156424579</v>
      </c>
      <c r="I2282" s="12">
        <v>9.0499999999999997E-2</v>
      </c>
      <c r="J2282" s="12">
        <v>0.17856882681564243</v>
      </c>
      <c r="K2282" s="12">
        <v>5.1999999999999998E-2</v>
      </c>
      <c r="L2282" s="12">
        <v>0.1085</v>
      </c>
      <c r="M2282" s="12">
        <v>7.162085E-2</v>
      </c>
      <c r="N2282" s="12">
        <v>0.12236621209410205</v>
      </c>
      <c r="O2282" s="12">
        <v>-0.17035454110135673</v>
      </c>
      <c r="P2282" s="12">
        <v>-9.2000727070743984E-2</v>
      </c>
      <c r="Q2282" s="13">
        <v>7.16</v>
      </c>
      <c r="R2282" s="13">
        <v>0</v>
      </c>
      <c r="S2282" s="13">
        <v>7.93</v>
      </c>
      <c r="T2282" s="13">
        <v>7.93</v>
      </c>
      <c r="U2282" s="13">
        <v>15.09</v>
      </c>
      <c r="V2282" s="13">
        <v>1.4999999999999999E-2</v>
      </c>
      <c r="W2282" s="13">
        <v>15.074999999999999</v>
      </c>
      <c r="X2282" s="14">
        <v>9.9403578528827028E-4</v>
      </c>
      <c r="Y2282" s="15">
        <v>1.0317460317460319</v>
      </c>
      <c r="Z2282" s="14">
        <v>0.26763415457306783</v>
      </c>
      <c r="AA2282" s="14">
        <v>0.52551358515573221</v>
      </c>
      <c r="AB2282" s="14">
        <v>0.36543778801843319</v>
      </c>
      <c r="AC2282" s="14">
        <v>1.1075418994413406</v>
      </c>
      <c r="AD2282" s="13">
        <v>0.379</v>
      </c>
      <c r="AE2282" s="15">
        <v>3.0447222222222226</v>
      </c>
      <c r="AF2282" s="14">
        <v>0.17320508075688773</v>
      </c>
      <c r="AG2282" s="14">
        <v>0.9006664199358162</v>
      </c>
      <c r="AH2282" s="15">
        <v>0.70186335403726707</v>
      </c>
      <c r="AI2282" s="5">
        <v>0.83396226415094332</v>
      </c>
      <c r="AJ2282" s="15">
        <v>38.913043478260875</v>
      </c>
      <c r="AK2282" s="15">
        <v>38.913043478260875</v>
      </c>
      <c r="AL2282" s="15">
        <v>1.7627906976744185</v>
      </c>
      <c r="AM2282" s="15">
        <v>0.54807103490508269</v>
      </c>
      <c r="AN2282" s="15">
        <v>0.32995391705069127</v>
      </c>
      <c r="AO2282" s="15">
        <v>0.32107623318385647</v>
      </c>
      <c r="AP2282" s="15">
        <v>17.053167420814479</v>
      </c>
      <c r="AQ2282" s="15">
        <v>9.9177631578947363</v>
      </c>
      <c r="AR2282" s="15">
        <v>0.50903258483876412</v>
      </c>
      <c r="AS2282" s="15">
        <v>0.67600896860986537</v>
      </c>
      <c r="AT2282" s="14">
        <v>0</v>
      </c>
      <c r="AU2282" s="14">
        <v>0</v>
      </c>
      <c r="AV2282" s="12">
        <v>-0.57399999999999995</v>
      </c>
      <c r="AW2282" s="12">
        <v>-0.36700000000000005</v>
      </c>
      <c r="AX2282" s="12">
        <v>0.24299999999999999</v>
      </c>
      <c r="AY2282" s="12">
        <v>0.26300000000000001</v>
      </c>
      <c r="AZ2282" s="14">
        <v>0.71</v>
      </c>
      <c r="BA2282" s="14" t="s">
        <v>7128</v>
      </c>
      <c r="BB2282" s="14">
        <v>8.2142857142857139E-3</v>
      </c>
      <c r="BC2282" s="14">
        <v>3.0365485023358067E-2</v>
      </c>
      <c r="BD2282" s="14">
        <v>8.2511210762331831E-3</v>
      </c>
      <c r="BE2282" s="14">
        <v>3.9641255605381162E-2</v>
      </c>
      <c r="BF2282" s="14">
        <v>0</v>
      </c>
      <c r="BG2282" s="14">
        <v>1.2800000000000001E-2</v>
      </c>
      <c r="BH2282" s="13">
        <v>0.184</v>
      </c>
      <c r="BI2282" s="13">
        <v>0.184</v>
      </c>
      <c r="BJ2282" s="13">
        <v>0.88400000000000001</v>
      </c>
      <c r="BK2282" s="13">
        <v>0.88400000000000001</v>
      </c>
      <c r="BL2282" s="13">
        <v>22.3</v>
      </c>
      <c r="BM2282" s="13">
        <v>22.3</v>
      </c>
      <c r="BN2282" s="13">
        <v>1.52</v>
      </c>
      <c r="BO2282" s="13">
        <v>1.52</v>
      </c>
      <c r="BP2282" s="13">
        <v>0.88400000000000001</v>
      </c>
      <c r="BQ2282" s="13">
        <v>0</v>
      </c>
      <c r="BR2282" s="13">
        <v>0</v>
      </c>
      <c r="BS2282" s="13">
        <v>-0.63400000000000001</v>
      </c>
      <c r="BT2282" s="14">
        <v>-0.71719457013574661</v>
      </c>
      <c r="BU2282" s="13">
        <v>1.518</v>
      </c>
      <c r="BV2282" s="13">
        <v>0.81800000000000006</v>
      </c>
      <c r="BW2282" s="13">
        <v>0.81800000000000006</v>
      </c>
      <c r="BX2282" s="13">
        <v>22.4</v>
      </c>
      <c r="BY2282" s="13">
        <v>29.111999999999998</v>
      </c>
      <c r="BZ2282" s="13">
        <v>21.7</v>
      </c>
      <c r="CA2282" s="13">
        <v>29.614999999999998</v>
      </c>
      <c r="CB2282" s="13">
        <v>0</v>
      </c>
      <c r="CC2282" s="15">
        <v>1.04</v>
      </c>
      <c r="CD2282" s="15">
        <v>1.21</v>
      </c>
      <c r="CE2282" s="15">
        <v>0.36</v>
      </c>
      <c r="CF2282" s="15" t="s">
        <v>7128</v>
      </c>
      <c r="CG2282" s="15" t="s">
        <v>7128</v>
      </c>
      <c r="CH2282" s="13" t="s">
        <v>7128</v>
      </c>
      <c r="CI2282" s="13" t="s">
        <v>7128</v>
      </c>
      <c r="CJ2282" s="13">
        <v>0</v>
      </c>
      <c r="CK2282" s="12">
        <f t="shared" si="70"/>
        <v>0</v>
      </c>
      <c r="CL2282" s="36">
        <f t="shared" si="71"/>
        <v>0.75299679216613213</v>
      </c>
      <c r="CM2282" s="13" t="s">
        <v>7128</v>
      </c>
      <c r="CN2282" s="13" t="s">
        <v>7128</v>
      </c>
      <c r="CO2282" s="13">
        <v>0.184</v>
      </c>
      <c r="CP2282" s="13">
        <v>7.16</v>
      </c>
      <c r="CQ2282" s="13">
        <v>1.52</v>
      </c>
      <c r="CR2282" s="13">
        <v>15.074999999999999</v>
      </c>
      <c r="CS2282" s="13" t="s">
        <v>7128</v>
      </c>
      <c r="CT2282" s="13">
        <v>0.33679999999999999</v>
      </c>
      <c r="CU2282" s="13">
        <v>0.66799999999999993</v>
      </c>
      <c r="CV2282" s="13">
        <v>29.951799999999999</v>
      </c>
      <c r="CW2282" s="13">
        <v>1.52</v>
      </c>
      <c r="CX2282" s="12">
        <v>-1.407410013722249E-3</v>
      </c>
      <c r="CY2282" s="12">
        <v>2.2683437016109313E-2</v>
      </c>
      <c r="CZ2282" s="15">
        <v>9.9177631578947363</v>
      </c>
      <c r="DA2282" s="20"/>
      <c r="DB2282" s="20"/>
    </row>
    <row r="2283" spans="1:106">
      <c r="A2283" s="8" t="s">
        <v>6503</v>
      </c>
      <c r="B2283" s="8" t="s">
        <v>6504</v>
      </c>
      <c r="C2283" s="9" t="s">
        <v>7139</v>
      </c>
      <c r="D2283" s="9" t="s">
        <v>7126</v>
      </c>
      <c r="E2283" s="10" t="s">
        <v>7127</v>
      </c>
      <c r="F2283" s="10" t="s">
        <v>7126</v>
      </c>
      <c r="G2283" s="11">
        <v>0.59</v>
      </c>
      <c r="H2283" s="11">
        <v>0.59</v>
      </c>
      <c r="I2283" s="12">
        <v>9.0499999999999997E-2</v>
      </c>
      <c r="J2283" s="12">
        <v>0.10989499999999999</v>
      </c>
      <c r="K2283" s="12">
        <v>4.7E-2</v>
      </c>
      <c r="L2283" s="12">
        <v>0.10350000000000001</v>
      </c>
      <c r="M2283" s="12">
        <v>6.8320350000000002E-2</v>
      </c>
      <c r="N2283" s="12">
        <v>0.10989499999999999</v>
      </c>
      <c r="O2283" s="12" t="s">
        <v>7128</v>
      </c>
      <c r="P2283" s="12" t="s">
        <v>7128</v>
      </c>
      <c r="Q2283" s="13">
        <v>3.46</v>
      </c>
      <c r="R2283" s="13">
        <v>0</v>
      </c>
      <c r="S2283" s="13">
        <v>0</v>
      </c>
      <c r="T2283" s="13">
        <v>0</v>
      </c>
      <c r="U2283" s="13">
        <v>3.46</v>
      </c>
      <c r="V2283" s="13">
        <v>0</v>
      </c>
      <c r="W2283" s="13">
        <v>3.46</v>
      </c>
      <c r="X2283" s="14">
        <v>0</v>
      </c>
      <c r="Y2283" s="15">
        <v>1.3440860215053763</v>
      </c>
      <c r="Z2283" s="14" t="s">
        <v>7128</v>
      </c>
      <c r="AA2283" s="14">
        <v>0</v>
      </c>
      <c r="AB2283" s="14" t="s">
        <v>7128</v>
      </c>
      <c r="AC2283" s="14">
        <v>0</v>
      </c>
      <c r="AD2283" s="13">
        <v>0.621</v>
      </c>
      <c r="AE2283" s="15" t="s">
        <v>7128</v>
      </c>
      <c r="AF2283" s="14" t="s">
        <v>7128</v>
      </c>
      <c r="AG2283" s="14" t="s">
        <v>7128</v>
      </c>
      <c r="AH2283" s="15">
        <v>0.3079968329374505</v>
      </c>
      <c r="AI2283" s="5" t="s">
        <v>7128</v>
      </c>
      <c r="AJ2283" s="15" t="s">
        <v>7128</v>
      </c>
      <c r="AK2283" s="15" t="s">
        <v>7128</v>
      </c>
      <c r="AL2283" s="15" t="s">
        <v>7128</v>
      </c>
      <c r="AM2283" s="15" t="s">
        <v>7128</v>
      </c>
      <c r="AN2283" s="15" t="s">
        <v>7128</v>
      </c>
      <c r="AO2283" s="15" t="s">
        <v>7128</v>
      </c>
      <c r="AP2283" s="15" t="s">
        <v>7128</v>
      </c>
      <c r="AQ2283" s="15" t="s">
        <v>7128</v>
      </c>
      <c r="AR2283" s="15" t="s">
        <v>7128</v>
      </c>
      <c r="AS2283" s="15" t="s">
        <v>7128</v>
      </c>
      <c r="AT2283" s="14" t="s">
        <v>7128</v>
      </c>
      <c r="AU2283" s="14">
        <v>0</v>
      </c>
      <c r="AV2283" s="12" t="s">
        <v>7128</v>
      </c>
      <c r="AW2283" s="12" t="s">
        <v>7128</v>
      </c>
      <c r="AX2283" s="12" t="s">
        <v>7128</v>
      </c>
      <c r="AY2283" s="12" t="s">
        <v>7128</v>
      </c>
      <c r="AZ2283" s="14" t="s">
        <v>7128</v>
      </c>
      <c r="BA2283" s="14" t="s">
        <v>7128</v>
      </c>
      <c r="BB2283" s="14" t="s">
        <v>7128</v>
      </c>
      <c r="BC2283" s="14" t="s">
        <v>7128</v>
      </c>
      <c r="BD2283" s="14" t="s">
        <v>7128</v>
      </c>
      <c r="BE2283" s="14" t="s">
        <v>7128</v>
      </c>
      <c r="BF2283" s="14">
        <v>0</v>
      </c>
      <c r="BG2283" s="14" t="s">
        <v>7128</v>
      </c>
      <c r="BH2283" s="13">
        <v>0</v>
      </c>
      <c r="BI2283" s="13">
        <v>0</v>
      </c>
      <c r="BJ2283" s="13">
        <v>0</v>
      </c>
      <c r="BK2283" s="13">
        <v>0</v>
      </c>
      <c r="BL2283" s="13">
        <v>0</v>
      </c>
      <c r="BM2283" s="13">
        <v>0</v>
      </c>
      <c r="BN2283" s="13">
        <v>0</v>
      </c>
      <c r="BO2283" s="13">
        <v>0</v>
      </c>
      <c r="BP2283" s="13">
        <v>0</v>
      </c>
      <c r="BQ2283" s="13">
        <v>0</v>
      </c>
      <c r="BR2283" s="13">
        <v>0</v>
      </c>
      <c r="BS2283" s="13">
        <v>0</v>
      </c>
      <c r="BT2283" s="14" t="s">
        <v>7128</v>
      </c>
      <c r="BU2283" s="13">
        <v>0</v>
      </c>
      <c r="BV2283" s="13">
        <v>0</v>
      </c>
      <c r="BW2283" s="13">
        <v>0</v>
      </c>
      <c r="BX2283" s="13">
        <v>0</v>
      </c>
      <c r="BY2283" s="13">
        <v>0</v>
      </c>
      <c r="BZ2283" s="13">
        <v>0</v>
      </c>
      <c r="CA2283" s="13">
        <v>0</v>
      </c>
      <c r="CB2283" s="13">
        <v>0</v>
      </c>
      <c r="CC2283" s="15" t="s">
        <v>7128</v>
      </c>
      <c r="CD2283" s="15" t="s">
        <v>7128</v>
      </c>
      <c r="CE2283" s="15">
        <v>0.36</v>
      </c>
      <c r="CF2283" s="15" t="s">
        <v>7128</v>
      </c>
      <c r="CG2283" s="15" t="s">
        <v>7128</v>
      </c>
      <c r="CH2283" s="13" t="s">
        <v>7128</v>
      </c>
      <c r="CI2283" s="13" t="s">
        <v>7128</v>
      </c>
      <c r="CJ2283" s="13">
        <v>0</v>
      </c>
      <c r="CK2283" s="12">
        <f t="shared" si="70"/>
        <v>0</v>
      </c>
      <c r="CL2283" s="36" t="str">
        <f t="shared" si="71"/>
        <v>NA</v>
      </c>
      <c r="CM2283" s="13" t="s">
        <v>7128</v>
      </c>
      <c r="CN2283" s="13" t="s">
        <v>7128</v>
      </c>
      <c r="CO2283" s="13" t="s">
        <v>7128</v>
      </c>
      <c r="CP2283" s="13" t="s">
        <v>7128</v>
      </c>
      <c r="CQ2283" s="13" t="s">
        <v>7128</v>
      </c>
      <c r="CR2283" s="13" t="s">
        <v>7128</v>
      </c>
      <c r="CS2283" s="13" t="s">
        <v>7128</v>
      </c>
      <c r="CT2283" s="13">
        <v>0</v>
      </c>
      <c r="CU2283" s="13">
        <v>0</v>
      </c>
      <c r="CV2283" s="13">
        <v>0</v>
      </c>
      <c r="CW2283" s="13">
        <v>0</v>
      </c>
      <c r="CX2283" s="12" t="s">
        <v>7128</v>
      </c>
      <c r="CY2283" s="12" t="s">
        <v>7128</v>
      </c>
      <c r="CZ2283" s="15" t="s">
        <v>7128</v>
      </c>
      <c r="DA2283" s="20"/>
      <c r="DB2283" s="20"/>
    </row>
    <row r="2284" spans="1:106">
      <c r="A2284" s="8" t="s">
        <v>3133</v>
      </c>
      <c r="B2284" s="8" t="s">
        <v>3134</v>
      </c>
      <c r="C2284" s="9" t="s">
        <v>7179</v>
      </c>
      <c r="D2284" s="9" t="s">
        <v>7126</v>
      </c>
      <c r="E2284" s="10" t="s">
        <v>7127</v>
      </c>
      <c r="F2284" s="10" t="s">
        <v>7126</v>
      </c>
      <c r="G2284" s="11">
        <v>0.79</v>
      </c>
      <c r="H2284" s="11">
        <v>0.79498385253374249</v>
      </c>
      <c r="I2284" s="12">
        <v>9.0499999999999997E-2</v>
      </c>
      <c r="J2284" s="12">
        <v>0.12844603865430371</v>
      </c>
      <c r="K2284" s="12">
        <v>4.7E-2</v>
      </c>
      <c r="L2284" s="12">
        <v>0.10350000000000001</v>
      </c>
      <c r="M2284" s="12">
        <v>6.8320350000000002E-2</v>
      </c>
      <c r="N2284" s="12">
        <v>0.12788885793370705</v>
      </c>
      <c r="O2284" s="12">
        <v>0.18048253277426773</v>
      </c>
      <c r="P2284" s="12">
        <v>0.11837939509909362</v>
      </c>
      <c r="Q2284" s="13">
        <v>131.5</v>
      </c>
      <c r="R2284" s="13">
        <v>0</v>
      </c>
      <c r="S2284" s="13">
        <v>1.23</v>
      </c>
      <c r="T2284" s="13">
        <v>1.23</v>
      </c>
      <c r="U2284" s="13">
        <v>132.72999999999999</v>
      </c>
      <c r="V2284" s="13">
        <v>0.70599999999999996</v>
      </c>
      <c r="W2284" s="13">
        <v>132.024</v>
      </c>
      <c r="X2284" s="14">
        <v>5.3190687862578164E-3</v>
      </c>
      <c r="Y2284" s="15">
        <v>0.15822784810126581</v>
      </c>
      <c r="Z2284" s="14">
        <v>3.5416066801036573E-2</v>
      </c>
      <c r="AA2284" s="14">
        <v>9.2669328712423719E-3</v>
      </c>
      <c r="AB2284" s="14">
        <v>3.671641791044776E-2</v>
      </c>
      <c r="AC2284" s="14">
        <v>9.3536121673003809E-3</v>
      </c>
      <c r="AD2284" s="13">
        <v>20.82</v>
      </c>
      <c r="AE2284" s="15">
        <v>-2.3915277777777777</v>
      </c>
      <c r="AF2284" s="14">
        <v>0.14832396974191325</v>
      </c>
      <c r="AG2284" s="14" t="s">
        <v>7128</v>
      </c>
      <c r="AH2284" s="15">
        <v>0.82853223593964331</v>
      </c>
      <c r="AI2284" s="5">
        <v>206.52173913043478</v>
      </c>
      <c r="AJ2284" s="15">
        <v>38.005780346820806</v>
      </c>
      <c r="AK2284" s="15">
        <v>38.005780346820806</v>
      </c>
      <c r="AL2284" s="15" t="s">
        <v>7128</v>
      </c>
      <c r="AM2284" s="15" t="s">
        <v>7128</v>
      </c>
      <c r="AN2284" s="15">
        <v>3.9253731343283582</v>
      </c>
      <c r="AO2284" s="15">
        <v>7.1081081081081079</v>
      </c>
      <c r="AP2284" s="15">
        <v>27.794526315789472</v>
      </c>
      <c r="AQ2284" s="15">
        <v>26.998773006134972</v>
      </c>
      <c r="AR2284" s="15">
        <v>3.8804338241777625</v>
      </c>
      <c r="AS2284" s="15">
        <v>7.1364324324324322</v>
      </c>
      <c r="AT2284" s="14">
        <v>5.2601156069364163E-2</v>
      </c>
      <c r="AU2284" s="14">
        <v>1.3840304182509504E-3</v>
      </c>
      <c r="AV2284" s="12" t="s">
        <v>7128</v>
      </c>
      <c r="AW2284" s="12">
        <v>0.61</v>
      </c>
      <c r="AX2284" s="12">
        <v>0.91700000000000004</v>
      </c>
      <c r="AY2284" s="12">
        <v>0.40399999999999997</v>
      </c>
      <c r="AZ2284" s="14" t="s">
        <v>7128</v>
      </c>
      <c r="BA2284" s="14" t="s">
        <v>7128</v>
      </c>
      <c r="BB2284" s="14">
        <v>0.30892857142857144</v>
      </c>
      <c r="BC2284" s="14">
        <v>0.24626825303280067</v>
      </c>
      <c r="BD2284" s="14">
        <v>0.18702702702702703</v>
      </c>
      <c r="BE2284" s="14">
        <v>0.25675675675675674</v>
      </c>
      <c r="BF2284" s="14">
        <v>0.32553606237816762</v>
      </c>
      <c r="BG2284" s="14">
        <v>0.19940000000000002</v>
      </c>
      <c r="BH2284" s="13">
        <v>3.46</v>
      </c>
      <c r="BI2284" s="13">
        <v>3.46</v>
      </c>
      <c r="BJ2284" s="13">
        <v>4.75</v>
      </c>
      <c r="BK2284" s="13">
        <v>4.75</v>
      </c>
      <c r="BL2284" s="13">
        <v>18.5</v>
      </c>
      <c r="BM2284" s="13">
        <v>18.5</v>
      </c>
      <c r="BN2284" s="13">
        <v>4.8899999999999997</v>
      </c>
      <c r="BO2284" s="13">
        <v>4.8899999999999997</v>
      </c>
      <c r="BP2284" s="13">
        <v>3.2037037037037042</v>
      </c>
      <c r="BQ2284" s="13">
        <v>2.0499999999999998</v>
      </c>
      <c r="BR2284" s="13">
        <v>-1.0900000000000001</v>
      </c>
      <c r="BS2284" s="13">
        <v>0.88300000000000001</v>
      </c>
      <c r="BT2284" s="14">
        <v>-6.4612716763005798E-2</v>
      </c>
      <c r="BU2284" s="13">
        <v>3.410703703703704</v>
      </c>
      <c r="BV2284" s="13">
        <v>1.617</v>
      </c>
      <c r="BW2284" s="13">
        <v>3.6669999999999998</v>
      </c>
      <c r="BX2284" s="13">
        <v>11.2</v>
      </c>
      <c r="BY2284" s="13">
        <v>13.009</v>
      </c>
      <c r="BZ2284" s="13">
        <v>33.5</v>
      </c>
      <c r="CA2284" s="13">
        <v>34.022999999999996</v>
      </c>
      <c r="CB2284" s="13">
        <v>-0.182</v>
      </c>
      <c r="CC2284" s="15">
        <v>-0.98799999999999999</v>
      </c>
      <c r="CD2284" s="15">
        <v>-0.60299999999999998</v>
      </c>
      <c r="CE2284" s="15">
        <v>0.36</v>
      </c>
      <c r="CF2284" s="15">
        <v>2.6493189343593921</v>
      </c>
      <c r="CG2284" s="15">
        <v>2.121512035913228</v>
      </c>
      <c r="CH2284" s="13">
        <v>0.54359999999999997</v>
      </c>
      <c r="CI2284" s="13">
        <v>0.51559999999999995</v>
      </c>
      <c r="CJ2284" s="13">
        <v>-0.182</v>
      </c>
      <c r="CK2284" s="12">
        <f t="shared" si="70"/>
        <v>0.11255411255411255</v>
      </c>
      <c r="CL2284" s="36">
        <f t="shared" si="71"/>
        <v>0.54374981630073782</v>
      </c>
      <c r="CM2284" s="13">
        <v>5.13</v>
      </c>
      <c r="CN2284" s="13">
        <v>1.67</v>
      </c>
      <c r="CO2284" s="13">
        <v>3.46</v>
      </c>
      <c r="CP2284" s="13">
        <v>131.5</v>
      </c>
      <c r="CQ2284" s="13">
        <v>4.8899999999999997</v>
      </c>
      <c r="CR2284" s="13">
        <v>132.024</v>
      </c>
      <c r="CS2284" s="13">
        <v>1.617</v>
      </c>
      <c r="CT2284" s="13">
        <v>0</v>
      </c>
      <c r="CU2284" s="13">
        <v>4.75</v>
      </c>
      <c r="CV2284" s="13">
        <v>34.022999999999996</v>
      </c>
      <c r="CW2284" s="13">
        <v>4.8899999999999997</v>
      </c>
      <c r="CX2284" s="12">
        <v>0.30892857142857144</v>
      </c>
      <c r="CY2284" s="12">
        <v>0.24626825303280067</v>
      </c>
      <c r="CZ2284" s="15">
        <v>26.998773006134972</v>
      </c>
      <c r="DA2284" s="20"/>
      <c r="DB2284" s="20"/>
    </row>
    <row r="2285" spans="1:106">
      <c r="A2285" s="8" t="s">
        <v>2241</v>
      </c>
      <c r="B2285" s="8" t="s">
        <v>2242</v>
      </c>
      <c r="C2285" s="9" t="s">
        <v>7155</v>
      </c>
      <c r="D2285" s="9" t="s">
        <v>7126</v>
      </c>
      <c r="E2285" s="10" t="s">
        <v>7127</v>
      </c>
      <c r="F2285" s="10" t="s">
        <v>7126</v>
      </c>
      <c r="G2285" s="11">
        <v>0.92</v>
      </c>
      <c r="H2285" s="11">
        <v>0.92</v>
      </c>
      <c r="I2285" s="12">
        <v>9.0499999999999997E-2</v>
      </c>
      <c r="J2285" s="12">
        <v>0.13976</v>
      </c>
      <c r="K2285" s="12">
        <v>3.6999999999999998E-2</v>
      </c>
      <c r="L2285" s="12">
        <v>9.35E-2</v>
      </c>
      <c r="M2285" s="12">
        <v>6.1719349999999999E-2</v>
      </c>
      <c r="N2285" s="12">
        <v>0.13976</v>
      </c>
      <c r="O2285" s="12">
        <v>5.0750948905109505E-2</v>
      </c>
      <c r="P2285" s="12">
        <v>2.7304938546791918E-2</v>
      </c>
      <c r="Q2285" s="13">
        <v>24.3</v>
      </c>
      <c r="R2285" s="13">
        <v>0</v>
      </c>
      <c r="S2285" s="13">
        <v>0</v>
      </c>
      <c r="T2285" s="13">
        <v>0</v>
      </c>
      <c r="U2285" s="13">
        <v>24.3</v>
      </c>
      <c r="V2285" s="13">
        <v>0</v>
      </c>
      <c r="W2285" s="13">
        <v>24.3</v>
      </c>
      <c r="X2285" s="14">
        <v>0</v>
      </c>
      <c r="Y2285" s="15">
        <v>0.28301886792452829</v>
      </c>
      <c r="Z2285" s="14" t="s">
        <v>7128</v>
      </c>
      <c r="AA2285" s="14">
        <v>0</v>
      </c>
      <c r="AB2285" s="14" t="s">
        <v>7128</v>
      </c>
      <c r="AC2285" s="14">
        <v>0</v>
      </c>
      <c r="AD2285" s="13">
        <v>2.29</v>
      </c>
      <c r="AE2285" s="15">
        <v>1.1074166666666667</v>
      </c>
      <c r="AF2285" s="14">
        <v>8.9442719099991588E-2</v>
      </c>
      <c r="AG2285" s="14">
        <v>0.50311529493745266</v>
      </c>
      <c r="AH2285" s="15">
        <v>0.29680365296803651</v>
      </c>
      <c r="AI2285" s="5">
        <v>32.94736842105263</v>
      </c>
      <c r="AJ2285" s="15">
        <v>9.3103448275862082</v>
      </c>
      <c r="AK2285" s="15">
        <v>9.3103448275862082</v>
      </c>
      <c r="AL2285" s="15">
        <v>8.6415094339622645</v>
      </c>
      <c r="AM2285" s="15">
        <v>0.8463949843260189</v>
      </c>
      <c r="AN2285" s="15" t="s">
        <v>7128</v>
      </c>
      <c r="AO2285" s="15">
        <v>0.47740667976424367</v>
      </c>
      <c r="AP2285" s="15">
        <v>7.7635782747603841</v>
      </c>
      <c r="AQ2285" s="15">
        <v>6.8450704225352119</v>
      </c>
      <c r="AR2285" s="15" t="s">
        <v>7128</v>
      </c>
      <c r="AS2285" s="15">
        <v>0.47740667976424367</v>
      </c>
      <c r="AT2285" s="14">
        <v>0.1624521072796935</v>
      </c>
      <c r="AU2285" s="14">
        <v>1.7448559670781891E-2</v>
      </c>
      <c r="AV2285" s="12">
        <v>0.183</v>
      </c>
      <c r="AW2285" s="12">
        <v>2.8300000000000002E-2</v>
      </c>
      <c r="AX2285" s="12">
        <v>0.128</v>
      </c>
      <c r="AY2285" s="12">
        <v>0.156</v>
      </c>
      <c r="AZ2285" s="14">
        <v>0.11</v>
      </c>
      <c r="BA2285" s="14">
        <v>8.5299999999999987E-2</v>
      </c>
      <c r="BB2285" s="14">
        <v>0.1905109489051095</v>
      </c>
      <c r="BC2285" s="14">
        <v>0.16706493854679191</v>
      </c>
      <c r="BD2285" s="14">
        <v>5.1277013752455795E-2</v>
      </c>
      <c r="BE2285" s="14">
        <v>6.1493123772102164E-2</v>
      </c>
      <c r="BF2285" s="14">
        <v>0.25584045584045584</v>
      </c>
      <c r="BG2285" s="14">
        <v>4.0899999999999999E-2</v>
      </c>
      <c r="BH2285" s="13">
        <v>2.61</v>
      </c>
      <c r="BI2285" s="13">
        <v>2.61</v>
      </c>
      <c r="BJ2285" s="13">
        <v>3.13</v>
      </c>
      <c r="BK2285" s="13">
        <v>3.13</v>
      </c>
      <c r="BL2285" s="13">
        <v>50.9</v>
      </c>
      <c r="BM2285" s="13">
        <v>50.9</v>
      </c>
      <c r="BN2285" s="13">
        <v>3.55</v>
      </c>
      <c r="BO2285" s="13">
        <v>3.55</v>
      </c>
      <c r="BP2285" s="13">
        <v>2.3292193732193729</v>
      </c>
      <c r="BQ2285" s="13">
        <v>0</v>
      </c>
      <c r="BR2285" s="13">
        <v>0</v>
      </c>
      <c r="BS2285" s="13">
        <v>-0.45500000000000002</v>
      </c>
      <c r="BT2285" s="14">
        <v>-0.19534441677389686</v>
      </c>
      <c r="BU2285" s="13">
        <v>2.784219373219373</v>
      </c>
      <c r="BV2285" s="13">
        <v>3.0649999999999999</v>
      </c>
      <c r="BW2285" s="13">
        <v>3.0649999999999999</v>
      </c>
      <c r="BX2285" s="13">
        <v>13.7</v>
      </c>
      <c r="BY2285" s="13">
        <v>13.942</v>
      </c>
      <c r="BZ2285" s="13">
        <v>0</v>
      </c>
      <c r="CA2285" s="13">
        <v>0</v>
      </c>
      <c r="CB2285" s="13">
        <v>-0.42399999999999999</v>
      </c>
      <c r="CC2285" s="15">
        <v>0.3</v>
      </c>
      <c r="CD2285" s="15">
        <v>0.59899999999999998</v>
      </c>
      <c r="CE2285" s="15">
        <v>0.36</v>
      </c>
      <c r="CF2285" s="15">
        <v>0.70467793791460642</v>
      </c>
      <c r="CG2285" s="15">
        <v>0.79833172193603474</v>
      </c>
      <c r="CH2285" s="13">
        <v>1.8387999999999998</v>
      </c>
      <c r="CI2285" s="13">
        <v>1.3432000000000002</v>
      </c>
      <c r="CJ2285" s="13">
        <v>-0.42399999999999999</v>
      </c>
      <c r="CK2285" s="12">
        <f t="shared" si="70"/>
        <v>0.13833605220228384</v>
      </c>
      <c r="CL2285" s="36" t="str">
        <f t="shared" si="71"/>
        <v>NA</v>
      </c>
      <c r="CM2285" s="13">
        <v>3.51</v>
      </c>
      <c r="CN2285" s="13">
        <v>0.89800000000000002</v>
      </c>
      <c r="CO2285" s="13">
        <v>2.61</v>
      </c>
      <c r="CP2285" s="13">
        <v>24.3</v>
      </c>
      <c r="CQ2285" s="13">
        <v>3.55</v>
      </c>
      <c r="CR2285" s="13">
        <v>24.3</v>
      </c>
      <c r="CS2285" s="13">
        <v>3.0649999999999999</v>
      </c>
      <c r="CT2285" s="13">
        <v>1.1714</v>
      </c>
      <c r="CU2285" s="13">
        <v>2.5671999999999997</v>
      </c>
      <c r="CV2285" s="13">
        <v>1.1714</v>
      </c>
      <c r="CW2285" s="13">
        <v>3.55</v>
      </c>
      <c r="CX2285" s="12">
        <v>0.13766020683997474</v>
      </c>
      <c r="CY2285" s="12">
        <v>0.12640480512435198</v>
      </c>
      <c r="CZ2285" s="15">
        <v>6.8450704225352119</v>
      </c>
      <c r="DA2285" s="20"/>
      <c r="DB2285" s="20"/>
    </row>
    <row r="2286" spans="1:106">
      <c r="A2286" s="8" t="s">
        <v>2211</v>
      </c>
      <c r="B2286" s="8" t="s">
        <v>2212</v>
      </c>
      <c r="C2286" s="9" t="s">
        <v>7145</v>
      </c>
      <c r="D2286" s="9" t="s">
        <v>7126</v>
      </c>
      <c r="E2286" s="10" t="s">
        <v>7127</v>
      </c>
      <c r="F2286" s="10" t="s">
        <v>7126</v>
      </c>
      <c r="G2286" s="11">
        <v>0.89</v>
      </c>
      <c r="H2286" s="11">
        <v>0.89</v>
      </c>
      <c r="I2286" s="12">
        <v>9.0499999999999997E-2</v>
      </c>
      <c r="J2286" s="12">
        <v>0.137045</v>
      </c>
      <c r="K2286" s="12">
        <v>4.1999999999999996E-2</v>
      </c>
      <c r="L2286" s="12">
        <v>9.8500000000000004E-2</v>
      </c>
      <c r="M2286" s="12">
        <v>6.5019850000000004E-2</v>
      </c>
      <c r="N2286" s="12">
        <v>0.137045</v>
      </c>
      <c r="O2286" s="12">
        <v>1.0303968604651161</v>
      </c>
      <c r="P2286" s="12">
        <v>-9.6054264708950454E-3</v>
      </c>
      <c r="Q2286" s="13">
        <v>128.5</v>
      </c>
      <c r="R2286" s="13">
        <v>0</v>
      </c>
      <c r="S2286" s="13">
        <v>0</v>
      </c>
      <c r="T2286" s="13">
        <v>0</v>
      </c>
      <c r="U2286" s="13">
        <v>128.5</v>
      </c>
      <c r="V2286" s="13">
        <v>0</v>
      </c>
      <c r="W2286" s="13">
        <v>128.5</v>
      </c>
      <c r="X2286" s="14">
        <v>0</v>
      </c>
      <c r="Y2286" s="15">
        <v>0.7661290322580645</v>
      </c>
      <c r="Z2286" s="14" t="s">
        <v>7128</v>
      </c>
      <c r="AA2286" s="14">
        <v>0</v>
      </c>
      <c r="AB2286" s="14" t="s">
        <v>7128</v>
      </c>
      <c r="AC2286" s="14">
        <v>0</v>
      </c>
      <c r="AD2286" s="13">
        <v>20.72</v>
      </c>
      <c r="AE2286" s="15">
        <v>1.4861388888888891</v>
      </c>
      <c r="AF2286" s="14">
        <v>0.13038404810405299</v>
      </c>
      <c r="AG2286" s="14">
        <v>0.73053415187712023</v>
      </c>
      <c r="AH2286" s="15">
        <v>0.6952081696779262</v>
      </c>
      <c r="AI2286" s="5">
        <v>2.0445344129554655</v>
      </c>
      <c r="AJ2286" s="15">
        <v>25.597609561752989</v>
      </c>
      <c r="AK2286" s="15">
        <v>25.597609561752989</v>
      </c>
      <c r="AL2286" s="15">
        <v>36.03478260869565</v>
      </c>
      <c r="AM2286" s="15">
        <v>0.39996264940239046</v>
      </c>
      <c r="AN2286" s="15" t="s">
        <v>7128</v>
      </c>
      <c r="AO2286" s="15">
        <v>2.4616858237547889</v>
      </c>
      <c r="AP2286" s="15">
        <v>12.722772277227723</v>
      </c>
      <c r="AQ2286" s="15">
        <v>9.3115942028985508</v>
      </c>
      <c r="AR2286" s="15" t="s">
        <v>7128</v>
      </c>
      <c r="AS2286" s="15">
        <v>2.4616858237547889</v>
      </c>
      <c r="AT2286" s="14">
        <v>3.9442231075697214E-2</v>
      </c>
      <c r="AU2286" s="14">
        <v>1.5408560311284047E-3</v>
      </c>
      <c r="AV2286" s="12" t="s">
        <v>7128</v>
      </c>
      <c r="AW2286" s="12" t="s">
        <v>7128</v>
      </c>
      <c r="AX2286" s="12">
        <v>0.218</v>
      </c>
      <c r="AY2286" s="12">
        <v>0.17800000000000002</v>
      </c>
      <c r="AZ2286" s="14">
        <v>0.64</v>
      </c>
      <c r="BA2286" s="14">
        <v>0.13500000000000001</v>
      </c>
      <c r="BB2286" s="14">
        <v>1.1674418604651162</v>
      </c>
      <c r="BC2286" s="14">
        <v>0.12743957352910495</v>
      </c>
      <c r="BD2286" s="14">
        <v>9.6168582375478914E-2</v>
      </c>
      <c r="BE2286" s="14">
        <v>0.19348659003831417</v>
      </c>
      <c r="BF2286" s="14">
        <v>0.27561327561327559</v>
      </c>
      <c r="BG2286" s="14">
        <v>8.4399999999999989E-2</v>
      </c>
      <c r="BH2286" s="13">
        <v>5.0199999999999996</v>
      </c>
      <c r="BI2286" s="13">
        <v>5.0199999999999996</v>
      </c>
      <c r="BJ2286" s="13">
        <v>10.1</v>
      </c>
      <c r="BK2286" s="13">
        <v>10.1</v>
      </c>
      <c r="BL2286" s="13">
        <v>52.2</v>
      </c>
      <c r="BM2286" s="13">
        <v>52.2</v>
      </c>
      <c r="BN2286" s="13">
        <v>13.8</v>
      </c>
      <c r="BO2286" s="13">
        <v>13.8</v>
      </c>
      <c r="BP2286" s="13">
        <v>7.3163059163059154</v>
      </c>
      <c r="BQ2286" s="13">
        <v>3.11</v>
      </c>
      <c r="BR2286" s="13">
        <v>2.2250000000000001</v>
      </c>
      <c r="BS2286" s="13">
        <v>-1.1400000000000001</v>
      </c>
      <c r="BT2286" s="14">
        <v>0.14829888367322788</v>
      </c>
      <c r="BU2286" s="13">
        <v>6.2313059163059155</v>
      </c>
      <c r="BV2286" s="13">
        <v>0.82500000000000018</v>
      </c>
      <c r="BW2286" s="13">
        <v>3.9350000000000001</v>
      </c>
      <c r="BX2286" s="13">
        <v>4.3</v>
      </c>
      <c r="BY2286" s="13">
        <v>57.41</v>
      </c>
      <c r="BZ2286" s="13">
        <v>0</v>
      </c>
      <c r="CA2286" s="13">
        <v>0</v>
      </c>
      <c r="CB2286" s="13">
        <v>-0.19800000000000001</v>
      </c>
      <c r="CC2286" s="15">
        <v>0.63500000000000001</v>
      </c>
      <c r="CD2286" s="15">
        <v>0.33200000000000002</v>
      </c>
      <c r="CE2286" s="15">
        <v>0.36</v>
      </c>
      <c r="CF2286" s="15">
        <v>1.1071178366280894</v>
      </c>
      <c r="CG2286" s="15">
        <v>1.5910981332904521</v>
      </c>
      <c r="CH2286" s="13">
        <v>2.8206666666666673</v>
      </c>
      <c r="CI2286" s="13">
        <v>1.327666666666667</v>
      </c>
      <c r="CJ2286" s="13">
        <v>-0.19800000000000001</v>
      </c>
      <c r="CK2286" s="12">
        <f t="shared" si="70"/>
        <v>0.23999999999999996</v>
      </c>
      <c r="CL2286" s="36" t="str">
        <f t="shared" si="71"/>
        <v>NA</v>
      </c>
      <c r="CM2286" s="13">
        <v>6.93</v>
      </c>
      <c r="CN2286" s="13">
        <v>1.91</v>
      </c>
      <c r="CO2286" s="13">
        <v>5.0199999999999996</v>
      </c>
      <c r="CP2286" s="13">
        <v>128.5</v>
      </c>
      <c r="CQ2286" s="13">
        <v>13.8</v>
      </c>
      <c r="CR2286" s="13">
        <v>128.5</v>
      </c>
      <c r="CS2286" s="13">
        <v>0.82500000000000018</v>
      </c>
      <c r="CT2286" s="13">
        <v>0</v>
      </c>
      <c r="CU2286" s="13">
        <v>10.1</v>
      </c>
      <c r="CV2286" s="13">
        <v>0</v>
      </c>
      <c r="CW2286" s="13">
        <v>13.8</v>
      </c>
      <c r="CX2286" s="12">
        <v>1.1674418604651162</v>
      </c>
      <c r="CY2286" s="12">
        <v>0.12743957352910495</v>
      </c>
      <c r="CZ2286" s="15">
        <v>9.3115942028985508</v>
      </c>
      <c r="DA2286" s="20"/>
      <c r="DB2286" s="20"/>
    </row>
    <row r="2287" spans="1:106" ht="24">
      <c r="A2287" s="8" t="s">
        <v>875</v>
      </c>
      <c r="B2287" s="8" t="s">
        <v>876</v>
      </c>
      <c r="C2287" s="9" t="s">
        <v>7133</v>
      </c>
      <c r="D2287" s="9" t="s">
        <v>7126</v>
      </c>
      <c r="E2287" s="10" t="s">
        <v>7127</v>
      </c>
      <c r="F2287" s="10" t="s">
        <v>7126</v>
      </c>
      <c r="G2287" s="11">
        <v>0.92</v>
      </c>
      <c r="H2287" s="11">
        <v>0.93345460980780759</v>
      </c>
      <c r="I2287" s="12">
        <v>9.0499999999999997E-2</v>
      </c>
      <c r="J2287" s="12">
        <v>0.14097764218760658</v>
      </c>
      <c r="K2287" s="12">
        <v>3.2000000000000001E-2</v>
      </c>
      <c r="L2287" s="12">
        <v>8.8499999999999995E-2</v>
      </c>
      <c r="M2287" s="12">
        <v>5.8418850000000001E-2</v>
      </c>
      <c r="N2287" s="12">
        <v>0.13933771885102664</v>
      </c>
      <c r="O2287" s="12">
        <v>-3.7182134828969857E-2</v>
      </c>
      <c r="P2287" s="12">
        <v>-2.6812724331113938E-2</v>
      </c>
      <c r="Q2287" s="13">
        <v>299</v>
      </c>
      <c r="R2287" s="13">
        <v>6.0596135932166852</v>
      </c>
      <c r="S2287" s="13">
        <v>0</v>
      </c>
      <c r="T2287" s="13">
        <v>6.0596135932166852</v>
      </c>
      <c r="U2287" s="13">
        <v>305.05961359321668</v>
      </c>
      <c r="V2287" s="13">
        <v>30.7</v>
      </c>
      <c r="W2287" s="13">
        <v>274.35961359321669</v>
      </c>
      <c r="X2287" s="14">
        <v>0.10063606794223857</v>
      </c>
      <c r="Y2287" s="15">
        <v>0.531968031968032</v>
      </c>
      <c r="Z2287" s="14">
        <v>4.2565538359296447E-2</v>
      </c>
      <c r="AA2287" s="14">
        <v>1.9863703103279048E-2</v>
      </c>
      <c r="AB2287" s="14">
        <v>4.4457913376498057E-2</v>
      </c>
      <c r="AC2287" s="14">
        <v>2.0266266198049113E-2</v>
      </c>
      <c r="AD2287" s="13">
        <v>2.99</v>
      </c>
      <c r="AE2287" s="15">
        <v>0.83211111111111113</v>
      </c>
      <c r="AF2287" s="14">
        <v>3.1622776601683791E-2</v>
      </c>
      <c r="AG2287" s="14">
        <v>0.43165090061298378</v>
      </c>
      <c r="AH2287" s="15">
        <v>0.35312500000000002</v>
      </c>
      <c r="AI2287" s="5" t="s">
        <v>7128</v>
      </c>
      <c r="AJ2287" s="15">
        <v>11.156716417910447</v>
      </c>
      <c r="AK2287" s="15">
        <v>11.156716417910447</v>
      </c>
      <c r="AL2287" s="15">
        <v>11.156716417910449</v>
      </c>
      <c r="AM2287" s="15" t="s">
        <v>7128</v>
      </c>
      <c r="AN2287" s="15">
        <v>2.1936903888481289</v>
      </c>
      <c r="AO2287" s="15">
        <v>0.98712446351931338</v>
      </c>
      <c r="AP2287" s="15">
        <v>8.2320864560251792</v>
      </c>
      <c r="AQ2287" s="15">
        <v>7.1373468676695291</v>
      </c>
      <c r="AR2287" s="15">
        <v>2.4571069589469188</v>
      </c>
      <c r="AS2287" s="15">
        <v>0.90577620862732489</v>
      </c>
      <c r="AT2287" s="14">
        <v>0.3712686567164179</v>
      </c>
      <c r="AU2287" s="14">
        <v>3.3277591973244147E-2</v>
      </c>
      <c r="AV2287" s="12">
        <v>-8.2799999999999999E-2</v>
      </c>
      <c r="AW2287" s="12">
        <v>1.8200000000000001E-2</v>
      </c>
      <c r="AX2287" s="12">
        <v>-2.6000000000000002E-2</v>
      </c>
      <c r="AY2287" s="12">
        <v>6.9400000000000003E-2</v>
      </c>
      <c r="AZ2287" s="14" t="s">
        <v>7128</v>
      </c>
      <c r="BA2287" s="14">
        <v>6.88E-2</v>
      </c>
      <c r="BB2287" s="14">
        <v>0.10379550735863673</v>
      </c>
      <c r="BC2287" s="14">
        <v>0.1125249945199127</v>
      </c>
      <c r="BD2287" s="14">
        <v>8.8478045559590629E-2</v>
      </c>
      <c r="BE2287" s="14">
        <v>0.11002996791468034</v>
      </c>
      <c r="BF2287" s="14">
        <v>0.27837837837837842</v>
      </c>
      <c r="BG2287" s="14">
        <v>0.33789999999999998</v>
      </c>
      <c r="BH2287" s="13">
        <v>26.8</v>
      </c>
      <c r="BI2287" s="13">
        <v>26.8</v>
      </c>
      <c r="BJ2287" s="13">
        <v>32.200000000000003</v>
      </c>
      <c r="BK2287" s="13">
        <v>33.32807728135667</v>
      </c>
      <c r="BL2287" s="13">
        <v>302.89999999999998</v>
      </c>
      <c r="BM2287" s="13">
        <v>302.89999999999998</v>
      </c>
      <c r="BN2287" s="13">
        <v>36.1</v>
      </c>
      <c r="BO2287" s="13">
        <v>38.44</v>
      </c>
      <c r="BP2287" s="13">
        <v>24.050261173303326</v>
      </c>
      <c r="BQ2287" s="13">
        <v>0</v>
      </c>
      <c r="BR2287" s="13">
        <v>1.46</v>
      </c>
      <c r="BS2287" s="13">
        <v>7.3400000000000007</v>
      </c>
      <c r="BT2287" s="14">
        <v>0.36590039237363142</v>
      </c>
      <c r="BU2287" s="13">
        <v>15.250261173303326</v>
      </c>
      <c r="BV2287" s="13">
        <v>18</v>
      </c>
      <c r="BW2287" s="13">
        <v>18</v>
      </c>
      <c r="BX2287" s="13">
        <v>258.2</v>
      </c>
      <c r="BY2287" s="13">
        <v>213.73261359321668</v>
      </c>
      <c r="BZ2287" s="13">
        <v>136.30000000000001</v>
      </c>
      <c r="CA2287" s="13">
        <v>111.65961359321669</v>
      </c>
      <c r="CB2287" s="13">
        <v>-9.9499999999999993</v>
      </c>
      <c r="CC2287" s="15">
        <v>9.0999999999999998E-2</v>
      </c>
      <c r="CD2287" s="15">
        <v>0.72299999999999998</v>
      </c>
      <c r="CE2287" s="15">
        <v>0.36</v>
      </c>
      <c r="CF2287" s="15">
        <v>0.4785186127434205</v>
      </c>
      <c r="CG2287" s="15">
        <v>0.47351745680357166</v>
      </c>
      <c r="CH2287" s="13">
        <v>31.515999999999998</v>
      </c>
      <c r="CI2287" s="13">
        <v>26.318999999999999</v>
      </c>
      <c r="CJ2287" s="13">
        <v>-9.9499999999999993</v>
      </c>
      <c r="CK2287" s="12">
        <f t="shared" si="70"/>
        <v>0.5527777777777777</v>
      </c>
      <c r="CL2287" s="36">
        <f t="shared" si="71"/>
        <v>2.7127086531347366</v>
      </c>
      <c r="CM2287" s="13">
        <v>37</v>
      </c>
      <c r="CN2287" s="13">
        <v>10.3</v>
      </c>
      <c r="CO2287" s="13">
        <v>26.8</v>
      </c>
      <c r="CP2287" s="13">
        <v>299</v>
      </c>
      <c r="CQ2287" s="13">
        <v>38.44</v>
      </c>
      <c r="CR2287" s="13">
        <v>274.35961359321669</v>
      </c>
      <c r="CS2287" s="13">
        <v>18</v>
      </c>
      <c r="CT2287" s="13">
        <v>28.6</v>
      </c>
      <c r="CU2287" s="13">
        <v>16.728077281356668</v>
      </c>
      <c r="CV2287" s="13">
        <v>140.2596135932167</v>
      </c>
      <c r="CW2287" s="13">
        <v>36.1</v>
      </c>
      <c r="CX2287" s="12">
        <v>3.5564853556485351E-2</v>
      </c>
      <c r="CY2287" s="12">
        <v>4.9813114608863791E-2</v>
      </c>
      <c r="CZ2287" s="15">
        <v>7.5999892962109881</v>
      </c>
      <c r="DA2287" s="20"/>
      <c r="DB2287" s="20"/>
    </row>
    <row r="2288" spans="1:106" ht="24">
      <c r="A2288" s="8" t="s">
        <v>5589</v>
      </c>
      <c r="B2288" s="8" t="s">
        <v>5590</v>
      </c>
      <c r="C2288" s="9" t="s">
        <v>7207</v>
      </c>
      <c r="D2288" s="9" t="s">
        <v>7126</v>
      </c>
      <c r="E2288" s="10" t="s">
        <v>7127</v>
      </c>
      <c r="F2288" s="10" t="s">
        <v>7126</v>
      </c>
      <c r="G2288" s="11">
        <v>0.55000000000000004</v>
      </c>
      <c r="H2288" s="11">
        <v>1.9616666666666667</v>
      </c>
      <c r="I2288" s="12">
        <v>9.0499999999999997E-2</v>
      </c>
      <c r="J2288" s="12">
        <v>0.23403083333333333</v>
      </c>
      <c r="K2288" s="12">
        <v>4.7E-2</v>
      </c>
      <c r="L2288" s="12">
        <v>0.10350000000000001</v>
      </c>
      <c r="M2288" s="12">
        <v>6.8320350000000002E-2</v>
      </c>
      <c r="N2288" s="12">
        <v>0.11478123317757008</v>
      </c>
      <c r="O2288" s="12">
        <v>-0.23462115210547027</v>
      </c>
      <c r="P2288" s="12">
        <v>-0.11299392307926802</v>
      </c>
      <c r="Q2288" s="13">
        <v>2.7</v>
      </c>
      <c r="R2288" s="13">
        <v>0</v>
      </c>
      <c r="S2288" s="13">
        <v>6.93</v>
      </c>
      <c r="T2288" s="13">
        <v>6.93</v>
      </c>
      <c r="U2288" s="13">
        <v>9.629999999999999</v>
      </c>
      <c r="V2288" s="13">
        <v>0.108</v>
      </c>
      <c r="W2288" s="13">
        <v>9.5219999999999985</v>
      </c>
      <c r="X2288" s="14">
        <v>1.1214953271028038E-2</v>
      </c>
      <c r="Y2288" s="15">
        <v>1.3518518518518519</v>
      </c>
      <c r="Z2288" s="14">
        <v>0.43833017077798858</v>
      </c>
      <c r="AA2288" s="14">
        <v>0.71962616822429915</v>
      </c>
      <c r="AB2288" s="14">
        <v>0.78040540540540526</v>
      </c>
      <c r="AC2288" s="14">
        <v>2.5666666666666664</v>
      </c>
      <c r="AD2288" s="13">
        <v>0.2</v>
      </c>
      <c r="AE2288" s="15">
        <v>2.1702500000000002</v>
      </c>
      <c r="AF2288" s="14">
        <v>7.7459666924148338E-2</v>
      </c>
      <c r="AG2288" s="14">
        <v>0.86561177787735766</v>
      </c>
      <c r="AH2288" s="15">
        <v>0.79726815240833926</v>
      </c>
      <c r="AI2288" s="5">
        <v>0.83870967741935476</v>
      </c>
      <c r="AJ2288" s="15" t="s">
        <v>7128</v>
      </c>
      <c r="AK2288" s="15" t="s">
        <v>7128</v>
      </c>
      <c r="AL2288" s="15" t="s">
        <v>7128</v>
      </c>
      <c r="AM2288" s="15" t="s">
        <v>7128</v>
      </c>
      <c r="AN2288" s="15">
        <v>0.30405405405405406</v>
      </c>
      <c r="AO2288" s="15">
        <v>34.177215189873422</v>
      </c>
      <c r="AP2288" s="15">
        <v>366.23076923076917</v>
      </c>
      <c r="AQ2288" s="15">
        <v>167.05263157894734</v>
      </c>
      <c r="AR2288" s="15">
        <v>0.60641956438670219</v>
      </c>
      <c r="AS2288" s="15">
        <v>120.53164556962024</v>
      </c>
      <c r="AT2288" s="14" t="s">
        <v>7128</v>
      </c>
      <c r="AU2288" s="14">
        <v>0</v>
      </c>
      <c r="AV2288" s="12" t="s">
        <v>7128</v>
      </c>
      <c r="AW2288" s="12" t="s">
        <v>7128</v>
      </c>
      <c r="AX2288" s="12">
        <v>-0.13900000000000001</v>
      </c>
      <c r="AY2288" s="12">
        <v>-7.0199999999999999E-2</v>
      </c>
      <c r="AZ2288" s="14" t="s">
        <v>7128</v>
      </c>
      <c r="BA2288" s="14" t="s">
        <v>7128</v>
      </c>
      <c r="BB2288" s="14">
        <v>-5.9031877213695393E-4</v>
      </c>
      <c r="BC2288" s="14">
        <v>1.7873100983020552E-3</v>
      </c>
      <c r="BD2288" s="14">
        <v>-6.3291139240506333E-2</v>
      </c>
      <c r="BE2288" s="14">
        <v>0.32911392405063289</v>
      </c>
      <c r="BF2288" s="14">
        <v>0</v>
      </c>
      <c r="BG2288" s="14">
        <v>1.24E-2</v>
      </c>
      <c r="BH2288" s="13">
        <v>-5.0000000000000001E-3</v>
      </c>
      <c r="BI2288" s="13">
        <v>-5.0000000000000001E-3</v>
      </c>
      <c r="BJ2288" s="13">
        <v>2.5999999999999999E-2</v>
      </c>
      <c r="BK2288" s="13">
        <v>2.5999999999999999E-2</v>
      </c>
      <c r="BL2288" s="13">
        <v>7.9000000000000001E-2</v>
      </c>
      <c r="BM2288" s="13">
        <v>7.9000000000000001E-2</v>
      </c>
      <c r="BN2288" s="13">
        <v>5.7000000000000002E-2</v>
      </c>
      <c r="BO2288" s="13">
        <v>5.7000000000000002E-2</v>
      </c>
      <c r="BP2288" s="13">
        <v>2.5999999999999999E-2</v>
      </c>
      <c r="BQ2288" s="13">
        <v>0</v>
      </c>
      <c r="BR2288" s="13">
        <v>0</v>
      </c>
      <c r="BS2288" s="13">
        <v>-3.7999999999999999E-2</v>
      </c>
      <c r="BT2288" s="14">
        <v>-1.4615384615384617</v>
      </c>
      <c r="BU2288" s="13">
        <v>6.4000000000000001E-2</v>
      </c>
      <c r="BV2288" s="13">
        <v>3.3000000000000002E-2</v>
      </c>
      <c r="BW2288" s="13">
        <v>3.3000000000000002E-2</v>
      </c>
      <c r="BX2288" s="13">
        <v>8.4700000000000006</v>
      </c>
      <c r="BY2288" s="13">
        <v>14.547000000000001</v>
      </c>
      <c r="BZ2288" s="13">
        <v>8.8800000000000008</v>
      </c>
      <c r="CA2288" s="13">
        <v>15.702</v>
      </c>
      <c r="CB2288" s="13">
        <v>0</v>
      </c>
      <c r="CC2288" s="15">
        <v>0.44700000000000001</v>
      </c>
      <c r="CD2288" s="15">
        <v>1.46</v>
      </c>
      <c r="CE2288" s="15">
        <v>0.36</v>
      </c>
      <c r="CF2288" s="15" t="s">
        <v>7128</v>
      </c>
      <c r="CG2288" s="15" t="s">
        <v>7128</v>
      </c>
      <c r="CH2288" s="13" t="s">
        <v>7128</v>
      </c>
      <c r="CI2288" s="13" t="s">
        <v>7128</v>
      </c>
      <c r="CJ2288" s="13">
        <v>0</v>
      </c>
      <c r="CK2288" s="12">
        <f t="shared" si="70"/>
        <v>0</v>
      </c>
      <c r="CL2288" s="36">
        <f t="shared" si="71"/>
        <v>5.0312062157686918E-3</v>
      </c>
      <c r="CM2288" s="13" t="s">
        <v>7128</v>
      </c>
      <c r="CN2288" s="13" t="s">
        <v>7128</v>
      </c>
      <c r="CO2288" s="13" t="s">
        <v>7128</v>
      </c>
      <c r="CP2288" s="13" t="s">
        <v>7128</v>
      </c>
      <c r="CQ2288" s="13">
        <v>5.7000000000000002E-2</v>
      </c>
      <c r="CR2288" s="13">
        <v>9.5219999999999985</v>
      </c>
      <c r="CS2288" s="13" t="s">
        <v>7128</v>
      </c>
      <c r="CT2288" s="13">
        <v>0</v>
      </c>
      <c r="CU2288" s="13">
        <v>2.5999999999999999E-2</v>
      </c>
      <c r="CV2288" s="13">
        <v>15.702</v>
      </c>
      <c r="CW2288" s="13">
        <v>5.7000000000000002E-2</v>
      </c>
      <c r="CX2288" s="12">
        <v>-5.9031877213695393E-4</v>
      </c>
      <c r="CY2288" s="12">
        <v>1.7873100983020552E-3</v>
      </c>
      <c r="CZ2288" s="15">
        <v>167.05263157894734</v>
      </c>
      <c r="DA2288" s="20"/>
      <c r="DB2288" s="20"/>
    </row>
    <row r="2289" spans="1:106">
      <c r="A2289" s="8" t="s">
        <v>3229</v>
      </c>
      <c r="B2289" s="8" t="s">
        <v>3230</v>
      </c>
      <c r="C2289" s="9" t="s">
        <v>7155</v>
      </c>
      <c r="D2289" s="9" t="s">
        <v>7126</v>
      </c>
      <c r="E2289" s="10" t="s">
        <v>7127</v>
      </c>
      <c r="F2289" s="10" t="s">
        <v>7126</v>
      </c>
      <c r="G2289" s="11">
        <v>0.92</v>
      </c>
      <c r="H2289" s="11">
        <v>1.5628824101069001</v>
      </c>
      <c r="I2289" s="12">
        <v>9.0499999999999997E-2</v>
      </c>
      <c r="J2289" s="12">
        <v>0.19794085811467446</v>
      </c>
      <c r="K2289" s="12">
        <v>4.7E-2</v>
      </c>
      <c r="L2289" s="12">
        <v>0.10350000000000001</v>
      </c>
      <c r="M2289" s="12">
        <v>6.8320350000000002E-2</v>
      </c>
      <c r="N2289" s="12">
        <v>0.1317709483778127</v>
      </c>
      <c r="O2289" s="12">
        <v>-4.4679988549457095E-2</v>
      </c>
      <c r="P2289" s="12">
        <v>-4.4788664064074224E-2</v>
      </c>
      <c r="Q2289" s="13">
        <v>14</v>
      </c>
      <c r="R2289" s="13">
        <v>0</v>
      </c>
      <c r="S2289" s="13">
        <v>14.6</v>
      </c>
      <c r="T2289" s="13">
        <v>14.6</v>
      </c>
      <c r="U2289" s="13">
        <v>28.6</v>
      </c>
      <c r="V2289" s="13">
        <v>0.214</v>
      </c>
      <c r="W2289" s="13">
        <v>28.386000000000003</v>
      </c>
      <c r="X2289" s="14">
        <v>7.4825174825174819E-3</v>
      </c>
      <c r="Y2289" s="15" t="s">
        <v>7128</v>
      </c>
      <c r="Z2289" s="14">
        <v>0.66758116140832191</v>
      </c>
      <c r="AA2289" s="14">
        <v>0.51048951048951041</v>
      </c>
      <c r="AB2289" s="14">
        <v>2.0082530949105917</v>
      </c>
      <c r="AC2289" s="14">
        <v>1.0428571428571429</v>
      </c>
      <c r="AD2289" s="13">
        <v>116.94</v>
      </c>
      <c r="AE2289" s="15">
        <v>2.4145277777777778</v>
      </c>
      <c r="AF2289" s="14">
        <v>8.9442719099991588E-2</v>
      </c>
      <c r="AG2289" s="14">
        <v>0.88715997007304159</v>
      </c>
      <c r="AH2289" s="15">
        <v>0.48905443078469901</v>
      </c>
      <c r="AI2289" s="5">
        <v>1.6528925619834711</v>
      </c>
      <c r="AJ2289" s="15">
        <v>14.184397163120568</v>
      </c>
      <c r="AK2289" s="15">
        <v>14.184397163120568</v>
      </c>
      <c r="AL2289" s="15" t="s">
        <v>7128</v>
      </c>
      <c r="AM2289" s="15" t="s">
        <v>7128</v>
      </c>
      <c r="AN2289" s="15">
        <v>1.9257221458046769</v>
      </c>
      <c r="AO2289" s="15">
        <v>0.84337349397590355</v>
      </c>
      <c r="AP2289" s="15">
        <v>14.193000000000001</v>
      </c>
      <c r="AQ2289" s="15">
        <v>11.778423236514524</v>
      </c>
      <c r="AR2289" s="15">
        <v>1.3181944831429369</v>
      </c>
      <c r="AS2289" s="15">
        <v>1.71</v>
      </c>
      <c r="AT2289" s="14">
        <v>0</v>
      </c>
      <c r="AU2289" s="14">
        <v>0</v>
      </c>
      <c r="AV2289" s="12">
        <v>0.11800000000000001</v>
      </c>
      <c r="AW2289" s="12">
        <v>4.8600000000000004E-2</v>
      </c>
      <c r="AX2289" s="12">
        <v>0.109</v>
      </c>
      <c r="AY2289" s="12">
        <v>0.121</v>
      </c>
      <c r="AZ2289" s="14" t="s">
        <v>7128</v>
      </c>
      <c r="BA2289" s="14" t="s">
        <v>7128</v>
      </c>
      <c r="BB2289" s="14">
        <v>0.15326086956521737</v>
      </c>
      <c r="BC2289" s="14">
        <v>8.6982284313738473E-2</v>
      </c>
      <c r="BD2289" s="14">
        <v>5.9457831325301198E-2</v>
      </c>
      <c r="BE2289" s="14">
        <v>0.12048192771084336</v>
      </c>
      <c r="BF2289" s="14">
        <v>0.32993197278911562</v>
      </c>
      <c r="BG2289" s="14" t="s">
        <v>7128</v>
      </c>
      <c r="BH2289" s="13">
        <v>0.98699999999999999</v>
      </c>
      <c r="BI2289" s="13">
        <v>0.98699999999999999</v>
      </c>
      <c r="BJ2289" s="13">
        <v>2</v>
      </c>
      <c r="BK2289" s="13">
        <v>2</v>
      </c>
      <c r="BL2289" s="13">
        <v>16.600000000000001</v>
      </c>
      <c r="BM2289" s="13">
        <v>16.600000000000001</v>
      </c>
      <c r="BN2289" s="13">
        <v>2.41</v>
      </c>
      <c r="BO2289" s="13">
        <v>2.41</v>
      </c>
      <c r="BP2289" s="13">
        <v>1.3401360544217686</v>
      </c>
      <c r="BQ2289" s="13">
        <v>0</v>
      </c>
      <c r="BR2289" s="13">
        <v>0</v>
      </c>
      <c r="BS2289" s="13">
        <v>-0.34599999999999997</v>
      </c>
      <c r="BT2289" s="14">
        <v>-0.25818274111675127</v>
      </c>
      <c r="BU2289" s="13">
        <v>1.6861360544217687</v>
      </c>
      <c r="BV2289" s="13">
        <v>1.333</v>
      </c>
      <c r="BW2289" s="13">
        <v>1.333</v>
      </c>
      <c r="BX2289" s="13">
        <v>6.44</v>
      </c>
      <c r="BY2289" s="13">
        <v>15.407</v>
      </c>
      <c r="BZ2289" s="13">
        <v>7.27</v>
      </c>
      <c r="CA2289" s="13">
        <v>21.533999999999999</v>
      </c>
      <c r="CB2289" s="13">
        <v>0</v>
      </c>
      <c r="CC2289" s="15">
        <v>0.52900000000000003</v>
      </c>
      <c r="CD2289" s="15">
        <v>1.56</v>
      </c>
      <c r="CE2289" s="15">
        <v>0.36</v>
      </c>
      <c r="CF2289" s="15" t="s">
        <v>7128</v>
      </c>
      <c r="CG2289" s="15" t="s">
        <v>7128</v>
      </c>
      <c r="CH2289" s="13" t="s">
        <v>7128</v>
      </c>
      <c r="CI2289" s="13" t="s">
        <v>7128</v>
      </c>
      <c r="CJ2289" s="13">
        <v>0</v>
      </c>
      <c r="CK2289" s="12">
        <f t="shared" si="70"/>
        <v>0</v>
      </c>
      <c r="CL2289" s="36">
        <f t="shared" si="71"/>
        <v>0.77087396675025555</v>
      </c>
      <c r="CM2289" s="13">
        <v>1.47</v>
      </c>
      <c r="CN2289" s="13">
        <v>0.48499999999999999</v>
      </c>
      <c r="CO2289" s="13">
        <v>0.98699999999999999</v>
      </c>
      <c r="CP2289" s="13">
        <v>14</v>
      </c>
      <c r="CQ2289" s="13">
        <v>2.41</v>
      </c>
      <c r="CR2289" s="13">
        <v>28.386000000000003</v>
      </c>
      <c r="CS2289" s="13" t="s">
        <v>7128</v>
      </c>
      <c r="CT2289" s="13">
        <v>0</v>
      </c>
      <c r="CU2289" s="13">
        <v>2</v>
      </c>
      <c r="CV2289" s="13">
        <v>21.533999999999999</v>
      </c>
      <c r="CW2289" s="13">
        <v>2.41</v>
      </c>
      <c r="CX2289" s="12">
        <v>0.15326086956521737</v>
      </c>
      <c r="CY2289" s="12">
        <v>8.6982284313738473E-2</v>
      </c>
      <c r="CZ2289" s="15">
        <v>11.778423236514524</v>
      </c>
      <c r="DA2289" s="20"/>
      <c r="DB2289" s="20"/>
    </row>
    <row r="2290" spans="1:106">
      <c r="A2290" s="8" t="s">
        <v>2069</v>
      </c>
      <c r="B2290" s="8" t="s">
        <v>2070</v>
      </c>
      <c r="C2290" s="9" t="s">
        <v>7198</v>
      </c>
      <c r="D2290" s="9" t="s">
        <v>7126</v>
      </c>
      <c r="E2290" s="10" t="s">
        <v>7127</v>
      </c>
      <c r="F2290" s="10" t="s">
        <v>7126</v>
      </c>
      <c r="G2290" s="11">
        <v>0.9</v>
      </c>
      <c r="H2290" s="11">
        <v>0.9</v>
      </c>
      <c r="I2290" s="12">
        <v>9.0499999999999997E-2</v>
      </c>
      <c r="J2290" s="12">
        <v>0.13794999999999999</v>
      </c>
      <c r="K2290" s="12">
        <v>3.2000000000000001E-2</v>
      </c>
      <c r="L2290" s="12">
        <v>8.8499999999999995E-2</v>
      </c>
      <c r="M2290" s="12">
        <v>5.8418850000000001E-2</v>
      </c>
      <c r="N2290" s="12">
        <v>0.13794999999999999</v>
      </c>
      <c r="O2290" s="12" t="s">
        <v>7128</v>
      </c>
      <c r="P2290" s="12" t="s">
        <v>7128</v>
      </c>
      <c r="Q2290" s="13">
        <v>323.39999999999998</v>
      </c>
      <c r="R2290" s="13">
        <v>0</v>
      </c>
      <c r="S2290" s="13">
        <v>0</v>
      </c>
      <c r="T2290" s="13">
        <v>0</v>
      </c>
      <c r="U2290" s="13">
        <v>323.39999999999998</v>
      </c>
      <c r="V2290" s="13">
        <v>0</v>
      </c>
      <c r="W2290" s="13">
        <v>323.39999999999998</v>
      </c>
      <c r="X2290" s="14">
        <v>0</v>
      </c>
      <c r="Y2290" s="15">
        <v>9.0702947845804988E-2</v>
      </c>
      <c r="Z2290" s="14" t="s">
        <v>7128</v>
      </c>
      <c r="AA2290" s="14">
        <v>0</v>
      </c>
      <c r="AB2290" s="14" t="s">
        <v>7128</v>
      </c>
      <c r="AC2290" s="14">
        <v>0</v>
      </c>
      <c r="AD2290" s="13">
        <v>7.33</v>
      </c>
      <c r="AE2290" s="15">
        <v>1.1918055555555558</v>
      </c>
      <c r="AF2290" s="14">
        <v>0.11401754250991379</v>
      </c>
      <c r="AG2290" s="14">
        <v>0.48413602665748012</v>
      </c>
      <c r="AH2290" s="15">
        <v>0.47086614173228353</v>
      </c>
      <c r="AI2290" s="5">
        <v>7.8947368421052628</v>
      </c>
      <c r="AJ2290" s="15">
        <v>32.437311935807415</v>
      </c>
      <c r="AK2290" s="15">
        <v>32.437311935807415</v>
      </c>
      <c r="AL2290" s="15">
        <v>35.756097560975611</v>
      </c>
      <c r="AM2290" s="15">
        <v>2.1624874623871611</v>
      </c>
      <c r="AN2290" s="15" t="s">
        <v>7128</v>
      </c>
      <c r="AO2290" s="15">
        <v>5.2671009771986972</v>
      </c>
      <c r="AP2290" s="15">
        <v>30.799999999999997</v>
      </c>
      <c r="AQ2290" s="15">
        <v>25.464566929133859</v>
      </c>
      <c r="AR2290" s="15" t="s">
        <v>7128</v>
      </c>
      <c r="AS2290" s="15">
        <v>5.2671009771986972</v>
      </c>
      <c r="AT2290" s="14">
        <v>0.17693079237713139</v>
      </c>
      <c r="AU2290" s="14">
        <v>5.454545454545455E-3</v>
      </c>
      <c r="AV2290" s="12">
        <v>0.47399999999999998</v>
      </c>
      <c r="AW2290" s="12">
        <v>0.316</v>
      </c>
      <c r="AX2290" s="12">
        <v>0.20899999999999999</v>
      </c>
      <c r="AY2290" s="12">
        <v>0.22899999999999998</v>
      </c>
      <c r="AZ2290" s="14">
        <v>0.15</v>
      </c>
      <c r="BA2290" s="14">
        <v>0.14899999999999999</v>
      </c>
      <c r="BB2290" s="14" t="s">
        <v>7128</v>
      </c>
      <c r="BC2290" s="14" t="s">
        <v>7128</v>
      </c>
      <c r="BD2290" s="14">
        <v>0.16237785016286646</v>
      </c>
      <c r="BE2290" s="14">
        <v>0.17100977198697068</v>
      </c>
      <c r="BF2290" s="14">
        <v>0.26934306569343069</v>
      </c>
      <c r="BG2290" s="14">
        <v>0.16339999999999999</v>
      </c>
      <c r="BH2290" s="13">
        <v>9.9700000000000006</v>
      </c>
      <c r="BI2290" s="13">
        <v>9.9700000000000006</v>
      </c>
      <c r="BJ2290" s="13">
        <v>10.5</v>
      </c>
      <c r="BK2290" s="13">
        <v>10.5</v>
      </c>
      <c r="BL2290" s="13">
        <v>61.4</v>
      </c>
      <c r="BM2290" s="13">
        <v>61.4</v>
      </c>
      <c r="BN2290" s="13">
        <v>12.7</v>
      </c>
      <c r="BO2290" s="13">
        <v>12.7</v>
      </c>
      <c r="BP2290" s="13">
        <v>7.6718978102189777</v>
      </c>
      <c r="BQ2290" s="13">
        <v>0</v>
      </c>
      <c r="BR2290" s="13">
        <v>0</v>
      </c>
      <c r="BS2290" s="13">
        <v>-3</v>
      </c>
      <c r="BT2290" s="14">
        <v>-0.39103753389467677</v>
      </c>
      <c r="BU2290" s="13">
        <v>10.671897810218978</v>
      </c>
      <c r="BV2290" s="13">
        <v>12.97</v>
      </c>
      <c r="BW2290" s="13">
        <v>12.97</v>
      </c>
      <c r="BX2290" s="13">
        <v>0</v>
      </c>
      <c r="BY2290" s="13">
        <v>0</v>
      </c>
      <c r="BZ2290" s="13">
        <v>0</v>
      </c>
      <c r="CA2290" s="13">
        <v>0</v>
      </c>
      <c r="CB2290" s="13">
        <v>-1.764</v>
      </c>
      <c r="CC2290" s="15">
        <v>0.36799999999999999</v>
      </c>
      <c r="CD2290" s="15">
        <v>0.55300000000000005</v>
      </c>
      <c r="CE2290" s="15">
        <v>0.36</v>
      </c>
      <c r="CF2290" s="15">
        <v>0.55832438680433349</v>
      </c>
      <c r="CG2290" s="15">
        <v>0.69296806229448171</v>
      </c>
      <c r="CH2290" s="13">
        <v>2.4175</v>
      </c>
      <c r="CI2290" s="13">
        <v>1.71</v>
      </c>
      <c r="CJ2290" s="13">
        <v>-1.764</v>
      </c>
      <c r="CK2290" s="12">
        <f t="shared" si="70"/>
        <v>0.13600616808018504</v>
      </c>
      <c r="CL2290" s="36" t="str">
        <f t="shared" si="71"/>
        <v>NA</v>
      </c>
      <c r="CM2290" s="13">
        <v>13.7</v>
      </c>
      <c r="CN2290" s="13">
        <v>3.69</v>
      </c>
      <c r="CO2290" s="13">
        <v>9.9700000000000006</v>
      </c>
      <c r="CP2290" s="13">
        <v>323.39999999999998</v>
      </c>
      <c r="CQ2290" s="13">
        <v>12.7</v>
      </c>
      <c r="CR2290" s="13">
        <v>323.39999999999998</v>
      </c>
      <c r="CS2290" s="13">
        <v>12.97</v>
      </c>
      <c r="CT2290" s="13">
        <v>1.4676000000000002</v>
      </c>
      <c r="CU2290" s="13">
        <v>10.0008</v>
      </c>
      <c r="CV2290" s="13">
        <v>1.4676000000000002</v>
      </c>
      <c r="CW2290" s="13">
        <v>12.7</v>
      </c>
      <c r="CX2290" s="12" t="s">
        <v>7128</v>
      </c>
      <c r="CY2290" s="12" t="s">
        <v>7128</v>
      </c>
      <c r="CZ2290" s="15">
        <v>25.464566929133859</v>
      </c>
      <c r="DA2290" s="20"/>
      <c r="DB2290" s="20"/>
    </row>
    <row r="2291" spans="1:106">
      <c r="A2291" s="8" t="s">
        <v>4479</v>
      </c>
      <c r="B2291" s="8" t="s">
        <v>4480</v>
      </c>
      <c r="C2291" s="9" t="s">
        <v>7161</v>
      </c>
      <c r="D2291" s="9" t="s">
        <v>7126</v>
      </c>
      <c r="E2291" s="10" t="s">
        <v>7127</v>
      </c>
      <c r="F2291" s="10" t="s">
        <v>7126</v>
      </c>
      <c r="G2291" s="11">
        <v>0.75</v>
      </c>
      <c r="H2291" s="11">
        <v>0.75</v>
      </c>
      <c r="I2291" s="12">
        <v>9.0499999999999997E-2</v>
      </c>
      <c r="J2291" s="12">
        <v>0.12437499999999999</v>
      </c>
      <c r="K2291" s="12">
        <v>4.7E-2</v>
      </c>
      <c r="L2291" s="12">
        <v>0.10350000000000001</v>
      </c>
      <c r="M2291" s="12">
        <v>6.8320350000000002E-2</v>
      </c>
      <c r="N2291" s="12">
        <v>0.12437499999999999</v>
      </c>
      <c r="O2291" s="12">
        <v>-6.539062499999998E-2</v>
      </c>
      <c r="P2291" s="12">
        <v>-8.6913561659104133E-2</v>
      </c>
      <c r="Q2291" s="13">
        <v>2.58</v>
      </c>
      <c r="R2291" s="13">
        <v>0</v>
      </c>
      <c r="S2291" s="13">
        <v>0</v>
      </c>
      <c r="T2291" s="13">
        <v>0</v>
      </c>
      <c r="U2291" s="13">
        <v>2.58</v>
      </c>
      <c r="V2291" s="13">
        <v>0.26900000000000002</v>
      </c>
      <c r="W2291" s="13">
        <v>2.3109999999999999</v>
      </c>
      <c r="X2291" s="14">
        <v>0.10426356589147287</v>
      </c>
      <c r="Y2291" s="15" t="s">
        <v>7128</v>
      </c>
      <c r="Z2291" s="14">
        <v>0</v>
      </c>
      <c r="AA2291" s="14">
        <v>0</v>
      </c>
      <c r="AB2291" s="14">
        <v>0</v>
      </c>
      <c r="AC2291" s="14">
        <v>0</v>
      </c>
      <c r="AD2291" s="13">
        <v>6.38</v>
      </c>
      <c r="AE2291" s="15">
        <v>-0.68663888888888902</v>
      </c>
      <c r="AF2291" s="14">
        <v>3.1622776601683791E-2</v>
      </c>
      <c r="AG2291" s="14" t="s">
        <v>7128</v>
      </c>
      <c r="AH2291" s="15">
        <v>0.43766578249336868</v>
      </c>
      <c r="AI2291" s="5" t="s">
        <v>7128</v>
      </c>
      <c r="AJ2291" s="15">
        <v>17.086092715231789</v>
      </c>
      <c r="AK2291" s="15">
        <v>17.086092715231789</v>
      </c>
      <c r="AL2291" s="15" t="s">
        <v>7128</v>
      </c>
      <c r="AM2291" s="15" t="s">
        <v>7128</v>
      </c>
      <c r="AN2291" s="15">
        <v>0.99613899613899626</v>
      </c>
      <c r="AO2291" s="15">
        <v>0.93140794223826717</v>
      </c>
      <c r="AP2291" s="15">
        <v>16.7463768115942</v>
      </c>
      <c r="AQ2291" s="15">
        <v>12.767955801104973</v>
      </c>
      <c r="AR2291" s="15">
        <v>0.99569151227919006</v>
      </c>
      <c r="AS2291" s="15">
        <v>0.8342960288808664</v>
      </c>
      <c r="AT2291" s="14">
        <v>0.10701986754966888</v>
      </c>
      <c r="AU2291" s="14">
        <v>6.2635658914728682E-3</v>
      </c>
      <c r="AV2291" s="12" t="s">
        <v>7128</v>
      </c>
      <c r="AW2291" s="12">
        <v>-3.04E-2</v>
      </c>
      <c r="AX2291" s="12">
        <v>0.318</v>
      </c>
      <c r="AY2291" s="12">
        <v>0.33200000000000002</v>
      </c>
      <c r="AZ2291" s="14" t="s">
        <v>7128</v>
      </c>
      <c r="BA2291" s="14" t="s">
        <v>7128</v>
      </c>
      <c r="BB2291" s="14">
        <v>5.8984374999999999E-2</v>
      </c>
      <c r="BC2291" s="14">
        <v>3.7461438340895853E-2</v>
      </c>
      <c r="BD2291" s="14">
        <v>5.4512635379061369E-2</v>
      </c>
      <c r="BE2291" s="14">
        <v>4.9819494584837552E-2</v>
      </c>
      <c r="BF2291" s="14">
        <v>0.36016949152542377</v>
      </c>
      <c r="BG2291" s="14">
        <v>0.3095</v>
      </c>
      <c r="BH2291" s="13">
        <v>0.151</v>
      </c>
      <c r="BI2291" s="13">
        <v>0.151</v>
      </c>
      <c r="BJ2291" s="13">
        <v>0.13800000000000001</v>
      </c>
      <c r="BK2291" s="13">
        <v>0.13800000000000001</v>
      </c>
      <c r="BL2291" s="13">
        <v>2.77</v>
      </c>
      <c r="BM2291" s="13">
        <v>2.77</v>
      </c>
      <c r="BN2291" s="13">
        <v>0.18099999999999999</v>
      </c>
      <c r="BO2291" s="13">
        <v>0.18099999999999999</v>
      </c>
      <c r="BP2291" s="13">
        <v>8.829661016949153E-2</v>
      </c>
      <c r="BQ2291" s="13">
        <v>0</v>
      </c>
      <c r="BR2291" s="13">
        <v>-2.8000000000000025E-2</v>
      </c>
      <c r="BS2291" s="13">
        <v>-8.0000000000000002E-3</v>
      </c>
      <c r="BT2291" s="14">
        <v>-0.40771667146559198</v>
      </c>
      <c r="BU2291" s="13">
        <v>0.12429661016949156</v>
      </c>
      <c r="BV2291" s="13">
        <v>0.18700000000000003</v>
      </c>
      <c r="BW2291" s="13">
        <v>0.18700000000000003</v>
      </c>
      <c r="BX2291" s="13">
        <v>2.56</v>
      </c>
      <c r="BY2291" s="13">
        <v>2.3570000000000002</v>
      </c>
      <c r="BZ2291" s="13">
        <v>2.59</v>
      </c>
      <c r="CA2291" s="13">
        <v>2.3209999999999997</v>
      </c>
      <c r="CB2291" s="13">
        <v>-1.6160000000000001E-2</v>
      </c>
      <c r="CC2291" s="15">
        <v>-0.2</v>
      </c>
      <c r="CD2291" s="15">
        <v>-0.34300000000000003</v>
      </c>
      <c r="CE2291" s="15">
        <v>0.36</v>
      </c>
      <c r="CF2291" s="15" t="s">
        <v>7128</v>
      </c>
      <c r="CG2291" s="15" t="s">
        <v>7128</v>
      </c>
      <c r="CH2291" s="13" t="s">
        <v>7128</v>
      </c>
      <c r="CI2291" s="13" t="s">
        <v>7128</v>
      </c>
      <c r="CJ2291" s="13">
        <v>-1.6160000000000001E-2</v>
      </c>
      <c r="CK2291" s="12">
        <f t="shared" si="70"/>
        <v>8.6417112299465235E-2</v>
      </c>
      <c r="CL2291" s="36">
        <f t="shared" si="71"/>
        <v>1.1934510986643689</v>
      </c>
      <c r="CM2291" s="13">
        <v>0.23599999999999999</v>
      </c>
      <c r="CN2291" s="13">
        <v>8.5000000000000006E-2</v>
      </c>
      <c r="CO2291" s="13">
        <v>0.151</v>
      </c>
      <c r="CP2291" s="13">
        <v>2.58</v>
      </c>
      <c r="CQ2291" s="13">
        <v>0.18099999999999999</v>
      </c>
      <c r="CR2291" s="13">
        <v>2.3109999999999999</v>
      </c>
      <c r="CS2291" s="13">
        <v>0.18700000000000003</v>
      </c>
      <c r="CT2291" s="13">
        <v>0</v>
      </c>
      <c r="CU2291" s="13">
        <v>0.13800000000000001</v>
      </c>
      <c r="CV2291" s="13">
        <v>2.3209999999999997</v>
      </c>
      <c r="CW2291" s="13">
        <v>0.18099999999999999</v>
      </c>
      <c r="CX2291" s="12">
        <v>5.8984374999999999E-2</v>
      </c>
      <c r="CY2291" s="12">
        <v>3.7461438340895853E-2</v>
      </c>
      <c r="CZ2291" s="15">
        <v>12.767955801104973</v>
      </c>
      <c r="DA2291" s="20"/>
      <c r="DB2291" s="20"/>
    </row>
    <row r="2292" spans="1:106" ht="24">
      <c r="A2292" s="8" t="s">
        <v>3751</v>
      </c>
      <c r="B2292" s="8" t="s">
        <v>3752</v>
      </c>
      <c r="C2292" s="9" t="s">
        <v>7141</v>
      </c>
      <c r="D2292" s="9" t="s">
        <v>7126</v>
      </c>
      <c r="E2292" s="10" t="s">
        <v>7127</v>
      </c>
      <c r="F2292" s="10" t="s">
        <v>7126</v>
      </c>
      <c r="G2292" s="11">
        <v>0.73</v>
      </c>
      <c r="H2292" s="11">
        <v>1.1068329177057357</v>
      </c>
      <c r="I2292" s="12">
        <v>9.0499999999999997E-2</v>
      </c>
      <c r="J2292" s="12">
        <v>0.15666837905236908</v>
      </c>
      <c r="K2292" s="12">
        <v>4.7E-2</v>
      </c>
      <c r="L2292" s="12">
        <v>0.10350000000000001</v>
      </c>
      <c r="M2292" s="12">
        <v>6.8320350000000002E-2</v>
      </c>
      <c r="N2292" s="12">
        <v>0.12658936258223685</v>
      </c>
      <c r="O2292" s="12">
        <v>-0.80634990771478943</v>
      </c>
      <c r="P2292" s="12">
        <v>-0.31073258508863077</v>
      </c>
      <c r="Q2292" s="13">
        <v>40.1</v>
      </c>
      <c r="R2292" s="13">
        <v>0</v>
      </c>
      <c r="S2292" s="13">
        <v>20.7</v>
      </c>
      <c r="T2292" s="13">
        <v>20.7</v>
      </c>
      <c r="U2292" s="13">
        <v>60.8</v>
      </c>
      <c r="V2292" s="13">
        <v>0.17499999999999999</v>
      </c>
      <c r="W2292" s="13">
        <v>60.625</v>
      </c>
      <c r="X2292" s="14">
        <v>2.8782894736842104E-3</v>
      </c>
      <c r="Y2292" s="15" t="s">
        <v>7128</v>
      </c>
      <c r="Z2292" s="14">
        <v>0.85501858736059477</v>
      </c>
      <c r="AA2292" s="14">
        <v>0.34046052631578949</v>
      </c>
      <c r="AB2292" s="14">
        <v>5.8974358974358978</v>
      </c>
      <c r="AC2292" s="14">
        <v>0.51620947630922687</v>
      </c>
      <c r="AD2292" s="13">
        <v>0.27700000000000002</v>
      </c>
      <c r="AE2292" s="15">
        <v>9.0138888888888893E-2</v>
      </c>
      <c r="AF2292" s="14" t="s">
        <v>7128</v>
      </c>
      <c r="AG2292" s="14" t="s">
        <v>7128</v>
      </c>
      <c r="AH2292" s="15">
        <v>0.34729064039408869</v>
      </c>
      <c r="AI2292" s="5" t="s">
        <v>7128</v>
      </c>
      <c r="AJ2292" s="15" t="s">
        <v>7128</v>
      </c>
      <c r="AK2292" s="15" t="s">
        <v>7128</v>
      </c>
      <c r="AL2292" s="15" t="s">
        <v>7128</v>
      </c>
      <c r="AM2292" s="15" t="s">
        <v>7128</v>
      </c>
      <c r="AN2292" s="15">
        <v>11.424501424501425</v>
      </c>
      <c r="AO2292" s="15">
        <v>4.6304849884526558</v>
      </c>
      <c r="AP2292" s="15" t="s">
        <v>7128</v>
      </c>
      <c r="AQ2292" s="15" t="s">
        <v>7128</v>
      </c>
      <c r="AR2292" s="15">
        <v>2.5223632203037236</v>
      </c>
      <c r="AS2292" s="15">
        <v>7.0005773672055422</v>
      </c>
      <c r="AT2292" s="14" t="s">
        <v>7128</v>
      </c>
      <c r="AU2292" s="14">
        <v>0</v>
      </c>
      <c r="AV2292" s="12" t="s">
        <v>7128</v>
      </c>
      <c r="AW2292" s="12" t="s">
        <v>7128</v>
      </c>
      <c r="AX2292" s="12">
        <v>-0.33</v>
      </c>
      <c r="AY2292" s="12" t="s">
        <v>7128</v>
      </c>
      <c r="AZ2292" s="14" t="s">
        <v>7128</v>
      </c>
      <c r="BA2292" s="14" t="s">
        <v>7128</v>
      </c>
      <c r="BB2292" s="14">
        <v>-0.64968152866242035</v>
      </c>
      <c r="BC2292" s="14">
        <v>-0.18414322250639389</v>
      </c>
      <c r="BD2292" s="14">
        <v>-1.1778290993071592</v>
      </c>
      <c r="BE2292" s="14">
        <v>-0.99769053117782913</v>
      </c>
      <c r="BF2292" s="14">
        <v>0</v>
      </c>
      <c r="BG2292" s="14">
        <v>2.1700000000000001E-2</v>
      </c>
      <c r="BH2292" s="13">
        <v>-10.199999999999999</v>
      </c>
      <c r="BI2292" s="13">
        <v>-10.199999999999999</v>
      </c>
      <c r="BJ2292" s="13">
        <v>-8.64</v>
      </c>
      <c r="BK2292" s="13">
        <v>-8.64</v>
      </c>
      <c r="BL2292" s="13">
        <v>8.66</v>
      </c>
      <c r="BM2292" s="13">
        <v>8.66</v>
      </c>
      <c r="BN2292" s="13">
        <v>-6.18</v>
      </c>
      <c r="BO2292" s="13">
        <v>-6.18</v>
      </c>
      <c r="BP2292" s="13">
        <v>-8.64</v>
      </c>
      <c r="BQ2292" s="13">
        <v>0</v>
      </c>
      <c r="BR2292" s="13">
        <v>0</v>
      </c>
      <c r="BS2292" s="13">
        <v>-2.48</v>
      </c>
      <c r="BT2292" s="14" t="s">
        <v>7128</v>
      </c>
      <c r="BU2292" s="13">
        <v>-6.16</v>
      </c>
      <c r="BV2292" s="13">
        <v>-7.7199999999999989</v>
      </c>
      <c r="BW2292" s="13">
        <v>-7.7199999999999989</v>
      </c>
      <c r="BX2292" s="13">
        <v>15.7</v>
      </c>
      <c r="BY2292" s="13">
        <v>46.919999999999995</v>
      </c>
      <c r="BZ2292" s="13">
        <v>3.51</v>
      </c>
      <c r="CA2292" s="13">
        <v>24.035</v>
      </c>
      <c r="CB2292" s="13">
        <v>0</v>
      </c>
      <c r="CC2292" s="15">
        <v>4.3999999999999997E-2</v>
      </c>
      <c r="CD2292" s="15">
        <v>8.9999999999999993E-3</v>
      </c>
      <c r="CE2292" s="15">
        <v>0.36</v>
      </c>
      <c r="CF2292" s="15">
        <v>1.630050413642526</v>
      </c>
      <c r="CG2292" s="15">
        <v>1.9694678279319486</v>
      </c>
      <c r="CH2292" s="13">
        <v>-2.6063749999999999</v>
      </c>
      <c r="CI2292" s="13">
        <v>-0.41387500000000044</v>
      </c>
      <c r="CJ2292" s="13">
        <v>0</v>
      </c>
      <c r="CK2292" s="12">
        <f t="shared" si="70"/>
        <v>0</v>
      </c>
      <c r="CL2292" s="36">
        <f t="shared" si="71"/>
        <v>0.36030788433534428</v>
      </c>
      <c r="CM2292" s="13" t="s">
        <v>7128</v>
      </c>
      <c r="CN2292" s="13" t="s">
        <v>7128</v>
      </c>
      <c r="CO2292" s="13" t="s">
        <v>7128</v>
      </c>
      <c r="CP2292" s="13" t="s">
        <v>7128</v>
      </c>
      <c r="CQ2292" s="13" t="s">
        <v>7128</v>
      </c>
      <c r="CR2292" s="13" t="s">
        <v>7128</v>
      </c>
      <c r="CS2292" s="13" t="s">
        <v>7128</v>
      </c>
      <c r="CT2292" s="13">
        <v>0</v>
      </c>
      <c r="CU2292" s="13">
        <v>-8.64</v>
      </c>
      <c r="CV2292" s="13">
        <v>24.035</v>
      </c>
      <c r="CW2292" s="13">
        <v>-6.18</v>
      </c>
      <c r="CX2292" s="12">
        <v>-0.64968152866242035</v>
      </c>
      <c r="CY2292" s="12">
        <v>-0.18414322250639389</v>
      </c>
      <c r="CZ2292" s="15" t="s">
        <v>7128</v>
      </c>
      <c r="DA2292" s="20"/>
      <c r="DB2292" s="20"/>
    </row>
    <row r="2293" spans="1:106" ht="24">
      <c r="A2293" s="8" t="s">
        <v>4043</v>
      </c>
      <c r="B2293" s="8" t="s">
        <v>4044</v>
      </c>
      <c r="C2293" s="9" t="s">
        <v>7161</v>
      </c>
      <c r="D2293" s="9" t="s">
        <v>7126</v>
      </c>
      <c r="E2293" s="10" t="s">
        <v>7127</v>
      </c>
      <c r="F2293" s="10" t="s">
        <v>7126</v>
      </c>
      <c r="G2293" s="11">
        <v>0.75</v>
      </c>
      <c r="H2293" s="11">
        <v>0.8716981132075472</v>
      </c>
      <c r="I2293" s="12">
        <v>9.0499999999999997E-2</v>
      </c>
      <c r="J2293" s="12">
        <v>0.13538867924528303</v>
      </c>
      <c r="K2293" s="12">
        <v>4.1999999999999996E-2</v>
      </c>
      <c r="L2293" s="12">
        <v>9.8500000000000004E-2</v>
      </c>
      <c r="M2293" s="12">
        <v>6.5019850000000004E-2</v>
      </c>
      <c r="N2293" s="12">
        <v>0.11814731367521369</v>
      </c>
      <c r="O2293" s="12">
        <v>-9.1102964959568739E-2</v>
      </c>
      <c r="P2293" s="12">
        <v>-7.8397589714963412E-2</v>
      </c>
      <c r="Q2293" s="13">
        <v>2.12</v>
      </c>
      <c r="R2293" s="13">
        <v>0</v>
      </c>
      <c r="S2293" s="13">
        <v>0.68799999999999994</v>
      </c>
      <c r="T2293" s="13">
        <v>0.68799999999999994</v>
      </c>
      <c r="U2293" s="13">
        <v>2.8079999999999998</v>
      </c>
      <c r="V2293" s="13">
        <v>7.1999999999999995E-2</v>
      </c>
      <c r="W2293" s="13">
        <v>2.7359999999999998</v>
      </c>
      <c r="X2293" s="14">
        <v>2.564102564102564E-2</v>
      </c>
      <c r="Y2293" s="15">
        <v>0.16968325791855202</v>
      </c>
      <c r="Z2293" s="14">
        <v>0.32950191570881221</v>
      </c>
      <c r="AA2293" s="14">
        <v>0.24501424501424501</v>
      </c>
      <c r="AB2293" s="14">
        <v>0.49142857142857144</v>
      </c>
      <c r="AC2293" s="14">
        <v>0.32452830188679244</v>
      </c>
      <c r="AD2293" s="13">
        <v>9.6000000000000002E-2</v>
      </c>
      <c r="AE2293" s="15">
        <v>4.3483333333333336</v>
      </c>
      <c r="AF2293" s="14">
        <v>0.36606010435446257</v>
      </c>
      <c r="AG2293" s="14">
        <v>0.72529072915007309</v>
      </c>
      <c r="AH2293" s="15">
        <v>0.58536585365853655</v>
      </c>
      <c r="AI2293" s="5">
        <v>1.3090909090909091</v>
      </c>
      <c r="AJ2293" s="15">
        <v>34.193548387096776</v>
      </c>
      <c r="AK2293" s="15">
        <v>34.193548387096776</v>
      </c>
      <c r="AL2293" s="15" t="s">
        <v>7128</v>
      </c>
      <c r="AM2293" s="15" t="s">
        <v>7128</v>
      </c>
      <c r="AN2293" s="15">
        <v>1.5142857142857145</v>
      </c>
      <c r="AO2293" s="15">
        <v>0.36678200692041524</v>
      </c>
      <c r="AP2293" s="15">
        <v>12.666666666666666</v>
      </c>
      <c r="AQ2293" s="15">
        <v>6.1900452488687776</v>
      </c>
      <c r="AR2293" s="15">
        <v>1.357142857142857</v>
      </c>
      <c r="AS2293" s="15">
        <v>0.47335640138408297</v>
      </c>
      <c r="AT2293" s="14">
        <v>0</v>
      </c>
      <c r="AU2293" s="14">
        <v>0</v>
      </c>
      <c r="AV2293" s="12">
        <v>-0.54700000000000004</v>
      </c>
      <c r="AW2293" s="12">
        <v>-0.21299999999999999</v>
      </c>
      <c r="AX2293" s="12">
        <v>6.1399999999999996E-2</v>
      </c>
      <c r="AY2293" s="12">
        <v>2.3599999999999999E-2</v>
      </c>
      <c r="AZ2293" s="14" t="s">
        <v>7128</v>
      </c>
      <c r="BA2293" s="14" t="s">
        <v>7128</v>
      </c>
      <c r="BB2293" s="14">
        <v>4.4285714285714289E-2</v>
      </c>
      <c r="BC2293" s="14">
        <v>3.9749723960250283E-2</v>
      </c>
      <c r="BD2293" s="14">
        <v>1.0726643598615917E-2</v>
      </c>
      <c r="BE2293" s="14">
        <v>3.7370242214532869E-2</v>
      </c>
      <c r="BF2293" s="14">
        <v>0.5</v>
      </c>
      <c r="BG2293" s="14">
        <v>2.2599999999999999E-2</v>
      </c>
      <c r="BH2293" s="13">
        <v>6.2E-2</v>
      </c>
      <c r="BI2293" s="13">
        <v>6.2E-2</v>
      </c>
      <c r="BJ2293" s="13">
        <v>0.216</v>
      </c>
      <c r="BK2293" s="13">
        <v>0.216</v>
      </c>
      <c r="BL2293" s="13">
        <v>5.78</v>
      </c>
      <c r="BM2293" s="13">
        <v>5.78</v>
      </c>
      <c r="BN2293" s="13">
        <v>0.442</v>
      </c>
      <c r="BO2293" s="13">
        <v>0.442</v>
      </c>
      <c r="BP2293" s="13">
        <v>0.108</v>
      </c>
      <c r="BQ2293" s="13">
        <v>0</v>
      </c>
      <c r="BR2293" s="13">
        <v>0</v>
      </c>
      <c r="BS2293" s="13">
        <v>-0.224</v>
      </c>
      <c r="BT2293" s="14">
        <v>-2.074074074074074</v>
      </c>
      <c r="BU2293" s="13">
        <v>0.33200000000000002</v>
      </c>
      <c r="BV2293" s="13">
        <v>0.28600000000000003</v>
      </c>
      <c r="BW2293" s="13">
        <v>0.28600000000000003</v>
      </c>
      <c r="BX2293" s="13">
        <v>1.4</v>
      </c>
      <c r="BY2293" s="13">
        <v>2.7169999999999996</v>
      </c>
      <c r="BZ2293" s="13">
        <v>1.4</v>
      </c>
      <c r="CA2293" s="13">
        <v>2.016</v>
      </c>
      <c r="CB2293" s="13">
        <v>0</v>
      </c>
      <c r="CC2293" s="15">
        <v>1.77</v>
      </c>
      <c r="CD2293" s="15">
        <v>1.1499999999999999</v>
      </c>
      <c r="CE2293" s="15">
        <v>0.36</v>
      </c>
      <c r="CF2293" s="15">
        <v>1.3830791402554847</v>
      </c>
      <c r="CG2293" s="15">
        <v>1.4849341579291886</v>
      </c>
      <c r="CH2293" s="13">
        <v>0.16549999999999998</v>
      </c>
      <c r="CI2293" s="13">
        <v>-7.9749999999999988E-2</v>
      </c>
      <c r="CJ2293" s="13">
        <v>0</v>
      </c>
      <c r="CK2293" s="12">
        <f t="shared" si="70"/>
        <v>0</v>
      </c>
      <c r="CL2293" s="36">
        <f t="shared" si="71"/>
        <v>2.8670634920634921</v>
      </c>
      <c r="CM2293" s="13">
        <v>0.14499999999999999</v>
      </c>
      <c r="CN2293" s="13">
        <v>8.4000000000000005E-2</v>
      </c>
      <c r="CO2293" s="13">
        <v>6.2E-2</v>
      </c>
      <c r="CP2293" s="13">
        <v>2.12</v>
      </c>
      <c r="CQ2293" s="13">
        <v>0.442</v>
      </c>
      <c r="CR2293" s="13">
        <v>2.7359999999999998</v>
      </c>
      <c r="CS2293" s="13" t="s">
        <v>7128</v>
      </c>
      <c r="CT2293" s="13">
        <v>0</v>
      </c>
      <c r="CU2293" s="13">
        <v>0.216</v>
      </c>
      <c r="CV2293" s="13">
        <v>2.016</v>
      </c>
      <c r="CW2293" s="13">
        <v>0.442</v>
      </c>
      <c r="CX2293" s="12">
        <v>4.4285714285714289E-2</v>
      </c>
      <c r="CY2293" s="12">
        <v>3.9749723960250283E-2</v>
      </c>
      <c r="CZ2293" s="15">
        <v>6.1900452488687776</v>
      </c>
      <c r="DA2293" s="20"/>
      <c r="DB2293" s="20"/>
    </row>
    <row r="2294" spans="1:106">
      <c r="A2294" s="8" t="s">
        <v>4337</v>
      </c>
      <c r="B2294" s="8" t="s">
        <v>4338</v>
      </c>
      <c r="C2294" s="9" t="s">
        <v>7170</v>
      </c>
      <c r="D2294" s="9" t="s">
        <v>7126</v>
      </c>
      <c r="E2294" s="10" t="s">
        <v>7127</v>
      </c>
      <c r="F2294" s="10" t="s">
        <v>7126</v>
      </c>
      <c r="G2294" s="11">
        <v>1.06</v>
      </c>
      <c r="H2294" s="11">
        <v>2.3903377750232413</v>
      </c>
      <c r="I2294" s="12">
        <v>9.0499999999999997E-2</v>
      </c>
      <c r="J2294" s="12">
        <v>0.27282556863960333</v>
      </c>
      <c r="K2294" s="12">
        <v>4.7E-2</v>
      </c>
      <c r="L2294" s="12">
        <v>0.10350000000000001</v>
      </c>
      <c r="M2294" s="12">
        <v>6.8320350000000002E-2</v>
      </c>
      <c r="N2294" s="12">
        <v>0.14814838200072578</v>
      </c>
      <c r="O2294" s="12">
        <v>-0.19965483693228625</v>
      </c>
      <c r="P2294" s="12">
        <v>-0.17286648166078714</v>
      </c>
      <c r="Q2294" s="13">
        <v>0.46100000000000002</v>
      </c>
      <c r="R2294" s="13">
        <v>0</v>
      </c>
      <c r="S2294" s="13">
        <v>0.72</v>
      </c>
      <c r="T2294" s="13">
        <v>0.72</v>
      </c>
      <c r="U2294" s="13">
        <v>1.181</v>
      </c>
      <c r="V2294" s="13">
        <v>0.128</v>
      </c>
      <c r="W2294" s="13">
        <v>1.0529999999999999</v>
      </c>
      <c r="X2294" s="14">
        <v>0.10838272650296359</v>
      </c>
      <c r="Y2294" s="15">
        <v>0.23961661341853036</v>
      </c>
      <c r="Z2294" s="14">
        <v>0.36363636363636365</v>
      </c>
      <c r="AA2294" s="14">
        <v>0.60965283657917013</v>
      </c>
      <c r="AB2294" s="14">
        <v>0.5714285714285714</v>
      </c>
      <c r="AC2294" s="14">
        <v>1.5618221258134488</v>
      </c>
      <c r="AD2294" s="13">
        <v>0.14799999999999999</v>
      </c>
      <c r="AE2294" s="15">
        <v>-0.8314166666666668</v>
      </c>
      <c r="AF2294" s="14">
        <v>3.1622776601683791E-2</v>
      </c>
      <c r="AG2294" s="14" t="s">
        <v>7128</v>
      </c>
      <c r="AH2294" s="15">
        <v>0.45112781954887221</v>
      </c>
      <c r="AI2294" s="5" t="s">
        <v>7128</v>
      </c>
      <c r="AJ2294" s="15">
        <v>5.1222222222222227</v>
      </c>
      <c r="AK2294" s="15">
        <v>5.1222222222222227</v>
      </c>
      <c r="AL2294" s="15" t="s">
        <v>7128</v>
      </c>
      <c r="AM2294" s="15" t="s">
        <v>7128</v>
      </c>
      <c r="AN2294" s="15">
        <v>0.36587301587301591</v>
      </c>
      <c r="AO2294" s="15">
        <v>0.1232620320855615</v>
      </c>
      <c r="AP2294" s="15" t="s">
        <v>7128</v>
      </c>
      <c r="AQ2294" s="15" t="s">
        <v>7128</v>
      </c>
      <c r="AR2294" s="15">
        <v>0.56857451403887693</v>
      </c>
      <c r="AS2294" s="15">
        <v>0.28155080213903738</v>
      </c>
      <c r="AT2294" s="14">
        <v>0</v>
      </c>
      <c r="AU2294" s="14">
        <v>0</v>
      </c>
      <c r="AV2294" s="12">
        <v>6.3200000000000006E-2</v>
      </c>
      <c r="AW2294" s="12">
        <v>-4.7100000000000003E-2</v>
      </c>
      <c r="AX2294" s="12">
        <v>-1.09E-2</v>
      </c>
      <c r="AY2294" s="12">
        <v>4.6799999999999994E-2</v>
      </c>
      <c r="AZ2294" s="14" t="s">
        <v>7128</v>
      </c>
      <c r="BA2294" s="14" t="s">
        <v>7128</v>
      </c>
      <c r="BB2294" s="14">
        <v>7.3170731707317069E-2</v>
      </c>
      <c r="BC2294" s="14">
        <v>-2.4718099660061353E-2</v>
      </c>
      <c r="BD2294" s="14">
        <v>2.4064171122994651E-2</v>
      </c>
      <c r="BE2294" s="14">
        <v>-1.4171122994652405E-2</v>
      </c>
      <c r="BF2294" s="14">
        <v>0.19642857142857142</v>
      </c>
      <c r="BG2294" s="14">
        <v>4.8000000000000001E-2</v>
      </c>
      <c r="BH2294" s="13">
        <v>0.09</v>
      </c>
      <c r="BI2294" s="13">
        <v>0.09</v>
      </c>
      <c r="BJ2294" s="13">
        <v>-5.2999999999999999E-2</v>
      </c>
      <c r="BK2294" s="13">
        <v>-5.2999999999999999E-2</v>
      </c>
      <c r="BL2294" s="13">
        <v>3.74</v>
      </c>
      <c r="BM2294" s="13">
        <v>3.74</v>
      </c>
      <c r="BN2294" s="13">
        <v>-1.7000000000000001E-2</v>
      </c>
      <c r="BO2294" s="13">
        <v>-1.7000000000000001E-2</v>
      </c>
      <c r="BP2294" s="13">
        <v>-4.2589285714285711E-2</v>
      </c>
      <c r="BQ2294" s="13">
        <v>0</v>
      </c>
      <c r="BR2294" s="13">
        <v>0</v>
      </c>
      <c r="BS2294" s="13">
        <v>-4.5999999999999999E-2</v>
      </c>
      <c r="BT2294" s="14" t="s">
        <v>7128</v>
      </c>
      <c r="BU2294" s="13">
        <v>3.4107142857142878E-3</v>
      </c>
      <c r="BV2294" s="13">
        <v>0.13600000000000001</v>
      </c>
      <c r="BW2294" s="13">
        <v>0.13600000000000001</v>
      </c>
      <c r="BX2294" s="13">
        <v>1.23</v>
      </c>
      <c r="BY2294" s="13">
        <v>1.7230000000000001</v>
      </c>
      <c r="BZ2294" s="13">
        <v>1.26</v>
      </c>
      <c r="CA2294" s="13">
        <v>1.8519999999999999</v>
      </c>
      <c r="CB2294" s="13">
        <v>0</v>
      </c>
      <c r="CC2294" s="15">
        <v>-0.13200000000000001</v>
      </c>
      <c r="CD2294" s="15">
        <v>-0.63900000000000001</v>
      </c>
      <c r="CE2294" s="15">
        <v>0.36</v>
      </c>
      <c r="CF2294" s="15">
        <v>1.3107023804502933</v>
      </c>
      <c r="CG2294" s="15">
        <v>1.7243239330179763</v>
      </c>
      <c r="CH2294" s="13">
        <v>0.21440000000000001</v>
      </c>
      <c r="CI2294" s="13">
        <v>0.1046</v>
      </c>
      <c r="CJ2294" s="13">
        <v>0</v>
      </c>
      <c r="CK2294" s="12">
        <f t="shared" si="70"/>
        <v>0</v>
      </c>
      <c r="CL2294" s="36">
        <f t="shared" si="71"/>
        <v>2.0194384449244063</v>
      </c>
      <c r="CM2294" s="13">
        <v>0.112</v>
      </c>
      <c r="CN2294" s="13">
        <v>2.1999999999999999E-2</v>
      </c>
      <c r="CO2294" s="13">
        <v>0.09</v>
      </c>
      <c r="CP2294" s="13">
        <v>0.46100000000000002</v>
      </c>
      <c r="CQ2294" s="13" t="s">
        <v>7128</v>
      </c>
      <c r="CR2294" s="13" t="s">
        <v>7128</v>
      </c>
      <c r="CS2294" s="13" t="s">
        <v>7128</v>
      </c>
      <c r="CT2294" s="13">
        <v>0</v>
      </c>
      <c r="CU2294" s="13">
        <v>-5.2999999999999999E-2</v>
      </c>
      <c r="CV2294" s="13">
        <v>1.8519999999999999</v>
      </c>
      <c r="CW2294" s="13">
        <v>-1.7000000000000001E-2</v>
      </c>
      <c r="CX2294" s="12">
        <v>7.3170731707317069E-2</v>
      </c>
      <c r="CY2294" s="12">
        <v>-2.4718099660061353E-2</v>
      </c>
      <c r="CZ2294" s="15" t="s">
        <v>7128</v>
      </c>
      <c r="DA2294" s="20"/>
      <c r="DB2294" s="20"/>
    </row>
    <row r="2295" spans="1:106">
      <c r="A2295" s="8" t="s">
        <v>595</v>
      </c>
      <c r="B2295" s="8" t="s">
        <v>596</v>
      </c>
      <c r="C2295" s="9" t="s">
        <v>7161</v>
      </c>
      <c r="D2295" s="9" t="s">
        <v>7126</v>
      </c>
      <c r="E2295" s="10" t="s">
        <v>7127</v>
      </c>
      <c r="F2295" s="10" t="s">
        <v>7126</v>
      </c>
      <c r="G2295" s="11">
        <v>0.75</v>
      </c>
      <c r="H2295" s="11">
        <v>2.1896315111077413</v>
      </c>
      <c r="I2295" s="12">
        <v>9.0499999999999997E-2</v>
      </c>
      <c r="J2295" s="12">
        <v>0.25466165175525057</v>
      </c>
      <c r="K2295" s="12">
        <v>3.6999999999999998E-2</v>
      </c>
      <c r="L2295" s="12">
        <v>9.35E-2</v>
      </c>
      <c r="M2295" s="12">
        <v>6.1719349999999999E-2</v>
      </c>
      <c r="N2295" s="12">
        <v>0.12515171079093651</v>
      </c>
      <c r="O2295" s="12">
        <v>-0.23857365811623651</v>
      </c>
      <c r="P2295" s="12">
        <v>-0.1071110236526665</v>
      </c>
      <c r="Q2295" s="13">
        <v>119.9</v>
      </c>
      <c r="R2295" s="13">
        <v>0</v>
      </c>
      <c r="S2295" s="13">
        <v>244.8</v>
      </c>
      <c r="T2295" s="13">
        <v>244.8</v>
      </c>
      <c r="U2295" s="13">
        <v>364.70000000000005</v>
      </c>
      <c r="V2295" s="13">
        <v>171.9</v>
      </c>
      <c r="W2295" s="13">
        <v>192.80000000000004</v>
      </c>
      <c r="X2295" s="14">
        <v>0.47134631203729088</v>
      </c>
      <c r="Y2295" s="15">
        <v>0.203125</v>
      </c>
      <c r="Z2295" s="14">
        <v>0.35503988397389413</v>
      </c>
      <c r="AA2295" s="14">
        <v>0.67123663284891688</v>
      </c>
      <c r="AB2295" s="14">
        <v>0.55048347200359793</v>
      </c>
      <c r="AC2295" s="14">
        <v>2.0417014178482069</v>
      </c>
      <c r="AD2295" s="13">
        <v>3.75</v>
      </c>
      <c r="AE2295" s="15">
        <v>2.8783888888888893</v>
      </c>
      <c r="AF2295" s="14">
        <v>0.26457513110645908</v>
      </c>
      <c r="AG2295" s="14">
        <v>0.52499265300981657</v>
      </c>
      <c r="AH2295" s="15">
        <v>0.28589909443725747</v>
      </c>
      <c r="AI2295" s="5">
        <v>1.2192393736017899</v>
      </c>
      <c r="AJ2295" s="15">
        <v>19.752883031301483</v>
      </c>
      <c r="AK2295" s="15">
        <v>19.752883031301483</v>
      </c>
      <c r="AL2295" s="15" t="s">
        <v>7128</v>
      </c>
      <c r="AM2295" s="15" t="s">
        <v>7128</v>
      </c>
      <c r="AN2295" s="15">
        <v>0.2696199685181021</v>
      </c>
      <c r="AO2295" s="15">
        <v>0.23417968750000001</v>
      </c>
      <c r="AP2295" s="15">
        <v>17.688073394495415</v>
      </c>
      <c r="AQ2295" s="15">
        <v>4.6457831325301218</v>
      </c>
      <c r="AR2295" s="15">
        <v>0.37295604418987494</v>
      </c>
      <c r="AS2295" s="15">
        <v>0.37656250000000008</v>
      </c>
      <c r="AT2295" s="14">
        <v>0.21087314662273476</v>
      </c>
      <c r="AU2295" s="14">
        <v>1.0675562969140951E-2</v>
      </c>
      <c r="AV2295" s="12">
        <v>-0.26100000000000001</v>
      </c>
      <c r="AW2295" s="12">
        <v>-0.16600000000000001</v>
      </c>
      <c r="AX2295" s="12">
        <v>9.6799999999999997E-2</v>
      </c>
      <c r="AY2295" s="12">
        <v>0.21299999999999999</v>
      </c>
      <c r="AZ2295" s="14" t="s">
        <v>7128</v>
      </c>
      <c r="BA2295" s="14" t="s">
        <v>7128</v>
      </c>
      <c r="BB2295" s="14">
        <v>1.6087993639014048E-2</v>
      </c>
      <c r="BC2295" s="14">
        <v>1.804068713827001E-2</v>
      </c>
      <c r="BD2295" s="14">
        <v>1.1855468750000001E-2</v>
      </c>
      <c r="BE2295" s="14">
        <v>2.1289062500000001E-2</v>
      </c>
      <c r="BF2295" s="14">
        <v>5.9848484848484852E-2</v>
      </c>
      <c r="BG2295" s="14">
        <v>0.52310000000000001</v>
      </c>
      <c r="BH2295" s="13">
        <v>6.07</v>
      </c>
      <c r="BI2295" s="13">
        <v>6.07</v>
      </c>
      <c r="BJ2295" s="13">
        <v>10.9</v>
      </c>
      <c r="BK2295" s="13">
        <v>10.9</v>
      </c>
      <c r="BL2295" s="13">
        <v>512</v>
      </c>
      <c r="BM2295" s="13">
        <v>512</v>
      </c>
      <c r="BN2295" s="13">
        <v>41.5</v>
      </c>
      <c r="BO2295" s="13">
        <v>41.5</v>
      </c>
      <c r="BP2295" s="13">
        <v>10.247651515151516</v>
      </c>
      <c r="BQ2295" s="13">
        <v>0</v>
      </c>
      <c r="BR2295" s="13">
        <v>0</v>
      </c>
      <c r="BS2295" s="13">
        <v>-34.5</v>
      </c>
      <c r="BT2295" s="14">
        <v>-3.3666250212539457</v>
      </c>
      <c r="BU2295" s="13">
        <v>44.747651515151517</v>
      </c>
      <c r="BV2295" s="13">
        <v>40.57</v>
      </c>
      <c r="BW2295" s="13">
        <v>40.57</v>
      </c>
      <c r="BX2295" s="13">
        <v>377.3</v>
      </c>
      <c r="BY2295" s="13">
        <v>568.03000000000009</v>
      </c>
      <c r="BZ2295" s="13">
        <v>444.7</v>
      </c>
      <c r="CA2295" s="13">
        <v>516.95100000000002</v>
      </c>
      <c r="CB2295" s="13">
        <v>-1.28</v>
      </c>
      <c r="CC2295" s="15">
        <v>0.92600000000000005</v>
      </c>
      <c r="CD2295" s="15">
        <v>1.26</v>
      </c>
      <c r="CE2295" s="15">
        <v>0.36</v>
      </c>
      <c r="CF2295" s="15">
        <v>1.0812632406054554</v>
      </c>
      <c r="CG2295" s="15">
        <v>1.5486722792224652</v>
      </c>
      <c r="CH2295" s="13">
        <v>38.650999999999996</v>
      </c>
      <c r="CI2295" s="13">
        <v>34.911999999999992</v>
      </c>
      <c r="CJ2295" s="13">
        <v>-1.28</v>
      </c>
      <c r="CK2295" s="12">
        <f t="shared" si="70"/>
        <v>3.1550406704461423E-2</v>
      </c>
      <c r="CL2295" s="36">
        <f t="shared" si="71"/>
        <v>0.99042268996481286</v>
      </c>
      <c r="CM2295" s="13">
        <v>13.2</v>
      </c>
      <c r="CN2295" s="13">
        <v>0.79</v>
      </c>
      <c r="CO2295" s="13">
        <v>6.07</v>
      </c>
      <c r="CP2295" s="13">
        <v>119.9</v>
      </c>
      <c r="CQ2295" s="13">
        <v>41.5</v>
      </c>
      <c r="CR2295" s="13">
        <v>192.80000000000004</v>
      </c>
      <c r="CS2295" s="13">
        <v>40.57</v>
      </c>
      <c r="CT2295" s="13">
        <v>0.62580000000000002</v>
      </c>
      <c r="CU2295" s="13">
        <v>10.662800000000001</v>
      </c>
      <c r="CV2295" s="13">
        <v>517.57680000000005</v>
      </c>
      <c r="CW2295" s="13">
        <v>41.5</v>
      </c>
      <c r="CX2295" s="12">
        <v>1.5433717412253941E-2</v>
      </c>
      <c r="CY2295" s="12">
        <v>1.7628673752659474E-2</v>
      </c>
      <c r="CZ2295" s="15">
        <v>4.6457831325301218</v>
      </c>
      <c r="DA2295" s="20"/>
      <c r="DB2295" s="20"/>
    </row>
    <row r="2296" spans="1:106" ht="24">
      <c r="A2296" s="8" t="s">
        <v>5477</v>
      </c>
      <c r="B2296" s="8" t="s">
        <v>5478</v>
      </c>
      <c r="C2296" s="9" t="s">
        <v>7142</v>
      </c>
      <c r="D2296" s="9" t="s">
        <v>7126</v>
      </c>
      <c r="E2296" s="10" t="s">
        <v>7127</v>
      </c>
      <c r="F2296" s="10" t="s">
        <v>7126</v>
      </c>
      <c r="G2296" s="11">
        <v>0.1</v>
      </c>
      <c r="H2296" s="11">
        <v>0.1</v>
      </c>
      <c r="I2296" s="12">
        <v>9.0499999999999997E-2</v>
      </c>
      <c r="J2296" s="12">
        <v>6.5549999999999997E-2</v>
      </c>
      <c r="K2296" s="12">
        <v>4.7E-2</v>
      </c>
      <c r="L2296" s="12">
        <v>0.10350000000000001</v>
      </c>
      <c r="M2296" s="12">
        <v>6.8320350000000002E-2</v>
      </c>
      <c r="N2296" s="12">
        <v>6.5549999999999997E-2</v>
      </c>
      <c r="O2296" s="12">
        <v>-5.2792798353909459E-2</v>
      </c>
      <c r="P2296" s="12">
        <v>-6.5549999999999997E-2</v>
      </c>
      <c r="Q2296" s="13">
        <v>1.59</v>
      </c>
      <c r="R2296" s="13">
        <v>0</v>
      </c>
      <c r="S2296" s="13">
        <v>0</v>
      </c>
      <c r="T2296" s="13">
        <v>0</v>
      </c>
      <c r="U2296" s="13">
        <v>1.59</v>
      </c>
      <c r="V2296" s="13">
        <v>1.0999999999999999E-2</v>
      </c>
      <c r="W2296" s="13">
        <v>1.5790000000000002</v>
      </c>
      <c r="X2296" s="14">
        <v>6.9182389937106912E-3</v>
      </c>
      <c r="Y2296" s="15">
        <v>0.14814814814814814</v>
      </c>
      <c r="Z2296" s="14">
        <v>0</v>
      </c>
      <c r="AA2296" s="14">
        <v>0</v>
      </c>
      <c r="AB2296" s="14">
        <v>0</v>
      </c>
      <c r="AC2296" s="14">
        <v>0</v>
      </c>
      <c r="AD2296" s="13">
        <v>0.11799999999999999</v>
      </c>
      <c r="AE2296" s="15">
        <v>-0.10055555555555559</v>
      </c>
      <c r="AF2296" s="14">
        <v>8.3666002653407553E-2</v>
      </c>
      <c r="AG2296" s="14" t="s">
        <v>7128</v>
      </c>
      <c r="AH2296" s="15">
        <v>0.49264705882352938</v>
      </c>
      <c r="AI2296" s="5" t="s">
        <v>7128</v>
      </c>
      <c r="AJ2296" s="15">
        <v>51.290322580645167</v>
      </c>
      <c r="AK2296" s="15">
        <v>51.290322580645167</v>
      </c>
      <c r="AL2296" s="15" t="s">
        <v>7128</v>
      </c>
      <c r="AM2296" s="15" t="s">
        <v>7128</v>
      </c>
      <c r="AN2296" s="15">
        <v>0.67659574468085104</v>
      </c>
      <c r="AO2296" s="15">
        <v>11.041666666666668</v>
      </c>
      <c r="AP2296" s="15" t="s">
        <v>7128</v>
      </c>
      <c r="AQ2296" s="15" t="s">
        <v>7128</v>
      </c>
      <c r="AR2296" s="15">
        <v>0.6750748182984182</v>
      </c>
      <c r="AS2296" s="15">
        <v>10.96527777777778</v>
      </c>
      <c r="AT2296" s="14">
        <v>0</v>
      </c>
      <c r="AU2296" s="14">
        <v>0</v>
      </c>
      <c r="AV2296" s="12">
        <v>-0.39799999999999996</v>
      </c>
      <c r="AW2296" s="12">
        <v>4.3700000000000003E-2</v>
      </c>
      <c r="AX2296" s="12">
        <v>-0.14400000000000002</v>
      </c>
      <c r="AY2296" s="12">
        <v>0.23100000000000001</v>
      </c>
      <c r="AZ2296" s="14" t="s">
        <v>7128</v>
      </c>
      <c r="BA2296" s="14" t="s">
        <v>7128</v>
      </c>
      <c r="BB2296" s="14">
        <v>1.2757201646090535E-2</v>
      </c>
      <c r="BC2296" s="14">
        <v>0</v>
      </c>
      <c r="BD2296" s="14">
        <v>0.21527777777777779</v>
      </c>
      <c r="BE2296" s="14">
        <v>0</v>
      </c>
      <c r="BF2296" s="14">
        <v>0.41176470588235298</v>
      </c>
      <c r="BG2296" s="14">
        <v>3.95E-2</v>
      </c>
      <c r="BH2296" s="13">
        <v>3.1E-2</v>
      </c>
      <c r="BI2296" s="13">
        <v>3.1E-2</v>
      </c>
      <c r="BJ2296" s="13">
        <v>0</v>
      </c>
      <c r="BK2296" s="13">
        <v>0</v>
      </c>
      <c r="BL2296" s="13">
        <v>0.14399999999999999</v>
      </c>
      <c r="BM2296" s="13">
        <v>0.14399999999999999</v>
      </c>
      <c r="BN2296" s="13">
        <v>0</v>
      </c>
      <c r="BO2296" s="13">
        <v>0</v>
      </c>
      <c r="BP2296" s="13">
        <v>0</v>
      </c>
      <c r="BQ2296" s="13">
        <v>0</v>
      </c>
      <c r="BR2296" s="13">
        <v>0</v>
      </c>
      <c r="BS2296" s="13">
        <v>-1E-3</v>
      </c>
      <c r="BT2296" s="14" t="s">
        <v>7128</v>
      </c>
      <c r="BU2296" s="13">
        <v>1E-3</v>
      </c>
      <c r="BV2296" s="13">
        <v>3.2000000000000001E-2</v>
      </c>
      <c r="BW2296" s="13">
        <v>3.2000000000000001E-2</v>
      </c>
      <c r="BX2296" s="13">
        <v>2.4300000000000002</v>
      </c>
      <c r="BY2296" s="13">
        <v>2.4140000000000001</v>
      </c>
      <c r="BZ2296" s="13">
        <v>2.35</v>
      </c>
      <c r="CA2296" s="13">
        <v>2.339</v>
      </c>
      <c r="CB2296" s="13">
        <v>0</v>
      </c>
      <c r="CC2296" s="15">
        <v>-0.51800000000000002</v>
      </c>
      <c r="CD2296" s="15">
        <v>0.94199999999999995</v>
      </c>
      <c r="CE2296" s="15">
        <v>0.36</v>
      </c>
      <c r="CF2296" s="15" t="s">
        <v>7128</v>
      </c>
      <c r="CG2296" s="15">
        <v>1.3555613422647461</v>
      </c>
      <c r="CH2296" s="13" t="s">
        <v>7128</v>
      </c>
      <c r="CI2296" s="13">
        <v>7.1999999999999995E-2</v>
      </c>
      <c r="CJ2296" s="13">
        <v>0</v>
      </c>
      <c r="CK2296" s="12">
        <f t="shared" si="70"/>
        <v>0</v>
      </c>
      <c r="CL2296" s="36">
        <f t="shared" si="71"/>
        <v>6.1564771269773402E-2</v>
      </c>
      <c r="CM2296" s="13">
        <v>5.0999999999999997E-2</v>
      </c>
      <c r="CN2296" s="13">
        <v>2.1000000000000001E-2</v>
      </c>
      <c r="CO2296" s="13">
        <v>3.1E-2</v>
      </c>
      <c r="CP2296" s="13">
        <v>1.59</v>
      </c>
      <c r="CQ2296" s="13" t="s">
        <v>7128</v>
      </c>
      <c r="CR2296" s="13" t="s">
        <v>7128</v>
      </c>
      <c r="CS2296" s="13" t="s">
        <v>7128</v>
      </c>
      <c r="CT2296" s="13">
        <v>0</v>
      </c>
      <c r="CU2296" s="13">
        <v>0</v>
      </c>
      <c r="CV2296" s="13">
        <v>2.339</v>
      </c>
      <c r="CW2296" s="13">
        <v>0</v>
      </c>
      <c r="CX2296" s="12">
        <v>1.2757201646090535E-2</v>
      </c>
      <c r="CY2296" s="12">
        <v>0</v>
      </c>
      <c r="CZ2296" s="15" t="s">
        <v>7128</v>
      </c>
      <c r="DA2296" s="20"/>
      <c r="DB2296" s="20"/>
    </row>
    <row r="2297" spans="1:106" ht="24">
      <c r="A2297" s="8" t="s">
        <v>6285</v>
      </c>
      <c r="B2297" s="8" t="s">
        <v>6286</v>
      </c>
      <c r="C2297" s="9" t="s">
        <v>7155</v>
      </c>
      <c r="D2297" s="9" t="s">
        <v>7126</v>
      </c>
      <c r="E2297" s="10" t="s">
        <v>7127</v>
      </c>
      <c r="F2297" s="10" t="s">
        <v>7126</v>
      </c>
      <c r="G2297" s="11">
        <v>0.92</v>
      </c>
      <c r="H2297" s="11">
        <v>1.3170291262135922</v>
      </c>
      <c r="I2297" s="12">
        <v>9.0499999999999997E-2</v>
      </c>
      <c r="J2297" s="12">
        <v>0.1756911359223301</v>
      </c>
      <c r="K2297" s="12">
        <v>4.7E-2</v>
      </c>
      <c r="L2297" s="12">
        <v>0.10350000000000001</v>
      </c>
      <c r="M2297" s="12">
        <v>6.8320350000000002E-2</v>
      </c>
      <c r="N2297" s="12">
        <v>0.14332334050525602</v>
      </c>
      <c r="O2297" s="12" t="s">
        <v>7128</v>
      </c>
      <c r="P2297" s="12" t="s">
        <v>7128</v>
      </c>
      <c r="Q2297" s="13">
        <v>20.6</v>
      </c>
      <c r="R2297" s="13">
        <v>0</v>
      </c>
      <c r="S2297" s="13">
        <v>8.89</v>
      </c>
      <c r="T2297" s="13">
        <v>8.89</v>
      </c>
      <c r="U2297" s="13">
        <v>29.490000000000002</v>
      </c>
      <c r="V2297" s="13">
        <v>0</v>
      </c>
      <c r="W2297" s="13">
        <v>29.490000000000002</v>
      </c>
      <c r="X2297" s="14">
        <v>0</v>
      </c>
      <c r="Y2297" s="15">
        <v>0.6473214285714286</v>
      </c>
      <c r="Z2297" s="14">
        <v>0.64002879769618437</v>
      </c>
      <c r="AA2297" s="14">
        <v>0.30145812139708378</v>
      </c>
      <c r="AB2297" s="14">
        <v>1.778</v>
      </c>
      <c r="AC2297" s="14">
        <v>0.43155339805825244</v>
      </c>
      <c r="AD2297" s="13">
        <v>1.85</v>
      </c>
      <c r="AE2297" s="15">
        <v>0.5753611111111111</v>
      </c>
      <c r="AF2297" s="14">
        <v>3.1622776601683791E-2</v>
      </c>
      <c r="AG2297" s="14" t="s">
        <v>7128</v>
      </c>
      <c r="AH2297" s="15">
        <v>0.58995815899581583</v>
      </c>
      <c r="AI2297" s="5" t="s">
        <v>7128</v>
      </c>
      <c r="AJ2297" s="15">
        <v>42.299794661190973</v>
      </c>
      <c r="AK2297" s="15" t="s">
        <v>7128</v>
      </c>
      <c r="AL2297" s="15">
        <v>6.4912280701754392</v>
      </c>
      <c r="AM2297" s="15">
        <v>0.76908717565801765</v>
      </c>
      <c r="AN2297" s="15">
        <v>4.12</v>
      </c>
      <c r="AO2297" s="15">
        <v>0.26998689384010488</v>
      </c>
      <c r="AP2297" s="15" t="s">
        <v>7128</v>
      </c>
      <c r="AQ2297" s="15" t="s">
        <v>7128</v>
      </c>
      <c r="AR2297" s="15">
        <v>2.1231101511879049</v>
      </c>
      <c r="AS2297" s="15">
        <v>0.38650065530799482</v>
      </c>
      <c r="AT2297" s="14" t="s">
        <v>7128</v>
      </c>
      <c r="AU2297" s="14">
        <v>0</v>
      </c>
      <c r="AV2297" s="12" t="s">
        <v>7128</v>
      </c>
      <c r="AW2297" s="12" t="s">
        <v>7128</v>
      </c>
      <c r="AX2297" s="12" t="s">
        <v>7128</v>
      </c>
      <c r="AY2297" s="12" t="s">
        <v>7128</v>
      </c>
      <c r="AZ2297" s="14">
        <v>0.55000000000000004</v>
      </c>
      <c r="BA2297" s="14" t="s">
        <v>7128</v>
      </c>
      <c r="BB2297" s="14" t="s">
        <v>7128</v>
      </c>
      <c r="BC2297" s="14" t="s">
        <v>7128</v>
      </c>
      <c r="BD2297" s="14" t="s">
        <v>7128</v>
      </c>
      <c r="BE2297" s="14" t="s">
        <v>7128</v>
      </c>
      <c r="BF2297" s="14">
        <v>0</v>
      </c>
      <c r="BG2297" s="14" t="s">
        <v>7128</v>
      </c>
      <c r="BH2297" s="13">
        <v>0.48699999999999999</v>
      </c>
      <c r="BI2297" s="13">
        <v>0</v>
      </c>
      <c r="BJ2297" s="13">
        <v>0</v>
      </c>
      <c r="BK2297" s="13">
        <v>0</v>
      </c>
      <c r="BL2297" s="13">
        <v>76.3</v>
      </c>
      <c r="BM2297" s="13">
        <v>0</v>
      </c>
      <c r="BN2297" s="13">
        <v>2.74</v>
      </c>
      <c r="BO2297" s="13">
        <v>0</v>
      </c>
      <c r="BP2297" s="13">
        <v>0</v>
      </c>
      <c r="BQ2297" s="13">
        <v>0</v>
      </c>
      <c r="BR2297" s="13">
        <v>0</v>
      </c>
      <c r="BS2297" s="13">
        <v>0</v>
      </c>
      <c r="BT2297" s="14" t="s">
        <v>7128</v>
      </c>
      <c r="BU2297" s="13">
        <v>0</v>
      </c>
      <c r="BV2297" s="13">
        <v>0</v>
      </c>
      <c r="BW2297" s="13">
        <v>0</v>
      </c>
      <c r="BX2297" s="13">
        <v>0</v>
      </c>
      <c r="BY2297" s="13">
        <v>0</v>
      </c>
      <c r="BZ2297" s="13">
        <v>5</v>
      </c>
      <c r="CA2297" s="13">
        <v>13.89</v>
      </c>
      <c r="CB2297" s="13">
        <v>0</v>
      </c>
      <c r="CC2297" s="15">
        <v>-0.17599999999999999</v>
      </c>
      <c r="CD2297" s="15">
        <v>0.98499999999999999</v>
      </c>
      <c r="CE2297" s="15">
        <v>0.36</v>
      </c>
      <c r="CF2297" s="15" t="s">
        <v>7128</v>
      </c>
      <c r="CG2297" s="15" t="s">
        <v>7128</v>
      </c>
      <c r="CH2297" s="13" t="s">
        <v>7128</v>
      </c>
      <c r="CI2297" s="13" t="s">
        <v>7128</v>
      </c>
      <c r="CJ2297" s="13">
        <v>0</v>
      </c>
      <c r="CK2297" s="12">
        <f t="shared" si="70"/>
        <v>0</v>
      </c>
      <c r="CL2297" s="36">
        <f t="shared" si="71"/>
        <v>5.4931605471562275</v>
      </c>
      <c r="CM2297" s="13" t="s">
        <v>7128</v>
      </c>
      <c r="CN2297" s="13" t="s">
        <v>7128</v>
      </c>
      <c r="CO2297" s="13" t="s">
        <v>7128</v>
      </c>
      <c r="CP2297" s="13" t="s">
        <v>7128</v>
      </c>
      <c r="CQ2297" s="13" t="s">
        <v>7128</v>
      </c>
      <c r="CR2297" s="13" t="s">
        <v>7128</v>
      </c>
      <c r="CS2297" s="13" t="s">
        <v>7128</v>
      </c>
      <c r="CT2297" s="13">
        <v>2.76E-2</v>
      </c>
      <c r="CU2297" s="13">
        <v>-1.26E-2</v>
      </c>
      <c r="CV2297" s="13">
        <v>13.9176</v>
      </c>
      <c r="CW2297" s="13">
        <v>2.74</v>
      </c>
      <c r="CX2297" s="12" t="s">
        <v>7128</v>
      </c>
      <c r="CY2297" s="12" t="s">
        <v>7128</v>
      </c>
      <c r="CZ2297" s="15">
        <v>10.762773722627736</v>
      </c>
      <c r="DA2297" s="20"/>
      <c r="DB2297" s="20"/>
    </row>
    <row r="2298" spans="1:106">
      <c r="A2298" s="8" t="s">
        <v>2999</v>
      </c>
      <c r="B2298" s="8" t="s">
        <v>3000</v>
      </c>
      <c r="C2298" s="9" t="s">
        <v>7148</v>
      </c>
      <c r="D2298" s="9" t="s">
        <v>7126</v>
      </c>
      <c r="E2298" s="10" t="s">
        <v>7127</v>
      </c>
      <c r="F2298" s="10" t="s">
        <v>7126</v>
      </c>
      <c r="G2298" s="11">
        <v>0.67</v>
      </c>
      <c r="H2298" s="11">
        <v>1.0891794871794873</v>
      </c>
      <c r="I2298" s="12">
        <v>9.0499999999999997E-2</v>
      </c>
      <c r="J2298" s="12">
        <v>0.1550707435897436</v>
      </c>
      <c r="K2298" s="12">
        <v>4.7E-2</v>
      </c>
      <c r="L2298" s="12">
        <v>0.10350000000000001</v>
      </c>
      <c r="M2298" s="12">
        <v>6.8320350000000002E-2</v>
      </c>
      <c r="N2298" s="12">
        <v>0.12168415678233438</v>
      </c>
      <c r="O2298" s="12">
        <v>-0.23468239407518049</v>
      </c>
      <c r="P2298" s="12">
        <v>-0.21645159864279948</v>
      </c>
      <c r="Q2298" s="13">
        <v>19.5</v>
      </c>
      <c r="R2298" s="13">
        <v>0</v>
      </c>
      <c r="S2298" s="13">
        <v>12.2</v>
      </c>
      <c r="T2298" s="13">
        <v>12.2</v>
      </c>
      <c r="U2298" s="13">
        <v>31.7</v>
      </c>
      <c r="V2298" s="13">
        <v>0</v>
      </c>
      <c r="W2298" s="13">
        <v>31.7</v>
      </c>
      <c r="X2298" s="14">
        <v>0</v>
      </c>
      <c r="Y2298" s="15">
        <v>0.1744186046511628</v>
      </c>
      <c r="Z2298" s="14">
        <v>0.39228295819935693</v>
      </c>
      <c r="AA2298" s="14">
        <v>0.38485804416403785</v>
      </c>
      <c r="AB2298" s="14">
        <v>0.64550264550264547</v>
      </c>
      <c r="AC2298" s="14">
        <v>0.62564102564102564</v>
      </c>
      <c r="AD2298" s="13">
        <v>2.27</v>
      </c>
      <c r="AE2298" s="15">
        <v>0.94230555555555573</v>
      </c>
      <c r="AF2298" s="14" t="s">
        <v>7128</v>
      </c>
      <c r="AG2298" s="14" t="s">
        <v>7128</v>
      </c>
      <c r="AH2298" s="15">
        <v>0.37918871252204595</v>
      </c>
      <c r="AI2298" s="5" t="s">
        <v>7128</v>
      </c>
      <c r="AJ2298" s="15" t="s">
        <v>7128</v>
      </c>
      <c r="AK2298" s="15" t="s">
        <v>7128</v>
      </c>
      <c r="AL2298" s="15" t="s">
        <v>7128</v>
      </c>
      <c r="AM2298" s="15" t="s">
        <v>7128</v>
      </c>
      <c r="AN2298" s="15">
        <v>1.0317460317460319</v>
      </c>
      <c r="AO2298" s="15">
        <v>0.77075098814229248</v>
      </c>
      <c r="AP2298" s="15" t="s">
        <v>7128</v>
      </c>
      <c r="AQ2298" s="15" t="s">
        <v>7128</v>
      </c>
      <c r="AR2298" s="15">
        <v>1.0192926045016077</v>
      </c>
      <c r="AS2298" s="15">
        <v>1.2529644268774702</v>
      </c>
      <c r="AT2298" s="14" t="s">
        <v>7128</v>
      </c>
      <c r="AU2298" s="14">
        <v>0</v>
      </c>
      <c r="AV2298" s="12" t="s">
        <v>7128</v>
      </c>
      <c r="AW2298" s="12" t="s">
        <v>7128</v>
      </c>
      <c r="AX2298" s="12">
        <v>-0.184</v>
      </c>
      <c r="AY2298" s="12">
        <v>-0.114</v>
      </c>
      <c r="AZ2298" s="14" t="s">
        <v>7128</v>
      </c>
      <c r="BA2298" s="14" t="s">
        <v>7128</v>
      </c>
      <c r="BB2298" s="14">
        <v>-7.9611650485436877E-2</v>
      </c>
      <c r="BC2298" s="14">
        <v>-9.4767441860465096E-2</v>
      </c>
      <c r="BD2298" s="14">
        <v>-7.4885844748858454E-2</v>
      </c>
      <c r="BE2298" s="14">
        <v>-0.14885844748858448</v>
      </c>
      <c r="BF2298" s="14">
        <v>0</v>
      </c>
      <c r="BG2298" s="14">
        <v>9.35E-2</v>
      </c>
      <c r="BH2298" s="13">
        <v>-0.58399999999999996</v>
      </c>
      <c r="BI2298" s="13">
        <v>-1.64</v>
      </c>
      <c r="BJ2298" s="13">
        <v>-3.26</v>
      </c>
      <c r="BK2298" s="13">
        <v>-3.26</v>
      </c>
      <c r="BL2298" s="13">
        <v>25.3</v>
      </c>
      <c r="BM2298" s="13">
        <v>21.9</v>
      </c>
      <c r="BN2298" s="13">
        <v>-0.878</v>
      </c>
      <c r="BO2298" s="13">
        <v>-2.2599999999999998</v>
      </c>
      <c r="BP2298" s="13">
        <v>-3.26</v>
      </c>
      <c r="BQ2298" s="13">
        <v>0</v>
      </c>
      <c r="BR2298" s="13">
        <v>0</v>
      </c>
      <c r="BS2298" s="13">
        <v>-0.88800000000000001</v>
      </c>
      <c r="BT2298" s="14" t="s">
        <v>7128</v>
      </c>
      <c r="BU2298" s="13">
        <v>-2.3719999999999999</v>
      </c>
      <c r="BV2298" s="13">
        <v>-0.75199999999999989</v>
      </c>
      <c r="BW2298" s="13">
        <v>-0.75199999999999989</v>
      </c>
      <c r="BX2298" s="13">
        <v>20.6</v>
      </c>
      <c r="BY2298" s="13">
        <v>34.400000000000006</v>
      </c>
      <c r="BZ2298" s="13">
        <v>18.899999999999999</v>
      </c>
      <c r="CA2298" s="13">
        <v>31.099999999999998</v>
      </c>
      <c r="CB2298" s="13">
        <v>0</v>
      </c>
      <c r="CC2298" s="15">
        <v>6.5000000000000002E-2</v>
      </c>
      <c r="CD2298" s="15">
        <v>0.89600000000000002</v>
      </c>
      <c r="CE2298" s="15">
        <v>0.36</v>
      </c>
      <c r="CF2298" s="15">
        <v>0.94856857026182917</v>
      </c>
      <c r="CG2298" s="15">
        <v>1.0107451621028523</v>
      </c>
      <c r="CH2298" s="13">
        <v>3.7770000000000001</v>
      </c>
      <c r="CI2298" s="13">
        <v>2.3947000000000003</v>
      </c>
      <c r="CJ2298" s="13">
        <v>0</v>
      </c>
      <c r="CK2298" s="12">
        <f t="shared" si="70"/>
        <v>0</v>
      </c>
      <c r="CL2298" s="36">
        <f t="shared" si="71"/>
        <v>0.81350482315112549</v>
      </c>
      <c r="CM2298" s="13" t="s">
        <v>7128</v>
      </c>
      <c r="CN2298" s="13" t="s">
        <v>7128</v>
      </c>
      <c r="CO2298" s="13" t="s">
        <v>7128</v>
      </c>
      <c r="CP2298" s="13" t="s">
        <v>7128</v>
      </c>
      <c r="CQ2298" s="13" t="s">
        <v>7128</v>
      </c>
      <c r="CR2298" s="13" t="s">
        <v>7128</v>
      </c>
      <c r="CS2298" s="13" t="s">
        <v>7128</v>
      </c>
      <c r="CT2298" s="13">
        <v>0</v>
      </c>
      <c r="CU2298" s="13">
        <v>-3.26</v>
      </c>
      <c r="CV2298" s="13">
        <v>31.099999999999998</v>
      </c>
      <c r="CW2298" s="13">
        <v>-0.878</v>
      </c>
      <c r="CX2298" s="12">
        <v>-7.9611650485436877E-2</v>
      </c>
      <c r="CY2298" s="12">
        <v>-9.4767441860465096E-2</v>
      </c>
      <c r="CZ2298" s="15" t="s">
        <v>7128</v>
      </c>
      <c r="DA2298" s="20"/>
      <c r="DB2298" s="20"/>
    </row>
    <row r="2299" spans="1:106">
      <c r="A2299" s="8" t="s">
        <v>2739</v>
      </c>
      <c r="B2299" s="8" t="s">
        <v>2740</v>
      </c>
      <c r="C2299" s="9" t="s">
        <v>7148</v>
      </c>
      <c r="D2299" s="9" t="s">
        <v>7126</v>
      </c>
      <c r="E2299" s="10" t="s">
        <v>7127</v>
      </c>
      <c r="F2299" s="10" t="s">
        <v>7126</v>
      </c>
      <c r="G2299" s="11">
        <v>0.67</v>
      </c>
      <c r="H2299" s="11">
        <v>1.1144245598719629</v>
      </c>
      <c r="I2299" s="12">
        <v>9.0499999999999997E-2</v>
      </c>
      <c r="J2299" s="12">
        <v>0.15735542266841263</v>
      </c>
      <c r="K2299" s="12">
        <v>3.6999999999999998E-2</v>
      </c>
      <c r="L2299" s="12">
        <v>9.35E-2</v>
      </c>
      <c r="M2299" s="12">
        <v>6.1719349999999999E-2</v>
      </c>
      <c r="N2299" s="12">
        <v>0.10693858001169509</v>
      </c>
      <c r="O2299" s="12">
        <v>-0.12587394118693115</v>
      </c>
      <c r="P2299" s="12">
        <v>-5.8327897702340356E-2</v>
      </c>
      <c r="Q2299" s="13">
        <v>1.74</v>
      </c>
      <c r="R2299" s="13">
        <v>0</v>
      </c>
      <c r="S2299" s="13">
        <v>1.94</v>
      </c>
      <c r="T2299" s="13">
        <v>1.94</v>
      </c>
      <c r="U2299" s="13">
        <v>3.6799999999999997</v>
      </c>
      <c r="V2299" s="13">
        <v>0.123</v>
      </c>
      <c r="W2299" s="13">
        <v>3.5569999999999995</v>
      </c>
      <c r="X2299" s="14">
        <v>3.3423913043478262E-2</v>
      </c>
      <c r="Y2299" s="15">
        <v>8.7565674255691769E-2</v>
      </c>
      <c r="Z2299" s="14">
        <v>0.34154929577464788</v>
      </c>
      <c r="AA2299" s="14">
        <v>0.52717391304347827</v>
      </c>
      <c r="AB2299" s="14">
        <v>0.51871657754010692</v>
      </c>
      <c r="AC2299" s="14">
        <v>1.1149425287356323</v>
      </c>
      <c r="AD2299" s="13">
        <v>0.30399999999999999</v>
      </c>
      <c r="AE2299" s="15">
        <v>6.8277777777777798E-2</v>
      </c>
      <c r="AF2299" s="14">
        <v>3.1622776601683791E-2</v>
      </c>
      <c r="AG2299" s="14">
        <v>0.54549289637904552</v>
      </c>
      <c r="AH2299" s="15">
        <v>0.21294718909710389</v>
      </c>
      <c r="AI2299" s="5">
        <v>1.9326923076923079</v>
      </c>
      <c r="AJ2299" s="15">
        <v>14.6218487394958</v>
      </c>
      <c r="AK2299" s="15">
        <v>14.6218487394958</v>
      </c>
      <c r="AL2299" s="15" t="s">
        <v>7128</v>
      </c>
      <c r="AM2299" s="15" t="s">
        <v>7128</v>
      </c>
      <c r="AN2299" s="15">
        <v>0.46524064171122992</v>
      </c>
      <c r="AO2299" s="15">
        <v>5.8585858585858588E-2</v>
      </c>
      <c r="AP2299" s="15">
        <v>17.696517412935322</v>
      </c>
      <c r="AQ2299" s="15">
        <v>9.4601063829787222</v>
      </c>
      <c r="AR2299" s="15">
        <v>0.64009357567032565</v>
      </c>
      <c r="AS2299" s="15">
        <v>0.11976430976430975</v>
      </c>
      <c r="AT2299" s="14">
        <v>0</v>
      </c>
      <c r="AU2299" s="14">
        <v>0</v>
      </c>
      <c r="AV2299" s="12">
        <v>-0.309</v>
      </c>
      <c r="AW2299" s="12">
        <v>-0.20699999999999999</v>
      </c>
      <c r="AX2299" s="12">
        <v>-0.127</v>
      </c>
      <c r="AY2299" s="12">
        <v>-0.127</v>
      </c>
      <c r="AZ2299" s="14" t="s">
        <v>7128</v>
      </c>
      <c r="BA2299" s="14" t="s">
        <v>7128</v>
      </c>
      <c r="BB2299" s="14">
        <v>3.1481481481481478E-2</v>
      </c>
      <c r="BC2299" s="14">
        <v>4.8610682309354739E-2</v>
      </c>
      <c r="BD2299" s="14">
        <v>4.0067340067340062E-3</v>
      </c>
      <c r="BE2299" s="14">
        <v>6.7676767676767679E-3</v>
      </c>
      <c r="BF2299" s="14">
        <v>0.40506329113924056</v>
      </c>
      <c r="BG2299" s="14">
        <v>1.38E-2</v>
      </c>
      <c r="BH2299" s="13">
        <v>0.11899999999999999</v>
      </c>
      <c r="BI2299" s="13">
        <v>0.11899999999999999</v>
      </c>
      <c r="BJ2299" s="13">
        <v>0.20100000000000001</v>
      </c>
      <c r="BK2299" s="13">
        <v>0.20100000000000001</v>
      </c>
      <c r="BL2299" s="13">
        <v>29.7</v>
      </c>
      <c r="BM2299" s="13">
        <v>29.7</v>
      </c>
      <c r="BN2299" s="13">
        <v>0.376</v>
      </c>
      <c r="BO2299" s="13">
        <v>0.376</v>
      </c>
      <c r="BP2299" s="13">
        <v>0.11958227848101266</v>
      </c>
      <c r="BQ2299" s="13">
        <v>0</v>
      </c>
      <c r="BR2299" s="13">
        <v>0</v>
      </c>
      <c r="BS2299" s="13">
        <v>-0.20300000000000001</v>
      </c>
      <c r="BT2299" s="14">
        <v>-1.6975759500370489</v>
      </c>
      <c r="BU2299" s="13">
        <v>0.32258227848101267</v>
      </c>
      <c r="BV2299" s="13">
        <v>0.32200000000000001</v>
      </c>
      <c r="BW2299" s="13">
        <v>0.32200000000000001</v>
      </c>
      <c r="BX2299" s="13">
        <v>3.78</v>
      </c>
      <c r="BY2299" s="13">
        <v>2.46</v>
      </c>
      <c r="BZ2299" s="13">
        <v>3.74</v>
      </c>
      <c r="CA2299" s="13">
        <v>5.5569999999999995</v>
      </c>
      <c r="CB2299" s="13">
        <v>0</v>
      </c>
      <c r="CC2299" s="15">
        <v>0.115</v>
      </c>
      <c r="CD2299" s="15">
        <v>-0.159</v>
      </c>
      <c r="CE2299" s="15">
        <v>0.36</v>
      </c>
      <c r="CF2299" s="15">
        <v>0.4277227215365399</v>
      </c>
      <c r="CG2299" s="15">
        <v>0.39526409402598456</v>
      </c>
      <c r="CH2299" s="13">
        <v>0.6492</v>
      </c>
      <c r="CI2299" s="13">
        <v>0.434</v>
      </c>
      <c r="CJ2299" s="13">
        <v>0</v>
      </c>
      <c r="CK2299" s="12">
        <f t="shared" si="70"/>
        <v>0</v>
      </c>
      <c r="CL2299" s="36">
        <f t="shared" si="71"/>
        <v>5.3446104012956637</v>
      </c>
      <c r="CM2299" s="13">
        <v>0.23699999999999999</v>
      </c>
      <c r="CN2299" s="13">
        <v>9.6000000000000002E-2</v>
      </c>
      <c r="CO2299" s="13">
        <v>0.11899999999999999</v>
      </c>
      <c r="CP2299" s="13">
        <v>1.74</v>
      </c>
      <c r="CQ2299" s="13">
        <v>0.376</v>
      </c>
      <c r="CR2299" s="13">
        <v>3.5569999999999995</v>
      </c>
      <c r="CS2299" s="13" t="s">
        <v>7128</v>
      </c>
      <c r="CT2299" s="13">
        <v>0</v>
      </c>
      <c r="CU2299" s="13">
        <v>0.20100000000000001</v>
      </c>
      <c r="CV2299" s="13">
        <v>5.5569999999999995</v>
      </c>
      <c r="CW2299" s="13">
        <v>0.376</v>
      </c>
      <c r="CX2299" s="12">
        <v>3.1481481481481478E-2</v>
      </c>
      <c r="CY2299" s="12">
        <v>4.8610682309354739E-2</v>
      </c>
      <c r="CZ2299" s="15">
        <v>9.4601063829787222</v>
      </c>
      <c r="DA2299" s="20"/>
      <c r="DB2299" s="20"/>
    </row>
    <row r="2300" spans="1:106" ht="24">
      <c r="A2300" s="8" t="s">
        <v>6545</v>
      </c>
      <c r="B2300" s="8" t="s">
        <v>6546</v>
      </c>
      <c r="C2300" s="9" t="s">
        <v>7134</v>
      </c>
      <c r="D2300" s="9" t="s">
        <v>7126</v>
      </c>
      <c r="E2300" s="10" t="s">
        <v>7127</v>
      </c>
      <c r="F2300" s="10" t="s">
        <v>7126</v>
      </c>
      <c r="G2300" s="11">
        <v>0.89</v>
      </c>
      <c r="H2300" s="11">
        <v>0.90600000000000014</v>
      </c>
      <c r="I2300" s="12">
        <v>9.0499999999999997E-2</v>
      </c>
      <c r="J2300" s="12">
        <v>0.138493</v>
      </c>
      <c r="K2300" s="12">
        <v>4.7E-2</v>
      </c>
      <c r="L2300" s="12">
        <v>0.10350000000000001</v>
      </c>
      <c r="M2300" s="12">
        <v>6.8320350000000002E-2</v>
      </c>
      <c r="N2300" s="12">
        <v>0.13725374790286976</v>
      </c>
      <c r="O2300" s="12">
        <v>0.50133750847457637</v>
      </c>
      <c r="P2300" s="12">
        <v>-0.17781700977760706</v>
      </c>
      <c r="Q2300" s="13">
        <v>2.67</v>
      </c>
      <c r="R2300" s="13">
        <v>0</v>
      </c>
      <c r="S2300" s="13">
        <v>4.8000000000000001E-2</v>
      </c>
      <c r="T2300" s="13">
        <v>4.8000000000000001E-2</v>
      </c>
      <c r="U2300" s="13">
        <v>2.718</v>
      </c>
      <c r="V2300" s="13">
        <v>3.22</v>
      </c>
      <c r="W2300" s="13">
        <v>-0.50200000000000022</v>
      </c>
      <c r="X2300" s="14">
        <v>1.1846946284032378</v>
      </c>
      <c r="Y2300" s="15" t="s">
        <v>7128</v>
      </c>
      <c r="Z2300" s="14">
        <v>6.3091482649842278E-3</v>
      </c>
      <c r="AA2300" s="14">
        <v>1.7660044150110375E-2</v>
      </c>
      <c r="AB2300" s="14">
        <v>6.3492063492063501E-3</v>
      </c>
      <c r="AC2300" s="14">
        <v>1.7977528089887642E-2</v>
      </c>
      <c r="AD2300" s="13">
        <v>0.191</v>
      </c>
      <c r="AE2300" s="15">
        <v>-0.62783333333333335</v>
      </c>
      <c r="AF2300" s="14">
        <v>0.1</v>
      </c>
      <c r="AG2300" s="14" t="s">
        <v>7128</v>
      </c>
      <c r="AH2300" s="15">
        <v>0.35294117647058826</v>
      </c>
      <c r="AI2300" s="5" t="s">
        <v>7128</v>
      </c>
      <c r="AJ2300" s="15">
        <v>0.88410596026490063</v>
      </c>
      <c r="AK2300" s="15">
        <v>0.88410596026490063</v>
      </c>
      <c r="AL2300" s="15" t="s">
        <v>7128</v>
      </c>
      <c r="AM2300" s="15" t="s">
        <v>7128</v>
      </c>
      <c r="AN2300" s="15">
        <v>0.3531746031746032</v>
      </c>
      <c r="AO2300" s="15" t="s">
        <v>7128</v>
      </c>
      <c r="AP2300" s="15" t="s">
        <v>7128</v>
      </c>
      <c r="AQ2300" s="15" t="s">
        <v>7128</v>
      </c>
      <c r="AR2300" s="15" t="s">
        <v>7128</v>
      </c>
      <c r="AS2300" s="15" t="s">
        <v>7128</v>
      </c>
      <c r="AT2300" s="14">
        <v>0</v>
      </c>
      <c r="AU2300" s="14">
        <v>0</v>
      </c>
      <c r="AV2300" s="12">
        <v>6.9699999999999996E-3</v>
      </c>
      <c r="AW2300" s="12">
        <v>1.2969999999999999</v>
      </c>
      <c r="AX2300" s="12" t="s">
        <v>7128</v>
      </c>
      <c r="AY2300" s="12" t="s">
        <v>7128</v>
      </c>
      <c r="AZ2300" s="14" t="s">
        <v>7128</v>
      </c>
      <c r="BA2300" s="14" t="s">
        <v>7128</v>
      </c>
      <c r="BB2300" s="14">
        <v>0.63983050847457634</v>
      </c>
      <c r="BC2300" s="14">
        <v>-4.0563261874737286E-2</v>
      </c>
      <c r="BD2300" s="14" t="s">
        <v>7128</v>
      </c>
      <c r="BE2300" s="14" t="s">
        <v>7128</v>
      </c>
      <c r="BF2300" s="14">
        <v>0</v>
      </c>
      <c r="BG2300" s="14" t="s">
        <v>7128</v>
      </c>
      <c r="BH2300" s="13">
        <v>3.02</v>
      </c>
      <c r="BI2300" s="13">
        <v>3.02</v>
      </c>
      <c r="BJ2300" s="13">
        <v>-0.193</v>
      </c>
      <c r="BK2300" s="13">
        <v>-0.193</v>
      </c>
      <c r="BL2300" s="13">
        <v>0</v>
      </c>
      <c r="BM2300" s="13">
        <v>0</v>
      </c>
      <c r="BN2300" s="13">
        <v>-0.14499999999999999</v>
      </c>
      <c r="BO2300" s="13">
        <v>-0.14499999999999999</v>
      </c>
      <c r="BP2300" s="13">
        <v>-0.193</v>
      </c>
      <c r="BQ2300" s="13">
        <v>0</v>
      </c>
      <c r="BR2300" s="13">
        <v>0</v>
      </c>
      <c r="BS2300" s="13">
        <v>-8.4000000000000005E-2</v>
      </c>
      <c r="BT2300" s="14" t="s">
        <v>7128</v>
      </c>
      <c r="BU2300" s="13">
        <v>-0.109</v>
      </c>
      <c r="BV2300" s="13">
        <v>3.1040000000000001</v>
      </c>
      <c r="BW2300" s="13">
        <v>3.1040000000000001</v>
      </c>
      <c r="BX2300" s="13">
        <v>4.72</v>
      </c>
      <c r="BY2300" s="13">
        <v>4.758</v>
      </c>
      <c r="BZ2300" s="13">
        <v>7.56</v>
      </c>
      <c r="CA2300" s="13">
        <v>4.3879999999999999</v>
      </c>
      <c r="CB2300" s="13">
        <v>0</v>
      </c>
      <c r="CC2300" s="15">
        <v>-0.42599999999999999</v>
      </c>
      <c r="CD2300" s="15">
        <v>0.18</v>
      </c>
      <c r="CE2300" s="15">
        <v>0.36</v>
      </c>
      <c r="CF2300" s="15" t="s">
        <v>7128</v>
      </c>
      <c r="CG2300" s="15" t="s">
        <v>7128</v>
      </c>
      <c r="CH2300" s="13" t="s">
        <v>7128</v>
      </c>
      <c r="CI2300" s="13" t="s">
        <v>7128</v>
      </c>
      <c r="CJ2300" s="13">
        <v>0</v>
      </c>
      <c r="CK2300" s="12">
        <f t="shared" si="70"/>
        <v>0</v>
      </c>
      <c r="CL2300" s="36" t="str">
        <f t="shared" si="71"/>
        <v>NA</v>
      </c>
      <c r="CM2300" s="13" t="s">
        <v>7128</v>
      </c>
      <c r="CN2300" s="13" t="s">
        <v>7128</v>
      </c>
      <c r="CO2300" s="13">
        <v>3.02</v>
      </c>
      <c r="CP2300" s="13">
        <v>2.67</v>
      </c>
      <c r="CQ2300" s="13" t="s">
        <v>7128</v>
      </c>
      <c r="CR2300" s="13" t="s">
        <v>7128</v>
      </c>
      <c r="CS2300" s="13" t="s">
        <v>7128</v>
      </c>
      <c r="CT2300" s="13">
        <v>0</v>
      </c>
      <c r="CU2300" s="13">
        <v>-0.193</v>
      </c>
      <c r="CV2300" s="13">
        <v>4.3879999999999999</v>
      </c>
      <c r="CW2300" s="13">
        <v>-0.14499999999999999</v>
      </c>
      <c r="CX2300" s="12">
        <v>0.63983050847457634</v>
      </c>
      <c r="CY2300" s="12">
        <v>-4.0563261874737286E-2</v>
      </c>
      <c r="CZ2300" s="15" t="s">
        <v>7128</v>
      </c>
      <c r="DA2300" s="20"/>
      <c r="DB2300" s="20"/>
    </row>
    <row r="2301" spans="1:106">
      <c r="A2301" s="8" t="s">
        <v>3527</v>
      </c>
      <c r="B2301" s="8" t="s">
        <v>3528</v>
      </c>
      <c r="C2301" s="9" t="s">
        <v>7144</v>
      </c>
      <c r="D2301" s="9" t="s">
        <v>7126</v>
      </c>
      <c r="E2301" s="10" t="s">
        <v>7127</v>
      </c>
      <c r="F2301" s="10" t="s">
        <v>7126</v>
      </c>
      <c r="G2301" s="11">
        <v>1.1499999999999999</v>
      </c>
      <c r="H2301" s="11">
        <v>1.4949026652617758</v>
      </c>
      <c r="I2301" s="12">
        <v>9.0499999999999997E-2</v>
      </c>
      <c r="J2301" s="12">
        <v>0.19178869120619071</v>
      </c>
      <c r="K2301" s="12">
        <v>4.7E-2</v>
      </c>
      <c r="L2301" s="12">
        <v>0.10350000000000001</v>
      </c>
      <c r="M2301" s="12">
        <v>6.8320350000000002E-2</v>
      </c>
      <c r="N2301" s="12">
        <v>0.15265003402645053</v>
      </c>
      <c r="O2301" s="12">
        <v>-0.16990605061939365</v>
      </c>
      <c r="P2301" s="12">
        <v>-0.11776257842766988</v>
      </c>
      <c r="Q2301" s="13">
        <v>4.18</v>
      </c>
      <c r="R2301" s="13">
        <v>0</v>
      </c>
      <c r="S2301" s="13">
        <v>1.94</v>
      </c>
      <c r="T2301" s="13">
        <v>1.94</v>
      </c>
      <c r="U2301" s="13">
        <v>6.1199999999999992</v>
      </c>
      <c r="V2301" s="13">
        <v>1.6E-2</v>
      </c>
      <c r="W2301" s="13">
        <v>6.1039999999999992</v>
      </c>
      <c r="X2301" s="14">
        <v>2.6143790849673205E-3</v>
      </c>
      <c r="Y2301" s="15">
        <v>0.21523178807947022</v>
      </c>
      <c r="Z2301" s="14">
        <v>0.19477911646586346</v>
      </c>
      <c r="AA2301" s="14">
        <v>0.31699346405228762</v>
      </c>
      <c r="AB2301" s="14">
        <v>0.24189526184538654</v>
      </c>
      <c r="AC2301" s="14">
        <v>0.4641148325358852</v>
      </c>
      <c r="AD2301" s="13">
        <v>0.27700000000000002</v>
      </c>
      <c r="AE2301" s="15">
        <v>0.87405555555555559</v>
      </c>
      <c r="AF2301" s="14">
        <v>3.1622776601683791E-2</v>
      </c>
      <c r="AG2301" s="14">
        <v>0.86330180122596756</v>
      </c>
      <c r="AH2301" s="15">
        <v>0.54653937947494036</v>
      </c>
      <c r="AI2301" s="5">
        <v>2.0036363636363634</v>
      </c>
      <c r="AJ2301" s="15">
        <v>23.351955307262568</v>
      </c>
      <c r="AK2301" s="15">
        <v>23.351955307262568</v>
      </c>
      <c r="AL2301" s="15" t="s">
        <v>7128</v>
      </c>
      <c r="AM2301" s="15" t="s">
        <v>7128</v>
      </c>
      <c r="AN2301" s="15">
        <v>0.52119700748129671</v>
      </c>
      <c r="AO2301" s="15">
        <v>0.3603448275862069</v>
      </c>
      <c r="AP2301" s="15">
        <v>11.078039927404717</v>
      </c>
      <c r="AQ2301" s="15">
        <v>5.0032786885245892</v>
      </c>
      <c r="AR2301" s="15">
        <v>0.61383748994368459</v>
      </c>
      <c r="AS2301" s="15">
        <v>0.52620689655172403</v>
      </c>
      <c r="AT2301" s="14">
        <v>0</v>
      </c>
      <c r="AU2301" s="14">
        <v>0</v>
      </c>
      <c r="AV2301" s="12">
        <v>0.17300000000000001</v>
      </c>
      <c r="AW2301" s="12" t="s">
        <v>7128</v>
      </c>
      <c r="AX2301" s="12">
        <v>-5.91E-2</v>
      </c>
      <c r="AY2301" s="12">
        <v>0.122</v>
      </c>
      <c r="AZ2301" s="14" t="s">
        <v>7128</v>
      </c>
      <c r="BA2301" s="14" t="s">
        <v>7128</v>
      </c>
      <c r="BB2301" s="14">
        <v>2.1882640586797064E-2</v>
      </c>
      <c r="BC2301" s="14">
        <v>3.4887455598780655E-2</v>
      </c>
      <c r="BD2301" s="14">
        <v>1.5431034482758621E-2</v>
      </c>
      <c r="BE2301" s="14">
        <v>4.7500000000000007E-2</v>
      </c>
      <c r="BF2301" s="14">
        <v>0.35379061371841153</v>
      </c>
      <c r="BG2301" s="14" t="s">
        <v>7128</v>
      </c>
      <c r="BH2301" s="13">
        <v>0.17899999999999999</v>
      </c>
      <c r="BI2301" s="13">
        <v>0.17899999999999999</v>
      </c>
      <c r="BJ2301" s="13">
        <v>0.55100000000000005</v>
      </c>
      <c r="BK2301" s="13">
        <v>0.55100000000000005</v>
      </c>
      <c r="BL2301" s="13">
        <v>11.6</v>
      </c>
      <c r="BM2301" s="13">
        <v>11.6</v>
      </c>
      <c r="BN2301" s="13">
        <v>1.22</v>
      </c>
      <c r="BO2301" s="13">
        <v>1.22</v>
      </c>
      <c r="BP2301" s="13">
        <v>0.35606137184115533</v>
      </c>
      <c r="BQ2301" s="13">
        <v>0</v>
      </c>
      <c r="BR2301" s="13">
        <v>0</v>
      </c>
      <c r="BS2301" s="13">
        <v>-0.66700000000000004</v>
      </c>
      <c r="BT2301" s="14">
        <v>-1.8732725668920902</v>
      </c>
      <c r="BU2301" s="13">
        <v>1.0230613718411554</v>
      </c>
      <c r="BV2301" s="13">
        <v>0.84600000000000009</v>
      </c>
      <c r="BW2301" s="13">
        <v>0.84600000000000009</v>
      </c>
      <c r="BX2301" s="13">
        <v>8.18</v>
      </c>
      <c r="BY2301" s="13">
        <v>10.206</v>
      </c>
      <c r="BZ2301" s="13">
        <v>8.02</v>
      </c>
      <c r="CA2301" s="13">
        <v>9.9439999999999991</v>
      </c>
      <c r="CB2301" s="13">
        <v>0</v>
      </c>
      <c r="CC2301" s="15">
        <v>0.182</v>
      </c>
      <c r="CD2301" s="15">
        <v>0.58399999999999996</v>
      </c>
      <c r="CE2301" s="15">
        <v>0.36</v>
      </c>
      <c r="CF2301" s="15" t="s">
        <v>7128</v>
      </c>
      <c r="CG2301" s="15" t="s">
        <v>7128</v>
      </c>
      <c r="CH2301" s="13" t="s">
        <v>7128</v>
      </c>
      <c r="CI2301" s="13" t="s">
        <v>7128</v>
      </c>
      <c r="CJ2301" s="13">
        <v>0</v>
      </c>
      <c r="CK2301" s="12">
        <f t="shared" si="70"/>
        <v>0</v>
      </c>
      <c r="CL2301" s="36">
        <f t="shared" si="71"/>
        <v>1.166532582461786</v>
      </c>
      <c r="CM2301" s="13">
        <v>0.27700000000000002</v>
      </c>
      <c r="CN2301" s="13">
        <v>9.8000000000000004E-2</v>
      </c>
      <c r="CO2301" s="13">
        <v>0.17899999999999999</v>
      </c>
      <c r="CP2301" s="13">
        <v>4.18</v>
      </c>
      <c r="CQ2301" s="13">
        <v>1.22</v>
      </c>
      <c r="CR2301" s="13">
        <v>6.1039999999999992</v>
      </c>
      <c r="CS2301" s="13" t="s">
        <v>7128</v>
      </c>
      <c r="CT2301" s="13">
        <v>0</v>
      </c>
      <c r="CU2301" s="13">
        <v>0.55100000000000005</v>
      </c>
      <c r="CV2301" s="13">
        <v>9.9439999999999991</v>
      </c>
      <c r="CW2301" s="13">
        <v>1.22</v>
      </c>
      <c r="CX2301" s="12">
        <v>2.1882640586797064E-2</v>
      </c>
      <c r="CY2301" s="12">
        <v>3.4887455598780655E-2</v>
      </c>
      <c r="CZ2301" s="15">
        <v>5.0032786885245892</v>
      </c>
      <c r="DA2301" s="20"/>
      <c r="DB2301" s="20"/>
    </row>
    <row r="2302" spans="1:106" ht="24">
      <c r="A2302" s="8" t="s">
        <v>3669</v>
      </c>
      <c r="B2302" s="8" t="s">
        <v>3670</v>
      </c>
      <c r="C2302" s="9" t="s">
        <v>7139</v>
      </c>
      <c r="D2302" s="9" t="s">
        <v>7126</v>
      </c>
      <c r="E2302" s="10" t="s">
        <v>7127</v>
      </c>
      <c r="F2302" s="10" t="s">
        <v>7126</v>
      </c>
      <c r="G2302" s="11">
        <v>0.59</v>
      </c>
      <c r="H2302" s="11">
        <v>0.69176146788990811</v>
      </c>
      <c r="I2302" s="12">
        <v>9.0499999999999997E-2</v>
      </c>
      <c r="J2302" s="12">
        <v>0.11910441284403669</v>
      </c>
      <c r="K2302" s="12">
        <v>4.7E-2</v>
      </c>
      <c r="L2302" s="12">
        <v>0.10350000000000001</v>
      </c>
      <c r="M2302" s="12">
        <v>6.8320350000000002E-2</v>
      </c>
      <c r="N2302" s="12">
        <v>0.11163383082942097</v>
      </c>
      <c r="O2302" s="12">
        <v>-3.3390127129750979E-2</v>
      </c>
      <c r="P2302" s="12">
        <v>2.5106500662291753E-2</v>
      </c>
      <c r="Q2302" s="13">
        <v>10.9</v>
      </c>
      <c r="R2302" s="13">
        <v>0</v>
      </c>
      <c r="S2302" s="13">
        <v>1.88</v>
      </c>
      <c r="T2302" s="13">
        <v>1.88</v>
      </c>
      <c r="U2302" s="13">
        <v>12.780000000000001</v>
      </c>
      <c r="V2302" s="13">
        <v>2E-3</v>
      </c>
      <c r="W2302" s="13">
        <v>12.778</v>
      </c>
      <c r="X2302" s="14">
        <v>1.5649452269170578E-4</v>
      </c>
      <c r="Y2302" s="15">
        <v>0.48648648648648651</v>
      </c>
      <c r="Z2302" s="14">
        <v>0.78759949727691658</v>
      </c>
      <c r="AA2302" s="14">
        <v>0.14710485133020343</v>
      </c>
      <c r="AB2302" s="14">
        <v>3.7080867850098618</v>
      </c>
      <c r="AC2302" s="14">
        <v>0.17247706422018347</v>
      </c>
      <c r="AD2302" s="13">
        <v>0.58899999999999997</v>
      </c>
      <c r="AE2302" s="15" t="s">
        <v>7128</v>
      </c>
      <c r="AF2302" s="14" t="s">
        <v>7128</v>
      </c>
      <c r="AG2302" s="14" t="s">
        <v>7128</v>
      </c>
      <c r="AH2302" s="15">
        <v>0.45977623867874268</v>
      </c>
      <c r="AI2302" s="5">
        <v>0.48768472906403942</v>
      </c>
      <c r="AJ2302" s="15">
        <v>259.52380952380952</v>
      </c>
      <c r="AK2302" s="15">
        <v>259.52380952380952</v>
      </c>
      <c r="AL2302" s="15" t="s">
        <v>7128</v>
      </c>
      <c r="AM2302" s="15" t="s">
        <v>7128</v>
      </c>
      <c r="AN2302" s="15">
        <v>21.499013806706113</v>
      </c>
      <c r="AO2302" s="15">
        <v>1.1318795430944963</v>
      </c>
      <c r="AP2302" s="15">
        <v>129.07070707070707</v>
      </c>
      <c r="AQ2302" s="15">
        <v>127.78</v>
      </c>
      <c r="AR2302" s="15">
        <v>5.3576519916142553</v>
      </c>
      <c r="AS2302" s="15">
        <v>1.3268951194184839</v>
      </c>
      <c r="AT2302" s="14">
        <v>0</v>
      </c>
      <c r="AU2302" s="14">
        <v>0</v>
      </c>
      <c r="AV2302" s="12" t="s">
        <v>7128</v>
      </c>
      <c r="AW2302" s="12" t="s">
        <v>7128</v>
      </c>
      <c r="AX2302" s="12">
        <v>1.093</v>
      </c>
      <c r="AY2302" s="12">
        <v>10.53</v>
      </c>
      <c r="AZ2302" s="14" t="s">
        <v>7128</v>
      </c>
      <c r="BA2302" s="14" t="s">
        <v>7128</v>
      </c>
      <c r="BB2302" s="14">
        <v>8.5714285714285715E-2</v>
      </c>
      <c r="BC2302" s="14">
        <v>0.13674033149171272</v>
      </c>
      <c r="BD2302" s="14">
        <v>4.3613707165109034E-3</v>
      </c>
      <c r="BE2302" s="14">
        <v>1.0280373831775701E-2</v>
      </c>
      <c r="BF2302" s="14">
        <v>0</v>
      </c>
      <c r="BG2302" s="14" t="s">
        <v>7128</v>
      </c>
      <c r="BH2302" s="13">
        <v>4.2000000000000003E-2</v>
      </c>
      <c r="BI2302" s="13">
        <v>4.2000000000000003E-2</v>
      </c>
      <c r="BJ2302" s="13">
        <v>9.9000000000000005E-2</v>
      </c>
      <c r="BK2302" s="13">
        <v>9.9000000000000005E-2</v>
      </c>
      <c r="BL2302" s="13">
        <v>9.6300000000000008</v>
      </c>
      <c r="BM2302" s="13">
        <v>9.6300000000000008</v>
      </c>
      <c r="BN2302" s="13">
        <v>0.1</v>
      </c>
      <c r="BO2302" s="13">
        <v>0.1</v>
      </c>
      <c r="BP2302" s="13">
        <v>9.9000000000000005E-2</v>
      </c>
      <c r="BQ2302" s="13">
        <v>0</v>
      </c>
      <c r="BR2302" s="13">
        <v>0</v>
      </c>
      <c r="BS2302" s="13">
        <v>-1E-3</v>
      </c>
      <c r="BT2302" s="14">
        <v>-1.01010101010101E-2</v>
      </c>
      <c r="BU2302" s="13">
        <v>0.1</v>
      </c>
      <c r="BV2302" s="13">
        <v>4.3000000000000003E-2</v>
      </c>
      <c r="BW2302" s="13">
        <v>4.3000000000000003E-2</v>
      </c>
      <c r="BX2302" s="13">
        <v>0.49</v>
      </c>
      <c r="BY2302" s="13">
        <v>0.72399999999999998</v>
      </c>
      <c r="BZ2302" s="13">
        <v>0.50700000000000001</v>
      </c>
      <c r="CA2302" s="13">
        <v>2.3850000000000002</v>
      </c>
      <c r="CB2302" s="13">
        <v>0</v>
      </c>
      <c r="CC2302" s="15" t="s">
        <v>7128</v>
      </c>
      <c r="CD2302" s="15" t="s">
        <v>7128</v>
      </c>
      <c r="CE2302" s="15">
        <v>0.36</v>
      </c>
      <c r="CF2302" s="15" t="s">
        <v>7128</v>
      </c>
      <c r="CG2302" s="15" t="s">
        <v>7128</v>
      </c>
      <c r="CH2302" s="13" t="s">
        <v>7128</v>
      </c>
      <c r="CI2302" s="13" t="s">
        <v>7128</v>
      </c>
      <c r="CJ2302" s="13">
        <v>0</v>
      </c>
      <c r="CK2302" s="12">
        <f t="shared" si="70"/>
        <v>0</v>
      </c>
      <c r="CL2302" s="36">
        <f t="shared" si="71"/>
        <v>4.0377358490566033</v>
      </c>
      <c r="CM2302" s="13">
        <v>1.4999999999999999E-2</v>
      </c>
      <c r="CN2302" s="13" t="s">
        <v>7128</v>
      </c>
      <c r="CO2302" s="13">
        <v>4.2000000000000003E-2</v>
      </c>
      <c r="CP2302" s="13">
        <v>10.9</v>
      </c>
      <c r="CQ2302" s="13">
        <v>0.1</v>
      </c>
      <c r="CR2302" s="13">
        <v>12.778</v>
      </c>
      <c r="CS2302" s="13" t="s">
        <v>7128</v>
      </c>
      <c r="CT2302" s="13">
        <v>0</v>
      </c>
      <c r="CU2302" s="13">
        <v>9.9000000000000005E-2</v>
      </c>
      <c r="CV2302" s="13">
        <v>2.3850000000000002</v>
      </c>
      <c r="CW2302" s="13">
        <v>0.1</v>
      </c>
      <c r="CX2302" s="12">
        <v>8.5714285714285715E-2</v>
      </c>
      <c r="CY2302" s="12">
        <v>0.13674033149171272</v>
      </c>
      <c r="CZ2302" s="15">
        <v>127.78</v>
      </c>
      <c r="DA2302" s="20"/>
      <c r="DB2302" s="20"/>
    </row>
    <row r="2303" spans="1:106" ht="24">
      <c r="A2303" s="8" t="s">
        <v>321</v>
      </c>
      <c r="B2303" s="8" t="s">
        <v>322</v>
      </c>
      <c r="C2303" s="9" t="s">
        <v>7142</v>
      </c>
      <c r="D2303" s="9" t="s">
        <v>7126</v>
      </c>
      <c r="E2303" s="10" t="s">
        <v>7127</v>
      </c>
      <c r="F2303" s="10" t="s">
        <v>7126</v>
      </c>
      <c r="G2303" s="11">
        <v>0.1</v>
      </c>
      <c r="H2303" s="11">
        <v>0.1</v>
      </c>
      <c r="I2303" s="12">
        <v>9.0499999999999997E-2</v>
      </c>
      <c r="J2303" s="12">
        <v>6.5549999999999997E-2</v>
      </c>
      <c r="K2303" s="12">
        <v>3.6999999999999998E-2</v>
      </c>
      <c r="L2303" s="12">
        <v>9.35E-2</v>
      </c>
      <c r="M2303" s="12">
        <v>6.1719349999999999E-2</v>
      </c>
      <c r="N2303" s="12">
        <v>6.5549999999999997E-2</v>
      </c>
      <c r="O2303" s="12">
        <v>0.16957276321265086</v>
      </c>
      <c r="P2303" s="12">
        <v>-6.5549999999999997E-2</v>
      </c>
      <c r="Q2303" s="13">
        <v>5066.3</v>
      </c>
      <c r="R2303" s="13">
        <v>0</v>
      </c>
      <c r="S2303" s="13">
        <v>0</v>
      </c>
      <c r="T2303" s="13">
        <v>0</v>
      </c>
      <c r="U2303" s="13">
        <v>5066.3</v>
      </c>
      <c r="V2303" s="13">
        <v>0</v>
      </c>
      <c r="W2303" s="13">
        <v>5066.3</v>
      </c>
      <c r="X2303" s="14">
        <v>0</v>
      </c>
      <c r="Y2303" s="15">
        <v>0.46401515151515149</v>
      </c>
      <c r="Z2303" s="14" t="s">
        <v>7128</v>
      </c>
      <c r="AA2303" s="14">
        <v>0</v>
      </c>
      <c r="AB2303" s="14" t="s">
        <v>7128</v>
      </c>
      <c r="AC2303" s="14">
        <v>0</v>
      </c>
      <c r="AD2303" s="13">
        <v>3.84</v>
      </c>
      <c r="AE2303" s="15">
        <v>3.2516666666666669</v>
      </c>
      <c r="AF2303" s="14">
        <v>0.33015148038438358</v>
      </c>
      <c r="AG2303" s="14">
        <v>0.55883438652219042</v>
      </c>
      <c r="AH2303" s="15">
        <v>0.18127250900360142</v>
      </c>
      <c r="AI2303" s="5" t="s">
        <v>7128</v>
      </c>
      <c r="AJ2303" s="15">
        <v>5.2746486205101508</v>
      </c>
      <c r="AK2303" s="15">
        <v>5.2746486205101508</v>
      </c>
      <c r="AL2303" s="15">
        <v>4.8607594936708853</v>
      </c>
      <c r="AM2303" s="15">
        <v>0.51210180781651948</v>
      </c>
      <c r="AN2303" s="15" t="s">
        <v>7128</v>
      </c>
      <c r="AO2303" s="15">
        <v>3.8317198608379974</v>
      </c>
      <c r="AP2303" s="15" t="s">
        <v>7128</v>
      </c>
      <c r="AQ2303" s="15" t="s">
        <v>7128</v>
      </c>
      <c r="AR2303" s="15" t="s">
        <v>7128</v>
      </c>
      <c r="AS2303" s="15">
        <v>3.8317198608379974</v>
      </c>
      <c r="AT2303" s="14">
        <v>0.20064549713690785</v>
      </c>
      <c r="AU2303" s="14">
        <v>3.8039594970688664E-2</v>
      </c>
      <c r="AV2303" s="12">
        <v>0.252</v>
      </c>
      <c r="AW2303" s="12">
        <v>0.20300000000000001</v>
      </c>
      <c r="AX2303" s="12">
        <v>0.22500000000000001</v>
      </c>
      <c r="AY2303" s="12">
        <v>0.218</v>
      </c>
      <c r="AZ2303" s="14">
        <v>0.10300000000000001</v>
      </c>
      <c r="BA2303" s="14">
        <v>0.193</v>
      </c>
      <c r="BB2303" s="14">
        <v>0.23512276321265085</v>
      </c>
      <c r="BC2303" s="14">
        <v>0</v>
      </c>
      <c r="BD2303" s="14">
        <v>0.72644078051731964</v>
      </c>
      <c r="BE2303" s="14">
        <v>0</v>
      </c>
      <c r="BF2303" s="14">
        <v>0.28904515173945228</v>
      </c>
      <c r="BG2303" s="14">
        <v>7.2900000000000006E-2</v>
      </c>
      <c r="BH2303" s="13">
        <v>960.5</v>
      </c>
      <c r="BI2303" s="13">
        <v>960.5</v>
      </c>
      <c r="BJ2303" s="13">
        <v>0</v>
      </c>
      <c r="BK2303" s="13">
        <v>0</v>
      </c>
      <c r="BL2303" s="13">
        <v>1322.2</v>
      </c>
      <c r="BM2303" s="13">
        <v>1322.2</v>
      </c>
      <c r="BN2303" s="13">
        <v>0</v>
      </c>
      <c r="BO2303" s="13">
        <v>0</v>
      </c>
      <c r="BP2303" s="13">
        <v>0</v>
      </c>
      <c r="BQ2303" s="13">
        <v>0</v>
      </c>
      <c r="BR2303" s="13">
        <v>0</v>
      </c>
      <c r="BS2303" s="13">
        <v>-1.27</v>
      </c>
      <c r="BT2303" s="14" t="s">
        <v>7128</v>
      </c>
      <c r="BU2303" s="13">
        <v>1.27</v>
      </c>
      <c r="BV2303" s="13">
        <v>961.77</v>
      </c>
      <c r="BW2303" s="13">
        <v>961.77</v>
      </c>
      <c r="BX2303" s="13">
        <v>4085.1</v>
      </c>
      <c r="BY2303" s="13">
        <v>25365.199999999997</v>
      </c>
      <c r="BZ2303" s="13">
        <v>0</v>
      </c>
      <c r="CA2303" s="13">
        <v>0</v>
      </c>
      <c r="CB2303" s="13">
        <v>-192.72</v>
      </c>
      <c r="CC2303" s="15">
        <v>1.23</v>
      </c>
      <c r="CD2303" s="15">
        <v>1.05</v>
      </c>
      <c r="CE2303" s="15">
        <v>0.36</v>
      </c>
      <c r="CF2303" s="15" t="s">
        <v>7128</v>
      </c>
      <c r="CG2303" s="15" t="s">
        <v>7128</v>
      </c>
      <c r="CH2303" s="13" t="s">
        <v>7128</v>
      </c>
      <c r="CI2303" s="13" t="s">
        <v>7128</v>
      </c>
      <c r="CJ2303" s="13">
        <v>-192.72</v>
      </c>
      <c r="CK2303" s="12">
        <f t="shared" si="70"/>
        <v>0.20038054836395397</v>
      </c>
      <c r="CL2303" s="36" t="str">
        <f t="shared" si="71"/>
        <v>NA</v>
      </c>
      <c r="CM2303" s="13">
        <v>1351</v>
      </c>
      <c r="CN2303" s="13">
        <v>390.5</v>
      </c>
      <c r="CO2303" s="13">
        <v>960.5</v>
      </c>
      <c r="CP2303" s="13">
        <v>5066.3</v>
      </c>
      <c r="CQ2303" s="13" t="s">
        <v>7128</v>
      </c>
      <c r="CR2303" s="13" t="s">
        <v>7128</v>
      </c>
      <c r="CS2303" s="13">
        <v>961.77</v>
      </c>
      <c r="CT2303" s="13">
        <v>0</v>
      </c>
      <c r="CU2303" s="13">
        <v>0</v>
      </c>
      <c r="CV2303" s="13">
        <v>0</v>
      </c>
      <c r="CW2303" s="13">
        <v>0</v>
      </c>
      <c r="CX2303" s="12">
        <v>0.23512276321265085</v>
      </c>
      <c r="CY2303" s="12">
        <v>0</v>
      </c>
      <c r="CZ2303" s="15" t="s">
        <v>7128</v>
      </c>
      <c r="DA2303" s="20" t="s">
        <v>7217</v>
      </c>
      <c r="DB2303" s="20" t="s">
        <v>7217</v>
      </c>
    </row>
    <row r="2304" spans="1:106" ht="24">
      <c r="A2304" s="8" t="s">
        <v>175</v>
      </c>
      <c r="B2304" s="8" t="s">
        <v>176</v>
      </c>
      <c r="C2304" s="9" t="s">
        <v>7137</v>
      </c>
      <c r="D2304" s="9" t="s">
        <v>7126</v>
      </c>
      <c r="E2304" s="10" t="s">
        <v>7127</v>
      </c>
      <c r="F2304" s="10" t="s">
        <v>7126</v>
      </c>
      <c r="G2304" s="11">
        <v>0.51</v>
      </c>
      <c r="H2304" s="11">
        <v>0.51</v>
      </c>
      <c r="I2304" s="12">
        <v>9.0499999999999997E-2</v>
      </c>
      <c r="J2304" s="12">
        <v>0.102655</v>
      </c>
      <c r="K2304" s="12">
        <v>3.2000000000000001E-2</v>
      </c>
      <c r="L2304" s="12">
        <v>8.8499999999999995E-2</v>
      </c>
      <c r="M2304" s="12">
        <v>5.8418850000000001E-2</v>
      </c>
      <c r="N2304" s="12">
        <v>0.102655</v>
      </c>
      <c r="O2304" s="12">
        <v>0.12474449854917319</v>
      </c>
      <c r="P2304" s="12">
        <v>1.7032822321946528E-2</v>
      </c>
      <c r="Q2304" s="13">
        <v>11546.4</v>
      </c>
      <c r="R2304" s="13">
        <v>0</v>
      </c>
      <c r="S2304" s="13">
        <v>0</v>
      </c>
      <c r="T2304" s="13">
        <v>0</v>
      </c>
      <c r="U2304" s="13">
        <v>11546.4</v>
      </c>
      <c r="V2304" s="13">
        <v>0</v>
      </c>
      <c r="W2304" s="13">
        <v>11546.4</v>
      </c>
      <c r="X2304" s="14">
        <v>0</v>
      </c>
      <c r="Y2304" s="15">
        <v>1.5196115911002369E-2</v>
      </c>
      <c r="Z2304" s="14" t="s">
        <v>7128</v>
      </c>
      <c r="AA2304" s="14">
        <v>0</v>
      </c>
      <c r="AB2304" s="14" t="s">
        <v>7128</v>
      </c>
      <c r="AC2304" s="14">
        <v>0</v>
      </c>
      <c r="AD2304" s="13">
        <v>2.21</v>
      </c>
      <c r="AE2304" s="15">
        <v>1.4415833333333334</v>
      </c>
      <c r="AF2304" s="14">
        <v>0.33166247903553997</v>
      </c>
      <c r="AG2304" s="14">
        <v>0.27814421537298695</v>
      </c>
      <c r="AH2304" s="15">
        <v>0.1146067415730337</v>
      </c>
      <c r="AI2304" s="5">
        <v>2.4388786764705883</v>
      </c>
      <c r="AJ2304" s="15">
        <v>14.304261645193259</v>
      </c>
      <c r="AK2304" s="15">
        <v>14.304261645193259</v>
      </c>
      <c r="AL2304" s="15">
        <v>12.076502732240437</v>
      </c>
      <c r="AM2304" s="15">
        <v>0.85654261348462635</v>
      </c>
      <c r="AN2304" s="15" t="s">
        <v>7128</v>
      </c>
      <c r="AO2304" s="15">
        <v>4.087655326229334</v>
      </c>
      <c r="AP2304" s="15">
        <v>7.2523082720934617</v>
      </c>
      <c r="AQ2304" s="15">
        <v>5.1385847797062745</v>
      </c>
      <c r="AR2304" s="15" t="s">
        <v>7128</v>
      </c>
      <c r="AS2304" s="15">
        <v>4.087655326229334</v>
      </c>
      <c r="AT2304" s="14">
        <v>0.20739742319127849</v>
      </c>
      <c r="AU2304" s="14">
        <v>1.4498995357860461E-2</v>
      </c>
      <c r="AV2304" s="12">
        <v>0.152</v>
      </c>
      <c r="AW2304" s="12">
        <v>0.19800000000000001</v>
      </c>
      <c r="AX2304" s="12">
        <v>0.191</v>
      </c>
      <c r="AY2304" s="12">
        <v>0.19899999999999998</v>
      </c>
      <c r="AZ2304" s="14">
        <v>0.16699999999999998</v>
      </c>
      <c r="BA2304" s="14">
        <v>0.18600000000000003</v>
      </c>
      <c r="BB2304" s="14">
        <v>0.22739949854917318</v>
      </c>
      <c r="BC2304" s="14">
        <v>0.11968782232194652</v>
      </c>
      <c r="BD2304" s="14">
        <v>0.28576485998513118</v>
      </c>
      <c r="BE2304" s="14">
        <v>0.56363507629128762</v>
      </c>
      <c r="BF2304" s="14">
        <v>0.21189917936694022</v>
      </c>
      <c r="BG2304" s="14">
        <v>0.23569999999999999</v>
      </c>
      <c r="BH2304" s="13">
        <v>807.2</v>
      </c>
      <c r="BI2304" s="13">
        <v>807.2</v>
      </c>
      <c r="BJ2304" s="13">
        <v>1592.1</v>
      </c>
      <c r="BK2304" s="13">
        <v>1592.1</v>
      </c>
      <c r="BL2304" s="13">
        <v>2824.7</v>
      </c>
      <c r="BM2304" s="13">
        <v>2824.7</v>
      </c>
      <c r="BN2304" s="13">
        <v>2247</v>
      </c>
      <c r="BO2304" s="13">
        <v>2247</v>
      </c>
      <c r="BP2304" s="13">
        <v>1254.7353165298944</v>
      </c>
      <c r="BQ2304" s="13">
        <v>0</v>
      </c>
      <c r="BR2304" s="13">
        <v>0</v>
      </c>
      <c r="BS2304" s="13">
        <v>-827.5</v>
      </c>
      <c r="BT2304" s="14">
        <v>-0.65950164078312579</v>
      </c>
      <c r="BU2304" s="13">
        <v>2082.2353165298946</v>
      </c>
      <c r="BV2304" s="13">
        <v>1634.7</v>
      </c>
      <c r="BW2304" s="13">
        <v>1634.7</v>
      </c>
      <c r="BX2304" s="13">
        <v>3549.7</v>
      </c>
      <c r="BY2304" s="13">
        <v>10483.400000000001</v>
      </c>
      <c r="BZ2304" s="13">
        <v>0</v>
      </c>
      <c r="CA2304" s="13">
        <v>0</v>
      </c>
      <c r="CB2304" s="13">
        <v>-167.41120000000001</v>
      </c>
      <c r="CC2304" s="15">
        <v>0.61499999999999999</v>
      </c>
      <c r="CD2304" s="15">
        <v>0.32400000000000001</v>
      </c>
      <c r="CE2304" s="15">
        <v>0.36</v>
      </c>
      <c r="CF2304" s="15" t="s">
        <v>7128</v>
      </c>
      <c r="CG2304" s="15" t="s">
        <v>7128</v>
      </c>
      <c r="CH2304" s="13" t="s">
        <v>7128</v>
      </c>
      <c r="CI2304" s="13" t="s">
        <v>7128</v>
      </c>
      <c r="CJ2304" s="13">
        <v>-167.41120000000001</v>
      </c>
      <c r="CK2304" s="12">
        <f t="shared" si="70"/>
        <v>0.10241096225607145</v>
      </c>
      <c r="CL2304" s="36" t="str">
        <f t="shared" si="71"/>
        <v>NA</v>
      </c>
      <c r="CM2304" s="13">
        <v>1023.6</v>
      </c>
      <c r="CN2304" s="13">
        <v>216.9</v>
      </c>
      <c r="CO2304" s="13">
        <v>807.2</v>
      </c>
      <c r="CP2304" s="13">
        <v>11546.4</v>
      </c>
      <c r="CQ2304" s="13">
        <v>2247</v>
      </c>
      <c r="CR2304" s="13">
        <v>11546.4</v>
      </c>
      <c r="CS2304" s="13">
        <v>1634.7</v>
      </c>
      <c r="CT2304" s="13">
        <v>0.48140000000000005</v>
      </c>
      <c r="CU2304" s="13">
        <v>1591.8905999999999</v>
      </c>
      <c r="CV2304" s="13">
        <v>0.48140000000000005</v>
      </c>
      <c r="CW2304" s="13">
        <v>2247</v>
      </c>
      <c r="CX2304" s="12">
        <v>0.22730968057012527</v>
      </c>
      <c r="CY2304" s="12">
        <v>0.11966658533718758</v>
      </c>
      <c r="CZ2304" s="15">
        <v>5.1385847797062745</v>
      </c>
      <c r="DA2304" s="20" t="s">
        <v>7217</v>
      </c>
      <c r="DB2304" s="20" t="s">
        <v>7217</v>
      </c>
    </row>
    <row r="2305" spans="1:106" ht="24">
      <c r="A2305" s="8" t="s">
        <v>4789</v>
      </c>
      <c r="B2305" s="8" t="s">
        <v>4790</v>
      </c>
      <c r="C2305" s="9" t="s">
        <v>7204</v>
      </c>
      <c r="D2305" s="9" t="s">
        <v>7126</v>
      </c>
      <c r="E2305" s="10" t="s">
        <v>7127</v>
      </c>
      <c r="F2305" s="10" t="s">
        <v>7126</v>
      </c>
      <c r="G2305" s="11">
        <v>0.95</v>
      </c>
      <c r="H2305" s="11">
        <v>0.95</v>
      </c>
      <c r="I2305" s="12">
        <v>9.0499999999999997E-2</v>
      </c>
      <c r="J2305" s="12">
        <v>0.14247499999999999</v>
      </c>
      <c r="K2305" s="12">
        <v>4.7E-2</v>
      </c>
      <c r="L2305" s="12">
        <v>0.10350000000000001</v>
      </c>
      <c r="M2305" s="12">
        <v>6.8320350000000002E-2</v>
      </c>
      <c r="N2305" s="12">
        <v>0.14247499999999999</v>
      </c>
      <c r="O2305" s="12" t="s">
        <v>7128</v>
      </c>
      <c r="P2305" s="12" t="s">
        <v>7128</v>
      </c>
      <c r="Q2305" s="13">
        <v>3.14</v>
      </c>
      <c r="R2305" s="13">
        <v>0</v>
      </c>
      <c r="S2305" s="13">
        <v>0</v>
      </c>
      <c r="T2305" s="13">
        <v>0</v>
      </c>
      <c r="U2305" s="13">
        <v>3.14</v>
      </c>
      <c r="V2305" s="13">
        <v>0</v>
      </c>
      <c r="W2305" s="13">
        <v>3.14</v>
      </c>
      <c r="X2305" s="14">
        <v>0</v>
      </c>
      <c r="Y2305" s="15">
        <v>0.57971014492753625</v>
      </c>
      <c r="Z2305" s="14" t="s">
        <v>7128</v>
      </c>
      <c r="AA2305" s="14">
        <v>0</v>
      </c>
      <c r="AB2305" s="14" t="s">
        <v>7128</v>
      </c>
      <c r="AC2305" s="14">
        <v>0</v>
      </c>
      <c r="AD2305" s="13">
        <v>0.45500000000000002</v>
      </c>
      <c r="AE2305" s="15" t="s">
        <v>7128</v>
      </c>
      <c r="AF2305" s="14" t="s">
        <v>7128</v>
      </c>
      <c r="AG2305" s="14" t="s">
        <v>7128</v>
      </c>
      <c r="AH2305" s="15">
        <v>0.3755068937550689</v>
      </c>
      <c r="AI2305" s="5">
        <v>1.6578947368421053</v>
      </c>
      <c r="AJ2305" s="15">
        <v>104.66666666666667</v>
      </c>
      <c r="AK2305" s="15">
        <v>104.66666666666667</v>
      </c>
      <c r="AL2305" s="15" t="s">
        <v>7128</v>
      </c>
      <c r="AM2305" s="15" t="s">
        <v>7128</v>
      </c>
      <c r="AN2305" s="15" t="s">
        <v>7128</v>
      </c>
      <c r="AO2305" s="15">
        <v>2.1958041958041958</v>
      </c>
      <c r="AP2305" s="15">
        <v>49.841269841269842</v>
      </c>
      <c r="AQ2305" s="15">
        <v>36.09195402298851</v>
      </c>
      <c r="AR2305" s="15" t="s">
        <v>7128</v>
      </c>
      <c r="AS2305" s="15">
        <v>2.1958041958041958</v>
      </c>
      <c r="AT2305" s="14">
        <v>0</v>
      </c>
      <c r="AU2305" s="14">
        <v>0</v>
      </c>
      <c r="AV2305" s="12" t="s">
        <v>7128</v>
      </c>
      <c r="AW2305" s="12" t="s">
        <v>7128</v>
      </c>
      <c r="AX2305" s="12" t="s">
        <v>7128</v>
      </c>
      <c r="AY2305" s="12" t="s">
        <v>7128</v>
      </c>
      <c r="AZ2305" s="14" t="s">
        <v>7128</v>
      </c>
      <c r="BA2305" s="14" t="s">
        <v>7128</v>
      </c>
      <c r="BB2305" s="14" t="s">
        <v>7128</v>
      </c>
      <c r="BC2305" s="14" t="s">
        <v>7128</v>
      </c>
      <c r="BD2305" s="14">
        <v>2.097902097902098E-2</v>
      </c>
      <c r="BE2305" s="14">
        <v>4.4055944055944062E-2</v>
      </c>
      <c r="BF2305" s="14">
        <v>0.24390243902439024</v>
      </c>
      <c r="BG2305" s="14" t="s">
        <v>7128</v>
      </c>
      <c r="BH2305" s="13">
        <v>0.03</v>
      </c>
      <c r="BI2305" s="13">
        <v>0.03</v>
      </c>
      <c r="BJ2305" s="13">
        <v>6.3E-2</v>
      </c>
      <c r="BK2305" s="13">
        <v>6.3E-2</v>
      </c>
      <c r="BL2305" s="13">
        <v>1.43</v>
      </c>
      <c r="BM2305" s="13">
        <v>1.43</v>
      </c>
      <c r="BN2305" s="13">
        <v>8.6999999999999994E-2</v>
      </c>
      <c r="BO2305" s="13">
        <v>8.6999999999999994E-2</v>
      </c>
      <c r="BP2305" s="13">
        <v>4.7634146341463415E-2</v>
      </c>
      <c r="BQ2305" s="13">
        <v>0</v>
      </c>
      <c r="BR2305" s="13">
        <v>0</v>
      </c>
      <c r="BS2305" s="13">
        <v>-8.4000000000000005E-2</v>
      </c>
      <c r="BT2305" s="14">
        <v>-1.7634408602150538</v>
      </c>
      <c r="BU2305" s="13">
        <v>0.13163414634146342</v>
      </c>
      <c r="BV2305" s="13">
        <v>0.114</v>
      </c>
      <c r="BW2305" s="13">
        <v>0.114</v>
      </c>
      <c r="BX2305" s="13">
        <v>0</v>
      </c>
      <c r="BY2305" s="13">
        <v>0</v>
      </c>
      <c r="BZ2305" s="13">
        <v>0</v>
      </c>
      <c r="CA2305" s="13">
        <v>0</v>
      </c>
      <c r="CB2305" s="13">
        <v>0</v>
      </c>
      <c r="CC2305" s="15" t="s">
        <v>7128</v>
      </c>
      <c r="CD2305" s="15" t="s">
        <v>7128</v>
      </c>
      <c r="CE2305" s="15">
        <v>0.36</v>
      </c>
      <c r="CF2305" s="15" t="s">
        <v>7128</v>
      </c>
      <c r="CG2305" s="15" t="s">
        <v>7128</v>
      </c>
      <c r="CH2305" s="13" t="s">
        <v>7128</v>
      </c>
      <c r="CI2305" s="13" t="s">
        <v>7128</v>
      </c>
      <c r="CJ2305" s="13">
        <v>0</v>
      </c>
      <c r="CK2305" s="12">
        <f t="shared" si="70"/>
        <v>0</v>
      </c>
      <c r="CL2305" s="36" t="str">
        <f t="shared" si="71"/>
        <v>NA</v>
      </c>
      <c r="CM2305" s="13">
        <v>4.1000000000000002E-2</v>
      </c>
      <c r="CN2305" s="13">
        <v>0.01</v>
      </c>
      <c r="CO2305" s="13">
        <v>0.03</v>
      </c>
      <c r="CP2305" s="13">
        <v>3.14</v>
      </c>
      <c r="CQ2305" s="13">
        <v>8.6999999999999994E-2</v>
      </c>
      <c r="CR2305" s="13">
        <v>3.14</v>
      </c>
      <c r="CS2305" s="13" t="s">
        <v>7128</v>
      </c>
      <c r="CT2305" s="13">
        <v>0</v>
      </c>
      <c r="CU2305" s="13">
        <v>6.3E-2</v>
      </c>
      <c r="CV2305" s="13">
        <v>0</v>
      </c>
      <c r="CW2305" s="13">
        <v>8.6999999999999994E-2</v>
      </c>
      <c r="CX2305" s="12" t="s">
        <v>7128</v>
      </c>
      <c r="CY2305" s="12" t="s">
        <v>7128</v>
      </c>
      <c r="CZ2305" s="15">
        <v>36.09195402298851</v>
      </c>
      <c r="DA2305" s="20"/>
      <c r="DB2305" s="20"/>
    </row>
    <row r="2306" spans="1:106">
      <c r="A2306" s="8" t="s">
        <v>2237</v>
      </c>
      <c r="B2306" s="8" t="s">
        <v>2238</v>
      </c>
      <c r="C2306" s="9" t="s">
        <v>7144</v>
      </c>
      <c r="D2306" s="9" t="s">
        <v>7126</v>
      </c>
      <c r="E2306" s="10" t="s">
        <v>7127</v>
      </c>
      <c r="F2306" s="10" t="s">
        <v>7126</v>
      </c>
      <c r="G2306" s="11">
        <v>1.1499999999999999</v>
      </c>
      <c r="H2306" s="11">
        <v>1.5072107438016529</v>
      </c>
      <c r="I2306" s="12">
        <v>9.0499999999999997E-2</v>
      </c>
      <c r="J2306" s="12">
        <v>0.19290257231404959</v>
      </c>
      <c r="K2306" s="12">
        <v>3.6999999999999998E-2</v>
      </c>
      <c r="L2306" s="12">
        <v>9.35E-2</v>
      </c>
      <c r="M2306" s="12">
        <v>6.1719349999999999E-2</v>
      </c>
      <c r="N2306" s="12">
        <v>0.1548171206744868</v>
      </c>
      <c r="O2306" s="12">
        <v>-0.13195019136166863</v>
      </c>
      <c r="P2306" s="12">
        <v>-9.51617084423938E-2</v>
      </c>
      <c r="Q2306" s="13">
        <v>26.4</v>
      </c>
      <c r="R2306" s="13">
        <v>0</v>
      </c>
      <c r="S2306" s="13">
        <v>10.8</v>
      </c>
      <c r="T2306" s="13">
        <v>10.8</v>
      </c>
      <c r="U2306" s="13">
        <v>37.200000000000003</v>
      </c>
      <c r="V2306" s="13">
        <v>0.28000000000000003</v>
      </c>
      <c r="W2306" s="13">
        <v>36.92</v>
      </c>
      <c r="X2306" s="14">
        <v>7.526881720430108E-3</v>
      </c>
      <c r="Y2306" s="15">
        <v>0.17857142857142858</v>
      </c>
      <c r="Z2306" s="14">
        <v>0.25352112676056338</v>
      </c>
      <c r="AA2306" s="14">
        <v>0.29032258064516131</v>
      </c>
      <c r="AB2306" s="14">
        <v>0.339622641509434</v>
      </c>
      <c r="AC2306" s="14">
        <v>0.40909090909090912</v>
      </c>
      <c r="AD2306" s="13">
        <v>1.89</v>
      </c>
      <c r="AE2306" s="15">
        <v>0.55541666666666678</v>
      </c>
      <c r="AF2306" s="14">
        <v>3.1622776601683791E-2</v>
      </c>
      <c r="AG2306" s="14">
        <v>0.61190072724258138</v>
      </c>
      <c r="AH2306" s="15">
        <v>0.36481241914618373</v>
      </c>
      <c r="AI2306" s="5">
        <v>2.6403508771929824</v>
      </c>
      <c r="AJ2306" s="15">
        <v>13.75</v>
      </c>
      <c r="AK2306" s="15">
        <v>13.75</v>
      </c>
      <c r="AL2306" s="15" t="s">
        <v>7128</v>
      </c>
      <c r="AM2306" s="15">
        <v>0.1676829268292683</v>
      </c>
      <c r="AN2306" s="15">
        <v>0.83018867924528295</v>
      </c>
      <c r="AO2306" s="15">
        <v>0.51866404715127701</v>
      </c>
      <c r="AP2306" s="15">
        <v>12.265780730897012</v>
      </c>
      <c r="AQ2306" s="15">
        <v>6.0326797385620914</v>
      </c>
      <c r="AR2306" s="15">
        <v>0.8724007561436673</v>
      </c>
      <c r="AS2306" s="15">
        <v>0.72534381139489201</v>
      </c>
      <c r="AT2306" s="14">
        <v>0.11666666666666667</v>
      </c>
      <c r="AU2306" s="14">
        <v>8.4848484848484857E-3</v>
      </c>
      <c r="AV2306" s="12">
        <v>-2.2700000000000001E-2</v>
      </c>
      <c r="AW2306" s="12">
        <v>-2.4E-2</v>
      </c>
      <c r="AX2306" s="12">
        <v>0.19899999999999998</v>
      </c>
      <c r="AY2306" s="12">
        <v>0.13300000000000001</v>
      </c>
      <c r="AZ2306" s="14">
        <v>0.82</v>
      </c>
      <c r="BA2306" s="14" t="s">
        <v>7128</v>
      </c>
      <c r="BB2306" s="14">
        <v>6.0952380952380952E-2</v>
      </c>
      <c r="BC2306" s="14">
        <v>5.9655412232093002E-2</v>
      </c>
      <c r="BD2306" s="14">
        <v>3.7721021611001965E-2</v>
      </c>
      <c r="BE2306" s="14">
        <v>5.9135559921414539E-2</v>
      </c>
      <c r="BF2306" s="14">
        <v>0.24071146245059291</v>
      </c>
      <c r="BG2306" s="14">
        <v>1.04E-2</v>
      </c>
      <c r="BH2306" s="13">
        <v>1.92</v>
      </c>
      <c r="BI2306" s="13">
        <v>1.92</v>
      </c>
      <c r="BJ2306" s="13">
        <v>3.01</v>
      </c>
      <c r="BK2306" s="13">
        <v>3.01</v>
      </c>
      <c r="BL2306" s="13">
        <v>50.9</v>
      </c>
      <c r="BM2306" s="13">
        <v>50.9</v>
      </c>
      <c r="BN2306" s="13">
        <v>6.12</v>
      </c>
      <c r="BO2306" s="13">
        <v>6.12</v>
      </c>
      <c r="BP2306" s="13">
        <v>2.2854584980237149</v>
      </c>
      <c r="BQ2306" s="13">
        <v>0</v>
      </c>
      <c r="BR2306" s="13">
        <v>0</v>
      </c>
      <c r="BS2306" s="13">
        <v>-3.44</v>
      </c>
      <c r="BT2306" s="14">
        <v>-1.505168439057039</v>
      </c>
      <c r="BU2306" s="13">
        <v>5.7254584980237144</v>
      </c>
      <c r="BV2306" s="13">
        <v>5.3599999999999994</v>
      </c>
      <c r="BW2306" s="13">
        <v>5.3599999999999994</v>
      </c>
      <c r="BX2306" s="13">
        <v>31.5</v>
      </c>
      <c r="BY2306" s="13">
        <v>38.311</v>
      </c>
      <c r="BZ2306" s="13">
        <v>31.8</v>
      </c>
      <c r="CA2306" s="13">
        <v>42.32</v>
      </c>
      <c r="CB2306" s="13">
        <v>-0.224</v>
      </c>
      <c r="CC2306" s="15">
        <v>0.129</v>
      </c>
      <c r="CD2306" s="15">
        <v>0.34399999999999997</v>
      </c>
      <c r="CE2306" s="15">
        <v>0.36</v>
      </c>
      <c r="CF2306" s="15" t="s">
        <v>7128</v>
      </c>
      <c r="CG2306" s="15" t="s">
        <v>7128</v>
      </c>
      <c r="CH2306" s="13" t="s">
        <v>7128</v>
      </c>
      <c r="CI2306" s="13" t="s">
        <v>7128</v>
      </c>
      <c r="CJ2306" s="13">
        <v>-0.224</v>
      </c>
      <c r="CK2306" s="12">
        <f t="shared" si="70"/>
        <v>4.1791044776119411E-2</v>
      </c>
      <c r="CL2306" s="36">
        <f t="shared" si="71"/>
        <v>1.2027410207939508</v>
      </c>
      <c r="CM2306" s="13">
        <v>2.5299999999999998</v>
      </c>
      <c r="CN2306" s="13">
        <v>0.60899999999999999</v>
      </c>
      <c r="CO2306" s="13">
        <v>1.92</v>
      </c>
      <c r="CP2306" s="13">
        <v>26.4</v>
      </c>
      <c r="CQ2306" s="13">
        <v>6.12</v>
      </c>
      <c r="CR2306" s="13">
        <v>36.92</v>
      </c>
      <c r="CS2306" s="13">
        <v>5.3599999999999994</v>
      </c>
      <c r="CT2306" s="13">
        <v>0</v>
      </c>
      <c r="CU2306" s="13">
        <v>3.01</v>
      </c>
      <c r="CV2306" s="13">
        <v>42.32</v>
      </c>
      <c r="CW2306" s="13">
        <v>6.12</v>
      </c>
      <c r="CX2306" s="12">
        <v>6.0952380952380952E-2</v>
      </c>
      <c r="CY2306" s="12">
        <v>5.9655412232093002E-2</v>
      </c>
      <c r="CZ2306" s="15">
        <v>6.0326797385620914</v>
      </c>
      <c r="DA2306" s="20"/>
      <c r="DB2306" s="20"/>
    </row>
    <row r="2307" spans="1:106">
      <c r="A2307" s="8" t="s">
        <v>5147</v>
      </c>
      <c r="B2307" s="8" t="s">
        <v>5148</v>
      </c>
      <c r="C2307" s="9" t="s">
        <v>7131</v>
      </c>
      <c r="D2307" s="9" t="s">
        <v>7126</v>
      </c>
      <c r="E2307" s="10" t="s">
        <v>7127</v>
      </c>
      <c r="F2307" s="10" t="s">
        <v>7126</v>
      </c>
      <c r="G2307" s="11">
        <v>0.79</v>
      </c>
      <c r="H2307" s="11">
        <v>2.8806903765690377</v>
      </c>
      <c r="I2307" s="12">
        <v>9.0499999999999997E-2</v>
      </c>
      <c r="J2307" s="12">
        <v>0.31720247907949789</v>
      </c>
      <c r="K2307" s="12">
        <v>4.7E-2</v>
      </c>
      <c r="L2307" s="12">
        <v>0.10350000000000001</v>
      </c>
      <c r="M2307" s="12">
        <v>6.8320350000000002E-2</v>
      </c>
      <c r="N2307" s="12">
        <v>0.13657373938611589</v>
      </c>
      <c r="O2307" s="12">
        <v>-0.35783009414225941</v>
      </c>
      <c r="P2307" s="12">
        <v>-0.13879772068959509</v>
      </c>
      <c r="Q2307" s="13">
        <v>0.95599999999999996</v>
      </c>
      <c r="R2307" s="13">
        <v>0</v>
      </c>
      <c r="S2307" s="13">
        <v>2.5299999999999998</v>
      </c>
      <c r="T2307" s="13">
        <v>2.5299999999999998</v>
      </c>
      <c r="U2307" s="13">
        <v>3.4859999999999998</v>
      </c>
      <c r="V2307" s="13">
        <v>2E-3</v>
      </c>
      <c r="W2307" s="13">
        <v>3.484</v>
      </c>
      <c r="X2307" s="14">
        <v>5.7372346528973041E-4</v>
      </c>
      <c r="Y2307" s="15">
        <v>0.13015184381778741</v>
      </c>
      <c r="Z2307" s="14">
        <v>0.10356119525173965</v>
      </c>
      <c r="AA2307" s="14">
        <v>0.72576018359150885</v>
      </c>
      <c r="AB2307" s="14">
        <v>0.11552511415525114</v>
      </c>
      <c r="AC2307" s="14">
        <v>2.6464435146443512</v>
      </c>
      <c r="AD2307" s="13">
        <v>2.1000000000000001E-2</v>
      </c>
      <c r="AE2307" s="15">
        <v>0.10986111111111105</v>
      </c>
      <c r="AF2307" s="14">
        <v>0.11401754250991379</v>
      </c>
      <c r="AG2307" s="14" t="s">
        <v>7128</v>
      </c>
      <c r="AH2307" s="15">
        <v>0.39534883720930236</v>
      </c>
      <c r="AI2307" s="5" t="s">
        <v>7128</v>
      </c>
      <c r="AJ2307" s="15" t="s">
        <v>7128</v>
      </c>
      <c r="AK2307" s="15" t="s">
        <v>7128</v>
      </c>
      <c r="AL2307" s="15" t="s">
        <v>7128</v>
      </c>
      <c r="AM2307" s="15" t="s">
        <v>7128</v>
      </c>
      <c r="AN2307" s="15">
        <v>4.3652968036529682E-2</v>
      </c>
      <c r="AO2307" s="15">
        <v>1.8491295938104448</v>
      </c>
      <c r="AP2307" s="15" t="s">
        <v>7128</v>
      </c>
      <c r="AQ2307" s="15">
        <v>36.291666666666664</v>
      </c>
      <c r="AR2307" s="15">
        <v>0.1426232192565908</v>
      </c>
      <c r="AS2307" s="15">
        <v>6.7388781431334621</v>
      </c>
      <c r="AT2307" s="14" t="s">
        <v>7128</v>
      </c>
      <c r="AU2307" s="14">
        <v>0</v>
      </c>
      <c r="AV2307" s="12" t="s">
        <v>7128</v>
      </c>
      <c r="AW2307" s="12" t="s">
        <v>7128</v>
      </c>
      <c r="AX2307" s="12">
        <v>-0.59699999999999998</v>
      </c>
      <c r="AY2307" s="12">
        <v>7.6600000000000001E-2</v>
      </c>
      <c r="AZ2307" s="14" t="s">
        <v>7128</v>
      </c>
      <c r="BA2307" s="14" t="s">
        <v>7128</v>
      </c>
      <c r="BB2307" s="14">
        <v>-4.062761506276151E-2</v>
      </c>
      <c r="BC2307" s="14">
        <v>-2.2239813034792117E-3</v>
      </c>
      <c r="BD2307" s="14">
        <v>-1.8781431334622822</v>
      </c>
      <c r="BE2307" s="14">
        <v>-0.11411992263056092</v>
      </c>
      <c r="BF2307" s="14">
        <v>0</v>
      </c>
      <c r="BG2307" s="14">
        <v>0.1895</v>
      </c>
      <c r="BH2307" s="13">
        <v>-0.97099999999999997</v>
      </c>
      <c r="BI2307" s="13">
        <v>-0.97099999999999997</v>
      </c>
      <c r="BJ2307" s="13">
        <v>-5.8999999999999997E-2</v>
      </c>
      <c r="BK2307" s="13">
        <v>-5.8999999999999997E-2</v>
      </c>
      <c r="BL2307" s="13">
        <v>0.51700000000000002</v>
      </c>
      <c r="BM2307" s="13">
        <v>0.51700000000000002</v>
      </c>
      <c r="BN2307" s="13">
        <v>9.6000000000000002E-2</v>
      </c>
      <c r="BO2307" s="13">
        <v>9.6000000000000002E-2</v>
      </c>
      <c r="BP2307" s="13">
        <v>-5.8999999999999997E-2</v>
      </c>
      <c r="BQ2307" s="13">
        <v>0</v>
      </c>
      <c r="BR2307" s="13">
        <v>0</v>
      </c>
      <c r="BS2307" s="13">
        <v>0</v>
      </c>
      <c r="BT2307" s="14" t="s">
        <v>7128</v>
      </c>
      <c r="BU2307" s="13">
        <v>-5.8999999999999997E-2</v>
      </c>
      <c r="BV2307" s="13">
        <v>-0.97099999999999997</v>
      </c>
      <c r="BW2307" s="13">
        <v>-0.97099999999999997</v>
      </c>
      <c r="BX2307" s="13">
        <v>23.9</v>
      </c>
      <c r="BY2307" s="13">
        <v>26.528999999999996</v>
      </c>
      <c r="BZ2307" s="13">
        <v>21.9</v>
      </c>
      <c r="CA2307" s="13">
        <v>24.428000000000001</v>
      </c>
      <c r="CB2307" s="13">
        <v>0</v>
      </c>
      <c r="CC2307" s="15">
        <v>-0.66500000000000004</v>
      </c>
      <c r="CD2307" s="15">
        <v>1.47</v>
      </c>
      <c r="CE2307" s="15">
        <v>0.36</v>
      </c>
      <c r="CF2307" s="15" t="s">
        <v>7128</v>
      </c>
      <c r="CG2307" s="15" t="s">
        <v>7128</v>
      </c>
      <c r="CH2307" s="13" t="s">
        <v>7128</v>
      </c>
      <c r="CI2307" s="13" t="s">
        <v>7128</v>
      </c>
      <c r="CJ2307" s="13">
        <v>0</v>
      </c>
      <c r="CK2307" s="12">
        <f t="shared" ref="CK2307:CK2370" si="72">IF(CJ2307=0,0,IF(BV2307&gt;0,-CJ2307/BV2307,"NA"))</f>
        <v>0</v>
      </c>
      <c r="CL2307" s="36">
        <f t="shared" ref="CL2307:CL2370" si="73">IF(CA2307&gt;0,IF(BL2307&gt;0,BL2307/CA2307,"NA"),"NA")</f>
        <v>2.11642377599476E-2</v>
      </c>
      <c r="CM2307" s="13" t="s">
        <v>7128</v>
      </c>
      <c r="CN2307" s="13" t="s">
        <v>7128</v>
      </c>
      <c r="CO2307" s="13" t="s">
        <v>7128</v>
      </c>
      <c r="CP2307" s="13" t="s">
        <v>7128</v>
      </c>
      <c r="CQ2307" s="13">
        <v>9.6000000000000002E-2</v>
      </c>
      <c r="CR2307" s="13">
        <v>3.484</v>
      </c>
      <c r="CS2307" s="13" t="s">
        <v>7128</v>
      </c>
      <c r="CT2307" s="13">
        <v>0</v>
      </c>
      <c r="CU2307" s="13">
        <v>-5.8999999999999997E-2</v>
      </c>
      <c r="CV2307" s="13">
        <v>24.428000000000001</v>
      </c>
      <c r="CW2307" s="13">
        <v>9.6000000000000002E-2</v>
      </c>
      <c r="CX2307" s="12">
        <v>-4.062761506276151E-2</v>
      </c>
      <c r="CY2307" s="12">
        <v>-2.2239813034792117E-3</v>
      </c>
      <c r="CZ2307" s="15">
        <v>36.291666666666664</v>
      </c>
      <c r="DA2307" s="20"/>
      <c r="DB2307" s="20"/>
    </row>
    <row r="2308" spans="1:106">
      <c r="A2308" s="8" t="s">
        <v>3055</v>
      </c>
      <c r="B2308" s="8" t="s">
        <v>3056</v>
      </c>
      <c r="C2308" s="9" t="s">
        <v>7131</v>
      </c>
      <c r="D2308" s="9" t="s">
        <v>7126</v>
      </c>
      <c r="E2308" s="10" t="s">
        <v>7127</v>
      </c>
      <c r="F2308" s="10" t="s">
        <v>7126</v>
      </c>
      <c r="G2308" s="11">
        <v>0.79</v>
      </c>
      <c r="H2308" s="11">
        <v>0.79</v>
      </c>
      <c r="I2308" s="12">
        <v>9.0499999999999997E-2</v>
      </c>
      <c r="J2308" s="12">
        <v>0.127995</v>
      </c>
      <c r="K2308" s="12">
        <v>4.7E-2</v>
      </c>
      <c r="L2308" s="12">
        <v>0.10350000000000001</v>
      </c>
      <c r="M2308" s="12">
        <v>6.8320350000000002E-2</v>
      </c>
      <c r="N2308" s="12">
        <v>0.127995</v>
      </c>
      <c r="O2308" s="12">
        <v>0.11164463963963966</v>
      </c>
      <c r="P2308" s="12">
        <v>-1.5569178607613254E-2</v>
      </c>
      <c r="Q2308" s="13">
        <v>15.9</v>
      </c>
      <c r="R2308" s="13">
        <v>0</v>
      </c>
      <c r="S2308" s="13">
        <v>0</v>
      </c>
      <c r="T2308" s="13">
        <v>0</v>
      </c>
      <c r="U2308" s="13">
        <v>15.9</v>
      </c>
      <c r="V2308" s="13">
        <v>0</v>
      </c>
      <c r="W2308" s="13">
        <v>15.9</v>
      </c>
      <c r="X2308" s="14">
        <v>0</v>
      </c>
      <c r="Y2308" s="15">
        <v>0.11560693641618497</v>
      </c>
      <c r="Z2308" s="14" t="s">
        <v>7128</v>
      </c>
      <c r="AA2308" s="14">
        <v>0</v>
      </c>
      <c r="AB2308" s="14" t="s">
        <v>7128</v>
      </c>
      <c r="AC2308" s="14">
        <v>0</v>
      </c>
      <c r="AD2308" s="13">
        <v>0.91900000000000004</v>
      </c>
      <c r="AE2308" s="15">
        <v>1.57525</v>
      </c>
      <c r="AF2308" s="14">
        <v>0.10488088481701516</v>
      </c>
      <c r="AG2308" s="14">
        <v>0.87098807527584854</v>
      </c>
      <c r="AH2308" s="15">
        <v>0.33333333333333331</v>
      </c>
      <c r="AI2308" s="5">
        <v>6.1417322834645667</v>
      </c>
      <c r="AJ2308" s="15">
        <v>11.954887218045112</v>
      </c>
      <c r="AK2308" s="15">
        <v>11.954887218045112</v>
      </c>
      <c r="AL2308" s="15" t="s">
        <v>7128</v>
      </c>
      <c r="AM2308" s="15">
        <v>0.49812030075187969</v>
      </c>
      <c r="AN2308" s="15" t="s">
        <v>7128</v>
      </c>
      <c r="AO2308" s="15">
        <v>0.77941176470588247</v>
      </c>
      <c r="AP2308" s="15">
        <v>6.7948717948717956</v>
      </c>
      <c r="AQ2308" s="15">
        <v>5.9550561797752808</v>
      </c>
      <c r="AR2308" s="15" t="s">
        <v>7128</v>
      </c>
      <c r="AS2308" s="15">
        <v>0.77941176470588247</v>
      </c>
      <c r="AT2308" s="14">
        <v>0.24714285714285714</v>
      </c>
      <c r="AU2308" s="14">
        <v>2.0672955974842765E-2</v>
      </c>
      <c r="AV2308" s="12">
        <v>0.126</v>
      </c>
      <c r="AW2308" s="12">
        <v>0.90799999999999992</v>
      </c>
      <c r="AX2308" s="12">
        <v>8.9499999999999996E-2</v>
      </c>
      <c r="AY2308" s="12">
        <v>0.19</v>
      </c>
      <c r="AZ2308" s="14">
        <v>0.24</v>
      </c>
      <c r="BA2308" s="14" t="s">
        <v>7128</v>
      </c>
      <c r="BB2308" s="14">
        <v>0.23963963963963966</v>
      </c>
      <c r="BC2308" s="14">
        <v>0.11242582139238674</v>
      </c>
      <c r="BD2308" s="14">
        <v>6.5196078431372553E-2</v>
      </c>
      <c r="BE2308" s="14">
        <v>0.11470588235294117</v>
      </c>
      <c r="BF2308" s="14">
        <v>0.33611111111111108</v>
      </c>
      <c r="BG2308" s="14" t="s">
        <v>7128</v>
      </c>
      <c r="BH2308" s="13">
        <v>1.33</v>
      </c>
      <c r="BI2308" s="13">
        <v>1.33</v>
      </c>
      <c r="BJ2308" s="13">
        <v>2.34</v>
      </c>
      <c r="BK2308" s="13">
        <v>2.34</v>
      </c>
      <c r="BL2308" s="13">
        <v>20.399999999999999</v>
      </c>
      <c r="BM2308" s="13">
        <v>20.399999999999999</v>
      </c>
      <c r="BN2308" s="13">
        <v>2.67</v>
      </c>
      <c r="BO2308" s="13">
        <v>2.67</v>
      </c>
      <c r="BP2308" s="13">
        <v>1.5535000000000001</v>
      </c>
      <c r="BQ2308" s="13">
        <v>0</v>
      </c>
      <c r="BR2308" s="13">
        <v>0</v>
      </c>
      <c r="BS2308" s="13">
        <v>-0.435</v>
      </c>
      <c r="BT2308" s="14">
        <v>-0.28001287415513354</v>
      </c>
      <c r="BU2308" s="13">
        <v>1.9885000000000002</v>
      </c>
      <c r="BV2308" s="13">
        <v>1.7650000000000001</v>
      </c>
      <c r="BW2308" s="13">
        <v>1.7650000000000001</v>
      </c>
      <c r="BX2308" s="13">
        <v>5.55</v>
      </c>
      <c r="BY2308" s="13">
        <v>13.818000000000001</v>
      </c>
      <c r="BZ2308" s="13">
        <v>0</v>
      </c>
      <c r="CA2308" s="13">
        <v>0</v>
      </c>
      <c r="CB2308" s="13">
        <v>-0.32869999999999999</v>
      </c>
      <c r="CC2308" s="15">
        <v>0.60899999999999999</v>
      </c>
      <c r="CD2308" s="15">
        <v>0.48199999999999998</v>
      </c>
      <c r="CE2308" s="15">
        <v>0.36</v>
      </c>
      <c r="CF2308" s="15">
        <v>0.25851276755874847</v>
      </c>
      <c r="CG2308" s="15">
        <v>0.53641662631090581</v>
      </c>
      <c r="CH2308" s="13">
        <v>1.8350000000000002</v>
      </c>
      <c r="CI2308" s="13">
        <v>1.0997000000000001</v>
      </c>
      <c r="CJ2308" s="13">
        <v>-0.32869999999999999</v>
      </c>
      <c r="CK2308" s="12">
        <f t="shared" si="72"/>
        <v>0.18623229461756372</v>
      </c>
      <c r="CL2308" s="36" t="str">
        <f t="shared" si="73"/>
        <v>NA</v>
      </c>
      <c r="CM2308" s="13">
        <v>2.16</v>
      </c>
      <c r="CN2308" s="13">
        <v>0.72599999999999998</v>
      </c>
      <c r="CO2308" s="13">
        <v>1.33</v>
      </c>
      <c r="CP2308" s="13">
        <v>15.9</v>
      </c>
      <c r="CQ2308" s="13">
        <v>2.67</v>
      </c>
      <c r="CR2308" s="13">
        <v>15.9</v>
      </c>
      <c r="CS2308" s="13">
        <v>1.7650000000000001</v>
      </c>
      <c r="CT2308" s="13">
        <v>0</v>
      </c>
      <c r="CU2308" s="13">
        <v>2.34</v>
      </c>
      <c r="CV2308" s="13">
        <v>0</v>
      </c>
      <c r="CW2308" s="13">
        <v>2.67</v>
      </c>
      <c r="CX2308" s="12">
        <v>0.23963963963963966</v>
      </c>
      <c r="CY2308" s="12">
        <v>0.11242582139238674</v>
      </c>
      <c r="CZ2308" s="15">
        <v>5.9550561797752808</v>
      </c>
      <c r="DA2308" s="20"/>
      <c r="DB2308" s="20"/>
    </row>
    <row r="2309" spans="1:106">
      <c r="A2309" s="8" t="s">
        <v>2499</v>
      </c>
      <c r="B2309" s="8" t="s">
        <v>2500</v>
      </c>
      <c r="C2309" s="9" t="s">
        <v>7141</v>
      </c>
      <c r="D2309" s="9" t="s">
        <v>7126</v>
      </c>
      <c r="E2309" s="10" t="s">
        <v>7127</v>
      </c>
      <c r="F2309" s="10" t="s">
        <v>7126</v>
      </c>
      <c r="G2309" s="11">
        <v>0.73</v>
      </c>
      <c r="H2309" s="11">
        <v>154.09460176991152</v>
      </c>
      <c r="I2309" s="12">
        <v>9.0499999999999997E-2</v>
      </c>
      <c r="J2309" s="12">
        <v>14.002061460176991</v>
      </c>
      <c r="K2309" s="12">
        <v>5.1999999999999998E-2</v>
      </c>
      <c r="L2309" s="12">
        <v>0.1085</v>
      </c>
      <c r="M2309" s="12">
        <v>7.162085E-2</v>
      </c>
      <c r="N2309" s="12">
        <v>0.13761421724730558</v>
      </c>
      <c r="O2309" s="12">
        <v>-28.723665023651378</v>
      </c>
      <c r="P2309" s="12">
        <v>-0.3511795377260406</v>
      </c>
      <c r="Q2309" s="13">
        <v>1.1299999999999999</v>
      </c>
      <c r="R2309" s="13">
        <v>0</v>
      </c>
      <c r="S2309" s="13">
        <v>237.4</v>
      </c>
      <c r="T2309" s="13">
        <v>237.4</v>
      </c>
      <c r="U2309" s="13">
        <v>238.53</v>
      </c>
      <c r="V2309" s="13">
        <v>0.19700000000000001</v>
      </c>
      <c r="W2309" s="13">
        <v>238.333</v>
      </c>
      <c r="X2309" s="14">
        <v>8.2589192135161201E-4</v>
      </c>
      <c r="Y2309" s="15">
        <v>0.11363636363636365</v>
      </c>
      <c r="Z2309" s="14" t="s">
        <v>7128</v>
      </c>
      <c r="AA2309" s="14">
        <v>0.99526265040036899</v>
      </c>
      <c r="AB2309" s="14" t="s">
        <v>7128</v>
      </c>
      <c r="AC2309" s="14">
        <v>210.08849557522126</v>
      </c>
      <c r="AD2309" s="13">
        <v>2.3E-2</v>
      </c>
      <c r="AE2309" s="15">
        <v>2.9505555555555558</v>
      </c>
      <c r="AF2309" s="14">
        <v>0.14832396974191325</v>
      </c>
      <c r="AG2309" s="14">
        <v>0.9607348040101199</v>
      </c>
      <c r="AH2309" s="15">
        <v>0.62376237623762376</v>
      </c>
      <c r="AI2309" s="5" t="s">
        <v>7128</v>
      </c>
      <c r="AJ2309" s="15" t="s">
        <v>7128</v>
      </c>
      <c r="AK2309" s="15" t="s">
        <v>7128</v>
      </c>
      <c r="AL2309" s="15" t="s">
        <v>7128</v>
      </c>
      <c r="AM2309" s="15" t="s">
        <v>7128</v>
      </c>
      <c r="AN2309" s="15" t="s">
        <v>7128</v>
      </c>
      <c r="AO2309" s="15">
        <v>2.9427083333333333E-2</v>
      </c>
      <c r="AP2309" s="15" t="s">
        <v>7128</v>
      </c>
      <c r="AQ2309" s="15" t="s">
        <v>7128</v>
      </c>
      <c r="AR2309" s="15">
        <v>1.311662438154571</v>
      </c>
      <c r="AS2309" s="15">
        <v>6.2065885416666671</v>
      </c>
      <c r="AT2309" s="14" t="s">
        <v>7128</v>
      </c>
      <c r="AU2309" s="14">
        <v>0</v>
      </c>
      <c r="AV2309" s="12" t="s">
        <v>7128</v>
      </c>
      <c r="AW2309" s="12" t="s">
        <v>7128</v>
      </c>
      <c r="AX2309" s="12">
        <v>-0.47600000000000003</v>
      </c>
      <c r="AY2309" s="12">
        <v>-0.317</v>
      </c>
      <c r="AZ2309" s="14" t="s">
        <v>7128</v>
      </c>
      <c r="BA2309" s="14" t="s">
        <v>7128</v>
      </c>
      <c r="BB2309" s="14">
        <v>-14.721603563474385</v>
      </c>
      <c r="BC2309" s="14">
        <v>-0.213565320478735</v>
      </c>
      <c r="BD2309" s="14">
        <v>-1.7213541666666665</v>
      </c>
      <c r="BE2309" s="14">
        <v>-1.2760416666666667</v>
      </c>
      <c r="BF2309" s="14">
        <v>0</v>
      </c>
      <c r="BG2309" s="14">
        <v>3.44E-2</v>
      </c>
      <c r="BH2309" s="13">
        <v>-66.099999999999994</v>
      </c>
      <c r="BI2309" s="13">
        <v>-66.099999999999994</v>
      </c>
      <c r="BJ2309" s="13">
        <v>-49</v>
      </c>
      <c r="BK2309" s="13">
        <v>-49</v>
      </c>
      <c r="BL2309" s="13">
        <v>38.4</v>
      </c>
      <c r="BM2309" s="13">
        <v>38.4</v>
      </c>
      <c r="BN2309" s="13">
        <v>-47.7</v>
      </c>
      <c r="BO2309" s="13">
        <v>-47.7</v>
      </c>
      <c r="BP2309" s="13">
        <v>-49</v>
      </c>
      <c r="BQ2309" s="13">
        <v>0</v>
      </c>
      <c r="BR2309" s="13">
        <v>0</v>
      </c>
      <c r="BS2309" s="13">
        <v>-1.1299999999999999</v>
      </c>
      <c r="BT2309" s="14" t="s">
        <v>7128</v>
      </c>
      <c r="BU2309" s="13">
        <v>-47.87</v>
      </c>
      <c r="BV2309" s="13">
        <v>-64.97</v>
      </c>
      <c r="BW2309" s="13">
        <v>-64.97</v>
      </c>
      <c r="BX2309" s="13">
        <v>4.49</v>
      </c>
      <c r="BY2309" s="13">
        <v>229.43799999999999</v>
      </c>
      <c r="BZ2309" s="13">
        <v>-55.5</v>
      </c>
      <c r="CA2309" s="13">
        <v>181.703</v>
      </c>
      <c r="CB2309" s="13">
        <v>0</v>
      </c>
      <c r="CC2309" s="15">
        <v>0.95</v>
      </c>
      <c r="CD2309" s="15">
        <v>1.29</v>
      </c>
      <c r="CE2309" s="15">
        <v>0.36</v>
      </c>
      <c r="CF2309" s="15" t="s">
        <v>7128</v>
      </c>
      <c r="CG2309" s="15" t="s">
        <v>7128</v>
      </c>
      <c r="CH2309" s="13" t="s">
        <v>7128</v>
      </c>
      <c r="CI2309" s="13" t="s">
        <v>7128</v>
      </c>
      <c r="CJ2309" s="13">
        <v>0</v>
      </c>
      <c r="CK2309" s="12">
        <f t="shared" si="72"/>
        <v>0</v>
      </c>
      <c r="CL2309" s="36">
        <f t="shared" si="73"/>
        <v>0.21133388001298822</v>
      </c>
      <c r="CM2309" s="13" t="s">
        <v>7128</v>
      </c>
      <c r="CN2309" s="13" t="s">
        <v>7128</v>
      </c>
      <c r="CO2309" s="13" t="s">
        <v>7128</v>
      </c>
      <c r="CP2309" s="13" t="s">
        <v>7128</v>
      </c>
      <c r="CQ2309" s="13" t="s">
        <v>7128</v>
      </c>
      <c r="CR2309" s="13" t="s">
        <v>7128</v>
      </c>
      <c r="CS2309" s="13" t="s">
        <v>7128</v>
      </c>
      <c r="CT2309" s="13">
        <v>0</v>
      </c>
      <c r="CU2309" s="13">
        <v>-49</v>
      </c>
      <c r="CV2309" s="13">
        <v>181.703</v>
      </c>
      <c r="CW2309" s="13">
        <v>-47.7</v>
      </c>
      <c r="CX2309" s="12">
        <v>-14.721603563474385</v>
      </c>
      <c r="CY2309" s="12">
        <v>-0.213565320478735</v>
      </c>
      <c r="CZ2309" s="15" t="s">
        <v>7128</v>
      </c>
      <c r="DA2309" s="20"/>
      <c r="DB2309" s="20"/>
    </row>
    <row r="2310" spans="1:106">
      <c r="A2310" s="8" t="s">
        <v>5411</v>
      </c>
      <c r="B2310" s="8" t="s">
        <v>5412</v>
      </c>
      <c r="C2310" s="9" t="s">
        <v>7141</v>
      </c>
      <c r="D2310" s="9" t="s">
        <v>7126</v>
      </c>
      <c r="E2310" s="10" t="s">
        <v>7127</v>
      </c>
      <c r="F2310" s="10" t="s">
        <v>7126</v>
      </c>
      <c r="G2310" s="11">
        <v>0.73</v>
      </c>
      <c r="H2310" s="11">
        <v>3.5226174496644296</v>
      </c>
      <c r="I2310" s="12">
        <v>9.0499999999999997E-2</v>
      </c>
      <c r="J2310" s="12">
        <v>0.37529687919463084</v>
      </c>
      <c r="K2310" s="12">
        <v>4.7E-2</v>
      </c>
      <c r="L2310" s="12">
        <v>0.10350000000000001</v>
      </c>
      <c r="M2310" s="12">
        <v>6.8320350000000002E-2</v>
      </c>
      <c r="N2310" s="12">
        <v>0.13193579207232267</v>
      </c>
      <c r="O2310" s="12" t="s">
        <v>7128</v>
      </c>
      <c r="P2310" s="12" t="s">
        <v>7128</v>
      </c>
      <c r="Q2310" s="13">
        <v>5.96</v>
      </c>
      <c r="R2310" s="13">
        <v>0</v>
      </c>
      <c r="S2310" s="13">
        <v>22.8</v>
      </c>
      <c r="T2310" s="13">
        <v>22.8</v>
      </c>
      <c r="U2310" s="13">
        <v>28.76</v>
      </c>
      <c r="V2310" s="13">
        <v>0.70699999999999996</v>
      </c>
      <c r="W2310" s="13">
        <v>28.053000000000001</v>
      </c>
      <c r="X2310" s="14">
        <v>2.4582753824756602E-2</v>
      </c>
      <c r="Y2310" s="15">
        <v>2.3521505376344086E-2</v>
      </c>
      <c r="Z2310" s="14">
        <v>0.64589235127478761</v>
      </c>
      <c r="AA2310" s="14">
        <v>0.79276773296244785</v>
      </c>
      <c r="AB2310" s="14">
        <v>1.8240000000000001</v>
      </c>
      <c r="AC2310" s="14">
        <v>3.825503355704698</v>
      </c>
      <c r="AD2310" s="13">
        <v>0.08</v>
      </c>
      <c r="AE2310" s="15">
        <v>0.68944444444444453</v>
      </c>
      <c r="AF2310" s="14" t="s">
        <v>7128</v>
      </c>
      <c r="AG2310" s="14" t="s">
        <v>7128</v>
      </c>
      <c r="AH2310" s="15">
        <v>0.5357142857142857</v>
      </c>
      <c r="AI2310" s="5" t="s">
        <v>7128</v>
      </c>
      <c r="AJ2310" s="15" t="s">
        <v>7128</v>
      </c>
      <c r="AK2310" s="15" t="s">
        <v>7128</v>
      </c>
      <c r="AL2310" s="15" t="s">
        <v>7128</v>
      </c>
      <c r="AM2310" s="15" t="s">
        <v>7128</v>
      </c>
      <c r="AN2310" s="15">
        <v>0.4768</v>
      </c>
      <c r="AO2310" s="15">
        <v>32.216216216216218</v>
      </c>
      <c r="AP2310" s="15" t="s">
        <v>7128</v>
      </c>
      <c r="AQ2310" s="15" t="s">
        <v>7128</v>
      </c>
      <c r="AR2310" s="15">
        <v>0.81094441071893164</v>
      </c>
      <c r="AS2310" s="15">
        <v>151.63783783783785</v>
      </c>
      <c r="AT2310" s="14" t="s">
        <v>7128</v>
      </c>
      <c r="AU2310" s="14">
        <v>0</v>
      </c>
      <c r="AV2310" s="12" t="s">
        <v>7128</v>
      </c>
      <c r="AW2310" s="12" t="s">
        <v>7128</v>
      </c>
      <c r="AX2310" s="12">
        <v>0.27600000000000002</v>
      </c>
      <c r="AY2310" s="12" t="s">
        <v>7128</v>
      </c>
      <c r="AZ2310" s="14" t="s">
        <v>7128</v>
      </c>
      <c r="BA2310" s="14" t="s">
        <v>7128</v>
      </c>
      <c r="BB2310" s="14" t="s">
        <v>7128</v>
      </c>
      <c r="BC2310" s="14" t="s">
        <v>7128</v>
      </c>
      <c r="BD2310" s="14">
        <v>-21.297297297297298</v>
      </c>
      <c r="BE2310" s="14">
        <v>-10.864864864864863</v>
      </c>
      <c r="BF2310" s="14">
        <v>0</v>
      </c>
      <c r="BG2310" s="14">
        <v>1.2099999999999999E-3</v>
      </c>
      <c r="BH2310" s="13">
        <v>-3.94</v>
      </c>
      <c r="BI2310" s="13">
        <v>-3.94</v>
      </c>
      <c r="BJ2310" s="13">
        <v>-2.0099999999999998</v>
      </c>
      <c r="BK2310" s="13">
        <v>-2.0099999999999998</v>
      </c>
      <c r="BL2310" s="13">
        <v>0.185</v>
      </c>
      <c r="BM2310" s="13">
        <v>0.185</v>
      </c>
      <c r="BN2310" s="13">
        <v>0</v>
      </c>
      <c r="BO2310" s="13">
        <v>0</v>
      </c>
      <c r="BP2310" s="13">
        <v>-2.0099999999999998</v>
      </c>
      <c r="BQ2310" s="13">
        <v>0</v>
      </c>
      <c r="BR2310" s="13">
        <v>0</v>
      </c>
      <c r="BS2310" s="13">
        <v>-1.49</v>
      </c>
      <c r="BT2310" s="14" t="s">
        <v>7128</v>
      </c>
      <c r="BU2310" s="13">
        <v>-0.5199999999999998</v>
      </c>
      <c r="BV2310" s="13">
        <v>-2.4500000000000002</v>
      </c>
      <c r="BW2310" s="13">
        <v>-2.4500000000000002</v>
      </c>
      <c r="BX2310" s="13">
        <v>0</v>
      </c>
      <c r="BY2310" s="13">
        <v>0</v>
      </c>
      <c r="BZ2310" s="13">
        <v>12.5</v>
      </c>
      <c r="CA2310" s="13">
        <v>34.592999999999996</v>
      </c>
      <c r="CB2310" s="13">
        <v>0</v>
      </c>
      <c r="CC2310" s="15">
        <v>-2.9000000000000001E-2</v>
      </c>
      <c r="CD2310" s="15">
        <v>0.81100000000000005</v>
      </c>
      <c r="CE2310" s="15">
        <v>0.36</v>
      </c>
      <c r="CF2310" s="15">
        <v>2.0749276042186238</v>
      </c>
      <c r="CG2310" s="15">
        <v>1.8955395104684216</v>
      </c>
      <c r="CH2310" s="13">
        <v>-0.99400000000000011</v>
      </c>
      <c r="CI2310" s="13">
        <v>-1.3883333333333334</v>
      </c>
      <c r="CJ2310" s="13">
        <v>0</v>
      </c>
      <c r="CK2310" s="12">
        <f t="shared" si="72"/>
        <v>0</v>
      </c>
      <c r="CL2310" s="36">
        <f t="shared" si="73"/>
        <v>5.3479027548926092E-3</v>
      </c>
      <c r="CM2310" s="13" t="s">
        <v>7128</v>
      </c>
      <c r="CN2310" s="13" t="s">
        <v>7128</v>
      </c>
      <c r="CO2310" s="13" t="s">
        <v>7128</v>
      </c>
      <c r="CP2310" s="13" t="s">
        <v>7128</v>
      </c>
      <c r="CQ2310" s="13" t="s">
        <v>7128</v>
      </c>
      <c r="CR2310" s="13" t="s">
        <v>7128</v>
      </c>
      <c r="CS2310" s="13" t="s">
        <v>7128</v>
      </c>
      <c r="CT2310" s="13">
        <v>0</v>
      </c>
      <c r="CU2310" s="13">
        <v>-2.0099999999999998</v>
      </c>
      <c r="CV2310" s="13">
        <v>34.592999999999996</v>
      </c>
      <c r="CW2310" s="13">
        <v>0</v>
      </c>
      <c r="CX2310" s="12" t="s">
        <v>7128</v>
      </c>
      <c r="CY2310" s="12" t="s">
        <v>7128</v>
      </c>
      <c r="CZ2310" s="15" t="s">
        <v>7128</v>
      </c>
      <c r="DA2310" s="20"/>
      <c r="DB2310" s="20"/>
    </row>
    <row r="2311" spans="1:106">
      <c r="A2311" s="8" t="s">
        <v>1313</v>
      </c>
      <c r="B2311" s="8" t="s">
        <v>1314</v>
      </c>
      <c r="C2311" s="9" t="s">
        <v>7134</v>
      </c>
      <c r="D2311" s="9" t="s">
        <v>7126</v>
      </c>
      <c r="E2311" s="10" t="s">
        <v>7127</v>
      </c>
      <c r="F2311" s="10" t="s">
        <v>7126</v>
      </c>
      <c r="G2311" s="11">
        <v>0.89</v>
      </c>
      <c r="H2311" s="11">
        <v>0.90726604224416152</v>
      </c>
      <c r="I2311" s="12">
        <v>9.0499999999999997E-2</v>
      </c>
      <c r="J2311" s="12">
        <v>0.13860757682309663</v>
      </c>
      <c r="K2311" s="12">
        <v>4.7E-2</v>
      </c>
      <c r="L2311" s="12">
        <v>0.10350000000000001</v>
      </c>
      <c r="M2311" s="12">
        <v>6.8320350000000002E-2</v>
      </c>
      <c r="N2311" s="12">
        <v>0.13713375522931462</v>
      </c>
      <c r="O2311" s="12">
        <v>-1.3093173530915575E-2</v>
      </c>
      <c r="P2311" s="12">
        <v>-5.5639093295052774E-2</v>
      </c>
      <c r="Q2311" s="13">
        <v>303.89999999999998</v>
      </c>
      <c r="R2311" s="13">
        <v>3.7488245648907332</v>
      </c>
      <c r="S2311" s="13">
        <v>2.76</v>
      </c>
      <c r="T2311" s="13">
        <v>6.508824564890733</v>
      </c>
      <c r="U2311" s="13">
        <v>310.40882456489072</v>
      </c>
      <c r="V2311" s="13">
        <v>16</v>
      </c>
      <c r="W2311" s="13">
        <v>294.40882456489072</v>
      </c>
      <c r="X2311" s="14">
        <v>5.1544926348107777E-2</v>
      </c>
      <c r="Y2311" s="15">
        <v>0.43521126760563378</v>
      </c>
      <c r="Z2311" s="14">
        <v>6.0039619385363945E-2</v>
      </c>
      <c r="AA2311" s="14">
        <v>2.0968555175627967E-2</v>
      </c>
      <c r="AB2311" s="14">
        <v>6.3874627722185801E-2</v>
      </c>
      <c r="AC2311" s="14">
        <v>2.1417652401746409E-2</v>
      </c>
      <c r="AD2311" s="13">
        <v>1.71</v>
      </c>
      <c r="AE2311" s="15">
        <v>0.25611111111111112</v>
      </c>
      <c r="AF2311" s="14">
        <v>5.4772255750516613E-2</v>
      </c>
      <c r="AG2311" s="14" t="s">
        <v>7128</v>
      </c>
      <c r="AH2311" s="15">
        <v>0.36516225289071247</v>
      </c>
      <c r="AI2311" s="5">
        <v>19.974683544303797</v>
      </c>
      <c r="AJ2311" s="15">
        <v>24.909836065573771</v>
      </c>
      <c r="AK2311" s="15">
        <v>24.909836065573771</v>
      </c>
      <c r="AL2311" s="15">
        <v>26.71875</v>
      </c>
      <c r="AM2311" s="15">
        <v>1.465284474445516</v>
      </c>
      <c r="AN2311" s="15">
        <v>2.9823356231599605</v>
      </c>
      <c r="AO2311" s="15">
        <v>1.8770846201358862</v>
      </c>
      <c r="AP2311" s="15">
        <v>38.223817013968457</v>
      </c>
      <c r="AQ2311" s="15">
        <v>20.357407313296275</v>
      </c>
      <c r="AR2311" s="15">
        <v>3.5725400297763739</v>
      </c>
      <c r="AS2311" s="15">
        <v>1.8184609299869716</v>
      </c>
      <c r="AT2311" s="14">
        <v>0.37704918032786883</v>
      </c>
      <c r="AU2311" s="14">
        <v>1.5136558078315236E-2</v>
      </c>
      <c r="AV2311" s="12">
        <v>3.95E-2</v>
      </c>
      <c r="AW2311" s="12">
        <v>-8.5999999999999993E-2</v>
      </c>
      <c r="AX2311" s="12">
        <v>2.8899999999999998E-3</v>
      </c>
      <c r="AY2311" s="12">
        <v>6.6199999999999995E-2</v>
      </c>
      <c r="AZ2311" s="14">
        <v>0.17</v>
      </c>
      <c r="BA2311" s="14">
        <v>0.19</v>
      </c>
      <c r="BB2311" s="14">
        <v>0.12551440329218105</v>
      </c>
      <c r="BC2311" s="14">
        <v>8.1494661934261844E-2</v>
      </c>
      <c r="BD2311" s="14">
        <v>7.5355157504632481E-2</v>
      </c>
      <c r="BE2311" s="14">
        <v>4.7574027714773648E-2</v>
      </c>
      <c r="BF2311" s="14">
        <v>9.420289855072464E-2</v>
      </c>
      <c r="BG2311" s="14">
        <v>0.33990000000000004</v>
      </c>
      <c r="BH2311" s="13">
        <v>12.2</v>
      </c>
      <c r="BI2311" s="13">
        <v>12.2</v>
      </c>
      <c r="BJ2311" s="13">
        <v>7.89</v>
      </c>
      <c r="BK2311" s="13">
        <v>7.7022350870218537</v>
      </c>
      <c r="BL2311" s="13">
        <v>161.9</v>
      </c>
      <c r="BM2311" s="13">
        <v>161.9</v>
      </c>
      <c r="BN2311" s="13">
        <v>13.9</v>
      </c>
      <c r="BO2311" s="13">
        <v>14.462</v>
      </c>
      <c r="BP2311" s="13">
        <v>6.9766622165053027</v>
      </c>
      <c r="BQ2311" s="13">
        <v>0.65</v>
      </c>
      <c r="BR2311" s="13">
        <v>1.0750000000000002</v>
      </c>
      <c r="BS2311" s="13">
        <v>-0.23999999999999932</v>
      </c>
      <c r="BT2311" s="14">
        <v>0.11968473950545692</v>
      </c>
      <c r="BU2311" s="13">
        <v>6.1416622165053019</v>
      </c>
      <c r="BV2311" s="13">
        <v>10.714999999999998</v>
      </c>
      <c r="BW2311" s="13">
        <v>11.364999999999998</v>
      </c>
      <c r="BX2311" s="13">
        <v>97.2</v>
      </c>
      <c r="BY2311" s="13">
        <v>85.608824564890753</v>
      </c>
      <c r="BZ2311" s="13">
        <v>101.9</v>
      </c>
      <c r="CA2311" s="13">
        <v>82.408824564890736</v>
      </c>
      <c r="CB2311" s="13">
        <v>-4.5999999999999996</v>
      </c>
      <c r="CC2311" s="15">
        <v>-0.218</v>
      </c>
      <c r="CD2311" s="15">
        <v>0.72199999999999998</v>
      </c>
      <c r="CE2311" s="15">
        <v>0.36</v>
      </c>
      <c r="CF2311" s="15" t="s">
        <v>7128</v>
      </c>
      <c r="CG2311" s="15" t="s">
        <v>7128</v>
      </c>
      <c r="CH2311" s="13" t="s">
        <v>7128</v>
      </c>
      <c r="CI2311" s="13" t="s">
        <v>7128</v>
      </c>
      <c r="CJ2311" s="13">
        <v>-4.5999999999999996</v>
      </c>
      <c r="CK2311" s="12">
        <f t="shared" si="72"/>
        <v>0.42930471301913209</v>
      </c>
      <c r="CL2311" s="36">
        <f t="shared" si="73"/>
        <v>1.9645954283999763</v>
      </c>
      <c r="CM2311" s="13">
        <v>13.8</v>
      </c>
      <c r="CN2311" s="13">
        <v>1.3</v>
      </c>
      <c r="CO2311" s="13">
        <v>12.2</v>
      </c>
      <c r="CP2311" s="13">
        <v>303.89999999999998</v>
      </c>
      <c r="CQ2311" s="13">
        <v>14.462</v>
      </c>
      <c r="CR2311" s="13">
        <v>294.40882456489072</v>
      </c>
      <c r="CS2311" s="13">
        <v>10.714999999999998</v>
      </c>
      <c r="CT2311" s="13">
        <v>0</v>
      </c>
      <c r="CU2311" s="13">
        <v>7.7022350870218537</v>
      </c>
      <c r="CV2311" s="13">
        <v>82.408824564890736</v>
      </c>
      <c r="CW2311" s="13">
        <v>13.9</v>
      </c>
      <c r="CX2311" s="12">
        <v>0.12551440329218105</v>
      </c>
      <c r="CY2311" s="12">
        <v>8.1494661934261844E-2</v>
      </c>
      <c r="CZ2311" s="15">
        <v>21.18049097589142</v>
      </c>
      <c r="DA2311" s="20"/>
      <c r="DB2311" s="20"/>
    </row>
    <row r="2312" spans="1:106" ht="24">
      <c r="A2312" s="8" t="s">
        <v>3197</v>
      </c>
      <c r="B2312" s="8" t="s">
        <v>3198</v>
      </c>
      <c r="C2312" s="9" t="s">
        <v>7134</v>
      </c>
      <c r="D2312" s="9" t="s">
        <v>7126</v>
      </c>
      <c r="E2312" s="10" t="s">
        <v>7127</v>
      </c>
      <c r="F2312" s="10" t="s">
        <v>7126</v>
      </c>
      <c r="G2312" s="11">
        <v>0.89</v>
      </c>
      <c r="H2312" s="11">
        <v>0.89</v>
      </c>
      <c r="I2312" s="12">
        <v>9.0499999999999997E-2</v>
      </c>
      <c r="J2312" s="12">
        <v>0.137045</v>
      </c>
      <c r="K2312" s="12">
        <v>3.6999999999999998E-2</v>
      </c>
      <c r="L2312" s="12">
        <v>9.35E-2</v>
      </c>
      <c r="M2312" s="12">
        <v>6.1719349999999999E-2</v>
      </c>
      <c r="N2312" s="12">
        <v>0.137045</v>
      </c>
      <c r="O2312" s="12">
        <v>-0.44324655038759686</v>
      </c>
      <c r="P2312" s="12">
        <v>-0.24941661364205706</v>
      </c>
      <c r="Q2312" s="13">
        <v>8.11</v>
      </c>
      <c r="R2312" s="13">
        <v>0</v>
      </c>
      <c r="S2312" s="13">
        <v>0</v>
      </c>
      <c r="T2312" s="13">
        <v>0</v>
      </c>
      <c r="U2312" s="13">
        <v>8.11</v>
      </c>
      <c r="V2312" s="13">
        <v>0</v>
      </c>
      <c r="W2312" s="13">
        <v>8.11</v>
      </c>
      <c r="X2312" s="14">
        <v>0</v>
      </c>
      <c r="Y2312" s="15">
        <v>0.11802575107296136</v>
      </c>
      <c r="Z2312" s="14" t="s">
        <v>7128</v>
      </c>
      <c r="AA2312" s="14">
        <v>0</v>
      </c>
      <c r="AB2312" s="14" t="s">
        <v>7128</v>
      </c>
      <c r="AC2312" s="14">
        <v>0</v>
      </c>
      <c r="AD2312" s="13">
        <v>0.11600000000000001</v>
      </c>
      <c r="AE2312" s="15">
        <v>1.7302777777777778</v>
      </c>
      <c r="AF2312" s="14">
        <v>6.3245553203367583E-2</v>
      </c>
      <c r="AG2312" s="14">
        <v>0.59292706128157113</v>
      </c>
      <c r="AH2312" s="15">
        <v>0.47741935483870973</v>
      </c>
      <c r="AI2312" s="5" t="s">
        <v>7128</v>
      </c>
      <c r="AJ2312" s="15" t="s">
        <v>7128</v>
      </c>
      <c r="AK2312" s="15" t="s">
        <v>7128</v>
      </c>
      <c r="AL2312" s="15" t="s">
        <v>7128</v>
      </c>
      <c r="AM2312" s="15" t="s">
        <v>7128</v>
      </c>
      <c r="AN2312" s="15" t="s">
        <v>7128</v>
      </c>
      <c r="AO2312" s="15">
        <v>0.46342857142857141</v>
      </c>
      <c r="AP2312" s="15" t="s">
        <v>7128</v>
      </c>
      <c r="AQ2312" s="15" t="s">
        <v>7128</v>
      </c>
      <c r="AR2312" s="15" t="s">
        <v>7128</v>
      </c>
      <c r="AS2312" s="15">
        <v>0.46342857142857141</v>
      </c>
      <c r="AT2312" s="14" t="s">
        <v>7128</v>
      </c>
      <c r="AU2312" s="14">
        <v>0</v>
      </c>
      <c r="AV2312" s="12" t="s">
        <v>7128</v>
      </c>
      <c r="AW2312" s="12" t="s">
        <v>7128</v>
      </c>
      <c r="AX2312" s="12">
        <v>0.17399999999999999</v>
      </c>
      <c r="AY2312" s="12">
        <v>9.0500000000000011E-2</v>
      </c>
      <c r="AZ2312" s="14" t="s">
        <v>7128</v>
      </c>
      <c r="BA2312" s="14" t="s">
        <v>7128</v>
      </c>
      <c r="BB2312" s="14">
        <v>-0.30620155038759689</v>
      </c>
      <c r="BC2312" s="14">
        <v>-0.11237161364205706</v>
      </c>
      <c r="BD2312" s="14">
        <v>-0.22571428571428573</v>
      </c>
      <c r="BE2312" s="14">
        <v>-0.17942857142857144</v>
      </c>
      <c r="BF2312" s="14">
        <v>0</v>
      </c>
      <c r="BG2312" s="14">
        <v>1.3899999999999999E-2</v>
      </c>
      <c r="BH2312" s="13">
        <v>-3.95</v>
      </c>
      <c r="BI2312" s="13">
        <v>-3.95</v>
      </c>
      <c r="BJ2312" s="13">
        <v>-3.14</v>
      </c>
      <c r="BK2312" s="13">
        <v>-3.14</v>
      </c>
      <c r="BL2312" s="13">
        <v>17.5</v>
      </c>
      <c r="BM2312" s="13">
        <v>17.5</v>
      </c>
      <c r="BN2312" s="13">
        <v>-2.57</v>
      </c>
      <c r="BO2312" s="13">
        <v>-2.57</v>
      </c>
      <c r="BP2312" s="13">
        <v>-3.14</v>
      </c>
      <c r="BQ2312" s="13">
        <v>0</v>
      </c>
      <c r="BR2312" s="13">
        <v>0</v>
      </c>
      <c r="BS2312" s="13">
        <v>-1.02</v>
      </c>
      <c r="BT2312" s="14" t="s">
        <v>7128</v>
      </c>
      <c r="BU2312" s="13">
        <v>-2.12</v>
      </c>
      <c r="BV2312" s="13">
        <v>-2.93</v>
      </c>
      <c r="BW2312" s="13">
        <v>-2.93</v>
      </c>
      <c r="BX2312" s="13">
        <v>12.9</v>
      </c>
      <c r="BY2312" s="13">
        <v>27.942999999999998</v>
      </c>
      <c r="BZ2312" s="13">
        <v>0</v>
      </c>
      <c r="CA2312" s="13">
        <v>0</v>
      </c>
      <c r="CB2312" s="13">
        <v>0</v>
      </c>
      <c r="CC2312" s="15">
        <v>0.25</v>
      </c>
      <c r="CD2312" s="15">
        <v>1.38</v>
      </c>
      <c r="CE2312" s="15">
        <v>0.36</v>
      </c>
      <c r="CF2312" s="15" t="s">
        <v>7128</v>
      </c>
      <c r="CG2312" s="15" t="s">
        <v>7128</v>
      </c>
      <c r="CH2312" s="13" t="s">
        <v>7128</v>
      </c>
      <c r="CI2312" s="13" t="s">
        <v>7128</v>
      </c>
      <c r="CJ2312" s="13">
        <v>0</v>
      </c>
      <c r="CK2312" s="12">
        <f t="shared" si="72"/>
        <v>0</v>
      </c>
      <c r="CL2312" s="36" t="str">
        <f t="shared" si="73"/>
        <v>NA</v>
      </c>
      <c r="CM2312" s="13" t="s">
        <v>7128</v>
      </c>
      <c r="CN2312" s="13" t="s">
        <v>7128</v>
      </c>
      <c r="CO2312" s="13" t="s">
        <v>7128</v>
      </c>
      <c r="CP2312" s="13" t="s">
        <v>7128</v>
      </c>
      <c r="CQ2312" s="13" t="s">
        <v>7128</v>
      </c>
      <c r="CR2312" s="13" t="s">
        <v>7128</v>
      </c>
      <c r="CS2312" s="13" t="s">
        <v>7128</v>
      </c>
      <c r="CT2312" s="13">
        <v>0</v>
      </c>
      <c r="CU2312" s="13">
        <v>-3.14</v>
      </c>
      <c r="CV2312" s="13">
        <v>0</v>
      </c>
      <c r="CW2312" s="13">
        <v>-2.57</v>
      </c>
      <c r="CX2312" s="12">
        <v>-0.30620155038759689</v>
      </c>
      <c r="CY2312" s="12">
        <v>-0.11237161364205706</v>
      </c>
      <c r="CZ2312" s="15" t="s">
        <v>7128</v>
      </c>
      <c r="DA2312" s="20"/>
      <c r="DB2312" s="20"/>
    </row>
    <row r="2313" spans="1:106">
      <c r="A2313" s="8" t="s">
        <v>2869</v>
      </c>
      <c r="B2313" s="8" t="s">
        <v>2870</v>
      </c>
      <c r="C2313" s="9" t="s">
        <v>7134</v>
      </c>
      <c r="D2313" s="9" t="s">
        <v>7126</v>
      </c>
      <c r="E2313" s="10" t="s">
        <v>7127</v>
      </c>
      <c r="F2313" s="10" t="s">
        <v>7126</v>
      </c>
      <c r="G2313" s="11">
        <v>0.89</v>
      </c>
      <c r="H2313" s="11">
        <v>0.89</v>
      </c>
      <c r="I2313" s="12">
        <v>9.0499999999999997E-2</v>
      </c>
      <c r="J2313" s="12">
        <v>0.137045</v>
      </c>
      <c r="K2313" s="12">
        <v>6.2E-2</v>
      </c>
      <c r="L2313" s="12">
        <v>0.11849999999999999</v>
      </c>
      <c r="M2313" s="12">
        <v>7.8221849999999996E-2</v>
      </c>
      <c r="N2313" s="12">
        <v>0.137045</v>
      </c>
      <c r="O2313" s="12" t="s">
        <v>7128</v>
      </c>
      <c r="P2313" s="12" t="s">
        <v>7128</v>
      </c>
      <c r="Q2313" s="13">
        <v>3.82</v>
      </c>
      <c r="R2313" s="13">
        <v>0</v>
      </c>
      <c r="S2313" s="13">
        <v>0</v>
      </c>
      <c r="T2313" s="13">
        <v>0</v>
      </c>
      <c r="U2313" s="13">
        <v>3.82</v>
      </c>
      <c r="V2313" s="13">
        <v>0</v>
      </c>
      <c r="W2313" s="13">
        <v>3.82</v>
      </c>
      <c r="X2313" s="14">
        <v>0</v>
      </c>
      <c r="Y2313" s="15">
        <v>0.1610978520286396</v>
      </c>
      <c r="Z2313" s="14" t="s">
        <v>7128</v>
      </c>
      <c r="AA2313" s="14">
        <v>0</v>
      </c>
      <c r="AB2313" s="14" t="s">
        <v>7128</v>
      </c>
      <c r="AC2313" s="14">
        <v>0</v>
      </c>
      <c r="AD2313" s="13">
        <v>0.03</v>
      </c>
      <c r="AE2313" s="15">
        <v>3.7083333333333335</v>
      </c>
      <c r="AF2313" s="14">
        <v>0.15165750888103102</v>
      </c>
      <c r="AG2313" s="14">
        <v>1.1572127308096061</v>
      </c>
      <c r="AH2313" s="15">
        <v>0.52941176470588225</v>
      </c>
      <c r="AI2313" s="5">
        <v>0.44676180021953893</v>
      </c>
      <c r="AJ2313" s="15" t="s">
        <v>7128</v>
      </c>
      <c r="AK2313" s="15" t="s">
        <v>7128</v>
      </c>
      <c r="AL2313" s="15" t="s">
        <v>7128</v>
      </c>
      <c r="AM2313" s="15" t="s">
        <v>7128</v>
      </c>
      <c r="AN2313" s="15" t="s">
        <v>7128</v>
      </c>
      <c r="AO2313" s="15">
        <v>0.15039370078740158</v>
      </c>
      <c r="AP2313" s="15">
        <v>9.3857493857493868</v>
      </c>
      <c r="AQ2313" s="15">
        <v>7.2623574144486689</v>
      </c>
      <c r="AR2313" s="15" t="s">
        <v>7128</v>
      </c>
      <c r="AS2313" s="15">
        <v>0.15039370078740158</v>
      </c>
      <c r="AT2313" s="14" t="s">
        <v>7128</v>
      </c>
      <c r="AU2313" s="14">
        <v>0</v>
      </c>
      <c r="AV2313" s="12" t="s">
        <v>7128</v>
      </c>
      <c r="AW2313" s="12" t="s">
        <v>7128</v>
      </c>
      <c r="AX2313" s="12">
        <v>-4.7699999999999992E-2</v>
      </c>
      <c r="AY2313" s="12">
        <v>6.7199999999999996E-2</v>
      </c>
      <c r="AZ2313" s="14" t="s">
        <v>7128</v>
      </c>
      <c r="BA2313" s="14" t="s">
        <v>7128</v>
      </c>
      <c r="BB2313" s="14" t="s">
        <v>7128</v>
      </c>
      <c r="BC2313" s="14" t="s">
        <v>7128</v>
      </c>
      <c r="BD2313" s="14">
        <v>-5.2755905511811026E-3</v>
      </c>
      <c r="BE2313" s="14">
        <v>1.6023622047244095E-2</v>
      </c>
      <c r="BF2313" s="14">
        <v>0</v>
      </c>
      <c r="BG2313" s="14">
        <v>2.7300000000000001E-2</v>
      </c>
      <c r="BH2313" s="13">
        <v>-0.13400000000000001</v>
      </c>
      <c r="BI2313" s="13">
        <v>-0.13400000000000001</v>
      </c>
      <c r="BJ2313" s="13">
        <v>0.40699999999999997</v>
      </c>
      <c r="BK2313" s="13">
        <v>0.40699999999999997</v>
      </c>
      <c r="BL2313" s="13">
        <v>25.4</v>
      </c>
      <c r="BM2313" s="13">
        <v>25.4</v>
      </c>
      <c r="BN2313" s="13">
        <v>0.52600000000000002</v>
      </c>
      <c r="BO2313" s="13">
        <v>0.52600000000000002</v>
      </c>
      <c r="BP2313" s="13">
        <v>0.40699999999999997</v>
      </c>
      <c r="BQ2313" s="13">
        <v>0</v>
      </c>
      <c r="BR2313" s="13">
        <v>0</v>
      </c>
      <c r="BS2313" s="13">
        <v>-0.29299999999999998</v>
      </c>
      <c r="BT2313" s="14">
        <v>-0.71990171990171992</v>
      </c>
      <c r="BU2313" s="13">
        <v>0.7</v>
      </c>
      <c r="BV2313" s="13">
        <v>0.15899999999999997</v>
      </c>
      <c r="BW2313" s="13">
        <v>0.15899999999999997</v>
      </c>
      <c r="BX2313" s="13">
        <v>0</v>
      </c>
      <c r="BY2313" s="13">
        <v>0</v>
      </c>
      <c r="BZ2313" s="13">
        <v>0</v>
      </c>
      <c r="CA2313" s="13">
        <v>0</v>
      </c>
      <c r="CB2313" s="13">
        <v>0</v>
      </c>
      <c r="CC2313" s="15">
        <v>1.17</v>
      </c>
      <c r="CD2313" s="15">
        <v>1.67</v>
      </c>
      <c r="CE2313" s="15">
        <v>0.36</v>
      </c>
      <c r="CF2313" s="15" t="s">
        <v>7128</v>
      </c>
      <c r="CG2313" s="15" t="s">
        <v>7128</v>
      </c>
      <c r="CH2313" s="13" t="s">
        <v>7128</v>
      </c>
      <c r="CI2313" s="13" t="s">
        <v>7128</v>
      </c>
      <c r="CJ2313" s="13">
        <v>0</v>
      </c>
      <c r="CK2313" s="12">
        <f t="shared" si="72"/>
        <v>0</v>
      </c>
      <c r="CL2313" s="36" t="str">
        <f t="shared" si="73"/>
        <v>NA</v>
      </c>
      <c r="CM2313" s="13" t="s">
        <v>7128</v>
      </c>
      <c r="CN2313" s="13" t="s">
        <v>7128</v>
      </c>
      <c r="CO2313" s="13" t="s">
        <v>7128</v>
      </c>
      <c r="CP2313" s="13" t="s">
        <v>7128</v>
      </c>
      <c r="CQ2313" s="13">
        <v>0.52600000000000002</v>
      </c>
      <c r="CR2313" s="13">
        <v>3.82</v>
      </c>
      <c r="CS2313" s="13" t="s">
        <v>7128</v>
      </c>
      <c r="CT2313" s="13">
        <v>0</v>
      </c>
      <c r="CU2313" s="13">
        <v>0.40699999999999997</v>
      </c>
      <c r="CV2313" s="13">
        <v>0</v>
      </c>
      <c r="CW2313" s="13">
        <v>0.52600000000000002</v>
      </c>
      <c r="CX2313" s="12" t="s">
        <v>7128</v>
      </c>
      <c r="CY2313" s="12" t="s">
        <v>7128</v>
      </c>
      <c r="CZ2313" s="15">
        <v>7.2623574144486689</v>
      </c>
      <c r="DA2313" s="20"/>
      <c r="DB2313" s="20"/>
    </row>
    <row r="2314" spans="1:106">
      <c r="A2314" s="8" t="s">
        <v>651</v>
      </c>
      <c r="B2314" s="8" t="s">
        <v>652</v>
      </c>
      <c r="C2314" s="9" t="s">
        <v>7131</v>
      </c>
      <c r="D2314" s="9" t="s">
        <v>7126</v>
      </c>
      <c r="E2314" s="10" t="s">
        <v>7127</v>
      </c>
      <c r="F2314" s="10" t="s">
        <v>7126</v>
      </c>
      <c r="G2314" s="11">
        <v>0.79</v>
      </c>
      <c r="H2314" s="11">
        <v>3.0656313993174065</v>
      </c>
      <c r="I2314" s="12">
        <v>9.0499999999999997E-2</v>
      </c>
      <c r="J2314" s="12">
        <v>0.33393964163822526</v>
      </c>
      <c r="K2314" s="12">
        <v>4.1999999999999996E-2</v>
      </c>
      <c r="L2314" s="12">
        <v>9.8500000000000004E-2</v>
      </c>
      <c r="M2314" s="12">
        <v>6.5019850000000004E-2</v>
      </c>
      <c r="N2314" s="12">
        <v>0.13431932137203167</v>
      </c>
      <c r="O2314" s="12">
        <v>-0.3299407151755307</v>
      </c>
      <c r="P2314" s="12">
        <v>-4.0051130261257104E-2</v>
      </c>
      <c r="Q2314" s="13">
        <v>58.6</v>
      </c>
      <c r="R2314" s="13">
        <v>0</v>
      </c>
      <c r="S2314" s="13">
        <v>168.8</v>
      </c>
      <c r="T2314" s="13">
        <v>168.8</v>
      </c>
      <c r="U2314" s="13">
        <v>227.4</v>
      </c>
      <c r="V2314" s="13">
        <v>5.68</v>
      </c>
      <c r="W2314" s="13">
        <v>221.72</v>
      </c>
      <c r="X2314" s="14">
        <v>2.4978012313104661E-2</v>
      </c>
      <c r="Y2314" s="15">
        <v>0.32156133828996281</v>
      </c>
      <c r="Z2314" s="14">
        <v>0.32368168744007675</v>
      </c>
      <c r="AA2314" s="14">
        <v>0.74230430958663152</v>
      </c>
      <c r="AB2314" s="14">
        <v>0.47859370569889431</v>
      </c>
      <c r="AC2314" s="14">
        <v>2.8805460750853245</v>
      </c>
      <c r="AD2314" s="13">
        <v>0.436</v>
      </c>
      <c r="AE2314" s="15">
        <v>4.7327777777777786</v>
      </c>
      <c r="AF2314" s="14">
        <v>0.33615472627943221</v>
      </c>
      <c r="AG2314" s="14">
        <v>0.78089040396770759</v>
      </c>
      <c r="AH2314" s="15">
        <v>0.60762942779291562</v>
      </c>
      <c r="AI2314" s="5">
        <v>5.1287332646755912</v>
      </c>
      <c r="AJ2314" s="15">
        <v>39.328859060402685</v>
      </c>
      <c r="AK2314" s="15">
        <v>39.328859060402685</v>
      </c>
      <c r="AL2314" s="15">
        <v>1.5516014234875444</v>
      </c>
      <c r="AM2314" s="15">
        <v>2.809204218600192</v>
      </c>
      <c r="AN2314" s="15">
        <v>0.16614686702580098</v>
      </c>
      <c r="AO2314" s="15">
        <v>0.12916023804275953</v>
      </c>
      <c r="AP2314" s="15">
        <v>4.4522088353413656</v>
      </c>
      <c r="AQ2314" s="15">
        <v>3.2273653566229985</v>
      </c>
      <c r="AR2314" s="15">
        <v>0.42983986662013879</v>
      </c>
      <c r="AS2314" s="15">
        <v>0.48869296892219527</v>
      </c>
      <c r="AT2314" s="14">
        <v>0</v>
      </c>
      <c r="AU2314" s="14">
        <v>0</v>
      </c>
      <c r="AV2314" s="12">
        <v>-0.67299999999999993</v>
      </c>
      <c r="AW2314" s="12">
        <v>-0.48799999999999999</v>
      </c>
      <c r="AX2314" s="12">
        <v>0.10400000000000001</v>
      </c>
      <c r="AY2314" s="12">
        <v>0.126</v>
      </c>
      <c r="AZ2314" s="14">
        <v>0.14000000000000001</v>
      </c>
      <c r="BA2314" s="14" t="s">
        <v>7128</v>
      </c>
      <c r="BB2314" s="14">
        <v>3.9989264626945787E-3</v>
      </c>
      <c r="BC2314" s="14">
        <v>9.4268191110774571E-2</v>
      </c>
      <c r="BD2314" s="14">
        <v>3.2841084417015651E-3</v>
      </c>
      <c r="BE2314" s="14">
        <v>0.10976416134009256</v>
      </c>
      <c r="BF2314" s="14">
        <v>0</v>
      </c>
      <c r="BG2314" s="14">
        <v>0.1598</v>
      </c>
      <c r="BH2314" s="13">
        <v>1.49</v>
      </c>
      <c r="BI2314" s="13">
        <v>1.49</v>
      </c>
      <c r="BJ2314" s="13">
        <v>49.8</v>
      </c>
      <c r="BK2314" s="13">
        <v>49.8</v>
      </c>
      <c r="BL2314" s="13">
        <v>453.7</v>
      </c>
      <c r="BM2314" s="13">
        <v>453.7</v>
      </c>
      <c r="BN2314" s="13">
        <v>68.7</v>
      </c>
      <c r="BO2314" s="13">
        <v>68.7</v>
      </c>
      <c r="BP2314" s="13">
        <v>49.8</v>
      </c>
      <c r="BQ2314" s="13">
        <v>0</v>
      </c>
      <c r="BR2314" s="13">
        <v>0</v>
      </c>
      <c r="BS2314" s="13">
        <v>-15.8</v>
      </c>
      <c r="BT2314" s="14">
        <v>-0.31726907630522094</v>
      </c>
      <c r="BU2314" s="13">
        <v>65.599999999999994</v>
      </c>
      <c r="BV2314" s="13">
        <v>17.29</v>
      </c>
      <c r="BW2314" s="13">
        <v>17.29</v>
      </c>
      <c r="BX2314" s="13">
        <v>372.6</v>
      </c>
      <c r="BY2314" s="13">
        <v>528.28000000000009</v>
      </c>
      <c r="BZ2314" s="13">
        <v>352.7</v>
      </c>
      <c r="CA2314" s="13">
        <v>515.82000000000005</v>
      </c>
      <c r="CB2314" s="13">
        <v>0</v>
      </c>
      <c r="CC2314" s="15">
        <v>1.75</v>
      </c>
      <c r="CD2314" s="15">
        <v>1.61</v>
      </c>
      <c r="CE2314" s="15">
        <v>0.36</v>
      </c>
      <c r="CF2314" s="15">
        <v>0.27966198663182334</v>
      </c>
      <c r="CG2314" s="15">
        <v>0.57805368171409288</v>
      </c>
      <c r="CH2314" s="13">
        <v>47.330000000000005</v>
      </c>
      <c r="CI2314" s="13">
        <v>51.740000000000009</v>
      </c>
      <c r="CJ2314" s="13">
        <v>0</v>
      </c>
      <c r="CK2314" s="12">
        <f t="shared" si="72"/>
        <v>0</v>
      </c>
      <c r="CL2314" s="36">
        <f t="shared" si="73"/>
        <v>0.87957039277267257</v>
      </c>
      <c r="CM2314" s="13">
        <v>1.49</v>
      </c>
      <c r="CN2314" s="13" t="s">
        <v>7128</v>
      </c>
      <c r="CO2314" s="13">
        <v>1.49</v>
      </c>
      <c r="CP2314" s="13">
        <v>58.6</v>
      </c>
      <c r="CQ2314" s="13">
        <v>68.7</v>
      </c>
      <c r="CR2314" s="13">
        <v>221.72</v>
      </c>
      <c r="CS2314" s="13" t="s">
        <v>7128</v>
      </c>
      <c r="CT2314" s="13">
        <v>0</v>
      </c>
      <c r="CU2314" s="13">
        <v>49.8</v>
      </c>
      <c r="CV2314" s="13">
        <v>515.82000000000005</v>
      </c>
      <c r="CW2314" s="13">
        <v>68.7</v>
      </c>
      <c r="CX2314" s="12">
        <v>3.9989264626945787E-3</v>
      </c>
      <c r="CY2314" s="12">
        <v>9.4268191110774571E-2</v>
      </c>
      <c r="CZ2314" s="15">
        <v>3.2273653566229985</v>
      </c>
      <c r="DA2314" s="20"/>
      <c r="DB2314" s="20"/>
    </row>
    <row r="2315" spans="1:106">
      <c r="A2315" s="8" t="s">
        <v>1225</v>
      </c>
      <c r="B2315" s="8" t="s">
        <v>1226</v>
      </c>
      <c r="C2315" s="9" t="s">
        <v>7131</v>
      </c>
      <c r="D2315" s="9" t="s">
        <v>7126</v>
      </c>
      <c r="E2315" s="10" t="s">
        <v>7127</v>
      </c>
      <c r="F2315" s="10" t="s">
        <v>7126</v>
      </c>
      <c r="G2315" s="11">
        <v>0.79</v>
      </c>
      <c r="H2315" s="11">
        <v>0.79</v>
      </c>
      <c r="I2315" s="12">
        <v>9.0499999999999997E-2</v>
      </c>
      <c r="J2315" s="12">
        <v>0.127995</v>
      </c>
      <c r="K2315" s="12">
        <v>3.2000000000000001E-2</v>
      </c>
      <c r="L2315" s="12">
        <v>8.8499999999999995E-2</v>
      </c>
      <c r="M2315" s="12">
        <v>5.8418850000000001E-2</v>
      </c>
      <c r="N2315" s="12">
        <v>0.127995</v>
      </c>
      <c r="O2315" s="12">
        <v>-5.0692368421052625E-2</v>
      </c>
      <c r="P2315" s="12">
        <v>-3.2195614816905832E-2</v>
      </c>
      <c r="Q2315" s="13">
        <v>34.4</v>
      </c>
      <c r="R2315" s="13">
        <v>0</v>
      </c>
      <c r="S2315" s="13">
        <v>0</v>
      </c>
      <c r="T2315" s="13">
        <v>0</v>
      </c>
      <c r="U2315" s="13">
        <v>34.4</v>
      </c>
      <c r="V2315" s="13">
        <v>0</v>
      </c>
      <c r="W2315" s="13">
        <v>34.4</v>
      </c>
      <c r="X2315" s="14">
        <v>0</v>
      </c>
      <c r="Y2315" s="15">
        <v>0.34285714285714286</v>
      </c>
      <c r="Z2315" s="14" t="s">
        <v>7128</v>
      </c>
      <c r="AA2315" s="14">
        <v>0</v>
      </c>
      <c r="AB2315" s="14" t="s">
        <v>7128</v>
      </c>
      <c r="AC2315" s="14">
        <v>0</v>
      </c>
      <c r="AD2315" s="13">
        <v>1.96</v>
      </c>
      <c r="AE2315" s="15">
        <v>0.96672222222222226</v>
      </c>
      <c r="AF2315" s="14">
        <v>0.17606816861659008</v>
      </c>
      <c r="AG2315" s="14">
        <v>0.43875051695585759</v>
      </c>
      <c r="AH2315" s="15">
        <v>0.24434389140271495</v>
      </c>
      <c r="AI2315" s="5">
        <v>1.6217616580310881</v>
      </c>
      <c r="AJ2315" s="15">
        <v>14.638297872340424</v>
      </c>
      <c r="AK2315" s="15">
        <v>14.638297872340424</v>
      </c>
      <c r="AL2315" s="15" t="s">
        <v>7128</v>
      </c>
      <c r="AM2315" s="15" t="s">
        <v>7128</v>
      </c>
      <c r="AN2315" s="15" t="s">
        <v>7128</v>
      </c>
      <c r="AO2315" s="15">
        <v>0.19304152637485972</v>
      </c>
      <c r="AP2315" s="15">
        <v>3.6634717784877524</v>
      </c>
      <c r="AQ2315" s="15">
        <v>3.2452830188679247</v>
      </c>
      <c r="AR2315" s="15" t="s">
        <v>7128</v>
      </c>
      <c r="AS2315" s="15">
        <v>0.19304152637485972</v>
      </c>
      <c r="AT2315" s="14">
        <v>5.9574468085106386E-2</v>
      </c>
      <c r="AU2315" s="14">
        <v>4.0697674418604659E-3</v>
      </c>
      <c r="AV2315" s="12">
        <v>-4.5999999999999999E-2</v>
      </c>
      <c r="AW2315" s="12">
        <v>-3.5499999999999997E-2</v>
      </c>
      <c r="AX2315" s="12">
        <v>0.17699999999999999</v>
      </c>
      <c r="AY2315" s="12">
        <v>0.20499999999999999</v>
      </c>
      <c r="AZ2315" s="14" t="s">
        <v>7128</v>
      </c>
      <c r="BA2315" s="14" t="s">
        <v>7128</v>
      </c>
      <c r="BB2315" s="14">
        <v>7.7302631578947373E-2</v>
      </c>
      <c r="BC2315" s="14">
        <v>9.5799385183094166E-2</v>
      </c>
      <c r="BD2315" s="14">
        <v>1.3187429854096521E-2</v>
      </c>
      <c r="BE2315" s="14">
        <v>5.2693602693602702E-2</v>
      </c>
      <c r="BF2315" s="14">
        <v>0.33144475920679889</v>
      </c>
      <c r="BG2315" s="14">
        <v>9.1199999999999989E-2</v>
      </c>
      <c r="BH2315" s="13">
        <v>2.35</v>
      </c>
      <c r="BI2315" s="13">
        <v>2.35</v>
      </c>
      <c r="BJ2315" s="13">
        <v>9.39</v>
      </c>
      <c r="BK2315" s="13">
        <v>9.39</v>
      </c>
      <c r="BL2315" s="13">
        <v>178.2</v>
      </c>
      <c r="BM2315" s="13">
        <v>178.2</v>
      </c>
      <c r="BN2315" s="13">
        <v>10.6</v>
      </c>
      <c r="BO2315" s="13">
        <v>10.6</v>
      </c>
      <c r="BP2315" s="13">
        <v>6.2777337110481595</v>
      </c>
      <c r="BQ2315" s="13">
        <v>0</v>
      </c>
      <c r="BR2315" s="13">
        <v>0</v>
      </c>
      <c r="BS2315" s="13">
        <v>-1.82</v>
      </c>
      <c r="BT2315" s="14">
        <v>-0.2899135394667966</v>
      </c>
      <c r="BU2315" s="13">
        <v>8.0977337110481589</v>
      </c>
      <c r="BV2315" s="13">
        <v>4.17</v>
      </c>
      <c r="BW2315" s="13">
        <v>4.17</v>
      </c>
      <c r="BX2315" s="13">
        <v>30.4</v>
      </c>
      <c r="BY2315" s="13">
        <v>65.529999999999987</v>
      </c>
      <c r="BZ2315" s="13">
        <v>0</v>
      </c>
      <c r="CA2315" s="13">
        <v>0</v>
      </c>
      <c r="CB2315" s="13">
        <v>-0.14000000000000001</v>
      </c>
      <c r="CC2315" s="15">
        <v>0.51500000000000001</v>
      </c>
      <c r="CD2315" s="15">
        <v>8.9999999999999993E-3</v>
      </c>
      <c r="CE2315" s="15">
        <v>0.36</v>
      </c>
      <c r="CF2315" s="15" t="s">
        <v>7128</v>
      </c>
      <c r="CG2315" s="15" t="s">
        <v>7128</v>
      </c>
      <c r="CH2315" s="13" t="s">
        <v>7128</v>
      </c>
      <c r="CI2315" s="13" t="s">
        <v>7128</v>
      </c>
      <c r="CJ2315" s="13">
        <v>-0.14000000000000001</v>
      </c>
      <c r="CK2315" s="12">
        <f t="shared" si="72"/>
        <v>3.3573141486810558E-2</v>
      </c>
      <c r="CL2315" s="36" t="str">
        <f t="shared" si="73"/>
        <v>NA</v>
      </c>
      <c r="CM2315" s="13">
        <v>3.53</v>
      </c>
      <c r="CN2315" s="13">
        <v>1.17</v>
      </c>
      <c r="CO2315" s="13">
        <v>2.35</v>
      </c>
      <c r="CP2315" s="13">
        <v>34.4</v>
      </c>
      <c r="CQ2315" s="13">
        <v>10.6</v>
      </c>
      <c r="CR2315" s="13">
        <v>34.4</v>
      </c>
      <c r="CS2315" s="13">
        <v>4.17</v>
      </c>
      <c r="CT2315" s="13">
        <v>0</v>
      </c>
      <c r="CU2315" s="13">
        <v>9.39</v>
      </c>
      <c r="CV2315" s="13">
        <v>0</v>
      </c>
      <c r="CW2315" s="13">
        <v>10.6</v>
      </c>
      <c r="CX2315" s="12">
        <v>7.7302631578947373E-2</v>
      </c>
      <c r="CY2315" s="12">
        <v>9.5799385183094166E-2</v>
      </c>
      <c r="CZ2315" s="15">
        <v>3.2452830188679247</v>
      </c>
      <c r="DA2315" s="20"/>
      <c r="DB2315" s="20"/>
    </row>
    <row r="2316" spans="1:106">
      <c r="A2316" s="8" t="s">
        <v>3371</v>
      </c>
      <c r="B2316" s="8" t="s">
        <v>3372</v>
      </c>
      <c r="C2316" s="9" t="s">
        <v>7141</v>
      </c>
      <c r="D2316" s="9" t="s">
        <v>7126</v>
      </c>
      <c r="E2316" s="10" t="s">
        <v>7127</v>
      </c>
      <c r="F2316" s="10" t="s">
        <v>7126</v>
      </c>
      <c r="G2316" s="11">
        <v>0.73</v>
      </c>
      <c r="H2316" s="11">
        <v>1.3254955007824727</v>
      </c>
      <c r="I2316" s="12">
        <v>9.0499999999999997E-2</v>
      </c>
      <c r="J2316" s="12">
        <v>0.17645734282081377</v>
      </c>
      <c r="K2316" s="12">
        <v>4.7E-2</v>
      </c>
      <c r="L2316" s="12">
        <v>0.10350000000000001</v>
      </c>
      <c r="M2316" s="12">
        <v>6.8320350000000002E-2</v>
      </c>
      <c r="N2316" s="12">
        <v>0.11661975125991682</v>
      </c>
      <c r="O2316" s="12">
        <v>-9.3896636419047774E-2</v>
      </c>
      <c r="P2316" s="12">
        <v>-4.830462704136311E-2</v>
      </c>
      <c r="Q2316" s="13">
        <v>3.6</v>
      </c>
      <c r="R2316" s="13">
        <v>0</v>
      </c>
      <c r="S2316" s="13">
        <v>4.46</v>
      </c>
      <c r="T2316" s="13">
        <v>4.46</v>
      </c>
      <c r="U2316" s="13">
        <v>8.06</v>
      </c>
      <c r="V2316" s="13">
        <v>5.3999999999999999E-2</v>
      </c>
      <c r="W2316" s="13">
        <v>8.0060000000000002</v>
      </c>
      <c r="X2316" s="14">
        <v>6.6997518610421832E-3</v>
      </c>
      <c r="Y2316" s="15">
        <v>0.48543689320388345</v>
      </c>
      <c r="Z2316" s="14">
        <v>0.49500554938956715</v>
      </c>
      <c r="AA2316" s="14">
        <v>0.5533498759305211</v>
      </c>
      <c r="AB2316" s="14">
        <v>0.98021978021978029</v>
      </c>
      <c r="AC2316" s="14">
        <v>1.2388888888888889</v>
      </c>
      <c r="AD2316" s="13">
        <v>0.35099999999999998</v>
      </c>
      <c r="AE2316" s="15">
        <v>0.36361111111111116</v>
      </c>
      <c r="AF2316" s="14" t="s">
        <v>7128</v>
      </c>
      <c r="AG2316" s="14" t="s">
        <v>7128</v>
      </c>
      <c r="AH2316" s="15">
        <v>0.57308096740273384</v>
      </c>
      <c r="AI2316" s="5">
        <v>2.9625468164794007</v>
      </c>
      <c r="AJ2316" s="15">
        <v>9.6256684491978604</v>
      </c>
      <c r="AK2316" s="15">
        <v>9.6256684491978604</v>
      </c>
      <c r="AL2316" s="15" t="s">
        <v>7128</v>
      </c>
      <c r="AM2316" s="15" t="s">
        <v>7128</v>
      </c>
      <c r="AN2316" s="15">
        <v>0.79120879120879128</v>
      </c>
      <c r="AO2316" s="15">
        <v>0.25531914893617025</v>
      </c>
      <c r="AP2316" s="15">
        <v>10.121365360303413</v>
      </c>
      <c r="AQ2316" s="15">
        <v>6.7277310924369749</v>
      </c>
      <c r="AR2316" s="15">
        <v>0.893925859758821</v>
      </c>
      <c r="AS2316" s="15">
        <v>0.56780141843971632</v>
      </c>
      <c r="AT2316" s="14">
        <v>0</v>
      </c>
      <c r="AU2316" s="14">
        <v>0</v>
      </c>
      <c r="AV2316" s="12">
        <v>0.154</v>
      </c>
      <c r="AW2316" s="12">
        <v>0.11599999999999999</v>
      </c>
      <c r="AX2316" s="12">
        <v>0.18</v>
      </c>
      <c r="AY2316" s="12">
        <v>0.14599999999999999</v>
      </c>
      <c r="AZ2316" s="14" t="s">
        <v>7128</v>
      </c>
      <c r="BA2316" s="14" t="s">
        <v>7128</v>
      </c>
      <c r="BB2316" s="14">
        <v>8.2560706401765993E-2</v>
      </c>
      <c r="BC2316" s="14">
        <v>6.8315124218553708E-2</v>
      </c>
      <c r="BD2316" s="14">
        <v>2.6524822695035463E-2</v>
      </c>
      <c r="BE2316" s="14">
        <v>5.609929078014185E-2</v>
      </c>
      <c r="BF2316" s="14">
        <v>0.34154929577464793</v>
      </c>
      <c r="BG2316" s="14">
        <v>1.1699999999999999E-2</v>
      </c>
      <c r="BH2316" s="13">
        <v>0.374</v>
      </c>
      <c r="BI2316" s="13">
        <v>0.374</v>
      </c>
      <c r="BJ2316" s="13">
        <v>0.79100000000000004</v>
      </c>
      <c r="BK2316" s="13">
        <v>0.79100000000000004</v>
      </c>
      <c r="BL2316" s="13">
        <v>14.1</v>
      </c>
      <c r="BM2316" s="13">
        <v>14.1</v>
      </c>
      <c r="BN2316" s="13">
        <v>1.19</v>
      </c>
      <c r="BO2316" s="13">
        <v>1.19</v>
      </c>
      <c r="BP2316" s="13">
        <v>0.52083450704225343</v>
      </c>
      <c r="BQ2316" s="13">
        <v>0</v>
      </c>
      <c r="BR2316" s="13">
        <v>0</v>
      </c>
      <c r="BS2316" s="13">
        <v>-0.57699999999999996</v>
      </c>
      <c r="BT2316" s="14">
        <v>-1.1078375034647809</v>
      </c>
      <c r="BU2316" s="13">
        <v>1.0978345070422533</v>
      </c>
      <c r="BV2316" s="13">
        <v>0.95099999999999996</v>
      </c>
      <c r="BW2316" s="13">
        <v>0.95099999999999996</v>
      </c>
      <c r="BX2316" s="13">
        <v>4.53</v>
      </c>
      <c r="BY2316" s="13">
        <v>7.6239999999999997</v>
      </c>
      <c r="BZ2316" s="13">
        <v>4.55</v>
      </c>
      <c r="CA2316" s="13">
        <v>8.9559999999999995</v>
      </c>
      <c r="CB2316" s="13">
        <v>0</v>
      </c>
      <c r="CC2316" s="15">
        <v>0.121</v>
      </c>
      <c r="CD2316" s="15">
        <v>0.151</v>
      </c>
      <c r="CE2316" s="15">
        <v>0.36</v>
      </c>
      <c r="CF2316" s="15">
        <v>0.38166221976574904</v>
      </c>
      <c r="CG2316" s="15">
        <v>0.62341253518875983</v>
      </c>
      <c r="CH2316" s="13">
        <v>0.7427999999999999</v>
      </c>
      <c r="CI2316" s="13">
        <v>0.21240000000000001</v>
      </c>
      <c r="CJ2316" s="13">
        <v>0</v>
      </c>
      <c r="CK2316" s="12">
        <f t="shared" si="72"/>
        <v>0</v>
      </c>
      <c r="CL2316" s="36">
        <f t="shared" si="73"/>
        <v>1.5743635551585529</v>
      </c>
      <c r="CM2316" s="13">
        <v>0.56799999999999995</v>
      </c>
      <c r="CN2316" s="13">
        <v>0.19400000000000001</v>
      </c>
      <c r="CO2316" s="13">
        <v>0.374</v>
      </c>
      <c r="CP2316" s="13">
        <v>3.6</v>
      </c>
      <c r="CQ2316" s="13">
        <v>1.19</v>
      </c>
      <c r="CR2316" s="13">
        <v>8.0060000000000002</v>
      </c>
      <c r="CS2316" s="13" t="s">
        <v>7128</v>
      </c>
      <c r="CT2316" s="13">
        <v>0</v>
      </c>
      <c r="CU2316" s="13">
        <v>0.79100000000000004</v>
      </c>
      <c r="CV2316" s="13">
        <v>8.9559999999999995</v>
      </c>
      <c r="CW2316" s="13">
        <v>1.19</v>
      </c>
      <c r="CX2316" s="12">
        <v>8.2560706401765993E-2</v>
      </c>
      <c r="CY2316" s="12">
        <v>6.8315124218553708E-2</v>
      </c>
      <c r="CZ2316" s="15">
        <v>6.7277310924369749</v>
      </c>
      <c r="DA2316" s="20"/>
      <c r="DB2316" s="20"/>
    </row>
    <row r="2317" spans="1:106" ht="24">
      <c r="A2317" s="8" t="s">
        <v>3607</v>
      </c>
      <c r="B2317" s="8" t="s">
        <v>3608</v>
      </c>
      <c r="C2317" s="9" t="s">
        <v>7141</v>
      </c>
      <c r="D2317" s="9" t="s">
        <v>7126</v>
      </c>
      <c r="E2317" s="10" t="s">
        <v>7127</v>
      </c>
      <c r="F2317" s="10" t="s">
        <v>7126</v>
      </c>
      <c r="G2317" s="11">
        <v>0.73</v>
      </c>
      <c r="H2317" s="11">
        <v>0.73</v>
      </c>
      <c r="I2317" s="12">
        <v>9.0499999999999997E-2</v>
      </c>
      <c r="J2317" s="12">
        <v>0.12256500000000001</v>
      </c>
      <c r="K2317" s="12">
        <v>4.7E-2</v>
      </c>
      <c r="L2317" s="12">
        <v>0.10350000000000001</v>
      </c>
      <c r="M2317" s="12">
        <v>6.8320350000000002E-2</v>
      </c>
      <c r="N2317" s="12">
        <v>0.12256500000000001</v>
      </c>
      <c r="O2317" s="12">
        <v>-0.10291950516986706</v>
      </c>
      <c r="P2317" s="12">
        <v>-9.7056667540090152E-2</v>
      </c>
      <c r="Q2317" s="13">
        <v>10.6</v>
      </c>
      <c r="R2317" s="13">
        <v>0</v>
      </c>
      <c r="S2317" s="13">
        <v>0</v>
      </c>
      <c r="T2317" s="13">
        <v>0</v>
      </c>
      <c r="U2317" s="13">
        <v>10.6</v>
      </c>
      <c r="V2317" s="13">
        <v>0.16600000000000001</v>
      </c>
      <c r="W2317" s="13">
        <v>10.433999999999999</v>
      </c>
      <c r="X2317" s="14">
        <v>1.5660377358490567E-2</v>
      </c>
      <c r="Y2317" s="15">
        <v>9.1145833333333343E-2</v>
      </c>
      <c r="Z2317" s="14">
        <v>0</v>
      </c>
      <c r="AA2317" s="14">
        <v>0</v>
      </c>
      <c r="AB2317" s="14">
        <v>0</v>
      </c>
      <c r="AC2317" s="14">
        <v>0</v>
      </c>
      <c r="AD2317" s="13">
        <v>0.55200000000000005</v>
      </c>
      <c r="AE2317" s="15">
        <v>0.1995555555555556</v>
      </c>
      <c r="AF2317" s="14">
        <v>3.1622776601683791E-2</v>
      </c>
      <c r="AG2317" s="14">
        <v>0.89176230016748304</v>
      </c>
      <c r="AH2317" s="15">
        <v>0.77432712215320909</v>
      </c>
      <c r="AI2317" s="5">
        <v>4.9166666666666661</v>
      </c>
      <c r="AJ2317" s="15">
        <v>79.699248120300751</v>
      </c>
      <c r="AK2317" s="15">
        <v>79.699248120300751</v>
      </c>
      <c r="AL2317" s="15" t="s">
        <v>7128</v>
      </c>
      <c r="AM2317" s="15" t="s">
        <v>7128</v>
      </c>
      <c r="AN2317" s="15">
        <v>1.6307692307692307</v>
      </c>
      <c r="AO2317" s="15">
        <v>1.0095238095238095</v>
      </c>
      <c r="AP2317" s="15">
        <v>44.211864406779661</v>
      </c>
      <c r="AQ2317" s="15">
        <v>33.658064516129031</v>
      </c>
      <c r="AR2317" s="15">
        <v>1.6473002841806126</v>
      </c>
      <c r="AS2317" s="15">
        <v>0.99371428571428566</v>
      </c>
      <c r="AT2317" s="14">
        <v>0</v>
      </c>
      <c r="AU2317" s="14">
        <v>0</v>
      </c>
      <c r="AV2317" s="12" t="s">
        <v>7128</v>
      </c>
      <c r="AW2317" s="12">
        <v>-0.16699999999999998</v>
      </c>
      <c r="AX2317" s="12">
        <v>0.11</v>
      </c>
      <c r="AY2317" s="12">
        <v>0.14899999999999999</v>
      </c>
      <c r="AZ2317" s="14" t="s">
        <v>7128</v>
      </c>
      <c r="BA2317" s="14" t="s">
        <v>7128</v>
      </c>
      <c r="BB2317" s="14">
        <v>1.9645494830132941E-2</v>
      </c>
      <c r="BC2317" s="14">
        <v>2.5508332459909862E-2</v>
      </c>
      <c r="BD2317" s="14">
        <v>1.2666666666666668E-2</v>
      </c>
      <c r="BE2317" s="14">
        <v>2.2476190476190476E-2</v>
      </c>
      <c r="BF2317" s="14">
        <v>0.2978723404255319</v>
      </c>
      <c r="BG2317" s="14">
        <v>9.6000000000000002E-2</v>
      </c>
      <c r="BH2317" s="13">
        <v>0.13300000000000001</v>
      </c>
      <c r="BI2317" s="13">
        <v>0.13300000000000001</v>
      </c>
      <c r="BJ2317" s="13">
        <v>0.23599999999999999</v>
      </c>
      <c r="BK2317" s="13">
        <v>0.23599999999999999</v>
      </c>
      <c r="BL2317" s="13">
        <v>10.5</v>
      </c>
      <c r="BM2317" s="13">
        <v>10.5</v>
      </c>
      <c r="BN2317" s="13">
        <v>0.31</v>
      </c>
      <c r="BO2317" s="13">
        <v>0.31</v>
      </c>
      <c r="BP2317" s="13">
        <v>0.16570212765957446</v>
      </c>
      <c r="BQ2317" s="13">
        <v>0</v>
      </c>
      <c r="BR2317" s="13">
        <v>0</v>
      </c>
      <c r="BS2317" s="13">
        <v>-9.0999999999999998E-2</v>
      </c>
      <c r="BT2317" s="14">
        <v>-0.54917822290703644</v>
      </c>
      <c r="BU2317" s="13">
        <v>0.25670212765957445</v>
      </c>
      <c r="BV2317" s="13">
        <v>0.224</v>
      </c>
      <c r="BW2317" s="13">
        <v>0.224</v>
      </c>
      <c r="BX2317" s="13">
        <v>6.77</v>
      </c>
      <c r="BY2317" s="13">
        <v>6.4959999999999996</v>
      </c>
      <c r="BZ2317" s="13">
        <v>6.5</v>
      </c>
      <c r="CA2317" s="13">
        <v>6.3339999999999996</v>
      </c>
      <c r="CB2317" s="13">
        <v>0</v>
      </c>
      <c r="CC2317" s="15">
        <v>0.188</v>
      </c>
      <c r="CD2317" s="15">
        <v>-0.16400000000000001</v>
      </c>
      <c r="CE2317" s="15">
        <v>0.36</v>
      </c>
      <c r="CF2317" s="15">
        <v>1.1297906691183774</v>
      </c>
      <c r="CG2317" s="15">
        <v>1.3258331545015734</v>
      </c>
      <c r="CH2317" s="13">
        <v>0.38669999999999993</v>
      </c>
      <c r="CI2317" s="13">
        <v>0.15709999999999996</v>
      </c>
      <c r="CJ2317" s="13">
        <v>0</v>
      </c>
      <c r="CK2317" s="12">
        <f t="shared" si="72"/>
        <v>0</v>
      </c>
      <c r="CL2317" s="36">
        <f t="shared" si="73"/>
        <v>1.6577202399747395</v>
      </c>
      <c r="CM2317" s="13">
        <v>0.188</v>
      </c>
      <c r="CN2317" s="13">
        <v>5.6000000000000001E-2</v>
      </c>
      <c r="CO2317" s="13">
        <v>0.13300000000000001</v>
      </c>
      <c r="CP2317" s="13">
        <v>10.6</v>
      </c>
      <c r="CQ2317" s="13">
        <v>0.31</v>
      </c>
      <c r="CR2317" s="13">
        <v>10.433999999999999</v>
      </c>
      <c r="CS2317" s="13" t="s">
        <v>7128</v>
      </c>
      <c r="CT2317" s="13">
        <v>0</v>
      </c>
      <c r="CU2317" s="13">
        <v>0.23599999999999999</v>
      </c>
      <c r="CV2317" s="13">
        <v>6.3339999999999996</v>
      </c>
      <c r="CW2317" s="13">
        <v>0.31</v>
      </c>
      <c r="CX2317" s="12">
        <v>1.9645494830132941E-2</v>
      </c>
      <c r="CY2317" s="12">
        <v>2.5508332459909862E-2</v>
      </c>
      <c r="CZ2317" s="15">
        <v>33.658064516129031</v>
      </c>
      <c r="DA2317" s="20"/>
      <c r="DB2317" s="20"/>
    </row>
    <row r="2318" spans="1:106">
      <c r="A2318" s="8" t="s">
        <v>597</v>
      </c>
      <c r="B2318" s="8" t="s">
        <v>598</v>
      </c>
      <c r="C2318" s="9" t="s">
        <v>7134</v>
      </c>
      <c r="D2318" s="9" t="s">
        <v>7126</v>
      </c>
      <c r="E2318" s="10" t="s">
        <v>7127</v>
      </c>
      <c r="F2318" s="10" t="s">
        <v>7126</v>
      </c>
      <c r="G2318" s="11">
        <v>0.89</v>
      </c>
      <c r="H2318" s="11">
        <v>2.7554356314145472</v>
      </c>
      <c r="I2318" s="12">
        <v>9.0499999999999997E-2</v>
      </c>
      <c r="J2318" s="12">
        <v>0.30586692464301651</v>
      </c>
      <c r="K2318" s="12">
        <v>4.1999999999999996E-2</v>
      </c>
      <c r="L2318" s="12">
        <v>9.8500000000000004E-2</v>
      </c>
      <c r="M2318" s="12">
        <v>6.5019850000000004E-2</v>
      </c>
      <c r="N2318" s="12">
        <v>0.11798210044401923</v>
      </c>
      <c r="O2318" s="12">
        <v>-0.24046803781555826</v>
      </c>
      <c r="P2318" s="12">
        <v>-3.3805539964414211E-2</v>
      </c>
      <c r="Q2318" s="13">
        <v>74.7</v>
      </c>
      <c r="R2318" s="13">
        <v>0</v>
      </c>
      <c r="S2318" s="13">
        <v>265</v>
      </c>
      <c r="T2318" s="13">
        <v>265</v>
      </c>
      <c r="U2318" s="13">
        <v>339.7</v>
      </c>
      <c r="V2318" s="13">
        <v>33.200000000000003</v>
      </c>
      <c r="W2318" s="13">
        <v>306.5</v>
      </c>
      <c r="X2318" s="14">
        <v>9.7733294083014441E-2</v>
      </c>
      <c r="Y2318" s="15">
        <v>0.25222551928783382</v>
      </c>
      <c r="Z2318" s="14">
        <v>0.7074212493326214</v>
      </c>
      <c r="AA2318" s="14">
        <v>0.78010008831321753</v>
      </c>
      <c r="AB2318" s="14">
        <v>2.417883211678832</v>
      </c>
      <c r="AC2318" s="14">
        <v>3.547523427041499</v>
      </c>
      <c r="AD2318" s="13">
        <v>0.73899999999999999</v>
      </c>
      <c r="AE2318" s="15">
        <v>2.63375</v>
      </c>
      <c r="AF2318" s="14">
        <v>0.14832396974191325</v>
      </c>
      <c r="AG2318" s="14">
        <v>0.7736443421765703</v>
      </c>
      <c r="AH2318" s="15">
        <v>0.29736673089274246</v>
      </c>
      <c r="AI2318" s="5">
        <v>1.2242424242424244</v>
      </c>
      <c r="AJ2318" s="15">
        <v>10.595744680851064</v>
      </c>
      <c r="AK2318" s="15">
        <v>10.595744680851064</v>
      </c>
      <c r="AL2318" s="15">
        <v>7.174757281553398</v>
      </c>
      <c r="AM2318" s="15" t="s">
        <v>7128</v>
      </c>
      <c r="AN2318" s="15">
        <v>0.6815693430656935</v>
      </c>
      <c r="AO2318" s="15">
        <v>0.14877514439354711</v>
      </c>
      <c r="AP2318" s="15">
        <v>5.057755775577558</v>
      </c>
      <c r="AQ2318" s="15">
        <v>4.5610119047619042</v>
      </c>
      <c r="AR2318" s="15">
        <v>0.89777387229056815</v>
      </c>
      <c r="AS2318" s="15">
        <v>0.61043616809400514</v>
      </c>
      <c r="AT2318" s="14">
        <v>4.3021276595744687E-2</v>
      </c>
      <c r="AU2318" s="14">
        <v>4.0602409638554214E-3</v>
      </c>
      <c r="AV2318" s="12">
        <v>-0.184</v>
      </c>
      <c r="AW2318" s="12">
        <v>-4.8499999999999995E-2</v>
      </c>
      <c r="AX2318" s="12">
        <v>0.23399999999999999</v>
      </c>
      <c r="AY2318" s="12">
        <v>0.255</v>
      </c>
      <c r="AZ2318" s="14" t="s">
        <v>7128</v>
      </c>
      <c r="BA2318" s="14">
        <v>0.129</v>
      </c>
      <c r="BB2318" s="14">
        <v>6.5398886827458258E-2</v>
      </c>
      <c r="BC2318" s="14">
        <v>8.417656047960502E-2</v>
      </c>
      <c r="BD2318" s="14">
        <v>1.4041027683728341E-2</v>
      </c>
      <c r="BE2318" s="14">
        <v>0.12069308902609041</v>
      </c>
      <c r="BF2318" s="14">
        <v>0.40916666666666668</v>
      </c>
      <c r="BG2318" s="14">
        <v>0.19149999999999998</v>
      </c>
      <c r="BH2318" s="13">
        <v>7.05</v>
      </c>
      <c r="BI2318" s="13">
        <v>7.05</v>
      </c>
      <c r="BJ2318" s="13">
        <v>60.6</v>
      </c>
      <c r="BK2318" s="13">
        <v>60.6</v>
      </c>
      <c r="BL2318" s="13">
        <v>502.1</v>
      </c>
      <c r="BM2318" s="13">
        <v>502.1</v>
      </c>
      <c r="BN2318" s="13">
        <v>67.2</v>
      </c>
      <c r="BO2318" s="13">
        <v>67.2</v>
      </c>
      <c r="BP2318" s="13">
        <v>35.804499999999997</v>
      </c>
      <c r="BQ2318" s="13">
        <v>0</v>
      </c>
      <c r="BR2318" s="13">
        <v>0</v>
      </c>
      <c r="BS2318" s="13">
        <v>-9.4700000000000006</v>
      </c>
      <c r="BT2318" s="14">
        <v>-0.26449189347707697</v>
      </c>
      <c r="BU2318" s="13">
        <v>45.274499999999996</v>
      </c>
      <c r="BV2318" s="13">
        <v>16.52</v>
      </c>
      <c r="BW2318" s="13">
        <v>16.52</v>
      </c>
      <c r="BX2318" s="13">
        <v>107.8</v>
      </c>
      <c r="BY2318" s="13">
        <v>425.35</v>
      </c>
      <c r="BZ2318" s="13">
        <v>109.6</v>
      </c>
      <c r="CA2318" s="13">
        <v>341.40000000000003</v>
      </c>
      <c r="CB2318" s="13">
        <v>-0.30330000000000001</v>
      </c>
      <c r="CC2318" s="15">
        <v>0.76500000000000001</v>
      </c>
      <c r="CD2318" s="15">
        <v>1.32</v>
      </c>
      <c r="CE2318" s="15">
        <v>0.36</v>
      </c>
      <c r="CF2318" s="15" t="s">
        <v>7128</v>
      </c>
      <c r="CG2318" s="15" t="s">
        <v>7128</v>
      </c>
      <c r="CH2318" s="13" t="s">
        <v>7128</v>
      </c>
      <c r="CI2318" s="13" t="s">
        <v>7128</v>
      </c>
      <c r="CJ2318" s="13">
        <v>-0.30330000000000001</v>
      </c>
      <c r="CK2318" s="12">
        <f t="shared" si="72"/>
        <v>1.8359564164648911E-2</v>
      </c>
      <c r="CL2318" s="36">
        <f t="shared" si="73"/>
        <v>1.4707088459285296</v>
      </c>
      <c r="CM2318" s="13">
        <v>12</v>
      </c>
      <c r="CN2318" s="13">
        <v>4.91</v>
      </c>
      <c r="CO2318" s="13">
        <v>7.05</v>
      </c>
      <c r="CP2318" s="13">
        <v>74.7</v>
      </c>
      <c r="CQ2318" s="13">
        <v>67.2</v>
      </c>
      <c r="CR2318" s="13">
        <v>306.5</v>
      </c>
      <c r="CS2318" s="13">
        <v>16.52</v>
      </c>
      <c r="CT2318" s="13">
        <v>0</v>
      </c>
      <c r="CU2318" s="13">
        <v>60.6</v>
      </c>
      <c r="CV2318" s="13">
        <v>341.40000000000003</v>
      </c>
      <c r="CW2318" s="13">
        <v>67.2</v>
      </c>
      <c r="CX2318" s="12">
        <v>6.5398886827458258E-2</v>
      </c>
      <c r="CY2318" s="12">
        <v>8.417656047960502E-2</v>
      </c>
      <c r="CZ2318" s="15">
        <v>4.5610119047619042</v>
      </c>
      <c r="DA2318" s="20"/>
      <c r="DB2318" s="20"/>
    </row>
    <row r="2319" spans="1:106">
      <c r="A2319" s="8" t="s">
        <v>6927</v>
      </c>
      <c r="B2319" s="8" t="s">
        <v>6928</v>
      </c>
      <c r="C2319" s="9" t="s">
        <v>7169</v>
      </c>
      <c r="D2319" s="9" t="s">
        <v>7126</v>
      </c>
      <c r="E2319" s="10" t="s">
        <v>7127</v>
      </c>
      <c r="F2319" s="10" t="s">
        <v>7126</v>
      </c>
      <c r="G2319" s="11">
        <v>0.61</v>
      </c>
      <c r="H2319" s="11">
        <v>9.1283431952662717</v>
      </c>
      <c r="I2319" s="12">
        <v>9.0499999999999997E-2</v>
      </c>
      <c r="J2319" s="12">
        <v>0.88261505917159755</v>
      </c>
      <c r="K2319" s="12">
        <v>4.7E-2</v>
      </c>
      <c r="L2319" s="12">
        <v>0.10350000000000001</v>
      </c>
      <c r="M2319" s="12">
        <v>6.8320350000000002E-2</v>
      </c>
      <c r="N2319" s="12">
        <v>0.12273545709766709</v>
      </c>
      <c r="O2319" s="12" t="s">
        <v>7128</v>
      </c>
      <c r="P2319" s="12">
        <v>-0.1617413820482925</v>
      </c>
      <c r="Q2319" s="13">
        <v>0.33800000000000002</v>
      </c>
      <c r="R2319" s="13">
        <v>0</v>
      </c>
      <c r="S2319" s="13">
        <v>4.72</v>
      </c>
      <c r="T2319" s="13">
        <v>4.72</v>
      </c>
      <c r="U2319" s="13">
        <v>5.0579999999999998</v>
      </c>
      <c r="V2319" s="13">
        <v>2E-3</v>
      </c>
      <c r="W2319" s="13">
        <v>5.056</v>
      </c>
      <c r="X2319" s="14">
        <v>3.9541320680110717E-4</v>
      </c>
      <c r="Y2319" s="15">
        <v>0.10044642857142858</v>
      </c>
      <c r="Z2319" s="14" t="s">
        <v>7128</v>
      </c>
      <c r="AA2319" s="14">
        <v>0.93317516805061285</v>
      </c>
      <c r="AB2319" s="14" t="s">
        <v>7128</v>
      </c>
      <c r="AC2319" s="14">
        <v>13.964497041420117</v>
      </c>
      <c r="AD2319" s="13">
        <v>1.4999999999999999E-2</v>
      </c>
      <c r="AE2319" s="15">
        <v>-0.17972222222222234</v>
      </c>
      <c r="AF2319" s="14">
        <v>5.4772255750516613E-2</v>
      </c>
      <c r="AG2319" s="14" t="s">
        <v>7128</v>
      </c>
      <c r="AH2319" s="15">
        <v>0.54545454545454541</v>
      </c>
      <c r="AI2319" s="5" t="s">
        <v>7128</v>
      </c>
      <c r="AJ2319" s="15" t="s">
        <v>7128</v>
      </c>
      <c r="AK2319" s="15" t="s">
        <v>7128</v>
      </c>
      <c r="AL2319" s="15" t="s">
        <v>7128</v>
      </c>
      <c r="AM2319" s="15" t="s">
        <v>7128</v>
      </c>
      <c r="AN2319" s="15" t="s">
        <v>7128</v>
      </c>
      <c r="AO2319" s="15" t="s">
        <v>7128</v>
      </c>
      <c r="AP2319" s="15" t="s">
        <v>7128</v>
      </c>
      <c r="AQ2319" s="15" t="s">
        <v>7128</v>
      </c>
      <c r="AR2319" s="15">
        <v>3.8952234206471501</v>
      </c>
      <c r="AS2319" s="15" t="s">
        <v>7128</v>
      </c>
      <c r="AT2319" s="14" t="s">
        <v>7128</v>
      </c>
      <c r="AU2319" s="14">
        <v>0</v>
      </c>
      <c r="AV2319" s="12" t="s">
        <v>7128</v>
      </c>
      <c r="AW2319" s="12" t="s">
        <v>7128</v>
      </c>
      <c r="AX2319" s="12" t="s">
        <v>7128</v>
      </c>
      <c r="AY2319" s="12" t="s">
        <v>7128</v>
      </c>
      <c r="AZ2319" s="14" t="s">
        <v>7128</v>
      </c>
      <c r="BA2319" s="14" t="s">
        <v>7128</v>
      </c>
      <c r="BB2319" s="14" t="s">
        <v>7128</v>
      </c>
      <c r="BC2319" s="14">
        <v>-3.9005924950625409E-2</v>
      </c>
      <c r="BD2319" s="14" t="s">
        <v>7128</v>
      </c>
      <c r="BE2319" s="14" t="s">
        <v>7128</v>
      </c>
      <c r="BF2319" s="14">
        <v>0</v>
      </c>
      <c r="BG2319" s="14">
        <v>4.6300000000000001E-2</v>
      </c>
      <c r="BH2319" s="13">
        <v>-1.7999999999999999E-2</v>
      </c>
      <c r="BI2319" s="13">
        <v>-1.7999999999999999E-2</v>
      </c>
      <c r="BJ2319" s="13">
        <v>-0.23699999999999999</v>
      </c>
      <c r="BK2319" s="13">
        <v>-0.23699999999999999</v>
      </c>
      <c r="BL2319" s="13">
        <v>0</v>
      </c>
      <c r="BM2319" s="13">
        <v>0</v>
      </c>
      <c r="BN2319" s="13">
        <v>-0.159</v>
      </c>
      <c r="BO2319" s="13">
        <v>-0.159</v>
      </c>
      <c r="BP2319" s="13">
        <v>-0.23699999999999999</v>
      </c>
      <c r="BQ2319" s="13">
        <v>0</v>
      </c>
      <c r="BR2319" s="13">
        <v>0</v>
      </c>
      <c r="BS2319" s="13">
        <v>-0.14199999999999999</v>
      </c>
      <c r="BT2319" s="14" t="s">
        <v>7128</v>
      </c>
      <c r="BU2319" s="13">
        <v>-9.5000000000000001E-2</v>
      </c>
      <c r="BV2319" s="13">
        <v>0.12399999999999999</v>
      </c>
      <c r="BW2319" s="13">
        <v>0.12399999999999999</v>
      </c>
      <c r="BX2319" s="13">
        <v>-3.55</v>
      </c>
      <c r="BY2319" s="13">
        <v>6.0760000000000005</v>
      </c>
      <c r="BZ2319" s="13">
        <v>-3.42</v>
      </c>
      <c r="CA2319" s="13">
        <v>1.2979999999999998</v>
      </c>
      <c r="CB2319" s="13">
        <v>0</v>
      </c>
      <c r="CC2319" s="15">
        <v>-0.33200000000000002</v>
      </c>
      <c r="CD2319" s="15">
        <v>0.47799999999999998</v>
      </c>
      <c r="CE2319" s="15">
        <v>0.36</v>
      </c>
      <c r="CF2319" s="15">
        <v>1.3032229842478245</v>
      </c>
      <c r="CG2319" s="15">
        <v>1.4890275712461298</v>
      </c>
      <c r="CH2319" s="13">
        <v>-0.35140000000000005</v>
      </c>
      <c r="CI2319" s="13">
        <v>-0.30959999999999999</v>
      </c>
      <c r="CJ2319" s="13">
        <v>0</v>
      </c>
      <c r="CK2319" s="12">
        <f t="shared" si="72"/>
        <v>0</v>
      </c>
      <c r="CL2319" s="36" t="str">
        <f t="shared" si="73"/>
        <v>NA</v>
      </c>
      <c r="CM2319" s="13" t="s">
        <v>7128</v>
      </c>
      <c r="CN2319" s="13" t="s">
        <v>7128</v>
      </c>
      <c r="CO2319" s="13" t="s">
        <v>7128</v>
      </c>
      <c r="CP2319" s="13" t="s">
        <v>7128</v>
      </c>
      <c r="CQ2319" s="13" t="s">
        <v>7128</v>
      </c>
      <c r="CR2319" s="13" t="s">
        <v>7128</v>
      </c>
      <c r="CS2319" s="13" t="s">
        <v>7128</v>
      </c>
      <c r="CT2319" s="13">
        <v>0</v>
      </c>
      <c r="CU2319" s="13">
        <v>-0.23699999999999999</v>
      </c>
      <c r="CV2319" s="13">
        <v>1.2979999999999998</v>
      </c>
      <c r="CW2319" s="13">
        <v>-0.159</v>
      </c>
      <c r="CX2319" s="12" t="s">
        <v>7128</v>
      </c>
      <c r="CY2319" s="12">
        <v>-3.9005924950625409E-2</v>
      </c>
      <c r="CZ2319" s="15" t="s">
        <v>7128</v>
      </c>
      <c r="DA2319" s="20"/>
      <c r="DB2319" s="20"/>
    </row>
    <row r="2320" spans="1:106">
      <c r="A2320" s="8" t="s">
        <v>4237</v>
      </c>
      <c r="B2320" s="8" t="s">
        <v>4238</v>
      </c>
      <c r="C2320" s="9" t="s">
        <v>7202</v>
      </c>
      <c r="D2320" s="9" t="s">
        <v>7126</v>
      </c>
      <c r="E2320" s="10" t="s">
        <v>7127</v>
      </c>
      <c r="F2320" s="10" t="s">
        <v>7126</v>
      </c>
      <c r="G2320" s="11">
        <v>1.1499999999999999</v>
      </c>
      <c r="H2320" s="11">
        <v>1.2660648148148146</v>
      </c>
      <c r="I2320" s="12">
        <v>9.0499999999999997E-2</v>
      </c>
      <c r="J2320" s="12">
        <v>0.17107886574074072</v>
      </c>
      <c r="K2320" s="12">
        <v>4.7E-2</v>
      </c>
      <c r="L2320" s="12">
        <v>0.10350000000000001</v>
      </c>
      <c r="M2320" s="12">
        <v>6.8320350000000002E-2</v>
      </c>
      <c r="N2320" s="12">
        <v>0.16165861492851133</v>
      </c>
      <c r="O2320" s="12">
        <v>-0.16325107709103426</v>
      </c>
      <c r="P2320" s="12">
        <v>-0.13690061046090152</v>
      </c>
      <c r="Q2320" s="13">
        <v>10.8</v>
      </c>
      <c r="R2320" s="13">
        <v>0</v>
      </c>
      <c r="S2320" s="13">
        <v>1.0900000000000001</v>
      </c>
      <c r="T2320" s="13">
        <v>1.0900000000000001</v>
      </c>
      <c r="U2320" s="13">
        <v>11.89</v>
      </c>
      <c r="V2320" s="13">
        <v>0.18099999999999999</v>
      </c>
      <c r="W2320" s="13">
        <v>11.709000000000001</v>
      </c>
      <c r="X2320" s="14">
        <v>1.52228763666947E-2</v>
      </c>
      <c r="Y2320" s="15">
        <v>1.8115942028985508E-2</v>
      </c>
      <c r="Z2320" s="14">
        <v>0.18350168350168353</v>
      </c>
      <c r="AA2320" s="14">
        <v>9.1673675357443238E-2</v>
      </c>
      <c r="AB2320" s="14">
        <v>0.22474226804123715</v>
      </c>
      <c r="AC2320" s="14">
        <v>0.10092592592592593</v>
      </c>
      <c r="AD2320" s="13">
        <v>0.77600000000000002</v>
      </c>
      <c r="AE2320" s="15">
        <v>0.62013888888888891</v>
      </c>
      <c r="AF2320" s="14" t="s">
        <v>7128</v>
      </c>
      <c r="AG2320" s="14" t="s">
        <v>7128</v>
      </c>
      <c r="AH2320" s="15">
        <v>0.6939782823297137</v>
      </c>
      <c r="AI2320" s="5">
        <v>1.0152671755725191</v>
      </c>
      <c r="AJ2320" s="15">
        <v>270</v>
      </c>
      <c r="AK2320" s="15">
        <v>270</v>
      </c>
      <c r="AL2320" s="15" t="s">
        <v>7128</v>
      </c>
      <c r="AM2320" s="15" t="s">
        <v>7128</v>
      </c>
      <c r="AN2320" s="15">
        <v>2.2268041237113407</v>
      </c>
      <c r="AO2320" s="15">
        <v>2.4545454545454546</v>
      </c>
      <c r="AP2320" s="15">
        <v>88.037593984962413</v>
      </c>
      <c r="AQ2320" s="15">
        <v>38.016233766233775</v>
      </c>
      <c r="AR2320" s="15">
        <v>2.0331654801180763</v>
      </c>
      <c r="AS2320" s="15">
        <v>2.6611363636363636</v>
      </c>
      <c r="AT2320" s="14">
        <v>0</v>
      </c>
      <c r="AU2320" s="14">
        <v>0</v>
      </c>
      <c r="AV2320" s="12" t="s">
        <v>7128</v>
      </c>
      <c r="AW2320" s="12">
        <v>0.63700000000000001</v>
      </c>
      <c r="AX2320" s="12">
        <v>-9.1999999999999998E-2</v>
      </c>
      <c r="AY2320" s="12">
        <v>-1.5600000000000001E-2</v>
      </c>
      <c r="AZ2320" s="14" t="s">
        <v>7128</v>
      </c>
      <c r="BA2320" s="14" t="s">
        <v>7128</v>
      </c>
      <c r="BB2320" s="14">
        <v>7.8277886497064575E-3</v>
      </c>
      <c r="BC2320" s="14">
        <v>2.4758004467609826E-2</v>
      </c>
      <c r="BD2320" s="14">
        <v>9.0909090909090905E-3</v>
      </c>
      <c r="BE2320" s="14">
        <v>3.0227272727272728E-2</v>
      </c>
      <c r="BF2320" s="14">
        <v>0</v>
      </c>
      <c r="BG2320" s="14" t="s">
        <v>7128</v>
      </c>
      <c r="BH2320" s="13">
        <v>0.04</v>
      </c>
      <c r="BI2320" s="13">
        <v>0.04</v>
      </c>
      <c r="BJ2320" s="13">
        <v>0.13300000000000001</v>
      </c>
      <c r="BK2320" s="13">
        <v>0.13300000000000001</v>
      </c>
      <c r="BL2320" s="13">
        <v>4.4000000000000004</v>
      </c>
      <c r="BM2320" s="13">
        <v>4.4000000000000004</v>
      </c>
      <c r="BN2320" s="13">
        <v>0.308</v>
      </c>
      <c r="BO2320" s="13">
        <v>0.308</v>
      </c>
      <c r="BP2320" s="13">
        <v>0.13300000000000001</v>
      </c>
      <c r="BQ2320" s="13">
        <v>0</v>
      </c>
      <c r="BR2320" s="13">
        <v>0</v>
      </c>
      <c r="BS2320" s="13">
        <v>-0.248</v>
      </c>
      <c r="BT2320" s="14">
        <v>-1.8646616541353382</v>
      </c>
      <c r="BU2320" s="13">
        <v>0.38100000000000001</v>
      </c>
      <c r="BV2320" s="13">
        <v>0.28799999999999998</v>
      </c>
      <c r="BW2320" s="13">
        <v>0.28799999999999998</v>
      </c>
      <c r="BX2320" s="13">
        <v>5.1100000000000003</v>
      </c>
      <c r="BY2320" s="13">
        <v>5.3720000000000008</v>
      </c>
      <c r="BZ2320" s="13">
        <v>4.8499999999999996</v>
      </c>
      <c r="CA2320" s="13">
        <v>5.7589999999999995</v>
      </c>
      <c r="CB2320" s="13">
        <v>0</v>
      </c>
      <c r="CC2320" s="15">
        <v>0.05</v>
      </c>
      <c r="CD2320" s="15">
        <v>0.57499999999999996</v>
      </c>
      <c r="CE2320" s="15">
        <v>0.36</v>
      </c>
      <c r="CF2320" s="15" t="s">
        <v>7128</v>
      </c>
      <c r="CG2320" s="15" t="s">
        <v>7128</v>
      </c>
      <c r="CH2320" s="13" t="s">
        <v>7128</v>
      </c>
      <c r="CI2320" s="13" t="s">
        <v>7128</v>
      </c>
      <c r="CJ2320" s="13">
        <v>0</v>
      </c>
      <c r="CK2320" s="12">
        <f t="shared" si="72"/>
        <v>0</v>
      </c>
      <c r="CL2320" s="36">
        <f t="shared" si="73"/>
        <v>0.76402153151588836</v>
      </c>
      <c r="CM2320" s="13">
        <v>3.4000000000000002E-2</v>
      </c>
      <c r="CN2320" s="13" t="s">
        <v>7128</v>
      </c>
      <c r="CO2320" s="13">
        <v>0.04</v>
      </c>
      <c r="CP2320" s="13">
        <v>10.8</v>
      </c>
      <c r="CQ2320" s="13">
        <v>0.308</v>
      </c>
      <c r="CR2320" s="13">
        <v>11.709000000000001</v>
      </c>
      <c r="CS2320" s="13" t="s">
        <v>7128</v>
      </c>
      <c r="CT2320" s="13">
        <v>0.3992</v>
      </c>
      <c r="CU2320" s="13">
        <v>-8.6000000000000021E-2</v>
      </c>
      <c r="CV2320" s="13">
        <v>6.158199999999999</v>
      </c>
      <c r="CW2320" s="13">
        <v>0.308</v>
      </c>
      <c r="CX2320" s="12">
        <v>-3.2491105786684092E-2</v>
      </c>
      <c r="CY2320" s="12">
        <v>-1.4901580260604383E-2</v>
      </c>
      <c r="CZ2320" s="15">
        <v>38.016233766233775</v>
      </c>
      <c r="DA2320" s="20"/>
      <c r="DB2320" s="20"/>
    </row>
    <row r="2321" spans="1:106">
      <c r="A2321" s="8" t="s">
        <v>1415</v>
      </c>
      <c r="B2321" s="8" t="s">
        <v>1416</v>
      </c>
      <c r="C2321" s="9" t="s">
        <v>7147</v>
      </c>
      <c r="D2321" s="9" t="s">
        <v>7126</v>
      </c>
      <c r="E2321" s="10" t="s">
        <v>7127</v>
      </c>
      <c r="F2321" s="10" t="s">
        <v>7126</v>
      </c>
      <c r="G2321" s="11">
        <v>0.99</v>
      </c>
      <c r="H2321" s="11">
        <v>1.1212690432300649</v>
      </c>
      <c r="I2321" s="12">
        <v>9.0499999999999997E-2</v>
      </c>
      <c r="J2321" s="12">
        <v>0.15797484841232087</v>
      </c>
      <c r="K2321" s="12">
        <v>3.6999999999999998E-2</v>
      </c>
      <c r="L2321" s="12">
        <v>9.35E-2</v>
      </c>
      <c r="M2321" s="12">
        <v>6.1719349999999999E-2</v>
      </c>
      <c r="N2321" s="12">
        <v>0.14057094954795213</v>
      </c>
      <c r="O2321" s="12">
        <v>-0.11018723779285183</v>
      </c>
      <c r="P2321" s="12">
        <v>-6.5555969702653066E-2</v>
      </c>
      <c r="Q2321" s="13">
        <v>25.1</v>
      </c>
      <c r="R2321" s="13">
        <v>0</v>
      </c>
      <c r="S2321" s="13">
        <v>5.54</v>
      </c>
      <c r="T2321" s="13">
        <v>5.54</v>
      </c>
      <c r="U2321" s="13">
        <v>30.64</v>
      </c>
      <c r="V2321" s="13">
        <v>2.91</v>
      </c>
      <c r="W2321" s="13">
        <v>27.73</v>
      </c>
      <c r="X2321" s="14">
        <v>9.497389033942559E-2</v>
      </c>
      <c r="Y2321" s="15">
        <v>0.17241379310344829</v>
      </c>
      <c r="Z2321" s="14">
        <v>0.15632054176072235</v>
      </c>
      <c r="AA2321" s="14">
        <v>0.18080939947780678</v>
      </c>
      <c r="AB2321" s="14">
        <v>0.18528428093645485</v>
      </c>
      <c r="AC2321" s="14">
        <v>0.22071713147410357</v>
      </c>
      <c r="AD2321" s="13">
        <v>2.17</v>
      </c>
      <c r="AE2321" s="15">
        <v>1.37825</v>
      </c>
      <c r="AF2321" s="14">
        <v>0.11832159566199232</v>
      </c>
      <c r="AG2321" s="14">
        <v>0.56667592779547038</v>
      </c>
      <c r="AH2321" s="15">
        <v>0.25120772946859898</v>
      </c>
      <c r="AI2321" s="5">
        <v>2.1101321585903086</v>
      </c>
      <c r="AJ2321" s="15">
        <v>15.493827160493828</v>
      </c>
      <c r="AK2321" s="15">
        <v>15.493827160493828</v>
      </c>
      <c r="AL2321" s="15" t="s">
        <v>7128</v>
      </c>
      <c r="AM2321" s="15" t="s">
        <v>7128</v>
      </c>
      <c r="AN2321" s="15">
        <v>0.83946488294314392</v>
      </c>
      <c r="AO2321" s="15">
        <v>0.1781405251951739</v>
      </c>
      <c r="AP2321" s="15">
        <v>5.789144050104384</v>
      </c>
      <c r="AQ2321" s="15">
        <v>4.1511976047904193</v>
      </c>
      <c r="AR2321" s="15">
        <v>0.85244389794036268</v>
      </c>
      <c r="AS2321" s="15">
        <v>0.19680624556422996</v>
      </c>
      <c r="AT2321" s="14">
        <v>0.63012345679012338</v>
      </c>
      <c r="AU2321" s="14">
        <v>4.066932270916334E-2</v>
      </c>
      <c r="AV2321" s="12">
        <v>-0.106</v>
      </c>
      <c r="AW2321" s="12">
        <v>-0.14899999999999999</v>
      </c>
      <c r="AX2321" s="12">
        <v>-1.8600000000000002E-2</v>
      </c>
      <c r="AY2321" s="12">
        <v>6.93E-2</v>
      </c>
      <c r="AZ2321" s="14" t="s">
        <v>7128</v>
      </c>
      <c r="BA2321" s="14" t="s">
        <v>7128</v>
      </c>
      <c r="BB2321" s="14">
        <v>4.7787610619469033E-2</v>
      </c>
      <c r="BC2321" s="14">
        <v>7.5014979845299062E-2</v>
      </c>
      <c r="BD2321" s="14">
        <v>1.1497515968772179E-2</v>
      </c>
      <c r="BE2321" s="14">
        <v>3.3995741660752303E-2</v>
      </c>
      <c r="BF2321" s="14">
        <v>0.39925373134328357</v>
      </c>
      <c r="BG2321" s="14" t="s">
        <v>7128</v>
      </c>
      <c r="BH2321" s="13">
        <v>1.62</v>
      </c>
      <c r="BI2321" s="13">
        <v>1.62</v>
      </c>
      <c r="BJ2321" s="13">
        <v>4.79</v>
      </c>
      <c r="BK2321" s="13">
        <v>4.79</v>
      </c>
      <c r="BL2321" s="13">
        <v>140.9</v>
      </c>
      <c r="BM2321" s="13">
        <v>140.9</v>
      </c>
      <c r="BN2321" s="13">
        <v>6.68</v>
      </c>
      <c r="BO2321" s="13">
        <v>6.68</v>
      </c>
      <c r="BP2321" s="13">
        <v>2.8775746268656719</v>
      </c>
      <c r="BQ2321" s="13">
        <v>0</v>
      </c>
      <c r="BR2321" s="13">
        <v>0</v>
      </c>
      <c r="BS2321" s="13">
        <v>-3.13</v>
      </c>
      <c r="BT2321" s="14">
        <v>-1.0877215731531786</v>
      </c>
      <c r="BU2321" s="13">
        <v>6.0075746268656722</v>
      </c>
      <c r="BV2321" s="13">
        <v>4.75</v>
      </c>
      <c r="BW2321" s="13">
        <v>4.75</v>
      </c>
      <c r="BX2321" s="13">
        <v>33.9</v>
      </c>
      <c r="BY2321" s="13">
        <v>38.36</v>
      </c>
      <c r="BZ2321" s="13">
        <v>29.9</v>
      </c>
      <c r="CA2321" s="13">
        <v>32.53</v>
      </c>
      <c r="CB2321" s="13">
        <v>-1.0207999999999999</v>
      </c>
      <c r="CC2321" s="15">
        <v>0.44700000000000001</v>
      </c>
      <c r="CD2321" s="15">
        <v>0.59599999999999997</v>
      </c>
      <c r="CE2321" s="15">
        <v>0.36</v>
      </c>
      <c r="CF2321" s="15" t="s">
        <v>7128</v>
      </c>
      <c r="CG2321" s="15" t="s">
        <v>7128</v>
      </c>
      <c r="CH2321" s="13" t="s">
        <v>7128</v>
      </c>
      <c r="CI2321" s="13" t="s">
        <v>7128</v>
      </c>
      <c r="CJ2321" s="13">
        <v>-1.0207999999999999</v>
      </c>
      <c r="CK2321" s="12">
        <f t="shared" si="72"/>
        <v>0.21490526315789471</v>
      </c>
      <c r="CL2321" s="36">
        <f t="shared" si="73"/>
        <v>4.331386412542269</v>
      </c>
      <c r="CM2321" s="13">
        <v>2.68</v>
      </c>
      <c r="CN2321" s="13">
        <v>1.07</v>
      </c>
      <c r="CO2321" s="13">
        <v>1.62</v>
      </c>
      <c r="CP2321" s="13">
        <v>25.1</v>
      </c>
      <c r="CQ2321" s="13">
        <v>6.68</v>
      </c>
      <c r="CR2321" s="13">
        <v>27.73</v>
      </c>
      <c r="CS2321" s="13">
        <v>4.75</v>
      </c>
      <c r="CT2321" s="13">
        <v>0</v>
      </c>
      <c r="CU2321" s="13">
        <v>4.79</v>
      </c>
      <c r="CV2321" s="13">
        <v>32.53</v>
      </c>
      <c r="CW2321" s="13">
        <v>6.68</v>
      </c>
      <c r="CX2321" s="12">
        <v>4.7787610619469033E-2</v>
      </c>
      <c r="CY2321" s="12">
        <v>7.5014979845299062E-2</v>
      </c>
      <c r="CZ2321" s="15">
        <v>4.1511976047904193</v>
      </c>
      <c r="DA2321" s="20"/>
      <c r="DB2321" s="20"/>
    </row>
    <row r="2322" spans="1:106">
      <c r="A2322" s="8" t="s">
        <v>1571</v>
      </c>
      <c r="B2322" s="8" t="s">
        <v>1572</v>
      </c>
      <c r="C2322" s="9" t="s">
        <v>7141</v>
      </c>
      <c r="D2322" s="9" t="s">
        <v>7126</v>
      </c>
      <c r="E2322" s="10" t="s">
        <v>7127</v>
      </c>
      <c r="F2322" s="10" t="s">
        <v>7126</v>
      </c>
      <c r="G2322" s="11">
        <v>0.73</v>
      </c>
      <c r="H2322" s="11">
        <v>0.73</v>
      </c>
      <c r="I2322" s="12">
        <v>9.0499999999999997E-2</v>
      </c>
      <c r="J2322" s="12">
        <v>0.12256500000000001</v>
      </c>
      <c r="K2322" s="12">
        <v>3.2000000000000001E-2</v>
      </c>
      <c r="L2322" s="12">
        <v>8.8499999999999995E-2</v>
      </c>
      <c r="M2322" s="12">
        <v>5.8418850000000001E-2</v>
      </c>
      <c r="N2322" s="12">
        <v>0.12256500000000001</v>
      </c>
      <c r="O2322" s="12" t="s">
        <v>7128</v>
      </c>
      <c r="P2322" s="12" t="s">
        <v>7128</v>
      </c>
      <c r="Q2322" s="13">
        <v>14.6</v>
      </c>
      <c r="R2322" s="13">
        <v>0</v>
      </c>
      <c r="S2322" s="13">
        <v>0</v>
      </c>
      <c r="T2322" s="13">
        <v>0</v>
      </c>
      <c r="U2322" s="13">
        <v>14.6</v>
      </c>
      <c r="V2322" s="13">
        <v>0</v>
      </c>
      <c r="W2322" s="13">
        <v>14.6</v>
      </c>
      <c r="X2322" s="14">
        <v>0</v>
      </c>
      <c r="Y2322" s="15">
        <v>6.25E-2</v>
      </c>
      <c r="Z2322" s="14" t="s">
        <v>7128</v>
      </c>
      <c r="AA2322" s="14">
        <v>0</v>
      </c>
      <c r="AB2322" s="14" t="s">
        <v>7128</v>
      </c>
      <c r="AC2322" s="14">
        <v>0</v>
      </c>
      <c r="AD2322" s="13">
        <v>1.22</v>
      </c>
      <c r="AE2322" s="15">
        <v>1.0613055555555557</v>
      </c>
      <c r="AF2322" s="14">
        <v>0.11401754250991379</v>
      </c>
      <c r="AG2322" s="14">
        <v>0.46834898230995359</v>
      </c>
      <c r="AH2322" s="15">
        <v>0.27777777777777768</v>
      </c>
      <c r="AI2322" s="5" t="s">
        <v>7128</v>
      </c>
      <c r="AJ2322" s="15" t="s">
        <v>7128</v>
      </c>
      <c r="AK2322" s="15" t="s">
        <v>7128</v>
      </c>
      <c r="AL2322" s="15" t="s">
        <v>7128</v>
      </c>
      <c r="AM2322" s="15" t="s">
        <v>7128</v>
      </c>
      <c r="AN2322" s="15" t="s">
        <v>7128</v>
      </c>
      <c r="AO2322" s="15">
        <v>0.1276223776223776</v>
      </c>
      <c r="AP2322" s="15" t="s">
        <v>7128</v>
      </c>
      <c r="AQ2322" s="15">
        <v>3.9353099730458219</v>
      </c>
      <c r="AR2322" s="15" t="s">
        <v>7128</v>
      </c>
      <c r="AS2322" s="15">
        <v>0.1276223776223776</v>
      </c>
      <c r="AT2322" s="14" t="s">
        <v>7128</v>
      </c>
      <c r="AU2322" s="14">
        <v>0</v>
      </c>
      <c r="AV2322" s="12" t="s">
        <v>7128</v>
      </c>
      <c r="AW2322" s="12" t="s">
        <v>7128</v>
      </c>
      <c r="AX2322" s="12">
        <v>5.8200000000000002E-2</v>
      </c>
      <c r="AY2322" s="12">
        <v>9.849999999999999E-2</v>
      </c>
      <c r="AZ2322" s="14" t="s">
        <v>7128</v>
      </c>
      <c r="BA2322" s="14" t="s">
        <v>7128</v>
      </c>
      <c r="BB2322" s="14" t="s">
        <v>7128</v>
      </c>
      <c r="BC2322" s="14" t="s">
        <v>7128</v>
      </c>
      <c r="BD2322" s="14">
        <v>-4.5629370629370627E-2</v>
      </c>
      <c r="BE2322" s="14">
        <v>-2.2377622377622378E-2</v>
      </c>
      <c r="BF2322" s="14">
        <v>0</v>
      </c>
      <c r="BG2322" s="14">
        <v>1.9699999999999999E-2</v>
      </c>
      <c r="BH2322" s="13">
        <v>-5.22</v>
      </c>
      <c r="BI2322" s="13">
        <v>-5.22</v>
      </c>
      <c r="BJ2322" s="13">
        <v>-2.56</v>
      </c>
      <c r="BK2322" s="13">
        <v>-2.56</v>
      </c>
      <c r="BL2322" s="13">
        <v>114.4</v>
      </c>
      <c r="BM2322" s="13">
        <v>114.4</v>
      </c>
      <c r="BN2322" s="13">
        <v>3.71</v>
      </c>
      <c r="BO2322" s="13">
        <v>3.71</v>
      </c>
      <c r="BP2322" s="13">
        <v>-2.56</v>
      </c>
      <c r="BQ2322" s="13">
        <v>0</v>
      </c>
      <c r="BR2322" s="13">
        <v>0</v>
      </c>
      <c r="BS2322" s="13">
        <v>-5.9</v>
      </c>
      <c r="BT2322" s="14" t="s">
        <v>7128</v>
      </c>
      <c r="BU2322" s="13">
        <v>3.3400000000000003</v>
      </c>
      <c r="BV2322" s="13">
        <v>0.6800000000000006</v>
      </c>
      <c r="BW2322" s="13">
        <v>0.6800000000000006</v>
      </c>
      <c r="BX2322" s="13">
        <v>0</v>
      </c>
      <c r="BY2322" s="13">
        <v>0</v>
      </c>
      <c r="BZ2322" s="13">
        <v>0</v>
      </c>
      <c r="CA2322" s="13">
        <v>0</v>
      </c>
      <c r="CB2322" s="13">
        <v>0</v>
      </c>
      <c r="CC2322" s="15">
        <v>0.35599999999999998</v>
      </c>
      <c r="CD2322" s="15">
        <v>0.435</v>
      </c>
      <c r="CE2322" s="15">
        <v>0.36</v>
      </c>
      <c r="CF2322" s="15" t="s">
        <v>7128</v>
      </c>
      <c r="CG2322" s="15" t="s">
        <v>7128</v>
      </c>
      <c r="CH2322" s="13" t="s">
        <v>7128</v>
      </c>
      <c r="CI2322" s="13" t="s">
        <v>7128</v>
      </c>
      <c r="CJ2322" s="13">
        <v>0</v>
      </c>
      <c r="CK2322" s="12">
        <f t="shared" si="72"/>
        <v>0</v>
      </c>
      <c r="CL2322" s="36" t="str">
        <f t="shared" si="73"/>
        <v>NA</v>
      </c>
      <c r="CM2322" s="13" t="s">
        <v>7128</v>
      </c>
      <c r="CN2322" s="13" t="s">
        <v>7128</v>
      </c>
      <c r="CO2322" s="13" t="s">
        <v>7128</v>
      </c>
      <c r="CP2322" s="13" t="s">
        <v>7128</v>
      </c>
      <c r="CQ2322" s="13">
        <v>3.71</v>
      </c>
      <c r="CR2322" s="13">
        <v>14.6</v>
      </c>
      <c r="CS2322" s="13" t="s">
        <v>7128</v>
      </c>
      <c r="CT2322" s="13">
        <v>0</v>
      </c>
      <c r="CU2322" s="13">
        <v>-2.56</v>
      </c>
      <c r="CV2322" s="13">
        <v>0</v>
      </c>
      <c r="CW2322" s="13">
        <v>3.71</v>
      </c>
      <c r="CX2322" s="12" t="s">
        <v>7128</v>
      </c>
      <c r="CY2322" s="12" t="s">
        <v>7128</v>
      </c>
      <c r="CZ2322" s="15">
        <v>3.9353099730458219</v>
      </c>
      <c r="DA2322" s="20"/>
      <c r="DB2322" s="20"/>
    </row>
    <row r="2323" spans="1:106">
      <c r="A2323" s="8" t="s">
        <v>3565</v>
      </c>
      <c r="B2323" s="8" t="s">
        <v>3566</v>
      </c>
      <c r="C2323" s="9" t="s">
        <v>7141</v>
      </c>
      <c r="D2323" s="9" t="s">
        <v>7126</v>
      </c>
      <c r="E2323" s="10" t="s">
        <v>7127</v>
      </c>
      <c r="F2323" s="10" t="s">
        <v>7126</v>
      </c>
      <c r="G2323" s="11">
        <v>0.73</v>
      </c>
      <c r="H2323" s="11">
        <v>0.73678600467956401</v>
      </c>
      <c r="I2323" s="12">
        <v>9.0499999999999997E-2</v>
      </c>
      <c r="J2323" s="12">
        <v>0.12317913342350054</v>
      </c>
      <c r="K2323" s="12">
        <v>4.7E-2</v>
      </c>
      <c r="L2323" s="12">
        <v>0.10350000000000001</v>
      </c>
      <c r="M2323" s="12">
        <v>6.8320350000000002E-2</v>
      </c>
      <c r="N2323" s="12">
        <v>0.1224054416046142</v>
      </c>
      <c r="O2323" s="12">
        <v>0.27890419990983284</v>
      </c>
      <c r="P2323" s="12">
        <v>0.21337026183143248</v>
      </c>
      <c r="Q2323" s="13">
        <v>29.5</v>
      </c>
      <c r="R2323" s="13">
        <v>0</v>
      </c>
      <c r="S2323" s="13">
        <v>0.42199999999999999</v>
      </c>
      <c r="T2323" s="13">
        <v>0.42199999999999999</v>
      </c>
      <c r="U2323" s="13">
        <v>29.922000000000001</v>
      </c>
      <c r="V2323" s="13">
        <v>0.29799999999999999</v>
      </c>
      <c r="W2323" s="13">
        <v>29.624000000000002</v>
      </c>
      <c r="X2323" s="14">
        <v>9.9592273243767123E-3</v>
      </c>
      <c r="Y2323" s="15">
        <v>0.29940119760479045</v>
      </c>
      <c r="Z2323" s="14">
        <v>6.3060370591751347E-2</v>
      </c>
      <c r="AA2323" s="14">
        <v>1.4103335338546888E-2</v>
      </c>
      <c r="AB2323" s="14">
        <v>6.7304625199362048E-2</v>
      </c>
      <c r="AC2323" s="14">
        <v>1.4305084745762711E-2</v>
      </c>
      <c r="AD2323" s="13">
        <v>8.84</v>
      </c>
      <c r="AE2323" s="15">
        <v>0.13600000000000001</v>
      </c>
      <c r="AF2323" s="14" t="s">
        <v>7128</v>
      </c>
      <c r="AG2323" s="14" t="s">
        <v>7128</v>
      </c>
      <c r="AH2323" s="15">
        <v>0.74456521739130432</v>
      </c>
      <c r="AI2323" s="5">
        <v>16.436781609195403</v>
      </c>
      <c r="AJ2323" s="15">
        <v>15.28497409326425</v>
      </c>
      <c r="AK2323" s="15">
        <v>15.28497409326425</v>
      </c>
      <c r="AL2323" s="15">
        <v>11.945945945945946</v>
      </c>
      <c r="AM2323" s="15">
        <v>0.39192241264780125</v>
      </c>
      <c r="AN2323" s="15">
        <v>4.7049441786283897</v>
      </c>
      <c r="AO2323" s="15">
        <v>2.6818181818181817</v>
      </c>
      <c r="AP2323" s="15">
        <v>10.358041958041959</v>
      </c>
      <c r="AQ2323" s="15">
        <v>9.6495114006514662</v>
      </c>
      <c r="AR2323" s="15">
        <v>4.6330935251798566</v>
      </c>
      <c r="AS2323" s="15">
        <v>2.6930909090909094</v>
      </c>
      <c r="AT2323" s="14">
        <v>7.4414507772020716E-2</v>
      </c>
      <c r="AU2323" s="14">
        <v>4.8684745762711855E-3</v>
      </c>
      <c r="AV2323" s="12">
        <v>1.702</v>
      </c>
      <c r="AW2323" s="12">
        <v>0.628</v>
      </c>
      <c r="AX2323" s="12">
        <v>0.26600000000000001</v>
      </c>
      <c r="AY2323" s="12">
        <v>0.19500000000000001</v>
      </c>
      <c r="AZ2323" s="14">
        <v>0.39</v>
      </c>
      <c r="BA2323" s="14">
        <v>0.128</v>
      </c>
      <c r="BB2323" s="14">
        <v>0.40208333333333335</v>
      </c>
      <c r="BC2323" s="14">
        <v>0.33577570343604668</v>
      </c>
      <c r="BD2323" s="14">
        <v>0.17545454545454545</v>
      </c>
      <c r="BE2323" s="14">
        <v>0.26</v>
      </c>
      <c r="BF2323" s="14">
        <v>0.35016835016835018</v>
      </c>
      <c r="BG2323" s="14" t="s">
        <v>7128</v>
      </c>
      <c r="BH2323" s="13">
        <v>1.93</v>
      </c>
      <c r="BI2323" s="13">
        <v>1.93</v>
      </c>
      <c r="BJ2323" s="13">
        <v>2.86</v>
      </c>
      <c r="BK2323" s="13">
        <v>2.86</v>
      </c>
      <c r="BL2323" s="13">
        <v>11</v>
      </c>
      <c r="BM2323" s="13">
        <v>11</v>
      </c>
      <c r="BN2323" s="13">
        <v>3.07</v>
      </c>
      <c r="BO2323" s="13">
        <v>3.07</v>
      </c>
      <c r="BP2323" s="13">
        <v>1.8585185185185185</v>
      </c>
      <c r="BQ2323" s="13">
        <v>0</v>
      </c>
      <c r="BR2323" s="13">
        <v>0</v>
      </c>
      <c r="BS2323" s="13">
        <v>-0.379</v>
      </c>
      <c r="BT2323" s="14">
        <v>-0.20392586687923475</v>
      </c>
      <c r="BU2323" s="13">
        <v>2.2375185185185185</v>
      </c>
      <c r="BV2323" s="13">
        <v>2.3090000000000002</v>
      </c>
      <c r="BW2323" s="13">
        <v>2.3090000000000002</v>
      </c>
      <c r="BX2323" s="13">
        <v>4.8</v>
      </c>
      <c r="BY2323" s="13">
        <v>5.5350000000000001</v>
      </c>
      <c r="BZ2323" s="13">
        <v>6.27</v>
      </c>
      <c r="CA2323" s="13">
        <v>6.3939999999999992</v>
      </c>
      <c r="CB2323" s="13">
        <v>-0.14361999999999997</v>
      </c>
      <c r="CC2323" s="15">
        <v>1.2E-2</v>
      </c>
      <c r="CD2323" s="15">
        <v>0.124</v>
      </c>
      <c r="CE2323" s="15">
        <v>0.36</v>
      </c>
      <c r="CF2323" s="15">
        <v>0.74018805605645799</v>
      </c>
      <c r="CG2323" s="15">
        <v>1.0568278474527415</v>
      </c>
      <c r="CH2323" s="13">
        <v>0.66280000000000006</v>
      </c>
      <c r="CI2323" s="13">
        <v>0.3543</v>
      </c>
      <c r="CJ2323" s="13">
        <v>-0.14361999999999997</v>
      </c>
      <c r="CK2323" s="12">
        <f t="shared" si="72"/>
        <v>6.2200086617583354E-2</v>
      </c>
      <c r="CL2323" s="36">
        <f t="shared" si="73"/>
        <v>1.7203628401626527</v>
      </c>
      <c r="CM2323" s="13">
        <v>2.97</v>
      </c>
      <c r="CN2323" s="13">
        <v>1.04</v>
      </c>
      <c r="CO2323" s="13">
        <v>1.93</v>
      </c>
      <c r="CP2323" s="13">
        <v>29.5</v>
      </c>
      <c r="CQ2323" s="13">
        <v>3.07</v>
      </c>
      <c r="CR2323" s="13">
        <v>29.624000000000002</v>
      </c>
      <c r="CS2323" s="13">
        <v>2.3090000000000002</v>
      </c>
      <c r="CT2323" s="13">
        <v>0</v>
      </c>
      <c r="CU2323" s="13">
        <v>2.86</v>
      </c>
      <c r="CV2323" s="13">
        <v>6.3939999999999992</v>
      </c>
      <c r="CW2323" s="13">
        <v>3.07</v>
      </c>
      <c r="CX2323" s="12">
        <v>0.40208333333333335</v>
      </c>
      <c r="CY2323" s="12">
        <v>0.33577570343604668</v>
      </c>
      <c r="CZ2323" s="15">
        <v>9.6495114006514662</v>
      </c>
      <c r="DA2323" s="20"/>
      <c r="DB2323" s="20"/>
    </row>
    <row r="2324" spans="1:106" ht="24">
      <c r="A2324" s="8" t="s">
        <v>6475</v>
      </c>
      <c r="B2324" s="8" t="s">
        <v>6476</v>
      </c>
      <c r="C2324" s="9" t="s">
        <v>7160</v>
      </c>
      <c r="D2324" s="9" t="s">
        <v>7126</v>
      </c>
      <c r="E2324" s="10" t="s">
        <v>7127</v>
      </c>
      <c r="F2324" s="10" t="s">
        <v>7126</v>
      </c>
      <c r="G2324" s="11">
        <v>0.7</v>
      </c>
      <c r="H2324" s="11">
        <v>0.7</v>
      </c>
      <c r="I2324" s="12">
        <v>9.0499999999999997E-2</v>
      </c>
      <c r="J2324" s="12">
        <v>0.11984999999999998</v>
      </c>
      <c r="K2324" s="12">
        <v>4.7E-2</v>
      </c>
      <c r="L2324" s="12">
        <v>0.10350000000000001</v>
      </c>
      <c r="M2324" s="12">
        <v>6.8320350000000002E-2</v>
      </c>
      <c r="N2324" s="12">
        <v>0.11984999999999998</v>
      </c>
      <c r="O2324" s="12">
        <v>-0.11984999999999998</v>
      </c>
      <c r="P2324" s="12">
        <v>-0.11984999999999998</v>
      </c>
      <c r="Q2324" s="13">
        <v>3.93</v>
      </c>
      <c r="R2324" s="13">
        <v>0</v>
      </c>
      <c r="S2324" s="13">
        <v>0</v>
      </c>
      <c r="T2324" s="13">
        <v>0</v>
      </c>
      <c r="U2324" s="13">
        <v>3.93</v>
      </c>
      <c r="V2324" s="13">
        <v>0</v>
      </c>
      <c r="W2324" s="13">
        <v>3.93</v>
      </c>
      <c r="X2324" s="14">
        <v>0</v>
      </c>
      <c r="Y2324" s="15">
        <v>3.0193236714975848E-2</v>
      </c>
      <c r="Z2324" s="14" t="s">
        <v>7128</v>
      </c>
      <c r="AA2324" s="14">
        <v>0</v>
      </c>
      <c r="AB2324" s="14" t="s">
        <v>7128</v>
      </c>
      <c r="AC2324" s="14">
        <v>0</v>
      </c>
      <c r="AD2324" s="13">
        <v>9.5000000000000001E-2</v>
      </c>
      <c r="AE2324" s="15">
        <v>0.74355555555555564</v>
      </c>
      <c r="AF2324" s="14">
        <v>6.3245553203367583E-2</v>
      </c>
      <c r="AG2324" s="14">
        <v>0.87278863420647279</v>
      </c>
      <c r="AH2324" s="15">
        <v>0.58252427184466016</v>
      </c>
      <c r="AI2324" s="5" t="s">
        <v>7128</v>
      </c>
      <c r="AJ2324" s="15">
        <v>3.7075471698113209</v>
      </c>
      <c r="AK2324" s="15" t="s">
        <v>7128</v>
      </c>
      <c r="AL2324" s="15" t="s">
        <v>7128</v>
      </c>
      <c r="AM2324" s="15" t="s">
        <v>7128</v>
      </c>
      <c r="AN2324" s="15" t="s">
        <v>7128</v>
      </c>
      <c r="AO2324" s="15">
        <v>0.1617283950617284</v>
      </c>
      <c r="AP2324" s="15" t="s">
        <v>7128</v>
      </c>
      <c r="AQ2324" s="15" t="s">
        <v>7128</v>
      </c>
      <c r="AR2324" s="15" t="s">
        <v>7128</v>
      </c>
      <c r="AS2324" s="15">
        <v>0.1617283950617284</v>
      </c>
      <c r="AT2324" s="14" t="s">
        <v>7128</v>
      </c>
      <c r="AU2324" s="14">
        <v>0</v>
      </c>
      <c r="AV2324" s="12" t="s">
        <v>7128</v>
      </c>
      <c r="AW2324" s="12" t="s">
        <v>7128</v>
      </c>
      <c r="AX2324" s="12" t="s">
        <v>7128</v>
      </c>
      <c r="AY2324" s="12" t="s">
        <v>7128</v>
      </c>
      <c r="AZ2324" s="14" t="s">
        <v>7128</v>
      </c>
      <c r="BA2324" s="14" t="s">
        <v>7128</v>
      </c>
      <c r="BB2324" s="14">
        <v>0</v>
      </c>
      <c r="BC2324" s="14">
        <v>0</v>
      </c>
      <c r="BD2324" s="14" t="s">
        <v>7128</v>
      </c>
      <c r="BE2324" s="14" t="s">
        <v>7128</v>
      </c>
      <c r="BF2324" s="14">
        <v>0</v>
      </c>
      <c r="BG2324" s="14">
        <v>1.0800000000000001E-2</v>
      </c>
      <c r="BH2324" s="13">
        <v>1.06</v>
      </c>
      <c r="BI2324" s="13">
        <v>0</v>
      </c>
      <c r="BJ2324" s="13">
        <v>0</v>
      </c>
      <c r="BK2324" s="13">
        <v>0</v>
      </c>
      <c r="BL2324" s="13">
        <v>24.3</v>
      </c>
      <c r="BM2324" s="13">
        <v>0</v>
      </c>
      <c r="BN2324" s="13">
        <v>4.57</v>
      </c>
      <c r="BO2324" s="13">
        <v>0</v>
      </c>
      <c r="BP2324" s="13">
        <v>0</v>
      </c>
      <c r="BQ2324" s="13">
        <v>0</v>
      </c>
      <c r="BR2324" s="13">
        <v>0</v>
      </c>
      <c r="BS2324" s="13">
        <v>0</v>
      </c>
      <c r="BT2324" s="14" t="s">
        <v>7128</v>
      </c>
      <c r="BU2324" s="13">
        <v>0</v>
      </c>
      <c r="BV2324" s="13">
        <v>0</v>
      </c>
      <c r="BW2324" s="13">
        <v>0</v>
      </c>
      <c r="BX2324" s="13">
        <v>37.5</v>
      </c>
      <c r="BY2324" s="13">
        <v>47.017000000000003</v>
      </c>
      <c r="BZ2324" s="13">
        <v>0</v>
      </c>
      <c r="CA2324" s="13">
        <v>0</v>
      </c>
      <c r="CB2324" s="13">
        <v>0</v>
      </c>
      <c r="CC2324" s="15">
        <v>0.36799999999999999</v>
      </c>
      <c r="CD2324" s="15">
        <v>6.4000000000000001E-2</v>
      </c>
      <c r="CE2324" s="15">
        <v>0.36</v>
      </c>
      <c r="CF2324" s="15" t="s">
        <v>7128</v>
      </c>
      <c r="CG2324" s="15" t="s">
        <v>7128</v>
      </c>
      <c r="CH2324" s="13" t="s">
        <v>7128</v>
      </c>
      <c r="CI2324" s="13" t="s">
        <v>7128</v>
      </c>
      <c r="CJ2324" s="13">
        <v>0</v>
      </c>
      <c r="CK2324" s="12">
        <f t="shared" si="72"/>
        <v>0</v>
      </c>
      <c r="CL2324" s="36" t="str">
        <f t="shared" si="73"/>
        <v>NA</v>
      </c>
      <c r="CM2324" s="13" t="s">
        <v>7128</v>
      </c>
      <c r="CN2324" s="13" t="s">
        <v>7128</v>
      </c>
      <c r="CO2324" s="13" t="s">
        <v>7128</v>
      </c>
      <c r="CP2324" s="13" t="s">
        <v>7128</v>
      </c>
      <c r="CQ2324" s="13" t="s">
        <v>7128</v>
      </c>
      <c r="CR2324" s="13" t="s">
        <v>7128</v>
      </c>
      <c r="CS2324" s="13" t="s">
        <v>7128</v>
      </c>
      <c r="CT2324" s="13">
        <v>0</v>
      </c>
      <c r="CU2324" s="13">
        <v>0</v>
      </c>
      <c r="CV2324" s="13">
        <v>0</v>
      </c>
      <c r="CW2324" s="13">
        <v>4.57</v>
      </c>
      <c r="CX2324" s="12">
        <v>0</v>
      </c>
      <c r="CY2324" s="12">
        <v>0</v>
      </c>
      <c r="CZ2324" s="15">
        <v>0.85995623632385121</v>
      </c>
      <c r="DA2324" s="20"/>
      <c r="DB2324" s="20"/>
    </row>
    <row r="2325" spans="1:106">
      <c r="A2325" s="8" t="s">
        <v>2939</v>
      </c>
      <c r="B2325" s="8" t="s">
        <v>2940</v>
      </c>
      <c r="C2325" s="9" t="s">
        <v>7161</v>
      </c>
      <c r="D2325" s="9" t="s">
        <v>7126</v>
      </c>
      <c r="E2325" s="10" t="s">
        <v>7127</v>
      </c>
      <c r="F2325" s="10" t="s">
        <v>7126</v>
      </c>
      <c r="G2325" s="11">
        <v>0.75</v>
      </c>
      <c r="H2325" s="11">
        <v>0.77575204918032792</v>
      </c>
      <c r="I2325" s="12">
        <v>9.0499999999999997E-2</v>
      </c>
      <c r="J2325" s="12">
        <v>0.12670556045081968</v>
      </c>
      <c r="K2325" s="12">
        <v>4.1999999999999996E-2</v>
      </c>
      <c r="L2325" s="12">
        <v>9.8500000000000004E-2</v>
      </c>
      <c r="M2325" s="12">
        <v>6.5019850000000004E-2</v>
      </c>
      <c r="N2325" s="12">
        <v>0.12381480833279081</v>
      </c>
      <c r="O2325" s="12">
        <v>-3.7595612806840636E-2</v>
      </c>
      <c r="P2325" s="12">
        <v>-3.2533895986963449E-2</v>
      </c>
      <c r="Q2325" s="13">
        <v>60</v>
      </c>
      <c r="R2325" s="13">
        <v>0</v>
      </c>
      <c r="S2325" s="13">
        <v>2.95</v>
      </c>
      <c r="T2325" s="13">
        <v>2.95</v>
      </c>
      <c r="U2325" s="13">
        <v>62.95</v>
      </c>
      <c r="V2325" s="13">
        <v>0.40500000000000003</v>
      </c>
      <c r="W2325" s="13">
        <v>62.545000000000002</v>
      </c>
      <c r="X2325" s="14">
        <v>6.4336775218427327E-3</v>
      </c>
      <c r="Y2325" s="15">
        <v>1.3544018058690745</v>
      </c>
      <c r="Z2325" s="14">
        <v>0.22957198443579765</v>
      </c>
      <c r="AA2325" s="14">
        <v>4.6862589356632248E-2</v>
      </c>
      <c r="AB2325" s="14">
        <v>0.29797979797979801</v>
      </c>
      <c r="AC2325" s="14">
        <v>4.9166666666666671E-2</v>
      </c>
      <c r="AD2325" s="13">
        <v>6.78</v>
      </c>
      <c r="AE2325" s="15">
        <v>1.6491666666666671</v>
      </c>
      <c r="AF2325" s="14">
        <v>8.9442719099991588E-2</v>
      </c>
      <c r="AG2325" s="14">
        <v>0.72448602470993184</v>
      </c>
      <c r="AH2325" s="15">
        <v>0.57746478873239437</v>
      </c>
      <c r="AI2325" s="5">
        <v>3.9153439153439153</v>
      </c>
      <c r="AJ2325" s="15">
        <v>70.50528789659225</v>
      </c>
      <c r="AK2325" s="15">
        <v>70.50528789659225</v>
      </c>
      <c r="AL2325" s="15" t="s">
        <v>7128</v>
      </c>
      <c r="AM2325" s="15" t="s">
        <v>7128</v>
      </c>
      <c r="AN2325" s="15">
        <v>6.0606060606060606</v>
      </c>
      <c r="AO2325" s="15">
        <v>2.5210084033613445</v>
      </c>
      <c r="AP2325" s="15">
        <v>42.260135135135137</v>
      </c>
      <c r="AQ2325" s="15">
        <v>33.808108108108108</v>
      </c>
      <c r="AR2325" s="15">
        <v>5.0257131378063473</v>
      </c>
      <c r="AS2325" s="15">
        <v>2.6279411764705882</v>
      </c>
      <c r="AT2325" s="14">
        <v>0.33316098707403058</v>
      </c>
      <c r="AU2325" s="14">
        <v>4.7253333333333331E-3</v>
      </c>
      <c r="AV2325" s="12">
        <v>-0.23600000000000002</v>
      </c>
      <c r="AW2325" s="12">
        <v>-2.1899999999999999E-2</v>
      </c>
      <c r="AX2325" s="12">
        <v>0.115</v>
      </c>
      <c r="AY2325" s="12">
        <v>0.109</v>
      </c>
      <c r="AZ2325" s="14" t="s">
        <v>7128</v>
      </c>
      <c r="BA2325" s="14" t="s">
        <v>7128</v>
      </c>
      <c r="BB2325" s="14">
        <v>8.9109947643979046E-2</v>
      </c>
      <c r="BC2325" s="14">
        <v>9.1280912345827359E-2</v>
      </c>
      <c r="BD2325" s="14">
        <v>3.57563025210084E-2</v>
      </c>
      <c r="BE2325" s="14">
        <v>6.2184873949579826E-2</v>
      </c>
      <c r="BF2325" s="14">
        <v>0.30163934426229511</v>
      </c>
      <c r="BG2325" s="14">
        <v>5.2999999999999999E-2</v>
      </c>
      <c r="BH2325" s="13">
        <v>0.85099999999999998</v>
      </c>
      <c r="BI2325" s="13">
        <v>0.85099999999999998</v>
      </c>
      <c r="BJ2325" s="13">
        <v>1.48</v>
      </c>
      <c r="BK2325" s="13">
        <v>1.48</v>
      </c>
      <c r="BL2325" s="13">
        <v>23.8</v>
      </c>
      <c r="BM2325" s="13">
        <v>23.8</v>
      </c>
      <c r="BN2325" s="13">
        <v>1.85</v>
      </c>
      <c r="BO2325" s="13">
        <v>1.85</v>
      </c>
      <c r="BP2325" s="13">
        <v>1.0335737704918033</v>
      </c>
      <c r="BQ2325" s="13">
        <v>0</v>
      </c>
      <c r="BR2325" s="13">
        <v>0</v>
      </c>
      <c r="BS2325" s="13">
        <v>-0.52800000000000002</v>
      </c>
      <c r="BT2325" s="14">
        <v>-0.51084887704606019</v>
      </c>
      <c r="BU2325" s="13">
        <v>1.5615737704918033</v>
      </c>
      <c r="BV2325" s="13">
        <v>1.379</v>
      </c>
      <c r="BW2325" s="13">
        <v>1.379</v>
      </c>
      <c r="BX2325" s="13">
        <v>9.5500000000000007</v>
      </c>
      <c r="BY2325" s="13">
        <v>11.323000000000002</v>
      </c>
      <c r="BZ2325" s="13">
        <v>9.9</v>
      </c>
      <c r="CA2325" s="13">
        <v>12.445000000000002</v>
      </c>
      <c r="CB2325" s="13">
        <v>-0.28351999999999999</v>
      </c>
      <c r="CC2325" s="15">
        <v>0.432</v>
      </c>
      <c r="CD2325" s="15">
        <v>0.92200000000000004</v>
      </c>
      <c r="CE2325" s="15">
        <v>0.36</v>
      </c>
      <c r="CF2325" s="15" t="s">
        <v>7128</v>
      </c>
      <c r="CG2325" s="15" t="s">
        <v>7128</v>
      </c>
      <c r="CH2325" s="13" t="s">
        <v>7128</v>
      </c>
      <c r="CI2325" s="13" t="s">
        <v>7128</v>
      </c>
      <c r="CJ2325" s="13">
        <v>-0.28351999999999999</v>
      </c>
      <c r="CK2325" s="12">
        <f t="shared" si="72"/>
        <v>0.20559825960841188</v>
      </c>
      <c r="CL2325" s="36">
        <f t="shared" si="73"/>
        <v>1.9124146243471272</v>
      </c>
      <c r="CM2325" s="13">
        <v>1.22</v>
      </c>
      <c r="CN2325" s="13">
        <v>0.36799999999999999</v>
      </c>
      <c r="CO2325" s="13">
        <v>0.85099999999999998</v>
      </c>
      <c r="CP2325" s="13">
        <v>60</v>
      </c>
      <c r="CQ2325" s="13">
        <v>1.85</v>
      </c>
      <c r="CR2325" s="13">
        <v>62.545000000000002</v>
      </c>
      <c r="CS2325" s="13">
        <v>1.379</v>
      </c>
      <c r="CT2325" s="13">
        <v>0.3548</v>
      </c>
      <c r="CU2325" s="13">
        <v>1.4829999999999999</v>
      </c>
      <c r="CV2325" s="13">
        <v>12.799800000000001</v>
      </c>
      <c r="CW2325" s="13">
        <v>1.968</v>
      </c>
      <c r="CX2325" s="12">
        <v>8.6220822227606797E-2</v>
      </c>
      <c r="CY2325" s="12">
        <v>8.8686983203943914E-2</v>
      </c>
      <c r="CZ2325" s="15">
        <v>31.78099593495935</v>
      </c>
      <c r="DA2325" s="20"/>
      <c r="DB2325" s="20"/>
    </row>
    <row r="2326" spans="1:106">
      <c r="A2326" s="8" t="s">
        <v>2833</v>
      </c>
      <c r="B2326" s="8" t="s">
        <v>2834</v>
      </c>
      <c r="C2326" s="9" t="s">
        <v>7170</v>
      </c>
      <c r="D2326" s="9" t="s">
        <v>7126</v>
      </c>
      <c r="E2326" s="10" t="s">
        <v>7127</v>
      </c>
      <c r="F2326" s="10" t="s">
        <v>7126</v>
      </c>
      <c r="G2326" s="11">
        <v>1.06</v>
      </c>
      <c r="H2326" s="11">
        <v>3.1281777777777777</v>
      </c>
      <c r="I2326" s="12">
        <v>9.0499999999999997E-2</v>
      </c>
      <c r="J2326" s="12">
        <v>0.33960008888888887</v>
      </c>
      <c r="K2326" s="12">
        <v>3.6999999999999998E-2</v>
      </c>
      <c r="L2326" s="12">
        <v>9.35E-2</v>
      </c>
      <c r="M2326" s="12">
        <v>6.1719349999999999E-2</v>
      </c>
      <c r="N2326" s="12">
        <v>0.15588074495481929</v>
      </c>
      <c r="O2326" s="12">
        <v>-0.4277010504273504</v>
      </c>
      <c r="P2326" s="12">
        <v>-0.16368674661839341</v>
      </c>
      <c r="Q2326" s="13">
        <v>22.5</v>
      </c>
      <c r="R2326" s="13">
        <v>0</v>
      </c>
      <c r="S2326" s="13">
        <v>43.9</v>
      </c>
      <c r="T2326" s="13">
        <v>43.9</v>
      </c>
      <c r="U2326" s="13">
        <v>66.400000000000006</v>
      </c>
      <c r="V2326" s="13">
        <v>2.19</v>
      </c>
      <c r="W2326" s="13">
        <v>64.210000000000008</v>
      </c>
      <c r="X2326" s="14">
        <v>3.2981927710843371E-2</v>
      </c>
      <c r="Y2326" s="15">
        <v>6.5789473684210523E-2</v>
      </c>
      <c r="Z2326" s="14">
        <v>0.37975778546712802</v>
      </c>
      <c r="AA2326" s="14">
        <v>0.66114457831325291</v>
      </c>
      <c r="AB2326" s="14">
        <v>0.61227336122733611</v>
      </c>
      <c r="AC2326" s="14">
        <v>1.951111111111111</v>
      </c>
      <c r="AD2326" s="13">
        <v>0.74</v>
      </c>
      <c r="AE2326" s="15">
        <v>1.8476111111111113</v>
      </c>
      <c r="AF2326" s="14">
        <v>0.15165750888103102</v>
      </c>
      <c r="AG2326" s="14">
        <v>0.54102167842124316</v>
      </c>
      <c r="AH2326" s="15">
        <v>0.41437755698421974</v>
      </c>
      <c r="AI2326" s="5" t="s">
        <v>7128</v>
      </c>
      <c r="AJ2326" s="15" t="s">
        <v>7128</v>
      </c>
      <c r="AK2326" s="15" t="s">
        <v>7128</v>
      </c>
      <c r="AL2326" s="15" t="s">
        <v>7128</v>
      </c>
      <c r="AM2326" s="15" t="s">
        <v>7128</v>
      </c>
      <c r="AN2326" s="15">
        <v>0.31380753138075312</v>
      </c>
      <c r="AO2326" s="15">
        <v>0.84586466165413532</v>
      </c>
      <c r="AP2326" s="15" t="s">
        <v>7128</v>
      </c>
      <c r="AQ2326" s="15">
        <v>16.092731829573935</v>
      </c>
      <c r="AR2326" s="15">
        <v>0.56617582223789797</v>
      </c>
      <c r="AS2326" s="15">
        <v>2.4139097744360902</v>
      </c>
      <c r="AT2326" s="14" t="s">
        <v>7128</v>
      </c>
      <c r="AU2326" s="14">
        <v>0</v>
      </c>
      <c r="AV2326" s="12" t="s">
        <v>7128</v>
      </c>
      <c r="AW2326" s="12" t="s">
        <v>7128</v>
      </c>
      <c r="AX2326" s="12">
        <v>-0.14599999999999999</v>
      </c>
      <c r="AY2326" s="12">
        <v>1.8799999999999997E-2</v>
      </c>
      <c r="AZ2326" s="14" t="s">
        <v>7128</v>
      </c>
      <c r="BA2326" s="14" t="s">
        <v>7128</v>
      </c>
      <c r="BB2326" s="14">
        <v>-8.8100961538461531E-2</v>
      </c>
      <c r="BC2326" s="14">
        <v>-7.8060016635741252E-3</v>
      </c>
      <c r="BD2326" s="14">
        <v>-0.27556390977443607</v>
      </c>
      <c r="BE2326" s="14">
        <v>-4.5864661654135337E-2</v>
      </c>
      <c r="BF2326" s="14">
        <v>0</v>
      </c>
      <c r="BG2326" s="14">
        <v>5.9900000000000002E-2</v>
      </c>
      <c r="BH2326" s="13">
        <v>-7.33</v>
      </c>
      <c r="BI2326" s="13">
        <v>-7.33</v>
      </c>
      <c r="BJ2326" s="13">
        <v>-1.22</v>
      </c>
      <c r="BK2326" s="13">
        <v>-1.22</v>
      </c>
      <c r="BL2326" s="13">
        <v>26.6</v>
      </c>
      <c r="BM2326" s="13">
        <v>26.6</v>
      </c>
      <c r="BN2326" s="13">
        <v>3.99</v>
      </c>
      <c r="BO2326" s="13">
        <v>3.99</v>
      </c>
      <c r="BP2326" s="13">
        <v>-1.22</v>
      </c>
      <c r="BQ2326" s="13">
        <v>0</v>
      </c>
      <c r="BR2326" s="13">
        <v>0</v>
      </c>
      <c r="BS2326" s="13">
        <v>-6.5</v>
      </c>
      <c r="BT2326" s="14" t="s">
        <v>7128</v>
      </c>
      <c r="BU2326" s="13">
        <v>5.28</v>
      </c>
      <c r="BV2326" s="13">
        <v>-0.83000000000000007</v>
      </c>
      <c r="BW2326" s="13">
        <v>-0.83000000000000007</v>
      </c>
      <c r="BX2326" s="13">
        <v>83.2</v>
      </c>
      <c r="BY2326" s="13">
        <v>156.29</v>
      </c>
      <c r="BZ2326" s="13">
        <v>71.7</v>
      </c>
      <c r="CA2326" s="13">
        <v>113.41</v>
      </c>
      <c r="CB2326" s="13">
        <v>0</v>
      </c>
      <c r="CC2326" s="15">
        <v>0.54700000000000004</v>
      </c>
      <c r="CD2326" s="15">
        <v>0.90500000000000003</v>
      </c>
      <c r="CE2326" s="15">
        <v>0.36</v>
      </c>
      <c r="CF2326" s="15">
        <v>0.88875809825970042</v>
      </c>
      <c r="CG2326" s="15">
        <v>0.68958209518795233</v>
      </c>
      <c r="CH2326" s="13">
        <v>5.1930000000000005</v>
      </c>
      <c r="CI2326" s="13">
        <v>5.7039999999999997</v>
      </c>
      <c r="CJ2326" s="13">
        <v>0</v>
      </c>
      <c r="CK2326" s="12">
        <f t="shared" si="72"/>
        <v>0</v>
      </c>
      <c r="CL2326" s="36">
        <f t="shared" si="73"/>
        <v>0.23454721805837231</v>
      </c>
      <c r="CM2326" s="13" t="s">
        <v>7128</v>
      </c>
      <c r="CN2326" s="13" t="s">
        <v>7128</v>
      </c>
      <c r="CO2326" s="13" t="s">
        <v>7128</v>
      </c>
      <c r="CP2326" s="13" t="s">
        <v>7128</v>
      </c>
      <c r="CQ2326" s="13">
        <v>3.99</v>
      </c>
      <c r="CR2326" s="13">
        <v>64.210000000000008</v>
      </c>
      <c r="CS2326" s="13" t="s">
        <v>7128</v>
      </c>
      <c r="CT2326" s="13">
        <v>0.71900000000000008</v>
      </c>
      <c r="CU2326" s="13">
        <v>-5.6924000000000001</v>
      </c>
      <c r="CV2326" s="13">
        <v>114.12899999999999</v>
      </c>
      <c r="CW2326" s="13">
        <v>3.99</v>
      </c>
      <c r="CX2326" s="12">
        <v>-0.14064037941348206</v>
      </c>
      <c r="CY2326" s="12">
        <v>-3.625524651453102E-2</v>
      </c>
      <c r="CZ2326" s="15">
        <v>16.092731829573935</v>
      </c>
      <c r="DA2326" s="20"/>
      <c r="DB2326" s="20"/>
    </row>
    <row r="2327" spans="1:106">
      <c r="A2327" s="8" t="s">
        <v>3425</v>
      </c>
      <c r="B2327" s="8" t="s">
        <v>3426</v>
      </c>
      <c r="C2327" s="9" t="s">
        <v>7176</v>
      </c>
      <c r="D2327" s="9" t="s">
        <v>7126</v>
      </c>
      <c r="E2327" s="10" t="s">
        <v>7127</v>
      </c>
      <c r="F2327" s="10" t="s">
        <v>7126</v>
      </c>
      <c r="G2327" s="11">
        <v>0.99</v>
      </c>
      <c r="H2327" s="11">
        <v>1.2876320165371171</v>
      </c>
      <c r="I2327" s="12">
        <v>9.0499999999999997E-2</v>
      </c>
      <c r="J2327" s="12">
        <v>0.1730306974966091</v>
      </c>
      <c r="K2327" s="12">
        <v>3.2000000000000001E-2</v>
      </c>
      <c r="L2327" s="12">
        <v>8.8499999999999995E-2</v>
      </c>
      <c r="M2327" s="12">
        <v>5.8418850000000001E-2</v>
      </c>
      <c r="N2327" s="12">
        <v>0.13720388294581723</v>
      </c>
      <c r="O2327" s="12">
        <v>-6.7982620573532174E-2</v>
      </c>
      <c r="P2327" s="12">
        <v>-2.8079238644676818E-3</v>
      </c>
      <c r="Q2327" s="13">
        <v>4.6399999999999997</v>
      </c>
      <c r="R2327" s="13">
        <v>0</v>
      </c>
      <c r="S2327" s="13">
        <v>2.11</v>
      </c>
      <c r="T2327" s="13">
        <v>2.11</v>
      </c>
      <c r="U2327" s="13">
        <v>6.75</v>
      </c>
      <c r="V2327" s="13">
        <v>0.98499999999999999</v>
      </c>
      <c r="W2327" s="13">
        <v>5.7649999999999997</v>
      </c>
      <c r="X2327" s="14">
        <v>0.14592592592592593</v>
      </c>
      <c r="Y2327" s="15">
        <v>2.3923444976076555E-2</v>
      </c>
      <c r="Z2327" s="14">
        <v>0.32312404287901991</v>
      </c>
      <c r="AA2327" s="14">
        <v>0.31259259259259259</v>
      </c>
      <c r="AB2327" s="14">
        <v>0.4773755656108597</v>
      </c>
      <c r="AC2327" s="14">
        <v>0.45474137931034481</v>
      </c>
      <c r="AD2327" s="13">
        <v>0.221</v>
      </c>
      <c r="AE2327" s="15">
        <v>2.1546944444444445</v>
      </c>
      <c r="AF2327" s="14">
        <v>0.17888543819998318</v>
      </c>
      <c r="AG2327" s="14">
        <v>0.45867344388464437</v>
      </c>
      <c r="AH2327" s="15">
        <v>0.35529411764705876</v>
      </c>
      <c r="AI2327" s="5">
        <v>6.0458015267175576</v>
      </c>
      <c r="AJ2327" s="15">
        <v>10.617848970251716</v>
      </c>
      <c r="AK2327" s="15">
        <v>10.617848970251716</v>
      </c>
      <c r="AL2327" s="15" t="s">
        <v>7128</v>
      </c>
      <c r="AM2327" s="15" t="s">
        <v>7128</v>
      </c>
      <c r="AN2327" s="15">
        <v>1.0497737556561086</v>
      </c>
      <c r="AO2327" s="15">
        <v>0.34370370370370368</v>
      </c>
      <c r="AP2327" s="15">
        <v>7.2790404040404031</v>
      </c>
      <c r="AQ2327" s="15">
        <v>5.5432692307692299</v>
      </c>
      <c r="AR2327" s="15">
        <v>1.0396753832281336</v>
      </c>
      <c r="AS2327" s="15">
        <v>0.42703703703703699</v>
      </c>
      <c r="AT2327" s="14">
        <v>0</v>
      </c>
      <c r="AU2327" s="14">
        <v>0</v>
      </c>
      <c r="AV2327" s="12">
        <v>0.127</v>
      </c>
      <c r="AW2327" s="12">
        <v>4.9400000000000006E-2</v>
      </c>
      <c r="AX2327" s="12">
        <v>0.106</v>
      </c>
      <c r="AY2327" s="12">
        <v>0.10800000000000001</v>
      </c>
      <c r="AZ2327" s="14" t="s">
        <v>7128</v>
      </c>
      <c r="BA2327" s="14" t="s">
        <v>7128</v>
      </c>
      <c r="BB2327" s="14">
        <v>0.10504807692307692</v>
      </c>
      <c r="BC2327" s="14">
        <v>0.13439595908134955</v>
      </c>
      <c r="BD2327" s="14">
        <v>3.2370370370370369E-2</v>
      </c>
      <c r="BE2327" s="14">
        <v>5.8666666666666673E-2</v>
      </c>
      <c r="BF2327" s="14">
        <v>0.33888048411497729</v>
      </c>
      <c r="BG2327" s="14">
        <v>4.4400000000000002E-2</v>
      </c>
      <c r="BH2327" s="13">
        <v>0.437</v>
      </c>
      <c r="BI2327" s="13">
        <v>0.437</v>
      </c>
      <c r="BJ2327" s="13">
        <v>0.79200000000000004</v>
      </c>
      <c r="BK2327" s="13">
        <v>0.79200000000000004</v>
      </c>
      <c r="BL2327" s="13">
        <v>13.5</v>
      </c>
      <c r="BM2327" s="13">
        <v>13.5</v>
      </c>
      <c r="BN2327" s="13">
        <v>1.04</v>
      </c>
      <c r="BO2327" s="13">
        <v>1.04</v>
      </c>
      <c r="BP2327" s="13">
        <v>0.52360665658093797</v>
      </c>
      <c r="BQ2327" s="13">
        <v>0</v>
      </c>
      <c r="BR2327" s="13">
        <v>0</v>
      </c>
      <c r="BS2327" s="13">
        <v>-0.23799999999999999</v>
      </c>
      <c r="BT2327" s="14">
        <v>-0.45453967593555694</v>
      </c>
      <c r="BU2327" s="13">
        <v>0.76160665658093796</v>
      </c>
      <c r="BV2327" s="13">
        <v>0.67500000000000004</v>
      </c>
      <c r="BW2327" s="13">
        <v>0.67500000000000004</v>
      </c>
      <c r="BX2327" s="13">
        <v>4.16</v>
      </c>
      <c r="BY2327" s="13">
        <v>3.8960000000000008</v>
      </c>
      <c r="BZ2327" s="13">
        <v>4.42</v>
      </c>
      <c r="CA2327" s="13">
        <v>5.544999999999999</v>
      </c>
      <c r="CB2327" s="13">
        <v>0</v>
      </c>
      <c r="CC2327" s="15">
        <v>0.54700000000000004</v>
      </c>
      <c r="CD2327" s="15">
        <v>1.24</v>
      </c>
      <c r="CE2327" s="15">
        <v>0.36</v>
      </c>
      <c r="CF2327" s="15">
        <v>0.87661372023051576</v>
      </c>
      <c r="CG2327" s="15">
        <v>1.4967653902482903</v>
      </c>
      <c r="CH2327" s="13">
        <v>0.38319999999999999</v>
      </c>
      <c r="CI2327" s="13">
        <v>3.1089000000000002</v>
      </c>
      <c r="CJ2327" s="13">
        <v>0</v>
      </c>
      <c r="CK2327" s="12">
        <f t="shared" si="72"/>
        <v>0</v>
      </c>
      <c r="CL2327" s="36">
        <f t="shared" si="73"/>
        <v>2.4346257889990985</v>
      </c>
      <c r="CM2327" s="13">
        <v>0.66100000000000003</v>
      </c>
      <c r="CN2327" s="13">
        <v>0.224</v>
      </c>
      <c r="CO2327" s="13">
        <v>0.437</v>
      </c>
      <c r="CP2327" s="13">
        <v>4.6399999999999997</v>
      </c>
      <c r="CQ2327" s="13">
        <v>1.04</v>
      </c>
      <c r="CR2327" s="13">
        <v>5.7649999999999997</v>
      </c>
      <c r="CS2327" s="13" t="s">
        <v>7128</v>
      </c>
      <c r="CT2327" s="13">
        <v>0</v>
      </c>
      <c r="CU2327" s="13">
        <v>0.79200000000000004</v>
      </c>
      <c r="CV2327" s="13">
        <v>5.544999999999999</v>
      </c>
      <c r="CW2327" s="13">
        <v>1.04</v>
      </c>
      <c r="CX2327" s="12">
        <v>0.10504807692307692</v>
      </c>
      <c r="CY2327" s="12">
        <v>0.13439595908134955</v>
      </c>
      <c r="CZ2327" s="15">
        <v>5.5432692307692299</v>
      </c>
      <c r="DA2327" s="20"/>
      <c r="DB2327" s="20"/>
    </row>
    <row r="2328" spans="1:106">
      <c r="A2328" s="8" t="s">
        <v>4539</v>
      </c>
      <c r="B2328" s="8" t="s">
        <v>4540</v>
      </c>
      <c r="C2328" s="9" t="s">
        <v>7141</v>
      </c>
      <c r="D2328" s="9" t="s">
        <v>7126</v>
      </c>
      <c r="E2328" s="10" t="s">
        <v>7127</v>
      </c>
      <c r="F2328" s="10" t="s">
        <v>7126</v>
      </c>
      <c r="G2328" s="11">
        <v>0.73</v>
      </c>
      <c r="H2328" s="11">
        <v>0.73</v>
      </c>
      <c r="I2328" s="12">
        <v>9.0499999999999997E-2</v>
      </c>
      <c r="J2328" s="12">
        <v>0.12256500000000001</v>
      </c>
      <c r="K2328" s="12">
        <v>4.7E-2</v>
      </c>
      <c r="L2328" s="12">
        <v>0.10350000000000001</v>
      </c>
      <c r="M2328" s="12">
        <v>6.8320350000000002E-2</v>
      </c>
      <c r="N2328" s="12">
        <v>0.12256500000000001</v>
      </c>
      <c r="O2328" s="12">
        <v>-9.0176336032388671E-2</v>
      </c>
      <c r="P2328" s="12">
        <v>-9.4491528908369871E-2</v>
      </c>
      <c r="Q2328" s="13">
        <v>0.85</v>
      </c>
      <c r="R2328" s="13">
        <v>0</v>
      </c>
      <c r="S2328" s="13">
        <v>0</v>
      </c>
      <c r="T2328" s="13">
        <v>0</v>
      </c>
      <c r="U2328" s="13">
        <v>0.85</v>
      </c>
      <c r="V2328" s="13">
        <v>0</v>
      </c>
      <c r="W2328" s="13">
        <v>0.85</v>
      </c>
      <c r="X2328" s="14">
        <v>0</v>
      </c>
      <c r="Y2328" s="15" t="s">
        <v>7128</v>
      </c>
      <c r="Z2328" s="14" t="s">
        <v>7128</v>
      </c>
      <c r="AA2328" s="14">
        <v>0</v>
      </c>
      <c r="AB2328" s="14" t="s">
        <v>7128</v>
      </c>
      <c r="AC2328" s="14">
        <v>0</v>
      </c>
      <c r="AD2328" s="13">
        <v>0.23300000000000001</v>
      </c>
      <c r="AE2328" s="15">
        <v>-0.60419444444444448</v>
      </c>
      <c r="AF2328" s="14">
        <v>7.0710678118654752E-2</v>
      </c>
      <c r="AG2328" s="14" t="s">
        <v>7128</v>
      </c>
      <c r="AH2328" s="15">
        <v>0.24266666666666672</v>
      </c>
      <c r="AI2328" s="5">
        <v>1.6918238993710693</v>
      </c>
      <c r="AJ2328" s="15">
        <v>35.416666666666664</v>
      </c>
      <c r="AK2328" s="15">
        <v>35.416666666666664</v>
      </c>
      <c r="AL2328" s="15" t="s">
        <v>7128</v>
      </c>
      <c r="AM2328" s="15" t="s">
        <v>7128</v>
      </c>
      <c r="AN2328" s="15" t="s">
        <v>7128</v>
      </c>
      <c r="AO2328" s="15">
        <v>0.3281853281853282</v>
      </c>
      <c r="AP2328" s="15">
        <v>3.1598513011152414</v>
      </c>
      <c r="AQ2328" s="15">
        <v>1.2536873156342181</v>
      </c>
      <c r="AR2328" s="15" t="s">
        <v>7128</v>
      </c>
      <c r="AS2328" s="15">
        <v>0.3281853281853282</v>
      </c>
      <c r="AT2328" s="14">
        <v>0</v>
      </c>
      <c r="AU2328" s="14">
        <v>0</v>
      </c>
      <c r="AV2328" s="12">
        <v>-0.55899999999999994</v>
      </c>
      <c r="AW2328" s="12" t="s">
        <v>7128</v>
      </c>
      <c r="AX2328" s="12">
        <v>4.1599999999999998E-2</v>
      </c>
      <c r="AY2328" s="12" t="s">
        <v>7128</v>
      </c>
      <c r="AZ2328" s="14" t="s">
        <v>7128</v>
      </c>
      <c r="BA2328" s="14" t="s">
        <v>7128</v>
      </c>
      <c r="BB2328" s="14">
        <v>3.2388663967611336E-2</v>
      </c>
      <c r="BC2328" s="14">
        <v>2.8073471091630144E-2</v>
      </c>
      <c r="BD2328" s="14">
        <v>9.2664092664092677E-3</v>
      </c>
      <c r="BE2328" s="14">
        <v>0.10386100386100387</v>
      </c>
      <c r="BF2328" s="14">
        <v>0</v>
      </c>
      <c r="BG2328" s="14">
        <v>0.11749999999999999</v>
      </c>
      <c r="BH2328" s="13">
        <v>2.4E-2</v>
      </c>
      <c r="BI2328" s="13">
        <v>2.4E-2</v>
      </c>
      <c r="BJ2328" s="13">
        <v>0.26900000000000002</v>
      </c>
      <c r="BK2328" s="13">
        <v>0.26900000000000002</v>
      </c>
      <c r="BL2328" s="13">
        <v>2.59</v>
      </c>
      <c r="BM2328" s="13">
        <v>2.59</v>
      </c>
      <c r="BN2328" s="13">
        <v>0.67800000000000005</v>
      </c>
      <c r="BO2328" s="13">
        <v>0.67800000000000005</v>
      </c>
      <c r="BP2328" s="13">
        <v>0.26900000000000002</v>
      </c>
      <c r="BQ2328" s="13">
        <v>1.6</v>
      </c>
      <c r="BR2328" s="13">
        <v>-9.9000000000000005E-2</v>
      </c>
      <c r="BS2328" s="13">
        <v>-0.40099999999999997</v>
      </c>
      <c r="BT2328" s="14">
        <v>-1.8587360594795539</v>
      </c>
      <c r="BU2328" s="13">
        <v>0.76899999999999991</v>
      </c>
      <c r="BV2328" s="13">
        <v>-1.0760000000000001</v>
      </c>
      <c r="BW2328" s="13">
        <v>0.52400000000000002</v>
      </c>
      <c r="BX2328" s="13">
        <v>0.74099999999999999</v>
      </c>
      <c r="BY2328" s="13">
        <v>9.581999999999999</v>
      </c>
      <c r="BZ2328" s="13">
        <v>0</v>
      </c>
      <c r="CA2328" s="13">
        <v>0</v>
      </c>
      <c r="CB2328" s="13">
        <v>0</v>
      </c>
      <c r="CC2328" s="15">
        <v>-0.13600000000000001</v>
      </c>
      <c r="CD2328" s="15">
        <v>-0.38300000000000001</v>
      </c>
      <c r="CE2328" s="15">
        <v>0.36</v>
      </c>
      <c r="CF2328" s="15" t="s">
        <v>7128</v>
      </c>
      <c r="CG2328" s="15" t="s">
        <v>7128</v>
      </c>
      <c r="CH2328" s="13" t="s">
        <v>7128</v>
      </c>
      <c r="CI2328" s="13" t="s">
        <v>7128</v>
      </c>
      <c r="CJ2328" s="13">
        <v>0</v>
      </c>
      <c r="CK2328" s="12">
        <f t="shared" si="72"/>
        <v>0</v>
      </c>
      <c r="CL2328" s="36" t="str">
        <f t="shared" si="73"/>
        <v>NA</v>
      </c>
      <c r="CM2328" s="13">
        <v>2.4E-2</v>
      </c>
      <c r="CN2328" s="13" t="s">
        <v>7128</v>
      </c>
      <c r="CO2328" s="13">
        <v>2.4E-2</v>
      </c>
      <c r="CP2328" s="13">
        <v>0.85</v>
      </c>
      <c r="CQ2328" s="13">
        <v>0.67800000000000005</v>
      </c>
      <c r="CR2328" s="13">
        <v>0.85</v>
      </c>
      <c r="CS2328" s="13" t="s">
        <v>7128</v>
      </c>
      <c r="CT2328" s="13">
        <v>0</v>
      </c>
      <c r="CU2328" s="13">
        <v>0.26900000000000002</v>
      </c>
      <c r="CV2328" s="13">
        <v>0</v>
      </c>
      <c r="CW2328" s="13">
        <v>0.67800000000000005</v>
      </c>
      <c r="CX2328" s="12">
        <v>3.2388663967611336E-2</v>
      </c>
      <c r="CY2328" s="12">
        <v>2.8073471091630144E-2</v>
      </c>
      <c r="CZ2328" s="15">
        <v>1.2536873156342181</v>
      </c>
      <c r="DA2328" s="20"/>
      <c r="DB2328" s="20"/>
    </row>
    <row r="2329" spans="1:106" ht="24">
      <c r="A2329" s="8" t="s">
        <v>5839</v>
      </c>
      <c r="B2329" s="8" t="s">
        <v>5840</v>
      </c>
      <c r="C2329" s="9" t="s">
        <v>7174</v>
      </c>
      <c r="D2329" s="9" t="s">
        <v>7126</v>
      </c>
      <c r="E2329" s="10" t="s">
        <v>7127</v>
      </c>
      <c r="F2329" s="10" t="s">
        <v>7126</v>
      </c>
      <c r="G2329" s="11">
        <v>0.45</v>
      </c>
      <c r="H2329" s="11">
        <v>0.53221153846153846</v>
      </c>
      <c r="I2329" s="12">
        <v>9.0499999999999997E-2</v>
      </c>
      <c r="J2329" s="12">
        <v>0.10466514423076922</v>
      </c>
      <c r="K2329" s="12">
        <v>4.7E-2</v>
      </c>
      <c r="L2329" s="12">
        <v>0.10350000000000001</v>
      </c>
      <c r="M2329" s="12">
        <v>6.8320350000000002E-2</v>
      </c>
      <c r="N2329" s="12">
        <v>9.905090772357722E-2</v>
      </c>
      <c r="O2329" s="12">
        <v>-0.10466514423076922</v>
      </c>
      <c r="P2329" s="12">
        <v>-5.0973984646654133E-2</v>
      </c>
      <c r="Q2329" s="13">
        <v>0.104</v>
      </c>
      <c r="R2329" s="13">
        <v>0</v>
      </c>
      <c r="S2329" s="13">
        <v>1.9E-2</v>
      </c>
      <c r="T2329" s="13">
        <v>1.9E-2</v>
      </c>
      <c r="U2329" s="13">
        <v>0.123</v>
      </c>
      <c r="V2329" s="13">
        <v>3.0000000000000001E-3</v>
      </c>
      <c r="W2329" s="13">
        <v>0.12</v>
      </c>
      <c r="X2329" s="14">
        <v>2.4390243902439025E-2</v>
      </c>
      <c r="Y2329" s="15" t="s">
        <v>7128</v>
      </c>
      <c r="Z2329" s="14">
        <v>0.18999999999999997</v>
      </c>
      <c r="AA2329" s="14">
        <v>0.15447154471544716</v>
      </c>
      <c r="AB2329" s="14">
        <v>0.23456790123456789</v>
      </c>
      <c r="AC2329" s="14">
        <v>0.18269230769230771</v>
      </c>
      <c r="AD2329" s="13">
        <v>1.6E-2</v>
      </c>
      <c r="AE2329" s="15">
        <v>-0.59611111111111115</v>
      </c>
      <c r="AF2329" s="14">
        <v>6.3245553203367583E-2</v>
      </c>
      <c r="AG2329" s="14" t="s">
        <v>7128</v>
      </c>
      <c r="AH2329" s="15">
        <v>0.66101694915254228</v>
      </c>
      <c r="AI2329" s="5">
        <v>5</v>
      </c>
      <c r="AJ2329" s="15" t="s">
        <v>7128</v>
      </c>
      <c r="AK2329" s="15" t="s">
        <v>7128</v>
      </c>
      <c r="AL2329" s="15" t="s">
        <v>7128</v>
      </c>
      <c r="AM2329" s="15" t="s">
        <v>7128</v>
      </c>
      <c r="AN2329" s="15">
        <v>1.2839506172839505</v>
      </c>
      <c r="AO2329" s="15">
        <v>9.454545454545455</v>
      </c>
      <c r="AP2329" s="15">
        <v>24</v>
      </c>
      <c r="AQ2329" s="15">
        <v>20</v>
      </c>
      <c r="AR2329" s="15">
        <v>1.2371134020618555</v>
      </c>
      <c r="AS2329" s="15">
        <v>10.90909090909091</v>
      </c>
      <c r="AT2329" s="14" t="s">
        <v>7128</v>
      </c>
      <c r="AU2329" s="14">
        <v>0</v>
      </c>
      <c r="AV2329" s="12" t="s">
        <v>7128</v>
      </c>
      <c r="AW2329" s="12" t="s">
        <v>7128</v>
      </c>
      <c r="AX2329" s="12">
        <v>-2.53E-2</v>
      </c>
      <c r="AY2329" s="12">
        <v>0.28899999999999998</v>
      </c>
      <c r="AZ2329" s="14" t="s">
        <v>7128</v>
      </c>
      <c r="BA2329" s="14" t="s">
        <v>7128</v>
      </c>
      <c r="BB2329" s="14">
        <v>0</v>
      </c>
      <c r="BC2329" s="14">
        <v>4.8076923076923087E-2</v>
      </c>
      <c r="BD2329" s="14">
        <v>0</v>
      </c>
      <c r="BE2329" s="14">
        <v>0.45454545454545459</v>
      </c>
      <c r="BF2329" s="14">
        <v>0</v>
      </c>
      <c r="BG2329" s="14">
        <v>4.4199999999999996E-2</v>
      </c>
      <c r="BH2329" s="13">
        <v>0</v>
      </c>
      <c r="BI2329" s="13">
        <v>0</v>
      </c>
      <c r="BJ2329" s="13">
        <v>5.0000000000000001E-3</v>
      </c>
      <c r="BK2329" s="13">
        <v>5.0000000000000001E-3</v>
      </c>
      <c r="BL2329" s="13">
        <v>1.0999999999999999E-2</v>
      </c>
      <c r="BM2329" s="13">
        <v>1.0999999999999999E-2</v>
      </c>
      <c r="BN2329" s="13">
        <v>6.0000000000000001E-3</v>
      </c>
      <c r="BO2329" s="13">
        <v>6.0000000000000001E-3</v>
      </c>
      <c r="BP2329" s="13">
        <v>5.0000000000000001E-3</v>
      </c>
      <c r="BQ2329" s="13">
        <v>5.0000000000000001E-3</v>
      </c>
      <c r="BR2329" s="13">
        <v>-1E-3</v>
      </c>
      <c r="BS2329" s="13">
        <v>0</v>
      </c>
      <c r="BT2329" s="14">
        <v>-0.2</v>
      </c>
      <c r="BU2329" s="13">
        <v>6.0000000000000001E-3</v>
      </c>
      <c r="BV2329" s="13">
        <v>-4.0000000000000001E-3</v>
      </c>
      <c r="BW2329" s="13">
        <v>1E-3</v>
      </c>
      <c r="BX2329" s="13">
        <v>8.5999999999999993E-2</v>
      </c>
      <c r="BY2329" s="13">
        <v>0.10399999999999998</v>
      </c>
      <c r="BZ2329" s="13">
        <v>8.1000000000000003E-2</v>
      </c>
      <c r="CA2329" s="13">
        <v>9.7000000000000003E-2</v>
      </c>
      <c r="CB2329" s="13">
        <v>0</v>
      </c>
      <c r="CC2329" s="15">
        <v>-0.27400000000000002</v>
      </c>
      <c r="CD2329" s="15">
        <v>-9.4E-2</v>
      </c>
      <c r="CE2329" s="15">
        <v>0.36</v>
      </c>
      <c r="CF2329" s="15" t="s">
        <v>7128</v>
      </c>
      <c r="CG2329" s="15" t="s">
        <v>7128</v>
      </c>
      <c r="CH2329" s="13" t="s">
        <v>7128</v>
      </c>
      <c r="CI2329" s="13" t="s">
        <v>7128</v>
      </c>
      <c r="CJ2329" s="13">
        <v>0</v>
      </c>
      <c r="CK2329" s="12">
        <f t="shared" si="72"/>
        <v>0</v>
      </c>
      <c r="CL2329" s="36">
        <f t="shared" si="73"/>
        <v>0.11340206185567009</v>
      </c>
      <c r="CM2329" s="13" t="s">
        <v>7128</v>
      </c>
      <c r="CN2329" s="13" t="s">
        <v>7128</v>
      </c>
      <c r="CO2329" s="13" t="s">
        <v>7128</v>
      </c>
      <c r="CP2329" s="13" t="s">
        <v>7128</v>
      </c>
      <c r="CQ2329" s="13">
        <v>6.0000000000000001E-3</v>
      </c>
      <c r="CR2329" s="13">
        <v>0.12</v>
      </c>
      <c r="CS2329" s="13" t="s">
        <v>7128</v>
      </c>
      <c r="CT2329" s="13">
        <v>0</v>
      </c>
      <c r="CU2329" s="13">
        <v>5.0000000000000001E-3</v>
      </c>
      <c r="CV2329" s="13">
        <v>9.7000000000000003E-2</v>
      </c>
      <c r="CW2329" s="13">
        <v>6.0000000000000001E-3</v>
      </c>
      <c r="CX2329" s="12">
        <v>0</v>
      </c>
      <c r="CY2329" s="12">
        <v>4.8076923076923087E-2</v>
      </c>
      <c r="CZ2329" s="15">
        <v>20</v>
      </c>
      <c r="DA2329" s="20"/>
      <c r="DB2329" s="20"/>
    </row>
    <row r="2330" spans="1:106">
      <c r="A2330" s="8" t="s">
        <v>5739</v>
      </c>
      <c r="B2330" s="8" t="s">
        <v>5740</v>
      </c>
      <c r="C2330" s="9" t="s">
        <v>7179</v>
      </c>
      <c r="D2330" s="9" t="s">
        <v>7126</v>
      </c>
      <c r="E2330" s="10" t="s">
        <v>7127</v>
      </c>
      <c r="F2330" s="10" t="s">
        <v>7126</v>
      </c>
      <c r="G2330" s="11">
        <v>0.79</v>
      </c>
      <c r="H2330" s="11">
        <v>0.79</v>
      </c>
      <c r="I2330" s="12">
        <v>9.0499999999999997E-2</v>
      </c>
      <c r="J2330" s="12">
        <v>0.127995</v>
      </c>
      <c r="K2330" s="12">
        <v>4.1999999999999996E-2</v>
      </c>
      <c r="L2330" s="12">
        <v>9.8500000000000004E-2</v>
      </c>
      <c r="M2330" s="12">
        <v>6.5019850000000004E-2</v>
      </c>
      <c r="N2330" s="12">
        <v>0.127995</v>
      </c>
      <c r="O2330" s="12">
        <v>-9.7388939393939389E-2</v>
      </c>
      <c r="P2330" s="12">
        <v>-0.14682949883449883</v>
      </c>
      <c r="Q2330" s="13">
        <v>2.4</v>
      </c>
      <c r="R2330" s="13">
        <v>0</v>
      </c>
      <c r="S2330" s="13">
        <v>0</v>
      </c>
      <c r="T2330" s="13">
        <v>0</v>
      </c>
      <c r="U2330" s="13">
        <v>2.4</v>
      </c>
      <c r="V2330" s="13">
        <v>0</v>
      </c>
      <c r="W2330" s="13">
        <v>2.4</v>
      </c>
      <c r="X2330" s="14">
        <v>0</v>
      </c>
      <c r="Y2330" s="15">
        <v>0.62972292191435764</v>
      </c>
      <c r="Z2330" s="14">
        <v>0</v>
      </c>
      <c r="AA2330" s="14">
        <v>0</v>
      </c>
      <c r="AB2330" s="14">
        <v>0</v>
      </c>
      <c r="AC2330" s="14">
        <v>0</v>
      </c>
      <c r="AD2330" s="13">
        <v>0.30199999999999999</v>
      </c>
      <c r="AE2330" s="15">
        <v>1.4787777777777777</v>
      </c>
      <c r="AF2330" s="14">
        <v>4.4721359549995794E-2</v>
      </c>
      <c r="AG2330" s="14">
        <v>0.79827626796742479</v>
      </c>
      <c r="AH2330" s="15">
        <v>0.66263115415657792</v>
      </c>
      <c r="AI2330" s="5" t="s">
        <v>7128</v>
      </c>
      <c r="AJ2330" s="15">
        <v>34.285714285714285</v>
      </c>
      <c r="AK2330" s="15">
        <v>23.762376237623759</v>
      </c>
      <c r="AL2330" s="15" t="s">
        <v>7128</v>
      </c>
      <c r="AM2330" s="15" t="s">
        <v>7128</v>
      </c>
      <c r="AN2330" s="15">
        <v>0.75471698113207542</v>
      </c>
      <c r="AO2330" s="15">
        <v>82.75862068965516</v>
      </c>
      <c r="AP2330" s="15" t="s">
        <v>7128</v>
      </c>
      <c r="AQ2330" s="15" t="s">
        <v>7128</v>
      </c>
      <c r="AR2330" s="15">
        <v>0.75471698113207542</v>
      </c>
      <c r="AS2330" s="15">
        <v>82.75862068965516</v>
      </c>
      <c r="AT2330" s="14">
        <v>0</v>
      </c>
      <c r="AU2330" s="14">
        <v>0</v>
      </c>
      <c r="AV2330" s="12">
        <v>-7.5800000000000006E-2</v>
      </c>
      <c r="AW2330" s="12">
        <v>0.14699999999999999</v>
      </c>
      <c r="AX2330" s="12">
        <v>-0.64</v>
      </c>
      <c r="AY2330" s="12">
        <v>-0.48700000000000004</v>
      </c>
      <c r="AZ2330" s="14" t="s">
        <v>7128</v>
      </c>
      <c r="BA2330" s="14" t="s">
        <v>7128</v>
      </c>
      <c r="BB2330" s="14">
        <v>3.0606060606060609E-2</v>
      </c>
      <c r="BC2330" s="14">
        <v>-1.8834498834498833E-2</v>
      </c>
      <c r="BD2330" s="14">
        <v>3.3666666666666671</v>
      </c>
      <c r="BE2330" s="14">
        <v>-2.4</v>
      </c>
      <c r="BF2330" s="14">
        <v>0.13675213675213674</v>
      </c>
      <c r="BG2330" s="14">
        <v>4.8099999999999997E-2</v>
      </c>
      <c r="BH2330" s="13">
        <v>7.0000000000000007E-2</v>
      </c>
      <c r="BI2330" s="13">
        <v>0.10100000000000001</v>
      </c>
      <c r="BJ2330" s="13">
        <v>-7.1999999999999995E-2</v>
      </c>
      <c r="BK2330" s="13">
        <v>-7.1999999999999995E-2</v>
      </c>
      <c r="BL2330" s="13">
        <v>2.9000000000000001E-2</v>
      </c>
      <c r="BM2330" s="13">
        <v>0.03</v>
      </c>
      <c r="BN2330" s="13">
        <v>-4.2999999999999997E-2</v>
      </c>
      <c r="BO2330" s="13">
        <v>-5.5E-2</v>
      </c>
      <c r="BP2330" s="13">
        <v>-6.215384615384615E-2</v>
      </c>
      <c r="BQ2330" s="13">
        <v>0</v>
      </c>
      <c r="BR2330" s="13">
        <v>0</v>
      </c>
      <c r="BS2330" s="13">
        <v>-4.0000000000000001E-3</v>
      </c>
      <c r="BT2330" s="14" t="s">
        <v>7128</v>
      </c>
      <c r="BU2330" s="13">
        <v>-5.8153846153846153E-2</v>
      </c>
      <c r="BV2330" s="13">
        <v>0.10500000000000001</v>
      </c>
      <c r="BW2330" s="13">
        <v>0.10500000000000001</v>
      </c>
      <c r="BX2330" s="13">
        <v>3.3</v>
      </c>
      <c r="BY2330" s="13">
        <v>3.3</v>
      </c>
      <c r="BZ2330" s="13">
        <v>3.18</v>
      </c>
      <c r="CA2330" s="13">
        <v>3.18</v>
      </c>
      <c r="CB2330" s="13">
        <v>0</v>
      </c>
      <c r="CC2330" s="15">
        <v>0.23799999999999999</v>
      </c>
      <c r="CD2330" s="15">
        <v>1.1299999999999999</v>
      </c>
      <c r="CE2330" s="15">
        <v>0.36</v>
      </c>
      <c r="CF2330" s="15">
        <v>1.3082736527132777</v>
      </c>
      <c r="CG2330" s="15">
        <v>1.3512949552674831</v>
      </c>
      <c r="CH2330" s="13">
        <v>1.7900000000000017E-2</v>
      </c>
      <c r="CI2330" s="13">
        <v>0.21539999999999998</v>
      </c>
      <c r="CJ2330" s="13">
        <v>0</v>
      </c>
      <c r="CK2330" s="12">
        <f t="shared" si="72"/>
        <v>0</v>
      </c>
      <c r="CL2330" s="36">
        <f t="shared" si="73"/>
        <v>9.1194968553459117E-3</v>
      </c>
      <c r="CM2330" s="13">
        <v>0.11700000000000001</v>
      </c>
      <c r="CN2330" s="13">
        <v>1.6E-2</v>
      </c>
      <c r="CO2330" s="13">
        <v>0.10100000000000001</v>
      </c>
      <c r="CP2330" s="13">
        <v>2.4</v>
      </c>
      <c r="CQ2330" s="13" t="s">
        <v>7128</v>
      </c>
      <c r="CR2330" s="13" t="s">
        <v>7128</v>
      </c>
      <c r="CS2330" s="13" t="s">
        <v>7128</v>
      </c>
      <c r="CT2330" s="13">
        <v>0</v>
      </c>
      <c r="CU2330" s="13">
        <v>-7.1999999999999995E-2</v>
      </c>
      <c r="CV2330" s="13">
        <v>3.18</v>
      </c>
      <c r="CW2330" s="13">
        <v>-4.2999999999999997E-2</v>
      </c>
      <c r="CX2330" s="12">
        <v>3.0606060606060609E-2</v>
      </c>
      <c r="CY2330" s="12">
        <v>-1.8834498834498833E-2</v>
      </c>
      <c r="CZ2330" s="15" t="s">
        <v>7128</v>
      </c>
      <c r="DA2330" s="20"/>
      <c r="DB2330" s="20"/>
    </row>
    <row r="2331" spans="1:106">
      <c r="A2331" s="8" t="s">
        <v>6311</v>
      </c>
      <c r="B2331" s="8" t="s">
        <v>6312</v>
      </c>
      <c r="C2331" s="9" t="s">
        <v>7132</v>
      </c>
      <c r="D2331" s="9" t="s">
        <v>7126</v>
      </c>
      <c r="E2331" s="10" t="s">
        <v>7127</v>
      </c>
      <c r="F2331" s="10" t="s">
        <v>7126</v>
      </c>
      <c r="G2331" s="11">
        <v>1.07</v>
      </c>
      <c r="H2331" s="11">
        <v>1.07</v>
      </c>
      <c r="I2331" s="12">
        <v>9.0499999999999997E-2</v>
      </c>
      <c r="J2331" s="12">
        <v>0.153335</v>
      </c>
      <c r="K2331" s="12">
        <v>3.6999999999999998E-2</v>
      </c>
      <c r="L2331" s="12">
        <v>9.35E-2</v>
      </c>
      <c r="M2331" s="12">
        <v>6.1719349999999999E-2</v>
      </c>
      <c r="N2331" s="12">
        <v>0.153335</v>
      </c>
      <c r="O2331" s="12">
        <v>-0.15355623893805309</v>
      </c>
      <c r="P2331" s="12">
        <v>-0.15355714817283128</v>
      </c>
      <c r="Q2331" s="13">
        <v>12.1</v>
      </c>
      <c r="R2331" s="13">
        <v>0</v>
      </c>
      <c r="S2331" s="13">
        <v>0</v>
      </c>
      <c r="T2331" s="13">
        <v>0</v>
      </c>
      <c r="U2331" s="13">
        <v>12.1</v>
      </c>
      <c r="V2331" s="13">
        <v>3.5000000000000003E-2</v>
      </c>
      <c r="W2331" s="13">
        <v>12.065</v>
      </c>
      <c r="X2331" s="14">
        <v>2.8925619834710746E-3</v>
      </c>
      <c r="Y2331" s="15">
        <v>0.64685314685314688</v>
      </c>
      <c r="Z2331" s="14">
        <v>0</v>
      </c>
      <c r="AA2331" s="14">
        <v>0</v>
      </c>
      <c r="AB2331" s="14">
        <v>0</v>
      </c>
      <c r="AC2331" s="14">
        <v>0</v>
      </c>
      <c r="AD2331" s="13">
        <v>0.84699999999999998</v>
      </c>
      <c r="AE2331" s="15">
        <v>2.6984722222222226</v>
      </c>
      <c r="AF2331" s="14">
        <v>0.18973665961010275</v>
      </c>
      <c r="AG2331" s="14">
        <v>0.62059699080804442</v>
      </c>
      <c r="AH2331" s="15">
        <v>0.17010816125860373</v>
      </c>
      <c r="AI2331" s="5" t="s">
        <v>7128</v>
      </c>
      <c r="AJ2331" s="15" t="s">
        <v>7128</v>
      </c>
      <c r="AK2331" s="15" t="s">
        <v>7128</v>
      </c>
      <c r="AL2331" s="15" t="s">
        <v>7128</v>
      </c>
      <c r="AM2331" s="15" t="s">
        <v>7128</v>
      </c>
      <c r="AN2331" s="15">
        <v>1.3972286374133949</v>
      </c>
      <c r="AO2331" s="15" t="s">
        <v>7128</v>
      </c>
      <c r="AP2331" s="15" t="s">
        <v>7128</v>
      </c>
      <c r="AQ2331" s="15" t="s">
        <v>7128</v>
      </c>
      <c r="AR2331" s="15">
        <v>1.3988405797101449</v>
      </c>
      <c r="AS2331" s="15" t="s">
        <v>7128</v>
      </c>
      <c r="AT2331" s="14" t="s">
        <v>7128</v>
      </c>
      <c r="AU2331" s="14">
        <v>0</v>
      </c>
      <c r="AV2331" s="12" t="s">
        <v>7128</v>
      </c>
      <c r="AW2331" s="12" t="s">
        <v>7128</v>
      </c>
      <c r="AX2331" s="12" t="s">
        <v>7128</v>
      </c>
      <c r="AY2331" s="12" t="s">
        <v>7128</v>
      </c>
      <c r="AZ2331" s="14" t="s">
        <v>7128</v>
      </c>
      <c r="BA2331" s="14" t="s">
        <v>7128</v>
      </c>
      <c r="BB2331" s="14">
        <v>-2.2123893805309737E-4</v>
      </c>
      <c r="BC2331" s="14">
        <v>-2.2214817283127851E-4</v>
      </c>
      <c r="BD2331" s="14" t="s">
        <v>7128</v>
      </c>
      <c r="BE2331" s="14" t="s">
        <v>7128</v>
      </c>
      <c r="BF2331" s="14">
        <v>0</v>
      </c>
      <c r="BG2331" s="14">
        <v>6.8099999999999994E-2</v>
      </c>
      <c r="BH2331" s="13">
        <v>-2E-3</v>
      </c>
      <c r="BI2331" s="13">
        <v>-2E-3</v>
      </c>
      <c r="BJ2331" s="13">
        <v>-2E-3</v>
      </c>
      <c r="BK2331" s="13">
        <v>-2E-3</v>
      </c>
      <c r="BL2331" s="13">
        <v>0</v>
      </c>
      <c r="BM2331" s="13">
        <v>0</v>
      </c>
      <c r="BN2331" s="13">
        <v>0</v>
      </c>
      <c r="BO2331" s="13">
        <v>0</v>
      </c>
      <c r="BP2331" s="13">
        <v>-2E-3</v>
      </c>
      <c r="BQ2331" s="13">
        <v>0</v>
      </c>
      <c r="BR2331" s="13">
        <v>0</v>
      </c>
      <c r="BS2331" s="13">
        <v>0</v>
      </c>
      <c r="BT2331" s="14" t="s">
        <v>7128</v>
      </c>
      <c r="BU2331" s="13">
        <v>-2E-3</v>
      </c>
      <c r="BV2331" s="13">
        <v>-2E-3</v>
      </c>
      <c r="BW2331" s="13">
        <v>-2E-3</v>
      </c>
      <c r="BX2331" s="13">
        <v>9.0399999999999991</v>
      </c>
      <c r="BY2331" s="13">
        <v>9.0029999999999983</v>
      </c>
      <c r="BZ2331" s="13">
        <v>8.66</v>
      </c>
      <c r="CA2331" s="13">
        <v>8.625</v>
      </c>
      <c r="CB2331" s="13">
        <v>0</v>
      </c>
      <c r="CC2331" s="15">
        <v>0.78500000000000003</v>
      </c>
      <c r="CD2331" s="15">
        <v>1.35</v>
      </c>
      <c r="CE2331" s="15">
        <v>0.36</v>
      </c>
      <c r="CF2331" s="15" t="s">
        <v>7128</v>
      </c>
      <c r="CG2331" s="15" t="s">
        <v>7128</v>
      </c>
      <c r="CH2331" s="13" t="s">
        <v>7128</v>
      </c>
      <c r="CI2331" s="13" t="s">
        <v>7128</v>
      </c>
      <c r="CJ2331" s="13">
        <v>0</v>
      </c>
      <c r="CK2331" s="12">
        <f t="shared" si="72"/>
        <v>0</v>
      </c>
      <c r="CL2331" s="36" t="str">
        <f t="shared" si="73"/>
        <v>NA</v>
      </c>
      <c r="CM2331" s="13" t="s">
        <v>7128</v>
      </c>
      <c r="CN2331" s="13" t="s">
        <v>7128</v>
      </c>
      <c r="CO2331" s="13" t="s">
        <v>7128</v>
      </c>
      <c r="CP2331" s="13" t="s">
        <v>7128</v>
      </c>
      <c r="CQ2331" s="13" t="s">
        <v>7128</v>
      </c>
      <c r="CR2331" s="13" t="s">
        <v>7128</v>
      </c>
      <c r="CS2331" s="13" t="s">
        <v>7128</v>
      </c>
      <c r="CT2331" s="13">
        <v>0</v>
      </c>
      <c r="CU2331" s="13">
        <v>-2E-3</v>
      </c>
      <c r="CV2331" s="13">
        <v>8.625</v>
      </c>
      <c r="CW2331" s="13">
        <v>0</v>
      </c>
      <c r="CX2331" s="12">
        <v>-2.2123893805309737E-4</v>
      </c>
      <c r="CY2331" s="12">
        <v>-2.2214817283127851E-4</v>
      </c>
      <c r="CZ2331" s="15" t="s">
        <v>7128</v>
      </c>
      <c r="DA2331" s="20"/>
      <c r="DB2331" s="20"/>
    </row>
    <row r="2332" spans="1:106">
      <c r="A2332" s="8" t="s">
        <v>3891</v>
      </c>
      <c r="B2332" s="8" t="s">
        <v>3892</v>
      </c>
      <c r="C2332" s="9" t="s">
        <v>7210</v>
      </c>
      <c r="D2332" s="9" t="s">
        <v>7126</v>
      </c>
      <c r="E2332" s="10" t="s">
        <v>7127</v>
      </c>
      <c r="F2332" s="10" t="s">
        <v>7126</v>
      </c>
      <c r="G2332" s="11">
        <v>1.1000000000000001</v>
      </c>
      <c r="H2332" s="11">
        <v>1.1000000000000001</v>
      </c>
      <c r="I2332" s="12">
        <v>9.0499999999999997E-2</v>
      </c>
      <c r="J2332" s="12">
        <v>0.15604999999999999</v>
      </c>
      <c r="K2332" s="12">
        <v>4.7E-2</v>
      </c>
      <c r="L2332" s="12">
        <v>0.10350000000000001</v>
      </c>
      <c r="M2332" s="12">
        <v>6.8320350000000002E-2</v>
      </c>
      <c r="N2332" s="12">
        <v>0.15604999999999999</v>
      </c>
      <c r="O2332" s="12">
        <v>1.5263672922252031E-2</v>
      </c>
      <c r="P2332" s="12">
        <v>-2.9014429900646455E-3</v>
      </c>
      <c r="Q2332" s="13">
        <v>15.2</v>
      </c>
      <c r="R2332" s="13">
        <v>0</v>
      </c>
      <c r="S2332" s="13">
        <v>0</v>
      </c>
      <c r="T2332" s="13">
        <v>0</v>
      </c>
      <c r="U2332" s="13">
        <v>15.2</v>
      </c>
      <c r="V2332" s="13">
        <v>0</v>
      </c>
      <c r="W2332" s="13">
        <v>15.2</v>
      </c>
      <c r="X2332" s="14">
        <v>0</v>
      </c>
      <c r="Y2332" s="15">
        <v>0.19148936170212766</v>
      </c>
      <c r="Z2332" s="14">
        <v>0</v>
      </c>
      <c r="AA2332" s="14">
        <v>0</v>
      </c>
      <c r="AB2332" s="14">
        <v>0</v>
      </c>
      <c r="AC2332" s="14">
        <v>0</v>
      </c>
      <c r="AD2332" s="13">
        <v>0.64900000000000002</v>
      </c>
      <c r="AE2332" s="15">
        <v>0.66536111111111107</v>
      </c>
      <c r="AF2332" s="14">
        <v>7.7459666924148338E-2</v>
      </c>
      <c r="AG2332" s="14">
        <v>0.82107246939597223</v>
      </c>
      <c r="AH2332" s="15">
        <v>0.48722627737226265</v>
      </c>
      <c r="AI2332" s="5" t="s">
        <v>7128</v>
      </c>
      <c r="AJ2332" s="15">
        <v>23.937007874015748</v>
      </c>
      <c r="AK2332" s="15">
        <v>23.787167449139279</v>
      </c>
      <c r="AL2332" s="15" t="s">
        <v>7128</v>
      </c>
      <c r="AM2332" s="15" t="s">
        <v>7128</v>
      </c>
      <c r="AN2332" s="15">
        <v>4.1643835616438354</v>
      </c>
      <c r="AO2332" s="15">
        <v>2.3639191290824262</v>
      </c>
      <c r="AP2332" s="15">
        <v>16.72167216721672</v>
      </c>
      <c r="AQ2332" s="15">
        <v>16.450216450216448</v>
      </c>
      <c r="AR2332" s="15">
        <v>4.1643835616438354</v>
      </c>
      <c r="AS2332" s="15">
        <v>2.3639191290824262</v>
      </c>
      <c r="AT2332" s="14">
        <v>0</v>
      </c>
      <c r="AU2332" s="14">
        <v>0</v>
      </c>
      <c r="AV2332" s="12" t="s">
        <v>7128</v>
      </c>
      <c r="AW2332" s="12" t="s">
        <v>7128</v>
      </c>
      <c r="AX2332" s="12" t="s">
        <v>7128</v>
      </c>
      <c r="AY2332" s="12">
        <v>4.34</v>
      </c>
      <c r="AZ2332" s="14" t="s">
        <v>7128</v>
      </c>
      <c r="BA2332" s="14" t="s">
        <v>7128</v>
      </c>
      <c r="BB2332" s="14">
        <v>0.17131367292225202</v>
      </c>
      <c r="BC2332" s="14">
        <v>0.15314855700993535</v>
      </c>
      <c r="BD2332" s="14">
        <v>8.8137931034482767E-2</v>
      </c>
      <c r="BE2332" s="14">
        <v>0.12537931034482758</v>
      </c>
      <c r="BF2332" s="14">
        <v>0.3715686274509804</v>
      </c>
      <c r="BG2332" s="14" t="s">
        <v>7128</v>
      </c>
      <c r="BH2332" s="13">
        <v>0.63500000000000001</v>
      </c>
      <c r="BI2332" s="13">
        <v>0.63900000000000001</v>
      </c>
      <c r="BJ2332" s="13">
        <v>0.90900000000000003</v>
      </c>
      <c r="BK2332" s="13">
        <v>0.90900000000000003</v>
      </c>
      <c r="BL2332" s="13">
        <v>6.43</v>
      </c>
      <c r="BM2332" s="13">
        <v>7.25</v>
      </c>
      <c r="BN2332" s="13">
        <v>0.75</v>
      </c>
      <c r="BO2332" s="13">
        <v>0.92400000000000004</v>
      </c>
      <c r="BP2332" s="13">
        <v>0.57124411764705885</v>
      </c>
      <c r="BQ2332" s="13">
        <v>0</v>
      </c>
      <c r="BR2332" s="13">
        <v>0</v>
      </c>
      <c r="BS2332" s="13">
        <v>-1.4E-2</v>
      </c>
      <c r="BT2332" s="14">
        <v>-2.4507911009509688E-2</v>
      </c>
      <c r="BU2332" s="13">
        <v>0.58524411764705886</v>
      </c>
      <c r="BV2332" s="13">
        <v>0.65300000000000002</v>
      </c>
      <c r="BW2332" s="13">
        <v>0.65300000000000002</v>
      </c>
      <c r="BX2332" s="13">
        <v>3.73</v>
      </c>
      <c r="BY2332" s="13">
        <v>3.73</v>
      </c>
      <c r="BZ2332" s="13">
        <v>3.65</v>
      </c>
      <c r="CA2332" s="13">
        <v>3.65</v>
      </c>
      <c r="CB2332" s="13">
        <v>0</v>
      </c>
      <c r="CC2332" s="15">
        <v>0.42399999999999999</v>
      </c>
      <c r="CD2332" s="15">
        <v>-0.13500000000000001</v>
      </c>
      <c r="CE2332" s="15">
        <v>0.36</v>
      </c>
      <c r="CF2332" s="15" t="s">
        <v>7128</v>
      </c>
      <c r="CG2332" s="15" t="s">
        <v>7128</v>
      </c>
      <c r="CH2332" s="13" t="s">
        <v>7128</v>
      </c>
      <c r="CI2332" s="13" t="s">
        <v>7128</v>
      </c>
      <c r="CJ2332" s="13">
        <v>0</v>
      </c>
      <c r="CK2332" s="12">
        <f t="shared" si="72"/>
        <v>0</v>
      </c>
      <c r="CL2332" s="36">
        <f t="shared" si="73"/>
        <v>1.7616438356164383</v>
      </c>
      <c r="CM2332" s="13">
        <v>1.02</v>
      </c>
      <c r="CN2332" s="13">
        <v>0.379</v>
      </c>
      <c r="CO2332" s="13">
        <v>0.63900000000000001</v>
      </c>
      <c r="CP2332" s="13">
        <v>15.2</v>
      </c>
      <c r="CQ2332" s="13">
        <v>0.92400000000000004</v>
      </c>
      <c r="CR2332" s="13">
        <v>15.2</v>
      </c>
      <c r="CS2332" s="13" t="s">
        <v>7128</v>
      </c>
      <c r="CT2332" s="13">
        <v>0</v>
      </c>
      <c r="CU2332" s="13">
        <v>0.90900000000000003</v>
      </c>
      <c r="CV2332" s="13">
        <v>3.65</v>
      </c>
      <c r="CW2332" s="13">
        <v>0.75</v>
      </c>
      <c r="CX2332" s="12">
        <v>0.17131367292225202</v>
      </c>
      <c r="CY2332" s="12">
        <v>0.15314855700993535</v>
      </c>
      <c r="CZ2332" s="15">
        <v>20.266666666666666</v>
      </c>
      <c r="DA2332" s="20"/>
      <c r="DB2332" s="20"/>
    </row>
    <row r="2333" spans="1:106" ht="24">
      <c r="A2333" s="8" t="s">
        <v>6615</v>
      </c>
      <c r="B2333" s="8" t="s">
        <v>6616</v>
      </c>
      <c r="C2333" s="9" t="s">
        <v>7155</v>
      </c>
      <c r="D2333" s="9" t="s">
        <v>7126</v>
      </c>
      <c r="E2333" s="10" t="s">
        <v>7127</v>
      </c>
      <c r="F2333" s="10" t="s">
        <v>7126</v>
      </c>
      <c r="G2333" s="11">
        <v>0.92</v>
      </c>
      <c r="H2333" s="11">
        <v>0.92057142857142849</v>
      </c>
      <c r="I2333" s="12">
        <v>9.0499999999999997E-2</v>
      </c>
      <c r="J2333" s="12">
        <v>0.13981171428571429</v>
      </c>
      <c r="K2333" s="12">
        <v>4.7E-2</v>
      </c>
      <c r="L2333" s="12">
        <v>0.10350000000000001</v>
      </c>
      <c r="M2333" s="12">
        <v>6.8320350000000002E-2</v>
      </c>
      <c r="N2333" s="12">
        <v>0.13976733727498447</v>
      </c>
      <c r="O2333" s="12">
        <v>-0.13981171428571429</v>
      </c>
      <c r="P2333" s="12">
        <v>-0.14084029864837502</v>
      </c>
      <c r="Q2333" s="13">
        <v>1.61</v>
      </c>
      <c r="R2333" s="13">
        <v>0</v>
      </c>
      <c r="S2333" s="13">
        <v>1E-3</v>
      </c>
      <c r="T2333" s="13">
        <v>1E-3</v>
      </c>
      <c r="U2333" s="13">
        <v>1.611</v>
      </c>
      <c r="V2333" s="13">
        <v>5.0000000000000001E-3</v>
      </c>
      <c r="W2333" s="13">
        <v>1.6060000000000001</v>
      </c>
      <c r="X2333" s="14">
        <v>3.1036623215394167E-3</v>
      </c>
      <c r="Y2333" s="15">
        <v>1.6891891891891889E-2</v>
      </c>
      <c r="Z2333" s="14">
        <v>5.5524708495280405E-4</v>
      </c>
      <c r="AA2333" s="14">
        <v>6.207324643078833E-4</v>
      </c>
      <c r="AB2333" s="14">
        <v>5.5555555555555556E-4</v>
      </c>
      <c r="AC2333" s="14">
        <v>6.2111801242236027E-4</v>
      </c>
      <c r="AD2333" s="13">
        <v>0.109</v>
      </c>
      <c r="AE2333" s="15">
        <v>-0.29138888888888892</v>
      </c>
      <c r="AF2333" s="14">
        <v>0.10954451150103323</v>
      </c>
      <c r="AG2333" s="14" t="s">
        <v>7128</v>
      </c>
      <c r="AH2333" s="15">
        <v>0.1752577319587629</v>
      </c>
      <c r="AI2333" s="5" t="s">
        <v>7128</v>
      </c>
      <c r="AJ2333" s="15" t="s">
        <v>7128</v>
      </c>
      <c r="AK2333" s="15" t="s">
        <v>7128</v>
      </c>
      <c r="AL2333" s="15" t="s">
        <v>7128</v>
      </c>
      <c r="AM2333" s="15" t="s">
        <v>7128</v>
      </c>
      <c r="AN2333" s="15">
        <v>0.89444444444444449</v>
      </c>
      <c r="AO2333" s="15" t="s">
        <v>7128</v>
      </c>
      <c r="AP2333" s="15" t="s">
        <v>7128</v>
      </c>
      <c r="AQ2333" s="15" t="s">
        <v>7128</v>
      </c>
      <c r="AR2333" s="15">
        <v>0.89420935412026725</v>
      </c>
      <c r="AS2333" s="15" t="s">
        <v>7128</v>
      </c>
      <c r="AT2333" s="14" t="s">
        <v>7128</v>
      </c>
      <c r="AU2333" s="14">
        <v>0</v>
      </c>
      <c r="AV2333" s="12" t="s">
        <v>7128</v>
      </c>
      <c r="AW2333" s="12" t="s">
        <v>7128</v>
      </c>
      <c r="AX2333" s="12" t="s">
        <v>7128</v>
      </c>
      <c r="AY2333" s="12" t="s">
        <v>7128</v>
      </c>
      <c r="AZ2333" s="14" t="s">
        <v>7128</v>
      </c>
      <c r="BA2333" s="14" t="s">
        <v>7128</v>
      </c>
      <c r="BB2333" s="14">
        <v>0</v>
      </c>
      <c r="BC2333" s="14">
        <v>-1.0729613733905579E-3</v>
      </c>
      <c r="BD2333" s="14" t="s">
        <v>7128</v>
      </c>
      <c r="BE2333" s="14" t="s">
        <v>7128</v>
      </c>
      <c r="BF2333" s="14">
        <v>0</v>
      </c>
      <c r="BG2333" s="14">
        <v>1.6200000000000003E-2</v>
      </c>
      <c r="BH2333" s="13">
        <v>0</v>
      </c>
      <c r="BI2333" s="13">
        <v>0</v>
      </c>
      <c r="BJ2333" s="13">
        <v>-2E-3</v>
      </c>
      <c r="BK2333" s="13">
        <v>-2E-3</v>
      </c>
      <c r="BL2333" s="13">
        <v>0</v>
      </c>
      <c r="BM2333" s="13">
        <v>0</v>
      </c>
      <c r="BN2333" s="13">
        <v>0</v>
      </c>
      <c r="BO2333" s="13">
        <v>0</v>
      </c>
      <c r="BP2333" s="13">
        <v>-2E-3</v>
      </c>
      <c r="BQ2333" s="13">
        <v>0</v>
      </c>
      <c r="BR2333" s="13">
        <v>0</v>
      </c>
      <c r="BS2333" s="13">
        <v>0</v>
      </c>
      <c r="BT2333" s="14" t="s">
        <v>7128</v>
      </c>
      <c r="BU2333" s="13">
        <v>-2E-3</v>
      </c>
      <c r="BV2333" s="13">
        <v>0</v>
      </c>
      <c r="BW2333" s="13">
        <v>0</v>
      </c>
      <c r="BX2333" s="13">
        <v>1.87</v>
      </c>
      <c r="BY2333" s="13">
        <v>1.8640000000000001</v>
      </c>
      <c r="BZ2333" s="13">
        <v>1.8</v>
      </c>
      <c r="CA2333" s="13">
        <v>1.796</v>
      </c>
      <c r="CB2333" s="13">
        <v>0</v>
      </c>
      <c r="CC2333" s="15">
        <v>-0.128</v>
      </c>
      <c r="CD2333" s="15">
        <v>-5.8000000000000003E-2</v>
      </c>
      <c r="CE2333" s="15">
        <v>0.36</v>
      </c>
      <c r="CF2333" s="15">
        <v>1.8567551487850202</v>
      </c>
      <c r="CG2333" s="15">
        <v>1.6335409516439603</v>
      </c>
      <c r="CH2333" s="13">
        <v>-2.8750000000000001E-2</v>
      </c>
      <c r="CI2333" s="13">
        <v>-3.5000000000000003E-2</v>
      </c>
      <c r="CJ2333" s="13">
        <v>0</v>
      </c>
      <c r="CK2333" s="12">
        <f t="shared" si="72"/>
        <v>0</v>
      </c>
      <c r="CL2333" s="36" t="str">
        <f t="shared" si="73"/>
        <v>NA</v>
      </c>
      <c r="CM2333" s="13" t="s">
        <v>7128</v>
      </c>
      <c r="CN2333" s="13" t="s">
        <v>7128</v>
      </c>
      <c r="CO2333" s="13" t="s">
        <v>7128</v>
      </c>
      <c r="CP2333" s="13" t="s">
        <v>7128</v>
      </c>
      <c r="CQ2333" s="13" t="s">
        <v>7128</v>
      </c>
      <c r="CR2333" s="13" t="s">
        <v>7128</v>
      </c>
      <c r="CS2333" s="13" t="s">
        <v>7128</v>
      </c>
      <c r="CT2333" s="13">
        <v>0</v>
      </c>
      <c r="CU2333" s="13">
        <v>-2E-3</v>
      </c>
      <c r="CV2333" s="13">
        <v>1.796</v>
      </c>
      <c r="CW2333" s="13">
        <v>0</v>
      </c>
      <c r="CX2333" s="12">
        <v>0</v>
      </c>
      <c r="CY2333" s="12">
        <v>-1.0729613733905579E-3</v>
      </c>
      <c r="CZ2333" s="15" t="s">
        <v>7128</v>
      </c>
      <c r="DA2333" s="20"/>
      <c r="DB2333" s="20"/>
    </row>
    <row r="2334" spans="1:106" ht="24">
      <c r="A2334" s="8" t="s">
        <v>581</v>
      </c>
      <c r="B2334" s="8" t="s">
        <v>582</v>
      </c>
      <c r="C2334" s="9" t="s">
        <v>7179</v>
      </c>
      <c r="D2334" s="9" t="s">
        <v>7126</v>
      </c>
      <c r="E2334" s="10" t="s">
        <v>7127</v>
      </c>
      <c r="F2334" s="10" t="s">
        <v>7126</v>
      </c>
      <c r="G2334" s="11">
        <v>0.79</v>
      </c>
      <c r="H2334" s="11">
        <v>0.79</v>
      </c>
      <c r="I2334" s="12">
        <v>9.0499999999999997E-2</v>
      </c>
      <c r="J2334" s="12">
        <v>0.127995</v>
      </c>
      <c r="K2334" s="12">
        <v>3.6999999999999998E-2</v>
      </c>
      <c r="L2334" s="12">
        <v>9.35E-2</v>
      </c>
      <c r="M2334" s="12">
        <v>6.1719349999999999E-2</v>
      </c>
      <c r="N2334" s="12">
        <v>0.127995</v>
      </c>
      <c r="O2334" s="12" t="s">
        <v>7128</v>
      </c>
      <c r="P2334" s="12" t="s">
        <v>7128</v>
      </c>
      <c r="Q2334" s="13">
        <v>1285.2</v>
      </c>
      <c r="R2334" s="13">
        <v>0</v>
      </c>
      <c r="S2334" s="13">
        <v>0</v>
      </c>
      <c r="T2334" s="13">
        <v>0</v>
      </c>
      <c r="U2334" s="13">
        <v>1285.2</v>
      </c>
      <c r="V2334" s="13">
        <v>0</v>
      </c>
      <c r="W2334" s="13">
        <v>1285.2</v>
      </c>
      <c r="X2334" s="14">
        <v>0</v>
      </c>
      <c r="Y2334" s="15">
        <v>3.4000000000000002E-2</v>
      </c>
      <c r="Z2334" s="14" t="s">
        <v>7128</v>
      </c>
      <c r="AA2334" s="14">
        <v>0</v>
      </c>
      <c r="AB2334" s="14" t="s">
        <v>7128</v>
      </c>
      <c r="AC2334" s="14">
        <v>0</v>
      </c>
      <c r="AD2334" s="13">
        <v>3.43</v>
      </c>
      <c r="AE2334" s="15">
        <v>3.0266666666666673</v>
      </c>
      <c r="AF2334" s="14">
        <v>0.29495762407505249</v>
      </c>
      <c r="AG2334" s="14">
        <v>0.53397500910138818</v>
      </c>
      <c r="AH2334" s="15">
        <v>0.2515489467162329</v>
      </c>
      <c r="AI2334" s="5">
        <v>2.6575875486381322</v>
      </c>
      <c r="AJ2334" s="15">
        <v>24.157894736842106</v>
      </c>
      <c r="AK2334" s="15">
        <v>24.157894736842106</v>
      </c>
      <c r="AL2334" s="15">
        <v>16.411483253588518</v>
      </c>
      <c r="AM2334" s="15">
        <v>1.298811544991511</v>
      </c>
      <c r="AN2334" s="15" t="s">
        <v>7128</v>
      </c>
      <c r="AO2334" s="15">
        <v>2.419883261156091</v>
      </c>
      <c r="AP2334" s="15">
        <v>9.4084919472913615</v>
      </c>
      <c r="AQ2334" s="15">
        <v>8.5168986083499014</v>
      </c>
      <c r="AR2334" s="15" t="s">
        <v>7128</v>
      </c>
      <c r="AS2334" s="15">
        <v>2.419883261156091</v>
      </c>
      <c r="AT2334" s="14">
        <v>0.16917293233082706</v>
      </c>
      <c r="AU2334" s="14">
        <v>7.0028011204481787E-3</v>
      </c>
      <c r="AV2334" s="12">
        <v>0.59099999999999997</v>
      </c>
      <c r="AW2334" s="12">
        <v>0.17199999999999999</v>
      </c>
      <c r="AX2334" s="12">
        <v>0.46700000000000003</v>
      </c>
      <c r="AY2334" s="12">
        <v>0.26500000000000001</v>
      </c>
      <c r="AZ2334" s="14">
        <v>0.18600000000000003</v>
      </c>
      <c r="BA2334" s="14">
        <v>0.22</v>
      </c>
      <c r="BB2334" s="14" t="s">
        <v>7128</v>
      </c>
      <c r="BC2334" s="14" t="s">
        <v>7128</v>
      </c>
      <c r="BD2334" s="14">
        <v>0.10016945961212578</v>
      </c>
      <c r="BE2334" s="14">
        <v>0.25720203351534549</v>
      </c>
      <c r="BF2334" s="14">
        <v>0.41839762611275966</v>
      </c>
      <c r="BG2334" s="14">
        <v>0.16699999999999998</v>
      </c>
      <c r="BH2334" s="13">
        <v>53.2</v>
      </c>
      <c r="BI2334" s="13">
        <v>53.2</v>
      </c>
      <c r="BJ2334" s="13">
        <v>136.6</v>
      </c>
      <c r="BK2334" s="13">
        <v>136.6</v>
      </c>
      <c r="BL2334" s="13">
        <v>531.1</v>
      </c>
      <c r="BM2334" s="13">
        <v>531.1</v>
      </c>
      <c r="BN2334" s="13">
        <v>150.9</v>
      </c>
      <c r="BO2334" s="13">
        <v>150.9</v>
      </c>
      <c r="BP2334" s="13">
        <v>79.446884272997025</v>
      </c>
      <c r="BQ2334" s="13">
        <v>0</v>
      </c>
      <c r="BR2334" s="13">
        <v>0</v>
      </c>
      <c r="BS2334" s="13">
        <v>-22.3</v>
      </c>
      <c r="BT2334" s="14">
        <v>-0.28069068037170947</v>
      </c>
      <c r="BU2334" s="13">
        <v>101.74688427299702</v>
      </c>
      <c r="BV2334" s="13">
        <v>75.5</v>
      </c>
      <c r="BW2334" s="13">
        <v>75.5</v>
      </c>
      <c r="BX2334" s="13">
        <v>0</v>
      </c>
      <c r="BY2334" s="13">
        <v>0</v>
      </c>
      <c r="BZ2334" s="13">
        <v>0</v>
      </c>
      <c r="CA2334" s="13">
        <v>0</v>
      </c>
      <c r="CB2334" s="13">
        <v>-9</v>
      </c>
      <c r="CC2334" s="15">
        <v>1.05</v>
      </c>
      <c r="CD2334" s="15">
        <v>1.17</v>
      </c>
      <c r="CE2334" s="15">
        <v>0.36</v>
      </c>
      <c r="CF2334" s="15" t="s">
        <v>7128</v>
      </c>
      <c r="CG2334" s="15" t="s">
        <v>7128</v>
      </c>
      <c r="CH2334" s="13" t="s">
        <v>7128</v>
      </c>
      <c r="CI2334" s="13" t="s">
        <v>7128</v>
      </c>
      <c r="CJ2334" s="13">
        <v>-9</v>
      </c>
      <c r="CK2334" s="12">
        <f t="shared" si="72"/>
        <v>0.11920529801324503</v>
      </c>
      <c r="CL2334" s="36" t="str">
        <f t="shared" si="73"/>
        <v>NA</v>
      </c>
      <c r="CM2334" s="13">
        <v>101.1</v>
      </c>
      <c r="CN2334" s="13">
        <v>42.3</v>
      </c>
      <c r="CO2334" s="13">
        <v>53.2</v>
      </c>
      <c r="CP2334" s="13">
        <v>1285.2</v>
      </c>
      <c r="CQ2334" s="13">
        <v>150.9</v>
      </c>
      <c r="CR2334" s="13">
        <v>1285.2</v>
      </c>
      <c r="CS2334" s="13">
        <v>75.5</v>
      </c>
      <c r="CT2334" s="13">
        <v>0</v>
      </c>
      <c r="CU2334" s="13">
        <v>136.6</v>
      </c>
      <c r="CV2334" s="13">
        <v>0</v>
      </c>
      <c r="CW2334" s="13">
        <v>150.9</v>
      </c>
      <c r="CX2334" s="12" t="s">
        <v>7128</v>
      </c>
      <c r="CY2334" s="12" t="s">
        <v>7128</v>
      </c>
      <c r="CZ2334" s="15">
        <v>8.5168986083499014</v>
      </c>
      <c r="DA2334" s="20"/>
      <c r="DB2334" s="20"/>
    </row>
    <row r="2335" spans="1:106">
      <c r="A2335" s="8" t="s">
        <v>1195</v>
      </c>
      <c r="B2335" s="8" t="s">
        <v>1196</v>
      </c>
      <c r="C2335" s="9" t="s">
        <v>7144</v>
      </c>
      <c r="D2335" s="9" t="s">
        <v>7126</v>
      </c>
      <c r="E2335" s="10" t="s">
        <v>7127</v>
      </c>
      <c r="F2335" s="10" t="s">
        <v>7126</v>
      </c>
      <c r="G2335" s="11">
        <v>1.1499999999999999</v>
      </c>
      <c r="H2335" s="11">
        <v>1.1499999999999999</v>
      </c>
      <c r="I2335" s="12">
        <v>9.0499999999999997E-2</v>
      </c>
      <c r="J2335" s="12">
        <v>0.160575</v>
      </c>
      <c r="K2335" s="12">
        <v>3.6999999999999998E-2</v>
      </c>
      <c r="L2335" s="12">
        <v>9.35E-2</v>
      </c>
      <c r="M2335" s="12">
        <v>6.1719349999999999E-2</v>
      </c>
      <c r="N2335" s="12">
        <v>0.160575</v>
      </c>
      <c r="O2335" s="12" t="s">
        <v>7128</v>
      </c>
      <c r="P2335" s="12" t="s">
        <v>7128</v>
      </c>
      <c r="Q2335" s="13">
        <v>59.1</v>
      </c>
      <c r="R2335" s="13">
        <v>0</v>
      </c>
      <c r="S2335" s="13">
        <v>0</v>
      </c>
      <c r="T2335" s="13">
        <v>0</v>
      </c>
      <c r="U2335" s="13">
        <v>59.1</v>
      </c>
      <c r="V2335" s="13">
        <v>0</v>
      </c>
      <c r="W2335" s="13">
        <v>59.1</v>
      </c>
      <c r="X2335" s="14">
        <v>0</v>
      </c>
      <c r="Y2335" s="15">
        <v>0.26635021097046413</v>
      </c>
      <c r="Z2335" s="14" t="s">
        <v>7128</v>
      </c>
      <c r="AA2335" s="14">
        <v>0</v>
      </c>
      <c r="AB2335" s="14" t="s">
        <v>7128</v>
      </c>
      <c r="AC2335" s="14">
        <v>0</v>
      </c>
      <c r="AD2335" s="13">
        <v>0.624</v>
      </c>
      <c r="AE2335" s="15">
        <v>1.5650277777777781</v>
      </c>
      <c r="AF2335" s="14">
        <v>0.13038404810405299</v>
      </c>
      <c r="AG2335" s="14">
        <v>0.61894074599982796</v>
      </c>
      <c r="AH2335" s="15">
        <v>0.43426294820717143</v>
      </c>
      <c r="AI2335" s="5" t="s">
        <v>7128</v>
      </c>
      <c r="AJ2335" s="15" t="s">
        <v>7128</v>
      </c>
      <c r="AK2335" s="15" t="s">
        <v>7128</v>
      </c>
      <c r="AL2335" s="15" t="s">
        <v>7128</v>
      </c>
      <c r="AM2335" s="15" t="s">
        <v>7128</v>
      </c>
      <c r="AN2335" s="15" t="s">
        <v>7128</v>
      </c>
      <c r="AO2335" s="15">
        <v>0.32189542483660133</v>
      </c>
      <c r="AP2335" s="15" t="s">
        <v>7128</v>
      </c>
      <c r="AQ2335" s="15">
        <v>52.300884955752217</v>
      </c>
      <c r="AR2335" s="15" t="s">
        <v>7128</v>
      </c>
      <c r="AS2335" s="15">
        <v>0.32189542483660133</v>
      </c>
      <c r="AT2335" s="14" t="s">
        <v>7128</v>
      </c>
      <c r="AU2335" s="14">
        <v>1.0253807106598985E-2</v>
      </c>
      <c r="AV2335" s="12" t="s">
        <v>7128</v>
      </c>
      <c r="AW2335" s="12" t="s">
        <v>7128</v>
      </c>
      <c r="AX2335" s="12">
        <v>1.95E-2</v>
      </c>
      <c r="AY2335" s="12">
        <v>8.5000000000000006E-2</v>
      </c>
      <c r="AZ2335" s="14" t="s">
        <v>7128</v>
      </c>
      <c r="BA2335" s="14" t="s">
        <v>7128</v>
      </c>
      <c r="BB2335" s="14" t="s">
        <v>7128</v>
      </c>
      <c r="BC2335" s="14" t="s">
        <v>7128</v>
      </c>
      <c r="BD2335" s="14">
        <v>-3.1372549019607843E-2</v>
      </c>
      <c r="BE2335" s="14">
        <v>-3.1372549019607843E-2</v>
      </c>
      <c r="BF2335" s="14">
        <v>0</v>
      </c>
      <c r="BG2335" s="14">
        <v>0.121</v>
      </c>
      <c r="BH2335" s="13">
        <v>-5.76</v>
      </c>
      <c r="BI2335" s="13">
        <v>-5.76</v>
      </c>
      <c r="BJ2335" s="13">
        <v>-5.76</v>
      </c>
      <c r="BK2335" s="13">
        <v>-5.76</v>
      </c>
      <c r="BL2335" s="13">
        <v>183.6</v>
      </c>
      <c r="BM2335" s="13">
        <v>183.6</v>
      </c>
      <c r="BN2335" s="13">
        <v>1.1299999999999999</v>
      </c>
      <c r="BO2335" s="13">
        <v>1.1299999999999999</v>
      </c>
      <c r="BP2335" s="13">
        <v>-5.76</v>
      </c>
      <c r="BQ2335" s="13">
        <v>-3.1399999999999997</v>
      </c>
      <c r="BR2335" s="13">
        <v>-2.7090000000000005</v>
      </c>
      <c r="BS2335" s="13">
        <v>-9.9999999999999645E-2</v>
      </c>
      <c r="BT2335" s="14" t="s">
        <v>7128</v>
      </c>
      <c r="BU2335" s="13">
        <v>-2.9509999999999996</v>
      </c>
      <c r="BV2335" s="13">
        <v>0.18900000000000006</v>
      </c>
      <c r="BW2335" s="13">
        <v>-2.9509999999999996</v>
      </c>
      <c r="BX2335" s="13">
        <v>0</v>
      </c>
      <c r="BY2335" s="13">
        <v>0</v>
      </c>
      <c r="BZ2335" s="13">
        <v>0</v>
      </c>
      <c r="CA2335" s="13">
        <v>0</v>
      </c>
      <c r="CB2335" s="13">
        <v>-0.60599999999999998</v>
      </c>
      <c r="CC2335" s="15">
        <v>0.53800000000000003</v>
      </c>
      <c r="CD2335" s="15">
        <v>0.61499999999999999</v>
      </c>
      <c r="CE2335" s="15">
        <v>0.36</v>
      </c>
      <c r="CF2335" s="15" t="s">
        <v>7128</v>
      </c>
      <c r="CG2335" s="15" t="s">
        <v>7128</v>
      </c>
      <c r="CH2335" s="13">
        <v>15.5</v>
      </c>
      <c r="CI2335" s="13">
        <v>8.81</v>
      </c>
      <c r="CJ2335" s="13">
        <v>-0.60599999999999998</v>
      </c>
      <c r="CK2335" s="12">
        <f t="shared" si="72"/>
        <v>3.2063492063492052</v>
      </c>
      <c r="CL2335" s="36" t="str">
        <f t="shared" si="73"/>
        <v>NA</v>
      </c>
      <c r="CM2335" s="13" t="s">
        <v>7128</v>
      </c>
      <c r="CN2335" s="13" t="s">
        <v>7128</v>
      </c>
      <c r="CO2335" s="13" t="s">
        <v>7128</v>
      </c>
      <c r="CP2335" s="13" t="s">
        <v>7128</v>
      </c>
      <c r="CQ2335" s="13">
        <v>1.1299999999999999</v>
      </c>
      <c r="CR2335" s="13">
        <v>59.1</v>
      </c>
      <c r="CS2335" s="13">
        <v>0.18900000000000006</v>
      </c>
      <c r="CT2335" s="13">
        <v>0</v>
      </c>
      <c r="CU2335" s="13">
        <v>-5.76</v>
      </c>
      <c r="CV2335" s="13">
        <v>0</v>
      </c>
      <c r="CW2335" s="13">
        <v>1.1299999999999999</v>
      </c>
      <c r="CX2335" s="12" t="s">
        <v>7128</v>
      </c>
      <c r="CY2335" s="12" t="s">
        <v>7128</v>
      </c>
      <c r="CZ2335" s="15">
        <v>52.300884955752217</v>
      </c>
      <c r="DA2335" s="20"/>
      <c r="DB2335" s="20"/>
    </row>
    <row r="2336" spans="1:106">
      <c r="A2336" s="8" t="s">
        <v>4703</v>
      </c>
      <c r="B2336" s="8" t="s">
        <v>4704</v>
      </c>
      <c r="C2336" s="9" t="s">
        <v>7148</v>
      </c>
      <c r="D2336" s="9" t="s">
        <v>7126</v>
      </c>
      <c r="E2336" s="10" t="s">
        <v>7127</v>
      </c>
      <c r="F2336" s="10" t="s">
        <v>7126</v>
      </c>
      <c r="G2336" s="11">
        <v>0.67</v>
      </c>
      <c r="H2336" s="11">
        <v>0.69776904906380033</v>
      </c>
      <c r="I2336" s="12">
        <v>9.0499999999999997E-2</v>
      </c>
      <c r="J2336" s="12">
        <v>0.11964809894027392</v>
      </c>
      <c r="K2336" s="12">
        <v>4.7E-2</v>
      </c>
      <c r="L2336" s="12">
        <v>0.10350000000000001</v>
      </c>
      <c r="M2336" s="12">
        <v>6.8320350000000002E-2</v>
      </c>
      <c r="N2336" s="12">
        <v>0.11663276120879569</v>
      </c>
      <c r="O2336" s="12" t="s">
        <v>7128</v>
      </c>
      <c r="P2336" s="12">
        <v>-2.0985899068877989E-2</v>
      </c>
      <c r="Q2336" s="13">
        <v>0.72099999999999997</v>
      </c>
      <c r="R2336" s="13">
        <v>0</v>
      </c>
      <c r="S2336" s="13">
        <v>4.4999999999999998E-2</v>
      </c>
      <c r="T2336" s="13">
        <v>4.4999999999999998E-2</v>
      </c>
      <c r="U2336" s="13">
        <v>0.76600000000000001</v>
      </c>
      <c r="V2336" s="13">
        <v>3.9E-2</v>
      </c>
      <c r="W2336" s="13">
        <v>0.72699999999999998</v>
      </c>
      <c r="X2336" s="14">
        <v>5.0913838120104436E-2</v>
      </c>
      <c r="Y2336" s="15">
        <v>0.1445086705202312</v>
      </c>
      <c r="Z2336" s="14">
        <v>5.8670143415906123E-2</v>
      </c>
      <c r="AA2336" s="14">
        <v>5.8746736292428194E-2</v>
      </c>
      <c r="AB2336" s="14">
        <v>6.2326869806094184E-2</v>
      </c>
      <c r="AC2336" s="14">
        <v>6.2413314840499307E-2</v>
      </c>
      <c r="AD2336" s="13">
        <v>0.13900000000000001</v>
      </c>
      <c r="AE2336" s="15">
        <v>0.91572222222222244</v>
      </c>
      <c r="AF2336" s="14" t="s">
        <v>7128</v>
      </c>
      <c r="AG2336" s="14" t="s">
        <v>7128</v>
      </c>
      <c r="AH2336" s="15">
        <v>0.59756097560975607</v>
      </c>
      <c r="AI2336" s="5">
        <v>15</v>
      </c>
      <c r="AJ2336" s="15">
        <v>8.4823529411764689</v>
      </c>
      <c r="AK2336" s="15">
        <v>8.4823529411764689</v>
      </c>
      <c r="AL2336" s="15" t="s">
        <v>7128</v>
      </c>
      <c r="AM2336" s="15" t="s">
        <v>7128</v>
      </c>
      <c r="AN2336" s="15">
        <v>0.99861495844875348</v>
      </c>
      <c r="AO2336" s="15">
        <v>0.40965909090909092</v>
      </c>
      <c r="AP2336" s="15">
        <v>6.9238095238095241</v>
      </c>
      <c r="AQ2336" s="15">
        <v>4.814569536423841</v>
      </c>
      <c r="AR2336" s="15">
        <v>0.99862637362637363</v>
      </c>
      <c r="AS2336" s="15">
        <v>0.41306818181818178</v>
      </c>
      <c r="AT2336" s="14">
        <v>0</v>
      </c>
      <c r="AU2336" s="14">
        <v>0</v>
      </c>
      <c r="AV2336" s="12">
        <v>-0.39399999999999996</v>
      </c>
      <c r="AW2336" s="12" t="s">
        <v>7128</v>
      </c>
      <c r="AX2336" s="12">
        <v>0.17100000000000001</v>
      </c>
      <c r="AY2336" s="12">
        <v>0.127</v>
      </c>
      <c r="AZ2336" s="14" t="s">
        <v>7128</v>
      </c>
      <c r="BA2336" s="14" t="s">
        <v>7128</v>
      </c>
      <c r="BB2336" s="14" t="s">
        <v>7128</v>
      </c>
      <c r="BC2336" s="14">
        <v>9.5646862139917702E-2</v>
      </c>
      <c r="BD2336" s="14">
        <v>4.8295454545454551E-2</v>
      </c>
      <c r="BE2336" s="14">
        <v>5.9659090909090905E-2</v>
      </c>
      <c r="BF2336" s="14">
        <v>0.33593749999999994</v>
      </c>
      <c r="BG2336" s="14" t="s">
        <v>7128</v>
      </c>
      <c r="BH2336" s="13">
        <v>8.5000000000000006E-2</v>
      </c>
      <c r="BI2336" s="13">
        <v>8.5000000000000006E-2</v>
      </c>
      <c r="BJ2336" s="13">
        <v>0.105</v>
      </c>
      <c r="BK2336" s="13">
        <v>0.105</v>
      </c>
      <c r="BL2336" s="13">
        <v>1.76</v>
      </c>
      <c r="BM2336" s="13">
        <v>1.76</v>
      </c>
      <c r="BN2336" s="13">
        <v>0.151</v>
      </c>
      <c r="BO2336" s="13">
        <v>0.151</v>
      </c>
      <c r="BP2336" s="13">
        <v>6.9726562499999992E-2</v>
      </c>
      <c r="BQ2336" s="13">
        <v>0</v>
      </c>
      <c r="BR2336" s="13">
        <v>0</v>
      </c>
      <c r="BS2336" s="13">
        <v>-5.0999999999999997E-2</v>
      </c>
      <c r="BT2336" s="14">
        <v>-0.73142857142857143</v>
      </c>
      <c r="BU2336" s="13">
        <v>0.1207265625</v>
      </c>
      <c r="BV2336" s="13">
        <v>0.13600000000000001</v>
      </c>
      <c r="BW2336" s="13">
        <v>0.13600000000000001</v>
      </c>
      <c r="BX2336" s="13">
        <v>-0.30599999999999999</v>
      </c>
      <c r="BY2336" s="13">
        <v>0.72899999999999987</v>
      </c>
      <c r="BZ2336" s="13">
        <v>0.72199999999999998</v>
      </c>
      <c r="CA2336" s="13">
        <v>0.72799999999999998</v>
      </c>
      <c r="CB2336" s="13">
        <v>0</v>
      </c>
      <c r="CC2336" s="15">
        <v>6.5000000000000002E-2</v>
      </c>
      <c r="CD2336" s="15">
        <v>0.86699999999999999</v>
      </c>
      <c r="CE2336" s="15">
        <v>0.36</v>
      </c>
      <c r="CF2336" s="15">
        <v>1.5050593620803683</v>
      </c>
      <c r="CG2336" s="15">
        <v>1.419662081711488</v>
      </c>
      <c r="CH2336" s="13">
        <v>0.14940000000000003</v>
      </c>
      <c r="CI2336" s="13">
        <v>-1.4899999999999991E-2</v>
      </c>
      <c r="CJ2336" s="13">
        <v>0</v>
      </c>
      <c r="CK2336" s="12">
        <f t="shared" si="72"/>
        <v>0</v>
      </c>
      <c r="CL2336" s="36">
        <f t="shared" si="73"/>
        <v>2.4175824175824179</v>
      </c>
      <c r="CM2336" s="13">
        <v>0.128</v>
      </c>
      <c r="CN2336" s="13">
        <v>4.2999999999999997E-2</v>
      </c>
      <c r="CO2336" s="13">
        <v>8.5000000000000006E-2</v>
      </c>
      <c r="CP2336" s="13">
        <v>0.72099999999999997</v>
      </c>
      <c r="CQ2336" s="13">
        <v>0.151</v>
      </c>
      <c r="CR2336" s="13">
        <v>0.72699999999999998</v>
      </c>
      <c r="CS2336" s="13" t="s">
        <v>7128</v>
      </c>
      <c r="CT2336" s="13">
        <v>0</v>
      </c>
      <c r="CU2336" s="13">
        <v>0.105</v>
      </c>
      <c r="CV2336" s="13">
        <v>0.72799999999999998</v>
      </c>
      <c r="CW2336" s="13">
        <v>0.151</v>
      </c>
      <c r="CX2336" s="12" t="s">
        <v>7128</v>
      </c>
      <c r="CY2336" s="12">
        <v>9.5646862139917702E-2</v>
      </c>
      <c r="CZ2336" s="15">
        <v>4.814569536423841</v>
      </c>
      <c r="DA2336" s="20"/>
      <c r="DB2336" s="20"/>
    </row>
    <row r="2337" spans="1:106">
      <c r="A2337" s="8" t="s">
        <v>3103</v>
      </c>
      <c r="B2337" s="8" t="s">
        <v>3104</v>
      </c>
      <c r="C2337" s="9" t="s">
        <v>7176</v>
      </c>
      <c r="D2337" s="9" t="s">
        <v>7126</v>
      </c>
      <c r="E2337" s="10" t="s">
        <v>7127</v>
      </c>
      <c r="F2337" s="10" t="s">
        <v>7126</v>
      </c>
      <c r="G2337" s="11">
        <v>0.99</v>
      </c>
      <c r="H2337" s="11">
        <v>0.99</v>
      </c>
      <c r="I2337" s="12">
        <v>9.0499999999999997E-2</v>
      </c>
      <c r="J2337" s="12">
        <v>0.146095</v>
      </c>
      <c r="K2337" s="12">
        <v>4.7E-2</v>
      </c>
      <c r="L2337" s="12">
        <v>0.10350000000000001</v>
      </c>
      <c r="M2337" s="12">
        <v>6.8320350000000002E-2</v>
      </c>
      <c r="N2337" s="12">
        <v>0.146095</v>
      </c>
      <c r="O2337" s="12">
        <v>-2.1965069605568432E-2</v>
      </c>
      <c r="P2337" s="12">
        <v>-1.726717450314541E-2</v>
      </c>
      <c r="Q2337" s="13">
        <v>13.6</v>
      </c>
      <c r="R2337" s="13">
        <v>0</v>
      </c>
      <c r="S2337" s="13">
        <v>0</v>
      </c>
      <c r="T2337" s="13">
        <v>0</v>
      </c>
      <c r="U2337" s="13">
        <v>13.6</v>
      </c>
      <c r="V2337" s="13">
        <v>0</v>
      </c>
      <c r="W2337" s="13">
        <v>13.6</v>
      </c>
      <c r="X2337" s="14">
        <v>0</v>
      </c>
      <c r="Y2337" s="15">
        <v>0.95454545454545459</v>
      </c>
      <c r="Z2337" s="14" t="s">
        <v>7128</v>
      </c>
      <c r="AA2337" s="14">
        <v>0</v>
      </c>
      <c r="AB2337" s="14" t="s">
        <v>7128</v>
      </c>
      <c r="AC2337" s="14">
        <v>0</v>
      </c>
      <c r="AD2337" s="13">
        <v>1.24</v>
      </c>
      <c r="AE2337" s="15">
        <v>-0.75794444444444475</v>
      </c>
      <c r="AF2337" s="14">
        <v>0.10954451150103323</v>
      </c>
      <c r="AG2337" s="14" t="s">
        <v>7128</v>
      </c>
      <c r="AH2337" s="15">
        <v>0.63914373088685028</v>
      </c>
      <c r="AI2337" s="5">
        <v>9.513513513513514</v>
      </c>
      <c r="AJ2337" s="15">
        <v>12.710280373831775</v>
      </c>
      <c r="AK2337" s="15">
        <v>12.710280373831775</v>
      </c>
      <c r="AL2337" s="15" t="s">
        <v>7128</v>
      </c>
      <c r="AM2337" s="15" t="s">
        <v>7128</v>
      </c>
      <c r="AN2337" s="15" t="s">
        <v>7128</v>
      </c>
      <c r="AO2337" s="15">
        <v>0.71957671957671965</v>
      </c>
      <c r="AP2337" s="15">
        <v>7.7272727272727266</v>
      </c>
      <c r="AQ2337" s="15">
        <v>5.9388646288209603</v>
      </c>
      <c r="AR2337" s="15" t="s">
        <v>7128</v>
      </c>
      <c r="AS2337" s="15">
        <v>0.71957671957671965</v>
      </c>
      <c r="AT2337" s="14">
        <v>0.24672897196261681</v>
      </c>
      <c r="AU2337" s="14">
        <v>1.9411764705882354E-2</v>
      </c>
      <c r="AV2337" s="12">
        <v>0.193</v>
      </c>
      <c r="AW2337" s="12">
        <v>9.4700000000000006E-2</v>
      </c>
      <c r="AX2337" s="12">
        <v>0.193</v>
      </c>
      <c r="AY2337" s="12">
        <v>0.156</v>
      </c>
      <c r="AZ2337" s="14" t="s">
        <v>7128</v>
      </c>
      <c r="BA2337" s="14" t="s">
        <v>7128</v>
      </c>
      <c r="BB2337" s="14">
        <v>0.12412993039443157</v>
      </c>
      <c r="BC2337" s="14">
        <v>0.12882782549685459</v>
      </c>
      <c r="BD2337" s="14">
        <v>5.6613756613756623E-2</v>
      </c>
      <c r="BE2337" s="14">
        <v>9.3121693121693133E-2</v>
      </c>
      <c r="BF2337" s="14">
        <v>0.35542168674698793</v>
      </c>
      <c r="BG2337" s="14" t="s">
        <v>7128</v>
      </c>
      <c r="BH2337" s="13">
        <v>1.07</v>
      </c>
      <c r="BI2337" s="13">
        <v>1.07</v>
      </c>
      <c r="BJ2337" s="13">
        <v>1.76</v>
      </c>
      <c r="BK2337" s="13">
        <v>1.76</v>
      </c>
      <c r="BL2337" s="13">
        <v>18.899999999999999</v>
      </c>
      <c r="BM2337" s="13">
        <v>18.899999999999999</v>
      </c>
      <c r="BN2337" s="13">
        <v>2.29</v>
      </c>
      <c r="BO2337" s="13">
        <v>2.29</v>
      </c>
      <c r="BP2337" s="13">
        <v>1.1344578313253013</v>
      </c>
      <c r="BQ2337" s="13">
        <v>0</v>
      </c>
      <c r="BR2337" s="13">
        <v>0</v>
      </c>
      <c r="BS2337" s="13">
        <v>-0.45100000000000001</v>
      </c>
      <c r="BT2337" s="14">
        <v>-0.39754672897196258</v>
      </c>
      <c r="BU2337" s="13">
        <v>1.5854578313253014</v>
      </c>
      <c r="BV2337" s="13">
        <v>1.5210000000000001</v>
      </c>
      <c r="BW2337" s="13">
        <v>1.5210000000000001</v>
      </c>
      <c r="BX2337" s="13">
        <v>8.6199999999999992</v>
      </c>
      <c r="BY2337" s="13">
        <v>8.8059999999999992</v>
      </c>
      <c r="BZ2337" s="13">
        <v>0</v>
      </c>
      <c r="CA2337" s="13">
        <v>0</v>
      </c>
      <c r="CB2337" s="13">
        <v>-0.26400000000000001</v>
      </c>
      <c r="CC2337" s="15">
        <v>-0.55600000000000005</v>
      </c>
      <c r="CD2337" s="15">
        <v>0.30199999999999999</v>
      </c>
      <c r="CE2337" s="15">
        <v>0.36</v>
      </c>
      <c r="CF2337" s="15" t="s">
        <v>7128</v>
      </c>
      <c r="CG2337" s="15" t="s">
        <v>7128</v>
      </c>
      <c r="CH2337" s="13" t="s">
        <v>7128</v>
      </c>
      <c r="CI2337" s="13" t="s">
        <v>7128</v>
      </c>
      <c r="CJ2337" s="13">
        <v>-0.26400000000000001</v>
      </c>
      <c r="CK2337" s="12">
        <f t="shared" si="72"/>
        <v>0.17357001972386588</v>
      </c>
      <c r="CL2337" s="36" t="str">
        <f t="shared" si="73"/>
        <v>NA</v>
      </c>
      <c r="CM2337" s="13">
        <v>1.66</v>
      </c>
      <c r="CN2337" s="13">
        <v>0.59</v>
      </c>
      <c r="CO2337" s="13">
        <v>1.07</v>
      </c>
      <c r="CP2337" s="13">
        <v>13.6</v>
      </c>
      <c r="CQ2337" s="13">
        <v>2.29</v>
      </c>
      <c r="CR2337" s="13">
        <v>13.6</v>
      </c>
      <c r="CS2337" s="13">
        <v>1.5210000000000001</v>
      </c>
      <c r="CT2337" s="13">
        <v>0</v>
      </c>
      <c r="CU2337" s="13">
        <v>1.76</v>
      </c>
      <c r="CV2337" s="13">
        <v>0</v>
      </c>
      <c r="CW2337" s="13">
        <v>2.29</v>
      </c>
      <c r="CX2337" s="12">
        <v>0.12412993039443157</v>
      </c>
      <c r="CY2337" s="12">
        <v>0.12882782549685459</v>
      </c>
      <c r="CZ2337" s="15">
        <v>5.9388646288209603</v>
      </c>
      <c r="DA2337" s="20"/>
      <c r="DB2337" s="20"/>
    </row>
    <row r="2338" spans="1:106">
      <c r="A2338" s="8" t="s">
        <v>1147</v>
      </c>
      <c r="B2338" s="8" t="s">
        <v>1148</v>
      </c>
      <c r="C2338" s="9" t="s">
        <v>7181</v>
      </c>
      <c r="D2338" s="9" t="s">
        <v>7126</v>
      </c>
      <c r="E2338" s="10" t="s">
        <v>7127</v>
      </c>
      <c r="F2338" s="10" t="s">
        <v>7126</v>
      </c>
      <c r="G2338" s="11">
        <v>0.94</v>
      </c>
      <c r="H2338" s="11">
        <v>1.7973499925682572</v>
      </c>
      <c r="I2338" s="12">
        <v>9.0499999999999997E-2</v>
      </c>
      <c r="J2338" s="12">
        <v>0.21916017432742727</v>
      </c>
      <c r="K2338" s="12">
        <v>4.7E-2</v>
      </c>
      <c r="L2338" s="12">
        <v>0.10350000000000001</v>
      </c>
      <c r="M2338" s="12">
        <v>6.8320350000000002E-2</v>
      </c>
      <c r="N2338" s="12">
        <v>0.14720839932487126</v>
      </c>
      <c r="O2338" s="12">
        <v>-0.33142962099944007</v>
      </c>
      <c r="P2338" s="12">
        <v>-0.13815701072186279</v>
      </c>
      <c r="Q2338" s="13">
        <v>227.4</v>
      </c>
      <c r="R2338" s="13">
        <v>7.5057322447039736</v>
      </c>
      <c r="S2338" s="13">
        <v>199.9</v>
      </c>
      <c r="T2338" s="13">
        <v>207.40573224470398</v>
      </c>
      <c r="U2338" s="13">
        <v>434.80573224470402</v>
      </c>
      <c r="V2338" s="13">
        <v>0</v>
      </c>
      <c r="W2338" s="13">
        <v>434.80573224470402</v>
      </c>
      <c r="X2338" s="14">
        <v>0</v>
      </c>
      <c r="Y2338" s="15">
        <v>7.109401137504183E-2</v>
      </c>
      <c r="Z2338" s="14">
        <v>0.58538632985327377</v>
      </c>
      <c r="AA2338" s="14">
        <v>0.47700781490152538</v>
      </c>
      <c r="AB2338" s="14">
        <v>1.4118838137828726</v>
      </c>
      <c r="AC2338" s="14">
        <v>0.91207446017899729</v>
      </c>
      <c r="AD2338" s="13">
        <v>0.76100000000000001</v>
      </c>
      <c r="AE2338" s="15">
        <v>0.80249999999999999</v>
      </c>
      <c r="AF2338" s="14" t="s">
        <v>7128</v>
      </c>
      <c r="AG2338" s="14" t="s">
        <v>7128</v>
      </c>
      <c r="AH2338" s="15">
        <v>0.24713804713804713</v>
      </c>
      <c r="AI2338" s="5">
        <v>9.3062966915688369E-2</v>
      </c>
      <c r="AJ2338" s="15">
        <v>86.793893129770993</v>
      </c>
      <c r="AK2338" s="15" t="s">
        <v>7128</v>
      </c>
      <c r="AL2338" s="15" t="s">
        <v>7128</v>
      </c>
      <c r="AM2338" s="15" t="s">
        <v>7128</v>
      </c>
      <c r="AN2338" s="15">
        <v>1.5479918311776719</v>
      </c>
      <c r="AO2338" s="15">
        <v>1.6185053380782919</v>
      </c>
      <c r="AP2338" s="15">
        <v>196.66871739939151</v>
      </c>
      <c r="AQ2338" s="15">
        <v>26.288133751191296</v>
      </c>
      <c r="AR2338" s="15">
        <v>1.2272049043349997</v>
      </c>
      <c r="AS2338" s="15">
        <v>3.0947027206028754</v>
      </c>
      <c r="AT2338" s="14" t="s">
        <v>7128</v>
      </c>
      <c r="AU2338" s="14">
        <v>0</v>
      </c>
      <c r="AV2338" s="12" t="s">
        <v>7128</v>
      </c>
      <c r="AW2338" s="12" t="s">
        <v>7128</v>
      </c>
      <c r="AX2338" s="12" t="s">
        <v>7128</v>
      </c>
      <c r="AY2338" s="12" t="s">
        <v>7128</v>
      </c>
      <c r="AZ2338" s="14" t="s">
        <v>7128</v>
      </c>
      <c r="BA2338" s="14" t="s">
        <v>7128</v>
      </c>
      <c r="BB2338" s="14">
        <v>-0.11226944667201283</v>
      </c>
      <c r="BC2338" s="14">
        <v>9.0513886030084822E-3</v>
      </c>
      <c r="BD2338" s="14">
        <v>-6.9895157264103835E-2</v>
      </c>
      <c r="BE2338" s="14">
        <v>1.1037711188513256E-2</v>
      </c>
      <c r="BF2338" s="14">
        <v>0</v>
      </c>
      <c r="BG2338" s="14">
        <v>8.1199999999999994E-2</v>
      </c>
      <c r="BH2338" s="13">
        <v>2.62</v>
      </c>
      <c r="BI2338" s="13">
        <v>-14</v>
      </c>
      <c r="BJ2338" s="13">
        <v>0.872</v>
      </c>
      <c r="BK2338" s="13">
        <v>2.2108535510592051</v>
      </c>
      <c r="BL2338" s="13">
        <v>140.5</v>
      </c>
      <c r="BM2338" s="13">
        <v>200.3</v>
      </c>
      <c r="BN2338" s="13">
        <v>24</v>
      </c>
      <c r="BO2338" s="13">
        <v>16.54</v>
      </c>
      <c r="BP2338" s="13">
        <v>2.2108535510592051</v>
      </c>
      <c r="BQ2338" s="13">
        <v>0</v>
      </c>
      <c r="BR2338" s="13">
        <v>0</v>
      </c>
      <c r="BS2338" s="13">
        <v>-27.5</v>
      </c>
      <c r="BT2338" s="14">
        <v>-12.438634837131087</v>
      </c>
      <c r="BU2338" s="13">
        <v>29.710853551059206</v>
      </c>
      <c r="BV2338" s="13">
        <v>13.5</v>
      </c>
      <c r="BW2338" s="13">
        <v>13.5</v>
      </c>
      <c r="BX2338" s="13">
        <v>124.7</v>
      </c>
      <c r="BY2338" s="13">
        <v>244.25573224470401</v>
      </c>
      <c r="BZ2338" s="13">
        <v>146.9</v>
      </c>
      <c r="CA2338" s="13">
        <v>354.30573224470402</v>
      </c>
      <c r="CB2338" s="13">
        <v>0</v>
      </c>
      <c r="CC2338" s="15">
        <v>1.4999999999999999E-2</v>
      </c>
      <c r="CD2338" s="15">
        <v>0.84499999999999997</v>
      </c>
      <c r="CE2338" s="15">
        <v>0.36</v>
      </c>
      <c r="CF2338" s="15" t="s">
        <v>7128</v>
      </c>
      <c r="CG2338" s="15" t="s">
        <v>7128</v>
      </c>
      <c r="CH2338" s="13" t="s">
        <v>7128</v>
      </c>
      <c r="CI2338" s="13" t="s">
        <v>7128</v>
      </c>
      <c r="CJ2338" s="13">
        <v>0</v>
      </c>
      <c r="CK2338" s="12">
        <f t="shared" si="72"/>
        <v>0</v>
      </c>
      <c r="CL2338" s="36">
        <f t="shared" si="73"/>
        <v>0.39655017464680076</v>
      </c>
      <c r="CM2338" s="13" t="s">
        <v>7128</v>
      </c>
      <c r="CN2338" s="13" t="s">
        <v>7128</v>
      </c>
      <c r="CO2338" s="13" t="s">
        <v>7128</v>
      </c>
      <c r="CP2338" s="13" t="s">
        <v>7128</v>
      </c>
      <c r="CQ2338" s="13">
        <v>16.54</v>
      </c>
      <c r="CR2338" s="13">
        <v>434.80573224470402</v>
      </c>
      <c r="CS2338" s="13" t="s">
        <v>7128</v>
      </c>
      <c r="CT2338" s="13">
        <v>0</v>
      </c>
      <c r="CU2338" s="13">
        <v>2.2108535510592051</v>
      </c>
      <c r="CV2338" s="13">
        <v>354.30573224470402</v>
      </c>
      <c r="CW2338" s="13">
        <v>24</v>
      </c>
      <c r="CX2338" s="12">
        <v>-0.11226944667201283</v>
      </c>
      <c r="CY2338" s="12">
        <v>9.0513886030084822E-3</v>
      </c>
      <c r="CZ2338" s="15">
        <v>18.116905510196002</v>
      </c>
      <c r="DA2338" s="20"/>
      <c r="DB2338" s="20"/>
    </row>
    <row r="2339" spans="1:106" ht="24">
      <c r="A2339" s="8" t="s">
        <v>5667</v>
      </c>
      <c r="B2339" s="8" t="s">
        <v>5668</v>
      </c>
      <c r="C2339" s="9" t="s">
        <v>7207</v>
      </c>
      <c r="D2339" s="9" t="s">
        <v>7126</v>
      </c>
      <c r="E2339" s="10" t="s">
        <v>7127</v>
      </c>
      <c r="F2339" s="10" t="s">
        <v>7126</v>
      </c>
      <c r="G2339" s="11">
        <v>0.55000000000000004</v>
      </c>
      <c r="H2339" s="11">
        <v>0.55000000000000004</v>
      </c>
      <c r="I2339" s="12">
        <v>9.0499999999999997E-2</v>
      </c>
      <c r="J2339" s="12">
        <v>0.10627500000000001</v>
      </c>
      <c r="K2339" s="12">
        <v>3.6999999999999998E-2</v>
      </c>
      <c r="L2339" s="12">
        <v>9.35E-2</v>
      </c>
      <c r="M2339" s="12">
        <v>6.1719349999999999E-2</v>
      </c>
      <c r="N2339" s="12">
        <v>0.10627500000000001</v>
      </c>
      <c r="O2339" s="12">
        <v>-8.7166719745222943E-2</v>
      </c>
      <c r="P2339" s="12">
        <v>-6.7565322580645168E-2</v>
      </c>
      <c r="Q2339" s="13">
        <v>0.128</v>
      </c>
      <c r="R2339" s="13">
        <v>0</v>
      </c>
      <c r="S2339" s="13">
        <v>0</v>
      </c>
      <c r="T2339" s="13">
        <v>0</v>
      </c>
      <c r="U2339" s="13">
        <v>0.128</v>
      </c>
      <c r="V2339" s="13">
        <v>1E-3</v>
      </c>
      <c r="W2339" s="13">
        <v>0.127</v>
      </c>
      <c r="X2339" s="14">
        <v>7.8125E-3</v>
      </c>
      <c r="Y2339" s="15" t="s">
        <v>7128</v>
      </c>
      <c r="Z2339" s="14">
        <v>0</v>
      </c>
      <c r="AA2339" s="14">
        <v>0</v>
      </c>
      <c r="AB2339" s="14">
        <v>0</v>
      </c>
      <c r="AC2339" s="14">
        <v>0</v>
      </c>
      <c r="AD2339" s="13">
        <v>1.6E-2</v>
      </c>
      <c r="AE2339" s="15">
        <v>1.27725</v>
      </c>
      <c r="AF2339" s="14">
        <v>0.18165902124584951</v>
      </c>
      <c r="AG2339" s="14">
        <v>0.50038803124993081</v>
      </c>
      <c r="AH2339" s="15">
        <v>0.58974358974358976</v>
      </c>
      <c r="AI2339" s="5">
        <v>1.8461538461538463</v>
      </c>
      <c r="AJ2339" s="15">
        <v>10.666666666666666</v>
      </c>
      <c r="AK2339" s="15">
        <v>10.666666666666666</v>
      </c>
      <c r="AL2339" s="15" t="s">
        <v>7128</v>
      </c>
      <c r="AM2339" s="15" t="s">
        <v>7128</v>
      </c>
      <c r="AN2339" s="15">
        <v>0.11636363636363636</v>
      </c>
      <c r="AO2339" s="15">
        <v>2.7234042553191489</v>
      </c>
      <c r="AP2339" s="15">
        <v>5.291666666666667</v>
      </c>
      <c r="AQ2339" s="15">
        <v>4.2333333333333334</v>
      </c>
      <c r="AR2339" s="15">
        <v>0.11555959963603274</v>
      </c>
      <c r="AS2339" s="15">
        <v>2.7021276595744683</v>
      </c>
      <c r="AT2339" s="14">
        <v>0</v>
      </c>
      <c r="AU2339" s="14">
        <v>0</v>
      </c>
      <c r="AV2339" s="12" t="s">
        <v>7128</v>
      </c>
      <c r="AW2339" s="12">
        <v>1.091</v>
      </c>
      <c r="AX2339" s="12">
        <v>-0.44600000000000001</v>
      </c>
      <c r="AY2339" s="12">
        <v>3.7200000000000004E-2</v>
      </c>
      <c r="AZ2339" s="14" t="s">
        <v>7128</v>
      </c>
      <c r="BA2339" s="14" t="s">
        <v>7128</v>
      </c>
      <c r="BB2339" s="14">
        <v>1.9108280254777069E-2</v>
      </c>
      <c r="BC2339" s="14">
        <v>3.870967741935484E-2</v>
      </c>
      <c r="BD2339" s="14">
        <v>0.25531914893617019</v>
      </c>
      <c r="BE2339" s="14">
        <v>0.51063829787234039</v>
      </c>
      <c r="BF2339" s="14">
        <v>0</v>
      </c>
      <c r="BG2339" s="14">
        <v>0.18090000000000001</v>
      </c>
      <c r="BH2339" s="13">
        <v>1.2E-2</v>
      </c>
      <c r="BI2339" s="13">
        <v>1.2E-2</v>
      </c>
      <c r="BJ2339" s="13">
        <v>2.4E-2</v>
      </c>
      <c r="BK2339" s="13">
        <v>2.4E-2</v>
      </c>
      <c r="BL2339" s="13">
        <v>4.7E-2</v>
      </c>
      <c r="BM2339" s="13">
        <v>4.7E-2</v>
      </c>
      <c r="BN2339" s="13">
        <v>0.03</v>
      </c>
      <c r="BO2339" s="13">
        <v>0.03</v>
      </c>
      <c r="BP2339" s="13">
        <v>2.4E-2</v>
      </c>
      <c r="BQ2339" s="13">
        <v>0</v>
      </c>
      <c r="BR2339" s="13">
        <v>0</v>
      </c>
      <c r="BS2339" s="13">
        <v>-2E-3</v>
      </c>
      <c r="BT2339" s="14">
        <v>-8.3333333333333329E-2</v>
      </c>
      <c r="BU2339" s="13">
        <v>2.6000000000000002E-2</v>
      </c>
      <c r="BV2339" s="13">
        <v>1.4E-2</v>
      </c>
      <c r="BW2339" s="13">
        <v>1.4E-2</v>
      </c>
      <c r="BX2339" s="13">
        <v>0.628</v>
      </c>
      <c r="BY2339" s="13">
        <v>0.62</v>
      </c>
      <c r="BZ2339" s="13">
        <v>1.1000000000000001</v>
      </c>
      <c r="CA2339" s="13">
        <v>1.0990000000000002</v>
      </c>
      <c r="CB2339" s="13">
        <v>0</v>
      </c>
      <c r="CC2339" s="15">
        <v>0.60599999999999998</v>
      </c>
      <c r="CD2339" s="15">
        <v>0.16300000000000001</v>
      </c>
      <c r="CE2339" s="15">
        <v>0.36</v>
      </c>
      <c r="CF2339" s="15">
        <v>2.3827702404370767</v>
      </c>
      <c r="CG2339" s="15">
        <v>3.57241878135767</v>
      </c>
      <c r="CH2339" s="13">
        <v>3.1000000000000003E-2</v>
      </c>
      <c r="CI2339" s="13">
        <v>-0.18300000000000002</v>
      </c>
      <c r="CJ2339" s="13">
        <v>0</v>
      </c>
      <c r="CK2339" s="12">
        <f t="shared" si="72"/>
        <v>0</v>
      </c>
      <c r="CL2339" s="36">
        <f t="shared" si="73"/>
        <v>4.2766151046405819E-2</v>
      </c>
      <c r="CM2339" s="13">
        <v>1.2E-2</v>
      </c>
      <c r="CN2339" s="13" t="s">
        <v>7128</v>
      </c>
      <c r="CO2339" s="13">
        <v>1.2E-2</v>
      </c>
      <c r="CP2339" s="13">
        <v>0.128</v>
      </c>
      <c r="CQ2339" s="13">
        <v>0.03</v>
      </c>
      <c r="CR2339" s="13">
        <v>0.127</v>
      </c>
      <c r="CS2339" s="13" t="s">
        <v>7128</v>
      </c>
      <c r="CT2339" s="13">
        <v>0</v>
      </c>
      <c r="CU2339" s="13">
        <v>2.4E-2</v>
      </c>
      <c r="CV2339" s="13">
        <v>1.0990000000000002</v>
      </c>
      <c r="CW2339" s="13">
        <v>0.03</v>
      </c>
      <c r="CX2339" s="12">
        <v>1.9108280254777069E-2</v>
      </c>
      <c r="CY2339" s="12">
        <v>3.870967741935484E-2</v>
      </c>
      <c r="CZ2339" s="15">
        <v>4.2333333333333334</v>
      </c>
      <c r="DA2339" s="20"/>
      <c r="DB2339" s="20"/>
    </row>
    <row r="2340" spans="1:106" ht="24">
      <c r="A2340" s="8" t="s">
        <v>4229</v>
      </c>
      <c r="B2340" s="8" t="s">
        <v>4230</v>
      </c>
      <c r="C2340" s="9" t="s">
        <v>7179</v>
      </c>
      <c r="D2340" s="9" t="s">
        <v>7126</v>
      </c>
      <c r="E2340" s="10" t="s">
        <v>7127</v>
      </c>
      <c r="F2340" s="10" t="s">
        <v>7126</v>
      </c>
      <c r="G2340" s="11">
        <v>0.79</v>
      </c>
      <c r="H2340" s="11">
        <v>0.79</v>
      </c>
      <c r="I2340" s="12">
        <v>9.0499999999999997E-2</v>
      </c>
      <c r="J2340" s="12">
        <v>0.127995</v>
      </c>
      <c r="K2340" s="12">
        <v>4.7E-2</v>
      </c>
      <c r="L2340" s="12">
        <v>0.10350000000000001</v>
      </c>
      <c r="M2340" s="12">
        <v>6.8320350000000002E-2</v>
      </c>
      <c r="N2340" s="12">
        <v>0.127995</v>
      </c>
      <c r="O2340" s="12">
        <v>-0.11387735294117647</v>
      </c>
      <c r="P2340" s="12">
        <v>-0.10193155371304974</v>
      </c>
      <c r="Q2340" s="13">
        <v>6.47</v>
      </c>
      <c r="R2340" s="13">
        <v>0</v>
      </c>
      <c r="S2340" s="13">
        <v>0</v>
      </c>
      <c r="T2340" s="13">
        <v>0</v>
      </c>
      <c r="U2340" s="13">
        <v>6.47</v>
      </c>
      <c r="V2340" s="13">
        <v>0</v>
      </c>
      <c r="W2340" s="13">
        <v>6.47</v>
      </c>
      <c r="X2340" s="14">
        <v>0</v>
      </c>
      <c r="Y2340" s="15">
        <v>0.05</v>
      </c>
      <c r="Z2340" s="14" t="s">
        <v>7128</v>
      </c>
      <c r="AA2340" s="14">
        <v>0</v>
      </c>
      <c r="AB2340" s="14" t="s">
        <v>7128</v>
      </c>
      <c r="AC2340" s="14">
        <v>0</v>
      </c>
      <c r="AD2340" s="13">
        <v>0.32400000000000001</v>
      </c>
      <c r="AE2340" s="15">
        <v>0.52258333333333329</v>
      </c>
      <c r="AF2340" s="14" t="s">
        <v>7128</v>
      </c>
      <c r="AG2340" s="14" t="s">
        <v>7128</v>
      </c>
      <c r="AH2340" s="15">
        <v>0.3680104031209363</v>
      </c>
      <c r="AI2340" s="5">
        <v>723</v>
      </c>
      <c r="AJ2340" s="15">
        <v>33.697916666666664</v>
      </c>
      <c r="AK2340" s="15">
        <v>33.697916666666664</v>
      </c>
      <c r="AL2340" s="15" t="s">
        <v>7128</v>
      </c>
      <c r="AM2340" s="15" t="s">
        <v>7128</v>
      </c>
      <c r="AN2340" s="15" t="s">
        <v>7128</v>
      </c>
      <c r="AO2340" s="15">
        <v>1.6054590570719602</v>
      </c>
      <c r="AP2340" s="15">
        <v>8.9488243430152146</v>
      </c>
      <c r="AQ2340" s="15">
        <v>8.4354628422425026</v>
      </c>
      <c r="AR2340" s="15" t="s">
        <v>7128</v>
      </c>
      <c r="AS2340" s="15">
        <v>1.6054590570719602</v>
      </c>
      <c r="AT2340" s="14">
        <v>1.6666666666666667</v>
      </c>
      <c r="AU2340" s="14">
        <v>4.9459041731066467E-2</v>
      </c>
      <c r="AV2340" s="12" t="s">
        <v>7128</v>
      </c>
      <c r="AW2340" s="12">
        <v>-0.21199999999999999</v>
      </c>
      <c r="AX2340" s="12" t="s">
        <v>7128</v>
      </c>
      <c r="AY2340" s="12">
        <v>-2.1899999999999999E-2</v>
      </c>
      <c r="AZ2340" s="14" t="s">
        <v>7128</v>
      </c>
      <c r="BA2340" s="14" t="s">
        <v>7128</v>
      </c>
      <c r="BB2340" s="14">
        <v>1.411764705882353E-2</v>
      </c>
      <c r="BC2340" s="14">
        <v>2.6063446286950252E-2</v>
      </c>
      <c r="BD2340" s="14">
        <v>4.7642679900744417E-2</v>
      </c>
      <c r="BE2340" s="14">
        <v>0.17940446650124067</v>
      </c>
      <c r="BF2340" s="14">
        <v>0.5</v>
      </c>
      <c r="BG2340" s="14">
        <v>1.54E-2</v>
      </c>
      <c r="BH2340" s="13">
        <v>0.192</v>
      </c>
      <c r="BI2340" s="13">
        <v>0.192</v>
      </c>
      <c r="BJ2340" s="13">
        <v>0.72299999999999998</v>
      </c>
      <c r="BK2340" s="13">
        <v>0.72299999999999998</v>
      </c>
      <c r="BL2340" s="13">
        <v>4.03</v>
      </c>
      <c r="BM2340" s="13">
        <v>4.03</v>
      </c>
      <c r="BN2340" s="13">
        <v>0.76700000000000002</v>
      </c>
      <c r="BO2340" s="13">
        <v>0.76700000000000002</v>
      </c>
      <c r="BP2340" s="13">
        <v>0.36149999999999999</v>
      </c>
      <c r="BQ2340" s="13">
        <v>0</v>
      </c>
      <c r="BR2340" s="13">
        <v>0</v>
      </c>
      <c r="BS2340" s="13">
        <v>-2.4E-2</v>
      </c>
      <c r="BT2340" s="14">
        <v>-6.6390041493775934E-2</v>
      </c>
      <c r="BU2340" s="13">
        <v>0.38550000000000001</v>
      </c>
      <c r="BV2340" s="13">
        <v>0.216</v>
      </c>
      <c r="BW2340" s="13">
        <v>0.216</v>
      </c>
      <c r="BX2340" s="13">
        <v>13.6</v>
      </c>
      <c r="BY2340" s="13">
        <v>13.87</v>
      </c>
      <c r="BZ2340" s="13">
        <v>0</v>
      </c>
      <c r="CA2340" s="13">
        <v>0</v>
      </c>
      <c r="CB2340" s="13">
        <v>-0.32</v>
      </c>
      <c r="CC2340" s="15">
        <v>3.0000000000000001E-3</v>
      </c>
      <c r="CD2340" s="15">
        <v>0.56399999999999995</v>
      </c>
      <c r="CE2340" s="15">
        <v>0.36</v>
      </c>
      <c r="CF2340" s="15">
        <v>1.6410358929781959</v>
      </c>
      <c r="CG2340" s="15">
        <v>1.4182753201385099</v>
      </c>
      <c r="CH2340" s="13">
        <v>3.567166666666667</v>
      </c>
      <c r="CI2340" s="13">
        <v>2.6791666666666667</v>
      </c>
      <c r="CJ2340" s="13">
        <v>-0.32</v>
      </c>
      <c r="CK2340" s="12">
        <f t="shared" si="72"/>
        <v>1.4814814814814816</v>
      </c>
      <c r="CL2340" s="36" t="str">
        <f t="shared" si="73"/>
        <v>NA</v>
      </c>
      <c r="CM2340" s="13">
        <v>0.81399999999999995</v>
      </c>
      <c r="CN2340" s="13">
        <v>0.623</v>
      </c>
      <c r="CO2340" s="13">
        <v>0.192</v>
      </c>
      <c r="CP2340" s="13">
        <v>6.47</v>
      </c>
      <c r="CQ2340" s="13">
        <v>0.76700000000000002</v>
      </c>
      <c r="CR2340" s="13">
        <v>6.47</v>
      </c>
      <c r="CS2340" s="13">
        <v>0.216</v>
      </c>
      <c r="CT2340" s="13">
        <v>0</v>
      </c>
      <c r="CU2340" s="13">
        <v>0.72299999999999998</v>
      </c>
      <c r="CV2340" s="13">
        <v>0</v>
      </c>
      <c r="CW2340" s="13">
        <v>0.76700000000000002</v>
      </c>
      <c r="CX2340" s="12">
        <v>1.411764705882353E-2</v>
      </c>
      <c r="CY2340" s="12">
        <v>2.6063446286950252E-2</v>
      </c>
      <c r="CZ2340" s="15">
        <v>8.4354628422425026</v>
      </c>
      <c r="DA2340" s="20"/>
      <c r="DB2340" s="20"/>
    </row>
    <row r="2341" spans="1:106" ht="24">
      <c r="A2341" s="8" t="s">
        <v>6127</v>
      </c>
      <c r="B2341" s="8" t="s">
        <v>6128</v>
      </c>
      <c r="C2341" s="9" t="s">
        <v>7174</v>
      </c>
      <c r="D2341" s="9" t="s">
        <v>7126</v>
      </c>
      <c r="E2341" s="10" t="s">
        <v>7127</v>
      </c>
      <c r="F2341" s="10" t="s">
        <v>7126</v>
      </c>
      <c r="G2341" s="11">
        <v>0.45</v>
      </c>
      <c r="H2341" s="11">
        <v>4.1509345794392525</v>
      </c>
      <c r="I2341" s="12">
        <v>9.0499999999999997E-2</v>
      </c>
      <c r="J2341" s="12">
        <v>0.43215957943925232</v>
      </c>
      <c r="K2341" s="12">
        <v>5.1999999999999998E-2</v>
      </c>
      <c r="L2341" s="12">
        <v>0.1085</v>
      </c>
      <c r="M2341" s="12">
        <v>7.162085E-2</v>
      </c>
      <c r="N2341" s="12">
        <v>0.11070660891590681</v>
      </c>
      <c r="O2341" s="12">
        <v>-0.70408940400065578</v>
      </c>
      <c r="P2341" s="12">
        <v>-0.11070660891590681</v>
      </c>
      <c r="Q2341" s="13">
        <v>2.14</v>
      </c>
      <c r="R2341" s="13">
        <v>0</v>
      </c>
      <c r="S2341" s="13">
        <v>17.600000000000001</v>
      </c>
      <c r="T2341" s="13">
        <v>17.600000000000001</v>
      </c>
      <c r="U2341" s="13">
        <v>19.740000000000002</v>
      </c>
      <c r="V2341" s="13">
        <v>0.52100000000000002</v>
      </c>
      <c r="W2341" s="13">
        <v>19.219000000000001</v>
      </c>
      <c r="X2341" s="14">
        <v>2.6393110435663624E-2</v>
      </c>
      <c r="Y2341" s="15">
        <v>6.6793893129770993E-2</v>
      </c>
      <c r="Z2341" s="14" t="s">
        <v>7128</v>
      </c>
      <c r="AA2341" s="14">
        <v>0.89159067882472132</v>
      </c>
      <c r="AB2341" s="14" t="s">
        <v>7128</v>
      </c>
      <c r="AC2341" s="14">
        <v>8.2242990654205617</v>
      </c>
      <c r="AD2341" s="13">
        <v>8.2000000000000003E-2</v>
      </c>
      <c r="AE2341" s="15">
        <v>2.7945277777777777</v>
      </c>
      <c r="AF2341" s="14">
        <v>0.10488088481701516</v>
      </c>
      <c r="AG2341" s="14">
        <v>0.97110164714663583</v>
      </c>
      <c r="AH2341" s="15">
        <v>0.44162436548223349</v>
      </c>
      <c r="AI2341" s="5" t="s">
        <v>7128</v>
      </c>
      <c r="AJ2341" s="15" t="s">
        <v>7128</v>
      </c>
      <c r="AK2341" s="15" t="s">
        <v>7128</v>
      </c>
      <c r="AL2341" s="15" t="s">
        <v>7128</v>
      </c>
      <c r="AM2341" s="15" t="s">
        <v>7128</v>
      </c>
      <c r="AN2341" s="15" t="s">
        <v>7128</v>
      </c>
      <c r="AO2341" s="15" t="s">
        <v>7128</v>
      </c>
      <c r="AP2341" s="15" t="s">
        <v>7128</v>
      </c>
      <c r="AQ2341" s="15" t="s">
        <v>7128</v>
      </c>
      <c r="AR2341" s="15">
        <v>1.3039554922314947</v>
      </c>
      <c r="AS2341" s="15" t="s">
        <v>7128</v>
      </c>
      <c r="AT2341" s="14" t="s">
        <v>7128</v>
      </c>
      <c r="AU2341" s="14">
        <v>0</v>
      </c>
      <c r="AV2341" s="12" t="s">
        <v>7128</v>
      </c>
      <c r="AW2341" s="12" t="s">
        <v>7128</v>
      </c>
      <c r="AX2341" s="12" t="s">
        <v>7128</v>
      </c>
      <c r="AY2341" s="12" t="s">
        <v>7128</v>
      </c>
      <c r="AZ2341" s="14" t="s">
        <v>7128</v>
      </c>
      <c r="BA2341" s="14" t="s">
        <v>7128</v>
      </c>
      <c r="BB2341" s="14">
        <v>-0.27192982456140352</v>
      </c>
      <c r="BC2341" s="14">
        <v>0</v>
      </c>
      <c r="BD2341" s="14" t="s">
        <v>7128</v>
      </c>
      <c r="BE2341" s="14" t="s">
        <v>7128</v>
      </c>
      <c r="BF2341" s="14">
        <v>0</v>
      </c>
      <c r="BG2341" s="14">
        <v>3.0600000000000002E-2</v>
      </c>
      <c r="BH2341" s="13">
        <v>-4.6500000000000004</v>
      </c>
      <c r="BI2341" s="13">
        <v>-4.6500000000000004</v>
      </c>
      <c r="BJ2341" s="13">
        <v>0</v>
      </c>
      <c r="BK2341" s="13">
        <v>0</v>
      </c>
      <c r="BL2341" s="13">
        <v>-2.84</v>
      </c>
      <c r="BM2341" s="13">
        <v>-2.84</v>
      </c>
      <c r="BN2341" s="13">
        <v>0</v>
      </c>
      <c r="BO2341" s="13">
        <v>0</v>
      </c>
      <c r="BP2341" s="13">
        <v>0</v>
      </c>
      <c r="BQ2341" s="13">
        <v>0</v>
      </c>
      <c r="BR2341" s="13">
        <v>0</v>
      </c>
      <c r="BS2341" s="13">
        <v>-5.3999999999999999E-2</v>
      </c>
      <c r="BT2341" s="14" t="s">
        <v>7128</v>
      </c>
      <c r="BU2341" s="13">
        <v>5.3999999999999999E-2</v>
      </c>
      <c r="BV2341" s="13">
        <v>-4.5960000000000001</v>
      </c>
      <c r="BW2341" s="13">
        <v>-4.5960000000000001</v>
      </c>
      <c r="BX2341" s="13">
        <v>17.100000000000001</v>
      </c>
      <c r="BY2341" s="13">
        <v>34.03</v>
      </c>
      <c r="BZ2341" s="13">
        <v>-2.34</v>
      </c>
      <c r="CA2341" s="13">
        <v>14.739000000000001</v>
      </c>
      <c r="CB2341" s="13">
        <v>0</v>
      </c>
      <c r="CC2341" s="15">
        <v>0.67900000000000005</v>
      </c>
      <c r="CD2341" s="15">
        <v>1.67</v>
      </c>
      <c r="CE2341" s="15">
        <v>0.36</v>
      </c>
      <c r="CF2341" s="15" t="s">
        <v>7128</v>
      </c>
      <c r="CG2341" s="15" t="s">
        <v>7128</v>
      </c>
      <c r="CH2341" s="13" t="s">
        <v>7128</v>
      </c>
      <c r="CI2341" s="13" t="s">
        <v>7128</v>
      </c>
      <c r="CJ2341" s="13">
        <v>0</v>
      </c>
      <c r="CK2341" s="12">
        <f t="shared" si="72"/>
        <v>0</v>
      </c>
      <c r="CL2341" s="36" t="str">
        <f t="shared" si="73"/>
        <v>NA</v>
      </c>
      <c r="CM2341" s="13" t="s">
        <v>7128</v>
      </c>
      <c r="CN2341" s="13" t="s">
        <v>7128</v>
      </c>
      <c r="CO2341" s="13" t="s">
        <v>7128</v>
      </c>
      <c r="CP2341" s="13" t="s">
        <v>7128</v>
      </c>
      <c r="CQ2341" s="13" t="s">
        <v>7128</v>
      </c>
      <c r="CR2341" s="13" t="s">
        <v>7128</v>
      </c>
      <c r="CS2341" s="13" t="s">
        <v>7128</v>
      </c>
      <c r="CT2341" s="13">
        <v>0</v>
      </c>
      <c r="CU2341" s="13">
        <v>0</v>
      </c>
      <c r="CV2341" s="13">
        <v>14.739000000000001</v>
      </c>
      <c r="CW2341" s="13">
        <v>0</v>
      </c>
      <c r="CX2341" s="12">
        <v>-0.27192982456140352</v>
      </c>
      <c r="CY2341" s="12">
        <v>0</v>
      </c>
      <c r="CZ2341" s="15" t="s">
        <v>7128</v>
      </c>
      <c r="DA2341" s="20"/>
      <c r="DB2341" s="20"/>
    </row>
    <row r="2342" spans="1:106" ht="24">
      <c r="A2342" s="8" t="s">
        <v>3691</v>
      </c>
      <c r="B2342" s="8" t="s">
        <v>3692</v>
      </c>
      <c r="C2342" s="9" t="s">
        <v>7179</v>
      </c>
      <c r="D2342" s="9" t="s">
        <v>7126</v>
      </c>
      <c r="E2342" s="10" t="s">
        <v>7127</v>
      </c>
      <c r="F2342" s="10" t="s">
        <v>7126</v>
      </c>
      <c r="G2342" s="11">
        <v>0.79</v>
      </c>
      <c r="H2342" s="11">
        <v>0.79</v>
      </c>
      <c r="I2342" s="12">
        <v>9.0499999999999997E-2</v>
      </c>
      <c r="J2342" s="12">
        <v>0.127995</v>
      </c>
      <c r="K2342" s="12">
        <v>4.7E-2</v>
      </c>
      <c r="L2342" s="12">
        <v>0.10350000000000001</v>
      </c>
      <c r="M2342" s="12">
        <v>6.8320350000000002E-2</v>
      </c>
      <c r="N2342" s="12">
        <v>0.127995</v>
      </c>
      <c r="O2342" s="12" t="s">
        <v>7128</v>
      </c>
      <c r="P2342" s="12" t="s">
        <v>7128</v>
      </c>
      <c r="Q2342" s="13">
        <v>3.33</v>
      </c>
      <c r="R2342" s="13">
        <v>0</v>
      </c>
      <c r="S2342" s="13">
        <v>0</v>
      </c>
      <c r="T2342" s="13">
        <v>0</v>
      </c>
      <c r="U2342" s="13">
        <v>3.33</v>
      </c>
      <c r="V2342" s="13">
        <v>0</v>
      </c>
      <c r="W2342" s="13">
        <v>3.33</v>
      </c>
      <c r="X2342" s="14">
        <v>0</v>
      </c>
      <c r="Y2342" s="15">
        <v>2.2026431718061675E-2</v>
      </c>
      <c r="Z2342" s="14" t="s">
        <v>7128</v>
      </c>
      <c r="AA2342" s="14">
        <v>0</v>
      </c>
      <c r="AB2342" s="14" t="s">
        <v>7128</v>
      </c>
      <c r="AC2342" s="14">
        <v>0</v>
      </c>
      <c r="AD2342" s="13">
        <v>0.14699999999999999</v>
      </c>
      <c r="AE2342" s="15">
        <v>0.62825000000000009</v>
      </c>
      <c r="AF2342" s="14" t="s">
        <v>7128</v>
      </c>
      <c r="AG2342" s="14" t="s">
        <v>7128</v>
      </c>
      <c r="AH2342" s="15">
        <v>0.52331606217616577</v>
      </c>
      <c r="AI2342" s="5">
        <v>1.7736486486486489</v>
      </c>
      <c r="AJ2342" s="15">
        <v>10.537974683544304</v>
      </c>
      <c r="AK2342" s="15">
        <v>10.537974683544304</v>
      </c>
      <c r="AL2342" s="15" t="s">
        <v>7128</v>
      </c>
      <c r="AM2342" s="15" t="s">
        <v>7128</v>
      </c>
      <c r="AN2342" s="15" t="s">
        <v>7128</v>
      </c>
      <c r="AO2342" s="15">
        <v>0.35653104925053536</v>
      </c>
      <c r="AP2342" s="15">
        <v>3.1714285714285713</v>
      </c>
      <c r="AQ2342" s="15">
        <v>3.0550458715596327</v>
      </c>
      <c r="AR2342" s="15" t="s">
        <v>7128</v>
      </c>
      <c r="AS2342" s="15">
        <v>0.35653104925053536</v>
      </c>
      <c r="AT2342" s="14">
        <v>0</v>
      </c>
      <c r="AU2342" s="14">
        <v>0</v>
      </c>
      <c r="AV2342" s="12" t="s">
        <v>7128</v>
      </c>
      <c r="AW2342" s="12" t="s">
        <v>7128</v>
      </c>
      <c r="AX2342" s="12">
        <v>0.29899999999999999</v>
      </c>
      <c r="AY2342" s="12">
        <v>0.11900000000000001</v>
      </c>
      <c r="AZ2342" s="14" t="s">
        <v>7128</v>
      </c>
      <c r="BA2342" s="14" t="s">
        <v>7128</v>
      </c>
      <c r="BB2342" s="14" t="s">
        <v>7128</v>
      </c>
      <c r="BC2342" s="14" t="s">
        <v>7128</v>
      </c>
      <c r="BD2342" s="14">
        <v>3.3832976445396144E-2</v>
      </c>
      <c r="BE2342" s="14">
        <v>0.11241970021413276</v>
      </c>
      <c r="BF2342" s="14">
        <v>0.20603015075376885</v>
      </c>
      <c r="BG2342" s="14">
        <v>0.309</v>
      </c>
      <c r="BH2342" s="13">
        <v>0.316</v>
      </c>
      <c r="BI2342" s="13">
        <v>0.316</v>
      </c>
      <c r="BJ2342" s="13">
        <v>1.05</v>
      </c>
      <c r="BK2342" s="13">
        <v>1.05</v>
      </c>
      <c r="BL2342" s="13">
        <v>9.34</v>
      </c>
      <c r="BM2342" s="13">
        <v>9.34</v>
      </c>
      <c r="BN2342" s="13">
        <v>1.0900000000000001</v>
      </c>
      <c r="BO2342" s="13">
        <v>1.0900000000000001</v>
      </c>
      <c r="BP2342" s="13">
        <v>0.83366834170854276</v>
      </c>
      <c r="BQ2342" s="13">
        <v>3.1E-2</v>
      </c>
      <c r="BR2342" s="13">
        <v>0.80699999999999994</v>
      </c>
      <c r="BS2342" s="13">
        <v>1.2000000000000004E-2</v>
      </c>
      <c r="BT2342" s="14">
        <v>0.98240506329113908</v>
      </c>
      <c r="BU2342" s="13">
        <v>1.4668341708542809E-2</v>
      </c>
      <c r="BV2342" s="13">
        <v>-0.53399999999999992</v>
      </c>
      <c r="BW2342" s="13">
        <v>-0.50299999999999989</v>
      </c>
      <c r="BX2342" s="13">
        <v>0</v>
      </c>
      <c r="BY2342" s="13">
        <v>0</v>
      </c>
      <c r="BZ2342" s="13">
        <v>0</v>
      </c>
      <c r="CA2342" s="13">
        <v>0</v>
      </c>
      <c r="CB2342" s="13">
        <v>0</v>
      </c>
      <c r="CC2342" s="15">
        <v>1.2E-2</v>
      </c>
      <c r="CD2342" s="15">
        <v>0.66100000000000003</v>
      </c>
      <c r="CE2342" s="15">
        <v>0.36</v>
      </c>
      <c r="CF2342" s="15" t="s">
        <v>7128</v>
      </c>
      <c r="CG2342" s="15" t="s">
        <v>7128</v>
      </c>
      <c r="CH2342" s="13" t="s">
        <v>7128</v>
      </c>
      <c r="CI2342" s="13" t="s">
        <v>7128</v>
      </c>
      <c r="CJ2342" s="13">
        <v>0</v>
      </c>
      <c r="CK2342" s="12">
        <f t="shared" si="72"/>
        <v>0</v>
      </c>
      <c r="CL2342" s="36" t="str">
        <f t="shared" si="73"/>
        <v>NA</v>
      </c>
      <c r="CM2342" s="13">
        <v>0.39800000000000002</v>
      </c>
      <c r="CN2342" s="13">
        <v>8.2000000000000003E-2</v>
      </c>
      <c r="CO2342" s="13">
        <v>0.316</v>
      </c>
      <c r="CP2342" s="13">
        <v>3.33</v>
      </c>
      <c r="CQ2342" s="13">
        <v>1.0900000000000001</v>
      </c>
      <c r="CR2342" s="13">
        <v>3.33</v>
      </c>
      <c r="CS2342" s="13" t="s">
        <v>7128</v>
      </c>
      <c r="CT2342" s="13">
        <v>0</v>
      </c>
      <c r="CU2342" s="13">
        <v>1.05</v>
      </c>
      <c r="CV2342" s="13">
        <v>0</v>
      </c>
      <c r="CW2342" s="13">
        <v>1.0900000000000001</v>
      </c>
      <c r="CX2342" s="12" t="s">
        <v>7128</v>
      </c>
      <c r="CY2342" s="12" t="s">
        <v>7128</v>
      </c>
      <c r="CZ2342" s="15">
        <v>3.0550458715596327</v>
      </c>
      <c r="DA2342" s="20"/>
      <c r="DB2342" s="20"/>
    </row>
    <row r="2343" spans="1:106">
      <c r="A2343" s="8" t="s">
        <v>409</v>
      </c>
      <c r="B2343" s="8" t="s">
        <v>410</v>
      </c>
      <c r="C2343" s="9" t="s">
        <v>7145</v>
      </c>
      <c r="D2343" s="9" t="s">
        <v>7126</v>
      </c>
      <c r="E2343" s="10" t="s">
        <v>7127</v>
      </c>
      <c r="F2343" s="10" t="s">
        <v>7126</v>
      </c>
      <c r="G2343" s="11">
        <v>0.89</v>
      </c>
      <c r="H2343" s="11">
        <v>0.89</v>
      </c>
      <c r="I2343" s="12">
        <v>9.0499999999999997E-2</v>
      </c>
      <c r="J2343" s="12">
        <v>0.137045</v>
      </c>
      <c r="K2343" s="12">
        <v>3.6999999999999998E-2</v>
      </c>
      <c r="L2343" s="12">
        <v>9.35E-2</v>
      </c>
      <c r="M2343" s="12">
        <v>6.1719349999999999E-2</v>
      </c>
      <c r="N2343" s="12">
        <v>0.137045</v>
      </c>
      <c r="O2343" s="12">
        <v>-0.13300449855351976</v>
      </c>
      <c r="P2343" s="12">
        <v>0.15032240597878496</v>
      </c>
      <c r="Q2343" s="13">
        <v>820.3</v>
      </c>
      <c r="R2343" s="13">
        <v>0</v>
      </c>
      <c r="S2343" s="13">
        <v>0</v>
      </c>
      <c r="T2343" s="13">
        <v>0</v>
      </c>
      <c r="U2343" s="13">
        <v>820.3</v>
      </c>
      <c r="V2343" s="13">
        <v>0</v>
      </c>
      <c r="W2343" s="13">
        <v>820.3</v>
      </c>
      <c r="X2343" s="14">
        <v>0</v>
      </c>
      <c r="Y2343" s="15">
        <v>7.179226069246436E-2</v>
      </c>
      <c r="Z2343" s="14" t="s">
        <v>7128</v>
      </c>
      <c r="AA2343" s="14">
        <v>0</v>
      </c>
      <c r="AB2343" s="14" t="s">
        <v>7128</v>
      </c>
      <c r="AC2343" s="14">
        <v>0</v>
      </c>
      <c r="AD2343" s="13">
        <v>1.67</v>
      </c>
      <c r="AE2343" s="15">
        <v>2.4762222222222223</v>
      </c>
      <c r="AF2343" s="14">
        <v>0.2449489742783178</v>
      </c>
      <c r="AG2343" s="14">
        <v>0.59277651775352913</v>
      </c>
      <c r="AH2343" s="15">
        <v>0.34193548387096773</v>
      </c>
      <c r="AI2343" s="5">
        <v>0.64362850971922247</v>
      </c>
      <c r="AJ2343" s="15">
        <v>1957.7565632458234</v>
      </c>
      <c r="AK2343" s="15">
        <v>1957.7565632458234</v>
      </c>
      <c r="AL2343" s="15">
        <v>34.08163265306122</v>
      </c>
      <c r="AM2343" s="15" t="s">
        <v>7128</v>
      </c>
      <c r="AN2343" s="15" t="s">
        <v>7128</v>
      </c>
      <c r="AO2343" s="15">
        <v>0.91520696195470264</v>
      </c>
      <c r="AP2343" s="15">
        <v>27.526845637583889</v>
      </c>
      <c r="AQ2343" s="15">
        <v>13.252019386106623</v>
      </c>
      <c r="AR2343" s="15" t="s">
        <v>7128</v>
      </c>
      <c r="AS2343" s="15">
        <v>0.91520696195470264</v>
      </c>
      <c r="AT2343" s="14">
        <v>0</v>
      </c>
      <c r="AU2343" s="14">
        <v>0</v>
      </c>
      <c r="AV2343" s="12" t="s">
        <v>7128</v>
      </c>
      <c r="AW2343" s="12">
        <v>-0.60099999999999998</v>
      </c>
      <c r="AX2343" s="12">
        <v>7.1900000000000006E-2</v>
      </c>
      <c r="AY2343" s="12">
        <v>0.14300000000000002</v>
      </c>
      <c r="AZ2343" s="14" t="s">
        <v>7128</v>
      </c>
      <c r="BA2343" s="14">
        <v>0.19899999999999998</v>
      </c>
      <c r="BB2343" s="14">
        <v>4.0405014464802314E-3</v>
      </c>
      <c r="BC2343" s="14">
        <v>0.28736740597878496</v>
      </c>
      <c r="BD2343" s="14">
        <v>4.6747740711815239E-4</v>
      </c>
      <c r="BE2343" s="14">
        <v>3.3247796496708691E-2</v>
      </c>
      <c r="BF2343" s="14">
        <v>0</v>
      </c>
      <c r="BG2343" s="14">
        <v>0.4279</v>
      </c>
      <c r="BH2343" s="13">
        <v>0.41899999999999998</v>
      </c>
      <c r="BI2343" s="13">
        <v>0.41899999999999998</v>
      </c>
      <c r="BJ2343" s="13">
        <v>29.8</v>
      </c>
      <c r="BK2343" s="13">
        <v>29.8</v>
      </c>
      <c r="BL2343" s="13">
        <v>896.3</v>
      </c>
      <c r="BM2343" s="13">
        <v>896.3</v>
      </c>
      <c r="BN2343" s="13">
        <v>61.9</v>
      </c>
      <c r="BO2343" s="13">
        <v>61.9</v>
      </c>
      <c r="BP2343" s="13">
        <v>29.8</v>
      </c>
      <c r="BQ2343" s="13">
        <v>0</v>
      </c>
      <c r="BR2343" s="13">
        <v>0</v>
      </c>
      <c r="BS2343" s="13">
        <v>-26.4</v>
      </c>
      <c r="BT2343" s="14">
        <v>-0.88590604026845632</v>
      </c>
      <c r="BU2343" s="13">
        <v>56.2</v>
      </c>
      <c r="BV2343" s="13">
        <v>26.818999999999999</v>
      </c>
      <c r="BW2343" s="13">
        <v>26.818999999999999</v>
      </c>
      <c r="BX2343" s="13">
        <v>103.7</v>
      </c>
      <c r="BY2343" s="13">
        <v>103.7</v>
      </c>
      <c r="BZ2343" s="13">
        <v>0</v>
      </c>
      <c r="CA2343" s="13">
        <v>0</v>
      </c>
      <c r="CB2343" s="13">
        <v>0</v>
      </c>
      <c r="CC2343" s="15">
        <v>0.96799999999999997</v>
      </c>
      <c r="CD2343" s="15">
        <v>0.73599999999999999</v>
      </c>
      <c r="CE2343" s="15">
        <v>0.36</v>
      </c>
      <c r="CF2343" s="15">
        <v>2.1952583575183087</v>
      </c>
      <c r="CG2343" s="15">
        <v>2.5828656984909082</v>
      </c>
      <c r="CH2343" s="13">
        <v>38.825000000000003</v>
      </c>
      <c r="CI2343" s="13">
        <v>25.2225</v>
      </c>
      <c r="CJ2343" s="13">
        <v>0</v>
      </c>
      <c r="CK2343" s="12">
        <f t="shared" si="72"/>
        <v>0</v>
      </c>
      <c r="CL2343" s="36" t="str">
        <f t="shared" si="73"/>
        <v>NA</v>
      </c>
      <c r="CM2343" s="13" t="s">
        <v>7128</v>
      </c>
      <c r="CN2343" s="13" t="s">
        <v>7128</v>
      </c>
      <c r="CO2343" s="13">
        <v>0.41899999999999998</v>
      </c>
      <c r="CP2343" s="13">
        <v>820.3</v>
      </c>
      <c r="CQ2343" s="13">
        <v>61.9</v>
      </c>
      <c r="CR2343" s="13">
        <v>820.3</v>
      </c>
      <c r="CS2343" s="13" t="s">
        <v>7128</v>
      </c>
      <c r="CT2343" s="13">
        <v>0.88759999999999994</v>
      </c>
      <c r="CU2343" s="13">
        <v>29.419599999999999</v>
      </c>
      <c r="CV2343" s="13">
        <v>0.88759999999999994</v>
      </c>
      <c r="CW2343" s="13">
        <v>61.9</v>
      </c>
      <c r="CX2343" s="12">
        <v>3.690686085157319E-4</v>
      </c>
      <c r="CY2343" s="12">
        <v>0.28129147241164343</v>
      </c>
      <c r="CZ2343" s="15">
        <v>13.252019386106623</v>
      </c>
      <c r="DA2343" s="20"/>
      <c r="DB2343" s="20"/>
    </row>
    <row r="2344" spans="1:106" ht="24">
      <c r="A2344" s="8" t="s">
        <v>5499</v>
      </c>
      <c r="B2344" s="8" t="s">
        <v>5500</v>
      </c>
      <c r="C2344" s="9" t="s">
        <v>7142</v>
      </c>
      <c r="D2344" s="9" t="s">
        <v>7126</v>
      </c>
      <c r="E2344" s="10" t="s">
        <v>7127</v>
      </c>
      <c r="F2344" s="10" t="s">
        <v>7126</v>
      </c>
      <c r="G2344" s="11">
        <v>0.1</v>
      </c>
      <c r="H2344" s="11">
        <v>0.10129533678756478</v>
      </c>
      <c r="I2344" s="12">
        <v>9.0499999999999997E-2</v>
      </c>
      <c r="J2344" s="12">
        <v>6.5667227979274614E-2</v>
      </c>
      <c r="K2344" s="12">
        <v>4.7E-2</v>
      </c>
      <c r="L2344" s="12">
        <v>0.10350000000000001</v>
      </c>
      <c r="M2344" s="12">
        <v>6.8320350000000002E-2</v>
      </c>
      <c r="N2344" s="12">
        <v>6.5701155370843992E-2</v>
      </c>
      <c r="O2344" s="12">
        <v>-9.0315115303218285E-2</v>
      </c>
      <c r="P2344" s="12">
        <v>-6.5701155370843992E-2</v>
      </c>
      <c r="Q2344" s="13">
        <v>1.93</v>
      </c>
      <c r="R2344" s="13">
        <v>0</v>
      </c>
      <c r="S2344" s="13">
        <v>2.5000000000000001E-2</v>
      </c>
      <c r="T2344" s="13">
        <v>2.5000000000000001E-2</v>
      </c>
      <c r="U2344" s="13">
        <v>1.9549999999999998</v>
      </c>
      <c r="V2344" s="13">
        <v>0.187</v>
      </c>
      <c r="W2344" s="13">
        <v>1.7679999999999998</v>
      </c>
      <c r="X2344" s="14">
        <v>9.5652173913043481E-2</v>
      </c>
      <c r="Y2344" s="15" t="s">
        <v>7128</v>
      </c>
      <c r="Z2344" s="14">
        <v>1.8450184501845018E-2</v>
      </c>
      <c r="AA2344" s="14">
        <v>1.2787723785166242E-2</v>
      </c>
      <c r="AB2344" s="14">
        <v>1.8796992481203006E-2</v>
      </c>
      <c r="AC2344" s="14">
        <v>1.2953367875647669E-2</v>
      </c>
      <c r="AD2344" s="13">
        <v>0.29699999999999999</v>
      </c>
      <c r="AE2344" s="15">
        <v>-0.21977777777777777</v>
      </c>
      <c r="AF2344" s="14">
        <v>0.13038404810405299</v>
      </c>
      <c r="AG2344" s="14" t="s">
        <v>7128</v>
      </c>
      <c r="AH2344" s="15">
        <v>0.21404682274247494</v>
      </c>
      <c r="AI2344" s="5" t="s">
        <v>7128</v>
      </c>
      <c r="AJ2344" s="15" t="s">
        <v>7128</v>
      </c>
      <c r="AK2344" s="15" t="s">
        <v>7128</v>
      </c>
      <c r="AL2344" s="15" t="s">
        <v>7128</v>
      </c>
      <c r="AM2344" s="15" t="s">
        <v>7128</v>
      </c>
      <c r="AN2344" s="15">
        <v>1.4511278195488722</v>
      </c>
      <c r="AO2344" s="15">
        <v>14.296296296296294</v>
      </c>
      <c r="AP2344" s="15" t="s">
        <v>7128</v>
      </c>
      <c r="AQ2344" s="15" t="s">
        <v>7128</v>
      </c>
      <c r="AR2344" s="15">
        <v>1.5136986301369861</v>
      </c>
      <c r="AS2344" s="15">
        <v>13.096296296296295</v>
      </c>
      <c r="AT2344" s="14" t="s">
        <v>7128</v>
      </c>
      <c r="AU2344" s="14">
        <v>0</v>
      </c>
      <c r="AV2344" s="12" t="s">
        <v>7128</v>
      </c>
      <c r="AW2344" s="12" t="s">
        <v>7128</v>
      </c>
      <c r="AX2344" s="12">
        <v>0.44900000000000001</v>
      </c>
      <c r="AY2344" s="12">
        <v>0.36899999999999999</v>
      </c>
      <c r="AZ2344" s="14" t="s">
        <v>7128</v>
      </c>
      <c r="BA2344" s="14" t="s">
        <v>7128</v>
      </c>
      <c r="BB2344" s="14">
        <v>-2.4647887323943664E-2</v>
      </c>
      <c r="BC2344" s="14">
        <v>0</v>
      </c>
      <c r="BD2344" s="14">
        <v>-0.25925925925925924</v>
      </c>
      <c r="BE2344" s="14">
        <v>0</v>
      </c>
      <c r="BF2344" s="14">
        <v>0</v>
      </c>
      <c r="BG2344" s="14">
        <v>0.15179999999999999</v>
      </c>
      <c r="BH2344" s="13">
        <v>-3.5000000000000003E-2</v>
      </c>
      <c r="BI2344" s="13">
        <v>-3.5000000000000003E-2</v>
      </c>
      <c r="BJ2344" s="13">
        <v>0</v>
      </c>
      <c r="BK2344" s="13">
        <v>0</v>
      </c>
      <c r="BL2344" s="13">
        <v>0.13500000000000001</v>
      </c>
      <c r="BM2344" s="13">
        <v>0.13500000000000001</v>
      </c>
      <c r="BN2344" s="13">
        <v>0</v>
      </c>
      <c r="BO2344" s="13">
        <v>0</v>
      </c>
      <c r="BP2344" s="13">
        <v>0</v>
      </c>
      <c r="BQ2344" s="13">
        <v>0</v>
      </c>
      <c r="BR2344" s="13">
        <v>0</v>
      </c>
      <c r="BS2344" s="13">
        <v>-1.0999999999999999E-2</v>
      </c>
      <c r="BT2344" s="14" t="s">
        <v>7128</v>
      </c>
      <c r="BU2344" s="13">
        <v>1.0999999999999999E-2</v>
      </c>
      <c r="BV2344" s="13">
        <v>-2.4000000000000004E-2</v>
      </c>
      <c r="BW2344" s="13">
        <v>-2.4000000000000004E-2</v>
      </c>
      <c r="BX2344" s="13">
        <v>1.42</v>
      </c>
      <c r="BY2344" s="13">
        <v>1.417</v>
      </c>
      <c r="BZ2344" s="13">
        <v>1.33</v>
      </c>
      <c r="CA2344" s="13">
        <v>1.1679999999999999</v>
      </c>
      <c r="CB2344" s="13">
        <v>0</v>
      </c>
      <c r="CC2344" s="15">
        <v>-0.19</v>
      </c>
      <c r="CD2344" s="15">
        <v>0.14599999999999999</v>
      </c>
      <c r="CE2344" s="15">
        <v>0.36</v>
      </c>
      <c r="CF2344" s="15" t="s">
        <v>7128</v>
      </c>
      <c r="CG2344" s="15">
        <v>3.3358123066728731</v>
      </c>
      <c r="CH2344" s="13" t="s">
        <v>7128</v>
      </c>
      <c r="CI2344" s="13">
        <v>2.3000000000000003E-2</v>
      </c>
      <c r="CJ2344" s="13">
        <v>0</v>
      </c>
      <c r="CK2344" s="12">
        <f t="shared" si="72"/>
        <v>0</v>
      </c>
      <c r="CL2344" s="36">
        <f t="shared" si="73"/>
        <v>0.11558219178082194</v>
      </c>
      <c r="CM2344" s="13" t="s">
        <v>7128</v>
      </c>
      <c r="CN2344" s="13" t="s">
        <v>7128</v>
      </c>
      <c r="CO2344" s="13" t="s">
        <v>7128</v>
      </c>
      <c r="CP2344" s="13" t="s">
        <v>7128</v>
      </c>
      <c r="CQ2344" s="13" t="s">
        <v>7128</v>
      </c>
      <c r="CR2344" s="13" t="s">
        <v>7128</v>
      </c>
      <c r="CS2344" s="13" t="s">
        <v>7128</v>
      </c>
      <c r="CT2344" s="13">
        <v>0</v>
      </c>
      <c r="CU2344" s="13">
        <v>0</v>
      </c>
      <c r="CV2344" s="13">
        <v>1.1679999999999999</v>
      </c>
      <c r="CW2344" s="13">
        <v>0</v>
      </c>
      <c r="CX2344" s="12">
        <v>-2.4647887323943664E-2</v>
      </c>
      <c r="CY2344" s="12">
        <v>0</v>
      </c>
      <c r="CZ2344" s="15" t="s">
        <v>7128</v>
      </c>
      <c r="DA2344" s="20"/>
      <c r="DB2344" s="20"/>
    </row>
    <row r="2345" spans="1:106">
      <c r="A2345" s="8" t="s">
        <v>6011</v>
      </c>
      <c r="B2345" s="8" t="s">
        <v>6012</v>
      </c>
      <c r="C2345" s="9" t="s">
        <v>7133</v>
      </c>
      <c r="D2345" s="9" t="s">
        <v>7126</v>
      </c>
      <c r="E2345" s="10" t="s">
        <v>7127</v>
      </c>
      <c r="F2345" s="10" t="s">
        <v>7126</v>
      </c>
      <c r="G2345" s="11">
        <v>0.92</v>
      </c>
      <c r="H2345" s="11">
        <v>1.6745614035087721</v>
      </c>
      <c r="I2345" s="12">
        <v>9.0499999999999997E-2</v>
      </c>
      <c r="J2345" s="12">
        <v>0.20804780701754386</v>
      </c>
      <c r="K2345" s="12">
        <v>4.7E-2</v>
      </c>
      <c r="L2345" s="12">
        <v>0.10350000000000001</v>
      </c>
      <c r="M2345" s="12">
        <v>6.8320350000000002E-2</v>
      </c>
      <c r="N2345" s="12">
        <v>0.14508627819277109</v>
      </c>
      <c r="O2345" s="12">
        <v>-1.7638372807017542</v>
      </c>
      <c r="P2345" s="12">
        <v>-0.46226465931431382</v>
      </c>
      <c r="Q2345" s="13">
        <v>2.2799999999999998</v>
      </c>
      <c r="R2345" s="13">
        <v>0</v>
      </c>
      <c r="S2345" s="13">
        <v>1.87</v>
      </c>
      <c r="T2345" s="13">
        <v>1.87</v>
      </c>
      <c r="U2345" s="13">
        <v>4.1500000000000004</v>
      </c>
      <c r="V2345" s="13">
        <v>0.69699999999999995</v>
      </c>
      <c r="W2345" s="13">
        <v>3.4530000000000003</v>
      </c>
      <c r="X2345" s="14">
        <v>0.16795180722891564</v>
      </c>
      <c r="Y2345" s="15">
        <v>1.0040160642570281E-2</v>
      </c>
      <c r="Z2345" s="14" t="s">
        <v>7128</v>
      </c>
      <c r="AA2345" s="14">
        <v>0.45060240963855419</v>
      </c>
      <c r="AB2345" s="14" t="s">
        <v>7128</v>
      </c>
      <c r="AC2345" s="14">
        <v>0.82017543859649134</v>
      </c>
      <c r="AD2345" s="13">
        <v>9.0999999999999998E-2</v>
      </c>
      <c r="AE2345" s="15">
        <v>-0.82686111111111127</v>
      </c>
      <c r="AF2345" s="14">
        <v>0.13416407864998739</v>
      </c>
      <c r="AG2345" s="14" t="s">
        <v>7128</v>
      </c>
      <c r="AH2345" s="15">
        <v>0.68644067796610164</v>
      </c>
      <c r="AI2345" s="5" t="s">
        <v>7128</v>
      </c>
      <c r="AJ2345" s="15" t="s">
        <v>7128</v>
      </c>
      <c r="AK2345" s="15" t="s">
        <v>7128</v>
      </c>
      <c r="AL2345" s="15" t="s">
        <v>7128</v>
      </c>
      <c r="AM2345" s="15" t="s">
        <v>7128</v>
      </c>
      <c r="AN2345" s="15" t="s">
        <v>7128</v>
      </c>
      <c r="AO2345" s="15">
        <v>0.30522088353413651</v>
      </c>
      <c r="AP2345" s="15" t="s">
        <v>7128</v>
      </c>
      <c r="AQ2345" s="15" t="s">
        <v>7128</v>
      </c>
      <c r="AR2345" s="15" t="s">
        <v>7128</v>
      </c>
      <c r="AS2345" s="15">
        <v>0.46224899598393582</v>
      </c>
      <c r="AT2345" s="14" t="s">
        <v>7128</v>
      </c>
      <c r="AU2345" s="14">
        <v>0</v>
      </c>
      <c r="AV2345" s="12" t="s">
        <v>7128</v>
      </c>
      <c r="AW2345" s="12" t="s">
        <v>7128</v>
      </c>
      <c r="AX2345" s="12">
        <v>-0.14000000000000001</v>
      </c>
      <c r="AY2345" s="12">
        <v>0.41299999999999998</v>
      </c>
      <c r="AZ2345" s="14" t="s">
        <v>7128</v>
      </c>
      <c r="BA2345" s="14" t="s">
        <v>7128</v>
      </c>
      <c r="BB2345" s="14">
        <v>-1.5557894736842104</v>
      </c>
      <c r="BC2345" s="14">
        <v>-0.31717838112154273</v>
      </c>
      <c r="BD2345" s="14">
        <v>-0.98929049531459168</v>
      </c>
      <c r="BE2345" s="14">
        <v>-0.16733601070950468</v>
      </c>
      <c r="BF2345" s="14">
        <v>0</v>
      </c>
      <c r="BG2345" s="14" t="s">
        <v>7128</v>
      </c>
      <c r="BH2345" s="13">
        <v>-7.39</v>
      </c>
      <c r="BI2345" s="13">
        <v>-7.39</v>
      </c>
      <c r="BJ2345" s="13">
        <v>-1.25</v>
      </c>
      <c r="BK2345" s="13">
        <v>-1.25</v>
      </c>
      <c r="BL2345" s="13">
        <v>7.47</v>
      </c>
      <c r="BM2345" s="13">
        <v>7.47</v>
      </c>
      <c r="BN2345" s="13">
        <v>-0.82199999999999995</v>
      </c>
      <c r="BO2345" s="13">
        <v>-0.82199999999999995</v>
      </c>
      <c r="BP2345" s="13">
        <v>-1.25</v>
      </c>
      <c r="BQ2345" s="13">
        <v>0</v>
      </c>
      <c r="BR2345" s="13">
        <v>0</v>
      </c>
      <c r="BS2345" s="13">
        <v>-0.14299999999999999</v>
      </c>
      <c r="BT2345" s="14" t="s">
        <v>7128</v>
      </c>
      <c r="BU2345" s="13">
        <v>-1.107</v>
      </c>
      <c r="BV2345" s="13">
        <v>-7.2469999999999999</v>
      </c>
      <c r="BW2345" s="13">
        <v>-7.2469999999999999</v>
      </c>
      <c r="BX2345" s="13">
        <v>4.75</v>
      </c>
      <c r="BY2345" s="13">
        <v>3.9410000000000003</v>
      </c>
      <c r="BZ2345" s="13">
        <v>-0.253</v>
      </c>
      <c r="CA2345" s="13">
        <v>-0.85</v>
      </c>
      <c r="CB2345" s="13">
        <v>0</v>
      </c>
      <c r="CC2345" s="15">
        <v>-0.56200000000000006</v>
      </c>
      <c r="CD2345" s="15">
        <v>0.23899999999999999</v>
      </c>
      <c r="CE2345" s="15">
        <v>0.36</v>
      </c>
      <c r="CF2345" s="15">
        <v>1.7275821116642358</v>
      </c>
      <c r="CG2345" s="15" t="s">
        <v>7128</v>
      </c>
      <c r="CH2345" s="13">
        <v>3.8375000000000006E-2</v>
      </c>
      <c r="CI2345" s="13" t="s">
        <v>7128</v>
      </c>
      <c r="CJ2345" s="13">
        <v>0</v>
      </c>
      <c r="CK2345" s="12">
        <f t="shared" si="72"/>
        <v>0</v>
      </c>
      <c r="CL2345" s="36" t="str">
        <f t="shared" si="73"/>
        <v>NA</v>
      </c>
      <c r="CM2345" s="13" t="s">
        <v>7128</v>
      </c>
      <c r="CN2345" s="13" t="s">
        <v>7128</v>
      </c>
      <c r="CO2345" s="13" t="s">
        <v>7128</v>
      </c>
      <c r="CP2345" s="13" t="s">
        <v>7128</v>
      </c>
      <c r="CQ2345" s="13" t="s">
        <v>7128</v>
      </c>
      <c r="CR2345" s="13" t="s">
        <v>7128</v>
      </c>
      <c r="CS2345" s="13" t="s">
        <v>7128</v>
      </c>
      <c r="CT2345" s="13">
        <v>0</v>
      </c>
      <c r="CU2345" s="13">
        <v>-1.25</v>
      </c>
      <c r="CV2345" s="13">
        <v>-0.85</v>
      </c>
      <c r="CW2345" s="13">
        <v>-0.82199999999999995</v>
      </c>
      <c r="CX2345" s="12">
        <v>-1.5557894736842104</v>
      </c>
      <c r="CY2345" s="12">
        <v>-0.31717838112154273</v>
      </c>
      <c r="CZ2345" s="15" t="s">
        <v>7128</v>
      </c>
      <c r="DA2345" s="20"/>
      <c r="DB2345" s="20"/>
    </row>
    <row r="2346" spans="1:106" ht="24">
      <c r="A2346" s="8" t="s">
        <v>6733</v>
      </c>
      <c r="B2346" s="8" t="s">
        <v>6734</v>
      </c>
      <c r="C2346" s="9" t="s">
        <v>7165</v>
      </c>
      <c r="D2346" s="9" t="s">
        <v>7126</v>
      </c>
      <c r="E2346" s="10" t="s">
        <v>7127</v>
      </c>
      <c r="F2346" s="10" t="s">
        <v>7126</v>
      </c>
      <c r="G2346" s="11">
        <v>0.87</v>
      </c>
      <c r="H2346" s="11">
        <v>0.87283387622149833</v>
      </c>
      <c r="I2346" s="12">
        <v>9.0499999999999997E-2</v>
      </c>
      <c r="J2346" s="12">
        <v>0.13549146579804561</v>
      </c>
      <c r="K2346" s="12">
        <v>4.7E-2</v>
      </c>
      <c r="L2346" s="12">
        <v>0.10350000000000001</v>
      </c>
      <c r="M2346" s="12">
        <v>6.8320350000000002E-2</v>
      </c>
      <c r="N2346" s="12">
        <v>0.13527337775974027</v>
      </c>
      <c r="O2346" s="12">
        <v>-0.13912782943440924</v>
      </c>
      <c r="P2346" s="12">
        <v>-0.13893638142274392</v>
      </c>
      <c r="Q2346" s="13">
        <v>0.92100000000000004</v>
      </c>
      <c r="R2346" s="13">
        <v>0</v>
      </c>
      <c r="S2346" s="13">
        <v>3.0000000000000001E-3</v>
      </c>
      <c r="T2346" s="13">
        <v>3.0000000000000001E-3</v>
      </c>
      <c r="U2346" s="13">
        <v>0.92400000000000004</v>
      </c>
      <c r="V2346" s="13">
        <v>5.0000000000000001E-3</v>
      </c>
      <c r="W2346" s="13">
        <v>0.91900000000000004</v>
      </c>
      <c r="X2346" s="14">
        <v>5.411255411255411E-3</v>
      </c>
      <c r="Y2346" s="15">
        <v>7.2864321608040203</v>
      </c>
      <c r="Z2346" s="14">
        <v>1.1320754716981131E-2</v>
      </c>
      <c r="AA2346" s="14">
        <v>3.2467532467532465E-3</v>
      </c>
      <c r="AB2346" s="14">
        <v>1.1450381679389313E-2</v>
      </c>
      <c r="AC2346" s="14">
        <v>3.2573289902280127E-3</v>
      </c>
      <c r="AD2346" s="13">
        <v>0.46200000000000002</v>
      </c>
      <c r="AE2346" s="15">
        <v>-0.76891666666666669</v>
      </c>
      <c r="AF2346" s="14">
        <v>0.13784048752090222</v>
      </c>
      <c r="AG2346" s="14" t="s">
        <v>7128</v>
      </c>
      <c r="AH2346" s="15">
        <v>0.32884097035040433</v>
      </c>
      <c r="AI2346" s="5" t="s">
        <v>7128</v>
      </c>
      <c r="AJ2346" s="15" t="s">
        <v>7128</v>
      </c>
      <c r="AK2346" s="15" t="s">
        <v>7128</v>
      </c>
      <c r="AL2346" s="15" t="s">
        <v>7128</v>
      </c>
      <c r="AM2346" s="15" t="s">
        <v>7128</v>
      </c>
      <c r="AN2346" s="15">
        <v>3.5152671755725189</v>
      </c>
      <c r="AO2346" s="15" t="s">
        <v>7128</v>
      </c>
      <c r="AP2346" s="15" t="s">
        <v>7128</v>
      </c>
      <c r="AQ2346" s="15" t="s">
        <v>7128</v>
      </c>
      <c r="AR2346" s="15">
        <v>3.5346153846153845</v>
      </c>
      <c r="AS2346" s="15" t="s">
        <v>7128</v>
      </c>
      <c r="AT2346" s="14" t="s">
        <v>7128</v>
      </c>
      <c r="AU2346" s="14">
        <v>0</v>
      </c>
      <c r="AV2346" s="12" t="s">
        <v>7128</v>
      </c>
      <c r="AW2346" s="12" t="s">
        <v>7128</v>
      </c>
      <c r="AX2346" s="12" t="s">
        <v>7128</v>
      </c>
      <c r="AY2346" s="12" t="s">
        <v>7128</v>
      </c>
      <c r="AZ2346" s="14" t="s">
        <v>7128</v>
      </c>
      <c r="BA2346" s="14" t="s">
        <v>7128</v>
      </c>
      <c r="BB2346" s="14">
        <v>-3.6363636363636364E-3</v>
      </c>
      <c r="BC2346" s="14">
        <v>-3.663003663003663E-3</v>
      </c>
      <c r="BD2346" s="14" t="s">
        <v>7128</v>
      </c>
      <c r="BE2346" s="14" t="s">
        <v>7128</v>
      </c>
      <c r="BF2346" s="14">
        <v>0</v>
      </c>
      <c r="BG2346" s="14">
        <v>0.29020000000000001</v>
      </c>
      <c r="BH2346" s="13">
        <v>-1E-3</v>
      </c>
      <c r="BI2346" s="13">
        <v>-1E-3</v>
      </c>
      <c r="BJ2346" s="13">
        <v>-1E-3</v>
      </c>
      <c r="BK2346" s="13">
        <v>-1E-3</v>
      </c>
      <c r="BL2346" s="13">
        <v>0</v>
      </c>
      <c r="BM2346" s="13">
        <v>0</v>
      </c>
      <c r="BN2346" s="13">
        <v>-1E-3</v>
      </c>
      <c r="BO2346" s="13">
        <v>-1E-3</v>
      </c>
      <c r="BP2346" s="13">
        <v>-1E-3</v>
      </c>
      <c r="BQ2346" s="13">
        <v>0</v>
      </c>
      <c r="BR2346" s="13">
        <v>0</v>
      </c>
      <c r="BS2346" s="13">
        <v>-1E-3</v>
      </c>
      <c r="BT2346" s="14" t="s">
        <v>7128</v>
      </c>
      <c r="BU2346" s="13">
        <v>0</v>
      </c>
      <c r="BV2346" s="13">
        <v>0</v>
      </c>
      <c r="BW2346" s="13">
        <v>0</v>
      </c>
      <c r="BX2346" s="13">
        <v>0.27500000000000002</v>
      </c>
      <c r="BY2346" s="13">
        <v>0.27300000000000002</v>
      </c>
      <c r="BZ2346" s="13">
        <v>0.26200000000000001</v>
      </c>
      <c r="CA2346" s="13">
        <v>0.26</v>
      </c>
      <c r="CB2346" s="13">
        <v>0</v>
      </c>
      <c r="CC2346" s="15">
        <v>-0.621</v>
      </c>
      <c r="CD2346" s="15">
        <v>0.42199999999999999</v>
      </c>
      <c r="CE2346" s="15">
        <v>0.36</v>
      </c>
      <c r="CF2346" s="15" t="s">
        <v>7128</v>
      </c>
      <c r="CG2346" s="15" t="s">
        <v>7128</v>
      </c>
      <c r="CH2346" s="13" t="s">
        <v>7128</v>
      </c>
      <c r="CI2346" s="13" t="s">
        <v>7128</v>
      </c>
      <c r="CJ2346" s="13">
        <v>0</v>
      </c>
      <c r="CK2346" s="12">
        <f t="shared" si="72"/>
        <v>0</v>
      </c>
      <c r="CL2346" s="36" t="str">
        <f t="shared" si="73"/>
        <v>NA</v>
      </c>
      <c r="CM2346" s="13" t="s">
        <v>7128</v>
      </c>
      <c r="CN2346" s="13" t="s">
        <v>7128</v>
      </c>
      <c r="CO2346" s="13" t="s">
        <v>7128</v>
      </c>
      <c r="CP2346" s="13" t="s">
        <v>7128</v>
      </c>
      <c r="CQ2346" s="13" t="s">
        <v>7128</v>
      </c>
      <c r="CR2346" s="13" t="s">
        <v>7128</v>
      </c>
      <c r="CS2346" s="13" t="s">
        <v>7128</v>
      </c>
      <c r="CT2346" s="13">
        <v>0</v>
      </c>
      <c r="CU2346" s="13">
        <v>-1E-3</v>
      </c>
      <c r="CV2346" s="13">
        <v>0.26</v>
      </c>
      <c r="CW2346" s="13">
        <v>-1E-3</v>
      </c>
      <c r="CX2346" s="12">
        <v>-3.6363636363636364E-3</v>
      </c>
      <c r="CY2346" s="12">
        <v>-3.663003663003663E-3</v>
      </c>
      <c r="CZ2346" s="15" t="s">
        <v>7128</v>
      </c>
      <c r="DA2346" s="20"/>
      <c r="DB2346" s="20"/>
    </row>
    <row r="2347" spans="1:106" ht="24">
      <c r="A2347" s="8" t="s">
        <v>6753</v>
      </c>
      <c r="B2347" s="8" t="s">
        <v>6754</v>
      </c>
      <c r="C2347" s="9" t="s">
        <v>7133</v>
      </c>
      <c r="D2347" s="9" t="s">
        <v>7126</v>
      </c>
      <c r="E2347" s="10" t="s">
        <v>7127</v>
      </c>
      <c r="F2347" s="10" t="s">
        <v>7126</v>
      </c>
      <c r="G2347" s="11">
        <v>0.92</v>
      </c>
      <c r="H2347" s="11">
        <v>0.92</v>
      </c>
      <c r="I2347" s="12">
        <v>9.0499999999999997E-2</v>
      </c>
      <c r="J2347" s="12">
        <v>0.13976</v>
      </c>
      <c r="K2347" s="12">
        <v>4.7E-2</v>
      </c>
      <c r="L2347" s="12">
        <v>0.10350000000000001</v>
      </c>
      <c r="M2347" s="12">
        <v>6.8320350000000002E-2</v>
      </c>
      <c r="N2347" s="12">
        <v>0.13976</v>
      </c>
      <c r="O2347" s="12">
        <v>-0.13976</v>
      </c>
      <c r="P2347" s="12">
        <v>-0.13976</v>
      </c>
      <c r="Q2347" s="13">
        <v>0.80800000000000005</v>
      </c>
      <c r="R2347" s="13">
        <v>0</v>
      </c>
      <c r="S2347" s="13">
        <v>0</v>
      </c>
      <c r="T2347" s="13">
        <v>0</v>
      </c>
      <c r="U2347" s="13">
        <v>0.80800000000000005</v>
      </c>
      <c r="V2347" s="13">
        <v>0</v>
      </c>
      <c r="W2347" s="13">
        <v>0.80800000000000005</v>
      </c>
      <c r="X2347" s="14">
        <v>0</v>
      </c>
      <c r="Y2347" s="15">
        <v>0.41907514450867051</v>
      </c>
      <c r="Z2347" s="14" t="s">
        <v>7128</v>
      </c>
      <c r="AA2347" s="14">
        <v>0</v>
      </c>
      <c r="AB2347" s="14" t="s">
        <v>7128</v>
      </c>
      <c r="AC2347" s="14">
        <v>0</v>
      </c>
      <c r="AD2347" s="13">
        <v>2.3E-2</v>
      </c>
      <c r="AE2347" s="15">
        <v>0.80033333333333345</v>
      </c>
      <c r="AF2347" s="14">
        <v>6.3245553203367583E-2</v>
      </c>
      <c r="AG2347" s="14" t="s">
        <v>7128</v>
      </c>
      <c r="AH2347" s="15">
        <v>0.77570093457943934</v>
      </c>
      <c r="AI2347" s="5" t="s">
        <v>7128</v>
      </c>
      <c r="AJ2347" s="15" t="s">
        <v>7128</v>
      </c>
      <c r="AK2347" s="15" t="s">
        <v>7128</v>
      </c>
      <c r="AL2347" s="15" t="s">
        <v>7128</v>
      </c>
      <c r="AM2347" s="15" t="s">
        <v>7128</v>
      </c>
      <c r="AN2347" s="15" t="s">
        <v>7128</v>
      </c>
      <c r="AO2347" s="15" t="s">
        <v>7128</v>
      </c>
      <c r="AP2347" s="15" t="s">
        <v>7128</v>
      </c>
      <c r="AQ2347" s="15" t="s">
        <v>7128</v>
      </c>
      <c r="AR2347" s="15" t="s">
        <v>7128</v>
      </c>
      <c r="AS2347" s="15" t="s">
        <v>7128</v>
      </c>
      <c r="AT2347" s="14" t="s">
        <v>7128</v>
      </c>
      <c r="AU2347" s="14">
        <v>0</v>
      </c>
      <c r="AV2347" s="12" t="s">
        <v>7128</v>
      </c>
      <c r="AW2347" s="12" t="s">
        <v>7128</v>
      </c>
      <c r="AX2347" s="12" t="s">
        <v>7128</v>
      </c>
      <c r="AY2347" s="12" t="s">
        <v>7128</v>
      </c>
      <c r="AZ2347" s="14" t="s">
        <v>7128</v>
      </c>
      <c r="BA2347" s="14" t="s">
        <v>7128</v>
      </c>
      <c r="BB2347" s="14">
        <v>0</v>
      </c>
      <c r="BC2347" s="14">
        <v>0</v>
      </c>
      <c r="BD2347" s="14" t="s">
        <v>7128</v>
      </c>
      <c r="BE2347" s="14" t="s">
        <v>7128</v>
      </c>
      <c r="BF2347" s="14">
        <v>0</v>
      </c>
      <c r="BG2347" s="14">
        <v>8.0100000000000005E-2</v>
      </c>
      <c r="BH2347" s="13">
        <v>0</v>
      </c>
      <c r="BI2347" s="13">
        <v>0</v>
      </c>
      <c r="BJ2347" s="13">
        <v>0</v>
      </c>
      <c r="BK2347" s="13">
        <v>0</v>
      </c>
      <c r="BL2347" s="13">
        <v>0</v>
      </c>
      <c r="BM2347" s="13">
        <v>0</v>
      </c>
      <c r="BN2347" s="13">
        <v>0</v>
      </c>
      <c r="BO2347" s="13">
        <v>0</v>
      </c>
      <c r="BP2347" s="13">
        <v>0</v>
      </c>
      <c r="BQ2347" s="13">
        <v>0</v>
      </c>
      <c r="BR2347" s="13">
        <v>0</v>
      </c>
      <c r="BS2347" s="13">
        <v>0</v>
      </c>
      <c r="BT2347" s="14" t="s">
        <v>7128</v>
      </c>
      <c r="BU2347" s="13">
        <v>0</v>
      </c>
      <c r="BV2347" s="13">
        <v>0</v>
      </c>
      <c r="BW2347" s="13">
        <v>0</v>
      </c>
      <c r="BX2347" s="13">
        <v>86.9</v>
      </c>
      <c r="BY2347" s="13">
        <v>181.5</v>
      </c>
      <c r="BZ2347" s="13">
        <v>0</v>
      </c>
      <c r="CA2347" s="13">
        <v>0</v>
      </c>
      <c r="CB2347" s="13">
        <v>0</v>
      </c>
      <c r="CC2347" s="15">
        <v>-0.29399999999999998</v>
      </c>
      <c r="CD2347" s="15">
        <v>1.47</v>
      </c>
      <c r="CE2347" s="15">
        <v>0.36</v>
      </c>
      <c r="CF2347" s="15" t="s">
        <v>7128</v>
      </c>
      <c r="CG2347" s="15" t="s">
        <v>7128</v>
      </c>
      <c r="CH2347" s="13" t="s">
        <v>7128</v>
      </c>
      <c r="CI2347" s="13" t="s">
        <v>7128</v>
      </c>
      <c r="CJ2347" s="13">
        <v>0</v>
      </c>
      <c r="CK2347" s="12">
        <f t="shared" si="72"/>
        <v>0</v>
      </c>
      <c r="CL2347" s="36" t="str">
        <f t="shared" si="73"/>
        <v>NA</v>
      </c>
      <c r="CM2347" s="13" t="s">
        <v>7128</v>
      </c>
      <c r="CN2347" s="13" t="s">
        <v>7128</v>
      </c>
      <c r="CO2347" s="13" t="s">
        <v>7128</v>
      </c>
      <c r="CP2347" s="13" t="s">
        <v>7128</v>
      </c>
      <c r="CQ2347" s="13" t="s">
        <v>7128</v>
      </c>
      <c r="CR2347" s="13" t="s">
        <v>7128</v>
      </c>
      <c r="CS2347" s="13" t="s">
        <v>7128</v>
      </c>
      <c r="CT2347" s="13">
        <v>409.12000000000006</v>
      </c>
      <c r="CU2347" s="13">
        <v>-246.36</v>
      </c>
      <c r="CV2347" s="13">
        <v>409.12000000000006</v>
      </c>
      <c r="CW2347" s="13">
        <v>0</v>
      </c>
      <c r="CX2347" s="12">
        <v>-0.49667352122898262</v>
      </c>
      <c r="CY2347" s="12">
        <v>-0.41712099150045706</v>
      </c>
      <c r="CZ2347" s="15" t="s">
        <v>7128</v>
      </c>
      <c r="DA2347" s="20"/>
      <c r="DB2347" s="20"/>
    </row>
    <row r="2348" spans="1:106" ht="24">
      <c r="A2348" s="8" t="s">
        <v>4827</v>
      </c>
      <c r="B2348" s="8" t="s">
        <v>4828</v>
      </c>
      <c r="C2348" s="9" t="s">
        <v>7142</v>
      </c>
      <c r="D2348" s="9" t="s">
        <v>7126</v>
      </c>
      <c r="E2348" s="10" t="s">
        <v>7127</v>
      </c>
      <c r="F2348" s="10" t="s">
        <v>7126</v>
      </c>
      <c r="G2348" s="11">
        <v>0.1</v>
      </c>
      <c r="H2348" s="11">
        <v>0.1</v>
      </c>
      <c r="I2348" s="12">
        <v>9.0499999999999997E-2</v>
      </c>
      <c r="J2348" s="12">
        <v>6.5549999999999997E-2</v>
      </c>
      <c r="K2348" s="12">
        <v>4.7E-2</v>
      </c>
      <c r="L2348" s="12">
        <v>0.10350000000000001</v>
      </c>
      <c r="M2348" s="12">
        <v>6.8320350000000002E-2</v>
      </c>
      <c r="N2348" s="12">
        <v>6.5549999999999997E-2</v>
      </c>
      <c r="O2348" s="12">
        <v>6.2187226277372248E-2</v>
      </c>
      <c r="P2348" s="12">
        <v>4.7666038704414715E-2</v>
      </c>
      <c r="Q2348" s="13">
        <v>2.2599999999999998</v>
      </c>
      <c r="R2348" s="13">
        <v>0</v>
      </c>
      <c r="S2348" s="13">
        <v>0</v>
      </c>
      <c r="T2348" s="13">
        <v>0</v>
      </c>
      <c r="U2348" s="13">
        <v>2.2599999999999998</v>
      </c>
      <c r="V2348" s="13">
        <v>0</v>
      </c>
      <c r="W2348" s="13">
        <v>2.2599999999999998</v>
      </c>
      <c r="X2348" s="14">
        <v>0</v>
      </c>
      <c r="Y2348" s="15">
        <v>9.0909090909090912E-2</v>
      </c>
      <c r="Z2348" s="14">
        <v>0</v>
      </c>
      <c r="AA2348" s="14">
        <v>0</v>
      </c>
      <c r="AB2348" s="14">
        <v>0</v>
      </c>
      <c r="AC2348" s="14">
        <v>0</v>
      </c>
      <c r="AD2348" s="13">
        <v>0.41</v>
      </c>
      <c r="AE2348" s="15">
        <v>-0.80591666666666684</v>
      </c>
      <c r="AF2348" s="14">
        <v>8.9442719099991588E-2</v>
      </c>
      <c r="AG2348" s="14" t="s">
        <v>7128</v>
      </c>
      <c r="AH2348" s="15">
        <v>0.34818941504178269</v>
      </c>
      <c r="AI2348" s="5">
        <v>115</v>
      </c>
      <c r="AJ2348" s="15">
        <v>6.0266666666666664</v>
      </c>
      <c r="AK2348" s="15">
        <v>6.4571428571428573</v>
      </c>
      <c r="AL2348" s="15" t="s">
        <v>7128</v>
      </c>
      <c r="AM2348" s="15" t="s">
        <v>7128</v>
      </c>
      <c r="AN2348" s="15">
        <v>0.77931034482758621</v>
      </c>
      <c r="AO2348" s="15">
        <v>1.7251908396946563</v>
      </c>
      <c r="AP2348" s="15">
        <v>4.9130434782608692</v>
      </c>
      <c r="AQ2348" s="15">
        <v>4.7379454926624733</v>
      </c>
      <c r="AR2348" s="15">
        <v>0.77931034482758621</v>
      </c>
      <c r="AS2348" s="15">
        <v>1.7251908396946563</v>
      </c>
      <c r="AT2348" s="14">
        <v>0</v>
      </c>
      <c r="AU2348" s="14">
        <v>0</v>
      </c>
      <c r="AV2348" s="12">
        <v>0.23399999999999999</v>
      </c>
      <c r="AW2348" s="12">
        <v>0.187</v>
      </c>
      <c r="AX2348" s="12">
        <v>0.16</v>
      </c>
      <c r="AY2348" s="12">
        <v>0.11699999999999999</v>
      </c>
      <c r="AZ2348" s="14" t="s">
        <v>7128</v>
      </c>
      <c r="BA2348" s="14" t="s">
        <v>7128</v>
      </c>
      <c r="BB2348" s="14">
        <v>0.12773722627737225</v>
      </c>
      <c r="BC2348" s="14">
        <v>0.11321603870441471</v>
      </c>
      <c r="BD2348" s="14">
        <v>0.27559055118110232</v>
      </c>
      <c r="BE2348" s="14">
        <v>0.36220472440944884</v>
      </c>
      <c r="BF2348" s="14">
        <v>0.32562620423892102</v>
      </c>
      <c r="BG2348" s="14" t="s">
        <v>7128</v>
      </c>
      <c r="BH2348" s="13">
        <v>0.375</v>
      </c>
      <c r="BI2348" s="13">
        <v>0.35</v>
      </c>
      <c r="BJ2348" s="13">
        <v>0.46</v>
      </c>
      <c r="BK2348" s="13">
        <v>0.46</v>
      </c>
      <c r="BL2348" s="13">
        <v>1.31</v>
      </c>
      <c r="BM2348" s="13">
        <v>1.27</v>
      </c>
      <c r="BN2348" s="13">
        <v>0.53100000000000003</v>
      </c>
      <c r="BO2348" s="13">
        <v>0.47699999999999998</v>
      </c>
      <c r="BP2348" s="13">
        <v>0.31021194605009633</v>
      </c>
      <c r="BQ2348" s="13">
        <v>0</v>
      </c>
      <c r="BR2348" s="13">
        <v>0</v>
      </c>
      <c r="BS2348" s="13">
        <v>-0.04</v>
      </c>
      <c r="BT2348" s="14">
        <v>-0.12894409937888199</v>
      </c>
      <c r="BU2348" s="13">
        <v>0.35021194605009631</v>
      </c>
      <c r="BV2348" s="13">
        <v>0.38999999999999996</v>
      </c>
      <c r="BW2348" s="13">
        <v>0.38999999999999996</v>
      </c>
      <c r="BX2348" s="13">
        <v>2.74</v>
      </c>
      <c r="BY2348" s="13">
        <v>2.74</v>
      </c>
      <c r="BZ2348" s="13">
        <v>2.9</v>
      </c>
      <c r="CA2348" s="13">
        <v>2.9</v>
      </c>
      <c r="CB2348" s="13">
        <v>0</v>
      </c>
      <c r="CC2348" s="15">
        <v>-0.435</v>
      </c>
      <c r="CD2348" s="15">
        <v>4.0000000000000001E-3</v>
      </c>
      <c r="CE2348" s="15">
        <v>0.36</v>
      </c>
      <c r="CF2348" s="15" t="s">
        <v>7128</v>
      </c>
      <c r="CG2348" s="15" t="s">
        <v>7128</v>
      </c>
      <c r="CH2348" s="13" t="s">
        <v>7128</v>
      </c>
      <c r="CI2348" s="13" t="s">
        <v>7128</v>
      </c>
      <c r="CJ2348" s="13">
        <v>0</v>
      </c>
      <c r="CK2348" s="12">
        <f t="shared" si="72"/>
        <v>0</v>
      </c>
      <c r="CL2348" s="36">
        <f t="shared" si="73"/>
        <v>0.4517241379310345</v>
      </c>
      <c r="CM2348" s="13">
        <v>0.51900000000000002</v>
      </c>
      <c r="CN2348" s="13">
        <v>0.16900000000000001</v>
      </c>
      <c r="CO2348" s="13">
        <v>0.35</v>
      </c>
      <c r="CP2348" s="13">
        <v>2.2599999999999998</v>
      </c>
      <c r="CQ2348" s="13">
        <v>0.47699999999999998</v>
      </c>
      <c r="CR2348" s="13">
        <v>2.2599999999999998</v>
      </c>
      <c r="CS2348" s="13" t="s">
        <v>7128</v>
      </c>
      <c r="CT2348" s="13">
        <v>0</v>
      </c>
      <c r="CU2348" s="13">
        <v>0.46</v>
      </c>
      <c r="CV2348" s="13">
        <v>2.9</v>
      </c>
      <c r="CW2348" s="13">
        <v>0.53100000000000003</v>
      </c>
      <c r="CX2348" s="12">
        <v>0.12773722627737225</v>
      </c>
      <c r="CY2348" s="12">
        <v>0.11321603870441471</v>
      </c>
      <c r="CZ2348" s="15">
        <v>4.2561205273069671</v>
      </c>
      <c r="DA2348" s="20"/>
      <c r="DB2348" s="20"/>
    </row>
    <row r="2349" spans="1:106" ht="24">
      <c r="A2349" s="8" t="s">
        <v>5529</v>
      </c>
      <c r="B2349" s="8" t="s">
        <v>5530</v>
      </c>
      <c r="C2349" s="9" t="s">
        <v>7181</v>
      </c>
      <c r="D2349" s="9" t="s">
        <v>7126</v>
      </c>
      <c r="E2349" s="10" t="s">
        <v>7127</v>
      </c>
      <c r="F2349" s="10" t="s">
        <v>7126</v>
      </c>
      <c r="G2349" s="11">
        <v>0.94</v>
      </c>
      <c r="H2349" s="11">
        <v>0.94</v>
      </c>
      <c r="I2349" s="12">
        <v>9.0499999999999997E-2</v>
      </c>
      <c r="J2349" s="12">
        <v>0.14157</v>
      </c>
      <c r="K2349" s="12">
        <v>4.7E-2</v>
      </c>
      <c r="L2349" s="12">
        <v>0.10350000000000001</v>
      </c>
      <c r="M2349" s="12">
        <v>6.8320350000000002E-2</v>
      </c>
      <c r="N2349" s="12">
        <v>0.14157</v>
      </c>
      <c r="O2349" s="12" t="s">
        <v>7128</v>
      </c>
      <c r="P2349" s="12" t="s">
        <v>7128</v>
      </c>
      <c r="Q2349" s="13">
        <v>4.03</v>
      </c>
      <c r="R2349" s="13">
        <v>0</v>
      </c>
      <c r="S2349" s="13">
        <v>0</v>
      </c>
      <c r="T2349" s="13">
        <v>0</v>
      </c>
      <c r="U2349" s="13">
        <v>4.03</v>
      </c>
      <c r="V2349" s="13">
        <v>0</v>
      </c>
      <c r="W2349" s="13">
        <v>4.03</v>
      </c>
      <c r="X2349" s="14">
        <v>0</v>
      </c>
      <c r="Y2349" s="15">
        <v>8.6206896551724144E-2</v>
      </c>
      <c r="Z2349" s="14" t="s">
        <v>7128</v>
      </c>
      <c r="AA2349" s="14">
        <v>0</v>
      </c>
      <c r="AB2349" s="14" t="s">
        <v>7128</v>
      </c>
      <c r="AC2349" s="14">
        <v>0</v>
      </c>
      <c r="AD2349" s="13">
        <v>0.27800000000000002</v>
      </c>
      <c r="AE2349" s="15">
        <v>0.73816666666666664</v>
      </c>
      <c r="AF2349" s="14" t="s">
        <v>7128</v>
      </c>
      <c r="AG2349" s="14" t="s">
        <v>7128</v>
      </c>
      <c r="AH2349" s="15">
        <v>0.39508506616257083</v>
      </c>
      <c r="AI2349" s="5" t="s">
        <v>7128</v>
      </c>
      <c r="AJ2349" s="15" t="s">
        <v>7128</v>
      </c>
      <c r="AK2349" s="15" t="s">
        <v>7128</v>
      </c>
      <c r="AL2349" s="15" t="s">
        <v>7128</v>
      </c>
      <c r="AM2349" s="15" t="s">
        <v>7128</v>
      </c>
      <c r="AN2349" s="15" t="s">
        <v>7128</v>
      </c>
      <c r="AO2349" s="15">
        <v>34.444444444444443</v>
      </c>
      <c r="AP2349" s="15" t="s">
        <v>7128</v>
      </c>
      <c r="AQ2349" s="15" t="s">
        <v>7128</v>
      </c>
      <c r="AR2349" s="15" t="s">
        <v>7128</v>
      </c>
      <c r="AS2349" s="15">
        <v>34.444444444444443</v>
      </c>
      <c r="AT2349" s="14" t="s">
        <v>7128</v>
      </c>
      <c r="AU2349" s="14">
        <v>0</v>
      </c>
      <c r="AV2349" s="12" t="s">
        <v>7128</v>
      </c>
      <c r="AW2349" s="12" t="s">
        <v>7128</v>
      </c>
      <c r="AX2349" s="12">
        <v>-0.51300000000000001</v>
      </c>
      <c r="AY2349" s="12">
        <v>-0.45700000000000002</v>
      </c>
      <c r="AZ2349" s="14" t="s">
        <v>7128</v>
      </c>
      <c r="BA2349" s="14" t="s">
        <v>7128</v>
      </c>
      <c r="BB2349" s="14" t="s">
        <v>7128</v>
      </c>
      <c r="BC2349" s="14" t="s">
        <v>7128</v>
      </c>
      <c r="BD2349" s="14">
        <v>-6.7179487179487181</v>
      </c>
      <c r="BE2349" s="14">
        <v>-9.0598290598290596</v>
      </c>
      <c r="BF2349" s="14">
        <v>0</v>
      </c>
      <c r="BG2349" s="14">
        <v>0.2883</v>
      </c>
      <c r="BH2349" s="13">
        <v>-0.78600000000000003</v>
      </c>
      <c r="BI2349" s="13">
        <v>-0.78600000000000003</v>
      </c>
      <c r="BJ2349" s="13">
        <v>-1.06</v>
      </c>
      <c r="BK2349" s="13">
        <v>-1.06</v>
      </c>
      <c r="BL2349" s="13">
        <v>0.11700000000000001</v>
      </c>
      <c r="BM2349" s="13">
        <v>0.11700000000000001</v>
      </c>
      <c r="BN2349" s="13">
        <v>-1.01</v>
      </c>
      <c r="BO2349" s="13">
        <v>-1.01</v>
      </c>
      <c r="BP2349" s="13">
        <v>-1.06</v>
      </c>
      <c r="BQ2349" s="13">
        <v>0</v>
      </c>
      <c r="BR2349" s="13">
        <v>0</v>
      </c>
      <c r="BS2349" s="13">
        <v>-0.108</v>
      </c>
      <c r="BT2349" s="14" t="s">
        <v>7128</v>
      </c>
      <c r="BU2349" s="13">
        <v>-0.95200000000000007</v>
      </c>
      <c r="BV2349" s="13">
        <v>-0.67800000000000005</v>
      </c>
      <c r="BW2349" s="13">
        <v>-0.67800000000000005</v>
      </c>
      <c r="BX2349" s="13">
        <v>0</v>
      </c>
      <c r="BY2349" s="13">
        <v>0</v>
      </c>
      <c r="BZ2349" s="13">
        <v>0</v>
      </c>
      <c r="CA2349" s="13">
        <v>0</v>
      </c>
      <c r="CB2349" s="13">
        <v>0</v>
      </c>
      <c r="CC2349" s="15">
        <v>8.9999999999999993E-3</v>
      </c>
      <c r="CD2349" s="15">
        <v>0.78700000000000003</v>
      </c>
      <c r="CE2349" s="15">
        <v>0.36</v>
      </c>
      <c r="CF2349" s="15" t="s">
        <v>7128</v>
      </c>
      <c r="CG2349" s="15" t="s">
        <v>7128</v>
      </c>
      <c r="CH2349" s="13" t="s">
        <v>7128</v>
      </c>
      <c r="CI2349" s="13" t="s">
        <v>7128</v>
      </c>
      <c r="CJ2349" s="13">
        <v>0</v>
      </c>
      <c r="CK2349" s="12">
        <f t="shared" si="72"/>
        <v>0</v>
      </c>
      <c r="CL2349" s="36" t="str">
        <f t="shared" si="73"/>
        <v>NA</v>
      </c>
      <c r="CM2349" s="13" t="s">
        <v>7128</v>
      </c>
      <c r="CN2349" s="13" t="s">
        <v>7128</v>
      </c>
      <c r="CO2349" s="13" t="s">
        <v>7128</v>
      </c>
      <c r="CP2349" s="13" t="s">
        <v>7128</v>
      </c>
      <c r="CQ2349" s="13" t="s">
        <v>7128</v>
      </c>
      <c r="CR2349" s="13" t="s">
        <v>7128</v>
      </c>
      <c r="CS2349" s="13" t="s">
        <v>7128</v>
      </c>
      <c r="CT2349" s="13">
        <v>2.1599999999999998E-2</v>
      </c>
      <c r="CU2349" s="13">
        <v>-1.0724</v>
      </c>
      <c r="CV2349" s="13">
        <v>2.1599999999999998E-2</v>
      </c>
      <c r="CW2349" s="13">
        <v>-1.01</v>
      </c>
      <c r="CX2349" s="12" t="s">
        <v>7128</v>
      </c>
      <c r="CY2349" s="12" t="s">
        <v>7128</v>
      </c>
      <c r="CZ2349" s="15" t="s">
        <v>7128</v>
      </c>
      <c r="DA2349" s="20"/>
      <c r="DB2349" s="20"/>
    </row>
    <row r="2350" spans="1:106">
      <c r="A2350" s="8" t="s">
        <v>3031</v>
      </c>
      <c r="B2350" s="8" t="s">
        <v>3032</v>
      </c>
      <c r="C2350" s="9" t="s">
        <v>7133</v>
      </c>
      <c r="D2350" s="9" t="s">
        <v>7126</v>
      </c>
      <c r="E2350" s="10" t="s">
        <v>7127</v>
      </c>
      <c r="F2350" s="10" t="s">
        <v>7126</v>
      </c>
      <c r="G2350" s="11">
        <v>0.92</v>
      </c>
      <c r="H2350" s="11">
        <v>2.0299655369252037</v>
      </c>
      <c r="I2350" s="12">
        <v>9.0499999999999997E-2</v>
      </c>
      <c r="J2350" s="12">
        <v>0.24021188109173092</v>
      </c>
      <c r="K2350" s="12">
        <v>4.1999999999999996E-2</v>
      </c>
      <c r="L2350" s="12">
        <v>9.8500000000000004E-2</v>
      </c>
      <c r="M2350" s="12">
        <v>6.5019850000000004E-2</v>
      </c>
      <c r="N2350" s="12">
        <v>0.12471196303055043</v>
      </c>
      <c r="O2350" s="12">
        <v>-0.22054583285425411</v>
      </c>
      <c r="P2350" s="12">
        <v>-8.8004707574065116E-2</v>
      </c>
      <c r="Q2350" s="13">
        <v>1.74</v>
      </c>
      <c r="R2350" s="13">
        <v>0.12677405478337969</v>
      </c>
      <c r="S2350" s="13">
        <v>3.24</v>
      </c>
      <c r="T2350" s="13">
        <v>3.36677405478338</v>
      </c>
      <c r="U2350" s="13">
        <v>5.1067740547833802</v>
      </c>
      <c r="V2350" s="13">
        <v>0.46100000000000002</v>
      </c>
      <c r="W2350" s="13">
        <v>4.6457740547833799</v>
      </c>
      <c r="X2350" s="14">
        <v>9.0272253100407582E-2</v>
      </c>
      <c r="Y2350" s="15">
        <v>8.3333333333333329E-2</v>
      </c>
      <c r="Z2350" s="14">
        <v>0.39254549942419037</v>
      </c>
      <c r="AA2350" s="14">
        <v>0.65927609458848324</v>
      </c>
      <c r="AB2350" s="14">
        <v>0.64621383009277922</v>
      </c>
      <c r="AC2350" s="14">
        <v>1.9349276176915977</v>
      </c>
      <c r="AD2350" s="13">
        <v>0.57999999999999996</v>
      </c>
      <c r="AE2350" s="15">
        <v>0.9201111111111111</v>
      </c>
      <c r="AF2350" s="14">
        <v>5.4772255750516613E-2</v>
      </c>
      <c r="AG2350" s="14">
        <v>0.70108487360661254</v>
      </c>
      <c r="AH2350" s="15">
        <v>0.34954954954954959</v>
      </c>
      <c r="AI2350" s="5">
        <v>2.7345679012345681</v>
      </c>
      <c r="AJ2350" s="15">
        <v>16.415094339622641</v>
      </c>
      <c r="AK2350" s="15">
        <v>16.415094339622641</v>
      </c>
      <c r="AL2350" s="15" t="s">
        <v>7128</v>
      </c>
      <c r="AM2350" s="15" t="s">
        <v>7128</v>
      </c>
      <c r="AN2350" s="15">
        <v>0.33397312859884837</v>
      </c>
      <c r="AO2350" s="15">
        <v>8.2464454976303309E-2</v>
      </c>
      <c r="AP2350" s="15">
        <v>8.6894526500769036</v>
      </c>
      <c r="AQ2350" s="15">
        <v>7.2139348676760555</v>
      </c>
      <c r="AR2350" s="15">
        <v>0.57243757938840023</v>
      </c>
      <c r="AS2350" s="15">
        <v>0.22017886515561041</v>
      </c>
      <c r="AT2350" s="14">
        <v>0.51886792452830188</v>
      </c>
      <c r="AU2350" s="14">
        <v>3.1609195402298854E-2</v>
      </c>
      <c r="AV2350" s="12">
        <v>-6.6400000000000001E-2</v>
      </c>
      <c r="AW2350" s="12">
        <v>-9.8900000000000002E-2</v>
      </c>
      <c r="AX2350" s="12">
        <v>-0.11800000000000001</v>
      </c>
      <c r="AY2350" s="12">
        <v>-7.22E-2</v>
      </c>
      <c r="AZ2350" s="14" t="s">
        <v>7128</v>
      </c>
      <c r="BA2350" s="14" t="s">
        <v>7128</v>
      </c>
      <c r="BB2350" s="14">
        <v>1.9666048237476811E-2</v>
      </c>
      <c r="BC2350" s="14">
        <v>3.6707255456485316E-2</v>
      </c>
      <c r="BD2350" s="14">
        <v>5.0236966824644541E-3</v>
      </c>
      <c r="BE2350" s="14">
        <v>2.5338634551816307E-2</v>
      </c>
      <c r="BF2350" s="14">
        <v>0.37647058823529411</v>
      </c>
      <c r="BG2350" s="14" t="s">
        <v>7128</v>
      </c>
      <c r="BH2350" s="13">
        <v>0.106</v>
      </c>
      <c r="BI2350" s="13">
        <v>0.106</v>
      </c>
      <c r="BJ2350" s="13">
        <v>0.443</v>
      </c>
      <c r="BK2350" s="13">
        <v>0.53464518904332414</v>
      </c>
      <c r="BL2350" s="13">
        <v>21.1</v>
      </c>
      <c r="BM2350" s="13">
        <v>21.1</v>
      </c>
      <c r="BN2350" s="13">
        <v>0.52700000000000002</v>
      </c>
      <c r="BO2350" s="13">
        <v>0.64400000000000002</v>
      </c>
      <c r="BP2350" s="13">
        <v>0.33336700022701388</v>
      </c>
      <c r="BQ2350" s="13">
        <v>0.67900000000000005</v>
      </c>
      <c r="BR2350" s="13">
        <v>-0.50600000000000023</v>
      </c>
      <c r="BS2350" s="13">
        <v>-8.0999999999999989E-2</v>
      </c>
      <c r="BT2350" s="14">
        <v>-1.7608221557630752</v>
      </c>
      <c r="BU2350" s="13">
        <v>0.92036700022701412</v>
      </c>
      <c r="BV2350" s="13">
        <v>1.4000000000000234E-2</v>
      </c>
      <c r="BW2350" s="13">
        <v>0.69300000000000028</v>
      </c>
      <c r="BX2350" s="13">
        <v>5.39</v>
      </c>
      <c r="BY2350" s="13">
        <v>9.0817740547833772</v>
      </c>
      <c r="BZ2350" s="13">
        <v>5.21</v>
      </c>
      <c r="CA2350" s="13">
        <v>8.1157740547833797</v>
      </c>
      <c r="CB2350" s="13">
        <v>-5.5E-2</v>
      </c>
      <c r="CC2350" s="15">
        <v>0.25600000000000001</v>
      </c>
      <c r="CD2350" s="15">
        <v>0.48399999999999999</v>
      </c>
      <c r="CE2350" s="15">
        <v>0.36</v>
      </c>
      <c r="CF2350" s="15">
        <v>0.54156533790842065</v>
      </c>
      <c r="CG2350" s="15">
        <v>0.6717248092379875</v>
      </c>
      <c r="CH2350" s="13">
        <v>1.0296000000000001</v>
      </c>
      <c r="CI2350" s="13">
        <v>0.2646</v>
      </c>
      <c r="CJ2350" s="13">
        <v>-5.5E-2</v>
      </c>
      <c r="CK2350" s="12">
        <f t="shared" si="72"/>
        <v>3.9285714285713627</v>
      </c>
      <c r="CL2350" s="36">
        <f t="shared" si="73"/>
        <v>2.5998752377247136</v>
      </c>
      <c r="CM2350" s="13">
        <v>0.17</v>
      </c>
      <c r="CN2350" s="13">
        <v>6.4000000000000001E-2</v>
      </c>
      <c r="CO2350" s="13">
        <v>0.106</v>
      </c>
      <c r="CP2350" s="13">
        <v>1.74</v>
      </c>
      <c r="CQ2350" s="13">
        <v>0.64400000000000002</v>
      </c>
      <c r="CR2350" s="13">
        <v>4.6457740547833799</v>
      </c>
      <c r="CS2350" s="13">
        <v>1.4000000000000234E-2</v>
      </c>
      <c r="CT2350" s="13">
        <v>0</v>
      </c>
      <c r="CU2350" s="13">
        <v>0.53464518904332414</v>
      </c>
      <c r="CV2350" s="13">
        <v>8.1157740547833797</v>
      </c>
      <c r="CW2350" s="13">
        <v>0.52700000000000002</v>
      </c>
      <c r="CX2350" s="12">
        <v>1.9666048237476811E-2</v>
      </c>
      <c r="CY2350" s="12">
        <v>3.6707255456485316E-2</v>
      </c>
      <c r="CZ2350" s="15">
        <v>8.8155105403859189</v>
      </c>
      <c r="DA2350" s="20"/>
      <c r="DB2350" s="20"/>
    </row>
    <row r="2351" spans="1:106" ht="24">
      <c r="A2351" s="8" t="s">
        <v>6281</v>
      </c>
      <c r="B2351" s="8" t="s">
        <v>6282</v>
      </c>
      <c r="C2351" s="9" t="s">
        <v>7174</v>
      </c>
      <c r="D2351" s="9" t="s">
        <v>7126</v>
      </c>
      <c r="E2351" s="10" t="s">
        <v>7127</v>
      </c>
      <c r="F2351" s="10" t="s">
        <v>7126</v>
      </c>
      <c r="G2351" s="11">
        <v>0.45</v>
      </c>
      <c r="H2351" s="11">
        <v>0.48944324273488199</v>
      </c>
      <c r="I2351" s="12">
        <v>9.0499999999999997E-2</v>
      </c>
      <c r="J2351" s="12">
        <v>0.10079461346750682</v>
      </c>
      <c r="K2351" s="12">
        <v>4.7E-2</v>
      </c>
      <c r="L2351" s="12">
        <v>0.10350000000000001</v>
      </c>
      <c r="M2351" s="12">
        <v>6.8320350000000002E-2</v>
      </c>
      <c r="N2351" s="12">
        <v>9.764583968975854E-2</v>
      </c>
      <c r="O2351" s="12">
        <v>-4.5709867704794946E-2</v>
      </c>
      <c r="P2351" s="12">
        <v>-7.505973014712726E-2</v>
      </c>
      <c r="Q2351" s="13">
        <v>21.7</v>
      </c>
      <c r="R2351" s="13">
        <v>0</v>
      </c>
      <c r="S2351" s="13">
        <v>2.33</v>
      </c>
      <c r="T2351" s="13">
        <v>2.33</v>
      </c>
      <c r="U2351" s="13">
        <v>24.03</v>
      </c>
      <c r="V2351" s="13">
        <v>5.2999999999999999E-2</v>
      </c>
      <c r="W2351" s="13">
        <v>23.977</v>
      </c>
      <c r="X2351" s="14">
        <v>2.2055763628797335E-3</v>
      </c>
      <c r="Y2351" s="15">
        <v>1.5180265654648957</v>
      </c>
      <c r="Z2351" s="14">
        <v>0.50107526881720432</v>
      </c>
      <c r="AA2351" s="14">
        <v>9.696213066999583E-2</v>
      </c>
      <c r="AB2351" s="14">
        <v>1.0043103448275863</v>
      </c>
      <c r="AC2351" s="14">
        <v>0.10737327188940093</v>
      </c>
      <c r="AD2351" s="13">
        <v>4.12</v>
      </c>
      <c r="AE2351" s="15">
        <v>2.7138888888888893E-2</v>
      </c>
      <c r="AF2351" s="14">
        <v>6.3245553203367583E-2</v>
      </c>
      <c r="AG2351" s="14" t="s">
        <v>7128</v>
      </c>
      <c r="AH2351" s="15">
        <v>0.3315436241610738</v>
      </c>
      <c r="AI2351" s="5" t="s">
        <v>7128</v>
      </c>
      <c r="AJ2351" s="15">
        <v>556.41025641025635</v>
      </c>
      <c r="AK2351" s="15">
        <v>556.41025641025635</v>
      </c>
      <c r="AL2351" s="15" t="s">
        <v>7128</v>
      </c>
      <c r="AM2351" s="15" t="s">
        <v>7128</v>
      </c>
      <c r="AN2351" s="15">
        <v>9.3534482758620694</v>
      </c>
      <c r="AO2351" s="15" t="s">
        <v>7128</v>
      </c>
      <c r="AP2351" s="15">
        <v>489.32653061224488</v>
      </c>
      <c r="AQ2351" s="15">
        <v>489.32653061224488</v>
      </c>
      <c r="AR2351" s="15">
        <v>5.2157929084185337</v>
      </c>
      <c r="AS2351" s="15" t="s">
        <v>7128</v>
      </c>
      <c r="AT2351" s="14">
        <v>0</v>
      </c>
      <c r="AU2351" s="14">
        <v>0</v>
      </c>
      <c r="AV2351" s="12" t="s">
        <v>7128</v>
      </c>
      <c r="AW2351" s="12" t="s">
        <v>7128</v>
      </c>
      <c r="AX2351" s="12" t="s">
        <v>7128</v>
      </c>
      <c r="AY2351" s="12" t="s">
        <v>7128</v>
      </c>
      <c r="AZ2351" s="14" t="s">
        <v>7128</v>
      </c>
      <c r="BA2351" s="14" t="s">
        <v>7128</v>
      </c>
      <c r="BB2351" s="14">
        <v>5.508474576271187E-2</v>
      </c>
      <c r="BC2351" s="14">
        <v>2.258610954263128E-2</v>
      </c>
      <c r="BD2351" s="14" t="s">
        <v>7128</v>
      </c>
      <c r="BE2351" s="14" t="s">
        <v>7128</v>
      </c>
      <c r="BF2351" s="14">
        <v>0.18367346938775508</v>
      </c>
      <c r="BG2351" s="14">
        <v>0.30409999999999998</v>
      </c>
      <c r="BH2351" s="13">
        <v>3.9E-2</v>
      </c>
      <c r="BI2351" s="13">
        <v>3.9E-2</v>
      </c>
      <c r="BJ2351" s="13">
        <v>4.9000000000000002E-2</v>
      </c>
      <c r="BK2351" s="13">
        <v>4.9000000000000002E-2</v>
      </c>
      <c r="BL2351" s="13">
        <v>0</v>
      </c>
      <c r="BM2351" s="13">
        <v>0</v>
      </c>
      <c r="BN2351" s="13">
        <v>4.9000000000000002E-2</v>
      </c>
      <c r="BO2351" s="13">
        <v>4.9000000000000002E-2</v>
      </c>
      <c r="BP2351" s="13">
        <v>0.04</v>
      </c>
      <c r="BQ2351" s="13">
        <v>0</v>
      </c>
      <c r="BR2351" s="13">
        <v>0</v>
      </c>
      <c r="BS2351" s="13">
        <v>-6.0000000000000001E-3</v>
      </c>
      <c r="BT2351" s="14">
        <v>-0.15</v>
      </c>
      <c r="BU2351" s="13">
        <v>4.5999999999999999E-2</v>
      </c>
      <c r="BV2351" s="13">
        <v>4.4999999999999998E-2</v>
      </c>
      <c r="BW2351" s="13">
        <v>4.4999999999999998E-2</v>
      </c>
      <c r="BX2351" s="13">
        <v>0.70799999999999996</v>
      </c>
      <c r="BY2351" s="13">
        <v>1.7710000000000001</v>
      </c>
      <c r="BZ2351" s="13">
        <v>2.3199999999999998</v>
      </c>
      <c r="CA2351" s="13">
        <v>4.5970000000000004</v>
      </c>
      <c r="CB2351" s="13">
        <v>0</v>
      </c>
      <c r="CC2351" s="15">
        <v>-0.24399999999999999</v>
      </c>
      <c r="CD2351" s="15">
        <v>0.52500000000000002</v>
      </c>
      <c r="CE2351" s="15">
        <v>0.36</v>
      </c>
      <c r="CF2351" s="15">
        <v>1.1009416439441502</v>
      </c>
      <c r="CG2351" s="15">
        <v>1.4684416439470807</v>
      </c>
      <c r="CH2351" s="13">
        <v>1.5300000000000003E-2</v>
      </c>
      <c r="CI2351" s="13">
        <v>-1.2800000000000001E-2</v>
      </c>
      <c r="CJ2351" s="13">
        <v>0</v>
      </c>
      <c r="CK2351" s="12">
        <f t="shared" si="72"/>
        <v>0</v>
      </c>
      <c r="CL2351" s="36" t="str">
        <f t="shared" si="73"/>
        <v>NA</v>
      </c>
      <c r="CM2351" s="13">
        <v>4.9000000000000002E-2</v>
      </c>
      <c r="CN2351" s="13">
        <v>8.9999999999999993E-3</v>
      </c>
      <c r="CO2351" s="13">
        <v>3.9E-2</v>
      </c>
      <c r="CP2351" s="13">
        <v>21.7</v>
      </c>
      <c r="CQ2351" s="13">
        <v>4.9000000000000002E-2</v>
      </c>
      <c r="CR2351" s="13">
        <v>23.977</v>
      </c>
      <c r="CS2351" s="13" t="s">
        <v>7128</v>
      </c>
      <c r="CT2351" s="13">
        <v>0</v>
      </c>
      <c r="CU2351" s="13">
        <v>4.9000000000000002E-2</v>
      </c>
      <c r="CV2351" s="13">
        <v>4.5970000000000004</v>
      </c>
      <c r="CW2351" s="13">
        <v>4.9000000000000002E-2</v>
      </c>
      <c r="CX2351" s="12">
        <v>5.508474576271187E-2</v>
      </c>
      <c r="CY2351" s="12">
        <v>2.258610954263128E-2</v>
      </c>
      <c r="CZ2351" s="15">
        <v>489.32653061224488</v>
      </c>
      <c r="DA2351" s="20"/>
      <c r="DB2351" s="20"/>
    </row>
    <row r="2352" spans="1:106">
      <c r="A2352" s="8" t="s">
        <v>7060</v>
      </c>
      <c r="B2352" s="8" t="s">
        <v>7061</v>
      </c>
      <c r="C2352" s="9" t="s">
        <v>7194</v>
      </c>
      <c r="D2352" s="9" t="s">
        <v>7126</v>
      </c>
      <c r="E2352" s="10" t="s">
        <v>7127</v>
      </c>
      <c r="F2352" s="10" t="s">
        <v>7126</v>
      </c>
      <c r="G2352" s="11">
        <v>0.74</v>
      </c>
      <c r="H2352" s="11">
        <v>26.55777777777778</v>
      </c>
      <c r="I2352" s="12">
        <v>9.0499999999999997E-2</v>
      </c>
      <c r="J2352" s="12">
        <v>2.4599788888888892</v>
      </c>
      <c r="K2352" s="12">
        <v>4.7E-2</v>
      </c>
      <c r="L2352" s="12">
        <v>0.10350000000000001</v>
      </c>
      <c r="M2352" s="12">
        <v>6.8320350000000002E-2</v>
      </c>
      <c r="N2352" s="12">
        <v>0.13496099040247678</v>
      </c>
      <c r="O2352" s="12" t="s">
        <v>7128</v>
      </c>
      <c r="P2352" s="12">
        <v>-0.14246099040247678</v>
      </c>
      <c r="Q2352" s="13">
        <v>4.4999999999999998E-2</v>
      </c>
      <c r="R2352" s="13">
        <v>0</v>
      </c>
      <c r="S2352" s="13">
        <v>1.57</v>
      </c>
      <c r="T2352" s="13">
        <v>1.57</v>
      </c>
      <c r="U2352" s="13">
        <v>1.615</v>
      </c>
      <c r="V2352" s="13">
        <v>0</v>
      </c>
      <c r="W2352" s="13">
        <v>1.615</v>
      </c>
      <c r="X2352" s="14">
        <v>0</v>
      </c>
      <c r="Y2352" s="15">
        <v>7.1428571428571425E-2</v>
      </c>
      <c r="Z2352" s="14" t="s">
        <v>7128</v>
      </c>
      <c r="AA2352" s="14">
        <v>0.97213622291021673</v>
      </c>
      <c r="AB2352" s="14" t="s">
        <v>7128</v>
      </c>
      <c r="AC2352" s="14">
        <v>34.888888888888893</v>
      </c>
      <c r="AD2352" s="13">
        <v>1.2999999999999999E-2</v>
      </c>
      <c r="AE2352" s="15">
        <v>-0.23352777777777781</v>
      </c>
      <c r="AF2352" s="14">
        <v>9.4868329805051374E-2</v>
      </c>
      <c r="AG2352" s="14" t="s">
        <v>7128</v>
      </c>
      <c r="AH2352" s="15">
        <v>0.38095238095238093</v>
      </c>
      <c r="AI2352" s="5" t="s">
        <v>7128</v>
      </c>
      <c r="AJ2352" s="15" t="s">
        <v>7128</v>
      </c>
      <c r="AK2352" s="15" t="s">
        <v>7128</v>
      </c>
      <c r="AL2352" s="15" t="s">
        <v>7128</v>
      </c>
      <c r="AM2352" s="15" t="s">
        <v>7128</v>
      </c>
      <c r="AN2352" s="15" t="s">
        <v>7128</v>
      </c>
      <c r="AO2352" s="15" t="s">
        <v>7128</v>
      </c>
      <c r="AP2352" s="15" t="s">
        <v>7128</v>
      </c>
      <c r="AQ2352" s="15" t="s">
        <v>7128</v>
      </c>
      <c r="AR2352" s="15">
        <v>2.1083550913838121</v>
      </c>
      <c r="AS2352" s="15" t="s">
        <v>7128</v>
      </c>
      <c r="AT2352" s="14" t="s">
        <v>7128</v>
      </c>
      <c r="AU2352" s="14">
        <v>0</v>
      </c>
      <c r="AV2352" s="12" t="s">
        <v>7128</v>
      </c>
      <c r="AW2352" s="12" t="s">
        <v>7128</v>
      </c>
      <c r="AX2352" s="12" t="s">
        <v>7128</v>
      </c>
      <c r="AY2352" s="12" t="s">
        <v>7128</v>
      </c>
      <c r="AZ2352" s="14" t="s">
        <v>7128</v>
      </c>
      <c r="BA2352" s="14" t="s">
        <v>7128</v>
      </c>
      <c r="BB2352" s="14" t="s">
        <v>7128</v>
      </c>
      <c r="BC2352" s="14">
        <v>-7.5000000000000006E-3</v>
      </c>
      <c r="BD2352" s="14" t="s">
        <v>7128</v>
      </c>
      <c r="BE2352" s="14" t="s">
        <v>7128</v>
      </c>
      <c r="BF2352" s="14">
        <v>0</v>
      </c>
      <c r="BG2352" s="14" t="s">
        <v>7128</v>
      </c>
      <c r="BH2352" s="13">
        <v>-6.0000000000000001E-3</v>
      </c>
      <c r="BI2352" s="13">
        <v>-6.0000000000000001E-3</v>
      </c>
      <c r="BJ2352" s="13">
        <v>-6.0000000000000001E-3</v>
      </c>
      <c r="BK2352" s="13">
        <v>-6.0000000000000001E-3</v>
      </c>
      <c r="BL2352" s="13">
        <v>0</v>
      </c>
      <c r="BM2352" s="13">
        <v>0</v>
      </c>
      <c r="BN2352" s="13">
        <v>0</v>
      </c>
      <c r="BO2352" s="13">
        <v>0</v>
      </c>
      <c r="BP2352" s="13">
        <v>-6.0000000000000001E-3</v>
      </c>
      <c r="BQ2352" s="13">
        <v>0</v>
      </c>
      <c r="BR2352" s="13">
        <v>0</v>
      </c>
      <c r="BS2352" s="13">
        <v>-4.0000000000000001E-3</v>
      </c>
      <c r="BT2352" s="14" t="s">
        <v>7128</v>
      </c>
      <c r="BU2352" s="13">
        <v>-2E-3</v>
      </c>
      <c r="BV2352" s="13">
        <v>-2E-3</v>
      </c>
      <c r="BW2352" s="13">
        <v>-2E-3</v>
      </c>
      <c r="BX2352" s="13">
        <v>-0.83</v>
      </c>
      <c r="BY2352" s="13">
        <v>0.79999999999999993</v>
      </c>
      <c r="BZ2352" s="13">
        <v>-0.80400000000000005</v>
      </c>
      <c r="CA2352" s="13">
        <v>0.76600000000000001</v>
      </c>
      <c r="CB2352" s="13">
        <v>0</v>
      </c>
      <c r="CC2352" s="15">
        <v>-0.223</v>
      </c>
      <c r="CD2352" s="15">
        <v>0.19800000000000001</v>
      </c>
      <c r="CE2352" s="15">
        <v>0.36</v>
      </c>
      <c r="CF2352" s="15">
        <v>0.96111732973742747</v>
      </c>
      <c r="CG2352" s="15">
        <v>0.88426364912617528</v>
      </c>
      <c r="CH2352" s="13">
        <v>-5.5300000000000002E-2</v>
      </c>
      <c r="CI2352" s="13">
        <v>-0.17340000000000003</v>
      </c>
      <c r="CJ2352" s="13">
        <v>0</v>
      </c>
      <c r="CK2352" s="12">
        <f t="shared" si="72"/>
        <v>0</v>
      </c>
      <c r="CL2352" s="36" t="str">
        <f t="shared" si="73"/>
        <v>NA</v>
      </c>
      <c r="CM2352" s="13" t="s">
        <v>7128</v>
      </c>
      <c r="CN2352" s="13" t="s">
        <v>7128</v>
      </c>
      <c r="CO2352" s="13" t="s">
        <v>7128</v>
      </c>
      <c r="CP2352" s="13" t="s">
        <v>7128</v>
      </c>
      <c r="CQ2352" s="13" t="s">
        <v>7128</v>
      </c>
      <c r="CR2352" s="13" t="s">
        <v>7128</v>
      </c>
      <c r="CS2352" s="13" t="s">
        <v>7128</v>
      </c>
      <c r="CT2352" s="13">
        <v>0</v>
      </c>
      <c r="CU2352" s="13">
        <v>-6.0000000000000001E-3</v>
      </c>
      <c r="CV2352" s="13">
        <v>0.76600000000000001</v>
      </c>
      <c r="CW2352" s="13">
        <v>0</v>
      </c>
      <c r="CX2352" s="12" t="s">
        <v>7128</v>
      </c>
      <c r="CY2352" s="12">
        <v>-7.5000000000000006E-3</v>
      </c>
      <c r="CZ2352" s="15" t="s">
        <v>7128</v>
      </c>
      <c r="DA2352" s="20"/>
      <c r="DB2352" s="20"/>
    </row>
    <row r="2353" spans="1:106" ht="24">
      <c r="A2353" s="8" t="s">
        <v>787</v>
      </c>
      <c r="B2353" s="8" t="s">
        <v>788</v>
      </c>
      <c r="C2353" s="9" t="s">
        <v>7146</v>
      </c>
      <c r="D2353" s="9" t="s">
        <v>7126</v>
      </c>
      <c r="E2353" s="10" t="s">
        <v>7127</v>
      </c>
      <c r="F2353" s="10" t="s">
        <v>7126</v>
      </c>
      <c r="G2353" s="11">
        <v>0.91</v>
      </c>
      <c r="H2353" s="11">
        <v>0.91006640954335838</v>
      </c>
      <c r="I2353" s="12">
        <v>9.0499999999999997E-2</v>
      </c>
      <c r="J2353" s="12">
        <v>0.13886101006367393</v>
      </c>
      <c r="K2353" s="12">
        <v>3.2000000000000001E-2</v>
      </c>
      <c r="L2353" s="12">
        <v>8.8499999999999995E-2</v>
      </c>
      <c r="M2353" s="12">
        <v>5.8418850000000001E-2</v>
      </c>
      <c r="N2353" s="12">
        <v>0.13885228885083578</v>
      </c>
      <c r="O2353" s="12">
        <v>0.19767129959723453</v>
      </c>
      <c r="P2353" s="12">
        <v>0.16003198211175362</v>
      </c>
      <c r="Q2353" s="13">
        <v>3213.5</v>
      </c>
      <c r="R2353" s="13">
        <v>0.34843241636596445</v>
      </c>
      <c r="S2353" s="13">
        <v>0</v>
      </c>
      <c r="T2353" s="13">
        <v>0.34843241636596445</v>
      </c>
      <c r="U2353" s="13">
        <v>3213.848432416366</v>
      </c>
      <c r="V2353" s="13">
        <v>0</v>
      </c>
      <c r="W2353" s="13">
        <v>3213.848432416366</v>
      </c>
      <c r="X2353" s="14">
        <v>0</v>
      </c>
      <c r="Y2353" s="15">
        <v>2.3076923076923078E-2</v>
      </c>
      <c r="Z2353" s="14">
        <v>1.8859830733540693E-3</v>
      </c>
      <c r="AA2353" s="14">
        <v>1.0841594546012608E-4</v>
      </c>
      <c r="AB2353" s="14">
        <v>1.8895467264965534E-3</v>
      </c>
      <c r="AC2353" s="14">
        <v>1.0842770075181717E-4</v>
      </c>
      <c r="AD2353" s="13">
        <v>99</v>
      </c>
      <c r="AE2353" s="15">
        <v>0.65541666666666665</v>
      </c>
      <c r="AF2353" s="14">
        <v>0.15165750888103102</v>
      </c>
      <c r="AG2353" s="14">
        <v>0.29375400089782311</v>
      </c>
      <c r="AH2353" s="15">
        <v>0.24368395644477822</v>
      </c>
      <c r="AI2353" s="5">
        <v>41.065088757396452</v>
      </c>
      <c r="AJ2353" s="15">
        <v>63.886679920477143</v>
      </c>
      <c r="AK2353" s="15">
        <v>61.093155893536121</v>
      </c>
      <c r="AL2353" s="15">
        <v>55.932203389830505</v>
      </c>
      <c r="AM2353" s="15" t="s">
        <v>7128</v>
      </c>
      <c r="AN2353" s="15">
        <v>17.426789587852493</v>
      </c>
      <c r="AO2353" s="15">
        <v>9.4265180404810796</v>
      </c>
      <c r="AP2353" s="15">
        <v>46.200335635874808</v>
      </c>
      <c r="AQ2353" s="15">
        <v>42.492674261451555</v>
      </c>
      <c r="AR2353" s="15">
        <v>17.395808940740256</v>
      </c>
      <c r="AS2353" s="15">
        <v>9.4275401361583047</v>
      </c>
      <c r="AT2353" s="14">
        <v>0</v>
      </c>
      <c r="AU2353" s="14">
        <v>0</v>
      </c>
      <c r="AV2353" s="12">
        <v>0.21899999999999997</v>
      </c>
      <c r="AW2353" s="12">
        <v>8.6300000000000002E-2</v>
      </c>
      <c r="AX2353" s="12">
        <v>0.22500000000000001</v>
      </c>
      <c r="AY2353" s="12">
        <v>0.20499999999999999</v>
      </c>
      <c r="AZ2353" s="14" t="s">
        <v>7128</v>
      </c>
      <c r="BA2353" s="14" t="s">
        <v>7128</v>
      </c>
      <c r="BB2353" s="14">
        <v>0.33653230966090847</v>
      </c>
      <c r="BC2353" s="14">
        <v>0.2988842709625894</v>
      </c>
      <c r="BD2353" s="14">
        <v>0.1455048409405256</v>
      </c>
      <c r="BE2353" s="14">
        <v>0.19242963628416826</v>
      </c>
      <c r="BF2353" s="14">
        <v>0.3269476372924649</v>
      </c>
      <c r="BG2353" s="14">
        <v>0.1202</v>
      </c>
      <c r="BH2353" s="13">
        <v>50.3</v>
      </c>
      <c r="BI2353" s="13">
        <v>52.6</v>
      </c>
      <c r="BJ2353" s="13">
        <v>69.400000000000006</v>
      </c>
      <c r="BK2353" s="13">
        <v>69.563313516726822</v>
      </c>
      <c r="BL2353" s="13">
        <v>340.9</v>
      </c>
      <c r="BM2353" s="13">
        <v>361.5</v>
      </c>
      <c r="BN2353" s="13">
        <v>71.3</v>
      </c>
      <c r="BO2353" s="13">
        <v>75.63300000000001</v>
      </c>
      <c r="BP2353" s="13">
        <v>46.819752520198001</v>
      </c>
      <c r="BQ2353" s="13">
        <v>0</v>
      </c>
      <c r="BR2353" s="13">
        <v>0</v>
      </c>
      <c r="BS2353" s="13">
        <v>-7.77</v>
      </c>
      <c r="BT2353" s="14">
        <v>-0.16595559740833804</v>
      </c>
      <c r="BU2353" s="13">
        <v>54.589752520198005</v>
      </c>
      <c r="BV2353" s="13">
        <v>60.370000000000005</v>
      </c>
      <c r="BW2353" s="13">
        <v>60.370000000000005</v>
      </c>
      <c r="BX2353" s="13">
        <v>156.30000000000001</v>
      </c>
      <c r="BY2353" s="13">
        <v>156.64843241636598</v>
      </c>
      <c r="BZ2353" s="13">
        <v>184.4</v>
      </c>
      <c r="CA2353" s="13">
        <v>184.74843241636597</v>
      </c>
      <c r="CB2353" s="13">
        <v>0</v>
      </c>
      <c r="CC2353" s="15">
        <v>0.29699999999999999</v>
      </c>
      <c r="CD2353" s="15">
        <v>0.112</v>
      </c>
      <c r="CE2353" s="15">
        <v>0.36</v>
      </c>
      <c r="CF2353" s="15">
        <v>0.23844450630599764</v>
      </c>
      <c r="CG2353" s="15">
        <v>0.18944160684196182</v>
      </c>
      <c r="CH2353" s="13">
        <v>35.950000000000003</v>
      </c>
      <c r="CI2353" s="13">
        <v>31.810000000000002</v>
      </c>
      <c r="CJ2353" s="13">
        <v>0</v>
      </c>
      <c r="CK2353" s="12">
        <f t="shared" si="72"/>
        <v>0</v>
      </c>
      <c r="CL2353" s="36">
        <f t="shared" si="73"/>
        <v>1.845211867517861</v>
      </c>
      <c r="CM2353" s="13">
        <v>78.3</v>
      </c>
      <c r="CN2353" s="13">
        <v>25.6</v>
      </c>
      <c r="CO2353" s="13">
        <v>52.6</v>
      </c>
      <c r="CP2353" s="13">
        <v>3213.5</v>
      </c>
      <c r="CQ2353" s="13">
        <v>75.63300000000001</v>
      </c>
      <c r="CR2353" s="13">
        <v>3213.848432416366</v>
      </c>
      <c r="CS2353" s="13" t="s">
        <v>7128</v>
      </c>
      <c r="CT2353" s="13">
        <v>0.79580000000000006</v>
      </c>
      <c r="CU2353" s="13">
        <v>69.516713516726824</v>
      </c>
      <c r="CV2353" s="13">
        <v>185.54423241636599</v>
      </c>
      <c r="CW2353" s="13">
        <v>71.555999999999997</v>
      </c>
      <c r="CX2353" s="12">
        <v>0.33453090407254676</v>
      </c>
      <c r="CY2353" s="12">
        <v>0.29717435540199744</v>
      </c>
      <c r="CZ2353" s="15">
        <v>44.913751920403129</v>
      </c>
      <c r="DA2353" s="20"/>
      <c r="DB2353" s="20"/>
    </row>
    <row r="2354" spans="1:106">
      <c r="A2354" s="8" t="s">
        <v>5501</v>
      </c>
      <c r="B2354" s="8" t="s">
        <v>5502</v>
      </c>
      <c r="C2354" s="9" t="s">
        <v>7169</v>
      </c>
      <c r="D2354" s="9" t="s">
        <v>7126</v>
      </c>
      <c r="E2354" s="10" t="s">
        <v>7127</v>
      </c>
      <c r="F2354" s="10" t="s">
        <v>7126</v>
      </c>
      <c r="G2354" s="11">
        <v>0.61</v>
      </c>
      <c r="H2354" s="11">
        <v>3.94298969072165</v>
      </c>
      <c r="I2354" s="12">
        <v>9.0499999999999997E-2</v>
      </c>
      <c r="J2354" s="12">
        <v>0.4133405670103093</v>
      </c>
      <c r="K2354" s="12">
        <v>4.7E-2</v>
      </c>
      <c r="L2354" s="12">
        <v>0.10350000000000001</v>
      </c>
      <c r="M2354" s="12">
        <v>6.8320350000000002E-2</v>
      </c>
      <c r="N2354" s="12">
        <v>0.12169668341307813</v>
      </c>
      <c r="O2354" s="12" t="s">
        <v>7128</v>
      </c>
      <c r="P2354" s="12">
        <v>-3.403434575074045E-2</v>
      </c>
      <c r="Q2354" s="13">
        <v>0.29099999999999998</v>
      </c>
      <c r="R2354" s="13">
        <v>0</v>
      </c>
      <c r="S2354" s="13">
        <v>1.59</v>
      </c>
      <c r="T2354" s="13">
        <v>1.59</v>
      </c>
      <c r="U2354" s="13">
        <v>1.881</v>
      </c>
      <c r="V2354" s="13">
        <v>0.4</v>
      </c>
      <c r="W2354" s="13">
        <v>1.4809999999999999</v>
      </c>
      <c r="X2354" s="14">
        <v>0.21265284423179162</v>
      </c>
      <c r="Y2354" s="15">
        <v>3.840245775729647E-2</v>
      </c>
      <c r="Z2354" s="14" t="s">
        <v>7128</v>
      </c>
      <c r="AA2354" s="14">
        <v>0.84529505582137165</v>
      </c>
      <c r="AB2354" s="14" t="s">
        <v>7128</v>
      </c>
      <c r="AC2354" s="14">
        <v>5.4639175257731969</v>
      </c>
      <c r="AD2354" s="13">
        <v>4.4999999999999998E-2</v>
      </c>
      <c r="AE2354" s="15">
        <v>-0.3078333333333334</v>
      </c>
      <c r="AF2354" s="14">
        <v>5.4772255750516613E-2</v>
      </c>
      <c r="AG2354" s="14" t="s">
        <v>7128</v>
      </c>
      <c r="AH2354" s="15">
        <v>0.3428571428571428</v>
      </c>
      <c r="AI2354" s="5">
        <v>0.33061224489795921</v>
      </c>
      <c r="AJ2354" s="15">
        <v>0.9509803921568627</v>
      </c>
      <c r="AK2354" s="15">
        <v>0.9509803921568627</v>
      </c>
      <c r="AL2354" s="15" t="s">
        <v>7128</v>
      </c>
      <c r="AM2354" s="15" t="s">
        <v>7128</v>
      </c>
      <c r="AN2354" s="15" t="s">
        <v>7128</v>
      </c>
      <c r="AO2354" s="15">
        <v>2.1879699248120299</v>
      </c>
      <c r="AP2354" s="15">
        <v>18.283950617283949</v>
      </c>
      <c r="AQ2354" s="15">
        <v>15.755319148936168</v>
      </c>
      <c r="AR2354" s="15">
        <v>1.9334203655352475</v>
      </c>
      <c r="AS2354" s="15">
        <v>11.13533834586466</v>
      </c>
      <c r="AT2354" s="14">
        <v>0</v>
      </c>
      <c r="AU2354" s="14">
        <v>0</v>
      </c>
      <c r="AV2354" s="12" t="s">
        <v>7128</v>
      </c>
      <c r="AW2354" s="12">
        <v>1.44E-2</v>
      </c>
      <c r="AX2354" s="12">
        <v>-0.55399999999999994</v>
      </c>
      <c r="AY2354" s="12">
        <v>-0.39299999999999996</v>
      </c>
      <c r="AZ2354" s="14" t="s">
        <v>7128</v>
      </c>
      <c r="BA2354" s="14" t="s">
        <v>7128</v>
      </c>
      <c r="BB2354" s="14" t="s">
        <v>7128</v>
      </c>
      <c r="BC2354" s="14">
        <v>8.7662337662337678E-2</v>
      </c>
      <c r="BD2354" s="14">
        <v>2.3007518796992481</v>
      </c>
      <c r="BE2354" s="14">
        <v>0.60902255639097747</v>
      </c>
      <c r="BF2354" s="14">
        <v>0</v>
      </c>
      <c r="BG2354" s="14">
        <v>1.06E-2</v>
      </c>
      <c r="BH2354" s="13">
        <v>0.30599999999999999</v>
      </c>
      <c r="BI2354" s="13">
        <v>0.30599999999999999</v>
      </c>
      <c r="BJ2354" s="13">
        <v>8.1000000000000003E-2</v>
      </c>
      <c r="BK2354" s="13">
        <v>8.1000000000000003E-2</v>
      </c>
      <c r="BL2354" s="13">
        <v>0.13300000000000001</v>
      </c>
      <c r="BM2354" s="13">
        <v>0.13300000000000001</v>
      </c>
      <c r="BN2354" s="13">
        <v>9.4E-2</v>
      </c>
      <c r="BO2354" s="13">
        <v>9.4E-2</v>
      </c>
      <c r="BP2354" s="13">
        <v>8.1000000000000003E-2</v>
      </c>
      <c r="BQ2354" s="13">
        <v>0</v>
      </c>
      <c r="BR2354" s="13">
        <v>0</v>
      </c>
      <c r="BS2354" s="13">
        <v>-0.01</v>
      </c>
      <c r="BT2354" s="14">
        <v>-0.12345679012345678</v>
      </c>
      <c r="BU2354" s="13">
        <v>9.0999999999999998E-2</v>
      </c>
      <c r="BV2354" s="13">
        <v>0.316</v>
      </c>
      <c r="BW2354" s="13">
        <v>0.316</v>
      </c>
      <c r="BX2354" s="13">
        <v>-0.76</v>
      </c>
      <c r="BY2354" s="13">
        <v>0.92399999999999993</v>
      </c>
      <c r="BZ2354" s="13">
        <v>-0.42399999999999999</v>
      </c>
      <c r="CA2354" s="13">
        <v>0.76600000000000013</v>
      </c>
      <c r="CB2354" s="13">
        <v>0</v>
      </c>
      <c r="CC2354" s="15">
        <v>-0.159</v>
      </c>
      <c r="CD2354" s="15">
        <v>-1.2999999999999999E-2</v>
      </c>
      <c r="CE2354" s="15">
        <v>0.36</v>
      </c>
      <c r="CF2354" s="15">
        <v>1.9192210915405985</v>
      </c>
      <c r="CG2354" s="15">
        <v>1.6384738569218222</v>
      </c>
      <c r="CH2354" s="13">
        <v>-2.3000000000000007E-2</v>
      </c>
      <c r="CI2354" s="13">
        <v>-0.20037500000000003</v>
      </c>
      <c r="CJ2354" s="13">
        <v>0</v>
      </c>
      <c r="CK2354" s="12">
        <f t="shared" si="72"/>
        <v>0</v>
      </c>
      <c r="CL2354" s="36">
        <f t="shared" si="73"/>
        <v>0.17362924281984332</v>
      </c>
      <c r="CM2354" s="13">
        <v>0.30599999999999999</v>
      </c>
      <c r="CN2354" s="13" t="s">
        <v>7128</v>
      </c>
      <c r="CO2354" s="13">
        <v>0.30599999999999999</v>
      </c>
      <c r="CP2354" s="13">
        <v>0.29099999999999998</v>
      </c>
      <c r="CQ2354" s="13">
        <v>9.4E-2</v>
      </c>
      <c r="CR2354" s="13">
        <v>1.4809999999999999</v>
      </c>
      <c r="CS2354" s="13" t="s">
        <v>7128</v>
      </c>
      <c r="CT2354" s="13">
        <v>0</v>
      </c>
      <c r="CU2354" s="13">
        <v>8.1000000000000003E-2</v>
      </c>
      <c r="CV2354" s="13">
        <v>0.76600000000000013</v>
      </c>
      <c r="CW2354" s="13">
        <v>9.4E-2</v>
      </c>
      <c r="CX2354" s="12" t="s">
        <v>7128</v>
      </c>
      <c r="CY2354" s="12">
        <v>8.7662337662337678E-2</v>
      </c>
      <c r="CZ2354" s="15">
        <v>15.755319148936168</v>
      </c>
      <c r="DA2354" s="20"/>
      <c r="DB2354" s="20"/>
    </row>
    <row r="2355" spans="1:106" ht="24">
      <c r="A2355" s="8" t="s">
        <v>6775</v>
      </c>
      <c r="B2355" s="8" t="s">
        <v>6776</v>
      </c>
      <c r="C2355" s="9" t="s">
        <v>7209</v>
      </c>
      <c r="D2355" s="9" t="s">
        <v>7126</v>
      </c>
      <c r="E2355" s="10" t="s">
        <v>7127</v>
      </c>
      <c r="F2355" s="10" t="s">
        <v>7126</v>
      </c>
      <c r="G2355" s="11">
        <v>0.91</v>
      </c>
      <c r="H2355" s="11">
        <v>2.5128673835125448</v>
      </c>
      <c r="I2355" s="12">
        <v>9.0499999999999997E-2</v>
      </c>
      <c r="J2355" s="12">
        <v>0.28391449820788528</v>
      </c>
      <c r="K2355" s="12">
        <v>4.7E-2</v>
      </c>
      <c r="L2355" s="12">
        <v>0.10350000000000001</v>
      </c>
      <c r="M2355" s="12">
        <v>6.8320350000000002E-2</v>
      </c>
      <c r="N2355" s="12">
        <v>0.13156366216944543</v>
      </c>
      <c r="O2355" s="12" t="s">
        <v>7128</v>
      </c>
      <c r="P2355" s="12" t="s">
        <v>7128</v>
      </c>
      <c r="Q2355" s="13">
        <v>0.71399999999999997</v>
      </c>
      <c r="R2355" s="13">
        <v>0</v>
      </c>
      <c r="S2355" s="13">
        <v>1.72</v>
      </c>
      <c r="T2355" s="13">
        <v>1.72</v>
      </c>
      <c r="U2355" s="13">
        <v>2.4340000000000002</v>
      </c>
      <c r="V2355" s="13">
        <v>0</v>
      </c>
      <c r="W2355" s="13">
        <v>2.4340000000000002</v>
      </c>
      <c r="X2355" s="14">
        <v>0</v>
      </c>
      <c r="Y2355" s="15">
        <v>0.19607843137254904</v>
      </c>
      <c r="Z2355" s="14">
        <v>0.52279635258358659</v>
      </c>
      <c r="AA2355" s="14">
        <v>0.70665571076417411</v>
      </c>
      <c r="AB2355" s="14">
        <v>1.0955414012738853</v>
      </c>
      <c r="AC2355" s="14">
        <v>2.4089635854341735</v>
      </c>
      <c r="AD2355" s="13">
        <v>0.14000000000000001</v>
      </c>
      <c r="AE2355" s="15">
        <v>-1.167027777777778</v>
      </c>
      <c r="AF2355" s="14">
        <v>0.17029386365926402</v>
      </c>
      <c r="AG2355" s="14" t="s">
        <v>7128</v>
      </c>
      <c r="AH2355" s="15">
        <v>0.21428571428571425</v>
      </c>
      <c r="AI2355" s="5">
        <v>0.89534883720930236</v>
      </c>
      <c r="AJ2355" s="15">
        <v>9.2727272727272716</v>
      </c>
      <c r="AK2355" s="15">
        <v>10.34782608695652</v>
      </c>
      <c r="AL2355" s="15" t="s">
        <v>7128</v>
      </c>
      <c r="AM2355" s="15" t="s">
        <v>7128</v>
      </c>
      <c r="AN2355" s="15">
        <v>0.45477707006369422</v>
      </c>
      <c r="AO2355" s="15">
        <v>5.1739130434782607E-2</v>
      </c>
      <c r="AP2355" s="15">
        <v>15.805194805194807</v>
      </c>
      <c r="AQ2355" s="15">
        <v>12.7434554973822</v>
      </c>
      <c r="AR2355" s="15">
        <v>0.73981762917933136</v>
      </c>
      <c r="AS2355" s="15">
        <v>0.1763768115942029</v>
      </c>
      <c r="AT2355" s="14">
        <v>0</v>
      </c>
      <c r="AU2355" s="14">
        <v>0</v>
      </c>
      <c r="AV2355" s="12">
        <v>-0.20300000000000001</v>
      </c>
      <c r="AW2355" s="12" t="s">
        <v>7128</v>
      </c>
      <c r="AX2355" s="12">
        <v>0.33600000000000002</v>
      </c>
      <c r="AY2355" s="12" t="s">
        <v>7128</v>
      </c>
      <c r="AZ2355" s="14" t="s">
        <v>7128</v>
      </c>
      <c r="BA2355" s="14" t="s">
        <v>7128</v>
      </c>
      <c r="BB2355" s="14" t="s">
        <v>7128</v>
      </c>
      <c r="BC2355" s="14" t="s">
        <v>7128</v>
      </c>
      <c r="BD2355" s="14">
        <v>4.6000000000000008E-3</v>
      </c>
      <c r="BE2355" s="14">
        <v>1.0266666666666667E-2</v>
      </c>
      <c r="BF2355" s="14">
        <v>0.26881720430107531</v>
      </c>
      <c r="BG2355" s="14">
        <v>8.8200000000000001E-2</v>
      </c>
      <c r="BH2355" s="13">
        <v>7.6999999999999999E-2</v>
      </c>
      <c r="BI2355" s="13">
        <v>6.9000000000000006E-2</v>
      </c>
      <c r="BJ2355" s="13">
        <v>0.154</v>
      </c>
      <c r="BK2355" s="13">
        <v>0.154</v>
      </c>
      <c r="BL2355" s="13">
        <v>13.8</v>
      </c>
      <c r="BM2355" s="13">
        <v>15</v>
      </c>
      <c r="BN2355" s="13">
        <v>0.193</v>
      </c>
      <c r="BO2355" s="13">
        <v>0.191</v>
      </c>
      <c r="BP2355" s="13">
        <v>0.11260215053763441</v>
      </c>
      <c r="BQ2355" s="13">
        <v>0</v>
      </c>
      <c r="BR2355" s="13">
        <v>0</v>
      </c>
      <c r="BS2355" s="13">
        <v>-5.0999999999999997E-2</v>
      </c>
      <c r="BT2355" s="14">
        <v>-0.45292207792207789</v>
      </c>
      <c r="BU2355" s="13">
        <v>0.16360215053763441</v>
      </c>
      <c r="BV2355" s="13">
        <v>0.12</v>
      </c>
      <c r="BW2355" s="13">
        <v>0.12</v>
      </c>
      <c r="BX2355" s="13">
        <v>0</v>
      </c>
      <c r="BY2355" s="13">
        <v>0</v>
      </c>
      <c r="BZ2355" s="13">
        <v>1.57</v>
      </c>
      <c r="CA2355" s="13">
        <v>3.29</v>
      </c>
      <c r="CB2355" s="13">
        <v>0</v>
      </c>
      <c r="CC2355" s="15">
        <v>-0.86199999999999999</v>
      </c>
      <c r="CD2355" s="15">
        <v>0.47699999999999998</v>
      </c>
      <c r="CE2355" s="15">
        <v>0.36</v>
      </c>
      <c r="CF2355" s="15" t="s">
        <v>7128</v>
      </c>
      <c r="CG2355" s="15" t="s">
        <v>7128</v>
      </c>
      <c r="CH2355" s="13" t="s">
        <v>7128</v>
      </c>
      <c r="CI2355" s="13" t="s">
        <v>7128</v>
      </c>
      <c r="CJ2355" s="13">
        <v>0</v>
      </c>
      <c r="CK2355" s="12">
        <f t="shared" si="72"/>
        <v>0</v>
      </c>
      <c r="CL2355" s="36">
        <f t="shared" si="73"/>
        <v>4.1945288753799392</v>
      </c>
      <c r="CM2355" s="13">
        <v>9.2999999999999999E-2</v>
      </c>
      <c r="CN2355" s="13">
        <v>2.5000000000000001E-2</v>
      </c>
      <c r="CO2355" s="13">
        <v>6.9000000000000006E-2</v>
      </c>
      <c r="CP2355" s="13">
        <v>0.71399999999999997</v>
      </c>
      <c r="CQ2355" s="13">
        <v>0.191</v>
      </c>
      <c r="CR2355" s="13">
        <v>2.4340000000000002</v>
      </c>
      <c r="CS2355" s="13" t="s">
        <v>7128</v>
      </c>
      <c r="CT2355" s="13">
        <v>0</v>
      </c>
      <c r="CU2355" s="13">
        <v>0.154</v>
      </c>
      <c r="CV2355" s="13">
        <v>3.29</v>
      </c>
      <c r="CW2355" s="13">
        <v>0.193</v>
      </c>
      <c r="CX2355" s="12" t="s">
        <v>7128</v>
      </c>
      <c r="CY2355" s="12" t="s">
        <v>7128</v>
      </c>
      <c r="CZ2355" s="15">
        <v>12.61139896373057</v>
      </c>
      <c r="DA2355" s="20"/>
      <c r="DB2355" s="20"/>
    </row>
    <row r="2356" spans="1:106">
      <c r="A2356" s="8" t="s">
        <v>1561</v>
      </c>
      <c r="B2356" s="8" t="s">
        <v>1562</v>
      </c>
      <c r="C2356" s="9" t="s">
        <v>7141</v>
      </c>
      <c r="D2356" s="9" t="s">
        <v>7126</v>
      </c>
      <c r="E2356" s="10" t="s">
        <v>7127</v>
      </c>
      <c r="F2356" s="10" t="s">
        <v>7126</v>
      </c>
      <c r="G2356" s="11">
        <v>0.73</v>
      </c>
      <c r="H2356" s="11">
        <v>0.73</v>
      </c>
      <c r="I2356" s="12">
        <v>9.0499999999999997E-2</v>
      </c>
      <c r="J2356" s="12">
        <v>0.12256500000000001</v>
      </c>
      <c r="K2356" s="12">
        <v>4.7E-2</v>
      </c>
      <c r="L2356" s="12">
        <v>0.10350000000000001</v>
      </c>
      <c r="M2356" s="12">
        <v>6.8320350000000002E-2</v>
      </c>
      <c r="N2356" s="12">
        <v>0.12256500000000001</v>
      </c>
      <c r="O2356" s="12">
        <v>-0.60839495951417011</v>
      </c>
      <c r="P2356" s="12">
        <v>-0.36891592689536246</v>
      </c>
      <c r="Q2356" s="13">
        <v>11.2</v>
      </c>
      <c r="R2356" s="13">
        <v>0</v>
      </c>
      <c r="S2356" s="13">
        <v>0</v>
      </c>
      <c r="T2356" s="13">
        <v>0</v>
      </c>
      <c r="U2356" s="13">
        <v>11.2</v>
      </c>
      <c r="V2356" s="13">
        <v>0</v>
      </c>
      <c r="W2356" s="13">
        <v>11.2</v>
      </c>
      <c r="X2356" s="14">
        <v>0</v>
      </c>
      <c r="Y2356" s="15">
        <v>0.13767482517482516</v>
      </c>
      <c r="Z2356" s="14" t="s">
        <v>7128</v>
      </c>
      <c r="AA2356" s="14">
        <v>0</v>
      </c>
      <c r="AB2356" s="14" t="s">
        <v>7128</v>
      </c>
      <c r="AC2356" s="14">
        <v>0</v>
      </c>
      <c r="AD2356" s="13">
        <v>9.8000000000000004E-2</v>
      </c>
      <c r="AE2356" s="15">
        <v>4.306111111111111</v>
      </c>
      <c r="AF2356" s="14">
        <v>0.27202941017470889</v>
      </c>
      <c r="AG2356" s="14">
        <v>0.86571521751545855</v>
      </c>
      <c r="AH2356" s="15">
        <v>0.42148760330578505</v>
      </c>
      <c r="AI2356" s="5" t="s">
        <v>7128</v>
      </c>
      <c r="AJ2356" s="15" t="s">
        <v>7128</v>
      </c>
      <c r="AK2356" s="15" t="s">
        <v>7128</v>
      </c>
      <c r="AL2356" s="15" t="s">
        <v>7128</v>
      </c>
      <c r="AM2356" s="15" t="s">
        <v>7128</v>
      </c>
      <c r="AN2356" s="15" t="s">
        <v>7128</v>
      </c>
      <c r="AO2356" s="15">
        <v>9.722222222222221E-2</v>
      </c>
      <c r="AP2356" s="15" t="s">
        <v>7128</v>
      </c>
      <c r="AQ2356" s="15" t="s">
        <v>7128</v>
      </c>
      <c r="AR2356" s="15" t="s">
        <v>7128</v>
      </c>
      <c r="AS2356" s="15">
        <v>9.722222222222221E-2</v>
      </c>
      <c r="AT2356" s="14" t="s">
        <v>7128</v>
      </c>
      <c r="AU2356" s="14">
        <v>0</v>
      </c>
      <c r="AV2356" s="12" t="s">
        <v>7128</v>
      </c>
      <c r="AW2356" s="12" t="s">
        <v>7128</v>
      </c>
      <c r="AX2356" s="12">
        <v>-2.9600000000000001E-2</v>
      </c>
      <c r="AY2356" s="12">
        <v>7.8600000000000003E-2</v>
      </c>
      <c r="AZ2356" s="14" t="s">
        <v>7128</v>
      </c>
      <c r="BA2356" s="14" t="s">
        <v>7128</v>
      </c>
      <c r="BB2356" s="14">
        <v>-0.48582995951417007</v>
      </c>
      <c r="BC2356" s="14">
        <v>-0.24635092689536248</v>
      </c>
      <c r="BD2356" s="14">
        <v>-0.10416666666666666</v>
      </c>
      <c r="BE2356" s="14">
        <v>-6.9444444444444448E-2</v>
      </c>
      <c r="BF2356" s="14">
        <v>0</v>
      </c>
      <c r="BG2356" s="14">
        <v>1.4199999999999999E-2</v>
      </c>
      <c r="BH2356" s="13">
        <v>-12</v>
      </c>
      <c r="BI2356" s="13">
        <v>-12</v>
      </c>
      <c r="BJ2356" s="13">
        <v>-8</v>
      </c>
      <c r="BK2356" s="13">
        <v>-8</v>
      </c>
      <c r="BL2356" s="13">
        <v>115.2</v>
      </c>
      <c r="BM2356" s="13">
        <v>115.2</v>
      </c>
      <c r="BN2356" s="13">
        <v>-6.55</v>
      </c>
      <c r="BO2356" s="13">
        <v>-6.55</v>
      </c>
      <c r="BP2356" s="13">
        <v>-8</v>
      </c>
      <c r="BQ2356" s="13">
        <v>0</v>
      </c>
      <c r="BR2356" s="13">
        <v>0</v>
      </c>
      <c r="BS2356" s="13">
        <v>-1.53</v>
      </c>
      <c r="BT2356" s="14" t="s">
        <v>7128</v>
      </c>
      <c r="BU2356" s="13">
        <v>-6.47</v>
      </c>
      <c r="BV2356" s="13">
        <v>-10.47</v>
      </c>
      <c r="BW2356" s="13">
        <v>-10.47</v>
      </c>
      <c r="BX2356" s="13">
        <v>24.7</v>
      </c>
      <c r="BY2356" s="13">
        <v>32.473999999999997</v>
      </c>
      <c r="BZ2356" s="13">
        <v>0</v>
      </c>
      <c r="CA2356" s="13">
        <v>0</v>
      </c>
      <c r="CB2356" s="13">
        <v>0</v>
      </c>
      <c r="CC2356" s="15">
        <v>1.57</v>
      </c>
      <c r="CD2356" s="15">
        <v>1.51</v>
      </c>
      <c r="CE2356" s="15">
        <v>0.36</v>
      </c>
      <c r="CF2356" s="15" t="s">
        <v>7128</v>
      </c>
      <c r="CG2356" s="15" t="s">
        <v>7128</v>
      </c>
      <c r="CH2356" s="13" t="s">
        <v>7128</v>
      </c>
      <c r="CI2356" s="13" t="s">
        <v>7128</v>
      </c>
      <c r="CJ2356" s="13">
        <v>0</v>
      </c>
      <c r="CK2356" s="12">
        <f t="shared" si="72"/>
        <v>0</v>
      </c>
      <c r="CL2356" s="36" t="str">
        <f t="shared" si="73"/>
        <v>NA</v>
      </c>
      <c r="CM2356" s="13" t="s">
        <v>7128</v>
      </c>
      <c r="CN2356" s="13" t="s">
        <v>7128</v>
      </c>
      <c r="CO2356" s="13" t="s">
        <v>7128</v>
      </c>
      <c r="CP2356" s="13" t="s">
        <v>7128</v>
      </c>
      <c r="CQ2356" s="13" t="s">
        <v>7128</v>
      </c>
      <c r="CR2356" s="13" t="s">
        <v>7128</v>
      </c>
      <c r="CS2356" s="13" t="s">
        <v>7128</v>
      </c>
      <c r="CT2356" s="13">
        <v>0</v>
      </c>
      <c r="CU2356" s="13">
        <v>-8</v>
      </c>
      <c r="CV2356" s="13">
        <v>0</v>
      </c>
      <c r="CW2356" s="13">
        <v>-6.55</v>
      </c>
      <c r="CX2356" s="12">
        <v>-0.48582995951417007</v>
      </c>
      <c r="CY2356" s="12">
        <v>-0.24635092689536248</v>
      </c>
      <c r="CZ2356" s="15" t="s">
        <v>7128</v>
      </c>
      <c r="DA2356" s="20"/>
      <c r="DB2356" s="20"/>
    </row>
    <row r="2357" spans="1:106" ht="24">
      <c r="A2357" s="8" t="s">
        <v>3621</v>
      </c>
      <c r="B2357" s="8" t="s">
        <v>3622</v>
      </c>
      <c r="C2357" s="9" t="s">
        <v>7160</v>
      </c>
      <c r="D2357" s="9" t="s">
        <v>7126</v>
      </c>
      <c r="E2357" s="10" t="s">
        <v>7127</v>
      </c>
      <c r="F2357" s="10" t="s">
        <v>7126</v>
      </c>
      <c r="G2357" s="11">
        <v>0.7</v>
      </c>
      <c r="H2357" s="11">
        <v>1.0198433420365534</v>
      </c>
      <c r="I2357" s="12">
        <v>9.0499999999999997E-2</v>
      </c>
      <c r="J2357" s="12">
        <v>0.14879582245430809</v>
      </c>
      <c r="K2357" s="12">
        <v>4.1999999999999996E-2</v>
      </c>
      <c r="L2357" s="12">
        <v>9.8500000000000004E-2</v>
      </c>
      <c r="M2357" s="12">
        <v>6.5019850000000004E-2</v>
      </c>
      <c r="N2357" s="12">
        <v>0.12252199596774194</v>
      </c>
      <c r="O2357" s="12" t="s">
        <v>7128</v>
      </c>
      <c r="P2357" s="12" t="s">
        <v>7128</v>
      </c>
      <c r="Q2357" s="13">
        <v>76.599999999999994</v>
      </c>
      <c r="R2357" s="13">
        <v>0</v>
      </c>
      <c r="S2357" s="13">
        <v>35</v>
      </c>
      <c r="T2357" s="13">
        <v>35</v>
      </c>
      <c r="U2357" s="13">
        <v>111.6</v>
      </c>
      <c r="V2357" s="13">
        <v>2.2599999999999998</v>
      </c>
      <c r="W2357" s="13">
        <v>109.33999999999999</v>
      </c>
      <c r="X2357" s="14">
        <v>2.0250896057347669E-2</v>
      </c>
      <c r="Y2357" s="15">
        <v>0.12123197903014417</v>
      </c>
      <c r="Z2357" s="14">
        <v>0.24054982817869416</v>
      </c>
      <c r="AA2357" s="14">
        <v>0.31362007168458783</v>
      </c>
      <c r="AB2357" s="14">
        <v>0.31674208144796379</v>
      </c>
      <c r="AC2357" s="14">
        <v>0.45691906005221933</v>
      </c>
      <c r="AD2357" s="13">
        <v>0.502</v>
      </c>
      <c r="AE2357" s="15">
        <v>2.385361111111111</v>
      </c>
      <c r="AF2357" s="14">
        <v>0.20493901531919198</v>
      </c>
      <c r="AG2357" s="14">
        <v>0.75388280635274185</v>
      </c>
      <c r="AH2357" s="15">
        <v>0.48140276301806589</v>
      </c>
      <c r="AI2357" s="5">
        <v>3.5686274509803925E-2</v>
      </c>
      <c r="AJ2357" s="15" t="s">
        <v>7128</v>
      </c>
      <c r="AK2357" s="15" t="s">
        <v>7128</v>
      </c>
      <c r="AL2357" s="15" t="s">
        <v>7128</v>
      </c>
      <c r="AM2357" s="15" t="s">
        <v>7128</v>
      </c>
      <c r="AN2357" s="15">
        <v>0.6932126696832579</v>
      </c>
      <c r="AO2357" s="15">
        <v>9.4103194103194081</v>
      </c>
      <c r="AP2357" s="15">
        <v>1201.5384615384614</v>
      </c>
      <c r="AQ2357" s="15">
        <v>32.158823529411762</v>
      </c>
      <c r="AR2357" s="15">
        <v>0.87026424705507777</v>
      </c>
      <c r="AS2357" s="15">
        <v>13.43243243243243</v>
      </c>
      <c r="AT2357" s="14" t="s">
        <v>7128</v>
      </c>
      <c r="AU2357" s="14">
        <v>0</v>
      </c>
      <c r="AV2357" s="12" t="s">
        <v>7128</v>
      </c>
      <c r="AW2357" s="12" t="s">
        <v>7128</v>
      </c>
      <c r="AX2357" s="12">
        <v>-4.5100000000000001E-2</v>
      </c>
      <c r="AY2357" s="12" t="s">
        <v>7128</v>
      </c>
      <c r="AZ2357" s="14" t="s">
        <v>7128</v>
      </c>
      <c r="BA2357" s="14" t="s">
        <v>7128</v>
      </c>
      <c r="BB2357" s="14" t="s">
        <v>7128</v>
      </c>
      <c r="BC2357" s="14" t="s">
        <v>7128</v>
      </c>
      <c r="BD2357" s="14">
        <v>-0.12776412776412777</v>
      </c>
      <c r="BE2357" s="14">
        <v>1.1179361179361177E-2</v>
      </c>
      <c r="BF2357" s="14">
        <v>0</v>
      </c>
      <c r="BG2357" s="14">
        <v>9.8000000000000004E-2</v>
      </c>
      <c r="BH2357" s="13">
        <v>-1.04</v>
      </c>
      <c r="BI2357" s="13">
        <v>-1.04</v>
      </c>
      <c r="BJ2357" s="13">
        <v>9.0999999999999998E-2</v>
      </c>
      <c r="BK2357" s="13">
        <v>9.0999999999999998E-2</v>
      </c>
      <c r="BL2357" s="13">
        <v>8.14</v>
      </c>
      <c r="BM2357" s="13">
        <v>8.14</v>
      </c>
      <c r="BN2357" s="13">
        <v>3.4</v>
      </c>
      <c r="BO2357" s="13">
        <v>3.4</v>
      </c>
      <c r="BP2357" s="13">
        <v>9.0999999999999998E-2</v>
      </c>
      <c r="BQ2357" s="13">
        <v>0</v>
      </c>
      <c r="BR2357" s="13">
        <v>0</v>
      </c>
      <c r="BS2357" s="13">
        <v>-2.63</v>
      </c>
      <c r="BT2357" s="14">
        <v>-28.901098901098901</v>
      </c>
      <c r="BU2357" s="13">
        <v>2.7210000000000001</v>
      </c>
      <c r="BV2357" s="13">
        <v>1.5899999999999999</v>
      </c>
      <c r="BW2357" s="13">
        <v>1.5899999999999999</v>
      </c>
      <c r="BX2357" s="13">
        <v>0</v>
      </c>
      <c r="BY2357" s="13">
        <v>0</v>
      </c>
      <c r="BZ2357" s="13">
        <v>110.5</v>
      </c>
      <c r="CA2357" s="13">
        <v>125.64000000000001</v>
      </c>
      <c r="CB2357" s="13">
        <v>0</v>
      </c>
      <c r="CC2357" s="15">
        <v>1.03</v>
      </c>
      <c r="CD2357" s="15">
        <v>0.51100000000000001</v>
      </c>
      <c r="CE2357" s="15">
        <v>0.36</v>
      </c>
      <c r="CF2357" s="15" t="s">
        <v>7128</v>
      </c>
      <c r="CG2357" s="15" t="s">
        <v>7128</v>
      </c>
      <c r="CH2357" s="13" t="s">
        <v>7128</v>
      </c>
      <c r="CI2357" s="13" t="s">
        <v>7128</v>
      </c>
      <c r="CJ2357" s="13">
        <v>0</v>
      </c>
      <c r="CK2357" s="12">
        <f t="shared" si="72"/>
        <v>0</v>
      </c>
      <c r="CL2357" s="36">
        <f t="shared" si="73"/>
        <v>6.4788283985991721E-2</v>
      </c>
      <c r="CM2357" s="13" t="s">
        <v>7128</v>
      </c>
      <c r="CN2357" s="13" t="s">
        <v>7128</v>
      </c>
      <c r="CO2357" s="13" t="s">
        <v>7128</v>
      </c>
      <c r="CP2357" s="13" t="s">
        <v>7128</v>
      </c>
      <c r="CQ2357" s="13">
        <v>3.4</v>
      </c>
      <c r="CR2357" s="13">
        <v>109.33999999999999</v>
      </c>
      <c r="CS2357" s="13" t="s">
        <v>7128</v>
      </c>
      <c r="CT2357" s="13">
        <v>0</v>
      </c>
      <c r="CU2357" s="13">
        <v>9.0999999999999998E-2</v>
      </c>
      <c r="CV2357" s="13">
        <v>125.64000000000001</v>
      </c>
      <c r="CW2357" s="13">
        <v>3.4</v>
      </c>
      <c r="CX2357" s="12" t="s">
        <v>7128</v>
      </c>
      <c r="CY2357" s="12" t="s">
        <v>7128</v>
      </c>
      <c r="CZ2357" s="15">
        <v>32.158823529411762</v>
      </c>
      <c r="DA2357" s="20"/>
      <c r="DB2357" s="20"/>
    </row>
    <row r="2358" spans="1:106" ht="24">
      <c r="A2358" s="8" t="s">
        <v>2033</v>
      </c>
      <c r="B2358" s="8" t="s">
        <v>2034</v>
      </c>
      <c r="C2358" s="9" t="s">
        <v>7133</v>
      </c>
      <c r="D2358" s="9" t="s">
        <v>7126</v>
      </c>
      <c r="E2358" s="10" t="s">
        <v>7127</v>
      </c>
      <c r="F2358" s="10" t="s">
        <v>7126</v>
      </c>
      <c r="G2358" s="11">
        <v>0.92</v>
      </c>
      <c r="H2358" s="11">
        <v>0.92659151048951061</v>
      </c>
      <c r="I2358" s="12">
        <v>9.0499999999999997E-2</v>
      </c>
      <c r="J2358" s="12">
        <v>0.14035653169930071</v>
      </c>
      <c r="K2358" s="12">
        <v>4.1999999999999996E-2</v>
      </c>
      <c r="L2358" s="12">
        <v>9.8500000000000004E-2</v>
      </c>
      <c r="M2358" s="12">
        <v>6.5019850000000004E-2</v>
      </c>
      <c r="N2358" s="12">
        <v>0.13956685905530145</v>
      </c>
      <c r="O2358" s="12">
        <v>-0.12002866284684169</v>
      </c>
      <c r="P2358" s="12">
        <v>-0.13848238683178354</v>
      </c>
      <c r="Q2358" s="13">
        <v>62.4</v>
      </c>
      <c r="R2358" s="13">
        <v>0</v>
      </c>
      <c r="S2358" s="13">
        <v>0.66100000000000003</v>
      </c>
      <c r="T2358" s="13">
        <v>0.66100000000000003</v>
      </c>
      <c r="U2358" s="13">
        <v>63.061</v>
      </c>
      <c r="V2358" s="13">
        <v>0.13100000000000001</v>
      </c>
      <c r="W2358" s="13">
        <v>62.93</v>
      </c>
      <c r="X2358" s="14">
        <v>2.0773536734273166E-3</v>
      </c>
      <c r="Y2358" s="15">
        <v>0.20926339285714285</v>
      </c>
      <c r="Z2358" s="14">
        <v>6.8703876935869448E-2</v>
      </c>
      <c r="AA2358" s="14">
        <v>1.0481914336911879E-2</v>
      </c>
      <c r="AB2358" s="14">
        <v>7.377232142857143E-2</v>
      </c>
      <c r="AC2358" s="14">
        <v>1.0592948717948719E-2</v>
      </c>
      <c r="AD2358" s="13">
        <v>0.11600000000000001</v>
      </c>
      <c r="AE2358" s="15">
        <v>-6.2027777777777675E-2</v>
      </c>
      <c r="AF2358" s="14">
        <v>7.7459666924148338E-2</v>
      </c>
      <c r="AG2358" s="14">
        <v>0.72424788574078691</v>
      </c>
      <c r="AH2358" s="15">
        <v>0.85540626999360203</v>
      </c>
      <c r="AI2358" s="5" t="s">
        <v>7128</v>
      </c>
      <c r="AJ2358" s="15">
        <v>335.48387096774195</v>
      </c>
      <c r="AK2358" s="15">
        <v>335.48387096774195</v>
      </c>
      <c r="AL2358" s="15" t="s">
        <v>7128</v>
      </c>
      <c r="AM2358" s="15" t="s">
        <v>7128</v>
      </c>
      <c r="AN2358" s="15">
        <v>6.9642857142857135</v>
      </c>
      <c r="AO2358" s="15">
        <v>0.9826771653543307</v>
      </c>
      <c r="AP2358" s="15">
        <v>2517.1999999999998</v>
      </c>
      <c r="AQ2358" s="15">
        <v>2517.1999999999998</v>
      </c>
      <c r="AR2358" s="15">
        <v>6.6311907270811377</v>
      </c>
      <c r="AS2358" s="15">
        <v>0.99102362204724403</v>
      </c>
      <c r="AT2358" s="14">
        <v>0</v>
      </c>
      <c r="AU2358" s="14">
        <v>0</v>
      </c>
      <c r="AV2358" s="12" t="s">
        <v>7128</v>
      </c>
      <c r="AW2358" s="12" t="s">
        <v>7128</v>
      </c>
      <c r="AX2358" s="12" t="s">
        <v>7128</v>
      </c>
      <c r="AY2358" s="12" t="s">
        <v>7128</v>
      </c>
      <c r="AZ2358" s="14" t="s">
        <v>7128</v>
      </c>
      <c r="BA2358" s="14" t="s">
        <v>7128</v>
      </c>
      <c r="BB2358" s="14">
        <v>2.0327868852459016E-2</v>
      </c>
      <c r="BC2358" s="14">
        <v>1.0844722235178882E-3</v>
      </c>
      <c r="BD2358" s="14">
        <v>2.9291338582677164E-3</v>
      </c>
      <c r="BE2358" s="14">
        <v>3.9370078740157485E-4</v>
      </c>
      <c r="BF2358" s="14">
        <v>0.32363636363636361</v>
      </c>
      <c r="BG2358" s="14">
        <v>3.9599999999999996E-2</v>
      </c>
      <c r="BH2358" s="13">
        <v>0.186</v>
      </c>
      <c r="BI2358" s="13">
        <v>0.186</v>
      </c>
      <c r="BJ2358" s="13">
        <v>2.5000000000000001E-2</v>
      </c>
      <c r="BK2358" s="13">
        <v>2.5000000000000001E-2</v>
      </c>
      <c r="BL2358" s="13">
        <v>63.5</v>
      </c>
      <c r="BM2358" s="13">
        <v>63.5</v>
      </c>
      <c r="BN2358" s="13">
        <v>2.5000000000000001E-2</v>
      </c>
      <c r="BO2358" s="13">
        <v>2.5000000000000001E-2</v>
      </c>
      <c r="BP2358" s="13">
        <v>1.6909090909090912E-2</v>
      </c>
      <c r="BQ2358" s="13">
        <v>0</v>
      </c>
      <c r="BR2358" s="13">
        <v>0</v>
      </c>
      <c r="BS2358" s="13">
        <v>-1E-3</v>
      </c>
      <c r="BT2358" s="14">
        <v>-5.9139784946236548E-2</v>
      </c>
      <c r="BU2358" s="13">
        <v>1.7909090909090913E-2</v>
      </c>
      <c r="BV2358" s="13">
        <v>0.187</v>
      </c>
      <c r="BW2358" s="13">
        <v>0.187</v>
      </c>
      <c r="BX2358" s="13">
        <v>9.15</v>
      </c>
      <c r="BY2358" s="13">
        <v>15.592000000000001</v>
      </c>
      <c r="BZ2358" s="13">
        <v>8.9600000000000009</v>
      </c>
      <c r="CA2358" s="13">
        <v>9.49</v>
      </c>
      <c r="CB2358" s="13">
        <v>0</v>
      </c>
      <c r="CC2358" s="15">
        <v>0.374</v>
      </c>
      <c r="CD2358" s="15">
        <v>-0.82699999999999996</v>
      </c>
      <c r="CE2358" s="15">
        <v>0.36</v>
      </c>
      <c r="CF2358" s="15" t="s">
        <v>7128</v>
      </c>
      <c r="CG2358" s="15" t="s">
        <v>7128</v>
      </c>
      <c r="CH2358" s="13" t="s">
        <v>7128</v>
      </c>
      <c r="CI2358" s="13" t="s">
        <v>7128</v>
      </c>
      <c r="CJ2358" s="13">
        <v>0</v>
      </c>
      <c r="CK2358" s="12">
        <f t="shared" si="72"/>
        <v>0</v>
      </c>
      <c r="CL2358" s="36">
        <f t="shared" si="73"/>
        <v>6.6912539515279237</v>
      </c>
      <c r="CM2358" s="13">
        <v>0.27500000000000002</v>
      </c>
      <c r="CN2358" s="13">
        <v>8.8999999999999996E-2</v>
      </c>
      <c r="CO2358" s="13">
        <v>0.186</v>
      </c>
      <c r="CP2358" s="13">
        <v>62.4</v>
      </c>
      <c r="CQ2358" s="13">
        <v>2.5000000000000001E-2</v>
      </c>
      <c r="CR2358" s="13">
        <v>62.93</v>
      </c>
      <c r="CS2358" s="13" t="s">
        <v>7128</v>
      </c>
      <c r="CT2358" s="13">
        <v>0</v>
      </c>
      <c r="CU2358" s="13">
        <v>2.5000000000000001E-2</v>
      </c>
      <c r="CV2358" s="13">
        <v>9.49</v>
      </c>
      <c r="CW2358" s="13">
        <v>2.5000000000000001E-2</v>
      </c>
      <c r="CX2358" s="12">
        <v>2.0327868852459016E-2</v>
      </c>
      <c r="CY2358" s="12">
        <v>1.0844722235178882E-3</v>
      </c>
      <c r="CZ2358" s="15">
        <v>2517.1999999999998</v>
      </c>
      <c r="DA2358" s="20"/>
      <c r="DB2358" s="20"/>
    </row>
    <row r="2359" spans="1:106">
      <c r="A2359" s="8" t="s">
        <v>2369</v>
      </c>
      <c r="B2359" s="8" t="s">
        <v>2370</v>
      </c>
      <c r="C2359" s="9" t="s">
        <v>7170</v>
      </c>
      <c r="D2359" s="9" t="s">
        <v>7126</v>
      </c>
      <c r="E2359" s="10" t="s">
        <v>7127</v>
      </c>
      <c r="F2359" s="10" t="s">
        <v>7126</v>
      </c>
      <c r="G2359" s="11">
        <v>1.06</v>
      </c>
      <c r="H2359" s="11">
        <v>1.06</v>
      </c>
      <c r="I2359" s="12">
        <v>9.0499999999999997E-2</v>
      </c>
      <c r="J2359" s="12">
        <v>0.15243000000000001</v>
      </c>
      <c r="K2359" s="12">
        <v>4.1999999999999996E-2</v>
      </c>
      <c r="L2359" s="12">
        <v>9.8500000000000004E-2</v>
      </c>
      <c r="M2359" s="12">
        <v>6.5019850000000004E-2</v>
      </c>
      <c r="N2359" s="12">
        <v>0.15243000000000001</v>
      </c>
      <c r="O2359" s="12">
        <v>-0.60413731707317075</v>
      </c>
      <c r="P2359" s="12">
        <v>-0.22634056679008829</v>
      </c>
      <c r="Q2359" s="13">
        <v>14.8</v>
      </c>
      <c r="R2359" s="13">
        <v>0</v>
      </c>
      <c r="S2359" s="13">
        <v>0</v>
      </c>
      <c r="T2359" s="13">
        <v>0</v>
      </c>
      <c r="U2359" s="13">
        <v>14.8</v>
      </c>
      <c r="V2359" s="13">
        <v>0</v>
      </c>
      <c r="W2359" s="13">
        <v>14.8</v>
      </c>
      <c r="X2359" s="14">
        <v>0</v>
      </c>
      <c r="Y2359" s="15">
        <v>9.8584428715874611E-2</v>
      </c>
      <c r="Z2359" s="14" t="s">
        <v>7128</v>
      </c>
      <c r="AA2359" s="14">
        <v>0</v>
      </c>
      <c r="AB2359" s="14" t="s">
        <v>7128</v>
      </c>
      <c r="AC2359" s="14">
        <v>0</v>
      </c>
      <c r="AD2359" s="13">
        <v>0.14899999999999999</v>
      </c>
      <c r="AE2359" s="15">
        <v>2.6807222222222222</v>
      </c>
      <c r="AF2359" s="14">
        <v>0.18439088914585774</v>
      </c>
      <c r="AG2359" s="14">
        <v>0.76305288537712301</v>
      </c>
      <c r="AH2359" s="15">
        <v>0.50935550935550933</v>
      </c>
      <c r="AI2359" s="5" t="s">
        <v>7128</v>
      </c>
      <c r="AJ2359" s="15" t="s">
        <v>7128</v>
      </c>
      <c r="AK2359" s="15" t="s">
        <v>7128</v>
      </c>
      <c r="AL2359" s="15" t="s">
        <v>7128</v>
      </c>
      <c r="AM2359" s="15" t="s">
        <v>7128</v>
      </c>
      <c r="AN2359" s="15" t="s">
        <v>7128</v>
      </c>
      <c r="AO2359" s="15">
        <v>0.33867276887871856</v>
      </c>
      <c r="AP2359" s="15" t="s">
        <v>7128</v>
      </c>
      <c r="AQ2359" s="15" t="s">
        <v>7128</v>
      </c>
      <c r="AR2359" s="15" t="s">
        <v>7128</v>
      </c>
      <c r="AS2359" s="15">
        <v>0.33867276887871856</v>
      </c>
      <c r="AT2359" s="14" t="s">
        <v>7128</v>
      </c>
      <c r="AU2359" s="14">
        <v>0</v>
      </c>
      <c r="AV2359" s="12" t="s">
        <v>7128</v>
      </c>
      <c r="AW2359" s="12" t="s">
        <v>7128</v>
      </c>
      <c r="AX2359" s="12">
        <v>-0.53400000000000003</v>
      </c>
      <c r="AY2359" s="12">
        <v>-0.41499999999999998</v>
      </c>
      <c r="AZ2359" s="14" t="s">
        <v>7128</v>
      </c>
      <c r="BA2359" s="14" t="s">
        <v>7128</v>
      </c>
      <c r="BB2359" s="14">
        <v>-0.45170731707317069</v>
      </c>
      <c r="BC2359" s="14">
        <v>-7.3910566790088283E-2</v>
      </c>
      <c r="BD2359" s="14">
        <v>-2.1189931350114413</v>
      </c>
      <c r="BE2359" s="14">
        <v>-1.1876430205949655</v>
      </c>
      <c r="BF2359" s="14">
        <v>0</v>
      </c>
      <c r="BG2359" s="14">
        <v>0.47249999999999998</v>
      </c>
      <c r="BH2359" s="13">
        <v>-92.6</v>
      </c>
      <c r="BI2359" s="13">
        <v>-92.6</v>
      </c>
      <c r="BJ2359" s="13">
        <v>-51.9</v>
      </c>
      <c r="BK2359" s="13">
        <v>-51.9</v>
      </c>
      <c r="BL2359" s="13">
        <v>43.7</v>
      </c>
      <c r="BM2359" s="13">
        <v>43.7</v>
      </c>
      <c r="BN2359" s="13">
        <v>-8.84</v>
      </c>
      <c r="BO2359" s="13">
        <v>-8.84</v>
      </c>
      <c r="BP2359" s="13">
        <v>-51.9</v>
      </c>
      <c r="BQ2359" s="13">
        <v>0</v>
      </c>
      <c r="BR2359" s="13">
        <v>0</v>
      </c>
      <c r="BS2359" s="13">
        <v>-33.299999999999997</v>
      </c>
      <c r="BT2359" s="14" t="s">
        <v>7128</v>
      </c>
      <c r="BU2359" s="13">
        <v>-18.600000000000001</v>
      </c>
      <c r="BV2359" s="13">
        <v>-59.3</v>
      </c>
      <c r="BW2359" s="13">
        <v>-59.3</v>
      </c>
      <c r="BX2359" s="13">
        <v>205</v>
      </c>
      <c r="BY2359" s="13">
        <v>702.2</v>
      </c>
      <c r="BZ2359" s="13">
        <v>0</v>
      </c>
      <c r="CA2359" s="13">
        <v>0</v>
      </c>
      <c r="CB2359" s="13">
        <v>0</v>
      </c>
      <c r="CC2359" s="15">
        <v>0.93799999999999994</v>
      </c>
      <c r="CD2359" s="15">
        <v>1.02</v>
      </c>
      <c r="CE2359" s="15">
        <v>0.36</v>
      </c>
      <c r="CF2359" s="15" t="s">
        <v>7128</v>
      </c>
      <c r="CG2359" s="15" t="s">
        <v>7128</v>
      </c>
      <c r="CH2359" s="13" t="s">
        <v>7128</v>
      </c>
      <c r="CI2359" s="13" t="s">
        <v>7128</v>
      </c>
      <c r="CJ2359" s="13">
        <v>0</v>
      </c>
      <c r="CK2359" s="12">
        <f t="shared" si="72"/>
        <v>0</v>
      </c>
      <c r="CL2359" s="36" t="str">
        <f t="shared" si="73"/>
        <v>NA</v>
      </c>
      <c r="CM2359" s="13" t="s">
        <v>7128</v>
      </c>
      <c r="CN2359" s="13" t="s">
        <v>7128</v>
      </c>
      <c r="CO2359" s="13" t="s">
        <v>7128</v>
      </c>
      <c r="CP2359" s="13" t="s">
        <v>7128</v>
      </c>
      <c r="CQ2359" s="13" t="s">
        <v>7128</v>
      </c>
      <c r="CR2359" s="13" t="s">
        <v>7128</v>
      </c>
      <c r="CS2359" s="13" t="s">
        <v>7128</v>
      </c>
      <c r="CT2359" s="13">
        <v>0</v>
      </c>
      <c r="CU2359" s="13">
        <v>-51.9</v>
      </c>
      <c r="CV2359" s="13">
        <v>0</v>
      </c>
      <c r="CW2359" s="13">
        <v>-8.84</v>
      </c>
      <c r="CX2359" s="12">
        <v>-0.45170731707317069</v>
      </c>
      <c r="CY2359" s="12">
        <v>-7.3910566790088283E-2</v>
      </c>
      <c r="CZ2359" s="15" t="s">
        <v>7128</v>
      </c>
      <c r="DA2359" s="20"/>
      <c r="DB2359" s="20"/>
    </row>
    <row r="2360" spans="1:106" ht="24">
      <c r="A2360" s="8" t="s">
        <v>2113</v>
      </c>
      <c r="B2360" s="8" t="s">
        <v>2114</v>
      </c>
      <c r="C2360" s="9" t="s">
        <v>7197</v>
      </c>
      <c r="D2360" s="9" t="s">
        <v>7126</v>
      </c>
      <c r="E2360" s="10" t="s">
        <v>7127</v>
      </c>
      <c r="F2360" s="10" t="s">
        <v>7126</v>
      </c>
      <c r="G2360" s="11">
        <v>0.65</v>
      </c>
      <c r="H2360" s="11">
        <v>1.5458546769388302</v>
      </c>
      <c r="I2360" s="12">
        <v>9.0499999999999997E-2</v>
      </c>
      <c r="J2360" s="12">
        <v>0.19639984826296411</v>
      </c>
      <c r="K2360" s="12">
        <v>3.6999999999999998E-2</v>
      </c>
      <c r="L2360" s="12">
        <v>9.35E-2</v>
      </c>
      <c r="M2360" s="12">
        <v>6.1719349999999999E-2</v>
      </c>
      <c r="N2360" s="12">
        <v>0.10513365032616367</v>
      </c>
      <c r="O2360" s="12">
        <v>-8.2228368920449671E-2</v>
      </c>
      <c r="P2360" s="12">
        <v>-0.10513365032616367</v>
      </c>
      <c r="Q2360" s="13">
        <v>374.7</v>
      </c>
      <c r="R2360" s="13">
        <v>0</v>
      </c>
      <c r="S2360" s="13">
        <v>787.7</v>
      </c>
      <c r="T2360" s="13">
        <v>787.7</v>
      </c>
      <c r="U2360" s="13">
        <v>1162.4000000000001</v>
      </c>
      <c r="V2360" s="13">
        <v>3.61</v>
      </c>
      <c r="W2360" s="13">
        <v>1158.7900000000002</v>
      </c>
      <c r="X2360" s="14">
        <v>3.1056434962147277E-3</v>
      </c>
      <c r="Y2360" s="15">
        <v>0.32200676036292475</v>
      </c>
      <c r="Z2360" s="14">
        <v>0.77407625786163525</v>
      </c>
      <c r="AA2360" s="14">
        <v>0.67764969029593947</v>
      </c>
      <c r="AB2360" s="14">
        <v>3.4262722923010007</v>
      </c>
      <c r="AC2360" s="14">
        <v>2.1022151054176677</v>
      </c>
      <c r="AD2360" s="13">
        <v>0.66700000000000004</v>
      </c>
      <c r="AE2360" s="15">
        <v>2.4484166666666667</v>
      </c>
      <c r="AF2360" s="14">
        <v>0.19748417658131498</v>
      </c>
      <c r="AG2360" s="14">
        <v>0.57650188471237718</v>
      </c>
      <c r="AH2360" s="15">
        <v>0.39109212934716292</v>
      </c>
      <c r="AI2360" s="5" t="s">
        <v>7128</v>
      </c>
      <c r="AJ2360" s="15">
        <v>14.57976653696498</v>
      </c>
      <c r="AK2360" s="15">
        <v>14.57976653696498</v>
      </c>
      <c r="AL2360" s="15">
        <v>8.3375000000000004</v>
      </c>
      <c r="AM2360" s="15">
        <v>0.35473884518162968</v>
      </c>
      <c r="AN2360" s="15">
        <v>1.62983906046107</v>
      </c>
      <c r="AO2360" s="15">
        <v>6.471502590673575</v>
      </c>
      <c r="AP2360" s="15" t="s">
        <v>7128</v>
      </c>
      <c r="AQ2360" s="15" t="s">
        <v>7128</v>
      </c>
      <c r="AR2360" s="15">
        <v>1.1428021972603282</v>
      </c>
      <c r="AS2360" s="15">
        <v>20.013644214162351</v>
      </c>
      <c r="AT2360" s="14">
        <v>0.34994552529182882</v>
      </c>
      <c r="AU2360" s="14">
        <v>2.4002135041366428E-2</v>
      </c>
      <c r="AV2360" s="12">
        <v>1.46E-2</v>
      </c>
      <c r="AW2360" s="12">
        <v>0.44600000000000001</v>
      </c>
      <c r="AX2360" s="12">
        <v>0.15</v>
      </c>
      <c r="AY2360" s="12">
        <v>0.53700000000000003</v>
      </c>
      <c r="AZ2360" s="14">
        <v>0.41100000000000003</v>
      </c>
      <c r="BA2360" s="14">
        <v>-4.7300000000000002E-2</v>
      </c>
      <c r="BB2360" s="14">
        <v>0.11417147934251444</v>
      </c>
      <c r="BC2360" s="14">
        <v>0</v>
      </c>
      <c r="BD2360" s="14">
        <v>0.44386873920552677</v>
      </c>
      <c r="BE2360" s="14">
        <v>0</v>
      </c>
      <c r="BF2360" s="14">
        <v>0.34438775510204078</v>
      </c>
      <c r="BG2360" s="14">
        <v>0.24350000000000002</v>
      </c>
      <c r="BH2360" s="13">
        <v>25.7</v>
      </c>
      <c r="BI2360" s="13">
        <v>25.7</v>
      </c>
      <c r="BJ2360" s="13">
        <v>0</v>
      </c>
      <c r="BK2360" s="13">
        <v>0</v>
      </c>
      <c r="BL2360" s="13">
        <v>57.9</v>
      </c>
      <c r="BM2360" s="13">
        <v>57.9</v>
      </c>
      <c r="BN2360" s="13">
        <v>0</v>
      </c>
      <c r="BO2360" s="13">
        <v>0</v>
      </c>
      <c r="BP2360" s="13">
        <v>0</v>
      </c>
      <c r="BQ2360" s="13">
        <v>0</v>
      </c>
      <c r="BR2360" s="13">
        <v>0</v>
      </c>
      <c r="BS2360" s="13">
        <v>-0.68300000000000005</v>
      </c>
      <c r="BT2360" s="14" t="s">
        <v>7128</v>
      </c>
      <c r="BU2360" s="13">
        <v>0.68300000000000005</v>
      </c>
      <c r="BV2360" s="13">
        <v>26.382999999999999</v>
      </c>
      <c r="BW2360" s="13">
        <v>26.382999999999999</v>
      </c>
      <c r="BX2360" s="13">
        <v>225.1</v>
      </c>
      <c r="BY2360" s="13">
        <v>869.62</v>
      </c>
      <c r="BZ2360" s="13">
        <v>229.9</v>
      </c>
      <c r="CA2360" s="13">
        <v>1013.99</v>
      </c>
      <c r="CB2360" s="13">
        <v>-8.9936000000000007</v>
      </c>
      <c r="CC2360" s="15">
        <v>0.75900000000000001</v>
      </c>
      <c r="CD2360" s="15">
        <v>1.1299999999999999</v>
      </c>
      <c r="CE2360" s="15">
        <v>0.36</v>
      </c>
      <c r="CF2360" s="15" t="s">
        <v>7128</v>
      </c>
      <c r="CG2360" s="15" t="s">
        <v>7128</v>
      </c>
      <c r="CH2360" s="13" t="s">
        <v>7128</v>
      </c>
      <c r="CI2360" s="13" t="s">
        <v>7128</v>
      </c>
      <c r="CJ2360" s="13">
        <v>-8.9936000000000007</v>
      </c>
      <c r="CK2360" s="12">
        <f t="shared" si="72"/>
        <v>0.34088617670469623</v>
      </c>
      <c r="CL2360" s="36">
        <f t="shared" si="73"/>
        <v>5.7101154843736131E-2</v>
      </c>
      <c r="CM2360" s="13">
        <v>39.200000000000003</v>
      </c>
      <c r="CN2360" s="13">
        <v>13.5</v>
      </c>
      <c r="CO2360" s="13">
        <v>25.7</v>
      </c>
      <c r="CP2360" s="13">
        <v>374.7</v>
      </c>
      <c r="CQ2360" s="13" t="s">
        <v>7128</v>
      </c>
      <c r="CR2360" s="13" t="s">
        <v>7128</v>
      </c>
      <c r="CS2360" s="13">
        <v>26.382999999999999</v>
      </c>
      <c r="CT2360" s="13">
        <v>0</v>
      </c>
      <c r="CU2360" s="13">
        <v>0</v>
      </c>
      <c r="CV2360" s="13">
        <v>1013.99</v>
      </c>
      <c r="CW2360" s="13">
        <v>0</v>
      </c>
      <c r="CX2360" s="12">
        <v>0.11417147934251444</v>
      </c>
      <c r="CY2360" s="12">
        <v>0</v>
      </c>
      <c r="CZ2360" s="15" t="s">
        <v>7128</v>
      </c>
      <c r="DA2360" s="20"/>
      <c r="DB2360" s="20"/>
    </row>
    <row r="2361" spans="1:106">
      <c r="A2361" s="8" t="s">
        <v>199</v>
      </c>
      <c r="B2361" s="8" t="s">
        <v>200</v>
      </c>
      <c r="C2361" s="9" t="s">
        <v>7137</v>
      </c>
      <c r="D2361" s="9" t="s">
        <v>7126</v>
      </c>
      <c r="E2361" s="10" t="s">
        <v>7127</v>
      </c>
      <c r="F2361" s="10" t="s">
        <v>7126</v>
      </c>
      <c r="G2361" s="11">
        <v>0.51</v>
      </c>
      <c r="H2361" s="11">
        <v>0.51</v>
      </c>
      <c r="I2361" s="12">
        <v>9.0499999999999997E-2</v>
      </c>
      <c r="J2361" s="12">
        <v>0.102655</v>
      </c>
      <c r="K2361" s="12">
        <v>3.2000000000000001E-2</v>
      </c>
      <c r="L2361" s="12">
        <v>8.8499999999999995E-2</v>
      </c>
      <c r="M2361" s="12">
        <v>5.8418850000000001E-2</v>
      </c>
      <c r="N2361" s="12">
        <v>0.102655</v>
      </c>
      <c r="O2361" s="12">
        <v>0.47726013437057985</v>
      </c>
      <c r="P2361" s="12">
        <v>1.8295485487644496</v>
      </c>
      <c r="Q2361" s="13">
        <v>318.5</v>
      </c>
      <c r="R2361" s="13">
        <v>0</v>
      </c>
      <c r="S2361" s="13">
        <v>0</v>
      </c>
      <c r="T2361" s="13">
        <v>0</v>
      </c>
      <c r="U2361" s="13">
        <v>318.5</v>
      </c>
      <c r="V2361" s="13">
        <v>0</v>
      </c>
      <c r="W2361" s="13">
        <v>318.5</v>
      </c>
      <c r="X2361" s="14">
        <v>0</v>
      </c>
      <c r="Y2361" s="15">
        <v>0.20101351351351351</v>
      </c>
      <c r="Z2361" s="14" t="s">
        <v>7128</v>
      </c>
      <c r="AA2361" s="14">
        <v>0</v>
      </c>
      <c r="AB2361" s="14" t="s">
        <v>7128</v>
      </c>
      <c r="AC2361" s="14">
        <v>0</v>
      </c>
      <c r="AD2361" s="13">
        <v>1.08</v>
      </c>
      <c r="AE2361" s="15">
        <v>3.2122222222222225</v>
      </c>
      <c r="AF2361" s="14">
        <v>0.34496376621320679</v>
      </c>
      <c r="AG2361" s="14">
        <v>0.49135595271545002</v>
      </c>
      <c r="AH2361" s="15">
        <v>0.27793022344178747</v>
      </c>
      <c r="AI2361" s="5">
        <v>2.3647234678624809</v>
      </c>
      <c r="AJ2361" s="15">
        <v>7.7682926829268295</v>
      </c>
      <c r="AK2361" s="15">
        <v>7.7682926829268295</v>
      </c>
      <c r="AL2361" s="15">
        <v>6.8354430379746836</v>
      </c>
      <c r="AM2361" s="15">
        <v>3.0463892874222864</v>
      </c>
      <c r="AN2361" s="15" t="s">
        <v>7128</v>
      </c>
      <c r="AO2361" s="15">
        <v>0.14381829675787952</v>
      </c>
      <c r="AP2361" s="15">
        <v>2.0132743362831862</v>
      </c>
      <c r="AQ2361" s="15">
        <v>1.9968652037617556</v>
      </c>
      <c r="AR2361" s="15" t="s">
        <v>7128</v>
      </c>
      <c r="AS2361" s="15">
        <v>0.14381829675787952</v>
      </c>
      <c r="AT2361" s="14">
        <v>0.2526829268292683</v>
      </c>
      <c r="AU2361" s="14">
        <v>3.2527472527472533E-2</v>
      </c>
      <c r="AV2361" s="12">
        <v>7.8799999999999995E-2</v>
      </c>
      <c r="AW2361" s="12">
        <v>0.19</v>
      </c>
      <c r="AX2361" s="12">
        <v>0.19800000000000001</v>
      </c>
      <c r="AY2361" s="12">
        <v>0.121</v>
      </c>
      <c r="AZ2361" s="14">
        <v>2.5499999999999998E-2</v>
      </c>
      <c r="BA2361" s="14">
        <v>0.113</v>
      </c>
      <c r="BB2361" s="14">
        <v>0.57991513437057984</v>
      </c>
      <c r="BC2361" s="14">
        <v>1.9322035487644496</v>
      </c>
      <c r="BD2361" s="14">
        <v>1.8513501309491556E-2</v>
      </c>
      <c r="BE2361" s="14">
        <v>7.1435022125891812E-2</v>
      </c>
      <c r="BF2361" s="14">
        <v>0.36073619631901838</v>
      </c>
      <c r="BG2361" s="14">
        <v>0.53280000000000005</v>
      </c>
      <c r="BH2361" s="13">
        <v>41</v>
      </c>
      <c r="BI2361" s="13">
        <v>41</v>
      </c>
      <c r="BJ2361" s="13">
        <v>158.19999999999999</v>
      </c>
      <c r="BK2361" s="13">
        <v>158.19999999999999</v>
      </c>
      <c r="BL2361" s="13">
        <v>2214.6</v>
      </c>
      <c r="BM2361" s="13">
        <v>2214.6</v>
      </c>
      <c r="BN2361" s="13">
        <v>159.5</v>
      </c>
      <c r="BO2361" s="13">
        <v>159.5</v>
      </c>
      <c r="BP2361" s="13">
        <v>101.1315337423313</v>
      </c>
      <c r="BQ2361" s="13">
        <v>0</v>
      </c>
      <c r="BR2361" s="13">
        <v>0</v>
      </c>
      <c r="BS2361" s="13">
        <v>-1.35</v>
      </c>
      <c r="BT2361" s="14">
        <v>-1.3348952102710192E-2</v>
      </c>
      <c r="BU2361" s="13">
        <v>102.48153374233129</v>
      </c>
      <c r="BV2361" s="13">
        <v>42.35</v>
      </c>
      <c r="BW2361" s="13">
        <v>42.35</v>
      </c>
      <c r="BX2361" s="13">
        <v>70.7</v>
      </c>
      <c r="BY2361" s="13">
        <v>52.34</v>
      </c>
      <c r="BZ2361" s="13">
        <v>0</v>
      </c>
      <c r="CA2361" s="13">
        <v>0</v>
      </c>
      <c r="CB2361" s="13">
        <v>-10.360000000000001</v>
      </c>
      <c r="CC2361" s="15">
        <v>1.1299999999999999</v>
      </c>
      <c r="CD2361" s="15">
        <v>1.21</v>
      </c>
      <c r="CE2361" s="15">
        <v>0.36</v>
      </c>
      <c r="CF2361" s="15">
        <v>0.53296811998090121</v>
      </c>
      <c r="CG2361" s="15">
        <v>1.065339611996043</v>
      </c>
      <c r="CH2361" s="13">
        <v>7.3759999999999994</v>
      </c>
      <c r="CI2361" s="13">
        <v>10.526</v>
      </c>
      <c r="CJ2361" s="13">
        <v>-10.360000000000001</v>
      </c>
      <c r="CK2361" s="12">
        <f t="shared" si="72"/>
        <v>0.24462809917355374</v>
      </c>
      <c r="CL2361" s="36" t="str">
        <f t="shared" si="73"/>
        <v>NA</v>
      </c>
      <c r="CM2361" s="13">
        <v>81.5</v>
      </c>
      <c r="CN2361" s="13">
        <v>29.4</v>
      </c>
      <c r="CO2361" s="13">
        <v>41</v>
      </c>
      <c r="CP2361" s="13">
        <v>318.5</v>
      </c>
      <c r="CQ2361" s="13">
        <v>159.5</v>
      </c>
      <c r="CR2361" s="13">
        <v>318.5</v>
      </c>
      <c r="CS2361" s="13">
        <v>42.35</v>
      </c>
      <c r="CT2361" s="13">
        <v>0</v>
      </c>
      <c r="CU2361" s="13">
        <v>158.19999999999999</v>
      </c>
      <c r="CV2361" s="13">
        <v>0</v>
      </c>
      <c r="CW2361" s="13">
        <v>159.5</v>
      </c>
      <c r="CX2361" s="12">
        <v>0.57991513437057984</v>
      </c>
      <c r="CY2361" s="12">
        <v>1.9322035487644496</v>
      </c>
      <c r="CZ2361" s="15">
        <v>1.9968652037617556</v>
      </c>
      <c r="DA2361" s="20"/>
      <c r="DB2361" s="20"/>
    </row>
    <row r="2362" spans="1:106">
      <c r="A2362" s="8" t="s">
        <v>3257</v>
      </c>
      <c r="B2362" s="8" t="s">
        <v>3258</v>
      </c>
      <c r="C2362" s="9" t="s">
        <v>7131</v>
      </c>
      <c r="D2362" s="9" t="s">
        <v>7126</v>
      </c>
      <c r="E2362" s="10" t="s">
        <v>7127</v>
      </c>
      <c r="F2362" s="10" t="s">
        <v>7126</v>
      </c>
      <c r="G2362" s="11">
        <v>0.79</v>
      </c>
      <c r="H2362" s="11">
        <v>0.79</v>
      </c>
      <c r="I2362" s="12">
        <v>9.0499999999999997E-2</v>
      </c>
      <c r="J2362" s="12">
        <v>0.127995</v>
      </c>
      <c r="K2362" s="12">
        <v>4.7E-2</v>
      </c>
      <c r="L2362" s="12">
        <v>0.10350000000000001</v>
      </c>
      <c r="M2362" s="12">
        <v>6.8320350000000002E-2</v>
      </c>
      <c r="N2362" s="12">
        <v>0.127995</v>
      </c>
      <c r="O2362" s="12">
        <v>-3.4358636363636355E-2</v>
      </c>
      <c r="P2362" s="12">
        <v>-5.7809521664822158E-2</v>
      </c>
      <c r="Q2362" s="13">
        <v>22.9</v>
      </c>
      <c r="R2362" s="13">
        <v>0</v>
      </c>
      <c r="S2362" s="13">
        <v>0</v>
      </c>
      <c r="T2362" s="13">
        <v>0</v>
      </c>
      <c r="U2362" s="13">
        <v>22.9</v>
      </c>
      <c r="V2362" s="13">
        <v>0</v>
      </c>
      <c r="W2362" s="13">
        <v>22.9</v>
      </c>
      <c r="X2362" s="14">
        <v>0</v>
      </c>
      <c r="Y2362" s="15" t="s">
        <v>7128</v>
      </c>
      <c r="Z2362" s="14" t="s">
        <v>7128</v>
      </c>
      <c r="AA2362" s="14">
        <v>0</v>
      </c>
      <c r="AB2362" s="14" t="s">
        <v>7128</v>
      </c>
      <c r="AC2362" s="14">
        <v>0</v>
      </c>
      <c r="AD2362" s="13">
        <v>4.37</v>
      </c>
      <c r="AE2362" s="15" t="s">
        <v>7128</v>
      </c>
      <c r="AF2362" s="14" t="s">
        <v>7128</v>
      </c>
      <c r="AG2362" s="14" t="s">
        <v>7128</v>
      </c>
      <c r="AH2362" s="15">
        <v>0.45628742514970061</v>
      </c>
      <c r="AI2362" s="5">
        <v>6.4026402640264024</v>
      </c>
      <c r="AJ2362" s="15">
        <v>22.23300970873786</v>
      </c>
      <c r="AK2362" s="15">
        <v>22.23300970873786</v>
      </c>
      <c r="AL2362" s="15" t="s">
        <v>7128</v>
      </c>
      <c r="AM2362" s="15" t="s">
        <v>7128</v>
      </c>
      <c r="AN2362" s="15" t="s">
        <v>7128</v>
      </c>
      <c r="AO2362" s="15">
        <v>1.4223602484472047</v>
      </c>
      <c r="AP2362" s="15">
        <v>11.804123711340205</v>
      </c>
      <c r="AQ2362" s="15">
        <v>7.7891156462585034</v>
      </c>
      <c r="AR2362" s="15" t="s">
        <v>7128</v>
      </c>
      <c r="AS2362" s="15">
        <v>1.4223602484472047</v>
      </c>
      <c r="AT2362" s="14">
        <v>0</v>
      </c>
      <c r="AU2362" s="14">
        <v>0</v>
      </c>
      <c r="AV2362" s="12">
        <v>-2.41E-2</v>
      </c>
      <c r="AW2362" s="12">
        <v>0.17</v>
      </c>
      <c r="AX2362" s="12">
        <v>-5.4000000000000006E-2</v>
      </c>
      <c r="AY2362" s="12">
        <v>6.0700000000000004E-2</v>
      </c>
      <c r="AZ2362" s="14" t="s">
        <v>7128</v>
      </c>
      <c r="BA2362" s="14" t="s">
        <v>7128</v>
      </c>
      <c r="BB2362" s="14">
        <v>9.3636363636363643E-2</v>
      </c>
      <c r="BC2362" s="14">
        <v>7.0185478335177839E-2</v>
      </c>
      <c r="BD2362" s="14">
        <v>6.3975155279503107E-2</v>
      </c>
      <c r="BE2362" s="14">
        <v>0.12049689440993787</v>
      </c>
      <c r="BF2362" s="14">
        <v>0.24044117647058821</v>
      </c>
      <c r="BG2362" s="14">
        <v>5.7299999999999999E-3</v>
      </c>
      <c r="BH2362" s="13">
        <v>1.03</v>
      </c>
      <c r="BI2362" s="13">
        <v>1.03</v>
      </c>
      <c r="BJ2362" s="13">
        <v>1.94</v>
      </c>
      <c r="BK2362" s="13">
        <v>1.94</v>
      </c>
      <c r="BL2362" s="13">
        <v>16.100000000000001</v>
      </c>
      <c r="BM2362" s="13">
        <v>16.100000000000001</v>
      </c>
      <c r="BN2362" s="13">
        <v>2.94</v>
      </c>
      <c r="BO2362" s="13">
        <v>2.94</v>
      </c>
      <c r="BP2362" s="13">
        <v>1.4735441176470587</v>
      </c>
      <c r="BQ2362" s="13">
        <v>0.68799999999999994</v>
      </c>
      <c r="BR2362" s="13">
        <v>2.0720000000000001</v>
      </c>
      <c r="BS2362" s="13">
        <v>1.9</v>
      </c>
      <c r="BT2362" s="14">
        <v>2.6955419606590754</v>
      </c>
      <c r="BU2362" s="13">
        <v>-2.4984558823529412</v>
      </c>
      <c r="BV2362" s="13">
        <v>-3.63</v>
      </c>
      <c r="BW2362" s="13">
        <v>-2.9420000000000002</v>
      </c>
      <c r="BX2362" s="13">
        <v>11</v>
      </c>
      <c r="BY2362" s="13">
        <v>20.995000000000001</v>
      </c>
      <c r="BZ2362" s="13">
        <v>0</v>
      </c>
      <c r="CA2362" s="13">
        <v>0</v>
      </c>
      <c r="CB2362" s="13">
        <v>0</v>
      </c>
      <c r="CC2362" s="15" t="s">
        <v>7128</v>
      </c>
      <c r="CD2362" s="15" t="s">
        <v>7128</v>
      </c>
      <c r="CE2362" s="15">
        <v>0.36</v>
      </c>
      <c r="CF2362" s="15" t="s">
        <v>7128</v>
      </c>
      <c r="CG2362" s="15" t="s">
        <v>7128</v>
      </c>
      <c r="CH2362" s="13" t="s">
        <v>7128</v>
      </c>
      <c r="CI2362" s="13" t="s">
        <v>7128</v>
      </c>
      <c r="CJ2362" s="13">
        <v>0</v>
      </c>
      <c r="CK2362" s="12">
        <f t="shared" si="72"/>
        <v>0</v>
      </c>
      <c r="CL2362" s="36" t="str">
        <f t="shared" si="73"/>
        <v>NA</v>
      </c>
      <c r="CM2362" s="13">
        <v>1.36</v>
      </c>
      <c r="CN2362" s="13">
        <v>0.32700000000000001</v>
      </c>
      <c r="CO2362" s="13">
        <v>1.03</v>
      </c>
      <c r="CP2362" s="13">
        <v>22.9</v>
      </c>
      <c r="CQ2362" s="13">
        <v>2.94</v>
      </c>
      <c r="CR2362" s="13">
        <v>22.9</v>
      </c>
      <c r="CS2362" s="13" t="s">
        <v>7128</v>
      </c>
      <c r="CT2362" s="13">
        <v>0.34340000000000004</v>
      </c>
      <c r="CU2362" s="13">
        <v>1.8948</v>
      </c>
      <c r="CV2362" s="13">
        <v>0.34340000000000004</v>
      </c>
      <c r="CW2362" s="13">
        <v>3.0310000000000001</v>
      </c>
      <c r="CX2362" s="12">
        <v>8.6817003720224967E-2</v>
      </c>
      <c r="CY2362" s="12">
        <v>6.7447046583789291E-2</v>
      </c>
      <c r="CZ2362" s="15">
        <v>7.5552622896733741</v>
      </c>
      <c r="DA2362" s="20"/>
      <c r="DB2362" s="20"/>
    </row>
    <row r="2363" spans="1:106">
      <c r="A2363" s="8" t="s">
        <v>2009</v>
      </c>
      <c r="B2363" s="8" t="s">
        <v>2010</v>
      </c>
      <c r="C2363" s="9" t="s">
        <v>7171</v>
      </c>
      <c r="D2363" s="9" t="s">
        <v>7126</v>
      </c>
      <c r="E2363" s="10" t="s">
        <v>7127</v>
      </c>
      <c r="F2363" s="10" t="s">
        <v>7126</v>
      </c>
      <c r="G2363" s="11">
        <v>0.56000000000000005</v>
      </c>
      <c r="H2363" s="11">
        <v>0.56000000000000005</v>
      </c>
      <c r="I2363" s="12">
        <v>9.0499999999999997E-2</v>
      </c>
      <c r="J2363" s="12">
        <v>0.10718</v>
      </c>
      <c r="K2363" s="12">
        <v>3.6999999999999998E-2</v>
      </c>
      <c r="L2363" s="12">
        <v>9.35E-2</v>
      </c>
      <c r="M2363" s="12">
        <v>6.1719349999999999E-2</v>
      </c>
      <c r="N2363" s="12">
        <v>0.10718</v>
      </c>
      <c r="O2363" s="12" t="s">
        <v>7128</v>
      </c>
      <c r="P2363" s="12" t="s">
        <v>7128</v>
      </c>
      <c r="Q2363" s="13">
        <v>50.5</v>
      </c>
      <c r="R2363" s="13">
        <v>0</v>
      </c>
      <c r="S2363" s="13">
        <v>0</v>
      </c>
      <c r="T2363" s="13">
        <v>0</v>
      </c>
      <c r="U2363" s="13">
        <v>50.5</v>
      </c>
      <c r="V2363" s="13">
        <v>0</v>
      </c>
      <c r="W2363" s="13">
        <v>50.5</v>
      </c>
      <c r="X2363" s="14">
        <v>0</v>
      </c>
      <c r="Y2363" s="15">
        <v>2.6435045317220542E-2</v>
      </c>
      <c r="Z2363" s="14" t="s">
        <v>7128</v>
      </c>
      <c r="AA2363" s="14">
        <v>0</v>
      </c>
      <c r="AB2363" s="14" t="s">
        <v>7128</v>
      </c>
      <c r="AC2363" s="14">
        <v>0</v>
      </c>
      <c r="AD2363" s="13">
        <v>0.76200000000000001</v>
      </c>
      <c r="AE2363" s="15">
        <v>-0.27297222222222228</v>
      </c>
      <c r="AF2363" s="14">
        <v>3.1622776601683791E-2</v>
      </c>
      <c r="AG2363" s="14">
        <v>0.50280214796677225</v>
      </c>
      <c r="AH2363" s="15">
        <v>0.26546003016591246</v>
      </c>
      <c r="AI2363" s="5">
        <v>2.9968847352024919</v>
      </c>
      <c r="AJ2363" s="15">
        <v>9.4216417910447756</v>
      </c>
      <c r="AK2363" s="15">
        <v>9.4216417910447756</v>
      </c>
      <c r="AL2363" s="15" t="s">
        <v>7128</v>
      </c>
      <c r="AM2363" s="15" t="s">
        <v>7128</v>
      </c>
      <c r="AN2363" s="15" t="s">
        <v>7128</v>
      </c>
      <c r="AO2363" s="15">
        <v>0.85448392554991537</v>
      </c>
      <c r="AP2363" s="15">
        <v>5.2494802494802499</v>
      </c>
      <c r="AQ2363" s="15">
        <v>4.5495495495495497</v>
      </c>
      <c r="AR2363" s="15" t="s">
        <v>7128</v>
      </c>
      <c r="AS2363" s="15">
        <v>0.85448392554991537</v>
      </c>
      <c r="AT2363" s="14">
        <v>0.19761194029850748</v>
      </c>
      <c r="AU2363" s="14">
        <v>2.0974257425742576E-2</v>
      </c>
      <c r="AV2363" s="12">
        <v>0.24299999999999999</v>
      </c>
      <c r="AW2363" s="12">
        <v>0.55200000000000005</v>
      </c>
      <c r="AX2363" s="12">
        <v>0.17199999999999999</v>
      </c>
      <c r="AY2363" s="12">
        <v>0.19600000000000001</v>
      </c>
      <c r="AZ2363" s="14" t="s">
        <v>7128</v>
      </c>
      <c r="BA2363" s="14" t="s">
        <v>7128</v>
      </c>
      <c r="BB2363" s="14" t="s">
        <v>7128</v>
      </c>
      <c r="BC2363" s="14" t="s">
        <v>7128</v>
      </c>
      <c r="BD2363" s="14">
        <v>9.0693739424703892E-2</v>
      </c>
      <c r="BE2363" s="14">
        <v>0.16277495769881556</v>
      </c>
      <c r="BF2363" s="14">
        <v>0.24259520451339917</v>
      </c>
      <c r="BG2363" s="14" t="s">
        <v>7128</v>
      </c>
      <c r="BH2363" s="13">
        <v>5.36</v>
      </c>
      <c r="BI2363" s="13">
        <v>5.36</v>
      </c>
      <c r="BJ2363" s="13">
        <v>9.6199999999999992</v>
      </c>
      <c r="BK2363" s="13">
        <v>9.6199999999999992</v>
      </c>
      <c r="BL2363" s="13">
        <v>59.1</v>
      </c>
      <c r="BM2363" s="13">
        <v>59.1</v>
      </c>
      <c r="BN2363" s="13">
        <v>11.1</v>
      </c>
      <c r="BO2363" s="13">
        <v>11.1</v>
      </c>
      <c r="BP2363" s="13">
        <v>7.2862341325810993</v>
      </c>
      <c r="BQ2363" s="13">
        <v>0</v>
      </c>
      <c r="BR2363" s="13">
        <v>0</v>
      </c>
      <c r="BS2363" s="13">
        <v>-2.17</v>
      </c>
      <c r="BT2363" s="14">
        <v>-0.29782188720736208</v>
      </c>
      <c r="BU2363" s="13">
        <v>9.4562341325810984</v>
      </c>
      <c r="BV2363" s="13">
        <v>7.53</v>
      </c>
      <c r="BW2363" s="13">
        <v>7.53</v>
      </c>
      <c r="BX2363" s="13">
        <v>0</v>
      </c>
      <c r="BY2363" s="13">
        <v>0</v>
      </c>
      <c r="BZ2363" s="13">
        <v>0</v>
      </c>
      <c r="CA2363" s="13">
        <v>0</v>
      </c>
      <c r="CB2363" s="13">
        <v>-1.0592000000000001</v>
      </c>
      <c r="CC2363" s="15">
        <v>0.106</v>
      </c>
      <c r="CD2363" s="15">
        <v>-0.51300000000000001</v>
      </c>
      <c r="CE2363" s="15">
        <v>0.36</v>
      </c>
      <c r="CF2363" s="15" t="s">
        <v>7128</v>
      </c>
      <c r="CG2363" s="15" t="s">
        <v>7128</v>
      </c>
      <c r="CH2363" s="13" t="s">
        <v>7128</v>
      </c>
      <c r="CI2363" s="13" t="s">
        <v>7128</v>
      </c>
      <c r="CJ2363" s="13">
        <v>-1.0592000000000001</v>
      </c>
      <c r="CK2363" s="12">
        <f t="shared" si="72"/>
        <v>0.14066401062417</v>
      </c>
      <c r="CL2363" s="36" t="str">
        <f t="shared" si="73"/>
        <v>NA</v>
      </c>
      <c r="CM2363" s="13">
        <v>7.09</v>
      </c>
      <c r="CN2363" s="13">
        <v>1.72</v>
      </c>
      <c r="CO2363" s="13">
        <v>5.36</v>
      </c>
      <c r="CP2363" s="13">
        <v>50.5</v>
      </c>
      <c r="CQ2363" s="13">
        <v>11.1</v>
      </c>
      <c r="CR2363" s="13">
        <v>50.5</v>
      </c>
      <c r="CS2363" s="13">
        <v>7.53</v>
      </c>
      <c r="CT2363" s="13">
        <v>0</v>
      </c>
      <c r="CU2363" s="13">
        <v>9.6199999999999992</v>
      </c>
      <c r="CV2363" s="13">
        <v>0</v>
      </c>
      <c r="CW2363" s="13">
        <v>11.1</v>
      </c>
      <c r="CX2363" s="12" t="s">
        <v>7128</v>
      </c>
      <c r="CY2363" s="12" t="s">
        <v>7128</v>
      </c>
      <c r="CZ2363" s="15">
        <v>4.5495495495495497</v>
      </c>
      <c r="DA2363" s="20"/>
      <c r="DB2363" s="20"/>
    </row>
    <row r="2364" spans="1:106">
      <c r="A2364" s="8" t="s">
        <v>2639</v>
      </c>
      <c r="B2364" s="8" t="s">
        <v>2640</v>
      </c>
      <c r="C2364" s="9" t="s">
        <v>7173</v>
      </c>
      <c r="D2364" s="9" t="s">
        <v>7126</v>
      </c>
      <c r="E2364" s="10" t="s">
        <v>7127</v>
      </c>
      <c r="F2364" s="10" t="s">
        <v>7126</v>
      </c>
      <c r="G2364" s="11">
        <v>0.62</v>
      </c>
      <c r="H2364" s="11">
        <v>0.62</v>
      </c>
      <c r="I2364" s="12">
        <v>9.0499999999999997E-2</v>
      </c>
      <c r="J2364" s="12">
        <v>0.11261</v>
      </c>
      <c r="K2364" s="12">
        <v>3.6999999999999998E-2</v>
      </c>
      <c r="L2364" s="12">
        <v>9.35E-2</v>
      </c>
      <c r="M2364" s="12">
        <v>6.1719349999999999E-2</v>
      </c>
      <c r="N2364" s="12">
        <v>0.11261</v>
      </c>
      <c r="O2364" s="12" t="s">
        <v>7128</v>
      </c>
      <c r="P2364" s="12" t="s">
        <v>7128</v>
      </c>
      <c r="Q2364" s="13">
        <v>4.21</v>
      </c>
      <c r="R2364" s="13">
        <v>0</v>
      </c>
      <c r="S2364" s="13">
        <v>0</v>
      </c>
      <c r="T2364" s="13">
        <v>0</v>
      </c>
      <c r="U2364" s="13">
        <v>4.21</v>
      </c>
      <c r="V2364" s="13">
        <v>0</v>
      </c>
      <c r="W2364" s="13">
        <v>4.21</v>
      </c>
      <c r="X2364" s="14">
        <v>0</v>
      </c>
      <c r="Y2364" s="15">
        <v>2.7777777777777776E-2</v>
      </c>
      <c r="Z2364" s="14" t="s">
        <v>7128</v>
      </c>
      <c r="AA2364" s="14">
        <v>0</v>
      </c>
      <c r="AB2364" s="14" t="s">
        <v>7128</v>
      </c>
      <c r="AC2364" s="14">
        <v>0</v>
      </c>
      <c r="AD2364" s="13">
        <v>0.23400000000000001</v>
      </c>
      <c r="AE2364" s="15">
        <v>2.070416666666667</v>
      </c>
      <c r="AF2364" s="14">
        <v>0.161245154965971</v>
      </c>
      <c r="AG2364" s="14">
        <v>0.57211021329272393</v>
      </c>
      <c r="AH2364" s="15">
        <v>0.31182795698924731</v>
      </c>
      <c r="AI2364" s="5">
        <v>0.85245901639344268</v>
      </c>
      <c r="AJ2364" s="15" t="s">
        <v>7128</v>
      </c>
      <c r="AK2364" s="15" t="s">
        <v>7128</v>
      </c>
      <c r="AL2364" s="15" t="s">
        <v>7128</v>
      </c>
      <c r="AM2364" s="15" t="s">
        <v>7128</v>
      </c>
      <c r="AN2364" s="15" t="s">
        <v>7128</v>
      </c>
      <c r="AO2364" s="15">
        <v>0.12835365853658537</v>
      </c>
      <c r="AP2364" s="15">
        <v>4.0480769230769225</v>
      </c>
      <c r="AQ2364" s="15">
        <v>3.0729927007299267</v>
      </c>
      <c r="AR2364" s="15" t="s">
        <v>7128</v>
      </c>
      <c r="AS2364" s="15">
        <v>0.12835365853658537</v>
      </c>
      <c r="AT2364" s="14" t="s">
        <v>7128</v>
      </c>
      <c r="AU2364" s="14">
        <v>0</v>
      </c>
      <c r="AV2364" s="12" t="s">
        <v>7128</v>
      </c>
      <c r="AW2364" s="12" t="s">
        <v>7128</v>
      </c>
      <c r="AX2364" s="12">
        <v>6.3E-2</v>
      </c>
      <c r="AY2364" s="12">
        <v>9.1199999999999989E-2</v>
      </c>
      <c r="AZ2364" s="14" t="s">
        <v>7128</v>
      </c>
      <c r="BA2364" s="14" t="s">
        <v>7128</v>
      </c>
      <c r="BB2364" s="14" t="s">
        <v>7128</v>
      </c>
      <c r="BC2364" s="14" t="s">
        <v>7128</v>
      </c>
      <c r="BD2364" s="14">
        <v>-3.8109756097560979E-3</v>
      </c>
      <c r="BE2364" s="14">
        <v>3.1707317073170732E-2</v>
      </c>
      <c r="BF2364" s="14">
        <v>0.5</v>
      </c>
      <c r="BG2364" s="14" t="s">
        <v>7128</v>
      </c>
      <c r="BH2364" s="13">
        <v>-0.125</v>
      </c>
      <c r="BI2364" s="13">
        <v>-0.125</v>
      </c>
      <c r="BJ2364" s="13">
        <v>1.04</v>
      </c>
      <c r="BK2364" s="13">
        <v>1.04</v>
      </c>
      <c r="BL2364" s="13">
        <v>32.799999999999997</v>
      </c>
      <c r="BM2364" s="13">
        <v>32.799999999999997</v>
      </c>
      <c r="BN2364" s="13">
        <v>1.37</v>
      </c>
      <c r="BO2364" s="13">
        <v>1.37</v>
      </c>
      <c r="BP2364" s="13">
        <v>0.52</v>
      </c>
      <c r="BQ2364" s="13">
        <v>0</v>
      </c>
      <c r="BR2364" s="13">
        <v>0</v>
      </c>
      <c r="BS2364" s="13">
        <v>-0.27</v>
      </c>
      <c r="BT2364" s="14">
        <v>-0.51923076923076927</v>
      </c>
      <c r="BU2364" s="13">
        <v>0.79</v>
      </c>
      <c r="BV2364" s="13">
        <v>0.14500000000000002</v>
      </c>
      <c r="BW2364" s="13">
        <v>0.14500000000000002</v>
      </c>
      <c r="BX2364" s="13">
        <v>0</v>
      </c>
      <c r="BY2364" s="13">
        <v>0</v>
      </c>
      <c r="BZ2364" s="13">
        <v>0</v>
      </c>
      <c r="CA2364" s="13">
        <v>0</v>
      </c>
      <c r="CB2364" s="13">
        <v>0</v>
      </c>
      <c r="CC2364" s="15">
        <v>0.61499999999999999</v>
      </c>
      <c r="CD2364" s="15">
        <v>1.01</v>
      </c>
      <c r="CE2364" s="15">
        <v>0.36</v>
      </c>
      <c r="CF2364" s="15" t="s">
        <v>7128</v>
      </c>
      <c r="CG2364" s="15" t="s">
        <v>7128</v>
      </c>
      <c r="CH2364" s="13">
        <v>0.53700000000000003</v>
      </c>
      <c r="CI2364" s="13">
        <v>0.189</v>
      </c>
      <c r="CJ2364" s="13">
        <v>0</v>
      </c>
      <c r="CK2364" s="12">
        <f t="shared" si="72"/>
        <v>0</v>
      </c>
      <c r="CL2364" s="36" t="str">
        <f t="shared" si="73"/>
        <v>NA</v>
      </c>
      <c r="CM2364" s="13">
        <v>5.2999999999999999E-2</v>
      </c>
      <c r="CN2364" s="13">
        <v>0.17799999999999999</v>
      </c>
      <c r="CO2364" s="13" t="s">
        <v>7128</v>
      </c>
      <c r="CP2364" s="13" t="s">
        <v>7128</v>
      </c>
      <c r="CQ2364" s="13">
        <v>1.37</v>
      </c>
      <c r="CR2364" s="13">
        <v>4.21</v>
      </c>
      <c r="CS2364" s="13" t="s">
        <v>7128</v>
      </c>
      <c r="CT2364" s="13">
        <v>2.2600000000000002E-2</v>
      </c>
      <c r="CU2364" s="13">
        <v>1.0282</v>
      </c>
      <c r="CV2364" s="13">
        <v>2.2600000000000002E-2</v>
      </c>
      <c r="CW2364" s="13">
        <v>1.37</v>
      </c>
      <c r="CX2364" s="12" t="s">
        <v>7128</v>
      </c>
      <c r="CY2364" s="12" t="s">
        <v>7128</v>
      </c>
      <c r="CZ2364" s="15">
        <v>3.0729927007299267</v>
      </c>
      <c r="DA2364" s="20"/>
      <c r="DB2364" s="20"/>
    </row>
    <row r="2365" spans="1:106" ht="24">
      <c r="A2365" s="8" t="s">
        <v>2195</v>
      </c>
      <c r="B2365" s="8" t="s">
        <v>2196</v>
      </c>
      <c r="C2365" s="9" t="s">
        <v>7173</v>
      </c>
      <c r="D2365" s="9" t="s">
        <v>7126</v>
      </c>
      <c r="E2365" s="10" t="s">
        <v>7127</v>
      </c>
      <c r="F2365" s="10" t="s">
        <v>7126</v>
      </c>
      <c r="G2365" s="11">
        <v>0.62</v>
      </c>
      <c r="H2365" s="11">
        <v>0.62</v>
      </c>
      <c r="I2365" s="12">
        <v>9.0499999999999997E-2</v>
      </c>
      <c r="J2365" s="12">
        <v>0.11261</v>
      </c>
      <c r="K2365" s="12">
        <v>4.1999999999999996E-2</v>
      </c>
      <c r="L2365" s="12">
        <v>9.8500000000000004E-2</v>
      </c>
      <c r="M2365" s="12">
        <v>6.5019850000000004E-2</v>
      </c>
      <c r="N2365" s="12">
        <v>0.11261</v>
      </c>
      <c r="O2365" s="12" t="s">
        <v>7128</v>
      </c>
      <c r="P2365" s="12" t="s">
        <v>7128</v>
      </c>
      <c r="Q2365" s="13">
        <v>22.8</v>
      </c>
      <c r="R2365" s="13">
        <v>0</v>
      </c>
      <c r="S2365" s="13">
        <v>0</v>
      </c>
      <c r="T2365" s="13">
        <v>0</v>
      </c>
      <c r="U2365" s="13">
        <v>22.8</v>
      </c>
      <c r="V2365" s="13">
        <v>0</v>
      </c>
      <c r="W2365" s="13">
        <v>22.8</v>
      </c>
      <c r="X2365" s="14">
        <v>0</v>
      </c>
      <c r="Y2365" s="15">
        <v>0.14634146341463414</v>
      </c>
      <c r="Z2365" s="14" t="s">
        <v>7128</v>
      </c>
      <c r="AA2365" s="14">
        <v>0</v>
      </c>
      <c r="AB2365" s="14" t="s">
        <v>7128</v>
      </c>
      <c r="AC2365" s="14">
        <v>0</v>
      </c>
      <c r="AD2365" s="13">
        <v>0.55500000000000005</v>
      </c>
      <c r="AE2365" s="15">
        <v>0.94413888888888897</v>
      </c>
      <c r="AF2365" s="14">
        <v>4.4721359549995794E-2</v>
      </c>
      <c r="AG2365" s="14">
        <v>0.6607580873511878</v>
      </c>
      <c r="AH2365" s="15">
        <v>0.496790757381258</v>
      </c>
      <c r="AI2365" s="5">
        <v>2.6705882352941179</v>
      </c>
      <c r="AJ2365" s="15">
        <v>6.8674698795180724</v>
      </c>
      <c r="AK2365" s="15">
        <v>6.8674698795180724</v>
      </c>
      <c r="AL2365" s="15" t="s">
        <v>7128</v>
      </c>
      <c r="AM2365" s="15" t="s">
        <v>7128</v>
      </c>
      <c r="AN2365" s="15" t="s">
        <v>7128</v>
      </c>
      <c r="AO2365" s="15">
        <v>0.42937853107344631</v>
      </c>
      <c r="AP2365" s="15">
        <v>5.0220264317180616</v>
      </c>
      <c r="AQ2365" s="15">
        <v>3.8907849829351533</v>
      </c>
      <c r="AR2365" s="15" t="s">
        <v>7128</v>
      </c>
      <c r="AS2365" s="15">
        <v>0.42937853107344631</v>
      </c>
      <c r="AT2365" s="14">
        <v>6.1746987951807233E-2</v>
      </c>
      <c r="AU2365" s="14">
        <v>8.9912280701754388E-3</v>
      </c>
      <c r="AV2365" s="12">
        <v>0.23100000000000001</v>
      </c>
      <c r="AW2365" s="12">
        <v>0.13500000000000001</v>
      </c>
      <c r="AX2365" s="12">
        <v>8.7599999999999997E-2</v>
      </c>
      <c r="AY2365" s="12">
        <v>8.6699999999999999E-2</v>
      </c>
      <c r="AZ2365" s="14" t="s">
        <v>7128</v>
      </c>
      <c r="BA2365" s="14" t="s">
        <v>7128</v>
      </c>
      <c r="BB2365" s="14" t="s">
        <v>7128</v>
      </c>
      <c r="BC2365" s="14" t="s">
        <v>7128</v>
      </c>
      <c r="BD2365" s="14">
        <v>6.2523540489642176E-2</v>
      </c>
      <c r="BE2365" s="14">
        <v>8.5499058380414314E-2</v>
      </c>
      <c r="BF2365" s="14">
        <v>0.22703962703962705</v>
      </c>
      <c r="BG2365" s="14">
        <v>2.4399999999999999E-3</v>
      </c>
      <c r="BH2365" s="13">
        <v>3.32</v>
      </c>
      <c r="BI2365" s="13">
        <v>3.32</v>
      </c>
      <c r="BJ2365" s="13">
        <v>4.54</v>
      </c>
      <c r="BK2365" s="13">
        <v>4.54</v>
      </c>
      <c r="BL2365" s="13">
        <v>53.1</v>
      </c>
      <c r="BM2365" s="13">
        <v>53.1</v>
      </c>
      <c r="BN2365" s="13">
        <v>5.86</v>
      </c>
      <c r="BO2365" s="13">
        <v>5.86</v>
      </c>
      <c r="BP2365" s="13">
        <v>3.5092400932400931</v>
      </c>
      <c r="BQ2365" s="13">
        <v>0</v>
      </c>
      <c r="BR2365" s="13">
        <v>0</v>
      </c>
      <c r="BS2365" s="13">
        <v>-0.83499999999999996</v>
      </c>
      <c r="BT2365" s="14">
        <v>-0.23794325204720937</v>
      </c>
      <c r="BU2365" s="13">
        <v>4.3442400932400931</v>
      </c>
      <c r="BV2365" s="13">
        <v>4.1549999999999994</v>
      </c>
      <c r="BW2365" s="13">
        <v>4.1549999999999994</v>
      </c>
      <c r="BX2365" s="13">
        <v>0</v>
      </c>
      <c r="BY2365" s="13">
        <v>0</v>
      </c>
      <c r="BZ2365" s="13">
        <v>0</v>
      </c>
      <c r="CA2365" s="13">
        <v>0</v>
      </c>
      <c r="CB2365" s="13">
        <v>-0.20500000000000002</v>
      </c>
      <c r="CC2365" s="15">
        <v>0.19700000000000001</v>
      </c>
      <c r="CD2365" s="15">
        <v>0.63</v>
      </c>
      <c r="CE2365" s="15">
        <v>0.36</v>
      </c>
      <c r="CF2365" s="15" t="s">
        <v>7128</v>
      </c>
      <c r="CG2365" s="15" t="s">
        <v>7128</v>
      </c>
      <c r="CH2365" s="13" t="s">
        <v>7128</v>
      </c>
      <c r="CI2365" s="13" t="s">
        <v>7128</v>
      </c>
      <c r="CJ2365" s="13">
        <v>-0.20500000000000002</v>
      </c>
      <c r="CK2365" s="12">
        <f t="shared" si="72"/>
        <v>4.9338146811071008E-2</v>
      </c>
      <c r="CL2365" s="36" t="str">
        <f t="shared" si="73"/>
        <v>NA</v>
      </c>
      <c r="CM2365" s="13">
        <v>4.29</v>
      </c>
      <c r="CN2365" s="13">
        <v>0.97399999999999998</v>
      </c>
      <c r="CO2365" s="13">
        <v>3.32</v>
      </c>
      <c r="CP2365" s="13">
        <v>22.8</v>
      </c>
      <c r="CQ2365" s="13">
        <v>5.86</v>
      </c>
      <c r="CR2365" s="13">
        <v>22.8</v>
      </c>
      <c r="CS2365" s="13">
        <v>4.1549999999999994</v>
      </c>
      <c r="CT2365" s="13">
        <v>0.29120000000000001</v>
      </c>
      <c r="CU2365" s="13">
        <v>4.3834</v>
      </c>
      <c r="CV2365" s="13">
        <v>0.29120000000000001</v>
      </c>
      <c r="CW2365" s="13">
        <v>5.86</v>
      </c>
      <c r="CX2365" s="12" t="s">
        <v>7128</v>
      </c>
      <c r="CY2365" s="12" t="s">
        <v>7128</v>
      </c>
      <c r="CZ2365" s="15">
        <v>3.8907849829351533</v>
      </c>
      <c r="DA2365" s="20"/>
      <c r="DB2365" s="20"/>
    </row>
    <row r="2366" spans="1:106">
      <c r="A2366" s="8" t="s">
        <v>4225</v>
      </c>
      <c r="B2366" s="8" t="s">
        <v>4226</v>
      </c>
      <c r="C2366" s="9" t="s">
        <v>7161</v>
      </c>
      <c r="D2366" s="9" t="s">
        <v>7126</v>
      </c>
      <c r="E2366" s="10" t="s">
        <v>7127</v>
      </c>
      <c r="F2366" s="10" t="s">
        <v>7126</v>
      </c>
      <c r="G2366" s="11">
        <v>0.75</v>
      </c>
      <c r="H2366" s="11">
        <v>0.75587397744016749</v>
      </c>
      <c r="I2366" s="12">
        <v>9.0499999999999997E-2</v>
      </c>
      <c r="J2366" s="12">
        <v>0.12490659495833517</v>
      </c>
      <c r="K2366" s="12">
        <v>4.7E-2</v>
      </c>
      <c r="L2366" s="12">
        <v>0.10350000000000001</v>
      </c>
      <c r="M2366" s="12">
        <v>6.8320350000000002E-2</v>
      </c>
      <c r="N2366" s="12">
        <v>0.12434471682671727</v>
      </c>
      <c r="O2366" s="12">
        <v>-5.7733342678699909E-2</v>
      </c>
      <c r="P2366" s="12">
        <v>-6.684544840018676E-2</v>
      </c>
      <c r="Q2366" s="13">
        <v>2.5299999999999998</v>
      </c>
      <c r="R2366" s="13">
        <v>2.5373810602628003E-2</v>
      </c>
      <c r="S2366" s="13">
        <v>0</v>
      </c>
      <c r="T2366" s="13">
        <v>2.5373810602628003E-2</v>
      </c>
      <c r="U2366" s="13">
        <v>2.555373810602628</v>
      </c>
      <c r="V2366" s="13">
        <v>0.25</v>
      </c>
      <c r="W2366" s="13">
        <v>2.305373810602628</v>
      </c>
      <c r="X2366" s="14">
        <v>9.7833044606903549E-2</v>
      </c>
      <c r="Y2366" s="15">
        <v>0.76628352490421459</v>
      </c>
      <c r="Z2366" s="14">
        <v>7.7468441985128825E-3</v>
      </c>
      <c r="AA2366" s="14">
        <v>9.9295885781361098E-3</v>
      </c>
      <c r="AB2366" s="14">
        <v>7.8073263392701552E-3</v>
      </c>
      <c r="AC2366" s="14">
        <v>1.0029174151236366E-2</v>
      </c>
      <c r="AD2366" s="13">
        <v>0.48399999999999999</v>
      </c>
      <c r="AE2366" s="15">
        <v>-0.33061111111111119</v>
      </c>
      <c r="AF2366" s="14">
        <v>5.4772255750516613E-2</v>
      </c>
      <c r="AG2366" s="14" t="s">
        <v>7128</v>
      </c>
      <c r="AH2366" s="15">
        <v>0.39144471347861182</v>
      </c>
      <c r="AI2366" s="5" t="s">
        <v>7128</v>
      </c>
      <c r="AJ2366" s="15">
        <v>11.447963800904976</v>
      </c>
      <c r="AK2366" s="15">
        <v>11.447963800904976</v>
      </c>
      <c r="AL2366" s="15" t="s">
        <v>7128</v>
      </c>
      <c r="AM2366" s="15" t="s">
        <v>7128</v>
      </c>
      <c r="AN2366" s="15">
        <v>0.77846153846153843</v>
      </c>
      <c r="AO2366" s="15">
        <v>0.55361050328227568</v>
      </c>
      <c r="AP2366" s="15">
        <v>10.204144664141014</v>
      </c>
      <c r="AQ2366" s="15">
        <v>7.6845793686754256</v>
      </c>
      <c r="AR2366" s="15">
        <v>0.76201288003594425</v>
      </c>
      <c r="AS2366" s="15">
        <v>0.5044581642456516</v>
      </c>
      <c r="AT2366" s="14">
        <v>0.50678733031674206</v>
      </c>
      <c r="AU2366" s="14">
        <v>4.4268774703557313E-2</v>
      </c>
      <c r="AV2366" s="12">
        <v>-0.38500000000000001</v>
      </c>
      <c r="AW2366" s="12">
        <v>-0.10800000000000001</v>
      </c>
      <c r="AX2366" s="12">
        <v>-0.22500000000000001</v>
      </c>
      <c r="AY2366" s="12">
        <v>2.9100000000000001E-2</v>
      </c>
      <c r="AZ2366" s="14" t="s">
        <v>7128</v>
      </c>
      <c r="BA2366" s="14" t="s">
        <v>7128</v>
      </c>
      <c r="BB2366" s="14">
        <v>6.7173252279635262E-2</v>
      </c>
      <c r="BC2366" s="14">
        <v>5.7499268426530512E-2</v>
      </c>
      <c r="BD2366" s="14">
        <v>4.8358862144420131E-2</v>
      </c>
      <c r="BE2366" s="14">
        <v>4.9436594721985645E-2</v>
      </c>
      <c r="BF2366" s="14">
        <v>0.21908127208480568</v>
      </c>
      <c r="BG2366" s="14" t="s">
        <v>7128</v>
      </c>
      <c r="BH2366" s="13">
        <v>0.221</v>
      </c>
      <c r="BI2366" s="13">
        <v>0.221</v>
      </c>
      <c r="BJ2366" s="13">
        <v>0.20300000000000001</v>
      </c>
      <c r="BK2366" s="13">
        <v>0.22592523787947441</v>
      </c>
      <c r="BL2366" s="13">
        <v>4.57</v>
      </c>
      <c r="BM2366" s="13">
        <v>4.57</v>
      </c>
      <c r="BN2366" s="13">
        <v>0.27200000000000002</v>
      </c>
      <c r="BO2366" s="13">
        <v>0.30000000000000004</v>
      </c>
      <c r="BP2366" s="13">
        <v>0.17642924936877682</v>
      </c>
      <c r="BQ2366" s="13">
        <v>2E-3</v>
      </c>
      <c r="BR2366" s="13">
        <v>-0.33300000000000002</v>
      </c>
      <c r="BS2366" s="13">
        <v>0.22099999999999997</v>
      </c>
      <c r="BT2366" s="14">
        <v>-0.63481537443882019</v>
      </c>
      <c r="BU2366" s="13">
        <v>0.2884292493687769</v>
      </c>
      <c r="BV2366" s="13">
        <v>0.33100000000000007</v>
      </c>
      <c r="BW2366" s="13">
        <v>0.33300000000000007</v>
      </c>
      <c r="BX2366" s="13">
        <v>3.29</v>
      </c>
      <c r="BY2366" s="13">
        <v>3.0683738106026284</v>
      </c>
      <c r="BZ2366" s="13">
        <v>3.25</v>
      </c>
      <c r="CA2366" s="13">
        <v>3.0253738106026282</v>
      </c>
      <c r="CB2366" s="13">
        <v>-0.112</v>
      </c>
      <c r="CC2366" s="15">
        <v>-0.253</v>
      </c>
      <c r="CD2366" s="15">
        <v>0.153</v>
      </c>
      <c r="CE2366" s="15">
        <v>0.36</v>
      </c>
      <c r="CF2366" s="15">
        <v>0.82304681245841471</v>
      </c>
      <c r="CG2366" s="15">
        <v>0.8734416755309431</v>
      </c>
      <c r="CH2366" s="13">
        <v>0.62129999999999996</v>
      </c>
      <c r="CI2366" s="13">
        <v>0.41469999999999996</v>
      </c>
      <c r="CJ2366" s="13">
        <v>-0.112</v>
      </c>
      <c r="CK2366" s="12">
        <f t="shared" si="72"/>
        <v>0.33836858006042292</v>
      </c>
      <c r="CL2366" s="36">
        <f t="shared" si="73"/>
        <v>1.5105571364385202</v>
      </c>
      <c r="CM2366" s="13">
        <v>0.28299999999999997</v>
      </c>
      <c r="CN2366" s="13">
        <v>6.2E-2</v>
      </c>
      <c r="CO2366" s="13">
        <v>0.221</v>
      </c>
      <c r="CP2366" s="13">
        <v>2.5299999999999998</v>
      </c>
      <c r="CQ2366" s="13">
        <v>0.30000000000000004</v>
      </c>
      <c r="CR2366" s="13">
        <v>2.305373810602628</v>
      </c>
      <c r="CS2366" s="13">
        <v>0.33100000000000007</v>
      </c>
      <c r="CT2366" s="13">
        <v>0</v>
      </c>
      <c r="CU2366" s="13">
        <v>0.22592523787947441</v>
      </c>
      <c r="CV2366" s="13">
        <v>3.0253738106026282</v>
      </c>
      <c r="CW2366" s="13">
        <v>0.27200000000000002</v>
      </c>
      <c r="CX2366" s="12">
        <v>6.7173252279635262E-2</v>
      </c>
      <c r="CY2366" s="12">
        <v>5.7499268426530512E-2</v>
      </c>
      <c r="CZ2366" s="15">
        <v>8.4756390095684839</v>
      </c>
      <c r="DA2366" s="20"/>
      <c r="DB2366" s="20"/>
    </row>
    <row r="2367" spans="1:106">
      <c r="A2367" s="8" t="s">
        <v>357</v>
      </c>
      <c r="B2367" s="8" t="s">
        <v>358</v>
      </c>
      <c r="C2367" s="9" t="s">
        <v>7134</v>
      </c>
      <c r="D2367" s="9" t="s">
        <v>7126</v>
      </c>
      <c r="E2367" s="10" t="s">
        <v>7127</v>
      </c>
      <c r="F2367" s="10" t="s">
        <v>7126</v>
      </c>
      <c r="G2367" s="11">
        <v>0.89</v>
      </c>
      <c r="H2367" s="11">
        <v>0.93254027324551048</v>
      </c>
      <c r="I2367" s="12">
        <v>9.0499999999999997E-2</v>
      </c>
      <c r="J2367" s="12">
        <v>0.14089489472871869</v>
      </c>
      <c r="K2367" s="12">
        <v>3.6999999999999998E-2</v>
      </c>
      <c r="L2367" s="12">
        <v>9.35E-2</v>
      </c>
      <c r="M2367" s="12">
        <v>6.1719349999999999E-2</v>
      </c>
      <c r="N2367" s="12">
        <v>0.1372830943553153</v>
      </c>
      <c r="O2367" s="12">
        <v>-0.49037785145028129</v>
      </c>
      <c r="P2367" s="12">
        <v>-0.21825288456882003</v>
      </c>
      <c r="Q2367" s="13">
        <v>139.80000000000001</v>
      </c>
      <c r="R2367" s="13">
        <v>6.6821687637330101</v>
      </c>
      <c r="S2367" s="13">
        <v>0</v>
      </c>
      <c r="T2367" s="13">
        <v>6.6821687637330101</v>
      </c>
      <c r="U2367" s="13">
        <v>146.48216876373303</v>
      </c>
      <c r="V2367" s="13">
        <v>0</v>
      </c>
      <c r="W2367" s="13">
        <v>146.48216876373303</v>
      </c>
      <c r="X2367" s="14">
        <v>0</v>
      </c>
      <c r="Y2367" s="15">
        <v>0.41930141523637454</v>
      </c>
      <c r="Z2367" s="14" t="s">
        <v>7128</v>
      </c>
      <c r="AA2367" s="14">
        <v>4.5617625818408988E-2</v>
      </c>
      <c r="AB2367" s="14" t="s">
        <v>7128</v>
      </c>
      <c r="AC2367" s="14">
        <v>4.7798059826416377E-2</v>
      </c>
      <c r="AD2367" s="13">
        <v>0.42099999999999999</v>
      </c>
      <c r="AE2367" s="15">
        <v>2.9005555555555556</v>
      </c>
      <c r="AF2367" s="14">
        <v>0.19235384061671346</v>
      </c>
      <c r="AG2367" s="14">
        <v>0.62385029389204361</v>
      </c>
      <c r="AH2367" s="15">
        <v>0.37692307692307686</v>
      </c>
      <c r="AI2367" s="5" t="s">
        <v>7128</v>
      </c>
      <c r="AJ2367" s="15" t="s">
        <v>7128</v>
      </c>
      <c r="AK2367" s="15" t="s">
        <v>7128</v>
      </c>
      <c r="AL2367" s="15" t="s">
        <v>7128</v>
      </c>
      <c r="AM2367" s="15" t="s">
        <v>7128</v>
      </c>
      <c r="AN2367" s="15" t="s">
        <v>7128</v>
      </c>
      <c r="AO2367" s="15">
        <v>0.12325868453535532</v>
      </c>
      <c r="AP2367" s="15" t="s">
        <v>7128</v>
      </c>
      <c r="AQ2367" s="15" t="s">
        <v>7128</v>
      </c>
      <c r="AR2367" s="15">
        <v>21.921351277261127</v>
      </c>
      <c r="AS2367" s="15">
        <v>0.12915021051290163</v>
      </c>
      <c r="AT2367" s="14" t="s">
        <v>7128</v>
      </c>
      <c r="AU2367" s="14">
        <v>0</v>
      </c>
      <c r="AV2367" s="12" t="s">
        <v>7128</v>
      </c>
      <c r="AW2367" s="12" t="s">
        <v>7128</v>
      </c>
      <c r="AX2367" s="12">
        <v>-0.11699999999999999</v>
      </c>
      <c r="AY2367" s="12">
        <v>-7.51E-2</v>
      </c>
      <c r="AZ2367" s="14">
        <v>0.2</v>
      </c>
      <c r="BA2367" s="14">
        <v>0.28800000000000003</v>
      </c>
      <c r="BB2367" s="14">
        <v>-0.3494829567215626</v>
      </c>
      <c r="BC2367" s="14">
        <v>-8.0969790213504714E-2</v>
      </c>
      <c r="BD2367" s="14">
        <v>-0.16090636572033151</v>
      </c>
      <c r="BE2367" s="14">
        <v>-0.11040948135491677</v>
      </c>
      <c r="BF2367" s="14">
        <v>0</v>
      </c>
      <c r="BG2367" s="14">
        <v>8.539999999999999E-2</v>
      </c>
      <c r="BH2367" s="13">
        <v>-182.5</v>
      </c>
      <c r="BI2367" s="13">
        <v>-182.5</v>
      </c>
      <c r="BJ2367" s="13">
        <v>-127.2</v>
      </c>
      <c r="BK2367" s="13">
        <v>-125.2264337527466</v>
      </c>
      <c r="BL2367" s="13">
        <v>1134.2</v>
      </c>
      <c r="BM2367" s="13">
        <v>1134.2</v>
      </c>
      <c r="BN2367" s="13">
        <v>-52.5</v>
      </c>
      <c r="BO2367" s="13">
        <v>-49.19</v>
      </c>
      <c r="BP2367" s="13">
        <v>-125.2264337527466</v>
      </c>
      <c r="BQ2367" s="13">
        <v>-43.800000000000011</v>
      </c>
      <c r="BR2367" s="13">
        <v>-59.69</v>
      </c>
      <c r="BS2367" s="13">
        <v>-40.6</v>
      </c>
      <c r="BT2367" s="14" t="s">
        <v>7128</v>
      </c>
      <c r="BU2367" s="13">
        <v>-24.936433752746609</v>
      </c>
      <c r="BV2367" s="13">
        <v>-38.409999999999997</v>
      </c>
      <c r="BW2367" s="13">
        <v>-82.210000000000008</v>
      </c>
      <c r="BX2367" s="13">
        <v>522.20000000000005</v>
      </c>
      <c r="BY2367" s="13">
        <v>1546.5821687637329</v>
      </c>
      <c r="BZ2367" s="13">
        <v>0</v>
      </c>
      <c r="CA2367" s="13">
        <v>6.6821687637330101</v>
      </c>
      <c r="CB2367" s="13">
        <v>0</v>
      </c>
      <c r="CC2367" s="15">
        <v>0.8</v>
      </c>
      <c r="CD2367" s="15">
        <v>1.54</v>
      </c>
      <c r="CE2367" s="15">
        <v>0.36</v>
      </c>
      <c r="CF2367" s="15" t="s">
        <v>7128</v>
      </c>
      <c r="CG2367" s="15" t="s">
        <v>7128</v>
      </c>
      <c r="CH2367" s="13" t="s">
        <v>7128</v>
      </c>
      <c r="CI2367" s="13" t="s">
        <v>7128</v>
      </c>
      <c r="CJ2367" s="13">
        <v>0</v>
      </c>
      <c r="CK2367" s="12">
        <f t="shared" si="72"/>
        <v>0</v>
      </c>
      <c r="CL2367" s="36">
        <f t="shared" si="73"/>
        <v>169.73531200765069</v>
      </c>
      <c r="CM2367" s="13" t="s">
        <v>7128</v>
      </c>
      <c r="CN2367" s="13" t="s">
        <v>7128</v>
      </c>
      <c r="CO2367" s="13" t="s">
        <v>7128</v>
      </c>
      <c r="CP2367" s="13" t="s">
        <v>7128</v>
      </c>
      <c r="CQ2367" s="13" t="s">
        <v>7128</v>
      </c>
      <c r="CR2367" s="13" t="s">
        <v>7128</v>
      </c>
      <c r="CS2367" s="13" t="s">
        <v>7128</v>
      </c>
      <c r="CT2367" s="13">
        <v>0</v>
      </c>
      <c r="CU2367" s="13">
        <v>-125.2264337527466</v>
      </c>
      <c r="CV2367" s="13">
        <v>6.6821687637330101</v>
      </c>
      <c r="CW2367" s="13">
        <v>-52.5</v>
      </c>
      <c r="CX2367" s="12">
        <v>-0.3494829567215626</v>
      </c>
      <c r="CY2367" s="12">
        <v>-8.0969790213504714E-2</v>
      </c>
      <c r="CZ2367" s="15" t="s">
        <v>7128</v>
      </c>
      <c r="DA2367" s="20"/>
      <c r="DB2367" s="20"/>
    </row>
    <row r="2368" spans="1:106" ht="24">
      <c r="A2368" s="8" t="s">
        <v>2397</v>
      </c>
      <c r="B2368" s="8" t="s">
        <v>2398</v>
      </c>
      <c r="C2368" s="9" t="s">
        <v>7161</v>
      </c>
      <c r="D2368" s="9" t="s">
        <v>7126</v>
      </c>
      <c r="E2368" s="10" t="s">
        <v>7127</v>
      </c>
      <c r="F2368" s="10" t="s">
        <v>7126</v>
      </c>
      <c r="G2368" s="11">
        <v>0.75</v>
      </c>
      <c r="H2368" s="11">
        <v>0.87613636363636371</v>
      </c>
      <c r="I2368" s="12">
        <v>9.0499999999999997E-2</v>
      </c>
      <c r="J2368" s="12">
        <v>0.13579034090909092</v>
      </c>
      <c r="K2368" s="12">
        <v>4.1999999999999996E-2</v>
      </c>
      <c r="L2368" s="12">
        <v>9.8500000000000004E-2</v>
      </c>
      <c r="M2368" s="12">
        <v>6.5019850000000004E-2</v>
      </c>
      <c r="N2368" s="12">
        <v>0.1256015931906615</v>
      </c>
      <c r="O2368" s="12">
        <v>-0.27757116282689914</v>
      </c>
      <c r="P2368" s="12">
        <v>-0.21659424024948504</v>
      </c>
      <c r="Q2368" s="13">
        <v>6.6</v>
      </c>
      <c r="R2368" s="13">
        <v>0</v>
      </c>
      <c r="S2368" s="13">
        <v>1.1100000000000001</v>
      </c>
      <c r="T2368" s="13">
        <v>1.1100000000000001</v>
      </c>
      <c r="U2368" s="13">
        <v>7.71</v>
      </c>
      <c r="V2368" s="13">
        <v>1.24</v>
      </c>
      <c r="W2368" s="13">
        <v>6.47</v>
      </c>
      <c r="X2368" s="14">
        <v>0.1608300907911803</v>
      </c>
      <c r="Y2368" s="15">
        <v>0.40243902439024393</v>
      </c>
      <c r="Z2368" s="14">
        <v>8.8729016786570747E-2</v>
      </c>
      <c r="AA2368" s="14">
        <v>0.14396887159533076</v>
      </c>
      <c r="AB2368" s="14">
        <v>9.736842105263159E-2</v>
      </c>
      <c r="AC2368" s="14">
        <v>0.16818181818181821</v>
      </c>
      <c r="AD2368" s="13">
        <v>0.32100000000000001</v>
      </c>
      <c r="AE2368" s="15">
        <v>2.2398333333333338</v>
      </c>
      <c r="AF2368" s="14">
        <v>0.16733200530681511</v>
      </c>
      <c r="AG2368" s="14">
        <v>0.69383020771861548</v>
      </c>
      <c r="AH2368" s="15">
        <v>0.54891304347826075</v>
      </c>
      <c r="AI2368" s="5" t="s">
        <v>7128</v>
      </c>
      <c r="AJ2368" s="15" t="s">
        <v>7128</v>
      </c>
      <c r="AK2368" s="15" t="s">
        <v>7128</v>
      </c>
      <c r="AL2368" s="15" t="s">
        <v>7128</v>
      </c>
      <c r="AM2368" s="15" t="s">
        <v>7128</v>
      </c>
      <c r="AN2368" s="15">
        <v>0.57894736842105254</v>
      </c>
      <c r="AO2368" s="15">
        <v>0.15492957746478872</v>
      </c>
      <c r="AP2368" s="15" t="s">
        <v>7128</v>
      </c>
      <c r="AQ2368" s="15" t="s">
        <v>7128</v>
      </c>
      <c r="AR2368" s="15">
        <v>0.57409050576752441</v>
      </c>
      <c r="AS2368" s="15">
        <v>0.15187793427230045</v>
      </c>
      <c r="AT2368" s="14" t="s">
        <v>7128</v>
      </c>
      <c r="AU2368" s="14">
        <v>0</v>
      </c>
      <c r="AV2368" s="12" t="s">
        <v>7128</v>
      </c>
      <c r="AW2368" s="12" t="s">
        <v>7128</v>
      </c>
      <c r="AX2368" s="12">
        <v>4.1100000000000005E-2</v>
      </c>
      <c r="AY2368" s="12">
        <v>0.11599999999999999</v>
      </c>
      <c r="AZ2368" s="14" t="s">
        <v>7128</v>
      </c>
      <c r="BA2368" s="14" t="s">
        <v>7128</v>
      </c>
      <c r="BB2368" s="14">
        <v>-0.14178082191780822</v>
      </c>
      <c r="BC2368" s="14">
        <v>-9.0992647058823525E-2</v>
      </c>
      <c r="BD2368" s="14">
        <v>-4.8591549295774646E-2</v>
      </c>
      <c r="BE2368" s="14">
        <v>-4.647887323943662E-2</v>
      </c>
      <c r="BF2368" s="14">
        <v>0</v>
      </c>
      <c r="BG2368" s="14" t="s">
        <v>7128</v>
      </c>
      <c r="BH2368" s="13">
        <v>-2.0699999999999998</v>
      </c>
      <c r="BI2368" s="13">
        <v>-2.0699999999999998</v>
      </c>
      <c r="BJ2368" s="13">
        <v>-1.98</v>
      </c>
      <c r="BK2368" s="13">
        <v>-1.98</v>
      </c>
      <c r="BL2368" s="13">
        <v>42.6</v>
      </c>
      <c r="BM2368" s="13">
        <v>42.6</v>
      </c>
      <c r="BN2368" s="13">
        <v>-0.71499999999999997</v>
      </c>
      <c r="BO2368" s="13">
        <v>-0.71499999999999997</v>
      </c>
      <c r="BP2368" s="13">
        <v>-1.98</v>
      </c>
      <c r="BQ2368" s="13">
        <v>0</v>
      </c>
      <c r="BR2368" s="13">
        <v>0</v>
      </c>
      <c r="BS2368" s="13">
        <v>-1.24</v>
      </c>
      <c r="BT2368" s="14" t="s">
        <v>7128</v>
      </c>
      <c r="BU2368" s="13">
        <v>-0.74</v>
      </c>
      <c r="BV2368" s="13">
        <v>-0.82999999999999985</v>
      </c>
      <c r="BW2368" s="13">
        <v>-0.82999999999999985</v>
      </c>
      <c r="BX2368" s="13">
        <v>14.6</v>
      </c>
      <c r="BY2368" s="13">
        <v>21.76</v>
      </c>
      <c r="BZ2368" s="13">
        <v>11.4</v>
      </c>
      <c r="CA2368" s="13">
        <v>11.27</v>
      </c>
      <c r="CB2368" s="13">
        <v>0</v>
      </c>
      <c r="CC2368" s="15">
        <v>0.77400000000000002</v>
      </c>
      <c r="CD2368" s="15">
        <v>0.872</v>
      </c>
      <c r="CE2368" s="15">
        <v>0.36</v>
      </c>
      <c r="CF2368" s="15">
        <v>0.98040659696745791</v>
      </c>
      <c r="CG2368" s="15">
        <v>1.4275466429772119</v>
      </c>
      <c r="CH2368" s="13">
        <v>2.7519999999999998</v>
      </c>
      <c r="CI2368" s="13">
        <v>9.1100000000000042E-2</v>
      </c>
      <c r="CJ2368" s="13">
        <v>0</v>
      </c>
      <c r="CK2368" s="12">
        <f t="shared" si="72"/>
        <v>0</v>
      </c>
      <c r="CL2368" s="36">
        <f t="shared" si="73"/>
        <v>3.7799467613132212</v>
      </c>
      <c r="CM2368" s="13" t="s">
        <v>7128</v>
      </c>
      <c r="CN2368" s="13" t="s">
        <v>7128</v>
      </c>
      <c r="CO2368" s="13" t="s">
        <v>7128</v>
      </c>
      <c r="CP2368" s="13" t="s">
        <v>7128</v>
      </c>
      <c r="CQ2368" s="13" t="s">
        <v>7128</v>
      </c>
      <c r="CR2368" s="13" t="s">
        <v>7128</v>
      </c>
      <c r="CS2368" s="13" t="s">
        <v>7128</v>
      </c>
      <c r="CT2368" s="13">
        <v>0</v>
      </c>
      <c r="CU2368" s="13">
        <v>-1.98</v>
      </c>
      <c r="CV2368" s="13">
        <v>11.27</v>
      </c>
      <c r="CW2368" s="13">
        <v>-0.71499999999999997</v>
      </c>
      <c r="CX2368" s="12">
        <v>-0.14178082191780822</v>
      </c>
      <c r="CY2368" s="12">
        <v>-9.0992647058823525E-2</v>
      </c>
      <c r="CZ2368" s="15" t="s">
        <v>7128</v>
      </c>
      <c r="DA2368" s="20"/>
      <c r="DB2368" s="20"/>
    </row>
    <row r="2369" spans="1:106">
      <c r="A2369" s="8" t="s">
        <v>295</v>
      </c>
      <c r="B2369" s="8" t="s">
        <v>296</v>
      </c>
      <c r="C2369" s="9" t="s">
        <v>7136</v>
      </c>
      <c r="D2369" s="9" t="s">
        <v>7126</v>
      </c>
      <c r="E2369" s="10" t="s">
        <v>7127</v>
      </c>
      <c r="F2369" s="10" t="s">
        <v>7126</v>
      </c>
      <c r="G2369" s="11">
        <v>0.39</v>
      </c>
      <c r="H2369" s="11">
        <v>0.9691727423052352</v>
      </c>
      <c r="I2369" s="12">
        <v>9.0499999999999997E-2</v>
      </c>
      <c r="J2369" s="12">
        <v>0.14421013317862377</v>
      </c>
      <c r="K2369" s="12">
        <v>3.2000000000000001E-2</v>
      </c>
      <c r="L2369" s="12">
        <v>8.8499999999999995E-2</v>
      </c>
      <c r="M2369" s="12">
        <v>5.8418850000000001E-2</v>
      </c>
      <c r="N2369" s="12">
        <v>8.9037580187464521E-2</v>
      </c>
      <c r="O2369" s="12">
        <v>-0.12005073093702975</v>
      </c>
      <c r="P2369" s="12">
        <v>-8.9037580187464521E-2</v>
      </c>
      <c r="Q2369" s="13">
        <v>270.60000000000002</v>
      </c>
      <c r="R2369" s="13">
        <v>0</v>
      </c>
      <c r="S2369" s="13">
        <v>487.6</v>
      </c>
      <c r="T2369" s="13">
        <v>487.6</v>
      </c>
      <c r="U2369" s="13">
        <v>758.2</v>
      </c>
      <c r="V2369" s="13">
        <v>105.9</v>
      </c>
      <c r="W2369" s="13">
        <v>652.30000000000007</v>
      </c>
      <c r="X2369" s="14">
        <v>0.13967290952255343</v>
      </c>
      <c r="Y2369" s="15">
        <v>3.4340659340659344E-2</v>
      </c>
      <c r="Z2369" s="14">
        <v>0.35261787677176742</v>
      </c>
      <c r="AA2369" s="14">
        <v>0.64310208388288048</v>
      </c>
      <c r="AB2369" s="14">
        <v>0.54468275245755138</v>
      </c>
      <c r="AC2369" s="14">
        <v>1.801921655580192</v>
      </c>
      <c r="AD2369" s="13">
        <v>0.67600000000000005</v>
      </c>
      <c r="AE2369" s="15">
        <v>2.665805555555556</v>
      </c>
      <c r="AF2369" s="14">
        <v>0.24698178070456939</v>
      </c>
      <c r="AG2369" s="14">
        <v>0.48404380136444702</v>
      </c>
      <c r="AH2369" s="15">
        <v>0.25448028673835127</v>
      </c>
      <c r="AI2369" s="5" t="s">
        <v>7128</v>
      </c>
      <c r="AJ2369" s="15">
        <v>13.948453608247425</v>
      </c>
      <c r="AK2369" s="15">
        <v>13.948453608247425</v>
      </c>
      <c r="AL2369" s="15" t="s">
        <v>7128</v>
      </c>
      <c r="AM2369" s="15" t="s">
        <v>7128</v>
      </c>
      <c r="AN2369" s="15">
        <v>0.30227882037533516</v>
      </c>
      <c r="AO2369" s="15">
        <v>1.1432192648922688</v>
      </c>
      <c r="AP2369" s="15" t="s">
        <v>7128</v>
      </c>
      <c r="AQ2369" s="15" t="s">
        <v>7128</v>
      </c>
      <c r="AR2369" s="15">
        <v>0.51084658156472706</v>
      </c>
      <c r="AS2369" s="15">
        <v>2.7558090409801439</v>
      </c>
      <c r="AT2369" s="14">
        <v>0.19793814432989693</v>
      </c>
      <c r="AU2369" s="14">
        <v>1.4190687361419067E-2</v>
      </c>
      <c r="AV2369" s="12">
        <v>-0.35499999999999998</v>
      </c>
      <c r="AW2369" s="12">
        <v>-0.249</v>
      </c>
      <c r="AX2369" s="12">
        <v>-5.8400000000000001E-2</v>
      </c>
      <c r="AY2369" s="12">
        <v>1.34E-2</v>
      </c>
      <c r="AZ2369" s="14" t="s">
        <v>7128</v>
      </c>
      <c r="BA2369" s="14" t="s">
        <v>7128</v>
      </c>
      <c r="BB2369" s="14">
        <v>2.4159402241594019E-2</v>
      </c>
      <c r="BC2369" s="14">
        <v>0</v>
      </c>
      <c r="BD2369" s="14">
        <v>8.1960287283481204E-2</v>
      </c>
      <c r="BE2369" s="14">
        <v>0</v>
      </c>
      <c r="BF2369" s="14">
        <v>0.17584745762711865</v>
      </c>
      <c r="BG2369" s="14">
        <v>0.1162</v>
      </c>
      <c r="BH2369" s="13">
        <v>19.399999999999999</v>
      </c>
      <c r="BI2369" s="13">
        <v>19.399999999999999</v>
      </c>
      <c r="BJ2369" s="13">
        <v>0</v>
      </c>
      <c r="BK2369" s="13">
        <v>0</v>
      </c>
      <c r="BL2369" s="13">
        <v>236.7</v>
      </c>
      <c r="BM2369" s="13">
        <v>236.7</v>
      </c>
      <c r="BN2369" s="13">
        <v>0</v>
      </c>
      <c r="BO2369" s="13">
        <v>0</v>
      </c>
      <c r="BP2369" s="13">
        <v>0</v>
      </c>
      <c r="BQ2369" s="13">
        <v>6.4</v>
      </c>
      <c r="BR2369" s="13">
        <v>0</v>
      </c>
      <c r="BS2369" s="13">
        <v>13.5</v>
      </c>
      <c r="BT2369" s="14" t="s">
        <v>7128</v>
      </c>
      <c r="BU2369" s="13">
        <v>-13.5</v>
      </c>
      <c r="BV2369" s="13">
        <v>-0.50000000000000178</v>
      </c>
      <c r="BW2369" s="13">
        <v>5.8999999999999986</v>
      </c>
      <c r="BX2369" s="13">
        <v>803</v>
      </c>
      <c r="BY2369" s="13">
        <v>932.19999999999993</v>
      </c>
      <c r="BZ2369" s="13">
        <v>895.2</v>
      </c>
      <c r="CA2369" s="13">
        <v>1276.9000000000001</v>
      </c>
      <c r="CB2369" s="13">
        <v>-3.84</v>
      </c>
      <c r="CC2369" s="15">
        <v>0.79700000000000004</v>
      </c>
      <c r="CD2369" s="15">
        <v>1.29</v>
      </c>
      <c r="CE2369" s="15">
        <v>0.36</v>
      </c>
      <c r="CF2369" s="15" t="s">
        <v>7128</v>
      </c>
      <c r="CG2369" s="15" t="s">
        <v>7128</v>
      </c>
      <c r="CH2369" s="13" t="s">
        <v>7128</v>
      </c>
      <c r="CI2369" s="13" t="s">
        <v>7128</v>
      </c>
      <c r="CJ2369" s="13">
        <v>-3.84</v>
      </c>
      <c r="CK2369" s="12" t="str">
        <f t="shared" si="72"/>
        <v>NA</v>
      </c>
      <c r="CL2369" s="36">
        <f t="shared" si="73"/>
        <v>0.18537081995457746</v>
      </c>
      <c r="CM2369" s="13">
        <v>23.6</v>
      </c>
      <c r="CN2369" s="13">
        <v>4.1500000000000004</v>
      </c>
      <c r="CO2369" s="13">
        <v>19.399999999999999</v>
      </c>
      <c r="CP2369" s="13">
        <v>270.60000000000002</v>
      </c>
      <c r="CQ2369" s="13" t="s">
        <v>7128</v>
      </c>
      <c r="CR2369" s="13" t="s">
        <v>7128</v>
      </c>
      <c r="CS2369" s="13">
        <v>-0.50000000000000178</v>
      </c>
      <c r="CT2369" s="13">
        <v>0</v>
      </c>
      <c r="CU2369" s="13">
        <v>0</v>
      </c>
      <c r="CV2369" s="13">
        <v>1276.9000000000001</v>
      </c>
      <c r="CW2369" s="13">
        <v>0</v>
      </c>
      <c r="CX2369" s="12">
        <v>2.4159402241594019E-2</v>
      </c>
      <c r="CY2369" s="12">
        <v>0</v>
      </c>
      <c r="CZ2369" s="15" t="s">
        <v>7128</v>
      </c>
      <c r="DA2369" s="20"/>
      <c r="DB2369" s="20"/>
    </row>
    <row r="2370" spans="1:106" ht="24">
      <c r="A2370" s="8" t="s">
        <v>1739</v>
      </c>
      <c r="B2370" s="8" t="s">
        <v>1740</v>
      </c>
      <c r="C2370" s="9" t="s">
        <v>7153</v>
      </c>
      <c r="D2370" s="9" t="s">
        <v>7126</v>
      </c>
      <c r="E2370" s="10" t="s">
        <v>7127</v>
      </c>
      <c r="F2370" s="10" t="s">
        <v>7126</v>
      </c>
      <c r="G2370" s="11">
        <v>1.1399999999999999</v>
      </c>
      <c r="H2370" s="11">
        <v>1.1399999999999999</v>
      </c>
      <c r="I2370" s="12">
        <v>9.0499999999999997E-2</v>
      </c>
      <c r="J2370" s="12">
        <v>0.15966999999999998</v>
      </c>
      <c r="K2370" s="12">
        <v>4.1999999999999996E-2</v>
      </c>
      <c r="L2370" s="12">
        <v>9.8500000000000004E-2</v>
      </c>
      <c r="M2370" s="12">
        <v>6.5019850000000004E-2</v>
      </c>
      <c r="N2370" s="12">
        <v>0.15966999999999998</v>
      </c>
      <c r="O2370" s="12">
        <v>-2.0406196319018383E-2</v>
      </c>
      <c r="P2370" s="12">
        <v>-5.864515938784011E-2</v>
      </c>
      <c r="Q2370" s="13">
        <v>54.4</v>
      </c>
      <c r="R2370" s="13">
        <v>0</v>
      </c>
      <c r="S2370" s="13">
        <v>0</v>
      </c>
      <c r="T2370" s="13">
        <v>0</v>
      </c>
      <c r="U2370" s="13">
        <v>54.4</v>
      </c>
      <c r="V2370" s="13">
        <v>0</v>
      </c>
      <c r="W2370" s="13">
        <v>54.4</v>
      </c>
      <c r="X2370" s="14">
        <v>0</v>
      </c>
      <c r="Y2370" s="15">
        <v>0.28455284552845528</v>
      </c>
      <c r="Z2370" s="14" t="s">
        <v>7128</v>
      </c>
      <c r="AA2370" s="14">
        <v>0</v>
      </c>
      <c r="AB2370" s="14" t="s">
        <v>7128</v>
      </c>
      <c r="AC2370" s="14">
        <v>0</v>
      </c>
      <c r="AD2370" s="13">
        <v>4.4400000000000004</v>
      </c>
      <c r="AE2370" s="15">
        <v>2.8601388888888888</v>
      </c>
      <c r="AF2370" s="14">
        <v>0.23664319132398465</v>
      </c>
      <c r="AG2370" s="14">
        <v>0.73528420161380936</v>
      </c>
      <c r="AH2370" s="15">
        <v>0.5548281505728313</v>
      </c>
      <c r="AI2370" s="5">
        <v>0.81261261261261264</v>
      </c>
      <c r="AJ2370" s="15">
        <v>23.964757709251099</v>
      </c>
      <c r="AK2370" s="15">
        <v>23.964757709251099</v>
      </c>
      <c r="AL2370" s="15" t="s">
        <v>7128</v>
      </c>
      <c r="AM2370" s="15" t="s">
        <v>7128</v>
      </c>
      <c r="AN2370" s="15" t="s">
        <v>7128</v>
      </c>
      <c r="AO2370" s="15">
        <v>0.61748013620885356</v>
      </c>
      <c r="AP2370" s="15">
        <v>12.062084257206209</v>
      </c>
      <c r="AQ2370" s="15">
        <v>8.1437125748502996</v>
      </c>
      <c r="AR2370" s="15" t="s">
        <v>7128</v>
      </c>
      <c r="AS2370" s="15">
        <v>0.61748013620885356</v>
      </c>
      <c r="AT2370" s="14">
        <v>0</v>
      </c>
      <c r="AU2370" s="14">
        <v>0</v>
      </c>
      <c r="AV2370" s="12" t="s">
        <v>7128</v>
      </c>
      <c r="AW2370" s="12" t="s">
        <v>7128</v>
      </c>
      <c r="AX2370" s="12" t="s">
        <v>7128</v>
      </c>
      <c r="AY2370" s="12">
        <v>-9.300000000000001E-3</v>
      </c>
      <c r="AZ2370" s="14" t="s">
        <v>7128</v>
      </c>
      <c r="BA2370" s="14" t="s">
        <v>7128</v>
      </c>
      <c r="BB2370" s="14">
        <v>0.1392638036809816</v>
      </c>
      <c r="BC2370" s="14">
        <v>0.10102484061215987</v>
      </c>
      <c r="BD2370" s="14">
        <v>2.5766174801362091E-2</v>
      </c>
      <c r="BE2370" s="14">
        <v>5.1191827468785471E-2</v>
      </c>
      <c r="BF2370" s="14">
        <v>4.2616033755274264E-2</v>
      </c>
      <c r="BG2370" s="14">
        <v>3.3300000000000003E-2</v>
      </c>
      <c r="BH2370" s="13">
        <v>2.27</v>
      </c>
      <c r="BI2370" s="13">
        <v>2.27</v>
      </c>
      <c r="BJ2370" s="13">
        <v>4.51</v>
      </c>
      <c r="BK2370" s="13">
        <v>4.51</v>
      </c>
      <c r="BL2370" s="13">
        <v>88.1</v>
      </c>
      <c r="BM2370" s="13">
        <v>88.1</v>
      </c>
      <c r="BN2370" s="13">
        <v>6.68</v>
      </c>
      <c r="BO2370" s="13">
        <v>6.68</v>
      </c>
      <c r="BP2370" s="13">
        <v>4.3178016877637129</v>
      </c>
      <c r="BQ2370" s="13">
        <v>0</v>
      </c>
      <c r="BR2370" s="13">
        <v>0</v>
      </c>
      <c r="BS2370" s="13">
        <v>-3.07</v>
      </c>
      <c r="BT2370" s="14">
        <v>-0.71100995877140949</v>
      </c>
      <c r="BU2370" s="13">
        <v>7.3878016877637123</v>
      </c>
      <c r="BV2370" s="13">
        <v>5.34</v>
      </c>
      <c r="BW2370" s="13">
        <v>5.34</v>
      </c>
      <c r="BX2370" s="13">
        <v>16.3</v>
      </c>
      <c r="BY2370" s="13">
        <v>42.74</v>
      </c>
      <c r="BZ2370" s="13">
        <v>0</v>
      </c>
      <c r="CA2370" s="13">
        <v>0</v>
      </c>
      <c r="CB2370" s="13">
        <v>0</v>
      </c>
      <c r="CC2370" s="15">
        <v>1.1599999999999999</v>
      </c>
      <c r="CD2370" s="15">
        <v>0.76500000000000001</v>
      </c>
      <c r="CE2370" s="15">
        <v>0.36</v>
      </c>
      <c r="CF2370" s="15">
        <v>0.80744346487549445</v>
      </c>
      <c r="CG2370" s="15">
        <v>0.63837851960849068</v>
      </c>
      <c r="CH2370" s="13">
        <v>4.04</v>
      </c>
      <c r="CI2370" s="13">
        <v>1.9933333333333334</v>
      </c>
      <c r="CJ2370" s="13">
        <v>0</v>
      </c>
      <c r="CK2370" s="12">
        <f t="shared" si="72"/>
        <v>0</v>
      </c>
      <c r="CL2370" s="36" t="str">
        <f t="shared" si="73"/>
        <v>NA</v>
      </c>
      <c r="CM2370" s="13">
        <v>2.37</v>
      </c>
      <c r="CN2370" s="13">
        <v>0.10100000000000001</v>
      </c>
      <c r="CO2370" s="13">
        <v>2.27</v>
      </c>
      <c r="CP2370" s="13">
        <v>54.4</v>
      </c>
      <c r="CQ2370" s="13">
        <v>6.68</v>
      </c>
      <c r="CR2370" s="13">
        <v>54.4</v>
      </c>
      <c r="CS2370" s="13" t="s">
        <v>7128</v>
      </c>
      <c r="CT2370" s="13">
        <v>0.74519999999999997</v>
      </c>
      <c r="CU2370" s="13">
        <v>4.1345999999999998</v>
      </c>
      <c r="CV2370" s="13">
        <v>0.74519999999999997</v>
      </c>
      <c r="CW2370" s="13">
        <v>6.68</v>
      </c>
      <c r="CX2370" s="12">
        <v>0.11115152652946284</v>
      </c>
      <c r="CY2370" s="12">
        <v>9.1028666002121242E-2</v>
      </c>
      <c r="CZ2370" s="15">
        <v>8.1437125748502996</v>
      </c>
      <c r="DA2370" s="20"/>
      <c r="DB2370" s="20"/>
    </row>
    <row r="2371" spans="1:106">
      <c r="A2371" s="8" t="s">
        <v>6041</v>
      </c>
      <c r="B2371" s="8" t="s">
        <v>6042</v>
      </c>
      <c r="C2371" s="9" t="s">
        <v>7202</v>
      </c>
      <c r="D2371" s="9" t="s">
        <v>7126</v>
      </c>
      <c r="E2371" s="10" t="s">
        <v>7127</v>
      </c>
      <c r="F2371" s="10" t="s">
        <v>7126</v>
      </c>
      <c r="G2371" s="11">
        <v>1.1499999999999999</v>
      </c>
      <c r="H2371" s="11">
        <v>1.1499999999999999</v>
      </c>
      <c r="I2371" s="12">
        <v>9.0499999999999997E-2</v>
      </c>
      <c r="J2371" s="12">
        <v>0.160575</v>
      </c>
      <c r="K2371" s="12">
        <v>4.1999999999999996E-2</v>
      </c>
      <c r="L2371" s="12">
        <v>9.8500000000000004E-2</v>
      </c>
      <c r="M2371" s="12">
        <v>6.5019850000000004E-2</v>
      </c>
      <c r="N2371" s="12">
        <v>0.160575</v>
      </c>
      <c r="O2371" s="12">
        <v>-0.2548278735632184</v>
      </c>
      <c r="P2371" s="12">
        <v>-1.6631130710659892</v>
      </c>
      <c r="Q2371" s="13">
        <v>21.5</v>
      </c>
      <c r="R2371" s="13">
        <v>0</v>
      </c>
      <c r="S2371" s="13">
        <v>0</v>
      </c>
      <c r="T2371" s="13">
        <v>0</v>
      </c>
      <c r="U2371" s="13">
        <v>21.5</v>
      </c>
      <c r="V2371" s="13">
        <v>11.1</v>
      </c>
      <c r="W2371" s="13">
        <v>10.4</v>
      </c>
      <c r="X2371" s="14">
        <v>0.51627906976744187</v>
      </c>
      <c r="Y2371" s="15">
        <v>0.20833333333333334</v>
      </c>
      <c r="Z2371" s="14">
        <v>0</v>
      </c>
      <c r="AA2371" s="14">
        <v>0</v>
      </c>
      <c r="AB2371" s="14">
        <v>0</v>
      </c>
      <c r="AC2371" s="14">
        <v>0</v>
      </c>
      <c r="AD2371" s="13">
        <v>1.79</v>
      </c>
      <c r="AE2371" s="15">
        <v>0.80616666666666681</v>
      </c>
      <c r="AF2371" s="14">
        <v>6.3245553203367583E-2</v>
      </c>
      <c r="AG2371" s="14">
        <v>0.66170660039023355</v>
      </c>
      <c r="AH2371" s="15">
        <v>0.49713467048710602</v>
      </c>
      <c r="AI2371" s="5" t="s">
        <v>7128</v>
      </c>
      <c r="AJ2371" s="15" t="s">
        <v>7128</v>
      </c>
      <c r="AK2371" s="15" t="s">
        <v>7128</v>
      </c>
      <c r="AL2371" s="15" t="s">
        <v>7128</v>
      </c>
      <c r="AM2371" s="15" t="s">
        <v>7128</v>
      </c>
      <c r="AN2371" s="15">
        <v>1.423841059602649</v>
      </c>
      <c r="AO2371" s="15">
        <v>6.4759036144578319</v>
      </c>
      <c r="AP2371" s="15" t="s">
        <v>7128</v>
      </c>
      <c r="AQ2371" s="15" t="s">
        <v>7128</v>
      </c>
      <c r="AR2371" s="15">
        <v>2.6</v>
      </c>
      <c r="AS2371" s="15">
        <v>3.132530120481928</v>
      </c>
      <c r="AT2371" s="14" t="s">
        <v>7128</v>
      </c>
      <c r="AU2371" s="14">
        <v>0</v>
      </c>
      <c r="AV2371" s="12" t="s">
        <v>7128</v>
      </c>
      <c r="AW2371" s="12" t="s">
        <v>7128</v>
      </c>
      <c r="AX2371" s="12">
        <v>-1.9799999999999998E-2</v>
      </c>
      <c r="AY2371" s="12">
        <v>-0.28399999999999997</v>
      </c>
      <c r="AZ2371" s="14" t="s">
        <v>7128</v>
      </c>
      <c r="BA2371" s="14" t="s">
        <v>7128</v>
      </c>
      <c r="BB2371" s="14">
        <v>-9.4252873563218389E-2</v>
      </c>
      <c r="BC2371" s="14">
        <v>-1.5025380710659892</v>
      </c>
      <c r="BD2371" s="14">
        <v>-0.49397590361445781</v>
      </c>
      <c r="BE2371" s="14">
        <v>-0.89156626506024095</v>
      </c>
      <c r="BF2371" s="14">
        <v>0</v>
      </c>
      <c r="BG2371" s="14">
        <v>8.48E-2</v>
      </c>
      <c r="BH2371" s="13">
        <v>-1.64</v>
      </c>
      <c r="BI2371" s="13">
        <v>-1.64</v>
      </c>
      <c r="BJ2371" s="13">
        <v>-2.96</v>
      </c>
      <c r="BK2371" s="13">
        <v>-2.96</v>
      </c>
      <c r="BL2371" s="13">
        <v>3.32</v>
      </c>
      <c r="BM2371" s="13">
        <v>3.32</v>
      </c>
      <c r="BN2371" s="13">
        <v>-2.87</v>
      </c>
      <c r="BO2371" s="13">
        <v>-2.87</v>
      </c>
      <c r="BP2371" s="13">
        <v>-2.96</v>
      </c>
      <c r="BQ2371" s="13">
        <v>0</v>
      </c>
      <c r="BR2371" s="13">
        <v>0</v>
      </c>
      <c r="BS2371" s="13">
        <v>-6.2E-2</v>
      </c>
      <c r="BT2371" s="14" t="s">
        <v>7128</v>
      </c>
      <c r="BU2371" s="13">
        <v>-2.8980000000000001</v>
      </c>
      <c r="BV2371" s="13">
        <v>-1.5779999999999998</v>
      </c>
      <c r="BW2371" s="13">
        <v>-1.5779999999999998</v>
      </c>
      <c r="BX2371" s="13">
        <v>17.399999999999999</v>
      </c>
      <c r="BY2371" s="13">
        <v>1.9700000000000006</v>
      </c>
      <c r="BZ2371" s="13">
        <v>15.1</v>
      </c>
      <c r="CA2371" s="13">
        <v>4</v>
      </c>
      <c r="CB2371" s="13">
        <v>0</v>
      </c>
      <c r="CC2371" s="15">
        <v>0.27900000000000003</v>
      </c>
      <c r="CD2371" s="15">
        <v>0.313</v>
      </c>
      <c r="CE2371" s="15">
        <v>0.36</v>
      </c>
      <c r="CF2371" s="15" t="s">
        <v>7128</v>
      </c>
      <c r="CG2371" s="15" t="s">
        <v>7128</v>
      </c>
      <c r="CH2371" s="13" t="s">
        <v>7128</v>
      </c>
      <c r="CI2371" s="13" t="s">
        <v>7128</v>
      </c>
      <c r="CJ2371" s="13">
        <v>0</v>
      </c>
      <c r="CK2371" s="12">
        <f t="shared" ref="CK2371:CK2434" si="74">IF(CJ2371=0,0,IF(BV2371&gt;0,-CJ2371/BV2371,"NA"))</f>
        <v>0</v>
      </c>
      <c r="CL2371" s="36">
        <f t="shared" ref="CL2371:CL2434" si="75">IF(CA2371&gt;0,IF(BL2371&gt;0,BL2371/CA2371,"NA"),"NA")</f>
        <v>0.83</v>
      </c>
      <c r="CM2371" s="13" t="s">
        <v>7128</v>
      </c>
      <c r="CN2371" s="13" t="s">
        <v>7128</v>
      </c>
      <c r="CO2371" s="13" t="s">
        <v>7128</v>
      </c>
      <c r="CP2371" s="13" t="s">
        <v>7128</v>
      </c>
      <c r="CQ2371" s="13" t="s">
        <v>7128</v>
      </c>
      <c r="CR2371" s="13" t="s">
        <v>7128</v>
      </c>
      <c r="CS2371" s="13" t="s">
        <v>7128</v>
      </c>
      <c r="CT2371" s="13">
        <v>0</v>
      </c>
      <c r="CU2371" s="13">
        <v>-2.96</v>
      </c>
      <c r="CV2371" s="13">
        <v>4</v>
      </c>
      <c r="CW2371" s="13">
        <v>-2.87</v>
      </c>
      <c r="CX2371" s="12">
        <v>-9.4252873563218389E-2</v>
      </c>
      <c r="CY2371" s="12">
        <v>-1.5025380710659892</v>
      </c>
      <c r="CZ2371" s="15" t="s">
        <v>7128</v>
      </c>
      <c r="DA2371" s="20"/>
      <c r="DB2371" s="20"/>
    </row>
    <row r="2372" spans="1:106">
      <c r="A2372" s="8" t="s">
        <v>87</v>
      </c>
      <c r="B2372" s="8" t="s">
        <v>88</v>
      </c>
      <c r="C2372" s="9" t="s">
        <v>7136</v>
      </c>
      <c r="D2372" s="9" t="s">
        <v>7126</v>
      </c>
      <c r="E2372" s="10" t="s">
        <v>7127</v>
      </c>
      <c r="F2372" s="10" t="s">
        <v>7126</v>
      </c>
      <c r="G2372" s="11">
        <v>0.39</v>
      </c>
      <c r="H2372" s="11">
        <v>0.39028794048266879</v>
      </c>
      <c r="I2372" s="12">
        <v>9.0499999999999997E-2</v>
      </c>
      <c r="J2372" s="12">
        <v>9.1821058613681533E-2</v>
      </c>
      <c r="K2372" s="12">
        <v>3.2000000000000001E-2</v>
      </c>
      <c r="L2372" s="12">
        <v>8.8499999999999995E-2</v>
      </c>
      <c r="M2372" s="12">
        <v>5.8418850000000001E-2</v>
      </c>
      <c r="N2372" s="12">
        <v>9.1788525618359942E-2</v>
      </c>
      <c r="O2372" s="12">
        <v>0.49645241607260149</v>
      </c>
      <c r="P2372" s="12">
        <v>-9.1016639209138675E-2</v>
      </c>
      <c r="Q2372" s="13">
        <v>4363.5</v>
      </c>
      <c r="R2372" s="13">
        <v>4.25409364805469</v>
      </c>
      <c r="S2372" s="13">
        <v>0</v>
      </c>
      <c r="T2372" s="13">
        <v>4.25409364805469</v>
      </c>
      <c r="U2372" s="13">
        <v>4367.7540936480545</v>
      </c>
      <c r="V2372" s="13">
        <v>0</v>
      </c>
      <c r="W2372" s="13">
        <v>4367.7540936480545</v>
      </c>
      <c r="X2372" s="14">
        <v>0</v>
      </c>
      <c r="Y2372" s="15">
        <v>9.4764369675401708E-2</v>
      </c>
      <c r="Z2372" s="14" t="s">
        <v>7128</v>
      </c>
      <c r="AA2372" s="14">
        <v>9.7397737071355307E-4</v>
      </c>
      <c r="AB2372" s="14" t="s">
        <v>7128</v>
      </c>
      <c r="AC2372" s="14">
        <v>9.7492692747901686E-4</v>
      </c>
      <c r="AD2372" s="13">
        <v>2.35</v>
      </c>
      <c r="AE2372" s="15">
        <v>2.9066666666666667</v>
      </c>
      <c r="AF2372" s="14">
        <v>0.32403703492039299</v>
      </c>
      <c r="AG2372" s="14">
        <v>0.47216825088400127</v>
      </c>
      <c r="AH2372" s="15">
        <v>0.28241563055062163</v>
      </c>
      <c r="AI2372" s="5" t="s">
        <v>7128</v>
      </c>
      <c r="AJ2372" s="15">
        <v>8.0240897388745864</v>
      </c>
      <c r="AK2372" s="15">
        <v>8.0240897388745864</v>
      </c>
      <c r="AL2372" s="15">
        <v>7.7302631578947372</v>
      </c>
      <c r="AM2372" s="15">
        <v>0.32751386689284029</v>
      </c>
      <c r="AN2372" s="15" t="s">
        <v>7128</v>
      </c>
      <c r="AO2372" s="15">
        <v>1.7380307496216045</v>
      </c>
      <c r="AP2372" s="15">
        <v>3672.9085820692962</v>
      </c>
      <c r="AQ2372" s="15">
        <v>2141.0559282588501</v>
      </c>
      <c r="AR2372" s="15">
        <v>1026.7178992745821</v>
      </c>
      <c r="AS2372" s="15">
        <v>1.739725202600197</v>
      </c>
      <c r="AT2372" s="14">
        <v>1.2375873482898127E-2</v>
      </c>
      <c r="AU2372" s="14">
        <v>1.5423398647874413E-3</v>
      </c>
      <c r="AV2372" s="12">
        <v>-0.122</v>
      </c>
      <c r="AW2372" s="12">
        <v>-3.0699999999999998E-2</v>
      </c>
      <c r="AX2372" s="12">
        <v>3.1699999999999999E-2</v>
      </c>
      <c r="AY2372" s="12">
        <v>7.8299999999999995E-2</v>
      </c>
      <c r="AZ2372" s="14">
        <v>0.245</v>
      </c>
      <c r="BA2372" s="14">
        <v>0.111</v>
      </c>
      <c r="BB2372" s="14">
        <v>0.58827347468628299</v>
      </c>
      <c r="BC2372" s="14">
        <v>7.7188640922127216E-4</v>
      </c>
      <c r="BD2372" s="14">
        <v>0.21660160917708912</v>
      </c>
      <c r="BE2372" s="14">
        <v>4.7366417206606474E-4</v>
      </c>
      <c r="BF2372" s="14">
        <v>0.24270331538679515</v>
      </c>
      <c r="BG2372" s="14">
        <v>0.2445</v>
      </c>
      <c r="BH2372" s="13">
        <v>543.79999999999995</v>
      </c>
      <c r="BI2372" s="13">
        <v>543.79999999999995</v>
      </c>
      <c r="BJ2372" s="13">
        <v>0</v>
      </c>
      <c r="BK2372" s="13">
        <v>1.1891812703890621</v>
      </c>
      <c r="BL2372" s="13">
        <v>2510.6</v>
      </c>
      <c r="BM2372" s="13">
        <v>2510.6</v>
      </c>
      <c r="BN2372" s="13">
        <v>0</v>
      </c>
      <c r="BO2372" s="13">
        <v>2.04</v>
      </c>
      <c r="BP2372" s="13">
        <v>0.90056303346975586</v>
      </c>
      <c r="BQ2372" s="13">
        <v>-1182.3</v>
      </c>
      <c r="BR2372" s="13">
        <v>0</v>
      </c>
      <c r="BS2372" s="13">
        <v>139.5</v>
      </c>
      <c r="BT2372" s="14">
        <v>154.90309374850096</v>
      </c>
      <c r="BU2372" s="13">
        <v>-138.59943696653025</v>
      </c>
      <c r="BV2372" s="13">
        <v>1586.6</v>
      </c>
      <c r="BW2372" s="13">
        <v>404.29999999999995</v>
      </c>
      <c r="BX2372" s="13">
        <v>924.4</v>
      </c>
      <c r="BY2372" s="13">
        <v>1166.7040936480548</v>
      </c>
      <c r="BZ2372" s="13">
        <v>0</v>
      </c>
      <c r="CA2372" s="13">
        <v>4.25409364805469</v>
      </c>
      <c r="CB2372" s="13">
        <v>-6.73</v>
      </c>
      <c r="CC2372" s="15">
        <v>1.02</v>
      </c>
      <c r="CD2372" s="15">
        <v>1.1000000000000001</v>
      </c>
      <c r="CE2372" s="15">
        <v>0.36</v>
      </c>
      <c r="CF2372" s="15" t="s">
        <v>7128</v>
      </c>
      <c r="CG2372" s="15" t="s">
        <v>7128</v>
      </c>
      <c r="CH2372" s="13" t="s">
        <v>7128</v>
      </c>
      <c r="CI2372" s="13" t="s">
        <v>7128</v>
      </c>
      <c r="CJ2372" s="13">
        <v>-6.73</v>
      </c>
      <c r="CK2372" s="12">
        <f t="shared" si="74"/>
        <v>4.2417748644901047E-3</v>
      </c>
      <c r="CL2372" s="36">
        <f t="shared" si="75"/>
        <v>590.16096205311464</v>
      </c>
      <c r="CM2372" s="13">
        <v>705.8</v>
      </c>
      <c r="CN2372" s="13">
        <v>171.3</v>
      </c>
      <c r="CO2372" s="13">
        <v>543.79999999999995</v>
      </c>
      <c r="CP2372" s="13">
        <v>4363.5</v>
      </c>
      <c r="CQ2372" s="13">
        <v>2.04</v>
      </c>
      <c r="CR2372" s="13">
        <v>4367.7540936480545</v>
      </c>
      <c r="CS2372" s="13">
        <v>1586.6</v>
      </c>
      <c r="CT2372" s="13">
        <v>0</v>
      </c>
      <c r="CU2372" s="13">
        <v>1.1891812703890621</v>
      </c>
      <c r="CV2372" s="13">
        <v>4.25409364805469</v>
      </c>
      <c r="CW2372" s="13">
        <v>0</v>
      </c>
      <c r="CX2372" s="12">
        <v>0.58827347468628299</v>
      </c>
      <c r="CY2372" s="12">
        <v>7.7188640922127216E-4</v>
      </c>
      <c r="CZ2372" s="15" t="s">
        <v>7128</v>
      </c>
      <c r="DA2372" s="20" t="s">
        <v>7214</v>
      </c>
      <c r="DB2372" s="20"/>
    </row>
    <row r="2373" spans="1:106">
      <c r="A2373" s="8" t="s">
        <v>4085</v>
      </c>
      <c r="B2373" s="8" t="s">
        <v>4086</v>
      </c>
      <c r="C2373" s="9" t="s">
        <v>7141</v>
      </c>
      <c r="D2373" s="9" t="s">
        <v>7126</v>
      </c>
      <c r="E2373" s="10" t="s">
        <v>7127</v>
      </c>
      <c r="F2373" s="10" t="s">
        <v>7126</v>
      </c>
      <c r="G2373" s="11">
        <v>0.73</v>
      </c>
      <c r="H2373" s="11">
        <v>0.73</v>
      </c>
      <c r="I2373" s="12">
        <v>9.0499999999999997E-2</v>
      </c>
      <c r="J2373" s="12">
        <v>0.12256500000000001</v>
      </c>
      <c r="K2373" s="12">
        <v>4.1999999999999996E-2</v>
      </c>
      <c r="L2373" s="12">
        <v>9.8500000000000004E-2</v>
      </c>
      <c r="M2373" s="12">
        <v>6.5019850000000004E-2</v>
      </c>
      <c r="N2373" s="12">
        <v>0.12256500000000001</v>
      </c>
      <c r="O2373" s="12" t="s">
        <v>7128</v>
      </c>
      <c r="P2373" s="12" t="s">
        <v>7128</v>
      </c>
      <c r="Q2373" s="13">
        <v>2.0299999999999998</v>
      </c>
      <c r="R2373" s="13">
        <v>0</v>
      </c>
      <c r="S2373" s="13">
        <v>0</v>
      </c>
      <c r="T2373" s="13">
        <v>0</v>
      </c>
      <c r="U2373" s="13">
        <v>2.0299999999999998</v>
      </c>
      <c r="V2373" s="13">
        <v>0</v>
      </c>
      <c r="W2373" s="13">
        <v>2.0299999999999998</v>
      </c>
      <c r="X2373" s="14">
        <v>0</v>
      </c>
      <c r="Y2373" s="15">
        <v>5.0831792975970423E-2</v>
      </c>
      <c r="Z2373" s="14" t="s">
        <v>7128</v>
      </c>
      <c r="AA2373" s="14">
        <v>0</v>
      </c>
      <c r="AB2373" s="14" t="s">
        <v>7128</v>
      </c>
      <c r="AC2373" s="14">
        <v>0</v>
      </c>
      <c r="AD2373" s="13">
        <v>3.6999999999999998E-2</v>
      </c>
      <c r="AE2373" s="15">
        <v>1.5384722222222225</v>
      </c>
      <c r="AF2373" s="14">
        <v>7.0710678118654752E-2</v>
      </c>
      <c r="AG2373" s="14">
        <v>0.79337380849130634</v>
      </c>
      <c r="AH2373" s="15">
        <v>0.36363636363636365</v>
      </c>
      <c r="AI2373" s="5">
        <v>160</v>
      </c>
      <c r="AJ2373" s="15">
        <v>6.3636363636363633</v>
      </c>
      <c r="AK2373" s="15">
        <v>6.3636363636363633</v>
      </c>
      <c r="AL2373" s="15" t="s">
        <v>7128</v>
      </c>
      <c r="AM2373" s="15" t="s">
        <v>7128</v>
      </c>
      <c r="AN2373" s="15" t="s">
        <v>7128</v>
      </c>
      <c r="AO2373" s="15">
        <v>0.36708860759493667</v>
      </c>
      <c r="AP2373" s="15">
        <v>6.3437499999999991</v>
      </c>
      <c r="AQ2373" s="15">
        <v>5.8</v>
      </c>
      <c r="AR2373" s="15" t="s">
        <v>7128</v>
      </c>
      <c r="AS2373" s="15">
        <v>0.36708860759493667</v>
      </c>
      <c r="AT2373" s="14">
        <v>0</v>
      </c>
      <c r="AU2373" s="14">
        <v>0</v>
      </c>
      <c r="AV2373" s="12">
        <v>8.3499999999999991E-2</v>
      </c>
      <c r="AW2373" s="12" t="s">
        <v>7128</v>
      </c>
      <c r="AX2373" s="12">
        <v>0.109</v>
      </c>
      <c r="AY2373" s="12">
        <v>-3.8699999999999998E-2</v>
      </c>
      <c r="AZ2373" s="14" t="s">
        <v>7128</v>
      </c>
      <c r="BA2373" s="14" t="s">
        <v>7128</v>
      </c>
      <c r="BB2373" s="14" t="s">
        <v>7128</v>
      </c>
      <c r="BC2373" s="14" t="s">
        <v>7128</v>
      </c>
      <c r="BD2373" s="14">
        <v>5.7685352622061481E-2</v>
      </c>
      <c r="BE2373" s="14">
        <v>5.7866184448462928E-2</v>
      </c>
      <c r="BF2373" s="14">
        <v>0</v>
      </c>
      <c r="BG2373" s="14">
        <v>7.3099999999999997E-3</v>
      </c>
      <c r="BH2373" s="13">
        <v>0.31900000000000001</v>
      </c>
      <c r="BI2373" s="13">
        <v>0.31900000000000001</v>
      </c>
      <c r="BJ2373" s="13">
        <v>0.32</v>
      </c>
      <c r="BK2373" s="13">
        <v>0.32</v>
      </c>
      <c r="BL2373" s="13">
        <v>5.53</v>
      </c>
      <c r="BM2373" s="13">
        <v>5.53</v>
      </c>
      <c r="BN2373" s="13">
        <v>0.35</v>
      </c>
      <c r="BO2373" s="13">
        <v>0.35</v>
      </c>
      <c r="BP2373" s="13">
        <v>0.32</v>
      </c>
      <c r="BQ2373" s="13">
        <v>0</v>
      </c>
      <c r="BR2373" s="13">
        <v>0</v>
      </c>
      <c r="BS2373" s="13">
        <v>-2.9000000000000001E-2</v>
      </c>
      <c r="BT2373" s="14">
        <v>-9.0624999999999997E-2</v>
      </c>
      <c r="BU2373" s="13">
        <v>0.34900000000000003</v>
      </c>
      <c r="BV2373" s="13">
        <v>0.34800000000000003</v>
      </c>
      <c r="BW2373" s="13">
        <v>0.34800000000000003</v>
      </c>
      <c r="BX2373" s="13">
        <v>0</v>
      </c>
      <c r="BY2373" s="13">
        <v>0</v>
      </c>
      <c r="BZ2373" s="13">
        <v>0</v>
      </c>
      <c r="CA2373" s="13">
        <v>0</v>
      </c>
      <c r="CB2373" s="13">
        <v>0</v>
      </c>
      <c r="CC2373" s="15">
        <v>0.374</v>
      </c>
      <c r="CD2373" s="15">
        <v>0.91900000000000004</v>
      </c>
      <c r="CE2373" s="15">
        <v>0.36</v>
      </c>
      <c r="CF2373" s="15">
        <v>1.2742678773186722</v>
      </c>
      <c r="CG2373" s="15">
        <v>1.6109567521465407</v>
      </c>
      <c r="CH2373" s="13">
        <v>0.438</v>
      </c>
      <c r="CI2373" s="13">
        <v>-1.0622499999999999</v>
      </c>
      <c r="CJ2373" s="13">
        <v>0</v>
      </c>
      <c r="CK2373" s="12">
        <f t="shared" si="74"/>
        <v>0</v>
      </c>
      <c r="CL2373" s="36" t="str">
        <f t="shared" si="75"/>
        <v>NA</v>
      </c>
      <c r="CM2373" s="13">
        <v>0.31900000000000001</v>
      </c>
      <c r="CN2373" s="13" t="s">
        <v>7128</v>
      </c>
      <c r="CO2373" s="13">
        <v>0.31900000000000001</v>
      </c>
      <c r="CP2373" s="13">
        <v>2.0299999999999998</v>
      </c>
      <c r="CQ2373" s="13">
        <v>0.35</v>
      </c>
      <c r="CR2373" s="13">
        <v>2.0299999999999998</v>
      </c>
      <c r="CS2373" s="13" t="s">
        <v>7128</v>
      </c>
      <c r="CT2373" s="13">
        <v>0</v>
      </c>
      <c r="CU2373" s="13">
        <v>0.32</v>
      </c>
      <c r="CV2373" s="13">
        <v>0</v>
      </c>
      <c r="CW2373" s="13">
        <v>0.35</v>
      </c>
      <c r="CX2373" s="12" t="s">
        <v>7128</v>
      </c>
      <c r="CY2373" s="12" t="s">
        <v>7128</v>
      </c>
      <c r="CZ2373" s="15">
        <v>5.8</v>
      </c>
      <c r="DA2373" s="20"/>
      <c r="DB2373" s="20"/>
    </row>
    <row r="2374" spans="1:106">
      <c r="A2374" s="8" t="s">
        <v>963</v>
      </c>
      <c r="B2374" s="8" t="s">
        <v>964</v>
      </c>
      <c r="C2374" s="9" t="s">
        <v>7179</v>
      </c>
      <c r="D2374" s="9" t="s">
        <v>7126</v>
      </c>
      <c r="E2374" s="10" t="s">
        <v>7127</v>
      </c>
      <c r="F2374" s="10" t="s">
        <v>7126</v>
      </c>
      <c r="G2374" s="11">
        <v>0.79</v>
      </c>
      <c r="H2374" s="11">
        <v>1.5743604979149979</v>
      </c>
      <c r="I2374" s="12">
        <v>9.0499999999999997E-2</v>
      </c>
      <c r="J2374" s="12">
        <v>0.19897962506130729</v>
      </c>
      <c r="K2374" s="12">
        <v>3.6999999999999998E-2</v>
      </c>
      <c r="L2374" s="12">
        <v>9.35E-2</v>
      </c>
      <c r="M2374" s="12">
        <v>6.1719349999999999E-2</v>
      </c>
      <c r="N2374" s="12">
        <v>0.12508553784325338</v>
      </c>
      <c r="O2374" s="12">
        <v>-0.140529114997894</v>
      </c>
      <c r="P2374" s="12">
        <v>-4.5792060064588941E-2</v>
      </c>
      <c r="Q2374" s="13">
        <v>258.5</v>
      </c>
      <c r="R2374" s="13">
        <v>14.548172850762615</v>
      </c>
      <c r="S2374" s="13">
        <v>286.89999999999998</v>
      </c>
      <c r="T2374" s="13">
        <v>301.4481728507626</v>
      </c>
      <c r="U2374" s="13">
        <v>559.9481728507626</v>
      </c>
      <c r="V2374" s="13">
        <v>35.700000000000003</v>
      </c>
      <c r="W2374" s="13">
        <v>524.24817285076256</v>
      </c>
      <c r="X2374" s="14">
        <v>6.3755900511733188E-2</v>
      </c>
      <c r="Y2374" s="15">
        <v>4.4285111767186844E-2</v>
      </c>
      <c r="Z2374" s="14">
        <v>0.45463992692219041</v>
      </c>
      <c r="AA2374" s="14">
        <v>0.53835013214893479</v>
      </c>
      <c r="AB2374" s="14">
        <v>0.83365092049436551</v>
      </c>
      <c r="AC2374" s="14">
        <v>1.1661438021306096</v>
      </c>
      <c r="AD2374" s="13">
        <v>1.0900000000000001</v>
      </c>
      <c r="AE2374" s="15">
        <v>2.6022500000000002</v>
      </c>
      <c r="AF2374" s="14">
        <v>0.216794833886788</v>
      </c>
      <c r="AG2374" s="14">
        <v>0.52099949973431281</v>
      </c>
      <c r="AH2374" s="15">
        <v>0.29974443227455277</v>
      </c>
      <c r="AI2374" s="5">
        <v>1.8012048192771082</v>
      </c>
      <c r="AJ2374" s="15">
        <v>12.193396226415095</v>
      </c>
      <c r="AK2374" s="15">
        <v>12.193396226415095</v>
      </c>
      <c r="AL2374" s="15">
        <v>11.122448979591837</v>
      </c>
      <c r="AM2374" s="15" t="s">
        <v>7128</v>
      </c>
      <c r="AN2374" s="15">
        <v>0.7148783185840708</v>
      </c>
      <c r="AO2374" s="15">
        <v>0.96239761727475792</v>
      </c>
      <c r="AP2374" s="15">
        <v>8.9187634172917196</v>
      </c>
      <c r="AQ2374" s="15">
        <v>8.2054808710402654</v>
      </c>
      <c r="AR2374" s="15">
        <v>0.83565744755181415</v>
      </c>
      <c r="AS2374" s="15">
        <v>1.9517802414399199</v>
      </c>
      <c r="AT2374" s="14">
        <v>0.34339622641509437</v>
      </c>
      <c r="AU2374" s="14">
        <v>2.8162475822050292E-2</v>
      </c>
      <c r="AV2374" s="12">
        <v>-7.4199999999999995E-3</v>
      </c>
      <c r="AW2374" s="12">
        <v>-1.8000000000000002E-2</v>
      </c>
      <c r="AX2374" s="12">
        <v>0.27300000000000002</v>
      </c>
      <c r="AY2374" s="12">
        <v>0.28600000000000003</v>
      </c>
      <c r="AZ2374" s="14" t="s">
        <v>7128</v>
      </c>
      <c r="BA2374" s="14">
        <v>8.1199999999999994E-2</v>
      </c>
      <c r="BB2374" s="14">
        <v>5.8450510063413286E-2</v>
      </c>
      <c r="BC2374" s="14">
        <v>7.929347777866444E-2</v>
      </c>
      <c r="BD2374" s="14">
        <v>7.8927773641101998E-2</v>
      </c>
      <c r="BE2374" s="14">
        <v>0.21883978194284243</v>
      </c>
      <c r="BF2374" s="14">
        <v>0.14859437751004018</v>
      </c>
      <c r="BG2374" s="14">
        <v>0.18479999999999999</v>
      </c>
      <c r="BH2374" s="13">
        <v>21.2</v>
      </c>
      <c r="BI2374" s="13">
        <v>21.2</v>
      </c>
      <c r="BJ2374" s="13">
        <v>59.8</v>
      </c>
      <c r="BK2374" s="13">
        <v>58.780365429847478</v>
      </c>
      <c r="BL2374" s="13">
        <v>268.60000000000002</v>
      </c>
      <c r="BM2374" s="13">
        <v>268.60000000000002</v>
      </c>
      <c r="BN2374" s="13">
        <v>62</v>
      </c>
      <c r="BO2374" s="13">
        <v>63.89</v>
      </c>
      <c r="BP2374" s="13">
        <v>50.045933618986602</v>
      </c>
      <c r="BQ2374" s="13">
        <v>-13.200000000000017</v>
      </c>
      <c r="BR2374" s="13">
        <v>6.7900000000000009</v>
      </c>
      <c r="BS2374" s="13">
        <v>3.2099999999999995</v>
      </c>
      <c r="BT2374" s="14">
        <v>0.19981643416091982</v>
      </c>
      <c r="BU2374" s="13">
        <v>40.045933618986602</v>
      </c>
      <c r="BV2374" s="13">
        <v>24.400000000000013</v>
      </c>
      <c r="BW2374" s="13">
        <v>11.199999999999998</v>
      </c>
      <c r="BX2374" s="13">
        <v>362.7</v>
      </c>
      <c r="BY2374" s="13">
        <v>631.14817285076253</v>
      </c>
      <c r="BZ2374" s="13">
        <v>361.6</v>
      </c>
      <c r="CA2374" s="13">
        <v>627.34817285076258</v>
      </c>
      <c r="CB2374" s="13">
        <v>-7.28</v>
      </c>
      <c r="CC2374" s="15">
        <v>0.753</v>
      </c>
      <c r="CD2374" s="15">
        <v>1.31</v>
      </c>
      <c r="CE2374" s="15">
        <v>0.36</v>
      </c>
      <c r="CF2374" s="15" t="s">
        <v>7128</v>
      </c>
      <c r="CG2374" s="15" t="s">
        <v>7128</v>
      </c>
      <c r="CH2374" s="13" t="s">
        <v>7128</v>
      </c>
      <c r="CI2374" s="13" t="s">
        <v>7128</v>
      </c>
      <c r="CJ2374" s="13">
        <v>-7.28</v>
      </c>
      <c r="CK2374" s="12">
        <f t="shared" si="74"/>
        <v>0.29836065573770476</v>
      </c>
      <c r="CL2374" s="36">
        <f t="shared" si="75"/>
        <v>0.42815140240138427</v>
      </c>
      <c r="CM2374" s="13">
        <v>24.9</v>
      </c>
      <c r="CN2374" s="13">
        <v>3.7</v>
      </c>
      <c r="CO2374" s="13">
        <v>21.2</v>
      </c>
      <c r="CP2374" s="13">
        <v>258.5</v>
      </c>
      <c r="CQ2374" s="13">
        <v>63.89</v>
      </c>
      <c r="CR2374" s="13">
        <v>524.24817285076256</v>
      </c>
      <c r="CS2374" s="13">
        <v>24.400000000000013</v>
      </c>
      <c r="CT2374" s="13">
        <v>0</v>
      </c>
      <c r="CU2374" s="13">
        <v>58.780365429847478</v>
      </c>
      <c r="CV2374" s="13">
        <v>627.34817285076258</v>
      </c>
      <c r="CW2374" s="13">
        <v>62</v>
      </c>
      <c r="CX2374" s="12">
        <v>5.8450510063413286E-2</v>
      </c>
      <c r="CY2374" s="12">
        <v>7.929347777866444E-2</v>
      </c>
      <c r="CZ2374" s="15">
        <v>8.4556156911413307</v>
      </c>
      <c r="DA2374" s="20"/>
      <c r="DB2374" s="20"/>
    </row>
    <row r="2375" spans="1:106">
      <c r="A2375" s="8" t="s">
        <v>6055</v>
      </c>
      <c r="B2375" s="8" t="s">
        <v>6056</v>
      </c>
      <c r="C2375" s="9" t="s">
        <v>7134</v>
      </c>
      <c r="D2375" s="9" t="s">
        <v>7126</v>
      </c>
      <c r="E2375" s="10" t="s">
        <v>7127</v>
      </c>
      <c r="F2375" s="10" t="s">
        <v>7126</v>
      </c>
      <c r="G2375" s="11">
        <v>0.89</v>
      </c>
      <c r="H2375" s="11">
        <v>1.3205358711566619</v>
      </c>
      <c r="I2375" s="12">
        <v>9.0499999999999997E-2</v>
      </c>
      <c r="J2375" s="12">
        <v>0.17600849633967791</v>
      </c>
      <c r="K2375" s="12">
        <v>4.7E-2</v>
      </c>
      <c r="L2375" s="12">
        <v>0.10350000000000001</v>
      </c>
      <c r="M2375" s="12">
        <v>6.8320350000000002E-2</v>
      </c>
      <c r="N2375" s="12">
        <v>0.13200087290043291</v>
      </c>
      <c r="O2375" s="12">
        <v>-0.15780303470118637</v>
      </c>
      <c r="P2375" s="12">
        <v>-8.7020953221718045E-2</v>
      </c>
      <c r="Q2375" s="13">
        <v>0.68300000000000005</v>
      </c>
      <c r="R2375" s="13">
        <v>0</v>
      </c>
      <c r="S2375" s="13">
        <v>0.47199999999999998</v>
      </c>
      <c r="T2375" s="13">
        <v>0.47199999999999998</v>
      </c>
      <c r="U2375" s="13">
        <v>1.155</v>
      </c>
      <c r="V2375" s="13">
        <v>0</v>
      </c>
      <c r="W2375" s="13">
        <v>1.155</v>
      </c>
      <c r="X2375" s="14">
        <v>0</v>
      </c>
      <c r="Y2375" s="15">
        <v>5.6689342403628114E-2</v>
      </c>
      <c r="Z2375" s="14">
        <v>0.36903831118060987</v>
      </c>
      <c r="AA2375" s="14">
        <v>0.40865800865800861</v>
      </c>
      <c r="AB2375" s="14">
        <v>0.58488228004956622</v>
      </c>
      <c r="AC2375" s="14">
        <v>0.6910688140556368</v>
      </c>
      <c r="AD2375" s="13">
        <v>0.155</v>
      </c>
      <c r="AE2375" s="15" t="s">
        <v>7128</v>
      </c>
      <c r="AF2375" s="14" t="s">
        <v>7128</v>
      </c>
      <c r="AG2375" s="14" t="s">
        <v>7128</v>
      </c>
      <c r="AH2375" s="15">
        <v>0.49068322981366452</v>
      </c>
      <c r="AI2375" s="5">
        <v>1.488372093023256</v>
      </c>
      <c r="AJ2375" s="15">
        <v>31.04545454545455</v>
      </c>
      <c r="AK2375" s="15">
        <v>48.785714285714292</v>
      </c>
      <c r="AL2375" s="15" t="s">
        <v>7128</v>
      </c>
      <c r="AM2375" s="15" t="s">
        <v>7128</v>
      </c>
      <c r="AN2375" s="15">
        <v>0.84634448574969023</v>
      </c>
      <c r="AO2375" s="15">
        <v>0.28818565400843882</v>
      </c>
      <c r="AP2375" s="15">
        <v>18.046875</v>
      </c>
      <c r="AQ2375" s="15">
        <v>13.275862068965518</v>
      </c>
      <c r="AR2375" s="15">
        <v>0.90304925723221274</v>
      </c>
      <c r="AS2375" s="15">
        <v>0.48734177215189872</v>
      </c>
      <c r="AT2375" s="14">
        <v>0</v>
      </c>
      <c r="AU2375" s="14">
        <v>0</v>
      </c>
      <c r="AV2375" s="12" t="s">
        <v>7128</v>
      </c>
      <c r="AW2375" s="12" t="s">
        <v>7128</v>
      </c>
      <c r="AX2375" s="12" t="s">
        <v>7128</v>
      </c>
      <c r="AY2375" s="12" t="s">
        <v>7128</v>
      </c>
      <c r="AZ2375" s="14" t="s">
        <v>7128</v>
      </c>
      <c r="BA2375" s="14" t="s">
        <v>7128</v>
      </c>
      <c r="BB2375" s="14">
        <v>1.8205461638491547E-2</v>
      </c>
      <c r="BC2375" s="14">
        <v>4.4979919678714862E-2</v>
      </c>
      <c r="BD2375" s="14">
        <v>7.9096045197740109E-3</v>
      </c>
      <c r="BE2375" s="14">
        <v>3.6158192090395481E-2</v>
      </c>
      <c r="BF2375" s="14">
        <v>0.3</v>
      </c>
      <c r="BG2375" s="14" t="s">
        <v>7128</v>
      </c>
      <c r="BH2375" s="13">
        <v>2.1999999999999999E-2</v>
      </c>
      <c r="BI2375" s="13">
        <v>1.4E-2</v>
      </c>
      <c r="BJ2375" s="13">
        <v>6.4000000000000001E-2</v>
      </c>
      <c r="BK2375" s="13">
        <v>6.4000000000000001E-2</v>
      </c>
      <c r="BL2375" s="13">
        <v>2.37</v>
      </c>
      <c r="BM2375" s="13">
        <v>1.77</v>
      </c>
      <c r="BN2375" s="13">
        <v>9.4E-2</v>
      </c>
      <c r="BO2375" s="13">
        <v>8.6999999999999994E-2</v>
      </c>
      <c r="BP2375" s="13">
        <v>4.48E-2</v>
      </c>
      <c r="BQ2375" s="13">
        <v>0</v>
      </c>
      <c r="BR2375" s="13">
        <v>0</v>
      </c>
      <c r="BS2375" s="13">
        <v>-0.02</v>
      </c>
      <c r="BT2375" s="14">
        <v>-0.44642857142857145</v>
      </c>
      <c r="BU2375" s="13">
        <v>6.4799999999999996E-2</v>
      </c>
      <c r="BV2375" s="13">
        <v>3.4000000000000002E-2</v>
      </c>
      <c r="BW2375" s="13">
        <v>3.4000000000000002E-2</v>
      </c>
      <c r="BX2375" s="13">
        <v>0.76900000000000002</v>
      </c>
      <c r="BY2375" s="13">
        <v>0.996</v>
      </c>
      <c r="BZ2375" s="13">
        <v>0.80700000000000005</v>
      </c>
      <c r="CA2375" s="13">
        <v>1.2789999999999999</v>
      </c>
      <c r="CB2375" s="13">
        <v>0</v>
      </c>
      <c r="CC2375" s="15" t="s">
        <v>7128</v>
      </c>
      <c r="CD2375" s="15" t="s">
        <v>7128</v>
      </c>
      <c r="CE2375" s="15">
        <v>0.36</v>
      </c>
      <c r="CF2375" s="15" t="s">
        <v>7128</v>
      </c>
      <c r="CG2375" s="15" t="s">
        <v>7128</v>
      </c>
      <c r="CH2375" s="13" t="s">
        <v>7128</v>
      </c>
      <c r="CI2375" s="13" t="s">
        <v>7128</v>
      </c>
      <c r="CJ2375" s="13">
        <v>0</v>
      </c>
      <c r="CK2375" s="12">
        <f t="shared" si="74"/>
        <v>0</v>
      </c>
      <c r="CL2375" s="36">
        <f t="shared" si="75"/>
        <v>1.8530101641907744</v>
      </c>
      <c r="CM2375" s="13">
        <v>0.02</v>
      </c>
      <c r="CN2375" s="13">
        <v>6.0000000000000001E-3</v>
      </c>
      <c r="CO2375" s="13">
        <v>1.4E-2</v>
      </c>
      <c r="CP2375" s="13">
        <v>0.68300000000000005</v>
      </c>
      <c r="CQ2375" s="13">
        <v>8.6999999999999994E-2</v>
      </c>
      <c r="CR2375" s="13">
        <v>1.155</v>
      </c>
      <c r="CS2375" s="13" t="s">
        <v>7128</v>
      </c>
      <c r="CT2375" s="13">
        <v>0</v>
      </c>
      <c r="CU2375" s="13">
        <v>6.4000000000000001E-2</v>
      </c>
      <c r="CV2375" s="13">
        <v>1.2789999999999999</v>
      </c>
      <c r="CW2375" s="13">
        <v>9.4E-2</v>
      </c>
      <c r="CX2375" s="12">
        <v>1.8205461638491547E-2</v>
      </c>
      <c r="CY2375" s="12">
        <v>4.4979919678714862E-2</v>
      </c>
      <c r="CZ2375" s="15">
        <v>12.287234042553191</v>
      </c>
      <c r="DA2375" s="20"/>
      <c r="DB2375" s="20"/>
    </row>
    <row r="2376" spans="1:106" ht="24">
      <c r="A2376" s="8" t="s">
        <v>3587</v>
      </c>
      <c r="B2376" s="8" t="s">
        <v>3588</v>
      </c>
      <c r="C2376" s="9" t="s">
        <v>7160</v>
      </c>
      <c r="D2376" s="9" t="s">
        <v>7126</v>
      </c>
      <c r="E2376" s="10" t="s">
        <v>7127</v>
      </c>
      <c r="F2376" s="10" t="s">
        <v>7126</v>
      </c>
      <c r="G2376" s="11">
        <v>0.7</v>
      </c>
      <c r="H2376" s="11">
        <v>0.7</v>
      </c>
      <c r="I2376" s="12">
        <v>9.0499999999999997E-2</v>
      </c>
      <c r="J2376" s="12">
        <v>0.11984999999999998</v>
      </c>
      <c r="K2376" s="12">
        <v>4.7E-2</v>
      </c>
      <c r="L2376" s="12">
        <v>0.10350000000000001</v>
      </c>
      <c r="M2376" s="12">
        <v>6.8320350000000002E-2</v>
      </c>
      <c r="N2376" s="12">
        <v>0.11984999999999998</v>
      </c>
      <c r="O2376" s="12">
        <v>-0.1467730769230769</v>
      </c>
      <c r="P2376" s="12">
        <v>-0.13396501120238982</v>
      </c>
      <c r="Q2376" s="13">
        <v>19.399999999999999</v>
      </c>
      <c r="R2376" s="13">
        <v>0</v>
      </c>
      <c r="S2376" s="13">
        <v>0</v>
      </c>
      <c r="T2376" s="13">
        <v>0</v>
      </c>
      <c r="U2376" s="13">
        <v>19.399999999999999</v>
      </c>
      <c r="V2376" s="13">
        <v>0</v>
      </c>
      <c r="W2376" s="13">
        <v>19.399999999999999</v>
      </c>
      <c r="X2376" s="14">
        <v>0</v>
      </c>
      <c r="Y2376" s="15">
        <v>9.6311475409836061E-2</v>
      </c>
      <c r="Z2376" s="14" t="s">
        <v>7128</v>
      </c>
      <c r="AA2376" s="14">
        <v>0</v>
      </c>
      <c r="AB2376" s="14" t="s">
        <v>7128</v>
      </c>
      <c r="AC2376" s="14">
        <v>0</v>
      </c>
      <c r="AD2376" s="13">
        <v>0.08</v>
      </c>
      <c r="AE2376" s="15">
        <v>1.229527777777778</v>
      </c>
      <c r="AF2376" s="14" t="s">
        <v>7128</v>
      </c>
      <c r="AG2376" s="14" t="s">
        <v>7128</v>
      </c>
      <c r="AH2376" s="15">
        <v>0.45967741935483869</v>
      </c>
      <c r="AI2376" s="5" t="s">
        <v>7128</v>
      </c>
      <c r="AJ2376" s="15" t="s">
        <v>7128</v>
      </c>
      <c r="AK2376" s="15" t="s">
        <v>7128</v>
      </c>
      <c r="AL2376" s="15" t="s">
        <v>7128</v>
      </c>
      <c r="AM2376" s="15" t="s">
        <v>7128</v>
      </c>
      <c r="AN2376" s="15" t="s">
        <v>7128</v>
      </c>
      <c r="AO2376" s="15">
        <v>2.271662763466042</v>
      </c>
      <c r="AP2376" s="15" t="s">
        <v>7128</v>
      </c>
      <c r="AQ2376" s="15">
        <v>33.916083916083913</v>
      </c>
      <c r="AR2376" s="15" t="s">
        <v>7128</v>
      </c>
      <c r="AS2376" s="15">
        <v>2.271662763466042</v>
      </c>
      <c r="AT2376" s="14" t="s">
        <v>7128</v>
      </c>
      <c r="AU2376" s="14">
        <v>0</v>
      </c>
      <c r="AV2376" s="12" t="s">
        <v>7128</v>
      </c>
      <c r="AW2376" s="12" t="s">
        <v>7128</v>
      </c>
      <c r="AX2376" s="12" t="s">
        <v>7128</v>
      </c>
      <c r="AY2376" s="12">
        <v>1.4330000000000001</v>
      </c>
      <c r="AZ2376" s="14" t="s">
        <v>7128</v>
      </c>
      <c r="BA2376" s="14" t="s">
        <v>7128</v>
      </c>
      <c r="BB2376" s="14">
        <v>-2.6923076923076918E-2</v>
      </c>
      <c r="BC2376" s="14">
        <v>-1.4115011202389839E-2</v>
      </c>
      <c r="BD2376" s="14">
        <v>-0.4754098360655738</v>
      </c>
      <c r="BE2376" s="14">
        <v>-0.22131147540983609</v>
      </c>
      <c r="BF2376" s="14">
        <v>0</v>
      </c>
      <c r="BG2376" s="14">
        <v>0.11119999999999999</v>
      </c>
      <c r="BH2376" s="13">
        <v>-4.0599999999999996</v>
      </c>
      <c r="BI2376" s="13">
        <v>-4.0599999999999996</v>
      </c>
      <c r="BJ2376" s="13">
        <v>-1.89</v>
      </c>
      <c r="BK2376" s="13">
        <v>-1.89</v>
      </c>
      <c r="BL2376" s="13">
        <v>8.5399999999999991</v>
      </c>
      <c r="BM2376" s="13">
        <v>8.5399999999999991</v>
      </c>
      <c r="BN2376" s="13">
        <v>0.57199999999999995</v>
      </c>
      <c r="BO2376" s="13">
        <v>0.57199999999999995</v>
      </c>
      <c r="BP2376" s="13">
        <v>-1.89</v>
      </c>
      <c r="BQ2376" s="13">
        <v>0</v>
      </c>
      <c r="BR2376" s="13">
        <v>0</v>
      </c>
      <c r="BS2376" s="13">
        <v>-9.6000000000000002E-2</v>
      </c>
      <c r="BT2376" s="14" t="s">
        <v>7128</v>
      </c>
      <c r="BU2376" s="13">
        <v>-1.7939999999999998</v>
      </c>
      <c r="BV2376" s="13">
        <v>-3.9639999999999995</v>
      </c>
      <c r="BW2376" s="13">
        <v>-3.9639999999999995</v>
      </c>
      <c r="BX2376" s="13">
        <v>150.80000000000001</v>
      </c>
      <c r="BY2376" s="13">
        <v>133.90000000000003</v>
      </c>
      <c r="BZ2376" s="13">
        <v>0</v>
      </c>
      <c r="CA2376" s="13">
        <v>0</v>
      </c>
      <c r="CB2376" s="13">
        <v>0</v>
      </c>
      <c r="CC2376" s="15">
        <v>0.109</v>
      </c>
      <c r="CD2376" s="15">
        <v>1.1200000000000001</v>
      </c>
      <c r="CE2376" s="15">
        <v>0.36</v>
      </c>
      <c r="CF2376" s="15" t="s">
        <v>7128</v>
      </c>
      <c r="CG2376" s="15" t="s">
        <v>7128</v>
      </c>
      <c r="CH2376" s="13" t="s">
        <v>7128</v>
      </c>
      <c r="CI2376" s="13" t="s">
        <v>7128</v>
      </c>
      <c r="CJ2376" s="13">
        <v>0</v>
      </c>
      <c r="CK2376" s="12">
        <f t="shared" si="74"/>
        <v>0</v>
      </c>
      <c r="CL2376" s="36" t="str">
        <f t="shared" si="75"/>
        <v>NA</v>
      </c>
      <c r="CM2376" s="13" t="s">
        <v>7128</v>
      </c>
      <c r="CN2376" s="13" t="s">
        <v>7128</v>
      </c>
      <c r="CO2376" s="13" t="s">
        <v>7128</v>
      </c>
      <c r="CP2376" s="13" t="s">
        <v>7128</v>
      </c>
      <c r="CQ2376" s="13">
        <v>0.57199999999999995</v>
      </c>
      <c r="CR2376" s="13">
        <v>19.399999999999999</v>
      </c>
      <c r="CS2376" s="13" t="s">
        <v>7128</v>
      </c>
      <c r="CT2376" s="13">
        <v>0</v>
      </c>
      <c r="CU2376" s="13">
        <v>-1.89</v>
      </c>
      <c r="CV2376" s="13">
        <v>0</v>
      </c>
      <c r="CW2376" s="13">
        <v>0.57199999999999995</v>
      </c>
      <c r="CX2376" s="12">
        <v>-2.6923076923076918E-2</v>
      </c>
      <c r="CY2376" s="12">
        <v>-1.4115011202389839E-2</v>
      </c>
      <c r="CZ2376" s="15">
        <v>33.916083916083913</v>
      </c>
      <c r="DA2376" s="20"/>
      <c r="DB2376" s="20"/>
    </row>
    <row r="2377" spans="1:106">
      <c r="A2377" s="8" t="s">
        <v>1001</v>
      </c>
      <c r="B2377" s="8" t="s">
        <v>1002</v>
      </c>
      <c r="C2377" s="9" t="s">
        <v>7181</v>
      </c>
      <c r="D2377" s="9" t="s">
        <v>7126</v>
      </c>
      <c r="E2377" s="10" t="s">
        <v>7127</v>
      </c>
      <c r="F2377" s="10" t="s">
        <v>7126</v>
      </c>
      <c r="G2377" s="11">
        <v>0.94</v>
      </c>
      <c r="H2377" s="11">
        <v>1.1171507169326729</v>
      </c>
      <c r="I2377" s="12">
        <v>9.0499999999999997E-2</v>
      </c>
      <c r="J2377" s="12">
        <v>0.1576021398824069</v>
      </c>
      <c r="K2377" s="12">
        <v>3.6999999999999998E-2</v>
      </c>
      <c r="L2377" s="12">
        <v>9.35E-2</v>
      </c>
      <c r="M2377" s="12">
        <v>6.1719349999999999E-2</v>
      </c>
      <c r="N2377" s="12">
        <v>0.14212813271523075</v>
      </c>
      <c r="O2377" s="12">
        <v>-8.2045495209611408E-3</v>
      </c>
      <c r="P2377" s="12">
        <v>-9.0363226262100138E-3</v>
      </c>
      <c r="Q2377" s="13">
        <v>545.1</v>
      </c>
      <c r="R2377" s="13">
        <v>0</v>
      </c>
      <c r="S2377" s="13">
        <v>104.9</v>
      </c>
      <c r="T2377" s="13">
        <v>104.9</v>
      </c>
      <c r="U2377" s="13">
        <v>650</v>
      </c>
      <c r="V2377" s="13">
        <v>0</v>
      </c>
      <c r="W2377" s="13">
        <v>650</v>
      </c>
      <c r="X2377" s="14">
        <v>0</v>
      </c>
      <c r="Y2377" s="15">
        <v>0.15060240963855423</v>
      </c>
      <c r="Z2377" s="14">
        <v>0.59874429223744297</v>
      </c>
      <c r="AA2377" s="14">
        <v>0.1613846153846154</v>
      </c>
      <c r="AB2377" s="14">
        <v>1.4921763869132292</v>
      </c>
      <c r="AC2377" s="14">
        <v>0.192441753806641</v>
      </c>
      <c r="AD2377" s="13">
        <v>13.12</v>
      </c>
      <c r="AE2377" s="15">
        <v>0.52208333333333334</v>
      </c>
      <c r="AF2377" s="14">
        <v>4.4721359549995794E-2</v>
      </c>
      <c r="AG2377" s="14">
        <v>0.50311529493745266</v>
      </c>
      <c r="AH2377" s="15">
        <v>0.21478873239436624</v>
      </c>
      <c r="AI2377" s="5">
        <v>1.8031496062992125</v>
      </c>
      <c r="AJ2377" s="15">
        <v>267.20588235294116</v>
      </c>
      <c r="AK2377" s="15">
        <v>54.949596774193552</v>
      </c>
      <c r="AL2377" s="15">
        <v>30.022883295194507</v>
      </c>
      <c r="AM2377" s="15">
        <v>6.6634883379785821</v>
      </c>
      <c r="AN2377" s="15">
        <v>7.7539118065433863</v>
      </c>
      <c r="AO2377" s="15">
        <v>2.3068133728311468</v>
      </c>
      <c r="AP2377" s="15">
        <v>28.384279475982535</v>
      </c>
      <c r="AQ2377" s="15">
        <v>17.287234042553191</v>
      </c>
      <c r="AR2377" s="15">
        <v>3.7100456621004567</v>
      </c>
      <c r="AS2377" s="15">
        <v>2.7507405840033856</v>
      </c>
      <c r="AT2377" s="14">
        <v>0</v>
      </c>
      <c r="AU2377" s="14">
        <v>0</v>
      </c>
      <c r="AV2377" s="12">
        <v>0.53400000000000003</v>
      </c>
      <c r="AW2377" s="12">
        <v>0.26800000000000002</v>
      </c>
      <c r="AX2377" s="12">
        <v>0.41299999999999998</v>
      </c>
      <c r="AY2377" s="12">
        <v>0.32500000000000001</v>
      </c>
      <c r="AZ2377" s="14">
        <v>0.40100000000000002</v>
      </c>
      <c r="BA2377" s="14">
        <v>0.23399999999999999</v>
      </c>
      <c r="BB2377" s="14">
        <v>0.14939759036144576</v>
      </c>
      <c r="BC2377" s="14">
        <v>0.13309181008902074</v>
      </c>
      <c r="BD2377" s="14">
        <v>3.944333996023857E-2</v>
      </c>
      <c r="BE2377" s="14">
        <v>9.1053677932405555E-2</v>
      </c>
      <c r="BF2377" s="14">
        <v>2.07E-2</v>
      </c>
      <c r="BG2377" s="14">
        <v>0.56269999999999998</v>
      </c>
      <c r="BH2377" s="13">
        <v>2.04</v>
      </c>
      <c r="BI2377" s="13">
        <v>9.92</v>
      </c>
      <c r="BJ2377" s="13">
        <v>22.9</v>
      </c>
      <c r="BK2377" s="13">
        <v>22.9</v>
      </c>
      <c r="BL2377" s="13">
        <v>236.3</v>
      </c>
      <c r="BM2377" s="13">
        <v>251.5</v>
      </c>
      <c r="BN2377" s="13">
        <v>27.8</v>
      </c>
      <c r="BO2377" s="13">
        <v>37.6</v>
      </c>
      <c r="BP2377" s="13">
        <v>22.425969999999996</v>
      </c>
      <c r="BQ2377" s="13">
        <v>0</v>
      </c>
      <c r="BR2377" s="13">
        <v>0</v>
      </c>
      <c r="BS2377" s="13">
        <v>-18.399999999999999</v>
      </c>
      <c r="BT2377" s="14">
        <v>-0.82047733052349581</v>
      </c>
      <c r="BU2377" s="13">
        <v>40.825969999999998</v>
      </c>
      <c r="BV2377" s="13">
        <v>28.32</v>
      </c>
      <c r="BW2377" s="13">
        <v>28.32</v>
      </c>
      <c r="BX2377" s="13">
        <v>66.400000000000006</v>
      </c>
      <c r="BY2377" s="13">
        <v>168.5</v>
      </c>
      <c r="BZ2377" s="13">
        <v>70.3</v>
      </c>
      <c r="CA2377" s="13">
        <v>175.2</v>
      </c>
      <c r="CB2377" s="13">
        <v>0</v>
      </c>
      <c r="CC2377" s="15">
        <v>0.15</v>
      </c>
      <c r="CD2377" s="15">
        <v>0.26500000000000001</v>
      </c>
      <c r="CE2377" s="15">
        <v>0.36</v>
      </c>
      <c r="CF2377" s="15" t="s">
        <v>7128</v>
      </c>
      <c r="CG2377" s="15" t="s">
        <v>7128</v>
      </c>
      <c r="CH2377" s="13" t="s">
        <v>7128</v>
      </c>
      <c r="CI2377" s="13" t="s">
        <v>7128</v>
      </c>
      <c r="CJ2377" s="13">
        <v>0</v>
      </c>
      <c r="CK2377" s="12">
        <f t="shared" si="74"/>
        <v>0</v>
      </c>
      <c r="CL2377" s="36">
        <f t="shared" si="75"/>
        <v>1.3487442922374431</v>
      </c>
      <c r="CM2377" s="13">
        <v>10</v>
      </c>
      <c r="CN2377" s="13">
        <v>0.20699999999999999</v>
      </c>
      <c r="CO2377" s="13">
        <v>9.92</v>
      </c>
      <c r="CP2377" s="13">
        <v>545.1</v>
      </c>
      <c r="CQ2377" s="13">
        <v>37.6</v>
      </c>
      <c r="CR2377" s="13">
        <v>650</v>
      </c>
      <c r="CS2377" s="13" t="s">
        <v>7128</v>
      </c>
      <c r="CT2377" s="13">
        <v>0.32560000000000006</v>
      </c>
      <c r="CU2377" s="13">
        <v>22.679399999999998</v>
      </c>
      <c r="CV2377" s="13">
        <v>175.5256</v>
      </c>
      <c r="CW2377" s="13">
        <v>27.8</v>
      </c>
      <c r="CX2377" s="12">
        <v>0.14536249955039746</v>
      </c>
      <c r="CY2377" s="12">
        <v>0.1315555011799158</v>
      </c>
      <c r="CZ2377" s="15">
        <v>23.381294964028775</v>
      </c>
      <c r="DA2377" s="20"/>
      <c r="DB2377" s="20"/>
    </row>
    <row r="2378" spans="1:106">
      <c r="A2378" s="8" t="s">
        <v>3155</v>
      </c>
      <c r="B2378" s="8" t="s">
        <v>3156</v>
      </c>
      <c r="C2378" s="9" t="s">
        <v>7134</v>
      </c>
      <c r="D2378" s="9" t="s">
        <v>7126</v>
      </c>
      <c r="E2378" s="10" t="s">
        <v>7127</v>
      </c>
      <c r="F2378" s="10" t="s">
        <v>7126</v>
      </c>
      <c r="G2378" s="11">
        <v>0.89</v>
      </c>
      <c r="H2378" s="11">
        <v>0.89</v>
      </c>
      <c r="I2378" s="12">
        <v>9.0499999999999997E-2</v>
      </c>
      <c r="J2378" s="12">
        <v>0.137045</v>
      </c>
      <c r="K2378" s="12">
        <v>4.7E-2</v>
      </c>
      <c r="L2378" s="12">
        <v>0.10350000000000001</v>
      </c>
      <c r="M2378" s="12">
        <v>6.8320350000000002E-2</v>
      </c>
      <c r="N2378" s="12">
        <v>0.137045</v>
      </c>
      <c r="O2378" s="12">
        <v>-1.9098648648648853E-3</v>
      </c>
      <c r="P2378" s="12">
        <v>1.5410477603885586E-2</v>
      </c>
      <c r="Q2378" s="13">
        <v>1.1100000000000001</v>
      </c>
      <c r="R2378" s="13">
        <v>0</v>
      </c>
      <c r="S2378" s="13">
        <v>0</v>
      </c>
      <c r="T2378" s="13">
        <v>0</v>
      </c>
      <c r="U2378" s="13">
        <v>1.1100000000000001</v>
      </c>
      <c r="V2378" s="13">
        <v>3.0000000000000001E-3</v>
      </c>
      <c r="W2378" s="13">
        <v>1.1070000000000002</v>
      </c>
      <c r="X2378" s="14">
        <v>2.7027027027027024E-3</v>
      </c>
      <c r="Y2378" s="15">
        <v>2.4500000000000002</v>
      </c>
      <c r="Z2378" s="14">
        <v>0</v>
      </c>
      <c r="AA2378" s="14">
        <v>0</v>
      </c>
      <c r="AB2378" s="14">
        <v>0</v>
      </c>
      <c r="AC2378" s="14">
        <v>0</v>
      </c>
      <c r="AD2378" s="13">
        <v>0.223</v>
      </c>
      <c r="AE2378" s="15">
        <v>0.90549999999999997</v>
      </c>
      <c r="AF2378" s="14" t="s">
        <v>7128</v>
      </c>
      <c r="AG2378" s="14" t="s">
        <v>7128</v>
      </c>
      <c r="AH2378" s="15">
        <v>0.62953020134228188</v>
      </c>
      <c r="AI2378" s="5">
        <v>28.25</v>
      </c>
      <c r="AJ2378" s="15">
        <v>14.800000000000002</v>
      </c>
      <c r="AK2378" s="15">
        <v>14.800000000000002</v>
      </c>
      <c r="AL2378" s="15" t="s">
        <v>7128</v>
      </c>
      <c r="AM2378" s="15" t="s">
        <v>7128</v>
      </c>
      <c r="AN2378" s="15">
        <v>1.8530884808013357</v>
      </c>
      <c r="AO2378" s="15">
        <v>6.0989010989010994E-2</v>
      </c>
      <c r="AP2378" s="15">
        <v>9.7964601769911521</v>
      </c>
      <c r="AQ2378" s="15">
        <v>9.7964601769911521</v>
      </c>
      <c r="AR2378" s="15">
        <v>1.857382550335571</v>
      </c>
      <c r="AS2378" s="15">
        <v>6.082417582417584E-2</v>
      </c>
      <c r="AT2378" s="14">
        <v>0</v>
      </c>
      <c r="AU2378" s="14">
        <v>0</v>
      </c>
      <c r="AV2378" s="12">
        <v>1.0840000000000001</v>
      </c>
      <c r="AW2378" s="12" t="s">
        <v>7128</v>
      </c>
      <c r="AX2378" s="12">
        <v>11.094000000000001</v>
      </c>
      <c r="AY2378" s="12" t="s">
        <v>7128</v>
      </c>
      <c r="AZ2378" s="14" t="s">
        <v>7128</v>
      </c>
      <c r="BA2378" s="14" t="s">
        <v>7128</v>
      </c>
      <c r="BB2378" s="14">
        <v>0.13513513513513511</v>
      </c>
      <c r="BC2378" s="14">
        <v>0.15245547760388559</v>
      </c>
      <c r="BD2378" s="14">
        <v>4.120879120879121E-3</v>
      </c>
      <c r="BE2378" s="14">
        <v>6.2087912087912091E-3</v>
      </c>
      <c r="BF2378" s="14">
        <v>0.31192660550458717</v>
      </c>
      <c r="BG2378" s="14">
        <v>6.59E-2</v>
      </c>
      <c r="BH2378" s="13">
        <v>7.4999999999999997E-2</v>
      </c>
      <c r="BI2378" s="13">
        <v>7.4999999999999997E-2</v>
      </c>
      <c r="BJ2378" s="13">
        <v>0.113</v>
      </c>
      <c r="BK2378" s="13">
        <v>0.113</v>
      </c>
      <c r="BL2378" s="13">
        <v>18.2</v>
      </c>
      <c r="BM2378" s="13">
        <v>18.2</v>
      </c>
      <c r="BN2378" s="13">
        <v>0.113</v>
      </c>
      <c r="BO2378" s="13">
        <v>0.113</v>
      </c>
      <c r="BP2378" s="13">
        <v>7.7752293577981649E-2</v>
      </c>
      <c r="BQ2378" s="13">
        <v>0</v>
      </c>
      <c r="BR2378" s="13">
        <v>0</v>
      </c>
      <c r="BS2378" s="13">
        <v>0</v>
      </c>
      <c r="BT2378" s="14">
        <v>0</v>
      </c>
      <c r="BU2378" s="13">
        <v>7.7752293577981649E-2</v>
      </c>
      <c r="BV2378" s="13">
        <v>7.4999999999999997E-2</v>
      </c>
      <c r="BW2378" s="13">
        <v>7.4999999999999997E-2</v>
      </c>
      <c r="BX2378" s="13">
        <v>0.55500000000000005</v>
      </c>
      <c r="BY2378" s="13">
        <v>0.51</v>
      </c>
      <c r="BZ2378" s="13">
        <v>0.59899999999999998</v>
      </c>
      <c r="CA2378" s="13">
        <v>0.59599999999999997</v>
      </c>
      <c r="CB2378" s="13">
        <v>0</v>
      </c>
      <c r="CC2378" s="15">
        <v>-6.0000000000000001E-3</v>
      </c>
      <c r="CD2378" s="15" t="s">
        <v>7128</v>
      </c>
      <c r="CE2378" s="15">
        <v>0.36</v>
      </c>
      <c r="CF2378" s="15" t="s">
        <v>7128</v>
      </c>
      <c r="CG2378" s="15" t="s">
        <v>7128</v>
      </c>
      <c r="CH2378" s="13" t="s">
        <v>7128</v>
      </c>
      <c r="CI2378" s="13" t="s">
        <v>7128</v>
      </c>
      <c r="CJ2378" s="13">
        <v>0</v>
      </c>
      <c r="CK2378" s="12">
        <f t="shared" si="74"/>
        <v>0</v>
      </c>
      <c r="CL2378" s="36">
        <f t="shared" si="75"/>
        <v>30.536912751677853</v>
      </c>
      <c r="CM2378" s="13">
        <v>0.109</v>
      </c>
      <c r="CN2378" s="13">
        <v>3.4000000000000002E-2</v>
      </c>
      <c r="CO2378" s="13">
        <v>7.4999999999999997E-2</v>
      </c>
      <c r="CP2378" s="13">
        <v>1.1100000000000001</v>
      </c>
      <c r="CQ2378" s="13">
        <v>0.113</v>
      </c>
      <c r="CR2378" s="13">
        <v>1.1070000000000002</v>
      </c>
      <c r="CS2378" s="13" t="s">
        <v>7128</v>
      </c>
      <c r="CT2378" s="13">
        <v>0</v>
      </c>
      <c r="CU2378" s="13">
        <v>0.113</v>
      </c>
      <c r="CV2378" s="13">
        <v>0.59599999999999997</v>
      </c>
      <c r="CW2378" s="13">
        <v>0.113</v>
      </c>
      <c r="CX2378" s="12">
        <v>0.13513513513513511</v>
      </c>
      <c r="CY2378" s="12">
        <v>0.15245547760388559</v>
      </c>
      <c r="CZ2378" s="15">
        <v>9.7964601769911521</v>
      </c>
      <c r="DA2378" s="20"/>
      <c r="DB2378" s="20"/>
    </row>
    <row r="2379" spans="1:106">
      <c r="A2379" s="8" t="s">
        <v>1803</v>
      </c>
      <c r="B2379" s="8" t="s">
        <v>1804</v>
      </c>
      <c r="C2379" s="9" t="s">
        <v>7152</v>
      </c>
      <c r="D2379" s="9" t="s">
        <v>7126</v>
      </c>
      <c r="E2379" s="10" t="s">
        <v>7127</v>
      </c>
      <c r="F2379" s="10" t="s">
        <v>7126</v>
      </c>
      <c r="G2379" s="11">
        <v>0.69</v>
      </c>
      <c r="H2379" s="11">
        <v>0.69</v>
      </c>
      <c r="I2379" s="12">
        <v>9.0499999999999997E-2</v>
      </c>
      <c r="J2379" s="12">
        <v>0.118945</v>
      </c>
      <c r="K2379" s="12">
        <v>4.7E-2</v>
      </c>
      <c r="L2379" s="12">
        <v>0.10350000000000001</v>
      </c>
      <c r="M2379" s="12">
        <v>6.8320350000000002E-2</v>
      </c>
      <c r="N2379" s="12">
        <v>0.118945</v>
      </c>
      <c r="O2379" s="12" t="s">
        <v>7128</v>
      </c>
      <c r="P2379" s="12" t="s">
        <v>7128</v>
      </c>
      <c r="Q2379" s="13">
        <v>35.799999999999997</v>
      </c>
      <c r="R2379" s="13">
        <v>0</v>
      </c>
      <c r="S2379" s="13">
        <v>0</v>
      </c>
      <c r="T2379" s="13">
        <v>0</v>
      </c>
      <c r="U2379" s="13">
        <v>35.799999999999997</v>
      </c>
      <c r="V2379" s="13">
        <v>0</v>
      </c>
      <c r="W2379" s="13">
        <v>35.799999999999997</v>
      </c>
      <c r="X2379" s="14">
        <v>0</v>
      </c>
      <c r="Y2379" s="15">
        <v>1.4698677119059285E-2</v>
      </c>
      <c r="Z2379" s="14" t="s">
        <v>7128</v>
      </c>
      <c r="AA2379" s="14">
        <v>0</v>
      </c>
      <c r="AB2379" s="14" t="s">
        <v>7128</v>
      </c>
      <c r="AC2379" s="14">
        <v>0</v>
      </c>
      <c r="AD2379" s="13">
        <v>5.8000000000000003E-2</v>
      </c>
      <c r="AE2379" s="15">
        <v>0.21194444444444446</v>
      </c>
      <c r="AF2379" s="14" t="s">
        <v>7128</v>
      </c>
      <c r="AG2379" s="14" t="s">
        <v>7128</v>
      </c>
      <c r="AH2379" s="15">
        <v>0.32812500000000006</v>
      </c>
      <c r="AI2379" s="5" t="s">
        <v>7128</v>
      </c>
      <c r="AJ2379" s="15" t="s">
        <v>7128</v>
      </c>
      <c r="AK2379" s="15" t="s">
        <v>7128</v>
      </c>
      <c r="AL2379" s="15" t="s">
        <v>7128</v>
      </c>
      <c r="AM2379" s="15" t="s">
        <v>7128</v>
      </c>
      <c r="AN2379" s="15" t="s">
        <v>7128</v>
      </c>
      <c r="AO2379" s="15">
        <v>0.42619047619047618</v>
      </c>
      <c r="AP2379" s="15" t="s">
        <v>7128</v>
      </c>
      <c r="AQ2379" s="15" t="s">
        <v>7128</v>
      </c>
      <c r="AR2379" s="15" t="s">
        <v>7128</v>
      </c>
      <c r="AS2379" s="15">
        <v>0.42619047619047618</v>
      </c>
      <c r="AT2379" s="14" t="s">
        <v>7128</v>
      </c>
      <c r="AU2379" s="14">
        <v>0</v>
      </c>
      <c r="AV2379" s="12" t="s">
        <v>7128</v>
      </c>
      <c r="AW2379" s="12" t="s">
        <v>7128</v>
      </c>
      <c r="AX2379" s="12">
        <v>0.23100000000000001</v>
      </c>
      <c r="AY2379" s="12">
        <v>0.215</v>
      </c>
      <c r="AZ2379" s="14" t="s">
        <v>7128</v>
      </c>
      <c r="BA2379" s="14" t="s">
        <v>7128</v>
      </c>
      <c r="BB2379" s="14" t="s">
        <v>7128</v>
      </c>
      <c r="BC2379" s="14" t="s">
        <v>7128</v>
      </c>
      <c r="BD2379" s="14">
        <v>-0.45833333333333331</v>
      </c>
      <c r="BE2379" s="14">
        <v>-0.41428571428571426</v>
      </c>
      <c r="BF2379" s="14">
        <v>0</v>
      </c>
      <c r="BG2379" s="14">
        <v>0.1003</v>
      </c>
      <c r="BH2379" s="13">
        <v>-38.5</v>
      </c>
      <c r="BI2379" s="13">
        <v>-38.5</v>
      </c>
      <c r="BJ2379" s="13">
        <v>-34.799999999999997</v>
      </c>
      <c r="BK2379" s="13">
        <v>-34.799999999999997</v>
      </c>
      <c r="BL2379" s="13">
        <v>84</v>
      </c>
      <c r="BM2379" s="13">
        <v>84</v>
      </c>
      <c r="BN2379" s="13">
        <v>-14.8</v>
      </c>
      <c r="BO2379" s="13">
        <v>-14.8</v>
      </c>
      <c r="BP2379" s="13">
        <v>-34.799999999999997</v>
      </c>
      <c r="BQ2379" s="13">
        <v>0</v>
      </c>
      <c r="BR2379" s="13">
        <v>0</v>
      </c>
      <c r="BS2379" s="13">
        <v>-22.2</v>
      </c>
      <c r="BT2379" s="14" t="s">
        <v>7128</v>
      </c>
      <c r="BU2379" s="13">
        <v>-12.599999999999998</v>
      </c>
      <c r="BV2379" s="13">
        <v>-16.3</v>
      </c>
      <c r="BW2379" s="13">
        <v>-16.3</v>
      </c>
      <c r="BX2379" s="13">
        <v>0</v>
      </c>
      <c r="BY2379" s="13">
        <v>0</v>
      </c>
      <c r="BZ2379" s="13">
        <v>0</v>
      </c>
      <c r="CA2379" s="13">
        <v>0</v>
      </c>
      <c r="CB2379" s="13">
        <v>0</v>
      </c>
      <c r="CC2379" s="15">
        <v>-5.8999999999999997E-2</v>
      </c>
      <c r="CD2379" s="15">
        <v>0.35099999999999998</v>
      </c>
      <c r="CE2379" s="15">
        <v>0.36</v>
      </c>
      <c r="CF2379" s="15" t="s">
        <v>7128</v>
      </c>
      <c r="CG2379" s="15" t="s">
        <v>7128</v>
      </c>
      <c r="CH2379" s="13" t="s">
        <v>7128</v>
      </c>
      <c r="CI2379" s="13" t="s">
        <v>7128</v>
      </c>
      <c r="CJ2379" s="13">
        <v>0</v>
      </c>
      <c r="CK2379" s="12">
        <f t="shared" si="74"/>
        <v>0</v>
      </c>
      <c r="CL2379" s="36" t="str">
        <f t="shared" si="75"/>
        <v>NA</v>
      </c>
      <c r="CM2379" s="13" t="s">
        <v>7128</v>
      </c>
      <c r="CN2379" s="13" t="s">
        <v>7128</v>
      </c>
      <c r="CO2379" s="13" t="s">
        <v>7128</v>
      </c>
      <c r="CP2379" s="13" t="s">
        <v>7128</v>
      </c>
      <c r="CQ2379" s="13" t="s">
        <v>7128</v>
      </c>
      <c r="CR2379" s="13" t="s">
        <v>7128</v>
      </c>
      <c r="CS2379" s="13" t="s">
        <v>7128</v>
      </c>
      <c r="CT2379" s="13">
        <v>0</v>
      </c>
      <c r="CU2379" s="13">
        <v>-34.799999999999997</v>
      </c>
      <c r="CV2379" s="13">
        <v>0</v>
      </c>
      <c r="CW2379" s="13">
        <v>-14.8</v>
      </c>
      <c r="CX2379" s="12" t="s">
        <v>7128</v>
      </c>
      <c r="CY2379" s="12" t="s">
        <v>7128</v>
      </c>
      <c r="CZ2379" s="15" t="s">
        <v>7128</v>
      </c>
      <c r="DA2379" s="20"/>
      <c r="DB2379" s="20"/>
    </row>
    <row r="2380" spans="1:106">
      <c r="A2380" s="8" t="s">
        <v>6439</v>
      </c>
      <c r="B2380" s="8" t="s">
        <v>6440</v>
      </c>
      <c r="C2380" s="9" t="s">
        <v>7179</v>
      </c>
      <c r="D2380" s="9" t="s">
        <v>7126</v>
      </c>
      <c r="E2380" s="10" t="s">
        <v>7127</v>
      </c>
      <c r="F2380" s="10" t="s">
        <v>7126</v>
      </c>
      <c r="G2380" s="11">
        <v>0.79</v>
      </c>
      <c r="H2380" s="11">
        <v>0.79</v>
      </c>
      <c r="I2380" s="12">
        <v>9.0499999999999997E-2</v>
      </c>
      <c r="J2380" s="12">
        <v>0.127995</v>
      </c>
      <c r="K2380" s="12">
        <v>4.7E-2</v>
      </c>
      <c r="L2380" s="12">
        <v>0.10350000000000001</v>
      </c>
      <c r="M2380" s="12">
        <v>6.8320350000000002E-2</v>
      </c>
      <c r="N2380" s="12">
        <v>0.127995</v>
      </c>
      <c r="O2380" s="12" t="s">
        <v>7128</v>
      </c>
      <c r="P2380" s="12" t="s">
        <v>7128</v>
      </c>
      <c r="Q2380" s="13">
        <v>4.58</v>
      </c>
      <c r="R2380" s="13">
        <v>0</v>
      </c>
      <c r="S2380" s="13">
        <v>0</v>
      </c>
      <c r="T2380" s="13">
        <v>0</v>
      </c>
      <c r="U2380" s="13">
        <v>4.58</v>
      </c>
      <c r="V2380" s="13">
        <v>0</v>
      </c>
      <c r="W2380" s="13">
        <v>4.58</v>
      </c>
      <c r="X2380" s="14">
        <v>0</v>
      </c>
      <c r="Y2380" s="15">
        <v>1.1904761904761905</v>
      </c>
      <c r="Z2380" s="14" t="s">
        <v>7128</v>
      </c>
      <c r="AA2380" s="14">
        <v>0</v>
      </c>
      <c r="AB2380" s="14" t="s">
        <v>7128</v>
      </c>
      <c r="AC2380" s="14">
        <v>0</v>
      </c>
      <c r="AD2380" s="13">
        <v>0.36299999999999999</v>
      </c>
      <c r="AE2380" s="15" t="s">
        <v>7128</v>
      </c>
      <c r="AF2380" s="14" t="s">
        <v>7128</v>
      </c>
      <c r="AG2380" s="14" t="s">
        <v>7128</v>
      </c>
      <c r="AH2380" s="15">
        <v>0.64904386951631043</v>
      </c>
      <c r="AI2380" s="5" t="s">
        <v>7128</v>
      </c>
      <c r="AJ2380" s="15" t="s">
        <v>7128</v>
      </c>
      <c r="AK2380" s="15" t="s">
        <v>7128</v>
      </c>
      <c r="AL2380" s="15" t="s">
        <v>7128</v>
      </c>
      <c r="AM2380" s="15" t="s">
        <v>7128</v>
      </c>
      <c r="AN2380" s="15" t="s">
        <v>7128</v>
      </c>
      <c r="AO2380" s="15" t="s">
        <v>7128</v>
      </c>
      <c r="AP2380" s="15" t="s">
        <v>7128</v>
      </c>
      <c r="AQ2380" s="15" t="s">
        <v>7128</v>
      </c>
      <c r="AR2380" s="15" t="s">
        <v>7128</v>
      </c>
      <c r="AS2380" s="15" t="s">
        <v>7128</v>
      </c>
      <c r="AT2380" s="14" t="s">
        <v>7128</v>
      </c>
      <c r="AU2380" s="14">
        <v>0</v>
      </c>
      <c r="AV2380" s="12" t="s">
        <v>7128</v>
      </c>
      <c r="AW2380" s="12" t="s">
        <v>7128</v>
      </c>
      <c r="AX2380" s="12" t="s">
        <v>7128</v>
      </c>
      <c r="AY2380" s="12" t="s">
        <v>7128</v>
      </c>
      <c r="AZ2380" s="14" t="s">
        <v>7128</v>
      </c>
      <c r="BA2380" s="14" t="s">
        <v>7128</v>
      </c>
      <c r="BB2380" s="14" t="s">
        <v>7128</v>
      </c>
      <c r="BC2380" s="14" t="s">
        <v>7128</v>
      </c>
      <c r="BD2380" s="14" t="s">
        <v>7128</v>
      </c>
      <c r="BE2380" s="14" t="s">
        <v>7128</v>
      </c>
      <c r="BF2380" s="14">
        <v>0</v>
      </c>
      <c r="BG2380" s="14">
        <v>4.36E-2</v>
      </c>
      <c r="BH2380" s="13">
        <v>0</v>
      </c>
      <c r="BI2380" s="13">
        <v>0</v>
      </c>
      <c r="BJ2380" s="13">
        <v>0</v>
      </c>
      <c r="BK2380" s="13">
        <v>0</v>
      </c>
      <c r="BL2380" s="13">
        <v>0</v>
      </c>
      <c r="BM2380" s="13">
        <v>0</v>
      </c>
      <c r="BN2380" s="13">
        <v>0</v>
      </c>
      <c r="BO2380" s="13">
        <v>0</v>
      </c>
      <c r="BP2380" s="13">
        <v>0</v>
      </c>
      <c r="BQ2380" s="13">
        <v>0</v>
      </c>
      <c r="BR2380" s="13">
        <v>0</v>
      </c>
      <c r="BS2380" s="13">
        <v>0</v>
      </c>
      <c r="BT2380" s="14" t="s">
        <v>7128</v>
      </c>
      <c r="BU2380" s="13">
        <v>0</v>
      </c>
      <c r="BV2380" s="13">
        <v>0</v>
      </c>
      <c r="BW2380" s="13">
        <v>0</v>
      </c>
      <c r="BX2380" s="13">
        <v>0</v>
      </c>
      <c r="BY2380" s="13">
        <v>0</v>
      </c>
      <c r="BZ2380" s="13">
        <v>0</v>
      </c>
      <c r="CA2380" s="13">
        <v>0</v>
      </c>
      <c r="CB2380" s="13">
        <v>0</v>
      </c>
      <c r="CC2380" s="15" t="s">
        <v>7128</v>
      </c>
      <c r="CD2380" s="15" t="s">
        <v>7128</v>
      </c>
      <c r="CE2380" s="15">
        <v>0.36</v>
      </c>
      <c r="CF2380" s="15" t="s">
        <v>7128</v>
      </c>
      <c r="CG2380" s="15" t="s">
        <v>7128</v>
      </c>
      <c r="CH2380" s="13" t="s">
        <v>7128</v>
      </c>
      <c r="CI2380" s="13" t="s">
        <v>7128</v>
      </c>
      <c r="CJ2380" s="13">
        <v>0</v>
      </c>
      <c r="CK2380" s="12">
        <f t="shared" si="74"/>
        <v>0</v>
      </c>
      <c r="CL2380" s="36" t="str">
        <f t="shared" si="75"/>
        <v>NA</v>
      </c>
      <c r="CM2380" s="13" t="s">
        <v>7128</v>
      </c>
      <c r="CN2380" s="13" t="s">
        <v>7128</v>
      </c>
      <c r="CO2380" s="13" t="s">
        <v>7128</v>
      </c>
      <c r="CP2380" s="13" t="s">
        <v>7128</v>
      </c>
      <c r="CQ2380" s="13" t="s">
        <v>7128</v>
      </c>
      <c r="CR2380" s="13" t="s">
        <v>7128</v>
      </c>
      <c r="CS2380" s="13" t="s">
        <v>7128</v>
      </c>
      <c r="CT2380" s="13">
        <v>0</v>
      </c>
      <c r="CU2380" s="13">
        <v>0</v>
      </c>
      <c r="CV2380" s="13">
        <v>0</v>
      </c>
      <c r="CW2380" s="13">
        <v>0</v>
      </c>
      <c r="CX2380" s="12" t="s">
        <v>7128</v>
      </c>
      <c r="CY2380" s="12" t="s">
        <v>7128</v>
      </c>
      <c r="CZ2380" s="15" t="s">
        <v>7128</v>
      </c>
      <c r="DA2380" s="20"/>
      <c r="DB2380" s="20"/>
    </row>
    <row r="2381" spans="1:106" ht="24">
      <c r="A2381" s="8" t="s">
        <v>7002</v>
      </c>
      <c r="B2381" s="8" t="s">
        <v>7003</v>
      </c>
      <c r="C2381" s="9" t="s">
        <v>7181</v>
      </c>
      <c r="D2381" s="9" t="s">
        <v>7126</v>
      </c>
      <c r="E2381" s="10" t="s">
        <v>7127</v>
      </c>
      <c r="F2381" s="10" t="s">
        <v>7126</v>
      </c>
      <c r="G2381" s="11">
        <v>0.94</v>
      </c>
      <c r="H2381" s="11">
        <v>7.654285714285713</v>
      </c>
      <c r="I2381" s="12">
        <v>9.0499999999999997E-2</v>
      </c>
      <c r="J2381" s="12">
        <v>0.74921285714285701</v>
      </c>
      <c r="K2381" s="12">
        <v>4.7E-2</v>
      </c>
      <c r="L2381" s="12">
        <v>0.10350000000000001</v>
      </c>
      <c r="M2381" s="12">
        <v>6.8320350000000002E-2</v>
      </c>
      <c r="N2381" s="12">
        <v>0.15193872807017539</v>
      </c>
      <c r="O2381" s="12" t="s">
        <v>7128</v>
      </c>
      <c r="P2381" s="12">
        <v>-0.2731508492822966</v>
      </c>
      <c r="Q2381" s="13">
        <v>0.182</v>
      </c>
      <c r="R2381" s="13">
        <v>0</v>
      </c>
      <c r="S2381" s="13">
        <v>1.3</v>
      </c>
      <c r="T2381" s="13">
        <v>1.3</v>
      </c>
      <c r="U2381" s="13">
        <v>1.482</v>
      </c>
      <c r="V2381" s="13">
        <v>7.0000000000000001E-3</v>
      </c>
      <c r="W2381" s="13">
        <v>1.4750000000000001</v>
      </c>
      <c r="X2381" s="14">
        <v>4.7233468286099868E-3</v>
      </c>
      <c r="Y2381" s="15">
        <v>8.2508250825082508E-2</v>
      </c>
      <c r="Z2381" s="14" t="s">
        <v>7128</v>
      </c>
      <c r="AA2381" s="14">
        <v>0.87719298245614041</v>
      </c>
      <c r="AB2381" s="14" t="s">
        <v>7128</v>
      </c>
      <c r="AC2381" s="14">
        <v>7.1428571428571432</v>
      </c>
      <c r="AD2381" s="13">
        <v>0.06</v>
      </c>
      <c r="AE2381" s="15">
        <v>0.10130555555555557</v>
      </c>
      <c r="AF2381" s="14" t="s">
        <v>7128</v>
      </c>
      <c r="AG2381" s="14" t="s">
        <v>7128</v>
      </c>
      <c r="AH2381" s="15">
        <v>0.64397905759162299</v>
      </c>
      <c r="AI2381" s="5" t="s">
        <v>7128</v>
      </c>
      <c r="AJ2381" s="15" t="s">
        <v>7128</v>
      </c>
      <c r="AK2381" s="15" t="s">
        <v>7128</v>
      </c>
      <c r="AL2381" s="15" t="s">
        <v>7128</v>
      </c>
      <c r="AM2381" s="15" t="s">
        <v>7128</v>
      </c>
      <c r="AN2381" s="15" t="s">
        <v>7128</v>
      </c>
      <c r="AO2381" s="15" t="s">
        <v>7128</v>
      </c>
      <c r="AP2381" s="15" t="s">
        <v>7128</v>
      </c>
      <c r="AQ2381" s="15" t="s">
        <v>7128</v>
      </c>
      <c r="AR2381" s="15">
        <v>5.8300395256917001</v>
      </c>
      <c r="AS2381" s="15" t="s">
        <v>7128</v>
      </c>
      <c r="AT2381" s="14" t="s">
        <v>7128</v>
      </c>
      <c r="AU2381" s="14">
        <v>0</v>
      </c>
      <c r="AV2381" s="12" t="s">
        <v>7128</v>
      </c>
      <c r="AW2381" s="12" t="s">
        <v>7128</v>
      </c>
      <c r="AX2381" s="12" t="s">
        <v>7128</v>
      </c>
      <c r="AY2381" s="12" t="s">
        <v>7128</v>
      </c>
      <c r="AZ2381" s="14" t="s">
        <v>7128</v>
      </c>
      <c r="BA2381" s="14" t="s">
        <v>7128</v>
      </c>
      <c r="BB2381" s="14" t="s">
        <v>7128</v>
      </c>
      <c r="BC2381" s="14">
        <v>-0.1212121212121212</v>
      </c>
      <c r="BD2381" s="14" t="s">
        <v>7128</v>
      </c>
      <c r="BE2381" s="14" t="s">
        <v>7128</v>
      </c>
      <c r="BF2381" s="14">
        <v>0</v>
      </c>
      <c r="BG2381" s="14" t="s">
        <v>7128</v>
      </c>
      <c r="BH2381" s="13">
        <v>-7.8E-2</v>
      </c>
      <c r="BI2381" s="13">
        <v>-7.8E-2</v>
      </c>
      <c r="BJ2381" s="13">
        <v>-0.17199999999999999</v>
      </c>
      <c r="BK2381" s="13">
        <v>-0.17199999999999999</v>
      </c>
      <c r="BL2381" s="13">
        <v>0</v>
      </c>
      <c r="BM2381" s="13">
        <v>0</v>
      </c>
      <c r="BN2381" s="13">
        <v>-0.105</v>
      </c>
      <c r="BO2381" s="13">
        <v>-0.105</v>
      </c>
      <c r="BP2381" s="13">
        <v>-0.17199999999999999</v>
      </c>
      <c r="BQ2381" s="13">
        <v>0</v>
      </c>
      <c r="BR2381" s="13">
        <v>0</v>
      </c>
      <c r="BS2381" s="13">
        <v>-4.8000000000000001E-2</v>
      </c>
      <c r="BT2381" s="14" t="s">
        <v>7128</v>
      </c>
      <c r="BU2381" s="13">
        <v>-0.12399999999999999</v>
      </c>
      <c r="BV2381" s="13">
        <v>-0.03</v>
      </c>
      <c r="BW2381" s="13">
        <v>-0.03</v>
      </c>
      <c r="BX2381" s="13">
        <v>-0.495</v>
      </c>
      <c r="BY2381" s="13">
        <v>1.419</v>
      </c>
      <c r="BZ2381" s="13">
        <v>-1.04</v>
      </c>
      <c r="CA2381" s="13">
        <v>0.253</v>
      </c>
      <c r="CB2381" s="13">
        <v>0</v>
      </c>
      <c r="CC2381" s="15">
        <v>0.05</v>
      </c>
      <c r="CD2381" s="15">
        <v>8.9999999999999993E-3</v>
      </c>
      <c r="CE2381" s="15">
        <v>0.36</v>
      </c>
      <c r="CF2381" s="15">
        <v>1.2572988382479857</v>
      </c>
      <c r="CG2381" s="15">
        <v>1.1907183190053683</v>
      </c>
      <c r="CH2381" s="13">
        <v>-4.5299999999999993E-2</v>
      </c>
      <c r="CI2381" s="13">
        <v>-5.1000000000000004E-2</v>
      </c>
      <c r="CJ2381" s="13">
        <v>0</v>
      </c>
      <c r="CK2381" s="12">
        <f t="shared" si="74"/>
        <v>0</v>
      </c>
      <c r="CL2381" s="36" t="str">
        <f t="shared" si="75"/>
        <v>NA</v>
      </c>
      <c r="CM2381" s="13" t="s">
        <v>7128</v>
      </c>
      <c r="CN2381" s="13" t="s">
        <v>7128</v>
      </c>
      <c r="CO2381" s="13" t="s">
        <v>7128</v>
      </c>
      <c r="CP2381" s="13" t="s">
        <v>7128</v>
      </c>
      <c r="CQ2381" s="13" t="s">
        <v>7128</v>
      </c>
      <c r="CR2381" s="13" t="s">
        <v>7128</v>
      </c>
      <c r="CS2381" s="13" t="s">
        <v>7128</v>
      </c>
      <c r="CT2381" s="13">
        <v>0</v>
      </c>
      <c r="CU2381" s="13">
        <v>-0.17199999999999999</v>
      </c>
      <c r="CV2381" s="13">
        <v>0.253</v>
      </c>
      <c r="CW2381" s="13">
        <v>-0.105</v>
      </c>
      <c r="CX2381" s="12" t="s">
        <v>7128</v>
      </c>
      <c r="CY2381" s="12">
        <v>-0.1212121212121212</v>
      </c>
      <c r="CZ2381" s="15" t="s">
        <v>7128</v>
      </c>
      <c r="DA2381" s="20"/>
      <c r="DB2381" s="20"/>
    </row>
    <row r="2382" spans="1:106">
      <c r="A2382" s="8" t="s">
        <v>4741</v>
      </c>
      <c r="B2382" s="8" t="s">
        <v>4742</v>
      </c>
      <c r="C2382" s="9" t="s">
        <v>7139</v>
      </c>
      <c r="D2382" s="9" t="s">
        <v>7126</v>
      </c>
      <c r="E2382" s="10" t="s">
        <v>7127</v>
      </c>
      <c r="F2382" s="10" t="s">
        <v>7126</v>
      </c>
      <c r="G2382" s="11">
        <v>0.59</v>
      </c>
      <c r="H2382" s="11">
        <v>0.59</v>
      </c>
      <c r="I2382" s="12">
        <v>9.0499999999999997E-2</v>
      </c>
      <c r="J2382" s="12">
        <v>0.10989499999999999</v>
      </c>
      <c r="K2382" s="12">
        <v>3.2000000000000001E-2</v>
      </c>
      <c r="L2382" s="12">
        <v>8.8499999999999995E-2</v>
      </c>
      <c r="M2382" s="12">
        <v>5.8418850000000001E-2</v>
      </c>
      <c r="N2382" s="12">
        <v>0.10989499999999999</v>
      </c>
      <c r="O2382" s="12">
        <v>-9.553035911602209E-2</v>
      </c>
      <c r="P2382" s="12">
        <v>-9.5990017381228268E-2</v>
      </c>
      <c r="Q2382" s="13">
        <v>36.4</v>
      </c>
      <c r="R2382" s="13">
        <v>0</v>
      </c>
      <c r="S2382" s="13">
        <v>0</v>
      </c>
      <c r="T2382" s="13">
        <v>0</v>
      </c>
      <c r="U2382" s="13">
        <v>36.4</v>
      </c>
      <c r="V2382" s="13">
        <v>3.2000000000000001E-2</v>
      </c>
      <c r="W2382" s="13">
        <v>36.368000000000002</v>
      </c>
      <c r="X2382" s="14">
        <v>8.7912087912087912E-4</v>
      </c>
      <c r="Y2382" s="15">
        <v>0.51869158878504673</v>
      </c>
      <c r="Z2382" s="14">
        <v>0</v>
      </c>
      <c r="AA2382" s="14">
        <v>0</v>
      </c>
      <c r="AB2382" s="14">
        <v>0</v>
      </c>
      <c r="AC2382" s="14">
        <v>0</v>
      </c>
      <c r="AD2382" s="13">
        <v>0.68</v>
      </c>
      <c r="AE2382" s="15">
        <v>1.5810833333333336</v>
      </c>
      <c r="AF2382" s="14">
        <v>0.19493588689617927</v>
      </c>
      <c r="AG2382" s="14">
        <v>0.2747057037708</v>
      </c>
      <c r="AH2382" s="15">
        <v>0.37704918032786894</v>
      </c>
      <c r="AI2382" s="5" t="s">
        <v>7128</v>
      </c>
      <c r="AJ2382" s="15">
        <v>2800</v>
      </c>
      <c r="AK2382" s="15">
        <v>2800</v>
      </c>
      <c r="AL2382" s="15" t="s">
        <v>7128</v>
      </c>
      <c r="AM2382" s="15" t="s">
        <v>7128</v>
      </c>
      <c r="AN2382" s="15">
        <v>41.316685584562997</v>
      </c>
      <c r="AO2382" s="15">
        <v>22.331288343558281</v>
      </c>
      <c r="AP2382" s="15">
        <v>2020.4444444444448</v>
      </c>
      <c r="AQ2382" s="15">
        <v>1914.1052631578948</v>
      </c>
      <c r="AR2382" s="15">
        <v>42.836277974087167</v>
      </c>
      <c r="AS2382" s="15">
        <v>22.311656441717794</v>
      </c>
      <c r="AT2382" s="14">
        <v>0</v>
      </c>
      <c r="AU2382" s="14">
        <v>0</v>
      </c>
      <c r="AV2382" s="12">
        <v>4.6680000000000001</v>
      </c>
      <c r="AW2382" s="12">
        <v>4.4340000000000002</v>
      </c>
      <c r="AX2382" s="12">
        <v>2.573</v>
      </c>
      <c r="AY2382" s="12">
        <v>4.2750000000000004</v>
      </c>
      <c r="AZ2382" s="14" t="s">
        <v>7128</v>
      </c>
      <c r="BA2382" s="14" t="s">
        <v>7128</v>
      </c>
      <c r="BB2382" s="14">
        <v>1.4364640883977899E-2</v>
      </c>
      <c r="BC2382" s="14">
        <v>1.3904982618771725E-2</v>
      </c>
      <c r="BD2382" s="14">
        <v>7.9754601226993873E-3</v>
      </c>
      <c r="BE2382" s="14">
        <v>1.1042944785276074E-2</v>
      </c>
      <c r="BF2382" s="14">
        <v>0.33333333333333337</v>
      </c>
      <c r="BG2382" s="14">
        <v>1.3100000000000001E-2</v>
      </c>
      <c r="BH2382" s="13">
        <v>1.2999999999999999E-2</v>
      </c>
      <c r="BI2382" s="13">
        <v>1.2999999999999999E-2</v>
      </c>
      <c r="BJ2382" s="13">
        <v>1.7999999999999999E-2</v>
      </c>
      <c r="BK2382" s="13">
        <v>1.7999999999999999E-2</v>
      </c>
      <c r="BL2382" s="13">
        <v>1.63</v>
      </c>
      <c r="BM2382" s="13">
        <v>1.63</v>
      </c>
      <c r="BN2382" s="13">
        <v>1.9E-2</v>
      </c>
      <c r="BO2382" s="13">
        <v>1.9E-2</v>
      </c>
      <c r="BP2382" s="13">
        <v>1.1999999999999999E-2</v>
      </c>
      <c r="BQ2382" s="13">
        <v>0</v>
      </c>
      <c r="BR2382" s="13">
        <v>0</v>
      </c>
      <c r="BS2382" s="13">
        <v>-1E-3</v>
      </c>
      <c r="BT2382" s="14">
        <v>-8.3333333333333343E-2</v>
      </c>
      <c r="BU2382" s="13">
        <v>1.2999999999999998E-2</v>
      </c>
      <c r="BV2382" s="13">
        <v>1.3999999999999999E-2</v>
      </c>
      <c r="BW2382" s="13">
        <v>1.3999999999999999E-2</v>
      </c>
      <c r="BX2382" s="13">
        <v>0.90500000000000003</v>
      </c>
      <c r="BY2382" s="13">
        <v>0.86299999999999999</v>
      </c>
      <c r="BZ2382" s="13">
        <v>0.88100000000000001</v>
      </c>
      <c r="CA2382" s="13">
        <v>0.84899999999999998</v>
      </c>
      <c r="CB2382" s="13">
        <v>0</v>
      </c>
      <c r="CC2382" s="15">
        <v>0.35699999999999998</v>
      </c>
      <c r="CD2382" s="15" t="s">
        <v>7128</v>
      </c>
      <c r="CE2382" s="15">
        <v>0.36</v>
      </c>
      <c r="CF2382" s="15" t="s">
        <v>7128</v>
      </c>
      <c r="CG2382" s="15" t="s">
        <v>7128</v>
      </c>
      <c r="CH2382" s="13" t="s">
        <v>7128</v>
      </c>
      <c r="CI2382" s="13" t="s">
        <v>7128</v>
      </c>
      <c r="CJ2382" s="13">
        <v>0</v>
      </c>
      <c r="CK2382" s="12">
        <f t="shared" si="74"/>
        <v>0</v>
      </c>
      <c r="CL2382" s="36">
        <f t="shared" si="75"/>
        <v>1.9199057714958774</v>
      </c>
      <c r="CM2382" s="13">
        <v>1.7999999999999999E-2</v>
      </c>
      <c r="CN2382" s="13">
        <v>6.0000000000000001E-3</v>
      </c>
      <c r="CO2382" s="13">
        <v>1.2999999999999999E-2</v>
      </c>
      <c r="CP2382" s="13">
        <v>36.4</v>
      </c>
      <c r="CQ2382" s="13">
        <v>1.9E-2</v>
      </c>
      <c r="CR2382" s="13">
        <v>36.368000000000002</v>
      </c>
      <c r="CS2382" s="13" t="s">
        <v>7128</v>
      </c>
      <c r="CT2382" s="13">
        <v>0</v>
      </c>
      <c r="CU2382" s="13">
        <v>1.7999999999999999E-2</v>
      </c>
      <c r="CV2382" s="13">
        <v>0.84899999999999998</v>
      </c>
      <c r="CW2382" s="13">
        <v>1.9E-2</v>
      </c>
      <c r="CX2382" s="12">
        <v>1.4364640883977899E-2</v>
      </c>
      <c r="CY2382" s="12">
        <v>1.3904982618771725E-2</v>
      </c>
      <c r="CZ2382" s="15">
        <v>1914.1052631578948</v>
      </c>
      <c r="DA2382" s="20"/>
      <c r="DB2382" s="20"/>
    </row>
    <row r="2383" spans="1:106">
      <c r="A2383" s="8" t="s">
        <v>5591</v>
      </c>
      <c r="B2383" s="8" t="s">
        <v>5592</v>
      </c>
      <c r="C2383" s="9" t="s">
        <v>7133</v>
      </c>
      <c r="D2383" s="9" t="s">
        <v>7126</v>
      </c>
      <c r="E2383" s="10" t="s">
        <v>7127</v>
      </c>
      <c r="F2383" s="10" t="s">
        <v>7126</v>
      </c>
      <c r="G2383" s="11">
        <v>0.92</v>
      </c>
      <c r="H2383" s="11">
        <v>1.0084271844660193</v>
      </c>
      <c r="I2383" s="12">
        <v>9.0499999999999997E-2</v>
      </c>
      <c r="J2383" s="12">
        <v>0.14776266019417475</v>
      </c>
      <c r="K2383" s="12">
        <v>4.7E-2</v>
      </c>
      <c r="L2383" s="12">
        <v>0.10350000000000001</v>
      </c>
      <c r="M2383" s="12">
        <v>6.8320350000000002E-2</v>
      </c>
      <c r="N2383" s="12">
        <v>0.14079650544729849</v>
      </c>
      <c r="O2383" s="12">
        <v>-0.13147193337713214</v>
      </c>
      <c r="P2383" s="12">
        <v>-0.13254908276688612</v>
      </c>
      <c r="Q2383" s="13">
        <v>1.03</v>
      </c>
      <c r="R2383" s="13">
        <v>0</v>
      </c>
      <c r="S2383" s="13">
        <v>9.9000000000000005E-2</v>
      </c>
      <c r="T2383" s="13">
        <v>9.9000000000000005E-2</v>
      </c>
      <c r="U2383" s="13">
        <v>1.129</v>
      </c>
      <c r="V2383" s="13">
        <v>0.05</v>
      </c>
      <c r="W2383" s="13">
        <v>1.079</v>
      </c>
      <c r="X2383" s="14">
        <v>4.4286979627989373E-2</v>
      </c>
      <c r="Y2383" s="15">
        <v>2.5000000000000001E-2</v>
      </c>
      <c r="Z2383" s="14">
        <v>0.11301369863013699</v>
      </c>
      <c r="AA2383" s="14">
        <v>8.7688219663418956E-2</v>
      </c>
      <c r="AB2383" s="14">
        <v>0.12741312741312741</v>
      </c>
      <c r="AC2383" s="14">
        <v>9.6116504854368928E-2</v>
      </c>
      <c r="AD2383" s="13">
        <v>0.10299999999999999</v>
      </c>
      <c r="AE2383" s="15">
        <v>0.13955555555555557</v>
      </c>
      <c r="AF2383" s="14" t="s">
        <v>7128</v>
      </c>
      <c r="AG2383" s="14" t="s">
        <v>7128</v>
      </c>
      <c r="AH2383" s="15">
        <v>0.53333333333333333</v>
      </c>
      <c r="AI2383" s="5" t="s">
        <v>7128</v>
      </c>
      <c r="AJ2383" s="15">
        <v>79.230769230769241</v>
      </c>
      <c r="AK2383" s="15">
        <v>79.230769230769241</v>
      </c>
      <c r="AL2383" s="15" t="s">
        <v>7128</v>
      </c>
      <c r="AM2383" s="15" t="s">
        <v>7128</v>
      </c>
      <c r="AN2383" s="15">
        <v>1.3256113256113256</v>
      </c>
      <c r="AO2383" s="15">
        <v>13.037974683544304</v>
      </c>
      <c r="AP2383" s="15">
        <v>134.875</v>
      </c>
      <c r="AQ2383" s="15">
        <v>119.8888888888889</v>
      </c>
      <c r="AR2383" s="15">
        <v>1.3062953995157385</v>
      </c>
      <c r="AS2383" s="15">
        <v>13.658227848101266</v>
      </c>
      <c r="AT2383" s="14">
        <v>0</v>
      </c>
      <c r="AU2383" s="14">
        <v>0</v>
      </c>
      <c r="AV2383" s="12">
        <v>0.84799999999999998</v>
      </c>
      <c r="AW2383" s="12" t="s">
        <v>7128</v>
      </c>
      <c r="AX2383" s="12">
        <v>-0.22</v>
      </c>
      <c r="AY2383" s="12">
        <v>-0.191</v>
      </c>
      <c r="AZ2383" s="14" t="s">
        <v>7128</v>
      </c>
      <c r="BA2383" s="14" t="s">
        <v>7128</v>
      </c>
      <c r="BB2383" s="14">
        <v>1.6290726817042606E-2</v>
      </c>
      <c r="BC2383" s="14">
        <v>8.2474226804123713E-3</v>
      </c>
      <c r="BD2383" s="14">
        <v>0.16455696202531644</v>
      </c>
      <c r="BE2383" s="14">
        <v>0.10126582278481013</v>
      </c>
      <c r="BF2383" s="14">
        <v>0</v>
      </c>
      <c r="BG2383" s="14" t="s">
        <v>7128</v>
      </c>
      <c r="BH2383" s="13">
        <v>1.2999999999999999E-2</v>
      </c>
      <c r="BI2383" s="13">
        <v>1.2999999999999999E-2</v>
      </c>
      <c r="BJ2383" s="13">
        <v>8.0000000000000002E-3</v>
      </c>
      <c r="BK2383" s="13">
        <v>8.0000000000000002E-3</v>
      </c>
      <c r="BL2383" s="13">
        <v>7.9000000000000001E-2</v>
      </c>
      <c r="BM2383" s="13">
        <v>7.9000000000000001E-2</v>
      </c>
      <c r="BN2383" s="13">
        <v>8.9999999999999993E-3</v>
      </c>
      <c r="BO2383" s="13">
        <v>8.9999999999999993E-3</v>
      </c>
      <c r="BP2383" s="13">
        <v>8.0000000000000002E-3</v>
      </c>
      <c r="BQ2383" s="13">
        <v>0</v>
      </c>
      <c r="BR2383" s="13">
        <v>0</v>
      </c>
      <c r="BS2383" s="13">
        <v>-4.9000000000000002E-2</v>
      </c>
      <c r="BT2383" s="14">
        <v>-6.125</v>
      </c>
      <c r="BU2383" s="13">
        <v>5.7000000000000002E-2</v>
      </c>
      <c r="BV2383" s="13">
        <v>6.2E-2</v>
      </c>
      <c r="BW2383" s="13">
        <v>6.2E-2</v>
      </c>
      <c r="BX2383" s="13">
        <v>0.79800000000000004</v>
      </c>
      <c r="BY2383" s="13">
        <v>0.97000000000000008</v>
      </c>
      <c r="BZ2383" s="13">
        <v>0.77700000000000002</v>
      </c>
      <c r="CA2383" s="13">
        <v>0.82599999999999996</v>
      </c>
      <c r="CB2383" s="13">
        <v>0</v>
      </c>
      <c r="CC2383" s="15">
        <v>4.1000000000000002E-2</v>
      </c>
      <c r="CD2383" s="15">
        <v>6.9000000000000006E-2</v>
      </c>
      <c r="CE2383" s="15">
        <v>0.36</v>
      </c>
      <c r="CF2383" s="15" t="s">
        <v>7128</v>
      </c>
      <c r="CG2383" s="15" t="s">
        <v>7128</v>
      </c>
      <c r="CH2383" s="13" t="s">
        <v>7128</v>
      </c>
      <c r="CI2383" s="13" t="s">
        <v>7128</v>
      </c>
      <c r="CJ2383" s="13">
        <v>0</v>
      </c>
      <c r="CK2383" s="12">
        <f t="shared" si="74"/>
        <v>0</v>
      </c>
      <c r="CL2383" s="36">
        <f t="shared" si="75"/>
        <v>9.5641646489104129E-2</v>
      </c>
      <c r="CM2383" s="13">
        <v>8.0000000000000002E-3</v>
      </c>
      <c r="CN2383" s="13" t="s">
        <v>7128</v>
      </c>
      <c r="CO2383" s="13">
        <v>1.2999999999999999E-2</v>
      </c>
      <c r="CP2383" s="13">
        <v>1.03</v>
      </c>
      <c r="CQ2383" s="13">
        <v>8.9999999999999993E-3</v>
      </c>
      <c r="CR2383" s="13">
        <v>1.079</v>
      </c>
      <c r="CS2383" s="13" t="s">
        <v>7128</v>
      </c>
      <c r="CT2383" s="13">
        <v>0</v>
      </c>
      <c r="CU2383" s="13">
        <v>8.0000000000000002E-3</v>
      </c>
      <c r="CV2383" s="13">
        <v>0.82599999999999996</v>
      </c>
      <c r="CW2383" s="13">
        <v>8.9999999999999993E-3</v>
      </c>
      <c r="CX2383" s="12">
        <v>1.6290726817042606E-2</v>
      </c>
      <c r="CY2383" s="12">
        <v>8.2474226804123713E-3</v>
      </c>
      <c r="CZ2383" s="15">
        <v>119.8888888888889</v>
      </c>
      <c r="DA2383" s="20"/>
      <c r="DB2383" s="20"/>
    </row>
    <row r="2384" spans="1:106">
      <c r="A2384" s="8" t="s">
        <v>5407</v>
      </c>
      <c r="B2384" s="8" t="s">
        <v>5408</v>
      </c>
      <c r="C2384" s="9" t="s">
        <v>7133</v>
      </c>
      <c r="D2384" s="9" t="s">
        <v>7126</v>
      </c>
      <c r="E2384" s="10" t="s">
        <v>7127</v>
      </c>
      <c r="F2384" s="10" t="s">
        <v>7126</v>
      </c>
      <c r="G2384" s="11">
        <v>0.92</v>
      </c>
      <c r="H2384" s="11">
        <v>10.045806451612904</v>
      </c>
      <c r="I2384" s="12">
        <v>9.0499999999999997E-2</v>
      </c>
      <c r="J2384" s="12">
        <v>0.96564548387096782</v>
      </c>
      <c r="K2384" s="12">
        <v>4.7E-2</v>
      </c>
      <c r="L2384" s="12">
        <v>0.10350000000000001</v>
      </c>
      <c r="M2384" s="12">
        <v>6.8320350000000002E-2</v>
      </c>
      <c r="N2384" s="12">
        <v>0.15049783641063524</v>
      </c>
      <c r="O2384" s="12" t="s">
        <v>7128</v>
      </c>
      <c r="P2384" s="12" t="s">
        <v>7128</v>
      </c>
      <c r="Q2384" s="13">
        <v>0.372</v>
      </c>
      <c r="R2384" s="13">
        <v>0</v>
      </c>
      <c r="S2384" s="13">
        <v>3.69</v>
      </c>
      <c r="T2384" s="13">
        <v>3.69</v>
      </c>
      <c r="U2384" s="13">
        <v>4.0620000000000003</v>
      </c>
      <c r="V2384" s="13">
        <v>0.10199999999999999</v>
      </c>
      <c r="W2384" s="13">
        <v>3.9600000000000004</v>
      </c>
      <c r="X2384" s="14">
        <v>2.5110782865583454E-2</v>
      </c>
      <c r="Y2384" s="15">
        <v>0.13059701492537312</v>
      </c>
      <c r="Z2384" s="14" t="s">
        <v>7128</v>
      </c>
      <c r="AA2384" s="14">
        <v>0.90841949778434261</v>
      </c>
      <c r="AB2384" s="14" t="s">
        <v>7128</v>
      </c>
      <c r="AC2384" s="14">
        <v>9.9193548387096779</v>
      </c>
      <c r="AD2384" s="13">
        <v>1.4E-2</v>
      </c>
      <c r="AE2384" s="15">
        <v>1.1651388888888889</v>
      </c>
      <c r="AF2384" s="14" t="s">
        <v>7128</v>
      </c>
      <c r="AG2384" s="14" t="s">
        <v>7128</v>
      </c>
      <c r="AH2384" s="15">
        <v>0.67857142857142849</v>
      </c>
      <c r="AI2384" s="5" t="s">
        <v>7128</v>
      </c>
      <c r="AJ2384" s="15" t="s">
        <v>7128</v>
      </c>
      <c r="AK2384" s="15" t="s">
        <v>7128</v>
      </c>
      <c r="AL2384" s="15" t="s">
        <v>7128</v>
      </c>
      <c r="AM2384" s="15" t="s">
        <v>7128</v>
      </c>
      <c r="AN2384" s="15" t="s">
        <v>7128</v>
      </c>
      <c r="AO2384" s="15">
        <v>1.9682539682539681</v>
      </c>
      <c r="AP2384" s="15" t="s">
        <v>7128</v>
      </c>
      <c r="AQ2384" s="15" t="s">
        <v>7128</v>
      </c>
      <c r="AR2384" s="15">
        <v>9.0410958904109595</v>
      </c>
      <c r="AS2384" s="15">
        <v>20.952380952380956</v>
      </c>
      <c r="AT2384" s="14" t="s">
        <v>7128</v>
      </c>
      <c r="AU2384" s="14">
        <v>0</v>
      </c>
      <c r="AV2384" s="12" t="s">
        <v>7128</v>
      </c>
      <c r="AW2384" s="12" t="s">
        <v>7128</v>
      </c>
      <c r="AX2384" s="12">
        <v>-0.54899999999999993</v>
      </c>
      <c r="AY2384" s="12">
        <v>-0.5</v>
      </c>
      <c r="AZ2384" s="14" t="s">
        <v>7128</v>
      </c>
      <c r="BA2384" s="14" t="s">
        <v>7128</v>
      </c>
      <c r="BB2384" s="14" t="s">
        <v>7128</v>
      </c>
      <c r="BC2384" s="14" t="s">
        <v>7128</v>
      </c>
      <c r="BD2384" s="14">
        <v>-1.3756613756613758</v>
      </c>
      <c r="BE2384" s="14">
        <v>-0.6878306878306879</v>
      </c>
      <c r="BF2384" s="14">
        <v>0</v>
      </c>
      <c r="BG2384" s="14">
        <v>0.1368</v>
      </c>
      <c r="BH2384" s="13">
        <v>-0.26</v>
      </c>
      <c r="BI2384" s="13">
        <v>-0.26</v>
      </c>
      <c r="BJ2384" s="13">
        <v>-0.13</v>
      </c>
      <c r="BK2384" s="13">
        <v>-0.13</v>
      </c>
      <c r="BL2384" s="13">
        <v>0.189</v>
      </c>
      <c r="BM2384" s="13">
        <v>0.189</v>
      </c>
      <c r="BN2384" s="13">
        <v>-7.3999999999999996E-2</v>
      </c>
      <c r="BO2384" s="13">
        <v>-7.3999999999999996E-2</v>
      </c>
      <c r="BP2384" s="13">
        <v>-0.13</v>
      </c>
      <c r="BQ2384" s="13">
        <v>0</v>
      </c>
      <c r="BR2384" s="13">
        <v>0</v>
      </c>
      <c r="BS2384" s="13">
        <v>-4.5999999999999999E-2</v>
      </c>
      <c r="BT2384" s="14" t="s">
        <v>7128</v>
      </c>
      <c r="BU2384" s="13">
        <v>-8.4000000000000005E-2</v>
      </c>
      <c r="BV2384" s="13">
        <v>-0.21400000000000002</v>
      </c>
      <c r="BW2384" s="13">
        <v>-0.21400000000000002</v>
      </c>
      <c r="BX2384" s="13">
        <v>-18.100000000000001</v>
      </c>
      <c r="BY2384" s="13">
        <v>-10.1</v>
      </c>
      <c r="BZ2384" s="13">
        <v>-3.15</v>
      </c>
      <c r="CA2384" s="13">
        <v>0.43800000000000006</v>
      </c>
      <c r="CB2384" s="13">
        <v>0</v>
      </c>
      <c r="CC2384" s="15">
        <v>3.5000000000000003E-2</v>
      </c>
      <c r="CD2384" s="15">
        <v>1.2</v>
      </c>
      <c r="CE2384" s="15">
        <v>0.36</v>
      </c>
      <c r="CF2384" s="15" t="s">
        <v>7128</v>
      </c>
      <c r="CG2384" s="15" t="s">
        <v>7128</v>
      </c>
      <c r="CH2384" s="13" t="s">
        <v>7128</v>
      </c>
      <c r="CI2384" s="13" t="s">
        <v>7128</v>
      </c>
      <c r="CJ2384" s="13">
        <v>0</v>
      </c>
      <c r="CK2384" s="12">
        <f t="shared" si="74"/>
        <v>0</v>
      </c>
      <c r="CL2384" s="36">
        <f t="shared" si="75"/>
        <v>0.43150684931506844</v>
      </c>
      <c r="CM2384" s="13" t="s">
        <v>7128</v>
      </c>
      <c r="CN2384" s="13" t="s">
        <v>7128</v>
      </c>
      <c r="CO2384" s="13" t="s">
        <v>7128</v>
      </c>
      <c r="CP2384" s="13" t="s">
        <v>7128</v>
      </c>
      <c r="CQ2384" s="13" t="s">
        <v>7128</v>
      </c>
      <c r="CR2384" s="13" t="s">
        <v>7128</v>
      </c>
      <c r="CS2384" s="13" t="s">
        <v>7128</v>
      </c>
      <c r="CT2384" s="13">
        <v>0</v>
      </c>
      <c r="CU2384" s="13">
        <v>-0.13</v>
      </c>
      <c r="CV2384" s="13">
        <v>0.43800000000000006</v>
      </c>
      <c r="CW2384" s="13">
        <v>-7.3999999999999996E-2</v>
      </c>
      <c r="CX2384" s="12" t="s">
        <v>7128</v>
      </c>
      <c r="CY2384" s="12" t="s">
        <v>7128</v>
      </c>
      <c r="CZ2384" s="15" t="s">
        <v>7128</v>
      </c>
      <c r="DA2384" s="20"/>
      <c r="DB2384" s="20"/>
    </row>
    <row r="2385" spans="1:106">
      <c r="A2385" s="8" t="s">
        <v>4133</v>
      </c>
      <c r="B2385" s="8" t="s">
        <v>4134</v>
      </c>
      <c r="C2385" s="9" t="s">
        <v>7166</v>
      </c>
      <c r="D2385" s="9" t="s">
        <v>7126</v>
      </c>
      <c r="E2385" s="10" t="s">
        <v>7127</v>
      </c>
      <c r="F2385" s="10" t="s">
        <v>7126</v>
      </c>
      <c r="G2385" s="11">
        <v>0.64</v>
      </c>
      <c r="H2385" s="11">
        <v>1.2326457399103139</v>
      </c>
      <c r="I2385" s="12">
        <v>9.0499999999999997E-2</v>
      </c>
      <c r="J2385" s="12">
        <v>0.16805443946188339</v>
      </c>
      <c r="K2385" s="12">
        <v>4.7E-2</v>
      </c>
      <c r="L2385" s="12">
        <v>0.10350000000000001</v>
      </c>
      <c r="M2385" s="12">
        <v>6.8320350000000002E-2</v>
      </c>
      <c r="N2385" s="12">
        <v>0.12010312520372525</v>
      </c>
      <c r="O2385" s="12">
        <v>-0.10531985501148125</v>
      </c>
      <c r="P2385" s="12">
        <v>-1.5984721085321119E-2</v>
      </c>
      <c r="Q2385" s="13">
        <v>4.46</v>
      </c>
      <c r="R2385" s="13">
        <v>0</v>
      </c>
      <c r="S2385" s="13">
        <v>4.13</v>
      </c>
      <c r="T2385" s="13">
        <v>4.13</v>
      </c>
      <c r="U2385" s="13">
        <v>8.59</v>
      </c>
      <c r="V2385" s="13">
        <v>6.3E-2</v>
      </c>
      <c r="W2385" s="13">
        <v>8.5269999999999992</v>
      </c>
      <c r="X2385" s="14">
        <v>7.3341094295692666E-3</v>
      </c>
      <c r="Y2385" s="15">
        <v>0.18479408658922913</v>
      </c>
      <c r="Z2385" s="14">
        <v>0.52146464646464641</v>
      </c>
      <c r="AA2385" s="14">
        <v>0.48079161816065191</v>
      </c>
      <c r="AB2385" s="14">
        <v>1.0897097625329815</v>
      </c>
      <c r="AC2385" s="14">
        <v>0.92600896860986548</v>
      </c>
      <c r="AD2385" s="13">
        <v>0.47099999999999997</v>
      </c>
      <c r="AE2385" s="15">
        <v>1.1288333333333334</v>
      </c>
      <c r="AF2385" s="14" t="s">
        <v>7128</v>
      </c>
      <c r="AG2385" s="14" t="s">
        <v>7128</v>
      </c>
      <c r="AH2385" s="15">
        <v>0.32391713747645956</v>
      </c>
      <c r="AI2385" s="5">
        <v>1.4069565217391307</v>
      </c>
      <c r="AJ2385" s="15">
        <v>19.05982905982906</v>
      </c>
      <c r="AK2385" s="15">
        <v>19.05982905982906</v>
      </c>
      <c r="AL2385" s="15" t="s">
        <v>7128</v>
      </c>
      <c r="AM2385" s="15" t="s">
        <v>7128</v>
      </c>
      <c r="AN2385" s="15">
        <v>1.1767810026385224</v>
      </c>
      <c r="AO2385" s="15">
        <v>0.87968441814595655</v>
      </c>
      <c r="AP2385" s="15">
        <v>10.540173053152039</v>
      </c>
      <c r="AQ2385" s="15">
        <v>9.8921113689095126</v>
      </c>
      <c r="AR2385" s="15">
        <v>1.0852742777141402</v>
      </c>
      <c r="AS2385" s="15">
        <v>1.6818540433925047</v>
      </c>
      <c r="AT2385" s="14">
        <v>0</v>
      </c>
      <c r="AU2385" s="14">
        <v>0</v>
      </c>
      <c r="AV2385" s="12">
        <v>0.39200000000000002</v>
      </c>
      <c r="AW2385" s="12">
        <v>0.29799999999999999</v>
      </c>
      <c r="AX2385" s="12">
        <v>0.253</v>
      </c>
      <c r="AY2385" s="12">
        <v>0.28300000000000003</v>
      </c>
      <c r="AZ2385" s="14" t="s">
        <v>7128</v>
      </c>
      <c r="BA2385" s="14" t="s">
        <v>7128</v>
      </c>
      <c r="BB2385" s="14">
        <v>6.2734584450402142E-2</v>
      </c>
      <c r="BC2385" s="14">
        <v>0.10411840411840413</v>
      </c>
      <c r="BD2385" s="14">
        <v>4.6153846153846156E-2</v>
      </c>
      <c r="BE2385" s="14">
        <v>0.15956607495069033</v>
      </c>
      <c r="BF2385" s="14">
        <v>0</v>
      </c>
      <c r="BG2385" s="14" t="s">
        <v>7128</v>
      </c>
      <c r="BH2385" s="13">
        <v>0.23400000000000001</v>
      </c>
      <c r="BI2385" s="13">
        <v>0.23400000000000001</v>
      </c>
      <c r="BJ2385" s="13">
        <v>0.80900000000000005</v>
      </c>
      <c r="BK2385" s="13">
        <v>0.80900000000000005</v>
      </c>
      <c r="BL2385" s="13">
        <v>5.07</v>
      </c>
      <c r="BM2385" s="13">
        <v>5.07</v>
      </c>
      <c r="BN2385" s="13">
        <v>0.86199999999999999</v>
      </c>
      <c r="BO2385" s="13">
        <v>0.86199999999999999</v>
      </c>
      <c r="BP2385" s="13">
        <v>0.80900000000000005</v>
      </c>
      <c r="BQ2385" s="13">
        <v>0</v>
      </c>
      <c r="BR2385" s="13">
        <v>0</v>
      </c>
      <c r="BS2385" s="13">
        <v>-9.4E-2</v>
      </c>
      <c r="BT2385" s="14">
        <v>-0.11619283065512978</v>
      </c>
      <c r="BU2385" s="13">
        <v>0.90300000000000002</v>
      </c>
      <c r="BV2385" s="13">
        <v>0.32800000000000001</v>
      </c>
      <c r="BW2385" s="13">
        <v>0.32800000000000001</v>
      </c>
      <c r="BX2385" s="13">
        <v>3.73</v>
      </c>
      <c r="BY2385" s="13">
        <v>7.77</v>
      </c>
      <c r="BZ2385" s="13">
        <v>3.79</v>
      </c>
      <c r="CA2385" s="13">
        <v>7.8570000000000002</v>
      </c>
      <c r="CB2385" s="13">
        <v>0</v>
      </c>
      <c r="CC2385" s="15">
        <v>0.114</v>
      </c>
      <c r="CD2385" s="15" t="s">
        <v>7128</v>
      </c>
      <c r="CE2385" s="15">
        <v>0.36</v>
      </c>
      <c r="CF2385" s="15" t="s">
        <v>7128</v>
      </c>
      <c r="CG2385" s="15" t="s">
        <v>7128</v>
      </c>
      <c r="CH2385" s="13" t="s">
        <v>7128</v>
      </c>
      <c r="CI2385" s="13" t="s">
        <v>7128</v>
      </c>
      <c r="CJ2385" s="13">
        <v>0</v>
      </c>
      <c r="CK2385" s="12">
        <f t="shared" si="74"/>
        <v>0</v>
      </c>
      <c r="CL2385" s="36">
        <f t="shared" si="75"/>
        <v>0.64528445971744941</v>
      </c>
      <c r="CM2385" s="13">
        <v>0.23400000000000001</v>
      </c>
      <c r="CN2385" s="13" t="s">
        <v>7128</v>
      </c>
      <c r="CO2385" s="13">
        <v>0.23400000000000001</v>
      </c>
      <c r="CP2385" s="13">
        <v>4.46</v>
      </c>
      <c r="CQ2385" s="13">
        <v>0.86199999999999999</v>
      </c>
      <c r="CR2385" s="13">
        <v>8.5269999999999992</v>
      </c>
      <c r="CS2385" s="13" t="s">
        <v>7128</v>
      </c>
      <c r="CT2385" s="13">
        <v>0.32940000000000003</v>
      </c>
      <c r="CU2385" s="13">
        <v>0.66320000000000001</v>
      </c>
      <c r="CV2385" s="13">
        <v>8.1864000000000008</v>
      </c>
      <c r="CW2385" s="13">
        <v>0.86199999999999999</v>
      </c>
      <c r="CX2385" s="12">
        <v>2.1727348869291029E-2</v>
      </c>
      <c r="CY2385" s="12">
        <v>8.1882608588290495E-2</v>
      </c>
      <c r="CZ2385" s="15">
        <v>9.8921113689095126</v>
      </c>
      <c r="DA2385" s="20"/>
      <c r="DB2385" s="20"/>
    </row>
    <row r="2386" spans="1:106" ht="24">
      <c r="A2386" s="8" t="s">
        <v>1637</v>
      </c>
      <c r="B2386" s="8" t="s">
        <v>1638</v>
      </c>
      <c r="C2386" s="9" t="s">
        <v>7133</v>
      </c>
      <c r="D2386" s="9" t="s">
        <v>7126</v>
      </c>
      <c r="E2386" s="10" t="s">
        <v>7127</v>
      </c>
      <c r="F2386" s="10" t="s">
        <v>7126</v>
      </c>
      <c r="G2386" s="11">
        <v>0.92</v>
      </c>
      <c r="H2386" s="11">
        <v>0.93492562925588751</v>
      </c>
      <c r="I2386" s="12">
        <v>9.0499999999999997E-2</v>
      </c>
      <c r="J2386" s="12">
        <v>0.14111076944765782</v>
      </c>
      <c r="K2386" s="12">
        <v>4.1999999999999996E-2</v>
      </c>
      <c r="L2386" s="12">
        <v>9.8500000000000004E-2</v>
      </c>
      <c r="M2386" s="12">
        <v>6.5019850000000004E-2</v>
      </c>
      <c r="N2386" s="12">
        <v>0.13934489072352896</v>
      </c>
      <c r="O2386" s="12">
        <v>0.14214046207943576</v>
      </c>
      <c r="P2386" s="12">
        <v>0.32445381005019042</v>
      </c>
      <c r="Q2386" s="13">
        <v>110.4</v>
      </c>
      <c r="R2386" s="13">
        <v>2.5319788674991064</v>
      </c>
      <c r="S2386" s="13">
        <v>9.0999999999999998E-2</v>
      </c>
      <c r="T2386" s="13">
        <v>2.6229788674991066</v>
      </c>
      <c r="U2386" s="13">
        <v>113.02297886749911</v>
      </c>
      <c r="V2386" s="13">
        <v>15.9</v>
      </c>
      <c r="W2386" s="13">
        <v>97.1229788674991</v>
      </c>
      <c r="X2386" s="14">
        <v>0.14067935705924139</v>
      </c>
      <c r="Y2386" s="15">
        <v>5.129348795718109E-2</v>
      </c>
      <c r="Z2386" s="14">
        <v>7.3631654367125404E-2</v>
      </c>
      <c r="AA2386" s="14">
        <v>2.3207483060361724E-2</v>
      </c>
      <c r="AB2386" s="14">
        <v>7.948420810603353E-2</v>
      </c>
      <c r="AC2386" s="14">
        <v>2.3758866553433934E-2</v>
      </c>
      <c r="AD2386" s="13">
        <v>0.98499999999999999</v>
      </c>
      <c r="AE2386" s="15">
        <v>0.7505277777777779</v>
      </c>
      <c r="AF2386" s="14">
        <v>8.9442719099991588E-2</v>
      </c>
      <c r="AG2386" s="14">
        <v>0.65069578145243878</v>
      </c>
      <c r="AH2386" s="15">
        <v>0.35770234986945171</v>
      </c>
      <c r="AI2386" s="5">
        <v>781.25</v>
      </c>
      <c r="AJ2386" s="15">
        <v>8.9032258064516139</v>
      </c>
      <c r="AK2386" s="15">
        <v>9.6</v>
      </c>
      <c r="AL2386" s="15" t="s">
        <v>7128</v>
      </c>
      <c r="AM2386" s="15" t="s">
        <v>7128</v>
      </c>
      <c r="AN2386" s="15">
        <v>3.3454545454545457</v>
      </c>
      <c r="AO2386" s="15">
        <v>1.0760233918128657</v>
      </c>
      <c r="AP2386" s="15">
        <v>7.3280427880368313</v>
      </c>
      <c r="AQ2386" s="15">
        <v>6.3231106033528066</v>
      </c>
      <c r="AR2386" s="15">
        <v>6.264794637055882</v>
      </c>
      <c r="AS2386" s="15">
        <v>0.94661772775340258</v>
      </c>
      <c r="AT2386" s="14">
        <v>0.42890434782608688</v>
      </c>
      <c r="AU2386" s="14">
        <v>4.467753623188405E-2</v>
      </c>
      <c r="AV2386" s="12">
        <v>0.51900000000000002</v>
      </c>
      <c r="AW2386" s="12">
        <v>0.72599999999999998</v>
      </c>
      <c r="AX2386" s="12">
        <v>0.14199999999999999</v>
      </c>
      <c r="AY2386" s="12">
        <v>0.157</v>
      </c>
      <c r="AZ2386" s="14" t="s">
        <v>7128</v>
      </c>
      <c r="BA2386" s="14" t="s">
        <v>7128</v>
      </c>
      <c r="BB2386" s="14">
        <v>0.28325123152709358</v>
      </c>
      <c r="BC2386" s="14">
        <v>0.46379870077371937</v>
      </c>
      <c r="BD2386" s="14">
        <v>0.11175898931000972</v>
      </c>
      <c r="BE2386" s="14">
        <v>0.12880081852769851</v>
      </c>
      <c r="BF2386" s="14">
        <v>0.31715976331360951</v>
      </c>
      <c r="BG2386" s="14" t="s">
        <v>7128</v>
      </c>
      <c r="BH2386" s="13">
        <v>12.4</v>
      </c>
      <c r="BI2386" s="13">
        <v>11.5</v>
      </c>
      <c r="BJ2386" s="13">
        <v>12.5</v>
      </c>
      <c r="BK2386" s="13">
        <v>13.253604226500178</v>
      </c>
      <c r="BL2386" s="13">
        <v>102.6</v>
      </c>
      <c r="BM2386" s="13">
        <v>102.9</v>
      </c>
      <c r="BN2386" s="13">
        <v>13.8</v>
      </c>
      <c r="BO2386" s="13">
        <v>15.36</v>
      </c>
      <c r="BP2386" s="13">
        <v>9.0500942469711276</v>
      </c>
      <c r="BQ2386" s="13">
        <v>0</v>
      </c>
      <c r="BR2386" s="13">
        <v>0</v>
      </c>
      <c r="BS2386" s="13">
        <v>-2.1</v>
      </c>
      <c r="BT2386" s="14">
        <v>-0.23204178240495396</v>
      </c>
      <c r="BU2386" s="13">
        <v>11.150094246971127</v>
      </c>
      <c r="BV2386" s="13">
        <v>13.6</v>
      </c>
      <c r="BW2386" s="13">
        <v>13.6</v>
      </c>
      <c r="BX2386" s="13">
        <v>40.6</v>
      </c>
      <c r="BY2386" s="13">
        <v>19.512978867499108</v>
      </c>
      <c r="BZ2386" s="13">
        <v>33</v>
      </c>
      <c r="CA2386" s="13">
        <v>15.50297886749911</v>
      </c>
      <c r="CB2386" s="13">
        <v>-4.9323999999999995</v>
      </c>
      <c r="CC2386" s="15">
        <v>0.38800000000000001</v>
      </c>
      <c r="CD2386" s="15">
        <v>3.1E-2</v>
      </c>
      <c r="CE2386" s="15">
        <v>0.36</v>
      </c>
      <c r="CF2386" s="15">
        <v>0.64485022746995113</v>
      </c>
      <c r="CG2386" s="15">
        <v>0.6691371403143701</v>
      </c>
      <c r="CH2386" s="13">
        <v>4.6382000000000003</v>
      </c>
      <c r="CI2386" s="13">
        <v>3.5572999999999992</v>
      </c>
      <c r="CJ2386" s="13">
        <v>-4.9323999999999995</v>
      </c>
      <c r="CK2386" s="12">
        <f t="shared" si="74"/>
        <v>0.36267647058823527</v>
      </c>
      <c r="CL2386" s="36">
        <f t="shared" si="75"/>
        <v>6.6180829424397647</v>
      </c>
      <c r="CM2386" s="13">
        <v>16.899999999999999</v>
      </c>
      <c r="CN2386" s="13">
        <v>5.36</v>
      </c>
      <c r="CO2386" s="13">
        <v>11.5</v>
      </c>
      <c r="CP2386" s="13">
        <v>110.4</v>
      </c>
      <c r="CQ2386" s="13">
        <v>15.36</v>
      </c>
      <c r="CR2386" s="13">
        <v>97.1229788674991</v>
      </c>
      <c r="CS2386" s="13">
        <v>13.6</v>
      </c>
      <c r="CT2386" s="13">
        <v>0.22080000000000002</v>
      </c>
      <c r="CU2386" s="13">
        <v>13.149004226500178</v>
      </c>
      <c r="CV2386" s="13">
        <v>15.72377886749911</v>
      </c>
      <c r="CW2386" s="13">
        <v>13.8</v>
      </c>
      <c r="CX2386" s="12">
        <v>0.27915670442519502</v>
      </c>
      <c r="CY2386" s="12">
        <v>0.4549898536159897</v>
      </c>
      <c r="CZ2386" s="15">
        <v>7.0378970193839923</v>
      </c>
      <c r="DA2386" s="20"/>
      <c r="DB2386" s="20"/>
    </row>
    <row r="2387" spans="1:106">
      <c r="A2387" s="8" t="s">
        <v>4989</v>
      </c>
      <c r="B2387" s="8" t="s">
        <v>4990</v>
      </c>
      <c r="C2387" s="9" t="s">
        <v>7179</v>
      </c>
      <c r="D2387" s="9" t="s">
        <v>7126</v>
      </c>
      <c r="E2387" s="10" t="s">
        <v>7127</v>
      </c>
      <c r="F2387" s="10" t="s">
        <v>7126</v>
      </c>
      <c r="G2387" s="11">
        <v>0.79</v>
      </c>
      <c r="H2387" s="11">
        <v>1.7117912330495113</v>
      </c>
      <c r="I2387" s="12">
        <v>9.0499999999999997E-2</v>
      </c>
      <c r="J2387" s="12">
        <v>0.21141710659098076</v>
      </c>
      <c r="K2387" s="12">
        <v>3.2000000000000001E-2</v>
      </c>
      <c r="L2387" s="12">
        <v>8.8499999999999995E-2</v>
      </c>
      <c r="M2387" s="12">
        <v>5.8418850000000001E-2</v>
      </c>
      <c r="N2387" s="12">
        <v>0.10871508384304376</v>
      </c>
      <c r="O2387" s="12">
        <v>-0.19803918016957608</v>
      </c>
      <c r="P2387" s="12">
        <v>-0.11027636409284861</v>
      </c>
      <c r="Q2387" s="13">
        <v>0.45300000000000001</v>
      </c>
      <c r="R2387" s="13">
        <v>0</v>
      </c>
      <c r="S2387" s="13">
        <v>0.92500000000000004</v>
      </c>
      <c r="T2387" s="13">
        <v>0.92500000000000004</v>
      </c>
      <c r="U2387" s="13">
        <v>1.3780000000000001</v>
      </c>
      <c r="V2387" s="13">
        <v>0.182</v>
      </c>
      <c r="W2387" s="13">
        <v>1.1960000000000002</v>
      </c>
      <c r="X2387" s="14">
        <v>0.13207547169811321</v>
      </c>
      <c r="Y2387" s="15">
        <v>2.0833333333333332E-2</v>
      </c>
      <c r="Z2387" s="14">
        <v>0.24246395806028831</v>
      </c>
      <c r="AA2387" s="14">
        <v>0.67126269956458628</v>
      </c>
      <c r="AB2387" s="14">
        <v>0.32006920415224915</v>
      </c>
      <c r="AC2387" s="14">
        <v>2.0419426048565121</v>
      </c>
      <c r="AD2387" s="13">
        <v>3.7999999999999999E-2</v>
      </c>
      <c r="AE2387" s="15">
        <v>0.90402777777777787</v>
      </c>
      <c r="AF2387" s="14">
        <v>8.3666002653407553E-2</v>
      </c>
      <c r="AG2387" s="14">
        <v>0.485860429694431</v>
      </c>
      <c r="AH2387" s="15">
        <v>0.43333333333333329</v>
      </c>
      <c r="AI2387" s="5" t="s">
        <v>7128</v>
      </c>
      <c r="AJ2387" s="15">
        <v>11.324999999999999</v>
      </c>
      <c r="AK2387" s="15">
        <v>11.324999999999999</v>
      </c>
      <c r="AL2387" s="15" t="s">
        <v>7128</v>
      </c>
      <c r="AM2387" s="15" t="s">
        <v>7128</v>
      </c>
      <c r="AN2387" s="15">
        <v>0.15674740484429064</v>
      </c>
      <c r="AO2387" s="15">
        <v>0.69054878048780488</v>
      </c>
      <c r="AP2387" s="15" t="s">
        <v>7128</v>
      </c>
      <c r="AQ2387" s="15">
        <v>74.750000000000014</v>
      </c>
      <c r="AR2387" s="15">
        <v>0.32920451417561247</v>
      </c>
      <c r="AS2387" s="15">
        <v>1.8231707317073174</v>
      </c>
      <c r="AT2387" s="14">
        <v>0</v>
      </c>
      <c r="AU2387" s="14">
        <v>0</v>
      </c>
      <c r="AV2387" s="12">
        <v>-0.10300000000000001</v>
      </c>
      <c r="AW2387" s="12">
        <v>-0.21100000000000002</v>
      </c>
      <c r="AX2387" s="12">
        <v>1.8580000000000001</v>
      </c>
      <c r="AY2387" s="12">
        <v>0.46200000000000002</v>
      </c>
      <c r="AZ2387" s="14" t="s">
        <v>7128</v>
      </c>
      <c r="BA2387" s="14" t="s">
        <v>7128</v>
      </c>
      <c r="BB2387" s="14">
        <v>1.3377926421404682E-2</v>
      </c>
      <c r="BC2387" s="14">
        <v>-1.5612802498048402E-3</v>
      </c>
      <c r="BD2387" s="14">
        <v>6.097560975609756E-2</v>
      </c>
      <c r="BE2387" s="14">
        <v>-1.524390243902439E-2</v>
      </c>
      <c r="BF2387" s="14">
        <v>0.42857142857142849</v>
      </c>
      <c r="BG2387" s="14" t="s">
        <v>7128</v>
      </c>
      <c r="BH2387" s="13">
        <v>0.04</v>
      </c>
      <c r="BI2387" s="13">
        <v>0.04</v>
      </c>
      <c r="BJ2387" s="13">
        <v>-0.01</v>
      </c>
      <c r="BK2387" s="13">
        <v>-0.01</v>
      </c>
      <c r="BL2387" s="13">
        <v>0.65600000000000003</v>
      </c>
      <c r="BM2387" s="13">
        <v>0.65600000000000003</v>
      </c>
      <c r="BN2387" s="13">
        <v>1.6E-2</v>
      </c>
      <c r="BO2387" s="13">
        <v>1.6E-2</v>
      </c>
      <c r="BP2387" s="13">
        <v>-5.7142857142857151E-3</v>
      </c>
      <c r="BQ2387" s="13">
        <v>0</v>
      </c>
      <c r="BR2387" s="13">
        <v>0</v>
      </c>
      <c r="BS2387" s="13">
        <v>-3.4000000000000002E-2</v>
      </c>
      <c r="BT2387" s="14" t="s">
        <v>7128</v>
      </c>
      <c r="BU2387" s="13">
        <v>2.8285714285714289E-2</v>
      </c>
      <c r="BV2387" s="13">
        <v>7.400000000000001E-2</v>
      </c>
      <c r="BW2387" s="13">
        <v>7.400000000000001E-2</v>
      </c>
      <c r="BX2387" s="13">
        <v>2.99</v>
      </c>
      <c r="BY2387" s="13">
        <v>3.66</v>
      </c>
      <c r="BZ2387" s="13">
        <v>2.89</v>
      </c>
      <c r="CA2387" s="13">
        <v>3.6330000000000005</v>
      </c>
      <c r="CB2387" s="13">
        <v>0</v>
      </c>
      <c r="CC2387" s="15">
        <v>0.27100000000000002</v>
      </c>
      <c r="CD2387" s="15">
        <v>0.436</v>
      </c>
      <c r="CE2387" s="15">
        <v>0.36</v>
      </c>
      <c r="CF2387" s="15" t="s">
        <v>7128</v>
      </c>
      <c r="CG2387" s="15" t="s">
        <v>7128</v>
      </c>
      <c r="CH2387" s="13" t="s">
        <v>7128</v>
      </c>
      <c r="CI2387" s="13" t="s">
        <v>7128</v>
      </c>
      <c r="CJ2387" s="13">
        <v>0</v>
      </c>
      <c r="CK2387" s="12">
        <f t="shared" si="74"/>
        <v>0</v>
      </c>
      <c r="CL2387" s="36">
        <f t="shared" si="75"/>
        <v>0.18056702449766032</v>
      </c>
      <c r="CM2387" s="13">
        <v>7.0000000000000007E-2</v>
      </c>
      <c r="CN2387" s="13">
        <v>0.03</v>
      </c>
      <c r="CO2387" s="13">
        <v>0.04</v>
      </c>
      <c r="CP2387" s="13">
        <v>0.45300000000000001</v>
      </c>
      <c r="CQ2387" s="13">
        <v>1.6E-2</v>
      </c>
      <c r="CR2387" s="13">
        <v>1.1960000000000002</v>
      </c>
      <c r="CS2387" s="13" t="s">
        <v>7128</v>
      </c>
      <c r="CT2387" s="13">
        <v>0</v>
      </c>
      <c r="CU2387" s="13">
        <v>-0.01</v>
      </c>
      <c r="CV2387" s="13">
        <v>3.6330000000000005</v>
      </c>
      <c r="CW2387" s="13">
        <v>1.6E-2</v>
      </c>
      <c r="CX2387" s="12">
        <v>1.3377926421404682E-2</v>
      </c>
      <c r="CY2387" s="12">
        <v>-1.5612802498048402E-3</v>
      </c>
      <c r="CZ2387" s="15">
        <v>74.750000000000014</v>
      </c>
      <c r="DA2387" s="20"/>
      <c r="DB2387" s="20"/>
    </row>
    <row r="2388" spans="1:106">
      <c r="A2388" s="8" t="s">
        <v>2405</v>
      </c>
      <c r="B2388" s="8" t="s">
        <v>2406</v>
      </c>
      <c r="C2388" s="9" t="s">
        <v>7134</v>
      </c>
      <c r="D2388" s="9" t="s">
        <v>7126</v>
      </c>
      <c r="E2388" s="10" t="s">
        <v>7127</v>
      </c>
      <c r="F2388" s="10" t="s">
        <v>7126</v>
      </c>
      <c r="G2388" s="11">
        <v>0.89</v>
      </c>
      <c r="H2388" s="11">
        <v>1.1434720891643968</v>
      </c>
      <c r="I2388" s="12">
        <v>9.0499999999999997E-2</v>
      </c>
      <c r="J2388" s="12">
        <v>0.1599842240693779</v>
      </c>
      <c r="K2388" s="12">
        <v>4.7E-2</v>
      </c>
      <c r="L2388" s="12">
        <v>0.10350000000000001</v>
      </c>
      <c r="M2388" s="12">
        <v>6.8320350000000002E-2</v>
      </c>
      <c r="N2388" s="12">
        <v>0.13559985368587346</v>
      </c>
      <c r="O2388" s="12">
        <v>-5.766762175277558E-2</v>
      </c>
      <c r="P2388" s="12">
        <v>-4.8801633787566079E-2</v>
      </c>
      <c r="Q2388" s="13">
        <v>37.799999999999997</v>
      </c>
      <c r="R2388" s="13">
        <v>0</v>
      </c>
      <c r="S2388" s="13">
        <v>13.7</v>
      </c>
      <c r="T2388" s="13">
        <v>13.7</v>
      </c>
      <c r="U2388" s="13">
        <v>51.5</v>
      </c>
      <c r="V2388" s="13">
        <v>2.29</v>
      </c>
      <c r="W2388" s="13">
        <v>49.21</v>
      </c>
      <c r="X2388" s="14">
        <v>4.446601941747573E-2</v>
      </c>
      <c r="Y2388" s="15">
        <v>0.47566371681415925</v>
      </c>
      <c r="Z2388" s="14">
        <v>0.3341463414634146</v>
      </c>
      <c r="AA2388" s="14">
        <v>0.26601941747572816</v>
      </c>
      <c r="AB2388" s="14">
        <v>0.50183150183150182</v>
      </c>
      <c r="AC2388" s="14">
        <v>0.36243386243386244</v>
      </c>
      <c r="AD2388" s="13">
        <v>1.67</v>
      </c>
      <c r="AE2388" s="15">
        <v>1.1310833333333334</v>
      </c>
      <c r="AF2388" s="14">
        <v>5.4772255750516613E-2</v>
      </c>
      <c r="AG2388" s="14">
        <v>0.805152159532594</v>
      </c>
      <c r="AH2388" s="15">
        <v>0.42131979695431476</v>
      </c>
      <c r="AI2388" s="5">
        <v>1.5899280575539569</v>
      </c>
      <c r="AJ2388" s="15">
        <v>14.264150943396226</v>
      </c>
      <c r="AK2388" s="15">
        <v>14.264150943396226</v>
      </c>
      <c r="AL2388" s="15">
        <v>13.36</v>
      </c>
      <c r="AM2388" s="15">
        <v>0.83906770255271912</v>
      </c>
      <c r="AN2388" s="15">
        <v>1.3846153846153846</v>
      </c>
      <c r="AO2388" s="15">
        <v>0.88941176470588224</v>
      </c>
      <c r="AP2388" s="15">
        <v>11.133484162895927</v>
      </c>
      <c r="AQ2388" s="15">
        <v>8.6637323943661979</v>
      </c>
      <c r="AR2388" s="15">
        <v>1.27124773960217</v>
      </c>
      <c r="AS2388" s="15">
        <v>1.1578823529411766</v>
      </c>
      <c r="AT2388" s="14">
        <v>6.8226415094339632E-2</v>
      </c>
      <c r="AU2388" s="14">
        <v>4.783068783068784E-3</v>
      </c>
      <c r="AV2388" s="12">
        <v>-9.7899999999999987E-2</v>
      </c>
      <c r="AW2388" s="12">
        <v>0.14800000000000002</v>
      </c>
      <c r="AX2388" s="12">
        <v>5.5000000000000003E-4</v>
      </c>
      <c r="AY2388" s="12">
        <v>0.13</v>
      </c>
      <c r="AZ2388" s="14">
        <v>0.17</v>
      </c>
      <c r="BA2388" s="14" t="s">
        <v>7128</v>
      </c>
      <c r="BB2388" s="14">
        <v>0.10231660231660232</v>
      </c>
      <c r="BC2388" s="14">
        <v>8.6798219898307383E-2</v>
      </c>
      <c r="BD2388" s="14">
        <v>6.2352941176470583E-2</v>
      </c>
      <c r="BE2388" s="14">
        <v>0.104</v>
      </c>
      <c r="BF2388" s="14">
        <v>0.21420118343195266</v>
      </c>
      <c r="BG2388" s="14">
        <v>3.3000000000000002E-2</v>
      </c>
      <c r="BH2388" s="13">
        <v>2.65</v>
      </c>
      <c r="BI2388" s="13">
        <v>2.65</v>
      </c>
      <c r="BJ2388" s="13">
        <v>4.42</v>
      </c>
      <c r="BK2388" s="13">
        <v>4.42</v>
      </c>
      <c r="BL2388" s="13">
        <v>42.5</v>
      </c>
      <c r="BM2388" s="13">
        <v>42.5</v>
      </c>
      <c r="BN2388" s="13">
        <v>5.68</v>
      </c>
      <c r="BO2388" s="13">
        <v>5.68</v>
      </c>
      <c r="BP2388" s="13">
        <v>3.4732307692307693</v>
      </c>
      <c r="BQ2388" s="13">
        <v>0</v>
      </c>
      <c r="BR2388" s="13">
        <v>0</v>
      </c>
      <c r="BS2388" s="13">
        <v>-1.19</v>
      </c>
      <c r="BT2388" s="14">
        <v>-0.34262048192771083</v>
      </c>
      <c r="BU2388" s="13">
        <v>4.6632307692307693</v>
      </c>
      <c r="BV2388" s="13">
        <v>3.84</v>
      </c>
      <c r="BW2388" s="13">
        <v>3.84</v>
      </c>
      <c r="BX2388" s="13">
        <v>25.9</v>
      </c>
      <c r="BY2388" s="13">
        <v>40.014999999999993</v>
      </c>
      <c r="BZ2388" s="13">
        <v>27.3</v>
      </c>
      <c r="CA2388" s="13">
        <v>38.71</v>
      </c>
      <c r="CB2388" s="13">
        <v>-0.18080000000000002</v>
      </c>
      <c r="CC2388" s="15">
        <v>0.29399999999999998</v>
      </c>
      <c r="CD2388" s="15">
        <v>0.63700000000000001</v>
      </c>
      <c r="CE2388" s="15">
        <v>0.36</v>
      </c>
      <c r="CF2388" s="15" t="s">
        <v>7128</v>
      </c>
      <c r="CG2388" s="15" t="s">
        <v>7128</v>
      </c>
      <c r="CH2388" s="13" t="s">
        <v>7128</v>
      </c>
      <c r="CI2388" s="13" t="s">
        <v>7128</v>
      </c>
      <c r="CJ2388" s="13">
        <v>-0.18080000000000002</v>
      </c>
      <c r="CK2388" s="12">
        <f t="shared" si="74"/>
        <v>4.7083333333333338E-2</v>
      </c>
      <c r="CL2388" s="36">
        <f t="shared" si="75"/>
        <v>1.0979075174373547</v>
      </c>
      <c r="CM2388" s="13">
        <v>3.38</v>
      </c>
      <c r="CN2388" s="13">
        <v>0.72399999999999998</v>
      </c>
      <c r="CO2388" s="13">
        <v>2.65</v>
      </c>
      <c r="CP2388" s="13">
        <v>37.799999999999997</v>
      </c>
      <c r="CQ2388" s="13">
        <v>5.68</v>
      </c>
      <c r="CR2388" s="13">
        <v>49.21</v>
      </c>
      <c r="CS2388" s="13">
        <v>3.84</v>
      </c>
      <c r="CT2388" s="13">
        <v>0</v>
      </c>
      <c r="CU2388" s="13">
        <v>4.42</v>
      </c>
      <c r="CV2388" s="13">
        <v>38.71</v>
      </c>
      <c r="CW2388" s="13">
        <v>5.68</v>
      </c>
      <c r="CX2388" s="12">
        <v>0.10231660231660232</v>
      </c>
      <c r="CY2388" s="12">
        <v>8.6798219898307383E-2</v>
      </c>
      <c r="CZ2388" s="15">
        <v>8.6637323943661979</v>
      </c>
      <c r="DA2388" s="20"/>
      <c r="DB2388" s="20"/>
    </row>
    <row r="2389" spans="1:106" ht="24">
      <c r="A2389" s="8" t="s">
        <v>2149</v>
      </c>
      <c r="B2389" s="8" t="s">
        <v>2150</v>
      </c>
      <c r="C2389" s="9" t="s">
        <v>7178</v>
      </c>
      <c r="D2389" s="9" t="s">
        <v>7126</v>
      </c>
      <c r="E2389" s="10" t="s">
        <v>7127</v>
      </c>
      <c r="F2389" s="10" t="s">
        <v>7126</v>
      </c>
      <c r="G2389" s="11">
        <v>1.1000000000000001</v>
      </c>
      <c r="H2389" s="11">
        <v>1.1002828635288762</v>
      </c>
      <c r="I2389" s="12">
        <v>9.0499999999999997E-2</v>
      </c>
      <c r="J2389" s="12">
        <v>0.15607559914936328</v>
      </c>
      <c r="K2389" s="12">
        <v>4.1999999999999996E-2</v>
      </c>
      <c r="L2389" s="12">
        <v>9.8500000000000004E-2</v>
      </c>
      <c r="M2389" s="12">
        <v>6.5019850000000004E-2</v>
      </c>
      <c r="N2389" s="12">
        <v>0.15604151491092833</v>
      </c>
      <c r="O2389" s="12">
        <v>0.1801018752533671</v>
      </c>
      <c r="P2389" s="12">
        <v>0.13253336713476627</v>
      </c>
      <c r="Q2389" s="13">
        <v>70.5</v>
      </c>
      <c r="R2389" s="13">
        <v>2.639963586709149E-2</v>
      </c>
      <c r="S2389" s="13">
        <v>0</v>
      </c>
      <c r="T2389" s="13">
        <v>2.639963586709149E-2</v>
      </c>
      <c r="U2389" s="13">
        <v>70.526399635867094</v>
      </c>
      <c r="V2389" s="13">
        <v>0</v>
      </c>
      <c r="W2389" s="13">
        <v>70.526399635867094</v>
      </c>
      <c r="X2389" s="14">
        <v>0</v>
      </c>
      <c r="Y2389" s="15">
        <v>1.5856031128404671</v>
      </c>
      <c r="Z2389" s="14">
        <v>7.4942759237341128E-4</v>
      </c>
      <c r="AA2389" s="14">
        <v>3.7432275011052205E-4</v>
      </c>
      <c r="AB2389" s="14">
        <v>7.4998965531509912E-4</v>
      </c>
      <c r="AC2389" s="14">
        <v>3.7446292010058849E-4</v>
      </c>
      <c r="AD2389" s="13">
        <v>2.75</v>
      </c>
      <c r="AE2389" s="15">
        <v>2.084027777777778</v>
      </c>
      <c r="AF2389" s="14">
        <v>0.17606816861659008</v>
      </c>
      <c r="AG2389" s="14">
        <v>0.71648385390267222</v>
      </c>
      <c r="AH2389" s="15">
        <v>0.46545866364665905</v>
      </c>
      <c r="AI2389" s="5">
        <v>534.78260869565224</v>
      </c>
      <c r="AJ2389" s="15">
        <v>6.5277777777777777</v>
      </c>
      <c r="AK2389" s="15">
        <v>7.1573604060913709</v>
      </c>
      <c r="AL2389" s="15">
        <v>5.6237218813905931</v>
      </c>
      <c r="AM2389" s="15">
        <v>0.22509578544061301</v>
      </c>
      <c r="AN2389" s="15">
        <v>2.0028409090909087</v>
      </c>
      <c r="AO2389" s="15">
        <v>1.1710963455149501</v>
      </c>
      <c r="AP2389" s="15">
        <v>5.7228173975953576</v>
      </c>
      <c r="AQ2389" s="15">
        <v>5.4130324380894228</v>
      </c>
      <c r="AR2389" s="15">
        <v>2.0020893524428751</v>
      </c>
      <c r="AS2389" s="15">
        <v>1.1715348776722108</v>
      </c>
      <c r="AT2389" s="14">
        <v>0.11219289340101522</v>
      </c>
      <c r="AU2389" s="14">
        <v>1.5675177304964538E-2</v>
      </c>
      <c r="AV2389" s="12">
        <v>0.23300000000000001</v>
      </c>
      <c r="AW2389" s="12">
        <v>0.375</v>
      </c>
      <c r="AX2389" s="12">
        <v>7.22E-2</v>
      </c>
      <c r="AY2389" s="12">
        <v>0.16300000000000001</v>
      </c>
      <c r="AZ2389" s="14">
        <v>0.28999999999999998</v>
      </c>
      <c r="BA2389" s="14" t="s">
        <v>7128</v>
      </c>
      <c r="BB2389" s="14">
        <v>0.33617747440273038</v>
      </c>
      <c r="BC2389" s="14">
        <v>0.28857488204569459</v>
      </c>
      <c r="BD2389" s="14">
        <v>0.17652329749103943</v>
      </c>
      <c r="BE2389" s="14">
        <v>0.22085519843775236</v>
      </c>
      <c r="BF2389" s="14">
        <v>0.31328671328671331</v>
      </c>
      <c r="BG2389" s="14">
        <v>9.2200000000000004E-2</v>
      </c>
      <c r="BH2389" s="13">
        <v>10.8</v>
      </c>
      <c r="BI2389" s="13">
        <v>9.85</v>
      </c>
      <c r="BJ2389" s="13">
        <v>12.3</v>
      </c>
      <c r="BK2389" s="13">
        <v>12.323720072826582</v>
      </c>
      <c r="BL2389" s="13">
        <v>60.2</v>
      </c>
      <c r="BM2389" s="13">
        <v>55.8</v>
      </c>
      <c r="BN2389" s="13">
        <v>14.7</v>
      </c>
      <c r="BO2389" s="13">
        <v>13.029</v>
      </c>
      <c r="BP2389" s="13">
        <v>8.4628623157452463</v>
      </c>
      <c r="BQ2389" s="13">
        <v>0</v>
      </c>
      <c r="BR2389" s="13">
        <v>0</v>
      </c>
      <c r="BS2389" s="13">
        <v>-0.77100000000000002</v>
      </c>
      <c r="BT2389" s="14">
        <v>-9.1103928107815979E-2</v>
      </c>
      <c r="BU2389" s="13">
        <v>9.2338623157452471</v>
      </c>
      <c r="BV2389" s="13">
        <v>10.621</v>
      </c>
      <c r="BW2389" s="13">
        <v>10.621</v>
      </c>
      <c r="BX2389" s="13">
        <v>29.3</v>
      </c>
      <c r="BY2389" s="13">
        <v>29.326399635867091</v>
      </c>
      <c r="BZ2389" s="13">
        <v>35.200000000000003</v>
      </c>
      <c r="CA2389" s="13">
        <v>35.226399635867097</v>
      </c>
      <c r="CB2389" s="13">
        <v>-1.1051</v>
      </c>
      <c r="CC2389" s="15">
        <v>0.84099999999999997</v>
      </c>
      <c r="CD2389" s="15">
        <v>0.56599999999999995</v>
      </c>
      <c r="CE2389" s="15">
        <v>0.36</v>
      </c>
      <c r="CF2389" s="15" t="s">
        <v>7128</v>
      </c>
      <c r="CG2389" s="15" t="s">
        <v>7128</v>
      </c>
      <c r="CH2389" s="13" t="s">
        <v>7128</v>
      </c>
      <c r="CI2389" s="13" t="s">
        <v>7128</v>
      </c>
      <c r="CJ2389" s="13">
        <v>-1.1051</v>
      </c>
      <c r="CK2389" s="12">
        <f t="shared" si="74"/>
        <v>0.10404858299595141</v>
      </c>
      <c r="CL2389" s="36">
        <f t="shared" si="75"/>
        <v>1.7089455812198613</v>
      </c>
      <c r="CM2389" s="13">
        <v>14.3</v>
      </c>
      <c r="CN2389" s="13">
        <v>4.4800000000000004</v>
      </c>
      <c r="CO2389" s="13">
        <v>9.85</v>
      </c>
      <c r="CP2389" s="13">
        <v>70.5</v>
      </c>
      <c r="CQ2389" s="13">
        <v>13.029</v>
      </c>
      <c r="CR2389" s="13">
        <v>70.526399635867094</v>
      </c>
      <c r="CS2389" s="13">
        <v>10.621</v>
      </c>
      <c r="CT2389" s="13">
        <v>0</v>
      </c>
      <c r="CU2389" s="13">
        <v>12.323720072826582</v>
      </c>
      <c r="CV2389" s="13">
        <v>35.226399635867097</v>
      </c>
      <c r="CW2389" s="13">
        <v>14.7</v>
      </c>
      <c r="CX2389" s="12">
        <v>0.33617747440273038</v>
      </c>
      <c r="CY2389" s="12">
        <v>0.28857488204569459</v>
      </c>
      <c r="CZ2389" s="15">
        <v>4.7977142609433399</v>
      </c>
      <c r="DA2389" s="20"/>
      <c r="DB2389" s="20"/>
    </row>
    <row r="2390" spans="1:106">
      <c r="A2390" s="8" t="s">
        <v>4523</v>
      </c>
      <c r="B2390" s="8" t="s">
        <v>4524</v>
      </c>
      <c r="C2390" s="9" t="s">
        <v>7145</v>
      </c>
      <c r="D2390" s="9" t="s">
        <v>7126</v>
      </c>
      <c r="E2390" s="10" t="s">
        <v>7127</v>
      </c>
      <c r="F2390" s="10" t="s">
        <v>7126</v>
      </c>
      <c r="G2390" s="11">
        <v>0.89</v>
      </c>
      <c r="H2390" s="11">
        <v>5.2796767466110532</v>
      </c>
      <c r="I2390" s="12">
        <v>9.0499999999999997E-2</v>
      </c>
      <c r="J2390" s="12">
        <v>0.53431074556830027</v>
      </c>
      <c r="K2390" s="12">
        <v>4.7E-2</v>
      </c>
      <c r="L2390" s="12">
        <v>0.10350000000000001</v>
      </c>
      <c r="M2390" s="12">
        <v>6.8320350000000002E-2</v>
      </c>
      <c r="N2390" s="12">
        <v>0.14687278265072942</v>
      </c>
      <c r="O2390" s="12">
        <v>-8.341328289427949</v>
      </c>
      <c r="P2390" s="12">
        <v>-0.76464233378446378</v>
      </c>
      <c r="Q2390" s="13">
        <v>0.95899999999999996</v>
      </c>
      <c r="R2390" s="13">
        <v>0</v>
      </c>
      <c r="S2390" s="13">
        <v>4.7300000000000004</v>
      </c>
      <c r="T2390" s="13">
        <v>4.7300000000000004</v>
      </c>
      <c r="U2390" s="13">
        <v>5.6890000000000001</v>
      </c>
      <c r="V2390" s="13">
        <v>0</v>
      </c>
      <c r="W2390" s="13">
        <v>5.6890000000000001</v>
      </c>
      <c r="X2390" s="14">
        <v>0</v>
      </c>
      <c r="Y2390" s="15">
        <v>5.3078556263269641E-2</v>
      </c>
      <c r="Z2390" s="14" t="s">
        <v>7128</v>
      </c>
      <c r="AA2390" s="14">
        <v>0.83142907365090535</v>
      </c>
      <c r="AB2390" s="14" t="s">
        <v>7128</v>
      </c>
      <c r="AC2390" s="14">
        <v>4.9322210636079253</v>
      </c>
      <c r="AD2390" s="13">
        <v>0.20300000000000001</v>
      </c>
      <c r="AE2390" s="15">
        <v>-0.44533333333333341</v>
      </c>
      <c r="AF2390" s="14">
        <v>3.1622776601683791E-2</v>
      </c>
      <c r="AG2390" s="14" t="s">
        <v>7128</v>
      </c>
      <c r="AH2390" s="15">
        <v>0.51020408163265318</v>
      </c>
      <c r="AI2390" s="5" t="s">
        <v>7128</v>
      </c>
      <c r="AJ2390" s="15" t="s">
        <v>7128</v>
      </c>
      <c r="AK2390" s="15" t="s">
        <v>7128</v>
      </c>
      <c r="AL2390" s="15" t="s">
        <v>7128</v>
      </c>
      <c r="AM2390" s="15" t="s">
        <v>7128</v>
      </c>
      <c r="AN2390" s="15" t="s">
        <v>7128</v>
      </c>
      <c r="AO2390" s="15">
        <v>0.38055555555555554</v>
      </c>
      <c r="AP2390" s="15" t="s">
        <v>7128</v>
      </c>
      <c r="AQ2390" s="15" t="s">
        <v>7128</v>
      </c>
      <c r="AR2390" s="15">
        <v>1.2388937282229964</v>
      </c>
      <c r="AS2390" s="15">
        <v>2.2575396825396825</v>
      </c>
      <c r="AT2390" s="14" t="s">
        <v>7128</v>
      </c>
      <c r="AU2390" s="14">
        <v>0</v>
      </c>
      <c r="AV2390" s="12" t="s">
        <v>7128</v>
      </c>
      <c r="AW2390" s="12" t="s">
        <v>7128</v>
      </c>
      <c r="AX2390" s="12">
        <v>-0.13699999999999998</v>
      </c>
      <c r="AY2390" s="12">
        <v>-0.13699999999999998</v>
      </c>
      <c r="AZ2390" s="14" t="s">
        <v>7128</v>
      </c>
      <c r="BA2390" s="14" t="s">
        <v>7128</v>
      </c>
      <c r="BB2390" s="14">
        <v>-7.8070175438596481</v>
      </c>
      <c r="BC2390" s="14">
        <v>-0.61776955113373433</v>
      </c>
      <c r="BD2390" s="14">
        <v>-1.0113636363636362</v>
      </c>
      <c r="BE2390" s="14">
        <v>-1.0113636363636362</v>
      </c>
      <c r="BF2390" s="14">
        <v>0</v>
      </c>
      <c r="BG2390" s="14">
        <v>6.7799999999999999E-2</v>
      </c>
      <c r="BH2390" s="13">
        <v>-0.59399999999999997</v>
      </c>
      <c r="BI2390" s="13">
        <v>-2.67</v>
      </c>
      <c r="BJ2390" s="13">
        <v>-2.67</v>
      </c>
      <c r="BK2390" s="13">
        <v>-2.67</v>
      </c>
      <c r="BL2390" s="13">
        <v>2.52</v>
      </c>
      <c r="BM2390" s="13">
        <v>2.64</v>
      </c>
      <c r="BN2390" s="13">
        <v>-0.40600000000000003</v>
      </c>
      <c r="BO2390" s="13">
        <v>-2.5</v>
      </c>
      <c r="BP2390" s="13">
        <v>-2.67</v>
      </c>
      <c r="BQ2390" s="13">
        <v>0</v>
      </c>
      <c r="BR2390" s="13">
        <v>0</v>
      </c>
      <c r="BS2390" s="13">
        <v>-0.16400000000000001</v>
      </c>
      <c r="BT2390" s="14" t="s">
        <v>7128</v>
      </c>
      <c r="BU2390" s="13">
        <v>-2.5059999999999998</v>
      </c>
      <c r="BV2390" s="13">
        <v>-2.5059999999999998</v>
      </c>
      <c r="BW2390" s="13">
        <v>-2.5059999999999998</v>
      </c>
      <c r="BX2390" s="13">
        <v>0.34200000000000003</v>
      </c>
      <c r="BY2390" s="13">
        <v>4.3220000000000001</v>
      </c>
      <c r="BZ2390" s="13">
        <v>-0.13800000000000001</v>
      </c>
      <c r="CA2390" s="13">
        <v>4.5920000000000005</v>
      </c>
      <c r="CB2390" s="13">
        <v>0</v>
      </c>
      <c r="CC2390" s="15">
        <v>-0.126</v>
      </c>
      <c r="CD2390" s="15">
        <v>-0.23</v>
      </c>
      <c r="CE2390" s="15">
        <v>0.36</v>
      </c>
      <c r="CF2390" s="15" t="s">
        <v>7128</v>
      </c>
      <c r="CG2390" s="15" t="s">
        <v>7128</v>
      </c>
      <c r="CH2390" s="13" t="s">
        <v>7128</v>
      </c>
      <c r="CI2390" s="13" t="s">
        <v>7128</v>
      </c>
      <c r="CJ2390" s="13">
        <v>0</v>
      </c>
      <c r="CK2390" s="12">
        <f t="shared" si="74"/>
        <v>0</v>
      </c>
      <c r="CL2390" s="36">
        <f t="shared" si="75"/>
        <v>0.54878048780487798</v>
      </c>
      <c r="CM2390" s="13" t="s">
        <v>7128</v>
      </c>
      <c r="CN2390" s="13" t="s">
        <v>7128</v>
      </c>
      <c r="CO2390" s="13" t="s">
        <v>7128</v>
      </c>
      <c r="CP2390" s="13" t="s">
        <v>7128</v>
      </c>
      <c r="CQ2390" s="13" t="s">
        <v>7128</v>
      </c>
      <c r="CR2390" s="13" t="s">
        <v>7128</v>
      </c>
      <c r="CS2390" s="13" t="s">
        <v>7128</v>
      </c>
      <c r="CT2390" s="13">
        <v>0</v>
      </c>
      <c r="CU2390" s="13">
        <v>-2.67</v>
      </c>
      <c r="CV2390" s="13">
        <v>4.5920000000000005</v>
      </c>
      <c r="CW2390" s="13">
        <v>-0.40600000000000003</v>
      </c>
      <c r="CX2390" s="12">
        <v>-7.8070175438596481</v>
      </c>
      <c r="CY2390" s="12">
        <v>-0.61776955113373433</v>
      </c>
      <c r="CZ2390" s="15" t="s">
        <v>7128</v>
      </c>
      <c r="DA2390" s="20"/>
      <c r="DB2390" s="20"/>
    </row>
    <row r="2391" spans="1:106" ht="24">
      <c r="A2391" s="8" t="s">
        <v>4059</v>
      </c>
      <c r="B2391" s="8" t="s">
        <v>4060</v>
      </c>
      <c r="C2391" s="9" t="s">
        <v>7181</v>
      </c>
      <c r="D2391" s="9" t="s">
        <v>7126</v>
      </c>
      <c r="E2391" s="10" t="s">
        <v>7127</v>
      </c>
      <c r="F2391" s="10" t="s">
        <v>7126</v>
      </c>
      <c r="G2391" s="11">
        <v>0.94</v>
      </c>
      <c r="H2391" s="11">
        <v>0.94</v>
      </c>
      <c r="I2391" s="12">
        <v>9.0499999999999997E-2</v>
      </c>
      <c r="J2391" s="12">
        <v>0.14157</v>
      </c>
      <c r="K2391" s="12">
        <v>5.1999999999999998E-2</v>
      </c>
      <c r="L2391" s="12">
        <v>0.1085</v>
      </c>
      <c r="M2391" s="12">
        <v>7.162085E-2</v>
      </c>
      <c r="N2391" s="12">
        <v>0.14157</v>
      </c>
      <c r="O2391" s="12">
        <v>-8.5020479233226837E-2</v>
      </c>
      <c r="P2391" s="12">
        <v>-5.9886326134897624E-2</v>
      </c>
      <c r="Q2391" s="13">
        <v>0.47499999999999998</v>
      </c>
      <c r="R2391" s="13">
        <v>0</v>
      </c>
      <c r="S2391" s="13">
        <v>0</v>
      </c>
      <c r="T2391" s="13">
        <v>0</v>
      </c>
      <c r="U2391" s="13">
        <v>0.47499999999999998</v>
      </c>
      <c r="V2391" s="13">
        <v>0</v>
      </c>
      <c r="W2391" s="13">
        <v>0.47499999999999998</v>
      </c>
      <c r="X2391" s="14">
        <v>0</v>
      </c>
      <c r="Y2391" s="15">
        <v>3.071253071253071E-2</v>
      </c>
      <c r="Z2391" s="14" t="s">
        <v>7128</v>
      </c>
      <c r="AA2391" s="14">
        <v>0</v>
      </c>
      <c r="AB2391" s="14" t="s">
        <v>7128</v>
      </c>
      <c r="AC2391" s="14">
        <v>0</v>
      </c>
      <c r="AD2391" s="13">
        <v>1.2E-2</v>
      </c>
      <c r="AE2391" s="15">
        <v>1.5851944444444446</v>
      </c>
      <c r="AF2391" s="14">
        <v>6.3245553203367583E-2</v>
      </c>
      <c r="AG2391" s="14">
        <v>0.96291354752127156</v>
      </c>
      <c r="AH2391" s="15">
        <v>0.53333333333333333</v>
      </c>
      <c r="AI2391" s="5">
        <v>2.0402298850574714</v>
      </c>
      <c r="AJ2391" s="15">
        <v>2.6836158192090394</v>
      </c>
      <c r="AK2391" s="15">
        <v>2.6836158192090394</v>
      </c>
      <c r="AL2391" s="15" t="s">
        <v>7128</v>
      </c>
      <c r="AM2391" s="15" t="s">
        <v>7128</v>
      </c>
      <c r="AN2391" s="15" t="s">
        <v>7128</v>
      </c>
      <c r="AO2391" s="15">
        <v>8.347978910369068E-2</v>
      </c>
      <c r="AP2391" s="15">
        <v>1.3380281690140845</v>
      </c>
      <c r="AQ2391" s="15">
        <v>1.0462555066079295</v>
      </c>
      <c r="AR2391" s="15" t="s">
        <v>7128</v>
      </c>
      <c r="AS2391" s="15">
        <v>8.347978910369068E-2</v>
      </c>
      <c r="AT2391" s="14">
        <v>0</v>
      </c>
      <c r="AU2391" s="14">
        <v>0</v>
      </c>
      <c r="AV2391" s="12">
        <v>-0.13100000000000001</v>
      </c>
      <c r="AW2391" s="12" t="s">
        <v>7128</v>
      </c>
      <c r="AX2391" s="12">
        <v>-3.7900000000000003E-2</v>
      </c>
      <c r="AY2391" s="12">
        <v>3.1099999999999999E-2</v>
      </c>
      <c r="AZ2391" s="14" t="s">
        <v>7128</v>
      </c>
      <c r="BA2391" s="14" t="s">
        <v>7128</v>
      </c>
      <c r="BB2391" s="14">
        <v>5.6549520766773165E-2</v>
      </c>
      <c r="BC2391" s="14">
        <v>8.1683673865102377E-2</v>
      </c>
      <c r="BD2391" s="14">
        <v>3.1107205623901579E-2</v>
      </c>
      <c r="BE2391" s="14">
        <v>6.239015817223198E-2</v>
      </c>
      <c r="BF2391" s="14">
        <v>1.6574585635359115E-2</v>
      </c>
      <c r="BG2391" s="14" t="s">
        <v>7128</v>
      </c>
      <c r="BH2391" s="13">
        <v>0.17699999999999999</v>
      </c>
      <c r="BI2391" s="13">
        <v>0.17699999999999999</v>
      </c>
      <c r="BJ2391" s="13">
        <v>0.35499999999999998</v>
      </c>
      <c r="BK2391" s="13">
        <v>0.35499999999999998</v>
      </c>
      <c r="BL2391" s="13">
        <v>5.69</v>
      </c>
      <c r="BM2391" s="13">
        <v>5.69</v>
      </c>
      <c r="BN2391" s="13">
        <v>0.45400000000000001</v>
      </c>
      <c r="BO2391" s="13">
        <v>0.45400000000000001</v>
      </c>
      <c r="BP2391" s="13">
        <v>0.34911602209944753</v>
      </c>
      <c r="BQ2391" s="13">
        <v>0</v>
      </c>
      <c r="BR2391" s="13">
        <v>0</v>
      </c>
      <c r="BS2391" s="13">
        <v>-0.10299999999999999</v>
      </c>
      <c r="BT2391" s="14">
        <v>-0.29503085931318246</v>
      </c>
      <c r="BU2391" s="13">
        <v>0.45211602209944751</v>
      </c>
      <c r="BV2391" s="13">
        <v>0.27999999999999997</v>
      </c>
      <c r="BW2391" s="13">
        <v>0.27999999999999997</v>
      </c>
      <c r="BX2391" s="13">
        <v>3.13</v>
      </c>
      <c r="BY2391" s="13">
        <v>4.274</v>
      </c>
      <c r="BZ2391" s="13">
        <v>0</v>
      </c>
      <c r="CA2391" s="13">
        <v>0</v>
      </c>
      <c r="CB2391" s="13">
        <v>0</v>
      </c>
      <c r="CC2391" s="15">
        <v>0.40600000000000003</v>
      </c>
      <c r="CD2391" s="15">
        <v>0.90500000000000003</v>
      </c>
      <c r="CE2391" s="15">
        <v>0.36</v>
      </c>
      <c r="CF2391" s="15" t="s">
        <v>7128</v>
      </c>
      <c r="CG2391" s="15" t="s">
        <v>7128</v>
      </c>
      <c r="CH2391" s="13" t="s">
        <v>7128</v>
      </c>
      <c r="CI2391" s="13" t="s">
        <v>7128</v>
      </c>
      <c r="CJ2391" s="13">
        <v>0</v>
      </c>
      <c r="CK2391" s="12">
        <f t="shared" si="74"/>
        <v>0</v>
      </c>
      <c r="CL2391" s="36" t="str">
        <f t="shared" si="75"/>
        <v>NA</v>
      </c>
      <c r="CM2391" s="13">
        <v>0.18099999999999999</v>
      </c>
      <c r="CN2391" s="13">
        <v>3.0000000000000001E-3</v>
      </c>
      <c r="CO2391" s="13">
        <v>0.17699999999999999</v>
      </c>
      <c r="CP2391" s="13">
        <v>0.47499999999999998</v>
      </c>
      <c r="CQ2391" s="13">
        <v>0.45400000000000001</v>
      </c>
      <c r="CR2391" s="13">
        <v>0.47499999999999998</v>
      </c>
      <c r="CS2391" s="13" t="s">
        <v>7128</v>
      </c>
      <c r="CT2391" s="13">
        <v>0</v>
      </c>
      <c r="CU2391" s="13">
        <v>0.35499999999999998</v>
      </c>
      <c r="CV2391" s="13">
        <v>0</v>
      </c>
      <c r="CW2391" s="13">
        <v>0.45400000000000001</v>
      </c>
      <c r="CX2391" s="12">
        <v>5.6549520766773165E-2</v>
      </c>
      <c r="CY2391" s="12">
        <v>8.1683673865102377E-2</v>
      </c>
      <c r="CZ2391" s="15">
        <v>1.0462555066079295</v>
      </c>
      <c r="DA2391" s="20"/>
      <c r="DB2391" s="20"/>
    </row>
    <row r="2392" spans="1:106">
      <c r="A2392" s="8" t="s">
        <v>3169</v>
      </c>
      <c r="B2392" s="8" t="s">
        <v>3170</v>
      </c>
      <c r="C2392" s="9" t="s">
        <v>7169</v>
      </c>
      <c r="D2392" s="9" t="s">
        <v>7126</v>
      </c>
      <c r="E2392" s="10" t="s">
        <v>7127</v>
      </c>
      <c r="F2392" s="10" t="s">
        <v>7126</v>
      </c>
      <c r="G2392" s="11">
        <v>0.61</v>
      </c>
      <c r="H2392" s="11">
        <v>0.61</v>
      </c>
      <c r="I2392" s="12">
        <v>9.0499999999999997E-2</v>
      </c>
      <c r="J2392" s="12">
        <v>0.111705</v>
      </c>
      <c r="K2392" s="12">
        <v>5.1999999999999998E-2</v>
      </c>
      <c r="L2392" s="12">
        <v>0.1085</v>
      </c>
      <c r="M2392" s="12">
        <v>7.162085E-2</v>
      </c>
      <c r="N2392" s="12">
        <v>0.111705</v>
      </c>
      <c r="O2392" s="12" t="s">
        <v>7128</v>
      </c>
      <c r="P2392" s="12" t="s">
        <v>7128</v>
      </c>
      <c r="Q2392" s="13">
        <v>34.299999999999997</v>
      </c>
      <c r="R2392" s="13">
        <v>0</v>
      </c>
      <c r="S2392" s="13">
        <v>0</v>
      </c>
      <c r="T2392" s="13">
        <v>0</v>
      </c>
      <c r="U2392" s="13">
        <v>34.299999999999997</v>
      </c>
      <c r="V2392" s="13">
        <v>0.52500000000000002</v>
      </c>
      <c r="W2392" s="13">
        <v>33.774999999999999</v>
      </c>
      <c r="X2392" s="14">
        <v>1.5306122448979593E-2</v>
      </c>
      <c r="Y2392" s="15">
        <v>0.53742038216560517</v>
      </c>
      <c r="Z2392" s="14" t="s">
        <v>7128</v>
      </c>
      <c r="AA2392" s="14">
        <v>0</v>
      </c>
      <c r="AB2392" s="14" t="s">
        <v>7128</v>
      </c>
      <c r="AC2392" s="14">
        <v>0</v>
      </c>
      <c r="AD2392" s="13">
        <v>0.54600000000000004</v>
      </c>
      <c r="AE2392" s="15">
        <v>0.86547222222222231</v>
      </c>
      <c r="AF2392" s="14">
        <v>3.1622776601683791E-2</v>
      </c>
      <c r="AG2392" s="14">
        <v>0.96291354752127156</v>
      </c>
      <c r="AH2392" s="15">
        <v>0.35148118494795827</v>
      </c>
      <c r="AI2392" s="5">
        <v>285.49999999999994</v>
      </c>
      <c r="AJ2392" s="15">
        <v>1.8148148148148149</v>
      </c>
      <c r="AK2392" s="15">
        <v>1.8148148148148149</v>
      </c>
      <c r="AL2392" s="15" t="s">
        <v>7128</v>
      </c>
      <c r="AM2392" s="15" t="s">
        <v>7128</v>
      </c>
      <c r="AN2392" s="15" t="s">
        <v>7128</v>
      </c>
      <c r="AO2392" s="15">
        <v>1.9162011173184357</v>
      </c>
      <c r="AP2392" s="15">
        <v>59.150612959719794</v>
      </c>
      <c r="AQ2392" s="15">
        <v>11.606529209621993</v>
      </c>
      <c r="AR2392" s="15" t="s">
        <v>7128</v>
      </c>
      <c r="AS2392" s="15">
        <v>1.8868715083798884</v>
      </c>
      <c r="AT2392" s="14">
        <v>0</v>
      </c>
      <c r="AU2392" s="14">
        <v>0</v>
      </c>
      <c r="AV2392" s="12" t="s">
        <v>7128</v>
      </c>
      <c r="AW2392" s="12" t="s">
        <v>7128</v>
      </c>
      <c r="AX2392" s="12">
        <v>7.1500000000000001E-3</v>
      </c>
      <c r="AY2392" s="12">
        <v>-6.0400000000000002E-2</v>
      </c>
      <c r="AZ2392" s="14" t="s">
        <v>7128</v>
      </c>
      <c r="BA2392" s="14" t="s">
        <v>7128</v>
      </c>
      <c r="BB2392" s="14" t="s">
        <v>7128</v>
      </c>
      <c r="BC2392" s="14" t="s">
        <v>7128</v>
      </c>
      <c r="BD2392" s="14">
        <v>1.0558659217877095</v>
      </c>
      <c r="BE2392" s="14">
        <v>3.1899441340782125E-2</v>
      </c>
      <c r="BF2392" s="14">
        <v>0</v>
      </c>
      <c r="BG2392" s="14">
        <v>4.41E-2</v>
      </c>
      <c r="BH2392" s="13">
        <v>18.899999999999999</v>
      </c>
      <c r="BI2392" s="13">
        <v>18.899999999999999</v>
      </c>
      <c r="BJ2392" s="13">
        <v>0.57099999999999995</v>
      </c>
      <c r="BK2392" s="13">
        <v>0.57099999999999995</v>
      </c>
      <c r="BL2392" s="13">
        <v>17.899999999999999</v>
      </c>
      <c r="BM2392" s="13">
        <v>17.899999999999999</v>
      </c>
      <c r="BN2392" s="13">
        <v>2.91</v>
      </c>
      <c r="BO2392" s="13">
        <v>2.91</v>
      </c>
      <c r="BP2392" s="13">
        <v>0.57099999999999995</v>
      </c>
      <c r="BQ2392" s="13">
        <v>0</v>
      </c>
      <c r="BR2392" s="13">
        <v>0</v>
      </c>
      <c r="BS2392" s="13">
        <v>-0.29199999999999998</v>
      </c>
      <c r="BT2392" s="14">
        <v>-0.51138353765323996</v>
      </c>
      <c r="BU2392" s="13">
        <v>0.86299999999999999</v>
      </c>
      <c r="BV2392" s="13">
        <v>19.192</v>
      </c>
      <c r="BW2392" s="13">
        <v>19.192</v>
      </c>
      <c r="BX2392" s="13">
        <v>-48.9</v>
      </c>
      <c r="BY2392" s="13">
        <v>-2.5029999999999983</v>
      </c>
      <c r="BZ2392" s="13">
        <v>-20.6</v>
      </c>
      <c r="CA2392" s="13">
        <v>-21.125</v>
      </c>
      <c r="CB2392" s="13">
        <v>0</v>
      </c>
      <c r="CC2392" s="15">
        <v>0.20300000000000001</v>
      </c>
      <c r="CD2392" s="15">
        <v>0.53200000000000003</v>
      </c>
      <c r="CE2392" s="15">
        <v>0.36</v>
      </c>
      <c r="CF2392" s="15" t="s">
        <v>7128</v>
      </c>
      <c r="CG2392" s="15" t="s">
        <v>7128</v>
      </c>
      <c r="CH2392" s="13" t="s">
        <v>7128</v>
      </c>
      <c r="CI2392" s="13" t="s">
        <v>7128</v>
      </c>
      <c r="CJ2392" s="13">
        <v>0</v>
      </c>
      <c r="CK2392" s="12">
        <f t="shared" si="74"/>
        <v>0</v>
      </c>
      <c r="CL2392" s="36" t="str">
        <f t="shared" si="75"/>
        <v>NA</v>
      </c>
      <c r="CM2392" s="13">
        <v>17.899999999999999</v>
      </c>
      <c r="CN2392" s="13" t="s">
        <v>7128</v>
      </c>
      <c r="CO2392" s="13">
        <v>18.899999999999999</v>
      </c>
      <c r="CP2392" s="13">
        <v>34.299999999999997</v>
      </c>
      <c r="CQ2392" s="13">
        <v>2.91</v>
      </c>
      <c r="CR2392" s="13">
        <v>33.774999999999999</v>
      </c>
      <c r="CS2392" s="13" t="s">
        <v>7128</v>
      </c>
      <c r="CT2392" s="13">
        <v>0</v>
      </c>
      <c r="CU2392" s="13">
        <v>0.57099999999999995</v>
      </c>
      <c r="CV2392" s="13">
        <v>-21.125</v>
      </c>
      <c r="CW2392" s="13">
        <v>2.91</v>
      </c>
      <c r="CX2392" s="12" t="s">
        <v>7128</v>
      </c>
      <c r="CY2392" s="12" t="s">
        <v>7128</v>
      </c>
      <c r="CZ2392" s="15">
        <v>11.606529209621993</v>
      </c>
      <c r="DA2392" s="20"/>
      <c r="DB2392" s="20"/>
    </row>
    <row r="2393" spans="1:106">
      <c r="A2393" s="8" t="s">
        <v>5659</v>
      </c>
      <c r="B2393" s="8" t="s">
        <v>5660</v>
      </c>
      <c r="C2393" s="9" t="s">
        <v>7179</v>
      </c>
      <c r="D2393" s="9" t="s">
        <v>7126</v>
      </c>
      <c r="E2393" s="10" t="s">
        <v>7127</v>
      </c>
      <c r="F2393" s="10" t="s">
        <v>7126</v>
      </c>
      <c r="G2393" s="11">
        <v>0.79</v>
      </c>
      <c r="H2393" s="11">
        <v>0.89394108761329305</v>
      </c>
      <c r="I2393" s="12">
        <v>9.0499999999999997E-2</v>
      </c>
      <c r="J2393" s="12">
        <v>0.13740166842900303</v>
      </c>
      <c r="K2393" s="12">
        <v>4.1999999999999996E-2</v>
      </c>
      <c r="L2393" s="12">
        <v>9.8500000000000004E-2</v>
      </c>
      <c r="M2393" s="12">
        <v>6.5019850000000004E-2</v>
      </c>
      <c r="N2393" s="12">
        <v>0.12898562733279936</v>
      </c>
      <c r="O2393" s="12">
        <v>-0.17222475967667528</v>
      </c>
      <c r="P2393" s="12">
        <v>-0.15736540029461568</v>
      </c>
      <c r="Q2393" s="13">
        <v>6.62</v>
      </c>
      <c r="R2393" s="13">
        <v>0</v>
      </c>
      <c r="S2393" s="13">
        <v>0.871</v>
      </c>
      <c r="T2393" s="13">
        <v>0.871</v>
      </c>
      <c r="U2393" s="13">
        <v>7.4909999999999997</v>
      </c>
      <c r="V2393" s="13">
        <v>0.254</v>
      </c>
      <c r="W2393" s="13">
        <v>7.2370000000000001</v>
      </c>
      <c r="X2393" s="14">
        <v>3.390735549325858E-2</v>
      </c>
      <c r="Y2393" s="15">
        <v>0.11904761904761905</v>
      </c>
      <c r="Z2393" s="14">
        <v>0.14937403532841709</v>
      </c>
      <c r="AA2393" s="14">
        <v>0.11627286076625284</v>
      </c>
      <c r="AB2393" s="14">
        <v>0.17560483870967741</v>
      </c>
      <c r="AC2393" s="14">
        <v>0.13157099697885197</v>
      </c>
      <c r="AD2393" s="13">
        <v>0.26300000000000001</v>
      </c>
      <c r="AE2393" s="15">
        <v>1.9973333333333334</v>
      </c>
      <c r="AF2393" s="14">
        <v>0.19493588689617927</v>
      </c>
      <c r="AG2393" s="14">
        <v>0.68330158248871253</v>
      </c>
      <c r="AH2393" s="15">
        <v>0.5117845117845119</v>
      </c>
      <c r="AI2393" s="5" t="s">
        <v>7128</v>
      </c>
      <c r="AJ2393" s="15" t="s">
        <v>7128</v>
      </c>
      <c r="AK2393" s="15" t="s">
        <v>7128</v>
      </c>
      <c r="AL2393" s="15" t="s">
        <v>7128</v>
      </c>
      <c r="AM2393" s="15" t="s">
        <v>7128</v>
      </c>
      <c r="AN2393" s="15">
        <v>1.3346774193548387</v>
      </c>
      <c r="AO2393" s="15">
        <v>137.91666666666666</v>
      </c>
      <c r="AP2393" s="15" t="s">
        <v>7128</v>
      </c>
      <c r="AQ2393" s="15" t="s">
        <v>7128</v>
      </c>
      <c r="AR2393" s="15">
        <v>1.2976510668818362</v>
      </c>
      <c r="AS2393" s="15">
        <v>150.77083333333334</v>
      </c>
      <c r="AT2393" s="14" t="s">
        <v>7128</v>
      </c>
      <c r="AU2393" s="14">
        <v>0</v>
      </c>
      <c r="AV2393" s="12" t="s">
        <v>7128</v>
      </c>
      <c r="AW2393" s="12" t="s">
        <v>7128</v>
      </c>
      <c r="AX2393" s="12" t="s">
        <v>7128</v>
      </c>
      <c r="AY2393" s="12">
        <v>0.311</v>
      </c>
      <c r="AZ2393" s="14" t="s">
        <v>7128</v>
      </c>
      <c r="BA2393" s="14" t="s">
        <v>7128</v>
      </c>
      <c r="BB2393" s="14">
        <v>-3.4823091247672251E-2</v>
      </c>
      <c r="BC2393" s="14">
        <v>-2.8379772961816308E-2</v>
      </c>
      <c r="BD2393" s="14">
        <v>-3.895833333333333</v>
      </c>
      <c r="BE2393" s="14">
        <v>-3.4375</v>
      </c>
      <c r="BF2393" s="14">
        <v>0</v>
      </c>
      <c r="BG2393" s="14" t="s">
        <v>7128</v>
      </c>
      <c r="BH2393" s="13">
        <v>-0.187</v>
      </c>
      <c r="BI2393" s="13">
        <v>-0.187</v>
      </c>
      <c r="BJ2393" s="13">
        <v>-0.16500000000000001</v>
      </c>
      <c r="BK2393" s="13">
        <v>-0.16500000000000001</v>
      </c>
      <c r="BL2393" s="13">
        <v>4.8000000000000001E-2</v>
      </c>
      <c r="BM2393" s="13">
        <v>4.8000000000000001E-2</v>
      </c>
      <c r="BN2393" s="13">
        <v>-0.14000000000000001</v>
      </c>
      <c r="BO2393" s="13">
        <v>-0.14000000000000001</v>
      </c>
      <c r="BP2393" s="13">
        <v>-0.16500000000000001</v>
      </c>
      <c r="BQ2393" s="13">
        <v>0</v>
      </c>
      <c r="BR2393" s="13">
        <v>0</v>
      </c>
      <c r="BS2393" s="13">
        <v>-4.4999999999999998E-2</v>
      </c>
      <c r="BT2393" s="14" t="s">
        <v>7128</v>
      </c>
      <c r="BU2393" s="13">
        <v>-0.12000000000000001</v>
      </c>
      <c r="BV2393" s="13">
        <v>-0.14200000000000002</v>
      </c>
      <c r="BW2393" s="13">
        <v>-0.14200000000000002</v>
      </c>
      <c r="BX2393" s="13">
        <v>5.37</v>
      </c>
      <c r="BY2393" s="13">
        <v>5.8140000000000001</v>
      </c>
      <c r="BZ2393" s="13">
        <v>4.96</v>
      </c>
      <c r="CA2393" s="13">
        <v>5.577</v>
      </c>
      <c r="CB2393" s="13">
        <v>0</v>
      </c>
      <c r="CC2393" s="15">
        <v>0.88800000000000001</v>
      </c>
      <c r="CD2393" s="15">
        <v>0.376</v>
      </c>
      <c r="CE2393" s="15">
        <v>0.36</v>
      </c>
      <c r="CF2393" s="15">
        <v>1.3817384512497866</v>
      </c>
      <c r="CG2393" s="15">
        <v>1.3395888827528486</v>
      </c>
      <c r="CH2393" s="13">
        <v>-2.0500000000000004E-2</v>
      </c>
      <c r="CI2393" s="13">
        <v>-1.259999999999999E-2</v>
      </c>
      <c r="CJ2393" s="13">
        <v>0</v>
      </c>
      <c r="CK2393" s="12">
        <f t="shared" si="74"/>
        <v>0</v>
      </c>
      <c r="CL2393" s="36">
        <f t="shared" si="75"/>
        <v>8.6067778375470694E-3</v>
      </c>
      <c r="CM2393" s="13" t="s">
        <v>7128</v>
      </c>
      <c r="CN2393" s="13" t="s">
        <v>7128</v>
      </c>
      <c r="CO2393" s="13" t="s">
        <v>7128</v>
      </c>
      <c r="CP2393" s="13" t="s">
        <v>7128</v>
      </c>
      <c r="CQ2393" s="13" t="s">
        <v>7128</v>
      </c>
      <c r="CR2393" s="13" t="s">
        <v>7128</v>
      </c>
      <c r="CS2393" s="13" t="s">
        <v>7128</v>
      </c>
      <c r="CT2393" s="13">
        <v>0</v>
      </c>
      <c r="CU2393" s="13">
        <v>-0.16500000000000001</v>
      </c>
      <c r="CV2393" s="13">
        <v>5.577</v>
      </c>
      <c r="CW2393" s="13">
        <v>-0.14000000000000001</v>
      </c>
      <c r="CX2393" s="12">
        <v>-3.4823091247672251E-2</v>
      </c>
      <c r="CY2393" s="12">
        <v>-2.8379772961816308E-2</v>
      </c>
      <c r="CZ2393" s="15" t="s">
        <v>7128</v>
      </c>
      <c r="DA2393" s="20"/>
      <c r="DB2393" s="20"/>
    </row>
    <row r="2394" spans="1:106">
      <c r="A2394" s="8" t="s">
        <v>1057</v>
      </c>
      <c r="B2394" s="8" t="s">
        <v>1058</v>
      </c>
      <c r="C2394" s="9" t="s">
        <v>7159</v>
      </c>
      <c r="D2394" s="9" t="s">
        <v>7126</v>
      </c>
      <c r="E2394" s="10" t="s">
        <v>7127</v>
      </c>
      <c r="F2394" s="10" t="s">
        <v>7126</v>
      </c>
      <c r="G2394" s="11">
        <v>0.69</v>
      </c>
      <c r="H2394" s="11">
        <v>1.0137599584267012</v>
      </c>
      <c r="I2394" s="12">
        <v>9.0499999999999997E-2</v>
      </c>
      <c r="J2394" s="12">
        <v>0.14824527623761646</v>
      </c>
      <c r="K2394" s="12">
        <v>4.7E-2</v>
      </c>
      <c r="L2394" s="12">
        <v>0.10350000000000001</v>
      </c>
      <c r="M2394" s="12">
        <v>6.8320350000000002E-2</v>
      </c>
      <c r="N2394" s="12">
        <v>0.11811717605037578</v>
      </c>
      <c r="O2394" s="12">
        <v>-6.5423190348045904E-2</v>
      </c>
      <c r="P2394" s="12">
        <v>-5.9223138944113372E-2</v>
      </c>
      <c r="Q2394" s="13">
        <v>195.2</v>
      </c>
      <c r="R2394" s="13">
        <v>0</v>
      </c>
      <c r="S2394" s="13">
        <v>118.1</v>
      </c>
      <c r="T2394" s="13">
        <v>118.1</v>
      </c>
      <c r="U2394" s="13">
        <v>313.29999999999995</v>
      </c>
      <c r="V2394" s="13">
        <v>1.65</v>
      </c>
      <c r="W2394" s="13">
        <v>311.64999999999998</v>
      </c>
      <c r="X2394" s="14">
        <v>5.2665177146504951E-3</v>
      </c>
      <c r="Y2394" s="15">
        <v>0.19360902255639098</v>
      </c>
      <c r="Z2394" s="14">
        <v>0.47089314194577353</v>
      </c>
      <c r="AA2394" s="14">
        <v>0.37695499521225667</v>
      </c>
      <c r="AB2394" s="14">
        <v>0.88997739261492093</v>
      </c>
      <c r="AC2394" s="14">
        <v>0.60502049180327866</v>
      </c>
      <c r="AD2394" s="13">
        <v>1.47</v>
      </c>
      <c r="AE2394" s="15">
        <v>0.14555555555555558</v>
      </c>
      <c r="AF2394" s="14">
        <v>3.1622776601683791E-2</v>
      </c>
      <c r="AG2394" s="14" t="s">
        <v>7128</v>
      </c>
      <c r="AH2394" s="15">
        <v>0.15523465703971126</v>
      </c>
      <c r="AI2394" s="5">
        <v>1.4652777777777779</v>
      </c>
      <c r="AJ2394" s="15">
        <v>18.074074074074073</v>
      </c>
      <c r="AK2394" s="15">
        <v>18.074074074074073</v>
      </c>
      <c r="AL2394" s="15">
        <v>15.473684210526315</v>
      </c>
      <c r="AM2394" s="15">
        <v>1.6430976430976429</v>
      </c>
      <c r="AN2394" s="15">
        <v>1.4709871891484552</v>
      </c>
      <c r="AO2394" s="15">
        <v>0.84465599307659023</v>
      </c>
      <c r="AP2394" s="15">
        <v>14.770142180094785</v>
      </c>
      <c r="AQ2394" s="15">
        <v>11.499999999999998</v>
      </c>
      <c r="AR2394" s="15">
        <v>1.2508528998595223</v>
      </c>
      <c r="AS2394" s="15">
        <v>1.3485504110774555</v>
      </c>
      <c r="AT2394" s="14">
        <v>0.16009259259259256</v>
      </c>
      <c r="AU2394" s="14">
        <v>8.8575819672131149E-3</v>
      </c>
      <c r="AV2394" s="12">
        <v>2.0400000000000001E-2</v>
      </c>
      <c r="AW2394" s="12">
        <v>0.10199999999999999</v>
      </c>
      <c r="AX2394" s="12">
        <v>8.09E-2</v>
      </c>
      <c r="AY2394" s="12">
        <v>0.11599999999999999</v>
      </c>
      <c r="AZ2394" s="14">
        <v>0.11</v>
      </c>
      <c r="BA2394" s="14">
        <v>8.4199999999999997E-2</v>
      </c>
      <c r="BB2394" s="14">
        <v>8.282208588957056E-2</v>
      </c>
      <c r="BC2394" s="14">
        <v>5.8894037106262405E-2</v>
      </c>
      <c r="BD2394" s="14">
        <v>4.6733016010385119E-2</v>
      </c>
      <c r="BE2394" s="14">
        <v>9.1302466464733889E-2</v>
      </c>
      <c r="BF2394" s="14">
        <v>0.22446043165467627</v>
      </c>
      <c r="BG2394" s="14">
        <v>0.33439999999999998</v>
      </c>
      <c r="BH2394" s="13">
        <v>10.8</v>
      </c>
      <c r="BI2394" s="13">
        <v>10.8</v>
      </c>
      <c r="BJ2394" s="13">
        <v>21.1</v>
      </c>
      <c r="BK2394" s="13">
        <v>21.1</v>
      </c>
      <c r="BL2394" s="13">
        <v>231.1</v>
      </c>
      <c r="BM2394" s="13">
        <v>231.1</v>
      </c>
      <c r="BN2394" s="13">
        <v>27.1</v>
      </c>
      <c r="BO2394" s="13">
        <v>27.1</v>
      </c>
      <c r="BP2394" s="13">
        <v>16.363884892086329</v>
      </c>
      <c r="BQ2394" s="13">
        <v>0</v>
      </c>
      <c r="BR2394" s="13">
        <v>0</v>
      </c>
      <c r="BS2394" s="13">
        <v>-6.13</v>
      </c>
      <c r="BT2394" s="14">
        <v>-0.37460542166026262</v>
      </c>
      <c r="BU2394" s="13">
        <v>22.493884892086328</v>
      </c>
      <c r="BV2394" s="13">
        <v>16.93</v>
      </c>
      <c r="BW2394" s="13">
        <v>16.93</v>
      </c>
      <c r="BX2394" s="13">
        <v>130.4</v>
      </c>
      <c r="BY2394" s="13">
        <v>277.85300000000001</v>
      </c>
      <c r="BZ2394" s="13">
        <v>132.69999999999999</v>
      </c>
      <c r="CA2394" s="13">
        <v>249.14999999999998</v>
      </c>
      <c r="CB2394" s="13">
        <v>-1.7289999999999999</v>
      </c>
      <c r="CC2394" s="15">
        <v>-0.106</v>
      </c>
      <c r="CD2394" s="15">
        <v>0.374</v>
      </c>
      <c r="CE2394" s="15">
        <v>0.36</v>
      </c>
      <c r="CF2394" s="15" t="s">
        <v>7128</v>
      </c>
      <c r="CG2394" s="15" t="s">
        <v>7128</v>
      </c>
      <c r="CH2394" s="13" t="s">
        <v>7128</v>
      </c>
      <c r="CI2394" s="13" t="s">
        <v>7128</v>
      </c>
      <c r="CJ2394" s="13">
        <v>-1.7289999999999999</v>
      </c>
      <c r="CK2394" s="12">
        <f t="shared" si="74"/>
        <v>0.10212640283520377</v>
      </c>
      <c r="CL2394" s="36">
        <f t="shared" si="75"/>
        <v>0.92755368252057002</v>
      </c>
      <c r="CM2394" s="13">
        <v>13.9</v>
      </c>
      <c r="CN2394" s="13">
        <v>3.12</v>
      </c>
      <c r="CO2394" s="13">
        <v>10.8</v>
      </c>
      <c r="CP2394" s="13">
        <v>195.2</v>
      </c>
      <c r="CQ2394" s="13">
        <v>27.1</v>
      </c>
      <c r="CR2394" s="13">
        <v>311.64999999999998</v>
      </c>
      <c r="CS2394" s="13">
        <v>16.93</v>
      </c>
      <c r="CT2394" s="13">
        <v>0</v>
      </c>
      <c r="CU2394" s="13">
        <v>21.1</v>
      </c>
      <c r="CV2394" s="13">
        <v>249.14999999999998</v>
      </c>
      <c r="CW2394" s="13">
        <v>27.1</v>
      </c>
      <c r="CX2394" s="12">
        <v>8.282208588957056E-2</v>
      </c>
      <c r="CY2394" s="12">
        <v>5.8894037106262405E-2</v>
      </c>
      <c r="CZ2394" s="15">
        <v>11.499999999999998</v>
      </c>
      <c r="DA2394" s="20"/>
      <c r="DB2394" s="20"/>
    </row>
    <row r="2395" spans="1:106">
      <c r="A2395" s="8" t="s">
        <v>3725</v>
      </c>
      <c r="B2395" s="8" t="s">
        <v>3726</v>
      </c>
      <c r="C2395" s="9" t="s">
        <v>7146</v>
      </c>
      <c r="D2395" s="9" t="s">
        <v>7126</v>
      </c>
      <c r="E2395" s="10" t="s">
        <v>7127</v>
      </c>
      <c r="F2395" s="10" t="s">
        <v>7126</v>
      </c>
      <c r="G2395" s="11">
        <v>0.91</v>
      </c>
      <c r="H2395" s="11">
        <v>0.93885221781464123</v>
      </c>
      <c r="I2395" s="12">
        <v>9.0499999999999997E-2</v>
      </c>
      <c r="J2395" s="12">
        <v>0.14146612571222503</v>
      </c>
      <c r="K2395" s="12">
        <v>3.6999999999999998E-2</v>
      </c>
      <c r="L2395" s="12">
        <v>9.35E-2</v>
      </c>
      <c r="M2395" s="12">
        <v>6.1719349999999999E-2</v>
      </c>
      <c r="N2395" s="12">
        <v>0.13783391109463891</v>
      </c>
      <c r="O2395" s="12">
        <v>0.28875365450755519</v>
      </c>
      <c r="P2395" s="12">
        <v>0.22344080341942293</v>
      </c>
      <c r="Q2395" s="13">
        <v>32.9</v>
      </c>
      <c r="R2395" s="13">
        <v>0</v>
      </c>
      <c r="S2395" s="13">
        <v>1.57</v>
      </c>
      <c r="T2395" s="13">
        <v>1.57</v>
      </c>
      <c r="U2395" s="13">
        <v>34.47</v>
      </c>
      <c r="V2395" s="13">
        <v>1.2999999999999999E-2</v>
      </c>
      <c r="W2395" s="13">
        <v>34.457000000000001</v>
      </c>
      <c r="X2395" s="14">
        <v>3.7713954163040326E-4</v>
      </c>
      <c r="Y2395" s="15" t="s">
        <v>7128</v>
      </c>
      <c r="Z2395" s="14">
        <v>0.40153452685421998</v>
      </c>
      <c r="AA2395" s="14">
        <v>4.5546852335364089E-2</v>
      </c>
      <c r="AB2395" s="14">
        <v>0.670940170940171</v>
      </c>
      <c r="AC2395" s="14">
        <v>4.772036474164134E-2</v>
      </c>
      <c r="AD2395" s="13">
        <v>3.29</v>
      </c>
      <c r="AE2395" s="15">
        <v>0.53225</v>
      </c>
      <c r="AF2395" s="14">
        <v>7.0710678118654752E-2</v>
      </c>
      <c r="AG2395" s="14">
        <v>0.60457629791449807</v>
      </c>
      <c r="AH2395" s="15">
        <v>0.33773377337733779</v>
      </c>
      <c r="AI2395" s="5">
        <v>12.673267326732672</v>
      </c>
      <c r="AJ2395" s="15">
        <v>42.017879948914427</v>
      </c>
      <c r="AK2395" s="15">
        <v>42.017879948914427</v>
      </c>
      <c r="AL2395" s="15" t="s">
        <v>7128</v>
      </c>
      <c r="AM2395" s="15" t="s">
        <v>7128</v>
      </c>
      <c r="AN2395" s="15">
        <v>14.05982905982906</v>
      </c>
      <c r="AO2395" s="15">
        <v>3.7471526195899774</v>
      </c>
      <c r="AP2395" s="15">
        <v>26.919531249999999</v>
      </c>
      <c r="AQ2395" s="15">
        <v>26.710852713178294</v>
      </c>
      <c r="AR2395" s="15">
        <v>8.841929689504747</v>
      </c>
      <c r="AS2395" s="15">
        <v>3.9244874715261964</v>
      </c>
      <c r="AT2395" s="14">
        <v>0.20434227330779053</v>
      </c>
      <c r="AU2395" s="14">
        <v>4.8632218844984806E-3</v>
      </c>
      <c r="AV2395" s="12" t="s">
        <v>7128</v>
      </c>
      <c r="AW2395" s="12" t="s">
        <v>7128</v>
      </c>
      <c r="AX2395" s="12">
        <v>6.1610000000000005</v>
      </c>
      <c r="AY2395" s="12">
        <v>1.7719999999999998</v>
      </c>
      <c r="AZ2395" s="14" t="s">
        <v>7128</v>
      </c>
      <c r="BA2395" s="14" t="s">
        <v>7128</v>
      </c>
      <c r="BB2395" s="14">
        <v>0.43021978021978025</v>
      </c>
      <c r="BC2395" s="14">
        <v>0.36127471451406185</v>
      </c>
      <c r="BD2395" s="14">
        <v>8.9179954441913456E-2</v>
      </c>
      <c r="BE2395" s="14">
        <v>0.14578587699316631</v>
      </c>
      <c r="BF2395" s="14">
        <v>0.33559322033898309</v>
      </c>
      <c r="BG2395" s="14" t="s">
        <v>7128</v>
      </c>
      <c r="BH2395" s="13">
        <v>0.78300000000000003</v>
      </c>
      <c r="BI2395" s="13">
        <v>0.78300000000000003</v>
      </c>
      <c r="BJ2395" s="13">
        <v>1.28</v>
      </c>
      <c r="BK2395" s="13">
        <v>1.28</v>
      </c>
      <c r="BL2395" s="13">
        <v>8.7799999999999994</v>
      </c>
      <c r="BM2395" s="13">
        <v>8.7799999999999994</v>
      </c>
      <c r="BN2395" s="13">
        <v>1.29</v>
      </c>
      <c r="BO2395" s="13">
        <v>1.29</v>
      </c>
      <c r="BP2395" s="13">
        <v>0.85044067796610168</v>
      </c>
      <c r="BQ2395" s="13">
        <v>0</v>
      </c>
      <c r="BR2395" s="13">
        <v>0</v>
      </c>
      <c r="BS2395" s="13">
        <v>-1.6E-2</v>
      </c>
      <c r="BT2395" s="14">
        <v>-1.8813775510204082E-2</v>
      </c>
      <c r="BU2395" s="13">
        <v>0.86644067796610169</v>
      </c>
      <c r="BV2395" s="13">
        <v>0.79900000000000004</v>
      </c>
      <c r="BW2395" s="13">
        <v>0.79900000000000004</v>
      </c>
      <c r="BX2395" s="13">
        <v>1.82</v>
      </c>
      <c r="BY2395" s="13">
        <v>2.3540000000000001</v>
      </c>
      <c r="BZ2395" s="13">
        <v>2.34</v>
      </c>
      <c r="CA2395" s="13">
        <v>3.8970000000000002</v>
      </c>
      <c r="CB2395" s="13">
        <v>-0.16</v>
      </c>
      <c r="CC2395" s="15">
        <v>0.28499999999999998</v>
      </c>
      <c r="CD2395" s="15">
        <v>2E-3</v>
      </c>
      <c r="CE2395" s="15">
        <v>0.36</v>
      </c>
      <c r="CF2395" s="15" t="s">
        <v>7128</v>
      </c>
      <c r="CG2395" s="15" t="s">
        <v>7128</v>
      </c>
      <c r="CH2395" s="13" t="s">
        <v>7128</v>
      </c>
      <c r="CI2395" s="13" t="s">
        <v>7128</v>
      </c>
      <c r="CJ2395" s="13">
        <v>-0.16</v>
      </c>
      <c r="CK2395" s="12">
        <f t="shared" si="74"/>
        <v>0.20025031289111389</v>
      </c>
      <c r="CL2395" s="36">
        <f t="shared" si="75"/>
        <v>2.2530151398511671</v>
      </c>
      <c r="CM2395" s="13">
        <v>1.18</v>
      </c>
      <c r="CN2395" s="13">
        <v>0.39600000000000002</v>
      </c>
      <c r="CO2395" s="13">
        <v>0.78300000000000003</v>
      </c>
      <c r="CP2395" s="13">
        <v>32.9</v>
      </c>
      <c r="CQ2395" s="13">
        <v>1.29</v>
      </c>
      <c r="CR2395" s="13">
        <v>34.457000000000001</v>
      </c>
      <c r="CS2395" s="13">
        <v>0.79900000000000004</v>
      </c>
      <c r="CT2395" s="13">
        <v>0</v>
      </c>
      <c r="CU2395" s="13">
        <v>1.28</v>
      </c>
      <c r="CV2395" s="13">
        <v>3.8970000000000002</v>
      </c>
      <c r="CW2395" s="13">
        <v>1.29</v>
      </c>
      <c r="CX2395" s="12">
        <v>0.43021978021978025</v>
      </c>
      <c r="CY2395" s="12">
        <v>0.36127471451406185</v>
      </c>
      <c r="CZ2395" s="15">
        <v>26.710852713178294</v>
      </c>
      <c r="DA2395" s="20"/>
      <c r="DB2395" s="20"/>
    </row>
    <row r="2396" spans="1:106" ht="24">
      <c r="A2396" s="8" t="s">
        <v>5203</v>
      </c>
      <c r="B2396" s="8" t="s">
        <v>5204</v>
      </c>
      <c r="C2396" s="9" t="s">
        <v>7160</v>
      </c>
      <c r="D2396" s="9" t="s">
        <v>7126</v>
      </c>
      <c r="E2396" s="10" t="s">
        <v>7127</v>
      </c>
      <c r="F2396" s="10" t="s">
        <v>7126</v>
      </c>
      <c r="G2396" s="11">
        <v>0.7</v>
      </c>
      <c r="H2396" s="11">
        <v>0.7</v>
      </c>
      <c r="I2396" s="12">
        <v>9.0499999999999997E-2</v>
      </c>
      <c r="J2396" s="12">
        <v>0.11984999999999998</v>
      </c>
      <c r="K2396" s="12">
        <v>3.6999999999999998E-2</v>
      </c>
      <c r="L2396" s="12">
        <v>9.35E-2</v>
      </c>
      <c r="M2396" s="12">
        <v>6.1719349999999999E-2</v>
      </c>
      <c r="N2396" s="12">
        <v>0.11984999999999998</v>
      </c>
      <c r="O2396" s="12">
        <v>-4.3743805309734499E-2</v>
      </c>
      <c r="P2396" s="12">
        <v>-0.11548407452533251</v>
      </c>
      <c r="Q2396" s="13">
        <v>0.184</v>
      </c>
      <c r="R2396" s="13">
        <v>0</v>
      </c>
      <c r="S2396" s="13">
        <v>0</v>
      </c>
      <c r="T2396" s="13">
        <v>0</v>
      </c>
      <c r="U2396" s="13">
        <v>0.184</v>
      </c>
      <c r="V2396" s="13">
        <v>2.5000000000000001E-2</v>
      </c>
      <c r="W2396" s="13">
        <v>0.159</v>
      </c>
      <c r="X2396" s="14">
        <v>0.13586956521739132</v>
      </c>
      <c r="Y2396" s="15">
        <v>0.1</v>
      </c>
      <c r="Z2396" s="14">
        <v>0</v>
      </c>
      <c r="AA2396" s="14">
        <v>0</v>
      </c>
      <c r="AB2396" s="14">
        <v>0</v>
      </c>
      <c r="AC2396" s="14">
        <v>0</v>
      </c>
      <c r="AD2396" s="13">
        <v>3.6999999999999998E-2</v>
      </c>
      <c r="AE2396" s="15">
        <v>0.74511111111111128</v>
      </c>
      <c r="AF2396" s="14">
        <v>6.3245553203367583E-2</v>
      </c>
      <c r="AG2396" s="14">
        <v>0.53600606339854029</v>
      </c>
      <c r="AH2396" s="15">
        <v>0.47252747252747257</v>
      </c>
      <c r="AI2396" s="5">
        <v>1.5</v>
      </c>
      <c r="AJ2396" s="15">
        <v>2.1395348837209305</v>
      </c>
      <c r="AK2396" s="15">
        <v>2.1395348837209305</v>
      </c>
      <c r="AL2396" s="15" t="s">
        <v>7128</v>
      </c>
      <c r="AM2396" s="15" t="s">
        <v>7128</v>
      </c>
      <c r="AN2396" s="15">
        <v>0.15726495726495726</v>
      </c>
      <c r="AO2396" s="15">
        <v>0.50273224043715847</v>
      </c>
      <c r="AP2396" s="15">
        <v>26.5</v>
      </c>
      <c r="AQ2396" s="15">
        <v>9.9375</v>
      </c>
      <c r="AR2396" s="15">
        <v>0.13886462882096071</v>
      </c>
      <c r="AS2396" s="15">
        <v>0.43442622950819676</v>
      </c>
      <c r="AT2396" s="14">
        <v>0</v>
      </c>
      <c r="AU2396" s="14">
        <v>0</v>
      </c>
      <c r="AV2396" s="12" t="s">
        <v>7128</v>
      </c>
      <c r="AW2396" s="12" t="s">
        <v>7128</v>
      </c>
      <c r="AX2396" s="12">
        <v>1.8380000000000001</v>
      </c>
      <c r="AY2396" s="12">
        <v>-4.2000000000000003E-2</v>
      </c>
      <c r="AZ2396" s="14" t="s">
        <v>7128</v>
      </c>
      <c r="BA2396" s="14" t="s">
        <v>7128</v>
      </c>
      <c r="BB2396" s="14">
        <v>7.6106194690265486E-2</v>
      </c>
      <c r="BC2396" s="14">
        <v>4.3659254746674795E-3</v>
      </c>
      <c r="BD2396" s="14">
        <v>0.2349726775956284</v>
      </c>
      <c r="BE2396" s="14">
        <v>1.6393442622950821E-2</v>
      </c>
      <c r="BF2396" s="14">
        <v>0.12244897959183673</v>
      </c>
      <c r="BG2396" s="14">
        <v>1.01E-2</v>
      </c>
      <c r="BH2396" s="13">
        <v>8.5999999999999993E-2</v>
      </c>
      <c r="BI2396" s="13">
        <v>8.5999999999999993E-2</v>
      </c>
      <c r="BJ2396" s="13">
        <v>6.0000000000000001E-3</v>
      </c>
      <c r="BK2396" s="13">
        <v>6.0000000000000001E-3</v>
      </c>
      <c r="BL2396" s="13">
        <v>0.36599999999999999</v>
      </c>
      <c r="BM2396" s="13">
        <v>0.36599999999999999</v>
      </c>
      <c r="BN2396" s="13">
        <v>1.6E-2</v>
      </c>
      <c r="BO2396" s="13">
        <v>1.6E-2</v>
      </c>
      <c r="BP2396" s="13">
        <v>5.2653061224489798E-3</v>
      </c>
      <c r="BQ2396" s="13">
        <v>0</v>
      </c>
      <c r="BR2396" s="13">
        <v>0</v>
      </c>
      <c r="BS2396" s="13">
        <v>-1.2E-2</v>
      </c>
      <c r="BT2396" s="14">
        <v>-2.2790697674418605</v>
      </c>
      <c r="BU2396" s="13">
        <v>1.7265306122448979E-2</v>
      </c>
      <c r="BV2396" s="13">
        <v>9.799999999999999E-2</v>
      </c>
      <c r="BW2396" s="13">
        <v>9.799999999999999E-2</v>
      </c>
      <c r="BX2396" s="13">
        <v>1.1299999999999999</v>
      </c>
      <c r="BY2396" s="13">
        <v>1.206</v>
      </c>
      <c r="BZ2396" s="13">
        <v>1.17</v>
      </c>
      <c r="CA2396" s="13">
        <v>1.145</v>
      </c>
      <c r="CB2396" s="13">
        <v>0</v>
      </c>
      <c r="CC2396" s="15">
        <v>0.22600000000000001</v>
      </c>
      <c r="CD2396" s="15">
        <v>0.35399999999999998</v>
      </c>
      <c r="CE2396" s="15">
        <v>0.36</v>
      </c>
      <c r="CF2396" s="15">
        <v>1.4668214827837365</v>
      </c>
      <c r="CG2396" s="15">
        <v>1.3046281423605668</v>
      </c>
      <c r="CH2396" s="13">
        <v>2.8799999999999999E-2</v>
      </c>
      <c r="CI2396" s="13">
        <v>3.61E-2</v>
      </c>
      <c r="CJ2396" s="13">
        <v>0</v>
      </c>
      <c r="CK2396" s="12">
        <f t="shared" si="74"/>
        <v>0</v>
      </c>
      <c r="CL2396" s="36">
        <f t="shared" si="75"/>
        <v>0.31965065502183404</v>
      </c>
      <c r="CM2396" s="13">
        <v>9.8000000000000004E-2</v>
      </c>
      <c r="CN2396" s="13">
        <v>1.2E-2</v>
      </c>
      <c r="CO2396" s="13">
        <v>8.5999999999999993E-2</v>
      </c>
      <c r="CP2396" s="13">
        <v>0.184</v>
      </c>
      <c r="CQ2396" s="13">
        <v>1.6E-2</v>
      </c>
      <c r="CR2396" s="13">
        <v>0.159</v>
      </c>
      <c r="CS2396" s="13" t="s">
        <v>7128</v>
      </c>
      <c r="CT2396" s="13">
        <v>0</v>
      </c>
      <c r="CU2396" s="13">
        <v>6.0000000000000001E-3</v>
      </c>
      <c r="CV2396" s="13">
        <v>1.145</v>
      </c>
      <c r="CW2396" s="13">
        <v>1.6E-2</v>
      </c>
      <c r="CX2396" s="12">
        <v>7.6106194690265486E-2</v>
      </c>
      <c r="CY2396" s="12">
        <v>4.3659254746674795E-3</v>
      </c>
      <c r="CZ2396" s="15">
        <v>9.9375</v>
      </c>
      <c r="DA2396" s="20"/>
      <c r="DB2396" s="20"/>
    </row>
    <row r="2397" spans="1:106">
      <c r="A2397" s="8" t="s">
        <v>3873</v>
      </c>
      <c r="B2397" s="8" t="s">
        <v>3874</v>
      </c>
      <c r="C2397" s="9" t="s">
        <v>7141</v>
      </c>
      <c r="D2397" s="9" t="s">
        <v>7126</v>
      </c>
      <c r="E2397" s="10" t="s">
        <v>7127</v>
      </c>
      <c r="F2397" s="10" t="s">
        <v>7126</v>
      </c>
      <c r="G2397" s="11">
        <v>0.73</v>
      </c>
      <c r="H2397" s="11">
        <v>0.85568552036199097</v>
      </c>
      <c r="I2397" s="12">
        <v>9.0499999999999997E-2</v>
      </c>
      <c r="J2397" s="12">
        <v>0.13393953959276017</v>
      </c>
      <c r="K2397" s="12">
        <v>4.7E-2</v>
      </c>
      <c r="L2397" s="12">
        <v>0.10350000000000001</v>
      </c>
      <c r="M2397" s="12">
        <v>6.8320350000000002E-2</v>
      </c>
      <c r="N2397" s="12">
        <v>0.11713166235274318</v>
      </c>
      <c r="O2397" s="12">
        <v>-0.1138623195155401</v>
      </c>
      <c r="P2397" s="12">
        <v>-9.1698562463321864E-2</v>
      </c>
      <c r="Q2397" s="13">
        <v>2.21</v>
      </c>
      <c r="R2397" s="13">
        <v>0</v>
      </c>
      <c r="S2397" s="13">
        <v>0.76100000000000001</v>
      </c>
      <c r="T2397" s="13">
        <v>0.76100000000000001</v>
      </c>
      <c r="U2397" s="13">
        <v>2.9710000000000001</v>
      </c>
      <c r="V2397" s="13">
        <v>0.44800000000000001</v>
      </c>
      <c r="W2397" s="13">
        <v>2.5230000000000001</v>
      </c>
      <c r="X2397" s="14">
        <v>0.15079097946819253</v>
      </c>
      <c r="Y2397" s="15">
        <v>6.4432989690721656E-2</v>
      </c>
      <c r="Z2397" s="14">
        <v>0.23480407281703178</v>
      </c>
      <c r="AA2397" s="14">
        <v>0.25614271289128238</v>
      </c>
      <c r="AB2397" s="14">
        <v>0.30685483870967745</v>
      </c>
      <c r="AC2397" s="14">
        <v>0.34434389140271493</v>
      </c>
      <c r="AD2397" s="13">
        <v>0.56999999999999995</v>
      </c>
      <c r="AE2397" s="15">
        <v>-0.66947222222222236</v>
      </c>
      <c r="AF2397" s="14">
        <v>8.3666002653407553E-2</v>
      </c>
      <c r="AG2397" s="14" t="s">
        <v>7128</v>
      </c>
      <c r="AH2397" s="15">
        <v>0.52538071065989844</v>
      </c>
      <c r="AI2397" s="5">
        <v>3.0666666666666669</v>
      </c>
      <c r="AJ2397" s="15">
        <v>42.5</v>
      </c>
      <c r="AK2397" s="15">
        <v>42.5</v>
      </c>
      <c r="AL2397" s="15" t="s">
        <v>7128</v>
      </c>
      <c r="AM2397" s="15" t="s">
        <v>7128</v>
      </c>
      <c r="AN2397" s="15">
        <v>0.8911290322580645</v>
      </c>
      <c r="AO2397" s="15">
        <v>0.29624664879356566</v>
      </c>
      <c r="AP2397" s="15">
        <v>18.282608695652172</v>
      </c>
      <c r="AQ2397" s="15">
        <v>4.1158238172920072</v>
      </c>
      <c r="AR2397" s="15">
        <v>0.90332975295381313</v>
      </c>
      <c r="AS2397" s="15">
        <v>0.33820375335120645</v>
      </c>
      <c r="AT2397" s="14">
        <v>0</v>
      </c>
      <c r="AU2397" s="14">
        <v>0</v>
      </c>
      <c r="AV2397" s="12">
        <v>0.23499999999999999</v>
      </c>
      <c r="AW2397" s="12" t="s">
        <v>7128</v>
      </c>
      <c r="AX2397" s="12">
        <v>1.8799999999999997E-2</v>
      </c>
      <c r="AY2397" s="12">
        <v>0.10800000000000001</v>
      </c>
      <c r="AZ2397" s="14" t="s">
        <v>7128</v>
      </c>
      <c r="BA2397" s="14" t="s">
        <v>7128</v>
      </c>
      <c r="BB2397" s="14">
        <v>2.0077220077220077E-2</v>
      </c>
      <c r="BC2397" s="14">
        <v>2.5433099889421312E-2</v>
      </c>
      <c r="BD2397" s="14">
        <v>6.9705093833780157E-3</v>
      </c>
      <c r="BE2397" s="14">
        <v>1.8498659517426276E-2</v>
      </c>
      <c r="BF2397" s="14">
        <v>0.5</v>
      </c>
      <c r="BG2397" s="14" t="s">
        <v>7128</v>
      </c>
      <c r="BH2397" s="13">
        <v>5.1999999999999998E-2</v>
      </c>
      <c r="BI2397" s="13">
        <v>5.1999999999999998E-2</v>
      </c>
      <c r="BJ2397" s="13">
        <v>0.13800000000000001</v>
      </c>
      <c r="BK2397" s="13">
        <v>0.13800000000000001</v>
      </c>
      <c r="BL2397" s="13">
        <v>7.46</v>
      </c>
      <c r="BM2397" s="13">
        <v>7.46</v>
      </c>
      <c r="BN2397" s="13">
        <v>0.61299999999999999</v>
      </c>
      <c r="BO2397" s="13">
        <v>0.61299999999999999</v>
      </c>
      <c r="BP2397" s="13">
        <v>6.9000000000000006E-2</v>
      </c>
      <c r="BQ2397" s="13">
        <v>0</v>
      </c>
      <c r="BR2397" s="13">
        <v>0</v>
      </c>
      <c r="BS2397" s="13">
        <v>-0.26600000000000001</v>
      </c>
      <c r="BT2397" s="14">
        <v>-3.8550724637681157</v>
      </c>
      <c r="BU2397" s="13">
        <v>0.33500000000000002</v>
      </c>
      <c r="BV2397" s="13">
        <v>0.318</v>
      </c>
      <c r="BW2397" s="13">
        <v>0.318</v>
      </c>
      <c r="BX2397" s="13">
        <v>2.59</v>
      </c>
      <c r="BY2397" s="13">
        <v>2.7129999999999996</v>
      </c>
      <c r="BZ2397" s="13">
        <v>2.48</v>
      </c>
      <c r="CA2397" s="13">
        <v>2.7930000000000001</v>
      </c>
      <c r="CB2397" s="13">
        <v>0</v>
      </c>
      <c r="CC2397" s="15">
        <v>-0.374</v>
      </c>
      <c r="CD2397" s="15">
        <v>2.9000000000000001E-2</v>
      </c>
      <c r="CE2397" s="15">
        <v>0.36</v>
      </c>
      <c r="CF2397" s="15" t="s">
        <v>7128</v>
      </c>
      <c r="CG2397" s="15" t="s">
        <v>7128</v>
      </c>
      <c r="CH2397" s="13" t="s">
        <v>7128</v>
      </c>
      <c r="CI2397" s="13" t="s">
        <v>7128</v>
      </c>
      <c r="CJ2397" s="13">
        <v>0</v>
      </c>
      <c r="CK2397" s="12">
        <f t="shared" si="74"/>
        <v>0</v>
      </c>
      <c r="CL2397" s="36">
        <f t="shared" si="75"/>
        <v>2.6709631220909413</v>
      </c>
      <c r="CM2397" s="13">
        <v>0.13900000000000001</v>
      </c>
      <c r="CN2397" s="13">
        <v>8.6999999999999994E-2</v>
      </c>
      <c r="CO2397" s="13">
        <v>5.1999999999999998E-2</v>
      </c>
      <c r="CP2397" s="13">
        <v>2.21</v>
      </c>
      <c r="CQ2397" s="13">
        <v>0.61299999999999999</v>
      </c>
      <c r="CR2397" s="13">
        <v>2.5230000000000001</v>
      </c>
      <c r="CS2397" s="13" t="s">
        <v>7128</v>
      </c>
      <c r="CT2397" s="13">
        <v>0</v>
      </c>
      <c r="CU2397" s="13">
        <v>0.13800000000000001</v>
      </c>
      <c r="CV2397" s="13">
        <v>2.7930000000000001</v>
      </c>
      <c r="CW2397" s="13">
        <v>0.61299999999999999</v>
      </c>
      <c r="CX2397" s="12">
        <v>2.0077220077220077E-2</v>
      </c>
      <c r="CY2397" s="12">
        <v>2.5433099889421312E-2</v>
      </c>
      <c r="CZ2397" s="15">
        <v>4.1158238172920072</v>
      </c>
      <c r="DA2397" s="20"/>
      <c r="DB2397" s="20"/>
    </row>
    <row r="2398" spans="1:106">
      <c r="A2398" s="8" t="s">
        <v>6825</v>
      </c>
      <c r="B2398" s="8" t="s">
        <v>6826</v>
      </c>
      <c r="C2398" s="9" t="s">
        <v>7141</v>
      </c>
      <c r="D2398" s="9" t="s">
        <v>7126</v>
      </c>
      <c r="E2398" s="10" t="s">
        <v>7127</v>
      </c>
      <c r="F2398" s="10" t="s">
        <v>7126</v>
      </c>
      <c r="G2398" s="11">
        <v>0.73</v>
      </c>
      <c r="H2398" s="11">
        <v>1.9638938053097346</v>
      </c>
      <c r="I2398" s="12">
        <v>9.0499999999999997E-2</v>
      </c>
      <c r="J2398" s="12">
        <v>0.23423238938053095</v>
      </c>
      <c r="K2398" s="12">
        <v>4.7E-2</v>
      </c>
      <c r="L2398" s="12">
        <v>0.10350000000000001</v>
      </c>
      <c r="M2398" s="12">
        <v>6.8320350000000002E-2</v>
      </c>
      <c r="N2398" s="12">
        <v>0.12999160148026315</v>
      </c>
      <c r="O2398" s="12">
        <v>-0.24606670890715818</v>
      </c>
      <c r="P2398" s="12">
        <v>-0.13299010222988833</v>
      </c>
      <c r="Q2398" s="13">
        <v>0.56499999999999995</v>
      </c>
      <c r="R2398" s="13">
        <v>0</v>
      </c>
      <c r="S2398" s="13">
        <v>0.95499999999999996</v>
      </c>
      <c r="T2398" s="13">
        <v>0.95499999999999996</v>
      </c>
      <c r="U2398" s="13">
        <v>1.52</v>
      </c>
      <c r="V2398" s="13">
        <v>0</v>
      </c>
      <c r="W2398" s="13">
        <v>1.52</v>
      </c>
      <c r="X2398" s="14">
        <v>0</v>
      </c>
      <c r="Y2398" s="15" t="s">
        <v>7128</v>
      </c>
      <c r="Z2398" s="14">
        <v>0.74901960784313726</v>
      </c>
      <c r="AA2398" s="14">
        <v>0.62828947368421051</v>
      </c>
      <c r="AB2398" s="14">
        <v>2.984375</v>
      </c>
      <c r="AC2398" s="14">
        <v>1.6902654867256639</v>
      </c>
      <c r="AD2398" s="13">
        <v>0.161</v>
      </c>
      <c r="AE2398" s="15">
        <v>0.3218333333333333</v>
      </c>
      <c r="AF2398" s="14" t="s">
        <v>7128</v>
      </c>
      <c r="AG2398" s="14" t="s">
        <v>7128</v>
      </c>
      <c r="AH2398" s="15">
        <v>0.22900763358778625</v>
      </c>
      <c r="AI2398" s="5" t="s">
        <v>7128</v>
      </c>
      <c r="AJ2398" s="15" t="s">
        <v>7128</v>
      </c>
      <c r="AK2398" s="15" t="s">
        <v>7128</v>
      </c>
      <c r="AL2398" s="15" t="s">
        <v>7128</v>
      </c>
      <c r="AM2398" s="15" t="s">
        <v>7128</v>
      </c>
      <c r="AN2398" s="15">
        <v>1.7656249999999998</v>
      </c>
      <c r="AO2398" s="15" t="s">
        <v>7128</v>
      </c>
      <c r="AP2398" s="15" t="s">
        <v>7128</v>
      </c>
      <c r="AQ2398" s="15" t="s">
        <v>7128</v>
      </c>
      <c r="AR2398" s="15">
        <v>1.1921568627450982</v>
      </c>
      <c r="AS2398" s="15" t="s">
        <v>7128</v>
      </c>
      <c r="AT2398" s="14" t="s">
        <v>7128</v>
      </c>
      <c r="AU2398" s="14">
        <v>0</v>
      </c>
      <c r="AV2398" s="12" t="s">
        <v>7128</v>
      </c>
      <c r="AW2398" s="12" t="s">
        <v>7128</v>
      </c>
      <c r="AX2398" s="12" t="s">
        <v>7128</v>
      </c>
      <c r="AY2398" s="12" t="s">
        <v>7128</v>
      </c>
      <c r="AZ2398" s="14" t="s">
        <v>7128</v>
      </c>
      <c r="BA2398" s="14" t="s">
        <v>7128</v>
      </c>
      <c r="BB2398" s="14">
        <v>-1.1834319526627219E-2</v>
      </c>
      <c r="BC2398" s="14">
        <v>-2.9985007496251873E-3</v>
      </c>
      <c r="BD2398" s="14" t="s">
        <v>7128</v>
      </c>
      <c r="BE2398" s="14" t="s">
        <v>7128</v>
      </c>
      <c r="BF2398" s="14">
        <v>0</v>
      </c>
      <c r="BG2398" s="14">
        <v>9.9700000000000011E-2</v>
      </c>
      <c r="BH2398" s="13">
        <v>-4.0000000000000001E-3</v>
      </c>
      <c r="BI2398" s="13">
        <v>-4.0000000000000001E-3</v>
      </c>
      <c r="BJ2398" s="13">
        <v>-4.0000000000000001E-3</v>
      </c>
      <c r="BK2398" s="13">
        <v>-4.0000000000000001E-3</v>
      </c>
      <c r="BL2398" s="13">
        <v>0</v>
      </c>
      <c r="BM2398" s="13">
        <v>0</v>
      </c>
      <c r="BN2398" s="13">
        <v>0</v>
      </c>
      <c r="BO2398" s="13">
        <v>0</v>
      </c>
      <c r="BP2398" s="13">
        <v>-4.0000000000000001E-3</v>
      </c>
      <c r="BQ2398" s="13">
        <v>0</v>
      </c>
      <c r="BR2398" s="13">
        <v>0</v>
      </c>
      <c r="BS2398" s="13">
        <v>0</v>
      </c>
      <c r="BT2398" s="14" t="s">
        <v>7128</v>
      </c>
      <c r="BU2398" s="13">
        <v>-4.0000000000000001E-3</v>
      </c>
      <c r="BV2398" s="13">
        <v>-4.0000000000000001E-3</v>
      </c>
      <c r="BW2398" s="13">
        <v>-4.0000000000000001E-3</v>
      </c>
      <c r="BX2398" s="13">
        <v>0.33800000000000002</v>
      </c>
      <c r="BY2398" s="13">
        <v>1.3340000000000001</v>
      </c>
      <c r="BZ2398" s="13">
        <v>0.32</v>
      </c>
      <c r="CA2398" s="13">
        <v>1.2749999999999999</v>
      </c>
      <c r="CB2398" s="13">
        <v>0</v>
      </c>
      <c r="CC2398" s="15">
        <v>3.0000000000000001E-3</v>
      </c>
      <c r="CD2398" s="15">
        <v>0.34499999999999997</v>
      </c>
      <c r="CE2398" s="15">
        <v>0.36</v>
      </c>
      <c r="CF2398" s="15" t="s">
        <v>7128</v>
      </c>
      <c r="CG2398" s="15" t="s">
        <v>7128</v>
      </c>
      <c r="CH2398" s="13" t="s">
        <v>7128</v>
      </c>
      <c r="CI2398" s="13" t="s">
        <v>7128</v>
      </c>
      <c r="CJ2398" s="13">
        <v>0</v>
      </c>
      <c r="CK2398" s="12">
        <f t="shared" si="74"/>
        <v>0</v>
      </c>
      <c r="CL2398" s="36" t="str">
        <f t="shared" si="75"/>
        <v>NA</v>
      </c>
      <c r="CM2398" s="13" t="s">
        <v>7128</v>
      </c>
      <c r="CN2398" s="13" t="s">
        <v>7128</v>
      </c>
      <c r="CO2398" s="13" t="s">
        <v>7128</v>
      </c>
      <c r="CP2398" s="13" t="s">
        <v>7128</v>
      </c>
      <c r="CQ2398" s="13" t="s">
        <v>7128</v>
      </c>
      <c r="CR2398" s="13" t="s">
        <v>7128</v>
      </c>
      <c r="CS2398" s="13" t="s">
        <v>7128</v>
      </c>
      <c r="CT2398" s="13">
        <v>0</v>
      </c>
      <c r="CU2398" s="13">
        <v>-4.0000000000000001E-3</v>
      </c>
      <c r="CV2398" s="13">
        <v>1.2749999999999999</v>
      </c>
      <c r="CW2398" s="13">
        <v>0</v>
      </c>
      <c r="CX2398" s="12">
        <v>-1.1834319526627219E-2</v>
      </c>
      <c r="CY2398" s="12">
        <v>-2.9985007496251873E-3</v>
      </c>
      <c r="CZ2398" s="15" t="s">
        <v>7128</v>
      </c>
      <c r="DA2398" s="20"/>
      <c r="DB2398" s="20"/>
    </row>
    <row r="2399" spans="1:106">
      <c r="A2399" s="8" t="s">
        <v>245</v>
      </c>
      <c r="B2399" s="8" t="s">
        <v>246</v>
      </c>
      <c r="C2399" s="9" t="s">
        <v>7138</v>
      </c>
      <c r="D2399" s="9" t="s">
        <v>7126</v>
      </c>
      <c r="E2399" s="10" t="s">
        <v>7127</v>
      </c>
      <c r="F2399" s="10" t="s">
        <v>7126</v>
      </c>
      <c r="G2399" s="11">
        <v>1.05</v>
      </c>
      <c r="H2399" s="11">
        <v>5.4886072702943798</v>
      </c>
      <c r="I2399" s="12">
        <v>9.0499999999999997E-2</v>
      </c>
      <c r="J2399" s="12">
        <v>0.55321895796164133</v>
      </c>
      <c r="K2399" s="12">
        <v>3.6999999999999998E-2</v>
      </c>
      <c r="L2399" s="12">
        <v>9.35E-2</v>
      </c>
      <c r="M2399" s="12">
        <v>6.1719349999999999E-2</v>
      </c>
      <c r="N2399" s="12">
        <v>0.13763682303134689</v>
      </c>
      <c r="O2399" s="12">
        <v>-0.51678095833345761</v>
      </c>
      <c r="P2399" s="12">
        <v>-8.1413097354069291E-2</v>
      </c>
      <c r="Q2399" s="13">
        <v>224.2</v>
      </c>
      <c r="R2399" s="13">
        <v>0</v>
      </c>
      <c r="S2399" s="13">
        <v>1227.3</v>
      </c>
      <c r="T2399" s="13">
        <v>1227.3</v>
      </c>
      <c r="U2399" s="13">
        <v>1451.5</v>
      </c>
      <c r="V2399" s="13">
        <v>0</v>
      </c>
      <c r="W2399" s="13">
        <v>1451.5</v>
      </c>
      <c r="X2399" s="14">
        <v>0</v>
      </c>
      <c r="Y2399" s="15">
        <v>0.17320844484091585</v>
      </c>
      <c r="Z2399" s="14">
        <v>0.72109283196239715</v>
      </c>
      <c r="AA2399" s="14">
        <v>0.84553909748535994</v>
      </c>
      <c r="AB2399" s="14">
        <v>2.5854223720244365</v>
      </c>
      <c r="AC2399" s="14">
        <v>5.4741302408563781</v>
      </c>
      <c r="AD2399" s="13">
        <v>0.66700000000000004</v>
      </c>
      <c r="AE2399" s="15">
        <v>1.9483055555555555</v>
      </c>
      <c r="AF2399" s="14">
        <v>0.16733200530681511</v>
      </c>
      <c r="AG2399" s="14">
        <v>0.5746061539375098</v>
      </c>
      <c r="AH2399" s="15">
        <v>0.36231884057971014</v>
      </c>
      <c r="AI2399" s="5">
        <v>1.4867162592986187</v>
      </c>
      <c r="AJ2399" s="15">
        <v>16.014285714285712</v>
      </c>
      <c r="AK2399" s="15">
        <v>11.43877551020408</v>
      </c>
      <c r="AL2399" s="15">
        <v>8.0361445783132535</v>
      </c>
      <c r="AM2399" s="15" t="s">
        <v>7128</v>
      </c>
      <c r="AN2399" s="15">
        <v>0.47229829365915316</v>
      </c>
      <c r="AO2399" s="15">
        <v>0.12079090566241044</v>
      </c>
      <c r="AP2399" s="15">
        <v>10.375268048606147</v>
      </c>
      <c r="AQ2399" s="15">
        <v>7.4283520982599791</v>
      </c>
      <c r="AR2399" s="15">
        <v>0.85282021151586374</v>
      </c>
      <c r="AS2399" s="15">
        <v>0.78201605516944139</v>
      </c>
      <c r="AT2399" s="14">
        <v>0</v>
      </c>
      <c r="AU2399" s="14">
        <v>0</v>
      </c>
      <c r="AV2399" s="12">
        <v>-0.42499999999999999</v>
      </c>
      <c r="AW2399" s="12">
        <v>-0.21600000000000003</v>
      </c>
      <c r="AX2399" s="12">
        <v>0.249</v>
      </c>
      <c r="AY2399" s="12">
        <v>0.27100000000000002</v>
      </c>
      <c r="AZ2399" s="14" t="s">
        <v>7128</v>
      </c>
      <c r="BA2399" s="14">
        <v>-3.9100000000000003E-2</v>
      </c>
      <c r="BB2399" s="14">
        <v>3.6437999628183684E-2</v>
      </c>
      <c r="BC2399" s="14">
        <v>5.622372567727759E-2</v>
      </c>
      <c r="BD2399" s="14">
        <v>1.0961355628879819E-2</v>
      </c>
      <c r="BE2399" s="14">
        <v>7.8239472065320739E-2</v>
      </c>
      <c r="BF2399" s="14">
        <v>0.22777777777777775</v>
      </c>
      <c r="BG2399" s="14">
        <v>0.42579999999999996</v>
      </c>
      <c r="BH2399" s="13">
        <v>14</v>
      </c>
      <c r="BI2399" s="13">
        <v>19.600000000000001</v>
      </c>
      <c r="BJ2399" s="13">
        <v>139.9</v>
      </c>
      <c r="BK2399" s="13">
        <v>139.9</v>
      </c>
      <c r="BL2399" s="13">
        <v>1856.1</v>
      </c>
      <c r="BM2399" s="13">
        <v>1788.1</v>
      </c>
      <c r="BN2399" s="13">
        <v>194.9</v>
      </c>
      <c r="BO2399" s="13">
        <v>195.4</v>
      </c>
      <c r="BP2399" s="13">
        <v>108.0338888888889</v>
      </c>
      <c r="BQ2399" s="13">
        <v>0</v>
      </c>
      <c r="BR2399" s="13">
        <v>0</v>
      </c>
      <c r="BS2399" s="13">
        <v>-54</v>
      </c>
      <c r="BT2399" s="14">
        <v>-0.49984315621127112</v>
      </c>
      <c r="BU2399" s="13">
        <v>162.0338888888889</v>
      </c>
      <c r="BV2399" s="13">
        <v>73.599999999999994</v>
      </c>
      <c r="BW2399" s="13">
        <v>73.599999999999994</v>
      </c>
      <c r="BX2399" s="13">
        <v>537.9</v>
      </c>
      <c r="BY2399" s="13">
        <v>1921.5</v>
      </c>
      <c r="BZ2399" s="13">
        <v>474.7</v>
      </c>
      <c r="CA2399" s="13">
        <v>1702</v>
      </c>
      <c r="CB2399" s="13">
        <v>0</v>
      </c>
      <c r="CC2399" s="15">
        <v>0.64100000000000001</v>
      </c>
      <c r="CD2399" s="15">
        <v>0.82399999999999995</v>
      </c>
      <c r="CE2399" s="15">
        <v>0.36</v>
      </c>
      <c r="CF2399" s="15" t="s">
        <v>7128</v>
      </c>
      <c r="CG2399" s="15" t="s">
        <v>7128</v>
      </c>
      <c r="CH2399" s="13" t="s">
        <v>7128</v>
      </c>
      <c r="CI2399" s="13" t="s">
        <v>7128</v>
      </c>
      <c r="CJ2399" s="13">
        <v>0</v>
      </c>
      <c r="CK2399" s="12">
        <f t="shared" si="74"/>
        <v>0</v>
      </c>
      <c r="CL2399" s="36">
        <f t="shared" si="75"/>
        <v>1.0905405405405404</v>
      </c>
      <c r="CM2399" s="13">
        <v>21.6</v>
      </c>
      <c r="CN2399" s="13">
        <v>4.92</v>
      </c>
      <c r="CO2399" s="13">
        <v>19.600000000000001</v>
      </c>
      <c r="CP2399" s="13">
        <v>224.2</v>
      </c>
      <c r="CQ2399" s="13">
        <v>195.4</v>
      </c>
      <c r="CR2399" s="13">
        <v>1451.5</v>
      </c>
      <c r="CS2399" s="13" t="s">
        <v>7128</v>
      </c>
      <c r="CT2399" s="13">
        <v>0</v>
      </c>
      <c r="CU2399" s="13">
        <v>139.9</v>
      </c>
      <c r="CV2399" s="13">
        <v>1702</v>
      </c>
      <c r="CW2399" s="13">
        <v>194.9</v>
      </c>
      <c r="CX2399" s="12">
        <v>3.6437999628183684E-2</v>
      </c>
      <c r="CY2399" s="12">
        <v>5.622372567727759E-2</v>
      </c>
      <c r="CZ2399" s="15">
        <v>7.447408927655208</v>
      </c>
      <c r="DA2399" s="20"/>
      <c r="DB2399" s="20"/>
    </row>
    <row r="2400" spans="1:106">
      <c r="A2400" s="8" t="s">
        <v>2827</v>
      </c>
      <c r="B2400" s="8" t="s">
        <v>2828</v>
      </c>
      <c r="C2400" s="9" t="s">
        <v>7141</v>
      </c>
      <c r="D2400" s="9" t="s">
        <v>7126</v>
      </c>
      <c r="E2400" s="10" t="s">
        <v>7127</v>
      </c>
      <c r="F2400" s="10" t="s">
        <v>7126</v>
      </c>
      <c r="G2400" s="11">
        <v>0.73</v>
      </c>
      <c r="H2400" s="11">
        <v>12.915826771653542</v>
      </c>
      <c r="I2400" s="12">
        <v>9.0499999999999997E-2</v>
      </c>
      <c r="J2400" s="12">
        <v>1.2253823228346454</v>
      </c>
      <c r="K2400" s="12">
        <v>4.7E-2</v>
      </c>
      <c r="L2400" s="12">
        <v>0.10350000000000001</v>
      </c>
      <c r="M2400" s="12">
        <v>6.8320350000000002E-2</v>
      </c>
      <c r="N2400" s="12">
        <v>0.13371726613262125</v>
      </c>
      <c r="O2400" s="12" t="s">
        <v>7128</v>
      </c>
      <c r="P2400" s="12">
        <v>-0.22412887688684444</v>
      </c>
      <c r="Q2400" s="13">
        <v>1.27</v>
      </c>
      <c r="R2400" s="13">
        <v>0</v>
      </c>
      <c r="S2400" s="13">
        <v>21.2</v>
      </c>
      <c r="T2400" s="13">
        <v>21.2</v>
      </c>
      <c r="U2400" s="13">
        <v>22.47</v>
      </c>
      <c r="V2400" s="13">
        <v>0.107</v>
      </c>
      <c r="W2400" s="13">
        <v>22.363</v>
      </c>
      <c r="X2400" s="14">
        <v>4.7619047619047623E-3</v>
      </c>
      <c r="Y2400" s="15">
        <v>3.7593984962406013E-2</v>
      </c>
      <c r="Z2400" s="14" t="s">
        <v>7128</v>
      </c>
      <c r="AA2400" s="14">
        <v>0.94348019581664444</v>
      </c>
      <c r="AB2400" s="14" t="s">
        <v>7128</v>
      </c>
      <c r="AC2400" s="14">
        <v>16.69291338582677</v>
      </c>
      <c r="AD2400" s="13">
        <v>9.5000000000000001E-2</v>
      </c>
      <c r="AE2400" s="15">
        <v>-0.95400000000000029</v>
      </c>
      <c r="AF2400" s="14">
        <v>0.11401754250991379</v>
      </c>
      <c r="AG2400" s="14" t="s">
        <v>7128</v>
      </c>
      <c r="AH2400" s="15">
        <v>0.41605839416058393</v>
      </c>
      <c r="AI2400" s="5" t="s">
        <v>7128</v>
      </c>
      <c r="AJ2400" s="15" t="s">
        <v>7128</v>
      </c>
      <c r="AK2400" s="15" t="s">
        <v>7128</v>
      </c>
      <c r="AL2400" s="15" t="s">
        <v>7128</v>
      </c>
      <c r="AM2400" s="15" t="s">
        <v>7128</v>
      </c>
      <c r="AN2400" s="15" t="s">
        <v>7128</v>
      </c>
      <c r="AO2400" s="15">
        <v>4.7388059701492534E-2</v>
      </c>
      <c r="AP2400" s="15" t="s">
        <v>7128</v>
      </c>
      <c r="AQ2400" s="15" t="s">
        <v>7128</v>
      </c>
      <c r="AR2400" s="15">
        <v>4.8689309819290232</v>
      </c>
      <c r="AS2400" s="15">
        <v>0.8344402985074626</v>
      </c>
      <c r="AT2400" s="14" t="s">
        <v>7128</v>
      </c>
      <c r="AU2400" s="14">
        <v>0</v>
      </c>
      <c r="AV2400" s="12" t="s">
        <v>7128</v>
      </c>
      <c r="AW2400" s="12" t="s">
        <v>7128</v>
      </c>
      <c r="AX2400" s="12">
        <v>-2.7400000000000001E-2</v>
      </c>
      <c r="AY2400" s="12">
        <v>5.2300000000000006E-2</v>
      </c>
      <c r="AZ2400" s="14" t="s">
        <v>7128</v>
      </c>
      <c r="BA2400" s="14" t="s">
        <v>7128</v>
      </c>
      <c r="BB2400" s="14" t="s">
        <v>7128</v>
      </c>
      <c r="BC2400" s="14">
        <v>-9.0411610754223187E-2</v>
      </c>
      <c r="BD2400" s="14">
        <v>-0.11641791044776119</v>
      </c>
      <c r="BE2400" s="14">
        <v>-5.6716417910447757E-2</v>
      </c>
      <c r="BF2400" s="14">
        <v>0</v>
      </c>
      <c r="BG2400" s="14">
        <v>0.31440000000000001</v>
      </c>
      <c r="BH2400" s="13">
        <v>-3.12</v>
      </c>
      <c r="BI2400" s="13">
        <v>-3.12</v>
      </c>
      <c r="BJ2400" s="13">
        <v>-1.52</v>
      </c>
      <c r="BK2400" s="13">
        <v>-1.52</v>
      </c>
      <c r="BL2400" s="13">
        <v>26.8</v>
      </c>
      <c r="BM2400" s="13">
        <v>26.8</v>
      </c>
      <c r="BN2400" s="13">
        <v>-5.3999999999999999E-2</v>
      </c>
      <c r="BO2400" s="13">
        <v>-5.3999999999999999E-2</v>
      </c>
      <c r="BP2400" s="13">
        <v>-1.52</v>
      </c>
      <c r="BQ2400" s="13">
        <v>0</v>
      </c>
      <c r="BR2400" s="13">
        <v>0</v>
      </c>
      <c r="BS2400" s="13">
        <v>-1.78</v>
      </c>
      <c r="BT2400" s="14" t="s">
        <v>7128</v>
      </c>
      <c r="BU2400" s="13">
        <v>0.26</v>
      </c>
      <c r="BV2400" s="13">
        <v>-1.34</v>
      </c>
      <c r="BW2400" s="13">
        <v>-1.34</v>
      </c>
      <c r="BX2400" s="13">
        <v>-6.84</v>
      </c>
      <c r="BY2400" s="13">
        <v>16.811999999999998</v>
      </c>
      <c r="BZ2400" s="13">
        <v>-16.5</v>
      </c>
      <c r="CA2400" s="13">
        <v>4.5929999999999991</v>
      </c>
      <c r="CB2400" s="13">
        <v>0</v>
      </c>
      <c r="CC2400" s="15">
        <v>-0.75</v>
      </c>
      <c r="CD2400" s="15">
        <v>0.48199999999999998</v>
      </c>
      <c r="CE2400" s="15">
        <v>0.36</v>
      </c>
      <c r="CF2400" s="15">
        <v>1.3303385429906833</v>
      </c>
      <c r="CG2400" s="15">
        <v>0.91503779051408374</v>
      </c>
      <c r="CH2400" s="13">
        <v>0.17949999999999999</v>
      </c>
      <c r="CI2400" s="13">
        <v>-1.8561000000000003</v>
      </c>
      <c r="CJ2400" s="13">
        <v>0</v>
      </c>
      <c r="CK2400" s="12">
        <f t="shared" si="74"/>
        <v>0</v>
      </c>
      <c r="CL2400" s="36">
        <f t="shared" si="75"/>
        <v>5.834966252993687</v>
      </c>
      <c r="CM2400" s="13" t="s">
        <v>7128</v>
      </c>
      <c r="CN2400" s="13" t="s">
        <v>7128</v>
      </c>
      <c r="CO2400" s="13" t="s">
        <v>7128</v>
      </c>
      <c r="CP2400" s="13" t="s">
        <v>7128</v>
      </c>
      <c r="CQ2400" s="13" t="s">
        <v>7128</v>
      </c>
      <c r="CR2400" s="13" t="s">
        <v>7128</v>
      </c>
      <c r="CS2400" s="13" t="s">
        <v>7128</v>
      </c>
      <c r="CT2400" s="13">
        <v>0</v>
      </c>
      <c r="CU2400" s="13">
        <v>-1.52</v>
      </c>
      <c r="CV2400" s="13">
        <v>4.5929999999999991</v>
      </c>
      <c r="CW2400" s="13">
        <v>-5.3999999999999999E-2</v>
      </c>
      <c r="CX2400" s="12" t="s">
        <v>7128</v>
      </c>
      <c r="CY2400" s="12">
        <v>-9.0411610754223187E-2</v>
      </c>
      <c r="CZ2400" s="15" t="s">
        <v>7128</v>
      </c>
      <c r="DA2400" s="20"/>
      <c r="DB2400" s="20"/>
    </row>
    <row r="2401" spans="1:106">
      <c r="A2401" s="8" t="s">
        <v>4143</v>
      </c>
      <c r="B2401" s="8" t="s">
        <v>4144</v>
      </c>
      <c r="C2401" s="9" t="s">
        <v>7179</v>
      </c>
      <c r="D2401" s="9" t="s">
        <v>7126</v>
      </c>
      <c r="E2401" s="10" t="s">
        <v>7127</v>
      </c>
      <c r="F2401" s="10" t="s">
        <v>7126</v>
      </c>
      <c r="G2401" s="11">
        <v>0.79</v>
      </c>
      <c r="H2401" s="11">
        <v>0.79</v>
      </c>
      <c r="I2401" s="12">
        <v>9.0499999999999997E-2</v>
      </c>
      <c r="J2401" s="12">
        <v>0.127995</v>
      </c>
      <c r="K2401" s="12">
        <v>4.7E-2</v>
      </c>
      <c r="L2401" s="12">
        <v>0.10350000000000001</v>
      </c>
      <c r="M2401" s="12">
        <v>6.8320350000000002E-2</v>
      </c>
      <c r="N2401" s="12">
        <v>0.127995</v>
      </c>
      <c r="O2401" s="12">
        <v>-7.1347601156069362E-2</v>
      </c>
      <c r="P2401" s="12">
        <v>-8.4745685150119238E-2</v>
      </c>
      <c r="Q2401" s="13">
        <v>1.61</v>
      </c>
      <c r="R2401" s="13">
        <v>0</v>
      </c>
      <c r="S2401" s="13">
        <v>0</v>
      </c>
      <c r="T2401" s="13">
        <v>0</v>
      </c>
      <c r="U2401" s="13">
        <v>1.61</v>
      </c>
      <c r="V2401" s="13">
        <v>0</v>
      </c>
      <c r="W2401" s="13">
        <v>1.61</v>
      </c>
      <c r="X2401" s="14">
        <v>0</v>
      </c>
      <c r="Y2401" s="15" t="s">
        <v>7128</v>
      </c>
      <c r="Z2401" s="14" t="s">
        <v>7128</v>
      </c>
      <c r="AA2401" s="14">
        <v>0</v>
      </c>
      <c r="AB2401" s="14" t="s">
        <v>7128</v>
      </c>
      <c r="AC2401" s="14">
        <v>0</v>
      </c>
      <c r="AD2401" s="13">
        <v>0.29199999999999998</v>
      </c>
      <c r="AE2401" s="15">
        <v>-0.77541666666666675</v>
      </c>
      <c r="AF2401" s="14">
        <v>5.4772255750516613E-2</v>
      </c>
      <c r="AG2401" s="14" t="s">
        <v>7128</v>
      </c>
      <c r="AH2401" s="15">
        <v>0.25862068965517243</v>
      </c>
      <c r="AI2401" s="5">
        <v>0.980900409276944</v>
      </c>
      <c r="AJ2401" s="15">
        <v>16.428571428571431</v>
      </c>
      <c r="AK2401" s="15">
        <v>16.428571428571431</v>
      </c>
      <c r="AL2401" s="15" t="s">
        <v>7128</v>
      </c>
      <c r="AM2401" s="15" t="s">
        <v>7128</v>
      </c>
      <c r="AN2401" s="15" t="s">
        <v>7128</v>
      </c>
      <c r="AO2401" s="15">
        <v>0.32200000000000001</v>
      </c>
      <c r="AP2401" s="15">
        <v>2.2392211404728792</v>
      </c>
      <c r="AQ2401" s="15">
        <v>2.2085048010973938</v>
      </c>
      <c r="AR2401" s="15" t="s">
        <v>7128</v>
      </c>
      <c r="AS2401" s="15">
        <v>0.32200000000000001</v>
      </c>
      <c r="AT2401" s="14">
        <v>0</v>
      </c>
      <c r="AU2401" s="14">
        <v>0</v>
      </c>
      <c r="AV2401" s="12">
        <v>0.21</v>
      </c>
      <c r="AW2401" s="12">
        <v>0.51100000000000001</v>
      </c>
      <c r="AX2401" s="12">
        <v>0.33299999999999996</v>
      </c>
      <c r="AY2401" s="12">
        <v>0.29299999999999998</v>
      </c>
      <c r="AZ2401" s="14" t="s">
        <v>7128</v>
      </c>
      <c r="BA2401" s="14" t="s">
        <v>7128</v>
      </c>
      <c r="BB2401" s="14">
        <v>5.6647398843930635E-2</v>
      </c>
      <c r="BC2401" s="14">
        <v>4.3249314849880767E-2</v>
      </c>
      <c r="BD2401" s="14">
        <v>1.9599999999999999E-2</v>
      </c>
      <c r="BE2401" s="14">
        <v>0.14379999999999998</v>
      </c>
      <c r="BF2401" s="14">
        <v>0.36774193548387096</v>
      </c>
      <c r="BG2401" s="14">
        <v>1.2E-2</v>
      </c>
      <c r="BH2401" s="13">
        <v>9.8000000000000004E-2</v>
      </c>
      <c r="BI2401" s="13">
        <v>9.8000000000000004E-2</v>
      </c>
      <c r="BJ2401" s="13">
        <v>0.71899999999999997</v>
      </c>
      <c r="BK2401" s="13">
        <v>0.71899999999999997</v>
      </c>
      <c r="BL2401" s="13">
        <v>5</v>
      </c>
      <c r="BM2401" s="13">
        <v>5</v>
      </c>
      <c r="BN2401" s="13">
        <v>0.72899999999999998</v>
      </c>
      <c r="BO2401" s="13">
        <v>0.72899999999999998</v>
      </c>
      <c r="BP2401" s="13">
        <v>0.45459354838709681</v>
      </c>
      <c r="BQ2401" s="13">
        <v>0</v>
      </c>
      <c r="BR2401" s="13">
        <v>0</v>
      </c>
      <c r="BS2401" s="13">
        <v>-6.0000000000000001E-3</v>
      </c>
      <c r="BT2401" s="14">
        <v>-1.3198603502597144E-2</v>
      </c>
      <c r="BU2401" s="13">
        <v>0.46059354838709682</v>
      </c>
      <c r="BV2401" s="13">
        <v>0.10400000000000001</v>
      </c>
      <c r="BW2401" s="13">
        <v>0.10400000000000001</v>
      </c>
      <c r="BX2401" s="13">
        <v>1.73</v>
      </c>
      <c r="BY2401" s="13">
        <v>10.511000000000001</v>
      </c>
      <c r="BZ2401" s="13">
        <v>0</v>
      </c>
      <c r="CA2401" s="13">
        <v>0</v>
      </c>
      <c r="CB2401" s="13">
        <v>0</v>
      </c>
      <c r="CC2401" s="15">
        <v>-0.129</v>
      </c>
      <c r="CD2401" s="15">
        <v>-0.58399999999999996</v>
      </c>
      <c r="CE2401" s="15">
        <v>0.36</v>
      </c>
      <c r="CF2401" s="15">
        <v>0.53697677724648474</v>
      </c>
      <c r="CG2401" s="15">
        <v>1.0090672723999101</v>
      </c>
      <c r="CH2401" s="13">
        <v>0.23969999999999997</v>
      </c>
      <c r="CI2401" s="13">
        <v>7.9100000000000004E-2</v>
      </c>
      <c r="CJ2401" s="13">
        <v>0</v>
      </c>
      <c r="CK2401" s="12">
        <f t="shared" si="74"/>
        <v>0</v>
      </c>
      <c r="CL2401" s="36" t="str">
        <f t="shared" si="75"/>
        <v>NA</v>
      </c>
      <c r="CM2401" s="13">
        <v>0.155</v>
      </c>
      <c r="CN2401" s="13">
        <v>5.7000000000000002E-2</v>
      </c>
      <c r="CO2401" s="13">
        <v>9.8000000000000004E-2</v>
      </c>
      <c r="CP2401" s="13">
        <v>1.61</v>
      </c>
      <c r="CQ2401" s="13">
        <v>0.72899999999999998</v>
      </c>
      <c r="CR2401" s="13">
        <v>1.61</v>
      </c>
      <c r="CS2401" s="13" t="s">
        <v>7128</v>
      </c>
      <c r="CT2401" s="13">
        <v>0</v>
      </c>
      <c r="CU2401" s="13">
        <v>0.71899999999999997</v>
      </c>
      <c r="CV2401" s="13">
        <v>0</v>
      </c>
      <c r="CW2401" s="13">
        <v>0.72899999999999998</v>
      </c>
      <c r="CX2401" s="12">
        <v>5.6647398843930635E-2</v>
      </c>
      <c r="CY2401" s="12">
        <v>4.3249314849880767E-2</v>
      </c>
      <c r="CZ2401" s="15">
        <v>2.2085048010973938</v>
      </c>
      <c r="DA2401" s="20"/>
      <c r="DB2401" s="20"/>
    </row>
    <row r="2402" spans="1:106">
      <c r="A2402" s="8" t="s">
        <v>1209</v>
      </c>
      <c r="B2402" s="8" t="s">
        <v>1210</v>
      </c>
      <c r="C2402" s="9" t="s">
        <v>7173</v>
      </c>
      <c r="D2402" s="9" t="s">
        <v>7126</v>
      </c>
      <c r="E2402" s="10" t="s">
        <v>7127</v>
      </c>
      <c r="F2402" s="10" t="s">
        <v>7126</v>
      </c>
      <c r="G2402" s="11">
        <v>0.62</v>
      </c>
      <c r="H2402" s="11">
        <v>1.2539688041594454</v>
      </c>
      <c r="I2402" s="12">
        <v>9.0499999999999997E-2</v>
      </c>
      <c r="J2402" s="12">
        <v>0.16998417677642982</v>
      </c>
      <c r="K2402" s="12">
        <v>2.7E-2</v>
      </c>
      <c r="L2402" s="12">
        <v>8.3500000000000005E-2</v>
      </c>
      <c r="M2402" s="12">
        <v>5.5118350000000003E-2</v>
      </c>
      <c r="N2402" s="12">
        <v>0.11191147943444731</v>
      </c>
      <c r="O2402" s="12">
        <v>-9.5906995568376133E-2</v>
      </c>
      <c r="P2402" s="12">
        <v>-5.2553558409437352E-2</v>
      </c>
      <c r="Q2402" s="13">
        <v>115.4</v>
      </c>
      <c r="R2402" s="13">
        <v>0</v>
      </c>
      <c r="S2402" s="13">
        <v>118</v>
      </c>
      <c r="T2402" s="13">
        <v>118</v>
      </c>
      <c r="U2402" s="13">
        <v>233.4</v>
      </c>
      <c r="V2402" s="13">
        <v>9.15</v>
      </c>
      <c r="W2402" s="13">
        <v>224.25</v>
      </c>
      <c r="X2402" s="14">
        <v>3.9203084832904883E-2</v>
      </c>
      <c r="Y2402" s="15">
        <v>0.15301318267419961</v>
      </c>
      <c r="Z2402" s="14">
        <v>0.47619047619047616</v>
      </c>
      <c r="AA2402" s="14">
        <v>0.50556983718937443</v>
      </c>
      <c r="AB2402" s="14">
        <v>0.90909090909090906</v>
      </c>
      <c r="AC2402" s="14">
        <v>1.0225303292894281</v>
      </c>
      <c r="AD2402" s="13">
        <v>1.0900000000000001</v>
      </c>
      <c r="AE2402" s="15">
        <v>0.5925555555555555</v>
      </c>
      <c r="AF2402" s="14">
        <v>0.21908902300206645</v>
      </c>
      <c r="AG2402" s="14">
        <v>0.23552069972722139</v>
      </c>
      <c r="AH2402" s="15">
        <v>0.13675213675213679</v>
      </c>
      <c r="AI2402" s="5">
        <v>1.4513274336283184</v>
      </c>
      <c r="AJ2402" s="15">
        <v>13.069082672706683</v>
      </c>
      <c r="AK2402" s="15">
        <v>13.069082672706683</v>
      </c>
      <c r="AL2402" s="15" t="s">
        <v>7128</v>
      </c>
      <c r="AM2402" s="15" t="s">
        <v>7128</v>
      </c>
      <c r="AN2402" s="15">
        <v>0.8890600924499229</v>
      </c>
      <c r="AO2402" s="15">
        <v>0.63651406508549369</v>
      </c>
      <c r="AP2402" s="15">
        <v>13.67378048780488</v>
      </c>
      <c r="AQ2402" s="15">
        <v>9.34375</v>
      </c>
      <c r="AR2402" s="15">
        <v>0.93966059082338149</v>
      </c>
      <c r="AS2402" s="15">
        <v>1.2369001654715939</v>
      </c>
      <c r="AT2402" s="14">
        <v>3.6081540203850508E-2</v>
      </c>
      <c r="AU2402" s="14">
        <v>2.7608318890814556E-3</v>
      </c>
      <c r="AV2402" s="12">
        <v>6.25E-2</v>
      </c>
      <c r="AW2402" s="12">
        <v>0.185</v>
      </c>
      <c r="AX2402" s="12">
        <v>0.23499999999999999</v>
      </c>
      <c r="AY2402" s="12">
        <v>0.33399999999999996</v>
      </c>
      <c r="AZ2402" s="14" t="s">
        <v>7128</v>
      </c>
      <c r="BA2402" s="14" t="s">
        <v>7128</v>
      </c>
      <c r="BB2402" s="14">
        <v>7.4077181208053691E-2</v>
      </c>
      <c r="BC2402" s="14">
        <v>5.9357921025009953E-2</v>
      </c>
      <c r="BD2402" s="14">
        <v>4.8703805846662986E-2</v>
      </c>
      <c r="BE2402" s="14">
        <v>9.0457804743519013E-2</v>
      </c>
      <c r="BF2402" s="14">
        <v>0</v>
      </c>
      <c r="BG2402" s="14">
        <v>0.43310000000000004</v>
      </c>
      <c r="BH2402" s="13">
        <v>8.83</v>
      </c>
      <c r="BI2402" s="13">
        <v>8.83</v>
      </c>
      <c r="BJ2402" s="13">
        <v>16.399999999999999</v>
      </c>
      <c r="BK2402" s="13">
        <v>16.399999999999999</v>
      </c>
      <c r="BL2402" s="13">
        <v>181.3</v>
      </c>
      <c r="BM2402" s="13">
        <v>181.3</v>
      </c>
      <c r="BN2402" s="13">
        <v>24</v>
      </c>
      <c r="BO2402" s="13">
        <v>24</v>
      </c>
      <c r="BP2402" s="13">
        <v>16.399999999999999</v>
      </c>
      <c r="BQ2402" s="13">
        <v>0</v>
      </c>
      <c r="BR2402" s="13">
        <v>0</v>
      </c>
      <c r="BS2402" s="13">
        <v>-6.24</v>
      </c>
      <c r="BT2402" s="14">
        <v>-0.38048780487804884</v>
      </c>
      <c r="BU2402" s="13">
        <v>22.64</v>
      </c>
      <c r="BV2402" s="13">
        <v>15.07</v>
      </c>
      <c r="BW2402" s="13">
        <v>15.07</v>
      </c>
      <c r="BX2402" s="13">
        <v>119.2</v>
      </c>
      <c r="BY2402" s="13">
        <v>276.28999999999996</v>
      </c>
      <c r="BZ2402" s="13">
        <v>129.80000000000001</v>
      </c>
      <c r="CA2402" s="13">
        <v>238.65</v>
      </c>
      <c r="CB2402" s="13">
        <v>-0.31859999999999999</v>
      </c>
      <c r="CC2402" s="15">
        <v>0.34399999999999997</v>
      </c>
      <c r="CD2402" s="15">
        <v>-5.1999999999999998E-2</v>
      </c>
      <c r="CE2402" s="15">
        <v>0.36</v>
      </c>
      <c r="CF2402" s="15" t="s">
        <v>7128</v>
      </c>
      <c r="CG2402" s="15" t="s">
        <v>7128</v>
      </c>
      <c r="CH2402" s="13" t="s">
        <v>7128</v>
      </c>
      <c r="CI2402" s="13" t="s">
        <v>7128</v>
      </c>
      <c r="CJ2402" s="13">
        <v>-0.31859999999999999</v>
      </c>
      <c r="CK2402" s="12">
        <f t="shared" si="74"/>
        <v>2.1141340411413405E-2</v>
      </c>
      <c r="CL2402" s="36">
        <f t="shared" si="75"/>
        <v>0.75968992248062017</v>
      </c>
      <c r="CM2402" s="13">
        <v>5.85</v>
      </c>
      <c r="CN2402" s="13" t="s">
        <v>7128</v>
      </c>
      <c r="CO2402" s="13">
        <v>8.83</v>
      </c>
      <c r="CP2402" s="13">
        <v>115.4</v>
      </c>
      <c r="CQ2402" s="13">
        <v>24</v>
      </c>
      <c r="CR2402" s="13">
        <v>224.25</v>
      </c>
      <c r="CS2402" s="13">
        <v>15.07</v>
      </c>
      <c r="CT2402" s="13">
        <v>0</v>
      </c>
      <c r="CU2402" s="13">
        <v>16.399999999999999</v>
      </c>
      <c r="CV2402" s="13">
        <v>238.65</v>
      </c>
      <c r="CW2402" s="13">
        <v>24</v>
      </c>
      <c r="CX2402" s="12">
        <v>7.4077181208053691E-2</v>
      </c>
      <c r="CY2402" s="12">
        <v>5.9357921025009953E-2</v>
      </c>
      <c r="CZ2402" s="15">
        <v>9.34375</v>
      </c>
      <c r="DA2402" s="20"/>
      <c r="DB2402" s="20"/>
    </row>
    <row r="2403" spans="1:106">
      <c r="A2403" s="8" t="s">
        <v>7014</v>
      </c>
      <c r="B2403" s="8" t="s">
        <v>7015</v>
      </c>
      <c r="C2403" s="9" t="s">
        <v>7148</v>
      </c>
      <c r="D2403" s="9" t="s">
        <v>7126</v>
      </c>
      <c r="E2403" s="10" t="s">
        <v>7127</v>
      </c>
      <c r="F2403" s="10" t="s">
        <v>7126</v>
      </c>
      <c r="G2403" s="11">
        <v>0.67</v>
      </c>
      <c r="H2403" s="11">
        <v>7.1072549019607845</v>
      </c>
      <c r="I2403" s="12">
        <v>9.0499999999999997E-2</v>
      </c>
      <c r="J2403" s="12">
        <v>0.69970656862745095</v>
      </c>
      <c r="K2403" s="12">
        <v>3.6999999999999998E-2</v>
      </c>
      <c r="L2403" s="12">
        <v>9.35E-2</v>
      </c>
      <c r="M2403" s="12">
        <v>6.1719349999999999E-2</v>
      </c>
      <c r="N2403" s="12">
        <v>0.12186232255083176</v>
      </c>
      <c r="O2403" s="12">
        <v>-0.75620007512095744</v>
      </c>
      <c r="P2403" s="12">
        <v>-0.15140926936632748</v>
      </c>
      <c r="Q2403" s="13">
        <v>0.153</v>
      </c>
      <c r="R2403" s="13">
        <v>0</v>
      </c>
      <c r="S2403" s="13">
        <v>1.47</v>
      </c>
      <c r="T2403" s="13">
        <v>1.47</v>
      </c>
      <c r="U2403" s="13">
        <v>1.623</v>
      </c>
      <c r="V2403" s="13">
        <v>5.0000000000000001E-3</v>
      </c>
      <c r="W2403" s="13">
        <v>1.6180000000000001</v>
      </c>
      <c r="X2403" s="14">
        <v>3.0807147258163897E-3</v>
      </c>
      <c r="Y2403" s="15" t="s">
        <v>7128</v>
      </c>
      <c r="Z2403" s="14">
        <v>0.49830508474576268</v>
      </c>
      <c r="AA2403" s="14">
        <v>0.90573012939001851</v>
      </c>
      <c r="AB2403" s="14">
        <v>0.9932432432432432</v>
      </c>
      <c r="AC2403" s="14">
        <v>9.6078431372549016</v>
      </c>
      <c r="AD2403" s="13">
        <v>4.9000000000000002E-2</v>
      </c>
      <c r="AE2403" s="15">
        <v>1.3819444444444446</v>
      </c>
      <c r="AF2403" s="14">
        <v>6.3245553203367583E-2</v>
      </c>
      <c r="AG2403" s="14">
        <v>0.59292706128157113</v>
      </c>
      <c r="AH2403" s="15">
        <v>0.55905511811023623</v>
      </c>
      <c r="AI2403" s="5" t="s">
        <v>7128</v>
      </c>
      <c r="AJ2403" s="15" t="s">
        <v>7128</v>
      </c>
      <c r="AK2403" s="15" t="s">
        <v>7128</v>
      </c>
      <c r="AL2403" s="15" t="s">
        <v>7128</v>
      </c>
      <c r="AM2403" s="15" t="s">
        <v>7128</v>
      </c>
      <c r="AN2403" s="15">
        <v>0.10337837837837838</v>
      </c>
      <c r="AO2403" s="15" t="s">
        <v>7128</v>
      </c>
      <c r="AP2403" s="15" t="s">
        <v>7128</v>
      </c>
      <c r="AQ2403" s="15" t="s">
        <v>7128</v>
      </c>
      <c r="AR2403" s="15">
        <v>0.54940577249575551</v>
      </c>
      <c r="AS2403" s="15" t="s">
        <v>7128</v>
      </c>
      <c r="AT2403" s="14" t="s">
        <v>7128</v>
      </c>
      <c r="AU2403" s="14">
        <v>0</v>
      </c>
      <c r="AV2403" s="12" t="s">
        <v>7128</v>
      </c>
      <c r="AW2403" s="12" t="s">
        <v>7128</v>
      </c>
      <c r="AX2403" s="12" t="s">
        <v>7128</v>
      </c>
      <c r="AY2403" s="12" t="s">
        <v>7128</v>
      </c>
      <c r="AZ2403" s="14" t="s">
        <v>7128</v>
      </c>
      <c r="BA2403" s="14" t="s">
        <v>7128</v>
      </c>
      <c r="BB2403" s="14">
        <v>-5.6493506493506492E-2</v>
      </c>
      <c r="BC2403" s="14">
        <v>-2.9546946815495728E-2</v>
      </c>
      <c r="BD2403" s="14" t="s">
        <v>7128</v>
      </c>
      <c r="BE2403" s="14" t="s">
        <v>7128</v>
      </c>
      <c r="BF2403" s="14">
        <v>0</v>
      </c>
      <c r="BG2403" s="14" t="s">
        <v>7128</v>
      </c>
      <c r="BH2403" s="13">
        <v>-8.6999999999999994E-2</v>
      </c>
      <c r="BI2403" s="13">
        <v>-8.6999999999999994E-2</v>
      </c>
      <c r="BJ2403" s="13">
        <v>-0.09</v>
      </c>
      <c r="BK2403" s="13">
        <v>-0.09</v>
      </c>
      <c r="BL2403" s="13">
        <v>0</v>
      </c>
      <c r="BM2403" s="13">
        <v>0</v>
      </c>
      <c r="BN2403" s="13">
        <v>0</v>
      </c>
      <c r="BO2403" s="13">
        <v>0</v>
      </c>
      <c r="BP2403" s="13">
        <v>-0.09</v>
      </c>
      <c r="BQ2403" s="13">
        <v>0</v>
      </c>
      <c r="BR2403" s="13">
        <v>0</v>
      </c>
      <c r="BS2403" s="13">
        <v>0</v>
      </c>
      <c r="BT2403" s="14" t="s">
        <v>7128</v>
      </c>
      <c r="BU2403" s="13">
        <v>-0.09</v>
      </c>
      <c r="BV2403" s="13">
        <v>-8.6999999999999994E-2</v>
      </c>
      <c r="BW2403" s="13">
        <v>-8.6999999999999994E-2</v>
      </c>
      <c r="BX2403" s="13">
        <v>1.54</v>
      </c>
      <c r="BY2403" s="13">
        <v>3.0460000000000003</v>
      </c>
      <c r="BZ2403" s="13">
        <v>1.48</v>
      </c>
      <c r="CA2403" s="13">
        <v>2.9450000000000003</v>
      </c>
      <c r="CB2403" s="13">
        <v>0</v>
      </c>
      <c r="CC2403" s="15">
        <v>0.25</v>
      </c>
      <c r="CD2403" s="15">
        <v>1</v>
      </c>
      <c r="CE2403" s="15">
        <v>0.36</v>
      </c>
      <c r="CF2403" s="15">
        <v>1.5239146034158046</v>
      </c>
      <c r="CG2403" s="15">
        <v>1.7642284636374084</v>
      </c>
      <c r="CH2403" s="13">
        <v>-0.24830000000000002</v>
      </c>
      <c r="CI2403" s="13">
        <v>-0.5534</v>
      </c>
      <c r="CJ2403" s="13">
        <v>0</v>
      </c>
      <c r="CK2403" s="12">
        <f t="shared" si="74"/>
        <v>0</v>
      </c>
      <c r="CL2403" s="36" t="str">
        <f t="shared" si="75"/>
        <v>NA</v>
      </c>
      <c r="CM2403" s="13" t="s">
        <v>7128</v>
      </c>
      <c r="CN2403" s="13" t="s">
        <v>7128</v>
      </c>
      <c r="CO2403" s="13" t="s">
        <v>7128</v>
      </c>
      <c r="CP2403" s="13" t="s">
        <v>7128</v>
      </c>
      <c r="CQ2403" s="13" t="s">
        <v>7128</v>
      </c>
      <c r="CR2403" s="13" t="s">
        <v>7128</v>
      </c>
      <c r="CS2403" s="13" t="s">
        <v>7128</v>
      </c>
      <c r="CT2403" s="13">
        <v>0</v>
      </c>
      <c r="CU2403" s="13">
        <v>-0.09</v>
      </c>
      <c r="CV2403" s="13">
        <v>2.9450000000000003</v>
      </c>
      <c r="CW2403" s="13">
        <v>0</v>
      </c>
      <c r="CX2403" s="12">
        <v>-5.6493506493506492E-2</v>
      </c>
      <c r="CY2403" s="12">
        <v>-2.9546946815495728E-2</v>
      </c>
      <c r="CZ2403" s="15" t="s">
        <v>7128</v>
      </c>
      <c r="DA2403" s="20"/>
      <c r="DB2403" s="20"/>
    </row>
    <row r="2404" spans="1:106" ht="24">
      <c r="A2404" s="8" t="s">
        <v>5899</v>
      </c>
      <c r="B2404" s="8" t="s">
        <v>5900</v>
      </c>
      <c r="C2404" s="9" t="s">
        <v>7162</v>
      </c>
      <c r="D2404" s="9" t="s">
        <v>7126</v>
      </c>
      <c r="E2404" s="10" t="s">
        <v>7127</v>
      </c>
      <c r="F2404" s="10" t="s">
        <v>7126</v>
      </c>
      <c r="G2404" s="11">
        <v>0.8</v>
      </c>
      <c r="H2404" s="11">
        <v>0.83747747747747747</v>
      </c>
      <c r="I2404" s="12">
        <v>9.0499999999999997E-2</v>
      </c>
      <c r="J2404" s="12">
        <v>0.13229171171171172</v>
      </c>
      <c r="K2404" s="12">
        <v>4.7E-2</v>
      </c>
      <c r="L2404" s="12">
        <v>0.10350000000000001</v>
      </c>
      <c r="M2404" s="12">
        <v>6.8320350000000002E-2</v>
      </c>
      <c r="N2404" s="12">
        <v>0.12942896574870913</v>
      </c>
      <c r="O2404" s="12" t="s">
        <v>7128</v>
      </c>
      <c r="P2404" s="12" t="s">
        <v>7128</v>
      </c>
      <c r="Q2404" s="13">
        <v>1.1100000000000001</v>
      </c>
      <c r="R2404" s="13">
        <v>0</v>
      </c>
      <c r="S2404" s="13">
        <v>5.1999999999999998E-2</v>
      </c>
      <c r="T2404" s="13">
        <v>5.1999999999999998E-2</v>
      </c>
      <c r="U2404" s="13">
        <v>1.1620000000000001</v>
      </c>
      <c r="V2404" s="13">
        <v>0</v>
      </c>
      <c r="W2404" s="13">
        <v>1.1620000000000001</v>
      </c>
      <c r="X2404" s="14">
        <v>0</v>
      </c>
      <c r="Y2404" s="15">
        <v>0.48387096774193544</v>
      </c>
      <c r="Z2404" s="14" t="s">
        <v>7128</v>
      </c>
      <c r="AA2404" s="14">
        <v>4.475043029259896E-2</v>
      </c>
      <c r="AB2404" s="14" t="s">
        <v>7128</v>
      </c>
      <c r="AC2404" s="14">
        <v>4.684684684684684E-2</v>
      </c>
      <c r="AD2404" s="13">
        <v>0.35899999999999999</v>
      </c>
      <c r="AE2404" s="15" t="s">
        <v>7128</v>
      </c>
      <c r="AF2404" s="14" t="s">
        <v>7128</v>
      </c>
      <c r="AG2404" s="14" t="s">
        <v>7128</v>
      </c>
      <c r="AH2404" s="15">
        <v>0.75215146299483648</v>
      </c>
      <c r="AI2404" s="5" t="s">
        <v>7128</v>
      </c>
      <c r="AJ2404" s="15" t="s">
        <v>7128</v>
      </c>
      <c r="AK2404" s="15" t="s">
        <v>7128</v>
      </c>
      <c r="AL2404" s="15" t="s">
        <v>7128</v>
      </c>
      <c r="AM2404" s="15" t="s">
        <v>7128</v>
      </c>
      <c r="AN2404" s="15" t="s">
        <v>7128</v>
      </c>
      <c r="AO2404" s="15">
        <v>555</v>
      </c>
      <c r="AP2404" s="15" t="s">
        <v>7128</v>
      </c>
      <c r="AQ2404" s="15" t="s">
        <v>7128</v>
      </c>
      <c r="AR2404" s="15" t="s">
        <v>7128</v>
      </c>
      <c r="AS2404" s="15">
        <v>581.00000000000011</v>
      </c>
      <c r="AT2404" s="14" t="s">
        <v>7128</v>
      </c>
      <c r="AU2404" s="14">
        <v>0</v>
      </c>
      <c r="AV2404" s="12" t="s">
        <v>7128</v>
      </c>
      <c r="AW2404" s="12" t="s">
        <v>7128</v>
      </c>
      <c r="AX2404" s="12" t="s">
        <v>7128</v>
      </c>
      <c r="AY2404" s="12" t="s">
        <v>7128</v>
      </c>
      <c r="AZ2404" s="14" t="s">
        <v>7128</v>
      </c>
      <c r="BA2404" s="14" t="s">
        <v>7128</v>
      </c>
      <c r="BB2404" s="14" t="s">
        <v>7128</v>
      </c>
      <c r="BC2404" s="14" t="s">
        <v>7128</v>
      </c>
      <c r="BD2404" s="14">
        <v>-2</v>
      </c>
      <c r="BE2404" s="14">
        <v>-2</v>
      </c>
      <c r="BF2404" s="14">
        <v>0</v>
      </c>
      <c r="BG2404" s="14">
        <v>3.2899999999999999E-2</v>
      </c>
      <c r="BH2404" s="13">
        <v>-4.0000000000000001E-3</v>
      </c>
      <c r="BI2404" s="13">
        <v>-4.0000000000000001E-3</v>
      </c>
      <c r="BJ2404" s="13">
        <v>-4.0000000000000001E-3</v>
      </c>
      <c r="BK2404" s="13">
        <v>-4.0000000000000001E-3</v>
      </c>
      <c r="BL2404" s="13">
        <v>2E-3</v>
      </c>
      <c r="BM2404" s="13">
        <v>2E-3</v>
      </c>
      <c r="BN2404" s="13">
        <v>0</v>
      </c>
      <c r="BO2404" s="13">
        <v>0</v>
      </c>
      <c r="BP2404" s="13">
        <v>-4.0000000000000001E-3</v>
      </c>
      <c r="BQ2404" s="13">
        <v>0</v>
      </c>
      <c r="BR2404" s="13">
        <v>0</v>
      </c>
      <c r="BS2404" s="13">
        <v>0</v>
      </c>
      <c r="BT2404" s="14" t="s">
        <v>7128</v>
      </c>
      <c r="BU2404" s="13">
        <v>-4.0000000000000001E-3</v>
      </c>
      <c r="BV2404" s="13">
        <v>-4.0000000000000001E-3</v>
      </c>
      <c r="BW2404" s="13">
        <v>-4.0000000000000001E-3</v>
      </c>
      <c r="BX2404" s="13">
        <v>-0.318</v>
      </c>
      <c r="BY2404" s="13">
        <v>-0.26800000000000002</v>
      </c>
      <c r="BZ2404" s="13">
        <v>-0.308</v>
      </c>
      <c r="CA2404" s="13">
        <v>-0.25600000000000001</v>
      </c>
      <c r="CB2404" s="13">
        <v>0</v>
      </c>
      <c r="CC2404" s="15" t="s">
        <v>7128</v>
      </c>
      <c r="CD2404" s="15" t="s">
        <v>7128</v>
      </c>
      <c r="CE2404" s="15">
        <v>0.36</v>
      </c>
      <c r="CF2404" s="15" t="s">
        <v>7128</v>
      </c>
      <c r="CG2404" s="15" t="s">
        <v>7128</v>
      </c>
      <c r="CH2404" s="13" t="s">
        <v>7128</v>
      </c>
      <c r="CI2404" s="13" t="s">
        <v>7128</v>
      </c>
      <c r="CJ2404" s="13">
        <v>0</v>
      </c>
      <c r="CK2404" s="12">
        <f t="shared" si="74"/>
        <v>0</v>
      </c>
      <c r="CL2404" s="36" t="str">
        <f t="shared" si="75"/>
        <v>NA</v>
      </c>
      <c r="CM2404" s="13" t="s">
        <v>7128</v>
      </c>
      <c r="CN2404" s="13" t="s">
        <v>7128</v>
      </c>
      <c r="CO2404" s="13" t="s">
        <v>7128</v>
      </c>
      <c r="CP2404" s="13" t="s">
        <v>7128</v>
      </c>
      <c r="CQ2404" s="13" t="s">
        <v>7128</v>
      </c>
      <c r="CR2404" s="13" t="s">
        <v>7128</v>
      </c>
      <c r="CS2404" s="13" t="s">
        <v>7128</v>
      </c>
      <c r="CT2404" s="13">
        <v>0</v>
      </c>
      <c r="CU2404" s="13">
        <v>-4.0000000000000001E-3</v>
      </c>
      <c r="CV2404" s="13">
        <v>-0.25600000000000001</v>
      </c>
      <c r="CW2404" s="13">
        <v>0</v>
      </c>
      <c r="CX2404" s="12" t="s">
        <v>7128</v>
      </c>
      <c r="CY2404" s="12" t="s">
        <v>7128</v>
      </c>
      <c r="CZ2404" s="15" t="s">
        <v>7128</v>
      </c>
      <c r="DA2404" s="20"/>
      <c r="DB2404" s="20"/>
    </row>
    <row r="2405" spans="1:106">
      <c r="A2405" s="8" t="s">
        <v>3643</v>
      </c>
      <c r="B2405" s="8" t="s">
        <v>3644</v>
      </c>
      <c r="C2405" s="9" t="s">
        <v>7148</v>
      </c>
      <c r="D2405" s="9" t="s">
        <v>7126</v>
      </c>
      <c r="E2405" s="10" t="s">
        <v>7127</v>
      </c>
      <c r="F2405" s="10" t="s">
        <v>7126</v>
      </c>
      <c r="G2405" s="11">
        <v>0.67</v>
      </c>
      <c r="H2405" s="11">
        <v>0.67</v>
      </c>
      <c r="I2405" s="12">
        <v>9.0499999999999997E-2</v>
      </c>
      <c r="J2405" s="12">
        <v>0.117135</v>
      </c>
      <c r="K2405" s="12">
        <v>4.7E-2</v>
      </c>
      <c r="L2405" s="12">
        <v>0.10350000000000001</v>
      </c>
      <c r="M2405" s="12">
        <v>6.8320350000000002E-2</v>
      </c>
      <c r="N2405" s="12">
        <v>0.117135</v>
      </c>
      <c r="O2405" s="12" t="s">
        <v>7128</v>
      </c>
      <c r="P2405" s="12">
        <v>-0.17402664727178691</v>
      </c>
      <c r="Q2405" s="13">
        <v>1.53</v>
      </c>
      <c r="R2405" s="13">
        <v>0</v>
      </c>
      <c r="S2405" s="13">
        <v>0</v>
      </c>
      <c r="T2405" s="13">
        <v>0</v>
      </c>
      <c r="U2405" s="13">
        <v>1.53</v>
      </c>
      <c r="V2405" s="13">
        <v>0</v>
      </c>
      <c r="W2405" s="13">
        <v>1.53</v>
      </c>
      <c r="X2405" s="14">
        <v>0</v>
      </c>
      <c r="Y2405" s="15">
        <v>0.23943661971830985</v>
      </c>
      <c r="Z2405" s="14" t="s">
        <v>7128</v>
      </c>
      <c r="AA2405" s="14">
        <v>0</v>
      </c>
      <c r="AB2405" s="14" t="s">
        <v>7128</v>
      </c>
      <c r="AC2405" s="14">
        <v>0</v>
      </c>
      <c r="AD2405" s="13">
        <v>2.1999999999999999E-2</v>
      </c>
      <c r="AE2405" s="15">
        <v>1.8817222222222227</v>
      </c>
      <c r="AF2405" s="14">
        <v>6.3245553203367583E-2</v>
      </c>
      <c r="AG2405" s="14">
        <v>0.84432813526495731</v>
      </c>
      <c r="AH2405" s="15">
        <v>0.49019607843137258</v>
      </c>
      <c r="AI2405" s="5" t="s">
        <v>7128</v>
      </c>
      <c r="AJ2405" s="15" t="s">
        <v>7128</v>
      </c>
      <c r="AK2405" s="15" t="s">
        <v>7128</v>
      </c>
      <c r="AL2405" s="15" t="s">
        <v>7128</v>
      </c>
      <c r="AM2405" s="15" t="s">
        <v>7128</v>
      </c>
      <c r="AN2405" s="15" t="s">
        <v>7128</v>
      </c>
      <c r="AO2405" s="15">
        <v>0.153</v>
      </c>
      <c r="AP2405" s="15" t="s">
        <v>7128</v>
      </c>
      <c r="AQ2405" s="15" t="s">
        <v>7128</v>
      </c>
      <c r="AR2405" s="15" t="s">
        <v>7128</v>
      </c>
      <c r="AS2405" s="15">
        <v>0.153</v>
      </c>
      <c r="AT2405" s="14" t="s">
        <v>7128</v>
      </c>
      <c r="AU2405" s="14">
        <v>0</v>
      </c>
      <c r="AV2405" s="12" t="s">
        <v>7128</v>
      </c>
      <c r="AW2405" s="12" t="s">
        <v>7128</v>
      </c>
      <c r="AX2405" s="12">
        <v>-0.43200000000000005</v>
      </c>
      <c r="AY2405" s="12">
        <v>-0.29899999999999999</v>
      </c>
      <c r="AZ2405" s="14" t="s">
        <v>7128</v>
      </c>
      <c r="BA2405" s="14" t="s">
        <v>7128</v>
      </c>
      <c r="BB2405" s="14" t="s">
        <v>7128</v>
      </c>
      <c r="BC2405" s="14">
        <v>-5.6891647271786916E-2</v>
      </c>
      <c r="BD2405" s="14">
        <v>-0.13600000000000001</v>
      </c>
      <c r="BE2405" s="14">
        <v>-0.11000000000000001</v>
      </c>
      <c r="BF2405" s="14">
        <v>0</v>
      </c>
      <c r="BG2405" s="14">
        <v>5.3800000000000001E-2</v>
      </c>
      <c r="BH2405" s="13">
        <v>-1.36</v>
      </c>
      <c r="BI2405" s="13">
        <v>-1.36</v>
      </c>
      <c r="BJ2405" s="13">
        <v>-1.1000000000000001</v>
      </c>
      <c r="BK2405" s="13">
        <v>-1.1000000000000001</v>
      </c>
      <c r="BL2405" s="13">
        <v>10</v>
      </c>
      <c r="BM2405" s="13">
        <v>10</v>
      </c>
      <c r="BN2405" s="13">
        <v>-0.39700000000000002</v>
      </c>
      <c r="BO2405" s="13">
        <v>-0.39700000000000002</v>
      </c>
      <c r="BP2405" s="13">
        <v>-1.1000000000000001</v>
      </c>
      <c r="BQ2405" s="13">
        <v>0</v>
      </c>
      <c r="BR2405" s="13">
        <v>0</v>
      </c>
      <c r="BS2405" s="13">
        <v>-0.90200000000000002</v>
      </c>
      <c r="BT2405" s="14" t="s">
        <v>7128</v>
      </c>
      <c r="BU2405" s="13">
        <v>-0.19800000000000006</v>
      </c>
      <c r="BV2405" s="13">
        <v>-0.45800000000000007</v>
      </c>
      <c r="BW2405" s="13">
        <v>-0.45800000000000007</v>
      </c>
      <c r="BX2405" s="13">
        <v>-2.2200000000000002</v>
      </c>
      <c r="BY2405" s="13">
        <v>19.335000000000001</v>
      </c>
      <c r="BZ2405" s="13">
        <v>0</v>
      </c>
      <c r="CA2405" s="13">
        <v>0</v>
      </c>
      <c r="CB2405" s="13">
        <v>0</v>
      </c>
      <c r="CC2405" s="15">
        <v>0.35599999999999998</v>
      </c>
      <c r="CD2405" s="15">
        <v>1.33</v>
      </c>
      <c r="CE2405" s="15">
        <v>0.36</v>
      </c>
      <c r="CF2405" s="15">
        <v>1.2255755919096836</v>
      </c>
      <c r="CG2405" s="15">
        <v>1.3560665209650433</v>
      </c>
      <c r="CH2405" s="13">
        <v>3.853555555555555</v>
      </c>
      <c r="CI2405" s="13">
        <v>1.4926666666666668</v>
      </c>
      <c r="CJ2405" s="13">
        <v>0</v>
      </c>
      <c r="CK2405" s="12">
        <f t="shared" si="74"/>
        <v>0</v>
      </c>
      <c r="CL2405" s="36" t="str">
        <f t="shared" si="75"/>
        <v>NA</v>
      </c>
      <c r="CM2405" s="13" t="s">
        <v>7128</v>
      </c>
      <c r="CN2405" s="13" t="s">
        <v>7128</v>
      </c>
      <c r="CO2405" s="13" t="s">
        <v>7128</v>
      </c>
      <c r="CP2405" s="13" t="s">
        <v>7128</v>
      </c>
      <c r="CQ2405" s="13" t="s">
        <v>7128</v>
      </c>
      <c r="CR2405" s="13" t="s">
        <v>7128</v>
      </c>
      <c r="CS2405" s="13" t="s">
        <v>7128</v>
      </c>
      <c r="CT2405" s="13">
        <v>0</v>
      </c>
      <c r="CU2405" s="13">
        <v>-1.1000000000000001</v>
      </c>
      <c r="CV2405" s="13">
        <v>0</v>
      </c>
      <c r="CW2405" s="13">
        <v>-0.39700000000000002</v>
      </c>
      <c r="CX2405" s="12" t="s">
        <v>7128</v>
      </c>
      <c r="CY2405" s="12">
        <v>-5.6891647271786916E-2</v>
      </c>
      <c r="CZ2405" s="15" t="s">
        <v>7128</v>
      </c>
      <c r="DA2405" s="20"/>
      <c r="DB2405" s="20"/>
    </row>
    <row r="2406" spans="1:106">
      <c r="A2406" s="8" t="s">
        <v>3897</v>
      </c>
      <c r="B2406" s="8" t="s">
        <v>3898</v>
      </c>
      <c r="C2406" s="9" t="s">
        <v>7169</v>
      </c>
      <c r="D2406" s="9" t="s">
        <v>7126</v>
      </c>
      <c r="E2406" s="10" t="s">
        <v>7127</v>
      </c>
      <c r="F2406" s="10" t="s">
        <v>7126</v>
      </c>
      <c r="G2406" s="11">
        <v>0.61</v>
      </c>
      <c r="H2406" s="11">
        <v>0.81789723734171305</v>
      </c>
      <c r="I2406" s="12">
        <v>9.0499999999999997E-2</v>
      </c>
      <c r="J2406" s="12">
        <v>0.13051969997942503</v>
      </c>
      <c r="K2406" s="12">
        <v>3.6999999999999998E-2</v>
      </c>
      <c r="L2406" s="12">
        <v>9.35E-2</v>
      </c>
      <c r="M2406" s="12">
        <v>6.1719349999999999E-2</v>
      </c>
      <c r="N2406" s="12">
        <v>0.10358927727319295</v>
      </c>
      <c r="O2406" s="12">
        <v>-3.1260440720165775E-2</v>
      </c>
      <c r="P2406" s="12">
        <v>-2.4531040744934451E-2</v>
      </c>
      <c r="Q2406" s="13">
        <v>2.13</v>
      </c>
      <c r="R2406" s="13">
        <v>0</v>
      </c>
      <c r="S2406" s="13">
        <v>1.37</v>
      </c>
      <c r="T2406" s="13">
        <v>1.37</v>
      </c>
      <c r="U2406" s="13">
        <v>3.5</v>
      </c>
      <c r="V2406" s="13">
        <v>2.5999999999999999E-2</v>
      </c>
      <c r="W2406" s="13">
        <v>3.4740000000000002</v>
      </c>
      <c r="X2406" s="14">
        <v>7.4285714285714285E-3</v>
      </c>
      <c r="Y2406" s="15">
        <v>0.21881838074398249</v>
      </c>
      <c r="Z2406" s="14">
        <v>0.48239436619718318</v>
      </c>
      <c r="AA2406" s="14">
        <v>0.39142857142857146</v>
      </c>
      <c r="AB2406" s="14">
        <v>0.93197278911564629</v>
      </c>
      <c r="AC2406" s="14">
        <v>0.64319248826291087</v>
      </c>
      <c r="AD2406" s="13">
        <v>0.46700000000000003</v>
      </c>
      <c r="AE2406" s="15">
        <v>1.1878333333333333</v>
      </c>
      <c r="AF2406" s="14">
        <v>3.1622776601683791E-2</v>
      </c>
      <c r="AG2406" s="14">
        <v>0.59767047777182369</v>
      </c>
      <c r="AH2406" s="15">
        <v>0.50936967632027264</v>
      </c>
      <c r="AI2406" s="5">
        <v>1.9201680672268908</v>
      </c>
      <c r="AJ2406" s="15">
        <v>15.8955223880597</v>
      </c>
      <c r="AK2406" s="15">
        <v>15.8955223880597</v>
      </c>
      <c r="AL2406" s="15" t="s">
        <v>7128</v>
      </c>
      <c r="AM2406" s="15" t="s">
        <v>7128</v>
      </c>
      <c r="AN2406" s="15">
        <v>1.4489795918367347</v>
      </c>
      <c r="AO2406" s="15">
        <v>0.29583333333333334</v>
      </c>
      <c r="AP2406" s="15">
        <v>7.6017505470459517</v>
      </c>
      <c r="AQ2406" s="15">
        <v>6.1925133689839571</v>
      </c>
      <c r="AR2406" s="15">
        <v>1.2345415778251601</v>
      </c>
      <c r="AS2406" s="15">
        <v>0.48250000000000004</v>
      </c>
      <c r="AT2406" s="14">
        <v>0.27283582089552239</v>
      </c>
      <c r="AU2406" s="14">
        <v>1.7164319248826294E-2</v>
      </c>
      <c r="AV2406" s="12" t="s">
        <v>7128</v>
      </c>
      <c r="AW2406" s="12">
        <v>-1.7399999999999999E-2</v>
      </c>
      <c r="AX2406" s="12">
        <v>0.158</v>
      </c>
      <c r="AY2406" s="12">
        <v>0.17899999999999999</v>
      </c>
      <c r="AZ2406" s="14" t="s">
        <v>7128</v>
      </c>
      <c r="BA2406" s="14" t="s">
        <v>7128</v>
      </c>
      <c r="BB2406" s="14">
        <v>9.9259259259259255E-2</v>
      </c>
      <c r="BC2406" s="14">
        <v>7.9058236528258496E-2</v>
      </c>
      <c r="BD2406" s="14">
        <v>1.8611111111111113E-2</v>
      </c>
      <c r="BE2406" s="14">
        <v>6.3472222222222222E-2</v>
      </c>
      <c r="BF2406" s="14">
        <v>0.47011952191235057</v>
      </c>
      <c r="BG2406" s="14" t="s">
        <v>7128</v>
      </c>
      <c r="BH2406" s="13">
        <v>0.13400000000000001</v>
      </c>
      <c r="BI2406" s="13">
        <v>0.13400000000000001</v>
      </c>
      <c r="BJ2406" s="13">
        <v>0.45700000000000002</v>
      </c>
      <c r="BK2406" s="13">
        <v>0.45700000000000002</v>
      </c>
      <c r="BL2406" s="13">
        <v>7.2</v>
      </c>
      <c r="BM2406" s="13">
        <v>7.2</v>
      </c>
      <c r="BN2406" s="13">
        <v>0.56100000000000005</v>
      </c>
      <c r="BO2406" s="13">
        <v>0.56100000000000005</v>
      </c>
      <c r="BP2406" s="13">
        <v>0.24215537848605578</v>
      </c>
      <c r="BQ2406" s="13">
        <v>0</v>
      </c>
      <c r="BR2406" s="13">
        <v>0</v>
      </c>
      <c r="BS2406" s="13">
        <v>-0.11</v>
      </c>
      <c r="BT2406" s="14">
        <v>-0.45425379641664337</v>
      </c>
      <c r="BU2406" s="13">
        <v>0.35215537848605577</v>
      </c>
      <c r="BV2406" s="13">
        <v>0.24399999999999999</v>
      </c>
      <c r="BW2406" s="13">
        <v>0.24399999999999999</v>
      </c>
      <c r="BX2406" s="13">
        <v>1.35</v>
      </c>
      <c r="BY2406" s="13">
        <v>3.0630000000000002</v>
      </c>
      <c r="BZ2406" s="13">
        <v>1.47</v>
      </c>
      <c r="CA2406" s="13">
        <v>2.8140000000000001</v>
      </c>
      <c r="CB2406" s="13">
        <v>-3.6560000000000002E-2</v>
      </c>
      <c r="CC2406" s="15">
        <v>0.126</v>
      </c>
      <c r="CD2406" s="15">
        <v>1.04</v>
      </c>
      <c r="CE2406" s="15">
        <v>0.36</v>
      </c>
      <c r="CF2406" s="15" t="s">
        <v>7128</v>
      </c>
      <c r="CG2406" s="15" t="s">
        <v>7128</v>
      </c>
      <c r="CH2406" s="13" t="s">
        <v>7128</v>
      </c>
      <c r="CI2406" s="13" t="s">
        <v>7128</v>
      </c>
      <c r="CJ2406" s="13">
        <v>-3.6560000000000002E-2</v>
      </c>
      <c r="CK2406" s="12">
        <f t="shared" si="74"/>
        <v>0.14983606557377049</v>
      </c>
      <c r="CL2406" s="36">
        <f t="shared" si="75"/>
        <v>2.5586353944562901</v>
      </c>
      <c r="CM2406" s="13">
        <v>0.251</v>
      </c>
      <c r="CN2406" s="13">
        <v>0.11799999999999999</v>
      </c>
      <c r="CO2406" s="13">
        <v>0.13400000000000001</v>
      </c>
      <c r="CP2406" s="13">
        <v>2.13</v>
      </c>
      <c r="CQ2406" s="13">
        <v>0.56100000000000005</v>
      </c>
      <c r="CR2406" s="13">
        <v>3.4740000000000002</v>
      </c>
      <c r="CS2406" s="13">
        <v>0.24399999999999999</v>
      </c>
      <c r="CT2406" s="13">
        <v>0</v>
      </c>
      <c r="CU2406" s="13">
        <v>0.45700000000000002</v>
      </c>
      <c r="CV2406" s="13">
        <v>2.8140000000000001</v>
      </c>
      <c r="CW2406" s="13">
        <v>0.56100000000000005</v>
      </c>
      <c r="CX2406" s="12">
        <v>9.9259259259259255E-2</v>
      </c>
      <c r="CY2406" s="12">
        <v>7.9058236528258496E-2</v>
      </c>
      <c r="CZ2406" s="15">
        <v>6.1925133689839571</v>
      </c>
      <c r="DA2406" s="20"/>
      <c r="DB2406" s="20"/>
    </row>
    <row r="2407" spans="1:106">
      <c r="A2407" s="8" t="s">
        <v>2751</v>
      </c>
      <c r="B2407" s="8" t="s">
        <v>2752</v>
      </c>
      <c r="C2407" s="9" t="s">
        <v>7141</v>
      </c>
      <c r="D2407" s="9" t="s">
        <v>7126</v>
      </c>
      <c r="E2407" s="10" t="s">
        <v>7127</v>
      </c>
      <c r="F2407" s="10" t="s">
        <v>7126</v>
      </c>
      <c r="G2407" s="11">
        <v>0.73</v>
      </c>
      <c r="H2407" s="11">
        <v>27.176263345195729</v>
      </c>
      <c r="I2407" s="12">
        <v>9.0499999999999997E-2</v>
      </c>
      <c r="J2407" s="12">
        <v>2.5159518327402135</v>
      </c>
      <c r="K2407" s="12">
        <v>3.6999999999999998E-2</v>
      </c>
      <c r="L2407" s="12">
        <v>9.35E-2</v>
      </c>
      <c r="M2407" s="12">
        <v>6.1719349999999999E-2</v>
      </c>
      <c r="N2407" s="12">
        <v>0.12764414950769529</v>
      </c>
      <c r="O2407" s="12">
        <v>-3.924402536965566</v>
      </c>
      <c r="P2407" s="12">
        <v>-0.19861380454377317</v>
      </c>
      <c r="Q2407" s="13">
        <v>2.81</v>
      </c>
      <c r="R2407" s="13">
        <v>0</v>
      </c>
      <c r="S2407" s="13">
        <v>101.8</v>
      </c>
      <c r="T2407" s="13">
        <v>101.8</v>
      </c>
      <c r="U2407" s="13">
        <v>104.61</v>
      </c>
      <c r="V2407" s="13">
        <v>3.74</v>
      </c>
      <c r="W2407" s="13">
        <v>100.87</v>
      </c>
      <c r="X2407" s="14">
        <v>3.5751840168243953E-2</v>
      </c>
      <c r="Y2407" s="15">
        <v>1.875901875901876E-2</v>
      </c>
      <c r="Z2407" s="14" t="s">
        <v>7128</v>
      </c>
      <c r="AA2407" s="14">
        <v>0.97313832329605199</v>
      </c>
      <c r="AB2407" s="14" t="s">
        <v>7128</v>
      </c>
      <c r="AC2407" s="14">
        <v>36.227758007117437</v>
      </c>
      <c r="AD2407" s="13">
        <v>8.0000000000000002E-3</v>
      </c>
      <c r="AE2407" s="15">
        <v>0.95869444444444463</v>
      </c>
      <c r="AF2407" s="14">
        <v>5.4772255750516613E-2</v>
      </c>
      <c r="AG2407" s="14">
        <v>0.61892648998083766</v>
      </c>
      <c r="AH2407" s="15">
        <v>0.41176470588235292</v>
      </c>
      <c r="AI2407" s="5" t="s">
        <v>7128</v>
      </c>
      <c r="AJ2407" s="15" t="s">
        <v>7128</v>
      </c>
      <c r="AK2407" s="15" t="s">
        <v>7128</v>
      </c>
      <c r="AL2407" s="15" t="s">
        <v>7128</v>
      </c>
      <c r="AM2407" s="15" t="s">
        <v>7128</v>
      </c>
      <c r="AN2407" s="15" t="s">
        <v>7128</v>
      </c>
      <c r="AO2407" s="15">
        <v>9.5904436860068262E-2</v>
      </c>
      <c r="AP2407" s="15" t="s">
        <v>7128</v>
      </c>
      <c r="AQ2407" s="15" t="s">
        <v>7128</v>
      </c>
      <c r="AR2407" s="15">
        <v>1.0456100342075256</v>
      </c>
      <c r="AS2407" s="15">
        <v>3.4426621160409558</v>
      </c>
      <c r="AT2407" s="14" t="s">
        <v>7128</v>
      </c>
      <c r="AU2407" s="14">
        <v>0</v>
      </c>
      <c r="AV2407" s="12" t="s">
        <v>7128</v>
      </c>
      <c r="AW2407" s="12" t="s">
        <v>7128</v>
      </c>
      <c r="AX2407" s="12">
        <v>-0.35499999999999998</v>
      </c>
      <c r="AY2407" s="12">
        <v>-0.115</v>
      </c>
      <c r="AZ2407" s="14" t="s">
        <v>7128</v>
      </c>
      <c r="BA2407" s="14" t="s">
        <v>7128</v>
      </c>
      <c r="BB2407" s="14">
        <v>-1.4084507042253522</v>
      </c>
      <c r="BC2407" s="14">
        <v>-7.0969655036077883E-2</v>
      </c>
      <c r="BD2407" s="14">
        <v>-0.40955631399317405</v>
      </c>
      <c r="BE2407" s="14">
        <v>-0.24505119453924912</v>
      </c>
      <c r="BF2407" s="14">
        <v>0</v>
      </c>
      <c r="BG2407" s="14">
        <v>1.8799999999999997E-2</v>
      </c>
      <c r="BH2407" s="13">
        <v>-12</v>
      </c>
      <c r="BI2407" s="13">
        <v>-12</v>
      </c>
      <c r="BJ2407" s="13">
        <v>-7.18</v>
      </c>
      <c r="BK2407" s="13">
        <v>-7.18</v>
      </c>
      <c r="BL2407" s="13">
        <v>29.3</v>
      </c>
      <c r="BM2407" s="13">
        <v>29.3</v>
      </c>
      <c r="BN2407" s="13">
        <v>-2.12</v>
      </c>
      <c r="BO2407" s="13">
        <v>-2.12</v>
      </c>
      <c r="BP2407" s="13">
        <v>-7.18</v>
      </c>
      <c r="BQ2407" s="13">
        <v>0</v>
      </c>
      <c r="BR2407" s="13">
        <v>0</v>
      </c>
      <c r="BS2407" s="13">
        <v>-6.78</v>
      </c>
      <c r="BT2407" s="14" t="s">
        <v>7128</v>
      </c>
      <c r="BU2407" s="13">
        <v>-0.39999999999999947</v>
      </c>
      <c r="BV2407" s="13">
        <v>-5.22</v>
      </c>
      <c r="BW2407" s="13">
        <v>-5.22</v>
      </c>
      <c r="BX2407" s="13">
        <v>8.52</v>
      </c>
      <c r="BY2407" s="13">
        <v>101.17</v>
      </c>
      <c r="BZ2407" s="13">
        <v>-1.59</v>
      </c>
      <c r="CA2407" s="13">
        <v>96.47</v>
      </c>
      <c r="CB2407" s="13">
        <v>0</v>
      </c>
      <c r="CC2407" s="15">
        <v>0.22600000000000001</v>
      </c>
      <c r="CD2407" s="15">
        <v>0.58699999999999997</v>
      </c>
      <c r="CE2407" s="15">
        <v>0.36</v>
      </c>
      <c r="CF2407" s="15">
        <v>1.088498175674578</v>
      </c>
      <c r="CG2407" s="15">
        <v>1.7958604222904822</v>
      </c>
      <c r="CH2407" s="13">
        <v>2.2160000000000002</v>
      </c>
      <c r="CI2407" s="13">
        <v>-0.56419999999999992</v>
      </c>
      <c r="CJ2407" s="13">
        <v>0</v>
      </c>
      <c r="CK2407" s="12">
        <f t="shared" si="74"/>
        <v>0</v>
      </c>
      <c r="CL2407" s="36">
        <f t="shared" si="75"/>
        <v>0.3037213641546595</v>
      </c>
      <c r="CM2407" s="13" t="s">
        <v>7128</v>
      </c>
      <c r="CN2407" s="13" t="s">
        <v>7128</v>
      </c>
      <c r="CO2407" s="13" t="s">
        <v>7128</v>
      </c>
      <c r="CP2407" s="13" t="s">
        <v>7128</v>
      </c>
      <c r="CQ2407" s="13" t="s">
        <v>7128</v>
      </c>
      <c r="CR2407" s="13" t="s">
        <v>7128</v>
      </c>
      <c r="CS2407" s="13" t="s">
        <v>7128</v>
      </c>
      <c r="CT2407" s="13">
        <v>0</v>
      </c>
      <c r="CU2407" s="13">
        <v>-7.18</v>
      </c>
      <c r="CV2407" s="13">
        <v>96.47</v>
      </c>
      <c r="CW2407" s="13">
        <v>-2.12</v>
      </c>
      <c r="CX2407" s="12">
        <v>-1.4084507042253522</v>
      </c>
      <c r="CY2407" s="12">
        <v>-7.0969655036077883E-2</v>
      </c>
      <c r="CZ2407" s="15" t="s">
        <v>7128</v>
      </c>
      <c r="DA2407" s="20"/>
      <c r="DB2407" s="20"/>
    </row>
    <row r="2408" spans="1:106">
      <c r="A2408" s="8" t="s">
        <v>3443</v>
      </c>
      <c r="B2408" s="8" t="s">
        <v>3444</v>
      </c>
      <c r="C2408" s="9" t="s">
        <v>7172</v>
      </c>
      <c r="D2408" s="9" t="s">
        <v>7126</v>
      </c>
      <c r="E2408" s="10" t="s">
        <v>7127</v>
      </c>
      <c r="F2408" s="10" t="s">
        <v>7126</v>
      </c>
      <c r="G2408" s="11">
        <v>1.05</v>
      </c>
      <c r="H2408" s="11">
        <v>1.0906736881267052</v>
      </c>
      <c r="I2408" s="12">
        <v>9.0499999999999997E-2</v>
      </c>
      <c r="J2408" s="12">
        <v>0.15520596877546683</v>
      </c>
      <c r="K2408" s="12">
        <v>4.7E-2</v>
      </c>
      <c r="L2408" s="12">
        <v>0.10350000000000001</v>
      </c>
      <c r="M2408" s="12">
        <v>6.8320350000000002E-2</v>
      </c>
      <c r="N2408" s="12">
        <v>0.14988245419057314</v>
      </c>
      <c r="O2408" s="12">
        <v>-0.11775278525486757</v>
      </c>
      <c r="P2408" s="12">
        <v>-0.10174659855603223</v>
      </c>
      <c r="Q2408" s="13">
        <v>66.8</v>
      </c>
      <c r="R2408" s="13">
        <v>0</v>
      </c>
      <c r="S2408" s="13">
        <v>4.3600000000000003</v>
      </c>
      <c r="T2408" s="13">
        <v>4.3600000000000003</v>
      </c>
      <c r="U2408" s="13">
        <v>71.16</v>
      </c>
      <c r="V2408" s="13">
        <v>-0.13</v>
      </c>
      <c r="W2408" s="13">
        <v>71.289999999999992</v>
      </c>
      <c r="X2408" s="14">
        <v>-1.8268690275435638E-3</v>
      </c>
      <c r="Y2408" s="15">
        <v>1.21868978805395</v>
      </c>
      <c r="Z2408" s="14">
        <v>0.15055248618784531</v>
      </c>
      <c r="AA2408" s="14">
        <v>6.1270376616076455E-2</v>
      </c>
      <c r="AB2408" s="14">
        <v>0.17723577235772359</v>
      </c>
      <c r="AC2408" s="14">
        <v>6.5269461077844315E-2</v>
      </c>
      <c r="AD2408" s="13">
        <v>1.29</v>
      </c>
      <c r="AE2408" s="15">
        <v>-0.11808333333333339</v>
      </c>
      <c r="AF2408" s="14">
        <v>8.3666002653407553E-2</v>
      </c>
      <c r="AG2408" s="14" t="s">
        <v>7128</v>
      </c>
      <c r="AH2408" s="15">
        <v>0.54987022617723391</v>
      </c>
      <c r="AI2408" s="5">
        <v>2.6796714579055441</v>
      </c>
      <c r="AJ2408" s="15">
        <v>50.992366412213734</v>
      </c>
      <c r="AK2408" s="15">
        <v>66.8</v>
      </c>
      <c r="AL2408" s="15" t="s">
        <v>7128</v>
      </c>
      <c r="AM2408" s="15" t="s">
        <v>7128</v>
      </c>
      <c r="AN2408" s="15">
        <v>2.7154471544715446</v>
      </c>
      <c r="AO2408" s="15">
        <v>5.0606060606060606</v>
      </c>
      <c r="AP2408" s="15">
        <v>27.314176245210728</v>
      </c>
      <c r="AQ2408" s="15">
        <v>21.408408408408405</v>
      </c>
      <c r="AR2408" s="15">
        <v>2.4506703334479201</v>
      </c>
      <c r="AS2408" s="15">
        <v>5.4007575757575754</v>
      </c>
      <c r="AT2408" s="14">
        <v>0</v>
      </c>
      <c r="AU2408" s="14">
        <v>0</v>
      </c>
      <c r="AV2408" s="12">
        <v>-0.154</v>
      </c>
      <c r="AW2408" s="12" t="s">
        <v>7128</v>
      </c>
      <c r="AX2408" s="12">
        <v>0.13300000000000001</v>
      </c>
      <c r="AY2408" s="12">
        <v>0.14400000000000002</v>
      </c>
      <c r="AZ2408" s="14" t="s">
        <v>7128</v>
      </c>
      <c r="BA2408" s="14" t="s">
        <v>7128</v>
      </c>
      <c r="BB2408" s="14">
        <v>3.7453183520599252E-2</v>
      </c>
      <c r="BC2408" s="14">
        <v>4.8135855634540911E-2</v>
      </c>
      <c r="BD2408" s="14">
        <v>7.6335877862595422E-2</v>
      </c>
      <c r="BE2408" s="14">
        <v>0.19923664122137405</v>
      </c>
      <c r="BF2408" s="14">
        <v>0.406508875739645</v>
      </c>
      <c r="BG2408" s="14">
        <v>7.9000000000000008E-3</v>
      </c>
      <c r="BH2408" s="13">
        <v>1.31</v>
      </c>
      <c r="BI2408" s="13">
        <v>1</v>
      </c>
      <c r="BJ2408" s="13">
        <v>2.61</v>
      </c>
      <c r="BK2408" s="13">
        <v>2.61</v>
      </c>
      <c r="BL2408" s="13">
        <v>13.2</v>
      </c>
      <c r="BM2408" s="13">
        <v>13.1</v>
      </c>
      <c r="BN2408" s="13">
        <v>3.52</v>
      </c>
      <c r="BO2408" s="13">
        <v>3.33</v>
      </c>
      <c r="BP2408" s="13">
        <v>1.5490118343195265</v>
      </c>
      <c r="BQ2408" s="13">
        <v>0</v>
      </c>
      <c r="BR2408" s="13">
        <v>0</v>
      </c>
      <c r="BS2408" s="13">
        <v>-1.1499999999999999</v>
      </c>
      <c r="BT2408" s="14">
        <v>-0.74240878895879414</v>
      </c>
      <c r="BU2408" s="13">
        <v>2.6990118343195264</v>
      </c>
      <c r="BV2408" s="13">
        <v>2.15</v>
      </c>
      <c r="BW2408" s="13">
        <v>2.15</v>
      </c>
      <c r="BX2408" s="13">
        <v>26.7</v>
      </c>
      <c r="BY2408" s="13">
        <v>32.18</v>
      </c>
      <c r="BZ2408" s="13">
        <v>24.6</v>
      </c>
      <c r="CA2408" s="13">
        <v>29.09</v>
      </c>
      <c r="CB2408" s="13">
        <v>0</v>
      </c>
      <c r="CC2408" s="15">
        <v>-0.32400000000000001</v>
      </c>
      <c r="CD2408" s="15">
        <v>0.52900000000000003</v>
      </c>
      <c r="CE2408" s="15">
        <v>0.36</v>
      </c>
      <c r="CF2408" s="15" t="s">
        <v>7128</v>
      </c>
      <c r="CG2408" s="15" t="s">
        <v>7128</v>
      </c>
      <c r="CH2408" s="13" t="s">
        <v>7128</v>
      </c>
      <c r="CI2408" s="13" t="s">
        <v>7128</v>
      </c>
      <c r="CJ2408" s="13">
        <v>0</v>
      </c>
      <c r="CK2408" s="12">
        <f t="shared" si="74"/>
        <v>0</v>
      </c>
      <c r="CL2408" s="36">
        <f t="shared" si="75"/>
        <v>0.45376418013062908</v>
      </c>
      <c r="CM2408" s="13">
        <v>1.69</v>
      </c>
      <c r="CN2408" s="13">
        <v>0.68700000000000006</v>
      </c>
      <c r="CO2408" s="13">
        <v>1</v>
      </c>
      <c r="CP2408" s="13">
        <v>66.8</v>
      </c>
      <c r="CQ2408" s="13">
        <v>3.33</v>
      </c>
      <c r="CR2408" s="13">
        <v>71.289999999999992</v>
      </c>
      <c r="CS2408" s="13" t="s">
        <v>7128</v>
      </c>
      <c r="CT2408" s="13">
        <v>0</v>
      </c>
      <c r="CU2408" s="13">
        <v>2.61</v>
      </c>
      <c r="CV2408" s="13">
        <v>29.09</v>
      </c>
      <c r="CW2408" s="13">
        <v>3.52</v>
      </c>
      <c r="CX2408" s="12">
        <v>3.7453183520599252E-2</v>
      </c>
      <c r="CY2408" s="12">
        <v>4.8135855634540911E-2</v>
      </c>
      <c r="CZ2408" s="15">
        <v>20.252840909090907</v>
      </c>
      <c r="DA2408" s="20"/>
      <c r="DB2408" s="20"/>
    </row>
    <row r="2409" spans="1:106" ht="24">
      <c r="A2409" s="8" t="s">
        <v>3997</v>
      </c>
      <c r="B2409" s="8" t="s">
        <v>3998</v>
      </c>
      <c r="C2409" s="9" t="s">
        <v>7179</v>
      </c>
      <c r="D2409" s="9" t="s">
        <v>7126</v>
      </c>
      <c r="E2409" s="10" t="s">
        <v>7127</v>
      </c>
      <c r="F2409" s="10" t="s">
        <v>7126</v>
      </c>
      <c r="G2409" s="11">
        <v>0.79</v>
      </c>
      <c r="H2409" s="11">
        <v>1.0606344508204975</v>
      </c>
      <c r="I2409" s="12">
        <v>9.0499999999999997E-2</v>
      </c>
      <c r="J2409" s="12">
        <v>0.15248741779925501</v>
      </c>
      <c r="K2409" s="12">
        <v>4.1999999999999996E-2</v>
      </c>
      <c r="L2409" s="12">
        <v>9.8500000000000004E-2</v>
      </c>
      <c r="M2409" s="12">
        <v>6.5019850000000004E-2</v>
      </c>
      <c r="N2409" s="12">
        <v>0.12786590960070887</v>
      </c>
      <c r="O2409" s="12">
        <v>1.7648328807079838E-2</v>
      </c>
      <c r="P2409" s="12">
        <v>-4.6397366499268261E-2</v>
      </c>
      <c r="Q2409" s="13">
        <v>9.24</v>
      </c>
      <c r="R2409" s="13">
        <v>0</v>
      </c>
      <c r="S2409" s="13">
        <v>3.62</v>
      </c>
      <c r="T2409" s="13">
        <v>3.62</v>
      </c>
      <c r="U2409" s="13">
        <v>12.86</v>
      </c>
      <c r="V2409" s="13">
        <v>0.16600000000000001</v>
      </c>
      <c r="W2409" s="13">
        <v>12.693999999999999</v>
      </c>
      <c r="X2409" s="14">
        <v>1.2908242612752722E-2</v>
      </c>
      <c r="Y2409" s="15" t="s">
        <v>7128</v>
      </c>
      <c r="Z2409" s="14">
        <v>0.59247135842880527</v>
      </c>
      <c r="AA2409" s="14">
        <v>0.28149300155520995</v>
      </c>
      <c r="AB2409" s="14">
        <v>1.4538152610441766</v>
      </c>
      <c r="AC2409" s="14">
        <v>0.39177489177489178</v>
      </c>
      <c r="AD2409" s="13">
        <v>36.950000000000003</v>
      </c>
      <c r="AE2409" s="15">
        <v>1.1058611111111114</v>
      </c>
      <c r="AF2409" s="14">
        <v>0.11832159566199232</v>
      </c>
      <c r="AG2409" s="14">
        <v>0.68584267771219121</v>
      </c>
      <c r="AH2409" s="15">
        <v>0.62036091249574399</v>
      </c>
      <c r="AI2409" s="5">
        <v>5.21</v>
      </c>
      <c r="AJ2409" s="15">
        <v>24.574468085106382</v>
      </c>
      <c r="AK2409" s="15">
        <v>24.574468085106382</v>
      </c>
      <c r="AL2409" s="15" t="s">
        <v>7128</v>
      </c>
      <c r="AM2409" s="15" t="s">
        <v>7128</v>
      </c>
      <c r="AN2409" s="15">
        <v>3.7108433734939759</v>
      </c>
      <c r="AO2409" s="15">
        <v>1.5024390243902439</v>
      </c>
      <c r="AP2409" s="15">
        <v>24.364683301343568</v>
      </c>
      <c r="AQ2409" s="15">
        <v>19.589506172839503</v>
      </c>
      <c r="AR2409" s="15">
        <v>2.1355989232839838</v>
      </c>
      <c r="AS2409" s="15">
        <v>2.0640650406504064</v>
      </c>
      <c r="AT2409" s="14">
        <v>0</v>
      </c>
      <c r="AU2409" s="14">
        <v>0</v>
      </c>
      <c r="AV2409" s="12" t="s">
        <v>7128</v>
      </c>
      <c r="AW2409" s="12">
        <v>0.18</v>
      </c>
      <c r="AX2409" s="12">
        <v>4.444</v>
      </c>
      <c r="AY2409" s="12">
        <v>1.2290000000000001</v>
      </c>
      <c r="AZ2409" s="14" t="s">
        <v>7128</v>
      </c>
      <c r="BA2409" s="14" t="s">
        <v>7128</v>
      </c>
      <c r="BB2409" s="14">
        <v>0.17013574660633485</v>
      </c>
      <c r="BC2409" s="14">
        <v>8.146854310144061E-2</v>
      </c>
      <c r="BD2409" s="14">
        <v>6.1138211382113818E-2</v>
      </c>
      <c r="BE2409" s="14">
        <v>8.4715447154471546E-2</v>
      </c>
      <c r="BF2409" s="14">
        <v>0.12558139534883722</v>
      </c>
      <c r="BG2409" s="14" t="s">
        <v>7128</v>
      </c>
      <c r="BH2409" s="13">
        <v>0.376</v>
      </c>
      <c r="BI2409" s="13">
        <v>0.376</v>
      </c>
      <c r="BJ2409" s="13">
        <v>0.52100000000000002</v>
      </c>
      <c r="BK2409" s="13">
        <v>0.52100000000000002</v>
      </c>
      <c r="BL2409" s="13">
        <v>6.15</v>
      </c>
      <c r="BM2409" s="13">
        <v>6.15</v>
      </c>
      <c r="BN2409" s="13">
        <v>0.64800000000000002</v>
      </c>
      <c r="BO2409" s="13">
        <v>0.64800000000000002</v>
      </c>
      <c r="BP2409" s="13">
        <v>0.45557209302325585</v>
      </c>
      <c r="BQ2409" s="13">
        <v>0</v>
      </c>
      <c r="BR2409" s="13">
        <v>0</v>
      </c>
      <c r="BS2409" s="13">
        <v>-3.2000000000000001E-2</v>
      </c>
      <c r="BT2409" s="14">
        <v>-7.0241352554416631E-2</v>
      </c>
      <c r="BU2409" s="13">
        <v>0.48757209302325588</v>
      </c>
      <c r="BV2409" s="13">
        <v>0.40800000000000003</v>
      </c>
      <c r="BW2409" s="13">
        <v>0.40800000000000003</v>
      </c>
      <c r="BX2409" s="13">
        <v>2.21</v>
      </c>
      <c r="BY2409" s="13">
        <v>5.5919999999999996</v>
      </c>
      <c r="BZ2409" s="13">
        <v>2.4900000000000002</v>
      </c>
      <c r="CA2409" s="13">
        <v>5.944</v>
      </c>
      <c r="CB2409" s="13">
        <v>0</v>
      </c>
      <c r="CC2409" s="15">
        <v>0.54100000000000004</v>
      </c>
      <c r="CD2409" s="15">
        <v>0.108</v>
      </c>
      <c r="CE2409" s="15">
        <v>0.36</v>
      </c>
      <c r="CF2409" s="15" t="s">
        <v>7128</v>
      </c>
      <c r="CG2409" s="15" t="s">
        <v>7128</v>
      </c>
      <c r="CH2409" s="13" t="s">
        <v>7128</v>
      </c>
      <c r="CI2409" s="13" t="s">
        <v>7128</v>
      </c>
      <c r="CJ2409" s="13">
        <v>0</v>
      </c>
      <c r="CK2409" s="12">
        <f t="shared" si="74"/>
        <v>0</v>
      </c>
      <c r="CL2409" s="36">
        <f t="shared" si="75"/>
        <v>1.0346567967698521</v>
      </c>
      <c r="CM2409" s="13">
        <v>0.43</v>
      </c>
      <c r="CN2409" s="13">
        <v>5.3999999999999999E-2</v>
      </c>
      <c r="CO2409" s="13">
        <v>0.376</v>
      </c>
      <c r="CP2409" s="13">
        <v>9.24</v>
      </c>
      <c r="CQ2409" s="13">
        <v>0.64800000000000002</v>
      </c>
      <c r="CR2409" s="13">
        <v>12.693999999999999</v>
      </c>
      <c r="CS2409" s="13" t="s">
        <v>7128</v>
      </c>
      <c r="CT2409" s="13">
        <v>0</v>
      </c>
      <c r="CU2409" s="13">
        <v>0.52100000000000002</v>
      </c>
      <c r="CV2409" s="13">
        <v>5.944</v>
      </c>
      <c r="CW2409" s="13">
        <v>0.64800000000000002</v>
      </c>
      <c r="CX2409" s="12">
        <v>0.17013574660633485</v>
      </c>
      <c r="CY2409" s="12">
        <v>8.146854310144061E-2</v>
      </c>
      <c r="CZ2409" s="15">
        <v>19.589506172839503</v>
      </c>
      <c r="DA2409" s="20"/>
      <c r="DB2409" s="20"/>
    </row>
    <row r="2410" spans="1:106">
      <c r="A2410" s="8" t="s">
        <v>2055</v>
      </c>
      <c r="B2410" s="8" t="s">
        <v>2056</v>
      </c>
      <c r="C2410" s="9" t="s">
        <v>7141</v>
      </c>
      <c r="D2410" s="9" t="s">
        <v>7126</v>
      </c>
      <c r="E2410" s="10" t="s">
        <v>7127</v>
      </c>
      <c r="F2410" s="10" t="s">
        <v>7126</v>
      </c>
      <c r="G2410" s="11">
        <v>0.73</v>
      </c>
      <c r="H2410" s="11">
        <v>1.2532568612829171</v>
      </c>
      <c r="I2410" s="12">
        <v>9.0499999999999997E-2</v>
      </c>
      <c r="J2410" s="12">
        <v>0.16991974594610401</v>
      </c>
      <c r="K2410" s="12">
        <v>3.2000000000000001E-2</v>
      </c>
      <c r="L2410" s="12">
        <v>8.8499999999999995E-2</v>
      </c>
      <c r="M2410" s="12">
        <v>5.8418850000000001E-2</v>
      </c>
      <c r="N2410" s="12">
        <v>0.1106082745946686</v>
      </c>
      <c r="O2410" s="12">
        <v>-0.10806077158712965</v>
      </c>
      <c r="P2410" s="12">
        <v>-7.6844469233413371E-2</v>
      </c>
      <c r="Q2410" s="13">
        <v>44.7</v>
      </c>
      <c r="R2410" s="13">
        <v>0</v>
      </c>
      <c r="S2410" s="13">
        <v>50.8</v>
      </c>
      <c r="T2410" s="13">
        <v>50.8</v>
      </c>
      <c r="U2410" s="13">
        <v>95.5</v>
      </c>
      <c r="V2410" s="13">
        <v>0.59399999999999997</v>
      </c>
      <c r="W2410" s="13">
        <v>94.906000000000006</v>
      </c>
      <c r="X2410" s="14">
        <v>6.2198952879581153E-3</v>
      </c>
      <c r="Y2410" s="15">
        <v>6.7750677506775075E-2</v>
      </c>
      <c r="Z2410" s="14">
        <v>0.61875761266747864</v>
      </c>
      <c r="AA2410" s="14">
        <v>0.53193717277486907</v>
      </c>
      <c r="AB2410" s="14">
        <v>1.6230031948881787</v>
      </c>
      <c r="AC2410" s="14">
        <v>1.1364653243847873</v>
      </c>
      <c r="AD2410" s="13">
        <v>6.05</v>
      </c>
      <c r="AE2410" s="15">
        <v>1.0048333333333335</v>
      </c>
      <c r="AF2410" s="14">
        <v>0.10488088481701516</v>
      </c>
      <c r="AG2410" s="14">
        <v>0.43334874681212165</v>
      </c>
      <c r="AH2410" s="15">
        <v>0.28925619834710747</v>
      </c>
      <c r="AI2410" s="5">
        <v>1.1375291375291374</v>
      </c>
      <c r="AJ2410" s="15">
        <v>23.160621761658032</v>
      </c>
      <c r="AK2410" s="15">
        <v>23.160621761658032</v>
      </c>
      <c r="AL2410" s="15" t="s">
        <v>7128</v>
      </c>
      <c r="AM2410" s="15" t="s">
        <v>7128</v>
      </c>
      <c r="AN2410" s="15">
        <v>1.4281150159744409</v>
      </c>
      <c r="AO2410" s="15">
        <v>0.7186495176848875</v>
      </c>
      <c r="AP2410" s="15">
        <v>19.447950819672133</v>
      </c>
      <c r="AQ2410" s="15">
        <v>12.63728362183755</v>
      </c>
      <c r="AR2410" s="15">
        <v>1.164405074473045</v>
      </c>
      <c r="AS2410" s="15">
        <v>1.5258199356913185</v>
      </c>
      <c r="AT2410" s="14">
        <v>0.15284974093264247</v>
      </c>
      <c r="AU2410" s="14">
        <v>6.5995525727069347E-3</v>
      </c>
      <c r="AV2410" s="12" t="s">
        <v>7128</v>
      </c>
      <c r="AW2410" s="12">
        <v>4.6300000000000004E-3</v>
      </c>
      <c r="AX2410" s="12">
        <v>7.7100000000000002E-2</v>
      </c>
      <c r="AY2410" s="12">
        <v>8.3299999999999999E-2</v>
      </c>
      <c r="AZ2410" s="14" t="s">
        <v>7128</v>
      </c>
      <c r="BA2410" s="14" t="s">
        <v>7128</v>
      </c>
      <c r="BB2410" s="14">
        <v>6.1858974358974361E-2</v>
      </c>
      <c r="BC2410" s="14">
        <v>3.3763805361255221E-2</v>
      </c>
      <c r="BD2410" s="14">
        <v>3.1028938906752408E-2</v>
      </c>
      <c r="BE2410" s="14">
        <v>7.8456591639871384E-2</v>
      </c>
      <c r="BF2410" s="14">
        <v>0.36928104575163395</v>
      </c>
      <c r="BG2410" s="14" t="s">
        <v>7128</v>
      </c>
      <c r="BH2410" s="13">
        <v>1.93</v>
      </c>
      <c r="BI2410" s="13">
        <v>1.93</v>
      </c>
      <c r="BJ2410" s="13">
        <v>4.88</v>
      </c>
      <c r="BK2410" s="13">
        <v>4.88</v>
      </c>
      <c r="BL2410" s="13">
        <v>62.2</v>
      </c>
      <c r="BM2410" s="13">
        <v>62.2</v>
      </c>
      <c r="BN2410" s="13">
        <v>7.51</v>
      </c>
      <c r="BO2410" s="13">
        <v>7.51</v>
      </c>
      <c r="BP2410" s="13">
        <v>3.077908496732026</v>
      </c>
      <c r="BQ2410" s="13">
        <v>4.66</v>
      </c>
      <c r="BR2410" s="13">
        <v>-3.3629999999999995</v>
      </c>
      <c r="BS2410" s="13">
        <v>1.8900000000000001</v>
      </c>
      <c r="BT2410" s="14">
        <v>-0.47857173192898989</v>
      </c>
      <c r="BU2410" s="13">
        <v>4.5509084967320259</v>
      </c>
      <c r="BV2410" s="13">
        <v>-1.2570000000000006</v>
      </c>
      <c r="BW2410" s="13">
        <v>3.4029999999999996</v>
      </c>
      <c r="BX2410" s="13">
        <v>31.2</v>
      </c>
      <c r="BY2410" s="13">
        <v>91.16</v>
      </c>
      <c r="BZ2410" s="13">
        <v>31.3</v>
      </c>
      <c r="CA2410" s="13">
        <v>81.506</v>
      </c>
      <c r="CB2410" s="13">
        <v>-0.29499999999999998</v>
      </c>
      <c r="CC2410" s="15">
        <v>0.30299999999999999</v>
      </c>
      <c r="CD2410" s="15">
        <v>0.48099999999999998</v>
      </c>
      <c r="CE2410" s="15">
        <v>0.36</v>
      </c>
      <c r="CF2410" s="15">
        <v>0.89023793101837734</v>
      </c>
      <c r="CG2410" s="15">
        <v>1.0644916381425087</v>
      </c>
      <c r="CH2410" s="13">
        <v>4.2212500000000004</v>
      </c>
      <c r="CI2410" s="13">
        <v>2.1552500000000006</v>
      </c>
      <c r="CJ2410" s="13">
        <v>-0.29499999999999998</v>
      </c>
      <c r="CK2410" s="12" t="str">
        <f t="shared" si="74"/>
        <v>NA</v>
      </c>
      <c r="CL2410" s="36">
        <f t="shared" si="75"/>
        <v>0.76313400240473095</v>
      </c>
      <c r="CM2410" s="13">
        <v>3.06</v>
      </c>
      <c r="CN2410" s="13">
        <v>1.1299999999999999</v>
      </c>
      <c r="CO2410" s="13">
        <v>1.93</v>
      </c>
      <c r="CP2410" s="13">
        <v>44.7</v>
      </c>
      <c r="CQ2410" s="13">
        <v>7.51</v>
      </c>
      <c r="CR2410" s="13">
        <v>94.906000000000006</v>
      </c>
      <c r="CS2410" s="13">
        <v>-1.2570000000000006</v>
      </c>
      <c r="CT2410" s="13">
        <v>0</v>
      </c>
      <c r="CU2410" s="13">
        <v>4.88</v>
      </c>
      <c r="CV2410" s="13">
        <v>81.506</v>
      </c>
      <c r="CW2410" s="13">
        <v>7.51</v>
      </c>
      <c r="CX2410" s="12">
        <v>6.1858974358974361E-2</v>
      </c>
      <c r="CY2410" s="12">
        <v>3.3763805361255221E-2</v>
      </c>
      <c r="CZ2410" s="15">
        <v>12.63728362183755</v>
      </c>
      <c r="DA2410" s="20"/>
      <c r="DB2410" s="20"/>
    </row>
    <row r="2411" spans="1:106" ht="24">
      <c r="A2411" s="8" t="s">
        <v>3815</v>
      </c>
      <c r="B2411" s="8" t="s">
        <v>3816</v>
      </c>
      <c r="C2411" s="9" t="s">
        <v>7170</v>
      </c>
      <c r="D2411" s="9" t="s">
        <v>7126</v>
      </c>
      <c r="E2411" s="10" t="s">
        <v>7127</v>
      </c>
      <c r="F2411" s="10" t="s">
        <v>7126</v>
      </c>
      <c r="G2411" s="11">
        <v>1.06</v>
      </c>
      <c r="H2411" s="11">
        <v>1.6947674418604655</v>
      </c>
      <c r="I2411" s="12">
        <v>9.0499999999999997E-2</v>
      </c>
      <c r="J2411" s="12">
        <v>0.20987645348837211</v>
      </c>
      <c r="K2411" s="12">
        <v>4.7E-2</v>
      </c>
      <c r="L2411" s="12">
        <v>0.10350000000000001</v>
      </c>
      <c r="M2411" s="12">
        <v>6.8320350000000002E-2</v>
      </c>
      <c r="N2411" s="12">
        <v>0.1568572583636364</v>
      </c>
      <c r="O2411" s="12">
        <v>-0.24832089793281656</v>
      </c>
      <c r="P2411" s="12">
        <v>-0.22839967026376035</v>
      </c>
      <c r="Q2411" s="13">
        <v>1.72</v>
      </c>
      <c r="R2411" s="13">
        <v>0</v>
      </c>
      <c r="S2411" s="13">
        <v>1.03</v>
      </c>
      <c r="T2411" s="13">
        <v>1.03</v>
      </c>
      <c r="U2411" s="13">
        <v>2.75</v>
      </c>
      <c r="V2411" s="13">
        <v>0.18099999999999999</v>
      </c>
      <c r="W2411" s="13">
        <v>2.569</v>
      </c>
      <c r="X2411" s="14">
        <v>6.5818181818181817E-2</v>
      </c>
      <c r="Y2411" s="15">
        <v>0.37202380952380953</v>
      </c>
      <c r="Z2411" s="14">
        <v>0.20517928286852588</v>
      </c>
      <c r="AA2411" s="14">
        <v>0.37454545454545457</v>
      </c>
      <c r="AB2411" s="14">
        <v>0.25814536340852129</v>
      </c>
      <c r="AC2411" s="14">
        <v>0.59883720930232565</v>
      </c>
      <c r="AD2411" s="13">
        <v>0.51100000000000001</v>
      </c>
      <c r="AE2411" s="15" t="s">
        <v>7128</v>
      </c>
      <c r="AF2411" s="14" t="s">
        <v>7128</v>
      </c>
      <c r="AG2411" s="14" t="s">
        <v>7128</v>
      </c>
      <c r="AH2411" s="15">
        <v>0.55358724534986714</v>
      </c>
      <c r="AI2411" s="5" t="s">
        <v>7128</v>
      </c>
      <c r="AJ2411" s="15" t="s">
        <v>7128</v>
      </c>
      <c r="AK2411" s="15" t="s">
        <v>7128</v>
      </c>
      <c r="AL2411" s="15" t="s">
        <v>7128</v>
      </c>
      <c r="AM2411" s="15" t="s">
        <v>7128</v>
      </c>
      <c r="AN2411" s="15">
        <v>0.43107769423558895</v>
      </c>
      <c r="AO2411" s="15">
        <v>0.21313506815365552</v>
      </c>
      <c r="AP2411" s="15" t="s">
        <v>7128</v>
      </c>
      <c r="AQ2411" s="15" t="s">
        <v>7128</v>
      </c>
      <c r="AR2411" s="15">
        <v>0.53089481297788799</v>
      </c>
      <c r="AS2411" s="15">
        <v>0.31833952912019825</v>
      </c>
      <c r="AT2411" s="14" t="s">
        <v>7128</v>
      </c>
      <c r="AU2411" s="14">
        <v>0</v>
      </c>
      <c r="AV2411" s="12" t="s">
        <v>7128</v>
      </c>
      <c r="AW2411" s="12" t="s">
        <v>7128</v>
      </c>
      <c r="AX2411" s="12">
        <v>-0.32799999999999996</v>
      </c>
      <c r="AY2411" s="12">
        <v>-0.17699999999999999</v>
      </c>
      <c r="AZ2411" s="14" t="s">
        <v>7128</v>
      </c>
      <c r="BA2411" s="14" t="s">
        <v>7128</v>
      </c>
      <c r="BB2411" s="14">
        <v>-3.8444444444444441E-2</v>
      </c>
      <c r="BC2411" s="14">
        <v>-7.1542411900123962E-2</v>
      </c>
      <c r="BD2411" s="14">
        <v>-2.1437422552664186E-2</v>
      </c>
      <c r="BE2411" s="14">
        <v>-5.0061957868649323E-2</v>
      </c>
      <c r="BF2411" s="14">
        <v>0</v>
      </c>
      <c r="BG2411" s="14">
        <v>0.2339</v>
      </c>
      <c r="BH2411" s="13">
        <v>-0.17299999999999999</v>
      </c>
      <c r="BI2411" s="13">
        <v>-0.17299999999999999</v>
      </c>
      <c r="BJ2411" s="13">
        <v>-0.40400000000000003</v>
      </c>
      <c r="BK2411" s="13">
        <v>-0.40400000000000003</v>
      </c>
      <c r="BL2411" s="13">
        <v>8.07</v>
      </c>
      <c r="BM2411" s="13">
        <v>8.07</v>
      </c>
      <c r="BN2411" s="13">
        <v>-0.26300000000000001</v>
      </c>
      <c r="BO2411" s="13">
        <v>-0.26300000000000001</v>
      </c>
      <c r="BP2411" s="13">
        <v>-0.40400000000000003</v>
      </c>
      <c r="BQ2411" s="13">
        <v>0</v>
      </c>
      <c r="BR2411" s="13">
        <v>0</v>
      </c>
      <c r="BS2411" s="13">
        <v>-0.14199999999999999</v>
      </c>
      <c r="BT2411" s="14" t="s">
        <v>7128</v>
      </c>
      <c r="BU2411" s="13">
        <v>-0.26200000000000001</v>
      </c>
      <c r="BV2411" s="13">
        <v>-3.1E-2</v>
      </c>
      <c r="BW2411" s="13">
        <v>-3.1E-2</v>
      </c>
      <c r="BX2411" s="13">
        <v>4.5</v>
      </c>
      <c r="BY2411" s="13">
        <v>5.6470000000000002</v>
      </c>
      <c r="BZ2411" s="13">
        <v>3.99</v>
      </c>
      <c r="CA2411" s="13">
        <v>4.8390000000000004</v>
      </c>
      <c r="CB2411" s="13">
        <v>0</v>
      </c>
      <c r="CC2411" s="15" t="s">
        <v>7128</v>
      </c>
      <c r="CD2411" s="15" t="s">
        <v>7128</v>
      </c>
      <c r="CE2411" s="15">
        <v>0.36</v>
      </c>
      <c r="CF2411" s="15" t="s">
        <v>7128</v>
      </c>
      <c r="CG2411" s="15" t="s">
        <v>7128</v>
      </c>
      <c r="CH2411" s="13" t="s">
        <v>7128</v>
      </c>
      <c r="CI2411" s="13" t="s">
        <v>7128</v>
      </c>
      <c r="CJ2411" s="13">
        <v>0</v>
      </c>
      <c r="CK2411" s="12">
        <f t="shared" si="74"/>
        <v>0</v>
      </c>
      <c r="CL2411" s="36">
        <f t="shared" si="75"/>
        <v>1.6676999380037196</v>
      </c>
      <c r="CM2411" s="13" t="s">
        <v>7128</v>
      </c>
      <c r="CN2411" s="13" t="s">
        <v>7128</v>
      </c>
      <c r="CO2411" s="13" t="s">
        <v>7128</v>
      </c>
      <c r="CP2411" s="13" t="s">
        <v>7128</v>
      </c>
      <c r="CQ2411" s="13" t="s">
        <v>7128</v>
      </c>
      <c r="CR2411" s="13" t="s">
        <v>7128</v>
      </c>
      <c r="CS2411" s="13" t="s">
        <v>7128</v>
      </c>
      <c r="CT2411" s="13">
        <v>0</v>
      </c>
      <c r="CU2411" s="13">
        <v>-0.40400000000000003</v>
      </c>
      <c r="CV2411" s="13">
        <v>4.8390000000000004</v>
      </c>
      <c r="CW2411" s="13">
        <v>-0.26300000000000001</v>
      </c>
      <c r="CX2411" s="12">
        <v>-3.8444444444444441E-2</v>
      </c>
      <c r="CY2411" s="12">
        <v>-7.1542411900123962E-2</v>
      </c>
      <c r="CZ2411" s="15" t="s">
        <v>7128</v>
      </c>
      <c r="DA2411" s="20"/>
      <c r="DB2411" s="20"/>
    </row>
    <row r="2412" spans="1:106">
      <c r="A2412" s="8" t="s">
        <v>5897</v>
      </c>
      <c r="B2412" s="8" t="s">
        <v>5898</v>
      </c>
      <c r="C2412" s="9" t="s">
        <v>7143</v>
      </c>
      <c r="D2412" s="9" t="s">
        <v>7126</v>
      </c>
      <c r="E2412" s="10" t="s">
        <v>7127</v>
      </c>
      <c r="F2412" s="10" t="s">
        <v>7126</v>
      </c>
      <c r="G2412" s="11">
        <v>0.85</v>
      </c>
      <c r="H2412" s="11">
        <v>0.87324786324786319</v>
      </c>
      <c r="I2412" s="12">
        <v>9.0499999999999997E-2</v>
      </c>
      <c r="J2412" s="12">
        <v>0.13552893162393162</v>
      </c>
      <c r="K2412" s="12">
        <v>4.7E-2</v>
      </c>
      <c r="L2412" s="12">
        <v>0.10350000000000001</v>
      </c>
      <c r="M2412" s="12">
        <v>6.8320350000000002E-2</v>
      </c>
      <c r="N2412" s="12">
        <v>0.13373968485856907</v>
      </c>
      <c r="O2412" s="12">
        <v>-0.12850317049980983</v>
      </c>
      <c r="P2412" s="12">
        <v>-0.16447254537866363</v>
      </c>
      <c r="Q2412" s="13">
        <v>0.58499999999999996</v>
      </c>
      <c r="R2412" s="13">
        <v>0</v>
      </c>
      <c r="S2412" s="13">
        <v>1.6E-2</v>
      </c>
      <c r="T2412" s="13">
        <v>1.6E-2</v>
      </c>
      <c r="U2412" s="13">
        <v>0.60099999999999998</v>
      </c>
      <c r="V2412" s="13">
        <v>1.7000000000000001E-2</v>
      </c>
      <c r="W2412" s="13">
        <v>0.58399999999999996</v>
      </c>
      <c r="X2412" s="14">
        <v>2.8286189683860236E-2</v>
      </c>
      <c r="Y2412" s="15">
        <v>0.55865921787709494</v>
      </c>
      <c r="Z2412" s="14">
        <v>3.7383177570093462E-2</v>
      </c>
      <c r="AA2412" s="14">
        <v>2.6622296173044926E-2</v>
      </c>
      <c r="AB2412" s="14">
        <v>3.8834951456310683E-2</v>
      </c>
      <c r="AC2412" s="14">
        <v>2.7350427350427354E-2</v>
      </c>
      <c r="AD2412" s="13">
        <v>0.109</v>
      </c>
      <c r="AE2412" s="15">
        <v>-0.86088888888888904</v>
      </c>
      <c r="AF2412" s="14">
        <v>5.4772255750516613E-2</v>
      </c>
      <c r="AG2412" s="14" t="s">
        <v>7128</v>
      </c>
      <c r="AH2412" s="15">
        <v>0.44483985765124551</v>
      </c>
      <c r="AI2412" s="5" t="s">
        <v>7128</v>
      </c>
      <c r="AJ2412" s="15">
        <v>194.99999999999997</v>
      </c>
      <c r="AK2412" s="15">
        <v>194.99999999999997</v>
      </c>
      <c r="AL2412" s="15" t="s">
        <v>7128</v>
      </c>
      <c r="AM2412" s="15" t="s">
        <v>7128</v>
      </c>
      <c r="AN2412" s="15">
        <v>1.4199029126213591</v>
      </c>
      <c r="AO2412" s="15">
        <v>292.5</v>
      </c>
      <c r="AP2412" s="15" t="s">
        <v>7128</v>
      </c>
      <c r="AQ2412" s="15" t="s">
        <v>7128</v>
      </c>
      <c r="AR2412" s="15">
        <v>1.4209245742092458</v>
      </c>
      <c r="AS2412" s="15">
        <v>292</v>
      </c>
      <c r="AT2412" s="14">
        <v>0</v>
      </c>
      <c r="AU2412" s="14">
        <v>0</v>
      </c>
      <c r="AV2412" s="12">
        <v>2.3290000000000002</v>
      </c>
      <c r="AW2412" s="12">
        <v>-3.2799999999999996E-2</v>
      </c>
      <c r="AX2412" s="12">
        <v>-0.59299999999999997</v>
      </c>
      <c r="AY2412" s="12">
        <v>-0.31</v>
      </c>
      <c r="AZ2412" s="14" t="s">
        <v>7128</v>
      </c>
      <c r="BA2412" s="14" t="s">
        <v>7128</v>
      </c>
      <c r="BB2412" s="14">
        <v>7.0257611241217799E-3</v>
      </c>
      <c r="BC2412" s="14">
        <v>-3.0732860520094562E-2</v>
      </c>
      <c r="BD2412" s="14">
        <v>1.5</v>
      </c>
      <c r="BE2412" s="14">
        <v>-6.5</v>
      </c>
      <c r="BF2412" s="14">
        <v>0</v>
      </c>
      <c r="BG2412" s="14" t="s">
        <v>7128</v>
      </c>
      <c r="BH2412" s="13">
        <v>3.0000000000000001E-3</v>
      </c>
      <c r="BI2412" s="13">
        <v>3.0000000000000001E-3</v>
      </c>
      <c r="BJ2412" s="13">
        <v>-1.2999999999999999E-2</v>
      </c>
      <c r="BK2412" s="13">
        <v>-1.2999999999999999E-2</v>
      </c>
      <c r="BL2412" s="13">
        <v>2E-3</v>
      </c>
      <c r="BM2412" s="13">
        <v>2E-3</v>
      </c>
      <c r="BN2412" s="13">
        <v>0</v>
      </c>
      <c r="BO2412" s="13">
        <v>0</v>
      </c>
      <c r="BP2412" s="13">
        <v>-1.2999999999999999E-2</v>
      </c>
      <c r="BQ2412" s="13">
        <v>0</v>
      </c>
      <c r="BR2412" s="13">
        <v>0</v>
      </c>
      <c r="BS2412" s="13">
        <v>0</v>
      </c>
      <c r="BT2412" s="14" t="s">
        <v>7128</v>
      </c>
      <c r="BU2412" s="13">
        <v>-1.2999999999999999E-2</v>
      </c>
      <c r="BV2412" s="13">
        <v>3.0000000000000001E-3</v>
      </c>
      <c r="BW2412" s="13">
        <v>3.0000000000000001E-3</v>
      </c>
      <c r="BX2412" s="13">
        <v>0.42699999999999999</v>
      </c>
      <c r="BY2412" s="13">
        <v>0.42299999999999999</v>
      </c>
      <c r="BZ2412" s="13">
        <v>0.41199999999999998</v>
      </c>
      <c r="CA2412" s="13">
        <v>0.41099999999999998</v>
      </c>
      <c r="CB2412" s="13">
        <v>0</v>
      </c>
      <c r="CC2412" s="15">
        <v>-0.23599999999999999</v>
      </c>
      <c r="CD2412" s="15">
        <v>-0.46</v>
      </c>
      <c r="CE2412" s="15">
        <v>0.36</v>
      </c>
      <c r="CF2412" s="15" t="s">
        <v>7128</v>
      </c>
      <c r="CG2412" s="15" t="s">
        <v>7128</v>
      </c>
      <c r="CH2412" s="13" t="s">
        <v>7128</v>
      </c>
      <c r="CI2412" s="13" t="s">
        <v>7128</v>
      </c>
      <c r="CJ2412" s="13">
        <v>0</v>
      </c>
      <c r="CK2412" s="12">
        <f t="shared" si="74"/>
        <v>0</v>
      </c>
      <c r="CL2412" s="36">
        <f t="shared" si="75"/>
        <v>4.8661800486618006E-3</v>
      </c>
      <c r="CM2412" s="13">
        <v>3.0000000000000001E-3</v>
      </c>
      <c r="CN2412" s="13" t="s">
        <v>7128</v>
      </c>
      <c r="CO2412" s="13">
        <v>3.0000000000000001E-3</v>
      </c>
      <c r="CP2412" s="13">
        <v>0.58499999999999996</v>
      </c>
      <c r="CQ2412" s="13" t="s">
        <v>7128</v>
      </c>
      <c r="CR2412" s="13" t="s">
        <v>7128</v>
      </c>
      <c r="CS2412" s="13" t="s">
        <v>7128</v>
      </c>
      <c r="CT2412" s="13">
        <v>0</v>
      </c>
      <c r="CU2412" s="13">
        <v>-1.2999999999999999E-2</v>
      </c>
      <c r="CV2412" s="13">
        <v>0.41099999999999998</v>
      </c>
      <c r="CW2412" s="13">
        <v>0</v>
      </c>
      <c r="CX2412" s="12">
        <v>7.0257611241217799E-3</v>
      </c>
      <c r="CY2412" s="12">
        <v>-3.0732860520094562E-2</v>
      </c>
      <c r="CZ2412" s="15" t="s">
        <v>7128</v>
      </c>
      <c r="DA2412" s="20"/>
      <c r="DB2412" s="20"/>
    </row>
    <row r="2413" spans="1:106" ht="24">
      <c r="A2413" s="8" t="s">
        <v>5829</v>
      </c>
      <c r="B2413" s="8" t="s">
        <v>5830</v>
      </c>
      <c r="C2413" s="9" t="s">
        <v>7164</v>
      </c>
      <c r="D2413" s="9" t="s">
        <v>7126</v>
      </c>
      <c r="E2413" s="10" t="s">
        <v>7127</v>
      </c>
      <c r="F2413" s="10" t="s">
        <v>7126</v>
      </c>
      <c r="G2413" s="11">
        <v>0.7</v>
      </c>
      <c r="H2413" s="11">
        <v>0.7</v>
      </c>
      <c r="I2413" s="12">
        <v>9.0499999999999997E-2</v>
      </c>
      <c r="J2413" s="12">
        <v>0.11984999999999998</v>
      </c>
      <c r="K2413" s="12">
        <v>4.7E-2</v>
      </c>
      <c r="L2413" s="12">
        <v>0.10350000000000001</v>
      </c>
      <c r="M2413" s="12">
        <v>6.8320350000000002E-2</v>
      </c>
      <c r="N2413" s="12">
        <v>0.11984999999999998</v>
      </c>
      <c r="O2413" s="12" t="s">
        <v>7128</v>
      </c>
      <c r="P2413" s="12" t="s">
        <v>7128</v>
      </c>
      <c r="Q2413" s="13">
        <v>0.88500000000000001</v>
      </c>
      <c r="R2413" s="13">
        <v>0</v>
      </c>
      <c r="S2413" s="13">
        <v>0</v>
      </c>
      <c r="T2413" s="13">
        <v>0</v>
      </c>
      <c r="U2413" s="13">
        <v>0.88500000000000001</v>
      </c>
      <c r="V2413" s="13">
        <v>1E-3</v>
      </c>
      <c r="W2413" s="13">
        <v>0.88400000000000001</v>
      </c>
      <c r="X2413" s="14">
        <v>1.1299435028248588E-3</v>
      </c>
      <c r="Y2413" s="15">
        <v>3.0864197530864199E-2</v>
      </c>
      <c r="Z2413" s="14" t="s">
        <v>7128</v>
      </c>
      <c r="AA2413" s="14">
        <v>0</v>
      </c>
      <c r="AB2413" s="14" t="s">
        <v>7128</v>
      </c>
      <c r="AC2413" s="14">
        <v>0</v>
      </c>
      <c r="AD2413" s="13">
        <v>5.5E-2</v>
      </c>
      <c r="AE2413" s="15">
        <v>1.3989444444444448</v>
      </c>
      <c r="AF2413" s="14">
        <v>5.4772255750516613E-2</v>
      </c>
      <c r="AG2413" s="14" t="s">
        <v>7128</v>
      </c>
      <c r="AH2413" s="15">
        <v>0.61325966850828728</v>
      </c>
      <c r="AI2413" s="5" t="s">
        <v>7128</v>
      </c>
      <c r="AJ2413" s="15" t="s">
        <v>7128</v>
      </c>
      <c r="AK2413" s="15" t="s">
        <v>7128</v>
      </c>
      <c r="AL2413" s="15" t="s">
        <v>7128</v>
      </c>
      <c r="AM2413" s="15" t="s">
        <v>7128</v>
      </c>
      <c r="AN2413" s="15" t="s">
        <v>7128</v>
      </c>
      <c r="AO2413" s="15">
        <v>73.75</v>
      </c>
      <c r="AP2413" s="15" t="s">
        <v>7128</v>
      </c>
      <c r="AQ2413" s="15" t="s">
        <v>7128</v>
      </c>
      <c r="AR2413" s="15" t="s">
        <v>7128</v>
      </c>
      <c r="AS2413" s="15">
        <v>73.666666666666671</v>
      </c>
      <c r="AT2413" s="14" t="s">
        <v>7128</v>
      </c>
      <c r="AU2413" s="14">
        <v>0</v>
      </c>
      <c r="AV2413" s="12" t="s">
        <v>7128</v>
      </c>
      <c r="AW2413" s="12" t="s">
        <v>7128</v>
      </c>
      <c r="AX2413" s="12">
        <v>-0.68700000000000006</v>
      </c>
      <c r="AY2413" s="12">
        <v>-0.38799999999999996</v>
      </c>
      <c r="AZ2413" s="14" t="s">
        <v>7128</v>
      </c>
      <c r="BA2413" s="14" t="s">
        <v>7128</v>
      </c>
      <c r="BB2413" s="14" t="s">
        <v>7128</v>
      </c>
      <c r="BC2413" s="14" t="s">
        <v>7128</v>
      </c>
      <c r="BD2413" s="14">
        <v>-8.3333333333333329E-2</v>
      </c>
      <c r="BE2413" s="14">
        <v>-8.3333333333333329E-2</v>
      </c>
      <c r="BF2413" s="14">
        <v>0</v>
      </c>
      <c r="BG2413" s="14">
        <v>5.1100000000000007E-2</v>
      </c>
      <c r="BH2413" s="13">
        <v>-1E-3</v>
      </c>
      <c r="BI2413" s="13">
        <v>-1E-3</v>
      </c>
      <c r="BJ2413" s="13">
        <v>-1E-3</v>
      </c>
      <c r="BK2413" s="13">
        <v>-1E-3</v>
      </c>
      <c r="BL2413" s="13">
        <v>1.2E-2</v>
      </c>
      <c r="BM2413" s="13">
        <v>1.2E-2</v>
      </c>
      <c r="BN2413" s="13">
        <v>-1E-3</v>
      </c>
      <c r="BO2413" s="13">
        <v>-1E-3</v>
      </c>
      <c r="BP2413" s="13">
        <v>-1E-3</v>
      </c>
      <c r="BQ2413" s="13">
        <v>0</v>
      </c>
      <c r="BR2413" s="13">
        <v>0</v>
      </c>
      <c r="BS2413" s="13">
        <v>0</v>
      </c>
      <c r="BT2413" s="14" t="s">
        <v>7128</v>
      </c>
      <c r="BU2413" s="13">
        <v>-1E-3</v>
      </c>
      <c r="BV2413" s="13">
        <v>-1E-3</v>
      </c>
      <c r="BW2413" s="13">
        <v>-1E-3</v>
      </c>
      <c r="BX2413" s="13">
        <v>-0.193</v>
      </c>
      <c r="BY2413" s="13">
        <v>-0.19400000000000001</v>
      </c>
      <c r="BZ2413" s="13">
        <v>-0.186</v>
      </c>
      <c r="CA2413" s="13">
        <v>-0.187</v>
      </c>
      <c r="CB2413" s="13">
        <v>0</v>
      </c>
      <c r="CC2413" s="15">
        <v>-0.19400000000000001</v>
      </c>
      <c r="CD2413" s="15">
        <v>1.92</v>
      </c>
      <c r="CE2413" s="15">
        <v>0.36</v>
      </c>
      <c r="CF2413" s="15" t="s">
        <v>7128</v>
      </c>
      <c r="CG2413" s="15" t="s">
        <v>7128</v>
      </c>
      <c r="CH2413" s="13" t="s">
        <v>7128</v>
      </c>
      <c r="CI2413" s="13" t="s">
        <v>7128</v>
      </c>
      <c r="CJ2413" s="13">
        <v>0</v>
      </c>
      <c r="CK2413" s="12">
        <f t="shared" si="74"/>
        <v>0</v>
      </c>
      <c r="CL2413" s="36" t="str">
        <f t="shared" si="75"/>
        <v>NA</v>
      </c>
      <c r="CM2413" s="13" t="s">
        <v>7128</v>
      </c>
      <c r="CN2413" s="13" t="s">
        <v>7128</v>
      </c>
      <c r="CO2413" s="13" t="s">
        <v>7128</v>
      </c>
      <c r="CP2413" s="13" t="s">
        <v>7128</v>
      </c>
      <c r="CQ2413" s="13" t="s">
        <v>7128</v>
      </c>
      <c r="CR2413" s="13" t="s">
        <v>7128</v>
      </c>
      <c r="CS2413" s="13" t="s">
        <v>7128</v>
      </c>
      <c r="CT2413" s="13">
        <v>0</v>
      </c>
      <c r="CU2413" s="13">
        <v>-1E-3</v>
      </c>
      <c r="CV2413" s="13">
        <v>-0.187</v>
      </c>
      <c r="CW2413" s="13">
        <v>-1E-3</v>
      </c>
      <c r="CX2413" s="12" t="s">
        <v>7128</v>
      </c>
      <c r="CY2413" s="12" t="s">
        <v>7128</v>
      </c>
      <c r="CZ2413" s="15" t="s">
        <v>7128</v>
      </c>
      <c r="DA2413" s="20"/>
      <c r="DB2413" s="20"/>
    </row>
    <row r="2414" spans="1:106" ht="24">
      <c r="A2414" s="8" t="s">
        <v>3329</v>
      </c>
      <c r="B2414" s="8" t="s">
        <v>3330</v>
      </c>
      <c r="C2414" s="9" t="s">
        <v>7131</v>
      </c>
      <c r="D2414" s="9" t="s">
        <v>7126</v>
      </c>
      <c r="E2414" s="10" t="s">
        <v>7127</v>
      </c>
      <c r="F2414" s="10" t="s">
        <v>7126</v>
      </c>
      <c r="G2414" s="11">
        <v>0.79</v>
      </c>
      <c r="H2414" s="11">
        <v>2.8857851239669423</v>
      </c>
      <c r="I2414" s="12">
        <v>9.0499999999999997E-2</v>
      </c>
      <c r="J2414" s="12">
        <v>0.31766355371900828</v>
      </c>
      <c r="K2414" s="12">
        <v>3.2000000000000001E-2</v>
      </c>
      <c r="L2414" s="12">
        <v>8.8499999999999995E-2</v>
      </c>
      <c r="M2414" s="12">
        <v>5.8418850000000001E-2</v>
      </c>
      <c r="N2414" s="12">
        <v>0.12938855395927604</v>
      </c>
      <c r="O2414" s="12">
        <v>-0.50620522038567495</v>
      </c>
      <c r="P2414" s="12">
        <v>-0.1280224337406968</v>
      </c>
      <c r="Q2414" s="13">
        <v>1.21</v>
      </c>
      <c r="R2414" s="13">
        <v>0</v>
      </c>
      <c r="S2414" s="13">
        <v>3.21</v>
      </c>
      <c r="T2414" s="13">
        <v>3.21</v>
      </c>
      <c r="U2414" s="13">
        <v>4.42</v>
      </c>
      <c r="V2414" s="13">
        <v>0.25900000000000001</v>
      </c>
      <c r="W2414" s="13">
        <v>4.1609999999999996</v>
      </c>
      <c r="X2414" s="14">
        <v>5.8597285067873303E-2</v>
      </c>
      <c r="Y2414" s="15">
        <v>5.543237250554324E-2</v>
      </c>
      <c r="Z2414" s="14">
        <v>0.6858974358974359</v>
      </c>
      <c r="AA2414" s="14">
        <v>0.72624434389140269</v>
      </c>
      <c r="AB2414" s="14">
        <v>2.1836734693877551</v>
      </c>
      <c r="AC2414" s="14">
        <v>2.6528925619834713</v>
      </c>
      <c r="AD2414" s="13">
        <v>0.26900000000000002</v>
      </c>
      <c r="AE2414" s="15">
        <v>0.59883333333333333</v>
      </c>
      <c r="AF2414" s="14">
        <v>5.4772255750516613E-2</v>
      </c>
      <c r="AG2414" s="14">
        <v>0.47651862502949449</v>
      </c>
      <c r="AH2414" s="15">
        <v>0.17669172932330826</v>
      </c>
      <c r="AI2414" s="5">
        <v>1.7857142857142856E-2</v>
      </c>
      <c r="AJ2414" s="15" t="s">
        <v>7128</v>
      </c>
      <c r="AK2414" s="15" t="s">
        <v>7128</v>
      </c>
      <c r="AL2414" s="15" t="s">
        <v>7128</v>
      </c>
      <c r="AM2414" s="15" t="s">
        <v>7128</v>
      </c>
      <c r="AN2414" s="15">
        <v>0.8231292517006803</v>
      </c>
      <c r="AO2414" s="15">
        <v>8.1756756756756754E-2</v>
      </c>
      <c r="AP2414" s="15">
        <v>594.42857142857133</v>
      </c>
      <c r="AQ2414" s="15">
        <v>78.50943396226414</v>
      </c>
      <c r="AR2414" s="15">
        <v>0.94118977606876275</v>
      </c>
      <c r="AS2414" s="15">
        <v>0.28114864864864858</v>
      </c>
      <c r="AT2414" s="14" t="s">
        <v>7128</v>
      </c>
      <c r="AU2414" s="14">
        <v>0</v>
      </c>
      <c r="AV2414" s="12" t="s">
        <v>7128</v>
      </c>
      <c r="AW2414" s="12" t="s">
        <v>7128</v>
      </c>
      <c r="AX2414" s="12">
        <v>-1.1399999999999999E-2</v>
      </c>
      <c r="AY2414" s="12">
        <v>5.6100000000000004E-2</v>
      </c>
      <c r="AZ2414" s="14" t="s">
        <v>7128</v>
      </c>
      <c r="BA2414" s="14" t="s">
        <v>7128</v>
      </c>
      <c r="BB2414" s="14">
        <v>-0.18854166666666666</v>
      </c>
      <c r="BC2414" s="14">
        <v>1.3661202185792352E-3</v>
      </c>
      <c r="BD2414" s="14">
        <v>-2.4459459459459456E-2</v>
      </c>
      <c r="BE2414" s="14">
        <v>4.7297297297297297E-4</v>
      </c>
      <c r="BF2414" s="14">
        <v>0</v>
      </c>
      <c r="BG2414" s="14">
        <v>0.1666</v>
      </c>
      <c r="BH2414" s="13">
        <v>-0.36199999999999999</v>
      </c>
      <c r="BI2414" s="13">
        <v>-0.36199999999999999</v>
      </c>
      <c r="BJ2414" s="13">
        <v>7.0000000000000001E-3</v>
      </c>
      <c r="BK2414" s="13">
        <v>7.0000000000000001E-3</v>
      </c>
      <c r="BL2414" s="13">
        <v>14.8</v>
      </c>
      <c r="BM2414" s="13">
        <v>14.8</v>
      </c>
      <c r="BN2414" s="13">
        <v>5.2999999999999999E-2</v>
      </c>
      <c r="BO2414" s="13">
        <v>5.2999999999999999E-2</v>
      </c>
      <c r="BP2414" s="13">
        <v>7.0000000000000001E-3</v>
      </c>
      <c r="BQ2414" s="13">
        <v>0</v>
      </c>
      <c r="BR2414" s="13">
        <v>0</v>
      </c>
      <c r="BS2414" s="13">
        <v>-0.04</v>
      </c>
      <c r="BT2414" s="14">
        <v>-5.7142857142857144</v>
      </c>
      <c r="BU2414" s="13">
        <v>4.7E-2</v>
      </c>
      <c r="BV2414" s="13">
        <v>-0.32200000000000001</v>
      </c>
      <c r="BW2414" s="13">
        <v>-0.32200000000000001</v>
      </c>
      <c r="BX2414" s="13">
        <v>1.92</v>
      </c>
      <c r="BY2414" s="13">
        <v>5.1239999999999997</v>
      </c>
      <c r="BZ2414" s="13">
        <v>1.47</v>
      </c>
      <c r="CA2414" s="13">
        <v>4.4209999999999994</v>
      </c>
      <c r="CB2414" s="13">
        <v>0</v>
      </c>
      <c r="CC2414" s="15">
        <v>0.17399999999999999</v>
      </c>
      <c r="CD2414" s="15">
        <v>0.3</v>
      </c>
      <c r="CE2414" s="15">
        <v>0.36</v>
      </c>
      <c r="CF2414" s="15">
        <v>0.25455973074017679</v>
      </c>
      <c r="CG2414" s="15">
        <v>1.2299503256921669</v>
      </c>
      <c r="CH2414" s="13">
        <v>0.43419999999999997</v>
      </c>
      <c r="CI2414" s="13">
        <v>7.0899999999999991E-2</v>
      </c>
      <c r="CJ2414" s="13">
        <v>0</v>
      </c>
      <c r="CK2414" s="12">
        <f t="shared" si="74"/>
        <v>0</v>
      </c>
      <c r="CL2414" s="36">
        <f t="shared" si="75"/>
        <v>3.3476589007011994</v>
      </c>
      <c r="CM2414" s="13" t="s">
        <v>7128</v>
      </c>
      <c r="CN2414" s="13" t="s">
        <v>7128</v>
      </c>
      <c r="CO2414" s="13" t="s">
        <v>7128</v>
      </c>
      <c r="CP2414" s="13" t="s">
        <v>7128</v>
      </c>
      <c r="CQ2414" s="13">
        <v>5.2999999999999999E-2</v>
      </c>
      <c r="CR2414" s="13">
        <v>4.1609999999999996</v>
      </c>
      <c r="CS2414" s="13" t="s">
        <v>7128</v>
      </c>
      <c r="CT2414" s="13">
        <v>0</v>
      </c>
      <c r="CU2414" s="13">
        <v>7.0000000000000001E-3</v>
      </c>
      <c r="CV2414" s="13">
        <v>4.4209999999999994</v>
      </c>
      <c r="CW2414" s="13">
        <v>5.2999999999999999E-2</v>
      </c>
      <c r="CX2414" s="12">
        <v>-0.18854166666666666</v>
      </c>
      <c r="CY2414" s="12">
        <v>1.3661202185792352E-3</v>
      </c>
      <c r="CZ2414" s="15">
        <v>78.50943396226414</v>
      </c>
      <c r="DA2414" s="20"/>
      <c r="DB2414" s="20"/>
    </row>
    <row r="2415" spans="1:106" ht="24">
      <c r="A2415" s="8" t="s">
        <v>5727</v>
      </c>
      <c r="B2415" s="8" t="s">
        <v>5728</v>
      </c>
      <c r="C2415" s="9" t="s">
        <v>7142</v>
      </c>
      <c r="D2415" s="9" t="s">
        <v>7126</v>
      </c>
      <c r="E2415" s="10" t="s">
        <v>7127</v>
      </c>
      <c r="F2415" s="10" t="s">
        <v>7126</v>
      </c>
      <c r="G2415" s="11">
        <v>0.1</v>
      </c>
      <c r="H2415" s="11">
        <v>0.1</v>
      </c>
      <c r="I2415" s="12">
        <v>9.0499999999999997E-2</v>
      </c>
      <c r="J2415" s="12">
        <v>6.5549999999999997E-2</v>
      </c>
      <c r="K2415" s="12">
        <v>3.2000000000000001E-2</v>
      </c>
      <c r="L2415" s="12">
        <v>8.8499999999999995E-2</v>
      </c>
      <c r="M2415" s="12">
        <v>5.8418850000000001E-2</v>
      </c>
      <c r="N2415" s="12">
        <v>6.5549999999999997E-2</v>
      </c>
      <c r="O2415" s="12">
        <v>-7.8049999999999994E-2</v>
      </c>
      <c r="P2415" s="12">
        <v>-6.5549999999999997E-2</v>
      </c>
      <c r="Q2415" s="13">
        <v>1.62</v>
      </c>
      <c r="R2415" s="13">
        <v>0</v>
      </c>
      <c r="S2415" s="13">
        <v>0</v>
      </c>
      <c r="T2415" s="13">
        <v>0</v>
      </c>
      <c r="U2415" s="13">
        <v>1.62</v>
      </c>
      <c r="V2415" s="13">
        <v>0.214</v>
      </c>
      <c r="W2415" s="13">
        <v>1.4060000000000001</v>
      </c>
      <c r="X2415" s="14">
        <v>0.13209876543209875</v>
      </c>
      <c r="Y2415" s="15">
        <v>6.25E-2</v>
      </c>
      <c r="Z2415" s="14">
        <v>0</v>
      </c>
      <c r="AA2415" s="14">
        <v>0</v>
      </c>
      <c r="AB2415" s="14">
        <v>0</v>
      </c>
      <c r="AC2415" s="14">
        <v>0</v>
      </c>
      <c r="AD2415" s="13">
        <v>0.40600000000000003</v>
      </c>
      <c r="AE2415" s="15">
        <v>0.31911111111111112</v>
      </c>
      <c r="AF2415" s="14">
        <v>3.1622776601683791E-2</v>
      </c>
      <c r="AG2415" s="14">
        <v>0.33203915431767989</v>
      </c>
      <c r="AH2415" s="15">
        <v>0.78323545114789106</v>
      </c>
      <c r="AI2415" s="5" t="s">
        <v>7128</v>
      </c>
      <c r="AJ2415" s="15" t="s">
        <v>7128</v>
      </c>
      <c r="AK2415" s="15" t="s">
        <v>7128</v>
      </c>
      <c r="AL2415" s="15" t="s">
        <v>7128</v>
      </c>
      <c r="AM2415" s="15" t="s">
        <v>7128</v>
      </c>
      <c r="AN2415" s="15">
        <v>1.3388429752066118</v>
      </c>
      <c r="AO2415" s="15">
        <v>49.090909090909093</v>
      </c>
      <c r="AP2415" s="15" t="s">
        <v>7128</v>
      </c>
      <c r="AQ2415" s="15" t="s">
        <v>7128</v>
      </c>
      <c r="AR2415" s="15">
        <v>1.4116465863453818</v>
      </c>
      <c r="AS2415" s="15">
        <v>42.606060606060609</v>
      </c>
      <c r="AT2415" s="14" t="s">
        <v>7128</v>
      </c>
      <c r="AU2415" s="14">
        <v>0</v>
      </c>
      <c r="AV2415" s="12" t="s">
        <v>7128</v>
      </c>
      <c r="AW2415" s="12" t="s">
        <v>7128</v>
      </c>
      <c r="AX2415" s="12">
        <v>-0.54799999999999993</v>
      </c>
      <c r="AY2415" s="12">
        <v>-0.109</v>
      </c>
      <c r="AZ2415" s="14" t="s">
        <v>7128</v>
      </c>
      <c r="BA2415" s="14" t="s">
        <v>7128</v>
      </c>
      <c r="BB2415" s="14">
        <v>-1.2500000000000001E-2</v>
      </c>
      <c r="BC2415" s="14">
        <v>0</v>
      </c>
      <c r="BD2415" s="14">
        <v>-0.48484848484848486</v>
      </c>
      <c r="BE2415" s="14">
        <v>0</v>
      </c>
      <c r="BF2415" s="14">
        <v>0</v>
      </c>
      <c r="BG2415" s="14">
        <v>0.2465</v>
      </c>
      <c r="BH2415" s="13">
        <v>-1.6E-2</v>
      </c>
      <c r="BI2415" s="13">
        <v>-1.6E-2</v>
      </c>
      <c r="BJ2415" s="13">
        <v>0</v>
      </c>
      <c r="BK2415" s="13">
        <v>0</v>
      </c>
      <c r="BL2415" s="13">
        <v>3.3000000000000002E-2</v>
      </c>
      <c r="BM2415" s="13">
        <v>3.3000000000000002E-2</v>
      </c>
      <c r="BN2415" s="13">
        <v>0</v>
      </c>
      <c r="BO2415" s="13">
        <v>0</v>
      </c>
      <c r="BP2415" s="13">
        <v>0</v>
      </c>
      <c r="BQ2415" s="13">
        <v>0</v>
      </c>
      <c r="BR2415" s="13">
        <v>0</v>
      </c>
      <c r="BS2415" s="13">
        <v>-3.0000000000000001E-3</v>
      </c>
      <c r="BT2415" s="14" t="s">
        <v>7128</v>
      </c>
      <c r="BU2415" s="13">
        <v>3.0000000000000001E-3</v>
      </c>
      <c r="BV2415" s="13">
        <v>-1.3000000000000001E-2</v>
      </c>
      <c r="BW2415" s="13">
        <v>-1.3000000000000001E-2</v>
      </c>
      <c r="BX2415" s="13">
        <v>1.28</v>
      </c>
      <c r="BY2415" s="13">
        <v>1.246</v>
      </c>
      <c r="BZ2415" s="13">
        <v>1.21</v>
      </c>
      <c r="CA2415" s="13">
        <v>0.996</v>
      </c>
      <c r="CB2415" s="13">
        <v>0</v>
      </c>
      <c r="CC2415" s="15">
        <v>7.0000000000000007E-2</v>
      </c>
      <c r="CD2415" s="15">
        <v>0.20599999999999999</v>
      </c>
      <c r="CE2415" s="15">
        <v>0.36</v>
      </c>
      <c r="CF2415" s="15" t="s">
        <v>7128</v>
      </c>
      <c r="CG2415" s="15">
        <v>2.0369966966924395</v>
      </c>
      <c r="CH2415" s="13" t="s">
        <v>7128</v>
      </c>
      <c r="CI2415" s="13">
        <v>1.0833333333333334E-2</v>
      </c>
      <c r="CJ2415" s="13">
        <v>0</v>
      </c>
      <c r="CK2415" s="12">
        <f t="shared" si="74"/>
        <v>0</v>
      </c>
      <c r="CL2415" s="36">
        <f t="shared" si="75"/>
        <v>3.313253012048193E-2</v>
      </c>
      <c r="CM2415" s="13" t="s">
        <v>7128</v>
      </c>
      <c r="CN2415" s="13" t="s">
        <v>7128</v>
      </c>
      <c r="CO2415" s="13" t="s">
        <v>7128</v>
      </c>
      <c r="CP2415" s="13" t="s">
        <v>7128</v>
      </c>
      <c r="CQ2415" s="13" t="s">
        <v>7128</v>
      </c>
      <c r="CR2415" s="13" t="s">
        <v>7128</v>
      </c>
      <c r="CS2415" s="13" t="s">
        <v>7128</v>
      </c>
      <c r="CT2415" s="13">
        <v>0</v>
      </c>
      <c r="CU2415" s="13">
        <v>-4.0000000000000002E-4</v>
      </c>
      <c r="CV2415" s="13">
        <v>0.996</v>
      </c>
      <c r="CW2415" s="13">
        <v>0</v>
      </c>
      <c r="CX2415" s="12">
        <v>-1.2812500000000001E-2</v>
      </c>
      <c r="CY2415" s="12">
        <v>-3.2102728731942215E-4</v>
      </c>
      <c r="CZ2415" s="15" t="s">
        <v>7128</v>
      </c>
      <c r="DA2415" s="20"/>
      <c r="DB2415" s="20"/>
    </row>
    <row r="2416" spans="1:106" ht="24">
      <c r="A2416" s="8" t="s">
        <v>5305</v>
      </c>
      <c r="B2416" s="8" t="s">
        <v>5306</v>
      </c>
      <c r="C2416" s="9" t="s">
        <v>7209</v>
      </c>
      <c r="D2416" s="9" t="s">
        <v>7126</v>
      </c>
      <c r="E2416" s="10" t="s">
        <v>7127</v>
      </c>
      <c r="F2416" s="10" t="s">
        <v>7126</v>
      </c>
      <c r="G2416" s="11">
        <v>0.91</v>
      </c>
      <c r="H2416" s="11">
        <v>0.95016173245614033</v>
      </c>
      <c r="I2416" s="12">
        <v>9.0499999999999997E-2</v>
      </c>
      <c r="J2416" s="12">
        <v>0.14248963678728069</v>
      </c>
      <c r="K2416" s="12">
        <v>4.7E-2</v>
      </c>
      <c r="L2416" s="12">
        <v>0.10350000000000001</v>
      </c>
      <c r="M2416" s="12">
        <v>6.8320350000000002E-2</v>
      </c>
      <c r="N2416" s="12">
        <v>0.13819885160123965</v>
      </c>
      <c r="O2416" s="12">
        <v>-0.12015953969990205</v>
      </c>
      <c r="P2416" s="12">
        <v>-0.12812173978911207</v>
      </c>
      <c r="Q2416" s="13">
        <v>0.34200000000000003</v>
      </c>
      <c r="R2416" s="13">
        <v>0</v>
      </c>
      <c r="S2416" s="13">
        <v>2.1000000000000001E-2</v>
      </c>
      <c r="T2416" s="13">
        <v>2.1000000000000001E-2</v>
      </c>
      <c r="U2416" s="13">
        <v>0.36300000000000004</v>
      </c>
      <c r="V2416" s="13">
        <v>0.41499999999999998</v>
      </c>
      <c r="W2416" s="13">
        <v>-5.1999999999999935E-2</v>
      </c>
      <c r="X2416" s="14">
        <v>1.1432506887052341</v>
      </c>
      <c r="Y2416" s="15">
        <v>8.0385852090032156E-2</v>
      </c>
      <c r="Z2416" s="14">
        <v>6.8829891838741407E-3</v>
      </c>
      <c r="AA2416" s="14">
        <v>5.7851239669421482E-2</v>
      </c>
      <c r="AB2416" s="14">
        <v>6.9306930693069316E-3</v>
      </c>
      <c r="AC2416" s="14">
        <v>6.1403508771929821E-2</v>
      </c>
      <c r="AD2416" s="13">
        <v>0.11</v>
      </c>
      <c r="AE2416" s="15">
        <v>-0.28427777777777785</v>
      </c>
      <c r="AF2416" s="14">
        <v>4.4721359549995794E-2</v>
      </c>
      <c r="AG2416" s="14" t="s">
        <v>7128</v>
      </c>
      <c r="AH2416" s="15">
        <v>0.29166666666666669</v>
      </c>
      <c r="AI2416" s="5">
        <v>6.666666666666667</v>
      </c>
      <c r="AJ2416" s="15">
        <v>4.9565217391304346</v>
      </c>
      <c r="AK2416" s="15">
        <v>4.9565217391304346</v>
      </c>
      <c r="AL2416" s="15" t="s">
        <v>7128</v>
      </c>
      <c r="AM2416" s="15" t="s">
        <v>7128</v>
      </c>
      <c r="AN2416" s="15">
        <v>0.11287128712871289</v>
      </c>
      <c r="AO2416" s="15">
        <v>1.1833910034602078</v>
      </c>
      <c r="AP2416" s="15" t="s">
        <v>7128</v>
      </c>
      <c r="AQ2416" s="15" t="s">
        <v>7128</v>
      </c>
      <c r="AR2416" s="15" t="s">
        <v>7128</v>
      </c>
      <c r="AS2416" s="15" t="s">
        <v>7128</v>
      </c>
      <c r="AT2416" s="14">
        <v>0</v>
      </c>
      <c r="AU2416" s="14">
        <v>0</v>
      </c>
      <c r="AV2416" s="12">
        <v>0.65599999999999992</v>
      </c>
      <c r="AW2416" s="12">
        <v>0.19399999999999998</v>
      </c>
      <c r="AX2416" s="12">
        <v>-2.2500000000000003E-3</v>
      </c>
      <c r="AY2416" s="12">
        <v>-3.4099999999999998E-2</v>
      </c>
      <c r="AZ2416" s="14" t="s">
        <v>7128</v>
      </c>
      <c r="BA2416" s="14" t="s">
        <v>7128</v>
      </c>
      <c r="BB2416" s="14">
        <v>2.2330097087378643E-2</v>
      </c>
      <c r="BC2416" s="14">
        <v>1.0077111812127587E-2</v>
      </c>
      <c r="BD2416" s="14">
        <v>0.23875432525951562</v>
      </c>
      <c r="BE2416" s="14">
        <v>0.13840830449826991</v>
      </c>
      <c r="BF2416" s="14">
        <v>0.28125</v>
      </c>
      <c r="BG2416" s="14">
        <v>5.9200000000000003E-2</v>
      </c>
      <c r="BH2416" s="13">
        <v>6.9000000000000006E-2</v>
      </c>
      <c r="BI2416" s="13">
        <v>6.9000000000000006E-2</v>
      </c>
      <c r="BJ2416" s="13">
        <v>0.04</v>
      </c>
      <c r="BK2416" s="13">
        <v>0.04</v>
      </c>
      <c r="BL2416" s="13">
        <v>0.28899999999999998</v>
      </c>
      <c r="BM2416" s="13">
        <v>0.28899999999999998</v>
      </c>
      <c r="BN2416" s="13">
        <v>9.2999999999999999E-2</v>
      </c>
      <c r="BO2416" s="13">
        <v>9.2999999999999999E-2</v>
      </c>
      <c r="BP2416" s="13">
        <v>2.8750000000000001E-2</v>
      </c>
      <c r="BQ2416" s="13">
        <v>0</v>
      </c>
      <c r="BR2416" s="13">
        <v>0</v>
      </c>
      <c r="BS2416" s="13">
        <v>-4.8000000000000001E-2</v>
      </c>
      <c r="BT2416" s="14">
        <v>-1.6695652173913043</v>
      </c>
      <c r="BU2416" s="13">
        <v>7.6749999999999999E-2</v>
      </c>
      <c r="BV2416" s="13">
        <v>0.11700000000000001</v>
      </c>
      <c r="BW2416" s="13">
        <v>0.11700000000000001</v>
      </c>
      <c r="BX2416" s="13">
        <v>3.09</v>
      </c>
      <c r="BY2416" s="13">
        <v>2.8529999999999998</v>
      </c>
      <c r="BZ2416" s="13">
        <v>3.03</v>
      </c>
      <c r="CA2416" s="13">
        <v>2.6359999999999997</v>
      </c>
      <c r="CB2416" s="13">
        <v>0</v>
      </c>
      <c r="CC2416" s="15">
        <v>-0.10299999999999999</v>
      </c>
      <c r="CD2416" s="15">
        <v>-0.10100000000000001</v>
      </c>
      <c r="CE2416" s="15">
        <v>0.36</v>
      </c>
      <c r="CF2416" s="15" t="s">
        <v>7128</v>
      </c>
      <c r="CG2416" s="15" t="s">
        <v>7128</v>
      </c>
      <c r="CH2416" s="13" t="s">
        <v>7128</v>
      </c>
      <c r="CI2416" s="13" t="s">
        <v>7128</v>
      </c>
      <c r="CJ2416" s="13">
        <v>0</v>
      </c>
      <c r="CK2416" s="12">
        <f t="shared" si="74"/>
        <v>0</v>
      </c>
      <c r="CL2416" s="36">
        <f t="shared" si="75"/>
        <v>0.10963581183611533</v>
      </c>
      <c r="CM2416" s="13">
        <v>9.6000000000000002E-2</v>
      </c>
      <c r="CN2416" s="13">
        <v>2.7E-2</v>
      </c>
      <c r="CO2416" s="13">
        <v>6.9000000000000006E-2</v>
      </c>
      <c r="CP2416" s="13">
        <v>0.34200000000000003</v>
      </c>
      <c r="CQ2416" s="13">
        <v>9.2999999999999999E-2</v>
      </c>
      <c r="CR2416" s="13">
        <v>-5.1999999999999935E-2</v>
      </c>
      <c r="CS2416" s="13" t="s">
        <v>7128</v>
      </c>
      <c r="CT2416" s="13">
        <v>0</v>
      </c>
      <c r="CU2416" s="13">
        <v>0.04</v>
      </c>
      <c r="CV2416" s="13">
        <v>2.6359999999999997</v>
      </c>
      <c r="CW2416" s="13">
        <v>9.2999999999999999E-2</v>
      </c>
      <c r="CX2416" s="12">
        <v>2.2330097087378643E-2</v>
      </c>
      <c r="CY2416" s="12">
        <v>1.0077111812127587E-2</v>
      </c>
      <c r="CZ2416" s="15">
        <v>-0.55913978494623584</v>
      </c>
      <c r="DA2416" s="20"/>
      <c r="DB2416" s="20"/>
    </row>
    <row r="2417" spans="1:106">
      <c r="A2417" s="8" t="s">
        <v>93</v>
      </c>
      <c r="B2417" s="8" t="s">
        <v>94</v>
      </c>
      <c r="C2417" s="9" t="s">
        <v>7141</v>
      </c>
      <c r="D2417" s="9" t="s">
        <v>7126</v>
      </c>
      <c r="E2417" s="10" t="s">
        <v>7127</v>
      </c>
      <c r="F2417" s="10" t="s">
        <v>7126</v>
      </c>
      <c r="G2417" s="11">
        <v>0.73</v>
      </c>
      <c r="H2417" s="11">
        <v>0.89192403178560331</v>
      </c>
      <c r="I2417" s="12">
        <v>9.0499999999999997E-2</v>
      </c>
      <c r="J2417" s="12">
        <v>0.1372191248765971</v>
      </c>
      <c r="K2417" s="12">
        <v>3.6999999999999998E-2</v>
      </c>
      <c r="L2417" s="12">
        <v>9.35E-2</v>
      </c>
      <c r="M2417" s="12">
        <v>6.1719349999999999E-2</v>
      </c>
      <c r="N2417" s="12">
        <v>0.12231475335889566</v>
      </c>
      <c r="O2417" s="12">
        <v>9.1751816788248869E-2</v>
      </c>
      <c r="P2417" s="12" t="s">
        <v>7128</v>
      </c>
      <c r="Q2417" s="13">
        <v>2391.8000000000002</v>
      </c>
      <c r="R2417" s="13">
        <v>0</v>
      </c>
      <c r="S2417" s="13">
        <v>588.29999999999995</v>
      </c>
      <c r="T2417" s="13">
        <v>588.29999999999995</v>
      </c>
      <c r="U2417" s="13">
        <v>2980.1000000000004</v>
      </c>
      <c r="V2417" s="13">
        <v>1748.7</v>
      </c>
      <c r="W2417" s="13">
        <v>1231.4000000000003</v>
      </c>
      <c r="X2417" s="14">
        <v>0.5867923895171302</v>
      </c>
      <c r="Y2417" s="15">
        <v>0.12614290551981036</v>
      </c>
      <c r="Z2417" s="14">
        <v>0.51818902492733199</v>
      </c>
      <c r="AA2417" s="14">
        <v>0.19740948290325824</v>
      </c>
      <c r="AB2417" s="14">
        <v>1.0755027422303474</v>
      </c>
      <c r="AC2417" s="14">
        <v>0.24596538172087964</v>
      </c>
      <c r="AD2417" s="13">
        <v>8.1</v>
      </c>
      <c r="AE2417" s="15">
        <v>1.4020833333333336</v>
      </c>
      <c r="AF2417" s="14">
        <v>0.13416407864998739</v>
      </c>
      <c r="AG2417" s="14">
        <v>0.64734167948618904</v>
      </c>
      <c r="AH2417" s="15">
        <v>0.65142857142857147</v>
      </c>
      <c r="AI2417" s="5">
        <v>2.5176470588235293</v>
      </c>
      <c r="AJ2417" s="15">
        <v>22.822519083969468</v>
      </c>
      <c r="AK2417" s="15">
        <v>22.822519083969468</v>
      </c>
      <c r="AL2417" s="15" t="s">
        <v>7128</v>
      </c>
      <c r="AM2417" s="15" t="s">
        <v>7128</v>
      </c>
      <c r="AN2417" s="15">
        <v>4.3725776965265082</v>
      </c>
      <c r="AO2417" s="15">
        <v>0.2963045551962934</v>
      </c>
      <c r="AP2417" s="15">
        <v>6.3935617860851526</v>
      </c>
      <c r="AQ2417" s="15">
        <v>6.3051715309779839</v>
      </c>
      <c r="AR2417" s="15" t="s">
        <v>7128</v>
      </c>
      <c r="AS2417" s="15">
        <v>0.15255014184660748</v>
      </c>
      <c r="AT2417" s="14">
        <v>0</v>
      </c>
      <c r="AU2417" s="14">
        <v>0</v>
      </c>
      <c r="AV2417" s="12">
        <v>0.16699999999999998</v>
      </c>
      <c r="AW2417" s="12">
        <v>0.27600000000000002</v>
      </c>
      <c r="AX2417" s="12">
        <v>0.253</v>
      </c>
      <c r="AY2417" s="12">
        <v>0.223</v>
      </c>
      <c r="AZ2417" s="14" t="s">
        <v>7128</v>
      </c>
      <c r="BA2417" s="14" t="s">
        <v>7128</v>
      </c>
      <c r="BB2417" s="14">
        <v>0.22897094166484597</v>
      </c>
      <c r="BC2417" s="14" t="s">
        <v>7128</v>
      </c>
      <c r="BD2417" s="14">
        <v>1.2982990795455953E-2</v>
      </c>
      <c r="BE2417" s="14">
        <v>2.3859962091649013E-2</v>
      </c>
      <c r="BF2417" s="14">
        <v>9.8191214470284241E-2</v>
      </c>
      <c r="BG2417" s="14">
        <v>0.24890000000000001</v>
      </c>
      <c r="BH2417" s="13">
        <v>104.8</v>
      </c>
      <c r="BI2417" s="13">
        <v>104.8</v>
      </c>
      <c r="BJ2417" s="13">
        <v>192.6</v>
      </c>
      <c r="BK2417" s="13">
        <v>192.6</v>
      </c>
      <c r="BL2417" s="13">
        <v>8072.1</v>
      </c>
      <c r="BM2417" s="13">
        <v>8072.1</v>
      </c>
      <c r="BN2417" s="13">
        <v>195.3</v>
      </c>
      <c r="BO2417" s="13">
        <v>195.3</v>
      </c>
      <c r="BP2417" s="13">
        <v>173.68837209302325</v>
      </c>
      <c r="BQ2417" s="13">
        <v>0</v>
      </c>
      <c r="BR2417" s="13">
        <v>0</v>
      </c>
      <c r="BS2417" s="13">
        <v>-9.9499999999999993</v>
      </c>
      <c r="BT2417" s="14">
        <v>-5.7286506172508904E-2</v>
      </c>
      <c r="BU2417" s="13">
        <v>183.63837209302324</v>
      </c>
      <c r="BV2417" s="13">
        <v>114.75</v>
      </c>
      <c r="BW2417" s="13">
        <v>114.75</v>
      </c>
      <c r="BX2417" s="13">
        <v>457.7</v>
      </c>
      <c r="BY2417" s="13">
        <v>-226</v>
      </c>
      <c r="BZ2417" s="13">
        <v>547</v>
      </c>
      <c r="CA2417" s="13">
        <v>-613.40000000000009</v>
      </c>
      <c r="CB2417" s="13">
        <v>0</v>
      </c>
      <c r="CC2417" s="15">
        <v>0.57899999999999996</v>
      </c>
      <c r="CD2417" s="15">
        <v>0.35399999999999998</v>
      </c>
      <c r="CE2417" s="15">
        <v>0.36</v>
      </c>
      <c r="CF2417" s="15">
        <v>0.73316062638624158</v>
      </c>
      <c r="CG2417" s="15">
        <v>0.63390790218786452</v>
      </c>
      <c r="CH2417" s="13">
        <v>63.813000000000002</v>
      </c>
      <c r="CI2417" s="13">
        <v>42.14200000000001</v>
      </c>
      <c r="CJ2417" s="13">
        <v>0</v>
      </c>
      <c r="CK2417" s="12">
        <f t="shared" si="74"/>
        <v>0</v>
      </c>
      <c r="CL2417" s="36" t="str">
        <f t="shared" si="75"/>
        <v>NA</v>
      </c>
      <c r="CM2417" s="13">
        <v>116.1</v>
      </c>
      <c r="CN2417" s="13">
        <v>11.4</v>
      </c>
      <c r="CO2417" s="13">
        <v>104.8</v>
      </c>
      <c r="CP2417" s="13">
        <v>2391.8000000000002</v>
      </c>
      <c r="CQ2417" s="13">
        <v>195.3</v>
      </c>
      <c r="CR2417" s="13">
        <v>1231.4000000000003</v>
      </c>
      <c r="CS2417" s="13" t="s">
        <v>7128</v>
      </c>
      <c r="CT2417" s="13">
        <v>0</v>
      </c>
      <c r="CU2417" s="13">
        <v>192.6</v>
      </c>
      <c r="CV2417" s="13">
        <v>-613.40000000000009</v>
      </c>
      <c r="CW2417" s="13">
        <v>195.3</v>
      </c>
      <c r="CX2417" s="12">
        <v>0.22897094166484597</v>
      </c>
      <c r="CY2417" s="12" t="s">
        <v>7128</v>
      </c>
      <c r="CZ2417" s="15">
        <v>6.3051715309779839</v>
      </c>
      <c r="DA2417" s="20"/>
      <c r="DB2417" s="20"/>
    </row>
    <row r="2418" spans="1:106">
      <c r="A2418" s="8" t="s">
        <v>5037</v>
      </c>
      <c r="B2418" s="8" t="s">
        <v>5038</v>
      </c>
      <c r="C2418" s="9" t="s">
        <v>7134</v>
      </c>
      <c r="D2418" s="9" t="s">
        <v>7126</v>
      </c>
      <c r="E2418" s="10" t="s">
        <v>7127</v>
      </c>
      <c r="F2418" s="10" t="s">
        <v>7126</v>
      </c>
      <c r="G2418" s="11">
        <v>0.89</v>
      </c>
      <c r="H2418" s="11">
        <v>5.34</v>
      </c>
      <c r="I2418" s="12">
        <v>9.0499999999999997E-2</v>
      </c>
      <c r="J2418" s="12">
        <v>0.53976999999999997</v>
      </c>
      <c r="K2418" s="12">
        <v>4.7E-2</v>
      </c>
      <c r="L2418" s="12">
        <v>0.10350000000000001</v>
      </c>
      <c r="M2418" s="12">
        <v>6.8320350000000002E-2</v>
      </c>
      <c r="N2418" s="12">
        <v>0.14689529166666665</v>
      </c>
      <c r="O2418" s="12">
        <v>-0.78836813084112145</v>
      </c>
      <c r="P2418" s="12">
        <v>-0.21538210332793456</v>
      </c>
      <c r="Q2418" s="13">
        <v>0.436</v>
      </c>
      <c r="R2418" s="13">
        <v>0</v>
      </c>
      <c r="S2418" s="13">
        <v>2.1800000000000002</v>
      </c>
      <c r="T2418" s="13">
        <v>2.1800000000000002</v>
      </c>
      <c r="U2418" s="13">
        <v>2.6160000000000001</v>
      </c>
      <c r="V2418" s="13">
        <v>6.8000000000000005E-2</v>
      </c>
      <c r="W2418" s="13">
        <v>2.548</v>
      </c>
      <c r="X2418" s="14">
        <v>2.5993883792048929E-2</v>
      </c>
      <c r="Y2418" s="15">
        <v>5.2854122621564477E-2</v>
      </c>
      <c r="Z2418" s="14">
        <v>0.74174889418169454</v>
      </c>
      <c r="AA2418" s="14">
        <v>0.83333333333333337</v>
      </c>
      <c r="AB2418" s="14">
        <v>2.8722002635046113</v>
      </c>
      <c r="AC2418" s="14">
        <v>5</v>
      </c>
      <c r="AD2418" s="13">
        <v>9.1999999999999998E-2</v>
      </c>
      <c r="AE2418" s="15">
        <v>-0.54661111111111116</v>
      </c>
      <c r="AF2418" s="14" t="s">
        <v>7128</v>
      </c>
      <c r="AG2418" s="14" t="s">
        <v>7128</v>
      </c>
      <c r="AH2418" s="15">
        <v>0.3613445378151261</v>
      </c>
      <c r="AI2418" s="5" t="s">
        <v>7128</v>
      </c>
      <c r="AJ2418" s="15" t="s">
        <v>7128</v>
      </c>
      <c r="AK2418" s="15" t="s">
        <v>7128</v>
      </c>
      <c r="AL2418" s="15" t="s">
        <v>7128</v>
      </c>
      <c r="AM2418" s="15" t="s">
        <v>7128</v>
      </c>
      <c r="AN2418" s="15">
        <v>0.57444005270092224</v>
      </c>
      <c r="AO2418" s="15">
        <v>0.66564885496183201</v>
      </c>
      <c r="AP2418" s="15" t="s">
        <v>7128</v>
      </c>
      <c r="AQ2418" s="15" t="s">
        <v>7128</v>
      </c>
      <c r="AR2418" s="15">
        <v>0.8874956461163358</v>
      </c>
      <c r="AS2418" s="15">
        <v>3.8900763358778625</v>
      </c>
      <c r="AT2418" s="14" t="s">
        <v>7128</v>
      </c>
      <c r="AU2418" s="14">
        <v>0</v>
      </c>
      <c r="AV2418" s="12" t="s">
        <v>7128</v>
      </c>
      <c r="AW2418" s="12" t="s">
        <v>7128</v>
      </c>
      <c r="AX2418" s="12">
        <v>-0.29199999999999998</v>
      </c>
      <c r="AY2418" s="12">
        <v>-0.115</v>
      </c>
      <c r="AZ2418" s="14" t="s">
        <v>7128</v>
      </c>
      <c r="BA2418" s="14" t="s">
        <v>7128</v>
      </c>
      <c r="BB2418" s="14">
        <v>-0.24859813084112151</v>
      </c>
      <c r="BC2418" s="14">
        <v>-6.8486811661267924E-2</v>
      </c>
      <c r="BD2418" s="14">
        <v>-0.40610687022900765</v>
      </c>
      <c r="BE2418" s="14">
        <v>-0.45190839694656487</v>
      </c>
      <c r="BF2418" s="14">
        <v>0</v>
      </c>
      <c r="BG2418" s="14">
        <v>1.6799999999999999E-2</v>
      </c>
      <c r="BH2418" s="13">
        <v>-0.26600000000000001</v>
      </c>
      <c r="BI2418" s="13">
        <v>-0.26600000000000001</v>
      </c>
      <c r="BJ2418" s="13">
        <v>-0.29599999999999999</v>
      </c>
      <c r="BK2418" s="13">
        <v>-0.29599999999999999</v>
      </c>
      <c r="BL2418" s="13">
        <v>0.65500000000000003</v>
      </c>
      <c r="BM2418" s="13">
        <v>0.65500000000000003</v>
      </c>
      <c r="BN2418" s="13">
        <v>-0.222</v>
      </c>
      <c r="BO2418" s="13">
        <v>-0.222</v>
      </c>
      <c r="BP2418" s="13">
        <v>-0.29599999999999999</v>
      </c>
      <c r="BQ2418" s="13">
        <v>0</v>
      </c>
      <c r="BR2418" s="13">
        <v>0</v>
      </c>
      <c r="BS2418" s="13">
        <v>-0.17599999999999999</v>
      </c>
      <c r="BT2418" s="14" t="s">
        <v>7128</v>
      </c>
      <c r="BU2418" s="13">
        <v>-0.12</v>
      </c>
      <c r="BV2418" s="13">
        <v>-9.0000000000000024E-2</v>
      </c>
      <c r="BW2418" s="13">
        <v>-9.0000000000000024E-2</v>
      </c>
      <c r="BX2418" s="13">
        <v>1.07</v>
      </c>
      <c r="BY2418" s="13">
        <v>4.3220000000000001</v>
      </c>
      <c r="BZ2418" s="13">
        <v>0.75900000000000001</v>
      </c>
      <c r="CA2418" s="13">
        <v>2.871</v>
      </c>
      <c r="CB2418" s="13">
        <v>0</v>
      </c>
      <c r="CC2418" s="15">
        <v>-7.5999999999999998E-2</v>
      </c>
      <c r="CD2418" s="15">
        <v>-0.442</v>
      </c>
      <c r="CE2418" s="15">
        <v>0.36</v>
      </c>
      <c r="CF2418" s="15">
        <v>0.38261562625771833</v>
      </c>
      <c r="CG2418" s="15">
        <v>0.82659584061827884</v>
      </c>
      <c r="CH2418" s="13">
        <v>0.30110000000000003</v>
      </c>
      <c r="CI2418" s="13">
        <v>0.10980000000000001</v>
      </c>
      <c r="CJ2418" s="13">
        <v>0</v>
      </c>
      <c r="CK2418" s="12">
        <f t="shared" si="74"/>
        <v>0</v>
      </c>
      <c r="CL2418" s="36">
        <f t="shared" si="75"/>
        <v>0.22814350400557298</v>
      </c>
      <c r="CM2418" s="13" t="s">
        <v>7128</v>
      </c>
      <c r="CN2418" s="13" t="s">
        <v>7128</v>
      </c>
      <c r="CO2418" s="13" t="s">
        <v>7128</v>
      </c>
      <c r="CP2418" s="13" t="s">
        <v>7128</v>
      </c>
      <c r="CQ2418" s="13" t="s">
        <v>7128</v>
      </c>
      <c r="CR2418" s="13" t="s">
        <v>7128</v>
      </c>
      <c r="CS2418" s="13" t="s">
        <v>7128</v>
      </c>
      <c r="CT2418" s="13">
        <v>0</v>
      </c>
      <c r="CU2418" s="13">
        <v>-0.29599999999999999</v>
      </c>
      <c r="CV2418" s="13">
        <v>2.871</v>
      </c>
      <c r="CW2418" s="13">
        <v>-0.222</v>
      </c>
      <c r="CX2418" s="12">
        <v>-0.24859813084112151</v>
      </c>
      <c r="CY2418" s="12">
        <v>-6.8486811661267924E-2</v>
      </c>
      <c r="CZ2418" s="15" t="s">
        <v>7128</v>
      </c>
      <c r="DA2418" s="20"/>
      <c r="DB2418" s="20"/>
    </row>
    <row r="2419" spans="1:106">
      <c r="A2419" s="8" t="s">
        <v>6737</v>
      </c>
      <c r="B2419" s="8" t="s">
        <v>6738</v>
      </c>
      <c r="C2419" s="9" t="s">
        <v>7139</v>
      </c>
      <c r="D2419" s="9" t="s">
        <v>7126</v>
      </c>
      <c r="E2419" s="10" t="s">
        <v>7127</v>
      </c>
      <c r="F2419" s="10" t="s">
        <v>7126</v>
      </c>
      <c r="G2419" s="11">
        <v>0.59</v>
      </c>
      <c r="H2419" s="11">
        <v>0.59</v>
      </c>
      <c r="I2419" s="12">
        <v>9.0499999999999997E-2</v>
      </c>
      <c r="J2419" s="12">
        <v>0.10989499999999999</v>
      </c>
      <c r="K2419" s="12">
        <v>4.7E-2</v>
      </c>
      <c r="L2419" s="12">
        <v>0.10350000000000001</v>
      </c>
      <c r="M2419" s="12">
        <v>6.8320350000000002E-2</v>
      </c>
      <c r="N2419" s="12">
        <v>0.10989499999999999</v>
      </c>
      <c r="O2419" s="12">
        <v>-0.17537119047619046</v>
      </c>
      <c r="P2419" s="12">
        <v>-0.17616006024096384</v>
      </c>
      <c r="Q2419" s="13">
        <v>0.91</v>
      </c>
      <c r="R2419" s="13">
        <v>0</v>
      </c>
      <c r="S2419" s="13">
        <v>0</v>
      </c>
      <c r="T2419" s="13">
        <v>0</v>
      </c>
      <c r="U2419" s="13">
        <v>0.91</v>
      </c>
      <c r="V2419" s="13">
        <v>2E-3</v>
      </c>
      <c r="W2419" s="13">
        <v>0.90800000000000003</v>
      </c>
      <c r="X2419" s="14">
        <v>2.1978021978021978E-3</v>
      </c>
      <c r="Y2419" s="15">
        <v>0.42307692307692307</v>
      </c>
      <c r="Z2419" s="14">
        <v>0</v>
      </c>
      <c r="AA2419" s="14">
        <v>0</v>
      </c>
      <c r="AB2419" s="14">
        <v>0</v>
      </c>
      <c r="AC2419" s="14">
        <v>0</v>
      </c>
      <c r="AD2419" s="13">
        <v>0.14000000000000001</v>
      </c>
      <c r="AE2419" s="15">
        <v>-0.5152500000000001</v>
      </c>
      <c r="AF2419" s="14">
        <v>6.3245553203367583E-2</v>
      </c>
      <c r="AG2419" s="14" t="s">
        <v>7128</v>
      </c>
      <c r="AH2419" s="15">
        <v>0.30000000000000004</v>
      </c>
      <c r="AI2419" s="5" t="s">
        <v>7128</v>
      </c>
      <c r="AJ2419" s="15" t="s">
        <v>7128</v>
      </c>
      <c r="AK2419" s="15" t="s">
        <v>7128</v>
      </c>
      <c r="AL2419" s="15" t="s">
        <v>7128</v>
      </c>
      <c r="AM2419" s="15" t="s">
        <v>7128</v>
      </c>
      <c r="AN2419" s="15">
        <v>6.0666666666666673</v>
      </c>
      <c r="AO2419" s="15" t="s">
        <v>7128</v>
      </c>
      <c r="AP2419" s="15" t="s">
        <v>7128</v>
      </c>
      <c r="AQ2419" s="15" t="s">
        <v>7128</v>
      </c>
      <c r="AR2419" s="15">
        <v>6.135135135135136</v>
      </c>
      <c r="AS2419" s="15" t="s">
        <v>7128</v>
      </c>
      <c r="AT2419" s="14" t="s">
        <v>7128</v>
      </c>
      <c r="AU2419" s="14">
        <v>0</v>
      </c>
      <c r="AV2419" s="12" t="s">
        <v>7128</v>
      </c>
      <c r="AW2419" s="12" t="s">
        <v>7128</v>
      </c>
      <c r="AX2419" s="12" t="s">
        <v>7128</v>
      </c>
      <c r="AY2419" s="12" t="s">
        <v>7128</v>
      </c>
      <c r="AZ2419" s="14" t="s">
        <v>7128</v>
      </c>
      <c r="BA2419" s="14" t="s">
        <v>7128</v>
      </c>
      <c r="BB2419" s="14">
        <v>-6.5476190476190466E-2</v>
      </c>
      <c r="BC2419" s="14">
        <v>-6.6265060240963847E-2</v>
      </c>
      <c r="BD2419" s="14" t="s">
        <v>7128</v>
      </c>
      <c r="BE2419" s="14" t="s">
        <v>7128</v>
      </c>
      <c r="BF2419" s="14">
        <v>0</v>
      </c>
      <c r="BG2419" s="14">
        <v>8.8599999999999998E-2</v>
      </c>
      <c r="BH2419" s="13">
        <v>-1.0999999999999999E-2</v>
      </c>
      <c r="BI2419" s="13">
        <v>-1.0999999999999999E-2</v>
      </c>
      <c r="BJ2419" s="13">
        <v>-1.0999999999999999E-2</v>
      </c>
      <c r="BK2419" s="13">
        <v>-1.0999999999999999E-2</v>
      </c>
      <c r="BL2419" s="13">
        <v>0</v>
      </c>
      <c r="BM2419" s="13">
        <v>0</v>
      </c>
      <c r="BN2419" s="13">
        <v>0</v>
      </c>
      <c r="BO2419" s="13">
        <v>0</v>
      </c>
      <c r="BP2419" s="13">
        <v>-1.0999999999999999E-2</v>
      </c>
      <c r="BQ2419" s="13">
        <v>0</v>
      </c>
      <c r="BR2419" s="13">
        <v>0</v>
      </c>
      <c r="BS2419" s="13">
        <v>0</v>
      </c>
      <c r="BT2419" s="14" t="s">
        <v>7128</v>
      </c>
      <c r="BU2419" s="13">
        <v>-1.0999999999999999E-2</v>
      </c>
      <c r="BV2419" s="13">
        <v>-1.0999999999999999E-2</v>
      </c>
      <c r="BW2419" s="13">
        <v>-1.0999999999999999E-2</v>
      </c>
      <c r="BX2419" s="13">
        <v>0.16800000000000001</v>
      </c>
      <c r="BY2419" s="13">
        <v>0.16600000000000001</v>
      </c>
      <c r="BZ2419" s="13">
        <v>0.15</v>
      </c>
      <c r="CA2419" s="13">
        <v>0.14799999999999999</v>
      </c>
      <c r="CB2419" s="13">
        <v>0</v>
      </c>
      <c r="CC2419" s="15">
        <v>-0.3</v>
      </c>
      <c r="CD2419" s="15">
        <v>4.7E-2</v>
      </c>
      <c r="CE2419" s="15">
        <v>0.36</v>
      </c>
      <c r="CF2419" s="15" t="s">
        <v>7128</v>
      </c>
      <c r="CG2419" s="15" t="s">
        <v>7128</v>
      </c>
      <c r="CH2419" s="13" t="s">
        <v>7128</v>
      </c>
      <c r="CI2419" s="13" t="s">
        <v>7128</v>
      </c>
      <c r="CJ2419" s="13">
        <v>0</v>
      </c>
      <c r="CK2419" s="12">
        <f t="shared" si="74"/>
        <v>0</v>
      </c>
      <c r="CL2419" s="36" t="str">
        <f t="shared" si="75"/>
        <v>NA</v>
      </c>
      <c r="CM2419" s="13" t="s">
        <v>7128</v>
      </c>
      <c r="CN2419" s="13" t="s">
        <v>7128</v>
      </c>
      <c r="CO2419" s="13" t="s">
        <v>7128</v>
      </c>
      <c r="CP2419" s="13" t="s">
        <v>7128</v>
      </c>
      <c r="CQ2419" s="13" t="s">
        <v>7128</v>
      </c>
      <c r="CR2419" s="13" t="s">
        <v>7128</v>
      </c>
      <c r="CS2419" s="13" t="s">
        <v>7128</v>
      </c>
      <c r="CT2419" s="13">
        <v>0</v>
      </c>
      <c r="CU2419" s="13">
        <v>-1.0999999999999999E-2</v>
      </c>
      <c r="CV2419" s="13">
        <v>0.14799999999999999</v>
      </c>
      <c r="CW2419" s="13">
        <v>0</v>
      </c>
      <c r="CX2419" s="12">
        <v>-6.5476190476190466E-2</v>
      </c>
      <c r="CY2419" s="12">
        <v>-6.6265060240963847E-2</v>
      </c>
      <c r="CZ2419" s="15" t="s">
        <v>7128</v>
      </c>
      <c r="DA2419" s="20"/>
      <c r="DB2419" s="20"/>
    </row>
    <row r="2420" spans="1:106">
      <c r="A2420" s="8" t="s">
        <v>4249</v>
      </c>
      <c r="B2420" s="8" t="s">
        <v>4250</v>
      </c>
      <c r="C2420" s="9" t="s">
        <v>7131</v>
      </c>
      <c r="D2420" s="9" t="s">
        <v>7126</v>
      </c>
      <c r="E2420" s="10" t="s">
        <v>7127</v>
      </c>
      <c r="F2420" s="10" t="s">
        <v>7126</v>
      </c>
      <c r="G2420" s="11">
        <v>0.79</v>
      </c>
      <c r="H2420" s="11">
        <v>0.97649560117302059</v>
      </c>
      <c r="I2420" s="12">
        <v>9.0499999999999997E-2</v>
      </c>
      <c r="J2420" s="12">
        <v>0.14487285190615837</v>
      </c>
      <c r="K2420" s="12">
        <v>4.7E-2</v>
      </c>
      <c r="L2420" s="12">
        <v>0.10350000000000001</v>
      </c>
      <c r="M2420" s="12">
        <v>6.8320350000000002E-2</v>
      </c>
      <c r="N2420" s="12">
        <v>0.12032115308764942</v>
      </c>
      <c r="O2420" s="12">
        <v>-0.10172564378433095</v>
      </c>
      <c r="P2420" s="12">
        <v>-0.11378898837787597</v>
      </c>
      <c r="Q2420" s="13">
        <v>3.41</v>
      </c>
      <c r="R2420" s="13">
        <v>0</v>
      </c>
      <c r="S2420" s="13">
        <v>1.61</v>
      </c>
      <c r="T2420" s="13">
        <v>1.61</v>
      </c>
      <c r="U2420" s="13">
        <v>5.0200000000000005</v>
      </c>
      <c r="V2420" s="13">
        <v>0.48399999999999999</v>
      </c>
      <c r="W2420" s="13">
        <v>4.5360000000000005</v>
      </c>
      <c r="X2420" s="14">
        <v>9.6414342629482064E-2</v>
      </c>
      <c r="Y2420" s="15">
        <v>2.2935779816513759E-2</v>
      </c>
      <c r="Z2420" s="14">
        <v>0.29061371841155237</v>
      </c>
      <c r="AA2420" s="14">
        <v>0.32071713147410358</v>
      </c>
      <c r="AB2420" s="14">
        <v>0.40966921119592875</v>
      </c>
      <c r="AC2420" s="14">
        <v>0.47214076246334313</v>
      </c>
      <c r="AD2420" s="13">
        <v>0.312</v>
      </c>
      <c r="AE2420" s="15">
        <v>-0.20547222222222222</v>
      </c>
      <c r="AF2420" s="14" t="s">
        <v>7128</v>
      </c>
      <c r="AG2420" s="14" t="s">
        <v>7128</v>
      </c>
      <c r="AH2420" s="15">
        <v>0.16961130742049474</v>
      </c>
      <c r="AI2420" s="5">
        <v>0.67521367521367515</v>
      </c>
      <c r="AJ2420" s="15">
        <v>20.058823529411764</v>
      </c>
      <c r="AK2420" s="15">
        <v>20.058823529411764</v>
      </c>
      <c r="AL2420" s="15" t="s">
        <v>7128</v>
      </c>
      <c r="AM2420" s="15" t="s">
        <v>7128</v>
      </c>
      <c r="AN2420" s="15">
        <v>0.86768447837150131</v>
      </c>
      <c r="AO2420" s="15">
        <v>0.80046948356807524</v>
      </c>
      <c r="AP2420" s="15">
        <v>57.417721518987349</v>
      </c>
      <c r="AQ2420" s="15">
        <v>18.439024390243905</v>
      </c>
      <c r="AR2420" s="15">
        <v>0.89715189873417733</v>
      </c>
      <c r="AS2420" s="15">
        <v>1.0647887323943663</v>
      </c>
      <c r="AT2420" s="14">
        <v>0</v>
      </c>
      <c r="AU2420" s="14">
        <v>0</v>
      </c>
      <c r="AV2420" s="12">
        <v>-0.311</v>
      </c>
      <c r="AW2420" s="12">
        <v>-0.20499999999999999</v>
      </c>
      <c r="AX2420" s="12">
        <v>-0.222</v>
      </c>
      <c r="AY2420" s="12">
        <v>-4.8499999999999995E-2</v>
      </c>
      <c r="AZ2420" s="14" t="s">
        <v>7128</v>
      </c>
      <c r="BA2420" s="14" t="s">
        <v>7128</v>
      </c>
      <c r="BB2420" s="14">
        <v>4.3147208121827416E-2</v>
      </c>
      <c r="BC2420" s="14">
        <v>6.5321647097734414E-3</v>
      </c>
      <c r="BD2420" s="14">
        <v>3.9906103286384983E-2</v>
      </c>
      <c r="BE2420" s="14">
        <v>1.8544600938967138E-2</v>
      </c>
      <c r="BF2420" s="14">
        <v>0.5</v>
      </c>
      <c r="BG2420" s="14" t="s">
        <v>7128</v>
      </c>
      <c r="BH2420" s="13">
        <v>0.17</v>
      </c>
      <c r="BI2420" s="13">
        <v>0.17</v>
      </c>
      <c r="BJ2420" s="13">
        <v>7.9000000000000001E-2</v>
      </c>
      <c r="BK2420" s="13">
        <v>7.9000000000000001E-2</v>
      </c>
      <c r="BL2420" s="13">
        <v>4.26</v>
      </c>
      <c r="BM2420" s="13">
        <v>4.26</v>
      </c>
      <c r="BN2420" s="13">
        <v>0.246</v>
      </c>
      <c r="BO2420" s="13">
        <v>0.246</v>
      </c>
      <c r="BP2420" s="13">
        <v>3.95E-2</v>
      </c>
      <c r="BQ2420" s="13">
        <v>0.86299999999999999</v>
      </c>
      <c r="BR2420" s="13">
        <v>-0.58399999999999996</v>
      </c>
      <c r="BS2420" s="13">
        <v>0.53599999999999992</v>
      </c>
      <c r="BT2420" s="14">
        <v>-1.2151898734177227</v>
      </c>
      <c r="BU2420" s="13">
        <v>8.7500000000000022E-2</v>
      </c>
      <c r="BV2420" s="13">
        <v>-0.64499999999999991</v>
      </c>
      <c r="BW2420" s="13">
        <v>0.21800000000000008</v>
      </c>
      <c r="BX2420" s="13">
        <v>3.94</v>
      </c>
      <c r="BY2420" s="13">
        <v>6.0469999999999997</v>
      </c>
      <c r="BZ2420" s="13">
        <v>3.93</v>
      </c>
      <c r="CA2420" s="13">
        <v>5.056</v>
      </c>
      <c r="CB2420" s="13">
        <v>0</v>
      </c>
      <c r="CC2420" s="15">
        <v>-3.7999999999999999E-2</v>
      </c>
      <c r="CD2420" s="15">
        <v>-0.14699999999999999</v>
      </c>
      <c r="CE2420" s="15">
        <v>0.36</v>
      </c>
      <c r="CF2420" s="15">
        <v>0.54845809458893091</v>
      </c>
      <c r="CG2420" s="15">
        <v>0.47864800989094797</v>
      </c>
      <c r="CH2420" s="13">
        <v>0.84211111111111114</v>
      </c>
      <c r="CI2420" s="13">
        <v>0.71477777777777773</v>
      </c>
      <c r="CJ2420" s="13">
        <v>0</v>
      </c>
      <c r="CK2420" s="12">
        <f t="shared" si="74"/>
        <v>0</v>
      </c>
      <c r="CL2420" s="36">
        <f t="shared" si="75"/>
        <v>0.84256329113924044</v>
      </c>
      <c r="CM2420" s="13">
        <v>0.40899999999999997</v>
      </c>
      <c r="CN2420" s="13">
        <v>0.24</v>
      </c>
      <c r="CO2420" s="13">
        <v>0.17</v>
      </c>
      <c r="CP2420" s="13">
        <v>3.41</v>
      </c>
      <c r="CQ2420" s="13">
        <v>0.246</v>
      </c>
      <c r="CR2420" s="13">
        <v>4.5360000000000005</v>
      </c>
      <c r="CS2420" s="13" t="s">
        <v>7128</v>
      </c>
      <c r="CT2420" s="13">
        <v>0</v>
      </c>
      <c r="CU2420" s="13">
        <v>7.9000000000000001E-2</v>
      </c>
      <c r="CV2420" s="13">
        <v>5.056</v>
      </c>
      <c r="CW2420" s="13">
        <v>0.246</v>
      </c>
      <c r="CX2420" s="12">
        <v>4.3147208121827416E-2</v>
      </c>
      <c r="CY2420" s="12">
        <v>6.5321647097734414E-3</v>
      </c>
      <c r="CZ2420" s="15">
        <v>18.439024390243905</v>
      </c>
      <c r="DA2420" s="20"/>
      <c r="DB2420" s="20"/>
    </row>
    <row r="2421" spans="1:106">
      <c r="A2421" s="8" t="s">
        <v>4613</v>
      </c>
      <c r="B2421" s="8" t="s">
        <v>4614</v>
      </c>
      <c r="C2421" s="9" t="s">
        <v>7139</v>
      </c>
      <c r="D2421" s="9" t="s">
        <v>7126</v>
      </c>
      <c r="E2421" s="10" t="s">
        <v>7127</v>
      </c>
      <c r="F2421" s="10" t="s">
        <v>7126</v>
      </c>
      <c r="G2421" s="11">
        <v>0.59</v>
      </c>
      <c r="H2421" s="11">
        <v>0.59</v>
      </c>
      <c r="I2421" s="12">
        <v>9.0499999999999997E-2</v>
      </c>
      <c r="J2421" s="12">
        <v>0.10989499999999999</v>
      </c>
      <c r="K2421" s="12">
        <v>4.7E-2</v>
      </c>
      <c r="L2421" s="12">
        <v>0.10350000000000001</v>
      </c>
      <c r="M2421" s="12">
        <v>6.8320350000000002E-2</v>
      </c>
      <c r="N2421" s="12">
        <v>0.10989499999999999</v>
      </c>
      <c r="O2421" s="12">
        <v>-0.10582260180995474</v>
      </c>
      <c r="P2421" s="12">
        <v>-0.12729223690943203</v>
      </c>
      <c r="Q2421" s="13">
        <v>18.899999999999999</v>
      </c>
      <c r="R2421" s="13">
        <v>0</v>
      </c>
      <c r="S2421" s="13">
        <v>0</v>
      </c>
      <c r="T2421" s="13">
        <v>0</v>
      </c>
      <c r="U2421" s="13">
        <v>18.899999999999999</v>
      </c>
      <c r="V2421" s="13">
        <v>8.9999999999999993E-3</v>
      </c>
      <c r="W2421" s="13">
        <v>18.890999999999998</v>
      </c>
      <c r="X2421" s="14">
        <v>4.7619047619047619E-4</v>
      </c>
      <c r="Y2421" s="15">
        <v>0.8</v>
      </c>
      <c r="Z2421" s="14">
        <v>0</v>
      </c>
      <c r="AA2421" s="14">
        <v>0</v>
      </c>
      <c r="AB2421" s="14">
        <v>0</v>
      </c>
      <c r="AC2421" s="14">
        <v>0</v>
      </c>
      <c r="AD2421" s="13">
        <v>6.0999999999999999E-2</v>
      </c>
      <c r="AE2421" s="15">
        <v>1.2357222222222222</v>
      </c>
      <c r="AF2421" s="14" t="s">
        <v>7128</v>
      </c>
      <c r="AG2421" s="14" t="s">
        <v>7128</v>
      </c>
      <c r="AH2421" s="15">
        <v>0.80679785330948117</v>
      </c>
      <c r="AI2421" s="5" t="s">
        <v>7128</v>
      </c>
      <c r="AJ2421" s="15">
        <v>1050</v>
      </c>
      <c r="AK2421" s="15">
        <v>1050</v>
      </c>
      <c r="AL2421" s="15" t="s">
        <v>7128</v>
      </c>
      <c r="AM2421" s="15" t="s">
        <v>7128</v>
      </c>
      <c r="AN2421" s="15">
        <v>4.4470588235294111</v>
      </c>
      <c r="AO2421" s="15">
        <v>8.8317757009345783</v>
      </c>
      <c r="AP2421" s="15" t="s">
        <v>7128</v>
      </c>
      <c r="AQ2421" s="15" t="s">
        <v>7128</v>
      </c>
      <c r="AR2421" s="15">
        <v>4.4543739684036785</v>
      </c>
      <c r="AS2421" s="15">
        <v>8.8275700934579433</v>
      </c>
      <c r="AT2421" s="14">
        <v>0</v>
      </c>
      <c r="AU2421" s="14">
        <v>0</v>
      </c>
      <c r="AV2421" s="12" t="s">
        <v>7128</v>
      </c>
      <c r="AW2421" s="12" t="s">
        <v>7128</v>
      </c>
      <c r="AX2421" s="12" t="s">
        <v>7128</v>
      </c>
      <c r="AY2421" s="12">
        <v>1.6259999999999999</v>
      </c>
      <c r="AZ2421" s="14" t="s">
        <v>7128</v>
      </c>
      <c r="BA2421" s="14" t="s">
        <v>7128</v>
      </c>
      <c r="BB2421" s="14">
        <v>4.0723981900452483E-3</v>
      </c>
      <c r="BC2421" s="14">
        <v>-1.739723690943203E-2</v>
      </c>
      <c r="BD2421" s="14">
        <v>8.4112149532710265E-3</v>
      </c>
      <c r="BE2421" s="14">
        <v>-5.6074766355140179E-2</v>
      </c>
      <c r="BF2421" s="14">
        <v>0.34615384615384615</v>
      </c>
      <c r="BG2421" s="14" t="s">
        <v>7128</v>
      </c>
      <c r="BH2421" s="13">
        <v>1.7999999999999999E-2</v>
      </c>
      <c r="BI2421" s="13">
        <v>1.7999999999999999E-2</v>
      </c>
      <c r="BJ2421" s="13">
        <v>-0.12</v>
      </c>
      <c r="BK2421" s="13">
        <v>-0.12</v>
      </c>
      <c r="BL2421" s="13">
        <v>2.14</v>
      </c>
      <c r="BM2421" s="13">
        <v>2.14</v>
      </c>
      <c r="BN2421" s="13">
        <v>0</v>
      </c>
      <c r="BO2421" s="13">
        <v>0</v>
      </c>
      <c r="BP2421" s="13">
        <v>-7.8461538461538458E-2</v>
      </c>
      <c r="BQ2421" s="13">
        <v>0</v>
      </c>
      <c r="BR2421" s="13">
        <v>0</v>
      </c>
      <c r="BS2421" s="13">
        <v>0</v>
      </c>
      <c r="BT2421" s="14" t="s">
        <v>7128</v>
      </c>
      <c r="BU2421" s="13">
        <v>-7.8461538461538458E-2</v>
      </c>
      <c r="BV2421" s="13">
        <v>1.7999999999999999E-2</v>
      </c>
      <c r="BW2421" s="13">
        <v>1.7999999999999999E-2</v>
      </c>
      <c r="BX2421" s="13">
        <v>4.42</v>
      </c>
      <c r="BY2421" s="13">
        <v>4.51</v>
      </c>
      <c r="BZ2421" s="13">
        <v>4.25</v>
      </c>
      <c r="CA2421" s="13">
        <v>4.2409999999999997</v>
      </c>
      <c r="CB2421" s="13">
        <v>0</v>
      </c>
      <c r="CC2421" s="15">
        <v>6.8000000000000005E-2</v>
      </c>
      <c r="CD2421" s="15">
        <v>1.21</v>
      </c>
      <c r="CE2421" s="15">
        <v>0.36</v>
      </c>
      <c r="CF2421" s="15" t="s">
        <v>7128</v>
      </c>
      <c r="CG2421" s="15" t="s">
        <v>7128</v>
      </c>
      <c r="CH2421" s="13" t="s">
        <v>7128</v>
      </c>
      <c r="CI2421" s="13" t="s">
        <v>7128</v>
      </c>
      <c r="CJ2421" s="13">
        <v>0</v>
      </c>
      <c r="CK2421" s="12">
        <f t="shared" si="74"/>
        <v>0</v>
      </c>
      <c r="CL2421" s="36">
        <f t="shared" si="75"/>
        <v>0.50459797217637359</v>
      </c>
      <c r="CM2421" s="13">
        <v>2.5999999999999999E-2</v>
      </c>
      <c r="CN2421" s="13">
        <v>8.9999999999999993E-3</v>
      </c>
      <c r="CO2421" s="13">
        <v>1.7999999999999999E-2</v>
      </c>
      <c r="CP2421" s="13">
        <v>18.899999999999999</v>
      </c>
      <c r="CQ2421" s="13" t="s">
        <v>7128</v>
      </c>
      <c r="CR2421" s="13" t="s">
        <v>7128</v>
      </c>
      <c r="CS2421" s="13" t="s">
        <v>7128</v>
      </c>
      <c r="CT2421" s="13">
        <v>0</v>
      </c>
      <c r="CU2421" s="13">
        <v>-0.12</v>
      </c>
      <c r="CV2421" s="13">
        <v>4.2409999999999997</v>
      </c>
      <c r="CW2421" s="13">
        <v>0</v>
      </c>
      <c r="CX2421" s="12">
        <v>4.0723981900452483E-3</v>
      </c>
      <c r="CY2421" s="12">
        <v>-1.739723690943203E-2</v>
      </c>
      <c r="CZ2421" s="15" t="s">
        <v>7128</v>
      </c>
      <c r="DA2421" s="20"/>
      <c r="DB2421" s="20"/>
    </row>
    <row r="2422" spans="1:106">
      <c r="A2422" s="8" t="s">
        <v>3137</v>
      </c>
      <c r="B2422" s="8" t="s">
        <v>3138</v>
      </c>
      <c r="C2422" s="9" t="s">
        <v>7170</v>
      </c>
      <c r="D2422" s="9" t="s">
        <v>7126</v>
      </c>
      <c r="E2422" s="10" t="s">
        <v>7127</v>
      </c>
      <c r="F2422" s="10" t="s">
        <v>7126</v>
      </c>
      <c r="G2422" s="11">
        <v>1.06</v>
      </c>
      <c r="H2422" s="11">
        <v>1.0929723502304147</v>
      </c>
      <c r="I2422" s="12">
        <v>9.0499999999999997E-2</v>
      </c>
      <c r="J2422" s="12">
        <v>0.15541399769585254</v>
      </c>
      <c r="K2422" s="12">
        <v>4.1999999999999996E-2</v>
      </c>
      <c r="L2422" s="12">
        <v>9.8500000000000004E-2</v>
      </c>
      <c r="M2422" s="12">
        <v>6.5019850000000004E-2</v>
      </c>
      <c r="N2422" s="12">
        <v>0.15144547413847365</v>
      </c>
      <c r="O2422" s="12">
        <v>8.257877304147454E-3</v>
      </c>
      <c r="P2422" s="12">
        <v>-4.3654296072288296E-2</v>
      </c>
      <c r="Q2422" s="13">
        <v>14.7</v>
      </c>
      <c r="R2422" s="13">
        <v>0</v>
      </c>
      <c r="S2422" s="13">
        <v>0.67500000000000004</v>
      </c>
      <c r="T2422" s="13">
        <v>0.67500000000000004</v>
      </c>
      <c r="U2422" s="13">
        <v>15.375</v>
      </c>
      <c r="V2422" s="13">
        <v>0.122</v>
      </c>
      <c r="W2422" s="13">
        <v>15.253</v>
      </c>
      <c r="X2422" s="14">
        <v>7.9349593495934966E-3</v>
      </c>
      <c r="Y2422" s="15">
        <v>0.72413793103448276</v>
      </c>
      <c r="Z2422" s="14">
        <v>0.11056511056511058</v>
      </c>
      <c r="AA2422" s="14">
        <v>4.3902439024390248E-2</v>
      </c>
      <c r="AB2422" s="14">
        <v>0.12430939226519339</v>
      </c>
      <c r="AC2422" s="14">
        <v>4.5918367346938778E-2</v>
      </c>
      <c r="AD2422" s="13">
        <v>0.253</v>
      </c>
      <c r="AE2422" s="15">
        <v>1.5757222222222222</v>
      </c>
      <c r="AF2422" s="14">
        <v>7.7459666924148338E-2</v>
      </c>
      <c r="AG2422" s="14">
        <v>0.70100998566354233</v>
      </c>
      <c r="AH2422" s="15">
        <v>0.46073298429319381</v>
      </c>
      <c r="AI2422" s="5">
        <v>36.17647058823529</v>
      </c>
      <c r="AJ2422" s="15">
        <v>17.541766109785204</v>
      </c>
      <c r="AK2422" s="15">
        <v>17.541766109785204</v>
      </c>
      <c r="AL2422" s="15" t="s">
        <v>7128</v>
      </c>
      <c r="AM2422" s="15" t="s">
        <v>7128</v>
      </c>
      <c r="AN2422" s="15">
        <v>2.7071823204419889</v>
      </c>
      <c r="AO2422" s="15">
        <v>0.79459459459459458</v>
      </c>
      <c r="AP2422" s="15">
        <v>12.400813008130081</v>
      </c>
      <c r="AQ2422" s="15">
        <v>9.7152866242038218</v>
      </c>
      <c r="AR2422" s="15">
        <v>2.5493899381581149</v>
      </c>
      <c r="AS2422" s="15">
        <v>0.82448648648648648</v>
      </c>
      <c r="AT2422" s="14">
        <v>0.2768496420047733</v>
      </c>
      <c r="AU2422" s="14">
        <v>1.5782312925170069E-2</v>
      </c>
      <c r="AV2422" s="12">
        <v>0.23300000000000001</v>
      </c>
      <c r="AW2422" s="12">
        <v>4.0300000000000002E-2</v>
      </c>
      <c r="AX2422" s="12">
        <v>0.13699999999999998</v>
      </c>
      <c r="AY2422" s="12">
        <v>9.2600000000000002E-2</v>
      </c>
      <c r="AZ2422" s="14" t="s">
        <v>7128</v>
      </c>
      <c r="BA2422" s="14" t="s">
        <v>7128</v>
      </c>
      <c r="BB2422" s="14">
        <v>0.16367187499999999</v>
      </c>
      <c r="BC2422" s="14">
        <v>0.10779117806618535</v>
      </c>
      <c r="BD2422" s="14">
        <v>4.5297297297297298E-2</v>
      </c>
      <c r="BE2422" s="14">
        <v>6.6486486486486487E-2</v>
      </c>
      <c r="BF2422" s="14">
        <v>0.32258064516129037</v>
      </c>
      <c r="BG2422" s="14" t="s">
        <v>7128</v>
      </c>
      <c r="BH2422" s="13">
        <v>0.83799999999999997</v>
      </c>
      <c r="BI2422" s="13">
        <v>0.83799999999999997</v>
      </c>
      <c r="BJ2422" s="13">
        <v>1.23</v>
      </c>
      <c r="BK2422" s="13">
        <v>1.23</v>
      </c>
      <c r="BL2422" s="13">
        <v>18.5</v>
      </c>
      <c r="BM2422" s="13">
        <v>18.5</v>
      </c>
      <c r="BN2422" s="13">
        <v>1.57</v>
      </c>
      <c r="BO2422" s="13">
        <v>1.57</v>
      </c>
      <c r="BP2422" s="13">
        <v>0.83322580645161282</v>
      </c>
      <c r="BQ2422" s="13">
        <v>0</v>
      </c>
      <c r="BR2422" s="13">
        <v>0</v>
      </c>
      <c r="BS2422" s="13">
        <v>-0.45500000000000002</v>
      </c>
      <c r="BT2422" s="14">
        <v>-0.54607046070460707</v>
      </c>
      <c r="BU2422" s="13">
        <v>1.2882258064516128</v>
      </c>
      <c r="BV2422" s="13">
        <v>1.2929999999999999</v>
      </c>
      <c r="BW2422" s="13">
        <v>1.2929999999999999</v>
      </c>
      <c r="BX2422" s="13">
        <v>5.12</v>
      </c>
      <c r="BY2422" s="13">
        <v>7.73</v>
      </c>
      <c r="BZ2422" s="13">
        <v>5.43</v>
      </c>
      <c r="CA2422" s="13">
        <v>5.9829999999999997</v>
      </c>
      <c r="CB2422" s="13">
        <v>-0.23200000000000001</v>
      </c>
      <c r="CC2422" s="15">
        <v>0.36199999999999999</v>
      </c>
      <c r="CD2422" s="15">
        <v>0.98399999999999999</v>
      </c>
      <c r="CE2422" s="15">
        <v>0.36</v>
      </c>
      <c r="CF2422" s="15">
        <v>0.52460029623692905</v>
      </c>
      <c r="CG2422" s="15">
        <v>0.59646786557235942</v>
      </c>
      <c r="CH2422" s="13">
        <v>0.97074999999999989</v>
      </c>
      <c r="CI2422" s="13">
        <v>0.54349999999999998</v>
      </c>
      <c r="CJ2422" s="13">
        <v>-0.23200000000000001</v>
      </c>
      <c r="CK2422" s="12">
        <f t="shared" si="74"/>
        <v>0.17942768754833721</v>
      </c>
      <c r="CL2422" s="36">
        <f t="shared" si="75"/>
        <v>3.0920942670900886</v>
      </c>
      <c r="CM2422" s="13">
        <v>1.24</v>
      </c>
      <c r="CN2422" s="13">
        <v>0.4</v>
      </c>
      <c r="CO2422" s="13">
        <v>0.83799999999999997</v>
      </c>
      <c r="CP2422" s="13">
        <v>14.7</v>
      </c>
      <c r="CQ2422" s="13">
        <v>1.57</v>
      </c>
      <c r="CR2422" s="13">
        <v>15.253</v>
      </c>
      <c r="CS2422" s="13">
        <v>1.2929999999999999</v>
      </c>
      <c r="CT2422" s="13">
        <v>0</v>
      </c>
      <c r="CU2422" s="13">
        <v>1.23</v>
      </c>
      <c r="CV2422" s="13">
        <v>5.9829999999999997</v>
      </c>
      <c r="CW2422" s="13">
        <v>1.57</v>
      </c>
      <c r="CX2422" s="12">
        <v>0.16367187499999999</v>
      </c>
      <c r="CY2422" s="12">
        <v>0.10779117806618535</v>
      </c>
      <c r="CZ2422" s="15">
        <v>9.7152866242038218</v>
      </c>
      <c r="DA2422" s="20"/>
      <c r="DB2422" s="20"/>
    </row>
    <row r="2423" spans="1:106">
      <c r="A2423" s="8" t="s">
        <v>2363</v>
      </c>
      <c r="B2423" s="8" t="s">
        <v>2364</v>
      </c>
      <c r="C2423" s="9" t="s">
        <v>7131</v>
      </c>
      <c r="D2423" s="9" t="s">
        <v>7126</v>
      </c>
      <c r="E2423" s="10" t="s">
        <v>7127</v>
      </c>
      <c r="F2423" s="10" t="s">
        <v>7126</v>
      </c>
      <c r="G2423" s="11">
        <v>0.79</v>
      </c>
      <c r="H2423" s="11">
        <v>0.790660643293851</v>
      </c>
      <c r="I2423" s="12">
        <v>9.0499999999999997E-2</v>
      </c>
      <c r="J2423" s="12">
        <v>0.12805478821809352</v>
      </c>
      <c r="K2423" s="12">
        <v>4.7E-2</v>
      </c>
      <c r="L2423" s="12">
        <v>0.10350000000000001</v>
      </c>
      <c r="M2423" s="12">
        <v>6.8320350000000002E-2</v>
      </c>
      <c r="N2423" s="12">
        <v>0.1279550483104489</v>
      </c>
      <c r="O2423" s="12" t="s">
        <v>7128</v>
      </c>
      <c r="P2423" s="12">
        <v>130.81907633998645</v>
      </c>
      <c r="Q2423" s="13">
        <v>6.57</v>
      </c>
      <c r="R2423" s="13">
        <v>1.0988421368609488E-2</v>
      </c>
      <c r="S2423" s="13">
        <v>0</v>
      </c>
      <c r="T2423" s="13">
        <v>1.0988421368609488E-2</v>
      </c>
      <c r="U2423" s="13">
        <v>6.5809884213686098</v>
      </c>
      <c r="V2423" s="13">
        <v>0</v>
      </c>
      <c r="W2423" s="13">
        <v>6.5809884213686098</v>
      </c>
      <c r="X2423" s="14">
        <v>0</v>
      </c>
      <c r="Y2423" s="15">
        <v>5.7471264367816098E-2</v>
      </c>
      <c r="Z2423" s="14" t="s">
        <v>7128</v>
      </c>
      <c r="AA2423" s="14">
        <v>1.6697220333848103E-3</v>
      </c>
      <c r="AB2423" s="14" t="s">
        <v>7128</v>
      </c>
      <c r="AC2423" s="14">
        <v>1.6725146679770909E-3</v>
      </c>
      <c r="AD2423" s="13">
        <v>1.51</v>
      </c>
      <c r="AE2423" s="15">
        <v>-0.22075000000000006</v>
      </c>
      <c r="AF2423" s="14">
        <v>3.1622776601683791E-2</v>
      </c>
      <c r="AG2423" s="14" t="s">
        <v>7128</v>
      </c>
      <c r="AH2423" s="15">
        <v>0.28027681660899656</v>
      </c>
      <c r="AI2423" s="5">
        <v>1.7560975609756098</v>
      </c>
      <c r="AJ2423" s="15">
        <v>22.655172413793107</v>
      </c>
      <c r="AK2423" s="15">
        <v>22.655172413793107</v>
      </c>
      <c r="AL2423" s="15" t="s">
        <v>7128</v>
      </c>
      <c r="AM2423" s="15" t="s">
        <v>7128</v>
      </c>
      <c r="AN2423" s="15" t="s">
        <v>7128</v>
      </c>
      <c r="AO2423" s="15">
        <v>0.15000000000000002</v>
      </c>
      <c r="AP2423" s="15">
        <v>2.2868104544240557</v>
      </c>
      <c r="AQ2423" s="15">
        <v>1.6660730180680023</v>
      </c>
      <c r="AR2423" s="15">
        <v>598.90208070910467</v>
      </c>
      <c r="AS2423" s="15">
        <v>0.15025087720019659</v>
      </c>
      <c r="AT2423" s="14">
        <v>0.24137931034482762</v>
      </c>
      <c r="AU2423" s="14">
        <v>1.0654490106544902E-2</v>
      </c>
      <c r="AV2423" s="12">
        <v>-0.18</v>
      </c>
      <c r="AW2423" s="12">
        <v>-0.22500000000000001</v>
      </c>
      <c r="AX2423" s="12">
        <v>2.8399999999999998E-2</v>
      </c>
      <c r="AY2423" s="12">
        <v>8.2200000000000009E-2</v>
      </c>
      <c r="AZ2423" s="14" t="s">
        <v>7128</v>
      </c>
      <c r="BA2423" s="14" t="s">
        <v>7128</v>
      </c>
      <c r="BB2423" s="14" t="s">
        <v>7128</v>
      </c>
      <c r="BC2423" s="14">
        <v>130.94703138829689</v>
      </c>
      <c r="BD2423" s="14">
        <v>6.6210045662100456E-3</v>
      </c>
      <c r="BE2423" s="14">
        <v>6.570324921749493E-2</v>
      </c>
      <c r="BF2423" s="14">
        <v>0.5</v>
      </c>
      <c r="BG2423" s="14">
        <v>0.51890000000000003</v>
      </c>
      <c r="BH2423" s="13">
        <v>0.28999999999999998</v>
      </c>
      <c r="BI2423" s="13">
        <v>0.28999999999999998</v>
      </c>
      <c r="BJ2423" s="13">
        <v>2.88</v>
      </c>
      <c r="BK2423" s="13">
        <v>2.877802315726278</v>
      </c>
      <c r="BL2423" s="13">
        <v>43.8</v>
      </c>
      <c r="BM2423" s="13">
        <v>43.8</v>
      </c>
      <c r="BN2423" s="13">
        <v>3.95</v>
      </c>
      <c r="BO2423" s="13">
        <v>3.95</v>
      </c>
      <c r="BP2423" s="13">
        <v>1.438901157863139</v>
      </c>
      <c r="BQ2423" s="13">
        <v>-0.72699999999999998</v>
      </c>
      <c r="BR2423" s="13">
        <v>0.75700000000000001</v>
      </c>
      <c r="BS2423" s="13">
        <v>-0.38100000000000012</v>
      </c>
      <c r="BT2423" s="14">
        <v>0.26131051319632276</v>
      </c>
      <c r="BU2423" s="13">
        <v>1.0629011578631391</v>
      </c>
      <c r="BV2423" s="13">
        <v>0.64100000000000001</v>
      </c>
      <c r="BW2423" s="13">
        <v>-8.5999999999999965E-2</v>
      </c>
      <c r="BX2423" s="13">
        <v>0</v>
      </c>
      <c r="BY2423" s="13">
        <v>1.0988421368609488E-2</v>
      </c>
      <c r="BZ2423" s="13">
        <v>0</v>
      </c>
      <c r="CA2423" s="13">
        <v>1.0988421368609488E-2</v>
      </c>
      <c r="CB2423" s="13">
        <v>-7.0000000000000007E-2</v>
      </c>
      <c r="CC2423" s="15">
        <v>-0.126</v>
      </c>
      <c r="CD2423" s="15">
        <v>1.4999999999999999E-2</v>
      </c>
      <c r="CE2423" s="15">
        <v>0.36</v>
      </c>
      <c r="CF2423" s="15" t="s">
        <v>7128</v>
      </c>
      <c r="CG2423" s="15" t="s">
        <v>7128</v>
      </c>
      <c r="CH2423" s="13" t="s">
        <v>7128</v>
      </c>
      <c r="CI2423" s="13" t="s">
        <v>7128</v>
      </c>
      <c r="CJ2423" s="13">
        <v>-7.0000000000000007E-2</v>
      </c>
      <c r="CK2423" s="12">
        <f t="shared" si="74"/>
        <v>0.10920436817472699</v>
      </c>
      <c r="CL2423" s="36">
        <f t="shared" si="75"/>
        <v>3986.0138713940305</v>
      </c>
      <c r="CM2423" s="13">
        <v>0.78300000000000003</v>
      </c>
      <c r="CN2423" s="13">
        <v>0.50900000000000001</v>
      </c>
      <c r="CO2423" s="13">
        <v>0.28999999999999998</v>
      </c>
      <c r="CP2423" s="13">
        <v>6.57</v>
      </c>
      <c r="CQ2423" s="13">
        <v>3.95</v>
      </c>
      <c r="CR2423" s="13">
        <v>6.5809884213686098</v>
      </c>
      <c r="CS2423" s="13">
        <v>0.64100000000000001</v>
      </c>
      <c r="CT2423" s="13">
        <v>0</v>
      </c>
      <c r="CU2423" s="13">
        <v>2.8770023157262781</v>
      </c>
      <c r="CV2423" s="13">
        <v>1.0988421368609488E-2</v>
      </c>
      <c r="CW2423" s="13">
        <v>3.95</v>
      </c>
      <c r="CX2423" s="12" t="s">
        <v>7128</v>
      </c>
      <c r="CY2423" s="12">
        <v>130.91062943513347</v>
      </c>
      <c r="CZ2423" s="15">
        <v>1.6660730180680023</v>
      </c>
      <c r="DA2423" s="20"/>
      <c r="DB2423" s="20"/>
    </row>
    <row r="2424" spans="1:106" ht="24">
      <c r="A2424" s="8" t="s">
        <v>1543</v>
      </c>
      <c r="B2424" s="8" t="s">
        <v>1544</v>
      </c>
      <c r="C2424" s="9" t="s">
        <v>7148</v>
      </c>
      <c r="D2424" s="9" t="s">
        <v>7126</v>
      </c>
      <c r="E2424" s="10" t="s">
        <v>7127</v>
      </c>
      <c r="F2424" s="10" t="s">
        <v>7126</v>
      </c>
      <c r="G2424" s="11">
        <v>0.67</v>
      </c>
      <c r="H2424" s="11">
        <v>0.67</v>
      </c>
      <c r="I2424" s="12">
        <v>9.0499999999999997E-2</v>
      </c>
      <c r="J2424" s="12">
        <v>0.117135</v>
      </c>
      <c r="K2424" s="12">
        <v>4.1999999999999996E-2</v>
      </c>
      <c r="L2424" s="12">
        <v>9.8500000000000004E-2</v>
      </c>
      <c r="M2424" s="12">
        <v>6.5019850000000004E-2</v>
      </c>
      <c r="N2424" s="12">
        <v>0.117135</v>
      </c>
      <c r="O2424" s="12" t="s">
        <v>7128</v>
      </c>
      <c r="P2424" s="12" t="s">
        <v>7128</v>
      </c>
      <c r="Q2424" s="13">
        <v>5.94</v>
      </c>
      <c r="R2424" s="13">
        <v>0</v>
      </c>
      <c r="S2424" s="13">
        <v>0</v>
      </c>
      <c r="T2424" s="13">
        <v>0</v>
      </c>
      <c r="U2424" s="13">
        <v>5.94</v>
      </c>
      <c r="V2424" s="13">
        <v>0</v>
      </c>
      <c r="W2424" s="13">
        <v>5.94</v>
      </c>
      <c r="X2424" s="14">
        <v>0</v>
      </c>
      <c r="Y2424" s="15">
        <v>2.1008403361344536E-2</v>
      </c>
      <c r="Z2424" s="14" t="s">
        <v>7128</v>
      </c>
      <c r="AA2424" s="14">
        <v>0</v>
      </c>
      <c r="AB2424" s="14" t="s">
        <v>7128</v>
      </c>
      <c r="AC2424" s="14">
        <v>0</v>
      </c>
      <c r="AD2424" s="13">
        <v>0.249</v>
      </c>
      <c r="AE2424" s="15">
        <v>1.9111666666666669</v>
      </c>
      <c r="AF2424" s="14">
        <v>8.9442719099991588E-2</v>
      </c>
      <c r="AG2424" s="14">
        <v>0.71442371881118283</v>
      </c>
      <c r="AH2424" s="15">
        <v>0.34971098265895956</v>
      </c>
      <c r="AI2424" s="5" t="s">
        <v>7128</v>
      </c>
      <c r="AJ2424" s="15" t="s">
        <v>7128</v>
      </c>
      <c r="AK2424" s="15" t="s">
        <v>7128</v>
      </c>
      <c r="AL2424" s="15" t="s">
        <v>7128</v>
      </c>
      <c r="AM2424" s="15" t="s">
        <v>7128</v>
      </c>
      <c r="AN2424" s="15" t="s">
        <v>7128</v>
      </c>
      <c r="AO2424" s="15">
        <v>5.2242744063324541E-2</v>
      </c>
      <c r="AP2424" s="15" t="s">
        <v>7128</v>
      </c>
      <c r="AQ2424" s="15">
        <v>141.42857142857142</v>
      </c>
      <c r="AR2424" s="15" t="s">
        <v>7128</v>
      </c>
      <c r="AS2424" s="15">
        <v>5.2242744063324541E-2</v>
      </c>
      <c r="AT2424" s="14" t="s">
        <v>7128</v>
      </c>
      <c r="AU2424" s="14">
        <v>0</v>
      </c>
      <c r="AV2424" s="12" t="s">
        <v>7128</v>
      </c>
      <c r="AW2424" s="12" t="s">
        <v>7128</v>
      </c>
      <c r="AX2424" s="12">
        <v>-5.28E-2</v>
      </c>
      <c r="AY2424" s="12">
        <v>4.0199999999999993E-2</v>
      </c>
      <c r="AZ2424" s="14" t="s">
        <v>7128</v>
      </c>
      <c r="BA2424" s="14" t="s">
        <v>7128</v>
      </c>
      <c r="BB2424" s="14" t="s">
        <v>7128</v>
      </c>
      <c r="BC2424" s="14" t="s">
        <v>7128</v>
      </c>
      <c r="BD2424" s="14">
        <v>-9.2348284960422161E-2</v>
      </c>
      <c r="BE2424" s="14">
        <v>-4.1160949868073872E-2</v>
      </c>
      <c r="BF2424" s="14">
        <v>0</v>
      </c>
      <c r="BG2424" s="14">
        <v>1.7100000000000001E-2</v>
      </c>
      <c r="BH2424" s="13">
        <v>-10.5</v>
      </c>
      <c r="BI2424" s="13">
        <v>-10.5</v>
      </c>
      <c r="BJ2424" s="13">
        <v>-4.68</v>
      </c>
      <c r="BK2424" s="13">
        <v>-4.68</v>
      </c>
      <c r="BL2424" s="13">
        <v>113.7</v>
      </c>
      <c r="BM2424" s="13">
        <v>113.7</v>
      </c>
      <c r="BN2424" s="13">
        <v>4.2000000000000003E-2</v>
      </c>
      <c r="BO2424" s="13">
        <v>4.2000000000000003E-2</v>
      </c>
      <c r="BP2424" s="13">
        <v>-4.68</v>
      </c>
      <c r="BQ2424" s="13">
        <v>4.4599999999999991</v>
      </c>
      <c r="BR2424" s="13">
        <v>-1.1599999999999993</v>
      </c>
      <c r="BS2424" s="13">
        <v>-4.7089999999999996</v>
      </c>
      <c r="BT2424" s="14" t="s">
        <v>7128</v>
      </c>
      <c r="BU2424" s="13">
        <v>1.1889999999999992</v>
      </c>
      <c r="BV2424" s="13">
        <v>-9.0910000000000011</v>
      </c>
      <c r="BW2424" s="13">
        <v>-4.6310000000000011</v>
      </c>
      <c r="BX2424" s="13">
        <v>0</v>
      </c>
      <c r="BY2424" s="13">
        <v>0</v>
      </c>
      <c r="BZ2424" s="13">
        <v>0</v>
      </c>
      <c r="CA2424" s="13">
        <v>0</v>
      </c>
      <c r="CB2424" s="13">
        <v>0</v>
      </c>
      <c r="CC2424" s="15">
        <v>0.42599999999999999</v>
      </c>
      <c r="CD2424" s="15">
        <v>1.22</v>
      </c>
      <c r="CE2424" s="15">
        <v>0.36</v>
      </c>
      <c r="CF2424" s="15" t="s">
        <v>7128</v>
      </c>
      <c r="CG2424" s="15" t="s">
        <v>7128</v>
      </c>
      <c r="CH2424" s="13" t="s">
        <v>7128</v>
      </c>
      <c r="CI2424" s="13" t="s">
        <v>7128</v>
      </c>
      <c r="CJ2424" s="13">
        <v>0</v>
      </c>
      <c r="CK2424" s="12">
        <f t="shared" si="74"/>
        <v>0</v>
      </c>
      <c r="CL2424" s="36" t="str">
        <f t="shared" si="75"/>
        <v>NA</v>
      </c>
      <c r="CM2424" s="13" t="s">
        <v>7128</v>
      </c>
      <c r="CN2424" s="13" t="s">
        <v>7128</v>
      </c>
      <c r="CO2424" s="13" t="s">
        <v>7128</v>
      </c>
      <c r="CP2424" s="13" t="s">
        <v>7128</v>
      </c>
      <c r="CQ2424" s="13">
        <v>4.2000000000000003E-2</v>
      </c>
      <c r="CR2424" s="13">
        <v>5.94</v>
      </c>
      <c r="CS2424" s="13" t="s">
        <v>7128</v>
      </c>
      <c r="CT2424" s="13">
        <v>0</v>
      </c>
      <c r="CU2424" s="13">
        <v>-4.68</v>
      </c>
      <c r="CV2424" s="13">
        <v>0</v>
      </c>
      <c r="CW2424" s="13">
        <v>4.2000000000000003E-2</v>
      </c>
      <c r="CX2424" s="12" t="s">
        <v>7128</v>
      </c>
      <c r="CY2424" s="12" t="s">
        <v>7128</v>
      </c>
      <c r="CZ2424" s="15">
        <v>141.42857142857142</v>
      </c>
      <c r="DA2424" s="20"/>
      <c r="DB2424" s="20"/>
    </row>
    <row r="2425" spans="1:106">
      <c r="A2425" s="8" t="s">
        <v>3265</v>
      </c>
      <c r="B2425" s="8" t="s">
        <v>3266</v>
      </c>
      <c r="C2425" s="9" t="s">
        <v>7141</v>
      </c>
      <c r="D2425" s="9" t="s">
        <v>7126</v>
      </c>
      <c r="E2425" s="10" t="s">
        <v>7127</v>
      </c>
      <c r="F2425" s="10" t="s">
        <v>7126</v>
      </c>
      <c r="G2425" s="11">
        <v>0.73</v>
      </c>
      <c r="H2425" s="11">
        <v>9.4219491525423731</v>
      </c>
      <c r="I2425" s="12">
        <v>9.0499999999999997E-2</v>
      </c>
      <c r="J2425" s="12">
        <v>0.90918639830508474</v>
      </c>
      <c r="K2425" s="12">
        <v>3.6999999999999998E-2</v>
      </c>
      <c r="L2425" s="12">
        <v>9.35E-2</v>
      </c>
      <c r="M2425" s="12">
        <v>6.1719349999999999E-2</v>
      </c>
      <c r="N2425" s="12">
        <v>0.12737996175311883</v>
      </c>
      <c r="O2425" s="12">
        <v>-1.2872351787928897</v>
      </c>
      <c r="P2425" s="12">
        <v>-0.10874251471922053</v>
      </c>
      <c r="Q2425" s="13">
        <v>2.36</v>
      </c>
      <c r="R2425" s="13">
        <v>0</v>
      </c>
      <c r="S2425" s="13">
        <v>28.1</v>
      </c>
      <c r="T2425" s="13">
        <v>28.1</v>
      </c>
      <c r="U2425" s="13">
        <v>30.46</v>
      </c>
      <c r="V2425" s="13">
        <v>1.56</v>
      </c>
      <c r="W2425" s="13">
        <v>28.900000000000002</v>
      </c>
      <c r="X2425" s="14">
        <v>5.1214707813525939E-2</v>
      </c>
      <c r="Y2425" s="15">
        <v>8.2508250825082508E-2</v>
      </c>
      <c r="Z2425" s="14">
        <v>0.86943069306930698</v>
      </c>
      <c r="AA2425" s="14">
        <v>0.92252133946158899</v>
      </c>
      <c r="AB2425" s="14">
        <v>6.6587677725118493</v>
      </c>
      <c r="AC2425" s="14">
        <v>11.90677966101695</v>
      </c>
      <c r="AD2425" s="13">
        <v>0.77600000000000002</v>
      </c>
      <c r="AE2425" s="15">
        <v>1.1456388888888891</v>
      </c>
      <c r="AF2425" s="14">
        <v>5.4772255750516613E-2</v>
      </c>
      <c r="AG2425" s="14">
        <v>0.61344926440578595</v>
      </c>
      <c r="AH2425" s="15">
        <v>0.39254385964912275</v>
      </c>
      <c r="AI2425" s="5">
        <v>0.16607669616519172</v>
      </c>
      <c r="AJ2425" s="15" t="s">
        <v>7128</v>
      </c>
      <c r="AK2425" s="15" t="s">
        <v>7128</v>
      </c>
      <c r="AL2425" s="15" t="s">
        <v>7128</v>
      </c>
      <c r="AM2425" s="15" t="s">
        <v>7128</v>
      </c>
      <c r="AN2425" s="15">
        <v>0.55924170616113744</v>
      </c>
      <c r="AO2425" s="15">
        <v>0.14749999999999999</v>
      </c>
      <c r="AP2425" s="15">
        <v>51.332149200710489</v>
      </c>
      <c r="AQ2425" s="15">
        <v>11.700404858299596</v>
      </c>
      <c r="AR2425" s="15">
        <v>0.93953185955786733</v>
      </c>
      <c r="AS2425" s="15">
        <v>1.8062500000000001</v>
      </c>
      <c r="AT2425" s="14" t="s">
        <v>7128</v>
      </c>
      <c r="AU2425" s="14">
        <v>0</v>
      </c>
      <c r="AV2425" s="12" t="s">
        <v>7128</v>
      </c>
      <c r="AW2425" s="12" t="s">
        <v>7128</v>
      </c>
      <c r="AX2425" s="12">
        <v>-0.308</v>
      </c>
      <c r="AY2425" s="12">
        <v>-0.13600000000000001</v>
      </c>
      <c r="AZ2425" s="14" t="s">
        <v>7128</v>
      </c>
      <c r="BA2425" s="14" t="s">
        <v>7128</v>
      </c>
      <c r="BB2425" s="14">
        <v>-0.37804878048780488</v>
      </c>
      <c r="BC2425" s="14">
        <v>1.8637447033898306E-2</v>
      </c>
      <c r="BD2425" s="14">
        <v>-0.11625000000000001</v>
      </c>
      <c r="BE2425" s="14">
        <v>3.5187499999999997E-2</v>
      </c>
      <c r="BF2425" s="14">
        <v>0</v>
      </c>
      <c r="BG2425" s="14">
        <v>2.8799999999999999E-2</v>
      </c>
      <c r="BH2425" s="13">
        <v>-1.86</v>
      </c>
      <c r="BI2425" s="13">
        <v>-1.86</v>
      </c>
      <c r="BJ2425" s="13">
        <v>0.56299999999999994</v>
      </c>
      <c r="BK2425" s="13">
        <v>0.56299999999999994</v>
      </c>
      <c r="BL2425" s="13">
        <v>16</v>
      </c>
      <c r="BM2425" s="13">
        <v>16</v>
      </c>
      <c r="BN2425" s="13">
        <v>2.4700000000000002</v>
      </c>
      <c r="BO2425" s="13">
        <v>2.4700000000000002</v>
      </c>
      <c r="BP2425" s="13">
        <v>0.56299999999999994</v>
      </c>
      <c r="BQ2425" s="13">
        <v>0</v>
      </c>
      <c r="BR2425" s="13">
        <v>0</v>
      </c>
      <c r="BS2425" s="13">
        <v>-1.63</v>
      </c>
      <c r="BT2425" s="14">
        <v>-2.8952042628774421</v>
      </c>
      <c r="BU2425" s="13">
        <v>2.1929999999999996</v>
      </c>
      <c r="BV2425" s="13">
        <v>-0.2300000000000002</v>
      </c>
      <c r="BW2425" s="13">
        <v>-0.2300000000000002</v>
      </c>
      <c r="BX2425" s="13">
        <v>4.92</v>
      </c>
      <c r="BY2425" s="13">
        <v>30.207999999999998</v>
      </c>
      <c r="BZ2425" s="13">
        <v>4.22</v>
      </c>
      <c r="CA2425" s="13">
        <v>30.76</v>
      </c>
      <c r="CB2425" s="13">
        <v>0</v>
      </c>
      <c r="CC2425" s="15">
        <v>0.224</v>
      </c>
      <c r="CD2425" s="15">
        <v>0.79500000000000004</v>
      </c>
      <c r="CE2425" s="15">
        <v>0.36</v>
      </c>
      <c r="CF2425" s="15" t="s">
        <v>7128</v>
      </c>
      <c r="CG2425" s="15" t="s">
        <v>7128</v>
      </c>
      <c r="CH2425" s="13" t="s">
        <v>7128</v>
      </c>
      <c r="CI2425" s="13" t="s">
        <v>7128</v>
      </c>
      <c r="CJ2425" s="13">
        <v>0</v>
      </c>
      <c r="CK2425" s="12">
        <f t="shared" si="74"/>
        <v>0</v>
      </c>
      <c r="CL2425" s="36">
        <f t="shared" si="75"/>
        <v>0.52015604681404415</v>
      </c>
      <c r="CM2425" s="13" t="s">
        <v>7128</v>
      </c>
      <c r="CN2425" s="13" t="s">
        <v>7128</v>
      </c>
      <c r="CO2425" s="13" t="s">
        <v>7128</v>
      </c>
      <c r="CP2425" s="13" t="s">
        <v>7128</v>
      </c>
      <c r="CQ2425" s="13">
        <v>2.4700000000000002</v>
      </c>
      <c r="CR2425" s="13">
        <v>28.900000000000002</v>
      </c>
      <c r="CS2425" s="13" t="s">
        <v>7128</v>
      </c>
      <c r="CT2425" s="13">
        <v>0</v>
      </c>
      <c r="CU2425" s="13">
        <v>0.56299999999999994</v>
      </c>
      <c r="CV2425" s="13">
        <v>30.76</v>
      </c>
      <c r="CW2425" s="13">
        <v>2.4700000000000002</v>
      </c>
      <c r="CX2425" s="12">
        <v>-0.37804878048780488</v>
      </c>
      <c r="CY2425" s="12">
        <v>1.8637447033898306E-2</v>
      </c>
      <c r="CZ2425" s="15">
        <v>11.700404858299596</v>
      </c>
      <c r="DA2425" s="20"/>
      <c r="DB2425" s="20"/>
    </row>
    <row r="2426" spans="1:106">
      <c r="A2426" s="8" t="s">
        <v>919</v>
      </c>
      <c r="B2426" s="8" t="s">
        <v>920</v>
      </c>
      <c r="C2426" s="9" t="s">
        <v>7155</v>
      </c>
      <c r="D2426" s="9" t="s">
        <v>7126</v>
      </c>
      <c r="E2426" s="10" t="s">
        <v>7127</v>
      </c>
      <c r="F2426" s="10" t="s">
        <v>7126</v>
      </c>
      <c r="G2426" s="11">
        <v>0.92</v>
      </c>
      <c r="H2426" s="11">
        <v>0.94138922949683002</v>
      </c>
      <c r="I2426" s="12">
        <v>9.0499999999999997E-2</v>
      </c>
      <c r="J2426" s="12">
        <v>0.14169572526946311</v>
      </c>
      <c r="K2426" s="12">
        <v>3.2000000000000001E-2</v>
      </c>
      <c r="L2426" s="12">
        <v>8.8499999999999995E-2</v>
      </c>
      <c r="M2426" s="12">
        <v>5.8418850000000001E-2</v>
      </c>
      <c r="N2426" s="12">
        <v>0.13913302038183534</v>
      </c>
      <c r="O2426" s="12">
        <v>5.9977914897900914E-2</v>
      </c>
      <c r="P2426" s="12">
        <v>6.2536529722497403E-2</v>
      </c>
      <c r="Q2426" s="13">
        <v>663.4</v>
      </c>
      <c r="R2426" s="13">
        <v>1.3631963930196656</v>
      </c>
      <c r="S2426" s="13">
        <v>19.7</v>
      </c>
      <c r="T2426" s="13">
        <v>21.063196393019666</v>
      </c>
      <c r="U2426" s="13">
        <v>684.46319639301964</v>
      </c>
      <c r="V2426" s="13">
        <v>0</v>
      </c>
      <c r="W2426" s="13">
        <v>684.46319639301964</v>
      </c>
      <c r="X2426" s="14">
        <v>0</v>
      </c>
      <c r="Y2426" s="15">
        <v>7.4550128534704371E-2</v>
      </c>
      <c r="Z2426" s="14">
        <v>0.13980319611747954</v>
      </c>
      <c r="AA2426" s="14">
        <v>3.0773307467835204E-2</v>
      </c>
      <c r="AB2426" s="14">
        <v>0.16252466352638631</v>
      </c>
      <c r="AC2426" s="14">
        <v>3.1750371409435735E-2</v>
      </c>
      <c r="AD2426" s="13">
        <v>3.41</v>
      </c>
      <c r="AE2426" s="15">
        <v>1.4375555555555559</v>
      </c>
      <c r="AF2426" s="14">
        <v>0.24698178070456939</v>
      </c>
      <c r="AG2426" s="14">
        <v>0.40569794141963689</v>
      </c>
      <c r="AH2426" s="15">
        <v>0.19537275064267356</v>
      </c>
      <c r="AI2426" s="5">
        <v>19.621621621621617</v>
      </c>
      <c r="AJ2426" s="15">
        <v>26.430278884462147</v>
      </c>
      <c r="AK2426" s="15">
        <v>27.526970954356845</v>
      </c>
      <c r="AL2426" s="15">
        <v>22.142857142857142</v>
      </c>
      <c r="AM2426" s="15">
        <v>1.5826514302073142</v>
      </c>
      <c r="AN2426" s="15">
        <v>5.1188271604938276</v>
      </c>
      <c r="AO2426" s="15">
        <v>2.2765957446808511</v>
      </c>
      <c r="AP2426" s="15">
        <v>18.593298092811427</v>
      </c>
      <c r="AQ2426" s="15">
        <v>15.317515864227811</v>
      </c>
      <c r="AR2426" s="15">
        <v>4.5430019592013071</v>
      </c>
      <c r="AS2426" s="15">
        <v>2.3488785051236092</v>
      </c>
      <c r="AT2426" s="14">
        <v>0</v>
      </c>
      <c r="AU2426" s="14">
        <v>0</v>
      </c>
      <c r="AV2426" s="12">
        <v>0.152</v>
      </c>
      <c r="AW2426" s="12" t="s">
        <v>7128</v>
      </c>
      <c r="AX2426" s="12">
        <v>0.11199999999999999</v>
      </c>
      <c r="AY2426" s="12" t="s">
        <v>7128</v>
      </c>
      <c r="AZ2426" s="14">
        <v>0.16699999999999998</v>
      </c>
      <c r="BA2426" s="14">
        <v>0.11900000000000001</v>
      </c>
      <c r="BB2426" s="14">
        <v>0.20167364016736403</v>
      </c>
      <c r="BC2426" s="14">
        <v>0.20166955010433274</v>
      </c>
      <c r="BD2426" s="14">
        <v>8.4265734265734277E-2</v>
      </c>
      <c r="BE2426" s="14">
        <v>0.12871454797690932</v>
      </c>
      <c r="BF2426" s="14">
        <v>0.26775147928994086</v>
      </c>
      <c r="BG2426" s="14">
        <v>0.19920000000000002</v>
      </c>
      <c r="BH2426" s="13">
        <v>25.1</v>
      </c>
      <c r="BI2426" s="13">
        <v>24.1</v>
      </c>
      <c r="BJ2426" s="13">
        <v>36.299999999999997</v>
      </c>
      <c r="BK2426" s="13">
        <v>36.812360721396061</v>
      </c>
      <c r="BL2426" s="13">
        <v>291.39999999999998</v>
      </c>
      <c r="BM2426" s="13">
        <v>286</v>
      </c>
      <c r="BN2426" s="13">
        <v>44.9</v>
      </c>
      <c r="BO2426" s="13">
        <v>44.684999999999995</v>
      </c>
      <c r="BP2426" s="13">
        <v>26.95579668208735</v>
      </c>
      <c r="BQ2426" s="13">
        <v>0</v>
      </c>
      <c r="BR2426" s="13">
        <v>0</v>
      </c>
      <c r="BS2426" s="13">
        <v>-7.59</v>
      </c>
      <c r="BT2426" s="14">
        <v>-0.28157208965163705</v>
      </c>
      <c r="BU2426" s="13">
        <v>34.545796682087349</v>
      </c>
      <c r="BV2426" s="13">
        <v>31.69</v>
      </c>
      <c r="BW2426" s="13">
        <v>31.69</v>
      </c>
      <c r="BX2426" s="13">
        <v>119.5</v>
      </c>
      <c r="BY2426" s="13">
        <v>133.66319639301969</v>
      </c>
      <c r="BZ2426" s="13">
        <v>129.6</v>
      </c>
      <c r="CA2426" s="13">
        <v>150.66319639301966</v>
      </c>
      <c r="CB2426" s="13">
        <v>0</v>
      </c>
      <c r="CC2426" s="15">
        <v>0.66800000000000004</v>
      </c>
      <c r="CD2426" s="15">
        <v>0.21199999999999999</v>
      </c>
      <c r="CE2426" s="15">
        <v>0.36</v>
      </c>
      <c r="CF2426" s="15">
        <v>1.0601185273953841</v>
      </c>
      <c r="CG2426" s="15">
        <v>0.64739387592111897</v>
      </c>
      <c r="CH2426" s="13">
        <v>20.745714285714286</v>
      </c>
      <c r="CI2426" s="13">
        <v>18.424285714285713</v>
      </c>
      <c r="CJ2426" s="13">
        <v>0</v>
      </c>
      <c r="CK2426" s="12">
        <f t="shared" si="74"/>
        <v>0</v>
      </c>
      <c r="CL2426" s="36">
        <f t="shared" si="75"/>
        <v>1.9341153445321486</v>
      </c>
      <c r="CM2426" s="13">
        <v>33.799999999999997</v>
      </c>
      <c r="CN2426" s="13">
        <v>9.0500000000000007</v>
      </c>
      <c r="CO2426" s="13">
        <v>24.1</v>
      </c>
      <c r="CP2426" s="13">
        <v>663.4</v>
      </c>
      <c r="CQ2426" s="13">
        <v>44.684999999999995</v>
      </c>
      <c r="CR2426" s="13">
        <v>684.46319639301964</v>
      </c>
      <c r="CS2426" s="13" t="s">
        <v>7128</v>
      </c>
      <c r="CT2426" s="13">
        <v>12.118</v>
      </c>
      <c r="CU2426" s="13">
        <v>36.78836072139606</v>
      </c>
      <c r="CV2426" s="13">
        <v>162.78119639301966</v>
      </c>
      <c r="CW2426" s="13">
        <v>48.89</v>
      </c>
      <c r="CX2426" s="12">
        <v>0.18292330836207818</v>
      </c>
      <c r="CY2426" s="12">
        <v>0.18478530416890013</v>
      </c>
      <c r="CZ2426" s="15">
        <v>14.000065379280418</v>
      </c>
      <c r="DA2426" s="20"/>
      <c r="DB2426" s="20"/>
    </row>
    <row r="2427" spans="1:106" ht="24">
      <c r="A2427" s="8" t="s">
        <v>4635</v>
      </c>
      <c r="B2427" s="8" t="s">
        <v>4636</v>
      </c>
      <c r="C2427" s="9" t="s">
        <v>7178</v>
      </c>
      <c r="D2427" s="9" t="s">
        <v>7126</v>
      </c>
      <c r="E2427" s="10" t="s">
        <v>7127</v>
      </c>
      <c r="F2427" s="10" t="s">
        <v>7126</v>
      </c>
      <c r="G2427" s="11">
        <v>1.1000000000000001</v>
      </c>
      <c r="H2427" s="11">
        <v>1.1367905405405407</v>
      </c>
      <c r="I2427" s="12">
        <v>9.0499999999999997E-2</v>
      </c>
      <c r="J2427" s="12">
        <v>0.15937954391891893</v>
      </c>
      <c r="K2427" s="12">
        <v>4.7E-2</v>
      </c>
      <c r="L2427" s="12">
        <v>0.10350000000000001</v>
      </c>
      <c r="M2427" s="12">
        <v>6.8320350000000002E-2</v>
      </c>
      <c r="N2427" s="12">
        <v>0.15643254810395557</v>
      </c>
      <c r="O2427" s="12">
        <v>2.1202980352925727E-2</v>
      </c>
      <c r="P2427" s="12">
        <v>3.3995150470382512E-2</v>
      </c>
      <c r="Q2427" s="13">
        <v>2.96</v>
      </c>
      <c r="R2427" s="13">
        <v>0</v>
      </c>
      <c r="S2427" s="13">
        <v>9.9000000000000005E-2</v>
      </c>
      <c r="T2427" s="13">
        <v>9.9000000000000005E-2</v>
      </c>
      <c r="U2427" s="13">
        <v>3.0590000000000002</v>
      </c>
      <c r="V2427" s="13">
        <v>0.191</v>
      </c>
      <c r="W2427" s="13">
        <v>2.8680000000000003</v>
      </c>
      <c r="X2427" s="14">
        <v>6.2438705459300421E-2</v>
      </c>
      <c r="Y2427" s="15">
        <v>3.9808917197452227E-2</v>
      </c>
      <c r="Z2427" s="14">
        <v>7.8014184397163136E-2</v>
      </c>
      <c r="AA2427" s="14">
        <v>3.2363517489375611E-2</v>
      </c>
      <c r="AB2427" s="14">
        <v>8.461538461538462E-2</v>
      </c>
      <c r="AC2427" s="14">
        <v>3.3445945945945951E-2</v>
      </c>
      <c r="AD2427" s="13">
        <v>0.47099999999999997</v>
      </c>
      <c r="AE2427" s="15">
        <v>1.9744444444444444</v>
      </c>
      <c r="AF2427" s="14">
        <v>0.17606816861659008</v>
      </c>
      <c r="AG2427" s="14">
        <v>0.84171943835415008</v>
      </c>
      <c r="AH2427" s="15">
        <v>0.32122370936902489</v>
      </c>
      <c r="AI2427" s="5">
        <v>31.166666666666664</v>
      </c>
      <c r="AJ2427" s="15">
        <v>15.913978494623656</v>
      </c>
      <c r="AK2427" s="15">
        <v>15.913978494623656</v>
      </c>
      <c r="AL2427" s="15" t="s">
        <v>7128</v>
      </c>
      <c r="AM2427" s="15" t="s">
        <v>7128</v>
      </c>
      <c r="AN2427" s="15">
        <v>2.5299145299145303</v>
      </c>
      <c r="AO2427" s="15">
        <v>1.4368932038834952</v>
      </c>
      <c r="AP2427" s="15">
        <v>15.336898395721926</v>
      </c>
      <c r="AQ2427" s="15">
        <v>11.900414937759338</v>
      </c>
      <c r="AR2427" s="15">
        <v>2.6604823747680899</v>
      </c>
      <c r="AS2427" s="15">
        <v>1.3922330097087381</v>
      </c>
      <c r="AT2427" s="14">
        <v>0</v>
      </c>
      <c r="AU2427" s="14">
        <v>0</v>
      </c>
      <c r="AV2427" s="12" t="s">
        <v>7128</v>
      </c>
      <c r="AW2427" s="12" t="s">
        <v>7128</v>
      </c>
      <c r="AX2427" s="12">
        <v>0.621</v>
      </c>
      <c r="AY2427" s="12">
        <v>0.11599999999999999</v>
      </c>
      <c r="AZ2427" s="14" t="s">
        <v>7128</v>
      </c>
      <c r="BA2427" s="14" t="s">
        <v>7128</v>
      </c>
      <c r="BB2427" s="14">
        <v>0.18058252427184465</v>
      </c>
      <c r="BC2427" s="14">
        <v>0.19042769857433808</v>
      </c>
      <c r="BD2427" s="14">
        <v>9.0291262135922326E-2</v>
      </c>
      <c r="BE2427" s="14">
        <v>9.0776699029126218E-2</v>
      </c>
      <c r="BF2427" s="14">
        <v>0</v>
      </c>
      <c r="BG2427" s="14" t="s">
        <v>7128</v>
      </c>
      <c r="BH2427" s="13">
        <v>0.186</v>
      </c>
      <c r="BI2427" s="13">
        <v>0.186</v>
      </c>
      <c r="BJ2427" s="13">
        <v>0.187</v>
      </c>
      <c r="BK2427" s="13">
        <v>0.187</v>
      </c>
      <c r="BL2427" s="13">
        <v>2.06</v>
      </c>
      <c r="BM2427" s="13">
        <v>2.06</v>
      </c>
      <c r="BN2427" s="13">
        <v>0.24099999999999999</v>
      </c>
      <c r="BO2427" s="13">
        <v>0.24099999999999999</v>
      </c>
      <c r="BP2427" s="13">
        <v>0.187</v>
      </c>
      <c r="BQ2427" s="13">
        <v>0</v>
      </c>
      <c r="BR2427" s="13">
        <v>0</v>
      </c>
      <c r="BS2427" s="13">
        <v>-0.08</v>
      </c>
      <c r="BT2427" s="14">
        <v>-0.42780748663101603</v>
      </c>
      <c r="BU2427" s="13">
        <v>0.26700000000000002</v>
      </c>
      <c r="BV2427" s="13">
        <v>0.26600000000000001</v>
      </c>
      <c r="BW2427" s="13">
        <v>0.26600000000000001</v>
      </c>
      <c r="BX2427" s="13">
        <v>1.03</v>
      </c>
      <c r="BY2427" s="13">
        <v>0.98199999999999998</v>
      </c>
      <c r="BZ2427" s="13">
        <v>1.17</v>
      </c>
      <c r="CA2427" s="13">
        <v>1.0779999999999998</v>
      </c>
      <c r="CB2427" s="13">
        <v>0</v>
      </c>
      <c r="CC2427" s="15">
        <v>0.98799999999999999</v>
      </c>
      <c r="CD2427" s="15">
        <v>0.14799999999999999</v>
      </c>
      <c r="CE2427" s="15">
        <v>0.36</v>
      </c>
      <c r="CF2427" s="15" t="s">
        <v>7128</v>
      </c>
      <c r="CG2427" s="15" t="s">
        <v>7128</v>
      </c>
      <c r="CH2427" s="13" t="s">
        <v>7128</v>
      </c>
      <c r="CI2427" s="13" t="s">
        <v>7128</v>
      </c>
      <c r="CJ2427" s="13">
        <v>0</v>
      </c>
      <c r="CK2427" s="12">
        <f t="shared" si="74"/>
        <v>0</v>
      </c>
      <c r="CL2427" s="36">
        <f t="shared" si="75"/>
        <v>1.9109461966604826</v>
      </c>
      <c r="CM2427" s="13">
        <v>0.186</v>
      </c>
      <c r="CN2427" s="13" t="s">
        <v>7128</v>
      </c>
      <c r="CO2427" s="13">
        <v>0.186</v>
      </c>
      <c r="CP2427" s="13">
        <v>2.96</v>
      </c>
      <c r="CQ2427" s="13">
        <v>0.24099999999999999</v>
      </c>
      <c r="CR2427" s="13">
        <v>2.8680000000000003</v>
      </c>
      <c r="CS2427" s="13" t="s">
        <v>7128</v>
      </c>
      <c r="CT2427" s="13">
        <v>0</v>
      </c>
      <c r="CU2427" s="13">
        <v>0.187</v>
      </c>
      <c r="CV2427" s="13">
        <v>1.0779999999999998</v>
      </c>
      <c r="CW2427" s="13">
        <v>0.24099999999999999</v>
      </c>
      <c r="CX2427" s="12">
        <v>0.18058252427184465</v>
      </c>
      <c r="CY2427" s="12">
        <v>0.19042769857433808</v>
      </c>
      <c r="CZ2427" s="15">
        <v>11.900414937759338</v>
      </c>
      <c r="DA2427" s="20"/>
      <c r="DB2427" s="20"/>
    </row>
    <row r="2428" spans="1:106" ht="24">
      <c r="A2428" s="8" t="s">
        <v>4319</v>
      </c>
      <c r="B2428" s="8" t="s">
        <v>4320</v>
      </c>
      <c r="C2428" s="9" t="s">
        <v>7139</v>
      </c>
      <c r="D2428" s="9" t="s">
        <v>7126</v>
      </c>
      <c r="E2428" s="10" t="s">
        <v>7127</v>
      </c>
      <c r="F2428" s="10" t="s">
        <v>7126</v>
      </c>
      <c r="G2428" s="11">
        <v>0.59</v>
      </c>
      <c r="H2428" s="11">
        <v>0.59</v>
      </c>
      <c r="I2428" s="12">
        <v>9.0499999999999997E-2</v>
      </c>
      <c r="J2428" s="12">
        <v>0.10989499999999999</v>
      </c>
      <c r="K2428" s="12">
        <v>3.6999999999999998E-2</v>
      </c>
      <c r="L2428" s="12">
        <v>9.35E-2</v>
      </c>
      <c r="M2428" s="12">
        <v>6.1719349999999999E-2</v>
      </c>
      <c r="N2428" s="12">
        <v>0.10989499999999999</v>
      </c>
      <c r="O2428" s="12">
        <v>-6.7302407407407394E-2</v>
      </c>
      <c r="P2428" s="12">
        <v>-6.4180714285714285E-2</v>
      </c>
      <c r="Q2428" s="13">
        <v>148.19999999999999</v>
      </c>
      <c r="R2428" s="13">
        <v>0</v>
      </c>
      <c r="S2428" s="13">
        <v>0</v>
      </c>
      <c r="T2428" s="13">
        <v>0</v>
      </c>
      <c r="U2428" s="13">
        <v>148.19999999999999</v>
      </c>
      <c r="V2428" s="13">
        <v>0.14799999999999999</v>
      </c>
      <c r="W2428" s="13">
        <v>148.05199999999999</v>
      </c>
      <c r="X2428" s="14">
        <v>9.9865047233468288E-4</v>
      </c>
      <c r="Y2428" s="15">
        <v>0.25485436893203883</v>
      </c>
      <c r="Z2428" s="14">
        <v>0</v>
      </c>
      <c r="AA2428" s="14">
        <v>0</v>
      </c>
      <c r="AB2428" s="14">
        <v>0</v>
      </c>
      <c r="AC2428" s="14">
        <v>0</v>
      </c>
      <c r="AD2428" s="13">
        <v>3.6</v>
      </c>
      <c r="AE2428" s="15">
        <v>1.7980555555555555</v>
      </c>
      <c r="AF2428" s="14">
        <v>0.13416407864998739</v>
      </c>
      <c r="AG2428" s="14">
        <v>0.5724334022399461</v>
      </c>
      <c r="AH2428" s="15">
        <v>0.751555657985711</v>
      </c>
      <c r="AI2428" s="5" t="s">
        <v>7128</v>
      </c>
      <c r="AJ2428" s="15">
        <v>6443.478260869565</v>
      </c>
      <c r="AK2428" s="15">
        <v>6443.478260869565</v>
      </c>
      <c r="AL2428" s="15" t="s">
        <v>7128</v>
      </c>
      <c r="AM2428" s="15" t="s">
        <v>7128</v>
      </c>
      <c r="AN2428" s="15">
        <v>39.838709677419352</v>
      </c>
      <c r="AO2428" s="15">
        <v>38.493506493506487</v>
      </c>
      <c r="AP2428" s="15">
        <v>4354.4705882352937</v>
      </c>
      <c r="AQ2428" s="15" t="s">
        <v>7128</v>
      </c>
      <c r="AR2428" s="15">
        <v>41.447928331466962</v>
      </c>
      <c r="AS2428" s="15">
        <v>38.455064935064932</v>
      </c>
      <c r="AT2428" s="14">
        <v>0</v>
      </c>
      <c r="AU2428" s="14">
        <v>0</v>
      </c>
      <c r="AV2428" s="12" t="s">
        <v>7128</v>
      </c>
      <c r="AW2428" s="12" t="s">
        <v>7128</v>
      </c>
      <c r="AX2428" s="12">
        <v>0.29899999999999999</v>
      </c>
      <c r="AY2428" s="12" t="s">
        <v>7128</v>
      </c>
      <c r="AZ2428" s="14" t="s">
        <v>7128</v>
      </c>
      <c r="BA2428" s="14" t="s">
        <v>7128</v>
      </c>
      <c r="BB2428" s="14">
        <v>4.2592592592592592E-2</v>
      </c>
      <c r="BC2428" s="14">
        <v>4.5714285714285714E-2</v>
      </c>
      <c r="BD2428" s="14">
        <v>5.9740259740259736E-3</v>
      </c>
      <c r="BE2428" s="14">
        <v>8.831168831168832E-3</v>
      </c>
      <c r="BF2428" s="14">
        <v>0.29411764705882354</v>
      </c>
      <c r="BG2428" s="14">
        <v>8.7899999999999992E-2</v>
      </c>
      <c r="BH2428" s="13">
        <v>2.3E-2</v>
      </c>
      <c r="BI2428" s="13">
        <v>2.3E-2</v>
      </c>
      <c r="BJ2428" s="13">
        <v>3.4000000000000002E-2</v>
      </c>
      <c r="BK2428" s="13">
        <v>3.4000000000000002E-2</v>
      </c>
      <c r="BL2428" s="13">
        <v>3.85</v>
      </c>
      <c r="BM2428" s="13">
        <v>3.85</v>
      </c>
      <c r="BN2428" s="13">
        <v>0</v>
      </c>
      <c r="BO2428" s="13">
        <v>0</v>
      </c>
      <c r="BP2428" s="13">
        <v>2.4E-2</v>
      </c>
      <c r="BQ2428" s="13">
        <v>0</v>
      </c>
      <c r="BR2428" s="13">
        <v>0</v>
      </c>
      <c r="BS2428" s="13">
        <v>0</v>
      </c>
      <c r="BT2428" s="14">
        <v>0</v>
      </c>
      <c r="BU2428" s="13">
        <v>2.4E-2</v>
      </c>
      <c r="BV2428" s="13">
        <v>2.3E-2</v>
      </c>
      <c r="BW2428" s="13">
        <v>2.3E-2</v>
      </c>
      <c r="BX2428" s="13">
        <v>0.54</v>
      </c>
      <c r="BY2428" s="13">
        <v>0.52500000000000002</v>
      </c>
      <c r="BZ2428" s="13">
        <v>3.72</v>
      </c>
      <c r="CA2428" s="13">
        <v>3.5720000000000001</v>
      </c>
      <c r="CB2428" s="13">
        <v>0</v>
      </c>
      <c r="CC2428" s="15">
        <v>0.51200000000000001</v>
      </c>
      <c r="CD2428" s="15">
        <v>0.92200000000000004</v>
      </c>
      <c r="CE2428" s="15">
        <v>0.36</v>
      </c>
      <c r="CF2428" s="15" t="s">
        <v>7128</v>
      </c>
      <c r="CG2428" s="15" t="s">
        <v>7128</v>
      </c>
      <c r="CH2428" s="13" t="s">
        <v>7128</v>
      </c>
      <c r="CI2428" s="13" t="s">
        <v>7128</v>
      </c>
      <c r="CJ2428" s="13">
        <v>0</v>
      </c>
      <c r="CK2428" s="12">
        <f t="shared" si="74"/>
        <v>0</v>
      </c>
      <c r="CL2428" s="36">
        <f t="shared" si="75"/>
        <v>1.0778275475923853</v>
      </c>
      <c r="CM2428" s="13">
        <v>3.4000000000000002E-2</v>
      </c>
      <c r="CN2428" s="13">
        <v>0.01</v>
      </c>
      <c r="CO2428" s="13">
        <v>2.3E-2</v>
      </c>
      <c r="CP2428" s="13">
        <v>148.19999999999999</v>
      </c>
      <c r="CQ2428" s="13" t="s">
        <v>7128</v>
      </c>
      <c r="CR2428" s="13" t="s">
        <v>7128</v>
      </c>
      <c r="CS2428" s="13" t="s">
        <v>7128</v>
      </c>
      <c r="CT2428" s="13">
        <v>0</v>
      </c>
      <c r="CU2428" s="13">
        <v>3.4000000000000002E-2</v>
      </c>
      <c r="CV2428" s="13">
        <v>3.5720000000000001</v>
      </c>
      <c r="CW2428" s="13">
        <v>0</v>
      </c>
      <c r="CX2428" s="12">
        <v>4.2592592592592592E-2</v>
      </c>
      <c r="CY2428" s="12">
        <v>4.5714285714285714E-2</v>
      </c>
      <c r="CZ2428" s="15" t="s">
        <v>7128</v>
      </c>
      <c r="DA2428" s="20"/>
      <c r="DB2428" s="20"/>
    </row>
    <row r="2429" spans="1:106">
      <c r="A2429" s="8" t="s">
        <v>1563</v>
      </c>
      <c r="B2429" s="8" t="s">
        <v>1564</v>
      </c>
      <c r="C2429" s="9" t="s">
        <v>7147</v>
      </c>
      <c r="D2429" s="9" t="s">
        <v>7126</v>
      </c>
      <c r="E2429" s="10" t="s">
        <v>7127</v>
      </c>
      <c r="F2429" s="10" t="s">
        <v>7126</v>
      </c>
      <c r="G2429" s="11">
        <v>0.99</v>
      </c>
      <c r="H2429" s="11">
        <v>1.7979428910577684</v>
      </c>
      <c r="I2429" s="12">
        <v>9.0499999999999997E-2</v>
      </c>
      <c r="J2429" s="12">
        <v>0.21921383164072802</v>
      </c>
      <c r="K2429" s="12">
        <v>3.2000000000000001E-2</v>
      </c>
      <c r="L2429" s="12">
        <v>8.8499999999999995E-2</v>
      </c>
      <c r="M2429" s="12">
        <v>5.8418850000000001E-2</v>
      </c>
      <c r="N2429" s="12">
        <v>0.12941923150369808</v>
      </c>
      <c r="O2429" s="12">
        <v>-7.4769387196283593E-2</v>
      </c>
      <c r="P2429" s="12">
        <v>-3.2164587045017776E-2</v>
      </c>
      <c r="Q2429" s="13">
        <v>13.6</v>
      </c>
      <c r="R2429" s="13">
        <v>0</v>
      </c>
      <c r="S2429" s="13">
        <v>17.2</v>
      </c>
      <c r="T2429" s="13">
        <v>17.2</v>
      </c>
      <c r="U2429" s="13">
        <v>30.799999999999997</v>
      </c>
      <c r="V2429" s="13">
        <v>0</v>
      </c>
      <c r="W2429" s="13">
        <v>30.799999999999997</v>
      </c>
      <c r="X2429" s="14">
        <v>0</v>
      </c>
      <c r="Y2429" s="15">
        <v>9.0909090909090912E-2</v>
      </c>
      <c r="Z2429" s="14">
        <v>0.62318840579710144</v>
      </c>
      <c r="AA2429" s="14">
        <v>0.55844155844155852</v>
      </c>
      <c r="AB2429" s="14">
        <v>1.6538461538461537</v>
      </c>
      <c r="AC2429" s="14">
        <v>1.2647058823529411</v>
      </c>
      <c r="AD2429" s="13">
        <v>0.61699999999999999</v>
      </c>
      <c r="AE2429" s="15">
        <v>0.95355555555555571</v>
      </c>
      <c r="AF2429" s="14">
        <v>0.10488088481701516</v>
      </c>
      <c r="AG2429" s="14">
        <v>0.4834055327475153</v>
      </c>
      <c r="AH2429" s="15">
        <v>0.26187050359712227</v>
      </c>
      <c r="AI2429" s="5">
        <v>1.8347826086956522</v>
      </c>
      <c r="AJ2429" s="15">
        <v>8.6624203821656049</v>
      </c>
      <c r="AK2429" s="15">
        <v>9.51048951048951</v>
      </c>
      <c r="AL2429" s="15">
        <v>5.5585585585585582</v>
      </c>
      <c r="AM2429" s="15">
        <v>0.27764167891556429</v>
      </c>
      <c r="AN2429" s="15">
        <v>1.3076923076923077</v>
      </c>
      <c r="AO2429" s="15">
        <v>0.11683848797250858</v>
      </c>
      <c r="AP2429" s="15">
        <v>7.2985781990521321</v>
      </c>
      <c r="AQ2429" s="15">
        <v>6.0273972602739718</v>
      </c>
      <c r="AR2429" s="15">
        <v>1.1159420289855071</v>
      </c>
      <c r="AS2429" s="15">
        <v>0.26460481099656352</v>
      </c>
      <c r="AT2429" s="14">
        <v>0</v>
      </c>
      <c r="AU2429" s="14">
        <v>0</v>
      </c>
      <c r="AV2429" s="12">
        <v>0.19899999999999998</v>
      </c>
      <c r="AW2429" s="12">
        <v>-4.9299999999999997E-2</v>
      </c>
      <c r="AX2429" s="12">
        <v>7.2800000000000004E-2</v>
      </c>
      <c r="AY2429" s="12">
        <v>0.10400000000000001</v>
      </c>
      <c r="AZ2429" s="14">
        <v>0.312</v>
      </c>
      <c r="BA2429" s="14">
        <v>0.128</v>
      </c>
      <c r="BB2429" s="14">
        <v>0.14444444444444443</v>
      </c>
      <c r="BC2429" s="14">
        <v>9.7254644458680303E-2</v>
      </c>
      <c r="BD2429" s="14">
        <v>1.2423979148566465E-2</v>
      </c>
      <c r="BE2429" s="14">
        <v>3.6663770634231103E-2</v>
      </c>
      <c r="BF2429" s="14">
        <v>0.35470852017937221</v>
      </c>
      <c r="BG2429" s="14" t="s">
        <v>7128</v>
      </c>
      <c r="BH2429" s="13">
        <v>1.57</v>
      </c>
      <c r="BI2429" s="13">
        <v>1.43</v>
      </c>
      <c r="BJ2429" s="13">
        <v>4.22</v>
      </c>
      <c r="BK2429" s="13">
        <v>4.22</v>
      </c>
      <c r="BL2429" s="13">
        <v>116.4</v>
      </c>
      <c r="BM2429" s="13">
        <v>115.1</v>
      </c>
      <c r="BN2429" s="13">
        <v>5.26</v>
      </c>
      <c r="BO2429" s="13">
        <v>5.1100000000000003</v>
      </c>
      <c r="BP2429" s="13">
        <v>2.7231300448430487</v>
      </c>
      <c r="BQ2429" s="13">
        <v>0</v>
      </c>
      <c r="BR2429" s="13">
        <v>0</v>
      </c>
      <c r="BS2429" s="13">
        <v>-0.94</v>
      </c>
      <c r="BT2429" s="14">
        <v>-0.34519100612919063</v>
      </c>
      <c r="BU2429" s="13">
        <v>3.6631300448430486</v>
      </c>
      <c r="BV2429" s="13">
        <v>2.37</v>
      </c>
      <c r="BW2429" s="13">
        <v>2.37</v>
      </c>
      <c r="BX2429" s="13">
        <v>9.9</v>
      </c>
      <c r="BY2429" s="13">
        <v>28</v>
      </c>
      <c r="BZ2429" s="13">
        <v>10.4</v>
      </c>
      <c r="CA2429" s="13">
        <v>27.6</v>
      </c>
      <c r="CB2429" s="13">
        <v>0</v>
      </c>
      <c r="CC2429" s="15">
        <v>0.33800000000000002</v>
      </c>
      <c r="CD2429" s="15">
        <v>0.35399999999999998</v>
      </c>
      <c r="CE2429" s="15">
        <v>0.36</v>
      </c>
      <c r="CF2429" s="15" t="s">
        <v>7128</v>
      </c>
      <c r="CG2429" s="15" t="s">
        <v>7128</v>
      </c>
      <c r="CH2429" s="13" t="s">
        <v>7128</v>
      </c>
      <c r="CI2429" s="13" t="s">
        <v>7128</v>
      </c>
      <c r="CJ2429" s="13">
        <v>0</v>
      </c>
      <c r="CK2429" s="12">
        <f t="shared" si="74"/>
        <v>0</v>
      </c>
      <c r="CL2429" s="36">
        <f t="shared" si="75"/>
        <v>4.2173913043478262</v>
      </c>
      <c r="CM2429" s="13">
        <v>2.23</v>
      </c>
      <c r="CN2429" s="13">
        <v>0.79100000000000004</v>
      </c>
      <c r="CO2429" s="13">
        <v>1.43</v>
      </c>
      <c r="CP2429" s="13">
        <v>13.6</v>
      </c>
      <c r="CQ2429" s="13">
        <v>5.1100000000000003</v>
      </c>
      <c r="CR2429" s="13">
        <v>30.799999999999997</v>
      </c>
      <c r="CS2429" s="13" t="s">
        <v>7128</v>
      </c>
      <c r="CT2429" s="13">
        <v>0</v>
      </c>
      <c r="CU2429" s="13">
        <v>4.22</v>
      </c>
      <c r="CV2429" s="13">
        <v>27.6</v>
      </c>
      <c r="CW2429" s="13">
        <v>5.26</v>
      </c>
      <c r="CX2429" s="12">
        <v>0.14444444444444443</v>
      </c>
      <c r="CY2429" s="12">
        <v>9.7254644458680303E-2</v>
      </c>
      <c r="CZ2429" s="15">
        <v>5.8555133079847907</v>
      </c>
      <c r="DA2429" s="20"/>
      <c r="DB2429" s="20"/>
    </row>
    <row r="2430" spans="1:106">
      <c r="A2430" s="8" t="s">
        <v>3091</v>
      </c>
      <c r="B2430" s="8" t="s">
        <v>3092</v>
      </c>
      <c r="C2430" s="9" t="s">
        <v>7173</v>
      </c>
      <c r="D2430" s="9" t="s">
        <v>7126</v>
      </c>
      <c r="E2430" s="10" t="s">
        <v>7127</v>
      </c>
      <c r="F2430" s="10" t="s">
        <v>7126</v>
      </c>
      <c r="G2430" s="11">
        <v>0.62</v>
      </c>
      <c r="H2430" s="11">
        <v>6.9954716981132075</v>
      </c>
      <c r="I2430" s="12">
        <v>9.0499999999999997E-2</v>
      </c>
      <c r="J2430" s="12">
        <v>0.68959018867924526</v>
      </c>
      <c r="K2430" s="12">
        <v>4.7E-2</v>
      </c>
      <c r="L2430" s="12">
        <v>0.10350000000000001</v>
      </c>
      <c r="M2430" s="12">
        <v>6.8320350000000002E-2</v>
      </c>
      <c r="N2430" s="12">
        <v>0.12338272700668899</v>
      </c>
      <c r="O2430" s="12">
        <v>-1.107311707666587</v>
      </c>
      <c r="P2430" s="12">
        <v>-0.13411671597286792</v>
      </c>
      <c r="Q2430" s="13">
        <v>1.06</v>
      </c>
      <c r="R2430" s="13">
        <v>0</v>
      </c>
      <c r="S2430" s="13">
        <v>10.9</v>
      </c>
      <c r="T2430" s="13">
        <v>10.9</v>
      </c>
      <c r="U2430" s="13">
        <v>11.96</v>
      </c>
      <c r="V2430" s="13">
        <v>0.17399999999999999</v>
      </c>
      <c r="W2430" s="13">
        <v>11.786000000000001</v>
      </c>
      <c r="X2430" s="14">
        <v>1.454849498327759E-2</v>
      </c>
      <c r="Y2430" s="15">
        <v>9.894459102902374E-2</v>
      </c>
      <c r="Z2430" s="14">
        <v>0.76760563380281699</v>
      </c>
      <c r="AA2430" s="14">
        <v>0.91137123745819393</v>
      </c>
      <c r="AB2430" s="14">
        <v>3.3030303030303032</v>
      </c>
      <c r="AC2430" s="14">
        <v>10.283018867924529</v>
      </c>
      <c r="AD2430" s="13">
        <v>0.14000000000000001</v>
      </c>
      <c r="AE2430" s="15">
        <v>-0.56402777777777802</v>
      </c>
      <c r="AF2430" s="14">
        <v>0.10488088481701516</v>
      </c>
      <c r="AG2430" s="14" t="s">
        <v>7128</v>
      </c>
      <c r="AH2430" s="15">
        <v>0.34482758620689657</v>
      </c>
      <c r="AI2430" s="5" t="s">
        <v>7128</v>
      </c>
      <c r="AJ2430" s="15" t="s">
        <v>7128</v>
      </c>
      <c r="AK2430" s="15" t="s">
        <v>7128</v>
      </c>
      <c r="AL2430" s="15" t="s">
        <v>7128</v>
      </c>
      <c r="AM2430" s="15" t="s">
        <v>7128</v>
      </c>
      <c r="AN2430" s="15">
        <v>0.32121212121212123</v>
      </c>
      <c r="AO2430" s="15">
        <v>5.4358974358974362E-2</v>
      </c>
      <c r="AP2430" s="15" t="s">
        <v>7128</v>
      </c>
      <c r="AQ2430" s="15">
        <v>13.287485907553553</v>
      </c>
      <c r="AR2430" s="15">
        <v>0.84029659204334817</v>
      </c>
      <c r="AS2430" s="15">
        <v>0.60441025641025647</v>
      </c>
      <c r="AT2430" s="14" t="s">
        <v>7128</v>
      </c>
      <c r="AU2430" s="14">
        <v>0</v>
      </c>
      <c r="AV2430" s="12" t="s">
        <v>7128</v>
      </c>
      <c r="AW2430" s="12" t="s">
        <v>7128</v>
      </c>
      <c r="AX2430" s="12">
        <v>-3.85E-2</v>
      </c>
      <c r="AY2430" s="12">
        <v>2.2099999999999998E-2</v>
      </c>
      <c r="AZ2430" s="14" t="s">
        <v>7128</v>
      </c>
      <c r="BA2430" s="14" t="s">
        <v>7128</v>
      </c>
      <c r="BB2430" s="14">
        <v>-0.41772151898734178</v>
      </c>
      <c r="BC2430" s="14">
        <v>-1.0733988966178941E-2</v>
      </c>
      <c r="BD2430" s="14">
        <v>-6.7692307692307691E-2</v>
      </c>
      <c r="BE2430" s="14">
        <v>-9.1794871794871787E-3</v>
      </c>
      <c r="BF2430" s="14">
        <v>0</v>
      </c>
      <c r="BG2430" s="14">
        <v>3.7999999999999999E-2</v>
      </c>
      <c r="BH2430" s="13">
        <v>-1.32</v>
      </c>
      <c r="BI2430" s="13">
        <v>-1.32</v>
      </c>
      <c r="BJ2430" s="13">
        <v>-0.17899999999999999</v>
      </c>
      <c r="BK2430" s="13">
        <v>-0.17899999999999999</v>
      </c>
      <c r="BL2430" s="13">
        <v>19.5</v>
      </c>
      <c r="BM2430" s="13">
        <v>19.5</v>
      </c>
      <c r="BN2430" s="13">
        <v>0.88700000000000001</v>
      </c>
      <c r="BO2430" s="13">
        <v>0.88700000000000001</v>
      </c>
      <c r="BP2430" s="13">
        <v>-0.17899999999999999</v>
      </c>
      <c r="BQ2430" s="13">
        <v>0</v>
      </c>
      <c r="BR2430" s="13">
        <v>0</v>
      </c>
      <c r="BS2430" s="13">
        <v>-0.501</v>
      </c>
      <c r="BT2430" s="14" t="s">
        <v>7128</v>
      </c>
      <c r="BU2430" s="13">
        <v>0.32200000000000001</v>
      </c>
      <c r="BV2430" s="13">
        <v>-0.81900000000000006</v>
      </c>
      <c r="BW2430" s="13">
        <v>-0.81900000000000006</v>
      </c>
      <c r="BX2430" s="13">
        <v>3.16</v>
      </c>
      <c r="BY2430" s="13">
        <v>16.675999999999998</v>
      </c>
      <c r="BZ2430" s="13">
        <v>3.3</v>
      </c>
      <c r="CA2430" s="13">
        <v>14.026</v>
      </c>
      <c r="CB2430" s="13">
        <v>0</v>
      </c>
      <c r="CC2430" s="15">
        <v>-0.53800000000000003</v>
      </c>
      <c r="CD2430" s="15">
        <v>0.47699999999999998</v>
      </c>
      <c r="CE2430" s="15">
        <v>0.36</v>
      </c>
      <c r="CF2430" s="15" t="s">
        <v>7128</v>
      </c>
      <c r="CG2430" s="15" t="s">
        <v>7128</v>
      </c>
      <c r="CH2430" s="13" t="s">
        <v>7128</v>
      </c>
      <c r="CI2430" s="13" t="s">
        <v>7128</v>
      </c>
      <c r="CJ2430" s="13">
        <v>0</v>
      </c>
      <c r="CK2430" s="12">
        <f t="shared" si="74"/>
        <v>0</v>
      </c>
      <c r="CL2430" s="36">
        <f t="shared" si="75"/>
        <v>1.3902752031940682</v>
      </c>
      <c r="CM2430" s="13" t="s">
        <v>7128</v>
      </c>
      <c r="CN2430" s="13" t="s">
        <v>7128</v>
      </c>
      <c r="CO2430" s="13" t="s">
        <v>7128</v>
      </c>
      <c r="CP2430" s="13" t="s">
        <v>7128</v>
      </c>
      <c r="CQ2430" s="13">
        <v>0.88700000000000001</v>
      </c>
      <c r="CR2430" s="13">
        <v>11.786000000000001</v>
      </c>
      <c r="CS2430" s="13" t="s">
        <v>7128</v>
      </c>
      <c r="CT2430" s="13">
        <v>0</v>
      </c>
      <c r="CU2430" s="13">
        <v>-0.17899999999999999</v>
      </c>
      <c r="CV2430" s="13">
        <v>14.026</v>
      </c>
      <c r="CW2430" s="13">
        <v>0.88700000000000001</v>
      </c>
      <c r="CX2430" s="12">
        <v>-0.41772151898734178</v>
      </c>
      <c r="CY2430" s="12">
        <v>-1.0733988966178941E-2</v>
      </c>
      <c r="CZ2430" s="15">
        <v>13.287485907553553</v>
      </c>
      <c r="DA2430" s="20"/>
      <c r="DB2430" s="20"/>
    </row>
    <row r="2431" spans="1:106">
      <c r="A2431" s="8" t="s">
        <v>6633</v>
      </c>
      <c r="B2431" s="8" t="s">
        <v>6634</v>
      </c>
      <c r="C2431" s="9" t="s">
        <v>7161</v>
      </c>
      <c r="D2431" s="9" t="s">
        <v>7126</v>
      </c>
      <c r="E2431" s="10" t="s">
        <v>7127</v>
      </c>
      <c r="F2431" s="10" t="s">
        <v>7126</v>
      </c>
      <c r="G2431" s="11">
        <v>0.75</v>
      </c>
      <c r="H2431" s="11">
        <v>0.75</v>
      </c>
      <c r="I2431" s="12">
        <v>9.0499999999999997E-2</v>
      </c>
      <c r="J2431" s="12">
        <v>0.12437499999999999</v>
      </c>
      <c r="K2431" s="12">
        <v>4.7E-2</v>
      </c>
      <c r="L2431" s="12">
        <v>0.10350000000000001</v>
      </c>
      <c r="M2431" s="12">
        <v>6.8320350000000002E-2</v>
      </c>
      <c r="N2431" s="12">
        <v>0.12437499999999999</v>
      </c>
      <c r="O2431" s="12" t="s">
        <v>7128</v>
      </c>
      <c r="P2431" s="12" t="s">
        <v>7128</v>
      </c>
      <c r="Q2431" s="13">
        <v>1.47</v>
      </c>
      <c r="R2431" s="13">
        <v>0</v>
      </c>
      <c r="S2431" s="13">
        <v>0</v>
      </c>
      <c r="T2431" s="13">
        <v>0</v>
      </c>
      <c r="U2431" s="13">
        <v>1.47</v>
      </c>
      <c r="V2431" s="13">
        <v>0</v>
      </c>
      <c r="W2431" s="13">
        <v>1.47</v>
      </c>
      <c r="X2431" s="14">
        <v>0</v>
      </c>
      <c r="Y2431" s="15">
        <v>2.3809523809523808E-2</v>
      </c>
      <c r="Z2431" s="14" t="s">
        <v>7128</v>
      </c>
      <c r="AA2431" s="14">
        <v>0</v>
      </c>
      <c r="AB2431" s="14" t="s">
        <v>7128</v>
      </c>
      <c r="AC2431" s="14">
        <v>0</v>
      </c>
      <c r="AD2431" s="13">
        <v>0.14000000000000001</v>
      </c>
      <c r="AE2431" s="15">
        <v>-0.87766666666666671</v>
      </c>
      <c r="AF2431" s="14">
        <v>7.7459666924148338E-2</v>
      </c>
      <c r="AG2431" s="14" t="s">
        <v>7128</v>
      </c>
      <c r="AH2431" s="15">
        <v>0.53005464480874331</v>
      </c>
      <c r="AI2431" s="5">
        <v>0.5</v>
      </c>
      <c r="AJ2431" s="15" t="s">
        <v>7128</v>
      </c>
      <c r="AK2431" s="15" t="s">
        <v>7128</v>
      </c>
      <c r="AL2431" s="15" t="s">
        <v>7128</v>
      </c>
      <c r="AM2431" s="15" t="s">
        <v>7128</v>
      </c>
      <c r="AN2431" s="15" t="s">
        <v>7128</v>
      </c>
      <c r="AO2431" s="15">
        <v>2.6296958855098387</v>
      </c>
      <c r="AP2431" s="15">
        <v>18.375</v>
      </c>
      <c r="AQ2431" s="15">
        <v>15.154639175257731</v>
      </c>
      <c r="AR2431" s="15" t="s">
        <v>7128</v>
      </c>
      <c r="AS2431" s="15">
        <v>2.6296958855098387</v>
      </c>
      <c r="AT2431" s="14" t="s">
        <v>7128</v>
      </c>
      <c r="AU2431" s="14">
        <v>0</v>
      </c>
      <c r="AV2431" s="12" t="s">
        <v>7128</v>
      </c>
      <c r="AW2431" s="12" t="s">
        <v>7128</v>
      </c>
      <c r="AX2431" s="12">
        <v>-0.20399999999999999</v>
      </c>
      <c r="AY2431" s="12">
        <v>-0.114</v>
      </c>
      <c r="AZ2431" s="14" t="s">
        <v>7128</v>
      </c>
      <c r="BA2431" s="14" t="s">
        <v>7128</v>
      </c>
      <c r="BB2431" s="14" t="s">
        <v>7128</v>
      </c>
      <c r="BC2431" s="14" t="s">
        <v>7128</v>
      </c>
      <c r="BD2431" s="14">
        <v>-0.10017889087656529</v>
      </c>
      <c r="BE2431" s="14">
        <v>0.14311270125223613</v>
      </c>
      <c r="BF2431" s="14">
        <v>0</v>
      </c>
      <c r="BG2431" s="14">
        <v>0.29049999999999998</v>
      </c>
      <c r="BH2431" s="13">
        <v>-5.6000000000000001E-2</v>
      </c>
      <c r="BI2431" s="13">
        <v>-5.6000000000000001E-2</v>
      </c>
      <c r="BJ2431" s="13">
        <v>0.08</v>
      </c>
      <c r="BK2431" s="13">
        <v>0.08</v>
      </c>
      <c r="BL2431" s="13">
        <v>0.55900000000000005</v>
      </c>
      <c r="BM2431" s="13">
        <v>0.55900000000000005</v>
      </c>
      <c r="BN2431" s="13">
        <v>9.7000000000000003E-2</v>
      </c>
      <c r="BO2431" s="13">
        <v>9.7000000000000003E-2</v>
      </c>
      <c r="BP2431" s="13">
        <v>0.08</v>
      </c>
      <c r="BQ2431" s="13">
        <v>1.345</v>
      </c>
      <c r="BR2431" s="13">
        <v>-1.3980000000000001</v>
      </c>
      <c r="BS2431" s="13">
        <v>-1.7999999999999999E-2</v>
      </c>
      <c r="BT2431" s="14">
        <v>-17.700000000000003</v>
      </c>
      <c r="BU2431" s="13">
        <v>1.4960000000000002</v>
      </c>
      <c r="BV2431" s="13">
        <v>1.5000000000000124E-2</v>
      </c>
      <c r="BW2431" s="13">
        <v>1.36</v>
      </c>
      <c r="BX2431" s="13">
        <v>0</v>
      </c>
      <c r="BY2431" s="13">
        <v>0</v>
      </c>
      <c r="BZ2431" s="13">
        <v>0</v>
      </c>
      <c r="CA2431" s="13">
        <v>0</v>
      </c>
      <c r="CB2431" s="13">
        <v>0</v>
      </c>
      <c r="CC2431" s="15">
        <v>-0.44400000000000001</v>
      </c>
      <c r="CD2431" s="15">
        <v>-5.6000000000000001E-2</v>
      </c>
      <c r="CE2431" s="15">
        <v>0.36</v>
      </c>
      <c r="CF2431" s="15" t="s">
        <v>7128</v>
      </c>
      <c r="CG2431" s="15" t="s">
        <v>7128</v>
      </c>
      <c r="CH2431" s="13" t="s">
        <v>7128</v>
      </c>
      <c r="CI2431" s="13" t="s">
        <v>7128</v>
      </c>
      <c r="CJ2431" s="13">
        <v>0</v>
      </c>
      <c r="CK2431" s="12">
        <f t="shared" si="74"/>
        <v>0</v>
      </c>
      <c r="CL2431" s="36" t="str">
        <f t="shared" si="75"/>
        <v>NA</v>
      </c>
      <c r="CM2431" s="13" t="s">
        <v>7128</v>
      </c>
      <c r="CN2431" s="13" t="s">
        <v>7128</v>
      </c>
      <c r="CO2431" s="13" t="s">
        <v>7128</v>
      </c>
      <c r="CP2431" s="13" t="s">
        <v>7128</v>
      </c>
      <c r="CQ2431" s="13">
        <v>9.7000000000000003E-2</v>
      </c>
      <c r="CR2431" s="13">
        <v>1.47</v>
      </c>
      <c r="CS2431" s="13" t="s">
        <v>7128</v>
      </c>
      <c r="CT2431" s="13">
        <v>0</v>
      </c>
      <c r="CU2431" s="13">
        <v>0.08</v>
      </c>
      <c r="CV2431" s="13">
        <v>0</v>
      </c>
      <c r="CW2431" s="13">
        <v>9.7000000000000003E-2</v>
      </c>
      <c r="CX2431" s="12" t="s">
        <v>7128</v>
      </c>
      <c r="CY2431" s="12" t="s">
        <v>7128</v>
      </c>
      <c r="CZ2431" s="15">
        <v>15.154639175257731</v>
      </c>
      <c r="DA2431" s="20"/>
      <c r="DB2431" s="20"/>
    </row>
    <row r="2432" spans="1:106">
      <c r="A2432" s="8" t="s">
        <v>6363</v>
      </c>
      <c r="B2432" s="8" t="s">
        <v>6364</v>
      </c>
      <c r="C2432" s="9" t="s">
        <v>7155</v>
      </c>
      <c r="D2432" s="9" t="s">
        <v>7126</v>
      </c>
      <c r="E2432" s="10" t="s">
        <v>7127</v>
      </c>
      <c r="F2432" s="10" t="s">
        <v>7126</v>
      </c>
      <c r="G2432" s="11">
        <v>0.92</v>
      </c>
      <c r="H2432" s="11">
        <v>1.8990725326991678</v>
      </c>
      <c r="I2432" s="12">
        <v>9.0499999999999997E-2</v>
      </c>
      <c r="J2432" s="12">
        <v>0.22836606420927466</v>
      </c>
      <c r="K2432" s="12">
        <v>4.1999999999999996E-2</v>
      </c>
      <c r="L2432" s="12">
        <v>9.8500000000000004E-2</v>
      </c>
      <c r="M2432" s="12">
        <v>6.5019850000000004E-2</v>
      </c>
      <c r="N2432" s="12">
        <v>0.144152434187788</v>
      </c>
      <c r="O2432" s="12">
        <v>-0.2723471068633031</v>
      </c>
      <c r="P2432" s="12">
        <v>-0.1432787782738095</v>
      </c>
      <c r="Q2432" s="13">
        <v>8.41</v>
      </c>
      <c r="R2432" s="13">
        <v>0</v>
      </c>
      <c r="S2432" s="13">
        <v>8.9499999999999993</v>
      </c>
      <c r="T2432" s="13">
        <v>8.9499999999999993</v>
      </c>
      <c r="U2432" s="13">
        <v>17.36</v>
      </c>
      <c r="V2432" s="13">
        <v>0</v>
      </c>
      <c r="W2432" s="13">
        <v>17.36</v>
      </c>
      <c r="X2432" s="14">
        <v>0</v>
      </c>
      <c r="Y2432" s="15">
        <v>7.0621468926553674E-2</v>
      </c>
      <c r="Z2432" s="14">
        <v>0.3296500920810313</v>
      </c>
      <c r="AA2432" s="14">
        <v>0.51555299539170507</v>
      </c>
      <c r="AB2432" s="14">
        <v>0.49175824175824173</v>
      </c>
      <c r="AC2432" s="14">
        <v>1.0642092746730083</v>
      </c>
      <c r="AD2432" s="13">
        <v>0.47599999999999998</v>
      </c>
      <c r="AE2432" s="15">
        <v>2.3616388888888893</v>
      </c>
      <c r="AF2432" s="14">
        <v>0.17606816861659008</v>
      </c>
      <c r="AG2432" s="14">
        <v>0.68411002935058962</v>
      </c>
      <c r="AH2432" s="15">
        <v>0.44444444444444442</v>
      </c>
      <c r="AI2432" s="5">
        <v>1.6666666666666666E-2</v>
      </c>
      <c r="AJ2432" s="15" t="s">
        <v>7128</v>
      </c>
      <c r="AK2432" s="15" t="s">
        <v>7128</v>
      </c>
      <c r="AL2432" s="15" t="s">
        <v>7128</v>
      </c>
      <c r="AM2432" s="15" t="s">
        <v>7128</v>
      </c>
      <c r="AN2432" s="15">
        <v>0.46208791208791211</v>
      </c>
      <c r="AO2432" s="15">
        <v>0.13181818181818183</v>
      </c>
      <c r="AP2432" s="15">
        <v>667.69230769230774</v>
      </c>
      <c r="AQ2432" s="15">
        <v>26.873065015479874</v>
      </c>
      <c r="AR2432" s="15">
        <v>0.63941068139963164</v>
      </c>
      <c r="AS2432" s="15">
        <v>0.27210031347962382</v>
      </c>
      <c r="AT2432" s="14" t="s">
        <v>7128</v>
      </c>
      <c r="AU2432" s="14">
        <v>0</v>
      </c>
      <c r="AV2432" s="12" t="s">
        <v>7128</v>
      </c>
      <c r="AW2432" s="12" t="s">
        <v>7128</v>
      </c>
      <c r="AX2432" s="12">
        <v>-0.115</v>
      </c>
      <c r="AY2432" s="12">
        <v>0.10199999999999999</v>
      </c>
      <c r="AZ2432" s="14" t="s">
        <v>7128</v>
      </c>
      <c r="BA2432" s="14" t="s">
        <v>7128</v>
      </c>
      <c r="BB2432" s="14">
        <v>-4.3981042654028434E-2</v>
      </c>
      <c r="BC2432" s="14">
        <v>8.7365591397849454E-4</v>
      </c>
      <c r="BD2432" s="14">
        <v>-1.4683544303797468E-2</v>
      </c>
      <c r="BE2432" s="14">
        <v>4.1139240506329108E-4</v>
      </c>
      <c r="BF2432" s="14">
        <v>0</v>
      </c>
      <c r="BG2432" s="14">
        <v>2.87E-2</v>
      </c>
      <c r="BH2432" s="13">
        <v>-1.56</v>
      </c>
      <c r="BI2432" s="13">
        <v>-0.92800000000000005</v>
      </c>
      <c r="BJ2432" s="13">
        <v>2.5999999999999999E-2</v>
      </c>
      <c r="BK2432" s="13">
        <v>2.5999999999999999E-2</v>
      </c>
      <c r="BL2432" s="13">
        <v>63.8</v>
      </c>
      <c r="BM2432" s="13">
        <v>63.2</v>
      </c>
      <c r="BN2432" s="13">
        <v>0.11600000000000001</v>
      </c>
      <c r="BO2432" s="13">
        <v>0.64600000000000002</v>
      </c>
      <c r="BP2432" s="13">
        <v>2.5999999999999999E-2</v>
      </c>
      <c r="BQ2432" s="13">
        <v>0</v>
      </c>
      <c r="BR2432" s="13">
        <v>0</v>
      </c>
      <c r="BS2432" s="13">
        <v>-0.59699999999999998</v>
      </c>
      <c r="BT2432" s="14">
        <v>-22.96153846153846</v>
      </c>
      <c r="BU2432" s="13">
        <v>0.623</v>
      </c>
      <c r="BV2432" s="13">
        <v>-0.33100000000000007</v>
      </c>
      <c r="BW2432" s="13">
        <v>-0.33100000000000007</v>
      </c>
      <c r="BX2432" s="13">
        <v>21.1</v>
      </c>
      <c r="BY2432" s="13">
        <v>29.76</v>
      </c>
      <c r="BZ2432" s="13">
        <v>18.2</v>
      </c>
      <c r="CA2432" s="13">
        <v>27.15</v>
      </c>
      <c r="CB2432" s="13">
        <v>0</v>
      </c>
      <c r="CC2432" s="15">
        <v>0.80300000000000005</v>
      </c>
      <c r="CD2432" s="15">
        <v>0.94599999999999995</v>
      </c>
      <c r="CE2432" s="15">
        <v>0.36</v>
      </c>
      <c r="CF2432" s="15">
        <v>1.3572566598385316</v>
      </c>
      <c r="CG2432" s="15">
        <v>1.4532968502542458</v>
      </c>
      <c r="CH2432" s="13">
        <v>3.8213749999999997</v>
      </c>
      <c r="CI2432" s="13">
        <v>1.024125</v>
      </c>
      <c r="CJ2432" s="13">
        <v>0</v>
      </c>
      <c r="CK2432" s="12">
        <f t="shared" si="74"/>
        <v>0</v>
      </c>
      <c r="CL2432" s="36">
        <f t="shared" si="75"/>
        <v>2.3499079189686927</v>
      </c>
      <c r="CM2432" s="13" t="s">
        <v>7128</v>
      </c>
      <c r="CN2432" s="13" t="s">
        <v>7128</v>
      </c>
      <c r="CO2432" s="13" t="s">
        <v>7128</v>
      </c>
      <c r="CP2432" s="13" t="s">
        <v>7128</v>
      </c>
      <c r="CQ2432" s="13">
        <v>0.64600000000000002</v>
      </c>
      <c r="CR2432" s="13">
        <v>17.36</v>
      </c>
      <c r="CS2432" s="13" t="s">
        <v>7128</v>
      </c>
      <c r="CT2432" s="13">
        <v>0</v>
      </c>
      <c r="CU2432" s="13">
        <v>2.5999999999999999E-2</v>
      </c>
      <c r="CV2432" s="13">
        <v>27.15</v>
      </c>
      <c r="CW2432" s="13">
        <v>0.11600000000000001</v>
      </c>
      <c r="CX2432" s="12">
        <v>-4.3981042654028434E-2</v>
      </c>
      <c r="CY2432" s="12">
        <v>8.7365591397849454E-4</v>
      </c>
      <c r="CZ2432" s="15">
        <v>149.65517241379308</v>
      </c>
      <c r="DA2432" s="20"/>
      <c r="DB2432" s="20"/>
    </row>
    <row r="2433" spans="1:106">
      <c r="A2433" s="8" t="s">
        <v>3307</v>
      </c>
      <c r="B2433" s="8" t="s">
        <v>3308</v>
      </c>
      <c r="C2433" s="9" t="s">
        <v>7173</v>
      </c>
      <c r="D2433" s="9" t="s">
        <v>7126</v>
      </c>
      <c r="E2433" s="10" t="s">
        <v>7127</v>
      </c>
      <c r="F2433" s="10" t="s">
        <v>7126</v>
      </c>
      <c r="G2433" s="11">
        <v>0.62</v>
      </c>
      <c r="H2433" s="11">
        <v>0.93618361581920895</v>
      </c>
      <c r="I2433" s="12">
        <v>9.0499999999999997E-2</v>
      </c>
      <c r="J2433" s="12">
        <v>0.1412246172316384</v>
      </c>
      <c r="K2433" s="12">
        <v>4.1999999999999996E-2</v>
      </c>
      <c r="L2433" s="12">
        <v>9.8500000000000004E-2</v>
      </c>
      <c r="M2433" s="12">
        <v>6.5019850000000004E-2</v>
      </c>
      <c r="N2433" s="12">
        <v>0.11095758036812427</v>
      </c>
      <c r="O2433" s="12">
        <v>-8.0605148205089738E-2</v>
      </c>
      <c r="P2433" s="12">
        <v>-4.8587300483720085E-2</v>
      </c>
      <c r="Q2433" s="13">
        <v>1.24</v>
      </c>
      <c r="R2433" s="13">
        <v>0</v>
      </c>
      <c r="S2433" s="13">
        <v>0.81699999999999995</v>
      </c>
      <c r="T2433" s="13">
        <v>0.81699999999999995</v>
      </c>
      <c r="U2433" s="13">
        <v>2.0569999999999999</v>
      </c>
      <c r="V2433" s="13">
        <v>0.20899999999999999</v>
      </c>
      <c r="W2433" s="13">
        <v>1.8479999999999999</v>
      </c>
      <c r="X2433" s="14">
        <v>0.10160427807486631</v>
      </c>
      <c r="Y2433" s="15">
        <v>0.13636363636363635</v>
      </c>
      <c r="Z2433" s="14">
        <v>0.10941475826972008</v>
      </c>
      <c r="AA2433" s="14">
        <v>0.39718035974720467</v>
      </c>
      <c r="AB2433" s="14">
        <v>0.12285714285714285</v>
      </c>
      <c r="AC2433" s="14">
        <v>0.65887096774193543</v>
      </c>
      <c r="AD2433" s="13">
        <v>0.113</v>
      </c>
      <c r="AE2433" s="15">
        <v>1.2994444444444444</v>
      </c>
      <c r="AF2433" s="14">
        <v>8.3666002653407553E-2</v>
      </c>
      <c r="AG2433" s="14">
        <v>0.68486599314860752</v>
      </c>
      <c r="AH2433" s="15">
        <v>0.25225225225225223</v>
      </c>
      <c r="AI2433" s="5">
        <v>4.8421052631578947</v>
      </c>
      <c r="AJ2433" s="15">
        <v>3.0170316301703166</v>
      </c>
      <c r="AK2433" s="15">
        <v>3.0170316301703166</v>
      </c>
      <c r="AL2433" s="15" t="s">
        <v>7128</v>
      </c>
      <c r="AM2433" s="15" t="s">
        <v>7128</v>
      </c>
      <c r="AN2433" s="15">
        <v>0.18646616541353384</v>
      </c>
      <c r="AO2433" s="15">
        <v>8.211920529801324E-2</v>
      </c>
      <c r="AP2433" s="15">
        <v>2.8695652173913042</v>
      </c>
      <c r="AQ2433" s="15">
        <v>2.1766784452296819</v>
      </c>
      <c r="AR2433" s="15">
        <v>0.25461559658308069</v>
      </c>
      <c r="AS2433" s="15">
        <v>0.12238410596026489</v>
      </c>
      <c r="AT2433" s="14">
        <v>0</v>
      </c>
      <c r="AU2433" s="14">
        <v>0</v>
      </c>
      <c r="AV2433" s="12">
        <v>5.0099999999999997E-3</v>
      </c>
      <c r="AW2433" s="12">
        <v>2.5099999999999997E-2</v>
      </c>
      <c r="AX2433" s="12">
        <v>9.9700000000000011E-2</v>
      </c>
      <c r="AY2433" s="12">
        <v>0.13100000000000001</v>
      </c>
      <c r="AZ2433" s="14" t="s">
        <v>7128</v>
      </c>
      <c r="BA2433" s="14" t="s">
        <v>7128</v>
      </c>
      <c r="BB2433" s="14">
        <v>6.0619469026548668E-2</v>
      </c>
      <c r="BC2433" s="14">
        <v>6.2370279884404183E-2</v>
      </c>
      <c r="BD2433" s="14">
        <v>2.7218543046357613E-2</v>
      </c>
      <c r="BE2433" s="14">
        <v>4.2649006622516555E-2</v>
      </c>
      <c r="BF2433" s="14">
        <v>0.22598870056497172</v>
      </c>
      <c r="BG2433" s="14" t="s">
        <v>7128</v>
      </c>
      <c r="BH2433" s="13">
        <v>0.41099999999999998</v>
      </c>
      <c r="BI2433" s="13">
        <v>0.41099999999999998</v>
      </c>
      <c r="BJ2433" s="13">
        <v>0.64400000000000002</v>
      </c>
      <c r="BK2433" s="13">
        <v>0.64400000000000002</v>
      </c>
      <c r="BL2433" s="13">
        <v>15.1</v>
      </c>
      <c r="BM2433" s="13">
        <v>15.1</v>
      </c>
      <c r="BN2433" s="13">
        <v>0.84899999999999998</v>
      </c>
      <c r="BO2433" s="13">
        <v>0.84899999999999998</v>
      </c>
      <c r="BP2433" s="13">
        <v>0.49846327683615826</v>
      </c>
      <c r="BQ2433" s="13">
        <v>0</v>
      </c>
      <c r="BR2433" s="13">
        <v>0</v>
      </c>
      <c r="BS2433" s="13">
        <v>-0.17399999999999999</v>
      </c>
      <c r="BT2433" s="14">
        <v>-0.34907285668948623</v>
      </c>
      <c r="BU2433" s="13">
        <v>0.67246327683615825</v>
      </c>
      <c r="BV2433" s="13">
        <v>0.58499999999999996</v>
      </c>
      <c r="BW2433" s="13">
        <v>0.58499999999999996</v>
      </c>
      <c r="BX2433" s="13">
        <v>6.78</v>
      </c>
      <c r="BY2433" s="13">
        <v>7.9920000000000009</v>
      </c>
      <c r="BZ2433" s="13">
        <v>6.65</v>
      </c>
      <c r="CA2433" s="13">
        <v>7.2580000000000009</v>
      </c>
      <c r="CB2433" s="13">
        <v>0</v>
      </c>
      <c r="CC2433" s="15">
        <v>0.38200000000000001</v>
      </c>
      <c r="CD2433" s="15">
        <v>0.64200000000000002</v>
      </c>
      <c r="CE2433" s="15">
        <v>0.36</v>
      </c>
      <c r="CF2433" s="15">
        <v>0.45529079839591979</v>
      </c>
      <c r="CG2433" s="15">
        <v>1.4814910488692501</v>
      </c>
      <c r="CH2433" s="13">
        <v>0.80959999999999999</v>
      </c>
      <c r="CI2433" s="13">
        <v>1.1507000000000001</v>
      </c>
      <c r="CJ2433" s="13">
        <v>0</v>
      </c>
      <c r="CK2433" s="12">
        <f t="shared" si="74"/>
        <v>0</v>
      </c>
      <c r="CL2433" s="36">
        <f t="shared" si="75"/>
        <v>2.0804629374483325</v>
      </c>
      <c r="CM2433" s="13">
        <v>0.53100000000000003</v>
      </c>
      <c r="CN2433" s="13">
        <v>0.12</v>
      </c>
      <c r="CO2433" s="13">
        <v>0.41099999999999998</v>
      </c>
      <c r="CP2433" s="13">
        <v>1.24</v>
      </c>
      <c r="CQ2433" s="13">
        <v>0.84899999999999998</v>
      </c>
      <c r="CR2433" s="13">
        <v>1.8479999999999999</v>
      </c>
      <c r="CS2433" s="13" t="s">
        <v>7128</v>
      </c>
      <c r="CT2433" s="13">
        <v>0</v>
      </c>
      <c r="CU2433" s="13">
        <v>0.64400000000000002</v>
      </c>
      <c r="CV2433" s="13">
        <v>7.2580000000000009</v>
      </c>
      <c r="CW2433" s="13">
        <v>0.84899999999999998</v>
      </c>
      <c r="CX2433" s="12">
        <v>6.0619469026548668E-2</v>
      </c>
      <c r="CY2433" s="12">
        <v>6.2370279884404183E-2</v>
      </c>
      <c r="CZ2433" s="15">
        <v>2.1766784452296819</v>
      </c>
      <c r="DA2433" s="20"/>
      <c r="DB2433" s="20"/>
    </row>
    <row r="2434" spans="1:106">
      <c r="A2434" s="8" t="s">
        <v>3949</v>
      </c>
      <c r="B2434" s="8" t="s">
        <v>3950</v>
      </c>
      <c r="C2434" s="9" t="s">
        <v>7139</v>
      </c>
      <c r="D2434" s="9" t="s">
        <v>7126</v>
      </c>
      <c r="E2434" s="10" t="s">
        <v>7127</v>
      </c>
      <c r="F2434" s="10" t="s">
        <v>7126</v>
      </c>
      <c r="G2434" s="11">
        <v>0.59</v>
      </c>
      <c r="H2434" s="11">
        <v>1.3859547305764408</v>
      </c>
      <c r="I2434" s="12">
        <v>9.0499999999999997E-2</v>
      </c>
      <c r="J2434" s="12">
        <v>0.18192890311716789</v>
      </c>
      <c r="K2434" s="12">
        <v>4.7E-2</v>
      </c>
      <c r="L2434" s="12">
        <v>0.10350000000000001</v>
      </c>
      <c r="M2434" s="12">
        <v>6.8320350000000002E-2</v>
      </c>
      <c r="N2434" s="12">
        <v>0.1062850172476968</v>
      </c>
      <c r="O2434" s="12">
        <v>-0.16135928286400333</v>
      </c>
      <c r="P2434" s="12">
        <v>-7.6489530646850545E-2</v>
      </c>
      <c r="Q2434" s="13">
        <v>0.53200000000000003</v>
      </c>
      <c r="R2434" s="13">
        <v>0</v>
      </c>
      <c r="S2434" s="13">
        <v>1.06</v>
      </c>
      <c r="T2434" s="13">
        <v>1.06</v>
      </c>
      <c r="U2434" s="13">
        <v>1.5920000000000001</v>
      </c>
      <c r="V2434" s="13">
        <v>0.29899999999999999</v>
      </c>
      <c r="W2434" s="13">
        <v>1.2930000000000001</v>
      </c>
      <c r="X2434" s="14">
        <v>0.18781407035175879</v>
      </c>
      <c r="Y2434" s="15">
        <v>2.5000000000000001E-2</v>
      </c>
      <c r="Z2434" s="14">
        <v>0.25542168674698795</v>
      </c>
      <c r="AA2434" s="14">
        <v>0.66582914572864327</v>
      </c>
      <c r="AB2434" s="14">
        <v>0.34304207119741104</v>
      </c>
      <c r="AC2434" s="14">
        <v>1.9924812030075187</v>
      </c>
      <c r="AD2434" s="13">
        <v>5.2999999999999999E-2</v>
      </c>
      <c r="AE2434" s="15">
        <v>-1.3959444444444449</v>
      </c>
      <c r="AF2434" s="14">
        <v>0.10954451150103323</v>
      </c>
      <c r="AG2434" s="14" t="s">
        <v>7128</v>
      </c>
      <c r="AH2434" s="15">
        <v>0.47297297297297303</v>
      </c>
      <c r="AI2434" s="5">
        <v>2.4761904761904763</v>
      </c>
      <c r="AJ2434" s="15">
        <v>8.184615384615384</v>
      </c>
      <c r="AK2434" s="15">
        <v>8.184615384615384</v>
      </c>
      <c r="AL2434" s="15" t="s">
        <v>7128</v>
      </c>
      <c r="AM2434" s="15" t="s">
        <v>7128</v>
      </c>
      <c r="AN2434" s="15">
        <v>0.17216828478964402</v>
      </c>
      <c r="AO2434" s="15">
        <v>7.9760119940029989E-2</v>
      </c>
      <c r="AP2434" s="15">
        <v>8.2884615384615401</v>
      </c>
      <c r="AQ2434" s="15">
        <v>5.9041095890410968</v>
      </c>
      <c r="AR2434" s="15">
        <v>0.33575694624772784</v>
      </c>
      <c r="AS2434" s="15">
        <v>0.19385307346326838</v>
      </c>
      <c r="AT2434" s="14">
        <v>0</v>
      </c>
      <c r="AU2434" s="14">
        <v>0</v>
      </c>
      <c r="AV2434" s="12">
        <v>1.1459999999999999</v>
      </c>
      <c r="AW2434" s="12">
        <v>-4.1799999999999997E-2</v>
      </c>
      <c r="AX2434" s="12">
        <v>0.247</v>
      </c>
      <c r="AY2434" s="12">
        <v>0.27899999999999997</v>
      </c>
      <c r="AZ2434" s="14" t="s">
        <v>7128</v>
      </c>
      <c r="BA2434" s="14" t="s">
        <v>7128</v>
      </c>
      <c r="BB2434" s="14">
        <v>2.0569620253164556E-2</v>
      </c>
      <c r="BC2434" s="14">
        <v>2.9795486600846254E-2</v>
      </c>
      <c r="BD2434" s="14">
        <v>9.7451274362818589E-3</v>
      </c>
      <c r="BE2434" s="14">
        <v>2.3388305847076463E-2</v>
      </c>
      <c r="BF2434" s="14">
        <v>0.32291666666666669</v>
      </c>
      <c r="BG2434" s="14" t="s">
        <v>7128</v>
      </c>
      <c r="BH2434" s="13">
        <v>6.5000000000000002E-2</v>
      </c>
      <c r="BI2434" s="13">
        <v>6.5000000000000002E-2</v>
      </c>
      <c r="BJ2434" s="13">
        <v>0.156</v>
      </c>
      <c r="BK2434" s="13">
        <v>0.156</v>
      </c>
      <c r="BL2434" s="13">
        <v>6.67</v>
      </c>
      <c r="BM2434" s="13">
        <v>6.67</v>
      </c>
      <c r="BN2434" s="13">
        <v>0.219</v>
      </c>
      <c r="BO2434" s="13">
        <v>0.219</v>
      </c>
      <c r="BP2434" s="13">
        <v>0.10562499999999998</v>
      </c>
      <c r="BQ2434" s="13">
        <v>0</v>
      </c>
      <c r="BR2434" s="13">
        <v>0</v>
      </c>
      <c r="BS2434" s="13">
        <v>-7.2999999999999995E-2</v>
      </c>
      <c r="BT2434" s="14">
        <v>-0.69112426035502961</v>
      </c>
      <c r="BU2434" s="13">
        <v>0.17862499999999998</v>
      </c>
      <c r="BV2434" s="13">
        <v>0.13800000000000001</v>
      </c>
      <c r="BW2434" s="13">
        <v>0.13800000000000001</v>
      </c>
      <c r="BX2434" s="13">
        <v>3.16</v>
      </c>
      <c r="BY2434" s="13">
        <v>3.5450000000000004</v>
      </c>
      <c r="BZ2434" s="13">
        <v>3.09</v>
      </c>
      <c r="CA2434" s="13">
        <v>3.8510000000000004</v>
      </c>
      <c r="CB2434" s="13">
        <v>0</v>
      </c>
      <c r="CC2434" s="15">
        <v>-0.55600000000000005</v>
      </c>
      <c r="CD2434" s="15">
        <v>-0.39400000000000002</v>
      </c>
      <c r="CE2434" s="15">
        <v>0.36</v>
      </c>
      <c r="CF2434" s="15">
        <v>1.4443893058154573</v>
      </c>
      <c r="CG2434" s="15">
        <v>1.6987342757201589</v>
      </c>
      <c r="CH2434" s="13">
        <v>3.1399999999999997E-2</v>
      </c>
      <c r="CI2434" s="13">
        <v>0.52939999999999998</v>
      </c>
      <c r="CJ2434" s="13">
        <v>0</v>
      </c>
      <c r="CK2434" s="12">
        <f t="shared" si="74"/>
        <v>0</v>
      </c>
      <c r="CL2434" s="36">
        <f t="shared" si="75"/>
        <v>1.7320176577512332</v>
      </c>
      <c r="CM2434" s="13">
        <v>9.6000000000000002E-2</v>
      </c>
      <c r="CN2434" s="13">
        <v>3.1E-2</v>
      </c>
      <c r="CO2434" s="13">
        <v>6.5000000000000002E-2</v>
      </c>
      <c r="CP2434" s="13">
        <v>0.53200000000000003</v>
      </c>
      <c r="CQ2434" s="13">
        <v>0.219</v>
      </c>
      <c r="CR2434" s="13">
        <v>1.2930000000000001</v>
      </c>
      <c r="CS2434" s="13" t="s">
        <v>7128</v>
      </c>
      <c r="CT2434" s="13">
        <v>0</v>
      </c>
      <c r="CU2434" s="13">
        <v>0.156</v>
      </c>
      <c r="CV2434" s="13">
        <v>3.8510000000000004</v>
      </c>
      <c r="CW2434" s="13">
        <v>0.219</v>
      </c>
      <c r="CX2434" s="12">
        <v>2.0569620253164556E-2</v>
      </c>
      <c r="CY2434" s="12">
        <v>2.9795486600846254E-2</v>
      </c>
      <c r="CZ2434" s="15">
        <v>5.9041095890410968</v>
      </c>
      <c r="DA2434" s="20"/>
      <c r="DB2434" s="20"/>
    </row>
    <row r="2435" spans="1:106" ht="24">
      <c r="A2435" s="8" t="s">
        <v>5725</v>
      </c>
      <c r="B2435" s="8" t="s">
        <v>5726</v>
      </c>
      <c r="C2435" s="9" t="s">
        <v>7142</v>
      </c>
      <c r="D2435" s="9" t="s">
        <v>7126</v>
      </c>
      <c r="E2435" s="10" t="s">
        <v>7127</v>
      </c>
      <c r="F2435" s="10" t="s">
        <v>7126</v>
      </c>
      <c r="G2435" s="11">
        <v>0.1</v>
      </c>
      <c r="H2435" s="11">
        <v>0.1</v>
      </c>
      <c r="I2435" s="12">
        <v>9.0499999999999997E-2</v>
      </c>
      <c r="J2435" s="12">
        <v>6.5549999999999997E-2</v>
      </c>
      <c r="K2435" s="12">
        <v>4.1999999999999996E-2</v>
      </c>
      <c r="L2435" s="12">
        <v>9.8500000000000004E-2</v>
      </c>
      <c r="M2435" s="12">
        <v>6.5019850000000004E-2</v>
      </c>
      <c r="N2435" s="12">
        <v>6.5549999999999997E-2</v>
      </c>
      <c r="O2435" s="12">
        <v>-6.326167048054919E-2</v>
      </c>
      <c r="P2435" s="12">
        <v>-6.5549999999999997E-2</v>
      </c>
      <c r="Q2435" s="13">
        <v>15.9</v>
      </c>
      <c r="R2435" s="13">
        <v>0</v>
      </c>
      <c r="S2435" s="13">
        <v>0</v>
      </c>
      <c r="T2435" s="13">
        <v>0</v>
      </c>
      <c r="U2435" s="13">
        <v>15.9</v>
      </c>
      <c r="V2435" s="13">
        <v>1.2E-2</v>
      </c>
      <c r="W2435" s="13">
        <v>15.888</v>
      </c>
      <c r="X2435" s="14">
        <v>7.5471698113207543E-4</v>
      </c>
      <c r="Y2435" s="15">
        <v>0.390625</v>
      </c>
      <c r="Z2435" s="14">
        <v>0</v>
      </c>
      <c r="AA2435" s="14">
        <v>0</v>
      </c>
      <c r="AB2435" s="14">
        <v>0</v>
      </c>
      <c r="AC2435" s="14">
        <v>0</v>
      </c>
      <c r="AD2435" s="13">
        <v>0.311</v>
      </c>
      <c r="AE2435" s="15">
        <v>2.0296111111111115</v>
      </c>
      <c r="AF2435" s="14">
        <v>0.1224744871391589</v>
      </c>
      <c r="AG2435" s="14">
        <v>0.7323974330921702</v>
      </c>
      <c r="AH2435" s="15">
        <v>0.46005509641873282</v>
      </c>
      <c r="AI2435" s="5" t="s">
        <v>7128</v>
      </c>
      <c r="AJ2435" s="15">
        <v>7950</v>
      </c>
      <c r="AK2435" s="15">
        <v>7950</v>
      </c>
      <c r="AL2435" s="15" t="s">
        <v>7128</v>
      </c>
      <c r="AM2435" s="15" t="s">
        <v>7128</v>
      </c>
      <c r="AN2435" s="15">
        <v>18.906064209274675</v>
      </c>
      <c r="AO2435" s="15">
        <v>467.64705882352939</v>
      </c>
      <c r="AP2435" s="15" t="s">
        <v>7128</v>
      </c>
      <c r="AQ2435" s="15" t="s">
        <v>7128</v>
      </c>
      <c r="AR2435" s="15">
        <v>19.165259348612786</v>
      </c>
      <c r="AS2435" s="15">
        <v>467.29411764705878</v>
      </c>
      <c r="AT2435" s="14">
        <v>0</v>
      </c>
      <c r="AU2435" s="14">
        <v>0</v>
      </c>
      <c r="AV2435" s="12">
        <v>-0.27200000000000002</v>
      </c>
      <c r="AW2435" s="12">
        <v>0.44799999999999995</v>
      </c>
      <c r="AX2435" s="12">
        <v>-0.11699999999999999</v>
      </c>
      <c r="AY2435" s="12">
        <v>3.79E-3</v>
      </c>
      <c r="AZ2435" s="14" t="s">
        <v>7128</v>
      </c>
      <c r="BA2435" s="14" t="s">
        <v>7128</v>
      </c>
      <c r="BB2435" s="14">
        <v>2.2883295194508009E-3</v>
      </c>
      <c r="BC2435" s="14">
        <v>0</v>
      </c>
      <c r="BD2435" s="14">
        <v>5.8823529411764705E-2</v>
      </c>
      <c r="BE2435" s="14">
        <v>0</v>
      </c>
      <c r="BF2435" s="14">
        <v>0.5</v>
      </c>
      <c r="BG2435" s="14" t="s">
        <v>7128</v>
      </c>
      <c r="BH2435" s="13">
        <v>2E-3</v>
      </c>
      <c r="BI2435" s="13">
        <v>2E-3</v>
      </c>
      <c r="BJ2435" s="13">
        <v>0</v>
      </c>
      <c r="BK2435" s="13">
        <v>0</v>
      </c>
      <c r="BL2435" s="13">
        <v>3.4000000000000002E-2</v>
      </c>
      <c r="BM2435" s="13">
        <v>3.4000000000000002E-2</v>
      </c>
      <c r="BN2435" s="13">
        <v>0</v>
      </c>
      <c r="BO2435" s="13">
        <v>0</v>
      </c>
      <c r="BP2435" s="13">
        <v>0</v>
      </c>
      <c r="BQ2435" s="13">
        <v>0</v>
      </c>
      <c r="BR2435" s="13">
        <v>0</v>
      </c>
      <c r="BS2435" s="13">
        <v>-4.0000000000000001E-3</v>
      </c>
      <c r="BT2435" s="14" t="s">
        <v>7128</v>
      </c>
      <c r="BU2435" s="13">
        <v>4.0000000000000001E-3</v>
      </c>
      <c r="BV2435" s="13">
        <v>6.0000000000000001E-3</v>
      </c>
      <c r="BW2435" s="13">
        <v>6.0000000000000001E-3</v>
      </c>
      <c r="BX2435" s="13">
        <v>0.874</v>
      </c>
      <c r="BY2435" s="13">
        <v>0.85199999999999998</v>
      </c>
      <c r="BZ2435" s="13">
        <v>0.84099999999999997</v>
      </c>
      <c r="CA2435" s="13">
        <v>0.82899999999999996</v>
      </c>
      <c r="CB2435" s="13">
        <v>0</v>
      </c>
      <c r="CC2435" s="15">
        <v>0.59799999999999998</v>
      </c>
      <c r="CD2435" s="15" t="s">
        <v>7128</v>
      </c>
      <c r="CE2435" s="15">
        <v>0.36</v>
      </c>
      <c r="CF2435" s="15" t="s">
        <v>7128</v>
      </c>
      <c r="CG2435" s="15" t="s">
        <v>7128</v>
      </c>
      <c r="CH2435" s="13" t="s">
        <v>7128</v>
      </c>
      <c r="CI2435" s="13" t="s">
        <v>7128</v>
      </c>
      <c r="CJ2435" s="13">
        <v>0</v>
      </c>
      <c r="CK2435" s="12">
        <f t="shared" ref="CK2435:CK2498" si="76">IF(CJ2435=0,0,IF(BV2435&gt;0,-CJ2435/BV2435,"NA"))</f>
        <v>0</v>
      </c>
      <c r="CL2435" s="36">
        <f t="shared" ref="CL2435:CL2498" si="77">IF(CA2435&gt;0,IF(BL2435&gt;0,BL2435/CA2435,"NA"),"NA")</f>
        <v>4.1013268998793734E-2</v>
      </c>
      <c r="CM2435" s="13">
        <v>4.0000000000000001E-3</v>
      </c>
      <c r="CN2435" s="13">
        <v>2E-3</v>
      </c>
      <c r="CO2435" s="13">
        <v>2E-3</v>
      </c>
      <c r="CP2435" s="13">
        <v>15.9</v>
      </c>
      <c r="CQ2435" s="13" t="s">
        <v>7128</v>
      </c>
      <c r="CR2435" s="13" t="s">
        <v>7128</v>
      </c>
      <c r="CS2435" s="13" t="s">
        <v>7128</v>
      </c>
      <c r="CT2435" s="13">
        <v>0</v>
      </c>
      <c r="CU2435" s="13">
        <v>0</v>
      </c>
      <c r="CV2435" s="13">
        <v>0.82899999999999996</v>
      </c>
      <c r="CW2435" s="13">
        <v>0</v>
      </c>
      <c r="CX2435" s="12">
        <v>2.2883295194508009E-3</v>
      </c>
      <c r="CY2435" s="12">
        <v>0</v>
      </c>
      <c r="CZ2435" s="15" t="s">
        <v>7128</v>
      </c>
      <c r="DA2435" s="20"/>
      <c r="DB2435" s="20"/>
    </row>
    <row r="2436" spans="1:106">
      <c r="A2436" s="8" t="s">
        <v>1395</v>
      </c>
      <c r="B2436" s="8" t="s">
        <v>1396</v>
      </c>
      <c r="C2436" s="9" t="s">
        <v>7145</v>
      </c>
      <c r="D2436" s="9" t="s">
        <v>7126</v>
      </c>
      <c r="E2436" s="10" t="s">
        <v>7127</v>
      </c>
      <c r="F2436" s="10" t="s">
        <v>7126</v>
      </c>
      <c r="G2436" s="11">
        <v>0.89</v>
      </c>
      <c r="H2436" s="11">
        <v>1.1979346843716545</v>
      </c>
      <c r="I2436" s="12">
        <v>9.0499999999999997E-2</v>
      </c>
      <c r="J2436" s="12">
        <v>0.16491308893563472</v>
      </c>
      <c r="K2436" s="12">
        <v>3.6999999999999998E-2</v>
      </c>
      <c r="L2436" s="12">
        <v>9.35E-2</v>
      </c>
      <c r="M2436" s="12">
        <v>6.1719349999999999E-2</v>
      </c>
      <c r="N2436" s="12">
        <v>0.13783200521700584</v>
      </c>
      <c r="O2436" s="12">
        <v>4.1412116769479201E-4</v>
      </c>
      <c r="P2436" s="12">
        <v>-6.9148159256151934E-2</v>
      </c>
      <c r="Q2436" s="13">
        <v>143.9</v>
      </c>
      <c r="R2436" s="13">
        <v>0</v>
      </c>
      <c r="S2436" s="13">
        <v>51.2</v>
      </c>
      <c r="T2436" s="13">
        <v>51.2</v>
      </c>
      <c r="U2436" s="13">
        <v>195.10000000000002</v>
      </c>
      <c r="V2436" s="13">
        <v>5.88</v>
      </c>
      <c r="W2436" s="13">
        <v>189.22000000000003</v>
      </c>
      <c r="X2436" s="14">
        <v>3.0138390568939001E-2</v>
      </c>
      <c r="Y2436" s="15">
        <v>0.55363321799307952</v>
      </c>
      <c r="Z2436" s="14">
        <v>0.36493228795438343</v>
      </c>
      <c r="AA2436" s="14">
        <v>0.26242952332137365</v>
      </c>
      <c r="AB2436" s="14">
        <v>0.57463524130190802</v>
      </c>
      <c r="AC2436" s="14">
        <v>0.35580264072272411</v>
      </c>
      <c r="AD2436" s="13">
        <v>1.66</v>
      </c>
      <c r="AE2436" s="15">
        <v>1.8930000000000002</v>
      </c>
      <c r="AF2436" s="14">
        <v>0.15491933384829668</v>
      </c>
      <c r="AG2436" s="14">
        <v>0.57804276442145686</v>
      </c>
      <c r="AH2436" s="15">
        <v>0.33541585318235062</v>
      </c>
      <c r="AI2436" s="5">
        <v>1.7213114754098362</v>
      </c>
      <c r="AJ2436" s="15">
        <v>9.9930555555555554</v>
      </c>
      <c r="AK2436" s="15">
        <v>9.9930555555555554</v>
      </c>
      <c r="AL2436" s="15" t="s">
        <v>7128</v>
      </c>
      <c r="AM2436" s="15" t="s">
        <v>7128</v>
      </c>
      <c r="AN2436" s="15">
        <v>1.6150392817059485</v>
      </c>
      <c r="AO2436" s="15">
        <v>1.0055904961565341</v>
      </c>
      <c r="AP2436" s="15">
        <v>18.020952380952384</v>
      </c>
      <c r="AQ2436" s="15">
        <v>10.339890710382514</v>
      </c>
      <c r="AR2436" s="15">
        <v>1.4076774289540248</v>
      </c>
      <c r="AS2436" s="15">
        <v>1.3222921034241792</v>
      </c>
      <c r="AT2436" s="14">
        <v>3.0104166666666664E-2</v>
      </c>
      <c r="AU2436" s="14">
        <v>3.0125086865879082E-3</v>
      </c>
      <c r="AV2436" s="12">
        <v>5.4100000000000002E-2</v>
      </c>
      <c r="AW2436" s="12">
        <v>0.10400000000000001</v>
      </c>
      <c r="AX2436" s="12">
        <v>4.2800000000000005E-2</v>
      </c>
      <c r="AY2436" s="12">
        <v>8.4399999999999989E-2</v>
      </c>
      <c r="AZ2436" s="14" t="s">
        <v>7128</v>
      </c>
      <c r="BA2436" s="14" t="s">
        <v>7128</v>
      </c>
      <c r="BB2436" s="14">
        <v>0.16532721010332951</v>
      </c>
      <c r="BC2436" s="14">
        <v>6.8683845960853904E-2</v>
      </c>
      <c r="BD2436" s="14">
        <v>0.10062893081761007</v>
      </c>
      <c r="BE2436" s="14">
        <v>7.337526205450734E-2</v>
      </c>
      <c r="BF2436" s="14">
        <v>2.7567567567567564E-2</v>
      </c>
      <c r="BG2436" s="14">
        <v>5.1100000000000007E-2</v>
      </c>
      <c r="BH2436" s="13">
        <v>14.4</v>
      </c>
      <c r="BI2436" s="13">
        <v>14.4</v>
      </c>
      <c r="BJ2436" s="13">
        <v>10.5</v>
      </c>
      <c r="BK2436" s="13">
        <v>10.5</v>
      </c>
      <c r="BL2436" s="13">
        <v>143.1</v>
      </c>
      <c r="BM2436" s="13">
        <v>143.1</v>
      </c>
      <c r="BN2436" s="13">
        <v>18.3</v>
      </c>
      <c r="BO2436" s="13">
        <v>18.3</v>
      </c>
      <c r="BP2436" s="13">
        <v>10.210540540540542</v>
      </c>
      <c r="BQ2436" s="13">
        <v>0</v>
      </c>
      <c r="BR2436" s="13">
        <v>0</v>
      </c>
      <c r="BS2436" s="13">
        <v>-3.92</v>
      </c>
      <c r="BT2436" s="14">
        <v>-0.38391699092088188</v>
      </c>
      <c r="BU2436" s="13">
        <v>14.130540540540542</v>
      </c>
      <c r="BV2436" s="13">
        <v>18.32</v>
      </c>
      <c r="BW2436" s="13">
        <v>18.32</v>
      </c>
      <c r="BX2436" s="13">
        <v>87.1</v>
      </c>
      <c r="BY2436" s="13">
        <v>148.66000000000003</v>
      </c>
      <c r="BZ2436" s="13">
        <v>89.1</v>
      </c>
      <c r="CA2436" s="13">
        <v>134.42000000000002</v>
      </c>
      <c r="CB2436" s="13">
        <v>-0.4335</v>
      </c>
      <c r="CC2436" s="15">
        <v>0.59699999999999998</v>
      </c>
      <c r="CD2436" s="15">
        <v>0.85299999999999998</v>
      </c>
      <c r="CE2436" s="15">
        <v>0.36</v>
      </c>
      <c r="CF2436" s="15" t="s">
        <v>7128</v>
      </c>
      <c r="CG2436" s="15" t="s">
        <v>7128</v>
      </c>
      <c r="CH2436" s="13" t="s">
        <v>7128</v>
      </c>
      <c r="CI2436" s="13" t="s">
        <v>7128</v>
      </c>
      <c r="CJ2436" s="13">
        <v>-0.4335</v>
      </c>
      <c r="CK2436" s="12">
        <f t="shared" si="76"/>
        <v>2.3662663755458516E-2</v>
      </c>
      <c r="CL2436" s="36">
        <f t="shared" si="77"/>
        <v>1.0645737241481921</v>
      </c>
      <c r="CM2436" s="13">
        <v>14.8</v>
      </c>
      <c r="CN2436" s="13">
        <v>0.40799999999999997</v>
      </c>
      <c r="CO2436" s="13">
        <v>14.4</v>
      </c>
      <c r="CP2436" s="13">
        <v>143.9</v>
      </c>
      <c r="CQ2436" s="13">
        <v>18.3</v>
      </c>
      <c r="CR2436" s="13">
        <v>189.22000000000003</v>
      </c>
      <c r="CS2436" s="13">
        <v>18.32</v>
      </c>
      <c r="CT2436" s="13">
        <v>0</v>
      </c>
      <c r="CU2436" s="13">
        <v>10.5</v>
      </c>
      <c r="CV2436" s="13">
        <v>134.42000000000002</v>
      </c>
      <c r="CW2436" s="13">
        <v>18.3</v>
      </c>
      <c r="CX2436" s="12">
        <v>0.16532721010332951</v>
      </c>
      <c r="CY2436" s="12">
        <v>6.8683845960853904E-2</v>
      </c>
      <c r="CZ2436" s="15">
        <v>10.339890710382514</v>
      </c>
      <c r="DA2436" s="20"/>
      <c r="DB2436" s="20"/>
    </row>
    <row r="2437" spans="1:106">
      <c r="A2437" s="8" t="s">
        <v>2115</v>
      </c>
      <c r="B2437" s="8" t="s">
        <v>2116</v>
      </c>
      <c r="C2437" s="9" t="s">
        <v>7133</v>
      </c>
      <c r="D2437" s="9" t="s">
        <v>7126</v>
      </c>
      <c r="E2437" s="10" t="s">
        <v>7127</v>
      </c>
      <c r="F2437" s="10" t="s">
        <v>7126</v>
      </c>
      <c r="G2437" s="11">
        <v>0.92</v>
      </c>
      <c r="H2437" s="11">
        <v>1.0034835674810667</v>
      </c>
      <c r="I2437" s="12">
        <v>9.0499999999999997E-2</v>
      </c>
      <c r="J2437" s="12">
        <v>0.14731526285703653</v>
      </c>
      <c r="K2437" s="12">
        <v>4.1999999999999996E-2</v>
      </c>
      <c r="L2437" s="12">
        <v>9.8500000000000004E-2</v>
      </c>
      <c r="M2437" s="12">
        <v>6.5019850000000004E-2</v>
      </c>
      <c r="N2437" s="12">
        <v>0.13928973191666583</v>
      </c>
      <c r="O2437" s="12">
        <v>-3.4537485079258759E-2</v>
      </c>
      <c r="P2437" s="12">
        <v>-6.9818661362060705E-2</v>
      </c>
      <c r="Q2437" s="13">
        <v>440.5</v>
      </c>
      <c r="R2437" s="13">
        <v>0</v>
      </c>
      <c r="S2437" s="13">
        <v>47.6</v>
      </c>
      <c r="T2437" s="13">
        <v>47.6</v>
      </c>
      <c r="U2437" s="13">
        <v>488.1</v>
      </c>
      <c r="V2437" s="13">
        <v>1.74</v>
      </c>
      <c r="W2437" s="13">
        <v>486.36</v>
      </c>
      <c r="X2437" s="14">
        <v>3.5648432698217577E-3</v>
      </c>
      <c r="Y2437" s="15">
        <v>0.26182432432432429</v>
      </c>
      <c r="Z2437" s="14">
        <v>0.54029511918274697</v>
      </c>
      <c r="AA2437" s="14">
        <v>9.752099979512395E-2</v>
      </c>
      <c r="AB2437" s="14">
        <v>1.1753086419753087</v>
      </c>
      <c r="AC2437" s="14">
        <v>0.10805902383654938</v>
      </c>
      <c r="AD2437" s="13">
        <v>14.86</v>
      </c>
      <c r="AE2437" s="15">
        <v>0.9946666666666667</v>
      </c>
      <c r="AF2437" s="14">
        <v>3.1622776601683791E-2</v>
      </c>
      <c r="AG2437" s="14">
        <v>0.79689397036243159</v>
      </c>
      <c r="AH2437" s="15">
        <v>0.56644034917555774</v>
      </c>
      <c r="AI2437" s="5">
        <v>2.6230366492146597</v>
      </c>
      <c r="AJ2437" s="15">
        <v>216.99507389162562</v>
      </c>
      <c r="AK2437" s="15">
        <v>216.99507389162562</v>
      </c>
      <c r="AL2437" s="15" t="s">
        <v>7128</v>
      </c>
      <c r="AM2437" s="15" t="s">
        <v>7128</v>
      </c>
      <c r="AN2437" s="15">
        <v>10.876543209876543</v>
      </c>
      <c r="AO2437" s="15">
        <v>7.634315424610052</v>
      </c>
      <c r="AP2437" s="15">
        <v>97.077844311377248</v>
      </c>
      <c r="AQ2437" s="15">
        <v>80.656716417910445</v>
      </c>
      <c r="AR2437" s="15">
        <v>6.9026397956287262</v>
      </c>
      <c r="AS2437" s="15">
        <v>8.4291161178509526</v>
      </c>
      <c r="AT2437" s="14">
        <v>0</v>
      </c>
      <c r="AU2437" s="14">
        <v>0</v>
      </c>
      <c r="AV2437" s="12" t="s">
        <v>7128</v>
      </c>
      <c r="AW2437" s="12">
        <v>0.46500000000000002</v>
      </c>
      <c r="AX2437" s="12">
        <v>0.17399999999999999</v>
      </c>
      <c r="AY2437" s="12">
        <v>0.158</v>
      </c>
      <c r="AZ2437" s="14" t="s">
        <v>7128</v>
      </c>
      <c r="BA2437" s="14" t="s">
        <v>7128</v>
      </c>
      <c r="BB2437" s="14">
        <v>0.11277777777777777</v>
      </c>
      <c r="BC2437" s="14">
        <v>6.9471070554605122E-2</v>
      </c>
      <c r="BD2437" s="14">
        <v>3.5181975736568449E-2</v>
      </c>
      <c r="BE2437" s="14">
        <v>8.6828422876949737E-2</v>
      </c>
      <c r="BF2437" s="14">
        <v>0.16024590163934427</v>
      </c>
      <c r="BG2437" s="14">
        <v>0.13470000000000001</v>
      </c>
      <c r="BH2437" s="13">
        <v>2.0299999999999998</v>
      </c>
      <c r="BI2437" s="13">
        <v>2.0299999999999998</v>
      </c>
      <c r="BJ2437" s="13">
        <v>5.01</v>
      </c>
      <c r="BK2437" s="13">
        <v>5.01</v>
      </c>
      <c r="BL2437" s="13">
        <v>57.7</v>
      </c>
      <c r="BM2437" s="13">
        <v>57.7</v>
      </c>
      <c r="BN2437" s="13">
        <v>6.03</v>
      </c>
      <c r="BO2437" s="13">
        <v>6.03</v>
      </c>
      <c r="BP2437" s="13">
        <v>4.2071680327868854</v>
      </c>
      <c r="BQ2437" s="13">
        <v>11.000000000000004</v>
      </c>
      <c r="BR2437" s="13">
        <v>11.079000000000001</v>
      </c>
      <c r="BS2437" s="13">
        <v>-3.0000000000000249E-2</v>
      </c>
      <c r="BT2437" s="14">
        <v>2.6262321623224998</v>
      </c>
      <c r="BU2437" s="13">
        <v>-6.8418319672131149</v>
      </c>
      <c r="BV2437" s="13">
        <v>-20.019000000000005</v>
      </c>
      <c r="BW2437" s="13">
        <v>-9.0190000000000001</v>
      </c>
      <c r="BX2437" s="13">
        <v>18</v>
      </c>
      <c r="BY2437" s="13">
        <v>60.559999999999995</v>
      </c>
      <c r="BZ2437" s="13">
        <v>40.5</v>
      </c>
      <c r="CA2437" s="13">
        <v>70.459999999999994</v>
      </c>
      <c r="CB2437" s="13">
        <v>0</v>
      </c>
      <c r="CC2437" s="15">
        <v>0.16800000000000001</v>
      </c>
      <c r="CD2437" s="15">
        <v>0.74399999999999999</v>
      </c>
      <c r="CE2437" s="15">
        <v>0.36</v>
      </c>
      <c r="CF2437" s="15">
        <v>1.0181269850640555</v>
      </c>
      <c r="CG2437" s="15">
        <v>1.146769196866293</v>
      </c>
      <c r="CH2437" s="13">
        <v>-2.7191000000000001</v>
      </c>
      <c r="CI2437" s="13">
        <v>-3.8159999999999998</v>
      </c>
      <c r="CJ2437" s="13">
        <v>0</v>
      </c>
      <c r="CK2437" s="12">
        <f t="shared" si="76"/>
        <v>0</v>
      </c>
      <c r="CL2437" s="36">
        <f t="shared" si="77"/>
        <v>0.8189043428895828</v>
      </c>
      <c r="CM2437" s="13">
        <v>2.44</v>
      </c>
      <c r="CN2437" s="13">
        <v>0.39100000000000001</v>
      </c>
      <c r="CO2437" s="13">
        <v>2.0299999999999998</v>
      </c>
      <c r="CP2437" s="13">
        <v>440.5</v>
      </c>
      <c r="CQ2437" s="13">
        <v>6.03</v>
      </c>
      <c r="CR2437" s="13">
        <v>486.36</v>
      </c>
      <c r="CS2437" s="13" t="s">
        <v>7128</v>
      </c>
      <c r="CT2437" s="13">
        <v>2.1616</v>
      </c>
      <c r="CU2437" s="13">
        <v>6.2195999999999998</v>
      </c>
      <c r="CV2437" s="13">
        <v>72.621600000000001</v>
      </c>
      <c r="CW2437" s="13">
        <v>7.43</v>
      </c>
      <c r="CX2437" s="12">
        <v>0.16068169192921194</v>
      </c>
      <c r="CY2437" s="12">
        <v>8.3271705284366698E-2</v>
      </c>
      <c r="CZ2437" s="15">
        <v>65.458950201884264</v>
      </c>
      <c r="DA2437" s="20"/>
      <c r="DB2437" s="20"/>
    </row>
    <row r="2438" spans="1:106">
      <c r="A2438" s="8" t="s">
        <v>1529</v>
      </c>
      <c r="B2438" s="8" t="s">
        <v>1530</v>
      </c>
      <c r="C2438" s="9" t="s">
        <v>7131</v>
      </c>
      <c r="D2438" s="9" t="s">
        <v>7126</v>
      </c>
      <c r="E2438" s="10" t="s">
        <v>7127</v>
      </c>
      <c r="F2438" s="10" t="s">
        <v>7126</v>
      </c>
      <c r="G2438" s="11">
        <v>0.79</v>
      </c>
      <c r="H2438" s="11">
        <v>0.79</v>
      </c>
      <c r="I2438" s="12">
        <v>9.0499999999999997E-2</v>
      </c>
      <c r="J2438" s="12">
        <v>0.127995</v>
      </c>
      <c r="K2438" s="12">
        <v>4.1999999999999996E-2</v>
      </c>
      <c r="L2438" s="12">
        <v>9.8500000000000004E-2</v>
      </c>
      <c r="M2438" s="12">
        <v>6.5019850000000004E-2</v>
      </c>
      <c r="N2438" s="12">
        <v>0.127995</v>
      </c>
      <c r="O2438" s="12">
        <v>0.19903202702702702</v>
      </c>
      <c r="P2438" s="12">
        <v>8.0890299381919162E-2</v>
      </c>
      <c r="Q2438" s="13">
        <v>308.2</v>
      </c>
      <c r="R2438" s="13">
        <v>0</v>
      </c>
      <c r="S2438" s="13">
        <v>0</v>
      </c>
      <c r="T2438" s="13">
        <v>0</v>
      </c>
      <c r="U2438" s="13">
        <v>308.2</v>
      </c>
      <c r="V2438" s="13">
        <v>0</v>
      </c>
      <c r="W2438" s="13">
        <v>308.2</v>
      </c>
      <c r="X2438" s="14">
        <v>0</v>
      </c>
      <c r="Y2438" s="15">
        <v>0.18181818181818182</v>
      </c>
      <c r="Z2438" s="14" t="s">
        <v>7128</v>
      </c>
      <c r="AA2438" s="14">
        <v>0</v>
      </c>
      <c r="AB2438" s="14" t="s">
        <v>7128</v>
      </c>
      <c r="AC2438" s="14">
        <v>0</v>
      </c>
      <c r="AD2438" s="13">
        <v>11.22</v>
      </c>
      <c r="AE2438" s="15">
        <v>1.2699722222222223</v>
      </c>
      <c r="AF2438" s="14">
        <v>0.10488088481701516</v>
      </c>
      <c r="AG2438" s="14">
        <v>0.68077228872135276</v>
      </c>
      <c r="AH2438" s="15">
        <v>0.55613919894944175</v>
      </c>
      <c r="AI2438" s="5">
        <v>3.1287128712871288</v>
      </c>
      <c r="AJ2438" s="15">
        <v>25.471074380165287</v>
      </c>
      <c r="AK2438" s="15">
        <v>25.471074380165287</v>
      </c>
      <c r="AL2438" s="15" t="s">
        <v>7128</v>
      </c>
      <c r="AM2438" s="15">
        <v>0.30688041421885887</v>
      </c>
      <c r="AN2438" s="15" t="s">
        <v>7128</v>
      </c>
      <c r="AO2438" s="15">
        <v>2.5619285120532003</v>
      </c>
      <c r="AP2438" s="15">
        <v>19.50632911392405</v>
      </c>
      <c r="AQ2438" s="15">
        <v>15.565656565656564</v>
      </c>
      <c r="AR2438" s="15" t="s">
        <v>7128</v>
      </c>
      <c r="AS2438" s="15">
        <v>2.5619285120532003</v>
      </c>
      <c r="AT2438" s="14">
        <v>7.2727272727272724E-2</v>
      </c>
      <c r="AU2438" s="14">
        <v>2.8552887735236862E-3</v>
      </c>
      <c r="AV2438" s="12">
        <v>0.45899999999999996</v>
      </c>
      <c r="AW2438" s="12">
        <v>0.47200000000000003</v>
      </c>
      <c r="AX2438" s="12">
        <v>0.14499999999999999</v>
      </c>
      <c r="AY2438" s="12">
        <v>0.214</v>
      </c>
      <c r="AZ2438" s="14">
        <v>0.83</v>
      </c>
      <c r="BA2438" s="14" t="s">
        <v>7128</v>
      </c>
      <c r="BB2438" s="14">
        <v>0.32702702702702702</v>
      </c>
      <c r="BC2438" s="14">
        <v>0.20888529938191916</v>
      </c>
      <c r="BD2438" s="14">
        <v>0.10058187863674148</v>
      </c>
      <c r="BE2438" s="14">
        <v>0.13133832086450542</v>
      </c>
      <c r="BF2438" s="14">
        <v>4.8897637795275596E-2</v>
      </c>
      <c r="BG2438" s="14">
        <v>0.42909999999999998</v>
      </c>
      <c r="BH2438" s="13">
        <v>12.1</v>
      </c>
      <c r="BI2438" s="13">
        <v>12.1</v>
      </c>
      <c r="BJ2438" s="13">
        <v>15.8</v>
      </c>
      <c r="BK2438" s="13">
        <v>15.8</v>
      </c>
      <c r="BL2438" s="13">
        <v>120.3</v>
      </c>
      <c r="BM2438" s="13">
        <v>120.3</v>
      </c>
      <c r="BN2438" s="13">
        <v>19.8</v>
      </c>
      <c r="BO2438" s="13">
        <v>19.8</v>
      </c>
      <c r="BP2438" s="13">
        <v>15.027417322834646</v>
      </c>
      <c r="BQ2438" s="13">
        <v>0</v>
      </c>
      <c r="BR2438" s="13">
        <v>0</v>
      </c>
      <c r="BS2438" s="13">
        <v>-5.0599999999999996</v>
      </c>
      <c r="BT2438" s="14">
        <v>-0.33671787315782908</v>
      </c>
      <c r="BU2438" s="13">
        <v>20.087417322834646</v>
      </c>
      <c r="BV2438" s="13">
        <v>17.16</v>
      </c>
      <c r="BW2438" s="13">
        <v>17.16</v>
      </c>
      <c r="BX2438" s="13">
        <v>37</v>
      </c>
      <c r="BY2438" s="13">
        <v>71.941000000000003</v>
      </c>
      <c r="BZ2438" s="13">
        <v>0</v>
      </c>
      <c r="CA2438" s="13">
        <v>0</v>
      </c>
      <c r="CB2438" s="13">
        <v>-0.88</v>
      </c>
      <c r="CC2438" s="15">
        <v>0.47599999999999998</v>
      </c>
      <c r="CD2438" s="15">
        <v>0.41899999999999998</v>
      </c>
      <c r="CE2438" s="15">
        <v>0.36</v>
      </c>
      <c r="CF2438" s="15">
        <v>0.50708239987139381</v>
      </c>
      <c r="CG2438" s="15">
        <v>0.47822908682703352</v>
      </c>
      <c r="CH2438" s="13">
        <v>6.5355555555555549</v>
      </c>
      <c r="CI2438" s="13">
        <v>2.7322222222222226</v>
      </c>
      <c r="CJ2438" s="13">
        <v>-0.88</v>
      </c>
      <c r="CK2438" s="12">
        <f t="shared" si="76"/>
        <v>5.128205128205128E-2</v>
      </c>
      <c r="CL2438" s="36" t="str">
        <f t="shared" si="77"/>
        <v>NA</v>
      </c>
      <c r="CM2438" s="13">
        <v>12.7</v>
      </c>
      <c r="CN2438" s="13">
        <v>0.621</v>
      </c>
      <c r="CO2438" s="13">
        <v>12.1</v>
      </c>
      <c r="CP2438" s="13">
        <v>308.2</v>
      </c>
      <c r="CQ2438" s="13">
        <v>19.8</v>
      </c>
      <c r="CR2438" s="13">
        <v>308.2</v>
      </c>
      <c r="CS2438" s="13">
        <v>17.16</v>
      </c>
      <c r="CT2438" s="13">
        <v>0</v>
      </c>
      <c r="CU2438" s="13">
        <v>15.8</v>
      </c>
      <c r="CV2438" s="13">
        <v>0</v>
      </c>
      <c r="CW2438" s="13">
        <v>19.8</v>
      </c>
      <c r="CX2438" s="12">
        <v>0.32702702702702702</v>
      </c>
      <c r="CY2438" s="12">
        <v>0.20888529938191916</v>
      </c>
      <c r="CZ2438" s="15">
        <v>15.565656565656564</v>
      </c>
      <c r="DA2438" s="20"/>
      <c r="DB2438" s="20"/>
    </row>
    <row r="2439" spans="1:106">
      <c r="A2439" s="8" t="s">
        <v>925</v>
      </c>
      <c r="B2439" s="8" t="s">
        <v>926</v>
      </c>
      <c r="C2439" s="9" t="s">
        <v>7134</v>
      </c>
      <c r="D2439" s="9" t="s">
        <v>7126</v>
      </c>
      <c r="E2439" s="10" t="s">
        <v>7127</v>
      </c>
      <c r="F2439" s="10" t="s">
        <v>7126</v>
      </c>
      <c r="G2439" s="11">
        <v>0.89</v>
      </c>
      <c r="H2439" s="11">
        <v>17.583680555555556</v>
      </c>
      <c r="I2439" s="12">
        <v>9.0499999999999997E-2</v>
      </c>
      <c r="J2439" s="12">
        <v>1.6478230902777777</v>
      </c>
      <c r="K2439" s="12">
        <v>4.1999999999999996E-2</v>
      </c>
      <c r="L2439" s="12">
        <v>9.8500000000000004E-2</v>
      </c>
      <c r="M2439" s="12">
        <v>6.5019850000000004E-2</v>
      </c>
      <c r="N2439" s="12">
        <v>0.14513361681898054</v>
      </c>
      <c r="O2439" s="12">
        <v>-2.0236130756934316</v>
      </c>
      <c r="P2439" s="12">
        <v>-0.21804863854930481</v>
      </c>
      <c r="Q2439" s="13">
        <v>28.8</v>
      </c>
      <c r="R2439" s="13">
        <v>0</v>
      </c>
      <c r="S2439" s="13">
        <v>540.20000000000005</v>
      </c>
      <c r="T2439" s="13">
        <v>540.20000000000005</v>
      </c>
      <c r="U2439" s="13">
        <v>569</v>
      </c>
      <c r="V2439" s="13">
        <v>20.100000000000001</v>
      </c>
      <c r="W2439" s="13">
        <v>548.9</v>
      </c>
      <c r="X2439" s="14">
        <v>3.5325131810193325E-2</v>
      </c>
      <c r="Y2439" s="15">
        <v>9.6153846153846145E-2</v>
      </c>
      <c r="Z2439" s="14">
        <v>0.78597410155681646</v>
      </c>
      <c r="AA2439" s="14">
        <v>0.9493848857644992</v>
      </c>
      <c r="AB2439" s="14">
        <v>3.6723317471108095</v>
      </c>
      <c r="AC2439" s="14">
        <v>18.756944444444446</v>
      </c>
      <c r="AD2439" s="13">
        <v>0.504</v>
      </c>
      <c r="AE2439" s="15">
        <v>3.2030277777777783</v>
      </c>
      <c r="AF2439" s="14">
        <v>0.19235384061671346</v>
      </c>
      <c r="AG2439" s="14">
        <v>0.77747342876295922</v>
      </c>
      <c r="AH2439" s="15">
        <v>0.45038167938931301</v>
      </c>
      <c r="AI2439" s="5" t="s">
        <v>7128</v>
      </c>
      <c r="AJ2439" s="15" t="s">
        <v>7128</v>
      </c>
      <c r="AK2439" s="15" t="s">
        <v>7128</v>
      </c>
      <c r="AL2439" s="15" t="s">
        <v>7128</v>
      </c>
      <c r="AM2439" s="15" t="s">
        <v>7128</v>
      </c>
      <c r="AN2439" s="15">
        <v>0.19578518014955815</v>
      </c>
      <c r="AO2439" s="15">
        <v>0.11955168119551682</v>
      </c>
      <c r="AP2439" s="15" t="s">
        <v>7128</v>
      </c>
      <c r="AQ2439" s="15" t="s">
        <v>7128</v>
      </c>
      <c r="AR2439" s="15">
        <v>0.82311376634905775</v>
      </c>
      <c r="AS2439" s="15">
        <v>2.2785388127853881</v>
      </c>
      <c r="AT2439" s="14" t="s">
        <v>7128</v>
      </c>
      <c r="AU2439" s="14">
        <v>0</v>
      </c>
      <c r="AV2439" s="12" t="s">
        <v>7128</v>
      </c>
      <c r="AW2439" s="12" t="s">
        <v>7128</v>
      </c>
      <c r="AX2439" s="12">
        <v>-0.26800000000000002</v>
      </c>
      <c r="AY2439" s="12">
        <v>-5.9000000000000004E-2</v>
      </c>
      <c r="AZ2439" s="14" t="s">
        <v>7128</v>
      </c>
      <c r="BA2439" s="14" t="s">
        <v>7128</v>
      </c>
      <c r="BB2439" s="14">
        <v>-0.37578998541565389</v>
      </c>
      <c r="BC2439" s="14">
        <v>-7.291502173032427E-2</v>
      </c>
      <c r="BD2439" s="14">
        <v>-0.32088003320880032</v>
      </c>
      <c r="BE2439" s="14">
        <v>-0.22042341220423411</v>
      </c>
      <c r="BF2439" s="14">
        <v>0</v>
      </c>
      <c r="BG2439" s="14">
        <v>1.8600000000000002E-2</v>
      </c>
      <c r="BH2439" s="13">
        <v>-77.3</v>
      </c>
      <c r="BI2439" s="13">
        <v>-77.3</v>
      </c>
      <c r="BJ2439" s="13">
        <v>-53.1</v>
      </c>
      <c r="BK2439" s="13">
        <v>-53.1</v>
      </c>
      <c r="BL2439" s="13">
        <v>240.9</v>
      </c>
      <c r="BM2439" s="13">
        <v>240.9</v>
      </c>
      <c r="BN2439" s="13">
        <v>-42.4</v>
      </c>
      <c r="BO2439" s="13">
        <v>-42.4</v>
      </c>
      <c r="BP2439" s="13">
        <v>-53.1</v>
      </c>
      <c r="BQ2439" s="13">
        <v>0</v>
      </c>
      <c r="BR2439" s="13">
        <v>0</v>
      </c>
      <c r="BS2439" s="13">
        <v>-14.7</v>
      </c>
      <c r="BT2439" s="14" t="s">
        <v>7128</v>
      </c>
      <c r="BU2439" s="13">
        <v>-38.400000000000006</v>
      </c>
      <c r="BV2439" s="13">
        <v>-62.599999999999994</v>
      </c>
      <c r="BW2439" s="13">
        <v>-62.599999999999994</v>
      </c>
      <c r="BX2439" s="13">
        <v>205.7</v>
      </c>
      <c r="BY2439" s="13">
        <v>728.245</v>
      </c>
      <c r="BZ2439" s="13">
        <v>147.1</v>
      </c>
      <c r="CA2439" s="13">
        <v>666.85800000000006</v>
      </c>
      <c r="CB2439" s="13">
        <v>0</v>
      </c>
      <c r="CC2439" s="15">
        <v>0.997</v>
      </c>
      <c r="CD2439" s="15">
        <v>1.47</v>
      </c>
      <c r="CE2439" s="15">
        <v>0.36</v>
      </c>
      <c r="CF2439" s="15" t="s">
        <v>7128</v>
      </c>
      <c r="CG2439" s="15" t="s">
        <v>7128</v>
      </c>
      <c r="CH2439" s="13" t="s">
        <v>7128</v>
      </c>
      <c r="CI2439" s="13" t="s">
        <v>7128</v>
      </c>
      <c r="CJ2439" s="13">
        <v>0</v>
      </c>
      <c r="CK2439" s="12">
        <f t="shared" si="76"/>
        <v>0</v>
      </c>
      <c r="CL2439" s="36">
        <f t="shared" si="77"/>
        <v>0.3612463223054983</v>
      </c>
      <c r="CM2439" s="13" t="s">
        <v>7128</v>
      </c>
      <c r="CN2439" s="13" t="s">
        <v>7128</v>
      </c>
      <c r="CO2439" s="13" t="s">
        <v>7128</v>
      </c>
      <c r="CP2439" s="13" t="s">
        <v>7128</v>
      </c>
      <c r="CQ2439" s="13" t="s">
        <v>7128</v>
      </c>
      <c r="CR2439" s="13" t="s">
        <v>7128</v>
      </c>
      <c r="CS2439" s="13" t="s">
        <v>7128</v>
      </c>
      <c r="CT2439" s="13">
        <v>0</v>
      </c>
      <c r="CU2439" s="13">
        <v>-53.1</v>
      </c>
      <c r="CV2439" s="13">
        <v>666.85800000000006</v>
      </c>
      <c r="CW2439" s="13">
        <v>-42.4</v>
      </c>
      <c r="CX2439" s="12">
        <v>-0.37578998541565389</v>
      </c>
      <c r="CY2439" s="12">
        <v>-7.291502173032427E-2</v>
      </c>
      <c r="CZ2439" s="15" t="s">
        <v>7128</v>
      </c>
      <c r="DA2439" s="20"/>
      <c r="DB2439" s="20"/>
    </row>
    <row r="2440" spans="1:106">
      <c r="A2440" s="8" t="s">
        <v>4595</v>
      </c>
      <c r="B2440" s="8" t="s">
        <v>4596</v>
      </c>
      <c r="C2440" s="9" t="s">
        <v>7162</v>
      </c>
      <c r="D2440" s="9" t="s">
        <v>7126</v>
      </c>
      <c r="E2440" s="10" t="s">
        <v>7127</v>
      </c>
      <c r="F2440" s="10" t="s">
        <v>7126</v>
      </c>
      <c r="G2440" s="11">
        <v>0.8</v>
      </c>
      <c r="H2440" s="11">
        <v>5.3501165501165504</v>
      </c>
      <c r="I2440" s="12">
        <v>9.0499999999999997E-2</v>
      </c>
      <c r="J2440" s="12">
        <v>0.54068554778554778</v>
      </c>
      <c r="K2440" s="12">
        <v>5.1999999999999998E-2</v>
      </c>
      <c r="L2440" s="12">
        <v>0.1085</v>
      </c>
      <c r="M2440" s="12">
        <v>7.162085E-2</v>
      </c>
      <c r="N2440" s="12">
        <v>0.14175983757406757</v>
      </c>
      <c r="O2440" s="12">
        <v>-0.53771525075584481</v>
      </c>
      <c r="P2440" s="12">
        <v>-0.13760701365380179</v>
      </c>
      <c r="Q2440" s="13">
        <v>0.42899999999999999</v>
      </c>
      <c r="R2440" s="13">
        <v>0</v>
      </c>
      <c r="S2440" s="13">
        <v>2.44</v>
      </c>
      <c r="T2440" s="13">
        <v>2.44</v>
      </c>
      <c r="U2440" s="13">
        <v>2.8689999999999998</v>
      </c>
      <c r="V2440" s="13">
        <v>3.0000000000000001E-3</v>
      </c>
      <c r="W2440" s="13">
        <v>2.8659999999999997</v>
      </c>
      <c r="X2440" s="14">
        <v>1.0456605088881145E-3</v>
      </c>
      <c r="Y2440" s="15">
        <v>0.236096537250787</v>
      </c>
      <c r="Z2440" s="14">
        <v>0.71449487554904834</v>
      </c>
      <c r="AA2440" s="14">
        <v>0.85047054722899973</v>
      </c>
      <c r="AB2440" s="14">
        <v>2.5025641025641026</v>
      </c>
      <c r="AC2440" s="14">
        <v>5.6876456876456878</v>
      </c>
      <c r="AD2440" s="13">
        <v>4.4999999999999998E-2</v>
      </c>
      <c r="AE2440" s="15">
        <v>2.3475833333333331</v>
      </c>
      <c r="AF2440" s="14">
        <v>7.0710678118654752E-2</v>
      </c>
      <c r="AG2440" s="14">
        <v>0.91004642738708652</v>
      </c>
      <c r="AH2440" s="15">
        <v>0.69491525423728817</v>
      </c>
      <c r="AI2440" s="5">
        <v>2.5</v>
      </c>
      <c r="AJ2440" s="15">
        <v>143</v>
      </c>
      <c r="AK2440" s="15">
        <v>143</v>
      </c>
      <c r="AL2440" s="15" t="s">
        <v>7128</v>
      </c>
      <c r="AM2440" s="15" t="s">
        <v>7128</v>
      </c>
      <c r="AN2440" s="15">
        <v>0.44</v>
      </c>
      <c r="AO2440" s="15">
        <v>0.19499999999999998</v>
      </c>
      <c r="AP2440" s="15">
        <v>573.19999999999993</v>
      </c>
      <c r="AQ2440" s="15" t="s">
        <v>7128</v>
      </c>
      <c r="AR2440" s="15">
        <v>0.83997655334114885</v>
      </c>
      <c r="AS2440" s="15">
        <v>1.3027272727272725</v>
      </c>
      <c r="AT2440" s="14">
        <v>0</v>
      </c>
      <c r="AU2440" s="14">
        <v>0</v>
      </c>
      <c r="AV2440" s="12">
        <v>-0.59799999999999998</v>
      </c>
      <c r="AW2440" s="12" t="s">
        <v>7128</v>
      </c>
      <c r="AX2440" s="12">
        <v>1.345</v>
      </c>
      <c r="AY2440" s="12" t="s">
        <v>7128</v>
      </c>
      <c r="AZ2440" s="14" t="s">
        <v>7128</v>
      </c>
      <c r="BA2440" s="14" t="s">
        <v>7128</v>
      </c>
      <c r="BB2440" s="14">
        <v>2.9702970297029703E-3</v>
      </c>
      <c r="BC2440" s="14">
        <v>4.152823920265781E-3</v>
      </c>
      <c r="BD2440" s="14">
        <v>1.3636363636363635E-3</v>
      </c>
      <c r="BE2440" s="14">
        <v>2.2727272727272726E-3</v>
      </c>
      <c r="BF2440" s="14">
        <v>0</v>
      </c>
      <c r="BG2440" s="14">
        <v>2.07E-2</v>
      </c>
      <c r="BH2440" s="13">
        <v>3.0000000000000001E-3</v>
      </c>
      <c r="BI2440" s="13">
        <v>3.0000000000000001E-3</v>
      </c>
      <c r="BJ2440" s="13">
        <v>5.0000000000000001E-3</v>
      </c>
      <c r="BK2440" s="13">
        <v>5.0000000000000001E-3</v>
      </c>
      <c r="BL2440" s="13">
        <v>2.2000000000000002</v>
      </c>
      <c r="BM2440" s="13">
        <v>2.2000000000000002</v>
      </c>
      <c r="BN2440" s="13">
        <v>0</v>
      </c>
      <c r="BO2440" s="13">
        <v>0</v>
      </c>
      <c r="BP2440" s="13">
        <v>5.0000000000000001E-3</v>
      </c>
      <c r="BQ2440" s="13">
        <v>0</v>
      </c>
      <c r="BR2440" s="13">
        <v>0</v>
      </c>
      <c r="BS2440" s="13">
        <v>0</v>
      </c>
      <c r="BT2440" s="14">
        <v>0</v>
      </c>
      <c r="BU2440" s="13">
        <v>5.0000000000000001E-3</v>
      </c>
      <c r="BV2440" s="13">
        <v>3.0000000000000001E-3</v>
      </c>
      <c r="BW2440" s="13">
        <v>3.0000000000000001E-3</v>
      </c>
      <c r="BX2440" s="13">
        <v>1.01</v>
      </c>
      <c r="BY2440" s="13">
        <v>1.204</v>
      </c>
      <c r="BZ2440" s="13">
        <v>0.97499999999999998</v>
      </c>
      <c r="CA2440" s="13">
        <v>3.4119999999999999</v>
      </c>
      <c r="CB2440" s="13">
        <v>0</v>
      </c>
      <c r="CC2440" s="15">
        <v>0.42899999999999999</v>
      </c>
      <c r="CD2440" s="15">
        <v>1.69</v>
      </c>
      <c r="CE2440" s="15">
        <v>0.36</v>
      </c>
      <c r="CF2440" s="15" t="s">
        <v>7128</v>
      </c>
      <c r="CG2440" s="15" t="s">
        <v>7128</v>
      </c>
      <c r="CH2440" s="13" t="s">
        <v>7128</v>
      </c>
      <c r="CI2440" s="13" t="s">
        <v>7128</v>
      </c>
      <c r="CJ2440" s="13">
        <v>0</v>
      </c>
      <c r="CK2440" s="12">
        <f t="shared" si="76"/>
        <v>0</v>
      </c>
      <c r="CL2440" s="36">
        <f t="shared" si="77"/>
        <v>0.6447831184056273</v>
      </c>
      <c r="CM2440" s="13">
        <v>3.0000000000000001E-3</v>
      </c>
      <c r="CN2440" s="13" t="s">
        <v>7128</v>
      </c>
      <c r="CO2440" s="13">
        <v>3.0000000000000001E-3</v>
      </c>
      <c r="CP2440" s="13">
        <v>0.42899999999999999</v>
      </c>
      <c r="CQ2440" s="13" t="s">
        <v>7128</v>
      </c>
      <c r="CR2440" s="13" t="s">
        <v>7128</v>
      </c>
      <c r="CS2440" s="13" t="s">
        <v>7128</v>
      </c>
      <c r="CT2440" s="13">
        <v>0</v>
      </c>
      <c r="CU2440" s="13">
        <v>5.0000000000000001E-3</v>
      </c>
      <c r="CV2440" s="13">
        <v>3.4119999999999999</v>
      </c>
      <c r="CW2440" s="13">
        <v>0</v>
      </c>
      <c r="CX2440" s="12">
        <v>2.9702970297029703E-3</v>
      </c>
      <c r="CY2440" s="12">
        <v>4.152823920265781E-3</v>
      </c>
      <c r="CZ2440" s="15" t="s">
        <v>7128</v>
      </c>
      <c r="DA2440" s="20"/>
      <c r="DB2440" s="20"/>
    </row>
    <row r="2441" spans="1:106">
      <c r="A2441" s="8" t="s">
        <v>5055</v>
      </c>
      <c r="B2441" s="8" t="s">
        <v>5056</v>
      </c>
      <c r="C2441" s="9" t="s">
        <v>7147</v>
      </c>
      <c r="D2441" s="9" t="s">
        <v>7126</v>
      </c>
      <c r="E2441" s="10" t="s">
        <v>7127</v>
      </c>
      <c r="F2441" s="10" t="s">
        <v>7126</v>
      </c>
      <c r="G2441" s="11">
        <v>0.99</v>
      </c>
      <c r="H2441" s="11">
        <v>124.26906976744186</v>
      </c>
      <c r="I2441" s="12">
        <v>9.0499999999999997E-2</v>
      </c>
      <c r="J2441" s="12">
        <v>11.302850813953489</v>
      </c>
      <c r="K2441" s="12">
        <v>4.7E-2</v>
      </c>
      <c r="L2441" s="12">
        <v>0.10350000000000001</v>
      </c>
      <c r="M2441" s="12">
        <v>6.8320350000000002E-2</v>
      </c>
      <c r="N2441" s="12">
        <v>0.15782118218718888</v>
      </c>
      <c r="O2441" s="12" t="s">
        <v>7128</v>
      </c>
      <c r="P2441" s="12">
        <v>-0.21002384452296802</v>
      </c>
      <c r="Q2441" s="13">
        <v>0.94599999999999995</v>
      </c>
      <c r="R2441" s="13">
        <v>0</v>
      </c>
      <c r="S2441" s="13">
        <v>117.8</v>
      </c>
      <c r="T2441" s="13">
        <v>117.8</v>
      </c>
      <c r="U2441" s="13">
        <v>118.746</v>
      </c>
      <c r="V2441" s="13">
        <v>0.217</v>
      </c>
      <c r="W2441" s="13">
        <v>118.529</v>
      </c>
      <c r="X2441" s="14">
        <v>1.8274299765886851E-3</v>
      </c>
      <c r="Y2441" s="15">
        <v>5.6980056980056981E-2</v>
      </c>
      <c r="Z2441" s="14" t="s">
        <v>7128</v>
      </c>
      <c r="AA2441" s="14">
        <v>0.9920334158624291</v>
      </c>
      <c r="AB2441" s="14" t="s">
        <v>7128</v>
      </c>
      <c r="AC2441" s="14">
        <v>124.52431289640592</v>
      </c>
      <c r="AD2441" s="13">
        <v>2.7E-2</v>
      </c>
      <c r="AE2441" s="15">
        <v>1.0278888888888891</v>
      </c>
      <c r="AF2441" s="14" t="s">
        <v>7128</v>
      </c>
      <c r="AG2441" s="14" t="s">
        <v>7128</v>
      </c>
      <c r="AH2441" s="15">
        <v>0.64383561643835618</v>
      </c>
      <c r="AI2441" s="5" t="s">
        <v>7128</v>
      </c>
      <c r="AJ2441" s="15" t="s">
        <v>7128</v>
      </c>
      <c r="AK2441" s="15" t="s">
        <v>7128</v>
      </c>
      <c r="AL2441" s="15" t="s">
        <v>7128</v>
      </c>
      <c r="AM2441" s="15" t="s">
        <v>7128</v>
      </c>
      <c r="AN2441" s="15" t="s">
        <v>7128</v>
      </c>
      <c r="AO2441" s="15">
        <v>1.3495007132667618</v>
      </c>
      <c r="AP2441" s="15" t="s">
        <v>7128</v>
      </c>
      <c r="AQ2441" s="15" t="s">
        <v>7128</v>
      </c>
      <c r="AR2441" s="15" t="s">
        <v>7128</v>
      </c>
      <c r="AS2441" s="15">
        <v>169.08559201141227</v>
      </c>
      <c r="AT2441" s="14" t="s">
        <v>7128</v>
      </c>
      <c r="AU2441" s="14">
        <v>0</v>
      </c>
      <c r="AV2441" s="12" t="s">
        <v>7128</v>
      </c>
      <c r="AW2441" s="12" t="s">
        <v>7128</v>
      </c>
      <c r="AX2441" s="12">
        <v>-0.78799999999999992</v>
      </c>
      <c r="AY2441" s="12">
        <v>-0.70799999999999996</v>
      </c>
      <c r="AZ2441" s="14" t="s">
        <v>7128</v>
      </c>
      <c r="BA2441" s="14" t="s">
        <v>7128</v>
      </c>
      <c r="BB2441" s="14" t="s">
        <v>7128</v>
      </c>
      <c r="BC2441" s="14">
        <v>-5.2202662335779124E-2</v>
      </c>
      <c r="BD2441" s="14">
        <v>-41.084165477888732</v>
      </c>
      <c r="BE2441" s="14">
        <v>-12.83880171184023</v>
      </c>
      <c r="BF2441" s="14">
        <v>0</v>
      </c>
      <c r="BG2441" s="14">
        <v>0.1394</v>
      </c>
      <c r="BH2441" s="13">
        <v>-28.8</v>
      </c>
      <c r="BI2441" s="13">
        <v>-28.8</v>
      </c>
      <c r="BJ2441" s="13">
        <v>-9</v>
      </c>
      <c r="BK2441" s="13">
        <v>-9</v>
      </c>
      <c r="BL2441" s="13">
        <v>0.70099999999999996</v>
      </c>
      <c r="BM2441" s="13">
        <v>0.70099999999999996</v>
      </c>
      <c r="BN2441" s="13">
        <v>-3.98</v>
      </c>
      <c r="BO2441" s="13">
        <v>-3.98</v>
      </c>
      <c r="BP2441" s="13">
        <v>-9</v>
      </c>
      <c r="BQ2441" s="13">
        <v>0</v>
      </c>
      <c r="BR2441" s="13">
        <v>0</v>
      </c>
      <c r="BS2441" s="13">
        <v>-8.0500000000000007</v>
      </c>
      <c r="BT2441" s="14" t="s">
        <v>7128</v>
      </c>
      <c r="BU2441" s="13">
        <v>-0.94999999999999929</v>
      </c>
      <c r="BV2441" s="13">
        <v>-20.75</v>
      </c>
      <c r="BW2441" s="13">
        <v>-20.75</v>
      </c>
      <c r="BX2441" s="13">
        <v>-167.3</v>
      </c>
      <c r="BY2441" s="13">
        <v>172.405</v>
      </c>
      <c r="BZ2441" s="13">
        <v>-185.3</v>
      </c>
      <c r="CA2441" s="13">
        <v>-67.717000000000013</v>
      </c>
      <c r="CB2441" s="13">
        <v>0</v>
      </c>
      <c r="CC2441" s="15">
        <v>-8.7999999999999995E-2</v>
      </c>
      <c r="CD2441" s="15">
        <v>1.3</v>
      </c>
      <c r="CE2441" s="15">
        <v>0.36</v>
      </c>
      <c r="CF2441" s="15" t="s">
        <v>7128</v>
      </c>
      <c r="CG2441" s="15" t="s">
        <v>7128</v>
      </c>
      <c r="CH2441" s="13" t="s">
        <v>7128</v>
      </c>
      <c r="CI2441" s="13" t="s">
        <v>7128</v>
      </c>
      <c r="CJ2441" s="13">
        <v>0</v>
      </c>
      <c r="CK2441" s="12">
        <f t="shared" si="76"/>
        <v>0</v>
      </c>
      <c r="CL2441" s="36" t="str">
        <f t="shared" si="77"/>
        <v>NA</v>
      </c>
      <c r="CM2441" s="13" t="s">
        <v>7128</v>
      </c>
      <c r="CN2441" s="13" t="s">
        <v>7128</v>
      </c>
      <c r="CO2441" s="13" t="s">
        <v>7128</v>
      </c>
      <c r="CP2441" s="13" t="s">
        <v>7128</v>
      </c>
      <c r="CQ2441" s="13" t="s">
        <v>7128</v>
      </c>
      <c r="CR2441" s="13" t="s">
        <v>7128</v>
      </c>
      <c r="CS2441" s="13" t="s">
        <v>7128</v>
      </c>
      <c r="CT2441" s="13">
        <v>0</v>
      </c>
      <c r="CU2441" s="13">
        <v>-9</v>
      </c>
      <c r="CV2441" s="13">
        <v>-67.717000000000013</v>
      </c>
      <c r="CW2441" s="13">
        <v>-3.98</v>
      </c>
      <c r="CX2441" s="12" t="s">
        <v>7128</v>
      </c>
      <c r="CY2441" s="12">
        <v>-5.2202662335779124E-2</v>
      </c>
      <c r="CZ2441" s="15" t="s">
        <v>7128</v>
      </c>
      <c r="DA2441" s="20"/>
      <c r="DB2441" s="20"/>
    </row>
    <row r="2442" spans="1:106">
      <c r="A2442" s="8" t="s">
        <v>1575</v>
      </c>
      <c r="B2442" s="8" t="s">
        <v>1576</v>
      </c>
      <c r="C2442" s="9" t="s">
        <v>7148</v>
      </c>
      <c r="D2442" s="9" t="s">
        <v>7126</v>
      </c>
      <c r="E2442" s="10" t="s">
        <v>7127</v>
      </c>
      <c r="F2442" s="10" t="s">
        <v>7126</v>
      </c>
      <c r="G2442" s="11">
        <v>0.67</v>
      </c>
      <c r="H2442" s="11">
        <v>12.746291793313071</v>
      </c>
      <c r="I2442" s="12">
        <v>9.0499999999999997E-2</v>
      </c>
      <c r="J2442" s="12">
        <v>1.2100394072948328</v>
      </c>
      <c r="K2442" s="12">
        <v>4.7E-2</v>
      </c>
      <c r="L2442" s="12">
        <v>0.10350000000000001</v>
      </c>
      <c r="M2442" s="12">
        <v>6.8320350000000002E-2</v>
      </c>
      <c r="N2442" s="12">
        <v>0.12833402148905582</v>
      </c>
      <c r="O2442" s="12">
        <v>-1.4780272121728817</v>
      </c>
      <c r="P2442" s="12">
        <v>-0.12315513116329684</v>
      </c>
      <c r="Q2442" s="13">
        <v>6.58</v>
      </c>
      <c r="R2442" s="13">
        <v>0</v>
      </c>
      <c r="S2442" s="13">
        <v>118.6</v>
      </c>
      <c r="T2442" s="13">
        <v>118.6</v>
      </c>
      <c r="U2442" s="13">
        <v>125.17999999999999</v>
      </c>
      <c r="V2442" s="13">
        <v>2.2400000000000002</v>
      </c>
      <c r="W2442" s="13">
        <v>122.94</v>
      </c>
      <c r="X2442" s="14">
        <v>1.7894232305480113E-2</v>
      </c>
      <c r="Y2442" s="15">
        <v>8.9518229166666671E-2</v>
      </c>
      <c r="Z2442" s="14">
        <v>0.8024357239512856</v>
      </c>
      <c r="AA2442" s="14">
        <v>0.94743569260265215</v>
      </c>
      <c r="AB2442" s="14">
        <v>4.0616438356164384</v>
      </c>
      <c r="AC2442" s="14">
        <v>18.024316109422493</v>
      </c>
      <c r="AD2442" s="13">
        <v>4.2999999999999997E-2</v>
      </c>
      <c r="AE2442" s="15">
        <v>1.4578611111111113</v>
      </c>
      <c r="AF2442" s="14" t="s">
        <v>7128</v>
      </c>
      <c r="AG2442" s="14" t="s">
        <v>7128</v>
      </c>
      <c r="AH2442" s="15">
        <v>0.37373737373737376</v>
      </c>
      <c r="AI2442" s="5">
        <v>6.0503597122302154E-2</v>
      </c>
      <c r="AJ2442" s="15" t="s">
        <v>7128</v>
      </c>
      <c r="AK2442" s="15" t="s">
        <v>7128</v>
      </c>
      <c r="AL2442" s="15" t="s">
        <v>7128</v>
      </c>
      <c r="AM2442" s="15" t="s">
        <v>7128</v>
      </c>
      <c r="AN2442" s="15">
        <v>0.22534246575342468</v>
      </c>
      <c r="AO2442" s="15">
        <v>5.8230088495575219E-2</v>
      </c>
      <c r="AP2442" s="15">
        <v>146.18311533888229</v>
      </c>
      <c r="AQ2442" s="15">
        <v>19.990243902439023</v>
      </c>
      <c r="AR2442" s="15">
        <v>0.84460016488046186</v>
      </c>
      <c r="AS2442" s="15">
        <v>1.0879646017699114</v>
      </c>
      <c r="AT2442" s="14" t="s">
        <v>7128</v>
      </c>
      <c r="AU2442" s="14">
        <v>0</v>
      </c>
      <c r="AV2442" s="12" t="s">
        <v>7128</v>
      </c>
      <c r="AW2442" s="12" t="s">
        <v>7128</v>
      </c>
      <c r="AX2442" s="12">
        <v>8.4700000000000011E-2</v>
      </c>
      <c r="AY2442" s="12">
        <v>5.7300000000000004E-2</v>
      </c>
      <c r="AZ2442" s="14" t="s">
        <v>7128</v>
      </c>
      <c r="BA2442" s="14" t="s">
        <v>7128</v>
      </c>
      <c r="BB2442" s="14">
        <v>-0.2679878048780488</v>
      </c>
      <c r="BC2442" s="14">
        <v>5.1788903257589756E-3</v>
      </c>
      <c r="BD2442" s="14">
        <v>-7.7787610619469025E-2</v>
      </c>
      <c r="BE2442" s="14">
        <v>7.4424778761061948E-3</v>
      </c>
      <c r="BF2442" s="14">
        <v>0</v>
      </c>
      <c r="BG2442" s="14" t="s">
        <v>7128</v>
      </c>
      <c r="BH2442" s="13">
        <v>-8.7899999999999991</v>
      </c>
      <c r="BI2442" s="13">
        <v>-8.7899999999999991</v>
      </c>
      <c r="BJ2442" s="13">
        <v>0.84099999999999997</v>
      </c>
      <c r="BK2442" s="13">
        <v>0.84099999999999997</v>
      </c>
      <c r="BL2442" s="13">
        <v>113</v>
      </c>
      <c r="BM2442" s="13">
        <v>113</v>
      </c>
      <c r="BN2442" s="13">
        <v>6.15</v>
      </c>
      <c r="BO2442" s="13">
        <v>6.15</v>
      </c>
      <c r="BP2442" s="13">
        <v>0.84099999999999997</v>
      </c>
      <c r="BQ2442" s="13">
        <v>0</v>
      </c>
      <c r="BR2442" s="13">
        <v>0</v>
      </c>
      <c r="BS2442" s="13">
        <v>-4.24</v>
      </c>
      <c r="BT2442" s="14">
        <v>-5.0416171224732462</v>
      </c>
      <c r="BU2442" s="13">
        <v>5.0810000000000004</v>
      </c>
      <c r="BV2442" s="13">
        <v>-4.5499999999999989</v>
      </c>
      <c r="BW2442" s="13">
        <v>-4.5499999999999989</v>
      </c>
      <c r="BX2442" s="13">
        <v>32.799999999999997</v>
      </c>
      <c r="BY2442" s="13">
        <v>162.38999999999999</v>
      </c>
      <c r="BZ2442" s="13">
        <v>29.2</v>
      </c>
      <c r="CA2442" s="13">
        <v>145.55999999999997</v>
      </c>
      <c r="CB2442" s="13">
        <v>0</v>
      </c>
      <c r="CC2442" s="15">
        <v>7.9000000000000001E-2</v>
      </c>
      <c r="CD2442" s="15">
        <v>1.43</v>
      </c>
      <c r="CE2442" s="15">
        <v>0.36</v>
      </c>
      <c r="CF2442" s="15">
        <v>0.82811436193869814</v>
      </c>
      <c r="CG2442" s="15">
        <v>1.4475753019866386</v>
      </c>
      <c r="CH2442" s="13">
        <v>6.9933750000000003</v>
      </c>
      <c r="CI2442" s="13">
        <v>-1.7575000000000001</v>
      </c>
      <c r="CJ2442" s="13">
        <v>0</v>
      </c>
      <c r="CK2442" s="12">
        <f t="shared" si="76"/>
        <v>0</v>
      </c>
      <c r="CL2442" s="36">
        <f t="shared" si="77"/>
        <v>0.77631217367408645</v>
      </c>
      <c r="CM2442" s="13" t="s">
        <v>7128</v>
      </c>
      <c r="CN2442" s="13" t="s">
        <v>7128</v>
      </c>
      <c r="CO2442" s="13" t="s">
        <v>7128</v>
      </c>
      <c r="CP2442" s="13" t="s">
        <v>7128</v>
      </c>
      <c r="CQ2442" s="13">
        <v>6.15</v>
      </c>
      <c r="CR2442" s="13">
        <v>122.94</v>
      </c>
      <c r="CS2442" s="13" t="s">
        <v>7128</v>
      </c>
      <c r="CT2442" s="13">
        <v>4.8000000000000004E-3</v>
      </c>
      <c r="CU2442" s="13">
        <v>0.83860000000000001</v>
      </c>
      <c r="CV2442" s="13">
        <v>145.56479999999996</v>
      </c>
      <c r="CW2442" s="13">
        <v>6.15</v>
      </c>
      <c r="CX2442" s="12">
        <v>-0.26802175291420766</v>
      </c>
      <c r="CY2442" s="12">
        <v>5.1639584518716128E-3</v>
      </c>
      <c r="CZ2442" s="15">
        <v>19.990243902439023</v>
      </c>
      <c r="DA2442" s="20"/>
      <c r="DB2442" s="20"/>
    </row>
    <row r="2443" spans="1:106" ht="24">
      <c r="A2443" s="8" t="s">
        <v>5429</v>
      </c>
      <c r="B2443" s="8" t="s">
        <v>5430</v>
      </c>
      <c r="C2443" s="9" t="s">
        <v>7174</v>
      </c>
      <c r="D2443" s="9" t="s">
        <v>7126</v>
      </c>
      <c r="E2443" s="10" t="s">
        <v>7127</v>
      </c>
      <c r="F2443" s="10" t="s">
        <v>7126</v>
      </c>
      <c r="G2443" s="11">
        <v>0.45</v>
      </c>
      <c r="H2443" s="11">
        <v>0.50357142857142856</v>
      </c>
      <c r="I2443" s="12">
        <v>9.0499999999999997E-2</v>
      </c>
      <c r="J2443" s="12">
        <v>0.10207321428571428</v>
      </c>
      <c r="K2443" s="12">
        <v>4.1999999999999996E-2</v>
      </c>
      <c r="L2443" s="12">
        <v>9.8500000000000004E-2</v>
      </c>
      <c r="M2443" s="12">
        <v>6.5019850000000004E-2</v>
      </c>
      <c r="N2443" s="12">
        <v>9.8131367021276589E-2</v>
      </c>
      <c r="O2443" s="12">
        <v>-6.3488005282498844E-2</v>
      </c>
      <c r="P2443" s="12">
        <v>-6.2566513464791237E-2</v>
      </c>
      <c r="Q2443" s="13">
        <v>2.31</v>
      </c>
      <c r="R2443" s="13">
        <v>0</v>
      </c>
      <c r="S2443" s="13">
        <v>0.27500000000000002</v>
      </c>
      <c r="T2443" s="13">
        <v>0.27500000000000002</v>
      </c>
      <c r="U2443" s="13">
        <v>2.585</v>
      </c>
      <c r="V2443" s="13">
        <v>2.5000000000000001E-2</v>
      </c>
      <c r="W2443" s="13">
        <v>2.56</v>
      </c>
      <c r="X2443" s="14">
        <v>9.6711798839458421E-3</v>
      </c>
      <c r="Y2443" s="15">
        <v>5.06482982171799E-2</v>
      </c>
      <c r="Z2443" s="14">
        <v>8.1481481481481488E-2</v>
      </c>
      <c r="AA2443" s="14">
        <v>0.10638297872340427</v>
      </c>
      <c r="AB2443" s="14">
        <v>8.8709677419354843E-2</v>
      </c>
      <c r="AC2443" s="14">
        <v>0.11904761904761905</v>
      </c>
      <c r="AD2443" s="13">
        <v>1.9E-2</v>
      </c>
      <c r="AE2443" s="15">
        <v>2.8473888888888892</v>
      </c>
      <c r="AF2443" s="14">
        <v>0.15165750888103102</v>
      </c>
      <c r="AG2443" s="14">
        <v>0.66069923434257849</v>
      </c>
      <c r="AH2443" s="15">
        <v>0.96806387225548896</v>
      </c>
      <c r="AI2443" s="5" t="s">
        <v>7128</v>
      </c>
      <c r="AJ2443" s="15">
        <v>19.25</v>
      </c>
      <c r="AK2443" s="15">
        <v>19.25</v>
      </c>
      <c r="AL2443" s="15" t="s">
        <v>7128</v>
      </c>
      <c r="AM2443" s="15" t="s">
        <v>7128</v>
      </c>
      <c r="AN2443" s="15">
        <v>0.74516129032258061</v>
      </c>
      <c r="AO2443" s="15">
        <v>3.3285302593659947</v>
      </c>
      <c r="AP2443" s="15">
        <v>21.512605042016808</v>
      </c>
      <c r="AQ2443" s="15">
        <v>20.15748031496063</v>
      </c>
      <c r="AR2443" s="15">
        <v>0.76417910447761195</v>
      </c>
      <c r="AS2443" s="15">
        <v>3.6887608069164268</v>
      </c>
      <c r="AT2443" s="14">
        <v>0</v>
      </c>
      <c r="AU2443" s="14">
        <v>0</v>
      </c>
      <c r="AV2443" s="12">
        <v>-0.157</v>
      </c>
      <c r="AW2443" s="12">
        <v>0.25700000000000001</v>
      </c>
      <c r="AX2443" s="12">
        <v>0.32700000000000001</v>
      </c>
      <c r="AY2443" s="12">
        <v>0.55399999999999994</v>
      </c>
      <c r="AZ2443" s="14" t="s">
        <v>7128</v>
      </c>
      <c r="BA2443" s="14" t="s">
        <v>7128</v>
      </c>
      <c r="BB2443" s="14">
        <v>3.8585209003215437E-2</v>
      </c>
      <c r="BC2443" s="14">
        <v>3.5564853556485351E-2</v>
      </c>
      <c r="BD2443" s="14">
        <v>0.1729106628242075</v>
      </c>
      <c r="BE2443" s="14">
        <v>0.17146974063400577</v>
      </c>
      <c r="BF2443" s="14">
        <v>0</v>
      </c>
      <c r="BG2443" s="14">
        <v>1.3999999999999999E-2</v>
      </c>
      <c r="BH2443" s="13">
        <v>0.12</v>
      </c>
      <c r="BI2443" s="13">
        <v>0.12</v>
      </c>
      <c r="BJ2443" s="13">
        <v>0.11899999999999999</v>
      </c>
      <c r="BK2443" s="13">
        <v>0.11899999999999999</v>
      </c>
      <c r="BL2443" s="13">
        <v>0.69399999999999995</v>
      </c>
      <c r="BM2443" s="13">
        <v>0.69399999999999995</v>
      </c>
      <c r="BN2443" s="13">
        <v>0.127</v>
      </c>
      <c r="BO2443" s="13">
        <v>0.127</v>
      </c>
      <c r="BP2443" s="13">
        <v>0.11899999999999999</v>
      </c>
      <c r="BQ2443" s="13">
        <v>0</v>
      </c>
      <c r="BR2443" s="13">
        <v>0</v>
      </c>
      <c r="BS2443" s="13">
        <v>-1.6E-2</v>
      </c>
      <c r="BT2443" s="14">
        <v>-0.13445378151260506</v>
      </c>
      <c r="BU2443" s="13">
        <v>0.13500000000000001</v>
      </c>
      <c r="BV2443" s="13">
        <v>0.13600000000000001</v>
      </c>
      <c r="BW2443" s="13">
        <v>0.13600000000000001</v>
      </c>
      <c r="BX2443" s="13">
        <v>3.11</v>
      </c>
      <c r="BY2443" s="13">
        <v>3.3460000000000001</v>
      </c>
      <c r="BZ2443" s="13">
        <v>3.1</v>
      </c>
      <c r="CA2443" s="13">
        <v>3.35</v>
      </c>
      <c r="CB2443" s="13">
        <v>0</v>
      </c>
      <c r="CC2443" s="15">
        <v>0.66800000000000004</v>
      </c>
      <c r="CD2443" s="15">
        <v>1.75</v>
      </c>
      <c r="CE2443" s="15">
        <v>0.36</v>
      </c>
      <c r="CF2443" s="15" t="s">
        <v>7128</v>
      </c>
      <c r="CG2443" s="15" t="s">
        <v>7128</v>
      </c>
      <c r="CH2443" s="13" t="s">
        <v>7128</v>
      </c>
      <c r="CI2443" s="13" t="s">
        <v>7128</v>
      </c>
      <c r="CJ2443" s="13">
        <v>0</v>
      </c>
      <c r="CK2443" s="12">
        <f t="shared" si="76"/>
        <v>0</v>
      </c>
      <c r="CL2443" s="36">
        <f t="shared" si="77"/>
        <v>0.2071641791044776</v>
      </c>
      <c r="CM2443" s="13">
        <v>0.11899999999999999</v>
      </c>
      <c r="CN2443" s="13" t="s">
        <v>7128</v>
      </c>
      <c r="CO2443" s="13">
        <v>0.12</v>
      </c>
      <c r="CP2443" s="13">
        <v>2.31</v>
      </c>
      <c r="CQ2443" s="13">
        <v>0.127</v>
      </c>
      <c r="CR2443" s="13">
        <v>2.56</v>
      </c>
      <c r="CS2443" s="13" t="s">
        <v>7128</v>
      </c>
      <c r="CT2443" s="13">
        <v>0</v>
      </c>
      <c r="CU2443" s="13">
        <v>0.11899999999999999</v>
      </c>
      <c r="CV2443" s="13">
        <v>3.35</v>
      </c>
      <c r="CW2443" s="13">
        <v>0.127</v>
      </c>
      <c r="CX2443" s="12">
        <v>3.8585209003215437E-2</v>
      </c>
      <c r="CY2443" s="12">
        <v>3.5564853556485351E-2</v>
      </c>
      <c r="CZ2443" s="15">
        <v>20.15748031496063</v>
      </c>
      <c r="DA2443" s="20"/>
      <c r="DB2443" s="20"/>
    </row>
    <row r="2444" spans="1:106">
      <c r="A2444" s="8" t="s">
        <v>1505</v>
      </c>
      <c r="B2444" s="8" t="s">
        <v>1506</v>
      </c>
      <c r="C2444" s="9" t="s">
        <v>7144</v>
      </c>
      <c r="D2444" s="9" t="s">
        <v>7126</v>
      </c>
      <c r="E2444" s="10" t="s">
        <v>7127</v>
      </c>
      <c r="F2444" s="10" t="s">
        <v>7126</v>
      </c>
      <c r="G2444" s="11">
        <v>1.1499999999999999</v>
      </c>
      <c r="H2444" s="11">
        <v>1.6547537940763049</v>
      </c>
      <c r="I2444" s="12">
        <v>9.0499999999999997E-2</v>
      </c>
      <c r="J2444" s="12">
        <v>0.20625521836390559</v>
      </c>
      <c r="K2444" s="12">
        <v>3.6999999999999998E-2</v>
      </c>
      <c r="L2444" s="12">
        <v>9.35E-2</v>
      </c>
      <c r="M2444" s="12">
        <v>6.1719349999999999E-2</v>
      </c>
      <c r="N2444" s="12">
        <v>0.15236563721637242</v>
      </c>
      <c r="O2444" s="12">
        <v>-0.12121248332117054</v>
      </c>
      <c r="P2444" s="12">
        <v>-6.5998239403556369E-2</v>
      </c>
      <c r="Q2444" s="13">
        <v>56.3</v>
      </c>
      <c r="R2444" s="13">
        <v>0.17057570448538589</v>
      </c>
      <c r="S2444" s="13">
        <v>33.299999999999997</v>
      </c>
      <c r="T2444" s="13">
        <v>33.470575704485384</v>
      </c>
      <c r="U2444" s="13">
        <v>89.770575704485381</v>
      </c>
      <c r="V2444" s="13">
        <v>0.505</v>
      </c>
      <c r="W2444" s="13">
        <v>89.265575704485386</v>
      </c>
      <c r="X2444" s="14">
        <v>5.6254512799650868E-3</v>
      </c>
      <c r="Y2444" s="15">
        <v>4.7619047619047616E-2</v>
      </c>
      <c r="Z2444" s="14">
        <v>0.57637754229979343</v>
      </c>
      <c r="AA2444" s="14">
        <v>0.37284572859003096</v>
      </c>
      <c r="AB2444" s="14">
        <v>1.360592508312414</v>
      </c>
      <c r="AC2444" s="14">
        <v>0.59450400896066402</v>
      </c>
      <c r="AD2444" s="13">
        <v>5.36</v>
      </c>
      <c r="AE2444" s="15">
        <v>2.1199722222222226</v>
      </c>
      <c r="AF2444" s="14">
        <v>0.21447610589527216</v>
      </c>
      <c r="AG2444" s="14">
        <v>0.54691407003294401</v>
      </c>
      <c r="AH2444" s="15">
        <v>0.27910685805422647</v>
      </c>
      <c r="AI2444" s="5">
        <v>2.3215686274509806</v>
      </c>
      <c r="AJ2444" s="15">
        <v>28.291457286432159</v>
      </c>
      <c r="AK2444" s="15">
        <v>28.291457286432159</v>
      </c>
      <c r="AL2444" s="15" t="s">
        <v>7128</v>
      </c>
      <c r="AM2444" s="15" t="s">
        <v>7128</v>
      </c>
      <c r="AN2444" s="15">
        <v>2.2886178861788617</v>
      </c>
      <c r="AO2444" s="15">
        <v>0.4518459069020867</v>
      </c>
      <c r="AP2444" s="15">
        <v>14.977734942000469</v>
      </c>
      <c r="AQ2444" s="15">
        <v>7.8482130916551238</v>
      </c>
      <c r="AR2444" s="15">
        <v>1.5774208340178464</v>
      </c>
      <c r="AS2444" s="15">
        <v>0.71641714048543648</v>
      </c>
      <c r="AT2444" s="14">
        <v>0.46482412060301509</v>
      </c>
      <c r="AU2444" s="14">
        <v>1.6429840142095916E-2</v>
      </c>
      <c r="AV2444" s="12">
        <v>-0.23100000000000001</v>
      </c>
      <c r="AW2444" s="12">
        <v>-2.07E-2</v>
      </c>
      <c r="AX2444" s="12">
        <v>5.1100000000000007E-2</v>
      </c>
      <c r="AY2444" s="12">
        <v>0.13200000000000001</v>
      </c>
      <c r="AZ2444" s="14" t="s">
        <v>7128</v>
      </c>
      <c r="BA2444" s="14" t="s">
        <v>7128</v>
      </c>
      <c r="BB2444" s="14">
        <v>8.5042735042735046E-2</v>
      </c>
      <c r="BC2444" s="14">
        <v>8.6367397812816049E-2</v>
      </c>
      <c r="BD2444" s="14">
        <v>1.5971107544141251E-2</v>
      </c>
      <c r="BE2444" s="14">
        <v>4.7832141726347699E-2</v>
      </c>
      <c r="BF2444" s="14">
        <v>0.26171003717472119</v>
      </c>
      <c r="BG2444" s="14">
        <v>1.78E-2</v>
      </c>
      <c r="BH2444" s="13">
        <v>1.99</v>
      </c>
      <c r="BI2444" s="13">
        <v>1.99</v>
      </c>
      <c r="BJ2444" s="13">
        <v>5.92</v>
      </c>
      <c r="BK2444" s="13">
        <v>5.9598848591029228</v>
      </c>
      <c r="BL2444" s="13">
        <v>124.6</v>
      </c>
      <c r="BM2444" s="13">
        <v>124.6</v>
      </c>
      <c r="BN2444" s="13">
        <v>11.3</v>
      </c>
      <c r="BO2444" s="13">
        <v>11.374000000000001</v>
      </c>
      <c r="BP2444" s="13">
        <v>4.4001231710700388</v>
      </c>
      <c r="BQ2444" s="13">
        <v>-6.63</v>
      </c>
      <c r="BR2444" s="13">
        <v>-1.3000000000000003</v>
      </c>
      <c r="BS2444" s="13">
        <v>8.36</v>
      </c>
      <c r="BT2444" s="14">
        <v>1.6045005390799369</v>
      </c>
      <c r="BU2444" s="13">
        <v>-2.6598768289299604</v>
      </c>
      <c r="BV2444" s="13">
        <v>1.5600000000000014</v>
      </c>
      <c r="BW2444" s="13">
        <v>-5.0699999999999985</v>
      </c>
      <c r="BX2444" s="13">
        <v>23.4</v>
      </c>
      <c r="BY2444" s="13">
        <v>50.94657570448539</v>
      </c>
      <c r="BZ2444" s="13">
        <v>24.6</v>
      </c>
      <c r="CA2444" s="13">
        <v>56.589575704485384</v>
      </c>
      <c r="CB2444" s="13">
        <v>-0.92500000000000004</v>
      </c>
      <c r="CC2444" s="15">
        <v>0.78200000000000003</v>
      </c>
      <c r="CD2444" s="15">
        <v>0.72499999999999998</v>
      </c>
      <c r="CE2444" s="15">
        <v>0.36</v>
      </c>
      <c r="CF2444" s="15" t="s">
        <v>7128</v>
      </c>
      <c r="CG2444" s="15" t="s">
        <v>7128</v>
      </c>
      <c r="CH2444" s="13" t="s">
        <v>7128</v>
      </c>
      <c r="CI2444" s="13" t="s">
        <v>7128</v>
      </c>
      <c r="CJ2444" s="13">
        <v>-0.92500000000000004</v>
      </c>
      <c r="CK2444" s="12">
        <f t="shared" si="76"/>
        <v>0.5929487179487174</v>
      </c>
      <c r="CL2444" s="36">
        <f t="shared" si="77"/>
        <v>2.201818947197443</v>
      </c>
      <c r="CM2444" s="13">
        <v>2.69</v>
      </c>
      <c r="CN2444" s="13">
        <v>0.70399999999999996</v>
      </c>
      <c r="CO2444" s="13">
        <v>1.99</v>
      </c>
      <c r="CP2444" s="13">
        <v>56.3</v>
      </c>
      <c r="CQ2444" s="13">
        <v>11.374000000000001</v>
      </c>
      <c r="CR2444" s="13">
        <v>89.265575704485386</v>
      </c>
      <c r="CS2444" s="13">
        <v>1.5600000000000014</v>
      </c>
      <c r="CT2444" s="13">
        <v>2.8215999999999997</v>
      </c>
      <c r="CU2444" s="13">
        <v>6.1072848591029221</v>
      </c>
      <c r="CV2444" s="13">
        <v>59.41117570448538</v>
      </c>
      <c r="CW2444" s="13">
        <v>12.31</v>
      </c>
      <c r="CX2444" s="12">
        <v>8.1512951154773167E-2</v>
      </c>
      <c r="CY2444" s="12">
        <v>8.3859030969770182E-2</v>
      </c>
      <c r="CZ2444" s="15">
        <v>7.251468375668999</v>
      </c>
      <c r="DA2444" s="20"/>
      <c r="DB2444" s="20"/>
    </row>
    <row r="2445" spans="1:106">
      <c r="A2445" s="8" t="s">
        <v>2007</v>
      </c>
      <c r="B2445" s="8" t="s">
        <v>2008</v>
      </c>
      <c r="C2445" s="9" t="s">
        <v>7144</v>
      </c>
      <c r="D2445" s="9" t="s">
        <v>7126</v>
      </c>
      <c r="E2445" s="10" t="s">
        <v>7127</v>
      </c>
      <c r="F2445" s="10" t="s">
        <v>7126</v>
      </c>
      <c r="G2445" s="11">
        <v>1.1499999999999999</v>
      </c>
      <c r="H2445" s="11">
        <v>1.3204081447963798</v>
      </c>
      <c r="I2445" s="12">
        <v>9.0499999999999997E-2</v>
      </c>
      <c r="J2445" s="12">
        <v>0.17599693710407238</v>
      </c>
      <c r="K2445" s="12">
        <v>4.1999999999999996E-2</v>
      </c>
      <c r="L2445" s="12">
        <v>9.8500000000000004E-2</v>
      </c>
      <c r="M2445" s="12">
        <v>6.5019850000000004E-2</v>
      </c>
      <c r="N2445" s="12">
        <v>0.15823183027515964</v>
      </c>
      <c r="O2445" s="12">
        <v>-3.0007632291238151E-2</v>
      </c>
      <c r="P2445" s="12">
        <v>-5.698820946767591E-2</v>
      </c>
      <c r="Q2445" s="13">
        <v>42.5</v>
      </c>
      <c r="R2445" s="13">
        <v>0</v>
      </c>
      <c r="S2445" s="13">
        <v>8.1</v>
      </c>
      <c r="T2445" s="13">
        <v>8.1</v>
      </c>
      <c r="U2445" s="13">
        <v>50.6</v>
      </c>
      <c r="V2445" s="13">
        <v>0</v>
      </c>
      <c r="W2445" s="13">
        <v>50.6</v>
      </c>
      <c r="X2445" s="14">
        <v>0</v>
      </c>
      <c r="Y2445" s="15">
        <v>6.3211125158027806E-2</v>
      </c>
      <c r="Z2445" s="14">
        <v>0.29779411764705876</v>
      </c>
      <c r="AA2445" s="14">
        <v>0.1600790513833992</v>
      </c>
      <c r="AB2445" s="14">
        <v>0.4240837696335078</v>
      </c>
      <c r="AC2445" s="14">
        <v>0.19058823529411764</v>
      </c>
      <c r="AD2445" s="13">
        <v>5.37</v>
      </c>
      <c r="AE2445" s="15">
        <v>0.82788888888888901</v>
      </c>
      <c r="AF2445" s="14">
        <v>4.4721359549995794E-2</v>
      </c>
      <c r="AG2445" s="14">
        <v>0.68088269914868604</v>
      </c>
      <c r="AH2445" s="15">
        <v>0.27108433734939757</v>
      </c>
      <c r="AI2445" s="5">
        <v>5.3384418901660275</v>
      </c>
      <c r="AJ2445" s="15">
        <v>16.472868217054263</v>
      </c>
      <c r="AK2445" s="15">
        <v>15.567765567765568</v>
      </c>
      <c r="AL2445" s="15">
        <v>14.474393530997306</v>
      </c>
      <c r="AM2445" s="15">
        <v>0.49917782475922007</v>
      </c>
      <c r="AN2445" s="15">
        <v>2.2251308900523559</v>
      </c>
      <c r="AO2445" s="15">
        <v>0.63813813813813824</v>
      </c>
      <c r="AP2445" s="15">
        <v>12.105263157894738</v>
      </c>
      <c r="AQ2445" s="15">
        <v>6.6931216931216939</v>
      </c>
      <c r="AR2445" s="15">
        <v>1.8602941176470587</v>
      </c>
      <c r="AS2445" s="15">
        <v>0.75975975975975985</v>
      </c>
      <c r="AT2445" s="14">
        <v>0</v>
      </c>
      <c r="AU2445" s="14">
        <v>0</v>
      </c>
      <c r="AV2445" s="12">
        <v>1.6E-2</v>
      </c>
      <c r="AW2445" s="12">
        <v>0.11699999999999999</v>
      </c>
      <c r="AX2445" s="12">
        <v>3.8699999999999998E-2</v>
      </c>
      <c r="AY2445" s="12">
        <v>0.10800000000000001</v>
      </c>
      <c r="AZ2445" s="14">
        <v>0.33</v>
      </c>
      <c r="BA2445" s="14">
        <v>0.10800000000000001</v>
      </c>
      <c r="BB2445" s="14">
        <v>0.14598930481283423</v>
      </c>
      <c r="BC2445" s="14">
        <v>0.10124362080748373</v>
      </c>
      <c r="BD2445" s="14">
        <v>4.1552511415525115E-2</v>
      </c>
      <c r="BE2445" s="14">
        <v>6.3622526636225266E-2</v>
      </c>
      <c r="BF2445" s="14">
        <v>0.22250712250712254</v>
      </c>
      <c r="BG2445" s="14">
        <v>9.74E-2</v>
      </c>
      <c r="BH2445" s="13">
        <v>2.58</v>
      </c>
      <c r="BI2445" s="13">
        <v>2.73</v>
      </c>
      <c r="BJ2445" s="13">
        <v>4.18</v>
      </c>
      <c r="BK2445" s="13">
        <v>4.18</v>
      </c>
      <c r="BL2445" s="13">
        <v>66.599999999999994</v>
      </c>
      <c r="BM2445" s="13">
        <v>65.7</v>
      </c>
      <c r="BN2445" s="13">
        <v>7.49</v>
      </c>
      <c r="BO2445" s="13">
        <v>7.56</v>
      </c>
      <c r="BP2445" s="13">
        <v>3.2499202279202275</v>
      </c>
      <c r="BQ2445" s="13">
        <v>0</v>
      </c>
      <c r="BR2445" s="13">
        <v>0</v>
      </c>
      <c r="BS2445" s="13">
        <v>-3.28</v>
      </c>
      <c r="BT2445" s="14">
        <v>-1.009255541665717</v>
      </c>
      <c r="BU2445" s="13">
        <v>6.5299202279202273</v>
      </c>
      <c r="BV2445" s="13">
        <v>6.01</v>
      </c>
      <c r="BW2445" s="13">
        <v>6.01</v>
      </c>
      <c r="BX2445" s="13">
        <v>18.7</v>
      </c>
      <c r="BY2445" s="13">
        <v>32.1</v>
      </c>
      <c r="BZ2445" s="13">
        <v>19.100000000000001</v>
      </c>
      <c r="CA2445" s="13">
        <v>27.200000000000003</v>
      </c>
      <c r="CB2445" s="13">
        <v>0</v>
      </c>
      <c r="CC2445" s="15">
        <v>0.20300000000000001</v>
      </c>
      <c r="CD2445" s="15">
        <v>0.49099999999999999</v>
      </c>
      <c r="CE2445" s="15">
        <v>0.36</v>
      </c>
      <c r="CF2445" s="15">
        <v>0.3347717871622849</v>
      </c>
      <c r="CG2445" s="15">
        <v>0.57764837034358052</v>
      </c>
      <c r="CH2445" s="13">
        <v>3.5837499999999998</v>
      </c>
      <c r="CI2445" s="13">
        <v>2.5680000000000001</v>
      </c>
      <c r="CJ2445" s="13">
        <v>0</v>
      </c>
      <c r="CK2445" s="12">
        <f t="shared" si="76"/>
        <v>0</v>
      </c>
      <c r="CL2445" s="36">
        <f t="shared" si="77"/>
        <v>2.4485294117647056</v>
      </c>
      <c r="CM2445" s="13">
        <v>3.51</v>
      </c>
      <c r="CN2445" s="13">
        <v>0.78100000000000003</v>
      </c>
      <c r="CO2445" s="13">
        <v>2.73</v>
      </c>
      <c r="CP2445" s="13">
        <v>42.5</v>
      </c>
      <c r="CQ2445" s="13">
        <v>7.56</v>
      </c>
      <c r="CR2445" s="13">
        <v>50.6</v>
      </c>
      <c r="CS2445" s="13" t="s">
        <v>7128</v>
      </c>
      <c r="CT2445" s="13">
        <v>3.9620000000000002</v>
      </c>
      <c r="CU2445" s="13">
        <v>4.5140000000000002</v>
      </c>
      <c r="CV2445" s="13">
        <v>31.162000000000003</v>
      </c>
      <c r="CW2445" s="13">
        <v>8.98</v>
      </c>
      <c r="CX2445" s="12">
        <v>0.13520430676904069</v>
      </c>
      <c r="CY2445" s="12">
        <v>9.7321359020654669E-2</v>
      </c>
      <c r="CZ2445" s="15">
        <v>5.6347438752783967</v>
      </c>
      <c r="DA2445" s="20"/>
      <c r="DB2445" s="20"/>
    </row>
    <row r="2446" spans="1:106">
      <c r="A2446" s="8" t="s">
        <v>2021</v>
      </c>
      <c r="B2446" s="8" t="s">
        <v>2022</v>
      </c>
      <c r="C2446" s="9" t="s">
        <v>7144</v>
      </c>
      <c r="D2446" s="9" t="s">
        <v>7126</v>
      </c>
      <c r="E2446" s="10" t="s">
        <v>7127</v>
      </c>
      <c r="F2446" s="10" t="s">
        <v>7126</v>
      </c>
      <c r="G2446" s="11">
        <v>1.1499999999999999</v>
      </c>
      <c r="H2446" s="11">
        <v>1.5193559452806655</v>
      </c>
      <c r="I2446" s="12">
        <v>9.0499999999999997E-2</v>
      </c>
      <c r="J2446" s="12">
        <v>0.19400171304790023</v>
      </c>
      <c r="K2446" s="12">
        <v>3.6999999999999998E-2</v>
      </c>
      <c r="L2446" s="12">
        <v>9.35E-2</v>
      </c>
      <c r="M2446" s="12">
        <v>6.1719349999999999E-2</v>
      </c>
      <c r="N2446" s="12">
        <v>0.15364722001683193</v>
      </c>
      <c r="O2446" s="12">
        <v>0.38504590599971877</v>
      </c>
      <c r="P2446" s="12">
        <v>-0.15913458463777055</v>
      </c>
      <c r="Q2446" s="13">
        <v>54.9</v>
      </c>
      <c r="R2446" s="13">
        <v>0</v>
      </c>
      <c r="S2446" s="13">
        <v>24.1</v>
      </c>
      <c r="T2446" s="13">
        <v>24.1</v>
      </c>
      <c r="U2446" s="13">
        <v>79</v>
      </c>
      <c r="V2446" s="13">
        <v>0</v>
      </c>
      <c r="W2446" s="13">
        <v>79</v>
      </c>
      <c r="X2446" s="14">
        <v>0</v>
      </c>
      <c r="Y2446" s="15">
        <v>3.7202380952380952E-2</v>
      </c>
      <c r="Z2446" s="14">
        <v>0.56973995271867617</v>
      </c>
      <c r="AA2446" s="14">
        <v>0.30506329113924052</v>
      </c>
      <c r="AB2446" s="14">
        <v>1.3241758241758244</v>
      </c>
      <c r="AC2446" s="14">
        <v>0.43897996357012753</v>
      </c>
      <c r="AD2446" s="13">
        <v>8.18</v>
      </c>
      <c r="AE2446" s="15">
        <v>1.4932222222222225</v>
      </c>
      <c r="AF2446" s="14">
        <v>0.11832159566199232</v>
      </c>
      <c r="AG2446" s="14">
        <v>0.62625930275383079</v>
      </c>
      <c r="AH2446" s="15">
        <v>0.33292608430054976</v>
      </c>
      <c r="AI2446" s="5" t="s">
        <v>7128</v>
      </c>
      <c r="AJ2446" s="15">
        <v>14.601063829787234</v>
      </c>
      <c r="AK2446" s="15">
        <v>9.0296052631578938</v>
      </c>
      <c r="AL2446" s="15" t="s">
        <v>7128</v>
      </c>
      <c r="AM2446" s="15" t="s">
        <v>7128</v>
      </c>
      <c r="AN2446" s="15">
        <v>3.0164835164835164</v>
      </c>
      <c r="AO2446" s="15">
        <v>0.86867088607594933</v>
      </c>
      <c r="AP2446" s="15" t="s">
        <v>7128</v>
      </c>
      <c r="AQ2446" s="15">
        <v>17.516629711751662</v>
      </c>
      <c r="AR2446" s="15">
        <v>1.8676122931442081</v>
      </c>
      <c r="AS2446" s="15">
        <v>1.25</v>
      </c>
      <c r="AT2446" s="14">
        <v>0</v>
      </c>
      <c r="AU2446" s="14">
        <v>0</v>
      </c>
      <c r="AV2446" s="12">
        <v>0.35700000000000004</v>
      </c>
      <c r="AW2446" s="12">
        <v>0.51800000000000002</v>
      </c>
      <c r="AX2446" s="12">
        <v>0.109</v>
      </c>
      <c r="AY2446" s="12">
        <v>0.106</v>
      </c>
      <c r="AZ2446" s="14" t="s">
        <v>7128</v>
      </c>
      <c r="BA2446" s="14" t="s">
        <v>7128</v>
      </c>
      <c r="BB2446" s="14">
        <v>0.57904761904761903</v>
      </c>
      <c r="BC2446" s="14">
        <v>-5.4873646209386284E-3</v>
      </c>
      <c r="BD2446" s="14">
        <v>9.440993788819875E-2</v>
      </c>
      <c r="BE2446" s="14">
        <v>-3.9596273291925459E-3</v>
      </c>
      <c r="BF2446" s="14">
        <v>0.26835138387484958</v>
      </c>
      <c r="BG2446" s="14">
        <v>8.5699999999999998E-2</v>
      </c>
      <c r="BH2446" s="13">
        <v>3.76</v>
      </c>
      <c r="BI2446" s="13">
        <v>6.08</v>
      </c>
      <c r="BJ2446" s="13">
        <v>-0.255</v>
      </c>
      <c r="BK2446" s="13">
        <v>-0.255</v>
      </c>
      <c r="BL2446" s="13">
        <v>63.2</v>
      </c>
      <c r="BM2446" s="13">
        <v>64.400000000000006</v>
      </c>
      <c r="BN2446" s="13">
        <v>5.37</v>
      </c>
      <c r="BO2446" s="13">
        <v>4.51</v>
      </c>
      <c r="BP2446" s="13">
        <v>-0.18657039711191337</v>
      </c>
      <c r="BQ2446" s="13">
        <v>0</v>
      </c>
      <c r="BR2446" s="13">
        <v>0</v>
      </c>
      <c r="BS2446" s="13">
        <v>-4.74</v>
      </c>
      <c r="BT2446" s="14" t="s">
        <v>7128</v>
      </c>
      <c r="BU2446" s="13">
        <v>4.5534296028880865</v>
      </c>
      <c r="BV2446" s="13">
        <v>10.82</v>
      </c>
      <c r="BW2446" s="13">
        <v>10.82</v>
      </c>
      <c r="BX2446" s="13">
        <v>10.5</v>
      </c>
      <c r="BY2446" s="13">
        <v>34</v>
      </c>
      <c r="BZ2446" s="13">
        <v>18.2</v>
      </c>
      <c r="CA2446" s="13">
        <v>42.3</v>
      </c>
      <c r="CB2446" s="13">
        <v>0</v>
      </c>
      <c r="CC2446" s="15">
        <v>0.49399999999999999</v>
      </c>
      <c r="CD2446" s="15">
        <v>0.626</v>
      </c>
      <c r="CE2446" s="15">
        <v>0.36</v>
      </c>
      <c r="CF2446" s="15" t="s">
        <v>7128</v>
      </c>
      <c r="CG2446" s="15" t="s">
        <v>7128</v>
      </c>
      <c r="CH2446" s="13" t="s">
        <v>7128</v>
      </c>
      <c r="CI2446" s="13" t="s">
        <v>7128</v>
      </c>
      <c r="CJ2446" s="13">
        <v>0</v>
      </c>
      <c r="CK2446" s="12">
        <f t="shared" si="76"/>
        <v>0</v>
      </c>
      <c r="CL2446" s="36">
        <f t="shared" si="77"/>
        <v>1.4940898345153666</v>
      </c>
      <c r="CM2446" s="13">
        <v>8.31</v>
      </c>
      <c r="CN2446" s="13">
        <v>2.23</v>
      </c>
      <c r="CO2446" s="13">
        <v>6.08</v>
      </c>
      <c r="CP2446" s="13">
        <v>54.9</v>
      </c>
      <c r="CQ2446" s="13">
        <v>4.51</v>
      </c>
      <c r="CR2446" s="13">
        <v>79</v>
      </c>
      <c r="CS2446" s="13" t="s">
        <v>7128</v>
      </c>
      <c r="CT2446" s="13">
        <v>0.48140000000000005</v>
      </c>
      <c r="CU2446" s="13">
        <v>-0.19839999999999999</v>
      </c>
      <c r="CV2446" s="13">
        <v>42.781399999999998</v>
      </c>
      <c r="CW2446" s="13">
        <v>5.5590000000000002</v>
      </c>
      <c r="CX2446" s="12">
        <v>0.55881763709545229</v>
      </c>
      <c r="CY2446" s="12">
        <v>-4.2097793430437812E-3</v>
      </c>
      <c r="CZ2446" s="15">
        <v>14.211189062781076</v>
      </c>
      <c r="DA2446" s="20"/>
      <c r="DB2446" s="20"/>
    </row>
    <row r="2447" spans="1:106">
      <c r="A2447" s="8" t="s">
        <v>795</v>
      </c>
      <c r="B2447" s="8" t="s">
        <v>796</v>
      </c>
      <c r="C2447" s="9" t="s">
        <v>7144</v>
      </c>
      <c r="D2447" s="9" t="s">
        <v>7126</v>
      </c>
      <c r="E2447" s="10" t="s">
        <v>7127</v>
      </c>
      <c r="F2447" s="10" t="s">
        <v>7126</v>
      </c>
      <c r="G2447" s="11">
        <v>1.1499999999999999</v>
      </c>
      <c r="H2447" s="11">
        <v>1.588234442070094</v>
      </c>
      <c r="I2447" s="12">
        <v>9.0499999999999997E-2</v>
      </c>
      <c r="J2447" s="12">
        <v>0.20023521700734351</v>
      </c>
      <c r="K2447" s="12">
        <v>3.2000000000000001E-2</v>
      </c>
      <c r="L2447" s="12">
        <v>8.8499999999999995E-2</v>
      </c>
      <c r="M2447" s="12">
        <v>5.8418850000000001E-2</v>
      </c>
      <c r="N2447" s="12">
        <v>0.1512616911285713</v>
      </c>
      <c r="O2447" s="12">
        <v>-5.8631206982280831E-2</v>
      </c>
      <c r="P2447" s="12">
        <v>-3.3340356079158986E-2</v>
      </c>
      <c r="Q2447" s="13">
        <v>143.4</v>
      </c>
      <c r="R2447" s="13">
        <v>0.5418429859397359</v>
      </c>
      <c r="S2447" s="13">
        <v>75.099999999999994</v>
      </c>
      <c r="T2447" s="13">
        <v>75.641842985939732</v>
      </c>
      <c r="U2447" s="13">
        <v>219.04184298593975</v>
      </c>
      <c r="V2447" s="13">
        <v>2.13</v>
      </c>
      <c r="W2447" s="13">
        <v>216.91184298593976</v>
      </c>
      <c r="X2447" s="14">
        <v>9.7241694598813443E-3</v>
      </c>
      <c r="Y2447" s="15">
        <v>6.9930069930069921E-2</v>
      </c>
      <c r="Z2447" s="14">
        <v>0.39082940318716969</v>
      </c>
      <c r="AA2447" s="14">
        <v>0.3453305631234812</v>
      </c>
      <c r="AB2447" s="14">
        <v>0.64157627638625725</v>
      </c>
      <c r="AC2447" s="14">
        <v>0.5274884448112952</v>
      </c>
      <c r="AD2447" s="13">
        <v>10.039999999999999</v>
      </c>
      <c r="AE2447" s="15">
        <v>1.5299444444444446</v>
      </c>
      <c r="AF2447" s="14">
        <v>0.17606816861659008</v>
      </c>
      <c r="AG2447" s="14">
        <v>0.45067771547504598</v>
      </c>
      <c r="AH2447" s="15">
        <v>0.32213209733487841</v>
      </c>
      <c r="AI2447" s="5">
        <v>3.3535660091047044</v>
      </c>
      <c r="AJ2447" s="15">
        <v>12.690265486725663</v>
      </c>
      <c r="AK2447" s="15">
        <v>12.690265486725663</v>
      </c>
      <c r="AL2447" s="15" t="s">
        <v>7128</v>
      </c>
      <c r="AM2447" s="15" t="s">
        <v>7128</v>
      </c>
      <c r="AN2447" s="15">
        <v>1.2162849872773536</v>
      </c>
      <c r="AO2447" s="15">
        <v>0.40269587194608253</v>
      </c>
      <c r="AP2447" s="15">
        <v>9.7617317462225337</v>
      </c>
      <c r="AQ2447" s="15">
        <v>5.5293747734058929</v>
      </c>
      <c r="AR2447" s="15">
        <v>1.2198953643548465</v>
      </c>
      <c r="AS2447" s="15">
        <v>0.60913182529047949</v>
      </c>
      <c r="AT2447" s="14">
        <v>0.2424778761061947</v>
      </c>
      <c r="AU2447" s="14">
        <v>1.910739191073919E-2</v>
      </c>
      <c r="AV2447" s="12">
        <v>-3.64E-3</v>
      </c>
      <c r="AW2447" s="12">
        <v>0.11199999999999999</v>
      </c>
      <c r="AX2447" s="12">
        <v>5.9299999999999999E-2</v>
      </c>
      <c r="AY2447" s="12">
        <v>0.13500000000000001</v>
      </c>
      <c r="AZ2447" s="14" t="s">
        <v>7128</v>
      </c>
      <c r="BA2447" s="14" t="s">
        <v>7128</v>
      </c>
      <c r="BB2447" s="14">
        <v>0.14160401002506268</v>
      </c>
      <c r="BC2447" s="14">
        <v>0.11792133504941231</v>
      </c>
      <c r="BD2447" s="14">
        <v>3.1732659365346812E-2</v>
      </c>
      <c r="BE2447" s="14">
        <v>6.2399975857377284E-2</v>
      </c>
      <c r="BF2447" s="14">
        <v>0.27757009345794398</v>
      </c>
      <c r="BG2447" s="14">
        <v>0.14679999999999999</v>
      </c>
      <c r="BH2447" s="13">
        <v>11.3</v>
      </c>
      <c r="BI2447" s="13">
        <v>11.3</v>
      </c>
      <c r="BJ2447" s="13">
        <v>22.1</v>
      </c>
      <c r="BK2447" s="13">
        <v>22.220631402812053</v>
      </c>
      <c r="BL2447" s="13">
        <v>356.1</v>
      </c>
      <c r="BM2447" s="13">
        <v>356.1</v>
      </c>
      <c r="BN2447" s="13">
        <v>39</v>
      </c>
      <c r="BO2447" s="13">
        <v>39.228999999999999</v>
      </c>
      <c r="BP2447" s="13">
        <v>16.052848667638987</v>
      </c>
      <c r="BQ2447" s="13">
        <v>2.78</v>
      </c>
      <c r="BR2447" s="13">
        <v>4.9399999999999995</v>
      </c>
      <c r="BS2447" s="13">
        <v>7.8000000000000007</v>
      </c>
      <c r="BT2447" s="14">
        <v>0.79362861157986409</v>
      </c>
      <c r="BU2447" s="13">
        <v>3.3128486676389866</v>
      </c>
      <c r="BV2447" s="13">
        <v>-4.2199999999999989</v>
      </c>
      <c r="BW2447" s="13">
        <v>-1.4399999999999995</v>
      </c>
      <c r="BX2447" s="13">
        <v>79.8</v>
      </c>
      <c r="BY2447" s="13">
        <v>136.13184298593973</v>
      </c>
      <c r="BZ2447" s="13">
        <v>117.9</v>
      </c>
      <c r="CA2447" s="13">
        <v>177.81184298593976</v>
      </c>
      <c r="CB2447" s="13">
        <v>-2.74</v>
      </c>
      <c r="CC2447" s="15">
        <v>0.52900000000000003</v>
      </c>
      <c r="CD2447" s="15">
        <v>0.59499999999999997</v>
      </c>
      <c r="CE2447" s="15">
        <v>0.36</v>
      </c>
      <c r="CF2447" s="15" t="s">
        <v>7128</v>
      </c>
      <c r="CG2447" s="15" t="s">
        <v>7128</v>
      </c>
      <c r="CH2447" s="13" t="s">
        <v>7128</v>
      </c>
      <c r="CI2447" s="13" t="s">
        <v>7128</v>
      </c>
      <c r="CJ2447" s="13">
        <v>-2.74</v>
      </c>
      <c r="CK2447" s="12" t="str">
        <f t="shared" si="76"/>
        <v>NA</v>
      </c>
      <c r="CL2447" s="36">
        <f t="shared" si="77"/>
        <v>2.0026787531140888</v>
      </c>
      <c r="CM2447" s="13">
        <v>21.4</v>
      </c>
      <c r="CN2447" s="13">
        <v>5.94</v>
      </c>
      <c r="CO2447" s="13">
        <v>11.3</v>
      </c>
      <c r="CP2447" s="13">
        <v>143.4</v>
      </c>
      <c r="CQ2447" s="13">
        <v>39.228999999999999</v>
      </c>
      <c r="CR2447" s="13">
        <v>216.91184298593976</v>
      </c>
      <c r="CS2447" s="13">
        <v>-4.2199999999999989</v>
      </c>
      <c r="CT2447" s="13">
        <v>0</v>
      </c>
      <c r="CU2447" s="13">
        <v>22.220631402812053</v>
      </c>
      <c r="CV2447" s="13">
        <v>177.81184298593976</v>
      </c>
      <c r="CW2447" s="13">
        <v>39</v>
      </c>
      <c r="CX2447" s="12">
        <v>0.14160401002506268</v>
      </c>
      <c r="CY2447" s="12">
        <v>0.11792133504941231</v>
      </c>
      <c r="CZ2447" s="15">
        <v>5.5618421278446091</v>
      </c>
      <c r="DA2447" s="20"/>
      <c r="DB2447" s="20"/>
    </row>
    <row r="2448" spans="1:106">
      <c r="A2448" s="8" t="s">
        <v>7044</v>
      </c>
      <c r="B2448" s="8" t="s">
        <v>7045</v>
      </c>
      <c r="C2448" s="9" t="s">
        <v>7131</v>
      </c>
      <c r="D2448" s="9" t="s">
        <v>7126</v>
      </c>
      <c r="E2448" s="10" t="s">
        <v>7127</v>
      </c>
      <c r="F2448" s="10" t="s">
        <v>7126</v>
      </c>
      <c r="G2448" s="11">
        <v>0.79</v>
      </c>
      <c r="H2448" s="11">
        <v>0.79</v>
      </c>
      <c r="I2448" s="12">
        <v>9.0499999999999997E-2</v>
      </c>
      <c r="J2448" s="12">
        <v>0.127995</v>
      </c>
      <c r="K2448" s="12">
        <v>3.6999999999999998E-2</v>
      </c>
      <c r="L2448" s="12">
        <v>9.35E-2</v>
      </c>
      <c r="M2448" s="12">
        <v>6.1719349999999999E-2</v>
      </c>
      <c r="N2448" s="12">
        <v>0.127995</v>
      </c>
      <c r="O2448" s="12">
        <v>-0.12965062913907285</v>
      </c>
      <c r="P2448" s="12">
        <v>-0.12872679656055616</v>
      </c>
      <c r="Q2448" s="13">
        <v>9.8000000000000004E-2</v>
      </c>
      <c r="R2448" s="13">
        <v>0</v>
      </c>
      <c r="S2448" s="13">
        <v>0</v>
      </c>
      <c r="T2448" s="13">
        <v>0</v>
      </c>
      <c r="U2448" s="13">
        <v>9.8000000000000004E-2</v>
      </c>
      <c r="V2448" s="13">
        <v>0</v>
      </c>
      <c r="W2448" s="13">
        <v>9.8000000000000004E-2</v>
      </c>
      <c r="X2448" s="14">
        <v>0</v>
      </c>
      <c r="Y2448" s="15" t="s">
        <v>7128</v>
      </c>
      <c r="Z2448" s="14" t="s">
        <v>7128</v>
      </c>
      <c r="AA2448" s="14">
        <v>0</v>
      </c>
      <c r="AB2448" s="14" t="s">
        <v>7128</v>
      </c>
      <c r="AC2448" s="14">
        <v>0</v>
      </c>
      <c r="AD2448" s="13">
        <v>2.5000000000000001E-2</v>
      </c>
      <c r="AE2448" s="15">
        <v>0.75011111111111117</v>
      </c>
      <c r="AF2448" s="14">
        <v>3.1622776601683791E-2</v>
      </c>
      <c r="AG2448" s="14">
        <v>0.51703239743753004</v>
      </c>
      <c r="AH2448" s="15">
        <v>0.49999999999999994</v>
      </c>
      <c r="AI2448" s="5" t="s">
        <v>7128</v>
      </c>
      <c r="AJ2448" s="15" t="s">
        <v>7128</v>
      </c>
      <c r="AK2448" s="15" t="s">
        <v>7128</v>
      </c>
      <c r="AL2448" s="15" t="s">
        <v>7128</v>
      </c>
      <c r="AM2448" s="15" t="s">
        <v>7128</v>
      </c>
      <c r="AN2448" s="15" t="s">
        <v>7128</v>
      </c>
      <c r="AO2448" s="15" t="s">
        <v>7128</v>
      </c>
      <c r="AP2448" s="15" t="s">
        <v>7128</v>
      </c>
      <c r="AQ2448" s="15" t="s">
        <v>7128</v>
      </c>
      <c r="AR2448" s="15" t="s">
        <v>7128</v>
      </c>
      <c r="AS2448" s="15" t="s">
        <v>7128</v>
      </c>
      <c r="AT2448" s="14" t="s">
        <v>7128</v>
      </c>
      <c r="AU2448" s="14">
        <v>0</v>
      </c>
      <c r="AV2448" s="12" t="s">
        <v>7128</v>
      </c>
      <c r="AW2448" s="12" t="s">
        <v>7128</v>
      </c>
      <c r="AX2448" s="12" t="s">
        <v>7128</v>
      </c>
      <c r="AY2448" s="12" t="s">
        <v>7128</v>
      </c>
      <c r="AZ2448" s="14" t="s">
        <v>7128</v>
      </c>
      <c r="BA2448" s="14" t="s">
        <v>7128</v>
      </c>
      <c r="BB2448" s="14">
        <v>-1.6556291390728477E-3</v>
      </c>
      <c r="BC2448" s="14">
        <v>-7.3179656055616534E-4</v>
      </c>
      <c r="BD2448" s="14" t="s">
        <v>7128</v>
      </c>
      <c r="BE2448" s="14" t="s">
        <v>7128</v>
      </c>
      <c r="BF2448" s="14">
        <v>0</v>
      </c>
      <c r="BG2448" s="14" t="s">
        <v>7128</v>
      </c>
      <c r="BH2448" s="13">
        <v>-1E-3</v>
      </c>
      <c r="BI2448" s="13">
        <v>-1E-3</v>
      </c>
      <c r="BJ2448" s="13">
        <v>-2E-3</v>
      </c>
      <c r="BK2448" s="13">
        <v>-2E-3</v>
      </c>
      <c r="BL2448" s="13">
        <v>0</v>
      </c>
      <c r="BM2448" s="13">
        <v>0</v>
      </c>
      <c r="BN2448" s="13">
        <v>-2E-3</v>
      </c>
      <c r="BO2448" s="13">
        <v>-2E-3</v>
      </c>
      <c r="BP2448" s="13">
        <v>-2E-3</v>
      </c>
      <c r="BQ2448" s="13">
        <v>0</v>
      </c>
      <c r="BR2448" s="13">
        <v>0</v>
      </c>
      <c r="BS2448" s="13">
        <v>0</v>
      </c>
      <c r="BT2448" s="14" t="s">
        <v>7128</v>
      </c>
      <c r="BU2448" s="13">
        <v>-2E-3</v>
      </c>
      <c r="BV2448" s="13">
        <v>-1E-3</v>
      </c>
      <c r="BW2448" s="13">
        <v>-1E-3</v>
      </c>
      <c r="BX2448" s="13">
        <v>0.60399999999999998</v>
      </c>
      <c r="BY2448" s="13">
        <v>2.7330000000000001</v>
      </c>
      <c r="BZ2448" s="13">
        <v>0</v>
      </c>
      <c r="CA2448" s="13">
        <v>0</v>
      </c>
      <c r="CB2448" s="13">
        <v>0</v>
      </c>
      <c r="CC2448" s="15">
        <v>0.109</v>
      </c>
      <c r="CD2448" s="15">
        <v>0.59699999999999998</v>
      </c>
      <c r="CE2448" s="15">
        <v>0.36</v>
      </c>
      <c r="CF2448" s="15" t="s">
        <v>7128</v>
      </c>
      <c r="CG2448" s="15" t="s">
        <v>7128</v>
      </c>
      <c r="CH2448" s="13" t="s">
        <v>7128</v>
      </c>
      <c r="CI2448" s="13" t="s">
        <v>7128</v>
      </c>
      <c r="CJ2448" s="13">
        <v>0</v>
      </c>
      <c r="CK2448" s="12">
        <f t="shared" si="76"/>
        <v>0</v>
      </c>
      <c r="CL2448" s="36" t="str">
        <f t="shared" si="77"/>
        <v>NA</v>
      </c>
      <c r="CM2448" s="13" t="s">
        <v>7128</v>
      </c>
      <c r="CN2448" s="13" t="s">
        <v>7128</v>
      </c>
      <c r="CO2448" s="13" t="s">
        <v>7128</v>
      </c>
      <c r="CP2448" s="13" t="s">
        <v>7128</v>
      </c>
      <c r="CQ2448" s="13" t="s">
        <v>7128</v>
      </c>
      <c r="CR2448" s="13" t="s">
        <v>7128</v>
      </c>
      <c r="CS2448" s="13" t="s">
        <v>7128</v>
      </c>
      <c r="CT2448" s="13">
        <v>0</v>
      </c>
      <c r="CU2448" s="13">
        <v>-2E-3</v>
      </c>
      <c r="CV2448" s="13">
        <v>0</v>
      </c>
      <c r="CW2448" s="13">
        <v>-2E-3</v>
      </c>
      <c r="CX2448" s="12">
        <v>-1.6556291390728477E-3</v>
      </c>
      <c r="CY2448" s="12">
        <v>-7.3179656055616534E-4</v>
      </c>
      <c r="CZ2448" s="15" t="s">
        <v>7128</v>
      </c>
      <c r="DA2448" s="20"/>
      <c r="DB2448" s="20"/>
    </row>
    <row r="2449" spans="1:106" ht="24">
      <c r="A2449" s="8" t="s">
        <v>5301</v>
      </c>
      <c r="B2449" s="8" t="s">
        <v>5302</v>
      </c>
      <c r="C2449" s="9" t="s">
        <v>7207</v>
      </c>
      <c r="D2449" s="9" t="s">
        <v>7126</v>
      </c>
      <c r="E2449" s="10" t="s">
        <v>7127</v>
      </c>
      <c r="F2449" s="10" t="s">
        <v>7126</v>
      </c>
      <c r="G2449" s="11">
        <v>0.55000000000000004</v>
      </c>
      <c r="H2449" s="11">
        <v>0.55672661870503604</v>
      </c>
      <c r="I2449" s="12">
        <v>9.0499999999999997E-2</v>
      </c>
      <c r="J2449" s="12">
        <v>0.10688375899280576</v>
      </c>
      <c r="K2449" s="12">
        <v>4.7E-2</v>
      </c>
      <c r="L2449" s="12">
        <v>0.10350000000000001</v>
      </c>
      <c r="M2449" s="12">
        <v>6.8320350000000002E-2</v>
      </c>
      <c r="N2449" s="12">
        <v>0.10641781872778963</v>
      </c>
      <c r="O2449" s="12">
        <v>-0.1126291006077126</v>
      </c>
      <c r="P2449" s="12">
        <v>-0.1132511779450594</v>
      </c>
      <c r="Q2449" s="13">
        <v>1.39</v>
      </c>
      <c r="R2449" s="13">
        <v>0</v>
      </c>
      <c r="S2449" s="13">
        <v>1.7000000000000001E-2</v>
      </c>
      <c r="T2449" s="13">
        <v>1.7000000000000001E-2</v>
      </c>
      <c r="U2449" s="13">
        <v>1.4069999999999998</v>
      </c>
      <c r="V2449" s="13">
        <v>4.0000000000000001E-3</v>
      </c>
      <c r="W2449" s="13">
        <v>1.4029999999999998</v>
      </c>
      <c r="X2449" s="14">
        <v>2.8429282160625448E-3</v>
      </c>
      <c r="Y2449" s="15">
        <v>4.2517006802721087E-2</v>
      </c>
      <c r="Z2449" s="14">
        <v>2.7655767040832926E-3</v>
      </c>
      <c r="AA2449" s="14">
        <v>1.2082444918265817E-2</v>
      </c>
      <c r="AB2449" s="14">
        <v>2.7732463295269171E-3</v>
      </c>
      <c r="AC2449" s="14">
        <v>1.2230215827338131E-2</v>
      </c>
      <c r="AD2449" s="13">
        <v>0.23599999999999999</v>
      </c>
      <c r="AE2449" s="15">
        <v>-0.75897222222222216</v>
      </c>
      <c r="AF2449" s="14">
        <v>8.3666002653407553E-2</v>
      </c>
      <c r="AG2449" s="14" t="s">
        <v>7128</v>
      </c>
      <c r="AH2449" s="15">
        <v>0.57633587786259532</v>
      </c>
      <c r="AI2449" s="5" t="s">
        <v>7128</v>
      </c>
      <c r="AJ2449" s="15" t="s">
        <v>7128</v>
      </c>
      <c r="AK2449" s="15" t="s">
        <v>7128</v>
      </c>
      <c r="AL2449" s="15" t="s">
        <v>7128</v>
      </c>
      <c r="AM2449" s="15" t="s">
        <v>7128</v>
      </c>
      <c r="AN2449" s="15">
        <v>0.22675367047308317</v>
      </c>
      <c r="AO2449" s="15">
        <v>4.7602739726027394</v>
      </c>
      <c r="AP2449" s="15" t="s">
        <v>7128</v>
      </c>
      <c r="AQ2449" s="15">
        <v>116.91666666666664</v>
      </c>
      <c r="AR2449" s="15">
        <v>0.22839003744098968</v>
      </c>
      <c r="AS2449" s="15">
        <v>4.8047945205479445</v>
      </c>
      <c r="AT2449" s="14" t="s">
        <v>7128</v>
      </c>
      <c r="AU2449" s="14">
        <v>0</v>
      </c>
      <c r="AV2449" s="12" t="s">
        <v>7128</v>
      </c>
      <c r="AW2449" s="12" t="s">
        <v>7128</v>
      </c>
      <c r="AX2449" s="12">
        <v>-8.8399999999999992E-2</v>
      </c>
      <c r="AY2449" s="12">
        <v>3.5200000000000002E-2</v>
      </c>
      <c r="AZ2449" s="14" t="s">
        <v>7128</v>
      </c>
      <c r="BA2449" s="14" t="s">
        <v>7128</v>
      </c>
      <c r="BB2449" s="14">
        <v>-5.7453416149068313E-3</v>
      </c>
      <c r="BC2449" s="14">
        <v>-6.8333592172697619E-3</v>
      </c>
      <c r="BD2449" s="14">
        <v>-0.12671232876712329</v>
      </c>
      <c r="BE2449" s="14">
        <v>-0.15068493150684931</v>
      </c>
      <c r="BF2449" s="14">
        <v>0</v>
      </c>
      <c r="BG2449" s="14">
        <v>0.20699999999999999</v>
      </c>
      <c r="BH2449" s="13">
        <v>-3.6999999999999998E-2</v>
      </c>
      <c r="BI2449" s="13">
        <v>-3.6999999999999998E-2</v>
      </c>
      <c r="BJ2449" s="13">
        <v>-4.3999999999999997E-2</v>
      </c>
      <c r="BK2449" s="13">
        <v>-4.3999999999999997E-2</v>
      </c>
      <c r="BL2449" s="13">
        <v>0.29199999999999998</v>
      </c>
      <c r="BM2449" s="13">
        <v>0.29199999999999998</v>
      </c>
      <c r="BN2449" s="13">
        <v>1.2E-2</v>
      </c>
      <c r="BO2449" s="13">
        <v>1.2E-2</v>
      </c>
      <c r="BP2449" s="13">
        <v>-4.3999999999999997E-2</v>
      </c>
      <c r="BQ2449" s="13">
        <v>0</v>
      </c>
      <c r="BR2449" s="13">
        <v>0</v>
      </c>
      <c r="BS2449" s="13">
        <v>-6.5000000000000002E-2</v>
      </c>
      <c r="BT2449" s="14" t="s">
        <v>7128</v>
      </c>
      <c r="BU2449" s="13">
        <v>2.1000000000000005E-2</v>
      </c>
      <c r="BV2449" s="13">
        <v>2.8000000000000004E-2</v>
      </c>
      <c r="BW2449" s="13">
        <v>2.8000000000000004E-2</v>
      </c>
      <c r="BX2449" s="13">
        <v>6.44</v>
      </c>
      <c r="BY2449" s="13">
        <v>6.4390000000000001</v>
      </c>
      <c r="BZ2449" s="13">
        <v>6.13</v>
      </c>
      <c r="CA2449" s="13">
        <v>6.1430000000000007</v>
      </c>
      <c r="CB2449" s="13">
        <v>0</v>
      </c>
      <c r="CC2449" s="15">
        <v>-0.626</v>
      </c>
      <c r="CD2449" s="15">
        <v>0.443</v>
      </c>
      <c r="CE2449" s="15">
        <v>0.36</v>
      </c>
      <c r="CF2449" s="15">
        <v>1.0364388375592462</v>
      </c>
      <c r="CG2449" s="15">
        <v>1.2479890148071235</v>
      </c>
      <c r="CH2449" s="13">
        <v>3.6400000000000002E-2</v>
      </c>
      <c r="CI2449" s="13">
        <v>2.8300000000000002E-2</v>
      </c>
      <c r="CJ2449" s="13">
        <v>0</v>
      </c>
      <c r="CK2449" s="12">
        <f t="shared" si="76"/>
        <v>0</v>
      </c>
      <c r="CL2449" s="36">
        <f t="shared" si="77"/>
        <v>4.753377828422594E-2</v>
      </c>
      <c r="CM2449" s="13" t="s">
        <v>7128</v>
      </c>
      <c r="CN2449" s="13" t="s">
        <v>7128</v>
      </c>
      <c r="CO2449" s="13" t="s">
        <v>7128</v>
      </c>
      <c r="CP2449" s="13" t="s">
        <v>7128</v>
      </c>
      <c r="CQ2449" s="13">
        <v>1.2E-2</v>
      </c>
      <c r="CR2449" s="13">
        <v>1.4029999999999998</v>
      </c>
      <c r="CS2449" s="13" t="s">
        <v>7128</v>
      </c>
      <c r="CT2449" s="13">
        <v>0</v>
      </c>
      <c r="CU2449" s="13">
        <v>-4.3999999999999997E-2</v>
      </c>
      <c r="CV2449" s="13">
        <v>6.1430000000000007</v>
      </c>
      <c r="CW2449" s="13">
        <v>1.2E-2</v>
      </c>
      <c r="CX2449" s="12">
        <v>-5.7453416149068313E-3</v>
      </c>
      <c r="CY2449" s="12">
        <v>-6.8333592172697619E-3</v>
      </c>
      <c r="CZ2449" s="15">
        <v>116.91666666666664</v>
      </c>
      <c r="DA2449" s="20"/>
      <c r="DB2449" s="20"/>
    </row>
    <row r="2450" spans="1:106">
      <c r="A2450" s="8" t="s">
        <v>3995</v>
      </c>
      <c r="B2450" s="8" t="s">
        <v>3996</v>
      </c>
      <c r="C2450" s="9" t="s">
        <v>7170</v>
      </c>
      <c r="D2450" s="9" t="s">
        <v>7126</v>
      </c>
      <c r="E2450" s="10" t="s">
        <v>7127</v>
      </c>
      <c r="F2450" s="10" t="s">
        <v>7126</v>
      </c>
      <c r="G2450" s="11">
        <v>1.06</v>
      </c>
      <c r="H2450" s="11">
        <v>1.1121374047198</v>
      </c>
      <c r="I2450" s="12">
        <v>9.0499999999999997E-2</v>
      </c>
      <c r="J2450" s="12">
        <v>0.15714843512714191</v>
      </c>
      <c r="K2450" s="12">
        <v>4.7E-2</v>
      </c>
      <c r="L2450" s="12">
        <v>0.10350000000000001</v>
      </c>
      <c r="M2450" s="12">
        <v>6.8320350000000002E-2</v>
      </c>
      <c r="N2450" s="12">
        <v>0.15105042778102448</v>
      </c>
      <c r="O2450" s="12">
        <v>-3.4657085646173064E-2</v>
      </c>
      <c r="P2450" s="12">
        <v>-2.3497463904328608E-2</v>
      </c>
      <c r="Q2450" s="13">
        <v>6.2</v>
      </c>
      <c r="R2450" s="13">
        <v>0</v>
      </c>
      <c r="S2450" s="13">
        <v>0.45700000000000002</v>
      </c>
      <c r="T2450" s="13">
        <v>0.45700000000000002</v>
      </c>
      <c r="U2450" s="13">
        <v>6.657</v>
      </c>
      <c r="V2450" s="13">
        <v>7.6999999999999999E-2</v>
      </c>
      <c r="W2450" s="13">
        <v>6.58</v>
      </c>
      <c r="X2450" s="14">
        <v>1.1566771819137749E-2</v>
      </c>
      <c r="Y2450" s="15">
        <v>0.32588454376163872</v>
      </c>
      <c r="Z2450" s="14">
        <v>0.13219554527046573</v>
      </c>
      <c r="AA2450" s="14">
        <v>6.8649541835661715E-2</v>
      </c>
      <c r="AB2450" s="14">
        <v>0.15233333333333335</v>
      </c>
      <c r="AC2450" s="14">
        <v>7.3709677419354844E-2</v>
      </c>
      <c r="AD2450" s="13">
        <v>1.1499999999999999</v>
      </c>
      <c r="AE2450" s="15">
        <v>0.45780555555555563</v>
      </c>
      <c r="AF2450" s="14" t="s">
        <v>7128</v>
      </c>
      <c r="AG2450" s="14" t="s">
        <v>7128</v>
      </c>
      <c r="AH2450" s="15">
        <v>0.35706340378197998</v>
      </c>
      <c r="AI2450" s="5">
        <v>7.0813953488372094</v>
      </c>
      <c r="AJ2450" s="15">
        <v>17.514124293785311</v>
      </c>
      <c r="AK2450" s="15">
        <v>17.514124293785311</v>
      </c>
      <c r="AL2450" s="15" t="s">
        <v>7128</v>
      </c>
      <c r="AM2450" s="15" t="s">
        <v>7128</v>
      </c>
      <c r="AN2450" s="15">
        <v>2.0666666666666669</v>
      </c>
      <c r="AO2450" s="15">
        <v>1.0032362459546926</v>
      </c>
      <c r="AP2450" s="15">
        <v>10.804597701149426</v>
      </c>
      <c r="AQ2450" s="15">
        <v>9.3598862019914666</v>
      </c>
      <c r="AR2450" s="15">
        <v>1.9467455621301777</v>
      </c>
      <c r="AS2450" s="15">
        <v>1.0647249190938513</v>
      </c>
      <c r="AT2450" s="14">
        <v>0.28822033898305083</v>
      </c>
      <c r="AU2450" s="14">
        <v>1.6456451612903225E-2</v>
      </c>
      <c r="AV2450" s="12">
        <v>-0.1</v>
      </c>
      <c r="AW2450" s="12">
        <v>4.7300000000000002E-2</v>
      </c>
      <c r="AX2450" s="12">
        <v>8.6699999999999999E-2</v>
      </c>
      <c r="AY2450" s="12">
        <v>0.13200000000000001</v>
      </c>
      <c r="AZ2450" s="14" t="s">
        <v>7128</v>
      </c>
      <c r="BA2450" s="14" t="s">
        <v>7128</v>
      </c>
      <c r="BB2450" s="14">
        <v>0.12249134948096885</v>
      </c>
      <c r="BC2450" s="14">
        <v>0.12755296387669587</v>
      </c>
      <c r="BD2450" s="14">
        <v>5.7281553398058252E-2</v>
      </c>
      <c r="BE2450" s="14">
        <v>9.8543689320388358E-2</v>
      </c>
      <c r="BF2450" s="14">
        <v>0.33270321361058597</v>
      </c>
      <c r="BG2450" s="14">
        <v>0.21739999999999998</v>
      </c>
      <c r="BH2450" s="13">
        <v>0.35399999999999998</v>
      </c>
      <c r="BI2450" s="13">
        <v>0.35399999999999998</v>
      </c>
      <c r="BJ2450" s="13">
        <v>0.60899999999999999</v>
      </c>
      <c r="BK2450" s="13">
        <v>0.60899999999999999</v>
      </c>
      <c r="BL2450" s="13">
        <v>6.18</v>
      </c>
      <c r="BM2450" s="13">
        <v>6.18</v>
      </c>
      <c r="BN2450" s="13">
        <v>0.70299999999999996</v>
      </c>
      <c r="BO2450" s="13">
        <v>0.70299999999999996</v>
      </c>
      <c r="BP2450" s="13">
        <v>0.40638374291115315</v>
      </c>
      <c r="BQ2450" s="13">
        <v>0</v>
      </c>
      <c r="BR2450" s="13">
        <v>0</v>
      </c>
      <c r="BS2450" s="13">
        <v>-0.104</v>
      </c>
      <c r="BT2450" s="14">
        <v>-0.25591574912665072</v>
      </c>
      <c r="BU2450" s="13">
        <v>0.51038374291115318</v>
      </c>
      <c r="BV2450" s="13">
        <v>0.45799999999999996</v>
      </c>
      <c r="BW2450" s="13">
        <v>0.45799999999999996</v>
      </c>
      <c r="BX2450" s="13">
        <v>2.89</v>
      </c>
      <c r="BY2450" s="13">
        <v>3.1860000000000004</v>
      </c>
      <c r="BZ2450" s="13">
        <v>3</v>
      </c>
      <c r="CA2450" s="13">
        <v>3.38</v>
      </c>
      <c r="CB2450" s="13">
        <v>-0.10203</v>
      </c>
      <c r="CC2450" s="15">
        <v>4.7E-2</v>
      </c>
      <c r="CD2450" s="15">
        <v>0.40400000000000003</v>
      </c>
      <c r="CE2450" s="15">
        <v>0.36</v>
      </c>
      <c r="CF2450" s="15">
        <v>0.47310532189411958</v>
      </c>
      <c r="CG2450" s="15">
        <v>0.60504905466683889</v>
      </c>
      <c r="CH2450" s="13">
        <v>0.58439999999999992</v>
      </c>
      <c r="CI2450" s="13">
        <v>0.32619999999999999</v>
      </c>
      <c r="CJ2450" s="13">
        <v>-0.10203</v>
      </c>
      <c r="CK2450" s="12">
        <f t="shared" si="76"/>
        <v>0.22277292576419214</v>
      </c>
      <c r="CL2450" s="36">
        <f t="shared" si="77"/>
        <v>1.8284023668639053</v>
      </c>
      <c r="CM2450" s="13">
        <v>0.52900000000000003</v>
      </c>
      <c r="CN2450" s="13">
        <v>0.17599999999999999</v>
      </c>
      <c r="CO2450" s="13">
        <v>0.35399999999999998</v>
      </c>
      <c r="CP2450" s="13">
        <v>6.2</v>
      </c>
      <c r="CQ2450" s="13">
        <v>0.70299999999999996</v>
      </c>
      <c r="CR2450" s="13">
        <v>6.58</v>
      </c>
      <c r="CS2450" s="13">
        <v>0.45799999999999996</v>
      </c>
      <c r="CT2450" s="13">
        <v>0</v>
      </c>
      <c r="CU2450" s="13">
        <v>0.60899999999999999</v>
      </c>
      <c r="CV2450" s="13">
        <v>3.38</v>
      </c>
      <c r="CW2450" s="13">
        <v>0.70299999999999996</v>
      </c>
      <c r="CX2450" s="12">
        <v>0.12249134948096885</v>
      </c>
      <c r="CY2450" s="12">
        <v>0.12755296387669587</v>
      </c>
      <c r="CZ2450" s="15">
        <v>9.3598862019914666</v>
      </c>
      <c r="DA2450" s="20"/>
      <c r="DB2450" s="20"/>
    </row>
    <row r="2451" spans="1:106">
      <c r="A2451" s="8" t="s">
        <v>4833</v>
      </c>
      <c r="B2451" s="8" t="s">
        <v>4834</v>
      </c>
      <c r="C2451" s="9" t="s">
        <v>7175</v>
      </c>
      <c r="D2451" s="9" t="s">
        <v>7126</v>
      </c>
      <c r="E2451" s="10" t="s">
        <v>7127</v>
      </c>
      <c r="F2451" s="10" t="s">
        <v>7126</v>
      </c>
      <c r="G2451" s="11">
        <v>0.75</v>
      </c>
      <c r="H2451" s="11">
        <v>0.97442965779467694</v>
      </c>
      <c r="I2451" s="12">
        <v>9.0499999999999997E-2</v>
      </c>
      <c r="J2451" s="12">
        <v>0.14468588403041827</v>
      </c>
      <c r="K2451" s="12">
        <v>3.6999999999999998E-2</v>
      </c>
      <c r="L2451" s="12">
        <v>9.35E-2</v>
      </c>
      <c r="M2451" s="12">
        <v>6.1719349999999999E-2</v>
      </c>
      <c r="N2451" s="12">
        <v>0.12557711543751832</v>
      </c>
      <c r="O2451" s="12">
        <v>-9.1844974939509175E-2</v>
      </c>
      <c r="P2451" s="12">
        <v>-5.9195959120601827E-2</v>
      </c>
      <c r="Q2451" s="13">
        <v>2.63</v>
      </c>
      <c r="R2451" s="13">
        <v>0</v>
      </c>
      <c r="S2451" s="13">
        <v>0.78700000000000003</v>
      </c>
      <c r="T2451" s="13">
        <v>0.78700000000000003</v>
      </c>
      <c r="U2451" s="13">
        <v>3.4169999999999998</v>
      </c>
      <c r="V2451" s="13">
        <v>0</v>
      </c>
      <c r="W2451" s="13">
        <v>3.4169999999999998</v>
      </c>
      <c r="X2451" s="14">
        <v>0</v>
      </c>
      <c r="Y2451" s="15" t="s">
        <v>7128</v>
      </c>
      <c r="Z2451" s="14">
        <v>0.31901094446696393</v>
      </c>
      <c r="AA2451" s="14">
        <v>0.23031899326894939</v>
      </c>
      <c r="AB2451" s="14">
        <v>0.46845238095238101</v>
      </c>
      <c r="AC2451" s="14">
        <v>0.29923954372623579</v>
      </c>
      <c r="AD2451" s="13">
        <v>0.66200000000000003</v>
      </c>
      <c r="AE2451" s="15">
        <v>1.153888888888889</v>
      </c>
      <c r="AF2451" s="14">
        <v>0.20248456731316589</v>
      </c>
      <c r="AG2451" s="14">
        <v>0.58152580002744581</v>
      </c>
      <c r="AH2451" s="15">
        <v>0.37937219730941707</v>
      </c>
      <c r="AI2451" s="5">
        <v>2.1232876712328768</v>
      </c>
      <c r="AJ2451" s="15">
        <v>77.35294117647058</v>
      </c>
      <c r="AK2451" s="15">
        <v>28.279569892473116</v>
      </c>
      <c r="AL2451" s="15" t="s">
        <v>7128</v>
      </c>
      <c r="AM2451" s="15" t="s">
        <v>7128</v>
      </c>
      <c r="AN2451" s="15">
        <v>1.5654761904761905</v>
      </c>
      <c r="AO2451" s="15">
        <v>2.1557377049180326</v>
      </c>
      <c r="AP2451" s="15">
        <v>22.045161290322579</v>
      </c>
      <c r="AQ2451" s="15">
        <v>15.819444444444445</v>
      </c>
      <c r="AR2451" s="15">
        <v>1.3850830968787999</v>
      </c>
      <c r="AS2451" s="15">
        <v>2.8008196721311474</v>
      </c>
      <c r="AT2451" s="14">
        <v>0</v>
      </c>
      <c r="AU2451" s="14">
        <v>0</v>
      </c>
      <c r="AV2451" s="12">
        <v>-3.0600000000000002E-2</v>
      </c>
      <c r="AW2451" s="12">
        <v>5.0300000000000004E-2</v>
      </c>
      <c r="AX2451" s="12">
        <v>7.3000000000000001E-3</v>
      </c>
      <c r="AY2451" s="12">
        <v>6.59E-2</v>
      </c>
      <c r="AZ2451" s="14" t="s">
        <v>7128</v>
      </c>
      <c r="BA2451" s="14" t="s">
        <v>7128</v>
      </c>
      <c r="BB2451" s="14">
        <v>5.2840909090909091E-2</v>
      </c>
      <c r="BC2451" s="14">
        <v>6.638115631691649E-2</v>
      </c>
      <c r="BD2451" s="14">
        <v>7.3228346456692905E-2</v>
      </c>
      <c r="BE2451" s="14">
        <v>0.12204724409448818</v>
      </c>
      <c r="BF2451" s="14">
        <v>0</v>
      </c>
      <c r="BG2451" s="14" t="s">
        <v>7128</v>
      </c>
      <c r="BH2451" s="13">
        <v>3.4000000000000002E-2</v>
      </c>
      <c r="BI2451" s="13">
        <v>9.2999999999999999E-2</v>
      </c>
      <c r="BJ2451" s="13">
        <v>0.155</v>
      </c>
      <c r="BK2451" s="13">
        <v>0.155</v>
      </c>
      <c r="BL2451" s="13">
        <v>1.22</v>
      </c>
      <c r="BM2451" s="13">
        <v>1.27</v>
      </c>
      <c r="BN2451" s="13">
        <v>0.14599999999999999</v>
      </c>
      <c r="BO2451" s="13">
        <v>0.216</v>
      </c>
      <c r="BP2451" s="13">
        <v>0.155</v>
      </c>
      <c r="BQ2451" s="13">
        <v>0</v>
      </c>
      <c r="BR2451" s="13">
        <v>0</v>
      </c>
      <c r="BS2451" s="13">
        <v>-7.3999999999999996E-2</v>
      </c>
      <c r="BT2451" s="14">
        <v>-0.47741935483870968</v>
      </c>
      <c r="BU2451" s="13">
        <v>0.22899999999999998</v>
      </c>
      <c r="BV2451" s="13">
        <v>0.16699999999999998</v>
      </c>
      <c r="BW2451" s="13">
        <v>0.16699999999999998</v>
      </c>
      <c r="BX2451" s="13">
        <v>1.76</v>
      </c>
      <c r="BY2451" s="13">
        <v>2.335</v>
      </c>
      <c r="BZ2451" s="13">
        <v>1.68</v>
      </c>
      <c r="CA2451" s="13">
        <v>2.4670000000000001</v>
      </c>
      <c r="CB2451" s="13">
        <v>0</v>
      </c>
      <c r="CC2451" s="15">
        <v>0.78500000000000003</v>
      </c>
      <c r="CD2451" s="15">
        <v>-0.33500000000000002</v>
      </c>
      <c r="CE2451" s="15">
        <v>0.36</v>
      </c>
      <c r="CF2451" s="15" t="s">
        <v>7128</v>
      </c>
      <c r="CG2451" s="15" t="s">
        <v>7128</v>
      </c>
      <c r="CH2451" s="13" t="s">
        <v>7128</v>
      </c>
      <c r="CI2451" s="13" t="s">
        <v>7128</v>
      </c>
      <c r="CJ2451" s="13">
        <v>0</v>
      </c>
      <c r="CK2451" s="12">
        <f t="shared" si="76"/>
        <v>0</v>
      </c>
      <c r="CL2451" s="36">
        <f t="shared" si="77"/>
        <v>0.49452776651803809</v>
      </c>
      <c r="CM2451" s="13">
        <v>8.2000000000000003E-2</v>
      </c>
      <c r="CN2451" s="13" t="s">
        <v>7128</v>
      </c>
      <c r="CO2451" s="13">
        <v>9.2999999999999999E-2</v>
      </c>
      <c r="CP2451" s="13">
        <v>2.63</v>
      </c>
      <c r="CQ2451" s="13">
        <v>0.216</v>
      </c>
      <c r="CR2451" s="13">
        <v>3.4169999999999998</v>
      </c>
      <c r="CS2451" s="13" t="s">
        <v>7128</v>
      </c>
      <c r="CT2451" s="13">
        <v>0</v>
      </c>
      <c r="CU2451" s="13">
        <v>0.155</v>
      </c>
      <c r="CV2451" s="13">
        <v>2.4670000000000001</v>
      </c>
      <c r="CW2451" s="13">
        <v>0.14599999999999999</v>
      </c>
      <c r="CX2451" s="12">
        <v>5.2840909090909091E-2</v>
      </c>
      <c r="CY2451" s="12">
        <v>6.638115631691649E-2</v>
      </c>
      <c r="CZ2451" s="15">
        <v>23.404109589041095</v>
      </c>
      <c r="DA2451" s="20"/>
      <c r="DB2451" s="20"/>
    </row>
    <row r="2452" spans="1:106" ht="24">
      <c r="A2452" s="8" t="s">
        <v>6401</v>
      </c>
      <c r="B2452" s="8" t="s">
        <v>6402</v>
      </c>
      <c r="C2452" s="9" t="s">
        <v>7144</v>
      </c>
      <c r="D2452" s="9" t="s">
        <v>7126</v>
      </c>
      <c r="E2452" s="10" t="s">
        <v>7127</v>
      </c>
      <c r="F2452" s="10" t="s">
        <v>7126</v>
      </c>
      <c r="G2452" s="11">
        <v>1.1499999999999999</v>
      </c>
      <c r="H2452" s="11">
        <v>6.8302426343154243</v>
      </c>
      <c r="I2452" s="12">
        <v>9.0499999999999997E-2</v>
      </c>
      <c r="J2452" s="12">
        <v>0.67463695840554583</v>
      </c>
      <c r="K2452" s="12">
        <v>4.7E-2</v>
      </c>
      <c r="L2452" s="12">
        <v>0.10350000000000001</v>
      </c>
      <c r="M2452" s="12">
        <v>6.8320350000000002E-2</v>
      </c>
      <c r="N2452" s="12">
        <v>0.17040517143273998</v>
      </c>
      <c r="O2452" s="12">
        <v>-0.38079080455939202</v>
      </c>
      <c r="P2452" s="12">
        <v>-0.1546859933505482</v>
      </c>
      <c r="Q2452" s="13">
        <v>5.77</v>
      </c>
      <c r="R2452" s="13">
        <v>0</v>
      </c>
      <c r="S2452" s="13">
        <v>28.5</v>
      </c>
      <c r="T2452" s="13">
        <v>28.5</v>
      </c>
      <c r="U2452" s="13">
        <v>34.269999999999996</v>
      </c>
      <c r="V2452" s="13">
        <v>1.08</v>
      </c>
      <c r="W2452" s="13">
        <v>33.19</v>
      </c>
      <c r="X2452" s="14">
        <v>3.1514444120221773E-2</v>
      </c>
      <c r="Y2452" s="15">
        <v>0.15856236786469344</v>
      </c>
      <c r="Z2452" s="14">
        <v>0.87611435597909615</v>
      </c>
      <c r="AA2452" s="14">
        <v>0.83163116428363004</v>
      </c>
      <c r="AB2452" s="14">
        <v>7.0719602977667488</v>
      </c>
      <c r="AC2452" s="14">
        <v>4.9393414211438476</v>
      </c>
      <c r="AD2452" s="13">
        <v>1.22</v>
      </c>
      <c r="AE2452" s="15">
        <v>-0.44486111111111115</v>
      </c>
      <c r="AF2452" s="14">
        <v>5.4772255750516613E-2</v>
      </c>
      <c r="AG2452" s="14" t="s">
        <v>7128</v>
      </c>
      <c r="AH2452" s="15">
        <v>0.56424581005586583</v>
      </c>
      <c r="AI2452" s="5">
        <v>0.20582959641255608</v>
      </c>
      <c r="AJ2452" s="15">
        <v>6.0418848167539263</v>
      </c>
      <c r="AK2452" s="15">
        <v>6.0418848167539263</v>
      </c>
      <c r="AL2452" s="15" t="s">
        <v>7128</v>
      </c>
      <c r="AM2452" s="15" t="s">
        <v>7128</v>
      </c>
      <c r="AN2452" s="15">
        <v>1.4317617866004961</v>
      </c>
      <c r="AO2452" s="15">
        <v>0.17432024169184288</v>
      </c>
      <c r="AP2452" s="15">
        <v>72.30936819172112</v>
      </c>
      <c r="AQ2452" s="15">
        <v>11.981949458483754</v>
      </c>
      <c r="AR2452" s="15">
        <v>1.0553259141494433</v>
      </c>
      <c r="AS2452" s="15">
        <v>1.0027190332326283</v>
      </c>
      <c r="AT2452" s="14">
        <v>0</v>
      </c>
      <c r="AU2452" s="14">
        <v>0</v>
      </c>
      <c r="AV2452" s="12" t="s">
        <v>7128</v>
      </c>
      <c r="AW2452" s="12">
        <v>-1.1200000000000002E-2</v>
      </c>
      <c r="AX2452" s="12">
        <v>-2.3300000000000001E-2</v>
      </c>
      <c r="AY2452" s="12">
        <v>-3.6200000000000003E-2</v>
      </c>
      <c r="AZ2452" s="14" t="s">
        <v>7128</v>
      </c>
      <c r="BA2452" s="14" t="s">
        <v>7128</v>
      </c>
      <c r="BB2452" s="14">
        <v>0.29384615384615381</v>
      </c>
      <c r="BC2452" s="14">
        <v>1.5719178082191781E-2</v>
      </c>
      <c r="BD2452" s="14">
        <v>2.8851963746223563E-2</v>
      </c>
      <c r="BE2452" s="14">
        <v>1.3867069486404834E-2</v>
      </c>
      <c r="BF2452" s="14">
        <v>0</v>
      </c>
      <c r="BG2452" s="14" t="s">
        <v>7128</v>
      </c>
      <c r="BH2452" s="13">
        <v>0.95499999999999996</v>
      </c>
      <c r="BI2452" s="13">
        <v>0.95499999999999996</v>
      </c>
      <c r="BJ2452" s="13">
        <v>0.45900000000000002</v>
      </c>
      <c r="BK2452" s="13">
        <v>0.45900000000000002</v>
      </c>
      <c r="BL2452" s="13">
        <v>33.1</v>
      </c>
      <c r="BM2452" s="13">
        <v>33.1</v>
      </c>
      <c r="BN2452" s="13">
        <v>2.77</v>
      </c>
      <c r="BO2452" s="13">
        <v>2.77</v>
      </c>
      <c r="BP2452" s="13">
        <v>0.45900000000000002</v>
      </c>
      <c r="BQ2452" s="13">
        <v>0</v>
      </c>
      <c r="BR2452" s="13">
        <v>0</v>
      </c>
      <c r="BS2452" s="13">
        <v>-2.2799999999999998</v>
      </c>
      <c r="BT2452" s="14">
        <v>-4.9673202614379077</v>
      </c>
      <c r="BU2452" s="13">
        <v>2.7389999999999999</v>
      </c>
      <c r="BV2452" s="13">
        <v>3.2349999999999999</v>
      </c>
      <c r="BW2452" s="13">
        <v>3.2349999999999999</v>
      </c>
      <c r="BX2452" s="13">
        <v>3.25</v>
      </c>
      <c r="BY2452" s="13">
        <v>29.200000000000003</v>
      </c>
      <c r="BZ2452" s="13">
        <v>4.03</v>
      </c>
      <c r="CA2452" s="13">
        <v>31.450000000000003</v>
      </c>
      <c r="CB2452" s="13">
        <v>0</v>
      </c>
      <c r="CC2452" s="15">
        <v>-0.27400000000000002</v>
      </c>
      <c r="CD2452" s="15">
        <v>7.0999999999999994E-2</v>
      </c>
      <c r="CE2452" s="15">
        <v>0.36</v>
      </c>
      <c r="CF2452" s="15">
        <v>0.45146175509390135</v>
      </c>
      <c r="CG2452" s="15">
        <v>2.123392969963632</v>
      </c>
      <c r="CH2452" s="13">
        <v>2.476</v>
      </c>
      <c r="CI2452" s="13">
        <v>0.55400000000000005</v>
      </c>
      <c r="CJ2452" s="13">
        <v>0</v>
      </c>
      <c r="CK2452" s="12">
        <f t="shared" si="76"/>
        <v>0</v>
      </c>
      <c r="CL2452" s="36">
        <f t="shared" si="77"/>
        <v>1.0524642289348172</v>
      </c>
      <c r="CM2452" s="13">
        <v>0.81499999999999995</v>
      </c>
      <c r="CN2452" s="13" t="s">
        <v>7128</v>
      </c>
      <c r="CO2452" s="13">
        <v>0.95499999999999996</v>
      </c>
      <c r="CP2452" s="13">
        <v>5.77</v>
      </c>
      <c r="CQ2452" s="13">
        <v>2.77</v>
      </c>
      <c r="CR2452" s="13">
        <v>33.19</v>
      </c>
      <c r="CS2452" s="13" t="s">
        <v>7128</v>
      </c>
      <c r="CT2452" s="13">
        <v>0</v>
      </c>
      <c r="CU2452" s="13">
        <v>0.45900000000000002</v>
      </c>
      <c r="CV2452" s="13">
        <v>31.450000000000003</v>
      </c>
      <c r="CW2452" s="13">
        <v>2.77</v>
      </c>
      <c r="CX2452" s="12">
        <v>0.29384615384615381</v>
      </c>
      <c r="CY2452" s="12">
        <v>1.5719178082191781E-2</v>
      </c>
      <c r="CZ2452" s="15">
        <v>11.981949458483754</v>
      </c>
      <c r="DA2452" s="20"/>
      <c r="DB2452" s="20"/>
    </row>
    <row r="2453" spans="1:106" ht="24">
      <c r="A2453" s="8" t="s">
        <v>331</v>
      </c>
      <c r="B2453" s="8" t="s">
        <v>332</v>
      </c>
      <c r="C2453" s="9" t="s">
        <v>7155</v>
      </c>
      <c r="D2453" s="9" t="s">
        <v>7126</v>
      </c>
      <c r="E2453" s="10" t="s">
        <v>7127</v>
      </c>
      <c r="F2453" s="10" t="s">
        <v>7126</v>
      </c>
      <c r="G2453" s="11">
        <v>0.92</v>
      </c>
      <c r="H2453" s="11">
        <v>0.92</v>
      </c>
      <c r="I2453" s="12">
        <v>9.0499999999999997E-2</v>
      </c>
      <c r="J2453" s="12">
        <v>0.13976</v>
      </c>
      <c r="K2453" s="12">
        <v>3.6999999999999998E-2</v>
      </c>
      <c r="L2453" s="12">
        <v>9.35E-2</v>
      </c>
      <c r="M2453" s="12">
        <v>6.1719349999999999E-2</v>
      </c>
      <c r="N2453" s="12">
        <v>0.13976</v>
      </c>
      <c r="O2453" s="12" t="s">
        <v>7128</v>
      </c>
      <c r="P2453" s="12" t="s">
        <v>7128</v>
      </c>
      <c r="Q2453" s="13">
        <v>467.9</v>
      </c>
      <c r="R2453" s="13">
        <v>0</v>
      </c>
      <c r="S2453" s="13">
        <v>0</v>
      </c>
      <c r="T2453" s="13">
        <v>0</v>
      </c>
      <c r="U2453" s="13">
        <v>467.9</v>
      </c>
      <c r="V2453" s="13">
        <v>0</v>
      </c>
      <c r="W2453" s="13">
        <v>467.9</v>
      </c>
      <c r="X2453" s="14">
        <v>0</v>
      </c>
      <c r="Y2453" s="15">
        <v>0.19077397136124705</v>
      </c>
      <c r="Z2453" s="14" t="s">
        <v>7128</v>
      </c>
      <c r="AA2453" s="14">
        <v>0</v>
      </c>
      <c r="AB2453" s="14" t="s">
        <v>7128</v>
      </c>
      <c r="AC2453" s="14">
        <v>0</v>
      </c>
      <c r="AD2453" s="13">
        <v>0.84799999999999998</v>
      </c>
      <c r="AE2453" s="15">
        <v>2.8891666666666675</v>
      </c>
      <c r="AF2453" s="14">
        <v>0.29832867780352595</v>
      </c>
      <c r="AG2453" s="14">
        <v>0.52794119948376783</v>
      </c>
      <c r="AH2453" s="15">
        <v>0.21621621621621617</v>
      </c>
      <c r="AI2453" s="5">
        <v>4.666666666666667</v>
      </c>
      <c r="AJ2453" s="15">
        <v>8.4764492753623184</v>
      </c>
      <c r="AK2453" s="15">
        <v>8.4764492753623184</v>
      </c>
      <c r="AL2453" s="15">
        <v>9.0212765957446805</v>
      </c>
      <c r="AM2453" s="15">
        <v>1.4127415458937198</v>
      </c>
      <c r="AN2453" s="15" t="s">
        <v>7128</v>
      </c>
      <c r="AO2453" s="15">
        <v>0.38062311884812494</v>
      </c>
      <c r="AP2453" s="15">
        <v>5.1417582417582413</v>
      </c>
      <c r="AQ2453" s="15">
        <v>4.1480496453900706</v>
      </c>
      <c r="AR2453" s="15" t="s">
        <v>7128</v>
      </c>
      <c r="AS2453" s="15">
        <v>0.38062311884812494</v>
      </c>
      <c r="AT2453" s="14">
        <v>0.28984239130434786</v>
      </c>
      <c r="AU2453" s="14">
        <v>3.4193844838640741E-2</v>
      </c>
      <c r="AV2453" s="12">
        <v>0.115</v>
      </c>
      <c r="AW2453" s="12">
        <v>8.0299999999999996E-2</v>
      </c>
      <c r="AX2453" s="12">
        <v>6.0999999999999999E-2</v>
      </c>
      <c r="AY2453" s="12">
        <v>6.3399999999999998E-2</v>
      </c>
      <c r="AZ2453" s="14">
        <v>0.06</v>
      </c>
      <c r="BA2453" s="14">
        <v>0.11199999999999999</v>
      </c>
      <c r="BB2453" s="14" t="s">
        <v>7128</v>
      </c>
      <c r="BC2453" s="14" t="s">
        <v>7128</v>
      </c>
      <c r="BD2453" s="14">
        <v>4.4903603676889288E-2</v>
      </c>
      <c r="BE2453" s="14">
        <v>7.4025868380379084E-2</v>
      </c>
      <c r="BF2453" s="14">
        <v>0.352112676056338</v>
      </c>
      <c r="BG2453" s="14">
        <v>6.8499999999999991E-2</v>
      </c>
      <c r="BH2453" s="13">
        <v>55.2</v>
      </c>
      <c r="BI2453" s="13">
        <v>55.2</v>
      </c>
      <c r="BJ2453" s="13">
        <v>91</v>
      </c>
      <c r="BK2453" s="13">
        <v>91</v>
      </c>
      <c r="BL2453" s="13">
        <v>1229.3</v>
      </c>
      <c r="BM2453" s="13">
        <v>1229.3</v>
      </c>
      <c r="BN2453" s="13">
        <v>112.8</v>
      </c>
      <c r="BO2453" s="13">
        <v>112.8</v>
      </c>
      <c r="BP2453" s="13">
        <v>58.95774647887324</v>
      </c>
      <c r="BQ2453" s="13">
        <v>0</v>
      </c>
      <c r="BR2453" s="13">
        <v>0</v>
      </c>
      <c r="BS2453" s="13">
        <v>-42.2</v>
      </c>
      <c r="BT2453" s="14">
        <v>-0.71576684185379846</v>
      </c>
      <c r="BU2453" s="13">
        <v>101.15774647887324</v>
      </c>
      <c r="BV2453" s="13">
        <v>97.4</v>
      </c>
      <c r="BW2453" s="13">
        <v>97.4</v>
      </c>
      <c r="BX2453" s="13">
        <v>0</v>
      </c>
      <c r="BY2453" s="13">
        <v>0</v>
      </c>
      <c r="BZ2453" s="13">
        <v>0</v>
      </c>
      <c r="CA2453" s="13">
        <v>0</v>
      </c>
      <c r="CB2453" s="13">
        <v>-15.999300000000002</v>
      </c>
      <c r="CC2453" s="15">
        <v>1.05</v>
      </c>
      <c r="CD2453" s="15">
        <v>1.02</v>
      </c>
      <c r="CE2453" s="15">
        <v>0.36</v>
      </c>
      <c r="CF2453" s="15">
        <v>0.61087331837665937</v>
      </c>
      <c r="CG2453" s="15">
        <v>0.30089651053183231</v>
      </c>
      <c r="CH2453" s="13">
        <v>77.216666666666654</v>
      </c>
      <c r="CI2453" s="13">
        <v>38.716666666666669</v>
      </c>
      <c r="CJ2453" s="13">
        <v>-15.999300000000002</v>
      </c>
      <c r="CK2453" s="12">
        <f t="shared" si="76"/>
        <v>0.16426386036960985</v>
      </c>
      <c r="CL2453" s="36" t="str">
        <f t="shared" si="77"/>
        <v>NA</v>
      </c>
      <c r="CM2453" s="13">
        <v>85.2</v>
      </c>
      <c r="CN2453" s="13">
        <v>30</v>
      </c>
      <c r="CO2453" s="13">
        <v>55.2</v>
      </c>
      <c r="CP2453" s="13">
        <v>467.9</v>
      </c>
      <c r="CQ2453" s="13">
        <v>112.8</v>
      </c>
      <c r="CR2453" s="13">
        <v>467.9</v>
      </c>
      <c r="CS2453" s="13">
        <v>97.4</v>
      </c>
      <c r="CT2453" s="13">
        <v>1.5182</v>
      </c>
      <c r="CU2453" s="13">
        <v>90.284199999999998</v>
      </c>
      <c r="CV2453" s="13">
        <v>1.5182</v>
      </c>
      <c r="CW2453" s="13">
        <v>112.8</v>
      </c>
      <c r="CX2453" s="12" t="s">
        <v>7128</v>
      </c>
      <c r="CY2453" s="12" t="s">
        <v>7128</v>
      </c>
      <c r="CZ2453" s="15">
        <v>4.1480496453900706</v>
      </c>
      <c r="DA2453" s="20"/>
      <c r="DB2453" s="20"/>
    </row>
    <row r="2454" spans="1:106">
      <c r="A2454" s="8" t="s">
        <v>4339</v>
      </c>
      <c r="B2454" s="8" t="s">
        <v>4340</v>
      </c>
      <c r="C2454" s="9" t="s">
        <v>7170</v>
      </c>
      <c r="D2454" s="9" t="s">
        <v>7126</v>
      </c>
      <c r="E2454" s="10" t="s">
        <v>7127</v>
      </c>
      <c r="F2454" s="10" t="s">
        <v>7126</v>
      </c>
      <c r="G2454" s="11">
        <v>1.06</v>
      </c>
      <c r="H2454" s="11">
        <v>1.0904294755877035</v>
      </c>
      <c r="I2454" s="12">
        <v>9.0499999999999997E-2</v>
      </c>
      <c r="J2454" s="12">
        <v>0.15518386754068716</v>
      </c>
      <c r="K2454" s="12">
        <v>4.7E-2</v>
      </c>
      <c r="L2454" s="12">
        <v>0.10350000000000001</v>
      </c>
      <c r="M2454" s="12">
        <v>6.8320350000000002E-2</v>
      </c>
      <c r="N2454" s="12">
        <v>0.15141493459648925</v>
      </c>
      <c r="O2454" s="12">
        <v>-8.0926441798112911E-2</v>
      </c>
      <c r="P2454" s="12">
        <v>-8.5756718020184822E-2</v>
      </c>
      <c r="Q2454" s="13">
        <v>11.2</v>
      </c>
      <c r="R2454" s="13">
        <v>0</v>
      </c>
      <c r="S2454" s="13">
        <v>0.50800000000000001</v>
      </c>
      <c r="T2454" s="13">
        <v>0.50800000000000001</v>
      </c>
      <c r="U2454" s="13">
        <v>11.707999999999998</v>
      </c>
      <c r="V2454" s="13">
        <v>0.42699999999999999</v>
      </c>
      <c r="W2454" s="13">
        <v>11.280999999999999</v>
      </c>
      <c r="X2454" s="14">
        <v>3.6470789203963107E-2</v>
      </c>
      <c r="Y2454" s="15">
        <v>0.81980519480519476</v>
      </c>
      <c r="Z2454" s="14">
        <v>0.13849509269356597</v>
      </c>
      <c r="AA2454" s="14">
        <v>4.3389135633754704E-2</v>
      </c>
      <c r="AB2454" s="14">
        <v>0.16075949367088607</v>
      </c>
      <c r="AC2454" s="14">
        <v>4.535714285714286E-2</v>
      </c>
      <c r="AD2454" s="13">
        <v>0.36299999999999999</v>
      </c>
      <c r="AE2454" s="15">
        <v>-1.5553055555555557</v>
      </c>
      <c r="AF2454" s="14">
        <v>0.13784048752090222</v>
      </c>
      <c r="AG2454" s="14" t="s">
        <v>7128</v>
      </c>
      <c r="AH2454" s="15">
        <v>0.37340619307832429</v>
      </c>
      <c r="AI2454" s="5">
        <v>3.9491525423728819</v>
      </c>
      <c r="AJ2454" s="15">
        <v>74.666666666666671</v>
      </c>
      <c r="AK2454" s="15">
        <v>74.666666666666671</v>
      </c>
      <c r="AL2454" s="15" t="s">
        <v>7128</v>
      </c>
      <c r="AM2454" s="15" t="s">
        <v>7128</v>
      </c>
      <c r="AN2454" s="15">
        <v>3.5443037974683542</v>
      </c>
      <c r="AO2454" s="15">
        <v>3.0026809651474529</v>
      </c>
      <c r="AP2454" s="15">
        <v>48.41630901287553</v>
      </c>
      <c r="AQ2454" s="15">
        <v>37.983164983164983</v>
      </c>
      <c r="AR2454" s="15">
        <v>3.4807158284480093</v>
      </c>
      <c r="AS2454" s="15">
        <v>3.0243967828418228</v>
      </c>
      <c r="AT2454" s="14">
        <v>0.41066666666666668</v>
      </c>
      <c r="AU2454" s="14">
        <v>5.5000000000000005E-3</v>
      </c>
      <c r="AV2454" s="12">
        <v>-0.21600000000000003</v>
      </c>
      <c r="AW2454" s="12">
        <v>-4.2500000000000003E-2</v>
      </c>
      <c r="AX2454" s="12">
        <v>-2.2200000000000001E-2</v>
      </c>
      <c r="AY2454" s="12">
        <v>5.2300000000000006E-2</v>
      </c>
      <c r="AZ2454" s="14" t="s">
        <v>7128</v>
      </c>
      <c r="BA2454" s="14" t="s">
        <v>7128</v>
      </c>
      <c r="BB2454" s="14">
        <v>7.4257425742574254E-2</v>
      </c>
      <c r="BC2454" s="14">
        <v>6.5658216576304426E-2</v>
      </c>
      <c r="BD2454" s="14">
        <v>4.0214477211796246E-2</v>
      </c>
      <c r="BE2454" s="14">
        <v>6.2466487935656838E-2</v>
      </c>
      <c r="BF2454" s="14">
        <v>0.36708860759493672</v>
      </c>
      <c r="BG2454" s="14">
        <v>2.1099999999999997E-2</v>
      </c>
      <c r="BH2454" s="13">
        <v>0.15</v>
      </c>
      <c r="BI2454" s="13">
        <v>0.15</v>
      </c>
      <c r="BJ2454" s="13">
        <v>0.23300000000000001</v>
      </c>
      <c r="BK2454" s="13">
        <v>0.23300000000000001</v>
      </c>
      <c r="BL2454" s="13">
        <v>3.73</v>
      </c>
      <c r="BM2454" s="13">
        <v>3.73</v>
      </c>
      <c r="BN2454" s="13">
        <v>0.29699999999999999</v>
      </c>
      <c r="BO2454" s="13">
        <v>0.29699999999999999</v>
      </c>
      <c r="BP2454" s="13">
        <v>0.14746835443037976</v>
      </c>
      <c r="BQ2454" s="13">
        <v>0</v>
      </c>
      <c r="BR2454" s="13">
        <v>0</v>
      </c>
      <c r="BS2454" s="13">
        <v>-9.7000000000000003E-2</v>
      </c>
      <c r="BT2454" s="14">
        <v>-0.65776824034334758</v>
      </c>
      <c r="BU2454" s="13">
        <v>0.24446835443037976</v>
      </c>
      <c r="BV2454" s="13">
        <v>0.247</v>
      </c>
      <c r="BW2454" s="13">
        <v>0.247</v>
      </c>
      <c r="BX2454" s="13">
        <v>2.02</v>
      </c>
      <c r="BY2454" s="13">
        <v>2.246</v>
      </c>
      <c r="BZ2454" s="13">
        <v>3.16</v>
      </c>
      <c r="CA2454" s="13">
        <v>3.2410000000000001</v>
      </c>
      <c r="CB2454" s="13">
        <v>-6.1600000000000002E-2</v>
      </c>
      <c r="CC2454" s="15">
        <v>-0.65</v>
      </c>
      <c r="CD2454" s="15">
        <v>-0.377</v>
      </c>
      <c r="CE2454" s="15">
        <v>0.36</v>
      </c>
      <c r="CF2454" s="15">
        <v>0.51818201668156882</v>
      </c>
      <c r="CG2454" s="15">
        <v>0.62967853873150692</v>
      </c>
      <c r="CH2454" s="13">
        <v>0.31059999999999999</v>
      </c>
      <c r="CI2454" s="13">
        <v>0.19120000000000001</v>
      </c>
      <c r="CJ2454" s="13">
        <v>-6.1600000000000002E-2</v>
      </c>
      <c r="CK2454" s="12">
        <f t="shared" si="76"/>
        <v>0.2493927125506073</v>
      </c>
      <c r="CL2454" s="36">
        <f t="shared" si="77"/>
        <v>1.1508793582227708</v>
      </c>
      <c r="CM2454" s="13">
        <v>0.23699999999999999</v>
      </c>
      <c r="CN2454" s="13">
        <v>8.6999999999999994E-2</v>
      </c>
      <c r="CO2454" s="13">
        <v>0.15</v>
      </c>
      <c r="CP2454" s="13">
        <v>11.2</v>
      </c>
      <c r="CQ2454" s="13">
        <v>0.29699999999999999</v>
      </c>
      <c r="CR2454" s="13">
        <v>11.280999999999999</v>
      </c>
      <c r="CS2454" s="13">
        <v>0.247</v>
      </c>
      <c r="CT2454" s="13">
        <v>0</v>
      </c>
      <c r="CU2454" s="13">
        <v>0.23300000000000001</v>
      </c>
      <c r="CV2454" s="13">
        <v>3.2410000000000001</v>
      </c>
      <c r="CW2454" s="13">
        <v>0.29699999999999999</v>
      </c>
      <c r="CX2454" s="12">
        <v>7.4257425742574254E-2</v>
      </c>
      <c r="CY2454" s="12">
        <v>6.5658216576304426E-2</v>
      </c>
      <c r="CZ2454" s="15">
        <v>37.983164983164983</v>
      </c>
      <c r="DA2454" s="20"/>
      <c r="DB2454" s="20"/>
    </row>
    <row r="2455" spans="1:106">
      <c r="A2455" s="8" t="s">
        <v>3641</v>
      </c>
      <c r="B2455" s="8" t="s">
        <v>3642</v>
      </c>
      <c r="C2455" s="9" t="s">
        <v>7148</v>
      </c>
      <c r="D2455" s="9" t="s">
        <v>7126</v>
      </c>
      <c r="E2455" s="10" t="s">
        <v>7127</v>
      </c>
      <c r="F2455" s="10" t="s">
        <v>7126</v>
      </c>
      <c r="G2455" s="11">
        <v>0.67</v>
      </c>
      <c r="H2455" s="11">
        <v>0.67</v>
      </c>
      <c r="I2455" s="12">
        <v>9.0499999999999997E-2</v>
      </c>
      <c r="J2455" s="12">
        <v>0.117135</v>
      </c>
      <c r="K2455" s="12">
        <v>4.7E-2</v>
      </c>
      <c r="L2455" s="12">
        <v>0.10350000000000001</v>
      </c>
      <c r="M2455" s="12">
        <v>6.8320350000000002E-2</v>
      </c>
      <c r="N2455" s="12">
        <v>0.117135</v>
      </c>
      <c r="O2455" s="12">
        <v>-8.1951753926701565E-2</v>
      </c>
      <c r="P2455" s="12">
        <v>-0.10663240624202738</v>
      </c>
      <c r="Q2455" s="13">
        <v>25.6</v>
      </c>
      <c r="R2455" s="13">
        <v>0</v>
      </c>
      <c r="S2455" s="13">
        <v>0</v>
      </c>
      <c r="T2455" s="13">
        <v>0</v>
      </c>
      <c r="U2455" s="13">
        <v>25.6</v>
      </c>
      <c r="V2455" s="13">
        <v>0.54200000000000004</v>
      </c>
      <c r="W2455" s="13">
        <v>25.058</v>
      </c>
      <c r="X2455" s="14">
        <v>2.1171875E-2</v>
      </c>
      <c r="Y2455" s="15" t="s">
        <v>7128</v>
      </c>
      <c r="Z2455" s="14">
        <v>0</v>
      </c>
      <c r="AA2455" s="14">
        <v>0</v>
      </c>
      <c r="AB2455" s="14">
        <v>0</v>
      </c>
      <c r="AC2455" s="14">
        <v>0</v>
      </c>
      <c r="AD2455" s="13">
        <v>13.25</v>
      </c>
      <c r="AE2455" s="15">
        <v>-0.11808333333333332</v>
      </c>
      <c r="AF2455" s="14" t="s">
        <v>7128</v>
      </c>
      <c r="AG2455" s="14" t="s">
        <v>7128</v>
      </c>
      <c r="AH2455" s="15">
        <v>0.48998774008990603</v>
      </c>
      <c r="AI2455" s="5">
        <v>0.91821561338289959</v>
      </c>
      <c r="AJ2455" s="15">
        <v>38.095238095238095</v>
      </c>
      <c r="AK2455" s="15">
        <v>38.095238095238095</v>
      </c>
      <c r="AL2455" s="15" t="s">
        <v>7128</v>
      </c>
      <c r="AM2455" s="15" t="s">
        <v>7128</v>
      </c>
      <c r="AN2455" s="15">
        <v>1.3617021276595744</v>
      </c>
      <c r="AO2455" s="15">
        <v>2.601626016260163</v>
      </c>
      <c r="AP2455" s="15">
        <v>101.4493927125506</v>
      </c>
      <c r="AQ2455" s="15">
        <v>42.615646258503403</v>
      </c>
      <c r="AR2455" s="15">
        <v>1.37243947858473</v>
      </c>
      <c r="AS2455" s="15">
        <v>2.5465447154471543</v>
      </c>
      <c r="AT2455" s="14">
        <v>4.5952380952380953E-2</v>
      </c>
      <c r="AU2455" s="14">
        <v>1.2062500000000001E-3</v>
      </c>
      <c r="AV2455" s="12">
        <v>-0.10099999999999999</v>
      </c>
      <c r="AW2455" s="12">
        <v>0.17699999999999999</v>
      </c>
      <c r="AX2455" s="12">
        <v>-0.28000000000000003</v>
      </c>
      <c r="AY2455" s="12">
        <v>-6.8199999999999997E-2</v>
      </c>
      <c r="AZ2455" s="14" t="s">
        <v>7128</v>
      </c>
      <c r="BA2455" s="14" t="s">
        <v>7128</v>
      </c>
      <c r="BB2455" s="14">
        <v>3.5183246073298431E-2</v>
      </c>
      <c r="BC2455" s="14">
        <v>1.0502593757972616E-2</v>
      </c>
      <c r="BD2455" s="14">
        <v>6.8292682926829273E-2</v>
      </c>
      <c r="BE2455" s="14">
        <v>2.5101626016260162E-2</v>
      </c>
      <c r="BF2455" s="14">
        <v>0</v>
      </c>
      <c r="BG2455" s="14">
        <v>0.121</v>
      </c>
      <c r="BH2455" s="13">
        <v>0.67200000000000004</v>
      </c>
      <c r="BI2455" s="13">
        <v>0.67200000000000004</v>
      </c>
      <c r="BJ2455" s="13">
        <v>0.247</v>
      </c>
      <c r="BK2455" s="13">
        <v>0.247</v>
      </c>
      <c r="BL2455" s="13">
        <v>9.84</v>
      </c>
      <c r="BM2455" s="13">
        <v>9.84</v>
      </c>
      <c r="BN2455" s="13">
        <v>0.58799999999999997</v>
      </c>
      <c r="BO2455" s="13">
        <v>0.58799999999999997</v>
      </c>
      <c r="BP2455" s="13">
        <v>0.247</v>
      </c>
      <c r="BQ2455" s="13">
        <v>0</v>
      </c>
      <c r="BR2455" s="13">
        <v>0</v>
      </c>
      <c r="BS2455" s="13">
        <v>-0.18099999999999999</v>
      </c>
      <c r="BT2455" s="14">
        <v>-0.73279352226720651</v>
      </c>
      <c r="BU2455" s="13">
        <v>0.42799999999999999</v>
      </c>
      <c r="BV2455" s="13">
        <v>0.85299999999999998</v>
      </c>
      <c r="BW2455" s="13">
        <v>0.85299999999999998</v>
      </c>
      <c r="BX2455" s="13">
        <v>19.100000000000001</v>
      </c>
      <c r="BY2455" s="13">
        <v>23.518000000000001</v>
      </c>
      <c r="BZ2455" s="13">
        <v>18.8</v>
      </c>
      <c r="CA2455" s="13">
        <v>18.257999999999999</v>
      </c>
      <c r="CB2455" s="13">
        <v>-3.0880000000000001E-2</v>
      </c>
      <c r="CC2455" s="15">
        <v>6.0000000000000001E-3</v>
      </c>
      <c r="CD2455" s="15">
        <v>-0.14099999999999999</v>
      </c>
      <c r="CE2455" s="15">
        <v>0.36</v>
      </c>
      <c r="CF2455" s="15" t="s">
        <v>7128</v>
      </c>
      <c r="CG2455" s="15" t="s">
        <v>7128</v>
      </c>
      <c r="CH2455" s="13" t="s">
        <v>7128</v>
      </c>
      <c r="CI2455" s="13" t="s">
        <v>7128</v>
      </c>
      <c r="CJ2455" s="13">
        <v>-3.0880000000000001E-2</v>
      </c>
      <c r="CK2455" s="12">
        <f t="shared" si="76"/>
        <v>3.6201641266119577E-2</v>
      </c>
      <c r="CL2455" s="36">
        <f t="shared" si="77"/>
        <v>0.53894183371672688</v>
      </c>
      <c r="CM2455" s="13">
        <v>0.154</v>
      </c>
      <c r="CN2455" s="13" t="s">
        <v>7128</v>
      </c>
      <c r="CO2455" s="13">
        <v>0.67200000000000004</v>
      </c>
      <c r="CP2455" s="13">
        <v>25.6</v>
      </c>
      <c r="CQ2455" s="13">
        <v>0.58799999999999997</v>
      </c>
      <c r="CR2455" s="13">
        <v>25.058</v>
      </c>
      <c r="CS2455" s="13">
        <v>0.85299999999999998</v>
      </c>
      <c r="CT2455" s="13">
        <v>0</v>
      </c>
      <c r="CU2455" s="13">
        <v>0.247</v>
      </c>
      <c r="CV2455" s="13">
        <v>18.257999999999999</v>
      </c>
      <c r="CW2455" s="13">
        <v>0.58799999999999997</v>
      </c>
      <c r="CX2455" s="12">
        <v>3.5183246073298431E-2</v>
      </c>
      <c r="CY2455" s="12">
        <v>1.0502593757972616E-2</v>
      </c>
      <c r="CZ2455" s="15">
        <v>42.615646258503403</v>
      </c>
      <c r="DA2455" s="20"/>
      <c r="DB2455" s="20"/>
    </row>
    <row r="2456" spans="1:106">
      <c r="A2456" s="8" t="s">
        <v>1547</v>
      </c>
      <c r="B2456" s="8" t="s">
        <v>1548</v>
      </c>
      <c r="C2456" s="9" t="s">
        <v>7148</v>
      </c>
      <c r="D2456" s="9" t="s">
        <v>7126</v>
      </c>
      <c r="E2456" s="10" t="s">
        <v>7127</v>
      </c>
      <c r="F2456" s="10" t="s">
        <v>7126</v>
      </c>
      <c r="G2456" s="11">
        <v>0.67</v>
      </c>
      <c r="H2456" s="11">
        <v>10.211471048513303</v>
      </c>
      <c r="I2456" s="12">
        <v>9.0499999999999997E-2</v>
      </c>
      <c r="J2456" s="12">
        <v>0.98063812989045385</v>
      </c>
      <c r="K2456" s="12">
        <v>4.7E-2</v>
      </c>
      <c r="L2456" s="12">
        <v>0.10350000000000001</v>
      </c>
      <c r="M2456" s="12">
        <v>6.8320350000000002E-2</v>
      </c>
      <c r="N2456" s="12">
        <v>0.12817978745251055</v>
      </c>
      <c r="O2456" s="12">
        <v>-1.0712773992968465</v>
      </c>
      <c r="P2456" s="12">
        <v>-0.13023542887445799</v>
      </c>
      <c r="Q2456" s="13">
        <v>6.39</v>
      </c>
      <c r="R2456" s="13">
        <v>0</v>
      </c>
      <c r="S2456" s="13">
        <v>91</v>
      </c>
      <c r="T2456" s="13">
        <v>91</v>
      </c>
      <c r="U2456" s="13">
        <v>97.39</v>
      </c>
      <c r="V2456" s="13">
        <v>0.14299999999999999</v>
      </c>
      <c r="W2456" s="13">
        <v>97.247</v>
      </c>
      <c r="X2456" s="14">
        <v>1.4683232364719168E-3</v>
      </c>
      <c r="Y2456" s="15">
        <v>0.58517174790801096</v>
      </c>
      <c r="Z2456" s="14">
        <v>0.57017543859649122</v>
      </c>
      <c r="AA2456" s="14">
        <v>0.93438751411849263</v>
      </c>
      <c r="AB2456" s="14">
        <v>1.3265306122448981</v>
      </c>
      <c r="AC2456" s="14">
        <v>14.241001564945227</v>
      </c>
      <c r="AD2456" s="13">
        <v>4.0000000000000001E-3</v>
      </c>
      <c r="AE2456" s="15">
        <v>2.1686388888888892</v>
      </c>
      <c r="AF2456" s="14">
        <v>0.11832159566199232</v>
      </c>
      <c r="AG2456" s="14">
        <v>0.82782859250658192</v>
      </c>
      <c r="AH2456" s="15">
        <v>0.97560975609756095</v>
      </c>
      <c r="AI2456" s="5" t="s">
        <v>7128</v>
      </c>
      <c r="AJ2456" s="15" t="s">
        <v>7128</v>
      </c>
      <c r="AK2456" s="15" t="s">
        <v>7128</v>
      </c>
      <c r="AL2456" s="15" t="s">
        <v>7128</v>
      </c>
      <c r="AM2456" s="15" t="s">
        <v>7128</v>
      </c>
      <c r="AN2456" s="15">
        <v>9.3148688046647235E-2</v>
      </c>
      <c r="AO2456" s="15">
        <v>5.5133735979292491E-2</v>
      </c>
      <c r="AP2456" s="15" t="s">
        <v>7128</v>
      </c>
      <c r="AQ2456" s="15">
        <v>66.154421768707479</v>
      </c>
      <c r="AR2456" s="15">
        <v>0.60986347416544906</v>
      </c>
      <c r="AS2456" s="15">
        <v>0.83905953408110434</v>
      </c>
      <c r="AT2456" s="14" t="s">
        <v>7128</v>
      </c>
      <c r="AU2456" s="14">
        <v>0</v>
      </c>
      <c r="AV2456" s="12" t="s">
        <v>7128</v>
      </c>
      <c r="AW2456" s="12" t="s">
        <v>7128</v>
      </c>
      <c r="AX2456" s="12">
        <v>-0.192</v>
      </c>
      <c r="AY2456" s="12">
        <v>0.14400000000000002</v>
      </c>
      <c r="AZ2456" s="14" t="s">
        <v>7128</v>
      </c>
      <c r="BA2456" s="14" t="s">
        <v>7128</v>
      </c>
      <c r="BB2456" s="14">
        <v>-9.0639269406392706E-2</v>
      </c>
      <c r="BC2456" s="14">
        <v>-2.05564142194745E-3</v>
      </c>
      <c r="BD2456" s="14">
        <v>-6.8507333908541843E-2</v>
      </c>
      <c r="BE2456" s="14">
        <v>-2.2950819672131148E-3</v>
      </c>
      <c r="BF2456" s="14">
        <v>0</v>
      </c>
      <c r="BG2456" s="14">
        <v>0.13170000000000001</v>
      </c>
      <c r="BH2456" s="13">
        <v>-7.94</v>
      </c>
      <c r="BI2456" s="13">
        <v>-7.94</v>
      </c>
      <c r="BJ2456" s="13">
        <v>-0.26600000000000001</v>
      </c>
      <c r="BK2456" s="13">
        <v>-0.26600000000000001</v>
      </c>
      <c r="BL2456" s="13">
        <v>115.9</v>
      </c>
      <c r="BM2456" s="13">
        <v>115.9</v>
      </c>
      <c r="BN2456" s="13">
        <v>1.47</v>
      </c>
      <c r="BO2456" s="13">
        <v>1.47</v>
      </c>
      <c r="BP2456" s="13">
        <v>-0.26600000000000001</v>
      </c>
      <c r="BQ2456" s="13">
        <v>0</v>
      </c>
      <c r="BR2456" s="13">
        <v>0</v>
      </c>
      <c r="BS2456" s="13">
        <v>-1.98</v>
      </c>
      <c r="BT2456" s="14" t="s">
        <v>7128</v>
      </c>
      <c r="BU2456" s="13">
        <v>1.714</v>
      </c>
      <c r="BV2456" s="13">
        <v>-5.9600000000000009</v>
      </c>
      <c r="BW2456" s="13">
        <v>-5.9600000000000009</v>
      </c>
      <c r="BX2456" s="13">
        <v>87.6</v>
      </c>
      <c r="BY2456" s="13">
        <v>129.39999999999998</v>
      </c>
      <c r="BZ2456" s="13">
        <v>68.599999999999994</v>
      </c>
      <c r="CA2456" s="13">
        <v>159.45699999999999</v>
      </c>
      <c r="CB2456" s="13">
        <v>0</v>
      </c>
      <c r="CC2456" s="15">
        <v>0.65300000000000002</v>
      </c>
      <c r="CD2456" s="15">
        <v>1.04</v>
      </c>
      <c r="CE2456" s="15">
        <v>0.36</v>
      </c>
      <c r="CF2456" s="15" t="s">
        <v>7128</v>
      </c>
      <c r="CG2456" s="15" t="s">
        <v>7128</v>
      </c>
      <c r="CH2456" s="13" t="s">
        <v>7128</v>
      </c>
      <c r="CI2456" s="13" t="s">
        <v>7128</v>
      </c>
      <c r="CJ2456" s="13">
        <v>0</v>
      </c>
      <c r="CK2456" s="12">
        <f t="shared" si="76"/>
        <v>0</v>
      </c>
      <c r="CL2456" s="36">
        <f t="shared" si="77"/>
        <v>0.72684171908414186</v>
      </c>
      <c r="CM2456" s="13" t="s">
        <v>7128</v>
      </c>
      <c r="CN2456" s="13" t="s">
        <v>7128</v>
      </c>
      <c r="CO2456" s="13" t="s">
        <v>7128</v>
      </c>
      <c r="CP2456" s="13" t="s">
        <v>7128</v>
      </c>
      <c r="CQ2456" s="13">
        <v>1.47</v>
      </c>
      <c r="CR2456" s="13">
        <v>97.247</v>
      </c>
      <c r="CS2456" s="13" t="s">
        <v>7128</v>
      </c>
      <c r="CT2456" s="13">
        <v>0</v>
      </c>
      <c r="CU2456" s="13">
        <v>-0.26600000000000001</v>
      </c>
      <c r="CV2456" s="13">
        <v>159.45699999999999</v>
      </c>
      <c r="CW2456" s="13">
        <v>1.47</v>
      </c>
      <c r="CX2456" s="12">
        <v>-9.0639269406392706E-2</v>
      </c>
      <c r="CY2456" s="12">
        <v>-2.05564142194745E-3</v>
      </c>
      <c r="CZ2456" s="15">
        <v>66.154421768707479</v>
      </c>
      <c r="DA2456" s="20"/>
      <c r="DB2456" s="20"/>
    </row>
    <row r="2457" spans="1:106">
      <c r="A2457" s="8" t="s">
        <v>2511</v>
      </c>
      <c r="B2457" s="8" t="s">
        <v>2512</v>
      </c>
      <c r="C2457" s="9" t="s">
        <v>7131</v>
      </c>
      <c r="D2457" s="9" t="s">
        <v>7126</v>
      </c>
      <c r="E2457" s="10" t="s">
        <v>7127</v>
      </c>
      <c r="F2457" s="10" t="s">
        <v>7126</v>
      </c>
      <c r="G2457" s="11">
        <v>0.79</v>
      </c>
      <c r="H2457" s="11">
        <v>1.8651604278074867</v>
      </c>
      <c r="I2457" s="12">
        <v>9.0499999999999997E-2</v>
      </c>
      <c r="J2457" s="12">
        <v>0.22529701871657754</v>
      </c>
      <c r="K2457" s="12">
        <v>4.7E-2</v>
      </c>
      <c r="L2457" s="12">
        <v>0.10350000000000001</v>
      </c>
      <c r="M2457" s="12">
        <v>6.8320350000000002E-2</v>
      </c>
      <c r="N2457" s="12">
        <v>0.11049655265804598</v>
      </c>
      <c r="O2457" s="12">
        <v>-0.22228888863527671</v>
      </c>
      <c r="P2457" s="12">
        <v>-9.3239692003688271E-2</v>
      </c>
      <c r="Q2457" s="13">
        <v>1.87</v>
      </c>
      <c r="R2457" s="13">
        <v>0</v>
      </c>
      <c r="S2457" s="13">
        <v>5.09</v>
      </c>
      <c r="T2457" s="13">
        <v>5.09</v>
      </c>
      <c r="U2457" s="13">
        <v>6.96</v>
      </c>
      <c r="V2457" s="13">
        <v>0.13500000000000001</v>
      </c>
      <c r="W2457" s="13">
        <v>6.8250000000000002</v>
      </c>
      <c r="X2457" s="14">
        <v>1.9396551724137932E-2</v>
      </c>
      <c r="Y2457" s="15">
        <v>0.15337423312883436</v>
      </c>
      <c r="Z2457" s="14">
        <v>0.30136175251628178</v>
      </c>
      <c r="AA2457" s="14">
        <v>0.73132183908045978</v>
      </c>
      <c r="AB2457" s="14">
        <v>0.4313559322033898</v>
      </c>
      <c r="AC2457" s="14">
        <v>2.7219251336898393</v>
      </c>
      <c r="AD2457" s="13">
        <v>0.114</v>
      </c>
      <c r="AE2457" s="15">
        <v>-7.027777777777868E-3</v>
      </c>
      <c r="AF2457" s="14">
        <v>7.0710678118654752E-2</v>
      </c>
      <c r="AG2457" s="14" t="s">
        <v>7128</v>
      </c>
      <c r="AH2457" s="15">
        <v>0.34979423868312759</v>
      </c>
      <c r="AI2457" s="5">
        <v>1.0353535353535355</v>
      </c>
      <c r="AJ2457" s="15">
        <v>50.540540540540547</v>
      </c>
      <c r="AK2457" s="15">
        <v>50.540540540540547</v>
      </c>
      <c r="AL2457" s="15" t="s">
        <v>7128</v>
      </c>
      <c r="AM2457" s="15" t="s">
        <v>7128</v>
      </c>
      <c r="AN2457" s="15">
        <v>0.15847457627118644</v>
      </c>
      <c r="AO2457" s="15">
        <v>4.9470899470899478E-2</v>
      </c>
      <c r="AP2457" s="15">
        <v>11.097560975609756</v>
      </c>
      <c r="AQ2457" s="15">
        <v>6.6262135922330101</v>
      </c>
      <c r="AR2457" s="15">
        <v>0.40734109221128023</v>
      </c>
      <c r="AS2457" s="15">
        <v>0.18055555555555558</v>
      </c>
      <c r="AT2457" s="14">
        <v>0</v>
      </c>
      <c r="AU2457" s="14">
        <v>0</v>
      </c>
      <c r="AV2457" s="12">
        <v>-0.57200000000000006</v>
      </c>
      <c r="AW2457" s="12">
        <v>-0.45399999999999996</v>
      </c>
      <c r="AX2457" s="12">
        <v>-5.74E-2</v>
      </c>
      <c r="AY2457" s="12">
        <v>3.2000000000000001E-2</v>
      </c>
      <c r="AZ2457" s="14" t="s">
        <v>7128</v>
      </c>
      <c r="BA2457" s="14" t="s">
        <v>7128</v>
      </c>
      <c r="BB2457" s="14">
        <v>3.0081300813008128E-3</v>
      </c>
      <c r="BC2457" s="14">
        <v>1.7256860654357706E-2</v>
      </c>
      <c r="BD2457" s="14">
        <v>9.788359788359788E-4</v>
      </c>
      <c r="BE2457" s="14">
        <v>1.6269841269841271E-2</v>
      </c>
      <c r="BF2457" s="14">
        <v>0.5</v>
      </c>
      <c r="BG2457" s="14">
        <v>5.4199999999999998E-2</v>
      </c>
      <c r="BH2457" s="13">
        <v>3.6999999999999998E-2</v>
      </c>
      <c r="BI2457" s="13">
        <v>3.6999999999999998E-2</v>
      </c>
      <c r="BJ2457" s="13">
        <v>0.61499999999999999</v>
      </c>
      <c r="BK2457" s="13">
        <v>0.61499999999999999</v>
      </c>
      <c r="BL2457" s="13">
        <v>37.799999999999997</v>
      </c>
      <c r="BM2457" s="13">
        <v>37.799999999999997</v>
      </c>
      <c r="BN2457" s="13">
        <v>1.03</v>
      </c>
      <c r="BO2457" s="13">
        <v>1.03</v>
      </c>
      <c r="BP2457" s="13">
        <v>0.3075</v>
      </c>
      <c r="BQ2457" s="13">
        <v>0</v>
      </c>
      <c r="BR2457" s="13">
        <v>0</v>
      </c>
      <c r="BS2457" s="13">
        <v>-0.95699999999999996</v>
      </c>
      <c r="BT2457" s="14">
        <v>-3.1121951219512196</v>
      </c>
      <c r="BU2457" s="13">
        <v>1.2645</v>
      </c>
      <c r="BV2457" s="13">
        <v>0.99399999999999999</v>
      </c>
      <c r="BW2457" s="13">
        <v>0.99399999999999999</v>
      </c>
      <c r="BX2457" s="13">
        <v>12.3</v>
      </c>
      <c r="BY2457" s="13">
        <v>17.819000000000003</v>
      </c>
      <c r="BZ2457" s="13">
        <v>11.8</v>
      </c>
      <c r="CA2457" s="13">
        <v>16.754999999999999</v>
      </c>
      <c r="CB2457" s="13">
        <v>0</v>
      </c>
      <c r="CC2457" s="15">
        <v>-0.41799999999999998</v>
      </c>
      <c r="CD2457" s="15">
        <v>0.84099999999999997</v>
      </c>
      <c r="CE2457" s="15">
        <v>0.36</v>
      </c>
      <c r="CF2457" s="15" t="s">
        <v>7128</v>
      </c>
      <c r="CG2457" s="15" t="s">
        <v>7128</v>
      </c>
      <c r="CH2457" s="13" t="s">
        <v>7128</v>
      </c>
      <c r="CI2457" s="13" t="s">
        <v>7128</v>
      </c>
      <c r="CJ2457" s="13">
        <v>0</v>
      </c>
      <c r="CK2457" s="12">
        <f t="shared" si="76"/>
        <v>0</v>
      </c>
      <c r="CL2457" s="36">
        <f t="shared" si="77"/>
        <v>2.2560429722470903</v>
      </c>
      <c r="CM2457" s="13">
        <v>0.157</v>
      </c>
      <c r="CN2457" s="13">
        <v>0.12</v>
      </c>
      <c r="CO2457" s="13">
        <v>3.6999999999999998E-2</v>
      </c>
      <c r="CP2457" s="13">
        <v>1.87</v>
      </c>
      <c r="CQ2457" s="13">
        <v>1.03</v>
      </c>
      <c r="CR2457" s="13">
        <v>6.8250000000000002</v>
      </c>
      <c r="CS2457" s="13" t="s">
        <v>7128</v>
      </c>
      <c r="CT2457" s="13">
        <v>0</v>
      </c>
      <c r="CU2457" s="13">
        <v>0.61499999999999999</v>
      </c>
      <c r="CV2457" s="13">
        <v>16.754999999999999</v>
      </c>
      <c r="CW2457" s="13">
        <v>1.03</v>
      </c>
      <c r="CX2457" s="12">
        <v>3.0081300813008128E-3</v>
      </c>
      <c r="CY2457" s="12">
        <v>1.7256860654357706E-2</v>
      </c>
      <c r="CZ2457" s="15">
        <v>6.6262135922330101</v>
      </c>
      <c r="DA2457" s="20"/>
      <c r="DB2457" s="20"/>
    </row>
    <row r="2458" spans="1:106" ht="24">
      <c r="A2458" s="8" t="s">
        <v>1879</v>
      </c>
      <c r="B2458" s="8" t="s">
        <v>1880</v>
      </c>
      <c r="C2458" s="9" t="s">
        <v>7194</v>
      </c>
      <c r="D2458" s="9" t="s">
        <v>7126</v>
      </c>
      <c r="E2458" s="10" t="s">
        <v>7127</v>
      </c>
      <c r="F2458" s="10" t="s">
        <v>7126</v>
      </c>
      <c r="G2458" s="11">
        <v>0.74</v>
      </c>
      <c r="H2458" s="11">
        <v>5.9508998837788472</v>
      </c>
      <c r="I2458" s="12">
        <v>9.0499999999999997E-2</v>
      </c>
      <c r="J2458" s="12">
        <v>0.59505643948198561</v>
      </c>
      <c r="K2458" s="12">
        <v>4.7E-2</v>
      </c>
      <c r="L2458" s="12">
        <v>0.10350000000000001</v>
      </c>
      <c r="M2458" s="12">
        <v>6.8320350000000002E-2</v>
      </c>
      <c r="N2458" s="12">
        <v>0.11508663831849408</v>
      </c>
      <c r="O2458" s="12">
        <v>-0.5155242757392956</v>
      </c>
      <c r="P2458" s="12">
        <v>-1.9181705461133389E-2</v>
      </c>
      <c r="Q2458" s="13">
        <v>2.2799999999999998</v>
      </c>
      <c r="R2458" s="13">
        <v>0</v>
      </c>
      <c r="S2458" s="13">
        <v>23.4</v>
      </c>
      <c r="T2458" s="13">
        <v>23.4</v>
      </c>
      <c r="U2458" s="13">
        <v>25.68</v>
      </c>
      <c r="V2458" s="13">
        <v>4.9000000000000002E-2</v>
      </c>
      <c r="W2458" s="13">
        <v>25.631</v>
      </c>
      <c r="X2458" s="14">
        <v>1.9080996884735203E-3</v>
      </c>
      <c r="Y2458" s="15">
        <v>6.0975609756097567E-2</v>
      </c>
      <c r="Z2458" s="14">
        <v>0.48749999999999999</v>
      </c>
      <c r="AA2458" s="14">
        <v>0.91121495327102797</v>
      </c>
      <c r="AB2458" s="14">
        <v>0.9512195121951218</v>
      </c>
      <c r="AC2458" s="14">
        <v>10.263157894736842</v>
      </c>
      <c r="AD2458" s="13">
        <v>0.13900000000000001</v>
      </c>
      <c r="AE2458" s="15">
        <v>1.976</v>
      </c>
      <c r="AF2458" s="14">
        <v>0.16431676725154984</v>
      </c>
      <c r="AG2458" s="14">
        <v>0.83253828740785252</v>
      </c>
      <c r="AH2458" s="15">
        <v>0.49622166246851379</v>
      </c>
      <c r="AI2458" s="5">
        <v>2.117647058823529</v>
      </c>
      <c r="AJ2458" s="15">
        <v>1.6764705882352939</v>
      </c>
      <c r="AK2458" s="15">
        <v>1.6764705882352939</v>
      </c>
      <c r="AL2458" s="15" t="s">
        <v>7128</v>
      </c>
      <c r="AM2458" s="15" t="s">
        <v>7128</v>
      </c>
      <c r="AN2458" s="15">
        <v>9.2682926829268278E-2</v>
      </c>
      <c r="AO2458" s="15">
        <v>2.9419354838709676E-2</v>
      </c>
      <c r="AP2458" s="15">
        <v>4.4498263888888889</v>
      </c>
      <c r="AQ2458" s="15">
        <v>3.9985959438377536</v>
      </c>
      <c r="AR2458" s="15">
        <v>0.53452482742799945</v>
      </c>
      <c r="AS2458" s="15">
        <v>0.3307225806451613</v>
      </c>
      <c r="AT2458" s="14">
        <v>0</v>
      </c>
      <c r="AU2458" s="14">
        <v>0</v>
      </c>
      <c r="AV2458" s="12">
        <v>5.33E-2</v>
      </c>
      <c r="AW2458" s="12">
        <v>0.29199999999999998</v>
      </c>
      <c r="AX2458" s="12">
        <v>0.13200000000000001</v>
      </c>
      <c r="AY2458" s="12">
        <v>0.28999999999999998</v>
      </c>
      <c r="AZ2458" s="14" t="s">
        <v>7128</v>
      </c>
      <c r="BA2458" s="14" t="s">
        <v>7128</v>
      </c>
      <c r="BB2458" s="14">
        <v>7.9532163742690051E-2</v>
      </c>
      <c r="BC2458" s="14">
        <v>9.5904932857360695E-2</v>
      </c>
      <c r="BD2458" s="14">
        <v>1.7548387096774195E-2</v>
      </c>
      <c r="BE2458" s="14">
        <v>7.4322580645161285E-2</v>
      </c>
      <c r="BF2458" s="14">
        <v>0.31388012618296529</v>
      </c>
      <c r="BG2458" s="14" t="s">
        <v>7128</v>
      </c>
      <c r="BH2458" s="13">
        <v>1.36</v>
      </c>
      <c r="BI2458" s="13">
        <v>1.36</v>
      </c>
      <c r="BJ2458" s="13">
        <v>5.76</v>
      </c>
      <c r="BK2458" s="13">
        <v>5.76</v>
      </c>
      <c r="BL2458" s="13">
        <v>77.5</v>
      </c>
      <c r="BM2458" s="13">
        <v>77.5</v>
      </c>
      <c r="BN2458" s="13">
        <v>6.41</v>
      </c>
      <c r="BO2458" s="13">
        <v>6.41</v>
      </c>
      <c r="BP2458" s="13">
        <v>3.9520504731861195</v>
      </c>
      <c r="BQ2458" s="13">
        <v>0</v>
      </c>
      <c r="BR2458" s="13">
        <v>0</v>
      </c>
      <c r="BS2458" s="13">
        <v>-0.877</v>
      </c>
      <c r="BT2458" s="14">
        <v>-0.2219101213282248</v>
      </c>
      <c r="BU2458" s="13">
        <v>4.8290504731861192</v>
      </c>
      <c r="BV2458" s="13">
        <v>2.2370000000000001</v>
      </c>
      <c r="BW2458" s="13">
        <v>2.2370000000000001</v>
      </c>
      <c r="BX2458" s="13">
        <v>17.100000000000001</v>
      </c>
      <c r="BY2458" s="13">
        <v>41.207999999999998</v>
      </c>
      <c r="BZ2458" s="13">
        <v>24.6</v>
      </c>
      <c r="CA2458" s="13">
        <v>47.951000000000001</v>
      </c>
      <c r="CB2458" s="13">
        <v>0</v>
      </c>
      <c r="CC2458" s="15">
        <v>0.91200000000000003</v>
      </c>
      <c r="CD2458" s="15">
        <v>0.30399999999999999</v>
      </c>
      <c r="CE2458" s="15">
        <v>0.36</v>
      </c>
      <c r="CF2458" s="15" t="s">
        <v>7128</v>
      </c>
      <c r="CG2458" s="15" t="s">
        <v>7128</v>
      </c>
      <c r="CH2458" s="13" t="s">
        <v>7128</v>
      </c>
      <c r="CI2458" s="13" t="s">
        <v>7128</v>
      </c>
      <c r="CJ2458" s="13">
        <v>0</v>
      </c>
      <c r="CK2458" s="12">
        <f t="shared" si="76"/>
        <v>0</v>
      </c>
      <c r="CL2458" s="36">
        <f t="shared" si="77"/>
        <v>1.6162332380972242</v>
      </c>
      <c r="CM2458" s="13">
        <v>3.17</v>
      </c>
      <c r="CN2458" s="13">
        <v>0.995</v>
      </c>
      <c r="CO2458" s="13">
        <v>1.36</v>
      </c>
      <c r="CP2458" s="13">
        <v>2.2799999999999998</v>
      </c>
      <c r="CQ2458" s="13">
        <v>6.41</v>
      </c>
      <c r="CR2458" s="13">
        <v>25.631</v>
      </c>
      <c r="CS2458" s="13" t="s">
        <v>7128</v>
      </c>
      <c r="CT2458" s="13">
        <v>0</v>
      </c>
      <c r="CU2458" s="13">
        <v>5.76</v>
      </c>
      <c r="CV2458" s="13">
        <v>47.951000000000001</v>
      </c>
      <c r="CW2458" s="13">
        <v>6.41</v>
      </c>
      <c r="CX2458" s="12">
        <v>7.9532163742690051E-2</v>
      </c>
      <c r="CY2458" s="12">
        <v>9.5904932857360695E-2</v>
      </c>
      <c r="CZ2458" s="15">
        <v>3.9985959438377536</v>
      </c>
      <c r="DA2458" s="20"/>
      <c r="DB2458" s="20"/>
    </row>
    <row r="2459" spans="1:106">
      <c r="A2459" s="8" t="s">
        <v>1669</v>
      </c>
      <c r="B2459" s="8" t="s">
        <v>1670</v>
      </c>
      <c r="C2459" s="9" t="s">
        <v>7131</v>
      </c>
      <c r="D2459" s="9" t="s">
        <v>7126</v>
      </c>
      <c r="E2459" s="10" t="s">
        <v>7127</v>
      </c>
      <c r="F2459" s="10" t="s">
        <v>7126</v>
      </c>
      <c r="G2459" s="11">
        <v>0.79</v>
      </c>
      <c r="H2459" s="11">
        <v>32.309387755102044</v>
      </c>
      <c r="I2459" s="12">
        <v>9.0499999999999997E-2</v>
      </c>
      <c r="J2459" s="12">
        <v>2.9804995918367352</v>
      </c>
      <c r="K2459" s="12">
        <v>4.7E-2</v>
      </c>
      <c r="L2459" s="12">
        <v>0.10350000000000001</v>
      </c>
      <c r="M2459" s="12">
        <v>6.8320350000000002E-2</v>
      </c>
      <c r="N2459" s="12">
        <v>0.13952632946606763</v>
      </c>
      <c r="O2459" s="12" t="s">
        <v>7128</v>
      </c>
      <c r="P2459" s="12" t="s">
        <v>7128</v>
      </c>
      <c r="Q2459" s="13">
        <v>1.96</v>
      </c>
      <c r="R2459" s="13">
        <v>0</v>
      </c>
      <c r="S2459" s="13">
        <v>78.2</v>
      </c>
      <c r="T2459" s="13">
        <v>78.2</v>
      </c>
      <c r="U2459" s="13">
        <v>80.16</v>
      </c>
      <c r="V2459" s="13">
        <v>0</v>
      </c>
      <c r="W2459" s="13">
        <v>80.16</v>
      </c>
      <c r="X2459" s="14">
        <v>0</v>
      </c>
      <c r="Y2459" s="15">
        <v>6.3897763578274758E-2</v>
      </c>
      <c r="Z2459" s="14">
        <v>0.98675078864353316</v>
      </c>
      <c r="AA2459" s="14">
        <v>0.97554890219560886</v>
      </c>
      <c r="AB2459" s="14">
        <v>74.476190476190482</v>
      </c>
      <c r="AC2459" s="14">
        <v>39.897959183673471</v>
      </c>
      <c r="AD2459" s="13">
        <v>6.3E-2</v>
      </c>
      <c r="AE2459" s="15">
        <v>2.4909166666666667</v>
      </c>
      <c r="AF2459" s="14">
        <v>0.15491933384829668</v>
      </c>
      <c r="AG2459" s="14">
        <v>0.8743259904063243</v>
      </c>
      <c r="AH2459" s="15">
        <v>0.4050632911392405</v>
      </c>
      <c r="AI2459" s="5" t="s">
        <v>7128</v>
      </c>
      <c r="AJ2459" s="15" t="s">
        <v>7128</v>
      </c>
      <c r="AK2459" s="15" t="s">
        <v>7128</v>
      </c>
      <c r="AL2459" s="15" t="s">
        <v>7128</v>
      </c>
      <c r="AM2459" s="15" t="s">
        <v>7128</v>
      </c>
      <c r="AN2459" s="15">
        <v>1.8666666666666665</v>
      </c>
      <c r="AO2459" s="15">
        <v>2.5225225225225224E-2</v>
      </c>
      <c r="AP2459" s="15" t="s">
        <v>7128</v>
      </c>
      <c r="AQ2459" s="15" t="s">
        <v>7128</v>
      </c>
      <c r="AR2459" s="15">
        <v>1.0114826498422713</v>
      </c>
      <c r="AS2459" s="15">
        <v>1.0316602316602317</v>
      </c>
      <c r="AT2459" s="14" t="s">
        <v>7128</v>
      </c>
      <c r="AU2459" s="14">
        <v>0</v>
      </c>
      <c r="AV2459" s="12" t="s">
        <v>7128</v>
      </c>
      <c r="AW2459" s="12" t="s">
        <v>7128</v>
      </c>
      <c r="AX2459" s="12">
        <v>-0.13300000000000001</v>
      </c>
      <c r="AY2459" s="12">
        <v>-4.6199999999999998E-2</v>
      </c>
      <c r="AZ2459" s="14" t="s">
        <v>7128</v>
      </c>
      <c r="BA2459" s="14" t="s">
        <v>7128</v>
      </c>
      <c r="BB2459" s="14" t="s">
        <v>7128</v>
      </c>
      <c r="BC2459" s="14" t="s">
        <v>7128</v>
      </c>
      <c r="BD2459" s="14">
        <v>-5.3861788617886174E-2</v>
      </c>
      <c r="BE2459" s="14">
        <v>-3.3841463414634142E-2</v>
      </c>
      <c r="BF2459" s="14">
        <v>0</v>
      </c>
      <c r="BG2459" s="14">
        <v>0.1061</v>
      </c>
      <c r="BH2459" s="13">
        <v>-12.4</v>
      </c>
      <c r="BI2459" s="13">
        <v>-5.3</v>
      </c>
      <c r="BJ2459" s="13">
        <v>-3.33</v>
      </c>
      <c r="BK2459" s="13">
        <v>-3.33</v>
      </c>
      <c r="BL2459" s="13">
        <v>77.7</v>
      </c>
      <c r="BM2459" s="13">
        <v>98.4</v>
      </c>
      <c r="BN2459" s="13">
        <v>-7.39</v>
      </c>
      <c r="BO2459" s="13">
        <v>-3.48</v>
      </c>
      <c r="BP2459" s="13">
        <v>-3.33</v>
      </c>
      <c r="BQ2459" s="13">
        <v>0</v>
      </c>
      <c r="BR2459" s="13">
        <v>0</v>
      </c>
      <c r="BS2459" s="13">
        <v>-1.62</v>
      </c>
      <c r="BT2459" s="14" t="s">
        <v>7128</v>
      </c>
      <c r="BU2459" s="13">
        <v>-1.71</v>
      </c>
      <c r="BV2459" s="13">
        <v>-3.6799999999999997</v>
      </c>
      <c r="BW2459" s="13">
        <v>-3.6799999999999997</v>
      </c>
      <c r="BX2459" s="13">
        <v>0</v>
      </c>
      <c r="BY2459" s="13">
        <v>0</v>
      </c>
      <c r="BZ2459" s="13">
        <v>1.05</v>
      </c>
      <c r="CA2459" s="13">
        <v>79.25</v>
      </c>
      <c r="CB2459" s="13">
        <v>0</v>
      </c>
      <c r="CC2459" s="15">
        <v>0.90300000000000002</v>
      </c>
      <c r="CD2459" s="15">
        <v>0.88400000000000001</v>
      </c>
      <c r="CE2459" s="15">
        <v>0.36</v>
      </c>
      <c r="CF2459" s="15">
        <v>1.2740530508931744</v>
      </c>
      <c r="CG2459" s="15">
        <v>1.7499975216975279</v>
      </c>
      <c r="CH2459" s="13">
        <v>2.657777777777778</v>
      </c>
      <c r="CI2459" s="13">
        <v>-2.0166666666666666</v>
      </c>
      <c r="CJ2459" s="13">
        <v>0</v>
      </c>
      <c r="CK2459" s="12">
        <f t="shared" si="76"/>
        <v>0</v>
      </c>
      <c r="CL2459" s="36">
        <f t="shared" si="77"/>
        <v>0.98044164037854897</v>
      </c>
      <c r="CM2459" s="13" t="s">
        <v>7128</v>
      </c>
      <c r="CN2459" s="13" t="s">
        <v>7128</v>
      </c>
      <c r="CO2459" s="13" t="s">
        <v>7128</v>
      </c>
      <c r="CP2459" s="13" t="s">
        <v>7128</v>
      </c>
      <c r="CQ2459" s="13" t="s">
        <v>7128</v>
      </c>
      <c r="CR2459" s="13" t="s">
        <v>7128</v>
      </c>
      <c r="CS2459" s="13" t="s">
        <v>7128</v>
      </c>
      <c r="CT2459" s="13">
        <v>0</v>
      </c>
      <c r="CU2459" s="13">
        <v>-3.33</v>
      </c>
      <c r="CV2459" s="13">
        <v>79.25</v>
      </c>
      <c r="CW2459" s="13">
        <v>-7.39</v>
      </c>
      <c r="CX2459" s="12" t="s">
        <v>7128</v>
      </c>
      <c r="CY2459" s="12" t="s">
        <v>7128</v>
      </c>
      <c r="CZ2459" s="15" t="s">
        <v>7128</v>
      </c>
      <c r="DA2459" s="20"/>
      <c r="DB2459" s="20"/>
    </row>
    <row r="2460" spans="1:106" ht="24">
      <c r="A2460" s="8" t="s">
        <v>965</v>
      </c>
      <c r="B2460" s="8" t="s">
        <v>966</v>
      </c>
      <c r="C2460" s="9" t="s">
        <v>7131</v>
      </c>
      <c r="D2460" s="9" t="s">
        <v>7126</v>
      </c>
      <c r="E2460" s="10" t="s">
        <v>7127</v>
      </c>
      <c r="F2460" s="10" t="s">
        <v>7126</v>
      </c>
      <c r="G2460" s="11">
        <v>0.79</v>
      </c>
      <c r="H2460" s="11">
        <v>0.79611257333840368</v>
      </c>
      <c r="I2460" s="12">
        <v>9.0499999999999997E-2</v>
      </c>
      <c r="J2460" s="12">
        <v>0.12854818788712552</v>
      </c>
      <c r="K2460" s="12">
        <v>4.7E-2</v>
      </c>
      <c r="L2460" s="12">
        <v>0.10350000000000001</v>
      </c>
      <c r="M2460" s="12">
        <v>6.8320350000000002E-2</v>
      </c>
      <c r="N2460" s="12">
        <v>0.12785144092057138</v>
      </c>
      <c r="O2460" s="12">
        <v>8.8027261682851021E-2</v>
      </c>
      <c r="P2460" s="12">
        <v>6.5806471905349467E-2</v>
      </c>
      <c r="Q2460" s="13">
        <v>416.1</v>
      </c>
      <c r="R2460" s="13">
        <v>0</v>
      </c>
      <c r="S2460" s="13">
        <v>4.87</v>
      </c>
      <c r="T2460" s="13">
        <v>4.87</v>
      </c>
      <c r="U2460" s="13">
        <v>420.97</v>
      </c>
      <c r="V2460" s="13">
        <v>12.5</v>
      </c>
      <c r="W2460" s="13">
        <v>408.47</v>
      </c>
      <c r="X2460" s="14">
        <v>2.969332731548566E-2</v>
      </c>
      <c r="Y2460" s="15">
        <v>3.2119914346895075E-2</v>
      </c>
      <c r="Z2460" s="14">
        <v>3.2386779277781469E-2</v>
      </c>
      <c r="AA2460" s="14">
        <v>1.1568520322113213E-2</v>
      </c>
      <c r="AB2460" s="14">
        <v>3.3470790378006876E-2</v>
      </c>
      <c r="AC2460" s="14">
        <v>1.1703917327565488E-2</v>
      </c>
      <c r="AD2460" s="13">
        <v>8.91</v>
      </c>
      <c r="AE2460" s="15">
        <v>0.27369444444444452</v>
      </c>
      <c r="AF2460" s="14" t="s">
        <v>7128</v>
      </c>
      <c r="AG2460" s="14" t="s">
        <v>7128</v>
      </c>
      <c r="AH2460" s="15">
        <v>0.33652312599681017</v>
      </c>
      <c r="AI2460" s="5">
        <v>26.2</v>
      </c>
      <c r="AJ2460" s="15">
        <v>15.021660649819497</v>
      </c>
      <c r="AK2460" s="15">
        <v>15.021660649819497</v>
      </c>
      <c r="AL2460" s="15">
        <v>13.75</v>
      </c>
      <c r="AM2460" s="15">
        <v>0.71192704501514192</v>
      </c>
      <c r="AN2460" s="15">
        <v>2.8597938144329897</v>
      </c>
      <c r="AO2460" s="15">
        <v>1.6146682188591386</v>
      </c>
      <c r="AP2460" s="15">
        <v>10.393638676844786</v>
      </c>
      <c r="AQ2460" s="15">
        <v>8.784301075268818</v>
      </c>
      <c r="AR2460" s="15">
        <v>2.96271850293755</v>
      </c>
      <c r="AS2460" s="15">
        <v>1.5850601474582851</v>
      </c>
      <c r="AT2460" s="14">
        <v>0.14836101083032494</v>
      </c>
      <c r="AU2460" s="14">
        <v>9.8764720019226156E-3</v>
      </c>
      <c r="AV2460" s="12">
        <v>0.159</v>
      </c>
      <c r="AW2460" s="12">
        <v>0.16300000000000001</v>
      </c>
      <c r="AX2460" s="12">
        <v>9.6699999999999994E-2</v>
      </c>
      <c r="AY2460" s="12">
        <v>0.13600000000000001</v>
      </c>
      <c r="AZ2460" s="14">
        <v>0.21100000000000002</v>
      </c>
      <c r="BA2460" s="14">
        <v>0.17100000000000001</v>
      </c>
      <c r="BB2460" s="14">
        <v>0.21657544956997654</v>
      </c>
      <c r="BC2460" s="14">
        <v>0.19365791282592085</v>
      </c>
      <c r="BD2460" s="14">
        <v>0.10748932867675592</v>
      </c>
      <c r="BE2460" s="14">
        <v>0.15250291036088476</v>
      </c>
      <c r="BF2460" s="14">
        <v>0.33890214797136037</v>
      </c>
      <c r="BG2460" s="14">
        <v>9.11E-3</v>
      </c>
      <c r="BH2460" s="13">
        <v>27.7</v>
      </c>
      <c r="BI2460" s="13">
        <v>27.7</v>
      </c>
      <c r="BJ2460" s="13">
        <v>39.299999999999997</v>
      </c>
      <c r="BK2460" s="13">
        <v>39.299999999999997</v>
      </c>
      <c r="BL2460" s="13">
        <v>257.7</v>
      </c>
      <c r="BM2460" s="13">
        <v>257.7</v>
      </c>
      <c r="BN2460" s="13">
        <v>46.5</v>
      </c>
      <c r="BO2460" s="13">
        <v>46.5</v>
      </c>
      <c r="BP2460" s="13">
        <v>25.981145584725539</v>
      </c>
      <c r="BQ2460" s="13">
        <v>0</v>
      </c>
      <c r="BR2460" s="13">
        <v>0</v>
      </c>
      <c r="BS2460" s="13">
        <v>-8.6999999999999993</v>
      </c>
      <c r="BT2460" s="14">
        <v>-0.3348582136853418</v>
      </c>
      <c r="BU2460" s="13">
        <v>34.681145584725542</v>
      </c>
      <c r="BV2460" s="13">
        <v>36.4</v>
      </c>
      <c r="BW2460" s="13">
        <v>36.4</v>
      </c>
      <c r="BX2460" s="13">
        <v>127.9</v>
      </c>
      <c r="BY2460" s="13">
        <v>134.16</v>
      </c>
      <c r="BZ2460" s="13">
        <v>145.5</v>
      </c>
      <c r="CA2460" s="13">
        <v>137.87</v>
      </c>
      <c r="CB2460" s="13">
        <v>-4.1096000000000004</v>
      </c>
      <c r="CC2460" s="15">
        <v>-4.7E-2</v>
      </c>
      <c r="CD2460" s="15">
        <v>0.39400000000000002</v>
      </c>
      <c r="CE2460" s="15">
        <v>0.36</v>
      </c>
      <c r="CF2460" s="15" t="s">
        <v>7128</v>
      </c>
      <c r="CG2460" s="15" t="s">
        <v>7128</v>
      </c>
      <c r="CH2460" s="13" t="s">
        <v>7128</v>
      </c>
      <c r="CI2460" s="13" t="s">
        <v>7128</v>
      </c>
      <c r="CJ2460" s="13">
        <v>-4.1096000000000004</v>
      </c>
      <c r="CK2460" s="12">
        <f t="shared" si="76"/>
        <v>0.11290109890109891</v>
      </c>
      <c r="CL2460" s="36">
        <f t="shared" si="77"/>
        <v>1.8691520998041633</v>
      </c>
      <c r="CM2460" s="13">
        <v>41.9</v>
      </c>
      <c r="CN2460" s="13">
        <v>14.2</v>
      </c>
      <c r="CO2460" s="13">
        <v>27.7</v>
      </c>
      <c r="CP2460" s="13">
        <v>416.1</v>
      </c>
      <c r="CQ2460" s="13">
        <v>46.5</v>
      </c>
      <c r="CR2460" s="13">
        <v>408.47</v>
      </c>
      <c r="CS2460" s="13">
        <v>36.4</v>
      </c>
      <c r="CT2460" s="13">
        <v>0</v>
      </c>
      <c r="CU2460" s="13">
        <v>39.299999999999997</v>
      </c>
      <c r="CV2460" s="13">
        <v>137.87</v>
      </c>
      <c r="CW2460" s="13">
        <v>46.5</v>
      </c>
      <c r="CX2460" s="12">
        <v>0.21657544956997654</v>
      </c>
      <c r="CY2460" s="12">
        <v>0.19365791282592085</v>
      </c>
      <c r="CZ2460" s="15">
        <v>8.784301075268818</v>
      </c>
      <c r="DA2460" s="20"/>
      <c r="DB2460" s="20"/>
    </row>
    <row r="2461" spans="1:106" ht="24">
      <c r="A2461" s="8" t="s">
        <v>6203</v>
      </c>
      <c r="B2461" s="8" t="s">
        <v>6204</v>
      </c>
      <c r="C2461" s="9" t="s">
        <v>7137</v>
      </c>
      <c r="D2461" s="9" t="s">
        <v>7126</v>
      </c>
      <c r="E2461" s="10" t="s">
        <v>7127</v>
      </c>
      <c r="F2461" s="10" t="s">
        <v>7126</v>
      </c>
      <c r="G2461" s="11">
        <v>0.51</v>
      </c>
      <c r="H2461" s="11">
        <v>0.51</v>
      </c>
      <c r="I2461" s="12">
        <v>9.0499999999999997E-2</v>
      </c>
      <c r="J2461" s="12">
        <v>0.102655</v>
      </c>
      <c r="K2461" s="12">
        <v>4.1999999999999996E-2</v>
      </c>
      <c r="L2461" s="12">
        <v>9.8500000000000004E-2</v>
      </c>
      <c r="M2461" s="12">
        <v>6.5019850000000004E-2</v>
      </c>
      <c r="N2461" s="12">
        <v>0.102655</v>
      </c>
      <c r="O2461" s="12">
        <v>-0.10176381801125703</v>
      </c>
      <c r="P2461" s="12">
        <v>-0.10794655134399775</v>
      </c>
      <c r="Q2461" s="13">
        <v>54.1</v>
      </c>
      <c r="R2461" s="13">
        <v>0</v>
      </c>
      <c r="S2461" s="13">
        <v>0</v>
      </c>
      <c r="T2461" s="13">
        <v>0</v>
      </c>
      <c r="U2461" s="13">
        <v>54.1</v>
      </c>
      <c r="V2461" s="13">
        <v>9.5299999999999994</v>
      </c>
      <c r="W2461" s="13">
        <v>44.57</v>
      </c>
      <c r="X2461" s="14">
        <v>0.17615526802218112</v>
      </c>
      <c r="Y2461" s="15">
        <v>0.13184547493308255</v>
      </c>
      <c r="Z2461" s="14">
        <v>0</v>
      </c>
      <c r="AA2461" s="14">
        <v>0</v>
      </c>
      <c r="AB2461" s="14">
        <v>0</v>
      </c>
      <c r="AC2461" s="14">
        <v>0</v>
      </c>
      <c r="AD2461" s="13">
        <v>3.9E-2</v>
      </c>
      <c r="AE2461" s="15">
        <v>4.107222222222223</v>
      </c>
      <c r="AF2461" s="14">
        <v>0.20976176963403032</v>
      </c>
      <c r="AG2461" s="14">
        <v>0.72224791135353617</v>
      </c>
      <c r="AH2461" s="15">
        <v>0.546875</v>
      </c>
      <c r="AI2461" s="5" t="s">
        <v>7128</v>
      </c>
      <c r="AJ2461" s="15">
        <v>569.47368421052636</v>
      </c>
      <c r="AK2461" s="15">
        <v>569.47368421052636</v>
      </c>
      <c r="AL2461" s="15" t="s">
        <v>7128</v>
      </c>
      <c r="AM2461" s="15" t="s">
        <v>7128</v>
      </c>
      <c r="AN2461" s="15">
        <v>0.51819923371647503</v>
      </c>
      <c r="AO2461" s="15" t="s">
        <v>7128</v>
      </c>
      <c r="AP2461" s="15" t="s">
        <v>7128</v>
      </c>
      <c r="AQ2461" s="15" t="s">
        <v>7128</v>
      </c>
      <c r="AR2461" s="15">
        <v>0.469800780014757</v>
      </c>
      <c r="AS2461" s="15" t="s">
        <v>7128</v>
      </c>
      <c r="AT2461" s="14">
        <v>0</v>
      </c>
      <c r="AU2461" s="14">
        <v>0</v>
      </c>
      <c r="AV2461" s="12" t="s">
        <v>7128</v>
      </c>
      <c r="AW2461" s="12" t="s">
        <v>7128</v>
      </c>
      <c r="AX2461" s="12" t="s">
        <v>7128</v>
      </c>
      <c r="AY2461" s="12" t="s">
        <v>7128</v>
      </c>
      <c r="AZ2461" s="14" t="s">
        <v>7128</v>
      </c>
      <c r="BA2461" s="14" t="s">
        <v>7128</v>
      </c>
      <c r="BB2461" s="14">
        <v>8.9118198874296446E-4</v>
      </c>
      <c r="BC2461" s="14">
        <v>-5.2915513439977481E-3</v>
      </c>
      <c r="BD2461" s="14" t="s">
        <v>7128</v>
      </c>
      <c r="BE2461" s="14" t="s">
        <v>7128</v>
      </c>
      <c r="BF2461" s="14">
        <v>0</v>
      </c>
      <c r="BG2461" s="14">
        <v>0.27300000000000002</v>
      </c>
      <c r="BH2461" s="13">
        <v>9.5000000000000001E-2</v>
      </c>
      <c r="BI2461" s="13">
        <v>9.5000000000000001E-2</v>
      </c>
      <c r="BJ2461" s="13">
        <v>-0.56399999999999995</v>
      </c>
      <c r="BK2461" s="13">
        <v>-0.56399999999999995</v>
      </c>
      <c r="BL2461" s="13">
        <v>0</v>
      </c>
      <c r="BM2461" s="13">
        <v>0</v>
      </c>
      <c r="BN2461" s="13">
        <v>-0.56200000000000006</v>
      </c>
      <c r="BO2461" s="13">
        <v>-0.56200000000000006</v>
      </c>
      <c r="BP2461" s="13">
        <v>-0.56399999999999995</v>
      </c>
      <c r="BQ2461" s="13">
        <v>0</v>
      </c>
      <c r="BR2461" s="13">
        <v>0</v>
      </c>
      <c r="BS2461" s="13">
        <v>0</v>
      </c>
      <c r="BT2461" s="14" t="s">
        <v>7128</v>
      </c>
      <c r="BU2461" s="13">
        <v>-0.56399999999999995</v>
      </c>
      <c r="BV2461" s="13">
        <v>9.5000000000000001E-2</v>
      </c>
      <c r="BW2461" s="13">
        <v>9.5000000000000001E-2</v>
      </c>
      <c r="BX2461" s="13">
        <v>106.6</v>
      </c>
      <c r="BY2461" s="13">
        <v>106.58499999999999</v>
      </c>
      <c r="BZ2461" s="13">
        <v>104.4</v>
      </c>
      <c r="CA2461" s="13">
        <v>94.87</v>
      </c>
      <c r="CB2461" s="13">
        <v>0</v>
      </c>
      <c r="CC2461" s="15">
        <v>1.01</v>
      </c>
      <c r="CD2461" s="15">
        <v>2.4300000000000002</v>
      </c>
      <c r="CE2461" s="15">
        <v>0.36</v>
      </c>
      <c r="CF2461" s="15" t="s">
        <v>7128</v>
      </c>
      <c r="CG2461" s="15" t="s">
        <v>7128</v>
      </c>
      <c r="CH2461" s="13" t="s">
        <v>7128</v>
      </c>
      <c r="CI2461" s="13" t="s">
        <v>7128</v>
      </c>
      <c r="CJ2461" s="13">
        <v>0</v>
      </c>
      <c r="CK2461" s="12">
        <f t="shared" si="76"/>
        <v>0</v>
      </c>
      <c r="CL2461" s="36" t="str">
        <f t="shared" si="77"/>
        <v>NA</v>
      </c>
      <c r="CM2461" s="13">
        <v>7.6999999999999999E-2</v>
      </c>
      <c r="CN2461" s="13" t="s">
        <v>7128</v>
      </c>
      <c r="CO2461" s="13">
        <v>9.5000000000000001E-2</v>
      </c>
      <c r="CP2461" s="13">
        <v>54.1</v>
      </c>
      <c r="CQ2461" s="13" t="s">
        <v>7128</v>
      </c>
      <c r="CR2461" s="13" t="s">
        <v>7128</v>
      </c>
      <c r="CS2461" s="13" t="s">
        <v>7128</v>
      </c>
      <c r="CT2461" s="13">
        <v>0</v>
      </c>
      <c r="CU2461" s="13">
        <v>-0.56399999999999995</v>
      </c>
      <c r="CV2461" s="13">
        <v>94.87</v>
      </c>
      <c r="CW2461" s="13">
        <v>-0.56200000000000006</v>
      </c>
      <c r="CX2461" s="12">
        <v>8.9118198874296446E-4</v>
      </c>
      <c r="CY2461" s="12">
        <v>-5.2915513439977481E-3</v>
      </c>
      <c r="CZ2461" s="15" t="s">
        <v>7128</v>
      </c>
      <c r="DA2461" s="20"/>
      <c r="DB2461" s="20"/>
    </row>
    <row r="2462" spans="1:106">
      <c r="A2462" s="8" t="s">
        <v>1657</v>
      </c>
      <c r="B2462" s="8" t="s">
        <v>1658</v>
      </c>
      <c r="C2462" s="9" t="s">
        <v>7137</v>
      </c>
      <c r="D2462" s="9" t="s">
        <v>7126</v>
      </c>
      <c r="E2462" s="10" t="s">
        <v>7127</v>
      </c>
      <c r="F2462" s="10" t="s">
        <v>7126</v>
      </c>
      <c r="G2462" s="11">
        <v>0.51</v>
      </c>
      <c r="H2462" s="11">
        <v>3.139607553850694</v>
      </c>
      <c r="I2462" s="12">
        <v>9.0499999999999997E-2</v>
      </c>
      <c r="J2462" s="12">
        <v>0.3406344836234878</v>
      </c>
      <c r="K2462" s="12">
        <v>4.1999999999999996E-2</v>
      </c>
      <c r="L2462" s="12">
        <v>9.8500000000000004E-2</v>
      </c>
      <c r="M2462" s="12">
        <v>6.5019850000000004E-2</v>
      </c>
      <c r="N2462" s="12">
        <v>0.10979087973445817</v>
      </c>
      <c r="O2462" s="12">
        <v>-0.45908195183673783</v>
      </c>
      <c r="P2462" s="12">
        <v>-0.12005089905294321</v>
      </c>
      <c r="Q2462" s="13">
        <v>338.9</v>
      </c>
      <c r="R2462" s="13">
        <v>0</v>
      </c>
      <c r="S2462" s="13">
        <v>1747.4</v>
      </c>
      <c r="T2462" s="13">
        <v>1747.4</v>
      </c>
      <c r="U2462" s="13">
        <v>2086.3000000000002</v>
      </c>
      <c r="V2462" s="13">
        <v>40.6</v>
      </c>
      <c r="W2462" s="13">
        <v>2045.7000000000003</v>
      </c>
      <c r="X2462" s="14">
        <v>1.9460288549106072E-2</v>
      </c>
      <c r="Y2462" s="15">
        <v>6.8491990924176238E-2</v>
      </c>
      <c r="Z2462" s="14">
        <v>0.68180576690467831</v>
      </c>
      <c r="AA2462" s="14">
        <v>0.83755931553467855</v>
      </c>
      <c r="AB2462" s="14">
        <v>2.1427345187001841</v>
      </c>
      <c r="AC2462" s="14">
        <v>5.1560932428444977</v>
      </c>
      <c r="AD2462" s="13">
        <v>0.115</v>
      </c>
      <c r="AE2462" s="15">
        <v>1.7300833333333334</v>
      </c>
      <c r="AF2462" s="14">
        <v>6.3245553203367583E-2</v>
      </c>
      <c r="AG2462" s="14">
        <v>0.73285784774402185</v>
      </c>
      <c r="AH2462" s="15">
        <v>0.39811912225705332</v>
      </c>
      <c r="AI2462" s="5" t="s">
        <v>7128</v>
      </c>
      <c r="AJ2462" s="15" t="s">
        <v>7128</v>
      </c>
      <c r="AK2462" s="15" t="s">
        <v>7128</v>
      </c>
      <c r="AL2462" s="15">
        <v>38.333333333333336</v>
      </c>
      <c r="AM2462" s="15" t="s">
        <v>7128</v>
      </c>
      <c r="AN2462" s="15">
        <v>0.41557326793378291</v>
      </c>
      <c r="AO2462" s="15">
        <v>3.3889999999999998</v>
      </c>
      <c r="AP2462" s="15" t="s">
        <v>7128</v>
      </c>
      <c r="AQ2462" s="15" t="s">
        <v>7128</v>
      </c>
      <c r="AR2462" s="15">
        <v>0.81106155218554876</v>
      </c>
      <c r="AS2462" s="15">
        <v>20.457000000000004</v>
      </c>
      <c r="AT2462" s="14" t="s">
        <v>7128</v>
      </c>
      <c r="AU2462" s="14">
        <v>0</v>
      </c>
      <c r="AV2462" s="12" t="s">
        <v>7128</v>
      </c>
      <c r="AW2462" s="12" t="s">
        <v>7128</v>
      </c>
      <c r="AX2462" s="12" t="s">
        <v>7128</v>
      </c>
      <c r="AY2462" s="12" t="s">
        <v>7128</v>
      </c>
      <c r="AZ2462" s="14" t="s">
        <v>7128</v>
      </c>
      <c r="BA2462" s="14">
        <v>2.2119999999999997</v>
      </c>
      <c r="BB2462" s="14">
        <v>-0.11844746821325006</v>
      </c>
      <c r="BC2462" s="14">
        <v>-1.0260019318485044E-2</v>
      </c>
      <c r="BD2462" s="14">
        <v>-1.0620000000000001</v>
      </c>
      <c r="BE2462" s="14">
        <v>-0.26300000000000001</v>
      </c>
      <c r="BF2462" s="14">
        <v>0</v>
      </c>
      <c r="BG2462" s="14">
        <v>8.929999999999999E-2</v>
      </c>
      <c r="BH2462" s="13">
        <v>-106.2</v>
      </c>
      <c r="BI2462" s="13">
        <v>-106.2</v>
      </c>
      <c r="BJ2462" s="13">
        <v>-26.3</v>
      </c>
      <c r="BK2462" s="13">
        <v>-26.3</v>
      </c>
      <c r="BL2462" s="13">
        <v>100</v>
      </c>
      <c r="BM2462" s="13">
        <v>100</v>
      </c>
      <c r="BN2462" s="13">
        <v>-15.8</v>
      </c>
      <c r="BO2462" s="13">
        <v>-15.8</v>
      </c>
      <c r="BP2462" s="13">
        <v>-26.3</v>
      </c>
      <c r="BQ2462" s="13">
        <v>0</v>
      </c>
      <c r="BR2462" s="13">
        <v>0</v>
      </c>
      <c r="BS2462" s="13">
        <v>-30.4</v>
      </c>
      <c r="BT2462" s="14" t="s">
        <v>7128</v>
      </c>
      <c r="BU2462" s="13">
        <v>4.0999999999999979</v>
      </c>
      <c r="BV2462" s="13">
        <v>-75.800000000000011</v>
      </c>
      <c r="BW2462" s="13">
        <v>-75.800000000000011</v>
      </c>
      <c r="BX2462" s="13">
        <v>896.6</v>
      </c>
      <c r="BY2462" s="13">
        <v>2563.348</v>
      </c>
      <c r="BZ2462" s="13">
        <v>815.5</v>
      </c>
      <c r="CA2462" s="13">
        <v>2522.25</v>
      </c>
      <c r="CB2462" s="13">
        <v>0</v>
      </c>
      <c r="CC2462" s="15">
        <v>0.309</v>
      </c>
      <c r="CD2462" s="15">
        <v>1.26</v>
      </c>
      <c r="CE2462" s="15">
        <v>0.36</v>
      </c>
      <c r="CF2462" s="15" t="s">
        <v>7128</v>
      </c>
      <c r="CG2462" s="15" t="s">
        <v>7128</v>
      </c>
      <c r="CH2462" s="13" t="s">
        <v>7128</v>
      </c>
      <c r="CI2462" s="13" t="s">
        <v>7128</v>
      </c>
      <c r="CJ2462" s="13">
        <v>0</v>
      </c>
      <c r="CK2462" s="12">
        <f t="shared" si="76"/>
        <v>0</v>
      </c>
      <c r="CL2462" s="36">
        <f t="shared" si="77"/>
        <v>3.9647140449995046E-2</v>
      </c>
      <c r="CM2462" s="13" t="s">
        <v>7128</v>
      </c>
      <c r="CN2462" s="13" t="s">
        <v>7128</v>
      </c>
      <c r="CO2462" s="13" t="s">
        <v>7128</v>
      </c>
      <c r="CP2462" s="13" t="s">
        <v>7128</v>
      </c>
      <c r="CQ2462" s="13" t="s">
        <v>7128</v>
      </c>
      <c r="CR2462" s="13" t="s">
        <v>7128</v>
      </c>
      <c r="CS2462" s="13" t="s">
        <v>7128</v>
      </c>
      <c r="CT2462" s="13">
        <v>0</v>
      </c>
      <c r="CU2462" s="13">
        <v>-26.3</v>
      </c>
      <c r="CV2462" s="13">
        <v>2522.25</v>
      </c>
      <c r="CW2462" s="13">
        <v>-15.8</v>
      </c>
      <c r="CX2462" s="12">
        <v>-0.11844746821325006</v>
      </c>
      <c r="CY2462" s="12">
        <v>-1.0260019318485044E-2</v>
      </c>
      <c r="CZ2462" s="15" t="s">
        <v>7128</v>
      </c>
      <c r="DA2462" s="20"/>
      <c r="DB2462" s="20"/>
    </row>
    <row r="2463" spans="1:106" ht="24">
      <c r="A2463" s="8" t="s">
        <v>3227</v>
      </c>
      <c r="B2463" s="8" t="s">
        <v>3228</v>
      </c>
      <c r="C2463" s="9" t="s">
        <v>7144</v>
      </c>
      <c r="D2463" s="9" t="s">
        <v>7126</v>
      </c>
      <c r="E2463" s="10" t="s">
        <v>7127</v>
      </c>
      <c r="F2463" s="10" t="s">
        <v>7126</v>
      </c>
      <c r="G2463" s="11">
        <v>1.1499999999999999</v>
      </c>
      <c r="H2463" s="11">
        <v>1.879524848220453</v>
      </c>
      <c r="I2463" s="12">
        <v>9.0499999999999997E-2</v>
      </c>
      <c r="J2463" s="12">
        <v>0.22659699876395098</v>
      </c>
      <c r="K2463" s="12">
        <v>4.7E-2</v>
      </c>
      <c r="L2463" s="12">
        <v>0.10350000000000001</v>
      </c>
      <c r="M2463" s="12">
        <v>6.8320350000000002E-2</v>
      </c>
      <c r="N2463" s="12">
        <v>0.15257222764973391</v>
      </c>
      <c r="O2463" s="12">
        <v>-0.12980104598148892</v>
      </c>
      <c r="P2463" s="12">
        <v>-5.2443862812977179E-2</v>
      </c>
      <c r="Q2463" s="13">
        <v>5.19</v>
      </c>
      <c r="R2463" s="13">
        <v>0</v>
      </c>
      <c r="S2463" s="13">
        <v>4.5599999999999996</v>
      </c>
      <c r="T2463" s="13">
        <v>4.5599999999999996</v>
      </c>
      <c r="U2463" s="13">
        <v>9.75</v>
      </c>
      <c r="V2463" s="13">
        <v>0.157</v>
      </c>
      <c r="W2463" s="13">
        <v>9.593</v>
      </c>
      <c r="X2463" s="14">
        <v>1.6102564102564103E-2</v>
      </c>
      <c r="Y2463" s="15">
        <v>0.13761467889908258</v>
      </c>
      <c r="Z2463" s="14">
        <v>0.40970350404312667</v>
      </c>
      <c r="AA2463" s="14">
        <v>0.46769230769230763</v>
      </c>
      <c r="AB2463" s="14">
        <v>0.69406392694063923</v>
      </c>
      <c r="AC2463" s="14">
        <v>0.87861271676300567</v>
      </c>
      <c r="AD2463" s="13">
        <v>0.47499999999999998</v>
      </c>
      <c r="AE2463" s="15">
        <v>-1.8972222222222231E-2</v>
      </c>
      <c r="AF2463" s="14">
        <v>4.4721359549995794E-2</v>
      </c>
      <c r="AG2463" s="14" t="s">
        <v>7128</v>
      </c>
      <c r="AH2463" s="15">
        <v>0.48633879781420769</v>
      </c>
      <c r="AI2463" s="5">
        <v>1.7037037037037037</v>
      </c>
      <c r="AJ2463" s="15">
        <v>9.041811846689896</v>
      </c>
      <c r="AK2463" s="15">
        <v>9.041811846689896</v>
      </c>
      <c r="AL2463" s="15" t="s">
        <v>7128</v>
      </c>
      <c r="AM2463" s="15" t="s">
        <v>7128</v>
      </c>
      <c r="AN2463" s="15">
        <v>0.78995433789954339</v>
      </c>
      <c r="AO2463" s="15">
        <v>0.31077844311377251</v>
      </c>
      <c r="AP2463" s="15">
        <v>5.2135869565217385</v>
      </c>
      <c r="AQ2463" s="15">
        <v>3.8995934959349592</v>
      </c>
      <c r="AR2463" s="15">
        <v>0.87423676296363806</v>
      </c>
      <c r="AS2463" s="15">
        <v>0.5744311377245509</v>
      </c>
      <c r="AT2463" s="14">
        <v>0</v>
      </c>
      <c r="AU2463" s="14">
        <v>0</v>
      </c>
      <c r="AV2463" s="12">
        <v>9.69E-2</v>
      </c>
      <c r="AW2463" s="12">
        <v>7.6299999999999993E-2</v>
      </c>
      <c r="AX2463" s="12">
        <v>1.8799999999999997E-2</v>
      </c>
      <c r="AY2463" s="12">
        <v>9.9600000000000008E-2</v>
      </c>
      <c r="AZ2463" s="14" t="s">
        <v>7128</v>
      </c>
      <c r="BA2463" s="14" t="s">
        <v>7128</v>
      </c>
      <c r="BB2463" s="14">
        <v>9.6795952782462058E-2</v>
      </c>
      <c r="BC2463" s="14">
        <v>0.10012836483675673</v>
      </c>
      <c r="BD2463" s="14">
        <v>3.4371257485029942E-2</v>
      </c>
      <c r="BE2463" s="14">
        <v>0.11017964071856289</v>
      </c>
      <c r="BF2463" s="14">
        <v>0.27798742138364779</v>
      </c>
      <c r="BG2463" s="14" t="s">
        <v>7128</v>
      </c>
      <c r="BH2463" s="13">
        <v>0.57399999999999995</v>
      </c>
      <c r="BI2463" s="13">
        <v>0.57399999999999995</v>
      </c>
      <c r="BJ2463" s="13">
        <v>1.84</v>
      </c>
      <c r="BK2463" s="13">
        <v>1.84</v>
      </c>
      <c r="BL2463" s="13">
        <v>16.7</v>
      </c>
      <c r="BM2463" s="13">
        <v>16.7</v>
      </c>
      <c r="BN2463" s="13">
        <v>2.46</v>
      </c>
      <c r="BO2463" s="13">
        <v>2.46</v>
      </c>
      <c r="BP2463" s="13">
        <v>1.3285031446540883</v>
      </c>
      <c r="BQ2463" s="13">
        <v>0</v>
      </c>
      <c r="BR2463" s="13">
        <v>0</v>
      </c>
      <c r="BS2463" s="13">
        <v>-0.68300000000000005</v>
      </c>
      <c r="BT2463" s="14">
        <v>-0.51411244508407816</v>
      </c>
      <c r="BU2463" s="13">
        <v>2.0115031446540881</v>
      </c>
      <c r="BV2463" s="13">
        <v>1.2570000000000001</v>
      </c>
      <c r="BW2463" s="13">
        <v>1.2570000000000001</v>
      </c>
      <c r="BX2463" s="13">
        <v>5.93</v>
      </c>
      <c r="BY2463" s="13">
        <v>13.267999999999999</v>
      </c>
      <c r="BZ2463" s="13">
        <v>6.57</v>
      </c>
      <c r="CA2463" s="13">
        <v>10.972999999999999</v>
      </c>
      <c r="CB2463" s="13">
        <v>0</v>
      </c>
      <c r="CC2463" s="15">
        <v>-0.221</v>
      </c>
      <c r="CD2463" s="15">
        <v>0.42799999999999999</v>
      </c>
      <c r="CE2463" s="15">
        <v>0.36</v>
      </c>
      <c r="CF2463" s="15">
        <v>0.321378993192175</v>
      </c>
      <c r="CG2463" s="15">
        <v>2.0727521891012404</v>
      </c>
      <c r="CH2463" s="13">
        <v>1.1264444444444444</v>
      </c>
      <c r="CI2463" s="13">
        <v>1.2735555555555558</v>
      </c>
      <c r="CJ2463" s="13">
        <v>0</v>
      </c>
      <c r="CK2463" s="12">
        <f t="shared" si="76"/>
        <v>0</v>
      </c>
      <c r="CL2463" s="36">
        <f t="shared" si="77"/>
        <v>1.5219174337009023</v>
      </c>
      <c r="CM2463" s="13">
        <v>0.79500000000000004</v>
      </c>
      <c r="CN2463" s="13">
        <v>0.221</v>
      </c>
      <c r="CO2463" s="13">
        <v>0.57399999999999995</v>
      </c>
      <c r="CP2463" s="13">
        <v>5.19</v>
      </c>
      <c r="CQ2463" s="13">
        <v>2.46</v>
      </c>
      <c r="CR2463" s="13">
        <v>9.593</v>
      </c>
      <c r="CS2463" s="13" t="s">
        <v>7128</v>
      </c>
      <c r="CT2463" s="13">
        <v>0</v>
      </c>
      <c r="CU2463" s="13">
        <v>1.84</v>
      </c>
      <c r="CV2463" s="13">
        <v>10.972999999999999</v>
      </c>
      <c r="CW2463" s="13">
        <v>2.46</v>
      </c>
      <c r="CX2463" s="12">
        <v>9.6795952782462058E-2</v>
      </c>
      <c r="CY2463" s="12">
        <v>0.10012836483675673</v>
      </c>
      <c r="CZ2463" s="15">
        <v>3.8995934959349592</v>
      </c>
      <c r="DA2463" s="20"/>
      <c r="DB2463" s="20"/>
    </row>
    <row r="2464" spans="1:106">
      <c r="A2464" s="8" t="s">
        <v>3279</v>
      </c>
      <c r="B2464" s="8" t="s">
        <v>3280</v>
      </c>
      <c r="C2464" s="9" t="s">
        <v>7134</v>
      </c>
      <c r="D2464" s="9" t="s">
        <v>7126</v>
      </c>
      <c r="E2464" s="10" t="s">
        <v>7127</v>
      </c>
      <c r="F2464" s="10" t="s">
        <v>7126</v>
      </c>
      <c r="G2464" s="11">
        <v>0.89</v>
      </c>
      <c r="H2464" s="11">
        <v>0.95272337542861329</v>
      </c>
      <c r="I2464" s="12">
        <v>9.0499999999999997E-2</v>
      </c>
      <c r="J2464" s="12">
        <v>0.1427214654762895</v>
      </c>
      <c r="K2464" s="12">
        <v>4.7E-2</v>
      </c>
      <c r="L2464" s="12">
        <v>0.10350000000000001</v>
      </c>
      <c r="M2464" s="12">
        <v>6.8320350000000002E-2</v>
      </c>
      <c r="N2464" s="12">
        <v>0.13488447916268628</v>
      </c>
      <c r="O2464" s="12">
        <v>-7.7587365859431254E-2</v>
      </c>
      <c r="P2464" s="12">
        <v>-7.194948985112086E-2</v>
      </c>
      <c r="Q2464" s="13">
        <v>4.91</v>
      </c>
      <c r="R2464" s="13">
        <v>0.57808317007716892</v>
      </c>
      <c r="S2464" s="13">
        <v>0</v>
      </c>
      <c r="T2464" s="13">
        <v>0.57808317007716892</v>
      </c>
      <c r="U2464" s="13">
        <v>5.4880831700771688</v>
      </c>
      <c r="V2464" s="13">
        <v>0</v>
      </c>
      <c r="W2464" s="13">
        <v>5.4880831700771688</v>
      </c>
      <c r="X2464" s="14">
        <v>0</v>
      </c>
      <c r="Y2464" s="15">
        <v>0.22455089820359284</v>
      </c>
      <c r="Z2464" s="14" t="s">
        <v>7128</v>
      </c>
      <c r="AA2464" s="14">
        <v>0.10533425827601668</v>
      </c>
      <c r="AB2464" s="14" t="s">
        <v>7128</v>
      </c>
      <c r="AC2464" s="14">
        <v>0.11773587985278389</v>
      </c>
      <c r="AD2464" s="13">
        <v>1.47</v>
      </c>
      <c r="AE2464" s="15">
        <v>1.0041388888888889</v>
      </c>
      <c r="AF2464" s="14" t="s">
        <v>7128</v>
      </c>
      <c r="AG2464" s="14" t="s">
        <v>7128</v>
      </c>
      <c r="AH2464" s="15">
        <v>0.35967849966510379</v>
      </c>
      <c r="AI2464" s="5">
        <v>2.9676113360323888</v>
      </c>
      <c r="AJ2464" s="15">
        <v>14.441176470588236</v>
      </c>
      <c r="AK2464" s="15">
        <v>14.441176470588236</v>
      </c>
      <c r="AL2464" s="15" t="s">
        <v>7128</v>
      </c>
      <c r="AM2464" s="15" t="s">
        <v>7128</v>
      </c>
      <c r="AN2464" s="15" t="s">
        <v>7128</v>
      </c>
      <c r="AO2464" s="15">
        <v>0.31273885350318475</v>
      </c>
      <c r="AP2464" s="15">
        <v>8.3104503425748462</v>
      </c>
      <c r="AQ2464" s="15">
        <v>5.6871328187328167</v>
      </c>
      <c r="AR2464" s="15">
        <v>9.4935875219210395</v>
      </c>
      <c r="AS2464" s="15">
        <v>0.34955943758453306</v>
      </c>
      <c r="AT2464" s="14">
        <v>0.1852941176470588</v>
      </c>
      <c r="AU2464" s="14">
        <v>1.2830957230142565E-2</v>
      </c>
      <c r="AV2464" s="12">
        <v>-0.31</v>
      </c>
      <c r="AW2464" s="12">
        <v>-9.8599999999999993E-2</v>
      </c>
      <c r="AX2464" s="12">
        <v>-5.8700000000000002E-2</v>
      </c>
      <c r="AY2464" s="12">
        <v>8.14E-2</v>
      </c>
      <c r="AZ2464" s="14" t="s">
        <v>7128</v>
      </c>
      <c r="BA2464" s="14" t="s">
        <v>7128</v>
      </c>
      <c r="BB2464" s="14">
        <v>6.5134099616858246E-2</v>
      </c>
      <c r="BC2464" s="14">
        <v>6.2934989311565423E-2</v>
      </c>
      <c r="BD2464" s="14">
        <v>2.1656050955414015E-2</v>
      </c>
      <c r="BE2464" s="14">
        <v>4.2062634776087023E-2</v>
      </c>
      <c r="BF2464" s="14">
        <v>0.40140845070422543</v>
      </c>
      <c r="BG2464" s="14">
        <v>2.6200000000000001E-2</v>
      </c>
      <c r="BH2464" s="13">
        <v>0.34</v>
      </c>
      <c r="BI2464" s="13">
        <v>0.34</v>
      </c>
      <c r="BJ2464" s="13">
        <v>0.73299999999999998</v>
      </c>
      <c r="BK2464" s="13">
        <v>0.66038336598456626</v>
      </c>
      <c r="BL2464" s="13">
        <v>15.7</v>
      </c>
      <c r="BM2464" s="13">
        <v>15.7</v>
      </c>
      <c r="BN2464" s="13">
        <v>0.92200000000000004</v>
      </c>
      <c r="BO2464" s="13">
        <v>0.96500000000000008</v>
      </c>
      <c r="BP2464" s="13">
        <v>0.39529990217386002</v>
      </c>
      <c r="BQ2464" s="13">
        <v>0.14799999999999999</v>
      </c>
      <c r="BR2464" s="13">
        <v>-0.86799999999999999</v>
      </c>
      <c r="BS2464" s="13">
        <v>4.200000000000001E-2</v>
      </c>
      <c r="BT2464" s="14">
        <v>-2.0895527559141929</v>
      </c>
      <c r="BU2464" s="13">
        <v>1.22129990217386</v>
      </c>
      <c r="BV2464" s="13">
        <v>1.018</v>
      </c>
      <c r="BW2464" s="13">
        <v>1.1659999999999999</v>
      </c>
      <c r="BX2464" s="13">
        <v>5.22</v>
      </c>
      <c r="BY2464" s="13">
        <v>6.2810831700771681</v>
      </c>
      <c r="BZ2464" s="13">
        <v>0</v>
      </c>
      <c r="CA2464" s="13">
        <v>0.57808317007716892</v>
      </c>
      <c r="CB2464" s="13">
        <v>-6.3E-2</v>
      </c>
      <c r="CC2464" s="15">
        <v>4.7E-2</v>
      </c>
      <c r="CD2464" s="15" t="s">
        <v>7128</v>
      </c>
      <c r="CE2464" s="15">
        <v>0.36</v>
      </c>
      <c r="CF2464" s="15" t="s">
        <v>7128</v>
      </c>
      <c r="CG2464" s="15" t="s">
        <v>7128</v>
      </c>
      <c r="CH2464" s="13" t="s">
        <v>7128</v>
      </c>
      <c r="CI2464" s="13" t="s">
        <v>7128</v>
      </c>
      <c r="CJ2464" s="13">
        <v>-6.3E-2</v>
      </c>
      <c r="CK2464" s="12">
        <f t="shared" si="76"/>
        <v>6.1886051080550099E-2</v>
      </c>
      <c r="CL2464" s="36">
        <f t="shared" si="77"/>
        <v>27.158721811437946</v>
      </c>
      <c r="CM2464" s="13">
        <v>0.56799999999999995</v>
      </c>
      <c r="CN2464" s="13">
        <v>0.22800000000000001</v>
      </c>
      <c r="CO2464" s="13">
        <v>0.34</v>
      </c>
      <c r="CP2464" s="13">
        <v>4.91</v>
      </c>
      <c r="CQ2464" s="13">
        <v>0.96500000000000008</v>
      </c>
      <c r="CR2464" s="13">
        <v>5.4880831700771688</v>
      </c>
      <c r="CS2464" s="13">
        <v>1.018</v>
      </c>
      <c r="CT2464" s="13">
        <v>0</v>
      </c>
      <c r="CU2464" s="13">
        <v>0.66038336598456626</v>
      </c>
      <c r="CV2464" s="13">
        <v>0.57808317007716892</v>
      </c>
      <c r="CW2464" s="13">
        <v>0.92200000000000004</v>
      </c>
      <c r="CX2464" s="12">
        <v>6.5134099616858246E-2</v>
      </c>
      <c r="CY2464" s="12">
        <v>6.2934989311565423E-2</v>
      </c>
      <c r="CZ2464" s="15">
        <v>5.9523678634242607</v>
      </c>
      <c r="DA2464" s="20"/>
      <c r="DB2464" s="20"/>
    </row>
    <row r="2465" spans="1:106">
      <c r="A2465" s="8" t="s">
        <v>3901</v>
      </c>
      <c r="B2465" s="8" t="s">
        <v>3902</v>
      </c>
      <c r="C2465" s="9" t="s">
        <v>7159</v>
      </c>
      <c r="D2465" s="9" t="s">
        <v>7126</v>
      </c>
      <c r="E2465" s="10" t="s">
        <v>7127</v>
      </c>
      <c r="F2465" s="10" t="s">
        <v>7126</v>
      </c>
      <c r="G2465" s="11">
        <v>0.69</v>
      </c>
      <c r="H2465" s="11">
        <v>2.4929999999999999</v>
      </c>
      <c r="I2465" s="12">
        <v>9.0499999999999997E-2</v>
      </c>
      <c r="J2465" s="12">
        <v>0.28211649999999999</v>
      </c>
      <c r="K2465" s="12">
        <v>4.7E-2</v>
      </c>
      <c r="L2465" s="12">
        <v>0.10350000000000001</v>
      </c>
      <c r="M2465" s="12">
        <v>6.8320350000000002E-2</v>
      </c>
      <c r="N2465" s="12">
        <v>0.12749377298435616</v>
      </c>
      <c r="O2465" s="12">
        <v>-0.35052229710144928</v>
      </c>
      <c r="P2465" s="12">
        <v>-0.14186100347141545</v>
      </c>
      <c r="Q2465" s="13">
        <v>2.2999999999999998</v>
      </c>
      <c r="R2465" s="13">
        <v>0</v>
      </c>
      <c r="S2465" s="13">
        <v>6.01</v>
      </c>
      <c r="T2465" s="13">
        <v>6.01</v>
      </c>
      <c r="U2465" s="13">
        <v>8.3099999999999987</v>
      </c>
      <c r="V2465" s="13">
        <v>0.15</v>
      </c>
      <c r="W2465" s="13">
        <v>8.1599999999999984</v>
      </c>
      <c r="X2465" s="14">
        <v>1.8050541516245491E-2</v>
      </c>
      <c r="Y2465" s="15">
        <v>5.2083333333333336E-2</v>
      </c>
      <c r="Z2465" s="14">
        <v>0.33003844041735309</v>
      </c>
      <c r="AA2465" s="14">
        <v>0.723225030084236</v>
      </c>
      <c r="AB2465" s="14">
        <v>0.49262295081967217</v>
      </c>
      <c r="AC2465" s="14">
        <v>2.6130434782608698</v>
      </c>
      <c r="AD2465" s="13">
        <v>9.6000000000000002E-2</v>
      </c>
      <c r="AE2465" s="15">
        <v>1.2618333333333336</v>
      </c>
      <c r="AF2465" s="14" t="s">
        <v>7128</v>
      </c>
      <c r="AG2465" s="14" t="s">
        <v>7128</v>
      </c>
      <c r="AH2465" s="15">
        <v>0.4773869346733669</v>
      </c>
      <c r="AI2465" s="5" t="s">
        <v>7128</v>
      </c>
      <c r="AJ2465" s="15" t="s">
        <v>7128</v>
      </c>
      <c r="AK2465" s="15" t="s">
        <v>7128</v>
      </c>
      <c r="AL2465" s="15" t="s">
        <v>7128</v>
      </c>
      <c r="AM2465" s="15" t="s">
        <v>7128</v>
      </c>
      <c r="AN2465" s="15">
        <v>0.18852459016393441</v>
      </c>
      <c r="AO2465" s="15">
        <v>0.31988873435326837</v>
      </c>
      <c r="AP2465" s="15" t="s">
        <v>7128</v>
      </c>
      <c r="AQ2465" s="15" t="s">
        <v>7128</v>
      </c>
      <c r="AR2465" s="15">
        <v>0.45182724252491679</v>
      </c>
      <c r="AS2465" s="15">
        <v>1.1349095966620304</v>
      </c>
      <c r="AT2465" s="14" t="s">
        <v>7128</v>
      </c>
      <c r="AU2465" s="14">
        <v>0</v>
      </c>
      <c r="AV2465" s="12" t="s">
        <v>7128</v>
      </c>
      <c r="AW2465" s="12" t="s">
        <v>7128</v>
      </c>
      <c r="AX2465" s="12">
        <v>-7.5499999999999998E-2</v>
      </c>
      <c r="AY2465" s="12">
        <v>-1.4499999999999999E-2</v>
      </c>
      <c r="AZ2465" s="14" t="s">
        <v>7128</v>
      </c>
      <c r="BA2465" s="14" t="s">
        <v>7128</v>
      </c>
      <c r="BB2465" s="14">
        <v>-6.840579710144927E-2</v>
      </c>
      <c r="BC2465" s="14">
        <v>-1.4367230487059301E-2</v>
      </c>
      <c r="BD2465" s="14">
        <v>-0.13129346314325452</v>
      </c>
      <c r="BE2465" s="14">
        <v>-3.9221140472878994E-2</v>
      </c>
      <c r="BF2465" s="14">
        <v>0</v>
      </c>
      <c r="BG2465" s="14">
        <v>0.14230000000000001</v>
      </c>
      <c r="BH2465" s="13">
        <v>-0.94399999999999995</v>
      </c>
      <c r="BI2465" s="13">
        <v>-0.94399999999999995</v>
      </c>
      <c r="BJ2465" s="13">
        <v>-0.28199999999999997</v>
      </c>
      <c r="BK2465" s="13">
        <v>-0.28199999999999997</v>
      </c>
      <c r="BL2465" s="13">
        <v>7.19</v>
      </c>
      <c r="BM2465" s="13">
        <v>7.19</v>
      </c>
      <c r="BN2465" s="13">
        <v>-0.20300000000000001</v>
      </c>
      <c r="BO2465" s="13">
        <v>-0.20300000000000001</v>
      </c>
      <c r="BP2465" s="13">
        <v>-0.28199999999999997</v>
      </c>
      <c r="BQ2465" s="13">
        <v>0</v>
      </c>
      <c r="BR2465" s="13">
        <v>0</v>
      </c>
      <c r="BS2465" s="13">
        <v>-9.4E-2</v>
      </c>
      <c r="BT2465" s="14" t="s">
        <v>7128</v>
      </c>
      <c r="BU2465" s="13">
        <v>-0.18799999999999997</v>
      </c>
      <c r="BV2465" s="13">
        <v>-0.85</v>
      </c>
      <c r="BW2465" s="13">
        <v>-0.85</v>
      </c>
      <c r="BX2465" s="13">
        <v>13.8</v>
      </c>
      <c r="BY2465" s="13">
        <v>19.628</v>
      </c>
      <c r="BZ2465" s="13">
        <v>12.2</v>
      </c>
      <c r="CA2465" s="13">
        <v>18.060000000000002</v>
      </c>
      <c r="CB2465" s="13">
        <v>0</v>
      </c>
      <c r="CC2465" s="15">
        <v>1.7999999999999999E-2</v>
      </c>
      <c r="CD2465" s="15">
        <v>1.34</v>
      </c>
      <c r="CE2465" s="15">
        <v>0.36</v>
      </c>
      <c r="CF2465" s="15" t="s">
        <v>7128</v>
      </c>
      <c r="CG2465" s="15" t="s">
        <v>7128</v>
      </c>
      <c r="CH2465" s="13" t="s">
        <v>7128</v>
      </c>
      <c r="CI2465" s="13" t="s">
        <v>7128</v>
      </c>
      <c r="CJ2465" s="13">
        <v>0</v>
      </c>
      <c r="CK2465" s="12">
        <f t="shared" si="76"/>
        <v>0</v>
      </c>
      <c r="CL2465" s="36">
        <f t="shared" si="77"/>
        <v>0.39811738648947947</v>
      </c>
      <c r="CM2465" s="13" t="s">
        <v>7128</v>
      </c>
      <c r="CN2465" s="13" t="s">
        <v>7128</v>
      </c>
      <c r="CO2465" s="13" t="s">
        <v>7128</v>
      </c>
      <c r="CP2465" s="13" t="s">
        <v>7128</v>
      </c>
      <c r="CQ2465" s="13" t="s">
        <v>7128</v>
      </c>
      <c r="CR2465" s="13" t="s">
        <v>7128</v>
      </c>
      <c r="CS2465" s="13" t="s">
        <v>7128</v>
      </c>
      <c r="CT2465" s="13">
        <v>0</v>
      </c>
      <c r="CU2465" s="13">
        <v>-0.28199999999999997</v>
      </c>
      <c r="CV2465" s="13">
        <v>18.060000000000002</v>
      </c>
      <c r="CW2465" s="13">
        <v>-0.20300000000000001</v>
      </c>
      <c r="CX2465" s="12">
        <v>-6.840579710144927E-2</v>
      </c>
      <c r="CY2465" s="12">
        <v>-1.4367230487059301E-2</v>
      </c>
      <c r="CZ2465" s="15" t="s">
        <v>7128</v>
      </c>
      <c r="DA2465" s="20"/>
      <c r="DB2465" s="20"/>
    </row>
    <row r="2466" spans="1:106">
      <c r="A2466" s="8" t="s">
        <v>1755</v>
      </c>
      <c r="B2466" s="8" t="s">
        <v>1756</v>
      </c>
      <c r="C2466" s="9" t="s">
        <v>7192</v>
      </c>
      <c r="D2466" s="9" t="s">
        <v>7126</v>
      </c>
      <c r="E2466" s="10" t="s">
        <v>7127</v>
      </c>
      <c r="F2466" s="10" t="s">
        <v>7126</v>
      </c>
      <c r="G2466" s="11">
        <v>0.54</v>
      </c>
      <c r="H2466" s="11">
        <v>0.84863793103448271</v>
      </c>
      <c r="I2466" s="12">
        <v>9.0499999999999997E-2</v>
      </c>
      <c r="J2466" s="12">
        <v>0.13330173275862067</v>
      </c>
      <c r="K2466" s="12">
        <v>3.2000000000000001E-2</v>
      </c>
      <c r="L2466" s="12">
        <v>8.8499999999999995E-2</v>
      </c>
      <c r="M2466" s="12">
        <v>5.8418850000000001E-2</v>
      </c>
      <c r="N2466" s="12">
        <v>0.10562762391304345</v>
      </c>
      <c r="O2466" s="12">
        <v>-0.10251355541871919</v>
      </c>
      <c r="P2466" s="12">
        <v>-8.2846146915464755E-2</v>
      </c>
      <c r="Q2466" s="13">
        <v>63.8</v>
      </c>
      <c r="R2466" s="13">
        <v>0</v>
      </c>
      <c r="S2466" s="13">
        <v>37.4</v>
      </c>
      <c r="T2466" s="13">
        <v>37.4</v>
      </c>
      <c r="U2466" s="13">
        <v>101.19999999999999</v>
      </c>
      <c r="V2466" s="13">
        <v>5.7</v>
      </c>
      <c r="W2466" s="13">
        <v>95.499999999999986</v>
      </c>
      <c r="X2466" s="14">
        <v>5.6324110671936767E-2</v>
      </c>
      <c r="Y2466" s="15">
        <v>2.0475020475020475E-3</v>
      </c>
      <c r="Z2466" s="14">
        <v>0.49275362318840576</v>
      </c>
      <c r="AA2466" s="14">
        <v>0.36956521739130438</v>
      </c>
      <c r="AB2466" s="14">
        <v>0.97142857142857142</v>
      </c>
      <c r="AC2466" s="14">
        <v>0.58620689655172409</v>
      </c>
      <c r="AD2466" s="13">
        <v>0.52200000000000002</v>
      </c>
      <c r="AE2466" s="15">
        <v>2.612138888888889</v>
      </c>
      <c r="AF2466" s="14">
        <v>0.18439088914585774</v>
      </c>
      <c r="AG2466" s="14">
        <v>0.47263723497239707</v>
      </c>
      <c r="AH2466" s="15">
        <v>0.65467625899280579</v>
      </c>
      <c r="AI2466" s="5">
        <v>0.65646258503401356</v>
      </c>
      <c r="AJ2466" s="15">
        <v>51.04</v>
      </c>
      <c r="AK2466" s="15">
        <v>51.04</v>
      </c>
      <c r="AL2466" s="15" t="s">
        <v>7128</v>
      </c>
      <c r="AM2466" s="15" t="s">
        <v>7128</v>
      </c>
      <c r="AN2466" s="15">
        <v>1.657142857142857</v>
      </c>
      <c r="AO2466" s="15">
        <v>0.71846846846846846</v>
      </c>
      <c r="AP2466" s="15">
        <v>49.481865284974084</v>
      </c>
      <c r="AQ2466" s="15">
        <v>43.607305936073054</v>
      </c>
      <c r="AR2466" s="15">
        <v>1.3603988603988602</v>
      </c>
      <c r="AS2466" s="15">
        <v>1.0754504504504503</v>
      </c>
      <c r="AT2466" s="14">
        <v>0</v>
      </c>
      <c r="AU2466" s="14">
        <v>0</v>
      </c>
      <c r="AV2466" s="12">
        <v>0.872</v>
      </c>
      <c r="AW2466" s="12" t="s">
        <v>7128</v>
      </c>
      <c r="AX2466" s="12">
        <v>1.5649999999999999</v>
      </c>
      <c r="AY2466" s="12" t="s">
        <v>7128</v>
      </c>
      <c r="AZ2466" s="14" t="s">
        <v>7128</v>
      </c>
      <c r="BA2466" s="14" t="s">
        <v>7128</v>
      </c>
      <c r="BB2466" s="14">
        <v>3.0788177339901478E-2</v>
      </c>
      <c r="BC2466" s="14">
        <v>2.2781476997578692E-2</v>
      </c>
      <c r="BD2466" s="14">
        <v>1.4076576576576577E-2</v>
      </c>
      <c r="BE2466" s="14">
        <v>2.1734234234234234E-2</v>
      </c>
      <c r="BF2466" s="14">
        <v>2.5000000000000001E-2</v>
      </c>
      <c r="BG2466" s="14">
        <v>6.0999999999999999E-2</v>
      </c>
      <c r="BH2466" s="13">
        <v>1.25</v>
      </c>
      <c r="BI2466" s="13">
        <v>1.25</v>
      </c>
      <c r="BJ2466" s="13">
        <v>1.93</v>
      </c>
      <c r="BK2466" s="13">
        <v>1.93</v>
      </c>
      <c r="BL2466" s="13">
        <v>88.8</v>
      </c>
      <c r="BM2466" s="13">
        <v>88.8</v>
      </c>
      <c r="BN2466" s="13">
        <v>2.19</v>
      </c>
      <c r="BO2466" s="13">
        <v>2.19</v>
      </c>
      <c r="BP2466" s="13">
        <v>1.8817499999999998</v>
      </c>
      <c r="BQ2466" s="13">
        <v>0</v>
      </c>
      <c r="BR2466" s="13">
        <v>0</v>
      </c>
      <c r="BS2466" s="13">
        <v>-0.44900000000000001</v>
      </c>
      <c r="BT2466" s="14">
        <v>-0.23860767902218682</v>
      </c>
      <c r="BU2466" s="13">
        <v>2.3307499999999997</v>
      </c>
      <c r="BV2466" s="13">
        <v>1.6990000000000001</v>
      </c>
      <c r="BW2466" s="13">
        <v>1.6990000000000001</v>
      </c>
      <c r="BX2466" s="13">
        <v>40.6</v>
      </c>
      <c r="BY2466" s="13">
        <v>82.6</v>
      </c>
      <c r="BZ2466" s="13">
        <v>38.5</v>
      </c>
      <c r="CA2466" s="13">
        <v>70.2</v>
      </c>
      <c r="CB2466" s="13">
        <v>0</v>
      </c>
      <c r="CC2466" s="15">
        <v>0.58099999999999996</v>
      </c>
      <c r="CD2466" s="15">
        <v>1.67</v>
      </c>
      <c r="CE2466" s="15">
        <v>0.36</v>
      </c>
      <c r="CF2466" s="15" t="s">
        <v>7128</v>
      </c>
      <c r="CG2466" s="15" t="s">
        <v>7128</v>
      </c>
      <c r="CH2466" s="13" t="s">
        <v>7128</v>
      </c>
      <c r="CI2466" s="13" t="s">
        <v>7128</v>
      </c>
      <c r="CJ2466" s="13">
        <v>0</v>
      </c>
      <c r="CK2466" s="12">
        <f t="shared" si="76"/>
        <v>0</v>
      </c>
      <c r="CL2466" s="36">
        <f t="shared" si="77"/>
        <v>1.2649572649572649</v>
      </c>
      <c r="CM2466" s="13">
        <v>1.28</v>
      </c>
      <c r="CN2466" s="13">
        <v>3.2000000000000001E-2</v>
      </c>
      <c r="CO2466" s="13">
        <v>1.25</v>
      </c>
      <c r="CP2466" s="13">
        <v>63.8</v>
      </c>
      <c r="CQ2466" s="13">
        <v>2.19</v>
      </c>
      <c r="CR2466" s="13">
        <v>95.499999999999986</v>
      </c>
      <c r="CS2466" s="13" t="s">
        <v>7128</v>
      </c>
      <c r="CT2466" s="13">
        <v>0</v>
      </c>
      <c r="CU2466" s="13">
        <v>1.93</v>
      </c>
      <c r="CV2466" s="13">
        <v>70.2</v>
      </c>
      <c r="CW2466" s="13">
        <v>2.19</v>
      </c>
      <c r="CX2466" s="12">
        <v>3.0788177339901478E-2</v>
      </c>
      <c r="CY2466" s="12">
        <v>2.2781476997578692E-2</v>
      </c>
      <c r="CZ2466" s="15">
        <v>43.607305936073054</v>
      </c>
      <c r="DA2466" s="20"/>
      <c r="DB2466" s="20"/>
    </row>
    <row r="2467" spans="1:106">
      <c r="A2467" s="8" t="s">
        <v>6988</v>
      </c>
      <c r="B2467" s="8" t="s">
        <v>6989</v>
      </c>
      <c r="C2467" s="9" t="s">
        <v>7149</v>
      </c>
      <c r="D2467" s="9" t="s">
        <v>7126</v>
      </c>
      <c r="E2467" s="10" t="s">
        <v>7127</v>
      </c>
      <c r="F2467" s="10" t="s">
        <v>7126</v>
      </c>
      <c r="G2467" s="11">
        <v>0.85</v>
      </c>
      <c r="H2467" s="11">
        <v>2.2622395833333329</v>
      </c>
      <c r="I2467" s="12">
        <v>9.0499999999999997E-2</v>
      </c>
      <c r="J2467" s="12">
        <v>0.26123268229166663</v>
      </c>
      <c r="K2467" s="12">
        <v>4.7E-2</v>
      </c>
      <c r="L2467" s="12">
        <v>0.10350000000000001</v>
      </c>
      <c r="M2467" s="12">
        <v>6.8320350000000002E-2</v>
      </c>
      <c r="N2467" s="12">
        <v>0.14080404432485322</v>
      </c>
      <c r="O2467" s="12" t="s">
        <v>7128</v>
      </c>
      <c r="P2467" s="12">
        <v>-0.28714550773948722</v>
      </c>
      <c r="Q2467" s="13">
        <v>0.192</v>
      </c>
      <c r="R2467" s="13">
        <v>0</v>
      </c>
      <c r="S2467" s="13">
        <v>0.31900000000000001</v>
      </c>
      <c r="T2467" s="13">
        <v>0.31900000000000001</v>
      </c>
      <c r="U2467" s="13">
        <v>0.51100000000000001</v>
      </c>
      <c r="V2467" s="13">
        <v>1E-3</v>
      </c>
      <c r="W2467" s="13">
        <v>0.51</v>
      </c>
      <c r="X2467" s="14">
        <v>1.9569471624266144E-3</v>
      </c>
      <c r="Y2467" s="15">
        <v>0.17564402810304452</v>
      </c>
      <c r="Z2467" s="14">
        <v>0.31804586241276167</v>
      </c>
      <c r="AA2467" s="14">
        <v>0.62426614481409004</v>
      </c>
      <c r="AB2467" s="14">
        <v>0.46637426900584794</v>
      </c>
      <c r="AC2467" s="14">
        <v>1.6614583333333333</v>
      </c>
      <c r="AD2467" s="13">
        <v>4.4999999999999998E-2</v>
      </c>
      <c r="AE2467" s="15">
        <v>-1.7210833333333333</v>
      </c>
      <c r="AF2467" s="14">
        <v>0.17029386365926402</v>
      </c>
      <c r="AG2467" s="14" t="s">
        <v>7128</v>
      </c>
      <c r="AH2467" s="15">
        <v>0.64705882352941169</v>
      </c>
      <c r="AI2467" s="5" t="s">
        <v>7128</v>
      </c>
      <c r="AJ2467" s="15" t="s">
        <v>7128</v>
      </c>
      <c r="AK2467" s="15" t="s">
        <v>7128</v>
      </c>
      <c r="AL2467" s="15" t="s">
        <v>7128</v>
      </c>
      <c r="AM2467" s="15" t="s">
        <v>7128</v>
      </c>
      <c r="AN2467" s="15">
        <v>0.2807017543859649</v>
      </c>
      <c r="AO2467" s="15" t="s">
        <v>7128</v>
      </c>
      <c r="AP2467" s="15" t="s">
        <v>7128</v>
      </c>
      <c r="AQ2467" s="15" t="s">
        <v>7128</v>
      </c>
      <c r="AR2467" s="15">
        <v>0.50898203592814362</v>
      </c>
      <c r="AS2467" s="15" t="s">
        <v>7128</v>
      </c>
      <c r="AT2467" s="14" t="s">
        <v>7128</v>
      </c>
      <c r="AU2467" s="14">
        <v>0</v>
      </c>
      <c r="AV2467" s="12" t="s">
        <v>7128</v>
      </c>
      <c r="AW2467" s="12" t="s">
        <v>7128</v>
      </c>
      <c r="AX2467" s="12" t="s">
        <v>7128</v>
      </c>
      <c r="AY2467" s="12" t="s">
        <v>7128</v>
      </c>
      <c r="AZ2467" s="14" t="s">
        <v>7128</v>
      </c>
      <c r="BA2467" s="14" t="s">
        <v>7128</v>
      </c>
      <c r="BB2467" s="14" t="s">
        <v>7128</v>
      </c>
      <c r="BC2467" s="14">
        <v>-0.14634146341463403</v>
      </c>
      <c r="BD2467" s="14" t="s">
        <v>7128</v>
      </c>
      <c r="BE2467" s="14" t="s">
        <v>7128</v>
      </c>
      <c r="BF2467" s="14">
        <v>0</v>
      </c>
      <c r="BG2467" s="14">
        <v>0.12839999999999999</v>
      </c>
      <c r="BH2467" s="13">
        <v>-3.0000000000000001E-3</v>
      </c>
      <c r="BI2467" s="13">
        <v>-3.0000000000000001E-3</v>
      </c>
      <c r="BJ2467" s="13">
        <v>-6.0000000000000001E-3</v>
      </c>
      <c r="BK2467" s="13">
        <v>-6.0000000000000001E-3</v>
      </c>
      <c r="BL2467" s="13">
        <v>0</v>
      </c>
      <c r="BM2467" s="13">
        <v>0</v>
      </c>
      <c r="BN2467" s="13">
        <v>-6.0000000000000001E-3</v>
      </c>
      <c r="BO2467" s="13">
        <v>-6.0000000000000001E-3</v>
      </c>
      <c r="BP2467" s="13">
        <v>-6.0000000000000001E-3</v>
      </c>
      <c r="BQ2467" s="13">
        <v>0</v>
      </c>
      <c r="BR2467" s="13">
        <v>0</v>
      </c>
      <c r="BS2467" s="13">
        <v>0</v>
      </c>
      <c r="BT2467" s="14" t="s">
        <v>7128</v>
      </c>
      <c r="BU2467" s="13">
        <v>-6.0000000000000001E-3</v>
      </c>
      <c r="BV2467" s="13">
        <v>-3.0000000000000001E-3</v>
      </c>
      <c r="BW2467" s="13">
        <v>-3.0000000000000001E-3</v>
      </c>
      <c r="BX2467" s="13">
        <v>-0.28599999999999998</v>
      </c>
      <c r="BY2467" s="13">
        <v>4.1000000000000036E-2</v>
      </c>
      <c r="BZ2467" s="13">
        <v>0.68400000000000005</v>
      </c>
      <c r="CA2467" s="13">
        <v>1.0020000000000002</v>
      </c>
      <c r="CB2467" s="13">
        <v>0</v>
      </c>
      <c r="CC2467" s="15">
        <v>-0.876</v>
      </c>
      <c r="CD2467" s="15">
        <v>-9.9000000000000005E-2</v>
      </c>
      <c r="CE2467" s="15">
        <v>0.36</v>
      </c>
      <c r="CF2467" s="15">
        <v>1.4372073318743017</v>
      </c>
      <c r="CG2467" s="15">
        <v>1.2944323589647637</v>
      </c>
      <c r="CH2467" s="13">
        <v>-2.2800000000000004E-2</v>
      </c>
      <c r="CI2467" s="13">
        <v>-2.7100000000000003E-2</v>
      </c>
      <c r="CJ2467" s="13">
        <v>0</v>
      </c>
      <c r="CK2467" s="12">
        <f t="shared" si="76"/>
        <v>0</v>
      </c>
      <c r="CL2467" s="36" t="str">
        <f t="shared" si="77"/>
        <v>NA</v>
      </c>
      <c r="CM2467" s="13" t="s">
        <v>7128</v>
      </c>
      <c r="CN2467" s="13" t="s">
        <v>7128</v>
      </c>
      <c r="CO2467" s="13" t="s">
        <v>7128</v>
      </c>
      <c r="CP2467" s="13" t="s">
        <v>7128</v>
      </c>
      <c r="CQ2467" s="13" t="s">
        <v>7128</v>
      </c>
      <c r="CR2467" s="13" t="s">
        <v>7128</v>
      </c>
      <c r="CS2467" s="13" t="s">
        <v>7128</v>
      </c>
      <c r="CT2467" s="13">
        <v>0</v>
      </c>
      <c r="CU2467" s="13">
        <v>-6.0000000000000001E-3</v>
      </c>
      <c r="CV2467" s="13">
        <v>1.0020000000000002</v>
      </c>
      <c r="CW2467" s="13">
        <v>-6.0000000000000001E-3</v>
      </c>
      <c r="CX2467" s="12" t="s">
        <v>7128</v>
      </c>
      <c r="CY2467" s="12">
        <v>-0.14634146341463403</v>
      </c>
      <c r="CZ2467" s="15" t="s">
        <v>7128</v>
      </c>
      <c r="DA2467" s="20"/>
      <c r="DB2467" s="20"/>
    </row>
    <row r="2468" spans="1:106">
      <c r="A2468" s="8" t="s">
        <v>423</v>
      </c>
      <c r="B2468" s="8" t="s">
        <v>424</v>
      </c>
      <c r="C2468" s="9" t="s">
        <v>7141</v>
      </c>
      <c r="D2468" s="9" t="s">
        <v>7126</v>
      </c>
      <c r="E2468" s="10" t="s">
        <v>7127</v>
      </c>
      <c r="F2468" s="10" t="s">
        <v>7126</v>
      </c>
      <c r="G2468" s="11">
        <v>0.73</v>
      </c>
      <c r="H2468" s="11">
        <v>1.1015879266469446</v>
      </c>
      <c r="I2468" s="12">
        <v>9.0499999999999997E-2</v>
      </c>
      <c r="J2468" s="12">
        <v>0.15619370736154847</v>
      </c>
      <c r="K2468" s="12">
        <v>3.2000000000000001E-2</v>
      </c>
      <c r="L2468" s="12">
        <v>8.8499999999999995E-2</v>
      </c>
      <c r="M2468" s="12">
        <v>5.8418850000000001E-2</v>
      </c>
      <c r="N2468" s="12">
        <v>0.11733564651290947</v>
      </c>
      <c r="O2468" s="12">
        <v>-7.1357641787777981E-2</v>
      </c>
      <c r="P2468" s="12">
        <v>-5.4821692135440372E-2</v>
      </c>
      <c r="Q2468" s="13">
        <v>449.1</v>
      </c>
      <c r="R2468" s="13">
        <v>0</v>
      </c>
      <c r="S2468" s="13">
        <v>296.2</v>
      </c>
      <c r="T2468" s="13">
        <v>296.2</v>
      </c>
      <c r="U2468" s="13">
        <v>745.3</v>
      </c>
      <c r="V2468" s="13">
        <v>0</v>
      </c>
      <c r="W2468" s="13">
        <v>745.3</v>
      </c>
      <c r="X2468" s="14">
        <v>0</v>
      </c>
      <c r="Y2468" s="15">
        <v>0.25244299674267101</v>
      </c>
      <c r="Z2468" s="14">
        <v>0.53874136049472543</v>
      </c>
      <c r="AA2468" s="14">
        <v>0.39742385616530257</v>
      </c>
      <c r="AB2468" s="14">
        <v>1.1679810725552051</v>
      </c>
      <c r="AC2468" s="14">
        <v>0.65954130483188589</v>
      </c>
      <c r="AD2468" s="13">
        <v>7.32</v>
      </c>
      <c r="AE2468" s="15">
        <v>1.7283055555555558</v>
      </c>
      <c r="AF2468" s="14">
        <v>0.161245154965971</v>
      </c>
      <c r="AG2468" s="14">
        <v>0.47350259929430327</v>
      </c>
      <c r="AH2468" s="15">
        <v>0.19576719576719573</v>
      </c>
      <c r="AI2468" s="5">
        <v>1.9401709401709402</v>
      </c>
      <c r="AJ2468" s="15">
        <v>24.950000000000003</v>
      </c>
      <c r="AK2468" s="15">
        <v>21.695652173913047</v>
      </c>
      <c r="AL2468" s="15">
        <v>16.266666666666666</v>
      </c>
      <c r="AM2468" s="15">
        <v>2.7417582417582422</v>
      </c>
      <c r="AN2468" s="15">
        <v>1.7708990536277605</v>
      </c>
      <c r="AO2468" s="15">
        <v>0.52649472450175849</v>
      </c>
      <c r="AP2468" s="15">
        <v>16.416299559471366</v>
      </c>
      <c r="AQ2468" s="15">
        <v>10.785817655571636</v>
      </c>
      <c r="AR2468" s="15">
        <v>1.3555838486722445</v>
      </c>
      <c r="AS2468" s="15">
        <v>0.87373974208675254</v>
      </c>
      <c r="AT2468" s="14">
        <v>0.13941062801932369</v>
      </c>
      <c r="AU2468" s="14">
        <v>6.425740369628145E-3</v>
      </c>
      <c r="AV2468" s="12">
        <v>6.2400000000000004E-2</v>
      </c>
      <c r="AW2468" s="12" t="s">
        <v>7128</v>
      </c>
      <c r="AX2468" s="12">
        <v>0.13</v>
      </c>
      <c r="AY2468" s="12" t="s">
        <v>7128</v>
      </c>
      <c r="AZ2468" s="14">
        <v>9.0999999999999998E-2</v>
      </c>
      <c r="BA2468" s="14">
        <v>0.121</v>
      </c>
      <c r="BB2468" s="14">
        <v>8.4836065573770492E-2</v>
      </c>
      <c r="BC2468" s="14">
        <v>6.2513954377469094E-2</v>
      </c>
      <c r="BD2468" s="14">
        <v>2.45872431405155E-2</v>
      </c>
      <c r="BE2468" s="14">
        <v>5.3925644375816602E-2</v>
      </c>
      <c r="BF2468" s="14">
        <v>0.2282142857142857</v>
      </c>
      <c r="BG2468" s="14">
        <v>0.24679999999999999</v>
      </c>
      <c r="BH2468" s="13">
        <v>18</v>
      </c>
      <c r="BI2468" s="13">
        <v>20.7</v>
      </c>
      <c r="BJ2468" s="13">
        <v>45.4</v>
      </c>
      <c r="BK2468" s="13">
        <v>45.4</v>
      </c>
      <c r="BL2468" s="13">
        <v>853</v>
      </c>
      <c r="BM2468" s="13">
        <v>841.9</v>
      </c>
      <c r="BN2468" s="13">
        <v>70.099999999999994</v>
      </c>
      <c r="BO2468" s="13">
        <v>69.099999999999994</v>
      </c>
      <c r="BP2468" s="13">
        <v>35.039071428571425</v>
      </c>
      <c r="BQ2468" s="13">
        <v>0</v>
      </c>
      <c r="BR2468" s="13">
        <v>0</v>
      </c>
      <c r="BS2468" s="13">
        <v>-25.3</v>
      </c>
      <c r="BT2468" s="14">
        <v>-0.72205109805992096</v>
      </c>
      <c r="BU2468" s="13">
        <v>60.33907142857143</v>
      </c>
      <c r="BV2468" s="13">
        <v>46</v>
      </c>
      <c r="BW2468" s="13">
        <v>46</v>
      </c>
      <c r="BX2468" s="13">
        <v>244</v>
      </c>
      <c r="BY2468" s="13">
        <v>560.5</v>
      </c>
      <c r="BZ2468" s="13">
        <v>253.6</v>
      </c>
      <c r="CA2468" s="13">
        <v>549.79999999999995</v>
      </c>
      <c r="CB2468" s="13">
        <v>-2.8858000000000001</v>
      </c>
      <c r="CC2468" s="15">
        <v>0.50900000000000001</v>
      </c>
      <c r="CD2468" s="15">
        <v>0.85199999999999998</v>
      </c>
      <c r="CE2468" s="15">
        <v>0.36</v>
      </c>
      <c r="CF2468" s="15" t="s">
        <v>7128</v>
      </c>
      <c r="CG2468" s="15" t="s">
        <v>7128</v>
      </c>
      <c r="CH2468" s="13" t="s">
        <v>7128</v>
      </c>
      <c r="CI2468" s="13" t="s">
        <v>7128</v>
      </c>
      <c r="CJ2468" s="13">
        <v>-2.8858000000000001</v>
      </c>
      <c r="CK2468" s="12">
        <f t="shared" si="76"/>
        <v>6.2734782608695652E-2</v>
      </c>
      <c r="CL2468" s="36">
        <f t="shared" si="77"/>
        <v>1.5514732630047292</v>
      </c>
      <c r="CM2468" s="13">
        <v>28</v>
      </c>
      <c r="CN2468" s="13">
        <v>6.39</v>
      </c>
      <c r="CO2468" s="13">
        <v>20.7</v>
      </c>
      <c r="CP2468" s="13">
        <v>449.1</v>
      </c>
      <c r="CQ2468" s="13">
        <v>69.099999999999994</v>
      </c>
      <c r="CR2468" s="13">
        <v>745.3</v>
      </c>
      <c r="CS2468" s="13">
        <v>46</v>
      </c>
      <c r="CT2468" s="13">
        <v>0</v>
      </c>
      <c r="CU2468" s="13">
        <v>45.4</v>
      </c>
      <c r="CV2468" s="13">
        <v>549.79999999999995</v>
      </c>
      <c r="CW2468" s="13">
        <v>70.099999999999994</v>
      </c>
      <c r="CX2468" s="12">
        <v>8.4836065573770492E-2</v>
      </c>
      <c r="CY2468" s="12">
        <v>6.2513954377469094E-2</v>
      </c>
      <c r="CZ2468" s="15">
        <v>10.631954350927247</v>
      </c>
      <c r="DA2468" s="20"/>
      <c r="DB2468" s="20"/>
    </row>
    <row r="2469" spans="1:106">
      <c r="A2469" s="8" t="s">
        <v>5807</v>
      </c>
      <c r="B2469" s="8" t="s">
        <v>5808</v>
      </c>
      <c r="C2469" s="9" t="s">
        <v>7145</v>
      </c>
      <c r="D2469" s="9" t="s">
        <v>7126</v>
      </c>
      <c r="E2469" s="10" t="s">
        <v>7127</v>
      </c>
      <c r="F2469" s="10" t="s">
        <v>7126</v>
      </c>
      <c r="G2469" s="11">
        <v>0.89</v>
      </c>
      <c r="H2469" s="11">
        <v>0.89</v>
      </c>
      <c r="I2469" s="12">
        <v>9.0499999999999997E-2</v>
      </c>
      <c r="J2469" s="12">
        <v>0.137045</v>
      </c>
      <c r="K2469" s="12">
        <v>4.7E-2</v>
      </c>
      <c r="L2469" s="12">
        <v>0.10350000000000001</v>
      </c>
      <c r="M2469" s="12">
        <v>6.8320350000000002E-2</v>
      </c>
      <c r="N2469" s="12">
        <v>0.137045</v>
      </c>
      <c r="O2469" s="12">
        <v>-0.137045</v>
      </c>
      <c r="P2469" s="12">
        <v>-0.137045</v>
      </c>
      <c r="Q2469" s="13">
        <v>0.76700000000000002</v>
      </c>
      <c r="R2469" s="13">
        <v>0</v>
      </c>
      <c r="S2469" s="13">
        <v>0</v>
      </c>
      <c r="T2469" s="13">
        <v>0</v>
      </c>
      <c r="U2469" s="13">
        <v>0.76700000000000002</v>
      </c>
      <c r="V2469" s="13">
        <v>0.01</v>
      </c>
      <c r="W2469" s="13">
        <v>0.75700000000000001</v>
      </c>
      <c r="X2469" s="14">
        <v>1.303780964797914E-2</v>
      </c>
      <c r="Y2469" s="15" t="s">
        <v>7128</v>
      </c>
      <c r="Z2469" s="14">
        <v>0</v>
      </c>
      <c r="AA2469" s="14">
        <v>0</v>
      </c>
      <c r="AB2469" s="14">
        <v>0</v>
      </c>
      <c r="AC2469" s="14">
        <v>0</v>
      </c>
      <c r="AD2469" s="13">
        <v>0.13700000000000001</v>
      </c>
      <c r="AE2469" s="15">
        <v>-0.83419444444444457</v>
      </c>
      <c r="AF2469" s="14" t="s">
        <v>7128</v>
      </c>
      <c r="AG2469" s="14" t="s">
        <v>7128</v>
      </c>
      <c r="AH2469" s="15">
        <v>0.70328425821064555</v>
      </c>
      <c r="AI2469" s="5" t="s">
        <v>7128</v>
      </c>
      <c r="AJ2469" s="15" t="s">
        <v>7128</v>
      </c>
      <c r="AK2469" s="15" t="s">
        <v>7128</v>
      </c>
      <c r="AL2469" s="15" t="s">
        <v>7128</v>
      </c>
      <c r="AM2469" s="15" t="s">
        <v>7128</v>
      </c>
      <c r="AN2469" s="15">
        <v>1.0818053596614952</v>
      </c>
      <c r="AO2469" s="15">
        <v>51.133333333333333</v>
      </c>
      <c r="AP2469" s="15" t="s">
        <v>7128</v>
      </c>
      <c r="AQ2469" s="15" t="s">
        <v>7128</v>
      </c>
      <c r="AR2469" s="15">
        <v>1.0829756795422032</v>
      </c>
      <c r="AS2469" s="15">
        <v>50.466666666666669</v>
      </c>
      <c r="AT2469" s="14" t="s">
        <v>7128</v>
      </c>
      <c r="AU2469" s="14">
        <v>0</v>
      </c>
      <c r="AV2469" s="12">
        <v>0.255</v>
      </c>
      <c r="AW2469" s="12">
        <v>0.184</v>
      </c>
      <c r="AX2469" s="12">
        <v>0.20100000000000001</v>
      </c>
      <c r="AY2469" s="12">
        <v>0.218</v>
      </c>
      <c r="AZ2469" s="14" t="s">
        <v>7128</v>
      </c>
      <c r="BA2469" s="14" t="s">
        <v>7128</v>
      </c>
      <c r="BB2469" s="14">
        <v>0</v>
      </c>
      <c r="BC2469" s="14">
        <v>0</v>
      </c>
      <c r="BD2469" s="14">
        <v>0</v>
      </c>
      <c r="BE2469" s="14">
        <v>0</v>
      </c>
      <c r="BF2469" s="14">
        <v>0</v>
      </c>
      <c r="BG2469" s="14">
        <v>5.3600000000000002E-2</v>
      </c>
      <c r="BH2469" s="13">
        <v>0</v>
      </c>
      <c r="BI2469" s="13">
        <v>0</v>
      </c>
      <c r="BJ2469" s="13">
        <v>0</v>
      </c>
      <c r="BK2469" s="13">
        <v>0</v>
      </c>
      <c r="BL2469" s="13">
        <v>1.4999999999999999E-2</v>
      </c>
      <c r="BM2469" s="13">
        <v>1.4999999999999999E-2</v>
      </c>
      <c r="BN2469" s="13">
        <v>0</v>
      </c>
      <c r="BO2469" s="13">
        <v>0</v>
      </c>
      <c r="BP2469" s="13">
        <v>0</v>
      </c>
      <c r="BQ2469" s="13">
        <v>0</v>
      </c>
      <c r="BR2469" s="13">
        <v>0</v>
      </c>
      <c r="BS2469" s="13">
        <v>0</v>
      </c>
      <c r="BT2469" s="14" t="s">
        <v>7128</v>
      </c>
      <c r="BU2469" s="13">
        <v>0</v>
      </c>
      <c r="BV2469" s="13">
        <v>0</v>
      </c>
      <c r="BW2469" s="13">
        <v>0</v>
      </c>
      <c r="BX2469" s="13">
        <v>0.74</v>
      </c>
      <c r="BY2469" s="13">
        <v>0.73399999999999999</v>
      </c>
      <c r="BZ2469" s="13">
        <v>0.70899999999999996</v>
      </c>
      <c r="CA2469" s="13">
        <v>0.69899999999999995</v>
      </c>
      <c r="CB2469" s="13">
        <v>0</v>
      </c>
      <c r="CC2469" s="15">
        <v>-6.7000000000000004E-2</v>
      </c>
      <c r="CD2469" s="15">
        <v>-0.77400000000000002</v>
      </c>
      <c r="CE2469" s="15">
        <v>0.36</v>
      </c>
      <c r="CF2469" s="15">
        <v>4.4450837464906066</v>
      </c>
      <c r="CG2469" s="15">
        <v>4.4451653187152775</v>
      </c>
      <c r="CH2469" s="13">
        <v>-6.5600000000000006E-2</v>
      </c>
      <c r="CI2469" s="13">
        <v>-6.5799999999999997E-2</v>
      </c>
      <c r="CJ2469" s="13">
        <v>0</v>
      </c>
      <c r="CK2469" s="12">
        <f t="shared" si="76"/>
        <v>0</v>
      </c>
      <c r="CL2469" s="36">
        <f t="shared" si="77"/>
        <v>2.1459227467811159E-2</v>
      </c>
      <c r="CM2469" s="13" t="s">
        <v>7128</v>
      </c>
      <c r="CN2469" s="13" t="s">
        <v>7128</v>
      </c>
      <c r="CO2469" s="13" t="s">
        <v>7128</v>
      </c>
      <c r="CP2469" s="13" t="s">
        <v>7128</v>
      </c>
      <c r="CQ2469" s="13" t="s">
        <v>7128</v>
      </c>
      <c r="CR2469" s="13" t="s">
        <v>7128</v>
      </c>
      <c r="CS2469" s="13" t="s">
        <v>7128</v>
      </c>
      <c r="CT2469" s="13">
        <v>0</v>
      </c>
      <c r="CU2469" s="13">
        <v>0</v>
      </c>
      <c r="CV2469" s="13">
        <v>0.69899999999999995</v>
      </c>
      <c r="CW2469" s="13">
        <v>0</v>
      </c>
      <c r="CX2469" s="12">
        <v>0</v>
      </c>
      <c r="CY2469" s="12">
        <v>0</v>
      </c>
      <c r="CZ2469" s="15" t="s">
        <v>7128</v>
      </c>
      <c r="DA2469" s="20"/>
      <c r="DB2469" s="20"/>
    </row>
    <row r="2470" spans="1:106" ht="24">
      <c r="A2470" s="8" t="s">
        <v>1341</v>
      </c>
      <c r="B2470" s="8" t="s">
        <v>1342</v>
      </c>
      <c r="C2470" s="9" t="s">
        <v>7139</v>
      </c>
      <c r="D2470" s="9" t="s">
        <v>7126</v>
      </c>
      <c r="E2470" s="10" t="s">
        <v>7127</v>
      </c>
      <c r="F2470" s="10" t="s">
        <v>7126</v>
      </c>
      <c r="G2470" s="11">
        <v>0.59</v>
      </c>
      <c r="H2470" s="11">
        <v>0.83324912013020036</v>
      </c>
      <c r="I2470" s="12">
        <v>9.0499999999999997E-2</v>
      </c>
      <c r="J2470" s="12">
        <v>0.13190904537178313</v>
      </c>
      <c r="K2470" s="12">
        <v>4.7E-2</v>
      </c>
      <c r="L2470" s="12">
        <v>0.10350000000000001</v>
      </c>
      <c r="M2470" s="12">
        <v>6.8320350000000002E-2</v>
      </c>
      <c r="N2470" s="12">
        <v>0.11157458375563044</v>
      </c>
      <c r="O2470" s="12">
        <v>6.6063607906818589E-3</v>
      </c>
      <c r="P2470" s="12">
        <v>7.3829049288523782E-2</v>
      </c>
      <c r="Q2470" s="13">
        <v>17.399999999999999</v>
      </c>
      <c r="R2470" s="13">
        <v>0</v>
      </c>
      <c r="S2470" s="13">
        <v>8.18</v>
      </c>
      <c r="T2470" s="13">
        <v>8.18</v>
      </c>
      <c r="U2470" s="13">
        <v>25.58</v>
      </c>
      <c r="V2470" s="13">
        <v>0.98199999999999998</v>
      </c>
      <c r="W2470" s="13">
        <v>24.597999999999999</v>
      </c>
      <c r="X2470" s="14">
        <v>3.8389366692728695E-2</v>
      </c>
      <c r="Y2470" s="15">
        <v>0.48165137614678899</v>
      </c>
      <c r="Z2470" s="14">
        <v>0.51478917558212711</v>
      </c>
      <c r="AA2470" s="14">
        <v>0.31978107896794372</v>
      </c>
      <c r="AB2470" s="14">
        <v>1.0609597924773022</v>
      </c>
      <c r="AC2470" s="14">
        <v>0.47011494252873565</v>
      </c>
      <c r="AD2470" s="13">
        <v>1.59</v>
      </c>
      <c r="AE2470" s="15">
        <v>0.39927777777777773</v>
      </c>
      <c r="AF2470" s="14">
        <v>5.4772255750516613E-2</v>
      </c>
      <c r="AG2470" s="14" t="s">
        <v>7128</v>
      </c>
      <c r="AH2470" s="15">
        <v>0.53426791277258556</v>
      </c>
      <c r="AI2470" s="5">
        <v>1.8124999999999998</v>
      </c>
      <c r="AJ2470" s="15">
        <v>17.593528816986854</v>
      </c>
      <c r="AK2470" s="15">
        <v>17.593528816986854</v>
      </c>
      <c r="AL2470" s="15" t="s">
        <v>7128</v>
      </c>
      <c r="AM2470" s="15" t="s">
        <v>7128</v>
      </c>
      <c r="AN2470" s="15">
        <v>2.2568093385214008</v>
      </c>
      <c r="AO2470" s="15">
        <v>0.11247575953458307</v>
      </c>
      <c r="AP2470" s="15">
        <v>10.602586206896552</v>
      </c>
      <c r="AQ2470" s="15">
        <v>10.422881355932203</v>
      </c>
      <c r="AR2470" s="15">
        <v>1.649986584384223</v>
      </c>
      <c r="AS2470" s="15">
        <v>0.15900452488687783</v>
      </c>
      <c r="AT2470" s="14">
        <v>0</v>
      </c>
      <c r="AU2470" s="14">
        <v>0</v>
      </c>
      <c r="AV2470" s="12">
        <v>0.92500000000000004</v>
      </c>
      <c r="AW2470" s="12">
        <v>0.17699999999999999</v>
      </c>
      <c r="AX2470" s="12">
        <v>0.55500000000000005</v>
      </c>
      <c r="AY2470" s="12">
        <v>0.40100000000000002</v>
      </c>
      <c r="AZ2470" s="14" t="s">
        <v>7128</v>
      </c>
      <c r="BA2470" s="14" t="s">
        <v>7128</v>
      </c>
      <c r="BB2470" s="14">
        <v>0.13851540616246499</v>
      </c>
      <c r="BC2470" s="14">
        <v>0.18540363304415422</v>
      </c>
      <c r="BD2470" s="14">
        <v>6.3930187459599226E-3</v>
      </c>
      <c r="BE2470" s="14">
        <v>1.4996767937944409E-2</v>
      </c>
      <c r="BF2470" s="14">
        <v>0.12300884955752214</v>
      </c>
      <c r="BG2470" s="14" t="s">
        <v>7128</v>
      </c>
      <c r="BH2470" s="13">
        <v>0.98899999999999999</v>
      </c>
      <c r="BI2470" s="13">
        <v>0.98899999999999999</v>
      </c>
      <c r="BJ2470" s="13">
        <v>2.3199999999999998</v>
      </c>
      <c r="BK2470" s="13">
        <v>2.3199999999999998</v>
      </c>
      <c r="BL2470" s="13">
        <v>154.69999999999999</v>
      </c>
      <c r="BM2470" s="13">
        <v>154.69999999999999</v>
      </c>
      <c r="BN2470" s="13">
        <v>2.36</v>
      </c>
      <c r="BO2470" s="13">
        <v>2.36</v>
      </c>
      <c r="BP2470" s="13">
        <v>2.0346194690265484</v>
      </c>
      <c r="BQ2470" s="13">
        <v>0</v>
      </c>
      <c r="BR2470" s="13">
        <v>0</v>
      </c>
      <c r="BS2470" s="13">
        <v>-0.1</v>
      </c>
      <c r="BT2470" s="14">
        <v>-4.9149239709106098E-2</v>
      </c>
      <c r="BU2470" s="13">
        <v>2.1346194690265485</v>
      </c>
      <c r="BV2470" s="13">
        <v>1.089</v>
      </c>
      <c r="BW2470" s="13">
        <v>1.089</v>
      </c>
      <c r="BX2470" s="13">
        <v>7.14</v>
      </c>
      <c r="BY2470" s="13">
        <v>10.974</v>
      </c>
      <c r="BZ2470" s="13">
        <v>7.71</v>
      </c>
      <c r="CA2470" s="13">
        <v>14.908000000000001</v>
      </c>
      <c r="CB2470" s="13">
        <v>0</v>
      </c>
      <c r="CC2470" s="15">
        <v>-0.27800000000000002</v>
      </c>
      <c r="CD2470" s="15" t="s">
        <v>7128</v>
      </c>
      <c r="CE2470" s="15">
        <v>0.36</v>
      </c>
      <c r="CF2470" s="15" t="s">
        <v>7128</v>
      </c>
      <c r="CG2470" s="15" t="s">
        <v>7128</v>
      </c>
      <c r="CH2470" s="13" t="s">
        <v>7128</v>
      </c>
      <c r="CI2470" s="13" t="s">
        <v>7128</v>
      </c>
      <c r="CJ2470" s="13">
        <v>0</v>
      </c>
      <c r="CK2470" s="12">
        <f t="shared" si="76"/>
        <v>0</v>
      </c>
      <c r="CL2470" s="36">
        <f t="shared" si="77"/>
        <v>10.376978803327072</v>
      </c>
      <c r="CM2470" s="13">
        <v>1.1299999999999999</v>
      </c>
      <c r="CN2470" s="13">
        <v>0.13900000000000001</v>
      </c>
      <c r="CO2470" s="13">
        <v>0.98899999999999999</v>
      </c>
      <c r="CP2470" s="13">
        <v>17.399999999999999</v>
      </c>
      <c r="CQ2470" s="13">
        <v>2.36</v>
      </c>
      <c r="CR2470" s="13">
        <v>24.597999999999999</v>
      </c>
      <c r="CS2470" s="13" t="s">
        <v>7128</v>
      </c>
      <c r="CT2470" s="13">
        <v>0</v>
      </c>
      <c r="CU2470" s="13">
        <v>2.3199999999999998</v>
      </c>
      <c r="CV2470" s="13">
        <v>14.908000000000001</v>
      </c>
      <c r="CW2470" s="13">
        <v>2.36</v>
      </c>
      <c r="CX2470" s="12">
        <v>0.13851540616246499</v>
      </c>
      <c r="CY2470" s="12">
        <v>0.18540363304415422</v>
      </c>
      <c r="CZ2470" s="15">
        <v>10.422881355932203</v>
      </c>
      <c r="DA2470" s="20"/>
      <c r="DB2470" s="20"/>
    </row>
    <row r="2471" spans="1:106">
      <c r="A2471" s="8" t="s">
        <v>5421</v>
      </c>
      <c r="B2471" s="8" t="s">
        <v>5422</v>
      </c>
      <c r="C2471" s="9" t="s">
        <v>7148</v>
      </c>
      <c r="D2471" s="9" t="s">
        <v>7126</v>
      </c>
      <c r="E2471" s="10" t="s">
        <v>7127</v>
      </c>
      <c r="F2471" s="10" t="s">
        <v>7126</v>
      </c>
      <c r="G2471" s="11">
        <v>0.67</v>
      </c>
      <c r="H2471" s="11">
        <v>0.72125683060109302</v>
      </c>
      <c r="I2471" s="12">
        <v>9.0499999999999997E-2</v>
      </c>
      <c r="J2471" s="12">
        <v>0.12177374316939893</v>
      </c>
      <c r="K2471" s="12">
        <v>4.1999999999999996E-2</v>
      </c>
      <c r="L2471" s="12">
        <v>9.8500000000000004E-2</v>
      </c>
      <c r="M2471" s="12">
        <v>6.5019850000000004E-2</v>
      </c>
      <c r="N2471" s="12">
        <v>0.11774047157360409</v>
      </c>
      <c r="O2471" s="12">
        <v>-0.18211857075560584</v>
      </c>
      <c r="P2471" s="12">
        <v>-0.13649047157360408</v>
      </c>
      <c r="Q2471" s="13">
        <v>0.91500000000000004</v>
      </c>
      <c r="R2471" s="13">
        <v>0</v>
      </c>
      <c r="S2471" s="13">
        <v>7.0000000000000007E-2</v>
      </c>
      <c r="T2471" s="13">
        <v>7.0000000000000007E-2</v>
      </c>
      <c r="U2471" s="13">
        <v>0.9850000000000001</v>
      </c>
      <c r="V2471" s="13">
        <v>0</v>
      </c>
      <c r="W2471" s="13">
        <v>0.9850000000000001</v>
      </c>
      <c r="X2471" s="14">
        <v>0</v>
      </c>
      <c r="Y2471" s="15">
        <v>0.43956043956043955</v>
      </c>
      <c r="Z2471" s="14">
        <v>0.13257575757575757</v>
      </c>
      <c r="AA2471" s="14">
        <v>7.1065989847715741E-2</v>
      </c>
      <c r="AB2471" s="14">
        <v>0.15283842794759825</v>
      </c>
      <c r="AC2471" s="14">
        <v>7.650273224043716E-2</v>
      </c>
      <c r="AD2471" s="13">
        <v>0.20100000000000001</v>
      </c>
      <c r="AE2471" s="15">
        <v>1.052388888888889</v>
      </c>
      <c r="AF2471" s="14">
        <v>7.0710678118654752E-2</v>
      </c>
      <c r="AG2471" s="14">
        <v>0.70427835406180139</v>
      </c>
      <c r="AH2471" s="15">
        <v>0.31468531468531469</v>
      </c>
      <c r="AI2471" s="5" t="s">
        <v>7128</v>
      </c>
      <c r="AJ2471" s="15" t="s">
        <v>7128</v>
      </c>
      <c r="AK2471" s="15" t="s">
        <v>7128</v>
      </c>
      <c r="AL2471" s="15" t="s">
        <v>7128</v>
      </c>
      <c r="AM2471" s="15" t="s">
        <v>7128</v>
      </c>
      <c r="AN2471" s="15">
        <v>1.9978165938864629</v>
      </c>
      <c r="AO2471" s="15">
        <v>5.1694915254237293</v>
      </c>
      <c r="AP2471" s="15" t="s">
        <v>7128</v>
      </c>
      <c r="AQ2471" s="15" t="s">
        <v>7128</v>
      </c>
      <c r="AR2471" s="15">
        <v>1.8655303030303032</v>
      </c>
      <c r="AS2471" s="15">
        <v>5.5649717514124299</v>
      </c>
      <c r="AT2471" s="14" t="s">
        <v>7128</v>
      </c>
      <c r="AU2471" s="14">
        <v>0</v>
      </c>
      <c r="AV2471" s="12" t="s">
        <v>7128</v>
      </c>
      <c r="AW2471" s="12" t="s">
        <v>7128</v>
      </c>
      <c r="AX2471" s="12">
        <v>-9.3200000000000005E-2</v>
      </c>
      <c r="AY2471" s="12">
        <v>-0.17499999999999999</v>
      </c>
      <c r="AZ2471" s="14" t="s">
        <v>7128</v>
      </c>
      <c r="BA2471" s="14" t="s">
        <v>7128</v>
      </c>
      <c r="BB2471" s="14">
        <v>-6.0344827586206906E-2</v>
      </c>
      <c r="BC2471" s="14">
        <v>-1.8749999999999999E-2</v>
      </c>
      <c r="BD2471" s="14">
        <v>-0.1966292134831461</v>
      </c>
      <c r="BE2471" s="14">
        <v>-8.4269662921348312E-2</v>
      </c>
      <c r="BF2471" s="14">
        <v>0</v>
      </c>
      <c r="BG2471" s="14">
        <v>8.7300000000000003E-2</v>
      </c>
      <c r="BH2471" s="13">
        <v>-6.0999999999999999E-2</v>
      </c>
      <c r="BI2471" s="13">
        <v>-3.5000000000000003E-2</v>
      </c>
      <c r="BJ2471" s="13">
        <v>-1.4999999999999999E-2</v>
      </c>
      <c r="BK2471" s="13">
        <v>-1.4999999999999999E-2</v>
      </c>
      <c r="BL2471" s="13">
        <v>0.17699999999999999</v>
      </c>
      <c r="BM2471" s="13">
        <v>0.17799999999999999</v>
      </c>
      <c r="BN2471" s="13">
        <v>5.2999999999999999E-2</v>
      </c>
      <c r="BO2471" s="13">
        <v>-2E-3</v>
      </c>
      <c r="BP2471" s="13">
        <v>-1.4999999999999999E-2</v>
      </c>
      <c r="BQ2471" s="13">
        <v>0</v>
      </c>
      <c r="BR2471" s="13">
        <v>0</v>
      </c>
      <c r="BS2471" s="13">
        <v>-1.2999999999999999E-2</v>
      </c>
      <c r="BT2471" s="14" t="s">
        <v>7128</v>
      </c>
      <c r="BU2471" s="13">
        <v>-2E-3</v>
      </c>
      <c r="BV2471" s="13">
        <v>-2.2000000000000006E-2</v>
      </c>
      <c r="BW2471" s="13">
        <v>-2.2000000000000006E-2</v>
      </c>
      <c r="BX2471" s="13">
        <v>0.57999999999999996</v>
      </c>
      <c r="BY2471" s="13">
        <v>0.79999999999999993</v>
      </c>
      <c r="BZ2471" s="13">
        <v>0.45800000000000002</v>
      </c>
      <c r="CA2471" s="13">
        <v>0.52800000000000002</v>
      </c>
      <c r="CB2471" s="13">
        <v>0</v>
      </c>
      <c r="CC2471" s="15">
        <v>0.33200000000000002</v>
      </c>
      <c r="CD2471" s="15">
        <v>0.47399999999999998</v>
      </c>
      <c r="CE2471" s="15">
        <v>0.36</v>
      </c>
      <c r="CF2471" s="15">
        <v>1.2546495313486925</v>
      </c>
      <c r="CG2471" s="15">
        <v>1.0068608290496999</v>
      </c>
      <c r="CH2471" s="13">
        <v>7.4000000000000012E-3</v>
      </c>
      <c r="CI2471" s="13">
        <v>-3.49E-2</v>
      </c>
      <c r="CJ2471" s="13">
        <v>0</v>
      </c>
      <c r="CK2471" s="12">
        <f t="shared" si="76"/>
        <v>0</v>
      </c>
      <c r="CL2471" s="36">
        <f t="shared" si="77"/>
        <v>0.33522727272727271</v>
      </c>
      <c r="CM2471" s="13" t="s">
        <v>7128</v>
      </c>
      <c r="CN2471" s="13" t="s">
        <v>7128</v>
      </c>
      <c r="CO2471" s="13" t="s">
        <v>7128</v>
      </c>
      <c r="CP2471" s="13" t="s">
        <v>7128</v>
      </c>
      <c r="CQ2471" s="13" t="s">
        <v>7128</v>
      </c>
      <c r="CR2471" s="13" t="s">
        <v>7128</v>
      </c>
      <c r="CS2471" s="13" t="s">
        <v>7128</v>
      </c>
      <c r="CT2471" s="13">
        <v>0</v>
      </c>
      <c r="CU2471" s="13">
        <v>-1.4999999999999999E-2</v>
      </c>
      <c r="CV2471" s="13">
        <v>0.52800000000000002</v>
      </c>
      <c r="CW2471" s="13">
        <v>5.2999999999999999E-2</v>
      </c>
      <c r="CX2471" s="12">
        <v>-6.0344827586206906E-2</v>
      </c>
      <c r="CY2471" s="12">
        <v>-1.8749999999999999E-2</v>
      </c>
      <c r="CZ2471" s="15">
        <v>18.584905660377363</v>
      </c>
      <c r="DA2471" s="20"/>
      <c r="DB2471" s="20"/>
    </row>
    <row r="2472" spans="1:106">
      <c r="A2472" s="8" t="s">
        <v>5929</v>
      </c>
      <c r="B2472" s="8" t="s">
        <v>5930</v>
      </c>
      <c r="C2472" s="9" t="s">
        <v>7205</v>
      </c>
      <c r="D2472" s="9" t="s">
        <v>7126</v>
      </c>
      <c r="E2472" s="10" t="s">
        <v>7127</v>
      </c>
      <c r="F2472" s="10" t="s">
        <v>7126</v>
      </c>
      <c r="G2472" s="11">
        <v>0.6</v>
      </c>
      <c r="H2472" s="11">
        <v>0.67122699386503071</v>
      </c>
      <c r="I2472" s="12">
        <v>9.0499999999999997E-2</v>
      </c>
      <c r="J2472" s="12">
        <v>0.11724604294478527</v>
      </c>
      <c r="K2472" s="12">
        <v>4.7E-2</v>
      </c>
      <c r="L2472" s="12">
        <v>0.10350000000000001</v>
      </c>
      <c r="M2472" s="12">
        <v>6.8320350000000002E-2</v>
      </c>
      <c r="N2472" s="12">
        <v>0.11205431188648204</v>
      </c>
      <c r="O2472" s="12">
        <v>-0.1988380827457803</v>
      </c>
      <c r="P2472" s="12">
        <v>-0.1420204791170282</v>
      </c>
      <c r="Q2472" s="13">
        <v>3.26</v>
      </c>
      <c r="R2472" s="13">
        <v>0</v>
      </c>
      <c r="S2472" s="13">
        <v>0.38700000000000001</v>
      </c>
      <c r="T2472" s="13">
        <v>0.38700000000000001</v>
      </c>
      <c r="U2472" s="13">
        <v>3.6469999999999998</v>
      </c>
      <c r="V2472" s="13">
        <v>6.0000000000000001E-3</v>
      </c>
      <c r="W2472" s="13">
        <v>3.641</v>
      </c>
      <c r="X2472" s="14">
        <v>1.6451878256100907E-3</v>
      </c>
      <c r="Y2472" s="15">
        <v>0.91463414634146334</v>
      </c>
      <c r="Z2472" s="14">
        <v>0.16921731526016617</v>
      </c>
      <c r="AA2472" s="14">
        <v>0.10611461475185084</v>
      </c>
      <c r="AB2472" s="14">
        <v>0.2036842105263158</v>
      </c>
      <c r="AC2472" s="14">
        <v>0.1187116564417178</v>
      </c>
      <c r="AD2472" s="13">
        <v>0.26500000000000001</v>
      </c>
      <c r="AE2472" s="15">
        <v>1.6425833333333335</v>
      </c>
      <c r="AF2472" s="14" t="s">
        <v>7128</v>
      </c>
      <c r="AG2472" s="14" t="s">
        <v>7128</v>
      </c>
      <c r="AH2472" s="15">
        <v>0.61324503311258272</v>
      </c>
      <c r="AI2472" s="5" t="s">
        <v>7128</v>
      </c>
      <c r="AJ2472" s="15" t="s">
        <v>7128</v>
      </c>
      <c r="AK2472" s="15" t="s">
        <v>7128</v>
      </c>
      <c r="AL2472" s="15" t="s">
        <v>7128</v>
      </c>
      <c r="AM2472" s="15" t="s">
        <v>7128</v>
      </c>
      <c r="AN2472" s="15">
        <v>1.7157894736842105</v>
      </c>
      <c r="AO2472" s="15">
        <v>1.9878048780487805</v>
      </c>
      <c r="AP2472" s="15" t="s">
        <v>7128</v>
      </c>
      <c r="AQ2472" s="15" t="s">
        <v>7128</v>
      </c>
      <c r="AR2472" s="15">
        <v>1.5962297238053484</v>
      </c>
      <c r="AS2472" s="15">
        <v>2.2201219512195123</v>
      </c>
      <c r="AT2472" s="14" t="s">
        <v>7128</v>
      </c>
      <c r="AU2472" s="14">
        <v>0</v>
      </c>
      <c r="AV2472" s="12" t="s">
        <v>7128</v>
      </c>
      <c r="AW2472" s="12" t="s">
        <v>7128</v>
      </c>
      <c r="AX2472" s="12" t="s">
        <v>7128</v>
      </c>
      <c r="AY2472" s="12" t="s">
        <v>7128</v>
      </c>
      <c r="AZ2472" s="14" t="s">
        <v>7128</v>
      </c>
      <c r="BA2472" s="14" t="s">
        <v>7128</v>
      </c>
      <c r="BB2472" s="14">
        <v>-8.1592039800995039E-2</v>
      </c>
      <c r="BC2472" s="14">
        <v>-2.9966167230546164E-2</v>
      </c>
      <c r="BD2472" s="14" t="s">
        <v>7128</v>
      </c>
      <c r="BE2472" s="14" t="s">
        <v>7128</v>
      </c>
      <c r="BF2472" s="14">
        <v>0</v>
      </c>
      <c r="BG2472" s="14">
        <v>6.3099999999999989E-2</v>
      </c>
      <c r="BH2472" s="13">
        <v>-7.5999999999999998E-2</v>
      </c>
      <c r="BI2472" s="13">
        <v>-0.16400000000000001</v>
      </c>
      <c r="BJ2472" s="13">
        <v>-6.2E-2</v>
      </c>
      <c r="BK2472" s="13">
        <v>-6.2E-2</v>
      </c>
      <c r="BL2472" s="13">
        <v>1.64</v>
      </c>
      <c r="BM2472" s="13">
        <v>-1.05</v>
      </c>
      <c r="BN2472" s="13">
        <v>-6.0000000000000001E-3</v>
      </c>
      <c r="BO2472" s="13">
        <v>-5.5E-2</v>
      </c>
      <c r="BP2472" s="13">
        <v>-6.2E-2</v>
      </c>
      <c r="BQ2472" s="13">
        <v>0</v>
      </c>
      <c r="BR2472" s="13">
        <v>0</v>
      </c>
      <c r="BS2472" s="13">
        <v>-3.0000000000000001E-3</v>
      </c>
      <c r="BT2472" s="14" t="s">
        <v>7128</v>
      </c>
      <c r="BU2472" s="13">
        <v>-5.8999999999999997E-2</v>
      </c>
      <c r="BV2472" s="13">
        <v>-0.161</v>
      </c>
      <c r="BW2472" s="13">
        <v>-0.161</v>
      </c>
      <c r="BX2472" s="13">
        <v>2.0099999999999998</v>
      </c>
      <c r="BY2472" s="13">
        <v>2.0689999999999995</v>
      </c>
      <c r="BZ2472" s="13">
        <v>1.9</v>
      </c>
      <c r="CA2472" s="13">
        <v>2.2810000000000001</v>
      </c>
      <c r="CB2472" s="13">
        <v>0</v>
      </c>
      <c r="CC2472" s="15">
        <v>0.129</v>
      </c>
      <c r="CD2472" s="15">
        <v>1.53</v>
      </c>
      <c r="CE2472" s="15">
        <v>0.36</v>
      </c>
      <c r="CF2472" s="15" t="s">
        <v>7128</v>
      </c>
      <c r="CG2472" s="15" t="s">
        <v>7128</v>
      </c>
      <c r="CH2472" s="13" t="s">
        <v>7128</v>
      </c>
      <c r="CI2472" s="13" t="s">
        <v>7128</v>
      </c>
      <c r="CJ2472" s="13">
        <v>0</v>
      </c>
      <c r="CK2472" s="12">
        <f t="shared" si="76"/>
        <v>0</v>
      </c>
      <c r="CL2472" s="36">
        <f t="shared" si="77"/>
        <v>0.71898290223586137</v>
      </c>
      <c r="CM2472" s="13" t="s">
        <v>7128</v>
      </c>
      <c r="CN2472" s="13" t="s">
        <v>7128</v>
      </c>
      <c r="CO2472" s="13" t="s">
        <v>7128</v>
      </c>
      <c r="CP2472" s="13" t="s">
        <v>7128</v>
      </c>
      <c r="CQ2472" s="13" t="s">
        <v>7128</v>
      </c>
      <c r="CR2472" s="13" t="s">
        <v>7128</v>
      </c>
      <c r="CS2472" s="13" t="s">
        <v>7128</v>
      </c>
      <c r="CT2472" s="13">
        <v>0</v>
      </c>
      <c r="CU2472" s="13">
        <v>-6.2E-2</v>
      </c>
      <c r="CV2472" s="13">
        <v>2.2810000000000001</v>
      </c>
      <c r="CW2472" s="13">
        <v>-6.0000000000000001E-3</v>
      </c>
      <c r="CX2472" s="12">
        <v>-8.1592039800995039E-2</v>
      </c>
      <c r="CY2472" s="12">
        <v>-2.9966167230546164E-2</v>
      </c>
      <c r="CZ2472" s="15" t="s">
        <v>7128</v>
      </c>
      <c r="DA2472" s="20"/>
      <c r="DB2472" s="20"/>
    </row>
    <row r="2473" spans="1:106">
      <c r="A2473" s="8" t="s">
        <v>3573</v>
      </c>
      <c r="B2473" s="8" t="s">
        <v>3574</v>
      </c>
      <c r="C2473" s="9" t="s">
        <v>7169</v>
      </c>
      <c r="D2473" s="9" t="s">
        <v>7126</v>
      </c>
      <c r="E2473" s="10" t="s">
        <v>7127</v>
      </c>
      <c r="F2473" s="10" t="s">
        <v>7126</v>
      </c>
      <c r="G2473" s="11">
        <v>0.61</v>
      </c>
      <c r="H2473" s="11">
        <v>0.75676514886797674</v>
      </c>
      <c r="I2473" s="12">
        <v>9.0499999999999997E-2</v>
      </c>
      <c r="J2473" s="12">
        <v>0.1249872459725519</v>
      </c>
      <c r="K2473" s="12">
        <v>4.7E-2</v>
      </c>
      <c r="L2473" s="12">
        <v>0.10350000000000001</v>
      </c>
      <c r="M2473" s="12">
        <v>6.8320350000000002E-2</v>
      </c>
      <c r="N2473" s="12">
        <v>0.11046115247892044</v>
      </c>
      <c r="O2473" s="12">
        <v>-9.1743283778971119E-3</v>
      </c>
      <c r="P2473" s="12">
        <v>-7.9988921349922068E-2</v>
      </c>
      <c r="Q2473" s="13">
        <v>5.57</v>
      </c>
      <c r="R2473" s="13">
        <v>0</v>
      </c>
      <c r="S2473" s="13">
        <v>1.92</v>
      </c>
      <c r="T2473" s="13">
        <v>1.92</v>
      </c>
      <c r="U2473" s="13">
        <v>7.49</v>
      </c>
      <c r="V2473" s="13">
        <v>4.43</v>
      </c>
      <c r="W2473" s="13">
        <v>3.0600000000000005</v>
      </c>
      <c r="X2473" s="14">
        <v>0.59145527369826434</v>
      </c>
      <c r="Y2473" s="15">
        <v>0.11299435028248588</v>
      </c>
      <c r="Z2473" s="14">
        <v>0.16856892010535557</v>
      </c>
      <c r="AA2473" s="14">
        <v>0.25634178905206939</v>
      </c>
      <c r="AB2473" s="14">
        <v>0.20274551214361139</v>
      </c>
      <c r="AC2473" s="14">
        <v>0.34470377019748649</v>
      </c>
      <c r="AD2473" s="13">
        <v>0.314</v>
      </c>
      <c r="AE2473" s="15">
        <v>0.66433333333333344</v>
      </c>
      <c r="AF2473" s="14" t="s">
        <v>7128</v>
      </c>
      <c r="AG2473" s="14" t="s">
        <v>7128</v>
      </c>
      <c r="AH2473" s="15">
        <v>0.3467336683417086</v>
      </c>
      <c r="AI2473" s="5">
        <v>1.1830357142857144</v>
      </c>
      <c r="AJ2473" s="15">
        <v>5.3557692307692308</v>
      </c>
      <c r="AK2473" s="15">
        <v>5.3557692307692308</v>
      </c>
      <c r="AL2473" s="15" t="s">
        <v>7128</v>
      </c>
      <c r="AM2473" s="15" t="s">
        <v>7128</v>
      </c>
      <c r="AN2473" s="15">
        <v>0.58817317845828931</v>
      </c>
      <c r="AO2473" s="15">
        <v>0.51100917431192661</v>
      </c>
      <c r="AP2473" s="15">
        <v>11.547169811320757</v>
      </c>
      <c r="AQ2473" s="15">
        <v>5.493716337522442</v>
      </c>
      <c r="AR2473" s="15">
        <v>0.43965517241379309</v>
      </c>
      <c r="AS2473" s="15">
        <v>0.28073394495412846</v>
      </c>
      <c r="AT2473" s="14">
        <v>0.13615384615384615</v>
      </c>
      <c r="AU2473" s="14">
        <v>2.5421903052064633E-2</v>
      </c>
      <c r="AV2473" s="12">
        <v>0.60699999999999998</v>
      </c>
      <c r="AW2473" s="12">
        <v>0.52600000000000002</v>
      </c>
      <c r="AX2473" s="12">
        <v>0.14099999999999999</v>
      </c>
      <c r="AY2473" s="12">
        <v>0.18899999999999997</v>
      </c>
      <c r="AZ2473" s="14" t="s">
        <v>7128</v>
      </c>
      <c r="BA2473" s="14" t="s">
        <v>7128</v>
      </c>
      <c r="BB2473" s="14">
        <v>0.11581291759465479</v>
      </c>
      <c r="BC2473" s="14">
        <v>3.047223112899837E-2</v>
      </c>
      <c r="BD2473" s="14">
        <v>9.5412844036697253E-2</v>
      </c>
      <c r="BE2473" s="14">
        <v>2.4311926605504589E-2</v>
      </c>
      <c r="BF2473" s="14">
        <v>0.30201342281879195</v>
      </c>
      <c r="BG2473" s="14">
        <v>1.2500000000000001E-2</v>
      </c>
      <c r="BH2473" s="13">
        <v>1.04</v>
      </c>
      <c r="BI2473" s="13">
        <v>1.04</v>
      </c>
      <c r="BJ2473" s="13">
        <v>0.26500000000000001</v>
      </c>
      <c r="BK2473" s="13">
        <v>0.26500000000000001</v>
      </c>
      <c r="BL2473" s="13">
        <v>10.9</v>
      </c>
      <c r="BM2473" s="13">
        <v>10.9</v>
      </c>
      <c r="BN2473" s="13">
        <v>0.55700000000000005</v>
      </c>
      <c r="BO2473" s="13">
        <v>0.55700000000000005</v>
      </c>
      <c r="BP2473" s="13">
        <v>0.18496644295302014</v>
      </c>
      <c r="BQ2473" s="13">
        <v>0</v>
      </c>
      <c r="BR2473" s="13">
        <v>0</v>
      </c>
      <c r="BS2473" s="13">
        <v>-0.14299999999999999</v>
      </c>
      <c r="BT2473" s="14">
        <v>-0.77311320754716972</v>
      </c>
      <c r="BU2473" s="13">
        <v>0.32796644295302013</v>
      </c>
      <c r="BV2473" s="13">
        <v>1.1830000000000001</v>
      </c>
      <c r="BW2473" s="13">
        <v>1.1830000000000001</v>
      </c>
      <c r="BX2473" s="13">
        <v>8.98</v>
      </c>
      <c r="BY2473" s="13">
        <v>6.0700000000000012</v>
      </c>
      <c r="BZ2473" s="13">
        <v>9.4700000000000006</v>
      </c>
      <c r="CA2473" s="13">
        <v>6.9600000000000009</v>
      </c>
      <c r="CB2473" s="13">
        <v>-0.1416</v>
      </c>
      <c r="CC2473" s="15">
        <v>2.4E-2</v>
      </c>
      <c r="CD2473" s="15">
        <v>0.67600000000000005</v>
      </c>
      <c r="CE2473" s="15">
        <v>0.36</v>
      </c>
      <c r="CF2473" s="15" t="s">
        <v>7128</v>
      </c>
      <c r="CG2473" s="15" t="s">
        <v>7128</v>
      </c>
      <c r="CH2473" s="13" t="s">
        <v>7128</v>
      </c>
      <c r="CI2473" s="13" t="s">
        <v>7128</v>
      </c>
      <c r="CJ2473" s="13">
        <v>-0.1416</v>
      </c>
      <c r="CK2473" s="12">
        <f t="shared" si="76"/>
        <v>0.11969568892645815</v>
      </c>
      <c r="CL2473" s="36">
        <f t="shared" si="77"/>
        <v>1.5660919540229883</v>
      </c>
      <c r="CM2473" s="13">
        <v>1.49</v>
      </c>
      <c r="CN2473" s="13">
        <v>0.45</v>
      </c>
      <c r="CO2473" s="13">
        <v>1.04</v>
      </c>
      <c r="CP2473" s="13">
        <v>5.57</v>
      </c>
      <c r="CQ2473" s="13">
        <v>0.55700000000000005</v>
      </c>
      <c r="CR2473" s="13">
        <v>3.0600000000000005</v>
      </c>
      <c r="CS2473" s="13">
        <v>1.1830000000000001</v>
      </c>
      <c r="CT2473" s="13">
        <v>0</v>
      </c>
      <c r="CU2473" s="13">
        <v>0.26500000000000001</v>
      </c>
      <c r="CV2473" s="13">
        <v>6.9600000000000009</v>
      </c>
      <c r="CW2473" s="13">
        <v>0.55700000000000005</v>
      </c>
      <c r="CX2473" s="12">
        <v>0.11581291759465479</v>
      </c>
      <c r="CY2473" s="12">
        <v>3.047223112899837E-2</v>
      </c>
      <c r="CZ2473" s="15">
        <v>5.493716337522442</v>
      </c>
      <c r="DA2473" s="20"/>
      <c r="DB2473" s="20"/>
    </row>
    <row r="2474" spans="1:106" ht="24">
      <c r="A2474" s="8" t="s">
        <v>3735</v>
      </c>
      <c r="B2474" s="8" t="s">
        <v>3736</v>
      </c>
      <c r="C2474" s="9" t="s">
        <v>7160</v>
      </c>
      <c r="D2474" s="9" t="s">
        <v>7126</v>
      </c>
      <c r="E2474" s="10" t="s">
        <v>7127</v>
      </c>
      <c r="F2474" s="10" t="s">
        <v>7126</v>
      </c>
      <c r="G2474" s="11">
        <v>0.7</v>
      </c>
      <c r="H2474" s="11">
        <v>1.6312618822287919</v>
      </c>
      <c r="I2474" s="12">
        <v>9.0499999999999997E-2</v>
      </c>
      <c r="J2474" s="12">
        <v>0.20412920034170565</v>
      </c>
      <c r="K2474" s="12">
        <v>4.1999999999999996E-2</v>
      </c>
      <c r="L2474" s="12">
        <v>9.8500000000000004E-2</v>
      </c>
      <c r="M2474" s="12">
        <v>6.5019850000000004E-2</v>
      </c>
      <c r="N2474" s="12">
        <v>0.10988342238398396</v>
      </c>
      <c r="O2474" s="12">
        <v>-0.17679251692462022</v>
      </c>
      <c r="P2474" s="12">
        <v>-7.8788764682435508E-2</v>
      </c>
      <c r="Q2474" s="13">
        <v>6.95</v>
      </c>
      <c r="R2474" s="13">
        <v>0</v>
      </c>
      <c r="S2474" s="13">
        <v>14.6</v>
      </c>
      <c r="T2474" s="13">
        <v>14.6</v>
      </c>
      <c r="U2474" s="13">
        <v>21.55</v>
      </c>
      <c r="V2474" s="13">
        <v>1.1200000000000001</v>
      </c>
      <c r="W2474" s="13">
        <v>20.43</v>
      </c>
      <c r="X2474" s="14">
        <v>5.1972157772621812E-2</v>
      </c>
      <c r="Y2474" s="15">
        <v>0.11560693641618497</v>
      </c>
      <c r="Z2474" s="14">
        <v>0.39037433155080214</v>
      </c>
      <c r="AA2474" s="14">
        <v>0.67749419953596279</v>
      </c>
      <c r="AB2474" s="14">
        <v>0.64035087719298245</v>
      </c>
      <c r="AC2474" s="14">
        <v>2.1007194244604315</v>
      </c>
      <c r="AD2474" s="13">
        <v>0.40200000000000002</v>
      </c>
      <c r="AE2474" s="15">
        <v>2.6718888888888888</v>
      </c>
      <c r="AF2474" s="14">
        <v>0.18708286933869708</v>
      </c>
      <c r="AG2474" s="14">
        <v>0.76169453945040932</v>
      </c>
      <c r="AH2474" s="15">
        <v>0.28787878787878785</v>
      </c>
      <c r="AI2474" s="5">
        <v>2.347417840375587</v>
      </c>
      <c r="AJ2474" s="15">
        <v>12.775735294117647</v>
      </c>
      <c r="AK2474" s="15">
        <v>12.775735294117647</v>
      </c>
      <c r="AL2474" s="15" t="s">
        <v>7128</v>
      </c>
      <c r="AM2474" s="15" t="s">
        <v>7128</v>
      </c>
      <c r="AN2474" s="15">
        <v>0.30482456140350878</v>
      </c>
      <c r="AO2474" s="15">
        <v>0.79428571428571426</v>
      </c>
      <c r="AP2474" s="15">
        <v>13.62</v>
      </c>
      <c r="AQ2474" s="15">
        <v>13.096153846153845</v>
      </c>
      <c r="AR2474" s="15">
        <v>0.5631201764057332</v>
      </c>
      <c r="AS2474" s="15">
        <v>2.334857142857143</v>
      </c>
      <c r="AT2474" s="14">
        <v>0.50882352941176467</v>
      </c>
      <c r="AU2474" s="14">
        <v>3.9827338129496404E-2</v>
      </c>
      <c r="AV2474" s="12">
        <v>-0.36399999999999999</v>
      </c>
      <c r="AW2474" s="12">
        <v>-0.11</v>
      </c>
      <c r="AX2474" s="12">
        <v>-0.26600000000000001</v>
      </c>
      <c r="AY2474" s="12">
        <v>-7.9000000000000001E-2</v>
      </c>
      <c r="AZ2474" s="14" t="s">
        <v>7128</v>
      </c>
      <c r="BA2474" s="14" t="s">
        <v>7128</v>
      </c>
      <c r="BB2474" s="14">
        <v>2.7336683417085433E-2</v>
      </c>
      <c r="BC2474" s="14">
        <v>3.1094657701548449E-2</v>
      </c>
      <c r="BD2474" s="14">
        <v>6.2171428571428579E-2</v>
      </c>
      <c r="BE2474" s="14">
        <v>0.17142857142857143</v>
      </c>
      <c r="BF2474" s="14">
        <v>0.36670547147846333</v>
      </c>
      <c r="BG2474" s="14" t="s">
        <v>7128</v>
      </c>
      <c r="BH2474" s="13">
        <v>0.54400000000000004</v>
      </c>
      <c r="BI2474" s="13">
        <v>0.54400000000000004</v>
      </c>
      <c r="BJ2474" s="13">
        <v>1.5</v>
      </c>
      <c r="BK2474" s="13">
        <v>1.5</v>
      </c>
      <c r="BL2474" s="13">
        <v>8.75</v>
      </c>
      <c r="BM2474" s="13">
        <v>8.75</v>
      </c>
      <c r="BN2474" s="13">
        <v>1.56</v>
      </c>
      <c r="BO2474" s="13">
        <v>1.56</v>
      </c>
      <c r="BP2474" s="13">
        <v>0.94994179278230506</v>
      </c>
      <c r="BQ2474" s="13">
        <v>0</v>
      </c>
      <c r="BR2474" s="13">
        <v>0</v>
      </c>
      <c r="BS2474" s="13">
        <v>-6.6000000000000003E-2</v>
      </c>
      <c r="BT2474" s="14">
        <v>-6.947794117647059E-2</v>
      </c>
      <c r="BU2474" s="13">
        <v>1.0159417927823051</v>
      </c>
      <c r="BV2474" s="13">
        <v>0.6100000000000001</v>
      </c>
      <c r="BW2474" s="13">
        <v>0.6100000000000001</v>
      </c>
      <c r="BX2474" s="13">
        <v>19.899999999999999</v>
      </c>
      <c r="BY2474" s="13">
        <v>30.549999999999997</v>
      </c>
      <c r="BZ2474" s="13">
        <v>22.8</v>
      </c>
      <c r="CA2474" s="13">
        <v>36.28</v>
      </c>
      <c r="CB2474" s="13">
        <v>-0.27679999999999999</v>
      </c>
      <c r="CC2474" s="15">
        <v>0.95</v>
      </c>
      <c r="CD2474" s="15">
        <v>0.98599999999999999</v>
      </c>
      <c r="CE2474" s="15">
        <v>0.36</v>
      </c>
      <c r="CF2474" s="15" t="s">
        <v>7128</v>
      </c>
      <c r="CG2474" s="15" t="s">
        <v>7128</v>
      </c>
      <c r="CH2474" s="13" t="s">
        <v>7128</v>
      </c>
      <c r="CI2474" s="13" t="s">
        <v>7128</v>
      </c>
      <c r="CJ2474" s="13">
        <v>-0.27679999999999999</v>
      </c>
      <c r="CK2474" s="12">
        <f t="shared" si="76"/>
        <v>0.45377049180327861</v>
      </c>
      <c r="CL2474" s="36">
        <f t="shared" si="77"/>
        <v>0.24117971334068355</v>
      </c>
      <c r="CM2474" s="13">
        <v>0.85899999999999999</v>
      </c>
      <c r="CN2474" s="13">
        <v>0.315</v>
      </c>
      <c r="CO2474" s="13">
        <v>0.54400000000000004</v>
      </c>
      <c r="CP2474" s="13">
        <v>6.95</v>
      </c>
      <c r="CQ2474" s="13">
        <v>1.56</v>
      </c>
      <c r="CR2474" s="13">
        <v>20.43</v>
      </c>
      <c r="CS2474" s="13">
        <v>0.6100000000000001</v>
      </c>
      <c r="CT2474" s="13">
        <v>0</v>
      </c>
      <c r="CU2474" s="13">
        <v>1.5</v>
      </c>
      <c r="CV2474" s="13">
        <v>36.28</v>
      </c>
      <c r="CW2474" s="13">
        <v>1.56</v>
      </c>
      <c r="CX2474" s="12">
        <v>2.7336683417085433E-2</v>
      </c>
      <c r="CY2474" s="12">
        <v>3.1094657701548449E-2</v>
      </c>
      <c r="CZ2474" s="15">
        <v>13.096153846153845</v>
      </c>
      <c r="DA2474" s="20"/>
      <c r="DB2474" s="20"/>
    </row>
    <row r="2475" spans="1:106" ht="24">
      <c r="A2475" s="8" t="s">
        <v>6833</v>
      </c>
      <c r="B2475" s="8" t="s">
        <v>6834</v>
      </c>
      <c r="C2475" s="9" t="s">
        <v>7179</v>
      </c>
      <c r="D2475" s="9" t="s">
        <v>7126</v>
      </c>
      <c r="E2475" s="10" t="s">
        <v>7127</v>
      </c>
      <c r="F2475" s="10" t="s">
        <v>7126</v>
      </c>
      <c r="G2475" s="11">
        <v>0.79</v>
      </c>
      <c r="H2475" s="11">
        <v>0.79</v>
      </c>
      <c r="I2475" s="12">
        <v>9.0499999999999997E-2</v>
      </c>
      <c r="J2475" s="12">
        <v>0.127995</v>
      </c>
      <c r="K2475" s="12">
        <v>4.7E-2</v>
      </c>
      <c r="L2475" s="12">
        <v>0.10350000000000001</v>
      </c>
      <c r="M2475" s="12">
        <v>6.8320350000000002E-2</v>
      </c>
      <c r="N2475" s="12">
        <v>0.127995</v>
      </c>
      <c r="O2475" s="12" t="s">
        <v>7128</v>
      </c>
      <c r="P2475" s="12" t="s">
        <v>7128</v>
      </c>
      <c r="Q2475" s="13">
        <v>0.54700000000000004</v>
      </c>
      <c r="R2475" s="13">
        <v>0</v>
      </c>
      <c r="S2475" s="13">
        <v>0</v>
      </c>
      <c r="T2475" s="13">
        <v>0</v>
      </c>
      <c r="U2475" s="13">
        <v>0.54700000000000004</v>
      </c>
      <c r="V2475" s="13">
        <v>0</v>
      </c>
      <c r="W2475" s="13">
        <v>0.54700000000000004</v>
      </c>
      <c r="X2475" s="14">
        <v>0</v>
      </c>
      <c r="Y2475" s="15">
        <v>5.2083333333333336E-2</v>
      </c>
      <c r="Z2475" s="14" t="s">
        <v>7128</v>
      </c>
      <c r="AA2475" s="14">
        <v>0</v>
      </c>
      <c r="AB2475" s="14" t="s">
        <v>7128</v>
      </c>
      <c r="AC2475" s="14">
        <v>0</v>
      </c>
      <c r="AD2475" s="13">
        <v>0.114</v>
      </c>
      <c r="AE2475" s="15" t="s">
        <v>7128</v>
      </c>
      <c r="AF2475" s="14" t="s">
        <v>7128</v>
      </c>
      <c r="AG2475" s="14" t="s">
        <v>7128</v>
      </c>
      <c r="AH2475" s="15">
        <v>0.30481283422459893</v>
      </c>
      <c r="AI2475" s="5" t="s">
        <v>7128</v>
      </c>
      <c r="AJ2475" s="15" t="s">
        <v>7128</v>
      </c>
      <c r="AK2475" s="15" t="s">
        <v>7128</v>
      </c>
      <c r="AL2475" s="15" t="s">
        <v>7128</v>
      </c>
      <c r="AM2475" s="15" t="s">
        <v>7128</v>
      </c>
      <c r="AN2475" s="15" t="s">
        <v>7128</v>
      </c>
      <c r="AO2475" s="15" t="s">
        <v>7128</v>
      </c>
      <c r="AP2475" s="15" t="s">
        <v>7128</v>
      </c>
      <c r="AQ2475" s="15" t="s">
        <v>7128</v>
      </c>
      <c r="AR2475" s="15" t="s">
        <v>7128</v>
      </c>
      <c r="AS2475" s="15" t="s">
        <v>7128</v>
      </c>
      <c r="AT2475" s="14" t="s">
        <v>7128</v>
      </c>
      <c r="AU2475" s="14">
        <v>0</v>
      </c>
      <c r="AV2475" s="12" t="s">
        <v>7128</v>
      </c>
      <c r="AW2475" s="12" t="s">
        <v>7128</v>
      </c>
      <c r="AX2475" s="12" t="s">
        <v>7128</v>
      </c>
      <c r="AY2475" s="12" t="s">
        <v>7128</v>
      </c>
      <c r="AZ2475" s="14" t="s">
        <v>7128</v>
      </c>
      <c r="BA2475" s="14" t="s">
        <v>7128</v>
      </c>
      <c r="BB2475" s="14" t="s">
        <v>7128</v>
      </c>
      <c r="BC2475" s="14" t="s">
        <v>7128</v>
      </c>
      <c r="BD2475" s="14" t="s">
        <v>7128</v>
      </c>
      <c r="BE2475" s="14" t="s">
        <v>7128</v>
      </c>
      <c r="BF2475" s="14">
        <v>0</v>
      </c>
      <c r="BG2475" s="14" t="s">
        <v>7128</v>
      </c>
      <c r="BH2475" s="13">
        <v>0</v>
      </c>
      <c r="BI2475" s="13">
        <v>0</v>
      </c>
      <c r="BJ2475" s="13">
        <v>0</v>
      </c>
      <c r="BK2475" s="13">
        <v>0</v>
      </c>
      <c r="BL2475" s="13">
        <v>0</v>
      </c>
      <c r="BM2475" s="13">
        <v>0</v>
      </c>
      <c r="BN2475" s="13">
        <v>0</v>
      </c>
      <c r="BO2475" s="13">
        <v>0</v>
      </c>
      <c r="BP2475" s="13">
        <v>0</v>
      </c>
      <c r="BQ2475" s="13">
        <v>0</v>
      </c>
      <c r="BR2475" s="13">
        <v>0</v>
      </c>
      <c r="BS2475" s="13">
        <v>0</v>
      </c>
      <c r="BT2475" s="14" t="s">
        <v>7128</v>
      </c>
      <c r="BU2475" s="13">
        <v>0</v>
      </c>
      <c r="BV2475" s="13">
        <v>0</v>
      </c>
      <c r="BW2475" s="13">
        <v>0</v>
      </c>
      <c r="BX2475" s="13">
        <v>0</v>
      </c>
      <c r="BY2475" s="13">
        <v>0</v>
      </c>
      <c r="BZ2475" s="13">
        <v>0</v>
      </c>
      <c r="CA2475" s="13">
        <v>0</v>
      </c>
      <c r="CB2475" s="13">
        <v>0</v>
      </c>
      <c r="CC2475" s="15" t="s">
        <v>7128</v>
      </c>
      <c r="CD2475" s="15" t="s">
        <v>7128</v>
      </c>
      <c r="CE2475" s="15">
        <v>0.36</v>
      </c>
      <c r="CF2475" s="15" t="s">
        <v>7128</v>
      </c>
      <c r="CG2475" s="15" t="s">
        <v>7128</v>
      </c>
      <c r="CH2475" s="13" t="s">
        <v>7128</v>
      </c>
      <c r="CI2475" s="13" t="s">
        <v>7128</v>
      </c>
      <c r="CJ2475" s="13">
        <v>0</v>
      </c>
      <c r="CK2475" s="12">
        <f t="shared" si="76"/>
        <v>0</v>
      </c>
      <c r="CL2475" s="36" t="str">
        <f t="shared" si="77"/>
        <v>NA</v>
      </c>
      <c r="CM2475" s="13" t="s">
        <v>7128</v>
      </c>
      <c r="CN2475" s="13" t="s">
        <v>7128</v>
      </c>
      <c r="CO2475" s="13" t="s">
        <v>7128</v>
      </c>
      <c r="CP2475" s="13" t="s">
        <v>7128</v>
      </c>
      <c r="CQ2475" s="13" t="s">
        <v>7128</v>
      </c>
      <c r="CR2475" s="13" t="s">
        <v>7128</v>
      </c>
      <c r="CS2475" s="13" t="s">
        <v>7128</v>
      </c>
      <c r="CT2475" s="13">
        <v>0</v>
      </c>
      <c r="CU2475" s="13">
        <v>0</v>
      </c>
      <c r="CV2475" s="13">
        <v>0</v>
      </c>
      <c r="CW2475" s="13">
        <v>0</v>
      </c>
      <c r="CX2475" s="12" t="s">
        <v>7128</v>
      </c>
      <c r="CY2475" s="12" t="s">
        <v>7128</v>
      </c>
      <c r="CZ2475" s="15" t="s">
        <v>7128</v>
      </c>
      <c r="DA2475" s="20"/>
      <c r="DB2475" s="20"/>
    </row>
    <row r="2476" spans="1:106">
      <c r="A2476" s="8" t="s">
        <v>2171</v>
      </c>
      <c r="B2476" s="8" t="s">
        <v>2172</v>
      </c>
      <c r="C2476" s="9" t="s">
        <v>7131</v>
      </c>
      <c r="D2476" s="9" t="s">
        <v>7126</v>
      </c>
      <c r="E2476" s="10" t="s">
        <v>7127</v>
      </c>
      <c r="F2476" s="10" t="s">
        <v>7126</v>
      </c>
      <c r="G2476" s="11">
        <v>0.79</v>
      </c>
      <c r="H2476" s="11">
        <v>11.634099378881988</v>
      </c>
      <c r="I2476" s="12">
        <v>9.0499999999999997E-2</v>
      </c>
      <c r="J2476" s="12">
        <v>1.10938599378882</v>
      </c>
      <c r="K2476" s="12">
        <v>4.1999999999999996E-2</v>
      </c>
      <c r="L2476" s="12">
        <v>9.8500000000000004E-2</v>
      </c>
      <c r="M2476" s="12">
        <v>6.5019850000000004E-2</v>
      </c>
      <c r="N2476" s="12">
        <v>0.13593631948544918</v>
      </c>
      <c r="O2476" s="12">
        <v>-1.205011753205588</v>
      </c>
      <c r="P2476" s="12">
        <v>-0.1193803947899896</v>
      </c>
      <c r="Q2476" s="13">
        <v>1.61</v>
      </c>
      <c r="R2476" s="13">
        <v>0</v>
      </c>
      <c r="S2476" s="13">
        <v>22.1</v>
      </c>
      <c r="T2476" s="13">
        <v>22.1</v>
      </c>
      <c r="U2476" s="13">
        <v>23.71</v>
      </c>
      <c r="V2476" s="13">
        <v>1.2999999999999999E-2</v>
      </c>
      <c r="W2476" s="13">
        <v>23.696999999999999</v>
      </c>
      <c r="X2476" s="14">
        <v>5.4829185997469422E-4</v>
      </c>
      <c r="Y2476" s="15">
        <v>0.2926421404682274</v>
      </c>
      <c r="Z2476" s="14">
        <v>0.75684931506849318</v>
      </c>
      <c r="AA2476" s="14">
        <v>0.9320961619569802</v>
      </c>
      <c r="AB2476" s="14">
        <v>3.1126760563380285</v>
      </c>
      <c r="AC2476" s="14">
        <v>13.726708074534162</v>
      </c>
      <c r="AD2476" s="13">
        <v>0.27</v>
      </c>
      <c r="AE2476" s="15">
        <v>1.0787222222222224</v>
      </c>
      <c r="AF2476" s="14">
        <v>0.10488088481701516</v>
      </c>
      <c r="AG2476" s="14">
        <v>0.69793461532777357</v>
      </c>
      <c r="AH2476" s="15">
        <v>0.50724637681159424</v>
      </c>
      <c r="AI2476" s="5">
        <v>0.33038674033149168</v>
      </c>
      <c r="AJ2476" s="15" t="s">
        <v>7128</v>
      </c>
      <c r="AK2476" s="15" t="s">
        <v>7128</v>
      </c>
      <c r="AL2476" s="15" t="s">
        <v>7128</v>
      </c>
      <c r="AM2476" s="15" t="s">
        <v>7128</v>
      </c>
      <c r="AN2476" s="15">
        <v>0.22676056338028172</v>
      </c>
      <c r="AO2476" s="15">
        <v>2.9487179487179487E-2</v>
      </c>
      <c r="AP2476" s="15">
        <v>39.627090301003342</v>
      </c>
      <c r="AQ2476" s="15">
        <v>14.71863354037267</v>
      </c>
      <c r="AR2476" s="15">
        <v>0.81190255935861855</v>
      </c>
      <c r="AS2476" s="15">
        <v>0.434010989010989</v>
      </c>
      <c r="AT2476" s="14" t="s">
        <v>7128</v>
      </c>
      <c r="AU2476" s="14">
        <v>0</v>
      </c>
      <c r="AV2476" s="12" t="s">
        <v>7128</v>
      </c>
      <c r="AW2476" s="12" t="s">
        <v>7128</v>
      </c>
      <c r="AX2476" s="12">
        <v>1.2699999999999999E-2</v>
      </c>
      <c r="AY2476" s="12">
        <v>8.4399999999999989E-2</v>
      </c>
      <c r="AZ2476" s="14" t="s">
        <v>7128</v>
      </c>
      <c r="BA2476" s="14" t="s">
        <v>7128</v>
      </c>
      <c r="BB2476" s="14">
        <v>-9.5625759416767916E-2</v>
      </c>
      <c r="BC2476" s="14">
        <v>1.6555924695459575E-2</v>
      </c>
      <c r="BD2476" s="14">
        <v>-1.4413919413919413E-2</v>
      </c>
      <c r="BE2476" s="14">
        <v>1.0952380952380951E-2</v>
      </c>
      <c r="BF2476" s="14">
        <v>0</v>
      </c>
      <c r="BG2476" s="14">
        <v>8.9200000000000002E-2</v>
      </c>
      <c r="BH2476" s="13">
        <v>-0.78700000000000003</v>
      </c>
      <c r="BI2476" s="13">
        <v>-0.78700000000000003</v>
      </c>
      <c r="BJ2476" s="13">
        <v>0.59799999999999998</v>
      </c>
      <c r="BK2476" s="13">
        <v>0.59799999999999998</v>
      </c>
      <c r="BL2476" s="13">
        <v>54.6</v>
      </c>
      <c r="BM2476" s="13">
        <v>54.6</v>
      </c>
      <c r="BN2476" s="13">
        <v>1.61</v>
      </c>
      <c r="BO2476" s="13">
        <v>1.61</v>
      </c>
      <c r="BP2476" s="13">
        <v>0.59799999999999998</v>
      </c>
      <c r="BQ2476" s="13">
        <v>0</v>
      </c>
      <c r="BR2476" s="13">
        <v>0</v>
      </c>
      <c r="BS2476" s="13">
        <v>-0.64100000000000001</v>
      </c>
      <c r="BT2476" s="14">
        <v>-1.0719063545150502</v>
      </c>
      <c r="BU2476" s="13">
        <v>1.2389999999999999</v>
      </c>
      <c r="BV2476" s="13">
        <v>-0.14600000000000002</v>
      </c>
      <c r="BW2476" s="13">
        <v>-0.14600000000000002</v>
      </c>
      <c r="BX2476" s="13">
        <v>8.23</v>
      </c>
      <c r="BY2476" s="13">
        <v>36.120000000000005</v>
      </c>
      <c r="BZ2476" s="13">
        <v>7.1</v>
      </c>
      <c r="CA2476" s="13">
        <v>29.187000000000001</v>
      </c>
      <c r="CB2476" s="13">
        <v>0</v>
      </c>
      <c r="CC2476" s="15">
        <v>0.48799999999999999</v>
      </c>
      <c r="CD2476" s="15">
        <v>0.186</v>
      </c>
      <c r="CE2476" s="15">
        <v>0.36</v>
      </c>
      <c r="CF2476" s="15">
        <v>0.51387277993267133</v>
      </c>
      <c r="CG2476" s="15">
        <v>0.75911595270871135</v>
      </c>
      <c r="CH2476" s="13">
        <v>2.0407999999999999</v>
      </c>
      <c r="CI2476" s="13">
        <v>0.6584000000000001</v>
      </c>
      <c r="CJ2476" s="13">
        <v>0</v>
      </c>
      <c r="CK2476" s="12">
        <f t="shared" si="76"/>
        <v>0</v>
      </c>
      <c r="CL2476" s="36">
        <f t="shared" si="77"/>
        <v>1.8706958577448864</v>
      </c>
      <c r="CM2476" s="13" t="s">
        <v>7128</v>
      </c>
      <c r="CN2476" s="13" t="s">
        <v>7128</v>
      </c>
      <c r="CO2476" s="13" t="s">
        <v>7128</v>
      </c>
      <c r="CP2476" s="13" t="s">
        <v>7128</v>
      </c>
      <c r="CQ2476" s="13">
        <v>1.61</v>
      </c>
      <c r="CR2476" s="13">
        <v>23.696999999999999</v>
      </c>
      <c r="CS2476" s="13" t="s">
        <v>7128</v>
      </c>
      <c r="CT2476" s="13">
        <v>0</v>
      </c>
      <c r="CU2476" s="13">
        <v>0.59799999999999998</v>
      </c>
      <c r="CV2476" s="13">
        <v>29.187000000000001</v>
      </c>
      <c r="CW2476" s="13">
        <v>1.61</v>
      </c>
      <c r="CX2476" s="12">
        <v>-9.5625759416767916E-2</v>
      </c>
      <c r="CY2476" s="12">
        <v>1.6555924695459575E-2</v>
      </c>
      <c r="CZ2476" s="15">
        <v>14.71863354037267</v>
      </c>
      <c r="DA2476" s="20"/>
      <c r="DB2476" s="20"/>
    </row>
    <row r="2477" spans="1:106">
      <c r="A2477" s="8" t="s">
        <v>5893</v>
      </c>
      <c r="B2477" s="8" t="s">
        <v>5894</v>
      </c>
      <c r="C2477" s="9" t="s">
        <v>7194</v>
      </c>
      <c r="D2477" s="9" t="s">
        <v>7126</v>
      </c>
      <c r="E2477" s="10" t="s">
        <v>7127</v>
      </c>
      <c r="F2477" s="10" t="s">
        <v>7126</v>
      </c>
      <c r="G2477" s="11">
        <v>0.74</v>
      </c>
      <c r="H2477" s="11">
        <v>0.76809002250562652</v>
      </c>
      <c r="I2477" s="12">
        <v>9.0499999999999997E-2</v>
      </c>
      <c r="J2477" s="12">
        <v>0.1260121470367592</v>
      </c>
      <c r="K2477" s="12">
        <v>4.7E-2</v>
      </c>
      <c r="L2477" s="12">
        <v>0.10350000000000001</v>
      </c>
      <c r="M2477" s="12">
        <v>6.8320350000000002E-2</v>
      </c>
      <c r="N2477" s="12">
        <v>0.12320413921638596</v>
      </c>
      <c r="O2477" s="12">
        <v>-9.5748989142022359E-2</v>
      </c>
      <c r="P2477" s="12">
        <v>-9.2133236973058627E-2</v>
      </c>
      <c r="Q2477" s="13">
        <v>0.43</v>
      </c>
      <c r="R2477" s="13">
        <v>0</v>
      </c>
      <c r="S2477" s="13">
        <v>2.1999999999999999E-2</v>
      </c>
      <c r="T2477" s="13">
        <v>2.1999999999999999E-2</v>
      </c>
      <c r="U2477" s="13">
        <v>0.45200000000000001</v>
      </c>
      <c r="V2477" s="13">
        <v>1E-3</v>
      </c>
      <c r="W2477" s="13">
        <v>0.45100000000000001</v>
      </c>
      <c r="X2477" s="14">
        <v>2.2123893805309734E-3</v>
      </c>
      <c r="Y2477" s="15" t="s">
        <v>7128</v>
      </c>
      <c r="Z2477" s="14">
        <v>2.8497409326424868E-2</v>
      </c>
      <c r="AA2477" s="14">
        <v>4.8672566371681408E-2</v>
      </c>
      <c r="AB2477" s="14">
        <v>2.9333333333333333E-2</v>
      </c>
      <c r="AC2477" s="14">
        <v>5.1162790697674418E-2</v>
      </c>
      <c r="AD2477" s="13">
        <v>6.4000000000000001E-2</v>
      </c>
      <c r="AE2477" s="15">
        <v>0.17133333333333337</v>
      </c>
      <c r="AF2477" s="14" t="s">
        <v>7128</v>
      </c>
      <c r="AG2477" s="14" t="s">
        <v>7128</v>
      </c>
      <c r="AH2477" s="15">
        <v>0.41317365269461076</v>
      </c>
      <c r="AI2477" s="5" t="s">
        <v>7128</v>
      </c>
      <c r="AJ2477" s="15">
        <v>18.695652173913043</v>
      </c>
      <c r="AK2477" s="15">
        <v>18.695652173913043</v>
      </c>
      <c r="AL2477" s="15" t="s">
        <v>7128</v>
      </c>
      <c r="AM2477" s="15" t="s">
        <v>7128</v>
      </c>
      <c r="AN2477" s="15">
        <v>0.57333333333333336</v>
      </c>
      <c r="AO2477" s="15">
        <v>143.33333333333331</v>
      </c>
      <c r="AP2477" s="15">
        <v>13.666666666666666</v>
      </c>
      <c r="AQ2477" s="15">
        <v>11.564102564102564</v>
      </c>
      <c r="AR2477" s="15">
        <v>0.58495460440985736</v>
      </c>
      <c r="AS2477" s="15">
        <v>150.33333333333334</v>
      </c>
      <c r="AT2477" s="14">
        <v>0</v>
      </c>
      <c r="AU2477" s="14">
        <v>0</v>
      </c>
      <c r="AV2477" s="12">
        <v>-0.26100000000000001</v>
      </c>
      <c r="AW2477" s="12">
        <v>-8.3000000000000004E-2</v>
      </c>
      <c r="AX2477" s="12">
        <v>-0.60799999999999998</v>
      </c>
      <c r="AY2477" s="12">
        <v>5.16E-2</v>
      </c>
      <c r="AZ2477" s="14" t="s">
        <v>7128</v>
      </c>
      <c r="BA2477" s="14" t="s">
        <v>7128</v>
      </c>
      <c r="BB2477" s="14">
        <v>3.0263157894736843E-2</v>
      </c>
      <c r="BC2477" s="14">
        <v>3.1070902243327328E-2</v>
      </c>
      <c r="BD2477" s="14">
        <v>7.6666666666666661</v>
      </c>
      <c r="BE2477" s="14">
        <v>11</v>
      </c>
      <c r="BF2477" s="14">
        <v>0.25806451612903225</v>
      </c>
      <c r="BG2477" s="14">
        <v>2.75E-2</v>
      </c>
      <c r="BH2477" s="13">
        <v>2.3E-2</v>
      </c>
      <c r="BI2477" s="13">
        <v>2.3E-2</v>
      </c>
      <c r="BJ2477" s="13">
        <v>3.3000000000000002E-2</v>
      </c>
      <c r="BK2477" s="13">
        <v>3.3000000000000002E-2</v>
      </c>
      <c r="BL2477" s="13">
        <v>3.0000000000000001E-3</v>
      </c>
      <c r="BM2477" s="13">
        <v>3.0000000000000001E-3</v>
      </c>
      <c r="BN2477" s="13">
        <v>3.9E-2</v>
      </c>
      <c r="BO2477" s="13">
        <v>3.9E-2</v>
      </c>
      <c r="BP2477" s="13">
        <v>2.4483870967741937E-2</v>
      </c>
      <c r="BQ2477" s="13">
        <v>0</v>
      </c>
      <c r="BR2477" s="13">
        <v>0</v>
      </c>
      <c r="BS2477" s="13">
        <v>-6.0000000000000001E-3</v>
      </c>
      <c r="BT2477" s="14">
        <v>-0.24505928853754941</v>
      </c>
      <c r="BU2477" s="13">
        <v>3.0483870967741938E-2</v>
      </c>
      <c r="BV2477" s="13">
        <v>2.8999999999999998E-2</v>
      </c>
      <c r="BW2477" s="13">
        <v>2.8999999999999998E-2</v>
      </c>
      <c r="BX2477" s="13">
        <v>0.76</v>
      </c>
      <c r="BY2477" s="13">
        <v>0.78800000000000003</v>
      </c>
      <c r="BZ2477" s="13">
        <v>0.75</v>
      </c>
      <c r="CA2477" s="13">
        <v>0.77100000000000002</v>
      </c>
      <c r="CB2477" s="13">
        <v>0</v>
      </c>
      <c r="CC2477" s="15">
        <v>-3.0000000000000001E-3</v>
      </c>
      <c r="CD2477" s="15">
        <v>0.193</v>
      </c>
      <c r="CE2477" s="15">
        <v>0.36</v>
      </c>
      <c r="CF2477" s="15">
        <v>1.3140803970306001</v>
      </c>
      <c r="CG2477" s="15">
        <v>1.4316607084348352</v>
      </c>
      <c r="CH2477" s="13">
        <v>1.0999999999999999E-2</v>
      </c>
      <c r="CI2477" s="13">
        <v>2.9399999999999999E-2</v>
      </c>
      <c r="CJ2477" s="13">
        <v>0</v>
      </c>
      <c r="CK2477" s="12">
        <f t="shared" si="76"/>
        <v>0</v>
      </c>
      <c r="CL2477" s="36">
        <f t="shared" si="77"/>
        <v>3.8910505836575876E-3</v>
      </c>
      <c r="CM2477" s="13">
        <v>3.1E-2</v>
      </c>
      <c r="CN2477" s="13">
        <v>8.0000000000000002E-3</v>
      </c>
      <c r="CO2477" s="13">
        <v>2.3E-2</v>
      </c>
      <c r="CP2477" s="13">
        <v>0.43</v>
      </c>
      <c r="CQ2477" s="13">
        <v>3.9E-2</v>
      </c>
      <c r="CR2477" s="13">
        <v>0.45100000000000001</v>
      </c>
      <c r="CS2477" s="13" t="s">
        <v>7128</v>
      </c>
      <c r="CT2477" s="13">
        <v>0</v>
      </c>
      <c r="CU2477" s="13">
        <v>3.3000000000000002E-2</v>
      </c>
      <c r="CV2477" s="13">
        <v>0.77100000000000002</v>
      </c>
      <c r="CW2477" s="13">
        <v>3.9E-2</v>
      </c>
      <c r="CX2477" s="12">
        <v>3.0263157894736843E-2</v>
      </c>
      <c r="CY2477" s="12">
        <v>3.1070902243327328E-2</v>
      </c>
      <c r="CZ2477" s="15">
        <v>11.564102564102564</v>
      </c>
      <c r="DA2477" s="20"/>
      <c r="DB2477" s="20"/>
    </row>
    <row r="2478" spans="1:106">
      <c r="A2478" s="8" t="s">
        <v>3299</v>
      </c>
      <c r="B2478" s="8" t="s">
        <v>3300</v>
      </c>
      <c r="C2478" s="9" t="s">
        <v>7201</v>
      </c>
      <c r="D2478" s="9" t="s">
        <v>7126</v>
      </c>
      <c r="E2478" s="10" t="s">
        <v>7127</v>
      </c>
      <c r="F2478" s="10" t="s">
        <v>7126</v>
      </c>
      <c r="G2478" s="11">
        <v>1.35</v>
      </c>
      <c r="H2478" s="11">
        <v>1.35</v>
      </c>
      <c r="I2478" s="12">
        <v>9.0499999999999997E-2</v>
      </c>
      <c r="J2478" s="12">
        <v>0.178675</v>
      </c>
      <c r="K2478" s="12">
        <v>3.6999999999999998E-2</v>
      </c>
      <c r="L2478" s="12">
        <v>9.35E-2</v>
      </c>
      <c r="M2478" s="12">
        <v>6.1719349999999999E-2</v>
      </c>
      <c r="N2478" s="12">
        <v>0.178675</v>
      </c>
      <c r="O2478" s="12">
        <v>-0.78867500000000001</v>
      </c>
      <c r="P2478" s="12">
        <v>-0.66217499999999996</v>
      </c>
      <c r="Q2478" s="13">
        <v>49.4</v>
      </c>
      <c r="R2478" s="13">
        <v>0</v>
      </c>
      <c r="S2478" s="13">
        <v>0</v>
      </c>
      <c r="T2478" s="13">
        <v>0</v>
      </c>
      <c r="U2478" s="13">
        <v>49.4</v>
      </c>
      <c r="V2478" s="13">
        <v>0</v>
      </c>
      <c r="W2478" s="13">
        <v>49.4</v>
      </c>
      <c r="X2478" s="14">
        <v>0</v>
      </c>
      <c r="Y2478" s="15">
        <v>0.58876811594202894</v>
      </c>
      <c r="Z2478" s="14" t="s">
        <v>7128</v>
      </c>
      <c r="AA2478" s="14">
        <v>0</v>
      </c>
      <c r="AB2478" s="14" t="s">
        <v>7128</v>
      </c>
      <c r="AC2478" s="14">
        <v>0</v>
      </c>
      <c r="AD2478" s="13">
        <v>1.79</v>
      </c>
      <c r="AE2478" s="15">
        <v>6.4377777777777787</v>
      </c>
      <c r="AF2478" s="14">
        <v>0.27386127875258304</v>
      </c>
      <c r="AG2478" s="14">
        <v>0.59701758768063118</v>
      </c>
      <c r="AH2478" s="15">
        <v>0.2901785714285714</v>
      </c>
      <c r="AI2478" s="5" t="s">
        <v>7128</v>
      </c>
      <c r="AJ2478" s="15" t="s">
        <v>7128</v>
      </c>
      <c r="AK2478" s="15" t="s">
        <v>7128</v>
      </c>
      <c r="AL2478" s="15" t="s">
        <v>7128</v>
      </c>
      <c r="AM2478" s="15" t="s">
        <v>7128</v>
      </c>
      <c r="AN2478" s="15" t="s">
        <v>7128</v>
      </c>
      <c r="AO2478" s="15">
        <v>3.2287581699346402</v>
      </c>
      <c r="AP2478" s="15" t="s">
        <v>7128</v>
      </c>
      <c r="AQ2478" s="15" t="s">
        <v>7128</v>
      </c>
      <c r="AR2478" s="15" t="s">
        <v>7128</v>
      </c>
      <c r="AS2478" s="15">
        <v>3.2287581699346402</v>
      </c>
      <c r="AT2478" s="14" t="s">
        <v>7128</v>
      </c>
      <c r="AU2478" s="14">
        <v>0</v>
      </c>
      <c r="AV2478" s="12" t="s">
        <v>7128</v>
      </c>
      <c r="AW2478" s="12" t="s">
        <v>7128</v>
      </c>
      <c r="AX2478" s="12">
        <v>-7.2400000000000006E-2</v>
      </c>
      <c r="AY2478" s="12">
        <v>-5.2699999999999997E-2</v>
      </c>
      <c r="AZ2478" s="14" t="s">
        <v>7128</v>
      </c>
      <c r="BA2478" s="14" t="s">
        <v>7128</v>
      </c>
      <c r="BB2478" s="14">
        <v>-0.61</v>
      </c>
      <c r="BC2478" s="14">
        <v>-0.48349999999999999</v>
      </c>
      <c r="BD2478" s="14">
        <v>-0.84137931034482749</v>
      </c>
      <c r="BE2478" s="14">
        <v>-0.66689655172413798</v>
      </c>
      <c r="BF2478" s="14">
        <v>0</v>
      </c>
      <c r="BG2478" s="14">
        <v>0.1202</v>
      </c>
      <c r="BH2478" s="13">
        <v>-13.9</v>
      </c>
      <c r="BI2478" s="13">
        <v>-12.2</v>
      </c>
      <c r="BJ2478" s="13">
        <v>-9.67</v>
      </c>
      <c r="BK2478" s="13">
        <v>-9.67</v>
      </c>
      <c r="BL2478" s="13">
        <v>15.3</v>
      </c>
      <c r="BM2478" s="13">
        <v>14.5</v>
      </c>
      <c r="BN2478" s="13">
        <v>-8.65</v>
      </c>
      <c r="BO2478" s="13">
        <v>0</v>
      </c>
      <c r="BP2478" s="13">
        <v>-9.67</v>
      </c>
      <c r="BQ2478" s="13">
        <v>0</v>
      </c>
      <c r="BR2478" s="13">
        <v>0</v>
      </c>
      <c r="BS2478" s="13">
        <v>-1.2</v>
      </c>
      <c r="BT2478" s="14" t="s">
        <v>7128</v>
      </c>
      <c r="BU2478" s="13">
        <v>-8.4700000000000006</v>
      </c>
      <c r="BV2478" s="13">
        <v>-11</v>
      </c>
      <c r="BW2478" s="13">
        <v>-11</v>
      </c>
      <c r="BX2478" s="13">
        <v>20</v>
      </c>
      <c r="BY2478" s="13">
        <v>20</v>
      </c>
      <c r="BZ2478" s="13">
        <v>0</v>
      </c>
      <c r="CA2478" s="13">
        <v>0</v>
      </c>
      <c r="CB2478" s="13">
        <v>0</v>
      </c>
      <c r="CC2478" s="15">
        <v>1.0900000000000001</v>
      </c>
      <c r="CD2478" s="15">
        <v>4.8099999999999996</v>
      </c>
      <c r="CE2478" s="15">
        <v>0.36</v>
      </c>
      <c r="CF2478" s="15">
        <v>1.3973944145796364</v>
      </c>
      <c r="CG2478" s="15">
        <v>1.2779602713905833</v>
      </c>
      <c r="CH2478" s="13">
        <v>-6.1470000000000002</v>
      </c>
      <c r="CI2478" s="13">
        <v>-5.1909999999999998</v>
      </c>
      <c r="CJ2478" s="13">
        <v>0</v>
      </c>
      <c r="CK2478" s="12">
        <f t="shared" si="76"/>
        <v>0</v>
      </c>
      <c r="CL2478" s="36" t="str">
        <f t="shared" si="77"/>
        <v>NA</v>
      </c>
      <c r="CM2478" s="13" t="s">
        <v>7128</v>
      </c>
      <c r="CN2478" s="13" t="s">
        <v>7128</v>
      </c>
      <c r="CO2478" s="13" t="s">
        <v>7128</v>
      </c>
      <c r="CP2478" s="13" t="s">
        <v>7128</v>
      </c>
      <c r="CQ2478" s="13" t="s">
        <v>7128</v>
      </c>
      <c r="CR2478" s="13" t="s">
        <v>7128</v>
      </c>
      <c r="CS2478" s="13" t="s">
        <v>7128</v>
      </c>
      <c r="CT2478" s="13">
        <v>2.7840000000000003</v>
      </c>
      <c r="CU2478" s="13">
        <v>-11.64</v>
      </c>
      <c r="CV2478" s="13">
        <v>2.7840000000000003</v>
      </c>
      <c r="CW2478" s="13">
        <v>-8.65</v>
      </c>
      <c r="CX2478" s="12">
        <v>-0.62192766853932591</v>
      </c>
      <c r="CY2478" s="12">
        <v>-0.5108848314606742</v>
      </c>
      <c r="CZ2478" s="15" t="s">
        <v>7128</v>
      </c>
      <c r="DA2478" s="20"/>
      <c r="DB2478" s="20"/>
    </row>
    <row r="2479" spans="1:106">
      <c r="A2479" s="8" t="s">
        <v>129</v>
      </c>
      <c r="B2479" s="8" t="s">
        <v>130</v>
      </c>
      <c r="C2479" s="9" t="s">
        <v>7133</v>
      </c>
      <c r="D2479" s="9" t="s">
        <v>7126</v>
      </c>
      <c r="E2479" s="10" t="s">
        <v>7127</v>
      </c>
      <c r="F2479" s="10" t="s">
        <v>7126</v>
      </c>
      <c r="G2479" s="11">
        <v>0.92</v>
      </c>
      <c r="H2479" s="11">
        <v>1.1979064806388431</v>
      </c>
      <c r="I2479" s="12">
        <v>9.0499999999999997E-2</v>
      </c>
      <c r="J2479" s="12">
        <v>0.16491053649781529</v>
      </c>
      <c r="K2479" s="12">
        <v>3.2000000000000001E-2</v>
      </c>
      <c r="L2479" s="12">
        <v>8.8499999999999995E-2</v>
      </c>
      <c r="M2479" s="12">
        <v>5.8418850000000001E-2</v>
      </c>
      <c r="N2479" s="12">
        <v>0.13400369119276009</v>
      </c>
      <c r="O2479" s="12">
        <v>1.8309149241882289E-2</v>
      </c>
      <c r="P2479" s="12">
        <v>2.8678336706491614E-2</v>
      </c>
      <c r="Q2479" s="13">
        <v>732.4</v>
      </c>
      <c r="R2479" s="13">
        <v>0.88033420741806645</v>
      </c>
      <c r="S2479" s="13">
        <v>298.60000000000002</v>
      </c>
      <c r="T2479" s="13">
        <v>299.48033420741808</v>
      </c>
      <c r="U2479" s="13">
        <v>1031.8803342074179</v>
      </c>
      <c r="V2479" s="13">
        <v>85</v>
      </c>
      <c r="W2479" s="13">
        <v>946.88033420741795</v>
      </c>
      <c r="X2479" s="14">
        <v>8.2373892768571919E-2</v>
      </c>
      <c r="Y2479" s="15">
        <v>0.22198599299649824</v>
      </c>
      <c r="Z2479" s="14">
        <v>0.42051194033700501</v>
      </c>
      <c r="AA2479" s="14">
        <v>0.29022777572115221</v>
      </c>
      <c r="AB2479" s="14">
        <v>0.72566109572914483</v>
      </c>
      <c r="AC2479" s="14">
        <v>0.40890269553170139</v>
      </c>
      <c r="AD2479" s="13">
        <v>1.83</v>
      </c>
      <c r="AE2479" s="15">
        <v>1.1993333333333334</v>
      </c>
      <c r="AF2479" s="14">
        <v>0.14832396974191325</v>
      </c>
      <c r="AG2479" s="14">
        <v>0.44598320901943467</v>
      </c>
      <c r="AH2479" s="15">
        <v>0.26027397260273966</v>
      </c>
      <c r="AI2479" s="5">
        <v>4.7679999999999998</v>
      </c>
      <c r="AJ2479" s="15">
        <v>11.851132686084142</v>
      </c>
      <c r="AK2479" s="15">
        <v>11.851132686084142</v>
      </c>
      <c r="AL2479" s="15">
        <v>11.024096385542169</v>
      </c>
      <c r="AM2479" s="15">
        <v>0.94809061488673141</v>
      </c>
      <c r="AN2479" s="15">
        <v>1.7746547128664889</v>
      </c>
      <c r="AO2479" s="15">
        <v>0.14499237819967137</v>
      </c>
      <c r="AP2479" s="15">
        <v>7.917395070177272</v>
      </c>
      <c r="AQ2479" s="15">
        <v>7.5345969571931315</v>
      </c>
      <c r="AR2479" s="15">
        <v>1.5386912476281138</v>
      </c>
      <c r="AS2479" s="15">
        <v>0.18745280110217527</v>
      </c>
      <c r="AT2479" s="14">
        <v>0.10647249190938513</v>
      </c>
      <c r="AU2479" s="14">
        <v>8.9841616602949204E-3</v>
      </c>
      <c r="AV2479" s="12">
        <v>9.7100000000000006E-2</v>
      </c>
      <c r="AW2479" s="12">
        <v>0.16</v>
      </c>
      <c r="AX2479" s="12">
        <v>0.14199999999999999</v>
      </c>
      <c r="AY2479" s="12">
        <v>0.18</v>
      </c>
      <c r="AZ2479" s="14">
        <v>0.125</v>
      </c>
      <c r="BA2479" s="14">
        <v>0.13500000000000001</v>
      </c>
      <c r="BB2479" s="14">
        <v>0.18321968573969757</v>
      </c>
      <c r="BC2479" s="14">
        <v>0.16268202789925171</v>
      </c>
      <c r="BD2479" s="14">
        <v>1.2234474293746163E-2</v>
      </c>
      <c r="BE2479" s="14">
        <v>2.3676070151944326E-2</v>
      </c>
      <c r="BF2479" s="14">
        <v>0.26126126126126126</v>
      </c>
      <c r="BG2479" s="14">
        <v>0.54490000000000005</v>
      </c>
      <c r="BH2479" s="13">
        <v>61.8</v>
      </c>
      <c r="BI2479" s="13">
        <v>61.8</v>
      </c>
      <c r="BJ2479" s="13">
        <v>119.2</v>
      </c>
      <c r="BK2479" s="13">
        <v>119.59493315851638</v>
      </c>
      <c r="BL2479" s="13">
        <v>5051.3</v>
      </c>
      <c r="BM2479" s="13">
        <v>5051.3</v>
      </c>
      <c r="BN2479" s="13">
        <v>125.1</v>
      </c>
      <c r="BO2479" s="13">
        <v>125.67099999999999</v>
      </c>
      <c r="BP2479" s="13">
        <v>88.349410081066154</v>
      </c>
      <c r="BQ2479" s="13">
        <v>0.79999999999999716</v>
      </c>
      <c r="BR2479" s="13">
        <v>79.199999999999989</v>
      </c>
      <c r="BS2479" s="13">
        <v>1.2800000000000002</v>
      </c>
      <c r="BT2479" s="14">
        <v>0.91092854979059301</v>
      </c>
      <c r="BU2479" s="13">
        <v>7.8694100810661638</v>
      </c>
      <c r="BV2479" s="13">
        <v>-19.47999999999999</v>
      </c>
      <c r="BW2479" s="13">
        <v>-18.679999999999993</v>
      </c>
      <c r="BX2479" s="13">
        <v>337.3</v>
      </c>
      <c r="BY2479" s="13">
        <v>543.08033420741822</v>
      </c>
      <c r="BZ2479" s="13">
        <v>412.7</v>
      </c>
      <c r="CA2479" s="13">
        <v>615.38033420741817</v>
      </c>
      <c r="CB2479" s="13">
        <v>-6.58</v>
      </c>
      <c r="CC2479" s="15">
        <v>0.441</v>
      </c>
      <c r="CD2479" s="15">
        <v>0.41299999999999998</v>
      </c>
      <c r="CE2479" s="15">
        <v>0.36</v>
      </c>
      <c r="CF2479" s="15" t="s">
        <v>7128</v>
      </c>
      <c r="CG2479" s="15" t="s">
        <v>7128</v>
      </c>
      <c r="CH2479" s="13" t="s">
        <v>7128</v>
      </c>
      <c r="CI2479" s="13" t="s">
        <v>7128</v>
      </c>
      <c r="CJ2479" s="13">
        <v>-6.58</v>
      </c>
      <c r="CK2479" s="12" t="str">
        <f t="shared" si="76"/>
        <v>NA</v>
      </c>
      <c r="CL2479" s="36">
        <f t="shared" si="77"/>
        <v>8.2084196052606142</v>
      </c>
      <c r="CM2479" s="13">
        <v>88.8</v>
      </c>
      <c r="CN2479" s="13">
        <v>23.2</v>
      </c>
      <c r="CO2479" s="13">
        <v>61.8</v>
      </c>
      <c r="CP2479" s="13">
        <v>732.4</v>
      </c>
      <c r="CQ2479" s="13">
        <v>125.67099999999999</v>
      </c>
      <c r="CR2479" s="13">
        <v>946.88033420741795</v>
      </c>
      <c r="CS2479" s="13">
        <v>-19.47999999999999</v>
      </c>
      <c r="CT2479" s="13">
        <v>0</v>
      </c>
      <c r="CU2479" s="13">
        <v>119.59493315851638</v>
      </c>
      <c r="CV2479" s="13">
        <v>615.38033420741817</v>
      </c>
      <c r="CW2479" s="13">
        <v>125.1</v>
      </c>
      <c r="CX2479" s="12">
        <v>0.18321968573969757</v>
      </c>
      <c r="CY2479" s="12">
        <v>0.16268202789925171</v>
      </c>
      <c r="CZ2479" s="15">
        <v>7.568987483672406</v>
      </c>
      <c r="DA2479" s="20"/>
      <c r="DB2479" s="20"/>
    </row>
    <row r="2480" spans="1:106">
      <c r="A2480" s="8" t="s">
        <v>3439</v>
      </c>
      <c r="B2480" s="8" t="s">
        <v>3440</v>
      </c>
      <c r="C2480" s="9" t="s">
        <v>7139</v>
      </c>
      <c r="D2480" s="9" t="s">
        <v>7126</v>
      </c>
      <c r="E2480" s="10" t="s">
        <v>7127</v>
      </c>
      <c r="F2480" s="10" t="s">
        <v>7126</v>
      </c>
      <c r="G2480" s="11">
        <v>0.59</v>
      </c>
      <c r="H2480" s="11">
        <v>0.86584415584415575</v>
      </c>
      <c r="I2480" s="12">
        <v>9.0499999999999997E-2</v>
      </c>
      <c r="J2480" s="12">
        <v>0.13485889610389609</v>
      </c>
      <c r="K2480" s="12">
        <v>4.7E-2</v>
      </c>
      <c r="L2480" s="12">
        <v>0.10350000000000001</v>
      </c>
      <c r="M2480" s="12">
        <v>6.8320350000000002E-2</v>
      </c>
      <c r="N2480" s="12">
        <v>0.11366077522123894</v>
      </c>
      <c r="O2480" s="12">
        <v>1.7072463670539986</v>
      </c>
      <c r="P2480" s="12">
        <v>8.2733911685781925E-2</v>
      </c>
      <c r="Q2480" s="13">
        <v>3.08</v>
      </c>
      <c r="R2480" s="13">
        <v>0</v>
      </c>
      <c r="S2480" s="13">
        <v>1.44</v>
      </c>
      <c r="T2480" s="13">
        <v>1.44</v>
      </c>
      <c r="U2480" s="13">
        <v>4.5199999999999996</v>
      </c>
      <c r="V2480" s="13">
        <v>0</v>
      </c>
      <c r="W2480" s="13">
        <v>4.5199999999999996</v>
      </c>
      <c r="X2480" s="14">
        <v>0</v>
      </c>
      <c r="Y2480" s="15">
        <v>0.41935483870967744</v>
      </c>
      <c r="Z2480" s="14">
        <v>0.67478912839737581</v>
      </c>
      <c r="AA2480" s="14">
        <v>0.31858407079646017</v>
      </c>
      <c r="AB2480" s="14">
        <v>2.0749279538904899</v>
      </c>
      <c r="AC2480" s="14">
        <v>0.46753246753246752</v>
      </c>
      <c r="AD2480" s="13">
        <v>0.19900000000000001</v>
      </c>
      <c r="AE2480" s="15">
        <v>-0.5665555555555557</v>
      </c>
      <c r="AF2480" s="14">
        <v>8.9442719099991588E-2</v>
      </c>
      <c r="AG2480" s="14" t="s">
        <v>7128</v>
      </c>
      <c r="AH2480" s="15">
        <v>0.60096153846153844</v>
      </c>
      <c r="AI2480" s="5">
        <v>206.99999999999997</v>
      </c>
      <c r="AJ2480" s="15">
        <v>6.324435318275154</v>
      </c>
      <c r="AK2480" s="15">
        <v>7.3333333333333339</v>
      </c>
      <c r="AL2480" s="15" t="s">
        <v>7128</v>
      </c>
      <c r="AM2480" s="15" t="s">
        <v>7128</v>
      </c>
      <c r="AN2480" s="15">
        <v>4.4380403458213262</v>
      </c>
      <c r="AO2480" s="15">
        <v>0.22814814814814816</v>
      </c>
      <c r="AP2480" s="15">
        <v>10.917874396135264</v>
      </c>
      <c r="AQ2480" s="15">
        <v>6.3751763046544427</v>
      </c>
      <c r="AR2480" s="15">
        <v>2.1180880974695406</v>
      </c>
      <c r="AS2480" s="15">
        <v>0.33481481481481479</v>
      </c>
      <c r="AT2480" s="14">
        <v>0</v>
      </c>
      <c r="AU2480" s="14">
        <v>0</v>
      </c>
      <c r="AV2480" s="12" t="s">
        <v>7128</v>
      </c>
      <c r="AW2480" s="12" t="s">
        <v>7128</v>
      </c>
      <c r="AX2480" s="12">
        <v>0.3</v>
      </c>
      <c r="AY2480" s="12" t="s">
        <v>7128</v>
      </c>
      <c r="AZ2480" s="14" t="s">
        <v>7128</v>
      </c>
      <c r="BA2480" s="14" t="s">
        <v>7128</v>
      </c>
      <c r="BB2480" s="14">
        <v>1.8421052631578947</v>
      </c>
      <c r="BC2480" s="14">
        <v>0.19639468690702086</v>
      </c>
      <c r="BD2480" s="14">
        <v>3.1818181818181822E-2</v>
      </c>
      <c r="BE2480" s="14">
        <v>3.1363636363636364E-2</v>
      </c>
      <c r="BF2480" s="14">
        <v>0</v>
      </c>
      <c r="BG2480" s="14" t="s">
        <v>7128</v>
      </c>
      <c r="BH2480" s="13">
        <v>0.48699999999999999</v>
      </c>
      <c r="BI2480" s="13">
        <v>0.42</v>
      </c>
      <c r="BJ2480" s="13">
        <v>0.41399999999999998</v>
      </c>
      <c r="BK2480" s="13">
        <v>0.41399999999999998</v>
      </c>
      <c r="BL2480" s="13">
        <v>13.5</v>
      </c>
      <c r="BM2480" s="13">
        <v>13.2</v>
      </c>
      <c r="BN2480" s="13">
        <v>0.85399999999999998</v>
      </c>
      <c r="BO2480" s="13">
        <v>0.70899999999999996</v>
      </c>
      <c r="BP2480" s="13">
        <v>0.41399999999999998</v>
      </c>
      <c r="BQ2480" s="13">
        <v>0</v>
      </c>
      <c r="BR2480" s="13">
        <v>0</v>
      </c>
      <c r="BS2480" s="13">
        <v>-0.33200000000000002</v>
      </c>
      <c r="BT2480" s="14">
        <v>-0.80193236714975857</v>
      </c>
      <c r="BU2480" s="13">
        <v>0.746</v>
      </c>
      <c r="BV2480" s="13">
        <v>0.752</v>
      </c>
      <c r="BW2480" s="13">
        <v>0.752</v>
      </c>
      <c r="BX2480" s="13">
        <v>0.22800000000000001</v>
      </c>
      <c r="BY2480" s="13">
        <v>2.1080000000000001</v>
      </c>
      <c r="BZ2480" s="13">
        <v>0.69399999999999995</v>
      </c>
      <c r="CA2480" s="13">
        <v>2.1339999999999999</v>
      </c>
      <c r="CB2480" s="13">
        <v>0</v>
      </c>
      <c r="CC2480" s="15">
        <v>-0.66200000000000003</v>
      </c>
      <c r="CD2480" s="15">
        <v>0.72599999999999998</v>
      </c>
      <c r="CE2480" s="15">
        <v>0.36</v>
      </c>
      <c r="CF2480" s="15" t="s">
        <v>7128</v>
      </c>
      <c r="CG2480" s="15" t="s">
        <v>7128</v>
      </c>
      <c r="CH2480" s="13" t="s">
        <v>7128</v>
      </c>
      <c r="CI2480" s="13" t="s">
        <v>7128</v>
      </c>
      <c r="CJ2480" s="13">
        <v>0</v>
      </c>
      <c r="CK2480" s="12">
        <f t="shared" si="76"/>
        <v>0</v>
      </c>
      <c r="CL2480" s="36">
        <f t="shared" si="77"/>
        <v>6.3261480787253985</v>
      </c>
      <c r="CM2480" s="13">
        <v>0.42</v>
      </c>
      <c r="CN2480" s="13" t="s">
        <v>7128</v>
      </c>
      <c r="CO2480" s="13">
        <v>0.42</v>
      </c>
      <c r="CP2480" s="13">
        <v>3.08</v>
      </c>
      <c r="CQ2480" s="13">
        <v>0.70899999999999996</v>
      </c>
      <c r="CR2480" s="13">
        <v>4.5199999999999996</v>
      </c>
      <c r="CS2480" s="13" t="s">
        <v>7128</v>
      </c>
      <c r="CT2480" s="13">
        <v>0</v>
      </c>
      <c r="CU2480" s="13">
        <v>0.41399999999999998</v>
      </c>
      <c r="CV2480" s="13">
        <v>2.1339999999999999</v>
      </c>
      <c r="CW2480" s="13">
        <v>0.85399999999999998</v>
      </c>
      <c r="CX2480" s="12">
        <v>1.8421052631578947</v>
      </c>
      <c r="CY2480" s="12">
        <v>0.19639468690702086</v>
      </c>
      <c r="CZ2480" s="15">
        <v>5.2927400468384072</v>
      </c>
      <c r="DA2480" s="20"/>
      <c r="DB2480" s="20"/>
    </row>
    <row r="2481" spans="1:106" ht="24">
      <c r="A2481" s="8" t="s">
        <v>4023</v>
      </c>
      <c r="B2481" s="8" t="s">
        <v>4024</v>
      </c>
      <c r="C2481" s="9" t="s">
        <v>7155</v>
      </c>
      <c r="D2481" s="9" t="s">
        <v>7126</v>
      </c>
      <c r="E2481" s="10" t="s">
        <v>7127</v>
      </c>
      <c r="F2481" s="10" t="s">
        <v>7126</v>
      </c>
      <c r="G2481" s="11">
        <v>0.92</v>
      </c>
      <c r="H2481" s="11">
        <v>0.92</v>
      </c>
      <c r="I2481" s="12">
        <v>9.0499999999999997E-2</v>
      </c>
      <c r="J2481" s="12">
        <v>0.13976</v>
      </c>
      <c r="K2481" s="12">
        <v>4.7E-2</v>
      </c>
      <c r="L2481" s="12">
        <v>0.10350000000000001</v>
      </c>
      <c r="M2481" s="12">
        <v>6.8320350000000002E-2</v>
      </c>
      <c r="N2481" s="12">
        <v>0.13976</v>
      </c>
      <c r="O2481" s="12" t="s">
        <v>7128</v>
      </c>
      <c r="P2481" s="12" t="s">
        <v>7128</v>
      </c>
      <c r="Q2481" s="13">
        <v>0.376</v>
      </c>
      <c r="R2481" s="13">
        <v>0</v>
      </c>
      <c r="S2481" s="13">
        <v>0</v>
      </c>
      <c r="T2481" s="13">
        <v>0</v>
      </c>
      <c r="U2481" s="13">
        <v>0.376</v>
      </c>
      <c r="V2481" s="13">
        <v>0</v>
      </c>
      <c r="W2481" s="13">
        <v>0.376</v>
      </c>
      <c r="X2481" s="14">
        <v>0</v>
      </c>
      <c r="Y2481" s="15">
        <v>0.16181229773462785</v>
      </c>
      <c r="Z2481" s="14" t="s">
        <v>7128</v>
      </c>
      <c r="AA2481" s="14">
        <v>0</v>
      </c>
      <c r="AB2481" s="14" t="s">
        <v>7128</v>
      </c>
      <c r="AC2481" s="14">
        <v>0</v>
      </c>
      <c r="AD2481" s="13">
        <v>0.122</v>
      </c>
      <c r="AE2481" s="15">
        <v>-1.8813333333333337</v>
      </c>
      <c r="AF2481" s="14">
        <v>0.16733200530681511</v>
      </c>
      <c r="AG2481" s="14" t="s">
        <v>7128</v>
      </c>
      <c r="AH2481" s="15">
        <v>0.46768060836501896</v>
      </c>
      <c r="AI2481" s="5">
        <v>1.0517241379310345</v>
      </c>
      <c r="AJ2481" s="15">
        <v>7.3725490196078436</v>
      </c>
      <c r="AK2481" s="15">
        <v>7.3725490196078436</v>
      </c>
      <c r="AL2481" s="15" t="s">
        <v>7128</v>
      </c>
      <c r="AM2481" s="15" t="s">
        <v>7128</v>
      </c>
      <c r="AN2481" s="15" t="s">
        <v>7128</v>
      </c>
      <c r="AO2481" s="15">
        <v>6.3087248322147654E-2</v>
      </c>
      <c r="AP2481" s="15">
        <v>1.540983606557377</v>
      </c>
      <c r="AQ2481" s="15">
        <v>1.1677018633540373</v>
      </c>
      <c r="AR2481" s="15" t="s">
        <v>7128</v>
      </c>
      <c r="AS2481" s="15">
        <v>6.3087248322147654E-2</v>
      </c>
      <c r="AT2481" s="14">
        <v>0</v>
      </c>
      <c r="AU2481" s="14">
        <v>0</v>
      </c>
      <c r="AV2481" s="12" t="s">
        <v>7128</v>
      </c>
      <c r="AW2481" s="12" t="s">
        <v>7128</v>
      </c>
      <c r="AX2481" s="12">
        <v>8.6400000000000005E-2</v>
      </c>
      <c r="AY2481" s="12" t="s">
        <v>7128</v>
      </c>
      <c r="AZ2481" s="14" t="s">
        <v>7128</v>
      </c>
      <c r="BA2481" s="14" t="s">
        <v>7128</v>
      </c>
      <c r="BB2481" s="14" t="s">
        <v>7128</v>
      </c>
      <c r="BC2481" s="14" t="s">
        <v>7128</v>
      </c>
      <c r="BD2481" s="14">
        <v>8.5570469798657706E-3</v>
      </c>
      <c r="BE2481" s="14">
        <v>4.0939597315436241E-2</v>
      </c>
      <c r="BF2481" s="14">
        <v>0</v>
      </c>
      <c r="BG2481" s="14">
        <v>3.3399999999999999E-2</v>
      </c>
      <c r="BH2481" s="13">
        <v>5.0999999999999997E-2</v>
      </c>
      <c r="BI2481" s="13">
        <v>5.0999999999999997E-2</v>
      </c>
      <c r="BJ2481" s="13">
        <v>0.24399999999999999</v>
      </c>
      <c r="BK2481" s="13">
        <v>0.24399999999999999</v>
      </c>
      <c r="BL2481" s="13">
        <v>5.96</v>
      </c>
      <c r="BM2481" s="13">
        <v>5.96</v>
      </c>
      <c r="BN2481" s="13">
        <v>0.32200000000000001</v>
      </c>
      <c r="BO2481" s="13">
        <v>0.32200000000000001</v>
      </c>
      <c r="BP2481" s="13">
        <v>0.24399999999999999</v>
      </c>
      <c r="BQ2481" s="13">
        <v>0</v>
      </c>
      <c r="BR2481" s="13">
        <v>0</v>
      </c>
      <c r="BS2481" s="13">
        <v>-0.06</v>
      </c>
      <c r="BT2481" s="14">
        <v>-0.24590163934426229</v>
      </c>
      <c r="BU2481" s="13">
        <v>0.30399999999999999</v>
      </c>
      <c r="BV2481" s="13">
        <v>0.11099999999999999</v>
      </c>
      <c r="BW2481" s="13">
        <v>0.11099999999999999</v>
      </c>
      <c r="BX2481" s="13">
        <v>0</v>
      </c>
      <c r="BY2481" s="13">
        <v>0</v>
      </c>
      <c r="BZ2481" s="13">
        <v>0</v>
      </c>
      <c r="CA2481" s="13">
        <v>0</v>
      </c>
      <c r="CB2481" s="13">
        <v>0</v>
      </c>
      <c r="CC2481" s="15">
        <v>-0.77100000000000002</v>
      </c>
      <c r="CD2481" s="15">
        <v>-0.48699999999999999</v>
      </c>
      <c r="CE2481" s="15">
        <v>0.36</v>
      </c>
      <c r="CF2481" s="15" t="s">
        <v>7128</v>
      </c>
      <c r="CG2481" s="15" t="s">
        <v>7128</v>
      </c>
      <c r="CH2481" s="13" t="s">
        <v>7128</v>
      </c>
      <c r="CI2481" s="13" t="s">
        <v>7128</v>
      </c>
      <c r="CJ2481" s="13">
        <v>0</v>
      </c>
      <c r="CK2481" s="12">
        <f t="shared" si="76"/>
        <v>0</v>
      </c>
      <c r="CL2481" s="36" t="str">
        <f t="shared" si="77"/>
        <v>NA</v>
      </c>
      <c r="CM2481" s="13">
        <v>5.0999999999999997E-2</v>
      </c>
      <c r="CN2481" s="13" t="s">
        <v>7128</v>
      </c>
      <c r="CO2481" s="13">
        <v>5.0999999999999997E-2</v>
      </c>
      <c r="CP2481" s="13">
        <v>0.376</v>
      </c>
      <c r="CQ2481" s="13">
        <v>0.32200000000000001</v>
      </c>
      <c r="CR2481" s="13">
        <v>0.376</v>
      </c>
      <c r="CS2481" s="13" t="s">
        <v>7128</v>
      </c>
      <c r="CT2481" s="13">
        <v>9.7999999999999997E-3</v>
      </c>
      <c r="CU2481" s="13">
        <v>0.24059999999999998</v>
      </c>
      <c r="CV2481" s="13">
        <v>9.7999999999999997E-3</v>
      </c>
      <c r="CW2481" s="13">
        <v>0.32200000000000001</v>
      </c>
      <c r="CX2481" s="12" t="s">
        <v>7128</v>
      </c>
      <c r="CY2481" s="12" t="s">
        <v>7128</v>
      </c>
      <c r="CZ2481" s="15">
        <v>1.1677018633540373</v>
      </c>
      <c r="DA2481" s="20"/>
      <c r="DB2481" s="20"/>
    </row>
    <row r="2482" spans="1:106" ht="24">
      <c r="A2482" s="8" t="s">
        <v>6653</v>
      </c>
      <c r="B2482" s="8" t="s">
        <v>6654</v>
      </c>
      <c r="C2482" s="9" t="s">
        <v>7162</v>
      </c>
      <c r="D2482" s="9" t="s">
        <v>7126</v>
      </c>
      <c r="E2482" s="10" t="s">
        <v>7127</v>
      </c>
      <c r="F2482" s="10" t="s">
        <v>7126</v>
      </c>
      <c r="G2482" s="11">
        <v>0.8</v>
      </c>
      <c r="H2482" s="11">
        <v>14.557575757575757</v>
      </c>
      <c r="I2482" s="12">
        <v>9.0499999999999997E-2</v>
      </c>
      <c r="J2482" s="12">
        <v>1.373960606060606</v>
      </c>
      <c r="K2482" s="12">
        <v>4.7E-2</v>
      </c>
      <c r="L2482" s="12">
        <v>0.10350000000000001</v>
      </c>
      <c r="M2482" s="12">
        <v>6.8320350000000002E-2</v>
      </c>
      <c r="N2482" s="12">
        <v>0.14007077206494589</v>
      </c>
      <c r="O2482" s="12" t="s">
        <v>7128</v>
      </c>
      <c r="P2482" s="12">
        <v>-0.2899165190900671</v>
      </c>
      <c r="Q2482" s="13">
        <v>1.32</v>
      </c>
      <c r="R2482" s="13">
        <v>0</v>
      </c>
      <c r="S2482" s="13">
        <v>22.7</v>
      </c>
      <c r="T2482" s="13">
        <v>22.7</v>
      </c>
      <c r="U2482" s="13">
        <v>24.02</v>
      </c>
      <c r="V2482" s="13">
        <v>0.63800000000000001</v>
      </c>
      <c r="W2482" s="13">
        <v>23.381999999999998</v>
      </c>
      <c r="X2482" s="14">
        <v>2.656119900083264E-2</v>
      </c>
      <c r="Y2482" s="15">
        <v>9.46969696969697E-3</v>
      </c>
      <c r="Z2482" s="14" t="s">
        <v>7128</v>
      </c>
      <c r="AA2482" s="14">
        <v>0.94504579517069109</v>
      </c>
      <c r="AB2482" s="14" t="s">
        <v>7128</v>
      </c>
      <c r="AC2482" s="14">
        <v>17.196969696969695</v>
      </c>
      <c r="AD2482" s="13">
        <v>0.05</v>
      </c>
      <c r="AE2482" s="15">
        <v>0.48836111111111119</v>
      </c>
      <c r="AF2482" s="14" t="s">
        <v>7128</v>
      </c>
      <c r="AG2482" s="14" t="s">
        <v>7128</v>
      </c>
      <c r="AH2482" s="15">
        <v>0.28925619834710747</v>
      </c>
      <c r="AI2482" s="5" t="s">
        <v>7128</v>
      </c>
      <c r="AJ2482" s="15" t="s">
        <v>7128</v>
      </c>
      <c r="AK2482" s="15" t="s">
        <v>7128</v>
      </c>
      <c r="AL2482" s="15" t="s">
        <v>7128</v>
      </c>
      <c r="AM2482" s="15" t="s">
        <v>7128</v>
      </c>
      <c r="AN2482" s="15" t="s">
        <v>7128</v>
      </c>
      <c r="AO2482" s="15" t="s">
        <v>7128</v>
      </c>
      <c r="AP2482" s="15" t="s">
        <v>7128</v>
      </c>
      <c r="AQ2482" s="15" t="s">
        <v>7128</v>
      </c>
      <c r="AR2482" s="15">
        <v>1.6510379889846067</v>
      </c>
      <c r="AS2482" s="15" t="s">
        <v>7128</v>
      </c>
      <c r="AT2482" s="14" t="s">
        <v>7128</v>
      </c>
      <c r="AU2482" s="14">
        <v>0</v>
      </c>
      <c r="AV2482" s="12" t="s">
        <v>7128</v>
      </c>
      <c r="AW2482" s="12" t="s">
        <v>7128</v>
      </c>
      <c r="AX2482" s="12" t="s">
        <v>7128</v>
      </c>
      <c r="AY2482" s="12" t="s">
        <v>7128</v>
      </c>
      <c r="AZ2482" s="14" t="s">
        <v>7128</v>
      </c>
      <c r="BA2482" s="14" t="s">
        <v>7128</v>
      </c>
      <c r="BB2482" s="14" t="s">
        <v>7128</v>
      </c>
      <c r="BC2482" s="14">
        <v>-0.14984574702512118</v>
      </c>
      <c r="BD2482" s="14" t="s">
        <v>7128</v>
      </c>
      <c r="BE2482" s="14" t="s">
        <v>7128</v>
      </c>
      <c r="BF2482" s="14">
        <v>0</v>
      </c>
      <c r="BG2482" s="14" t="s">
        <v>7128</v>
      </c>
      <c r="BH2482" s="13">
        <v>-2.15</v>
      </c>
      <c r="BI2482" s="13">
        <v>-2.15</v>
      </c>
      <c r="BJ2482" s="13">
        <v>-2.04</v>
      </c>
      <c r="BK2482" s="13">
        <v>-2.04</v>
      </c>
      <c r="BL2482" s="13">
        <v>0</v>
      </c>
      <c r="BM2482" s="13">
        <v>0</v>
      </c>
      <c r="BN2482" s="13">
        <v>-0.55500000000000005</v>
      </c>
      <c r="BO2482" s="13">
        <v>-0.55500000000000005</v>
      </c>
      <c r="BP2482" s="13">
        <v>-2.04</v>
      </c>
      <c r="BQ2482" s="13">
        <v>0</v>
      </c>
      <c r="BR2482" s="13">
        <v>0</v>
      </c>
      <c r="BS2482" s="13">
        <v>-1.81</v>
      </c>
      <c r="BT2482" s="14" t="s">
        <v>7128</v>
      </c>
      <c r="BU2482" s="13">
        <v>-0.22999999999999998</v>
      </c>
      <c r="BV2482" s="13">
        <v>-0.33999999999999986</v>
      </c>
      <c r="BW2482" s="13">
        <v>-0.33999999999999986</v>
      </c>
      <c r="BX2482" s="13">
        <v>-6.01</v>
      </c>
      <c r="BY2482" s="13">
        <v>13.614000000000001</v>
      </c>
      <c r="BZ2482" s="13">
        <v>-7.9</v>
      </c>
      <c r="CA2482" s="13">
        <v>14.161999999999999</v>
      </c>
      <c r="CB2482" s="13">
        <v>0</v>
      </c>
      <c r="CC2482" s="15">
        <v>-4.1000000000000002E-2</v>
      </c>
      <c r="CD2482" s="15">
        <v>0.61599999999999999</v>
      </c>
      <c r="CE2482" s="15">
        <v>0.36</v>
      </c>
      <c r="CF2482" s="15">
        <v>1.1765886692526575</v>
      </c>
      <c r="CG2482" s="15">
        <v>0.72959459818753547</v>
      </c>
      <c r="CH2482" s="13">
        <v>-0.42230000000000006</v>
      </c>
      <c r="CI2482" s="13">
        <v>-2.4041999999999999</v>
      </c>
      <c r="CJ2482" s="13">
        <v>0</v>
      </c>
      <c r="CK2482" s="12">
        <f t="shared" si="76"/>
        <v>0</v>
      </c>
      <c r="CL2482" s="36" t="str">
        <f t="shared" si="77"/>
        <v>NA</v>
      </c>
      <c r="CM2482" s="13" t="s">
        <v>7128</v>
      </c>
      <c r="CN2482" s="13" t="s">
        <v>7128</v>
      </c>
      <c r="CO2482" s="13" t="s">
        <v>7128</v>
      </c>
      <c r="CP2482" s="13" t="s">
        <v>7128</v>
      </c>
      <c r="CQ2482" s="13" t="s">
        <v>7128</v>
      </c>
      <c r="CR2482" s="13" t="s">
        <v>7128</v>
      </c>
      <c r="CS2482" s="13" t="s">
        <v>7128</v>
      </c>
      <c r="CT2482" s="13">
        <v>0</v>
      </c>
      <c r="CU2482" s="13">
        <v>-2.04</v>
      </c>
      <c r="CV2482" s="13">
        <v>14.161999999999999</v>
      </c>
      <c r="CW2482" s="13">
        <v>-0.55500000000000005</v>
      </c>
      <c r="CX2482" s="12" t="s">
        <v>7128</v>
      </c>
      <c r="CY2482" s="12">
        <v>-0.14984574702512118</v>
      </c>
      <c r="CZ2482" s="15" t="s">
        <v>7128</v>
      </c>
      <c r="DA2482" s="20"/>
      <c r="DB2482" s="20"/>
    </row>
    <row r="2483" spans="1:106">
      <c r="A2483" s="8" t="s">
        <v>3233</v>
      </c>
      <c r="B2483" s="8" t="s">
        <v>3234</v>
      </c>
      <c r="C2483" s="9" t="s">
        <v>7171</v>
      </c>
      <c r="D2483" s="9" t="s">
        <v>7126</v>
      </c>
      <c r="E2483" s="10" t="s">
        <v>7127</v>
      </c>
      <c r="F2483" s="10" t="s">
        <v>7126</v>
      </c>
      <c r="G2483" s="11">
        <v>0.56000000000000005</v>
      </c>
      <c r="H2483" s="11">
        <v>1.0940010117702608</v>
      </c>
      <c r="I2483" s="12">
        <v>9.0499999999999997E-2</v>
      </c>
      <c r="J2483" s="12">
        <v>0.15550709156520859</v>
      </c>
      <c r="K2483" s="12">
        <v>4.7E-2</v>
      </c>
      <c r="L2483" s="12">
        <v>0.10350000000000001</v>
      </c>
      <c r="M2483" s="12">
        <v>6.8320350000000002E-2</v>
      </c>
      <c r="N2483" s="12">
        <v>0.10188837194629478</v>
      </c>
      <c r="O2483" s="12">
        <v>-5.6835995219693639E-2</v>
      </c>
      <c r="P2483" s="12">
        <v>-1.8660732149868547E-2</v>
      </c>
      <c r="Q2483" s="13">
        <v>7.45</v>
      </c>
      <c r="R2483" s="13">
        <v>0</v>
      </c>
      <c r="S2483" s="13">
        <v>11.9</v>
      </c>
      <c r="T2483" s="13">
        <v>11.9</v>
      </c>
      <c r="U2483" s="13">
        <v>19.350000000000001</v>
      </c>
      <c r="V2483" s="13">
        <v>0.97699999999999998</v>
      </c>
      <c r="W2483" s="13">
        <v>18.373000000000001</v>
      </c>
      <c r="X2483" s="14">
        <v>5.0490956072351413E-2</v>
      </c>
      <c r="Y2483" s="15">
        <v>0.13354700854700854</v>
      </c>
      <c r="Z2483" s="14">
        <v>0.6560088202866593</v>
      </c>
      <c r="AA2483" s="14">
        <v>0.61498708010335912</v>
      </c>
      <c r="AB2483" s="14">
        <v>1.9070512820512819</v>
      </c>
      <c r="AC2483" s="14">
        <v>1.5973154362416107</v>
      </c>
      <c r="AD2483" s="13">
        <v>0.79600000000000004</v>
      </c>
      <c r="AE2483" s="15">
        <v>0.30641666666666667</v>
      </c>
      <c r="AF2483" s="14" t="s">
        <v>7128</v>
      </c>
      <c r="AG2483" s="14" t="s">
        <v>7128</v>
      </c>
      <c r="AH2483" s="15">
        <v>0.41533277169334459</v>
      </c>
      <c r="AI2483" s="5">
        <v>1.7142857142857144</v>
      </c>
      <c r="AJ2483" s="15">
        <v>12.542087542087543</v>
      </c>
      <c r="AK2483" s="15">
        <v>12.542087542087543</v>
      </c>
      <c r="AL2483" s="15" t="s">
        <v>7128</v>
      </c>
      <c r="AM2483" s="15" t="s">
        <v>7128</v>
      </c>
      <c r="AN2483" s="15">
        <v>1.1939102564102564</v>
      </c>
      <c r="AO2483" s="15">
        <v>0.45151515151515154</v>
      </c>
      <c r="AP2483" s="15">
        <v>7.6554166666666674</v>
      </c>
      <c r="AQ2483" s="15">
        <v>5.6706790123456789</v>
      </c>
      <c r="AR2483" s="15">
        <v>1.0786708154758411</v>
      </c>
      <c r="AS2483" s="15">
        <v>1.1135151515151516</v>
      </c>
      <c r="AT2483" s="14">
        <v>0</v>
      </c>
      <c r="AU2483" s="14">
        <v>0</v>
      </c>
      <c r="AV2483" s="12">
        <v>0.122</v>
      </c>
      <c r="AW2483" s="12">
        <v>0.26800000000000002</v>
      </c>
      <c r="AX2483" s="12">
        <v>0.215</v>
      </c>
      <c r="AY2483" s="12">
        <v>0.20800000000000002</v>
      </c>
      <c r="AZ2483" s="14" t="s">
        <v>7128</v>
      </c>
      <c r="BA2483" s="14" t="s">
        <v>7128</v>
      </c>
      <c r="BB2483" s="14">
        <v>9.867109634551495E-2</v>
      </c>
      <c r="BC2483" s="14">
        <v>8.3227639796426237E-2</v>
      </c>
      <c r="BD2483" s="14">
        <v>3.5999999999999997E-2</v>
      </c>
      <c r="BE2483" s="14">
        <v>0.14545454545454545</v>
      </c>
      <c r="BF2483" s="14">
        <v>0.40301507537688447</v>
      </c>
      <c r="BG2483" s="14" t="s">
        <v>7128</v>
      </c>
      <c r="BH2483" s="13">
        <v>0.59399999999999997</v>
      </c>
      <c r="BI2483" s="13">
        <v>0.59399999999999997</v>
      </c>
      <c r="BJ2483" s="13">
        <v>2.4</v>
      </c>
      <c r="BK2483" s="13">
        <v>2.4</v>
      </c>
      <c r="BL2483" s="13">
        <v>16.5</v>
      </c>
      <c r="BM2483" s="13">
        <v>16.5</v>
      </c>
      <c r="BN2483" s="13">
        <v>3.24</v>
      </c>
      <c r="BO2483" s="13">
        <v>3.24</v>
      </c>
      <c r="BP2483" s="13">
        <v>1.4327638190954775</v>
      </c>
      <c r="BQ2483" s="13">
        <v>0</v>
      </c>
      <c r="BR2483" s="13">
        <v>0</v>
      </c>
      <c r="BS2483" s="13">
        <v>-0.749</v>
      </c>
      <c r="BT2483" s="14">
        <v>-0.52276585297418632</v>
      </c>
      <c r="BU2483" s="13">
        <v>2.1817638190954773</v>
      </c>
      <c r="BV2483" s="13">
        <v>1.343</v>
      </c>
      <c r="BW2483" s="13">
        <v>1.343</v>
      </c>
      <c r="BX2483" s="13">
        <v>6.02</v>
      </c>
      <c r="BY2483" s="13">
        <v>17.214999999999996</v>
      </c>
      <c r="BZ2483" s="13">
        <v>6.24</v>
      </c>
      <c r="CA2483" s="13">
        <v>17.033000000000001</v>
      </c>
      <c r="CB2483" s="13">
        <v>0</v>
      </c>
      <c r="CC2483" s="15">
        <v>8.9999999999999993E-3</v>
      </c>
      <c r="CD2483" s="15">
        <v>0.316</v>
      </c>
      <c r="CE2483" s="15">
        <v>0.36</v>
      </c>
      <c r="CF2483" s="15" t="s">
        <v>7128</v>
      </c>
      <c r="CG2483" s="15" t="s">
        <v>7128</v>
      </c>
      <c r="CH2483" s="13" t="s">
        <v>7128</v>
      </c>
      <c r="CI2483" s="13" t="s">
        <v>7128</v>
      </c>
      <c r="CJ2483" s="13">
        <v>0</v>
      </c>
      <c r="CK2483" s="12">
        <f t="shared" si="76"/>
        <v>0</v>
      </c>
      <c r="CL2483" s="36">
        <f t="shared" si="77"/>
        <v>0.96870780250102739</v>
      </c>
      <c r="CM2483" s="13">
        <v>0.995</v>
      </c>
      <c r="CN2483" s="13">
        <v>0.40100000000000002</v>
      </c>
      <c r="CO2483" s="13">
        <v>0.59399999999999997</v>
      </c>
      <c r="CP2483" s="13">
        <v>7.45</v>
      </c>
      <c r="CQ2483" s="13">
        <v>3.24</v>
      </c>
      <c r="CR2483" s="13">
        <v>18.373000000000001</v>
      </c>
      <c r="CS2483" s="13" t="s">
        <v>7128</v>
      </c>
      <c r="CT2483" s="13">
        <v>0</v>
      </c>
      <c r="CU2483" s="13">
        <v>2.4</v>
      </c>
      <c r="CV2483" s="13">
        <v>17.033000000000001</v>
      </c>
      <c r="CW2483" s="13">
        <v>3.24</v>
      </c>
      <c r="CX2483" s="12">
        <v>9.867109634551495E-2</v>
      </c>
      <c r="CY2483" s="12">
        <v>8.3227639796426237E-2</v>
      </c>
      <c r="CZ2483" s="15">
        <v>5.6706790123456789</v>
      </c>
      <c r="DA2483" s="20"/>
      <c r="DB2483" s="20"/>
    </row>
    <row r="2484" spans="1:106" ht="24">
      <c r="A2484" s="8" t="s">
        <v>6815</v>
      </c>
      <c r="B2484" s="8" t="s">
        <v>6816</v>
      </c>
      <c r="C2484" s="9" t="s">
        <v>7174</v>
      </c>
      <c r="D2484" s="9" t="s">
        <v>7126</v>
      </c>
      <c r="E2484" s="10" t="s">
        <v>7127</v>
      </c>
      <c r="F2484" s="10" t="s">
        <v>7126</v>
      </c>
      <c r="G2484" s="11">
        <v>0.45</v>
      </c>
      <c r="H2484" s="11">
        <v>0.45617495711835337</v>
      </c>
      <c r="I2484" s="12">
        <v>9.0499999999999997E-2</v>
      </c>
      <c r="J2484" s="12">
        <v>9.7783833619210975E-2</v>
      </c>
      <c r="K2484" s="12">
        <v>4.1999999999999996E-2</v>
      </c>
      <c r="L2484" s="12">
        <v>9.8500000000000004E-2</v>
      </c>
      <c r="M2484" s="12">
        <v>6.5019850000000004E-2</v>
      </c>
      <c r="N2484" s="12">
        <v>9.7340327918781736E-2</v>
      </c>
      <c r="O2484" s="12">
        <v>-0.10523064212984927</v>
      </c>
      <c r="P2484" s="12">
        <v>-0.1047634456282197</v>
      </c>
      <c r="Q2484" s="13">
        <v>0.58299999999999996</v>
      </c>
      <c r="R2484" s="13">
        <v>0</v>
      </c>
      <c r="S2484" s="13">
        <v>8.0000000000000002E-3</v>
      </c>
      <c r="T2484" s="13">
        <v>8.0000000000000002E-3</v>
      </c>
      <c r="U2484" s="13">
        <v>0.59099999999999997</v>
      </c>
      <c r="V2484" s="13">
        <v>2E-3</v>
      </c>
      <c r="W2484" s="13">
        <v>0.58899999999999997</v>
      </c>
      <c r="X2484" s="14">
        <v>3.3840947546531306E-3</v>
      </c>
      <c r="Y2484" s="15">
        <v>0.15</v>
      </c>
      <c r="Z2484" s="14">
        <v>5.4421768707482984E-2</v>
      </c>
      <c r="AA2484" s="14">
        <v>1.3536379018612522E-2</v>
      </c>
      <c r="AB2484" s="14">
        <v>5.755395683453237E-2</v>
      </c>
      <c r="AC2484" s="14">
        <v>1.3722126929674101E-2</v>
      </c>
      <c r="AD2484" s="13">
        <v>5.8000000000000003E-2</v>
      </c>
      <c r="AE2484" s="15">
        <v>2.6035000000000004</v>
      </c>
      <c r="AF2484" s="14">
        <v>8.9442719099991588E-2</v>
      </c>
      <c r="AG2484" s="14">
        <v>0.78485986010242614</v>
      </c>
      <c r="AH2484" s="15">
        <v>0.49775784753363234</v>
      </c>
      <c r="AI2484" s="5" t="s">
        <v>7128</v>
      </c>
      <c r="AJ2484" s="15" t="s">
        <v>7128</v>
      </c>
      <c r="AK2484" s="15" t="s">
        <v>7128</v>
      </c>
      <c r="AL2484" s="15" t="s">
        <v>7128</v>
      </c>
      <c r="AM2484" s="15" t="s">
        <v>7128</v>
      </c>
      <c r="AN2484" s="15">
        <v>4.1942446043165464</v>
      </c>
      <c r="AO2484" s="15" t="s">
        <v>7128</v>
      </c>
      <c r="AP2484" s="15" t="s">
        <v>7128</v>
      </c>
      <c r="AQ2484" s="15" t="s">
        <v>7128</v>
      </c>
      <c r="AR2484" s="15">
        <v>4.0620689655172404</v>
      </c>
      <c r="AS2484" s="15" t="s">
        <v>7128</v>
      </c>
      <c r="AT2484" s="14" t="s">
        <v>7128</v>
      </c>
      <c r="AU2484" s="14">
        <v>0</v>
      </c>
      <c r="AV2484" s="12" t="s">
        <v>7128</v>
      </c>
      <c r="AW2484" s="12" t="s">
        <v>7128</v>
      </c>
      <c r="AX2484" s="12" t="s">
        <v>7128</v>
      </c>
      <c r="AY2484" s="12" t="s">
        <v>7128</v>
      </c>
      <c r="AZ2484" s="14" t="s">
        <v>7128</v>
      </c>
      <c r="BA2484" s="14" t="s">
        <v>7128</v>
      </c>
      <c r="BB2484" s="14">
        <v>-7.4468085106382982E-3</v>
      </c>
      <c r="BC2484" s="14">
        <v>-7.4231177094379649E-3</v>
      </c>
      <c r="BD2484" s="14" t="s">
        <v>7128</v>
      </c>
      <c r="BE2484" s="14" t="s">
        <v>7128</v>
      </c>
      <c r="BF2484" s="14">
        <v>0</v>
      </c>
      <c r="BG2484" s="14">
        <v>0.20379999999999998</v>
      </c>
      <c r="BH2484" s="13">
        <v>-1.4E-2</v>
      </c>
      <c r="BI2484" s="13">
        <v>-1.4E-2</v>
      </c>
      <c r="BJ2484" s="13">
        <v>-1.4E-2</v>
      </c>
      <c r="BK2484" s="13">
        <v>-1.4E-2</v>
      </c>
      <c r="BL2484" s="13">
        <v>0</v>
      </c>
      <c r="BM2484" s="13">
        <v>0</v>
      </c>
      <c r="BN2484" s="13">
        <v>-1.2999999999999999E-2</v>
      </c>
      <c r="BO2484" s="13">
        <v>-1.2999999999999999E-2</v>
      </c>
      <c r="BP2484" s="13">
        <v>-1.4E-2</v>
      </c>
      <c r="BQ2484" s="13">
        <v>0</v>
      </c>
      <c r="BR2484" s="13">
        <v>0</v>
      </c>
      <c r="BS2484" s="13">
        <v>0</v>
      </c>
      <c r="BT2484" s="14" t="s">
        <v>7128</v>
      </c>
      <c r="BU2484" s="13">
        <v>-1.4E-2</v>
      </c>
      <c r="BV2484" s="13">
        <v>-1.4E-2</v>
      </c>
      <c r="BW2484" s="13">
        <v>-1.4E-2</v>
      </c>
      <c r="BX2484" s="13">
        <v>1.88</v>
      </c>
      <c r="BY2484" s="13">
        <v>1.8859999999999999</v>
      </c>
      <c r="BZ2484" s="13">
        <v>0.13900000000000001</v>
      </c>
      <c r="CA2484" s="13">
        <v>0.14500000000000002</v>
      </c>
      <c r="CB2484" s="13">
        <v>0</v>
      </c>
      <c r="CC2484" s="15">
        <v>0.46800000000000003</v>
      </c>
      <c r="CD2484" s="15">
        <v>1.89</v>
      </c>
      <c r="CE2484" s="15">
        <v>0.36</v>
      </c>
      <c r="CF2484" s="15">
        <v>1.5063379465389104</v>
      </c>
      <c r="CG2484" s="15">
        <v>1.6118102235976091</v>
      </c>
      <c r="CH2484" s="13">
        <v>-3.3300000000000003E-2</v>
      </c>
      <c r="CI2484" s="13">
        <v>-5.0099999999999999E-2</v>
      </c>
      <c r="CJ2484" s="13">
        <v>0</v>
      </c>
      <c r="CK2484" s="12">
        <f t="shared" si="76"/>
        <v>0</v>
      </c>
      <c r="CL2484" s="36" t="str">
        <f t="shared" si="77"/>
        <v>NA</v>
      </c>
      <c r="CM2484" s="13" t="s">
        <v>7128</v>
      </c>
      <c r="CN2484" s="13" t="s">
        <v>7128</v>
      </c>
      <c r="CO2484" s="13" t="s">
        <v>7128</v>
      </c>
      <c r="CP2484" s="13" t="s">
        <v>7128</v>
      </c>
      <c r="CQ2484" s="13" t="s">
        <v>7128</v>
      </c>
      <c r="CR2484" s="13" t="s">
        <v>7128</v>
      </c>
      <c r="CS2484" s="13" t="s">
        <v>7128</v>
      </c>
      <c r="CT2484" s="13">
        <v>0</v>
      </c>
      <c r="CU2484" s="13">
        <v>-1.4E-2</v>
      </c>
      <c r="CV2484" s="13">
        <v>0.14500000000000002</v>
      </c>
      <c r="CW2484" s="13">
        <v>-1.2999999999999999E-2</v>
      </c>
      <c r="CX2484" s="12">
        <v>-7.4468085106382982E-3</v>
      </c>
      <c r="CY2484" s="12">
        <v>-7.4231177094379649E-3</v>
      </c>
      <c r="CZ2484" s="15" t="s">
        <v>7128</v>
      </c>
      <c r="DA2484" s="20"/>
      <c r="DB2484" s="20"/>
    </row>
    <row r="2485" spans="1:106">
      <c r="A2485" s="8" t="s">
        <v>6379</v>
      </c>
      <c r="B2485" s="8" t="s">
        <v>6380</v>
      </c>
      <c r="C2485" s="9" t="s">
        <v>7148</v>
      </c>
      <c r="D2485" s="9" t="s">
        <v>7126</v>
      </c>
      <c r="E2485" s="10" t="s">
        <v>7127</v>
      </c>
      <c r="F2485" s="10" t="s">
        <v>7126</v>
      </c>
      <c r="G2485" s="11">
        <v>0.67</v>
      </c>
      <c r="H2485" s="11">
        <v>0.8386541628383174</v>
      </c>
      <c r="I2485" s="12">
        <v>9.0499999999999997E-2</v>
      </c>
      <c r="J2485" s="12">
        <v>0.13239820173686773</v>
      </c>
      <c r="K2485" s="12">
        <v>4.7E-2</v>
      </c>
      <c r="L2485" s="12">
        <v>0.10350000000000001</v>
      </c>
      <c r="M2485" s="12">
        <v>6.8320350000000002E-2</v>
      </c>
      <c r="N2485" s="12">
        <v>0.11951208381123274</v>
      </c>
      <c r="O2485" s="12">
        <v>-0.13239820173686773</v>
      </c>
      <c r="P2485" s="12">
        <v>-0.11945756718364293</v>
      </c>
      <c r="Q2485" s="13">
        <v>7.32</v>
      </c>
      <c r="R2485" s="13">
        <v>1.8426096596663928</v>
      </c>
      <c r="S2485" s="13">
        <v>0</v>
      </c>
      <c r="T2485" s="13">
        <v>1.8426096596663928</v>
      </c>
      <c r="U2485" s="13">
        <v>9.1626096596663924</v>
      </c>
      <c r="V2485" s="13">
        <v>0</v>
      </c>
      <c r="W2485" s="13">
        <v>9.1626096596663924</v>
      </c>
      <c r="X2485" s="14">
        <v>0</v>
      </c>
      <c r="Y2485" s="15">
        <v>0.45407098121085593</v>
      </c>
      <c r="Z2485" s="14" t="s">
        <v>7128</v>
      </c>
      <c r="AA2485" s="14">
        <v>0.20110096665773292</v>
      </c>
      <c r="AB2485" s="14" t="s">
        <v>7128</v>
      </c>
      <c r="AC2485" s="14">
        <v>0.25172263110196624</v>
      </c>
      <c r="AD2485" s="13">
        <v>8.0000000000000002E-3</v>
      </c>
      <c r="AE2485" s="15">
        <v>0.60155555555555562</v>
      </c>
      <c r="AF2485" s="14" t="s">
        <v>7128</v>
      </c>
      <c r="AG2485" s="14" t="s">
        <v>7128</v>
      </c>
      <c r="AH2485" s="15">
        <v>0.78787878787878785</v>
      </c>
      <c r="AI2485" s="5" t="s">
        <v>7128</v>
      </c>
      <c r="AJ2485" s="15">
        <v>0.1026647966339411</v>
      </c>
      <c r="AK2485" s="15" t="s">
        <v>7128</v>
      </c>
      <c r="AL2485" s="15" t="s">
        <v>7128</v>
      </c>
      <c r="AM2485" s="15" t="s">
        <v>7128</v>
      </c>
      <c r="AN2485" s="15" t="s">
        <v>7128</v>
      </c>
      <c r="AO2485" s="15">
        <v>4.3193485572667733E-3</v>
      </c>
      <c r="AP2485" s="15">
        <v>104.74179256768525</v>
      </c>
      <c r="AQ2485" s="15">
        <v>20.093442236110509</v>
      </c>
      <c r="AR2485" s="15">
        <v>4.9726265200006043</v>
      </c>
      <c r="AS2485" s="15">
        <v>5.4066263407484463E-3</v>
      </c>
      <c r="AT2485" s="14" t="s">
        <v>7128</v>
      </c>
      <c r="AU2485" s="14">
        <v>0</v>
      </c>
      <c r="AV2485" s="12" t="s">
        <v>7128</v>
      </c>
      <c r="AW2485" s="12" t="s">
        <v>7128</v>
      </c>
      <c r="AX2485" s="12" t="s">
        <v>7128</v>
      </c>
      <c r="AY2485" s="12" t="s">
        <v>7128</v>
      </c>
      <c r="AZ2485" s="14" t="s">
        <v>7128</v>
      </c>
      <c r="BA2485" s="14" t="s">
        <v>7128</v>
      </c>
      <c r="BB2485" s="14">
        <v>0</v>
      </c>
      <c r="BC2485" s="14">
        <v>5.4516627589805189E-5</v>
      </c>
      <c r="BD2485" s="14" t="s">
        <v>7128</v>
      </c>
      <c r="BE2485" s="14" t="s">
        <v>7128</v>
      </c>
      <c r="BF2485" s="14">
        <v>0</v>
      </c>
      <c r="BG2485" s="14">
        <v>0.23569999999999999</v>
      </c>
      <c r="BH2485" s="13">
        <v>71.3</v>
      </c>
      <c r="BI2485" s="13">
        <v>0</v>
      </c>
      <c r="BJ2485" s="13">
        <v>0</v>
      </c>
      <c r="BK2485" s="13">
        <v>8.7478068066721482E-2</v>
      </c>
      <c r="BL2485" s="13">
        <v>1694.7</v>
      </c>
      <c r="BM2485" s="13">
        <v>0</v>
      </c>
      <c r="BN2485" s="13">
        <v>208.2</v>
      </c>
      <c r="BO2485" s="13">
        <v>0.45600000000000002</v>
      </c>
      <c r="BP2485" s="13">
        <v>8.7478068066721482E-2</v>
      </c>
      <c r="BQ2485" s="13">
        <v>0</v>
      </c>
      <c r="BR2485" s="13">
        <v>0</v>
      </c>
      <c r="BS2485" s="13">
        <v>0</v>
      </c>
      <c r="BT2485" s="14">
        <v>0</v>
      </c>
      <c r="BU2485" s="13">
        <v>8.7478068066721482E-2</v>
      </c>
      <c r="BV2485" s="13">
        <v>0</v>
      </c>
      <c r="BW2485" s="13">
        <v>0</v>
      </c>
      <c r="BX2485" s="13">
        <v>606.79999999999995</v>
      </c>
      <c r="BY2485" s="13">
        <v>1604.6126096596665</v>
      </c>
      <c r="BZ2485" s="13">
        <v>0</v>
      </c>
      <c r="CA2485" s="13">
        <v>1.8426096596663928</v>
      </c>
      <c r="CB2485" s="13">
        <v>0</v>
      </c>
      <c r="CC2485" s="15">
        <v>-9.0999999999999998E-2</v>
      </c>
      <c r="CD2485" s="15">
        <v>0.84099999999999997</v>
      </c>
      <c r="CE2485" s="15">
        <v>0.36</v>
      </c>
      <c r="CF2485" s="15">
        <v>0.71086410503328878</v>
      </c>
      <c r="CG2485" s="15">
        <v>0.8687965565249568</v>
      </c>
      <c r="CH2485" s="13">
        <v>114.33</v>
      </c>
      <c r="CI2485" s="13">
        <v>45.159000000000006</v>
      </c>
      <c r="CJ2485" s="13">
        <v>0</v>
      </c>
      <c r="CK2485" s="12">
        <f t="shared" si="76"/>
        <v>0</v>
      </c>
      <c r="CL2485" s="36">
        <f t="shared" si="77"/>
        <v>919.72816440505801</v>
      </c>
      <c r="CM2485" s="13" t="s">
        <v>7128</v>
      </c>
      <c r="CN2485" s="13" t="s">
        <v>7128</v>
      </c>
      <c r="CO2485" s="13" t="s">
        <v>7128</v>
      </c>
      <c r="CP2485" s="13" t="s">
        <v>7128</v>
      </c>
      <c r="CQ2485" s="13">
        <v>0.45600000000000002</v>
      </c>
      <c r="CR2485" s="13">
        <v>9.1626096596663924</v>
      </c>
      <c r="CS2485" s="13" t="s">
        <v>7128</v>
      </c>
      <c r="CT2485" s="13">
        <v>0</v>
      </c>
      <c r="CU2485" s="13">
        <v>8.7478068066721482E-2</v>
      </c>
      <c r="CV2485" s="13">
        <v>1.8426096596663928</v>
      </c>
      <c r="CW2485" s="13">
        <v>208.2</v>
      </c>
      <c r="CX2485" s="12">
        <v>0</v>
      </c>
      <c r="CY2485" s="12">
        <v>5.4516627589805189E-5</v>
      </c>
      <c r="CZ2485" s="15">
        <v>4.4008691929233394E-2</v>
      </c>
      <c r="DA2485" s="20" t="s">
        <v>7214</v>
      </c>
      <c r="DB2485" s="20" t="s">
        <v>7214</v>
      </c>
    </row>
    <row r="2486" spans="1:106">
      <c r="A2486" s="8" t="s">
        <v>3921</v>
      </c>
      <c r="B2486" s="8" t="s">
        <v>3922</v>
      </c>
      <c r="C2486" s="9" t="s">
        <v>7205</v>
      </c>
      <c r="D2486" s="9" t="s">
        <v>7126</v>
      </c>
      <c r="E2486" s="10" t="s">
        <v>7127</v>
      </c>
      <c r="F2486" s="10" t="s">
        <v>7126</v>
      </c>
      <c r="G2486" s="11">
        <v>0.6</v>
      </c>
      <c r="H2486" s="11">
        <v>4.9250883392226159</v>
      </c>
      <c r="I2486" s="12">
        <v>9.0499999999999997E-2</v>
      </c>
      <c r="J2486" s="12">
        <v>0.5022204946996468</v>
      </c>
      <c r="K2486" s="12">
        <v>5.1999999999999998E-2</v>
      </c>
      <c r="L2486" s="12">
        <v>0.1085</v>
      </c>
      <c r="M2486" s="12">
        <v>7.162085E-2</v>
      </c>
      <c r="N2486" s="12">
        <v>0.12407874903142491</v>
      </c>
      <c r="O2486" s="12">
        <v>-0.85606664854580061</v>
      </c>
      <c r="P2486" s="12">
        <v>-0.13853691859908351</v>
      </c>
      <c r="Q2486" s="13">
        <v>0.84899999999999998</v>
      </c>
      <c r="R2486" s="13">
        <v>0</v>
      </c>
      <c r="S2486" s="13">
        <v>6.12</v>
      </c>
      <c r="T2486" s="13">
        <v>6.12</v>
      </c>
      <c r="U2486" s="13">
        <v>6.9690000000000003</v>
      </c>
      <c r="V2486" s="13">
        <v>2.7E-2</v>
      </c>
      <c r="W2486" s="13">
        <v>6.9420000000000002</v>
      </c>
      <c r="X2486" s="14">
        <v>3.874300473525613E-3</v>
      </c>
      <c r="Y2486" s="15">
        <v>0.17845003399048268</v>
      </c>
      <c r="Z2486" s="14">
        <v>0.41604350781781102</v>
      </c>
      <c r="AA2486" s="14">
        <v>0.87817477399913901</v>
      </c>
      <c r="AB2486" s="14">
        <v>0.7124563445867288</v>
      </c>
      <c r="AC2486" s="14">
        <v>7.2084805653710253</v>
      </c>
      <c r="AD2486" s="13">
        <v>6.0000000000000001E-3</v>
      </c>
      <c r="AE2486" s="15">
        <v>1.815361111111111</v>
      </c>
      <c r="AF2486" s="14">
        <v>6.3245553203367583E-2</v>
      </c>
      <c r="AG2486" s="14">
        <v>0.97002867225665035</v>
      </c>
      <c r="AH2486" s="15">
        <v>0.2857142857142857</v>
      </c>
      <c r="AI2486" s="5" t="s">
        <v>7128</v>
      </c>
      <c r="AJ2486" s="15" t="s">
        <v>7128</v>
      </c>
      <c r="AK2486" s="15" t="s">
        <v>7128</v>
      </c>
      <c r="AL2486" s="15" t="s">
        <v>7128</v>
      </c>
      <c r="AM2486" s="15" t="s">
        <v>7128</v>
      </c>
      <c r="AN2486" s="15">
        <v>9.8835855646100118E-2</v>
      </c>
      <c r="AO2486" s="15">
        <v>0.1223342939481268</v>
      </c>
      <c r="AP2486" s="15" t="s">
        <v>7128</v>
      </c>
      <c r="AQ2486" s="15">
        <v>54.661417322834644</v>
      </c>
      <c r="AR2486" s="15">
        <v>0.47279166382891774</v>
      </c>
      <c r="AS2486" s="15">
        <v>1.0002881844380402</v>
      </c>
      <c r="AT2486" s="14" t="s">
        <v>7128</v>
      </c>
      <c r="AU2486" s="14">
        <v>0</v>
      </c>
      <c r="AV2486" s="12" t="s">
        <v>7128</v>
      </c>
      <c r="AW2486" s="12" t="s">
        <v>7128</v>
      </c>
      <c r="AX2486" s="12">
        <v>-0.58700000000000008</v>
      </c>
      <c r="AY2486" s="12">
        <v>-0.42499999999999999</v>
      </c>
      <c r="AZ2486" s="14" t="s">
        <v>7128</v>
      </c>
      <c r="BA2486" s="14" t="s">
        <v>7128</v>
      </c>
      <c r="BB2486" s="14">
        <v>-0.35384615384615381</v>
      </c>
      <c r="BC2486" s="14">
        <v>-1.4458169567658616E-2</v>
      </c>
      <c r="BD2486" s="14">
        <v>-0.72910662824207484</v>
      </c>
      <c r="BE2486" s="14">
        <v>-2.9682997118155616E-2</v>
      </c>
      <c r="BF2486" s="14">
        <v>0</v>
      </c>
      <c r="BG2486" s="14">
        <v>0.10369999999999999</v>
      </c>
      <c r="BH2486" s="13">
        <v>-5.0599999999999996</v>
      </c>
      <c r="BI2486" s="13">
        <v>-5.0599999999999996</v>
      </c>
      <c r="BJ2486" s="13">
        <v>-0.20599999999999999</v>
      </c>
      <c r="BK2486" s="13">
        <v>-0.20599999999999999</v>
      </c>
      <c r="BL2486" s="13">
        <v>6.94</v>
      </c>
      <c r="BM2486" s="13">
        <v>6.94</v>
      </c>
      <c r="BN2486" s="13">
        <v>0.127</v>
      </c>
      <c r="BO2486" s="13">
        <v>0.127</v>
      </c>
      <c r="BP2486" s="13">
        <v>-0.20599999999999999</v>
      </c>
      <c r="BQ2486" s="13">
        <v>0</v>
      </c>
      <c r="BR2486" s="13">
        <v>0</v>
      </c>
      <c r="BS2486" s="13">
        <v>-5.6000000000000001E-2</v>
      </c>
      <c r="BT2486" s="14" t="s">
        <v>7128</v>
      </c>
      <c r="BU2486" s="13">
        <v>-0.15</v>
      </c>
      <c r="BV2486" s="13">
        <v>-5.0039999999999996</v>
      </c>
      <c r="BW2486" s="13">
        <v>-5.0039999999999996</v>
      </c>
      <c r="BX2486" s="13">
        <v>14.3</v>
      </c>
      <c r="BY2486" s="13">
        <v>14.248000000000001</v>
      </c>
      <c r="BZ2486" s="13">
        <v>8.59</v>
      </c>
      <c r="CA2486" s="13">
        <v>14.683000000000002</v>
      </c>
      <c r="CB2486" s="13">
        <v>0</v>
      </c>
      <c r="CC2486" s="15">
        <v>0.40899999999999997</v>
      </c>
      <c r="CD2486" s="15">
        <v>1.1499999999999999</v>
      </c>
      <c r="CE2486" s="15">
        <v>0.36</v>
      </c>
      <c r="CF2486" s="15" t="s">
        <v>7128</v>
      </c>
      <c r="CG2486" s="15" t="s">
        <v>7128</v>
      </c>
      <c r="CH2486" s="13" t="s">
        <v>7128</v>
      </c>
      <c r="CI2486" s="13" t="s">
        <v>7128</v>
      </c>
      <c r="CJ2486" s="13">
        <v>0</v>
      </c>
      <c r="CK2486" s="12">
        <f t="shared" si="76"/>
        <v>0</v>
      </c>
      <c r="CL2486" s="36">
        <f t="shared" si="77"/>
        <v>0.47265545188313013</v>
      </c>
      <c r="CM2486" s="13" t="s">
        <v>7128</v>
      </c>
      <c r="CN2486" s="13" t="s">
        <v>7128</v>
      </c>
      <c r="CO2486" s="13" t="s">
        <v>7128</v>
      </c>
      <c r="CP2486" s="13" t="s">
        <v>7128</v>
      </c>
      <c r="CQ2486" s="13">
        <v>0.127</v>
      </c>
      <c r="CR2486" s="13">
        <v>6.9420000000000002</v>
      </c>
      <c r="CS2486" s="13" t="s">
        <v>7128</v>
      </c>
      <c r="CT2486" s="13">
        <v>0</v>
      </c>
      <c r="CU2486" s="13">
        <v>-0.20599999999999999</v>
      </c>
      <c r="CV2486" s="13">
        <v>14.683000000000002</v>
      </c>
      <c r="CW2486" s="13">
        <v>0.127</v>
      </c>
      <c r="CX2486" s="12">
        <v>-0.35384615384615381</v>
      </c>
      <c r="CY2486" s="12">
        <v>-1.4458169567658616E-2</v>
      </c>
      <c r="CZ2486" s="15">
        <v>54.661417322834644</v>
      </c>
      <c r="DA2486" s="20"/>
      <c r="DB2486" s="20"/>
    </row>
    <row r="2487" spans="1:106">
      <c r="A2487" s="8" t="s">
        <v>5879</v>
      </c>
      <c r="B2487" s="8" t="s">
        <v>5880</v>
      </c>
      <c r="C2487" s="9" t="s">
        <v>7149</v>
      </c>
      <c r="D2487" s="9" t="s">
        <v>7126</v>
      </c>
      <c r="E2487" s="10" t="s">
        <v>7127</v>
      </c>
      <c r="F2487" s="10" t="s">
        <v>7126</v>
      </c>
      <c r="G2487" s="11">
        <v>0.85</v>
      </c>
      <c r="H2487" s="11">
        <v>0.85150442477876098</v>
      </c>
      <c r="I2487" s="12">
        <v>9.0499999999999997E-2</v>
      </c>
      <c r="J2487" s="12">
        <v>0.13356115044247788</v>
      </c>
      <c r="K2487" s="12">
        <v>4.7E-2</v>
      </c>
      <c r="L2487" s="12">
        <v>0.10350000000000001</v>
      </c>
      <c r="M2487" s="12">
        <v>6.8320350000000002E-2</v>
      </c>
      <c r="N2487" s="12">
        <v>0.1334458840106007</v>
      </c>
      <c r="O2487" s="12" t="s">
        <v>7128</v>
      </c>
      <c r="P2487" s="12" t="s">
        <v>7128</v>
      </c>
      <c r="Q2487" s="13">
        <v>1.1299999999999999</v>
      </c>
      <c r="R2487" s="13">
        <v>0</v>
      </c>
      <c r="S2487" s="13">
        <v>2E-3</v>
      </c>
      <c r="T2487" s="13">
        <v>2E-3</v>
      </c>
      <c r="U2487" s="13">
        <v>1.1319999999999999</v>
      </c>
      <c r="V2487" s="13">
        <v>1E-3</v>
      </c>
      <c r="W2487" s="13">
        <v>1.131</v>
      </c>
      <c r="X2487" s="14">
        <v>8.8339222614840999E-4</v>
      </c>
      <c r="Y2487" s="15">
        <v>0.49751243781094523</v>
      </c>
      <c r="Z2487" s="14">
        <v>2.1739130434782608E-2</v>
      </c>
      <c r="AA2487" s="14">
        <v>1.76678445229682E-3</v>
      </c>
      <c r="AB2487" s="14">
        <v>2.2222222222222223E-2</v>
      </c>
      <c r="AC2487" s="14">
        <v>1.769911504424779E-3</v>
      </c>
      <c r="AD2487" s="13">
        <v>0.188</v>
      </c>
      <c r="AE2487" s="15">
        <v>0.84594444444444461</v>
      </c>
      <c r="AF2487" s="14" t="s">
        <v>7128</v>
      </c>
      <c r="AG2487" s="14" t="s">
        <v>7128</v>
      </c>
      <c r="AH2487" s="15">
        <v>0.27668845315904134</v>
      </c>
      <c r="AI2487" s="5" t="s">
        <v>7128</v>
      </c>
      <c r="AJ2487" s="15">
        <v>1129.9999999999998</v>
      </c>
      <c r="AK2487" s="15">
        <v>1129.9999999999998</v>
      </c>
      <c r="AL2487" s="15" t="s">
        <v>7128</v>
      </c>
      <c r="AM2487" s="15" t="s">
        <v>7128</v>
      </c>
      <c r="AN2487" s="15">
        <v>12.555555555555555</v>
      </c>
      <c r="AO2487" s="15">
        <v>225.99999999999997</v>
      </c>
      <c r="AP2487" s="15">
        <v>1131</v>
      </c>
      <c r="AQ2487" s="15" t="s">
        <v>7128</v>
      </c>
      <c r="AR2487" s="15">
        <v>12.428571428571429</v>
      </c>
      <c r="AS2487" s="15">
        <v>226.2</v>
      </c>
      <c r="AT2487" s="14">
        <v>0</v>
      </c>
      <c r="AU2487" s="14">
        <v>0</v>
      </c>
      <c r="AV2487" s="12">
        <v>-0.36799999999999999</v>
      </c>
      <c r="AW2487" s="12" t="s">
        <v>7128</v>
      </c>
      <c r="AX2487" s="12">
        <v>-0.26100000000000001</v>
      </c>
      <c r="AY2487" s="12" t="s">
        <v>7128</v>
      </c>
      <c r="AZ2487" s="14" t="s">
        <v>7128</v>
      </c>
      <c r="BA2487" s="14" t="s">
        <v>7128</v>
      </c>
      <c r="BB2487" s="14" t="s">
        <v>7128</v>
      </c>
      <c r="BC2487" s="14" t="s">
        <v>7128</v>
      </c>
      <c r="BD2487" s="14">
        <v>0.2</v>
      </c>
      <c r="BE2487" s="14">
        <v>0.2</v>
      </c>
      <c r="BF2487" s="14">
        <v>0</v>
      </c>
      <c r="BG2487" s="14" t="s">
        <v>7128</v>
      </c>
      <c r="BH2487" s="13">
        <v>1E-3</v>
      </c>
      <c r="BI2487" s="13">
        <v>1E-3</v>
      </c>
      <c r="BJ2487" s="13">
        <v>1E-3</v>
      </c>
      <c r="BK2487" s="13">
        <v>1E-3</v>
      </c>
      <c r="BL2487" s="13">
        <v>5.0000000000000001E-3</v>
      </c>
      <c r="BM2487" s="13">
        <v>5.0000000000000001E-3</v>
      </c>
      <c r="BN2487" s="13">
        <v>0</v>
      </c>
      <c r="BO2487" s="13">
        <v>0</v>
      </c>
      <c r="BP2487" s="13">
        <v>1E-3</v>
      </c>
      <c r="BQ2487" s="13">
        <v>0</v>
      </c>
      <c r="BR2487" s="13">
        <v>0</v>
      </c>
      <c r="BS2487" s="13">
        <v>0</v>
      </c>
      <c r="BT2487" s="14">
        <v>0</v>
      </c>
      <c r="BU2487" s="13">
        <v>1E-3</v>
      </c>
      <c r="BV2487" s="13">
        <v>1E-3</v>
      </c>
      <c r="BW2487" s="13">
        <v>1E-3</v>
      </c>
      <c r="BX2487" s="13">
        <v>0</v>
      </c>
      <c r="BY2487" s="13">
        <v>0</v>
      </c>
      <c r="BZ2487" s="13">
        <v>0.09</v>
      </c>
      <c r="CA2487" s="13">
        <v>9.0999999999999998E-2</v>
      </c>
      <c r="CB2487" s="13">
        <v>0</v>
      </c>
      <c r="CC2487" s="15">
        <v>-3.7999999999999999E-2</v>
      </c>
      <c r="CD2487" s="15" t="s">
        <v>7128</v>
      </c>
      <c r="CE2487" s="15">
        <v>0.36</v>
      </c>
      <c r="CF2487" s="15" t="s">
        <v>7128</v>
      </c>
      <c r="CG2487" s="15" t="s">
        <v>7128</v>
      </c>
      <c r="CH2487" s="13" t="s">
        <v>7128</v>
      </c>
      <c r="CI2487" s="13" t="s">
        <v>7128</v>
      </c>
      <c r="CJ2487" s="13">
        <v>0</v>
      </c>
      <c r="CK2487" s="12">
        <f t="shared" si="76"/>
        <v>0</v>
      </c>
      <c r="CL2487" s="36">
        <f t="shared" si="77"/>
        <v>5.4945054945054951E-2</v>
      </c>
      <c r="CM2487" s="13">
        <v>1E-3</v>
      </c>
      <c r="CN2487" s="13" t="s">
        <v>7128</v>
      </c>
      <c r="CO2487" s="13">
        <v>1E-3</v>
      </c>
      <c r="CP2487" s="13">
        <v>1.1299999999999999</v>
      </c>
      <c r="CQ2487" s="13" t="s">
        <v>7128</v>
      </c>
      <c r="CR2487" s="13" t="s">
        <v>7128</v>
      </c>
      <c r="CS2487" s="13" t="s">
        <v>7128</v>
      </c>
      <c r="CT2487" s="13">
        <v>0</v>
      </c>
      <c r="CU2487" s="13">
        <v>1E-3</v>
      </c>
      <c r="CV2487" s="13">
        <v>9.0999999999999998E-2</v>
      </c>
      <c r="CW2487" s="13">
        <v>0</v>
      </c>
      <c r="CX2487" s="12" t="s">
        <v>7128</v>
      </c>
      <c r="CY2487" s="12" t="s">
        <v>7128</v>
      </c>
      <c r="CZ2487" s="15" t="s">
        <v>7128</v>
      </c>
      <c r="DA2487" s="20"/>
      <c r="DB2487" s="20"/>
    </row>
    <row r="2488" spans="1:106">
      <c r="A2488" s="8" t="s">
        <v>1025</v>
      </c>
      <c r="B2488" s="8" t="s">
        <v>1026</v>
      </c>
      <c r="C2488" s="9" t="s">
        <v>7188</v>
      </c>
      <c r="D2488" s="9" t="s">
        <v>7126</v>
      </c>
      <c r="E2488" s="10" t="s">
        <v>7127</v>
      </c>
      <c r="F2488" s="10" t="s">
        <v>7126</v>
      </c>
      <c r="G2488" s="11">
        <v>0.84</v>
      </c>
      <c r="H2488" s="11">
        <v>0.85876740269461072</v>
      </c>
      <c r="I2488" s="12">
        <v>9.0499999999999997E-2</v>
      </c>
      <c r="J2488" s="12">
        <v>0.13421844994386226</v>
      </c>
      <c r="K2488" s="12">
        <v>4.7E-2</v>
      </c>
      <c r="L2488" s="12">
        <v>0.10350000000000001</v>
      </c>
      <c r="M2488" s="12">
        <v>6.8320350000000002E-2</v>
      </c>
      <c r="N2488" s="12">
        <v>0.13220847288143889</v>
      </c>
      <c r="O2488" s="12">
        <v>0.26143372396918119</v>
      </c>
      <c r="P2488" s="12">
        <v>0.14466503088053106</v>
      </c>
      <c r="Q2488" s="13">
        <v>1052.0999999999999</v>
      </c>
      <c r="R2488" s="13">
        <v>0</v>
      </c>
      <c r="S2488" s="13">
        <v>33.1</v>
      </c>
      <c r="T2488" s="13">
        <v>33.1</v>
      </c>
      <c r="U2488" s="13">
        <v>1085.1999999999998</v>
      </c>
      <c r="V2488" s="13">
        <v>0</v>
      </c>
      <c r="W2488" s="13">
        <v>1085.1999999999998</v>
      </c>
      <c r="X2488" s="14">
        <v>0</v>
      </c>
      <c r="Y2488" s="15">
        <v>2.5000000000000001E-2</v>
      </c>
      <c r="Z2488" s="14">
        <v>0.36413641364136412</v>
      </c>
      <c r="AA2488" s="14">
        <v>3.0501290084777005E-2</v>
      </c>
      <c r="AB2488" s="14">
        <v>0.5726643598615917</v>
      </c>
      <c r="AC2488" s="14">
        <v>3.1460887748312905E-2</v>
      </c>
      <c r="AD2488" s="13">
        <v>8.77</v>
      </c>
      <c r="AE2488" s="15">
        <v>-0.18797222222222226</v>
      </c>
      <c r="AF2488" s="14">
        <v>3.1622776601683791E-2</v>
      </c>
      <c r="AG2488" s="14" t="s">
        <v>7128</v>
      </c>
      <c r="AH2488" s="15">
        <v>0.53648757016840409</v>
      </c>
      <c r="AI2488" s="5">
        <v>9.5959595959595951</v>
      </c>
      <c r="AJ2488" s="15">
        <v>63.763636363636358</v>
      </c>
      <c r="AK2488" s="15">
        <v>57.807692307692307</v>
      </c>
      <c r="AL2488" s="15">
        <v>30.137457044673539</v>
      </c>
      <c r="AM2488" s="15">
        <v>1.6913431396190015</v>
      </c>
      <c r="AN2488" s="15">
        <v>18.202422145328718</v>
      </c>
      <c r="AO2488" s="15">
        <v>4.465619694397283</v>
      </c>
      <c r="AP2488" s="15">
        <v>38.077192982456133</v>
      </c>
      <c r="AQ2488" s="15">
        <v>32.297619047619044</v>
      </c>
      <c r="AR2488" s="15">
        <v>11.938393839383936</v>
      </c>
      <c r="AS2488" s="15">
        <v>4.6061120543293708</v>
      </c>
      <c r="AT2488" s="14">
        <v>0</v>
      </c>
      <c r="AU2488" s="14">
        <v>0</v>
      </c>
      <c r="AV2488" s="12">
        <v>0.379</v>
      </c>
      <c r="AW2488" s="12">
        <v>0.26200000000000001</v>
      </c>
      <c r="AX2488" s="12">
        <v>0.20199999999999999</v>
      </c>
      <c r="AY2488" s="12">
        <v>0.217</v>
      </c>
      <c r="AZ2488" s="14">
        <v>0.377</v>
      </c>
      <c r="BA2488" s="14">
        <v>0.22399999999999998</v>
      </c>
      <c r="BB2488" s="14">
        <v>0.39565217391304347</v>
      </c>
      <c r="BC2488" s="14">
        <v>0.27687350376196995</v>
      </c>
      <c r="BD2488" s="14">
        <v>7.4620746207462063E-2</v>
      </c>
      <c r="BE2488" s="14">
        <v>0.11685116851168512</v>
      </c>
      <c r="BF2488" s="14">
        <v>0.28984374999999996</v>
      </c>
      <c r="BG2488" s="14">
        <v>2.8199999999999999E-2</v>
      </c>
      <c r="BH2488" s="13">
        <v>16.5</v>
      </c>
      <c r="BI2488" s="13">
        <v>18.2</v>
      </c>
      <c r="BJ2488" s="13">
        <v>28.5</v>
      </c>
      <c r="BK2488" s="13">
        <v>28.5</v>
      </c>
      <c r="BL2488" s="13">
        <v>235.6</v>
      </c>
      <c r="BM2488" s="13">
        <v>243.9</v>
      </c>
      <c r="BN2488" s="13">
        <v>30.4</v>
      </c>
      <c r="BO2488" s="13">
        <v>33.6</v>
      </c>
      <c r="BP2488" s="13">
        <v>20.239453125000001</v>
      </c>
      <c r="BQ2488" s="13">
        <v>0</v>
      </c>
      <c r="BR2488" s="13">
        <v>0</v>
      </c>
      <c r="BS2488" s="13">
        <v>-6.24</v>
      </c>
      <c r="BT2488" s="14">
        <v>-0.30830872560940303</v>
      </c>
      <c r="BU2488" s="13">
        <v>26.479453124999999</v>
      </c>
      <c r="BV2488" s="13">
        <v>24.439999999999998</v>
      </c>
      <c r="BW2488" s="13">
        <v>24.439999999999998</v>
      </c>
      <c r="BX2488" s="13">
        <v>46</v>
      </c>
      <c r="BY2488" s="13">
        <v>73.099999999999994</v>
      </c>
      <c r="BZ2488" s="13">
        <v>57.8</v>
      </c>
      <c r="CA2488" s="13">
        <v>90.9</v>
      </c>
      <c r="CB2488" s="13">
        <v>0</v>
      </c>
      <c r="CC2488" s="15">
        <v>-6.8000000000000005E-2</v>
      </c>
      <c r="CD2488" s="15">
        <v>-6.7000000000000004E-2</v>
      </c>
      <c r="CE2488" s="15">
        <v>0.36</v>
      </c>
      <c r="CF2488" s="15">
        <v>0.61292666305751919</v>
      </c>
      <c r="CG2488" s="15">
        <v>0.75514472125628096</v>
      </c>
      <c r="CH2488" s="13">
        <v>10.006000000000002</v>
      </c>
      <c r="CI2488" s="13">
        <v>4.5780000000000003</v>
      </c>
      <c r="CJ2488" s="13">
        <v>0</v>
      </c>
      <c r="CK2488" s="12">
        <f t="shared" si="76"/>
        <v>0</v>
      </c>
      <c r="CL2488" s="36">
        <f t="shared" si="77"/>
        <v>2.5918591859185915</v>
      </c>
      <c r="CM2488" s="13">
        <v>25.6</v>
      </c>
      <c r="CN2488" s="13">
        <v>7.42</v>
      </c>
      <c r="CO2488" s="13">
        <v>18.2</v>
      </c>
      <c r="CP2488" s="13">
        <v>1052.0999999999999</v>
      </c>
      <c r="CQ2488" s="13">
        <v>33.6</v>
      </c>
      <c r="CR2488" s="13">
        <v>1085.1999999999998</v>
      </c>
      <c r="CS2488" s="13" t="s">
        <v>7128</v>
      </c>
      <c r="CT2488" s="13">
        <v>0</v>
      </c>
      <c r="CU2488" s="13">
        <v>28.5</v>
      </c>
      <c r="CV2488" s="13">
        <v>90.9</v>
      </c>
      <c r="CW2488" s="13">
        <v>30.4</v>
      </c>
      <c r="CX2488" s="12">
        <v>0.39565217391304347</v>
      </c>
      <c r="CY2488" s="12">
        <v>0.27687350376196995</v>
      </c>
      <c r="CZ2488" s="15">
        <v>35.69736842105263</v>
      </c>
      <c r="DA2488" s="20"/>
      <c r="DB2488" s="20"/>
    </row>
    <row r="2489" spans="1:106">
      <c r="A2489" s="8" t="s">
        <v>4605</v>
      </c>
      <c r="B2489" s="8" t="s">
        <v>4606</v>
      </c>
      <c r="C2489" s="9" t="s">
        <v>7175</v>
      </c>
      <c r="D2489" s="9" t="s">
        <v>7126</v>
      </c>
      <c r="E2489" s="10" t="s">
        <v>7127</v>
      </c>
      <c r="F2489" s="10" t="s">
        <v>7126</v>
      </c>
      <c r="G2489" s="11">
        <v>0.75</v>
      </c>
      <c r="H2489" s="11">
        <v>0.951110011749428</v>
      </c>
      <c r="I2489" s="12">
        <v>9.0499999999999997E-2</v>
      </c>
      <c r="J2489" s="12">
        <v>0.14257545606332322</v>
      </c>
      <c r="K2489" s="12">
        <v>4.7E-2</v>
      </c>
      <c r="L2489" s="12">
        <v>0.10350000000000001</v>
      </c>
      <c r="M2489" s="12">
        <v>6.8320350000000002E-2</v>
      </c>
      <c r="N2489" s="12">
        <v>0.12174875324500378</v>
      </c>
      <c r="O2489" s="12">
        <v>-0.1133071633803964</v>
      </c>
      <c r="P2489" s="12">
        <v>-0.10652098033744323</v>
      </c>
      <c r="Q2489" s="13">
        <v>2.06</v>
      </c>
      <c r="R2489" s="13">
        <v>0</v>
      </c>
      <c r="S2489" s="13">
        <v>0.80300000000000005</v>
      </c>
      <c r="T2489" s="13">
        <v>0.80300000000000005</v>
      </c>
      <c r="U2489" s="13">
        <v>2.863</v>
      </c>
      <c r="V2489" s="13">
        <v>0.38</v>
      </c>
      <c r="W2489" s="13">
        <v>2.4830000000000001</v>
      </c>
      <c r="X2489" s="14">
        <v>0.13272790778903248</v>
      </c>
      <c r="Y2489" s="15">
        <v>6.8181818181818177E-2</v>
      </c>
      <c r="Z2489" s="14">
        <v>0.1832078485055898</v>
      </c>
      <c r="AA2489" s="14">
        <v>0.28047502619629761</v>
      </c>
      <c r="AB2489" s="14">
        <v>0.22430167597765363</v>
      </c>
      <c r="AC2489" s="14">
        <v>0.38980582524271845</v>
      </c>
      <c r="AD2489" s="13">
        <v>0.187</v>
      </c>
      <c r="AE2489" s="15">
        <v>-0.42136111111111113</v>
      </c>
      <c r="AF2489" s="14">
        <v>3.1622776601683791E-2</v>
      </c>
      <c r="AG2489" s="14" t="s">
        <v>7128</v>
      </c>
      <c r="AH2489" s="15">
        <v>0.24721603563474387</v>
      </c>
      <c r="AI2489" s="5">
        <v>92</v>
      </c>
      <c r="AJ2489" s="15">
        <v>19.074074074074076</v>
      </c>
      <c r="AK2489" s="15">
        <v>19.074074074074076</v>
      </c>
      <c r="AL2489" s="15" t="s">
        <v>7128</v>
      </c>
      <c r="AM2489" s="15" t="s">
        <v>7128</v>
      </c>
      <c r="AN2489" s="15">
        <v>0.57541899441340782</v>
      </c>
      <c r="AO2489" s="15">
        <v>0.95370370370370372</v>
      </c>
      <c r="AP2489" s="15">
        <v>26.989130434782609</v>
      </c>
      <c r="AQ2489" s="15">
        <v>8.6818181818181834</v>
      </c>
      <c r="AR2489" s="15">
        <v>0.62028478641019236</v>
      </c>
      <c r="AS2489" s="15">
        <v>1.149537037037037</v>
      </c>
      <c r="AT2489" s="14">
        <v>0</v>
      </c>
      <c r="AU2489" s="14">
        <v>0</v>
      </c>
      <c r="AV2489" s="12">
        <v>-0.28499999999999998</v>
      </c>
      <c r="AW2489" s="12">
        <v>-0.17</v>
      </c>
      <c r="AX2489" s="12">
        <v>-4.7300000000000002E-2</v>
      </c>
      <c r="AY2489" s="12">
        <v>3.3000000000000002E-2</v>
      </c>
      <c r="AZ2489" s="14" t="s">
        <v>7128</v>
      </c>
      <c r="BA2489" s="14" t="s">
        <v>7128</v>
      </c>
      <c r="BB2489" s="14">
        <v>2.9268292682926831E-2</v>
      </c>
      <c r="BC2489" s="14">
        <v>1.5227772907560557E-2</v>
      </c>
      <c r="BD2489" s="14">
        <v>4.9999999999999996E-2</v>
      </c>
      <c r="BE2489" s="14">
        <v>4.2592592592592592E-2</v>
      </c>
      <c r="BF2489" s="14">
        <v>0.31210191082802546</v>
      </c>
      <c r="BG2489" s="14">
        <v>8.8499999999999995E-2</v>
      </c>
      <c r="BH2489" s="13">
        <v>0.108</v>
      </c>
      <c r="BI2489" s="13">
        <v>0.108</v>
      </c>
      <c r="BJ2489" s="13">
        <v>9.1999999999999998E-2</v>
      </c>
      <c r="BK2489" s="13">
        <v>9.1999999999999998E-2</v>
      </c>
      <c r="BL2489" s="13">
        <v>2.16</v>
      </c>
      <c r="BM2489" s="13">
        <v>2.16</v>
      </c>
      <c r="BN2489" s="13">
        <v>0.28599999999999998</v>
      </c>
      <c r="BO2489" s="13">
        <v>0.28599999999999998</v>
      </c>
      <c r="BP2489" s="13">
        <v>6.3286624203821668E-2</v>
      </c>
      <c r="BQ2489" s="13">
        <v>0</v>
      </c>
      <c r="BR2489" s="13">
        <v>0</v>
      </c>
      <c r="BS2489" s="13">
        <v>-0.23799999999999999</v>
      </c>
      <c r="BT2489" s="14">
        <v>-3.7606682769726238</v>
      </c>
      <c r="BU2489" s="13">
        <v>0.30128662420382168</v>
      </c>
      <c r="BV2489" s="13">
        <v>0.34599999999999997</v>
      </c>
      <c r="BW2489" s="13">
        <v>0.34599999999999997</v>
      </c>
      <c r="BX2489" s="13">
        <v>3.69</v>
      </c>
      <c r="BY2489" s="13">
        <v>4.1559999999999997</v>
      </c>
      <c r="BZ2489" s="13">
        <v>3.58</v>
      </c>
      <c r="CA2489" s="13">
        <v>4.0030000000000001</v>
      </c>
      <c r="CB2489" s="13">
        <v>0</v>
      </c>
      <c r="CC2489" s="15">
        <v>-0.121</v>
      </c>
      <c r="CD2489" s="15">
        <v>-0.214</v>
      </c>
      <c r="CE2489" s="15">
        <v>0.36</v>
      </c>
      <c r="CF2489" s="15">
        <v>0.80116592525307195</v>
      </c>
      <c r="CG2489" s="15">
        <v>0.76829814056984669</v>
      </c>
      <c r="CH2489" s="13">
        <v>0.36639999999999995</v>
      </c>
      <c r="CI2489" s="13">
        <v>0.2384</v>
      </c>
      <c r="CJ2489" s="13">
        <v>0</v>
      </c>
      <c r="CK2489" s="12">
        <f t="shared" si="76"/>
        <v>0</v>
      </c>
      <c r="CL2489" s="36">
        <f t="shared" si="77"/>
        <v>0.53959530352235829</v>
      </c>
      <c r="CM2489" s="13">
        <v>0.157</v>
      </c>
      <c r="CN2489" s="13">
        <v>4.9000000000000002E-2</v>
      </c>
      <c r="CO2489" s="13">
        <v>0.108</v>
      </c>
      <c r="CP2489" s="13">
        <v>2.06</v>
      </c>
      <c r="CQ2489" s="13">
        <v>0.28599999999999998</v>
      </c>
      <c r="CR2489" s="13">
        <v>2.4830000000000001</v>
      </c>
      <c r="CS2489" s="13" t="s">
        <v>7128</v>
      </c>
      <c r="CT2489" s="13">
        <v>0</v>
      </c>
      <c r="CU2489" s="13">
        <v>9.1999999999999998E-2</v>
      </c>
      <c r="CV2489" s="13">
        <v>4.0030000000000001</v>
      </c>
      <c r="CW2489" s="13">
        <v>0.28599999999999998</v>
      </c>
      <c r="CX2489" s="12">
        <v>2.9268292682926831E-2</v>
      </c>
      <c r="CY2489" s="12">
        <v>1.5227772907560557E-2</v>
      </c>
      <c r="CZ2489" s="15">
        <v>8.6818181818181834</v>
      </c>
      <c r="DA2489" s="20"/>
      <c r="DB2489" s="20"/>
    </row>
    <row r="2490" spans="1:106" ht="24">
      <c r="A2490" s="8" t="s">
        <v>299</v>
      </c>
      <c r="B2490" s="8" t="s">
        <v>300</v>
      </c>
      <c r="C2490" s="9" t="s">
        <v>7142</v>
      </c>
      <c r="D2490" s="9" t="s">
        <v>7126</v>
      </c>
      <c r="E2490" s="10" t="s">
        <v>7127</v>
      </c>
      <c r="F2490" s="10" t="s">
        <v>7126</v>
      </c>
      <c r="G2490" s="11">
        <v>0.1</v>
      </c>
      <c r="H2490" s="11">
        <v>0.28684223984373453</v>
      </c>
      <c r="I2490" s="12">
        <v>9.0499999999999997E-2</v>
      </c>
      <c r="J2490" s="12">
        <v>8.2459222705857982E-2</v>
      </c>
      <c r="K2490" s="12">
        <v>3.2000000000000001E-2</v>
      </c>
      <c r="L2490" s="12">
        <v>8.8499999999999995E-2</v>
      </c>
      <c r="M2490" s="12">
        <v>5.8418850000000001E-2</v>
      </c>
      <c r="N2490" s="12">
        <v>6.5842883700968524E-2</v>
      </c>
      <c r="O2490" s="12">
        <v>-5.0376839467303758E-3</v>
      </c>
      <c r="P2490" s="12">
        <v>1.7248266259420456E-2</v>
      </c>
      <c r="Q2490" s="13">
        <v>1535.8</v>
      </c>
      <c r="R2490" s="13">
        <v>0</v>
      </c>
      <c r="S2490" s="13">
        <v>3437.4</v>
      </c>
      <c r="T2490" s="13">
        <v>3437.4</v>
      </c>
      <c r="U2490" s="13">
        <v>4973.2</v>
      </c>
      <c r="V2490" s="13">
        <v>259.8</v>
      </c>
      <c r="W2490" s="13">
        <v>4713.3999999999996</v>
      </c>
      <c r="X2490" s="14">
        <v>5.2240006434488867E-2</v>
      </c>
      <c r="Y2490" s="15">
        <v>0.54631828978622332</v>
      </c>
      <c r="Z2490" s="14">
        <v>0.60563454728051158</v>
      </c>
      <c r="AA2490" s="14">
        <v>0.69118475026140114</v>
      </c>
      <c r="AB2490" s="14">
        <v>1.5357190725103873</v>
      </c>
      <c r="AC2490" s="14">
        <v>2.2381820549550726</v>
      </c>
      <c r="AD2490" s="13">
        <v>6.08</v>
      </c>
      <c r="AE2490" s="15">
        <v>3.4283888888888892</v>
      </c>
      <c r="AF2490" s="14">
        <v>0.28106938645110391</v>
      </c>
      <c r="AG2490" s="14">
        <v>0.49418402250706756</v>
      </c>
      <c r="AH2490" s="15">
        <v>0.28060522696011003</v>
      </c>
      <c r="AI2490" s="5">
        <v>1.4380028395646001</v>
      </c>
      <c r="AJ2490" s="15">
        <v>9.5927545284197375</v>
      </c>
      <c r="AK2490" s="15">
        <v>9.5927545284197375</v>
      </c>
      <c r="AL2490" s="15">
        <v>10.704225352112678</v>
      </c>
      <c r="AM2490" s="15">
        <v>0.29607267063023884</v>
      </c>
      <c r="AN2490" s="15">
        <v>0.68614573560291281</v>
      </c>
      <c r="AO2490" s="15">
        <v>1.2283451971526833</v>
      </c>
      <c r="AP2490" s="15">
        <v>7.7561296692446922</v>
      </c>
      <c r="AQ2490" s="15">
        <v>7.6715494791666661</v>
      </c>
      <c r="AR2490" s="15">
        <v>0.87585245749326379</v>
      </c>
      <c r="AS2490" s="15">
        <v>3.7698152443413577</v>
      </c>
      <c r="AT2490" s="14">
        <v>0</v>
      </c>
      <c r="AU2490" s="14">
        <v>0</v>
      </c>
      <c r="AV2490" s="12">
        <v>0.29799999999999999</v>
      </c>
      <c r="AW2490" s="12">
        <v>0.182</v>
      </c>
      <c r="AX2490" s="12">
        <v>6.9699999999999998E-2</v>
      </c>
      <c r="AY2490" s="12">
        <v>9.11E-2</v>
      </c>
      <c r="AZ2490" s="14">
        <v>0.32400000000000001</v>
      </c>
      <c r="BA2490" s="14">
        <v>-7.8700000000000006E-2</v>
      </c>
      <c r="BB2490" s="14">
        <v>7.7421538759127606E-2</v>
      </c>
      <c r="BC2490" s="14">
        <v>8.309114996038898E-2</v>
      </c>
      <c r="BD2490" s="14">
        <v>0.12804926817563786</v>
      </c>
      <c r="BE2490" s="14">
        <v>0.48604334959609702</v>
      </c>
      <c r="BF2490" s="14">
        <v>0.16520535302261191</v>
      </c>
      <c r="BG2490" s="14">
        <v>0.26319999999999999</v>
      </c>
      <c r="BH2490" s="13">
        <v>160.1</v>
      </c>
      <c r="BI2490" s="13">
        <v>160.1</v>
      </c>
      <c r="BJ2490" s="13">
        <v>607.70000000000005</v>
      </c>
      <c r="BK2490" s="13">
        <v>607.70000000000005</v>
      </c>
      <c r="BL2490" s="13">
        <v>1250.3</v>
      </c>
      <c r="BM2490" s="13">
        <v>1250.3</v>
      </c>
      <c r="BN2490" s="13">
        <v>614.4</v>
      </c>
      <c r="BO2490" s="13">
        <v>614.4</v>
      </c>
      <c r="BP2490" s="13">
        <v>507.30470696815883</v>
      </c>
      <c r="BQ2490" s="13">
        <v>0</v>
      </c>
      <c r="BR2490" s="13">
        <v>0</v>
      </c>
      <c r="BS2490" s="13">
        <v>-10.9</v>
      </c>
      <c r="BT2490" s="14">
        <v>-2.1486100661557914E-2</v>
      </c>
      <c r="BU2490" s="13">
        <v>518.2047069681588</v>
      </c>
      <c r="BV2490" s="13">
        <v>171</v>
      </c>
      <c r="BW2490" s="13">
        <v>171</v>
      </c>
      <c r="BX2490" s="13">
        <v>2067.9</v>
      </c>
      <c r="BY2490" s="13">
        <v>6105.4</v>
      </c>
      <c r="BZ2490" s="13">
        <v>2238.3000000000002</v>
      </c>
      <c r="CA2490" s="13">
        <v>5381.5000000000009</v>
      </c>
      <c r="CB2490" s="13">
        <v>0</v>
      </c>
      <c r="CC2490" s="15">
        <v>0.92600000000000005</v>
      </c>
      <c r="CD2490" s="15">
        <v>1.86</v>
      </c>
      <c r="CE2490" s="15">
        <v>0.36</v>
      </c>
      <c r="CF2490" s="15" t="s">
        <v>7128</v>
      </c>
      <c r="CG2490" s="15" t="s">
        <v>7128</v>
      </c>
      <c r="CH2490" s="13" t="s">
        <v>7128</v>
      </c>
      <c r="CI2490" s="13" t="s">
        <v>7128</v>
      </c>
      <c r="CJ2490" s="13">
        <v>0</v>
      </c>
      <c r="CK2490" s="12">
        <f t="shared" si="76"/>
        <v>0</v>
      </c>
      <c r="CL2490" s="36">
        <f t="shared" si="77"/>
        <v>0.23233299266003898</v>
      </c>
      <c r="CM2490" s="13">
        <v>216.7</v>
      </c>
      <c r="CN2490" s="13">
        <v>35.799999999999997</v>
      </c>
      <c r="CO2490" s="13">
        <v>160.1</v>
      </c>
      <c r="CP2490" s="13">
        <v>1535.8</v>
      </c>
      <c r="CQ2490" s="13">
        <v>614.4</v>
      </c>
      <c r="CR2490" s="13">
        <v>4713.3999999999996</v>
      </c>
      <c r="CS2490" s="13" t="s">
        <v>7128</v>
      </c>
      <c r="CT2490" s="13">
        <v>0</v>
      </c>
      <c r="CU2490" s="13">
        <v>607.70000000000005</v>
      </c>
      <c r="CV2490" s="13">
        <v>5381.5000000000009</v>
      </c>
      <c r="CW2490" s="13">
        <v>614.4</v>
      </c>
      <c r="CX2490" s="12">
        <v>7.7421538759127606E-2</v>
      </c>
      <c r="CY2490" s="12">
        <v>8.309114996038898E-2</v>
      </c>
      <c r="CZ2490" s="15">
        <v>7.6715494791666661</v>
      </c>
      <c r="DA2490" s="20"/>
      <c r="DB2490" s="20"/>
    </row>
    <row r="2491" spans="1:106" ht="24">
      <c r="A2491" s="8" t="s">
        <v>2561</v>
      </c>
      <c r="B2491" s="8" t="s">
        <v>2562</v>
      </c>
      <c r="C2491" s="9" t="s">
        <v>7141</v>
      </c>
      <c r="D2491" s="9" t="s">
        <v>7126</v>
      </c>
      <c r="E2491" s="10" t="s">
        <v>7127</v>
      </c>
      <c r="F2491" s="10" t="s">
        <v>7126</v>
      </c>
      <c r="G2491" s="11">
        <v>0.73</v>
      </c>
      <c r="H2491" s="11">
        <v>2.9508384624891857</v>
      </c>
      <c r="I2491" s="12">
        <v>9.0499999999999997E-2</v>
      </c>
      <c r="J2491" s="12">
        <v>0.32355088085527128</v>
      </c>
      <c r="K2491" s="12">
        <v>4.7E-2</v>
      </c>
      <c r="L2491" s="12">
        <v>0.10350000000000001</v>
      </c>
      <c r="M2491" s="12">
        <v>6.8320350000000002E-2</v>
      </c>
      <c r="N2491" s="12">
        <v>0.11712728496135755</v>
      </c>
      <c r="O2491" s="12">
        <v>-0.132374410267036</v>
      </c>
      <c r="P2491" s="12">
        <v>-8.7388746046135196E-2</v>
      </c>
      <c r="Q2491" s="13">
        <v>2.79</v>
      </c>
      <c r="R2491" s="13">
        <v>0</v>
      </c>
      <c r="S2491" s="13">
        <v>11.8</v>
      </c>
      <c r="T2491" s="13">
        <v>11.8</v>
      </c>
      <c r="U2491" s="13">
        <v>14.59</v>
      </c>
      <c r="V2491" s="13">
        <v>0.71899999999999997</v>
      </c>
      <c r="W2491" s="13">
        <v>13.871</v>
      </c>
      <c r="X2491" s="14">
        <v>4.9280328992460591E-2</v>
      </c>
      <c r="Y2491" s="15">
        <v>0.13123359580052493</v>
      </c>
      <c r="Z2491" s="14">
        <v>0.55477197931358713</v>
      </c>
      <c r="AA2491" s="14">
        <v>0.80877313228238523</v>
      </c>
      <c r="AB2491" s="14">
        <v>1.2460401267159451</v>
      </c>
      <c r="AC2491" s="14">
        <v>4.2293906810035846</v>
      </c>
      <c r="AD2491" s="13">
        <v>0.73299999999999998</v>
      </c>
      <c r="AE2491" s="15">
        <v>-0.87250000000000005</v>
      </c>
      <c r="AF2491" s="14">
        <v>0.16431676725154984</v>
      </c>
      <c r="AG2491" s="14" t="s">
        <v>7128</v>
      </c>
      <c r="AH2491" s="15">
        <v>0.20340184266477671</v>
      </c>
      <c r="AI2491" s="5">
        <v>0.39203980099502495</v>
      </c>
      <c r="AJ2491" s="15">
        <v>2.6826923076923075</v>
      </c>
      <c r="AK2491" s="15">
        <v>2.6826923076923075</v>
      </c>
      <c r="AL2491" s="15" t="s">
        <v>7128</v>
      </c>
      <c r="AM2491" s="15" t="s">
        <v>7128</v>
      </c>
      <c r="AN2491" s="15">
        <v>0.29461457233368532</v>
      </c>
      <c r="AO2491" s="15">
        <v>7.6859504132231415E-2</v>
      </c>
      <c r="AP2491" s="15">
        <v>17.602791878172589</v>
      </c>
      <c r="AQ2491" s="15">
        <v>8.2076923076923087</v>
      </c>
      <c r="AR2491" s="15">
        <v>0.67495499002481629</v>
      </c>
      <c r="AS2491" s="15">
        <v>0.38212121212121214</v>
      </c>
      <c r="AT2491" s="14">
        <v>5.8615384615384611E-2</v>
      </c>
      <c r="AU2491" s="14">
        <v>2.1849462365591397E-2</v>
      </c>
      <c r="AV2491" s="12">
        <v>0.43099999999999999</v>
      </c>
      <c r="AW2491" s="12">
        <v>0.28999999999999998</v>
      </c>
      <c r="AX2491" s="12">
        <v>4.4500000000000005E-2</v>
      </c>
      <c r="AY2491" s="12">
        <v>6.3600000000000004E-2</v>
      </c>
      <c r="AZ2491" s="14" t="s">
        <v>7128</v>
      </c>
      <c r="BA2491" s="14" t="s">
        <v>7128</v>
      </c>
      <c r="BB2491" s="14">
        <v>0.19117647058823528</v>
      </c>
      <c r="BC2491" s="14">
        <v>2.9738538915222344E-2</v>
      </c>
      <c r="BD2491" s="14">
        <v>2.8650137741046834E-2</v>
      </c>
      <c r="BE2491" s="14">
        <v>2.1707988980716256E-2</v>
      </c>
      <c r="BF2491" s="14">
        <v>0.28068965517241379</v>
      </c>
      <c r="BG2491" s="14">
        <v>1.1699999999999999E-2</v>
      </c>
      <c r="BH2491" s="13">
        <v>1.04</v>
      </c>
      <c r="BI2491" s="13">
        <v>1.04</v>
      </c>
      <c r="BJ2491" s="13">
        <v>0.78800000000000003</v>
      </c>
      <c r="BK2491" s="13">
        <v>0.78800000000000003</v>
      </c>
      <c r="BL2491" s="13">
        <v>36.299999999999997</v>
      </c>
      <c r="BM2491" s="13">
        <v>36.299999999999997</v>
      </c>
      <c r="BN2491" s="13">
        <v>1.69</v>
      </c>
      <c r="BO2491" s="13">
        <v>1.69</v>
      </c>
      <c r="BP2491" s="13">
        <v>0.56681655172413792</v>
      </c>
      <c r="BQ2491" s="13">
        <v>0</v>
      </c>
      <c r="BR2491" s="13">
        <v>0</v>
      </c>
      <c r="BS2491" s="13">
        <v>-0.91500000000000004</v>
      </c>
      <c r="BT2491" s="14">
        <v>-1.6142789006721143</v>
      </c>
      <c r="BU2491" s="13">
        <v>1.481816551724138</v>
      </c>
      <c r="BV2491" s="13">
        <v>1.9550000000000001</v>
      </c>
      <c r="BW2491" s="13">
        <v>1.9550000000000001</v>
      </c>
      <c r="BX2491" s="13">
        <v>5.44</v>
      </c>
      <c r="BY2491" s="13">
        <v>19.060000000000002</v>
      </c>
      <c r="BZ2491" s="13">
        <v>9.4700000000000006</v>
      </c>
      <c r="CA2491" s="13">
        <v>20.551000000000002</v>
      </c>
      <c r="CB2491" s="13">
        <v>-6.096E-2</v>
      </c>
      <c r="CC2491" s="15">
        <v>-0.58799999999999997</v>
      </c>
      <c r="CD2491" s="15">
        <v>0.24199999999999999</v>
      </c>
      <c r="CE2491" s="15">
        <v>0.36</v>
      </c>
      <c r="CF2491" s="15">
        <v>0.50773680989694792</v>
      </c>
      <c r="CG2491" s="15">
        <v>0.63103597514045029</v>
      </c>
      <c r="CH2491" s="13">
        <v>2.0065</v>
      </c>
      <c r="CI2491" s="13">
        <v>0.5504</v>
      </c>
      <c r="CJ2491" s="13">
        <v>-6.096E-2</v>
      </c>
      <c r="CK2491" s="12">
        <f t="shared" si="76"/>
        <v>3.1181585677749361E-2</v>
      </c>
      <c r="CL2491" s="36">
        <f t="shared" si="77"/>
        <v>1.7663374045058631</v>
      </c>
      <c r="CM2491" s="13">
        <v>1.45</v>
      </c>
      <c r="CN2491" s="13">
        <v>0.40699999999999997</v>
      </c>
      <c r="CO2491" s="13">
        <v>1.04</v>
      </c>
      <c r="CP2491" s="13">
        <v>2.79</v>
      </c>
      <c r="CQ2491" s="13">
        <v>1.69</v>
      </c>
      <c r="CR2491" s="13">
        <v>13.871</v>
      </c>
      <c r="CS2491" s="13">
        <v>1.9550000000000001</v>
      </c>
      <c r="CT2491" s="13">
        <v>0</v>
      </c>
      <c r="CU2491" s="13">
        <v>0.78800000000000003</v>
      </c>
      <c r="CV2491" s="13">
        <v>20.551000000000002</v>
      </c>
      <c r="CW2491" s="13">
        <v>1.69</v>
      </c>
      <c r="CX2491" s="12">
        <v>0.19117647058823528</v>
      </c>
      <c r="CY2491" s="12">
        <v>2.9738538915222344E-2</v>
      </c>
      <c r="CZ2491" s="15">
        <v>8.2076923076923087</v>
      </c>
      <c r="DA2491" s="20"/>
      <c r="DB2491" s="20"/>
    </row>
    <row r="2492" spans="1:106">
      <c r="A2492" s="8" t="s">
        <v>5939</v>
      </c>
      <c r="B2492" s="8" t="s">
        <v>5940</v>
      </c>
      <c r="C2492" s="9" t="s">
        <v>7135</v>
      </c>
      <c r="D2492" s="9" t="s">
        <v>7126</v>
      </c>
      <c r="E2492" s="10" t="s">
        <v>7127</v>
      </c>
      <c r="F2492" s="10" t="s">
        <v>7126</v>
      </c>
      <c r="G2492" s="11">
        <v>0.88</v>
      </c>
      <c r="H2492" s="11">
        <v>2.2127766548012544</v>
      </c>
      <c r="I2492" s="12">
        <v>9.0499999999999997E-2</v>
      </c>
      <c r="J2492" s="12">
        <v>0.25675628725951355</v>
      </c>
      <c r="K2492" s="12">
        <v>3.2000000000000001E-2</v>
      </c>
      <c r="L2492" s="12">
        <v>8.8499999999999995E-2</v>
      </c>
      <c r="M2492" s="12">
        <v>5.8418850000000001E-2</v>
      </c>
      <c r="N2492" s="12">
        <v>0.1184127946044852</v>
      </c>
      <c r="O2492" s="12">
        <v>-0.23564215632231977</v>
      </c>
      <c r="P2492" s="12">
        <v>-8.744935670385294E-2</v>
      </c>
      <c r="Q2492" s="13">
        <v>2736</v>
      </c>
      <c r="R2492" s="13">
        <v>0</v>
      </c>
      <c r="S2492" s="13">
        <v>6309.1</v>
      </c>
      <c r="T2492" s="13">
        <v>6309.1</v>
      </c>
      <c r="U2492" s="13">
        <v>9045.1</v>
      </c>
      <c r="V2492" s="13">
        <v>434.4</v>
      </c>
      <c r="W2492" s="13">
        <v>8610.7000000000007</v>
      </c>
      <c r="X2492" s="14">
        <v>4.8026003029264457E-2</v>
      </c>
      <c r="Y2492" s="15">
        <v>0.69505825632784246</v>
      </c>
      <c r="Z2492" s="14">
        <v>0.54426798022757261</v>
      </c>
      <c r="AA2492" s="14">
        <v>0.69751578202562714</v>
      </c>
      <c r="AB2492" s="14">
        <v>1.1942719769819035</v>
      </c>
      <c r="AC2492" s="14">
        <v>2.3059576023391815</v>
      </c>
      <c r="AD2492" s="13">
        <v>1.1000000000000001</v>
      </c>
      <c r="AE2492" s="15">
        <v>3.1476111111111114</v>
      </c>
      <c r="AF2492" s="14">
        <v>0.31780497164141408</v>
      </c>
      <c r="AG2492" s="14">
        <v>0.46349180517604244</v>
      </c>
      <c r="AH2492" s="15">
        <v>0.43473928927266692</v>
      </c>
      <c r="AI2492" s="5">
        <v>1.2244157022918085</v>
      </c>
      <c r="AJ2492" s="15">
        <v>23.957968476357266</v>
      </c>
      <c r="AK2492" s="15">
        <v>23.957968476357266</v>
      </c>
      <c r="AL2492" s="15">
        <v>16.923076923076923</v>
      </c>
      <c r="AM2492" s="15">
        <v>1.2609457092819614</v>
      </c>
      <c r="AN2492" s="15">
        <v>0.51790717043991819</v>
      </c>
      <c r="AO2492" s="15">
        <v>0.79838921474218683</v>
      </c>
      <c r="AP2492" s="15">
        <v>15.957561156412158</v>
      </c>
      <c r="AQ2492" s="15">
        <v>7.5439810758717369</v>
      </c>
      <c r="AR2492" s="15">
        <v>0.77174098140264391</v>
      </c>
      <c r="AS2492" s="15">
        <v>2.5126790977268088</v>
      </c>
      <c r="AT2492" s="14">
        <v>0</v>
      </c>
      <c r="AU2492" s="14">
        <v>0</v>
      </c>
      <c r="AV2492" s="12">
        <v>-8.3699999999999997E-2</v>
      </c>
      <c r="AW2492" s="12">
        <v>-0.313</v>
      </c>
      <c r="AX2492" s="12">
        <v>1.7899999999999999E-2</v>
      </c>
      <c r="AY2492" s="12">
        <v>-6.8000000000000005E-4</v>
      </c>
      <c r="AZ2492" s="14">
        <v>0.19</v>
      </c>
      <c r="BA2492" s="14">
        <v>7.0999999999999994E-2</v>
      </c>
      <c r="BB2492" s="14">
        <v>2.1114130937193783E-2</v>
      </c>
      <c r="BC2492" s="14">
        <v>3.0963437900632256E-2</v>
      </c>
      <c r="BD2492" s="14">
        <v>3.332457906562783E-2</v>
      </c>
      <c r="BE2492" s="14">
        <v>0.15746009512970907</v>
      </c>
      <c r="BF2492" s="14">
        <v>0.3432147562582345</v>
      </c>
      <c r="BG2492" s="14">
        <v>0.21729999999999999</v>
      </c>
      <c r="BH2492" s="13">
        <v>114.2</v>
      </c>
      <c r="BI2492" s="13">
        <v>114.2</v>
      </c>
      <c r="BJ2492" s="13">
        <v>539.6</v>
      </c>
      <c r="BK2492" s="13">
        <v>539.6</v>
      </c>
      <c r="BL2492" s="13">
        <v>3426.9</v>
      </c>
      <c r="BM2492" s="13">
        <v>3426.9</v>
      </c>
      <c r="BN2492" s="13">
        <v>1141.4000000000001</v>
      </c>
      <c r="BO2492" s="13">
        <v>1141.4000000000001</v>
      </c>
      <c r="BP2492" s="13">
        <v>354.40131752305666</v>
      </c>
      <c r="BQ2492" s="13">
        <v>0</v>
      </c>
      <c r="BR2492" s="13">
        <v>0</v>
      </c>
      <c r="BS2492" s="13">
        <v>-610.6</v>
      </c>
      <c r="BT2492" s="14">
        <v>-1.722905558781608</v>
      </c>
      <c r="BU2492" s="13">
        <v>965.00131752305674</v>
      </c>
      <c r="BV2492" s="13">
        <v>724.80000000000007</v>
      </c>
      <c r="BW2492" s="13">
        <v>724.80000000000007</v>
      </c>
      <c r="BX2492" s="13">
        <v>5408.7</v>
      </c>
      <c r="BY2492" s="13">
        <v>11445.8</v>
      </c>
      <c r="BZ2492" s="13">
        <v>5282.8</v>
      </c>
      <c r="CA2492" s="13">
        <v>11157.500000000002</v>
      </c>
      <c r="CB2492" s="13">
        <v>0</v>
      </c>
      <c r="CC2492" s="15">
        <v>0.98199999999999998</v>
      </c>
      <c r="CD2492" s="15">
        <v>1.44</v>
      </c>
      <c r="CE2492" s="15">
        <v>0.36</v>
      </c>
      <c r="CF2492" s="15" t="s">
        <v>7128</v>
      </c>
      <c r="CG2492" s="15" t="s">
        <v>7128</v>
      </c>
      <c r="CH2492" s="13" t="s">
        <v>7128</v>
      </c>
      <c r="CI2492" s="13" t="s">
        <v>7128</v>
      </c>
      <c r="CJ2492" s="13">
        <v>0</v>
      </c>
      <c r="CK2492" s="12">
        <f t="shared" si="76"/>
        <v>0</v>
      </c>
      <c r="CL2492" s="36">
        <f t="shared" si="77"/>
        <v>0.30713869594443194</v>
      </c>
      <c r="CM2492" s="13">
        <v>151.80000000000001</v>
      </c>
      <c r="CN2492" s="13">
        <v>52.1</v>
      </c>
      <c r="CO2492" s="13">
        <v>114.2</v>
      </c>
      <c r="CP2492" s="13">
        <v>2736</v>
      </c>
      <c r="CQ2492" s="13">
        <v>1141.4000000000001</v>
      </c>
      <c r="CR2492" s="13">
        <v>8610.7000000000007</v>
      </c>
      <c r="CS2492" s="13" t="s">
        <v>7128</v>
      </c>
      <c r="CT2492" s="13">
        <v>0</v>
      </c>
      <c r="CU2492" s="13">
        <v>539.6</v>
      </c>
      <c r="CV2492" s="13">
        <v>11157.500000000002</v>
      </c>
      <c r="CW2492" s="13">
        <v>1141.4000000000001</v>
      </c>
      <c r="CX2492" s="12">
        <v>2.1114130937193783E-2</v>
      </c>
      <c r="CY2492" s="12">
        <v>3.0963437900632256E-2</v>
      </c>
      <c r="CZ2492" s="15">
        <v>7.5439810758717369</v>
      </c>
      <c r="DA2492" s="20"/>
      <c r="DB2492" s="20"/>
    </row>
    <row r="2493" spans="1:106" ht="24">
      <c r="A2493" s="8" t="s">
        <v>3347</v>
      </c>
      <c r="B2493" s="8" t="s">
        <v>3348</v>
      </c>
      <c r="C2493" s="9" t="s">
        <v>7143</v>
      </c>
      <c r="D2493" s="9" t="s">
        <v>7126</v>
      </c>
      <c r="E2493" s="10" t="s">
        <v>7127</v>
      </c>
      <c r="F2493" s="10" t="s">
        <v>7126</v>
      </c>
      <c r="G2493" s="11">
        <v>0.85</v>
      </c>
      <c r="H2493" s="11">
        <v>0.85</v>
      </c>
      <c r="I2493" s="12">
        <v>9.0499999999999997E-2</v>
      </c>
      <c r="J2493" s="12">
        <v>0.13342499999999999</v>
      </c>
      <c r="K2493" s="12">
        <v>3.2000000000000001E-2</v>
      </c>
      <c r="L2493" s="12">
        <v>8.8499999999999995E-2</v>
      </c>
      <c r="M2493" s="12">
        <v>5.8418850000000001E-2</v>
      </c>
      <c r="N2493" s="12">
        <v>0.13342499999999999</v>
      </c>
      <c r="O2493" s="12">
        <v>-5.4388855421686741E-2</v>
      </c>
      <c r="P2493" s="12">
        <v>-8.890370268954606E-2</v>
      </c>
      <c r="Q2493" s="13">
        <v>91</v>
      </c>
      <c r="R2493" s="13">
        <v>0</v>
      </c>
      <c r="S2493" s="13">
        <v>0</v>
      </c>
      <c r="T2493" s="13">
        <v>0</v>
      </c>
      <c r="U2493" s="13">
        <v>91</v>
      </c>
      <c r="V2493" s="13">
        <v>0</v>
      </c>
      <c r="W2493" s="13">
        <v>91</v>
      </c>
      <c r="X2493" s="14">
        <v>0</v>
      </c>
      <c r="Y2493" s="15">
        <v>4.1390728476821197</v>
      </c>
      <c r="Z2493" s="14">
        <v>0</v>
      </c>
      <c r="AA2493" s="14">
        <v>0</v>
      </c>
      <c r="AB2493" s="14">
        <v>0</v>
      </c>
      <c r="AC2493" s="14">
        <v>0</v>
      </c>
      <c r="AD2493" s="13">
        <v>6.03</v>
      </c>
      <c r="AE2493" s="15">
        <v>2.6911111111111112</v>
      </c>
      <c r="AF2493" s="14">
        <v>0.2588435821108957</v>
      </c>
      <c r="AG2493" s="14">
        <v>0.49257547341998809</v>
      </c>
      <c r="AH2493" s="15">
        <v>0.30916552667578662</v>
      </c>
      <c r="AI2493" s="5" t="s">
        <v>7128</v>
      </c>
      <c r="AJ2493" s="15">
        <v>25.779036827195469</v>
      </c>
      <c r="AK2493" s="15">
        <v>27.743902439024392</v>
      </c>
      <c r="AL2493" s="15">
        <v>24.512195121951223</v>
      </c>
      <c r="AM2493" s="15" t="s">
        <v>7128</v>
      </c>
      <c r="AN2493" s="15">
        <v>2.1927710843373496</v>
      </c>
      <c r="AO2493" s="15">
        <v>6.3194444444444446</v>
      </c>
      <c r="AP2493" s="15">
        <v>40.80717488789238</v>
      </c>
      <c r="AQ2493" s="15">
        <v>27.828746177370032</v>
      </c>
      <c r="AR2493" s="15">
        <v>2.1927710843373496</v>
      </c>
      <c r="AS2493" s="15">
        <v>6.3194444444444446</v>
      </c>
      <c r="AT2493" s="14">
        <v>0</v>
      </c>
      <c r="AU2493" s="14">
        <v>0</v>
      </c>
      <c r="AV2493" s="12">
        <v>-3.73E-2</v>
      </c>
      <c r="AW2493" s="12">
        <v>-1.9900000000000001E-2</v>
      </c>
      <c r="AX2493" s="12">
        <v>0.13699999999999998</v>
      </c>
      <c r="AY2493" s="12">
        <v>0.13</v>
      </c>
      <c r="AZ2493" s="14" t="s">
        <v>7128</v>
      </c>
      <c r="BA2493" s="14">
        <v>0.11</v>
      </c>
      <c r="BB2493" s="14">
        <v>7.9036144578313247E-2</v>
      </c>
      <c r="BC2493" s="14">
        <v>4.4521297310453935E-2</v>
      </c>
      <c r="BD2493" s="14">
        <v>0.22620689655172413</v>
      </c>
      <c r="BE2493" s="14">
        <v>0.15379310344827585</v>
      </c>
      <c r="BF2493" s="14">
        <v>0.17146464646464649</v>
      </c>
      <c r="BG2493" s="14">
        <v>2.0199999999999999E-2</v>
      </c>
      <c r="BH2493" s="13">
        <v>3.53</v>
      </c>
      <c r="BI2493" s="13">
        <v>3.28</v>
      </c>
      <c r="BJ2493" s="13">
        <v>2.23</v>
      </c>
      <c r="BK2493" s="13">
        <v>2.23</v>
      </c>
      <c r="BL2493" s="13">
        <v>14.4</v>
      </c>
      <c r="BM2493" s="13">
        <v>14.5</v>
      </c>
      <c r="BN2493" s="13">
        <v>3.19</v>
      </c>
      <c r="BO2493" s="13">
        <v>3.27</v>
      </c>
      <c r="BP2493" s="13">
        <v>1.8476338383838382</v>
      </c>
      <c r="BQ2493" s="13">
        <v>0</v>
      </c>
      <c r="BR2493" s="13">
        <v>0</v>
      </c>
      <c r="BS2493" s="13">
        <v>-1.79</v>
      </c>
      <c r="BT2493" s="14">
        <v>-0.96880667739109405</v>
      </c>
      <c r="BU2493" s="13">
        <v>3.637633838383838</v>
      </c>
      <c r="BV2493" s="13">
        <v>5.07</v>
      </c>
      <c r="BW2493" s="13">
        <v>5.07</v>
      </c>
      <c r="BX2493" s="13">
        <v>41.5</v>
      </c>
      <c r="BY2493" s="13">
        <v>41.5</v>
      </c>
      <c r="BZ2493" s="13">
        <v>41.5</v>
      </c>
      <c r="CA2493" s="13">
        <v>41.5</v>
      </c>
      <c r="CB2493" s="13">
        <v>0</v>
      </c>
      <c r="CC2493" s="15">
        <v>0.85</v>
      </c>
      <c r="CD2493" s="15">
        <v>1.21</v>
      </c>
      <c r="CE2493" s="15">
        <v>0.36</v>
      </c>
      <c r="CF2493" s="15" t="s">
        <v>7128</v>
      </c>
      <c r="CG2493" s="15" t="s">
        <v>7128</v>
      </c>
      <c r="CH2493" s="13" t="s">
        <v>7128</v>
      </c>
      <c r="CI2493" s="13" t="s">
        <v>7128</v>
      </c>
      <c r="CJ2493" s="13">
        <v>0</v>
      </c>
      <c r="CK2493" s="12">
        <f t="shared" si="76"/>
        <v>0</v>
      </c>
      <c r="CL2493" s="36">
        <f t="shared" si="77"/>
        <v>0.34698795180722891</v>
      </c>
      <c r="CM2493" s="13">
        <v>3.96</v>
      </c>
      <c r="CN2493" s="13">
        <v>0.67900000000000005</v>
      </c>
      <c r="CO2493" s="13">
        <v>3.28</v>
      </c>
      <c r="CP2493" s="13">
        <v>91</v>
      </c>
      <c r="CQ2493" s="13">
        <v>3.27</v>
      </c>
      <c r="CR2493" s="13">
        <v>91</v>
      </c>
      <c r="CS2493" s="13" t="s">
        <v>7128</v>
      </c>
      <c r="CT2493" s="13">
        <v>0</v>
      </c>
      <c r="CU2493" s="13">
        <v>2.23</v>
      </c>
      <c r="CV2493" s="13">
        <v>41.5</v>
      </c>
      <c r="CW2493" s="13">
        <v>3.19</v>
      </c>
      <c r="CX2493" s="12">
        <v>7.9036144578313247E-2</v>
      </c>
      <c r="CY2493" s="12">
        <v>4.4521297310453935E-2</v>
      </c>
      <c r="CZ2493" s="15">
        <v>28.52664576802508</v>
      </c>
      <c r="DA2493" s="20"/>
      <c r="DB2493" s="20"/>
    </row>
    <row r="2494" spans="1:106" ht="24">
      <c r="A2494" s="8" t="s">
        <v>45</v>
      </c>
      <c r="B2494" s="8" t="s">
        <v>46</v>
      </c>
      <c r="C2494" s="9" t="s">
        <v>7125</v>
      </c>
      <c r="D2494" s="9" t="s">
        <v>7126</v>
      </c>
      <c r="E2494" s="10" t="s">
        <v>7127</v>
      </c>
      <c r="F2494" s="10" t="s">
        <v>7126</v>
      </c>
      <c r="G2494" s="11">
        <v>1.05</v>
      </c>
      <c r="H2494" s="11">
        <v>1.4475912630909309</v>
      </c>
      <c r="I2494" s="12">
        <v>9.0499999999999997E-2</v>
      </c>
      <c r="J2494" s="12">
        <v>0.18750700930972924</v>
      </c>
      <c r="K2494" s="12">
        <v>3.2000000000000001E-2</v>
      </c>
      <c r="L2494" s="12">
        <v>8.8499999999999995E-2</v>
      </c>
      <c r="M2494" s="12">
        <v>5.8418850000000001E-2</v>
      </c>
      <c r="N2494" s="12">
        <v>0.14449611486337968</v>
      </c>
      <c r="O2494" s="12">
        <v>-7.4253807768391994E-2</v>
      </c>
      <c r="P2494" s="12">
        <v>-8.5391404291216444E-2</v>
      </c>
      <c r="Q2494" s="13">
        <v>50582.6</v>
      </c>
      <c r="R2494" s="13">
        <v>0</v>
      </c>
      <c r="S2494" s="13">
        <v>25275</v>
      </c>
      <c r="T2494" s="13">
        <v>25275</v>
      </c>
      <c r="U2494" s="13">
        <v>75857.600000000006</v>
      </c>
      <c r="V2494" s="13">
        <v>0</v>
      </c>
      <c r="W2494" s="13">
        <v>75857.600000000006</v>
      </c>
      <c r="X2494" s="14">
        <v>0</v>
      </c>
      <c r="Y2494" s="15">
        <v>0.26404372934745685</v>
      </c>
      <c r="Z2494" s="14">
        <v>0.42066667554324672</v>
      </c>
      <c r="AA2494" s="14">
        <v>0.33319008247031279</v>
      </c>
      <c r="AB2494" s="14">
        <v>0.7261220057342811</v>
      </c>
      <c r="AC2494" s="14">
        <v>0.49967775480105808</v>
      </c>
      <c r="AD2494" s="13">
        <v>15.62</v>
      </c>
      <c r="AE2494" s="15">
        <v>2.027166666666667</v>
      </c>
      <c r="AF2494" s="14">
        <v>0.408656334834051</v>
      </c>
      <c r="AG2494" s="14">
        <v>0.28410179924690609</v>
      </c>
      <c r="AH2494" s="15">
        <v>0.14629948364888118</v>
      </c>
      <c r="AI2494" s="5">
        <v>9.6679911699779257</v>
      </c>
      <c r="AJ2494" s="15">
        <v>13.418203040029711</v>
      </c>
      <c r="AK2494" s="15">
        <v>13.508866574083966</v>
      </c>
      <c r="AL2494" s="15" t="s">
        <v>7128</v>
      </c>
      <c r="AM2494" s="15" t="s">
        <v>7128</v>
      </c>
      <c r="AN2494" s="15">
        <v>1.4531805723938613</v>
      </c>
      <c r="AO2494" s="15">
        <v>0.84226844636267972</v>
      </c>
      <c r="AP2494" s="15">
        <v>17.320668554205863</v>
      </c>
      <c r="AQ2494" s="15">
        <v>12.220314136125655</v>
      </c>
      <c r="AR2494" s="15">
        <v>1.2625426075841502</v>
      </c>
      <c r="AS2494" s="15">
        <v>1.263131252580959</v>
      </c>
      <c r="AT2494" s="14">
        <v>0</v>
      </c>
      <c r="AU2494" s="14">
        <v>0</v>
      </c>
      <c r="AV2494" s="12" t="s">
        <v>7128</v>
      </c>
      <c r="AW2494" s="12" t="s">
        <v>7128</v>
      </c>
      <c r="AX2494" s="12" t="s">
        <v>7128</v>
      </c>
      <c r="AY2494" s="12" t="s">
        <v>7128</v>
      </c>
      <c r="AZ2494" s="14" t="s">
        <v>7128</v>
      </c>
      <c r="BA2494" s="14">
        <v>-6.2E-4</v>
      </c>
      <c r="BB2494" s="14">
        <v>0.11325320154133725</v>
      </c>
      <c r="BC2494" s="14">
        <v>5.9104710572163231E-2</v>
      </c>
      <c r="BD2494" s="14">
        <v>6.8495330778447494E-2</v>
      </c>
      <c r="BE2494" s="14">
        <v>8.0114878399019512E-2</v>
      </c>
      <c r="BF2494" s="14">
        <v>0.24219491029444407</v>
      </c>
      <c r="BG2494" s="14">
        <v>0.2737</v>
      </c>
      <c r="BH2494" s="13">
        <v>3769.7</v>
      </c>
      <c r="BI2494" s="13">
        <v>3744.4</v>
      </c>
      <c r="BJ2494" s="13">
        <v>4379.6000000000004</v>
      </c>
      <c r="BK2494" s="13">
        <v>4379.6000000000004</v>
      </c>
      <c r="BL2494" s="13">
        <v>60055.199999999997</v>
      </c>
      <c r="BM2494" s="13">
        <v>54666.5</v>
      </c>
      <c r="BN2494" s="13">
        <v>6157.2</v>
      </c>
      <c r="BO2494" s="13">
        <v>6207.5</v>
      </c>
      <c r="BP2494" s="13">
        <v>3318.8831708744528</v>
      </c>
      <c r="BQ2494" s="13">
        <v>0</v>
      </c>
      <c r="BR2494" s="13">
        <v>0</v>
      </c>
      <c r="BS2494" s="13">
        <v>-1855</v>
      </c>
      <c r="BT2494" s="14">
        <v>-0.55892295826467675</v>
      </c>
      <c r="BU2494" s="13">
        <v>5173.8831708744528</v>
      </c>
      <c r="BV2494" s="13">
        <v>5599.4</v>
      </c>
      <c r="BW2494" s="13">
        <v>5599.4</v>
      </c>
      <c r="BX2494" s="13">
        <v>33062.199999999997</v>
      </c>
      <c r="BY2494" s="13">
        <v>56152.6</v>
      </c>
      <c r="BZ2494" s="13">
        <v>34808.199999999997</v>
      </c>
      <c r="CA2494" s="13">
        <v>60083.199999999997</v>
      </c>
      <c r="CB2494" s="13">
        <v>0</v>
      </c>
      <c r="CC2494" s="15">
        <v>0.77400000000000002</v>
      </c>
      <c r="CD2494" s="15">
        <v>0.64</v>
      </c>
      <c r="CE2494" s="15">
        <v>0.36</v>
      </c>
      <c r="CF2494" s="15" t="s">
        <v>7128</v>
      </c>
      <c r="CG2494" s="15" t="s">
        <v>7128</v>
      </c>
      <c r="CH2494" s="13" t="s">
        <v>7128</v>
      </c>
      <c r="CI2494" s="13" t="s">
        <v>7128</v>
      </c>
      <c r="CJ2494" s="13">
        <v>0</v>
      </c>
      <c r="CK2494" s="12">
        <f t="shared" si="76"/>
        <v>0</v>
      </c>
      <c r="CL2494" s="36">
        <f t="shared" si="77"/>
        <v>0.99953397954835965</v>
      </c>
      <c r="CM2494" s="13">
        <v>4955.1000000000004</v>
      </c>
      <c r="CN2494" s="13">
        <v>1200.0999999999999</v>
      </c>
      <c r="CO2494" s="13">
        <v>3744.4</v>
      </c>
      <c r="CP2494" s="13">
        <v>50582.6</v>
      </c>
      <c r="CQ2494" s="13">
        <v>6207.5</v>
      </c>
      <c r="CR2494" s="13">
        <v>75857.600000000006</v>
      </c>
      <c r="CS2494" s="13" t="s">
        <v>7128</v>
      </c>
      <c r="CT2494" s="13">
        <v>0</v>
      </c>
      <c r="CU2494" s="13">
        <v>4379.6000000000004</v>
      </c>
      <c r="CV2494" s="13">
        <v>60083.199999999997</v>
      </c>
      <c r="CW2494" s="13">
        <v>6157.2</v>
      </c>
      <c r="CX2494" s="12">
        <v>0.11325320154133725</v>
      </c>
      <c r="CY2494" s="12">
        <v>5.9104710572163231E-2</v>
      </c>
      <c r="CZ2494" s="15">
        <v>12.320145520691225</v>
      </c>
      <c r="DA2494" s="20" t="s">
        <v>7215</v>
      </c>
      <c r="DB2494" s="20" t="s">
        <v>7215</v>
      </c>
    </row>
    <row r="2495" spans="1:106">
      <c r="A2495" s="8" t="s">
        <v>179</v>
      </c>
      <c r="B2495" s="8" t="s">
        <v>180</v>
      </c>
      <c r="C2495" s="9" t="s">
        <v>7137</v>
      </c>
      <c r="D2495" s="9" t="s">
        <v>7126</v>
      </c>
      <c r="E2495" s="10" t="s">
        <v>7127</v>
      </c>
      <c r="F2495" s="10" t="s">
        <v>7126</v>
      </c>
      <c r="G2495" s="11">
        <v>0.51</v>
      </c>
      <c r="H2495" s="11">
        <v>1.6183889676939887</v>
      </c>
      <c r="I2495" s="12">
        <v>9.0499999999999997E-2</v>
      </c>
      <c r="J2495" s="12">
        <v>0.20296420157630596</v>
      </c>
      <c r="K2495" s="12">
        <v>3.2000000000000001E-2</v>
      </c>
      <c r="L2495" s="12">
        <v>8.8499999999999995E-2</v>
      </c>
      <c r="M2495" s="12">
        <v>5.8418850000000001E-2</v>
      </c>
      <c r="N2495" s="12">
        <v>0.1027374677008578</v>
      </c>
      <c r="O2495" s="12">
        <v>-0.13938663915770952</v>
      </c>
      <c r="P2495" s="12">
        <v>-6.5000240518900035E-2</v>
      </c>
      <c r="Q2495" s="13">
        <v>1699.4</v>
      </c>
      <c r="R2495" s="13">
        <v>0</v>
      </c>
      <c r="S2495" s="13">
        <v>3843.2</v>
      </c>
      <c r="T2495" s="13">
        <v>3843.2</v>
      </c>
      <c r="U2495" s="13">
        <v>5542.6</v>
      </c>
      <c r="V2495" s="13">
        <v>85.3</v>
      </c>
      <c r="W2495" s="13">
        <v>5457.3</v>
      </c>
      <c r="X2495" s="14">
        <v>1.5389889221664921E-2</v>
      </c>
      <c r="Y2495" s="15">
        <v>0.35809523809523808</v>
      </c>
      <c r="Z2495" s="14">
        <v>0.46931822344881485</v>
      </c>
      <c r="AA2495" s="14">
        <v>0.6933929924584129</v>
      </c>
      <c r="AB2495" s="14">
        <v>0.88436845617506965</v>
      </c>
      <c r="AC2495" s="14">
        <v>2.261504060256561</v>
      </c>
      <c r="AD2495" s="13">
        <v>6.47</v>
      </c>
      <c r="AE2495" s="15">
        <v>3.7158333333333342</v>
      </c>
      <c r="AF2495" s="14">
        <v>0.35071355833500362</v>
      </c>
      <c r="AG2495" s="14">
        <v>0.4747464021364074</v>
      </c>
      <c r="AH2495" s="15">
        <v>0.38303927148548667</v>
      </c>
      <c r="AI2495" s="5">
        <v>0.98430559668344686</v>
      </c>
      <c r="AJ2495" s="15">
        <v>5.9006944444444445</v>
      </c>
      <c r="AK2495" s="15">
        <v>5.9006944444444445</v>
      </c>
      <c r="AL2495" s="15">
        <v>6.3431372549019605</v>
      </c>
      <c r="AM2495" s="15" t="s">
        <v>7128</v>
      </c>
      <c r="AN2495" s="15">
        <v>0.39105322502703826</v>
      </c>
      <c r="AO2495" s="15">
        <v>0.62738583084136312</v>
      </c>
      <c r="AP2495" s="15">
        <v>16.417870036101085</v>
      </c>
      <c r="AQ2495" s="15">
        <v>13.061991383437052</v>
      </c>
      <c r="AR2495" s="15">
        <v>0.67422435104686207</v>
      </c>
      <c r="AS2495" s="15">
        <v>2.0147303134344892</v>
      </c>
      <c r="AT2495" s="14">
        <v>0.11666666666666667</v>
      </c>
      <c r="AU2495" s="14">
        <v>1.9771684123808402E-2</v>
      </c>
      <c r="AV2495" s="12">
        <v>4.2999999999999997E-2</v>
      </c>
      <c r="AW2495" s="12">
        <v>3.4500000000000003E-2</v>
      </c>
      <c r="AX2495" s="12">
        <v>-0.11199999999999999</v>
      </c>
      <c r="AY2495" s="12">
        <v>2.9700000000000001E-2</v>
      </c>
      <c r="AZ2495" s="14" t="s">
        <v>7128</v>
      </c>
      <c r="BA2495" s="14">
        <v>5.8200000000000002E-2</v>
      </c>
      <c r="BB2495" s="14">
        <v>6.3577562418596439E-2</v>
      </c>
      <c r="BC2495" s="14">
        <v>3.7737227181957766E-2</v>
      </c>
      <c r="BD2495" s="14">
        <v>0.10632406689555876</v>
      </c>
      <c r="BE2495" s="14">
        <v>0.12271569387529073</v>
      </c>
      <c r="BF2495" s="14">
        <v>3.8997214484679667E-2</v>
      </c>
      <c r="BG2495" s="14">
        <v>0.26390000000000002</v>
      </c>
      <c r="BH2495" s="13">
        <v>288</v>
      </c>
      <c r="BI2495" s="13">
        <v>288</v>
      </c>
      <c r="BJ2495" s="13">
        <v>332.4</v>
      </c>
      <c r="BK2495" s="13">
        <v>332.4</v>
      </c>
      <c r="BL2495" s="13">
        <v>2708.7</v>
      </c>
      <c r="BM2495" s="13">
        <v>2708.7</v>
      </c>
      <c r="BN2495" s="13">
        <v>417.8</v>
      </c>
      <c r="BO2495" s="13">
        <v>417.8</v>
      </c>
      <c r="BP2495" s="13">
        <v>319.43732590529248</v>
      </c>
      <c r="BQ2495" s="13">
        <v>0</v>
      </c>
      <c r="BR2495" s="13">
        <v>0</v>
      </c>
      <c r="BS2495" s="13">
        <v>-133.19999999999999</v>
      </c>
      <c r="BT2495" s="14">
        <v>-0.41698320514832832</v>
      </c>
      <c r="BU2495" s="13">
        <v>452.63732590529247</v>
      </c>
      <c r="BV2495" s="13">
        <v>421.2</v>
      </c>
      <c r="BW2495" s="13">
        <v>421.2</v>
      </c>
      <c r="BX2495" s="13">
        <v>4529.8999999999996</v>
      </c>
      <c r="BY2495" s="13">
        <v>8464.7800000000007</v>
      </c>
      <c r="BZ2495" s="13">
        <v>4345.7</v>
      </c>
      <c r="CA2495" s="13">
        <v>8094.19</v>
      </c>
      <c r="CB2495" s="13">
        <v>-33.6</v>
      </c>
      <c r="CC2495" s="15">
        <v>1.1100000000000001</v>
      </c>
      <c r="CD2495" s="15">
        <v>1.8</v>
      </c>
      <c r="CE2495" s="15">
        <v>0.36</v>
      </c>
      <c r="CF2495" s="15">
        <v>0.96372635945406038</v>
      </c>
      <c r="CG2495" s="15">
        <v>0.49499271058786332</v>
      </c>
      <c r="CH2495" s="13">
        <v>221.14999999999998</v>
      </c>
      <c r="CI2495" s="13">
        <v>252.51249999999999</v>
      </c>
      <c r="CJ2495" s="13">
        <v>-33.6</v>
      </c>
      <c r="CK2495" s="12">
        <f t="shared" si="76"/>
        <v>7.9772079772079771E-2</v>
      </c>
      <c r="CL2495" s="36">
        <f t="shared" si="77"/>
        <v>0.33464744464856888</v>
      </c>
      <c r="CM2495" s="13">
        <v>287.2</v>
      </c>
      <c r="CN2495" s="13">
        <v>11.2</v>
      </c>
      <c r="CO2495" s="13">
        <v>288</v>
      </c>
      <c r="CP2495" s="13">
        <v>1699.4</v>
      </c>
      <c r="CQ2495" s="13">
        <v>417.8</v>
      </c>
      <c r="CR2495" s="13">
        <v>5457.3</v>
      </c>
      <c r="CS2495" s="13">
        <v>421.2</v>
      </c>
      <c r="CT2495" s="13">
        <v>0</v>
      </c>
      <c r="CU2495" s="13">
        <v>332.4</v>
      </c>
      <c r="CV2495" s="13">
        <v>8094.19</v>
      </c>
      <c r="CW2495" s="13">
        <v>417.8</v>
      </c>
      <c r="CX2495" s="12">
        <v>6.3577562418596439E-2</v>
      </c>
      <c r="CY2495" s="12">
        <v>3.7737227181957766E-2</v>
      </c>
      <c r="CZ2495" s="15">
        <v>13.061991383437052</v>
      </c>
      <c r="DA2495" s="20"/>
      <c r="DB2495" s="20"/>
    </row>
    <row r="2496" spans="1:106">
      <c r="A2496" s="8" t="s">
        <v>363</v>
      </c>
      <c r="B2496" s="8" t="s">
        <v>364</v>
      </c>
      <c r="C2496" s="9" t="s">
        <v>7137</v>
      </c>
      <c r="D2496" s="9" t="s">
        <v>7126</v>
      </c>
      <c r="E2496" s="10" t="s">
        <v>7127</v>
      </c>
      <c r="F2496" s="10" t="s">
        <v>7126</v>
      </c>
      <c r="G2496" s="11">
        <v>0.51</v>
      </c>
      <c r="H2496" s="11">
        <v>1.585995163263118</v>
      </c>
      <c r="I2496" s="12">
        <v>9.0499999999999997E-2</v>
      </c>
      <c r="J2496" s="12">
        <v>0.20003256227531216</v>
      </c>
      <c r="K2496" s="12">
        <v>3.2000000000000001E-2</v>
      </c>
      <c r="L2496" s="12">
        <v>8.8499999999999995E-2</v>
      </c>
      <c r="M2496" s="12">
        <v>5.8418850000000001E-2</v>
      </c>
      <c r="N2496" s="12">
        <v>9.7329194357627283E-2</v>
      </c>
      <c r="O2496" s="12">
        <v>-0.14940315720929387</v>
      </c>
      <c r="P2496" s="12">
        <v>-6.4446104831397275E-2</v>
      </c>
      <c r="Q2496" s="13">
        <v>1865.4</v>
      </c>
      <c r="R2496" s="13">
        <v>0</v>
      </c>
      <c r="S2496" s="13">
        <v>4923.7</v>
      </c>
      <c r="T2496" s="13">
        <v>4923.7</v>
      </c>
      <c r="U2496" s="13">
        <v>6789.1</v>
      </c>
      <c r="V2496" s="13">
        <v>187.3</v>
      </c>
      <c r="W2496" s="13">
        <v>6601.8</v>
      </c>
      <c r="X2496" s="14">
        <v>2.7588340133449206E-2</v>
      </c>
      <c r="Y2496" s="15">
        <v>0.10427435742041283</v>
      </c>
      <c r="Z2496" s="14">
        <v>0.59867709105942146</v>
      </c>
      <c r="AA2496" s="14">
        <v>0.72523604012313847</v>
      </c>
      <c r="AB2496" s="14">
        <v>1.491759074107738</v>
      </c>
      <c r="AC2496" s="14">
        <v>2.6394875093813659</v>
      </c>
      <c r="AD2496" s="13">
        <v>0.66500000000000004</v>
      </c>
      <c r="AE2496" s="15">
        <v>3.3094444444444453</v>
      </c>
      <c r="AF2496" s="14">
        <v>0.33466401061363021</v>
      </c>
      <c r="AG2496" s="14">
        <v>0.44821072850039761</v>
      </c>
      <c r="AH2496" s="15">
        <v>0.39846743295019155</v>
      </c>
      <c r="AI2496" s="5">
        <v>1.8725261932479627</v>
      </c>
      <c r="AJ2496" s="15">
        <v>11.339817629179333</v>
      </c>
      <c r="AK2496" s="15">
        <v>11.339817629179333</v>
      </c>
      <c r="AL2496" s="15">
        <v>9.5</v>
      </c>
      <c r="AM2496" s="15">
        <v>0.29076455459434186</v>
      </c>
      <c r="AN2496" s="15">
        <v>0.56516996909652795</v>
      </c>
      <c r="AO2496" s="15">
        <v>1.7023179412301517</v>
      </c>
      <c r="AP2496" s="15">
        <v>20.521603978862295</v>
      </c>
      <c r="AQ2496" s="15">
        <v>17.377730981837328</v>
      </c>
      <c r="AR2496" s="15">
        <v>0.82164570589370067</v>
      </c>
      <c r="AS2496" s="15">
        <v>6.0246395327614533</v>
      </c>
      <c r="AT2496" s="14">
        <v>0</v>
      </c>
      <c r="AU2496" s="14">
        <v>0</v>
      </c>
      <c r="AV2496" s="12">
        <v>5.8600000000000006E-2</v>
      </c>
      <c r="AW2496" s="12">
        <v>8.5000000000000006E-2</v>
      </c>
      <c r="AX2496" s="12">
        <v>0.503</v>
      </c>
      <c r="AY2496" s="12">
        <v>2.19</v>
      </c>
      <c r="AZ2496" s="14">
        <v>0.39</v>
      </c>
      <c r="BA2496" s="14">
        <v>0.27200000000000002</v>
      </c>
      <c r="BB2496" s="14">
        <v>5.0629405066018283E-2</v>
      </c>
      <c r="BC2496" s="14">
        <v>3.2883089526230008E-2</v>
      </c>
      <c r="BD2496" s="14">
        <v>0.15011863478736998</v>
      </c>
      <c r="BE2496" s="14">
        <v>0.29357546997627304</v>
      </c>
      <c r="BF2496" s="14">
        <v>0.20068027210884351</v>
      </c>
      <c r="BG2496" s="14">
        <v>0.18770000000000001</v>
      </c>
      <c r="BH2496" s="13">
        <v>164.5</v>
      </c>
      <c r="BI2496" s="13">
        <v>164.5</v>
      </c>
      <c r="BJ2496" s="13">
        <v>321.7</v>
      </c>
      <c r="BK2496" s="13">
        <v>321.7</v>
      </c>
      <c r="BL2496" s="13">
        <v>1095.8</v>
      </c>
      <c r="BM2496" s="13">
        <v>1095.8</v>
      </c>
      <c r="BN2496" s="13">
        <v>379.9</v>
      </c>
      <c r="BO2496" s="13">
        <v>379.9</v>
      </c>
      <c r="BP2496" s="13">
        <v>257.141156462585</v>
      </c>
      <c r="BQ2496" s="13">
        <v>0</v>
      </c>
      <c r="BR2496" s="13">
        <v>0</v>
      </c>
      <c r="BS2496" s="13">
        <v>-83.8</v>
      </c>
      <c r="BT2496" s="14">
        <v>-0.32589104425293819</v>
      </c>
      <c r="BU2496" s="13">
        <v>340.94115646258501</v>
      </c>
      <c r="BV2496" s="13">
        <v>248.3</v>
      </c>
      <c r="BW2496" s="13">
        <v>248.3</v>
      </c>
      <c r="BX2496" s="13">
        <v>3249.1</v>
      </c>
      <c r="BY2496" s="13">
        <v>7819.86</v>
      </c>
      <c r="BZ2496" s="13">
        <v>3300.6</v>
      </c>
      <c r="CA2496" s="13">
        <v>8034.8499999999995</v>
      </c>
      <c r="CB2496" s="13">
        <v>0</v>
      </c>
      <c r="CC2496" s="15">
        <v>1</v>
      </c>
      <c r="CD2496" s="15">
        <v>1.58</v>
      </c>
      <c r="CE2496" s="15">
        <v>0.36</v>
      </c>
      <c r="CF2496" s="15" t="s">
        <v>7128</v>
      </c>
      <c r="CG2496" s="15" t="s">
        <v>7128</v>
      </c>
      <c r="CH2496" s="13" t="s">
        <v>7128</v>
      </c>
      <c r="CI2496" s="13" t="s">
        <v>7128</v>
      </c>
      <c r="CJ2496" s="13">
        <v>0</v>
      </c>
      <c r="CK2496" s="12">
        <f t="shared" si="76"/>
        <v>0</v>
      </c>
      <c r="CL2496" s="36">
        <f t="shared" si="77"/>
        <v>0.13638089074469342</v>
      </c>
      <c r="CM2496" s="13">
        <v>205.8</v>
      </c>
      <c r="CN2496" s="13">
        <v>41.3</v>
      </c>
      <c r="CO2496" s="13">
        <v>164.5</v>
      </c>
      <c r="CP2496" s="13">
        <v>1865.4</v>
      </c>
      <c r="CQ2496" s="13">
        <v>379.9</v>
      </c>
      <c r="CR2496" s="13">
        <v>6601.8</v>
      </c>
      <c r="CS2496" s="13" t="s">
        <v>7128</v>
      </c>
      <c r="CT2496" s="13">
        <v>0</v>
      </c>
      <c r="CU2496" s="13">
        <v>321.7</v>
      </c>
      <c r="CV2496" s="13">
        <v>8034.8499999999995</v>
      </c>
      <c r="CW2496" s="13">
        <v>379.9</v>
      </c>
      <c r="CX2496" s="12">
        <v>5.0629405066018283E-2</v>
      </c>
      <c r="CY2496" s="12">
        <v>3.2883089526230008E-2</v>
      </c>
      <c r="CZ2496" s="15">
        <v>17.377730981837328</v>
      </c>
      <c r="DA2496" s="20"/>
      <c r="DB2496" s="20"/>
    </row>
    <row r="2497" spans="1:106" ht="24">
      <c r="A2497" s="8" t="s">
        <v>5479</v>
      </c>
      <c r="B2497" s="8" t="s">
        <v>5480</v>
      </c>
      <c r="C2497" s="9" t="s">
        <v>7174</v>
      </c>
      <c r="D2497" s="9" t="s">
        <v>7126</v>
      </c>
      <c r="E2497" s="10" t="s">
        <v>7127</v>
      </c>
      <c r="F2497" s="10" t="s">
        <v>7126</v>
      </c>
      <c r="G2497" s="11">
        <v>0.45</v>
      </c>
      <c r="H2497" s="11">
        <v>0.45</v>
      </c>
      <c r="I2497" s="12">
        <v>9.0499999999999997E-2</v>
      </c>
      <c r="J2497" s="12">
        <v>9.7225000000000006E-2</v>
      </c>
      <c r="K2497" s="12">
        <v>3.6999999999999998E-2</v>
      </c>
      <c r="L2497" s="12">
        <v>9.35E-2</v>
      </c>
      <c r="M2497" s="12">
        <v>6.1719349999999999E-2</v>
      </c>
      <c r="N2497" s="12">
        <v>9.7225000000000006E-2</v>
      </c>
      <c r="O2497" s="12">
        <v>-9.0766442411194845E-2</v>
      </c>
      <c r="P2497" s="12">
        <v>-9.7225000000000006E-2</v>
      </c>
      <c r="Q2497" s="13">
        <v>0.45300000000000001</v>
      </c>
      <c r="R2497" s="13">
        <v>0</v>
      </c>
      <c r="S2497" s="13">
        <v>0</v>
      </c>
      <c r="T2497" s="13">
        <v>0</v>
      </c>
      <c r="U2497" s="13">
        <v>0.45300000000000001</v>
      </c>
      <c r="V2497" s="13">
        <v>0</v>
      </c>
      <c r="W2497" s="13">
        <v>0.45300000000000001</v>
      </c>
      <c r="X2497" s="14">
        <v>0</v>
      </c>
      <c r="Y2497" s="15">
        <v>0.1388888888888889</v>
      </c>
      <c r="Z2497" s="14" t="s">
        <v>7128</v>
      </c>
      <c r="AA2497" s="14">
        <v>0</v>
      </c>
      <c r="AB2497" s="14" t="s">
        <v>7128</v>
      </c>
      <c r="AC2497" s="14">
        <v>0</v>
      </c>
      <c r="AD2497" s="13">
        <v>0.126</v>
      </c>
      <c r="AE2497" s="15">
        <v>1.7735000000000001</v>
      </c>
      <c r="AF2497" s="14">
        <v>0.18439088914585774</v>
      </c>
      <c r="AG2497" s="14">
        <v>0.61011691261497047</v>
      </c>
      <c r="AH2497" s="15">
        <v>0.53424657534246567</v>
      </c>
      <c r="AI2497" s="5" t="s">
        <v>7128</v>
      </c>
      <c r="AJ2497" s="15">
        <v>75.5</v>
      </c>
      <c r="AK2497" s="15">
        <v>75.5</v>
      </c>
      <c r="AL2497" s="15" t="s">
        <v>7128</v>
      </c>
      <c r="AM2497" s="15" t="s">
        <v>7128</v>
      </c>
      <c r="AN2497" s="15" t="s">
        <v>7128</v>
      </c>
      <c r="AO2497" s="15">
        <v>3.1678321678321684</v>
      </c>
      <c r="AP2497" s="15" t="s">
        <v>7128</v>
      </c>
      <c r="AQ2497" s="15" t="s">
        <v>7128</v>
      </c>
      <c r="AR2497" s="15" t="s">
        <v>7128</v>
      </c>
      <c r="AS2497" s="15">
        <v>3.1678321678321684</v>
      </c>
      <c r="AT2497" s="14">
        <v>0</v>
      </c>
      <c r="AU2497" s="14">
        <v>0</v>
      </c>
      <c r="AV2497" s="12">
        <v>0.38200000000000001</v>
      </c>
      <c r="AW2497" s="12">
        <v>-0.13200000000000001</v>
      </c>
      <c r="AX2497" s="12">
        <v>0.22600000000000001</v>
      </c>
      <c r="AY2497" s="12">
        <v>3.4300000000000004E-2</v>
      </c>
      <c r="AZ2497" s="14" t="s">
        <v>7128</v>
      </c>
      <c r="BA2497" s="14" t="s">
        <v>7128</v>
      </c>
      <c r="BB2497" s="14">
        <v>6.4585575888051663E-3</v>
      </c>
      <c r="BC2497" s="14">
        <v>0</v>
      </c>
      <c r="BD2497" s="14">
        <v>4.195804195804196E-2</v>
      </c>
      <c r="BE2497" s="14">
        <v>0</v>
      </c>
      <c r="BF2497" s="14">
        <v>0.5</v>
      </c>
      <c r="BG2497" s="14" t="s">
        <v>7128</v>
      </c>
      <c r="BH2497" s="13">
        <v>6.0000000000000001E-3</v>
      </c>
      <c r="BI2497" s="13">
        <v>6.0000000000000001E-3</v>
      </c>
      <c r="BJ2497" s="13">
        <v>0</v>
      </c>
      <c r="BK2497" s="13">
        <v>0</v>
      </c>
      <c r="BL2497" s="13">
        <v>0.14299999999999999</v>
      </c>
      <c r="BM2497" s="13">
        <v>0.14299999999999999</v>
      </c>
      <c r="BN2497" s="13">
        <v>0</v>
      </c>
      <c r="BO2497" s="13">
        <v>0</v>
      </c>
      <c r="BP2497" s="13">
        <v>0</v>
      </c>
      <c r="BQ2497" s="13">
        <v>0</v>
      </c>
      <c r="BR2497" s="13">
        <v>0</v>
      </c>
      <c r="BS2497" s="13">
        <v>-2.1999999999999999E-2</v>
      </c>
      <c r="BT2497" s="14" t="s">
        <v>7128</v>
      </c>
      <c r="BU2497" s="13">
        <v>2.1999999999999999E-2</v>
      </c>
      <c r="BV2497" s="13">
        <v>2.7999999999999997E-2</v>
      </c>
      <c r="BW2497" s="13">
        <v>2.7999999999999997E-2</v>
      </c>
      <c r="BX2497" s="13">
        <v>0.92900000000000005</v>
      </c>
      <c r="BY2497" s="13">
        <v>1.165</v>
      </c>
      <c r="BZ2497" s="13">
        <v>0</v>
      </c>
      <c r="CA2497" s="13">
        <v>0</v>
      </c>
      <c r="CB2497" s="13">
        <v>0</v>
      </c>
      <c r="CC2497" s="15">
        <v>0.75</v>
      </c>
      <c r="CD2497" s="15">
        <v>0.41199999999999998</v>
      </c>
      <c r="CE2497" s="15">
        <v>0.36</v>
      </c>
      <c r="CF2497" s="15" t="s">
        <v>7128</v>
      </c>
      <c r="CG2497" s="15" t="s">
        <v>7128</v>
      </c>
      <c r="CH2497" s="13" t="s">
        <v>7128</v>
      </c>
      <c r="CI2497" s="13" t="s">
        <v>7128</v>
      </c>
      <c r="CJ2497" s="13">
        <v>0</v>
      </c>
      <c r="CK2497" s="12">
        <f t="shared" si="76"/>
        <v>0</v>
      </c>
      <c r="CL2497" s="36" t="str">
        <f t="shared" si="77"/>
        <v>NA</v>
      </c>
      <c r="CM2497" s="13">
        <v>2.1000000000000001E-2</v>
      </c>
      <c r="CN2497" s="13">
        <v>1.4999999999999999E-2</v>
      </c>
      <c r="CO2497" s="13">
        <v>6.0000000000000001E-3</v>
      </c>
      <c r="CP2497" s="13">
        <v>0.45300000000000001</v>
      </c>
      <c r="CQ2497" s="13" t="s">
        <v>7128</v>
      </c>
      <c r="CR2497" s="13" t="s">
        <v>7128</v>
      </c>
      <c r="CS2497" s="13" t="s">
        <v>7128</v>
      </c>
      <c r="CT2497" s="13">
        <v>0</v>
      </c>
      <c r="CU2497" s="13">
        <v>0</v>
      </c>
      <c r="CV2497" s="13">
        <v>0</v>
      </c>
      <c r="CW2497" s="13">
        <v>0</v>
      </c>
      <c r="CX2497" s="12">
        <v>6.4585575888051663E-3</v>
      </c>
      <c r="CY2497" s="12">
        <v>0</v>
      </c>
      <c r="CZ2497" s="15" t="s">
        <v>7128</v>
      </c>
      <c r="DA2497" s="20"/>
      <c r="DB2497" s="20"/>
    </row>
    <row r="2498" spans="1:106" ht="24">
      <c r="A2498" s="8" t="s">
        <v>499</v>
      </c>
      <c r="B2498" s="8" t="s">
        <v>500</v>
      </c>
      <c r="C2498" s="9" t="s">
        <v>7174</v>
      </c>
      <c r="D2498" s="9" t="s">
        <v>7126</v>
      </c>
      <c r="E2498" s="10" t="s">
        <v>7127</v>
      </c>
      <c r="F2498" s="10" t="s">
        <v>7126</v>
      </c>
      <c r="G2498" s="11">
        <v>0.45</v>
      </c>
      <c r="H2498" s="11">
        <v>1.4638805278999769</v>
      </c>
      <c r="I2498" s="12">
        <v>9.0499999999999997E-2</v>
      </c>
      <c r="J2498" s="12">
        <v>0.18898118777494791</v>
      </c>
      <c r="K2498" s="12">
        <v>3.2000000000000001E-2</v>
      </c>
      <c r="L2498" s="12">
        <v>8.8499999999999995E-2</v>
      </c>
      <c r="M2498" s="12">
        <v>5.8418850000000001E-2</v>
      </c>
      <c r="N2498" s="12">
        <v>8.8230313447965947E-2</v>
      </c>
      <c r="O2498" s="12">
        <v>-0.13242010180209723</v>
      </c>
      <c r="P2498" s="12">
        <v>-8.8230313447965947E-2</v>
      </c>
      <c r="Q2498" s="13">
        <v>863.8</v>
      </c>
      <c r="R2498" s="13">
        <v>0</v>
      </c>
      <c r="S2498" s="13">
        <v>2919.3</v>
      </c>
      <c r="T2498" s="13">
        <v>2919.3</v>
      </c>
      <c r="U2498" s="13">
        <v>3783.1000000000004</v>
      </c>
      <c r="V2498" s="13">
        <v>0</v>
      </c>
      <c r="W2498" s="13">
        <v>3783.1000000000004</v>
      </c>
      <c r="X2498" s="14">
        <v>0</v>
      </c>
      <c r="Y2498" s="15">
        <v>2.9444756029164326E-2</v>
      </c>
      <c r="Z2498" s="14">
        <v>0.81818946188340813</v>
      </c>
      <c r="AA2498" s="14">
        <v>0.77166873727895113</v>
      </c>
      <c r="AB2498" s="14">
        <v>4.5002312316941575</v>
      </c>
      <c r="AC2498" s="14">
        <v>3.3796017596665897</v>
      </c>
      <c r="AD2498" s="13">
        <v>4.84</v>
      </c>
      <c r="AE2498" s="15">
        <v>0.89497222222222239</v>
      </c>
      <c r="AF2498" s="14">
        <v>0.161245154965971</v>
      </c>
      <c r="AG2498" s="14">
        <v>0.31721883371190063</v>
      </c>
      <c r="AH2498" s="15">
        <v>0.16409791477787847</v>
      </c>
      <c r="AI2498" s="5" t="s">
        <v>7128</v>
      </c>
      <c r="AJ2498" s="15">
        <v>35.113821138211378</v>
      </c>
      <c r="AK2498" s="15">
        <v>28.793333333333333</v>
      </c>
      <c r="AL2498" s="15">
        <v>28.13953488372093</v>
      </c>
      <c r="AM2498" s="15" t="s">
        <v>7128</v>
      </c>
      <c r="AN2498" s="15">
        <v>1.3315862494219206</v>
      </c>
      <c r="AO2498" s="15">
        <v>1.3161663873228706</v>
      </c>
      <c r="AP2498" s="15" t="s">
        <v>7128</v>
      </c>
      <c r="AQ2498" s="15" t="s">
        <v>7128</v>
      </c>
      <c r="AR2498" s="15">
        <v>1.0602858744394621</v>
      </c>
      <c r="AS2498" s="15">
        <v>5.7642846259332634</v>
      </c>
      <c r="AT2498" s="14">
        <v>0</v>
      </c>
      <c r="AU2498" s="14">
        <v>0</v>
      </c>
      <c r="AV2498" s="12" t="s">
        <v>7128</v>
      </c>
      <c r="AW2498" s="12">
        <v>0.41100000000000003</v>
      </c>
      <c r="AX2498" s="12">
        <v>0.35499999999999998</v>
      </c>
      <c r="AY2498" s="12">
        <v>0.252</v>
      </c>
      <c r="AZ2498" s="14" t="s">
        <v>7128</v>
      </c>
      <c r="BA2498" s="14">
        <v>0.115</v>
      </c>
      <c r="BB2498" s="14">
        <v>5.6561085972850679E-2</v>
      </c>
      <c r="BC2498" s="14">
        <v>0</v>
      </c>
      <c r="BD2498" s="14">
        <v>4.4596402556860412E-2</v>
      </c>
      <c r="BE2498" s="14">
        <v>0</v>
      </c>
      <c r="BF2498" s="14">
        <v>0.33333333333333331</v>
      </c>
      <c r="BG2498" s="14">
        <v>4.1700000000000001E-2</v>
      </c>
      <c r="BH2498" s="13">
        <v>24.6</v>
      </c>
      <c r="BI2498" s="13">
        <v>30</v>
      </c>
      <c r="BJ2498" s="13">
        <v>0</v>
      </c>
      <c r="BK2498" s="13">
        <v>0</v>
      </c>
      <c r="BL2498" s="13">
        <v>656.3</v>
      </c>
      <c r="BM2498" s="13">
        <v>672.7</v>
      </c>
      <c r="BN2498" s="13">
        <v>0</v>
      </c>
      <c r="BO2498" s="13">
        <v>0</v>
      </c>
      <c r="BP2498" s="13">
        <v>0</v>
      </c>
      <c r="BQ2498" s="13">
        <v>0</v>
      </c>
      <c r="BR2498" s="13">
        <v>0</v>
      </c>
      <c r="BS2498" s="13">
        <v>-5.69</v>
      </c>
      <c r="BT2498" s="14" t="s">
        <v>7128</v>
      </c>
      <c r="BU2498" s="13">
        <v>5.69</v>
      </c>
      <c r="BV2498" s="13">
        <v>35.69</v>
      </c>
      <c r="BW2498" s="13">
        <v>35.69</v>
      </c>
      <c r="BX2498" s="13">
        <v>530.4</v>
      </c>
      <c r="BY2498" s="13">
        <v>3050.9</v>
      </c>
      <c r="BZ2498" s="13">
        <v>648.70000000000005</v>
      </c>
      <c r="CA2498" s="13">
        <v>3568</v>
      </c>
      <c r="CB2498" s="13">
        <v>0</v>
      </c>
      <c r="CC2498" s="15">
        <v>0.34100000000000003</v>
      </c>
      <c r="CD2498" s="15">
        <v>0.28399999999999997</v>
      </c>
      <c r="CE2498" s="15">
        <v>0.36</v>
      </c>
      <c r="CF2498" s="15" t="s">
        <v>7128</v>
      </c>
      <c r="CG2498" s="15" t="s">
        <v>7128</v>
      </c>
      <c r="CH2498" s="13" t="s">
        <v>7128</v>
      </c>
      <c r="CI2498" s="13" t="s">
        <v>7128</v>
      </c>
      <c r="CJ2498" s="13">
        <v>0</v>
      </c>
      <c r="CK2498" s="12">
        <f t="shared" si="76"/>
        <v>0</v>
      </c>
      <c r="CL2498" s="36">
        <f t="shared" si="77"/>
        <v>0.18394058295964125</v>
      </c>
      <c r="CM2498" s="13">
        <v>84.9</v>
      </c>
      <c r="CN2498" s="13">
        <v>28.3</v>
      </c>
      <c r="CO2498" s="13">
        <v>30</v>
      </c>
      <c r="CP2498" s="13">
        <v>863.8</v>
      </c>
      <c r="CQ2498" s="13" t="s">
        <v>7128</v>
      </c>
      <c r="CR2498" s="13" t="s">
        <v>7128</v>
      </c>
      <c r="CS2498" s="13" t="s">
        <v>7128</v>
      </c>
      <c r="CT2498" s="13">
        <v>0</v>
      </c>
      <c r="CU2498" s="13">
        <v>0</v>
      </c>
      <c r="CV2498" s="13">
        <v>3568</v>
      </c>
      <c r="CW2498" s="13">
        <v>0</v>
      </c>
      <c r="CX2498" s="12">
        <v>5.6561085972850679E-2</v>
      </c>
      <c r="CY2498" s="12">
        <v>0</v>
      </c>
      <c r="CZ2498" s="15" t="s">
        <v>7128</v>
      </c>
      <c r="DA2498" s="20"/>
      <c r="DB2498" s="20"/>
    </row>
    <row r="2499" spans="1:106" ht="24">
      <c r="A2499" s="8" t="s">
        <v>5207</v>
      </c>
      <c r="B2499" s="8" t="s">
        <v>5208</v>
      </c>
      <c r="C2499" s="9" t="s">
        <v>7149</v>
      </c>
      <c r="D2499" s="9" t="s">
        <v>7126</v>
      </c>
      <c r="E2499" s="10" t="s">
        <v>7127</v>
      </c>
      <c r="F2499" s="10" t="s">
        <v>7126</v>
      </c>
      <c r="G2499" s="11">
        <v>0.85</v>
      </c>
      <c r="H2499" s="11">
        <v>0.90930790960451968</v>
      </c>
      <c r="I2499" s="12">
        <v>9.0499999999999997E-2</v>
      </c>
      <c r="J2499" s="12">
        <v>0.13879236581920903</v>
      </c>
      <c r="K2499" s="12">
        <v>4.7E-2</v>
      </c>
      <c r="L2499" s="12">
        <v>0.10350000000000001</v>
      </c>
      <c r="M2499" s="12">
        <v>6.8320350000000002E-2</v>
      </c>
      <c r="N2499" s="12">
        <v>0.13016242635101635</v>
      </c>
      <c r="O2499" s="12">
        <v>-0.13017167616403663</v>
      </c>
      <c r="P2499" s="12">
        <v>-0.15444064157411347</v>
      </c>
      <c r="Q2499" s="13">
        <v>1.77</v>
      </c>
      <c r="R2499" s="13">
        <v>0</v>
      </c>
      <c r="S2499" s="13">
        <v>0.247</v>
      </c>
      <c r="T2499" s="13">
        <v>0.247</v>
      </c>
      <c r="U2499" s="13">
        <v>2.0169999999999999</v>
      </c>
      <c r="V2499" s="13">
        <v>7.9000000000000001E-2</v>
      </c>
      <c r="W2499" s="13">
        <v>1.9379999999999999</v>
      </c>
      <c r="X2499" s="14">
        <v>3.9167079821517105E-2</v>
      </c>
      <c r="Y2499" s="15" t="s">
        <v>7128</v>
      </c>
      <c r="Z2499" s="14">
        <v>9.9717400080742841E-2</v>
      </c>
      <c r="AA2499" s="14">
        <v>0.12245909766980664</v>
      </c>
      <c r="AB2499" s="14">
        <v>0.11076233183856503</v>
      </c>
      <c r="AC2499" s="14">
        <v>0.13954802259887006</v>
      </c>
      <c r="AD2499" s="13">
        <v>1.1299999999999999</v>
      </c>
      <c r="AE2499" s="15">
        <v>-0.82172222222222235</v>
      </c>
      <c r="AF2499" s="14" t="s">
        <v>7128</v>
      </c>
      <c r="AG2499" s="14" t="s">
        <v>7128</v>
      </c>
      <c r="AH2499" s="15">
        <v>0.40923566878980894</v>
      </c>
      <c r="AI2499" s="5" t="s">
        <v>7128</v>
      </c>
      <c r="AJ2499" s="15">
        <v>88.5</v>
      </c>
      <c r="AK2499" s="15">
        <v>88.5</v>
      </c>
      <c r="AL2499" s="15" t="s">
        <v>7128</v>
      </c>
      <c r="AM2499" s="15" t="s">
        <v>7128</v>
      </c>
      <c r="AN2499" s="15">
        <v>0.79372197309417036</v>
      </c>
      <c r="AO2499" s="15">
        <v>4.1943127962085311</v>
      </c>
      <c r="AP2499" s="15" t="s">
        <v>7128</v>
      </c>
      <c r="AQ2499" s="15" t="s">
        <v>7128</v>
      </c>
      <c r="AR2499" s="15">
        <v>0.80817347789824867</v>
      </c>
      <c r="AS2499" s="15">
        <v>4.5924170616113749</v>
      </c>
      <c r="AT2499" s="14">
        <v>0</v>
      </c>
      <c r="AU2499" s="14">
        <v>0</v>
      </c>
      <c r="AV2499" s="12">
        <v>-0.496</v>
      </c>
      <c r="AW2499" s="12">
        <v>-0.157</v>
      </c>
      <c r="AX2499" s="12">
        <v>-0.26500000000000001</v>
      </c>
      <c r="AY2499" s="12">
        <v>-0.21299999999999999</v>
      </c>
      <c r="AZ2499" s="14" t="s">
        <v>7128</v>
      </c>
      <c r="BA2499" s="14" t="s">
        <v>7128</v>
      </c>
      <c r="BB2499" s="14">
        <v>8.6206896551724154E-3</v>
      </c>
      <c r="BC2499" s="14">
        <v>-2.4278215223097113E-2</v>
      </c>
      <c r="BD2499" s="14">
        <v>4.7393364928909956E-2</v>
      </c>
      <c r="BE2499" s="14">
        <v>-0.26303317535545023</v>
      </c>
      <c r="BF2499" s="14">
        <v>0.5</v>
      </c>
      <c r="BG2499" s="14">
        <v>7.980000000000001E-3</v>
      </c>
      <c r="BH2499" s="13">
        <v>0.02</v>
      </c>
      <c r="BI2499" s="13">
        <v>0.02</v>
      </c>
      <c r="BJ2499" s="13">
        <v>-0.111</v>
      </c>
      <c r="BK2499" s="13">
        <v>-0.111</v>
      </c>
      <c r="BL2499" s="13">
        <v>0.42199999999999999</v>
      </c>
      <c r="BM2499" s="13">
        <v>0.42199999999999999</v>
      </c>
      <c r="BN2499" s="13">
        <v>-1.4999999999999999E-2</v>
      </c>
      <c r="BO2499" s="13">
        <v>-1.4999999999999999E-2</v>
      </c>
      <c r="BP2499" s="13">
        <v>-5.5500000000000001E-2</v>
      </c>
      <c r="BQ2499" s="13">
        <v>0</v>
      </c>
      <c r="BR2499" s="13">
        <v>0</v>
      </c>
      <c r="BS2499" s="13">
        <v>-9.6000000000000002E-2</v>
      </c>
      <c r="BT2499" s="14" t="s">
        <v>7128</v>
      </c>
      <c r="BU2499" s="13">
        <v>4.0500000000000001E-2</v>
      </c>
      <c r="BV2499" s="13">
        <v>0.11600000000000001</v>
      </c>
      <c r="BW2499" s="13">
        <v>0.11600000000000001</v>
      </c>
      <c r="BX2499" s="13">
        <v>2.3199999999999998</v>
      </c>
      <c r="BY2499" s="13">
        <v>2.286</v>
      </c>
      <c r="BZ2499" s="13">
        <v>2.23</v>
      </c>
      <c r="CA2499" s="13">
        <v>2.3979999999999997</v>
      </c>
      <c r="CB2499" s="13">
        <v>0</v>
      </c>
      <c r="CC2499" s="15">
        <v>1.9E-2</v>
      </c>
      <c r="CD2499" s="15">
        <v>-0.93500000000000005</v>
      </c>
      <c r="CE2499" s="15">
        <v>0.36</v>
      </c>
      <c r="CF2499" s="15">
        <v>2.1162466874143253</v>
      </c>
      <c r="CG2499" s="15">
        <v>1.7975581738779693</v>
      </c>
      <c r="CH2499" s="13">
        <v>-0.22162500000000002</v>
      </c>
      <c r="CI2499" s="13">
        <v>-0.33125000000000004</v>
      </c>
      <c r="CJ2499" s="13">
        <v>0</v>
      </c>
      <c r="CK2499" s="12">
        <f t="shared" ref="CK2499:CK2562" si="78">IF(CJ2499=0,0,IF(BV2499&gt;0,-CJ2499/BV2499,"NA"))</f>
        <v>0</v>
      </c>
      <c r="CL2499" s="36">
        <f t="shared" ref="CL2499:CL2562" si="79">IF(CA2499&gt;0,IF(BL2499&gt;0,BL2499/CA2499,"NA"),"NA")</f>
        <v>0.17597998331943288</v>
      </c>
      <c r="CM2499" s="13">
        <v>4.1000000000000002E-2</v>
      </c>
      <c r="CN2499" s="13">
        <v>2.1999999999999999E-2</v>
      </c>
      <c r="CO2499" s="13">
        <v>0.02</v>
      </c>
      <c r="CP2499" s="13">
        <v>1.77</v>
      </c>
      <c r="CQ2499" s="13" t="s">
        <v>7128</v>
      </c>
      <c r="CR2499" s="13" t="s">
        <v>7128</v>
      </c>
      <c r="CS2499" s="13" t="s">
        <v>7128</v>
      </c>
      <c r="CT2499" s="13">
        <v>0</v>
      </c>
      <c r="CU2499" s="13">
        <v>-0.11260000000000001</v>
      </c>
      <c r="CV2499" s="13">
        <v>2.3979999999999997</v>
      </c>
      <c r="CW2499" s="13">
        <v>-1.4999999999999999E-2</v>
      </c>
      <c r="CX2499" s="12">
        <v>7.9310344827586213E-3</v>
      </c>
      <c r="CY2499" s="12">
        <v>-2.4628171478565181E-2</v>
      </c>
      <c r="CZ2499" s="15" t="s">
        <v>7128</v>
      </c>
      <c r="DA2499" s="20"/>
      <c r="DB2499" s="20"/>
    </row>
    <row r="2500" spans="1:106">
      <c r="A2500" s="8" t="s">
        <v>2799</v>
      </c>
      <c r="B2500" s="8" t="s">
        <v>2800</v>
      </c>
      <c r="C2500" s="9" t="s">
        <v>7131</v>
      </c>
      <c r="D2500" s="9" t="s">
        <v>7126</v>
      </c>
      <c r="E2500" s="10" t="s">
        <v>7127</v>
      </c>
      <c r="F2500" s="10" t="s">
        <v>7126</v>
      </c>
      <c r="G2500" s="11">
        <v>0.79</v>
      </c>
      <c r="H2500" s="11">
        <v>2.996117021276596</v>
      </c>
      <c r="I2500" s="12">
        <v>9.0499999999999997E-2</v>
      </c>
      <c r="J2500" s="12">
        <v>0.3276485904255319</v>
      </c>
      <c r="K2500" s="12">
        <v>4.7E-2</v>
      </c>
      <c r="L2500" s="12">
        <v>0.10350000000000001</v>
      </c>
      <c r="M2500" s="12">
        <v>6.8320350000000002E-2</v>
      </c>
      <c r="N2500" s="12">
        <v>0.13669862377279102</v>
      </c>
      <c r="O2500" s="12">
        <v>-0.36325962853328486</v>
      </c>
      <c r="P2500" s="12">
        <v>-9.4315533202207286E-2</v>
      </c>
      <c r="Q2500" s="13">
        <v>3.76</v>
      </c>
      <c r="R2500" s="13">
        <v>0</v>
      </c>
      <c r="S2500" s="13">
        <v>10.5</v>
      </c>
      <c r="T2500" s="13">
        <v>10.5</v>
      </c>
      <c r="U2500" s="13">
        <v>14.26</v>
      </c>
      <c r="V2500" s="13">
        <v>0.30499999999999999</v>
      </c>
      <c r="W2500" s="13">
        <v>13.955</v>
      </c>
      <c r="X2500" s="14">
        <v>2.1388499298737727E-2</v>
      </c>
      <c r="Y2500" s="15">
        <v>2.5050100200400799E-2</v>
      </c>
      <c r="Z2500" s="14">
        <v>0.58043117744610284</v>
      </c>
      <c r="AA2500" s="14">
        <v>0.73632538569424966</v>
      </c>
      <c r="AB2500" s="14">
        <v>1.383399209486166</v>
      </c>
      <c r="AC2500" s="14">
        <v>2.792553191489362</v>
      </c>
      <c r="AD2500" s="13">
        <v>0.377</v>
      </c>
      <c r="AE2500" s="15">
        <v>0.52033333333333343</v>
      </c>
      <c r="AF2500" s="14" t="s">
        <v>7128</v>
      </c>
      <c r="AG2500" s="14" t="s">
        <v>7128</v>
      </c>
      <c r="AH2500" s="15">
        <v>0.34971098265895956</v>
      </c>
      <c r="AI2500" s="5">
        <v>0.6</v>
      </c>
      <c r="AJ2500" s="15" t="s">
        <v>7128</v>
      </c>
      <c r="AK2500" s="15" t="s">
        <v>7128</v>
      </c>
      <c r="AL2500" s="15" t="s">
        <v>7128</v>
      </c>
      <c r="AM2500" s="15" t="s">
        <v>7128</v>
      </c>
      <c r="AN2500" s="15">
        <v>0.49538866930171277</v>
      </c>
      <c r="AO2500" s="15">
        <v>0.13672727272727273</v>
      </c>
      <c r="AP2500" s="15">
        <v>18.029715762273902</v>
      </c>
      <c r="AQ2500" s="15">
        <v>10.734615384615385</v>
      </c>
      <c r="AR2500" s="15">
        <v>0.78464998594321056</v>
      </c>
      <c r="AS2500" s="15">
        <v>0.50745454545454549</v>
      </c>
      <c r="AT2500" s="14" t="s">
        <v>7128</v>
      </c>
      <c r="AU2500" s="14">
        <v>0</v>
      </c>
      <c r="AV2500" s="12" t="s">
        <v>7128</v>
      </c>
      <c r="AW2500" s="12" t="s">
        <v>7128</v>
      </c>
      <c r="AX2500" s="12">
        <v>-1.7399999999999999E-2</v>
      </c>
      <c r="AY2500" s="12">
        <v>0.13500000000000001</v>
      </c>
      <c r="AZ2500" s="14" t="s">
        <v>7128</v>
      </c>
      <c r="BA2500" s="14" t="s">
        <v>7128</v>
      </c>
      <c r="BB2500" s="14">
        <v>-3.5611038107752957E-2</v>
      </c>
      <c r="BC2500" s="14">
        <v>4.2383090570583724E-2</v>
      </c>
      <c r="BD2500" s="14">
        <v>-9.8545454545454544E-3</v>
      </c>
      <c r="BE2500" s="14">
        <v>2.8145454545454546E-2</v>
      </c>
      <c r="BF2500" s="14">
        <v>0</v>
      </c>
      <c r="BG2500" s="14">
        <v>6.1900000000000002E-3</v>
      </c>
      <c r="BH2500" s="13">
        <v>-0.27100000000000002</v>
      </c>
      <c r="BI2500" s="13">
        <v>-0.27100000000000002</v>
      </c>
      <c r="BJ2500" s="13">
        <v>0.77400000000000002</v>
      </c>
      <c r="BK2500" s="13">
        <v>0.77400000000000002</v>
      </c>
      <c r="BL2500" s="13">
        <v>27.5</v>
      </c>
      <c r="BM2500" s="13">
        <v>27.5</v>
      </c>
      <c r="BN2500" s="13">
        <v>1.3</v>
      </c>
      <c r="BO2500" s="13">
        <v>1.3</v>
      </c>
      <c r="BP2500" s="13">
        <v>0.77400000000000002</v>
      </c>
      <c r="BQ2500" s="13">
        <v>0</v>
      </c>
      <c r="BR2500" s="13">
        <v>0</v>
      </c>
      <c r="BS2500" s="13">
        <v>-0.78600000000000003</v>
      </c>
      <c r="BT2500" s="14">
        <v>-1.0155038759689923</v>
      </c>
      <c r="BU2500" s="13">
        <v>1.56</v>
      </c>
      <c r="BV2500" s="13">
        <v>0.51500000000000001</v>
      </c>
      <c r="BW2500" s="13">
        <v>0.51500000000000001</v>
      </c>
      <c r="BX2500" s="13">
        <v>7.61</v>
      </c>
      <c r="BY2500" s="13">
        <v>18.262</v>
      </c>
      <c r="BZ2500" s="13">
        <v>7.59</v>
      </c>
      <c r="CA2500" s="13">
        <v>17.785</v>
      </c>
      <c r="CB2500" s="13">
        <v>0</v>
      </c>
      <c r="CC2500" s="15">
        <v>2.1000000000000001E-2</v>
      </c>
      <c r="CD2500" s="15">
        <v>0.52500000000000002</v>
      </c>
      <c r="CE2500" s="15">
        <v>0.36</v>
      </c>
      <c r="CF2500" s="15">
        <v>0.76013059258683846</v>
      </c>
      <c r="CG2500" s="15">
        <v>1.2940500695296275</v>
      </c>
      <c r="CH2500" s="13">
        <v>1.5060999999999998</v>
      </c>
      <c r="CI2500" s="13">
        <v>0.46439999999999992</v>
      </c>
      <c r="CJ2500" s="13">
        <v>0</v>
      </c>
      <c r="CK2500" s="12">
        <f t="shared" si="78"/>
        <v>0</v>
      </c>
      <c r="CL2500" s="36">
        <f t="shared" si="79"/>
        <v>1.5462468372223783</v>
      </c>
      <c r="CM2500" s="13" t="s">
        <v>7128</v>
      </c>
      <c r="CN2500" s="13" t="s">
        <v>7128</v>
      </c>
      <c r="CO2500" s="13" t="s">
        <v>7128</v>
      </c>
      <c r="CP2500" s="13" t="s">
        <v>7128</v>
      </c>
      <c r="CQ2500" s="13">
        <v>1.3</v>
      </c>
      <c r="CR2500" s="13">
        <v>13.955</v>
      </c>
      <c r="CS2500" s="13" t="s">
        <v>7128</v>
      </c>
      <c r="CT2500" s="13">
        <v>0</v>
      </c>
      <c r="CU2500" s="13">
        <v>0.77400000000000002</v>
      </c>
      <c r="CV2500" s="13">
        <v>17.785</v>
      </c>
      <c r="CW2500" s="13">
        <v>1.3</v>
      </c>
      <c r="CX2500" s="12">
        <v>-3.5611038107752957E-2</v>
      </c>
      <c r="CY2500" s="12">
        <v>4.2383090570583724E-2</v>
      </c>
      <c r="CZ2500" s="15">
        <v>10.734615384615385</v>
      </c>
      <c r="DA2500" s="20"/>
      <c r="DB2500" s="20"/>
    </row>
    <row r="2501" spans="1:106">
      <c r="A2501" s="8" t="s">
        <v>3149</v>
      </c>
      <c r="B2501" s="8" t="s">
        <v>3150</v>
      </c>
      <c r="C2501" s="9" t="s">
        <v>7144</v>
      </c>
      <c r="D2501" s="9" t="s">
        <v>7126</v>
      </c>
      <c r="E2501" s="10" t="s">
        <v>7127</v>
      </c>
      <c r="F2501" s="10" t="s">
        <v>7126</v>
      </c>
      <c r="G2501" s="11">
        <v>1.1499999999999999</v>
      </c>
      <c r="H2501" s="11">
        <v>1.8042567567567565</v>
      </c>
      <c r="I2501" s="12">
        <v>9.0499999999999997E-2</v>
      </c>
      <c r="J2501" s="12">
        <v>0.21978523648648646</v>
      </c>
      <c r="K2501" s="12">
        <v>4.7E-2</v>
      </c>
      <c r="L2501" s="12">
        <v>0.10350000000000001</v>
      </c>
      <c r="M2501" s="12">
        <v>6.8320350000000002E-2</v>
      </c>
      <c r="N2501" s="12">
        <v>0.13916991763590392</v>
      </c>
      <c r="O2501" s="12">
        <v>-0.21730296698294035</v>
      </c>
      <c r="P2501" s="12">
        <v>-0.11605612666497009</v>
      </c>
      <c r="Q2501" s="13">
        <v>3.7</v>
      </c>
      <c r="R2501" s="13">
        <v>0</v>
      </c>
      <c r="S2501" s="13">
        <v>4.21</v>
      </c>
      <c r="T2501" s="13">
        <v>4.21</v>
      </c>
      <c r="U2501" s="13">
        <v>7.91</v>
      </c>
      <c r="V2501" s="13">
        <v>0.115</v>
      </c>
      <c r="W2501" s="13">
        <v>7.7949999999999999</v>
      </c>
      <c r="X2501" s="14">
        <v>1.4538558786346398E-2</v>
      </c>
      <c r="Y2501" s="15">
        <v>4.3782837127845885E-2</v>
      </c>
      <c r="Z2501" s="14">
        <v>0.61280931586608445</v>
      </c>
      <c r="AA2501" s="14">
        <v>0.53223767383059417</v>
      </c>
      <c r="AB2501" s="14">
        <v>1.5827067669172932</v>
      </c>
      <c r="AC2501" s="14">
        <v>1.1378378378378378</v>
      </c>
      <c r="AD2501" s="13">
        <v>0.64700000000000002</v>
      </c>
      <c r="AE2501" s="15">
        <v>0.90419444444444452</v>
      </c>
      <c r="AF2501" s="14">
        <v>4.4721359549995794E-2</v>
      </c>
      <c r="AG2501" s="14">
        <v>0.81840087976492304</v>
      </c>
      <c r="AH2501" s="15">
        <v>0.366223908918406</v>
      </c>
      <c r="AI2501" s="5">
        <v>0.87426900584795308</v>
      </c>
      <c r="AJ2501" s="15">
        <v>528.57142857142856</v>
      </c>
      <c r="AK2501" s="15">
        <v>528.57142857142856</v>
      </c>
      <c r="AL2501" s="15" t="s">
        <v>7128</v>
      </c>
      <c r="AM2501" s="15" t="s">
        <v>7128</v>
      </c>
      <c r="AN2501" s="15">
        <v>1.3909774436090225</v>
      </c>
      <c r="AO2501" s="15">
        <v>0.20218579234972678</v>
      </c>
      <c r="AP2501" s="15">
        <v>26.070234113712374</v>
      </c>
      <c r="AQ2501" s="15">
        <v>11.937212863705971</v>
      </c>
      <c r="AR2501" s="15">
        <v>1.1539600296076979</v>
      </c>
      <c r="AS2501" s="15">
        <v>0.42595628415300546</v>
      </c>
      <c r="AT2501" s="14">
        <v>0</v>
      </c>
      <c r="AU2501" s="14">
        <v>0</v>
      </c>
      <c r="AV2501" s="12">
        <v>-0.76400000000000001</v>
      </c>
      <c r="AW2501" s="12">
        <v>-0.52</v>
      </c>
      <c r="AX2501" s="12">
        <v>-1.7299999999999998E-3</v>
      </c>
      <c r="AY2501" s="12">
        <v>0.10400000000000001</v>
      </c>
      <c r="AZ2501" s="14" t="s">
        <v>7128</v>
      </c>
      <c r="BA2501" s="14" t="s">
        <v>7128</v>
      </c>
      <c r="BB2501" s="14">
        <v>2.4822695035460994E-3</v>
      </c>
      <c r="BC2501" s="14">
        <v>2.3113790970933829E-2</v>
      </c>
      <c r="BD2501" s="14">
        <v>3.8251366120218579E-4</v>
      </c>
      <c r="BE2501" s="14">
        <v>1.6338797814207648E-2</v>
      </c>
      <c r="BF2501" s="14">
        <v>0.5</v>
      </c>
      <c r="BG2501" s="14" t="s">
        <v>7128</v>
      </c>
      <c r="BH2501" s="13">
        <v>7.0000000000000001E-3</v>
      </c>
      <c r="BI2501" s="13">
        <v>7.0000000000000001E-3</v>
      </c>
      <c r="BJ2501" s="13">
        <v>0.29899999999999999</v>
      </c>
      <c r="BK2501" s="13">
        <v>0.29899999999999999</v>
      </c>
      <c r="BL2501" s="13">
        <v>18.3</v>
      </c>
      <c r="BM2501" s="13">
        <v>18.3</v>
      </c>
      <c r="BN2501" s="13">
        <v>0.65300000000000002</v>
      </c>
      <c r="BO2501" s="13">
        <v>0.65300000000000002</v>
      </c>
      <c r="BP2501" s="13">
        <v>0.14949999999999999</v>
      </c>
      <c r="BQ2501" s="13">
        <v>0</v>
      </c>
      <c r="BR2501" s="13">
        <v>0</v>
      </c>
      <c r="BS2501" s="13">
        <v>-0.35899999999999999</v>
      </c>
      <c r="BT2501" s="14">
        <v>-2.4013377926421406</v>
      </c>
      <c r="BU2501" s="13">
        <v>0.50849999999999995</v>
      </c>
      <c r="BV2501" s="13">
        <v>0.36599999999999999</v>
      </c>
      <c r="BW2501" s="13">
        <v>0.36599999999999999</v>
      </c>
      <c r="BX2501" s="13">
        <v>2.82</v>
      </c>
      <c r="BY2501" s="13">
        <v>6.468</v>
      </c>
      <c r="BZ2501" s="13">
        <v>2.66</v>
      </c>
      <c r="CA2501" s="13">
        <v>6.7549999999999999</v>
      </c>
      <c r="CB2501" s="13">
        <v>0</v>
      </c>
      <c r="CC2501" s="15">
        <v>0.24399999999999999</v>
      </c>
      <c r="CD2501" s="15">
        <v>0.49099999999999999</v>
      </c>
      <c r="CE2501" s="15">
        <v>0.36</v>
      </c>
      <c r="CF2501" s="15">
        <v>1.0766241558737266</v>
      </c>
      <c r="CG2501" s="15">
        <v>1.2197140064159879</v>
      </c>
      <c r="CH2501" s="13">
        <v>0.28469999999999995</v>
      </c>
      <c r="CI2501" s="13">
        <v>2.6200000000000011E-2</v>
      </c>
      <c r="CJ2501" s="13">
        <v>0</v>
      </c>
      <c r="CK2501" s="12">
        <f t="shared" si="78"/>
        <v>0</v>
      </c>
      <c r="CL2501" s="36">
        <f t="shared" si="79"/>
        <v>2.7091043671354553</v>
      </c>
      <c r="CM2501" s="13">
        <v>1.9E-2</v>
      </c>
      <c r="CN2501" s="13">
        <v>1.2E-2</v>
      </c>
      <c r="CO2501" s="13">
        <v>7.0000000000000001E-3</v>
      </c>
      <c r="CP2501" s="13">
        <v>3.7</v>
      </c>
      <c r="CQ2501" s="13">
        <v>0.65300000000000002</v>
      </c>
      <c r="CR2501" s="13">
        <v>7.7949999999999999</v>
      </c>
      <c r="CS2501" s="13" t="s">
        <v>7128</v>
      </c>
      <c r="CT2501" s="13">
        <v>5.3800000000000008E-2</v>
      </c>
      <c r="CU2501" s="13">
        <v>0.27160000000000001</v>
      </c>
      <c r="CV2501" s="13">
        <v>6.8087999999999997</v>
      </c>
      <c r="CW2501" s="13">
        <v>0.65300000000000002</v>
      </c>
      <c r="CX2501" s="12">
        <v>-7.0986150741178949E-3</v>
      </c>
      <c r="CY2501" s="12">
        <v>2.0822472323591648E-2</v>
      </c>
      <c r="CZ2501" s="15">
        <v>11.937212863705971</v>
      </c>
      <c r="DA2501" s="20"/>
      <c r="DB2501" s="20"/>
    </row>
    <row r="2502" spans="1:106">
      <c r="A2502" s="8" t="s">
        <v>1141</v>
      </c>
      <c r="B2502" s="8" t="s">
        <v>1142</v>
      </c>
      <c r="C2502" s="9" t="s">
        <v>7141</v>
      </c>
      <c r="D2502" s="9" t="s">
        <v>7126</v>
      </c>
      <c r="E2502" s="10" t="s">
        <v>7127</v>
      </c>
      <c r="F2502" s="10" t="s">
        <v>7126</v>
      </c>
      <c r="G2502" s="11">
        <v>0.73</v>
      </c>
      <c r="H2502" s="11">
        <v>2.2229725872826229</v>
      </c>
      <c r="I2502" s="12">
        <v>9.0499999999999997E-2</v>
      </c>
      <c r="J2502" s="12">
        <v>0.25767901914907737</v>
      </c>
      <c r="K2502" s="12">
        <v>4.1999999999999996E-2</v>
      </c>
      <c r="L2502" s="12">
        <v>9.8500000000000004E-2</v>
      </c>
      <c r="M2502" s="12">
        <v>6.5019850000000004E-2</v>
      </c>
      <c r="N2502" s="12">
        <v>0.12272452868233236</v>
      </c>
      <c r="O2502" s="12">
        <v>-0.15479440376446199</v>
      </c>
      <c r="P2502" s="12">
        <v>-7.0613196671308998E-2</v>
      </c>
      <c r="Q2502" s="13">
        <v>18.600000000000001</v>
      </c>
      <c r="R2502" s="13">
        <v>0</v>
      </c>
      <c r="S2502" s="13">
        <v>43.5</v>
      </c>
      <c r="T2502" s="13">
        <v>43.5</v>
      </c>
      <c r="U2502" s="13">
        <v>62.1</v>
      </c>
      <c r="V2502" s="13">
        <v>2.4300000000000002</v>
      </c>
      <c r="W2502" s="13">
        <v>59.67</v>
      </c>
      <c r="X2502" s="14">
        <v>3.9130434782608699E-2</v>
      </c>
      <c r="Y2502" s="15">
        <v>0.10471204188481674</v>
      </c>
      <c r="Z2502" s="14">
        <v>0.40540540540540543</v>
      </c>
      <c r="AA2502" s="14">
        <v>0.70048309178743962</v>
      </c>
      <c r="AB2502" s="14">
        <v>0.68181818181818188</v>
      </c>
      <c r="AC2502" s="14">
        <v>2.3387096774193545</v>
      </c>
      <c r="AD2502" s="13">
        <v>0.97299999999999998</v>
      </c>
      <c r="AE2502" s="15">
        <v>2.059166666666667</v>
      </c>
      <c r="AF2502" s="14">
        <v>0.16733200530681511</v>
      </c>
      <c r="AG2502" s="14">
        <v>0.66155903526658688</v>
      </c>
      <c r="AH2502" s="15">
        <v>0.31147540983606553</v>
      </c>
      <c r="AI2502" s="5">
        <v>3.432432432432432</v>
      </c>
      <c r="AJ2502" s="15">
        <v>2.8971962616822431</v>
      </c>
      <c r="AK2502" s="15">
        <v>2.8971962616822431</v>
      </c>
      <c r="AL2502" s="15">
        <v>2.070212765957447</v>
      </c>
      <c r="AM2502" s="15">
        <v>5.0828004590916548E-2</v>
      </c>
      <c r="AN2502" s="15">
        <v>0.29153605015673983</v>
      </c>
      <c r="AO2502" s="15">
        <v>9.1670773780187287E-2</v>
      </c>
      <c r="AP2502" s="15">
        <v>9.3968503937007881</v>
      </c>
      <c r="AQ2502" s="15">
        <v>7.3214723926380367</v>
      </c>
      <c r="AR2502" s="15">
        <v>0.57730263157894746</v>
      </c>
      <c r="AS2502" s="15">
        <v>0.29408575653031049</v>
      </c>
      <c r="AT2502" s="14">
        <v>4.760124610591901E-2</v>
      </c>
      <c r="AU2502" s="14">
        <v>1.6430107526881722E-2</v>
      </c>
      <c r="AV2502" s="12">
        <v>6.1900000000000004E-2</v>
      </c>
      <c r="AW2502" s="12">
        <v>0.10099999999999999</v>
      </c>
      <c r="AX2502" s="12">
        <v>0.1</v>
      </c>
      <c r="AY2502" s="12">
        <v>0.14199999999999999</v>
      </c>
      <c r="AZ2502" s="14">
        <v>0.56999999999999995</v>
      </c>
      <c r="BA2502" s="14" t="s">
        <v>7128</v>
      </c>
      <c r="BB2502" s="14">
        <v>0.10288461538461538</v>
      </c>
      <c r="BC2502" s="14">
        <v>5.2111332011023366E-2</v>
      </c>
      <c r="BD2502" s="14">
        <v>3.1641202562838838E-2</v>
      </c>
      <c r="BE2502" s="14">
        <v>3.1296205027106949E-2</v>
      </c>
      <c r="BF2502" s="14">
        <v>0.12551440329218108</v>
      </c>
      <c r="BG2502" s="14">
        <v>3.78E-2</v>
      </c>
      <c r="BH2502" s="13">
        <v>6.42</v>
      </c>
      <c r="BI2502" s="13">
        <v>6.42</v>
      </c>
      <c r="BJ2502" s="13">
        <v>6.35</v>
      </c>
      <c r="BK2502" s="13">
        <v>6.35</v>
      </c>
      <c r="BL2502" s="13">
        <v>202.9</v>
      </c>
      <c r="BM2502" s="13">
        <v>202.9</v>
      </c>
      <c r="BN2502" s="13">
        <v>8.15</v>
      </c>
      <c r="BO2502" s="13">
        <v>8.15</v>
      </c>
      <c r="BP2502" s="13">
        <v>5.55298353909465</v>
      </c>
      <c r="BQ2502" s="13">
        <v>0</v>
      </c>
      <c r="BR2502" s="13">
        <v>0</v>
      </c>
      <c r="BS2502" s="13">
        <v>-2.78</v>
      </c>
      <c r="BT2502" s="14">
        <v>-0.50063177396943026</v>
      </c>
      <c r="BU2502" s="13">
        <v>8.3329835390946503</v>
      </c>
      <c r="BV2502" s="13">
        <v>9.1999999999999993</v>
      </c>
      <c r="BW2502" s="13">
        <v>9.1999999999999993</v>
      </c>
      <c r="BX2502" s="13">
        <v>62.4</v>
      </c>
      <c r="BY2502" s="13">
        <v>106.56</v>
      </c>
      <c r="BZ2502" s="13">
        <v>63.8</v>
      </c>
      <c r="CA2502" s="13">
        <v>103.35999999999999</v>
      </c>
      <c r="CB2502" s="13">
        <v>-0.30560000000000004</v>
      </c>
      <c r="CC2502" s="15">
        <v>0.73799999999999999</v>
      </c>
      <c r="CD2502" s="15">
        <v>0.748</v>
      </c>
      <c r="CE2502" s="15">
        <v>0.36</v>
      </c>
      <c r="CF2502" s="15" t="s">
        <v>7128</v>
      </c>
      <c r="CG2502" s="15" t="s">
        <v>7128</v>
      </c>
      <c r="CH2502" s="13" t="s">
        <v>7128</v>
      </c>
      <c r="CI2502" s="13" t="s">
        <v>7128</v>
      </c>
      <c r="CJ2502" s="13">
        <v>-0.30560000000000004</v>
      </c>
      <c r="CK2502" s="12">
        <f t="shared" si="78"/>
        <v>3.3217391304347831E-2</v>
      </c>
      <c r="CL2502" s="36">
        <f t="shared" si="79"/>
        <v>1.963041795665635</v>
      </c>
      <c r="CM2502" s="13">
        <v>7.29</v>
      </c>
      <c r="CN2502" s="13">
        <v>0.91500000000000004</v>
      </c>
      <c r="CO2502" s="13">
        <v>6.42</v>
      </c>
      <c r="CP2502" s="13">
        <v>18.600000000000001</v>
      </c>
      <c r="CQ2502" s="13">
        <v>8.15</v>
      </c>
      <c r="CR2502" s="13">
        <v>59.67</v>
      </c>
      <c r="CS2502" s="13">
        <v>9.1999999999999993</v>
      </c>
      <c r="CT2502" s="13">
        <v>0</v>
      </c>
      <c r="CU2502" s="13">
        <v>6.35</v>
      </c>
      <c r="CV2502" s="13">
        <v>103.35999999999999</v>
      </c>
      <c r="CW2502" s="13">
        <v>8.15</v>
      </c>
      <c r="CX2502" s="12">
        <v>0.10288461538461538</v>
      </c>
      <c r="CY2502" s="12">
        <v>5.2111332011023366E-2</v>
      </c>
      <c r="CZ2502" s="15">
        <v>7.3214723926380367</v>
      </c>
      <c r="DA2502" s="20"/>
      <c r="DB2502" s="20"/>
    </row>
    <row r="2503" spans="1:106" ht="24">
      <c r="A2503" s="8" t="s">
        <v>2601</v>
      </c>
      <c r="B2503" s="8" t="s">
        <v>2602</v>
      </c>
      <c r="C2503" s="9" t="s">
        <v>7142</v>
      </c>
      <c r="D2503" s="9" t="s">
        <v>7126</v>
      </c>
      <c r="E2503" s="10" t="s">
        <v>7127</v>
      </c>
      <c r="F2503" s="10" t="s">
        <v>7126</v>
      </c>
      <c r="G2503" s="11">
        <v>0.1</v>
      </c>
      <c r="H2503" s="11">
        <v>0.18100593112927543</v>
      </c>
      <c r="I2503" s="12">
        <v>9.0499999999999997E-2</v>
      </c>
      <c r="J2503" s="12">
        <v>7.2881036767199425E-2</v>
      </c>
      <c r="K2503" s="12">
        <v>4.7E-2</v>
      </c>
      <c r="L2503" s="12">
        <v>0.10350000000000001</v>
      </c>
      <c r="M2503" s="12">
        <v>6.8320350000000002E-2</v>
      </c>
      <c r="N2503" s="12">
        <v>7.0369757067725441E-2</v>
      </c>
      <c r="O2503" s="12">
        <v>8.6375228390440012E-2</v>
      </c>
      <c r="P2503" s="12">
        <v>-7.0369757067725441E-2</v>
      </c>
      <c r="Q2503" s="13">
        <v>670.9</v>
      </c>
      <c r="R2503" s="13">
        <v>0</v>
      </c>
      <c r="S2503" s="13">
        <v>822.1</v>
      </c>
      <c r="T2503" s="13">
        <v>822.1</v>
      </c>
      <c r="U2503" s="13">
        <v>1493</v>
      </c>
      <c r="V2503" s="13">
        <v>2.8</v>
      </c>
      <c r="W2503" s="13">
        <v>1490.2</v>
      </c>
      <c r="X2503" s="14">
        <v>1.8754186202277292E-3</v>
      </c>
      <c r="Y2503" s="15">
        <v>0.50480769230769229</v>
      </c>
      <c r="Z2503" s="14">
        <v>0.86355042016806727</v>
      </c>
      <c r="AA2503" s="14">
        <v>0.55063630274614872</v>
      </c>
      <c r="AB2503" s="14">
        <v>6.3287143956889915</v>
      </c>
      <c r="AC2503" s="14">
        <v>1.2253689074377703</v>
      </c>
      <c r="AD2503" s="13">
        <v>10.76</v>
      </c>
      <c r="AE2503" s="15">
        <v>-0.13216666666666668</v>
      </c>
      <c r="AF2503" s="14" t="s">
        <v>7128</v>
      </c>
      <c r="AG2503" s="14" t="s">
        <v>7128</v>
      </c>
      <c r="AH2503" s="15">
        <v>0.2814982973893303</v>
      </c>
      <c r="AI2503" s="5" t="s">
        <v>7128</v>
      </c>
      <c r="AJ2503" s="15">
        <v>34.055837563451774</v>
      </c>
      <c r="AK2503" s="15">
        <v>34.055837563451774</v>
      </c>
      <c r="AL2503" s="15">
        <v>28.315789473684209</v>
      </c>
      <c r="AM2503" s="15">
        <v>1.4309175446828477</v>
      </c>
      <c r="AN2503" s="15">
        <v>5.1647421093148571</v>
      </c>
      <c r="AO2503" s="15">
        <v>19.334293948126799</v>
      </c>
      <c r="AP2503" s="15" t="s">
        <v>7128</v>
      </c>
      <c r="AQ2503" s="15" t="s">
        <v>7128</v>
      </c>
      <c r="AR2503" s="15">
        <v>1.5699536451748841</v>
      </c>
      <c r="AS2503" s="15">
        <v>42.945244956772335</v>
      </c>
      <c r="AT2503" s="14">
        <v>7.602030456852793E-2</v>
      </c>
      <c r="AU2503" s="14">
        <v>2.232225368907438E-3</v>
      </c>
      <c r="AV2503" s="12">
        <v>0.26</v>
      </c>
      <c r="AW2503" s="12">
        <v>0.22899999999999998</v>
      </c>
      <c r="AX2503" s="12">
        <v>0.28699999999999998</v>
      </c>
      <c r="AY2503" s="12">
        <v>0.252</v>
      </c>
      <c r="AZ2503" s="14">
        <v>0.23800000000000002</v>
      </c>
      <c r="BA2503" s="14">
        <v>0.255</v>
      </c>
      <c r="BB2503" s="14">
        <v>0.15925626515763944</v>
      </c>
      <c r="BC2503" s="14">
        <v>0</v>
      </c>
      <c r="BD2503" s="14">
        <v>0.56772334293948123</v>
      </c>
      <c r="BE2503" s="14">
        <v>0</v>
      </c>
      <c r="BF2503" s="14">
        <v>0.33892617449664425</v>
      </c>
      <c r="BG2503" s="14">
        <v>0.42119999999999996</v>
      </c>
      <c r="BH2503" s="13">
        <v>19.7</v>
      </c>
      <c r="BI2503" s="13">
        <v>19.7</v>
      </c>
      <c r="BJ2503" s="13">
        <v>0</v>
      </c>
      <c r="BK2503" s="13">
        <v>0</v>
      </c>
      <c r="BL2503" s="13">
        <v>34.700000000000003</v>
      </c>
      <c r="BM2503" s="13">
        <v>34.700000000000003</v>
      </c>
      <c r="BN2503" s="13">
        <v>0</v>
      </c>
      <c r="BO2503" s="13">
        <v>0</v>
      </c>
      <c r="BP2503" s="13">
        <v>0</v>
      </c>
      <c r="BQ2503" s="13">
        <v>0</v>
      </c>
      <c r="BR2503" s="13">
        <v>0</v>
      </c>
      <c r="BS2503" s="13">
        <v>-0.47199999999999998</v>
      </c>
      <c r="BT2503" s="14" t="s">
        <v>7128</v>
      </c>
      <c r="BU2503" s="13">
        <v>0.47199999999999998</v>
      </c>
      <c r="BV2503" s="13">
        <v>20.172000000000001</v>
      </c>
      <c r="BW2503" s="13">
        <v>20.172000000000001</v>
      </c>
      <c r="BX2503" s="13">
        <v>123.7</v>
      </c>
      <c r="BY2503" s="13">
        <v>771.25000000000011</v>
      </c>
      <c r="BZ2503" s="13">
        <v>129.9</v>
      </c>
      <c r="CA2503" s="13">
        <v>949.2</v>
      </c>
      <c r="CB2503" s="13">
        <v>-1.4976</v>
      </c>
      <c r="CC2503" s="15">
        <v>-6.0000000000000001E-3</v>
      </c>
      <c r="CD2503" s="15">
        <v>-0.13200000000000001</v>
      </c>
      <c r="CE2503" s="15">
        <v>0.36</v>
      </c>
      <c r="CF2503" s="15" t="s">
        <v>7128</v>
      </c>
      <c r="CG2503" s="15" t="s">
        <v>7128</v>
      </c>
      <c r="CH2503" s="13" t="s">
        <v>7128</v>
      </c>
      <c r="CI2503" s="13" t="s">
        <v>7128</v>
      </c>
      <c r="CJ2503" s="13">
        <v>-1.4976</v>
      </c>
      <c r="CK2503" s="12">
        <f t="shared" si="78"/>
        <v>7.4241522903033902E-2</v>
      </c>
      <c r="CL2503" s="36">
        <f t="shared" si="79"/>
        <v>3.6557100716392753E-2</v>
      </c>
      <c r="CM2503" s="13">
        <v>29.8</v>
      </c>
      <c r="CN2503" s="13">
        <v>10.1</v>
      </c>
      <c r="CO2503" s="13">
        <v>19.7</v>
      </c>
      <c r="CP2503" s="13">
        <v>670.9</v>
      </c>
      <c r="CQ2503" s="13" t="s">
        <v>7128</v>
      </c>
      <c r="CR2503" s="13" t="s">
        <v>7128</v>
      </c>
      <c r="CS2503" s="13">
        <v>20.172000000000001</v>
      </c>
      <c r="CT2503" s="13">
        <v>0</v>
      </c>
      <c r="CU2503" s="13">
        <v>0</v>
      </c>
      <c r="CV2503" s="13">
        <v>949.2</v>
      </c>
      <c r="CW2503" s="13">
        <v>0</v>
      </c>
      <c r="CX2503" s="12">
        <v>0.15925626515763944</v>
      </c>
      <c r="CY2503" s="12">
        <v>0</v>
      </c>
      <c r="CZ2503" s="15" t="s">
        <v>7128</v>
      </c>
      <c r="DA2503" s="20"/>
      <c r="DB2503" s="20"/>
    </row>
    <row r="2504" spans="1:106">
      <c r="A2504" s="8" t="s">
        <v>2039</v>
      </c>
      <c r="B2504" s="8" t="s">
        <v>2040</v>
      </c>
      <c r="C2504" s="9" t="s">
        <v>7187</v>
      </c>
      <c r="D2504" s="9" t="s">
        <v>7126</v>
      </c>
      <c r="E2504" s="10" t="s">
        <v>7127</v>
      </c>
      <c r="F2504" s="10" t="s">
        <v>7126</v>
      </c>
      <c r="G2504" s="11">
        <v>0.87</v>
      </c>
      <c r="H2504" s="11">
        <v>0.88515304304331943</v>
      </c>
      <c r="I2504" s="12">
        <v>9.0499999999999997E-2</v>
      </c>
      <c r="J2504" s="12">
        <v>0.13660635039542041</v>
      </c>
      <c r="K2504" s="12">
        <v>4.1999999999999996E-2</v>
      </c>
      <c r="L2504" s="12">
        <v>9.8500000000000004E-2</v>
      </c>
      <c r="M2504" s="12">
        <v>6.5019850000000004E-2</v>
      </c>
      <c r="N2504" s="12">
        <v>0.13496470866341331</v>
      </c>
      <c r="O2504" s="12">
        <v>-3.9162260938551408E-2</v>
      </c>
      <c r="P2504" s="12">
        <v>-6.3328779562271953E-2</v>
      </c>
      <c r="Q2504" s="13">
        <v>87.8</v>
      </c>
      <c r="R2504" s="13">
        <v>2.0607110633224526</v>
      </c>
      <c r="S2504" s="13">
        <v>0</v>
      </c>
      <c r="T2504" s="13">
        <v>2.0607110633224526</v>
      </c>
      <c r="U2504" s="13">
        <v>89.860711063322455</v>
      </c>
      <c r="V2504" s="13">
        <v>0</v>
      </c>
      <c r="W2504" s="13">
        <v>89.860711063322455</v>
      </c>
      <c r="X2504" s="14">
        <v>0</v>
      </c>
      <c r="Y2504" s="15">
        <v>0.29816513761467889</v>
      </c>
      <c r="Z2504" s="14" t="s">
        <v>7128</v>
      </c>
      <c r="AA2504" s="14">
        <v>2.2932280848193203E-2</v>
      </c>
      <c r="AB2504" s="14" t="s">
        <v>7128</v>
      </c>
      <c r="AC2504" s="14">
        <v>2.3470513249686249E-2</v>
      </c>
      <c r="AD2504" s="13">
        <v>8.0500000000000007</v>
      </c>
      <c r="AE2504" s="15">
        <v>1.9141388888888893</v>
      </c>
      <c r="AF2504" s="14">
        <v>0.13416407864998739</v>
      </c>
      <c r="AG2504" s="14">
        <v>0.7434926025186801</v>
      </c>
      <c r="AH2504" s="15">
        <v>0.53759094583670175</v>
      </c>
      <c r="AI2504" s="5">
        <v>3.2857142857142856</v>
      </c>
      <c r="AJ2504" s="15">
        <v>28.78688524590164</v>
      </c>
      <c r="AK2504" s="15">
        <v>28.78688524590164</v>
      </c>
      <c r="AL2504" s="15" t="s">
        <v>7128</v>
      </c>
      <c r="AM2504" s="15" t="s">
        <v>7128</v>
      </c>
      <c r="AN2504" s="15" t="s">
        <v>7128</v>
      </c>
      <c r="AO2504" s="15">
        <v>1.3870458135860979</v>
      </c>
      <c r="AP2504" s="15">
        <v>16.28543440709349</v>
      </c>
      <c r="AQ2504" s="15">
        <v>10.364557216069487</v>
      </c>
      <c r="AR2504" s="15">
        <v>43.606652413677743</v>
      </c>
      <c r="AS2504" s="15">
        <v>1.4196004907317925</v>
      </c>
      <c r="AT2504" s="14">
        <v>0.57049180327868854</v>
      </c>
      <c r="AU2504" s="14">
        <v>1.9817767653758544E-2</v>
      </c>
      <c r="AV2504" s="12">
        <v>-0.184</v>
      </c>
      <c r="AW2504" s="12">
        <v>1.6299999999999999E-2</v>
      </c>
      <c r="AX2504" s="12">
        <v>4.58E-2</v>
      </c>
      <c r="AY2504" s="12">
        <v>0.14599999999999999</v>
      </c>
      <c r="AZ2504" s="14" t="s">
        <v>7128</v>
      </c>
      <c r="BA2504" s="14" t="s">
        <v>7128</v>
      </c>
      <c r="BB2504" s="14">
        <v>9.7444089456868999E-2</v>
      </c>
      <c r="BC2504" s="14">
        <v>7.163592910114136E-2</v>
      </c>
      <c r="BD2504" s="14">
        <v>4.8183254344391788E-2</v>
      </c>
      <c r="BE2504" s="14">
        <v>8.7169949247006467E-2</v>
      </c>
      <c r="BF2504" s="14">
        <v>0.25790754257907544</v>
      </c>
      <c r="BG2504" s="14">
        <v>2.2099999999999998E-2</v>
      </c>
      <c r="BH2504" s="13">
        <v>3.05</v>
      </c>
      <c r="BI2504" s="13">
        <v>3.05</v>
      </c>
      <c r="BJ2504" s="13">
        <v>5.29</v>
      </c>
      <c r="BK2504" s="13">
        <v>5.517857787335509</v>
      </c>
      <c r="BL2504" s="13">
        <v>63.3</v>
      </c>
      <c r="BM2504" s="13">
        <v>63.3</v>
      </c>
      <c r="BN2504" s="13">
        <v>8.0299999999999994</v>
      </c>
      <c r="BO2504" s="13">
        <v>8.67</v>
      </c>
      <c r="BP2504" s="13">
        <v>4.0947606451029932</v>
      </c>
      <c r="BQ2504" s="13">
        <v>3.4700000000000006</v>
      </c>
      <c r="BR2504" s="13">
        <v>0.89999999999999991</v>
      </c>
      <c r="BS2504" s="13">
        <v>0.80999999999999961</v>
      </c>
      <c r="BT2504" s="14">
        <v>0.41760682692040207</v>
      </c>
      <c r="BU2504" s="13">
        <v>2.3847606451029937</v>
      </c>
      <c r="BV2504" s="13">
        <v>-2.1300000000000003</v>
      </c>
      <c r="BW2504" s="13">
        <v>1.3400000000000003</v>
      </c>
      <c r="BX2504" s="13">
        <v>31.3</v>
      </c>
      <c r="BY2504" s="13">
        <v>57.160711063322445</v>
      </c>
      <c r="BZ2504" s="13">
        <v>0</v>
      </c>
      <c r="CA2504" s="13">
        <v>2.0607110633224526</v>
      </c>
      <c r="CB2504" s="13">
        <v>-1.74</v>
      </c>
      <c r="CC2504" s="15">
        <v>0.66500000000000004</v>
      </c>
      <c r="CD2504" s="15">
        <v>0.73799999999999999</v>
      </c>
      <c r="CE2504" s="15">
        <v>0.36</v>
      </c>
      <c r="CF2504" s="15" t="s">
        <v>7128</v>
      </c>
      <c r="CG2504" s="15" t="s">
        <v>7128</v>
      </c>
      <c r="CH2504" s="13" t="s">
        <v>7128</v>
      </c>
      <c r="CI2504" s="13" t="s">
        <v>7128</v>
      </c>
      <c r="CJ2504" s="13">
        <v>-1.74</v>
      </c>
      <c r="CK2504" s="12" t="str">
        <f t="shared" si="78"/>
        <v>NA</v>
      </c>
      <c r="CL2504" s="36">
        <f t="shared" si="79"/>
        <v>30.717552366580875</v>
      </c>
      <c r="CM2504" s="13">
        <v>4.1100000000000003</v>
      </c>
      <c r="CN2504" s="13">
        <v>1.06</v>
      </c>
      <c r="CO2504" s="13">
        <v>3.05</v>
      </c>
      <c r="CP2504" s="13">
        <v>87.8</v>
      </c>
      <c r="CQ2504" s="13">
        <v>8.67</v>
      </c>
      <c r="CR2504" s="13">
        <v>89.860711063322455</v>
      </c>
      <c r="CS2504" s="13">
        <v>-2.1300000000000003</v>
      </c>
      <c r="CT2504" s="13">
        <v>0</v>
      </c>
      <c r="CU2504" s="13">
        <v>5.517857787335509</v>
      </c>
      <c r="CV2504" s="13">
        <v>2.0607110633224526</v>
      </c>
      <c r="CW2504" s="13">
        <v>8.0299999999999994</v>
      </c>
      <c r="CX2504" s="12">
        <v>9.7444089456868999E-2</v>
      </c>
      <c r="CY2504" s="12">
        <v>7.163592910114136E-2</v>
      </c>
      <c r="CZ2504" s="15">
        <v>11.190624042754976</v>
      </c>
      <c r="DA2504" s="20"/>
      <c r="DB2504" s="20"/>
    </row>
    <row r="2505" spans="1:106">
      <c r="A2505" s="8" t="s">
        <v>4015</v>
      </c>
      <c r="B2505" s="8" t="s">
        <v>4016</v>
      </c>
      <c r="C2505" s="9" t="s">
        <v>7155</v>
      </c>
      <c r="D2505" s="9" t="s">
        <v>7126</v>
      </c>
      <c r="E2505" s="10" t="s">
        <v>7127</v>
      </c>
      <c r="F2505" s="10" t="s">
        <v>7126</v>
      </c>
      <c r="G2505" s="11">
        <v>0.92</v>
      </c>
      <c r="H2505" s="11">
        <v>1.0137535738597687</v>
      </c>
      <c r="I2505" s="12">
        <v>9.0499999999999997E-2</v>
      </c>
      <c r="J2505" s="12">
        <v>0.14824469843430907</v>
      </c>
      <c r="K2505" s="12">
        <v>4.1999999999999996E-2</v>
      </c>
      <c r="L2505" s="12">
        <v>9.8500000000000004E-2</v>
      </c>
      <c r="M2505" s="12">
        <v>6.5019850000000004E-2</v>
      </c>
      <c r="N2505" s="12">
        <v>0.13997030126979021</v>
      </c>
      <c r="O2505" s="12">
        <v>-8.9958984148594795E-2</v>
      </c>
      <c r="P2505" s="12">
        <v>-0.13633327635616954</v>
      </c>
      <c r="Q2505" s="13">
        <v>4.5199999999999996</v>
      </c>
      <c r="R2505" s="13">
        <v>0</v>
      </c>
      <c r="S2505" s="13">
        <v>0.499</v>
      </c>
      <c r="T2505" s="13">
        <v>0.499</v>
      </c>
      <c r="U2505" s="13">
        <v>5.0189999999999992</v>
      </c>
      <c r="V2505" s="13">
        <v>0.13700000000000001</v>
      </c>
      <c r="W2505" s="13">
        <v>4.8819999999999997</v>
      </c>
      <c r="X2505" s="14">
        <v>2.7296274158198852E-2</v>
      </c>
      <c r="Y2505" s="15">
        <v>8.6956521739130432E-2</v>
      </c>
      <c r="Z2505" s="14">
        <v>0.12668189895912668</v>
      </c>
      <c r="AA2505" s="14">
        <v>9.9422195656505299E-2</v>
      </c>
      <c r="AB2505" s="14">
        <v>0.14505813953488372</v>
      </c>
      <c r="AC2505" s="14">
        <v>0.11039823008849559</v>
      </c>
      <c r="AD2505" s="13">
        <v>0.39100000000000001</v>
      </c>
      <c r="AE2505" s="15">
        <v>1.0758888888888889</v>
      </c>
      <c r="AF2505" s="14">
        <v>0.10954451150103323</v>
      </c>
      <c r="AG2505" s="14">
        <v>0.66411360097501382</v>
      </c>
      <c r="AH2505" s="15">
        <v>0.43478260869565222</v>
      </c>
      <c r="AI2505" s="5">
        <v>0.16129032258064516</v>
      </c>
      <c r="AJ2505" s="15">
        <v>22.156862745098039</v>
      </c>
      <c r="AK2505" s="15">
        <v>22.156862745098039</v>
      </c>
      <c r="AL2505" s="15" t="s">
        <v>7128</v>
      </c>
      <c r="AM2505" s="15" t="s">
        <v>7128</v>
      </c>
      <c r="AN2505" s="15">
        <v>1.3139534883720929</v>
      </c>
      <c r="AO2505" s="15">
        <v>0.74342105263157887</v>
      </c>
      <c r="AP2505" s="15">
        <v>325.46666666666664</v>
      </c>
      <c r="AQ2505" s="15">
        <v>25.427083333333332</v>
      </c>
      <c r="AR2505" s="15">
        <v>1.2840610205155181</v>
      </c>
      <c r="AS2505" s="15">
        <v>0.8029605263157894</v>
      </c>
      <c r="AT2505" s="14">
        <v>0</v>
      </c>
      <c r="AU2505" s="14">
        <v>0</v>
      </c>
      <c r="AV2505" s="12" t="s">
        <v>7128</v>
      </c>
      <c r="AW2505" s="12">
        <v>-7.3300000000000004E-2</v>
      </c>
      <c r="AX2505" s="12">
        <v>2.18E-2</v>
      </c>
      <c r="AY2505" s="12">
        <v>0.03</v>
      </c>
      <c r="AZ2505" s="14" t="s">
        <v>7128</v>
      </c>
      <c r="BA2505" s="14" t="s">
        <v>7128</v>
      </c>
      <c r="BB2505" s="14">
        <v>5.8285714285714281E-2</v>
      </c>
      <c r="BC2505" s="14">
        <v>3.6370249136206587E-3</v>
      </c>
      <c r="BD2505" s="14">
        <v>3.3552631578947369E-2</v>
      </c>
      <c r="BE2505" s="14">
        <v>2.4671052631578946E-3</v>
      </c>
      <c r="BF2505" s="14">
        <v>7.6923076923076927E-2</v>
      </c>
      <c r="BG2505" s="14">
        <v>0.57090000000000007</v>
      </c>
      <c r="BH2505" s="13">
        <v>0.20399999999999999</v>
      </c>
      <c r="BI2505" s="13">
        <v>0.20399999999999999</v>
      </c>
      <c r="BJ2505" s="13">
        <v>1.4999999999999999E-2</v>
      </c>
      <c r="BK2505" s="13">
        <v>1.4999999999999999E-2</v>
      </c>
      <c r="BL2505" s="13">
        <v>6.08</v>
      </c>
      <c r="BM2505" s="13">
        <v>6.08</v>
      </c>
      <c r="BN2505" s="13">
        <v>0.192</v>
      </c>
      <c r="BO2505" s="13">
        <v>0.192</v>
      </c>
      <c r="BP2505" s="13">
        <v>1.3846153846153847E-2</v>
      </c>
      <c r="BQ2505" s="13">
        <v>0</v>
      </c>
      <c r="BR2505" s="13">
        <v>0</v>
      </c>
      <c r="BS2505" s="13">
        <v>-0.185</v>
      </c>
      <c r="BT2505" s="14">
        <v>-13.361111111111111</v>
      </c>
      <c r="BU2505" s="13">
        <v>0.19884615384615384</v>
      </c>
      <c r="BV2505" s="13">
        <v>0.38900000000000001</v>
      </c>
      <c r="BW2505" s="13">
        <v>0.38900000000000001</v>
      </c>
      <c r="BX2505" s="13">
        <v>3.5</v>
      </c>
      <c r="BY2505" s="13">
        <v>3.8069999999999995</v>
      </c>
      <c r="BZ2505" s="13">
        <v>3.44</v>
      </c>
      <c r="CA2505" s="13">
        <v>3.802</v>
      </c>
      <c r="CB2505" s="13">
        <v>0</v>
      </c>
      <c r="CC2505" s="15">
        <v>0.48499999999999999</v>
      </c>
      <c r="CD2505" s="15">
        <v>0.189</v>
      </c>
      <c r="CE2505" s="15">
        <v>0.36</v>
      </c>
      <c r="CF2505" s="15" t="s">
        <v>7128</v>
      </c>
      <c r="CG2505" s="15" t="s">
        <v>7128</v>
      </c>
      <c r="CH2505" s="13" t="s">
        <v>7128</v>
      </c>
      <c r="CI2505" s="13" t="s">
        <v>7128</v>
      </c>
      <c r="CJ2505" s="13">
        <v>0</v>
      </c>
      <c r="CK2505" s="12">
        <f t="shared" si="78"/>
        <v>0</v>
      </c>
      <c r="CL2505" s="36">
        <f t="shared" si="79"/>
        <v>1.5991583377169911</v>
      </c>
      <c r="CM2505" s="13">
        <v>0.221</v>
      </c>
      <c r="CN2505" s="13">
        <v>1.7000000000000001E-2</v>
      </c>
      <c r="CO2505" s="13">
        <v>0.20399999999999999</v>
      </c>
      <c r="CP2505" s="13">
        <v>4.5199999999999996</v>
      </c>
      <c r="CQ2505" s="13">
        <v>0.192</v>
      </c>
      <c r="CR2505" s="13">
        <v>4.8819999999999997</v>
      </c>
      <c r="CS2505" s="13" t="s">
        <v>7128</v>
      </c>
      <c r="CT2505" s="13">
        <v>0.25</v>
      </c>
      <c r="CU2505" s="13">
        <v>-9.5600000000000004E-2</v>
      </c>
      <c r="CV2505" s="13">
        <v>4.0519999999999996</v>
      </c>
      <c r="CW2505" s="13">
        <v>0.192</v>
      </c>
      <c r="CX2505" s="12">
        <v>2.4906666666666657E-2</v>
      </c>
      <c r="CY2505" s="12">
        <v>-2.1751578468364275E-2</v>
      </c>
      <c r="CZ2505" s="15">
        <v>25.427083333333332</v>
      </c>
      <c r="DA2505" s="20"/>
      <c r="DB2505" s="20"/>
    </row>
    <row r="2506" spans="1:106">
      <c r="A2506" s="8" t="s">
        <v>6889</v>
      </c>
      <c r="B2506" s="8" t="s">
        <v>6890</v>
      </c>
      <c r="C2506" s="9" t="s">
        <v>7133</v>
      </c>
      <c r="D2506" s="9" t="s">
        <v>7126</v>
      </c>
      <c r="E2506" s="10" t="s">
        <v>7127</v>
      </c>
      <c r="F2506" s="10" t="s">
        <v>7126</v>
      </c>
      <c r="G2506" s="11">
        <v>0.92</v>
      </c>
      <c r="H2506" s="11">
        <v>0.92</v>
      </c>
      <c r="I2506" s="12">
        <v>9.0499999999999997E-2</v>
      </c>
      <c r="J2506" s="12">
        <v>0.13976</v>
      </c>
      <c r="K2506" s="12">
        <v>4.7E-2</v>
      </c>
      <c r="L2506" s="12">
        <v>0.10350000000000001</v>
      </c>
      <c r="M2506" s="12">
        <v>6.8320350000000002E-2</v>
      </c>
      <c r="N2506" s="12">
        <v>0.13976</v>
      </c>
      <c r="O2506" s="12" t="s">
        <v>7128</v>
      </c>
      <c r="P2506" s="12" t="s">
        <v>7128</v>
      </c>
      <c r="Q2506" s="13">
        <v>0.42499999999999999</v>
      </c>
      <c r="R2506" s="13">
        <v>0</v>
      </c>
      <c r="S2506" s="13">
        <v>0</v>
      </c>
      <c r="T2506" s="13">
        <v>0</v>
      </c>
      <c r="U2506" s="13">
        <v>0.42499999999999999</v>
      </c>
      <c r="V2506" s="13">
        <v>0</v>
      </c>
      <c r="W2506" s="13">
        <v>0.42499999999999999</v>
      </c>
      <c r="X2506" s="14">
        <v>0</v>
      </c>
      <c r="Y2506" s="15">
        <v>4.1806020066889632E-2</v>
      </c>
      <c r="Z2506" s="14" t="s">
        <v>7128</v>
      </c>
      <c r="AA2506" s="14">
        <v>0</v>
      </c>
      <c r="AB2506" s="14" t="s">
        <v>7128</v>
      </c>
      <c r="AC2506" s="14">
        <v>0</v>
      </c>
      <c r="AD2506" s="13">
        <v>7.0999999999999994E-2</v>
      </c>
      <c r="AE2506" s="15" t="s">
        <v>7128</v>
      </c>
      <c r="AF2506" s="14" t="s">
        <v>7128</v>
      </c>
      <c r="AG2506" s="14" t="s">
        <v>7128</v>
      </c>
      <c r="AH2506" s="15">
        <v>0.58235294117647063</v>
      </c>
      <c r="AI2506" s="5" t="s">
        <v>7128</v>
      </c>
      <c r="AJ2506" s="15" t="s">
        <v>7128</v>
      </c>
      <c r="AK2506" s="15" t="s">
        <v>7128</v>
      </c>
      <c r="AL2506" s="15" t="s">
        <v>7128</v>
      </c>
      <c r="AM2506" s="15" t="s">
        <v>7128</v>
      </c>
      <c r="AN2506" s="15" t="s">
        <v>7128</v>
      </c>
      <c r="AO2506" s="15" t="s">
        <v>7128</v>
      </c>
      <c r="AP2506" s="15" t="s">
        <v>7128</v>
      </c>
      <c r="AQ2506" s="15" t="s">
        <v>7128</v>
      </c>
      <c r="AR2506" s="15" t="s">
        <v>7128</v>
      </c>
      <c r="AS2506" s="15" t="s">
        <v>7128</v>
      </c>
      <c r="AT2506" s="14" t="s">
        <v>7128</v>
      </c>
      <c r="AU2506" s="14">
        <v>0</v>
      </c>
      <c r="AV2506" s="12" t="s">
        <v>7128</v>
      </c>
      <c r="AW2506" s="12" t="s">
        <v>7128</v>
      </c>
      <c r="AX2506" s="12" t="s">
        <v>7128</v>
      </c>
      <c r="AY2506" s="12" t="s">
        <v>7128</v>
      </c>
      <c r="AZ2506" s="14" t="s">
        <v>7128</v>
      </c>
      <c r="BA2506" s="14" t="s">
        <v>7128</v>
      </c>
      <c r="BB2506" s="14" t="s">
        <v>7128</v>
      </c>
      <c r="BC2506" s="14" t="s">
        <v>7128</v>
      </c>
      <c r="BD2506" s="14" t="s">
        <v>7128</v>
      </c>
      <c r="BE2506" s="14" t="s">
        <v>7128</v>
      </c>
      <c r="BF2506" s="14">
        <v>0</v>
      </c>
      <c r="BG2506" s="14" t="s">
        <v>7128</v>
      </c>
      <c r="BH2506" s="13">
        <v>0</v>
      </c>
      <c r="BI2506" s="13">
        <v>0</v>
      </c>
      <c r="BJ2506" s="13">
        <v>0</v>
      </c>
      <c r="BK2506" s="13">
        <v>0</v>
      </c>
      <c r="BL2506" s="13">
        <v>0</v>
      </c>
      <c r="BM2506" s="13">
        <v>0</v>
      </c>
      <c r="BN2506" s="13">
        <v>0</v>
      </c>
      <c r="BO2506" s="13">
        <v>0</v>
      </c>
      <c r="BP2506" s="13">
        <v>0</v>
      </c>
      <c r="BQ2506" s="13">
        <v>0</v>
      </c>
      <c r="BR2506" s="13">
        <v>0</v>
      </c>
      <c r="BS2506" s="13">
        <v>0</v>
      </c>
      <c r="BT2506" s="14" t="s">
        <v>7128</v>
      </c>
      <c r="BU2506" s="13">
        <v>0</v>
      </c>
      <c r="BV2506" s="13">
        <v>0</v>
      </c>
      <c r="BW2506" s="13">
        <v>0</v>
      </c>
      <c r="BX2506" s="13">
        <v>0</v>
      </c>
      <c r="BY2506" s="13">
        <v>0</v>
      </c>
      <c r="BZ2506" s="13">
        <v>0</v>
      </c>
      <c r="CA2506" s="13">
        <v>0</v>
      </c>
      <c r="CB2506" s="13">
        <v>0</v>
      </c>
      <c r="CC2506" s="15" t="s">
        <v>7128</v>
      </c>
      <c r="CD2506" s="15" t="s">
        <v>7128</v>
      </c>
      <c r="CE2506" s="15">
        <v>0.36</v>
      </c>
      <c r="CF2506" s="15" t="s">
        <v>7128</v>
      </c>
      <c r="CG2506" s="15" t="s">
        <v>7128</v>
      </c>
      <c r="CH2506" s="13" t="s">
        <v>7128</v>
      </c>
      <c r="CI2506" s="13" t="s">
        <v>7128</v>
      </c>
      <c r="CJ2506" s="13">
        <v>0</v>
      </c>
      <c r="CK2506" s="12">
        <f t="shared" si="78"/>
        <v>0</v>
      </c>
      <c r="CL2506" s="36" t="str">
        <f t="shared" si="79"/>
        <v>NA</v>
      </c>
      <c r="CM2506" s="13" t="s">
        <v>7128</v>
      </c>
      <c r="CN2506" s="13" t="s">
        <v>7128</v>
      </c>
      <c r="CO2506" s="13" t="s">
        <v>7128</v>
      </c>
      <c r="CP2506" s="13" t="s">
        <v>7128</v>
      </c>
      <c r="CQ2506" s="13" t="s">
        <v>7128</v>
      </c>
      <c r="CR2506" s="13" t="s">
        <v>7128</v>
      </c>
      <c r="CS2506" s="13" t="s">
        <v>7128</v>
      </c>
      <c r="CT2506" s="13">
        <v>0</v>
      </c>
      <c r="CU2506" s="13">
        <v>0</v>
      </c>
      <c r="CV2506" s="13">
        <v>0</v>
      </c>
      <c r="CW2506" s="13">
        <v>0</v>
      </c>
      <c r="CX2506" s="12" t="s">
        <v>7128</v>
      </c>
      <c r="CY2506" s="12" t="s">
        <v>7128</v>
      </c>
      <c r="CZ2506" s="15" t="s">
        <v>7128</v>
      </c>
      <c r="DA2506" s="20"/>
      <c r="DB2506" s="20"/>
    </row>
    <row r="2507" spans="1:106">
      <c r="A2507" s="8" t="s">
        <v>833</v>
      </c>
      <c r="B2507" s="8" t="s">
        <v>834</v>
      </c>
      <c r="C2507" s="9" t="s">
        <v>7161</v>
      </c>
      <c r="D2507" s="9" t="s">
        <v>7126</v>
      </c>
      <c r="E2507" s="10" t="s">
        <v>7127</v>
      </c>
      <c r="F2507" s="10" t="s">
        <v>7126</v>
      </c>
      <c r="G2507" s="11">
        <v>0.75</v>
      </c>
      <c r="H2507" s="11">
        <v>0.83550096950147679</v>
      </c>
      <c r="I2507" s="12">
        <v>9.0499999999999997E-2</v>
      </c>
      <c r="J2507" s="12">
        <v>0.13211283773988364</v>
      </c>
      <c r="K2507" s="12">
        <v>4.7E-2</v>
      </c>
      <c r="L2507" s="12">
        <v>0.10350000000000001</v>
      </c>
      <c r="M2507" s="12">
        <v>6.8320350000000002E-2</v>
      </c>
      <c r="N2507" s="12">
        <v>0.12332621635163903</v>
      </c>
      <c r="O2507" s="12">
        <v>-7.0405711663141274E-2</v>
      </c>
      <c r="P2507" s="12">
        <v>-8.1364817376015516E-2</v>
      </c>
      <c r="Q2507" s="13">
        <v>476.4</v>
      </c>
      <c r="R2507" s="13">
        <v>0</v>
      </c>
      <c r="S2507" s="13">
        <v>76.099999999999994</v>
      </c>
      <c r="T2507" s="13">
        <v>76.099999999999994</v>
      </c>
      <c r="U2507" s="13">
        <v>552.5</v>
      </c>
      <c r="V2507" s="13">
        <v>11.1</v>
      </c>
      <c r="W2507" s="13">
        <v>541.4</v>
      </c>
      <c r="X2507" s="14">
        <v>2.009049773755656E-2</v>
      </c>
      <c r="Y2507" s="15">
        <v>1.5238095238095238E-2</v>
      </c>
      <c r="Z2507" s="14">
        <v>0.32136824324324326</v>
      </c>
      <c r="AA2507" s="14">
        <v>0.13773755656108597</v>
      </c>
      <c r="AB2507" s="14">
        <v>0.47355320472930928</v>
      </c>
      <c r="AC2507" s="14">
        <v>0.15973971452560873</v>
      </c>
      <c r="AD2507" s="13">
        <v>1.81</v>
      </c>
      <c r="AE2507" s="15">
        <v>0.44705555555555559</v>
      </c>
      <c r="AF2507" s="14" t="s">
        <v>7128</v>
      </c>
      <c r="AG2507" s="14" t="s">
        <v>7128</v>
      </c>
      <c r="AH2507" s="15">
        <v>0.50236966824644558</v>
      </c>
      <c r="AI2507" s="5">
        <v>3.0496453900709217</v>
      </c>
      <c r="AJ2507" s="15">
        <v>60.45685279187817</v>
      </c>
      <c r="AK2507" s="15">
        <v>60.45685279187817</v>
      </c>
      <c r="AL2507" s="15" t="s">
        <v>7128</v>
      </c>
      <c r="AM2507" s="15" t="s">
        <v>7128</v>
      </c>
      <c r="AN2507" s="15">
        <v>2.9645301804604856</v>
      </c>
      <c r="AO2507" s="15">
        <v>1.4644943129418997</v>
      </c>
      <c r="AP2507" s="15">
        <v>41.968992248062015</v>
      </c>
      <c r="AQ2507" s="15">
        <v>14.997229916897506</v>
      </c>
      <c r="AR2507" s="15">
        <v>2.5169688516968853</v>
      </c>
      <c r="AS2507" s="15">
        <v>1.6643098678143251</v>
      </c>
      <c r="AT2507" s="14">
        <v>6.6624365482233508E-2</v>
      </c>
      <c r="AU2507" s="14">
        <v>1.102015113350126E-3</v>
      </c>
      <c r="AV2507" s="12">
        <v>-0.22</v>
      </c>
      <c r="AW2507" s="12">
        <v>-4.6600000000000003E-2</v>
      </c>
      <c r="AX2507" s="12">
        <v>6.4899999999999999E-2</v>
      </c>
      <c r="AY2507" s="12">
        <v>0.19399999999999998</v>
      </c>
      <c r="AZ2507" s="14" t="s">
        <v>7128</v>
      </c>
      <c r="BA2507" s="14" t="s">
        <v>7128</v>
      </c>
      <c r="BB2507" s="14">
        <v>6.1707126076742363E-2</v>
      </c>
      <c r="BC2507" s="14">
        <v>4.196139897562351E-2</v>
      </c>
      <c r="BD2507" s="14">
        <v>2.4223793421457116E-2</v>
      </c>
      <c r="BE2507" s="14">
        <v>3.9655702428527513E-2</v>
      </c>
      <c r="BF2507" s="14">
        <v>0.28633093525179854</v>
      </c>
      <c r="BG2507" s="14">
        <v>0.20489999999999997</v>
      </c>
      <c r="BH2507" s="13">
        <v>7.88</v>
      </c>
      <c r="BI2507" s="13">
        <v>7.88</v>
      </c>
      <c r="BJ2507" s="13">
        <v>12.9</v>
      </c>
      <c r="BK2507" s="13">
        <v>12.9</v>
      </c>
      <c r="BL2507" s="13">
        <v>325.3</v>
      </c>
      <c r="BM2507" s="13">
        <v>325.3</v>
      </c>
      <c r="BN2507" s="13">
        <v>36.1</v>
      </c>
      <c r="BO2507" s="13">
        <v>36.1</v>
      </c>
      <c r="BP2507" s="13">
        <v>9.206330935251799</v>
      </c>
      <c r="BQ2507" s="13">
        <v>0</v>
      </c>
      <c r="BR2507" s="13">
        <v>0</v>
      </c>
      <c r="BS2507" s="13">
        <v>-26.6</v>
      </c>
      <c r="BT2507" s="14">
        <v>-2.8893160790197547</v>
      </c>
      <c r="BU2507" s="13">
        <v>35.8063309352518</v>
      </c>
      <c r="BV2507" s="13">
        <v>34.480000000000004</v>
      </c>
      <c r="BW2507" s="13">
        <v>34.480000000000004</v>
      </c>
      <c r="BX2507" s="13">
        <v>127.7</v>
      </c>
      <c r="BY2507" s="13">
        <v>219.40000000000003</v>
      </c>
      <c r="BZ2507" s="13">
        <v>160.69999999999999</v>
      </c>
      <c r="CA2507" s="13">
        <v>215.1</v>
      </c>
      <c r="CB2507" s="13">
        <v>-0.52500000000000002</v>
      </c>
      <c r="CC2507" s="15">
        <v>5.6000000000000001E-2</v>
      </c>
      <c r="CD2507" s="15">
        <v>0.374</v>
      </c>
      <c r="CE2507" s="15">
        <v>0.36</v>
      </c>
      <c r="CF2507" s="15" t="s">
        <v>7128</v>
      </c>
      <c r="CG2507" s="15" t="s">
        <v>7128</v>
      </c>
      <c r="CH2507" s="13" t="s">
        <v>7128</v>
      </c>
      <c r="CI2507" s="13" t="s">
        <v>7128</v>
      </c>
      <c r="CJ2507" s="13">
        <v>-0.52500000000000002</v>
      </c>
      <c r="CK2507" s="12">
        <f t="shared" si="78"/>
        <v>1.5226218097447794E-2</v>
      </c>
      <c r="CL2507" s="36">
        <f t="shared" si="79"/>
        <v>1.5123198512319853</v>
      </c>
      <c r="CM2507" s="13">
        <v>13.9</v>
      </c>
      <c r="CN2507" s="13">
        <v>3.98</v>
      </c>
      <c r="CO2507" s="13">
        <v>7.88</v>
      </c>
      <c r="CP2507" s="13">
        <v>476.4</v>
      </c>
      <c r="CQ2507" s="13">
        <v>36.1</v>
      </c>
      <c r="CR2507" s="13">
        <v>541.4</v>
      </c>
      <c r="CS2507" s="13">
        <v>34.480000000000004</v>
      </c>
      <c r="CT2507" s="13">
        <v>0</v>
      </c>
      <c r="CU2507" s="13">
        <v>12.9</v>
      </c>
      <c r="CV2507" s="13">
        <v>215.1</v>
      </c>
      <c r="CW2507" s="13">
        <v>36.1</v>
      </c>
      <c r="CX2507" s="12">
        <v>6.1707126076742363E-2</v>
      </c>
      <c r="CY2507" s="12">
        <v>4.196139897562351E-2</v>
      </c>
      <c r="CZ2507" s="15">
        <v>14.997229916897506</v>
      </c>
      <c r="DA2507" s="20"/>
      <c r="DB2507" s="20"/>
    </row>
    <row r="2508" spans="1:106">
      <c r="A2508" s="8" t="s">
        <v>5219</v>
      </c>
      <c r="B2508" s="8" t="s">
        <v>5220</v>
      </c>
      <c r="C2508" s="9" t="s">
        <v>7162</v>
      </c>
      <c r="D2508" s="9" t="s">
        <v>7126</v>
      </c>
      <c r="E2508" s="10" t="s">
        <v>7127</v>
      </c>
      <c r="F2508" s="10" t="s">
        <v>7126</v>
      </c>
      <c r="G2508" s="11">
        <v>0.8</v>
      </c>
      <c r="H2508" s="11">
        <v>1.3493253373313345</v>
      </c>
      <c r="I2508" s="12">
        <v>9.0499999999999997E-2</v>
      </c>
      <c r="J2508" s="12">
        <v>0.17861394302848577</v>
      </c>
      <c r="K2508" s="12">
        <v>3.6999999999999998E-2</v>
      </c>
      <c r="L2508" s="12">
        <v>9.35E-2</v>
      </c>
      <c r="M2508" s="12">
        <v>6.1719349999999999E-2</v>
      </c>
      <c r="N2508" s="12">
        <v>0.13102485537777778</v>
      </c>
      <c r="O2508" s="12">
        <v>-0.5452083031152537</v>
      </c>
      <c r="P2508" s="12">
        <v>-0.31748566297872793</v>
      </c>
      <c r="Q2508" s="13">
        <v>6.67</v>
      </c>
      <c r="R2508" s="13">
        <v>0</v>
      </c>
      <c r="S2508" s="13">
        <v>4.58</v>
      </c>
      <c r="T2508" s="13">
        <v>4.58</v>
      </c>
      <c r="U2508" s="13">
        <v>11.25</v>
      </c>
      <c r="V2508" s="13">
        <v>0</v>
      </c>
      <c r="W2508" s="13">
        <v>11.25</v>
      </c>
      <c r="X2508" s="14">
        <v>0</v>
      </c>
      <c r="Y2508" s="15">
        <v>2.0345879959308241E-2</v>
      </c>
      <c r="Z2508" s="14">
        <v>0.63522884882108188</v>
      </c>
      <c r="AA2508" s="14">
        <v>0.40711111111111109</v>
      </c>
      <c r="AB2508" s="14">
        <v>1.7414448669201521</v>
      </c>
      <c r="AC2508" s="14">
        <v>0.68665667166416788</v>
      </c>
      <c r="AD2508" s="13">
        <v>6.8000000000000005E-2</v>
      </c>
      <c r="AE2508" s="15">
        <v>-0.24666666666666673</v>
      </c>
      <c r="AF2508" s="14">
        <v>3.1622776601683791E-2</v>
      </c>
      <c r="AG2508" s="14">
        <v>0.61190072724258138</v>
      </c>
      <c r="AH2508" s="15">
        <v>0.4758620689655173</v>
      </c>
      <c r="AI2508" s="5" t="s">
        <v>7128</v>
      </c>
      <c r="AJ2508" s="15" t="s">
        <v>7128</v>
      </c>
      <c r="AK2508" s="15" t="s">
        <v>7128</v>
      </c>
      <c r="AL2508" s="15" t="s">
        <v>7128</v>
      </c>
      <c r="AM2508" s="15" t="s">
        <v>7128</v>
      </c>
      <c r="AN2508" s="15">
        <v>2.5361216730038025</v>
      </c>
      <c r="AO2508" s="15">
        <v>20.586419753086417</v>
      </c>
      <c r="AP2508" s="15" t="s">
        <v>7128</v>
      </c>
      <c r="AQ2508" s="15" t="s">
        <v>7128</v>
      </c>
      <c r="AR2508" s="15">
        <v>1.5603328710124826</v>
      </c>
      <c r="AS2508" s="15">
        <v>34.722222222222221</v>
      </c>
      <c r="AT2508" s="14" t="s">
        <v>7128</v>
      </c>
      <c r="AU2508" s="14">
        <v>0</v>
      </c>
      <c r="AV2508" s="12" t="s">
        <v>7128</v>
      </c>
      <c r="AW2508" s="12" t="s">
        <v>7128</v>
      </c>
      <c r="AX2508" s="12">
        <v>-0.45700000000000002</v>
      </c>
      <c r="AY2508" s="12">
        <v>-0.43200000000000005</v>
      </c>
      <c r="AZ2508" s="14" t="s">
        <v>7128</v>
      </c>
      <c r="BA2508" s="14" t="s">
        <v>7128</v>
      </c>
      <c r="BB2508" s="14">
        <v>-0.36659436008676788</v>
      </c>
      <c r="BC2508" s="14">
        <v>-0.18646080760095013</v>
      </c>
      <c r="BD2508" s="14">
        <v>-4.3002544529262083</v>
      </c>
      <c r="BE2508" s="14">
        <v>-3.994910941475827</v>
      </c>
      <c r="BF2508" s="14">
        <v>0</v>
      </c>
      <c r="BG2508" s="14" t="s">
        <v>7128</v>
      </c>
      <c r="BH2508" s="13">
        <v>-1.75</v>
      </c>
      <c r="BI2508" s="13">
        <v>-1.69</v>
      </c>
      <c r="BJ2508" s="13">
        <v>-1.57</v>
      </c>
      <c r="BK2508" s="13">
        <v>-1.57</v>
      </c>
      <c r="BL2508" s="13">
        <v>0.32400000000000001</v>
      </c>
      <c r="BM2508" s="13">
        <v>0.39300000000000002</v>
      </c>
      <c r="BN2508" s="13">
        <v>-0.66500000000000004</v>
      </c>
      <c r="BO2508" s="13">
        <v>-0.58799999999999997</v>
      </c>
      <c r="BP2508" s="13">
        <v>-1.57</v>
      </c>
      <c r="BQ2508" s="13">
        <v>0</v>
      </c>
      <c r="BR2508" s="13">
        <v>0</v>
      </c>
      <c r="BS2508" s="13">
        <v>-1.27</v>
      </c>
      <c r="BT2508" s="14" t="s">
        <v>7128</v>
      </c>
      <c r="BU2508" s="13">
        <v>-0.30000000000000004</v>
      </c>
      <c r="BV2508" s="13">
        <v>-0.41999999999999993</v>
      </c>
      <c r="BW2508" s="13">
        <v>-0.41999999999999993</v>
      </c>
      <c r="BX2508" s="13">
        <v>4.6100000000000003</v>
      </c>
      <c r="BY2508" s="13">
        <v>8.42</v>
      </c>
      <c r="BZ2508" s="13">
        <v>2.63</v>
      </c>
      <c r="CA2508" s="13">
        <v>7.21</v>
      </c>
      <c r="CB2508" s="13">
        <v>0</v>
      </c>
      <c r="CC2508" s="15">
        <v>0.129</v>
      </c>
      <c r="CD2508" s="15">
        <v>-0.53100000000000003</v>
      </c>
      <c r="CE2508" s="15">
        <v>0.36</v>
      </c>
      <c r="CF2508" s="15">
        <v>0.96758400535042866</v>
      </c>
      <c r="CG2508" s="15">
        <v>0.80612351391320503</v>
      </c>
      <c r="CH2508" s="13">
        <v>-1.3076666666666665</v>
      </c>
      <c r="CI2508" s="13">
        <v>-1.427111111111111</v>
      </c>
      <c r="CJ2508" s="13">
        <v>0</v>
      </c>
      <c r="CK2508" s="12">
        <f t="shared" si="78"/>
        <v>0</v>
      </c>
      <c r="CL2508" s="36">
        <f t="shared" si="79"/>
        <v>4.49375866851595E-2</v>
      </c>
      <c r="CM2508" s="13" t="s">
        <v>7128</v>
      </c>
      <c r="CN2508" s="13" t="s">
        <v>7128</v>
      </c>
      <c r="CO2508" s="13" t="s">
        <v>7128</v>
      </c>
      <c r="CP2508" s="13" t="s">
        <v>7128</v>
      </c>
      <c r="CQ2508" s="13" t="s">
        <v>7128</v>
      </c>
      <c r="CR2508" s="13" t="s">
        <v>7128</v>
      </c>
      <c r="CS2508" s="13" t="s">
        <v>7128</v>
      </c>
      <c r="CT2508" s="13">
        <v>0</v>
      </c>
      <c r="CU2508" s="13">
        <v>-1.57</v>
      </c>
      <c r="CV2508" s="13">
        <v>7.21</v>
      </c>
      <c r="CW2508" s="13">
        <v>-0.66500000000000004</v>
      </c>
      <c r="CX2508" s="12">
        <v>-0.36659436008676788</v>
      </c>
      <c r="CY2508" s="12">
        <v>-0.18646080760095013</v>
      </c>
      <c r="CZ2508" s="15" t="s">
        <v>7128</v>
      </c>
      <c r="DA2508" s="20"/>
      <c r="DB2508" s="20"/>
    </row>
    <row r="2509" spans="1:106" ht="24">
      <c r="A2509" s="8" t="s">
        <v>5587</v>
      </c>
      <c r="B2509" s="8" t="s">
        <v>5588</v>
      </c>
      <c r="C2509" s="9" t="s">
        <v>7131</v>
      </c>
      <c r="D2509" s="9" t="s">
        <v>7126</v>
      </c>
      <c r="E2509" s="10" t="s">
        <v>7127</v>
      </c>
      <c r="F2509" s="10" t="s">
        <v>7126</v>
      </c>
      <c r="G2509" s="11">
        <v>0.79</v>
      </c>
      <c r="H2509" s="11">
        <v>0.79</v>
      </c>
      <c r="I2509" s="12">
        <v>9.0499999999999997E-2</v>
      </c>
      <c r="J2509" s="12">
        <v>0.127995</v>
      </c>
      <c r="K2509" s="12">
        <v>4.7E-2</v>
      </c>
      <c r="L2509" s="12">
        <v>0.10350000000000001</v>
      </c>
      <c r="M2509" s="12">
        <v>6.8320350000000002E-2</v>
      </c>
      <c r="N2509" s="12">
        <v>0.127995</v>
      </c>
      <c r="O2509" s="12">
        <v>-0.24228071428571429</v>
      </c>
      <c r="P2509" s="12">
        <v>-0.1895695756590827</v>
      </c>
      <c r="Q2509" s="13">
        <v>2.4500000000000002</v>
      </c>
      <c r="R2509" s="13">
        <v>0</v>
      </c>
      <c r="S2509" s="13">
        <v>0</v>
      </c>
      <c r="T2509" s="13">
        <v>0</v>
      </c>
      <c r="U2509" s="13">
        <v>2.4500000000000002</v>
      </c>
      <c r="V2509" s="13">
        <v>0</v>
      </c>
      <c r="W2509" s="13">
        <v>2.4500000000000002</v>
      </c>
      <c r="X2509" s="14">
        <v>0</v>
      </c>
      <c r="Y2509" s="15">
        <v>0.14077425842131724</v>
      </c>
      <c r="Z2509" s="14" t="s">
        <v>7128</v>
      </c>
      <c r="AA2509" s="14">
        <v>0</v>
      </c>
      <c r="AB2509" s="14" t="s">
        <v>7128</v>
      </c>
      <c r="AC2509" s="14">
        <v>0</v>
      </c>
      <c r="AD2509" s="13">
        <v>1.2E-2</v>
      </c>
      <c r="AE2509" s="15">
        <v>2.2056944444444451</v>
      </c>
      <c r="AF2509" s="14">
        <v>8.9442719099991588E-2</v>
      </c>
      <c r="AG2509" s="14">
        <v>0.89722227597179061</v>
      </c>
      <c r="AH2509" s="15">
        <v>0.53191489361702127</v>
      </c>
      <c r="AI2509" s="5" t="s">
        <v>7128</v>
      </c>
      <c r="AJ2509" s="15" t="s">
        <v>7128</v>
      </c>
      <c r="AK2509" s="15" t="s">
        <v>7128</v>
      </c>
      <c r="AL2509" s="15" t="s">
        <v>7128</v>
      </c>
      <c r="AM2509" s="15" t="s">
        <v>7128</v>
      </c>
      <c r="AN2509" s="15" t="s">
        <v>7128</v>
      </c>
      <c r="AO2509" s="15">
        <v>30.246913580246915</v>
      </c>
      <c r="AP2509" s="15" t="s">
        <v>7128</v>
      </c>
      <c r="AQ2509" s="15" t="s">
        <v>7128</v>
      </c>
      <c r="AR2509" s="15" t="s">
        <v>7128</v>
      </c>
      <c r="AS2509" s="15">
        <v>30.246913580246915</v>
      </c>
      <c r="AT2509" s="14" t="s">
        <v>7128</v>
      </c>
      <c r="AU2509" s="14">
        <v>0</v>
      </c>
      <c r="AV2509" s="12" t="s">
        <v>7128</v>
      </c>
      <c r="AW2509" s="12" t="s">
        <v>7128</v>
      </c>
      <c r="AX2509" s="12">
        <v>-0.80799999999999994</v>
      </c>
      <c r="AY2509" s="12">
        <v>-0.75099999999999989</v>
      </c>
      <c r="AZ2509" s="14" t="s">
        <v>7128</v>
      </c>
      <c r="BA2509" s="14" t="s">
        <v>7128</v>
      </c>
      <c r="BB2509" s="14">
        <v>-0.1142857142857143</v>
      </c>
      <c r="BC2509" s="14">
        <v>-6.1574575659082705E-2</v>
      </c>
      <c r="BD2509" s="14">
        <v>-128.39506172839506</v>
      </c>
      <c r="BE2509" s="14">
        <v>-84.197530864197532</v>
      </c>
      <c r="BF2509" s="14">
        <v>0</v>
      </c>
      <c r="BG2509" s="14">
        <v>5.9000000000000004E-2</v>
      </c>
      <c r="BH2509" s="13">
        <v>-10.4</v>
      </c>
      <c r="BI2509" s="13">
        <v>-10.4</v>
      </c>
      <c r="BJ2509" s="13">
        <v>-6.82</v>
      </c>
      <c r="BK2509" s="13">
        <v>-6.82</v>
      </c>
      <c r="BL2509" s="13">
        <v>8.1000000000000003E-2</v>
      </c>
      <c r="BM2509" s="13">
        <v>8.1000000000000003E-2</v>
      </c>
      <c r="BN2509" s="13">
        <v>-1.38</v>
      </c>
      <c r="BO2509" s="13">
        <v>-1.38</v>
      </c>
      <c r="BP2509" s="13">
        <v>-6.82</v>
      </c>
      <c r="BQ2509" s="13">
        <v>0</v>
      </c>
      <c r="BR2509" s="13">
        <v>0</v>
      </c>
      <c r="BS2509" s="13">
        <v>-6.59</v>
      </c>
      <c r="BT2509" s="14" t="s">
        <v>7128</v>
      </c>
      <c r="BU2509" s="13">
        <v>-0.23000000000000043</v>
      </c>
      <c r="BV2509" s="13">
        <v>-3.8100000000000005</v>
      </c>
      <c r="BW2509" s="13">
        <v>-3.8100000000000005</v>
      </c>
      <c r="BX2509" s="13">
        <v>91</v>
      </c>
      <c r="BY2509" s="13">
        <v>110.76</v>
      </c>
      <c r="BZ2509" s="13">
        <v>0</v>
      </c>
      <c r="CA2509" s="13">
        <v>0</v>
      </c>
      <c r="CB2509" s="13">
        <v>0</v>
      </c>
      <c r="CC2509" s="15">
        <v>0.53500000000000003</v>
      </c>
      <c r="CD2509" s="15">
        <v>1.32</v>
      </c>
      <c r="CE2509" s="15">
        <v>0.36</v>
      </c>
      <c r="CF2509" s="15" t="s">
        <v>7128</v>
      </c>
      <c r="CG2509" s="15" t="s">
        <v>7128</v>
      </c>
      <c r="CH2509" s="13" t="s">
        <v>7128</v>
      </c>
      <c r="CI2509" s="13" t="s">
        <v>7128</v>
      </c>
      <c r="CJ2509" s="13">
        <v>0</v>
      </c>
      <c r="CK2509" s="12">
        <f t="shared" si="78"/>
        <v>0</v>
      </c>
      <c r="CL2509" s="36" t="str">
        <f t="shared" si="79"/>
        <v>NA</v>
      </c>
      <c r="CM2509" s="13" t="s">
        <v>7128</v>
      </c>
      <c r="CN2509" s="13" t="s">
        <v>7128</v>
      </c>
      <c r="CO2509" s="13" t="s">
        <v>7128</v>
      </c>
      <c r="CP2509" s="13" t="s">
        <v>7128</v>
      </c>
      <c r="CQ2509" s="13" t="s">
        <v>7128</v>
      </c>
      <c r="CR2509" s="13" t="s">
        <v>7128</v>
      </c>
      <c r="CS2509" s="13" t="s">
        <v>7128</v>
      </c>
      <c r="CT2509" s="13">
        <v>0</v>
      </c>
      <c r="CU2509" s="13">
        <v>-6.82</v>
      </c>
      <c r="CV2509" s="13">
        <v>0</v>
      </c>
      <c r="CW2509" s="13">
        <v>-1.38</v>
      </c>
      <c r="CX2509" s="12">
        <v>-0.1142857142857143</v>
      </c>
      <c r="CY2509" s="12">
        <v>-6.1574575659082705E-2</v>
      </c>
      <c r="CZ2509" s="15" t="s">
        <v>7128</v>
      </c>
      <c r="DA2509" s="20"/>
      <c r="DB2509" s="20"/>
    </row>
    <row r="2510" spans="1:106">
      <c r="A2510" s="8" t="s">
        <v>6233</v>
      </c>
      <c r="B2510" s="8" t="s">
        <v>6234</v>
      </c>
      <c r="C2510" s="9" t="s">
        <v>7145</v>
      </c>
      <c r="D2510" s="9" t="s">
        <v>7126</v>
      </c>
      <c r="E2510" s="10" t="s">
        <v>7127</v>
      </c>
      <c r="F2510" s="10" t="s">
        <v>7126</v>
      </c>
      <c r="G2510" s="11">
        <v>0.89</v>
      </c>
      <c r="H2510" s="11">
        <v>1.0765833992094862</v>
      </c>
      <c r="I2510" s="12">
        <v>9.0499999999999997E-2</v>
      </c>
      <c r="J2510" s="12">
        <v>0.15393079762845849</v>
      </c>
      <c r="K2510" s="12">
        <v>4.1999999999999996E-2</v>
      </c>
      <c r="L2510" s="12">
        <v>9.8500000000000004E-2</v>
      </c>
      <c r="M2510" s="12">
        <v>6.5019850000000004E-2</v>
      </c>
      <c r="N2510" s="12">
        <v>0.13487845170807453</v>
      </c>
      <c r="O2510" s="12">
        <v>-8.0219457422272919E-2</v>
      </c>
      <c r="P2510" s="12">
        <v>-6.1886579691560542E-2</v>
      </c>
      <c r="Q2510" s="13">
        <v>37.4</v>
      </c>
      <c r="R2510" s="13">
        <v>0</v>
      </c>
      <c r="S2510" s="13">
        <v>10.199999999999999</v>
      </c>
      <c r="T2510" s="13">
        <v>10.199999999999999</v>
      </c>
      <c r="U2510" s="13">
        <v>47.599999999999994</v>
      </c>
      <c r="V2510" s="13">
        <v>0</v>
      </c>
      <c r="W2510" s="13">
        <v>47.599999999999994</v>
      </c>
      <c r="X2510" s="14">
        <v>0</v>
      </c>
      <c r="Y2510" s="15">
        <v>8.1433224755700334E-2</v>
      </c>
      <c r="Z2510" s="14">
        <v>0.32587859424920124</v>
      </c>
      <c r="AA2510" s="14">
        <v>0.2142857142857143</v>
      </c>
      <c r="AB2510" s="14">
        <v>0.48341232227488146</v>
      </c>
      <c r="AC2510" s="14">
        <v>0.27272727272727271</v>
      </c>
      <c r="AD2510" s="13">
        <v>12.19</v>
      </c>
      <c r="AE2510" s="15">
        <v>0.59400000000000008</v>
      </c>
      <c r="AF2510" s="14">
        <v>3.1622776601683791E-2</v>
      </c>
      <c r="AG2510" s="14">
        <v>0.78266372089167402</v>
      </c>
      <c r="AH2510" s="15">
        <v>0.52883031301482697</v>
      </c>
      <c r="AI2510" s="5">
        <v>2.064516129032258</v>
      </c>
      <c r="AJ2510" s="15">
        <v>59.744408945686899</v>
      </c>
      <c r="AK2510" s="15">
        <v>26.153846153846153</v>
      </c>
      <c r="AL2510" s="15" t="s">
        <v>7128</v>
      </c>
      <c r="AM2510" s="15" t="s">
        <v>7128</v>
      </c>
      <c r="AN2510" s="15">
        <v>1.7725118483412321</v>
      </c>
      <c r="AO2510" s="15">
        <v>1.4384615384615385</v>
      </c>
      <c r="AP2510" s="15">
        <v>14.874999999999998</v>
      </c>
      <c r="AQ2510" s="15">
        <v>13.076923076923075</v>
      </c>
      <c r="AR2510" s="15">
        <v>1.5207667731629391</v>
      </c>
      <c r="AS2510" s="15">
        <v>1.8307692307692305</v>
      </c>
      <c r="AT2510" s="14">
        <v>0</v>
      </c>
      <c r="AU2510" s="14">
        <v>0</v>
      </c>
      <c r="AV2510" s="12" t="s">
        <v>7128</v>
      </c>
      <c r="AW2510" s="12" t="s">
        <v>7128</v>
      </c>
      <c r="AX2510" s="12">
        <v>-2.2000000000000002E-2</v>
      </c>
      <c r="AY2510" s="12" t="s">
        <v>7128</v>
      </c>
      <c r="AZ2510" s="14" t="s">
        <v>7128</v>
      </c>
      <c r="BA2510" s="14" t="s">
        <v>7128</v>
      </c>
      <c r="BB2510" s="14">
        <v>7.3711340206185569E-2</v>
      </c>
      <c r="BC2510" s="14">
        <v>7.2991872016513984E-2</v>
      </c>
      <c r="BD2510" s="14">
        <v>4.847457627118644E-2</v>
      </c>
      <c r="BE2510" s="14">
        <v>0.10847457627118645</v>
      </c>
      <c r="BF2510" s="14">
        <v>0.231304347826087</v>
      </c>
      <c r="BG2510" s="14" t="s">
        <v>7128</v>
      </c>
      <c r="BH2510" s="13">
        <v>0.626</v>
      </c>
      <c r="BI2510" s="13">
        <v>1.43</v>
      </c>
      <c r="BJ2510" s="13">
        <v>3.2</v>
      </c>
      <c r="BK2510" s="13">
        <v>3.2</v>
      </c>
      <c r="BL2510" s="13">
        <v>26</v>
      </c>
      <c r="BM2510" s="13">
        <v>29.5</v>
      </c>
      <c r="BN2510" s="13">
        <v>3.24</v>
      </c>
      <c r="BO2510" s="13">
        <v>3.64</v>
      </c>
      <c r="BP2510" s="13">
        <v>2.4598260869565216</v>
      </c>
      <c r="BQ2510" s="13">
        <v>0</v>
      </c>
      <c r="BR2510" s="13">
        <v>0</v>
      </c>
      <c r="BS2510" s="13">
        <v>-0.42299999999999999</v>
      </c>
      <c r="BT2510" s="14">
        <v>-0.17196337669683259</v>
      </c>
      <c r="BU2510" s="13">
        <v>2.8828260869565216</v>
      </c>
      <c r="BV2510" s="13">
        <v>1.853</v>
      </c>
      <c r="BW2510" s="13">
        <v>1.853</v>
      </c>
      <c r="BX2510" s="13">
        <v>19.399999999999999</v>
      </c>
      <c r="BY2510" s="13">
        <v>33.700000000000003</v>
      </c>
      <c r="BZ2510" s="13">
        <v>21.1</v>
      </c>
      <c r="CA2510" s="13">
        <v>31.3</v>
      </c>
      <c r="CB2510" s="13">
        <v>0</v>
      </c>
      <c r="CC2510" s="15">
        <v>0.16500000000000001</v>
      </c>
      <c r="CD2510" s="15">
        <v>0.313</v>
      </c>
      <c r="CE2510" s="15">
        <v>0.36</v>
      </c>
      <c r="CF2510" s="15">
        <v>0.87587658689555969</v>
      </c>
      <c r="CG2510" s="15">
        <v>1.0866968345245673</v>
      </c>
      <c r="CH2510" s="13">
        <v>4.42875</v>
      </c>
      <c r="CI2510" s="13">
        <v>2.6556250000000006</v>
      </c>
      <c r="CJ2510" s="13">
        <v>0</v>
      </c>
      <c r="CK2510" s="12">
        <f t="shared" si="78"/>
        <v>0</v>
      </c>
      <c r="CL2510" s="36">
        <f t="shared" si="79"/>
        <v>0.83067092651757191</v>
      </c>
      <c r="CM2510" s="13">
        <v>2.2999999999999998</v>
      </c>
      <c r="CN2510" s="13">
        <v>0.53200000000000003</v>
      </c>
      <c r="CO2510" s="13">
        <v>1.43</v>
      </c>
      <c r="CP2510" s="13">
        <v>37.4</v>
      </c>
      <c r="CQ2510" s="13">
        <v>3.64</v>
      </c>
      <c r="CR2510" s="13">
        <v>47.599999999999994</v>
      </c>
      <c r="CS2510" s="13" t="s">
        <v>7128</v>
      </c>
      <c r="CT2510" s="13">
        <v>3.0000000000000001E-3</v>
      </c>
      <c r="CU2510" s="13">
        <v>3.1982000000000004</v>
      </c>
      <c r="CV2510" s="13">
        <v>31.303000000000001</v>
      </c>
      <c r="CW2510" s="13">
        <v>3.24</v>
      </c>
      <c r="CX2510" s="12">
        <v>7.3607174148327584E-2</v>
      </c>
      <c r="CY2510" s="12">
        <v>7.2944320528813708E-2</v>
      </c>
      <c r="CZ2510" s="15">
        <v>14.691358024691356</v>
      </c>
      <c r="DA2510" s="20"/>
      <c r="DB2510" s="20"/>
    </row>
    <row r="2511" spans="1:106" ht="24">
      <c r="A2511" s="8" t="s">
        <v>3781</v>
      </c>
      <c r="B2511" s="8" t="s">
        <v>3782</v>
      </c>
      <c r="C2511" s="9" t="s">
        <v>7170</v>
      </c>
      <c r="D2511" s="9" t="s">
        <v>7126</v>
      </c>
      <c r="E2511" s="10" t="s">
        <v>7127</v>
      </c>
      <c r="F2511" s="10" t="s">
        <v>7126</v>
      </c>
      <c r="G2511" s="11">
        <v>1.06</v>
      </c>
      <c r="H2511" s="11">
        <v>1.1730715694989484</v>
      </c>
      <c r="I2511" s="12">
        <v>9.0499999999999997E-2</v>
      </c>
      <c r="J2511" s="12">
        <v>0.16266297703965482</v>
      </c>
      <c r="K2511" s="12">
        <v>4.7E-2</v>
      </c>
      <c r="L2511" s="12">
        <v>0.10350000000000001</v>
      </c>
      <c r="M2511" s="12">
        <v>6.8320350000000002E-2</v>
      </c>
      <c r="N2511" s="12">
        <v>0.14966841586845936</v>
      </c>
      <c r="O2511" s="12">
        <v>3.0573737936190615E-2</v>
      </c>
      <c r="P2511" s="12">
        <v>3.8817770786718692E-2</v>
      </c>
      <c r="Q2511" s="13">
        <v>7.7</v>
      </c>
      <c r="R2511" s="13">
        <v>0</v>
      </c>
      <c r="S2511" s="13">
        <v>1.23</v>
      </c>
      <c r="T2511" s="13">
        <v>1.23</v>
      </c>
      <c r="U2511" s="13">
        <v>8.93</v>
      </c>
      <c r="V2511" s="13">
        <v>0.55300000000000005</v>
      </c>
      <c r="W2511" s="13">
        <v>8.3769999999999989</v>
      </c>
      <c r="X2511" s="14">
        <v>6.1926091825307956E-2</v>
      </c>
      <c r="Y2511" s="15">
        <v>0.2259036144578313</v>
      </c>
      <c r="Z2511" s="14">
        <v>0.3014705882352941</v>
      </c>
      <c r="AA2511" s="14">
        <v>0.13773796192609183</v>
      </c>
      <c r="AB2511" s="14">
        <v>0.43157894736842101</v>
      </c>
      <c r="AC2511" s="14">
        <v>0.15974025974025974</v>
      </c>
      <c r="AD2511" s="13">
        <v>0.77300000000000002</v>
      </c>
      <c r="AE2511" s="15">
        <v>0.67347222222222225</v>
      </c>
      <c r="AF2511" s="14">
        <v>3.1622776601683791E-2</v>
      </c>
      <c r="AG2511" s="14">
        <v>0.89176230016748304</v>
      </c>
      <c r="AH2511" s="15">
        <v>0.67884615384615377</v>
      </c>
      <c r="AI2511" s="5">
        <v>3.3264462809917359</v>
      </c>
      <c r="AJ2511" s="15">
        <v>19.25</v>
      </c>
      <c r="AK2511" s="15">
        <v>19.25</v>
      </c>
      <c r="AL2511" s="15" t="s">
        <v>7128</v>
      </c>
      <c r="AM2511" s="15" t="s">
        <v>7128</v>
      </c>
      <c r="AN2511" s="15">
        <v>2.7017543859649122</v>
      </c>
      <c r="AO2511" s="15">
        <v>0.92436974789915971</v>
      </c>
      <c r="AP2511" s="15">
        <v>10.406211180124222</v>
      </c>
      <c r="AQ2511" s="15">
        <v>8.7993697478991582</v>
      </c>
      <c r="AR2511" s="15">
        <v>2.3751063226538132</v>
      </c>
      <c r="AS2511" s="15">
        <v>1.005642256902761</v>
      </c>
      <c r="AT2511" s="14">
        <v>0</v>
      </c>
      <c r="AU2511" s="14">
        <v>0</v>
      </c>
      <c r="AV2511" s="12">
        <v>0.45500000000000002</v>
      </c>
      <c r="AW2511" s="12">
        <v>0.51600000000000001</v>
      </c>
      <c r="AX2511" s="12">
        <v>0.24299999999999999</v>
      </c>
      <c r="AY2511" s="12">
        <v>0.2</v>
      </c>
      <c r="AZ2511" s="14" t="s">
        <v>7128</v>
      </c>
      <c r="BA2511" s="14" t="s">
        <v>7128</v>
      </c>
      <c r="BB2511" s="14">
        <v>0.19323671497584544</v>
      </c>
      <c r="BC2511" s="14">
        <v>0.18848618665517805</v>
      </c>
      <c r="BD2511" s="14">
        <v>4.8019207683073231E-2</v>
      </c>
      <c r="BE2511" s="14">
        <v>9.6638655462184878E-2</v>
      </c>
      <c r="BF2511" s="14">
        <v>0.332220367278798</v>
      </c>
      <c r="BG2511" s="14">
        <v>1.09E-2</v>
      </c>
      <c r="BH2511" s="13">
        <v>0.4</v>
      </c>
      <c r="BI2511" s="13">
        <v>0.4</v>
      </c>
      <c r="BJ2511" s="13">
        <v>0.80500000000000005</v>
      </c>
      <c r="BK2511" s="13">
        <v>0.80500000000000005</v>
      </c>
      <c r="BL2511" s="13">
        <v>8.33</v>
      </c>
      <c r="BM2511" s="13">
        <v>8.33</v>
      </c>
      <c r="BN2511" s="13">
        <v>0.95199999999999996</v>
      </c>
      <c r="BO2511" s="13">
        <v>0.95199999999999996</v>
      </c>
      <c r="BP2511" s="13">
        <v>0.53756260434056768</v>
      </c>
      <c r="BQ2511" s="13">
        <v>0</v>
      </c>
      <c r="BR2511" s="13">
        <v>0</v>
      </c>
      <c r="BS2511" s="13">
        <v>-0.20300000000000001</v>
      </c>
      <c r="BT2511" s="14">
        <v>-0.37763043478260866</v>
      </c>
      <c r="BU2511" s="13">
        <v>0.74056260434056775</v>
      </c>
      <c r="BV2511" s="13">
        <v>0.60299999999999998</v>
      </c>
      <c r="BW2511" s="13">
        <v>0.60299999999999998</v>
      </c>
      <c r="BX2511" s="13">
        <v>2.0699999999999998</v>
      </c>
      <c r="BY2511" s="13">
        <v>2.8519999999999994</v>
      </c>
      <c r="BZ2511" s="13">
        <v>2.85</v>
      </c>
      <c r="CA2511" s="13">
        <v>3.5270000000000001</v>
      </c>
      <c r="CB2511" s="13">
        <v>0</v>
      </c>
      <c r="CC2511" s="15">
        <v>0.188</v>
      </c>
      <c r="CD2511" s="15">
        <v>0.35299999999999998</v>
      </c>
      <c r="CE2511" s="15">
        <v>0.36</v>
      </c>
      <c r="CF2511" s="15" t="s">
        <v>7128</v>
      </c>
      <c r="CG2511" s="15" t="s">
        <v>7128</v>
      </c>
      <c r="CH2511" s="13" t="s">
        <v>7128</v>
      </c>
      <c r="CI2511" s="13" t="s">
        <v>7128</v>
      </c>
      <c r="CJ2511" s="13">
        <v>0</v>
      </c>
      <c r="CK2511" s="12">
        <f t="shared" si="78"/>
        <v>0</v>
      </c>
      <c r="CL2511" s="36">
        <f t="shared" si="79"/>
        <v>2.3617805500425288</v>
      </c>
      <c r="CM2511" s="13">
        <v>0.59899999999999998</v>
      </c>
      <c r="CN2511" s="13">
        <v>0.19900000000000001</v>
      </c>
      <c r="CO2511" s="13">
        <v>0.4</v>
      </c>
      <c r="CP2511" s="13">
        <v>7.7</v>
      </c>
      <c r="CQ2511" s="13">
        <v>0.95199999999999996</v>
      </c>
      <c r="CR2511" s="13">
        <v>8.3769999999999989</v>
      </c>
      <c r="CS2511" s="13" t="s">
        <v>7128</v>
      </c>
      <c r="CT2511" s="13">
        <v>0</v>
      </c>
      <c r="CU2511" s="13">
        <v>0.80500000000000005</v>
      </c>
      <c r="CV2511" s="13">
        <v>3.5270000000000001</v>
      </c>
      <c r="CW2511" s="13">
        <v>0.95199999999999996</v>
      </c>
      <c r="CX2511" s="12">
        <v>0.19323671497584544</v>
      </c>
      <c r="CY2511" s="12">
        <v>0.18848618665517805</v>
      </c>
      <c r="CZ2511" s="15">
        <v>8.7993697478991582</v>
      </c>
      <c r="DA2511" s="20"/>
      <c r="DB2511" s="20"/>
    </row>
    <row r="2512" spans="1:106" ht="24">
      <c r="A2512" s="8" t="s">
        <v>5607</v>
      </c>
      <c r="B2512" s="8" t="s">
        <v>5608</v>
      </c>
      <c r="C2512" s="9" t="s">
        <v>7174</v>
      </c>
      <c r="D2512" s="9" t="s">
        <v>7126</v>
      </c>
      <c r="E2512" s="10" t="s">
        <v>7127</v>
      </c>
      <c r="F2512" s="10" t="s">
        <v>7126</v>
      </c>
      <c r="G2512" s="11">
        <v>0.45</v>
      </c>
      <c r="H2512" s="11">
        <v>1.497029702970297</v>
      </c>
      <c r="I2512" s="12">
        <v>9.0499999999999997E-2</v>
      </c>
      <c r="J2512" s="12">
        <v>0.19198118811881187</v>
      </c>
      <c r="K2512" s="12">
        <v>4.7E-2</v>
      </c>
      <c r="L2512" s="12">
        <v>0.10350000000000001</v>
      </c>
      <c r="M2512" s="12">
        <v>6.8320350000000002E-2</v>
      </c>
      <c r="N2512" s="12">
        <v>0.10549220907738094</v>
      </c>
      <c r="O2512" s="12">
        <v>-0.42193401830749111</v>
      </c>
      <c r="P2512" s="12">
        <v>-0.28621510064364603</v>
      </c>
      <c r="Q2512" s="13">
        <v>0.10100000000000001</v>
      </c>
      <c r="R2512" s="13">
        <v>0</v>
      </c>
      <c r="S2512" s="13">
        <v>0.23499999999999999</v>
      </c>
      <c r="T2512" s="13">
        <v>0.23499999999999999</v>
      </c>
      <c r="U2512" s="13">
        <v>0.33599999999999997</v>
      </c>
      <c r="V2512" s="13">
        <v>8.0000000000000002E-3</v>
      </c>
      <c r="W2512" s="13">
        <v>0.32799999999999996</v>
      </c>
      <c r="X2512" s="14">
        <v>2.3809523809523812E-2</v>
      </c>
      <c r="Y2512" s="15">
        <v>4.9115913555992145E-2</v>
      </c>
      <c r="Z2512" s="14">
        <v>0.22423664122137402</v>
      </c>
      <c r="AA2512" s="14">
        <v>0.69940476190476197</v>
      </c>
      <c r="AB2512" s="14">
        <v>0.28905289052890532</v>
      </c>
      <c r="AC2512" s="14">
        <v>2.3267326732673266</v>
      </c>
      <c r="AD2512" s="13">
        <v>0.02</v>
      </c>
      <c r="AE2512" s="15">
        <v>-0.62711111111111117</v>
      </c>
      <c r="AF2512" s="14">
        <v>0.1</v>
      </c>
      <c r="AG2512" s="14" t="s">
        <v>7128</v>
      </c>
      <c r="AH2512" s="15">
        <v>0.56626506024096379</v>
      </c>
      <c r="AI2512" s="5" t="s">
        <v>7128</v>
      </c>
      <c r="AJ2512" s="15" t="s">
        <v>7128</v>
      </c>
      <c r="AK2512" s="15" t="s">
        <v>7128</v>
      </c>
      <c r="AL2512" s="15" t="s">
        <v>7128</v>
      </c>
      <c r="AM2512" s="15" t="s">
        <v>7128</v>
      </c>
      <c r="AN2512" s="15">
        <v>0.12423124231242313</v>
      </c>
      <c r="AO2512" s="15">
        <v>1.3835616438356166</v>
      </c>
      <c r="AP2512" s="15" t="s">
        <v>7128</v>
      </c>
      <c r="AQ2512" s="15" t="s">
        <v>7128</v>
      </c>
      <c r="AR2512" s="15">
        <v>0.31538461538461532</v>
      </c>
      <c r="AS2512" s="15">
        <v>4.4931506849315062</v>
      </c>
      <c r="AT2512" s="14" t="s">
        <v>7128</v>
      </c>
      <c r="AU2512" s="14">
        <v>0</v>
      </c>
      <c r="AV2512" s="12" t="s">
        <v>7128</v>
      </c>
      <c r="AW2512" s="12" t="s">
        <v>7128</v>
      </c>
      <c r="AX2512" s="12">
        <v>1.05</v>
      </c>
      <c r="AY2512" s="12">
        <v>0.55000000000000004</v>
      </c>
      <c r="AZ2512" s="14" t="s">
        <v>7128</v>
      </c>
      <c r="BA2512" s="14" t="s">
        <v>7128</v>
      </c>
      <c r="BB2512" s="14">
        <v>-0.22995283018867926</v>
      </c>
      <c r="BC2512" s="14">
        <v>-0.18072289156626509</v>
      </c>
      <c r="BD2512" s="14">
        <v>-2.6712328767123292</v>
      </c>
      <c r="BE2512" s="14">
        <v>-2.6712328767123292</v>
      </c>
      <c r="BF2512" s="14">
        <v>0</v>
      </c>
      <c r="BG2512" s="14">
        <v>1.52E-2</v>
      </c>
      <c r="BH2512" s="13">
        <v>-0.19500000000000001</v>
      </c>
      <c r="BI2512" s="13">
        <v>-0.19500000000000001</v>
      </c>
      <c r="BJ2512" s="13">
        <v>-0.19500000000000001</v>
      </c>
      <c r="BK2512" s="13">
        <v>-0.19500000000000001</v>
      </c>
      <c r="BL2512" s="13">
        <v>7.2999999999999995E-2</v>
      </c>
      <c r="BM2512" s="13">
        <v>7.2999999999999995E-2</v>
      </c>
      <c r="BN2512" s="13">
        <v>0</v>
      </c>
      <c r="BO2512" s="13">
        <v>0</v>
      </c>
      <c r="BP2512" s="13">
        <v>-0.19500000000000001</v>
      </c>
      <c r="BQ2512" s="13">
        <v>0</v>
      </c>
      <c r="BR2512" s="13">
        <v>0</v>
      </c>
      <c r="BS2512" s="13">
        <v>0</v>
      </c>
      <c r="BT2512" s="14" t="s">
        <v>7128</v>
      </c>
      <c r="BU2512" s="13">
        <v>-0.19500000000000001</v>
      </c>
      <c r="BV2512" s="13">
        <v>-0.19500000000000001</v>
      </c>
      <c r="BW2512" s="13">
        <v>-0.19500000000000001</v>
      </c>
      <c r="BX2512" s="13">
        <v>0.84799999999999998</v>
      </c>
      <c r="BY2512" s="13">
        <v>1.079</v>
      </c>
      <c r="BZ2512" s="13">
        <v>0.81299999999999994</v>
      </c>
      <c r="CA2512" s="13">
        <v>1.04</v>
      </c>
      <c r="CB2512" s="13">
        <v>0</v>
      </c>
      <c r="CC2512" s="15">
        <v>-0.4</v>
      </c>
      <c r="CD2512" s="15">
        <v>0.128</v>
      </c>
      <c r="CE2512" s="15">
        <v>0.36</v>
      </c>
      <c r="CF2512" s="15">
        <v>1.9044082955911554</v>
      </c>
      <c r="CG2512" s="15">
        <v>2.0232677120959277</v>
      </c>
      <c r="CH2512" s="13">
        <v>-5.7500000000000008E-3</v>
      </c>
      <c r="CI2512" s="13">
        <v>-7.6250000000000016E-3</v>
      </c>
      <c r="CJ2512" s="13">
        <v>0</v>
      </c>
      <c r="CK2512" s="12">
        <f t="shared" si="78"/>
        <v>0</v>
      </c>
      <c r="CL2512" s="36">
        <f t="shared" si="79"/>
        <v>7.0192307692307679E-2</v>
      </c>
      <c r="CM2512" s="13" t="s">
        <v>7128</v>
      </c>
      <c r="CN2512" s="13" t="s">
        <v>7128</v>
      </c>
      <c r="CO2512" s="13" t="s">
        <v>7128</v>
      </c>
      <c r="CP2512" s="13" t="s">
        <v>7128</v>
      </c>
      <c r="CQ2512" s="13" t="s">
        <v>7128</v>
      </c>
      <c r="CR2512" s="13" t="s">
        <v>7128</v>
      </c>
      <c r="CS2512" s="13" t="s">
        <v>7128</v>
      </c>
      <c r="CT2512" s="13">
        <v>0</v>
      </c>
      <c r="CU2512" s="13">
        <v>-0.19500000000000001</v>
      </c>
      <c r="CV2512" s="13">
        <v>1.04</v>
      </c>
      <c r="CW2512" s="13">
        <v>0</v>
      </c>
      <c r="CX2512" s="12">
        <v>-0.22995283018867926</v>
      </c>
      <c r="CY2512" s="12">
        <v>-0.18072289156626509</v>
      </c>
      <c r="CZ2512" s="15" t="s">
        <v>7128</v>
      </c>
      <c r="DA2512" s="20"/>
      <c r="DB2512" s="20"/>
    </row>
    <row r="2513" spans="1:106">
      <c r="A2513" s="8" t="s">
        <v>3225</v>
      </c>
      <c r="B2513" s="8" t="s">
        <v>3226</v>
      </c>
      <c r="C2513" s="9" t="s">
        <v>7141</v>
      </c>
      <c r="D2513" s="9" t="s">
        <v>7126</v>
      </c>
      <c r="E2513" s="10" t="s">
        <v>7127</v>
      </c>
      <c r="F2513" s="10" t="s">
        <v>7126</v>
      </c>
      <c r="G2513" s="11">
        <v>0.73</v>
      </c>
      <c r="H2513" s="11">
        <v>1.3011344135044773</v>
      </c>
      <c r="I2513" s="12">
        <v>9.0499999999999997E-2</v>
      </c>
      <c r="J2513" s="12">
        <v>0.1742526644221552</v>
      </c>
      <c r="K2513" s="12">
        <v>4.7E-2</v>
      </c>
      <c r="L2513" s="12">
        <v>0.10350000000000001</v>
      </c>
      <c r="M2513" s="12">
        <v>6.8320350000000002E-2</v>
      </c>
      <c r="N2513" s="12">
        <v>0.11779221211729124</v>
      </c>
      <c r="O2513" s="12">
        <v>-0.15655785922734999</v>
      </c>
      <c r="P2513" s="12">
        <v>-7.5869595882304811E-2</v>
      </c>
      <c r="Q2513" s="13">
        <v>2.69</v>
      </c>
      <c r="R2513" s="13">
        <v>0</v>
      </c>
      <c r="S2513" s="13">
        <v>3.07</v>
      </c>
      <c r="T2513" s="13">
        <v>3.07</v>
      </c>
      <c r="U2513" s="13">
        <v>5.76</v>
      </c>
      <c r="V2513" s="13">
        <v>0.03</v>
      </c>
      <c r="W2513" s="13">
        <v>5.7299999999999995</v>
      </c>
      <c r="X2513" s="14">
        <v>5.208333333333333E-3</v>
      </c>
      <c r="Y2513" s="15">
        <v>0.67357512953367871</v>
      </c>
      <c r="Z2513" s="14">
        <v>0.33736263736263739</v>
      </c>
      <c r="AA2513" s="14">
        <v>0.53298611111111105</v>
      </c>
      <c r="AB2513" s="14">
        <v>0.50912106135986723</v>
      </c>
      <c r="AC2513" s="14">
        <v>1.1412639405204461</v>
      </c>
      <c r="AD2513" s="13">
        <v>0.27800000000000002</v>
      </c>
      <c r="AE2513" s="15">
        <v>0.17422222222222225</v>
      </c>
      <c r="AF2513" s="14" t="s">
        <v>7128</v>
      </c>
      <c r="AG2513" s="14" t="s">
        <v>7128</v>
      </c>
      <c r="AH2513" s="15">
        <v>0.45514950166112961</v>
      </c>
      <c r="AI2513" s="5">
        <v>1.3375796178343951</v>
      </c>
      <c r="AJ2513" s="15">
        <v>24.678899082568808</v>
      </c>
      <c r="AK2513" s="15">
        <v>24.678899082568808</v>
      </c>
      <c r="AL2513" s="15" t="s">
        <v>7128</v>
      </c>
      <c r="AM2513" s="15" t="s">
        <v>7128</v>
      </c>
      <c r="AN2513" s="15">
        <v>0.44610281923714756</v>
      </c>
      <c r="AO2513" s="15">
        <v>0.16107784431137726</v>
      </c>
      <c r="AP2513" s="15">
        <v>9.0952380952380949</v>
      </c>
      <c r="AQ2513" s="15">
        <v>6.2147505422993481</v>
      </c>
      <c r="AR2513" s="15">
        <v>0.63175303197353905</v>
      </c>
      <c r="AS2513" s="15">
        <v>0.34311377245508978</v>
      </c>
      <c r="AT2513" s="14">
        <v>0</v>
      </c>
      <c r="AU2513" s="14">
        <v>0</v>
      </c>
      <c r="AV2513" s="12">
        <v>-4.1799999999999997E-2</v>
      </c>
      <c r="AW2513" s="12">
        <v>0.28000000000000003</v>
      </c>
      <c r="AX2513" s="12">
        <v>0.14800000000000002</v>
      </c>
      <c r="AY2513" s="12">
        <v>0.16399999999999998</v>
      </c>
      <c r="AZ2513" s="14" t="s">
        <v>7128</v>
      </c>
      <c r="BA2513" s="14" t="s">
        <v>7128</v>
      </c>
      <c r="BB2513" s="14">
        <v>1.7694805194805194E-2</v>
      </c>
      <c r="BC2513" s="14">
        <v>4.1922616234986429E-2</v>
      </c>
      <c r="BD2513" s="14">
        <v>6.5269461077844312E-3</v>
      </c>
      <c r="BE2513" s="14">
        <v>3.7724550898203597E-2</v>
      </c>
      <c r="BF2513" s="14">
        <v>0.31446540880503143</v>
      </c>
      <c r="BG2513" s="14">
        <v>0.1671</v>
      </c>
      <c r="BH2513" s="13">
        <v>0.109</v>
      </c>
      <c r="BI2513" s="13">
        <v>0.109</v>
      </c>
      <c r="BJ2513" s="13">
        <v>0.63</v>
      </c>
      <c r="BK2513" s="13">
        <v>0.63</v>
      </c>
      <c r="BL2513" s="13">
        <v>16.7</v>
      </c>
      <c r="BM2513" s="13">
        <v>16.7</v>
      </c>
      <c r="BN2513" s="13">
        <v>0.92200000000000004</v>
      </c>
      <c r="BO2513" s="13">
        <v>0.92200000000000004</v>
      </c>
      <c r="BP2513" s="13">
        <v>0.43188679245283024</v>
      </c>
      <c r="BQ2513" s="13">
        <v>0</v>
      </c>
      <c r="BR2513" s="13">
        <v>0</v>
      </c>
      <c r="BS2513" s="13">
        <v>-0.32600000000000001</v>
      </c>
      <c r="BT2513" s="14">
        <v>-0.75482743556138043</v>
      </c>
      <c r="BU2513" s="13">
        <v>0.7578867924528303</v>
      </c>
      <c r="BV2513" s="13">
        <v>0.435</v>
      </c>
      <c r="BW2513" s="13">
        <v>0.435</v>
      </c>
      <c r="BX2513" s="13">
        <v>6.16</v>
      </c>
      <c r="BY2513" s="13">
        <v>10.302000000000001</v>
      </c>
      <c r="BZ2513" s="13">
        <v>6.03</v>
      </c>
      <c r="CA2513" s="13">
        <v>9.07</v>
      </c>
      <c r="CB2513" s="13">
        <v>0</v>
      </c>
      <c r="CC2513" s="15">
        <v>-9.7000000000000003E-2</v>
      </c>
      <c r="CD2513" s="15">
        <v>0.38700000000000001</v>
      </c>
      <c r="CE2513" s="15">
        <v>0.36</v>
      </c>
      <c r="CF2513" s="15">
        <v>0.66941659568642342</v>
      </c>
      <c r="CG2513" s="15">
        <v>0.94165119708907308</v>
      </c>
      <c r="CH2513" s="13">
        <v>0.82200000000000006</v>
      </c>
      <c r="CI2513" s="13">
        <v>0.36709999999999993</v>
      </c>
      <c r="CJ2513" s="13">
        <v>0</v>
      </c>
      <c r="CK2513" s="12">
        <f t="shared" si="78"/>
        <v>0</v>
      </c>
      <c r="CL2513" s="36">
        <f t="shared" si="79"/>
        <v>1.8412348401323042</v>
      </c>
      <c r="CM2513" s="13">
        <v>0.159</v>
      </c>
      <c r="CN2513" s="13">
        <v>0.05</v>
      </c>
      <c r="CO2513" s="13">
        <v>0.109</v>
      </c>
      <c r="CP2513" s="13">
        <v>2.69</v>
      </c>
      <c r="CQ2513" s="13">
        <v>0.92200000000000004</v>
      </c>
      <c r="CR2513" s="13">
        <v>5.7299999999999995</v>
      </c>
      <c r="CS2513" s="13" t="s">
        <v>7128</v>
      </c>
      <c r="CT2513" s="13">
        <v>0</v>
      </c>
      <c r="CU2513" s="13">
        <v>0.63</v>
      </c>
      <c r="CV2513" s="13">
        <v>9.07</v>
      </c>
      <c r="CW2513" s="13">
        <v>0.92200000000000004</v>
      </c>
      <c r="CX2513" s="12">
        <v>1.7694805194805194E-2</v>
      </c>
      <c r="CY2513" s="12">
        <v>4.1922616234986429E-2</v>
      </c>
      <c r="CZ2513" s="15">
        <v>6.2147505422993481</v>
      </c>
      <c r="DA2513" s="20"/>
      <c r="DB2513" s="20"/>
    </row>
    <row r="2514" spans="1:106">
      <c r="A2514" s="8" t="s">
        <v>2281</v>
      </c>
      <c r="B2514" s="8" t="s">
        <v>2282</v>
      </c>
      <c r="C2514" s="9" t="s">
        <v>7141</v>
      </c>
      <c r="D2514" s="9" t="s">
        <v>7126</v>
      </c>
      <c r="E2514" s="10" t="s">
        <v>7127</v>
      </c>
      <c r="F2514" s="10" t="s">
        <v>7126</v>
      </c>
      <c r="G2514" s="11">
        <v>0.73</v>
      </c>
      <c r="H2514" s="11">
        <v>2.7178587443946189</v>
      </c>
      <c r="I2514" s="12">
        <v>9.0499999999999997E-2</v>
      </c>
      <c r="J2514" s="12">
        <v>0.30246621636771304</v>
      </c>
      <c r="K2514" s="12">
        <v>4.1999999999999996E-2</v>
      </c>
      <c r="L2514" s="12">
        <v>9.8500000000000004E-2</v>
      </c>
      <c r="M2514" s="12">
        <v>6.5019850000000004E-2</v>
      </c>
      <c r="N2514" s="12">
        <v>0.12238771533044422</v>
      </c>
      <c r="O2514" s="12">
        <v>-0.23692949320387124</v>
      </c>
      <c r="P2514" s="12">
        <v>-1.3721517337218672E-2</v>
      </c>
      <c r="Q2514" s="13">
        <v>8.92</v>
      </c>
      <c r="R2514" s="13">
        <v>0</v>
      </c>
      <c r="S2514" s="13">
        <v>28</v>
      </c>
      <c r="T2514" s="13">
        <v>28</v>
      </c>
      <c r="U2514" s="13">
        <v>36.92</v>
      </c>
      <c r="V2514" s="13">
        <v>1.02</v>
      </c>
      <c r="W2514" s="13">
        <v>35.9</v>
      </c>
      <c r="X2514" s="14">
        <v>2.76273022751896E-2</v>
      </c>
      <c r="Y2514" s="15">
        <v>0.73991031390134532</v>
      </c>
      <c r="Z2514" s="14">
        <v>0.6073752711496746</v>
      </c>
      <c r="AA2514" s="14">
        <v>0.75839653304442034</v>
      </c>
      <c r="AB2514" s="14">
        <v>1.5469613259668507</v>
      </c>
      <c r="AC2514" s="14">
        <v>3.1390134529147984</v>
      </c>
      <c r="AD2514" s="13">
        <v>0.4</v>
      </c>
      <c r="AE2514" s="15">
        <v>1.7126666666666668</v>
      </c>
      <c r="AF2514" s="14">
        <v>0.18165902124584951</v>
      </c>
      <c r="AG2514" s="14">
        <v>0.74562770993182759</v>
      </c>
      <c r="AH2514" s="15">
        <v>0.3843098311817279</v>
      </c>
      <c r="AI2514" s="5">
        <v>1.3455377574370708</v>
      </c>
      <c r="AJ2514" s="15">
        <v>7.6896551724137936</v>
      </c>
      <c r="AK2514" s="15">
        <v>7.6896551724137936</v>
      </c>
      <c r="AL2514" s="15" t="s">
        <v>7128</v>
      </c>
      <c r="AM2514" s="15" t="s">
        <v>7128</v>
      </c>
      <c r="AN2514" s="15">
        <v>0.49281767955801103</v>
      </c>
      <c r="AO2514" s="15">
        <v>0.18429752066115704</v>
      </c>
      <c r="AP2514" s="15">
        <v>6.1054421768707483</v>
      </c>
      <c r="AQ2514" s="15">
        <v>5.2794117647058822</v>
      </c>
      <c r="AR2514" s="15">
        <v>0.79636202307009762</v>
      </c>
      <c r="AS2514" s="15">
        <v>0.74173553719008267</v>
      </c>
      <c r="AT2514" s="14">
        <v>0</v>
      </c>
      <c r="AU2514" s="14">
        <v>0</v>
      </c>
      <c r="AV2514" s="12">
        <v>5.8700000000000002E-2</v>
      </c>
      <c r="AW2514" s="12">
        <v>4.99E-2</v>
      </c>
      <c r="AX2514" s="12">
        <v>9.8999999999999999E-4</v>
      </c>
      <c r="AY2514" s="12">
        <v>0.11599999999999999</v>
      </c>
      <c r="AZ2514" s="14" t="s">
        <v>7128</v>
      </c>
      <c r="BA2514" s="14" t="s">
        <v>7128</v>
      </c>
      <c r="BB2514" s="14">
        <v>6.5536723163841806E-2</v>
      </c>
      <c r="BC2514" s="14">
        <v>0.10866619799322555</v>
      </c>
      <c r="BD2514" s="14">
        <v>2.3966942148760328E-2</v>
      </c>
      <c r="BE2514" s="14">
        <v>0.12148760330578512</v>
      </c>
      <c r="BF2514" s="14">
        <v>0.13249999999999998</v>
      </c>
      <c r="BG2514" s="14">
        <v>3.5499999999999997E-2</v>
      </c>
      <c r="BH2514" s="13">
        <v>1.1599999999999999</v>
      </c>
      <c r="BI2514" s="13">
        <v>1.1599999999999999</v>
      </c>
      <c r="BJ2514" s="13">
        <v>5.88</v>
      </c>
      <c r="BK2514" s="13">
        <v>5.88</v>
      </c>
      <c r="BL2514" s="13">
        <v>48.4</v>
      </c>
      <c r="BM2514" s="13">
        <v>48.4</v>
      </c>
      <c r="BN2514" s="13">
        <v>6.8</v>
      </c>
      <c r="BO2514" s="13">
        <v>6.8</v>
      </c>
      <c r="BP2514" s="13">
        <v>5.1009000000000002</v>
      </c>
      <c r="BQ2514" s="13">
        <v>0</v>
      </c>
      <c r="BR2514" s="13">
        <v>0</v>
      </c>
      <c r="BS2514" s="13">
        <v>-1.4</v>
      </c>
      <c r="BT2514" s="14">
        <v>-0.2744613695622341</v>
      </c>
      <c r="BU2514" s="13">
        <v>6.5008999999999997</v>
      </c>
      <c r="BV2514" s="13">
        <v>2.5599999999999996</v>
      </c>
      <c r="BW2514" s="13">
        <v>2.5599999999999996</v>
      </c>
      <c r="BX2514" s="13">
        <v>17.7</v>
      </c>
      <c r="BY2514" s="13">
        <v>46.940999999999995</v>
      </c>
      <c r="BZ2514" s="13">
        <v>18.100000000000001</v>
      </c>
      <c r="CA2514" s="13">
        <v>45.08</v>
      </c>
      <c r="CB2514" s="13">
        <v>0</v>
      </c>
      <c r="CC2514" s="15">
        <v>0.90300000000000002</v>
      </c>
      <c r="CD2514" s="15">
        <v>3.5000000000000003E-2</v>
      </c>
      <c r="CE2514" s="15">
        <v>0.36</v>
      </c>
      <c r="CF2514" s="15" t="s">
        <v>7128</v>
      </c>
      <c r="CG2514" s="15" t="s">
        <v>7128</v>
      </c>
      <c r="CH2514" s="13" t="s">
        <v>7128</v>
      </c>
      <c r="CI2514" s="13" t="s">
        <v>7128</v>
      </c>
      <c r="CJ2514" s="13">
        <v>0</v>
      </c>
      <c r="CK2514" s="12">
        <f t="shared" si="78"/>
        <v>0</v>
      </c>
      <c r="CL2514" s="36">
        <f t="shared" si="79"/>
        <v>1.0736468500443657</v>
      </c>
      <c r="CM2514" s="13">
        <v>1.6</v>
      </c>
      <c r="CN2514" s="13">
        <v>0.21199999999999999</v>
      </c>
      <c r="CO2514" s="13">
        <v>1.1599999999999999</v>
      </c>
      <c r="CP2514" s="13">
        <v>8.92</v>
      </c>
      <c r="CQ2514" s="13">
        <v>6.8</v>
      </c>
      <c r="CR2514" s="13">
        <v>35.9</v>
      </c>
      <c r="CS2514" s="13" t="s">
        <v>7128</v>
      </c>
      <c r="CT2514" s="13">
        <v>0</v>
      </c>
      <c r="CU2514" s="13">
        <v>5.88</v>
      </c>
      <c r="CV2514" s="13">
        <v>45.08</v>
      </c>
      <c r="CW2514" s="13">
        <v>6.8</v>
      </c>
      <c r="CX2514" s="12">
        <v>6.5536723163841806E-2</v>
      </c>
      <c r="CY2514" s="12">
        <v>0.10866619799322555</v>
      </c>
      <c r="CZ2514" s="15">
        <v>5.2794117647058822</v>
      </c>
      <c r="DA2514" s="20"/>
      <c r="DB2514" s="20"/>
    </row>
    <row r="2515" spans="1:106" ht="24">
      <c r="A2515" s="8" t="s">
        <v>5733</v>
      </c>
      <c r="B2515" s="8" t="s">
        <v>5734</v>
      </c>
      <c r="C2515" s="9" t="s">
        <v>7197</v>
      </c>
      <c r="D2515" s="9" t="s">
        <v>7126</v>
      </c>
      <c r="E2515" s="10" t="s">
        <v>7127</v>
      </c>
      <c r="F2515" s="10" t="s">
        <v>7126</v>
      </c>
      <c r="G2515" s="11">
        <v>0.65</v>
      </c>
      <c r="H2515" s="11">
        <v>0.65196969696969698</v>
      </c>
      <c r="I2515" s="12">
        <v>9.0499999999999997E-2</v>
      </c>
      <c r="J2515" s="12">
        <v>0.11550325757575758</v>
      </c>
      <c r="K2515" s="12">
        <v>4.1999999999999996E-2</v>
      </c>
      <c r="L2515" s="12">
        <v>9.8500000000000004E-2</v>
      </c>
      <c r="M2515" s="12">
        <v>6.5019850000000004E-2</v>
      </c>
      <c r="N2515" s="12">
        <v>0.11535073972809667</v>
      </c>
      <c r="O2515" s="12">
        <v>-8.4734026806526808E-2</v>
      </c>
      <c r="P2515" s="12">
        <v>-8.5764940911528628E-2</v>
      </c>
      <c r="Q2515" s="13">
        <v>0.33</v>
      </c>
      <c r="R2515" s="13">
        <v>0</v>
      </c>
      <c r="S2515" s="13">
        <v>1E-3</v>
      </c>
      <c r="T2515" s="13">
        <v>1E-3</v>
      </c>
      <c r="U2515" s="13">
        <v>0.33100000000000002</v>
      </c>
      <c r="V2515" s="13">
        <v>2E-3</v>
      </c>
      <c r="W2515" s="13">
        <v>0.32900000000000001</v>
      </c>
      <c r="X2515" s="14">
        <v>6.0422960725075529E-3</v>
      </c>
      <c r="Y2515" s="15">
        <v>5.2083333333333336E-2</v>
      </c>
      <c r="Z2515" s="14">
        <v>3.3557046979865775E-3</v>
      </c>
      <c r="AA2515" s="14">
        <v>3.0211480362537764E-3</v>
      </c>
      <c r="AB2515" s="14">
        <v>3.3670033670033673E-3</v>
      </c>
      <c r="AC2515" s="14">
        <v>3.0303030303030303E-3</v>
      </c>
      <c r="AD2515" s="13">
        <v>6.9000000000000006E-2</v>
      </c>
      <c r="AE2515" s="15">
        <v>1.9132222222222224</v>
      </c>
      <c r="AF2515" s="14">
        <v>7.7459666924148338E-2</v>
      </c>
      <c r="AG2515" s="14">
        <v>0.71262893570216468</v>
      </c>
      <c r="AH2515" s="15">
        <v>0.3613445378151261</v>
      </c>
      <c r="AI2515" s="5" t="s">
        <v>7128</v>
      </c>
      <c r="AJ2515" s="15">
        <v>27.5</v>
      </c>
      <c r="AK2515" s="15">
        <v>33</v>
      </c>
      <c r="AL2515" s="15" t="s">
        <v>7128</v>
      </c>
      <c r="AM2515" s="15" t="s">
        <v>7128</v>
      </c>
      <c r="AN2515" s="15">
        <v>1.1111111111111112</v>
      </c>
      <c r="AO2515" s="15">
        <v>10.645161290322582</v>
      </c>
      <c r="AP2515" s="15">
        <v>32.9</v>
      </c>
      <c r="AQ2515" s="15">
        <v>15.666666666666666</v>
      </c>
      <c r="AR2515" s="15">
        <v>1.1114864864864866</v>
      </c>
      <c r="AS2515" s="15">
        <v>10.612903225806452</v>
      </c>
      <c r="AT2515" s="14">
        <v>0</v>
      </c>
      <c r="AU2515" s="14">
        <v>0</v>
      </c>
      <c r="AV2515" s="12" t="s">
        <v>7128</v>
      </c>
      <c r="AW2515" s="12">
        <v>-0.27699999999999997</v>
      </c>
      <c r="AX2515" s="12">
        <v>0.35799999999999998</v>
      </c>
      <c r="AY2515" s="12">
        <v>0.17300000000000001</v>
      </c>
      <c r="AZ2515" s="14" t="s">
        <v>7128</v>
      </c>
      <c r="BA2515" s="14" t="s">
        <v>7128</v>
      </c>
      <c r="BB2515" s="14">
        <v>3.0769230769230767E-2</v>
      </c>
      <c r="BC2515" s="14">
        <v>2.9585798816568046E-2</v>
      </c>
      <c r="BD2515" s="14">
        <v>0.32258064516129031</v>
      </c>
      <c r="BE2515" s="14">
        <v>0.32258064516129031</v>
      </c>
      <c r="BF2515" s="14">
        <v>0</v>
      </c>
      <c r="BG2515" s="14">
        <v>2.75E-2</v>
      </c>
      <c r="BH2515" s="13">
        <v>1.2E-2</v>
      </c>
      <c r="BI2515" s="13">
        <v>0.01</v>
      </c>
      <c r="BJ2515" s="13">
        <v>0.01</v>
      </c>
      <c r="BK2515" s="13">
        <v>0.01</v>
      </c>
      <c r="BL2515" s="13">
        <v>3.1E-2</v>
      </c>
      <c r="BM2515" s="13">
        <v>3.1E-2</v>
      </c>
      <c r="BN2515" s="13">
        <v>2.5999999999999999E-2</v>
      </c>
      <c r="BO2515" s="13">
        <v>2.1000000000000001E-2</v>
      </c>
      <c r="BP2515" s="13">
        <v>0.01</v>
      </c>
      <c r="BQ2515" s="13">
        <v>0</v>
      </c>
      <c r="BR2515" s="13">
        <v>0</v>
      </c>
      <c r="BS2515" s="13">
        <v>3.0000000000000001E-3</v>
      </c>
      <c r="BT2515" s="14">
        <v>0.3</v>
      </c>
      <c r="BU2515" s="13">
        <v>7.0000000000000001E-3</v>
      </c>
      <c r="BV2515" s="13">
        <v>7.0000000000000001E-3</v>
      </c>
      <c r="BW2515" s="13">
        <v>7.0000000000000001E-3</v>
      </c>
      <c r="BX2515" s="13">
        <v>0.32500000000000001</v>
      </c>
      <c r="BY2515" s="13">
        <v>0.33800000000000002</v>
      </c>
      <c r="BZ2515" s="13">
        <v>0.29699999999999999</v>
      </c>
      <c r="CA2515" s="13">
        <v>0.29599999999999999</v>
      </c>
      <c r="CB2515" s="13">
        <v>0</v>
      </c>
      <c r="CC2515" s="15">
        <v>0.36799999999999999</v>
      </c>
      <c r="CD2515" s="15">
        <v>1.34</v>
      </c>
      <c r="CE2515" s="15">
        <v>0.36</v>
      </c>
      <c r="CF2515" s="15">
        <v>1.1127803466715431</v>
      </c>
      <c r="CG2515" s="15">
        <v>1.1232219700647341</v>
      </c>
      <c r="CH2515" s="13">
        <v>2.2100000000000002E-2</v>
      </c>
      <c r="CI2515" s="13">
        <v>1.8100000000000005E-2</v>
      </c>
      <c r="CJ2515" s="13">
        <v>0</v>
      </c>
      <c r="CK2515" s="12">
        <f t="shared" si="78"/>
        <v>0</v>
      </c>
      <c r="CL2515" s="36">
        <f t="shared" si="79"/>
        <v>0.10472972972972973</v>
      </c>
      <c r="CM2515" s="13">
        <v>0.01</v>
      </c>
      <c r="CN2515" s="13" t="s">
        <v>7128</v>
      </c>
      <c r="CO2515" s="13">
        <v>0.01</v>
      </c>
      <c r="CP2515" s="13">
        <v>0.33</v>
      </c>
      <c r="CQ2515" s="13">
        <v>2.1000000000000001E-2</v>
      </c>
      <c r="CR2515" s="13">
        <v>0.32900000000000001</v>
      </c>
      <c r="CS2515" s="13" t="s">
        <v>7128</v>
      </c>
      <c r="CT2515" s="13">
        <v>0</v>
      </c>
      <c r="CU2515" s="13">
        <v>0.01</v>
      </c>
      <c r="CV2515" s="13">
        <v>0.29599999999999999</v>
      </c>
      <c r="CW2515" s="13">
        <v>2.5999999999999999E-2</v>
      </c>
      <c r="CX2515" s="12">
        <v>3.0769230769230767E-2</v>
      </c>
      <c r="CY2515" s="12">
        <v>2.9585798816568046E-2</v>
      </c>
      <c r="CZ2515" s="15">
        <v>12.653846153846155</v>
      </c>
      <c r="DA2515" s="20"/>
      <c r="DB2515" s="20"/>
    </row>
    <row r="2516" spans="1:106">
      <c r="A2516" s="8" t="s">
        <v>1127</v>
      </c>
      <c r="B2516" s="8" t="s">
        <v>1128</v>
      </c>
      <c r="C2516" s="9" t="s">
        <v>7144</v>
      </c>
      <c r="D2516" s="9" t="s">
        <v>7126</v>
      </c>
      <c r="E2516" s="10" t="s">
        <v>7127</v>
      </c>
      <c r="F2516" s="10" t="s">
        <v>7126</v>
      </c>
      <c r="G2516" s="11">
        <v>1.1499999999999999</v>
      </c>
      <c r="H2516" s="11">
        <v>1.3603616703952273</v>
      </c>
      <c r="I2516" s="12">
        <v>9.0499999999999997E-2</v>
      </c>
      <c r="J2516" s="12">
        <v>0.17961273117076806</v>
      </c>
      <c r="K2516" s="12">
        <v>5.1999999999999998E-2</v>
      </c>
      <c r="L2516" s="12">
        <v>0.1085</v>
      </c>
      <c r="M2516" s="12">
        <v>7.162085E-2</v>
      </c>
      <c r="N2516" s="12">
        <v>0.15997784368517387</v>
      </c>
      <c r="O2516" s="12">
        <v>0.24134946814194672</v>
      </c>
      <c r="P2516" s="12">
        <v>-0.14578181862129536</v>
      </c>
      <c r="Q2516" s="13">
        <v>114.3</v>
      </c>
      <c r="R2516" s="13">
        <v>0</v>
      </c>
      <c r="S2516" s="13">
        <v>25.4</v>
      </c>
      <c r="T2516" s="13">
        <v>25.4</v>
      </c>
      <c r="U2516" s="13">
        <v>139.69999999999999</v>
      </c>
      <c r="V2516" s="13">
        <v>0.86399999999999999</v>
      </c>
      <c r="W2516" s="13">
        <v>138.83599999999998</v>
      </c>
      <c r="X2516" s="14">
        <v>6.1846814602720115E-3</v>
      </c>
      <c r="Y2516" s="15">
        <v>0.53954175905395418</v>
      </c>
      <c r="Z2516" s="14">
        <v>0.25891946992864423</v>
      </c>
      <c r="AA2516" s="14">
        <v>0.18181818181818182</v>
      </c>
      <c r="AB2516" s="14">
        <v>0.34938101788170561</v>
      </c>
      <c r="AC2516" s="14">
        <v>0.22222222222222221</v>
      </c>
      <c r="AD2516" s="13">
        <v>0.84499999999999997</v>
      </c>
      <c r="AE2516" s="15">
        <v>2.495916666666667</v>
      </c>
      <c r="AF2516" s="14">
        <v>0.17320508075688773</v>
      </c>
      <c r="AG2516" s="14">
        <v>0.90932667397366063</v>
      </c>
      <c r="AH2516" s="15">
        <v>0.47996729354047418</v>
      </c>
      <c r="AI2516" s="5">
        <v>0.23459715639810427</v>
      </c>
      <c r="AJ2516" s="15">
        <v>4.6653061224489791</v>
      </c>
      <c r="AK2516" s="15">
        <v>4.6653061224489791</v>
      </c>
      <c r="AL2516" s="15">
        <v>22.837837837837839</v>
      </c>
      <c r="AM2516" s="15" t="s">
        <v>7128</v>
      </c>
      <c r="AN2516" s="15">
        <v>1.5722145804676753</v>
      </c>
      <c r="AO2516" s="15">
        <v>0.54978354978354971</v>
      </c>
      <c r="AP2516" s="15">
        <v>70.119191919191906</v>
      </c>
      <c r="AQ2516" s="15">
        <v>8.2151479289940834</v>
      </c>
      <c r="AR2516" s="15">
        <v>1.4278250853593319</v>
      </c>
      <c r="AS2516" s="15">
        <v>0.66780182780182773</v>
      </c>
      <c r="AT2516" s="14">
        <v>8.8359183673469385E-2</v>
      </c>
      <c r="AU2516" s="14">
        <v>1.893963254593176E-2</v>
      </c>
      <c r="AV2516" s="12">
        <v>0.89700000000000002</v>
      </c>
      <c r="AW2516" s="12" t="s">
        <v>7128</v>
      </c>
      <c r="AX2516" s="12">
        <v>-4.9299999999999997E-2</v>
      </c>
      <c r="AY2516" s="12">
        <v>5.3099999999999994E-2</v>
      </c>
      <c r="AZ2516" s="14" t="s">
        <v>7128</v>
      </c>
      <c r="BA2516" s="14" t="s">
        <v>7128</v>
      </c>
      <c r="BB2516" s="14">
        <v>0.42096219931271478</v>
      </c>
      <c r="BC2516" s="14">
        <v>1.4196025063878518E-2</v>
      </c>
      <c r="BD2516" s="14">
        <v>0.11784511784511784</v>
      </c>
      <c r="BE2516" s="14">
        <v>9.5238095238095229E-3</v>
      </c>
      <c r="BF2516" s="14">
        <v>0.1768456375838926</v>
      </c>
      <c r="BG2516" s="14">
        <v>0.33630000000000004</v>
      </c>
      <c r="BH2516" s="13">
        <v>24.5</v>
      </c>
      <c r="BI2516" s="13">
        <v>24.5</v>
      </c>
      <c r="BJ2516" s="13">
        <v>1.98</v>
      </c>
      <c r="BK2516" s="13">
        <v>1.98</v>
      </c>
      <c r="BL2516" s="13">
        <v>207.9</v>
      </c>
      <c r="BM2516" s="13">
        <v>207.9</v>
      </c>
      <c r="BN2516" s="13">
        <v>16.899999999999999</v>
      </c>
      <c r="BO2516" s="13">
        <v>16.899999999999999</v>
      </c>
      <c r="BP2516" s="13">
        <v>1.6298456375838926</v>
      </c>
      <c r="BQ2516" s="13">
        <v>0</v>
      </c>
      <c r="BR2516" s="13">
        <v>0</v>
      </c>
      <c r="BS2516" s="13">
        <v>-13.5</v>
      </c>
      <c r="BT2516" s="14">
        <v>-8.2829929955898169</v>
      </c>
      <c r="BU2516" s="13">
        <v>15.129845637583893</v>
      </c>
      <c r="BV2516" s="13">
        <v>38</v>
      </c>
      <c r="BW2516" s="13">
        <v>38</v>
      </c>
      <c r="BX2516" s="13">
        <v>58.2</v>
      </c>
      <c r="BY2516" s="13">
        <v>114.80999999999999</v>
      </c>
      <c r="BZ2516" s="13">
        <v>72.7</v>
      </c>
      <c r="CA2516" s="13">
        <v>97.23599999999999</v>
      </c>
      <c r="CB2516" s="13">
        <v>-2.1648000000000001</v>
      </c>
      <c r="CC2516" s="15">
        <v>1.05</v>
      </c>
      <c r="CD2516" s="15">
        <v>0.59099999999999997</v>
      </c>
      <c r="CE2516" s="15">
        <v>0.36</v>
      </c>
      <c r="CF2516" s="15">
        <v>0.69167650603031261</v>
      </c>
      <c r="CG2516" s="15">
        <v>0.95040865778992489</v>
      </c>
      <c r="CH2516" s="13">
        <v>11.584</v>
      </c>
      <c r="CI2516" s="13">
        <v>4.4449999999999994</v>
      </c>
      <c r="CJ2516" s="13">
        <v>-2.1648000000000001</v>
      </c>
      <c r="CK2516" s="12">
        <f t="shared" si="78"/>
        <v>5.6968421052631578E-2</v>
      </c>
      <c r="CL2516" s="36">
        <f t="shared" si="79"/>
        <v>2.1380970011107001</v>
      </c>
      <c r="CM2516" s="13">
        <v>29.8</v>
      </c>
      <c r="CN2516" s="13">
        <v>5.27</v>
      </c>
      <c r="CO2516" s="13">
        <v>24.5</v>
      </c>
      <c r="CP2516" s="13">
        <v>114.3</v>
      </c>
      <c r="CQ2516" s="13">
        <v>16.899999999999999</v>
      </c>
      <c r="CR2516" s="13">
        <v>138.83599999999998</v>
      </c>
      <c r="CS2516" s="13">
        <v>38</v>
      </c>
      <c r="CT2516" s="13">
        <v>0</v>
      </c>
      <c r="CU2516" s="13">
        <v>1.98</v>
      </c>
      <c r="CV2516" s="13">
        <v>97.23599999999999</v>
      </c>
      <c r="CW2516" s="13">
        <v>16.899999999999999</v>
      </c>
      <c r="CX2516" s="12">
        <v>0.42096219931271478</v>
      </c>
      <c r="CY2516" s="12">
        <v>1.4196025063878518E-2</v>
      </c>
      <c r="CZ2516" s="15">
        <v>8.2151479289940834</v>
      </c>
      <c r="DA2516" s="20"/>
      <c r="DB2516" s="20"/>
    </row>
    <row r="2517" spans="1:106">
      <c r="A2517" s="8" t="s">
        <v>995</v>
      </c>
      <c r="B2517" s="8" t="s">
        <v>996</v>
      </c>
      <c r="C2517" s="9" t="s">
        <v>7189</v>
      </c>
      <c r="D2517" s="9" t="s">
        <v>7126</v>
      </c>
      <c r="E2517" s="10" t="s">
        <v>7127</v>
      </c>
      <c r="F2517" s="10" t="s">
        <v>7126</v>
      </c>
      <c r="G2517" s="11">
        <v>1.1299999999999999</v>
      </c>
      <c r="H2517" s="11">
        <v>1.2641160993558822</v>
      </c>
      <c r="I2517" s="12">
        <v>9.0499999999999997E-2</v>
      </c>
      <c r="J2517" s="12">
        <v>0.17090250699170734</v>
      </c>
      <c r="K2517" s="12">
        <v>6.2E-2</v>
      </c>
      <c r="L2517" s="12">
        <v>0.11849999999999999</v>
      </c>
      <c r="M2517" s="12">
        <v>7.8221849999999996E-2</v>
      </c>
      <c r="N2517" s="12">
        <v>0.1569911093803768</v>
      </c>
      <c r="O2517" s="12">
        <v>6.1715518759365623E-2</v>
      </c>
      <c r="P2517" s="12">
        <v>1.1688816593382334E-2</v>
      </c>
      <c r="Q2517" s="13">
        <v>635.29999999999995</v>
      </c>
      <c r="R2517" s="13">
        <v>0</v>
      </c>
      <c r="S2517" s="13">
        <v>112.2</v>
      </c>
      <c r="T2517" s="13">
        <v>112.2</v>
      </c>
      <c r="U2517" s="13">
        <v>747.5</v>
      </c>
      <c r="V2517" s="13">
        <v>11.3</v>
      </c>
      <c r="W2517" s="13">
        <v>736.2</v>
      </c>
      <c r="X2517" s="14">
        <v>1.5117056856187291E-2</v>
      </c>
      <c r="Y2517" s="15">
        <v>0.54648241206030157</v>
      </c>
      <c r="Z2517" s="14">
        <v>0.80603448275862077</v>
      </c>
      <c r="AA2517" s="14">
        <v>0.15010033444816054</v>
      </c>
      <c r="AB2517" s="14">
        <v>4.1555555555555559</v>
      </c>
      <c r="AC2517" s="14">
        <v>0.1766094758381867</v>
      </c>
      <c r="AD2517" s="13">
        <v>15.97</v>
      </c>
      <c r="AE2517" s="15">
        <v>2.4260833333333336</v>
      </c>
      <c r="AF2517" s="14">
        <v>0.161245154965971</v>
      </c>
      <c r="AG2517" s="14">
        <v>1.0325891654551604</v>
      </c>
      <c r="AH2517" s="15">
        <v>0.73894955798231932</v>
      </c>
      <c r="AI2517" s="5">
        <v>1.3868613138686132</v>
      </c>
      <c r="AJ2517" s="15">
        <v>117.2140221402214</v>
      </c>
      <c r="AK2517" s="15">
        <v>117.2140221402214</v>
      </c>
      <c r="AL2517" s="15" t="s">
        <v>7128</v>
      </c>
      <c r="AM2517" s="15" t="s">
        <v>7128</v>
      </c>
      <c r="AN2517" s="15">
        <v>23.529629629629628</v>
      </c>
      <c r="AO2517" s="15">
        <v>2.4257350133638793</v>
      </c>
      <c r="AP2517" s="15">
        <v>38.747368421052634</v>
      </c>
      <c r="AQ2517" s="15">
        <v>34.401869158878512</v>
      </c>
      <c r="AR2517" s="15">
        <v>5.7560594214229877</v>
      </c>
      <c r="AS2517" s="15">
        <v>2.8109965635738834</v>
      </c>
      <c r="AT2517" s="14">
        <v>0.11749077490774906</v>
      </c>
      <c r="AU2517" s="14">
        <v>1.0023610892491736E-3</v>
      </c>
      <c r="AV2517" s="12" t="s">
        <v>7128</v>
      </c>
      <c r="AW2517" s="12">
        <v>0.14499999999999999</v>
      </c>
      <c r="AX2517" s="12">
        <v>0.56000000000000005</v>
      </c>
      <c r="AY2517" s="12">
        <v>0.44500000000000001</v>
      </c>
      <c r="AZ2517" s="14" t="s">
        <v>7128</v>
      </c>
      <c r="BA2517" s="14" t="s">
        <v>7128</v>
      </c>
      <c r="BB2517" s="14">
        <v>0.23261802575107296</v>
      </c>
      <c r="BC2517" s="14">
        <v>0.16867992597375914</v>
      </c>
      <c r="BD2517" s="14">
        <v>2.0694921725849563E-2</v>
      </c>
      <c r="BE2517" s="14">
        <v>7.2546773577701423E-2</v>
      </c>
      <c r="BF2517" s="14">
        <v>0.32797029702970298</v>
      </c>
      <c r="BG2517" s="14">
        <v>4.3299999999999998E-2</v>
      </c>
      <c r="BH2517" s="13">
        <v>5.42</v>
      </c>
      <c r="BI2517" s="13">
        <v>5.42</v>
      </c>
      <c r="BJ2517" s="13">
        <v>19</v>
      </c>
      <c r="BK2517" s="13">
        <v>19</v>
      </c>
      <c r="BL2517" s="13">
        <v>261.89999999999998</v>
      </c>
      <c r="BM2517" s="13">
        <v>261.89999999999998</v>
      </c>
      <c r="BN2517" s="13">
        <v>21.4</v>
      </c>
      <c r="BO2517" s="13">
        <v>21.4</v>
      </c>
      <c r="BP2517" s="13">
        <v>12.768564356435645</v>
      </c>
      <c r="BQ2517" s="13">
        <v>0</v>
      </c>
      <c r="BR2517" s="13">
        <v>0</v>
      </c>
      <c r="BS2517" s="13">
        <v>-3.43</v>
      </c>
      <c r="BT2517" s="14">
        <v>-0.26862847727052436</v>
      </c>
      <c r="BU2517" s="13">
        <v>16.198564356435647</v>
      </c>
      <c r="BV2517" s="13">
        <v>8.85</v>
      </c>
      <c r="BW2517" s="13">
        <v>8.85</v>
      </c>
      <c r="BX2517" s="13">
        <v>23.3</v>
      </c>
      <c r="BY2517" s="13">
        <v>75.697000000000003</v>
      </c>
      <c r="BZ2517" s="13">
        <v>27</v>
      </c>
      <c r="CA2517" s="13">
        <v>127.89999999999999</v>
      </c>
      <c r="CB2517" s="13">
        <v>-0.63679999999999992</v>
      </c>
      <c r="CC2517" s="15">
        <v>1.1100000000000001</v>
      </c>
      <c r="CD2517" s="15">
        <v>0.39300000000000002</v>
      </c>
      <c r="CE2517" s="15">
        <v>0.36</v>
      </c>
      <c r="CF2517" s="15" t="s">
        <v>7128</v>
      </c>
      <c r="CG2517" s="15" t="s">
        <v>7128</v>
      </c>
      <c r="CH2517" s="13" t="s">
        <v>7128</v>
      </c>
      <c r="CI2517" s="13" t="s">
        <v>7128</v>
      </c>
      <c r="CJ2517" s="13">
        <v>-0.63679999999999992</v>
      </c>
      <c r="CK2517" s="12">
        <f t="shared" si="78"/>
        <v>7.1954802259886999E-2</v>
      </c>
      <c r="CL2517" s="36">
        <f t="shared" si="79"/>
        <v>2.0476935105551211</v>
      </c>
      <c r="CM2517" s="13">
        <v>8.08</v>
      </c>
      <c r="CN2517" s="13">
        <v>2.65</v>
      </c>
      <c r="CO2517" s="13">
        <v>5.42</v>
      </c>
      <c r="CP2517" s="13">
        <v>635.29999999999995</v>
      </c>
      <c r="CQ2517" s="13">
        <v>21.4</v>
      </c>
      <c r="CR2517" s="13">
        <v>736.2</v>
      </c>
      <c r="CS2517" s="13">
        <v>8.85</v>
      </c>
      <c r="CT2517" s="13">
        <v>0</v>
      </c>
      <c r="CU2517" s="13">
        <v>19</v>
      </c>
      <c r="CV2517" s="13">
        <v>127.89999999999999</v>
      </c>
      <c r="CW2517" s="13">
        <v>21.4</v>
      </c>
      <c r="CX2517" s="12">
        <v>0.23261802575107296</v>
      </c>
      <c r="CY2517" s="12">
        <v>0.16867992597375914</v>
      </c>
      <c r="CZ2517" s="15">
        <v>34.401869158878512</v>
      </c>
      <c r="DA2517" s="20"/>
      <c r="DB2517" s="20"/>
    </row>
    <row r="2518" spans="1:106" ht="24">
      <c r="A2518" s="8" t="s">
        <v>3883</v>
      </c>
      <c r="B2518" s="8" t="s">
        <v>3884</v>
      </c>
      <c r="C2518" s="9" t="s">
        <v>7139</v>
      </c>
      <c r="D2518" s="9" t="s">
        <v>7126</v>
      </c>
      <c r="E2518" s="10" t="s">
        <v>7127</v>
      </c>
      <c r="F2518" s="10" t="s">
        <v>7126</v>
      </c>
      <c r="G2518" s="11">
        <v>0.59</v>
      </c>
      <c r="H2518" s="11">
        <v>0.72208086785009851</v>
      </c>
      <c r="I2518" s="12">
        <v>9.0499999999999997E-2</v>
      </c>
      <c r="J2518" s="12">
        <v>0.1218483185404339</v>
      </c>
      <c r="K2518" s="12">
        <v>3.2000000000000001E-2</v>
      </c>
      <c r="L2518" s="12">
        <v>8.8499999999999995E-2</v>
      </c>
      <c r="M2518" s="12">
        <v>5.8418850000000001E-2</v>
      </c>
      <c r="N2518" s="12">
        <v>0.10223184802452315</v>
      </c>
      <c r="O2518" s="12">
        <v>-0.11943371312229492</v>
      </c>
      <c r="P2518" s="12">
        <v>-0.10604636828328348</v>
      </c>
      <c r="Q2518" s="13">
        <v>50.7</v>
      </c>
      <c r="R2518" s="13">
        <v>0</v>
      </c>
      <c r="S2518" s="13">
        <v>22.7</v>
      </c>
      <c r="T2518" s="13">
        <v>22.7</v>
      </c>
      <c r="U2518" s="13">
        <v>73.400000000000006</v>
      </c>
      <c r="V2518" s="13">
        <v>8.74</v>
      </c>
      <c r="W2518" s="13">
        <v>64.660000000000011</v>
      </c>
      <c r="X2518" s="14">
        <v>0.11907356948228882</v>
      </c>
      <c r="Y2518" s="15">
        <v>0.13185654008438819</v>
      </c>
      <c r="Z2518" s="14">
        <v>0.13408151210868283</v>
      </c>
      <c r="AA2518" s="14">
        <v>0.30926430517711168</v>
      </c>
      <c r="AB2518" s="14">
        <v>0.15484311050477489</v>
      </c>
      <c r="AC2518" s="14">
        <v>0.44773175542406307</v>
      </c>
      <c r="AD2518" s="13">
        <v>5.34</v>
      </c>
      <c r="AE2518" s="15">
        <v>1.4654722222222225</v>
      </c>
      <c r="AF2518" s="14">
        <v>0.17606816861659008</v>
      </c>
      <c r="AG2518" s="14">
        <v>0.44130634520996942</v>
      </c>
      <c r="AH2518" s="15">
        <v>0.17413793103448272</v>
      </c>
      <c r="AI2518" s="5" t="s">
        <v>7128</v>
      </c>
      <c r="AJ2518" s="15">
        <v>123.65853658536587</v>
      </c>
      <c r="AK2518" s="15">
        <v>123.65853658536587</v>
      </c>
      <c r="AL2518" s="15" t="s">
        <v>7128</v>
      </c>
      <c r="AM2518" s="15" t="s">
        <v>7128</v>
      </c>
      <c r="AN2518" s="15">
        <v>0.34583901773533426</v>
      </c>
      <c r="AO2518" s="15">
        <v>6.9547325102880659</v>
      </c>
      <c r="AP2518" s="15" t="s">
        <v>7128</v>
      </c>
      <c r="AQ2518" s="15">
        <v>26.178137651821864</v>
      </c>
      <c r="AR2518" s="15">
        <v>0.40271549576482324</v>
      </c>
      <c r="AS2518" s="15">
        <v>8.8696844993141308</v>
      </c>
      <c r="AT2518" s="14">
        <v>0</v>
      </c>
      <c r="AU2518" s="14">
        <v>0</v>
      </c>
      <c r="AV2518" s="12">
        <v>-0.64599999999999991</v>
      </c>
      <c r="AW2518" s="12">
        <v>-0.42</v>
      </c>
      <c r="AX2518" s="12">
        <v>0.24399999999999999</v>
      </c>
      <c r="AY2518" s="12">
        <v>-0.42799999999999999</v>
      </c>
      <c r="AZ2518" s="14" t="s">
        <v>7128</v>
      </c>
      <c r="BA2518" s="14" t="s">
        <v>7128</v>
      </c>
      <c r="BB2518" s="14">
        <v>2.4146054181389868E-3</v>
      </c>
      <c r="BC2518" s="14">
        <v>-3.8145202587603331E-3</v>
      </c>
      <c r="BD2518" s="14">
        <v>5.6241426611796978E-2</v>
      </c>
      <c r="BE2518" s="14">
        <v>-0.20027434842249656</v>
      </c>
      <c r="BF2518" s="14">
        <v>0.5</v>
      </c>
      <c r="BG2518" s="14">
        <v>2.5000000000000001E-2</v>
      </c>
      <c r="BH2518" s="13">
        <v>0.41</v>
      </c>
      <c r="BI2518" s="13">
        <v>0.41</v>
      </c>
      <c r="BJ2518" s="13">
        <v>-1.46</v>
      </c>
      <c r="BK2518" s="13">
        <v>-1.46</v>
      </c>
      <c r="BL2518" s="13">
        <v>7.29</v>
      </c>
      <c r="BM2518" s="13">
        <v>7.29</v>
      </c>
      <c r="BN2518" s="13">
        <v>2.4700000000000002</v>
      </c>
      <c r="BO2518" s="13">
        <v>2.4700000000000002</v>
      </c>
      <c r="BP2518" s="13">
        <v>-0.73</v>
      </c>
      <c r="BQ2518" s="13">
        <v>0</v>
      </c>
      <c r="BR2518" s="13">
        <v>0</v>
      </c>
      <c r="BS2518" s="13">
        <v>-2.72</v>
      </c>
      <c r="BT2518" s="14" t="s">
        <v>7128</v>
      </c>
      <c r="BU2518" s="13">
        <v>1.9900000000000002</v>
      </c>
      <c r="BV2518" s="13">
        <v>3.1300000000000003</v>
      </c>
      <c r="BW2518" s="13">
        <v>3.1300000000000003</v>
      </c>
      <c r="BX2518" s="13">
        <v>169.8</v>
      </c>
      <c r="BY2518" s="13">
        <v>191.374</v>
      </c>
      <c r="BZ2518" s="13">
        <v>146.6</v>
      </c>
      <c r="CA2518" s="13">
        <v>160.55999999999997</v>
      </c>
      <c r="CB2518" s="13">
        <v>0</v>
      </c>
      <c r="CC2518" s="15">
        <v>0.51800000000000002</v>
      </c>
      <c r="CD2518" s="15">
        <v>0.54700000000000004</v>
      </c>
      <c r="CE2518" s="15">
        <v>0.36</v>
      </c>
      <c r="CF2518" s="15">
        <v>1.1582781889746401</v>
      </c>
      <c r="CG2518" s="15">
        <v>1.0414025693681386</v>
      </c>
      <c r="CH2518" s="13">
        <v>10.678599999999999</v>
      </c>
      <c r="CI2518" s="13">
        <v>7.5593000000000004</v>
      </c>
      <c r="CJ2518" s="13">
        <v>0</v>
      </c>
      <c r="CK2518" s="12">
        <f t="shared" si="78"/>
        <v>0</v>
      </c>
      <c r="CL2518" s="36">
        <f t="shared" si="79"/>
        <v>4.5403587443946195E-2</v>
      </c>
      <c r="CM2518" s="13">
        <v>4.7699999999999996</v>
      </c>
      <c r="CN2518" s="13">
        <v>4.3600000000000003</v>
      </c>
      <c r="CO2518" s="13">
        <v>0.41</v>
      </c>
      <c r="CP2518" s="13">
        <v>50.7</v>
      </c>
      <c r="CQ2518" s="13">
        <v>2.4700000000000002</v>
      </c>
      <c r="CR2518" s="13">
        <v>64.660000000000011</v>
      </c>
      <c r="CS2518" s="13" t="s">
        <v>7128</v>
      </c>
      <c r="CT2518" s="13">
        <v>0</v>
      </c>
      <c r="CU2518" s="13">
        <v>-1.46</v>
      </c>
      <c r="CV2518" s="13">
        <v>160.55999999999997</v>
      </c>
      <c r="CW2518" s="13">
        <v>2.4700000000000002</v>
      </c>
      <c r="CX2518" s="12">
        <v>2.4146054181389868E-3</v>
      </c>
      <c r="CY2518" s="12">
        <v>-3.8145202587603331E-3</v>
      </c>
      <c r="CZ2518" s="15">
        <v>26.178137651821864</v>
      </c>
      <c r="DA2518" s="20"/>
      <c r="DB2518" s="20"/>
    </row>
    <row r="2519" spans="1:106">
      <c r="A2519" s="8" t="s">
        <v>2747</v>
      </c>
      <c r="B2519" s="8" t="s">
        <v>2748</v>
      </c>
      <c r="C2519" s="9" t="s">
        <v>7148</v>
      </c>
      <c r="D2519" s="9" t="s">
        <v>7126</v>
      </c>
      <c r="E2519" s="10" t="s">
        <v>7127</v>
      </c>
      <c r="F2519" s="10" t="s">
        <v>7126</v>
      </c>
      <c r="G2519" s="11">
        <v>0.67</v>
      </c>
      <c r="H2519" s="11">
        <v>10.744452554744527</v>
      </c>
      <c r="I2519" s="12">
        <v>9.0499999999999997E-2</v>
      </c>
      <c r="J2519" s="12">
        <v>1.0288729562043797</v>
      </c>
      <c r="K2519" s="12">
        <v>3.6999999999999998E-2</v>
      </c>
      <c r="L2519" s="12">
        <v>9.35E-2</v>
      </c>
      <c r="M2519" s="12">
        <v>6.1719349999999999E-2</v>
      </c>
      <c r="N2519" s="12">
        <v>0.12202888302230315</v>
      </c>
      <c r="O2519" s="12">
        <v>-1.1797820471134706</v>
      </c>
      <c r="P2519" s="12">
        <v>-0.11527891892636749</v>
      </c>
      <c r="Q2519" s="13">
        <v>1.37</v>
      </c>
      <c r="R2519" s="13">
        <v>0</v>
      </c>
      <c r="S2519" s="13">
        <v>20.6</v>
      </c>
      <c r="T2519" s="13">
        <v>20.6</v>
      </c>
      <c r="U2519" s="13">
        <v>21.970000000000002</v>
      </c>
      <c r="V2519" s="13">
        <v>0.14199999999999999</v>
      </c>
      <c r="W2519" s="13">
        <v>21.828000000000003</v>
      </c>
      <c r="X2519" s="14">
        <v>6.4633591260810181E-3</v>
      </c>
      <c r="Y2519" s="15">
        <v>4.716981132075472E-2</v>
      </c>
      <c r="Z2519" s="14">
        <v>0.59537572254335258</v>
      </c>
      <c r="AA2519" s="14">
        <v>0.93764223941738734</v>
      </c>
      <c r="AB2519" s="14">
        <v>1.4714285714285715</v>
      </c>
      <c r="AC2519" s="14">
        <v>15.036496350364963</v>
      </c>
      <c r="AD2519" s="13">
        <v>0.129</v>
      </c>
      <c r="AE2519" s="15">
        <v>1.2832222222222223</v>
      </c>
      <c r="AF2519" s="14">
        <v>0.13038404810405299</v>
      </c>
      <c r="AG2519" s="14">
        <v>0.60283448123403316</v>
      </c>
      <c r="AH2519" s="15">
        <v>0.4582132564841499</v>
      </c>
      <c r="AI2519" s="5">
        <v>9.1439688715953302E-2</v>
      </c>
      <c r="AJ2519" s="15" t="s">
        <v>7128</v>
      </c>
      <c r="AK2519" s="15" t="s">
        <v>7128</v>
      </c>
      <c r="AL2519" s="15" t="s">
        <v>7128</v>
      </c>
      <c r="AM2519" s="15" t="s">
        <v>7128</v>
      </c>
      <c r="AN2519" s="15">
        <v>9.7857142857142865E-2</v>
      </c>
      <c r="AO2519" s="15">
        <v>4.6440677966101698E-2</v>
      </c>
      <c r="AP2519" s="15">
        <v>92.885106382978748</v>
      </c>
      <c r="AQ2519" s="15">
        <v>18.498305084745766</v>
      </c>
      <c r="AR2519" s="15">
        <v>0.63346682918335373</v>
      </c>
      <c r="AS2519" s="15">
        <v>0.73993220338983057</v>
      </c>
      <c r="AT2519" s="14" t="s">
        <v>7128</v>
      </c>
      <c r="AU2519" s="14">
        <v>0</v>
      </c>
      <c r="AV2519" s="12" t="s">
        <v>7128</v>
      </c>
      <c r="AW2519" s="12" t="s">
        <v>7128</v>
      </c>
      <c r="AX2519" s="12">
        <v>7.5399999999999995E-2</v>
      </c>
      <c r="AY2519" s="12" t="s">
        <v>7128</v>
      </c>
      <c r="AZ2519" s="14" t="s">
        <v>7128</v>
      </c>
      <c r="BA2519" s="14" t="s">
        <v>7128</v>
      </c>
      <c r="BB2519" s="14">
        <v>-0.15090909090909091</v>
      </c>
      <c r="BC2519" s="14">
        <v>6.7499640959356585E-3</v>
      </c>
      <c r="BD2519" s="14">
        <v>-5.627118644067796E-2</v>
      </c>
      <c r="BE2519" s="14">
        <v>7.9661016949152536E-3</v>
      </c>
      <c r="BF2519" s="14">
        <v>0</v>
      </c>
      <c r="BG2519" s="14">
        <v>4.9200000000000001E-2</v>
      </c>
      <c r="BH2519" s="13">
        <v>-1.66</v>
      </c>
      <c r="BI2519" s="13">
        <v>-1.66</v>
      </c>
      <c r="BJ2519" s="13">
        <v>0.23499999999999999</v>
      </c>
      <c r="BK2519" s="13">
        <v>0.23499999999999999</v>
      </c>
      <c r="BL2519" s="13">
        <v>29.5</v>
      </c>
      <c r="BM2519" s="13">
        <v>29.5</v>
      </c>
      <c r="BN2519" s="13">
        <v>1.18</v>
      </c>
      <c r="BO2519" s="13">
        <v>1.18</v>
      </c>
      <c r="BP2519" s="13">
        <v>0.23499999999999999</v>
      </c>
      <c r="BQ2519" s="13">
        <v>0</v>
      </c>
      <c r="BR2519" s="13">
        <v>0</v>
      </c>
      <c r="BS2519" s="13">
        <v>-0.63300000000000001</v>
      </c>
      <c r="BT2519" s="14">
        <v>-2.6936170212765957</v>
      </c>
      <c r="BU2519" s="13">
        <v>0.86799999999999999</v>
      </c>
      <c r="BV2519" s="13">
        <v>-1.0269999999999999</v>
      </c>
      <c r="BW2519" s="13">
        <v>-1.0269999999999999</v>
      </c>
      <c r="BX2519" s="13">
        <v>11</v>
      </c>
      <c r="BY2519" s="13">
        <v>34.815000000000005</v>
      </c>
      <c r="BZ2519" s="13">
        <v>14</v>
      </c>
      <c r="CA2519" s="13">
        <v>34.457999999999998</v>
      </c>
      <c r="CB2519" s="13">
        <v>0</v>
      </c>
      <c r="CC2519" s="15">
        <v>0.52400000000000002</v>
      </c>
      <c r="CD2519" s="15">
        <v>0.33600000000000002</v>
      </c>
      <c r="CE2519" s="15">
        <v>0.36</v>
      </c>
      <c r="CF2519" s="15">
        <v>1.0650202078805213</v>
      </c>
      <c r="CG2519" s="15">
        <v>1.369852252745303</v>
      </c>
      <c r="CH2519" s="13">
        <v>1.3365555555555557</v>
      </c>
      <c r="CI2519" s="13">
        <v>-0.31611111111111101</v>
      </c>
      <c r="CJ2519" s="13">
        <v>0</v>
      </c>
      <c r="CK2519" s="12">
        <f t="shared" si="78"/>
        <v>0</v>
      </c>
      <c r="CL2519" s="36">
        <f t="shared" si="79"/>
        <v>0.85611469034766963</v>
      </c>
      <c r="CM2519" s="13" t="s">
        <v>7128</v>
      </c>
      <c r="CN2519" s="13" t="s">
        <v>7128</v>
      </c>
      <c r="CO2519" s="13" t="s">
        <v>7128</v>
      </c>
      <c r="CP2519" s="13" t="s">
        <v>7128</v>
      </c>
      <c r="CQ2519" s="13">
        <v>1.18</v>
      </c>
      <c r="CR2519" s="13">
        <v>21.828000000000003</v>
      </c>
      <c r="CS2519" s="13" t="s">
        <v>7128</v>
      </c>
      <c r="CT2519" s="13">
        <v>0</v>
      </c>
      <c r="CU2519" s="13">
        <v>0.23499999999999999</v>
      </c>
      <c r="CV2519" s="13">
        <v>34.457999999999998</v>
      </c>
      <c r="CW2519" s="13">
        <v>1.18</v>
      </c>
      <c r="CX2519" s="12">
        <v>-0.15090909090909091</v>
      </c>
      <c r="CY2519" s="12">
        <v>6.7499640959356585E-3</v>
      </c>
      <c r="CZ2519" s="15">
        <v>18.498305084745766</v>
      </c>
      <c r="DA2519" s="20"/>
      <c r="DB2519" s="20"/>
    </row>
    <row r="2520" spans="1:106">
      <c r="A2520" s="8" t="s">
        <v>2785</v>
      </c>
      <c r="B2520" s="8" t="s">
        <v>2786</v>
      </c>
      <c r="C2520" s="9" t="s">
        <v>7139</v>
      </c>
      <c r="D2520" s="9" t="s">
        <v>7126</v>
      </c>
      <c r="E2520" s="10" t="s">
        <v>7127</v>
      </c>
      <c r="F2520" s="10" t="s">
        <v>7126</v>
      </c>
      <c r="G2520" s="11">
        <v>0.59</v>
      </c>
      <c r="H2520" s="11">
        <v>0.59113397676183799</v>
      </c>
      <c r="I2520" s="12">
        <v>9.0499999999999997E-2</v>
      </c>
      <c r="J2520" s="12">
        <v>0.10999762489694634</v>
      </c>
      <c r="K2520" s="12">
        <v>4.7E-2</v>
      </c>
      <c r="L2520" s="12">
        <v>0.10350000000000001</v>
      </c>
      <c r="M2520" s="12">
        <v>6.8320350000000002E-2</v>
      </c>
      <c r="N2520" s="12">
        <v>0.10987671908323596</v>
      </c>
      <c r="O2520" s="12">
        <v>-2.9702965596762179E-2</v>
      </c>
      <c r="P2520" s="12">
        <v>-2.8563866957780168E-2</v>
      </c>
      <c r="Q2520" s="13">
        <v>51.9</v>
      </c>
      <c r="R2520" s="13">
        <v>0</v>
      </c>
      <c r="S2520" s="13">
        <v>0.151</v>
      </c>
      <c r="T2520" s="13">
        <v>0.151</v>
      </c>
      <c r="U2520" s="13">
        <v>52.051000000000002</v>
      </c>
      <c r="V2520" s="13">
        <v>0.22700000000000001</v>
      </c>
      <c r="W2520" s="13">
        <v>51.824000000000005</v>
      </c>
      <c r="X2520" s="14">
        <v>4.3611073754586845E-3</v>
      </c>
      <c r="Y2520" s="15">
        <v>8.7774294670846395E-2</v>
      </c>
      <c r="Z2520" s="14">
        <v>2.6074943878432053E-2</v>
      </c>
      <c r="AA2520" s="14">
        <v>2.9010009413844113E-3</v>
      </c>
      <c r="AB2520" s="14">
        <v>2.6773049645390071E-2</v>
      </c>
      <c r="AC2520" s="14">
        <v>2.9094412331406552E-3</v>
      </c>
      <c r="AD2520" s="13">
        <v>0.32500000000000001</v>
      </c>
      <c r="AE2520" s="15">
        <v>0.24955555555555559</v>
      </c>
      <c r="AF2520" s="14" t="s">
        <v>7128</v>
      </c>
      <c r="AG2520" s="14" t="s">
        <v>7128</v>
      </c>
      <c r="AH2520" s="15">
        <v>0.90053557765876047</v>
      </c>
      <c r="AI2520" s="5">
        <v>31.80952380952381</v>
      </c>
      <c r="AJ2520" s="15">
        <v>119.03669724770641</v>
      </c>
      <c r="AK2520" s="15">
        <v>119.03669724770641</v>
      </c>
      <c r="AL2520" s="15" t="s">
        <v>7128</v>
      </c>
      <c r="AM2520" s="15" t="s">
        <v>7128</v>
      </c>
      <c r="AN2520" s="15">
        <v>9.2021276595744688</v>
      </c>
      <c r="AO2520" s="15">
        <v>1.8339222614840989</v>
      </c>
      <c r="AP2520" s="15">
        <v>77.580838323353291</v>
      </c>
      <c r="AQ2520" s="15">
        <v>77.464872944693582</v>
      </c>
      <c r="AR2520" s="15">
        <v>9.3141624730409802</v>
      </c>
      <c r="AS2520" s="15">
        <v>1.8312367491166079</v>
      </c>
      <c r="AT2520" s="14">
        <v>0</v>
      </c>
      <c r="AU2520" s="14">
        <v>0</v>
      </c>
      <c r="AV2520" s="12" t="s">
        <v>7128</v>
      </c>
      <c r="AW2520" s="12" t="s">
        <v>7128</v>
      </c>
      <c r="AX2520" s="12" t="s">
        <v>7128</v>
      </c>
      <c r="AY2520" s="12">
        <v>3.1419999999999999</v>
      </c>
      <c r="AZ2520" s="14" t="s">
        <v>7128</v>
      </c>
      <c r="BA2520" s="14" t="s">
        <v>7128</v>
      </c>
      <c r="BB2520" s="14">
        <v>8.029465930018416E-2</v>
      </c>
      <c r="BC2520" s="14">
        <v>8.131285212545579E-2</v>
      </c>
      <c r="BD2520" s="14">
        <v>1.5406360424028268E-2</v>
      </c>
      <c r="BE2520" s="14">
        <v>2.3604240282685512E-2</v>
      </c>
      <c r="BF2520" s="14">
        <v>0.33939393939393936</v>
      </c>
      <c r="BG2520" s="14">
        <v>1.47E-2</v>
      </c>
      <c r="BH2520" s="13">
        <v>0.436</v>
      </c>
      <c r="BI2520" s="13">
        <v>0.436</v>
      </c>
      <c r="BJ2520" s="13">
        <v>0.66800000000000004</v>
      </c>
      <c r="BK2520" s="13">
        <v>0.66800000000000004</v>
      </c>
      <c r="BL2520" s="13">
        <v>28.3</v>
      </c>
      <c r="BM2520" s="13">
        <v>28.3</v>
      </c>
      <c r="BN2520" s="13">
        <v>0.66900000000000004</v>
      </c>
      <c r="BO2520" s="13">
        <v>0.66900000000000004</v>
      </c>
      <c r="BP2520" s="13">
        <v>0.44128484848484856</v>
      </c>
      <c r="BQ2520" s="13">
        <v>0</v>
      </c>
      <c r="BR2520" s="13">
        <v>0</v>
      </c>
      <c r="BS2520" s="13">
        <v>-2E-3</v>
      </c>
      <c r="BT2520" s="14">
        <v>-4.5322199637422393E-3</v>
      </c>
      <c r="BU2520" s="13">
        <v>0.44328484848484856</v>
      </c>
      <c r="BV2520" s="13">
        <v>0.438</v>
      </c>
      <c r="BW2520" s="13">
        <v>0.438</v>
      </c>
      <c r="BX2520" s="13">
        <v>5.43</v>
      </c>
      <c r="BY2520" s="13">
        <v>5.4269999999999996</v>
      </c>
      <c r="BZ2520" s="13">
        <v>5.64</v>
      </c>
      <c r="CA2520" s="13">
        <v>5.5639999999999992</v>
      </c>
      <c r="CB2520" s="13">
        <v>0</v>
      </c>
      <c r="CC2520" s="15">
        <v>7.3999999999999996E-2</v>
      </c>
      <c r="CD2520" s="15">
        <v>0.122</v>
      </c>
      <c r="CE2520" s="15">
        <v>0.36</v>
      </c>
      <c r="CF2520" s="15">
        <v>2.3925971287680445</v>
      </c>
      <c r="CG2520" s="15">
        <v>2.0056977058624041</v>
      </c>
      <c r="CH2520" s="13">
        <v>7.2399999999999992E-2</v>
      </c>
      <c r="CI2520" s="13">
        <v>3.8400000000000004E-2</v>
      </c>
      <c r="CJ2520" s="13">
        <v>0</v>
      </c>
      <c r="CK2520" s="12">
        <f t="shared" si="78"/>
        <v>0</v>
      </c>
      <c r="CL2520" s="36">
        <f t="shared" si="79"/>
        <v>5.0862688713156015</v>
      </c>
      <c r="CM2520" s="13">
        <v>0.66</v>
      </c>
      <c r="CN2520" s="13">
        <v>0.224</v>
      </c>
      <c r="CO2520" s="13">
        <v>0.436</v>
      </c>
      <c r="CP2520" s="13">
        <v>51.9</v>
      </c>
      <c r="CQ2520" s="13">
        <v>0.66900000000000004</v>
      </c>
      <c r="CR2520" s="13">
        <v>51.824000000000005</v>
      </c>
      <c r="CS2520" s="13" t="s">
        <v>7128</v>
      </c>
      <c r="CT2520" s="13">
        <v>0</v>
      </c>
      <c r="CU2520" s="13">
        <v>0.66800000000000004</v>
      </c>
      <c r="CV2520" s="13">
        <v>5.5639999999999992</v>
      </c>
      <c r="CW2520" s="13">
        <v>0.66900000000000004</v>
      </c>
      <c r="CX2520" s="12">
        <v>8.029465930018416E-2</v>
      </c>
      <c r="CY2520" s="12">
        <v>8.131285212545579E-2</v>
      </c>
      <c r="CZ2520" s="15">
        <v>77.464872944693582</v>
      </c>
      <c r="DA2520" s="20"/>
      <c r="DB2520" s="20"/>
    </row>
    <row r="2521" spans="1:106" ht="24">
      <c r="A2521" s="8" t="s">
        <v>5419</v>
      </c>
      <c r="B2521" s="8" t="s">
        <v>5420</v>
      </c>
      <c r="C2521" s="9" t="s">
        <v>7131</v>
      </c>
      <c r="D2521" s="9" t="s">
        <v>7126</v>
      </c>
      <c r="E2521" s="10" t="s">
        <v>7127</v>
      </c>
      <c r="F2521" s="10" t="s">
        <v>7126</v>
      </c>
      <c r="G2521" s="11">
        <v>0.79</v>
      </c>
      <c r="H2521" s="11">
        <v>0.83063669064748202</v>
      </c>
      <c r="I2521" s="12">
        <v>9.0499999999999997E-2</v>
      </c>
      <c r="J2521" s="12">
        <v>0.13167262050359713</v>
      </c>
      <c r="K2521" s="12">
        <v>4.7E-2</v>
      </c>
      <c r="L2521" s="12">
        <v>0.10350000000000001</v>
      </c>
      <c r="M2521" s="12">
        <v>6.8320350000000002E-2</v>
      </c>
      <c r="N2521" s="12">
        <v>0.12659940757776308</v>
      </c>
      <c r="O2521" s="12">
        <v>-0.11467915645130955</v>
      </c>
      <c r="P2521" s="12">
        <v>-0.15841460485586253</v>
      </c>
      <c r="Q2521" s="13">
        <v>1.39</v>
      </c>
      <c r="R2521" s="13">
        <v>0</v>
      </c>
      <c r="S2521" s="13">
        <v>0.121</v>
      </c>
      <c r="T2521" s="13">
        <v>0.121</v>
      </c>
      <c r="U2521" s="13">
        <v>1.5109999999999999</v>
      </c>
      <c r="V2521" s="13">
        <v>1.6E-2</v>
      </c>
      <c r="W2521" s="13">
        <v>1.4949999999999999</v>
      </c>
      <c r="X2521" s="14">
        <v>1.0589013898080743E-2</v>
      </c>
      <c r="Y2521" s="15">
        <v>9.107468123861566E-2</v>
      </c>
      <c r="Z2521" s="14">
        <v>8.2256968048946291E-2</v>
      </c>
      <c r="AA2521" s="14">
        <v>8.0079417604235606E-2</v>
      </c>
      <c r="AB2521" s="14">
        <v>8.9629629629629615E-2</v>
      </c>
      <c r="AC2521" s="14">
        <v>8.7050359712230213E-2</v>
      </c>
      <c r="AD2521" s="13">
        <v>0.253</v>
      </c>
      <c r="AE2521" s="15">
        <v>-0.35952777777777789</v>
      </c>
      <c r="AF2521" s="14">
        <v>7.7459666924148338E-2</v>
      </c>
      <c r="AG2521" s="14" t="s">
        <v>7128</v>
      </c>
      <c r="AH2521" s="15">
        <v>0.29738058551617869</v>
      </c>
      <c r="AI2521" s="5" t="s">
        <v>7128</v>
      </c>
      <c r="AJ2521" s="15">
        <v>53.46153846153846</v>
      </c>
      <c r="AK2521" s="15">
        <v>53.46153846153846</v>
      </c>
      <c r="AL2521" s="15" t="s">
        <v>7128</v>
      </c>
      <c r="AM2521" s="15" t="s">
        <v>7128</v>
      </c>
      <c r="AN2521" s="15">
        <v>1.0296296296296295</v>
      </c>
      <c r="AO2521" s="15">
        <v>7.679558011049723</v>
      </c>
      <c r="AP2521" s="15" t="s">
        <v>7128</v>
      </c>
      <c r="AQ2521" s="15" t="s">
        <v>7128</v>
      </c>
      <c r="AR2521" s="15">
        <v>1.0274914089347078</v>
      </c>
      <c r="AS2521" s="15">
        <v>8.2596685082872927</v>
      </c>
      <c r="AT2521" s="14">
        <v>3.3784615384615386</v>
      </c>
      <c r="AU2521" s="14">
        <v>6.3194244604316552E-2</v>
      </c>
      <c r="AV2521" s="12">
        <v>-0.55899999999999994</v>
      </c>
      <c r="AW2521" s="12">
        <v>-0.253</v>
      </c>
      <c r="AX2521" s="12">
        <v>-0.374</v>
      </c>
      <c r="AY2521" s="12">
        <v>-0.20199999999999999</v>
      </c>
      <c r="AZ2521" s="14" t="s">
        <v>7128</v>
      </c>
      <c r="BA2521" s="14" t="s">
        <v>7128</v>
      </c>
      <c r="BB2521" s="14">
        <v>1.699346405228758E-2</v>
      </c>
      <c r="BC2521" s="14">
        <v>-3.1815197278099443E-2</v>
      </c>
      <c r="BD2521" s="14">
        <v>0.143646408839779</v>
      </c>
      <c r="BE2521" s="14">
        <v>-0.45303867403314918</v>
      </c>
      <c r="BF2521" s="14">
        <v>0.40909090909090906</v>
      </c>
      <c r="BG2521" s="14" t="s">
        <v>7128</v>
      </c>
      <c r="BH2521" s="13">
        <v>2.5999999999999999E-2</v>
      </c>
      <c r="BI2521" s="13">
        <v>2.5999999999999999E-2</v>
      </c>
      <c r="BJ2521" s="13">
        <v>-8.2000000000000003E-2</v>
      </c>
      <c r="BK2521" s="13">
        <v>-8.2000000000000003E-2</v>
      </c>
      <c r="BL2521" s="13">
        <v>0.18099999999999999</v>
      </c>
      <c r="BM2521" s="13">
        <v>0.18099999999999999</v>
      </c>
      <c r="BN2521" s="13">
        <v>-3.7999999999999999E-2</v>
      </c>
      <c r="BO2521" s="13">
        <v>-3.7999999999999999E-2</v>
      </c>
      <c r="BP2521" s="13">
        <v>-4.8454545454545458E-2</v>
      </c>
      <c r="BQ2521" s="13">
        <v>0</v>
      </c>
      <c r="BR2521" s="13">
        <v>0</v>
      </c>
      <c r="BS2521" s="13">
        <v>-3.4000000000000002E-2</v>
      </c>
      <c r="BT2521" s="14" t="s">
        <v>7128</v>
      </c>
      <c r="BU2521" s="13">
        <v>-1.4454545454545456E-2</v>
      </c>
      <c r="BV2521" s="13">
        <v>0.06</v>
      </c>
      <c r="BW2521" s="13">
        <v>0.06</v>
      </c>
      <c r="BX2521" s="13">
        <v>1.53</v>
      </c>
      <c r="BY2521" s="13">
        <v>1.5230000000000001</v>
      </c>
      <c r="BZ2521" s="13">
        <v>1.35</v>
      </c>
      <c r="CA2521" s="13">
        <v>1.4550000000000001</v>
      </c>
      <c r="CB2521" s="13">
        <v>-8.7840000000000001E-2</v>
      </c>
      <c r="CC2521" s="15">
        <v>-0.27100000000000002</v>
      </c>
      <c r="CD2521" s="15">
        <v>0.158</v>
      </c>
      <c r="CE2521" s="15">
        <v>0.36</v>
      </c>
      <c r="CF2521" s="15">
        <v>0.70556006122795756</v>
      </c>
      <c r="CG2521" s="15">
        <v>0.56496305320573725</v>
      </c>
      <c r="CH2521" s="13">
        <v>0.3852000000000001</v>
      </c>
      <c r="CI2521" s="13">
        <v>0.25839999999999996</v>
      </c>
      <c r="CJ2521" s="13">
        <v>-8.7840000000000001E-2</v>
      </c>
      <c r="CK2521" s="12">
        <f t="shared" si="78"/>
        <v>1.464</v>
      </c>
      <c r="CL2521" s="36">
        <f t="shared" si="79"/>
        <v>0.12439862542955325</v>
      </c>
      <c r="CM2521" s="13">
        <v>4.3999999999999997E-2</v>
      </c>
      <c r="CN2521" s="13">
        <v>1.7999999999999999E-2</v>
      </c>
      <c r="CO2521" s="13">
        <v>2.5999999999999999E-2</v>
      </c>
      <c r="CP2521" s="13">
        <v>1.39</v>
      </c>
      <c r="CQ2521" s="13" t="s">
        <v>7128</v>
      </c>
      <c r="CR2521" s="13" t="s">
        <v>7128</v>
      </c>
      <c r="CS2521" s="13">
        <v>0.06</v>
      </c>
      <c r="CT2521" s="13">
        <v>0</v>
      </c>
      <c r="CU2521" s="13">
        <v>-8.2000000000000003E-2</v>
      </c>
      <c r="CV2521" s="13">
        <v>1.4550000000000001</v>
      </c>
      <c r="CW2521" s="13">
        <v>-3.7999999999999999E-2</v>
      </c>
      <c r="CX2521" s="12">
        <v>1.699346405228758E-2</v>
      </c>
      <c r="CY2521" s="12">
        <v>-3.1815197278099443E-2</v>
      </c>
      <c r="CZ2521" s="15" t="s">
        <v>7128</v>
      </c>
      <c r="DA2521" s="20"/>
      <c r="DB2521" s="20"/>
    </row>
    <row r="2522" spans="1:106" ht="24">
      <c r="A2522" s="8" t="s">
        <v>5995</v>
      </c>
      <c r="B2522" s="8" t="s">
        <v>5996</v>
      </c>
      <c r="C2522" s="9" t="s">
        <v>7147</v>
      </c>
      <c r="D2522" s="9" t="s">
        <v>7126</v>
      </c>
      <c r="E2522" s="10" t="s">
        <v>7127</v>
      </c>
      <c r="F2522" s="10" t="s">
        <v>7126</v>
      </c>
      <c r="G2522" s="11">
        <v>0.99</v>
      </c>
      <c r="H2522" s="11">
        <v>14.37453947368421</v>
      </c>
      <c r="I2522" s="12">
        <v>9.0499999999999997E-2</v>
      </c>
      <c r="J2522" s="12">
        <v>1.357395822368421</v>
      </c>
      <c r="K2522" s="12">
        <v>5.1999999999999998E-2</v>
      </c>
      <c r="L2522" s="12">
        <v>0.1085</v>
      </c>
      <c r="M2522" s="12">
        <v>7.162085E-2</v>
      </c>
      <c r="N2522" s="12">
        <v>0.16017445027186239</v>
      </c>
      <c r="O2522" s="12">
        <v>-1.9598958223684211</v>
      </c>
      <c r="P2522" s="12">
        <v>-0.46843279064873311</v>
      </c>
      <c r="Q2522" s="13">
        <v>0.60799999999999998</v>
      </c>
      <c r="R2522" s="13">
        <v>0</v>
      </c>
      <c r="S2522" s="13">
        <v>8.2200000000000006</v>
      </c>
      <c r="T2522" s="13">
        <v>8.2200000000000006</v>
      </c>
      <c r="U2522" s="13">
        <v>8.8280000000000012</v>
      </c>
      <c r="V2522" s="13">
        <v>5.2999999999999999E-2</v>
      </c>
      <c r="W2522" s="13">
        <v>8.7750000000000004</v>
      </c>
      <c r="X2522" s="14">
        <v>6.0036248300860883E-3</v>
      </c>
      <c r="Y2522" s="15">
        <v>0.15917602996254682</v>
      </c>
      <c r="Z2522" s="14">
        <v>0.65707434052757796</v>
      </c>
      <c r="AA2522" s="14">
        <v>0.93112822836429532</v>
      </c>
      <c r="AB2522" s="14">
        <v>1.9160839160839163</v>
      </c>
      <c r="AC2522" s="14">
        <v>13.519736842105264</v>
      </c>
      <c r="AD2522" s="13">
        <v>2.3E-2</v>
      </c>
      <c r="AE2522" s="15">
        <v>1.5634722222222224</v>
      </c>
      <c r="AF2522" s="14">
        <v>5.4772255750516613E-2</v>
      </c>
      <c r="AG2522" s="14">
        <v>0.95851447563404069</v>
      </c>
      <c r="AH2522" s="15">
        <v>0.69090909090909092</v>
      </c>
      <c r="AI2522" s="5" t="s">
        <v>7128</v>
      </c>
      <c r="AJ2522" s="15" t="s">
        <v>7128</v>
      </c>
      <c r="AK2522" s="15" t="s">
        <v>7128</v>
      </c>
      <c r="AL2522" s="15" t="s">
        <v>7128</v>
      </c>
      <c r="AM2522" s="15" t="s">
        <v>7128</v>
      </c>
      <c r="AN2522" s="15">
        <v>0.14172494172494171</v>
      </c>
      <c r="AO2522" s="15">
        <v>5.1525423728813552E-2</v>
      </c>
      <c r="AP2522" s="15" t="s">
        <v>7128</v>
      </c>
      <c r="AQ2522" s="15" t="s">
        <v>7128</v>
      </c>
      <c r="AR2522" s="15">
        <v>0.70442321586256718</v>
      </c>
      <c r="AS2522" s="15">
        <v>0.74364406779661019</v>
      </c>
      <c r="AT2522" s="14" t="s">
        <v>7128</v>
      </c>
      <c r="AU2522" s="14">
        <v>0</v>
      </c>
      <c r="AV2522" s="12" t="s">
        <v>7128</v>
      </c>
      <c r="AW2522" s="12" t="s">
        <v>7128</v>
      </c>
      <c r="AX2522" s="12">
        <v>-7.2599999999999998E-2</v>
      </c>
      <c r="AY2522" s="12">
        <v>7.45E-3</v>
      </c>
      <c r="AZ2522" s="14" t="s">
        <v>7128</v>
      </c>
      <c r="BA2522" s="14" t="s">
        <v>7128</v>
      </c>
      <c r="BB2522" s="14">
        <v>-0.60250000000000004</v>
      </c>
      <c r="BC2522" s="14">
        <v>-0.30825834037687072</v>
      </c>
      <c r="BD2522" s="14">
        <v>-0.6127118644067796</v>
      </c>
      <c r="BE2522" s="14">
        <v>-0.52542372881355925</v>
      </c>
      <c r="BF2522" s="14">
        <v>0</v>
      </c>
      <c r="BG2522" s="14">
        <v>1.0500000000000001E-2</v>
      </c>
      <c r="BH2522" s="13">
        <v>-7.23</v>
      </c>
      <c r="BI2522" s="13">
        <v>-7.23</v>
      </c>
      <c r="BJ2522" s="13">
        <v>-6.2</v>
      </c>
      <c r="BK2522" s="13">
        <v>-6.2</v>
      </c>
      <c r="BL2522" s="13">
        <v>11.8</v>
      </c>
      <c r="BM2522" s="13">
        <v>11.8</v>
      </c>
      <c r="BN2522" s="13">
        <v>-5.86</v>
      </c>
      <c r="BO2522" s="13">
        <v>-5.86</v>
      </c>
      <c r="BP2522" s="13">
        <v>-6.2</v>
      </c>
      <c r="BQ2522" s="13">
        <v>0</v>
      </c>
      <c r="BR2522" s="13">
        <v>0</v>
      </c>
      <c r="BS2522" s="13">
        <v>-0.54900000000000004</v>
      </c>
      <c r="BT2522" s="14" t="s">
        <v>7128</v>
      </c>
      <c r="BU2522" s="13">
        <v>-5.6509999999999998</v>
      </c>
      <c r="BV2522" s="13">
        <v>-6.681</v>
      </c>
      <c r="BW2522" s="13">
        <v>-6.681</v>
      </c>
      <c r="BX2522" s="13">
        <v>12</v>
      </c>
      <c r="BY2522" s="13">
        <v>20.113</v>
      </c>
      <c r="BZ2522" s="13">
        <v>4.29</v>
      </c>
      <c r="CA2522" s="13">
        <v>12.457000000000001</v>
      </c>
      <c r="CB2522" s="13">
        <v>0</v>
      </c>
      <c r="CC2522" s="15">
        <v>0.35</v>
      </c>
      <c r="CD2522" s="15">
        <v>0.995</v>
      </c>
      <c r="CE2522" s="15">
        <v>0.36</v>
      </c>
      <c r="CF2522" s="15" t="s">
        <v>7128</v>
      </c>
      <c r="CG2522" s="15" t="s">
        <v>7128</v>
      </c>
      <c r="CH2522" s="13" t="s">
        <v>7128</v>
      </c>
      <c r="CI2522" s="13" t="s">
        <v>7128</v>
      </c>
      <c r="CJ2522" s="13">
        <v>0</v>
      </c>
      <c r="CK2522" s="12">
        <f t="shared" si="78"/>
        <v>0</v>
      </c>
      <c r="CL2522" s="36">
        <f t="shared" si="79"/>
        <v>0.94725856947900777</v>
      </c>
      <c r="CM2522" s="13" t="s">
        <v>7128</v>
      </c>
      <c r="CN2522" s="13" t="s">
        <v>7128</v>
      </c>
      <c r="CO2522" s="13" t="s">
        <v>7128</v>
      </c>
      <c r="CP2522" s="13" t="s">
        <v>7128</v>
      </c>
      <c r="CQ2522" s="13" t="s">
        <v>7128</v>
      </c>
      <c r="CR2522" s="13" t="s">
        <v>7128</v>
      </c>
      <c r="CS2522" s="13" t="s">
        <v>7128</v>
      </c>
      <c r="CT2522" s="13">
        <v>0</v>
      </c>
      <c r="CU2522" s="13">
        <v>-6.2</v>
      </c>
      <c r="CV2522" s="13">
        <v>12.457000000000001</v>
      </c>
      <c r="CW2522" s="13">
        <v>-5.86</v>
      </c>
      <c r="CX2522" s="12">
        <v>-0.60250000000000004</v>
      </c>
      <c r="CY2522" s="12">
        <v>-0.30825834037687072</v>
      </c>
      <c r="CZ2522" s="15" t="s">
        <v>7128</v>
      </c>
      <c r="DA2522" s="20"/>
      <c r="DB2522" s="20"/>
    </row>
    <row r="2523" spans="1:106">
      <c r="A2523" s="8" t="s">
        <v>3255</v>
      </c>
      <c r="B2523" s="8" t="s">
        <v>3256</v>
      </c>
      <c r="C2523" s="9" t="s">
        <v>7170</v>
      </c>
      <c r="D2523" s="9" t="s">
        <v>7126</v>
      </c>
      <c r="E2523" s="10" t="s">
        <v>7127</v>
      </c>
      <c r="F2523" s="10" t="s">
        <v>7126</v>
      </c>
      <c r="G2523" s="11">
        <v>1.06</v>
      </c>
      <c r="H2523" s="11">
        <v>4.6499999999999995</v>
      </c>
      <c r="I2523" s="12">
        <v>9.0499999999999997E-2</v>
      </c>
      <c r="J2523" s="12">
        <v>0.47732499999999994</v>
      </c>
      <c r="K2523" s="12">
        <v>4.7E-2</v>
      </c>
      <c r="L2523" s="12">
        <v>0.10350000000000001</v>
      </c>
      <c r="M2523" s="12">
        <v>6.8320350000000002E-2</v>
      </c>
      <c r="N2523" s="12">
        <v>0.16155581860215054</v>
      </c>
      <c r="O2523" s="12">
        <v>-0.870713429752066</v>
      </c>
      <c r="P2523" s="12">
        <v>-0.25262170339000845</v>
      </c>
      <c r="Q2523" s="13">
        <v>2.12</v>
      </c>
      <c r="R2523" s="13">
        <v>0</v>
      </c>
      <c r="S2523" s="13">
        <v>7.18</v>
      </c>
      <c r="T2523" s="13">
        <v>7.18</v>
      </c>
      <c r="U2523" s="13">
        <v>9.3000000000000007</v>
      </c>
      <c r="V2523" s="13">
        <v>0.15</v>
      </c>
      <c r="W2523" s="13">
        <v>9.15</v>
      </c>
      <c r="X2523" s="14">
        <v>1.6129032258064516E-2</v>
      </c>
      <c r="Y2523" s="15">
        <v>0.19042437431991296</v>
      </c>
      <c r="Z2523" s="14">
        <v>0.66358595194085024</v>
      </c>
      <c r="AA2523" s="14">
        <v>0.77204301075268811</v>
      </c>
      <c r="AB2523" s="14">
        <v>1.9725274725274724</v>
      </c>
      <c r="AC2523" s="14">
        <v>3.3867924528301883</v>
      </c>
      <c r="AD2523" s="13">
        <v>0.23100000000000001</v>
      </c>
      <c r="AE2523" s="15">
        <v>1.3357500000000002</v>
      </c>
      <c r="AF2523" s="14">
        <v>3.1622776601683791E-2</v>
      </c>
      <c r="AG2523" s="14">
        <v>0.81112421983318939</v>
      </c>
      <c r="AH2523" s="15">
        <v>0.27623126338329762</v>
      </c>
      <c r="AI2523" s="5" t="s">
        <v>7128</v>
      </c>
      <c r="AJ2523" s="15" t="s">
        <v>7128</v>
      </c>
      <c r="AK2523" s="15" t="s">
        <v>7128</v>
      </c>
      <c r="AL2523" s="15" t="s">
        <v>7128</v>
      </c>
      <c r="AM2523" s="15" t="s">
        <v>7128</v>
      </c>
      <c r="AN2523" s="15">
        <v>0.58241758241758246</v>
      </c>
      <c r="AO2523" s="15">
        <v>0.13167701863354037</v>
      </c>
      <c r="AP2523" s="15" t="s">
        <v>7128</v>
      </c>
      <c r="AQ2523" s="15">
        <v>27.071005917159763</v>
      </c>
      <c r="AR2523" s="15">
        <v>0.85754451733833181</v>
      </c>
      <c r="AS2523" s="15">
        <v>0.56832298136645965</v>
      </c>
      <c r="AT2523" s="14" t="s">
        <v>7128</v>
      </c>
      <c r="AU2523" s="14">
        <v>0</v>
      </c>
      <c r="AV2523" s="12" t="s">
        <v>7128</v>
      </c>
      <c r="AW2523" s="12" t="s">
        <v>7128</v>
      </c>
      <c r="AX2523" s="12">
        <v>-0.182</v>
      </c>
      <c r="AY2523" s="12">
        <v>-4.7E-2</v>
      </c>
      <c r="AZ2523" s="14" t="s">
        <v>7128</v>
      </c>
      <c r="BA2523" s="14" t="s">
        <v>7128</v>
      </c>
      <c r="BB2523" s="14">
        <v>-0.39338842975206612</v>
      </c>
      <c r="BC2523" s="14">
        <v>-9.1065884787857876E-2</v>
      </c>
      <c r="BD2523" s="14">
        <v>-0.14782608695652172</v>
      </c>
      <c r="BE2523" s="14">
        <v>-8.1987577639751549E-2</v>
      </c>
      <c r="BF2523" s="14">
        <v>0</v>
      </c>
      <c r="BG2523" s="14" t="s">
        <v>7128</v>
      </c>
      <c r="BH2523" s="13">
        <v>-2.38</v>
      </c>
      <c r="BI2523" s="13">
        <v>-2.38</v>
      </c>
      <c r="BJ2523" s="13">
        <v>-1.32</v>
      </c>
      <c r="BK2523" s="13">
        <v>-1.32</v>
      </c>
      <c r="BL2523" s="13">
        <v>16.100000000000001</v>
      </c>
      <c r="BM2523" s="13">
        <v>16.100000000000001</v>
      </c>
      <c r="BN2523" s="13">
        <v>0.33800000000000002</v>
      </c>
      <c r="BO2523" s="13">
        <v>0.33800000000000002</v>
      </c>
      <c r="BP2523" s="13">
        <v>-1.32</v>
      </c>
      <c r="BQ2523" s="13">
        <v>0</v>
      </c>
      <c r="BR2523" s="13">
        <v>0</v>
      </c>
      <c r="BS2523" s="13">
        <v>-1.64</v>
      </c>
      <c r="BT2523" s="14" t="s">
        <v>7128</v>
      </c>
      <c r="BU2523" s="13">
        <v>0.31999999999999984</v>
      </c>
      <c r="BV2523" s="13">
        <v>-0.74</v>
      </c>
      <c r="BW2523" s="13">
        <v>-0.74</v>
      </c>
      <c r="BX2523" s="13">
        <v>6.05</v>
      </c>
      <c r="BY2523" s="13">
        <v>14.495000000000001</v>
      </c>
      <c r="BZ2523" s="13">
        <v>3.64</v>
      </c>
      <c r="CA2523" s="13">
        <v>10.67</v>
      </c>
      <c r="CB2523" s="13">
        <v>0</v>
      </c>
      <c r="CC2523" s="15">
        <v>0.17100000000000001</v>
      </c>
      <c r="CD2523" s="15">
        <v>1.1100000000000001</v>
      </c>
      <c r="CE2523" s="15">
        <v>0.36</v>
      </c>
      <c r="CF2523" s="15" t="s">
        <v>7128</v>
      </c>
      <c r="CG2523" s="15" t="s">
        <v>7128</v>
      </c>
      <c r="CH2523" s="13" t="s">
        <v>7128</v>
      </c>
      <c r="CI2523" s="13" t="s">
        <v>7128</v>
      </c>
      <c r="CJ2523" s="13">
        <v>0</v>
      </c>
      <c r="CK2523" s="12">
        <f t="shared" si="78"/>
        <v>0</v>
      </c>
      <c r="CL2523" s="36">
        <f t="shared" si="79"/>
        <v>1.5089034676663544</v>
      </c>
      <c r="CM2523" s="13" t="s">
        <v>7128</v>
      </c>
      <c r="CN2523" s="13" t="s">
        <v>7128</v>
      </c>
      <c r="CO2523" s="13" t="s">
        <v>7128</v>
      </c>
      <c r="CP2523" s="13" t="s">
        <v>7128</v>
      </c>
      <c r="CQ2523" s="13">
        <v>0.33800000000000002</v>
      </c>
      <c r="CR2523" s="13">
        <v>9.15</v>
      </c>
      <c r="CS2523" s="13" t="s">
        <v>7128</v>
      </c>
      <c r="CT2523" s="13">
        <v>0</v>
      </c>
      <c r="CU2523" s="13">
        <v>-1.32</v>
      </c>
      <c r="CV2523" s="13">
        <v>10.67</v>
      </c>
      <c r="CW2523" s="13">
        <v>0.33800000000000002</v>
      </c>
      <c r="CX2523" s="12">
        <v>-0.39338842975206612</v>
      </c>
      <c r="CY2523" s="12">
        <v>-9.1065884787857876E-2</v>
      </c>
      <c r="CZ2523" s="15">
        <v>27.071005917159763</v>
      </c>
      <c r="DA2523" s="20"/>
      <c r="DB2523" s="20"/>
    </row>
    <row r="2524" spans="1:106">
      <c r="A2524" s="8" t="s">
        <v>3839</v>
      </c>
      <c r="B2524" s="8" t="s">
        <v>3840</v>
      </c>
      <c r="C2524" s="9" t="s">
        <v>7141</v>
      </c>
      <c r="D2524" s="9" t="s">
        <v>7126</v>
      </c>
      <c r="E2524" s="10" t="s">
        <v>7127</v>
      </c>
      <c r="F2524" s="10" t="s">
        <v>7126</v>
      </c>
      <c r="G2524" s="11">
        <v>0.73</v>
      </c>
      <c r="H2524" s="11">
        <v>3.1378534031413614</v>
      </c>
      <c r="I2524" s="12">
        <v>9.0499999999999997E-2</v>
      </c>
      <c r="J2524" s="12">
        <v>0.34047573298429318</v>
      </c>
      <c r="K2524" s="12">
        <v>4.7E-2</v>
      </c>
      <c r="L2524" s="12">
        <v>0.10350000000000001</v>
      </c>
      <c r="M2524" s="12">
        <v>6.8320350000000002E-2</v>
      </c>
      <c r="N2524" s="12">
        <v>0.1316354269183922</v>
      </c>
      <c r="O2524" s="12">
        <v>-0.24233619810057225</v>
      </c>
      <c r="P2524" s="12">
        <v>-2.9239936077621875E-2</v>
      </c>
      <c r="Q2524" s="13">
        <v>0.57299999999999995</v>
      </c>
      <c r="R2524" s="13">
        <v>0</v>
      </c>
      <c r="S2524" s="13">
        <v>1.89</v>
      </c>
      <c r="T2524" s="13">
        <v>1.89</v>
      </c>
      <c r="U2524" s="13">
        <v>2.4630000000000001</v>
      </c>
      <c r="V2524" s="13">
        <v>0.188</v>
      </c>
      <c r="W2524" s="13">
        <v>2.2749999999999999</v>
      </c>
      <c r="X2524" s="14">
        <v>7.6329679252943566E-2</v>
      </c>
      <c r="Y2524" s="15">
        <v>4.5289855072463775E-2</v>
      </c>
      <c r="Z2524" s="14">
        <v>0.45432692307692302</v>
      </c>
      <c r="AA2524" s="14">
        <v>0.76735688185140072</v>
      </c>
      <c r="AB2524" s="14">
        <v>0.8325991189427312</v>
      </c>
      <c r="AC2524" s="14">
        <v>3.2984293193717278</v>
      </c>
      <c r="AD2524" s="13">
        <v>0.104</v>
      </c>
      <c r="AE2524" s="15">
        <v>-0.29661111111111116</v>
      </c>
      <c r="AF2524" s="14">
        <v>8.3666002653407553E-2</v>
      </c>
      <c r="AG2524" s="14" t="s">
        <v>7128</v>
      </c>
      <c r="AH2524" s="15">
        <v>0.32800000000000001</v>
      </c>
      <c r="AI2524" s="5">
        <v>1.7580645161290323</v>
      </c>
      <c r="AJ2524" s="15">
        <v>2.71563981042654</v>
      </c>
      <c r="AK2524" s="15">
        <v>2.71563981042654</v>
      </c>
      <c r="AL2524" s="15" t="s">
        <v>7128</v>
      </c>
      <c r="AM2524" s="15" t="s">
        <v>7128</v>
      </c>
      <c r="AN2524" s="15">
        <v>0.25242290748898677</v>
      </c>
      <c r="AO2524" s="15">
        <v>7.3935483870967739E-2</v>
      </c>
      <c r="AP2524" s="15">
        <v>5.2178899082568808</v>
      </c>
      <c r="AQ2524" s="15">
        <v>3.4159159159159156</v>
      </c>
      <c r="AR2524" s="15">
        <v>0.57275931520644507</v>
      </c>
      <c r="AS2524" s="15">
        <v>0.29354838709677417</v>
      </c>
      <c r="AT2524" s="14">
        <v>0</v>
      </c>
      <c r="AU2524" s="14">
        <v>0</v>
      </c>
      <c r="AV2524" s="12">
        <v>7.8E-2</v>
      </c>
      <c r="AW2524" s="12" t="s">
        <v>7128</v>
      </c>
      <c r="AX2524" s="12">
        <v>0.106</v>
      </c>
      <c r="AY2524" s="12">
        <v>0.17600000000000002</v>
      </c>
      <c r="AZ2524" s="14" t="s">
        <v>7128</v>
      </c>
      <c r="BA2524" s="14" t="s">
        <v>7128</v>
      </c>
      <c r="BB2524" s="14">
        <v>9.813953488372093E-2</v>
      </c>
      <c r="BC2524" s="14">
        <v>0.10239549084077032</v>
      </c>
      <c r="BD2524" s="14">
        <v>2.7225806451612902E-2</v>
      </c>
      <c r="BE2524" s="14">
        <v>5.6258064516129032E-2</v>
      </c>
      <c r="BF2524" s="14">
        <v>0</v>
      </c>
      <c r="BG2524" s="14">
        <v>0.15970000000000001</v>
      </c>
      <c r="BH2524" s="13">
        <v>0.21099999999999999</v>
      </c>
      <c r="BI2524" s="13">
        <v>0.21099999999999999</v>
      </c>
      <c r="BJ2524" s="13">
        <v>0.436</v>
      </c>
      <c r="BK2524" s="13">
        <v>0.436</v>
      </c>
      <c r="BL2524" s="13">
        <v>7.75</v>
      </c>
      <c r="BM2524" s="13">
        <v>7.75</v>
      </c>
      <c r="BN2524" s="13">
        <v>0.66600000000000004</v>
      </c>
      <c r="BO2524" s="13">
        <v>0.66600000000000004</v>
      </c>
      <c r="BP2524" s="13">
        <v>0.436</v>
      </c>
      <c r="BQ2524" s="13">
        <v>0</v>
      </c>
      <c r="BR2524" s="13">
        <v>0</v>
      </c>
      <c r="BS2524" s="13">
        <v>-0.255</v>
      </c>
      <c r="BT2524" s="14">
        <v>-0.58486238532110091</v>
      </c>
      <c r="BU2524" s="13">
        <v>0.69100000000000006</v>
      </c>
      <c r="BV2524" s="13">
        <v>0.46599999999999997</v>
      </c>
      <c r="BW2524" s="13">
        <v>0.46599999999999997</v>
      </c>
      <c r="BX2524" s="13">
        <v>2.15</v>
      </c>
      <c r="BY2524" s="13">
        <v>4.258</v>
      </c>
      <c r="BZ2524" s="13">
        <v>2.27</v>
      </c>
      <c r="CA2524" s="13">
        <v>3.972</v>
      </c>
      <c r="CB2524" s="13">
        <v>0</v>
      </c>
      <c r="CC2524" s="15">
        <v>-0.25</v>
      </c>
      <c r="CD2524" s="15">
        <v>0.184</v>
      </c>
      <c r="CE2524" s="15">
        <v>0.36</v>
      </c>
      <c r="CF2524" s="15">
        <v>0.83467812800792962</v>
      </c>
      <c r="CG2524" s="15">
        <v>1.3376010711398234</v>
      </c>
      <c r="CH2524" s="13">
        <v>0.26060000000000005</v>
      </c>
      <c r="CI2524" s="13">
        <v>5.6799999999999996E-2</v>
      </c>
      <c r="CJ2524" s="13">
        <v>0</v>
      </c>
      <c r="CK2524" s="12">
        <f t="shared" si="78"/>
        <v>0</v>
      </c>
      <c r="CL2524" s="36">
        <f t="shared" si="79"/>
        <v>1.9511581067472306</v>
      </c>
      <c r="CM2524" s="13">
        <v>0.21099999999999999</v>
      </c>
      <c r="CN2524" s="13" t="s">
        <v>7128</v>
      </c>
      <c r="CO2524" s="13">
        <v>0.21099999999999999</v>
      </c>
      <c r="CP2524" s="13">
        <v>0.57299999999999995</v>
      </c>
      <c r="CQ2524" s="13">
        <v>0.66600000000000004</v>
      </c>
      <c r="CR2524" s="13">
        <v>2.2749999999999999</v>
      </c>
      <c r="CS2524" s="13" t="s">
        <v>7128</v>
      </c>
      <c r="CT2524" s="13">
        <v>0</v>
      </c>
      <c r="CU2524" s="13">
        <v>0.436</v>
      </c>
      <c r="CV2524" s="13">
        <v>3.972</v>
      </c>
      <c r="CW2524" s="13">
        <v>0.66600000000000004</v>
      </c>
      <c r="CX2524" s="12">
        <v>9.813953488372093E-2</v>
      </c>
      <c r="CY2524" s="12">
        <v>0.10239549084077032</v>
      </c>
      <c r="CZ2524" s="15">
        <v>3.4159159159159156</v>
      </c>
      <c r="DA2524" s="20"/>
      <c r="DB2524" s="20"/>
    </row>
    <row r="2525" spans="1:106" ht="24">
      <c r="A2525" s="8" t="s">
        <v>4147</v>
      </c>
      <c r="B2525" s="8" t="s">
        <v>4148</v>
      </c>
      <c r="C2525" s="9" t="s">
        <v>7139</v>
      </c>
      <c r="D2525" s="9" t="s">
        <v>7126</v>
      </c>
      <c r="E2525" s="10" t="s">
        <v>7127</v>
      </c>
      <c r="F2525" s="10" t="s">
        <v>7126</v>
      </c>
      <c r="G2525" s="11">
        <v>0.59</v>
      </c>
      <c r="H2525" s="11">
        <v>0.59</v>
      </c>
      <c r="I2525" s="12">
        <v>9.0499999999999997E-2</v>
      </c>
      <c r="J2525" s="12">
        <v>0.10989499999999999</v>
      </c>
      <c r="K2525" s="12">
        <v>4.1999999999999996E-2</v>
      </c>
      <c r="L2525" s="12">
        <v>9.8500000000000004E-2</v>
      </c>
      <c r="M2525" s="12">
        <v>6.5019850000000004E-2</v>
      </c>
      <c r="N2525" s="12">
        <v>0.10989499999999999</v>
      </c>
      <c r="O2525" s="12">
        <v>-4.9617863741339481E-2</v>
      </c>
      <c r="P2525" s="12">
        <v>-0.10230714171215111</v>
      </c>
      <c r="Q2525" s="13">
        <v>3.83</v>
      </c>
      <c r="R2525" s="13">
        <v>0</v>
      </c>
      <c r="S2525" s="13">
        <v>0</v>
      </c>
      <c r="T2525" s="13">
        <v>0</v>
      </c>
      <c r="U2525" s="13">
        <v>3.83</v>
      </c>
      <c r="V2525" s="13">
        <v>0.12</v>
      </c>
      <c r="W2525" s="13">
        <v>3.71</v>
      </c>
      <c r="X2525" s="14">
        <v>3.1331592689295036E-2</v>
      </c>
      <c r="Y2525" s="15">
        <v>0.14830508474576271</v>
      </c>
      <c r="Z2525" s="14">
        <v>0</v>
      </c>
      <c r="AA2525" s="14">
        <v>0</v>
      </c>
      <c r="AB2525" s="14">
        <v>0</v>
      </c>
      <c r="AC2525" s="14">
        <v>0</v>
      </c>
      <c r="AD2525" s="13">
        <v>0.32400000000000001</v>
      </c>
      <c r="AE2525" s="15">
        <v>0.58580555555555569</v>
      </c>
      <c r="AF2525" s="14">
        <v>4.4721359549995794E-2</v>
      </c>
      <c r="AG2525" s="14">
        <v>0.67082039324993692</v>
      </c>
      <c r="AH2525" s="15">
        <v>0.39468302658486715</v>
      </c>
      <c r="AI2525" s="5">
        <v>1.7083333333333333</v>
      </c>
      <c r="AJ2525" s="15">
        <v>14.674329501915709</v>
      </c>
      <c r="AK2525" s="15">
        <v>14.674329501915709</v>
      </c>
      <c r="AL2525" s="15" t="s">
        <v>7128</v>
      </c>
      <c r="AM2525" s="15" t="s">
        <v>7128</v>
      </c>
      <c r="AN2525" s="15">
        <v>0.86848072562358281</v>
      </c>
      <c r="AO2525" s="15">
        <v>0.78004073319755596</v>
      </c>
      <c r="AP2525" s="15">
        <v>90.487804878048777</v>
      </c>
      <c r="AQ2525" s="15">
        <v>21.823529411764703</v>
      </c>
      <c r="AR2525" s="15">
        <v>0.86480186480186483</v>
      </c>
      <c r="AS2525" s="15">
        <v>0.75560081466395113</v>
      </c>
      <c r="AT2525" s="14">
        <v>0</v>
      </c>
      <c r="AU2525" s="14">
        <v>0</v>
      </c>
      <c r="AV2525" s="12">
        <v>5.4400000000000004E-2</v>
      </c>
      <c r="AW2525" s="12">
        <v>-0.16399999999999998</v>
      </c>
      <c r="AX2525" s="12">
        <v>-0.19</v>
      </c>
      <c r="AY2525" s="12">
        <v>0.184</v>
      </c>
      <c r="AZ2525" s="14" t="s">
        <v>7128</v>
      </c>
      <c r="BA2525" s="14" t="s">
        <v>7128</v>
      </c>
      <c r="BB2525" s="14">
        <v>6.0277136258660512E-2</v>
      </c>
      <c r="BC2525" s="14">
        <v>7.5878582878488926E-3</v>
      </c>
      <c r="BD2525" s="14">
        <v>5.3156822810590629E-2</v>
      </c>
      <c r="BE2525" s="14">
        <v>8.3503054989816708E-3</v>
      </c>
      <c r="BF2525" s="14">
        <v>0.25287356321839083</v>
      </c>
      <c r="BG2525" s="14" t="s">
        <v>7128</v>
      </c>
      <c r="BH2525" s="13">
        <v>0.26100000000000001</v>
      </c>
      <c r="BI2525" s="13">
        <v>0.26100000000000001</v>
      </c>
      <c r="BJ2525" s="13">
        <v>4.1000000000000002E-2</v>
      </c>
      <c r="BK2525" s="13">
        <v>4.1000000000000002E-2</v>
      </c>
      <c r="BL2525" s="13">
        <v>4.91</v>
      </c>
      <c r="BM2525" s="13">
        <v>4.91</v>
      </c>
      <c r="BN2525" s="13">
        <v>0.17</v>
      </c>
      <c r="BO2525" s="13">
        <v>0.17</v>
      </c>
      <c r="BP2525" s="13">
        <v>3.0632183908045979E-2</v>
      </c>
      <c r="BQ2525" s="13">
        <v>0</v>
      </c>
      <c r="BR2525" s="13">
        <v>0</v>
      </c>
      <c r="BS2525" s="13">
        <v>-2.7E-2</v>
      </c>
      <c r="BT2525" s="14">
        <v>-0.88142589118198866</v>
      </c>
      <c r="BU2525" s="13">
        <v>5.7632183908045975E-2</v>
      </c>
      <c r="BV2525" s="13">
        <v>0.28800000000000003</v>
      </c>
      <c r="BW2525" s="13">
        <v>0.28800000000000003</v>
      </c>
      <c r="BX2525" s="13">
        <v>4.33</v>
      </c>
      <c r="BY2525" s="13">
        <v>4.0369999999999999</v>
      </c>
      <c r="BZ2525" s="13">
        <v>4.41</v>
      </c>
      <c r="CA2525" s="13">
        <v>4.29</v>
      </c>
      <c r="CB2525" s="13">
        <v>0</v>
      </c>
      <c r="CC2525" s="15">
        <v>0.2</v>
      </c>
      <c r="CD2525" s="15">
        <v>0.23300000000000001</v>
      </c>
      <c r="CE2525" s="15">
        <v>0.36</v>
      </c>
      <c r="CF2525" s="15">
        <v>1.2228532887993788</v>
      </c>
      <c r="CG2525" s="15">
        <v>1.6053209578286098</v>
      </c>
      <c r="CH2525" s="13">
        <v>9.6099999999999991E-2</v>
      </c>
      <c r="CI2525" s="13">
        <v>8.2700000000000023E-2</v>
      </c>
      <c r="CJ2525" s="13">
        <v>0</v>
      </c>
      <c r="CK2525" s="12">
        <f t="shared" si="78"/>
        <v>0</v>
      </c>
      <c r="CL2525" s="36">
        <f t="shared" si="79"/>
        <v>1.1445221445221445</v>
      </c>
      <c r="CM2525" s="13">
        <v>0.34799999999999998</v>
      </c>
      <c r="CN2525" s="13">
        <v>8.7999999999999995E-2</v>
      </c>
      <c r="CO2525" s="13">
        <v>0.26100000000000001</v>
      </c>
      <c r="CP2525" s="13">
        <v>3.83</v>
      </c>
      <c r="CQ2525" s="13">
        <v>0.17</v>
      </c>
      <c r="CR2525" s="13">
        <v>3.71</v>
      </c>
      <c r="CS2525" s="13" t="s">
        <v>7128</v>
      </c>
      <c r="CT2525" s="13">
        <v>0</v>
      </c>
      <c r="CU2525" s="13">
        <v>4.1000000000000002E-2</v>
      </c>
      <c r="CV2525" s="13">
        <v>4.29</v>
      </c>
      <c r="CW2525" s="13">
        <v>0.17</v>
      </c>
      <c r="CX2525" s="12">
        <v>6.0277136258660512E-2</v>
      </c>
      <c r="CY2525" s="12">
        <v>7.5878582878488926E-3</v>
      </c>
      <c r="CZ2525" s="15">
        <v>21.823529411764703</v>
      </c>
      <c r="DA2525" s="20"/>
      <c r="DB2525" s="20"/>
    </row>
    <row r="2526" spans="1:106">
      <c r="A2526" s="8" t="s">
        <v>4219</v>
      </c>
      <c r="B2526" s="8" t="s">
        <v>4220</v>
      </c>
      <c r="C2526" s="9" t="s">
        <v>7161</v>
      </c>
      <c r="D2526" s="9" t="s">
        <v>7126</v>
      </c>
      <c r="E2526" s="10" t="s">
        <v>7127</v>
      </c>
      <c r="F2526" s="10" t="s">
        <v>7126</v>
      </c>
      <c r="G2526" s="11">
        <v>0.75</v>
      </c>
      <c r="H2526" s="11">
        <v>1.3948598130841123</v>
      </c>
      <c r="I2526" s="12">
        <v>9.0499999999999997E-2</v>
      </c>
      <c r="J2526" s="12">
        <v>0.18273481308411216</v>
      </c>
      <c r="K2526" s="12">
        <v>4.7E-2</v>
      </c>
      <c r="L2526" s="12">
        <v>0.10350000000000001</v>
      </c>
      <c r="M2526" s="12">
        <v>6.8320350000000002E-2</v>
      </c>
      <c r="N2526" s="12">
        <v>0.12983968442211055</v>
      </c>
      <c r="O2526" s="12">
        <v>-0.49380747744397374</v>
      </c>
      <c r="P2526" s="12">
        <v>-0.22145593334173025</v>
      </c>
      <c r="Q2526" s="13">
        <v>0.53500000000000003</v>
      </c>
      <c r="R2526" s="13">
        <v>0</v>
      </c>
      <c r="S2526" s="13">
        <v>0.46</v>
      </c>
      <c r="T2526" s="13">
        <v>0.46</v>
      </c>
      <c r="U2526" s="13">
        <v>0.99500000000000011</v>
      </c>
      <c r="V2526" s="13">
        <v>1.4999999999999999E-2</v>
      </c>
      <c r="W2526" s="13">
        <v>0.98000000000000009</v>
      </c>
      <c r="X2526" s="14">
        <v>1.5075376884422108E-2</v>
      </c>
      <c r="Y2526" s="15">
        <v>2.9239766081871343E-2</v>
      </c>
      <c r="Z2526" s="14">
        <v>0.19742489270386265</v>
      </c>
      <c r="AA2526" s="14">
        <v>0.46231155778894467</v>
      </c>
      <c r="AB2526" s="14">
        <v>0.24598930481283421</v>
      </c>
      <c r="AC2526" s="14">
        <v>0.85981308411214952</v>
      </c>
      <c r="AD2526" s="13">
        <v>6.3E-2</v>
      </c>
      <c r="AE2526" s="15">
        <v>-0.56374999999999997</v>
      </c>
      <c r="AF2526" s="14">
        <v>8.9442719099991588E-2</v>
      </c>
      <c r="AG2526" s="14" t="s">
        <v>7128</v>
      </c>
      <c r="AH2526" s="15">
        <v>0.22058823529411767</v>
      </c>
      <c r="AI2526" s="5" t="s">
        <v>7128</v>
      </c>
      <c r="AJ2526" s="15" t="s">
        <v>7128</v>
      </c>
      <c r="AK2526" s="15" t="s">
        <v>7128</v>
      </c>
      <c r="AL2526" s="15" t="s">
        <v>7128</v>
      </c>
      <c r="AM2526" s="15" t="s">
        <v>7128</v>
      </c>
      <c r="AN2526" s="15">
        <v>0.28609625668449196</v>
      </c>
      <c r="AO2526" s="15">
        <v>0.11605206073752711</v>
      </c>
      <c r="AP2526" s="15" t="s">
        <v>7128</v>
      </c>
      <c r="AQ2526" s="15" t="s">
        <v>7128</v>
      </c>
      <c r="AR2526" s="15">
        <v>0.42332613390928731</v>
      </c>
      <c r="AS2526" s="15">
        <v>0.21258134490238612</v>
      </c>
      <c r="AT2526" s="14" t="s">
        <v>7128</v>
      </c>
      <c r="AU2526" s="14">
        <v>0</v>
      </c>
      <c r="AV2526" s="12" t="s">
        <v>7128</v>
      </c>
      <c r="AW2526" s="12" t="s">
        <v>7128</v>
      </c>
      <c r="AX2526" s="12">
        <v>0.11199999999999999</v>
      </c>
      <c r="AY2526" s="12">
        <v>0.17499999999999999</v>
      </c>
      <c r="AZ2526" s="14" t="s">
        <v>7128</v>
      </c>
      <c r="BA2526" s="14" t="s">
        <v>7128</v>
      </c>
      <c r="BB2526" s="14">
        <v>-0.31107266435986158</v>
      </c>
      <c r="BC2526" s="14">
        <v>-9.1616248919619711E-2</v>
      </c>
      <c r="BD2526" s="14">
        <v>-0.19501084598698482</v>
      </c>
      <c r="BE2526" s="14">
        <v>-6.8980477223427331E-2</v>
      </c>
      <c r="BF2526" s="14">
        <v>0</v>
      </c>
      <c r="BG2526" s="14">
        <v>1.1299999999999999E-2</v>
      </c>
      <c r="BH2526" s="13">
        <v>-0.89900000000000002</v>
      </c>
      <c r="BI2526" s="13">
        <v>-0.89900000000000002</v>
      </c>
      <c r="BJ2526" s="13">
        <v>-0.318</v>
      </c>
      <c r="BK2526" s="13">
        <v>-0.318</v>
      </c>
      <c r="BL2526" s="13">
        <v>4.6100000000000003</v>
      </c>
      <c r="BM2526" s="13">
        <v>4.6100000000000003</v>
      </c>
      <c r="BN2526" s="13">
        <v>-0.2</v>
      </c>
      <c r="BO2526" s="13">
        <v>-0.2</v>
      </c>
      <c r="BP2526" s="13">
        <v>-0.318</v>
      </c>
      <c r="BQ2526" s="13">
        <v>0</v>
      </c>
      <c r="BR2526" s="13">
        <v>0</v>
      </c>
      <c r="BS2526" s="13">
        <v>-5.5E-2</v>
      </c>
      <c r="BT2526" s="14" t="s">
        <v>7128</v>
      </c>
      <c r="BU2526" s="13">
        <v>-0.26300000000000001</v>
      </c>
      <c r="BV2526" s="13">
        <v>-0.84399999999999997</v>
      </c>
      <c r="BW2526" s="13">
        <v>-0.84399999999999997</v>
      </c>
      <c r="BX2526" s="13">
        <v>2.89</v>
      </c>
      <c r="BY2526" s="13">
        <v>3.4710000000000001</v>
      </c>
      <c r="BZ2526" s="13">
        <v>1.87</v>
      </c>
      <c r="CA2526" s="13">
        <v>2.3149999999999999</v>
      </c>
      <c r="CB2526" s="13">
        <v>0</v>
      </c>
      <c r="CC2526" s="15">
        <v>-0.29699999999999999</v>
      </c>
      <c r="CD2526" s="15">
        <v>-1.2E-2</v>
      </c>
      <c r="CE2526" s="15">
        <v>0.36</v>
      </c>
      <c r="CF2526" s="15" t="s">
        <v>7128</v>
      </c>
      <c r="CG2526" s="15" t="s">
        <v>7128</v>
      </c>
      <c r="CH2526" s="13" t="s">
        <v>7128</v>
      </c>
      <c r="CI2526" s="13" t="s">
        <v>7128</v>
      </c>
      <c r="CJ2526" s="13">
        <v>0</v>
      </c>
      <c r="CK2526" s="12">
        <f t="shared" si="78"/>
        <v>0</v>
      </c>
      <c r="CL2526" s="36">
        <f t="shared" si="79"/>
        <v>1.9913606911447086</v>
      </c>
      <c r="CM2526" s="13" t="s">
        <v>7128</v>
      </c>
      <c r="CN2526" s="13" t="s">
        <v>7128</v>
      </c>
      <c r="CO2526" s="13" t="s">
        <v>7128</v>
      </c>
      <c r="CP2526" s="13" t="s">
        <v>7128</v>
      </c>
      <c r="CQ2526" s="13" t="s">
        <v>7128</v>
      </c>
      <c r="CR2526" s="13" t="s">
        <v>7128</v>
      </c>
      <c r="CS2526" s="13" t="s">
        <v>7128</v>
      </c>
      <c r="CT2526" s="13">
        <v>0</v>
      </c>
      <c r="CU2526" s="13">
        <v>-0.318</v>
      </c>
      <c r="CV2526" s="13">
        <v>2.3149999999999999</v>
      </c>
      <c r="CW2526" s="13">
        <v>-0.2</v>
      </c>
      <c r="CX2526" s="12">
        <v>-0.31107266435986158</v>
      </c>
      <c r="CY2526" s="12">
        <v>-9.1616248919619711E-2</v>
      </c>
      <c r="CZ2526" s="15" t="s">
        <v>7128</v>
      </c>
      <c r="DA2526" s="20"/>
      <c r="DB2526" s="20"/>
    </row>
    <row r="2527" spans="1:106" ht="24">
      <c r="A2527" s="8" t="s">
        <v>6635</v>
      </c>
      <c r="B2527" s="8" t="s">
        <v>6636</v>
      </c>
      <c r="C2527" s="9" t="s">
        <v>7179</v>
      </c>
      <c r="D2527" s="9" t="s">
        <v>7126</v>
      </c>
      <c r="E2527" s="10" t="s">
        <v>7127</v>
      </c>
      <c r="F2527" s="10" t="s">
        <v>7126</v>
      </c>
      <c r="G2527" s="11">
        <v>0.79</v>
      </c>
      <c r="H2527" s="11">
        <v>0.81204838560257875</v>
      </c>
      <c r="I2527" s="12">
        <v>9.0499999999999997E-2</v>
      </c>
      <c r="J2527" s="12">
        <v>0.12999037889703338</v>
      </c>
      <c r="K2527" s="12">
        <v>4.7E-2</v>
      </c>
      <c r="L2527" s="12">
        <v>0.10350000000000001</v>
      </c>
      <c r="M2527" s="12">
        <v>6.8320350000000002E-2</v>
      </c>
      <c r="N2527" s="12">
        <v>0.1281543329501397</v>
      </c>
      <c r="O2527" s="12">
        <v>-2.7577510264325603E-2</v>
      </c>
      <c r="P2527" s="12">
        <v>-0.10859452304695913</v>
      </c>
      <c r="Q2527" s="13">
        <v>1.46</v>
      </c>
      <c r="R2527" s="13">
        <v>4.4801080427799359E-2</v>
      </c>
      <c r="S2527" s="13">
        <v>0</v>
      </c>
      <c r="T2527" s="13">
        <v>4.4801080427799359E-2</v>
      </c>
      <c r="U2527" s="13">
        <v>1.5048010804277994</v>
      </c>
      <c r="V2527" s="13">
        <v>0</v>
      </c>
      <c r="W2527" s="13">
        <v>1.5048010804277994</v>
      </c>
      <c r="X2527" s="14">
        <v>0</v>
      </c>
      <c r="Y2527" s="15">
        <v>6.4655172413793108E-2</v>
      </c>
      <c r="Z2527" s="14" t="s">
        <v>7128</v>
      </c>
      <c r="AA2527" s="14">
        <v>2.9772094804093891E-2</v>
      </c>
      <c r="AB2527" s="14" t="s">
        <v>7128</v>
      </c>
      <c r="AC2527" s="14">
        <v>3.0685671525889972E-2</v>
      </c>
      <c r="AD2527" s="13">
        <v>0.126</v>
      </c>
      <c r="AE2527" s="15">
        <v>0.30369444444444443</v>
      </c>
      <c r="AF2527" s="14">
        <v>5.4772255750516613E-2</v>
      </c>
      <c r="AG2527" s="14" t="s">
        <v>7128</v>
      </c>
      <c r="AH2527" s="15">
        <v>0.31343283582089548</v>
      </c>
      <c r="AI2527" s="5">
        <v>6.1875</v>
      </c>
      <c r="AJ2527" s="15">
        <v>3.8219895287958114</v>
      </c>
      <c r="AK2527" s="15">
        <v>3.8219895287958114</v>
      </c>
      <c r="AL2527" s="15" t="s">
        <v>7128</v>
      </c>
      <c r="AM2527" s="15" t="s">
        <v>7128</v>
      </c>
      <c r="AN2527" s="15" t="s">
        <v>7128</v>
      </c>
      <c r="AO2527" s="15">
        <v>0.55094339622641508</v>
      </c>
      <c r="AP2527" s="15">
        <v>11.57185159133981</v>
      </c>
      <c r="AQ2527" s="15">
        <v>7.7968967897813437</v>
      </c>
      <c r="AR2527" s="15">
        <v>33.588499787475229</v>
      </c>
      <c r="AS2527" s="15">
        <v>0.56784946431237715</v>
      </c>
      <c r="AT2527" s="14">
        <v>0</v>
      </c>
      <c r="AU2527" s="14">
        <v>0</v>
      </c>
      <c r="AV2527" s="12">
        <v>-0.13500000000000001</v>
      </c>
      <c r="AW2527" s="12" t="s">
        <v>7128</v>
      </c>
      <c r="AX2527" s="12">
        <v>0.21299999999999999</v>
      </c>
      <c r="AY2527" s="12">
        <v>0.56100000000000005</v>
      </c>
      <c r="AZ2527" s="14" t="s">
        <v>7128</v>
      </c>
      <c r="BA2527" s="14" t="s">
        <v>7128</v>
      </c>
      <c r="BB2527" s="14">
        <v>0.10241286863270778</v>
      </c>
      <c r="BC2527" s="14">
        <v>1.9559809903180566E-2</v>
      </c>
      <c r="BD2527" s="14">
        <v>0.14415094339622642</v>
      </c>
      <c r="BE2527" s="14">
        <v>4.9071616571486849E-2</v>
      </c>
      <c r="BF2527" s="14">
        <v>9.0476190476190474E-2</v>
      </c>
      <c r="BG2527" s="14">
        <v>5.04E-2</v>
      </c>
      <c r="BH2527" s="13">
        <v>0.38200000000000001</v>
      </c>
      <c r="BI2527" s="13">
        <v>0.38200000000000001</v>
      </c>
      <c r="BJ2527" s="13">
        <v>9.9000000000000005E-2</v>
      </c>
      <c r="BK2527" s="13">
        <v>0.13003978391444015</v>
      </c>
      <c r="BL2527" s="13">
        <v>2.65</v>
      </c>
      <c r="BM2527" s="13">
        <v>2.65</v>
      </c>
      <c r="BN2527" s="13">
        <v>0.153</v>
      </c>
      <c r="BO2527" s="13">
        <v>0.193</v>
      </c>
      <c r="BP2527" s="13">
        <v>0.11827427965551461</v>
      </c>
      <c r="BQ2527" s="13">
        <v>1.61</v>
      </c>
      <c r="BR2527" s="13">
        <v>0.71100000000000008</v>
      </c>
      <c r="BS2527" s="13">
        <v>0.17600000000000002</v>
      </c>
      <c r="BT2527" s="14">
        <v>7.4995172457061186</v>
      </c>
      <c r="BU2527" s="13">
        <v>-0.7687257203444855</v>
      </c>
      <c r="BV2527" s="13">
        <v>-2.1150000000000002</v>
      </c>
      <c r="BW2527" s="13">
        <v>-0.50500000000000012</v>
      </c>
      <c r="BX2527" s="13">
        <v>3.73</v>
      </c>
      <c r="BY2527" s="13">
        <v>6.046801080427799</v>
      </c>
      <c r="BZ2527" s="13">
        <v>0</v>
      </c>
      <c r="CA2527" s="13">
        <v>4.4801080427799359E-2</v>
      </c>
      <c r="CB2527" s="13">
        <v>0</v>
      </c>
      <c r="CC2527" s="15">
        <v>-0.188</v>
      </c>
      <c r="CD2527" s="15">
        <v>0.71299999999999997</v>
      </c>
      <c r="CE2527" s="15">
        <v>0.36</v>
      </c>
      <c r="CF2527" s="15" t="s">
        <v>7128</v>
      </c>
      <c r="CG2527" s="15" t="s">
        <v>7128</v>
      </c>
      <c r="CH2527" s="13" t="s">
        <v>7128</v>
      </c>
      <c r="CI2527" s="13" t="s">
        <v>7128</v>
      </c>
      <c r="CJ2527" s="13">
        <v>0</v>
      </c>
      <c r="CK2527" s="12">
        <f t="shared" si="78"/>
        <v>0</v>
      </c>
      <c r="CL2527" s="36">
        <f t="shared" si="79"/>
        <v>59.150359203294073</v>
      </c>
      <c r="CM2527" s="13">
        <v>0.42</v>
      </c>
      <c r="CN2527" s="13">
        <v>3.7999999999999999E-2</v>
      </c>
      <c r="CO2527" s="13">
        <v>0.38200000000000001</v>
      </c>
      <c r="CP2527" s="13">
        <v>1.46</v>
      </c>
      <c r="CQ2527" s="13">
        <v>0.193</v>
      </c>
      <c r="CR2527" s="13">
        <v>1.5048010804277994</v>
      </c>
      <c r="CS2527" s="13" t="s">
        <v>7128</v>
      </c>
      <c r="CT2527" s="13">
        <v>0</v>
      </c>
      <c r="CU2527" s="13">
        <v>0.13003978391444015</v>
      </c>
      <c r="CV2527" s="13">
        <v>4.4801080427799359E-2</v>
      </c>
      <c r="CW2527" s="13">
        <v>0.153</v>
      </c>
      <c r="CX2527" s="12">
        <v>0.10241286863270778</v>
      </c>
      <c r="CY2527" s="12">
        <v>1.9559809903180566E-2</v>
      </c>
      <c r="CZ2527" s="15">
        <v>9.8353011792666631</v>
      </c>
      <c r="DA2527" s="20"/>
      <c r="DB2527" s="20"/>
    </row>
    <row r="2528" spans="1:106">
      <c r="A2528" s="8" t="s">
        <v>6091</v>
      </c>
      <c r="B2528" s="8" t="s">
        <v>6092</v>
      </c>
      <c r="C2528" s="9" t="s">
        <v>7141</v>
      </c>
      <c r="D2528" s="9" t="s">
        <v>7126</v>
      </c>
      <c r="E2528" s="10" t="s">
        <v>7127</v>
      </c>
      <c r="F2528" s="10" t="s">
        <v>7126</v>
      </c>
      <c r="G2528" s="11">
        <v>0.73</v>
      </c>
      <c r="H2528" s="11">
        <v>2.4769251336898397</v>
      </c>
      <c r="I2528" s="12">
        <v>9.0499999999999997E-2</v>
      </c>
      <c r="J2528" s="12">
        <v>0.28066172459893052</v>
      </c>
      <c r="K2528" s="12">
        <v>4.7E-2</v>
      </c>
      <c r="L2528" s="12">
        <v>0.10350000000000001</v>
      </c>
      <c r="M2528" s="12">
        <v>6.8320350000000002E-2</v>
      </c>
      <c r="N2528" s="12">
        <v>0.13090165346729712</v>
      </c>
      <c r="O2528" s="12">
        <v>-0.27132562501386825</v>
      </c>
      <c r="P2528" s="12">
        <v>-0.1132873147775567</v>
      </c>
      <c r="Q2528" s="13">
        <v>0.748</v>
      </c>
      <c r="R2528" s="13">
        <v>0</v>
      </c>
      <c r="S2528" s="13">
        <v>1.79</v>
      </c>
      <c r="T2528" s="13">
        <v>1.79</v>
      </c>
      <c r="U2528" s="13">
        <v>2.5380000000000003</v>
      </c>
      <c r="V2528" s="13">
        <v>0.01</v>
      </c>
      <c r="W2528" s="13">
        <v>2.5280000000000005</v>
      </c>
      <c r="X2528" s="14">
        <v>3.9401103230890461E-3</v>
      </c>
      <c r="Y2528" s="15">
        <v>2.5025025025025023E-2</v>
      </c>
      <c r="Z2528" s="14">
        <v>0.28594249201277955</v>
      </c>
      <c r="AA2528" s="14">
        <v>0.70527974783293923</v>
      </c>
      <c r="AB2528" s="14">
        <v>0.40044742729306493</v>
      </c>
      <c r="AC2528" s="14">
        <v>2.393048128342246</v>
      </c>
      <c r="AD2528" s="13">
        <v>7.4999999999999997E-2</v>
      </c>
      <c r="AE2528" s="15">
        <v>-0.28530555555555553</v>
      </c>
      <c r="AF2528" s="14">
        <v>9.4868329805051374E-2</v>
      </c>
      <c r="AG2528" s="14" t="s">
        <v>7128</v>
      </c>
      <c r="AH2528" s="15">
        <v>0.41538461538461535</v>
      </c>
      <c r="AI2528" s="5">
        <v>0.87692307692307692</v>
      </c>
      <c r="AJ2528" s="15">
        <v>16.622222222222224</v>
      </c>
      <c r="AK2528" s="15">
        <v>16.622222222222224</v>
      </c>
      <c r="AL2528" s="15" t="s">
        <v>7128</v>
      </c>
      <c r="AM2528" s="15" t="s">
        <v>7128</v>
      </c>
      <c r="AN2528" s="15">
        <v>0.16733780760626399</v>
      </c>
      <c r="AO2528" s="15">
        <v>1.7116704805491991</v>
      </c>
      <c r="AP2528" s="15">
        <v>22.175438596491233</v>
      </c>
      <c r="AQ2528" s="15">
        <v>11.185840707964603</v>
      </c>
      <c r="AR2528" s="15">
        <v>0.40448000000000006</v>
      </c>
      <c r="AS2528" s="15">
        <v>5.7848970251716256</v>
      </c>
      <c r="AT2528" s="14">
        <v>0</v>
      </c>
      <c r="AU2528" s="14">
        <v>0</v>
      </c>
      <c r="AV2528" s="12" t="s">
        <v>7128</v>
      </c>
      <c r="AW2528" s="12">
        <v>-8.1199999999999994E-2</v>
      </c>
      <c r="AX2528" s="12">
        <v>4.6300000000000001E-2</v>
      </c>
      <c r="AY2528" s="12">
        <v>-0.223</v>
      </c>
      <c r="AZ2528" s="14" t="s">
        <v>7128</v>
      </c>
      <c r="BA2528" s="14" t="s">
        <v>7128</v>
      </c>
      <c r="BB2528" s="14">
        <v>9.3360995850622405E-3</v>
      </c>
      <c r="BC2528" s="14">
        <v>1.7614338689740421E-2</v>
      </c>
      <c r="BD2528" s="14">
        <v>0.10297482837528604</v>
      </c>
      <c r="BE2528" s="14">
        <v>0.2608695652173913</v>
      </c>
      <c r="BF2528" s="14">
        <v>0</v>
      </c>
      <c r="BG2528" s="14">
        <v>0.24160000000000001</v>
      </c>
      <c r="BH2528" s="13">
        <v>4.4999999999999998E-2</v>
      </c>
      <c r="BI2528" s="13">
        <v>4.4999999999999998E-2</v>
      </c>
      <c r="BJ2528" s="13">
        <v>0.114</v>
      </c>
      <c r="BK2528" s="13">
        <v>0.114</v>
      </c>
      <c r="BL2528" s="13">
        <v>0.437</v>
      </c>
      <c r="BM2528" s="13">
        <v>0.437</v>
      </c>
      <c r="BN2528" s="13">
        <v>0.22600000000000001</v>
      </c>
      <c r="BO2528" s="13">
        <v>0.22600000000000001</v>
      </c>
      <c r="BP2528" s="13">
        <v>0.114</v>
      </c>
      <c r="BQ2528" s="13">
        <v>0</v>
      </c>
      <c r="BR2528" s="13">
        <v>0</v>
      </c>
      <c r="BS2528" s="13">
        <v>-7.9000000000000001E-2</v>
      </c>
      <c r="BT2528" s="14">
        <v>-0.69298245614035081</v>
      </c>
      <c r="BU2528" s="13">
        <v>0.193</v>
      </c>
      <c r="BV2528" s="13">
        <v>0.124</v>
      </c>
      <c r="BW2528" s="13">
        <v>0.124</v>
      </c>
      <c r="BX2528" s="13">
        <v>4.82</v>
      </c>
      <c r="BY2528" s="13">
        <v>6.4720000000000004</v>
      </c>
      <c r="BZ2528" s="13">
        <v>4.47</v>
      </c>
      <c r="CA2528" s="13">
        <v>6.25</v>
      </c>
      <c r="CB2528" s="13">
        <v>0</v>
      </c>
      <c r="CC2528" s="15">
        <v>-0.371</v>
      </c>
      <c r="CD2528" s="15">
        <v>0.442</v>
      </c>
      <c r="CE2528" s="15">
        <v>0.36</v>
      </c>
      <c r="CF2528" s="15" t="s">
        <v>7128</v>
      </c>
      <c r="CG2528" s="15" t="s">
        <v>7128</v>
      </c>
      <c r="CH2528" s="13" t="s">
        <v>7128</v>
      </c>
      <c r="CI2528" s="13" t="s">
        <v>7128</v>
      </c>
      <c r="CJ2528" s="13">
        <v>0</v>
      </c>
      <c r="CK2528" s="12">
        <f t="shared" si="78"/>
        <v>0</v>
      </c>
      <c r="CL2528" s="36">
        <f t="shared" si="79"/>
        <v>6.9919999999999996E-2</v>
      </c>
      <c r="CM2528" s="13">
        <v>2.1000000000000001E-2</v>
      </c>
      <c r="CN2528" s="13" t="s">
        <v>7128</v>
      </c>
      <c r="CO2528" s="13">
        <v>4.4999999999999998E-2</v>
      </c>
      <c r="CP2528" s="13">
        <v>0.748</v>
      </c>
      <c r="CQ2528" s="13">
        <v>0.22600000000000001</v>
      </c>
      <c r="CR2528" s="13">
        <v>2.5280000000000005</v>
      </c>
      <c r="CS2528" s="13" t="s">
        <v>7128</v>
      </c>
      <c r="CT2528" s="13">
        <v>0</v>
      </c>
      <c r="CU2528" s="13">
        <v>0.114</v>
      </c>
      <c r="CV2528" s="13">
        <v>6.25</v>
      </c>
      <c r="CW2528" s="13">
        <v>0.22600000000000001</v>
      </c>
      <c r="CX2528" s="12">
        <v>9.3360995850622405E-3</v>
      </c>
      <c r="CY2528" s="12">
        <v>1.7614338689740421E-2</v>
      </c>
      <c r="CZ2528" s="15">
        <v>11.185840707964603</v>
      </c>
      <c r="DA2528" s="20"/>
      <c r="DB2528" s="20"/>
    </row>
    <row r="2529" spans="1:106">
      <c r="A2529" s="8" t="s">
        <v>2197</v>
      </c>
      <c r="B2529" s="8" t="s">
        <v>2198</v>
      </c>
      <c r="C2529" s="9" t="s">
        <v>7131</v>
      </c>
      <c r="D2529" s="9" t="s">
        <v>7126</v>
      </c>
      <c r="E2529" s="10" t="s">
        <v>7127</v>
      </c>
      <c r="F2529" s="10" t="s">
        <v>7126</v>
      </c>
      <c r="G2529" s="11">
        <v>0.79</v>
      </c>
      <c r="H2529" s="11">
        <v>5.7417165005537107</v>
      </c>
      <c r="I2529" s="12">
        <v>9.0499999999999997E-2</v>
      </c>
      <c r="J2529" s="12">
        <v>0.57612534330011078</v>
      </c>
      <c r="K2529" s="12">
        <v>4.7E-2</v>
      </c>
      <c r="L2529" s="12">
        <v>0.10350000000000001</v>
      </c>
      <c r="M2529" s="12">
        <v>6.8320350000000002E-2</v>
      </c>
      <c r="N2529" s="12">
        <v>0.13818899375285687</v>
      </c>
      <c r="O2529" s="12" t="s">
        <v>7128</v>
      </c>
      <c r="P2529" s="12">
        <v>-0.23651596763016827</v>
      </c>
      <c r="Q2529" s="13">
        <v>9.0299999999999994</v>
      </c>
      <c r="R2529" s="13">
        <v>0</v>
      </c>
      <c r="S2529" s="13">
        <v>56.6</v>
      </c>
      <c r="T2529" s="13">
        <v>56.6</v>
      </c>
      <c r="U2529" s="13">
        <v>65.63</v>
      </c>
      <c r="V2529" s="13">
        <v>1.82</v>
      </c>
      <c r="W2529" s="13">
        <v>63.809999999999995</v>
      </c>
      <c r="X2529" s="14">
        <v>2.773122047843974E-2</v>
      </c>
      <c r="Y2529" s="15">
        <v>1.3837638376383764E-2</v>
      </c>
      <c r="Z2529" s="14" t="s">
        <v>7128</v>
      </c>
      <c r="AA2529" s="14">
        <v>0.86241048301081835</v>
      </c>
      <c r="AB2529" s="14" t="s">
        <v>7128</v>
      </c>
      <c r="AC2529" s="14">
        <v>6.2679955703211521</v>
      </c>
      <c r="AD2529" s="13">
        <v>8.3000000000000004E-2</v>
      </c>
      <c r="AE2529" s="15">
        <v>1.3055555555554735E-3</v>
      </c>
      <c r="AF2529" s="14">
        <v>7.0710678118654752E-2</v>
      </c>
      <c r="AG2529" s="14" t="s">
        <v>7128</v>
      </c>
      <c r="AH2529" s="15">
        <v>0.46969696969696967</v>
      </c>
      <c r="AI2529" s="5" t="s">
        <v>7128</v>
      </c>
      <c r="AJ2529" s="15" t="s">
        <v>7128</v>
      </c>
      <c r="AK2529" s="15" t="s">
        <v>7128</v>
      </c>
      <c r="AL2529" s="15" t="s">
        <v>7128</v>
      </c>
      <c r="AM2529" s="15" t="s">
        <v>7128</v>
      </c>
      <c r="AN2529" s="15" t="s">
        <v>7128</v>
      </c>
      <c r="AO2529" s="15">
        <v>0.16973684210526313</v>
      </c>
      <c r="AP2529" s="15" t="s">
        <v>7128</v>
      </c>
      <c r="AQ2529" s="15">
        <v>314.33497536945811</v>
      </c>
      <c r="AR2529" s="15">
        <v>2.0530888030888024</v>
      </c>
      <c r="AS2529" s="15">
        <v>1.1994360902255639</v>
      </c>
      <c r="AT2529" s="14" t="s">
        <v>7128</v>
      </c>
      <c r="AU2529" s="14">
        <v>0</v>
      </c>
      <c r="AV2529" s="12" t="s">
        <v>7128</v>
      </c>
      <c r="AW2529" s="12" t="s">
        <v>7128</v>
      </c>
      <c r="AX2529" s="12">
        <v>-0.17100000000000001</v>
      </c>
      <c r="AY2529" s="12">
        <v>-2.18E-2</v>
      </c>
      <c r="AZ2529" s="14" t="s">
        <v>7128</v>
      </c>
      <c r="BA2529" s="14" t="s">
        <v>7128</v>
      </c>
      <c r="BB2529" s="14" t="s">
        <v>7128</v>
      </c>
      <c r="BC2529" s="14">
        <v>-9.8326973877311402E-2</v>
      </c>
      <c r="BD2529" s="14">
        <v>-0.11015037593984962</v>
      </c>
      <c r="BE2529" s="14">
        <v>-6.2969924812030079E-2</v>
      </c>
      <c r="BF2529" s="14">
        <v>0</v>
      </c>
      <c r="BG2529" s="14" t="s">
        <v>7128</v>
      </c>
      <c r="BH2529" s="13">
        <v>-5.86</v>
      </c>
      <c r="BI2529" s="13">
        <v>-5.86</v>
      </c>
      <c r="BJ2529" s="13">
        <v>-3.35</v>
      </c>
      <c r="BK2529" s="13">
        <v>-3.35</v>
      </c>
      <c r="BL2529" s="13">
        <v>53.2</v>
      </c>
      <c r="BM2529" s="13">
        <v>53.2</v>
      </c>
      <c r="BN2529" s="13">
        <v>0.20300000000000001</v>
      </c>
      <c r="BO2529" s="13">
        <v>0.20300000000000001</v>
      </c>
      <c r="BP2529" s="13">
        <v>-3.35</v>
      </c>
      <c r="BQ2529" s="13">
        <v>0</v>
      </c>
      <c r="BR2529" s="13">
        <v>0</v>
      </c>
      <c r="BS2529" s="13">
        <v>-1.88</v>
      </c>
      <c r="BT2529" s="14" t="s">
        <v>7128</v>
      </c>
      <c r="BU2529" s="13">
        <v>-1.4700000000000002</v>
      </c>
      <c r="BV2529" s="13">
        <v>-3.9800000000000004</v>
      </c>
      <c r="BW2529" s="13">
        <v>-3.9800000000000004</v>
      </c>
      <c r="BX2529" s="13">
        <v>-21.2</v>
      </c>
      <c r="BY2529" s="13">
        <v>34.070000000000007</v>
      </c>
      <c r="BZ2529" s="13">
        <v>-23.7</v>
      </c>
      <c r="CA2529" s="13">
        <v>31.080000000000005</v>
      </c>
      <c r="CB2529" s="13">
        <v>0</v>
      </c>
      <c r="CC2529" s="15">
        <v>-0.41499999999999998</v>
      </c>
      <c r="CD2529" s="15">
        <v>0.84399999999999997</v>
      </c>
      <c r="CE2529" s="15">
        <v>0.36</v>
      </c>
      <c r="CF2529" s="15" t="s">
        <v>7128</v>
      </c>
      <c r="CG2529" s="15" t="s">
        <v>7128</v>
      </c>
      <c r="CH2529" s="13" t="s">
        <v>7128</v>
      </c>
      <c r="CI2529" s="13" t="s">
        <v>7128</v>
      </c>
      <c r="CJ2529" s="13">
        <v>0</v>
      </c>
      <c r="CK2529" s="12">
        <f t="shared" si="78"/>
        <v>0</v>
      </c>
      <c r="CL2529" s="36">
        <f t="shared" si="79"/>
        <v>1.7117117117117115</v>
      </c>
      <c r="CM2529" s="13" t="s">
        <v>7128</v>
      </c>
      <c r="CN2529" s="13" t="s">
        <v>7128</v>
      </c>
      <c r="CO2529" s="13" t="s">
        <v>7128</v>
      </c>
      <c r="CP2529" s="13" t="s">
        <v>7128</v>
      </c>
      <c r="CQ2529" s="13">
        <v>0.20300000000000001</v>
      </c>
      <c r="CR2529" s="13">
        <v>63.809999999999995</v>
      </c>
      <c r="CS2529" s="13" t="s">
        <v>7128</v>
      </c>
      <c r="CT2529" s="13">
        <v>0</v>
      </c>
      <c r="CU2529" s="13">
        <v>-3.35</v>
      </c>
      <c r="CV2529" s="13">
        <v>31.080000000000005</v>
      </c>
      <c r="CW2529" s="13">
        <v>0.20300000000000001</v>
      </c>
      <c r="CX2529" s="12" t="s">
        <v>7128</v>
      </c>
      <c r="CY2529" s="12">
        <v>-9.8326973877311402E-2</v>
      </c>
      <c r="CZ2529" s="15">
        <v>314.33497536945811</v>
      </c>
      <c r="DA2529" s="20"/>
      <c r="DB2529" s="20"/>
    </row>
    <row r="2530" spans="1:106">
      <c r="A2530" s="8" t="s">
        <v>6765</v>
      </c>
      <c r="B2530" s="8" t="s">
        <v>6766</v>
      </c>
      <c r="C2530" s="9" t="s">
        <v>7133</v>
      </c>
      <c r="D2530" s="9" t="s">
        <v>7126</v>
      </c>
      <c r="E2530" s="10" t="s">
        <v>7127</v>
      </c>
      <c r="F2530" s="10" t="s">
        <v>7126</v>
      </c>
      <c r="G2530" s="11">
        <v>0.92</v>
      </c>
      <c r="H2530" s="11">
        <v>0.92</v>
      </c>
      <c r="I2530" s="12">
        <v>9.0499999999999997E-2</v>
      </c>
      <c r="J2530" s="12">
        <v>0.13976</v>
      </c>
      <c r="K2530" s="12">
        <v>4.7E-2</v>
      </c>
      <c r="L2530" s="12">
        <v>0.10350000000000001</v>
      </c>
      <c r="M2530" s="12">
        <v>6.8320350000000002E-2</v>
      </c>
      <c r="N2530" s="12">
        <v>0.13976</v>
      </c>
      <c r="O2530" s="12">
        <v>-0.69314345864661653</v>
      </c>
      <c r="P2530" s="12">
        <v>-0.93365312977099224</v>
      </c>
      <c r="Q2530" s="13">
        <v>0.74</v>
      </c>
      <c r="R2530" s="13">
        <v>0</v>
      </c>
      <c r="S2530" s="13">
        <v>0</v>
      </c>
      <c r="T2530" s="13">
        <v>0</v>
      </c>
      <c r="U2530" s="13">
        <v>0.74</v>
      </c>
      <c r="V2530" s="13">
        <v>0</v>
      </c>
      <c r="W2530" s="13">
        <v>0.74</v>
      </c>
      <c r="X2530" s="14">
        <v>0</v>
      </c>
      <c r="Y2530" s="15" t="s">
        <v>7128</v>
      </c>
      <c r="Z2530" s="14" t="s">
        <v>7128</v>
      </c>
      <c r="AA2530" s="14">
        <v>0</v>
      </c>
      <c r="AB2530" s="14" t="s">
        <v>7128</v>
      </c>
      <c r="AC2530" s="14">
        <v>0</v>
      </c>
      <c r="AD2530" s="13">
        <v>0.14499999999999999</v>
      </c>
      <c r="AE2530" s="15">
        <v>-5.0527777777777776E-2</v>
      </c>
      <c r="AF2530" s="14">
        <v>3.1622776601683791E-2</v>
      </c>
      <c r="AG2530" s="14" t="s">
        <v>7128</v>
      </c>
      <c r="AH2530" s="15">
        <v>0.26637554585152834</v>
      </c>
      <c r="AI2530" s="5" t="s">
        <v>7128</v>
      </c>
      <c r="AJ2530" s="15" t="s">
        <v>7128</v>
      </c>
      <c r="AK2530" s="15" t="s">
        <v>7128</v>
      </c>
      <c r="AL2530" s="15" t="s">
        <v>7128</v>
      </c>
      <c r="AM2530" s="15" t="s">
        <v>7128</v>
      </c>
      <c r="AN2530" s="15" t="s">
        <v>7128</v>
      </c>
      <c r="AO2530" s="15" t="s">
        <v>7128</v>
      </c>
      <c r="AP2530" s="15" t="s">
        <v>7128</v>
      </c>
      <c r="AQ2530" s="15" t="s">
        <v>7128</v>
      </c>
      <c r="AR2530" s="15" t="s">
        <v>7128</v>
      </c>
      <c r="AS2530" s="15" t="s">
        <v>7128</v>
      </c>
      <c r="AT2530" s="14" t="s">
        <v>7128</v>
      </c>
      <c r="AU2530" s="14">
        <v>0</v>
      </c>
      <c r="AV2530" s="12" t="s">
        <v>7128</v>
      </c>
      <c r="AW2530" s="12" t="s">
        <v>7128</v>
      </c>
      <c r="AX2530" s="12" t="s">
        <v>7128</v>
      </c>
      <c r="AY2530" s="12" t="s">
        <v>7128</v>
      </c>
      <c r="AZ2530" s="14" t="s">
        <v>7128</v>
      </c>
      <c r="BA2530" s="14" t="s">
        <v>7128</v>
      </c>
      <c r="BB2530" s="14">
        <v>-0.55338345864661653</v>
      </c>
      <c r="BC2530" s="14">
        <v>-0.79389312977099225</v>
      </c>
      <c r="BD2530" s="14" t="s">
        <v>7128</v>
      </c>
      <c r="BE2530" s="14" t="s">
        <v>7128</v>
      </c>
      <c r="BF2530" s="14">
        <v>0</v>
      </c>
      <c r="BG2530" s="14" t="s">
        <v>7128</v>
      </c>
      <c r="BH2530" s="13">
        <v>-0.36799999999999999</v>
      </c>
      <c r="BI2530" s="13">
        <v>-0.36799999999999999</v>
      </c>
      <c r="BJ2530" s="13">
        <v>-0.41599999999999998</v>
      </c>
      <c r="BK2530" s="13">
        <v>-0.41599999999999998</v>
      </c>
      <c r="BL2530" s="13">
        <v>0</v>
      </c>
      <c r="BM2530" s="13">
        <v>0</v>
      </c>
      <c r="BN2530" s="13">
        <v>-0.41499999999999998</v>
      </c>
      <c r="BO2530" s="13">
        <v>-0.41499999999999998</v>
      </c>
      <c r="BP2530" s="13">
        <v>-0.41599999999999998</v>
      </c>
      <c r="BQ2530" s="13">
        <v>0</v>
      </c>
      <c r="BR2530" s="13">
        <v>0</v>
      </c>
      <c r="BS2530" s="13">
        <v>-5.0000000000000001E-3</v>
      </c>
      <c r="BT2530" s="14" t="s">
        <v>7128</v>
      </c>
      <c r="BU2530" s="13">
        <v>-0.41099999999999998</v>
      </c>
      <c r="BV2530" s="13">
        <v>-0.36299999999999999</v>
      </c>
      <c r="BW2530" s="13">
        <v>-0.36299999999999999</v>
      </c>
      <c r="BX2530" s="13">
        <v>0.66500000000000004</v>
      </c>
      <c r="BY2530" s="13">
        <v>0.52400000000000002</v>
      </c>
      <c r="BZ2530" s="13">
        <v>0</v>
      </c>
      <c r="CA2530" s="13">
        <v>0</v>
      </c>
      <c r="CB2530" s="13">
        <v>0</v>
      </c>
      <c r="CC2530" s="15">
        <v>-0.10299999999999999</v>
      </c>
      <c r="CD2530" s="15">
        <v>0.154</v>
      </c>
      <c r="CE2530" s="15">
        <v>0.36</v>
      </c>
      <c r="CF2530" s="15" t="s">
        <v>7128</v>
      </c>
      <c r="CG2530" s="15" t="s">
        <v>7128</v>
      </c>
      <c r="CH2530" s="13" t="s">
        <v>7128</v>
      </c>
      <c r="CI2530" s="13" t="s">
        <v>7128</v>
      </c>
      <c r="CJ2530" s="13">
        <v>0</v>
      </c>
      <c r="CK2530" s="12">
        <f t="shared" si="78"/>
        <v>0</v>
      </c>
      <c r="CL2530" s="36" t="str">
        <f t="shared" si="79"/>
        <v>NA</v>
      </c>
      <c r="CM2530" s="13" t="s">
        <v>7128</v>
      </c>
      <c r="CN2530" s="13" t="s">
        <v>7128</v>
      </c>
      <c r="CO2530" s="13" t="s">
        <v>7128</v>
      </c>
      <c r="CP2530" s="13" t="s">
        <v>7128</v>
      </c>
      <c r="CQ2530" s="13" t="s">
        <v>7128</v>
      </c>
      <c r="CR2530" s="13" t="s">
        <v>7128</v>
      </c>
      <c r="CS2530" s="13" t="s">
        <v>7128</v>
      </c>
      <c r="CT2530" s="13">
        <v>0</v>
      </c>
      <c r="CU2530" s="13">
        <v>-0.41599999999999998</v>
      </c>
      <c r="CV2530" s="13">
        <v>0</v>
      </c>
      <c r="CW2530" s="13">
        <v>-0.41499999999999998</v>
      </c>
      <c r="CX2530" s="12">
        <v>-0.55338345864661653</v>
      </c>
      <c r="CY2530" s="12">
        <v>-0.79389312977099225</v>
      </c>
      <c r="CZ2530" s="15" t="s">
        <v>7128</v>
      </c>
      <c r="DA2530" s="20"/>
      <c r="DB2530" s="20"/>
    </row>
    <row r="2531" spans="1:106">
      <c r="A2531" s="8" t="s">
        <v>4399</v>
      </c>
      <c r="B2531" s="8" t="s">
        <v>4400</v>
      </c>
      <c r="C2531" s="9" t="s">
        <v>7179</v>
      </c>
      <c r="D2531" s="9" t="s">
        <v>7126</v>
      </c>
      <c r="E2531" s="10" t="s">
        <v>7127</v>
      </c>
      <c r="F2531" s="10" t="s">
        <v>7126</v>
      </c>
      <c r="G2531" s="11">
        <v>0.79</v>
      </c>
      <c r="H2531" s="11">
        <v>0.79</v>
      </c>
      <c r="I2531" s="12">
        <v>9.0499999999999997E-2</v>
      </c>
      <c r="J2531" s="12">
        <v>0.127995</v>
      </c>
      <c r="K2531" s="12">
        <v>3.2000000000000001E-2</v>
      </c>
      <c r="L2531" s="12">
        <v>8.8499999999999995E-2</v>
      </c>
      <c r="M2531" s="12">
        <v>5.8418850000000001E-2</v>
      </c>
      <c r="N2531" s="12">
        <v>0.127995</v>
      </c>
      <c r="O2531" s="12">
        <v>9.6310555555555566E-2</v>
      </c>
      <c r="P2531" s="12">
        <v>-8.3648416520342217E-2</v>
      </c>
      <c r="Q2531" s="13">
        <v>8.32</v>
      </c>
      <c r="R2531" s="13">
        <v>0</v>
      </c>
      <c r="S2531" s="13">
        <v>0</v>
      </c>
      <c r="T2531" s="13">
        <v>0</v>
      </c>
      <c r="U2531" s="13">
        <v>8.32</v>
      </c>
      <c r="V2531" s="13">
        <v>0</v>
      </c>
      <c r="W2531" s="13">
        <v>8.32</v>
      </c>
      <c r="X2531" s="14">
        <v>0</v>
      </c>
      <c r="Y2531" s="15">
        <v>0.46153846153846156</v>
      </c>
      <c r="Z2531" s="14" t="s">
        <v>7128</v>
      </c>
      <c r="AA2531" s="14">
        <v>0</v>
      </c>
      <c r="AB2531" s="14" t="s">
        <v>7128</v>
      </c>
      <c r="AC2531" s="14">
        <v>0</v>
      </c>
      <c r="AD2531" s="13">
        <v>2.56</v>
      </c>
      <c r="AE2531" s="15">
        <v>1.4131111111111114</v>
      </c>
      <c r="AF2531" s="14">
        <v>0.22803508501982758</v>
      </c>
      <c r="AG2531" s="14">
        <v>0.27298430850931282</v>
      </c>
      <c r="AH2531" s="15">
        <v>0.15662650602409633</v>
      </c>
      <c r="AI2531" s="5">
        <v>4.7039999999999997</v>
      </c>
      <c r="AJ2531" s="15">
        <v>25.758513931888544</v>
      </c>
      <c r="AK2531" s="15">
        <v>25.758513931888544</v>
      </c>
      <c r="AL2531" s="15" t="s">
        <v>7128</v>
      </c>
      <c r="AM2531" s="15" t="s">
        <v>7128</v>
      </c>
      <c r="AN2531" s="15" t="s">
        <v>7128</v>
      </c>
      <c r="AO2531" s="15">
        <v>2.5288753799392096</v>
      </c>
      <c r="AP2531" s="15">
        <v>14.14965986394558</v>
      </c>
      <c r="AQ2531" s="15">
        <v>13.639344262295083</v>
      </c>
      <c r="AR2531" s="15" t="s">
        <v>7128</v>
      </c>
      <c r="AS2531" s="15">
        <v>2.5288753799392096</v>
      </c>
      <c r="AT2531" s="14">
        <v>0.1308049535603715</v>
      </c>
      <c r="AU2531" s="14">
        <v>5.0781249999999993E-3</v>
      </c>
      <c r="AV2531" s="12">
        <v>-0.2</v>
      </c>
      <c r="AW2531" s="12">
        <v>-3.1200000000000002E-2</v>
      </c>
      <c r="AX2531" s="12">
        <v>-9.6099999999999991E-2</v>
      </c>
      <c r="AY2531" s="12">
        <v>1.0129999999999999</v>
      </c>
      <c r="AZ2531" s="14" t="s">
        <v>7128</v>
      </c>
      <c r="BA2531" s="14" t="s">
        <v>7128</v>
      </c>
      <c r="BB2531" s="14">
        <v>0.22430555555555556</v>
      </c>
      <c r="BC2531" s="14">
        <v>4.4346583479657781E-2</v>
      </c>
      <c r="BD2531" s="14">
        <v>9.8176291793313067E-2</v>
      </c>
      <c r="BE2531" s="14">
        <v>0.17872340425531913</v>
      </c>
      <c r="BF2531" s="14">
        <v>0.30387931034482757</v>
      </c>
      <c r="BG2531" s="14" t="s">
        <v>7128</v>
      </c>
      <c r="BH2531" s="13">
        <v>0.32300000000000001</v>
      </c>
      <c r="BI2531" s="13">
        <v>0.32300000000000001</v>
      </c>
      <c r="BJ2531" s="13">
        <v>0.58799999999999997</v>
      </c>
      <c r="BK2531" s="13">
        <v>0.58799999999999997</v>
      </c>
      <c r="BL2531" s="13">
        <v>3.29</v>
      </c>
      <c r="BM2531" s="13">
        <v>3.29</v>
      </c>
      <c r="BN2531" s="13">
        <v>0.61</v>
      </c>
      <c r="BO2531" s="13">
        <v>0.61</v>
      </c>
      <c r="BP2531" s="13">
        <v>0.40931896551724134</v>
      </c>
      <c r="BQ2531" s="13">
        <v>0</v>
      </c>
      <c r="BR2531" s="13">
        <v>0</v>
      </c>
      <c r="BS2531" s="13">
        <v>-3.5000000000000003E-2</v>
      </c>
      <c r="BT2531" s="14">
        <v>-8.5507887365472518E-2</v>
      </c>
      <c r="BU2531" s="13">
        <v>0.44431896551724137</v>
      </c>
      <c r="BV2531" s="13">
        <v>0.35799999999999998</v>
      </c>
      <c r="BW2531" s="13">
        <v>0.35799999999999998</v>
      </c>
      <c r="BX2531" s="13">
        <v>1.44</v>
      </c>
      <c r="BY2531" s="13">
        <v>9.23</v>
      </c>
      <c r="BZ2531" s="13">
        <v>0</v>
      </c>
      <c r="CA2531" s="13">
        <v>0</v>
      </c>
      <c r="CB2531" s="13">
        <v>-4.2249999999999996E-2</v>
      </c>
      <c r="CC2531" s="15">
        <v>0.41499999999999998</v>
      </c>
      <c r="CD2531" s="15">
        <v>0.69899999999999995</v>
      </c>
      <c r="CE2531" s="15">
        <v>0.36</v>
      </c>
      <c r="CF2531" s="15" t="s">
        <v>7128</v>
      </c>
      <c r="CG2531" s="15" t="s">
        <v>7128</v>
      </c>
      <c r="CH2531" s="13" t="s">
        <v>7128</v>
      </c>
      <c r="CI2531" s="13" t="s">
        <v>7128</v>
      </c>
      <c r="CJ2531" s="13">
        <v>-4.2249999999999996E-2</v>
      </c>
      <c r="CK2531" s="12">
        <f t="shared" si="78"/>
        <v>0.11801675977653631</v>
      </c>
      <c r="CL2531" s="36" t="str">
        <f t="shared" si="79"/>
        <v>NA</v>
      </c>
      <c r="CM2531" s="13">
        <v>0.46400000000000002</v>
      </c>
      <c r="CN2531" s="13">
        <v>0.14099999999999999</v>
      </c>
      <c r="CO2531" s="13">
        <v>0.32300000000000001</v>
      </c>
      <c r="CP2531" s="13">
        <v>8.32</v>
      </c>
      <c r="CQ2531" s="13">
        <v>0.61</v>
      </c>
      <c r="CR2531" s="13">
        <v>8.32</v>
      </c>
      <c r="CS2531" s="13">
        <v>0.35799999999999998</v>
      </c>
      <c r="CT2531" s="13">
        <v>0</v>
      </c>
      <c r="CU2531" s="13">
        <v>0.58799999999999997</v>
      </c>
      <c r="CV2531" s="13">
        <v>0</v>
      </c>
      <c r="CW2531" s="13">
        <v>0.61</v>
      </c>
      <c r="CX2531" s="12">
        <v>0.22430555555555556</v>
      </c>
      <c r="CY2531" s="12">
        <v>4.4346583479657781E-2</v>
      </c>
      <c r="CZ2531" s="15">
        <v>13.639344262295083</v>
      </c>
      <c r="DA2531" s="20"/>
      <c r="DB2531" s="20"/>
    </row>
    <row r="2532" spans="1:106">
      <c r="A2532" s="8" t="s">
        <v>855</v>
      </c>
      <c r="B2532" s="8" t="s">
        <v>856</v>
      </c>
      <c r="C2532" s="9" t="s">
        <v>7131</v>
      </c>
      <c r="D2532" s="9" t="s">
        <v>7126</v>
      </c>
      <c r="E2532" s="10" t="s">
        <v>7127</v>
      </c>
      <c r="F2532" s="10" t="s">
        <v>7126</v>
      </c>
      <c r="G2532" s="11">
        <v>0.79</v>
      </c>
      <c r="H2532" s="11">
        <v>0.79</v>
      </c>
      <c r="I2532" s="12">
        <v>9.0499999999999997E-2</v>
      </c>
      <c r="J2532" s="12">
        <v>0.127995</v>
      </c>
      <c r="K2532" s="12">
        <v>3.6999999999999998E-2</v>
      </c>
      <c r="L2532" s="12">
        <v>9.35E-2</v>
      </c>
      <c r="M2532" s="12">
        <v>6.1719349999999999E-2</v>
      </c>
      <c r="N2532" s="12">
        <v>0.127995</v>
      </c>
      <c r="O2532" s="12" t="s">
        <v>7128</v>
      </c>
      <c r="P2532" s="12" t="s">
        <v>7128</v>
      </c>
      <c r="Q2532" s="13">
        <v>11.6</v>
      </c>
      <c r="R2532" s="13">
        <v>0</v>
      </c>
      <c r="S2532" s="13">
        <v>0</v>
      </c>
      <c r="T2532" s="13">
        <v>0</v>
      </c>
      <c r="U2532" s="13">
        <v>11.6</v>
      </c>
      <c r="V2532" s="13">
        <v>0</v>
      </c>
      <c r="W2532" s="13">
        <v>11.6</v>
      </c>
      <c r="X2532" s="14">
        <v>0</v>
      </c>
      <c r="Y2532" s="15">
        <v>0.10764499121265378</v>
      </c>
      <c r="Z2532" s="14" t="s">
        <v>7128</v>
      </c>
      <c r="AA2532" s="14">
        <v>0</v>
      </c>
      <c r="AB2532" s="14" t="s">
        <v>7128</v>
      </c>
      <c r="AC2532" s="14">
        <v>0</v>
      </c>
      <c r="AD2532" s="13">
        <v>0.10199999999999999</v>
      </c>
      <c r="AE2532" s="15">
        <v>1.250416666666667</v>
      </c>
      <c r="AF2532" s="14">
        <v>3.1622776601683791E-2</v>
      </c>
      <c r="AG2532" s="14">
        <v>0.64036122618409685</v>
      </c>
      <c r="AH2532" s="15">
        <v>0.4061433447098976</v>
      </c>
      <c r="AI2532" s="5" t="s">
        <v>7128</v>
      </c>
      <c r="AJ2532" s="15" t="s">
        <v>7128</v>
      </c>
      <c r="AK2532" s="15" t="s">
        <v>7128</v>
      </c>
      <c r="AL2532" s="15" t="s">
        <v>7128</v>
      </c>
      <c r="AM2532" s="15" t="s">
        <v>7128</v>
      </c>
      <c r="AN2532" s="15" t="s">
        <v>7128</v>
      </c>
      <c r="AO2532" s="15">
        <v>3.7467700258397928E-2</v>
      </c>
      <c r="AP2532" s="15" t="s">
        <v>7128</v>
      </c>
      <c r="AQ2532" s="15" t="s">
        <v>7128</v>
      </c>
      <c r="AR2532" s="15" t="s">
        <v>7128</v>
      </c>
      <c r="AS2532" s="15">
        <v>3.7467700258397928E-2</v>
      </c>
      <c r="AT2532" s="14" t="s">
        <v>7128</v>
      </c>
      <c r="AU2532" s="14">
        <v>0</v>
      </c>
      <c r="AV2532" s="12" t="s">
        <v>7128</v>
      </c>
      <c r="AW2532" s="12" t="s">
        <v>7128</v>
      </c>
      <c r="AX2532" s="12">
        <v>4.3099999999999999E-2</v>
      </c>
      <c r="AY2532" s="12">
        <v>0.18600000000000003</v>
      </c>
      <c r="AZ2532" s="14" t="s">
        <v>7128</v>
      </c>
      <c r="BA2532" s="14" t="s">
        <v>7128</v>
      </c>
      <c r="BB2532" s="14" t="s">
        <v>7128</v>
      </c>
      <c r="BC2532" s="14" t="s">
        <v>7128</v>
      </c>
      <c r="BD2532" s="14">
        <v>-0.18507751937984493</v>
      </c>
      <c r="BE2532" s="14">
        <v>-8.5917312661498713E-2</v>
      </c>
      <c r="BF2532" s="14">
        <v>0</v>
      </c>
      <c r="BG2532" s="14">
        <v>9.8800000000000013E-2</v>
      </c>
      <c r="BH2532" s="13">
        <v>-57.3</v>
      </c>
      <c r="BI2532" s="13">
        <v>-57.3</v>
      </c>
      <c r="BJ2532" s="13">
        <v>-26.6</v>
      </c>
      <c r="BK2532" s="13">
        <v>-26.6</v>
      </c>
      <c r="BL2532" s="13">
        <v>309.60000000000002</v>
      </c>
      <c r="BM2532" s="13">
        <v>309.60000000000002</v>
      </c>
      <c r="BN2532" s="13">
        <v>-21.8</v>
      </c>
      <c r="BO2532" s="13">
        <v>-21.8</v>
      </c>
      <c r="BP2532" s="13">
        <v>-26.6</v>
      </c>
      <c r="BQ2532" s="13">
        <v>0</v>
      </c>
      <c r="BR2532" s="13">
        <v>0</v>
      </c>
      <c r="BS2532" s="13">
        <v>-4.12</v>
      </c>
      <c r="BT2532" s="14" t="s">
        <v>7128</v>
      </c>
      <c r="BU2532" s="13">
        <v>-22.48</v>
      </c>
      <c r="BV2532" s="13">
        <v>-53.18</v>
      </c>
      <c r="BW2532" s="13">
        <v>-53.18</v>
      </c>
      <c r="BX2532" s="13">
        <v>0</v>
      </c>
      <c r="BY2532" s="13">
        <v>0</v>
      </c>
      <c r="BZ2532" s="13">
        <v>0</v>
      </c>
      <c r="CA2532" s="13">
        <v>0</v>
      </c>
      <c r="CB2532" s="13">
        <v>0</v>
      </c>
      <c r="CC2532" s="15">
        <v>0.13500000000000001</v>
      </c>
      <c r="CD2532" s="15">
        <v>1.0900000000000001</v>
      </c>
      <c r="CE2532" s="15">
        <v>0.36</v>
      </c>
      <c r="CF2532" s="15" t="s">
        <v>7128</v>
      </c>
      <c r="CG2532" s="15" t="s">
        <v>7128</v>
      </c>
      <c r="CH2532" s="13" t="s">
        <v>7128</v>
      </c>
      <c r="CI2532" s="13" t="s">
        <v>7128</v>
      </c>
      <c r="CJ2532" s="13">
        <v>0</v>
      </c>
      <c r="CK2532" s="12">
        <f t="shared" si="78"/>
        <v>0</v>
      </c>
      <c r="CL2532" s="36" t="str">
        <f t="shared" si="79"/>
        <v>NA</v>
      </c>
      <c r="CM2532" s="13" t="s">
        <v>7128</v>
      </c>
      <c r="CN2532" s="13" t="s">
        <v>7128</v>
      </c>
      <c r="CO2532" s="13" t="s">
        <v>7128</v>
      </c>
      <c r="CP2532" s="13" t="s">
        <v>7128</v>
      </c>
      <c r="CQ2532" s="13" t="s">
        <v>7128</v>
      </c>
      <c r="CR2532" s="13" t="s">
        <v>7128</v>
      </c>
      <c r="CS2532" s="13" t="s">
        <v>7128</v>
      </c>
      <c r="CT2532" s="13">
        <v>7.1200000000000013E-2</v>
      </c>
      <c r="CU2532" s="13">
        <v>-26.626800000000003</v>
      </c>
      <c r="CV2532" s="13">
        <v>7.1200000000000013E-2</v>
      </c>
      <c r="CW2532" s="13">
        <v>-21.8</v>
      </c>
      <c r="CX2532" s="12" t="s">
        <v>7128</v>
      </c>
      <c r="CY2532" s="12" t="s">
        <v>7128</v>
      </c>
      <c r="CZ2532" s="15" t="s">
        <v>7128</v>
      </c>
      <c r="DA2532" s="20"/>
      <c r="DB2532" s="20"/>
    </row>
    <row r="2533" spans="1:106" ht="24">
      <c r="A2533" s="8" t="s">
        <v>4063</v>
      </c>
      <c r="B2533" s="8" t="s">
        <v>4064</v>
      </c>
      <c r="C2533" s="9" t="s">
        <v>7170</v>
      </c>
      <c r="D2533" s="9" t="s">
        <v>7126</v>
      </c>
      <c r="E2533" s="10" t="s">
        <v>7127</v>
      </c>
      <c r="F2533" s="10" t="s">
        <v>7126</v>
      </c>
      <c r="G2533" s="11">
        <v>1.06</v>
      </c>
      <c r="H2533" s="11">
        <v>1.0750251196172251</v>
      </c>
      <c r="I2533" s="12">
        <v>9.0499999999999997E-2</v>
      </c>
      <c r="J2533" s="12">
        <v>0.15378977332535887</v>
      </c>
      <c r="K2533" s="12">
        <v>4.7E-2</v>
      </c>
      <c r="L2533" s="12">
        <v>0.10350000000000001</v>
      </c>
      <c r="M2533" s="12">
        <v>6.8320350000000002E-2</v>
      </c>
      <c r="N2533" s="12">
        <v>0.15207657775758998</v>
      </c>
      <c r="O2533" s="12">
        <v>-0.11788068241626797</v>
      </c>
      <c r="P2533" s="12">
        <v>-0.11285956416250906</v>
      </c>
      <c r="Q2533" s="13">
        <v>1.32</v>
      </c>
      <c r="R2533" s="13">
        <v>0</v>
      </c>
      <c r="S2533" s="13">
        <v>2.7E-2</v>
      </c>
      <c r="T2533" s="13">
        <v>2.7E-2</v>
      </c>
      <c r="U2533" s="13">
        <v>1.347</v>
      </c>
      <c r="V2533" s="13">
        <v>0.73899999999999999</v>
      </c>
      <c r="W2533" s="13">
        <v>0.60799999999999998</v>
      </c>
      <c r="X2533" s="14">
        <v>0.54862657757980693</v>
      </c>
      <c r="Y2533" s="15" t="s">
        <v>7128</v>
      </c>
      <c r="Z2533" s="14">
        <v>1.2517385257301807E-2</v>
      </c>
      <c r="AA2533" s="14">
        <v>2.0044543429844099E-2</v>
      </c>
      <c r="AB2533" s="14">
        <v>1.2676056338028169E-2</v>
      </c>
      <c r="AC2533" s="14">
        <v>2.0454545454545454E-2</v>
      </c>
      <c r="AD2533" s="13">
        <v>1.75</v>
      </c>
      <c r="AE2533" s="15" t="s">
        <v>7128</v>
      </c>
      <c r="AF2533" s="14" t="s">
        <v>7128</v>
      </c>
      <c r="AG2533" s="14" t="s">
        <v>7128</v>
      </c>
      <c r="AH2533" s="15">
        <v>1.1560693641618507E-2</v>
      </c>
      <c r="AI2533" s="5">
        <v>8</v>
      </c>
      <c r="AJ2533" s="15">
        <v>16.708860759493671</v>
      </c>
      <c r="AK2533" s="15">
        <v>16.708860759493671</v>
      </c>
      <c r="AL2533" s="15" t="s">
        <v>7128</v>
      </c>
      <c r="AM2533" s="15" t="s">
        <v>7128</v>
      </c>
      <c r="AN2533" s="15">
        <v>0.61971830985915499</v>
      </c>
      <c r="AO2533" s="15">
        <v>0.24087591240875911</v>
      </c>
      <c r="AP2533" s="15">
        <v>6.9090909090909092</v>
      </c>
      <c r="AQ2533" s="15">
        <v>2.1949458483754509</v>
      </c>
      <c r="AR2533" s="15">
        <v>0.42877291960507752</v>
      </c>
      <c r="AS2533" s="15">
        <v>0.11094890510948904</v>
      </c>
      <c r="AT2533" s="14">
        <v>0.22784810126582278</v>
      </c>
      <c r="AU2533" s="14">
        <v>1.3636363636363634E-2</v>
      </c>
      <c r="AV2533" s="12">
        <v>-0.27300000000000002</v>
      </c>
      <c r="AW2533" s="12">
        <v>-0.193</v>
      </c>
      <c r="AX2533" s="12">
        <v>-0.03</v>
      </c>
      <c r="AY2533" s="12">
        <v>3.8699999999999998E-2</v>
      </c>
      <c r="AZ2533" s="14" t="s">
        <v>7128</v>
      </c>
      <c r="BA2533" s="14" t="s">
        <v>7128</v>
      </c>
      <c r="BB2533" s="14">
        <v>3.5909090909090904E-2</v>
      </c>
      <c r="BC2533" s="14">
        <v>3.9217013595080931E-2</v>
      </c>
      <c r="BD2533" s="14">
        <v>1.4416058394160583E-2</v>
      </c>
      <c r="BE2533" s="14">
        <v>1.6058394160583939E-2</v>
      </c>
      <c r="BF2533" s="14">
        <v>0.30701754385964913</v>
      </c>
      <c r="BG2533" s="14">
        <v>0.1714</v>
      </c>
      <c r="BH2533" s="13">
        <v>7.9000000000000001E-2</v>
      </c>
      <c r="BI2533" s="13">
        <v>7.9000000000000001E-2</v>
      </c>
      <c r="BJ2533" s="13">
        <v>8.7999999999999995E-2</v>
      </c>
      <c r="BK2533" s="13">
        <v>8.7999999999999995E-2</v>
      </c>
      <c r="BL2533" s="13">
        <v>5.48</v>
      </c>
      <c r="BM2533" s="13">
        <v>5.48</v>
      </c>
      <c r="BN2533" s="13">
        <v>0.27700000000000002</v>
      </c>
      <c r="BO2533" s="13">
        <v>0.27700000000000002</v>
      </c>
      <c r="BP2533" s="13">
        <v>6.0982456140350867E-2</v>
      </c>
      <c r="BQ2533" s="13">
        <v>6.7000000000000004E-2</v>
      </c>
      <c r="BR2533" s="13">
        <v>0.16200000000000001</v>
      </c>
      <c r="BS2533" s="13">
        <v>-0.16900000000000001</v>
      </c>
      <c r="BT2533" s="14">
        <v>-0.11478711162255478</v>
      </c>
      <c r="BU2533" s="13">
        <v>6.7982456140350866E-2</v>
      </c>
      <c r="BV2533" s="13">
        <v>1.8999999999999989E-2</v>
      </c>
      <c r="BW2533" s="13">
        <v>8.5999999999999993E-2</v>
      </c>
      <c r="BX2533" s="13">
        <v>2.2000000000000002</v>
      </c>
      <c r="BY2533" s="13">
        <v>1.5550000000000004</v>
      </c>
      <c r="BZ2533" s="13">
        <v>2.13</v>
      </c>
      <c r="CA2533" s="13">
        <v>1.4180000000000001</v>
      </c>
      <c r="CB2533" s="13">
        <v>-1.7999999999999999E-2</v>
      </c>
      <c r="CC2533" s="15" t="s">
        <v>7128</v>
      </c>
      <c r="CD2533" s="15" t="s">
        <v>7128</v>
      </c>
      <c r="CE2533" s="15">
        <v>0.36</v>
      </c>
      <c r="CF2533" s="15" t="s">
        <v>7128</v>
      </c>
      <c r="CG2533" s="15" t="s">
        <v>7128</v>
      </c>
      <c r="CH2533" s="13" t="s">
        <v>7128</v>
      </c>
      <c r="CI2533" s="13" t="s">
        <v>7128</v>
      </c>
      <c r="CJ2533" s="13">
        <v>-1.7999999999999999E-2</v>
      </c>
      <c r="CK2533" s="12">
        <f t="shared" si="78"/>
        <v>0.94736842105263208</v>
      </c>
      <c r="CL2533" s="36">
        <f t="shared" si="79"/>
        <v>3.86459802538787</v>
      </c>
      <c r="CM2533" s="13">
        <v>0.114</v>
      </c>
      <c r="CN2533" s="13">
        <v>3.5000000000000003E-2</v>
      </c>
      <c r="CO2533" s="13">
        <v>7.9000000000000001E-2</v>
      </c>
      <c r="CP2533" s="13">
        <v>1.32</v>
      </c>
      <c r="CQ2533" s="13">
        <v>0.27700000000000002</v>
      </c>
      <c r="CR2533" s="13">
        <v>0.60799999999999998</v>
      </c>
      <c r="CS2533" s="13">
        <v>1.8999999999999989E-2</v>
      </c>
      <c r="CT2533" s="13">
        <v>0</v>
      </c>
      <c r="CU2533" s="13">
        <v>8.7999999999999995E-2</v>
      </c>
      <c r="CV2533" s="13">
        <v>1.4180000000000001</v>
      </c>
      <c r="CW2533" s="13">
        <v>0.27700000000000002</v>
      </c>
      <c r="CX2533" s="12">
        <v>3.5909090909090904E-2</v>
      </c>
      <c r="CY2533" s="12">
        <v>3.9217013595080931E-2</v>
      </c>
      <c r="CZ2533" s="15">
        <v>2.1949458483754509</v>
      </c>
      <c r="DA2533" s="20"/>
      <c r="DB2533" s="20"/>
    </row>
    <row r="2534" spans="1:106">
      <c r="A2534" s="8" t="s">
        <v>6155</v>
      </c>
      <c r="B2534" s="8" t="s">
        <v>6156</v>
      </c>
      <c r="C2534" s="9" t="s">
        <v>7169</v>
      </c>
      <c r="D2534" s="9" t="s">
        <v>7126</v>
      </c>
      <c r="E2534" s="10" t="s">
        <v>7127</v>
      </c>
      <c r="F2534" s="10" t="s">
        <v>7126</v>
      </c>
      <c r="G2534" s="11">
        <v>0.61</v>
      </c>
      <c r="H2534" s="11">
        <v>0.61041696490812347</v>
      </c>
      <c r="I2534" s="12">
        <v>9.0499999999999997E-2</v>
      </c>
      <c r="J2534" s="12">
        <v>0.11174273532418517</v>
      </c>
      <c r="K2534" s="12">
        <v>4.7E-2</v>
      </c>
      <c r="L2534" s="12">
        <v>0.10350000000000001</v>
      </c>
      <c r="M2534" s="12">
        <v>6.8320350000000002E-2</v>
      </c>
      <c r="N2534" s="12">
        <v>0.11171307426961419</v>
      </c>
      <c r="O2534" s="12">
        <v>-0.11174273532418517</v>
      </c>
      <c r="P2534" s="12">
        <v>-0.1101666431618076</v>
      </c>
      <c r="Q2534" s="13">
        <v>310.3</v>
      </c>
      <c r="R2534" s="13">
        <v>0.21210526391918652</v>
      </c>
      <c r="S2534" s="13">
        <v>0</v>
      </c>
      <c r="T2534" s="13">
        <v>0.21210526391918652</v>
      </c>
      <c r="U2534" s="13">
        <v>310.51210526391918</v>
      </c>
      <c r="V2534" s="13">
        <v>0</v>
      </c>
      <c r="W2534" s="13">
        <v>310.51210526391918</v>
      </c>
      <c r="X2534" s="14">
        <v>0</v>
      </c>
      <c r="Y2534" s="15">
        <v>0.14588329336530775</v>
      </c>
      <c r="Z2534" s="14" t="s">
        <v>7128</v>
      </c>
      <c r="AA2534" s="14">
        <v>6.8308210959733132E-4</v>
      </c>
      <c r="AB2534" s="14" t="s">
        <v>7128</v>
      </c>
      <c r="AC2534" s="14">
        <v>6.8354902971055919E-4</v>
      </c>
      <c r="AD2534" s="13">
        <v>2.48</v>
      </c>
      <c r="AE2534" s="15">
        <v>-1.8113611111111114</v>
      </c>
      <c r="AF2534" s="14">
        <v>0.15165750888103102</v>
      </c>
      <c r="AG2534" s="14" t="s">
        <v>7128</v>
      </c>
      <c r="AH2534" s="15">
        <v>0.48948948948948945</v>
      </c>
      <c r="AI2534" s="5" t="s">
        <v>7128</v>
      </c>
      <c r="AJ2534" s="15">
        <v>66.445396145610289</v>
      </c>
      <c r="AK2534" s="15" t="s">
        <v>7128</v>
      </c>
      <c r="AL2534" s="15" t="s">
        <v>7128</v>
      </c>
      <c r="AM2534" s="15" t="s">
        <v>7128</v>
      </c>
      <c r="AN2534" s="15" t="s">
        <v>7128</v>
      </c>
      <c r="AO2534" s="15">
        <v>3.3329752953813108</v>
      </c>
      <c r="AP2534" s="15">
        <v>2240.687431255818</v>
      </c>
      <c r="AQ2534" s="15">
        <v>1715.5364931708243</v>
      </c>
      <c r="AR2534" s="15">
        <v>1463.9528483471599</v>
      </c>
      <c r="AS2534" s="15">
        <v>3.3352535474105176</v>
      </c>
      <c r="AT2534" s="14" t="s">
        <v>7128</v>
      </c>
      <c r="AU2534" s="14">
        <v>0</v>
      </c>
      <c r="AV2534" s="12" t="s">
        <v>7128</v>
      </c>
      <c r="AW2534" s="12" t="s">
        <v>7128</v>
      </c>
      <c r="AX2534" s="12" t="s">
        <v>7128</v>
      </c>
      <c r="AY2534" s="12" t="s">
        <v>7128</v>
      </c>
      <c r="AZ2534" s="14" t="s">
        <v>7128</v>
      </c>
      <c r="BA2534" s="14" t="s">
        <v>7128</v>
      </c>
      <c r="BB2534" s="14">
        <v>0</v>
      </c>
      <c r="BC2534" s="14">
        <v>1.5464311078065833E-3</v>
      </c>
      <c r="BD2534" s="14" t="s">
        <v>7128</v>
      </c>
      <c r="BE2534" s="14" t="s">
        <v>7128</v>
      </c>
      <c r="BF2534" s="14">
        <v>0</v>
      </c>
      <c r="BG2534" s="14">
        <v>0.82379999999999998</v>
      </c>
      <c r="BH2534" s="13">
        <v>4.67</v>
      </c>
      <c r="BI2534" s="13">
        <v>0</v>
      </c>
      <c r="BJ2534" s="13">
        <v>0</v>
      </c>
      <c r="BK2534" s="13">
        <v>0.13857894721616271</v>
      </c>
      <c r="BL2534" s="13">
        <v>93.1</v>
      </c>
      <c r="BM2534" s="13">
        <v>0</v>
      </c>
      <c r="BN2534" s="13">
        <v>2.44</v>
      </c>
      <c r="BO2534" s="13">
        <v>0.18099999999999999</v>
      </c>
      <c r="BP2534" s="13">
        <v>0.13857894721616271</v>
      </c>
      <c r="BQ2534" s="13">
        <v>0</v>
      </c>
      <c r="BR2534" s="13">
        <v>0</v>
      </c>
      <c r="BS2534" s="13">
        <v>0</v>
      </c>
      <c r="BT2534" s="14">
        <v>0</v>
      </c>
      <c r="BU2534" s="13">
        <v>0.13857894721616271</v>
      </c>
      <c r="BV2534" s="13">
        <v>0</v>
      </c>
      <c r="BW2534" s="13">
        <v>0</v>
      </c>
      <c r="BX2534" s="13">
        <v>57</v>
      </c>
      <c r="BY2534" s="13">
        <v>89.61210526391919</v>
      </c>
      <c r="BZ2534" s="13">
        <v>0</v>
      </c>
      <c r="CA2534" s="13">
        <v>0.21210526391918652</v>
      </c>
      <c r="CB2534" s="13">
        <v>0</v>
      </c>
      <c r="CC2534" s="15">
        <v>-0.99099999999999999</v>
      </c>
      <c r="CD2534" s="15">
        <v>3.5999999999999997E-2</v>
      </c>
      <c r="CE2534" s="15">
        <v>0.36</v>
      </c>
      <c r="CF2534" s="15" t="s">
        <v>7128</v>
      </c>
      <c r="CG2534" s="15" t="s">
        <v>7128</v>
      </c>
      <c r="CH2534" s="13" t="s">
        <v>7128</v>
      </c>
      <c r="CI2534" s="13" t="s">
        <v>7128</v>
      </c>
      <c r="CJ2534" s="13">
        <v>0</v>
      </c>
      <c r="CK2534" s="12">
        <f t="shared" si="78"/>
        <v>0</v>
      </c>
      <c r="CL2534" s="36">
        <f t="shared" si="79"/>
        <v>438.93300090596381</v>
      </c>
      <c r="CM2534" s="13" t="s">
        <v>7128</v>
      </c>
      <c r="CN2534" s="13" t="s">
        <v>7128</v>
      </c>
      <c r="CO2534" s="13" t="s">
        <v>7128</v>
      </c>
      <c r="CP2534" s="13" t="s">
        <v>7128</v>
      </c>
      <c r="CQ2534" s="13">
        <v>0.18099999999999999</v>
      </c>
      <c r="CR2534" s="13">
        <v>310.51210526391918</v>
      </c>
      <c r="CS2534" s="13" t="s">
        <v>7128</v>
      </c>
      <c r="CT2534" s="13">
        <v>0</v>
      </c>
      <c r="CU2534" s="13">
        <v>0.13857894721616271</v>
      </c>
      <c r="CV2534" s="13">
        <v>0.21210526391918652</v>
      </c>
      <c r="CW2534" s="13">
        <v>2.44</v>
      </c>
      <c r="CX2534" s="12">
        <v>0</v>
      </c>
      <c r="CY2534" s="12">
        <v>1.5464311078065833E-3</v>
      </c>
      <c r="CZ2534" s="15">
        <v>127.25905953439312</v>
      </c>
      <c r="DA2534" s="20"/>
      <c r="DB2534" s="20"/>
    </row>
    <row r="2535" spans="1:106">
      <c r="A2535" s="8" t="s">
        <v>553</v>
      </c>
      <c r="B2535" s="8" t="s">
        <v>554</v>
      </c>
      <c r="C2535" s="9" t="s">
        <v>7133</v>
      </c>
      <c r="D2535" s="9" t="s">
        <v>7126</v>
      </c>
      <c r="E2535" s="10" t="s">
        <v>7127</v>
      </c>
      <c r="F2535" s="10" t="s">
        <v>7126</v>
      </c>
      <c r="G2535" s="11">
        <v>0.92</v>
      </c>
      <c r="H2535" s="11">
        <v>3.0774409899935966</v>
      </c>
      <c r="I2535" s="12">
        <v>9.0499999999999997E-2</v>
      </c>
      <c r="J2535" s="12">
        <v>0.33500840959442046</v>
      </c>
      <c r="K2535" s="12">
        <v>3.6999999999999998E-2</v>
      </c>
      <c r="L2535" s="12">
        <v>9.35E-2</v>
      </c>
      <c r="M2535" s="12">
        <v>6.1719349999999999E-2</v>
      </c>
      <c r="N2535" s="12">
        <v>0.13525061615230138</v>
      </c>
      <c r="O2535" s="12" t="s">
        <v>7128</v>
      </c>
      <c r="P2535" s="12" t="s">
        <v>7128</v>
      </c>
      <c r="Q2535" s="13">
        <v>285.5</v>
      </c>
      <c r="R2535" s="13">
        <v>0</v>
      </c>
      <c r="S2535" s="13">
        <v>775.6</v>
      </c>
      <c r="T2535" s="13">
        <v>775.6</v>
      </c>
      <c r="U2535" s="13">
        <v>1061.0999999999999</v>
      </c>
      <c r="V2535" s="13">
        <v>87.5</v>
      </c>
      <c r="W2535" s="13">
        <v>973.59999999999991</v>
      </c>
      <c r="X2535" s="14">
        <v>8.2461596456507399E-2</v>
      </c>
      <c r="Y2535" s="15">
        <v>0.74395536267823925</v>
      </c>
      <c r="Z2535" s="14">
        <v>0.67814986447494974</v>
      </c>
      <c r="AA2535" s="14">
        <v>0.73093959099048167</v>
      </c>
      <c r="AB2535" s="14">
        <v>2.1070361314860091</v>
      </c>
      <c r="AC2535" s="14">
        <v>2.7166374781085816</v>
      </c>
      <c r="AD2535" s="13">
        <v>1.77</v>
      </c>
      <c r="AE2535" s="15">
        <v>1.4401111111111111</v>
      </c>
      <c r="AF2535" s="14">
        <v>6.3245553203367583E-2</v>
      </c>
      <c r="AG2535" s="14">
        <v>0.55023631286929797</v>
      </c>
      <c r="AH2535" s="15">
        <v>0.38009049773755649</v>
      </c>
      <c r="AI2535" s="5">
        <v>1.6308411214953271</v>
      </c>
      <c r="AJ2535" s="15">
        <v>7.283163265306122</v>
      </c>
      <c r="AK2535" s="15">
        <v>7.283163265306122</v>
      </c>
      <c r="AL2535" s="15">
        <v>5.765472312703583</v>
      </c>
      <c r="AM2535" s="15" t="s">
        <v>7128</v>
      </c>
      <c r="AN2535" s="15">
        <v>0.77560445531105671</v>
      </c>
      <c r="AO2535" s="15">
        <v>0.48504926945293914</v>
      </c>
      <c r="AP2535" s="15">
        <v>9.2989493791786035</v>
      </c>
      <c r="AQ2535" s="15">
        <v>5.3406472846955557</v>
      </c>
      <c r="AR2535" s="15">
        <v>1.0083894355256342</v>
      </c>
      <c r="AS2535" s="15">
        <v>1.6540944614339108</v>
      </c>
      <c r="AT2535" s="14">
        <v>0.19751020408163267</v>
      </c>
      <c r="AU2535" s="14">
        <v>2.7118739054290721E-2</v>
      </c>
      <c r="AV2535" s="12" t="s">
        <v>7128</v>
      </c>
      <c r="AW2535" s="12" t="s">
        <v>7128</v>
      </c>
      <c r="AX2535" s="12" t="s">
        <v>7128</v>
      </c>
      <c r="AY2535" s="12" t="s">
        <v>7128</v>
      </c>
      <c r="AZ2535" s="14" t="s">
        <v>7128</v>
      </c>
      <c r="BA2535" s="14" t="s">
        <v>7128</v>
      </c>
      <c r="BB2535" s="14" t="s">
        <v>7128</v>
      </c>
      <c r="BC2535" s="14" t="s">
        <v>7128</v>
      </c>
      <c r="BD2535" s="14">
        <v>6.6598708800543666E-2</v>
      </c>
      <c r="BE2535" s="14">
        <v>0.17787971457696228</v>
      </c>
      <c r="BF2535" s="14">
        <v>0.136784140969163</v>
      </c>
      <c r="BG2535" s="14">
        <v>9.3800000000000008E-2</v>
      </c>
      <c r="BH2535" s="13">
        <v>39.200000000000003</v>
      </c>
      <c r="BI2535" s="13">
        <v>39.200000000000003</v>
      </c>
      <c r="BJ2535" s="13">
        <v>104.7</v>
      </c>
      <c r="BK2535" s="13">
        <v>104.7</v>
      </c>
      <c r="BL2535" s="13">
        <v>588.6</v>
      </c>
      <c r="BM2535" s="13">
        <v>588.6</v>
      </c>
      <c r="BN2535" s="13">
        <v>182.3</v>
      </c>
      <c r="BO2535" s="13">
        <v>182.3</v>
      </c>
      <c r="BP2535" s="13">
        <v>90.378700440528632</v>
      </c>
      <c r="BQ2535" s="13">
        <v>0</v>
      </c>
      <c r="BR2535" s="13">
        <v>0</v>
      </c>
      <c r="BS2535" s="13">
        <v>-99.5</v>
      </c>
      <c r="BT2535" s="14">
        <v>-1.10092311036795</v>
      </c>
      <c r="BU2535" s="13">
        <v>189.87870044052863</v>
      </c>
      <c r="BV2535" s="13">
        <v>138.69999999999999</v>
      </c>
      <c r="BW2535" s="13">
        <v>138.69999999999999</v>
      </c>
      <c r="BX2535" s="13">
        <v>0</v>
      </c>
      <c r="BY2535" s="13">
        <v>0</v>
      </c>
      <c r="BZ2535" s="13">
        <v>368.1</v>
      </c>
      <c r="CA2535" s="13">
        <v>965.5</v>
      </c>
      <c r="CB2535" s="13">
        <v>-7.7424000000000008</v>
      </c>
      <c r="CC2535" s="15">
        <v>0.23200000000000001</v>
      </c>
      <c r="CD2535" s="15">
        <v>1.1000000000000001</v>
      </c>
      <c r="CE2535" s="15">
        <v>0.36</v>
      </c>
      <c r="CF2535" s="15">
        <v>0.41884177410860335</v>
      </c>
      <c r="CG2535" s="15">
        <v>1.0934707828586503</v>
      </c>
      <c r="CH2535" s="13">
        <v>61.9</v>
      </c>
      <c r="CI2535" s="13">
        <v>28.660000000000004</v>
      </c>
      <c r="CJ2535" s="13">
        <v>-7.7424000000000008</v>
      </c>
      <c r="CK2535" s="12">
        <f t="shared" si="78"/>
        <v>5.5821196827685667E-2</v>
      </c>
      <c r="CL2535" s="36">
        <f t="shared" si="79"/>
        <v>0.60963231486276548</v>
      </c>
      <c r="CM2535" s="13">
        <v>45.4</v>
      </c>
      <c r="CN2535" s="13">
        <v>6.21</v>
      </c>
      <c r="CO2535" s="13">
        <v>39.200000000000003</v>
      </c>
      <c r="CP2535" s="13">
        <v>285.5</v>
      </c>
      <c r="CQ2535" s="13">
        <v>182.3</v>
      </c>
      <c r="CR2535" s="13">
        <v>973.59999999999991</v>
      </c>
      <c r="CS2535" s="13">
        <v>138.69999999999999</v>
      </c>
      <c r="CT2535" s="13">
        <v>23.880000000000003</v>
      </c>
      <c r="CU2535" s="13">
        <v>92.88</v>
      </c>
      <c r="CV2535" s="13">
        <v>989.38</v>
      </c>
      <c r="CW2535" s="13">
        <v>182.3</v>
      </c>
      <c r="CX2535" s="12" t="s">
        <v>7128</v>
      </c>
      <c r="CY2535" s="12" t="s">
        <v>7128</v>
      </c>
      <c r="CZ2535" s="15">
        <v>5.3406472846955557</v>
      </c>
      <c r="DA2535" s="20" t="s">
        <v>7222</v>
      </c>
      <c r="DB2535" s="20" t="s">
        <v>7222</v>
      </c>
    </row>
    <row r="2536" spans="1:106">
      <c r="A2536" s="8" t="s">
        <v>4163</v>
      </c>
      <c r="B2536" s="8" t="s">
        <v>4164</v>
      </c>
      <c r="C2536" s="9" t="s">
        <v>7155</v>
      </c>
      <c r="D2536" s="9" t="s">
        <v>7126</v>
      </c>
      <c r="E2536" s="10" t="s">
        <v>7127</v>
      </c>
      <c r="F2536" s="10" t="s">
        <v>7126</v>
      </c>
      <c r="G2536" s="11">
        <v>0.92</v>
      </c>
      <c r="H2536" s="11">
        <v>2.6493233082706769</v>
      </c>
      <c r="I2536" s="12">
        <v>9.0499999999999997E-2</v>
      </c>
      <c r="J2536" s="12">
        <v>0.29626375939849625</v>
      </c>
      <c r="K2536" s="12">
        <v>4.7E-2</v>
      </c>
      <c r="L2536" s="12">
        <v>0.10350000000000001</v>
      </c>
      <c r="M2536" s="12">
        <v>6.8320350000000002E-2</v>
      </c>
      <c r="N2536" s="12">
        <v>0.14172585472154964</v>
      </c>
      <c r="O2536" s="12">
        <v>-0.2779539002435667</v>
      </c>
      <c r="P2536" s="12">
        <v>-5.5712038541507539E-2</v>
      </c>
      <c r="Q2536" s="13">
        <v>0.64600000000000002</v>
      </c>
      <c r="R2536" s="13">
        <v>0</v>
      </c>
      <c r="S2536" s="13">
        <v>1.36</v>
      </c>
      <c r="T2536" s="13">
        <v>1.36</v>
      </c>
      <c r="U2536" s="13">
        <v>2.0060000000000002</v>
      </c>
      <c r="V2536" s="13">
        <v>0.107</v>
      </c>
      <c r="W2536" s="13">
        <v>1.8990000000000002</v>
      </c>
      <c r="X2536" s="14">
        <v>5.3339980059820533E-2</v>
      </c>
      <c r="Y2536" s="15">
        <v>3.176620076238882E-2</v>
      </c>
      <c r="Z2536" s="14">
        <v>0.49635036496350365</v>
      </c>
      <c r="AA2536" s="14">
        <v>0.67796610169491522</v>
      </c>
      <c r="AB2536" s="14">
        <v>0.98550724637681175</v>
      </c>
      <c r="AC2536" s="14">
        <v>2.1052631578947367</v>
      </c>
      <c r="AD2536" s="13">
        <v>8.2000000000000003E-2</v>
      </c>
      <c r="AE2536" s="15">
        <v>-0.3394166666666667</v>
      </c>
      <c r="AF2536" s="14">
        <v>5.4772255750516613E-2</v>
      </c>
      <c r="AG2536" s="14" t="s">
        <v>7128</v>
      </c>
      <c r="AH2536" s="15">
        <v>0.35000000000000003</v>
      </c>
      <c r="AI2536" s="5">
        <v>1.1860465116279071</v>
      </c>
      <c r="AJ2536" s="15">
        <v>24.846153846153847</v>
      </c>
      <c r="AK2536" s="15">
        <v>24.846153846153847</v>
      </c>
      <c r="AL2536" s="15" t="s">
        <v>7128</v>
      </c>
      <c r="AM2536" s="15" t="s">
        <v>7128</v>
      </c>
      <c r="AN2536" s="15">
        <v>0.46811594202898554</v>
      </c>
      <c r="AO2536" s="15">
        <v>0.13237704918032789</v>
      </c>
      <c r="AP2536" s="15">
        <v>7.4470588235294128</v>
      </c>
      <c r="AQ2536" s="15">
        <v>5.425714285714287</v>
      </c>
      <c r="AR2536" s="15">
        <v>0.72123053551082428</v>
      </c>
      <c r="AS2536" s="15">
        <v>0.38913934426229513</v>
      </c>
      <c r="AT2536" s="14">
        <v>0</v>
      </c>
      <c r="AU2536" s="14">
        <v>0</v>
      </c>
      <c r="AV2536" s="12">
        <v>-0.36299999999999999</v>
      </c>
      <c r="AW2536" s="12">
        <v>-0.111</v>
      </c>
      <c r="AX2536" s="12">
        <v>-2.2499999999999999E-2</v>
      </c>
      <c r="AY2536" s="12">
        <v>1.9199999999999998E-2</v>
      </c>
      <c r="AZ2536" s="14" t="s">
        <v>7128</v>
      </c>
      <c r="BA2536" s="14" t="s">
        <v>7128</v>
      </c>
      <c r="BB2536" s="14">
        <v>1.8309859154929577E-2</v>
      </c>
      <c r="BC2536" s="14">
        <v>8.6013816180042099E-2</v>
      </c>
      <c r="BD2536" s="14">
        <v>5.3278688524590161E-3</v>
      </c>
      <c r="BE2536" s="14">
        <v>5.225409836065574E-2</v>
      </c>
      <c r="BF2536" s="14">
        <v>0.10714285714285714</v>
      </c>
      <c r="BG2536" s="14" t="s">
        <v>7128</v>
      </c>
      <c r="BH2536" s="13">
        <v>2.5999999999999999E-2</v>
      </c>
      <c r="BI2536" s="13">
        <v>2.5999999999999999E-2</v>
      </c>
      <c r="BJ2536" s="13">
        <v>0.255</v>
      </c>
      <c r="BK2536" s="13">
        <v>0.255</v>
      </c>
      <c r="BL2536" s="13">
        <v>4.88</v>
      </c>
      <c r="BM2536" s="13">
        <v>4.88</v>
      </c>
      <c r="BN2536" s="13">
        <v>0.35</v>
      </c>
      <c r="BO2536" s="13">
        <v>0.35</v>
      </c>
      <c r="BP2536" s="13">
        <v>0.22767857142857145</v>
      </c>
      <c r="BQ2536" s="13">
        <v>0</v>
      </c>
      <c r="BR2536" s="13">
        <v>0</v>
      </c>
      <c r="BS2536" s="13">
        <v>-8.4000000000000005E-2</v>
      </c>
      <c r="BT2536" s="14">
        <v>-0.36894117647058822</v>
      </c>
      <c r="BU2536" s="13">
        <v>0.31167857142857147</v>
      </c>
      <c r="BV2536" s="13">
        <v>0.11</v>
      </c>
      <c r="BW2536" s="13">
        <v>0.11</v>
      </c>
      <c r="BX2536" s="13">
        <v>1.42</v>
      </c>
      <c r="BY2536" s="13">
        <v>2.6470000000000002</v>
      </c>
      <c r="BZ2536" s="13">
        <v>1.38</v>
      </c>
      <c r="CA2536" s="13">
        <v>2.633</v>
      </c>
      <c r="CB2536" s="13">
        <v>0</v>
      </c>
      <c r="CC2536" s="15">
        <v>-0.17399999999999999</v>
      </c>
      <c r="CD2536" s="15">
        <v>-1.7000000000000001E-2</v>
      </c>
      <c r="CE2536" s="15">
        <v>0.36</v>
      </c>
      <c r="CF2536" s="15">
        <v>0.86054624039829453</v>
      </c>
      <c r="CG2536" s="15">
        <v>1.545161947294734</v>
      </c>
      <c r="CH2536" s="13">
        <v>0.14579999999999999</v>
      </c>
      <c r="CI2536" s="13">
        <v>1.0600000000000004E-2</v>
      </c>
      <c r="CJ2536" s="13">
        <v>0</v>
      </c>
      <c r="CK2536" s="12">
        <f t="shared" si="78"/>
        <v>0</v>
      </c>
      <c r="CL2536" s="36">
        <f t="shared" si="79"/>
        <v>1.8533991644511962</v>
      </c>
      <c r="CM2536" s="13">
        <v>2.8000000000000001E-2</v>
      </c>
      <c r="CN2536" s="13">
        <v>3.0000000000000001E-3</v>
      </c>
      <c r="CO2536" s="13">
        <v>2.5999999999999999E-2</v>
      </c>
      <c r="CP2536" s="13">
        <v>0.64600000000000002</v>
      </c>
      <c r="CQ2536" s="13">
        <v>0.35</v>
      </c>
      <c r="CR2536" s="13">
        <v>1.8990000000000002</v>
      </c>
      <c r="CS2536" s="13" t="s">
        <v>7128</v>
      </c>
      <c r="CT2536" s="13">
        <v>0</v>
      </c>
      <c r="CU2536" s="13">
        <v>0.255</v>
      </c>
      <c r="CV2536" s="13">
        <v>2.633</v>
      </c>
      <c r="CW2536" s="13">
        <v>0.35</v>
      </c>
      <c r="CX2536" s="12">
        <v>1.8309859154929577E-2</v>
      </c>
      <c r="CY2536" s="12">
        <v>8.6013816180042099E-2</v>
      </c>
      <c r="CZ2536" s="15">
        <v>5.425714285714287</v>
      </c>
      <c r="DA2536" s="20"/>
      <c r="DB2536" s="20"/>
    </row>
    <row r="2537" spans="1:106" ht="24">
      <c r="A2537" s="8" t="s">
        <v>4601</v>
      </c>
      <c r="B2537" s="8" t="s">
        <v>4602</v>
      </c>
      <c r="C2537" s="9" t="s">
        <v>7142</v>
      </c>
      <c r="D2537" s="9" t="s">
        <v>7126</v>
      </c>
      <c r="E2537" s="10" t="s">
        <v>7127</v>
      </c>
      <c r="F2537" s="10" t="s">
        <v>7126</v>
      </c>
      <c r="G2537" s="11">
        <v>0.1</v>
      </c>
      <c r="H2537" s="11">
        <v>0.18080000000000002</v>
      </c>
      <c r="I2537" s="12">
        <v>9.0499999999999997E-2</v>
      </c>
      <c r="J2537" s="12">
        <v>7.2862400000000008E-2</v>
      </c>
      <c r="K2537" s="12">
        <v>4.7E-2</v>
      </c>
      <c r="L2537" s="12">
        <v>0.10350000000000001</v>
      </c>
      <c r="M2537" s="12">
        <v>6.8320350000000002E-2</v>
      </c>
      <c r="N2537" s="12">
        <v>7.0832545796460186E-2</v>
      </c>
      <c r="O2537" s="12">
        <v>0.83518357701149437</v>
      </c>
      <c r="P2537" s="12">
        <v>0.10124272008845935</v>
      </c>
      <c r="Q2537" s="13">
        <v>5</v>
      </c>
      <c r="R2537" s="13">
        <v>0</v>
      </c>
      <c r="S2537" s="13">
        <v>4.04</v>
      </c>
      <c r="T2537" s="13">
        <v>4.04</v>
      </c>
      <c r="U2537" s="13">
        <v>9.0399999999999991</v>
      </c>
      <c r="V2537" s="13">
        <v>4.9000000000000002E-2</v>
      </c>
      <c r="W2537" s="13">
        <v>8.9909999999999997</v>
      </c>
      <c r="X2537" s="14">
        <v>5.4203539823008857E-3</v>
      </c>
      <c r="Y2537" s="15">
        <v>7.4999999999999997E-2</v>
      </c>
      <c r="Z2537" s="14">
        <v>0.96121817749226734</v>
      </c>
      <c r="AA2537" s="14">
        <v>0.44690265486725667</v>
      </c>
      <c r="AB2537" s="14">
        <v>24.785276073619631</v>
      </c>
      <c r="AC2537" s="14">
        <v>0.80800000000000005</v>
      </c>
      <c r="AD2537" s="13">
        <v>0.5</v>
      </c>
      <c r="AE2537" s="15">
        <v>0.53641666666666687</v>
      </c>
      <c r="AF2537" s="14">
        <v>7.7459666924148338E-2</v>
      </c>
      <c r="AG2537" s="14">
        <v>0.84237387780011319</v>
      </c>
      <c r="AH2537" s="15">
        <v>0.38533834586466159</v>
      </c>
      <c r="AI2537" s="5">
        <v>1.1389891696750902</v>
      </c>
      <c r="AJ2537" s="15">
        <v>63.291139240506325</v>
      </c>
      <c r="AK2537" s="15">
        <v>63.291139240506325</v>
      </c>
      <c r="AL2537" s="15" t="s">
        <v>7128</v>
      </c>
      <c r="AM2537" s="15" t="s">
        <v>7128</v>
      </c>
      <c r="AN2537" s="15">
        <v>30.674846625766872</v>
      </c>
      <c r="AO2537" s="15">
        <v>2.3041474654377883</v>
      </c>
      <c r="AP2537" s="15">
        <v>14.248811410459588</v>
      </c>
      <c r="AQ2537" s="15">
        <v>14.226265822784809</v>
      </c>
      <c r="AR2537" s="15">
        <v>2.164419836302359</v>
      </c>
      <c r="AS2537" s="15">
        <v>4.1433179723502302</v>
      </c>
      <c r="AT2537" s="14">
        <v>0</v>
      </c>
      <c r="AU2537" s="14">
        <v>0</v>
      </c>
      <c r="AV2537" s="12" t="s">
        <v>7128</v>
      </c>
      <c r="AW2537" s="12" t="s">
        <v>7128</v>
      </c>
      <c r="AX2537" s="12">
        <v>0.21600000000000003</v>
      </c>
      <c r="AY2537" s="12">
        <v>4.3019999999999996</v>
      </c>
      <c r="AZ2537" s="14" t="s">
        <v>7128</v>
      </c>
      <c r="BA2537" s="14" t="s">
        <v>7128</v>
      </c>
      <c r="BB2537" s="14">
        <v>0.90804597701149437</v>
      </c>
      <c r="BC2537" s="14">
        <v>0.17207526588491953</v>
      </c>
      <c r="BD2537" s="14">
        <v>3.6405529953917055E-2</v>
      </c>
      <c r="BE2537" s="14">
        <v>0.29078341013824888</v>
      </c>
      <c r="BF2537" s="14">
        <v>0</v>
      </c>
      <c r="BG2537" s="14" t="s">
        <v>7128</v>
      </c>
      <c r="BH2537" s="13">
        <v>7.9000000000000001E-2</v>
      </c>
      <c r="BI2537" s="13">
        <v>7.9000000000000001E-2</v>
      </c>
      <c r="BJ2537" s="13">
        <v>0.63100000000000001</v>
      </c>
      <c r="BK2537" s="13">
        <v>0.63100000000000001</v>
      </c>
      <c r="BL2537" s="13">
        <v>2.17</v>
      </c>
      <c r="BM2537" s="13">
        <v>2.17</v>
      </c>
      <c r="BN2537" s="13">
        <v>0.63200000000000001</v>
      </c>
      <c r="BO2537" s="13">
        <v>0.63200000000000001</v>
      </c>
      <c r="BP2537" s="13">
        <v>0.63100000000000001</v>
      </c>
      <c r="BQ2537" s="13">
        <v>0</v>
      </c>
      <c r="BR2537" s="13">
        <v>0</v>
      </c>
      <c r="BS2537" s="13">
        <v>-3.0000000000000001E-3</v>
      </c>
      <c r="BT2537" s="14">
        <v>-4.7543581616481777E-3</v>
      </c>
      <c r="BU2537" s="13">
        <v>0.63400000000000001</v>
      </c>
      <c r="BV2537" s="13">
        <v>8.2000000000000003E-2</v>
      </c>
      <c r="BW2537" s="13">
        <v>8.2000000000000003E-2</v>
      </c>
      <c r="BX2537" s="13">
        <v>8.6999999999999994E-2</v>
      </c>
      <c r="BY2537" s="13">
        <v>3.6670000000000003</v>
      </c>
      <c r="BZ2537" s="13">
        <v>0.16300000000000001</v>
      </c>
      <c r="CA2537" s="13">
        <v>4.1539999999999999</v>
      </c>
      <c r="CB2537" s="13">
        <v>0</v>
      </c>
      <c r="CC2537" s="15">
        <v>0.435</v>
      </c>
      <c r="CD2537" s="15">
        <v>-0.29799999999999999</v>
      </c>
      <c r="CE2537" s="15">
        <v>0.36</v>
      </c>
      <c r="CF2537" s="15">
        <v>2.3576693812681535</v>
      </c>
      <c r="CG2537" s="15">
        <v>1.6389788242578096</v>
      </c>
      <c r="CH2537" s="13">
        <v>0.13589999999999999</v>
      </c>
      <c r="CI2537" s="13">
        <v>-0.1237</v>
      </c>
      <c r="CJ2537" s="13">
        <v>0</v>
      </c>
      <c r="CK2537" s="12">
        <f t="shared" si="78"/>
        <v>0</v>
      </c>
      <c r="CL2537" s="36">
        <f t="shared" si="79"/>
        <v>0.52238805970149249</v>
      </c>
      <c r="CM2537" s="13">
        <v>7.9000000000000001E-2</v>
      </c>
      <c r="CN2537" s="13" t="s">
        <v>7128</v>
      </c>
      <c r="CO2537" s="13">
        <v>7.9000000000000001E-2</v>
      </c>
      <c r="CP2537" s="13">
        <v>5</v>
      </c>
      <c r="CQ2537" s="13">
        <v>0.63200000000000001</v>
      </c>
      <c r="CR2537" s="13">
        <v>8.9909999999999997</v>
      </c>
      <c r="CS2537" s="13" t="s">
        <v>7128</v>
      </c>
      <c r="CT2537" s="13">
        <v>0</v>
      </c>
      <c r="CU2537" s="13">
        <v>0.63100000000000001</v>
      </c>
      <c r="CV2537" s="13">
        <v>4.1539999999999999</v>
      </c>
      <c r="CW2537" s="13">
        <v>0.63200000000000001</v>
      </c>
      <c r="CX2537" s="12">
        <v>0.90804597701149437</v>
      </c>
      <c r="CY2537" s="12">
        <v>0.17207526588491953</v>
      </c>
      <c r="CZ2537" s="15">
        <v>14.226265822784809</v>
      </c>
      <c r="DA2537" s="20"/>
      <c r="DB2537" s="20"/>
    </row>
    <row r="2538" spans="1:106">
      <c r="A2538" s="8" t="s">
        <v>4019</v>
      </c>
      <c r="B2538" s="8" t="s">
        <v>4020</v>
      </c>
      <c r="C2538" s="9" t="s">
        <v>7149</v>
      </c>
      <c r="D2538" s="9" t="s">
        <v>7126</v>
      </c>
      <c r="E2538" s="10" t="s">
        <v>7127</v>
      </c>
      <c r="F2538" s="10" t="s">
        <v>7126</v>
      </c>
      <c r="G2538" s="11">
        <v>0.85</v>
      </c>
      <c r="H2538" s="11">
        <v>0.85</v>
      </c>
      <c r="I2538" s="12">
        <v>9.0499999999999997E-2</v>
      </c>
      <c r="J2538" s="12">
        <v>0.13342499999999999</v>
      </c>
      <c r="K2538" s="12">
        <v>4.7E-2</v>
      </c>
      <c r="L2538" s="12">
        <v>0.10350000000000001</v>
      </c>
      <c r="M2538" s="12">
        <v>6.8320350000000002E-2</v>
      </c>
      <c r="N2538" s="12">
        <v>0.13342499999999999</v>
      </c>
      <c r="O2538" s="12">
        <v>-0.17744413875598086</v>
      </c>
      <c r="P2538" s="12">
        <v>-4.7300598086124385E-2</v>
      </c>
      <c r="Q2538" s="13">
        <v>0.875</v>
      </c>
      <c r="R2538" s="13">
        <v>0</v>
      </c>
      <c r="S2538" s="13">
        <v>0</v>
      </c>
      <c r="T2538" s="13">
        <v>0</v>
      </c>
      <c r="U2538" s="13">
        <v>0.875</v>
      </c>
      <c r="V2538" s="13">
        <v>0</v>
      </c>
      <c r="W2538" s="13">
        <v>0.875</v>
      </c>
      <c r="X2538" s="14">
        <v>0</v>
      </c>
      <c r="Y2538" s="15">
        <v>0.4</v>
      </c>
      <c r="Z2538" s="14" t="s">
        <v>7128</v>
      </c>
      <c r="AA2538" s="14">
        <v>0</v>
      </c>
      <c r="AB2538" s="14" t="s">
        <v>7128</v>
      </c>
      <c r="AC2538" s="14">
        <v>0</v>
      </c>
      <c r="AD2538" s="13">
        <v>8.6999999999999994E-2</v>
      </c>
      <c r="AE2538" s="15">
        <v>0.18897222222222218</v>
      </c>
      <c r="AF2538" s="14">
        <v>5.4772255750516613E-2</v>
      </c>
      <c r="AG2538" s="14" t="s">
        <v>7128</v>
      </c>
      <c r="AH2538" s="15">
        <v>0.68141592920353988</v>
      </c>
      <c r="AI2538" s="5">
        <v>0.66176470588235292</v>
      </c>
      <c r="AJ2538" s="15" t="s">
        <v>7128</v>
      </c>
      <c r="AK2538" s="15" t="s">
        <v>7128</v>
      </c>
      <c r="AL2538" s="15" t="s">
        <v>7128</v>
      </c>
      <c r="AM2538" s="15" t="s">
        <v>7128</v>
      </c>
      <c r="AN2538" s="15" t="s">
        <v>7128</v>
      </c>
      <c r="AO2538" s="15">
        <v>0.1463210702341137</v>
      </c>
      <c r="AP2538" s="15">
        <v>4.8611111111111116</v>
      </c>
      <c r="AQ2538" s="15">
        <v>4.3969849246231156</v>
      </c>
      <c r="AR2538" s="15" t="s">
        <v>7128</v>
      </c>
      <c r="AS2538" s="15">
        <v>0.1463210702341137</v>
      </c>
      <c r="AT2538" s="14" t="s">
        <v>7128</v>
      </c>
      <c r="AU2538" s="14">
        <v>0</v>
      </c>
      <c r="AV2538" s="12" t="s">
        <v>7128</v>
      </c>
      <c r="AW2538" s="12" t="s">
        <v>7128</v>
      </c>
      <c r="AX2538" s="12">
        <v>-9.3599999999999989E-2</v>
      </c>
      <c r="AY2538" s="12" t="s">
        <v>7128</v>
      </c>
      <c r="AZ2538" s="14" t="s">
        <v>7128</v>
      </c>
      <c r="BA2538" s="14" t="s">
        <v>7128</v>
      </c>
      <c r="BB2538" s="14">
        <v>-4.4019138755980861E-2</v>
      </c>
      <c r="BC2538" s="14">
        <v>8.6124401913875603E-2</v>
      </c>
      <c r="BD2538" s="14">
        <v>-1.5384615384615384E-2</v>
      </c>
      <c r="BE2538" s="14">
        <v>3.0100334448160532E-2</v>
      </c>
      <c r="BF2538" s="14">
        <v>0</v>
      </c>
      <c r="BG2538" s="14">
        <v>1.1299999999999999E-2</v>
      </c>
      <c r="BH2538" s="13">
        <v>-9.1999999999999998E-2</v>
      </c>
      <c r="BI2538" s="13">
        <v>-9.1999999999999998E-2</v>
      </c>
      <c r="BJ2538" s="13">
        <v>0.18</v>
      </c>
      <c r="BK2538" s="13">
        <v>0.18</v>
      </c>
      <c r="BL2538" s="13">
        <v>5.98</v>
      </c>
      <c r="BM2538" s="13">
        <v>5.98</v>
      </c>
      <c r="BN2538" s="13">
        <v>0.19900000000000001</v>
      </c>
      <c r="BO2538" s="13">
        <v>0.19900000000000001</v>
      </c>
      <c r="BP2538" s="13">
        <v>0.18</v>
      </c>
      <c r="BQ2538" s="13">
        <v>0</v>
      </c>
      <c r="BR2538" s="13">
        <v>0</v>
      </c>
      <c r="BS2538" s="13">
        <v>-1.9E-2</v>
      </c>
      <c r="BT2538" s="14">
        <v>-0.10555555555555556</v>
      </c>
      <c r="BU2538" s="13">
        <v>0.19899999999999998</v>
      </c>
      <c r="BV2538" s="13">
        <v>-7.2999999999999995E-2</v>
      </c>
      <c r="BW2538" s="13">
        <v>-7.2999999999999995E-2</v>
      </c>
      <c r="BX2538" s="13">
        <v>2.09</v>
      </c>
      <c r="BY2538" s="13">
        <v>2.09</v>
      </c>
      <c r="BZ2538" s="13">
        <v>0</v>
      </c>
      <c r="CA2538" s="13">
        <v>0</v>
      </c>
      <c r="CB2538" s="13">
        <v>0</v>
      </c>
      <c r="CC2538" s="15">
        <v>-0.39100000000000001</v>
      </c>
      <c r="CD2538" s="15" t="s">
        <v>7128</v>
      </c>
      <c r="CE2538" s="15">
        <v>0.36</v>
      </c>
      <c r="CF2538" s="15" t="s">
        <v>7128</v>
      </c>
      <c r="CG2538" s="15" t="s">
        <v>7128</v>
      </c>
      <c r="CH2538" s="13" t="s">
        <v>7128</v>
      </c>
      <c r="CI2538" s="13" t="s">
        <v>7128</v>
      </c>
      <c r="CJ2538" s="13">
        <v>0</v>
      </c>
      <c r="CK2538" s="12">
        <f t="shared" si="78"/>
        <v>0</v>
      </c>
      <c r="CL2538" s="36" t="str">
        <f t="shared" si="79"/>
        <v>NA</v>
      </c>
      <c r="CM2538" s="13" t="s">
        <v>7128</v>
      </c>
      <c r="CN2538" s="13" t="s">
        <v>7128</v>
      </c>
      <c r="CO2538" s="13" t="s">
        <v>7128</v>
      </c>
      <c r="CP2538" s="13" t="s">
        <v>7128</v>
      </c>
      <c r="CQ2538" s="13">
        <v>0.19900000000000001</v>
      </c>
      <c r="CR2538" s="13">
        <v>0.875</v>
      </c>
      <c r="CS2538" s="13" t="s">
        <v>7128</v>
      </c>
      <c r="CT2538" s="13">
        <v>0</v>
      </c>
      <c r="CU2538" s="13">
        <v>0.18</v>
      </c>
      <c r="CV2538" s="13">
        <v>0</v>
      </c>
      <c r="CW2538" s="13">
        <v>0.19900000000000001</v>
      </c>
      <c r="CX2538" s="12">
        <v>-4.4019138755980861E-2</v>
      </c>
      <c r="CY2538" s="12">
        <v>8.6124401913875603E-2</v>
      </c>
      <c r="CZ2538" s="15">
        <v>4.3969849246231156</v>
      </c>
      <c r="DA2538" s="20"/>
      <c r="DB2538" s="20"/>
    </row>
    <row r="2539" spans="1:106">
      <c r="A2539" s="8" t="s">
        <v>2979</v>
      </c>
      <c r="B2539" s="8" t="s">
        <v>2980</v>
      </c>
      <c r="C2539" s="9" t="s">
        <v>7148</v>
      </c>
      <c r="D2539" s="9" t="s">
        <v>7126</v>
      </c>
      <c r="E2539" s="10" t="s">
        <v>7127</v>
      </c>
      <c r="F2539" s="10" t="s">
        <v>7126</v>
      </c>
      <c r="G2539" s="11">
        <v>0.67</v>
      </c>
      <c r="H2539" s="11">
        <v>0.67</v>
      </c>
      <c r="I2539" s="12">
        <v>9.0499999999999997E-2</v>
      </c>
      <c r="J2539" s="12">
        <v>0.117135</v>
      </c>
      <c r="K2539" s="12">
        <v>4.7E-2</v>
      </c>
      <c r="L2539" s="12">
        <v>0.10350000000000001</v>
      </c>
      <c r="M2539" s="12">
        <v>6.8320350000000002E-2</v>
      </c>
      <c r="N2539" s="12">
        <v>0.117135</v>
      </c>
      <c r="O2539" s="12" t="s">
        <v>7128</v>
      </c>
      <c r="P2539" s="12" t="s">
        <v>7128</v>
      </c>
      <c r="Q2539" s="13">
        <v>55.4</v>
      </c>
      <c r="R2539" s="13">
        <v>0</v>
      </c>
      <c r="S2539" s="13">
        <v>0</v>
      </c>
      <c r="T2539" s="13">
        <v>0</v>
      </c>
      <c r="U2539" s="13">
        <v>55.4</v>
      </c>
      <c r="V2539" s="13">
        <v>0</v>
      </c>
      <c r="W2539" s="13">
        <v>55.4</v>
      </c>
      <c r="X2539" s="14">
        <v>0</v>
      </c>
      <c r="Y2539" s="15">
        <v>8.8555858310626692E-2</v>
      </c>
      <c r="Z2539" s="14" t="s">
        <v>7128</v>
      </c>
      <c r="AA2539" s="14">
        <v>0</v>
      </c>
      <c r="AB2539" s="14" t="s">
        <v>7128</v>
      </c>
      <c r="AC2539" s="14">
        <v>0</v>
      </c>
      <c r="AD2539" s="13">
        <v>1.51</v>
      </c>
      <c r="AE2539" s="15">
        <v>2.4414444444444445</v>
      </c>
      <c r="AF2539" s="14">
        <v>0.1414213562373095</v>
      </c>
      <c r="AG2539" s="14">
        <v>0.88883322395149011</v>
      </c>
      <c r="AH2539" s="15">
        <v>0.47898128260202516</v>
      </c>
      <c r="AI2539" s="5">
        <v>2.2929936305732483</v>
      </c>
      <c r="AJ2539" s="15">
        <v>80.523255813953497</v>
      </c>
      <c r="AK2539" s="15">
        <v>80.523255813953497</v>
      </c>
      <c r="AL2539" s="15" t="s">
        <v>7128</v>
      </c>
      <c r="AM2539" s="15" t="s">
        <v>7128</v>
      </c>
      <c r="AN2539" s="15" t="s">
        <v>7128</v>
      </c>
      <c r="AO2539" s="15">
        <v>2.4513274336283182</v>
      </c>
      <c r="AP2539" s="15">
        <v>30.777777777777775</v>
      </c>
      <c r="AQ2539" s="15">
        <v>17.204968944099377</v>
      </c>
      <c r="AR2539" s="15" t="s">
        <v>7128</v>
      </c>
      <c r="AS2539" s="15">
        <v>2.4513274336283182</v>
      </c>
      <c r="AT2539" s="14">
        <v>0.42587209302325585</v>
      </c>
      <c r="AU2539" s="14">
        <v>5.2888086642599273E-3</v>
      </c>
      <c r="AV2539" s="12">
        <v>-0.38700000000000001</v>
      </c>
      <c r="AW2539" s="12">
        <v>-0.25600000000000001</v>
      </c>
      <c r="AX2539" s="12">
        <v>0.19399999999999998</v>
      </c>
      <c r="AY2539" s="12">
        <v>0.121</v>
      </c>
      <c r="AZ2539" s="14" t="s">
        <v>7128</v>
      </c>
      <c r="BA2539" s="14" t="s">
        <v>7128</v>
      </c>
      <c r="BB2539" s="14" t="s">
        <v>7128</v>
      </c>
      <c r="BC2539" s="14" t="s">
        <v>7128</v>
      </c>
      <c r="BD2539" s="14">
        <v>3.044247787610619E-2</v>
      </c>
      <c r="BE2539" s="14">
        <v>7.9646017699115043E-2</v>
      </c>
      <c r="BF2539" s="14">
        <v>0.29580348004094165</v>
      </c>
      <c r="BG2539" s="14">
        <v>0.1104</v>
      </c>
      <c r="BH2539" s="13">
        <v>0.68799999999999994</v>
      </c>
      <c r="BI2539" s="13">
        <v>0.68799999999999994</v>
      </c>
      <c r="BJ2539" s="13">
        <v>1.8</v>
      </c>
      <c r="BK2539" s="13">
        <v>1.8</v>
      </c>
      <c r="BL2539" s="13">
        <v>22.6</v>
      </c>
      <c r="BM2539" s="13">
        <v>22.6</v>
      </c>
      <c r="BN2539" s="13">
        <v>3.22</v>
      </c>
      <c r="BO2539" s="13">
        <v>3.22</v>
      </c>
      <c r="BP2539" s="13">
        <v>1.2675537359263049</v>
      </c>
      <c r="BQ2539" s="13">
        <v>0.38000000000000012</v>
      </c>
      <c r="BR2539" s="13">
        <v>0</v>
      </c>
      <c r="BS2539" s="13">
        <v>0.97</v>
      </c>
      <c r="BT2539" s="14">
        <v>0.76525355297157627</v>
      </c>
      <c r="BU2539" s="13">
        <v>0.29755373592630496</v>
      </c>
      <c r="BV2539" s="13">
        <v>-0.66200000000000014</v>
      </c>
      <c r="BW2539" s="13">
        <v>-0.28200000000000003</v>
      </c>
      <c r="BX2539" s="13">
        <v>0</v>
      </c>
      <c r="BY2539" s="13">
        <v>0</v>
      </c>
      <c r="BZ2539" s="13">
        <v>0</v>
      </c>
      <c r="CA2539" s="13">
        <v>0</v>
      </c>
      <c r="CB2539" s="13">
        <v>-0.29299999999999998</v>
      </c>
      <c r="CC2539" s="15">
        <v>0.83799999999999997</v>
      </c>
      <c r="CD2539" s="15">
        <v>0.96199999999999997</v>
      </c>
      <c r="CE2539" s="15">
        <v>0.36</v>
      </c>
      <c r="CF2539" s="15" t="s">
        <v>7128</v>
      </c>
      <c r="CG2539" s="15" t="s">
        <v>7128</v>
      </c>
      <c r="CH2539" s="13" t="s">
        <v>7128</v>
      </c>
      <c r="CI2539" s="13" t="s">
        <v>7128</v>
      </c>
      <c r="CJ2539" s="13">
        <v>-0.29299999999999998</v>
      </c>
      <c r="CK2539" s="12" t="str">
        <f t="shared" si="78"/>
        <v>NA</v>
      </c>
      <c r="CL2539" s="36" t="str">
        <f t="shared" si="79"/>
        <v>NA</v>
      </c>
      <c r="CM2539" s="13">
        <v>0.97699999999999998</v>
      </c>
      <c r="CN2539" s="13">
        <v>0.28899999999999998</v>
      </c>
      <c r="CO2539" s="13">
        <v>0.68799999999999994</v>
      </c>
      <c r="CP2539" s="13">
        <v>55.4</v>
      </c>
      <c r="CQ2539" s="13">
        <v>3.22</v>
      </c>
      <c r="CR2539" s="13">
        <v>55.4</v>
      </c>
      <c r="CS2539" s="13">
        <v>-0.66200000000000014</v>
      </c>
      <c r="CT2539" s="13">
        <v>0</v>
      </c>
      <c r="CU2539" s="13">
        <v>1.8</v>
      </c>
      <c r="CV2539" s="13">
        <v>0</v>
      </c>
      <c r="CW2539" s="13">
        <v>3.22</v>
      </c>
      <c r="CX2539" s="12" t="s">
        <v>7128</v>
      </c>
      <c r="CY2539" s="12" t="s">
        <v>7128</v>
      </c>
      <c r="CZ2539" s="15">
        <v>17.204968944099377</v>
      </c>
      <c r="DA2539" s="20"/>
      <c r="DB2539" s="20"/>
    </row>
    <row r="2540" spans="1:106">
      <c r="A2540" s="8" t="s">
        <v>3319</v>
      </c>
      <c r="B2540" s="8" t="s">
        <v>3320</v>
      </c>
      <c r="C2540" s="9" t="s">
        <v>7170</v>
      </c>
      <c r="D2540" s="9" t="s">
        <v>7126</v>
      </c>
      <c r="E2540" s="10" t="s">
        <v>7127</v>
      </c>
      <c r="F2540" s="10" t="s">
        <v>7126</v>
      </c>
      <c r="G2540" s="11">
        <v>1.06</v>
      </c>
      <c r="H2540" s="11">
        <v>1.06</v>
      </c>
      <c r="I2540" s="12">
        <v>9.0499999999999997E-2</v>
      </c>
      <c r="J2540" s="12">
        <v>0.15243000000000001</v>
      </c>
      <c r="K2540" s="12">
        <v>4.1999999999999996E-2</v>
      </c>
      <c r="L2540" s="12">
        <v>9.8500000000000004E-2</v>
      </c>
      <c r="M2540" s="12">
        <v>6.5019850000000004E-2</v>
      </c>
      <c r="N2540" s="12">
        <v>0.15243000000000001</v>
      </c>
      <c r="O2540" s="12">
        <v>4.7387840290381011E-3</v>
      </c>
      <c r="P2540" s="12">
        <v>-2.3660362105638183E-2</v>
      </c>
      <c r="Q2540" s="13">
        <v>24.5</v>
      </c>
      <c r="R2540" s="13">
        <v>0</v>
      </c>
      <c r="S2540" s="13">
        <v>0</v>
      </c>
      <c r="T2540" s="13">
        <v>0</v>
      </c>
      <c r="U2540" s="13">
        <v>24.5</v>
      </c>
      <c r="V2540" s="13">
        <v>0</v>
      </c>
      <c r="W2540" s="13">
        <v>24.5</v>
      </c>
      <c r="X2540" s="14">
        <v>0</v>
      </c>
      <c r="Y2540" s="15">
        <v>0.19354838709677419</v>
      </c>
      <c r="Z2540" s="14" t="s">
        <v>7128</v>
      </c>
      <c r="AA2540" s="14">
        <v>0</v>
      </c>
      <c r="AB2540" s="14" t="s">
        <v>7128</v>
      </c>
      <c r="AC2540" s="14">
        <v>0</v>
      </c>
      <c r="AD2540" s="13">
        <v>1.58</v>
      </c>
      <c r="AE2540" s="15">
        <v>1.8069722222222226</v>
      </c>
      <c r="AF2540" s="14">
        <v>0.13784048752090222</v>
      </c>
      <c r="AG2540" s="14">
        <v>0.69101612822978609</v>
      </c>
      <c r="AH2540" s="15">
        <v>0.42558746736292424</v>
      </c>
      <c r="AI2540" s="5">
        <v>5.5182072829131652</v>
      </c>
      <c r="AJ2540" s="15">
        <v>28.290993071593533</v>
      </c>
      <c r="AK2540" s="15">
        <v>28.290993071593533</v>
      </c>
      <c r="AL2540" s="15">
        <v>19.75</v>
      </c>
      <c r="AM2540" s="15" t="s">
        <v>7128</v>
      </c>
      <c r="AN2540" s="15" t="s">
        <v>7128</v>
      </c>
      <c r="AO2540" s="15">
        <v>1.6442953020134228</v>
      </c>
      <c r="AP2540" s="15">
        <v>12.436548223350254</v>
      </c>
      <c r="AQ2540" s="15">
        <v>10.12396694214876</v>
      </c>
      <c r="AR2540" s="15" t="s">
        <v>7128</v>
      </c>
      <c r="AS2540" s="15">
        <v>1.6442953020134228</v>
      </c>
      <c r="AT2540" s="14">
        <v>0.17898383371824481</v>
      </c>
      <c r="AU2540" s="14">
        <v>6.3265306122448975E-3</v>
      </c>
      <c r="AV2540" s="12">
        <v>-9.2499999999999999E-2</v>
      </c>
      <c r="AW2540" s="12">
        <v>5.4400000000000004E-2</v>
      </c>
      <c r="AX2540" s="12">
        <v>6.9099999999999995E-2</v>
      </c>
      <c r="AY2540" s="12">
        <v>0.13300000000000001</v>
      </c>
      <c r="AZ2540" s="14" t="s">
        <v>7128</v>
      </c>
      <c r="BA2540" s="14">
        <v>7.9699999999999993E-2</v>
      </c>
      <c r="BB2540" s="14">
        <v>0.15716878402903811</v>
      </c>
      <c r="BC2540" s="14">
        <v>0.12876963789436183</v>
      </c>
      <c r="BD2540" s="14">
        <v>5.8120805369127518E-2</v>
      </c>
      <c r="BE2540" s="14">
        <v>0.13221476510067112</v>
      </c>
      <c r="BF2540" s="14">
        <v>0.4376623376623377</v>
      </c>
      <c r="BG2540" s="14">
        <v>1.8000000000000002E-2</v>
      </c>
      <c r="BH2540" s="13">
        <v>0.86599999999999999</v>
      </c>
      <c r="BI2540" s="13">
        <v>0.86599999999999999</v>
      </c>
      <c r="BJ2540" s="13">
        <v>1.97</v>
      </c>
      <c r="BK2540" s="13">
        <v>1.97</v>
      </c>
      <c r="BL2540" s="13">
        <v>14.9</v>
      </c>
      <c r="BM2540" s="13">
        <v>14.9</v>
      </c>
      <c r="BN2540" s="13">
        <v>2.42</v>
      </c>
      <c r="BO2540" s="13">
        <v>2.42</v>
      </c>
      <c r="BP2540" s="13">
        <v>1.1078051948051948</v>
      </c>
      <c r="BQ2540" s="13">
        <v>0</v>
      </c>
      <c r="BR2540" s="13">
        <v>0</v>
      </c>
      <c r="BS2540" s="13">
        <v>-0.77400000000000002</v>
      </c>
      <c r="BT2540" s="14">
        <v>-0.6986787962626464</v>
      </c>
      <c r="BU2540" s="13">
        <v>1.8818051948051948</v>
      </c>
      <c r="BV2540" s="13">
        <v>1.6400000000000001</v>
      </c>
      <c r="BW2540" s="13">
        <v>1.6400000000000001</v>
      </c>
      <c r="BX2540" s="13">
        <v>5.51</v>
      </c>
      <c r="BY2540" s="13">
        <v>8.6029999999999998</v>
      </c>
      <c r="BZ2540" s="13">
        <v>0</v>
      </c>
      <c r="CA2540" s="13">
        <v>0</v>
      </c>
      <c r="CB2540" s="13">
        <v>-0.155</v>
      </c>
      <c r="CC2540" s="15">
        <v>0.63500000000000001</v>
      </c>
      <c r="CD2540" s="15">
        <v>0.68200000000000005</v>
      </c>
      <c r="CE2540" s="15">
        <v>0.36</v>
      </c>
      <c r="CF2540" s="15">
        <v>0.72340955412613051</v>
      </c>
      <c r="CG2540" s="15">
        <v>0.75627294669506251</v>
      </c>
      <c r="CH2540" s="13">
        <v>1.182625</v>
      </c>
      <c r="CI2540" s="13">
        <v>0.66037499999999993</v>
      </c>
      <c r="CJ2540" s="13">
        <v>-0.155</v>
      </c>
      <c r="CK2540" s="12">
        <f t="shared" si="78"/>
        <v>9.4512195121951206E-2</v>
      </c>
      <c r="CL2540" s="36" t="str">
        <f t="shared" si="79"/>
        <v>NA</v>
      </c>
      <c r="CM2540" s="13">
        <v>1.54</v>
      </c>
      <c r="CN2540" s="13">
        <v>0.67400000000000004</v>
      </c>
      <c r="CO2540" s="13">
        <v>0.86599999999999999</v>
      </c>
      <c r="CP2540" s="13">
        <v>24.5</v>
      </c>
      <c r="CQ2540" s="13">
        <v>2.42</v>
      </c>
      <c r="CR2540" s="13">
        <v>24.5</v>
      </c>
      <c r="CS2540" s="13">
        <v>1.6400000000000001</v>
      </c>
      <c r="CT2540" s="13">
        <v>0</v>
      </c>
      <c r="CU2540" s="13">
        <v>1.97</v>
      </c>
      <c r="CV2540" s="13">
        <v>0</v>
      </c>
      <c r="CW2540" s="13">
        <v>2.42</v>
      </c>
      <c r="CX2540" s="12">
        <v>0.15716878402903811</v>
      </c>
      <c r="CY2540" s="12">
        <v>0.12876963789436183</v>
      </c>
      <c r="CZ2540" s="15">
        <v>10.12396694214876</v>
      </c>
      <c r="DA2540" s="20"/>
      <c r="DB2540" s="20"/>
    </row>
    <row r="2541" spans="1:106">
      <c r="A2541" s="8" t="s">
        <v>3509</v>
      </c>
      <c r="B2541" s="8" t="s">
        <v>3510</v>
      </c>
      <c r="C2541" s="9" t="s">
        <v>7162</v>
      </c>
      <c r="D2541" s="9" t="s">
        <v>7126</v>
      </c>
      <c r="E2541" s="10" t="s">
        <v>7127</v>
      </c>
      <c r="F2541" s="10" t="s">
        <v>7126</v>
      </c>
      <c r="G2541" s="11">
        <v>0.8</v>
      </c>
      <c r="H2541" s="11">
        <v>49.900529100529099</v>
      </c>
      <c r="I2541" s="12">
        <v>9.0499999999999997E-2</v>
      </c>
      <c r="J2541" s="12">
        <v>4.5724978835978831</v>
      </c>
      <c r="K2541" s="12">
        <v>4.7E-2</v>
      </c>
      <c r="L2541" s="12">
        <v>0.10350000000000001</v>
      </c>
      <c r="M2541" s="12">
        <v>6.8320350000000002E-2</v>
      </c>
      <c r="N2541" s="12">
        <v>0.14053084740011901</v>
      </c>
      <c r="O2541" s="12" t="s">
        <v>7128</v>
      </c>
      <c r="P2541" s="12" t="s">
        <v>7128</v>
      </c>
      <c r="Q2541" s="13">
        <v>0.75600000000000001</v>
      </c>
      <c r="R2541" s="13">
        <v>0</v>
      </c>
      <c r="S2541" s="13">
        <v>46.4</v>
      </c>
      <c r="T2541" s="13">
        <v>46.4</v>
      </c>
      <c r="U2541" s="13">
        <v>47.155999999999999</v>
      </c>
      <c r="V2541" s="13">
        <v>5.5E-2</v>
      </c>
      <c r="W2541" s="13">
        <v>47.100999999999999</v>
      </c>
      <c r="X2541" s="14">
        <v>1.1663415047926033E-3</v>
      </c>
      <c r="Y2541" s="15">
        <v>8.2644628099173556E-2</v>
      </c>
      <c r="Z2541" s="14" t="s">
        <v>7128</v>
      </c>
      <c r="AA2541" s="14">
        <v>0.98396810586139616</v>
      </c>
      <c r="AB2541" s="14" t="s">
        <v>7128</v>
      </c>
      <c r="AC2541" s="14">
        <v>61.375661375661373</v>
      </c>
      <c r="AD2541" s="13">
        <v>6.3E-2</v>
      </c>
      <c r="AE2541" s="15">
        <v>-0.10125000000000001</v>
      </c>
      <c r="AF2541" s="14" t="s">
        <v>7128</v>
      </c>
      <c r="AG2541" s="14" t="s">
        <v>7128</v>
      </c>
      <c r="AH2541" s="15">
        <v>0.58293838862559244</v>
      </c>
      <c r="AI2541" s="5" t="s">
        <v>7128</v>
      </c>
      <c r="AJ2541" s="15" t="s">
        <v>7128</v>
      </c>
      <c r="AK2541" s="15" t="s">
        <v>7128</v>
      </c>
      <c r="AL2541" s="15" t="s">
        <v>7128</v>
      </c>
      <c r="AM2541" s="15" t="s">
        <v>7128</v>
      </c>
      <c r="AN2541" s="15" t="s">
        <v>7128</v>
      </c>
      <c r="AO2541" s="15">
        <v>6.3529411764705876E-2</v>
      </c>
      <c r="AP2541" s="15" t="s">
        <v>7128</v>
      </c>
      <c r="AQ2541" s="15" t="s">
        <v>7128</v>
      </c>
      <c r="AR2541" s="15" t="s">
        <v>7128</v>
      </c>
      <c r="AS2541" s="15">
        <v>3.9580672268907562</v>
      </c>
      <c r="AT2541" s="14" t="s">
        <v>7128</v>
      </c>
      <c r="AU2541" s="14">
        <v>0</v>
      </c>
      <c r="AV2541" s="12" t="s">
        <v>7128</v>
      </c>
      <c r="AW2541" s="12" t="s">
        <v>7128</v>
      </c>
      <c r="AX2541" s="12">
        <v>0.17100000000000001</v>
      </c>
      <c r="AY2541" s="12">
        <v>0.124</v>
      </c>
      <c r="AZ2541" s="14" t="s">
        <v>7128</v>
      </c>
      <c r="BA2541" s="14" t="s">
        <v>7128</v>
      </c>
      <c r="BB2541" s="14" t="s">
        <v>7128</v>
      </c>
      <c r="BC2541" s="14" t="s">
        <v>7128</v>
      </c>
      <c r="BD2541" s="14">
        <v>-0.20504201680672268</v>
      </c>
      <c r="BE2541" s="14">
        <v>-0.16974789915966387</v>
      </c>
      <c r="BF2541" s="14">
        <v>0</v>
      </c>
      <c r="BG2541" s="14">
        <v>8.7499999999999994E-2</v>
      </c>
      <c r="BH2541" s="13">
        <v>-2.44</v>
      </c>
      <c r="BI2541" s="13">
        <v>-2.44</v>
      </c>
      <c r="BJ2541" s="13">
        <v>-2.02</v>
      </c>
      <c r="BK2541" s="13">
        <v>-2.02</v>
      </c>
      <c r="BL2541" s="13">
        <v>11.9</v>
      </c>
      <c r="BM2541" s="13">
        <v>11.9</v>
      </c>
      <c r="BN2541" s="13">
        <v>-0.78800000000000003</v>
      </c>
      <c r="BO2541" s="13">
        <v>-0.78800000000000003</v>
      </c>
      <c r="BP2541" s="13">
        <v>-2.02</v>
      </c>
      <c r="BQ2541" s="13">
        <v>0</v>
      </c>
      <c r="BR2541" s="13">
        <v>0</v>
      </c>
      <c r="BS2541" s="13">
        <v>-0.33</v>
      </c>
      <c r="BT2541" s="14" t="s">
        <v>7128</v>
      </c>
      <c r="BU2541" s="13">
        <v>-1.69</v>
      </c>
      <c r="BV2541" s="13">
        <v>-2.11</v>
      </c>
      <c r="BW2541" s="13">
        <v>-2.11</v>
      </c>
      <c r="BX2541" s="13">
        <v>-73.900000000000006</v>
      </c>
      <c r="BY2541" s="13">
        <v>-24.704000000000008</v>
      </c>
      <c r="BZ2541" s="13">
        <v>-75.7</v>
      </c>
      <c r="CA2541" s="13">
        <v>-29.355000000000004</v>
      </c>
      <c r="CB2541" s="13">
        <v>0</v>
      </c>
      <c r="CC2541" s="15">
        <v>-1.4999999999999999E-2</v>
      </c>
      <c r="CD2541" s="15">
        <v>-0.08</v>
      </c>
      <c r="CE2541" s="15">
        <v>0.36</v>
      </c>
      <c r="CF2541" s="15">
        <v>0.47101430994708082</v>
      </c>
      <c r="CG2541" s="15">
        <v>0.59887991353538117</v>
      </c>
      <c r="CH2541" s="13">
        <v>-2.8462499999999999</v>
      </c>
      <c r="CI2541" s="13">
        <v>-7.2474999999999996</v>
      </c>
      <c r="CJ2541" s="13">
        <v>0</v>
      </c>
      <c r="CK2541" s="12">
        <f t="shared" si="78"/>
        <v>0</v>
      </c>
      <c r="CL2541" s="36" t="str">
        <f t="shared" si="79"/>
        <v>NA</v>
      </c>
      <c r="CM2541" s="13" t="s">
        <v>7128</v>
      </c>
      <c r="CN2541" s="13" t="s">
        <v>7128</v>
      </c>
      <c r="CO2541" s="13" t="s">
        <v>7128</v>
      </c>
      <c r="CP2541" s="13" t="s">
        <v>7128</v>
      </c>
      <c r="CQ2541" s="13" t="s">
        <v>7128</v>
      </c>
      <c r="CR2541" s="13" t="s">
        <v>7128</v>
      </c>
      <c r="CS2541" s="13" t="s">
        <v>7128</v>
      </c>
      <c r="CT2541" s="13">
        <v>3.1200000000000002E-2</v>
      </c>
      <c r="CU2541" s="13">
        <v>-2.0367999999999999</v>
      </c>
      <c r="CV2541" s="13">
        <v>-29.323800000000006</v>
      </c>
      <c r="CW2541" s="13">
        <v>-0.78800000000000003</v>
      </c>
      <c r="CX2541" s="12" t="s">
        <v>7128</v>
      </c>
      <c r="CY2541" s="12" t="s">
        <v>7128</v>
      </c>
      <c r="CZ2541" s="15" t="s">
        <v>7128</v>
      </c>
      <c r="DA2541" s="20"/>
      <c r="DB2541" s="20"/>
    </row>
    <row r="2542" spans="1:106" ht="24">
      <c r="A2542" s="8" t="s">
        <v>2853</v>
      </c>
      <c r="B2542" s="8" t="s">
        <v>2854</v>
      </c>
      <c r="C2542" s="9" t="s">
        <v>7174</v>
      </c>
      <c r="D2542" s="9" t="s">
        <v>7126</v>
      </c>
      <c r="E2542" s="10" t="s">
        <v>7127</v>
      </c>
      <c r="F2542" s="10" t="s">
        <v>7126</v>
      </c>
      <c r="G2542" s="11">
        <v>0.45</v>
      </c>
      <c r="H2542" s="11">
        <v>0.63998716302952519</v>
      </c>
      <c r="I2542" s="12">
        <v>9.0499999999999997E-2</v>
      </c>
      <c r="J2542" s="12">
        <v>0.11441883825417204</v>
      </c>
      <c r="K2542" s="12">
        <v>4.7E-2</v>
      </c>
      <c r="L2542" s="12">
        <v>0.10350000000000001</v>
      </c>
      <c r="M2542" s="12">
        <v>6.8320350000000002E-2</v>
      </c>
      <c r="N2542" s="12">
        <v>9.6251946331345622E-2</v>
      </c>
      <c r="O2542" s="12">
        <v>-0.10840257809157042</v>
      </c>
      <c r="P2542" s="12">
        <v>-9.1037741145325327E-2</v>
      </c>
      <c r="Q2542" s="13">
        <v>1.23</v>
      </c>
      <c r="R2542" s="13">
        <v>0</v>
      </c>
      <c r="S2542" s="13">
        <v>0.8</v>
      </c>
      <c r="T2542" s="13">
        <v>0.8</v>
      </c>
      <c r="U2542" s="13">
        <v>2.0300000000000002</v>
      </c>
      <c r="V2542" s="13">
        <v>0.28799999999999998</v>
      </c>
      <c r="W2542" s="13">
        <v>1.7420000000000002</v>
      </c>
      <c r="X2542" s="14">
        <v>0.14187192118226599</v>
      </c>
      <c r="Y2542" s="15">
        <v>0.2489177489177489</v>
      </c>
      <c r="Z2542" s="14">
        <v>0.11887072808320952</v>
      </c>
      <c r="AA2542" s="14">
        <v>0.39408866995073888</v>
      </c>
      <c r="AB2542" s="14">
        <v>0.1349072512647555</v>
      </c>
      <c r="AC2542" s="14">
        <v>0.65040650406504075</v>
      </c>
      <c r="AD2542" s="13">
        <v>5.2999999999999999E-2</v>
      </c>
      <c r="AE2542" s="15">
        <v>0.99297222222222226</v>
      </c>
      <c r="AF2542" s="14">
        <v>6.3245553203367583E-2</v>
      </c>
      <c r="AG2542" s="14">
        <v>0.87990375894185158</v>
      </c>
      <c r="AH2542" s="15">
        <v>0.46052631578947373</v>
      </c>
      <c r="AI2542" s="5" t="s">
        <v>7128</v>
      </c>
      <c r="AJ2542" s="15">
        <v>33.243243243243242</v>
      </c>
      <c r="AK2542" s="15">
        <v>33.243243243243242</v>
      </c>
      <c r="AL2542" s="15" t="s">
        <v>7128</v>
      </c>
      <c r="AM2542" s="15" t="s">
        <v>7128</v>
      </c>
      <c r="AN2542" s="15">
        <v>0.20741989881956155</v>
      </c>
      <c r="AO2542" s="15">
        <v>4.7307692307692308E-2</v>
      </c>
      <c r="AP2542" s="15">
        <v>30.561403508771932</v>
      </c>
      <c r="AQ2542" s="15">
        <v>27.650793650793656</v>
      </c>
      <c r="AR2542" s="15">
        <v>0.27041291524371319</v>
      </c>
      <c r="AS2542" s="15">
        <v>6.7000000000000004E-2</v>
      </c>
      <c r="AT2542" s="14">
        <v>0</v>
      </c>
      <c r="AU2542" s="14">
        <v>0</v>
      </c>
      <c r="AV2542" s="12">
        <v>-0.39799999999999996</v>
      </c>
      <c r="AW2542" s="12">
        <v>-5.67E-2</v>
      </c>
      <c r="AX2542" s="12">
        <v>0.114</v>
      </c>
      <c r="AY2542" s="12">
        <v>0.65500000000000003</v>
      </c>
      <c r="AZ2542" s="14" t="s">
        <v>7128</v>
      </c>
      <c r="BA2542" s="14" t="s">
        <v>7128</v>
      </c>
      <c r="BB2542" s="14">
        <v>6.0162601626016256E-3</v>
      </c>
      <c r="BC2542" s="14">
        <v>5.2142051860202942E-3</v>
      </c>
      <c r="BD2542" s="14">
        <v>1.423076923076923E-3</v>
      </c>
      <c r="BE2542" s="14">
        <v>2.1923076923076922E-3</v>
      </c>
      <c r="BF2542" s="14">
        <v>0.35087719298245612</v>
      </c>
      <c r="BG2542" s="14" t="s">
        <v>7128</v>
      </c>
      <c r="BH2542" s="13">
        <v>3.6999999999999998E-2</v>
      </c>
      <c r="BI2542" s="13">
        <v>3.6999999999999998E-2</v>
      </c>
      <c r="BJ2542" s="13">
        <v>5.7000000000000002E-2</v>
      </c>
      <c r="BK2542" s="13">
        <v>5.7000000000000002E-2</v>
      </c>
      <c r="BL2542" s="13">
        <v>26</v>
      </c>
      <c r="BM2542" s="13">
        <v>26</v>
      </c>
      <c r="BN2542" s="13">
        <v>6.3E-2</v>
      </c>
      <c r="BO2542" s="13">
        <v>6.3E-2</v>
      </c>
      <c r="BP2542" s="13">
        <v>3.7000000000000005E-2</v>
      </c>
      <c r="BQ2542" s="13">
        <v>0</v>
      </c>
      <c r="BR2542" s="13">
        <v>0</v>
      </c>
      <c r="BS2542" s="13">
        <v>-0.02</v>
      </c>
      <c r="BT2542" s="14">
        <v>-0.54054054054054046</v>
      </c>
      <c r="BU2542" s="13">
        <v>5.7000000000000009E-2</v>
      </c>
      <c r="BV2542" s="13">
        <v>5.6999999999999995E-2</v>
      </c>
      <c r="BW2542" s="13">
        <v>5.6999999999999995E-2</v>
      </c>
      <c r="BX2542" s="13">
        <v>6.15</v>
      </c>
      <c r="BY2542" s="13">
        <v>7.0960000000000001</v>
      </c>
      <c r="BZ2542" s="13">
        <v>5.93</v>
      </c>
      <c r="CA2542" s="13">
        <v>6.4419999999999993</v>
      </c>
      <c r="CB2542" s="13">
        <v>0</v>
      </c>
      <c r="CC2542" s="15">
        <v>0.371</v>
      </c>
      <c r="CD2542" s="15">
        <v>0.33</v>
      </c>
      <c r="CE2542" s="15">
        <v>0.36</v>
      </c>
      <c r="CF2542" s="15" t="s">
        <v>7128</v>
      </c>
      <c r="CG2542" s="15" t="s">
        <v>7128</v>
      </c>
      <c r="CH2542" s="13" t="s">
        <v>7128</v>
      </c>
      <c r="CI2542" s="13" t="s">
        <v>7128</v>
      </c>
      <c r="CJ2542" s="13">
        <v>0</v>
      </c>
      <c r="CK2542" s="12">
        <f t="shared" si="78"/>
        <v>0</v>
      </c>
      <c r="CL2542" s="36">
        <f t="shared" si="79"/>
        <v>4.0360136603539276</v>
      </c>
      <c r="CM2542" s="13">
        <v>5.7000000000000002E-2</v>
      </c>
      <c r="CN2542" s="13">
        <v>0.02</v>
      </c>
      <c r="CO2542" s="13">
        <v>3.6999999999999998E-2</v>
      </c>
      <c r="CP2542" s="13">
        <v>1.23</v>
      </c>
      <c r="CQ2542" s="13">
        <v>6.3E-2</v>
      </c>
      <c r="CR2542" s="13">
        <v>1.7420000000000002</v>
      </c>
      <c r="CS2542" s="13" t="s">
        <v>7128</v>
      </c>
      <c r="CT2542" s="13">
        <v>0</v>
      </c>
      <c r="CU2542" s="13">
        <v>5.7000000000000002E-2</v>
      </c>
      <c r="CV2542" s="13">
        <v>6.4419999999999993</v>
      </c>
      <c r="CW2542" s="13">
        <v>6.3E-2</v>
      </c>
      <c r="CX2542" s="12">
        <v>6.0162601626016256E-3</v>
      </c>
      <c r="CY2542" s="12">
        <v>5.2142051860202942E-3</v>
      </c>
      <c r="CZ2542" s="15">
        <v>27.650793650793656</v>
      </c>
      <c r="DA2542" s="20"/>
      <c r="DB2542" s="20"/>
    </row>
    <row r="2543" spans="1:106">
      <c r="A2543" s="8" t="s">
        <v>2943</v>
      </c>
      <c r="B2543" s="8" t="s">
        <v>2944</v>
      </c>
      <c r="C2543" s="9" t="s">
        <v>7175</v>
      </c>
      <c r="D2543" s="9" t="s">
        <v>7126</v>
      </c>
      <c r="E2543" s="10" t="s">
        <v>7127</v>
      </c>
      <c r="F2543" s="10" t="s">
        <v>7126</v>
      </c>
      <c r="G2543" s="11">
        <v>0.75</v>
      </c>
      <c r="H2543" s="11">
        <v>1.1281512605042017</v>
      </c>
      <c r="I2543" s="12">
        <v>9.0499999999999997E-2</v>
      </c>
      <c r="J2543" s="12">
        <v>0.15859768907563024</v>
      </c>
      <c r="K2543" s="12">
        <v>4.7E-2</v>
      </c>
      <c r="L2543" s="12">
        <v>0.10350000000000001</v>
      </c>
      <c r="M2543" s="12">
        <v>6.8320350000000002E-2</v>
      </c>
      <c r="N2543" s="12">
        <v>0.1283371284916201</v>
      </c>
      <c r="O2543" s="12">
        <v>-0.18003125550919666</v>
      </c>
      <c r="P2543" s="12">
        <v>-0.10793091582734292</v>
      </c>
      <c r="Q2543" s="13">
        <v>23.8</v>
      </c>
      <c r="R2543" s="13">
        <v>0</v>
      </c>
      <c r="S2543" s="13">
        <v>12</v>
      </c>
      <c r="T2543" s="13">
        <v>12</v>
      </c>
      <c r="U2543" s="13">
        <v>35.799999999999997</v>
      </c>
      <c r="V2543" s="13">
        <v>1.9</v>
      </c>
      <c r="W2543" s="13">
        <v>33.9</v>
      </c>
      <c r="X2543" s="14">
        <v>5.3072625698324022E-2</v>
      </c>
      <c r="Y2543" s="15">
        <v>2.7573529411764705E-2</v>
      </c>
      <c r="Z2543" s="14">
        <v>0.27586206896551724</v>
      </c>
      <c r="AA2543" s="14">
        <v>0.33519553072625702</v>
      </c>
      <c r="AB2543" s="14">
        <v>0.38095238095238093</v>
      </c>
      <c r="AC2543" s="14">
        <v>0.50420168067226889</v>
      </c>
      <c r="AD2543" s="13">
        <v>0.873</v>
      </c>
      <c r="AE2543" s="15">
        <v>0.166638888888889</v>
      </c>
      <c r="AF2543" s="14">
        <v>5.4772255750516613E-2</v>
      </c>
      <c r="AG2543" s="14" t="s">
        <v>7128</v>
      </c>
      <c r="AH2543" s="15">
        <v>0.30180806675938804</v>
      </c>
      <c r="AI2543" s="5">
        <v>0.29146757679180885</v>
      </c>
      <c r="AJ2543" s="15" t="s">
        <v>7128</v>
      </c>
      <c r="AK2543" s="15" t="s">
        <v>7128</v>
      </c>
      <c r="AL2543" s="15" t="s">
        <v>7128</v>
      </c>
      <c r="AM2543" s="15" t="s">
        <v>7128</v>
      </c>
      <c r="AN2543" s="15">
        <v>0.75555555555555554</v>
      </c>
      <c r="AO2543" s="15">
        <v>1.0084745762711864</v>
      </c>
      <c r="AP2543" s="15">
        <v>39.695550351288055</v>
      </c>
      <c r="AQ2543" s="15">
        <v>11.078431372549019</v>
      </c>
      <c r="AR2543" s="15">
        <v>0.87461300309597512</v>
      </c>
      <c r="AS2543" s="15">
        <v>1.4364406779661016</v>
      </c>
      <c r="AT2543" s="14" t="s">
        <v>7128</v>
      </c>
      <c r="AU2543" s="14">
        <v>0</v>
      </c>
      <c r="AV2543" s="12" t="s">
        <v>7128</v>
      </c>
      <c r="AW2543" s="12" t="s">
        <v>7128</v>
      </c>
      <c r="AX2543" s="12">
        <v>-2.7300000000000001E-2</v>
      </c>
      <c r="AY2543" s="12">
        <v>4.1500000000000002E-2</v>
      </c>
      <c r="AZ2543" s="14" t="s">
        <v>7128</v>
      </c>
      <c r="BA2543" s="14" t="s">
        <v>7128</v>
      </c>
      <c r="BB2543" s="14">
        <v>-2.143356643356643E-2</v>
      </c>
      <c r="BC2543" s="14">
        <v>2.0406212664277178E-2</v>
      </c>
      <c r="BD2543" s="14">
        <v>-2.5974576271186437E-2</v>
      </c>
      <c r="BE2543" s="14">
        <v>3.61864406779661E-2</v>
      </c>
      <c r="BF2543" s="14">
        <v>0</v>
      </c>
      <c r="BG2543" s="14">
        <v>8.5500000000000007E-2</v>
      </c>
      <c r="BH2543" s="13">
        <v>-0.61299999999999999</v>
      </c>
      <c r="BI2543" s="13">
        <v>-0.61299999999999999</v>
      </c>
      <c r="BJ2543" s="13">
        <v>0.85399999999999998</v>
      </c>
      <c r="BK2543" s="13">
        <v>0.85399999999999998</v>
      </c>
      <c r="BL2543" s="13">
        <v>23.6</v>
      </c>
      <c r="BM2543" s="13">
        <v>23.6</v>
      </c>
      <c r="BN2543" s="13">
        <v>3.06</v>
      </c>
      <c r="BO2543" s="13">
        <v>3.06</v>
      </c>
      <c r="BP2543" s="13">
        <v>0.85399999999999998</v>
      </c>
      <c r="BQ2543" s="13">
        <v>0</v>
      </c>
      <c r="BR2543" s="13">
        <v>0</v>
      </c>
      <c r="BS2543" s="13">
        <v>-2.34</v>
      </c>
      <c r="BT2543" s="14">
        <v>-2.7400468384074941</v>
      </c>
      <c r="BU2543" s="13">
        <v>3.194</v>
      </c>
      <c r="BV2543" s="13">
        <v>1.7269999999999999</v>
      </c>
      <c r="BW2543" s="13">
        <v>1.7269999999999999</v>
      </c>
      <c r="BX2543" s="13">
        <v>28.6</v>
      </c>
      <c r="BY2543" s="13">
        <v>41.85</v>
      </c>
      <c r="BZ2543" s="13">
        <v>31.5</v>
      </c>
      <c r="CA2543" s="13">
        <v>38.760000000000005</v>
      </c>
      <c r="CB2543" s="13">
        <v>0</v>
      </c>
      <c r="CC2543" s="15">
        <v>-0.23799999999999999</v>
      </c>
      <c r="CD2543" s="15">
        <v>0.66500000000000004</v>
      </c>
      <c r="CE2543" s="15">
        <v>0.36</v>
      </c>
      <c r="CF2543" s="15" t="s">
        <v>7128</v>
      </c>
      <c r="CG2543" s="15" t="s">
        <v>7128</v>
      </c>
      <c r="CH2543" s="13" t="s">
        <v>7128</v>
      </c>
      <c r="CI2543" s="13" t="s">
        <v>7128</v>
      </c>
      <c r="CJ2543" s="13">
        <v>0</v>
      </c>
      <c r="CK2543" s="12">
        <f t="shared" si="78"/>
        <v>0</v>
      </c>
      <c r="CL2543" s="36">
        <f t="shared" si="79"/>
        <v>0.60887512899896801</v>
      </c>
      <c r="CM2543" s="13" t="s">
        <v>7128</v>
      </c>
      <c r="CN2543" s="13" t="s">
        <v>7128</v>
      </c>
      <c r="CO2543" s="13" t="s">
        <v>7128</v>
      </c>
      <c r="CP2543" s="13" t="s">
        <v>7128</v>
      </c>
      <c r="CQ2543" s="13">
        <v>3.06</v>
      </c>
      <c r="CR2543" s="13">
        <v>33.9</v>
      </c>
      <c r="CS2543" s="13" t="s">
        <v>7128</v>
      </c>
      <c r="CT2543" s="13">
        <v>0</v>
      </c>
      <c r="CU2543" s="13">
        <v>0.85399999999999998</v>
      </c>
      <c r="CV2543" s="13">
        <v>38.760000000000005</v>
      </c>
      <c r="CW2543" s="13">
        <v>3.06</v>
      </c>
      <c r="CX2543" s="12">
        <v>-2.143356643356643E-2</v>
      </c>
      <c r="CY2543" s="12">
        <v>2.0406212664277178E-2</v>
      </c>
      <c r="CZ2543" s="15">
        <v>11.078431372549019</v>
      </c>
      <c r="DA2543" s="20"/>
      <c r="DB2543" s="20"/>
    </row>
    <row r="2544" spans="1:106" ht="24">
      <c r="A2544" s="8" t="s">
        <v>4315</v>
      </c>
      <c r="B2544" s="8" t="s">
        <v>4316</v>
      </c>
      <c r="C2544" s="9" t="s">
        <v>7175</v>
      </c>
      <c r="D2544" s="9" t="s">
        <v>7126</v>
      </c>
      <c r="E2544" s="10" t="s">
        <v>7127</v>
      </c>
      <c r="F2544" s="10" t="s">
        <v>7126</v>
      </c>
      <c r="G2544" s="11">
        <v>0.75</v>
      </c>
      <c r="H2544" s="11">
        <v>1.0925925925925926</v>
      </c>
      <c r="I2544" s="12">
        <v>9.0499999999999997E-2</v>
      </c>
      <c r="J2544" s="12">
        <v>0.15537962962962962</v>
      </c>
      <c r="K2544" s="12">
        <v>3.2000000000000001E-2</v>
      </c>
      <c r="L2544" s="12">
        <v>8.8499999999999995E-2</v>
      </c>
      <c r="M2544" s="12">
        <v>5.8418850000000001E-2</v>
      </c>
      <c r="N2544" s="12">
        <v>0.12497667330508475</v>
      </c>
      <c r="O2544" s="12">
        <v>-8.2972222222222211E-2</v>
      </c>
      <c r="P2544" s="12">
        <v>-5.2400420581773202E-2</v>
      </c>
      <c r="Q2544" s="13">
        <v>3.24</v>
      </c>
      <c r="R2544" s="13">
        <v>0</v>
      </c>
      <c r="S2544" s="13">
        <v>1.48</v>
      </c>
      <c r="T2544" s="13">
        <v>1.48</v>
      </c>
      <c r="U2544" s="13">
        <v>4.7200000000000006</v>
      </c>
      <c r="V2544" s="13">
        <v>7.8E-2</v>
      </c>
      <c r="W2544" s="13">
        <v>4.6420000000000003</v>
      </c>
      <c r="X2544" s="14">
        <v>1.6525423728813556E-2</v>
      </c>
      <c r="Y2544" s="15">
        <v>0.13975155279503104</v>
      </c>
      <c r="Z2544" s="14">
        <v>0.20963172804532576</v>
      </c>
      <c r="AA2544" s="14">
        <v>0.31355932203389825</v>
      </c>
      <c r="AB2544" s="14">
        <v>0.26523297491039427</v>
      </c>
      <c r="AC2544" s="14">
        <v>0.4567901234567901</v>
      </c>
      <c r="AD2544" s="13">
        <v>0.20100000000000001</v>
      </c>
      <c r="AE2544" s="15">
        <v>1.1077222222222223</v>
      </c>
      <c r="AF2544" s="14">
        <v>7.0710678118654752E-2</v>
      </c>
      <c r="AG2544" s="14">
        <v>0.44971991283464413</v>
      </c>
      <c r="AH2544" s="15">
        <v>0.26415094339622641</v>
      </c>
      <c r="AI2544" s="5">
        <v>1.5769230769230769</v>
      </c>
      <c r="AJ2544" s="15">
        <v>8.2864450127877234</v>
      </c>
      <c r="AK2544" s="15">
        <v>8.2864450127877234</v>
      </c>
      <c r="AL2544" s="15" t="s">
        <v>7128</v>
      </c>
      <c r="AM2544" s="15" t="s">
        <v>7128</v>
      </c>
      <c r="AN2544" s="15">
        <v>0.58064516129032262</v>
      </c>
      <c r="AO2544" s="15">
        <v>0.83505154639175261</v>
      </c>
      <c r="AP2544" s="15">
        <v>8.7091932457786125</v>
      </c>
      <c r="AQ2544" s="15">
        <v>6.1564986737400531</v>
      </c>
      <c r="AR2544" s="15">
        <v>0.6648524778000573</v>
      </c>
      <c r="AS2544" s="15">
        <v>1.1963917525773198</v>
      </c>
      <c r="AT2544" s="14">
        <v>0</v>
      </c>
      <c r="AU2544" s="14">
        <v>0</v>
      </c>
      <c r="AV2544" s="12">
        <v>0.49700000000000005</v>
      </c>
      <c r="AW2544" s="12">
        <v>0.14899999999999999</v>
      </c>
      <c r="AX2544" s="12">
        <v>8.6400000000000005E-2</v>
      </c>
      <c r="AY2544" s="12">
        <v>3.7699999999999997E-2</v>
      </c>
      <c r="AZ2544" s="14" t="s">
        <v>7128</v>
      </c>
      <c r="BA2544" s="14" t="s">
        <v>7128</v>
      </c>
      <c r="BB2544" s="14">
        <v>7.2407407407407406E-2</v>
      </c>
      <c r="BC2544" s="14">
        <v>7.2576252723311543E-2</v>
      </c>
      <c r="BD2544" s="14">
        <v>0.10077319587628866</v>
      </c>
      <c r="BE2544" s="14">
        <v>0.13737113402061857</v>
      </c>
      <c r="BF2544" s="14">
        <v>0</v>
      </c>
      <c r="BG2544" s="14">
        <v>0.1066</v>
      </c>
      <c r="BH2544" s="13">
        <v>0.39100000000000001</v>
      </c>
      <c r="BI2544" s="13">
        <v>0.39100000000000001</v>
      </c>
      <c r="BJ2544" s="13">
        <v>0.53300000000000003</v>
      </c>
      <c r="BK2544" s="13">
        <v>0.53300000000000003</v>
      </c>
      <c r="BL2544" s="13">
        <v>3.88</v>
      </c>
      <c r="BM2544" s="13">
        <v>3.88</v>
      </c>
      <c r="BN2544" s="13">
        <v>0.754</v>
      </c>
      <c r="BO2544" s="13">
        <v>0.754</v>
      </c>
      <c r="BP2544" s="13">
        <v>0.53300000000000003</v>
      </c>
      <c r="BQ2544" s="13">
        <v>0</v>
      </c>
      <c r="BR2544" s="13">
        <v>0</v>
      </c>
      <c r="BS2544" s="13">
        <v>-0.47399999999999998</v>
      </c>
      <c r="BT2544" s="14">
        <v>-0.8893058161350843</v>
      </c>
      <c r="BU2544" s="13">
        <v>1.0070000000000001</v>
      </c>
      <c r="BV2544" s="13">
        <v>0.86499999999999999</v>
      </c>
      <c r="BW2544" s="13">
        <v>0.86499999999999999</v>
      </c>
      <c r="BX2544" s="13">
        <v>5.4</v>
      </c>
      <c r="BY2544" s="13">
        <v>7.3440000000000003</v>
      </c>
      <c r="BZ2544" s="13">
        <v>5.58</v>
      </c>
      <c r="CA2544" s="13">
        <v>6.9820000000000002</v>
      </c>
      <c r="CB2544" s="13">
        <v>0</v>
      </c>
      <c r="CC2544" s="15">
        <v>0.21199999999999999</v>
      </c>
      <c r="CD2544" s="15">
        <v>0.77800000000000002</v>
      </c>
      <c r="CE2544" s="15">
        <v>0.36</v>
      </c>
      <c r="CF2544" s="15">
        <v>0.58596131512307026</v>
      </c>
      <c r="CG2544" s="15">
        <v>0.87411613108981978</v>
      </c>
      <c r="CH2544" s="13">
        <v>1.0358000000000001</v>
      </c>
      <c r="CI2544" s="13">
        <v>0.62069999999999992</v>
      </c>
      <c r="CJ2544" s="13">
        <v>0</v>
      </c>
      <c r="CK2544" s="12">
        <f t="shared" si="78"/>
        <v>0</v>
      </c>
      <c r="CL2544" s="36">
        <f t="shared" si="79"/>
        <v>0.55571469492981951</v>
      </c>
      <c r="CM2544" s="13">
        <v>0.29199999999999998</v>
      </c>
      <c r="CN2544" s="13" t="s">
        <v>7128</v>
      </c>
      <c r="CO2544" s="13">
        <v>0.39100000000000001</v>
      </c>
      <c r="CP2544" s="13">
        <v>3.24</v>
      </c>
      <c r="CQ2544" s="13">
        <v>0.754</v>
      </c>
      <c r="CR2544" s="13">
        <v>4.6420000000000003</v>
      </c>
      <c r="CS2544" s="13" t="s">
        <v>7128</v>
      </c>
      <c r="CT2544" s="13">
        <v>0</v>
      </c>
      <c r="CU2544" s="13">
        <v>0.53300000000000003</v>
      </c>
      <c r="CV2544" s="13">
        <v>6.9820000000000002</v>
      </c>
      <c r="CW2544" s="13">
        <v>0.754</v>
      </c>
      <c r="CX2544" s="12">
        <v>7.2407407407407406E-2</v>
      </c>
      <c r="CY2544" s="12">
        <v>7.2576252723311543E-2</v>
      </c>
      <c r="CZ2544" s="15">
        <v>6.1564986737400531</v>
      </c>
      <c r="DA2544" s="20"/>
      <c r="DB2544" s="20"/>
    </row>
    <row r="2545" spans="1:106">
      <c r="A2545" s="8" t="s">
        <v>2473</v>
      </c>
      <c r="B2545" s="8" t="s">
        <v>2474</v>
      </c>
      <c r="C2545" s="9" t="s">
        <v>7149</v>
      </c>
      <c r="D2545" s="9" t="s">
        <v>7126</v>
      </c>
      <c r="E2545" s="10" t="s">
        <v>7127</v>
      </c>
      <c r="F2545" s="10" t="s">
        <v>7126</v>
      </c>
      <c r="G2545" s="11">
        <v>0.85</v>
      </c>
      <c r="H2545" s="11">
        <v>0.94644983737488719</v>
      </c>
      <c r="I2545" s="12">
        <v>9.0499999999999997E-2</v>
      </c>
      <c r="J2545" s="12">
        <v>0.14215371028242729</v>
      </c>
      <c r="K2545" s="12">
        <v>4.1999999999999996E-2</v>
      </c>
      <c r="L2545" s="12">
        <v>9.8500000000000004E-2</v>
      </c>
      <c r="M2545" s="12">
        <v>6.5019850000000004E-2</v>
      </c>
      <c r="N2545" s="12">
        <v>0.13409019127127828</v>
      </c>
      <c r="O2545" s="12">
        <v>-0.12727332750730769</v>
      </c>
      <c r="P2545" s="12">
        <v>-7.9324598807794633E-2</v>
      </c>
      <c r="Q2545" s="13">
        <v>45.6</v>
      </c>
      <c r="R2545" s="13">
        <v>0.10350731356956097</v>
      </c>
      <c r="S2545" s="13">
        <v>5.22</v>
      </c>
      <c r="T2545" s="13">
        <v>5.3235073135695608</v>
      </c>
      <c r="U2545" s="13">
        <v>50.923507313569559</v>
      </c>
      <c r="V2545" s="13">
        <v>0</v>
      </c>
      <c r="W2545" s="13">
        <v>50.923507313569559</v>
      </c>
      <c r="X2545" s="14">
        <v>0</v>
      </c>
      <c r="Y2545" s="15">
        <v>0.34848484848484851</v>
      </c>
      <c r="Z2545" s="14">
        <v>0.21274025446795658</v>
      </c>
      <c r="AA2545" s="14">
        <v>0.10453929028865239</v>
      </c>
      <c r="AB2545" s="14">
        <v>0.27022879764312491</v>
      </c>
      <c r="AC2545" s="14">
        <v>0.11674358143792896</v>
      </c>
      <c r="AD2545" s="13">
        <v>2.76</v>
      </c>
      <c r="AE2545" s="15">
        <v>1.2917777777777779</v>
      </c>
      <c r="AF2545" s="14">
        <v>0.11832159566199232</v>
      </c>
      <c r="AG2545" s="14">
        <v>0.67823628941963454</v>
      </c>
      <c r="AH2545" s="15">
        <v>0.4707158351409978</v>
      </c>
      <c r="AI2545" s="5">
        <v>2.495088408644401</v>
      </c>
      <c r="AJ2545" s="15">
        <v>285</v>
      </c>
      <c r="AK2545" s="15">
        <v>146.62379421221866</v>
      </c>
      <c r="AL2545" s="15" t="s">
        <v>7128</v>
      </c>
      <c r="AM2545" s="15" t="s">
        <v>7128</v>
      </c>
      <c r="AN2545" s="15">
        <v>2.3147208121827414</v>
      </c>
      <c r="AO2545" s="15">
        <v>1.1752577319587629</v>
      </c>
      <c r="AP2545" s="15">
        <v>38.716311065503213</v>
      </c>
      <c r="AQ2545" s="15">
        <v>16.448161276992753</v>
      </c>
      <c r="AR2545" s="15">
        <v>2.0350267720446662</v>
      </c>
      <c r="AS2545" s="15">
        <v>1.3124615287002463</v>
      </c>
      <c r="AT2545" s="14">
        <v>0</v>
      </c>
      <c r="AU2545" s="14">
        <v>0</v>
      </c>
      <c r="AV2545" s="12" t="s">
        <v>7128</v>
      </c>
      <c r="AW2545" s="12">
        <v>-0.28699999999999998</v>
      </c>
      <c r="AX2545" s="12">
        <v>8.2599999999999993E-2</v>
      </c>
      <c r="AY2545" s="12">
        <v>9.1799999999999993E-2</v>
      </c>
      <c r="AZ2545" s="14" t="s">
        <v>7128</v>
      </c>
      <c r="BA2545" s="14" t="s">
        <v>7128</v>
      </c>
      <c r="BB2545" s="14">
        <v>1.4880382775119619E-2</v>
      </c>
      <c r="BC2545" s="14">
        <v>5.4765592463483649E-2</v>
      </c>
      <c r="BD2545" s="14">
        <v>7.9134860050890585E-3</v>
      </c>
      <c r="BE2545" s="14">
        <v>3.3468156165040411E-2</v>
      </c>
      <c r="BF2545" s="14">
        <v>2.803738317757009E-2</v>
      </c>
      <c r="BG2545" s="14">
        <v>0.1956</v>
      </c>
      <c r="BH2545" s="13">
        <v>0.16</v>
      </c>
      <c r="BI2545" s="13">
        <v>0.311</v>
      </c>
      <c r="BJ2545" s="13">
        <v>1.27</v>
      </c>
      <c r="BK2545" s="13">
        <v>1.3152985372860879</v>
      </c>
      <c r="BL2545" s="13">
        <v>38.799999999999997</v>
      </c>
      <c r="BM2545" s="13">
        <v>39.299999999999997</v>
      </c>
      <c r="BN2545" s="13">
        <v>2.82</v>
      </c>
      <c r="BO2545" s="13">
        <v>3.0959999999999996</v>
      </c>
      <c r="BP2545" s="13">
        <v>1.2784210082033005</v>
      </c>
      <c r="BQ2545" s="13">
        <v>0</v>
      </c>
      <c r="BR2545" s="13">
        <v>0</v>
      </c>
      <c r="BS2545" s="13">
        <v>-1.77</v>
      </c>
      <c r="BT2545" s="14">
        <v>-1.3845204268721829</v>
      </c>
      <c r="BU2545" s="13">
        <v>3.0484210082033005</v>
      </c>
      <c r="BV2545" s="13">
        <v>2.081</v>
      </c>
      <c r="BW2545" s="13">
        <v>2.081</v>
      </c>
      <c r="BX2545" s="13">
        <v>20.9</v>
      </c>
      <c r="BY2545" s="13">
        <v>23.34350731356956</v>
      </c>
      <c r="BZ2545" s="13">
        <v>19.7</v>
      </c>
      <c r="CA2545" s="13">
        <v>25.02350731356956</v>
      </c>
      <c r="CB2545" s="13">
        <v>0</v>
      </c>
      <c r="CC2545" s="15">
        <v>0.53500000000000003</v>
      </c>
      <c r="CD2545" s="15">
        <v>0.32300000000000001</v>
      </c>
      <c r="CE2545" s="15">
        <v>0.36</v>
      </c>
      <c r="CF2545" s="15" t="s">
        <v>7128</v>
      </c>
      <c r="CG2545" s="15" t="s">
        <v>7128</v>
      </c>
      <c r="CH2545" s="13" t="s">
        <v>7128</v>
      </c>
      <c r="CI2545" s="13" t="s">
        <v>7128</v>
      </c>
      <c r="CJ2545" s="13">
        <v>0</v>
      </c>
      <c r="CK2545" s="12">
        <f t="shared" si="78"/>
        <v>0</v>
      </c>
      <c r="CL2545" s="36">
        <f t="shared" si="79"/>
        <v>1.5505420368854459</v>
      </c>
      <c r="CM2545" s="13">
        <v>0.32100000000000001</v>
      </c>
      <c r="CN2545" s="13">
        <v>8.9999999999999993E-3</v>
      </c>
      <c r="CO2545" s="13">
        <v>0.311</v>
      </c>
      <c r="CP2545" s="13">
        <v>45.6</v>
      </c>
      <c r="CQ2545" s="13">
        <v>3.0959999999999996</v>
      </c>
      <c r="CR2545" s="13">
        <v>50.923507313569559</v>
      </c>
      <c r="CS2545" s="13" t="s">
        <v>7128</v>
      </c>
      <c r="CT2545" s="13">
        <v>3.7279999999999998</v>
      </c>
      <c r="CU2545" s="13">
        <v>1.6872985372860876</v>
      </c>
      <c r="CV2545" s="13">
        <v>28.751507313569562</v>
      </c>
      <c r="CW2545" s="13">
        <v>4.21</v>
      </c>
      <c r="CX2545" s="12">
        <v>2.77326620107195E-2</v>
      </c>
      <c r="CY2545" s="12">
        <v>6.05799700277199E-2</v>
      </c>
      <c r="CZ2545" s="15">
        <v>12.09584496759372</v>
      </c>
      <c r="DA2545" s="20"/>
      <c r="DB2545" s="20"/>
    </row>
    <row r="2546" spans="1:106" ht="24">
      <c r="A2546" s="8" t="s">
        <v>3821</v>
      </c>
      <c r="B2546" s="8" t="s">
        <v>3822</v>
      </c>
      <c r="C2546" s="9" t="s">
        <v>7174</v>
      </c>
      <c r="D2546" s="9" t="s">
        <v>7126</v>
      </c>
      <c r="E2546" s="10" t="s">
        <v>7127</v>
      </c>
      <c r="F2546" s="10" t="s">
        <v>7126</v>
      </c>
      <c r="G2546" s="11">
        <v>0.45</v>
      </c>
      <c r="H2546" s="11">
        <v>1.1212290502793296</v>
      </c>
      <c r="I2546" s="12">
        <v>9.0499999999999997E-2</v>
      </c>
      <c r="J2546" s="12">
        <v>0.15797122905027933</v>
      </c>
      <c r="K2546" s="12">
        <v>4.7E-2</v>
      </c>
      <c r="L2546" s="12">
        <v>0.10350000000000001</v>
      </c>
      <c r="M2546" s="12">
        <v>6.8320350000000002E-2</v>
      </c>
      <c r="N2546" s="12">
        <v>0.10430130818385649</v>
      </c>
      <c r="O2546" s="12" t="s">
        <v>7128</v>
      </c>
      <c r="P2546" s="12" t="s">
        <v>7128</v>
      </c>
      <c r="Q2546" s="13">
        <v>1.79</v>
      </c>
      <c r="R2546" s="13">
        <v>0</v>
      </c>
      <c r="S2546" s="13">
        <v>2.67</v>
      </c>
      <c r="T2546" s="13">
        <v>2.67</v>
      </c>
      <c r="U2546" s="13">
        <v>4.46</v>
      </c>
      <c r="V2546" s="13">
        <v>0</v>
      </c>
      <c r="W2546" s="13">
        <v>4.46</v>
      </c>
      <c r="X2546" s="14">
        <v>0</v>
      </c>
      <c r="Y2546" s="15">
        <v>2.2522522522522525E-2</v>
      </c>
      <c r="Z2546" s="14">
        <v>0.2562380038387716</v>
      </c>
      <c r="AA2546" s="14">
        <v>0.59865470852017932</v>
      </c>
      <c r="AB2546" s="14">
        <v>0.34451612903225803</v>
      </c>
      <c r="AC2546" s="14">
        <v>1.4916201117318435</v>
      </c>
      <c r="AD2546" s="13">
        <v>0.16200000000000001</v>
      </c>
      <c r="AE2546" s="15">
        <v>1.1890555555555555</v>
      </c>
      <c r="AF2546" s="14" t="s">
        <v>7128</v>
      </c>
      <c r="AG2546" s="14" t="s">
        <v>7128</v>
      </c>
      <c r="AH2546" s="15">
        <v>0.42342342342342343</v>
      </c>
      <c r="AI2546" s="5" t="s">
        <v>7128</v>
      </c>
      <c r="AJ2546" s="15" t="s">
        <v>7128</v>
      </c>
      <c r="AK2546" s="15" t="s">
        <v>7128</v>
      </c>
      <c r="AL2546" s="15" t="s">
        <v>7128</v>
      </c>
      <c r="AM2546" s="15" t="s">
        <v>7128</v>
      </c>
      <c r="AN2546" s="15">
        <v>0.23096774193548389</v>
      </c>
      <c r="AO2546" s="15">
        <v>0.152991452991453</v>
      </c>
      <c r="AP2546" s="15" t="s">
        <v>7128</v>
      </c>
      <c r="AQ2546" s="15" t="s">
        <v>7128</v>
      </c>
      <c r="AR2546" s="15">
        <v>0.42802303262955854</v>
      </c>
      <c r="AS2546" s="15">
        <v>0.38119658119658123</v>
      </c>
      <c r="AT2546" s="14" t="s">
        <v>7128</v>
      </c>
      <c r="AU2546" s="14">
        <v>0</v>
      </c>
      <c r="AV2546" s="12" t="s">
        <v>7128</v>
      </c>
      <c r="AW2546" s="12" t="s">
        <v>7128</v>
      </c>
      <c r="AX2546" s="12">
        <v>-8.929999999999999E-2</v>
      </c>
      <c r="AY2546" s="12">
        <v>-6.25E-2</v>
      </c>
      <c r="AZ2546" s="14" t="s">
        <v>7128</v>
      </c>
      <c r="BA2546" s="14" t="s">
        <v>7128</v>
      </c>
      <c r="BB2546" s="14" t="s">
        <v>7128</v>
      </c>
      <c r="BC2546" s="14" t="s">
        <v>7128</v>
      </c>
      <c r="BD2546" s="14">
        <v>-0.13840399002493767</v>
      </c>
      <c r="BE2546" s="14">
        <v>0</v>
      </c>
      <c r="BF2546" s="14">
        <v>0</v>
      </c>
      <c r="BG2546" s="14" t="s">
        <v>7128</v>
      </c>
      <c r="BH2546" s="13">
        <v>-0.89</v>
      </c>
      <c r="BI2546" s="13">
        <v>-1.1100000000000001</v>
      </c>
      <c r="BJ2546" s="13">
        <v>0</v>
      </c>
      <c r="BK2546" s="13">
        <v>0</v>
      </c>
      <c r="BL2546" s="13">
        <v>11.7</v>
      </c>
      <c r="BM2546" s="13">
        <v>8.02</v>
      </c>
      <c r="BN2546" s="13">
        <v>0</v>
      </c>
      <c r="BO2546" s="13">
        <v>0</v>
      </c>
      <c r="BP2546" s="13">
        <v>0</v>
      </c>
      <c r="BQ2546" s="13">
        <v>0</v>
      </c>
      <c r="BR2546" s="13">
        <v>0</v>
      </c>
      <c r="BS2546" s="13">
        <v>-9.1999999999999998E-2</v>
      </c>
      <c r="BT2546" s="14" t="s">
        <v>7128</v>
      </c>
      <c r="BU2546" s="13">
        <v>9.1999999999999998E-2</v>
      </c>
      <c r="BV2546" s="13">
        <v>-1.018</v>
      </c>
      <c r="BW2546" s="13">
        <v>-1.018</v>
      </c>
      <c r="BX2546" s="13">
        <v>0</v>
      </c>
      <c r="BY2546" s="13">
        <v>0</v>
      </c>
      <c r="BZ2546" s="13">
        <v>7.75</v>
      </c>
      <c r="CA2546" s="13">
        <v>10.42</v>
      </c>
      <c r="CB2546" s="13">
        <v>0</v>
      </c>
      <c r="CC2546" s="15">
        <v>3.7999999999999999E-2</v>
      </c>
      <c r="CD2546" s="15">
        <v>1.22</v>
      </c>
      <c r="CE2546" s="15">
        <v>0.36</v>
      </c>
      <c r="CF2546" s="15" t="s">
        <v>7128</v>
      </c>
      <c r="CG2546" s="15">
        <v>1.7824483421703958</v>
      </c>
      <c r="CH2546" s="13" t="s">
        <v>7128</v>
      </c>
      <c r="CI2546" s="13">
        <v>0.41137499999999982</v>
      </c>
      <c r="CJ2546" s="13">
        <v>0</v>
      </c>
      <c r="CK2546" s="12">
        <f t="shared" si="78"/>
        <v>0</v>
      </c>
      <c r="CL2546" s="36">
        <f t="shared" si="79"/>
        <v>1.1228406909788866</v>
      </c>
      <c r="CM2546" s="13" t="s">
        <v>7128</v>
      </c>
      <c r="CN2546" s="13" t="s">
        <v>7128</v>
      </c>
      <c r="CO2546" s="13" t="s">
        <v>7128</v>
      </c>
      <c r="CP2546" s="13" t="s">
        <v>7128</v>
      </c>
      <c r="CQ2546" s="13" t="s">
        <v>7128</v>
      </c>
      <c r="CR2546" s="13" t="s">
        <v>7128</v>
      </c>
      <c r="CS2546" s="13" t="s">
        <v>7128</v>
      </c>
      <c r="CT2546" s="13">
        <v>0</v>
      </c>
      <c r="CU2546" s="13">
        <v>0</v>
      </c>
      <c r="CV2546" s="13">
        <v>10.42</v>
      </c>
      <c r="CW2546" s="13">
        <v>0</v>
      </c>
      <c r="CX2546" s="12" t="s">
        <v>7128</v>
      </c>
      <c r="CY2546" s="12" t="s">
        <v>7128</v>
      </c>
      <c r="CZ2546" s="15" t="s">
        <v>7128</v>
      </c>
      <c r="DA2546" s="20"/>
      <c r="DB2546" s="20"/>
    </row>
    <row r="2547" spans="1:106">
      <c r="A2547" s="8" t="s">
        <v>6173</v>
      </c>
      <c r="B2547" s="8" t="s">
        <v>6174</v>
      </c>
      <c r="C2547" s="9" t="s">
        <v>7141</v>
      </c>
      <c r="D2547" s="9" t="s">
        <v>7126</v>
      </c>
      <c r="E2547" s="10" t="s">
        <v>7127</v>
      </c>
      <c r="F2547" s="10" t="s">
        <v>7126</v>
      </c>
      <c r="G2547" s="11">
        <v>0.73</v>
      </c>
      <c r="H2547" s="11">
        <v>0.73</v>
      </c>
      <c r="I2547" s="12">
        <v>9.0499999999999997E-2</v>
      </c>
      <c r="J2547" s="12">
        <v>0.12256500000000001</v>
      </c>
      <c r="K2547" s="12">
        <v>3.2000000000000001E-2</v>
      </c>
      <c r="L2547" s="12">
        <v>8.8499999999999995E-2</v>
      </c>
      <c r="M2547" s="12">
        <v>5.8418850000000001E-2</v>
      </c>
      <c r="N2547" s="12">
        <v>0.12256500000000001</v>
      </c>
      <c r="O2547" s="12">
        <v>-0.12256500000000001</v>
      </c>
      <c r="P2547" s="12">
        <v>-0.12256500000000001</v>
      </c>
      <c r="Q2547" s="13">
        <v>126.7</v>
      </c>
      <c r="R2547" s="13">
        <v>0</v>
      </c>
      <c r="S2547" s="13">
        <v>0</v>
      </c>
      <c r="T2547" s="13">
        <v>0</v>
      </c>
      <c r="U2547" s="13">
        <v>126.7</v>
      </c>
      <c r="V2547" s="13">
        <v>0</v>
      </c>
      <c r="W2547" s="13">
        <v>126.7</v>
      </c>
      <c r="X2547" s="14">
        <v>0</v>
      </c>
      <c r="Y2547" s="15">
        <v>0.27056277056277056</v>
      </c>
      <c r="Z2547" s="14" t="s">
        <v>7128</v>
      </c>
      <c r="AA2547" s="14">
        <v>0</v>
      </c>
      <c r="AB2547" s="14" t="s">
        <v>7128</v>
      </c>
      <c r="AC2547" s="14">
        <v>0</v>
      </c>
      <c r="AD2547" s="13">
        <v>5.47</v>
      </c>
      <c r="AE2547" s="15">
        <v>1.727888888888889</v>
      </c>
      <c r="AF2547" s="14">
        <v>0.1224744871391589</v>
      </c>
      <c r="AG2547" s="14">
        <v>0.44335764344375522</v>
      </c>
      <c r="AH2547" s="15">
        <v>0.34813084112149534</v>
      </c>
      <c r="AI2547" s="5" t="s">
        <v>7128</v>
      </c>
      <c r="AJ2547" s="15">
        <v>7.5416666666666661</v>
      </c>
      <c r="AK2547" s="15" t="s">
        <v>7128</v>
      </c>
      <c r="AL2547" s="15" t="s">
        <v>7128</v>
      </c>
      <c r="AM2547" s="15">
        <v>0.62847222222222221</v>
      </c>
      <c r="AN2547" s="15" t="s">
        <v>7128</v>
      </c>
      <c r="AO2547" s="15">
        <v>0.24248803827751197</v>
      </c>
      <c r="AP2547" s="15" t="s">
        <v>7128</v>
      </c>
      <c r="AQ2547" s="15" t="s">
        <v>7128</v>
      </c>
      <c r="AR2547" s="15" t="s">
        <v>7128</v>
      </c>
      <c r="AS2547" s="15">
        <v>0.24248803827751197</v>
      </c>
      <c r="AT2547" s="14" t="s">
        <v>7128</v>
      </c>
      <c r="AU2547" s="14">
        <v>0</v>
      </c>
      <c r="AV2547" s="12" t="s">
        <v>7128</v>
      </c>
      <c r="AW2547" s="12" t="s">
        <v>7128</v>
      </c>
      <c r="AX2547" s="12" t="s">
        <v>7128</v>
      </c>
      <c r="AY2547" s="12" t="s">
        <v>7128</v>
      </c>
      <c r="AZ2547" s="14">
        <v>0.12</v>
      </c>
      <c r="BA2547" s="14" t="s">
        <v>7128</v>
      </c>
      <c r="BB2547" s="14">
        <v>0</v>
      </c>
      <c r="BC2547" s="14">
        <v>0</v>
      </c>
      <c r="BD2547" s="14" t="s">
        <v>7128</v>
      </c>
      <c r="BE2547" s="14" t="s">
        <v>7128</v>
      </c>
      <c r="BF2547" s="14">
        <v>0</v>
      </c>
      <c r="BG2547" s="14">
        <v>0.2</v>
      </c>
      <c r="BH2547" s="13">
        <v>16.8</v>
      </c>
      <c r="BI2547" s="13">
        <v>0</v>
      </c>
      <c r="BJ2547" s="13">
        <v>0</v>
      </c>
      <c r="BK2547" s="13">
        <v>0</v>
      </c>
      <c r="BL2547" s="13">
        <v>522.5</v>
      </c>
      <c r="BM2547" s="13">
        <v>0</v>
      </c>
      <c r="BN2547" s="13">
        <v>64.8</v>
      </c>
      <c r="BO2547" s="13">
        <v>0</v>
      </c>
      <c r="BP2547" s="13">
        <v>0</v>
      </c>
      <c r="BQ2547" s="13">
        <v>0</v>
      </c>
      <c r="BR2547" s="13">
        <v>0</v>
      </c>
      <c r="BS2547" s="13">
        <v>0</v>
      </c>
      <c r="BT2547" s="14" t="s">
        <v>7128</v>
      </c>
      <c r="BU2547" s="13">
        <v>0</v>
      </c>
      <c r="BV2547" s="13">
        <v>0</v>
      </c>
      <c r="BW2547" s="13">
        <v>0</v>
      </c>
      <c r="BX2547" s="13">
        <v>88</v>
      </c>
      <c r="BY2547" s="13">
        <v>390.67</v>
      </c>
      <c r="BZ2547" s="13">
        <v>0</v>
      </c>
      <c r="CA2547" s="13">
        <v>0</v>
      </c>
      <c r="CB2547" s="13">
        <v>0</v>
      </c>
      <c r="CC2547" s="15">
        <v>0.36199999999999999</v>
      </c>
      <c r="CD2547" s="15">
        <v>1.1499999999999999</v>
      </c>
      <c r="CE2547" s="15">
        <v>0.36</v>
      </c>
      <c r="CF2547" s="15">
        <v>1.3744295932390305</v>
      </c>
      <c r="CG2547" s="15">
        <v>2.9619116595811983</v>
      </c>
      <c r="CH2547" s="13">
        <v>10.354999999999999</v>
      </c>
      <c r="CI2547" s="13">
        <v>2.0300000000000002</v>
      </c>
      <c r="CJ2547" s="13">
        <v>0</v>
      </c>
      <c r="CK2547" s="12">
        <f t="shared" si="78"/>
        <v>0</v>
      </c>
      <c r="CL2547" s="36" t="str">
        <f t="shared" si="79"/>
        <v>NA</v>
      </c>
      <c r="CM2547" s="13" t="s">
        <v>7128</v>
      </c>
      <c r="CN2547" s="13" t="s">
        <v>7128</v>
      </c>
      <c r="CO2547" s="13" t="s">
        <v>7128</v>
      </c>
      <c r="CP2547" s="13" t="s">
        <v>7128</v>
      </c>
      <c r="CQ2547" s="13" t="s">
        <v>7128</v>
      </c>
      <c r="CR2547" s="13" t="s">
        <v>7128</v>
      </c>
      <c r="CS2547" s="13" t="s">
        <v>7128</v>
      </c>
      <c r="CT2547" s="13">
        <v>0.44720000000000004</v>
      </c>
      <c r="CU2547" s="13">
        <v>-0.23139999999999999</v>
      </c>
      <c r="CV2547" s="13">
        <v>0.44720000000000004</v>
      </c>
      <c r="CW2547" s="13">
        <v>64.8</v>
      </c>
      <c r="CX2547" s="12">
        <v>-2.6162501469803455E-3</v>
      </c>
      <c r="CY2547" s="12">
        <v>-5.9163851653673116E-4</v>
      </c>
      <c r="CZ2547" s="15">
        <v>1.955246913580247</v>
      </c>
      <c r="DA2547" s="20"/>
      <c r="DB2547" s="20"/>
    </row>
    <row r="2548" spans="1:106">
      <c r="A2548" s="8" t="s">
        <v>4753</v>
      </c>
      <c r="B2548" s="8" t="s">
        <v>4754</v>
      </c>
      <c r="C2548" s="9" t="s">
        <v>7192</v>
      </c>
      <c r="D2548" s="9" t="s">
        <v>7126</v>
      </c>
      <c r="E2548" s="10" t="s">
        <v>7127</v>
      </c>
      <c r="F2548" s="10" t="s">
        <v>7126</v>
      </c>
      <c r="G2548" s="11">
        <v>0.54</v>
      </c>
      <c r="H2548" s="11">
        <v>3.2901547987616104</v>
      </c>
      <c r="I2548" s="12">
        <v>9.0499999999999997E-2</v>
      </c>
      <c r="J2548" s="12">
        <v>0.35425900928792575</v>
      </c>
      <c r="K2548" s="12">
        <v>4.1999999999999996E-2</v>
      </c>
      <c r="L2548" s="12">
        <v>9.8500000000000004E-2</v>
      </c>
      <c r="M2548" s="12">
        <v>6.5019850000000004E-2</v>
      </c>
      <c r="N2548" s="12">
        <v>0.11249152096036585</v>
      </c>
      <c r="O2548" s="12">
        <v>-0.30170798887976247</v>
      </c>
      <c r="P2548" s="12">
        <v>-0.10044490579734372</v>
      </c>
      <c r="Q2548" s="13">
        <v>0.64600000000000002</v>
      </c>
      <c r="R2548" s="13">
        <v>0</v>
      </c>
      <c r="S2548" s="13">
        <v>3.29</v>
      </c>
      <c r="T2548" s="13">
        <v>3.29</v>
      </c>
      <c r="U2548" s="13">
        <v>3.9359999999999999</v>
      </c>
      <c r="V2548" s="13">
        <v>4.5999999999999999E-2</v>
      </c>
      <c r="W2548" s="13">
        <v>3.89</v>
      </c>
      <c r="X2548" s="14">
        <v>1.1686991869918699E-2</v>
      </c>
      <c r="Y2548" s="15" t="s">
        <v>7128</v>
      </c>
      <c r="Z2548" s="14">
        <v>0.43576158940397353</v>
      </c>
      <c r="AA2548" s="14">
        <v>0.83587398373983746</v>
      </c>
      <c r="AB2548" s="14">
        <v>0.77230046948356812</v>
      </c>
      <c r="AC2548" s="14">
        <v>5.0928792569659445</v>
      </c>
      <c r="AD2548" s="13">
        <v>0.14799999999999999</v>
      </c>
      <c r="AE2548" s="15">
        <v>0.72116666666666662</v>
      </c>
      <c r="AF2548" s="14">
        <v>3.1622776601683791E-2</v>
      </c>
      <c r="AG2548" s="14">
        <v>0.73997297247940086</v>
      </c>
      <c r="AH2548" s="15">
        <v>0.36125654450261785</v>
      </c>
      <c r="AI2548" s="5">
        <v>0.27218934911242604</v>
      </c>
      <c r="AJ2548" s="15">
        <v>6.2718446601941755</v>
      </c>
      <c r="AK2548" s="15">
        <v>6.2718446601941755</v>
      </c>
      <c r="AL2548" s="15" t="s">
        <v>7128</v>
      </c>
      <c r="AM2548" s="15" t="s">
        <v>7128</v>
      </c>
      <c r="AN2548" s="15">
        <v>0.15164319248826291</v>
      </c>
      <c r="AO2548" s="15">
        <v>0.49312977099236643</v>
      </c>
      <c r="AP2548" s="15">
        <v>42.282608695652179</v>
      </c>
      <c r="AQ2548" s="15">
        <v>25.592105263157897</v>
      </c>
      <c r="AR2548" s="15">
        <v>0.51839019189765467</v>
      </c>
      <c r="AS2548" s="15">
        <v>2.9694656488549618</v>
      </c>
      <c r="AT2548" s="14">
        <v>0</v>
      </c>
      <c r="AU2548" s="14">
        <v>0</v>
      </c>
      <c r="AV2548" s="12">
        <v>-1.67E-2</v>
      </c>
      <c r="AW2548" s="12">
        <v>0.436</v>
      </c>
      <c r="AX2548" s="12">
        <v>-3.1600000000000003E-2</v>
      </c>
      <c r="AY2548" s="12">
        <v>0.106</v>
      </c>
      <c r="AZ2548" s="14" t="s">
        <v>7128</v>
      </c>
      <c r="BA2548" s="14" t="s">
        <v>7128</v>
      </c>
      <c r="BB2548" s="14">
        <v>5.2551020408163264E-2</v>
      </c>
      <c r="BC2548" s="14">
        <v>1.2046615163022129E-2</v>
      </c>
      <c r="BD2548" s="14">
        <v>7.8625954198473277E-2</v>
      </c>
      <c r="BE2548" s="14">
        <v>7.0229007633587776E-2</v>
      </c>
      <c r="BF2548" s="14">
        <v>0</v>
      </c>
      <c r="BG2548" s="14" t="s">
        <v>7128</v>
      </c>
      <c r="BH2548" s="13">
        <v>0.10299999999999999</v>
      </c>
      <c r="BI2548" s="13">
        <v>0.10299999999999999</v>
      </c>
      <c r="BJ2548" s="13">
        <v>9.1999999999999998E-2</v>
      </c>
      <c r="BK2548" s="13">
        <v>9.1999999999999998E-2</v>
      </c>
      <c r="BL2548" s="13">
        <v>1.31</v>
      </c>
      <c r="BM2548" s="13">
        <v>1.31</v>
      </c>
      <c r="BN2548" s="13">
        <v>0.152</v>
      </c>
      <c r="BO2548" s="13">
        <v>0.152</v>
      </c>
      <c r="BP2548" s="13">
        <v>9.1999999999999998E-2</v>
      </c>
      <c r="BQ2548" s="13">
        <v>0</v>
      </c>
      <c r="BR2548" s="13">
        <v>0</v>
      </c>
      <c r="BS2548" s="13">
        <v>-6.4000000000000001E-2</v>
      </c>
      <c r="BT2548" s="14">
        <v>-0.69565217391304346</v>
      </c>
      <c r="BU2548" s="13">
        <v>0.156</v>
      </c>
      <c r="BV2548" s="13">
        <v>0.16699999999999998</v>
      </c>
      <c r="BW2548" s="13">
        <v>0.16699999999999998</v>
      </c>
      <c r="BX2548" s="13">
        <v>1.96</v>
      </c>
      <c r="BY2548" s="13">
        <v>7.6370000000000005</v>
      </c>
      <c r="BZ2548" s="13">
        <v>4.26</v>
      </c>
      <c r="CA2548" s="13">
        <v>7.5039999999999996</v>
      </c>
      <c r="CB2548" s="13">
        <v>0</v>
      </c>
      <c r="CC2548" s="15">
        <v>0.156</v>
      </c>
      <c r="CD2548" s="15">
        <v>0.47</v>
      </c>
      <c r="CE2548" s="15">
        <v>0.36</v>
      </c>
      <c r="CF2548" s="15">
        <v>1.9873665944666647</v>
      </c>
      <c r="CG2548" s="15">
        <v>1.4707942275820565</v>
      </c>
      <c r="CH2548" s="13">
        <v>8.5999999999999993E-2</v>
      </c>
      <c r="CI2548" s="13">
        <v>0.18112500000000004</v>
      </c>
      <c r="CJ2548" s="13">
        <v>0</v>
      </c>
      <c r="CK2548" s="12">
        <f t="shared" si="78"/>
        <v>0</v>
      </c>
      <c r="CL2548" s="36">
        <f t="shared" si="79"/>
        <v>0.17457356076759065</v>
      </c>
      <c r="CM2548" s="13">
        <v>0.02</v>
      </c>
      <c r="CN2548" s="13" t="s">
        <v>7128</v>
      </c>
      <c r="CO2548" s="13">
        <v>0.10299999999999999</v>
      </c>
      <c r="CP2548" s="13">
        <v>0.64600000000000002</v>
      </c>
      <c r="CQ2548" s="13">
        <v>0.152</v>
      </c>
      <c r="CR2548" s="13">
        <v>3.89</v>
      </c>
      <c r="CS2548" s="13" t="s">
        <v>7128</v>
      </c>
      <c r="CT2548" s="13">
        <v>0</v>
      </c>
      <c r="CU2548" s="13">
        <v>9.1999999999999998E-2</v>
      </c>
      <c r="CV2548" s="13">
        <v>7.5039999999999996</v>
      </c>
      <c r="CW2548" s="13">
        <v>0.152</v>
      </c>
      <c r="CX2548" s="12">
        <v>5.2551020408163264E-2</v>
      </c>
      <c r="CY2548" s="12">
        <v>1.2046615163022129E-2</v>
      </c>
      <c r="CZ2548" s="15">
        <v>25.592105263157897</v>
      </c>
      <c r="DA2548" s="20"/>
      <c r="DB2548" s="20"/>
    </row>
    <row r="2549" spans="1:106">
      <c r="A2549" s="8" t="s">
        <v>2795</v>
      </c>
      <c r="B2549" s="8" t="s">
        <v>2796</v>
      </c>
      <c r="C2549" s="9" t="s">
        <v>7147</v>
      </c>
      <c r="D2549" s="9" t="s">
        <v>7126</v>
      </c>
      <c r="E2549" s="10" t="s">
        <v>7127</v>
      </c>
      <c r="F2549" s="10" t="s">
        <v>7126</v>
      </c>
      <c r="G2549" s="11">
        <v>0.99</v>
      </c>
      <c r="H2549" s="11">
        <v>0.99</v>
      </c>
      <c r="I2549" s="12">
        <v>9.0499999999999997E-2</v>
      </c>
      <c r="J2549" s="12">
        <v>0.146095</v>
      </c>
      <c r="K2549" s="12">
        <v>4.7E-2</v>
      </c>
      <c r="L2549" s="12">
        <v>0.10350000000000001</v>
      </c>
      <c r="M2549" s="12">
        <v>6.8320350000000002E-2</v>
      </c>
      <c r="N2549" s="12">
        <v>0.146095</v>
      </c>
      <c r="O2549" s="12">
        <v>-0.12196133663366338</v>
      </c>
      <c r="P2549" s="12">
        <v>-6.7288391434529235E-2</v>
      </c>
      <c r="Q2549" s="13">
        <v>3.65</v>
      </c>
      <c r="R2549" s="13">
        <v>0</v>
      </c>
      <c r="S2549" s="13">
        <v>0</v>
      </c>
      <c r="T2549" s="13">
        <v>0</v>
      </c>
      <c r="U2549" s="13">
        <v>3.65</v>
      </c>
      <c r="V2549" s="13">
        <v>0</v>
      </c>
      <c r="W2549" s="13">
        <v>3.65</v>
      </c>
      <c r="X2549" s="14">
        <v>0</v>
      </c>
      <c r="Y2549" s="15">
        <v>0.18359853121175032</v>
      </c>
      <c r="Z2549" s="14" t="s">
        <v>7128</v>
      </c>
      <c r="AA2549" s="14">
        <v>0</v>
      </c>
      <c r="AB2549" s="14" t="s">
        <v>7128</v>
      </c>
      <c r="AC2549" s="14">
        <v>0</v>
      </c>
      <c r="AD2549" s="13">
        <v>0.44700000000000001</v>
      </c>
      <c r="AE2549" s="15">
        <v>2.4333333333333384E-2</v>
      </c>
      <c r="AF2549" s="14">
        <v>3.1622776601683791E-2</v>
      </c>
      <c r="AG2549" s="14" t="s">
        <v>7128</v>
      </c>
      <c r="AH2549" s="15">
        <v>0.31796116504854366</v>
      </c>
      <c r="AI2549" s="5">
        <v>1.0681818181818181</v>
      </c>
      <c r="AJ2549" s="15">
        <v>18.717948717948715</v>
      </c>
      <c r="AK2549" s="15">
        <v>18.717948717948715</v>
      </c>
      <c r="AL2549" s="15" t="s">
        <v>7128</v>
      </c>
      <c r="AM2549" s="15" t="s">
        <v>7128</v>
      </c>
      <c r="AN2549" s="15" t="s">
        <v>7128</v>
      </c>
      <c r="AO2549" s="15">
        <v>0.13518518518518519</v>
      </c>
      <c r="AP2549" s="15">
        <v>1.9414893617021278</v>
      </c>
      <c r="AQ2549" s="15">
        <v>1.7216981132075471</v>
      </c>
      <c r="AR2549" s="15" t="s">
        <v>7128</v>
      </c>
      <c r="AS2549" s="15">
        <v>0.13518518518518519</v>
      </c>
      <c r="AT2549" s="14">
        <v>0</v>
      </c>
      <c r="AU2549" s="14">
        <v>0</v>
      </c>
      <c r="AV2549" s="12">
        <v>6.8099999999999994E-2</v>
      </c>
      <c r="AW2549" s="12">
        <v>-4.1399999999999999E-2</v>
      </c>
      <c r="AX2549" s="12">
        <v>8.4199999999999997E-2</v>
      </c>
      <c r="AY2549" s="12">
        <v>0.106</v>
      </c>
      <c r="AZ2549" s="14" t="s">
        <v>7128</v>
      </c>
      <c r="BA2549" s="14" t="s">
        <v>7128</v>
      </c>
      <c r="BB2549" s="14">
        <v>2.4133663366336634E-2</v>
      </c>
      <c r="BC2549" s="14">
        <v>7.8806608565470768E-2</v>
      </c>
      <c r="BD2549" s="14">
        <v>7.2222222222222228E-3</v>
      </c>
      <c r="BE2549" s="14">
        <v>6.9629629629629625E-2</v>
      </c>
      <c r="BF2549" s="14">
        <v>0.33559322033898309</v>
      </c>
      <c r="BG2549" s="14">
        <v>0.4526</v>
      </c>
      <c r="BH2549" s="13">
        <v>0.19500000000000001</v>
      </c>
      <c r="BI2549" s="13">
        <v>0.19500000000000001</v>
      </c>
      <c r="BJ2549" s="13">
        <v>1.88</v>
      </c>
      <c r="BK2549" s="13">
        <v>1.88</v>
      </c>
      <c r="BL2549" s="13">
        <v>27</v>
      </c>
      <c r="BM2549" s="13">
        <v>27</v>
      </c>
      <c r="BN2549" s="13">
        <v>2.12</v>
      </c>
      <c r="BO2549" s="13">
        <v>2.12</v>
      </c>
      <c r="BP2549" s="13">
        <v>1.2490847457627117</v>
      </c>
      <c r="BQ2549" s="13">
        <v>0</v>
      </c>
      <c r="BR2549" s="13">
        <v>0</v>
      </c>
      <c r="BS2549" s="13">
        <v>-0.28999999999999998</v>
      </c>
      <c r="BT2549" s="14">
        <v>-0.23216999565783764</v>
      </c>
      <c r="BU2549" s="13">
        <v>1.5390847457627117</v>
      </c>
      <c r="BV2549" s="13">
        <v>0.48499999999999999</v>
      </c>
      <c r="BW2549" s="13">
        <v>0.48499999999999999</v>
      </c>
      <c r="BX2549" s="13">
        <v>8.08</v>
      </c>
      <c r="BY2549" s="13">
        <v>15.85</v>
      </c>
      <c r="BZ2549" s="13">
        <v>0</v>
      </c>
      <c r="CA2549" s="13">
        <v>0</v>
      </c>
      <c r="CB2549" s="13">
        <v>0</v>
      </c>
      <c r="CC2549" s="15">
        <v>-0.14699999999999999</v>
      </c>
      <c r="CD2549" s="15">
        <v>0.32500000000000001</v>
      </c>
      <c r="CE2549" s="15">
        <v>0.36</v>
      </c>
      <c r="CF2549" s="15">
        <v>0.41739306477255306</v>
      </c>
      <c r="CG2549" s="15">
        <v>1.145365703915173</v>
      </c>
      <c r="CH2549" s="13">
        <v>1.4182000000000001</v>
      </c>
      <c r="CI2549" s="13">
        <v>0.24349999999999999</v>
      </c>
      <c r="CJ2549" s="13">
        <v>0</v>
      </c>
      <c r="CK2549" s="12">
        <f t="shared" si="78"/>
        <v>0</v>
      </c>
      <c r="CL2549" s="36" t="str">
        <f t="shared" si="79"/>
        <v>NA</v>
      </c>
      <c r="CM2549" s="13">
        <v>0.29499999999999998</v>
      </c>
      <c r="CN2549" s="13">
        <v>9.9000000000000005E-2</v>
      </c>
      <c r="CO2549" s="13">
        <v>0.19500000000000001</v>
      </c>
      <c r="CP2549" s="13">
        <v>3.65</v>
      </c>
      <c r="CQ2549" s="13">
        <v>2.12</v>
      </c>
      <c r="CR2549" s="13">
        <v>3.65</v>
      </c>
      <c r="CS2549" s="13" t="s">
        <v>7128</v>
      </c>
      <c r="CT2549" s="13">
        <v>0</v>
      </c>
      <c r="CU2549" s="13">
        <v>1.88</v>
      </c>
      <c r="CV2549" s="13">
        <v>0</v>
      </c>
      <c r="CW2549" s="13">
        <v>2.12</v>
      </c>
      <c r="CX2549" s="12">
        <v>2.4133663366336634E-2</v>
      </c>
      <c r="CY2549" s="12">
        <v>7.8806608565470768E-2</v>
      </c>
      <c r="CZ2549" s="15">
        <v>1.7216981132075471</v>
      </c>
      <c r="DA2549" s="20"/>
      <c r="DB2549" s="20"/>
    </row>
    <row r="2550" spans="1:106">
      <c r="A2550" s="8" t="s">
        <v>2859</v>
      </c>
      <c r="B2550" s="8" t="s">
        <v>2860</v>
      </c>
      <c r="C2550" s="9" t="s">
        <v>7157</v>
      </c>
      <c r="D2550" s="9" t="s">
        <v>7126</v>
      </c>
      <c r="E2550" s="10" t="s">
        <v>7127</v>
      </c>
      <c r="F2550" s="10" t="s">
        <v>7126</v>
      </c>
      <c r="G2550" s="11">
        <v>0.93</v>
      </c>
      <c r="H2550" s="11">
        <v>0.93</v>
      </c>
      <c r="I2550" s="12">
        <v>9.0499999999999997E-2</v>
      </c>
      <c r="J2550" s="12">
        <v>0.14066500000000001</v>
      </c>
      <c r="K2550" s="12">
        <v>4.7E-2</v>
      </c>
      <c r="L2550" s="12">
        <v>0.10350000000000001</v>
      </c>
      <c r="M2550" s="12">
        <v>6.8320350000000002E-2</v>
      </c>
      <c r="N2550" s="12">
        <v>0.14066500000000001</v>
      </c>
      <c r="O2550" s="12">
        <v>8.6085261233019822E-2</v>
      </c>
      <c r="P2550" s="12">
        <v>8.1949840989399308E-2</v>
      </c>
      <c r="Q2550" s="13">
        <v>41.5</v>
      </c>
      <c r="R2550" s="13">
        <v>0</v>
      </c>
      <c r="S2550" s="13">
        <v>0</v>
      </c>
      <c r="T2550" s="13">
        <v>0</v>
      </c>
      <c r="U2550" s="13">
        <v>41.5</v>
      </c>
      <c r="V2550" s="13">
        <v>0.76</v>
      </c>
      <c r="W2550" s="13">
        <v>40.74</v>
      </c>
      <c r="X2550" s="14">
        <v>1.8313253012048194E-2</v>
      </c>
      <c r="Y2550" s="15">
        <v>0.41666666666666663</v>
      </c>
      <c r="Z2550" s="14">
        <v>0</v>
      </c>
      <c r="AA2550" s="14">
        <v>0</v>
      </c>
      <c r="AB2550" s="14">
        <v>0</v>
      </c>
      <c r="AC2550" s="14">
        <v>0</v>
      </c>
      <c r="AD2550" s="13">
        <v>0.96</v>
      </c>
      <c r="AE2550" s="15">
        <v>-2.9750000000000072E-2</v>
      </c>
      <c r="AF2550" s="14">
        <v>7.0710678118654752E-2</v>
      </c>
      <c r="AG2550" s="14" t="s">
        <v>7128</v>
      </c>
      <c r="AH2550" s="15">
        <v>0.4788732394366198</v>
      </c>
      <c r="AI2550" s="5" t="s">
        <v>7128</v>
      </c>
      <c r="AJ2550" s="15">
        <v>19.124423963133641</v>
      </c>
      <c r="AK2550" s="15">
        <v>19.124423963133641</v>
      </c>
      <c r="AL2550" s="15" t="s">
        <v>7128</v>
      </c>
      <c r="AM2550" s="15" t="s">
        <v>7128</v>
      </c>
      <c r="AN2550" s="15">
        <v>3.8785046728971966</v>
      </c>
      <c r="AO2550" s="15">
        <v>1.6147859922178989</v>
      </c>
      <c r="AP2550" s="15">
        <v>14.145833333333334</v>
      </c>
      <c r="AQ2550" s="15">
        <v>12.089020771513354</v>
      </c>
      <c r="AR2550" s="15">
        <v>4.098591549295775</v>
      </c>
      <c r="AS2550" s="15">
        <v>1.5852140077821013</v>
      </c>
      <c r="AT2550" s="14">
        <v>0.2388940092165899</v>
      </c>
      <c r="AU2550" s="14">
        <v>1.2491566265060244E-2</v>
      </c>
      <c r="AV2550" s="12">
        <v>-0.254</v>
      </c>
      <c r="AW2550" s="12">
        <v>-9.6699999999999994E-2</v>
      </c>
      <c r="AX2550" s="12">
        <v>0.185</v>
      </c>
      <c r="AY2550" s="12">
        <v>0.251</v>
      </c>
      <c r="AZ2550" s="14" t="s">
        <v>7128</v>
      </c>
      <c r="BA2550" s="14" t="s">
        <v>7128</v>
      </c>
      <c r="BB2550" s="14">
        <v>0.22675026123301983</v>
      </c>
      <c r="BC2550" s="14">
        <v>0.22261484098939932</v>
      </c>
      <c r="BD2550" s="14">
        <v>8.4435797665369655E-2</v>
      </c>
      <c r="BE2550" s="14">
        <v>0.11206225680933853</v>
      </c>
      <c r="BF2550" s="14">
        <v>0.32187499999999997</v>
      </c>
      <c r="BG2550" s="14" t="s">
        <v>7128</v>
      </c>
      <c r="BH2550" s="13">
        <v>2.17</v>
      </c>
      <c r="BI2550" s="13">
        <v>2.17</v>
      </c>
      <c r="BJ2550" s="13">
        <v>2.88</v>
      </c>
      <c r="BK2550" s="13">
        <v>2.88</v>
      </c>
      <c r="BL2550" s="13">
        <v>25.7</v>
      </c>
      <c r="BM2550" s="13">
        <v>25.7</v>
      </c>
      <c r="BN2550" s="13">
        <v>3.37</v>
      </c>
      <c r="BO2550" s="13">
        <v>3.37</v>
      </c>
      <c r="BP2550" s="13">
        <v>1.9530000000000003</v>
      </c>
      <c r="BQ2550" s="13">
        <v>0</v>
      </c>
      <c r="BR2550" s="13">
        <v>0</v>
      </c>
      <c r="BS2550" s="13">
        <v>-0.436</v>
      </c>
      <c r="BT2550" s="14">
        <v>-0.22324628776241676</v>
      </c>
      <c r="BU2550" s="13">
        <v>2.3890000000000002</v>
      </c>
      <c r="BV2550" s="13">
        <v>2.6059999999999999</v>
      </c>
      <c r="BW2550" s="13">
        <v>2.6059999999999999</v>
      </c>
      <c r="BX2550" s="13">
        <v>9.57</v>
      </c>
      <c r="BY2550" s="13">
        <v>8.7729999999999997</v>
      </c>
      <c r="BZ2550" s="13">
        <v>10.7</v>
      </c>
      <c r="CA2550" s="13">
        <v>9.94</v>
      </c>
      <c r="CB2550" s="13">
        <v>-0.51840000000000008</v>
      </c>
      <c r="CC2550" s="15">
        <v>-0.27900000000000003</v>
      </c>
      <c r="CD2550" s="15">
        <v>0.53400000000000003</v>
      </c>
      <c r="CE2550" s="15">
        <v>0.36</v>
      </c>
      <c r="CF2550" s="15">
        <v>1.3304719018523328</v>
      </c>
      <c r="CG2550" s="15">
        <v>1.4022287110920153</v>
      </c>
      <c r="CH2550" s="13">
        <v>0.43840000000000001</v>
      </c>
      <c r="CI2550" s="13">
        <v>0.71469999999999989</v>
      </c>
      <c r="CJ2550" s="13">
        <v>-0.51840000000000008</v>
      </c>
      <c r="CK2550" s="12">
        <f t="shared" si="78"/>
        <v>0.1989255564082886</v>
      </c>
      <c r="CL2550" s="36">
        <f t="shared" si="79"/>
        <v>2.5855130784708251</v>
      </c>
      <c r="CM2550" s="13">
        <v>3.2</v>
      </c>
      <c r="CN2550" s="13">
        <v>1.03</v>
      </c>
      <c r="CO2550" s="13">
        <v>2.17</v>
      </c>
      <c r="CP2550" s="13">
        <v>41.5</v>
      </c>
      <c r="CQ2550" s="13">
        <v>3.37</v>
      </c>
      <c r="CR2550" s="13">
        <v>40.74</v>
      </c>
      <c r="CS2550" s="13">
        <v>2.6059999999999999</v>
      </c>
      <c r="CT2550" s="13">
        <v>0</v>
      </c>
      <c r="CU2550" s="13">
        <v>2.88</v>
      </c>
      <c r="CV2550" s="13">
        <v>9.94</v>
      </c>
      <c r="CW2550" s="13">
        <v>3.37</v>
      </c>
      <c r="CX2550" s="12">
        <v>0.22675026123301983</v>
      </c>
      <c r="CY2550" s="12">
        <v>0.22261484098939932</v>
      </c>
      <c r="CZ2550" s="15">
        <v>12.089020771513354</v>
      </c>
      <c r="DA2550" s="20"/>
      <c r="DB2550" s="20"/>
    </row>
    <row r="2551" spans="1:106">
      <c r="A2551" s="8" t="s">
        <v>6974</v>
      </c>
      <c r="B2551" s="8" t="s">
        <v>6975</v>
      </c>
      <c r="C2551" s="9" t="s">
        <v>7149</v>
      </c>
      <c r="D2551" s="9" t="s">
        <v>7126</v>
      </c>
      <c r="E2551" s="10" t="s">
        <v>7127</v>
      </c>
      <c r="F2551" s="10" t="s">
        <v>7126</v>
      </c>
      <c r="G2551" s="11">
        <v>0.85</v>
      </c>
      <c r="H2551" s="11">
        <v>0.85</v>
      </c>
      <c r="I2551" s="12">
        <v>9.0499999999999997E-2</v>
      </c>
      <c r="J2551" s="12">
        <v>0.13342499999999999</v>
      </c>
      <c r="K2551" s="12">
        <v>4.1999999999999996E-2</v>
      </c>
      <c r="L2551" s="12">
        <v>9.8500000000000004E-2</v>
      </c>
      <c r="M2551" s="12">
        <v>6.5019850000000004E-2</v>
      </c>
      <c r="N2551" s="12">
        <v>0.13342499999999999</v>
      </c>
      <c r="O2551" s="12">
        <v>-0.15418624567474049</v>
      </c>
      <c r="P2551" s="12">
        <v>-0.15552444751381214</v>
      </c>
      <c r="Q2551" s="13">
        <v>0.23300000000000001</v>
      </c>
      <c r="R2551" s="13">
        <v>0</v>
      </c>
      <c r="S2551" s="13">
        <v>0</v>
      </c>
      <c r="T2551" s="13">
        <v>0</v>
      </c>
      <c r="U2551" s="13">
        <v>0.23300000000000001</v>
      </c>
      <c r="V2551" s="13">
        <v>0.02</v>
      </c>
      <c r="W2551" s="13">
        <v>0.21300000000000002</v>
      </c>
      <c r="X2551" s="14">
        <v>8.5836909871244635E-2</v>
      </c>
      <c r="Y2551" s="15">
        <v>9.1407678244972576E-2</v>
      </c>
      <c r="Z2551" s="14">
        <v>0</v>
      </c>
      <c r="AA2551" s="14">
        <v>0</v>
      </c>
      <c r="AB2551" s="14">
        <v>0</v>
      </c>
      <c r="AC2551" s="14">
        <v>0</v>
      </c>
      <c r="AD2551" s="13">
        <v>4.2999999999999997E-2</v>
      </c>
      <c r="AE2551" s="15">
        <v>1.4404166666666669</v>
      </c>
      <c r="AF2551" s="14">
        <v>7.0710678118654752E-2</v>
      </c>
      <c r="AG2551" s="14">
        <v>0.65548798615992954</v>
      </c>
      <c r="AH2551" s="15">
        <v>0.56818181818181812</v>
      </c>
      <c r="AI2551" s="5" t="s">
        <v>7128</v>
      </c>
      <c r="AJ2551" s="15" t="s">
        <v>7128</v>
      </c>
      <c r="AK2551" s="15" t="s">
        <v>7128</v>
      </c>
      <c r="AL2551" s="15" t="s">
        <v>7128</v>
      </c>
      <c r="AM2551" s="15" t="s">
        <v>7128</v>
      </c>
      <c r="AN2551" s="15">
        <v>3.1486486486486491</v>
      </c>
      <c r="AO2551" s="15" t="s">
        <v>7128</v>
      </c>
      <c r="AP2551" s="15" t="s">
        <v>7128</v>
      </c>
      <c r="AQ2551" s="15" t="s">
        <v>7128</v>
      </c>
      <c r="AR2551" s="15">
        <v>3.9444444444444455</v>
      </c>
      <c r="AS2551" s="15" t="s">
        <v>7128</v>
      </c>
      <c r="AT2551" s="14" t="s">
        <v>7128</v>
      </c>
      <c r="AU2551" s="14">
        <v>0</v>
      </c>
      <c r="AV2551" s="12" t="s">
        <v>7128</v>
      </c>
      <c r="AW2551" s="12" t="s">
        <v>7128</v>
      </c>
      <c r="AX2551" s="12" t="s">
        <v>7128</v>
      </c>
      <c r="AY2551" s="12" t="s">
        <v>7128</v>
      </c>
      <c r="AZ2551" s="14" t="s">
        <v>7128</v>
      </c>
      <c r="BA2551" s="14" t="s">
        <v>7128</v>
      </c>
      <c r="BB2551" s="14">
        <v>-2.0761245674740487E-2</v>
      </c>
      <c r="BC2551" s="14">
        <v>-2.2099447513812154E-2</v>
      </c>
      <c r="BD2551" s="14" t="s">
        <v>7128</v>
      </c>
      <c r="BE2551" s="14" t="s">
        <v>7128</v>
      </c>
      <c r="BF2551" s="14">
        <v>0</v>
      </c>
      <c r="BG2551" s="14">
        <v>0.12539999999999998</v>
      </c>
      <c r="BH2551" s="13">
        <v>-1.2E-2</v>
      </c>
      <c r="BI2551" s="13">
        <v>-1.2E-2</v>
      </c>
      <c r="BJ2551" s="13">
        <v>-1.2E-2</v>
      </c>
      <c r="BK2551" s="13">
        <v>-1.2E-2</v>
      </c>
      <c r="BL2551" s="13">
        <v>0</v>
      </c>
      <c r="BM2551" s="13">
        <v>0</v>
      </c>
      <c r="BN2551" s="13">
        <v>0</v>
      </c>
      <c r="BO2551" s="13">
        <v>0</v>
      </c>
      <c r="BP2551" s="13">
        <v>-1.2E-2</v>
      </c>
      <c r="BQ2551" s="13">
        <v>0</v>
      </c>
      <c r="BR2551" s="13">
        <v>0</v>
      </c>
      <c r="BS2551" s="13">
        <v>0</v>
      </c>
      <c r="BT2551" s="14" t="s">
        <v>7128</v>
      </c>
      <c r="BU2551" s="13">
        <v>-1.2E-2</v>
      </c>
      <c r="BV2551" s="13">
        <v>-1.2E-2</v>
      </c>
      <c r="BW2551" s="13">
        <v>-1.2E-2</v>
      </c>
      <c r="BX2551" s="13">
        <v>0.57799999999999996</v>
      </c>
      <c r="BY2551" s="13">
        <v>0.54300000000000004</v>
      </c>
      <c r="BZ2551" s="13">
        <v>7.3999999999999996E-2</v>
      </c>
      <c r="CA2551" s="13">
        <v>5.3999999999999992E-2</v>
      </c>
      <c r="CB2551" s="13">
        <v>0</v>
      </c>
      <c r="CC2551" s="15">
        <v>0.309</v>
      </c>
      <c r="CD2551" s="15">
        <v>0.94399999999999995</v>
      </c>
      <c r="CE2551" s="15">
        <v>0.36</v>
      </c>
      <c r="CF2551" s="15" t="s">
        <v>7128</v>
      </c>
      <c r="CG2551" s="15" t="s">
        <v>7128</v>
      </c>
      <c r="CH2551" s="13" t="s">
        <v>7128</v>
      </c>
      <c r="CI2551" s="13" t="s">
        <v>7128</v>
      </c>
      <c r="CJ2551" s="13">
        <v>0</v>
      </c>
      <c r="CK2551" s="12">
        <f t="shared" si="78"/>
        <v>0</v>
      </c>
      <c r="CL2551" s="36" t="str">
        <f t="shared" si="79"/>
        <v>NA</v>
      </c>
      <c r="CM2551" s="13" t="s">
        <v>7128</v>
      </c>
      <c r="CN2551" s="13" t="s">
        <v>7128</v>
      </c>
      <c r="CO2551" s="13" t="s">
        <v>7128</v>
      </c>
      <c r="CP2551" s="13" t="s">
        <v>7128</v>
      </c>
      <c r="CQ2551" s="13" t="s">
        <v>7128</v>
      </c>
      <c r="CR2551" s="13" t="s">
        <v>7128</v>
      </c>
      <c r="CS2551" s="13" t="s">
        <v>7128</v>
      </c>
      <c r="CT2551" s="13">
        <v>0</v>
      </c>
      <c r="CU2551" s="13">
        <v>-1.2E-2</v>
      </c>
      <c r="CV2551" s="13">
        <v>5.3999999999999992E-2</v>
      </c>
      <c r="CW2551" s="13">
        <v>0</v>
      </c>
      <c r="CX2551" s="12">
        <v>-2.0761245674740487E-2</v>
      </c>
      <c r="CY2551" s="12">
        <v>-2.2099447513812154E-2</v>
      </c>
      <c r="CZ2551" s="15" t="s">
        <v>7128</v>
      </c>
      <c r="DA2551" s="20"/>
      <c r="DB2551" s="20"/>
    </row>
    <row r="2552" spans="1:106" ht="24">
      <c r="A2552" s="8" t="s">
        <v>1277</v>
      </c>
      <c r="B2552" s="8" t="s">
        <v>1278</v>
      </c>
      <c r="C2552" s="9" t="s">
        <v>7167</v>
      </c>
      <c r="D2552" s="9" t="s">
        <v>7126</v>
      </c>
      <c r="E2552" s="10" t="s">
        <v>7127</v>
      </c>
      <c r="F2552" s="10" t="s">
        <v>7126</v>
      </c>
      <c r="G2552" s="11">
        <v>0.83</v>
      </c>
      <c r="H2552" s="11">
        <v>0.83</v>
      </c>
      <c r="I2552" s="12">
        <v>9.0499999999999997E-2</v>
      </c>
      <c r="J2552" s="12">
        <v>0.13161499999999998</v>
      </c>
      <c r="K2552" s="12">
        <v>3.6999999999999998E-2</v>
      </c>
      <c r="L2552" s="12">
        <v>9.35E-2</v>
      </c>
      <c r="M2552" s="12">
        <v>6.1719349999999999E-2</v>
      </c>
      <c r="N2552" s="12">
        <v>0.13161499999999998</v>
      </c>
      <c r="O2552" s="12" t="s">
        <v>7128</v>
      </c>
      <c r="P2552" s="12" t="s">
        <v>7128</v>
      </c>
      <c r="Q2552" s="13">
        <v>23.2</v>
      </c>
      <c r="R2552" s="13">
        <v>0</v>
      </c>
      <c r="S2552" s="13">
        <v>0</v>
      </c>
      <c r="T2552" s="13">
        <v>0</v>
      </c>
      <c r="U2552" s="13">
        <v>23.2</v>
      </c>
      <c r="V2552" s="13">
        <v>0</v>
      </c>
      <c r="W2552" s="13">
        <v>23.2</v>
      </c>
      <c r="X2552" s="14">
        <v>0</v>
      </c>
      <c r="Y2552" s="15">
        <v>1.3401559454191034E-2</v>
      </c>
      <c r="Z2552" s="14" t="s">
        <v>7128</v>
      </c>
      <c r="AA2552" s="14">
        <v>0</v>
      </c>
      <c r="AB2552" s="14" t="s">
        <v>7128</v>
      </c>
      <c r="AC2552" s="14">
        <v>0</v>
      </c>
      <c r="AD2552" s="13">
        <v>0.113</v>
      </c>
      <c r="AE2552" s="15">
        <v>1.3751388888888889</v>
      </c>
      <c r="AF2552" s="14">
        <v>0.13416407864998739</v>
      </c>
      <c r="AG2552" s="14">
        <v>0.55901699437494734</v>
      </c>
      <c r="AH2552" s="15">
        <v>0.36443148688046645</v>
      </c>
      <c r="AI2552" s="5" t="s">
        <v>7128</v>
      </c>
      <c r="AJ2552" s="15">
        <v>46.215139442231077</v>
      </c>
      <c r="AK2552" s="15">
        <v>46.215139442231077</v>
      </c>
      <c r="AL2552" s="15" t="s">
        <v>7128</v>
      </c>
      <c r="AM2552" s="15" t="s">
        <v>7128</v>
      </c>
      <c r="AN2552" s="15" t="s">
        <v>7128</v>
      </c>
      <c r="AO2552" s="15">
        <v>0.13727810650887573</v>
      </c>
      <c r="AP2552" s="15" t="s">
        <v>7128</v>
      </c>
      <c r="AQ2552" s="15">
        <v>11.836734693877551</v>
      </c>
      <c r="AR2552" s="15" t="s">
        <v>7128</v>
      </c>
      <c r="AS2552" s="15">
        <v>0.13727810650887573</v>
      </c>
      <c r="AT2552" s="14">
        <v>0.40876494023904381</v>
      </c>
      <c r="AU2552" s="14">
        <v>8.8448275862068968E-3</v>
      </c>
      <c r="AV2552" s="12">
        <v>-0.311</v>
      </c>
      <c r="AW2552" s="12">
        <v>-0.34700000000000003</v>
      </c>
      <c r="AX2552" s="12">
        <v>-0.29199999999999998</v>
      </c>
      <c r="AY2552" s="12">
        <v>-6.4399999999999999E-2</v>
      </c>
      <c r="AZ2552" s="14" t="s">
        <v>7128</v>
      </c>
      <c r="BA2552" s="14" t="s">
        <v>7128</v>
      </c>
      <c r="BB2552" s="14" t="s">
        <v>7128</v>
      </c>
      <c r="BC2552" s="14" t="s">
        <v>7128</v>
      </c>
      <c r="BD2552" s="14">
        <v>2.9704142011834321E-3</v>
      </c>
      <c r="BE2552" s="14">
        <v>-6.9822485207100592E-3</v>
      </c>
      <c r="BF2552" s="14">
        <v>0.24824797843665769</v>
      </c>
      <c r="BG2552" s="14">
        <v>0.15859999999999999</v>
      </c>
      <c r="BH2552" s="13">
        <v>0.502</v>
      </c>
      <c r="BI2552" s="13">
        <v>0.502</v>
      </c>
      <c r="BJ2552" s="13">
        <v>-1.18</v>
      </c>
      <c r="BK2552" s="13">
        <v>-1.18</v>
      </c>
      <c r="BL2552" s="13">
        <v>169</v>
      </c>
      <c r="BM2552" s="13">
        <v>169</v>
      </c>
      <c r="BN2552" s="13">
        <v>1.96</v>
      </c>
      <c r="BO2552" s="13">
        <v>1.96</v>
      </c>
      <c r="BP2552" s="13">
        <v>-0.88706738544474384</v>
      </c>
      <c r="BQ2552" s="13">
        <v>0</v>
      </c>
      <c r="BR2552" s="13">
        <v>0</v>
      </c>
      <c r="BS2552" s="13">
        <v>-2.02</v>
      </c>
      <c r="BT2552" s="14" t="s">
        <v>7128</v>
      </c>
      <c r="BU2552" s="13">
        <v>1.1329326145552563</v>
      </c>
      <c r="BV2552" s="13">
        <v>2.5220000000000002</v>
      </c>
      <c r="BW2552" s="13">
        <v>2.5220000000000002</v>
      </c>
      <c r="BX2552" s="13">
        <v>0</v>
      </c>
      <c r="BY2552" s="13">
        <v>0</v>
      </c>
      <c r="BZ2552" s="13">
        <v>0</v>
      </c>
      <c r="CA2552" s="13">
        <v>0</v>
      </c>
      <c r="CB2552" s="13">
        <v>-0.20519999999999999</v>
      </c>
      <c r="CC2552" s="15">
        <v>0.5</v>
      </c>
      <c r="CD2552" s="15">
        <v>0.48499999999999999</v>
      </c>
      <c r="CE2552" s="15">
        <v>0.36</v>
      </c>
      <c r="CF2552" s="15" t="s">
        <v>7128</v>
      </c>
      <c r="CG2552" s="15" t="s">
        <v>7128</v>
      </c>
      <c r="CH2552" s="13" t="s">
        <v>7128</v>
      </c>
      <c r="CI2552" s="13" t="s">
        <v>7128</v>
      </c>
      <c r="CJ2552" s="13">
        <v>-0.20519999999999999</v>
      </c>
      <c r="CK2552" s="12">
        <f t="shared" si="78"/>
        <v>8.1363996827914342E-2</v>
      </c>
      <c r="CL2552" s="36" t="str">
        <f t="shared" si="79"/>
        <v>NA</v>
      </c>
      <c r="CM2552" s="13">
        <v>3.71</v>
      </c>
      <c r="CN2552" s="13">
        <v>0.92100000000000004</v>
      </c>
      <c r="CO2552" s="13">
        <v>0.502</v>
      </c>
      <c r="CP2552" s="13">
        <v>23.2</v>
      </c>
      <c r="CQ2552" s="13">
        <v>1.96</v>
      </c>
      <c r="CR2552" s="13">
        <v>23.2</v>
      </c>
      <c r="CS2552" s="13">
        <v>2.5220000000000002</v>
      </c>
      <c r="CT2552" s="13">
        <v>0</v>
      </c>
      <c r="CU2552" s="13">
        <v>-1.18</v>
      </c>
      <c r="CV2552" s="13">
        <v>0</v>
      </c>
      <c r="CW2552" s="13">
        <v>1.96</v>
      </c>
      <c r="CX2552" s="12" t="s">
        <v>7128</v>
      </c>
      <c r="CY2552" s="12" t="s">
        <v>7128</v>
      </c>
      <c r="CZ2552" s="15">
        <v>11.836734693877551</v>
      </c>
      <c r="DA2552" s="20"/>
      <c r="DB2552" s="20"/>
    </row>
    <row r="2553" spans="1:106">
      <c r="A2553" s="8" t="s">
        <v>133</v>
      </c>
      <c r="B2553" s="8" t="s">
        <v>134</v>
      </c>
      <c r="C2553" s="9" t="s">
        <v>7148</v>
      </c>
      <c r="D2553" s="9" t="s">
        <v>7126</v>
      </c>
      <c r="E2553" s="10" t="s">
        <v>7127</v>
      </c>
      <c r="F2553" s="10" t="s">
        <v>7126</v>
      </c>
      <c r="G2553" s="11">
        <v>0.67</v>
      </c>
      <c r="H2553" s="11">
        <v>0.67</v>
      </c>
      <c r="I2553" s="12">
        <v>9.0499999999999997E-2</v>
      </c>
      <c r="J2553" s="12">
        <v>0.117135</v>
      </c>
      <c r="K2553" s="12">
        <v>3.6999999999999998E-2</v>
      </c>
      <c r="L2553" s="12">
        <v>9.35E-2</v>
      </c>
      <c r="M2553" s="12">
        <v>6.1719349999999999E-2</v>
      </c>
      <c r="N2553" s="12">
        <v>0.117135</v>
      </c>
      <c r="O2553" s="12" t="s">
        <v>7128</v>
      </c>
      <c r="P2553" s="12" t="s">
        <v>7128</v>
      </c>
      <c r="Q2553" s="13">
        <v>191.2</v>
      </c>
      <c r="R2553" s="13">
        <v>0</v>
      </c>
      <c r="S2553" s="13">
        <v>0</v>
      </c>
      <c r="T2553" s="13">
        <v>0</v>
      </c>
      <c r="U2553" s="13">
        <v>191.2</v>
      </c>
      <c r="V2553" s="13">
        <v>0</v>
      </c>
      <c r="W2553" s="13">
        <v>191.2</v>
      </c>
      <c r="X2553" s="14">
        <v>0</v>
      </c>
      <c r="Y2553" s="15">
        <v>9.2038311882669852E-2</v>
      </c>
      <c r="Z2553" s="14" t="s">
        <v>7128</v>
      </c>
      <c r="AA2553" s="14">
        <v>0</v>
      </c>
      <c r="AB2553" s="14" t="s">
        <v>7128</v>
      </c>
      <c r="AC2553" s="14">
        <v>0</v>
      </c>
      <c r="AD2553" s="13">
        <v>0.57199999999999995</v>
      </c>
      <c r="AE2553" s="15">
        <v>0.43297222222222226</v>
      </c>
      <c r="AF2553" s="14">
        <v>5.4772255750516613E-2</v>
      </c>
      <c r="AG2553" s="14">
        <v>0.57237007259289852</v>
      </c>
      <c r="AH2553" s="15">
        <v>0.2141247182569497</v>
      </c>
      <c r="AI2553" s="5">
        <v>0.73015873015873023</v>
      </c>
      <c r="AJ2553" s="15">
        <v>14.937499999999998</v>
      </c>
      <c r="AK2553" s="15">
        <v>14.937499999999998</v>
      </c>
      <c r="AL2553" s="15" t="s">
        <v>7128</v>
      </c>
      <c r="AM2553" s="15" t="s">
        <v>7128</v>
      </c>
      <c r="AN2553" s="15" t="s">
        <v>7128</v>
      </c>
      <c r="AO2553" s="15">
        <v>3.8303583949355929E-2</v>
      </c>
      <c r="AP2553" s="15">
        <v>2.9689440993788816</v>
      </c>
      <c r="AQ2553" s="15">
        <v>2.0670270270270268</v>
      </c>
      <c r="AR2553" s="15" t="s">
        <v>7128</v>
      </c>
      <c r="AS2553" s="15">
        <v>3.8303583949355929E-2</v>
      </c>
      <c r="AT2553" s="14">
        <v>7.8304687500000011E-2</v>
      </c>
      <c r="AU2553" s="14">
        <v>5.2421548117154828E-3</v>
      </c>
      <c r="AV2553" s="12">
        <v>-2.7200000000000002E-2</v>
      </c>
      <c r="AW2553" s="12">
        <v>-0.14499999999999999</v>
      </c>
      <c r="AX2553" s="12">
        <v>1.0200000000000001E-2</v>
      </c>
      <c r="AY2553" s="12">
        <v>0.16699999999999998</v>
      </c>
      <c r="AZ2553" s="14" t="s">
        <v>7128</v>
      </c>
      <c r="BA2553" s="14" t="s">
        <v>7128</v>
      </c>
      <c r="BB2553" s="14" t="s">
        <v>7128</v>
      </c>
      <c r="BC2553" s="14" t="s">
        <v>7128</v>
      </c>
      <c r="BD2553" s="14">
        <v>2.5642566660656692E-3</v>
      </c>
      <c r="BE2553" s="14">
        <v>1.2901416351142898E-2</v>
      </c>
      <c r="BF2553" s="14">
        <v>0.25512820512820511</v>
      </c>
      <c r="BG2553" s="14">
        <v>0.36649999999999999</v>
      </c>
      <c r="BH2553" s="13">
        <v>12.8</v>
      </c>
      <c r="BI2553" s="13">
        <v>12.8</v>
      </c>
      <c r="BJ2553" s="13">
        <v>64.400000000000006</v>
      </c>
      <c r="BK2553" s="13">
        <v>64.400000000000006</v>
      </c>
      <c r="BL2553" s="13">
        <v>4991.7</v>
      </c>
      <c r="BM2553" s="13">
        <v>4991.7</v>
      </c>
      <c r="BN2553" s="13">
        <v>92.5</v>
      </c>
      <c r="BO2553" s="13">
        <v>92.5</v>
      </c>
      <c r="BP2553" s="13">
        <v>47.969743589743594</v>
      </c>
      <c r="BQ2553" s="13">
        <v>0</v>
      </c>
      <c r="BR2553" s="13">
        <v>0</v>
      </c>
      <c r="BS2553" s="13">
        <v>-25.6</v>
      </c>
      <c r="BT2553" s="14">
        <v>-0.53366972771298149</v>
      </c>
      <c r="BU2553" s="13">
        <v>73.569743589743595</v>
      </c>
      <c r="BV2553" s="13">
        <v>38.400000000000006</v>
      </c>
      <c r="BW2553" s="13">
        <v>38.400000000000006</v>
      </c>
      <c r="BX2553" s="13">
        <v>0</v>
      </c>
      <c r="BY2553" s="13">
        <v>0</v>
      </c>
      <c r="BZ2553" s="13">
        <v>0</v>
      </c>
      <c r="CA2553" s="13">
        <v>0</v>
      </c>
      <c r="CB2553" s="13">
        <v>-1.0023000000000002</v>
      </c>
      <c r="CC2553" s="15">
        <v>0.20899999999999999</v>
      </c>
      <c r="CD2553" s="15">
        <v>4.8000000000000001E-2</v>
      </c>
      <c r="CE2553" s="15">
        <v>0.36</v>
      </c>
      <c r="CF2553" s="15" t="s">
        <v>7128</v>
      </c>
      <c r="CG2553" s="15" t="s">
        <v>7128</v>
      </c>
      <c r="CH2553" s="13" t="s">
        <v>7128</v>
      </c>
      <c r="CI2553" s="13" t="s">
        <v>7128</v>
      </c>
      <c r="CJ2553" s="13">
        <v>-1.0023000000000002</v>
      </c>
      <c r="CK2553" s="12">
        <f t="shared" si="78"/>
        <v>2.6101562500000001E-2</v>
      </c>
      <c r="CL2553" s="36" t="str">
        <f t="shared" si="79"/>
        <v>NA</v>
      </c>
      <c r="CM2553" s="13">
        <v>15.6</v>
      </c>
      <c r="CN2553" s="13">
        <v>3.98</v>
      </c>
      <c r="CO2553" s="13">
        <v>12.8</v>
      </c>
      <c r="CP2553" s="13">
        <v>191.2</v>
      </c>
      <c r="CQ2553" s="13">
        <v>92.5</v>
      </c>
      <c r="CR2553" s="13">
        <v>191.2</v>
      </c>
      <c r="CS2553" s="13">
        <v>38.400000000000006</v>
      </c>
      <c r="CT2553" s="13">
        <v>0</v>
      </c>
      <c r="CU2553" s="13">
        <v>64.400000000000006</v>
      </c>
      <c r="CV2553" s="13">
        <v>0</v>
      </c>
      <c r="CW2553" s="13">
        <v>92.5</v>
      </c>
      <c r="CX2553" s="12" t="s">
        <v>7128</v>
      </c>
      <c r="CY2553" s="12" t="s">
        <v>7128</v>
      </c>
      <c r="CZ2553" s="15">
        <v>2.0670270270270268</v>
      </c>
      <c r="DA2553" s="20"/>
      <c r="DB2553" s="20"/>
    </row>
    <row r="2554" spans="1:106">
      <c r="A2554" s="8" t="s">
        <v>6429</v>
      </c>
      <c r="B2554" s="8" t="s">
        <v>6430</v>
      </c>
      <c r="C2554" s="9" t="s">
        <v>7131</v>
      </c>
      <c r="D2554" s="9" t="s">
        <v>7126</v>
      </c>
      <c r="E2554" s="10" t="s">
        <v>7127</v>
      </c>
      <c r="F2554" s="10" t="s">
        <v>7126</v>
      </c>
      <c r="G2554" s="11">
        <v>0.79</v>
      </c>
      <c r="H2554" s="11">
        <v>0.79</v>
      </c>
      <c r="I2554" s="12">
        <v>9.0499999999999997E-2</v>
      </c>
      <c r="J2554" s="12">
        <v>0.127995</v>
      </c>
      <c r="K2554" s="12">
        <v>4.7E-2</v>
      </c>
      <c r="L2554" s="12">
        <v>0.10350000000000001</v>
      </c>
      <c r="M2554" s="12">
        <v>6.8320350000000002E-2</v>
      </c>
      <c r="N2554" s="12">
        <v>0.127995</v>
      </c>
      <c r="O2554" s="12">
        <v>-0.1064015934065934</v>
      </c>
      <c r="P2554" s="12">
        <v>-2.7651482732948415E-2</v>
      </c>
      <c r="Q2554" s="13">
        <v>4.76</v>
      </c>
      <c r="R2554" s="13">
        <v>0</v>
      </c>
      <c r="S2554" s="13">
        <v>0</v>
      </c>
      <c r="T2554" s="13">
        <v>0</v>
      </c>
      <c r="U2554" s="13">
        <v>4.76</v>
      </c>
      <c r="V2554" s="13">
        <v>0</v>
      </c>
      <c r="W2554" s="13">
        <v>4.76</v>
      </c>
      <c r="X2554" s="14">
        <v>0</v>
      </c>
      <c r="Y2554" s="15">
        <v>0.02</v>
      </c>
      <c r="Z2554" s="14" t="s">
        <v>7128</v>
      </c>
      <c r="AA2554" s="14">
        <v>0</v>
      </c>
      <c r="AB2554" s="14" t="s">
        <v>7128</v>
      </c>
      <c r="AC2554" s="14">
        <v>0</v>
      </c>
      <c r="AD2554" s="13">
        <v>9.5000000000000001E-2</v>
      </c>
      <c r="AE2554" s="15">
        <v>0.25975000000000004</v>
      </c>
      <c r="AF2554" s="14" t="s">
        <v>7128</v>
      </c>
      <c r="AG2554" s="14" t="s">
        <v>7128</v>
      </c>
      <c r="AH2554" s="15">
        <v>0.2947976878612717</v>
      </c>
      <c r="AI2554" s="5">
        <v>1.0240480961923848</v>
      </c>
      <c r="AJ2554" s="15">
        <v>12.111959287531805</v>
      </c>
      <c r="AK2554" s="15">
        <v>12.111959287531805</v>
      </c>
      <c r="AL2554" s="15" t="s">
        <v>7128</v>
      </c>
      <c r="AM2554" s="15" t="s">
        <v>7128</v>
      </c>
      <c r="AN2554" s="15" t="s">
        <v>7128</v>
      </c>
      <c r="AO2554" s="15">
        <v>3.3711048158640226E-2</v>
      </c>
      <c r="AP2554" s="15">
        <v>0.93150684931506844</v>
      </c>
      <c r="AQ2554" s="15">
        <v>0.85611510791366907</v>
      </c>
      <c r="AR2554" s="15" t="s">
        <v>7128</v>
      </c>
      <c r="AS2554" s="15">
        <v>3.3711048158640226E-2</v>
      </c>
      <c r="AT2554" s="14">
        <v>0</v>
      </c>
      <c r="AU2554" s="14">
        <v>0</v>
      </c>
      <c r="AV2554" s="12" t="s">
        <v>7128</v>
      </c>
      <c r="AW2554" s="12">
        <v>-5.4299999999999994E-2</v>
      </c>
      <c r="AX2554" s="12" t="s">
        <v>7128</v>
      </c>
      <c r="AY2554" s="12">
        <v>5.7000000000000002E-2</v>
      </c>
      <c r="AZ2554" s="14" t="s">
        <v>7128</v>
      </c>
      <c r="BA2554" s="14" t="s">
        <v>7128</v>
      </c>
      <c r="BB2554" s="14">
        <v>2.1593406593406594E-2</v>
      </c>
      <c r="BC2554" s="14">
        <v>0.10034351726705158</v>
      </c>
      <c r="BD2554" s="14">
        <v>2.7832861189801702E-3</v>
      </c>
      <c r="BE2554" s="14">
        <v>3.6189801699716716E-2</v>
      </c>
      <c r="BF2554" s="14">
        <v>0.31173380035026271</v>
      </c>
      <c r="BG2554" s="14" t="s">
        <v>7128</v>
      </c>
      <c r="BH2554" s="13">
        <v>0.39300000000000002</v>
      </c>
      <c r="BI2554" s="13">
        <v>0.39300000000000002</v>
      </c>
      <c r="BJ2554" s="13">
        <v>5.1100000000000003</v>
      </c>
      <c r="BK2554" s="13">
        <v>5.1100000000000003</v>
      </c>
      <c r="BL2554" s="13">
        <v>141.19999999999999</v>
      </c>
      <c r="BM2554" s="13">
        <v>141.19999999999999</v>
      </c>
      <c r="BN2554" s="13">
        <v>5.56</v>
      </c>
      <c r="BO2554" s="13">
        <v>5.56</v>
      </c>
      <c r="BP2554" s="13">
        <v>3.5170402802101575</v>
      </c>
      <c r="BQ2554" s="13">
        <v>0</v>
      </c>
      <c r="BR2554" s="13">
        <v>0</v>
      </c>
      <c r="BS2554" s="13">
        <v>-0.39700000000000002</v>
      </c>
      <c r="BT2554" s="14">
        <v>-0.11287900290305394</v>
      </c>
      <c r="BU2554" s="13">
        <v>3.9140402802101573</v>
      </c>
      <c r="BV2554" s="13">
        <v>0.79</v>
      </c>
      <c r="BW2554" s="13">
        <v>0.79</v>
      </c>
      <c r="BX2554" s="13">
        <v>18.2</v>
      </c>
      <c r="BY2554" s="13">
        <v>35.049999999999997</v>
      </c>
      <c r="BZ2554" s="13">
        <v>0</v>
      </c>
      <c r="CA2554" s="13">
        <v>0</v>
      </c>
      <c r="CB2554" s="13">
        <v>0</v>
      </c>
      <c r="CC2554" s="15">
        <v>-2.1000000000000001E-2</v>
      </c>
      <c r="CD2554" s="15">
        <v>0.32600000000000001</v>
      </c>
      <c r="CE2554" s="15">
        <v>0.36</v>
      </c>
      <c r="CF2554" s="15" t="s">
        <v>7128</v>
      </c>
      <c r="CG2554" s="15" t="s">
        <v>7128</v>
      </c>
      <c r="CH2554" s="13" t="s">
        <v>7128</v>
      </c>
      <c r="CI2554" s="13" t="s">
        <v>7128</v>
      </c>
      <c r="CJ2554" s="13">
        <v>0</v>
      </c>
      <c r="CK2554" s="12">
        <f t="shared" si="78"/>
        <v>0</v>
      </c>
      <c r="CL2554" s="36" t="str">
        <f t="shared" si="79"/>
        <v>NA</v>
      </c>
      <c r="CM2554" s="13">
        <v>0.57099999999999995</v>
      </c>
      <c r="CN2554" s="13">
        <v>0.17799999999999999</v>
      </c>
      <c r="CO2554" s="13">
        <v>0.39300000000000002</v>
      </c>
      <c r="CP2554" s="13">
        <v>4.76</v>
      </c>
      <c r="CQ2554" s="13">
        <v>5.56</v>
      </c>
      <c r="CR2554" s="13">
        <v>4.76</v>
      </c>
      <c r="CS2554" s="13" t="s">
        <v>7128</v>
      </c>
      <c r="CT2554" s="13">
        <v>0</v>
      </c>
      <c r="CU2554" s="13">
        <v>5.1100000000000003</v>
      </c>
      <c r="CV2554" s="13">
        <v>0</v>
      </c>
      <c r="CW2554" s="13">
        <v>5.56</v>
      </c>
      <c r="CX2554" s="12">
        <v>2.1593406593406594E-2</v>
      </c>
      <c r="CY2554" s="12">
        <v>0.10034351726705158</v>
      </c>
      <c r="CZ2554" s="15">
        <v>0.85611510791366907</v>
      </c>
      <c r="DA2554" s="20"/>
      <c r="DB2554" s="20"/>
    </row>
    <row r="2555" spans="1:106">
      <c r="A2555" s="8" t="s">
        <v>2157</v>
      </c>
      <c r="B2555" s="8" t="s">
        <v>2158</v>
      </c>
      <c r="C2555" s="9" t="s">
        <v>7173</v>
      </c>
      <c r="D2555" s="9" t="s">
        <v>7126</v>
      </c>
      <c r="E2555" s="10" t="s">
        <v>7127</v>
      </c>
      <c r="F2555" s="10" t="s">
        <v>7126</v>
      </c>
      <c r="G2555" s="11">
        <v>0.62</v>
      </c>
      <c r="H2555" s="11">
        <v>0.98420091983914859</v>
      </c>
      <c r="I2555" s="12">
        <v>9.0499999999999997E-2</v>
      </c>
      <c r="J2555" s="12">
        <v>0.14557018324544294</v>
      </c>
      <c r="K2555" s="12">
        <v>4.7E-2</v>
      </c>
      <c r="L2555" s="12">
        <v>0.10350000000000001</v>
      </c>
      <c r="M2555" s="12">
        <v>6.8320350000000002E-2</v>
      </c>
      <c r="N2555" s="12">
        <v>0.10820136147224088</v>
      </c>
      <c r="O2555" s="12">
        <v>-1.7445183245442947E-2</v>
      </c>
      <c r="P2555" s="12">
        <v>-1.2426337413661503E-2</v>
      </c>
      <c r="Q2555" s="13">
        <v>12.7</v>
      </c>
      <c r="R2555" s="13">
        <v>0</v>
      </c>
      <c r="S2555" s="13">
        <v>11.9</v>
      </c>
      <c r="T2555" s="13">
        <v>11.9</v>
      </c>
      <c r="U2555" s="13">
        <v>24.6</v>
      </c>
      <c r="V2555" s="13">
        <v>0.32300000000000001</v>
      </c>
      <c r="W2555" s="13">
        <v>24.277000000000001</v>
      </c>
      <c r="X2555" s="14">
        <v>1.3130081300813008E-2</v>
      </c>
      <c r="Y2555" s="15">
        <v>0.20089285714285715</v>
      </c>
      <c r="Z2555" s="14">
        <v>0.41463414634146339</v>
      </c>
      <c r="AA2555" s="14">
        <v>0.48373983739837395</v>
      </c>
      <c r="AB2555" s="14">
        <v>0.70833333333333337</v>
      </c>
      <c r="AC2555" s="14">
        <v>0.93700787401574814</v>
      </c>
      <c r="AD2555" s="13">
        <v>0.56599999999999995</v>
      </c>
      <c r="AE2555" s="15">
        <v>0.42538888888888893</v>
      </c>
      <c r="AF2555" s="14">
        <v>3.1622776601683791E-2</v>
      </c>
      <c r="AG2555" s="14" t="s">
        <v>7128</v>
      </c>
      <c r="AH2555" s="15">
        <v>0.35087719298245618</v>
      </c>
      <c r="AI2555" s="5">
        <v>2.8323353293413178</v>
      </c>
      <c r="AJ2555" s="15">
        <v>6.1951219512195124</v>
      </c>
      <c r="AK2555" s="15">
        <v>6.1951219512195124</v>
      </c>
      <c r="AL2555" s="15" t="s">
        <v>7128</v>
      </c>
      <c r="AM2555" s="15" t="s">
        <v>7128</v>
      </c>
      <c r="AN2555" s="15">
        <v>0.75595238095238093</v>
      </c>
      <c r="AO2555" s="15">
        <v>0.22924187725631767</v>
      </c>
      <c r="AP2555" s="15">
        <v>5.1325581395348836</v>
      </c>
      <c r="AQ2555" s="15">
        <v>3.6783333333333337</v>
      </c>
      <c r="AR2555" s="15">
        <v>0.85551679176798112</v>
      </c>
      <c r="AS2555" s="15">
        <v>0.43821299638989175</v>
      </c>
      <c r="AT2555" s="14">
        <v>0.22946341463414635</v>
      </c>
      <c r="AU2555" s="14">
        <v>3.7039370078740155E-2</v>
      </c>
      <c r="AV2555" s="12">
        <v>0.192</v>
      </c>
      <c r="AW2555" s="12" t="s">
        <v>7128</v>
      </c>
      <c r="AX2555" s="12">
        <v>6.8099999999999994E-2</v>
      </c>
      <c r="AY2555" s="12">
        <v>0.11699999999999999</v>
      </c>
      <c r="AZ2555" s="14" t="s">
        <v>7128</v>
      </c>
      <c r="BA2555" s="14" t="s">
        <v>7128</v>
      </c>
      <c r="BB2555" s="14">
        <v>0.12812499999999999</v>
      </c>
      <c r="BC2555" s="14">
        <v>9.5775024058579378E-2</v>
      </c>
      <c r="BD2555" s="14">
        <v>3.7003610108303248E-2</v>
      </c>
      <c r="BE2555" s="14">
        <v>8.5379061371841161E-2</v>
      </c>
      <c r="BF2555" s="14">
        <v>0.37308868501529052</v>
      </c>
      <c r="BG2555" s="14">
        <v>6.2100000000000002E-2</v>
      </c>
      <c r="BH2555" s="13">
        <v>2.0499999999999998</v>
      </c>
      <c r="BI2555" s="13">
        <v>2.0499999999999998</v>
      </c>
      <c r="BJ2555" s="13">
        <v>4.7300000000000004</v>
      </c>
      <c r="BK2555" s="13">
        <v>4.7300000000000004</v>
      </c>
      <c r="BL2555" s="13">
        <v>55.4</v>
      </c>
      <c r="BM2555" s="13">
        <v>55.4</v>
      </c>
      <c r="BN2555" s="13">
        <v>6.6</v>
      </c>
      <c r="BO2555" s="13">
        <v>6.6</v>
      </c>
      <c r="BP2555" s="13">
        <v>2.965290519877676</v>
      </c>
      <c r="BQ2555" s="13">
        <v>0</v>
      </c>
      <c r="BR2555" s="13">
        <v>0</v>
      </c>
      <c r="BS2555" s="13">
        <v>-1.53</v>
      </c>
      <c r="BT2555" s="14">
        <v>-0.51596967978136443</v>
      </c>
      <c r="BU2555" s="13">
        <v>4.4952905198776758</v>
      </c>
      <c r="BV2555" s="13">
        <v>3.58</v>
      </c>
      <c r="BW2555" s="13">
        <v>3.58</v>
      </c>
      <c r="BX2555" s="13">
        <v>16</v>
      </c>
      <c r="BY2555" s="13">
        <v>30.960999999999999</v>
      </c>
      <c r="BZ2555" s="13">
        <v>16.8</v>
      </c>
      <c r="CA2555" s="13">
        <v>28.377000000000002</v>
      </c>
      <c r="CB2555" s="13">
        <v>-0.47039999999999998</v>
      </c>
      <c r="CC2555" s="15">
        <v>-9.7000000000000003E-2</v>
      </c>
      <c r="CD2555" s="15">
        <v>0.66100000000000003</v>
      </c>
      <c r="CE2555" s="15">
        <v>0.36</v>
      </c>
      <c r="CF2555" s="15" t="s">
        <v>7128</v>
      </c>
      <c r="CG2555" s="15" t="s">
        <v>7128</v>
      </c>
      <c r="CH2555" s="13" t="s">
        <v>7128</v>
      </c>
      <c r="CI2555" s="13" t="s">
        <v>7128</v>
      </c>
      <c r="CJ2555" s="13">
        <v>-0.47039999999999998</v>
      </c>
      <c r="CK2555" s="12">
        <f t="shared" si="78"/>
        <v>0.13139664804469273</v>
      </c>
      <c r="CL2555" s="36">
        <f t="shared" si="79"/>
        <v>1.9522853014765478</v>
      </c>
      <c r="CM2555" s="13">
        <v>3.27</v>
      </c>
      <c r="CN2555" s="13">
        <v>1.22</v>
      </c>
      <c r="CO2555" s="13">
        <v>2.0499999999999998</v>
      </c>
      <c r="CP2555" s="13">
        <v>12.7</v>
      </c>
      <c r="CQ2555" s="13">
        <v>6.6</v>
      </c>
      <c r="CR2555" s="13">
        <v>24.277000000000001</v>
      </c>
      <c r="CS2555" s="13">
        <v>3.58</v>
      </c>
      <c r="CT2555" s="13">
        <v>0</v>
      </c>
      <c r="CU2555" s="13">
        <v>4.7300000000000004</v>
      </c>
      <c r="CV2555" s="13">
        <v>28.377000000000002</v>
      </c>
      <c r="CW2555" s="13">
        <v>6.6</v>
      </c>
      <c r="CX2555" s="12">
        <v>0.12812499999999999</v>
      </c>
      <c r="CY2555" s="12">
        <v>9.5775024058579378E-2</v>
      </c>
      <c r="CZ2555" s="15">
        <v>3.6783333333333337</v>
      </c>
      <c r="DA2555" s="20"/>
      <c r="DB2555" s="20"/>
    </row>
    <row r="2556" spans="1:106" ht="24">
      <c r="A2556" s="8" t="s">
        <v>5881</v>
      </c>
      <c r="B2556" s="8" t="s">
        <v>5882</v>
      </c>
      <c r="C2556" s="9" t="s">
        <v>7174</v>
      </c>
      <c r="D2556" s="9" t="s">
        <v>7126</v>
      </c>
      <c r="E2556" s="10" t="s">
        <v>7127</v>
      </c>
      <c r="F2556" s="10" t="s">
        <v>7126</v>
      </c>
      <c r="G2556" s="11">
        <v>0.45</v>
      </c>
      <c r="H2556" s="11">
        <v>0.45154715127701378</v>
      </c>
      <c r="I2556" s="12">
        <v>9.0499999999999997E-2</v>
      </c>
      <c r="J2556" s="12">
        <v>9.7365017190569753E-2</v>
      </c>
      <c r="K2556" s="12">
        <v>4.7E-2</v>
      </c>
      <c r="L2556" s="12">
        <v>0.10350000000000001</v>
      </c>
      <c r="M2556" s="12">
        <v>6.8320350000000002E-2</v>
      </c>
      <c r="N2556" s="12">
        <v>9.7206117096522091E-2</v>
      </c>
      <c r="O2556" s="12">
        <v>-9.1753344912230805E-2</v>
      </c>
      <c r="P2556" s="12">
        <v>-9.175355439205099E-2</v>
      </c>
      <c r="Q2556" s="13">
        <v>5.09</v>
      </c>
      <c r="R2556" s="13">
        <v>0</v>
      </c>
      <c r="S2556" s="13">
        <v>2.8000000000000001E-2</v>
      </c>
      <c r="T2556" s="13">
        <v>2.8000000000000001E-2</v>
      </c>
      <c r="U2556" s="13">
        <v>5.1179999999999994</v>
      </c>
      <c r="V2556" s="13">
        <v>8.9999999999999993E-3</v>
      </c>
      <c r="W2556" s="13">
        <v>5.1089999999999991</v>
      </c>
      <c r="X2556" s="14">
        <v>1.7584994138335288E-3</v>
      </c>
      <c r="Y2556" s="15">
        <v>0.38095238095238093</v>
      </c>
      <c r="Z2556" s="14">
        <v>3.1531531531531529E-2</v>
      </c>
      <c r="AA2556" s="14">
        <v>5.4708870652598676E-3</v>
      </c>
      <c r="AB2556" s="14">
        <v>3.255813953488372E-2</v>
      </c>
      <c r="AC2556" s="14">
        <v>5.5009823182711201E-3</v>
      </c>
      <c r="AD2556" s="13">
        <v>0.96899999999999997</v>
      </c>
      <c r="AE2556" s="15">
        <v>0.91108333333333336</v>
      </c>
      <c r="AF2556" s="14" t="s">
        <v>7128</v>
      </c>
      <c r="AG2556" s="14" t="s">
        <v>7128</v>
      </c>
      <c r="AH2556" s="15">
        <v>0.88466947960618836</v>
      </c>
      <c r="AI2556" s="5" t="s">
        <v>7128</v>
      </c>
      <c r="AJ2556" s="15">
        <v>1018</v>
      </c>
      <c r="AK2556" s="15">
        <v>1018</v>
      </c>
      <c r="AL2556" s="15" t="s">
        <v>7128</v>
      </c>
      <c r="AM2556" s="15" t="s">
        <v>7128</v>
      </c>
      <c r="AN2556" s="15">
        <v>5.9186046511627906</v>
      </c>
      <c r="AO2556" s="15">
        <v>1272.5</v>
      </c>
      <c r="AP2556" s="15">
        <v>638.62499999999989</v>
      </c>
      <c r="AQ2556" s="15" t="s">
        <v>7128</v>
      </c>
      <c r="AR2556" s="15">
        <v>5.8122866894197944</v>
      </c>
      <c r="AS2556" s="15">
        <v>1277.2499999999998</v>
      </c>
      <c r="AT2556" s="14">
        <v>0</v>
      </c>
      <c r="AU2556" s="14">
        <v>0</v>
      </c>
      <c r="AV2556" s="12">
        <v>0.40700000000000003</v>
      </c>
      <c r="AW2556" s="12">
        <v>-0.48299999999999998</v>
      </c>
      <c r="AX2556" s="12">
        <v>-0.34299999999999997</v>
      </c>
      <c r="AY2556" s="12">
        <v>0.58700000000000008</v>
      </c>
      <c r="AZ2556" s="14" t="s">
        <v>7128</v>
      </c>
      <c r="BA2556" s="14" t="s">
        <v>7128</v>
      </c>
      <c r="BB2556" s="14">
        <v>5.6116722783389446E-3</v>
      </c>
      <c r="BC2556" s="14">
        <v>5.4525627044711015E-3</v>
      </c>
      <c r="BD2556" s="14">
        <v>1.25</v>
      </c>
      <c r="BE2556" s="14">
        <v>2</v>
      </c>
      <c r="BF2556" s="14">
        <v>0.375</v>
      </c>
      <c r="BG2556" s="14">
        <v>8.6699999999999999E-2</v>
      </c>
      <c r="BH2556" s="13">
        <v>5.0000000000000001E-3</v>
      </c>
      <c r="BI2556" s="13">
        <v>5.0000000000000001E-3</v>
      </c>
      <c r="BJ2556" s="13">
        <v>8.0000000000000002E-3</v>
      </c>
      <c r="BK2556" s="13">
        <v>8.0000000000000002E-3</v>
      </c>
      <c r="BL2556" s="13">
        <v>4.0000000000000001E-3</v>
      </c>
      <c r="BM2556" s="13">
        <v>4.0000000000000001E-3</v>
      </c>
      <c r="BN2556" s="13">
        <v>0</v>
      </c>
      <c r="BO2556" s="13">
        <v>0</v>
      </c>
      <c r="BP2556" s="13">
        <v>5.0000000000000001E-3</v>
      </c>
      <c r="BQ2556" s="13">
        <v>0</v>
      </c>
      <c r="BR2556" s="13">
        <v>0</v>
      </c>
      <c r="BS2556" s="13">
        <v>0</v>
      </c>
      <c r="BT2556" s="14">
        <v>0</v>
      </c>
      <c r="BU2556" s="13">
        <v>5.0000000000000001E-3</v>
      </c>
      <c r="BV2556" s="13">
        <v>5.0000000000000001E-3</v>
      </c>
      <c r="BW2556" s="13">
        <v>5.0000000000000001E-3</v>
      </c>
      <c r="BX2556" s="13">
        <v>0.89100000000000001</v>
      </c>
      <c r="BY2556" s="13">
        <v>0.91700000000000004</v>
      </c>
      <c r="BZ2556" s="13">
        <v>0.86</v>
      </c>
      <c r="CA2556" s="13">
        <v>0.879</v>
      </c>
      <c r="CB2556" s="13">
        <v>0</v>
      </c>
      <c r="CC2556" s="15">
        <v>-3.0000000000000001E-3</v>
      </c>
      <c r="CD2556" s="15" t="s">
        <v>7128</v>
      </c>
      <c r="CE2556" s="15">
        <v>0.36</v>
      </c>
      <c r="CF2556" s="15" t="s">
        <v>7128</v>
      </c>
      <c r="CG2556" s="15" t="s">
        <v>7128</v>
      </c>
      <c r="CH2556" s="13" t="s">
        <v>7128</v>
      </c>
      <c r="CI2556" s="13" t="s">
        <v>7128</v>
      </c>
      <c r="CJ2556" s="13">
        <v>0</v>
      </c>
      <c r="CK2556" s="12">
        <f t="shared" si="78"/>
        <v>0</v>
      </c>
      <c r="CL2556" s="36">
        <f t="shared" si="79"/>
        <v>4.5506257110352671E-3</v>
      </c>
      <c r="CM2556" s="13">
        <v>8.0000000000000002E-3</v>
      </c>
      <c r="CN2556" s="13">
        <v>3.0000000000000001E-3</v>
      </c>
      <c r="CO2556" s="13">
        <v>5.0000000000000001E-3</v>
      </c>
      <c r="CP2556" s="13">
        <v>5.09</v>
      </c>
      <c r="CQ2556" s="13" t="s">
        <v>7128</v>
      </c>
      <c r="CR2556" s="13" t="s">
        <v>7128</v>
      </c>
      <c r="CS2556" s="13" t="s">
        <v>7128</v>
      </c>
      <c r="CT2556" s="13">
        <v>0</v>
      </c>
      <c r="CU2556" s="13">
        <v>8.0000000000000002E-3</v>
      </c>
      <c r="CV2556" s="13">
        <v>0.879</v>
      </c>
      <c r="CW2556" s="13">
        <v>0</v>
      </c>
      <c r="CX2556" s="12">
        <v>5.6116722783389446E-3</v>
      </c>
      <c r="CY2556" s="12">
        <v>5.4525627044711015E-3</v>
      </c>
      <c r="CZ2556" s="15" t="s">
        <v>7128</v>
      </c>
      <c r="DA2556" s="20"/>
      <c r="DB2556" s="20"/>
    </row>
    <row r="2557" spans="1:106">
      <c r="A2557" s="8" t="s">
        <v>6585</v>
      </c>
      <c r="B2557" s="8" t="s">
        <v>6586</v>
      </c>
      <c r="C2557" s="9" t="s">
        <v>7141</v>
      </c>
      <c r="D2557" s="9" t="s">
        <v>7126</v>
      </c>
      <c r="E2557" s="10" t="s">
        <v>7127</v>
      </c>
      <c r="F2557" s="10" t="s">
        <v>7126</v>
      </c>
      <c r="G2557" s="11">
        <v>0.73</v>
      </c>
      <c r="H2557" s="11">
        <v>3.1342786069651738</v>
      </c>
      <c r="I2557" s="12">
        <v>9.0499999999999997E-2</v>
      </c>
      <c r="J2557" s="12">
        <v>0.34015221393034822</v>
      </c>
      <c r="K2557" s="12">
        <v>4.7E-2</v>
      </c>
      <c r="L2557" s="12">
        <v>0.10350000000000001</v>
      </c>
      <c r="M2557" s="12">
        <v>6.8320350000000002E-2</v>
      </c>
      <c r="N2557" s="12">
        <v>0.13163229049826186</v>
      </c>
      <c r="O2557" s="12">
        <v>-0.56030146766169153</v>
      </c>
      <c r="P2557" s="12">
        <v>-0.15169701541735572</v>
      </c>
      <c r="Q2557" s="13">
        <v>2.0099999999999998</v>
      </c>
      <c r="R2557" s="13">
        <v>0</v>
      </c>
      <c r="S2557" s="13">
        <v>6.62</v>
      </c>
      <c r="T2557" s="13">
        <v>6.62</v>
      </c>
      <c r="U2557" s="13">
        <v>8.629999999999999</v>
      </c>
      <c r="V2557" s="13">
        <v>0</v>
      </c>
      <c r="W2557" s="13">
        <v>8.629999999999999</v>
      </c>
      <c r="X2557" s="14">
        <v>0</v>
      </c>
      <c r="Y2557" s="15" t="s">
        <v>7128</v>
      </c>
      <c r="Z2557" s="14">
        <v>0.40638428483732353</v>
      </c>
      <c r="AA2557" s="14">
        <v>0.76709154113557365</v>
      </c>
      <c r="AB2557" s="14">
        <v>0.68459152016546021</v>
      </c>
      <c r="AC2557" s="14">
        <v>3.293532338308458</v>
      </c>
      <c r="AD2557" s="13">
        <v>8.4000000000000005E-2</v>
      </c>
      <c r="AE2557" s="15">
        <v>0.13872222222222219</v>
      </c>
      <c r="AF2557" s="14">
        <v>9.4868329805051374E-2</v>
      </c>
      <c r="AG2557" s="14" t="s">
        <v>7128</v>
      </c>
      <c r="AH2557" s="15">
        <v>0.27522935779816515</v>
      </c>
      <c r="AI2557" s="5" t="s">
        <v>7128</v>
      </c>
      <c r="AJ2557" s="15" t="s">
        <v>7128</v>
      </c>
      <c r="AK2557" s="15" t="s">
        <v>7128</v>
      </c>
      <c r="AL2557" s="15" t="s">
        <v>7128</v>
      </c>
      <c r="AM2557" s="15" t="s">
        <v>7128</v>
      </c>
      <c r="AN2557" s="15">
        <v>0.20785935884177867</v>
      </c>
      <c r="AO2557" s="15">
        <v>0.32367149758454106</v>
      </c>
      <c r="AP2557" s="15" t="s">
        <v>7128</v>
      </c>
      <c r="AQ2557" s="15">
        <v>53.602484472049682</v>
      </c>
      <c r="AR2557" s="15">
        <v>0.52977286678944135</v>
      </c>
      <c r="AS2557" s="15">
        <v>1.3896940418679549</v>
      </c>
      <c r="AT2557" s="14" t="s">
        <v>7128</v>
      </c>
      <c r="AU2557" s="14">
        <v>0</v>
      </c>
      <c r="AV2557" s="12" t="s">
        <v>7128</v>
      </c>
      <c r="AW2557" s="12" t="s">
        <v>7128</v>
      </c>
      <c r="AX2557" s="12" t="s">
        <v>7128</v>
      </c>
      <c r="AY2557" s="12" t="s">
        <v>7128</v>
      </c>
      <c r="AZ2557" s="14" t="s">
        <v>7128</v>
      </c>
      <c r="BA2557" s="14" t="s">
        <v>7128</v>
      </c>
      <c r="BB2557" s="14">
        <v>-0.22014925373134325</v>
      </c>
      <c r="BC2557" s="14">
        <v>-2.0064724919093852E-2</v>
      </c>
      <c r="BD2557" s="14">
        <v>-0.2341269841269841</v>
      </c>
      <c r="BE2557" s="14">
        <v>-4.9206349206349205E-2</v>
      </c>
      <c r="BF2557" s="14">
        <v>0</v>
      </c>
      <c r="BG2557" s="14" t="s">
        <v>7128</v>
      </c>
      <c r="BH2557" s="13">
        <v>-0.99199999999999999</v>
      </c>
      <c r="BI2557" s="13">
        <v>-1.18</v>
      </c>
      <c r="BJ2557" s="13">
        <v>-0.248</v>
      </c>
      <c r="BK2557" s="13">
        <v>-0.248</v>
      </c>
      <c r="BL2557" s="13">
        <v>6.21</v>
      </c>
      <c r="BM2557" s="13">
        <v>5.04</v>
      </c>
      <c r="BN2557" s="13">
        <v>0.27700000000000002</v>
      </c>
      <c r="BO2557" s="13">
        <v>0.161</v>
      </c>
      <c r="BP2557" s="13">
        <v>-0.248</v>
      </c>
      <c r="BQ2557" s="13">
        <v>0</v>
      </c>
      <c r="BR2557" s="13">
        <v>0</v>
      </c>
      <c r="BS2557" s="13">
        <v>-0.45300000000000001</v>
      </c>
      <c r="BT2557" s="14" t="s">
        <v>7128</v>
      </c>
      <c r="BU2557" s="13">
        <v>0.20500000000000002</v>
      </c>
      <c r="BV2557" s="13">
        <v>-0.72699999999999987</v>
      </c>
      <c r="BW2557" s="13">
        <v>-0.72699999999999987</v>
      </c>
      <c r="BX2557" s="13">
        <v>5.36</v>
      </c>
      <c r="BY2557" s="13">
        <v>12.36</v>
      </c>
      <c r="BZ2557" s="13">
        <v>9.67</v>
      </c>
      <c r="CA2557" s="13">
        <v>16.29</v>
      </c>
      <c r="CB2557" s="13">
        <v>0</v>
      </c>
      <c r="CC2557" s="15">
        <v>-0.41799999999999998</v>
      </c>
      <c r="CD2557" s="15" t="s">
        <v>7128</v>
      </c>
      <c r="CE2557" s="15">
        <v>0.36</v>
      </c>
      <c r="CF2557" s="15" t="s">
        <v>7128</v>
      </c>
      <c r="CG2557" s="15" t="s">
        <v>7128</v>
      </c>
      <c r="CH2557" s="13" t="s">
        <v>7128</v>
      </c>
      <c r="CI2557" s="13" t="s">
        <v>7128</v>
      </c>
      <c r="CJ2557" s="13">
        <v>0</v>
      </c>
      <c r="CK2557" s="12">
        <f t="shared" si="78"/>
        <v>0</v>
      </c>
      <c r="CL2557" s="36">
        <f t="shared" si="79"/>
        <v>0.38121546961325969</v>
      </c>
      <c r="CM2557" s="13" t="s">
        <v>7128</v>
      </c>
      <c r="CN2557" s="13" t="s">
        <v>7128</v>
      </c>
      <c r="CO2557" s="13" t="s">
        <v>7128</v>
      </c>
      <c r="CP2557" s="13" t="s">
        <v>7128</v>
      </c>
      <c r="CQ2557" s="13">
        <v>0.161</v>
      </c>
      <c r="CR2557" s="13">
        <v>8.629999999999999</v>
      </c>
      <c r="CS2557" s="13" t="s">
        <v>7128</v>
      </c>
      <c r="CT2557" s="13">
        <v>0</v>
      </c>
      <c r="CU2557" s="13">
        <v>-0.248</v>
      </c>
      <c r="CV2557" s="13">
        <v>16.29</v>
      </c>
      <c r="CW2557" s="13">
        <v>0.27700000000000002</v>
      </c>
      <c r="CX2557" s="12">
        <v>-0.22014925373134325</v>
      </c>
      <c r="CY2557" s="12">
        <v>-2.0064724919093852E-2</v>
      </c>
      <c r="CZ2557" s="15">
        <v>31.155234657039706</v>
      </c>
      <c r="DA2557" s="20"/>
      <c r="DB2557" s="20"/>
    </row>
    <row r="2558" spans="1:106">
      <c r="A2558" s="8" t="s">
        <v>3623</v>
      </c>
      <c r="B2558" s="8" t="s">
        <v>3624</v>
      </c>
      <c r="C2558" s="9" t="s">
        <v>7166</v>
      </c>
      <c r="D2558" s="9" t="s">
        <v>7126</v>
      </c>
      <c r="E2558" s="10" t="s">
        <v>7127</v>
      </c>
      <c r="F2558" s="10" t="s">
        <v>7126</v>
      </c>
      <c r="G2558" s="11">
        <v>0.64</v>
      </c>
      <c r="H2558" s="11">
        <v>1.0773262269598047</v>
      </c>
      <c r="I2558" s="12">
        <v>9.0499999999999997E-2</v>
      </c>
      <c r="J2558" s="12">
        <v>0.15399802353986233</v>
      </c>
      <c r="K2558" s="12">
        <v>4.1999999999999996E-2</v>
      </c>
      <c r="L2558" s="12">
        <v>9.8500000000000004E-2</v>
      </c>
      <c r="M2558" s="12">
        <v>6.5019850000000004E-2</v>
      </c>
      <c r="N2558" s="12">
        <v>0.11462137461390859</v>
      </c>
      <c r="O2558" s="12" t="s">
        <v>7128</v>
      </c>
      <c r="P2558" s="12" t="s">
        <v>7128</v>
      </c>
      <c r="Q2558" s="13">
        <v>2.2799999999999998</v>
      </c>
      <c r="R2558" s="13">
        <v>0</v>
      </c>
      <c r="S2558" s="13">
        <v>1.81</v>
      </c>
      <c r="T2558" s="13">
        <v>1.81</v>
      </c>
      <c r="U2558" s="13">
        <v>4.09</v>
      </c>
      <c r="V2558" s="13">
        <v>0.40300000000000002</v>
      </c>
      <c r="W2558" s="13">
        <v>3.6869999999999998</v>
      </c>
      <c r="X2558" s="14">
        <v>9.8533007334963341E-2</v>
      </c>
      <c r="Y2558" s="15" t="s">
        <v>7128</v>
      </c>
      <c r="Z2558" s="14">
        <v>0.16484517304189436</v>
      </c>
      <c r="AA2558" s="14">
        <v>0.44254278728606361</v>
      </c>
      <c r="AB2558" s="14">
        <v>0.19738276990185388</v>
      </c>
      <c r="AC2558" s="14">
        <v>0.79385964912280715</v>
      </c>
      <c r="AD2558" s="13">
        <v>0.25700000000000001</v>
      </c>
      <c r="AE2558" s="15">
        <v>1.5993333333333333</v>
      </c>
      <c r="AF2558" s="14">
        <v>5.4772255750516613E-2</v>
      </c>
      <c r="AG2558" s="14">
        <v>0.78872048280743912</v>
      </c>
      <c r="AH2558" s="15">
        <v>0.30545454545454542</v>
      </c>
      <c r="AI2558" s="5">
        <v>0.21243523316062177</v>
      </c>
      <c r="AJ2558" s="15">
        <v>6.7058823529411757</v>
      </c>
      <c r="AK2558" s="15">
        <v>6.7058823529411757</v>
      </c>
      <c r="AL2558" s="15" t="s">
        <v>7128</v>
      </c>
      <c r="AM2558" s="15" t="s">
        <v>7128</v>
      </c>
      <c r="AN2558" s="15">
        <v>0.24863685932388221</v>
      </c>
      <c r="AO2558" s="15">
        <v>0.22352941176470587</v>
      </c>
      <c r="AP2558" s="15">
        <v>89.926829268292678</v>
      </c>
      <c r="AQ2558" s="15">
        <v>13.91320754716981</v>
      </c>
      <c r="AR2558" s="15">
        <v>0.3485865557341401</v>
      </c>
      <c r="AS2558" s="15">
        <v>0.3614705882352941</v>
      </c>
      <c r="AT2558" s="14">
        <v>0</v>
      </c>
      <c r="AU2558" s="14">
        <v>0</v>
      </c>
      <c r="AV2558" s="12">
        <v>0.24199999999999999</v>
      </c>
      <c r="AW2558" s="12">
        <v>0.28399999999999997</v>
      </c>
      <c r="AX2558" s="12">
        <v>-7.7499999999999999E-2</v>
      </c>
      <c r="AY2558" s="12">
        <v>0.111</v>
      </c>
      <c r="AZ2558" s="14" t="s">
        <v>7128</v>
      </c>
      <c r="BA2558" s="14" t="s">
        <v>7128</v>
      </c>
      <c r="BB2558" s="14" t="s">
        <v>7128</v>
      </c>
      <c r="BC2558" s="14" t="s">
        <v>7128</v>
      </c>
      <c r="BD2558" s="14">
        <v>3.333333333333334E-2</v>
      </c>
      <c r="BE2558" s="14">
        <v>4.019607843137255E-3</v>
      </c>
      <c r="BF2558" s="14">
        <v>0.13924050632911392</v>
      </c>
      <c r="BG2558" s="14">
        <v>0.155</v>
      </c>
      <c r="BH2558" s="13">
        <v>0.34</v>
      </c>
      <c r="BI2558" s="13">
        <v>0.34</v>
      </c>
      <c r="BJ2558" s="13">
        <v>4.1000000000000002E-2</v>
      </c>
      <c r="BK2558" s="13">
        <v>4.1000000000000002E-2</v>
      </c>
      <c r="BL2558" s="13">
        <v>10.199999999999999</v>
      </c>
      <c r="BM2558" s="13">
        <v>10.199999999999999</v>
      </c>
      <c r="BN2558" s="13">
        <v>0.26500000000000001</v>
      </c>
      <c r="BO2558" s="13">
        <v>0.26500000000000001</v>
      </c>
      <c r="BP2558" s="13">
        <v>3.5291139240506329E-2</v>
      </c>
      <c r="BQ2558" s="13">
        <v>0</v>
      </c>
      <c r="BR2558" s="13">
        <v>0</v>
      </c>
      <c r="BS2558" s="13">
        <v>-0.224</v>
      </c>
      <c r="BT2558" s="14">
        <v>-6.3472022955523677</v>
      </c>
      <c r="BU2558" s="13">
        <v>0.25929113924050634</v>
      </c>
      <c r="BV2558" s="13">
        <v>0.56400000000000006</v>
      </c>
      <c r="BW2558" s="13">
        <v>0.56400000000000006</v>
      </c>
      <c r="BX2558" s="13">
        <v>0</v>
      </c>
      <c r="BY2558" s="13">
        <v>0</v>
      </c>
      <c r="BZ2558" s="13">
        <v>9.17</v>
      </c>
      <c r="CA2558" s="13">
        <v>10.577</v>
      </c>
      <c r="CB2558" s="13">
        <v>0</v>
      </c>
      <c r="CC2558" s="15">
        <v>0.28799999999999998</v>
      </c>
      <c r="CD2558" s="15">
        <v>1.1599999999999999</v>
      </c>
      <c r="CE2558" s="15">
        <v>0.36</v>
      </c>
      <c r="CF2558" s="15">
        <v>0.42640744490658689</v>
      </c>
      <c r="CG2558" s="15">
        <v>0.98021371152755776</v>
      </c>
      <c r="CH2558" s="13">
        <v>0.29188888888888886</v>
      </c>
      <c r="CI2558" s="13">
        <v>0.12644444444444444</v>
      </c>
      <c r="CJ2558" s="13">
        <v>0</v>
      </c>
      <c r="CK2558" s="12">
        <f t="shared" si="78"/>
        <v>0</v>
      </c>
      <c r="CL2558" s="36">
        <f t="shared" si="79"/>
        <v>0.96435662286092461</v>
      </c>
      <c r="CM2558" s="13">
        <v>0.39500000000000002</v>
      </c>
      <c r="CN2558" s="13">
        <v>5.5E-2</v>
      </c>
      <c r="CO2558" s="13">
        <v>0.34</v>
      </c>
      <c r="CP2558" s="13">
        <v>2.2799999999999998</v>
      </c>
      <c r="CQ2558" s="13">
        <v>0.26500000000000001</v>
      </c>
      <c r="CR2558" s="13">
        <v>3.6869999999999998</v>
      </c>
      <c r="CS2558" s="13" t="s">
        <v>7128</v>
      </c>
      <c r="CT2558" s="13">
        <v>0</v>
      </c>
      <c r="CU2558" s="13">
        <v>4.1000000000000002E-2</v>
      </c>
      <c r="CV2558" s="13">
        <v>10.577</v>
      </c>
      <c r="CW2558" s="13">
        <v>0.26500000000000001</v>
      </c>
      <c r="CX2558" s="12" t="s">
        <v>7128</v>
      </c>
      <c r="CY2558" s="12" t="s">
        <v>7128</v>
      </c>
      <c r="CZ2558" s="15">
        <v>13.91320754716981</v>
      </c>
      <c r="DA2558" s="20"/>
      <c r="DB2558" s="20"/>
    </row>
    <row r="2559" spans="1:106">
      <c r="A2559" s="8" t="s">
        <v>1339</v>
      </c>
      <c r="B2559" s="8" t="s">
        <v>1340</v>
      </c>
      <c r="C2559" s="9" t="s">
        <v>7141</v>
      </c>
      <c r="D2559" s="9" t="s">
        <v>7126</v>
      </c>
      <c r="E2559" s="10" t="s">
        <v>7127</v>
      </c>
      <c r="F2559" s="10" t="s">
        <v>7126</v>
      </c>
      <c r="G2559" s="11">
        <v>0.73</v>
      </c>
      <c r="H2559" s="11">
        <v>0.73</v>
      </c>
      <c r="I2559" s="12">
        <v>9.0499999999999997E-2</v>
      </c>
      <c r="J2559" s="12">
        <v>0.12256500000000001</v>
      </c>
      <c r="K2559" s="12">
        <v>4.7E-2</v>
      </c>
      <c r="L2559" s="12">
        <v>0.10350000000000001</v>
      </c>
      <c r="M2559" s="12">
        <v>6.8320350000000002E-2</v>
      </c>
      <c r="N2559" s="12">
        <v>0.12256500000000001</v>
      </c>
      <c r="O2559" s="12">
        <v>0.12019669265033409</v>
      </c>
      <c r="P2559" s="12">
        <v>3.0429011976047915E-2</v>
      </c>
      <c r="Q2559" s="13">
        <v>441.4</v>
      </c>
      <c r="R2559" s="13">
        <v>0</v>
      </c>
      <c r="S2559" s="13">
        <v>0</v>
      </c>
      <c r="T2559" s="13">
        <v>0</v>
      </c>
      <c r="U2559" s="13">
        <v>441.4</v>
      </c>
      <c r="V2559" s="13">
        <v>0</v>
      </c>
      <c r="W2559" s="13">
        <v>441.4</v>
      </c>
      <c r="X2559" s="14">
        <v>0</v>
      </c>
      <c r="Y2559" s="15">
        <v>1.5723270440251572E-2</v>
      </c>
      <c r="Z2559" s="14" t="s">
        <v>7128</v>
      </c>
      <c r="AA2559" s="14">
        <v>0</v>
      </c>
      <c r="AB2559" s="14" t="s">
        <v>7128</v>
      </c>
      <c r="AC2559" s="14">
        <v>0</v>
      </c>
      <c r="AD2559" s="13">
        <v>5.55</v>
      </c>
      <c r="AE2559" s="15">
        <v>-1.1110000000000002</v>
      </c>
      <c r="AF2559" s="14">
        <v>0.11832159566199232</v>
      </c>
      <c r="AG2559" s="14" t="s">
        <v>7128</v>
      </c>
      <c r="AH2559" s="15">
        <v>0.38582677165354329</v>
      </c>
      <c r="AI2559" s="5">
        <v>5.1989389920424403</v>
      </c>
      <c r="AJ2559" s="15">
        <v>40.495412844036693</v>
      </c>
      <c r="AK2559" s="15">
        <v>40.495412844036693</v>
      </c>
      <c r="AL2559" s="15">
        <v>33.23353293413173</v>
      </c>
      <c r="AM2559" s="15">
        <v>6.7492354740061158</v>
      </c>
      <c r="AN2559" s="15" t="s">
        <v>7128</v>
      </c>
      <c r="AO2559" s="15">
        <v>2.8514211886304905</v>
      </c>
      <c r="AP2559" s="15">
        <v>22.520408163265305</v>
      </c>
      <c r="AQ2559" s="15">
        <v>20.626168224299064</v>
      </c>
      <c r="AR2559" s="15" t="s">
        <v>7128</v>
      </c>
      <c r="AS2559" s="15">
        <v>2.8514211886304905</v>
      </c>
      <c r="AT2559" s="14">
        <v>0.32091743119266053</v>
      </c>
      <c r="AU2559" s="14">
        <v>7.9247847757136381E-3</v>
      </c>
      <c r="AV2559" s="12">
        <v>0.161</v>
      </c>
      <c r="AW2559" s="12">
        <v>0.22</v>
      </c>
      <c r="AX2559" s="12">
        <v>0.10800000000000001</v>
      </c>
      <c r="AY2559" s="12">
        <v>0.127</v>
      </c>
      <c r="AZ2559" s="14">
        <v>0.06</v>
      </c>
      <c r="BA2559" s="14">
        <v>0.125</v>
      </c>
      <c r="BB2559" s="14">
        <v>0.24276169265033409</v>
      </c>
      <c r="BC2559" s="14">
        <v>0.15299401197604792</v>
      </c>
      <c r="BD2559" s="14">
        <v>7.0413436692506451E-2</v>
      </c>
      <c r="BE2559" s="14">
        <v>0.12661498708010335</v>
      </c>
      <c r="BF2559" s="14">
        <v>0.34431137724550898</v>
      </c>
      <c r="BG2559" s="14">
        <v>4.4299999999999999E-2</v>
      </c>
      <c r="BH2559" s="13">
        <v>10.9</v>
      </c>
      <c r="BI2559" s="13">
        <v>10.9</v>
      </c>
      <c r="BJ2559" s="13">
        <v>19.600000000000001</v>
      </c>
      <c r="BK2559" s="13">
        <v>19.600000000000001</v>
      </c>
      <c r="BL2559" s="13">
        <v>154.80000000000001</v>
      </c>
      <c r="BM2559" s="13">
        <v>154.80000000000001</v>
      </c>
      <c r="BN2559" s="13">
        <v>21.4</v>
      </c>
      <c r="BO2559" s="13">
        <v>21.4</v>
      </c>
      <c r="BP2559" s="13">
        <v>12.851497005988024</v>
      </c>
      <c r="BQ2559" s="13">
        <v>0</v>
      </c>
      <c r="BR2559" s="13">
        <v>0</v>
      </c>
      <c r="BS2559" s="13">
        <v>-2.42</v>
      </c>
      <c r="BT2559" s="14">
        <v>-0.18830491100549807</v>
      </c>
      <c r="BU2559" s="13">
        <v>15.271497005988024</v>
      </c>
      <c r="BV2559" s="13">
        <v>13.32</v>
      </c>
      <c r="BW2559" s="13">
        <v>13.32</v>
      </c>
      <c r="BX2559" s="13">
        <v>44.9</v>
      </c>
      <c r="BY2559" s="13">
        <v>84</v>
      </c>
      <c r="BZ2559" s="13">
        <v>0</v>
      </c>
      <c r="CA2559" s="13">
        <v>0</v>
      </c>
      <c r="CB2559" s="13">
        <v>-3.4979999999999998</v>
      </c>
      <c r="CC2559" s="15">
        <v>-0.46200000000000002</v>
      </c>
      <c r="CD2559" s="15">
        <v>-0.27400000000000002</v>
      </c>
      <c r="CE2559" s="15">
        <v>0.36</v>
      </c>
      <c r="CF2559" s="15" t="s">
        <v>7128</v>
      </c>
      <c r="CG2559" s="15" t="s">
        <v>7128</v>
      </c>
      <c r="CH2559" s="13" t="s">
        <v>7128</v>
      </c>
      <c r="CI2559" s="13" t="s">
        <v>7128</v>
      </c>
      <c r="CJ2559" s="13">
        <v>-3.4979999999999998</v>
      </c>
      <c r="CK2559" s="12">
        <f t="shared" si="78"/>
        <v>0.26261261261261259</v>
      </c>
      <c r="CL2559" s="36" t="str">
        <f t="shared" si="79"/>
        <v>NA</v>
      </c>
      <c r="CM2559" s="13">
        <v>16.7</v>
      </c>
      <c r="CN2559" s="13">
        <v>5.75</v>
      </c>
      <c r="CO2559" s="13">
        <v>10.9</v>
      </c>
      <c r="CP2559" s="13">
        <v>441.4</v>
      </c>
      <c r="CQ2559" s="13">
        <v>21.4</v>
      </c>
      <c r="CR2559" s="13">
        <v>441.4</v>
      </c>
      <c r="CS2559" s="13">
        <v>13.32</v>
      </c>
      <c r="CT2559" s="13">
        <v>0</v>
      </c>
      <c r="CU2559" s="13">
        <v>19.600000000000001</v>
      </c>
      <c r="CV2559" s="13">
        <v>0</v>
      </c>
      <c r="CW2559" s="13">
        <v>21.4</v>
      </c>
      <c r="CX2559" s="12">
        <v>0.24276169265033409</v>
      </c>
      <c r="CY2559" s="12">
        <v>0.15299401197604792</v>
      </c>
      <c r="CZ2559" s="15">
        <v>20.626168224299064</v>
      </c>
      <c r="DA2559" s="20"/>
      <c r="DB2559" s="20"/>
    </row>
    <row r="2560" spans="1:106" ht="24">
      <c r="A2560" s="8" t="s">
        <v>345</v>
      </c>
      <c r="B2560" s="8" t="s">
        <v>346</v>
      </c>
      <c r="C2560" s="9" t="s">
        <v>7142</v>
      </c>
      <c r="D2560" s="9" t="s">
        <v>7126</v>
      </c>
      <c r="E2560" s="10" t="s">
        <v>7127</v>
      </c>
      <c r="F2560" s="10" t="s">
        <v>7126</v>
      </c>
      <c r="G2560" s="11">
        <v>0.1</v>
      </c>
      <c r="H2560" s="11">
        <v>0.1</v>
      </c>
      <c r="I2560" s="12">
        <v>9.0499999999999997E-2</v>
      </c>
      <c r="J2560" s="12">
        <v>6.5549999999999997E-2</v>
      </c>
      <c r="K2560" s="12">
        <v>3.2000000000000001E-2</v>
      </c>
      <c r="L2560" s="12">
        <v>8.8499999999999995E-2</v>
      </c>
      <c r="M2560" s="12">
        <v>5.8418850000000001E-2</v>
      </c>
      <c r="N2560" s="12">
        <v>6.5549999999999997E-2</v>
      </c>
      <c r="O2560" s="12">
        <v>0.28019941357275741</v>
      </c>
      <c r="P2560" s="12">
        <v>-6.5549999999999997E-2</v>
      </c>
      <c r="Q2560" s="13">
        <v>4172.3999999999996</v>
      </c>
      <c r="R2560" s="13">
        <v>0</v>
      </c>
      <c r="S2560" s="13">
        <v>0</v>
      </c>
      <c r="T2560" s="13">
        <v>0</v>
      </c>
      <c r="U2560" s="13">
        <v>4172.3999999999996</v>
      </c>
      <c r="V2560" s="13">
        <v>0</v>
      </c>
      <c r="W2560" s="13">
        <v>4172.3999999999996</v>
      </c>
      <c r="X2560" s="14">
        <v>0</v>
      </c>
      <c r="Y2560" s="15">
        <v>0.60759493670886078</v>
      </c>
      <c r="Z2560" s="14" t="s">
        <v>7128</v>
      </c>
      <c r="AA2560" s="14">
        <v>0</v>
      </c>
      <c r="AB2560" s="14" t="s">
        <v>7128</v>
      </c>
      <c r="AC2560" s="14">
        <v>0</v>
      </c>
      <c r="AD2560" s="13">
        <v>4.2300000000000004</v>
      </c>
      <c r="AE2560" s="15">
        <v>2.8869722222222229</v>
      </c>
      <c r="AF2560" s="14">
        <v>0.35637059362410922</v>
      </c>
      <c r="AG2560" s="14">
        <v>0.4503738604462168</v>
      </c>
      <c r="AH2560" s="15">
        <v>0.23011664899257689</v>
      </c>
      <c r="AI2560" s="5" t="s">
        <v>7128</v>
      </c>
      <c r="AJ2560" s="15">
        <v>4.8805708269973094</v>
      </c>
      <c r="AK2560" s="15">
        <v>4.8805708269973094</v>
      </c>
      <c r="AL2560" s="15" t="s">
        <v>7128</v>
      </c>
      <c r="AM2560" s="15" t="s">
        <v>7128</v>
      </c>
      <c r="AN2560" s="15" t="s">
        <v>7128</v>
      </c>
      <c r="AO2560" s="15">
        <v>3.5115300454468938</v>
      </c>
      <c r="AP2560" s="15" t="s">
        <v>7128</v>
      </c>
      <c r="AQ2560" s="15" t="s">
        <v>7128</v>
      </c>
      <c r="AR2560" s="15" t="s">
        <v>7128</v>
      </c>
      <c r="AS2560" s="15">
        <v>3.5115300454468938</v>
      </c>
      <c r="AT2560" s="14">
        <v>0.19752310211720672</v>
      </c>
      <c r="AU2560" s="14">
        <v>4.0471311475409839E-2</v>
      </c>
      <c r="AV2560" s="12">
        <v>0.23499999999999999</v>
      </c>
      <c r="AW2560" s="12">
        <v>0.215</v>
      </c>
      <c r="AX2560" s="12">
        <v>0.21</v>
      </c>
      <c r="AY2560" s="12">
        <v>0.218</v>
      </c>
      <c r="AZ2560" s="14" t="s">
        <v>7128</v>
      </c>
      <c r="BA2560" s="14">
        <v>0.14499999999999999</v>
      </c>
      <c r="BB2560" s="14">
        <v>0.3457494135727574</v>
      </c>
      <c r="BC2560" s="14">
        <v>0</v>
      </c>
      <c r="BD2560" s="14">
        <v>0.7194916680693485</v>
      </c>
      <c r="BE2560" s="14">
        <v>0</v>
      </c>
      <c r="BF2560" s="14">
        <v>0.2923599039814585</v>
      </c>
      <c r="BG2560" s="14">
        <v>0.14249999999999999</v>
      </c>
      <c r="BH2560" s="13">
        <v>854.9</v>
      </c>
      <c r="BI2560" s="13">
        <v>854.9</v>
      </c>
      <c r="BJ2560" s="13">
        <v>0</v>
      </c>
      <c r="BK2560" s="13">
        <v>0</v>
      </c>
      <c r="BL2560" s="13">
        <v>1188.2</v>
      </c>
      <c r="BM2560" s="13">
        <v>1188.2</v>
      </c>
      <c r="BN2560" s="13">
        <v>0</v>
      </c>
      <c r="BO2560" s="13">
        <v>0</v>
      </c>
      <c r="BP2560" s="13">
        <v>0</v>
      </c>
      <c r="BQ2560" s="13">
        <v>0</v>
      </c>
      <c r="BR2560" s="13">
        <v>0</v>
      </c>
      <c r="BS2560" s="13">
        <v>-1.33</v>
      </c>
      <c r="BT2560" s="14" t="s">
        <v>7128</v>
      </c>
      <c r="BU2560" s="13">
        <v>1.33</v>
      </c>
      <c r="BV2560" s="13">
        <v>856.23</v>
      </c>
      <c r="BW2560" s="13">
        <v>856.23</v>
      </c>
      <c r="BX2560" s="13">
        <v>2472.6</v>
      </c>
      <c r="BY2560" s="13">
        <v>14645.6</v>
      </c>
      <c r="BZ2560" s="13">
        <v>0</v>
      </c>
      <c r="CA2560" s="13">
        <v>0</v>
      </c>
      <c r="CB2560" s="13">
        <v>-168.86250000000001</v>
      </c>
      <c r="CC2560" s="15">
        <v>1.07</v>
      </c>
      <c r="CD2560" s="15">
        <v>0.97699999999999998</v>
      </c>
      <c r="CE2560" s="15">
        <v>0.36</v>
      </c>
      <c r="CF2560" s="15" t="s">
        <v>7128</v>
      </c>
      <c r="CG2560" s="15" t="s">
        <v>7128</v>
      </c>
      <c r="CH2560" s="13" t="s">
        <v>7128</v>
      </c>
      <c r="CI2560" s="13" t="s">
        <v>7128</v>
      </c>
      <c r="CJ2560" s="13">
        <v>-168.86250000000001</v>
      </c>
      <c r="CK2560" s="12">
        <f t="shared" si="78"/>
        <v>0.19721628534389124</v>
      </c>
      <c r="CL2560" s="36" t="str">
        <f t="shared" si="79"/>
        <v>NA</v>
      </c>
      <c r="CM2560" s="13">
        <v>1208.0999999999999</v>
      </c>
      <c r="CN2560" s="13">
        <v>353.2</v>
      </c>
      <c r="CO2560" s="13">
        <v>854.9</v>
      </c>
      <c r="CP2560" s="13">
        <v>4172.3999999999996</v>
      </c>
      <c r="CQ2560" s="13" t="s">
        <v>7128</v>
      </c>
      <c r="CR2560" s="13" t="s">
        <v>7128</v>
      </c>
      <c r="CS2560" s="13">
        <v>856.23</v>
      </c>
      <c r="CT2560" s="13">
        <v>0</v>
      </c>
      <c r="CU2560" s="13">
        <v>0</v>
      </c>
      <c r="CV2560" s="13">
        <v>0</v>
      </c>
      <c r="CW2560" s="13">
        <v>0</v>
      </c>
      <c r="CX2560" s="12">
        <v>0.3457494135727574</v>
      </c>
      <c r="CY2560" s="12">
        <v>0</v>
      </c>
      <c r="CZ2560" s="15" t="s">
        <v>7128</v>
      </c>
      <c r="DA2560" s="20"/>
      <c r="DB2560" s="20"/>
    </row>
    <row r="2561" spans="1:106">
      <c r="A2561" s="8" t="s">
        <v>2379</v>
      </c>
      <c r="B2561" s="8" t="s">
        <v>2380</v>
      </c>
      <c r="C2561" s="9" t="s">
        <v>7162</v>
      </c>
      <c r="D2561" s="9" t="s">
        <v>7126</v>
      </c>
      <c r="E2561" s="10" t="s">
        <v>7127</v>
      </c>
      <c r="F2561" s="10" t="s">
        <v>7126</v>
      </c>
      <c r="G2561" s="11">
        <v>0.8</v>
      </c>
      <c r="H2561" s="11">
        <v>1.205709533343601</v>
      </c>
      <c r="I2561" s="12">
        <v>9.0499999999999997E-2</v>
      </c>
      <c r="J2561" s="12">
        <v>0.16561671276759588</v>
      </c>
      <c r="K2561" s="12">
        <v>4.7E-2</v>
      </c>
      <c r="L2561" s="12">
        <v>0.10350000000000001</v>
      </c>
      <c r="M2561" s="12">
        <v>6.8320350000000002E-2</v>
      </c>
      <c r="N2561" s="12">
        <v>0.11984428594835742</v>
      </c>
      <c r="O2561" s="12">
        <v>-0.17385671276759587</v>
      </c>
      <c r="P2561" s="12">
        <v>-6.5112771859752699E-2</v>
      </c>
      <c r="Q2561" s="13">
        <v>21.5</v>
      </c>
      <c r="R2561" s="13">
        <v>0</v>
      </c>
      <c r="S2561" s="13">
        <v>19.100000000000001</v>
      </c>
      <c r="T2561" s="13">
        <v>19.100000000000001</v>
      </c>
      <c r="U2561" s="13">
        <v>40.6</v>
      </c>
      <c r="V2561" s="13">
        <v>1.1000000000000001</v>
      </c>
      <c r="W2561" s="13">
        <v>39.5</v>
      </c>
      <c r="X2561" s="14">
        <v>2.7093596059113302E-2</v>
      </c>
      <c r="Y2561" s="15">
        <v>0.69444444444444442</v>
      </c>
      <c r="Z2561" s="14">
        <v>0.6181229773462783</v>
      </c>
      <c r="AA2561" s="14">
        <v>0.47044334975369462</v>
      </c>
      <c r="AB2561" s="14">
        <v>1.6186440677966103</v>
      </c>
      <c r="AC2561" s="14">
        <v>0.88837209302325593</v>
      </c>
      <c r="AD2561" s="13">
        <v>1.49</v>
      </c>
      <c r="AE2561" s="15">
        <v>-1.0828333333333335</v>
      </c>
      <c r="AF2561" s="14">
        <v>0.11401754250991379</v>
      </c>
      <c r="AG2561" s="14" t="s">
        <v>7128</v>
      </c>
      <c r="AH2561" s="15">
        <v>0.40589569160997729</v>
      </c>
      <c r="AI2561" s="5">
        <v>1.4890829694323144</v>
      </c>
      <c r="AJ2561" s="15" t="s">
        <v>7128</v>
      </c>
      <c r="AK2561" s="15" t="s">
        <v>7128</v>
      </c>
      <c r="AL2561" s="15" t="s">
        <v>7128</v>
      </c>
      <c r="AM2561" s="15" t="s">
        <v>7128</v>
      </c>
      <c r="AN2561" s="15">
        <v>1.8220338983050846</v>
      </c>
      <c r="AO2561" s="15">
        <v>0.48752834467120182</v>
      </c>
      <c r="AP2561" s="15">
        <v>11.583577712609971</v>
      </c>
      <c r="AQ2561" s="15">
        <v>8.5313174946004313</v>
      </c>
      <c r="AR2561" s="15">
        <v>1.325503355704698</v>
      </c>
      <c r="AS2561" s="15">
        <v>0.89569160997732422</v>
      </c>
      <c r="AT2561" s="14" t="s">
        <v>7128</v>
      </c>
      <c r="AU2561" s="14">
        <v>0</v>
      </c>
      <c r="AV2561" s="12" t="s">
        <v>7128</v>
      </c>
      <c r="AW2561" s="12" t="s">
        <v>7128</v>
      </c>
      <c r="AX2561" s="12">
        <v>0.217</v>
      </c>
      <c r="AY2561" s="12">
        <v>0.22500000000000001</v>
      </c>
      <c r="AZ2561" s="14" t="s">
        <v>7128</v>
      </c>
      <c r="BA2561" s="14" t="s">
        <v>7128</v>
      </c>
      <c r="BB2561" s="14">
        <v>-8.2399999999999991E-3</v>
      </c>
      <c r="BC2561" s="14">
        <v>5.4731514088604716E-2</v>
      </c>
      <c r="BD2561" s="14">
        <v>-2.3356009070294782E-3</v>
      </c>
      <c r="BE2561" s="14">
        <v>7.7324263038548752E-2</v>
      </c>
      <c r="BF2561" s="14">
        <v>0.42913907284768216</v>
      </c>
      <c r="BG2561" s="14">
        <v>9.8000000000000004E-2</v>
      </c>
      <c r="BH2561" s="13">
        <v>-0.10299999999999999</v>
      </c>
      <c r="BI2561" s="13">
        <v>-0.10299999999999999</v>
      </c>
      <c r="BJ2561" s="13">
        <v>3.41</v>
      </c>
      <c r="BK2561" s="13">
        <v>3.41</v>
      </c>
      <c r="BL2561" s="13">
        <v>44.1</v>
      </c>
      <c r="BM2561" s="13">
        <v>44.1</v>
      </c>
      <c r="BN2561" s="13">
        <v>4.63</v>
      </c>
      <c r="BO2561" s="13">
        <v>4.63</v>
      </c>
      <c r="BP2561" s="13">
        <v>1.9466357615894039</v>
      </c>
      <c r="BQ2561" s="13">
        <v>0</v>
      </c>
      <c r="BR2561" s="13">
        <v>0</v>
      </c>
      <c r="BS2561" s="13">
        <v>-1.1100000000000001</v>
      </c>
      <c r="BT2561" s="14">
        <v>-0.57021453211858131</v>
      </c>
      <c r="BU2561" s="13">
        <v>3.056635761589404</v>
      </c>
      <c r="BV2561" s="13">
        <v>1.0070000000000001</v>
      </c>
      <c r="BW2561" s="13">
        <v>1.0070000000000001</v>
      </c>
      <c r="BX2561" s="13">
        <v>12.5</v>
      </c>
      <c r="BY2561" s="13">
        <v>35.567</v>
      </c>
      <c r="BZ2561" s="13">
        <v>11.8</v>
      </c>
      <c r="CA2561" s="13">
        <v>29.8</v>
      </c>
      <c r="CB2561" s="13">
        <v>0</v>
      </c>
      <c r="CC2561" s="15">
        <v>-0.60299999999999998</v>
      </c>
      <c r="CD2561" s="15">
        <v>4.2999999999999997E-2</v>
      </c>
      <c r="CE2561" s="15">
        <v>0.36</v>
      </c>
      <c r="CF2561" s="15" t="s">
        <v>7128</v>
      </c>
      <c r="CG2561" s="15" t="s">
        <v>7128</v>
      </c>
      <c r="CH2561" s="13" t="s">
        <v>7128</v>
      </c>
      <c r="CI2561" s="13" t="s">
        <v>7128</v>
      </c>
      <c r="CJ2561" s="13">
        <v>0</v>
      </c>
      <c r="CK2561" s="12">
        <f t="shared" si="78"/>
        <v>0</v>
      </c>
      <c r="CL2561" s="36">
        <f t="shared" si="79"/>
        <v>1.4798657718120805</v>
      </c>
      <c r="CM2561" s="13">
        <v>1.51</v>
      </c>
      <c r="CN2561" s="13">
        <v>0.64800000000000002</v>
      </c>
      <c r="CO2561" s="13" t="s">
        <v>7128</v>
      </c>
      <c r="CP2561" s="13" t="s">
        <v>7128</v>
      </c>
      <c r="CQ2561" s="13">
        <v>4.63</v>
      </c>
      <c r="CR2561" s="13">
        <v>39.5</v>
      </c>
      <c r="CS2561" s="13" t="s">
        <v>7128</v>
      </c>
      <c r="CT2561" s="13">
        <v>0</v>
      </c>
      <c r="CU2561" s="13">
        <v>3.41</v>
      </c>
      <c r="CV2561" s="13">
        <v>29.8</v>
      </c>
      <c r="CW2561" s="13">
        <v>4.63</v>
      </c>
      <c r="CX2561" s="12">
        <v>-8.2399999999999991E-3</v>
      </c>
      <c r="CY2561" s="12">
        <v>5.4731514088604716E-2</v>
      </c>
      <c r="CZ2561" s="15">
        <v>8.5313174946004313</v>
      </c>
      <c r="DA2561" s="20"/>
      <c r="DB2561" s="20"/>
    </row>
    <row r="2562" spans="1:106">
      <c r="A2562" s="8" t="s">
        <v>6395</v>
      </c>
      <c r="B2562" s="8" t="s">
        <v>6396</v>
      </c>
      <c r="C2562" s="9" t="s">
        <v>7139</v>
      </c>
      <c r="D2562" s="9" t="s">
        <v>7126</v>
      </c>
      <c r="E2562" s="10" t="s">
        <v>7127</v>
      </c>
      <c r="F2562" s="10" t="s">
        <v>7126</v>
      </c>
      <c r="G2562" s="11">
        <v>0.59</v>
      </c>
      <c r="H2562" s="11">
        <v>0.59</v>
      </c>
      <c r="I2562" s="12">
        <v>9.0499999999999997E-2</v>
      </c>
      <c r="J2562" s="12">
        <v>0.10989499999999999</v>
      </c>
      <c r="K2562" s="12">
        <v>3.2000000000000001E-2</v>
      </c>
      <c r="L2562" s="12">
        <v>8.8499999999999995E-2</v>
      </c>
      <c r="M2562" s="12">
        <v>5.8418850000000001E-2</v>
      </c>
      <c r="N2562" s="12">
        <v>0.10989499999999999</v>
      </c>
      <c r="O2562" s="12">
        <v>-5.7244823321554769E-2</v>
      </c>
      <c r="P2562" s="12">
        <v>-5.6380907955761679E-2</v>
      </c>
      <c r="Q2562" s="13">
        <v>6.59</v>
      </c>
      <c r="R2562" s="13">
        <v>0</v>
      </c>
      <c r="S2562" s="13">
        <v>0</v>
      </c>
      <c r="T2562" s="13">
        <v>0</v>
      </c>
      <c r="U2562" s="13">
        <v>6.59</v>
      </c>
      <c r="V2562" s="13">
        <v>0.17599999999999999</v>
      </c>
      <c r="W2562" s="13">
        <v>6.4139999999999997</v>
      </c>
      <c r="X2562" s="14">
        <v>2.6707132018209408E-2</v>
      </c>
      <c r="Y2562" s="15">
        <v>4.2589437819420782E-2</v>
      </c>
      <c r="Z2562" s="14">
        <v>0</v>
      </c>
      <c r="AA2562" s="14">
        <v>0</v>
      </c>
      <c r="AB2562" s="14">
        <v>0</v>
      </c>
      <c r="AC2562" s="14">
        <v>0</v>
      </c>
      <c r="AD2562" s="13">
        <v>3.6999999999999998E-2</v>
      </c>
      <c r="AE2562" s="15">
        <v>1.9287222222222222</v>
      </c>
      <c r="AF2562" s="14">
        <v>0.10488088481701516</v>
      </c>
      <c r="AG2562" s="14">
        <v>0.47482436944430501</v>
      </c>
      <c r="AH2562" s="15">
        <v>0.52317880794701999</v>
      </c>
      <c r="AI2562" s="5">
        <v>150</v>
      </c>
      <c r="AJ2562" s="15">
        <v>44.228187919463089</v>
      </c>
      <c r="AK2562" s="15">
        <v>44.228187919463089</v>
      </c>
      <c r="AL2562" s="15" t="s">
        <v>7128</v>
      </c>
      <c r="AM2562" s="15" t="s">
        <v>7128</v>
      </c>
      <c r="AN2562" s="15">
        <v>2.3286219081272082</v>
      </c>
      <c r="AO2562" s="15" t="s">
        <v>7128</v>
      </c>
      <c r="AP2562" s="15">
        <v>42.76</v>
      </c>
      <c r="AQ2562" s="15">
        <v>42.76</v>
      </c>
      <c r="AR2562" s="15">
        <v>2.4167294649585531</v>
      </c>
      <c r="AS2562" s="15" t="s">
        <v>7128</v>
      </c>
      <c r="AT2562" s="14">
        <v>0</v>
      </c>
      <c r="AU2562" s="14">
        <v>0</v>
      </c>
      <c r="AV2562" s="12">
        <v>1.0649999999999999</v>
      </c>
      <c r="AW2562" s="12" t="s">
        <v>7128</v>
      </c>
      <c r="AX2562" s="12" t="s">
        <v>7128</v>
      </c>
      <c r="AY2562" s="12" t="s">
        <v>7128</v>
      </c>
      <c r="AZ2562" s="14" t="s">
        <v>7128</v>
      </c>
      <c r="BA2562" s="14" t="s">
        <v>7128</v>
      </c>
      <c r="BB2562" s="14">
        <v>5.2650176678445224E-2</v>
      </c>
      <c r="BC2562" s="14">
        <v>5.3514092044238314E-2</v>
      </c>
      <c r="BD2562" s="14" t="s">
        <v>7128</v>
      </c>
      <c r="BE2562" s="14" t="s">
        <v>7128</v>
      </c>
      <c r="BF2562" s="14">
        <v>0</v>
      </c>
      <c r="BG2562" s="14">
        <v>9.3000000000000013E-2</v>
      </c>
      <c r="BH2562" s="13">
        <v>0.14899999999999999</v>
      </c>
      <c r="BI2562" s="13">
        <v>0.14899999999999999</v>
      </c>
      <c r="BJ2562" s="13">
        <v>0.15</v>
      </c>
      <c r="BK2562" s="13">
        <v>0.15</v>
      </c>
      <c r="BL2562" s="13">
        <v>0</v>
      </c>
      <c r="BM2562" s="13">
        <v>0</v>
      </c>
      <c r="BN2562" s="13">
        <v>0.15</v>
      </c>
      <c r="BO2562" s="13">
        <v>0.15</v>
      </c>
      <c r="BP2562" s="13">
        <v>0.15</v>
      </c>
      <c r="BQ2562" s="13">
        <v>0</v>
      </c>
      <c r="BR2562" s="13">
        <v>0</v>
      </c>
      <c r="BS2562" s="13">
        <v>0</v>
      </c>
      <c r="BT2562" s="14">
        <v>0</v>
      </c>
      <c r="BU2562" s="13">
        <v>0.15</v>
      </c>
      <c r="BV2562" s="13">
        <v>0.14899999999999999</v>
      </c>
      <c r="BW2562" s="13">
        <v>0.14899999999999999</v>
      </c>
      <c r="BX2562" s="13">
        <v>2.83</v>
      </c>
      <c r="BY2562" s="13">
        <v>2.8029999999999999</v>
      </c>
      <c r="BZ2562" s="13">
        <v>2.83</v>
      </c>
      <c r="CA2562" s="13">
        <v>2.6539999999999999</v>
      </c>
      <c r="CB2562" s="13">
        <v>0</v>
      </c>
      <c r="CC2562" s="15">
        <v>0.33200000000000002</v>
      </c>
      <c r="CD2562" s="15">
        <v>1.43</v>
      </c>
      <c r="CE2562" s="15">
        <v>0.36</v>
      </c>
      <c r="CF2562" s="15" t="s">
        <v>7128</v>
      </c>
      <c r="CG2562" s="15" t="s">
        <v>7128</v>
      </c>
      <c r="CH2562" s="13" t="s">
        <v>7128</v>
      </c>
      <c r="CI2562" s="13" t="s">
        <v>7128</v>
      </c>
      <c r="CJ2562" s="13">
        <v>0</v>
      </c>
      <c r="CK2562" s="12">
        <f t="shared" si="78"/>
        <v>0</v>
      </c>
      <c r="CL2562" s="36" t="str">
        <f t="shared" si="79"/>
        <v>NA</v>
      </c>
      <c r="CM2562" s="13">
        <v>0.14899999999999999</v>
      </c>
      <c r="CN2562" s="13" t="s">
        <v>7128</v>
      </c>
      <c r="CO2562" s="13">
        <v>0.14899999999999999</v>
      </c>
      <c r="CP2562" s="13">
        <v>6.59</v>
      </c>
      <c r="CQ2562" s="13">
        <v>0.15</v>
      </c>
      <c r="CR2562" s="13">
        <v>6.4139999999999997</v>
      </c>
      <c r="CS2562" s="13" t="s">
        <v>7128</v>
      </c>
      <c r="CT2562" s="13">
        <v>0</v>
      </c>
      <c r="CU2562" s="13">
        <v>0.15</v>
      </c>
      <c r="CV2562" s="13">
        <v>2.6539999999999999</v>
      </c>
      <c r="CW2562" s="13">
        <v>0.15</v>
      </c>
      <c r="CX2562" s="12">
        <v>5.2650176678445224E-2</v>
      </c>
      <c r="CY2562" s="12">
        <v>5.3514092044238314E-2</v>
      </c>
      <c r="CZ2562" s="15">
        <v>42.76</v>
      </c>
      <c r="DA2562" s="20"/>
      <c r="DB2562" s="20"/>
    </row>
    <row r="2563" spans="1:106" ht="24">
      <c r="A2563" s="8" t="s">
        <v>4245</v>
      </c>
      <c r="B2563" s="8" t="s">
        <v>4246</v>
      </c>
      <c r="C2563" s="9" t="s">
        <v>7206</v>
      </c>
      <c r="D2563" s="9" t="s">
        <v>7126</v>
      </c>
      <c r="E2563" s="10" t="s">
        <v>7127</v>
      </c>
      <c r="F2563" s="10" t="s">
        <v>7126</v>
      </c>
      <c r="G2563" s="11">
        <v>1.24</v>
      </c>
      <c r="H2563" s="11">
        <v>1.8113310580204778</v>
      </c>
      <c r="I2563" s="12">
        <v>9.0499999999999997E-2</v>
      </c>
      <c r="J2563" s="12">
        <v>0.22042546075085323</v>
      </c>
      <c r="K2563" s="12">
        <v>4.7E-2</v>
      </c>
      <c r="L2563" s="12">
        <v>0.10350000000000001</v>
      </c>
      <c r="M2563" s="12">
        <v>6.8320350000000002E-2</v>
      </c>
      <c r="N2563" s="12">
        <v>0.17244838142523364</v>
      </c>
      <c r="O2563" s="12">
        <v>-0.19748968093433947</v>
      </c>
      <c r="P2563" s="12">
        <v>-0.12531674610031102</v>
      </c>
      <c r="Q2563" s="13">
        <v>2.93</v>
      </c>
      <c r="R2563" s="13">
        <v>0</v>
      </c>
      <c r="S2563" s="13">
        <v>1.35</v>
      </c>
      <c r="T2563" s="13">
        <v>1.35</v>
      </c>
      <c r="U2563" s="13">
        <v>4.28</v>
      </c>
      <c r="V2563" s="13">
        <v>0.16300000000000001</v>
      </c>
      <c r="W2563" s="13">
        <v>4.117</v>
      </c>
      <c r="X2563" s="14">
        <v>3.8084112149532709E-2</v>
      </c>
      <c r="Y2563" s="15">
        <v>3.5919540229885055E-2</v>
      </c>
      <c r="Z2563" s="14">
        <v>0.32608695652173908</v>
      </c>
      <c r="AA2563" s="14">
        <v>0.31542056074766356</v>
      </c>
      <c r="AB2563" s="14">
        <v>0.4838709677419355</v>
      </c>
      <c r="AC2563" s="14">
        <v>0.46075085324232085</v>
      </c>
      <c r="AD2563" s="13">
        <v>0.42099999999999999</v>
      </c>
      <c r="AE2563" s="15">
        <v>-0.26033333333333336</v>
      </c>
      <c r="AF2563" s="14">
        <v>3.1622776601683791E-2</v>
      </c>
      <c r="AG2563" s="14" t="s">
        <v>7128</v>
      </c>
      <c r="AH2563" s="15">
        <v>0.40279937791601866</v>
      </c>
      <c r="AI2563" s="5">
        <v>0.88</v>
      </c>
      <c r="AJ2563" s="15">
        <v>58.6</v>
      </c>
      <c r="AK2563" s="15">
        <v>58.6</v>
      </c>
      <c r="AL2563" s="15" t="s">
        <v>7128</v>
      </c>
      <c r="AM2563" s="15" t="s">
        <v>7128</v>
      </c>
      <c r="AN2563" s="15">
        <v>1.0501792114695341</v>
      </c>
      <c r="AO2563" s="15">
        <v>0.67667436489607391</v>
      </c>
      <c r="AP2563" s="15">
        <v>20.792929292929291</v>
      </c>
      <c r="AQ2563" s="15">
        <v>10.862796833773087</v>
      </c>
      <c r="AR2563" s="15">
        <v>1.0352024138798086</v>
      </c>
      <c r="AS2563" s="15">
        <v>0.95080831408775979</v>
      </c>
      <c r="AT2563" s="14">
        <v>0</v>
      </c>
      <c r="AU2563" s="14">
        <v>0</v>
      </c>
      <c r="AV2563" s="12">
        <v>-0.45399999999999996</v>
      </c>
      <c r="AW2563" s="12">
        <v>-0.21</v>
      </c>
      <c r="AX2563" s="12">
        <v>-1.3300000000000001E-2</v>
      </c>
      <c r="AY2563" s="12">
        <v>6.4100000000000004E-2</v>
      </c>
      <c r="AZ2563" s="14" t="s">
        <v>7128</v>
      </c>
      <c r="BA2563" s="14" t="s">
        <v>7128</v>
      </c>
      <c r="BB2563" s="14">
        <v>2.2935779816513763E-2</v>
      </c>
      <c r="BC2563" s="14">
        <v>4.7131635324922636E-2</v>
      </c>
      <c r="BD2563" s="14">
        <v>1.1547344110854504E-2</v>
      </c>
      <c r="BE2563" s="14">
        <v>4.5727482678983834E-2</v>
      </c>
      <c r="BF2563" s="14">
        <v>0</v>
      </c>
      <c r="BG2563" s="14" t="s">
        <v>7128</v>
      </c>
      <c r="BH2563" s="13">
        <v>0.05</v>
      </c>
      <c r="BI2563" s="13">
        <v>0.05</v>
      </c>
      <c r="BJ2563" s="13">
        <v>0.19800000000000001</v>
      </c>
      <c r="BK2563" s="13">
        <v>0.19800000000000001</v>
      </c>
      <c r="BL2563" s="13">
        <v>4.33</v>
      </c>
      <c r="BM2563" s="13">
        <v>4.33</v>
      </c>
      <c r="BN2563" s="13">
        <v>0.379</v>
      </c>
      <c r="BO2563" s="13">
        <v>0.379</v>
      </c>
      <c r="BP2563" s="13">
        <v>0.19800000000000001</v>
      </c>
      <c r="BQ2563" s="13">
        <v>0</v>
      </c>
      <c r="BR2563" s="13">
        <v>0</v>
      </c>
      <c r="BS2563" s="13">
        <v>-0.18</v>
      </c>
      <c r="BT2563" s="14">
        <v>-0.90909090909090906</v>
      </c>
      <c r="BU2563" s="13">
        <v>0.378</v>
      </c>
      <c r="BV2563" s="13">
        <v>0.22999999999999998</v>
      </c>
      <c r="BW2563" s="13">
        <v>0.22999999999999998</v>
      </c>
      <c r="BX2563" s="13">
        <v>2.1800000000000002</v>
      </c>
      <c r="BY2563" s="13">
        <v>4.2010000000000005</v>
      </c>
      <c r="BZ2563" s="13">
        <v>2.79</v>
      </c>
      <c r="CA2563" s="13">
        <v>3.9770000000000008</v>
      </c>
      <c r="CB2563" s="13">
        <v>0</v>
      </c>
      <c r="CC2563" s="15">
        <v>-0.16500000000000001</v>
      </c>
      <c r="CD2563" s="15">
        <v>5.0999999999999997E-2</v>
      </c>
      <c r="CE2563" s="15">
        <v>0.36</v>
      </c>
      <c r="CF2563" s="15">
        <v>0.52022773962323898</v>
      </c>
      <c r="CG2563" s="15">
        <v>0.60963125415495767</v>
      </c>
      <c r="CH2563" s="13">
        <v>0.41179999999999994</v>
      </c>
      <c r="CI2563" s="13">
        <v>0.18629999999999999</v>
      </c>
      <c r="CJ2563" s="13">
        <v>0</v>
      </c>
      <c r="CK2563" s="12">
        <f t="shared" ref="CK2563:CK2626" si="80">IF(CJ2563=0,0,IF(BV2563&gt;0,-CJ2563/BV2563,"NA"))</f>
        <v>0</v>
      </c>
      <c r="CL2563" s="36">
        <f t="shared" ref="CL2563:CL2626" si="81">IF(CA2563&gt;0,IF(BL2563&gt;0,BL2563/CA2563,"NA"),"NA")</f>
        <v>1.0887603721398036</v>
      </c>
      <c r="CM2563" s="13">
        <v>4.1000000000000002E-2</v>
      </c>
      <c r="CN2563" s="13" t="s">
        <v>7128</v>
      </c>
      <c r="CO2563" s="13">
        <v>0.05</v>
      </c>
      <c r="CP2563" s="13">
        <v>2.93</v>
      </c>
      <c r="CQ2563" s="13">
        <v>0.379</v>
      </c>
      <c r="CR2563" s="13">
        <v>4.117</v>
      </c>
      <c r="CS2563" s="13" t="s">
        <v>7128</v>
      </c>
      <c r="CT2563" s="13">
        <v>0</v>
      </c>
      <c r="CU2563" s="13">
        <v>0.19800000000000001</v>
      </c>
      <c r="CV2563" s="13">
        <v>3.9770000000000008</v>
      </c>
      <c r="CW2563" s="13">
        <v>0.379</v>
      </c>
      <c r="CX2563" s="12">
        <v>2.2935779816513763E-2</v>
      </c>
      <c r="CY2563" s="12">
        <v>4.7131635324922636E-2</v>
      </c>
      <c r="CZ2563" s="15">
        <v>10.862796833773087</v>
      </c>
      <c r="DA2563" s="20"/>
      <c r="DB2563" s="20"/>
    </row>
    <row r="2564" spans="1:106" ht="24">
      <c r="A2564" s="8" t="s">
        <v>5167</v>
      </c>
      <c r="B2564" s="8" t="s">
        <v>5168</v>
      </c>
      <c r="C2564" s="9" t="s">
        <v>7174</v>
      </c>
      <c r="D2564" s="9" t="s">
        <v>7126</v>
      </c>
      <c r="E2564" s="10" t="s">
        <v>7127</v>
      </c>
      <c r="F2564" s="10" t="s">
        <v>7126</v>
      </c>
      <c r="G2564" s="11">
        <v>0.45</v>
      </c>
      <c r="H2564" s="11">
        <v>0.45</v>
      </c>
      <c r="I2564" s="12">
        <v>9.0499999999999997E-2</v>
      </c>
      <c r="J2564" s="12">
        <v>9.7225000000000006E-2</v>
      </c>
      <c r="K2564" s="12">
        <v>4.7E-2</v>
      </c>
      <c r="L2564" s="12">
        <v>0.10350000000000001</v>
      </c>
      <c r="M2564" s="12">
        <v>6.8320350000000002E-2</v>
      </c>
      <c r="N2564" s="12">
        <v>9.7225000000000006E-2</v>
      </c>
      <c r="O2564" s="12">
        <v>-9.0692336683417085E-2</v>
      </c>
      <c r="P2564" s="12">
        <v>-8.2488157894736847E-2</v>
      </c>
      <c r="Q2564" s="13">
        <v>2.11</v>
      </c>
      <c r="R2564" s="13">
        <v>0</v>
      </c>
      <c r="S2564" s="13">
        <v>0</v>
      </c>
      <c r="T2564" s="13">
        <v>0</v>
      </c>
      <c r="U2564" s="13">
        <v>2.11</v>
      </c>
      <c r="V2564" s="13">
        <v>0.65600000000000003</v>
      </c>
      <c r="W2564" s="13">
        <v>1.4539999999999997</v>
      </c>
      <c r="X2564" s="14">
        <v>0.31090047393364934</v>
      </c>
      <c r="Y2564" s="15">
        <v>0.20798668885191349</v>
      </c>
      <c r="Z2564" s="14">
        <v>0</v>
      </c>
      <c r="AA2564" s="14">
        <v>0</v>
      </c>
      <c r="AB2564" s="14">
        <v>0</v>
      </c>
      <c r="AC2564" s="14">
        <v>0</v>
      </c>
      <c r="AD2564" s="13">
        <v>0.35099999999999998</v>
      </c>
      <c r="AE2564" s="15">
        <v>0.34313888888888888</v>
      </c>
      <c r="AF2564" s="14">
        <v>3.1622776601683791E-2</v>
      </c>
      <c r="AG2564" s="14">
        <v>0.83484130228445208</v>
      </c>
      <c r="AH2564" s="15">
        <v>0.54648956356736245</v>
      </c>
      <c r="AI2564" s="5" t="s">
        <v>7128</v>
      </c>
      <c r="AJ2564" s="15">
        <v>162.30769230769229</v>
      </c>
      <c r="AK2564" s="15">
        <v>162.30769230769229</v>
      </c>
      <c r="AL2564" s="15" t="s">
        <v>7128</v>
      </c>
      <c r="AM2564" s="15" t="s">
        <v>7128</v>
      </c>
      <c r="AN2564" s="15">
        <v>1.1047120418848166</v>
      </c>
      <c r="AO2564" s="15">
        <v>4.4989339019189769</v>
      </c>
      <c r="AP2564" s="15">
        <v>80.777777777777771</v>
      </c>
      <c r="AQ2564" s="15">
        <v>69.238095238095227</v>
      </c>
      <c r="AR2564" s="15">
        <v>1.1594896331738436</v>
      </c>
      <c r="AS2564" s="15">
        <v>3.1002132196162044</v>
      </c>
      <c r="AT2564" s="14">
        <v>0.92461538461538462</v>
      </c>
      <c r="AU2564" s="14">
        <v>5.696682464454976E-3</v>
      </c>
      <c r="AV2564" s="12">
        <v>-0.20600000000000002</v>
      </c>
      <c r="AW2564" s="12">
        <v>-0.21899999999999997</v>
      </c>
      <c r="AX2564" s="12">
        <v>-4.3700000000000003E-2</v>
      </c>
      <c r="AY2564" s="12">
        <v>-0.40600000000000003</v>
      </c>
      <c r="AZ2564" s="14" t="s">
        <v>7128</v>
      </c>
      <c r="BA2564" s="14" t="s">
        <v>7128</v>
      </c>
      <c r="BB2564" s="14">
        <v>6.5326633165829146E-3</v>
      </c>
      <c r="BC2564" s="14">
        <v>1.4736842105263161E-2</v>
      </c>
      <c r="BD2564" s="14">
        <v>2.7718550106609809E-2</v>
      </c>
      <c r="BE2564" s="14">
        <v>3.8379530916844352E-2</v>
      </c>
      <c r="BF2564" s="14">
        <v>0.26315789473684209</v>
      </c>
      <c r="BG2564" s="14" t="s">
        <v>7128</v>
      </c>
      <c r="BH2564" s="13">
        <v>1.2999999999999999E-2</v>
      </c>
      <c r="BI2564" s="13">
        <v>1.2999999999999999E-2</v>
      </c>
      <c r="BJ2564" s="13">
        <v>1.7999999999999999E-2</v>
      </c>
      <c r="BK2564" s="13">
        <v>1.7999999999999999E-2</v>
      </c>
      <c r="BL2564" s="13">
        <v>0.46899999999999997</v>
      </c>
      <c r="BM2564" s="13">
        <v>0.46899999999999997</v>
      </c>
      <c r="BN2564" s="13">
        <v>2.1000000000000001E-2</v>
      </c>
      <c r="BO2564" s="13">
        <v>2.1000000000000001E-2</v>
      </c>
      <c r="BP2564" s="13">
        <v>1.3263157894736843E-2</v>
      </c>
      <c r="BQ2564" s="13">
        <v>0</v>
      </c>
      <c r="BR2564" s="13">
        <v>0</v>
      </c>
      <c r="BS2564" s="13">
        <v>-3.0000000000000001E-3</v>
      </c>
      <c r="BT2564" s="14">
        <v>-0.22619047619047619</v>
      </c>
      <c r="BU2564" s="13">
        <v>1.6263157894736844E-2</v>
      </c>
      <c r="BV2564" s="13">
        <v>1.6E-2</v>
      </c>
      <c r="BW2564" s="13">
        <v>1.6E-2</v>
      </c>
      <c r="BX2564" s="13">
        <v>1.99</v>
      </c>
      <c r="BY2564" s="13">
        <v>0.89999999999999991</v>
      </c>
      <c r="BZ2564" s="13">
        <v>1.91</v>
      </c>
      <c r="CA2564" s="13">
        <v>1.254</v>
      </c>
      <c r="CB2564" s="13">
        <v>-1.2019999999999999E-2</v>
      </c>
      <c r="CC2564" s="15">
        <v>0.17599999999999999</v>
      </c>
      <c r="CD2564" s="15">
        <v>1.7000000000000001E-2</v>
      </c>
      <c r="CE2564" s="15">
        <v>0.36</v>
      </c>
      <c r="CF2564" s="15" t="s">
        <v>7128</v>
      </c>
      <c r="CG2564" s="15" t="s">
        <v>7128</v>
      </c>
      <c r="CH2564" s="13" t="s">
        <v>7128</v>
      </c>
      <c r="CI2564" s="13" t="s">
        <v>7128</v>
      </c>
      <c r="CJ2564" s="13">
        <v>-1.2019999999999999E-2</v>
      </c>
      <c r="CK2564" s="12">
        <f t="shared" si="80"/>
        <v>0.75124999999999997</v>
      </c>
      <c r="CL2564" s="36">
        <f t="shared" si="81"/>
        <v>0.37400318979266345</v>
      </c>
      <c r="CM2564" s="13">
        <v>1.9E-2</v>
      </c>
      <c r="CN2564" s="13">
        <v>5.0000000000000001E-3</v>
      </c>
      <c r="CO2564" s="13">
        <v>1.2999999999999999E-2</v>
      </c>
      <c r="CP2564" s="13">
        <v>2.11</v>
      </c>
      <c r="CQ2564" s="13">
        <v>2.1000000000000001E-2</v>
      </c>
      <c r="CR2564" s="13">
        <v>1.4539999999999997</v>
      </c>
      <c r="CS2564" s="13">
        <v>1.6E-2</v>
      </c>
      <c r="CT2564" s="13">
        <v>0</v>
      </c>
      <c r="CU2564" s="13">
        <v>1.7999999999999999E-2</v>
      </c>
      <c r="CV2564" s="13">
        <v>1.254</v>
      </c>
      <c r="CW2564" s="13">
        <v>2.1000000000000001E-2</v>
      </c>
      <c r="CX2564" s="12">
        <v>6.5326633165829146E-3</v>
      </c>
      <c r="CY2564" s="12">
        <v>1.4736842105263161E-2</v>
      </c>
      <c r="CZ2564" s="15">
        <v>69.238095238095227</v>
      </c>
      <c r="DA2564" s="20"/>
      <c r="DB2564" s="20"/>
    </row>
    <row r="2565" spans="1:106" ht="24">
      <c r="A2565" s="8" t="s">
        <v>5397</v>
      </c>
      <c r="B2565" s="8" t="s">
        <v>5398</v>
      </c>
      <c r="C2565" s="9" t="s">
        <v>7142</v>
      </c>
      <c r="D2565" s="9" t="s">
        <v>7126</v>
      </c>
      <c r="E2565" s="10" t="s">
        <v>7127</v>
      </c>
      <c r="F2565" s="10" t="s">
        <v>7126</v>
      </c>
      <c r="G2565" s="11">
        <v>0.1</v>
      </c>
      <c r="H2565" s="11">
        <v>0.12611509591326106</v>
      </c>
      <c r="I2565" s="12">
        <v>9.0499999999999997E-2</v>
      </c>
      <c r="J2565" s="12">
        <v>6.7913416180150121E-2</v>
      </c>
      <c r="K2565" s="12">
        <v>4.7E-2</v>
      </c>
      <c r="L2565" s="12">
        <v>0.10350000000000001</v>
      </c>
      <c r="M2565" s="12">
        <v>6.8320350000000002E-2</v>
      </c>
      <c r="N2565" s="12">
        <v>6.802503850623412E-2</v>
      </c>
      <c r="O2565" s="12">
        <v>-3.4580082846816788E-2</v>
      </c>
      <c r="P2565" s="12">
        <v>-6.802503850623412E-2</v>
      </c>
      <c r="Q2565" s="13">
        <v>1.0900000000000001</v>
      </c>
      <c r="R2565" s="13">
        <v>0</v>
      </c>
      <c r="S2565" s="13">
        <v>0.41199999999999998</v>
      </c>
      <c r="T2565" s="13">
        <v>0.41199999999999998</v>
      </c>
      <c r="U2565" s="13">
        <v>1.502</v>
      </c>
      <c r="V2565" s="13">
        <v>1.6E-2</v>
      </c>
      <c r="W2565" s="13">
        <v>1.486</v>
      </c>
      <c r="X2565" s="14">
        <v>1.0652463382157125E-2</v>
      </c>
      <c r="Y2565" s="15">
        <v>1.0953608247422681</v>
      </c>
      <c r="Z2565" s="14">
        <v>0.26718547341115434</v>
      </c>
      <c r="AA2565" s="14">
        <v>0.2743009320905459</v>
      </c>
      <c r="AB2565" s="14">
        <v>0.36460176991150445</v>
      </c>
      <c r="AC2565" s="14">
        <v>0.37798165137614675</v>
      </c>
      <c r="AD2565" s="13">
        <v>0.28199999999999997</v>
      </c>
      <c r="AE2565" s="15">
        <v>1.0841666666666667</v>
      </c>
      <c r="AF2565" s="14" t="s">
        <v>7128</v>
      </c>
      <c r="AG2565" s="14" t="s">
        <v>7128</v>
      </c>
      <c r="AH2565" s="15">
        <v>0.31884057971014496</v>
      </c>
      <c r="AI2565" s="5" t="s">
        <v>7128</v>
      </c>
      <c r="AJ2565" s="15">
        <v>28.684210526315791</v>
      </c>
      <c r="AK2565" s="15">
        <v>28.684210526315791</v>
      </c>
      <c r="AL2565" s="15" t="s">
        <v>7128</v>
      </c>
      <c r="AM2565" s="15" t="s">
        <v>7128</v>
      </c>
      <c r="AN2565" s="15">
        <v>0.96460176991150459</v>
      </c>
      <c r="AO2565" s="15">
        <v>5.4773869346733672</v>
      </c>
      <c r="AP2565" s="15" t="s">
        <v>7128</v>
      </c>
      <c r="AQ2565" s="15" t="s">
        <v>7128</v>
      </c>
      <c r="AR2565" s="15">
        <v>0.97378768020969864</v>
      </c>
      <c r="AS2565" s="15">
        <v>7.4673366834170851</v>
      </c>
      <c r="AT2565" s="14">
        <v>0</v>
      </c>
      <c r="AU2565" s="14">
        <v>0</v>
      </c>
      <c r="AV2565" s="12">
        <v>0.27899999999999997</v>
      </c>
      <c r="AW2565" s="12">
        <v>0.41100000000000003</v>
      </c>
      <c r="AX2565" s="12">
        <v>0.45299999999999996</v>
      </c>
      <c r="AY2565" s="12">
        <v>0.35600000000000004</v>
      </c>
      <c r="AZ2565" s="14" t="s">
        <v>7128</v>
      </c>
      <c r="BA2565" s="14" t="s">
        <v>7128</v>
      </c>
      <c r="BB2565" s="14">
        <v>3.3333333333333333E-2</v>
      </c>
      <c r="BC2565" s="14">
        <v>0</v>
      </c>
      <c r="BD2565" s="14">
        <v>0.19095477386934673</v>
      </c>
      <c r="BE2565" s="14">
        <v>0</v>
      </c>
      <c r="BF2565" s="14">
        <v>0.30909090909090914</v>
      </c>
      <c r="BG2565" s="14">
        <v>6.5000000000000002E-2</v>
      </c>
      <c r="BH2565" s="13">
        <v>3.7999999999999999E-2</v>
      </c>
      <c r="BI2565" s="13">
        <v>3.7999999999999999E-2</v>
      </c>
      <c r="BJ2565" s="13">
        <v>0</v>
      </c>
      <c r="BK2565" s="13">
        <v>0</v>
      </c>
      <c r="BL2565" s="13">
        <v>0.19900000000000001</v>
      </c>
      <c r="BM2565" s="13">
        <v>0.19900000000000001</v>
      </c>
      <c r="BN2565" s="13">
        <v>0</v>
      </c>
      <c r="BO2565" s="13">
        <v>0</v>
      </c>
      <c r="BP2565" s="13">
        <v>0</v>
      </c>
      <c r="BQ2565" s="13">
        <v>0</v>
      </c>
      <c r="BR2565" s="13">
        <v>0</v>
      </c>
      <c r="BS2565" s="13">
        <v>-0.01</v>
      </c>
      <c r="BT2565" s="14" t="s">
        <v>7128</v>
      </c>
      <c r="BU2565" s="13">
        <v>0.01</v>
      </c>
      <c r="BV2565" s="13">
        <v>4.8000000000000001E-2</v>
      </c>
      <c r="BW2565" s="13">
        <v>4.8000000000000001E-2</v>
      </c>
      <c r="BX2565" s="13">
        <v>1.1399999999999999</v>
      </c>
      <c r="BY2565" s="13">
        <v>1.43</v>
      </c>
      <c r="BZ2565" s="13">
        <v>1.1299999999999999</v>
      </c>
      <c r="CA2565" s="13">
        <v>1.5259999999999998</v>
      </c>
      <c r="CB2565" s="13">
        <v>0</v>
      </c>
      <c r="CC2565" s="15">
        <v>0.09</v>
      </c>
      <c r="CD2565" s="15" t="s">
        <v>7128</v>
      </c>
      <c r="CE2565" s="15">
        <v>0.36</v>
      </c>
      <c r="CF2565" s="15" t="s">
        <v>7128</v>
      </c>
      <c r="CG2565" s="15" t="s">
        <v>7128</v>
      </c>
      <c r="CH2565" s="13" t="s">
        <v>7128</v>
      </c>
      <c r="CI2565" s="13" t="s">
        <v>7128</v>
      </c>
      <c r="CJ2565" s="13">
        <v>0</v>
      </c>
      <c r="CK2565" s="12">
        <f t="shared" si="80"/>
        <v>0</v>
      </c>
      <c r="CL2565" s="36">
        <f t="shared" si="81"/>
        <v>0.13040629095674969</v>
      </c>
      <c r="CM2565" s="13">
        <v>5.5E-2</v>
      </c>
      <c r="CN2565" s="13">
        <v>1.7000000000000001E-2</v>
      </c>
      <c r="CO2565" s="13">
        <v>3.7999999999999999E-2</v>
      </c>
      <c r="CP2565" s="13">
        <v>1.0900000000000001</v>
      </c>
      <c r="CQ2565" s="13" t="s">
        <v>7128</v>
      </c>
      <c r="CR2565" s="13" t="s">
        <v>7128</v>
      </c>
      <c r="CS2565" s="13" t="s">
        <v>7128</v>
      </c>
      <c r="CT2565" s="13">
        <v>0</v>
      </c>
      <c r="CU2565" s="13">
        <v>0</v>
      </c>
      <c r="CV2565" s="13">
        <v>1.5259999999999998</v>
      </c>
      <c r="CW2565" s="13">
        <v>0</v>
      </c>
      <c r="CX2565" s="12">
        <v>3.3333333333333333E-2</v>
      </c>
      <c r="CY2565" s="12">
        <v>0</v>
      </c>
      <c r="CZ2565" s="15" t="s">
        <v>7128</v>
      </c>
      <c r="DA2565" s="20"/>
      <c r="DB2565" s="20"/>
    </row>
    <row r="2566" spans="1:106">
      <c r="A2566" s="8" t="s">
        <v>3681</v>
      </c>
      <c r="B2566" s="8" t="s">
        <v>3682</v>
      </c>
      <c r="C2566" s="9" t="s">
        <v>7188</v>
      </c>
      <c r="D2566" s="9" t="s">
        <v>7126</v>
      </c>
      <c r="E2566" s="10" t="s">
        <v>7127</v>
      </c>
      <c r="F2566" s="10" t="s">
        <v>7126</v>
      </c>
      <c r="G2566" s="11">
        <v>0.84</v>
      </c>
      <c r="H2566" s="11">
        <v>2.5614814814814815</v>
      </c>
      <c r="I2566" s="12">
        <v>9.0499999999999997E-2</v>
      </c>
      <c r="J2566" s="12">
        <v>0.28831407407407406</v>
      </c>
      <c r="K2566" s="12">
        <v>4.7E-2</v>
      </c>
      <c r="L2566" s="12">
        <v>0.10350000000000001</v>
      </c>
      <c r="M2566" s="12">
        <v>6.8320350000000002E-2</v>
      </c>
      <c r="N2566" s="12">
        <v>0.11908813247863245</v>
      </c>
      <c r="O2566" s="12" t="s">
        <v>7128</v>
      </c>
      <c r="P2566" s="12">
        <v>5.5251140190292758E-3</v>
      </c>
      <c r="Q2566" s="13">
        <v>1.68</v>
      </c>
      <c r="R2566" s="13">
        <v>0</v>
      </c>
      <c r="S2566" s="13">
        <v>5.6</v>
      </c>
      <c r="T2566" s="13">
        <v>5.6</v>
      </c>
      <c r="U2566" s="13">
        <v>7.2799999999999994</v>
      </c>
      <c r="V2566" s="13">
        <v>7.8E-2</v>
      </c>
      <c r="W2566" s="13">
        <v>7.2019999999999991</v>
      </c>
      <c r="X2566" s="14">
        <v>1.0714285714285714E-2</v>
      </c>
      <c r="Y2566" s="15">
        <v>0.23381294964028776</v>
      </c>
      <c r="Z2566" s="14">
        <v>0.88691796008869173</v>
      </c>
      <c r="AA2566" s="14">
        <v>0.76923076923076927</v>
      </c>
      <c r="AB2566" s="14">
        <v>7.8431372549019605</v>
      </c>
      <c r="AC2566" s="14">
        <v>3.333333333333333</v>
      </c>
      <c r="AD2566" s="13">
        <v>0.121</v>
      </c>
      <c r="AE2566" s="15">
        <v>-0.25013888888888891</v>
      </c>
      <c r="AF2566" s="14" t="s">
        <v>7128</v>
      </c>
      <c r="AG2566" s="14" t="s">
        <v>7128</v>
      </c>
      <c r="AH2566" s="15">
        <v>0.36898395721925137</v>
      </c>
      <c r="AI2566" s="5">
        <v>1.3214285714285714</v>
      </c>
      <c r="AJ2566" s="15">
        <v>9.9408284023668632</v>
      </c>
      <c r="AK2566" s="15">
        <v>9.9408284023668632</v>
      </c>
      <c r="AL2566" s="15" t="s">
        <v>7128</v>
      </c>
      <c r="AM2566" s="15" t="s">
        <v>7128</v>
      </c>
      <c r="AN2566" s="15">
        <v>2.3529411764705883</v>
      </c>
      <c r="AO2566" s="15">
        <v>0.17891373801916932</v>
      </c>
      <c r="AP2566" s="15">
        <v>4.8662162162162153</v>
      </c>
      <c r="AQ2566" s="15">
        <v>4.236470588235294</v>
      </c>
      <c r="AR2566" s="15">
        <v>1.1549069916613213</v>
      </c>
      <c r="AS2566" s="15">
        <v>0.76698615548455784</v>
      </c>
      <c r="AT2566" s="14">
        <v>0</v>
      </c>
      <c r="AU2566" s="14">
        <v>0</v>
      </c>
      <c r="AV2566" s="12" t="s">
        <v>7128</v>
      </c>
      <c r="AW2566" s="12" t="s">
        <v>7128</v>
      </c>
      <c r="AX2566" s="12">
        <v>0.192</v>
      </c>
      <c r="AY2566" s="12">
        <v>0.18899999999999997</v>
      </c>
      <c r="AZ2566" s="14" t="s">
        <v>7128</v>
      </c>
      <c r="BA2566" s="14" t="s">
        <v>7128</v>
      </c>
      <c r="BB2566" s="14" t="s">
        <v>7128</v>
      </c>
      <c r="BC2566" s="14">
        <v>0.12461324649766173</v>
      </c>
      <c r="BD2566" s="14">
        <v>1.7997870074547392E-2</v>
      </c>
      <c r="BE2566" s="14">
        <v>0.15761448349307772</v>
      </c>
      <c r="BF2566" s="14">
        <v>0.38518518518518513</v>
      </c>
      <c r="BG2566" s="14">
        <v>7.1500000000000008E-2</v>
      </c>
      <c r="BH2566" s="13">
        <v>0.16900000000000001</v>
      </c>
      <c r="BI2566" s="13">
        <v>0.16900000000000001</v>
      </c>
      <c r="BJ2566" s="13">
        <v>1.48</v>
      </c>
      <c r="BK2566" s="13">
        <v>1.48</v>
      </c>
      <c r="BL2566" s="13">
        <v>9.39</v>
      </c>
      <c r="BM2566" s="13">
        <v>9.39</v>
      </c>
      <c r="BN2566" s="13">
        <v>1.7</v>
      </c>
      <c r="BO2566" s="13">
        <v>1.7</v>
      </c>
      <c r="BP2566" s="13">
        <v>0.90992592592592603</v>
      </c>
      <c r="BQ2566" s="13">
        <v>0</v>
      </c>
      <c r="BR2566" s="13">
        <v>0</v>
      </c>
      <c r="BS2566" s="13">
        <v>-0.28299999999999997</v>
      </c>
      <c r="BT2566" s="14">
        <v>-0.31101432758059255</v>
      </c>
      <c r="BU2566" s="13">
        <v>1.1929259259259259</v>
      </c>
      <c r="BV2566" s="13">
        <v>0.45199999999999996</v>
      </c>
      <c r="BW2566" s="13">
        <v>0.45199999999999996</v>
      </c>
      <c r="BX2566" s="13">
        <v>-1.87</v>
      </c>
      <c r="BY2566" s="13">
        <v>7.3020000000000005</v>
      </c>
      <c r="BZ2566" s="13">
        <v>0.71399999999999997</v>
      </c>
      <c r="CA2566" s="13">
        <v>6.2359999999999998</v>
      </c>
      <c r="CB2566" s="13">
        <v>0</v>
      </c>
      <c r="CC2566" s="15">
        <v>0.10299999999999999</v>
      </c>
      <c r="CD2566" s="15">
        <v>-0.48199999999999998</v>
      </c>
      <c r="CE2566" s="15">
        <v>0.36</v>
      </c>
      <c r="CF2566" s="15">
        <v>1.103259468148041</v>
      </c>
      <c r="CG2566" s="15">
        <v>1.3704619190618568</v>
      </c>
      <c r="CH2566" s="13">
        <v>0.27149999999999996</v>
      </c>
      <c r="CI2566" s="13">
        <v>-0.37360000000000004</v>
      </c>
      <c r="CJ2566" s="13">
        <v>0</v>
      </c>
      <c r="CK2566" s="12">
        <f t="shared" si="80"/>
        <v>0</v>
      </c>
      <c r="CL2566" s="36">
        <f t="shared" si="81"/>
        <v>1.5057729313662607</v>
      </c>
      <c r="CM2566" s="13">
        <v>0.27</v>
      </c>
      <c r="CN2566" s="13">
        <v>0.104</v>
      </c>
      <c r="CO2566" s="13">
        <v>0.16900000000000001</v>
      </c>
      <c r="CP2566" s="13">
        <v>1.68</v>
      </c>
      <c r="CQ2566" s="13">
        <v>1.7</v>
      </c>
      <c r="CR2566" s="13">
        <v>7.2019999999999991</v>
      </c>
      <c r="CS2566" s="13" t="s">
        <v>7128</v>
      </c>
      <c r="CT2566" s="13">
        <v>0</v>
      </c>
      <c r="CU2566" s="13">
        <v>1.48</v>
      </c>
      <c r="CV2566" s="13">
        <v>6.2359999999999998</v>
      </c>
      <c r="CW2566" s="13">
        <v>1.7</v>
      </c>
      <c r="CX2566" s="12" t="s">
        <v>7128</v>
      </c>
      <c r="CY2566" s="12">
        <v>0.12461324649766173</v>
      </c>
      <c r="CZ2566" s="15">
        <v>4.236470588235294</v>
      </c>
      <c r="DA2566" s="20"/>
      <c r="DB2566" s="20"/>
    </row>
    <row r="2567" spans="1:106">
      <c r="A2567" s="8" t="s">
        <v>5155</v>
      </c>
      <c r="B2567" s="8" t="s">
        <v>5156</v>
      </c>
      <c r="C2567" s="9" t="s">
        <v>7141</v>
      </c>
      <c r="D2567" s="9" t="s">
        <v>7126</v>
      </c>
      <c r="E2567" s="10" t="s">
        <v>7127</v>
      </c>
      <c r="F2567" s="10" t="s">
        <v>7126</v>
      </c>
      <c r="G2567" s="11">
        <v>0.73</v>
      </c>
      <c r="H2567" s="11">
        <v>0.731705066879907</v>
      </c>
      <c r="I2567" s="12">
        <v>9.0499999999999997E-2</v>
      </c>
      <c r="J2567" s="12">
        <v>0.12271930855263158</v>
      </c>
      <c r="K2567" s="12">
        <v>4.7E-2</v>
      </c>
      <c r="L2567" s="12">
        <v>0.10350000000000001</v>
      </c>
      <c r="M2567" s="12">
        <v>6.8320350000000002E-2</v>
      </c>
      <c r="N2567" s="12">
        <v>0.12253062086949466</v>
      </c>
      <c r="O2567" s="12">
        <v>-0.10277669736181379</v>
      </c>
      <c r="P2567" s="12">
        <v>-7.5024229001198331E-2</v>
      </c>
      <c r="Q2567" s="13">
        <v>54.3</v>
      </c>
      <c r="R2567" s="13">
        <v>0</v>
      </c>
      <c r="S2567" s="13">
        <v>0.189</v>
      </c>
      <c r="T2567" s="13">
        <v>0.189</v>
      </c>
      <c r="U2567" s="13">
        <v>54.488999999999997</v>
      </c>
      <c r="V2567" s="13">
        <v>1.9E-2</v>
      </c>
      <c r="W2567" s="13">
        <v>54.47</v>
      </c>
      <c r="X2567" s="14">
        <v>3.4869423186331189E-4</v>
      </c>
      <c r="Y2567" s="15">
        <v>0.43949044585987262</v>
      </c>
      <c r="Z2567" s="14">
        <v>2.696533028962762E-2</v>
      </c>
      <c r="AA2567" s="14">
        <v>3.4685899906403131E-3</v>
      </c>
      <c r="AB2567" s="14">
        <v>2.7712609970674484E-2</v>
      </c>
      <c r="AC2567" s="14">
        <v>3.4806629834254147E-3</v>
      </c>
      <c r="AD2567" s="13">
        <v>0.69199999999999995</v>
      </c>
      <c r="AE2567" s="15">
        <v>0.56594444444444447</v>
      </c>
      <c r="AF2567" s="14" t="s">
        <v>7128</v>
      </c>
      <c r="AG2567" s="14" t="s">
        <v>7128</v>
      </c>
      <c r="AH2567" s="15">
        <v>0.7057902973395932</v>
      </c>
      <c r="AI2567" s="5">
        <v>21.727272727272727</v>
      </c>
      <c r="AJ2567" s="15">
        <v>390.64748201438846</v>
      </c>
      <c r="AK2567" s="15">
        <v>390.64748201438846</v>
      </c>
      <c r="AL2567" s="15" t="s">
        <v>7128</v>
      </c>
      <c r="AM2567" s="15" t="s">
        <v>7128</v>
      </c>
      <c r="AN2567" s="15">
        <v>7.9618768328445739</v>
      </c>
      <c r="AO2567" s="15">
        <v>107.10059171597632</v>
      </c>
      <c r="AP2567" s="15">
        <v>227.90794979079499</v>
      </c>
      <c r="AQ2567" s="15">
        <v>227.90794979079499</v>
      </c>
      <c r="AR2567" s="15">
        <v>15.257703081232492</v>
      </c>
      <c r="AS2567" s="15">
        <v>107.43589743589743</v>
      </c>
      <c r="AT2567" s="14">
        <v>0</v>
      </c>
      <c r="AU2567" s="14">
        <v>0</v>
      </c>
      <c r="AV2567" s="12">
        <v>4.3319999999999999</v>
      </c>
      <c r="AW2567" s="12">
        <v>1.2309999999999999</v>
      </c>
      <c r="AX2567" s="12">
        <v>-0.32700000000000001</v>
      </c>
      <c r="AY2567" s="12">
        <v>-2.87E-2</v>
      </c>
      <c r="AZ2567" s="14" t="s">
        <v>7128</v>
      </c>
      <c r="BA2567" s="14" t="s">
        <v>7128</v>
      </c>
      <c r="BB2567" s="14">
        <v>1.9942611190817795E-2</v>
      </c>
      <c r="BC2567" s="14">
        <v>4.7506391868296333E-2</v>
      </c>
      <c r="BD2567" s="14">
        <v>0.27416173570019725</v>
      </c>
      <c r="BE2567" s="14">
        <v>0.47140039447731752</v>
      </c>
      <c r="BF2567" s="14">
        <v>0.3289473684210526</v>
      </c>
      <c r="BG2567" s="14">
        <v>2.53E-2</v>
      </c>
      <c r="BH2567" s="13">
        <v>0.13900000000000001</v>
      </c>
      <c r="BI2567" s="13">
        <v>0.13900000000000001</v>
      </c>
      <c r="BJ2567" s="13">
        <v>0.23899999999999999</v>
      </c>
      <c r="BK2567" s="13">
        <v>0.23899999999999999</v>
      </c>
      <c r="BL2567" s="13">
        <v>0.50700000000000001</v>
      </c>
      <c r="BM2567" s="13">
        <v>0.50700000000000001</v>
      </c>
      <c r="BN2567" s="13">
        <v>0.23899999999999999</v>
      </c>
      <c r="BO2567" s="13">
        <v>0.23899999999999999</v>
      </c>
      <c r="BP2567" s="13">
        <v>0.1603815789473684</v>
      </c>
      <c r="BQ2567" s="13">
        <v>0</v>
      </c>
      <c r="BR2567" s="13">
        <v>0</v>
      </c>
      <c r="BS2567" s="13">
        <v>-5.0000000000000001E-3</v>
      </c>
      <c r="BT2567" s="14">
        <v>-3.1175650176388552E-2</v>
      </c>
      <c r="BU2567" s="13">
        <v>0.16538157894736841</v>
      </c>
      <c r="BV2567" s="13">
        <v>0.14400000000000002</v>
      </c>
      <c r="BW2567" s="13">
        <v>0.14400000000000002</v>
      </c>
      <c r="BX2567" s="13">
        <v>6.97</v>
      </c>
      <c r="BY2567" s="13">
        <v>3.3759999999999999</v>
      </c>
      <c r="BZ2567" s="13">
        <v>6.82</v>
      </c>
      <c r="CA2567" s="13">
        <v>3.5700000000000003</v>
      </c>
      <c r="CB2567" s="13">
        <v>0</v>
      </c>
      <c r="CC2567" s="15">
        <v>7.9000000000000001E-2</v>
      </c>
      <c r="CD2567" s="15">
        <v>0.45700000000000002</v>
      </c>
      <c r="CE2567" s="15">
        <v>0.36</v>
      </c>
      <c r="CF2567" s="15" t="s">
        <v>7128</v>
      </c>
      <c r="CG2567" s="15" t="s">
        <v>7128</v>
      </c>
      <c r="CH2567" s="13" t="s">
        <v>7128</v>
      </c>
      <c r="CI2567" s="13" t="s">
        <v>7128</v>
      </c>
      <c r="CJ2567" s="13">
        <v>0</v>
      </c>
      <c r="CK2567" s="12">
        <f t="shared" si="80"/>
        <v>0</v>
      </c>
      <c r="CL2567" s="36">
        <f t="shared" si="81"/>
        <v>0.14201680672268907</v>
      </c>
      <c r="CM2567" s="13">
        <v>0.22800000000000001</v>
      </c>
      <c r="CN2567" s="13">
        <v>7.4999999999999997E-2</v>
      </c>
      <c r="CO2567" s="13">
        <v>0.13900000000000001</v>
      </c>
      <c r="CP2567" s="13">
        <v>54.3</v>
      </c>
      <c r="CQ2567" s="13">
        <v>0.23899999999999999</v>
      </c>
      <c r="CR2567" s="13">
        <v>54.47</v>
      </c>
      <c r="CS2567" s="13" t="s">
        <v>7128</v>
      </c>
      <c r="CT2567" s="13">
        <v>0</v>
      </c>
      <c r="CU2567" s="13">
        <v>0.23899999999999999</v>
      </c>
      <c r="CV2567" s="13">
        <v>3.5700000000000003</v>
      </c>
      <c r="CW2567" s="13">
        <v>0.23899999999999999</v>
      </c>
      <c r="CX2567" s="12">
        <v>1.9942611190817795E-2</v>
      </c>
      <c r="CY2567" s="12">
        <v>4.7506391868296333E-2</v>
      </c>
      <c r="CZ2567" s="15">
        <v>227.90794979079499</v>
      </c>
      <c r="DA2567" s="20"/>
      <c r="DB2567" s="20"/>
    </row>
    <row r="2568" spans="1:106">
      <c r="A2568" s="8" t="s">
        <v>6213</v>
      </c>
      <c r="B2568" s="8" t="s">
        <v>6214</v>
      </c>
      <c r="C2568" s="9" t="s">
        <v>7179</v>
      </c>
      <c r="D2568" s="9" t="s">
        <v>7126</v>
      </c>
      <c r="E2568" s="10" t="s">
        <v>7127</v>
      </c>
      <c r="F2568" s="10" t="s">
        <v>7126</v>
      </c>
      <c r="G2568" s="11">
        <v>0.79</v>
      </c>
      <c r="H2568" s="11">
        <v>0.79144972425524496</v>
      </c>
      <c r="I2568" s="12">
        <v>9.0499999999999997E-2</v>
      </c>
      <c r="J2568" s="12">
        <v>0.12812620004509967</v>
      </c>
      <c r="K2568" s="12">
        <v>4.7E-2</v>
      </c>
      <c r="L2568" s="12">
        <v>0.10350000000000001</v>
      </c>
      <c r="M2568" s="12">
        <v>6.8320350000000002E-2</v>
      </c>
      <c r="N2568" s="12">
        <v>0.12801626499372509</v>
      </c>
      <c r="O2568" s="12">
        <v>5.5753913878945989</v>
      </c>
      <c r="P2568" s="12">
        <v>-0.19383216179874396</v>
      </c>
      <c r="Q2568" s="13">
        <v>50.5</v>
      </c>
      <c r="R2568" s="13">
        <v>0</v>
      </c>
      <c r="S2568" s="13">
        <v>9.2999999999999999E-2</v>
      </c>
      <c r="T2568" s="13">
        <v>9.2999999999999999E-2</v>
      </c>
      <c r="U2568" s="13">
        <v>50.593000000000004</v>
      </c>
      <c r="V2568" s="13">
        <v>0</v>
      </c>
      <c r="W2568" s="13">
        <v>50.593000000000004</v>
      </c>
      <c r="X2568" s="14">
        <v>0</v>
      </c>
      <c r="Y2568" s="15">
        <v>1.1210762331838564E-2</v>
      </c>
      <c r="Z2568" s="14">
        <v>3.458148960696092E-3</v>
      </c>
      <c r="AA2568" s="14">
        <v>1.8381989603304804E-3</v>
      </c>
      <c r="AB2568" s="14">
        <v>3.4701492537313433E-3</v>
      </c>
      <c r="AC2568" s="14">
        <v>1.8415841584158415E-3</v>
      </c>
      <c r="AD2568" s="13">
        <v>2.2599999999999998</v>
      </c>
      <c r="AE2568" s="15">
        <v>-0.94038888888888905</v>
      </c>
      <c r="AF2568" s="14">
        <v>0.13038404810405299</v>
      </c>
      <c r="AG2568" s="14" t="s">
        <v>7128</v>
      </c>
      <c r="AH2568" s="15">
        <v>0.3570159857904085</v>
      </c>
      <c r="AI2568" s="5" t="s">
        <v>7128</v>
      </c>
      <c r="AJ2568" s="15">
        <v>2.2052401746724892</v>
      </c>
      <c r="AK2568" s="15">
        <v>2.2246696035242293</v>
      </c>
      <c r="AL2568" s="15" t="s">
        <v>7128</v>
      </c>
      <c r="AM2568" s="15" t="s">
        <v>7128</v>
      </c>
      <c r="AN2568" s="15">
        <v>1.8843283582089552</v>
      </c>
      <c r="AO2568" s="15" t="s">
        <v>7128</v>
      </c>
      <c r="AP2568" s="15" t="s">
        <v>7128</v>
      </c>
      <c r="AQ2568" s="15" t="s">
        <v>7128</v>
      </c>
      <c r="AR2568" s="15">
        <v>1.881270219016101</v>
      </c>
      <c r="AS2568" s="15" t="s">
        <v>7128</v>
      </c>
      <c r="AT2568" s="14">
        <v>0</v>
      </c>
      <c r="AU2568" s="14">
        <v>0</v>
      </c>
      <c r="AV2568" s="12" t="s">
        <v>7128</v>
      </c>
      <c r="AW2568" s="12" t="s">
        <v>7128</v>
      </c>
      <c r="AX2568" s="12" t="s">
        <v>7128</v>
      </c>
      <c r="AY2568" s="12" t="s">
        <v>7128</v>
      </c>
      <c r="AZ2568" s="14" t="s">
        <v>7128</v>
      </c>
      <c r="BA2568" s="14" t="s">
        <v>7128</v>
      </c>
      <c r="BB2568" s="14">
        <v>5.7035175879396984</v>
      </c>
      <c r="BC2568" s="14">
        <v>-6.581589680501887E-2</v>
      </c>
      <c r="BD2568" s="14" t="s">
        <v>7128</v>
      </c>
      <c r="BE2568" s="14" t="s">
        <v>7128</v>
      </c>
      <c r="BF2568" s="14">
        <v>3.524229074889868E-3</v>
      </c>
      <c r="BG2568" s="14">
        <v>0.1598</v>
      </c>
      <c r="BH2568" s="13">
        <v>22.9</v>
      </c>
      <c r="BI2568" s="13">
        <v>22.7</v>
      </c>
      <c r="BJ2568" s="13">
        <v>-0.39900000000000002</v>
      </c>
      <c r="BK2568" s="13">
        <v>-0.39900000000000002</v>
      </c>
      <c r="BL2568" s="13">
        <v>0</v>
      </c>
      <c r="BM2568" s="13">
        <v>0</v>
      </c>
      <c r="BN2568" s="13">
        <v>-0.39400000000000002</v>
      </c>
      <c r="BO2568" s="13">
        <v>-0.38900000000000001</v>
      </c>
      <c r="BP2568" s="13">
        <v>-0.39759383259911896</v>
      </c>
      <c r="BQ2568" s="13">
        <v>0</v>
      </c>
      <c r="BR2568" s="13">
        <v>0</v>
      </c>
      <c r="BS2568" s="13">
        <v>-0.04</v>
      </c>
      <c r="BT2568" s="14" t="s">
        <v>7128</v>
      </c>
      <c r="BU2568" s="13">
        <v>-0.35759383259911898</v>
      </c>
      <c r="BV2568" s="13">
        <v>22.74</v>
      </c>
      <c r="BW2568" s="13">
        <v>22.74</v>
      </c>
      <c r="BX2568" s="13">
        <v>3.98</v>
      </c>
      <c r="BY2568" s="13">
        <v>6.0409999999999995</v>
      </c>
      <c r="BZ2568" s="13">
        <v>26.8</v>
      </c>
      <c r="CA2568" s="13">
        <v>26.893000000000001</v>
      </c>
      <c r="CB2568" s="13">
        <v>0</v>
      </c>
      <c r="CC2568" s="15">
        <v>-0.78800000000000003</v>
      </c>
      <c r="CD2568" s="15">
        <v>0.57399999999999995</v>
      </c>
      <c r="CE2568" s="15">
        <v>0.36</v>
      </c>
      <c r="CF2568" s="15" t="s">
        <v>7128</v>
      </c>
      <c r="CG2568" s="15" t="s">
        <v>7128</v>
      </c>
      <c r="CH2568" s="13" t="s">
        <v>7128</v>
      </c>
      <c r="CI2568" s="13" t="s">
        <v>7128</v>
      </c>
      <c r="CJ2568" s="13">
        <v>0</v>
      </c>
      <c r="CK2568" s="12">
        <f t="shared" si="80"/>
        <v>0</v>
      </c>
      <c r="CL2568" s="36" t="str">
        <f t="shared" si="81"/>
        <v>NA</v>
      </c>
      <c r="CM2568" s="13">
        <v>22.7</v>
      </c>
      <c r="CN2568" s="13">
        <v>0.08</v>
      </c>
      <c r="CO2568" s="13">
        <v>22.7</v>
      </c>
      <c r="CP2568" s="13">
        <v>50.5</v>
      </c>
      <c r="CQ2568" s="13" t="s">
        <v>7128</v>
      </c>
      <c r="CR2568" s="13" t="s">
        <v>7128</v>
      </c>
      <c r="CS2568" s="13" t="s">
        <v>7128</v>
      </c>
      <c r="CT2568" s="13">
        <v>0</v>
      </c>
      <c r="CU2568" s="13">
        <v>-0.39900000000000002</v>
      </c>
      <c r="CV2568" s="13">
        <v>26.893000000000001</v>
      </c>
      <c r="CW2568" s="13">
        <v>-0.39400000000000002</v>
      </c>
      <c r="CX2568" s="12">
        <v>5.7035175879396984</v>
      </c>
      <c r="CY2568" s="12">
        <v>-6.581589680501887E-2</v>
      </c>
      <c r="CZ2568" s="15" t="s">
        <v>7128</v>
      </c>
      <c r="DA2568" s="20"/>
      <c r="DB2568" s="20"/>
    </row>
    <row r="2569" spans="1:106">
      <c r="A2569" s="8" t="s">
        <v>6665</v>
      </c>
      <c r="B2569" s="8" t="s">
        <v>6666</v>
      </c>
      <c r="C2569" s="9" t="s">
        <v>7133</v>
      </c>
      <c r="D2569" s="9" t="s">
        <v>7126</v>
      </c>
      <c r="E2569" s="10" t="s">
        <v>7127</v>
      </c>
      <c r="F2569" s="10" t="s">
        <v>7126</v>
      </c>
      <c r="G2569" s="11">
        <v>0.92</v>
      </c>
      <c r="H2569" s="11">
        <v>0.92</v>
      </c>
      <c r="I2569" s="12">
        <v>9.0499999999999997E-2</v>
      </c>
      <c r="J2569" s="12">
        <v>0.13976</v>
      </c>
      <c r="K2569" s="12">
        <v>4.1999999999999996E-2</v>
      </c>
      <c r="L2569" s="12">
        <v>9.8500000000000004E-2</v>
      </c>
      <c r="M2569" s="12">
        <v>6.5019850000000004E-2</v>
      </c>
      <c r="N2569" s="12">
        <v>0.13976</v>
      </c>
      <c r="O2569" s="12" t="s">
        <v>7128</v>
      </c>
      <c r="P2569" s="12" t="s">
        <v>7128</v>
      </c>
      <c r="Q2569" s="13">
        <v>1.25</v>
      </c>
      <c r="R2569" s="13">
        <v>0</v>
      </c>
      <c r="S2569" s="13">
        <v>0</v>
      </c>
      <c r="T2569" s="13">
        <v>0</v>
      </c>
      <c r="U2569" s="13">
        <v>1.25</v>
      </c>
      <c r="V2569" s="13">
        <v>0</v>
      </c>
      <c r="W2569" s="13">
        <v>1.25</v>
      </c>
      <c r="X2569" s="14">
        <v>0</v>
      </c>
      <c r="Y2569" s="15">
        <v>1.748251748251748E-2</v>
      </c>
      <c r="Z2569" s="14" t="s">
        <v>7128</v>
      </c>
      <c r="AA2569" s="14">
        <v>0</v>
      </c>
      <c r="AB2569" s="14" t="s">
        <v>7128</v>
      </c>
      <c r="AC2569" s="14">
        <v>0</v>
      </c>
      <c r="AD2569" s="13">
        <v>4.3999999999999997E-2</v>
      </c>
      <c r="AE2569" s="15">
        <v>2.8519444444444444</v>
      </c>
      <c r="AF2569" s="14">
        <v>0.216794833886788</v>
      </c>
      <c r="AG2569" s="14">
        <v>0.71265535820231374</v>
      </c>
      <c r="AH2569" s="15">
        <v>0.30864197530864196</v>
      </c>
      <c r="AI2569" s="5" t="s">
        <v>7128</v>
      </c>
      <c r="AJ2569" s="15" t="s">
        <v>7128</v>
      </c>
      <c r="AK2569" s="15" t="s">
        <v>7128</v>
      </c>
      <c r="AL2569" s="15" t="s">
        <v>7128</v>
      </c>
      <c r="AM2569" s="15" t="s">
        <v>7128</v>
      </c>
      <c r="AN2569" s="15" t="s">
        <v>7128</v>
      </c>
      <c r="AO2569" s="15">
        <v>8.8028169014084519</v>
      </c>
      <c r="AP2569" s="15" t="s">
        <v>7128</v>
      </c>
      <c r="AQ2569" s="15" t="s">
        <v>7128</v>
      </c>
      <c r="AR2569" s="15" t="s">
        <v>7128</v>
      </c>
      <c r="AS2569" s="15">
        <v>8.8028169014084519</v>
      </c>
      <c r="AT2569" s="14" t="s">
        <v>7128</v>
      </c>
      <c r="AU2569" s="14">
        <v>0</v>
      </c>
      <c r="AV2569" s="12" t="s">
        <v>7128</v>
      </c>
      <c r="AW2569" s="12" t="s">
        <v>7128</v>
      </c>
      <c r="AX2569" s="12">
        <v>1.38E-2</v>
      </c>
      <c r="AY2569" s="12">
        <v>0.77500000000000002</v>
      </c>
      <c r="AZ2569" s="14" t="s">
        <v>7128</v>
      </c>
      <c r="BA2569" s="14" t="s">
        <v>7128</v>
      </c>
      <c r="BB2569" s="14" t="s">
        <v>7128</v>
      </c>
      <c r="BC2569" s="14" t="s">
        <v>7128</v>
      </c>
      <c r="BD2569" s="14">
        <v>-0.46478873239436624</v>
      </c>
      <c r="BE2569" s="14">
        <v>-0.40140845070422543</v>
      </c>
      <c r="BF2569" s="14">
        <v>0</v>
      </c>
      <c r="BG2569" s="14">
        <v>0.61860000000000004</v>
      </c>
      <c r="BH2569" s="13">
        <v>-6.6000000000000003E-2</v>
      </c>
      <c r="BI2569" s="13">
        <v>-6.6000000000000003E-2</v>
      </c>
      <c r="BJ2569" s="13">
        <v>-5.7000000000000002E-2</v>
      </c>
      <c r="BK2569" s="13">
        <v>-5.7000000000000002E-2</v>
      </c>
      <c r="BL2569" s="13">
        <v>0.14199999999999999</v>
      </c>
      <c r="BM2569" s="13">
        <v>0.14199999999999999</v>
      </c>
      <c r="BN2569" s="13">
        <v>-3.7999999999999999E-2</v>
      </c>
      <c r="BO2569" s="13">
        <v>-3.7999999999999999E-2</v>
      </c>
      <c r="BP2569" s="13">
        <v>-5.7000000000000002E-2</v>
      </c>
      <c r="BQ2569" s="13">
        <v>-6.0000000000000001E-3</v>
      </c>
      <c r="BR2569" s="13">
        <v>6.0000000000000001E-3</v>
      </c>
      <c r="BS2569" s="13">
        <v>-0.02</v>
      </c>
      <c r="BT2569" s="14" t="s">
        <v>7128</v>
      </c>
      <c r="BU2569" s="13">
        <v>-4.3000000000000003E-2</v>
      </c>
      <c r="BV2569" s="13">
        <v>-4.5999999999999999E-2</v>
      </c>
      <c r="BW2569" s="13">
        <v>-5.1999999999999998E-2</v>
      </c>
      <c r="BX2569" s="13">
        <v>0</v>
      </c>
      <c r="BY2569" s="13">
        <v>0</v>
      </c>
      <c r="BZ2569" s="13">
        <v>0</v>
      </c>
      <c r="CA2569" s="13">
        <v>0</v>
      </c>
      <c r="CB2569" s="13">
        <v>0</v>
      </c>
      <c r="CC2569" s="15">
        <v>1.03</v>
      </c>
      <c r="CD2569" s="15">
        <v>1.02</v>
      </c>
      <c r="CE2569" s="15">
        <v>0.36</v>
      </c>
      <c r="CF2569" s="15" t="s">
        <v>7128</v>
      </c>
      <c r="CG2569" s="15" t="s">
        <v>7128</v>
      </c>
      <c r="CH2569" s="13" t="s">
        <v>7128</v>
      </c>
      <c r="CI2569" s="13" t="s">
        <v>7128</v>
      </c>
      <c r="CJ2569" s="13">
        <v>0</v>
      </c>
      <c r="CK2569" s="12">
        <f t="shared" si="80"/>
        <v>0</v>
      </c>
      <c r="CL2569" s="36" t="str">
        <f t="shared" si="81"/>
        <v>NA</v>
      </c>
      <c r="CM2569" s="13" t="s">
        <v>7128</v>
      </c>
      <c r="CN2569" s="13" t="s">
        <v>7128</v>
      </c>
      <c r="CO2569" s="13" t="s">
        <v>7128</v>
      </c>
      <c r="CP2569" s="13" t="s">
        <v>7128</v>
      </c>
      <c r="CQ2569" s="13" t="s">
        <v>7128</v>
      </c>
      <c r="CR2569" s="13" t="s">
        <v>7128</v>
      </c>
      <c r="CS2569" s="13" t="s">
        <v>7128</v>
      </c>
      <c r="CT2569" s="13">
        <v>0</v>
      </c>
      <c r="CU2569" s="13">
        <v>-5.7000000000000002E-2</v>
      </c>
      <c r="CV2569" s="13">
        <v>0</v>
      </c>
      <c r="CW2569" s="13">
        <v>-3.7999999999999999E-2</v>
      </c>
      <c r="CX2569" s="12" t="s">
        <v>7128</v>
      </c>
      <c r="CY2569" s="12" t="s">
        <v>7128</v>
      </c>
      <c r="CZ2569" s="15" t="s">
        <v>7128</v>
      </c>
      <c r="DA2569" s="20"/>
      <c r="DB2569" s="20"/>
    </row>
    <row r="2570" spans="1:106">
      <c r="A2570" s="8" t="s">
        <v>2105</v>
      </c>
      <c r="B2570" s="8" t="s">
        <v>2106</v>
      </c>
      <c r="C2570" s="9" t="s">
        <v>7131</v>
      </c>
      <c r="D2570" s="9" t="s">
        <v>7126</v>
      </c>
      <c r="E2570" s="10" t="s">
        <v>7127</v>
      </c>
      <c r="F2570" s="10" t="s">
        <v>7126</v>
      </c>
      <c r="G2570" s="11">
        <v>0.79</v>
      </c>
      <c r="H2570" s="11">
        <v>5.3983333333333334</v>
      </c>
      <c r="I2570" s="12">
        <v>9.0499999999999997E-2</v>
      </c>
      <c r="J2570" s="12">
        <v>0.5450491666666667</v>
      </c>
      <c r="K2570" s="12">
        <v>5.1999999999999998E-2</v>
      </c>
      <c r="L2570" s="12">
        <v>0.1085</v>
      </c>
      <c r="M2570" s="12">
        <v>7.162085E-2</v>
      </c>
      <c r="N2570" s="12">
        <v>0.14090304268292683</v>
      </c>
      <c r="O2570" s="12">
        <v>-1.5792372008547009</v>
      </c>
      <c r="P2570" s="12">
        <v>-7.9913228828921212E-2</v>
      </c>
      <c r="Q2570" s="13">
        <v>2.52</v>
      </c>
      <c r="R2570" s="13">
        <v>0</v>
      </c>
      <c r="S2570" s="13">
        <v>14.7</v>
      </c>
      <c r="T2570" s="13">
        <v>14.7</v>
      </c>
      <c r="U2570" s="13">
        <v>17.22</v>
      </c>
      <c r="V2570" s="13">
        <v>0.20899999999999999</v>
      </c>
      <c r="W2570" s="13">
        <v>17.010999999999999</v>
      </c>
      <c r="X2570" s="14">
        <v>1.2137049941927991E-2</v>
      </c>
      <c r="Y2570" s="15">
        <v>2.6470588235294117E-2</v>
      </c>
      <c r="Z2570" s="14" t="s">
        <v>7128</v>
      </c>
      <c r="AA2570" s="14">
        <v>0.85365853658536583</v>
      </c>
      <c r="AB2570" s="14" t="s">
        <v>7128</v>
      </c>
      <c r="AC2570" s="14">
        <v>5.833333333333333</v>
      </c>
      <c r="AD2570" s="13">
        <v>0.03</v>
      </c>
      <c r="AE2570" s="15">
        <v>1.9970833333333333</v>
      </c>
      <c r="AF2570" s="14">
        <v>9.4868329805051374E-2</v>
      </c>
      <c r="AG2570" s="14">
        <v>0.97240038050177668</v>
      </c>
      <c r="AH2570" s="15">
        <v>0.41463414634146345</v>
      </c>
      <c r="AI2570" s="5">
        <v>0.60125260960334026</v>
      </c>
      <c r="AJ2570" s="15" t="s">
        <v>7128</v>
      </c>
      <c r="AK2570" s="15" t="s">
        <v>7128</v>
      </c>
      <c r="AL2570" s="15" t="s">
        <v>7128</v>
      </c>
      <c r="AM2570" s="15" t="s">
        <v>7128</v>
      </c>
      <c r="AN2570" s="15" t="s">
        <v>7128</v>
      </c>
      <c r="AO2570" s="15">
        <v>4.3150684931506852E-2</v>
      </c>
      <c r="AP2570" s="15">
        <v>5.9065972222222225</v>
      </c>
      <c r="AQ2570" s="15">
        <v>3.00547703180212</v>
      </c>
      <c r="AR2570" s="15">
        <v>1.261850011126771</v>
      </c>
      <c r="AS2570" s="15">
        <v>0.29128424657534246</v>
      </c>
      <c r="AT2570" s="14" t="s">
        <v>7128</v>
      </c>
      <c r="AU2570" s="14">
        <v>0</v>
      </c>
      <c r="AV2570" s="12" t="s">
        <v>7128</v>
      </c>
      <c r="AW2570" s="12" t="s">
        <v>7128</v>
      </c>
      <c r="AX2570" s="12">
        <v>3.7100000000000001E-2</v>
      </c>
      <c r="AY2570" s="12">
        <v>3.8599999999999995E-2</v>
      </c>
      <c r="AZ2570" s="14" t="s">
        <v>7128</v>
      </c>
      <c r="BA2570" s="14" t="s">
        <v>7128</v>
      </c>
      <c r="BB2570" s="14">
        <v>-1.0341880341880343</v>
      </c>
      <c r="BC2570" s="14">
        <v>6.0989813854005627E-2</v>
      </c>
      <c r="BD2570" s="14">
        <v>-0.2071917808219178</v>
      </c>
      <c r="BE2570" s="14">
        <v>4.9315068493150684E-2</v>
      </c>
      <c r="BF2570" s="14">
        <v>0</v>
      </c>
      <c r="BG2570" s="14" t="s">
        <v>7128</v>
      </c>
      <c r="BH2570" s="13">
        <v>-12.1</v>
      </c>
      <c r="BI2570" s="13">
        <v>-12.1</v>
      </c>
      <c r="BJ2570" s="13">
        <v>2.88</v>
      </c>
      <c r="BK2570" s="13">
        <v>2.88</v>
      </c>
      <c r="BL2570" s="13">
        <v>58.4</v>
      </c>
      <c r="BM2570" s="13">
        <v>58.4</v>
      </c>
      <c r="BN2570" s="13">
        <v>5.66</v>
      </c>
      <c r="BO2570" s="13">
        <v>5.66</v>
      </c>
      <c r="BP2570" s="13">
        <v>2.88</v>
      </c>
      <c r="BQ2570" s="13">
        <v>0</v>
      </c>
      <c r="BR2570" s="13">
        <v>0</v>
      </c>
      <c r="BS2570" s="13">
        <v>-1.4</v>
      </c>
      <c r="BT2570" s="14">
        <v>-0.4861111111111111</v>
      </c>
      <c r="BU2570" s="13">
        <v>4.2799999999999994</v>
      </c>
      <c r="BV2570" s="13">
        <v>-10.7</v>
      </c>
      <c r="BW2570" s="13">
        <v>-10.7</v>
      </c>
      <c r="BX2570" s="13">
        <v>11.7</v>
      </c>
      <c r="BY2570" s="13">
        <v>47.221000000000004</v>
      </c>
      <c r="BZ2570" s="13">
        <v>-1.01</v>
      </c>
      <c r="CA2570" s="13">
        <v>13.481</v>
      </c>
      <c r="CB2570" s="13">
        <v>0</v>
      </c>
      <c r="CC2570" s="15">
        <v>0.61499999999999999</v>
      </c>
      <c r="CD2570" s="15">
        <v>0.93</v>
      </c>
      <c r="CE2570" s="15">
        <v>0.36</v>
      </c>
      <c r="CF2570" s="15" t="s">
        <v>7128</v>
      </c>
      <c r="CG2570" s="15" t="s">
        <v>7128</v>
      </c>
      <c r="CH2570" s="13" t="s">
        <v>7128</v>
      </c>
      <c r="CI2570" s="13" t="s">
        <v>7128</v>
      </c>
      <c r="CJ2570" s="13">
        <v>0</v>
      </c>
      <c r="CK2570" s="12">
        <f t="shared" si="80"/>
        <v>0</v>
      </c>
      <c r="CL2570" s="36">
        <f t="shared" si="81"/>
        <v>4.3320228469698092</v>
      </c>
      <c r="CM2570" s="13" t="s">
        <v>7128</v>
      </c>
      <c r="CN2570" s="13" t="s">
        <v>7128</v>
      </c>
      <c r="CO2570" s="13" t="s">
        <v>7128</v>
      </c>
      <c r="CP2570" s="13" t="s">
        <v>7128</v>
      </c>
      <c r="CQ2570" s="13">
        <v>5.66</v>
      </c>
      <c r="CR2570" s="13">
        <v>17.010999999999999</v>
      </c>
      <c r="CS2570" s="13" t="s">
        <v>7128</v>
      </c>
      <c r="CT2570" s="13">
        <v>0</v>
      </c>
      <c r="CU2570" s="13">
        <v>2.88</v>
      </c>
      <c r="CV2570" s="13">
        <v>13.481</v>
      </c>
      <c r="CW2570" s="13">
        <v>5.66</v>
      </c>
      <c r="CX2570" s="12">
        <v>-1.0341880341880343</v>
      </c>
      <c r="CY2570" s="12">
        <v>6.0989813854005627E-2</v>
      </c>
      <c r="CZ2570" s="15">
        <v>3.00547703180212</v>
      </c>
      <c r="DA2570" s="20"/>
      <c r="DB2570" s="20"/>
    </row>
    <row r="2571" spans="1:106" ht="24">
      <c r="A2571" s="8" t="s">
        <v>3029</v>
      </c>
      <c r="B2571" s="8" t="s">
        <v>3030</v>
      </c>
      <c r="C2571" s="9" t="s">
        <v>7142</v>
      </c>
      <c r="D2571" s="9" t="s">
        <v>7126</v>
      </c>
      <c r="E2571" s="10" t="s">
        <v>7127</v>
      </c>
      <c r="F2571" s="10" t="s">
        <v>7126</v>
      </c>
      <c r="G2571" s="11">
        <v>0.1</v>
      </c>
      <c r="H2571" s="11">
        <v>0.12362399581396782</v>
      </c>
      <c r="I2571" s="12">
        <v>9.0499999999999997E-2</v>
      </c>
      <c r="J2571" s="12">
        <v>6.7687971621164092E-2</v>
      </c>
      <c r="K2571" s="12">
        <v>4.7E-2</v>
      </c>
      <c r="L2571" s="12">
        <v>0.10350000000000001</v>
      </c>
      <c r="M2571" s="12">
        <v>6.8320350000000002E-2</v>
      </c>
      <c r="N2571" s="12">
        <v>6.7854240245018349E-2</v>
      </c>
      <c r="O2571" s="12">
        <v>1.8321760738933227E-2</v>
      </c>
      <c r="P2571" s="12">
        <v>-6.7854240245018349E-2</v>
      </c>
      <c r="Q2571" s="13">
        <v>183.9</v>
      </c>
      <c r="R2571" s="13">
        <v>0</v>
      </c>
      <c r="S2571" s="13">
        <v>65.599999999999994</v>
      </c>
      <c r="T2571" s="13">
        <v>65.599999999999994</v>
      </c>
      <c r="U2571" s="13">
        <v>249.5</v>
      </c>
      <c r="V2571" s="13">
        <v>2.38</v>
      </c>
      <c r="W2571" s="13">
        <v>247.12</v>
      </c>
      <c r="X2571" s="14">
        <v>9.5390781563126255E-3</v>
      </c>
      <c r="Y2571" s="15">
        <v>5.5418719211822655E-2</v>
      </c>
      <c r="Z2571" s="14">
        <v>0.43530192435301923</v>
      </c>
      <c r="AA2571" s="14">
        <v>0.26292585170340677</v>
      </c>
      <c r="AB2571" s="14">
        <v>0.77085781433607514</v>
      </c>
      <c r="AC2571" s="14">
        <v>0.35671560630777593</v>
      </c>
      <c r="AD2571" s="13">
        <v>4.53</v>
      </c>
      <c r="AE2571" s="15">
        <v>1.3025000000000002</v>
      </c>
      <c r="AF2571" s="14">
        <v>8.3666002653407553E-2</v>
      </c>
      <c r="AG2571" s="14">
        <v>0.82291489752672997</v>
      </c>
      <c r="AH2571" s="15">
        <v>0.4443349753694581</v>
      </c>
      <c r="AI2571" s="5" t="s">
        <v>7128</v>
      </c>
      <c r="AJ2571" s="15">
        <v>26.011315417256011</v>
      </c>
      <c r="AK2571" s="15">
        <v>26.011315417256011</v>
      </c>
      <c r="AL2571" s="15" t="s">
        <v>7128</v>
      </c>
      <c r="AM2571" s="15" t="s">
        <v>7128</v>
      </c>
      <c r="AN2571" s="15">
        <v>2.1609870740305523</v>
      </c>
      <c r="AO2571" s="15">
        <v>8.6745283018867934</v>
      </c>
      <c r="AP2571" s="15" t="s">
        <v>7128</v>
      </c>
      <c r="AQ2571" s="15" t="s">
        <v>7128</v>
      </c>
      <c r="AR2571" s="15">
        <v>1.6661272923408847</v>
      </c>
      <c r="AS2571" s="15">
        <v>11.656603773584907</v>
      </c>
      <c r="AT2571" s="14">
        <v>0</v>
      </c>
      <c r="AU2571" s="14">
        <v>0</v>
      </c>
      <c r="AV2571" s="12">
        <v>-0.15</v>
      </c>
      <c r="AW2571" s="12">
        <v>0.109</v>
      </c>
      <c r="AX2571" s="12">
        <v>-1.9699999999999999E-2</v>
      </c>
      <c r="AY2571" s="12">
        <v>0.21899999999999997</v>
      </c>
      <c r="AZ2571" s="14" t="s">
        <v>7128</v>
      </c>
      <c r="BA2571" s="14" t="s">
        <v>7128</v>
      </c>
      <c r="BB2571" s="14">
        <v>8.6009732360097318E-2</v>
      </c>
      <c r="BC2571" s="14">
        <v>0</v>
      </c>
      <c r="BD2571" s="14">
        <v>0.33349056603773586</v>
      </c>
      <c r="BE2571" s="14">
        <v>0</v>
      </c>
      <c r="BF2571" s="14">
        <v>0.33773584905660381</v>
      </c>
      <c r="BG2571" s="14">
        <v>0.18690000000000001</v>
      </c>
      <c r="BH2571" s="13">
        <v>7.07</v>
      </c>
      <c r="BI2571" s="13">
        <v>7.07</v>
      </c>
      <c r="BJ2571" s="13">
        <v>0</v>
      </c>
      <c r="BK2571" s="13">
        <v>0</v>
      </c>
      <c r="BL2571" s="13">
        <v>21.2</v>
      </c>
      <c r="BM2571" s="13">
        <v>21.2</v>
      </c>
      <c r="BN2571" s="13">
        <v>0</v>
      </c>
      <c r="BO2571" s="13">
        <v>0</v>
      </c>
      <c r="BP2571" s="13">
        <v>0</v>
      </c>
      <c r="BQ2571" s="13">
        <v>0</v>
      </c>
      <c r="BR2571" s="13">
        <v>0</v>
      </c>
      <c r="BS2571" s="13">
        <v>-0.13800000000000001</v>
      </c>
      <c r="BT2571" s="14" t="s">
        <v>7128</v>
      </c>
      <c r="BU2571" s="13">
        <v>0.13800000000000001</v>
      </c>
      <c r="BV2571" s="13">
        <v>7.2080000000000002</v>
      </c>
      <c r="BW2571" s="13">
        <v>7.2080000000000002</v>
      </c>
      <c r="BX2571" s="13">
        <v>82.2</v>
      </c>
      <c r="BY2571" s="13">
        <v>153.11700000000002</v>
      </c>
      <c r="BZ2571" s="13">
        <v>85.1</v>
      </c>
      <c r="CA2571" s="13">
        <v>148.32</v>
      </c>
      <c r="CB2571" s="13">
        <v>0</v>
      </c>
      <c r="CC2571" s="15">
        <v>0.45900000000000002</v>
      </c>
      <c r="CD2571" s="15">
        <v>0.48899999999999999</v>
      </c>
      <c r="CE2571" s="15">
        <v>0.36</v>
      </c>
      <c r="CF2571" s="15" t="s">
        <v>7128</v>
      </c>
      <c r="CG2571" s="15" t="s">
        <v>7128</v>
      </c>
      <c r="CH2571" s="13" t="s">
        <v>7128</v>
      </c>
      <c r="CI2571" s="13" t="s">
        <v>7128</v>
      </c>
      <c r="CJ2571" s="13">
        <v>0</v>
      </c>
      <c r="CK2571" s="12">
        <f t="shared" si="80"/>
        <v>0</v>
      </c>
      <c r="CL2571" s="36">
        <f t="shared" si="81"/>
        <v>0.1429341963322546</v>
      </c>
      <c r="CM2571" s="13">
        <v>10.6</v>
      </c>
      <c r="CN2571" s="13">
        <v>3.58</v>
      </c>
      <c r="CO2571" s="13">
        <v>7.07</v>
      </c>
      <c r="CP2571" s="13">
        <v>183.9</v>
      </c>
      <c r="CQ2571" s="13" t="s">
        <v>7128</v>
      </c>
      <c r="CR2571" s="13" t="s">
        <v>7128</v>
      </c>
      <c r="CS2571" s="13" t="s">
        <v>7128</v>
      </c>
      <c r="CT2571" s="13">
        <v>0</v>
      </c>
      <c r="CU2571" s="13">
        <v>0</v>
      </c>
      <c r="CV2571" s="13">
        <v>148.32</v>
      </c>
      <c r="CW2571" s="13">
        <v>0</v>
      </c>
      <c r="CX2571" s="12">
        <v>8.6009732360097318E-2</v>
      </c>
      <c r="CY2571" s="12">
        <v>0</v>
      </c>
      <c r="CZ2571" s="15" t="s">
        <v>7128</v>
      </c>
      <c r="DA2571" s="20"/>
      <c r="DB2571" s="20"/>
    </row>
    <row r="2572" spans="1:106">
      <c r="A2572" s="8" t="s">
        <v>4967</v>
      </c>
      <c r="B2572" s="8" t="s">
        <v>4968</v>
      </c>
      <c r="C2572" s="9" t="s">
        <v>7177</v>
      </c>
      <c r="D2572" s="9" t="s">
        <v>7126</v>
      </c>
      <c r="E2572" s="10" t="s">
        <v>7127</v>
      </c>
      <c r="F2572" s="10" t="s">
        <v>7126</v>
      </c>
      <c r="G2572" s="11">
        <v>0.74</v>
      </c>
      <c r="H2572" s="11">
        <v>2.2222289156626505</v>
      </c>
      <c r="I2572" s="12">
        <v>9.0499999999999997E-2</v>
      </c>
      <c r="J2572" s="12">
        <v>0.25761171686746986</v>
      </c>
      <c r="K2572" s="12">
        <v>3.6999999999999998E-2</v>
      </c>
      <c r="L2572" s="12">
        <v>9.35E-2</v>
      </c>
      <c r="M2572" s="12">
        <v>6.1719349999999999E-2</v>
      </c>
      <c r="N2572" s="12">
        <v>0.12695131168505516</v>
      </c>
      <c r="O2572" s="12">
        <v>-0.32911364241304109</v>
      </c>
      <c r="P2572" s="12">
        <v>-0.16595868503001671</v>
      </c>
      <c r="Q2572" s="13">
        <v>3.32</v>
      </c>
      <c r="R2572" s="13">
        <v>0</v>
      </c>
      <c r="S2572" s="13">
        <v>6.65</v>
      </c>
      <c r="T2572" s="13">
        <v>6.65</v>
      </c>
      <c r="U2572" s="13">
        <v>9.9700000000000006</v>
      </c>
      <c r="V2572" s="13">
        <v>1.2999999999999999E-2</v>
      </c>
      <c r="W2572" s="13">
        <v>9.9570000000000007</v>
      </c>
      <c r="X2572" s="14">
        <v>1.3039117352056167E-3</v>
      </c>
      <c r="Y2572" s="15">
        <v>1.8472906403940885E-2</v>
      </c>
      <c r="Z2572" s="14">
        <v>0.49041297935103245</v>
      </c>
      <c r="AA2572" s="14">
        <v>0.66700100300902709</v>
      </c>
      <c r="AB2572" s="14">
        <v>0.96237337192474681</v>
      </c>
      <c r="AC2572" s="14">
        <v>2.0030120481927711</v>
      </c>
      <c r="AD2572" s="13">
        <v>8.2000000000000003E-2</v>
      </c>
      <c r="AE2572" s="15">
        <v>3.1723888888888898</v>
      </c>
      <c r="AF2572" s="14">
        <v>0.11401754250991379</v>
      </c>
      <c r="AG2572" s="14">
        <v>0.64200647013274548</v>
      </c>
      <c r="AH2572" s="15">
        <v>0.33333333333333331</v>
      </c>
      <c r="AI2572" s="5" t="s">
        <v>7128</v>
      </c>
      <c r="AJ2572" s="15" t="s">
        <v>7128</v>
      </c>
      <c r="AK2572" s="15" t="s">
        <v>7128</v>
      </c>
      <c r="AL2572" s="15" t="s">
        <v>7128</v>
      </c>
      <c r="AM2572" s="15" t="s">
        <v>7128</v>
      </c>
      <c r="AN2572" s="15">
        <v>0.48046309696092615</v>
      </c>
      <c r="AO2572" s="15">
        <v>3.755656108597285</v>
      </c>
      <c r="AP2572" s="15" t="s">
        <v>7128</v>
      </c>
      <c r="AQ2572" s="15" t="s">
        <v>7128</v>
      </c>
      <c r="AR2572" s="15">
        <v>0.73499667823134274</v>
      </c>
      <c r="AS2572" s="15">
        <v>11.263574660633484</v>
      </c>
      <c r="AT2572" s="14" t="s">
        <v>7128</v>
      </c>
      <c r="AU2572" s="14">
        <v>0</v>
      </c>
      <c r="AV2572" s="12" t="s">
        <v>7128</v>
      </c>
      <c r="AW2572" s="12" t="s">
        <v>7128</v>
      </c>
      <c r="AX2572" s="12">
        <v>0.48799999999999999</v>
      </c>
      <c r="AY2572" s="12" t="s">
        <v>7128</v>
      </c>
      <c r="AZ2572" s="14" t="s">
        <v>7128</v>
      </c>
      <c r="BA2572" s="14" t="s">
        <v>7128</v>
      </c>
      <c r="BB2572" s="14">
        <v>-7.1501925545571249E-2</v>
      </c>
      <c r="BC2572" s="14">
        <v>-3.9007373344961543E-2</v>
      </c>
      <c r="BD2572" s="14">
        <v>-0.63009049773755665</v>
      </c>
      <c r="BE2572" s="14">
        <v>-0.5565610859728507</v>
      </c>
      <c r="BF2572" s="14">
        <v>0</v>
      </c>
      <c r="BG2572" s="14">
        <v>0.59350000000000003</v>
      </c>
      <c r="BH2572" s="13">
        <v>-0.55700000000000005</v>
      </c>
      <c r="BI2572" s="13">
        <v>-0.55700000000000005</v>
      </c>
      <c r="BJ2572" s="13">
        <v>-0.49199999999999999</v>
      </c>
      <c r="BK2572" s="13">
        <v>-0.49199999999999999</v>
      </c>
      <c r="BL2572" s="13">
        <v>0.88400000000000001</v>
      </c>
      <c r="BM2572" s="13">
        <v>0.88400000000000001</v>
      </c>
      <c r="BN2572" s="13">
        <v>-0.154</v>
      </c>
      <c r="BO2572" s="13">
        <v>-0.154</v>
      </c>
      <c r="BP2572" s="13">
        <v>-0.49199999999999999</v>
      </c>
      <c r="BQ2572" s="13">
        <v>0</v>
      </c>
      <c r="BR2572" s="13">
        <v>0</v>
      </c>
      <c r="BS2572" s="13">
        <v>-0.61299999999999999</v>
      </c>
      <c r="BT2572" s="14" t="s">
        <v>7128</v>
      </c>
      <c r="BU2572" s="13">
        <v>0.121</v>
      </c>
      <c r="BV2572" s="13">
        <v>5.5999999999999939E-2</v>
      </c>
      <c r="BW2572" s="13">
        <v>5.5999999999999939E-2</v>
      </c>
      <c r="BX2572" s="13">
        <v>7.79</v>
      </c>
      <c r="BY2572" s="13">
        <v>12.613000000000001</v>
      </c>
      <c r="BZ2572" s="13">
        <v>6.91</v>
      </c>
      <c r="CA2572" s="13">
        <v>13.547000000000001</v>
      </c>
      <c r="CB2572" s="13">
        <v>0</v>
      </c>
      <c r="CC2572" s="15">
        <v>0.48799999999999999</v>
      </c>
      <c r="CD2572" s="15">
        <v>2.4700000000000002</v>
      </c>
      <c r="CE2572" s="15">
        <v>0.36</v>
      </c>
      <c r="CF2572" s="15" t="s">
        <v>7128</v>
      </c>
      <c r="CG2572" s="15" t="s">
        <v>7128</v>
      </c>
      <c r="CH2572" s="13" t="s">
        <v>7128</v>
      </c>
      <c r="CI2572" s="13" t="s">
        <v>7128</v>
      </c>
      <c r="CJ2572" s="13">
        <v>0</v>
      </c>
      <c r="CK2572" s="12">
        <f t="shared" si="80"/>
        <v>0</v>
      </c>
      <c r="CL2572" s="36">
        <f t="shared" si="81"/>
        <v>6.5254299844984126E-2</v>
      </c>
      <c r="CM2572" s="13" t="s">
        <v>7128</v>
      </c>
      <c r="CN2572" s="13" t="s">
        <v>7128</v>
      </c>
      <c r="CO2572" s="13" t="s">
        <v>7128</v>
      </c>
      <c r="CP2572" s="13" t="s">
        <v>7128</v>
      </c>
      <c r="CQ2572" s="13" t="s">
        <v>7128</v>
      </c>
      <c r="CR2572" s="13" t="s">
        <v>7128</v>
      </c>
      <c r="CS2572" s="13" t="s">
        <v>7128</v>
      </c>
      <c r="CT2572" s="13">
        <v>0</v>
      </c>
      <c r="CU2572" s="13">
        <v>-0.49199999999999999</v>
      </c>
      <c r="CV2572" s="13">
        <v>13.547000000000001</v>
      </c>
      <c r="CW2572" s="13">
        <v>-0.154</v>
      </c>
      <c r="CX2572" s="12">
        <v>-7.1501925545571249E-2</v>
      </c>
      <c r="CY2572" s="12">
        <v>-3.9007373344961543E-2</v>
      </c>
      <c r="CZ2572" s="15" t="s">
        <v>7128</v>
      </c>
      <c r="DA2572" s="20"/>
      <c r="DB2572" s="20"/>
    </row>
    <row r="2573" spans="1:106">
      <c r="A2573" s="8" t="s">
        <v>5285</v>
      </c>
      <c r="B2573" s="8" t="s">
        <v>5286</v>
      </c>
      <c r="C2573" s="9" t="s">
        <v>7149</v>
      </c>
      <c r="D2573" s="9" t="s">
        <v>7126</v>
      </c>
      <c r="E2573" s="10" t="s">
        <v>7127</v>
      </c>
      <c r="F2573" s="10" t="s">
        <v>7126</v>
      </c>
      <c r="G2573" s="11">
        <v>0.85</v>
      </c>
      <c r="H2573" s="11">
        <v>2.9307291666666671</v>
      </c>
      <c r="I2573" s="12">
        <v>9.0499999999999997E-2</v>
      </c>
      <c r="J2573" s="12">
        <v>0.32173098958333335</v>
      </c>
      <c r="K2573" s="12">
        <v>3.2000000000000001E-2</v>
      </c>
      <c r="L2573" s="12">
        <v>8.8499999999999995E-2</v>
      </c>
      <c r="M2573" s="12">
        <v>5.8418850000000001E-2</v>
      </c>
      <c r="N2573" s="12">
        <v>0.13478732552870093</v>
      </c>
      <c r="O2573" s="12" t="s">
        <v>7128</v>
      </c>
      <c r="P2573" s="12">
        <v>-6.1124409568136198</v>
      </c>
      <c r="Q2573" s="13">
        <v>0.96</v>
      </c>
      <c r="R2573" s="13">
        <v>0</v>
      </c>
      <c r="S2573" s="13">
        <v>2.35</v>
      </c>
      <c r="T2573" s="13">
        <v>2.35</v>
      </c>
      <c r="U2573" s="13">
        <v>3.31</v>
      </c>
      <c r="V2573" s="13">
        <v>1.2E-2</v>
      </c>
      <c r="W2573" s="13">
        <v>3.298</v>
      </c>
      <c r="X2573" s="14">
        <v>3.6253776435045317E-3</v>
      </c>
      <c r="Y2573" s="15">
        <v>3.2467532467532464E-2</v>
      </c>
      <c r="Z2573" s="14" t="s">
        <v>7128</v>
      </c>
      <c r="AA2573" s="14">
        <v>0.70996978851963743</v>
      </c>
      <c r="AB2573" s="14" t="s">
        <v>7128</v>
      </c>
      <c r="AC2573" s="14">
        <v>2.447916666666667</v>
      </c>
      <c r="AD2573" s="13">
        <v>0.125</v>
      </c>
      <c r="AE2573" s="15">
        <v>0.48713888888888895</v>
      </c>
      <c r="AF2573" s="14">
        <v>8.9442719099991588E-2</v>
      </c>
      <c r="AG2573" s="14">
        <v>0.41087749086558634</v>
      </c>
      <c r="AH2573" s="15">
        <v>0.61379310344827587</v>
      </c>
      <c r="AI2573" s="5" t="s">
        <v>7128</v>
      </c>
      <c r="AJ2573" s="15" t="s">
        <v>7128</v>
      </c>
      <c r="AK2573" s="15" t="s">
        <v>7128</v>
      </c>
      <c r="AL2573" s="15" t="s">
        <v>7128</v>
      </c>
      <c r="AM2573" s="15" t="s">
        <v>7128</v>
      </c>
      <c r="AN2573" s="15" t="s">
        <v>7128</v>
      </c>
      <c r="AO2573" s="15">
        <v>2.9447852760736195</v>
      </c>
      <c r="AP2573" s="15" t="s">
        <v>7128</v>
      </c>
      <c r="AQ2573" s="15" t="s">
        <v>7128</v>
      </c>
      <c r="AR2573" s="15" t="s">
        <v>7128</v>
      </c>
      <c r="AS2573" s="15">
        <v>10.116564417177914</v>
      </c>
      <c r="AT2573" s="14" t="s">
        <v>7128</v>
      </c>
      <c r="AU2573" s="14">
        <v>0</v>
      </c>
      <c r="AV2573" s="12" t="s">
        <v>7128</v>
      </c>
      <c r="AW2573" s="12" t="s">
        <v>7128</v>
      </c>
      <c r="AX2573" s="12" t="s">
        <v>7128</v>
      </c>
      <c r="AY2573" s="12" t="s">
        <v>7128</v>
      </c>
      <c r="AZ2573" s="14" t="s">
        <v>7128</v>
      </c>
      <c r="BA2573" s="14" t="s">
        <v>7128</v>
      </c>
      <c r="BB2573" s="14" t="s">
        <v>7128</v>
      </c>
      <c r="BC2573" s="14">
        <v>-5.9776536312849187</v>
      </c>
      <c r="BD2573" s="14">
        <v>-3</v>
      </c>
      <c r="BE2573" s="14">
        <v>-3.2822085889570554</v>
      </c>
      <c r="BF2573" s="14">
        <v>0</v>
      </c>
      <c r="BG2573" s="14" t="s">
        <v>7128</v>
      </c>
      <c r="BH2573" s="13">
        <v>-0.97799999999999998</v>
      </c>
      <c r="BI2573" s="13">
        <v>-0.97799999999999998</v>
      </c>
      <c r="BJ2573" s="13">
        <v>-1.07</v>
      </c>
      <c r="BK2573" s="13">
        <v>-1.07</v>
      </c>
      <c r="BL2573" s="13">
        <v>0.32600000000000001</v>
      </c>
      <c r="BM2573" s="13">
        <v>0.32600000000000001</v>
      </c>
      <c r="BN2573" s="13">
        <v>-0.92800000000000005</v>
      </c>
      <c r="BO2573" s="13">
        <v>-0.92800000000000005</v>
      </c>
      <c r="BP2573" s="13">
        <v>-1.07</v>
      </c>
      <c r="BQ2573" s="13">
        <v>0</v>
      </c>
      <c r="BR2573" s="13">
        <v>0</v>
      </c>
      <c r="BS2573" s="13">
        <v>-0.40500000000000003</v>
      </c>
      <c r="BT2573" s="14" t="s">
        <v>7128</v>
      </c>
      <c r="BU2573" s="13">
        <v>-0.66500000000000004</v>
      </c>
      <c r="BV2573" s="13">
        <v>-0.57299999999999995</v>
      </c>
      <c r="BW2573" s="13">
        <v>-0.57299999999999995</v>
      </c>
      <c r="BX2573" s="13">
        <v>-1.55</v>
      </c>
      <c r="BY2573" s="13">
        <v>0.17899999999999994</v>
      </c>
      <c r="BZ2573" s="13">
        <v>-2.57</v>
      </c>
      <c r="CA2573" s="13">
        <v>-0.23199999999999976</v>
      </c>
      <c r="CB2573" s="13">
        <v>0</v>
      </c>
      <c r="CC2573" s="15">
        <v>0.245</v>
      </c>
      <c r="CD2573" s="15">
        <v>3.4000000000000002E-2</v>
      </c>
      <c r="CE2573" s="15">
        <v>0.36</v>
      </c>
      <c r="CF2573" s="15" t="s">
        <v>7128</v>
      </c>
      <c r="CG2573" s="15" t="s">
        <v>7128</v>
      </c>
      <c r="CH2573" s="13" t="s">
        <v>7128</v>
      </c>
      <c r="CI2573" s="13" t="s">
        <v>7128</v>
      </c>
      <c r="CJ2573" s="13">
        <v>0</v>
      </c>
      <c r="CK2573" s="12">
        <f t="shared" si="80"/>
        <v>0</v>
      </c>
      <c r="CL2573" s="36" t="str">
        <f t="shared" si="81"/>
        <v>NA</v>
      </c>
      <c r="CM2573" s="13" t="s">
        <v>7128</v>
      </c>
      <c r="CN2573" s="13" t="s">
        <v>7128</v>
      </c>
      <c r="CO2573" s="13" t="s">
        <v>7128</v>
      </c>
      <c r="CP2573" s="13" t="s">
        <v>7128</v>
      </c>
      <c r="CQ2573" s="13" t="s">
        <v>7128</v>
      </c>
      <c r="CR2573" s="13" t="s">
        <v>7128</v>
      </c>
      <c r="CS2573" s="13" t="s">
        <v>7128</v>
      </c>
      <c r="CT2573" s="13">
        <v>0</v>
      </c>
      <c r="CU2573" s="13">
        <v>-1.07</v>
      </c>
      <c r="CV2573" s="13">
        <v>-0.23199999999999976</v>
      </c>
      <c r="CW2573" s="13">
        <v>-0.92800000000000005</v>
      </c>
      <c r="CX2573" s="12" t="s">
        <v>7128</v>
      </c>
      <c r="CY2573" s="12">
        <v>-5.9776536312849187</v>
      </c>
      <c r="CZ2573" s="15" t="s">
        <v>7128</v>
      </c>
      <c r="DA2573" s="20"/>
      <c r="DB2573" s="20"/>
    </row>
    <row r="2574" spans="1:106" ht="24">
      <c r="A2574" s="8" t="s">
        <v>4221</v>
      </c>
      <c r="B2574" s="8" t="s">
        <v>4222</v>
      </c>
      <c r="C2574" s="9" t="s">
        <v>7182</v>
      </c>
      <c r="D2574" s="9" t="s">
        <v>7126</v>
      </c>
      <c r="E2574" s="10" t="s">
        <v>7127</v>
      </c>
      <c r="F2574" s="10" t="s">
        <v>7126</v>
      </c>
      <c r="G2574" s="11">
        <v>1.1200000000000001</v>
      </c>
      <c r="H2574" s="11">
        <v>1.6364444444444446</v>
      </c>
      <c r="I2574" s="12">
        <v>9.0499999999999997E-2</v>
      </c>
      <c r="J2574" s="12">
        <v>0.20459822222222224</v>
      </c>
      <c r="K2574" s="12">
        <v>4.7E-2</v>
      </c>
      <c r="L2574" s="12">
        <v>0.10350000000000001</v>
      </c>
      <c r="M2574" s="12">
        <v>6.8320350000000002E-2</v>
      </c>
      <c r="N2574" s="12">
        <v>0.16159037661596962</v>
      </c>
      <c r="O2574" s="12">
        <v>-0.22409732776783942</v>
      </c>
      <c r="P2574" s="12">
        <v>-0.18233873625420335</v>
      </c>
      <c r="Q2574" s="13">
        <v>1.26</v>
      </c>
      <c r="R2574" s="13">
        <v>0</v>
      </c>
      <c r="S2574" s="13">
        <v>0.58099999999999996</v>
      </c>
      <c r="T2574" s="13">
        <v>0.58099999999999996</v>
      </c>
      <c r="U2574" s="13">
        <v>1.841</v>
      </c>
      <c r="V2574" s="13">
        <v>3.0000000000000001E-3</v>
      </c>
      <c r="W2574" s="13">
        <v>1.8380000000000001</v>
      </c>
      <c r="X2574" s="14">
        <v>1.6295491580662683E-3</v>
      </c>
      <c r="Y2574" s="15">
        <v>8.4269662921348312E-2</v>
      </c>
      <c r="Z2574" s="14">
        <v>0.11235737768323342</v>
      </c>
      <c r="AA2574" s="14">
        <v>0.31558935361216728</v>
      </c>
      <c r="AB2574" s="14">
        <v>0.12657952069716774</v>
      </c>
      <c r="AC2574" s="14">
        <v>0.46111111111111108</v>
      </c>
      <c r="AD2574" s="13">
        <v>4.7E-2</v>
      </c>
      <c r="AE2574" s="15">
        <v>1.0320555555555557</v>
      </c>
      <c r="AF2574" s="14">
        <v>0.15811388300841897</v>
      </c>
      <c r="AG2574" s="14" t="s">
        <v>7128</v>
      </c>
      <c r="AH2574" s="15">
        <v>0.5275590551181103</v>
      </c>
      <c r="AI2574" s="5" t="s">
        <v>7128</v>
      </c>
      <c r="AJ2574" s="15" t="s">
        <v>7128</v>
      </c>
      <c r="AK2574" s="15" t="s">
        <v>7128</v>
      </c>
      <c r="AL2574" s="15" t="s">
        <v>7128</v>
      </c>
      <c r="AM2574" s="15" t="s">
        <v>7128</v>
      </c>
      <c r="AN2574" s="15">
        <v>0.27450980392156865</v>
      </c>
      <c r="AO2574" s="15">
        <v>0.2739130434782609</v>
      </c>
      <c r="AP2574" s="15" t="s">
        <v>7128</v>
      </c>
      <c r="AQ2574" s="15" t="s">
        <v>7128</v>
      </c>
      <c r="AR2574" s="15">
        <v>0.35565015479876166</v>
      </c>
      <c r="AS2574" s="15">
        <v>0.39956521739130441</v>
      </c>
      <c r="AT2574" s="14" t="s">
        <v>7128</v>
      </c>
      <c r="AU2574" s="14">
        <v>0</v>
      </c>
      <c r="AV2574" s="12" t="s">
        <v>7128</v>
      </c>
      <c r="AW2574" s="12" t="s">
        <v>7128</v>
      </c>
      <c r="AX2574" s="12">
        <v>7.6399999999999996E-2</v>
      </c>
      <c r="AY2574" s="12">
        <v>0.65099999999999991</v>
      </c>
      <c r="AZ2574" s="14" t="s">
        <v>7128</v>
      </c>
      <c r="BA2574" s="14" t="s">
        <v>7128</v>
      </c>
      <c r="BB2574" s="14">
        <v>-1.9499105545617176E-2</v>
      </c>
      <c r="BC2574" s="14">
        <v>-2.0748359638233734E-2</v>
      </c>
      <c r="BD2574" s="14">
        <v>-2.3695652173913045E-2</v>
      </c>
      <c r="BE2574" s="14">
        <v>-2.5434782608695656E-2</v>
      </c>
      <c r="BF2574" s="14">
        <v>0</v>
      </c>
      <c r="BG2574" s="14" t="s">
        <v>7128</v>
      </c>
      <c r="BH2574" s="13">
        <v>-0.109</v>
      </c>
      <c r="BI2574" s="13">
        <v>-0.109</v>
      </c>
      <c r="BJ2574" s="13">
        <v>-0.11700000000000001</v>
      </c>
      <c r="BK2574" s="13">
        <v>-0.11700000000000001</v>
      </c>
      <c r="BL2574" s="13">
        <v>4.5999999999999996</v>
      </c>
      <c r="BM2574" s="13">
        <v>4.5999999999999996</v>
      </c>
      <c r="BN2574" s="13">
        <v>-9.8000000000000004E-2</v>
      </c>
      <c r="BO2574" s="13">
        <v>-9.8000000000000004E-2</v>
      </c>
      <c r="BP2574" s="13">
        <v>-0.11700000000000001</v>
      </c>
      <c r="BQ2574" s="13">
        <v>0</v>
      </c>
      <c r="BR2574" s="13">
        <v>0</v>
      </c>
      <c r="BS2574" s="13">
        <v>-0.159</v>
      </c>
      <c r="BT2574" s="14" t="s">
        <v>7128</v>
      </c>
      <c r="BU2574" s="13">
        <v>4.1999999999999996E-2</v>
      </c>
      <c r="BV2574" s="13">
        <v>0.05</v>
      </c>
      <c r="BW2574" s="13">
        <v>0.05</v>
      </c>
      <c r="BX2574" s="13">
        <v>5.59</v>
      </c>
      <c r="BY2574" s="13">
        <v>5.6389999999999993</v>
      </c>
      <c r="BZ2574" s="13">
        <v>4.59</v>
      </c>
      <c r="CA2574" s="13">
        <v>5.1679999999999993</v>
      </c>
      <c r="CB2574" s="13">
        <v>0</v>
      </c>
      <c r="CC2574" s="15" t="s">
        <v>7128</v>
      </c>
      <c r="CD2574" s="15">
        <v>6.2E-2</v>
      </c>
      <c r="CE2574" s="15">
        <v>0.36</v>
      </c>
      <c r="CF2574" s="15" t="s">
        <v>7128</v>
      </c>
      <c r="CG2574" s="15" t="s">
        <v>7128</v>
      </c>
      <c r="CH2574" s="13" t="s">
        <v>7128</v>
      </c>
      <c r="CI2574" s="13" t="s">
        <v>7128</v>
      </c>
      <c r="CJ2574" s="13">
        <v>0</v>
      </c>
      <c r="CK2574" s="12">
        <f t="shared" si="80"/>
        <v>0</v>
      </c>
      <c r="CL2574" s="36">
        <f t="shared" si="81"/>
        <v>0.89009287925696601</v>
      </c>
      <c r="CM2574" s="13" t="s">
        <v>7128</v>
      </c>
      <c r="CN2574" s="13" t="s">
        <v>7128</v>
      </c>
      <c r="CO2574" s="13" t="s">
        <v>7128</v>
      </c>
      <c r="CP2574" s="13" t="s">
        <v>7128</v>
      </c>
      <c r="CQ2574" s="13" t="s">
        <v>7128</v>
      </c>
      <c r="CR2574" s="13" t="s">
        <v>7128</v>
      </c>
      <c r="CS2574" s="13" t="s">
        <v>7128</v>
      </c>
      <c r="CT2574" s="13">
        <v>0</v>
      </c>
      <c r="CU2574" s="13">
        <v>-0.11700000000000001</v>
      </c>
      <c r="CV2574" s="13">
        <v>5.1679999999999993</v>
      </c>
      <c r="CW2574" s="13">
        <v>-9.8000000000000004E-2</v>
      </c>
      <c r="CX2574" s="12">
        <v>-1.9499105545617176E-2</v>
      </c>
      <c r="CY2574" s="12">
        <v>-2.0748359638233734E-2</v>
      </c>
      <c r="CZ2574" s="15" t="s">
        <v>7128</v>
      </c>
      <c r="DA2574" s="20"/>
      <c r="DB2574" s="20"/>
    </row>
    <row r="2575" spans="1:106">
      <c r="A2575" s="8" t="s">
        <v>6527</v>
      </c>
      <c r="B2575" s="8" t="s">
        <v>6528</v>
      </c>
      <c r="C2575" s="9" t="s">
        <v>7134</v>
      </c>
      <c r="D2575" s="9" t="s">
        <v>7126</v>
      </c>
      <c r="E2575" s="10" t="s">
        <v>7127</v>
      </c>
      <c r="F2575" s="10" t="s">
        <v>7126</v>
      </c>
      <c r="G2575" s="11">
        <v>0.89</v>
      </c>
      <c r="H2575" s="11">
        <v>0.89</v>
      </c>
      <c r="I2575" s="12">
        <v>9.0499999999999997E-2</v>
      </c>
      <c r="J2575" s="12">
        <v>0.137045</v>
      </c>
      <c r="K2575" s="12">
        <v>4.7E-2</v>
      </c>
      <c r="L2575" s="12">
        <v>0.10350000000000001</v>
      </c>
      <c r="M2575" s="12">
        <v>6.8320350000000002E-2</v>
      </c>
      <c r="N2575" s="12">
        <v>0.137045</v>
      </c>
      <c r="O2575" s="12" t="s">
        <v>7128</v>
      </c>
      <c r="P2575" s="12" t="s">
        <v>7128</v>
      </c>
      <c r="Q2575" s="13">
        <v>2.96</v>
      </c>
      <c r="R2575" s="13">
        <v>0</v>
      </c>
      <c r="S2575" s="13">
        <v>0</v>
      </c>
      <c r="T2575" s="13">
        <v>0</v>
      </c>
      <c r="U2575" s="13">
        <v>2.96</v>
      </c>
      <c r="V2575" s="13">
        <v>0</v>
      </c>
      <c r="W2575" s="13">
        <v>2.96</v>
      </c>
      <c r="X2575" s="14">
        <v>0</v>
      </c>
      <c r="Y2575" s="15" t="s">
        <v>7128</v>
      </c>
      <c r="Z2575" s="14" t="s">
        <v>7128</v>
      </c>
      <c r="AA2575" s="14">
        <v>0</v>
      </c>
      <c r="AB2575" s="14" t="s">
        <v>7128</v>
      </c>
      <c r="AC2575" s="14">
        <v>0</v>
      </c>
      <c r="AD2575" s="13">
        <v>0.19500000000000001</v>
      </c>
      <c r="AE2575" s="15" t="s">
        <v>7128</v>
      </c>
      <c r="AF2575" s="14" t="s">
        <v>7128</v>
      </c>
      <c r="AG2575" s="14" t="s">
        <v>7128</v>
      </c>
      <c r="AH2575" s="15">
        <v>0</v>
      </c>
      <c r="AI2575" s="5" t="s">
        <v>7128</v>
      </c>
      <c r="AJ2575" s="15" t="s">
        <v>7128</v>
      </c>
      <c r="AK2575" s="15" t="s">
        <v>7128</v>
      </c>
      <c r="AL2575" s="15" t="s">
        <v>7128</v>
      </c>
      <c r="AM2575" s="15" t="s">
        <v>7128</v>
      </c>
      <c r="AN2575" s="15" t="s">
        <v>7128</v>
      </c>
      <c r="AO2575" s="15" t="s">
        <v>7128</v>
      </c>
      <c r="AP2575" s="15" t="s">
        <v>7128</v>
      </c>
      <c r="AQ2575" s="15" t="s">
        <v>7128</v>
      </c>
      <c r="AR2575" s="15" t="s">
        <v>7128</v>
      </c>
      <c r="AS2575" s="15" t="s">
        <v>7128</v>
      </c>
      <c r="AT2575" s="14" t="s">
        <v>7128</v>
      </c>
      <c r="AU2575" s="14">
        <v>0</v>
      </c>
      <c r="AV2575" s="12" t="s">
        <v>7128</v>
      </c>
      <c r="AW2575" s="12" t="s">
        <v>7128</v>
      </c>
      <c r="AX2575" s="12" t="s">
        <v>7128</v>
      </c>
      <c r="AY2575" s="12" t="s">
        <v>7128</v>
      </c>
      <c r="AZ2575" s="14" t="s">
        <v>7128</v>
      </c>
      <c r="BA2575" s="14" t="s">
        <v>7128</v>
      </c>
      <c r="BB2575" s="14" t="s">
        <v>7128</v>
      </c>
      <c r="BC2575" s="14" t="s">
        <v>7128</v>
      </c>
      <c r="BD2575" s="14" t="s">
        <v>7128</v>
      </c>
      <c r="BE2575" s="14" t="s">
        <v>7128</v>
      </c>
      <c r="BF2575" s="14">
        <v>0</v>
      </c>
      <c r="BG2575" s="14" t="s">
        <v>7128</v>
      </c>
      <c r="BH2575" s="13">
        <v>0</v>
      </c>
      <c r="BI2575" s="13">
        <v>0</v>
      </c>
      <c r="BJ2575" s="13">
        <v>0</v>
      </c>
      <c r="BK2575" s="13">
        <v>0</v>
      </c>
      <c r="BL2575" s="13">
        <v>0</v>
      </c>
      <c r="BM2575" s="13">
        <v>0</v>
      </c>
      <c r="BN2575" s="13">
        <v>0</v>
      </c>
      <c r="BO2575" s="13">
        <v>0</v>
      </c>
      <c r="BP2575" s="13">
        <v>0</v>
      </c>
      <c r="BQ2575" s="13">
        <v>0</v>
      </c>
      <c r="BR2575" s="13">
        <v>0</v>
      </c>
      <c r="BS2575" s="13">
        <v>0</v>
      </c>
      <c r="BT2575" s="14" t="s">
        <v>7128</v>
      </c>
      <c r="BU2575" s="13">
        <v>0</v>
      </c>
      <c r="BV2575" s="13">
        <v>0</v>
      </c>
      <c r="BW2575" s="13">
        <v>0</v>
      </c>
      <c r="BX2575" s="13">
        <v>0</v>
      </c>
      <c r="BY2575" s="13">
        <v>0</v>
      </c>
      <c r="BZ2575" s="13">
        <v>0</v>
      </c>
      <c r="CA2575" s="13">
        <v>0</v>
      </c>
      <c r="CB2575" s="13">
        <v>0</v>
      </c>
      <c r="CC2575" s="15" t="s">
        <v>7128</v>
      </c>
      <c r="CD2575" s="15" t="s">
        <v>7128</v>
      </c>
      <c r="CE2575" s="15">
        <v>0.36</v>
      </c>
      <c r="CF2575" s="15" t="s">
        <v>7128</v>
      </c>
      <c r="CG2575" s="15" t="s">
        <v>7128</v>
      </c>
      <c r="CH2575" s="13" t="s">
        <v>7128</v>
      </c>
      <c r="CI2575" s="13" t="s">
        <v>7128</v>
      </c>
      <c r="CJ2575" s="13">
        <v>0</v>
      </c>
      <c r="CK2575" s="12">
        <f t="shared" si="80"/>
        <v>0</v>
      </c>
      <c r="CL2575" s="36" t="str">
        <f t="shared" si="81"/>
        <v>NA</v>
      </c>
      <c r="CM2575" s="13" t="s">
        <v>7128</v>
      </c>
      <c r="CN2575" s="13" t="s">
        <v>7128</v>
      </c>
      <c r="CO2575" s="13" t="s">
        <v>7128</v>
      </c>
      <c r="CP2575" s="13" t="s">
        <v>7128</v>
      </c>
      <c r="CQ2575" s="13" t="s">
        <v>7128</v>
      </c>
      <c r="CR2575" s="13" t="s">
        <v>7128</v>
      </c>
      <c r="CS2575" s="13" t="s">
        <v>7128</v>
      </c>
      <c r="CT2575" s="13">
        <v>0</v>
      </c>
      <c r="CU2575" s="13">
        <v>0</v>
      </c>
      <c r="CV2575" s="13">
        <v>0</v>
      </c>
      <c r="CW2575" s="13">
        <v>0</v>
      </c>
      <c r="CX2575" s="12" t="s">
        <v>7128</v>
      </c>
      <c r="CY2575" s="12" t="s">
        <v>7128</v>
      </c>
      <c r="CZ2575" s="15" t="s">
        <v>7128</v>
      </c>
      <c r="DA2575" s="20"/>
      <c r="DB2575" s="20"/>
    </row>
    <row r="2576" spans="1:106">
      <c r="A2576" s="8" t="s">
        <v>5867</v>
      </c>
      <c r="B2576" s="8" t="s">
        <v>5868</v>
      </c>
      <c r="C2576" s="9" t="s">
        <v>7170</v>
      </c>
      <c r="D2576" s="9" t="s">
        <v>7126</v>
      </c>
      <c r="E2576" s="10" t="s">
        <v>7127</v>
      </c>
      <c r="F2576" s="10" t="s">
        <v>7126</v>
      </c>
      <c r="G2576" s="11">
        <v>1.06</v>
      </c>
      <c r="H2576" s="11">
        <v>1.06</v>
      </c>
      <c r="I2576" s="12">
        <v>9.0499999999999997E-2</v>
      </c>
      <c r="J2576" s="12">
        <v>0.15243000000000001</v>
      </c>
      <c r="K2576" s="12">
        <v>4.7E-2</v>
      </c>
      <c r="L2576" s="12">
        <v>0.10350000000000001</v>
      </c>
      <c r="M2576" s="12">
        <v>6.8320350000000002E-2</v>
      </c>
      <c r="N2576" s="12">
        <v>0.15243000000000001</v>
      </c>
      <c r="O2576" s="12">
        <v>-0.16243000000000002</v>
      </c>
      <c r="P2576" s="12">
        <v>-0.16198414012738854</v>
      </c>
      <c r="Q2576" s="13">
        <v>1.01</v>
      </c>
      <c r="R2576" s="13">
        <v>0</v>
      </c>
      <c r="S2576" s="13">
        <v>0</v>
      </c>
      <c r="T2576" s="13">
        <v>0</v>
      </c>
      <c r="U2576" s="13">
        <v>1.01</v>
      </c>
      <c r="V2576" s="13">
        <v>2.7E-2</v>
      </c>
      <c r="W2576" s="13">
        <v>0.98299999999999998</v>
      </c>
      <c r="X2576" s="14">
        <v>2.6732673267326732E-2</v>
      </c>
      <c r="Y2576" s="15" t="s">
        <v>7128</v>
      </c>
      <c r="Z2576" s="14">
        <v>0</v>
      </c>
      <c r="AA2576" s="14">
        <v>0</v>
      </c>
      <c r="AB2576" s="14">
        <v>0</v>
      </c>
      <c r="AC2576" s="14">
        <v>0</v>
      </c>
      <c r="AD2576" s="13">
        <v>0.16600000000000001</v>
      </c>
      <c r="AE2576" s="15">
        <v>-0.98111111111111138</v>
      </c>
      <c r="AF2576" s="14">
        <v>0.12649110640673517</v>
      </c>
      <c r="AG2576" s="14" t="s">
        <v>7128</v>
      </c>
      <c r="AH2576" s="15">
        <v>0.19533527696792999</v>
      </c>
      <c r="AI2576" s="5" t="s">
        <v>7128</v>
      </c>
      <c r="AJ2576" s="15" t="s">
        <v>7128</v>
      </c>
      <c r="AK2576" s="15" t="s">
        <v>7128</v>
      </c>
      <c r="AL2576" s="15" t="s">
        <v>7128</v>
      </c>
      <c r="AM2576" s="15" t="s">
        <v>7128</v>
      </c>
      <c r="AN2576" s="15">
        <v>0.66447368421052633</v>
      </c>
      <c r="AO2576" s="15">
        <v>144.28571428571428</v>
      </c>
      <c r="AP2576" s="15" t="s">
        <v>7128</v>
      </c>
      <c r="AQ2576" s="15" t="s">
        <v>7128</v>
      </c>
      <c r="AR2576" s="15">
        <v>0.65840589417280637</v>
      </c>
      <c r="AS2576" s="15">
        <v>140.42857142857142</v>
      </c>
      <c r="AT2576" s="14" t="s">
        <v>7128</v>
      </c>
      <c r="AU2576" s="14">
        <v>0</v>
      </c>
      <c r="AV2576" s="12" t="s">
        <v>7128</v>
      </c>
      <c r="AW2576" s="12" t="s">
        <v>7128</v>
      </c>
      <c r="AX2576" s="12">
        <v>-0.59699999999999998</v>
      </c>
      <c r="AY2576" s="12">
        <v>-0.442</v>
      </c>
      <c r="AZ2576" s="14" t="s">
        <v>7128</v>
      </c>
      <c r="BA2576" s="14" t="s">
        <v>7128</v>
      </c>
      <c r="BB2576" s="14">
        <v>-0.01</v>
      </c>
      <c r="BC2576" s="14">
        <v>-9.5541401273885346E-3</v>
      </c>
      <c r="BD2576" s="14">
        <v>-2.2857142857142856</v>
      </c>
      <c r="BE2576" s="14">
        <v>-2.1428571428571428</v>
      </c>
      <c r="BF2576" s="14">
        <v>0</v>
      </c>
      <c r="BG2576" s="14">
        <v>1.6399999999999998E-2</v>
      </c>
      <c r="BH2576" s="13">
        <v>-1.6E-2</v>
      </c>
      <c r="BI2576" s="13">
        <v>-1.6E-2</v>
      </c>
      <c r="BJ2576" s="13">
        <v>-1.4999999999999999E-2</v>
      </c>
      <c r="BK2576" s="13">
        <v>-1.4999999999999999E-2</v>
      </c>
      <c r="BL2576" s="13">
        <v>7.0000000000000001E-3</v>
      </c>
      <c r="BM2576" s="13">
        <v>7.0000000000000001E-3</v>
      </c>
      <c r="BN2576" s="13">
        <v>-1.4E-2</v>
      </c>
      <c r="BO2576" s="13">
        <v>-1.4E-2</v>
      </c>
      <c r="BP2576" s="13">
        <v>-1.4999999999999999E-2</v>
      </c>
      <c r="BQ2576" s="13">
        <v>0</v>
      </c>
      <c r="BR2576" s="13">
        <v>0</v>
      </c>
      <c r="BS2576" s="13">
        <v>-1E-3</v>
      </c>
      <c r="BT2576" s="14" t="s">
        <v>7128</v>
      </c>
      <c r="BU2576" s="13">
        <v>-1.3999999999999999E-2</v>
      </c>
      <c r="BV2576" s="13">
        <v>-1.4999999999999999E-2</v>
      </c>
      <c r="BW2576" s="13">
        <v>-1.4999999999999999E-2</v>
      </c>
      <c r="BX2576" s="13">
        <v>1.6</v>
      </c>
      <c r="BY2576" s="13">
        <v>1.57</v>
      </c>
      <c r="BZ2576" s="13">
        <v>1.52</v>
      </c>
      <c r="CA2576" s="13">
        <v>1.4930000000000001</v>
      </c>
      <c r="CB2576" s="13">
        <v>0</v>
      </c>
      <c r="CC2576" s="15">
        <v>-0.27400000000000002</v>
      </c>
      <c r="CD2576" s="15">
        <v>-0.51400000000000001</v>
      </c>
      <c r="CE2576" s="15">
        <v>0.36</v>
      </c>
      <c r="CF2576" s="15" t="s">
        <v>7128</v>
      </c>
      <c r="CG2576" s="15" t="s">
        <v>7128</v>
      </c>
      <c r="CH2576" s="13" t="s">
        <v>7128</v>
      </c>
      <c r="CI2576" s="13" t="s">
        <v>7128</v>
      </c>
      <c r="CJ2576" s="13">
        <v>0</v>
      </c>
      <c r="CK2576" s="12">
        <f t="shared" si="80"/>
        <v>0</v>
      </c>
      <c r="CL2576" s="36">
        <f t="shared" si="81"/>
        <v>4.6885465505693237E-3</v>
      </c>
      <c r="CM2576" s="13">
        <v>2.5999999999999999E-2</v>
      </c>
      <c r="CN2576" s="13" t="s">
        <v>7128</v>
      </c>
      <c r="CO2576" s="13" t="s">
        <v>7128</v>
      </c>
      <c r="CP2576" s="13" t="s">
        <v>7128</v>
      </c>
      <c r="CQ2576" s="13" t="s">
        <v>7128</v>
      </c>
      <c r="CR2576" s="13" t="s">
        <v>7128</v>
      </c>
      <c r="CS2576" s="13" t="s">
        <v>7128</v>
      </c>
      <c r="CT2576" s="13">
        <v>0</v>
      </c>
      <c r="CU2576" s="13">
        <v>-1.4999999999999999E-2</v>
      </c>
      <c r="CV2576" s="13">
        <v>1.4930000000000001</v>
      </c>
      <c r="CW2576" s="13">
        <v>-1.4E-2</v>
      </c>
      <c r="CX2576" s="12">
        <v>-0.01</v>
      </c>
      <c r="CY2576" s="12">
        <v>-9.5541401273885346E-3</v>
      </c>
      <c r="CZ2576" s="15" t="s">
        <v>7128</v>
      </c>
      <c r="DA2576" s="20"/>
      <c r="DB2576" s="20"/>
    </row>
    <row r="2577" spans="1:106">
      <c r="A2577" s="8" t="s">
        <v>4433</v>
      </c>
      <c r="B2577" s="8" t="s">
        <v>4434</v>
      </c>
      <c r="C2577" s="9" t="s">
        <v>7148</v>
      </c>
      <c r="D2577" s="9" t="s">
        <v>7126</v>
      </c>
      <c r="E2577" s="10" t="s">
        <v>7127</v>
      </c>
      <c r="F2577" s="10" t="s">
        <v>7126</v>
      </c>
      <c r="G2577" s="11">
        <v>0.67</v>
      </c>
      <c r="H2577" s="11">
        <v>0.67</v>
      </c>
      <c r="I2577" s="12">
        <v>9.0499999999999997E-2</v>
      </c>
      <c r="J2577" s="12">
        <v>0.117135</v>
      </c>
      <c r="K2577" s="12">
        <v>5.1999999999999998E-2</v>
      </c>
      <c r="L2577" s="12">
        <v>0.1085</v>
      </c>
      <c r="M2577" s="12">
        <v>7.162085E-2</v>
      </c>
      <c r="N2577" s="12">
        <v>0.117135</v>
      </c>
      <c r="O2577" s="12">
        <v>-0.10384020231213872</v>
      </c>
      <c r="P2577" s="12">
        <v>-6.174619642607846E-2</v>
      </c>
      <c r="Q2577" s="13">
        <v>2.57</v>
      </c>
      <c r="R2577" s="13">
        <v>0</v>
      </c>
      <c r="S2577" s="13">
        <v>0</v>
      </c>
      <c r="T2577" s="13">
        <v>0</v>
      </c>
      <c r="U2577" s="13">
        <v>2.57</v>
      </c>
      <c r="V2577" s="13">
        <v>0</v>
      </c>
      <c r="W2577" s="13">
        <v>2.57</v>
      </c>
      <c r="X2577" s="14">
        <v>0</v>
      </c>
      <c r="Y2577" s="15">
        <v>0.46875</v>
      </c>
      <c r="Z2577" s="14" t="s">
        <v>7128</v>
      </c>
      <c r="AA2577" s="14">
        <v>0</v>
      </c>
      <c r="AB2577" s="14" t="s">
        <v>7128</v>
      </c>
      <c r="AC2577" s="14">
        <v>0</v>
      </c>
      <c r="AD2577" s="13">
        <v>0.13400000000000001</v>
      </c>
      <c r="AE2577" s="15">
        <v>1.0464166666666668</v>
      </c>
      <c r="AF2577" s="14">
        <v>4.4721359549995794E-2</v>
      </c>
      <c r="AG2577" s="14">
        <v>0.94585675448241102</v>
      </c>
      <c r="AH2577" s="15">
        <v>0.48705882352941182</v>
      </c>
      <c r="AI2577" s="5">
        <v>0.95391705069124422</v>
      </c>
      <c r="AJ2577" s="15">
        <v>55.869565217391305</v>
      </c>
      <c r="AK2577" s="15">
        <v>55.869565217391305</v>
      </c>
      <c r="AL2577" s="15" t="s">
        <v>7128</v>
      </c>
      <c r="AM2577" s="15" t="s">
        <v>7128</v>
      </c>
      <c r="AN2577" s="15" t="s">
        <v>7128</v>
      </c>
      <c r="AO2577" s="15">
        <v>0.83713355048859939</v>
      </c>
      <c r="AP2577" s="15">
        <v>6.2077294685990339</v>
      </c>
      <c r="AQ2577" s="15">
        <v>2.6742976066597293</v>
      </c>
      <c r="AR2577" s="15" t="s">
        <v>7128</v>
      </c>
      <c r="AS2577" s="15">
        <v>0.83713355048859939</v>
      </c>
      <c r="AT2577" s="14">
        <v>0</v>
      </c>
      <c r="AU2577" s="14">
        <v>0</v>
      </c>
      <c r="AV2577" s="12">
        <v>-4.3099999999999999E-2</v>
      </c>
      <c r="AW2577" s="12" t="s">
        <v>7128</v>
      </c>
      <c r="AX2577" s="12">
        <v>0.14599999999999999</v>
      </c>
      <c r="AY2577" s="12">
        <v>0.14699999999999999</v>
      </c>
      <c r="AZ2577" s="14" t="s">
        <v>7128</v>
      </c>
      <c r="BA2577" s="14" t="s">
        <v>7128</v>
      </c>
      <c r="BB2577" s="14">
        <v>1.3294797687861272E-2</v>
      </c>
      <c r="BC2577" s="14">
        <v>5.5388803573921543E-2</v>
      </c>
      <c r="BD2577" s="14">
        <v>1.4983713355048861E-2</v>
      </c>
      <c r="BE2577" s="14">
        <v>0.13485342019543975</v>
      </c>
      <c r="BF2577" s="14">
        <v>0.19298245614035087</v>
      </c>
      <c r="BG2577" s="14" t="s">
        <v>7128</v>
      </c>
      <c r="BH2577" s="13">
        <v>4.5999999999999999E-2</v>
      </c>
      <c r="BI2577" s="13">
        <v>4.5999999999999999E-2</v>
      </c>
      <c r="BJ2577" s="13">
        <v>0.41399999999999998</v>
      </c>
      <c r="BK2577" s="13">
        <v>0.41399999999999998</v>
      </c>
      <c r="BL2577" s="13">
        <v>3.07</v>
      </c>
      <c r="BM2577" s="13">
        <v>3.07</v>
      </c>
      <c r="BN2577" s="13">
        <v>0.96099999999999997</v>
      </c>
      <c r="BO2577" s="13">
        <v>0.96099999999999997</v>
      </c>
      <c r="BP2577" s="13">
        <v>0.33410526315789474</v>
      </c>
      <c r="BQ2577" s="13">
        <v>0</v>
      </c>
      <c r="BR2577" s="13">
        <v>0</v>
      </c>
      <c r="BS2577" s="13">
        <v>-0.51</v>
      </c>
      <c r="BT2577" s="14">
        <v>-1.5264650283553876</v>
      </c>
      <c r="BU2577" s="13">
        <v>0.84410526315789469</v>
      </c>
      <c r="BV2577" s="13">
        <v>0.55600000000000005</v>
      </c>
      <c r="BW2577" s="13">
        <v>0.55600000000000005</v>
      </c>
      <c r="BX2577" s="13">
        <v>3.46</v>
      </c>
      <c r="BY2577" s="13">
        <v>6.032</v>
      </c>
      <c r="BZ2577" s="13">
        <v>0</v>
      </c>
      <c r="CA2577" s="13">
        <v>0</v>
      </c>
      <c r="CB2577" s="13">
        <v>0</v>
      </c>
      <c r="CC2577" s="15">
        <v>0.28199999999999997</v>
      </c>
      <c r="CD2577" s="15">
        <v>0.56899999999999995</v>
      </c>
      <c r="CE2577" s="15">
        <v>0.36</v>
      </c>
      <c r="CF2577" s="15" t="s">
        <v>7128</v>
      </c>
      <c r="CG2577" s="15" t="s">
        <v>7128</v>
      </c>
      <c r="CH2577" s="13" t="s">
        <v>7128</v>
      </c>
      <c r="CI2577" s="13" t="s">
        <v>7128</v>
      </c>
      <c r="CJ2577" s="13">
        <v>0</v>
      </c>
      <c r="CK2577" s="12">
        <f t="shared" si="80"/>
        <v>0</v>
      </c>
      <c r="CL2577" s="36" t="str">
        <f t="shared" si="81"/>
        <v>NA</v>
      </c>
      <c r="CM2577" s="13">
        <v>5.7000000000000002E-2</v>
      </c>
      <c r="CN2577" s="13">
        <v>1.0999999999999999E-2</v>
      </c>
      <c r="CO2577" s="13">
        <v>4.5999999999999999E-2</v>
      </c>
      <c r="CP2577" s="13">
        <v>2.57</v>
      </c>
      <c r="CQ2577" s="13">
        <v>0.96099999999999997</v>
      </c>
      <c r="CR2577" s="13">
        <v>2.57</v>
      </c>
      <c r="CS2577" s="13" t="s">
        <v>7128</v>
      </c>
      <c r="CT2577" s="13">
        <v>2E-3</v>
      </c>
      <c r="CU2577" s="13">
        <v>0.41319999999999996</v>
      </c>
      <c r="CV2577" s="13">
        <v>2E-3</v>
      </c>
      <c r="CW2577" s="13">
        <v>0.96099999999999997</v>
      </c>
      <c r="CX2577" s="12">
        <v>1.3056036972848064E-2</v>
      </c>
      <c r="CY2577" s="12">
        <v>5.526344864481389E-2</v>
      </c>
      <c r="CZ2577" s="15">
        <v>2.6742976066597293</v>
      </c>
      <c r="DA2577" s="20"/>
      <c r="DB2577" s="20"/>
    </row>
    <row r="2578" spans="1:106">
      <c r="A2578" s="8" t="s">
        <v>3593</v>
      </c>
      <c r="B2578" s="8" t="s">
        <v>3594</v>
      </c>
      <c r="C2578" s="9" t="s">
        <v>7146</v>
      </c>
      <c r="D2578" s="9" t="s">
        <v>7126</v>
      </c>
      <c r="E2578" s="10" t="s">
        <v>7127</v>
      </c>
      <c r="F2578" s="10" t="s">
        <v>7126</v>
      </c>
      <c r="G2578" s="11">
        <v>0.91</v>
      </c>
      <c r="H2578" s="11">
        <v>1.1052387088460796</v>
      </c>
      <c r="I2578" s="12">
        <v>9.0499999999999997E-2</v>
      </c>
      <c r="J2578" s="12">
        <v>0.15652410315057019</v>
      </c>
      <c r="K2578" s="12">
        <v>3.6999999999999998E-2</v>
      </c>
      <c r="L2578" s="12">
        <v>9.35E-2</v>
      </c>
      <c r="M2578" s="12">
        <v>6.1719349999999999E-2</v>
      </c>
      <c r="N2578" s="12">
        <v>0.13301354104218482</v>
      </c>
      <c r="O2578" s="12">
        <v>-0.14481043720696932</v>
      </c>
      <c r="P2578" s="12">
        <v>-0.11667187926162459</v>
      </c>
      <c r="Q2578" s="13">
        <v>5.61</v>
      </c>
      <c r="R2578" s="13">
        <v>0</v>
      </c>
      <c r="S2578" s="13">
        <v>1.85</v>
      </c>
      <c r="T2578" s="13">
        <v>1.85</v>
      </c>
      <c r="U2578" s="13">
        <v>7.4600000000000009</v>
      </c>
      <c r="V2578" s="13">
        <v>0.373</v>
      </c>
      <c r="W2578" s="13">
        <v>7.0870000000000006</v>
      </c>
      <c r="X2578" s="14">
        <v>4.9999999999999996E-2</v>
      </c>
      <c r="Y2578" s="15">
        <v>0.14550264550264552</v>
      </c>
      <c r="Z2578" s="14">
        <v>0.29552715654952078</v>
      </c>
      <c r="AA2578" s="14">
        <v>0.24798927613941016</v>
      </c>
      <c r="AB2578" s="14">
        <v>0.41950113378684806</v>
      </c>
      <c r="AC2578" s="14">
        <v>0.32976827094474154</v>
      </c>
      <c r="AD2578" s="13">
        <v>0.29599999999999999</v>
      </c>
      <c r="AE2578" s="15">
        <v>1.3267222222222224</v>
      </c>
      <c r="AF2578" s="14">
        <v>4.4721359549995794E-2</v>
      </c>
      <c r="AG2578" s="14">
        <v>0.59032194605994437</v>
      </c>
      <c r="AH2578" s="15">
        <v>0.32330827067669171</v>
      </c>
      <c r="AI2578" s="5">
        <v>1.584158415841584</v>
      </c>
      <c r="AJ2578" s="15">
        <v>103.8888888888889</v>
      </c>
      <c r="AK2578" s="15">
        <v>103.8888888888889</v>
      </c>
      <c r="AL2578" s="15" t="s">
        <v>7128</v>
      </c>
      <c r="AM2578" s="15" t="s">
        <v>7128</v>
      </c>
      <c r="AN2578" s="15">
        <v>1.272108843537415</v>
      </c>
      <c r="AO2578" s="15">
        <v>0.52924528301886797</v>
      </c>
      <c r="AP2578" s="15">
        <v>44.293750000000003</v>
      </c>
      <c r="AQ2578" s="15">
        <v>14.582304526748972</v>
      </c>
      <c r="AR2578" s="15">
        <v>1.2038389672158996</v>
      </c>
      <c r="AS2578" s="15">
        <v>0.66858490566037743</v>
      </c>
      <c r="AT2578" s="14">
        <v>0.70000000000000007</v>
      </c>
      <c r="AU2578" s="14">
        <v>6.7379679144385024E-3</v>
      </c>
      <c r="AV2578" s="12">
        <v>-0.23100000000000001</v>
      </c>
      <c r="AW2578" s="12">
        <v>-0.113</v>
      </c>
      <c r="AX2578" s="12">
        <v>2.1299999999999999E-2</v>
      </c>
      <c r="AY2578" s="12">
        <v>8.199999999999999E-2</v>
      </c>
      <c r="AZ2578" s="14" t="s">
        <v>7128</v>
      </c>
      <c r="BA2578" s="14" t="s">
        <v>7128</v>
      </c>
      <c r="BB2578" s="14">
        <v>1.1713665943600867E-2</v>
      </c>
      <c r="BC2578" s="14">
        <v>1.6341661780560231E-2</v>
      </c>
      <c r="BD2578" s="14">
        <v>5.0943396226415093E-3</v>
      </c>
      <c r="BE2578" s="14">
        <v>1.509433962264151E-2</v>
      </c>
      <c r="BF2578" s="14">
        <v>0.3493975903614458</v>
      </c>
      <c r="BG2578" s="14" t="s">
        <v>7128</v>
      </c>
      <c r="BH2578" s="13">
        <v>5.3999999999999999E-2</v>
      </c>
      <c r="BI2578" s="13">
        <v>5.3999999999999999E-2</v>
      </c>
      <c r="BJ2578" s="13">
        <v>0.16</v>
      </c>
      <c r="BK2578" s="13">
        <v>0.16</v>
      </c>
      <c r="BL2578" s="13">
        <v>10.6</v>
      </c>
      <c r="BM2578" s="13">
        <v>10.6</v>
      </c>
      <c r="BN2578" s="13">
        <v>0.48599999999999999</v>
      </c>
      <c r="BO2578" s="13">
        <v>0.48599999999999999</v>
      </c>
      <c r="BP2578" s="13">
        <v>0.10409638554216867</v>
      </c>
      <c r="BQ2578" s="13">
        <v>0</v>
      </c>
      <c r="BR2578" s="13">
        <v>0</v>
      </c>
      <c r="BS2578" s="13">
        <v>-0.40799999999999997</v>
      </c>
      <c r="BT2578" s="14">
        <v>-3.9194444444444443</v>
      </c>
      <c r="BU2578" s="13">
        <v>0.51209638554216863</v>
      </c>
      <c r="BV2578" s="13">
        <v>0.46199999999999997</v>
      </c>
      <c r="BW2578" s="13">
        <v>0.46199999999999997</v>
      </c>
      <c r="BX2578" s="13">
        <v>4.6100000000000003</v>
      </c>
      <c r="BY2578" s="13">
        <v>6.37</v>
      </c>
      <c r="BZ2578" s="13">
        <v>4.41</v>
      </c>
      <c r="CA2578" s="13">
        <v>5.8869999999999996</v>
      </c>
      <c r="CB2578" s="13">
        <v>-3.78E-2</v>
      </c>
      <c r="CC2578" s="15">
        <v>0.17599999999999999</v>
      </c>
      <c r="CD2578" s="15">
        <v>1.0900000000000001</v>
      </c>
      <c r="CE2578" s="15">
        <v>0.36</v>
      </c>
      <c r="CF2578" s="15">
        <v>1.0151918805428348</v>
      </c>
      <c r="CG2578" s="15">
        <v>0.77605879704937275</v>
      </c>
      <c r="CH2578" s="13">
        <v>0.16319999999999998</v>
      </c>
      <c r="CI2578" s="13">
        <v>8.7900000000000006E-2</v>
      </c>
      <c r="CJ2578" s="13">
        <v>-3.78E-2</v>
      </c>
      <c r="CK2578" s="12">
        <f t="shared" si="80"/>
        <v>8.1818181818181832E-2</v>
      </c>
      <c r="CL2578" s="36">
        <f t="shared" si="81"/>
        <v>1.8005775437404452</v>
      </c>
      <c r="CM2578" s="13">
        <v>8.3000000000000004E-2</v>
      </c>
      <c r="CN2578" s="13">
        <v>2.9000000000000001E-2</v>
      </c>
      <c r="CO2578" s="13">
        <v>5.3999999999999999E-2</v>
      </c>
      <c r="CP2578" s="13">
        <v>5.61</v>
      </c>
      <c r="CQ2578" s="13">
        <v>0.48599999999999999</v>
      </c>
      <c r="CR2578" s="13">
        <v>7.0870000000000006</v>
      </c>
      <c r="CS2578" s="13">
        <v>0.46199999999999997</v>
      </c>
      <c r="CT2578" s="13">
        <v>0</v>
      </c>
      <c r="CU2578" s="13">
        <v>0.16</v>
      </c>
      <c r="CV2578" s="13">
        <v>5.8869999999999996</v>
      </c>
      <c r="CW2578" s="13">
        <v>0.48599999999999999</v>
      </c>
      <c r="CX2578" s="12">
        <v>1.1713665943600867E-2</v>
      </c>
      <c r="CY2578" s="12">
        <v>1.6341661780560231E-2</v>
      </c>
      <c r="CZ2578" s="15">
        <v>14.582304526748972</v>
      </c>
      <c r="DA2578" s="20"/>
      <c r="DB2578" s="20"/>
    </row>
    <row r="2579" spans="1:106">
      <c r="A2579" s="8" t="s">
        <v>567</v>
      </c>
      <c r="B2579" s="8" t="s">
        <v>568</v>
      </c>
      <c r="C2579" s="9" t="s">
        <v>7134</v>
      </c>
      <c r="D2579" s="9" t="s">
        <v>7126</v>
      </c>
      <c r="E2579" s="10" t="s">
        <v>7127</v>
      </c>
      <c r="F2579" s="10" t="s">
        <v>7126</v>
      </c>
      <c r="G2579" s="11">
        <v>0.89</v>
      </c>
      <c r="H2579" s="11">
        <v>0.89</v>
      </c>
      <c r="I2579" s="12">
        <v>9.0499999999999997E-2</v>
      </c>
      <c r="J2579" s="12">
        <v>0.137045</v>
      </c>
      <c r="K2579" s="12">
        <v>3.6999999999999998E-2</v>
      </c>
      <c r="L2579" s="12">
        <v>9.35E-2</v>
      </c>
      <c r="M2579" s="12">
        <v>6.1719349999999999E-2</v>
      </c>
      <c r="N2579" s="12">
        <v>0.137045</v>
      </c>
      <c r="O2579" s="12" t="s">
        <v>7128</v>
      </c>
      <c r="P2579" s="12" t="s">
        <v>7128</v>
      </c>
      <c r="Q2579" s="13">
        <v>848.9</v>
      </c>
      <c r="R2579" s="13">
        <v>0</v>
      </c>
      <c r="S2579" s="13">
        <v>0</v>
      </c>
      <c r="T2579" s="13">
        <v>0</v>
      </c>
      <c r="U2579" s="13">
        <v>848.9</v>
      </c>
      <c r="V2579" s="13">
        <v>0</v>
      </c>
      <c r="W2579" s="13">
        <v>848.9</v>
      </c>
      <c r="X2579" s="14">
        <v>0</v>
      </c>
      <c r="Y2579" s="15">
        <v>6.4139941690962099E-2</v>
      </c>
      <c r="Z2579" s="14" t="s">
        <v>7128</v>
      </c>
      <c r="AA2579" s="14">
        <v>0</v>
      </c>
      <c r="AB2579" s="14" t="s">
        <v>7128</v>
      </c>
      <c r="AC2579" s="14">
        <v>0</v>
      </c>
      <c r="AD2579" s="13">
        <v>4.95</v>
      </c>
      <c r="AE2579" s="15">
        <v>1.792888888888889</v>
      </c>
      <c r="AF2579" s="14">
        <v>0.18439088914585774</v>
      </c>
      <c r="AG2579" s="14">
        <v>0.53364892623389415</v>
      </c>
      <c r="AH2579" s="15">
        <v>0.3303769401330377</v>
      </c>
      <c r="AI2579" s="5">
        <v>0.59044715447154472</v>
      </c>
      <c r="AJ2579" s="15" t="s">
        <v>7128</v>
      </c>
      <c r="AK2579" s="15" t="s">
        <v>7128</v>
      </c>
      <c r="AL2579" s="15">
        <v>36.940298507462686</v>
      </c>
      <c r="AM2579" s="15" t="s">
        <v>7128</v>
      </c>
      <c r="AN2579" s="15" t="s">
        <v>7128</v>
      </c>
      <c r="AO2579" s="15">
        <v>1.5389775199419868</v>
      </c>
      <c r="AP2579" s="15">
        <v>14.611015490533562</v>
      </c>
      <c r="AQ2579" s="15">
        <v>10.759188846641317</v>
      </c>
      <c r="AR2579" s="15" t="s">
        <v>7128</v>
      </c>
      <c r="AS2579" s="15">
        <v>1.5389775199419868</v>
      </c>
      <c r="AT2579" s="14" t="s">
        <v>7128</v>
      </c>
      <c r="AU2579" s="14">
        <v>2.222287666391801E-3</v>
      </c>
      <c r="AV2579" s="12" t="s">
        <v>7128</v>
      </c>
      <c r="AW2579" s="12" t="s">
        <v>7128</v>
      </c>
      <c r="AX2579" s="12">
        <v>6.3500000000000001E-2</v>
      </c>
      <c r="AY2579" s="12">
        <v>0.20600000000000002</v>
      </c>
      <c r="AZ2579" s="14">
        <v>0.26700000000000002</v>
      </c>
      <c r="BA2579" s="14">
        <v>0.24600000000000002</v>
      </c>
      <c r="BB2579" s="14" t="s">
        <v>7128</v>
      </c>
      <c r="BC2579" s="14" t="s">
        <v>7128</v>
      </c>
      <c r="BD2579" s="14">
        <v>-5.0942712110224803E-2</v>
      </c>
      <c r="BE2579" s="14">
        <v>0.10532994923857868</v>
      </c>
      <c r="BF2579" s="14">
        <v>0</v>
      </c>
      <c r="BG2579" s="14">
        <v>0.57569999999999999</v>
      </c>
      <c r="BH2579" s="13">
        <v>-28.1</v>
      </c>
      <c r="BI2579" s="13">
        <v>-28.1</v>
      </c>
      <c r="BJ2579" s="13">
        <v>58.1</v>
      </c>
      <c r="BK2579" s="13">
        <v>58.1</v>
      </c>
      <c r="BL2579" s="13">
        <v>551.6</v>
      </c>
      <c r="BM2579" s="13">
        <v>551.6</v>
      </c>
      <c r="BN2579" s="13">
        <v>78.900000000000006</v>
      </c>
      <c r="BO2579" s="13">
        <v>78.900000000000006</v>
      </c>
      <c r="BP2579" s="13">
        <v>58.1</v>
      </c>
      <c r="BQ2579" s="13">
        <v>0</v>
      </c>
      <c r="BR2579" s="13">
        <v>0</v>
      </c>
      <c r="BS2579" s="13">
        <v>-35.700000000000003</v>
      </c>
      <c r="BT2579" s="14">
        <v>-0.61445783132530118</v>
      </c>
      <c r="BU2579" s="13">
        <v>93.800000000000011</v>
      </c>
      <c r="BV2579" s="13">
        <v>7.6000000000000014</v>
      </c>
      <c r="BW2579" s="13">
        <v>7.6000000000000014</v>
      </c>
      <c r="BX2579" s="13">
        <v>0</v>
      </c>
      <c r="BY2579" s="13">
        <v>0</v>
      </c>
      <c r="BZ2579" s="13">
        <v>0</v>
      </c>
      <c r="CA2579" s="13">
        <v>0</v>
      </c>
      <c r="CB2579" s="13">
        <v>-1.8864999999999998</v>
      </c>
      <c r="CC2579" s="15">
        <v>0.65600000000000003</v>
      </c>
      <c r="CD2579" s="15">
        <v>0.624</v>
      </c>
      <c r="CE2579" s="15">
        <v>0.36</v>
      </c>
      <c r="CF2579" s="15" t="s">
        <v>7128</v>
      </c>
      <c r="CG2579" s="15" t="s">
        <v>7128</v>
      </c>
      <c r="CH2579" s="13" t="s">
        <v>7128</v>
      </c>
      <c r="CI2579" s="13" t="s">
        <v>7128</v>
      </c>
      <c r="CJ2579" s="13">
        <v>-1.8864999999999998</v>
      </c>
      <c r="CK2579" s="12">
        <f t="shared" si="80"/>
        <v>0.24822368421052624</v>
      </c>
      <c r="CL2579" s="36" t="str">
        <f t="shared" si="81"/>
        <v>NA</v>
      </c>
      <c r="CM2579" s="13" t="s">
        <v>7128</v>
      </c>
      <c r="CN2579" s="13" t="s">
        <v>7128</v>
      </c>
      <c r="CO2579" s="13" t="s">
        <v>7128</v>
      </c>
      <c r="CP2579" s="13" t="s">
        <v>7128</v>
      </c>
      <c r="CQ2579" s="13">
        <v>78.900000000000006</v>
      </c>
      <c r="CR2579" s="13">
        <v>848.9</v>
      </c>
      <c r="CS2579" s="13">
        <v>7.6000000000000014</v>
      </c>
      <c r="CT2579" s="13">
        <v>0</v>
      </c>
      <c r="CU2579" s="13">
        <v>58.1</v>
      </c>
      <c r="CV2579" s="13">
        <v>0</v>
      </c>
      <c r="CW2579" s="13">
        <v>78.900000000000006</v>
      </c>
      <c r="CX2579" s="12" t="s">
        <v>7128</v>
      </c>
      <c r="CY2579" s="12" t="s">
        <v>7128</v>
      </c>
      <c r="CZ2579" s="15">
        <v>10.759188846641317</v>
      </c>
      <c r="DA2579" s="20"/>
      <c r="DB2579" s="20"/>
    </row>
    <row r="2580" spans="1:106">
      <c r="A2580" s="8" t="s">
        <v>3849</v>
      </c>
      <c r="B2580" s="8" t="s">
        <v>3850</v>
      </c>
      <c r="C2580" s="9" t="s">
        <v>7155</v>
      </c>
      <c r="D2580" s="9" t="s">
        <v>7126</v>
      </c>
      <c r="E2580" s="10" t="s">
        <v>7127</v>
      </c>
      <c r="F2580" s="10" t="s">
        <v>7126</v>
      </c>
      <c r="G2580" s="11">
        <v>0.92</v>
      </c>
      <c r="H2580" s="11">
        <v>0.92</v>
      </c>
      <c r="I2580" s="12">
        <v>9.0499999999999997E-2</v>
      </c>
      <c r="J2580" s="12">
        <v>0.13976</v>
      </c>
      <c r="K2580" s="12">
        <v>4.7E-2</v>
      </c>
      <c r="L2580" s="12">
        <v>0.10350000000000001</v>
      </c>
      <c r="M2580" s="12">
        <v>6.8320350000000002E-2</v>
      </c>
      <c r="N2580" s="12">
        <v>0.13976</v>
      </c>
      <c r="O2580" s="12" t="s">
        <v>7128</v>
      </c>
      <c r="P2580" s="12" t="s">
        <v>7128</v>
      </c>
      <c r="Q2580" s="13">
        <v>4.7</v>
      </c>
      <c r="R2580" s="13">
        <v>0</v>
      </c>
      <c r="S2580" s="13">
        <v>0</v>
      </c>
      <c r="T2580" s="13">
        <v>0</v>
      </c>
      <c r="U2580" s="13">
        <v>4.7</v>
      </c>
      <c r="V2580" s="13">
        <v>0</v>
      </c>
      <c r="W2580" s="13">
        <v>4.7</v>
      </c>
      <c r="X2580" s="14">
        <v>0</v>
      </c>
      <c r="Y2580" s="15">
        <v>0.10869565217391305</v>
      </c>
      <c r="Z2580" s="14" t="s">
        <v>7128</v>
      </c>
      <c r="AA2580" s="14">
        <v>0</v>
      </c>
      <c r="AB2580" s="14" t="s">
        <v>7128</v>
      </c>
      <c r="AC2580" s="14">
        <v>0</v>
      </c>
      <c r="AD2580" s="13">
        <v>0.51100000000000001</v>
      </c>
      <c r="AE2580" s="15">
        <v>-0.61061111111111122</v>
      </c>
      <c r="AF2580" s="14">
        <v>7.0710678118654752E-2</v>
      </c>
      <c r="AG2580" s="14" t="s">
        <v>7128</v>
      </c>
      <c r="AH2580" s="15">
        <v>0.50348675034867507</v>
      </c>
      <c r="AI2580" s="5" t="s">
        <v>7128</v>
      </c>
      <c r="AJ2580" s="15">
        <v>7.424960505529226</v>
      </c>
      <c r="AK2580" s="15">
        <v>7.424960505529226</v>
      </c>
      <c r="AL2580" s="15" t="s">
        <v>7128</v>
      </c>
      <c r="AM2580" s="15" t="s">
        <v>7128</v>
      </c>
      <c r="AN2580" s="15" t="s">
        <v>7128</v>
      </c>
      <c r="AO2580" s="15">
        <v>0.61357702349869447</v>
      </c>
      <c r="AP2580" s="15" t="s">
        <v>7128</v>
      </c>
      <c r="AQ2580" s="15" t="s">
        <v>7128</v>
      </c>
      <c r="AR2580" s="15" t="s">
        <v>7128</v>
      </c>
      <c r="AS2580" s="15">
        <v>0.61357702349869447</v>
      </c>
      <c r="AT2580" s="14">
        <v>0</v>
      </c>
      <c r="AU2580" s="14">
        <v>0</v>
      </c>
      <c r="AV2580" s="12">
        <v>1.4950000000000001</v>
      </c>
      <c r="AW2580" s="12" t="s">
        <v>7128</v>
      </c>
      <c r="AX2580" s="12">
        <v>-0.115</v>
      </c>
      <c r="AY2580" s="12">
        <v>6.1699999999999998E-2</v>
      </c>
      <c r="AZ2580" s="14" t="s">
        <v>7128</v>
      </c>
      <c r="BA2580" s="14" t="s">
        <v>7128</v>
      </c>
      <c r="BB2580" s="14" t="s">
        <v>7128</v>
      </c>
      <c r="BC2580" s="14" t="s">
        <v>7128</v>
      </c>
      <c r="BD2580" s="14">
        <v>8.2637075718015665E-2</v>
      </c>
      <c r="BE2580" s="14">
        <v>-0.12597911227154046</v>
      </c>
      <c r="BF2580" s="14">
        <v>0</v>
      </c>
      <c r="BG2580" s="14" t="s">
        <v>7128</v>
      </c>
      <c r="BH2580" s="13">
        <v>0.63300000000000001</v>
      </c>
      <c r="BI2580" s="13">
        <v>0.63300000000000001</v>
      </c>
      <c r="BJ2580" s="13">
        <v>-0.96499999999999997</v>
      </c>
      <c r="BK2580" s="13">
        <v>-0.96499999999999997</v>
      </c>
      <c r="BL2580" s="13">
        <v>7.66</v>
      </c>
      <c r="BM2580" s="13">
        <v>7.66</v>
      </c>
      <c r="BN2580" s="13">
        <v>-0.52300000000000002</v>
      </c>
      <c r="BO2580" s="13">
        <v>-0.52300000000000002</v>
      </c>
      <c r="BP2580" s="13">
        <v>-0.96499999999999997</v>
      </c>
      <c r="BQ2580" s="13">
        <v>0</v>
      </c>
      <c r="BR2580" s="13">
        <v>0</v>
      </c>
      <c r="BS2580" s="13">
        <v>-0.33100000000000002</v>
      </c>
      <c r="BT2580" s="14" t="s">
        <v>7128</v>
      </c>
      <c r="BU2580" s="13">
        <v>-0.6339999999999999</v>
      </c>
      <c r="BV2580" s="13">
        <v>0.96399999999999997</v>
      </c>
      <c r="BW2580" s="13">
        <v>0.96399999999999997</v>
      </c>
      <c r="BX2580" s="13">
        <v>0</v>
      </c>
      <c r="BY2580" s="13">
        <v>0</v>
      </c>
      <c r="BZ2580" s="13">
        <v>0</v>
      </c>
      <c r="CA2580" s="13">
        <v>0</v>
      </c>
      <c r="CB2580" s="13">
        <v>0</v>
      </c>
      <c r="CC2580" s="15">
        <v>-0.4</v>
      </c>
      <c r="CD2580" s="15">
        <v>0.14599999999999999</v>
      </c>
      <c r="CE2580" s="15">
        <v>0.36</v>
      </c>
      <c r="CF2580" s="15" t="s">
        <v>7128</v>
      </c>
      <c r="CG2580" s="15" t="s">
        <v>7128</v>
      </c>
      <c r="CH2580" s="13" t="s">
        <v>7128</v>
      </c>
      <c r="CI2580" s="13" t="s">
        <v>7128</v>
      </c>
      <c r="CJ2580" s="13">
        <v>0</v>
      </c>
      <c r="CK2580" s="12">
        <f t="shared" si="80"/>
        <v>0</v>
      </c>
      <c r="CL2580" s="36" t="str">
        <f t="shared" si="81"/>
        <v>NA</v>
      </c>
      <c r="CM2580" s="13">
        <v>0.46899999999999997</v>
      </c>
      <c r="CN2580" s="13" t="s">
        <v>7128</v>
      </c>
      <c r="CO2580" s="13">
        <v>0.63300000000000001</v>
      </c>
      <c r="CP2580" s="13">
        <v>4.7</v>
      </c>
      <c r="CQ2580" s="13" t="s">
        <v>7128</v>
      </c>
      <c r="CR2580" s="13" t="s">
        <v>7128</v>
      </c>
      <c r="CS2580" s="13" t="s">
        <v>7128</v>
      </c>
      <c r="CT2580" s="13">
        <v>0</v>
      </c>
      <c r="CU2580" s="13">
        <v>-0.96779999999999999</v>
      </c>
      <c r="CV2580" s="13">
        <v>0</v>
      </c>
      <c r="CW2580" s="13">
        <v>-0.52300000000000002</v>
      </c>
      <c r="CX2580" s="12" t="s">
        <v>7128</v>
      </c>
      <c r="CY2580" s="12" t="s">
        <v>7128</v>
      </c>
      <c r="CZ2580" s="15" t="s">
        <v>7128</v>
      </c>
      <c r="DA2580" s="20"/>
      <c r="DB2580" s="20"/>
    </row>
    <row r="2581" spans="1:106">
      <c r="A2581" s="8" t="s">
        <v>5355</v>
      </c>
      <c r="B2581" s="8" t="s">
        <v>5356</v>
      </c>
      <c r="C2581" s="9" t="s">
        <v>7146</v>
      </c>
      <c r="D2581" s="9" t="s">
        <v>7126</v>
      </c>
      <c r="E2581" s="10" t="s">
        <v>7127</v>
      </c>
      <c r="F2581" s="10" t="s">
        <v>7126</v>
      </c>
      <c r="G2581" s="11">
        <v>0.91</v>
      </c>
      <c r="H2581" s="11">
        <v>0.91</v>
      </c>
      <c r="I2581" s="12">
        <v>9.0499999999999997E-2</v>
      </c>
      <c r="J2581" s="12">
        <v>0.13885500000000001</v>
      </c>
      <c r="K2581" s="12">
        <v>4.7E-2</v>
      </c>
      <c r="L2581" s="12">
        <v>0.10350000000000001</v>
      </c>
      <c r="M2581" s="12">
        <v>6.8320350000000002E-2</v>
      </c>
      <c r="N2581" s="12">
        <v>0.13885500000000001</v>
      </c>
      <c r="O2581" s="12">
        <v>-0.13617043624161074</v>
      </c>
      <c r="P2581" s="12">
        <v>-0.13788412621359225</v>
      </c>
      <c r="Q2581" s="13">
        <v>56</v>
      </c>
      <c r="R2581" s="13">
        <v>0</v>
      </c>
      <c r="S2581" s="13">
        <v>0</v>
      </c>
      <c r="T2581" s="13">
        <v>0</v>
      </c>
      <c r="U2581" s="13">
        <v>56</v>
      </c>
      <c r="V2581" s="13">
        <v>1.2E-2</v>
      </c>
      <c r="W2581" s="13">
        <v>55.988</v>
      </c>
      <c r="X2581" s="14">
        <v>2.142857142857143E-4</v>
      </c>
      <c r="Y2581" s="15">
        <v>0.46500000000000002</v>
      </c>
      <c r="Z2581" s="14">
        <v>0</v>
      </c>
      <c r="AA2581" s="14">
        <v>0</v>
      </c>
      <c r="AB2581" s="14">
        <v>0</v>
      </c>
      <c r="AC2581" s="14">
        <v>0</v>
      </c>
      <c r="AD2581" s="13">
        <v>0.56000000000000005</v>
      </c>
      <c r="AE2581" s="15">
        <v>-0.15533333333333327</v>
      </c>
      <c r="AF2581" s="14">
        <v>8.3666002653407553E-2</v>
      </c>
      <c r="AG2581" s="14" t="s">
        <v>7128</v>
      </c>
      <c r="AH2581" s="15">
        <v>0.6367552045944006</v>
      </c>
      <c r="AI2581" s="5" t="s">
        <v>7128</v>
      </c>
      <c r="AJ2581" s="15">
        <v>14000</v>
      </c>
      <c r="AK2581" s="15">
        <v>14000</v>
      </c>
      <c r="AL2581" s="15" t="s">
        <v>7128</v>
      </c>
      <c r="AM2581" s="15" t="s">
        <v>7128</v>
      </c>
      <c r="AN2581" s="15">
        <v>38.888888888888893</v>
      </c>
      <c r="AO2581" s="15">
        <v>243.47826086956522</v>
      </c>
      <c r="AP2581" s="15">
        <v>9331.3333333333339</v>
      </c>
      <c r="AQ2581" s="15" t="s">
        <v>7128</v>
      </c>
      <c r="AR2581" s="15">
        <v>39.207282913165265</v>
      </c>
      <c r="AS2581" s="15">
        <v>243.42608695652171</v>
      </c>
      <c r="AT2581" s="14">
        <v>0</v>
      </c>
      <c r="AU2581" s="14">
        <v>0</v>
      </c>
      <c r="AV2581" s="12">
        <v>-2.9700000000000001E-2</v>
      </c>
      <c r="AW2581" s="12">
        <v>0.15</v>
      </c>
      <c r="AX2581" s="12">
        <v>0.318</v>
      </c>
      <c r="AY2581" s="12">
        <v>2.75E-2</v>
      </c>
      <c r="AZ2581" s="14" t="s">
        <v>7128</v>
      </c>
      <c r="BA2581" s="14" t="s">
        <v>7128</v>
      </c>
      <c r="BB2581" s="14">
        <v>2.6845637583892616E-3</v>
      </c>
      <c r="BC2581" s="14">
        <v>9.7087378640776717E-4</v>
      </c>
      <c r="BD2581" s="14">
        <v>1.7391304347826087E-2</v>
      </c>
      <c r="BE2581" s="14">
        <v>2.6086956521739129E-2</v>
      </c>
      <c r="BF2581" s="14">
        <v>0.33333333333333331</v>
      </c>
      <c r="BG2581" s="14">
        <v>8.3199999999999996E-2</v>
      </c>
      <c r="BH2581" s="13">
        <v>4.0000000000000001E-3</v>
      </c>
      <c r="BI2581" s="13">
        <v>4.0000000000000001E-3</v>
      </c>
      <c r="BJ2581" s="13">
        <v>6.0000000000000001E-3</v>
      </c>
      <c r="BK2581" s="13">
        <v>6.0000000000000001E-3</v>
      </c>
      <c r="BL2581" s="13">
        <v>0.23</v>
      </c>
      <c r="BM2581" s="13">
        <v>0.23</v>
      </c>
      <c r="BN2581" s="13">
        <v>0</v>
      </c>
      <c r="BO2581" s="13">
        <v>0</v>
      </c>
      <c r="BP2581" s="13">
        <v>4.000000000000001E-3</v>
      </c>
      <c r="BQ2581" s="13">
        <v>0</v>
      </c>
      <c r="BR2581" s="13">
        <v>0</v>
      </c>
      <c r="BS2581" s="13">
        <v>0</v>
      </c>
      <c r="BT2581" s="14">
        <v>0</v>
      </c>
      <c r="BU2581" s="13">
        <v>4.000000000000001E-3</v>
      </c>
      <c r="BV2581" s="13">
        <v>4.0000000000000001E-3</v>
      </c>
      <c r="BW2581" s="13">
        <v>4.0000000000000001E-3</v>
      </c>
      <c r="BX2581" s="13">
        <v>1.49</v>
      </c>
      <c r="BY2581" s="13">
        <v>4.12</v>
      </c>
      <c r="BZ2581" s="13">
        <v>1.44</v>
      </c>
      <c r="CA2581" s="13">
        <v>1.4279999999999999</v>
      </c>
      <c r="CB2581" s="13">
        <v>0</v>
      </c>
      <c r="CC2581" s="15">
        <v>-0.57599999999999996</v>
      </c>
      <c r="CD2581" s="15" t="s">
        <v>7128</v>
      </c>
      <c r="CE2581" s="15">
        <v>0.36</v>
      </c>
      <c r="CF2581" s="15">
        <v>2.2287469617232416</v>
      </c>
      <c r="CG2581" s="15">
        <v>2.2971125697892463</v>
      </c>
      <c r="CH2581" s="13">
        <v>-6.5000000000000014E-3</v>
      </c>
      <c r="CI2581" s="13">
        <v>-8.3333333333333332E-3</v>
      </c>
      <c r="CJ2581" s="13">
        <v>0</v>
      </c>
      <c r="CK2581" s="12">
        <f t="shared" si="80"/>
        <v>0</v>
      </c>
      <c r="CL2581" s="36">
        <f t="shared" si="81"/>
        <v>0.16106442577030813</v>
      </c>
      <c r="CM2581" s="13">
        <v>6.0000000000000001E-3</v>
      </c>
      <c r="CN2581" s="13">
        <v>2E-3</v>
      </c>
      <c r="CO2581" s="13">
        <v>4.0000000000000001E-3</v>
      </c>
      <c r="CP2581" s="13">
        <v>56</v>
      </c>
      <c r="CQ2581" s="13" t="s">
        <v>7128</v>
      </c>
      <c r="CR2581" s="13" t="s">
        <v>7128</v>
      </c>
      <c r="CS2581" s="13" t="s">
        <v>7128</v>
      </c>
      <c r="CT2581" s="13">
        <v>0</v>
      </c>
      <c r="CU2581" s="13">
        <v>6.0000000000000001E-3</v>
      </c>
      <c r="CV2581" s="13">
        <v>1.4279999999999999</v>
      </c>
      <c r="CW2581" s="13">
        <v>0</v>
      </c>
      <c r="CX2581" s="12">
        <v>2.6845637583892616E-3</v>
      </c>
      <c r="CY2581" s="12">
        <v>9.7087378640776717E-4</v>
      </c>
      <c r="CZ2581" s="15" t="s">
        <v>7128</v>
      </c>
      <c r="DA2581" s="20"/>
      <c r="DB2581" s="20"/>
    </row>
    <row r="2582" spans="1:106" ht="24">
      <c r="A2582" s="8" t="s">
        <v>5327</v>
      </c>
      <c r="B2582" s="8" t="s">
        <v>5328</v>
      </c>
      <c r="C2582" s="9" t="s">
        <v>7174</v>
      </c>
      <c r="D2582" s="9" t="s">
        <v>7126</v>
      </c>
      <c r="E2582" s="10" t="s">
        <v>7127</v>
      </c>
      <c r="F2582" s="10" t="s">
        <v>7126</v>
      </c>
      <c r="G2582" s="11">
        <v>0.45</v>
      </c>
      <c r="H2582" s="11">
        <v>0.45</v>
      </c>
      <c r="I2582" s="12">
        <v>9.0499999999999997E-2</v>
      </c>
      <c r="J2582" s="12">
        <v>9.7225000000000006E-2</v>
      </c>
      <c r="K2582" s="12">
        <v>4.7E-2</v>
      </c>
      <c r="L2582" s="12">
        <v>0.10350000000000001</v>
      </c>
      <c r="M2582" s="12">
        <v>6.8320350000000002E-2</v>
      </c>
      <c r="N2582" s="12">
        <v>9.7225000000000006E-2</v>
      </c>
      <c r="O2582" s="12">
        <v>-9.5987376237623767E-2</v>
      </c>
      <c r="P2582" s="12">
        <v>-9.596713836477988E-2</v>
      </c>
      <c r="Q2582" s="13">
        <v>0.501</v>
      </c>
      <c r="R2582" s="13">
        <v>0</v>
      </c>
      <c r="S2582" s="13">
        <v>0</v>
      </c>
      <c r="T2582" s="13">
        <v>0</v>
      </c>
      <c r="U2582" s="13">
        <v>0.501</v>
      </c>
      <c r="V2582" s="13">
        <v>2.1000000000000001E-2</v>
      </c>
      <c r="W2582" s="13">
        <v>0.48</v>
      </c>
      <c r="X2582" s="14">
        <v>4.1916167664670663E-2</v>
      </c>
      <c r="Y2582" s="15">
        <v>0.05</v>
      </c>
      <c r="Z2582" s="14">
        <v>0</v>
      </c>
      <c r="AA2582" s="14">
        <v>0</v>
      </c>
      <c r="AB2582" s="14">
        <v>0</v>
      </c>
      <c r="AC2582" s="14">
        <v>0</v>
      </c>
      <c r="AD2582" s="13">
        <v>0.05</v>
      </c>
      <c r="AE2582" s="15">
        <v>-0.94316666666666671</v>
      </c>
      <c r="AF2582" s="14">
        <v>3.1622776601683791E-2</v>
      </c>
      <c r="AG2582" s="14" t="s">
        <v>7128</v>
      </c>
      <c r="AH2582" s="15">
        <v>0.44144144144144143</v>
      </c>
      <c r="AI2582" s="5" t="s">
        <v>7128</v>
      </c>
      <c r="AJ2582" s="15">
        <v>501</v>
      </c>
      <c r="AK2582" s="15">
        <v>501</v>
      </c>
      <c r="AL2582" s="15" t="s">
        <v>7128</v>
      </c>
      <c r="AM2582" s="15" t="s">
        <v>7128</v>
      </c>
      <c r="AN2582" s="15">
        <v>0.64645161290322584</v>
      </c>
      <c r="AO2582" s="15">
        <v>1.9122137404580153</v>
      </c>
      <c r="AP2582" s="15">
        <v>480</v>
      </c>
      <c r="AQ2582" s="15" t="s">
        <v>7128</v>
      </c>
      <c r="AR2582" s="15">
        <v>0.63660477453580899</v>
      </c>
      <c r="AS2582" s="15">
        <v>1.83206106870229</v>
      </c>
      <c r="AT2582" s="14">
        <v>0</v>
      </c>
      <c r="AU2582" s="14">
        <v>0</v>
      </c>
      <c r="AV2582" s="12">
        <v>-0.53500000000000003</v>
      </c>
      <c r="AW2582" s="12">
        <v>-0.40500000000000003</v>
      </c>
      <c r="AX2582" s="12">
        <v>-9.0699999999999999E-3</v>
      </c>
      <c r="AY2582" s="12">
        <v>0.76800000000000002</v>
      </c>
      <c r="AZ2582" s="14" t="s">
        <v>7128</v>
      </c>
      <c r="BA2582" s="14" t="s">
        <v>7128</v>
      </c>
      <c r="BB2582" s="14">
        <v>1.2376237623762376E-3</v>
      </c>
      <c r="BC2582" s="14">
        <v>1.2578616352201257E-3</v>
      </c>
      <c r="BD2582" s="14">
        <v>3.8167938931297708E-3</v>
      </c>
      <c r="BE2582" s="14">
        <v>3.8167938931297708E-3</v>
      </c>
      <c r="BF2582" s="14">
        <v>0</v>
      </c>
      <c r="BG2582" s="14">
        <v>0.2311</v>
      </c>
      <c r="BH2582" s="13">
        <v>1E-3</v>
      </c>
      <c r="BI2582" s="13">
        <v>1E-3</v>
      </c>
      <c r="BJ2582" s="13">
        <v>1E-3</v>
      </c>
      <c r="BK2582" s="13">
        <v>1E-3</v>
      </c>
      <c r="BL2582" s="13">
        <v>0.26200000000000001</v>
      </c>
      <c r="BM2582" s="13">
        <v>0.26200000000000001</v>
      </c>
      <c r="BN2582" s="13">
        <v>0</v>
      </c>
      <c r="BO2582" s="13">
        <v>0</v>
      </c>
      <c r="BP2582" s="13">
        <v>1E-3</v>
      </c>
      <c r="BQ2582" s="13">
        <v>0</v>
      </c>
      <c r="BR2582" s="13">
        <v>0</v>
      </c>
      <c r="BS2582" s="13">
        <v>0</v>
      </c>
      <c r="BT2582" s="14">
        <v>0</v>
      </c>
      <c r="BU2582" s="13">
        <v>1E-3</v>
      </c>
      <c r="BV2582" s="13">
        <v>1E-3</v>
      </c>
      <c r="BW2582" s="13">
        <v>1E-3</v>
      </c>
      <c r="BX2582" s="13">
        <v>0.80800000000000005</v>
      </c>
      <c r="BY2582" s="13">
        <v>0.79500000000000004</v>
      </c>
      <c r="BZ2582" s="13">
        <v>0.77500000000000002</v>
      </c>
      <c r="CA2582" s="13">
        <v>0.754</v>
      </c>
      <c r="CB2582" s="13">
        <v>0</v>
      </c>
      <c r="CC2582" s="15">
        <v>-0.16200000000000001</v>
      </c>
      <c r="CD2582" s="15">
        <v>-0.7</v>
      </c>
      <c r="CE2582" s="15">
        <v>0.36</v>
      </c>
      <c r="CF2582" s="15">
        <v>1.3692160790582191</v>
      </c>
      <c r="CG2582" s="15">
        <v>1.6724268778656901</v>
      </c>
      <c r="CH2582" s="13">
        <v>5.4999999999999997E-3</v>
      </c>
      <c r="CI2582" s="13">
        <v>2.5000000000000001E-3</v>
      </c>
      <c r="CJ2582" s="13">
        <v>0</v>
      </c>
      <c r="CK2582" s="12">
        <f t="shared" si="80"/>
        <v>0</v>
      </c>
      <c r="CL2582" s="36">
        <f t="shared" si="81"/>
        <v>0.34748010610079577</v>
      </c>
      <c r="CM2582" s="13">
        <v>1E-3</v>
      </c>
      <c r="CN2582" s="13" t="s">
        <v>7128</v>
      </c>
      <c r="CO2582" s="13">
        <v>1E-3</v>
      </c>
      <c r="CP2582" s="13">
        <v>0.501</v>
      </c>
      <c r="CQ2582" s="13" t="s">
        <v>7128</v>
      </c>
      <c r="CR2582" s="13" t="s">
        <v>7128</v>
      </c>
      <c r="CS2582" s="13" t="s">
        <v>7128</v>
      </c>
      <c r="CT2582" s="13">
        <v>0</v>
      </c>
      <c r="CU2582" s="13">
        <v>1E-3</v>
      </c>
      <c r="CV2582" s="13">
        <v>0.754</v>
      </c>
      <c r="CW2582" s="13">
        <v>0</v>
      </c>
      <c r="CX2582" s="12">
        <v>1.2376237623762376E-3</v>
      </c>
      <c r="CY2582" s="12">
        <v>1.2578616352201257E-3</v>
      </c>
      <c r="CZ2582" s="15" t="s">
        <v>7128</v>
      </c>
      <c r="DA2582" s="20"/>
      <c r="DB2582" s="20"/>
    </row>
    <row r="2583" spans="1:106">
      <c r="A2583" s="8" t="s">
        <v>2603</v>
      </c>
      <c r="B2583" s="8" t="s">
        <v>2604</v>
      </c>
      <c r="C2583" s="9" t="s">
        <v>7141</v>
      </c>
      <c r="D2583" s="9" t="s">
        <v>7126</v>
      </c>
      <c r="E2583" s="10" t="s">
        <v>7127</v>
      </c>
      <c r="F2583" s="10" t="s">
        <v>7126</v>
      </c>
      <c r="G2583" s="11">
        <v>0.73</v>
      </c>
      <c r="H2583" s="11">
        <v>0.78040305558964296</v>
      </c>
      <c r="I2583" s="12">
        <v>9.0499999999999997E-2</v>
      </c>
      <c r="J2583" s="12">
        <v>0.12712647653086268</v>
      </c>
      <c r="K2583" s="12">
        <v>3.2000000000000001E-2</v>
      </c>
      <c r="L2583" s="12">
        <v>8.8499999999999995E-2</v>
      </c>
      <c r="M2583" s="12">
        <v>5.8418850000000001E-2</v>
      </c>
      <c r="N2583" s="12">
        <v>0.12122575649047629</v>
      </c>
      <c r="O2583" s="12">
        <v>0.20394148463418588</v>
      </c>
      <c r="P2583" s="12">
        <v>5.8700520028277803E-4</v>
      </c>
      <c r="Q2583" s="13">
        <v>56.2</v>
      </c>
      <c r="R2583" s="13">
        <v>0</v>
      </c>
      <c r="S2583" s="13">
        <v>5.28</v>
      </c>
      <c r="T2583" s="13">
        <v>5.28</v>
      </c>
      <c r="U2583" s="13">
        <v>61.480000000000004</v>
      </c>
      <c r="V2583" s="13">
        <v>0.63700000000000001</v>
      </c>
      <c r="W2583" s="13">
        <v>60.843000000000004</v>
      </c>
      <c r="X2583" s="14">
        <v>1.0361093038386466E-2</v>
      </c>
      <c r="Y2583" s="15">
        <v>6.2656641604010022E-2</v>
      </c>
      <c r="Z2583" s="14">
        <v>0.30205949656750575</v>
      </c>
      <c r="AA2583" s="14">
        <v>8.5881587508132726E-2</v>
      </c>
      <c r="AB2583" s="14">
        <v>0.4327868852459017</v>
      </c>
      <c r="AC2583" s="14">
        <v>9.3950177935943055E-2</v>
      </c>
      <c r="AD2583" s="13">
        <v>14.11</v>
      </c>
      <c r="AE2583" s="15">
        <v>0.7801111111111112</v>
      </c>
      <c r="AF2583" s="14">
        <v>9.4868329805051374E-2</v>
      </c>
      <c r="AG2583" s="14">
        <v>0.4190017899723103</v>
      </c>
      <c r="AH2583" s="15">
        <v>0.17618270799347474</v>
      </c>
      <c r="AI2583" s="5">
        <v>4.6052631578947372</v>
      </c>
      <c r="AJ2583" s="15">
        <v>82.404692082111438</v>
      </c>
      <c r="AK2583" s="15">
        <v>82.404692082111438</v>
      </c>
      <c r="AL2583" s="15" t="s">
        <v>7128</v>
      </c>
      <c r="AM2583" s="15" t="s">
        <v>7128</v>
      </c>
      <c r="AN2583" s="15">
        <v>4.6065573770491808</v>
      </c>
      <c r="AO2583" s="15">
        <v>1.6242774566473988</v>
      </c>
      <c r="AP2583" s="15">
        <v>34.767428571428574</v>
      </c>
      <c r="AQ2583" s="15">
        <v>27.782191780821922</v>
      </c>
      <c r="AR2583" s="15">
        <v>3.6123612183102773</v>
      </c>
      <c r="AS2583" s="15">
        <v>1.7584682080924856</v>
      </c>
      <c r="AT2583" s="14">
        <v>9.3607038123167161E-2</v>
      </c>
      <c r="AU2583" s="14">
        <v>1.1359430604982207E-3</v>
      </c>
      <c r="AV2583" s="12" t="s">
        <v>7128</v>
      </c>
      <c r="AW2583" s="12">
        <v>0.17199999999999999</v>
      </c>
      <c r="AX2583" s="12">
        <v>0.52</v>
      </c>
      <c r="AY2583" s="12">
        <v>0.28399999999999997</v>
      </c>
      <c r="AZ2583" s="14" t="s">
        <v>7128</v>
      </c>
      <c r="BA2583" s="14" t="s">
        <v>7128</v>
      </c>
      <c r="BB2583" s="14">
        <v>0.33106796116504855</v>
      </c>
      <c r="BC2583" s="14">
        <v>0.12181276169075907</v>
      </c>
      <c r="BD2583" s="14">
        <v>1.9710982658959538E-2</v>
      </c>
      <c r="BE2583" s="14">
        <v>5.057803468208092E-2</v>
      </c>
      <c r="BF2583" s="14">
        <v>0.26508620689655171</v>
      </c>
      <c r="BG2583" s="14">
        <v>0.1216</v>
      </c>
      <c r="BH2583" s="13">
        <v>0.68200000000000005</v>
      </c>
      <c r="BI2583" s="13">
        <v>0.68200000000000005</v>
      </c>
      <c r="BJ2583" s="13">
        <v>1.75</v>
      </c>
      <c r="BK2583" s="13">
        <v>1.75</v>
      </c>
      <c r="BL2583" s="13">
        <v>34.6</v>
      </c>
      <c r="BM2583" s="13">
        <v>34.6</v>
      </c>
      <c r="BN2583" s="13">
        <v>2.19</v>
      </c>
      <c r="BO2583" s="13">
        <v>2.19</v>
      </c>
      <c r="BP2583" s="13">
        <v>1.2860991379310345</v>
      </c>
      <c r="BQ2583" s="13">
        <v>3.43</v>
      </c>
      <c r="BR2583" s="13">
        <v>6.7200000000000006</v>
      </c>
      <c r="BS2583" s="13">
        <v>0.10899999999999993</v>
      </c>
      <c r="BT2583" s="14">
        <v>5.3098550481776297</v>
      </c>
      <c r="BU2583" s="13">
        <v>-5.5429008620689659</v>
      </c>
      <c r="BV2583" s="13">
        <v>-9.577</v>
      </c>
      <c r="BW2583" s="13">
        <v>-6.1470000000000002</v>
      </c>
      <c r="BX2583" s="13">
        <v>2.06</v>
      </c>
      <c r="BY2583" s="13">
        <v>10.558000000000002</v>
      </c>
      <c r="BZ2583" s="13">
        <v>12.2</v>
      </c>
      <c r="CA2583" s="13">
        <v>16.843</v>
      </c>
      <c r="CB2583" s="13">
        <v>-6.3840000000000008E-2</v>
      </c>
      <c r="CC2583" s="15">
        <v>0.26500000000000001</v>
      </c>
      <c r="CD2583" s="15">
        <v>0.313</v>
      </c>
      <c r="CE2583" s="15">
        <v>0.36</v>
      </c>
      <c r="CF2583" s="15">
        <v>0.50203068656224925</v>
      </c>
      <c r="CG2583" s="15">
        <v>1.3224191080798176</v>
      </c>
      <c r="CH2583" s="13">
        <v>0.82630000000000003</v>
      </c>
      <c r="CI2583" s="13">
        <v>0.10620000000000003</v>
      </c>
      <c r="CJ2583" s="13">
        <v>-6.3840000000000008E-2</v>
      </c>
      <c r="CK2583" s="12" t="str">
        <f t="shared" si="80"/>
        <v>NA</v>
      </c>
      <c r="CL2583" s="36">
        <f t="shared" si="81"/>
        <v>2.0542658671258089</v>
      </c>
      <c r="CM2583" s="13">
        <v>0.92800000000000005</v>
      </c>
      <c r="CN2583" s="13">
        <v>0.246</v>
      </c>
      <c r="CO2583" s="13">
        <v>0.68200000000000005</v>
      </c>
      <c r="CP2583" s="13">
        <v>56.2</v>
      </c>
      <c r="CQ2583" s="13">
        <v>2.19</v>
      </c>
      <c r="CR2583" s="13">
        <v>60.843000000000004</v>
      </c>
      <c r="CS2583" s="13">
        <v>-9.577</v>
      </c>
      <c r="CT2583" s="13">
        <v>0</v>
      </c>
      <c r="CU2583" s="13">
        <v>1.75</v>
      </c>
      <c r="CV2583" s="13">
        <v>16.843</v>
      </c>
      <c r="CW2583" s="13">
        <v>2.19</v>
      </c>
      <c r="CX2583" s="12">
        <v>0.33106796116504855</v>
      </c>
      <c r="CY2583" s="12">
        <v>0.12181276169075907</v>
      </c>
      <c r="CZ2583" s="15">
        <v>27.782191780821922</v>
      </c>
      <c r="DA2583" s="20"/>
      <c r="DB2583" s="20"/>
    </row>
    <row r="2584" spans="1:106">
      <c r="A2584" s="8" t="s">
        <v>3817</v>
      </c>
      <c r="B2584" s="8" t="s">
        <v>3818</v>
      </c>
      <c r="C2584" s="9" t="s">
        <v>7173</v>
      </c>
      <c r="D2584" s="9" t="s">
        <v>7126</v>
      </c>
      <c r="E2584" s="10" t="s">
        <v>7127</v>
      </c>
      <c r="F2584" s="10" t="s">
        <v>7126</v>
      </c>
      <c r="G2584" s="11">
        <v>0.62</v>
      </c>
      <c r="H2584" s="11">
        <v>5.6226768642447418</v>
      </c>
      <c r="I2584" s="12">
        <v>9.0499999999999997E-2</v>
      </c>
      <c r="J2584" s="12">
        <v>0.56535225621414908</v>
      </c>
      <c r="K2584" s="12">
        <v>4.1999999999999996E-2</v>
      </c>
      <c r="L2584" s="12">
        <v>9.8500000000000004E-2</v>
      </c>
      <c r="M2584" s="12">
        <v>6.5019850000000004E-2</v>
      </c>
      <c r="N2584" s="12">
        <v>0.120190385199241</v>
      </c>
      <c r="O2584" s="12" t="s">
        <v>7128</v>
      </c>
      <c r="P2584" s="12">
        <v>-4.3916962132468748E-2</v>
      </c>
      <c r="Q2584" s="13">
        <v>0.52300000000000002</v>
      </c>
      <c r="R2584" s="13">
        <v>0</v>
      </c>
      <c r="S2584" s="13">
        <v>4.22</v>
      </c>
      <c r="T2584" s="13">
        <v>4.22</v>
      </c>
      <c r="U2584" s="13">
        <v>4.7429999999999994</v>
      </c>
      <c r="V2584" s="13">
        <v>0.112</v>
      </c>
      <c r="W2584" s="13">
        <v>4.6309999999999993</v>
      </c>
      <c r="X2584" s="14">
        <v>2.3613746573898378E-2</v>
      </c>
      <c r="Y2584" s="15">
        <v>0.13908205841446453</v>
      </c>
      <c r="Z2584" s="14" t="s">
        <v>7128</v>
      </c>
      <c r="AA2584" s="14">
        <v>0.88973223698081383</v>
      </c>
      <c r="AB2584" s="14" t="s">
        <v>7128</v>
      </c>
      <c r="AC2584" s="14">
        <v>8.0688336520076476</v>
      </c>
      <c r="AD2584" s="13">
        <v>7.2999999999999995E-2</v>
      </c>
      <c r="AE2584" s="15">
        <v>1.5710833333333334</v>
      </c>
      <c r="AF2584" s="14">
        <v>0.13784048752090222</v>
      </c>
      <c r="AG2584" s="14">
        <v>0.67904577010297096</v>
      </c>
      <c r="AH2584" s="15">
        <v>0.48760330578512395</v>
      </c>
      <c r="AI2584" s="5">
        <v>1.9395973154362416</v>
      </c>
      <c r="AJ2584" s="15">
        <v>3.3312101910828025</v>
      </c>
      <c r="AK2584" s="15">
        <v>3.3312101910828025</v>
      </c>
      <c r="AL2584" s="15" t="s">
        <v>7128</v>
      </c>
      <c r="AM2584" s="15" t="s">
        <v>7128</v>
      </c>
      <c r="AN2584" s="15" t="s">
        <v>7128</v>
      </c>
      <c r="AO2584" s="15">
        <v>6.480793060718712E-2</v>
      </c>
      <c r="AP2584" s="15">
        <v>16.024221453287197</v>
      </c>
      <c r="AQ2584" s="15">
        <v>6.7605839416058382</v>
      </c>
      <c r="AR2584" s="15">
        <v>1.4701587301587302</v>
      </c>
      <c r="AS2584" s="15">
        <v>0.5738537794299875</v>
      </c>
      <c r="AT2584" s="14">
        <v>0</v>
      </c>
      <c r="AU2584" s="14">
        <v>0</v>
      </c>
      <c r="AV2584" s="12" t="s">
        <v>7128</v>
      </c>
      <c r="AW2584" s="12" t="s">
        <v>7128</v>
      </c>
      <c r="AX2584" s="12">
        <v>0.27699999999999997</v>
      </c>
      <c r="AY2584" s="12">
        <v>0.152</v>
      </c>
      <c r="AZ2584" s="14" t="s">
        <v>7128</v>
      </c>
      <c r="BA2584" s="14" t="s">
        <v>7128</v>
      </c>
      <c r="BB2584" s="14" t="s">
        <v>7128</v>
      </c>
      <c r="BC2584" s="14">
        <v>7.6273423066772247E-2</v>
      </c>
      <c r="BD2584" s="14">
        <v>1.9454770755885996E-2</v>
      </c>
      <c r="BE2584" s="14">
        <v>3.581164807930607E-2</v>
      </c>
      <c r="BF2584" s="14">
        <v>0</v>
      </c>
      <c r="BG2584" s="14" t="s">
        <v>7128</v>
      </c>
      <c r="BH2584" s="13">
        <v>0.157</v>
      </c>
      <c r="BI2584" s="13">
        <v>0.157</v>
      </c>
      <c r="BJ2584" s="13">
        <v>0.28899999999999998</v>
      </c>
      <c r="BK2584" s="13">
        <v>0.28899999999999998</v>
      </c>
      <c r="BL2584" s="13">
        <v>8.07</v>
      </c>
      <c r="BM2584" s="13">
        <v>8.07</v>
      </c>
      <c r="BN2584" s="13">
        <v>0.68500000000000005</v>
      </c>
      <c r="BO2584" s="13">
        <v>0.68500000000000005</v>
      </c>
      <c r="BP2584" s="13">
        <v>0.28899999999999998</v>
      </c>
      <c r="BQ2584" s="13">
        <v>0</v>
      </c>
      <c r="BR2584" s="13">
        <v>0</v>
      </c>
      <c r="BS2584" s="13">
        <v>-0.223</v>
      </c>
      <c r="BT2584" s="14">
        <v>-0.77162629757785473</v>
      </c>
      <c r="BU2584" s="13">
        <v>0.51200000000000001</v>
      </c>
      <c r="BV2584" s="13">
        <v>0.38</v>
      </c>
      <c r="BW2584" s="13">
        <v>0.38</v>
      </c>
      <c r="BX2584" s="13">
        <v>-1.1599999999999999</v>
      </c>
      <c r="BY2584" s="13">
        <v>3.7889999999999993</v>
      </c>
      <c r="BZ2584" s="13">
        <v>-0.95799999999999996</v>
      </c>
      <c r="CA2584" s="13">
        <v>3.1499999999999995</v>
      </c>
      <c r="CB2584" s="13">
        <v>0</v>
      </c>
      <c r="CC2584" s="15">
        <v>0.624</v>
      </c>
      <c r="CD2584" s="15">
        <v>0.44700000000000001</v>
      </c>
      <c r="CE2584" s="15">
        <v>0.36</v>
      </c>
      <c r="CF2584" s="15">
        <v>1.1416560315402413</v>
      </c>
      <c r="CG2584" s="15">
        <v>1.0136453646391101</v>
      </c>
      <c r="CH2584" s="13">
        <v>0.16329999999999992</v>
      </c>
      <c r="CI2584" s="13">
        <v>-0.55179999999999996</v>
      </c>
      <c r="CJ2584" s="13">
        <v>0</v>
      </c>
      <c r="CK2584" s="12">
        <f t="shared" si="80"/>
        <v>0</v>
      </c>
      <c r="CL2584" s="36">
        <f t="shared" si="81"/>
        <v>2.5619047619047626</v>
      </c>
      <c r="CM2584" s="13">
        <v>0.157</v>
      </c>
      <c r="CN2584" s="13" t="s">
        <v>7128</v>
      </c>
      <c r="CO2584" s="13">
        <v>0.157</v>
      </c>
      <c r="CP2584" s="13">
        <v>0.52300000000000002</v>
      </c>
      <c r="CQ2584" s="13">
        <v>0.68500000000000005</v>
      </c>
      <c r="CR2584" s="13">
        <v>4.6309999999999993</v>
      </c>
      <c r="CS2584" s="13" t="s">
        <v>7128</v>
      </c>
      <c r="CT2584" s="13">
        <v>0</v>
      </c>
      <c r="CU2584" s="13">
        <v>0.28899999999999998</v>
      </c>
      <c r="CV2584" s="13">
        <v>3.1499999999999995</v>
      </c>
      <c r="CW2584" s="13">
        <v>0.68500000000000005</v>
      </c>
      <c r="CX2584" s="12" t="s">
        <v>7128</v>
      </c>
      <c r="CY2584" s="12">
        <v>7.6273423066772247E-2</v>
      </c>
      <c r="CZ2584" s="15">
        <v>6.7605839416058382</v>
      </c>
      <c r="DA2584" s="20"/>
      <c r="DB2584" s="20"/>
    </row>
    <row r="2585" spans="1:106">
      <c r="A2585" s="8" t="s">
        <v>1729</v>
      </c>
      <c r="B2585" s="8" t="s">
        <v>1730</v>
      </c>
      <c r="C2585" s="9" t="s">
        <v>7145</v>
      </c>
      <c r="D2585" s="9" t="s">
        <v>7126</v>
      </c>
      <c r="E2585" s="10" t="s">
        <v>7127</v>
      </c>
      <c r="F2585" s="10" t="s">
        <v>7126</v>
      </c>
      <c r="G2585" s="11">
        <v>0.89</v>
      </c>
      <c r="H2585" s="11">
        <v>1.0543938878616792</v>
      </c>
      <c r="I2585" s="12">
        <v>9.0499999999999997E-2</v>
      </c>
      <c r="J2585" s="12">
        <v>0.15192264685148196</v>
      </c>
      <c r="K2585" s="12">
        <v>4.7E-2</v>
      </c>
      <c r="L2585" s="12">
        <v>0.10350000000000001</v>
      </c>
      <c r="M2585" s="12">
        <v>6.8320350000000002E-2</v>
      </c>
      <c r="N2585" s="12">
        <v>0.13570547890035836</v>
      </c>
      <c r="O2585" s="12">
        <v>1.1323666299564981</v>
      </c>
      <c r="P2585" s="12">
        <v>-7.9704766445762021E-3</v>
      </c>
      <c r="Q2585" s="13">
        <v>120.5</v>
      </c>
      <c r="R2585" s="13">
        <v>0</v>
      </c>
      <c r="S2585" s="13">
        <v>29</v>
      </c>
      <c r="T2585" s="13">
        <v>29</v>
      </c>
      <c r="U2585" s="13">
        <v>149.5</v>
      </c>
      <c r="V2585" s="13">
        <v>0</v>
      </c>
      <c r="W2585" s="13">
        <v>149.5</v>
      </c>
      <c r="X2585" s="14">
        <v>0</v>
      </c>
      <c r="Y2585" s="15">
        <v>5.7471264367816098E-2</v>
      </c>
      <c r="Z2585" s="14">
        <v>0.26149684400360684</v>
      </c>
      <c r="AA2585" s="14">
        <v>0.1939799331103679</v>
      </c>
      <c r="AB2585" s="14">
        <v>0.35409035409035405</v>
      </c>
      <c r="AC2585" s="14">
        <v>0.24066390041493776</v>
      </c>
      <c r="AD2585" s="13">
        <v>6.93</v>
      </c>
      <c r="AE2585" s="15">
        <v>7.9472222222222222E-2</v>
      </c>
      <c r="AF2585" s="14">
        <v>5.4772255750516613E-2</v>
      </c>
      <c r="AG2585" s="14" t="s">
        <v>7128</v>
      </c>
      <c r="AH2585" s="15">
        <v>0.28796680497925309</v>
      </c>
      <c r="AI2585" s="5">
        <v>3.1955922865013773</v>
      </c>
      <c r="AJ2585" s="15">
        <v>2.5368421052631578</v>
      </c>
      <c r="AK2585" s="15">
        <v>2.3398058252427183</v>
      </c>
      <c r="AL2585" s="15" t="s">
        <v>7128</v>
      </c>
      <c r="AM2585" s="15" t="s">
        <v>7128</v>
      </c>
      <c r="AN2585" s="15">
        <v>1.4713064713064712</v>
      </c>
      <c r="AO2585" s="15">
        <v>1.3083604777415854</v>
      </c>
      <c r="AP2585" s="15">
        <v>12.88793103448276</v>
      </c>
      <c r="AQ2585" s="15">
        <v>9.5833333333333339</v>
      </c>
      <c r="AR2585" s="15">
        <v>1.3480613165013524</v>
      </c>
      <c r="AS2585" s="15">
        <v>1.6232356134636265</v>
      </c>
      <c r="AT2585" s="14">
        <v>0</v>
      </c>
      <c r="AU2585" s="14">
        <v>0</v>
      </c>
      <c r="AV2585" s="12">
        <v>1.218</v>
      </c>
      <c r="AW2585" s="12">
        <v>1.1619999999999999</v>
      </c>
      <c r="AX2585" s="12">
        <v>2.2000000000000002E-2</v>
      </c>
      <c r="AY2585" s="12">
        <v>5.9000000000000004E-2</v>
      </c>
      <c r="AZ2585" s="14" t="s">
        <v>7128</v>
      </c>
      <c r="BA2585" s="14" t="s">
        <v>7128</v>
      </c>
      <c r="BB2585" s="14">
        <v>1.2842892768079801</v>
      </c>
      <c r="BC2585" s="14">
        <v>0.12773500225578216</v>
      </c>
      <c r="BD2585" s="14">
        <v>0.51603206412825653</v>
      </c>
      <c r="BE2585" s="14">
        <v>0.11623246492985972</v>
      </c>
      <c r="BF2585" s="14">
        <v>0.23248882265275708</v>
      </c>
      <c r="BG2585" s="14">
        <v>9.3599999999999989E-2</v>
      </c>
      <c r="BH2585" s="13">
        <v>47.5</v>
      </c>
      <c r="BI2585" s="13">
        <v>51.5</v>
      </c>
      <c r="BJ2585" s="13">
        <v>11.6</v>
      </c>
      <c r="BK2585" s="13">
        <v>11.6</v>
      </c>
      <c r="BL2585" s="13">
        <v>92.1</v>
      </c>
      <c r="BM2585" s="13">
        <v>99.8</v>
      </c>
      <c r="BN2585" s="13">
        <v>9.89</v>
      </c>
      <c r="BO2585" s="13">
        <v>15.6</v>
      </c>
      <c r="BP2585" s="13">
        <v>8.9031296572280176</v>
      </c>
      <c r="BQ2585" s="13">
        <v>0</v>
      </c>
      <c r="BR2585" s="13">
        <v>0</v>
      </c>
      <c r="BS2585" s="13">
        <v>-3.24</v>
      </c>
      <c r="BT2585" s="14">
        <v>-0.36391697355205893</v>
      </c>
      <c r="BU2585" s="13">
        <v>12.143129657228018</v>
      </c>
      <c r="BV2585" s="13">
        <v>54.74</v>
      </c>
      <c r="BW2585" s="13">
        <v>54.74</v>
      </c>
      <c r="BX2585" s="13">
        <v>40.1</v>
      </c>
      <c r="BY2585" s="13">
        <v>69.7</v>
      </c>
      <c r="BZ2585" s="13">
        <v>81.900000000000006</v>
      </c>
      <c r="CA2585" s="13">
        <v>110.9</v>
      </c>
      <c r="CB2585" s="13">
        <v>0</v>
      </c>
      <c r="CC2585" s="15">
        <v>-0.24099999999999999</v>
      </c>
      <c r="CD2585" s="15">
        <v>0.57599999999999996</v>
      </c>
      <c r="CE2585" s="15">
        <v>0.36</v>
      </c>
      <c r="CF2585" s="15" t="s">
        <v>7128</v>
      </c>
      <c r="CG2585" s="15" t="s">
        <v>7128</v>
      </c>
      <c r="CH2585" s="13" t="s">
        <v>7128</v>
      </c>
      <c r="CI2585" s="13" t="s">
        <v>7128</v>
      </c>
      <c r="CJ2585" s="13">
        <v>0</v>
      </c>
      <c r="CK2585" s="12">
        <f t="shared" si="80"/>
        <v>0</v>
      </c>
      <c r="CL2585" s="36">
        <f t="shared" si="81"/>
        <v>0.8304779080252479</v>
      </c>
      <c r="CM2585" s="13">
        <v>67.099999999999994</v>
      </c>
      <c r="CN2585" s="13">
        <v>15.6</v>
      </c>
      <c r="CO2585" s="13">
        <v>51.5</v>
      </c>
      <c r="CP2585" s="13">
        <v>120.5</v>
      </c>
      <c r="CQ2585" s="13">
        <v>15.6</v>
      </c>
      <c r="CR2585" s="13">
        <v>149.5</v>
      </c>
      <c r="CS2585" s="13" t="s">
        <v>7128</v>
      </c>
      <c r="CT2585" s="13">
        <v>0</v>
      </c>
      <c r="CU2585" s="13">
        <v>11.6</v>
      </c>
      <c r="CV2585" s="13">
        <v>110.9</v>
      </c>
      <c r="CW2585" s="13">
        <v>9.89</v>
      </c>
      <c r="CX2585" s="12">
        <v>1.2842892768079801</v>
      </c>
      <c r="CY2585" s="12">
        <v>0.12773500225578216</v>
      </c>
      <c r="CZ2585" s="15">
        <v>15.11627906976744</v>
      </c>
      <c r="DA2585" s="20"/>
      <c r="DB2585" s="20"/>
    </row>
    <row r="2586" spans="1:106">
      <c r="A2586" s="8" t="s">
        <v>6967</v>
      </c>
      <c r="B2586" s="8"/>
      <c r="C2586" s="9" t="s">
        <v>7148</v>
      </c>
      <c r="D2586" s="9" t="s">
        <v>7126</v>
      </c>
      <c r="E2586" s="10" t="s">
        <v>7127</v>
      </c>
      <c r="F2586" s="10" t="s">
        <v>7126</v>
      </c>
      <c r="G2586" s="11">
        <v>0.67</v>
      </c>
      <c r="H2586" s="11">
        <v>2.8468273092369483</v>
      </c>
      <c r="I2586" s="12">
        <v>9.0499999999999997E-2</v>
      </c>
      <c r="J2586" s="12">
        <v>0.3141378714859438</v>
      </c>
      <c r="K2586" s="12">
        <v>4.7E-2</v>
      </c>
      <c r="L2586" s="12">
        <v>0.10350000000000001</v>
      </c>
      <c r="M2586" s="12">
        <v>6.8320350000000002E-2</v>
      </c>
      <c r="N2586" s="12">
        <v>0.12617343397920605</v>
      </c>
      <c r="O2586" s="12" t="s">
        <v>7128</v>
      </c>
      <c r="P2586" s="12">
        <v>-0.12084720228812749</v>
      </c>
      <c r="Q2586" s="13">
        <v>0.249</v>
      </c>
      <c r="R2586" s="13">
        <v>0</v>
      </c>
      <c r="S2586" s="13">
        <v>0.80900000000000005</v>
      </c>
      <c r="T2586" s="13">
        <v>0.80900000000000005</v>
      </c>
      <c r="U2586" s="13">
        <v>1.0580000000000001</v>
      </c>
      <c r="V2586" s="13">
        <v>8.3000000000000004E-2</v>
      </c>
      <c r="W2586" s="13">
        <v>0.97500000000000009</v>
      </c>
      <c r="X2586" s="14">
        <v>7.8449905482041588E-2</v>
      </c>
      <c r="Y2586" s="15" t="s">
        <v>7128</v>
      </c>
      <c r="Z2586" s="14" t="s">
        <v>7128</v>
      </c>
      <c r="AA2586" s="14">
        <v>0.76465028355387521</v>
      </c>
      <c r="AB2586" s="14" t="s">
        <v>7128</v>
      </c>
      <c r="AC2586" s="14">
        <v>3.2489959839357434</v>
      </c>
      <c r="AD2586" s="13">
        <v>4.2999999999999997E-2</v>
      </c>
      <c r="AE2586" s="15">
        <v>0.12755555555555562</v>
      </c>
      <c r="AF2586" s="14">
        <v>0.11401754250991379</v>
      </c>
      <c r="AG2586" s="14" t="s">
        <v>7128</v>
      </c>
      <c r="AH2586" s="15">
        <v>0.57999999999999996</v>
      </c>
      <c r="AI2586" s="5" t="s">
        <v>7128</v>
      </c>
      <c r="AJ2586" s="15">
        <v>62.25</v>
      </c>
      <c r="AK2586" s="15">
        <v>62.25</v>
      </c>
      <c r="AL2586" s="15" t="s">
        <v>7128</v>
      </c>
      <c r="AM2586" s="15" t="s">
        <v>7128</v>
      </c>
      <c r="AN2586" s="15" t="s">
        <v>7128</v>
      </c>
      <c r="AO2586" s="15" t="s">
        <v>7128</v>
      </c>
      <c r="AP2586" s="15">
        <v>243.75000000000003</v>
      </c>
      <c r="AQ2586" s="15">
        <v>48.75</v>
      </c>
      <c r="AR2586" s="15">
        <v>1.3448275862068966</v>
      </c>
      <c r="AS2586" s="15" t="s">
        <v>7128</v>
      </c>
      <c r="AT2586" s="14">
        <v>0</v>
      </c>
      <c r="AU2586" s="14">
        <v>0</v>
      </c>
      <c r="AV2586" s="12" t="s">
        <v>7128</v>
      </c>
      <c r="AW2586" s="12" t="s">
        <v>7128</v>
      </c>
      <c r="AX2586" s="12" t="s">
        <v>7128</v>
      </c>
      <c r="AY2586" s="12" t="s">
        <v>7128</v>
      </c>
      <c r="AZ2586" s="14" t="s">
        <v>7128</v>
      </c>
      <c r="BA2586" s="14" t="s">
        <v>7128</v>
      </c>
      <c r="BB2586" s="14" t="s">
        <v>7128</v>
      </c>
      <c r="BC2586" s="14">
        <v>5.3262316910785623E-3</v>
      </c>
      <c r="BD2586" s="14" t="s">
        <v>7128</v>
      </c>
      <c r="BE2586" s="14" t="s">
        <v>7128</v>
      </c>
      <c r="BF2586" s="14">
        <v>0</v>
      </c>
      <c r="BG2586" s="14" t="s">
        <v>7128</v>
      </c>
      <c r="BH2586" s="13">
        <v>4.0000000000000001E-3</v>
      </c>
      <c r="BI2586" s="13">
        <v>4.0000000000000001E-3</v>
      </c>
      <c r="BJ2586" s="13">
        <v>4.0000000000000001E-3</v>
      </c>
      <c r="BK2586" s="13">
        <v>4.0000000000000001E-3</v>
      </c>
      <c r="BL2586" s="13">
        <v>0</v>
      </c>
      <c r="BM2586" s="13">
        <v>0</v>
      </c>
      <c r="BN2586" s="13">
        <v>0.02</v>
      </c>
      <c r="BO2586" s="13">
        <v>0.02</v>
      </c>
      <c r="BP2586" s="13">
        <v>4.0000000000000001E-3</v>
      </c>
      <c r="BQ2586" s="13">
        <v>0</v>
      </c>
      <c r="BR2586" s="13">
        <v>0</v>
      </c>
      <c r="BS2586" s="13">
        <v>-1.2999999999999999E-2</v>
      </c>
      <c r="BT2586" s="14">
        <v>-3.25</v>
      </c>
      <c r="BU2586" s="13">
        <v>1.7000000000000001E-2</v>
      </c>
      <c r="BV2586" s="13">
        <v>1.7000000000000001E-2</v>
      </c>
      <c r="BW2586" s="13">
        <v>1.7000000000000001E-2</v>
      </c>
      <c r="BX2586" s="13">
        <v>-6.0000000000000001E-3</v>
      </c>
      <c r="BY2586" s="13">
        <v>0.751</v>
      </c>
      <c r="BZ2586" s="13">
        <v>-1E-3</v>
      </c>
      <c r="CA2586" s="13">
        <v>0.72500000000000009</v>
      </c>
      <c r="CB2586" s="13">
        <v>0</v>
      </c>
      <c r="CC2586" s="15">
        <v>-0.42399999999999999</v>
      </c>
      <c r="CD2586" s="15" t="s">
        <v>7128</v>
      </c>
      <c r="CE2586" s="15">
        <v>0.36</v>
      </c>
      <c r="CF2586" s="15">
        <v>1.3761933261971055</v>
      </c>
      <c r="CG2586" s="15">
        <v>1.6000785690948867</v>
      </c>
      <c r="CH2586" s="13">
        <v>-6.0699999999999997E-2</v>
      </c>
      <c r="CI2586" s="13">
        <v>-8.3099999999999993E-2</v>
      </c>
      <c r="CJ2586" s="13">
        <v>0</v>
      </c>
      <c r="CK2586" s="12">
        <f t="shared" si="80"/>
        <v>0</v>
      </c>
      <c r="CL2586" s="36" t="str">
        <f t="shared" si="81"/>
        <v>NA</v>
      </c>
      <c r="CM2586" s="13">
        <v>4.0000000000000001E-3</v>
      </c>
      <c r="CN2586" s="13" t="s">
        <v>7128</v>
      </c>
      <c r="CO2586" s="13">
        <v>4.0000000000000001E-3</v>
      </c>
      <c r="CP2586" s="13">
        <v>0.249</v>
      </c>
      <c r="CQ2586" s="13">
        <v>0.02</v>
      </c>
      <c r="CR2586" s="13">
        <v>0.97500000000000009</v>
      </c>
      <c r="CS2586" s="13" t="s">
        <v>7128</v>
      </c>
      <c r="CT2586" s="13">
        <v>0</v>
      </c>
      <c r="CU2586" s="13">
        <v>4.0000000000000001E-3</v>
      </c>
      <c r="CV2586" s="13">
        <v>0.72500000000000009</v>
      </c>
      <c r="CW2586" s="13">
        <v>0.02</v>
      </c>
      <c r="CX2586" s="12" t="s">
        <v>7128</v>
      </c>
      <c r="CY2586" s="12">
        <v>5.3262316910785623E-3</v>
      </c>
      <c r="CZ2586" s="15">
        <v>48.75</v>
      </c>
      <c r="DA2586" s="20"/>
      <c r="DB2586" s="20"/>
    </row>
    <row r="2587" spans="1:106" ht="24">
      <c r="A2587" s="8" t="s">
        <v>4863</v>
      </c>
      <c r="B2587" s="8" t="s">
        <v>4864</v>
      </c>
      <c r="C2587" s="9" t="s">
        <v>7142</v>
      </c>
      <c r="D2587" s="9" t="s">
        <v>7126</v>
      </c>
      <c r="E2587" s="10" t="s">
        <v>7127</v>
      </c>
      <c r="F2587" s="10" t="s">
        <v>7126</v>
      </c>
      <c r="G2587" s="11">
        <v>0.1</v>
      </c>
      <c r="H2587" s="11">
        <v>0.39873303883321332</v>
      </c>
      <c r="I2587" s="12">
        <v>9.0499999999999997E-2</v>
      </c>
      <c r="J2587" s="12">
        <v>9.2585340014405798E-2</v>
      </c>
      <c r="K2587" s="12">
        <v>4.1999999999999996E-2</v>
      </c>
      <c r="L2587" s="12">
        <v>9.8500000000000004E-2</v>
      </c>
      <c r="M2587" s="12">
        <v>6.5019850000000004E-2</v>
      </c>
      <c r="N2587" s="12">
        <v>7.0080658799936704E-2</v>
      </c>
      <c r="O2587" s="12">
        <v>-2.7164779266742253E-2</v>
      </c>
      <c r="P2587" s="12">
        <v>-7.0080658799936704E-2</v>
      </c>
      <c r="Q2587" s="13">
        <v>4.6100000000000003</v>
      </c>
      <c r="R2587" s="13">
        <v>0</v>
      </c>
      <c r="S2587" s="13">
        <v>20.5</v>
      </c>
      <c r="T2587" s="13">
        <v>20.5</v>
      </c>
      <c r="U2587" s="13">
        <v>25.11</v>
      </c>
      <c r="V2587" s="13">
        <v>3.99</v>
      </c>
      <c r="W2587" s="13">
        <v>21.119999999999997</v>
      </c>
      <c r="X2587" s="14">
        <v>0.15890083632019117</v>
      </c>
      <c r="Y2587" s="15">
        <v>3.5714285714285712E-2</v>
      </c>
      <c r="Z2587" s="14">
        <v>0.8020344287949922</v>
      </c>
      <c r="AA2587" s="14">
        <v>0.8164078056551175</v>
      </c>
      <c r="AB2587" s="14">
        <v>4.0513833992094863</v>
      </c>
      <c r="AC2587" s="14">
        <v>4.4468546637744035</v>
      </c>
      <c r="AD2587" s="13">
        <v>0.65800000000000003</v>
      </c>
      <c r="AE2587" s="15">
        <v>1.3756944444444448</v>
      </c>
      <c r="AF2587" s="14">
        <v>0.1224744871391589</v>
      </c>
      <c r="AG2587" s="14">
        <v>0.67728391387954889</v>
      </c>
      <c r="AH2587" s="15">
        <v>0.28756476683937821</v>
      </c>
      <c r="AI2587" s="5" t="s">
        <v>7128</v>
      </c>
      <c r="AJ2587" s="15">
        <v>13.171428571428573</v>
      </c>
      <c r="AK2587" s="15">
        <v>13.171428571428573</v>
      </c>
      <c r="AL2587" s="15" t="s">
        <v>7128</v>
      </c>
      <c r="AM2587" s="15" t="s">
        <v>7128</v>
      </c>
      <c r="AN2587" s="15">
        <v>0.91106719367588951</v>
      </c>
      <c r="AO2587" s="15">
        <v>3.8099173553719012</v>
      </c>
      <c r="AP2587" s="15" t="s">
        <v>7128</v>
      </c>
      <c r="AQ2587" s="15" t="s">
        <v>7128</v>
      </c>
      <c r="AR2587" s="15">
        <v>0.97913769123783023</v>
      </c>
      <c r="AS2587" s="15">
        <v>17.454545454545453</v>
      </c>
      <c r="AT2587" s="14">
        <v>0</v>
      </c>
      <c r="AU2587" s="14">
        <v>0</v>
      </c>
      <c r="AV2587" s="12">
        <v>-4.0799999999999994E-3</v>
      </c>
      <c r="AW2587" s="12">
        <v>-3.13E-3</v>
      </c>
      <c r="AX2587" s="12">
        <v>9.5099999999999994E-3</v>
      </c>
      <c r="AY2587" s="12">
        <v>2.76E-2</v>
      </c>
      <c r="AZ2587" s="14" t="s">
        <v>7128</v>
      </c>
      <c r="BA2587" s="14" t="s">
        <v>7128</v>
      </c>
      <c r="BB2587" s="14">
        <v>6.5420560747663545E-2</v>
      </c>
      <c r="BC2587" s="14">
        <v>0</v>
      </c>
      <c r="BD2587" s="14">
        <v>0.28925619834710742</v>
      </c>
      <c r="BE2587" s="14">
        <v>0</v>
      </c>
      <c r="BF2587" s="14">
        <v>0.32821497120921306</v>
      </c>
      <c r="BG2587" s="14">
        <v>1.9400000000000001E-3</v>
      </c>
      <c r="BH2587" s="13">
        <v>0.35</v>
      </c>
      <c r="BI2587" s="13">
        <v>0.35</v>
      </c>
      <c r="BJ2587" s="13">
        <v>0</v>
      </c>
      <c r="BK2587" s="13">
        <v>0</v>
      </c>
      <c r="BL2587" s="13">
        <v>1.21</v>
      </c>
      <c r="BM2587" s="13">
        <v>1.21</v>
      </c>
      <c r="BN2587" s="13">
        <v>0</v>
      </c>
      <c r="BO2587" s="13">
        <v>0</v>
      </c>
      <c r="BP2587" s="13">
        <v>0</v>
      </c>
      <c r="BQ2587" s="13">
        <v>0</v>
      </c>
      <c r="BR2587" s="13">
        <v>0</v>
      </c>
      <c r="BS2587" s="13">
        <v>-1.2999999999999999E-2</v>
      </c>
      <c r="BT2587" s="14" t="s">
        <v>7128</v>
      </c>
      <c r="BU2587" s="13">
        <v>1.2999999999999999E-2</v>
      </c>
      <c r="BV2587" s="13">
        <v>0.36299999999999999</v>
      </c>
      <c r="BW2587" s="13">
        <v>0.36299999999999999</v>
      </c>
      <c r="BX2587" s="13">
        <v>5.35</v>
      </c>
      <c r="BY2587" s="13">
        <v>27</v>
      </c>
      <c r="BZ2587" s="13">
        <v>5.0599999999999996</v>
      </c>
      <c r="CA2587" s="13">
        <v>21.57</v>
      </c>
      <c r="CB2587" s="13">
        <v>0</v>
      </c>
      <c r="CC2587" s="15">
        <v>0.55300000000000005</v>
      </c>
      <c r="CD2587" s="15">
        <v>0.378</v>
      </c>
      <c r="CE2587" s="15">
        <v>0.36</v>
      </c>
      <c r="CF2587" s="15" t="s">
        <v>7128</v>
      </c>
      <c r="CG2587" s="15">
        <v>0.4869673537936442</v>
      </c>
      <c r="CH2587" s="13" t="s">
        <v>7128</v>
      </c>
      <c r="CI2587" s="13">
        <v>0.34860000000000008</v>
      </c>
      <c r="CJ2587" s="13">
        <v>0</v>
      </c>
      <c r="CK2587" s="12">
        <f t="shared" si="80"/>
        <v>0</v>
      </c>
      <c r="CL2587" s="36">
        <f t="shared" si="81"/>
        <v>5.6096430227167357E-2</v>
      </c>
      <c r="CM2587" s="13">
        <v>0.52100000000000002</v>
      </c>
      <c r="CN2587" s="13">
        <v>0.17100000000000001</v>
      </c>
      <c r="CO2587" s="13">
        <v>0.35</v>
      </c>
      <c r="CP2587" s="13">
        <v>4.6100000000000003</v>
      </c>
      <c r="CQ2587" s="13" t="s">
        <v>7128</v>
      </c>
      <c r="CR2587" s="13" t="s">
        <v>7128</v>
      </c>
      <c r="CS2587" s="13" t="s">
        <v>7128</v>
      </c>
      <c r="CT2587" s="13">
        <v>0</v>
      </c>
      <c r="CU2587" s="13">
        <v>0</v>
      </c>
      <c r="CV2587" s="13">
        <v>21.57</v>
      </c>
      <c r="CW2587" s="13">
        <v>0</v>
      </c>
      <c r="CX2587" s="12">
        <v>6.5420560747663545E-2</v>
      </c>
      <c r="CY2587" s="12">
        <v>0</v>
      </c>
      <c r="CZ2587" s="15" t="s">
        <v>7128</v>
      </c>
      <c r="DA2587" s="20"/>
      <c r="DB2587" s="20"/>
    </row>
    <row r="2588" spans="1:106" ht="24">
      <c r="A2588" s="8" t="s">
        <v>4211</v>
      </c>
      <c r="B2588" s="8" t="s">
        <v>4212</v>
      </c>
      <c r="C2588" s="9" t="s">
        <v>7181</v>
      </c>
      <c r="D2588" s="9" t="s">
        <v>7126</v>
      </c>
      <c r="E2588" s="10" t="s">
        <v>7127</v>
      </c>
      <c r="F2588" s="10" t="s">
        <v>7126</v>
      </c>
      <c r="G2588" s="11">
        <v>0.94</v>
      </c>
      <c r="H2588" s="11">
        <v>0.94</v>
      </c>
      <c r="I2588" s="12">
        <v>9.0499999999999997E-2</v>
      </c>
      <c r="J2588" s="12">
        <v>0.14157</v>
      </c>
      <c r="K2588" s="12">
        <v>3.6999999999999998E-2</v>
      </c>
      <c r="L2588" s="12">
        <v>9.35E-2</v>
      </c>
      <c r="M2588" s="12">
        <v>6.1719349999999999E-2</v>
      </c>
      <c r="N2588" s="12">
        <v>0.14157</v>
      </c>
      <c r="O2588" s="12">
        <v>-0.24890197556008145</v>
      </c>
      <c r="P2588" s="12">
        <v>-0.27756999999999998</v>
      </c>
      <c r="Q2588" s="13">
        <v>25.2</v>
      </c>
      <c r="R2588" s="13">
        <v>0</v>
      </c>
      <c r="S2588" s="13">
        <v>0</v>
      </c>
      <c r="T2588" s="13">
        <v>0</v>
      </c>
      <c r="U2588" s="13">
        <v>25.2</v>
      </c>
      <c r="V2588" s="13">
        <v>0.22500000000000001</v>
      </c>
      <c r="W2588" s="13">
        <v>24.974999999999998</v>
      </c>
      <c r="X2588" s="14">
        <v>8.9285714285714298E-3</v>
      </c>
      <c r="Y2588" s="15">
        <v>1.1627906976744186E-2</v>
      </c>
      <c r="Z2588" s="14">
        <v>0</v>
      </c>
      <c r="AA2588" s="14">
        <v>0</v>
      </c>
      <c r="AB2588" s="14">
        <v>0</v>
      </c>
      <c r="AC2588" s="14">
        <v>0</v>
      </c>
      <c r="AD2588" s="13">
        <v>1.17</v>
      </c>
      <c r="AE2588" s="15">
        <v>2.0477500000000002</v>
      </c>
      <c r="AF2588" s="14">
        <v>0.17029386365926402</v>
      </c>
      <c r="AG2588" s="14">
        <v>0.54963812546576241</v>
      </c>
      <c r="AH2588" s="15">
        <v>0.30511463844797182</v>
      </c>
      <c r="AI2588" s="5" t="s">
        <v>7128</v>
      </c>
      <c r="AJ2588" s="15" t="s">
        <v>7128</v>
      </c>
      <c r="AK2588" s="15" t="s">
        <v>7128</v>
      </c>
      <c r="AL2588" s="15" t="s">
        <v>7128</v>
      </c>
      <c r="AM2588" s="15" t="s">
        <v>7128</v>
      </c>
      <c r="AN2588" s="15">
        <v>0.60287081339712922</v>
      </c>
      <c r="AO2588" s="15">
        <v>5.9857482185273154</v>
      </c>
      <c r="AP2588" s="15" t="s">
        <v>7128</v>
      </c>
      <c r="AQ2588" s="15" t="s">
        <v>7128</v>
      </c>
      <c r="AR2588" s="15">
        <v>0.6007215874924835</v>
      </c>
      <c r="AS2588" s="15">
        <v>5.9323040380047498</v>
      </c>
      <c r="AT2588" s="14" t="s">
        <v>7128</v>
      </c>
      <c r="AU2588" s="14">
        <v>0</v>
      </c>
      <c r="AV2588" s="12" t="s">
        <v>7128</v>
      </c>
      <c r="AW2588" s="12" t="s">
        <v>7128</v>
      </c>
      <c r="AX2588" s="12">
        <v>-0.379</v>
      </c>
      <c r="AY2588" s="12">
        <v>-0.32</v>
      </c>
      <c r="AZ2588" s="14" t="s">
        <v>7128</v>
      </c>
      <c r="BA2588" s="14" t="s">
        <v>7128</v>
      </c>
      <c r="BB2588" s="14">
        <v>-0.10733197556008145</v>
      </c>
      <c r="BC2588" s="14">
        <v>-0.13599999999999998</v>
      </c>
      <c r="BD2588" s="14">
        <v>-1.2517814726840855</v>
      </c>
      <c r="BE2588" s="14">
        <v>-1.2114014251781471</v>
      </c>
      <c r="BF2588" s="14">
        <v>0</v>
      </c>
      <c r="BG2588" s="14">
        <v>1.26E-2</v>
      </c>
      <c r="BH2588" s="13">
        <v>-5.27</v>
      </c>
      <c r="BI2588" s="13">
        <v>-5.27</v>
      </c>
      <c r="BJ2588" s="13">
        <v>-5.0999999999999996</v>
      </c>
      <c r="BK2588" s="13">
        <v>-5.0999999999999996</v>
      </c>
      <c r="BL2588" s="13">
        <v>4.21</v>
      </c>
      <c r="BM2588" s="13">
        <v>4.21</v>
      </c>
      <c r="BN2588" s="13">
        <v>-5.0599999999999996</v>
      </c>
      <c r="BO2588" s="13">
        <v>-5.0599999999999996</v>
      </c>
      <c r="BP2588" s="13">
        <v>-5.0999999999999996</v>
      </c>
      <c r="BQ2588" s="13">
        <v>0</v>
      </c>
      <c r="BR2588" s="13">
        <v>0</v>
      </c>
      <c r="BS2588" s="13">
        <v>-3.3000000000000002E-2</v>
      </c>
      <c r="BT2588" s="14" t="s">
        <v>7128</v>
      </c>
      <c r="BU2588" s="13">
        <v>-5.0669999999999993</v>
      </c>
      <c r="BV2588" s="13">
        <v>-5.2369999999999992</v>
      </c>
      <c r="BW2588" s="13">
        <v>-5.2369999999999992</v>
      </c>
      <c r="BX2588" s="13">
        <v>49.1</v>
      </c>
      <c r="BY2588" s="13">
        <v>37.5</v>
      </c>
      <c r="BZ2588" s="13">
        <v>41.8</v>
      </c>
      <c r="CA2588" s="13">
        <v>41.574999999999996</v>
      </c>
      <c r="CB2588" s="13">
        <v>0</v>
      </c>
      <c r="CC2588" s="15">
        <v>0.624</v>
      </c>
      <c r="CD2588" s="15">
        <v>0.96699999999999997</v>
      </c>
      <c r="CE2588" s="15">
        <v>0.36</v>
      </c>
      <c r="CF2588" s="15" t="s">
        <v>7128</v>
      </c>
      <c r="CG2588" s="15" t="s">
        <v>7128</v>
      </c>
      <c r="CH2588" s="13" t="s">
        <v>7128</v>
      </c>
      <c r="CI2588" s="13" t="s">
        <v>7128</v>
      </c>
      <c r="CJ2588" s="13">
        <v>0</v>
      </c>
      <c r="CK2588" s="12">
        <f t="shared" si="80"/>
        <v>0</v>
      </c>
      <c r="CL2588" s="36">
        <f t="shared" si="81"/>
        <v>0.10126277811184607</v>
      </c>
      <c r="CM2588" s="13" t="s">
        <v>7128</v>
      </c>
      <c r="CN2588" s="13" t="s">
        <v>7128</v>
      </c>
      <c r="CO2588" s="13" t="s">
        <v>7128</v>
      </c>
      <c r="CP2588" s="13" t="s">
        <v>7128</v>
      </c>
      <c r="CQ2588" s="13" t="s">
        <v>7128</v>
      </c>
      <c r="CR2588" s="13" t="s">
        <v>7128</v>
      </c>
      <c r="CS2588" s="13" t="s">
        <v>7128</v>
      </c>
      <c r="CT2588" s="13">
        <v>0</v>
      </c>
      <c r="CU2588" s="13">
        <v>-5.0999999999999996</v>
      </c>
      <c r="CV2588" s="13">
        <v>41.574999999999996</v>
      </c>
      <c r="CW2588" s="13">
        <v>-5.0599999999999996</v>
      </c>
      <c r="CX2588" s="12">
        <v>-0.10733197556008145</v>
      </c>
      <c r="CY2588" s="12">
        <v>-0.13599999999999998</v>
      </c>
      <c r="CZ2588" s="15" t="s">
        <v>7128</v>
      </c>
      <c r="DA2588" s="20"/>
      <c r="DB2588" s="20"/>
    </row>
    <row r="2589" spans="1:106">
      <c r="A2589" s="8" t="s">
        <v>1945</v>
      </c>
      <c r="B2589" s="8" t="s">
        <v>1946</v>
      </c>
      <c r="C2589" s="9" t="s">
        <v>7145</v>
      </c>
      <c r="D2589" s="9" t="s">
        <v>7126</v>
      </c>
      <c r="E2589" s="10" t="s">
        <v>7127</v>
      </c>
      <c r="F2589" s="10" t="s">
        <v>7126</v>
      </c>
      <c r="G2589" s="11">
        <v>0.89</v>
      </c>
      <c r="H2589" s="11">
        <v>1.8112137287365484</v>
      </c>
      <c r="I2589" s="12">
        <v>9.0499999999999997E-2</v>
      </c>
      <c r="J2589" s="12">
        <v>0.22041484245065762</v>
      </c>
      <c r="K2589" s="12">
        <v>4.7E-2</v>
      </c>
      <c r="L2589" s="12">
        <v>0.10350000000000001</v>
      </c>
      <c r="M2589" s="12">
        <v>6.8320350000000002E-2</v>
      </c>
      <c r="N2589" s="12">
        <v>0.12710007740754165</v>
      </c>
      <c r="O2589" s="12">
        <v>-0.15977654457831719</v>
      </c>
      <c r="P2589" s="12">
        <v>-5.6400878182216008E-2</v>
      </c>
      <c r="Q2589" s="13">
        <v>18.5</v>
      </c>
      <c r="R2589" s="13">
        <v>6.9363034442231603E-2</v>
      </c>
      <c r="S2589" s="13">
        <v>29.3</v>
      </c>
      <c r="T2589" s="13">
        <v>29.369363034442234</v>
      </c>
      <c r="U2589" s="13">
        <v>47.86936303444223</v>
      </c>
      <c r="V2589" s="13">
        <v>0.311</v>
      </c>
      <c r="W2589" s="13">
        <v>47.55836303444223</v>
      </c>
      <c r="X2589" s="14">
        <v>6.4968485119852974E-3</v>
      </c>
      <c r="Y2589" s="15">
        <v>0.67991631799163177</v>
      </c>
      <c r="Z2589" s="14">
        <v>0.6161056318965743</v>
      </c>
      <c r="AA2589" s="14">
        <v>0.61353151938351136</v>
      </c>
      <c r="AB2589" s="14">
        <v>1.604883225925805</v>
      </c>
      <c r="AC2589" s="14">
        <v>1.5875331369968775</v>
      </c>
      <c r="AD2589" s="13">
        <v>1.94</v>
      </c>
      <c r="AE2589" s="15">
        <v>0.72777777777777786</v>
      </c>
      <c r="AF2589" s="14" t="s">
        <v>7128</v>
      </c>
      <c r="AG2589" s="14" t="s">
        <v>7128</v>
      </c>
      <c r="AH2589" s="15">
        <v>0.4227642276422765</v>
      </c>
      <c r="AI2589" s="5">
        <v>2.4846938775510203</v>
      </c>
      <c r="AJ2589" s="15">
        <v>16.228070175438599</v>
      </c>
      <c r="AK2589" s="15">
        <v>16.228070175438599</v>
      </c>
      <c r="AL2589" s="15" t="s">
        <v>7128</v>
      </c>
      <c r="AM2589" s="15" t="s">
        <v>7128</v>
      </c>
      <c r="AN2589" s="15">
        <v>1.0109289617486339</v>
      </c>
      <c r="AO2589" s="15">
        <v>0.26428571428571429</v>
      </c>
      <c r="AP2589" s="15">
        <v>9.7813897475867879</v>
      </c>
      <c r="AQ2589" s="15">
        <v>6.8174258936987142</v>
      </c>
      <c r="AR2589" s="15">
        <v>1.0042231189421507</v>
      </c>
      <c r="AS2589" s="15">
        <v>0.67940518620631762</v>
      </c>
      <c r="AT2589" s="14">
        <v>6.7543859649122809E-2</v>
      </c>
      <c r="AU2589" s="14">
        <v>4.1621621621621618E-3</v>
      </c>
      <c r="AV2589" s="12">
        <v>-9.5500000000000002E-2</v>
      </c>
      <c r="AW2589" s="12">
        <v>-0.23300000000000001</v>
      </c>
      <c r="AX2589" s="12">
        <v>5.1200000000000002E-2</v>
      </c>
      <c r="AY2589" s="12">
        <v>8.0199999999999994E-2</v>
      </c>
      <c r="AZ2589" s="14" t="s">
        <v>7128</v>
      </c>
      <c r="BA2589" s="14" t="s">
        <v>7128</v>
      </c>
      <c r="BB2589" s="14">
        <v>6.0638297872340416E-2</v>
      </c>
      <c r="BC2589" s="14">
        <v>7.0699199225325637E-2</v>
      </c>
      <c r="BD2589" s="14">
        <v>1.6285714285714285E-2</v>
      </c>
      <c r="BE2589" s="14">
        <v>6.9458962758736489E-2</v>
      </c>
      <c r="BF2589" s="14">
        <v>0.34799999999999998</v>
      </c>
      <c r="BG2589" s="14">
        <v>2.3E-2</v>
      </c>
      <c r="BH2589" s="13">
        <v>1.1399999999999999</v>
      </c>
      <c r="BI2589" s="13">
        <v>1.1399999999999999</v>
      </c>
      <c r="BJ2589" s="13">
        <v>4.87</v>
      </c>
      <c r="BK2589" s="13">
        <v>4.8621273931115541</v>
      </c>
      <c r="BL2589" s="13">
        <v>70</v>
      </c>
      <c r="BM2589" s="13">
        <v>70</v>
      </c>
      <c r="BN2589" s="13">
        <v>6.97</v>
      </c>
      <c r="BO2589" s="13">
        <v>6.976</v>
      </c>
      <c r="BP2589" s="13">
        <v>3.1701070603087333</v>
      </c>
      <c r="BQ2589" s="13">
        <v>-3.74</v>
      </c>
      <c r="BR2589" s="13">
        <v>2.7299999999999995</v>
      </c>
      <c r="BS2589" s="13">
        <v>4.17</v>
      </c>
      <c r="BT2589" s="14">
        <v>2.1765826417635297</v>
      </c>
      <c r="BU2589" s="13">
        <v>-3.7298929396912661</v>
      </c>
      <c r="BV2589" s="13">
        <v>-2.0199999999999996</v>
      </c>
      <c r="BW2589" s="13">
        <v>-5.76</v>
      </c>
      <c r="BX2589" s="13">
        <v>18.8</v>
      </c>
      <c r="BY2589" s="13">
        <v>44.839363034442229</v>
      </c>
      <c r="BZ2589" s="13">
        <v>18.3</v>
      </c>
      <c r="CA2589" s="13">
        <v>47.358363034442235</v>
      </c>
      <c r="CB2589" s="13">
        <v>-7.6999999999999999E-2</v>
      </c>
      <c r="CC2589" s="15">
        <v>-3.5000000000000003E-2</v>
      </c>
      <c r="CD2589" s="15">
        <v>0.86499999999999999</v>
      </c>
      <c r="CE2589" s="15">
        <v>0.36</v>
      </c>
      <c r="CF2589" s="15" t="s">
        <v>7128</v>
      </c>
      <c r="CG2589" s="15" t="s">
        <v>7128</v>
      </c>
      <c r="CH2589" s="13" t="s">
        <v>7128</v>
      </c>
      <c r="CI2589" s="13" t="s">
        <v>7128</v>
      </c>
      <c r="CJ2589" s="13">
        <v>-7.6999999999999999E-2</v>
      </c>
      <c r="CK2589" s="12" t="str">
        <f t="shared" si="80"/>
        <v>NA</v>
      </c>
      <c r="CL2589" s="36">
        <f t="shared" si="81"/>
        <v>1.4780916297527265</v>
      </c>
      <c r="CM2589" s="13">
        <v>1.75</v>
      </c>
      <c r="CN2589" s="13">
        <v>0.60899999999999999</v>
      </c>
      <c r="CO2589" s="13">
        <v>1.1399999999999999</v>
      </c>
      <c r="CP2589" s="13">
        <v>18.5</v>
      </c>
      <c r="CQ2589" s="13">
        <v>6.976</v>
      </c>
      <c r="CR2589" s="13">
        <v>47.55836303444223</v>
      </c>
      <c r="CS2589" s="13">
        <v>-2.0199999999999996</v>
      </c>
      <c r="CT2589" s="13">
        <v>0</v>
      </c>
      <c r="CU2589" s="13">
        <v>4.8621273931115541</v>
      </c>
      <c r="CV2589" s="13">
        <v>47.358363034442235</v>
      </c>
      <c r="CW2589" s="13">
        <v>6.97</v>
      </c>
      <c r="CX2589" s="12">
        <v>6.0638297872340416E-2</v>
      </c>
      <c r="CY2589" s="12">
        <v>7.0699199225325637E-2</v>
      </c>
      <c r="CZ2589" s="15">
        <v>6.8232945530046241</v>
      </c>
      <c r="DA2589" s="20"/>
      <c r="DB2589" s="20"/>
    </row>
    <row r="2590" spans="1:106" ht="24">
      <c r="A2590" s="8" t="s">
        <v>5383</v>
      </c>
      <c r="B2590" s="8" t="s">
        <v>5384</v>
      </c>
      <c r="C2590" s="9" t="s">
        <v>7142</v>
      </c>
      <c r="D2590" s="9" t="s">
        <v>7126</v>
      </c>
      <c r="E2590" s="10" t="s">
        <v>7127</v>
      </c>
      <c r="F2590" s="10" t="s">
        <v>7126</v>
      </c>
      <c r="G2590" s="11">
        <v>0.1</v>
      </c>
      <c r="H2590" s="11">
        <v>0.1</v>
      </c>
      <c r="I2590" s="12">
        <v>9.0499999999999997E-2</v>
      </c>
      <c r="J2590" s="12">
        <v>6.5549999999999997E-2</v>
      </c>
      <c r="K2590" s="12">
        <v>3.2000000000000001E-2</v>
      </c>
      <c r="L2590" s="12">
        <v>8.8499999999999995E-2</v>
      </c>
      <c r="M2590" s="12">
        <v>5.8418850000000001E-2</v>
      </c>
      <c r="N2590" s="12">
        <v>6.5549999999999997E-2</v>
      </c>
      <c r="O2590" s="12" t="s">
        <v>7128</v>
      </c>
      <c r="P2590" s="12" t="s">
        <v>7128</v>
      </c>
      <c r="Q2590" s="13">
        <v>28.7</v>
      </c>
      <c r="R2590" s="13">
        <v>0</v>
      </c>
      <c r="S2590" s="13">
        <v>0</v>
      </c>
      <c r="T2590" s="13">
        <v>0</v>
      </c>
      <c r="U2590" s="13">
        <v>28.7</v>
      </c>
      <c r="V2590" s="13">
        <v>4.0000000000000001E-3</v>
      </c>
      <c r="W2590" s="13">
        <v>28.695999999999998</v>
      </c>
      <c r="X2590" s="14">
        <v>1.3937282229965157E-4</v>
      </c>
      <c r="Y2590" s="15">
        <v>0.66371681415929196</v>
      </c>
      <c r="Z2590" s="14">
        <v>0</v>
      </c>
      <c r="AA2590" s="14">
        <v>0</v>
      </c>
      <c r="AB2590" s="14">
        <v>0</v>
      </c>
      <c r="AC2590" s="14">
        <v>0</v>
      </c>
      <c r="AD2590" s="13">
        <v>2.5499999999999998</v>
      </c>
      <c r="AE2590" s="15">
        <v>1.7113611111111113</v>
      </c>
      <c r="AF2590" s="14">
        <v>0.15811388300841897</v>
      </c>
      <c r="AG2590" s="14">
        <v>0.40508776826756937</v>
      </c>
      <c r="AH2590" s="15">
        <v>0.25801526717557249</v>
      </c>
      <c r="AI2590" s="5" t="s">
        <v>7128</v>
      </c>
      <c r="AJ2590" s="15">
        <v>222.48062015503874</v>
      </c>
      <c r="AK2590" s="15">
        <v>222.48062015503874</v>
      </c>
      <c r="AL2590" s="15" t="s">
        <v>7128</v>
      </c>
      <c r="AM2590" s="15" t="s">
        <v>7128</v>
      </c>
      <c r="AN2590" s="15">
        <v>14.642857142857142</v>
      </c>
      <c r="AO2590" s="15">
        <v>138.64734299516908</v>
      </c>
      <c r="AP2590" s="15">
        <v>155.11351351351351</v>
      </c>
      <c r="AQ2590" s="15" t="s">
        <v>7128</v>
      </c>
      <c r="AR2590" s="15">
        <v>14.670756646216768</v>
      </c>
      <c r="AS2590" s="15">
        <v>138.62801932367148</v>
      </c>
      <c r="AT2590" s="14">
        <v>0</v>
      </c>
      <c r="AU2590" s="14">
        <v>0</v>
      </c>
      <c r="AV2590" s="12" t="s">
        <v>7128</v>
      </c>
      <c r="AW2590" s="12" t="s">
        <v>7128</v>
      </c>
      <c r="AX2590" s="12" t="s">
        <v>7128</v>
      </c>
      <c r="AY2590" s="12" t="s">
        <v>7128</v>
      </c>
      <c r="AZ2590" s="14" t="s">
        <v>7128</v>
      </c>
      <c r="BA2590" s="14" t="s">
        <v>7128</v>
      </c>
      <c r="BB2590" s="14" t="s">
        <v>7128</v>
      </c>
      <c r="BC2590" s="14" t="s">
        <v>7128</v>
      </c>
      <c r="BD2590" s="14">
        <v>0.62318840579710155</v>
      </c>
      <c r="BE2590" s="14">
        <v>0.89371980676328511</v>
      </c>
      <c r="BF2590" s="14">
        <v>0.30810810810810813</v>
      </c>
      <c r="BG2590" s="14" t="s">
        <v>7128</v>
      </c>
      <c r="BH2590" s="13">
        <v>0.129</v>
      </c>
      <c r="BI2590" s="13">
        <v>0.129</v>
      </c>
      <c r="BJ2590" s="13">
        <v>0.185</v>
      </c>
      <c r="BK2590" s="13">
        <v>0.185</v>
      </c>
      <c r="BL2590" s="13">
        <v>0.20699999999999999</v>
      </c>
      <c r="BM2590" s="13">
        <v>0.20699999999999999</v>
      </c>
      <c r="BN2590" s="13">
        <v>0</v>
      </c>
      <c r="BO2590" s="13">
        <v>0</v>
      </c>
      <c r="BP2590" s="13">
        <v>0.128</v>
      </c>
      <c r="BQ2590" s="13">
        <v>0</v>
      </c>
      <c r="BR2590" s="13">
        <v>0</v>
      </c>
      <c r="BS2590" s="13">
        <v>0</v>
      </c>
      <c r="BT2590" s="14">
        <v>0</v>
      </c>
      <c r="BU2590" s="13">
        <v>0.128</v>
      </c>
      <c r="BV2590" s="13">
        <v>0.129</v>
      </c>
      <c r="BW2590" s="13">
        <v>0.129</v>
      </c>
      <c r="BX2590" s="13">
        <v>0</v>
      </c>
      <c r="BY2590" s="13">
        <v>0</v>
      </c>
      <c r="BZ2590" s="13">
        <v>1.96</v>
      </c>
      <c r="CA2590" s="13">
        <v>1.956</v>
      </c>
      <c r="CB2590" s="13">
        <v>0</v>
      </c>
      <c r="CC2590" s="15">
        <v>0.42699999999999999</v>
      </c>
      <c r="CD2590" s="15" t="s">
        <v>7128</v>
      </c>
      <c r="CE2590" s="15">
        <v>0.36</v>
      </c>
      <c r="CF2590" s="15" t="s">
        <v>7128</v>
      </c>
      <c r="CG2590" s="15" t="s">
        <v>7128</v>
      </c>
      <c r="CH2590" s="13" t="s">
        <v>7128</v>
      </c>
      <c r="CI2590" s="13" t="s">
        <v>7128</v>
      </c>
      <c r="CJ2590" s="13">
        <v>0</v>
      </c>
      <c r="CK2590" s="12">
        <f t="shared" si="80"/>
        <v>0</v>
      </c>
      <c r="CL2590" s="36">
        <f t="shared" si="81"/>
        <v>0.10582822085889571</v>
      </c>
      <c r="CM2590" s="13">
        <v>0.185</v>
      </c>
      <c r="CN2590" s="13">
        <v>5.7000000000000002E-2</v>
      </c>
      <c r="CO2590" s="13">
        <v>0.129</v>
      </c>
      <c r="CP2590" s="13">
        <v>28.7</v>
      </c>
      <c r="CQ2590" s="13" t="s">
        <v>7128</v>
      </c>
      <c r="CR2590" s="13" t="s">
        <v>7128</v>
      </c>
      <c r="CS2590" s="13" t="s">
        <v>7128</v>
      </c>
      <c r="CT2590" s="13">
        <v>0</v>
      </c>
      <c r="CU2590" s="13">
        <v>0.185</v>
      </c>
      <c r="CV2590" s="13">
        <v>1.956</v>
      </c>
      <c r="CW2590" s="13">
        <v>0</v>
      </c>
      <c r="CX2590" s="12" t="s">
        <v>7128</v>
      </c>
      <c r="CY2590" s="12" t="s">
        <v>7128</v>
      </c>
      <c r="CZ2590" s="15" t="s">
        <v>7128</v>
      </c>
      <c r="DA2590" s="20"/>
      <c r="DB2590" s="20"/>
    </row>
    <row r="2591" spans="1:106" ht="24">
      <c r="A2591" s="8" t="s">
        <v>4771</v>
      </c>
      <c r="B2591" s="8" t="s">
        <v>4772</v>
      </c>
      <c r="C2591" s="9" t="s">
        <v>7142</v>
      </c>
      <c r="D2591" s="9" t="s">
        <v>7126</v>
      </c>
      <c r="E2591" s="10" t="s">
        <v>7127</v>
      </c>
      <c r="F2591" s="10" t="s">
        <v>7126</v>
      </c>
      <c r="G2591" s="11">
        <v>0.1</v>
      </c>
      <c r="H2591" s="11">
        <v>0.26563334668803423</v>
      </c>
      <c r="I2591" s="12">
        <v>9.0499999999999997E-2</v>
      </c>
      <c r="J2591" s="12">
        <v>8.0539817875267095E-2</v>
      </c>
      <c r="K2591" s="12">
        <v>4.7E-2</v>
      </c>
      <c r="L2591" s="12">
        <v>0.10350000000000001</v>
      </c>
      <c r="M2591" s="12">
        <v>6.8320350000000002E-2</v>
      </c>
      <c r="N2591" s="12">
        <v>7.1614538344254033E-2</v>
      </c>
      <c r="O2591" s="12">
        <v>-7.4089767537717649E-3</v>
      </c>
      <c r="P2591" s="12">
        <v>-7.1614538344254033E-2</v>
      </c>
      <c r="Q2591" s="13">
        <v>2.34</v>
      </c>
      <c r="R2591" s="13">
        <v>0</v>
      </c>
      <c r="S2591" s="13">
        <v>6.34</v>
      </c>
      <c r="T2591" s="13">
        <v>6.34</v>
      </c>
      <c r="U2591" s="13">
        <v>8.68</v>
      </c>
      <c r="V2591" s="13">
        <v>0.126</v>
      </c>
      <c r="W2591" s="13">
        <v>8.5540000000000003</v>
      </c>
      <c r="X2591" s="14">
        <v>1.4516129032258065E-2</v>
      </c>
      <c r="Y2591" s="15" t="s">
        <v>7128</v>
      </c>
      <c r="Z2591" s="14">
        <v>0.58758109360519006</v>
      </c>
      <c r="AA2591" s="14">
        <v>0.7304147465437788</v>
      </c>
      <c r="AB2591" s="14">
        <v>1.4247191011235953</v>
      </c>
      <c r="AC2591" s="14">
        <v>2.7094017094017095</v>
      </c>
      <c r="AD2591" s="13">
        <v>0.215</v>
      </c>
      <c r="AE2591" s="15">
        <v>-1.2317777777777781</v>
      </c>
      <c r="AF2591" s="14">
        <v>0.13784048752090222</v>
      </c>
      <c r="AG2591" s="14" t="s">
        <v>7128</v>
      </c>
      <c r="AH2591" s="15">
        <v>0.51661631419939569</v>
      </c>
      <c r="AI2591" s="5" t="s">
        <v>7128</v>
      </c>
      <c r="AJ2591" s="15">
        <v>7.4760383386581468</v>
      </c>
      <c r="AK2591" s="15">
        <v>7.4760383386581468</v>
      </c>
      <c r="AL2591" s="15" t="s">
        <v>7128</v>
      </c>
      <c r="AM2591" s="15" t="s">
        <v>7128</v>
      </c>
      <c r="AN2591" s="15">
        <v>0.52584269662921346</v>
      </c>
      <c r="AO2591" s="15">
        <v>3.4310850439882694</v>
      </c>
      <c r="AP2591" s="15" t="s">
        <v>7128</v>
      </c>
      <c r="AQ2591" s="15" t="s">
        <v>7128</v>
      </c>
      <c r="AR2591" s="15">
        <v>0.8021380345086272</v>
      </c>
      <c r="AS2591" s="15">
        <v>12.542521994134896</v>
      </c>
      <c r="AT2591" s="14">
        <v>0</v>
      </c>
      <c r="AU2591" s="14">
        <v>0</v>
      </c>
      <c r="AV2591" s="12" t="s">
        <v>7128</v>
      </c>
      <c r="AW2591" s="12">
        <v>0.57499999999999996</v>
      </c>
      <c r="AX2591" s="12">
        <v>-0.19</v>
      </c>
      <c r="AY2591" s="12">
        <v>-0.23399999999999999</v>
      </c>
      <c r="AZ2591" s="14" t="s">
        <v>7128</v>
      </c>
      <c r="BA2591" s="14" t="s">
        <v>7128</v>
      </c>
      <c r="BB2591" s="14">
        <v>7.313084112149533E-2</v>
      </c>
      <c r="BC2591" s="14">
        <v>0</v>
      </c>
      <c r="BD2591" s="14">
        <v>0.45894428152492667</v>
      </c>
      <c r="BE2591" s="14">
        <v>0</v>
      </c>
      <c r="BF2591" s="14">
        <v>0.388671875</v>
      </c>
      <c r="BG2591" s="14">
        <v>0.1079</v>
      </c>
      <c r="BH2591" s="13">
        <v>0.313</v>
      </c>
      <c r="BI2591" s="13">
        <v>0.313</v>
      </c>
      <c r="BJ2591" s="13">
        <v>0</v>
      </c>
      <c r="BK2591" s="13">
        <v>0</v>
      </c>
      <c r="BL2591" s="13">
        <v>0.68200000000000005</v>
      </c>
      <c r="BM2591" s="13">
        <v>0.68200000000000005</v>
      </c>
      <c r="BN2591" s="13">
        <v>0</v>
      </c>
      <c r="BO2591" s="13">
        <v>0</v>
      </c>
      <c r="BP2591" s="13">
        <v>0</v>
      </c>
      <c r="BQ2591" s="13">
        <v>0</v>
      </c>
      <c r="BR2591" s="13">
        <v>0</v>
      </c>
      <c r="BS2591" s="13">
        <v>-3.0000000000000001E-3</v>
      </c>
      <c r="BT2591" s="14" t="s">
        <v>7128</v>
      </c>
      <c r="BU2591" s="13">
        <v>3.0000000000000001E-3</v>
      </c>
      <c r="BV2591" s="13">
        <v>0.316</v>
      </c>
      <c r="BW2591" s="13">
        <v>0.316</v>
      </c>
      <c r="BX2591" s="13">
        <v>4.28</v>
      </c>
      <c r="BY2591" s="13">
        <v>6.8010000000000002</v>
      </c>
      <c r="BZ2591" s="13">
        <v>4.45</v>
      </c>
      <c r="CA2591" s="13">
        <v>10.664</v>
      </c>
      <c r="CB2591" s="13">
        <v>0</v>
      </c>
      <c r="CC2591" s="15">
        <v>-0.55300000000000005</v>
      </c>
      <c r="CD2591" s="15">
        <v>-0.221</v>
      </c>
      <c r="CE2591" s="15">
        <v>0.36</v>
      </c>
      <c r="CF2591" s="15" t="s">
        <v>7128</v>
      </c>
      <c r="CG2591" s="15" t="s">
        <v>7128</v>
      </c>
      <c r="CH2591" s="13" t="s">
        <v>7128</v>
      </c>
      <c r="CI2591" s="13" t="s">
        <v>7128</v>
      </c>
      <c r="CJ2591" s="13">
        <v>0</v>
      </c>
      <c r="CK2591" s="12">
        <f t="shared" si="80"/>
        <v>0</v>
      </c>
      <c r="CL2591" s="36">
        <f t="shared" si="81"/>
        <v>6.3953488372093026E-2</v>
      </c>
      <c r="CM2591" s="13">
        <v>0.51200000000000001</v>
      </c>
      <c r="CN2591" s="13">
        <v>0.19900000000000001</v>
      </c>
      <c r="CO2591" s="13">
        <v>0.313</v>
      </c>
      <c r="CP2591" s="13">
        <v>2.34</v>
      </c>
      <c r="CQ2591" s="13" t="s">
        <v>7128</v>
      </c>
      <c r="CR2591" s="13" t="s">
        <v>7128</v>
      </c>
      <c r="CS2591" s="13" t="s">
        <v>7128</v>
      </c>
      <c r="CT2591" s="13">
        <v>0</v>
      </c>
      <c r="CU2591" s="13">
        <v>0</v>
      </c>
      <c r="CV2591" s="13">
        <v>10.664</v>
      </c>
      <c r="CW2591" s="13">
        <v>0</v>
      </c>
      <c r="CX2591" s="12">
        <v>7.313084112149533E-2</v>
      </c>
      <c r="CY2591" s="12">
        <v>0</v>
      </c>
      <c r="CZ2591" s="15" t="s">
        <v>7128</v>
      </c>
      <c r="DA2591" s="20"/>
      <c r="DB2591" s="20"/>
    </row>
    <row r="2592" spans="1:106" ht="24">
      <c r="A2592" s="8" t="s">
        <v>3027</v>
      </c>
      <c r="B2592" s="8" t="s">
        <v>3028</v>
      </c>
      <c r="C2592" s="9" t="s">
        <v>7144</v>
      </c>
      <c r="D2592" s="9" t="s">
        <v>7126</v>
      </c>
      <c r="E2592" s="10" t="s">
        <v>7127</v>
      </c>
      <c r="F2592" s="10" t="s">
        <v>7126</v>
      </c>
      <c r="G2592" s="11">
        <v>1.1499999999999999</v>
      </c>
      <c r="H2592" s="11">
        <v>1.1506622081625377</v>
      </c>
      <c r="I2592" s="12">
        <v>9.0499999999999997E-2</v>
      </c>
      <c r="J2592" s="12">
        <v>0.16063492983870967</v>
      </c>
      <c r="K2592" s="12">
        <v>3.6999999999999998E-2</v>
      </c>
      <c r="L2592" s="12">
        <v>9.35E-2</v>
      </c>
      <c r="M2592" s="12">
        <v>6.1719349999999999E-2</v>
      </c>
      <c r="N2592" s="12">
        <v>0.16056939389800381</v>
      </c>
      <c r="O2592" s="12">
        <v>-7.2830051789929184E-2</v>
      </c>
      <c r="P2592" s="12">
        <v>-7.7055125907929387E-2</v>
      </c>
      <c r="Q2592" s="13">
        <v>72.400000000000006</v>
      </c>
      <c r="R2592" s="13">
        <v>0</v>
      </c>
      <c r="S2592" s="13">
        <v>4.8000000000000001E-2</v>
      </c>
      <c r="T2592" s="13">
        <v>4.8000000000000001E-2</v>
      </c>
      <c r="U2592" s="13">
        <v>72.448000000000008</v>
      </c>
      <c r="V2592" s="13">
        <v>3.7999999999999999E-2</v>
      </c>
      <c r="W2592" s="13">
        <v>72.410000000000011</v>
      </c>
      <c r="X2592" s="14">
        <v>5.2451413427561831E-4</v>
      </c>
      <c r="Y2592" s="15">
        <v>0.95225027442371024</v>
      </c>
      <c r="Z2592" s="14">
        <v>3.7359900373599001E-3</v>
      </c>
      <c r="AA2592" s="14">
        <v>6.6254416961130736E-4</v>
      </c>
      <c r="AB2592" s="14">
        <v>3.7499999999999999E-3</v>
      </c>
      <c r="AC2592" s="14">
        <v>6.6298342541436456E-4</v>
      </c>
      <c r="AD2592" s="13">
        <v>0.79500000000000004</v>
      </c>
      <c r="AE2592" s="15">
        <v>1.3096944444444447</v>
      </c>
      <c r="AF2592" s="14">
        <v>0.1414213562373095</v>
      </c>
      <c r="AG2592" s="14">
        <v>0.58654507499424124</v>
      </c>
      <c r="AH2592" s="15">
        <v>0.46459412780656312</v>
      </c>
      <c r="AI2592" s="5">
        <v>127</v>
      </c>
      <c r="AJ2592" s="15">
        <v>67.037037037037038</v>
      </c>
      <c r="AK2592" s="15">
        <v>67.037037037037038</v>
      </c>
      <c r="AL2592" s="15" t="s">
        <v>7128</v>
      </c>
      <c r="AM2592" s="15" t="s">
        <v>7128</v>
      </c>
      <c r="AN2592" s="15">
        <v>5.65625</v>
      </c>
      <c r="AO2592" s="15">
        <v>3.39906103286385</v>
      </c>
      <c r="AP2592" s="15">
        <v>57.015748031496074</v>
      </c>
      <c r="AQ2592" s="15">
        <v>24.883161512027495</v>
      </c>
      <c r="AR2592" s="15">
        <v>5.6526151444184238</v>
      </c>
      <c r="AS2592" s="15">
        <v>3.3995305164319252</v>
      </c>
      <c r="AT2592" s="14">
        <v>0</v>
      </c>
      <c r="AU2592" s="14">
        <v>0</v>
      </c>
      <c r="AV2592" s="12">
        <v>-4.5000000000000005E-3</v>
      </c>
      <c r="AW2592" s="12">
        <v>6.0199999999999997E-2</v>
      </c>
      <c r="AX2592" s="12">
        <v>8.43E-2</v>
      </c>
      <c r="AY2592" s="12">
        <v>9.5700000000000007E-2</v>
      </c>
      <c r="AZ2592" s="14" t="s">
        <v>7128</v>
      </c>
      <c r="BA2592" s="14" t="s">
        <v>7128</v>
      </c>
      <c r="BB2592" s="14">
        <v>8.7804878048780483E-2</v>
      </c>
      <c r="BC2592" s="14">
        <v>8.3514267990074428E-2</v>
      </c>
      <c r="BD2592" s="14">
        <v>5.0704225352112678E-2</v>
      </c>
      <c r="BE2592" s="14">
        <v>5.9624413145539908E-2</v>
      </c>
      <c r="BF2592" s="14">
        <v>0.13145161290322582</v>
      </c>
      <c r="BG2592" s="14">
        <v>1.1200000000000002E-2</v>
      </c>
      <c r="BH2592" s="13">
        <v>1.08</v>
      </c>
      <c r="BI2592" s="13">
        <v>1.08</v>
      </c>
      <c r="BJ2592" s="13">
        <v>1.27</v>
      </c>
      <c r="BK2592" s="13">
        <v>1.27</v>
      </c>
      <c r="BL2592" s="13">
        <v>21.3</v>
      </c>
      <c r="BM2592" s="13">
        <v>21.3</v>
      </c>
      <c r="BN2592" s="13">
        <v>2.91</v>
      </c>
      <c r="BO2592" s="13">
        <v>2.91</v>
      </c>
      <c r="BP2592" s="13">
        <v>1.1030564516129031</v>
      </c>
      <c r="BQ2592" s="13">
        <v>0.93200000000000005</v>
      </c>
      <c r="BR2592" s="13">
        <v>-0.41499999999999992</v>
      </c>
      <c r="BS2592" s="13">
        <v>-1.52</v>
      </c>
      <c r="BT2592" s="14">
        <v>-1.7542166560656243</v>
      </c>
      <c r="BU2592" s="13">
        <v>3.0380564516129032</v>
      </c>
      <c r="BV2592" s="13">
        <v>2.0830000000000002</v>
      </c>
      <c r="BW2592" s="13">
        <v>3.0150000000000001</v>
      </c>
      <c r="BX2592" s="13">
        <v>12.3</v>
      </c>
      <c r="BY2592" s="13">
        <v>13.208</v>
      </c>
      <c r="BZ2592" s="13">
        <v>12.8</v>
      </c>
      <c r="CA2592" s="13">
        <v>12.81</v>
      </c>
      <c r="CB2592" s="13">
        <v>0</v>
      </c>
      <c r="CC2592" s="15">
        <v>0.55300000000000005</v>
      </c>
      <c r="CD2592" s="15">
        <v>0.30599999999999999</v>
      </c>
      <c r="CE2592" s="15">
        <v>0.36</v>
      </c>
      <c r="CF2592" s="15">
        <v>1.0066385082443254</v>
      </c>
      <c r="CG2592" s="15">
        <v>1.5437796388369394</v>
      </c>
      <c r="CH2592" s="13">
        <v>0.98824999999999996</v>
      </c>
      <c r="CI2592" s="13">
        <v>0.46725</v>
      </c>
      <c r="CJ2592" s="13">
        <v>0</v>
      </c>
      <c r="CK2592" s="12">
        <f t="shared" si="80"/>
        <v>0</v>
      </c>
      <c r="CL2592" s="36">
        <f t="shared" si="81"/>
        <v>1.6627634660421546</v>
      </c>
      <c r="CM2592" s="13">
        <v>1.24</v>
      </c>
      <c r="CN2592" s="13">
        <v>0.16300000000000001</v>
      </c>
      <c r="CO2592" s="13">
        <v>1.08</v>
      </c>
      <c r="CP2592" s="13">
        <v>72.400000000000006</v>
      </c>
      <c r="CQ2592" s="13">
        <v>2.91</v>
      </c>
      <c r="CR2592" s="13">
        <v>72.410000000000011</v>
      </c>
      <c r="CS2592" s="13" t="s">
        <v>7128</v>
      </c>
      <c r="CT2592" s="13">
        <v>0.66039999999999999</v>
      </c>
      <c r="CU2592" s="13">
        <v>1.411</v>
      </c>
      <c r="CV2592" s="13">
        <v>13.4704</v>
      </c>
      <c r="CW2592" s="13">
        <v>3.2030000000000003</v>
      </c>
      <c r="CX2592" s="12">
        <v>9.4210055245208493E-2</v>
      </c>
      <c r="CY2592" s="12">
        <v>8.8367928109482602E-2</v>
      </c>
      <c r="CZ2592" s="15">
        <v>22.606931002185451</v>
      </c>
      <c r="DA2592" s="20"/>
      <c r="DB2592" s="20"/>
    </row>
    <row r="2593" spans="1:106">
      <c r="A2593" s="8" t="s">
        <v>2539</v>
      </c>
      <c r="B2593" s="8" t="s">
        <v>2540</v>
      </c>
      <c r="C2593" s="9" t="s">
        <v>7133</v>
      </c>
      <c r="D2593" s="9" t="s">
        <v>7126</v>
      </c>
      <c r="E2593" s="10" t="s">
        <v>7127</v>
      </c>
      <c r="F2593" s="10" t="s">
        <v>7126</v>
      </c>
      <c r="G2593" s="11">
        <v>0.92</v>
      </c>
      <c r="H2593" s="11">
        <v>1.143039227098126</v>
      </c>
      <c r="I2593" s="12">
        <v>9.0499999999999997E-2</v>
      </c>
      <c r="J2593" s="12">
        <v>0.15994505005238041</v>
      </c>
      <c r="K2593" s="12">
        <v>4.7E-2</v>
      </c>
      <c r="L2593" s="12">
        <v>0.10350000000000001</v>
      </c>
      <c r="M2593" s="12">
        <v>6.8320350000000002E-2</v>
      </c>
      <c r="N2593" s="12">
        <v>0.13789632544084501</v>
      </c>
      <c r="O2593" s="12">
        <v>-5.609789936773496E-3</v>
      </c>
      <c r="P2593" s="12">
        <v>0.82321275151978535</v>
      </c>
      <c r="Q2593" s="13">
        <v>21.3</v>
      </c>
      <c r="R2593" s="13">
        <v>0</v>
      </c>
      <c r="S2593" s="13">
        <v>6.75</v>
      </c>
      <c r="T2593" s="13">
        <v>6.75</v>
      </c>
      <c r="U2593" s="13">
        <v>28.05</v>
      </c>
      <c r="V2593" s="13">
        <v>2.44</v>
      </c>
      <c r="W2593" s="13">
        <v>25.61</v>
      </c>
      <c r="X2593" s="14">
        <v>8.6987522281639931E-2</v>
      </c>
      <c r="Y2593" s="15">
        <v>0.1529051987767584</v>
      </c>
      <c r="Z2593" s="14">
        <v>0.27272727272727271</v>
      </c>
      <c r="AA2593" s="14">
        <v>0.24064171122994651</v>
      </c>
      <c r="AB2593" s="14">
        <v>0.375</v>
      </c>
      <c r="AC2593" s="14">
        <v>0.31690140845070419</v>
      </c>
      <c r="AD2593" s="13">
        <v>2.17</v>
      </c>
      <c r="AE2593" s="15">
        <v>-0.92497222222222231</v>
      </c>
      <c r="AF2593" s="14">
        <v>7.0710678118654752E-2</v>
      </c>
      <c r="AG2593" s="14" t="s">
        <v>7128</v>
      </c>
      <c r="AH2593" s="15">
        <v>0.41472868217054254</v>
      </c>
      <c r="AI2593" s="5">
        <v>5.8989598811292723</v>
      </c>
      <c r="AJ2593" s="15">
        <v>7.9775280898876408</v>
      </c>
      <c r="AK2593" s="15">
        <v>7.9775280898876408</v>
      </c>
      <c r="AL2593" s="15">
        <v>7.3310810810810816</v>
      </c>
      <c r="AM2593" s="15">
        <v>0.41986989946777059</v>
      </c>
      <c r="AN2593" s="15">
        <v>1.1833333333333333</v>
      </c>
      <c r="AO2593" s="15">
        <v>0.57567567567567568</v>
      </c>
      <c r="AP2593" s="15">
        <v>6.4508816120906793</v>
      </c>
      <c r="AQ2593" s="15">
        <v>6.1710843373493969</v>
      </c>
      <c r="AR2593" s="15">
        <v>8.5083056478405368</v>
      </c>
      <c r="AS2593" s="15">
        <v>0.6921621621621622</v>
      </c>
      <c r="AT2593" s="14">
        <v>0.14696629213483148</v>
      </c>
      <c r="AU2593" s="14">
        <v>1.8422535211267608E-2</v>
      </c>
      <c r="AV2593" s="12">
        <v>0.33500000000000002</v>
      </c>
      <c r="AW2593" s="12">
        <v>0.13800000000000001</v>
      </c>
      <c r="AX2593" s="12">
        <v>0.23499999999999999</v>
      </c>
      <c r="AY2593" s="12">
        <v>0.16300000000000001</v>
      </c>
      <c r="AZ2593" s="14">
        <v>0.19</v>
      </c>
      <c r="BA2593" s="14">
        <v>8.4199999999999997E-2</v>
      </c>
      <c r="BB2593" s="14">
        <v>0.15433526011560691</v>
      </c>
      <c r="BC2593" s="14">
        <v>0.96110907696063042</v>
      </c>
      <c r="BD2593" s="14">
        <v>7.2162162162162161E-2</v>
      </c>
      <c r="BE2593" s="14">
        <v>0.1072972972972973</v>
      </c>
      <c r="BF2593" s="14">
        <v>0.23498622589531681</v>
      </c>
      <c r="BG2593" s="14" t="s">
        <v>7128</v>
      </c>
      <c r="BH2593" s="13">
        <v>2.67</v>
      </c>
      <c r="BI2593" s="13">
        <v>2.67</v>
      </c>
      <c r="BJ2593" s="13">
        <v>3.97</v>
      </c>
      <c r="BK2593" s="13">
        <v>3.97</v>
      </c>
      <c r="BL2593" s="13">
        <v>37</v>
      </c>
      <c r="BM2593" s="13">
        <v>37</v>
      </c>
      <c r="BN2593" s="13">
        <v>4.1500000000000004</v>
      </c>
      <c r="BO2593" s="13">
        <v>4.1500000000000004</v>
      </c>
      <c r="BP2593" s="13">
        <v>3.0371046831955923</v>
      </c>
      <c r="BQ2593" s="13">
        <v>0</v>
      </c>
      <c r="BR2593" s="13">
        <v>0</v>
      </c>
      <c r="BS2593" s="13">
        <v>-0.20699999999999999</v>
      </c>
      <c r="BT2593" s="14">
        <v>-6.8157018473988834E-2</v>
      </c>
      <c r="BU2593" s="13">
        <v>3.2441046831955922</v>
      </c>
      <c r="BV2593" s="13">
        <v>2.8769999999999998</v>
      </c>
      <c r="BW2593" s="13">
        <v>2.8769999999999998</v>
      </c>
      <c r="BX2593" s="13">
        <v>17.3</v>
      </c>
      <c r="BY2593" s="13">
        <v>3.16</v>
      </c>
      <c r="BZ2593" s="13">
        <v>18</v>
      </c>
      <c r="CA2593" s="13">
        <v>3.009999999999998</v>
      </c>
      <c r="CB2593" s="13">
        <v>-0.39240000000000003</v>
      </c>
      <c r="CC2593" s="15">
        <v>-0.36499999999999999</v>
      </c>
      <c r="CD2593" s="15">
        <v>-0.26800000000000002</v>
      </c>
      <c r="CE2593" s="15">
        <v>0.36</v>
      </c>
      <c r="CF2593" s="15" t="s">
        <v>7128</v>
      </c>
      <c r="CG2593" s="15" t="s">
        <v>7128</v>
      </c>
      <c r="CH2593" s="13" t="s">
        <v>7128</v>
      </c>
      <c r="CI2593" s="13" t="s">
        <v>7128</v>
      </c>
      <c r="CJ2593" s="13">
        <v>-0.39240000000000003</v>
      </c>
      <c r="CK2593" s="12">
        <f t="shared" si="80"/>
        <v>0.1363920750782065</v>
      </c>
      <c r="CL2593" s="36">
        <f t="shared" si="81"/>
        <v>12.292358803986719</v>
      </c>
      <c r="CM2593" s="13">
        <v>3.63</v>
      </c>
      <c r="CN2593" s="13">
        <v>0.85299999999999998</v>
      </c>
      <c r="CO2593" s="13">
        <v>2.67</v>
      </c>
      <c r="CP2593" s="13">
        <v>21.3</v>
      </c>
      <c r="CQ2593" s="13">
        <v>4.1500000000000004</v>
      </c>
      <c r="CR2593" s="13">
        <v>25.61</v>
      </c>
      <c r="CS2593" s="13">
        <v>2.8769999999999998</v>
      </c>
      <c r="CT2593" s="13">
        <v>0</v>
      </c>
      <c r="CU2593" s="13">
        <v>3.97</v>
      </c>
      <c r="CV2593" s="13">
        <v>3.009999999999998</v>
      </c>
      <c r="CW2593" s="13">
        <v>4.1500000000000004</v>
      </c>
      <c r="CX2593" s="12">
        <v>0.15433526011560691</v>
      </c>
      <c r="CY2593" s="12">
        <v>0.96110907696063042</v>
      </c>
      <c r="CZ2593" s="15">
        <v>6.1710843373493969</v>
      </c>
      <c r="DA2593" s="20"/>
      <c r="DB2593" s="20"/>
    </row>
    <row r="2594" spans="1:106" ht="24">
      <c r="A2594" s="8" t="s">
        <v>3809</v>
      </c>
      <c r="B2594" s="8" t="s">
        <v>3810</v>
      </c>
      <c r="C2594" s="9" t="s">
        <v>7142</v>
      </c>
      <c r="D2594" s="9" t="s">
        <v>7126</v>
      </c>
      <c r="E2594" s="10" t="s">
        <v>7127</v>
      </c>
      <c r="F2594" s="10" t="s">
        <v>7126</v>
      </c>
      <c r="G2594" s="11">
        <v>0.1</v>
      </c>
      <c r="H2594" s="11">
        <v>0.68306502677229686</v>
      </c>
      <c r="I2594" s="12">
        <v>9.0499999999999997E-2</v>
      </c>
      <c r="J2594" s="12">
        <v>0.11831738492289287</v>
      </c>
      <c r="K2594" s="12">
        <v>3.6999999999999998E-2</v>
      </c>
      <c r="L2594" s="12">
        <v>9.35E-2</v>
      </c>
      <c r="M2594" s="12">
        <v>6.1719349999999999E-2</v>
      </c>
      <c r="N2594" s="12">
        <v>6.8128479588451529E-2</v>
      </c>
      <c r="O2594" s="12">
        <v>-4.3534209589289052E-3</v>
      </c>
      <c r="P2594" s="12">
        <v>-6.8128479588451529E-2</v>
      </c>
      <c r="Q2594" s="13">
        <v>20.100000000000001</v>
      </c>
      <c r="R2594" s="13">
        <v>0</v>
      </c>
      <c r="S2594" s="13">
        <v>157.4</v>
      </c>
      <c r="T2594" s="13">
        <v>157.4</v>
      </c>
      <c r="U2594" s="13">
        <v>177.5</v>
      </c>
      <c r="V2594" s="13">
        <v>22.8</v>
      </c>
      <c r="W2594" s="13">
        <v>154.69999999999999</v>
      </c>
      <c r="X2594" s="14">
        <v>0.12845070422535212</v>
      </c>
      <c r="Y2594" s="15">
        <v>5.5E-2</v>
      </c>
      <c r="Z2594" s="14">
        <v>0.86626307099614741</v>
      </c>
      <c r="AA2594" s="14">
        <v>0.88676056338028175</v>
      </c>
      <c r="AB2594" s="14">
        <v>6.477366255144033</v>
      </c>
      <c r="AC2594" s="14">
        <v>7.8308457711442783</v>
      </c>
      <c r="AD2594" s="13">
        <v>0.40200000000000002</v>
      </c>
      <c r="AE2594" s="15">
        <v>0.83161111111111108</v>
      </c>
      <c r="AF2594" s="14">
        <v>7.0710678118654752E-2</v>
      </c>
      <c r="AG2594" s="14">
        <v>0.50487424176719486</v>
      </c>
      <c r="AH2594" s="15">
        <v>0.34726688102893888</v>
      </c>
      <c r="AI2594" s="5" t="s">
        <v>7128</v>
      </c>
      <c r="AJ2594" s="15">
        <v>7.9446640316205546</v>
      </c>
      <c r="AK2594" s="15">
        <v>7.9446640316205546</v>
      </c>
      <c r="AL2594" s="15" t="s">
        <v>7128</v>
      </c>
      <c r="AM2594" s="15" t="s">
        <v>7128</v>
      </c>
      <c r="AN2594" s="15">
        <v>0.8271604938271605</v>
      </c>
      <c r="AO2594" s="15">
        <v>2.4723247232472323</v>
      </c>
      <c r="AP2594" s="15" t="s">
        <v>7128</v>
      </c>
      <c r="AQ2594" s="15" t="s">
        <v>7128</v>
      </c>
      <c r="AR2594" s="15">
        <v>0.9735682819383259</v>
      </c>
      <c r="AS2594" s="15">
        <v>19.028290282902827</v>
      </c>
      <c r="AT2594" s="14">
        <v>0.31620553359683801</v>
      </c>
      <c r="AU2594" s="14">
        <v>3.9800995024875621E-2</v>
      </c>
      <c r="AV2594" s="12">
        <v>0.109</v>
      </c>
      <c r="AW2594" s="12">
        <v>0.22</v>
      </c>
      <c r="AX2594" s="12">
        <v>3.0099999999999998E-2</v>
      </c>
      <c r="AY2594" s="12">
        <v>9.5000000000000001E-2</v>
      </c>
      <c r="AZ2594" s="14" t="s">
        <v>7128</v>
      </c>
      <c r="BA2594" s="14" t="s">
        <v>7128</v>
      </c>
      <c r="BB2594" s="14">
        <v>0.11396396396396397</v>
      </c>
      <c r="BC2594" s="14">
        <v>0</v>
      </c>
      <c r="BD2594" s="14">
        <v>0.31119311193111926</v>
      </c>
      <c r="BE2594" s="14">
        <v>0</v>
      </c>
      <c r="BF2594" s="14">
        <v>0.25542521994134898</v>
      </c>
      <c r="BG2594" s="14">
        <v>5.21E-2</v>
      </c>
      <c r="BH2594" s="13">
        <v>2.5299999999999998</v>
      </c>
      <c r="BI2594" s="13">
        <v>2.5299999999999998</v>
      </c>
      <c r="BJ2594" s="13">
        <v>0</v>
      </c>
      <c r="BK2594" s="13">
        <v>0</v>
      </c>
      <c r="BL2594" s="13">
        <v>8.1300000000000008</v>
      </c>
      <c r="BM2594" s="13">
        <v>8.1300000000000008</v>
      </c>
      <c r="BN2594" s="13">
        <v>0</v>
      </c>
      <c r="BO2594" s="13">
        <v>0</v>
      </c>
      <c r="BP2594" s="13">
        <v>0</v>
      </c>
      <c r="BQ2594" s="13">
        <v>0</v>
      </c>
      <c r="BR2594" s="13">
        <v>0</v>
      </c>
      <c r="BS2594" s="13">
        <v>-0.38600000000000001</v>
      </c>
      <c r="BT2594" s="14" t="s">
        <v>7128</v>
      </c>
      <c r="BU2594" s="13">
        <v>0.38600000000000001</v>
      </c>
      <c r="BV2594" s="13">
        <v>2.9159999999999999</v>
      </c>
      <c r="BW2594" s="13">
        <v>2.9159999999999999</v>
      </c>
      <c r="BX2594" s="13">
        <v>22.2</v>
      </c>
      <c r="BY2594" s="13">
        <v>137.91</v>
      </c>
      <c r="BZ2594" s="13">
        <v>24.3</v>
      </c>
      <c r="CA2594" s="13">
        <v>158.9</v>
      </c>
      <c r="CB2594" s="13">
        <v>-0.8</v>
      </c>
      <c r="CC2594" s="15">
        <v>0.23799999999999999</v>
      </c>
      <c r="CD2594" s="15">
        <v>0.42399999999999999</v>
      </c>
      <c r="CE2594" s="15">
        <v>0.36</v>
      </c>
      <c r="CF2594" s="15" t="s">
        <v>7128</v>
      </c>
      <c r="CG2594" s="15" t="s">
        <v>7128</v>
      </c>
      <c r="CH2594" s="13" t="s">
        <v>7128</v>
      </c>
      <c r="CI2594" s="13" t="s">
        <v>7128</v>
      </c>
      <c r="CJ2594" s="13">
        <v>-0.8</v>
      </c>
      <c r="CK2594" s="12">
        <f t="shared" si="80"/>
        <v>0.27434842249657065</v>
      </c>
      <c r="CL2594" s="36">
        <f t="shared" si="81"/>
        <v>5.1164254247954691E-2</v>
      </c>
      <c r="CM2594" s="13">
        <v>3.41</v>
      </c>
      <c r="CN2594" s="13">
        <v>0.871</v>
      </c>
      <c r="CO2594" s="13">
        <v>2.5299999999999998</v>
      </c>
      <c r="CP2594" s="13">
        <v>20.100000000000001</v>
      </c>
      <c r="CQ2594" s="13" t="s">
        <v>7128</v>
      </c>
      <c r="CR2594" s="13" t="s">
        <v>7128</v>
      </c>
      <c r="CS2594" s="13">
        <v>2.9159999999999999</v>
      </c>
      <c r="CT2594" s="13">
        <v>0</v>
      </c>
      <c r="CU2594" s="13">
        <v>0</v>
      </c>
      <c r="CV2594" s="13">
        <v>158.9</v>
      </c>
      <c r="CW2594" s="13">
        <v>0</v>
      </c>
      <c r="CX2594" s="12">
        <v>0.11396396396396397</v>
      </c>
      <c r="CY2594" s="12">
        <v>0</v>
      </c>
      <c r="CZ2594" s="15" t="s">
        <v>7128</v>
      </c>
      <c r="DA2594" s="20"/>
      <c r="DB2594" s="20"/>
    </row>
    <row r="2595" spans="1:106">
      <c r="A2595" s="8" t="s">
        <v>6271</v>
      </c>
      <c r="B2595" s="8" t="s">
        <v>6272</v>
      </c>
      <c r="C2595" s="9" t="s">
        <v>7148</v>
      </c>
      <c r="D2595" s="9" t="s">
        <v>7126</v>
      </c>
      <c r="E2595" s="10" t="s">
        <v>7127</v>
      </c>
      <c r="F2595" s="10" t="s">
        <v>7126</v>
      </c>
      <c r="G2595" s="11">
        <v>0.67</v>
      </c>
      <c r="H2595" s="11">
        <v>0.67</v>
      </c>
      <c r="I2595" s="12">
        <v>9.0499999999999997E-2</v>
      </c>
      <c r="J2595" s="12">
        <v>0.117135</v>
      </c>
      <c r="K2595" s="12">
        <v>3.2000000000000001E-2</v>
      </c>
      <c r="L2595" s="12">
        <v>8.8499999999999995E-2</v>
      </c>
      <c r="M2595" s="12">
        <v>5.8418850000000001E-2</v>
      </c>
      <c r="N2595" s="12">
        <v>0.117135</v>
      </c>
      <c r="O2595" s="12">
        <v>-0.117135</v>
      </c>
      <c r="P2595" s="12">
        <v>-0.117135</v>
      </c>
      <c r="Q2595" s="13">
        <v>24</v>
      </c>
      <c r="R2595" s="13">
        <v>0</v>
      </c>
      <c r="S2595" s="13">
        <v>0</v>
      </c>
      <c r="T2595" s="13">
        <v>0</v>
      </c>
      <c r="U2595" s="13">
        <v>24</v>
      </c>
      <c r="V2595" s="13">
        <v>0</v>
      </c>
      <c r="W2595" s="13">
        <v>24</v>
      </c>
      <c r="X2595" s="14">
        <v>0</v>
      </c>
      <c r="Y2595" s="15">
        <v>5.457380457380457E-2</v>
      </c>
      <c r="Z2595" s="14" t="s">
        <v>7128</v>
      </c>
      <c r="AA2595" s="14">
        <v>0</v>
      </c>
      <c r="AB2595" s="14" t="s">
        <v>7128</v>
      </c>
      <c r="AC2595" s="14">
        <v>0</v>
      </c>
      <c r="AD2595" s="13">
        <v>0.249</v>
      </c>
      <c r="AE2595" s="15">
        <v>1.4104444444444444</v>
      </c>
      <c r="AF2595" s="14">
        <v>3.1622776601683791E-2</v>
      </c>
      <c r="AG2595" s="14">
        <v>0.41742065114222604</v>
      </c>
      <c r="AH2595" s="15">
        <v>0.27342256214149141</v>
      </c>
      <c r="AI2595" s="5" t="s">
        <v>7128</v>
      </c>
      <c r="AJ2595" s="15">
        <v>0.49586776859504134</v>
      </c>
      <c r="AK2595" s="15" t="s">
        <v>7128</v>
      </c>
      <c r="AL2595" s="15" t="s">
        <v>7128</v>
      </c>
      <c r="AM2595" s="15" t="s">
        <v>7128</v>
      </c>
      <c r="AN2595" s="15" t="s">
        <v>7128</v>
      </c>
      <c r="AO2595" s="15">
        <v>7.2354537232438954E-2</v>
      </c>
      <c r="AP2595" s="15" t="s">
        <v>7128</v>
      </c>
      <c r="AQ2595" s="15" t="s">
        <v>7128</v>
      </c>
      <c r="AR2595" s="15" t="s">
        <v>7128</v>
      </c>
      <c r="AS2595" s="15">
        <v>7.2354537232438954E-2</v>
      </c>
      <c r="AT2595" s="14" t="s">
        <v>7128</v>
      </c>
      <c r="AU2595" s="14">
        <v>0</v>
      </c>
      <c r="AV2595" s="12" t="s">
        <v>7128</v>
      </c>
      <c r="AW2595" s="12" t="s">
        <v>7128</v>
      </c>
      <c r="AX2595" s="12" t="s">
        <v>7128</v>
      </c>
      <c r="AY2595" s="12" t="s">
        <v>7128</v>
      </c>
      <c r="AZ2595" s="14" t="s">
        <v>7128</v>
      </c>
      <c r="BA2595" s="14" t="s">
        <v>7128</v>
      </c>
      <c r="BB2595" s="14">
        <v>0</v>
      </c>
      <c r="BC2595" s="14">
        <v>0</v>
      </c>
      <c r="BD2595" s="14" t="s">
        <v>7128</v>
      </c>
      <c r="BE2595" s="14" t="s">
        <v>7128</v>
      </c>
      <c r="BF2595" s="14">
        <v>0</v>
      </c>
      <c r="BG2595" s="14">
        <v>9.5499999999999995E-3</v>
      </c>
      <c r="BH2595" s="13">
        <v>48.4</v>
      </c>
      <c r="BI2595" s="13">
        <v>0</v>
      </c>
      <c r="BJ2595" s="13">
        <v>0</v>
      </c>
      <c r="BK2595" s="13">
        <v>0</v>
      </c>
      <c r="BL2595" s="13">
        <v>331.7</v>
      </c>
      <c r="BM2595" s="13">
        <v>0</v>
      </c>
      <c r="BN2595" s="13">
        <v>24.9</v>
      </c>
      <c r="BO2595" s="13">
        <v>0</v>
      </c>
      <c r="BP2595" s="13">
        <v>0</v>
      </c>
      <c r="BQ2595" s="13">
        <v>0</v>
      </c>
      <c r="BR2595" s="13">
        <v>0</v>
      </c>
      <c r="BS2595" s="13">
        <v>0</v>
      </c>
      <c r="BT2595" s="14" t="s">
        <v>7128</v>
      </c>
      <c r="BU2595" s="13">
        <v>0</v>
      </c>
      <c r="BV2595" s="13">
        <v>0</v>
      </c>
      <c r="BW2595" s="13">
        <v>0</v>
      </c>
      <c r="BX2595" s="13">
        <v>101.1</v>
      </c>
      <c r="BY2595" s="13">
        <v>248.50000000000003</v>
      </c>
      <c r="BZ2595" s="13">
        <v>0</v>
      </c>
      <c r="CA2595" s="13">
        <v>0</v>
      </c>
      <c r="CB2595" s="13">
        <v>0</v>
      </c>
      <c r="CC2595" s="15">
        <v>8.7999999999999995E-2</v>
      </c>
      <c r="CD2595" s="15">
        <v>1.36</v>
      </c>
      <c r="CE2595" s="15">
        <v>0.36</v>
      </c>
      <c r="CF2595" s="15" t="s">
        <v>7128</v>
      </c>
      <c r="CG2595" s="15" t="s">
        <v>7128</v>
      </c>
      <c r="CH2595" s="13" t="s">
        <v>7128</v>
      </c>
      <c r="CI2595" s="13" t="s">
        <v>7128</v>
      </c>
      <c r="CJ2595" s="13">
        <v>0</v>
      </c>
      <c r="CK2595" s="12">
        <f t="shared" si="80"/>
        <v>0</v>
      </c>
      <c r="CL2595" s="36" t="str">
        <f t="shared" si="81"/>
        <v>NA</v>
      </c>
      <c r="CM2595" s="13" t="s">
        <v>7128</v>
      </c>
      <c r="CN2595" s="13" t="s">
        <v>7128</v>
      </c>
      <c r="CO2595" s="13" t="s">
        <v>7128</v>
      </c>
      <c r="CP2595" s="13" t="s">
        <v>7128</v>
      </c>
      <c r="CQ2595" s="13" t="s">
        <v>7128</v>
      </c>
      <c r="CR2595" s="13" t="s">
        <v>7128</v>
      </c>
      <c r="CS2595" s="13" t="s">
        <v>7128</v>
      </c>
      <c r="CT2595" s="13">
        <v>8.2000000000000003E-2</v>
      </c>
      <c r="CU2595" s="13">
        <v>-6.7000000000000004E-2</v>
      </c>
      <c r="CV2595" s="13">
        <v>8.2000000000000003E-2</v>
      </c>
      <c r="CW2595" s="13">
        <v>24.9</v>
      </c>
      <c r="CX2595" s="12">
        <v>-6.621731137949438E-4</v>
      </c>
      <c r="CY2595" s="12">
        <v>-2.6952876716737335E-4</v>
      </c>
      <c r="CZ2595" s="15">
        <v>0.96385542168674709</v>
      </c>
      <c r="DA2595" s="20"/>
      <c r="DB2595" s="20"/>
    </row>
    <row r="2596" spans="1:106">
      <c r="A2596" s="8" t="s">
        <v>909</v>
      </c>
      <c r="B2596" s="8" t="s">
        <v>910</v>
      </c>
      <c r="C2596" s="9" t="s">
        <v>7192</v>
      </c>
      <c r="D2596" s="9" t="s">
        <v>7126</v>
      </c>
      <c r="E2596" s="10" t="s">
        <v>7127</v>
      </c>
      <c r="F2596" s="10" t="s">
        <v>7126</v>
      </c>
      <c r="G2596" s="11">
        <v>0.54</v>
      </c>
      <c r="H2596" s="11">
        <v>0.54</v>
      </c>
      <c r="I2596" s="12">
        <v>9.0499999999999997E-2</v>
      </c>
      <c r="J2596" s="12">
        <v>0.10537000000000001</v>
      </c>
      <c r="K2596" s="12">
        <v>4.7E-2</v>
      </c>
      <c r="L2596" s="12">
        <v>0.10350000000000001</v>
      </c>
      <c r="M2596" s="12">
        <v>6.8320350000000002E-2</v>
      </c>
      <c r="N2596" s="12">
        <v>0.10537000000000001</v>
      </c>
      <c r="O2596" s="12">
        <v>0.13726565891472864</v>
      </c>
      <c r="P2596" s="12">
        <v>4.5705362255871004E-2</v>
      </c>
      <c r="Q2596" s="13">
        <v>10</v>
      </c>
      <c r="R2596" s="13">
        <v>0</v>
      </c>
      <c r="S2596" s="13">
        <v>0</v>
      </c>
      <c r="T2596" s="13">
        <v>0</v>
      </c>
      <c r="U2596" s="13">
        <v>10</v>
      </c>
      <c r="V2596" s="13">
        <v>0</v>
      </c>
      <c r="W2596" s="13">
        <v>10</v>
      </c>
      <c r="X2596" s="14">
        <v>0</v>
      </c>
      <c r="Y2596" s="15">
        <v>9.1463414634146353E-2</v>
      </c>
      <c r="Z2596" s="14" t="s">
        <v>7128</v>
      </c>
      <c r="AA2596" s="14">
        <v>0</v>
      </c>
      <c r="AB2596" s="14" t="s">
        <v>7128</v>
      </c>
      <c r="AC2596" s="14">
        <v>0</v>
      </c>
      <c r="AD2596" s="13">
        <v>0.61</v>
      </c>
      <c r="AE2596" s="15">
        <v>0.27350000000000008</v>
      </c>
      <c r="AF2596" s="14" t="s">
        <v>7128</v>
      </c>
      <c r="AG2596" s="14" t="s">
        <v>7128</v>
      </c>
      <c r="AH2596" s="15">
        <v>0.3987473903966598</v>
      </c>
      <c r="AI2596" s="5">
        <v>10.277777777777777</v>
      </c>
      <c r="AJ2596" s="15">
        <v>3.1948881789137382</v>
      </c>
      <c r="AK2596" s="15">
        <v>3.1948881789137382</v>
      </c>
      <c r="AL2596" s="15" t="s">
        <v>7128</v>
      </c>
      <c r="AM2596" s="15" t="s">
        <v>7128</v>
      </c>
      <c r="AN2596" s="15" t="s">
        <v>7128</v>
      </c>
      <c r="AO2596" s="15">
        <v>3.473428273706148E-2</v>
      </c>
      <c r="AP2596" s="15">
        <v>3.8610038610038613</v>
      </c>
      <c r="AQ2596" s="15">
        <v>3.6764705882352939</v>
      </c>
      <c r="AR2596" s="15" t="s">
        <v>7128</v>
      </c>
      <c r="AS2596" s="15">
        <v>3.473428273706148E-2</v>
      </c>
      <c r="AT2596" s="14">
        <v>8.3706070287539944E-2</v>
      </c>
      <c r="AU2596" s="14">
        <v>2.6200000000000001E-2</v>
      </c>
      <c r="AV2596" s="12">
        <v>0.38600000000000001</v>
      </c>
      <c r="AW2596" s="12">
        <v>0.42299999999999999</v>
      </c>
      <c r="AX2596" s="12">
        <v>0.22500000000000001</v>
      </c>
      <c r="AY2596" s="12">
        <v>0.34700000000000003</v>
      </c>
      <c r="AZ2596" s="14" t="s">
        <v>7128</v>
      </c>
      <c r="BA2596" s="14" t="s">
        <v>7128</v>
      </c>
      <c r="BB2596" s="14">
        <v>0.24263565891472866</v>
      </c>
      <c r="BC2596" s="14">
        <v>0.15107536225587101</v>
      </c>
      <c r="BD2596" s="14">
        <v>1.0871830496700244E-2</v>
      </c>
      <c r="BE2596" s="14">
        <v>8.9961792288989241E-3</v>
      </c>
      <c r="BF2596" s="14">
        <v>0.15654450261780103</v>
      </c>
      <c r="BG2596" s="14">
        <v>1.3899999999999999E-2</v>
      </c>
      <c r="BH2596" s="13">
        <v>3.13</v>
      </c>
      <c r="BI2596" s="13">
        <v>3.13</v>
      </c>
      <c r="BJ2596" s="13">
        <v>2.59</v>
      </c>
      <c r="BK2596" s="13">
        <v>2.59</v>
      </c>
      <c r="BL2596" s="13">
        <v>287.89999999999998</v>
      </c>
      <c r="BM2596" s="13">
        <v>287.89999999999998</v>
      </c>
      <c r="BN2596" s="13">
        <v>2.72</v>
      </c>
      <c r="BO2596" s="13">
        <v>2.72</v>
      </c>
      <c r="BP2596" s="13">
        <v>2.1845497382198951</v>
      </c>
      <c r="BQ2596" s="13">
        <v>-3.4630000000000001</v>
      </c>
      <c r="BR2596" s="13">
        <v>3.9399999999999977</v>
      </c>
      <c r="BS2596" s="13">
        <v>-0.114</v>
      </c>
      <c r="BT2596" s="14">
        <v>1.7513906564185886</v>
      </c>
      <c r="BU2596" s="13">
        <v>-1.6414502617801028</v>
      </c>
      <c r="BV2596" s="13">
        <v>2.7670000000000021</v>
      </c>
      <c r="BW2596" s="13">
        <v>-0.69599999999999795</v>
      </c>
      <c r="BX2596" s="13">
        <v>12.9</v>
      </c>
      <c r="BY2596" s="13">
        <v>14.46</v>
      </c>
      <c r="BZ2596" s="13">
        <v>0</v>
      </c>
      <c r="CA2596" s="13">
        <v>0</v>
      </c>
      <c r="CB2596" s="13">
        <v>-0.26200000000000001</v>
      </c>
      <c r="CC2596" s="15">
        <v>-2.1000000000000001E-2</v>
      </c>
      <c r="CD2596" s="15">
        <v>0.34100000000000003</v>
      </c>
      <c r="CE2596" s="15">
        <v>0.36</v>
      </c>
      <c r="CF2596" s="15" t="s">
        <v>7128</v>
      </c>
      <c r="CG2596" s="15" t="s">
        <v>7128</v>
      </c>
      <c r="CH2596" s="13" t="s">
        <v>7128</v>
      </c>
      <c r="CI2596" s="13" t="s">
        <v>7128</v>
      </c>
      <c r="CJ2596" s="13">
        <v>-0.26200000000000001</v>
      </c>
      <c r="CK2596" s="12">
        <f t="shared" si="80"/>
        <v>9.4687387061799716E-2</v>
      </c>
      <c r="CL2596" s="36" t="str">
        <f t="shared" si="81"/>
        <v>NA</v>
      </c>
      <c r="CM2596" s="13">
        <v>3.82</v>
      </c>
      <c r="CN2596" s="13">
        <v>0.59799999999999998</v>
      </c>
      <c r="CO2596" s="13">
        <v>3.13</v>
      </c>
      <c r="CP2596" s="13">
        <v>10</v>
      </c>
      <c r="CQ2596" s="13">
        <v>2.72</v>
      </c>
      <c r="CR2596" s="13">
        <v>10</v>
      </c>
      <c r="CS2596" s="13">
        <v>2.7670000000000021</v>
      </c>
      <c r="CT2596" s="13">
        <v>0</v>
      </c>
      <c r="CU2596" s="13">
        <v>2.59</v>
      </c>
      <c r="CV2596" s="13">
        <v>0</v>
      </c>
      <c r="CW2596" s="13">
        <v>2.72</v>
      </c>
      <c r="CX2596" s="12">
        <v>0.24263565891472866</v>
      </c>
      <c r="CY2596" s="12">
        <v>0.15107536225587101</v>
      </c>
      <c r="CZ2596" s="15">
        <v>3.6764705882352939</v>
      </c>
      <c r="DA2596" s="20"/>
      <c r="DB2596" s="20"/>
    </row>
    <row r="2597" spans="1:106">
      <c r="A2597" s="8" t="s">
        <v>6589</v>
      </c>
      <c r="B2597" s="8" t="s">
        <v>6590</v>
      </c>
      <c r="C2597" s="9" t="s">
        <v>7169</v>
      </c>
      <c r="D2597" s="9" t="s">
        <v>7126</v>
      </c>
      <c r="E2597" s="10" t="s">
        <v>7127</v>
      </c>
      <c r="F2597" s="10" t="s">
        <v>7126</v>
      </c>
      <c r="G2597" s="11">
        <v>0.61</v>
      </c>
      <c r="H2597" s="11">
        <v>0.61</v>
      </c>
      <c r="I2597" s="12">
        <v>9.0499999999999997E-2</v>
      </c>
      <c r="J2597" s="12">
        <v>0.111705</v>
      </c>
      <c r="K2597" s="12">
        <v>4.7E-2</v>
      </c>
      <c r="L2597" s="12">
        <v>0.10350000000000001</v>
      </c>
      <c r="M2597" s="12">
        <v>6.8320350000000002E-2</v>
      </c>
      <c r="N2597" s="12">
        <v>0.111705</v>
      </c>
      <c r="O2597" s="12" t="s">
        <v>7128</v>
      </c>
      <c r="P2597" s="12" t="s">
        <v>7128</v>
      </c>
      <c r="Q2597" s="13">
        <v>1.94</v>
      </c>
      <c r="R2597" s="13">
        <v>0</v>
      </c>
      <c r="S2597" s="13">
        <v>0</v>
      </c>
      <c r="T2597" s="13">
        <v>0</v>
      </c>
      <c r="U2597" s="13">
        <v>1.94</v>
      </c>
      <c r="V2597" s="13">
        <v>0</v>
      </c>
      <c r="W2597" s="13">
        <v>1.94</v>
      </c>
      <c r="X2597" s="14">
        <v>0</v>
      </c>
      <c r="Y2597" s="15" t="s">
        <v>7128</v>
      </c>
      <c r="Z2597" s="14" t="s">
        <v>7128</v>
      </c>
      <c r="AA2597" s="14">
        <v>0</v>
      </c>
      <c r="AB2597" s="14" t="s">
        <v>7128</v>
      </c>
      <c r="AC2597" s="14">
        <v>0</v>
      </c>
      <c r="AD2597" s="13">
        <v>0.25800000000000001</v>
      </c>
      <c r="AE2597" s="15" t="s">
        <v>7128</v>
      </c>
      <c r="AF2597" s="14" t="s">
        <v>7128</v>
      </c>
      <c r="AG2597" s="14" t="s">
        <v>7128</v>
      </c>
      <c r="AH2597" s="15">
        <v>0.49565217391304356</v>
      </c>
      <c r="AI2597" s="5" t="s">
        <v>7128</v>
      </c>
      <c r="AJ2597" s="15" t="s">
        <v>7128</v>
      </c>
      <c r="AK2597" s="15" t="s">
        <v>7128</v>
      </c>
      <c r="AL2597" s="15" t="s">
        <v>7128</v>
      </c>
      <c r="AM2597" s="15" t="s">
        <v>7128</v>
      </c>
      <c r="AN2597" s="15" t="s">
        <v>7128</v>
      </c>
      <c r="AO2597" s="15" t="s">
        <v>7128</v>
      </c>
      <c r="AP2597" s="15" t="s">
        <v>7128</v>
      </c>
      <c r="AQ2597" s="15" t="s">
        <v>7128</v>
      </c>
      <c r="AR2597" s="15" t="s">
        <v>7128</v>
      </c>
      <c r="AS2597" s="15" t="s">
        <v>7128</v>
      </c>
      <c r="AT2597" s="14" t="s">
        <v>7128</v>
      </c>
      <c r="AU2597" s="14">
        <v>0</v>
      </c>
      <c r="AV2597" s="12" t="s">
        <v>7128</v>
      </c>
      <c r="AW2597" s="12" t="s">
        <v>7128</v>
      </c>
      <c r="AX2597" s="12" t="s">
        <v>7128</v>
      </c>
      <c r="AY2597" s="12" t="s">
        <v>7128</v>
      </c>
      <c r="AZ2597" s="14" t="s">
        <v>7128</v>
      </c>
      <c r="BA2597" s="14" t="s">
        <v>7128</v>
      </c>
      <c r="BB2597" s="14" t="s">
        <v>7128</v>
      </c>
      <c r="BC2597" s="14" t="s">
        <v>7128</v>
      </c>
      <c r="BD2597" s="14" t="s">
        <v>7128</v>
      </c>
      <c r="BE2597" s="14" t="s">
        <v>7128</v>
      </c>
      <c r="BF2597" s="14">
        <v>0</v>
      </c>
      <c r="BG2597" s="14">
        <v>0.2261</v>
      </c>
      <c r="BH2597" s="13">
        <v>0</v>
      </c>
      <c r="BI2597" s="13">
        <v>0</v>
      </c>
      <c r="BJ2597" s="13">
        <v>0</v>
      </c>
      <c r="BK2597" s="13">
        <v>0</v>
      </c>
      <c r="BL2597" s="13">
        <v>0</v>
      </c>
      <c r="BM2597" s="13">
        <v>0</v>
      </c>
      <c r="BN2597" s="13">
        <v>0</v>
      </c>
      <c r="BO2597" s="13">
        <v>0</v>
      </c>
      <c r="BP2597" s="13">
        <v>0</v>
      </c>
      <c r="BQ2597" s="13">
        <v>0</v>
      </c>
      <c r="BR2597" s="13">
        <v>0</v>
      </c>
      <c r="BS2597" s="13">
        <v>0</v>
      </c>
      <c r="BT2597" s="14" t="s">
        <v>7128</v>
      </c>
      <c r="BU2597" s="13">
        <v>0</v>
      </c>
      <c r="BV2597" s="13">
        <v>0</v>
      </c>
      <c r="BW2597" s="13">
        <v>0</v>
      </c>
      <c r="BX2597" s="13">
        <v>0</v>
      </c>
      <c r="BY2597" s="13">
        <v>0</v>
      </c>
      <c r="BZ2597" s="13">
        <v>0</v>
      </c>
      <c r="CA2597" s="13">
        <v>0</v>
      </c>
      <c r="CB2597" s="13">
        <v>0</v>
      </c>
      <c r="CC2597" s="15" t="s">
        <v>7128</v>
      </c>
      <c r="CD2597" s="15" t="s">
        <v>7128</v>
      </c>
      <c r="CE2597" s="15">
        <v>0.36</v>
      </c>
      <c r="CF2597" s="15" t="s">
        <v>7128</v>
      </c>
      <c r="CG2597" s="15" t="s">
        <v>7128</v>
      </c>
      <c r="CH2597" s="13" t="s">
        <v>7128</v>
      </c>
      <c r="CI2597" s="13" t="s">
        <v>7128</v>
      </c>
      <c r="CJ2597" s="13">
        <v>0</v>
      </c>
      <c r="CK2597" s="12">
        <f t="shared" si="80"/>
        <v>0</v>
      </c>
      <c r="CL2597" s="36" t="str">
        <f t="shared" si="81"/>
        <v>NA</v>
      </c>
      <c r="CM2597" s="13" t="s">
        <v>7128</v>
      </c>
      <c r="CN2597" s="13" t="s">
        <v>7128</v>
      </c>
      <c r="CO2597" s="13" t="s">
        <v>7128</v>
      </c>
      <c r="CP2597" s="13" t="s">
        <v>7128</v>
      </c>
      <c r="CQ2597" s="13" t="s">
        <v>7128</v>
      </c>
      <c r="CR2597" s="13" t="s">
        <v>7128</v>
      </c>
      <c r="CS2597" s="13" t="s">
        <v>7128</v>
      </c>
      <c r="CT2597" s="13">
        <v>0</v>
      </c>
      <c r="CU2597" s="13">
        <v>0</v>
      </c>
      <c r="CV2597" s="13">
        <v>0</v>
      </c>
      <c r="CW2597" s="13">
        <v>0</v>
      </c>
      <c r="CX2597" s="12" t="s">
        <v>7128</v>
      </c>
      <c r="CY2597" s="12" t="s">
        <v>7128</v>
      </c>
      <c r="CZ2597" s="15" t="s">
        <v>7128</v>
      </c>
      <c r="DA2597" s="20"/>
      <c r="DB2597" s="20"/>
    </row>
    <row r="2598" spans="1:106">
      <c r="A2598" s="8" t="s">
        <v>3243</v>
      </c>
      <c r="B2598" s="8" t="s">
        <v>3244</v>
      </c>
      <c r="C2598" s="9" t="s">
        <v>7141</v>
      </c>
      <c r="D2598" s="9" t="s">
        <v>7126</v>
      </c>
      <c r="E2598" s="10" t="s">
        <v>7127</v>
      </c>
      <c r="F2598" s="10" t="s">
        <v>7126</v>
      </c>
      <c r="G2598" s="11">
        <v>0.73</v>
      </c>
      <c r="H2598" s="11">
        <v>1.6698740010946909</v>
      </c>
      <c r="I2598" s="12">
        <v>9.0499999999999997E-2</v>
      </c>
      <c r="J2598" s="12">
        <v>0.20762359709906952</v>
      </c>
      <c r="K2598" s="12">
        <v>4.1999999999999996E-2</v>
      </c>
      <c r="L2598" s="12">
        <v>9.8500000000000004E-2</v>
      </c>
      <c r="M2598" s="12">
        <v>6.5019850000000004E-2</v>
      </c>
      <c r="N2598" s="12">
        <v>0.12091853135416489</v>
      </c>
      <c r="O2598" s="12">
        <v>-0.10994243767877966</v>
      </c>
      <c r="P2598" s="12">
        <v>-4.2199622745744209E-2</v>
      </c>
      <c r="Q2598" s="13">
        <v>2.25</v>
      </c>
      <c r="R2598" s="13">
        <v>0</v>
      </c>
      <c r="S2598" s="13">
        <v>3.49</v>
      </c>
      <c r="T2598" s="13">
        <v>3.49</v>
      </c>
      <c r="U2598" s="13">
        <v>5.74</v>
      </c>
      <c r="V2598" s="13">
        <v>8.2000000000000003E-2</v>
      </c>
      <c r="W2598" s="13">
        <v>5.6580000000000004</v>
      </c>
      <c r="X2598" s="14">
        <v>1.4285714285714285E-2</v>
      </c>
      <c r="Y2598" s="15">
        <v>9.3457943925233655E-2</v>
      </c>
      <c r="Z2598" s="14">
        <v>0.48948106591865354</v>
      </c>
      <c r="AA2598" s="14">
        <v>0.60801393728222997</v>
      </c>
      <c r="AB2598" s="14">
        <v>0.95879120879120883</v>
      </c>
      <c r="AC2598" s="14">
        <v>1.5511111111111111</v>
      </c>
      <c r="AD2598" s="13">
        <v>0.42099999999999999</v>
      </c>
      <c r="AE2598" s="15">
        <v>1.365388888888889</v>
      </c>
      <c r="AF2598" s="14">
        <v>7.7459666924148338E-2</v>
      </c>
      <c r="AG2598" s="14">
        <v>0.6719626105669867</v>
      </c>
      <c r="AH2598" s="15">
        <v>0.29472329472329467</v>
      </c>
      <c r="AI2598" s="5">
        <v>1.7154639175257731</v>
      </c>
      <c r="AJ2598" s="15">
        <v>6.6765578635014835</v>
      </c>
      <c r="AK2598" s="15">
        <v>6.6765578635014835</v>
      </c>
      <c r="AL2598" s="15" t="s">
        <v>7128</v>
      </c>
      <c r="AM2598" s="15" t="s">
        <v>7128</v>
      </c>
      <c r="AN2598" s="15">
        <v>0.61813186813186816</v>
      </c>
      <c r="AO2598" s="15">
        <v>0.1380368098159509</v>
      </c>
      <c r="AP2598" s="15">
        <v>6.8004807692307701</v>
      </c>
      <c r="AQ2598" s="15">
        <v>3.2517241379310349</v>
      </c>
      <c r="AR2598" s="15">
        <v>0.80278093076049939</v>
      </c>
      <c r="AS2598" s="15">
        <v>0.34711656441717792</v>
      </c>
      <c r="AT2598" s="14">
        <v>0</v>
      </c>
      <c r="AU2598" s="14">
        <v>0</v>
      </c>
      <c r="AV2598" s="12" t="s">
        <v>7128</v>
      </c>
      <c r="AW2598" s="12">
        <v>-1.38E-2</v>
      </c>
      <c r="AX2598" s="12">
        <v>8.8200000000000001E-2</v>
      </c>
      <c r="AY2598" s="12">
        <v>0.13</v>
      </c>
      <c r="AZ2598" s="14" t="s">
        <v>7128</v>
      </c>
      <c r="BA2598" s="14" t="s">
        <v>7128</v>
      </c>
      <c r="BB2598" s="14">
        <v>9.7681159420289862E-2</v>
      </c>
      <c r="BC2598" s="14">
        <v>7.8718908608420679E-2</v>
      </c>
      <c r="BD2598" s="14">
        <v>2.0674846625766873E-2</v>
      </c>
      <c r="BE2598" s="14">
        <v>5.1042944785276066E-2</v>
      </c>
      <c r="BF2598" s="14">
        <v>0.16995073891625617</v>
      </c>
      <c r="BG2598" s="14" t="s">
        <v>7128</v>
      </c>
      <c r="BH2598" s="13">
        <v>0.33700000000000002</v>
      </c>
      <c r="BI2598" s="13">
        <v>0.33700000000000002</v>
      </c>
      <c r="BJ2598" s="13">
        <v>0.83199999999999996</v>
      </c>
      <c r="BK2598" s="13">
        <v>0.83199999999999996</v>
      </c>
      <c r="BL2598" s="13">
        <v>16.3</v>
      </c>
      <c r="BM2598" s="13">
        <v>16.3</v>
      </c>
      <c r="BN2598" s="13">
        <v>1.74</v>
      </c>
      <c r="BO2598" s="13">
        <v>1.74</v>
      </c>
      <c r="BP2598" s="13">
        <v>0.69060098522167479</v>
      </c>
      <c r="BQ2598" s="13">
        <v>0</v>
      </c>
      <c r="BR2598" s="13">
        <v>0</v>
      </c>
      <c r="BS2598" s="13">
        <v>-0.70899999999999996</v>
      </c>
      <c r="BT2598" s="14">
        <v>-1.0266420337822415</v>
      </c>
      <c r="BU2598" s="13">
        <v>1.3996009852216749</v>
      </c>
      <c r="BV2598" s="13">
        <v>1.046</v>
      </c>
      <c r="BW2598" s="13">
        <v>1.046</v>
      </c>
      <c r="BX2598" s="13">
        <v>3.45</v>
      </c>
      <c r="BY2598" s="13">
        <v>8.7730000000000015</v>
      </c>
      <c r="BZ2598" s="13">
        <v>3.64</v>
      </c>
      <c r="CA2598" s="13">
        <v>7.0480000000000009</v>
      </c>
      <c r="CB2598" s="13">
        <v>0</v>
      </c>
      <c r="CC2598" s="15">
        <v>0.34699999999999998</v>
      </c>
      <c r="CD2598" s="15">
        <v>0.78500000000000003</v>
      </c>
      <c r="CE2598" s="15">
        <v>0.36</v>
      </c>
      <c r="CF2598" s="15" t="s">
        <v>7128</v>
      </c>
      <c r="CG2598" s="15" t="s">
        <v>7128</v>
      </c>
      <c r="CH2598" s="13" t="s">
        <v>7128</v>
      </c>
      <c r="CI2598" s="13" t="s">
        <v>7128</v>
      </c>
      <c r="CJ2598" s="13">
        <v>0</v>
      </c>
      <c r="CK2598" s="12">
        <f t="shared" si="80"/>
        <v>0</v>
      </c>
      <c r="CL2598" s="36">
        <f t="shared" si="81"/>
        <v>2.3127128263337116</v>
      </c>
      <c r="CM2598" s="13">
        <v>0.40600000000000003</v>
      </c>
      <c r="CN2598" s="13">
        <v>6.9000000000000006E-2</v>
      </c>
      <c r="CO2598" s="13">
        <v>0.33700000000000002</v>
      </c>
      <c r="CP2598" s="13">
        <v>2.25</v>
      </c>
      <c r="CQ2598" s="13">
        <v>1.74</v>
      </c>
      <c r="CR2598" s="13">
        <v>5.6580000000000004</v>
      </c>
      <c r="CS2598" s="13" t="s">
        <v>7128</v>
      </c>
      <c r="CT2598" s="13">
        <v>0</v>
      </c>
      <c r="CU2598" s="13">
        <v>0.83199999999999996</v>
      </c>
      <c r="CV2598" s="13">
        <v>7.0480000000000009</v>
      </c>
      <c r="CW2598" s="13">
        <v>1.74</v>
      </c>
      <c r="CX2598" s="12">
        <v>9.7681159420289862E-2</v>
      </c>
      <c r="CY2598" s="12">
        <v>7.8718908608420679E-2</v>
      </c>
      <c r="CZ2598" s="15">
        <v>3.2517241379310349</v>
      </c>
      <c r="DA2598" s="20"/>
      <c r="DB2598" s="20"/>
    </row>
    <row r="2599" spans="1:106">
      <c r="A2599" s="8" t="s">
        <v>2303</v>
      </c>
      <c r="B2599" s="8" t="s">
        <v>2304</v>
      </c>
      <c r="C2599" s="9" t="s">
        <v>7133</v>
      </c>
      <c r="D2599" s="9" t="s">
        <v>7126</v>
      </c>
      <c r="E2599" s="10" t="s">
        <v>7127</v>
      </c>
      <c r="F2599" s="10" t="s">
        <v>7126</v>
      </c>
      <c r="G2599" s="11">
        <v>0.92</v>
      </c>
      <c r="H2599" s="11">
        <v>0.92</v>
      </c>
      <c r="I2599" s="12">
        <v>9.0499999999999997E-2</v>
      </c>
      <c r="J2599" s="12">
        <v>0.13976</v>
      </c>
      <c r="K2599" s="12">
        <v>4.7E-2</v>
      </c>
      <c r="L2599" s="12">
        <v>0.10350000000000001</v>
      </c>
      <c r="M2599" s="12">
        <v>6.8320350000000002E-2</v>
      </c>
      <c r="N2599" s="12">
        <v>0.13976</v>
      </c>
      <c r="O2599" s="12" t="s">
        <v>7128</v>
      </c>
      <c r="P2599" s="12" t="s">
        <v>7128</v>
      </c>
      <c r="Q2599" s="13">
        <v>8.33</v>
      </c>
      <c r="R2599" s="13">
        <v>0</v>
      </c>
      <c r="S2599" s="13">
        <v>0</v>
      </c>
      <c r="T2599" s="13">
        <v>0</v>
      </c>
      <c r="U2599" s="13">
        <v>8.33</v>
      </c>
      <c r="V2599" s="13">
        <v>0</v>
      </c>
      <c r="W2599" s="13">
        <v>8.33</v>
      </c>
      <c r="X2599" s="14">
        <v>0</v>
      </c>
      <c r="Y2599" s="15">
        <v>0.11350737797956867</v>
      </c>
      <c r="Z2599" s="14" t="s">
        <v>7128</v>
      </c>
      <c r="AA2599" s="14">
        <v>0</v>
      </c>
      <c r="AB2599" s="14" t="s">
        <v>7128</v>
      </c>
      <c r="AC2599" s="14">
        <v>0</v>
      </c>
      <c r="AD2599" s="13">
        <v>0.94599999999999995</v>
      </c>
      <c r="AE2599" s="15">
        <v>1.7479444444444445</v>
      </c>
      <c r="AF2599" s="14">
        <v>0.14491376746189438</v>
      </c>
      <c r="AG2599" s="14">
        <v>0.88293888317854208</v>
      </c>
      <c r="AH2599" s="15">
        <v>0.44132653061224492</v>
      </c>
      <c r="AI2599" s="5">
        <v>0.89028213166144199</v>
      </c>
      <c r="AJ2599" s="15" t="s">
        <v>7128</v>
      </c>
      <c r="AK2599" s="15" t="s">
        <v>7128</v>
      </c>
      <c r="AL2599" s="15" t="s">
        <v>7128</v>
      </c>
      <c r="AM2599" s="15" t="s">
        <v>7128</v>
      </c>
      <c r="AN2599" s="15" t="s">
        <v>7128</v>
      </c>
      <c r="AO2599" s="15">
        <v>0.177991452991453</v>
      </c>
      <c r="AP2599" s="15">
        <v>9.7769953051643199</v>
      </c>
      <c r="AQ2599" s="15">
        <v>5.7448275862068972</v>
      </c>
      <c r="AR2599" s="15" t="s">
        <v>7128</v>
      </c>
      <c r="AS2599" s="15">
        <v>0.177991452991453</v>
      </c>
      <c r="AT2599" s="14" t="s">
        <v>7128</v>
      </c>
      <c r="AU2599" s="14">
        <v>0</v>
      </c>
      <c r="AV2599" s="12" t="s">
        <v>7128</v>
      </c>
      <c r="AW2599" s="12" t="s">
        <v>7128</v>
      </c>
      <c r="AX2599" s="12">
        <v>-0.109</v>
      </c>
      <c r="AY2599" s="12">
        <v>-0.11199999999999999</v>
      </c>
      <c r="AZ2599" s="14" t="s">
        <v>7128</v>
      </c>
      <c r="BA2599" s="14" t="s">
        <v>7128</v>
      </c>
      <c r="BB2599" s="14" t="s">
        <v>7128</v>
      </c>
      <c r="BC2599" s="14" t="s">
        <v>7128</v>
      </c>
      <c r="BD2599" s="14">
        <v>-4.3162393162393163E-3</v>
      </c>
      <c r="BE2599" s="14">
        <v>1.8205128205128207E-2</v>
      </c>
      <c r="BF2599" s="14">
        <v>0</v>
      </c>
      <c r="BG2599" s="14">
        <v>5.0599999999999999E-2</v>
      </c>
      <c r="BH2599" s="13">
        <v>-0.20200000000000001</v>
      </c>
      <c r="BI2599" s="13">
        <v>-0.20200000000000001</v>
      </c>
      <c r="BJ2599" s="13">
        <v>0.85199999999999998</v>
      </c>
      <c r="BK2599" s="13">
        <v>0.85199999999999998</v>
      </c>
      <c r="BL2599" s="13">
        <v>46.8</v>
      </c>
      <c r="BM2599" s="13">
        <v>46.8</v>
      </c>
      <c r="BN2599" s="13">
        <v>1.45</v>
      </c>
      <c r="BO2599" s="13">
        <v>1.45</v>
      </c>
      <c r="BP2599" s="13">
        <v>0.85199999999999998</v>
      </c>
      <c r="BQ2599" s="13">
        <v>0</v>
      </c>
      <c r="BR2599" s="13">
        <v>0</v>
      </c>
      <c r="BS2599" s="13">
        <v>-0.57599999999999996</v>
      </c>
      <c r="BT2599" s="14">
        <v>-0.676056338028169</v>
      </c>
      <c r="BU2599" s="13">
        <v>1.4279999999999999</v>
      </c>
      <c r="BV2599" s="13">
        <v>0.37399999999999994</v>
      </c>
      <c r="BW2599" s="13">
        <v>0.37399999999999994</v>
      </c>
      <c r="BX2599" s="13">
        <v>0</v>
      </c>
      <c r="BY2599" s="13">
        <v>0</v>
      </c>
      <c r="BZ2599" s="13">
        <v>0</v>
      </c>
      <c r="CA2599" s="13">
        <v>0</v>
      </c>
      <c r="CB2599" s="13">
        <v>0</v>
      </c>
      <c r="CC2599" s="15">
        <v>0.85299999999999998</v>
      </c>
      <c r="CD2599" s="15">
        <v>0.17499999999999999</v>
      </c>
      <c r="CE2599" s="15">
        <v>0.36</v>
      </c>
      <c r="CF2599" s="15" t="s">
        <v>7128</v>
      </c>
      <c r="CG2599" s="15" t="s">
        <v>7128</v>
      </c>
      <c r="CH2599" s="13" t="s">
        <v>7128</v>
      </c>
      <c r="CI2599" s="13" t="s">
        <v>7128</v>
      </c>
      <c r="CJ2599" s="13">
        <v>0</v>
      </c>
      <c r="CK2599" s="12">
        <f t="shared" si="80"/>
        <v>0</v>
      </c>
      <c r="CL2599" s="36" t="str">
        <f t="shared" si="81"/>
        <v>NA</v>
      </c>
      <c r="CM2599" s="13" t="s">
        <v>7128</v>
      </c>
      <c r="CN2599" s="13" t="s">
        <v>7128</v>
      </c>
      <c r="CO2599" s="13" t="s">
        <v>7128</v>
      </c>
      <c r="CP2599" s="13" t="s">
        <v>7128</v>
      </c>
      <c r="CQ2599" s="13">
        <v>1.45</v>
      </c>
      <c r="CR2599" s="13">
        <v>8.33</v>
      </c>
      <c r="CS2599" s="13" t="s">
        <v>7128</v>
      </c>
      <c r="CT2599" s="13">
        <v>0</v>
      </c>
      <c r="CU2599" s="13">
        <v>0.85199999999999998</v>
      </c>
      <c r="CV2599" s="13">
        <v>0</v>
      </c>
      <c r="CW2599" s="13">
        <v>1.45</v>
      </c>
      <c r="CX2599" s="12" t="s">
        <v>7128</v>
      </c>
      <c r="CY2599" s="12" t="s">
        <v>7128</v>
      </c>
      <c r="CZ2599" s="15">
        <v>5.7448275862068972</v>
      </c>
      <c r="DA2599" s="20"/>
      <c r="DB2599" s="20"/>
    </row>
    <row r="2600" spans="1:106">
      <c r="A2600" s="8" t="s">
        <v>2345</v>
      </c>
      <c r="B2600" s="8" t="s">
        <v>2346</v>
      </c>
      <c r="C2600" s="9" t="s">
        <v>7147</v>
      </c>
      <c r="D2600" s="9" t="s">
        <v>7126</v>
      </c>
      <c r="E2600" s="10" t="s">
        <v>7127</v>
      </c>
      <c r="F2600" s="10" t="s">
        <v>7126</v>
      </c>
      <c r="G2600" s="11">
        <v>0.99</v>
      </c>
      <c r="H2600" s="11">
        <v>1.2284677406245428</v>
      </c>
      <c r="I2600" s="12">
        <v>9.0499999999999997E-2</v>
      </c>
      <c r="J2600" s="12">
        <v>0.16767633052652112</v>
      </c>
      <c r="K2600" s="12">
        <v>4.7E-2</v>
      </c>
      <c r="L2600" s="12">
        <v>0.10350000000000001</v>
      </c>
      <c r="M2600" s="12">
        <v>6.8320350000000002E-2</v>
      </c>
      <c r="N2600" s="12">
        <v>0.1423886835944837</v>
      </c>
      <c r="O2600" s="12">
        <v>-4.8421672141427965E-2</v>
      </c>
      <c r="P2600" s="12">
        <v>-2.7739237100018771E-2</v>
      </c>
      <c r="Q2600" s="13">
        <v>45.4</v>
      </c>
      <c r="R2600" s="13">
        <v>0</v>
      </c>
      <c r="S2600" s="13">
        <v>15.5</v>
      </c>
      <c r="T2600" s="13">
        <v>15.5</v>
      </c>
      <c r="U2600" s="13">
        <v>60.9</v>
      </c>
      <c r="V2600" s="13">
        <v>1.45</v>
      </c>
      <c r="W2600" s="13">
        <v>59.449999999999996</v>
      </c>
      <c r="X2600" s="14">
        <v>2.3809523809523808E-2</v>
      </c>
      <c r="Y2600" s="15">
        <v>1.6428571428571428</v>
      </c>
      <c r="Z2600" s="14">
        <v>0.47256097560975613</v>
      </c>
      <c r="AA2600" s="14">
        <v>0.25451559934318557</v>
      </c>
      <c r="AB2600" s="14">
        <v>0.89595375722543347</v>
      </c>
      <c r="AC2600" s="14">
        <v>0.34140969162995594</v>
      </c>
      <c r="AD2600" s="13">
        <v>4.32</v>
      </c>
      <c r="AE2600" s="15">
        <v>1.2368888888888889</v>
      </c>
      <c r="AF2600" s="14">
        <v>6.3245553203367583E-2</v>
      </c>
      <c r="AG2600" s="14">
        <v>0.88701888367723036</v>
      </c>
      <c r="AH2600" s="15">
        <v>0.56258596973865205</v>
      </c>
      <c r="AI2600" s="5">
        <v>2.3096446700507616</v>
      </c>
      <c r="AJ2600" s="15">
        <v>23.645833333333332</v>
      </c>
      <c r="AK2600" s="15">
        <v>23.645833333333332</v>
      </c>
      <c r="AL2600" s="15">
        <v>21.81818181818182</v>
      </c>
      <c r="AM2600" s="15">
        <v>1.0280797101449275</v>
      </c>
      <c r="AN2600" s="15">
        <v>2.6242774566473988</v>
      </c>
      <c r="AO2600" s="15">
        <v>1.0022075055187638</v>
      </c>
      <c r="AP2600" s="15">
        <v>13.065934065934066</v>
      </c>
      <c r="AQ2600" s="15">
        <v>10.466549295774648</v>
      </c>
      <c r="AR2600" s="15">
        <v>1.8963317384370015</v>
      </c>
      <c r="AS2600" s="15">
        <v>1.3123620309050772</v>
      </c>
      <c r="AT2600" s="14">
        <v>0.12864583333333335</v>
      </c>
      <c r="AU2600" s="14">
        <v>5.4405286343612337E-3</v>
      </c>
      <c r="AV2600" s="12">
        <v>0.13500000000000001</v>
      </c>
      <c r="AW2600" s="12">
        <v>7.6799999999999993E-2</v>
      </c>
      <c r="AX2600" s="12">
        <v>8.3299999999999999E-2</v>
      </c>
      <c r="AY2600" s="12">
        <v>9.9399999999999988E-2</v>
      </c>
      <c r="AZ2600" s="14">
        <v>0.23</v>
      </c>
      <c r="BA2600" s="14" t="s">
        <v>7128</v>
      </c>
      <c r="BB2600" s="14">
        <v>0.11925465838509315</v>
      </c>
      <c r="BC2600" s="14">
        <v>0.11464944649446493</v>
      </c>
      <c r="BD2600" s="14">
        <v>4.2384105960264901E-2</v>
      </c>
      <c r="BE2600" s="14">
        <v>0.10044150110375276</v>
      </c>
      <c r="BF2600" s="14">
        <v>0.2944649446494465</v>
      </c>
      <c r="BG2600" s="14">
        <v>0.15640000000000001</v>
      </c>
      <c r="BH2600" s="13">
        <v>1.92</v>
      </c>
      <c r="BI2600" s="13">
        <v>1.92</v>
      </c>
      <c r="BJ2600" s="13">
        <v>4.55</v>
      </c>
      <c r="BK2600" s="13">
        <v>4.55</v>
      </c>
      <c r="BL2600" s="13">
        <v>45.3</v>
      </c>
      <c r="BM2600" s="13">
        <v>45.3</v>
      </c>
      <c r="BN2600" s="13">
        <v>5.68</v>
      </c>
      <c r="BO2600" s="13">
        <v>5.68</v>
      </c>
      <c r="BP2600" s="13">
        <v>3.2101845018450184</v>
      </c>
      <c r="BQ2600" s="13">
        <v>-2.0840000000000001</v>
      </c>
      <c r="BR2600" s="13">
        <v>3.9140000000000006</v>
      </c>
      <c r="BS2600" s="13">
        <v>2.5600000000000005</v>
      </c>
      <c r="BT2600" s="14">
        <v>2.0167065152420807</v>
      </c>
      <c r="BU2600" s="13">
        <v>-3.2638154981549827</v>
      </c>
      <c r="BV2600" s="13">
        <v>-2.4700000000000011</v>
      </c>
      <c r="BW2600" s="13">
        <v>-4.5540000000000012</v>
      </c>
      <c r="BX2600" s="13">
        <v>16.100000000000001</v>
      </c>
      <c r="BY2600" s="13">
        <v>28.000000000000004</v>
      </c>
      <c r="BZ2600" s="13">
        <v>17.3</v>
      </c>
      <c r="CA2600" s="13">
        <v>31.349999999999998</v>
      </c>
      <c r="CB2600" s="13">
        <v>-0.247</v>
      </c>
      <c r="CC2600" s="15">
        <v>0.374</v>
      </c>
      <c r="CD2600" s="15">
        <v>0.59</v>
      </c>
      <c r="CE2600" s="15">
        <v>0.36</v>
      </c>
      <c r="CF2600" s="15">
        <v>0.56281012395240104</v>
      </c>
      <c r="CG2600" s="15">
        <v>0.48388969785335884</v>
      </c>
      <c r="CH2600" s="13">
        <v>2.5009000000000001</v>
      </c>
      <c r="CI2600" s="13">
        <v>1.1355</v>
      </c>
      <c r="CJ2600" s="13">
        <v>-0.247</v>
      </c>
      <c r="CK2600" s="12" t="str">
        <f t="shared" si="80"/>
        <v>NA</v>
      </c>
      <c r="CL2600" s="36">
        <f t="shared" si="81"/>
        <v>1.4449760765550239</v>
      </c>
      <c r="CM2600" s="13">
        <v>2.71</v>
      </c>
      <c r="CN2600" s="13">
        <v>0.79800000000000004</v>
      </c>
      <c r="CO2600" s="13">
        <v>1.92</v>
      </c>
      <c r="CP2600" s="13">
        <v>45.4</v>
      </c>
      <c r="CQ2600" s="13">
        <v>5.68</v>
      </c>
      <c r="CR2600" s="13">
        <v>59.449999999999996</v>
      </c>
      <c r="CS2600" s="13">
        <v>-2.4700000000000011</v>
      </c>
      <c r="CT2600" s="13">
        <v>0.50800000000000012</v>
      </c>
      <c r="CU2600" s="13">
        <v>4.6654</v>
      </c>
      <c r="CV2600" s="13">
        <v>31.857999999999997</v>
      </c>
      <c r="CW2600" s="13">
        <v>5.9279999999999999</v>
      </c>
      <c r="CX2600" s="12">
        <v>0.12255539499036609</v>
      </c>
      <c r="CY2600" s="12">
        <v>0.11546244027053711</v>
      </c>
      <c r="CZ2600" s="15">
        <v>10.028677462887989</v>
      </c>
      <c r="DA2600" s="20"/>
      <c r="DB2600" s="20"/>
    </row>
    <row r="2601" spans="1:106">
      <c r="A2601" s="8" t="s">
        <v>4857</v>
      </c>
      <c r="B2601" s="8" t="s">
        <v>4858</v>
      </c>
      <c r="C2601" s="9" t="s">
        <v>7170</v>
      </c>
      <c r="D2601" s="9" t="s">
        <v>7126</v>
      </c>
      <c r="E2601" s="10" t="s">
        <v>7127</v>
      </c>
      <c r="F2601" s="10" t="s">
        <v>7126</v>
      </c>
      <c r="G2601" s="11">
        <v>1.06</v>
      </c>
      <c r="H2601" s="11">
        <v>1.2046824644549765</v>
      </c>
      <c r="I2601" s="12">
        <v>9.0499999999999997E-2</v>
      </c>
      <c r="J2601" s="12">
        <v>0.16552376303317537</v>
      </c>
      <c r="K2601" s="12">
        <v>3.6999999999999998E-2</v>
      </c>
      <c r="L2601" s="12">
        <v>9.35E-2</v>
      </c>
      <c r="M2601" s="12">
        <v>6.1719349999999999E-2</v>
      </c>
      <c r="N2601" s="12">
        <v>0.15305684437030859</v>
      </c>
      <c r="O2601" s="12">
        <v>-0.1880812342975432</v>
      </c>
      <c r="P2601" s="12">
        <v>-0.17013780534795059</v>
      </c>
      <c r="Q2601" s="13">
        <v>2.11</v>
      </c>
      <c r="R2601" s="13">
        <v>0</v>
      </c>
      <c r="S2601" s="13">
        <v>0.28799999999999998</v>
      </c>
      <c r="T2601" s="13">
        <v>0.28799999999999998</v>
      </c>
      <c r="U2601" s="13">
        <v>2.3979999999999997</v>
      </c>
      <c r="V2601" s="13">
        <v>2.4E-2</v>
      </c>
      <c r="W2601" s="13">
        <v>2.3739999999999997</v>
      </c>
      <c r="X2601" s="14">
        <v>1.0008340283569643E-2</v>
      </c>
      <c r="Y2601" s="15">
        <v>2.2522522522522525E-2</v>
      </c>
      <c r="Z2601" s="14">
        <v>4.2553191489361694E-2</v>
      </c>
      <c r="AA2601" s="14">
        <v>0.12010008340283571</v>
      </c>
      <c r="AB2601" s="14">
        <v>4.4444444444444439E-2</v>
      </c>
      <c r="AC2601" s="14">
        <v>0.13649289099526066</v>
      </c>
      <c r="AD2601" s="13">
        <v>0.19</v>
      </c>
      <c r="AE2601" s="15">
        <v>0.33936111111111111</v>
      </c>
      <c r="AF2601" s="14">
        <v>3.1622776601683791E-2</v>
      </c>
      <c r="AG2601" s="14">
        <v>0.50280214796677225</v>
      </c>
      <c r="AH2601" s="15">
        <v>0.19999999999999996</v>
      </c>
      <c r="AI2601" s="5" t="s">
        <v>7128</v>
      </c>
      <c r="AJ2601" s="15" t="s">
        <v>7128</v>
      </c>
      <c r="AK2601" s="15" t="s">
        <v>7128</v>
      </c>
      <c r="AL2601" s="15" t="s">
        <v>7128</v>
      </c>
      <c r="AM2601" s="15" t="s">
        <v>7128</v>
      </c>
      <c r="AN2601" s="15">
        <v>0.32561728395061723</v>
      </c>
      <c r="AO2601" s="15">
        <v>2.0485436893203883</v>
      </c>
      <c r="AP2601" s="15" t="s">
        <v>7128</v>
      </c>
      <c r="AQ2601" s="15">
        <v>30.831168831168828</v>
      </c>
      <c r="AR2601" s="15">
        <v>0.35201660735468554</v>
      </c>
      <c r="AS2601" s="15">
        <v>2.3048543689320384</v>
      </c>
      <c r="AT2601" s="14" t="s">
        <v>7128</v>
      </c>
      <c r="AU2601" s="14">
        <v>0</v>
      </c>
      <c r="AV2601" s="12" t="s">
        <v>7128</v>
      </c>
      <c r="AW2601" s="12" t="s">
        <v>7128</v>
      </c>
      <c r="AX2601" s="12">
        <v>-0.36</v>
      </c>
      <c r="AY2601" s="12">
        <v>-0.28100000000000003</v>
      </c>
      <c r="AZ2601" s="14" t="s">
        <v>7128</v>
      </c>
      <c r="BA2601" s="14" t="s">
        <v>7128</v>
      </c>
      <c r="BB2601" s="14">
        <v>-2.2557471264367815E-2</v>
      </c>
      <c r="BC2601" s="14">
        <v>-1.7080960977641994E-2</v>
      </c>
      <c r="BD2601" s="14">
        <v>-0.15242718446601941</v>
      </c>
      <c r="BE2601" s="14">
        <v>-0.11941747572815534</v>
      </c>
      <c r="BF2601" s="14">
        <v>0</v>
      </c>
      <c r="BG2601" s="14">
        <v>2.7699999999999999E-2</v>
      </c>
      <c r="BH2601" s="13">
        <v>-0.157</v>
      </c>
      <c r="BI2601" s="13">
        <v>-0.157</v>
      </c>
      <c r="BJ2601" s="13">
        <v>-0.123</v>
      </c>
      <c r="BK2601" s="13">
        <v>-0.123</v>
      </c>
      <c r="BL2601" s="13">
        <v>1.03</v>
      </c>
      <c r="BM2601" s="13">
        <v>1.03</v>
      </c>
      <c r="BN2601" s="13">
        <v>7.6999999999999999E-2</v>
      </c>
      <c r="BO2601" s="13">
        <v>7.6999999999999999E-2</v>
      </c>
      <c r="BP2601" s="13">
        <v>-0.123</v>
      </c>
      <c r="BQ2601" s="13">
        <v>0</v>
      </c>
      <c r="BR2601" s="13">
        <v>0</v>
      </c>
      <c r="BS2601" s="13">
        <v>-0.11</v>
      </c>
      <c r="BT2601" s="14" t="s">
        <v>7128</v>
      </c>
      <c r="BU2601" s="13">
        <v>-1.2999999999999998E-2</v>
      </c>
      <c r="BV2601" s="13">
        <v>-4.7E-2</v>
      </c>
      <c r="BW2601" s="13">
        <v>-4.7E-2</v>
      </c>
      <c r="BX2601" s="13">
        <v>6.96</v>
      </c>
      <c r="BY2601" s="13">
        <v>7.2009999999999996</v>
      </c>
      <c r="BZ2601" s="13">
        <v>6.48</v>
      </c>
      <c r="CA2601" s="13">
        <v>6.7440000000000007</v>
      </c>
      <c r="CB2601" s="13">
        <v>0</v>
      </c>
      <c r="CC2601" s="15">
        <v>0.106</v>
      </c>
      <c r="CD2601" s="15">
        <v>0.155</v>
      </c>
      <c r="CE2601" s="15">
        <v>0.36</v>
      </c>
      <c r="CF2601" s="15">
        <v>0.47838035394557893</v>
      </c>
      <c r="CG2601" s="15">
        <v>0.59595738443242252</v>
      </c>
      <c r="CH2601" s="13">
        <v>1.0865000000000002</v>
      </c>
      <c r="CI2601" s="13">
        <v>0.74690000000000001</v>
      </c>
      <c r="CJ2601" s="13">
        <v>0</v>
      </c>
      <c r="CK2601" s="12">
        <f t="shared" si="80"/>
        <v>0</v>
      </c>
      <c r="CL2601" s="36">
        <f t="shared" si="81"/>
        <v>0.15272835112692762</v>
      </c>
      <c r="CM2601" s="13" t="s">
        <v>7128</v>
      </c>
      <c r="CN2601" s="13" t="s">
        <v>7128</v>
      </c>
      <c r="CO2601" s="13" t="s">
        <v>7128</v>
      </c>
      <c r="CP2601" s="13" t="s">
        <v>7128</v>
      </c>
      <c r="CQ2601" s="13">
        <v>7.6999999999999999E-2</v>
      </c>
      <c r="CR2601" s="13">
        <v>2.3739999999999997</v>
      </c>
      <c r="CS2601" s="13" t="s">
        <v>7128</v>
      </c>
      <c r="CT2601" s="13">
        <v>0</v>
      </c>
      <c r="CU2601" s="13">
        <v>-0.123</v>
      </c>
      <c r="CV2601" s="13">
        <v>6.7440000000000007</v>
      </c>
      <c r="CW2601" s="13">
        <v>7.6999999999999999E-2</v>
      </c>
      <c r="CX2601" s="12">
        <v>-2.2557471264367815E-2</v>
      </c>
      <c r="CY2601" s="12">
        <v>-1.7080960977641994E-2</v>
      </c>
      <c r="CZ2601" s="15">
        <v>30.831168831168828</v>
      </c>
      <c r="DA2601" s="20"/>
      <c r="DB2601" s="20"/>
    </row>
    <row r="2602" spans="1:106" ht="24">
      <c r="A2602" s="8" t="s">
        <v>2489</v>
      </c>
      <c r="B2602" s="8" t="s">
        <v>2490</v>
      </c>
      <c r="C2602" s="9" t="s">
        <v>7141</v>
      </c>
      <c r="D2602" s="9" t="s">
        <v>7126</v>
      </c>
      <c r="E2602" s="10" t="s">
        <v>7127</v>
      </c>
      <c r="F2602" s="10" t="s">
        <v>7126</v>
      </c>
      <c r="G2602" s="11">
        <v>0.73</v>
      </c>
      <c r="H2602" s="11">
        <v>2.1319177418051551</v>
      </c>
      <c r="I2602" s="12">
        <v>9.0499999999999997E-2</v>
      </c>
      <c r="J2602" s="12">
        <v>0.24943855563336653</v>
      </c>
      <c r="K2602" s="12">
        <v>3.6999999999999998E-2</v>
      </c>
      <c r="L2602" s="12">
        <v>9.35E-2</v>
      </c>
      <c r="M2602" s="12">
        <v>6.1719349999999999E-2</v>
      </c>
      <c r="N2602" s="12">
        <v>0.11075182125218536</v>
      </c>
      <c r="O2602" s="12">
        <v>-0.20554966674447764</v>
      </c>
      <c r="P2602" s="12">
        <v>-5.3769023936060548E-2</v>
      </c>
      <c r="Q2602" s="13">
        <v>5.48</v>
      </c>
      <c r="R2602" s="13">
        <v>0</v>
      </c>
      <c r="S2602" s="13">
        <v>15.5</v>
      </c>
      <c r="T2602" s="13">
        <v>15.5</v>
      </c>
      <c r="U2602" s="13">
        <v>20.98</v>
      </c>
      <c r="V2602" s="13">
        <v>1.34</v>
      </c>
      <c r="W2602" s="13">
        <v>19.64</v>
      </c>
      <c r="X2602" s="14">
        <v>6.3870352716873219E-2</v>
      </c>
      <c r="Y2602" s="15">
        <v>0.11737089201877934</v>
      </c>
      <c r="Z2602" s="14">
        <v>0.55555555555555558</v>
      </c>
      <c r="AA2602" s="14">
        <v>0.73879885605338413</v>
      </c>
      <c r="AB2602" s="14">
        <v>1.25</v>
      </c>
      <c r="AC2602" s="14">
        <v>2.8284671532846715</v>
      </c>
      <c r="AD2602" s="13">
        <v>1.28</v>
      </c>
      <c r="AE2602" s="15">
        <v>1.6057500000000002</v>
      </c>
      <c r="AF2602" s="14">
        <v>0.17606816861659008</v>
      </c>
      <c r="AG2602" s="14">
        <v>0.52650062034702905</v>
      </c>
      <c r="AH2602" s="15">
        <v>0.37457044673539519</v>
      </c>
      <c r="AI2602" s="5">
        <v>1.3563829787234043</v>
      </c>
      <c r="AJ2602" s="15">
        <v>9.9095840867992759</v>
      </c>
      <c r="AK2602" s="15">
        <v>9.9095840867992759</v>
      </c>
      <c r="AL2602" s="15" t="s">
        <v>7128</v>
      </c>
      <c r="AM2602" s="15" t="s">
        <v>7128</v>
      </c>
      <c r="AN2602" s="15">
        <v>0.44193548387096776</v>
      </c>
      <c r="AO2602" s="15">
        <v>0.14160206718346252</v>
      </c>
      <c r="AP2602" s="15">
        <v>7.7019607843137265</v>
      </c>
      <c r="AQ2602" s="15">
        <v>4.5780885780885781</v>
      </c>
      <c r="AR2602" s="15">
        <v>0.7394578313253013</v>
      </c>
      <c r="AS2602" s="15">
        <v>0.50749354005167957</v>
      </c>
      <c r="AT2602" s="14">
        <v>0.24650994575045204</v>
      </c>
      <c r="AU2602" s="14">
        <v>2.487591240875912E-2</v>
      </c>
      <c r="AV2602" s="12" t="s">
        <v>7128</v>
      </c>
      <c r="AW2602" s="12">
        <v>-5.9500000000000004E-2</v>
      </c>
      <c r="AX2602" s="12">
        <v>9.01E-2</v>
      </c>
      <c r="AY2602" s="12">
        <v>0.113</v>
      </c>
      <c r="AZ2602" s="14" t="s">
        <v>7128</v>
      </c>
      <c r="BA2602" s="14" t="s">
        <v>7128</v>
      </c>
      <c r="BB2602" s="14">
        <v>4.3888888888888894E-2</v>
      </c>
      <c r="BC2602" s="14">
        <v>5.6982797316124809E-2</v>
      </c>
      <c r="BD2602" s="14">
        <v>1.4289405684754522E-2</v>
      </c>
      <c r="BE2602" s="14">
        <v>6.5891472868217046E-2</v>
      </c>
      <c r="BF2602" s="14">
        <v>0.32103321033210336</v>
      </c>
      <c r="BG2602" s="14">
        <v>1.8000000000000002E-2</v>
      </c>
      <c r="BH2602" s="13">
        <v>0.55300000000000005</v>
      </c>
      <c r="BI2602" s="13">
        <v>0.55300000000000005</v>
      </c>
      <c r="BJ2602" s="13">
        <v>2.5499999999999998</v>
      </c>
      <c r="BK2602" s="13">
        <v>2.5499999999999998</v>
      </c>
      <c r="BL2602" s="13">
        <v>38.700000000000003</v>
      </c>
      <c r="BM2602" s="13">
        <v>38.700000000000003</v>
      </c>
      <c r="BN2602" s="13">
        <v>4.29</v>
      </c>
      <c r="BO2602" s="13">
        <v>4.29</v>
      </c>
      <c r="BP2602" s="13">
        <v>1.7313653136531362</v>
      </c>
      <c r="BQ2602" s="13">
        <v>0</v>
      </c>
      <c r="BR2602" s="13">
        <v>0</v>
      </c>
      <c r="BS2602" s="13">
        <v>-1.74</v>
      </c>
      <c r="BT2602" s="14">
        <v>-1.0049872122762151</v>
      </c>
      <c r="BU2602" s="13">
        <v>3.4713653136531359</v>
      </c>
      <c r="BV2602" s="13">
        <v>2.2930000000000001</v>
      </c>
      <c r="BW2602" s="13">
        <v>2.2930000000000001</v>
      </c>
      <c r="BX2602" s="13">
        <v>12.6</v>
      </c>
      <c r="BY2602" s="13">
        <v>30.384</v>
      </c>
      <c r="BZ2602" s="13">
        <v>12.4</v>
      </c>
      <c r="CA2602" s="13">
        <v>26.56</v>
      </c>
      <c r="CB2602" s="13">
        <v>-0.13632</v>
      </c>
      <c r="CC2602" s="15">
        <v>0.61799999999999999</v>
      </c>
      <c r="CD2602" s="15">
        <v>0.497</v>
      </c>
      <c r="CE2602" s="15">
        <v>0.36</v>
      </c>
      <c r="CF2602" s="15">
        <v>0.4785597569563817</v>
      </c>
      <c r="CG2602" s="15">
        <v>0.96803962871284688</v>
      </c>
      <c r="CH2602" s="13">
        <v>3.9100999999999999</v>
      </c>
      <c r="CI2602" s="13">
        <v>1.0263000000000002</v>
      </c>
      <c r="CJ2602" s="13">
        <v>-0.13632</v>
      </c>
      <c r="CK2602" s="12">
        <f t="shared" si="80"/>
        <v>5.9450501526384647E-2</v>
      </c>
      <c r="CL2602" s="36">
        <f t="shared" si="81"/>
        <v>1.4570783132530123</v>
      </c>
      <c r="CM2602" s="13">
        <v>0.81299999999999994</v>
      </c>
      <c r="CN2602" s="13">
        <v>0.26100000000000001</v>
      </c>
      <c r="CO2602" s="13">
        <v>0.55300000000000005</v>
      </c>
      <c r="CP2602" s="13">
        <v>5.48</v>
      </c>
      <c r="CQ2602" s="13">
        <v>4.29</v>
      </c>
      <c r="CR2602" s="13">
        <v>19.64</v>
      </c>
      <c r="CS2602" s="13">
        <v>2.2930000000000001</v>
      </c>
      <c r="CT2602" s="13">
        <v>0</v>
      </c>
      <c r="CU2602" s="13">
        <v>2.5499999999999998</v>
      </c>
      <c r="CV2602" s="13">
        <v>26.56</v>
      </c>
      <c r="CW2602" s="13">
        <v>4.29</v>
      </c>
      <c r="CX2602" s="12">
        <v>4.3888888888888894E-2</v>
      </c>
      <c r="CY2602" s="12">
        <v>5.6982797316124809E-2</v>
      </c>
      <c r="CZ2602" s="15">
        <v>4.5780885780885781</v>
      </c>
      <c r="DA2602" s="20"/>
      <c r="DB2602" s="20"/>
    </row>
    <row r="2603" spans="1:106">
      <c r="A2603" s="8" t="s">
        <v>6037</v>
      </c>
      <c r="B2603" s="8" t="s">
        <v>6038</v>
      </c>
      <c r="C2603" s="9" t="s">
        <v>7187</v>
      </c>
      <c r="D2603" s="9" t="s">
        <v>7126</v>
      </c>
      <c r="E2603" s="10" t="s">
        <v>7127</v>
      </c>
      <c r="F2603" s="10" t="s">
        <v>7126</v>
      </c>
      <c r="G2603" s="11">
        <v>0.87</v>
      </c>
      <c r="H2603" s="11">
        <v>1.1326415094339621</v>
      </c>
      <c r="I2603" s="12">
        <v>9.0499999999999997E-2</v>
      </c>
      <c r="J2603" s="12">
        <v>0.15900405660377356</v>
      </c>
      <c r="K2603" s="12">
        <v>4.1999999999999996E-2</v>
      </c>
      <c r="L2603" s="12">
        <v>9.8500000000000004E-2</v>
      </c>
      <c r="M2603" s="12">
        <v>6.5019850000000004E-2</v>
      </c>
      <c r="N2603" s="12">
        <v>0.13721061739130433</v>
      </c>
      <c r="O2603" s="12">
        <v>-8.9053317687517411E-2</v>
      </c>
      <c r="P2603" s="12">
        <v>-7.4678756728602538E-2</v>
      </c>
      <c r="Q2603" s="13">
        <v>9.01</v>
      </c>
      <c r="R2603" s="13">
        <v>0</v>
      </c>
      <c r="S2603" s="13">
        <v>2.72</v>
      </c>
      <c r="T2603" s="13">
        <v>2.72</v>
      </c>
      <c r="U2603" s="13">
        <v>11.73</v>
      </c>
      <c r="V2603" s="13">
        <v>7.1999999999999995E-2</v>
      </c>
      <c r="W2603" s="13">
        <v>11.658000000000001</v>
      </c>
      <c r="X2603" s="14">
        <v>6.1381074168797949E-3</v>
      </c>
      <c r="Y2603" s="15">
        <v>1.5400410677618071E-2</v>
      </c>
      <c r="Z2603" s="14">
        <v>0.2532588454376164</v>
      </c>
      <c r="AA2603" s="14">
        <v>0.2318840579710145</v>
      </c>
      <c r="AB2603" s="14">
        <v>0.33915211970074816</v>
      </c>
      <c r="AC2603" s="14">
        <v>0.30188679245283023</v>
      </c>
      <c r="AD2603" s="13">
        <v>6.2E-2</v>
      </c>
      <c r="AE2603" s="15">
        <v>1.3758333333333332</v>
      </c>
      <c r="AF2603" s="14">
        <v>0.12649110640673517</v>
      </c>
      <c r="AG2603" s="14">
        <v>0.70083978643481704</v>
      </c>
      <c r="AH2603" s="15">
        <v>0.47126436781609199</v>
      </c>
      <c r="AI2603" s="5">
        <v>1.6069868995633187</v>
      </c>
      <c r="AJ2603" s="15">
        <v>15.86267605633803</v>
      </c>
      <c r="AK2603" s="15">
        <v>15.86267605633803</v>
      </c>
      <c r="AL2603" s="15" t="s">
        <v>7128</v>
      </c>
      <c r="AM2603" s="15" t="s">
        <v>7128</v>
      </c>
      <c r="AN2603" s="15">
        <v>1.1234413965087282</v>
      </c>
      <c r="AO2603" s="15">
        <v>2.4155495978552279</v>
      </c>
      <c r="AP2603" s="15">
        <v>15.83967391304348</v>
      </c>
      <c r="AQ2603" s="15">
        <v>7.7720000000000011</v>
      </c>
      <c r="AR2603" s="15">
        <v>1.0928008998875141</v>
      </c>
      <c r="AS2603" s="15">
        <v>3.1254691689008047</v>
      </c>
      <c r="AT2603" s="14">
        <v>0</v>
      </c>
      <c r="AU2603" s="14">
        <v>0</v>
      </c>
      <c r="AV2603" s="12">
        <v>0.67900000000000005</v>
      </c>
      <c r="AW2603" s="12">
        <v>0.11</v>
      </c>
      <c r="AX2603" s="12">
        <v>-0.11199999999999999</v>
      </c>
      <c r="AY2603" s="12">
        <v>-6.7199999999999996E-2</v>
      </c>
      <c r="AZ2603" s="14" t="s">
        <v>7128</v>
      </c>
      <c r="BA2603" s="14" t="s">
        <v>7128</v>
      </c>
      <c r="BB2603" s="14">
        <v>6.9950738916256153E-2</v>
      </c>
      <c r="BC2603" s="14">
        <v>6.2531860662701791E-2</v>
      </c>
      <c r="BD2603" s="14">
        <v>0.15227882037533511</v>
      </c>
      <c r="BE2603" s="14">
        <v>0.19731903485254693</v>
      </c>
      <c r="BF2603" s="14">
        <v>0</v>
      </c>
      <c r="BG2603" s="14" t="s">
        <v>7128</v>
      </c>
      <c r="BH2603" s="13">
        <v>0.56799999999999995</v>
      </c>
      <c r="BI2603" s="13">
        <v>0.56799999999999995</v>
      </c>
      <c r="BJ2603" s="13">
        <v>0.73599999999999999</v>
      </c>
      <c r="BK2603" s="13">
        <v>0.73599999999999999</v>
      </c>
      <c r="BL2603" s="13">
        <v>3.73</v>
      </c>
      <c r="BM2603" s="13">
        <v>3.73</v>
      </c>
      <c r="BN2603" s="13">
        <v>1.5</v>
      </c>
      <c r="BO2603" s="13">
        <v>1.5</v>
      </c>
      <c r="BP2603" s="13">
        <v>0.73599999999999999</v>
      </c>
      <c r="BQ2603" s="13">
        <v>0</v>
      </c>
      <c r="BR2603" s="13">
        <v>0</v>
      </c>
      <c r="BS2603" s="13">
        <v>-0.38400000000000001</v>
      </c>
      <c r="BT2603" s="14">
        <v>-0.52173913043478259</v>
      </c>
      <c r="BU2603" s="13">
        <v>1.1200000000000001</v>
      </c>
      <c r="BV2603" s="13">
        <v>0.95199999999999996</v>
      </c>
      <c r="BW2603" s="13">
        <v>0.95199999999999996</v>
      </c>
      <c r="BX2603" s="13">
        <v>8.1199999999999992</v>
      </c>
      <c r="BY2603" s="13">
        <v>11.77</v>
      </c>
      <c r="BZ2603" s="13">
        <v>8.02</v>
      </c>
      <c r="CA2603" s="13">
        <v>10.668000000000001</v>
      </c>
      <c r="CB2603" s="13">
        <v>0</v>
      </c>
      <c r="CC2603" s="15">
        <v>0.59099999999999997</v>
      </c>
      <c r="CD2603" s="15">
        <v>0.30099999999999999</v>
      </c>
      <c r="CE2603" s="15">
        <v>0.36</v>
      </c>
      <c r="CF2603" s="15">
        <v>0.46648795773124196</v>
      </c>
      <c r="CG2603" s="15">
        <v>1.0078394532103323</v>
      </c>
      <c r="CH2603" s="13">
        <v>1.1163750000000001</v>
      </c>
      <c r="CI2603" s="13">
        <v>0.24587500000000001</v>
      </c>
      <c r="CJ2603" s="13">
        <v>0</v>
      </c>
      <c r="CK2603" s="12">
        <f t="shared" si="80"/>
        <v>0</v>
      </c>
      <c r="CL2603" s="36">
        <f t="shared" si="81"/>
        <v>0.34964379452568423</v>
      </c>
      <c r="CM2603" s="13">
        <v>0.51200000000000001</v>
      </c>
      <c r="CN2603" s="13" t="s">
        <v>7128</v>
      </c>
      <c r="CO2603" s="13">
        <v>0.56799999999999995</v>
      </c>
      <c r="CP2603" s="13">
        <v>9.01</v>
      </c>
      <c r="CQ2603" s="13">
        <v>1.5</v>
      </c>
      <c r="CR2603" s="13">
        <v>11.658000000000001</v>
      </c>
      <c r="CS2603" s="13" t="s">
        <v>7128</v>
      </c>
      <c r="CT2603" s="13">
        <v>0</v>
      </c>
      <c r="CU2603" s="13">
        <v>0.73599999999999999</v>
      </c>
      <c r="CV2603" s="13">
        <v>10.668000000000001</v>
      </c>
      <c r="CW2603" s="13">
        <v>1.5</v>
      </c>
      <c r="CX2603" s="12">
        <v>6.9950738916256153E-2</v>
      </c>
      <c r="CY2603" s="12">
        <v>6.2531860662701791E-2</v>
      </c>
      <c r="CZ2603" s="15">
        <v>7.7720000000000011</v>
      </c>
      <c r="DA2603" s="20"/>
      <c r="DB2603" s="20"/>
    </row>
    <row r="2604" spans="1:106" ht="24">
      <c r="A2604" s="8" t="s">
        <v>2537</v>
      </c>
      <c r="B2604" s="8" t="s">
        <v>2538</v>
      </c>
      <c r="C2604" s="9" t="s">
        <v>7144</v>
      </c>
      <c r="D2604" s="9" t="s">
        <v>7126</v>
      </c>
      <c r="E2604" s="10" t="s">
        <v>7127</v>
      </c>
      <c r="F2604" s="10" t="s">
        <v>7126</v>
      </c>
      <c r="G2604" s="11">
        <v>1.1499999999999999</v>
      </c>
      <c r="H2604" s="11">
        <v>1.3172184230194319</v>
      </c>
      <c r="I2604" s="12">
        <v>9.0499999999999997E-2</v>
      </c>
      <c r="J2604" s="12">
        <v>0.17570826728325858</v>
      </c>
      <c r="K2604" s="12">
        <v>3.6999999999999998E-2</v>
      </c>
      <c r="L2604" s="12">
        <v>9.35E-2</v>
      </c>
      <c r="M2604" s="12">
        <v>6.1719349999999999E-2</v>
      </c>
      <c r="N2604" s="12">
        <v>0.15600543514156773</v>
      </c>
      <c r="O2604" s="12">
        <v>-1.9359060934052236E-2</v>
      </c>
      <c r="P2604" s="12">
        <v>-3.357443464871411E-2</v>
      </c>
      <c r="Q2604" s="13">
        <v>22.3</v>
      </c>
      <c r="R2604" s="13">
        <v>0</v>
      </c>
      <c r="S2604" s="13">
        <v>4.66</v>
      </c>
      <c r="T2604" s="13">
        <v>4.66</v>
      </c>
      <c r="U2604" s="13">
        <v>26.96</v>
      </c>
      <c r="V2604" s="13">
        <v>7.6999999999999999E-2</v>
      </c>
      <c r="W2604" s="13">
        <v>26.882999999999999</v>
      </c>
      <c r="X2604" s="14">
        <v>2.8560830860534124E-3</v>
      </c>
      <c r="Y2604" s="15">
        <v>0.58553971486761713</v>
      </c>
      <c r="Z2604" s="14">
        <v>0.25520262869660465</v>
      </c>
      <c r="AA2604" s="14">
        <v>0.1728486646884273</v>
      </c>
      <c r="AB2604" s="14">
        <v>0.34264705882352942</v>
      </c>
      <c r="AC2604" s="14">
        <v>0.20896860986547086</v>
      </c>
      <c r="AD2604" s="13">
        <v>2.27</v>
      </c>
      <c r="AE2604" s="15">
        <v>1.9095833333333336</v>
      </c>
      <c r="AF2604" s="14">
        <v>0.19235384061671346</v>
      </c>
      <c r="AG2604" s="14">
        <v>0.59655684353426663</v>
      </c>
      <c r="AH2604" s="15">
        <v>0.42914171656686634</v>
      </c>
      <c r="AI2604" s="5">
        <v>4.8308525033829497</v>
      </c>
      <c r="AJ2604" s="15">
        <v>11.319796954314722</v>
      </c>
      <c r="AK2604" s="15">
        <v>11.319796954314722</v>
      </c>
      <c r="AL2604" s="15">
        <v>8.5984848484848477</v>
      </c>
      <c r="AM2604" s="15">
        <v>0.47165820642978007</v>
      </c>
      <c r="AN2604" s="15">
        <v>1.6397058823529413</v>
      </c>
      <c r="AO2604" s="15">
        <v>0.59946236559139787</v>
      </c>
      <c r="AP2604" s="15">
        <v>7.530252100840336</v>
      </c>
      <c r="AQ2604" s="15">
        <v>5.1303435114503815</v>
      </c>
      <c r="AR2604" s="15">
        <v>1.4784688995215314</v>
      </c>
      <c r="AS2604" s="15">
        <v>0.72266129032258053</v>
      </c>
      <c r="AT2604" s="14">
        <v>0.23926903553299492</v>
      </c>
      <c r="AU2604" s="14">
        <v>2.1137219730941702E-2</v>
      </c>
      <c r="AV2604" s="12">
        <v>1.4999999999999999E-2</v>
      </c>
      <c r="AW2604" s="12">
        <v>0.11599999999999999</v>
      </c>
      <c r="AX2604" s="12">
        <v>5.2400000000000002E-2</v>
      </c>
      <c r="AY2604" s="12">
        <v>0.11900000000000001</v>
      </c>
      <c r="AZ2604" s="14">
        <v>0.24</v>
      </c>
      <c r="BA2604" s="14" t="s">
        <v>7128</v>
      </c>
      <c r="BB2604" s="14">
        <v>0.15634920634920635</v>
      </c>
      <c r="BC2604" s="14">
        <v>0.12243100049285362</v>
      </c>
      <c r="BD2604" s="14">
        <v>5.295698924731182E-2</v>
      </c>
      <c r="BE2604" s="14">
        <v>9.5967741935483866E-2</v>
      </c>
      <c r="BF2604" s="14">
        <v>0.3041666666666667</v>
      </c>
      <c r="BG2604" s="14" t="s">
        <v>7128</v>
      </c>
      <c r="BH2604" s="13">
        <v>1.97</v>
      </c>
      <c r="BI2604" s="13">
        <v>1.97</v>
      </c>
      <c r="BJ2604" s="13">
        <v>3.57</v>
      </c>
      <c r="BK2604" s="13">
        <v>3.57</v>
      </c>
      <c r="BL2604" s="13">
        <v>37.200000000000003</v>
      </c>
      <c r="BM2604" s="13">
        <v>37.200000000000003</v>
      </c>
      <c r="BN2604" s="13">
        <v>5.24</v>
      </c>
      <c r="BO2604" s="13">
        <v>5.24</v>
      </c>
      <c r="BP2604" s="13">
        <v>2.4841249999999997</v>
      </c>
      <c r="BQ2604" s="13">
        <v>0</v>
      </c>
      <c r="BR2604" s="13">
        <v>0</v>
      </c>
      <c r="BS2604" s="13">
        <v>-1.85</v>
      </c>
      <c r="BT2604" s="14">
        <v>-0.74472902933628549</v>
      </c>
      <c r="BU2604" s="13">
        <v>4.3341250000000002</v>
      </c>
      <c r="BV2604" s="13">
        <v>3.8200000000000003</v>
      </c>
      <c r="BW2604" s="13">
        <v>3.8200000000000003</v>
      </c>
      <c r="BX2604" s="13">
        <v>12.6</v>
      </c>
      <c r="BY2604" s="13">
        <v>20.29</v>
      </c>
      <c r="BZ2604" s="13">
        <v>13.6</v>
      </c>
      <c r="CA2604" s="13">
        <v>18.182999999999996</v>
      </c>
      <c r="CB2604" s="13">
        <v>-0.47136</v>
      </c>
      <c r="CC2604" s="15">
        <v>0.76500000000000001</v>
      </c>
      <c r="CD2604" s="15">
        <v>0.53</v>
      </c>
      <c r="CE2604" s="15">
        <v>0.36</v>
      </c>
      <c r="CF2604" s="15">
        <v>0.29921294400825782</v>
      </c>
      <c r="CG2604" s="15">
        <v>0.34497985749474486</v>
      </c>
      <c r="CH2604" s="13">
        <v>2.8660000000000005</v>
      </c>
      <c r="CI2604" s="13">
        <v>1.7958000000000003</v>
      </c>
      <c r="CJ2604" s="13">
        <v>-0.47136</v>
      </c>
      <c r="CK2604" s="12">
        <f t="shared" si="80"/>
        <v>0.12339267015706805</v>
      </c>
      <c r="CL2604" s="36">
        <f t="shared" si="81"/>
        <v>2.0458670186437886</v>
      </c>
      <c r="CM2604" s="13">
        <v>2.88</v>
      </c>
      <c r="CN2604" s="13">
        <v>0.876</v>
      </c>
      <c r="CO2604" s="13">
        <v>1.97</v>
      </c>
      <c r="CP2604" s="13">
        <v>22.3</v>
      </c>
      <c r="CQ2604" s="13">
        <v>5.24</v>
      </c>
      <c r="CR2604" s="13">
        <v>26.882999999999999</v>
      </c>
      <c r="CS2604" s="13">
        <v>3.8200000000000003</v>
      </c>
      <c r="CT2604" s="13">
        <v>0.20080000000000003</v>
      </c>
      <c r="CU2604" s="13">
        <v>3.4733999999999998</v>
      </c>
      <c r="CV2604" s="13">
        <v>18.383799999999997</v>
      </c>
      <c r="CW2604" s="13">
        <v>5.24</v>
      </c>
      <c r="CX2604" s="12">
        <v>0.14635022811074308</v>
      </c>
      <c r="CY2604" s="12">
        <v>0.11795086087414838</v>
      </c>
      <c r="CZ2604" s="15">
        <v>5.1303435114503815</v>
      </c>
      <c r="DA2604" s="20"/>
      <c r="DB2604" s="20"/>
    </row>
    <row r="2605" spans="1:106">
      <c r="A2605" s="8" t="s">
        <v>3863</v>
      </c>
      <c r="B2605" s="8" t="s">
        <v>3864</v>
      </c>
      <c r="C2605" s="9" t="s">
        <v>7155</v>
      </c>
      <c r="D2605" s="9" t="s">
        <v>7126</v>
      </c>
      <c r="E2605" s="10" t="s">
        <v>7127</v>
      </c>
      <c r="F2605" s="10" t="s">
        <v>7126</v>
      </c>
      <c r="G2605" s="11">
        <v>0.92</v>
      </c>
      <c r="H2605" s="11">
        <v>1.1116150837114693</v>
      </c>
      <c r="I2605" s="12">
        <v>9.0499999999999997E-2</v>
      </c>
      <c r="J2605" s="12">
        <v>0.15710116507588798</v>
      </c>
      <c r="K2605" s="12">
        <v>6.2E-2</v>
      </c>
      <c r="L2605" s="12">
        <v>0.11849999999999999</v>
      </c>
      <c r="M2605" s="12">
        <v>7.8221849999999996E-2</v>
      </c>
      <c r="N2605" s="12">
        <v>0.13823086146928232</v>
      </c>
      <c r="O2605" s="12">
        <v>-0.13381349384301128</v>
      </c>
      <c r="P2605" s="12">
        <v>-9.0897218765735241E-2</v>
      </c>
      <c r="Q2605" s="13">
        <v>1.66</v>
      </c>
      <c r="R2605" s="13">
        <v>0</v>
      </c>
      <c r="S2605" s="13">
        <v>0.52200000000000002</v>
      </c>
      <c r="T2605" s="13">
        <v>0.52200000000000002</v>
      </c>
      <c r="U2605" s="13">
        <v>2.1819999999999999</v>
      </c>
      <c r="V2605" s="13">
        <v>0.63200000000000001</v>
      </c>
      <c r="W2605" s="13">
        <v>1.5499999999999998</v>
      </c>
      <c r="X2605" s="14">
        <v>0.28964252978918426</v>
      </c>
      <c r="Y2605" s="15">
        <v>0.4045307443365696</v>
      </c>
      <c r="Z2605" s="14">
        <v>0.19535928143712578</v>
      </c>
      <c r="AA2605" s="14">
        <v>0.23923006416131989</v>
      </c>
      <c r="AB2605" s="14">
        <v>0.24279069767441863</v>
      </c>
      <c r="AC2605" s="14">
        <v>0.31445783132530125</v>
      </c>
      <c r="AD2605" s="13">
        <v>0.53700000000000003</v>
      </c>
      <c r="AE2605" s="15">
        <v>2.1998333333333338</v>
      </c>
      <c r="AF2605" s="14">
        <v>0.13038404810405299</v>
      </c>
      <c r="AG2605" s="14">
        <v>1.0181460226948842</v>
      </c>
      <c r="AH2605" s="15">
        <v>0.42463235294117646</v>
      </c>
      <c r="AI2605" s="5">
        <v>1.5106382978723403</v>
      </c>
      <c r="AJ2605" s="15">
        <v>32.549019607843135</v>
      </c>
      <c r="AK2605" s="15">
        <v>32.549019607843135</v>
      </c>
      <c r="AL2605" s="15" t="s">
        <v>7128</v>
      </c>
      <c r="AM2605" s="15" t="s">
        <v>7128</v>
      </c>
      <c r="AN2605" s="15">
        <v>0.77209302325581397</v>
      </c>
      <c r="AO2605" s="15">
        <v>0.21899736147757254</v>
      </c>
      <c r="AP2605" s="15">
        <v>10.915492957746478</v>
      </c>
      <c r="AQ2605" s="15">
        <v>7.9896907216494837</v>
      </c>
      <c r="AR2605" s="15">
        <v>0.75980392156862753</v>
      </c>
      <c r="AS2605" s="15">
        <v>0.20448548812664905</v>
      </c>
      <c r="AT2605" s="14">
        <v>0</v>
      </c>
      <c r="AU2605" s="14">
        <v>0</v>
      </c>
      <c r="AV2605" s="12">
        <v>-0.56299999999999994</v>
      </c>
      <c r="AW2605" s="12">
        <v>-0.22500000000000001</v>
      </c>
      <c r="AX2605" s="12">
        <v>-0.12</v>
      </c>
      <c r="AY2605" s="12">
        <v>1.1899999999999999E-2</v>
      </c>
      <c r="AZ2605" s="14" t="s">
        <v>7128</v>
      </c>
      <c r="BA2605" s="14" t="s">
        <v>7128</v>
      </c>
      <c r="BB2605" s="14">
        <v>2.328767123287671E-2</v>
      </c>
      <c r="BC2605" s="14">
        <v>4.7333642703547077E-2</v>
      </c>
      <c r="BD2605" s="14">
        <v>6.7282321899736139E-3</v>
      </c>
      <c r="BE2605" s="14">
        <v>1.8733509234828496E-2</v>
      </c>
      <c r="BF2605" s="14">
        <v>0.33766233766233766</v>
      </c>
      <c r="BG2605" s="14">
        <v>4.2599999999999999E-2</v>
      </c>
      <c r="BH2605" s="13">
        <v>5.0999999999999997E-2</v>
      </c>
      <c r="BI2605" s="13">
        <v>5.0999999999999997E-2</v>
      </c>
      <c r="BJ2605" s="13">
        <v>0.14199999999999999</v>
      </c>
      <c r="BK2605" s="13">
        <v>0.14199999999999999</v>
      </c>
      <c r="BL2605" s="13">
        <v>7.58</v>
      </c>
      <c r="BM2605" s="13">
        <v>7.58</v>
      </c>
      <c r="BN2605" s="13">
        <v>0.19400000000000001</v>
      </c>
      <c r="BO2605" s="13">
        <v>0.19400000000000001</v>
      </c>
      <c r="BP2605" s="13">
        <v>9.4051948051948039E-2</v>
      </c>
      <c r="BQ2605" s="13">
        <v>0</v>
      </c>
      <c r="BR2605" s="13">
        <v>0</v>
      </c>
      <c r="BS2605" s="13">
        <v>-7.0000000000000007E-2</v>
      </c>
      <c r="BT2605" s="14">
        <v>-0.7442695388014362</v>
      </c>
      <c r="BU2605" s="13">
        <v>0.16405194805194806</v>
      </c>
      <c r="BV2605" s="13">
        <v>0.121</v>
      </c>
      <c r="BW2605" s="13">
        <v>0.121</v>
      </c>
      <c r="BX2605" s="13">
        <v>2.19</v>
      </c>
      <c r="BY2605" s="13">
        <v>1.9869999999999999</v>
      </c>
      <c r="BZ2605" s="13">
        <v>2.15</v>
      </c>
      <c r="CA2605" s="13">
        <v>2.0399999999999996</v>
      </c>
      <c r="CB2605" s="13">
        <v>0</v>
      </c>
      <c r="CC2605" s="15">
        <v>0.88500000000000001</v>
      </c>
      <c r="CD2605" s="15">
        <v>0.60299999999999998</v>
      </c>
      <c r="CE2605" s="15">
        <v>0.36</v>
      </c>
      <c r="CF2605" s="15" t="s">
        <v>7128</v>
      </c>
      <c r="CG2605" s="15" t="s">
        <v>7128</v>
      </c>
      <c r="CH2605" s="13" t="s">
        <v>7128</v>
      </c>
      <c r="CI2605" s="13" t="s">
        <v>7128</v>
      </c>
      <c r="CJ2605" s="13">
        <v>0</v>
      </c>
      <c r="CK2605" s="12">
        <f t="shared" si="80"/>
        <v>0</v>
      </c>
      <c r="CL2605" s="36">
        <f t="shared" si="81"/>
        <v>3.7156862745098045</v>
      </c>
      <c r="CM2605" s="13">
        <v>7.6999999999999999E-2</v>
      </c>
      <c r="CN2605" s="13">
        <v>2.5999999999999999E-2</v>
      </c>
      <c r="CO2605" s="13">
        <v>5.0999999999999997E-2</v>
      </c>
      <c r="CP2605" s="13">
        <v>1.66</v>
      </c>
      <c r="CQ2605" s="13">
        <v>0.19400000000000001</v>
      </c>
      <c r="CR2605" s="13">
        <v>1.5499999999999998</v>
      </c>
      <c r="CS2605" s="13" t="s">
        <v>7128</v>
      </c>
      <c r="CT2605" s="13">
        <v>0</v>
      </c>
      <c r="CU2605" s="13">
        <v>0.14199999999999999</v>
      </c>
      <c r="CV2605" s="13">
        <v>2.0399999999999996</v>
      </c>
      <c r="CW2605" s="13">
        <v>0.19400000000000001</v>
      </c>
      <c r="CX2605" s="12">
        <v>2.328767123287671E-2</v>
      </c>
      <c r="CY2605" s="12">
        <v>4.7333642703547077E-2</v>
      </c>
      <c r="CZ2605" s="15">
        <v>7.9896907216494837</v>
      </c>
      <c r="DA2605" s="20"/>
      <c r="DB2605" s="20"/>
    </row>
    <row r="2606" spans="1:106">
      <c r="A2606" s="8" t="s">
        <v>6725</v>
      </c>
      <c r="B2606" s="8" t="s">
        <v>6726</v>
      </c>
      <c r="C2606" s="9" t="s">
        <v>7191</v>
      </c>
      <c r="D2606" s="9" t="s">
        <v>7126</v>
      </c>
      <c r="E2606" s="10" t="s">
        <v>7127</v>
      </c>
      <c r="F2606" s="10" t="s">
        <v>7126</v>
      </c>
      <c r="G2606" s="11">
        <v>1.04</v>
      </c>
      <c r="H2606" s="11">
        <v>1.04</v>
      </c>
      <c r="I2606" s="12">
        <v>9.0499999999999997E-2</v>
      </c>
      <c r="J2606" s="12">
        <v>0.15062</v>
      </c>
      <c r="K2606" s="12">
        <v>4.7E-2</v>
      </c>
      <c r="L2606" s="12">
        <v>0.10350000000000001</v>
      </c>
      <c r="M2606" s="12">
        <v>6.8320350000000002E-2</v>
      </c>
      <c r="N2606" s="12">
        <v>0.15062</v>
      </c>
      <c r="O2606" s="12" t="s">
        <v>7128</v>
      </c>
      <c r="P2606" s="12" t="s">
        <v>7128</v>
      </c>
      <c r="Q2606" s="13">
        <v>0.95</v>
      </c>
      <c r="R2606" s="13">
        <v>0</v>
      </c>
      <c r="S2606" s="13">
        <v>0</v>
      </c>
      <c r="T2606" s="13">
        <v>0</v>
      </c>
      <c r="U2606" s="13">
        <v>0.95</v>
      </c>
      <c r="V2606" s="13">
        <v>0</v>
      </c>
      <c r="W2606" s="13">
        <v>0.95</v>
      </c>
      <c r="X2606" s="14">
        <v>0</v>
      </c>
      <c r="Y2606" s="15">
        <v>4.7281323877068564E-2</v>
      </c>
      <c r="Z2606" s="14" t="s">
        <v>7128</v>
      </c>
      <c r="AA2606" s="14">
        <v>0</v>
      </c>
      <c r="AB2606" s="14" t="s">
        <v>7128</v>
      </c>
      <c r="AC2606" s="14">
        <v>0</v>
      </c>
      <c r="AD2606" s="13">
        <v>1.0999999999999999E-2</v>
      </c>
      <c r="AE2606" s="15">
        <v>4.8805555555555484E-2</v>
      </c>
      <c r="AF2606" s="14">
        <v>6.3245553203367583E-2</v>
      </c>
      <c r="AG2606" s="14" t="s">
        <v>7128</v>
      </c>
      <c r="AH2606" s="15">
        <v>0.77777777777777779</v>
      </c>
      <c r="AI2606" s="5" t="s">
        <v>7128</v>
      </c>
      <c r="AJ2606" s="15" t="s">
        <v>7128</v>
      </c>
      <c r="AK2606" s="15" t="s">
        <v>7128</v>
      </c>
      <c r="AL2606" s="15" t="s">
        <v>7128</v>
      </c>
      <c r="AM2606" s="15" t="s">
        <v>7128</v>
      </c>
      <c r="AN2606" s="15" t="s">
        <v>7128</v>
      </c>
      <c r="AO2606" s="15" t="s">
        <v>7128</v>
      </c>
      <c r="AP2606" s="15" t="s">
        <v>7128</v>
      </c>
      <c r="AQ2606" s="15" t="s">
        <v>7128</v>
      </c>
      <c r="AR2606" s="15" t="s">
        <v>7128</v>
      </c>
      <c r="AS2606" s="15" t="s">
        <v>7128</v>
      </c>
      <c r="AT2606" s="14" t="s">
        <v>7128</v>
      </c>
      <c r="AU2606" s="14">
        <v>0</v>
      </c>
      <c r="AV2606" s="12" t="s">
        <v>7128</v>
      </c>
      <c r="AW2606" s="12" t="s">
        <v>7128</v>
      </c>
      <c r="AX2606" s="12" t="s">
        <v>7128</v>
      </c>
      <c r="AY2606" s="12" t="s">
        <v>7128</v>
      </c>
      <c r="AZ2606" s="14" t="s">
        <v>7128</v>
      </c>
      <c r="BA2606" s="14" t="s">
        <v>7128</v>
      </c>
      <c r="BB2606" s="14" t="s">
        <v>7128</v>
      </c>
      <c r="BC2606" s="14" t="s">
        <v>7128</v>
      </c>
      <c r="BD2606" s="14" t="s">
        <v>7128</v>
      </c>
      <c r="BE2606" s="14" t="s">
        <v>7128</v>
      </c>
      <c r="BF2606" s="14">
        <v>0</v>
      </c>
      <c r="BG2606" s="14">
        <v>0.21030000000000001</v>
      </c>
      <c r="BH2606" s="13">
        <v>-5.86</v>
      </c>
      <c r="BI2606" s="13">
        <v>-5.86</v>
      </c>
      <c r="BJ2606" s="13">
        <v>-4.26</v>
      </c>
      <c r="BK2606" s="13">
        <v>-4.26</v>
      </c>
      <c r="BL2606" s="13">
        <v>0</v>
      </c>
      <c r="BM2606" s="13">
        <v>0</v>
      </c>
      <c r="BN2606" s="13">
        <v>-2.6</v>
      </c>
      <c r="BO2606" s="13">
        <v>-2.6</v>
      </c>
      <c r="BP2606" s="13">
        <v>-4.26</v>
      </c>
      <c r="BQ2606" s="13">
        <v>0</v>
      </c>
      <c r="BR2606" s="13">
        <v>0</v>
      </c>
      <c r="BS2606" s="13">
        <v>-1.67</v>
      </c>
      <c r="BT2606" s="14" t="s">
        <v>7128</v>
      </c>
      <c r="BU2606" s="13">
        <v>-2.59</v>
      </c>
      <c r="BV2606" s="13">
        <v>-4.1900000000000004</v>
      </c>
      <c r="BW2606" s="13">
        <v>-4.1900000000000004</v>
      </c>
      <c r="BX2606" s="13">
        <v>0</v>
      </c>
      <c r="BY2606" s="13">
        <v>0</v>
      </c>
      <c r="BZ2606" s="13">
        <v>0</v>
      </c>
      <c r="CA2606" s="13">
        <v>0</v>
      </c>
      <c r="CB2606" s="13">
        <v>0</v>
      </c>
      <c r="CC2606" s="15">
        <v>-0.38800000000000001</v>
      </c>
      <c r="CD2606" s="15">
        <v>0.84099999999999997</v>
      </c>
      <c r="CE2606" s="15">
        <v>0.36</v>
      </c>
      <c r="CF2606" s="15" t="s">
        <v>7128</v>
      </c>
      <c r="CG2606" s="15" t="s">
        <v>7128</v>
      </c>
      <c r="CH2606" s="13" t="s">
        <v>7128</v>
      </c>
      <c r="CI2606" s="13" t="s">
        <v>7128</v>
      </c>
      <c r="CJ2606" s="13">
        <v>0</v>
      </c>
      <c r="CK2606" s="12">
        <f t="shared" si="80"/>
        <v>0</v>
      </c>
      <c r="CL2606" s="36" t="str">
        <f t="shared" si="81"/>
        <v>NA</v>
      </c>
      <c r="CM2606" s="13" t="s">
        <v>7128</v>
      </c>
      <c r="CN2606" s="13" t="s">
        <v>7128</v>
      </c>
      <c r="CO2606" s="13" t="s">
        <v>7128</v>
      </c>
      <c r="CP2606" s="13" t="s">
        <v>7128</v>
      </c>
      <c r="CQ2606" s="13" t="s">
        <v>7128</v>
      </c>
      <c r="CR2606" s="13" t="s">
        <v>7128</v>
      </c>
      <c r="CS2606" s="13" t="s">
        <v>7128</v>
      </c>
      <c r="CT2606" s="13">
        <v>0.39040000000000002</v>
      </c>
      <c r="CU2606" s="13">
        <v>-4.7897999999999996</v>
      </c>
      <c r="CV2606" s="13">
        <v>0.39040000000000002</v>
      </c>
      <c r="CW2606" s="13">
        <v>-2.6</v>
      </c>
      <c r="CX2606" s="12" t="s">
        <v>7128</v>
      </c>
      <c r="CY2606" s="12" t="s">
        <v>7128</v>
      </c>
      <c r="CZ2606" s="15" t="s">
        <v>7128</v>
      </c>
      <c r="DA2606" s="20"/>
      <c r="DB2606" s="20"/>
    </row>
    <row r="2607" spans="1:106" ht="24">
      <c r="A2607" s="8" t="s">
        <v>6787</v>
      </c>
      <c r="B2607" s="8" t="s">
        <v>6788</v>
      </c>
      <c r="C2607" s="9" t="s">
        <v>7209</v>
      </c>
      <c r="D2607" s="9" t="s">
        <v>7126</v>
      </c>
      <c r="E2607" s="10" t="s">
        <v>7127</v>
      </c>
      <c r="F2607" s="10" t="s">
        <v>7126</v>
      </c>
      <c r="G2607" s="11">
        <v>0.91</v>
      </c>
      <c r="H2607" s="11">
        <v>0.93295252225519298</v>
      </c>
      <c r="I2607" s="12">
        <v>9.0499999999999997E-2</v>
      </c>
      <c r="J2607" s="12">
        <v>0.14093220326409497</v>
      </c>
      <c r="K2607" s="12">
        <v>4.7E-2</v>
      </c>
      <c r="L2607" s="12">
        <v>0.10350000000000001</v>
      </c>
      <c r="M2607" s="12">
        <v>6.8320350000000002E-2</v>
      </c>
      <c r="N2607" s="12">
        <v>0.13914580455861073</v>
      </c>
      <c r="O2607" s="12" t="s">
        <v>7128</v>
      </c>
      <c r="P2607" s="12" t="s">
        <v>7128</v>
      </c>
      <c r="Q2607" s="13">
        <v>0.67400000000000004</v>
      </c>
      <c r="R2607" s="13">
        <v>0</v>
      </c>
      <c r="S2607" s="13">
        <v>1.7000000000000001E-2</v>
      </c>
      <c r="T2607" s="13">
        <v>1.7000000000000001E-2</v>
      </c>
      <c r="U2607" s="13">
        <v>0.69100000000000006</v>
      </c>
      <c r="V2607" s="13">
        <v>4.5999999999999999E-2</v>
      </c>
      <c r="W2607" s="13">
        <v>0.64500000000000002</v>
      </c>
      <c r="X2607" s="14">
        <v>6.6570188133140376E-2</v>
      </c>
      <c r="Y2607" s="15">
        <v>7.0521861777150918E-2</v>
      </c>
      <c r="Z2607" s="14" t="s">
        <v>7128</v>
      </c>
      <c r="AA2607" s="14">
        <v>2.4602026049204053E-2</v>
      </c>
      <c r="AB2607" s="14" t="s">
        <v>7128</v>
      </c>
      <c r="AC2607" s="14">
        <v>2.5222551928783383E-2</v>
      </c>
      <c r="AD2607" s="13">
        <v>9.5000000000000001E-2</v>
      </c>
      <c r="AE2607" s="15">
        <v>-1.0858333333333334</v>
      </c>
      <c r="AF2607" s="14">
        <v>0.15491933384829668</v>
      </c>
      <c r="AG2607" s="14" t="s">
        <v>7128</v>
      </c>
      <c r="AH2607" s="15">
        <v>0.47555555555555562</v>
      </c>
      <c r="AI2607" s="5" t="s">
        <v>7128</v>
      </c>
      <c r="AJ2607" s="15" t="s">
        <v>7128</v>
      </c>
      <c r="AK2607" s="15" t="s">
        <v>7128</v>
      </c>
      <c r="AL2607" s="15" t="s">
        <v>7128</v>
      </c>
      <c r="AM2607" s="15" t="s">
        <v>7128</v>
      </c>
      <c r="AN2607" s="15" t="s">
        <v>7128</v>
      </c>
      <c r="AO2607" s="15" t="s">
        <v>7128</v>
      </c>
      <c r="AP2607" s="15" t="s">
        <v>7128</v>
      </c>
      <c r="AQ2607" s="15" t="s">
        <v>7128</v>
      </c>
      <c r="AR2607" s="15" t="s">
        <v>7128</v>
      </c>
      <c r="AS2607" s="15" t="s">
        <v>7128</v>
      </c>
      <c r="AT2607" s="14" t="s">
        <v>7128</v>
      </c>
      <c r="AU2607" s="14">
        <v>0</v>
      </c>
      <c r="AV2607" s="12" t="s">
        <v>7128</v>
      </c>
      <c r="AW2607" s="12" t="s">
        <v>7128</v>
      </c>
      <c r="AX2607" s="12" t="s">
        <v>7128</v>
      </c>
      <c r="AY2607" s="12" t="s">
        <v>7128</v>
      </c>
      <c r="AZ2607" s="14" t="s">
        <v>7128</v>
      </c>
      <c r="BA2607" s="14" t="s">
        <v>7128</v>
      </c>
      <c r="BB2607" s="14" t="s">
        <v>7128</v>
      </c>
      <c r="BC2607" s="14" t="s">
        <v>7128</v>
      </c>
      <c r="BD2607" s="14" t="s">
        <v>7128</v>
      </c>
      <c r="BE2607" s="14" t="s">
        <v>7128</v>
      </c>
      <c r="BF2607" s="14">
        <v>0</v>
      </c>
      <c r="BG2607" s="14">
        <v>4.8499999999999995E-2</v>
      </c>
      <c r="BH2607" s="13">
        <v>-3.6999999999999998E-2</v>
      </c>
      <c r="BI2607" s="13">
        <v>-3.6999999999999998E-2</v>
      </c>
      <c r="BJ2607" s="13">
        <v>-2.1999999999999999E-2</v>
      </c>
      <c r="BK2607" s="13">
        <v>-2.1999999999999999E-2</v>
      </c>
      <c r="BL2607" s="13">
        <v>0</v>
      </c>
      <c r="BM2607" s="13">
        <v>0</v>
      </c>
      <c r="BN2607" s="13">
        <v>-2.1999999999999999E-2</v>
      </c>
      <c r="BO2607" s="13">
        <v>-2.1999999999999999E-2</v>
      </c>
      <c r="BP2607" s="13">
        <v>-2.1999999999999999E-2</v>
      </c>
      <c r="BQ2607" s="13">
        <v>0</v>
      </c>
      <c r="BR2607" s="13">
        <v>0</v>
      </c>
      <c r="BS2607" s="13">
        <v>0</v>
      </c>
      <c r="BT2607" s="14" t="s">
        <v>7128</v>
      </c>
      <c r="BU2607" s="13">
        <v>-2.1999999999999999E-2</v>
      </c>
      <c r="BV2607" s="13">
        <v>-3.6999999999999998E-2</v>
      </c>
      <c r="BW2607" s="13">
        <v>-3.6999999999999998E-2</v>
      </c>
      <c r="BX2607" s="13">
        <v>-0.21299999999999999</v>
      </c>
      <c r="BY2607" s="13">
        <v>-0.24</v>
      </c>
      <c r="BZ2607" s="13">
        <v>-0.24099999999999999</v>
      </c>
      <c r="CA2607" s="13">
        <v>-0.26999999999999996</v>
      </c>
      <c r="CB2607" s="13">
        <v>0</v>
      </c>
      <c r="CC2607" s="15">
        <v>-0.74399999999999999</v>
      </c>
      <c r="CD2607" s="15">
        <v>0.32600000000000001</v>
      </c>
      <c r="CE2607" s="15">
        <v>0.36</v>
      </c>
      <c r="CF2607" s="15">
        <v>1.4875503510929116</v>
      </c>
      <c r="CG2607" s="15">
        <v>1.2962805470058609</v>
      </c>
      <c r="CH2607" s="13">
        <v>-0.16339999999999993</v>
      </c>
      <c r="CI2607" s="13">
        <v>-0.2049</v>
      </c>
      <c r="CJ2607" s="13">
        <v>0</v>
      </c>
      <c r="CK2607" s="12">
        <f t="shared" si="80"/>
        <v>0</v>
      </c>
      <c r="CL2607" s="36" t="str">
        <f t="shared" si="81"/>
        <v>NA</v>
      </c>
      <c r="CM2607" s="13" t="s">
        <v>7128</v>
      </c>
      <c r="CN2607" s="13" t="s">
        <v>7128</v>
      </c>
      <c r="CO2607" s="13" t="s">
        <v>7128</v>
      </c>
      <c r="CP2607" s="13" t="s">
        <v>7128</v>
      </c>
      <c r="CQ2607" s="13" t="s">
        <v>7128</v>
      </c>
      <c r="CR2607" s="13" t="s">
        <v>7128</v>
      </c>
      <c r="CS2607" s="13" t="s">
        <v>7128</v>
      </c>
      <c r="CT2607" s="13">
        <v>0</v>
      </c>
      <c r="CU2607" s="13">
        <v>-2.1999999999999999E-2</v>
      </c>
      <c r="CV2607" s="13">
        <v>-0.26999999999999996</v>
      </c>
      <c r="CW2607" s="13">
        <v>-2.1999999999999999E-2</v>
      </c>
      <c r="CX2607" s="12" t="s">
        <v>7128</v>
      </c>
      <c r="CY2607" s="12" t="s">
        <v>7128</v>
      </c>
      <c r="CZ2607" s="15" t="s">
        <v>7128</v>
      </c>
      <c r="DA2607" s="20"/>
      <c r="DB2607" s="20"/>
    </row>
    <row r="2608" spans="1:106">
      <c r="A2608" s="8" t="s">
        <v>885</v>
      </c>
      <c r="B2608" s="8" t="s">
        <v>886</v>
      </c>
      <c r="C2608" s="9" t="s">
        <v>7141</v>
      </c>
      <c r="D2608" s="9" t="s">
        <v>7126</v>
      </c>
      <c r="E2608" s="10" t="s">
        <v>7127</v>
      </c>
      <c r="F2608" s="10" t="s">
        <v>7126</v>
      </c>
      <c r="G2608" s="11">
        <v>0.73</v>
      </c>
      <c r="H2608" s="11">
        <v>3.6754194501921367</v>
      </c>
      <c r="I2608" s="12">
        <v>9.0499999999999997E-2</v>
      </c>
      <c r="J2608" s="12">
        <v>0.38912546024238837</v>
      </c>
      <c r="K2608" s="12">
        <v>4.7E-2</v>
      </c>
      <c r="L2608" s="12">
        <v>0.10350000000000001</v>
      </c>
      <c r="M2608" s="12">
        <v>6.8320350000000002E-2</v>
      </c>
      <c r="N2608" s="12">
        <v>0.11701616764930227</v>
      </c>
      <c r="O2608" s="12" t="s">
        <v>7128</v>
      </c>
      <c r="P2608" s="12" t="s">
        <v>7128</v>
      </c>
      <c r="Q2608" s="13">
        <v>19.899999999999999</v>
      </c>
      <c r="R2608" s="13">
        <v>0</v>
      </c>
      <c r="S2608" s="13">
        <v>111.2</v>
      </c>
      <c r="T2608" s="13">
        <v>111.2</v>
      </c>
      <c r="U2608" s="13">
        <v>131.1</v>
      </c>
      <c r="V2608" s="13">
        <v>1.86</v>
      </c>
      <c r="W2608" s="13">
        <v>129.23999999999998</v>
      </c>
      <c r="X2608" s="14">
        <v>1.4187643020594966E-2</v>
      </c>
      <c r="Y2608" s="15">
        <v>0.16778523489932887</v>
      </c>
      <c r="Z2608" s="14">
        <v>0.78475652787579397</v>
      </c>
      <c r="AA2608" s="14">
        <v>0.84820747520976358</v>
      </c>
      <c r="AB2608" s="14">
        <v>3.6459016393442623</v>
      </c>
      <c r="AC2608" s="14">
        <v>5.5879396984924625</v>
      </c>
      <c r="AD2608" s="13">
        <v>1.34</v>
      </c>
      <c r="AE2608" s="15">
        <v>0.10272222222222223</v>
      </c>
      <c r="AF2608" s="14" t="s">
        <v>7128</v>
      </c>
      <c r="AG2608" s="14" t="s">
        <v>7128</v>
      </c>
      <c r="AH2608" s="15">
        <v>0.62924281984334207</v>
      </c>
      <c r="AI2608" s="5">
        <v>1.7252396166134183</v>
      </c>
      <c r="AJ2608" s="15">
        <v>4.0529531568228103</v>
      </c>
      <c r="AK2608" s="15">
        <v>4.0529531568228103</v>
      </c>
      <c r="AL2608" s="15" t="s">
        <v>7128</v>
      </c>
      <c r="AM2608" s="15" t="s">
        <v>7128</v>
      </c>
      <c r="AN2608" s="15">
        <v>0.65245901639344261</v>
      </c>
      <c r="AO2608" s="15">
        <v>6.6510695187165778E-2</v>
      </c>
      <c r="AP2608" s="15">
        <v>7.977777777777777</v>
      </c>
      <c r="AQ2608" s="15">
        <v>7.1403314917127059</v>
      </c>
      <c r="AR2608" s="15">
        <v>0.92419908466819223</v>
      </c>
      <c r="AS2608" s="15">
        <v>0.43195187165775395</v>
      </c>
      <c r="AT2608" s="14">
        <v>0</v>
      </c>
      <c r="AU2608" s="14">
        <v>0</v>
      </c>
      <c r="AV2608" s="12">
        <v>0.34799999999999998</v>
      </c>
      <c r="AW2608" s="12">
        <v>0.23399999999999999</v>
      </c>
      <c r="AX2608" s="12">
        <v>0.30599999999999999</v>
      </c>
      <c r="AY2608" s="12">
        <v>0.25700000000000001</v>
      </c>
      <c r="AZ2608" s="14" t="s">
        <v>7128</v>
      </c>
      <c r="BA2608" s="14" t="s">
        <v>7128</v>
      </c>
      <c r="BB2608" s="14" t="s">
        <v>7128</v>
      </c>
      <c r="BC2608" s="14" t="s">
        <v>7128</v>
      </c>
      <c r="BD2608" s="14">
        <v>1.6410427807486631E-2</v>
      </c>
      <c r="BE2608" s="14">
        <v>5.4144385026737969E-2</v>
      </c>
      <c r="BF2608" s="14">
        <v>0.27794117647058825</v>
      </c>
      <c r="BG2608" s="14" t="s">
        <v>7128</v>
      </c>
      <c r="BH2608" s="13">
        <v>4.91</v>
      </c>
      <c r="BI2608" s="13">
        <v>4.91</v>
      </c>
      <c r="BJ2608" s="13">
        <v>16.2</v>
      </c>
      <c r="BK2608" s="13">
        <v>16.2</v>
      </c>
      <c r="BL2608" s="13">
        <v>299.2</v>
      </c>
      <c r="BM2608" s="13">
        <v>299.2</v>
      </c>
      <c r="BN2608" s="13">
        <v>18.100000000000001</v>
      </c>
      <c r="BO2608" s="13">
        <v>18.100000000000001</v>
      </c>
      <c r="BP2608" s="13">
        <v>11.697352941176471</v>
      </c>
      <c r="BQ2608" s="13">
        <v>0</v>
      </c>
      <c r="BR2608" s="13">
        <v>0</v>
      </c>
      <c r="BS2608" s="13">
        <v>-1.89</v>
      </c>
      <c r="BT2608" s="14">
        <v>-0.16157501697216564</v>
      </c>
      <c r="BU2608" s="13">
        <v>13.587352941176471</v>
      </c>
      <c r="BV2608" s="13">
        <v>6.8</v>
      </c>
      <c r="BW2608" s="13">
        <v>6.8</v>
      </c>
      <c r="BX2608" s="13">
        <v>0</v>
      </c>
      <c r="BY2608" s="13">
        <v>0</v>
      </c>
      <c r="BZ2608" s="13">
        <v>30.5</v>
      </c>
      <c r="CA2608" s="13">
        <v>139.83999999999997</v>
      </c>
      <c r="CB2608" s="13">
        <v>0</v>
      </c>
      <c r="CC2608" s="15">
        <v>3.5000000000000003E-2</v>
      </c>
      <c r="CD2608" s="15">
        <v>4.1000000000000002E-2</v>
      </c>
      <c r="CE2608" s="15">
        <v>0.36</v>
      </c>
      <c r="CF2608" s="15" t="s">
        <v>7128</v>
      </c>
      <c r="CG2608" s="15" t="s">
        <v>7128</v>
      </c>
      <c r="CH2608" s="13" t="s">
        <v>7128</v>
      </c>
      <c r="CI2608" s="13" t="s">
        <v>7128</v>
      </c>
      <c r="CJ2608" s="13">
        <v>0</v>
      </c>
      <c r="CK2608" s="12">
        <f t="shared" si="80"/>
        <v>0</v>
      </c>
      <c r="CL2608" s="36">
        <f t="shared" si="81"/>
        <v>2.139588100686499</v>
      </c>
      <c r="CM2608" s="13">
        <v>6.8</v>
      </c>
      <c r="CN2608" s="13">
        <v>1.89</v>
      </c>
      <c r="CO2608" s="13">
        <v>4.91</v>
      </c>
      <c r="CP2608" s="13">
        <v>19.899999999999999</v>
      </c>
      <c r="CQ2608" s="13">
        <v>18.100000000000001</v>
      </c>
      <c r="CR2608" s="13">
        <v>129.23999999999998</v>
      </c>
      <c r="CS2608" s="13" t="s">
        <v>7128</v>
      </c>
      <c r="CT2608" s="13">
        <v>0</v>
      </c>
      <c r="CU2608" s="13">
        <v>16.2</v>
      </c>
      <c r="CV2608" s="13">
        <v>139.83999999999997</v>
      </c>
      <c r="CW2608" s="13">
        <v>18.100000000000001</v>
      </c>
      <c r="CX2608" s="12" t="s">
        <v>7128</v>
      </c>
      <c r="CY2608" s="12" t="s">
        <v>7128</v>
      </c>
      <c r="CZ2608" s="15">
        <v>7.1403314917127059</v>
      </c>
      <c r="DA2608" s="20"/>
      <c r="DB2608" s="20"/>
    </row>
    <row r="2609" spans="1:106">
      <c r="A2609" s="8" t="s">
        <v>6019</v>
      </c>
      <c r="B2609" s="8" t="s">
        <v>6020</v>
      </c>
      <c r="C2609" s="9" t="s">
        <v>7139</v>
      </c>
      <c r="D2609" s="9" t="s">
        <v>7126</v>
      </c>
      <c r="E2609" s="10" t="s">
        <v>7127</v>
      </c>
      <c r="F2609" s="10" t="s">
        <v>7126</v>
      </c>
      <c r="G2609" s="11">
        <v>0.59</v>
      </c>
      <c r="H2609" s="11">
        <v>0.62396253931941659</v>
      </c>
      <c r="I2609" s="12">
        <v>9.0499999999999997E-2</v>
      </c>
      <c r="J2609" s="12">
        <v>0.1129686098084072</v>
      </c>
      <c r="K2609" s="12">
        <v>4.1999999999999996E-2</v>
      </c>
      <c r="L2609" s="12">
        <v>9.8500000000000004E-2</v>
      </c>
      <c r="M2609" s="12">
        <v>6.5019850000000004E-2</v>
      </c>
      <c r="N2609" s="12">
        <v>0.10991444237195105</v>
      </c>
      <c r="O2609" s="12">
        <v>-0.10180109711805187</v>
      </c>
      <c r="P2609" s="12">
        <v>-9.8432187674665036E-2</v>
      </c>
      <c r="Q2609" s="13">
        <v>2.69</v>
      </c>
      <c r="R2609" s="13">
        <v>0</v>
      </c>
      <c r="S2609" s="13">
        <v>0.183</v>
      </c>
      <c r="T2609" s="13">
        <v>0.183</v>
      </c>
      <c r="U2609" s="13">
        <v>2.8729999999999998</v>
      </c>
      <c r="V2609" s="13">
        <v>0.03</v>
      </c>
      <c r="W2609" s="13">
        <v>2.843</v>
      </c>
      <c r="X2609" s="14">
        <v>1.0442046641141664E-2</v>
      </c>
      <c r="Y2609" s="15">
        <v>0.12</v>
      </c>
      <c r="Z2609" s="14">
        <v>8.421537045559134E-2</v>
      </c>
      <c r="AA2609" s="14">
        <v>6.3696484510964158E-2</v>
      </c>
      <c r="AB2609" s="14">
        <v>9.1959798994974876E-2</v>
      </c>
      <c r="AC2609" s="14">
        <v>6.8029739776951675E-2</v>
      </c>
      <c r="AD2609" s="13">
        <v>0.43</v>
      </c>
      <c r="AE2609" s="15">
        <v>3.8305555555555627E-2</v>
      </c>
      <c r="AF2609" s="14">
        <v>4.4721359549995794E-2</v>
      </c>
      <c r="AG2609" s="14">
        <v>0.75131884043992925</v>
      </c>
      <c r="AH2609" s="15">
        <v>0.51162790697674432</v>
      </c>
      <c r="AI2609" s="5" t="s">
        <v>7128</v>
      </c>
      <c r="AJ2609" s="15">
        <v>122.27272727272728</v>
      </c>
      <c r="AK2609" s="15">
        <v>122.27272727272728</v>
      </c>
      <c r="AL2609" s="15" t="s">
        <v>7128</v>
      </c>
      <c r="AM2609" s="15" t="s">
        <v>7128</v>
      </c>
      <c r="AN2609" s="15">
        <v>1.3517587939698492</v>
      </c>
      <c r="AO2609" s="15">
        <v>0.4582623509369676</v>
      </c>
      <c r="AP2609" s="15">
        <v>109.34615384615385</v>
      </c>
      <c r="AQ2609" s="15">
        <v>91.709677419354833</v>
      </c>
      <c r="AR2609" s="15">
        <v>1.3266448903406438</v>
      </c>
      <c r="AS2609" s="15">
        <v>0.48432708688245313</v>
      </c>
      <c r="AT2609" s="14">
        <v>0</v>
      </c>
      <c r="AU2609" s="14">
        <v>0</v>
      </c>
      <c r="AV2609" s="12" t="s">
        <v>7128</v>
      </c>
      <c r="AW2609" s="12">
        <v>-3.9599999999999996E-2</v>
      </c>
      <c r="AX2609" s="12">
        <v>-0.113</v>
      </c>
      <c r="AY2609" s="12">
        <v>4.5100000000000001E-2</v>
      </c>
      <c r="AZ2609" s="14" t="s">
        <v>7128</v>
      </c>
      <c r="BA2609" s="14" t="s">
        <v>7128</v>
      </c>
      <c r="BB2609" s="14">
        <v>1.1167512690355329E-2</v>
      </c>
      <c r="BC2609" s="14">
        <v>1.1482254697286013E-2</v>
      </c>
      <c r="BD2609" s="14">
        <v>3.7478705281090287E-3</v>
      </c>
      <c r="BE2609" s="14">
        <v>4.429301533219761E-3</v>
      </c>
      <c r="BF2609" s="14">
        <v>0.15384615384615385</v>
      </c>
      <c r="BG2609" s="14">
        <v>3.1699999999999999E-2</v>
      </c>
      <c r="BH2609" s="13">
        <v>2.1999999999999999E-2</v>
      </c>
      <c r="BI2609" s="13">
        <v>2.1999999999999999E-2</v>
      </c>
      <c r="BJ2609" s="13">
        <v>2.5999999999999999E-2</v>
      </c>
      <c r="BK2609" s="13">
        <v>2.5999999999999999E-2</v>
      </c>
      <c r="BL2609" s="13">
        <v>5.87</v>
      </c>
      <c r="BM2609" s="13">
        <v>5.87</v>
      </c>
      <c r="BN2609" s="13">
        <v>3.1E-2</v>
      </c>
      <c r="BO2609" s="13">
        <v>3.1E-2</v>
      </c>
      <c r="BP2609" s="13">
        <v>2.1999999999999999E-2</v>
      </c>
      <c r="BQ2609" s="13">
        <v>0</v>
      </c>
      <c r="BR2609" s="13">
        <v>0</v>
      </c>
      <c r="BS2609" s="13">
        <v>-1.2999999999999999E-2</v>
      </c>
      <c r="BT2609" s="14">
        <v>-0.59090909090909094</v>
      </c>
      <c r="BU2609" s="13">
        <v>3.4999999999999996E-2</v>
      </c>
      <c r="BV2609" s="13">
        <v>3.4999999999999996E-2</v>
      </c>
      <c r="BW2609" s="13">
        <v>3.4999999999999996E-2</v>
      </c>
      <c r="BX2609" s="13">
        <v>1.97</v>
      </c>
      <c r="BY2609" s="13">
        <v>1.9159999999999999</v>
      </c>
      <c r="BZ2609" s="13">
        <v>1.99</v>
      </c>
      <c r="CA2609" s="13">
        <v>2.1430000000000002</v>
      </c>
      <c r="CB2609" s="13">
        <v>0</v>
      </c>
      <c r="CC2609" s="15">
        <v>0.224</v>
      </c>
      <c r="CD2609" s="15">
        <v>-0.41299999999999998</v>
      </c>
      <c r="CE2609" s="15">
        <v>0.36</v>
      </c>
      <c r="CF2609" s="15">
        <v>1.3263002940069644</v>
      </c>
      <c r="CG2609" s="15">
        <v>1.2520505091512524</v>
      </c>
      <c r="CH2609" s="13">
        <v>3.3399999999999992E-2</v>
      </c>
      <c r="CI2609" s="13">
        <v>1.5600000000000003E-2</v>
      </c>
      <c r="CJ2609" s="13">
        <v>0</v>
      </c>
      <c r="CK2609" s="12">
        <f t="shared" si="80"/>
        <v>0</v>
      </c>
      <c r="CL2609" s="36">
        <f t="shared" si="81"/>
        <v>2.739150723285114</v>
      </c>
      <c r="CM2609" s="13">
        <v>2.5999999999999999E-2</v>
      </c>
      <c r="CN2609" s="13">
        <v>4.0000000000000001E-3</v>
      </c>
      <c r="CO2609" s="13">
        <v>2.1999999999999999E-2</v>
      </c>
      <c r="CP2609" s="13">
        <v>2.69</v>
      </c>
      <c r="CQ2609" s="13">
        <v>3.1E-2</v>
      </c>
      <c r="CR2609" s="13">
        <v>2.843</v>
      </c>
      <c r="CS2609" s="13" t="s">
        <v>7128</v>
      </c>
      <c r="CT2609" s="13">
        <v>0</v>
      </c>
      <c r="CU2609" s="13">
        <v>2.5999999999999999E-2</v>
      </c>
      <c r="CV2609" s="13">
        <v>2.1430000000000002</v>
      </c>
      <c r="CW2609" s="13">
        <v>3.1E-2</v>
      </c>
      <c r="CX2609" s="12">
        <v>1.1167512690355329E-2</v>
      </c>
      <c r="CY2609" s="12">
        <v>1.1482254697286013E-2</v>
      </c>
      <c r="CZ2609" s="15">
        <v>91.709677419354833</v>
      </c>
      <c r="DA2609" s="20"/>
      <c r="DB2609" s="20"/>
    </row>
    <row r="2610" spans="1:106" ht="24">
      <c r="A2610" s="8" t="s">
        <v>5281</v>
      </c>
      <c r="B2610" s="8" t="s">
        <v>5282</v>
      </c>
      <c r="C2610" s="9" t="s">
        <v>7139</v>
      </c>
      <c r="D2610" s="9" t="s">
        <v>7126</v>
      </c>
      <c r="E2610" s="10" t="s">
        <v>7127</v>
      </c>
      <c r="F2610" s="10" t="s">
        <v>7126</v>
      </c>
      <c r="G2610" s="11">
        <v>0.59</v>
      </c>
      <c r="H2610" s="11">
        <v>0.59</v>
      </c>
      <c r="I2610" s="12">
        <v>9.0499999999999997E-2</v>
      </c>
      <c r="J2610" s="12">
        <v>0.10989499999999999</v>
      </c>
      <c r="K2610" s="12">
        <v>4.7E-2</v>
      </c>
      <c r="L2610" s="12">
        <v>0.10350000000000001</v>
      </c>
      <c r="M2610" s="12">
        <v>6.8320350000000002E-2</v>
      </c>
      <c r="N2610" s="12">
        <v>0.10989499999999999</v>
      </c>
      <c r="O2610" s="12" t="s">
        <v>7128</v>
      </c>
      <c r="P2610" s="12" t="s">
        <v>7128</v>
      </c>
      <c r="Q2610" s="13">
        <v>0.53500000000000003</v>
      </c>
      <c r="R2610" s="13">
        <v>0</v>
      </c>
      <c r="S2610" s="13">
        <v>0</v>
      </c>
      <c r="T2610" s="13">
        <v>0</v>
      </c>
      <c r="U2610" s="13">
        <v>0.53500000000000003</v>
      </c>
      <c r="V2610" s="13">
        <v>0</v>
      </c>
      <c r="W2610" s="13">
        <v>0.53500000000000003</v>
      </c>
      <c r="X2610" s="14">
        <v>0</v>
      </c>
      <c r="Y2610" s="15">
        <v>4.6082949308755762E-2</v>
      </c>
      <c r="Z2610" s="14" t="s">
        <v>7128</v>
      </c>
      <c r="AA2610" s="14">
        <v>0</v>
      </c>
      <c r="AB2610" s="14" t="s">
        <v>7128</v>
      </c>
      <c r="AC2610" s="14">
        <v>0</v>
      </c>
      <c r="AD2610" s="13">
        <v>1.2E-2</v>
      </c>
      <c r="AE2610" s="15">
        <v>-0.21344444444444452</v>
      </c>
      <c r="AF2610" s="14">
        <v>4.4721359549995794E-2</v>
      </c>
      <c r="AG2610" s="14" t="s">
        <v>7128</v>
      </c>
      <c r="AH2610" s="15">
        <v>0.52380952380952372</v>
      </c>
      <c r="AI2610" s="5" t="s">
        <v>7128</v>
      </c>
      <c r="AJ2610" s="15" t="s">
        <v>7128</v>
      </c>
      <c r="AK2610" s="15" t="s">
        <v>7128</v>
      </c>
      <c r="AL2610" s="15" t="s">
        <v>7128</v>
      </c>
      <c r="AM2610" s="15" t="s">
        <v>7128</v>
      </c>
      <c r="AN2610" s="15" t="s">
        <v>7128</v>
      </c>
      <c r="AO2610" s="15">
        <v>1.6261398176291793</v>
      </c>
      <c r="AP2610" s="15" t="s">
        <v>7128</v>
      </c>
      <c r="AQ2610" s="15" t="s">
        <v>7128</v>
      </c>
      <c r="AR2610" s="15" t="s">
        <v>7128</v>
      </c>
      <c r="AS2610" s="15">
        <v>1.6261398176291793</v>
      </c>
      <c r="AT2610" s="14" t="s">
        <v>7128</v>
      </c>
      <c r="AU2610" s="14">
        <v>0</v>
      </c>
      <c r="AV2610" s="12" t="s">
        <v>7128</v>
      </c>
      <c r="AW2610" s="12" t="s">
        <v>7128</v>
      </c>
      <c r="AX2610" s="12">
        <v>-0.32799999999999996</v>
      </c>
      <c r="AY2610" s="12">
        <v>-0.63500000000000001</v>
      </c>
      <c r="AZ2610" s="14" t="s">
        <v>7128</v>
      </c>
      <c r="BA2610" s="14" t="s">
        <v>7128</v>
      </c>
      <c r="BB2610" s="14" t="s">
        <v>7128</v>
      </c>
      <c r="BC2610" s="14" t="s">
        <v>7128</v>
      </c>
      <c r="BD2610" s="14">
        <v>-2.0273556231003038</v>
      </c>
      <c r="BE2610" s="14">
        <v>-2.0060790273556233</v>
      </c>
      <c r="BF2610" s="14">
        <v>0</v>
      </c>
      <c r="BG2610" s="14">
        <v>0.15710000000000002</v>
      </c>
      <c r="BH2610" s="13">
        <v>-0.66700000000000004</v>
      </c>
      <c r="BI2610" s="13">
        <v>-0.66700000000000004</v>
      </c>
      <c r="BJ2610" s="13">
        <v>-0.66</v>
      </c>
      <c r="BK2610" s="13">
        <v>-0.66</v>
      </c>
      <c r="BL2610" s="13">
        <v>0.32900000000000001</v>
      </c>
      <c r="BM2610" s="13">
        <v>0.32900000000000001</v>
      </c>
      <c r="BN2610" s="13">
        <v>-6.3E-2</v>
      </c>
      <c r="BO2610" s="13">
        <v>-6.3E-2</v>
      </c>
      <c r="BP2610" s="13">
        <v>-0.66</v>
      </c>
      <c r="BQ2610" s="13">
        <v>23.9</v>
      </c>
      <c r="BR2610" s="13">
        <v>-0.16400000000000001</v>
      </c>
      <c r="BS2610" s="13">
        <v>-0.59699999999999998</v>
      </c>
      <c r="BT2610" s="14" t="s">
        <v>7128</v>
      </c>
      <c r="BU2610" s="13">
        <v>0.10099999999999995</v>
      </c>
      <c r="BV2610" s="13">
        <v>-23.805999999999997</v>
      </c>
      <c r="BW2610" s="13">
        <v>9.3999999999999945E-2</v>
      </c>
      <c r="BX2610" s="13">
        <v>0</v>
      </c>
      <c r="BY2610" s="13">
        <v>0</v>
      </c>
      <c r="BZ2610" s="13">
        <v>0</v>
      </c>
      <c r="CA2610" s="13">
        <v>0</v>
      </c>
      <c r="CB2610" s="13">
        <v>0</v>
      </c>
      <c r="CC2610" s="15">
        <v>-0.25900000000000001</v>
      </c>
      <c r="CD2610" s="15">
        <v>0.29299999999999998</v>
      </c>
      <c r="CE2610" s="15">
        <v>0.36</v>
      </c>
      <c r="CF2610" s="15" t="s">
        <v>7128</v>
      </c>
      <c r="CG2610" s="15" t="s">
        <v>7128</v>
      </c>
      <c r="CH2610" s="13" t="s">
        <v>7128</v>
      </c>
      <c r="CI2610" s="13" t="s">
        <v>7128</v>
      </c>
      <c r="CJ2610" s="13">
        <v>0</v>
      </c>
      <c r="CK2610" s="12">
        <f t="shared" si="80"/>
        <v>0</v>
      </c>
      <c r="CL2610" s="36" t="str">
        <f t="shared" si="81"/>
        <v>NA</v>
      </c>
      <c r="CM2610" s="13" t="s">
        <v>7128</v>
      </c>
      <c r="CN2610" s="13" t="s">
        <v>7128</v>
      </c>
      <c r="CO2610" s="13" t="s">
        <v>7128</v>
      </c>
      <c r="CP2610" s="13" t="s">
        <v>7128</v>
      </c>
      <c r="CQ2610" s="13" t="s">
        <v>7128</v>
      </c>
      <c r="CR2610" s="13" t="s">
        <v>7128</v>
      </c>
      <c r="CS2610" s="13" t="s">
        <v>7128</v>
      </c>
      <c r="CT2610" s="13">
        <v>0</v>
      </c>
      <c r="CU2610" s="13">
        <v>-0.66</v>
      </c>
      <c r="CV2610" s="13">
        <v>0</v>
      </c>
      <c r="CW2610" s="13">
        <v>-6.3E-2</v>
      </c>
      <c r="CX2610" s="12" t="s">
        <v>7128</v>
      </c>
      <c r="CY2610" s="12" t="s">
        <v>7128</v>
      </c>
      <c r="CZ2610" s="15" t="s">
        <v>7128</v>
      </c>
      <c r="DA2610" s="20"/>
      <c r="DB2610" s="20"/>
    </row>
    <row r="2611" spans="1:106">
      <c r="A2611" s="8" t="s">
        <v>3497</v>
      </c>
      <c r="B2611" s="8" t="s">
        <v>3498</v>
      </c>
      <c r="C2611" s="9" t="s">
        <v>7164</v>
      </c>
      <c r="D2611" s="9" t="s">
        <v>7126</v>
      </c>
      <c r="E2611" s="10" t="s">
        <v>7127</v>
      </c>
      <c r="F2611" s="10" t="s">
        <v>7126</v>
      </c>
      <c r="G2611" s="11">
        <v>0.7</v>
      </c>
      <c r="H2611" s="11">
        <v>1.0012761020881669</v>
      </c>
      <c r="I2611" s="12">
        <v>9.0499999999999997E-2</v>
      </c>
      <c r="J2611" s="12">
        <v>0.1471154872389791</v>
      </c>
      <c r="K2611" s="12">
        <v>4.7E-2</v>
      </c>
      <c r="L2611" s="12">
        <v>0.10350000000000001</v>
      </c>
      <c r="M2611" s="12">
        <v>6.8320350000000002E-2</v>
      </c>
      <c r="N2611" s="12">
        <v>0.123406650324412</v>
      </c>
      <c r="O2611" s="12">
        <v>-0.12390561069576922</v>
      </c>
      <c r="P2611" s="12">
        <v>-9.1376193471620126E-2</v>
      </c>
      <c r="Q2611" s="13">
        <v>8.6199999999999992</v>
      </c>
      <c r="R2611" s="13">
        <v>0</v>
      </c>
      <c r="S2611" s="13">
        <v>3.71</v>
      </c>
      <c r="T2611" s="13">
        <v>3.71</v>
      </c>
      <c r="U2611" s="13">
        <v>12.329999999999998</v>
      </c>
      <c r="V2611" s="13">
        <v>0.99</v>
      </c>
      <c r="W2611" s="13">
        <v>11.339999999999998</v>
      </c>
      <c r="X2611" s="14">
        <v>8.0291970802919721E-2</v>
      </c>
      <c r="Y2611" s="15">
        <v>0.1388888888888889</v>
      </c>
      <c r="Z2611" s="14">
        <v>0.19113858835651726</v>
      </c>
      <c r="AA2611" s="14">
        <v>0.30089213300892137</v>
      </c>
      <c r="AB2611" s="14">
        <v>0.23630573248407644</v>
      </c>
      <c r="AC2611" s="14">
        <v>0.43039443155452439</v>
      </c>
      <c r="AD2611" s="13">
        <v>4.79</v>
      </c>
      <c r="AE2611" s="15">
        <v>0.15566666666666665</v>
      </c>
      <c r="AF2611" s="14">
        <v>4.4721359549995794E-2</v>
      </c>
      <c r="AG2611" s="14" t="s">
        <v>7128</v>
      </c>
      <c r="AH2611" s="15">
        <v>0.23043944265809221</v>
      </c>
      <c r="AI2611" s="5">
        <v>1.3145833333333334</v>
      </c>
      <c r="AJ2611" s="15">
        <v>22.925531914893615</v>
      </c>
      <c r="AK2611" s="15">
        <v>22.925531914893615</v>
      </c>
      <c r="AL2611" s="15" t="s">
        <v>7128</v>
      </c>
      <c r="AM2611" s="15" t="s">
        <v>7128</v>
      </c>
      <c r="AN2611" s="15">
        <v>0.54904458598726114</v>
      </c>
      <c r="AO2611" s="15">
        <v>0.71239669421487595</v>
      </c>
      <c r="AP2611" s="15">
        <v>17.971473851030108</v>
      </c>
      <c r="AQ2611" s="15">
        <v>10.309090909090907</v>
      </c>
      <c r="AR2611" s="15">
        <v>0.61563517915309429</v>
      </c>
      <c r="AS2611" s="15">
        <v>0.937190082644628</v>
      </c>
      <c r="AT2611" s="14">
        <v>0.20585106382978721</v>
      </c>
      <c r="AU2611" s="14">
        <v>8.9791183294663582E-3</v>
      </c>
      <c r="AV2611" s="12">
        <v>-0.32500000000000001</v>
      </c>
      <c r="AW2611" s="12">
        <v>-0.17399999999999999</v>
      </c>
      <c r="AX2611" s="12">
        <v>-7.0999999999999995E-3</v>
      </c>
      <c r="AY2611" s="12">
        <v>8.3499999999999991E-2</v>
      </c>
      <c r="AZ2611" s="14" t="s">
        <v>7128</v>
      </c>
      <c r="BA2611" s="14" t="s">
        <v>7128</v>
      </c>
      <c r="BB2611" s="14">
        <v>2.3209876543209877E-2</v>
      </c>
      <c r="BC2611" s="14">
        <v>3.2030456852791878E-2</v>
      </c>
      <c r="BD2611" s="14">
        <v>3.1074380165289257E-2</v>
      </c>
      <c r="BE2611" s="14">
        <v>5.2148760330578511E-2</v>
      </c>
      <c r="BF2611" s="14">
        <v>0</v>
      </c>
      <c r="BG2611" s="14" t="s">
        <v>7128</v>
      </c>
      <c r="BH2611" s="13">
        <v>0.376</v>
      </c>
      <c r="BI2611" s="13">
        <v>0.376</v>
      </c>
      <c r="BJ2611" s="13">
        <v>0.63100000000000001</v>
      </c>
      <c r="BK2611" s="13">
        <v>0.63100000000000001</v>
      </c>
      <c r="BL2611" s="13">
        <v>12.1</v>
      </c>
      <c r="BM2611" s="13">
        <v>12.1</v>
      </c>
      <c r="BN2611" s="13">
        <v>1.1000000000000001</v>
      </c>
      <c r="BO2611" s="13">
        <v>1.1000000000000001</v>
      </c>
      <c r="BP2611" s="13">
        <v>0.63100000000000001</v>
      </c>
      <c r="BQ2611" s="13">
        <v>0</v>
      </c>
      <c r="BR2611" s="13">
        <v>0</v>
      </c>
      <c r="BS2611" s="13">
        <v>-0.57499999999999996</v>
      </c>
      <c r="BT2611" s="14">
        <v>-0.91125198098256732</v>
      </c>
      <c r="BU2611" s="13">
        <v>1.206</v>
      </c>
      <c r="BV2611" s="13">
        <v>0.95099999999999996</v>
      </c>
      <c r="BW2611" s="13">
        <v>0.95099999999999996</v>
      </c>
      <c r="BX2611" s="13">
        <v>16.2</v>
      </c>
      <c r="BY2611" s="13">
        <v>19.7</v>
      </c>
      <c r="BZ2611" s="13">
        <v>15.7</v>
      </c>
      <c r="CA2611" s="13">
        <v>18.420000000000002</v>
      </c>
      <c r="CB2611" s="13">
        <v>-7.7399999999999997E-2</v>
      </c>
      <c r="CC2611" s="15">
        <v>-0.17100000000000001</v>
      </c>
      <c r="CD2611" s="15">
        <v>0.51700000000000002</v>
      </c>
      <c r="CE2611" s="15">
        <v>0.36</v>
      </c>
      <c r="CF2611" s="15">
        <v>0.51400101848590363</v>
      </c>
      <c r="CG2611" s="15">
        <v>0.56067133028049643</v>
      </c>
      <c r="CH2611" s="13">
        <v>1.7009999999999998</v>
      </c>
      <c r="CI2611" s="13">
        <v>1.0615999999999999</v>
      </c>
      <c r="CJ2611" s="13">
        <v>-7.7399999999999997E-2</v>
      </c>
      <c r="CK2611" s="12">
        <f t="shared" si="80"/>
        <v>8.1388012618296535E-2</v>
      </c>
      <c r="CL2611" s="36">
        <f t="shared" si="81"/>
        <v>0.65689467969598259</v>
      </c>
      <c r="CM2611" s="13">
        <v>0.36399999999999999</v>
      </c>
      <c r="CN2611" s="13" t="s">
        <v>7128</v>
      </c>
      <c r="CO2611" s="13">
        <v>0.376</v>
      </c>
      <c r="CP2611" s="13">
        <v>8.6199999999999992</v>
      </c>
      <c r="CQ2611" s="13">
        <v>1.1000000000000001</v>
      </c>
      <c r="CR2611" s="13">
        <v>11.339999999999998</v>
      </c>
      <c r="CS2611" s="13">
        <v>0.95099999999999996</v>
      </c>
      <c r="CT2611" s="13">
        <v>0</v>
      </c>
      <c r="CU2611" s="13">
        <v>0.63100000000000001</v>
      </c>
      <c r="CV2611" s="13">
        <v>18.420000000000002</v>
      </c>
      <c r="CW2611" s="13">
        <v>1.1000000000000001</v>
      </c>
      <c r="CX2611" s="12">
        <v>2.3209876543209877E-2</v>
      </c>
      <c r="CY2611" s="12">
        <v>3.2030456852791878E-2</v>
      </c>
      <c r="CZ2611" s="15">
        <v>10.309090909090907</v>
      </c>
      <c r="DA2611" s="20"/>
      <c r="DB2611" s="20"/>
    </row>
    <row r="2612" spans="1:106">
      <c r="A2612" s="8" t="s">
        <v>5137</v>
      </c>
      <c r="B2612" s="8" t="s">
        <v>5138</v>
      </c>
      <c r="C2612" s="9" t="s">
        <v>7145</v>
      </c>
      <c r="D2612" s="9" t="s">
        <v>7126</v>
      </c>
      <c r="E2612" s="10" t="s">
        <v>7127</v>
      </c>
      <c r="F2612" s="10" t="s">
        <v>7126</v>
      </c>
      <c r="G2612" s="11">
        <v>0.89</v>
      </c>
      <c r="H2612" s="11">
        <v>0.89</v>
      </c>
      <c r="I2612" s="12">
        <v>9.0499999999999997E-2</v>
      </c>
      <c r="J2612" s="12">
        <v>0.137045</v>
      </c>
      <c r="K2612" s="12">
        <v>4.1999999999999996E-2</v>
      </c>
      <c r="L2612" s="12">
        <v>9.8500000000000004E-2</v>
      </c>
      <c r="M2612" s="12">
        <v>6.5019850000000004E-2</v>
      </c>
      <c r="N2612" s="12">
        <v>0.137045</v>
      </c>
      <c r="O2612" s="12">
        <v>-0.24389779187817259</v>
      </c>
      <c r="P2612" s="12">
        <v>-0.22084388268156424</v>
      </c>
      <c r="Q2612" s="13">
        <v>0.56399999999999995</v>
      </c>
      <c r="R2612" s="13">
        <v>0</v>
      </c>
      <c r="S2612" s="13">
        <v>0</v>
      </c>
      <c r="T2612" s="13">
        <v>0</v>
      </c>
      <c r="U2612" s="13">
        <v>0.56399999999999995</v>
      </c>
      <c r="V2612" s="13">
        <v>0</v>
      </c>
      <c r="W2612" s="13">
        <v>0.56399999999999995</v>
      </c>
      <c r="X2612" s="14">
        <v>0</v>
      </c>
      <c r="Y2612" s="15">
        <v>1.0775862068965518E-2</v>
      </c>
      <c r="Z2612" s="14">
        <v>0</v>
      </c>
      <c r="AA2612" s="14">
        <v>0</v>
      </c>
      <c r="AB2612" s="14">
        <v>0</v>
      </c>
      <c r="AC2612" s="14">
        <v>0</v>
      </c>
      <c r="AD2612" s="13">
        <v>2.4E-2</v>
      </c>
      <c r="AE2612" s="15">
        <v>0.67494444444444446</v>
      </c>
      <c r="AF2612" s="14">
        <v>5.4772255750516613E-2</v>
      </c>
      <c r="AG2612" s="14">
        <v>0.6600056817937251</v>
      </c>
      <c r="AH2612" s="15">
        <v>0.53424657534246567</v>
      </c>
      <c r="AI2612" s="5" t="s">
        <v>7128</v>
      </c>
      <c r="AJ2612" s="15" t="s">
        <v>7128</v>
      </c>
      <c r="AK2612" s="15" t="s">
        <v>7128</v>
      </c>
      <c r="AL2612" s="15" t="s">
        <v>7128</v>
      </c>
      <c r="AM2612" s="15" t="s">
        <v>7128</v>
      </c>
      <c r="AN2612" s="15">
        <v>0.41777777777777769</v>
      </c>
      <c r="AO2612" s="15">
        <v>0.70765370138017558</v>
      </c>
      <c r="AP2612" s="15" t="s">
        <v>7128</v>
      </c>
      <c r="AQ2612" s="15" t="s">
        <v>7128</v>
      </c>
      <c r="AR2612" s="15">
        <v>0.41777777777777769</v>
      </c>
      <c r="AS2612" s="15">
        <v>0.70765370138017558</v>
      </c>
      <c r="AT2612" s="14" t="s">
        <v>7128</v>
      </c>
      <c r="AU2612" s="14">
        <v>0</v>
      </c>
      <c r="AV2612" s="12" t="s">
        <v>7128</v>
      </c>
      <c r="AW2612" s="12" t="s">
        <v>7128</v>
      </c>
      <c r="AX2612" s="12">
        <v>8.43E-2</v>
      </c>
      <c r="AY2612" s="12" t="s">
        <v>7128</v>
      </c>
      <c r="AZ2612" s="14" t="s">
        <v>7128</v>
      </c>
      <c r="BA2612" s="14" t="s">
        <v>7128</v>
      </c>
      <c r="BB2612" s="14">
        <v>-0.10685279187817259</v>
      </c>
      <c r="BC2612" s="14">
        <v>-8.3798882681564241E-2</v>
      </c>
      <c r="BD2612" s="14">
        <v>-0.80038022813688203</v>
      </c>
      <c r="BE2612" s="14">
        <v>-0.85551330798479086</v>
      </c>
      <c r="BF2612" s="14">
        <v>0</v>
      </c>
      <c r="BG2612" s="14">
        <v>0.1137</v>
      </c>
      <c r="BH2612" s="13">
        <v>-0.34599999999999997</v>
      </c>
      <c r="BI2612" s="13">
        <v>-0.42099999999999999</v>
      </c>
      <c r="BJ2612" s="13">
        <v>-0.45</v>
      </c>
      <c r="BK2612" s="13">
        <v>-0.45</v>
      </c>
      <c r="BL2612" s="13">
        <v>0.79700000000000004</v>
      </c>
      <c r="BM2612" s="13">
        <v>0.52600000000000002</v>
      </c>
      <c r="BN2612" s="13">
        <v>-3.7999999999999999E-2</v>
      </c>
      <c r="BO2612" s="13">
        <v>-0.19</v>
      </c>
      <c r="BP2612" s="13">
        <v>-0.45</v>
      </c>
      <c r="BQ2612" s="13">
        <v>0</v>
      </c>
      <c r="BR2612" s="13">
        <v>0</v>
      </c>
      <c r="BS2612" s="13">
        <v>-0.23599999999999999</v>
      </c>
      <c r="BT2612" s="14" t="s">
        <v>7128</v>
      </c>
      <c r="BU2612" s="13">
        <v>-0.21400000000000002</v>
      </c>
      <c r="BV2612" s="13">
        <v>-0.185</v>
      </c>
      <c r="BW2612" s="13">
        <v>-0.185</v>
      </c>
      <c r="BX2612" s="13">
        <v>3.94</v>
      </c>
      <c r="BY2612" s="13">
        <v>5.37</v>
      </c>
      <c r="BZ2612" s="13">
        <v>1.35</v>
      </c>
      <c r="CA2612" s="13">
        <v>1.35</v>
      </c>
      <c r="CB2612" s="13">
        <v>0</v>
      </c>
      <c r="CC2612" s="15">
        <v>0.24099999999999999</v>
      </c>
      <c r="CD2612" s="15">
        <v>0.247</v>
      </c>
      <c r="CE2612" s="15">
        <v>0.36</v>
      </c>
      <c r="CF2612" s="15" t="s">
        <v>7128</v>
      </c>
      <c r="CG2612" s="15" t="s">
        <v>7128</v>
      </c>
      <c r="CH2612" s="13" t="s">
        <v>7128</v>
      </c>
      <c r="CI2612" s="13" t="s">
        <v>7128</v>
      </c>
      <c r="CJ2612" s="13">
        <v>0</v>
      </c>
      <c r="CK2612" s="12">
        <f t="shared" si="80"/>
        <v>0</v>
      </c>
      <c r="CL2612" s="36">
        <f t="shared" si="81"/>
        <v>0.59037037037037032</v>
      </c>
      <c r="CM2612" s="13" t="s">
        <v>7128</v>
      </c>
      <c r="CN2612" s="13" t="s">
        <v>7128</v>
      </c>
      <c r="CO2612" s="13" t="s">
        <v>7128</v>
      </c>
      <c r="CP2612" s="13" t="s">
        <v>7128</v>
      </c>
      <c r="CQ2612" s="13" t="s">
        <v>7128</v>
      </c>
      <c r="CR2612" s="13" t="s">
        <v>7128</v>
      </c>
      <c r="CS2612" s="13" t="s">
        <v>7128</v>
      </c>
      <c r="CT2612" s="13">
        <v>0</v>
      </c>
      <c r="CU2612" s="13">
        <v>-0.45</v>
      </c>
      <c r="CV2612" s="13">
        <v>1.35</v>
      </c>
      <c r="CW2612" s="13">
        <v>-3.7999999999999999E-2</v>
      </c>
      <c r="CX2612" s="12">
        <v>-0.10685279187817259</v>
      </c>
      <c r="CY2612" s="12">
        <v>-8.3798882681564241E-2</v>
      </c>
      <c r="CZ2612" s="15" t="s">
        <v>7128</v>
      </c>
      <c r="DA2612" s="20"/>
      <c r="DB2612" s="20"/>
    </row>
    <row r="2613" spans="1:106" ht="24">
      <c r="A2613" s="8" t="s">
        <v>3971</v>
      </c>
      <c r="B2613" s="8" t="s">
        <v>3972</v>
      </c>
      <c r="C2613" s="9" t="s">
        <v>7146</v>
      </c>
      <c r="D2613" s="9" t="s">
        <v>7126</v>
      </c>
      <c r="E2613" s="10" t="s">
        <v>7127</v>
      </c>
      <c r="F2613" s="10" t="s">
        <v>7126</v>
      </c>
      <c r="G2613" s="11">
        <v>0.91</v>
      </c>
      <c r="H2613" s="11">
        <v>1.2650960978450787</v>
      </c>
      <c r="I2613" s="12">
        <v>9.0499999999999997E-2</v>
      </c>
      <c r="J2613" s="12">
        <v>0.17099119685497963</v>
      </c>
      <c r="K2613" s="12">
        <v>4.1999999999999996E-2</v>
      </c>
      <c r="L2613" s="12">
        <v>9.8500000000000004E-2</v>
      </c>
      <c r="M2613" s="12">
        <v>6.5019850000000004E-2</v>
      </c>
      <c r="N2613" s="12">
        <v>0.13174254987165385</v>
      </c>
      <c r="O2613" s="12">
        <v>-0.14928067053919014</v>
      </c>
      <c r="P2613" s="12">
        <v>-8.747851755709235E-2</v>
      </c>
      <c r="Q2613" s="13">
        <v>3.23</v>
      </c>
      <c r="R2613" s="13">
        <v>0</v>
      </c>
      <c r="S2613" s="13">
        <v>1.9</v>
      </c>
      <c r="T2613" s="13">
        <v>1.9</v>
      </c>
      <c r="U2613" s="13">
        <v>5.13</v>
      </c>
      <c r="V2613" s="13">
        <v>0.66100000000000003</v>
      </c>
      <c r="W2613" s="13">
        <v>4.4689999999999994</v>
      </c>
      <c r="X2613" s="14">
        <v>0.12884990253411308</v>
      </c>
      <c r="Y2613" s="15">
        <v>0.21186440677966101</v>
      </c>
      <c r="Z2613" s="14">
        <v>0.39583333333333331</v>
      </c>
      <c r="AA2613" s="14">
        <v>0.37037037037037035</v>
      </c>
      <c r="AB2613" s="14">
        <v>0.65517241379310343</v>
      </c>
      <c r="AC2613" s="14">
        <v>0.58823529411764708</v>
      </c>
      <c r="AD2613" s="13">
        <v>0.45600000000000002</v>
      </c>
      <c r="AE2613" s="15">
        <v>0.90761111111111126</v>
      </c>
      <c r="AF2613" s="14">
        <v>4.4721359549995794E-2</v>
      </c>
      <c r="AG2613" s="14">
        <v>0.78821396206867578</v>
      </c>
      <c r="AH2613" s="15">
        <v>0.50000000000000011</v>
      </c>
      <c r="AI2613" s="5">
        <v>1.360730593607306</v>
      </c>
      <c r="AJ2613" s="15">
        <v>48.939393939393938</v>
      </c>
      <c r="AK2613" s="15">
        <v>48.939393939393938</v>
      </c>
      <c r="AL2613" s="15" t="s">
        <v>7128</v>
      </c>
      <c r="AM2613" s="15" t="s">
        <v>7128</v>
      </c>
      <c r="AN2613" s="15">
        <v>1.113793103448276</v>
      </c>
      <c r="AO2613" s="15">
        <v>0.51026856240126384</v>
      </c>
      <c r="AP2613" s="15">
        <v>14.996644295302012</v>
      </c>
      <c r="AQ2613" s="15">
        <v>11.638020833333332</v>
      </c>
      <c r="AR2613" s="15">
        <v>1.0797294032374971</v>
      </c>
      <c r="AS2613" s="15">
        <v>0.7060031595576618</v>
      </c>
      <c r="AT2613" s="14">
        <v>0</v>
      </c>
      <c r="AU2613" s="14">
        <v>0</v>
      </c>
      <c r="AV2613" s="12">
        <v>-5.0799999999999998E-2</v>
      </c>
      <c r="AW2613" s="12">
        <v>-0.1</v>
      </c>
      <c r="AX2613" s="12">
        <v>8.2200000000000009E-2</v>
      </c>
      <c r="AY2613" s="12">
        <v>0.20499999999999999</v>
      </c>
      <c r="AZ2613" s="14" t="s">
        <v>7128</v>
      </c>
      <c r="BA2613" s="14" t="s">
        <v>7128</v>
      </c>
      <c r="BB2613" s="14">
        <v>2.1710526315789475E-2</v>
      </c>
      <c r="BC2613" s="14">
        <v>4.4264032314561497E-2</v>
      </c>
      <c r="BD2613" s="14">
        <v>1.042654028436019E-2</v>
      </c>
      <c r="BE2613" s="14">
        <v>4.7077409162717215E-2</v>
      </c>
      <c r="BF2613" s="14">
        <v>0.33663366336633666</v>
      </c>
      <c r="BG2613" s="14">
        <v>5.4600000000000004E-3</v>
      </c>
      <c r="BH2613" s="13">
        <v>6.6000000000000003E-2</v>
      </c>
      <c r="BI2613" s="13">
        <v>6.6000000000000003E-2</v>
      </c>
      <c r="BJ2613" s="13">
        <v>0.29799999999999999</v>
      </c>
      <c r="BK2613" s="13">
        <v>0.29799999999999999</v>
      </c>
      <c r="BL2613" s="13">
        <v>6.33</v>
      </c>
      <c r="BM2613" s="13">
        <v>6.33</v>
      </c>
      <c r="BN2613" s="13">
        <v>0.38400000000000001</v>
      </c>
      <c r="BO2613" s="13">
        <v>0.38400000000000001</v>
      </c>
      <c r="BP2613" s="13">
        <v>0.19768316831683166</v>
      </c>
      <c r="BQ2613" s="13">
        <v>0</v>
      </c>
      <c r="BR2613" s="13">
        <v>0</v>
      </c>
      <c r="BS2613" s="13">
        <v>-9.1999999999999998E-2</v>
      </c>
      <c r="BT2613" s="14">
        <v>-0.46539116498046684</v>
      </c>
      <c r="BU2613" s="13">
        <v>0.28968316831683166</v>
      </c>
      <c r="BV2613" s="13">
        <v>0.158</v>
      </c>
      <c r="BW2613" s="13">
        <v>0.158</v>
      </c>
      <c r="BX2613" s="13">
        <v>3.04</v>
      </c>
      <c r="BY2613" s="13">
        <v>4.4660000000000002</v>
      </c>
      <c r="BZ2613" s="13">
        <v>2.9</v>
      </c>
      <c r="CA2613" s="13">
        <v>4.1389999999999993</v>
      </c>
      <c r="CB2613" s="13">
        <v>0</v>
      </c>
      <c r="CC2613" s="15">
        <v>0.23499999999999999</v>
      </c>
      <c r="CD2613" s="15">
        <v>0.51300000000000001</v>
      </c>
      <c r="CE2613" s="15">
        <v>0.36</v>
      </c>
      <c r="CF2613" s="15">
        <v>0.1611081206282122</v>
      </c>
      <c r="CG2613" s="15">
        <v>0.40426006367232126</v>
      </c>
      <c r="CH2613" s="13">
        <v>0.28588888888888886</v>
      </c>
      <c r="CI2613" s="13">
        <v>0.17255555555555557</v>
      </c>
      <c r="CJ2613" s="13">
        <v>0</v>
      </c>
      <c r="CK2613" s="12">
        <f t="shared" si="80"/>
        <v>0</v>
      </c>
      <c r="CL2613" s="36">
        <f t="shared" si="81"/>
        <v>1.5293549166465332</v>
      </c>
      <c r="CM2613" s="13">
        <v>0.10100000000000001</v>
      </c>
      <c r="CN2613" s="13">
        <v>3.4000000000000002E-2</v>
      </c>
      <c r="CO2613" s="13">
        <v>6.6000000000000003E-2</v>
      </c>
      <c r="CP2613" s="13">
        <v>3.23</v>
      </c>
      <c r="CQ2613" s="13">
        <v>0.38400000000000001</v>
      </c>
      <c r="CR2613" s="13">
        <v>4.4689999999999994</v>
      </c>
      <c r="CS2613" s="13" t="s">
        <v>7128</v>
      </c>
      <c r="CT2613" s="13">
        <v>0</v>
      </c>
      <c r="CU2613" s="13">
        <v>0.29799999999999999</v>
      </c>
      <c r="CV2613" s="13">
        <v>4.1389999999999993</v>
      </c>
      <c r="CW2613" s="13">
        <v>0.38400000000000001</v>
      </c>
      <c r="CX2613" s="12">
        <v>2.1710526315789475E-2</v>
      </c>
      <c r="CY2613" s="12">
        <v>4.4264032314561497E-2</v>
      </c>
      <c r="CZ2613" s="15">
        <v>11.638020833333332</v>
      </c>
      <c r="DA2613" s="20"/>
      <c r="DB2613" s="20"/>
    </row>
    <row r="2614" spans="1:106">
      <c r="A2614" s="8" t="s">
        <v>3321</v>
      </c>
      <c r="B2614" s="8" t="s">
        <v>3322</v>
      </c>
      <c r="C2614" s="9" t="s">
        <v>7173</v>
      </c>
      <c r="D2614" s="9" t="s">
        <v>7126</v>
      </c>
      <c r="E2614" s="10" t="s">
        <v>7127</v>
      </c>
      <c r="F2614" s="10" t="s">
        <v>7126</v>
      </c>
      <c r="G2614" s="11">
        <v>0.62</v>
      </c>
      <c r="H2614" s="11">
        <v>3.0071887280353473</v>
      </c>
      <c r="I2614" s="12">
        <v>9.0499999999999997E-2</v>
      </c>
      <c r="J2614" s="12">
        <v>0.32865057988719892</v>
      </c>
      <c r="K2614" s="12">
        <v>4.1999999999999996E-2</v>
      </c>
      <c r="L2614" s="12">
        <v>9.8500000000000004E-2</v>
      </c>
      <c r="M2614" s="12">
        <v>6.5019850000000004E-2</v>
      </c>
      <c r="N2614" s="12">
        <v>0.11923219099538168</v>
      </c>
      <c r="O2614" s="12">
        <v>-0.22865057988719892</v>
      </c>
      <c r="P2614" s="12">
        <v>-1.9190836195338429E-2</v>
      </c>
      <c r="Q2614" s="13">
        <v>0.96299999999999997</v>
      </c>
      <c r="R2614" s="13">
        <v>0</v>
      </c>
      <c r="S2614" s="13">
        <v>3.72</v>
      </c>
      <c r="T2614" s="13">
        <v>3.72</v>
      </c>
      <c r="U2614" s="13">
        <v>4.6829999999999998</v>
      </c>
      <c r="V2614" s="13">
        <v>9.5000000000000001E-2</v>
      </c>
      <c r="W2614" s="13">
        <v>4.5880000000000001</v>
      </c>
      <c r="X2614" s="14">
        <v>2.0286141362374548E-2</v>
      </c>
      <c r="Y2614" s="15" t="s">
        <v>7128</v>
      </c>
      <c r="Z2614" s="14">
        <v>0.54148471615720528</v>
      </c>
      <c r="AA2614" s="14">
        <v>0.79436258808456128</v>
      </c>
      <c r="AB2614" s="14">
        <v>1.180952380952381</v>
      </c>
      <c r="AC2614" s="14">
        <v>3.8629283489096577</v>
      </c>
      <c r="AD2614" s="13">
        <v>0.73699999999999999</v>
      </c>
      <c r="AE2614" s="15">
        <v>1.8295277777777781</v>
      </c>
      <c r="AF2614" s="14">
        <v>5.4772255750516613E-2</v>
      </c>
      <c r="AG2614" s="14">
        <v>0.70930071196919009</v>
      </c>
      <c r="AH2614" s="15">
        <v>0.41176470588235292</v>
      </c>
      <c r="AI2614" s="5">
        <v>1.5822784810126582</v>
      </c>
      <c r="AJ2614" s="15">
        <v>3.1573770491803277</v>
      </c>
      <c r="AK2614" s="15">
        <v>3.1573770491803277</v>
      </c>
      <c r="AL2614" s="15" t="s">
        <v>7128</v>
      </c>
      <c r="AM2614" s="15" t="s">
        <v>7128</v>
      </c>
      <c r="AN2614" s="15">
        <v>0.30571428571428572</v>
      </c>
      <c r="AO2614" s="15">
        <v>6.4630872483221469E-2</v>
      </c>
      <c r="AP2614" s="15">
        <v>7.3407999999999998</v>
      </c>
      <c r="AQ2614" s="15">
        <v>5.1319910514541389</v>
      </c>
      <c r="AR2614" s="15">
        <v>0.67719557195571956</v>
      </c>
      <c r="AS2614" s="15">
        <v>0.30791946308724832</v>
      </c>
      <c r="AT2614" s="14">
        <v>0</v>
      </c>
      <c r="AU2614" s="14">
        <v>0</v>
      </c>
      <c r="AV2614" s="12">
        <v>9.3900000000000011E-2</v>
      </c>
      <c r="AW2614" s="12">
        <v>9.2899999999999996E-2</v>
      </c>
      <c r="AX2614" s="12">
        <v>4.07E-2</v>
      </c>
      <c r="AY2614" s="12">
        <v>9.0299999999999991E-2</v>
      </c>
      <c r="AZ2614" s="14" t="s">
        <v>7128</v>
      </c>
      <c r="BA2614" s="14" t="s">
        <v>7128</v>
      </c>
      <c r="BB2614" s="14">
        <v>0.1</v>
      </c>
      <c r="BC2614" s="14">
        <v>0.10004135480004325</v>
      </c>
      <c r="BD2614" s="14">
        <v>2.046979865771812E-2</v>
      </c>
      <c r="BE2614" s="14">
        <v>4.1946308724832217E-2</v>
      </c>
      <c r="BF2614" s="14">
        <v>3.2679738562091504E-3</v>
      </c>
      <c r="BG2614" s="14" t="s">
        <v>7128</v>
      </c>
      <c r="BH2614" s="13">
        <v>0.30499999999999999</v>
      </c>
      <c r="BI2614" s="13">
        <v>0.30499999999999999</v>
      </c>
      <c r="BJ2614" s="13">
        <v>0.625</v>
      </c>
      <c r="BK2614" s="13">
        <v>0.625</v>
      </c>
      <c r="BL2614" s="13">
        <v>14.9</v>
      </c>
      <c r="BM2614" s="13">
        <v>14.9</v>
      </c>
      <c r="BN2614" s="13">
        <v>0.89400000000000002</v>
      </c>
      <c r="BO2614" s="13">
        <v>0.89400000000000002</v>
      </c>
      <c r="BP2614" s="13">
        <v>0.62295751633986929</v>
      </c>
      <c r="BQ2614" s="13">
        <v>0</v>
      </c>
      <c r="BR2614" s="13">
        <v>0</v>
      </c>
      <c r="BS2614" s="13">
        <v>-0.26900000000000002</v>
      </c>
      <c r="BT2614" s="14">
        <v>-0.43181114754098365</v>
      </c>
      <c r="BU2614" s="13">
        <v>0.89195751633986931</v>
      </c>
      <c r="BV2614" s="13">
        <v>0.57400000000000007</v>
      </c>
      <c r="BW2614" s="13">
        <v>0.57400000000000007</v>
      </c>
      <c r="BX2614" s="13">
        <v>3.05</v>
      </c>
      <c r="BY2614" s="13">
        <v>6.2269999999999994</v>
      </c>
      <c r="BZ2614" s="13">
        <v>3.15</v>
      </c>
      <c r="CA2614" s="13">
        <v>6.7750000000000004</v>
      </c>
      <c r="CB2614" s="13">
        <v>0</v>
      </c>
      <c r="CC2614" s="15">
        <v>0.25900000000000001</v>
      </c>
      <c r="CD2614" s="15">
        <v>1.47</v>
      </c>
      <c r="CE2614" s="15">
        <v>0.36</v>
      </c>
      <c r="CF2614" s="15">
        <v>0.20424781188283381</v>
      </c>
      <c r="CG2614" s="15">
        <v>1.0417194378567434</v>
      </c>
      <c r="CH2614" s="13">
        <v>0.72989999999999999</v>
      </c>
      <c r="CI2614" s="13">
        <v>0.36799999999999999</v>
      </c>
      <c r="CJ2614" s="13">
        <v>0</v>
      </c>
      <c r="CK2614" s="12">
        <f t="shared" si="80"/>
        <v>0</v>
      </c>
      <c r="CL2614" s="36">
        <f t="shared" si="81"/>
        <v>2.1992619926199262</v>
      </c>
      <c r="CM2614" s="13">
        <v>0.30599999999999999</v>
      </c>
      <c r="CN2614" s="13">
        <v>1E-3</v>
      </c>
      <c r="CO2614" s="13">
        <v>0.30499999999999999</v>
      </c>
      <c r="CP2614" s="13">
        <v>0.96299999999999997</v>
      </c>
      <c r="CQ2614" s="13">
        <v>0.89400000000000002</v>
      </c>
      <c r="CR2614" s="13">
        <v>4.5880000000000001</v>
      </c>
      <c r="CS2614" s="13" t="s">
        <v>7128</v>
      </c>
      <c r="CT2614" s="13">
        <v>0</v>
      </c>
      <c r="CU2614" s="13">
        <v>0.625</v>
      </c>
      <c r="CV2614" s="13">
        <v>6.7750000000000004</v>
      </c>
      <c r="CW2614" s="13">
        <v>0.89400000000000002</v>
      </c>
      <c r="CX2614" s="12">
        <v>0.1</v>
      </c>
      <c r="CY2614" s="12">
        <v>0.10004135480004325</v>
      </c>
      <c r="CZ2614" s="15">
        <v>5.1319910514541389</v>
      </c>
      <c r="DA2614" s="20"/>
      <c r="DB2614" s="20"/>
    </row>
    <row r="2615" spans="1:106">
      <c r="A2615" s="8" t="s">
        <v>6169</v>
      </c>
      <c r="B2615" s="8" t="s">
        <v>6170</v>
      </c>
      <c r="C2615" s="9" t="s">
        <v>7141</v>
      </c>
      <c r="D2615" s="9" t="s">
        <v>7126</v>
      </c>
      <c r="E2615" s="10" t="s">
        <v>7127</v>
      </c>
      <c r="F2615" s="10" t="s">
        <v>7126</v>
      </c>
      <c r="G2615" s="11">
        <v>0.73</v>
      </c>
      <c r="H2615" s="11">
        <v>1.0722341214185533</v>
      </c>
      <c r="I2615" s="12">
        <v>9.0499999999999997E-2</v>
      </c>
      <c r="J2615" s="12">
        <v>0.15353718798837906</v>
      </c>
      <c r="K2615" s="12">
        <v>4.7E-2</v>
      </c>
      <c r="L2615" s="12">
        <v>0.10350000000000001</v>
      </c>
      <c r="M2615" s="12">
        <v>6.8320350000000002E-2</v>
      </c>
      <c r="N2615" s="12">
        <v>0.11975860825724133</v>
      </c>
      <c r="O2615" s="12">
        <v>-4.3509312071855766E-3</v>
      </c>
      <c r="P2615" s="12">
        <v>-1.7939069386793266E-2</v>
      </c>
      <c r="Q2615" s="13">
        <v>130.19999999999999</v>
      </c>
      <c r="R2615" s="13">
        <v>0</v>
      </c>
      <c r="S2615" s="13">
        <v>85.5</v>
      </c>
      <c r="T2615" s="13">
        <v>85.5</v>
      </c>
      <c r="U2615" s="13">
        <v>215.7</v>
      </c>
      <c r="V2615" s="13">
        <v>0.625</v>
      </c>
      <c r="W2615" s="13">
        <v>215.07499999999999</v>
      </c>
      <c r="X2615" s="14">
        <v>2.8975428836346779E-3</v>
      </c>
      <c r="Y2615" s="15">
        <v>0.22208121827411167</v>
      </c>
      <c r="Z2615" s="14">
        <v>0.58965517241379306</v>
      </c>
      <c r="AA2615" s="14">
        <v>0.39638386648122392</v>
      </c>
      <c r="AB2615" s="14">
        <v>1.4369747899159664</v>
      </c>
      <c r="AC2615" s="14">
        <v>0.65668202764976968</v>
      </c>
      <c r="AD2615" s="13">
        <v>3.3</v>
      </c>
      <c r="AE2615" s="15">
        <v>0.2764166666666667</v>
      </c>
      <c r="AF2615" s="14" t="s">
        <v>7128</v>
      </c>
      <c r="AG2615" s="14" t="s">
        <v>7128</v>
      </c>
      <c r="AH2615" s="15">
        <v>0.52572706935123037</v>
      </c>
      <c r="AI2615" s="5">
        <v>2.0277777777777777</v>
      </c>
      <c r="AJ2615" s="15">
        <v>15.781818181818181</v>
      </c>
      <c r="AK2615" s="15">
        <v>15.781818181818181</v>
      </c>
      <c r="AL2615" s="15">
        <v>12.222222222222221</v>
      </c>
      <c r="AM2615" s="15">
        <v>0.83062200956937793</v>
      </c>
      <c r="AN2615" s="15">
        <v>2.1882352941176468</v>
      </c>
      <c r="AO2615" s="15">
        <v>0.55427841634738184</v>
      </c>
      <c r="AP2615" s="15">
        <v>9.8207762557077629</v>
      </c>
      <c r="AQ2615" s="15">
        <v>6.3631656804733732</v>
      </c>
      <c r="AR2615" s="15">
        <v>1.4896969696969695</v>
      </c>
      <c r="AS2615" s="15">
        <v>0.9156023839931885</v>
      </c>
      <c r="AT2615" s="14">
        <v>0</v>
      </c>
      <c r="AU2615" s="14">
        <v>0</v>
      </c>
      <c r="AV2615" s="12">
        <v>0.44500000000000001</v>
      </c>
      <c r="AW2615" s="12">
        <v>0.24600000000000002</v>
      </c>
      <c r="AX2615" s="12">
        <v>1.2E-2</v>
      </c>
      <c r="AY2615" s="12">
        <v>0.115</v>
      </c>
      <c r="AZ2615" s="14">
        <v>0.19</v>
      </c>
      <c r="BA2615" s="14">
        <v>0.10199999999999999</v>
      </c>
      <c r="BB2615" s="14">
        <v>0.14918625678119349</v>
      </c>
      <c r="BC2615" s="14">
        <v>0.10181953887044806</v>
      </c>
      <c r="BD2615" s="14">
        <v>3.5121328224776503E-2</v>
      </c>
      <c r="BE2615" s="14">
        <v>9.3231162196679429E-2</v>
      </c>
      <c r="BF2615" s="14">
        <v>0.28608695652173916</v>
      </c>
      <c r="BG2615" s="14">
        <v>8.6199999999999999E-2</v>
      </c>
      <c r="BH2615" s="13">
        <v>8.25</v>
      </c>
      <c r="BI2615" s="13">
        <v>8.25</v>
      </c>
      <c r="BJ2615" s="13">
        <v>21.9</v>
      </c>
      <c r="BK2615" s="13">
        <v>21.9</v>
      </c>
      <c r="BL2615" s="13">
        <v>234.9</v>
      </c>
      <c r="BM2615" s="13">
        <v>234.9</v>
      </c>
      <c r="BN2615" s="13">
        <v>33.799999999999997</v>
      </c>
      <c r="BO2615" s="13">
        <v>33.799999999999997</v>
      </c>
      <c r="BP2615" s="13">
        <v>15.63469565217391</v>
      </c>
      <c r="BQ2615" s="13">
        <v>0</v>
      </c>
      <c r="BR2615" s="13">
        <v>0</v>
      </c>
      <c r="BS2615" s="13">
        <v>-12.9</v>
      </c>
      <c r="BT2615" s="14">
        <v>-0.8250880149500277</v>
      </c>
      <c r="BU2615" s="13">
        <v>28.534695652173909</v>
      </c>
      <c r="BV2615" s="13">
        <v>21.15</v>
      </c>
      <c r="BW2615" s="13">
        <v>21.15</v>
      </c>
      <c r="BX2615" s="13">
        <v>55.3</v>
      </c>
      <c r="BY2615" s="13">
        <v>153.553</v>
      </c>
      <c r="BZ2615" s="13">
        <v>59.5</v>
      </c>
      <c r="CA2615" s="13">
        <v>144.375</v>
      </c>
      <c r="CB2615" s="13">
        <v>0</v>
      </c>
      <c r="CC2615" s="15">
        <v>1.7999999999999999E-2</v>
      </c>
      <c r="CD2615" s="15">
        <v>0.26500000000000001</v>
      </c>
      <c r="CE2615" s="15">
        <v>0.36</v>
      </c>
      <c r="CF2615" s="15" t="s">
        <v>7128</v>
      </c>
      <c r="CG2615" s="15" t="s">
        <v>7128</v>
      </c>
      <c r="CH2615" s="13" t="s">
        <v>7128</v>
      </c>
      <c r="CI2615" s="13" t="s">
        <v>7128</v>
      </c>
      <c r="CJ2615" s="13">
        <v>0</v>
      </c>
      <c r="CK2615" s="12">
        <f t="shared" si="80"/>
        <v>0</v>
      </c>
      <c r="CL2615" s="36">
        <f t="shared" si="81"/>
        <v>1.627012987012987</v>
      </c>
      <c r="CM2615" s="13">
        <v>11.5</v>
      </c>
      <c r="CN2615" s="13">
        <v>3.29</v>
      </c>
      <c r="CO2615" s="13">
        <v>8.25</v>
      </c>
      <c r="CP2615" s="13">
        <v>130.19999999999999</v>
      </c>
      <c r="CQ2615" s="13">
        <v>33.799999999999997</v>
      </c>
      <c r="CR2615" s="13">
        <v>215.07499999999999</v>
      </c>
      <c r="CS2615" s="13" t="s">
        <v>7128</v>
      </c>
      <c r="CT2615" s="13">
        <v>0</v>
      </c>
      <c r="CU2615" s="13">
        <v>21.9</v>
      </c>
      <c r="CV2615" s="13">
        <v>144.375</v>
      </c>
      <c r="CW2615" s="13">
        <v>33.799999999999997</v>
      </c>
      <c r="CX2615" s="12">
        <v>0.14918625678119349</v>
      </c>
      <c r="CY2615" s="12">
        <v>0.10181953887044806</v>
      </c>
      <c r="CZ2615" s="15">
        <v>6.3631656804733732</v>
      </c>
      <c r="DA2615" s="20"/>
      <c r="DB2615" s="20"/>
    </row>
    <row r="2616" spans="1:106" ht="24">
      <c r="A2616" s="8" t="s">
        <v>6957</v>
      </c>
      <c r="B2616" s="8" t="s">
        <v>6958</v>
      </c>
      <c r="C2616" s="9" t="s">
        <v>7174</v>
      </c>
      <c r="D2616" s="9" t="s">
        <v>7126</v>
      </c>
      <c r="E2616" s="10" t="s">
        <v>7127</v>
      </c>
      <c r="F2616" s="10" t="s">
        <v>7126</v>
      </c>
      <c r="G2616" s="11">
        <v>0.45</v>
      </c>
      <c r="H2616" s="11">
        <v>0.85195729537366549</v>
      </c>
      <c r="I2616" s="12">
        <v>9.0499999999999997E-2</v>
      </c>
      <c r="J2616" s="12">
        <v>0.13360213523131673</v>
      </c>
      <c r="K2616" s="12">
        <v>4.7E-2</v>
      </c>
      <c r="L2616" s="12">
        <v>0.10350000000000001</v>
      </c>
      <c r="M2616" s="12">
        <v>6.8320350000000002E-2</v>
      </c>
      <c r="N2616" s="12">
        <v>0.10280189445488722</v>
      </c>
      <c r="O2616" s="12">
        <v>-3.013120207520473</v>
      </c>
      <c r="P2616" s="12">
        <v>-0.31280189445488726</v>
      </c>
      <c r="Q2616" s="13">
        <v>0.28100000000000003</v>
      </c>
      <c r="R2616" s="13">
        <v>0</v>
      </c>
      <c r="S2616" s="13">
        <v>0.251</v>
      </c>
      <c r="T2616" s="13">
        <v>0.251</v>
      </c>
      <c r="U2616" s="13">
        <v>0.53200000000000003</v>
      </c>
      <c r="V2616" s="13">
        <v>0</v>
      </c>
      <c r="W2616" s="13">
        <v>0.53200000000000003</v>
      </c>
      <c r="X2616" s="14">
        <v>0</v>
      </c>
      <c r="Y2616" s="15" t="s">
        <v>7128</v>
      </c>
      <c r="Z2616" s="14" t="s">
        <v>7128</v>
      </c>
      <c r="AA2616" s="14">
        <v>0.47180451127819545</v>
      </c>
      <c r="AB2616" s="14" t="s">
        <v>7128</v>
      </c>
      <c r="AC2616" s="14">
        <v>0.89323843416370097</v>
      </c>
      <c r="AD2616" s="13">
        <v>9.4E-2</v>
      </c>
      <c r="AE2616" s="15">
        <v>-0.92680555555555555</v>
      </c>
      <c r="AF2616" s="14">
        <v>3.1622776601683791E-2</v>
      </c>
      <c r="AG2616" s="14" t="s">
        <v>7128</v>
      </c>
      <c r="AH2616" s="15">
        <v>0.49720670391061461</v>
      </c>
      <c r="AI2616" s="5" t="s">
        <v>7128</v>
      </c>
      <c r="AJ2616" s="15" t="s">
        <v>7128</v>
      </c>
      <c r="AK2616" s="15" t="s">
        <v>7128</v>
      </c>
      <c r="AL2616" s="15" t="s">
        <v>7128</v>
      </c>
      <c r="AM2616" s="15" t="s">
        <v>7128</v>
      </c>
      <c r="AN2616" s="15" t="s">
        <v>7128</v>
      </c>
      <c r="AO2616" s="15">
        <v>0.68038740920096863</v>
      </c>
      <c r="AP2616" s="15" t="s">
        <v>7128</v>
      </c>
      <c r="AQ2616" s="15" t="s">
        <v>7128</v>
      </c>
      <c r="AR2616" s="15">
        <v>4.3966942148760335</v>
      </c>
      <c r="AS2616" s="15">
        <v>1.2881355932203391</v>
      </c>
      <c r="AT2616" s="14" t="s">
        <v>7128</v>
      </c>
      <c r="AU2616" s="14">
        <v>0</v>
      </c>
      <c r="AV2616" s="12" t="s">
        <v>7128</v>
      </c>
      <c r="AW2616" s="12" t="s">
        <v>7128</v>
      </c>
      <c r="AX2616" s="12">
        <v>0.14499999999999999</v>
      </c>
      <c r="AY2616" s="12">
        <v>-0.13800000000000001</v>
      </c>
      <c r="AZ2616" s="14" t="s">
        <v>7128</v>
      </c>
      <c r="BA2616" s="14" t="s">
        <v>7128</v>
      </c>
      <c r="BB2616" s="14">
        <v>-2.8795180722891565</v>
      </c>
      <c r="BC2616" s="14">
        <v>-0.21000000000000002</v>
      </c>
      <c r="BD2616" s="14">
        <v>-1.3131868131868132</v>
      </c>
      <c r="BE2616" s="14">
        <v>-0.34615384615384615</v>
      </c>
      <c r="BF2616" s="14">
        <v>0</v>
      </c>
      <c r="BG2616" s="14" t="s">
        <v>7128</v>
      </c>
      <c r="BH2616" s="13">
        <v>-0.21299999999999999</v>
      </c>
      <c r="BI2616" s="13">
        <v>-0.23899999999999999</v>
      </c>
      <c r="BJ2616" s="13">
        <v>-6.3E-2</v>
      </c>
      <c r="BK2616" s="13">
        <v>-6.3E-2</v>
      </c>
      <c r="BL2616" s="13">
        <v>0.41299999999999998</v>
      </c>
      <c r="BM2616" s="13">
        <v>0.182</v>
      </c>
      <c r="BN2616" s="13">
        <v>-0.03</v>
      </c>
      <c r="BO2616" s="13">
        <v>0</v>
      </c>
      <c r="BP2616" s="13">
        <v>-6.3E-2</v>
      </c>
      <c r="BQ2616" s="13">
        <v>0</v>
      </c>
      <c r="BR2616" s="13">
        <v>0</v>
      </c>
      <c r="BS2616" s="13">
        <v>0</v>
      </c>
      <c r="BT2616" s="14" t="s">
        <v>7128</v>
      </c>
      <c r="BU2616" s="13">
        <v>-6.3E-2</v>
      </c>
      <c r="BV2616" s="13">
        <v>-0.23899999999999999</v>
      </c>
      <c r="BW2616" s="13">
        <v>-0.23899999999999999</v>
      </c>
      <c r="BX2616" s="13">
        <v>8.3000000000000004E-2</v>
      </c>
      <c r="BY2616" s="13">
        <v>0.3</v>
      </c>
      <c r="BZ2616" s="13">
        <v>-0.13</v>
      </c>
      <c r="CA2616" s="13">
        <v>0.121</v>
      </c>
      <c r="CB2616" s="13">
        <v>0</v>
      </c>
      <c r="CC2616" s="15">
        <v>-6.8000000000000005E-2</v>
      </c>
      <c r="CD2616" s="15">
        <v>-0.873</v>
      </c>
      <c r="CE2616" s="15">
        <v>0.36</v>
      </c>
      <c r="CF2616" s="15">
        <v>1.275319944911973</v>
      </c>
      <c r="CG2616" s="15">
        <v>1.1920241409150325</v>
      </c>
      <c r="CH2616" s="13">
        <v>-6.8000000000000005E-3</v>
      </c>
      <c r="CI2616" s="13">
        <v>-8.3000000000000001E-3</v>
      </c>
      <c r="CJ2616" s="13">
        <v>0</v>
      </c>
      <c r="CK2616" s="12">
        <f t="shared" si="80"/>
        <v>0</v>
      </c>
      <c r="CL2616" s="36">
        <f t="shared" si="81"/>
        <v>3.4132231404958677</v>
      </c>
      <c r="CM2616" s="13" t="s">
        <v>7128</v>
      </c>
      <c r="CN2616" s="13" t="s">
        <v>7128</v>
      </c>
      <c r="CO2616" s="13" t="s">
        <v>7128</v>
      </c>
      <c r="CP2616" s="13" t="s">
        <v>7128</v>
      </c>
      <c r="CQ2616" s="13" t="s">
        <v>7128</v>
      </c>
      <c r="CR2616" s="13" t="s">
        <v>7128</v>
      </c>
      <c r="CS2616" s="13" t="s">
        <v>7128</v>
      </c>
      <c r="CT2616" s="13">
        <v>0</v>
      </c>
      <c r="CU2616" s="13">
        <v>-6.3E-2</v>
      </c>
      <c r="CV2616" s="13">
        <v>0.121</v>
      </c>
      <c r="CW2616" s="13">
        <v>-0.03</v>
      </c>
      <c r="CX2616" s="12">
        <v>-2.8795180722891565</v>
      </c>
      <c r="CY2616" s="12">
        <v>-0.21000000000000002</v>
      </c>
      <c r="CZ2616" s="15" t="s">
        <v>7128</v>
      </c>
      <c r="DA2616" s="20"/>
      <c r="DB2616" s="20"/>
    </row>
    <row r="2617" spans="1:106">
      <c r="A2617" s="8" t="s">
        <v>1353</v>
      </c>
      <c r="B2617" s="8" t="s">
        <v>1354</v>
      </c>
      <c r="C2617" s="9" t="s">
        <v>7145</v>
      </c>
      <c r="D2617" s="9" t="s">
        <v>7126</v>
      </c>
      <c r="E2617" s="10" t="s">
        <v>7127</v>
      </c>
      <c r="F2617" s="10" t="s">
        <v>7126</v>
      </c>
      <c r="G2617" s="11">
        <v>0.89</v>
      </c>
      <c r="H2617" s="11">
        <v>1.2291621831581223</v>
      </c>
      <c r="I2617" s="12">
        <v>9.0499999999999997E-2</v>
      </c>
      <c r="J2617" s="12">
        <v>0.16773917757581006</v>
      </c>
      <c r="K2617" s="12">
        <v>3.6999999999999998E-2</v>
      </c>
      <c r="L2617" s="12">
        <v>9.35E-2</v>
      </c>
      <c r="M2617" s="12">
        <v>6.1719349999999999E-2</v>
      </c>
      <c r="N2617" s="12">
        <v>0.1384851729608359</v>
      </c>
      <c r="O2617" s="12">
        <v>-9.7400756872425845E-2</v>
      </c>
      <c r="P2617" s="12">
        <v>-8.5142620593328888E-2</v>
      </c>
      <c r="Q2617" s="13">
        <v>204.3</v>
      </c>
      <c r="R2617" s="13">
        <v>5.4869684499314134E-2</v>
      </c>
      <c r="S2617" s="13">
        <v>77.8</v>
      </c>
      <c r="T2617" s="13">
        <v>77.854869684499306</v>
      </c>
      <c r="U2617" s="13">
        <v>282.15486968449932</v>
      </c>
      <c r="V2617" s="13">
        <v>0</v>
      </c>
      <c r="W2617" s="13">
        <v>282.15486968449932</v>
      </c>
      <c r="X2617" s="14">
        <v>0</v>
      </c>
      <c r="Y2617" s="15">
        <v>0.13409090909090909</v>
      </c>
      <c r="Z2617" s="14">
        <v>0.33593628384373297</v>
      </c>
      <c r="AA2617" s="14">
        <v>0.27592956227037752</v>
      </c>
      <c r="AB2617" s="14">
        <v>0.50587959509096359</v>
      </c>
      <c r="AC2617" s="14">
        <v>0.38108110467204748</v>
      </c>
      <c r="AD2617" s="13">
        <v>0.92900000000000005</v>
      </c>
      <c r="AE2617" s="15">
        <v>0.58355555555555549</v>
      </c>
      <c r="AF2617" s="14">
        <v>6.3245553203367583E-2</v>
      </c>
      <c r="AG2617" s="14">
        <v>0.51703239743753004</v>
      </c>
      <c r="AH2617" s="15">
        <v>0.43421052631578955</v>
      </c>
      <c r="AI2617" s="5">
        <v>5.2608695652173916</v>
      </c>
      <c r="AJ2617" s="15">
        <v>24.763636363636365</v>
      </c>
      <c r="AK2617" s="15">
        <v>19.273584905660378</v>
      </c>
      <c r="AL2617" s="15">
        <v>20.644444444444446</v>
      </c>
      <c r="AM2617" s="15">
        <v>0.35275835275835277</v>
      </c>
      <c r="AN2617" s="15">
        <v>1.327485380116959</v>
      </c>
      <c r="AO2617" s="15">
        <v>1.1741379310344828</v>
      </c>
      <c r="AP2617" s="15">
        <v>23.224484680420566</v>
      </c>
      <c r="AQ2617" s="15">
        <v>7.8245942785496201</v>
      </c>
      <c r="AR2617" s="15">
        <v>1.2174711585073155</v>
      </c>
      <c r="AS2617" s="15">
        <v>1.6215797108304559</v>
      </c>
      <c r="AT2617" s="14">
        <v>0</v>
      </c>
      <c r="AU2617" s="14">
        <v>0</v>
      </c>
      <c r="AV2617" s="12" t="s">
        <v>7128</v>
      </c>
      <c r="AW2617" s="12" t="s">
        <v>7128</v>
      </c>
      <c r="AX2617" s="12">
        <v>2.7000000000000003E-2</v>
      </c>
      <c r="AY2617" s="12" t="s">
        <v>7128</v>
      </c>
      <c r="AZ2617" s="14">
        <v>0.70200000000000007</v>
      </c>
      <c r="BA2617" s="14" t="s">
        <v>7128</v>
      </c>
      <c r="BB2617" s="14">
        <v>7.0338420703384211E-2</v>
      </c>
      <c r="BC2617" s="14">
        <v>5.3342552367507005E-2</v>
      </c>
      <c r="BD2617" s="14">
        <v>6.9281045751633991E-2</v>
      </c>
      <c r="BE2617" s="14">
        <v>7.940539910522966E-2</v>
      </c>
      <c r="BF2617" s="14">
        <v>0</v>
      </c>
      <c r="BG2617" s="14">
        <v>0.1164</v>
      </c>
      <c r="BH2617" s="13">
        <v>8.25</v>
      </c>
      <c r="BI2617" s="13">
        <v>10.6</v>
      </c>
      <c r="BJ2617" s="13">
        <v>12.1</v>
      </c>
      <c r="BK2617" s="13">
        <v>12.149026063100138</v>
      </c>
      <c r="BL2617" s="13">
        <v>174</v>
      </c>
      <c r="BM2617" s="13">
        <v>153</v>
      </c>
      <c r="BN2617" s="13">
        <v>32.799999999999997</v>
      </c>
      <c r="BO2617" s="13">
        <v>36.06</v>
      </c>
      <c r="BP2617" s="13">
        <v>12.149026063100138</v>
      </c>
      <c r="BQ2617" s="13">
        <v>0</v>
      </c>
      <c r="BR2617" s="13">
        <v>0</v>
      </c>
      <c r="BS2617" s="13">
        <v>-18.399999999999999</v>
      </c>
      <c r="BT2617" s="14">
        <v>-1.5145246955956206</v>
      </c>
      <c r="BU2617" s="13">
        <v>30.549026063100136</v>
      </c>
      <c r="BV2617" s="13">
        <v>29</v>
      </c>
      <c r="BW2617" s="13">
        <v>29</v>
      </c>
      <c r="BX2617" s="13">
        <v>150.69999999999999</v>
      </c>
      <c r="BY2617" s="13">
        <v>227.75486968449931</v>
      </c>
      <c r="BZ2617" s="13">
        <v>153.9</v>
      </c>
      <c r="CA2617" s="13">
        <v>231.75486968449931</v>
      </c>
      <c r="CB2617" s="13">
        <v>0</v>
      </c>
      <c r="CC2617" s="15">
        <v>0.218</v>
      </c>
      <c r="CD2617" s="15">
        <v>0.19400000000000001</v>
      </c>
      <c r="CE2617" s="15">
        <v>0.36</v>
      </c>
      <c r="CF2617" s="15" t="s">
        <v>7128</v>
      </c>
      <c r="CG2617" s="15" t="s">
        <v>7128</v>
      </c>
      <c r="CH2617" s="13" t="s">
        <v>7128</v>
      </c>
      <c r="CI2617" s="13" t="s">
        <v>7128</v>
      </c>
      <c r="CJ2617" s="13">
        <v>0</v>
      </c>
      <c r="CK2617" s="12">
        <f t="shared" si="80"/>
        <v>0</v>
      </c>
      <c r="CL2617" s="36">
        <f t="shared" si="81"/>
        <v>0.75079328532287493</v>
      </c>
      <c r="CM2617" s="13">
        <v>10.6</v>
      </c>
      <c r="CN2617" s="13" t="s">
        <v>7128</v>
      </c>
      <c r="CO2617" s="13">
        <v>10.6</v>
      </c>
      <c r="CP2617" s="13">
        <v>204.3</v>
      </c>
      <c r="CQ2617" s="13">
        <v>36.06</v>
      </c>
      <c r="CR2617" s="13">
        <v>282.15486968449932</v>
      </c>
      <c r="CS2617" s="13" t="s">
        <v>7128</v>
      </c>
      <c r="CT2617" s="13">
        <v>0</v>
      </c>
      <c r="CU2617" s="13">
        <v>12.149026063100138</v>
      </c>
      <c r="CV2617" s="13">
        <v>231.75486968449931</v>
      </c>
      <c r="CW2617" s="13">
        <v>32.799999999999997</v>
      </c>
      <c r="CX2617" s="12">
        <v>7.0338420703384211E-2</v>
      </c>
      <c r="CY2617" s="12">
        <v>5.3342552367507005E-2</v>
      </c>
      <c r="CZ2617" s="15">
        <v>8.6022826123322975</v>
      </c>
      <c r="DA2617" s="20"/>
      <c r="DB2617" s="20"/>
    </row>
    <row r="2618" spans="1:106" ht="24">
      <c r="A2618" s="8" t="s">
        <v>3395</v>
      </c>
      <c r="B2618" s="8" t="s">
        <v>3396</v>
      </c>
      <c r="C2618" s="9" t="s">
        <v>7131</v>
      </c>
      <c r="D2618" s="9" t="s">
        <v>7126</v>
      </c>
      <c r="E2618" s="10" t="s">
        <v>7127</v>
      </c>
      <c r="F2618" s="10" t="s">
        <v>7126</v>
      </c>
      <c r="G2618" s="11">
        <v>0.79</v>
      </c>
      <c r="H2618" s="11">
        <v>2.0911764705882359</v>
      </c>
      <c r="I2618" s="12">
        <v>9.0499999999999997E-2</v>
      </c>
      <c r="J2618" s="12">
        <v>0.24575147058823532</v>
      </c>
      <c r="K2618" s="12">
        <v>4.1999999999999996E-2</v>
      </c>
      <c r="L2618" s="12">
        <v>9.8500000000000004E-2</v>
      </c>
      <c r="M2618" s="12">
        <v>6.5019850000000004E-2</v>
      </c>
      <c r="N2618" s="12">
        <v>0.13329624000000001</v>
      </c>
      <c r="O2618" s="12">
        <v>-0.38523644912900784</v>
      </c>
      <c r="P2618" s="12">
        <v>-7.7089929778953348E-2</v>
      </c>
      <c r="Q2618" s="13">
        <v>11.9</v>
      </c>
      <c r="R2618" s="13">
        <v>0</v>
      </c>
      <c r="S2618" s="13">
        <v>19.600000000000001</v>
      </c>
      <c r="T2618" s="13">
        <v>19.600000000000001</v>
      </c>
      <c r="U2618" s="13">
        <v>31.5</v>
      </c>
      <c r="V2618" s="13">
        <v>0.38800000000000001</v>
      </c>
      <c r="W2618" s="13">
        <v>31.111999999999998</v>
      </c>
      <c r="X2618" s="14">
        <v>1.2317460317460317E-2</v>
      </c>
      <c r="Y2618" s="15">
        <v>0.21582733812949639</v>
      </c>
      <c r="Z2618" s="14">
        <v>0.70860448300795364</v>
      </c>
      <c r="AA2618" s="14">
        <v>0.62222222222222223</v>
      </c>
      <c r="AB2618" s="14">
        <v>2.4317617866004961</v>
      </c>
      <c r="AC2618" s="14">
        <v>1.6470588235294119</v>
      </c>
      <c r="AD2618" s="13">
        <v>0.85499999999999998</v>
      </c>
      <c r="AE2618" s="15">
        <v>2.087388888888889</v>
      </c>
      <c r="AF2618" s="14">
        <v>7.7459666924148338E-2</v>
      </c>
      <c r="AG2618" s="14">
        <v>0.71262893570216468</v>
      </c>
      <c r="AH2618" s="15">
        <v>0.39233038348082594</v>
      </c>
      <c r="AI2618" s="5">
        <v>0.46850393700787396</v>
      </c>
      <c r="AJ2618" s="15" t="s">
        <v>7128</v>
      </c>
      <c r="AK2618" s="15" t="s">
        <v>7128</v>
      </c>
      <c r="AL2618" s="15" t="s">
        <v>7128</v>
      </c>
      <c r="AM2618" s="15" t="s">
        <v>7128</v>
      </c>
      <c r="AN2618" s="15">
        <v>1.4764267990074442</v>
      </c>
      <c r="AO2618" s="15">
        <v>0.86231884057971009</v>
      </c>
      <c r="AP2618" s="15">
        <v>26.14453781512605</v>
      </c>
      <c r="AQ2618" s="15">
        <v>13.468398268398268</v>
      </c>
      <c r="AR2618" s="15">
        <v>1.1408037547667937</v>
      </c>
      <c r="AS2618" s="15">
        <v>2.2544927536231882</v>
      </c>
      <c r="AT2618" s="14" t="s">
        <v>7128</v>
      </c>
      <c r="AU2618" s="14">
        <v>0</v>
      </c>
      <c r="AV2618" s="12" t="s">
        <v>7128</v>
      </c>
      <c r="AW2618" s="12" t="s">
        <v>7128</v>
      </c>
      <c r="AX2618" s="12">
        <v>0.193</v>
      </c>
      <c r="AY2618" s="12">
        <v>0.24399999999999999</v>
      </c>
      <c r="AZ2618" s="14" t="s">
        <v>7128</v>
      </c>
      <c r="BA2618" s="14" t="s">
        <v>7128</v>
      </c>
      <c r="BB2618" s="14">
        <v>-0.13948497854077252</v>
      </c>
      <c r="BC2618" s="14">
        <v>5.6206310221046663E-2</v>
      </c>
      <c r="BD2618" s="14">
        <v>-9.420289855072464E-2</v>
      </c>
      <c r="BE2618" s="14">
        <v>8.6231884057971012E-2</v>
      </c>
      <c r="BF2618" s="14">
        <v>0</v>
      </c>
      <c r="BG2618" s="14" t="s">
        <v>7128</v>
      </c>
      <c r="BH2618" s="13">
        <v>-1.3</v>
      </c>
      <c r="BI2618" s="13">
        <v>-1.3</v>
      </c>
      <c r="BJ2618" s="13">
        <v>1.19</v>
      </c>
      <c r="BK2618" s="13">
        <v>1.19</v>
      </c>
      <c r="BL2618" s="13">
        <v>13.8</v>
      </c>
      <c r="BM2618" s="13">
        <v>13.8</v>
      </c>
      <c r="BN2618" s="13">
        <v>2.31</v>
      </c>
      <c r="BO2618" s="13">
        <v>2.31</v>
      </c>
      <c r="BP2618" s="13">
        <v>1.19</v>
      </c>
      <c r="BQ2618" s="13">
        <v>0</v>
      </c>
      <c r="BR2618" s="13">
        <v>0</v>
      </c>
      <c r="BS2618" s="13">
        <v>-1.34</v>
      </c>
      <c r="BT2618" s="14">
        <v>-1.1260504201680674</v>
      </c>
      <c r="BU2618" s="13">
        <v>2.5300000000000002</v>
      </c>
      <c r="BV2618" s="13">
        <v>4.0000000000000036E-2</v>
      </c>
      <c r="BW2618" s="13">
        <v>4.0000000000000036E-2</v>
      </c>
      <c r="BX2618" s="13">
        <v>9.32</v>
      </c>
      <c r="BY2618" s="13">
        <v>21.172000000000001</v>
      </c>
      <c r="BZ2618" s="13">
        <v>8.06</v>
      </c>
      <c r="CA2618" s="13">
        <v>27.272000000000002</v>
      </c>
      <c r="CB2618" s="13">
        <v>0</v>
      </c>
      <c r="CC2618" s="15">
        <v>0.36799999999999999</v>
      </c>
      <c r="CD2618" s="15">
        <v>1.53</v>
      </c>
      <c r="CE2618" s="15">
        <v>0.36</v>
      </c>
      <c r="CF2618" s="15" t="s">
        <v>7128</v>
      </c>
      <c r="CG2618" s="15" t="s">
        <v>7128</v>
      </c>
      <c r="CH2618" s="13" t="s">
        <v>7128</v>
      </c>
      <c r="CI2618" s="13" t="s">
        <v>7128</v>
      </c>
      <c r="CJ2618" s="13">
        <v>0</v>
      </c>
      <c r="CK2618" s="12">
        <f t="shared" si="80"/>
        <v>0</v>
      </c>
      <c r="CL2618" s="36">
        <f t="shared" si="81"/>
        <v>0.50601349369316517</v>
      </c>
      <c r="CM2618" s="13" t="s">
        <v>7128</v>
      </c>
      <c r="CN2618" s="13" t="s">
        <v>7128</v>
      </c>
      <c r="CO2618" s="13" t="s">
        <v>7128</v>
      </c>
      <c r="CP2618" s="13" t="s">
        <v>7128</v>
      </c>
      <c r="CQ2618" s="13">
        <v>2.31</v>
      </c>
      <c r="CR2618" s="13">
        <v>31.111999999999998</v>
      </c>
      <c r="CS2618" s="13" t="s">
        <v>7128</v>
      </c>
      <c r="CT2618" s="13">
        <v>0</v>
      </c>
      <c r="CU2618" s="13">
        <v>1.19</v>
      </c>
      <c r="CV2618" s="13">
        <v>27.272000000000002</v>
      </c>
      <c r="CW2618" s="13">
        <v>2.31</v>
      </c>
      <c r="CX2618" s="12">
        <v>-0.13948497854077252</v>
      </c>
      <c r="CY2618" s="12">
        <v>5.6206310221046663E-2</v>
      </c>
      <c r="CZ2618" s="15">
        <v>13.468398268398268</v>
      </c>
      <c r="DA2618" s="20"/>
      <c r="DB2618" s="20"/>
    </row>
    <row r="2619" spans="1:106">
      <c r="A2619" s="8" t="s">
        <v>2273</v>
      </c>
      <c r="B2619" s="8" t="s">
        <v>2274</v>
      </c>
      <c r="C2619" s="9" t="s">
        <v>7139</v>
      </c>
      <c r="D2619" s="9" t="s">
        <v>7126</v>
      </c>
      <c r="E2619" s="10" t="s">
        <v>7127</v>
      </c>
      <c r="F2619" s="10" t="s">
        <v>7126</v>
      </c>
      <c r="G2619" s="11">
        <v>0.59</v>
      </c>
      <c r="H2619" s="11">
        <v>0.65404838064774096</v>
      </c>
      <c r="I2619" s="12">
        <v>9.0499999999999997E-2</v>
      </c>
      <c r="J2619" s="12">
        <v>0.11569137844862055</v>
      </c>
      <c r="K2619" s="12">
        <v>4.7E-2</v>
      </c>
      <c r="L2619" s="12">
        <v>0.10350000000000001</v>
      </c>
      <c r="M2619" s="12">
        <v>6.8320350000000002E-2</v>
      </c>
      <c r="N2619" s="12">
        <v>0.10724115885348226</v>
      </c>
      <c r="O2619" s="12">
        <v>-0.10378002110790033</v>
      </c>
      <c r="P2619" s="12">
        <v>-8.1666760604029304E-2</v>
      </c>
      <c r="Q2619" s="13">
        <v>250.1</v>
      </c>
      <c r="R2619" s="13">
        <v>0</v>
      </c>
      <c r="S2619" s="13">
        <v>54.3</v>
      </c>
      <c r="T2619" s="13">
        <v>54.3</v>
      </c>
      <c r="U2619" s="13">
        <v>304.39999999999998</v>
      </c>
      <c r="V2619" s="13">
        <v>4.5</v>
      </c>
      <c r="W2619" s="13">
        <v>299.89999999999998</v>
      </c>
      <c r="X2619" s="14">
        <v>1.478318002628121E-2</v>
      </c>
      <c r="Y2619" s="15">
        <v>0.23672055427251734</v>
      </c>
      <c r="Z2619" s="14">
        <v>0.34150943396226413</v>
      </c>
      <c r="AA2619" s="14">
        <v>0.17838370565045991</v>
      </c>
      <c r="AB2619" s="14">
        <v>0.51862464183381085</v>
      </c>
      <c r="AC2619" s="14">
        <v>0.21711315473810475</v>
      </c>
      <c r="AD2619" s="13">
        <v>5.78</v>
      </c>
      <c r="AE2619" s="15">
        <v>0.19575000000000001</v>
      </c>
      <c r="AF2619" s="14">
        <v>4.4721359549995794E-2</v>
      </c>
      <c r="AG2619" s="14" t="s">
        <v>7128</v>
      </c>
      <c r="AH2619" s="15">
        <v>0.486284289276808</v>
      </c>
      <c r="AI2619" s="5">
        <v>1.3689604685212298</v>
      </c>
      <c r="AJ2619" s="15">
        <v>193.87596899224806</v>
      </c>
      <c r="AK2619" s="15">
        <v>193.87596899224806</v>
      </c>
      <c r="AL2619" s="15">
        <v>25.919282511210763</v>
      </c>
      <c r="AM2619" s="15" t="s">
        <v>7128</v>
      </c>
      <c r="AN2619" s="15">
        <v>2.3887297039159501</v>
      </c>
      <c r="AO2619" s="15">
        <v>5.1145194274028629</v>
      </c>
      <c r="AP2619" s="15">
        <v>32.074866310160424</v>
      </c>
      <c r="AQ2619" s="15">
        <v>10.597173144876324</v>
      </c>
      <c r="AR2619" s="15">
        <v>1.9411003236245954</v>
      </c>
      <c r="AS2619" s="15">
        <v>6.1329243353783225</v>
      </c>
      <c r="AT2619" s="14">
        <v>0.26852713178294574</v>
      </c>
      <c r="AU2619" s="14">
        <v>1.3850459816073569E-3</v>
      </c>
      <c r="AV2619" s="12">
        <v>-0.57100000000000006</v>
      </c>
      <c r="AW2619" s="12">
        <v>-0.38299999999999995</v>
      </c>
      <c r="AX2619" s="12">
        <v>-0.121</v>
      </c>
      <c r="AY2619" s="12">
        <v>-1.5900000000000001E-2</v>
      </c>
      <c r="AZ2619" s="14" t="s">
        <v>7128</v>
      </c>
      <c r="BA2619" s="14">
        <v>0.32799999999999996</v>
      </c>
      <c r="BB2619" s="14">
        <v>1.1911357340720222E-2</v>
      </c>
      <c r="BC2619" s="14">
        <v>2.5574398249452956E-2</v>
      </c>
      <c r="BD2619" s="14">
        <v>2.638036809815951E-2</v>
      </c>
      <c r="BE2619" s="14">
        <v>0.19120654396728015</v>
      </c>
      <c r="BF2619" s="14">
        <v>0.5</v>
      </c>
      <c r="BG2619" s="14">
        <v>0.30420000000000003</v>
      </c>
      <c r="BH2619" s="13">
        <v>1.29</v>
      </c>
      <c r="BI2619" s="13">
        <v>1.29</v>
      </c>
      <c r="BJ2619" s="13">
        <v>9.35</v>
      </c>
      <c r="BK2619" s="13">
        <v>9.35</v>
      </c>
      <c r="BL2619" s="13">
        <v>48.9</v>
      </c>
      <c r="BM2619" s="13">
        <v>48.9</v>
      </c>
      <c r="BN2619" s="13">
        <v>28.3</v>
      </c>
      <c r="BO2619" s="13">
        <v>28.3</v>
      </c>
      <c r="BP2619" s="13">
        <v>4.6749999999999998</v>
      </c>
      <c r="BQ2619" s="13">
        <v>0</v>
      </c>
      <c r="BR2619" s="13">
        <v>0</v>
      </c>
      <c r="BS2619" s="13">
        <v>-19.2</v>
      </c>
      <c r="BT2619" s="14">
        <v>-4.1069518716577544</v>
      </c>
      <c r="BU2619" s="13">
        <v>23.875</v>
      </c>
      <c r="BV2619" s="13">
        <v>20.49</v>
      </c>
      <c r="BW2619" s="13">
        <v>20.49</v>
      </c>
      <c r="BX2619" s="13">
        <v>108.3</v>
      </c>
      <c r="BY2619" s="13">
        <v>182.79999999999998</v>
      </c>
      <c r="BZ2619" s="13">
        <v>104.7</v>
      </c>
      <c r="CA2619" s="13">
        <v>154.5</v>
      </c>
      <c r="CB2619" s="13">
        <v>-0.34639999999999999</v>
      </c>
      <c r="CC2619" s="15">
        <v>-0.14699999999999999</v>
      </c>
      <c r="CD2619" s="15">
        <v>0.51200000000000001</v>
      </c>
      <c r="CE2619" s="15">
        <v>0.36</v>
      </c>
      <c r="CF2619" s="15">
        <v>0.52899289155013596</v>
      </c>
      <c r="CG2619" s="15">
        <v>0.60762956901947229</v>
      </c>
      <c r="CH2619" s="13">
        <v>26.54</v>
      </c>
      <c r="CI2619" s="13">
        <v>13.241999999999999</v>
      </c>
      <c r="CJ2619" s="13">
        <v>-0.34639999999999999</v>
      </c>
      <c r="CK2619" s="12">
        <f t="shared" si="80"/>
        <v>1.6905807711078576E-2</v>
      </c>
      <c r="CL2619" s="36">
        <f t="shared" si="81"/>
        <v>0.31650485436893205</v>
      </c>
      <c r="CM2619" s="13">
        <v>3.71</v>
      </c>
      <c r="CN2619" s="13">
        <v>2.42</v>
      </c>
      <c r="CO2619" s="13">
        <v>1.29</v>
      </c>
      <c r="CP2619" s="13">
        <v>250.1</v>
      </c>
      <c r="CQ2619" s="13">
        <v>28.3</v>
      </c>
      <c r="CR2619" s="13">
        <v>299.89999999999998</v>
      </c>
      <c r="CS2619" s="13">
        <v>20.49</v>
      </c>
      <c r="CT2619" s="13">
        <v>0</v>
      </c>
      <c r="CU2619" s="13">
        <v>9.35</v>
      </c>
      <c r="CV2619" s="13">
        <v>154.5</v>
      </c>
      <c r="CW2619" s="13">
        <v>28.3</v>
      </c>
      <c r="CX2619" s="12">
        <v>1.1911357340720222E-2</v>
      </c>
      <c r="CY2619" s="12">
        <v>2.5574398249452956E-2</v>
      </c>
      <c r="CZ2619" s="15">
        <v>10.597173144876324</v>
      </c>
      <c r="DA2619" s="20"/>
      <c r="DB2619" s="20"/>
    </row>
    <row r="2620" spans="1:106">
      <c r="A2620" s="8" t="s">
        <v>4855</v>
      </c>
      <c r="B2620" s="8" t="s">
        <v>4856</v>
      </c>
      <c r="C2620" s="9" t="s">
        <v>7181</v>
      </c>
      <c r="D2620" s="9" t="s">
        <v>7126</v>
      </c>
      <c r="E2620" s="10" t="s">
        <v>7127</v>
      </c>
      <c r="F2620" s="10" t="s">
        <v>7126</v>
      </c>
      <c r="G2620" s="11">
        <v>0.94</v>
      </c>
      <c r="H2620" s="11">
        <v>1.784943820224719</v>
      </c>
      <c r="I2620" s="12">
        <v>9.0499999999999997E-2</v>
      </c>
      <c r="J2620" s="12">
        <v>0.21803741573033705</v>
      </c>
      <c r="K2620" s="12">
        <v>4.7E-2</v>
      </c>
      <c r="L2620" s="12">
        <v>0.10350000000000001</v>
      </c>
      <c r="M2620" s="12">
        <v>6.8320350000000002E-2</v>
      </c>
      <c r="N2620" s="12">
        <v>0.14173532988980714</v>
      </c>
      <c r="O2620" s="12">
        <v>-0.21650631525186814</v>
      </c>
      <c r="P2620" s="12">
        <v>-0.14203780951378717</v>
      </c>
      <c r="Q2620" s="13">
        <v>1.78</v>
      </c>
      <c r="R2620" s="13">
        <v>0</v>
      </c>
      <c r="S2620" s="13">
        <v>1.85</v>
      </c>
      <c r="T2620" s="13">
        <v>1.85</v>
      </c>
      <c r="U2620" s="13">
        <v>3.63</v>
      </c>
      <c r="V2620" s="13">
        <v>3.0000000000000001E-3</v>
      </c>
      <c r="W2620" s="13">
        <v>3.6269999999999998</v>
      </c>
      <c r="X2620" s="14">
        <v>8.2644628099173563E-4</v>
      </c>
      <c r="Y2620" s="15">
        <v>0.72085889570552142</v>
      </c>
      <c r="Z2620" s="14">
        <v>8.4668192219679639E-2</v>
      </c>
      <c r="AA2620" s="14">
        <v>0.50964187327823696</v>
      </c>
      <c r="AB2620" s="14">
        <v>9.2499999999999999E-2</v>
      </c>
      <c r="AC2620" s="14">
        <v>1.0393258426966292</v>
      </c>
      <c r="AD2620" s="13">
        <v>2E-3</v>
      </c>
      <c r="AE2620" s="15">
        <v>-1.4810833333333335</v>
      </c>
      <c r="AF2620" s="14">
        <v>0.1414213562373095</v>
      </c>
      <c r="AG2620" s="14" t="s">
        <v>7128</v>
      </c>
      <c r="AH2620" s="15">
        <v>0.6</v>
      </c>
      <c r="AI2620" s="5" t="s">
        <v>7128</v>
      </c>
      <c r="AJ2620" s="15">
        <v>55.625</v>
      </c>
      <c r="AK2620" s="15">
        <v>55.625</v>
      </c>
      <c r="AL2620" s="15" t="s">
        <v>7128</v>
      </c>
      <c r="AM2620" s="15" t="s">
        <v>7128</v>
      </c>
      <c r="AN2620" s="15">
        <v>8.8999999999999996E-2</v>
      </c>
      <c r="AO2620" s="15">
        <v>1.459016393442623</v>
      </c>
      <c r="AP2620" s="15" t="s">
        <v>7128</v>
      </c>
      <c r="AQ2620" s="15">
        <v>39.423913043478258</v>
      </c>
      <c r="AR2620" s="15">
        <v>0.1660182176042477</v>
      </c>
      <c r="AS2620" s="15">
        <v>2.972950819672131</v>
      </c>
      <c r="AT2620" s="14">
        <v>0</v>
      </c>
      <c r="AU2620" s="14">
        <v>0</v>
      </c>
      <c r="AV2620" s="12">
        <v>0.193</v>
      </c>
      <c r="AW2620" s="12">
        <v>-0.16899999999999998</v>
      </c>
      <c r="AX2620" s="12">
        <v>-0.53200000000000003</v>
      </c>
      <c r="AY2620" s="12">
        <v>3.9900000000000005E-2</v>
      </c>
      <c r="AZ2620" s="14" t="s">
        <v>7128</v>
      </c>
      <c r="BA2620" s="14" t="s">
        <v>7128</v>
      </c>
      <c r="BB2620" s="14">
        <v>1.5311004784688996E-3</v>
      </c>
      <c r="BC2620" s="14">
        <v>-3.0247962398001748E-4</v>
      </c>
      <c r="BD2620" s="14">
        <v>2.6229508196721311E-2</v>
      </c>
      <c r="BE2620" s="14">
        <v>-6.5573770491803279E-3</v>
      </c>
      <c r="BF2620" s="14">
        <v>0.13513513513513514</v>
      </c>
      <c r="BG2620" s="14">
        <v>0.2883</v>
      </c>
      <c r="BH2620" s="13">
        <v>3.2000000000000001E-2</v>
      </c>
      <c r="BI2620" s="13">
        <v>3.2000000000000001E-2</v>
      </c>
      <c r="BJ2620" s="13">
        <v>-8.0000000000000002E-3</v>
      </c>
      <c r="BK2620" s="13">
        <v>-8.0000000000000002E-3</v>
      </c>
      <c r="BL2620" s="13">
        <v>1.22</v>
      </c>
      <c r="BM2620" s="13">
        <v>1.22</v>
      </c>
      <c r="BN2620" s="13">
        <v>9.1999999999999998E-2</v>
      </c>
      <c r="BO2620" s="13">
        <v>9.1999999999999998E-2</v>
      </c>
      <c r="BP2620" s="13">
        <v>-6.9189189189189197E-3</v>
      </c>
      <c r="BQ2620" s="13">
        <v>0</v>
      </c>
      <c r="BR2620" s="13">
        <v>0</v>
      </c>
      <c r="BS2620" s="13">
        <v>-0.1</v>
      </c>
      <c r="BT2620" s="14" t="s">
        <v>7128</v>
      </c>
      <c r="BU2620" s="13">
        <v>9.3081081081081082E-2</v>
      </c>
      <c r="BV2620" s="13">
        <v>0.13200000000000001</v>
      </c>
      <c r="BW2620" s="13">
        <v>0.13200000000000001</v>
      </c>
      <c r="BX2620" s="13">
        <v>20.9</v>
      </c>
      <c r="BY2620" s="13">
        <v>22.873999999999999</v>
      </c>
      <c r="BZ2620" s="13">
        <v>20</v>
      </c>
      <c r="CA2620" s="13">
        <v>21.847000000000001</v>
      </c>
      <c r="CB2620" s="13">
        <v>0</v>
      </c>
      <c r="CC2620" s="15">
        <v>-0.98099999999999998</v>
      </c>
      <c r="CD2620" s="15">
        <v>0.376</v>
      </c>
      <c r="CE2620" s="15">
        <v>0.36</v>
      </c>
      <c r="CF2620" s="15" t="s">
        <v>7128</v>
      </c>
      <c r="CG2620" s="15" t="s">
        <v>7128</v>
      </c>
      <c r="CH2620" s="13" t="s">
        <v>7128</v>
      </c>
      <c r="CI2620" s="13" t="s">
        <v>7128</v>
      </c>
      <c r="CJ2620" s="13">
        <v>0</v>
      </c>
      <c r="CK2620" s="12">
        <f t="shared" si="80"/>
        <v>0</v>
      </c>
      <c r="CL2620" s="36">
        <f t="shared" si="81"/>
        <v>5.5842907493019629E-2</v>
      </c>
      <c r="CM2620" s="13">
        <v>3.6999999999999998E-2</v>
      </c>
      <c r="CN2620" s="13">
        <v>5.0000000000000001E-3</v>
      </c>
      <c r="CO2620" s="13">
        <v>3.2000000000000001E-2</v>
      </c>
      <c r="CP2620" s="13">
        <v>1.78</v>
      </c>
      <c r="CQ2620" s="13">
        <v>9.1999999999999998E-2</v>
      </c>
      <c r="CR2620" s="13">
        <v>3.6269999999999998</v>
      </c>
      <c r="CS2620" s="13" t="s">
        <v>7128</v>
      </c>
      <c r="CT2620" s="13">
        <v>0</v>
      </c>
      <c r="CU2620" s="13">
        <v>-8.0000000000000002E-3</v>
      </c>
      <c r="CV2620" s="13">
        <v>21.847000000000001</v>
      </c>
      <c r="CW2620" s="13">
        <v>9.1999999999999998E-2</v>
      </c>
      <c r="CX2620" s="12">
        <v>1.5311004784688996E-3</v>
      </c>
      <c r="CY2620" s="12">
        <v>-3.0247962398001748E-4</v>
      </c>
      <c r="CZ2620" s="15">
        <v>39.423913043478258</v>
      </c>
      <c r="DA2620" s="20"/>
      <c r="DB2620" s="20"/>
    </row>
    <row r="2621" spans="1:106">
      <c r="A2621" s="8" t="s">
        <v>3025</v>
      </c>
      <c r="B2621" s="8" t="s">
        <v>3026</v>
      </c>
      <c r="C2621" s="9" t="s">
        <v>7149</v>
      </c>
      <c r="D2621" s="9" t="s">
        <v>7126</v>
      </c>
      <c r="E2621" s="10" t="s">
        <v>7127</v>
      </c>
      <c r="F2621" s="10" t="s">
        <v>7126</v>
      </c>
      <c r="G2621" s="11">
        <v>0.85</v>
      </c>
      <c r="H2621" s="11">
        <v>5.1994152046783624</v>
      </c>
      <c r="I2621" s="12">
        <v>9.0499999999999997E-2</v>
      </c>
      <c r="J2621" s="12">
        <v>0.52704707602339185</v>
      </c>
      <c r="K2621" s="12">
        <v>4.1999999999999996E-2</v>
      </c>
      <c r="L2621" s="12">
        <v>9.8500000000000004E-2</v>
      </c>
      <c r="M2621" s="12">
        <v>6.5019850000000004E-2</v>
      </c>
      <c r="N2621" s="12">
        <v>0.14055202557361382</v>
      </c>
      <c r="O2621" s="12">
        <v>-0.59314296643435072</v>
      </c>
      <c r="P2621" s="12">
        <v>-8.4008896678894246E-2</v>
      </c>
      <c r="Q2621" s="13">
        <v>1.71</v>
      </c>
      <c r="R2621" s="13">
        <v>0</v>
      </c>
      <c r="S2621" s="13">
        <v>8.75</v>
      </c>
      <c r="T2621" s="13">
        <v>8.75</v>
      </c>
      <c r="U2621" s="13">
        <v>10.46</v>
      </c>
      <c r="V2621" s="13">
        <v>0.12</v>
      </c>
      <c r="W2621" s="13">
        <v>10.340000000000002</v>
      </c>
      <c r="X2621" s="14">
        <v>1.1472275334608029E-2</v>
      </c>
      <c r="Y2621" s="15">
        <v>0.1271186440677966</v>
      </c>
      <c r="Z2621" s="14">
        <v>0.62994960403167743</v>
      </c>
      <c r="AA2621" s="14">
        <v>0.83652007648183546</v>
      </c>
      <c r="AB2621" s="14">
        <v>1.7023346303501947</v>
      </c>
      <c r="AC2621" s="14">
        <v>5.1169590643274852</v>
      </c>
      <c r="AD2621" s="13">
        <v>0.28999999999999998</v>
      </c>
      <c r="AE2621" s="15">
        <v>1.5451944444444445</v>
      </c>
      <c r="AF2621" s="14">
        <v>8.9442719099991588E-2</v>
      </c>
      <c r="AG2621" s="14">
        <v>0.70100731094618396</v>
      </c>
      <c r="AH2621" s="15">
        <v>0.30120481927710846</v>
      </c>
      <c r="AI2621" s="5">
        <v>0.67874015748031491</v>
      </c>
      <c r="AJ2621" s="15" t="s">
        <v>7128</v>
      </c>
      <c r="AK2621" s="15" t="s">
        <v>7128</v>
      </c>
      <c r="AL2621" s="15" t="s">
        <v>7128</v>
      </c>
      <c r="AM2621" s="15" t="s">
        <v>7128</v>
      </c>
      <c r="AN2621" s="15">
        <v>0.33268482490272377</v>
      </c>
      <c r="AO2621" s="15">
        <v>8.0281690140845061E-2</v>
      </c>
      <c r="AP2621" s="15">
        <v>11.995359628770304</v>
      </c>
      <c r="AQ2621" s="15">
        <v>10.23762376237624</v>
      </c>
      <c r="AR2621" s="15">
        <v>0.75090777051561375</v>
      </c>
      <c r="AS2621" s="15">
        <v>0.48544600938967142</v>
      </c>
      <c r="AT2621" s="14" t="s">
        <v>7128</v>
      </c>
      <c r="AU2621" s="14">
        <v>0</v>
      </c>
      <c r="AV2621" s="12" t="s">
        <v>7128</v>
      </c>
      <c r="AW2621" s="12" t="s">
        <v>7128</v>
      </c>
      <c r="AX2621" s="12">
        <v>-4.0199999999999993E-2</v>
      </c>
      <c r="AY2621" s="12">
        <v>-1.01E-2</v>
      </c>
      <c r="AZ2621" s="14" t="s">
        <v>7128</v>
      </c>
      <c r="BA2621" s="14" t="s">
        <v>7128</v>
      </c>
      <c r="BB2621" s="14">
        <v>-6.609589041095891E-2</v>
      </c>
      <c r="BC2621" s="14">
        <v>5.6543128894719581E-2</v>
      </c>
      <c r="BD2621" s="14">
        <v>-1.8122065727699529E-2</v>
      </c>
      <c r="BE2621" s="14">
        <v>4.0469483568075115E-2</v>
      </c>
      <c r="BF2621" s="14">
        <v>0</v>
      </c>
      <c r="BG2621" s="14" t="s">
        <v>7128</v>
      </c>
      <c r="BH2621" s="13">
        <v>-0.38600000000000001</v>
      </c>
      <c r="BI2621" s="13">
        <v>-0.38600000000000001</v>
      </c>
      <c r="BJ2621" s="13">
        <v>0.86199999999999999</v>
      </c>
      <c r="BK2621" s="13">
        <v>0.86199999999999999</v>
      </c>
      <c r="BL2621" s="13">
        <v>21.3</v>
      </c>
      <c r="BM2621" s="13">
        <v>21.3</v>
      </c>
      <c r="BN2621" s="13">
        <v>1.01</v>
      </c>
      <c r="BO2621" s="13">
        <v>1.01</v>
      </c>
      <c r="BP2621" s="13">
        <v>0.86199999999999999</v>
      </c>
      <c r="BQ2621" s="13">
        <v>0</v>
      </c>
      <c r="BR2621" s="13">
        <v>0</v>
      </c>
      <c r="BS2621" s="13">
        <v>-0.22600000000000001</v>
      </c>
      <c r="BT2621" s="14">
        <v>-0.26218097447795824</v>
      </c>
      <c r="BU2621" s="13">
        <v>1.0880000000000001</v>
      </c>
      <c r="BV2621" s="13">
        <v>-0.16</v>
      </c>
      <c r="BW2621" s="13">
        <v>-0.16</v>
      </c>
      <c r="BX2621" s="13">
        <v>5.84</v>
      </c>
      <c r="BY2621" s="13">
        <v>15.244999999999999</v>
      </c>
      <c r="BZ2621" s="13">
        <v>5.14</v>
      </c>
      <c r="CA2621" s="13">
        <v>13.770000000000001</v>
      </c>
      <c r="CB2621" s="13">
        <v>0</v>
      </c>
      <c r="CC2621" s="15">
        <v>0.41799999999999998</v>
      </c>
      <c r="CD2621" s="15">
        <v>0.83699999999999997</v>
      </c>
      <c r="CE2621" s="15">
        <v>0.36</v>
      </c>
      <c r="CF2621" s="15">
        <v>0.3136890983073492</v>
      </c>
      <c r="CG2621" s="15">
        <v>0.46093781553013047</v>
      </c>
      <c r="CH2621" s="13">
        <v>1.7949999999999999</v>
      </c>
      <c r="CI2621" s="13">
        <v>0.63659999999999994</v>
      </c>
      <c r="CJ2621" s="13">
        <v>0</v>
      </c>
      <c r="CK2621" s="12">
        <f t="shared" si="80"/>
        <v>0</v>
      </c>
      <c r="CL2621" s="36">
        <f t="shared" si="81"/>
        <v>1.5468409586056644</v>
      </c>
      <c r="CM2621" s="13" t="s">
        <v>7128</v>
      </c>
      <c r="CN2621" s="13" t="s">
        <v>7128</v>
      </c>
      <c r="CO2621" s="13" t="s">
        <v>7128</v>
      </c>
      <c r="CP2621" s="13" t="s">
        <v>7128</v>
      </c>
      <c r="CQ2621" s="13">
        <v>1.01</v>
      </c>
      <c r="CR2621" s="13">
        <v>10.340000000000002</v>
      </c>
      <c r="CS2621" s="13" t="s">
        <v>7128</v>
      </c>
      <c r="CT2621" s="13">
        <v>0</v>
      </c>
      <c r="CU2621" s="13">
        <v>0.86160000000000003</v>
      </c>
      <c r="CV2621" s="13">
        <v>13.770000000000001</v>
      </c>
      <c r="CW2621" s="13">
        <v>1.01</v>
      </c>
      <c r="CX2621" s="12">
        <v>-6.6164383561643836E-2</v>
      </c>
      <c r="CY2621" s="12">
        <v>5.6516890783863565E-2</v>
      </c>
      <c r="CZ2621" s="15">
        <v>10.23762376237624</v>
      </c>
      <c r="DA2621" s="20"/>
      <c r="DB2621" s="20"/>
    </row>
    <row r="2622" spans="1:106" ht="24">
      <c r="A2622" s="8" t="s">
        <v>6505</v>
      </c>
      <c r="B2622" s="8" t="s">
        <v>6506</v>
      </c>
      <c r="C2622" s="9" t="s">
        <v>7178</v>
      </c>
      <c r="D2622" s="9" t="s">
        <v>7126</v>
      </c>
      <c r="E2622" s="10" t="s">
        <v>7127</v>
      </c>
      <c r="F2622" s="10" t="s">
        <v>7126</v>
      </c>
      <c r="G2622" s="11">
        <v>1.1000000000000001</v>
      </c>
      <c r="H2622" s="11">
        <v>1.1000000000000001</v>
      </c>
      <c r="I2622" s="12">
        <v>9.0499999999999997E-2</v>
      </c>
      <c r="J2622" s="12">
        <v>0.15604999999999999</v>
      </c>
      <c r="K2622" s="12">
        <v>4.7E-2</v>
      </c>
      <c r="L2622" s="12">
        <v>0.10350000000000001</v>
      </c>
      <c r="M2622" s="12">
        <v>6.8320350000000002E-2</v>
      </c>
      <c r="N2622" s="12">
        <v>0.15604999999999999</v>
      </c>
      <c r="O2622" s="12" t="s">
        <v>7128</v>
      </c>
      <c r="P2622" s="12" t="s">
        <v>7128</v>
      </c>
      <c r="Q2622" s="13">
        <v>3.41</v>
      </c>
      <c r="R2622" s="13">
        <v>0</v>
      </c>
      <c r="S2622" s="13">
        <v>0</v>
      </c>
      <c r="T2622" s="13">
        <v>0</v>
      </c>
      <c r="U2622" s="13">
        <v>3.41</v>
      </c>
      <c r="V2622" s="13">
        <v>0</v>
      </c>
      <c r="W2622" s="13">
        <v>3.41</v>
      </c>
      <c r="X2622" s="14">
        <v>0</v>
      </c>
      <c r="Y2622" s="15">
        <v>0.44642857142857145</v>
      </c>
      <c r="Z2622" s="14" t="s">
        <v>7128</v>
      </c>
      <c r="AA2622" s="14">
        <v>0</v>
      </c>
      <c r="AB2622" s="14" t="s">
        <v>7128</v>
      </c>
      <c r="AC2622" s="14">
        <v>0</v>
      </c>
      <c r="AD2622" s="13">
        <v>0.30399999999999999</v>
      </c>
      <c r="AE2622" s="15">
        <v>0.55569444444444449</v>
      </c>
      <c r="AF2622" s="14" t="s">
        <v>7128</v>
      </c>
      <c r="AG2622" s="14" t="s">
        <v>7128</v>
      </c>
      <c r="AH2622" s="15">
        <v>0.5623931623931625</v>
      </c>
      <c r="AI2622" s="5" t="s">
        <v>7128</v>
      </c>
      <c r="AJ2622" s="15">
        <v>23.040540540540544</v>
      </c>
      <c r="AK2622" s="15" t="s">
        <v>7128</v>
      </c>
      <c r="AL2622" s="15" t="s">
        <v>7128</v>
      </c>
      <c r="AM2622" s="15" t="s">
        <v>7128</v>
      </c>
      <c r="AN2622" s="15" t="s">
        <v>7128</v>
      </c>
      <c r="AO2622" s="15">
        <v>0.14698275862068966</v>
      </c>
      <c r="AP2622" s="15" t="s">
        <v>7128</v>
      </c>
      <c r="AQ2622" s="15" t="s">
        <v>7128</v>
      </c>
      <c r="AR2622" s="15" t="s">
        <v>7128</v>
      </c>
      <c r="AS2622" s="15">
        <v>0.14698275862068966</v>
      </c>
      <c r="AT2622" s="14" t="s">
        <v>7128</v>
      </c>
      <c r="AU2622" s="14">
        <v>0</v>
      </c>
      <c r="AV2622" s="12" t="s">
        <v>7128</v>
      </c>
      <c r="AW2622" s="12" t="s">
        <v>7128</v>
      </c>
      <c r="AX2622" s="12" t="s">
        <v>7128</v>
      </c>
      <c r="AY2622" s="12" t="s">
        <v>7128</v>
      </c>
      <c r="AZ2622" s="14" t="s">
        <v>7128</v>
      </c>
      <c r="BA2622" s="14" t="s">
        <v>7128</v>
      </c>
      <c r="BB2622" s="14" t="s">
        <v>7128</v>
      </c>
      <c r="BC2622" s="14" t="s">
        <v>7128</v>
      </c>
      <c r="BD2622" s="14" t="s">
        <v>7128</v>
      </c>
      <c r="BE2622" s="14" t="s">
        <v>7128</v>
      </c>
      <c r="BF2622" s="14">
        <v>0</v>
      </c>
      <c r="BG2622" s="14">
        <v>1.11E-2</v>
      </c>
      <c r="BH2622" s="13">
        <v>0.14799999999999999</v>
      </c>
      <c r="BI2622" s="13">
        <v>0</v>
      </c>
      <c r="BJ2622" s="13">
        <v>0</v>
      </c>
      <c r="BK2622" s="13">
        <v>0</v>
      </c>
      <c r="BL2622" s="13">
        <v>23.2</v>
      </c>
      <c r="BM2622" s="13">
        <v>0</v>
      </c>
      <c r="BN2622" s="13">
        <v>0.15</v>
      </c>
      <c r="BO2622" s="13">
        <v>0</v>
      </c>
      <c r="BP2622" s="13">
        <v>0</v>
      </c>
      <c r="BQ2622" s="13">
        <v>0</v>
      </c>
      <c r="BR2622" s="13">
        <v>0</v>
      </c>
      <c r="BS2622" s="13">
        <v>0</v>
      </c>
      <c r="BT2622" s="14" t="s">
        <v>7128</v>
      </c>
      <c r="BU2622" s="13">
        <v>0</v>
      </c>
      <c r="BV2622" s="13">
        <v>0</v>
      </c>
      <c r="BW2622" s="13">
        <v>0</v>
      </c>
      <c r="BX2622" s="13">
        <v>0</v>
      </c>
      <c r="BY2622" s="13">
        <v>0</v>
      </c>
      <c r="BZ2622" s="13">
        <v>0</v>
      </c>
      <c r="CA2622" s="13">
        <v>0</v>
      </c>
      <c r="CB2622" s="13">
        <v>0</v>
      </c>
      <c r="CC2622" s="15">
        <v>-5.8999999999999997E-2</v>
      </c>
      <c r="CD2622" s="15">
        <v>0.72599999999999998</v>
      </c>
      <c r="CE2622" s="15">
        <v>0.36</v>
      </c>
      <c r="CF2622" s="15" t="s">
        <v>7128</v>
      </c>
      <c r="CG2622" s="15" t="s">
        <v>7128</v>
      </c>
      <c r="CH2622" s="13" t="s">
        <v>7128</v>
      </c>
      <c r="CI2622" s="13" t="s">
        <v>7128</v>
      </c>
      <c r="CJ2622" s="13">
        <v>0</v>
      </c>
      <c r="CK2622" s="12">
        <f t="shared" si="80"/>
        <v>0</v>
      </c>
      <c r="CL2622" s="36" t="str">
        <f t="shared" si="81"/>
        <v>NA</v>
      </c>
      <c r="CM2622" s="13" t="s">
        <v>7128</v>
      </c>
      <c r="CN2622" s="13" t="s">
        <v>7128</v>
      </c>
      <c r="CO2622" s="13" t="s">
        <v>7128</v>
      </c>
      <c r="CP2622" s="13" t="s">
        <v>7128</v>
      </c>
      <c r="CQ2622" s="13" t="s">
        <v>7128</v>
      </c>
      <c r="CR2622" s="13" t="s">
        <v>7128</v>
      </c>
      <c r="CS2622" s="13" t="s">
        <v>7128</v>
      </c>
      <c r="CT2622" s="13">
        <v>1.7111999999999998</v>
      </c>
      <c r="CU2622" s="13">
        <v>-0.47639999999999999</v>
      </c>
      <c r="CV2622" s="13">
        <v>1.7111999999999998</v>
      </c>
      <c r="CW2622" s="13">
        <v>0.15</v>
      </c>
      <c r="CX2622" s="12" t="s">
        <v>7128</v>
      </c>
      <c r="CY2622" s="12" t="s">
        <v>7128</v>
      </c>
      <c r="CZ2622" s="15">
        <v>22.733333333333334</v>
      </c>
      <c r="DA2622" s="20"/>
      <c r="DB2622" s="20"/>
    </row>
    <row r="2623" spans="1:106">
      <c r="A2623" s="8" t="s">
        <v>6679</v>
      </c>
      <c r="B2623" s="8" t="s">
        <v>6680</v>
      </c>
      <c r="C2623" s="9" t="s">
        <v>7134</v>
      </c>
      <c r="D2623" s="9" t="s">
        <v>7126</v>
      </c>
      <c r="E2623" s="10" t="s">
        <v>7127</v>
      </c>
      <c r="F2623" s="10" t="s">
        <v>7126</v>
      </c>
      <c r="G2623" s="11">
        <v>0.89</v>
      </c>
      <c r="H2623" s="11">
        <v>0.90346218487394958</v>
      </c>
      <c r="I2623" s="12">
        <v>9.0499999999999997E-2</v>
      </c>
      <c r="J2623" s="12">
        <v>0.13826332773109243</v>
      </c>
      <c r="K2623" s="12">
        <v>4.7E-2</v>
      </c>
      <c r="L2623" s="12">
        <v>0.10350000000000001</v>
      </c>
      <c r="M2623" s="12">
        <v>6.8320350000000002E-2</v>
      </c>
      <c r="N2623" s="12">
        <v>0.13722113104304634</v>
      </c>
      <c r="O2623" s="12">
        <v>-0.90644514591291048</v>
      </c>
      <c r="P2623" s="12">
        <v>-0.14443483708452515</v>
      </c>
      <c r="Q2623" s="13">
        <v>1.19</v>
      </c>
      <c r="R2623" s="13">
        <v>0</v>
      </c>
      <c r="S2623" s="13">
        <v>1.7999999999999999E-2</v>
      </c>
      <c r="T2623" s="13">
        <v>1.7999999999999999E-2</v>
      </c>
      <c r="U2623" s="13">
        <v>1.208</v>
      </c>
      <c r="V2623" s="13">
        <v>2E-3</v>
      </c>
      <c r="W2623" s="13">
        <v>1.206</v>
      </c>
      <c r="X2623" s="14">
        <v>1.6556291390728477E-3</v>
      </c>
      <c r="Y2623" s="15">
        <v>0.35353535353535354</v>
      </c>
      <c r="Z2623" s="14">
        <v>8.1081081081081086E-2</v>
      </c>
      <c r="AA2623" s="14">
        <v>1.4900662251655629E-2</v>
      </c>
      <c r="AB2623" s="14">
        <v>8.8235294117647065E-2</v>
      </c>
      <c r="AC2623" s="14">
        <v>1.5126050420168067E-2</v>
      </c>
      <c r="AD2623" s="13">
        <v>0.12</v>
      </c>
      <c r="AE2623" s="15">
        <v>-1.2276111111111112</v>
      </c>
      <c r="AF2623" s="14">
        <v>0.11401754250991379</v>
      </c>
      <c r="AG2623" s="14" t="s">
        <v>7128</v>
      </c>
      <c r="AH2623" s="15">
        <v>0.41899441340782129</v>
      </c>
      <c r="AI2623" s="5" t="s">
        <v>7128</v>
      </c>
      <c r="AJ2623" s="15" t="s">
        <v>7128</v>
      </c>
      <c r="AK2623" s="15" t="s">
        <v>7128</v>
      </c>
      <c r="AL2623" s="15" t="s">
        <v>7128</v>
      </c>
      <c r="AM2623" s="15" t="s">
        <v>7128</v>
      </c>
      <c r="AN2623" s="15">
        <v>5.833333333333333</v>
      </c>
      <c r="AO2623" s="15" t="s">
        <v>7128</v>
      </c>
      <c r="AP2623" s="15" t="s">
        <v>7128</v>
      </c>
      <c r="AQ2623" s="15" t="s">
        <v>7128</v>
      </c>
      <c r="AR2623" s="15">
        <v>5.4818181818181824</v>
      </c>
      <c r="AS2623" s="15" t="s">
        <v>7128</v>
      </c>
      <c r="AT2623" s="14" t="s">
        <v>7128</v>
      </c>
      <c r="AU2623" s="14">
        <v>0</v>
      </c>
      <c r="AV2623" s="12" t="s">
        <v>7128</v>
      </c>
      <c r="AW2623" s="12" t="s">
        <v>7128</v>
      </c>
      <c r="AX2623" s="12" t="s">
        <v>7128</v>
      </c>
      <c r="AY2623" s="12" t="s">
        <v>7128</v>
      </c>
      <c r="AZ2623" s="14" t="s">
        <v>7128</v>
      </c>
      <c r="BA2623" s="14" t="s">
        <v>7128</v>
      </c>
      <c r="BB2623" s="14">
        <v>-0.76818181818181808</v>
      </c>
      <c r="BC2623" s="14">
        <v>-7.2137060414788085E-3</v>
      </c>
      <c r="BD2623" s="14" t="s">
        <v>7128</v>
      </c>
      <c r="BE2623" s="14" t="s">
        <v>7128</v>
      </c>
      <c r="BF2623" s="14">
        <v>0</v>
      </c>
      <c r="BG2623" s="14">
        <v>7.5399999999999995E-2</v>
      </c>
      <c r="BH2623" s="13">
        <v>-0.84499999999999997</v>
      </c>
      <c r="BI2623" s="13">
        <v>-0.84499999999999997</v>
      </c>
      <c r="BJ2623" s="13">
        <v>-8.0000000000000002E-3</v>
      </c>
      <c r="BK2623" s="13">
        <v>-8.0000000000000002E-3</v>
      </c>
      <c r="BL2623" s="13">
        <v>0</v>
      </c>
      <c r="BM2623" s="13">
        <v>0</v>
      </c>
      <c r="BN2623" s="13">
        <v>-7.0000000000000001E-3</v>
      </c>
      <c r="BO2623" s="13">
        <v>-7.0000000000000001E-3</v>
      </c>
      <c r="BP2623" s="13">
        <v>-8.0000000000000002E-3</v>
      </c>
      <c r="BQ2623" s="13">
        <v>0</v>
      </c>
      <c r="BR2623" s="13">
        <v>0</v>
      </c>
      <c r="BS2623" s="13">
        <v>-1E-3</v>
      </c>
      <c r="BT2623" s="14" t="s">
        <v>7128</v>
      </c>
      <c r="BU2623" s="13">
        <v>-7.0000000000000001E-3</v>
      </c>
      <c r="BV2623" s="13">
        <v>-0.84399999999999997</v>
      </c>
      <c r="BW2623" s="13">
        <v>-0.84399999999999997</v>
      </c>
      <c r="BX2623" s="13">
        <v>1.1000000000000001</v>
      </c>
      <c r="BY2623" s="13">
        <v>1.1090000000000002</v>
      </c>
      <c r="BZ2623" s="13">
        <v>0.20399999999999999</v>
      </c>
      <c r="CA2623" s="13">
        <v>0.21999999999999997</v>
      </c>
      <c r="CB2623" s="13">
        <v>0</v>
      </c>
      <c r="CC2623" s="15">
        <v>-0.7</v>
      </c>
      <c r="CD2623" s="15">
        <v>8.2000000000000003E-2</v>
      </c>
      <c r="CE2623" s="15">
        <v>0.36</v>
      </c>
      <c r="CF2623" s="15">
        <v>2.2349768455587014</v>
      </c>
      <c r="CG2623" s="15">
        <v>2.442914573820369</v>
      </c>
      <c r="CH2623" s="13">
        <v>-0.13499999999999998</v>
      </c>
      <c r="CI2623" s="13">
        <v>-0.19777777777777783</v>
      </c>
      <c r="CJ2623" s="13">
        <v>0</v>
      </c>
      <c r="CK2623" s="12">
        <f t="shared" si="80"/>
        <v>0</v>
      </c>
      <c r="CL2623" s="36" t="str">
        <f t="shared" si="81"/>
        <v>NA</v>
      </c>
      <c r="CM2623" s="13" t="s">
        <v>7128</v>
      </c>
      <c r="CN2623" s="13" t="s">
        <v>7128</v>
      </c>
      <c r="CO2623" s="13" t="s">
        <v>7128</v>
      </c>
      <c r="CP2623" s="13" t="s">
        <v>7128</v>
      </c>
      <c r="CQ2623" s="13" t="s">
        <v>7128</v>
      </c>
      <c r="CR2623" s="13" t="s">
        <v>7128</v>
      </c>
      <c r="CS2623" s="13" t="s">
        <v>7128</v>
      </c>
      <c r="CT2623" s="13">
        <v>0</v>
      </c>
      <c r="CU2623" s="13">
        <v>-8.0000000000000002E-3</v>
      </c>
      <c r="CV2623" s="13">
        <v>0.21999999999999997</v>
      </c>
      <c r="CW2623" s="13">
        <v>-7.0000000000000001E-3</v>
      </c>
      <c r="CX2623" s="12">
        <v>-0.76818181818181808</v>
      </c>
      <c r="CY2623" s="12">
        <v>-7.2137060414788085E-3</v>
      </c>
      <c r="CZ2623" s="15" t="s">
        <v>7128</v>
      </c>
      <c r="DA2623" s="20"/>
      <c r="DB2623" s="20"/>
    </row>
    <row r="2624" spans="1:106">
      <c r="A2624" s="8" t="s">
        <v>841</v>
      </c>
      <c r="B2624" s="8" t="s">
        <v>842</v>
      </c>
      <c r="C2624" s="9" t="s">
        <v>7149</v>
      </c>
      <c r="D2624" s="9" t="s">
        <v>7126</v>
      </c>
      <c r="E2624" s="10" t="s">
        <v>7127</v>
      </c>
      <c r="F2624" s="10" t="s">
        <v>7126</v>
      </c>
      <c r="G2624" s="11">
        <v>0.85</v>
      </c>
      <c r="H2624" s="11">
        <v>0.85000953523669698</v>
      </c>
      <c r="I2624" s="12">
        <v>9.0499999999999997E-2</v>
      </c>
      <c r="J2624" s="12">
        <v>0.13342586293892109</v>
      </c>
      <c r="K2624" s="12">
        <v>4.7E-2</v>
      </c>
      <c r="L2624" s="12">
        <v>0.10350000000000001</v>
      </c>
      <c r="M2624" s="12">
        <v>6.8320350000000002E-2</v>
      </c>
      <c r="N2624" s="12">
        <v>0.13342469903879114</v>
      </c>
      <c r="O2624" s="12">
        <v>5.3784906939076393E-2</v>
      </c>
      <c r="P2624" s="12">
        <v>1.1420940305304855E-2</v>
      </c>
      <c r="Q2624" s="13">
        <v>1535.5</v>
      </c>
      <c r="R2624" s="13">
        <v>2.7450833561139767E-2</v>
      </c>
      <c r="S2624" s="13">
        <v>0</v>
      </c>
      <c r="T2624" s="13">
        <v>2.7450833561139767E-2</v>
      </c>
      <c r="U2624" s="13">
        <v>1535.527450833561</v>
      </c>
      <c r="V2624" s="13">
        <v>52</v>
      </c>
      <c r="W2624" s="13">
        <v>1483.527450833561</v>
      </c>
      <c r="X2624" s="14">
        <v>3.3864585079069608E-2</v>
      </c>
      <c r="Y2624" s="15">
        <v>3.2608695652173912E-2</v>
      </c>
      <c r="Z2624" s="14">
        <v>1.1175800370839105E-4</v>
      </c>
      <c r="AA2624" s="14">
        <v>1.7877136319665325E-5</v>
      </c>
      <c r="AB2624" s="14">
        <v>1.1177049495578081E-4</v>
      </c>
      <c r="AC2624" s="14">
        <v>1.7877455917381808E-5</v>
      </c>
      <c r="AD2624" s="13">
        <v>66.67</v>
      </c>
      <c r="AE2624" s="15">
        <v>-6.8305555555555564E-2</v>
      </c>
      <c r="AF2624" s="14">
        <v>3.1622776601683791E-2</v>
      </c>
      <c r="AG2624" s="14" t="s">
        <v>7128</v>
      </c>
      <c r="AH2624" s="15">
        <v>0.22622831713740804</v>
      </c>
      <c r="AI2624" s="5">
        <v>995.4545454545455</v>
      </c>
      <c r="AJ2624" s="15">
        <v>36.822541966426854</v>
      </c>
      <c r="AK2624" s="15">
        <v>34.50561797752809</v>
      </c>
      <c r="AL2624" s="15">
        <v>34.365979381443303</v>
      </c>
      <c r="AM2624" s="15">
        <v>1.2440047961630694</v>
      </c>
      <c r="AN2624" s="15">
        <v>6.252035830618893</v>
      </c>
      <c r="AO2624" s="15">
        <v>4.9088874680306906</v>
      </c>
      <c r="AP2624" s="15">
        <v>33.856182158585504</v>
      </c>
      <c r="AQ2624" s="15">
        <v>25.007205360959496</v>
      </c>
      <c r="AR2624" s="15">
        <v>7.6617620303681839</v>
      </c>
      <c r="AS2624" s="15">
        <v>4.7427348172428418</v>
      </c>
      <c r="AT2624" s="14">
        <v>0.34112359550561799</v>
      </c>
      <c r="AU2624" s="14">
        <v>9.8860306089221753E-3</v>
      </c>
      <c r="AV2624" s="12">
        <v>0.182</v>
      </c>
      <c r="AW2624" s="12">
        <v>0.13800000000000001</v>
      </c>
      <c r="AX2624" s="12">
        <v>0.13100000000000001</v>
      </c>
      <c r="AY2624" s="12">
        <v>0.13800000000000001</v>
      </c>
      <c r="AZ2624" s="14">
        <v>0.29600000000000004</v>
      </c>
      <c r="BA2624" s="14">
        <v>0.14000000000000001</v>
      </c>
      <c r="BB2624" s="14">
        <v>0.18721076987799748</v>
      </c>
      <c r="BC2624" s="14">
        <v>0.144845639344096</v>
      </c>
      <c r="BD2624" s="14">
        <v>0.13849984438219731</v>
      </c>
      <c r="BE2624" s="14">
        <v>0.13637880433640762</v>
      </c>
      <c r="BF2624" s="14">
        <v>0.3725099601593625</v>
      </c>
      <c r="BG2624" s="14">
        <v>0.28300000000000003</v>
      </c>
      <c r="BH2624" s="13">
        <v>41.7</v>
      </c>
      <c r="BI2624" s="13">
        <v>44.5</v>
      </c>
      <c r="BJ2624" s="13">
        <v>43.8</v>
      </c>
      <c r="BK2624" s="13">
        <v>43.81850983328777</v>
      </c>
      <c r="BL2624" s="13">
        <v>312.8</v>
      </c>
      <c r="BM2624" s="13">
        <v>321.3</v>
      </c>
      <c r="BN2624" s="13">
        <v>56.3</v>
      </c>
      <c r="BO2624" s="13">
        <v>59.323999999999998</v>
      </c>
      <c r="BP2624" s="13">
        <v>27.495678481047111</v>
      </c>
      <c r="BQ2624" s="13">
        <v>0</v>
      </c>
      <c r="BR2624" s="13">
        <v>0</v>
      </c>
      <c r="BS2624" s="13">
        <v>-16.2</v>
      </c>
      <c r="BT2624" s="14">
        <v>-0.5891834970054195</v>
      </c>
      <c r="BU2624" s="13">
        <v>43.695678481047111</v>
      </c>
      <c r="BV2624" s="13">
        <v>60.7</v>
      </c>
      <c r="BW2624" s="13">
        <v>60.7</v>
      </c>
      <c r="BX2624" s="13">
        <v>237.7</v>
      </c>
      <c r="BY2624" s="13">
        <v>189.82745083356113</v>
      </c>
      <c r="BZ2624" s="13">
        <v>245.6</v>
      </c>
      <c r="CA2624" s="13">
        <v>193.62745083356114</v>
      </c>
      <c r="CB2624" s="13">
        <v>-15.180000000000001</v>
      </c>
      <c r="CC2624" s="15">
        <v>-0.05</v>
      </c>
      <c r="CD2624" s="15">
        <v>2.7E-2</v>
      </c>
      <c r="CE2624" s="15">
        <v>0.36</v>
      </c>
      <c r="CF2624" s="15">
        <v>7.1325264308718272E-2</v>
      </c>
      <c r="CG2624" s="15">
        <v>0.16081773569839286</v>
      </c>
      <c r="CH2624" s="13">
        <v>46.5</v>
      </c>
      <c r="CI2624" s="13">
        <v>37.26</v>
      </c>
      <c r="CJ2624" s="13">
        <v>-15.180000000000001</v>
      </c>
      <c r="CK2624" s="12">
        <f t="shared" si="80"/>
        <v>0.25008237232289954</v>
      </c>
      <c r="CL2624" s="36">
        <f t="shared" si="81"/>
        <v>1.6154734189465603</v>
      </c>
      <c r="CM2624" s="13">
        <v>50.2</v>
      </c>
      <c r="CN2624" s="13">
        <v>18.7</v>
      </c>
      <c r="CO2624" s="13">
        <v>44.5</v>
      </c>
      <c r="CP2624" s="13">
        <v>1535.5</v>
      </c>
      <c r="CQ2624" s="13">
        <v>59.323999999999998</v>
      </c>
      <c r="CR2624" s="13">
        <v>1483.527450833561</v>
      </c>
      <c r="CS2624" s="13">
        <v>60.7</v>
      </c>
      <c r="CT2624" s="13">
        <v>1.2656000000000001</v>
      </c>
      <c r="CU2624" s="13">
        <v>44.12950983328777</v>
      </c>
      <c r="CV2624" s="13">
        <v>194.89305083356115</v>
      </c>
      <c r="CW2624" s="13">
        <v>56.823</v>
      </c>
      <c r="CX2624" s="12">
        <v>0.1875207142785405</v>
      </c>
      <c r="CY2624" s="12">
        <v>0.14490756080688563</v>
      </c>
      <c r="CZ2624" s="15">
        <v>26.107869187363587</v>
      </c>
      <c r="DA2624" s="20"/>
      <c r="DB2624" s="20"/>
    </row>
    <row r="2625" spans="1:106">
      <c r="A2625" s="8" t="s">
        <v>4075</v>
      </c>
      <c r="B2625" s="8" t="s">
        <v>4076</v>
      </c>
      <c r="C2625" s="9" t="s">
        <v>7141</v>
      </c>
      <c r="D2625" s="9" t="s">
        <v>7126</v>
      </c>
      <c r="E2625" s="10" t="s">
        <v>7127</v>
      </c>
      <c r="F2625" s="10" t="s">
        <v>7126</v>
      </c>
      <c r="G2625" s="11">
        <v>0.73</v>
      </c>
      <c r="H2625" s="11">
        <v>3.2409242515571632</v>
      </c>
      <c r="I2625" s="12">
        <v>9.0499999999999997E-2</v>
      </c>
      <c r="J2625" s="12">
        <v>0.34980364476592324</v>
      </c>
      <c r="K2625" s="12">
        <v>4.7E-2</v>
      </c>
      <c r="L2625" s="12">
        <v>0.10350000000000001</v>
      </c>
      <c r="M2625" s="12">
        <v>6.8320350000000002E-2</v>
      </c>
      <c r="N2625" s="12">
        <v>0.12694209064984513</v>
      </c>
      <c r="O2625" s="12">
        <v>-0.33540970537198384</v>
      </c>
      <c r="P2625" s="12">
        <v>-8.1126318281893095E-2</v>
      </c>
      <c r="Q2625" s="13">
        <v>0.23699999999999999</v>
      </c>
      <c r="R2625" s="13">
        <v>0</v>
      </c>
      <c r="S2625" s="13">
        <v>0.90100000000000002</v>
      </c>
      <c r="T2625" s="13">
        <v>0.90100000000000002</v>
      </c>
      <c r="U2625" s="13">
        <v>1.1379999999999999</v>
      </c>
      <c r="V2625" s="13">
        <v>8.9999999999999993E-3</v>
      </c>
      <c r="W2625" s="13">
        <v>1.129</v>
      </c>
      <c r="X2625" s="14">
        <v>7.9086115992970125E-3</v>
      </c>
      <c r="Y2625" s="15">
        <v>7.1022727272727279E-2</v>
      </c>
      <c r="Z2625" s="14">
        <v>0.41501612160294793</v>
      </c>
      <c r="AA2625" s="14">
        <v>0.79173989455184546</v>
      </c>
      <c r="AB2625" s="14">
        <v>0.70944881889763778</v>
      </c>
      <c r="AC2625" s="14">
        <v>3.8016877637130806</v>
      </c>
      <c r="AD2625" s="13">
        <v>6.7000000000000004E-2</v>
      </c>
      <c r="AE2625" s="15">
        <v>6.2416666666666683E-2</v>
      </c>
      <c r="AF2625" s="14" t="s">
        <v>7128</v>
      </c>
      <c r="AG2625" s="14" t="s">
        <v>7128</v>
      </c>
      <c r="AH2625" s="15">
        <v>0.14838709677419351</v>
      </c>
      <c r="AI2625" s="5">
        <v>0.87121212121212122</v>
      </c>
      <c r="AJ2625" s="15">
        <v>12.473684210526315</v>
      </c>
      <c r="AK2625" s="15">
        <v>12.473684210526315</v>
      </c>
      <c r="AL2625" s="15" t="s">
        <v>7128</v>
      </c>
      <c r="AM2625" s="15" t="s">
        <v>7128</v>
      </c>
      <c r="AN2625" s="15">
        <v>0.18661417322834645</v>
      </c>
      <c r="AO2625" s="15">
        <v>4.2321428571428572E-2</v>
      </c>
      <c r="AP2625" s="15">
        <v>9.8173913043478258</v>
      </c>
      <c r="AQ2625" s="15">
        <v>6.5639534883720936</v>
      </c>
      <c r="AR2625" s="15">
        <v>0.52220166512488431</v>
      </c>
      <c r="AS2625" s="15">
        <v>0.20160714285714287</v>
      </c>
      <c r="AT2625" s="14">
        <v>0</v>
      </c>
      <c r="AU2625" s="14">
        <v>0</v>
      </c>
      <c r="AV2625" s="12">
        <v>0.249</v>
      </c>
      <c r="AW2625" s="12">
        <v>0.13800000000000001</v>
      </c>
      <c r="AX2625" s="12">
        <v>9.820000000000001E-2</v>
      </c>
      <c r="AY2625" s="12">
        <v>8.1699999999999995E-2</v>
      </c>
      <c r="AZ2625" s="14" t="s">
        <v>7128</v>
      </c>
      <c r="BA2625" s="14" t="s">
        <v>7128</v>
      </c>
      <c r="BB2625" s="14">
        <v>1.4393939393939393E-2</v>
      </c>
      <c r="BC2625" s="14">
        <v>4.5815772367952028E-2</v>
      </c>
      <c r="BD2625" s="14">
        <v>3.3928571428571428E-3</v>
      </c>
      <c r="BE2625" s="14">
        <v>2.0535714285714289E-2</v>
      </c>
      <c r="BF2625" s="14">
        <v>9.5238095238095233E-2</v>
      </c>
      <c r="BG2625" s="14" t="s">
        <v>7128</v>
      </c>
      <c r="BH2625" s="13">
        <v>1.9E-2</v>
      </c>
      <c r="BI2625" s="13">
        <v>1.9E-2</v>
      </c>
      <c r="BJ2625" s="13">
        <v>0.115</v>
      </c>
      <c r="BK2625" s="13">
        <v>0.115</v>
      </c>
      <c r="BL2625" s="13">
        <v>5.6</v>
      </c>
      <c r="BM2625" s="13">
        <v>5.6</v>
      </c>
      <c r="BN2625" s="13">
        <v>0.17199999999999999</v>
      </c>
      <c r="BO2625" s="13">
        <v>0.17199999999999999</v>
      </c>
      <c r="BP2625" s="13">
        <v>0.10404761904761906</v>
      </c>
      <c r="BQ2625" s="13">
        <v>0</v>
      </c>
      <c r="BR2625" s="13">
        <v>0</v>
      </c>
      <c r="BS2625" s="13">
        <v>-4.7E-2</v>
      </c>
      <c r="BT2625" s="14">
        <v>-0.45171624713958808</v>
      </c>
      <c r="BU2625" s="13">
        <v>0.15104761904761904</v>
      </c>
      <c r="BV2625" s="13">
        <v>6.6000000000000003E-2</v>
      </c>
      <c r="BW2625" s="13">
        <v>6.6000000000000003E-2</v>
      </c>
      <c r="BX2625" s="13">
        <v>1.32</v>
      </c>
      <c r="BY2625" s="13">
        <v>2.2709999999999999</v>
      </c>
      <c r="BZ2625" s="13">
        <v>1.27</v>
      </c>
      <c r="CA2625" s="13">
        <v>2.1620000000000004</v>
      </c>
      <c r="CB2625" s="13">
        <v>0</v>
      </c>
      <c r="CC2625" s="15">
        <v>3.0000000000000001E-3</v>
      </c>
      <c r="CD2625" s="15">
        <v>6.2E-2</v>
      </c>
      <c r="CE2625" s="15">
        <v>0.36</v>
      </c>
      <c r="CF2625" s="15">
        <v>0.24675705630380887</v>
      </c>
      <c r="CG2625" s="15">
        <v>1.0405307904851104</v>
      </c>
      <c r="CH2625" s="13">
        <v>0.1789</v>
      </c>
      <c r="CI2625" s="13">
        <v>1.7399999999999999E-2</v>
      </c>
      <c r="CJ2625" s="13">
        <v>0</v>
      </c>
      <c r="CK2625" s="12">
        <f t="shared" si="80"/>
        <v>0</v>
      </c>
      <c r="CL2625" s="36">
        <f t="shared" si="81"/>
        <v>2.5901942645698419</v>
      </c>
      <c r="CM2625" s="13">
        <v>2.1000000000000001E-2</v>
      </c>
      <c r="CN2625" s="13">
        <v>2E-3</v>
      </c>
      <c r="CO2625" s="13">
        <v>1.9E-2</v>
      </c>
      <c r="CP2625" s="13">
        <v>0.23699999999999999</v>
      </c>
      <c r="CQ2625" s="13">
        <v>0.17199999999999999</v>
      </c>
      <c r="CR2625" s="13">
        <v>1.129</v>
      </c>
      <c r="CS2625" s="13" t="s">
        <v>7128</v>
      </c>
      <c r="CT2625" s="13">
        <v>0</v>
      </c>
      <c r="CU2625" s="13">
        <v>0.115</v>
      </c>
      <c r="CV2625" s="13">
        <v>2.1620000000000004</v>
      </c>
      <c r="CW2625" s="13">
        <v>0.17199999999999999</v>
      </c>
      <c r="CX2625" s="12">
        <v>1.4393939393939393E-2</v>
      </c>
      <c r="CY2625" s="12">
        <v>4.5815772367952028E-2</v>
      </c>
      <c r="CZ2625" s="15">
        <v>6.5639534883720936</v>
      </c>
      <c r="DA2625" s="20"/>
      <c r="DB2625" s="20"/>
    </row>
    <row r="2626" spans="1:106">
      <c r="A2626" s="8" t="s">
        <v>6845</v>
      </c>
      <c r="B2626" s="8" t="s">
        <v>6846</v>
      </c>
      <c r="C2626" s="9" t="s">
        <v>7139</v>
      </c>
      <c r="D2626" s="9" t="s">
        <v>7126</v>
      </c>
      <c r="E2626" s="10" t="s">
        <v>7127</v>
      </c>
      <c r="F2626" s="10" t="s">
        <v>7126</v>
      </c>
      <c r="G2626" s="11">
        <v>0.59</v>
      </c>
      <c r="H2626" s="11">
        <v>0.59</v>
      </c>
      <c r="I2626" s="12">
        <v>9.0499999999999997E-2</v>
      </c>
      <c r="J2626" s="12">
        <v>0.10989499999999999</v>
      </c>
      <c r="K2626" s="12">
        <v>4.7E-2</v>
      </c>
      <c r="L2626" s="12">
        <v>0.10350000000000001</v>
      </c>
      <c r="M2626" s="12">
        <v>6.8320350000000002E-2</v>
      </c>
      <c r="N2626" s="12">
        <v>0.10989499999999999</v>
      </c>
      <c r="O2626" s="12" t="s">
        <v>7128</v>
      </c>
      <c r="P2626" s="12" t="s">
        <v>7128</v>
      </c>
      <c r="Q2626" s="13">
        <v>0.52300000000000002</v>
      </c>
      <c r="R2626" s="13">
        <v>0</v>
      </c>
      <c r="S2626" s="13">
        <v>0</v>
      </c>
      <c r="T2626" s="13">
        <v>0</v>
      </c>
      <c r="U2626" s="13">
        <v>0.52300000000000002</v>
      </c>
      <c r="V2626" s="13">
        <v>0</v>
      </c>
      <c r="W2626" s="13">
        <v>0.52300000000000002</v>
      </c>
      <c r="X2626" s="14">
        <v>0</v>
      </c>
      <c r="Y2626" s="15">
        <v>1.7748478701825558E-2</v>
      </c>
      <c r="Z2626" s="14" t="s">
        <v>7128</v>
      </c>
      <c r="AA2626" s="14">
        <v>0</v>
      </c>
      <c r="AB2626" s="14" t="s">
        <v>7128</v>
      </c>
      <c r="AC2626" s="14">
        <v>0</v>
      </c>
      <c r="AD2626" s="13">
        <v>5.0000000000000001E-3</v>
      </c>
      <c r="AE2626" s="15">
        <v>1.9020555555555556</v>
      </c>
      <c r="AF2626" s="14">
        <v>6.3245553203367583E-2</v>
      </c>
      <c r="AG2626" s="14">
        <v>0.858558384735715</v>
      </c>
      <c r="AH2626" s="15">
        <v>0.55555555555555547</v>
      </c>
      <c r="AI2626" s="5" t="s">
        <v>7128</v>
      </c>
      <c r="AJ2626" s="15" t="s">
        <v>7128</v>
      </c>
      <c r="AK2626" s="15" t="s">
        <v>7128</v>
      </c>
      <c r="AL2626" s="15" t="s">
        <v>7128</v>
      </c>
      <c r="AM2626" s="15" t="s">
        <v>7128</v>
      </c>
      <c r="AN2626" s="15" t="s">
        <v>7128</v>
      </c>
      <c r="AO2626" s="15">
        <v>0.60392609699769051</v>
      </c>
      <c r="AP2626" s="15" t="s">
        <v>7128</v>
      </c>
      <c r="AQ2626" s="15" t="s">
        <v>7128</v>
      </c>
      <c r="AR2626" s="15" t="s">
        <v>7128</v>
      </c>
      <c r="AS2626" s="15">
        <v>0.60392609699769051</v>
      </c>
      <c r="AT2626" s="14" t="s">
        <v>7128</v>
      </c>
      <c r="AU2626" s="14">
        <v>0</v>
      </c>
      <c r="AV2626" s="12" t="s">
        <v>7128</v>
      </c>
      <c r="AW2626" s="12" t="s">
        <v>7128</v>
      </c>
      <c r="AX2626" s="12" t="s">
        <v>7128</v>
      </c>
      <c r="AY2626" s="12" t="s">
        <v>7128</v>
      </c>
      <c r="AZ2626" s="14" t="s">
        <v>7128</v>
      </c>
      <c r="BA2626" s="14" t="s">
        <v>7128</v>
      </c>
      <c r="BB2626" s="14" t="s">
        <v>7128</v>
      </c>
      <c r="BC2626" s="14" t="s">
        <v>7128</v>
      </c>
      <c r="BD2626" s="14" t="s">
        <v>7128</v>
      </c>
      <c r="BE2626" s="14" t="s">
        <v>7128</v>
      </c>
      <c r="BF2626" s="14">
        <v>0</v>
      </c>
      <c r="BG2626" s="14">
        <v>0.14649999999999999</v>
      </c>
      <c r="BH2626" s="13">
        <v>-0.08</v>
      </c>
      <c r="BI2626" s="13">
        <v>0</v>
      </c>
      <c r="BJ2626" s="13">
        <v>0</v>
      </c>
      <c r="BK2626" s="13">
        <v>0</v>
      </c>
      <c r="BL2626" s="13">
        <v>0.86599999999999999</v>
      </c>
      <c r="BM2626" s="13">
        <v>0</v>
      </c>
      <c r="BN2626" s="13">
        <v>-0.106</v>
      </c>
      <c r="BO2626" s="13">
        <v>0</v>
      </c>
      <c r="BP2626" s="13">
        <v>0</v>
      </c>
      <c r="BQ2626" s="13">
        <v>0</v>
      </c>
      <c r="BR2626" s="13">
        <v>0</v>
      </c>
      <c r="BS2626" s="13">
        <v>0</v>
      </c>
      <c r="BT2626" s="14" t="s">
        <v>7128</v>
      </c>
      <c r="BU2626" s="13">
        <v>0</v>
      </c>
      <c r="BV2626" s="13">
        <v>0</v>
      </c>
      <c r="BW2626" s="13">
        <v>0</v>
      </c>
      <c r="BX2626" s="13">
        <v>0</v>
      </c>
      <c r="BY2626" s="13">
        <v>0</v>
      </c>
      <c r="BZ2626" s="13">
        <v>0</v>
      </c>
      <c r="CA2626" s="13">
        <v>0</v>
      </c>
      <c r="CB2626" s="13">
        <v>0</v>
      </c>
      <c r="CC2626" s="15">
        <v>0.36199999999999999</v>
      </c>
      <c r="CD2626" s="15">
        <v>1.34</v>
      </c>
      <c r="CE2626" s="15">
        <v>0.36</v>
      </c>
      <c r="CF2626" s="15" t="s">
        <v>7128</v>
      </c>
      <c r="CG2626" s="15" t="s">
        <v>7128</v>
      </c>
      <c r="CH2626" s="13" t="s">
        <v>7128</v>
      </c>
      <c r="CI2626" s="13" t="s">
        <v>7128</v>
      </c>
      <c r="CJ2626" s="13">
        <v>0</v>
      </c>
      <c r="CK2626" s="12">
        <f t="shared" si="80"/>
        <v>0</v>
      </c>
      <c r="CL2626" s="36" t="str">
        <f t="shared" si="81"/>
        <v>NA</v>
      </c>
      <c r="CM2626" s="13" t="s">
        <v>7128</v>
      </c>
      <c r="CN2626" s="13" t="s">
        <v>7128</v>
      </c>
      <c r="CO2626" s="13" t="s">
        <v>7128</v>
      </c>
      <c r="CP2626" s="13" t="s">
        <v>7128</v>
      </c>
      <c r="CQ2626" s="13" t="s">
        <v>7128</v>
      </c>
      <c r="CR2626" s="13" t="s">
        <v>7128</v>
      </c>
      <c r="CS2626" s="13" t="s">
        <v>7128</v>
      </c>
      <c r="CT2626" s="13">
        <v>4.0000000000000001E-3</v>
      </c>
      <c r="CU2626" s="13">
        <v>-4.0000000000000001E-3</v>
      </c>
      <c r="CV2626" s="13">
        <v>4.0000000000000001E-3</v>
      </c>
      <c r="CW2626" s="13">
        <v>-0.106</v>
      </c>
      <c r="CX2626" s="12" t="s">
        <v>7128</v>
      </c>
      <c r="CY2626" s="12" t="s">
        <v>7128</v>
      </c>
      <c r="CZ2626" s="15" t="s">
        <v>7128</v>
      </c>
      <c r="DA2626" s="20"/>
      <c r="DB2626" s="20"/>
    </row>
    <row r="2627" spans="1:106">
      <c r="A2627" s="8" t="s">
        <v>6221</v>
      </c>
      <c r="B2627" s="8" t="s">
        <v>6222</v>
      </c>
      <c r="C2627" s="9" t="s">
        <v>7148</v>
      </c>
      <c r="D2627" s="9" t="s">
        <v>7126</v>
      </c>
      <c r="E2627" s="10" t="s">
        <v>7127</v>
      </c>
      <c r="F2627" s="10" t="s">
        <v>7126</v>
      </c>
      <c r="G2627" s="11">
        <v>0.67</v>
      </c>
      <c r="H2627" s="11">
        <v>0.67</v>
      </c>
      <c r="I2627" s="12">
        <v>9.0499999999999997E-2</v>
      </c>
      <c r="J2627" s="12">
        <v>0.117135</v>
      </c>
      <c r="K2627" s="12">
        <v>4.7E-2</v>
      </c>
      <c r="L2627" s="12">
        <v>0.10350000000000001</v>
      </c>
      <c r="M2627" s="12">
        <v>6.8320350000000002E-2</v>
      </c>
      <c r="N2627" s="12">
        <v>0.117135</v>
      </c>
      <c r="O2627" s="12" t="s">
        <v>7128</v>
      </c>
      <c r="P2627" s="12" t="s">
        <v>7128</v>
      </c>
      <c r="Q2627" s="13">
        <v>43.5</v>
      </c>
      <c r="R2627" s="13">
        <v>0</v>
      </c>
      <c r="S2627" s="13">
        <v>0</v>
      </c>
      <c r="T2627" s="13">
        <v>0</v>
      </c>
      <c r="U2627" s="13">
        <v>43.5</v>
      </c>
      <c r="V2627" s="13">
        <v>0</v>
      </c>
      <c r="W2627" s="13">
        <v>43.5</v>
      </c>
      <c r="X2627" s="14">
        <v>0</v>
      </c>
      <c r="Y2627" s="15">
        <v>3.1600114909508759E-2</v>
      </c>
      <c r="Z2627" s="14" t="s">
        <v>7128</v>
      </c>
      <c r="AA2627" s="14">
        <v>0</v>
      </c>
      <c r="AB2627" s="14" t="s">
        <v>7128</v>
      </c>
      <c r="AC2627" s="14">
        <v>0</v>
      </c>
      <c r="AD2627" s="13">
        <v>0.125</v>
      </c>
      <c r="AE2627" s="15">
        <v>2.0636388888888892</v>
      </c>
      <c r="AF2627" s="14">
        <v>8.9442719099991588E-2</v>
      </c>
      <c r="AG2627" s="14">
        <v>0.84355664451179568</v>
      </c>
      <c r="AH2627" s="15">
        <v>0.38823529411764701</v>
      </c>
      <c r="AI2627" s="5">
        <v>1.6155660377358489</v>
      </c>
      <c r="AJ2627" s="15">
        <v>10.875</v>
      </c>
      <c r="AK2627" s="15">
        <v>10.875</v>
      </c>
      <c r="AL2627" s="15" t="s">
        <v>7128</v>
      </c>
      <c r="AM2627" s="15" t="s">
        <v>7128</v>
      </c>
      <c r="AN2627" s="15" t="s">
        <v>7128</v>
      </c>
      <c r="AO2627" s="15">
        <v>0.10283687943262411</v>
      </c>
      <c r="AP2627" s="15">
        <v>3.175182481751825</v>
      </c>
      <c r="AQ2627" s="15">
        <v>2.9591836734693877</v>
      </c>
      <c r="AR2627" s="15" t="s">
        <v>7128</v>
      </c>
      <c r="AS2627" s="15">
        <v>0.10283687943262411</v>
      </c>
      <c r="AT2627" s="14">
        <v>0</v>
      </c>
      <c r="AU2627" s="14">
        <v>0</v>
      </c>
      <c r="AV2627" s="12">
        <v>0.13699999999999998</v>
      </c>
      <c r="AW2627" s="12">
        <v>-0.122</v>
      </c>
      <c r="AX2627" s="12">
        <v>0.23300000000000001</v>
      </c>
      <c r="AY2627" s="12">
        <v>0.152</v>
      </c>
      <c r="AZ2627" s="14" t="s">
        <v>7128</v>
      </c>
      <c r="BA2627" s="14" t="s">
        <v>7128</v>
      </c>
      <c r="BB2627" s="14" t="s">
        <v>7128</v>
      </c>
      <c r="BC2627" s="14" t="s">
        <v>7128</v>
      </c>
      <c r="BD2627" s="14">
        <v>9.4562647754137114E-3</v>
      </c>
      <c r="BE2627" s="14">
        <v>3.238770685579196E-2</v>
      </c>
      <c r="BF2627" s="14">
        <v>0.22736030828516374</v>
      </c>
      <c r="BG2627" s="14">
        <v>4.2999999999999997E-2</v>
      </c>
      <c r="BH2627" s="13">
        <v>4</v>
      </c>
      <c r="BI2627" s="13">
        <v>4</v>
      </c>
      <c r="BJ2627" s="13">
        <v>13.7</v>
      </c>
      <c r="BK2627" s="13">
        <v>13.7</v>
      </c>
      <c r="BL2627" s="13">
        <v>423</v>
      </c>
      <c r="BM2627" s="13">
        <v>423</v>
      </c>
      <c r="BN2627" s="13">
        <v>14.7</v>
      </c>
      <c r="BO2627" s="13">
        <v>14.7</v>
      </c>
      <c r="BP2627" s="13">
        <v>10.585163776493257</v>
      </c>
      <c r="BQ2627" s="13">
        <v>0</v>
      </c>
      <c r="BR2627" s="13">
        <v>0</v>
      </c>
      <c r="BS2627" s="13">
        <v>-1.06</v>
      </c>
      <c r="BT2627" s="14">
        <v>-0.10014016054753627</v>
      </c>
      <c r="BU2627" s="13">
        <v>11.645163776493257</v>
      </c>
      <c r="BV2627" s="13">
        <v>5.0600000000000005</v>
      </c>
      <c r="BW2627" s="13">
        <v>5.0600000000000005</v>
      </c>
      <c r="BX2627" s="13">
        <v>0</v>
      </c>
      <c r="BY2627" s="13">
        <v>0</v>
      </c>
      <c r="BZ2627" s="13">
        <v>0</v>
      </c>
      <c r="CA2627" s="13">
        <v>0</v>
      </c>
      <c r="CB2627" s="13">
        <v>0</v>
      </c>
      <c r="CC2627" s="15">
        <v>0.503</v>
      </c>
      <c r="CD2627" s="15">
        <v>1.23</v>
      </c>
      <c r="CE2627" s="15">
        <v>0.36</v>
      </c>
      <c r="CF2627" s="15">
        <v>1.1493207258613023</v>
      </c>
      <c r="CG2627" s="15">
        <v>1.1409028631690845</v>
      </c>
      <c r="CH2627" s="13">
        <v>10.479714285714286</v>
      </c>
      <c r="CI2627" s="13">
        <v>6.5891428571428579</v>
      </c>
      <c r="CJ2627" s="13">
        <v>0</v>
      </c>
      <c r="CK2627" s="12">
        <f t="shared" ref="CK2627:CK2690" si="82">IF(CJ2627=0,0,IF(BV2627&gt;0,-CJ2627/BV2627,"NA"))</f>
        <v>0</v>
      </c>
      <c r="CL2627" s="36" t="str">
        <f t="shared" ref="CL2627:CL2690" si="83">IF(CA2627&gt;0,IF(BL2627&gt;0,BL2627/CA2627,"NA"),"NA")</f>
        <v>NA</v>
      </c>
      <c r="CM2627" s="13">
        <v>5.19</v>
      </c>
      <c r="CN2627" s="13">
        <v>1.18</v>
      </c>
      <c r="CO2627" s="13">
        <v>4</v>
      </c>
      <c r="CP2627" s="13">
        <v>43.5</v>
      </c>
      <c r="CQ2627" s="13">
        <v>14.7</v>
      </c>
      <c r="CR2627" s="13">
        <v>43.5</v>
      </c>
      <c r="CS2627" s="13" t="s">
        <v>7128</v>
      </c>
      <c r="CT2627" s="13">
        <v>0</v>
      </c>
      <c r="CU2627" s="13">
        <v>13.7</v>
      </c>
      <c r="CV2627" s="13">
        <v>0</v>
      </c>
      <c r="CW2627" s="13">
        <v>14.7</v>
      </c>
      <c r="CX2627" s="12" t="s">
        <v>7128</v>
      </c>
      <c r="CY2627" s="12" t="s">
        <v>7128</v>
      </c>
      <c r="CZ2627" s="15">
        <v>2.9591836734693877</v>
      </c>
      <c r="DA2627" s="20"/>
      <c r="DB2627" s="20"/>
    </row>
    <row r="2628" spans="1:106" ht="24">
      <c r="A2628" s="8" t="s">
        <v>5615</v>
      </c>
      <c r="B2628" s="8" t="s">
        <v>5616</v>
      </c>
      <c r="C2628" s="9" t="s">
        <v>7178</v>
      </c>
      <c r="D2628" s="9" t="s">
        <v>7126</v>
      </c>
      <c r="E2628" s="10" t="s">
        <v>7127</v>
      </c>
      <c r="F2628" s="10" t="s">
        <v>7126</v>
      </c>
      <c r="G2628" s="11">
        <v>1.1000000000000001</v>
      </c>
      <c r="H2628" s="11">
        <v>1.1000000000000001</v>
      </c>
      <c r="I2628" s="12">
        <v>9.0499999999999997E-2</v>
      </c>
      <c r="J2628" s="12">
        <v>0.15604999999999999</v>
      </c>
      <c r="K2628" s="12">
        <v>3.6999999999999998E-2</v>
      </c>
      <c r="L2628" s="12">
        <v>9.35E-2</v>
      </c>
      <c r="M2628" s="12">
        <v>6.1719349999999999E-2</v>
      </c>
      <c r="N2628" s="12">
        <v>0.15604999999999999</v>
      </c>
      <c r="O2628" s="12">
        <v>-0.76276641791044775</v>
      </c>
      <c r="P2628" s="12">
        <v>-0.79924620253164558</v>
      </c>
      <c r="Q2628" s="13">
        <v>0.47</v>
      </c>
      <c r="R2628" s="13">
        <v>0</v>
      </c>
      <c r="S2628" s="13">
        <v>0</v>
      </c>
      <c r="T2628" s="13">
        <v>0</v>
      </c>
      <c r="U2628" s="13">
        <v>0.47</v>
      </c>
      <c r="V2628" s="13">
        <v>5.1999999999999998E-2</v>
      </c>
      <c r="W2628" s="13">
        <v>0.41799999999999998</v>
      </c>
      <c r="X2628" s="14">
        <v>0.11063829787234043</v>
      </c>
      <c r="Y2628" s="15">
        <v>6.25E-2</v>
      </c>
      <c r="Z2628" s="14">
        <v>0</v>
      </c>
      <c r="AA2628" s="14">
        <v>0</v>
      </c>
      <c r="AB2628" s="14">
        <v>0</v>
      </c>
      <c r="AC2628" s="14">
        <v>0</v>
      </c>
      <c r="AD2628" s="13">
        <v>5.8999999999999997E-2</v>
      </c>
      <c r="AE2628" s="15">
        <v>0.48158333333333342</v>
      </c>
      <c r="AF2628" s="14">
        <v>8.3666002653407553E-2</v>
      </c>
      <c r="AG2628" s="14">
        <v>0.55398846042649141</v>
      </c>
      <c r="AH2628" s="15">
        <v>0.82499999999999984</v>
      </c>
      <c r="AI2628" s="5" t="s">
        <v>7128</v>
      </c>
      <c r="AJ2628" s="15" t="s">
        <v>7128</v>
      </c>
      <c r="AK2628" s="15" t="s">
        <v>7128</v>
      </c>
      <c r="AL2628" s="15" t="s">
        <v>7128</v>
      </c>
      <c r="AM2628" s="15" t="s">
        <v>7128</v>
      </c>
      <c r="AN2628" s="15">
        <v>1.0021321961620469</v>
      </c>
      <c r="AO2628" s="15">
        <v>6.619718309859155</v>
      </c>
      <c r="AP2628" s="15" t="s">
        <v>7128</v>
      </c>
      <c r="AQ2628" s="15" t="s">
        <v>7128</v>
      </c>
      <c r="AR2628" s="15">
        <v>1.0023980815347722</v>
      </c>
      <c r="AS2628" s="15">
        <v>5.887323943661972</v>
      </c>
      <c r="AT2628" s="14" t="s">
        <v>7128</v>
      </c>
      <c r="AU2628" s="14">
        <v>0</v>
      </c>
      <c r="AV2628" s="12" t="s">
        <v>7128</v>
      </c>
      <c r="AW2628" s="12" t="s">
        <v>7128</v>
      </c>
      <c r="AX2628" s="12" t="s">
        <v>7128</v>
      </c>
      <c r="AY2628" s="12">
        <v>0.24100000000000002</v>
      </c>
      <c r="AZ2628" s="14" t="s">
        <v>7128</v>
      </c>
      <c r="BA2628" s="14" t="s">
        <v>7128</v>
      </c>
      <c r="BB2628" s="14">
        <v>-0.60671641791044773</v>
      </c>
      <c r="BC2628" s="14">
        <v>-0.64319620253164556</v>
      </c>
      <c r="BD2628" s="14">
        <v>-11.450704225352112</v>
      </c>
      <c r="BE2628" s="14">
        <v>-11.450704225352112</v>
      </c>
      <c r="BF2628" s="14">
        <v>0</v>
      </c>
      <c r="BG2628" s="14" t="s">
        <v>7128</v>
      </c>
      <c r="BH2628" s="13">
        <v>-0.81299999999999994</v>
      </c>
      <c r="BI2628" s="13">
        <v>-0.81299999999999994</v>
      </c>
      <c r="BJ2628" s="13">
        <v>-0.81299999999999994</v>
      </c>
      <c r="BK2628" s="13">
        <v>-0.81299999999999994</v>
      </c>
      <c r="BL2628" s="13">
        <v>7.0999999999999994E-2</v>
      </c>
      <c r="BM2628" s="13">
        <v>7.0999999999999994E-2</v>
      </c>
      <c r="BN2628" s="13">
        <v>-0.81200000000000006</v>
      </c>
      <c r="BO2628" s="13">
        <v>-0.81200000000000006</v>
      </c>
      <c r="BP2628" s="13">
        <v>-0.81299999999999994</v>
      </c>
      <c r="BQ2628" s="13">
        <v>0</v>
      </c>
      <c r="BR2628" s="13">
        <v>0</v>
      </c>
      <c r="BS2628" s="13">
        <v>-1E-3</v>
      </c>
      <c r="BT2628" s="14" t="s">
        <v>7128</v>
      </c>
      <c r="BU2628" s="13">
        <v>-0.81199999999999994</v>
      </c>
      <c r="BV2628" s="13">
        <v>-0.81199999999999994</v>
      </c>
      <c r="BW2628" s="13">
        <v>-0.81199999999999994</v>
      </c>
      <c r="BX2628" s="13">
        <v>1.34</v>
      </c>
      <c r="BY2628" s="13">
        <v>1.264</v>
      </c>
      <c r="BZ2628" s="13">
        <v>0.46899999999999997</v>
      </c>
      <c r="CA2628" s="13">
        <v>0.41699999999999998</v>
      </c>
      <c r="CB2628" s="13">
        <v>0</v>
      </c>
      <c r="CC2628" s="15">
        <v>0.309</v>
      </c>
      <c r="CD2628" s="15">
        <v>-0.10199999999999999</v>
      </c>
      <c r="CE2628" s="15">
        <v>0.36</v>
      </c>
      <c r="CF2628" s="15">
        <v>1.1926127212472026</v>
      </c>
      <c r="CG2628" s="15">
        <v>1.3071181887440813</v>
      </c>
      <c r="CH2628" s="13">
        <v>7.3999999999999995E-3</v>
      </c>
      <c r="CI2628" s="13">
        <v>3.7000000000000006E-3</v>
      </c>
      <c r="CJ2628" s="13">
        <v>0</v>
      </c>
      <c r="CK2628" s="12">
        <f t="shared" si="82"/>
        <v>0</v>
      </c>
      <c r="CL2628" s="36">
        <f t="shared" si="83"/>
        <v>0.17026378896882494</v>
      </c>
      <c r="CM2628" s="13" t="s">
        <v>7128</v>
      </c>
      <c r="CN2628" s="13" t="s">
        <v>7128</v>
      </c>
      <c r="CO2628" s="13" t="s">
        <v>7128</v>
      </c>
      <c r="CP2628" s="13" t="s">
        <v>7128</v>
      </c>
      <c r="CQ2628" s="13" t="s">
        <v>7128</v>
      </c>
      <c r="CR2628" s="13" t="s">
        <v>7128</v>
      </c>
      <c r="CS2628" s="13" t="s">
        <v>7128</v>
      </c>
      <c r="CT2628" s="13">
        <v>0</v>
      </c>
      <c r="CU2628" s="13">
        <v>-0.81299999999999994</v>
      </c>
      <c r="CV2628" s="13">
        <v>0.41699999999999998</v>
      </c>
      <c r="CW2628" s="13">
        <v>-0.81200000000000006</v>
      </c>
      <c r="CX2628" s="12">
        <v>-0.60671641791044773</v>
      </c>
      <c r="CY2628" s="12">
        <v>-0.64319620253164556</v>
      </c>
      <c r="CZ2628" s="15" t="s">
        <v>7128</v>
      </c>
      <c r="DA2628" s="20"/>
      <c r="DB2628" s="20"/>
    </row>
    <row r="2629" spans="1:106" ht="24">
      <c r="A2629" s="8" t="s">
        <v>5847</v>
      </c>
      <c r="B2629" s="8" t="s">
        <v>5848</v>
      </c>
      <c r="C2629" s="9" t="s">
        <v>7166</v>
      </c>
      <c r="D2629" s="9" t="s">
        <v>7126</v>
      </c>
      <c r="E2629" s="10" t="s">
        <v>7127</v>
      </c>
      <c r="F2629" s="10" t="s">
        <v>7126</v>
      </c>
      <c r="G2629" s="11">
        <v>0.64</v>
      </c>
      <c r="H2629" s="11">
        <v>0.65240710823909542</v>
      </c>
      <c r="I2629" s="12">
        <v>9.0499999999999997E-2</v>
      </c>
      <c r="J2629" s="12">
        <v>0.11554284329563813</v>
      </c>
      <c r="K2629" s="12">
        <v>4.7E-2</v>
      </c>
      <c r="L2629" s="12">
        <v>0.10350000000000001</v>
      </c>
      <c r="M2629" s="12">
        <v>6.8320350000000002E-2</v>
      </c>
      <c r="N2629" s="12">
        <v>0.11464479270998415</v>
      </c>
      <c r="O2629" s="12">
        <v>-0.2009595099623048</v>
      </c>
      <c r="P2629" s="12">
        <v>-0.21909153521256947</v>
      </c>
      <c r="Q2629" s="13">
        <v>0.61899999999999999</v>
      </c>
      <c r="R2629" s="13">
        <v>0</v>
      </c>
      <c r="S2629" s="13">
        <v>1.2E-2</v>
      </c>
      <c r="T2629" s="13">
        <v>1.2E-2</v>
      </c>
      <c r="U2629" s="13">
        <v>0.63100000000000001</v>
      </c>
      <c r="V2629" s="13">
        <v>1E-3</v>
      </c>
      <c r="W2629" s="13">
        <v>0.63</v>
      </c>
      <c r="X2629" s="14">
        <v>1.5847860538827259E-3</v>
      </c>
      <c r="Y2629" s="15">
        <v>6.7567567567567571E-2</v>
      </c>
      <c r="Z2629" s="14">
        <v>1.4018691588785047E-2</v>
      </c>
      <c r="AA2629" s="14">
        <v>1.9017432646592711E-2</v>
      </c>
      <c r="AB2629" s="14">
        <v>1.4218009478672987E-2</v>
      </c>
      <c r="AC2629" s="14">
        <v>1.9386106623586429E-2</v>
      </c>
      <c r="AD2629" s="13">
        <v>3.3000000000000002E-2</v>
      </c>
      <c r="AE2629" s="15">
        <v>-0.97061111111111131</v>
      </c>
      <c r="AF2629" s="14">
        <v>7.0710678118654752E-2</v>
      </c>
      <c r="AG2629" s="14" t="s">
        <v>7128</v>
      </c>
      <c r="AH2629" s="15">
        <v>0.52000000000000013</v>
      </c>
      <c r="AI2629" s="5" t="s">
        <v>7128</v>
      </c>
      <c r="AJ2629" s="15" t="s">
        <v>7128</v>
      </c>
      <c r="AK2629" s="15" t="s">
        <v>7128</v>
      </c>
      <c r="AL2629" s="15" t="s">
        <v>7128</v>
      </c>
      <c r="AM2629" s="15" t="s">
        <v>7128</v>
      </c>
      <c r="AN2629" s="15">
        <v>0.73341232227488151</v>
      </c>
      <c r="AO2629" s="15">
        <v>61.9</v>
      </c>
      <c r="AP2629" s="15" t="s">
        <v>7128</v>
      </c>
      <c r="AQ2629" s="15" t="s">
        <v>7128</v>
      </c>
      <c r="AR2629" s="15">
        <v>0.73684210526315796</v>
      </c>
      <c r="AS2629" s="15">
        <v>63</v>
      </c>
      <c r="AT2629" s="14" t="s">
        <v>7128</v>
      </c>
      <c r="AU2629" s="14">
        <v>0</v>
      </c>
      <c r="AV2629" s="12" t="s">
        <v>7128</v>
      </c>
      <c r="AW2629" s="12" t="s">
        <v>7128</v>
      </c>
      <c r="AX2629" s="12">
        <v>4.2000000000000002E-4</v>
      </c>
      <c r="AY2629" s="12">
        <v>-0.60299999999999998</v>
      </c>
      <c r="AZ2629" s="14" t="s">
        <v>7128</v>
      </c>
      <c r="BA2629" s="14" t="s">
        <v>7128</v>
      </c>
      <c r="BB2629" s="14">
        <v>-8.5416666666666669E-2</v>
      </c>
      <c r="BC2629" s="14">
        <v>-0.10444674250258533</v>
      </c>
      <c r="BD2629" s="14">
        <v>-8.1999999999999993</v>
      </c>
      <c r="BE2629" s="14">
        <v>-10.1</v>
      </c>
      <c r="BF2629" s="14">
        <v>0</v>
      </c>
      <c r="BG2629" s="14">
        <v>0.25079999999999997</v>
      </c>
      <c r="BH2629" s="13">
        <v>-8.2000000000000003E-2</v>
      </c>
      <c r="BI2629" s="13">
        <v>-8.2000000000000003E-2</v>
      </c>
      <c r="BJ2629" s="13">
        <v>-0.10100000000000001</v>
      </c>
      <c r="BK2629" s="13">
        <v>-0.10100000000000001</v>
      </c>
      <c r="BL2629" s="13">
        <v>0.01</v>
      </c>
      <c r="BM2629" s="13">
        <v>0.01</v>
      </c>
      <c r="BN2629" s="13">
        <v>-2.1999999999999999E-2</v>
      </c>
      <c r="BO2629" s="13">
        <v>-2.1999999999999999E-2</v>
      </c>
      <c r="BP2629" s="13">
        <v>-0.10100000000000001</v>
      </c>
      <c r="BQ2629" s="13">
        <v>0</v>
      </c>
      <c r="BR2629" s="13">
        <v>0</v>
      </c>
      <c r="BS2629" s="13">
        <v>-6.4000000000000001E-2</v>
      </c>
      <c r="BT2629" s="14" t="s">
        <v>7128</v>
      </c>
      <c r="BU2629" s="13">
        <v>-3.7000000000000005E-2</v>
      </c>
      <c r="BV2629" s="13">
        <v>-1.8000000000000002E-2</v>
      </c>
      <c r="BW2629" s="13">
        <v>-1.8000000000000002E-2</v>
      </c>
      <c r="BX2629" s="13">
        <v>0.96</v>
      </c>
      <c r="BY2629" s="13">
        <v>0.96699999999999997</v>
      </c>
      <c r="BZ2629" s="13">
        <v>0.84399999999999997</v>
      </c>
      <c r="CA2629" s="13">
        <v>0.85499999999999998</v>
      </c>
      <c r="CB2629" s="13">
        <v>0</v>
      </c>
      <c r="CC2629" s="15">
        <v>-0.25900000000000001</v>
      </c>
      <c r="CD2629" s="15">
        <v>-0.53300000000000003</v>
      </c>
      <c r="CE2629" s="15">
        <v>0.36</v>
      </c>
      <c r="CF2629" s="15" t="s">
        <v>7128</v>
      </c>
      <c r="CG2629" s="15" t="s">
        <v>7128</v>
      </c>
      <c r="CH2629" s="13" t="s">
        <v>7128</v>
      </c>
      <c r="CI2629" s="13" t="s">
        <v>7128</v>
      </c>
      <c r="CJ2629" s="13">
        <v>0</v>
      </c>
      <c r="CK2629" s="12">
        <f t="shared" si="82"/>
        <v>0</v>
      </c>
      <c r="CL2629" s="36">
        <f t="shared" si="83"/>
        <v>1.1695906432748539E-2</v>
      </c>
      <c r="CM2629" s="13" t="s">
        <v>7128</v>
      </c>
      <c r="CN2629" s="13" t="s">
        <v>7128</v>
      </c>
      <c r="CO2629" s="13" t="s">
        <v>7128</v>
      </c>
      <c r="CP2629" s="13" t="s">
        <v>7128</v>
      </c>
      <c r="CQ2629" s="13" t="s">
        <v>7128</v>
      </c>
      <c r="CR2629" s="13" t="s">
        <v>7128</v>
      </c>
      <c r="CS2629" s="13" t="s">
        <v>7128</v>
      </c>
      <c r="CT2629" s="13">
        <v>0</v>
      </c>
      <c r="CU2629" s="13">
        <v>-0.10100000000000001</v>
      </c>
      <c r="CV2629" s="13">
        <v>0.85499999999999998</v>
      </c>
      <c r="CW2629" s="13">
        <v>-2.1999999999999999E-2</v>
      </c>
      <c r="CX2629" s="12">
        <v>-8.5416666666666669E-2</v>
      </c>
      <c r="CY2629" s="12">
        <v>-0.10444674250258533</v>
      </c>
      <c r="CZ2629" s="15" t="s">
        <v>7128</v>
      </c>
      <c r="DA2629" s="20"/>
      <c r="DB2629" s="20"/>
    </row>
    <row r="2630" spans="1:106">
      <c r="A2630" s="8" t="s">
        <v>5259</v>
      </c>
      <c r="B2630" s="8" t="s">
        <v>5260</v>
      </c>
      <c r="C2630" s="9" t="s">
        <v>7144</v>
      </c>
      <c r="D2630" s="9" t="s">
        <v>7126</v>
      </c>
      <c r="E2630" s="10" t="s">
        <v>7127</v>
      </c>
      <c r="F2630" s="10" t="s">
        <v>7126</v>
      </c>
      <c r="G2630" s="11">
        <v>1.1499999999999999</v>
      </c>
      <c r="H2630" s="11">
        <v>1.1530056818181817</v>
      </c>
      <c r="I2630" s="12">
        <v>9.0499999999999997E-2</v>
      </c>
      <c r="J2630" s="12">
        <v>0.16084701420454545</v>
      </c>
      <c r="K2630" s="12">
        <v>4.7E-2</v>
      </c>
      <c r="L2630" s="12">
        <v>0.10350000000000001</v>
      </c>
      <c r="M2630" s="12">
        <v>6.8320350000000002E-2</v>
      </c>
      <c r="N2630" s="12">
        <v>0.160605813561147</v>
      </c>
      <c r="O2630" s="12">
        <v>-0.36322796658549783</v>
      </c>
      <c r="P2630" s="12">
        <v>-0.4214753787785383</v>
      </c>
      <c r="Q2630" s="13">
        <v>8.8000000000000007</v>
      </c>
      <c r="R2630" s="13">
        <v>0</v>
      </c>
      <c r="S2630" s="13">
        <v>2.3E-2</v>
      </c>
      <c r="T2630" s="13">
        <v>2.3E-2</v>
      </c>
      <c r="U2630" s="13">
        <v>8.8230000000000004</v>
      </c>
      <c r="V2630" s="13">
        <v>0.18099999999999999</v>
      </c>
      <c r="W2630" s="13">
        <v>8.6420000000000012</v>
      </c>
      <c r="X2630" s="14">
        <v>2.0514564207185764E-2</v>
      </c>
      <c r="Y2630" s="15" t="s">
        <v>7128</v>
      </c>
      <c r="Z2630" s="14">
        <v>1.1657374556512926E-2</v>
      </c>
      <c r="AA2630" s="14">
        <v>2.6068230760512294E-3</v>
      </c>
      <c r="AB2630" s="14">
        <v>1.1794871794871795E-2</v>
      </c>
      <c r="AC2630" s="14">
        <v>2.6136363636363636E-3</v>
      </c>
      <c r="AD2630" s="13">
        <v>1.85</v>
      </c>
      <c r="AE2630" s="15" t="s">
        <v>7128</v>
      </c>
      <c r="AF2630" s="14" t="s">
        <v>7128</v>
      </c>
      <c r="AG2630" s="14" t="s">
        <v>7128</v>
      </c>
      <c r="AH2630" s="15">
        <v>0.81384248210023868</v>
      </c>
      <c r="AI2630" s="5" t="s">
        <v>7128</v>
      </c>
      <c r="AJ2630" s="15" t="s">
        <v>7128</v>
      </c>
      <c r="AK2630" s="15" t="s">
        <v>7128</v>
      </c>
      <c r="AL2630" s="15" t="s">
        <v>7128</v>
      </c>
      <c r="AM2630" s="15" t="s">
        <v>7128</v>
      </c>
      <c r="AN2630" s="15">
        <v>4.5128205128205137</v>
      </c>
      <c r="AO2630" s="15">
        <v>25.142857142857146</v>
      </c>
      <c r="AP2630" s="15" t="s">
        <v>7128</v>
      </c>
      <c r="AQ2630" s="15" t="s">
        <v>7128</v>
      </c>
      <c r="AR2630" s="15">
        <v>4.8225446428571441</v>
      </c>
      <c r="AS2630" s="15">
        <v>24.691428571428577</v>
      </c>
      <c r="AT2630" s="14" t="s">
        <v>7128</v>
      </c>
      <c r="AU2630" s="14">
        <v>0</v>
      </c>
      <c r="AV2630" s="12" t="s">
        <v>7128</v>
      </c>
      <c r="AW2630" s="12" t="s">
        <v>7128</v>
      </c>
      <c r="AX2630" s="12">
        <v>-6.3099999999999996E-3</v>
      </c>
      <c r="AY2630" s="12">
        <v>-6.2400000000000004E-2</v>
      </c>
      <c r="AZ2630" s="14" t="s">
        <v>7128</v>
      </c>
      <c r="BA2630" s="14" t="s">
        <v>7128</v>
      </c>
      <c r="BB2630" s="14">
        <v>-0.20238095238095238</v>
      </c>
      <c r="BC2630" s="14">
        <v>-0.2608695652173913</v>
      </c>
      <c r="BD2630" s="14">
        <v>-1.4571428571428573</v>
      </c>
      <c r="BE2630" s="14">
        <v>-1.7314285714285715</v>
      </c>
      <c r="BF2630" s="14">
        <v>0</v>
      </c>
      <c r="BG2630" s="14">
        <v>4.7899999999999998E-2</v>
      </c>
      <c r="BH2630" s="13">
        <v>-0.51</v>
      </c>
      <c r="BI2630" s="13">
        <v>-0.51</v>
      </c>
      <c r="BJ2630" s="13">
        <v>-0.60599999999999998</v>
      </c>
      <c r="BK2630" s="13">
        <v>-0.60599999999999998</v>
      </c>
      <c r="BL2630" s="13">
        <v>0.35</v>
      </c>
      <c r="BM2630" s="13">
        <v>0.35</v>
      </c>
      <c r="BN2630" s="13">
        <v>-0.439</v>
      </c>
      <c r="BO2630" s="13">
        <v>-0.439</v>
      </c>
      <c r="BP2630" s="13">
        <v>-0.60599999999999998</v>
      </c>
      <c r="BQ2630" s="13">
        <v>0</v>
      </c>
      <c r="BR2630" s="13">
        <v>0</v>
      </c>
      <c r="BS2630" s="13">
        <v>-0.16700000000000001</v>
      </c>
      <c r="BT2630" s="14" t="s">
        <v>7128</v>
      </c>
      <c r="BU2630" s="13">
        <v>-0.43899999999999995</v>
      </c>
      <c r="BV2630" s="13">
        <v>-0.34299999999999997</v>
      </c>
      <c r="BW2630" s="13">
        <v>-0.34299999999999997</v>
      </c>
      <c r="BX2630" s="13">
        <v>2.52</v>
      </c>
      <c r="BY2630" s="13">
        <v>2.323</v>
      </c>
      <c r="BZ2630" s="13">
        <v>1.95</v>
      </c>
      <c r="CA2630" s="13">
        <v>1.7919999999999998</v>
      </c>
      <c r="CB2630" s="13">
        <v>0</v>
      </c>
      <c r="CC2630" s="15" t="s">
        <v>7128</v>
      </c>
      <c r="CD2630" s="15" t="s">
        <v>7128</v>
      </c>
      <c r="CE2630" s="15">
        <v>0.36</v>
      </c>
      <c r="CF2630" s="15" t="s">
        <v>7128</v>
      </c>
      <c r="CG2630" s="15" t="s">
        <v>7128</v>
      </c>
      <c r="CH2630" s="13" t="s">
        <v>7128</v>
      </c>
      <c r="CI2630" s="13" t="s">
        <v>7128</v>
      </c>
      <c r="CJ2630" s="13">
        <v>0</v>
      </c>
      <c r="CK2630" s="12">
        <f t="shared" si="82"/>
        <v>0</v>
      </c>
      <c r="CL2630" s="36">
        <f t="shared" si="83"/>
        <v>0.1953125</v>
      </c>
      <c r="CM2630" s="13" t="s">
        <v>7128</v>
      </c>
      <c r="CN2630" s="13" t="s">
        <v>7128</v>
      </c>
      <c r="CO2630" s="13" t="s">
        <v>7128</v>
      </c>
      <c r="CP2630" s="13" t="s">
        <v>7128</v>
      </c>
      <c r="CQ2630" s="13" t="s">
        <v>7128</v>
      </c>
      <c r="CR2630" s="13" t="s">
        <v>7128</v>
      </c>
      <c r="CS2630" s="13" t="s">
        <v>7128</v>
      </c>
      <c r="CT2630" s="13">
        <v>0</v>
      </c>
      <c r="CU2630" s="13">
        <v>-0.60599999999999998</v>
      </c>
      <c r="CV2630" s="13">
        <v>1.7919999999999998</v>
      </c>
      <c r="CW2630" s="13">
        <v>-0.439</v>
      </c>
      <c r="CX2630" s="12">
        <v>-0.20238095238095238</v>
      </c>
      <c r="CY2630" s="12">
        <v>-0.2608695652173913</v>
      </c>
      <c r="CZ2630" s="15" t="s">
        <v>7128</v>
      </c>
      <c r="DA2630" s="20"/>
      <c r="DB2630" s="20"/>
    </row>
    <row r="2631" spans="1:106">
      <c r="A2631" s="8" t="s">
        <v>5221</v>
      </c>
      <c r="B2631" s="8" t="s">
        <v>5222</v>
      </c>
      <c r="C2631" s="9" t="s">
        <v>7133</v>
      </c>
      <c r="D2631" s="9" t="s">
        <v>7126</v>
      </c>
      <c r="E2631" s="10" t="s">
        <v>7127</v>
      </c>
      <c r="F2631" s="10" t="s">
        <v>7126</v>
      </c>
      <c r="G2631" s="11">
        <v>0.92</v>
      </c>
      <c r="H2631" s="11">
        <v>0.92297253634894982</v>
      </c>
      <c r="I2631" s="12">
        <v>9.0499999999999997E-2</v>
      </c>
      <c r="J2631" s="12">
        <v>0.14002901453957997</v>
      </c>
      <c r="K2631" s="12">
        <v>4.7E-2</v>
      </c>
      <c r="L2631" s="12">
        <v>0.10350000000000001</v>
      </c>
      <c r="M2631" s="12">
        <v>6.8320350000000002E-2</v>
      </c>
      <c r="N2631" s="12">
        <v>0.13979806876006443</v>
      </c>
      <c r="O2631" s="12">
        <v>-0.14189381640438184</v>
      </c>
      <c r="P2631" s="12">
        <v>-0.14071919714233269</v>
      </c>
      <c r="Q2631" s="13">
        <v>0.61899999999999999</v>
      </c>
      <c r="R2631" s="13">
        <v>0</v>
      </c>
      <c r="S2631" s="13">
        <v>2E-3</v>
      </c>
      <c r="T2631" s="13">
        <v>2E-3</v>
      </c>
      <c r="U2631" s="13">
        <v>0.621</v>
      </c>
      <c r="V2631" s="13">
        <v>3.4000000000000002E-2</v>
      </c>
      <c r="W2631" s="13">
        <v>0.58699999999999997</v>
      </c>
      <c r="X2631" s="14">
        <v>5.475040257648954E-2</v>
      </c>
      <c r="Y2631" s="15">
        <v>1.0330578512396695E-2</v>
      </c>
      <c r="Z2631" s="14">
        <v>4.8638132295719845E-4</v>
      </c>
      <c r="AA2631" s="14">
        <v>3.2206119162640902E-3</v>
      </c>
      <c r="AB2631" s="14">
        <v>4.8661800486618002E-4</v>
      </c>
      <c r="AC2631" s="14">
        <v>3.2310177705977385E-3</v>
      </c>
      <c r="AD2631" s="13">
        <v>1.2999999999999999E-2</v>
      </c>
      <c r="AE2631" s="15">
        <v>1.8163611111111111</v>
      </c>
      <c r="AF2631" s="14">
        <v>4.4721359549995794E-2</v>
      </c>
      <c r="AG2631" s="14">
        <v>0.82846318566367205</v>
      </c>
      <c r="AH2631" s="15">
        <v>0.73809523809523814</v>
      </c>
      <c r="AI2631" s="5" t="s">
        <v>7128</v>
      </c>
      <c r="AJ2631" s="15" t="s">
        <v>7128</v>
      </c>
      <c r="AK2631" s="15" t="s">
        <v>7128</v>
      </c>
      <c r="AL2631" s="15" t="s">
        <v>7128</v>
      </c>
      <c r="AM2631" s="15" t="s">
        <v>7128</v>
      </c>
      <c r="AN2631" s="15">
        <v>0.15060827250608272</v>
      </c>
      <c r="AO2631" s="15">
        <v>1.5790816326530612</v>
      </c>
      <c r="AP2631" s="15" t="s">
        <v>7128</v>
      </c>
      <c r="AQ2631" s="15" t="s">
        <v>7128</v>
      </c>
      <c r="AR2631" s="15">
        <v>0.14394310936733692</v>
      </c>
      <c r="AS2631" s="15">
        <v>1.4974489795918366</v>
      </c>
      <c r="AT2631" s="14" t="s">
        <v>7128</v>
      </c>
      <c r="AU2631" s="14">
        <v>0</v>
      </c>
      <c r="AV2631" s="12" t="s">
        <v>7128</v>
      </c>
      <c r="AW2631" s="12" t="s">
        <v>7128</v>
      </c>
      <c r="AX2631" s="12">
        <v>-0.8640000000000001</v>
      </c>
      <c r="AY2631" s="12">
        <v>-0.36599999999999999</v>
      </c>
      <c r="AZ2631" s="14" t="s">
        <v>7128</v>
      </c>
      <c r="BA2631" s="14" t="s">
        <v>7128</v>
      </c>
      <c r="BB2631" s="14">
        <v>-1.8648018648018648E-3</v>
      </c>
      <c r="BC2631" s="14">
        <v>-9.2112838226827878E-4</v>
      </c>
      <c r="BD2631" s="14">
        <v>-2.0408163265306121E-2</v>
      </c>
      <c r="BE2631" s="14">
        <v>-2.0408163265306121E-2</v>
      </c>
      <c r="BF2631" s="14">
        <v>0</v>
      </c>
      <c r="BG2631" s="14">
        <v>0.13730000000000001</v>
      </c>
      <c r="BH2631" s="13">
        <v>-8.0000000000000002E-3</v>
      </c>
      <c r="BI2631" s="13">
        <v>-8.0000000000000002E-3</v>
      </c>
      <c r="BJ2631" s="13">
        <v>-8.0000000000000002E-3</v>
      </c>
      <c r="BK2631" s="13">
        <v>-8.0000000000000002E-3</v>
      </c>
      <c r="BL2631" s="13">
        <v>0.39200000000000002</v>
      </c>
      <c r="BM2631" s="13">
        <v>0.39200000000000002</v>
      </c>
      <c r="BN2631" s="13">
        <v>-8.0000000000000002E-3</v>
      </c>
      <c r="BO2631" s="13">
        <v>-8.0000000000000002E-3</v>
      </c>
      <c r="BP2631" s="13">
        <v>-8.0000000000000002E-3</v>
      </c>
      <c r="BQ2631" s="13">
        <v>0</v>
      </c>
      <c r="BR2631" s="13">
        <v>0</v>
      </c>
      <c r="BS2631" s="13">
        <v>0</v>
      </c>
      <c r="BT2631" s="14" t="s">
        <v>7128</v>
      </c>
      <c r="BU2631" s="13">
        <v>-8.0000000000000002E-3</v>
      </c>
      <c r="BV2631" s="13">
        <v>-8.0000000000000002E-3</v>
      </c>
      <c r="BW2631" s="13">
        <v>-8.0000000000000002E-3</v>
      </c>
      <c r="BX2631" s="13">
        <v>4.29</v>
      </c>
      <c r="BY2631" s="13">
        <v>8.6849999999999987</v>
      </c>
      <c r="BZ2631" s="13">
        <v>4.1100000000000003</v>
      </c>
      <c r="CA2631" s="13">
        <v>4.0780000000000003</v>
      </c>
      <c r="CB2631" s="13">
        <v>0</v>
      </c>
      <c r="CC2631" s="15">
        <v>0.247</v>
      </c>
      <c r="CD2631" s="15">
        <v>1.48</v>
      </c>
      <c r="CE2631" s="15">
        <v>0.36</v>
      </c>
      <c r="CF2631" s="15">
        <v>1.7298836301627036</v>
      </c>
      <c r="CG2631" s="15">
        <v>1.6936667620650532</v>
      </c>
      <c r="CH2631" s="13">
        <v>-1.9700000000000006E-2</v>
      </c>
      <c r="CI2631" s="13">
        <v>-0.38950000000000007</v>
      </c>
      <c r="CJ2631" s="13">
        <v>0</v>
      </c>
      <c r="CK2631" s="12">
        <f t="shared" si="82"/>
        <v>0</v>
      </c>
      <c r="CL2631" s="36">
        <f t="shared" si="83"/>
        <v>9.6125551741049531E-2</v>
      </c>
      <c r="CM2631" s="13" t="s">
        <v>7128</v>
      </c>
      <c r="CN2631" s="13" t="s">
        <v>7128</v>
      </c>
      <c r="CO2631" s="13" t="s">
        <v>7128</v>
      </c>
      <c r="CP2631" s="13" t="s">
        <v>7128</v>
      </c>
      <c r="CQ2631" s="13" t="s">
        <v>7128</v>
      </c>
      <c r="CR2631" s="13" t="s">
        <v>7128</v>
      </c>
      <c r="CS2631" s="13" t="s">
        <v>7128</v>
      </c>
      <c r="CT2631" s="13">
        <v>0</v>
      </c>
      <c r="CU2631" s="13">
        <v>-8.0000000000000002E-3</v>
      </c>
      <c r="CV2631" s="13">
        <v>4.0780000000000003</v>
      </c>
      <c r="CW2631" s="13">
        <v>-8.0000000000000002E-3</v>
      </c>
      <c r="CX2631" s="12">
        <v>-1.8648018648018648E-3</v>
      </c>
      <c r="CY2631" s="12">
        <v>-9.2112838226827878E-4</v>
      </c>
      <c r="CZ2631" s="15" t="s">
        <v>7128</v>
      </c>
      <c r="DA2631" s="20"/>
      <c r="DB2631" s="20"/>
    </row>
    <row r="2632" spans="1:106" ht="24">
      <c r="A2632" s="8" t="s">
        <v>921</v>
      </c>
      <c r="B2632" s="8" t="s">
        <v>922</v>
      </c>
      <c r="C2632" s="9" t="s">
        <v>7131</v>
      </c>
      <c r="D2632" s="9" t="s">
        <v>7126</v>
      </c>
      <c r="E2632" s="10" t="s">
        <v>7127</v>
      </c>
      <c r="F2632" s="10" t="s">
        <v>7126</v>
      </c>
      <c r="G2632" s="11">
        <v>0.79</v>
      </c>
      <c r="H2632" s="11">
        <v>0.79</v>
      </c>
      <c r="I2632" s="12">
        <v>9.0499999999999997E-2</v>
      </c>
      <c r="J2632" s="12">
        <v>0.127995</v>
      </c>
      <c r="K2632" s="12">
        <v>4.1999999999999996E-2</v>
      </c>
      <c r="L2632" s="12">
        <v>9.8500000000000004E-2</v>
      </c>
      <c r="M2632" s="12">
        <v>6.5019850000000004E-2</v>
      </c>
      <c r="N2632" s="12">
        <v>0.127995</v>
      </c>
      <c r="O2632" s="12">
        <v>5.4162676348547684E-2</v>
      </c>
      <c r="P2632" s="12">
        <v>0.23250374495252649</v>
      </c>
      <c r="Q2632" s="13">
        <v>59.4</v>
      </c>
      <c r="R2632" s="13">
        <v>0</v>
      </c>
      <c r="S2632" s="13">
        <v>0</v>
      </c>
      <c r="T2632" s="13">
        <v>0</v>
      </c>
      <c r="U2632" s="13">
        <v>59.4</v>
      </c>
      <c r="V2632" s="13">
        <v>0</v>
      </c>
      <c r="W2632" s="13">
        <v>59.4</v>
      </c>
      <c r="X2632" s="14">
        <v>0</v>
      </c>
      <c r="Y2632" s="15">
        <v>0.20833333333333334</v>
      </c>
      <c r="Z2632" s="14" t="s">
        <v>7128</v>
      </c>
      <c r="AA2632" s="14">
        <v>0</v>
      </c>
      <c r="AB2632" s="14" t="s">
        <v>7128</v>
      </c>
      <c r="AC2632" s="14">
        <v>0</v>
      </c>
      <c r="AD2632" s="13">
        <v>1.65</v>
      </c>
      <c r="AE2632" s="15">
        <v>4.9172222222222226</v>
      </c>
      <c r="AF2632" s="14">
        <v>0.35071355833500362</v>
      </c>
      <c r="AG2632" s="14">
        <v>0.76558203587762996</v>
      </c>
      <c r="AH2632" s="15">
        <v>0.59796437659033075</v>
      </c>
      <c r="AI2632" s="5">
        <v>2.6476683937823835</v>
      </c>
      <c r="AJ2632" s="15">
        <v>6.7653758542141231</v>
      </c>
      <c r="AK2632" s="15">
        <v>6.7653758542141231</v>
      </c>
      <c r="AL2632" s="15" t="s">
        <v>7128</v>
      </c>
      <c r="AM2632" s="15" t="s">
        <v>7128</v>
      </c>
      <c r="AN2632" s="15" t="s">
        <v>7128</v>
      </c>
      <c r="AO2632" s="15">
        <v>0.2132089016511127</v>
      </c>
      <c r="AP2632" s="15">
        <v>1.162426614481409</v>
      </c>
      <c r="AQ2632" s="15">
        <v>0.89457831325301196</v>
      </c>
      <c r="AR2632" s="15" t="s">
        <v>7128</v>
      </c>
      <c r="AS2632" s="15">
        <v>0.2132089016511127</v>
      </c>
      <c r="AT2632" s="14">
        <v>0.19681093394077451</v>
      </c>
      <c r="AU2632" s="14">
        <v>2.9090909090909091E-2</v>
      </c>
      <c r="AV2632" s="12">
        <v>-0.14300000000000002</v>
      </c>
      <c r="AW2632" s="12">
        <v>-0.17600000000000002</v>
      </c>
      <c r="AX2632" s="12">
        <v>0.16300000000000001</v>
      </c>
      <c r="AY2632" s="12">
        <v>0.26899999999999996</v>
      </c>
      <c r="AZ2632" s="14" t="s">
        <v>7128</v>
      </c>
      <c r="BA2632" s="14" t="s">
        <v>7128</v>
      </c>
      <c r="BB2632" s="14">
        <v>0.18215767634854768</v>
      </c>
      <c r="BC2632" s="14">
        <v>0.36049874495252648</v>
      </c>
      <c r="BD2632" s="14">
        <v>3.1514716439339549E-2</v>
      </c>
      <c r="BE2632" s="14">
        <v>0.18341708542713567</v>
      </c>
      <c r="BF2632" s="14">
        <v>0.35357142857142859</v>
      </c>
      <c r="BG2632" s="14">
        <v>7.8200000000000006E-2</v>
      </c>
      <c r="BH2632" s="13">
        <v>8.7799999999999994</v>
      </c>
      <c r="BI2632" s="13">
        <v>8.7799999999999994</v>
      </c>
      <c r="BJ2632" s="13">
        <v>51.1</v>
      </c>
      <c r="BK2632" s="13">
        <v>51.1</v>
      </c>
      <c r="BL2632" s="13">
        <v>278.60000000000002</v>
      </c>
      <c r="BM2632" s="13">
        <v>278.60000000000002</v>
      </c>
      <c r="BN2632" s="13">
        <v>66.400000000000006</v>
      </c>
      <c r="BO2632" s="13">
        <v>66.400000000000006</v>
      </c>
      <c r="BP2632" s="13">
        <v>33.032499999999999</v>
      </c>
      <c r="BQ2632" s="13">
        <v>0</v>
      </c>
      <c r="BR2632" s="13">
        <v>0</v>
      </c>
      <c r="BS2632" s="13">
        <v>-14.9</v>
      </c>
      <c r="BT2632" s="14">
        <v>-0.45107091500794677</v>
      </c>
      <c r="BU2632" s="13">
        <v>47.932499999999997</v>
      </c>
      <c r="BV2632" s="13">
        <v>23.68</v>
      </c>
      <c r="BW2632" s="13">
        <v>23.68</v>
      </c>
      <c r="BX2632" s="13">
        <v>48.2</v>
      </c>
      <c r="BY2632" s="13">
        <v>91.63</v>
      </c>
      <c r="BZ2632" s="13">
        <v>0</v>
      </c>
      <c r="CA2632" s="13">
        <v>0</v>
      </c>
      <c r="CB2632" s="13">
        <v>-1.728</v>
      </c>
      <c r="CC2632" s="15">
        <v>1.79</v>
      </c>
      <c r="CD2632" s="15">
        <v>1.73</v>
      </c>
      <c r="CE2632" s="15">
        <v>0.36</v>
      </c>
      <c r="CF2632" s="15">
        <v>2.3666963392650362</v>
      </c>
      <c r="CG2632" s="15">
        <v>2.4663856504208246</v>
      </c>
      <c r="CH2632" s="13">
        <v>12.512499999999999</v>
      </c>
      <c r="CI2632" s="13">
        <v>9.2624999999999993</v>
      </c>
      <c r="CJ2632" s="13">
        <v>-1.728</v>
      </c>
      <c r="CK2632" s="12">
        <f t="shared" si="82"/>
        <v>7.2972972972972977E-2</v>
      </c>
      <c r="CL2632" s="36" t="str">
        <f t="shared" si="83"/>
        <v>NA</v>
      </c>
      <c r="CM2632" s="13">
        <v>14</v>
      </c>
      <c r="CN2632" s="13">
        <v>4.95</v>
      </c>
      <c r="CO2632" s="13">
        <v>8.7799999999999994</v>
      </c>
      <c r="CP2632" s="13">
        <v>59.4</v>
      </c>
      <c r="CQ2632" s="13">
        <v>66.400000000000006</v>
      </c>
      <c r="CR2632" s="13">
        <v>59.4</v>
      </c>
      <c r="CS2632" s="13">
        <v>23.68</v>
      </c>
      <c r="CT2632" s="13">
        <v>0</v>
      </c>
      <c r="CU2632" s="13">
        <v>51.1</v>
      </c>
      <c r="CV2632" s="13">
        <v>0</v>
      </c>
      <c r="CW2632" s="13">
        <v>66.400000000000006</v>
      </c>
      <c r="CX2632" s="12">
        <v>0.18215767634854768</v>
      </c>
      <c r="CY2632" s="12">
        <v>0.36049874495252648</v>
      </c>
      <c r="CZ2632" s="15">
        <v>0.89457831325301196</v>
      </c>
      <c r="DA2632" s="20"/>
      <c r="DB2632" s="20"/>
    </row>
    <row r="2633" spans="1:106">
      <c r="A2633" s="8" t="s">
        <v>2651</v>
      </c>
      <c r="B2633" s="8" t="s">
        <v>2652</v>
      </c>
      <c r="C2633" s="9" t="s">
        <v>7173</v>
      </c>
      <c r="D2633" s="9" t="s">
        <v>7126</v>
      </c>
      <c r="E2633" s="10" t="s">
        <v>7127</v>
      </c>
      <c r="F2633" s="10" t="s">
        <v>7126</v>
      </c>
      <c r="G2633" s="11">
        <v>0.62</v>
      </c>
      <c r="H2633" s="11">
        <v>1.5795565410199557</v>
      </c>
      <c r="I2633" s="12">
        <v>9.0499999999999997E-2</v>
      </c>
      <c r="J2633" s="12">
        <v>0.19944986696230599</v>
      </c>
      <c r="K2633" s="12">
        <v>4.7E-2</v>
      </c>
      <c r="L2633" s="12">
        <v>0.10350000000000001</v>
      </c>
      <c r="M2633" s="12">
        <v>6.8320350000000002E-2</v>
      </c>
      <c r="N2633" s="12">
        <v>0.1197906825935596</v>
      </c>
      <c r="O2633" s="12">
        <v>-0.22296177172421075</v>
      </c>
      <c r="P2633" s="12">
        <v>-3.3991866025512255E-2</v>
      </c>
      <c r="Q2633" s="13">
        <v>4.51</v>
      </c>
      <c r="R2633" s="13">
        <v>0</v>
      </c>
      <c r="S2633" s="13">
        <v>6.98</v>
      </c>
      <c r="T2633" s="13">
        <v>6.98</v>
      </c>
      <c r="U2633" s="13">
        <v>11.49</v>
      </c>
      <c r="V2633" s="13">
        <v>0.14799999999999999</v>
      </c>
      <c r="W2633" s="13">
        <v>11.342000000000001</v>
      </c>
      <c r="X2633" s="14">
        <v>1.2880765883376848E-2</v>
      </c>
      <c r="Y2633" s="15">
        <v>0.16592920353982302</v>
      </c>
      <c r="Z2633" s="14">
        <v>0.69246031746031744</v>
      </c>
      <c r="AA2633" s="14">
        <v>0.607484769364665</v>
      </c>
      <c r="AB2633" s="14">
        <v>2.2516129032258063</v>
      </c>
      <c r="AC2633" s="14">
        <v>1.5476718403547673</v>
      </c>
      <c r="AD2633" s="13">
        <v>0.999</v>
      </c>
      <c r="AE2633" s="15">
        <v>9.963888888888893E-2</v>
      </c>
      <c r="AF2633" s="14">
        <v>0.18973665961010275</v>
      </c>
      <c r="AG2633" s="14" t="s">
        <v>7128</v>
      </c>
      <c r="AH2633" s="15">
        <v>0.5091678420310296</v>
      </c>
      <c r="AI2633" s="5">
        <v>0.92149532710280369</v>
      </c>
      <c r="AJ2633" s="15" t="s">
        <v>7128</v>
      </c>
      <c r="AK2633" s="15" t="s">
        <v>7128</v>
      </c>
      <c r="AL2633" s="15" t="s">
        <v>7128</v>
      </c>
      <c r="AM2633" s="15" t="s">
        <v>7128</v>
      </c>
      <c r="AN2633" s="15">
        <v>1.4548387096774194</v>
      </c>
      <c r="AO2633" s="15">
        <v>0.13876923076923076</v>
      </c>
      <c r="AP2633" s="15">
        <v>11.503042596348886</v>
      </c>
      <c r="AQ2633" s="15">
        <v>9.2967213114754106</v>
      </c>
      <c r="AR2633" s="15">
        <v>1.1419653644784535</v>
      </c>
      <c r="AS2633" s="15">
        <v>0.34898461538461539</v>
      </c>
      <c r="AT2633" s="14" t="s">
        <v>7128</v>
      </c>
      <c r="AU2633" s="14">
        <v>0</v>
      </c>
      <c r="AV2633" s="12" t="s">
        <v>7128</v>
      </c>
      <c r="AW2633" s="12" t="s">
        <v>7128</v>
      </c>
      <c r="AX2633" s="12">
        <v>6.4899999999999999E-2</v>
      </c>
      <c r="AY2633" s="12">
        <v>0.11699999999999999</v>
      </c>
      <c r="AZ2633" s="14" t="s">
        <v>7128</v>
      </c>
      <c r="BA2633" s="14" t="s">
        <v>7128</v>
      </c>
      <c r="BB2633" s="14">
        <v>-2.3511904761904762E-2</v>
      </c>
      <c r="BC2633" s="14">
        <v>8.5798816568047345E-2</v>
      </c>
      <c r="BD2633" s="14">
        <v>-2.4307692307692307E-3</v>
      </c>
      <c r="BE2633" s="14">
        <v>3.0338461538461536E-2</v>
      </c>
      <c r="BF2633" s="14">
        <v>0</v>
      </c>
      <c r="BG2633" s="14">
        <v>1.49E-2</v>
      </c>
      <c r="BH2633" s="13">
        <v>-7.9000000000000001E-2</v>
      </c>
      <c r="BI2633" s="13">
        <v>-7.9000000000000001E-2</v>
      </c>
      <c r="BJ2633" s="13">
        <v>0.98599999999999999</v>
      </c>
      <c r="BK2633" s="13">
        <v>0.98599999999999999</v>
      </c>
      <c r="BL2633" s="13">
        <v>32.5</v>
      </c>
      <c r="BM2633" s="13">
        <v>32.5</v>
      </c>
      <c r="BN2633" s="13">
        <v>1.22</v>
      </c>
      <c r="BO2633" s="13">
        <v>1.22</v>
      </c>
      <c r="BP2633" s="13">
        <v>0.98599999999999999</v>
      </c>
      <c r="BQ2633" s="13">
        <v>0</v>
      </c>
      <c r="BR2633" s="13">
        <v>0</v>
      </c>
      <c r="BS2633" s="13">
        <v>-0.27300000000000002</v>
      </c>
      <c r="BT2633" s="14">
        <v>-0.27687626774847873</v>
      </c>
      <c r="BU2633" s="13">
        <v>1.2589999999999999</v>
      </c>
      <c r="BV2633" s="13">
        <v>0.19400000000000001</v>
      </c>
      <c r="BW2633" s="13">
        <v>0.19400000000000001</v>
      </c>
      <c r="BX2633" s="13">
        <v>3.36</v>
      </c>
      <c r="BY2633" s="13">
        <v>11.491999999999999</v>
      </c>
      <c r="BZ2633" s="13">
        <v>3.1</v>
      </c>
      <c r="CA2633" s="13">
        <v>9.9320000000000004</v>
      </c>
      <c r="CB2633" s="13">
        <v>0</v>
      </c>
      <c r="CC2633" s="15" t="s">
        <v>7128</v>
      </c>
      <c r="CD2633" s="15">
        <v>-0.439</v>
      </c>
      <c r="CE2633" s="15">
        <v>0.36</v>
      </c>
      <c r="CF2633" s="15">
        <v>0.56253238458222832</v>
      </c>
      <c r="CG2633" s="15">
        <v>1.3572139734496376</v>
      </c>
      <c r="CH2633" s="13">
        <v>0.44540000000000007</v>
      </c>
      <c r="CI2633" s="13">
        <v>-0.11100000000000002</v>
      </c>
      <c r="CJ2633" s="13">
        <v>0</v>
      </c>
      <c r="CK2633" s="12">
        <f t="shared" si="82"/>
        <v>0</v>
      </c>
      <c r="CL2633" s="36">
        <f t="shared" si="83"/>
        <v>3.2722513089005236</v>
      </c>
      <c r="CM2633" s="13" t="s">
        <v>7128</v>
      </c>
      <c r="CN2633" s="13" t="s">
        <v>7128</v>
      </c>
      <c r="CO2633" s="13" t="s">
        <v>7128</v>
      </c>
      <c r="CP2633" s="13" t="s">
        <v>7128</v>
      </c>
      <c r="CQ2633" s="13">
        <v>1.22</v>
      </c>
      <c r="CR2633" s="13">
        <v>11.342000000000001</v>
      </c>
      <c r="CS2633" s="13" t="s">
        <v>7128</v>
      </c>
      <c r="CT2633" s="13">
        <v>0</v>
      </c>
      <c r="CU2633" s="13">
        <v>0.98599999999999999</v>
      </c>
      <c r="CV2633" s="13">
        <v>9.9320000000000004</v>
      </c>
      <c r="CW2633" s="13">
        <v>1.22</v>
      </c>
      <c r="CX2633" s="12">
        <v>-2.3511904761904762E-2</v>
      </c>
      <c r="CY2633" s="12">
        <v>8.5798816568047345E-2</v>
      </c>
      <c r="CZ2633" s="15">
        <v>9.2967213114754106</v>
      </c>
      <c r="DA2633" s="20"/>
      <c r="DB2633" s="20"/>
    </row>
    <row r="2634" spans="1:106">
      <c r="A2634" s="8" t="s">
        <v>5001</v>
      </c>
      <c r="B2634" s="8" t="s">
        <v>5002</v>
      </c>
      <c r="C2634" s="9" t="s">
        <v>7192</v>
      </c>
      <c r="D2634" s="9" t="s">
        <v>7126</v>
      </c>
      <c r="E2634" s="10" t="s">
        <v>7127</v>
      </c>
      <c r="F2634" s="10" t="s">
        <v>7126</v>
      </c>
      <c r="G2634" s="11">
        <v>0.54</v>
      </c>
      <c r="H2634" s="11">
        <v>0.61056092843326881</v>
      </c>
      <c r="I2634" s="12">
        <v>9.0499999999999997E-2</v>
      </c>
      <c r="J2634" s="12">
        <v>0.11175576402321083</v>
      </c>
      <c r="K2634" s="12">
        <v>4.7E-2</v>
      </c>
      <c r="L2634" s="12">
        <v>0.10350000000000001</v>
      </c>
      <c r="M2634" s="12">
        <v>6.8320350000000002E-2</v>
      </c>
      <c r="N2634" s="12">
        <v>0.10655002151855635</v>
      </c>
      <c r="O2634" s="12">
        <v>0.15360736446840931</v>
      </c>
      <c r="P2634" s="12">
        <v>-0.17020872154089273</v>
      </c>
      <c r="Q2634" s="13">
        <v>0.23499999999999999</v>
      </c>
      <c r="R2634" s="13">
        <v>0</v>
      </c>
      <c r="S2634" s="13">
        <v>3.2000000000000001E-2</v>
      </c>
      <c r="T2634" s="13">
        <v>3.2000000000000001E-2</v>
      </c>
      <c r="U2634" s="13">
        <v>0.26700000000000002</v>
      </c>
      <c r="V2634" s="13">
        <v>0.17199999999999999</v>
      </c>
      <c r="W2634" s="13">
        <v>9.5000000000000029E-2</v>
      </c>
      <c r="X2634" s="14">
        <v>0.64419475655430702</v>
      </c>
      <c r="Y2634" s="15">
        <v>1.2195121951219512</v>
      </c>
      <c r="Z2634" s="14">
        <v>6.8085106382978725E-2</v>
      </c>
      <c r="AA2634" s="14">
        <v>0.1198501872659176</v>
      </c>
      <c r="AB2634" s="14">
        <v>7.3059360730593603E-2</v>
      </c>
      <c r="AC2634" s="14">
        <v>0.13617021276595745</v>
      </c>
      <c r="AD2634" s="13">
        <v>7.1999999999999995E-2</v>
      </c>
      <c r="AE2634" s="15">
        <v>0.91852777777777783</v>
      </c>
      <c r="AF2634" s="14" t="s">
        <v>7128</v>
      </c>
      <c r="AG2634" s="14" t="s">
        <v>7128</v>
      </c>
      <c r="AH2634" s="15">
        <v>1.3698630136986314E-2</v>
      </c>
      <c r="AI2634" s="5" t="s">
        <v>7128</v>
      </c>
      <c r="AJ2634" s="15">
        <v>2.4736842105263155</v>
      </c>
      <c r="AK2634" s="15">
        <v>2.4736842105263155</v>
      </c>
      <c r="AL2634" s="15" t="s">
        <v>7128</v>
      </c>
      <c r="AM2634" s="15" t="s">
        <v>7128</v>
      </c>
      <c r="AN2634" s="15">
        <v>0.5365296803652968</v>
      </c>
      <c r="AO2634" s="15">
        <v>0.29559748427672955</v>
      </c>
      <c r="AP2634" s="15" t="s">
        <v>7128</v>
      </c>
      <c r="AQ2634" s="15" t="s">
        <v>7128</v>
      </c>
      <c r="AR2634" s="15">
        <v>0.31879194630872493</v>
      </c>
      <c r="AS2634" s="15">
        <v>0.11949685534591198</v>
      </c>
      <c r="AT2634" s="14">
        <v>0</v>
      </c>
      <c r="AU2634" s="14">
        <v>0</v>
      </c>
      <c r="AV2634" s="12">
        <v>0.95900000000000007</v>
      </c>
      <c r="AW2634" s="12" t="s">
        <v>7128</v>
      </c>
      <c r="AX2634" s="12">
        <v>-0.43200000000000005</v>
      </c>
      <c r="AY2634" s="12">
        <v>-0.23300000000000001</v>
      </c>
      <c r="AZ2634" s="14" t="s">
        <v>7128</v>
      </c>
      <c r="BA2634" s="14" t="s">
        <v>7128</v>
      </c>
      <c r="BB2634" s="14">
        <v>0.26536312849162014</v>
      </c>
      <c r="BC2634" s="14">
        <v>-6.3658700022336395E-2</v>
      </c>
      <c r="BD2634" s="14">
        <v>0.11949685534591195</v>
      </c>
      <c r="BE2634" s="14">
        <v>-3.3962264150943396E-2</v>
      </c>
      <c r="BF2634" s="14">
        <v>4.0404040404040401E-2</v>
      </c>
      <c r="BG2634" s="14" t="s">
        <v>7128</v>
      </c>
      <c r="BH2634" s="13">
        <v>9.5000000000000001E-2</v>
      </c>
      <c r="BI2634" s="13">
        <v>9.5000000000000001E-2</v>
      </c>
      <c r="BJ2634" s="13">
        <v>-2.7E-2</v>
      </c>
      <c r="BK2634" s="13">
        <v>-2.7E-2</v>
      </c>
      <c r="BL2634" s="13">
        <v>0.79500000000000004</v>
      </c>
      <c r="BM2634" s="13">
        <v>0.79500000000000004</v>
      </c>
      <c r="BN2634" s="13">
        <v>-2.1999999999999999E-2</v>
      </c>
      <c r="BO2634" s="13">
        <v>-2.1999999999999999E-2</v>
      </c>
      <c r="BP2634" s="13">
        <v>-2.5909090909090909E-2</v>
      </c>
      <c r="BQ2634" s="13">
        <v>0</v>
      </c>
      <c r="BR2634" s="13">
        <v>0</v>
      </c>
      <c r="BS2634" s="13">
        <v>-7.0000000000000001E-3</v>
      </c>
      <c r="BT2634" s="14" t="s">
        <v>7128</v>
      </c>
      <c r="BU2634" s="13">
        <v>-1.890909090909091E-2</v>
      </c>
      <c r="BV2634" s="13">
        <v>0.10200000000000001</v>
      </c>
      <c r="BW2634" s="13">
        <v>0.10200000000000001</v>
      </c>
      <c r="BX2634" s="13">
        <v>0.35799999999999998</v>
      </c>
      <c r="BY2634" s="13">
        <v>0.40699999999999997</v>
      </c>
      <c r="BZ2634" s="13">
        <v>0.438</v>
      </c>
      <c r="CA2634" s="13">
        <v>0.29799999999999999</v>
      </c>
      <c r="CB2634" s="13">
        <v>0</v>
      </c>
      <c r="CC2634" s="15" t="s">
        <v>7128</v>
      </c>
      <c r="CD2634" s="15">
        <v>1E-3</v>
      </c>
      <c r="CE2634" s="15">
        <v>0.36</v>
      </c>
      <c r="CF2634" s="15">
        <v>1.7645598327269778</v>
      </c>
      <c r="CG2634" s="15">
        <v>1.9776948970808381</v>
      </c>
      <c r="CH2634" s="13">
        <v>-3.4124999999999996E-2</v>
      </c>
      <c r="CI2634" s="13">
        <v>-4.5000000000000005E-3</v>
      </c>
      <c r="CJ2634" s="13">
        <v>0</v>
      </c>
      <c r="CK2634" s="12">
        <f t="shared" si="82"/>
        <v>0</v>
      </c>
      <c r="CL2634" s="36">
        <f t="shared" si="83"/>
        <v>2.6677852348993292</v>
      </c>
      <c r="CM2634" s="13">
        <v>9.9000000000000005E-2</v>
      </c>
      <c r="CN2634" s="13">
        <v>4.0000000000000001E-3</v>
      </c>
      <c r="CO2634" s="13">
        <v>9.5000000000000001E-2</v>
      </c>
      <c r="CP2634" s="13">
        <v>0.23499999999999999</v>
      </c>
      <c r="CQ2634" s="13" t="s">
        <v>7128</v>
      </c>
      <c r="CR2634" s="13" t="s">
        <v>7128</v>
      </c>
      <c r="CS2634" s="13" t="s">
        <v>7128</v>
      </c>
      <c r="CT2634" s="13">
        <v>0</v>
      </c>
      <c r="CU2634" s="13">
        <v>-2.7E-2</v>
      </c>
      <c r="CV2634" s="13">
        <v>0.29799999999999999</v>
      </c>
      <c r="CW2634" s="13">
        <v>-2.1999999999999999E-2</v>
      </c>
      <c r="CX2634" s="12">
        <v>0.26536312849162014</v>
      </c>
      <c r="CY2634" s="12">
        <v>-6.3658700022336395E-2</v>
      </c>
      <c r="CZ2634" s="15" t="s">
        <v>7128</v>
      </c>
      <c r="DA2634" s="20"/>
      <c r="DB2634" s="20"/>
    </row>
    <row r="2635" spans="1:106">
      <c r="A2635" s="8" t="s">
        <v>6177</v>
      </c>
      <c r="B2635" s="8" t="s">
        <v>6178</v>
      </c>
      <c r="C2635" s="9" t="s">
        <v>7181</v>
      </c>
      <c r="D2635" s="9" t="s">
        <v>7126</v>
      </c>
      <c r="E2635" s="10" t="s">
        <v>7127</v>
      </c>
      <c r="F2635" s="10" t="s">
        <v>7126</v>
      </c>
      <c r="G2635" s="11">
        <v>0.94</v>
      </c>
      <c r="H2635" s="11">
        <v>0.9401229277681139</v>
      </c>
      <c r="I2635" s="12">
        <v>9.0499999999999997E-2</v>
      </c>
      <c r="J2635" s="12">
        <v>0.14158112496301431</v>
      </c>
      <c r="K2635" s="12">
        <v>4.1999999999999996E-2</v>
      </c>
      <c r="L2635" s="12">
        <v>9.8500000000000004E-2</v>
      </c>
      <c r="M2635" s="12">
        <v>6.5019850000000004E-2</v>
      </c>
      <c r="N2635" s="12">
        <v>0.1415681109074225</v>
      </c>
      <c r="O2635" s="12" t="s">
        <v>7128</v>
      </c>
      <c r="P2635" s="12">
        <v>95.801516865560245</v>
      </c>
      <c r="Q2635" s="13">
        <v>117.8</v>
      </c>
      <c r="R2635" s="13">
        <v>2.0027309968138368E-2</v>
      </c>
      <c r="S2635" s="13">
        <v>0</v>
      </c>
      <c r="T2635" s="13">
        <v>2.0027309968138368E-2</v>
      </c>
      <c r="U2635" s="13">
        <v>117.82002730996814</v>
      </c>
      <c r="V2635" s="13">
        <v>0</v>
      </c>
      <c r="W2635" s="13">
        <v>117.82002730996814</v>
      </c>
      <c r="X2635" s="14">
        <v>0</v>
      </c>
      <c r="Y2635" s="15">
        <v>0.17241379310344829</v>
      </c>
      <c r="Z2635" s="14" t="s">
        <v>7128</v>
      </c>
      <c r="AA2635" s="14">
        <v>1.6998222140493394E-4</v>
      </c>
      <c r="AB2635" s="14" t="s">
        <v>7128</v>
      </c>
      <c r="AC2635" s="14">
        <v>1.7001112027282146E-4</v>
      </c>
      <c r="AD2635" s="13">
        <v>6.77</v>
      </c>
      <c r="AE2635" s="15">
        <v>1.2770555555555556</v>
      </c>
      <c r="AF2635" s="14">
        <v>7.0710678118654752E-2</v>
      </c>
      <c r="AG2635" s="14">
        <v>0.71064231509248033</v>
      </c>
      <c r="AH2635" s="15">
        <v>0.64482029598308666</v>
      </c>
      <c r="AI2635" s="5">
        <v>5.166666666666667</v>
      </c>
      <c r="AJ2635" s="15">
        <v>37.278481012658226</v>
      </c>
      <c r="AK2635" s="15">
        <v>37.278481012658226</v>
      </c>
      <c r="AL2635" s="15" t="s">
        <v>7128</v>
      </c>
      <c r="AM2635" s="15" t="s">
        <v>7128</v>
      </c>
      <c r="AN2635" s="15" t="s">
        <v>7128</v>
      </c>
      <c r="AO2635" s="15">
        <v>3.9797297297297294</v>
      </c>
      <c r="AP2635" s="15">
        <v>47.165846649128099</v>
      </c>
      <c r="AQ2635" s="15">
        <v>39.247177651555013</v>
      </c>
      <c r="AR2635" s="15">
        <v>5882.9681818181825</v>
      </c>
      <c r="AS2635" s="15">
        <v>3.9804063280394639</v>
      </c>
      <c r="AT2635" s="14">
        <v>0.13702531645569618</v>
      </c>
      <c r="AU2635" s="14">
        <v>3.6757215619694396E-3</v>
      </c>
      <c r="AV2635" s="12" t="s">
        <v>7128</v>
      </c>
      <c r="AW2635" s="12" t="s">
        <v>7128</v>
      </c>
      <c r="AX2635" s="12">
        <v>8.4600000000000009E-2</v>
      </c>
      <c r="AY2635" s="12">
        <v>0.10099999999999999</v>
      </c>
      <c r="AZ2635" s="14" t="s">
        <v>7128</v>
      </c>
      <c r="BA2635" s="14" t="s">
        <v>7128</v>
      </c>
      <c r="BB2635" s="14" t="s">
        <v>7128</v>
      </c>
      <c r="BC2635" s="14">
        <v>95.943084976467674</v>
      </c>
      <c r="BD2635" s="14">
        <v>0.10675675675675676</v>
      </c>
      <c r="BE2635" s="14">
        <v>8.4391707365080143E-2</v>
      </c>
      <c r="BF2635" s="14">
        <v>0.23079019073569482</v>
      </c>
      <c r="BG2635" s="14">
        <v>0.63719999999999999</v>
      </c>
      <c r="BH2635" s="13">
        <v>3.16</v>
      </c>
      <c r="BI2635" s="13">
        <v>3.16</v>
      </c>
      <c r="BJ2635" s="13">
        <v>2.48</v>
      </c>
      <c r="BK2635" s="13">
        <v>2.4979945380063722</v>
      </c>
      <c r="BL2635" s="13">
        <v>29.6</v>
      </c>
      <c r="BM2635" s="13">
        <v>29.6</v>
      </c>
      <c r="BN2635" s="13">
        <v>2.98</v>
      </c>
      <c r="BO2635" s="13">
        <v>3.0019999999999998</v>
      </c>
      <c r="BP2635" s="13">
        <v>1.9214819021231575</v>
      </c>
      <c r="BQ2635" s="13">
        <v>3.0940000000000003</v>
      </c>
      <c r="BR2635" s="13">
        <v>-0.26</v>
      </c>
      <c r="BS2635" s="13">
        <v>0.73099999999999998</v>
      </c>
      <c r="BT2635" s="14">
        <v>0.24512330794246076</v>
      </c>
      <c r="BU2635" s="13">
        <v>1.4504819021231576</v>
      </c>
      <c r="BV2635" s="13">
        <v>-0.40500000000000025</v>
      </c>
      <c r="BW2635" s="13">
        <v>2.6890000000000001</v>
      </c>
      <c r="BX2635" s="13">
        <v>0</v>
      </c>
      <c r="BY2635" s="13">
        <v>2.0027309968138368E-2</v>
      </c>
      <c r="BZ2635" s="13">
        <v>0</v>
      </c>
      <c r="CA2635" s="13">
        <v>2.0027309968138368E-2</v>
      </c>
      <c r="CB2635" s="13">
        <v>-0.433</v>
      </c>
      <c r="CC2635" s="15">
        <v>0.33500000000000002</v>
      </c>
      <c r="CD2635" s="15">
        <v>0.71299999999999997</v>
      </c>
      <c r="CE2635" s="15">
        <v>0.36</v>
      </c>
      <c r="CF2635" s="15" t="s">
        <v>7128</v>
      </c>
      <c r="CG2635" s="15" t="s">
        <v>7128</v>
      </c>
      <c r="CH2635" s="13" t="s">
        <v>7128</v>
      </c>
      <c r="CI2635" s="13" t="s">
        <v>7128</v>
      </c>
      <c r="CJ2635" s="13">
        <v>-0.433</v>
      </c>
      <c r="CK2635" s="12" t="str">
        <f t="shared" si="82"/>
        <v>NA</v>
      </c>
      <c r="CL2635" s="36">
        <f t="shared" si="83"/>
        <v>1477.9818181818184</v>
      </c>
      <c r="CM2635" s="13">
        <v>3.67</v>
      </c>
      <c r="CN2635" s="13">
        <v>0.84699999999999998</v>
      </c>
      <c r="CO2635" s="13">
        <v>3.16</v>
      </c>
      <c r="CP2635" s="13">
        <v>117.8</v>
      </c>
      <c r="CQ2635" s="13">
        <v>3.0019999999999998</v>
      </c>
      <c r="CR2635" s="13">
        <v>117.82002730996814</v>
      </c>
      <c r="CS2635" s="13">
        <v>-0.40500000000000025</v>
      </c>
      <c r="CT2635" s="13">
        <v>0</v>
      </c>
      <c r="CU2635" s="13">
        <v>2.4979945380063722</v>
      </c>
      <c r="CV2635" s="13">
        <v>2.0027309968138368E-2</v>
      </c>
      <c r="CW2635" s="13">
        <v>2.98</v>
      </c>
      <c r="CX2635" s="12" t="s">
        <v>7128</v>
      </c>
      <c r="CY2635" s="12">
        <v>95.943084976467674</v>
      </c>
      <c r="CZ2635" s="15">
        <v>39.536921916096695</v>
      </c>
      <c r="DA2635" s="20"/>
      <c r="DB2635" s="20"/>
    </row>
    <row r="2636" spans="1:106" ht="24">
      <c r="A2636" s="8" t="s">
        <v>2249</v>
      </c>
      <c r="B2636" s="8" t="s">
        <v>2250</v>
      </c>
      <c r="C2636" s="9" t="s">
        <v>7141</v>
      </c>
      <c r="D2636" s="9" t="s">
        <v>7126</v>
      </c>
      <c r="E2636" s="10" t="s">
        <v>7127</v>
      </c>
      <c r="F2636" s="10" t="s">
        <v>7126</v>
      </c>
      <c r="G2636" s="11">
        <v>0.73</v>
      </c>
      <c r="H2636" s="11">
        <v>0.98094693779550823</v>
      </c>
      <c r="I2636" s="12">
        <v>9.0499999999999997E-2</v>
      </c>
      <c r="J2636" s="12">
        <v>0.14527569787049349</v>
      </c>
      <c r="K2636" s="12">
        <v>4.7E-2</v>
      </c>
      <c r="L2636" s="12">
        <v>0.10350000000000001</v>
      </c>
      <c r="M2636" s="12">
        <v>6.8320350000000002E-2</v>
      </c>
      <c r="N2636" s="12">
        <v>0.12011851578837775</v>
      </c>
      <c r="O2636" s="12">
        <v>3.1592629531641714E-2</v>
      </c>
      <c r="P2636" s="12">
        <v>-4.5317977247738075E-2</v>
      </c>
      <c r="Q2636" s="13">
        <v>76.8</v>
      </c>
      <c r="R2636" s="13">
        <v>0</v>
      </c>
      <c r="S2636" s="13">
        <v>37.299999999999997</v>
      </c>
      <c r="T2636" s="13">
        <v>37.299999999999997</v>
      </c>
      <c r="U2636" s="13">
        <v>114.1</v>
      </c>
      <c r="V2636" s="13">
        <v>0</v>
      </c>
      <c r="W2636" s="13">
        <v>114.1</v>
      </c>
      <c r="X2636" s="14">
        <v>0</v>
      </c>
      <c r="Y2636" s="15">
        <v>8.9820359281437126E-2</v>
      </c>
      <c r="Z2636" s="14">
        <v>0.50817438692098083</v>
      </c>
      <c r="AA2636" s="14">
        <v>0.32690622261174407</v>
      </c>
      <c r="AB2636" s="14">
        <v>1.0332409972299168</v>
      </c>
      <c r="AC2636" s="14">
        <v>0.48567708333333331</v>
      </c>
      <c r="AD2636" s="13">
        <v>9.1999999999999993</v>
      </c>
      <c r="AE2636" s="15">
        <v>-0.38238888888888889</v>
      </c>
      <c r="AF2636" s="14">
        <v>0.11401754250991379</v>
      </c>
      <c r="AG2636" s="14" t="s">
        <v>7128</v>
      </c>
      <c r="AH2636" s="15">
        <v>0.36799459824442948</v>
      </c>
      <c r="AI2636" s="5">
        <v>7</v>
      </c>
      <c r="AJ2636" s="15">
        <v>17.181208053691275</v>
      </c>
      <c r="AK2636" s="15">
        <v>15.45271629778672</v>
      </c>
      <c r="AL2636" s="15">
        <v>13.751868460388637</v>
      </c>
      <c r="AM2636" s="15">
        <v>0.90427410808901454</v>
      </c>
      <c r="AN2636" s="15">
        <v>2.1274238227146811</v>
      </c>
      <c r="AO2636" s="15">
        <v>1.5390781563126252</v>
      </c>
      <c r="AP2636" s="15">
        <v>16.138613861386137</v>
      </c>
      <c r="AQ2636" s="15">
        <v>12.720178372352283</v>
      </c>
      <c r="AR2636" s="15">
        <v>1.5544959128065392</v>
      </c>
      <c r="AS2636" s="15">
        <v>2.2865731462925849</v>
      </c>
      <c r="AT2636" s="14">
        <v>0</v>
      </c>
      <c r="AU2636" s="14">
        <v>0</v>
      </c>
      <c r="AV2636" s="12">
        <v>0.17199999999999999</v>
      </c>
      <c r="AW2636" s="12">
        <v>0.10800000000000001</v>
      </c>
      <c r="AX2636" s="12">
        <v>5.67E-2</v>
      </c>
      <c r="AY2636" s="12">
        <v>0.14400000000000002</v>
      </c>
      <c r="AZ2636" s="14">
        <v>0.19</v>
      </c>
      <c r="BA2636" s="14">
        <v>6.3E-2</v>
      </c>
      <c r="BB2636" s="14">
        <v>0.17686832740213521</v>
      </c>
      <c r="BC2636" s="14">
        <v>7.4800538540639672E-2</v>
      </c>
      <c r="BD2636" s="14">
        <v>0.10205338809034907</v>
      </c>
      <c r="BE2636" s="14">
        <v>0.14517453798767968</v>
      </c>
      <c r="BF2636" s="14">
        <v>0.29219858156028372</v>
      </c>
      <c r="BG2636" s="14">
        <v>0.19820000000000002</v>
      </c>
      <c r="BH2636" s="13">
        <v>4.47</v>
      </c>
      <c r="BI2636" s="13">
        <v>4.97</v>
      </c>
      <c r="BJ2636" s="13">
        <v>7.07</v>
      </c>
      <c r="BK2636" s="13">
        <v>7.07</v>
      </c>
      <c r="BL2636" s="13">
        <v>49.9</v>
      </c>
      <c r="BM2636" s="13">
        <v>48.7</v>
      </c>
      <c r="BN2636" s="13">
        <v>8.14</v>
      </c>
      <c r="BO2636" s="13">
        <v>8.9700000000000006</v>
      </c>
      <c r="BP2636" s="13">
        <v>5.0041560283687945</v>
      </c>
      <c r="BQ2636" s="13">
        <v>0</v>
      </c>
      <c r="BR2636" s="13">
        <v>0</v>
      </c>
      <c r="BS2636" s="13">
        <v>-2.25</v>
      </c>
      <c r="BT2636" s="14">
        <v>-0.44962626809488848</v>
      </c>
      <c r="BU2636" s="13">
        <v>7.2541560283687945</v>
      </c>
      <c r="BV2636" s="13">
        <v>7.22</v>
      </c>
      <c r="BW2636" s="13">
        <v>7.22</v>
      </c>
      <c r="BX2636" s="13">
        <v>28.1</v>
      </c>
      <c r="BY2636" s="13">
        <v>66.900000000000006</v>
      </c>
      <c r="BZ2636" s="13">
        <v>36.1</v>
      </c>
      <c r="CA2636" s="13">
        <v>73.400000000000006</v>
      </c>
      <c r="CB2636" s="13">
        <v>0</v>
      </c>
      <c r="CC2636" s="15">
        <v>-0.36799999999999999</v>
      </c>
      <c r="CD2636" s="15">
        <v>0.33</v>
      </c>
      <c r="CE2636" s="15">
        <v>0.36</v>
      </c>
      <c r="CF2636" s="15" t="s">
        <v>7128</v>
      </c>
      <c r="CG2636" s="15" t="s">
        <v>7128</v>
      </c>
      <c r="CH2636" s="13" t="s">
        <v>7128</v>
      </c>
      <c r="CI2636" s="13" t="s">
        <v>7128</v>
      </c>
      <c r="CJ2636" s="13">
        <v>0</v>
      </c>
      <c r="CK2636" s="12">
        <f t="shared" si="82"/>
        <v>0</v>
      </c>
      <c r="CL2636" s="36">
        <f t="shared" si="83"/>
        <v>0.67983651226158026</v>
      </c>
      <c r="CM2636" s="13">
        <v>7.05</v>
      </c>
      <c r="CN2636" s="13">
        <v>2.06</v>
      </c>
      <c r="CO2636" s="13">
        <v>4.97</v>
      </c>
      <c r="CP2636" s="13">
        <v>76.8</v>
      </c>
      <c r="CQ2636" s="13">
        <v>8.9700000000000006</v>
      </c>
      <c r="CR2636" s="13">
        <v>114.1</v>
      </c>
      <c r="CS2636" s="13" t="s">
        <v>7128</v>
      </c>
      <c r="CT2636" s="13">
        <v>0</v>
      </c>
      <c r="CU2636" s="13">
        <v>7.07</v>
      </c>
      <c r="CV2636" s="13">
        <v>73.400000000000006</v>
      </c>
      <c r="CW2636" s="13">
        <v>8.14</v>
      </c>
      <c r="CX2636" s="12">
        <v>0.17686832740213521</v>
      </c>
      <c r="CY2636" s="12">
        <v>7.4800538540639672E-2</v>
      </c>
      <c r="CZ2636" s="15">
        <v>14.017199017199015</v>
      </c>
      <c r="DA2636" s="20"/>
      <c r="DB2636" s="20"/>
    </row>
    <row r="2637" spans="1:106">
      <c r="A2637" s="8" t="s">
        <v>3551</v>
      </c>
      <c r="B2637" s="8" t="s">
        <v>3552</v>
      </c>
      <c r="C2637" s="9" t="s">
        <v>7188</v>
      </c>
      <c r="D2637" s="9" t="s">
        <v>7126</v>
      </c>
      <c r="E2637" s="10" t="s">
        <v>7127</v>
      </c>
      <c r="F2637" s="10" t="s">
        <v>7126</v>
      </c>
      <c r="G2637" s="11">
        <v>0.84</v>
      </c>
      <c r="H2637" s="11">
        <v>1.1714103559456719</v>
      </c>
      <c r="I2637" s="12">
        <v>9.0499999999999997E-2</v>
      </c>
      <c r="J2637" s="12">
        <v>0.16251263721308332</v>
      </c>
      <c r="K2637" s="12">
        <v>4.7E-2</v>
      </c>
      <c r="L2637" s="12">
        <v>0.10350000000000001</v>
      </c>
      <c r="M2637" s="12">
        <v>6.8320350000000002E-2</v>
      </c>
      <c r="N2637" s="12">
        <v>0.13142800942794375</v>
      </c>
      <c r="O2637" s="12">
        <v>-9.2013721811781801E-2</v>
      </c>
      <c r="P2637" s="12">
        <v>-4.812579812573245E-2</v>
      </c>
      <c r="Q2637" s="13">
        <v>5.38</v>
      </c>
      <c r="R2637" s="13">
        <v>0</v>
      </c>
      <c r="S2637" s="13">
        <v>2.65</v>
      </c>
      <c r="T2637" s="13">
        <v>2.65</v>
      </c>
      <c r="U2637" s="13">
        <v>8.0299999999999994</v>
      </c>
      <c r="V2637" s="13">
        <v>0.20499999999999999</v>
      </c>
      <c r="W2637" s="13">
        <v>7.8249999999999993</v>
      </c>
      <c r="X2637" s="14">
        <v>2.5529265255292654E-2</v>
      </c>
      <c r="Y2637" s="15">
        <v>0.23076923076923078</v>
      </c>
      <c r="Z2637" s="14">
        <v>0.40090771558245086</v>
      </c>
      <c r="AA2637" s="14">
        <v>0.33001245330012458</v>
      </c>
      <c r="AB2637" s="14">
        <v>0.66919191919191923</v>
      </c>
      <c r="AC2637" s="14">
        <v>0.49256505576208176</v>
      </c>
      <c r="AD2637" s="13">
        <v>1.65</v>
      </c>
      <c r="AE2637" s="15">
        <v>1.2915277777777781</v>
      </c>
      <c r="AF2637" s="14">
        <v>7.0710678118654752E-2</v>
      </c>
      <c r="AG2637" s="14">
        <v>0.83580021536249915</v>
      </c>
      <c r="AH2637" s="15">
        <v>0.59765481861487735</v>
      </c>
      <c r="AI2637" s="5">
        <v>2.3355932203389829</v>
      </c>
      <c r="AJ2637" s="15">
        <v>16.553846153846152</v>
      </c>
      <c r="AK2637" s="15">
        <v>16.553846153846152</v>
      </c>
      <c r="AL2637" s="15" t="s">
        <v>7128</v>
      </c>
      <c r="AM2637" s="15" t="s">
        <v>7128</v>
      </c>
      <c r="AN2637" s="15">
        <v>1.3585858585858586</v>
      </c>
      <c r="AO2637" s="15">
        <v>0.48468468468468467</v>
      </c>
      <c r="AP2637" s="15">
        <v>11.357039187227866</v>
      </c>
      <c r="AQ2637" s="15">
        <v>8.8718820861677994</v>
      </c>
      <c r="AR2637" s="15">
        <v>1.2217017954722873</v>
      </c>
      <c r="AS2637" s="15">
        <v>0.70495495495495486</v>
      </c>
      <c r="AT2637" s="14">
        <v>0.28999999999999998</v>
      </c>
      <c r="AU2637" s="14">
        <v>1.7518587360594796E-2</v>
      </c>
      <c r="AV2637" s="12">
        <v>5.7000000000000002E-2</v>
      </c>
      <c r="AW2637" s="12">
        <v>0.19</v>
      </c>
      <c r="AX2637" s="12">
        <v>9.5199999999999993E-2</v>
      </c>
      <c r="AY2637" s="12">
        <v>0.14099999999999999</v>
      </c>
      <c r="AZ2637" s="14" t="s">
        <v>7128</v>
      </c>
      <c r="BA2637" s="14" t="s">
        <v>7128</v>
      </c>
      <c r="BB2637" s="14">
        <v>7.0498915401301515E-2</v>
      </c>
      <c r="BC2637" s="14">
        <v>8.3302211302211299E-2</v>
      </c>
      <c r="BD2637" s="14">
        <v>2.9279279279279282E-2</v>
      </c>
      <c r="BE2637" s="14">
        <v>6.207207207207207E-2</v>
      </c>
      <c r="BF2637" s="14">
        <v>0.19901719901719903</v>
      </c>
      <c r="BG2637" s="14" t="s">
        <v>7128</v>
      </c>
      <c r="BH2637" s="13">
        <v>0.32500000000000001</v>
      </c>
      <c r="BI2637" s="13">
        <v>0.32500000000000001</v>
      </c>
      <c r="BJ2637" s="13">
        <v>0.68899999999999995</v>
      </c>
      <c r="BK2637" s="13">
        <v>0.68899999999999995</v>
      </c>
      <c r="BL2637" s="13">
        <v>11.1</v>
      </c>
      <c r="BM2637" s="13">
        <v>11.1</v>
      </c>
      <c r="BN2637" s="13">
        <v>0.88200000000000001</v>
      </c>
      <c r="BO2637" s="13">
        <v>0.88200000000000001</v>
      </c>
      <c r="BP2637" s="13">
        <v>0.55187714987714986</v>
      </c>
      <c r="BQ2637" s="13">
        <v>0</v>
      </c>
      <c r="BR2637" s="13">
        <v>0</v>
      </c>
      <c r="BS2637" s="13">
        <v>-0.29099999999999998</v>
      </c>
      <c r="BT2637" s="14">
        <v>-0.52729126412423089</v>
      </c>
      <c r="BU2637" s="13">
        <v>0.8428771498771499</v>
      </c>
      <c r="BV2637" s="13">
        <v>0.61599999999999999</v>
      </c>
      <c r="BW2637" s="13">
        <v>0.61599999999999999</v>
      </c>
      <c r="BX2637" s="13">
        <v>4.6100000000000003</v>
      </c>
      <c r="BY2637" s="13">
        <v>6.625</v>
      </c>
      <c r="BZ2637" s="13">
        <v>3.96</v>
      </c>
      <c r="CA2637" s="13">
        <v>6.4049999999999994</v>
      </c>
      <c r="CB2637" s="13">
        <v>-9.425E-2</v>
      </c>
      <c r="CC2637" s="15">
        <v>0.39400000000000002</v>
      </c>
      <c r="CD2637" s="15">
        <v>0.60899999999999999</v>
      </c>
      <c r="CE2637" s="15">
        <v>0.36</v>
      </c>
      <c r="CF2637" s="15">
        <v>0.35632111541849054</v>
      </c>
      <c r="CG2637" s="15">
        <v>1.0938613879281047</v>
      </c>
      <c r="CH2637" s="13">
        <v>0.54209999999999992</v>
      </c>
      <c r="CI2637" s="13">
        <v>0.1673</v>
      </c>
      <c r="CJ2637" s="13">
        <v>-9.425E-2</v>
      </c>
      <c r="CK2637" s="12">
        <f t="shared" si="82"/>
        <v>0.15300324675324675</v>
      </c>
      <c r="CL2637" s="36">
        <f t="shared" si="83"/>
        <v>1.7330210772833725</v>
      </c>
      <c r="CM2637" s="13">
        <v>0.40699999999999997</v>
      </c>
      <c r="CN2637" s="13">
        <v>8.1000000000000003E-2</v>
      </c>
      <c r="CO2637" s="13">
        <v>0.32500000000000001</v>
      </c>
      <c r="CP2637" s="13">
        <v>5.38</v>
      </c>
      <c r="CQ2637" s="13">
        <v>0.88200000000000001</v>
      </c>
      <c r="CR2637" s="13">
        <v>7.8249999999999993</v>
      </c>
      <c r="CS2637" s="13">
        <v>0.61599999999999999</v>
      </c>
      <c r="CT2637" s="13">
        <v>0</v>
      </c>
      <c r="CU2637" s="13">
        <v>0.68899999999999995</v>
      </c>
      <c r="CV2637" s="13">
        <v>6.4049999999999994</v>
      </c>
      <c r="CW2637" s="13">
        <v>0.88200000000000001</v>
      </c>
      <c r="CX2637" s="12">
        <v>7.0498915401301515E-2</v>
      </c>
      <c r="CY2637" s="12">
        <v>8.3302211302211299E-2</v>
      </c>
      <c r="CZ2637" s="15">
        <v>8.8718820861677994</v>
      </c>
      <c r="DA2637" s="20"/>
      <c r="DB2637" s="20"/>
    </row>
    <row r="2638" spans="1:106" ht="24">
      <c r="A2638" s="8" t="s">
        <v>1977</v>
      </c>
      <c r="B2638" s="8" t="s">
        <v>1978</v>
      </c>
      <c r="C2638" s="9" t="s">
        <v>7178</v>
      </c>
      <c r="D2638" s="9" t="s">
        <v>7126</v>
      </c>
      <c r="E2638" s="10" t="s">
        <v>7127</v>
      </c>
      <c r="F2638" s="10" t="s">
        <v>7126</v>
      </c>
      <c r="G2638" s="11">
        <v>1.1000000000000001</v>
      </c>
      <c r="H2638" s="11">
        <v>1.1000000000000001</v>
      </c>
      <c r="I2638" s="12">
        <v>9.0499999999999997E-2</v>
      </c>
      <c r="J2638" s="12">
        <v>0.15604999999999999</v>
      </c>
      <c r="K2638" s="12">
        <v>3.6999999999999998E-2</v>
      </c>
      <c r="L2638" s="12">
        <v>9.35E-2</v>
      </c>
      <c r="M2638" s="12">
        <v>6.1719349999999999E-2</v>
      </c>
      <c r="N2638" s="12">
        <v>0.15604999999999999</v>
      </c>
      <c r="O2638" s="12">
        <v>0.12418598820058999</v>
      </c>
      <c r="P2638" s="12">
        <v>-0.12885312497343432</v>
      </c>
      <c r="Q2638" s="13">
        <v>79.400000000000006</v>
      </c>
      <c r="R2638" s="13">
        <v>0</v>
      </c>
      <c r="S2638" s="13">
        <v>0</v>
      </c>
      <c r="T2638" s="13">
        <v>0</v>
      </c>
      <c r="U2638" s="13">
        <v>79.400000000000006</v>
      </c>
      <c r="V2638" s="13">
        <v>0</v>
      </c>
      <c r="W2638" s="13">
        <v>79.400000000000006</v>
      </c>
      <c r="X2638" s="14">
        <v>0</v>
      </c>
      <c r="Y2638" s="15">
        <v>0.45560747663551404</v>
      </c>
      <c r="Z2638" s="14">
        <v>0</v>
      </c>
      <c r="AA2638" s="14">
        <v>0</v>
      </c>
      <c r="AB2638" s="14">
        <v>0</v>
      </c>
      <c r="AC2638" s="14">
        <v>0</v>
      </c>
      <c r="AD2638" s="13">
        <v>3.72</v>
      </c>
      <c r="AE2638" s="15">
        <v>1.4248888888888889</v>
      </c>
      <c r="AF2638" s="14">
        <v>0.13038404810405299</v>
      </c>
      <c r="AG2638" s="14">
        <v>0.54761300203702235</v>
      </c>
      <c r="AH2638" s="15">
        <v>0.33333333333333331</v>
      </c>
      <c r="AI2638" s="5">
        <v>197.05882352941177</v>
      </c>
      <c r="AJ2638" s="15">
        <v>4.157068062827225</v>
      </c>
      <c r="AK2638" s="15">
        <v>4.1789473684210527</v>
      </c>
      <c r="AL2638" s="15">
        <v>13.14487632508834</v>
      </c>
      <c r="AM2638" s="15">
        <v>0.59386686611817496</v>
      </c>
      <c r="AN2638" s="15">
        <v>1.1310541310541311</v>
      </c>
      <c r="AO2638" s="15">
        <v>1.159124087591241</v>
      </c>
      <c r="AP2638" s="15">
        <v>23.701492537313435</v>
      </c>
      <c r="AQ2638" s="15">
        <v>16.204081632653061</v>
      </c>
      <c r="AR2638" s="15">
        <v>1.1310541310541311</v>
      </c>
      <c r="AS2638" s="15">
        <v>1.159124087591241</v>
      </c>
      <c r="AT2638" s="14">
        <v>0</v>
      </c>
      <c r="AU2638" s="14">
        <v>0</v>
      </c>
      <c r="AV2638" s="12">
        <v>0.215</v>
      </c>
      <c r="AW2638" s="12">
        <v>9.0899999999999995E-2</v>
      </c>
      <c r="AX2638" s="12">
        <v>-6.3600000000000004E-2</v>
      </c>
      <c r="AY2638" s="12">
        <v>-5.8600000000000006E-2</v>
      </c>
      <c r="AZ2638" s="14">
        <v>7.0000000000000007E-2</v>
      </c>
      <c r="BA2638" s="14" t="s">
        <v>7128</v>
      </c>
      <c r="BB2638" s="14">
        <v>0.28023598820058998</v>
      </c>
      <c r="BC2638" s="14">
        <v>2.7196875026565679E-2</v>
      </c>
      <c r="BD2638" s="14">
        <v>0.28189910979228483</v>
      </c>
      <c r="BE2638" s="14">
        <v>4.9703264094955485E-2</v>
      </c>
      <c r="BF2638" s="14">
        <v>0.44956772334293943</v>
      </c>
      <c r="BG2638" s="14">
        <v>0.13600000000000001</v>
      </c>
      <c r="BH2638" s="13">
        <v>19.100000000000001</v>
      </c>
      <c r="BI2638" s="13">
        <v>19</v>
      </c>
      <c r="BJ2638" s="13">
        <v>3.35</v>
      </c>
      <c r="BK2638" s="13">
        <v>3.35</v>
      </c>
      <c r="BL2638" s="13">
        <v>68.5</v>
      </c>
      <c r="BM2638" s="13">
        <v>67.400000000000006</v>
      </c>
      <c r="BN2638" s="13">
        <v>5.0999999999999996</v>
      </c>
      <c r="BO2638" s="13">
        <v>4.9000000000000004</v>
      </c>
      <c r="BP2638" s="13">
        <v>1.8439481268011531</v>
      </c>
      <c r="BQ2638" s="13">
        <v>0</v>
      </c>
      <c r="BR2638" s="13">
        <v>0</v>
      </c>
      <c r="BS2638" s="13">
        <v>-1.48</v>
      </c>
      <c r="BT2638" s="14">
        <v>-0.80262561537860422</v>
      </c>
      <c r="BU2638" s="13">
        <v>3.3239481268011533</v>
      </c>
      <c r="BV2638" s="13">
        <v>20.48</v>
      </c>
      <c r="BW2638" s="13">
        <v>20.48</v>
      </c>
      <c r="BX2638" s="13">
        <v>67.8</v>
      </c>
      <c r="BY2638" s="13">
        <v>67.8</v>
      </c>
      <c r="BZ2638" s="13">
        <v>70.2</v>
      </c>
      <c r="CA2638" s="13">
        <v>70.2</v>
      </c>
      <c r="CB2638" s="13">
        <v>0</v>
      </c>
      <c r="CC2638" s="15">
        <v>0.47599999999999998</v>
      </c>
      <c r="CD2638" s="15">
        <v>0.58799999999999997</v>
      </c>
      <c r="CE2638" s="15">
        <v>0.36</v>
      </c>
      <c r="CF2638" s="15">
        <v>0.56691513027291285</v>
      </c>
      <c r="CG2638" s="15">
        <v>0.38358497350164822</v>
      </c>
      <c r="CH2638" s="13">
        <v>10.831</v>
      </c>
      <c r="CI2638" s="13">
        <v>9.6429999999999989</v>
      </c>
      <c r="CJ2638" s="13">
        <v>0</v>
      </c>
      <c r="CK2638" s="12">
        <f t="shared" si="82"/>
        <v>0</v>
      </c>
      <c r="CL2638" s="36">
        <f t="shared" si="83"/>
        <v>0.9757834757834758</v>
      </c>
      <c r="CM2638" s="13">
        <v>34.700000000000003</v>
      </c>
      <c r="CN2638" s="13">
        <v>15.6</v>
      </c>
      <c r="CO2638" s="13">
        <v>19</v>
      </c>
      <c r="CP2638" s="13">
        <v>79.400000000000006</v>
      </c>
      <c r="CQ2638" s="13">
        <v>4.9000000000000004</v>
      </c>
      <c r="CR2638" s="13">
        <v>79.400000000000006</v>
      </c>
      <c r="CS2638" s="13" t="s">
        <v>7128</v>
      </c>
      <c r="CT2638" s="13">
        <v>0.28039999999999998</v>
      </c>
      <c r="CU2638" s="13">
        <v>3.1788000000000003</v>
      </c>
      <c r="CV2638" s="13">
        <v>70.480400000000003</v>
      </c>
      <c r="CW2638" s="13">
        <v>5.0999999999999996</v>
      </c>
      <c r="CX2638" s="12">
        <v>0.2765671177020112</v>
      </c>
      <c r="CY2638" s="12">
        <v>2.5700702713812851E-2</v>
      </c>
      <c r="CZ2638" s="15">
        <v>15.568627450980394</v>
      </c>
      <c r="DA2638" s="20"/>
      <c r="DB2638" s="20"/>
    </row>
    <row r="2639" spans="1:106">
      <c r="A2639" s="8" t="s">
        <v>4793</v>
      </c>
      <c r="B2639" s="8" t="s">
        <v>4794</v>
      </c>
      <c r="C2639" s="9" t="s">
        <v>7139</v>
      </c>
      <c r="D2639" s="9" t="s">
        <v>7126</v>
      </c>
      <c r="E2639" s="10" t="s">
        <v>7127</v>
      </c>
      <c r="F2639" s="10" t="s">
        <v>7126</v>
      </c>
      <c r="G2639" s="11">
        <v>0.59</v>
      </c>
      <c r="H2639" s="11">
        <v>0.59</v>
      </c>
      <c r="I2639" s="12">
        <v>9.0499999999999997E-2</v>
      </c>
      <c r="J2639" s="12">
        <v>0.10989499999999999</v>
      </c>
      <c r="K2639" s="12">
        <v>5.1999999999999998E-2</v>
      </c>
      <c r="L2639" s="12">
        <v>0.1085</v>
      </c>
      <c r="M2639" s="12">
        <v>7.162085E-2</v>
      </c>
      <c r="N2639" s="12">
        <v>0.10989499999999999</v>
      </c>
      <c r="O2639" s="12" t="s">
        <v>7128</v>
      </c>
      <c r="P2639" s="12" t="s">
        <v>7128</v>
      </c>
      <c r="Q2639" s="13">
        <v>3.77</v>
      </c>
      <c r="R2639" s="13">
        <v>0</v>
      </c>
      <c r="S2639" s="13">
        <v>0</v>
      </c>
      <c r="T2639" s="13">
        <v>0</v>
      </c>
      <c r="U2639" s="13">
        <v>3.77</v>
      </c>
      <c r="V2639" s="13">
        <v>0</v>
      </c>
      <c r="W2639" s="13">
        <v>3.77</v>
      </c>
      <c r="X2639" s="14">
        <v>0</v>
      </c>
      <c r="Y2639" s="15">
        <v>8.1521739130434784E-2</v>
      </c>
      <c r="Z2639" s="14" t="s">
        <v>7128</v>
      </c>
      <c r="AA2639" s="14">
        <v>0</v>
      </c>
      <c r="AB2639" s="14" t="s">
        <v>7128</v>
      </c>
      <c r="AC2639" s="14">
        <v>0</v>
      </c>
      <c r="AD2639" s="13">
        <v>8.2000000000000003E-2</v>
      </c>
      <c r="AE2639" s="15">
        <v>2.170666666666667</v>
      </c>
      <c r="AF2639" s="14">
        <v>7.0710678118654752E-2</v>
      </c>
      <c r="AG2639" s="14">
        <v>0.98004999872455489</v>
      </c>
      <c r="AH2639" s="15">
        <v>0.52542372881355937</v>
      </c>
      <c r="AI2639" s="5" t="s">
        <v>7128</v>
      </c>
      <c r="AJ2639" s="15" t="s">
        <v>7128</v>
      </c>
      <c r="AK2639" s="15" t="s">
        <v>7128</v>
      </c>
      <c r="AL2639" s="15" t="s">
        <v>7128</v>
      </c>
      <c r="AM2639" s="15" t="s">
        <v>7128</v>
      </c>
      <c r="AN2639" s="15" t="s">
        <v>7128</v>
      </c>
      <c r="AO2639" s="15">
        <v>2.6363636363636367</v>
      </c>
      <c r="AP2639" s="15" t="s">
        <v>7128</v>
      </c>
      <c r="AQ2639" s="15" t="s">
        <v>7128</v>
      </c>
      <c r="AR2639" s="15" t="s">
        <v>7128</v>
      </c>
      <c r="AS2639" s="15">
        <v>2.6363636363636367</v>
      </c>
      <c r="AT2639" s="14" t="s">
        <v>7128</v>
      </c>
      <c r="AU2639" s="14">
        <v>0</v>
      </c>
      <c r="AV2639" s="12" t="s">
        <v>7128</v>
      </c>
      <c r="AW2639" s="12" t="s">
        <v>7128</v>
      </c>
      <c r="AX2639" s="12">
        <v>-0.32500000000000001</v>
      </c>
      <c r="AY2639" s="12">
        <v>-0.33399999999999996</v>
      </c>
      <c r="AZ2639" s="14" t="s">
        <v>7128</v>
      </c>
      <c r="BA2639" s="14" t="s">
        <v>7128</v>
      </c>
      <c r="BB2639" s="14" t="s">
        <v>7128</v>
      </c>
      <c r="BC2639" s="14" t="s">
        <v>7128</v>
      </c>
      <c r="BD2639" s="14">
        <v>-2</v>
      </c>
      <c r="BE2639" s="14">
        <v>-2.0629370629370634</v>
      </c>
      <c r="BF2639" s="14">
        <v>0</v>
      </c>
      <c r="BG2639" s="14">
        <v>0.69940000000000002</v>
      </c>
      <c r="BH2639" s="13">
        <v>-2.86</v>
      </c>
      <c r="BI2639" s="13">
        <v>-2.86</v>
      </c>
      <c r="BJ2639" s="13">
        <v>-2.95</v>
      </c>
      <c r="BK2639" s="13">
        <v>-2.95</v>
      </c>
      <c r="BL2639" s="13">
        <v>1.43</v>
      </c>
      <c r="BM2639" s="13">
        <v>1.43</v>
      </c>
      <c r="BN2639" s="13">
        <v>-2.95</v>
      </c>
      <c r="BO2639" s="13">
        <v>-2.95</v>
      </c>
      <c r="BP2639" s="13">
        <v>-2.95</v>
      </c>
      <c r="BQ2639" s="13">
        <v>0</v>
      </c>
      <c r="BR2639" s="13">
        <v>0</v>
      </c>
      <c r="BS2639" s="13">
        <v>-1E-3</v>
      </c>
      <c r="BT2639" s="14" t="s">
        <v>7128</v>
      </c>
      <c r="BU2639" s="13">
        <v>-2.9490000000000003</v>
      </c>
      <c r="BV2639" s="13">
        <v>-2.859</v>
      </c>
      <c r="BW2639" s="13">
        <v>-2.859</v>
      </c>
      <c r="BX2639" s="13">
        <v>0</v>
      </c>
      <c r="BY2639" s="13">
        <v>0</v>
      </c>
      <c r="BZ2639" s="13">
        <v>0</v>
      </c>
      <c r="CA2639" s="13">
        <v>0</v>
      </c>
      <c r="CB2639" s="13">
        <v>0</v>
      </c>
      <c r="CC2639" s="15">
        <v>0.46200000000000002</v>
      </c>
      <c r="CD2639" s="15">
        <v>1.43</v>
      </c>
      <c r="CE2639" s="15">
        <v>0.36</v>
      </c>
      <c r="CF2639" s="15" t="s">
        <v>7128</v>
      </c>
      <c r="CG2639" s="15" t="s">
        <v>7128</v>
      </c>
      <c r="CH2639" s="13" t="s">
        <v>7128</v>
      </c>
      <c r="CI2639" s="13" t="s">
        <v>7128</v>
      </c>
      <c r="CJ2639" s="13">
        <v>0</v>
      </c>
      <c r="CK2639" s="12">
        <f t="shared" si="82"/>
        <v>0</v>
      </c>
      <c r="CL2639" s="36" t="str">
        <f t="shared" si="83"/>
        <v>NA</v>
      </c>
      <c r="CM2639" s="13" t="s">
        <v>7128</v>
      </c>
      <c r="CN2639" s="13" t="s">
        <v>7128</v>
      </c>
      <c r="CO2639" s="13" t="s">
        <v>7128</v>
      </c>
      <c r="CP2639" s="13" t="s">
        <v>7128</v>
      </c>
      <c r="CQ2639" s="13" t="s">
        <v>7128</v>
      </c>
      <c r="CR2639" s="13" t="s">
        <v>7128</v>
      </c>
      <c r="CS2639" s="13" t="s">
        <v>7128</v>
      </c>
      <c r="CT2639" s="13">
        <v>0</v>
      </c>
      <c r="CU2639" s="13">
        <v>-2.95</v>
      </c>
      <c r="CV2639" s="13">
        <v>0</v>
      </c>
      <c r="CW2639" s="13">
        <v>-2.95</v>
      </c>
      <c r="CX2639" s="12" t="s">
        <v>7128</v>
      </c>
      <c r="CY2639" s="12" t="s">
        <v>7128</v>
      </c>
      <c r="CZ2639" s="15" t="s">
        <v>7128</v>
      </c>
      <c r="DA2639" s="20"/>
      <c r="DB2639" s="20"/>
    </row>
    <row r="2640" spans="1:106">
      <c r="A2640" s="8" t="s">
        <v>1329</v>
      </c>
      <c r="B2640" s="8" t="s">
        <v>1330</v>
      </c>
      <c r="C2640" s="9" t="s">
        <v>7131</v>
      </c>
      <c r="D2640" s="9" t="s">
        <v>7126</v>
      </c>
      <c r="E2640" s="10" t="s">
        <v>7127</v>
      </c>
      <c r="F2640" s="10" t="s">
        <v>7126</v>
      </c>
      <c r="G2640" s="11">
        <v>0.79</v>
      </c>
      <c r="H2640" s="11">
        <v>2.8885790581510618</v>
      </c>
      <c r="I2640" s="12">
        <v>9.0499999999999997E-2</v>
      </c>
      <c r="J2640" s="12">
        <v>0.31791640476267108</v>
      </c>
      <c r="K2640" s="12">
        <v>3.6999999999999998E-2</v>
      </c>
      <c r="L2640" s="12">
        <v>9.35E-2</v>
      </c>
      <c r="M2640" s="12">
        <v>6.1719349999999999E-2</v>
      </c>
      <c r="N2640" s="12">
        <v>0.12762580423634512</v>
      </c>
      <c r="O2640" s="12">
        <v>-0.17932580073582544</v>
      </c>
      <c r="P2640" s="12">
        <v>-3.3561548676726755E-2</v>
      </c>
      <c r="Q2640" s="13">
        <v>34.6</v>
      </c>
      <c r="R2640" s="13">
        <v>0</v>
      </c>
      <c r="S2640" s="13">
        <v>99.9</v>
      </c>
      <c r="T2640" s="13">
        <v>99.9</v>
      </c>
      <c r="U2640" s="13">
        <v>134.5</v>
      </c>
      <c r="V2640" s="13">
        <v>12.7</v>
      </c>
      <c r="W2640" s="13">
        <v>121.8</v>
      </c>
      <c r="X2640" s="14">
        <v>9.442379182156134E-2</v>
      </c>
      <c r="Y2640" s="15">
        <v>3.4381139489194502E-2</v>
      </c>
      <c r="Z2640" s="14">
        <v>0.75510204081632648</v>
      </c>
      <c r="AA2640" s="14">
        <v>0.74275092936802978</v>
      </c>
      <c r="AB2640" s="14">
        <v>3.0833333333333335</v>
      </c>
      <c r="AC2640" s="14">
        <v>2.8872832369942198</v>
      </c>
      <c r="AD2640" s="13">
        <v>0.68100000000000005</v>
      </c>
      <c r="AE2640" s="15">
        <v>2.7170000000000005</v>
      </c>
      <c r="AF2640" s="14">
        <v>0.17888543819998318</v>
      </c>
      <c r="AG2640" s="14">
        <v>0.60876950687431775</v>
      </c>
      <c r="AH2640" s="15">
        <v>0.21479150275373723</v>
      </c>
      <c r="AI2640" s="5">
        <v>1.8844566712517195</v>
      </c>
      <c r="AJ2640" s="15">
        <v>8.3777239709443112</v>
      </c>
      <c r="AK2640" s="15">
        <v>8.3777239709443112</v>
      </c>
      <c r="AL2640" s="15" t="s">
        <v>7128</v>
      </c>
      <c r="AM2640" s="15" t="s">
        <v>7128</v>
      </c>
      <c r="AN2640" s="15">
        <v>1.0679012345679013</v>
      </c>
      <c r="AO2640" s="15">
        <v>0.22080408423739634</v>
      </c>
      <c r="AP2640" s="15">
        <v>8.89051094890511</v>
      </c>
      <c r="AQ2640" s="15">
        <v>7</v>
      </c>
      <c r="AR2640" s="15">
        <v>1.0183946488294313</v>
      </c>
      <c r="AS2640" s="15">
        <v>0.77728142948308876</v>
      </c>
      <c r="AT2640" s="14">
        <v>0</v>
      </c>
      <c r="AU2640" s="14">
        <v>0</v>
      </c>
      <c r="AV2640" s="12" t="s">
        <v>7128</v>
      </c>
      <c r="AW2640" s="12">
        <v>2.98E-3</v>
      </c>
      <c r="AX2640" s="12">
        <v>0.157</v>
      </c>
      <c r="AY2640" s="12">
        <v>0.20600000000000002</v>
      </c>
      <c r="AZ2640" s="14" t="s">
        <v>7128</v>
      </c>
      <c r="BA2640" s="14" t="s">
        <v>7128</v>
      </c>
      <c r="BB2640" s="14">
        <v>0.13859060402684564</v>
      </c>
      <c r="BC2640" s="14">
        <v>9.4064255559618365E-2</v>
      </c>
      <c r="BD2640" s="14">
        <v>2.6356094447989791E-2</v>
      </c>
      <c r="BE2640" s="14">
        <v>8.7428206764518193E-2</v>
      </c>
      <c r="BF2640" s="14">
        <v>7.9955456570155889E-2</v>
      </c>
      <c r="BG2640" s="14">
        <v>9.8000000000000004E-2</v>
      </c>
      <c r="BH2640" s="13">
        <v>4.13</v>
      </c>
      <c r="BI2640" s="13">
        <v>4.13</v>
      </c>
      <c r="BJ2640" s="13">
        <v>13.7</v>
      </c>
      <c r="BK2640" s="13">
        <v>13.7</v>
      </c>
      <c r="BL2640" s="13">
        <v>156.69999999999999</v>
      </c>
      <c r="BM2640" s="13">
        <v>156.69999999999999</v>
      </c>
      <c r="BN2640" s="13">
        <v>17.399999999999999</v>
      </c>
      <c r="BO2640" s="13">
        <v>17.399999999999999</v>
      </c>
      <c r="BP2640" s="13">
        <v>12.604610244988864</v>
      </c>
      <c r="BQ2640" s="13">
        <v>0</v>
      </c>
      <c r="BR2640" s="13">
        <v>0</v>
      </c>
      <c r="BS2640" s="13">
        <v>-3.92</v>
      </c>
      <c r="BT2640" s="14">
        <v>-0.31099731953698845</v>
      </c>
      <c r="BU2640" s="13">
        <v>16.524610244988864</v>
      </c>
      <c r="BV2640" s="13">
        <v>8.0500000000000007</v>
      </c>
      <c r="BW2640" s="13">
        <v>8.0500000000000007</v>
      </c>
      <c r="BX2640" s="13">
        <v>29.8</v>
      </c>
      <c r="BY2640" s="13">
        <v>134.00000000000003</v>
      </c>
      <c r="BZ2640" s="13">
        <v>32.4</v>
      </c>
      <c r="CA2640" s="13">
        <v>119.60000000000001</v>
      </c>
      <c r="CB2640" s="13">
        <v>0</v>
      </c>
      <c r="CC2640" s="15">
        <v>0.72599999999999998</v>
      </c>
      <c r="CD2640" s="15">
        <v>1.49</v>
      </c>
      <c r="CE2640" s="15">
        <v>0.36</v>
      </c>
      <c r="CF2640" s="15">
        <v>0.6430972892369401</v>
      </c>
      <c r="CG2640" s="15">
        <v>1.1804474422891125</v>
      </c>
      <c r="CH2640" s="13">
        <v>9.7949999999999982</v>
      </c>
      <c r="CI2640" s="13">
        <v>1.5572000000000006</v>
      </c>
      <c r="CJ2640" s="13">
        <v>0</v>
      </c>
      <c r="CK2640" s="12">
        <f t="shared" si="82"/>
        <v>0</v>
      </c>
      <c r="CL2640" s="36">
        <f t="shared" si="83"/>
        <v>1.3102006688963208</v>
      </c>
      <c r="CM2640" s="13">
        <v>4.49</v>
      </c>
      <c r="CN2640" s="13">
        <v>0.35899999999999999</v>
      </c>
      <c r="CO2640" s="13">
        <v>4.13</v>
      </c>
      <c r="CP2640" s="13">
        <v>34.6</v>
      </c>
      <c r="CQ2640" s="13">
        <v>17.399999999999999</v>
      </c>
      <c r="CR2640" s="13">
        <v>121.8</v>
      </c>
      <c r="CS2640" s="13" t="s">
        <v>7128</v>
      </c>
      <c r="CT2640" s="13">
        <v>0</v>
      </c>
      <c r="CU2640" s="13">
        <v>13.7</v>
      </c>
      <c r="CV2640" s="13">
        <v>119.60000000000001</v>
      </c>
      <c r="CW2640" s="13">
        <v>17.399999999999999</v>
      </c>
      <c r="CX2640" s="12">
        <v>0.13859060402684564</v>
      </c>
      <c r="CY2640" s="12">
        <v>9.4064255559618365E-2</v>
      </c>
      <c r="CZ2640" s="15">
        <v>7</v>
      </c>
      <c r="DA2640" s="20"/>
      <c r="DB2640" s="20"/>
    </row>
    <row r="2641" spans="1:106" ht="24">
      <c r="A2641" s="8" t="s">
        <v>6331</v>
      </c>
      <c r="B2641" s="8" t="s">
        <v>6332</v>
      </c>
      <c r="C2641" s="9" t="s">
        <v>7142</v>
      </c>
      <c r="D2641" s="9" t="s">
        <v>7126</v>
      </c>
      <c r="E2641" s="10" t="s">
        <v>7127</v>
      </c>
      <c r="F2641" s="10" t="s">
        <v>7126</v>
      </c>
      <c r="G2641" s="11">
        <v>0.1</v>
      </c>
      <c r="H2641" s="11">
        <v>0.1</v>
      </c>
      <c r="I2641" s="12">
        <v>9.0499999999999997E-2</v>
      </c>
      <c r="J2641" s="12">
        <v>6.5549999999999997E-2</v>
      </c>
      <c r="K2641" s="12">
        <v>6.2E-2</v>
      </c>
      <c r="L2641" s="12">
        <v>0.11849999999999999</v>
      </c>
      <c r="M2641" s="12">
        <v>7.8221849999999996E-2</v>
      </c>
      <c r="N2641" s="12">
        <v>6.5549999999999997E-2</v>
      </c>
      <c r="O2641" s="12" t="s">
        <v>7128</v>
      </c>
      <c r="P2641" s="12" t="s">
        <v>7128</v>
      </c>
      <c r="Q2641" s="13">
        <v>10.6</v>
      </c>
      <c r="R2641" s="13">
        <v>0</v>
      </c>
      <c r="S2641" s="13">
        <v>0</v>
      </c>
      <c r="T2641" s="13">
        <v>0</v>
      </c>
      <c r="U2641" s="13">
        <v>10.6</v>
      </c>
      <c r="V2641" s="13">
        <v>1.6E-2</v>
      </c>
      <c r="W2641" s="13">
        <v>10.584</v>
      </c>
      <c r="X2641" s="14">
        <v>1.5094339622641511E-3</v>
      </c>
      <c r="Y2641" s="15">
        <v>0.25</v>
      </c>
      <c r="Z2641" s="14">
        <v>0</v>
      </c>
      <c r="AA2641" s="14">
        <v>0</v>
      </c>
      <c r="AB2641" s="14">
        <v>0</v>
      </c>
      <c r="AC2641" s="14">
        <v>0</v>
      </c>
      <c r="AD2641" s="13">
        <v>0.55500000000000005</v>
      </c>
      <c r="AE2641" s="15">
        <v>2.2696944444444447</v>
      </c>
      <c r="AF2641" s="14">
        <v>9.4868329805051374E-2</v>
      </c>
      <c r="AG2641" s="14">
        <v>1.1494879294712059</v>
      </c>
      <c r="AH2641" s="15">
        <v>0.78122690317812282</v>
      </c>
      <c r="AI2641" s="5" t="s">
        <v>7128</v>
      </c>
      <c r="AJ2641" s="15">
        <v>460.86956521739131</v>
      </c>
      <c r="AK2641" s="15" t="s">
        <v>7128</v>
      </c>
      <c r="AL2641" s="15" t="s">
        <v>7128</v>
      </c>
      <c r="AM2641" s="15" t="s">
        <v>7128</v>
      </c>
      <c r="AN2641" s="15">
        <v>1.7549668874172184</v>
      </c>
      <c r="AO2641" s="15">
        <v>85.483870967741936</v>
      </c>
      <c r="AP2641" s="15" t="s">
        <v>7128</v>
      </c>
      <c r="AQ2641" s="15" t="s">
        <v>7128</v>
      </c>
      <c r="AR2641" s="15">
        <v>1.7569721115537849</v>
      </c>
      <c r="AS2641" s="15">
        <v>85.354838709677423</v>
      </c>
      <c r="AT2641" s="14" t="s">
        <v>7128</v>
      </c>
      <c r="AU2641" s="14">
        <v>0</v>
      </c>
      <c r="AV2641" s="12" t="s">
        <v>7128</v>
      </c>
      <c r="AW2641" s="12" t="s">
        <v>7128</v>
      </c>
      <c r="AX2641" s="12" t="s">
        <v>7128</v>
      </c>
      <c r="AY2641" s="12" t="s">
        <v>7128</v>
      </c>
      <c r="AZ2641" s="14" t="s">
        <v>7128</v>
      </c>
      <c r="BA2641" s="14" t="s">
        <v>7128</v>
      </c>
      <c r="BB2641" s="14" t="s">
        <v>7128</v>
      </c>
      <c r="BC2641" s="14" t="s">
        <v>7128</v>
      </c>
      <c r="BD2641" s="14" t="s">
        <v>7128</v>
      </c>
      <c r="BE2641" s="14" t="s">
        <v>7128</v>
      </c>
      <c r="BF2641" s="14">
        <v>0</v>
      </c>
      <c r="BG2641" s="14" t="s">
        <v>7128</v>
      </c>
      <c r="BH2641" s="13">
        <v>2.3E-2</v>
      </c>
      <c r="BI2641" s="13">
        <v>0</v>
      </c>
      <c r="BJ2641" s="13">
        <v>0</v>
      </c>
      <c r="BK2641" s="13">
        <v>0</v>
      </c>
      <c r="BL2641" s="13">
        <v>0.124</v>
      </c>
      <c r="BM2641" s="13">
        <v>0</v>
      </c>
      <c r="BN2641" s="13">
        <v>0</v>
      </c>
      <c r="BO2641" s="13">
        <v>0</v>
      </c>
      <c r="BP2641" s="13">
        <v>0</v>
      </c>
      <c r="BQ2641" s="13">
        <v>0</v>
      </c>
      <c r="BR2641" s="13">
        <v>0</v>
      </c>
      <c r="BS2641" s="13">
        <v>0</v>
      </c>
      <c r="BT2641" s="14" t="s">
        <v>7128</v>
      </c>
      <c r="BU2641" s="13">
        <v>0</v>
      </c>
      <c r="BV2641" s="13">
        <v>0</v>
      </c>
      <c r="BW2641" s="13">
        <v>0</v>
      </c>
      <c r="BX2641" s="13">
        <v>0</v>
      </c>
      <c r="BY2641" s="13">
        <v>0</v>
      </c>
      <c r="BZ2641" s="13">
        <v>6.04</v>
      </c>
      <c r="CA2641" s="13">
        <v>6.024</v>
      </c>
      <c r="CB2641" s="13">
        <v>0</v>
      </c>
      <c r="CC2641" s="15">
        <v>0.72699999999999998</v>
      </c>
      <c r="CD2641" s="15" t="s">
        <v>7128</v>
      </c>
      <c r="CE2641" s="15">
        <v>0.36</v>
      </c>
      <c r="CF2641" s="15" t="s">
        <v>7128</v>
      </c>
      <c r="CG2641" s="15" t="s">
        <v>7128</v>
      </c>
      <c r="CH2641" s="13" t="s">
        <v>7128</v>
      </c>
      <c r="CI2641" s="13" t="s">
        <v>7128</v>
      </c>
      <c r="CJ2641" s="13">
        <v>0</v>
      </c>
      <c r="CK2641" s="12">
        <f t="shared" si="82"/>
        <v>0</v>
      </c>
      <c r="CL2641" s="36">
        <f t="shared" si="83"/>
        <v>2.0584329349269587E-2</v>
      </c>
      <c r="CM2641" s="13" t="s">
        <v>7128</v>
      </c>
      <c r="CN2641" s="13" t="s">
        <v>7128</v>
      </c>
      <c r="CO2641" s="13" t="s">
        <v>7128</v>
      </c>
      <c r="CP2641" s="13" t="s">
        <v>7128</v>
      </c>
      <c r="CQ2641" s="13" t="s">
        <v>7128</v>
      </c>
      <c r="CR2641" s="13" t="s">
        <v>7128</v>
      </c>
      <c r="CS2641" s="13" t="s">
        <v>7128</v>
      </c>
      <c r="CT2641" s="13">
        <v>0</v>
      </c>
      <c r="CU2641" s="13">
        <v>0</v>
      </c>
      <c r="CV2641" s="13">
        <v>6.024</v>
      </c>
      <c r="CW2641" s="13">
        <v>0</v>
      </c>
      <c r="CX2641" s="12" t="s">
        <v>7128</v>
      </c>
      <c r="CY2641" s="12" t="s">
        <v>7128</v>
      </c>
      <c r="CZ2641" s="15" t="s">
        <v>7128</v>
      </c>
      <c r="DA2641" s="20"/>
      <c r="DB2641" s="20"/>
    </row>
    <row r="2642" spans="1:106" ht="24">
      <c r="A2642" s="8" t="s">
        <v>4153</v>
      </c>
      <c r="B2642" s="8" t="s">
        <v>4154</v>
      </c>
      <c r="C2642" s="9" t="s">
        <v>7160</v>
      </c>
      <c r="D2642" s="9" t="s">
        <v>7126</v>
      </c>
      <c r="E2642" s="10" t="s">
        <v>7127</v>
      </c>
      <c r="F2642" s="10" t="s">
        <v>7126</v>
      </c>
      <c r="G2642" s="11">
        <v>0.7</v>
      </c>
      <c r="H2642" s="11">
        <v>0.7</v>
      </c>
      <c r="I2642" s="12">
        <v>9.0499999999999997E-2</v>
      </c>
      <c r="J2642" s="12">
        <v>0.11984999999999998</v>
      </c>
      <c r="K2642" s="12">
        <v>4.1999999999999996E-2</v>
      </c>
      <c r="L2642" s="12">
        <v>9.8500000000000004E-2</v>
      </c>
      <c r="M2642" s="12">
        <v>6.5019850000000004E-2</v>
      </c>
      <c r="N2642" s="12">
        <v>0.11984999999999998</v>
      </c>
      <c r="O2642" s="12" t="s">
        <v>7128</v>
      </c>
      <c r="P2642" s="12" t="s">
        <v>7128</v>
      </c>
      <c r="Q2642" s="13">
        <v>17.5</v>
      </c>
      <c r="R2642" s="13">
        <v>0</v>
      </c>
      <c r="S2642" s="13">
        <v>0</v>
      </c>
      <c r="T2642" s="13">
        <v>0</v>
      </c>
      <c r="U2642" s="13">
        <v>17.5</v>
      </c>
      <c r="V2642" s="13">
        <v>0</v>
      </c>
      <c r="W2642" s="13">
        <v>17.5</v>
      </c>
      <c r="X2642" s="14">
        <v>0</v>
      </c>
      <c r="Y2642" s="15">
        <v>3.7836322869955155E-2</v>
      </c>
      <c r="Z2642" s="14" t="s">
        <v>7128</v>
      </c>
      <c r="AA2642" s="14">
        <v>0</v>
      </c>
      <c r="AB2642" s="14" t="s">
        <v>7128</v>
      </c>
      <c r="AC2642" s="14">
        <v>0</v>
      </c>
      <c r="AD2642" s="13">
        <v>9.8000000000000004E-2</v>
      </c>
      <c r="AE2642" s="15">
        <v>2.2927777777777778</v>
      </c>
      <c r="AF2642" s="14">
        <v>0.13416407864998739</v>
      </c>
      <c r="AG2642" s="14">
        <v>0.78262379212492628</v>
      </c>
      <c r="AH2642" s="15">
        <v>0.38405797101449274</v>
      </c>
      <c r="AI2642" s="5" t="s">
        <v>7128</v>
      </c>
      <c r="AJ2642" s="15" t="s">
        <v>7128</v>
      </c>
      <c r="AK2642" s="15" t="s">
        <v>7128</v>
      </c>
      <c r="AL2642" s="15" t="s">
        <v>7128</v>
      </c>
      <c r="AM2642" s="15" t="s">
        <v>7128</v>
      </c>
      <c r="AN2642" s="15" t="s">
        <v>7128</v>
      </c>
      <c r="AO2642" s="15">
        <v>3.5787321063394684</v>
      </c>
      <c r="AP2642" s="15" t="s">
        <v>7128</v>
      </c>
      <c r="AQ2642" s="15" t="s">
        <v>7128</v>
      </c>
      <c r="AR2642" s="15" t="s">
        <v>7128</v>
      </c>
      <c r="AS2642" s="15">
        <v>3.5787321063394684</v>
      </c>
      <c r="AT2642" s="14" t="s">
        <v>7128</v>
      </c>
      <c r="AU2642" s="14">
        <v>2.038857142857143E-2</v>
      </c>
      <c r="AV2642" s="12" t="s">
        <v>7128</v>
      </c>
      <c r="AW2642" s="12" t="s">
        <v>7128</v>
      </c>
      <c r="AX2642" s="12">
        <v>-0.48700000000000004</v>
      </c>
      <c r="AY2642" s="12">
        <v>-0.32700000000000001</v>
      </c>
      <c r="AZ2642" s="14" t="s">
        <v>7128</v>
      </c>
      <c r="BA2642" s="14" t="s">
        <v>7128</v>
      </c>
      <c r="BB2642" s="14" t="s">
        <v>7128</v>
      </c>
      <c r="BC2642" s="14" t="s">
        <v>7128</v>
      </c>
      <c r="BD2642" s="14">
        <v>-0.916155419222904</v>
      </c>
      <c r="BE2642" s="14">
        <v>-0.58691206543967289</v>
      </c>
      <c r="BF2642" s="14">
        <v>0</v>
      </c>
      <c r="BG2642" s="14">
        <v>6.83E-2</v>
      </c>
      <c r="BH2642" s="13">
        <v>-4.4800000000000004</v>
      </c>
      <c r="BI2642" s="13">
        <v>-4.4800000000000004</v>
      </c>
      <c r="BJ2642" s="13">
        <v>-2.87</v>
      </c>
      <c r="BK2642" s="13">
        <v>-2.87</v>
      </c>
      <c r="BL2642" s="13">
        <v>4.8899999999999997</v>
      </c>
      <c r="BM2642" s="13">
        <v>4.8899999999999997</v>
      </c>
      <c r="BN2642" s="13">
        <v>-2.77</v>
      </c>
      <c r="BO2642" s="13">
        <v>-2.77</v>
      </c>
      <c r="BP2642" s="13">
        <v>-2.87</v>
      </c>
      <c r="BQ2642" s="13">
        <v>0</v>
      </c>
      <c r="BR2642" s="13">
        <v>0</v>
      </c>
      <c r="BS2642" s="13">
        <v>-0.14599999999999999</v>
      </c>
      <c r="BT2642" s="14" t="s">
        <v>7128</v>
      </c>
      <c r="BU2642" s="13">
        <v>-2.7240000000000002</v>
      </c>
      <c r="BV2642" s="13">
        <v>-4.3340000000000005</v>
      </c>
      <c r="BW2642" s="13">
        <v>-4.3340000000000005</v>
      </c>
      <c r="BX2642" s="13">
        <v>0</v>
      </c>
      <c r="BY2642" s="13">
        <v>0</v>
      </c>
      <c r="BZ2642" s="13">
        <v>0</v>
      </c>
      <c r="CA2642" s="13">
        <v>0</v>
      </c>
      <c r="CB2642" s="13">
        <v>-0.35680000000000001</v>
      </c>
      <c r="CC2642" s="15">
        <v>0.7</v>
      </c>
      <c r="CD2642" s="15">
        <v>1.08</v>
      </c>
      <c r="CE2642" s="15">
        <v>0.36</v>
      </c>
      <c r="CF2642" s="15">
        <v>5.4276665881267689</v>
      </c>
      <c r="CG2642" s="15">
        <v>5.2887975450480997</v>
      </c>
      <c r="CH2642" s="13">
        <v>0.72299999999999998</v>
      </c>
      <c r="CI2642" s="13">
        <v>0.47700000000000004</v>
      </c>
      <c r="CJ2642" s="13">
        <v>-0.35680000000000001</v>
      </c>
      <c r="CK2642" s="12" t="str">
        <f t="shared" si="82"/>
        <v>NA</v>
      </c>
      <c r="CL2642" s="36" t="str">
        <f t="shared" si="83"/>
        <v>NA</v>
      </c>
      <c r="CM2642" s="13" t="s">
        <v>7128</v>
      </c>
      <c r="CN2642" s="13" t="s">
        <v>7128</v>
      </c>
      <c r="CO2642" s="13" t="s">
        <v>7128</v>
      </c>
      <c r="CP2642" s="13" t="s">
        <v>7128</v>
      </c>
      <c r="CQ2642" s="13" t="s">
        <v>7128</v>
      </c>
      <c r="CR2642" s="13" t="s">
        <v>7128</v>
      </c>
      <c r="CS2642" s="13">
        <v>-4.3340000000000005</v>
      </c>
      <c r="CT2642" s="13">
        <v>0</v>
      </c>
      <c r="CU2642" s="13">
        <v>-2.87</v>
      </c>
      <c r="CV2642" s="13">
        <v>0</v>
      </c>
      <c r="CW2642" s="13">
        <v>-2.77</v>
      </c>
      <c r="CX2642" s="12" t="s">
        <v>7128</v>
      </c>
      <c r="CY2642" s="12" t="s">
        <v>7128</v>
      </c>
      <c r="CZ2642" s="15" t="s">
        <v>7128</v>
      </c>
      <c r="DA2642" s="20"/>
      <c r="DB2642" s="20"/>
    </row>
    <row r="2643" spans="1:106" ht="24">
      <c r="A2643" s="8" t="s">
        <v>5773</v>
      </c>
      <c r="B2643" s="8" t="s">
        <v>5774</v>
      </c>
      <c r="C2643" s="9" t="s">
        <v>7142</v>
      </c>
      <c r="D2643" s="9" t="s">
        <v>7126</v>
      </c>
      <c r="E2643" s="10" t="s">
        <v>7127</v>
      </c>
      <c r="F2643" s="10" t="s">
        <v>7126</v>
      </c>
      <c r="G2643" s="11">
        <v>0.1</v>
      </c>
      <c r="H2643" s="11">
        <v>0.1088068181818182</v>
      </c>
      <c r="I2643" s="12">
        <v>9.0499999999999997E-2</v>
      </c>
      <c r="J2643" s="12">
        <v>6.6347017045454551E-2</v>
      </c>
      <c r="K2643" s="12">
        <v>4.7E-2</v>
      </c>
      <c r="L2643" s="12">
        <v>0.10350000000000001</v>
      </c>
      <c r="M2643" s="12">
        <v>6.8320350000000002E-2</v>
      </c>
      <c r="N2643" s="12">
        <v>6.6506738511749361E-2</v>
      </c>
      <c r="O2643" s="12" t="s">
        <v>7128</v>
      </c>
      <c r="P2643" s="12" t="s">
        <v>7128</v>
      </c>
      <c r="Q2643" s="13">
        <v>0.35199999999999998</v>
      </c>
      <c r="R2643" s="13">
        <v>0</v>
      </c>
      <c r="S2643" s="13">
        <v>3.1E-2</v>
      </c>
      <c r="T2643" s="13">
        <v>3.1E-2</v>
      </c>
      <c r="U2643" s="13">
        <v>0.38300000000000001</v>
      </c>
      <c r="V2643" s="13">
        <v>2E-3</v>
      </c>
      <c r="W2643" s="13">
        <v>0.38100000000000001</v>
      </c>
      <c r="X2643" s="14">
        <v>5.2219321148825066E-3</v>
      </c>
      <c r="Y2643" s="15">
        <v>0.2764612954186414</v>
      </c>
      <c r="Z2643" s="14" t="s">
        <v>7128</v>
      </c>
      <c r="AA2643" s="14">
        <v>8.0939947780678853E-2</v>
      </c>
      <c r="AB2643" s="14" t="s">
        <v>7128</v>
      </c>
      <c r="AC2643" s="14">
        <v>8.8068181818181823E-2</v>
      </c>
      <c r="AD2643" s="13">
        <v>5.6000000000000001E-2</v>
      </c>
      <c r="AE2643" s="15">
        <v>1.4496944444444446</v>
      </c>
      <c r="AF2643" s="14">
        <v>4.4721359549995794E-2</v>
      </c>
      <c r="AG2643" s="14">
        <v>0.82846318566367205</v>
      </c>
      <c r="AH2643" s="15">
        <v>0.69911504424778759</v>
      </c>
      <c r="AI2643" s="5" t="s">
        <v>7128</v>
      </c>
      <c r="AJ2643" s="15" t="s">
        <v>7128</v>
      </c>
      <c r="AK2643" s="15" t="s">
        <v>7128</v>
      </c>
      <c r="AL2643" s="15" t="s">
        <v>7128</v>
      </c>
      <c r="AM2643" s="15" t="s">
        <v>7128</v>
      </c>
      <c r="AN2643" s="15" t="s">
        <v>7128</v>
      </c>
      <c r="AO2643" s="15">
        <v>17.599999999999998</v>
      </c>
      <c r="AP2643" s="15" t="s">
        <v>7128</v>
      </c>
      <c r="AQ2643" s="15" t="s">
        <v>7128</v>
      </c>
      <c r="AR2643" s="15" t="s">
        <v>7128</v>
      </c>
      <c r="AS2643" s="15">
        <v>19.05</v>
      </c>
      <c r="AT2643" s="14" t="s">
        <v>7128</v>
      </c>
      <c r="AU2643" s="14">
        <v>0</v>
      </c>
      <c r="AV2643" s="12" t="s">
        <v>7128</v>
      </c>
      <c r="AW2643" s="12" t="s">
        <v>7128</v>
      </c>
      <c r="AX2643" s="12">
        <v>-0.39100000000000001</v>
      </c>
      <c r="AY2643" s="12">
        <v>-0.63300000000000001</v>
      </c>
      <c r="AZ2643" s="14" t="s">
        <v>7128</v>
      </c>
      <c r="BA2643" s="14" t="s">
        <v>7128</v>
      </c>
      <c r="BB2643" s="14" t="s">
        <v>7128</v>
      </c>
      <c r="BC2643" s="14" t="s">
        <v>7128</v>
      </c>
      <c r="BD2643" s="14">
        <v>-0.15</v>
      </c>
      <c r="BE2643" s="14">
        <v>-0.15</v>
      </c>
      <c r="BF2643" s="14">
        <v>0</v>
      </c>
      <c r="BG2643" s="14">
        <v>9.3299999999999994E-2</v>
      </c>
      <c r="BH2643" s="13">
        <v>-3.0000000000000001E-3</v>
      </c>
      <c r="BI2643" s="13">
        <v>-3.0000000000000001E-3</v>
      </c>
      <c r="BJ2643" s="13">
        <v>-3.0000000000000001E-3</v>
      </c>
      <c r="BK2643" s="13">
        <v>-3.0000000000000001E-3</v>
      </c>
      <c r="BL2643" s="13">
        <v>0.02</v>
      </c>
      <c r="BM2643" s="13">
        <v>0.02</v>
      </c>
      <c r="BN2643" s="13">
        <v>-1E-3</v>
      </c>
      <c r="BO2643" s="13">
        <v>-1E-3</v>
      </c>
      <c r="BP2643" s="13">
        <v>-3.0000000000000001E-3</v>
      </c>
      <c r="BQ2643" s="13">
        <v>0</v>
      </c>
      <c r="BR2643" s="13">
        <v>0</v>
      </c>
      <c r="BS2643" s="13">
        <v>-3.0000000000000001E-3</v>
      </c>
      <c r="BT2643" s="14" t="s">
        <v>7128</v>
      </c>
      <c r="BU2643" s="13">
        <v>0</v>
      </c>
      <c r="BV2643" s="13">
        <v>0</v>
      </c>
      <c r="BW2643" s="13">
        <v>0</v>
      </c>
      <c r="BX2643" s="13">
        <v>-6.8000000000000005E-2</v>
      </c>
      <c r="BY2643" s="13">
        <v>-4.300000000000001E-2</v>
      </c>
      <c r="BZ2643" s="13">
        <v>-7.2999999999999995E-2</v>
      </c>
      <c r="CA2643" s="13">
        <v>-4.3999999999999997E-2</v>
      </c>
      <c r="CB2643" s="13">
        <v>0</v>
      </c>
      <c r="CC2643" s="15">
        <v>0.247</v>
      </c>
      <c r="CD2643" s="15">
        <v>1.08</v>
      </c>
      <c r="CE2643" s="15">
        <v>0.36</v>
      </c>
      <c r="CF2643" s="15" t="s">
        <v>7128</v>
      </c>
      <c r="CG2643" s="15" t="s">
        <v>7128</v>
      </c>
      <c r="CH2643" s="13" t="s">
        <v>7128</v>
      </c>
      <c r="CI2643" s="13" t="s">
        <v>7128</v>
      </c>
      <c r="CJ2643" s="13">
        <v>0</v>
      </c>
      <c r="CK2643" s="12">
        <f t="shared" si="82"/>
        <v>0</v>
      </c>
      <c r="CL2643" s="36" t="str">
        <f t="shared" si="83"/>
        <v>NA</v>
      </c>
      <c r="CM2643" s="13" t="s">
        <v>7128</v>
      </c>
      <c r="CN2643" s="13" t="s">
        <v>7128</v>
      </c>
      <c r="CO2643" s="13" t="s">
        <v>7128</v>
      </c>
      <c r="CP2643" s="13" t="s">
        <v>7128</v>
      </c>
      <c r="CQ2643" s="13" t="s">
        <v>7128</v>
      </c>
      <c r="CR2643" s="13" t="s">
        <v>7128</v>
      </c>
      <c r="CS2643" s="13" t="s">
        <v>7128</v>
      </c>
      <c r="CT2643" s="13">
        <v>0</v>
      </c>
      <c r="CU2643" s="13">
        <v>-3.0000000000000001E-3</v>
      </c>
      <c r="CV2643" s="13">
        <v>-4.3999999999999997E-2</v>
      </c>
      <c r="CW2643" s="13">
        <v>-1E-3</v>
      </c>
      <c r="CX2643" s="12" t="s">
        <v>7128</v>
      </c>
      <c r="CY2643" s="12" t="s">
        <v>7128</v>
      </c>
      <c r="CZ2643" s="15" t="s">
        <v>7128</v>
      </c>
      <c r="DA2643" s="20"/>
      <c r="DB2643" s="20"/>
    </row>
    <row r="2644" spans="1:106" ht="24">
      <c r="A2644" s="8" t="s">
        <v>6647</v>
      </c>
      <c r="B2644" s="8" t="s">
        <v>6648</v>
      </c>
      <c r="C2644" s="9" t="s">
        <v>7197</v>
      </c>
      <c r="D2644" s="9" t="s">
        <v>7126</v>
      </c>
      <c r="E2644" s="10" t="s">
        <v>7127</v>
      </c>
      <c r="F2644" s="10" t="s">
        <v>7126</v>
      </c>
      <c r="G2644" s="11">
        <v>0.65</v>
      </c>
      <c r="H2644" s="11">
        <v>0.65</v>
      </c>
      <c r="I2644" s="12">
        <v>9.0499999999999997E-2</v>
      </c>
      <c r="J2644" s="12">
        <v>0.11532500000000001</v>
      </c>
      <c r="K2644" s="12">
        <v>4.7E-2</v>
      </c>
      <c r="L2644" s="12">
        <v>0.10350000000000001</v>
      </c>
      <c r="M2644" s="12">
        <v>6.8320350000000002E-2</v>
      </c>
      <c r="N2644" s="12">
        <v>0.11532500000000001</v>
      </c>
      <c r="O2644" s="12" t="s">
        <v>7128</v>
      </c>
      <c r="P2644" s="12" t="s">
        <v>7128</v>
      </c>
      <c r="Q2644" s="13">
        <v>1.35</v>
      </c>
      <c r="R2644" s="13">
        <v>0</v>
      </c>
      <c r="S2644" s="13">
        <v>0</v>
      </c>
      <c r="T2644" s="13">
        <v>0</v>
      </c>
      <c r="U2644" s="13">
        <v>1.35</v>
      </c>
      <c r="V2644" s="13">
        <v>0</v>
      </c>
      <c r="W2644" s="13">
        <v>1.35</v>
      </c>
      <c r="X2644" s="14">
        <v>0</v>
      </c>
      <c r="Y2644" s="15" t="s">
        <v>7128</v>
      </c>
      <c r="Z2644" s="14" t="s">
        <v>7128</v>
      </c>
      <c r="AA2644" s="14">
        <v>0</v>
      </c>
      <c r="AB2644" s="14" t="s">
        <v>7128</v>
      </c>
      <c r="AC2644" s="14">
        <v>0</v>
      </c>
      <c r="AD2644" s="13">
        <v>0.19600000000000001</v>
      </c>
      <c r="AE2644" s="15" t="s">
        <v>7128</v>
      </c>
      <c r="AF2644" s="14" t="s">
        <v>7128</v>
      </c>
      <c r="AG2644" s="14" t="s">
        <v>7128</v>
      </c>
      <c r="AH2644" s="15">
        <v>0</v>
      </c>
      <c r="AI2644" s="5" t="s">
        <v>7128</v>
      </c>
      <c r="AJ2644" s="15" t="s">
        <v>7128</v>
      </c>
      <c r="AK2644" s="15" t="s">
        <v>7128</v>
      </c>
      <c r="AL2644" s="15" t="s">
        <v>7128</v>
      </c>
      <c r="AM2644" s="15" t="s">
        <v>7128</v>
      </c>
      <c r="AN2644" s="15" t="s">
        <v>7128</v>
      </c>
      <c r="AO2644" s="15" t="s">
        <v>7128</v>
      </c>
      <c r="AP2644" s="15" t="s">
        <v>7128</v>
      </c>
      <c r="AQ2644" s="15" t="s">
        <v>7128</v>
      </c>
      <c r="AR2644" s="15" t="s">
        <v>7128</v>
      </c>
      <c r="AS2644" s="15" t="s">
        <v>7128</v>
      </c>
      <c r="AT2644" s="14" t="s">
        <v>7128</v>
      </c>
      <c r="AU2644" s="14">
        <v>0</v>
      </c>
      <c r="AV2644" s="12" t="s">
        <v>7128</v>
      </c>
      <c r="AW2644" s="12" t="s">
        <v>7128</v>
      </c>
      <c r="AX2644" s="12" t="s">
        <v>7128</v>
      </c>
      <c r="AY2644" s="12" t="s">
        <v>7128</v>
      </c>
      <c r="AZ2644" s="14" t="s">
        <v>7128</v>
      </c>
      <c r="BA2644" s="14" t="s">
        <v>7128</v>
      </c>
      <c r="BB2644" s="14" t="s">
        <v>7128</v>
      </c>
      <c r="BC2644" s="14" t="s">
        <v>7128</v>
      </c>
      <c r="BD2644" s="14" t="s">
        <v>7128</v>
      </c>
      <c r="BE2644" s="14" t="s">
        <v>7128</v>
      </c>
      <c r="BF2644" s="14">
        <v>0</v>
      </c>
      <c r="BG2644" s="14" t="s">
        <v>7128</v>
      </c>
      <c r="BH2644" s="13">
        <v>0</v>
      </c>
      <c r="BI2644" s="13">
        <v>0</v>
      </c>
      <c r="BJ2644" s="13">
        <v>0</v>
      </c>
      <c r="BK2644" s="13">
        <v>0</v>
      </c>
      <c r="BL2644" s="13">
        <v>0</v>
      </c>
      <c r="BM2644" s="13">
        <v>0</v>
      </c>
      <c r="BN2644" s="13">
        <v>0</v>
      </c>
      <c r="BO2644" s="13">
        <v>0</v>
      </c>
      <c r="BP2644" s="13">
        <v>0</v>
      </c>
      <c r="BQ2644" s="13">
        <v>0</v>
      </c>
      <c r="BR2644" s="13">
        <v>0</v>
      </c>
      <c r="BS2644" s="13">
        <v>0</v>
      </c>
      <c r="BT2644" s="14" t="s">
        <v>7128</v>
      </c>
      <c r="BU2644" s="13">
        <v>0</v>
      </c>
      <c r="BV2644" s="13">
        <v>0</v>
      </c>
      <c r="BW2644" s="13">
        <v>0</v>
      </c>
      <c r="BX2644" s="13">
        <v>0</v>
      </c>
      <c r="BY2644" s="13">
        <v>0</v>
      </c>
      <c r="BZ2644" s="13">
        <v>0</v>
      </c>
      <c r="CA2644" s="13">
        <v>0</v>
      </c>
      <c r="CB2644" s="13">
        <v>0</v>
      </c>
      <c r="CC2644" s="15" t="s">
        <v>7128</v>
      </c>
      <c r="CD2644" s="15" t="s">
        <v>7128</v>
      </c>
      <c r="CE2644" s="15">
        <v>0.36</v>
      </c>
      <c r="CF2644" s="15" t="s">
        <v>7128</v>
      </c>
      <c r="CG2644" s="15" t="s">
        <v>7128</v>
      </c>
      <c r="CH2644" s="13" t="s">
        <v>7128</v>
      </c>
      <c r="CI2644" s="13" t="s">
        <v>7128</v>
      </c>
      <c r="CJ2644" s="13">
        <v>0</v>
      </c>
      <c r="CK2644" s="12">
        <f t="shared" si="82"/>
        <v>0</v>
      </c>
      <c r="CL2644" s="36" t="str">
        <f t="shared" si="83"/>
        <v>NA</v>
      </c>
      <c r="CM2644" s="13" t="s">
        <v>7128</v>
      </c>
      <c r="CN2644" s="13" t="s">
        <v>7128</v>
      </c>
      <c r="CO2644" s="13" t="s">
        <v>7128</v>
      </c>
      <c r="CP2644" s="13" t="s">
        <v>7128</v>
      </c>
      <c r="CQ2644" s="13" t="s">
        <v>7128</v>
      </c>
      <c r="CR2644" s="13" t="s">
        <v>7128</v>
      </c>
      <c r="CS2644" s="13" t="s">
        <v>7128</v>
      </c>
      <c r="CT2644" s="13">
        <v>0</v>
      </c>
      <c r="CU2644" s="13">
        <v>0</v>
      </c>
      <c r="CV2644" s="13">
        <v>0</v>
      </c>
      <c r="CW2644" s="13">
        <v>0</v>
      </c>
      <c r="CX2644" s="12" t="s">
        <v>7128</v>
      </c>
      <c r="CY2644" s="12" t="s">
        <v>7128</v>
      </c>
      <c r="CZ2644" s="15" t="s">
        <v>7128</v>
      </c>
      <c r="DA2644" s="20"/>
      <c r="DB2644" s="20"/>
    </row>
    <row r="2645" spans="1:106">
      <c r="A2645" s="8" t="s">
        <v>1749</v>
      </c>
      <c r="B2645" s="8" t="s">
        <v>1750</v>
      </c>
      <c r="C2645" s="9" t="s">
        <v>7145</v>
      </c>
      <c r="D2645" s="9" t="s">
        <v>7126</v>
      </c>
      <c r="E2645" s="10" t="s">
        <v>7127</v>
      </c>
      <c r="F2645" s="10" t="s">
        <v>7126</v>
      </c>
      <c r="G2645" s="11">
        <v>0.89</v>
      </c>
      <c r="H2645" s="11">
        <v>0.89</v>
      </c>
      <c r="I2645" s="12">
        <v>9.0499999999999997E-2</v>
      </c>
      <c r="J2645" s="12">
        <v>0.137045</v>
      </c>
      <c r="K2645" s="12">
        <v>5.1999999999999998E-2</v>
      </c>
      <c r="L2645" s="12">
        <v>0.1085</v>
      </c>
      <c r="M2645" s="12">
        <v>7.162085E-2</v>
      </c>
      <c r="N2645" s="12">
        <v>0.137045</v>
      </c>
      <c r="O2645" s="12" t="s">
        <v>7128</v>
      </c>
      <c r="P2645" s="12" t="s">
        <v>7128</v>
      </c>
      <c r="Q2645" s="13">
        <v>53.2</v>
      </c>
      <c r="R2645" s="13">
        <v>0</v>
      </c>
      <c r="S2645" s="13">
        <v>0</v>
      </c>
      <c r="T2645" s="13">
        <v>0</v>
      </c>
      <c r="U2645" s="13">
        <v>53.2</v>
      </c>
      <c r="V2645" s="13">
        <v>0</v>
      </c>
      <c r="W2645" s="13">
        <v>53.2</v>
      </c>
      <c r="X2645" s="14">
        <v>0</v>
      </c>
      <c r="Y2645" s="15">
        <v>0.927734375</v>
      </c>
      <c r="Z2645" s="14" t="s">
        <v>7128</v>
      </c>
      <c r="AA2645" s="14">
        <v>0</v>
      </c>
      <c r="AB2645" s="14" t="s">
        <v>7128</v>
      </c>
      <c r="AC2645" s="14">
        <v>0</v>
      </c>
      <c r="AD2645" s="13">
        <v>1.04</v>
      </c>
      <c r="AE2645" s="15">
        <v>2.6540277777777779</v>
      </c>
      <c r="AF2645" s="14">
        <v>0.13416407864998739</v>
      </c>
      <c r="AG2645" s="14">
        <v>0.93355838060616214</v>
      </c>
      <c r="AH2645" s="15">
        <v>0.42292490118577075</v>
      </c>
      <c r="AI2645" s="5">
        <v>5.5140186915887854</v>
      </c>
      <c r="AJ2645" s="15">
        <v>4.9259259259259256</v>
      </c>
      <c r="AK2645" s="15">
        <v>4.9259259259259256</v>
      </c>
      <c r="AL2645" s="15" t="s">
        <v>7128</v>
      </c>
      <c r="AM2645" s="15" t="s">
        <v>7128</v>
      </c>
      <c r="AN2645" s="15" t="s">
        <v>7128</v>
      </c>
      <c r="AO2645" s="15">
        <v>0.59574468085106391</v>
      </c>
      <c r="AP2645" s="15">
        <v>4.508474576271186</v>
      </c>
      <c r="AQ2645" s="15">
        <v>3.5231788079470201</v>
      </c>
      <c r="AR2645" s="15" t="s">
        <v>7128</v>
      </c>
      <c r="AS2645" s="15">
        <v>0.59574468085106391</v>
      </c>
      <c r="AT2645" s="14">
        <v>0</v>
      </c>
      <c r="AU2645" s="14">
        <v>0</v>
      </c>
      <c r="AV2645" s="12" t="s">
        <v>7128</v>
      </c>
      <c r="AW2645" s="12">
        <v>0.33500000000000002</v>
      </c>
      <c r="AX2645" s="12">
        <v>8.2500000000000004E-2</v>
      </c>
      <c r="AY2645" s="12">
        <v>3.78E-2</v>
      </c>
      <c r="AZ2645" s="14" t="s">
        <v>7128</v>
      </c>
      <c r="BA2645" s="14" t="s">
        <v>7128</v>
      </c>
      <c r="BB2645" s="14" t="s">
        <v>7128</v>
      </c>
      <c r="BC2645" s="14" t="s">
        <v>7128</v>
      </c>
      <c r="BD2645" s="14">
        <v>0.12094064949608063</v>
      </c>
      <c r="BE2645" s="14">
        <v>0.13213885778275478</v>
      </c>
      <c r="BF2645" s="14">
        <v>0.14645669291338584</v>
      </c>
      <c r="BG2645" s="14">
        <v>0.17309999999999998</v>
      </c>
      <c r="BH2645" s="13">
        <v>10.8</v>
      </c>
      <c r="BI2645" s="13">
        <v>10.8</v>
      </c>
      <c r="BJ2645" s="13">
        <v>11.8</v>
      </c>
      <c r="BK2645" s="13">
        <v>11.8</v>
      </c>
      <c r="BL2645" s="13">
        <v>89.3</v>
      </c>
      <c r="BM2645" s="13">
        <v>89.3</v>
      </c>
      <c r="BN2645" s="13">
        <v>15.1</v>
      </c>
      <c r="BO2645" s="13">
        <v>15.1</v>
      </c>
      <c r="BP2645" s="13">
        <v>10.071811023622049</v>
      </c>
      <c r="BQ2645" s="13">
        <v>0</v>
      </c>
      <c r="BR2645" s="13">
        <v>0</v>
      </c>
      <c r="BS2645" s="13">
        <v>-2.4900000000000002</v>
      </c>
      <c r="BT2645" s="14">
        <v>-0.24722465444993433</v>
      </c>
      <c r="BU2645" s="13">
        <v>12.561811023622049</v>
      </c>
      <c r="BV2645" s="13">
        <v>13.290000000000001</v>
      </c>
      <c r="BW2645" s="13">
        <v>13.290000000000001</v>
      </c>
      <c r="BX2645" s="13">
        <v>0</v>
      </c>
      <c r="BY2645" s="13">
        <v>0</v>
      </c>
      <c r="BZ2645" s="13">
        <v>0</v>
      </c>
      <c r="CA2645" s="13">
        <v>0</v>
      </c>
      <c r="CB2645" s="13">
        <v>0</v>
      </c>
      <c r="CC2645" s="15">
        <v>0.83499999999999996</v>
      </c>
      <c r="CD2645" s="15">
        <v>1.2</v>
      </c>
      <c r="CE2645" s="15">
        <v>0.36</v>
      </c>
      <c r="CF2645" s="15" t="s">
        <v>7128</v>
      </c>
      <c r="CG2645" s="15" t="s">
        <v>7128</v>
      </c>
      <c r="CH2645" s="13" t="s">
        <v>7128</v>
      </c>
      <c r="CI2645" s="13" t="s">
        <v>7128</v>
      </c>
      <c r="CJ2645" s="13">
        <v>0</v>
      </c>
      <c r="CK2645" s="12">
        <f t="shared" si="82"/>
        <v>0</v>
      </c>
      <c r="CL2645" s="36" t="str">
        <f t="shared" si="83"/>
        <v>NA</v>
      </c>
      <c r="CM2645" s="13">
        <v>12.7</v>
      </c>
      <c r="CN2645" s="13">
        <v>1.86</v>
      </c>
      <c r="CO2645" s="13">
        <v>10.8</v>
      </c>
      <c r="CP2645" s="13">
        <v>53.2</v>
      </c>
      <c r="CQ2645" s="13">
        <v>15.1</v>
      </c>
      <c r="CR2645" s="13">
        <v>53.2</v>
      </c>
      <c r="CS2645" s="13" t="s">
        <v>7128</v>
      </c>
      <c r="CT2645" s="13">
        <v>0</v>
      </c>
      <c r="CU2645" s="13">
        <v>11.8</v>
      </c>
      <c r="CV2645" s="13">
        <v>0</v>
      </c>
      <c r="CW2645" s="13">
        <v>15.1</v>
      </c>
      <c r="CX2645" s="12" t="s">
        <v>7128</v>
      </c>
      <c r="CY2645" s="12" t="s">
        <v>7128</v>
      </c>
      <c r="CZ2645" s="15">
        <v>3.5231788079470201</v>
      </c>
      <c r="DA2645" s="20"/>
      <c r="DB2645" s="20"/>
    </row>
    <row r="2646" spans="1:106" ht="24">
      <c r="A2646" s="8" t="s">
        <v>5753</v>
      </c>
      <c r="B2646" s="8" t="s">
        <v>5754</v>
      </c>
      <c r="C2646" s="9" t="s">
        <v>7142</v>
      </c>
      <c r="D2646" s="9" t="s">
        <v>7126</v>
      </c>
      <c r="E2646" s="10" t="s">
        <v>7127</v>
      </c>
      <c r="F2646" s="10" t="s">
        <v>7126</v>
      </c>
      <c r="G2646" s="11">
        <v>0.1</v>
      </c>
      <c r="H2646" s="11">
        <v>0.1</v>
      </c>
      <c r="I2646" s="12">
        <v>9.0499999999999997E-2</v>
      </c>
      <c r="J2646" s="12">
        <v>6.5549999999999997E-2</v>
      </c>
      <c r="K2646" s="12">
        <v>4.7E-2</v>
      </c>
      <c r="L2646" s="12">
        <v>0.10350000000000001</v>
      </c>
      <c r="M2646" s="12">
        <v>6.8320350000000002E-2</v>
      </c>
      <c r="N2646" s="12">
        <v>6.5549999999999997E-2</v>
      </c>
      <c r="O2646" s="12">
        <v>-2.888333333333333E-2</v>
      </c>
      <c r="P2646" s="12">
        <v>-6.5549999999999997E-2</v>
      </c>
      <c r="Q2646" s="13">
        <v>0.307</v>
      </c>
      <c r="R2646" s="13">
        <v>0</v>
      </c>
      <c r="S2646" s="13">
        <v>0</v>
      </c>
      <c r="T2646" s="13">
        <v>0</v>
      </c>
      <c r="U2646" s="13">
        <v>0.307</v>
      </c>
      <c r="V2646" s="13">
        <v>0.29399999999999998</v>
      </c>
      <c r="W2646" s="13">
        <v>1.3000000000000012E-2</v>
      </c>
      <c r="X2646" s="14">
        <v>0.95765472312703581</v>
      </c>
      <c r="Y2646" s="15" t="s">
        <v>7128</v>
      </c>
      <c r="Z2646" s="14">
        <v>0</v>
      </c>
      <c r="AA2646" s="14">
        <v>0</v>
      </c>
      <c r="AB2646" s="14">
        <v>0</v>
      </c>
      <c r="AC2646" s="14">
        <v>0</v>
      </c>
      <c r="AD2646" s="13">
        <v>7.6999999999999999E-2</v>
      </c>
      <c r="AE2646" s="15">
        <v>-7.9888888888888898E-2</v>
      </c>
      <c r="AF2646" s="14" t="s">
        <v>7128</v>
      </c>
      <c r="AG2646" s="14" t="s">
        <v>7128</v>
      </c>
      <c r="AH2646" s="15">
        <v>0.2142857142857143</v>
      </c>
      <c r="AI2646" s="5" t="s">
        <v>7128</v>
      </c>
      <c r="AJ2646" s="15">
        <v>27.90909090909091</v>
      </c>
      <c r="AK2646" s="15">
        <v>27.90909090909091</v>
      </c>
      <c r="AL2646" s="15" t="s">
        <v>7128</v>
      </c>
      <c r="AM2646" s="15" t="s">
        <v>7128</v>
      </c>
      <c r="AN2646" s="15">
        <v>1.0267558528428093</v>
      </c>
      <c r="AO2646" s="15">
        <v>12.28</v>
      </c>
      <c r="AP2646" s="15" t="s">
        <v>7128</v>
      </c>
      <c r="AQ2646" s="15" t="s">
        <v>7128</v>
      </c>
      <c r="AR2646" s="15">
        <v>2.6</v>
      </c>
      <c r="AS2646" s="15">
        <v>0.52000000000000046</v>
      </c>
      <c r="AT2646" s="14">
        <v>0</v>
      </c>
      <c r="AU2646" s="14">
        <v>0</v>
      </c>
      <c r="AV2646" s="12" t="s">
        <v>7128</v>
      </c>
      <c r="AW2646" s="12">
        <v>-0.17899999999999999</v>
      </c>
      <c r="AX2646" s="12">
        <v>0.63300000000000001</v>
      </c>
      <c r="AY2646" s="12">
        <v>1.101</v>
      </c>
      <c r="AZ2646" s="14" t="s">
        <v>7128</v>
      </c>
      <c r="BA2646" s="14" t="s">
        <v>7128</v>
      </c>
      <c r="BB2646" s="14">
        <v>3.6666666666666667E-2</v>
      </c>
      <c r="BC2646" s="14">
        <v>0</v>
      </c>
      <c r="BD2646" s="14">
        <v>0.43999999999999995</v>
      </c>
      <c r="BE2646" s="14">
        <v>0</v>
      </c>
      <c r="BF2646" s="14">
        <v>0</v>
      </c>
      <c r="BG2646" s="14" t="s">
        <v>7128</v>
      </c>
      <c r="BH2646" s="13">
        <v>1.0999999999999999E-2</v>
      </c>
      <c r="BI2646" s="13">
        <v>1.0999999999999999E-2</v>
      </c>
      <c r="BJ2646" s="13">
        <v>0</v>
      </c>
      <c r="BK2646" s="13">
        <v>0</v>
      </c>
      <c r="BL2646" s="13">
        <v>2.5000000000000001E-2</v>
      </c>
      <c r="BM2646" s="13">
        <v>2.5000000000000001E-2</v>
      </c>
      <c r="BN2646" s="13">
        <v>0</v>
      </c>
      <c r="BO2646" s="13">
        <v>0</v>
      </c>
      <c r="BP2646" s="13">
        <v>0</v>
      </c>
      <c r="BQ2646" s="13">
        <v>0</v>
      </c>
      <c r="BR2646" s="13">
        <v>0</v>
      </c>
      <c r="BS2646" s="13">
        <v>0</v>
      </c>
      <c r="BT2646" s="14" t="s">
        <v>7128</v>
      </c>
      <c r="BU2646" s="13">
        <v>0</v>
      </c>
      <c r="BV2646" s="13">
        <v>1.0999999999999999E-2</v>
      </c>
      <c r="BW2646" s="13">
        <v>1.0999999999999999E-2</v>
      </c>
      <c r="BX2646" s="13">
        <v>0.3</v>
      </c>
      <c r="BY2646" s="13">
        <v>6.0000000000000053E-3</v>
      </c>
      <c r="BZ2646" s="13">
        <v>0.29899999999999999</v>
      </c>
      <c r="CA2646" s="13">
        <v>5.0000000000000044E-3</v>
      </c>
      <c r="CB2646" s="13">
        <v>0</v>
      </c>
      <c r="CC2646" s="15">
        <v>-3.7999999999999999E-2</v>
      </c>
      <c r="CD2646" s="15">
        <v>-0.01</v>
      </c>
      <c r="CE2646" s="15">
        <v>0.36</v>
      </c>
      <c r="CF2646" s="15" t="s">
        <v>7128</v>
      </c>
      <c r="CG2646" s="15">
        <v>1.3926725930887867</v>
      </c>
      <c r="CH2646" s="13" t="s">
        <v>7128</v>
      </c>
      <c r="CI2646" s="13">
        <v>4.4000000000000004E-2</v>
      </c>
      <c r="CJ2646" s="13">
        <v>0</v>
      </c>
      <c r="CK2646" s="12">
        <f t="shared" si="82"/>
        <v>0</v>
      </c>
      <c r="CL2646" s="36">
        <f t="shared" si="83"/>
        <v>4.9999999999999956</v>
      </c>
      <c r="CM2646" s="13">
        <v>1.0999999999999999E-2</v>
      </c>
      <c r="CN2646" s="13" t="s">
        <v>7128</v>
      </c>
      <c r="CO2646" s="13">
        <v>1.0999999999999999E-2</v>
      </c>
      <c r="CP2646" s="13">
        <v>0.307</v>
      </c>
      <c r="CQ2646" s="13" t="s">
        <v>7128</v>
      </c>
      <c r="CR2646" s="13" t="s">
        <v>7128</v>
      </c>
      <c r="CS2646" s="13" t="s">
        <v>7128</v>
      </c>
      <c r="CT2646" s="13">
        <v>0</v>
      </c>
      <c r="CU2646" s="13">
        <v>0</v>
      </c>
      <c r="CV2646" s="13">
        <v>5.0000000000000044E-3</v>
      </c>
      <c r="CW2646" s="13">
        <v>0</v>
      </c>
      <c r="CX2646" s="12">
        <v>3.6666666666666667E-2</v>
      </c>
      <c r="CY2646" s="12">
        <v>0</v>
      </c>
      <c r="CZ2646" s="15" t="s">
        <v>7128</v>
      </c>
      <c r="DA2646" s="20"/>
      <c r="DB2646" s="20"/>
    </row>
    <row r="2647" spans="1:106">
      <c r="A2647" s="8" t="s">
        <v>7018</v>
      </c>
      <c r="B2647" s="8" t="s">
        <v>7019</v>
      </c>
      <c r="C2647" s="9" t="s">
        <v>7133</v>
      </c>
      <c r="D2647" s="9" t="s">
        <v>7126</v>
      </c>
      <c r="E2647" s="10" t="s">
        <v>7127</v>
      </c>
      <c r="F2647" s="10" t="s">
        <v>7126</v>
      </c>
      <c r="G2647" s="11">
        <v>0.92</v>
      </c>
      <c r="H2647" s="11">
        <v>1.8154666666666666</v>
      </c>
      <c r="I2647" s="12">
        <v>9.0499999999999997E-2</v>
      </c>
      <c r="J2647" s="12">
        <v>0.2207997333333333</v>
      </c>
      <c r="K2647" s="12">
        <v>4.1999999999999996E-2</v>
      </c>
      <c r="L2647" s="12">
        <v>9.8500000000000004E-2</v>
      </c>
      <c r="M2647" s="12">
        <v>6.5019850000000004E-2</v>
      </c>
      <c r="N2647" s="12">
        <v>0.14396235844594593</v>
      </c>
      <c r="O2647" s="12" t="s">
        <v>7128</v>
      </c>
      <c r="P2647" s="12">
        <v>-3.3939623584459513</v>
      </c>
      <c r="Q2647" s="13">
        <v>0.15</v>
      </c>
      <c r="R2647" s="13">
        <v>0</v>
      </c>
      <c r="S2647" s="13">
        <v>0.14599999999999999</v>
      </c>
      <c r="T2647" s="13">
        <v>0.14599999999999999</v>
      </c>
      <c r="U2647" s="13">
        <v>0.29599999999999999</v>
      </c>
      <c r="V2647" s="13">
        <v>7.0000000000000001E-3</v>
      </c>
      <c r="W2647" s="13">
        <v>0.28899999999999998</v>
      </c>
      <c r="X2647" s="14">
        <v>2.364864864864865E-2</v>
      </c>
      <c r="Y2647" s="15">
        <v>7.3964497041420121E-2</v>
      </c>
      <c r="Z2647" s="14" t="s">
        <v>7128</v>
      </c>
      <c r="AA2647" s="14">
        <v>0.49324324324324326</v>
      </c>
      <c r="AB2647" s="14" t="s">
        <v>7128</v>
      </c>
      <c r="AC2647" s="14">
        <v>0.97333333333333327</v>
      </c>
      <c r="AD2647" s="13">
        <v>4.3999999999999997E-2</v>
      </c>
      <c r="AE2647" s="15">
        <v>0.28541666666666676</v>
      </c>
      <c r="AF2647" s="14">
        <v>5.4772255750516613E-2</v>
      </c>
      <c r="AG2647" s="14">
        <v>0.75585712935712923</v>
      </c>
      <c r="AH2647" s="15">
        <v>0.40625</v>
      </c>
      <c r="AI2647" s="5" t="s">
        <v>7128</v>
      </c>
      <c r="AJ2647" s="15" t="s">
        <v>7128</v>
      </c>
      <c r="AK2647" s="15" t="s">
        <v>7128</v>
      </c>
      <c r="AL2647" s="15" t="s">
        <v>7128</v>
      </c>
      <c r="AM2647" s="15" t="s">
        <v>7128</v>
      </c>
      <c r="AN2647" s="15" t="s">
        <v>7128</v>
      </c>
      <c r="AO2647" s="15" t="s">
        <v>7128</v>
      </c>
      <c r="AP2647" s="15" t="s">
        <v>7128</v>
      </c>
      <c r="AQ2647" s="15" t="s">
        <v>7128</v>
      </c>
      <c r="AR2647" s="15">
        <v>144.50000000000142</v>
      </c>
      <c r="AS2647" s="15" t="s">
        <v>7128</v>
      </c>
      <c r="AT2647" s="14" t="s">
        <v>7128</v>
      </c>
      <c r="AU2647" s="14">
        <v>0</v>
      </c>
      <c r="AV2647" s="12" t="s">
        <v>7128</v>
      </c>
      <c r="AW2647" s="12" t="s">
        <v>7128</v>
      </c>
      <c r="AX2647" s="12" t="s">
        <v>7128</v>
      </c>
      <c r="AY2647" s="12" t="s">
        <v>7128</v>
      </c>
      <c r="AZ2647" s="14" t="s">
        <v>7128</v>
      </c>
      <c r="BA2647" s="14" t="s">
        <v>7128</v>
      </c>
      <c r="BB2647" s="14" t="s">
        <v>7128</v>
      </c>
      <c r="BC2647" s="14">
        <v>-3.2500000000000053</v>
      </c>
      <c r="BD2647" s="14" t="s">
        <v>7128</v>
      </c>
      <c r="BE2647" s="14" t="s">
        <v>7128</v>
      </c>
      <c r="BF2647" s="14">
        <v>0</v>
      </c>
      <c r="BG2647" s="14" t="s">
        <v>7128</v>
      </c>
      <c r="BH2647" s="13">
        <v>-2.7E-2</v>
      </c>
      <c r="BI2647" s="13">
        <v>-2.7E-2</v>
      </c>
      <c r="BJ2647" s="13">
        <v>-1.2999999999999999E-2</v>
      </c>
      <c r="BK2647" s="13">
        <v>-1.2999999999999999E-2</v>
      </c>
      <c r="BL2647" s="13">
        <v>0</v>
      </c>
      <c r="BM2647" s="13">
        <v>0</v>
      </c>
      <c r="BN2647" s="13">
        <v>-1.2999999999999999E-2</v>
      </c>
      <c r="BO2647" s="13">
        <v>-1.2999999999999999E-2</v>
      </c>
      <c r="BP2647" s="13">
        <v>-1.2999999999999999E-2</v>
      </c>
      <c r="BQ2647" s="13">
        <v>0</v>
      </c>
      <c r="BR2647" s="13">
        <v>0</v>
      </c>
      <c r="BS2647" s="13">
        <v>0</v>
      </c>
      <c r="BT2647" s="14" t="s">
        <v>7128</v>
      </c>
      <c r="BU2647" s="13">
        <v>-1.2999999999999999E-2</v>
      </c>
      <c r="BV2647" s="13">
        <v>-2.7E-2</v>
      </c>
      <c r="BW2647" s="13">
        <v>-2.7E-2</v>
      </c>
      <c r="BX2647" s="13">
        <v>-0.115</v>
      </c>
      <c r="BY2647" s="13">
        <v>3.9999999999999931E-3</v>
      </c>
      <c r="BZ2647" s="13">
        <v>-0.13700000000000001</v>
      </c>
      <c r="CA2647" s="13">
        <v>1.9999999999999801E-3</v>
      </c>
      <c r="CB2647" s="13">
        <v>0</v>
      </c>
      <c r="CC2647" s="15">
        <v>0.27600000000000002</v>
      </c>
      <c r="CD2647" s="15">
        <v>-0.249</v>
      </c>
      <c r="CE2647" s="15">
        <v>0.36</v>
      </c>
      <c r="CF2647" s="15">
        <v>1.7586709310975028</v>
      </c>
      <c r="CG2647" s="15">
        <v>0.90724355263791778</v>
      </c>
      <c r="CH2647" s="13">
        <v>-2.0200000000000003E-2</v>
      </c>
      <c r="CI2647" s="13">
        <v>-1.6899999999999995E-2</v>
      </c>
      <c r="CJ2647" s="13">
        <v>0</v>
      </c>
      <c r="CK2647" s="12">
        <f t="shared" si="82"/>
        <v>0</v>
      </c>
      <c r="CL2647" s="36" t="str">
        <f t="shared" si="83"/>
        <v>NA</v>
      </c>
      <c r="CM2647" s="13" t="s">
        <v>7128</v>
      </c>
      <c r="CN2647" s="13" t="s">
        <v>7128</v>
      </c>
      <c r="CO2647" s="13" t="s">
        <v>7128</v>
      </c>
      <c r="CP2647" s="13" t="s">
        <v>7128</v>
      </c>
      <c r="CQ2647" s="13" t="s">
        <v>7128</v>
      </c>
      <c r="CR2647" s="13" t="s">
        <v>7128</v>
      </c>
      <c r="CS2647" s="13" t="s">
        <v>7128</v>
      </c>
      <c r="CT2647" s="13">
        <v>0</v>
      </c>
      <c r="CU2647" s="13">
        <v>-1.2999999999999999E-2</v>
      </c>
      <c r="CV2647" s="13">
        <v>1.9999999999999801E-3</v>
      </c>
      <c r="CW2647" s="13">
        <v>-1.2999999999999999E-2</v>
      </c>
      <c r="CX2647" s="12" t="s">
        <v>7128</v>
      </c>
      <c r="CY2647" s="12">
        <v>-3.2500000000000053</v>
      </c>
      <c r="CZ2647" s="15" t="s">
        <v>7128</v>
      </c>
      <c r="DA2647" s="20"/>
      <c r="DB2647" s="20"/>
    </row>
    <row r="2648" spans="1:106">
      <c r="A2648" s="8" t="s">
        <v>4845</v>
      </c>
      <c r="B2648" s="8" t="s">
        <v>4846</v>
      </c>
      <c r="C2648" s="9" t="s">
        <v>7184</v>
      </c>
      <c r="D2648" s="9" t="s">
        <v>7126</v>
      </c>
      <c r="E2648" s="10" t="s">
        <v>7127</v>
      </c>
      <c r="F2648" s="10" t="s">
        <v>7126</v>
      </c>
      <c r="G2648" s="11">
        <v>1</v>
      </c>
      <c r="H2648" s="11">
        <v>1</v>
      </c>
      <c r="I2648" s="12">
        <v>9.0499999999999997E-2</v>
      </c>
      <c r="J2648" s="12">
        <v>0.14699999999999999</v>
      </c>
      <c r="K2648" s="12">
        <v>4.7E-2</v>
      </c>
      <c r="L2648" s="12">
        <v>0.10350000000000001</v>
      </c>
      <c r="M2648" s="12">
        <v>6.8320350000000002E-2</v>
      </c>
      <c r="N2648" s="12">
        <v>0.14699999999999999</v>
      </c>
      <c r="O2648" s="12">
        <v>0.20248096885813147</v>
      </c>
      <c r="P2648" s="12">
        <v>8.7481805983108285E-2</v>
      </c>
      <c r="Q2648" s="13">
        <v>5.25</v>
      </c>
      <c r="R2648" s="13">
        <v>0</v>
      </c>
      <c r="S2648" s="13">
        <v>0</v>
      </c>
      <c r="T2648" s="13">
        <v>0</v>
      </c>
      <c r="U2648" s="13">
        <v>5.25</v>
      </c>
      <c r="V2648" s="13">
        <v>0</v>
      </c>
      <c r="W2648" s="13">
        <v>5.25</v>
      </c>
      <c r="X2648" s="14">
        <v>0</v>
      </c>
      <c r="Y2648" s="15">
        <v>0.18348623853211007</v>
      </c>
      <c r="Z2648" s="14" t="s">
        <v>7128</v>
      </c>
      <c r="AA2648" s="14">
        <v>0</v>
      </c>
      <c r="AB2648" s="14" t="s">
        <v>7128</v>
      </c>
      <c r="AC2648" s="14">
        <v>0</v>
      </c>
      <c r="AD2648" s="13">
        <v>0.48299999999999998</v>
      </c>
      <c r="AE2648" s="15">
        <v>-1.7076111111111114</v>
      </c>
      <c r="AF2648" s="14">
        <v>0.1224744871391589</v>
      </c>
      <c r="AG2648" s="14" t="s">
        <v>7128</v>
      </c>
      <c r="AH2648" s="15">
        <v>0.63664596273291929</v>
      </c>
      <c r="AI2648" s="5">
        <v>33.714285714285715</v>
      </c>
      <c r="AJ2648" s="15">
        <v>5.1980198019801982</v>
      </c>
      <c r="AK2648" s="15">
        <v>5.1980198019801982</v>
      </c>
      <c r="AL2648" s="15" t="s">
        <v>7128</v>
      </c>
      <c r="AM2648" s="15" t="s">
        <v>7128</v>
      </c>
      <c r="AN2648" s="15" t="s">
        <v>7128</v>
      </c>
      <c r="AO2648" s="15">
        <v>4.166666666666667</v>
      </c>
      <c r="AP2648" s="15">
        <v>22.245762711864408</v>
      </c>
      <c r="AQ2648" s="15">
        <v>18.041237113402062</v>
      </c>
      <c r="AR2648" s="15" t="s">
        <v>7128</v>
      </c>
      <c r="AS2648" s="15">
        <v>4.166666666666667</v>
      </c>
      <c r="AT2648" s="14">
        <v>0.29306930693069305</v>
      </c>
      <c r="AU2648" s="14">
        <v>5.6380952380952379E-2</v>
      </c>
      <c r="AV2648" s="12">
        <v>0.29499999999999998</v>
      </c>
      <c r="AW2648" s="12" t="s">
        <v>7128</v>
      </c>
      <c r="AX2648" s="12">
        <v>-0.504</v>
      </c>
      <c r="AY2648" s="12">
        <v>-0.31</v>
      </c>
      <c r="AZ2648" s="14" t="s">
        <v>7128</v>
      </c>
      <c r="BA2648" s="14" t="s">
        <v>7128</v>
      </c>
      <c r="BB2648" s="14">
        <v>0.34948096885813146</v>
      </c>
      <c r="BC2648" s="14">
        <v>0.23448180598310828</v>
      </c>
      <c r="BD2648" s="14">
        <v>0.80158730158730163</v>
      </c>
      <c r="BE2648" s="14">
        <v>0.1873015873015873</v>
      </c>
      <c r="BF2648" s="14">
        <v>0.18130081300813009</v>
      </c>
      <c r="BG2648" s="14">
        <v>1.84E-2</v>
      </c>
      <c r="BH2648" s="13">
        <v>1.01</v>
      </c>
      <c r="BI2648" s="13">
        <v>1.01</v>
      </c>
      <c r="BJ2648" s="13">
        <v>0.23599999999999999</v>
      </c>
      <c r="BK2648" s="13">
        <v>0.23599999999999999</v>
      </c>
      <c r="BL2648" s="13">
        <v>1.26</v>
      </c>
      <c r="BM2648" s="13">
        <v>1.26</v>
      </c>
      <c r="BN2648" s="13">
        <v>0.29099999999999998</v>
      </c>
      <c r="BO2648" s="13">
        <v>0.29099999999999998</v>
      </c>
      <c r="BP2648" s="13">
        <v>0.1932130081300813</v>
      </c>
      <c r="BQ2648" s="13">
        <v>0</v>
      </c>
      <c r="BR2648" s="13">
        <v>-0.154</v>
      </c>
      <c r="BS2648" s="13">
        <v>-3.7000000000000005E-2</v>
      </c>
      <c r="BT2648" s="14">
        <v>-0.98854627775066062</v>
      </c>
      <c r="BU2648" s="13">
        <v>0.3842130081300813</v>
      </c>
      <c r="BV2648" s="13">
        <v>1.2009999999999998</v>
      </c>
      <c r="BW2648" s="13">
        <v>1.2009999999999998</v>
      </c>
      <c r="BX2648" s="13">
        <v>2.89</v>
      </c>
      <c r="BY2648" s="13">
        <v>0.82400000000000029</v>
      </c>
      <c r="BZ2648" s="13">
        <v>0</v>
      </c>
      <c r="CA2648" s="13">
        <v>0</v>
      </c>
      <c r="CB2648" s="13">
        <v>-0.29599999999999999</v>
      </c>
      <c r="CC2648" s="15">
        <v>-0.68799999999999994</v>
      </c>
      <c r="CD2648" s="15">
        <v>-0.46600000000000003</v>
      </c>
      <c r="CE2648" s="15">
        <v>0.36</v>
      </c>
      <c r="CF2648" s="15" t="s">
        <v>7128</v>
      </c>
      <c r="CG2648" s="15" t="s">
        <v>7128</v>
      </c>
      <c r="CH2648" s="13" t="s">
        <v>7128</v>
      </c>
      <c r="CI2648" s="13" t="s">
        <v>7128</v>
      </c>
      <c r="CJ2648" s="13">
        <v>-0.29599999999999999</v>
      </c>
      <c r="CK2648" s="12">
        <f t="shared" si="82"/>
        <v>0.24646128226477937</v>
      </c>
      <c r="CL2648" s="36" t="str">
        <f t="shared" si="83"/>
        <v>NA</v>
      </c>
      <c r="CM2648" s="13">
        <v>1.23</v>
      </c>
      <c r="CN2648" s="13">
        <v>0.223</v>
      </c>
      <c r="CO2648" s="13">
        <v>1.01</v>
      </c>
      <c r="CP2648" s="13">
        <v>5.25</v>
      </c>
      <c r="CQ2648" s="13">
        <v>0.29099999999999998</v>
      </c>
      <c r="CR2648" s="13">
        <v>5.25</v>
      </c>
      <c r="CS2648" s="13">
        <v>1.2009999999999998</v>
      </c>
      <c r="CT2648" s="13">
        <v>0</v>
      </c>
      <c r="CU2648" s="13">
        <v>0.23599999999999999</v>
      </c>
      <c r="CV2648" s="13">
        <v>0</v>
      </c>
      <c r="CW2648" s="13">
        <v>0.29099999999999998</v>
      </c>
      <c r="CX2648" s="12">
        <v>0.34948096885813146</v>
      </c>
      <c r="CY2648" s="12">
        <v>0.23448180598310828</v>
      </c>
      <c r="CZ2648" s="15">
        <v>18.041237113402062</v>
      </c>
      <c r="DA2648" s="20"/>
      <c r="DB2648" s="20"/>
    </row>
    <row r="2649" spans="1:106">
      <c r="A2649" s="8" t="s">
        <v>3647</v>
      </c>
      <c r="B2649" s="8" t="s">
        <v>3648</v>
      </c>
      <c r="C2649" s="9" t="s">
        <v>7175</v>
      </c>
      <c r="D2649" s="9" t="s">
        <v>7126</v>
      </c>
      <c r="E2649" s="10" t="s">
        <v>7127</v>
      </c>
      <c r="F2649" s="10" t="s">
        <v>7126</v>
      </c>
      <c r="G2649" s="11">
        <v>0.75</v>
      </c>
      <c r="H2649" s="11">
        <v>0.75</v>
      </c>
      <c r="I2649" s="12">
        <v>9.0499999999999997E-2</v>
      </c>
      <c r="J2649" s="12">
        <v>0.12437499999999999</v>
      </c>
      <c r="K2649" s="12">
        <v>3.6999999999999998E-2</v>
      </c>
      <c r="L2649" s="12">
        <v>9.35E-2</v>
      </c>
      <c r="M2649" s="12">
        <v>6.1719349999999999E-2</v>
      </c>
      <c r="N2649" s="12">
        <v>0.12437499999999999</v>
      </c>
      <c r="O2649" s="12">
        <v>-7.3054678530424785E-2</v>
      </c>
      <c r="P2649" s="12">
        <v>-6.068812206142761E-2</v>
      </c>
      <c r="Q2649" s="13">
        <v>7.25</v>
      </c>
      <c r="R2649" s="13">
        <v>0</v>
      </c>
      <c r="S2649" s="13">
        <v>0</v>
      </c>
      <c r="T2649" s="13">
        <v>0</v>
      </c>
      <c r="U2649" s="13">
        <v>7.25</v>
      </c>
      <c r="V2649" s="13">
        <v>0</v>
      </c>
      <c r="W2649" s="13">
        <v>7.25</v>
      </c>
      <c r="X2649" s="14">
        <v>0</v>
      </c>
      <c r="Y2649" s="15">
        <v>6.3025210084033612E-2</v>
      </c>
      <c r="Z2649" s="14" t="s">
        <v>7128</v>
      </c>
      <c r="AA2649" s="14">
        <v>0</v>
      </c>
      <c r="AB2649" s="14" t="s">
        <v>7128</v>
      </c>
      <c r="AC2649" s="14">
        <v>0</v>
      </c>
      <c r="AD2649" s="13">
        <v>0.60799999999999998</v>
      </c>
      <c r="AE2649" s="15">
        <v>0.77286111111111111</v>
      </c>
      <c r="AF2649" s="14">
        <v>5.4772255750516613E-2</v>
      </c>
      <c r="AG2649" s="14">
        <v>0.6435740050685701</v>
      </c>
      <c r="AH2649" s="15">
        <v>0.24017467248908292</v>
      </c>
      <c r="AI2649" s="5">
        <v>2.217821782178218</v>
      </c>
      <c r="AJ2649" s="15">
        <v>16.219239373601788</v>
      </c>
      <c r="AK2649" s="15">
        <v>16.219239373601788</v>
      </c>
      <c r="AL2649" s="15" t="s">
        <v>7128</v>
      </c>
      <c r="AM2649" s="15" t="s">
        <v>7128</v>
      </c>
      <c r="AN2649" s="15" t="s">
        <v>7128</v>
      </c>
      <c r="AO2649" s="15">
        <v>0.72645290581162325</v>
      </c>
      <c r="AP2649" s="15">
        <v>6.4732142857142847</v>
      </c>
      <c r="AQ2649" s="15">
        <v>4.2647058823529411</v>
      </c>
      <c r="AR2649" s="15" t="s">
        <v>7128</v>
      </c>
      <c r="AS2649" s="15">
        <v>0.72645290581162325</v>
      </c>
      <c r="AT2649" s="14">
        <v>0.50581655480984333</v>
      </c>
      <c r="AU2649" s="14">
        <v>3.1186206896551723E-2</v>
      </c>
      <c r="AV2649" s="12">
        <v>-0.25800000000000001</v>
      </c>
      <c r="AW2649" s="12">
        <v>1.9E-2</v>
      </c>
      <c r="AX2649" s="12">
        <v>6.7900000000000002E-2</v>
      </c>
      <c r="AY2649" s="12">
        <v>0.121</v>
      </c>
      <c r="AZ2649" s="14" t="s">
        <v>7128</v>
      </c>
      <c r="BA2649" s="14" t="s">
        <v>7128</v>
      </c>
      <c r="BB2649" s="14">
        <v>5.13203214695752E-2</v>
      </c>
      <c r="BC2649" s="14">
        <v>6.3686877938572375E-2</v>
      </c>
      <c r="BD2649" s="14">
        <v>4.4789579158316634E-2</v>
      </c>
      <c r="BE2649" s="14">
        <v>0.11222444889779559</v>
      </c>
      <c r="BF2649" s="14">
        <v>0.27669902912621364</v>
      </c>
      <c r="BG2649" s="14" t="s">
        <v>7128</v>
      </c>
      <c r="BH2649" s="13">
        <v>0.44700000000000001</v>
      </c>
      <c r="BI2649" s="13">
        <v>0.44700000000000001</v>
      </c>
      <c r="BJ2649" s="13">
        <v>1.1200000000000001</v>
      </c>
      <c r="BK2649" s="13">
        <v>1.1200000000000001</v>
      </c>
      <c r="BL2649" s="13">
        <v>9.98</v>
      </c>
      <c r="BM2649" s="13">
        <v>9.98</v>
      </c>
      <c r="BN2649" s="13">
        <v>1.7</v>
      </c>
      <c r="BO2649" s="13">
        <v>1.7</v>
      </c>
      <c r="BP2649" s="13">
        <v>0.81009708737864072</v>
      </c>
      <c r="BQ2649" s="13">
        <v>0</v>
      </c>
      <c r="BR2649" s="13">
        <v>0</v>
      </c>
      <c r="BS2649" s="13">
        <v>-0.81</v>
      </c>
      <c r="BT2649" s="14">
        <v>-0.99988015340364345</v>
      </c>
      <c r="BU2649" s="13">
        <v>1.6200970873786407</v>
      </c>
      <c r="BV2649" s="13">
        <v>1.2570000000000001</v>
      </c>
      <c r="BW2649" s="13">
        <v>1.2570000000000001</v>
      </c>
      <c r="BX2649" s="13">
        <v>8.7100000000000009</v>
      </c>
      <c r="BY2649" s="13">
        <v>12.72</v>
      </c>
      <c r="BZ2649" s="13">
        <v>0</v>
      </c>
      <c r="CA2649" s="13">
        <v>0</v>
      </c>
      <c r="CB2649" s="13">
        <v>-0.2261</v>
      </c>
      <c r="CC2649" s="15">
        <v>0.23499999999999999</v>
      </c>
      <c r="CD2649" s="15">
        <v>0.36599999999999999</v>
      </c>
      <c r="CE2649" s="15">
        <v>0.36</v>
      </c>
      <c r="CF2649" s="15">
        <v>0.75682385375164807</v>
      </c>
      <c r="CG2649" s="15">
        <v>1.0460024101027108</v>
      </c>
      <c r="CH2649" s="13">
        <v>1.8412857142857142</v>
      </c>
      <c r="CI2649" s="13">
        <v>0.75285714285714289</v>
      </c>
      <c r="CJ2649" s="13">
        <v>-0.2261</v>
      </c>
      <c r="CK2649" s="12">
        <f t="shared" si="82"/>
        <v>0.17987271280827366</v>
      </c>
      <c r="CL2649" s="36" t="str">
        <f t="shared" si="83"/>
        <v>NA</v>
      </c>
      <c r="CM2649" s="13">
        <v>0.61799999999999999</v>
      </c>
      <c r="CN2649" s="13">
        <v>0.17100000000000001</v>
      </c>
      <c r="CO2649" s="13">
        <v>0.44700000000000001</v>
      </c>
      <c r="CP2649" s="13">
        <v>7.25</v>
      </c>
      <c r="CQ2649" s="13">
        <v>1.7</v>
      </c>
      <c r="CR2649" s="13">
        <v>7.25</v>
      </c>
      <c r="CS2649" s="13">
        <v>1.2570000000000001</v>
      </c>
      <c r="CT2649" s="13">
        <v>0</v>
      </c>
      <c r="CU2649" s="13">
        <v>1.1200000000000001</v>
      </c>
      <c r="CV2649" s="13">
        <v>0</v>
      </c>
      <c r="CW2649" s="13">
        <v>1.7</v>
      </c>
      <c r="CX2649" s="12">
        <v>5.13203214695752E-2</v>
      </c>
      <c r="CY2649" s="12">
        <v>6.3686877938572375E-2</v>
      </c>
      <c r="CZ2649" s="15">
        <v>4.2647058823529411</v>
      </c>
      <c r="DA2649" s="20"/>
      <c r="DB2649" s="20"/>
    </row>
    <row r="2650" spans="1:106">
      <c r="A2650" s="8" t="s">
        <v>891</v>
      </c>
      <c r="B2650" s="8" t="s">
        <v>892</v>
      </c>
      <c r="C2650" s="9" t="s">
        <v>7161</v>
      </c>
      <c r="D2650" s="9" t="s">
        <v>7126</v>
      </c>
      <c r="E2650" s="10" t="s">
        <v>7127</v>
      </c>
      <c r="F2650" s="10" t="s">
        <v>7126</v>
      </c>
      <c r="G2650" s="11">
        <v>0.75</v>
      </c>
      <c r="H2650" s="11">
        <v>0.7856574394463669</v>
      </c>
      <c r="I2650" s="12">
        <v>9.0499999999999997E-2</v>
      </c>
      <c r="J2650" s="12">
        <v>0.12760199826989621</v>
      </c>
      <c r="K2650" s="12">
        <v>3.2000000000000001E-2</v>
      </c>
      <c r="L2650" s="12">
        <v>8.8499999999999995E-2</v>
      </c>
      <c r="M2650" s="12">
        <v>5.8418850000000001E-2</v>
      </c>
      <c r="N2650" s="12">
        <v>0.12446208792693401</v>
      </c>
      <c r="O2650" s="12">
        <v>-0.12974260687430333</v>
      </c>
      <c r="P2650" s="12">
        <v>-8.3520998634603522E-2</v>
      </c>
      <c r="Q2650" s="13">
        <v>144.5</v>
      </c>
      <c r="R2650" s="13">
        <v>0</v>
      </c>
      <c r="S2650" s="13">
        <v>6.87</v>
      </c>
      <c r="T2650" s="13">
        <v>6.87</v>
      </c>
      <c r="U2650" s="13">
        <v>151.37</v>
      </c>
      <c r="V2650" s="13">
        <v>2.86</v>
      </c>
      <c r="W2650" s="13">
        <v>148.51</v>
      </c>
      <c r="X2650" s="14">
        <v>1.8894100548325295E-2</v>
      </c>
      <c r="Y2650" s="15">
        <v>3.4246575342465752E-2</v>
      </c>
      <c r="Z2650" s="14">
        <v>7.0628148452760345E-2</v>
      </c>
      <c r="AA2650" s="14">
        <v>4.5385479289159016E-2</v>
      </c>
      <c r="AB2650" s="14">
        <v>7.599557522123894E-2</v>
      </c>
      <c r="AC2650" s="14">
        <v>4.7543252595155711E-2</v>
      </c>
      <c r="AD2650" s="13">
        <v>9.9</v>
      </c>
      <c r="AE2650" s="15">
        <v>1.0655277777777779</v>
      </c>
      <c r="AF2650" s="14">
        <v>0.11401754250991379</v>
      </c>
      <c r="AG2650" s="14">
        <v>0.49466072288916452</v>
      </c>
      <c r="AH2650" s="15">
        <v>0.2760493827160494</v>
      </c>
      <c r="AI2650" s="5">
        <v>0.67999999999999994</v>
      </c>
      <c r="AJ2650" s="15" t="s">
        <v>7128</v>
      </c>
      <c r="AK2650" s="15" t="s">
        <v>7128</v>
      </c>
      <c r="AL2650" s="15" t="s">
        <v>7128</v>
      </c>
      <c r="AM2650" s="15" t="s">
        <v>7128</v>
      </c>
      <c r="AN2650" s="15">
        <v>1.5984513274336283</v>
      </c>
      <c r="AO2650" s="15">
        <v>0.4938482570061517</v>
      </c>
      <c r="AP2650" s="15">
        <v>33.599547511312217</v>
      </c>
      <c r="AQ2650" s="15">
        <v>16.124864277958739</v>
      </c>
      <c r="AR2650" s="15">
        <v>1.5730325177417643</v>
      </c>
      <c r="AS2650" s="15">
        <v>0.50755297334244698</v>
      </c>
      <c r="AT2650" s="14" t="s">
        <v>7128</v>
      </c>
      <c r="AU2650" s="14">
        <v>4.0415224913494807E-3</v>
      </c>
      <c r="AV2650" s="12" t="s">
        <v>7128</v>
      </c>
      <c r="AW2650" s="12" t="s">
        <v>7128</v>
      </c>
      <c r="AX2650" s="12">
        <v>-1.44E-2</v>
      </c>
      <c r="AY2650" s="12">
        <v>9.1999999999999998E-2</v>
      </c>
      <c r="AZ2650" s="14" t="s">
        <v>7128</v>
      </c>
      <c r="BA2650" s="14" t="s">
        <v>7128</v>
      </c>
      <c r="BB2650" s="14">
        <v>-2.1406086044071355E-3</v>
      </c>
      <c r="BC2650" s="14">
        <v>4.0941089292330493E-2</v>
      </c>
      <c r="BD2650" s="14">
        <v>-6.9719753930280238E-4</v>
      </c>
      <c r="BE2650" s="14">
        <v>1.5105946684894051E-2</v>
      </c>
      <c r="BF2650" s="14">
        <v>0</v>
      </c>
      <c r="BG2650" s="14">
        <v>0.1716</v>
      </c>
      <c r="BH2650" s="13">
        <v>-0.20399999999999999</v>
      </c>
      <c r="BI2650" s="13">
        <v>-0.20399999999999999</v>
      </c>
      <c r="BJ2650" s="13">
        <v>4.42</v>
      </c>
      <c r="BK2650" s="13">
        <v>4.42</v>
      </c>
      <c r="BL2650" s="13">
        <v>292.60000000000002</v>
      </c>
      <c r="BM2650" s="13">
        <v>292.60000000000002</v>
      </c>
      <c r="BN2650" s="13">
        <v>9.2100000000000009</v>
      </c>
      <c r="BO2650" s="13">
        <v>9.2100000000000009</v>
      </c>
      <c r="BP2650" s="13">
        <v>4.42</v>
      </c>
      <c r="BQ2650" s="13">
        <v>0</v>
      </c>
      <c r="BR2650" s="13">
        <v>0</v>
      </c>
      <c r="BS2650" s="13">
        <v>-5.45</v>
      </c>
      <c r="BT2650" s="14">
        <v>-1.2330316742081449</v>
      </c>
      <c r="BU2650" s="13">
        <v>9.870000000000001</v>
      </c>
      <c r="BV2650" s="13">
        <v>5.2460000000000004</v>
      </c>
      <c r="BW2650" s="13">
        <v>5.2460000000000004</v>
      </c>
      <c r="BX2650" s="13">
        <v>95.3</v>
      </c>
      <c r="BY2650" s="13">
        <v>107.96</v>
      </c>
      <c r="BZ2650" s="13">
        <v>90.4</v>
      </c>
      <c r="CA2650" s="13">
        <v>94.410000000000011</v>
      </c>
      <c r="CB2650" s="13">
        <v>-0.58399999999999996</v>
      </c>
      <c r="CC2650" s="15">
        <v>0.376</v>
      </c>
      <c r="CD2650" s="15">
        <v>0.39900000000000002</v>
      </c>
      <c r="CE2650" s="15">
        <v>0.36</v>
      </c>
      <c r="CF2650" s="15" t="s">
        <v>7128</v>
      </c>
      <c r="CG2650" s="15" t="s">
        <v>7128</v>
      </c>
      <c r="CH2650" s="13" t="s">
        <v>7128</v>
      </c>
      <c r="CI2650" s="13" t="s">
        <v>7128</v>
      </c>
      <c r="CJ2650" s="13">
        <v>-0.58399999999999996</v>
      </c>
      <c r="CK2650" s="12">
        <f t="shared" si="82"/>
        <v>0.11132291269538694</v>
      </c>
      <c r="CL2650" s="36">
        <f t="shared" si="83"/>
        <v>3.0992479610210784</v>
      </c>
      <c r="CM2650" s="13" t="s">
        <v>7128</v>
      </c>
      <c r="CN2650" s="13" t="s">
        <v>7128</v>
      </c>
      <c r="CO2650" s="13" t="s">
        <v>7128</v>
      </c>
      <c r="CP2650" s="13" t="s">
        <v>7128</v>
      </c>
      <c r="CQ2650" s="13">
        <v>9.2100000000000009</v>
      </c>
      <c r="CR2650" s="13">
        <v>148.51</v>
      </c>
      <c r="CS2650" s="13">
        <v>5.2460000000000004</v>
      </c>
      <c r="CT2650" s="13">
        <v>0.3422</v>
      </c>
      <c r="CU2650" s="13">
        <v>4.2459999999999996</v>
      </c>
      <c r="CV2650" s="13">
        <v>94.752200000000016</v>
      </c>
      <c r="CW2650" s="13">
        <v>9.2100000000000009</v>
      </c>
      <c r="CX2650" s="12">
        <v>-3.9522302916495016E-3</v>
      </c>
      <c r="CY2650" s="12">
        <v>3.920511310019556E-2</v>
      </c>
      <c r="CZ2650" s="15">
        <v>16.124864277958739</v>
      </c>
      <c r="DA2650" s="20"/>
      <c r="DB2650" s="20"/>
    </row>
    <row r="2651" spans="1:106" ht="24">
      <c r="A2651" s="8" t="s">
        <v>4749</v>
      </c>
      <c r="B2651" s="8" t="s">
        <v>4750</v>
      </c>
      <c r="C2651" s="9" t="s">
        <v>7194</v>
      </c>
      <c r="D2651" s="9" t="s">
        <v>7126</v>
      </c>
      <c r="E2651" s="10" t="s">
        <v>7127</v>
      </c>
      <c r="F2651" s="10" t="s">
        <v>7126</v>
      </c>
      <c r="G2651" s="11">
        <v>0.74</v>
      </c>
      <c r="H2651" s="11">
        <v>0.74</v>
      </c>
      <c r="I2651" s="12">
        <v>9.0499999999999997E-2</v>
      </c>
      <c r="J2651" s="12">
        <v>0.12347</v>
      </c>
      <c r="K2651" s="12">
        <v>5.1999999999999998E-2</v>
      </c>
      <c r="L2651" s="12">
        <v>0.1085</v>
      </c>
      <c r="M2651" s="12">
        <v>7.162085E-2</v>
      </c>
      <c r="N2651" s="12">
        <v>0.12347</v>
      </c>
      <c r="O2651" s="12">
        <v>-0.10010043478260869</v>
      </c>
      <c r="P2651" s="12">
        <v>-9.9634079822616406E-2</v>
      </c>
      <c r="Q2651" s="13">
        <v>16.5</v>
      </c>
      <c r="R2651" s="13">
        <v>0</v>
      </c>
      <c r="S2651" s="13">
        <v>0</v>
      </c>
      <c r="T2651" s="13">
        <v>0</v>
      </c>
      <c r="U2651" s="13">
        <v>16.5</v>
      </c>
      <c r="V2651" s="13">
        <v>2.4E-2</v>
      </c>
      <c r="W2651" s="13">
        <v>16.475999999999999</v>
      </c>
      <c r="X2651" s="14">
        <v>1.4545454545454547E-3</v>
      </c>
      <c r="Y2651" s="15">
        <v>0.69711538461538458</v>
      </c>
      <c r="Z2651" s="14">
        <v>0</v>
      </c>
      <c r="AA2651" s="14">
        <v>0</v>
      </c>
      <c r="AB2651" s="14">
        <v>0</v>
      </c>
      <c r="AC2651" s="14">
        <v>0</v>
      </c>
      <c r="AD2651" s="13">
        <v>1.59</v>
      </c>
      <c r="AE2651" s="15">
        <v>1.9696111111111112</v>
      </c>
      <c r="AF2651" s="14">
        <v>6.3245553203367583E-2</v>
      </c>
      <c r="AG2651" s="14">
        <v>0.99137404646278682</v>
      </c>
      <c r="AH2651" s="15">
        <v>0.70057381324986967</v>
      </c>
      <c r="AI2651" s="5" t="s">
        <v>7128</v>
      </c>
      <c r="AJ2651" s="15">
        <v>383.72093023255815</v>
      </c>
      <c r="AK2651" s="15">
        <v>383.72093023255815</v>
      </c>
      <c r="AL2651" s="15" t="s">
        <v>7128</v>
      </c>
      <c r="AM2651" s="15" t="s">
        <v>7128</v>
      </c>
      <c r="AN2651" s="15">
        <v>9.1160220994475143</v>
      </c>
      <c r="AO2651" s="15">
        <v>10.3125</v>
      </c>
      <c r="AP2651" s="15">
        <v>270.09836065573768</v>
      </c>
      <c r="AQ2651" s="15">
        <v>270.09836065573768</v>
      </c>
      <c r="AR2651" s="15">
        <v>9.225083986562149</v>
      </c>
      <c r="AS2651" s="15">
        <v>10.297499999999999</v>
      </c>
      <c r="AT2651" s="14">
        <v>0</v>
      </c>
      <c r="AU2651" s="14">
        <v>0</v>
      </c>
      <c r="AV2651" s="12">
        <v>0.23100000000000001</v>
      </c>
      <c r="AW2651" s="12">
        <v>0.39500000000000002</v>
      </c>
      <c r="AX2651" s="12">
        <v>1.6130000000000002</v>
      </c>
      <c r="AY2651" s="12">
        <v>1.262</v>
      </c>
      <c r="AZ2651" s="14" t="s">
        <v>7128</v>
      </c>
      <c r="BA2651" s="14" t="s">
        <v>7128</v>
      </c>
      <c r="BB2651" s="14">
        <v>2.3369565217391301E-2</v>
      </c>
      <c r="BC2651" s="14">
        <v>2.383592017738359E-2</v>
      </c>
      <c r="BD2651" s="14">
        <v>2.6874999999999996E-2</v>
      </c>
      <c r="BE2651" s="14">
        <v>3.8124999999999999E-2</v>
      </c>
      <c r="BF2651" s="14">
        <v>0.29508196721311475</v>
      </c>
      <c r="BG2651" s="14">
        <v>5.0199999999999995E-2</v>
      </c>
      <c r="BH2651" s="13">
        <v>4.2999999999999997E-2</v>
      </c>
      <c r="BI2651" s="13">
        <v>4.2999999999999997E-2</v>
      </c>
      <c r="BJ2651" s="13">
        <v>6.0999999999999999E-2</v>
      </c>
      <c r="BK2651" s="13">
        <v>6.0999999999999999E-2</v>
      </c>
      <c r="BL2651" s="13">
        <v>1.6</v>
      </c>
      <c r="BM2651" s="13">
        <v>1.6</v>
      </c>
      <c r="BN2651" s="13">
        <v>6.0999999999999999E-2</v>
      </c>
      <c r="BO2651" s="13">
        <v>6.0999999999999999E-2</v>
      </c>
      <c r="BP2651" s="13">
        <v>4.2999999999999997E-2</v>
      </c>
      <c r="BQ2651" s="13">
        <v>0</v>
      </c>
      <c r="BR2651" s="13">
        <v>0</v>
      </c>
      <c r="BS2651" s="13">
        <v>-1E-3</v>
      </c>
      <c r="BT2651" s="14">
        <v>-2.3255813953488375E-2</v>
      </c>
      <c r="BU2651" s="13">
        <v>4.3999999999999997E-2</v>
      </c>
      <c r="BV2651" s="13">
        <v>4.3999999999999997E-2</v>
      </c>
      <c r="BW2651" s="13">
        <v>4.3999999999999997E-2</v>
      </c>
      <c r="BX2651" s="13">
        <v>1.84</v>
      </c>
      <c r="BY2651" s="13">
        <v>1.804</v>
      </c>
      <c r="BZ2651" s="13">
        <v>1.81</v>
      </c>
      <c r="CA2651" s="13">
        <v>1.786</v>
      </c>
      <c r="CB2651" s="13">
        <v>0</v>
      </c>
      <c r="CC2651" s="15">
        <v>0.41799999999999998</v>
      </c>
      <c r="CD2651" s="15">
        <v>1.3</v>
      </c>
      <c r="CE2651" s="15">
        <v>0.36</v>
      </c>
      <c r="CF2651" s="15">
        <v>1.0612650852862375</v>
      </c>
      <c r="CG2651" s="15">
        <v>1.0978805299280718</v>
      </c>
      <c r="CH2651" s="13">
        <v>1.4299999999999997E-2</v>
      </c>
      <c r="CI2651" s="13">
        <v>0.01</v>
      </c>
      <c r="CJ2651" s="13">
        <v>0</v>
      </c>
      <c r="CK2651" s="12">
        <f t="shared" si="82"/>
        <v>0</v>
      </c>
      <c r="CL2651" s="36">
        <f t="shared" si="83"/>
        <v>0.89585666293393063</v>
      </c>
      <c r="CM2651" s="13">
        <v>6.0999999999999999E-2</v>
      </c>
      <c r="CN2651" s="13">
        <v>1.7999999999999999E-2</v>
      </c>
      <c r="CO2651" s="13">
        <v>4.2999999999999997E-2</v>
      </c>
      <c r="CP2651" s="13">
        <v>16.5</v>
      </c>
      <c r="CQ2651" s="13">
        <v>6.0999999999999999E-2</v>
      </c>
      <c r="CR2651" s="13">
        <v>16.475999999999999</v>
      </c>
      <c r="CS2651" s="13" t="s">
        <v>7128</v>
      </c>
      <c r="CT2651" s="13">
        <v>0</v>
      </c>
      <c r="CU2651" s="13">
        <v>6.0999999999999999E-2</v>
      </c>
      <c r="CV2651" s="13">
        <v>1.786</v>
      </c>
      <c r="CW2651" s="13">
        <v>6.0999999999999999E-2</v>
      </c>
      <c r="CX2651" s="12">
        <v>2.3369565217391301E-2</v>
      </c>
      <c r="CY2651" s="12">
        <v>2.383592017738359E-2</v>
      </c>
      <c r="CZ2651" s="15">
        <v>270.09836065573768</v>
      </c>
      <c r="DA2651" s="20"/>
      <c r="DB2651" s="20"/>
    </row>
    <row r="2652" spans="1:106">
      <c r="A2652" s="8" t="s">
        <v>6231</v>
      </c>
      <c r="B2652" s="8" t="s">
        <v>6232</v>
      </c>
      <c r="C2652" s="9" t="s">
        <v>7175</v>
      </c>
      <c r="D2652" s="9" t="s">
        <v>7126</v>
      </c>
      <c r="E2652" s="10" t="s">
        <v>7127</v>
      </c>
      <c r="F2652" s="10" t="s">
        <v>7126</v>
      </c>
      <c r="G2652" s="11">
        <v>0.75</v>
      </c>
      <c r="H2652" s="11">
        <v>0.79101513573291649</v>
      </c>
      <c r="I2652" s="12">
        <v>9.0499999999999997E-2</v>
      </c>
      <c r="J2652" s="12">
        <v>0.12808686978382894</v>
      </c>
      <c r="K2652" s="12">
        <v>4.7E-2</v>
      </c>
      <c r="L2652" s="12">
        <v>0.10350000000000001</v>
      </c>
      <c r="M2652" s="12">
        <v>6.8320350000000002E-2</v>
      </c>
      <c r="N2652" s="12">
        <v>0.12498790010489037</v>
      </c>
      <c r="O2652" s="12" t="s">
        <v>7128</v>
      </c>
      <c r="P2652" s="12">
        <v>0.17763589663970275</v>
      </c>
      <c r="Q2652" s="13">
        <v>38.200000000000003</v>
      </c>
      <c r="R2652" s="13">
        <v>2.0890375799965448</v>
      </c>
      <c r="S2652" s="13">
        <v>0</v>
      </c>
      <c r="T2652" s="13">
        <v>2.0890375799965448</v>
      </c>
      <c r="U2652" s="13">
        <v>40.289037579996545</v>
      </c>
      <c r="V2652" s="13">
        <v>0</v>
      </c>
      <c r="W2652" s="13">
        <v>40.289037579996545</v>
      </c>
      <c r="X2652" s="14">
        <v>0</v>
      </c>
      <c r="Y2652" s="15">
        <v>1.4285714285714285E-2</v>
      </c>
      <c r="Z2652" s="14" t="s">
        <v>7128</v>
      </c>
      <c r="AA2652" s="14">
        <v>5.1851265393188475E-2</v>
      </c>
      <c r="AB2652" s="14" t="s">
        <v>7128</v>
      </c>
      <c r="AC2652" s="14">
        <v>5.4686847643888606E-2</v>
      </c>
      <c r="AD2652" s="13">
        <v>2.1800000000000002</v>
      </c>
      <c r="AE2652" s="15">
        <v>-1.0361666666666667</v>
      </c>
      <c r="AF2652" s="14">
        <v>0.17606816861659008</v>
      </c>
      <c r="AG2652" s="14" t="s">
        <v>7128</v>
      </c>
      <c r="AH2652" s="15">
        <v>0.13567839195979897</v>
      </c>
      <c r="AI2652" s="5" t="s">
        <v>7128</v>
      </c>
      <c r="AJ2652" s="15">
        <v>16.608695652173914</v>
      </c>
      <c r="AK2652" s="15" t="s">
        <v>7128</v>
      </c>
      <c r="AL2652" s="15" t="s">
        <v>7128</v>
      </c>
      <c r="AM2652" s="15" t="s">
        <v>7128</v>
      </c>
      <c r="AN2652" s="15" t="s">
        <v>7128</v>
      </c>
      <c r="AO2652" s="15">
        <v>0.5858895705521473</v>
      </c>
      <c r="AP2652" s="15">
        <v>63.729067648884772</v>
      </c>
      <c r="AQ2652" s="15">
        <v>38.37051198094909</v>
      </c>
      <c r="AR2652" s="15">
        <v>19.285932414898529</v>
      </c>
      <c r="AS2652" s="15">
        <v>0.61793002423307586</v>
      </c>
      <c r="AT2652" s="14" t="s">
        <v>7128</v>
      </c>
      <c r="AU2652" s="14">
        <v>0</v>
      </c>
      <c r="AV2652" s="12" t="s">
        <v>7128</v>
      </c>
      <c r="AW2652" s="12" t="s">
        <v>7128</v>
      </c>
      <c r="AX2652" s="12" t="s">
        <v>7128</v>
      </c>
      <c r="AY2652" s="12" t="s">
        <v>7128</v>
      </c>
      <c r="AZ2652" s="14" t="s">
        <v>7128</v>
      </c>
      <c r="BA2652" s="14" t="s">
        <v>7128</v>
      </c>
      <c r="BB2652" s="14" t="s">
        <v>7128</v>
      </c>
      <c r="BC2652" s="14">
        <v>0.30262379674459311</v>
      </c>
      <c r="BD2652" s="14" t="s">
        <v>7128</v>
      </c>
      <c r="BE2652" s="14" t="s">
        <v>7128</v>
      </c>
      <c r="BF2652" s="14">
        <v>0</v>
      </c>
      <c r="BG2652" s="14" t="s">
        <v>7128</v>
      </c>
      <c r="BH2652" s="13">
        <v>2.2999999999999998</v>
      </c>
      <c r="BI2652" s="13">
        <v>0</v>
      </c>
      <c r="BJ2652" s="13">
        <v>0</v>
      </c>
      <c r="BK2652" s="13">
        <v>0.63219248400069106</v>
      </c>
      <c r="BL2652" s="13">
        <v>65.2</v>
      </c>
      <c r="BM2652" s="13">
        <v>0</v>
      </c>
      <c r="BN2652" s="13">
        <v>11</v>
      </c>
      <c r="BO2652" s="13">
        <v>1.05</v>
      </c>
      <c r="BP2652" s="13">
        <v>0.63219248400069106</v>
      </c>
      <c r="BQ2652" s="13">
        <v>0</v>
      </c>
      <c r="BR2652" s="13">
        <v>0</v>
      </c>
      <c r="BS2652" s="13">
        <v>0</v>
      </c>
      <c r="BT2652" s="14">
        <v>0</v>
      </c>
      <c r="BU2652" s="13">
        <v>0.63219248400069106</v>
      </c>
      <c r="BV2652" s="13">
        <v>0</v>
      </c>
      <c r="BW2652" s="13">
        <v>0</v>
      </c>
      <c r="BX2652" s="13">
        <v>0</v>
      </c>
      <c r="BY2652" s="13">
        <v>2.0890375799965448</v>
      </c>
      <c r="BZ2652" s="13">
        <v>0</v>
      </c>
      <c r="CA2652" s="13">
        <v>2.0890375799965448</v>
      </c>
      <c r="CB2652" s="13">
        <v>0</v>
      </c>
      <c r="CC2652" s="15">
        <v>-0.441</v>
      </c>
      <c r="CD2652" s="15">
        <v>-0.23499999999999999</v>
      </c>
      <c r="CE2652" s="15">
        <v>0.36</v>
      </c>
      <c r="CF2652" s="15">
        <v>0.99258339684316321</v>
      </c>
      <c r="CG2652" s="15">
        <v>1.0812459744603404</v>
      </c>
      <c r="CH2652" s="13">
        <v>3.8233333333333337</v>
      </c>
      <c r="CI2652" s="13">
        <v>0.92949999999999999</v>
      </c>
      <c r="CJ2652" s="13">
        <v>0</v>
      </c>
      <c r="CK2652" s="12">
        <f t="shared" si="82"/>
        <v>0</v>
      </c>
      <c r="CL2652" s="36">
        <f t="shared" si="83"/>
        <v>31.210544331188068</v>
      </c>
      <c r="CM2652" s="13" t="s">
        <v>7128</v>
      </c>
      <c r="CN2652" s="13" t="s">
        <v>7128</v>
      </c>
      <c r="CO2652" s="13" t="s">
        <v>7128</v>
      </c>
      <c r="CP2652" s="13" t="s">
        <v>7128</v>
      </c>
      <c r="CQ2652" s="13">
        <v>1.05</v>
      </c>
      <c r="CR2652" s="13">
        <v>40.289037579996545</v>
      </c>
      <c r="CS2652" s="13" t="s">
        <v>7128</v>
      </c>
      <c r="CT2652" s="13">
        <v>0</v>
      </c>
      <c r="CU2652" s="13">
        <v>0.63219248400069106</v>
      </c>
      <c r="CV2652" s="13">
        <v>2.0890375799965448</v>
      </c>
      <c r="CW2652" s="13">
        <v>11</v>
      </c>
      <c r="CX2652" s="12" t="s">
        <v>7128</v>
      </c>
      <c r="CY2652" s="12">
        <v>0.30262379674459311</v>
      </c>
      <c r="CZ2652" s="15">
        <v>3.6626397799996862</v>
      </c>
      <c r="DA2652" s="20"/>
      <c r="DB2652" s="20"/>
    </row>
    <row r="2653" spans="1:106">
      <c r="A2653" s="8" t="s">
        <v>4687</v>
      </c>
      <c r="B2653" s="8" t="s">
        <v>4688</v>
      </c>
      <c r="C2653" s="9" t="s">
        <v>7141</v>
      </c>
      <c r="D2653" s="9" t="s">
        <v>7126</v>
      </c>
      <c r="E2653" s="10" t="s">
        <v>7127</v>
      </c>
      <c r="F2653" s="10" t="s">
        <v>7126</v>
      </c>
      <c r="G2653" s="11">
        <v>0.73</v>
      </c>
      <c r="H2653" s="11">
        <v>0.73</v>
      </c>
      <c r="I2653" s="12">
        <v>9.0499999999999997E-2</v>
      </c>
      <c r="J2653" s="12">
        <v>0.12256500000000001</v>
      </c>
      <c r="K2653" s="12">
        <v>4.7E-2</v>
      </c>
      <c r="L2653" s="12">
        <v>0.10350000000000001</v>
      </c>
      <c r="M2653" s="12">
        <v>6.8320350000000002E-2</v>
      </c>
      <c r="N2653" s="12">
        <v>0.12256500000000001</v>
      </c>
      <c r="O2653" s="12">
        <v>-0.21394431034482758</v>
      </c>
      <c r="P2653" s="12">
        <v>-0.18994160240234179</v>
      </c>
      <c r="Q2653" s="13">
        <v>0.25700000000000001</v>
      </c>
      <c r="R2653" s="13">
        <v>0</v>
      </c>
      <c r="S2653" s="13">
        <v>0</v>
      </c>
      <c r="T2653" s="13">
        <v>0</v>
      </c>
      <c r="U2653" s="13">
        <v>0.25700000000000001</v>
      </c>
      <c r="V2653" s="13">
        <v>0</v>
      </c>
      <c r="W2653" s="13">
        <v>0.25700000000000001</v>
      </c>
      <c r="X2653" s="14">
        <v>0</v>
      </c>
      <c r="Y2653" s="15">
        <v>7.3964497041420121E-2</v>
      </c>
      <c r="Z2653" s="14" t="s">
        <v>7128</v>
      </c>
      <c r="AA2653" s="14">
        <v>0</v>
      </c>
      <c r="AB2653" s="14" t="s">
        <v>7128</v>
      </c>
      <c r="AC2653" s="14">
        <v>0</v>
      </c>
      <c r="AD2653" s="13">
        <v>1.4999999999999999E-2</v>
      </c>
      <c r="AE2653" s="15">
        <v>2.0445000000000002</v>
      </c>
      <c r="AF2653" s="14">
        <v>0.16431676725154984</v>
      </c>
      <c r="AG2653" s="14" t="s">
        <v>7128</v>
      </c>
      <c r="AH2653" s="15">
        <v>0.58333333333333326</v>
      </c>
      <c r="AI2653" s="5" t="s">
        <v>7128</v>
      </c>
      <c r="AJ2653" s="15" t="s">
        <v>7128</v>
      </c>
      <c r="AK2653" s="15" t="s">
        <v>7128</v>
      </c>
      <c r="AL2653" s="15" t="s">
        <v>7128</v>
      </c>
      <c r="AM2653" s="15" t="s">
        <v>7128</v>
      </c>
      <c r="AN2653" s="15" t="s">
        <v>7128</v>
      </c>
      <c r="AO2653" s="15">
        <v>0.1435754189944134</v>
      </c>
      <c r="AP2653" s="15" t="s">
        <v>7128</v>
      </c>
      <c r="AQ2653" s="15" t="s">
        <v>7128</v>
      </c>
      <c r="AR2653" s="15" t="s">
        <v>7128</v>
      </c>
      <c r="AS2653" s="15">
        <v>0.1435754189944134</v>
      </c>
      <c r="AT2653" s="14" t="s">
        <v>7128</v>
      </c>
      <c r="AU2653" s="14">
        <v>0</v>
      </c>
      <c r="AV2653" s="12" t="s">
        <v>7128</v>
      </c>
      <c r="AW2653" s="12" t="s">
        <v>7128</v>
      </c>
      <c r="AX2653" s="12">
        <v>-0.53500000000000003</v>
      </c>
      <c r="AY2653" s="12">
        <v>-0.46500000000000002</v>
      </c>
      <c r="AZ2653" s="14" t="s">
        <v>7128</v>
      </c>
      <c r="BA2653" s="14" t="s">
        <v>7128</v>
      </c>
      <c r="BB2653" s="14">
        <v>-9.1379310344827588E-2</v>
      </c>
      <c r="BC2653" s="14">
        <v>-6.7376602402341779E-2</v>
      </c>
      <c r="BD2653" s="14">
        <v>-1.4804469273743015</v>
      </c>
      <c r="BE2653" s="14">
        <v>-1.4916201117318435</v>
      </c>
      <c r="BF2653" s="14">
        <v>0</v>
      </c>
      <c r="BG2653" s="14">
        <v>8.9200000000000002E-2</v>
      </c>
      <c r="BH2653" s="13">
        <v>-2.65</v>
      </c>
      <c r="BI2653" s="13">
        <v>-2.65</v>
      </c>
      <c r="BJ2653" s="13">
        <v>-2.67</v>
      </c>
      <c r="BK2653" s="13">
        <v>-2.67</v>
      </c>
      <c r="BL2653" s="13">
        <v>1.79</v>
      </c>
      <c r="BM2653" s="13">
        <v>1.79</v>
      </c>
      <c r="BN2653" s="13">
        <v>-2.56</v>
      </c>
      <c r="BO2653" s="13">
        <v>-2.56</v>
      </c>
      <c r="BP2653" s="13">
        <v>-2.67</v>
      </c>
      <c r="BQ2653" s="13">
        <v>0</v>
      </c>
      <c r="BR2653" s="13">
        <v>0</v>
      </c>
      <c r="BS2653" s="13">
        <v>-0.161</v>
      </c>
      <c r="BT2653" s="14" t="s">
        <v>7128</v>
      </c>
      <c r="BU2653" s="13">
        <v>-2.5089999999999999</v>
      </c>
      <c r="BV2653" s="13">
        <v>-2.4889999999999999</v>
      </c>
      <c r="BW2653" s="13">
        <v>-2.4889999999999999</v>
      </c>
      <c r="BX2653" s="13">
        <v>29</v>
      </c>
      <c r="BY2653" s="13">
        <v>39.628</v>
      </c>
      <c r="BZ2653" s="13">
        <v>0</v>
      </c>
      <c r="CA2653" s="13">
        <v>0</v>
      </c>
      <c r="CB2653" s="13">
        <v>0</v>
      </c>
      <c r="CC2653" s="15" t="s">
        <v>7128</v>
      </c>
      <c r="CD2653" s="15">
        <v>0.60599999999999998</v>
      </c>
      <c r="CE2653" s="15">
        <v>0.36</v>
      </c>
      <c r="CF2653" s="15">
        <v>1.9345179406880537</v>
      </c>
      <c r="CG2653" s="15">
        <v>2.1609037977965468</v>
      </c>
      <c r="CH2653" s="13">
        <v>1.1890000000000001</v>
      </c>
      <c r="CI2653" s="13">
        <v>-0.65566666666666662</v>
      </c>
      <c r="CJ2653" s="13">
        <v>0</v>
      </c>
      <c r="CK2653" s="12">
        <f t="shared" si="82"/>
        <v>0</v>
      </c>
      <c r="CL2653" s="36" t="str">
        <f t="shared" si="83"/>
        <v>NA</v>
      </c>
      <c r="CM2653" s="13" t="s">
        <v>7128</v>
      </c>
      <c r="CN2653" s="13" t="s">
        <v>7128</v>
      </c>
      <c r="CO2653" s="13" t="s">
        <v>7128</v>
      </c>
      <c r="CP2653" s="13" t="s">
        <v>7128</v>
      </c>
      <c r="CQ2653" s="13" t="s">
        <v>7128</v>
      </c>
      <c r="CR2653" s="13" t="s">
        <v>7128</v>
      </c>
      <c r="CS2653" s="13" t="s">
        <v>7128</v>
      </c>
      <c r="CT2653" s="13">
        <v>0</v>
      </c>
      <c r="CU2653" s="13">
        <v>-2.67</v>
      </c>
      <c r="CV2653" s="13">
        <v>0</v>
      </c>
      <c r="CW2653" s="13">
        <v>-2.56</v>
      </c>
      <c r="CX2653" s="12">
        <v>-9.1379310344827588E-2</v>
      </c>
      <c r="CY2653" s="12">
        <v>-6.7376602402341779E-2</v>
      </c>
      <c r="CZ2653" s="15" t="s">
        <v>7128</v>
      </c>
      <c r="DA2653" s="20"/>
      <c r="DB2653" s="20"/>
    </row>
    <row r="2654" spans="1:106">
      <c r="A2654" s="8" t="s">
        <v>1953</v>
      </c>
      <c r="B2654" s="8" t="s">
        <v>1954</v>
      </c>
      <c r="C2654" s="9" t="s">
        <v>7148</v>
      </c>
      <c r="D2654" s="9" t="s">
        <v>7126</v>
      </c>
      <c r="E2654" s="10" t="s">
        <v>7127</v>
      </c>
      <c r="F2654" s="10" t="s">
        <v>7126</v>
      </c>
      <c r="G2654" s="11">
        <v>0.67</v>
      </c>
      <c r="H2654" s="11">
        <v>2.3959953161592509</v>
      </c>
      <c r="I2654" s="12">
        <v>9.0499999999999997E-2</v>
      </c>
      <c r="J2654" s="12">
        <v>0.27333757611241222</v>
      </c>
      <c r="K2654" s="12">
        <v>4.7E-2</v>
      </c>
      <c r="L2654" s="12">
        <v>0.10350000000000001</v>
      </c>
      <c r="M2654" s="12">
        <v>6.8320350000000002E-2</v>
      </c>
      <c r="N2654" s="12">
        <v>0.12564998690242307</v>
      </c>
      <c r="O2654" s="12" t="s">
        <v>7128</v>
      </c>
      <c r="P2654" s="12">
        <v>-0.69913241501743895</v>
      </c>
      <c r="Q2654" s="13">
        <v>4.2699999999999996</v>
      </c>
      <c r="R2654" s="13">
        <v>0</v>
      </c>
      <c r="S2654" s="13">
        <v>11</v>
      </c>
      <c r="T2654" s="13">
        <v>11</v>
      </c>
      <c r="U2654" s="13">
        <v>15.27</v>
      </c>
      <c r="V2654" s="13">
        <v>0.38100000000000001</v>
      </c>
      <c r="W2654" s="13">
        <v>14.888999999999999</v>
      </c>
      <c r="X2654" s="14">
        <v>2.4950884086444008E-2</v>
      </c>
      <c r="Y2654" s="15" t="s">
        <v>7128</v>
      </c>
      <c r="Z2654" s="14" t="s">
        <v>7128</v>
      </c>
      <c r="AA2654" s="14">
        <v>0.72036673215455138</v>
      </c>
      <c r="AB2654" s="14" t="s">
        <v>7128</v>
      </c>
      <c r="AC2654" s="14">
        <v>2.5761124121779861</v>
      </c>
      <c r="AD2654" s="13">
        <v>0.09</v>
      </c>
      <c r="AE2654" s="15">
        <v>1.0944444444444442E-2</v>
      </c>
      <c r="AF2654" s="14">
        <v>7.0710678118654752E-2</v>
      </c>
      <c r="AG2654" s="14" t="s">
        <v>7128</v>
      </c>
      <c r="AH2654" s="15">
        <v>0.4144144144144144</v>
      </c>
      <c r="AI2654" s="5" t="s">
        <v>7128</v>
      </c>
      <c r="AJ2654" s="15" t="s">
        <v>7128</v>
      </c>
      <c r="AK2654" s="15" t="s">
        <v>7128</v>
      </c>
      <c r="AL2654" s="15" t="s">
        <v>7128</v>
      </c>
      <c r="AM2654" s="15" t="s">
        <v>7128</v>
      </c>
      <c r="AN2654" s="15" t="s">
        <v>7128</v>
      </c>
      <c r="AO2654" s="15">
        <v>6.1527377521613823E-2</v>
      </c>
      <c r="AP2654" s="15" t="s">
        <v>7128</v>
      </c>
      <c r="AQ2654" s="15" t="s">
        <v>7128</v>
      </c>
      <c r="AR2654" s="15" t="s">
        <v>7128</v>
      </c>
      <c r="AS2654" s="15">
        <v>0.21453890489913541</v>
      </c>
      <c r="AT2654" s="14" t="s">
        <v>7128</v>
      </c>
      <c r="AU2654" s="14">
        <v>0</v>
      </c>
      <c r="AV2654" s="12" t="s">
        <v>7128</v>
      </c>
      <c r="AW2654" s="12" t="s">
        <v>7128</v>
      </c>
      <c r="AX2654" s="12">
        <v>0.13200000000000001</v>
      </c>
      <c r="AY2654" s="12">
        <v>0.13600000000000001</v>
      </c>
      <c r="AZ2654" s="14" t="s">
        <v>7128</v>
      </c>
      <c r="BA2654" s="14" t="s">
        <v>7128</v>
      </c>
      <c r="BB2654" s="14" t="s">
        <v>7128</v>
      </c>
      <c r="BC2654" s="14">
        <v>-0.57348242811501593</v>
      </c>
      <c r="BD2654" s="14">
        <v>-6.5417867435158497E-2</v>
      </c>
      <c r="BE2654" s="14">
        <v>-5.1729106628242066E-2</v>
      </c>
      <c r="BF2654" s="14">
        <v>0</v>
      </c>
      <c r="BG2654" s="14">
        <v>0.35719999999999996</v>
      </c>
      <c r="BH2654" s="13">
        <v>-4.54</v>
      </c>
      <c r="BI2654" s="13">
        <v>-4.54</v>
      </c>
      <c r="BJ2654" s="13">
        <v>-3.59</v>
      </c>
      <c r="BK2654" s="13">
        <v>-3.59</v>
      </c>
      <c r="BL2654" s="13">
        <v>69.400000000000006</v>
      </c>
      <c r="BM2654" s="13">
        <v>69.400000000000006</v>
      </c>
      <c r="BN2654" s="13">
        <v>-2.39</v>
      </c>
      <c r="BO2654" s="13">
        <v>-2.39</v>
      </c>
      <c r="BP2654" s="13">
        <v>-3.59</v>
      </c>
      <c r="BQ2654" s="13">
        <v>0</v>
      </c>
      <c r="BR2654" s="13">
        <v>0</v>
      </c>
      <c r="BS2654" s="13">
        <v>-0.51900000000000002</v>
      </c>
      <c r="BT2654" s="14" t="s">
        <v>7128</v>
      </c>
      <c r="BU2654" s="13">
        <v>-3.0709999999999997</v>
      </c>
      <c r="BV2654" s="13">
        <v>-4.0209999999999999</v>
      </c>
      <c r="BW2654" s="13">
        <v>-4.0209999999999999</v>
      </c>
      <c r="BX2654" s="13">
        <v>-18.100000000000001</v>
      </c>
      <c r="BY2654" s="13">
        <v>6.26</v>
      </c>
      <c r="BZ2654" s="13">
        <v>-18.8</v>
      </c>
      <c r="CA2654" s="13">
        <v>-8.1810000000000009</v>
      </c>
      <c r="CB2654" s="13">
        <v>0</v>
      </c>
      <c r="CC2654" s="15">
        <v>-0.2</v>
      </c>
      <c r="CD2654" s="15">
        <v>0.41799999999999998</v>
      </c>
      <c r="CE2654" s="15">
        <v>0.36</v>
      </c>
      <c r="CF2654" s="15">
        <v>1.3095901010587117</v>
      </c>
      <c r="CG2654" s="15">
        <v>1.5333300640855596</v>
      </c>
      <c r="CH2654" s="13">
        <v>0.29777777777777764</v>
      </c>
      <c r="CI2654" s="13">
        <v>-2.9444444444444446</v>
      </c>
      <c r="CJ2654" s="13">
        <v>0</v>
      </c>
      <c r="CK2654" s="12">
        <f t="shared" si="82"/>
        <v>0</v>
      </c>
      <c r="CL2654" s="36" t="str">
        <f t="shared" si="83"/>
        <v>NA</v>
      </c>
      <c r="CM2654" s="13" t="s">
        <v>7128</v>
      </c>
      <c r="CN2654" s="13" t="s">
        <v>7128</v>
      </c>
      <c r="CO2654" s="13" t="s">
        <v>7128</v>
      </c>
      <c r="CP2654" s="13" t="s">
        <v>7128</v>
      </c>
      <c r="CQ2654" s="13" t="s">
        <v>7128</v>
      </c>
      <c r="CR2654" s="13" t="s">
        <v>7128</v>
      </c>
      <c r="CS2654" s="13" t="s">
        <v>7128</v>
      </c>
      <c r="CT2654" s="13">
        <v>0</v>
      </c>
      <c r="CU2654" s="13">
        <v>-3.59</v>
      </c>
      <c r="CV2654" s="13">
        <v>-8.1810000000000009</v>
      </c>
      <c r="CW2654" s="13">
        <v>-2.39</v>
      </c>
      <c r="CX2654" s="12" t="s">
        <v>7128</v>
      </c>
      <c r="CY2654" s="12">
        <v>-0.57348242811501593</v>
      </c>
      <c r="CZ2654" s="15" t="s">
        <v>7128</v>
      </c>
      <c r="DA2654" s="20"/>
      <c r="DB2654" s="20"/>
    </row>
    <row r="2655" spans="1:106">
      <c r="A2655" s="8" t="s">
        <v>6257</v>
      </c>
      <c r="B2655" s="8" t="s">
        <v>6258</v>
      </c>
      <c r="C2655" s="9" t="s">
        <v>7131</v>
      </c>
      <c r="D2655" s="9" t="s">
        <v>7126</v>
      </c>
      <c r="E2655" s="10" t="s">
        <v>7127</v>
      </c>
      <c r="F2655" s="10" t="s">
        <v>7126</v>
      </c>
      <c r="G2655" s="11">
        <v>0.79</v>
      </c>
      <c r="H2655" s="11">
        <v>0.79</v>
      </c>
      <c r="I2655" s="12">
        <v>9.0499999999999997E-2</v>
      </c>
      <c r="J2655" s="12">
        <v>0.127995</v>
      </c>
      <c r="K2655" s="12">
        <v>4.7E-2</v>
      </c>
      <c r="L2655" s="12">
        <v>0.10350000000000001</v>
      </c>
      <c r="M2655" s="12">
        <v>6.8320350000000002E-2</v>
      </c>
      <c r="N2655" s="12">
        <v>0.127995</v>
      </c>
      <c r="O2655" s="12" t="s">
        <v>7128</v>
      </c>
      <c r="P2655" s="12" t="s">
        <v>7128</v>
      </c>
      <c r="Q2655" s="13">
        <v>28.1</v>
      </c>
      <c r="R2655" s="13">
        <v>0</v>
      </c>
      <c r="S2655" s="13">
        <v>0</v>
      </c>
      <c r="T2655" s="13">
        <v>0</v>
      </c>
      <c r="U2655" s="13">
        <v>28.1</v>
      </c>
      <c r="V2655" s="13">
        <v>0</v>
      </c>
      <c r="W2655" s="13">
        <v>28.1</v>
      </c>
      <c r="X2655" s="14">
        <v>0</v>
      </c>
      <c r="Y2655" s="15">
        <v>5.6306306306306312E-3</v>
      </c>
      <c r="Z2655" s="14" t="s">
        <v>7128</v>
      </c>
      <c r="AA2655" s="14">
        <v>0</v>
      </c>
      <c r="AB2655" s="14" t="s">
        <v>7128</v>
      </c>
      <c r="AC2655" s="14">
        <v>0</v>
      </c>
      <c r="AD2655" s="13">
        <v>0.63300000000000001</v>
      </c>
      <c r="AE2655" s="15" t="s">
        <v>7128</v>
      </c>
      <c r="AF2655" s="14" t="s">
        <v>7128</v>
      </c>
      <c r="AG2655" s="14" t="s">
        <v>7128</v>
      </c>
      <c r="AH2655" s="15">
        <v>0.46293245469522248</v>
      </c>
      <c r="AI2655" s="5" t="s">
        <v>7128</v>
      </c>
      <c r="AJ2655" s="15" t="s">
        <v>7128</v>
      </c>
      <c r="AK2655" s="15" t="s">
        <v>7128</v>
      </c>
      <c r="AL2655" s="15" t="s">
        <v>7128</v>
      </c>
      <c r="AM2655" s="15" t="s">
        <v>7128</v>
      </c>
      <c r="AN2655" s="15" t="s">
        <v>7128</v>
      </c>
      <c r="AO2655" s="15">
        <v>0.26384976525821596</v>
      </c>
      <c r="AP2655" s="15" t="s">
        <v>7128</v>
      </c>
      <c r="AQ2655" s="15" t="s">
        <v>7128</v>
      </c>
      <c r="AR2655" s="15" t="s">
        <v>7128</v>
      </c>
      <c r="AS2655" s="15">
        <v>0.26384976525821596</v>
      </c>
      <c r="AT2655" s="14" t="s">
        <v>7128</v>
      </c>
      <c r="AU2655" s="14">
        <v>0</v>
      </c>
      <c r="AV2655" s="12" t="s">
        <v>7128</v>
      </c>
      <c r="AW2655" s="12" t="s">
        <v>7128</v>
      </c>
      <c r="AX2655" s="12" t="s">
        <v>7128</v>
      </c>
      <c r="AY2655" s="12" t="s">
        <v>7128</v>
      </c>
      <c r="AZ2655" s="14" t="s">
        <v>7128</v>
      </c>
      <c r="BA2655" s="14" t="s">
        <v>7128</v>
      </c>
      <c r="BB2655" s="14" t="s">
        <v>7128</v>
      </c>
      <c r="BC2655" s="14" t="s">
        <v>7128</v>
      </c>
      <c r="BD2655" s="14">
        <v>0</v>
      </c>
      <c r="BE2655" s="14">
        <v>0</v>
      </c>
      <c r="BF2655" s="14">
        <v>0</v>
      </c>
      <c r="BG2655" s="14">
        <v>0.24690000000000001</v>
      </c>
      <c r="BH2655" s="13">
        <v>0</v>
      </c>
      <c r="BI2655" s="13">
        <v>0</v>
      </c>
      <c r="BJ2655" s="13">
        <v>0</v>
      </c>
      <c r="BK2655" s="13">
        <v>0</v>
      </c>
      <c r="BL2655" s="13">
        <v>106.5</v>
      </c>
      <c r="BM2655" s="13">
        <v>106.5</v>
      </c>
      <c r="BN2655" s="13">
        <v>0</v>
      </c>
      <c r="BO2655" s="13">
        <v>0</v>
      </c>
      <c r="BP2655" s="13">
        <v>0</v>
      </c>
      <c r="BQ2655" s="13">
        <v>0</v>
      </c>
      <c r="BR2655" s="13">
        <v>0</v>
      </c>
      <c r="BS2655" s="13">
        <v>0</v>
      </c>
      <c r="BT2655" s="14" t="s">
        <v>7128</v>
      </c>
      <c r="BU2655" s="13">
        <v>0</v>
      </c>
      <c r="BV2655" s="13">
        <v>0</v>
      </c>
      <c r="BW2655" s="13">
        <v>0</v>
      </c>
      <c r="BX2655" s="13">
        <v>0</v>
      </c>
      <c r="BY2655" s="13">
        <v>0</v>
      </c>
      <c r="BZ2655" s="13">
        <v>0</v>
      </c>
      <c r="CA2655" s="13">
        <v>0</v>
      </c>
      <c r="CB2655" s="13">
        <v>0</v>
      </c>
      <c r="CC2655" s="15" t="s">
        <v>7128</v>
      </c>
      <c r="CD2655" s="15" t="s">
        <v>7128</v>
      </c>
      <c r="CE2655" s="15">
        <v>0.36</v>
      </c>
      <c r="CF2655" s="15" t="s">
        <v>7128</v>
      </c>
      <c r="CG2655" s="15" t="s">
        <v>7128</v>
      </c>
      <c r="CH2655" s="13" t="s">
        <v>7128</v>
      </c>
      <c r="CI2655" s="13" t="s">
        <v>7128</v>
      </c>
      <c r="CJ2655" s="13">
        <v>0</v>
      </c>
      <c r="CK2655" s="12">
        <f t="shared" si="82"/>
        <v>0</v>
      </c>
      <c r="CL2655" s="36" t="str">
        <f t="shared" si="83"/>
        <v>NA</v>
      </c>
      <c r="CM2655" s="13" t="s">
        <v>7128</v>
      </c>
      <c r="CN2655" s="13" t="s">
        <v>7128</v>
      </c>
      <c r="CO2655" s="13" t="s">
        <v>7128</v>
      </c>
      <c r="CP2655" s="13" t="s">
        <v>7128</v>
      </c>
      <c r="CQ2655" s="13" t="s">
        <v>7128</v>
      </c>
      <c r="CR2655" s="13" t="s">
        <v>7128</v>
      </c>
      <c r="CS2655" s="13" t="s">
        <v>7128</v>
      </c>
      <c r="CT2655" s="13">
        <v>0</v>
      </c>
      <c r="CU2655" s="13">
        <v>0</v>
      </c>
      <c r="CV2655" s="13">
        <v>0</v>
      </c>
      <c r="CW2655" s="13">
        <v>0</v>
      </c>
      <c r="CX2655" s="12" t="s">
        <v>7128</v>
      </c>
      <c r="CY2655" s="12" t="s">
        <v>7128</v>
      </c>
      <c r="CZ2655" s="15" t="s">
        <v>7128</v>
      </c>
      <c r="DA2655" s="20"/>
      <c r="DB2655" s="20"/>
    </row>
    <row r="2656" spans="1:106">
      <c r="A2656" s="8" t="s">
        <v>5841</v>
      </c>
      <c r="B2656" s="8" t="s">
        <v>5842</v>
      </c>
      <c r="C2656" s="9" t="s">
        <v>7208</v>
      </c>
      <c r="D2656" s="9" t="s">
        <v>7126</v>
      </c>
      <c r="E2656" s="10" t="s">
        <v>7127</v>
      </c>
      <c r="F2656" s="10" t="s">
        <v>7126</v>
      </c>
      <c r="G2656" s="11">
        <v>0.95</v>
      </c>
      <c r="H2656" s="11">
        <v>0.98313953488372097</v>
      </c>
      <c r="I2656" s="12">
        <v>9.0499999999999997E-2</v>
      </c>
      <c r="J2656" s="12">
        <v>0.14547412790697675</v>
      </c>
      <c r="K2656" s="12">
        <v>4.7E-2</v>
      </c>
      <c r="L2656" s="12">
        <v>0.10350000000000001</v>
      </c>
      <c r="M2656" s="12">
        <v>6.8320350000000002E-2</v>
      </c>
      <c r="N2656" s="12">
        <v>0.14287343876404496</v>
      </c>
      <c r="O2656" s="12" t="s">
        <v>7128</v>
      </c>
      <c r="P2656" s="12">
        <v>-1729382256910270.8</v>
      </c>
      <c r="Q2656" s="13">
        <v>2.58</v>
      </c>
      <c r="R2656" s="13">
        <v>0</v>
      </c>
      <c r="S2656" s="13">
        <v>0.09</v>
      </c>
      <c r="T2656" s="13">
        <v>0.09</v>
      </c>
      <c r="U2656" s="13">
        <v>2.67</v>
      </c>
      <c r="V2656" s="13">
        <v>0.438</v>
      </c>
      <c r="W2656" s="13">
        <v>2.2319999999999998</v>
      </c>
      <c r="X2656" s="14">
        <v>0.16404494382022472</v>
      </c>
      <c r="Y2656" s="15" t="s">
        <v>7128</v>
      </c>
      <c r="Z2656" s="14">
        <v>0.12569832402234637</v>
      </c>
      <c r="AA2656" s="14">
        <v>3.3707865168539325E-2</v>
      </c>
      <c r="AB2656" s="14">
        <v>0.14376996805111822</v>
      </c>
      <c r="AC2656" s="14">
        <v>3.4883720930232558E-2</v>
      </c>
      <c r="AD2656" s="13">
        <v>0.08</v>
      </c>
      <c r="AE2656" s="15">
        <v>-0.83338888888888896</v>
      </c>
      <c r="AF2656" s="14">
        <v>6.3245553203367583E-2</v>
      </c>
      <c r="AG2656" s="14" t="s">
        <v>7128</v>
      </c>
      <c r="AH2656" s="15">
        <v>0.45454545454545459</v>
      </c>
      <c r="AI2656" s="5" t="s">
        <v>7128</v>
      </c>
      <c r="AJ2656" s="15" t="s">
        <v>7128</v>
      </c>
      <c r="AK2656" s="15" t="s">
        <v>7128</v>
      </c>
      <c r="AL2656" s="15" t="s">
        <v>7128</v>
      </c>
      <c r="AM2656" s="15" t="s">
        <v>7128</v>
      </c>
      <c r="AN2656" s="15">
        <v>4.1214057507987221</v>
      </c>
      <c r="AO2656" s="15">
        <v>234.54545454545456</v>
      </c>
      <c r="AP2656" s="15" t="s">
        <v>7128</v>
      </c>
      <c r="AQ2656" s="15" t="s">
        <v>7128</v>
      </c>
      <c r="AR2656" s="15">
        <v>8.028776978417266</v>
      </c>
      <c r="AS2656" s="15">
        <v>202.90909090909091</v>
      </c>
      <c r="AT2656" s="14" t="s">
        <v>7128</v>
      </c>
      <c r="AU2656" s="14">
        <v>0</v>
      </c>
      <c r="AV2656" s="12" t="s">
        <v>7128</v>
      </c>
      <c r="AW2656" s="12" t="s">
        <v>7128</v>
      </c>
      <c r="AX2656" s="12" t="s">
        <v>7128</v>
      </c>
      <c r="AY2656" s="12" t="s">
        <v>7128</v>
      </c>
      <c r="AZ2656" s="14" t="s">
        <v>7128</v>
      </c>
      <c r="BA2656" s="14" t="s">
        <v>7128</v>
      </c>
      <c r="BB2656" s="14" t="s">
        <v>7128</v>
      </c>
      <c r="BC2656" s="14">
        <v>-1729382256910270.5</v>
      </c>
      <c r="BD2656" s="14">
        <v>-360.90909090909093</v>
      </c>
      <c r="BE2656" s="14">
        <v>-1.3636363636363638</v>
      </c>
      <c r="BF2656" s="14">
        <v>0</v>
      </c>
      <c r="BG2656" s="14">
        <v>1.4499999999999999E-3</v>
      </c>
      <c r="BH2656" s="13">
        <v>-3.97</v>
      </c>
      <c r="BI2656" s="13">
        <v>-3.97</v>
      </c>
      <c r="BJ2656" s="13">
        <v>-1.4999999999999999E-2</v>
      </c>
      <c r="BK2656" s="13">
        <v>-1.4999999999999999E-2</v>
      </c>
      <c r="BL2656" s="13">
        <v>1.0999999999999999E-2</v>
      </c>
      <c r="BM2656" s="13">
        <v>1.0999999999999999E-2</v>
      </c>
      <c r="BN2656" s="13">
        <v>-0.01</v>
      </c>
      <c r="BO2656" s="13">
        <v>-0.01</v>
      </c>
      <c r="BP2656" s="13">
        <v>-1.4999999999999999E-2</v>
      </c>
      <c r="BQ2656" s="13">
        <v>0</v>
      </c>
      <c r="BR2656" s="13">
        <v>0</v>
      </c>
      <c r="BS2656" s="13">
        <v>-5.0000000000000001E-3</v>
      </c>
      <c r="BT2656" s="14" t="s">
        <v>7128</v>
      </c>
      <c r="BU2656" s="13">
        <v>-9.9999999999999985E-3</v>
      </c>
      <c r="BV2656" s="13">
        <v>-3.9650000000000003</v>
      </c>
      <c r="BW2656" s="13">
        <v>-3.9650000000000003</v>
      </c>
      <c r="BX2656" s="13">
        <v>-5.8999999999999997E-2</v>
      </c>
      <c r="BY2656" s="13">
        <v>8.6736173798840355E-18</v>
      </c>
      <c r="BZ2656" s="13">
        <v>0.626</v>
      </c>
      <c r="CA2656" s="13">
        <v>0.27799999999999997</v>
      </c>
      <c r="CB2656" s="13">
        <v>0</v>
      </c>
      <c r="CC2656" s="15">
        <v>-0.17</v>
      </c>
      <c r="CD2656" s="15">
        <v>-0.56399999999999995</v>
      </c>
      <c r="CE2656" s="15">
        <v>0.36</v>
      </c>
      <c r="CF2656" s="15" t="s">
        <v>7128</v>
      </c>
      <c r="CG2656" s="15" t="s">
        <v>7128</v>
      </c>
      <c r="CH2656" s="13" t="s">
        <v>7128</v>
      </c>
      <c r="CI2656" s="13" t="s">
        <v>7128</v>
      </c>
      <c r="CJ2656" s="13">
        <v>0</v>
      </c>
      <c r="CK2656" s="12">
        <f t="shared" si="82"/>
        <v>0</v>
      </c>
      <c r="CL2656" s="36">
        <f t="shared" si="83"/>
        <v>3.9568345323741011E-2</v>
      </c>
      <c r="CM2656" s="13" t="s">
        <v>7128</v>
      </c>
      <c r="CN2656" s="13" t="s">
        <v>7128</v>
      </c>
      <c r="CO2656" s="13" t="s">
        <v>7128</v>
      </c>
      <c r="CP2656" s="13" t="s">
        <v>7128</v>
      </c>
      <c r="CQ2656" s="13" t="s">
        <v>7128</v>
      </c>
      <c r="CR2656" s="13" t="s">
        <v>7128</v>
      </c>
      <c r="CS2656" s="13" t="s">
        <v>7128</v>
      </c>
      <c r="CT2656" s="13">
        <v>0</v>
      </c>
      <c r="CU2656" s="13">
        <v>-1.4999999999999999E-2</v>
      </c>
      <c r="CV2656" s="13">
        <v>0.27799999999999997</v>
      </c>
      <c r="CW2656" s="13">
        <v>-0.01</v>
      </c>
      <c r="CX2656" s="12" t="s">
        <v>7128</v>
      </c>
      <c r="CY2656" s="12">
        <v>-1729382256910270.5</v>
      </c>
      <c r="CZ2656" s="15" t="s">
        <v>7128</v>
      </c>
      <c r="DA2656" s="20"/>
      <c r="DB2656" s="20"/>
    </row>
    <row r="2657" spans="1:106" ht="24">
      <c r="A2657" s="8" t="s">
        <v>6315</v>
      </c>
      <c r="B2657" s="8" t="s">
        <v>6316</v>
      </c>
      <c r="C2657" s="9" t="s">
        <v>7178</v>
      </c>
      <c r="D2657" s="9" t="s">
        <v>7126</v>
      </c>
      <c r="E2657" s="10" t="s">
        <v>7127</v>
      </c>
      <c r="F2657" s="10" t="s">
        <v>7126</v>
      </c>
      <c r="G2657" s="11">
        <v>1.1000000000000001</v>
      </c>
      <c r="H2657" s="11">
        <v>1.3378632478632482</v>
      </c>
      <c r="I2657" s="12">
        <v>9.0499999999999997E-2</v>
      </c>
      <c r="J2657" s="12">
        <v>0.17757662393162396</v>
      </c>
      <c r="K2657" s="12">
        <v>5.1999999999999998E-2</v>
      </c>
      <c r="L2657" s="12">
        <v>0.1085</v>
      </c>
      <c r="M2657" s="12">
        <v>7.162085E-2</v>
      </c>
      <c r="N2657" s="12">
        <v>0.15873838724525652</v>
      </c>
      <c r="O2657" s="12">
        <v>-0.2226278184708731</v>
      </c>
      <c r="P2657" s="12">
        <v>-0.14647802166344645</v>
      </c>
      <c r="Q2657" s="13">
        <v>11.7</v>
      </c>
      <c r="R2657" s="13">
        <v>0</v>
      </c>
      <c r="S2657" s="13">
        <v>2.5299999999999998</v>
      </c>
      <c r="T2657" s="13">
        <v>2.5299999999999998</v>
      </c>
      <c r="U2657" s="13">
        <v>14.229999999999999</v>
      </c>
      <c r="V2657" s="13">
        <v>8.5999999999999993E-2</v>
      </c>
      <c r="W2657" s="13">
        <v>14.143999999999998</v>
      </c>
      <c r="X2657" s="14">
        <v>6.0435699226985247E-3</v>
      </c>
      <c r="Y2657" s="15">
        <v>0.5204460966542751</v>
      </c>
      <c r="Z2657" s="14">
        <v>0.48653846153846159</v>
      </c>
      <c r="AA2657" s="14">
        <v>0.17779339423752635</v>
      </c>
      <c r="AB2657" s="14">
        <v>0.94756554307116103</v>
      </c>
      <c r="AC2657" s="14">
        <v>0.21623931623931625</v>
      </c>
      <c r="AD2657" s="13">
        <v>0.437</v>
      </c>
      <c r="AE2657" s="15">
        <v>2.5942777777777781</v>
      </c>
      <c r="AF2657" s="14">
        <v>0.13784048752090222</v>
      </c>
      <c r="AG2657" s="14">
        <v>0.93804079139224505</v>
      </c>
      <c r="AH2657" s="15">
        <v>0.52187182095625639</v>
      </c>
      <c r="AI2657" s="5">
        <v>0.23404255319148937</v>
      </c>
      <c r="AJ2657" s="15" t="s">
        <v>7128</v>
      </c>
      <c r="AK2657" s="15" t="s">
        <v>7128</v>
      </c>
      <c r="AL2657" s="15" t="s">
        <v>7128</v>
      </c>
      <c r="AM2657" s="15" t="s">
        <v>7128</v>
      </c>
      <c r="AN2657" s="15">
        <v>4.382022471910112</v>
      </c>
      <c r="AO2657" s="15">
        <v>3.6111111111111107</v>
      </c>
      <c r="AP2657" s="15">
        <v>257.16363636363633</v>
      </c>
      <c r="AQ2657" s="15">
        <v>112.25396825396824</v>
      </c>
      <c r="AR2657" s="15">
        <v>2.79746835443038</v>
      </c>
      <c r="AS2657" s="15">
        <v>4.3654320987654316</v>
      </c>
      <c r="AT2657" s="14" t="s">
        <v>7128</v>
      </c>
      <c r="AU2657" s="14">
        <v>0</v>
      </c>
      <c r="AV2657" s="12" t="s">
        <v>7128</v>
      </c>
      <c r="AW2657" s="12" t="s">
        <v>7128</v>
      </c>
      <c r="AX2657" s="12">
        <v>0.29499999999999998</v>
      </c>
      <c r="AY2657" s="12">
        <v>0.624</v>
      </c>
      <c r="AZ2657" s="14" t="s">
        <v>7128</v>
      </c>
      <c r="BA2657" s="14" t="s">
        <v>7128</v>
      </c>
      <c r="BB2657" s="14">
        <v>-4.5051194539249148E-2</v>
      </c>
      <c r="BC2657" s="14">
        <v>1.2260365581810076E-2</v>
      </c>
      <c r="BD2657" s="14">
        <v>-4.0740740740740737E-2</v>
      </c>
      <c r="BE2657" s="14">
        <v>1.6975308641975308E-2</v>
      </c>
      <c r="BF2657" s="14">
        <v>0</v>
      </c>
      <c r="BG2657" s="14" t="s">
        <v>7128</v>
      </c>
      <c r="BH2657" s="13">
        <v>-0.13200000000000001</v>
      </c>
      <c r="BI2657" s="13">
        <v>-0.13200000000000001</v>
      </c>
      <c r="BJ2657" s="13">
        <v>5.5E-2</v>
      </c>
      <c r="BK2657" s="13">
        <v>5.5E-2</v>
      </c>
      <c r="BL2657" s="13">
        <v>3.24</v>
      </c>
      <c r="BM2657" s="13">
        <v>3.24</v>
      </c>
      <c r="BN2657" s="13">
        <v>0.126</v>
      </c>
      <c r="BO2657" s="13">
        <v>0.126</v>
      </c>
      <c r="BP2657" s="13">
        <v>5.5E-2</v>
      </c>
      <c r="BQ2657" s="13">
        <v>0</v>
      </c>
      <c r="BR2657" s="13">
        <v>0</v>
      </c>
      <c r="BS2657" s="13">
        <v>-0.08</v>
      </c>
      <c r="BT2657" s="14">
        <v>-1.4545454545454546</v>
      </c>
      <c r="BU2657" s="13">
        <v>0.13500000000000001</v>
      </c>
      <c r="BV2657" s="13">
        <v>-5.2000000000000005E-2</v>
      </c>
      <c r="BW2657" s="13">
        <v>-5.2000000000000005E-2</v>
      </c>
      <c r="BX2657" s="13">
        <v>2.93</v>
      </c>
      <c r="BY2657" s="13">
        <v>4.4859999999999998</v>
      </c>
      <c r="BZ2657" s="13">
        <v>2.67</v>
      </c>
      <c r="CA2657" s="13">
        <v>5.0559999999999992</v>
      </c>
      <c r="CB2657" s="13">
        <v>0</v>
      </c>
      <c r="CC2657" s="15">
        <v>0.86199999999999999</v>
      </c>
      <c r="CD2657" s="15">
        <v>1.08</v>
      </c>
      <c r="CE2657" s="15">
        <v>0.36</v>
      </c>
      <c r="CF2657" s="15">
        <v>1.3363068808956824</v>
      </c>
      <c r="CG2657" s="15">
        <v>1.6907176321305899</v>
      </c>
      <c r="CH2657" s="13">
        <v>6.5666666666666665E-2</v>
      </c>
      <c r="CI2657" s="13">
        <v>0.7934444444444444</v>
      </c>
      <c r="CJ2657" s="13">
        <v>0</v>
      </c>
      <c r="CK2657" s="12">
        <f t="shared" si="82"/>
        <v>0</v>
      </c>
      <c r="CL2657" s="36">
        <f t="shared" si="83"/>
        <v>0.64082278481012678</v>
      </c>
      <c r="CM2657" s="13" t="s">
        <v>7128</v>
      </c>
      <c r="CN2657" s="13" t="s">
        <v>7128</v>
      </c>
      <c r="CO2657" s="13" t="s">
        <v>7128</v>
      </c>
      <c r="CP2657" s="13" t="s">
        <v>7128</v>
      </c>
      <c r="CQ2657" s="13">
        <v>0.126</v>
      </c>
      <c r="CR2657" s="13">
        <v>14.143999999999998</v>
      </c>
      <c r="CS2657" s="13" t="s">
        <v>7128</v>
      </c>
      <c r="CT2657" s="13">
        <v>0</v>
      </c>
      <c r="CU2657" s="13">
        <v>5.5E-2</v>
      </c>
      <c r="CV2657" s="13">
        <v>5.0559999999999992</v>
      </c>
      <c r="CW2657" s="13">
        <v>0.126</v>
      </c>
      <c r="CX2657" s="12">
        <v>-4.5051194539249148E-2</v>
      </c>
      <c r="CY2657" s="12">
        <v>1.2260365581810076E-2</v>
      </c>
      <c r="CZ2657" s="15">
        <v>112.25396825396824</v>
      </c>
      <c r="DA2657" s="20"/>
      <c r="DB2657" s="20"/>
    </row>
    <row r="2658" spans="1:106" ht="24">
      <c r="A2658" s="8" t="s">
        <v>1121</v>
      </c>
      <c r="B2658" s="8" t="s">
        <v>1122</v>
      </c>
      <c r="C2658" s="9" t="s">
        <v>7147</v>
      </c>
      <c r="D2658" s="9" t="s">
        <v>7126</v>
      </c>
      <c r="E2658" s="10" t="s">
        <v>7127</v>
      </c>
      <c r="F2658" s="10" t="s">
        <v>7126</v>
      </c>
      <c r="G2658" s="11">
        <v>0.99</v>
      </c>
      <c r="H2658" s="11">
        <v>1.0663150323550057</v>
      </c>
      <c r="I2658" s="12">
        <v>9.0499999999999997E-2</v>
      </c>
      <c r="J2658" s="12">
        <v>0.15300151042812801</v>
      </c>
      <c r="K2658" s="12">
        <v>3.2000000000000001E-2</v>
      </c>
      <c r="L2658" s="12">
        <v>8.8499999999999995E-2</v>
      </c>
      <c r="M2658" s="12">
        <v>5.8418850000000001E-2</v>
      </c>
      <c r="N2658" s="12">
        <v>0.14623233005293096</v>
      </c>
      <c r="O2658" s="12">
        <v>-0.39352782621760174</v>
      </c>
      <c r="P2658" s="12">
        <v>-0.22891204236649526</v>
      </c>
      <c r="Q2658" s="13">
        <v>743.6</v>
      </c>
      <c r="R2658" s="13">
        <v>4.0210687466488269</v>
      </c>
      <c r="S2658" s="13">
        <v>53.3</v>
      </c>
      <c r="T2658" s="13">
        <v>57.321068746648827</v>
      </c>
      <c r="U2658" s="13">
        <v>800.92106874664887</v>
      </c>
      <c r="V2658" s="13">
        <v>8.7200000000000006</v>
      </c>
      <c r="W2658" s="13">
        <v>792.20106874664884</v>
      </c>
      <c r="X2658" s="14">
        <v>1.0887464870471965E-2</v>
      </c>
      <c r="Y2658" s="15">
        <v>6.1689669594312005E-2</v>
      </c>
      <c r="Z2658" s="14">
        <v>0.80823752038222585</v>
      </c>
      <c r="AA2658" s="14">
        <v>7.1568936045532966E-2</v>
      </c>
      <c r="AB2658" s="14">
        <v>4.2147844666653551</v>
      </c>
      <c r="AC2658" s="14">
        <v>7.7085891267682657E-2</v>
      </c>
      <c r="AD2658" s="13">
        <v>3.11</v>
      </c>
      <c r="AE2658" s="15">
        <v>0.57766666666666677</v>
      </c>
      <c r="AF2658" s="14">
        <v>5.4772255750516613E-2</v>
      </c>
      <c r="AG2658" s="14">
        <v>0.46830278666691705</v>
      </c>
      <c r="AH2658" s="15">
        <v>0.3476702508960573</v>
      </c>
      <c r="AI2658" s="5" t="s">
        <v>7128</v>
      </c>
      <c r="AJ2658" s="15" t="s">
        <v>7128</v>
      </c>
      <c r="AK2658" s="15" t="s">
        <v>7128</v>
      </c>
      <c r="AL2658" s="15" t="s">
        <v>7128</v>
      </c>
      <c r="AM2658" s="15" t="s">
        <v>7128</v>
      </c>
      <c r="AN2658" s="15">
        <v>54.676470588235297</v>
      </c>
      <c r="AO2658" s="15">
        <v>3.5477099236641223</v>
      </c>
      <c r="AP2658" s="15" t="s">
        <v>7128</v>
      </c>
      <c r="AQ2658" s="15" t="s">
        <v>7128</v>
      </c>
      <c r="AR2658" s="15">
        <v>12.736132749959056</v>
      </c>
      <c r="AS2658" s="15">
        <v>3.7795852516538591</v>
      </c>
      <c r="AT2658" s="14" t="s">
        <v>7128</v>
      </c>
      <c r="AU2658" s="14">
        <v>0</v>
      </c>
      <c r="AV2658" s="12" t="s">
        <v>7128</v>
      </c>
      <c r="AW2658" s="12" t="s">
        <v>7128</v>
      </c>
      <c r="AX2658" s="12">
        <v>-9.7000000000000003E-3</v>
      </c>
      <c r="AY2658" s="12" t="s">
        <v>7128</v>
      </c>
      <c r="AZ2658" s="14" t="s">
        <v>7128</v>
      </c>
      <c r="BA2658" s="14" t="s">
        <v>7128</v>
      </c>
      <c r="BB2658" s="14">
        <v>-0.2405263157894737</v>
      </c>
      <c r="BC2658" s="14">
        <v>-8.2679712313564288E-2</v>
      </c>
      <c r="BD2658" s="14">
        <v>-2.1803435114503819E-2</v>
      </c>
      <c r="BE2658" s="14">
        <v>-2.6126973994893919E-2</v>
      </c>
      <c r="BF2658" s="14">
        <v>0</v>
      </c>
      <c r="BG2658" s="14">
        <v>0.12839999999999999</v>
      </c>
      <c r="BH2658" s="13">
        <v>-4.57</v>
      </c>
      <c r="BI2658" s="13">
        <v>-4.57</v>
      </c>
      <c r="BJ2658" s="13">
        <v>-5.56</v>
      </c>
      <c r="BK2658" s="13">
        <v>-5.4762137493297649</v>
      </c>
      <c r="BL2658" s="13">
        <v>209.6</v>
      </c>
      <c r="BM2658" s="13">
        <v>209.6</v>
      </c>
      <c r="BN2658" s="13">
        <v>-1.58</v>
      </c>
      <c r="BO2658" s="13">
        <v>-0.69200000000000006</v>
      </c>
      <c r="BP2658" s="13">
        <v>-5.4762137493297649</v>
      </c>
      <c r="BQ2658" s="13">
        <v>-11.8</v>
      </c>
      <c r="BR2658" s="13">
        <v>-4.4499999999999975</v>
      </c>
      <c r="BS2658" s="13">
        <v>0.64999999999999991</v>
      </c>
      <c r="BT2658" s="14" t="s">
        <v>7128</v>
      </c>
      <c r="BU2658" s="13">
        <v>-1.6762137493297669</v>
      </c>
      <c r="BV2658" s="13">
        <v>11.029999999999998</v>
      </c>
      <c r="BW2658" s="13">
        <v>-0.77000000000000313</v>
      </c>
      <c r="BX2658" s="13">
        <v>19</v>
      </c>
      <c r="BY2658" s="13">
        <v>66.23406874664883</v>
      </c>
      <c r="BZ2658" s="13">
        <v>13.6</v>
      </c>
      <c r="CA2658" s="13">
        <v>62.201068746648829</v>
      </c>
      <c r="CB2658" s="13">
        <v>0</v>
      </c>
      <c r="CC2658" s="15">
        <v>0.17100000000000001</v>
      </c>
      <c r="CD2658" s="15">
        <v>0.28299999999999997</v>
      </c>
      <c r="CE2658" s="15">
        <v>0.36</v>
      </c>
      <c r="CF2658" s="15" t="s">
        <v>7128</v>
      </c>
      <c r="CG2658" s="15" t="s">
        <v>7128</v>
      </c>
      <c r="CH2658" s="13" t="s">
        <v>7128</v>
      </c>
      <c r="CI2658" s="13" t="s">
        <v>7128</v>
      </c>
      <c r="CJ2658" s="13">
        <v>0</v>
      </c>
      <c r="CK2658" s="12">
        <f t="shared" si="82"/>
        <v>0</v>
      </c>
      <c r="CL2658" s="36">
        <f t="shared" si="83"/>
        <v>3.3697170197142712</v>
      </c>
      <c r="CM2658" s="13" t="s">
        <v>7128</v>
      </c>
      <c r="CN2658" s="13" t="s">
        <v>7128</v>
      </c>
      <c r="CO2658" s="13" t="s">
        <v>7128</v>
      </c>
      <c r="CP2658" s="13" t="s">
        <v>7128</v>
      </c>
      <c r="CQ2658" s="13" t="s">
        <v>7128</v>
      </c>
      <c r="CR2658" s="13" t="s">
        <v>7128</v>
      </c>
      <c r="CS2658" s="13" t="s">
        <v>7128</v>
      </c>
      <c r="CT2658" s="13">
        <v>0</v>
      </c>
      <c r="CU2658" s="13">
        <v>-5.4762137493297649</v>
      </c>
      <c r="CV2658" s="13">
        <v>62.201068746648829</v>
      </c>
      <c r="CW2658" s="13">
        <v>-1.58</v>
      </c>
      <c r="CX2658" s="12">
        <v>-0.2405263157894737</v>
      </c>
      <c r="CY2658" s="12">
        <v>-8.2679712313564288E-2</v>
      </c>
      <c r="CZ2658" s="15" t="s">
        <v>7128</v>
      </c>
      <c r="DA2658" s="20"/>
      <c r="DB2658" s="20"/>
    </row>
    <row r="2659" spans="1:106">
      <c r="A2659" s="8" t="s">
        <v>3619</v>
      </c>
      <c r="B2659" s="8" t="s">
        <v>3620</v>
      </c>
      <c r="C2659" s="9" t="s">
        <v>7144</v>
      </c>
      <c r="D2659" s="9" t="s">
        <v>7126</v>
      </c>
      <c r="E2659" s="10" t="s">
        <v>7127</v>
      </c>
      <c r="F2659" s="10" t="s">
        <v>7126</v>
      </c>
      <c r="G2659" s="11">
        <v>1.1499999999999999</v>
      </c>
      <c r="H2659" s="11">
        <v>1.8499999999999999</v>
      </c>
      <c r="I2659" s="12">
        <v>9.0499999999999997E-2</v>
      </c>
      <c r="J2659" s="12">
        <v>0.22392499999999999</v>
      </c>
      <c r="K2659" s="12">
        <v>4.7E-2</v>
      </c>
      <c r="L2659" s="12">
        <v>0.10350000000000001</v>
      </c>
      <c r="M2659" s="12">
        <v>6.8320350000000002E-2</v>
      </c>
      <c r="N2659" s="12">
        <v>0.16504756486486485</v>
      </c>
      <c r="O2659" s="12">
        <v>-0.38883130323679727</v>
      </c>
      <c r="P2659" s="12">
        <v>-0.28154416350432065</v>
      </c>
      <c r="Q2659" s="13">
        <v>4.83</v>
      </c>
      <c r="R2659" s="13">
        <v>0</v>
      </c>
      <c r="S2659" s="13">
        <v>2.94</v>
      </c>
      <c r="T2659" s="13">
        <v>2.94</v>
      </c>
      <c r="U2659" s="13">
        <v>7.77</v>
      </c>
      <c r="V2659" s="13">
        <v>8.5000000000000006E-2</v>
      </c>
      <c r="W2659" s="13">
        <v>7.6849999999999996</v>
      </c>
      <c r="X2659" s="14">
        <v>1.0939510939510941E-2</v>
      </c>
      <c r="Y2659" s="15">
        <v>0.13513513513513511</v>
      </c>
      <c r="Z2659" s="14">
        <v>0.38684210526315793</v>
      </c>
      <c r="AA2659" s="14">
        <v>0.3783783783783784</v>
      </c>
      <c r="AB2659" s="14">
        <v>0.63090128755364805</v>
      </c>
      <c r="AC2659" s="14">
        <v>0.60869565217391297</v>
      </c>
      <c r="AD2659" s="13">
        <v>1.31</v>
      </c>
      <c r="AE2659" s="15">
        <v>1.2729444444444447</v>
      </c>
      <c r="AF2659" s="14">
        <v>7.7459666924148338E-2</v>
      </c>
      <c r="AG2659" s="14">
        <v>0.80945351935734999</v>
      </c>
      <c r="AH2659" s="15">
        <v>0.33481646273637378</v>
      </c>
      <c r="AI2659" s="5" t="s">
        <v>7128</v>
      </c>
      <c r="AJ2659" s="15" t="s">
        <v>7128</v>
      </c>
      <c r="AK2659" s="15" t="s">
        <v>7128</v>
      </c>
      <c r="AL2659" s="15" t="s">
        <v>7128</v>
      </c>
      <c r="AM2659" s="15" t="s">
        <v>7128</v>
      </c>
      <c r="AN2659" s="15">
        <v>1.0364806866952789</v>
      </c>
      <c r="AO2659" s="15">
        <v>0.46893203883495144</v>
      </c>
      <c r="AP2659" s="15" t="s">
        <v>7128</v>
      </c>
      <c r="AQ2659" s="15" t="s">
        <v>7128</v>
      </c>
      <c r="AR2659" s="15">
        <v>1.0226214238190285</v>
      </c>
      <c r="AS2659" s="15">
        <v>0.74611650485436887</v>
      </c>
      <c r="AT2659" s="14" t="s">
        <v>7128</v>
      </c>
      <c r="AU2659" s="14">
        <v>0</v>
      </c>
      <c r="AV2659" s="12" t="s">
        <v>7128</v>
      </c>
      <c r="AW2659" s="12" t="s">
        <v>7128</v>
      </c>
      <c r="AX2659" s="12">
        <v>5.6500000000000002E-2</v>
      </c>
      <c r="AY2659" s="12">
        <v>2.7799999999999998E-2</v>
      </c>
      <c r="AZ2659" s="14" t="s">
        <v>7128</v>
      </c>
      <c r="BA2659" s="14" t="s">
        <v>7128</v>
      </c>
      <c r="BB2659" s="14">
        <v>-0.16490630323679728</v>
      </c>
      <c r="BC2659" s="14">
        <v>-0.11649659863945579</v>
      </c>
      <c r="BD2659" s="14">
        <v>-9.3980582524271841E-2</v>
      </c>
      <c r="BE2659" s="14">
        <v>-9.3106796116504839E-2</v>
      </c>
      <c r="BF2659" s="14">
        <v>0</v>
      </c>
      <c r="BG2659" s="14">
        <v>0.245</v>
      </c>
      <c r="BH2659" s="13">
        <v>-0.96799999999999997</v>
      </c>
      <c r="BI2659" s="13">
        <v>-0.96799999999999997</v>
      </c>
      <c r="BJ2659" s="13">
        <v>-0.95899999999999996</v>
      </c>
      <c r="BK2659" s="13">
        <v>-0.95899999999999996</v>
      </c>
      <c r="BL2659" s="13">
        <v>10.3</v>
      </c>
      <c r="BM2659" s="13">
        <v>10.3</v>
      </c>
      <c r="BN2659" s="13">
        <v>-0.45100000000000001</v>
      </c>
      <c r="BO2659" s="13">
        <v>-0.45100000000000001</v>
      </c>
      <c r="BP2659" s="13">
        <v>-0.95899999999999996</v>
      </c>
      <c r="BQ2659" s="13">
        <v>-0.33699999999999997</v>
      </c>
      <c r="BR2659" s="13">
        <v>0.56400000000000006</v>
      </c>
      <c r="BS2659" s="13">
        <v>-0.19400000000000001</v>
      </c>
      <c r="BT2659" s="14" t="s">
        <v>7128</v>
      </c>
      <c r="BU2659" s="13">
        <v>-1.329</v>
      </c>
      <c r="BV2659" s="13">
        <v>-1.0010000000000001</v>
      </c>
      <c r="BW2659" s="13">
        <v>-1.3380000000000001</v>
      </c>
      <c r="BX2659" s="13">
        <v>5.87</v>
      </c>
      <c r="BY2659" s="13">
        <v>8.2319999999999993</v>
      </c>
      <c r="BZ2659" s="13">
        <v>4.66</v>
      </c>
      <c r="CA2659" s="13">
        <v>7.5149999999999997</v>
      </c>
      <c r="CB2659" s="13">
        <v>0</v>
      </c>
      <c r="CC2659" s="15">
        <v>0.41799999999999998</v>
      </c>
      <c r="CD2659" s="15">
        <v>0.54</v>
      </c>
      <c r="CE2659" s="15">
        <v>0.36</v>
      </c>
      <c r="CF2659" s="15" t="s">
        <v>7128</v>
      </c>
      <c r="CG2659" s="15" t="s">
        <v>7128</v>
      </c>
      <c r="CH2659" s="13" t="s">
        <v>7128</v>
      </c>
      <c r="CI2659" s="13" t="s">
        <v>7128</v>
      </c>
      <c r="CJ2659" s="13">
        <v>0</v>
      </c>
      <c r="CK2659" s="12">
        <f t="shared" si="82"/>
        <v>0</v>
      </c>
      <c r="CL2659" s="36">
        <f t="shared" si="83"/>
        <v>1.3705921490352631</v>
      </c>
      <c r="CM2659" s="13" t="s">
        <v>7128</v>
      </c>
      <c r="CN2659" s="13" t="s">
        <v>7128</v>
      </c>
      <c r="CO2659" s="13" t="s">
        <v>7128</v>
      </c>
      <c r="CP2659" s="13" t="s">
        <v>7128</v>
      </c>
      <c r="CQ2659" s="13" t="s">
        <v>7128</v>
      </c>
      <c r="CR2659" s="13" t="s">
        <v>7128</v>
      </c>
      <c r="CS2659" s="13" t="s">
        <v>7128</v>
      </c>
      <c r="CT2659" s="13">
        <v>7.8200000000000019E-2</v>
      </c>
      <c r="CU2659" s="13">
        <v>-0.93979999999999997</v>
      </c>
      <c r="CV2659" s="13">
        <v>7.5931999999999995</v>
      </c>
      <c r="CW2659" s="13">
        <v>-0.41700000000000004</v>
      </c>
      <c r="CX2659" s="12">
        <v>-0.15951044013314952</v>
      </c>
      <c r="CY2659" s="12">
        <v>-0.11308993766696349</v>
      </c>
      <c r="CZ2659" s="15" t="s">
        <v>7128</v>
      </c>
      <c r="DA2659" s="20"/>
      <c r="DB2659" s="20"/>
    </row>
    <row r="2660" spans="1:106">
      <c r="A2660" s="8" t="s">
        <v>2919</v>
      </c>
      <c r="B2660" s="8" t="s">
        <v>2920</v>
      </c>
      <c r="C2660" s="9" t="s">
        <v>7129</v>
      </c>
      <c r="D2660" s="9" t="s">
        <v>7126</v>
      </c>
      <c r="E2660" s="10" t="s">
        <v>7127</v>
      </c>
      <c r="F2660" s="10" t="s">
        <v>7126</v>
      </c>
      <c r="G2660" s="11">
        <v>0.84</v>
      </c>
      <c r="H2660" s="11">
        <v>0.97357798165137621</v>
      </c>
      <c r="I2660" s="12">
        <v>9.0499999999999997E-2</v>
      </c>
      <c r="J2660" s="12">
        <v>0.14460880733944956</v>
      </c>
      <c r="K2660" s="12">
        <v>4.1999999999999996E-2</v>
      </c>
      <c r="L2660" s="12">
        <v>9.8500000000000004E-2</v>
      </c>
      <c r="M2660" s="12">
        <v>6.5019850000000004E-2</v>
      </c>
      <c r="N2660" s="12">
        <v>0.13368895039577838</v>
      </c>
      <c r="O2660" s="12">
        <v>-1.7270677843046672E-2</v>
      </c>
      <c r="P2660" s="12">
        <v>9.7771627088832913E-4</v>
      </c>
      <c r="Q2660" s="13">
        <v>32.700000000000003</v>
      </c>
      <c r="R2660" s="13">
        <v>0</v>
      </c>
      <c r="S2660" s="13">
        <v>5.2</v>
      </c>
      <c r="T2660" s="13">
        <v>5.2</v>
      </c>
      <c r="U2660" s="13">
        <v>37.900000000000006</v>
      </c>
      <c r="V2660" s="13">
        <v>10.6</v>
      </c>
      <c r="W2660" s="13">
        <v>27.300000000000004</v>
      </c>
      <c r="X2660" s="14">
        <v>0.27968337730870707</v>
      </c>
      <c r="Y2660" s="15">
        <v>5.8548009367681494E-3</v>
      </c>
      <c r="Z2660" s="14">
        <v>0.25870646766169153</v>
      </c>
      <c r="AA2660" s="14">
        <v>0.13720316622691292</v>
      </c>
      <c r="AB2660" s="14">
        <v>0.34899328859060402</v>
      </c>
      <c r="AC2660" s="14">
        <v>0.15902140672782875</v>
      </c>
      <c r="AD2660" s="13">
        <v>0.38400000000000001</v>
      </c>
      <c r="AE2660" s="15">
        <v>2.9267222222222222</v>
      </c>
      <c r="AF2660" s="14">
        <v>0.28106938645110391</v>
      </c>
      <c r="AG2660" s="14">
        <v>0.68310534428622727</v>
      </c>
      <c r="AH2660" s="15">
        <v>0.28253968253968248</v>
      </c>
      <c r="AI2660" s="5">
        <v>17.191489361702128</v>
      </c>
      <c r="AJ2660" s="15">
        <v>18.474576271186443</v>
      </c>
      <c r="AK2660" s="15">
        <v>18.474576271186443</v>
      </c>
      <c r="AL2660" s="15" t="s">
        <v>7128</v>
      </c>
      <c r="AM2660" s="15" t="s">
        <v>7128</v>
      </c>
      <c r="AN2660" s="15">
        <v>2.1946308724832218</v>
      </c>
      <c r="AO2660" s="15">
        <v>1.345679012345679</v>
      </c>
      <c r="AP2660" s="15">
        <v>33.787128712871294</v>
      </c>
      <c r="AQ2660" s="15">
        <v>26.764705882352946</v>
      </c>
      <c r="AR2660" s="15">
        <v>2.8736842105263158</v>
      </c>
      <c r="AS2660" s="15">
        <v>1.1234567901234569</v>
      </c>
      <c r="AT2660" s="14">
        <v>0</v>
      </c>
      <c r="AU2660" s="14">
        <v>0</v>
      </c>
      <c r="AV2660" s="12" t="s">
        <v>7128</v>
      </c>
      <c r="AW2660" s="12" t="s">
        <v>7128</v>
      </c>
      <c r="AX2660" s="12">
        <v>-0.1</v>
      </c>
      <c r="AY2660" s="12">
        <v>2.9500000000000002E-2</v>
      </c>
      <c r="AZ2660" s="14" t="s">
        <v>7128</v>
      </c>
      <c r="BA2660" s="14" t="s">
        <v>7128</v>
      </c>
      <c r="BB2660" s="14">
        <v>0.12733812949640289</v>
      </c>
      <c r="BC2660" s="14">
        <v>0.13466666666666671</v>
      </c>
      <c r="BD2660" s="14">
        <v>7.2839506172839505E-2</v>
      </c>
      <c r="BE2660" s="14">
        <v>3.3251028806584364E-2</v>
      </c>
      <c r="BF2660" s="14">
        <v>0</v>
      </c>
      <c r="BG2660" s="14">
        <v>3.9399999999999998E-2</v>
      </c>
      <c r="BH2660" s="13">
        <v>1.77</v>
      </c>
      <c r="BI2660" s="13">
        <v>1.77</v>
      </c>
      <c r="BJ2660" s="13">
        <v>0.80800000000000005</v>
      </c>
      <c r="BK2660" s="13">
        <v>0.80800000000000005</v>
      </c>
      <c r="BL2660" s="13">
        <v>24.3</v>
      </c>
      <c r="BM2660" s="13">
        <v>24.3</v>
      </c>
      <c r="BN2660" s="13">
        <v>1.02</v>
      </c>
      <c r="BO2660" s="13">
        <v>1.02</v>
      </c>
      <c r="BP2660" s="13">
        <v>0.80800000000000005</v>
      </c>
      <c r="BQ2660" s="13">
        <v>0</v>
      </c>
      <c r="BR2660" s="13">
        <v>0</v>
      </c>
      <c r="BS2660" s="13">
        <v>-0.32300000000000001</v>
      </c>
      <c r="BT2660" s="14">
        <v>-0.39975247524752472</v>
      </c>
      <c r="BU2660" s="13">
        <v>1.131</v>
      </c>
      <c r="BV2660" s="13">
        <v>2.093</v>
      </c>
      <c r="BW2660" s="13">
        <v>2.093</v>
      </c>
      <c r="BX2660" s="13">
        <v>13.9</v>
      </c>
      <c r="BY2660" s="13">
        <v>5.9999999999999982</v>
      </c>
      <c r="BZ2660" s="13">
        <v>14.9</v>
      </c>
      <c r="CA2660" s="13">
        <v>9.5000000000000018</v>
      </c>
      <c r="CB2660" s="13">
        <v>0</v>
      </c>
      <c r="CC2660" s="15">
        <v>1.28</v>
      </c>
      <c r="CD2660" s="15">
        <v>0.59399999999999997</v>
      </c>
      <c r="CE2660" s="15">
        <v>0.36</v>
      </c>
      <c r="CF2660" s="15" t="s">
        <v>7128</v>
      </c>
      <c r="CG2660" s="15" t="s">
        <v>7128</v>
      </c>
      <c r="CH2660" s="13" t="s">
        <v>7128</v>
      </c>
      <c r="CI2660" s="13" t="s">
        <v>7128</v>
      </c>
      <c r="CJ2660" s="13">
        <v>0</v>
      </c>
      <c r="CK2660" s="12">
        <f t="shared" si="82"/>
        <v>0</v>
      </c>
      <c r="CL2660" s="36">
        <f t="shared" si="83"/>
        <v>2.5578947368421048</v>
      </c>
      <c r="CM2660" s="13">
        <v>1.77</v>
      </c>
      <c r="CN2660" s="13" t="s">
        <v>7128</v>
      </c>
      <c r="CO2660" s="13">
        <v>1.77</v>
      </c>
      <c r="CP2660" s="13">
        <v>32.700000000000003</v>
      </c>
      <c r="CQ2660" s="13">
        <v>1.02</v>
      </c>
      <c r="CR2660" s="13">
        <v>27.300000000000004</v>
      </c>
      <c r="CS2660" s="13" t="s">
        <v>7128</v>
      </c>
      <c r="CT2660" s="13">
        <v>2.8599999999999997E-2</v>
      </c>
      <c r="CU2660" s="13">
        <v>0.79300000000000004</v>
      </c>
      <c r="CV2660" s="13">
        <v>9.5286000000000026</v>
      </c>
      <c r="CW2660" s="13">
        <v>1.02</v>
      </c>
      <c r="CX2660" s="12">
        <v>0.12599974153899171</v>
      </c>
      <c r="CY2660" s="12">
        <v>0.13153966094947422</v>
      </c>
      <c r="CZ2660" s="15">
        <v>26.764705882352946</v>
      </c>
      <c r="DA2660" s="20"/>
      <c r="DB2660" s="20"/>
    </row>
    <row r="2661" spans="1:106">
      <c r="A2661" s="8" t="s">
        <v>6869</v>
      </c>
      <c r="B2661" s="8" t="s">
        <v>6870</v>
      </c>
      <c r="C2661" s="9" t="s">
        <v>7134</v>
      </c>
      <c r="D2661" s="9" t="s">
        <v>7126</v>
      </c>
      <c r="E2661" s="10" t="s">
        <v>7127</v>
      </c>
      <c r="F2661" s="10" t="s">
        <v>7126</v>
      </c>
      <c r="G2661" s="11">
        <v>0.89</v>
      </c>
      <c r="H2661" s="11">
        <v>2.5754375</v>
      </c>
      <c r="I2661" s="12">
        <v>9.0499999999999997E-2</v>
      </c>
      <c r="J2661" s="12">
        <v>0.28957709375000001</v>
      </c>
      <c r="K2661" s="12">
        <v>5.1999999999999998E-2</v>
      </c>
      <c r="L2661" s="12">
        <v>0.1085</v>
      </c>
      <c r="M2661" s="12">
        <v>7.162085E-2</v>
      </c>
      <c r="N2661" s="12">
        <v>0.14694050226781857</v>
      </c>
      <c r="O2661" s="12">
        <v>-0.28957709375000001</v>
      </c>
      <c r="P2661" s="12">
        <v>-0.14694050226781857</v>
      </c>
      <c r="Q2661" s="13">
        <v>0.48</v>
      </c>
      <c r="R2661" s="13">
        <v>0</v>
      </c>
      <c r="S2661" s="13">
        <v>0.90900000000000003</v>
      </c>
      <c r="T2661" s="13">
        <v>0.90900000000000003</v>
      </c>
      <c r="U2661" s="13">
        <v>1.389</v>
      </c>
      <c r="V2661" s="13">
        <v>0</v>
      </c>
      <c r="W2661" s="13">
        <v>1.389</v>
      </c>
      <c r="X2661" s="14">
        <v>0</v>
      </c>
      <c r="Y2661" s="15">
        <v>0.39351851851851849</v>
      </c>
      <c r="Z2661" s="14">
        <v>0.27061625483774931</v>
      </c>
      <c r="AA2661" s="14">
        <v>0.6544276457883369</v>
      </c>
      <c r="AB2661" s="14">
        <v>0.37102040816326531</v>
      </c>
      <c r="AC2661" s="14">
        <v>1.89375</v>
      </c>
      <c r="AD2661" s="13">
        <v>4.3999999999999997E-2</v>
      </c>
      <c r="AE2661" s="15">
        <v>1.1174444444444445</v>
      </c>
      <c r="AF2661" s="14">
        <v>0.11401754250991379</v>
      </c>
      <c r="AG2661" s="14">
        <v>0.91301739809861737</v>
      </c>
      <c r="AH2661" s="15">
        <v>0.55555555555555558</v>
      </c>
      <c r="AI2661" s="5" t="s">
        <v>7128</v>
      </c>
      <c r="AJ2661" s="15" t="s">
        <v>7128</v>
      </c>
      <c r="AK2661" s="15" t="s">
        <v>7128</v>
      </c>
      <c r="AL2661" s="15" t="s">
        <v>7128</v>
      </c>
      <c r="AM2661" s="15" t="s">
        <v>7128</v>
      </c>
      <c r="AN2661" s="15">
        <v>0.19591836734693877</v>
      </c>
      <c r="AO2661" s="15" t="s">
        <v>7128</v>
      </c>
      <c r="AP2661" s="15" t="s">
        <v>7128</v>
      </c>
      <c r="AQ2661" s="15" t="s">
        <v>7128</v>
      </c>
      <c r="AR2661" s="15">
        <v>0.41351592735933312</v>
      </c>
      <c r="AS2661" s="15" t="s">
        <v>7128</v>
      </c>
      <c r="AT2661" s="14" t="s">
        <v>7128</v>
      </c>
      <c r="AU2661" s="14">
        <v>0</v>
      </c>
      <c r="AV2661" s="12" t="s">
        <v>7128</v>
      </c>
      <c r="AW2661" s="12" t="s">
        <v>7128</v>
      </c>
      <c r="AX2661" s="12" t="s">
        <v>7128</v>
      </c>
      <c r="AY2661" s="12" t="s">
        <v>7128</v>
      </c>
      <c r="AZ2661" s="14" t="s">
        <v>7128</v>
      </c>
      <c r="BA2661" s="14" t="s">
        <v>7128</v>
      </c>
      <c r="BB2661" s="14">
        <v>0</v>
      </c>
      <c r="BC2661" s="14">
        <v>0</v>
      </c>
      <c r="BD2661" s="14" t="s">
        <v>7128</v>
      </c>
      <c r="BE2661" s="14" t="s">
        <v>7128</v>
      </c>
      <c r="BF2661" s="14">
        <v>0</v>
      </c>
      <c r="BG2661" s="14">
        <v>0.1153</v>
      </c>
      <c r="BH2661" s="13">
        <v>0</v>
      </c>
      <c r="BI2661" s="13">
        <v>0</v>
      </c>
      <c r="BJ2661" s="13">
        <v>0</v>
      </c>
      <c r="BK2661" s="13">
        <v>0</v>
      </c>
      <c r="BL2661" s="13">
        <v>0</v>
      </c>
      <c r="BM2661" s="13">
        <v>0</v>
      </c>
      <c r="BN2661" s="13">
        <v>0</v>
      </c>
      <c r="BO2661" s="13">
        <v>0</v>
      </c>
      <c r="BP2661" s="13">
        <v>0</v>
      </c>
      <c r="BQ2661" s="13">
        <v>0</v>
      </c>
      <c r="BR2661" s="13">
        <v>0</v>
      </c>
      <c r="BS2661" s="13">
        <v>0</v>
      </c>
      <c r="BT2661" s="14" t="s">
        <v>7128</v>
      </c>
      <c r="BU2661" s="13">
        <v>0</v>
      </c>
      <c r="BV2661" s="13">
        <v>0</v>
      </c>
      <c r="BW2661" s="13">
        <v>0</v>
      </c>
      <c r="BX2661" s="13">
        <v>2.85</v>
      </c>
      <c r="BY2661" s="13">
        <v>4.4510000000000005</v>
      </c>
      <c r="BZ2661" s="13">
        <v>2.4500000000000002</v>
      </c>
      <c r="CA2661" s="13">
        <v>3.359</v>
      </c>
      <c r="CB2661" s="13">
        <v>0</v>
      </c>
      <c r="CC2661" s="15">
        <v>0.69399999999999995</v>
      </c>
      <c r="CD2661" s="15">
        <v>-0.19</v>
      </c>
      <c r="CE2661" s="15">
        <v>0.36</v>
      </c>
      <c r="CF2661" s="15">
        <v>2.6351648692495138</v>
      </c>
      <c r="CG2661" s="15">
        <v>2.4745473543787599</v>
      </c>
      <c r="CH2661" s="13">
        <v>6.699999999999999E-2</v>
      </c>
      <c r="CI2661" s="13">
        <v>1.0666666666666658E-2</v>
      </c>
      <c r="CJ2661" s="13">
        <v>0</v>
      </c>
      <c r="CK2661" s="12">
        <f t="shared" si="82"/>
        <v>0</v>
      </c>
      <c r="CL2661" s="36" t="str">
        <f t="shared" si="83"/>
        <v>NA</v>
      </c>
      <c r="CM2661" s="13" t="s">
        <v>7128</v>
      </c>
      <c r="CN2661" s="13" t="s">
        <v>7128</v>
      </c>
      <c r="CO2661" s="13" t="s">
        <v>7128</v>
      </c>
      <c r="CP2661" s="13" t="s">
        <v>7128</v>
      </c>
      <c r="CQ2661" s="13" t="s">
        <v>7128</v>
      </c>
      <c r="CR2661" s="13" t="s">
        <v>7128</v>
      </c>
      <c r="CS2661" s="13" t="s">
        <v>7128</v>
      </c>
      <c r="CT2661" s="13">
        <v>0</v>
      </c>
      <c r="CU2661" s="13">
        <v>0</v>
      </c>
      <c r="CV2661" s="13">
        <v>3.359</v>
      </c>
      <c r="CW2661" s="13">
        <v>0</v>
      </c>
      <c r="CX2661" s="12">
        <v>0</v>
      </c>
      <c r="CY2661" s="12">
        <v>0</v>
      </c>
      <c r="CZ2661" s="15" t="s">
        <v>7128</v>
      </c>
      <c r="DA2661" s="20"/>
      <c r="DB2661" s="20"/>
    </row>
    <row r="2662" spans="1:106">
      <c r="A2662" s="8" t="s">
        <v>4411</v>
      </c>
      <c r="B2662" s="8" t="s">
        <v>4412</v>
      </c>
      <c r="C2662" s="9" t="s">
        <v>7172</v>
      </c>
      <c r="D2662" s="9" t="s">
        <v>7126</v>
      </c>
      <c r="E2662" s="10" t="s">
        <v>7127</v>
      </c>
      <c r="F2662" s="10" t="s">
        <v>7126</v>
      </c>
      <c r="G2662" s="11">
        <v>1.05</v>
      </c>
      <c r="H2662" s="11">
        <v>1.05</v>
      </c>
      <c r="I2662" s="12">
        <v>9.0499999999999997E-2</v>
      </c>
      <c r="J2662" s="12">
        <v>0.15152499999999999</v>
      </c>
      <c r="K2662" s="12">
        <v>4.1999999999999996E-2</v>
      </c>
      <c r="L2662" s="12">
        <v>9.8500000000000004E-2</v>
      </c>
      <c r="M2662" s="12">
        <v>6.5019850000000004E-2</v>
      </c>
      <c r="N2662" s="12">
        <v>0.15152499999999999</v>
      </c>
      <c r="O2662" s="12" t="s">
        <v>7128</v>
      </c>
      <c r="P2662" s="12" t="s">
        <v>7128</v>
      </c>
      <c r="Q2662" s="13">
        <v>1.49</v>
      </c>
      <c r="R2662" s="13">
        <v>0</v>
      </c>
      <c r="S2662" s="13">
        <v>0</v>
      </c>
      <c r="T2662" s="13">
        <v>0</v>
      </c>
      <c r="U2662" s="13">
        <v>1.49</v>
      </c>
      <c r="V2662" s="13">
        <v>0</v>
      </c>
      <c r="W2662" s="13">
        <v>1.49</v>
      </c>
      <c r="X2662" s="14">
        <v>0</v>
      </c>
      <c r="Y2662" s="15">
        <v>4.1666666666666664E-2</v>
      </c>
      <c r="Z2662" s="14" t="s">
        <v>7128</v>
      </c>
      <c r="AA2662" s="14">
        <v>0</v>
      </c>
      <c r="AB2662" s="14" t="s">
        <v>7128</v>
      </c>
      <c r="AC2662" s="14">
        <v>0</v>
      </c>
      <c r="AD2662" s="13">
        <v>0.124</v>
      </c>
      <c r="AE2662" s="15">
        <v>2.9200833333333338</v>
      </c>
      <c r="AF2662" s="14">
        <v>0.19493588689617927</v>
      </c>
      <c r="AG2662" s="14">
        <v>0.6994607415340538</v>
      </c>
      <c r="AH2662" s="15">
        <v>0.44198895027624313</v>
      </c>
      <c r="AI2662" s="5" t="s">
        <v>7128</v>
      </c>
      <c r="AJ2662" s="15" t="s">
        <v>7128</v>
      </c>
      <c r="AK2662" s="15" t="s">
        <v>7128</v>
      </c>
      <c r="AL2662" s="15" t="s">
        <v>7128</v>
      </c>
      <c r="AM2662" s="15" t="s">
        <v>7128</v>
      </c>
      <c r="AN2662" s="15" t="s">
        <v>7128</v>
      </c>
      <c r="AO2662" s="15">
        <v>0.45987654320987653</v>
      </c>
      <c r="AP2662" s="15" t="s">
        <v>7128</v>
      </c>
      <c r="AQ2662" s="15">
        <v>3.6790123456790123</v>
      </c>
      <c r="AR2662" s="15" t="s">
        <v>7128</v>
      </c>
      <c r="AS2662" s="15">
        <v>0.45987654320987653</v>
      </c>
      <c r="AT2662" s="14" t="s">
        <v>7128</v>
      </c>
      <c r="AU2662" s="14">
        <v>0</v>
      </c>
      <c r="AV2662" s="12" t="s">
        <v>7128</v>
      </c>
      <c r="AW2662" s="12" t="s">
        <v>7128</v>
      </c>
      <c r="AX2662" s="12">
        <v>5.9699999999999996E-2</v>
      </c>
      <c r="AY2662" s="12">
        <v>0.16600000000000001</v>
      </c>
      <c r="AZ2662" s="14" t="s">
        <v>7128</v>
      </c>
      <c r="BA2662" s="14" t="s">
        <v>7128</v>
      </c>
      <c r="BB2662" s="14" t="s">
        <v>7128</v>
      </c>
      <c r="BC2662" s="14" t="s">
        <v>7128</v>
      </c>
      <c r="BD2662" s="14">
        <v>-0.40123456790123457</v>
      </c>
      <c r="BE2662" s="14">
        <v>-0.10462962962962963</v>
      </c>
      <c r="BF2662" s="14">
        <v>0</v>
      </c>
      <c r="BG2662" s="14">
        <v>6.93E-2</v>
      </c>
      <c r="BH2662" s="13">
        <v>-1.3</v>
      </c>
      <c r="BI2662" s="13">
        <v>-1.3</v>
      </c>
      <c r="BJ2662" s="13">
        <v>-0.33900000000000002</v>
      </c>
      <c r="BK2662" s="13">
        <v>-0.33900000000000002</v>
      </c>
      <c r="BL2662" s="13">
        <v>3.24</v>
      </c>
      <c r="BM2662" s="13">
        <v>3.24</v>
      </c>
      <c r="BN2662" s="13">
        <v>0.40500000000000003</v>
      </c>
      <c r="BO2662" s="13">
        <v>0.40500000000000003</v>
      </c>
      <c r="BP2662" s="13">
        <v>-0.33900000000000002</v>
      </c>
      <c r="BQ2662" s="13">
        <v>0</v>
      </c>
      <c r="BR2662" s="13">
        <v>0</v>
      </c>
      <c r="BS2662" s="13">
        <v>-1.1200000000000001</v>
      </c>
      <c r="BT2662" s="14" t="s">
        <v>7128</v>
      </c>
      <c r="BU2662" s="13">
        <v>0.78100000000000014</v>
      </c>
      <c r="BV2662" s="13">
        <v>-0.17999999999999994</v>
      </c>
      <c r="BW2662" s="13">
        <v>-0.17999999999999994</v>
      </c>
      <c r="BX2662" s="13">
        <v>0</v>
      </c>
      <c r="BY2662" s="13">
        <v>0</v>
      </c>
      <c r="BZ2662" s="13">
        <v>0</v>
      </c>
      <c r="CA2662" s="13">
        <v>0</v>
      </c>
      <c r="CB2662" s="13">
        <v>0</v>
      </c>
      <c r="CC2662" s="15">
        <v>0.90900000000000003</v>
      </c>
      <c r="CD2662" s="15">
        <v>1.34</v>
      </c>
      <c r="CE2662" s="15">
        <v>0.36</v>
      </c>
      <c r="CF2662" s="15" t="s">
        <v>7128</v>
      </c>
      <c r="CG2662" s="15" t="s">
        <v>7128</v>
      </c>
      <c r="CH2662" s="13" t="s">
        <v>7128</v>
      </c>
      <c r="CI2662" s="13" t="s">
        <v>7128</v>
      </c>
      <c r="CJ2662" s="13">
        <v>0</v>
      </c>
      <c r="CK2662" s="12">
        <f t="shared" si="82"/>
        <v>0</v>
      </c>
      <c r="CL2662" s="36" t="str">
        <f t="shared" si="83"/>
        <v>NA</v>
      </c>
      <c r="CM2662" s="13" t="s">
        <v>7128</v>
      </c>
      <c r="CN2662" s="13" t="s">
        <v>7128</v>
      </c>
      <c r="CO2662" s="13" t="s">
        <v>7128</v>
      </c>
      <c r="CP2662" s="13" t="s">
        <v>7128</v>
      </c>
      <c r="CQ2662" s="13">
        <v>0.40500000000000003</v>
      </c>
      <c r="CR2662" s="13">
        <v>1.49</v>
      </c>
      <c r="CS2662" s="13" t="s">
        <v>7128</v>
      </c>
      <c r="CT2662" s="13">
        <v>0</v>
      </c>
      <c r="CU2662" s="13">
        <v>-0.33900000000000002</v>
      </c>
      <c r="CV2662" s="13">
        <v>0</v>
      </c>
      <c r="CW2662" s="13">
        <v>0.40500000000000003</v>
      </c>
      <c r="CX2662" s="12" t="s">
        <v>7128</v>
      </c>
      <c r="CY2662" s="12" t="s">
        <v>7128</v>
      </c>
      <c r="CZ2662" s="15">
        <v>3.6790123456790123</v>
      </c>
      <c r="DA2662" s="20"/>
      <c r="DB2662" s="20"/>
    </row>
    <row r="2663" spans="1:106">
      <c r="A2663" s="8" t="s">
        <v>2145</v>
      </c>
      <c r="B2663" s="8" t="s">
        <v>2146</v>
      </c>
      <c r="C2663" s="9" t="s">
        <v>7125</v>
      </c>
      <c r="D2663" s="9" t="s">
        <v>7126</v>
      </c>
      <c r="E2663" s="10" t="s">
        <v>7127</v>
      </c>
      <c r="F2663" s="10" t="s">
        <v>7126</v>
      </c>
      <c r="G2663" s="11">
        <v>1.05</v>
      </c>
      <c r="H2663" s="11">
        <v>1.0773290659719648</v>
      </c>
      <c r="I2663" s="12">
        <v>9.0499999999999997E-2</v>
      </c>
      <c r="J2663" s="12">
        <v>0.15399828047046282</v>
      </c>
      <c r="K2663" s="12">
        <v>3.6999999999999998E-2</v>
      </c>
      <c r="L2663" s="12">
        <v>9.35E-2</v>
      </c>
      <c r="M2663" s="12">
        <v>6.1719349999999999E-2</v>
      </c>
      <c r="N2663" s="12">
        <v>0.15154508445084011</v>
      </c>
      <c r="O2663" s="12">
        <v>1.6456264984082619E-2</v>
      </c>
      <c r="P2663" s="12">
        <v>-8.0922609601145737E-2</v>
      </c>
      <c r="Q2663" s="13">
        <v>61.4</v>
      </c>
      <c r="R2663" s="13">
        <v>1.6768717397715232</v>
      </c>
      <c r="S2663" s="13">
        <v>0</v>
      </c>
      <c r="T2663" s="13">
        <v>1.6768717397715232</v>
      </c>
      <c r="U2663" s="13">
        <v>63.076871739771519</v>
      </c>
      <c r="V2663" s="13">
        <v>0</v>
      </c>
      <c r="W2663" s="13">
        <v>63.076871739771519</v>
      </c>
      <c r="X2663" s="14">
        <v>0</v>
      </c>
      <c r="Y2663" s="15">
        <v>0.17699115044247787</v>
      </c>
      <c r="Z2663" s="14" t="s">
        <v>7128</v>
      </c>
      <c r="AA2663" s="14">
        <v>2.6584573608684756E-2</v>
      </c>
      <c r="AB2663" s="14" t="s">
        <v>7128</v>
      </c>
      <c r="AC2663" s="14">
        <v>2.7310614654259335E-2</v>
      </c>
      <c r="AD2663" s="13">
        <v>1.81</v>
      </c>
      <c r="AE2663" s="15">
        <v>1.7036666666666669</v>
      </c>
      <c r="AF2663" s="14">
        <v>0.17320508075688773</v>
      </c>
      <c r="AG2663" s="14">
        <v>0.53000754711607645</v>
      </c>
      <c r="AH2663" s="15">
        <v>0.30870712401055406</v>
      </c>
      <c r="AI2663" s="5">
        <v>115.67567567567569</v>
      </c>
      <c r="AJ2663" s="15">
        <v>3.1487179487179486</v>
      </c>
      <c r="AK2663" s="15">
        <v>3.1487179487179486</v>
      </c>
      <c r="AL2663" s="15" t="s">
        <v>7128</v>
      </c>
      <c r="AM2663" s="15" t="s">
        <v>7128</v>
      </c>
      <c r="AN2663" s="15" t="s">
        <v>7128</v>
      </c>
      <c r="AO2663" s="15">
        <v>1.0944741532976827</v>
      </c>
      <c r="AP2663" s="15">
        <v>14.35971938796922</v>
      </c>
      <c r="AQ2663" s="15">
        <v>5.2792828707542281</v>
      </c>
      <c r="AR2663" s="15">
        <v>37.615799851433991</v>
      </c>
      <c r="AS2663" s="15">
        <v>1.1243649151474424</v>
      </c>
      <c r="AT2663" s="14">
        <v>2.7815384615384613E-2</v>
      </c>
      <c r="AU2663" s="14">
        <v>8.8338762214983709E-3</v>
      </c>
      <c r="AV2663" s="12" t="s">
        <v>7128</v>
      </c>
      <c r="AW2663" s="12">
        <v>-5.6399999999999999E-2</v>
      </c>
      <c r="AX2663" s="12">
        <v>0.245</v>
      </c>
      <c r="AY2663" s="12">
        <v>6.1700000000000001E-3</v>
      </c>
      <c r="AZ2663" s="14" t="s">
        <v>7128</v>
      </c>
      <c r="BA2663" s="14" t="s">
        <v>7128</v>
      </c>
      <c r="BB2663" s="14">
        <v>0.17045454545454544</v>
      </c>
      <c r="BC2663" s="14">
        <v>7.0622474849694375E-2</v>
      </c>
      <c r="BD2663" s="14">
        <v>0.34759358288770054</v>
      </c>
      <c r="BE2663" s="14">
        <v>7.8299922496358226E-2</v>
      </c>
      <c r="BF2663" s="14">
        <v>4.6975609756097561E-2</v>
      </c>
      <c r="BG2663" s="14">
        <v>3.9399999999999998E-2</v>
      </c>
      <c r="BH2663" s="13">
        <v>19.5</v>
      </c>
      <c r="BI2663" s="13">
        <v>19.5</v>
      </c>
      <c r="BJ2663" s="13">
        <v>4.28</v>
      </c>
      <c r="BK2663" s="13">
        <v>4.3926256520456963</v>
      </c>
      <c r="BL2663" s="13">
        <v>56.1</v>
      </c>
      <c r="BM2663" s="13">
        <v>56.1</v>
      </c>
      <c r="BN2663" s="13">
        <v>11.5</v>
      </c>
      <c r="BO2663" s="13">
        <v>11.948</v>
      </c>
      <c r="BP2663" s="13">
        <v>4.1862793836105743</v>
      </c>
      <c r="BQ2663" s="13">
        <v>-2.04</v>
      </c>
      <c r="BR2663" s="13">
        <v>0.5</v>
      </c>
      <c r="BS2663" s="13">
        <v>1.6900000000000013</v>
      </c>
      <c r="BT2663" s="14">
        <v>0.52313756424712732</v>
      </c>
      <c r="BU2663" s="13">
        <v>1.996279383610573</v>
      </c>
      <c r="BV2663" s="13">
        <v>19.349999999999998</v>
      </c>
      <c r="BW2663" s="13">
        <v>17.309999999999999</v>
      </c>
      <c r="BX2663" s="13">
        <v>114.4</v>
      </c>
      <c r="BY2663" s="13">
        <v>59.276871739771529</v>
      </c>
      <c r="BZ2663" s="13">
        <v>0</v>
      </c>
      <c r="CA2663" s="13">
        <v>1.6768717397715232</v>
      </c>
      <c r="CB2663" s="13">
        <v>-0.54239999999999999</v>
      </c>
      <c r="CC2663" s="15">
        <v>0.61199999999999999</v>
      </c>
      <c r="CD2663" s="15">
        <v>0.61599999999999999</v>
      </c>
      <c r="CE2663" s="15">
        <v>0.36</v>
      </c>
      <c r="CF2663" s="15">
        <v>2.3090462502036533</v>
      </c>
      <c r="CG2663" s="15">
        <v>2.0004970756099318</v>
      </c>
      <c r="CH2663" s="13">
        <v>1.4799999999999998</v>
      </c>
      <c r="CI2663" s="13">
        <v>3.5716666666666668</v>
      </c>
      <c r="CJ2663" s="13">
        <v>-0.54239999999999999</v>
      </c>
      <c r="CK2663" s="12">
        <f t="shared" si="82"/>
        <v>2.8031007751937988E-2</v>
      </c>
      <c r="CL2663" s="36">
        <f t="shared" si="83"/>
        <v>33.45515263298774</v>
      </c>
      <c r="CM2663" s="13">
        <v>20.5</v>
      </c>
      <c r="CN2663" s="13">
        <v>0.96299999999999997</v>
      </c>
      <c r="CO2663" s="13">
        <v>19.5</v>
      </c>
      <c r="CP2663" s="13">
        <v>61.4</v>
      </c>
      <c r="CQ2663" s="13">
        <v>11.948</v>
      </c>
      <c r="CR2663" s="13">
        <v>63.076871739771519</v>
      </c>
      <c r="CS2663" s="13">
        <v>19.349999999999998</v>
      </c>
      <c r="CT2663" s="13">
        <v>0</v>
      </c>
      <c r="CU2663" s="13">
        <v>4.3926256520456963</v>
      </c>
      <c r="CV2663" s="13">
        <v>1.6768717397715232</v>
      </c>
      <c r="CW2663" s="13">
        <v>11.5</v>
      </c>
      <c r="CX2663" s="12">
        <v>0.17045454545454544</v>
      </c>
      <c r="CY2663" s="12">
        <v>7.0622474849694375E-2</v>
      </c>
      <c r="CZ2663" s="15">
        <v>5.4849453686757839</v>
      </c>
      <c r="DA2663" s="20"/>
      <c r="DB2663" s="20"/>
    </row>
    <row r="2664" spans="1:106">
      <c r="A2664" s="8" t="s">
        <v>4417</v>
      </c>
      <c r="B2664" s="8" t="s">
        <v>4418</v>
      </c>
      <c r="C2664" s="9" t="s">
        <v>7176</v>
      </c>
      <c r="D2664" s="9" t="s">
        <v>7126</v>
      </c>
      <c r="E2664" s="10" t="s">
        <v>7127</v>
      </c>
      <c r="F2664" s="10" t="s">
        <v>7126</v>
      </c>
      <c r="G2664" s="11">
        <v>0.99</v>
      </c>
      <c r="H2664" s="11">
        <v>3.7698029556650239</v>
      </c>
      <c r="I2664" s="12">
        <v>9.0499999999999997E-2</v>
      </c>
      <c r="J2664" s="12">
        <v>0.39766716748768466</v>
      </c>
      <c r="K2664" s="12">
        <v>4.7E-2</v>
      </c>
      <c r="L2664" s="12">
        <v>0.10350000000000001</v>
      </c>
      <c r="M2664" s="12">
        <v>6.8320350000000002E-2</v>
      </c>
      <c r="N2664" s="12">
        <v>0.15481117011642948</v>
      </c>
      <c r="O2664" s="12">
        <v>-0.38504090486142201</v>
      </c>
      <c r="P2664" s="12">
        <v>-0.11303097029808251</v>
      </c>
      <c r="Q2664" s="13">
        <v>0.40600000000000003</v>
      </c>
      <c r="R2664" s="13">
        <v>0</v>
      </c>
      <c r="S2664" s="13">
        <v>1.1399999999999999</v>
      </c>
      <c r="T2664" s="13">
        <v>1.1399999999999999</v>
      </c>
      <c r="U2664" s="13">
        <v>1.5459999999999998</v>
      </c>
      <c r="V2664" s="13">
        <v>7.0000000000000001E-3</v>
      </c>
      <c r="W2664" s="13">
        <v>1.5389999999999999</v>
      </c>
      <c r="X2664" s="14">
        <v>4.527813712807245E-3</v>
      </c>
      <c r="Y2664" s="15">
        <v>6.7658998646820026E-2</v>
      </c>
      <c r="Z2664" s="14">
        <v>0.38255033557046975</v>
      </c>
      <c r="AA2664" s="14">
        <v>0.73738680465717987</v>
      </c>
      <c r="AB2664" s="14">
        <v>0.61956521739130421</v>
      </c>
      <c r="AC2664" s="14">
        <v>2.8078817733990142</v>
      </c>
      <c r="AD2664" s="13">
        <v>5.5E-2</v>
      </c>
      <c r="AE2664" s="15">
        <v>-0.40186111111111117</v>
      </c>
      <c r="AF2664" s="14">
        <v>0.10488088481701516</v>
      </c>
      <c r="AG2664" s="14" t="s">
        <v>7128</v>
      </c>
      <c r="AH2664" s="15">
        <v>0.37599999999999995</v>
      </c>
      <c r="AI2664" s="5">
        <v>0.77528089887640461</v>
      </c>
      <c r="AJ2664" s="15">
        <v>16.239999999999998</v>
      </c>
      <c r="AK2664" s="15">
        <v>16.239999999999998</v>
      </c>
      <c r="AL2664" s="15" t="s">
        <v>7128</v>
      </c>
      <c r="AM2664" s="15" t="s">
        <v>7128</v>
      </c>
      <c r="AN2664" s="15">
        <v>0.22065217391304348</v>
      </c>
      <c r="AO2664" s="15">
        <v>0.12848101265822784</v>
      </c>
      <c r="AP2664" s="15">
        <v>11.152173913043477</v>
      </c>
      <c r="AQ2664" s="15">
        <v>7.3990384615384617</v>
      </c>
      <c r="AR2664" s="15">
        <v>0.51765893037336019</v>
      </c>
      <c r="AS2664" s="15">
        <v>0.48702531645569613</v>
      </c>
      <c r="AT2664" s="14">
        <v>0</v>
      </c>
      <c r="AU2664" s="14">
        <v>0</v>
      </c>
      <c r="AV2664" s="12">
        <v>1.244</v>
      </c>
      <c r="AW2664" s="12">
        <v>-0.152</v>
      </c>
      <c r="AX2664" s="12">
        <v>-0.13400000000000001</v>
      </c>
      <c r="AY2664" s="12">
        <v>-0.107</v>
      </c>
      <c r="AZ2664" s="14" t="s">
        <v>7128</v>
      </c>
      <c r="BA2664" s="14" t="s">
        <v>7128</v>
      </c>
      <c r="BB2664" s="14">
        <v>1.2626262626262628E-2</v>
      </c>
      <c r="BC2664" s="14">
        <v>4.1780199818346964E-2</v>
      </c>
      <c r="BD2664" s="14">
        <v>7.9113924050632917E-3</v>
      </c>
      <c r="BE2664" s="14">
        <v>4.3670886075949371E-2</v>
      </c>
      <c r="BF2664" s="14">
        <v>0</v>
      </c>
      <c r="BG2664" s="14">
        <v>2.5000000000000001E-2</v>
      </c>
      <c r="BH2664" s="13">
        <v>2.5000000000000001E-2</v>
      </c>
      <c r="BI2664" s="13">
        <v>2.5000000000000001E-2</v>
      </c>
      <c r="BJ2664" s="13">
        <v>0.13800000000000001</v>
      </c>
      <c r="BK2664" s="13">
        <v>0.13800000000000001</v>
      </c>
      <c r="BL2664" s="13">
        <v>3.16</v>
      </c>
      <c r="BM2664" s="13">
        <v>3.16</v>
      </c>
      <c r="BN2664" s="13">
        <v>0.20799999999999999</v>
      </c>
      <c r="BO2664" s="13">
        <v>0.20799999999999999</v>
      </c>
      <c r="BP2664" s="13">
        <v>0.13800000000000001</v>
      </c>
      <c r="BQ2664" s="13">
        <v>0</v>
      </c>
      <c r="BR2664" s="13">
        <v>0</v>
      </c>
      <c r="BS2664" s="13">
        <v>-7.0999999999999994E-2</v>
      </c>
      <c r="BT2664" s="14">
        <v>-0.51449275362318836</v>
      </c>
      <c r="BU2664" s="13">
        <v>0.20900000000000002</v>
      </c>
      <c r="BV2664" s="13">
        <v>9.6000000000000002E-2</v>
      </c>
      <c r="BW2664" s="13">
        <v>9.6000000000000002E-2</v>
      </c>
      <c r="BX2664" s="13">
        <v>1.98</v>
      </c>
      <c r="BY2664" s="13">
        <v>3.3029999999999999</v>
      </c>
      <c r="BZ2664" s="13">
        <v>1.84</v>
      </c>
      <c r="CA2664" s="13">
        <v>2.9729999999999999</v>
      </c>
      <c r="CB2664" s="13">
        <v>0</v>
      </c>
      <c r="CC2664" s="15">
        <v>-0.376</v>
      </c>
      <c r="CD2664" s="15">
        <v>0.32500000000000001</v>
      </c>
      <c r="CE2664" s="15">
        <v>0.36</v>
      </c>
      <c r="CF2664" s="15" t="s">
        <v>7128</v>
      </c>
      <c r="CG2664" s="15" t="s">
        <v>7128</v>
      </c>
      <c r="CH2664" s="13" t="s">
        <v>7128</v>
      </c>
      <c r="CI2664" s="13" t="s">
        <v>7128</v>
      </c>
      <c r="CJ2664" s="13">
        <v>0</v>
      </c>
      <c r="CK2664" s="12">
        <f t="shared" si="82"/>
        <v>0</v>
      </c>
      <c r="CL2664" s="36">
        <f t="shared" si="83"/>
        <v>1.0628994281870165</v>
      </c>
      <c r="CM2664" s="13">
        <v>5.0000000000000001E-3</v>
      </c>
      <c r="CN2664" s="13" t="s">
        <v>7128</v>
      </c>
      <c r="CO2664" s="13">
        <v>2.5000000000000001E-2</v>
      </c>
      <c r="CP2664" s="13">
        <v>0.40600000000000003</v>
      </c>
      <c r="CQ2664" s="13">
        <v>0.20799999999999999</v>
      </c>
      <c r="CR2664" s="13">
        <v>1.5389999999999999</v>
      </c>
      <c r="CS2664" s="13" t="s">
        <v>7128</v>
      </c>
      <c r="CT2664" s="13">
        <v>0</v>
      </c>
      <c r="CU2664" s="13">
        <v>0.13800000000000001</v>
      </c>
      <c r="CV2664" s="13">
        <v>2.9729999999999999</v>
      </c>
      <c r="CW2664" s="13">
        <v>0.20799999999999999</v>
      </c>
      <c r="CX2664" s="12">
        <v>1.2626262626262628E-2</v>
      </c>
      <c r="CY2664" s="12">
        <v>4.1780199818346964E-2</v>
      </c>
      <c r="CZ2664" s="15">
        <v>7.3990384615384617</v>
      </c>
      <c r="DA2664" s="20"/>
      <c r="DB2664" s="20"/>
    </row>
    <row r="2665" spans="1:106">
      <c r="A2665" s="8" t="s">
        <v>3983</v>
      </c>
      <c r="B2665" s="8" t="s">
        <v>3984</v>
      </c>
      <c r="C2665" s="9" t="s">
        <v>7141</v>
      </c>
      <c r="D2665" s="9" t="s">
        <v>7126</v>
      </c>
      <c r="E2665" s="10" t="s">
        <v>7127</v>
      </c>
      <c r="F2665" s="10" t="s">
        <v>7126</v>
      </c>
      <c r="G2665" s="11">
        <v>0.73</v>
      </c>
      <c r="H2665" s="11">
        <v>4.0884475678176875</v>
      </c>
      <c r="I2665" s="12">
        <v>9.0499999999999997E-2</v>
      </c>
      <c r="J2665" s="12">
        <v>0.42650450488750069</v>
      </c>
      <c r="K2665" s="12">
        <v>4.7E-2</v>
      </c>
      <c r="L2665" s="12">
        <v>0.10350000000000001</v>
      </c>
      <c r="M2665" s="12">
        <v>6.8320350000000002E-2</v>
      </c>
      <c r="N2665" s="12">
        <v>0.12464324383123088</v>
      </c>
      <c r="O2665" s="12">
        <v>-0.40137361483514467</v>
      </c>
      <c r="P2665" s="12">
        <v>-3.8322253665708142E-2</v>
      </c>
      <c r="Q2665" s="13">
        <v>0.45900000000000002</v>
      </c>
      <c r="R2665" s="13">
        <v>0</v>
      </c>
      <c r="S2665" s="13">
        <v>2.46</v>
      </c>
      <c r="T2665" s="13">
        <v>2.46</v>
      </c>
      <c r="U2665" s="13">
        <v>2.919</v>
      </c>
      <c r="V2665" s="13">
        <v>0.13400000000000001</v>
      </c>
      <c r="W2665" s="13">
        <v>2.7850000000000001</v>
      </c>
      <c r="X2665" s="14">
        <v>4.5906132237067493E-2</v>
      </c>
      <c r="Y2665" s="15">
        <v>3.3377837116154871E-2</v>
      </c>
      <c r="Z2665" s="14">
        <v>0.39741518578352186</v>
      </c>
      <c r="AA2665" s="14">
        <v>0.84275436793422398</v>
      </c>
      <c r="AB2665" s="14">
        <v>0.65951742627345844</v>
      </c>
      <c r="AC2665" s="14">
        <v>5.3594771241830061</v>
      </c>
      <c r="AD2665" s="13">
        <v>6.0999999999999999E-2</v>
      </c>
      <c r="AE2665" s="15">
        <v>-0.98661111111111099</v>
      </c>
      <c r="AF2665" s="14">
        <v>0.11401754250991379</v>
      </c>
      <c r="AG2665" s="14" t="s">
        <v>7128</v>
      </c>
      <c r="AH2665" s="15">
        <v>0.31506849315068486</v>
      </c>
      <c r="AI2665" s="5">
        <v>1.1728395061728396</v>
      </c>
      <c r="AJ2665" s="15">
        <v>4.78125</v>
      </c>
      <c r="AK2665" s="15">
        <v>4.78125</v>
      </c>
      <c r="AL2665" s="15" t="s">
        <v>7128</v>
      </c>
      <c r="AM2665" s="15" t="s">
        <v>7128</v>
      </c>
      <c r="AN2665" s="15">
        <v>0.12305630026809652</v>
      </c>
      <c r="AO2665" s="15">
        <v>7.3322683706070299E-2</v>
      </c>
      <c r="AP2665" s="15">
        <v>4.1879699248120303</v>
      </c>
      <c r="AQ2665" s="15">
        <v>2.8564102564102565</v>
      </c>
      <c r="AR2665" s="15">
        <v>0.45987450462351398</v>
      </c>
      <c r="AS2665" s="15">
        <v>0.44488817891373805</v>
      </c>
      <c r="AT2665" s="14">
        <v>0</v>
      </c>
      <c r="AU2665" s="14">
        <v>0</v>
      </c>
      <c r="AV2665" s="12">
        <v>-4.7100000000000003E-2</v>
      </c>
      <c r="AW2665" s="12">
        <v>4.9200000000000001E-2</v>
      </c>
      <c r="AX2665" s="12">
        <v>3.9699999999999999E-2</v>
      </c>
      <c r="AY2665" s="12">
        <v>1.9699999999999999E-2</v>
      </c>
      <c r="AZ2665" s="14" t="s">
        <v>7128</v>
      </c>
      <c r="BA2665" s="14" t="s">
        <v>7128</v>
      </c>
      <c r="BB2665" s="14">
        <v>2.5130890052356022E-2</v>
      </c>
      <c r="BC2665" s="14">
        <v>8.6320990165522735E-2</v>
      </c>
      <c r="BD2665" s="14">
        <v>1.5335463258785943E-2</v>
      </c>
      <c r="BE2665" s="14">
        <v>0.1062300319488818</v>
      </c>
      <c r="BF2665" s="14">
        <v>0.1415929203539823</v>
      </c>
      <c r="BG2665" s="14">
        <v>1.03E-2</v>
      </c>
      <c r="BH2665" s="13">
        <v>9.6000000000000002E-2</v>
      </c>
      <c r="BI2665" s="13">
        <v>9.6000000000000002E-2</v>
      </c>
      <c r="BJ2665" s="13">
        <v>0.66500000000000004</v>
      </c>
      <c r="BK2665" s="13">
        <v>0.66500000000000004</v>
      </c>
      <c r="BL2665" s="13">
        <v>6.26</v>
      </c>
      <c r="BM2665" s="13">
        <v>6.26</v>
      </c>
      <c r="BN2665" s="13">
        <v>0.97499999999999998</v>
      </c>
      <c r="BO2665" s="13">
        <v>0.97499999999999998</v>
      </c>
      <c r="BP2665" s="13">
        <v>0.57084070796460185</v>
      </c>
      <c r="BQ2665" s="13">
        <v>0</v>
      </c>
      <c r="BR2665" s="13">
        <v>0</v>
      </c>
      <c r="BS2665" s="13">
        <v>-0.42199999999999999</v>
      </c>
      <c r="BT2665" s="14">
        <v>-0.73926052244012075</v>
      </c>
      <c r="BU2665" s="13">
        <v>0.99284070796460178</v>
      </c>
      <c r="BV2665" s="13">
        <v>0.51800000000000002</v>
      </c>
      <c r="BW2665" s="13">
        <v>0.51800000000000002</v>
      </c>
      <c r="BX2665" s="13">
        <v>3.82</v>
      </c>
      <c r="BY2665" s="13">
        <v>6.6129999999999995</v>
      </c>
      <c r="BZ2665" s="13">
        <v>3.73</v>
      </c>
      <c r="CA2665" s="13">
        <v>6.0559999999999992</v>
      </c>
      <c r="CB2665" s="13">
        <v>0</v>
      </c>
      <c r="CC2665" s="15">
        <v>-0.57099999999999995</v>
      </c>
      <c r="CD2665" s="15">
        <v>8.3000000000000004E-2</v>
      </c>
      <c r="CE2665" s="15">
        <v>0.36</v>
      </c>
      <c r="CF2665" s="15">
        <v>0.21011645479629565</v>
      </c>
      <c r="CG2665" s="15">
        <v>0.58486400833116836</v>
      </c>
      <c r="CH2665" s="13">
        <v>0.75569999999999993</v>
      </c>
      <c r="CI2665" s="13">
        <v>0.15799999999999997</v>
      </c>
      <c r="CJ2665" s="13">
        <v>0</v>
      </c>
      <c r="CK2665" s="12">
        <f t="shared" si="82"/>
        <v>0</v>
      </c>
      <c r="CL2665" s="36">
        <f t="shared" si="83"/>
        <v>1.0336856010568032</v>
      </c>
      <c r="CM2665" s="13">
        <v>0.113</v>
      </c>
      <c r="CN2665" s="13">
        <v>1.6E-2</v>
      </c>
      <c r="CO2665" s="13">
        <v>9.6000000000000002E-2</v>
      </c>
      <c r="CP2665" s="13">
        <v>0.45900000000000002</v>
      </c>
      <c r="CQ2665" s="13">
        <v>0.97499999999999998</v>
      </c>
      <c r="CR2665" s="13">
        <v>2.7850000000000001</v>
      </c>
      <c r="CS2665" s="13" t="s">
        <v>7128</v>
      </c>
      <c r="CT2665" s="13">
        <v>0</v>
      </c>
      <c r="CU2665" s="13">
        <v>0.66500000000000004</v>
      </c>
      <c r="CV2665" s="13">
        <v>6.0559999999999992</v>
      </c>
      <c r="CW2665" s="13">
        <v>0.97499999999999998</v>
      </c>
      <c r="CX2665" s="12">
        <v>2.5130890052356022E-2</v>
      </c>
      <c r="CY2665" s="12">
        <v>8.6320990165522735E-2</v>
      </c>
      <c r="CZ2665" s="15">
        <v>2.8564102564102565</v>
      </c>
      <c r="DA2665" s="20"/>
      <c r="DB2665" s="20"/>
    </row>
    <row r="2666" spans="1:106">
      <c r="A2666" s="8" t="s">
        <v>4935</v>
      </c>
      <c r="B2666" s="8" t="s">
        <v>4936</v>
      </c>
      <c r="C2666" s="9" t="s">
        <v>7149</v>
      </c>
      <c r="D2666" s="9" t="s">
        <v>7126</v>
      </c>
      <c r="E2666" s="10" t="s">
        <v>7127</v>
      </c>
      <c r="F2666" s="10" t="s">
        <v>7126</v>
      </c>
      <c r="G2666" s="11">
        <v>0.85</v>
      </c>
      <c r="H2666" s="11">
        <v>1.2775049115913557</v>
      </c>
      <c r="I2666" s="12">
        <v>9.0499999999999997E-2</v>
      </c>
      <c r="J2666" s="12">
        <v>0.17211419449901769</v>
      </c>
      <c r="K2666" s="12">
        <v>5.1999999999999998E-2</v>
      </c>
      <c r="L2666" s="12">
        <v>0.1085</v>
      </c>
      <c r="M2666" s="12">
        <v>7.162085E-2</v>
      </c>
      <c r="N2666" s="12">
        <v>0.13848504915032681</v>
      </c>
      <c r="O2666" s="12">
        <v>-0.17135083572039173</v>
      </c>
      <c r="P2666" s="12">
        <v>-0.13804101458394363</v>
      </c>
      <c r="Q2666" s="13">
        <v>5.09</v>
      </c>
      <c r="R2666" s="13">
        <v>0</v>
      </c>
      <c r="S2666" s="13">
        <v>2.56</v>
      </c>
      <c r="T2666" s="13">
        <v>2.56</v>
      </c>
      <c r="U2666" s="13">
        <v>7.65</v>
      </c>
      <c r="V2666" s="13">
        <v>1.0999999999999999E-2</v>
      </c>
      <c r="W2666" s="13">
        <v>7.6390000000000002</v>
      </c>
      <c r="X2666" s="14">
        <v>1.4379084967320261E-3</v>
      </c>
      <c r="Y2666" s="15">
        <v>0.98448687350835329</v>
      </c>
      <c r="Z2666" s="14">
        <v>9.2552422270426607E-2</v>
      </c>
      <c r="AA2666" s="14">
        <v>0.33464052287581697</v>
      </c>
      <c r="AB2666" s="14">
        <v>0.10199203187250995</v>
      </c>
      <c r="AC2666" s="14">
        <v>0.5029469548133596</v>
      </c>
      <c r="AD2666" s="13">
        <v>6.0999999999999999E-2</v>
      </c>
      <c r="AE2666" s="15">
        <v>1.0277777777777779</v>
      </c>
      <c r="AF2666" s="14">
        <v>4.4721359549995794E-2</v>
      </c>
      <c r="AG2666" s="14">
        <v>0.90896163285366449</v>
      </c>
      <c r="AH2666" s="15">
        <v>0.65740740740740733</v>
      </c>
      <c r="AI2666" s="5">
        <v>13</v>
      </c>
      <c r="AJ2666" s="15">
        <v>254.5</v>
      </c>
      <c r="AK2666" s="15">
        <v>254.5</v>
      </c>
      <c r="AL2666" s="15" t="s">
        <v>7128</v>
      </c>
      <c r="AM2666" s="15" t="s">
        <v>7128</v>
      </c>
      <c r="AN2666" s="15">
        <v>0.20278884462151392</v>
      </c>
      <c r="AO2666" s="15">
        <v>5.1991828396322779</v>
      </c>
      <c r="AP2666" s="15">
        <v>587.61538461538464</v>
      </c>
      <c r="AQ2666" s="15">
        <v>162.53191489361703</v>
      </c>
      <c r="AR2666" s="15">
        <v>0.27628485659517521</v>
      </c>
      <c r="AS2666" s="15">
        <v>7.8028600612870278</v>
      </c>
      <c r="AT2666" s="14">
        <v>0</v>
      </c>
      <c r="AU2666" s="14">
        <v>0</v>
      </c>
      <c r="AV2666" s="12">
        <v>-0.36899999999999999</v>
      </c>
      <c r="AW2666" s="12">
        <v>-0.107</v>
      </c>
      <c r="AX2666" s="12">
        <v>-0.35299999999999998</v>
      </c>
      <c r="AY2666" s="12">
        <v>-0.19800000000000001</v>
      </c>
      <c r="AZ2666" s="14" t="s">
        <v>7128</v>
      </c>
      <c r="BA2666" s="14" t="s">
        <v>7128</v>
      </c>
      <c r="BB2666" s="14">
        <v>7.6335877862595419E-4</v>
      </c>
      <c r="BC2666" s="14">
        <v>4.4403456638316763E-4</v>
      </c>
      <c r="BD2666" s="14">
        <v>2.0429009193054137E-2</v>
      </c>
      <c r="BE2666" s="14">
        <v>1.3278855975485188E-2</v>
      </c>
      <c r="BF2666" s="14">
        <v>0</v>
      </c>
      <c r="BG2666" s="14">
        <v>0.1598</v>
      </c>
      <c r="BH2666" s="13">
        <v>0.02</v>
      </c>
      <c r="BI2666" s="13">
        <v>0.02</v>
      </c>
      <c r="BJ2666" s="13">
        <v>1.2999999999999999E-2</v>
      </c>
      <c r="BK2666" s="13">
        <v>1.2999999999999999E-2</v>
      </c>
      <c r="BL2666" s="13">
        <v>0.97899999999999998</v>
      </c>
      <c r="BM2666" s="13">
        <v>0.97899999999999998</v>
      </c>
      <c r="BN2666" s="13">
        <v>4.7E-2</v>
      </c>
      <c r="BO2666" s="13">
        <v>4.7E-2</v>
      </c>
      <c r="BP2666" s="13">
        <v>1.2999999999999999E-2</v>
      </c>
      <c r="BQ2666" s="13">
        <v>0</v>
      </c>
      <c r="BR2666" s="13">
        <v>0</v>
      </c>
      <c r="BS2666" s="13">
        <v>-5.5E-2</v>
      </c>
      <c r="BT2666" s="14">
        <v>-4.2307692307692308</v>
      </c>
      <c r="BU2666" s="13">
        <v>6.8000000000000005E-2</v>
      </c>
      <c r="BV2666" s="13">
        <v>7.4999999999999997E-2</v>
      </c>
      <c r="BW2666" s="13">
        <v>7.4999999999999997E-2</v>
      </c>
      <c r="BX2666" s="13">
        <v>26.2</v>
      </c>
      <c r="BY2666" s="13">
        <v>29.277000000000001</v>
      </c>
      <c r="BZ2666" s="13">
        <v>25.1</v>
      </c>
      <c r="CA2666" s="13">
        <v>27.649000000000001</v>
      </c>
      <c r="CB2666" s="13">
        <v>0</v>
      </c>
      <c r="CC2666" s="15">
        <v>0.27100000000000002</v>
      </c>
      <c r="CD2666" s="15">
        <v>0.57099999999999995</v>
      </c>
      <c r="CE2666" s="15">
        <v>0.36</v>
      </c>
      <c r="CF2666" s="15">
        <v>1.8609570321472872</v>
      </c>
      <c r="CG2666" s="15">
        <v>1.8600686852719317</v>
      </c>
      <c r="CH2666" s="13">
        <v>0.1258</v>
      </c>
      <c r="CI2666" s="13">
        <v>7.1400000000000005E-2</v>
      </c>
      <c r="CJ2666" s="13">
        <v>0</v>
      </c>
      <c r="CK2666" s="12">
        <f t="shared" si="82"/>
        <v>0</v>
      </c>
      <c r="CL2666" s="36">
        <f t="shared" si="83"/>
        <v>3.5408152193569388E-2</v>
      </c>
      <c r="CM2666" s="13">
        <v>1.2E-2</v>
      </c>
      <c r="CN2666" s="13" t="s">
        <v>7128</v>
      </c>
      <c r="CO2666" s="13">
        <v>0.02</v>
      </c>
      <c r="CP2666" s="13">
        <v>5.09</v>
      </c>
      <c r="CQ2666" s="13">
        <v>4.7E-2</v>
      </c>
      <c r="CR2666" s="13">
        <v>7.6390000000000002</v>
      </c>
      <c r="CS2666" s="13" t="s">
        <v>7128</v>
      </c>
      <c r="CT2666" s="13">
        <v>0</v>
      </c>
      <c r="CU2666" s="13">
        <v>1.2999999999999999E-2</v>
      </c>
      <c r="CV2666" s="13">
        <v>27.649000000000001</v>
      </c>
      <c r="CW2666" s="13">
        <v>4.7E-2</v>
      </c>
      <c r="CX2666" s="12">
        <v>7.6335877862595419E-4</v>
      </c>
      <c r="CY2666" s="12">
        <v>4.4403456638316763E-4</v>
      </c>
      <c r="CZ2666" s="15">
        <v>162.53191489361703</v>
      </c>
      <c r="DA2666" s="20"/>
      <c r="DB2666" s="20"/>
    </row>
    <row r="2667" spans="1:106">
      <c r="A2667" s="8" t="s">
        <v>4037</v>
      </c>
      <c r="B2667" s="8" t="s">
        <v>4038</v>
      </c>
      <c r="C2667" s="9" t="s">
        <v>7162</v>
      </c>
      <c r="D2667" s="9" t="s">
        <v>7126</v>
      </c>
      <c r="E2667" s="10" t="s">
        <v>7127</v>
      </c>
      <c r="F2667" s="10" t="s">
        <v>7126</v>
      </c>
      <c r="G2667" s="11">
        <v>0.8</v>
      </c>
      <c r="H2667" s="11">
        <v>0.8</v>
      </c>
      <c r="I2667" s="12">
        <v>9.0499999999999997E-2</v>
      </c>
      <c r="J2667" s="12">
        <v>0.12890000000000001</v>
      </c>
      <c r="K2667" s="12">
        <v>4.7E-2</v>
      </c>
      <c r="L2667" s="12">
        <v>0.10350000000000001</v>
      </c>
      <c r="M2667" s="12">
        <v>6.8320350000000002E-2</v>
      </c>
      <c r="N2667" s="12">
        <v>0.12890000000000001</v>
      </c>
      <c r="O2667" s="12">
        <v>-0.31886539792387547</v>
      </c>
      <c r="P2667" s="12">
        <v>-0.19823264087250067</v>
      </c>
      <c r="Q2667" s="13">
        <v>2.54</v>
      </c>
      <c r="R2667" s="13">
        <v>0</v>
      </c>
      <c r="S2667" s="13">
        <v>0</v>
      </c>
      <c r="T2667" s="13">
        <v>0</v>
      </c>
      <c r="U2667" s="13">
        <v>2.54</v>
      </c>
      <c r="V2667" s="13">
        <v>0</v>
      </c>
      <c r="W2667" s="13">
        <v>2.54</v>
      </c>
      <c r="X2667" s="14">
        <v>0</v>
      </c>
      <c r="Y2667" s="15">
        <v>5.2083333333333329E-2</v>
      </c>
      <c r="Z2667" s="14" t="s">
        <v>7128</v>
      </c>
      <c r="AA2667" s="14">
        <v>0</v>
      </c>
      <c r="AB2667" s="14" t="s">
        <v>7128</v>
      </c>
      <c r="AC2667" s="14">
        <v>0</v>
      </c>
      <c r="AD2667" s="13">
        <v>7.5999999999999998E-2</v>
      </c>
      <c r="AE2667" s="15">
        <v>2.4438611111111115</v>
      </c>
      <c r="AF2667" s="14">
        <v>0.14491376746189438</v>
      </c>
      <c r="AG2667" s="14">
        <v>0.8549912280251768</v>
      </c>
      <c r="AH2667" s="15">
        <v>0.45641025641025645</v>
      </c>
      <c r="AI2667" s="5" t="s">
        <v>7128</v>
      </c>
      <c r="AJ2667" s="15" t="s">
        <v>7128</v>
      </c>
      <c r="AK2667" s="15" t="s">
        <v>7128</v>
      </c>
      <c r="AL2667" s="15" t="s">
        <v>7128</v>
      </c>
      <c r="AM2667" s="15" t="s">
        <v>7128</v>
      </c>
      <c r="AN2667" s="15" t="s">
        <v>7128</v>
      </c>
      <c r="AO2667" s="15">
        <v>0.12037914691943127</v>
      </c>
      <c r="AP2667" s="15" t="s">
        <v>7128</v>
      </c>
      <c r="AQ2667" s="15" t="s">
        <v>7128</v>
      </c>
      <c r="AR2667" s="15" t="s">
        <v>7128</v>
      </c>
      <c r="AS2667" s="15">
        <v>0.12037914691943127</v>
      </c>
      <c r="AT2667" s="14" t="s">
        <v>7128</v>
      </c>
      <c r="AU2667" s="14">
        <v>0</v>
      </c>
      <c r="AV2667" s="12" t="s">
        <v>7128</v>
      </c>
      <c r="AW2667" s="12" t="s">
        <v>7128</v>
      </c>
      <c r="AX2667" s="12">
        <v>-0.38900000000000001</v>
      </c>
      <c r="AY2667" s="12">
        <v>-4.1799999999999997E-2</v>
      </c>
      <c r="AZ2667" s="14" t="s">
        <v>7128</v>
      </c>
      <c r="BA2667" s="14" t="s">
        <v>7128</v>
      </c>
      <c r="BB2667" s="14">
        <v>-0.18996539792387546</v>
      </c>
      <c r="BC2667" s="14">
        <v>-6.9332640872500656E-2</v>
      </c>
      <c r="BD2667" s="14">
        <v>-0.92268907563025215</v>
      </c>
      <c r="BE2667" s="14">
        <v>-0.44873949579831929</v>
      </c>
      <c r="BF2667" s="14">
        <v>0</v>
      </c>
      <c r="BG2667" s="14">
        <v>1.1000000000000001E-2</v>
      </c>
      <c r="BH2667" s="13">
        <v>-3.14</v>
      </c>
      <c r="BI2667" s="13">
        <v>-5.49</v>
      </c>
      <c r="BJ2667" s="13">
        <v>-2.67</v>
      </c>
      <c r="BK2667" s="13">
        <v>-2.67</v>
      </c>
      <c r="BL2667" s="13">
        <v>21.1</v>
      </c>
      <c r="BM2667" s="13">
        <v>5.95</v>
      </c>
      <c r="BN2667" s="13">
        <v>-0.96099999999999997</v>
      </c>
      <c r="BO2667" s="13">
        <v>-2.2799999999999998</v>
      </c>
      <c r="BP2667" s="13">
        <v>-2.67</v>
      </c>
      <c r="BQ2667" s="13">
        <v>0</v>
      </c>
      <c r="BR2667" s="13">
        <v>0</v>
      </c>
      <c r="BS2667" s="13">
        <v>-0.7</v>
      </c>
      <c r="BT2667" s="14" t="s">
        <v>7128</v>
      </c>
      <c r="BU2667" s="13">
        <v>-1.97</v>
      </c>
      <c r="BV2667" s="13">
        <v>-4.79</v>
      </c>
      <c r="BW2667" s="13">
        <v>-4.79</v>
      </c>
      <c r="BX2667" s="13">
        <v>28.9</v>
      </c>
      <c r="BY2667" s="13">
        <v>38.51</v>
      </c>
      <c r="BZ2667" s="13">
        <v>0</v>
      </c>
      <c r="CA2667" s="13">
        <v>0</v>
      </c>
      <c r="CB2667" s="13">
        <v>0</v>
      </c>
      <c r="CC2667" s="15">
        <v>0.82599999999999996</v>
      </c>
      <c r="CD2667" s="15">
        <v>0.98899999999999999</v>
      </c>
      <c r="CE2667" s="15">
        <v>0.36</v>
      </c>
      <c r="CF2667" s="15" t="s">
        <v>7128</v>
      </c>
      <c r="CG2667" s="15" t="s">
        <v>7128</v>
      </c>
      <c r="CH2667" s="13" t="s">
        <v>7128</v>
      </c>
      <c r="CI2667" s="13" t="s">
        <v>7128</v>
      </c>
      <c r="CJ2667" s="13">
        <v>0</v>
      </c>
      <c r="CK2667" s="12">
        <f t="shared" si="82"/>
        <v>0</v>
      </c>
      <c r="CL2667" s="36" t="str">
        <f t="shared" si="83"/>
        <v>NA</v>
      </c>
      <c r="CM2667" s="13" t="s">
        <v>7128</v>
      </c>
      <c r="CN2667" s="13" t="s">
        <v>7128</v>
      </c>
      <c r="CO2667" s="13" t="s">
        <v>7128</v>
      </c>
      <c r="CP2667" s="13" t="s">
        <v>7128</v>
      </c>
      <c r="CQ2667" s="13" t="s">
        <v>7128</v>
      </c>
      <c r="CR2667" s="13" t="s">
        <v>7128</v>
      </c>
      <c r="CS2667" s="13" t="s">
        <v>7128</v>
      </c>
      <c r="CT2667" s="13">
        <v>0</v>
      </c>
      <c r="CU2667" s="13">
        <v>-2.67</v>
      </c>
      <c r="CV2667" s="13">
        <v>0</v>
      </c>
      <c r="CW2667" s="13">
        <v>-0.96099999999999997</v>
      </c>
      <c r="CX2667" s="12">
        <v>-0.18996539792387546</v>
      </c>
      <c r="CY2667" s="12">
        <v>-6.9332640872500656E-2</v>
      </c>
      <c r="CZ2667" s="15" t="s">
        <v>7128</v>
      </c>
      <c r="DA2667" s="20"/>
      <c r="DB2667" s="20"/>
    </row>
    <row r="2668" spans="1:106" ht="24">
      <c r="A2668" s="8" t="s">
        <v>645</v>
      </c>
      <c r="B2668" s="8" t="s">
        <v>646</v>
      </c>
      <c r="C2668" s="9" t="s">
        <v>7141</v>
      </c>
      <c r="D2668" s="9" t="s">
        <v>7126</v>
      </c>
      <c r="E2668" s="10" t="s">
        <v>7127</v>
      </c>
      <c r="F2668" s="10" t="s">
        <v>7126</v>
      </c>
      <c r="G2668" s="11">
        <v>0.73</v>
      </c>
      <c r="H2668" s="11">
        <v>31.145412371134018</v>
      </c>
      <c r="I2668" s="12">
        <v>9.0499999999999997E-2</v>
      </c>
      <c r="J2668" s="12">
        <v>2.8751598195876289</v>
      </c>
      <c r="K2668" s="12">
        <v>6.2E-2</v>
      </c>
      <c r="L2668" s="12">
        <v>0.11849999999999999</v>
      </c>
      <c r="M2668" s="12">
        <v>7.8221849999999996E-2</v>
      </c>
      <c r="N2668" s="12">
        <v>0.14377772363779151</v>
      </c>
      <c r="O2668" s="12">
        <v>-2.9943023918707796</v>
      </c>
      <c r="P2668" s="12">
        <v>-0.15000572255466127</v>
      </c>
      <c r="Q2668" s="13">
        <v>19.399999999999999</v>
      </c>
      <c r="R2668" s="13">
        <v>0</v>
      </c>
      <c r="S2668" s="13">
        <v>808.3</v>
      </c>
      <c r="T2668" s="13">
        <v>808.3</v>
      </c>
      <c r="U2668" s="13">
        <v>827.69999999999993</v>
      </c>
      <c r="V2668" s="13">
        <v>15.6</v>
      </c>
      <c r="W2668" s="13">
        <v>812.09999999999991</v>
      </c>
      <c r="X2668" s="14">
        <v>1.8847408481333816E-2</v>
      </c>
      <c r="Y2668" s="15">
        <v>0.23241774826441292</v>
      </c>
      <c r="Z2668" s="14">
        <v>0.82227873855544242</v>
      </c>
      <c r="AA2668" s="14">
        <v>0.9765615561193669</v>
      </c>
      <c r="AB2668" s="14">
        <v>4.6267887807670292</v>
      </c>
      <c r="AC2668" s="14">
        <v>41.664948453608247</v>
      </c>
      <c r="AD2668" s="13">
        <v>5.8000000000000003E-2</v>
      </c>
      <c r="AE2668" s="15">
        <v>1.3134444444444446</v>
      </c>
      <c r="AF2668" s="14">
        <v>5.4772255750516613E-2</v>
      </c>
      <c r="AG2668" s="14">
        <v>1.0707975999225998</v>
      </c>
      <c r="AH2668" s="15">
        <v>0.40845070422535207</v>
      </c>
      <c r="AI2668" s="5" t="s">
        <v>7128</v>
      </c>
      <c r="AJ2668" s="15" t="s">
        <v>7128</v>
      </c>
      <c r="AK2668" s="15" t="s">
        <v>7128</v>
      </c>
      <c r="AL2668" s="15" t="s">
        <v>7128</v>
      </c>
      <c r="AM2668" s="15" t="s">
        <v>7128</v>
      </c>
      <c r="AN2668" s="15">
        <v>0.11104751001717229</v>
      </c>
      <c r="AO2668" s="15">
        <v>4.2358078602620086E-2</v>
      </c>
      <c r="AP2668" s="15" t="s">
        <v>7128</v>
      </c>
      <c r="AQ2668" s="15">
        <v>22.371900826446279</v>
      </c>
      <c r="AR2668" s="15">
        <v>0.83946661153607605</v>
      </c>
      <c r="AS2668" s="15">
        <v>1.7731441048034933</v>
      </c>
      <c r="AT2668" s="14" t="s">
        <v>7128</v>
      </c>
      <c r="AU2668" s="14">
        <v>0</v>
      </c>
      <c r="AV2668" s="12" t="s">
        <v>7128</v>
      </c>
      <c r="AW2668" s="12" t="s">
        <v>7128</v>
      </c>
      <c r="AX2668" s="12">
        <v>8.1000000000000003E-2</v>
      </c>
      <c r="AY2668" s="12">
        <v>0.24399999999999999</v>
      </c>
      <c r="AZ2668" s="14" t="s">
        <v>7128</v>
      </c>
      <c r="BA2668" s="14" t="s">
        <v>7128</v>
      </c>
      <c r="BB2668" s="14">
        <v>-0.11914257228315055</v>
      </c>
      <c r="BC2668" s="14">
        <v>-6.2279989168697531E-3</v>
      </c>
      <c r="BD2668" s="14">
        <v>-5.2183406113537112E-2</v>
      </c>
      <c r="BE2668" s="14">
        <v>-1.3558951965065503E-2</v>
      </c>
      <c r="BF2668" s="14">
        <v>0</v>
      </c>
      <c r="BG2668" s="14">
        <v>8.3000000000000004E-2</v>
      </c>
      <c r="BH2668" s="13">
        <v>-23.9</v>
      </c>
      <c r="BI2668" s="13">
        <v>-23.9</v>
      </c>
      <c r="BJ2668" s="13">
        <v>-6.21</v>
      </c>
      <c r="BK2668" s="13">
        <v>-6.21</v>
      </c>
      <c r="BL2668" s="13">
        <v>458</v>
      </c>
      <c r="BM2668" s="13">
        <v>458</v>
      </c>
      <c r="BN2668" s="13">
        <v>36.299999999999997</v>
      </c>
      <c r="BO2668" s="13">
        <v>36.299999999999997</v>
      </c>
      <c r="BP2668" s="13">
        <v>-6.21</v>
      </c>
      <c r="BQ2668" s="13">
        <v>0</v>
      </c>
      <c r="BR2668" s="13">
        <v>0</v>
      </c>
      <c r="BS2668" s="13">
        <v>-58.7</v>
      </c>
      <c r="BT2668" s="14" t="s">
        <v>7128</v>
      </c>
      <c r="BU2668" s="13">
        <v>52.49</v>
      </c>
      <c r="BV2668" s="13">
        <v>34.800000000000004</v>
      </c>
      <c r="BW2668" s="13">
        <v>34.800000000000004</v>
      </c>
      <c r="BX2668" s="13">
        <v>200.6</v>
      </c>
      <c r="BY2668" s="13">
        <v>997.11</v>
      </c>
      <c r="BZ2668" s="13">
        <v>174.7</v>
      </c>
      <c r="CA2668" s="13">
        <v>967.4</v>
      </c>
      <c r="CB2668" s="13">
        <v>0</v>
      </c>
      <c r="CC2668" s="15">
        <v>0.39100000000000001</v>
      </c>
      <c r="CD2668" s="15">
        <v>0.63900000000000001</v>
      </c>
      <c r="CE2668" s="15">
        <v>0.36</v>
      </c>
      <c r="CF2668" s="15" t="s">
        <v>7128</v>
      </c>
      <c r="CG2668" s="15" t="s">
        <v>7128</v>
      </c>
      <c r="CH2668" s="13" t="s">
        <v>7128</v>
      </c>
      <c r="CI2668" s="13" t="s">
        <v>7128</v>
      </c>
      <c r="CJ2668" s="13">
        <v>0</v>
      </c>
      <c r="CK2668" s="12">
        <f t="shared" si="82"/>
        <v>0</v>
      </c>
      <c r="CL2668" s="36">
        <f t="shared" si="83"/>
        <v>0.47343394666115363</v>
      </c>
      <c r="CM2668" s="13" t="s">
        <v>7128</v>
      </c>
      <c r="CN2668" s="13" t="s">
        <v>7128</v>
      </c>
      <c r="CO2668" s="13" t="s">
        <v>7128</v>
      </c>
      <c r="CP2668" s="13" t="s">
        <v>7128</v>
      </c>
      <c r="CQ2668" s="13">
        <v>36.299999999999997</v>
      </c>
      <c r="CR2668" s="13">
        <v>812.09999999999991</v>
      </c>
      <c r="CS2668" s="13" t="s">
        <v>7128</v>
      </c>
      <c r="CT2668" s="13">
        <v>0</v>
      </c>
      <c r="CU2668" s="13">
        <v>-6.21</v>
      </c>
      <c r="CV2668" s="13">
        <v>967.4</v>
      </c>
      <c r="CW2668" s="13">
        <v>36.299999999999997</v>
      </c>
      <c r="CX2668" s="12">
        <v>-0.11914257228315055</v>
      </c>
      <c r="CY2668" s="12">
        <v>-6.2279989168697531E-3</v>
      </c>
      <c r="CZ2668" s="15">
        <v>22.371900826446279</v>
      </c>
      <c r="DA2668" s="20"/>
      <c r="DB2668" s="20"/>
    </row>
    <row r="2669" spans="1:106" ht="24">
      <c r="A2669" s="8" t="s">
        <v>3463</v>
      </c>
      <c r="B2669" s="8" t="s">
        <v>3464</v>
      </c>
      <c r="C2669" s="9" t="s">
        <v>7130</v>
      </c>
      <c r="D2669" s="9" t="s">
        <v>7126</v>
      </c>
      <c r="E2669" s="10" t="s">
        <v>7127</v>
      </c>
      <c r="F2669" s="10" t="s">
        <v>7126</v>
      </c>
      <c r="G2669" s="11">
        <v>1.1000000000000001</v>
      </c>
      <c r="H2669" s="11">
        <v>1.1014687093057847</v>
      </c>
      <c r="I2669" s="12">
        <v>9.0499999999999997E-2</v>
      </c>
      <c r="J2669" s="12">
        <v>0.1561829181921735</v>
      </c>
      <c r="K2669" s="12">
        <v>3.2000000000000001E-2</v>
      </c>
      <c r="L2669" s="12">
        <v>8.8499999999999995E-2</v>
      </c>
      <c r="M2669" s="12">
        <v>5.8418850000000001E-2</v>
      </c>
      <c r="N2669" s="12">
        <v>0.15597933020604057</v>
      </c>
      <c r="O2669" s="12">
        <v>-5.2521590961052217E-2</v>
      </c>
      <c r="P2669" s="12">
        <v>-5.1281152604581159E-3</v>
      </c>
      <c r="Q2669" s="13">
        <v>72.2</v>
      </c>
      <c r="R2669" s="13">
        <v>0.1506660542030317</v>
      </c>
      <c r="S2669" s="13">
        <v>0</v>
      </c>
      <c r="T2669" s="13">
        <v>0.1506660542030317</v>
      </c>
      <c r="U2669" s="13">
        <v>72.350666054203032</v>
      </c>
      <c r="V2669" s="13">
        <v>18.3</v>
      </c>
      <c r="W2669" s="13">
        <v>54.050666054203035</v>
      </c>
      <c r="X2669" s="14">
        <v>0.25293478274671538</v>
      </c>
      <c r="Y2669" s="15">
        <v>0.40178571428571425</v>
      </c>
      <c r="Z2669" s="14">
        <v>3.3518091594316643E-3</v>
      </c>
      <c r="AA2669" s="14">
        <v>2.0824418408277963E-3</v>
      </c>
      <c r="AB2669" s="14">
        <v>3.3630815670319578E-3</v>
      </c>
      <c r="AC2669" s="14">
        <v>2.0867874543356191E-3</v>
      </c>
      <c r="AD2669" s="13">
        <v>4.29</v>
      </c>
      <c r="AE2669" s="15">
        <v>2.0154722222222223</v>
      </c>
      <c r="AF2669" s="14">
        <v>0.2449489742783178</v>
      </c>
      <c r="AG2669" s="14">
        <v>0.47887524471411136</v>
      </c>
      <c r="AH2669" s="15">
        <v>0.4846625766871166</v>
      </c>
      <c r="AI2669" s="5">
        <v>237.72727272727275</v>
      </c>
      <c r="AJ2669" s="15">
        <v>15.938189845474614</v>
      </c>
      <c r="AK2669" s="15">
        <v>15.938189845474614</v>
      </c>
      <c r="AL2669" s="15">
        <v>14.493243243243244</v>
      </c>
      <c r="AM2669" s="15" t="s">
        <v>7128</v>
      </c>
      <c r="AN2669" s="15">
        <v>1.611607142857143</v>
      </c>
      <c r="AO2669" s="15">
        <v>5.6850393700787407</v>
      </c>
      <c r="AP2669" s="15">
        <v>10.076809916950541</v>
      </c>
      <c r="AQ2669" s="15">
        <v>5.8344846776989465</v>
      </c>
      <c r="AR2669" s="15">
        <v>2.0281168937494081</v>
      </c>
      <c r="AS2669" s="15">
        <v>4.2559579570238615</v>
      </c>
      <c r="AT2669" s="14">
        <v>0.28918322295805737</v>
      </c>
      <c r="AU2669" s="14">
        <v>1.8144044321329642E-2</v>
      </c>
      <c r="AV2669" s="12">
        <v>-0.13600000000000001</v>
      </c>
      <c r="AW2669" s="12">
        <v>-3.4699999999999996E-3</v>
      </c>
      <c r="AX2669" s="12">
        <v>-5.0900000000000001E-2</v>
      </c>
      <c r="AY2669" s="12">
        <v>2.29E-2</v>
      </c>
      <c r="AZ2669" s="14" t="s">
        <v>7128</v>
      </c>
      <c r="BA2669" s="14">
        <v>0.21100000000000002</v>
      </c>
      <c r="BB2669" s="14">
        <v>0.10366132723112129</v>
      </c>
      <c r="BC2669" s="14">
        <v>0.15085121494558246</v>
      </c>
      <c r="BD2669" s="14">
        <v>0.35669291338582682</v>
      </c>
      <c r="BE2669" s="14">
        <v>0.42235171568184204</v>
      </c>
      <c r="BF2669" s="14">
        <v>0.36016949152542371</v>
      </c>
      <c r="BG2669" s="14">
        <v>5.9400000000000001E-2</v>
      </c>
      <c r="BH2669" s="13">
        <v>4.53</v>
      </c>
      <c r="BI2669" s="13">
        <v>4.53</v>
      </c>
      <c r="BJ2669" s="13">
        <v>5.23</v>
      </c>
      <c r="BK2669" s="13">
        <v>5.3638667891593936</v>
      </c>
      <c r="BL2669" s="13">
        <v>12.7</v>
      </c>
      <c r="BM2669" s="13">
        <v>12.7</v>
      </c>
      <c r="BN2669" s="13">
        <v>9.1</v>
      </c>
      <c r="BO2669" s="13">
        <v>9.2639999999999993</v>
      </c>
      <c r="BP2669" s="13">
        <v>3.4319656150977482</v>
      </c>
      <c r="BQ2669" s="13">
        <v>0</v>
      </c>
      <c r="BR2669" s="13">
        <v>-2.2889999999999997</v>
      </c>
      <c r="BS2669" s="13">
        <v>8.2099999999999991</v>
      </c>
      <c r="BT2669" s="14">
        <v>1.7252503853630128</v>
      </c>
      <c r="BU2669" s="13">
        <v>-2.4890343849022507</v>
      </c>
      <c r="BV2669" s="13">
        <v>-1.3909999999999991</v>
      </c>
      <c r="BW2669" s="13">
        <v>-1.3909999999999991</v>
      </c>
      <c r="BX2669" s="13">
        <v>43.7</v>
      </c>
      <c r="BY2669" s="13">
        <v>22.750666054203034</v>
      </c>
      <c r="BZ2669" s="13">
        <v>44.8</v>
      </c>
      <c r="CA2669" s="13">
        <v>26.650666054203025</v>
      </c>
      <c r="CB2669" s="13">
        <v>-1.31</v>
      </c>
      <c r="CC2669" s="15">
        <v>0.78200000000000003</v>
      </c>
      <c r="CD2669" s="15">
        <v>0.61099999999999999</v>
      </c>
      <c r="CE2669" s="15">
        <v>0.36</v>
      </c>
      <c r="CF2669" s="15">
        <v>0.68092583699250797</v>
      </c>
      <c r="CG2669" s="15">
        <v>0.65984431590123194</v>
      </c>
      <c r="CH2669" s="13">
        <v>7.3121999999999998</v>
      </c>
      <c r="CI2669" s="13">
        <v>5.2540999999999993</v>
      </c>
      <c r="CJ2669" s="13">
        <v>-1.31</v>
      </c>
      <c r="CK2669" s="12" t="str">
        <f t="shared" si="82"/>
        <v>NA</v>
      </c>
      <c r="CL2669" s="36">
        <f t="shared" si="83"/>
        <v>0.4765359325042875</v>
      </c>
      <c r="CM2669" s="13">
        <v>7.08</v>
      </c>
      <c r="CN2669" s="13">
        <v>2.5499999999999998</v>
      </c>
      <c r="CO2669" s="13">
        <v>4.53</v>
      </c>
      <c r="CP2669" s="13">
        <v>72.2</v>
      </c>
      <c r="CQ2669" s="13">
        <v>9.2639999999999993</v>
      </c>
      <c r="CR2669" s="13">
        <v>54.050666054203035</v>
      </c>
      <c r="CS2669" s="13">
        <v>-1.3909999999999991</v>
      </c>
      <c r="CT2669" s="13">
        <v>0</v>
      </c>
      <c r="CU2669" s="13">
        <v>5.3638667891593936</v>
      </c>
      <c r="CV2669" s="13">
        <v>26.650666054203025</v>
      </c>
      <c r="CW2669" s="13">
        <v>9.1</v>
      </c>
      <c r="CX2669" s="12">
        <v>0.10366132723112129</v>
      </c>
      <c r="CY2669" s="12">
        <v>0.15085121494558246</v>
      </c>
      <c r="CZ2669" s="15">
        <v>5.9396336323300041</v>
      </c>
      <c r="DA2669" s="20"/>
      <c r="DB2669" s="20"/>
    </row>
    <row r="2670" spans="1:106">
      <c r="A2670" s="8" t="s">
        <v>5695</v>
      </c>
      <c r="B2670" s="8" t="s">
        <v>5696</v>
      </c>
      <c r="C2670" s="9" t="s">
        <v>7165</v>
      </c>
      <c r="D2670" s="9" t="s">
        <v>7126</v>
      </c>
      <c r="E2670" s="10" t="s">
        <v>7127</v>
      </c>
      <c r="F2670" s="10" t="s">
        <v>7126</v>
      </c>
      <c r="G2670" s="11">
        <v>0.87</v>
      </c>
      <c r="H2670" s="11">
        <v>0.87</v>
      </c>
      <c r="I2670" s="12">
        <v>9.0499999999999997E-2</v>
      </c>
      <c r="J2670" s="12">
        <v>0.13523499999999999</v>
      </c>
      <c r="K2670" s="12">
        <v>4.7E-2</v>
      </c>
      <c r="L2670" s="12">
        <v>0.10350000000000001</v>
      </c>
      <c r="M2670" s="12">
        <v>6.8320350000000002E-2</v>
      </c>
      <c r="N2670" s="12">
        <v>0.13523499999999999</v>
      </c>
      <c r="O2670" s="12">
        <v>-0.12303987804878048</v>
      </c>
      <c r="P2670" s="12">
        <v>-0.12190166666666666</v>
      </c>
      <c r="Q2670" s="13">
        <v>0.13900000000000001</v>
      </c>
      <c r="R2670" s="13">
        <v>0</v>
      </c>
      <c r="S2670" s="13">
        <v>0</v>
      </c>
      <c r="T2670" s="13">
        <v>0</v>
      </c>
      <c r="U2670" s="13">
        <v>0.13900000000000001</v>
      </c>
      <c r="V2670" s="13">
        <v>8.0000000000000002E-3</v>
      </c>
      <c r="W2670" s="13">
        <v>0.13100000000000001</v>
      </c>
      <c r="X2670" s="14">
        <v>5.755395683453237E-2</v>
      </c>
      <c r="Y2670" s="15" t="s">
        <v>7128</v>
      </c>
      <c r="Z2670" s="14">
        <v>0</v>
      </c>
      <c r="AA2670" s="14">
        <v>0</v>
      </c>
      <c r="AB2670" s="14">
        <v>0</v>
      </c>
      <c r="AC2670" s="14">
        <v>0</v>
      </c>
      <c r="AD2670" s="13">
        <v>0.249</v>
      </c>
      <c r="AE2670" s="15">
        <v>6.0416666666666646E-2</v>
      </c>
      <c r="AF2670" s="14">
        <v>7.7459666924148338E-2</v>
      </c>
      <c r="AG2670" s="14" t="s">
        <v>7128</v>
      </c>
      <c r="AH2670" s="15">
        <v>0.77313974591651546</v>
      </c>
      <c r="AI2670" s="5" t="s">
        <v>7128</v>
      </c>
      <c r="AJ2670" s="15">
        <v>139</v>
      </c>
      <c r="AK2670" s="15">
        <v>139</v>
      </c>
      <c r="AL2670" s="15" t="s">
        <v>7128</v>
      </c>
      <c r="AM2670" s="15" t="s">
        <v>7128</v>
      </c>
      <c r="AN2670" s="15">
        <v>1.7375</v>
      </c>
      <c r="AO2670" s="15">
        <v>3.3902439024390247</v>
      </c>
      <c r="AP2670" s="15">
        <v>131</v>
      </c>
      <c r="AQ2670" s="15" t="s">
        <v>7128</v>
      </c>
      <c r="AR2670" s="15">
        <v>1.8194444444444442</v>
      </c>
      <c r="AS2670" s="15">
        <v>3.1951219512195124</v>
      </c>
      <c r="AT2670" s="14">
        <v>0</v>
      </c>
      <c r="AU2670" s="14">
        <v>0</v>
      </c>
      <c r="AV2670" s="12" t="s">
        <v>7128</v>
      </c>
      <c r="AW2670" s="12" t="s">
        <v>7128</v>
      </c>
      <c r="AX2670" s="12">
        <v>1.214</v>
      </c>
      <c r="AY2670" s="12">
        <v>0.97499999999999998</v>
      </c>
      <c r="AZ2670" s="14" t="s">
        <v>7128</v>
      </c>
      <c r="BA2670" s="14" t="s">
        <v>7128</v>
      </c>
      <c r="BB2670" s="14">
        <v>1.2195121951219513E-2</v>
      </c>
      <c r="BC2670" s="14">
        <v>1.3333333333333334E-2</v>
      </c>
      <c r="BD2670" s="14">
        <v>2.4390243902439025E-2</v>
      </c>
      <c r="BE2670" s="14">
        <v>2.4390243902439025E-2</v>
      </c>
      <c r="BF2670" s="14">
        <v>0</v>
      </c>
      <c r="BG2670" s="14" t="s">
        <v>7128</v>
      </c>
      <c r="BH2670" s="13">
        <v>1E-3</v>
      </c>
      <c r="BI2670" s="13">
        <v>1E-3</v>
      </c>
      <c r="BJ2670" s="13">
        <v>1E-3</v>
      </c>
      <c r="BK2670" s="13">
        <v>1E-3</v>
      </c>
      <c r="BL2670" s="13">
        <v>4.1000000000000002E-2</v>
      </c>
      <c r="BM2670" s="13">
        <v>4.1000000000000002E-2</v>
      </c>
      <c r="BN2670" s="13">
        <v>0</v>
      </c>
      <c r="BO2670" s="13">
        <v>0</v>
      </c>
      <c r="BP2670" s="13">
        <v>1E-3</v>
      </c>
      <c r="BQ2670" s="13">
        <v>0</v>
      </c>
      <c r="BR2670" s="13">
        <v>0</v>
      </c>
      <c r="BS2670" s="13">
        <v>0</v>
      </c>
      <c r="BT2670" s="14">
        <v>0</v>
      </c>
      <c r="BU2670" s="13">
        <v>1E-3</v>
      </c>
      <c r="BV2670" s="13">
        <v>1E-3</v>
      </c>
      <c r="BW2670" s="13">
        <v>1E-3</v>
      </c>
      <c r="BX2670" s="13">
        <v>8.2000000000000003E-2</v>
      </c>
      <c r="BY2670" s="13">
        <v>7.4999999999999997E-2</v>
      </c>
      <c r="BZ2670" s="13">
        <v>0.08</v>
      </c>
      <c r="CA2670" s="13">
        <v>7.2000000000000008E-2</v>
      </c>
      <c r="CB2670" s="13">
        <v>0</v>
      </c>
      <c r="CC2670" s="15">
        <v>-0.46500000000000002</v>
      </c>
      <c r="CD2670" s="15">
        <v>1.01</v>
      </c>
      <c r="CE2670" s="15">
        <v>0.36</v>
      </c>
      <c r="CF2670" s="15" t="s">
        <v>7128</v>
      </c>
      <c r="CG2670" s="15" t="s">
        <v>7128</v>
      </c>
      <c r="CH2670" s="13" t="s">
        <v>7128</v>
      </c>
      <c r="CI2670" s="13" t="s">
        <v>7128</v>
      </c>
      <c r="CJ2670" s="13">
        <v>0</v>
      </c>
      <c r="CK2670" s="12">
        <f t="shared" si="82"/>
        <v>0</v>
      </c>
      <c r="CL2670" s="36">
        <f t="shared" si="83"/>
        <v>0.56944444444444442</v>
      </c>
      <c r="CM2670" s="13">
        <v>1E-3</v>
      </c>
      <c r="CN2670" s="13" t="s">
        <v>7128</v>
      </c>
      <c r="CO2670" s="13">
        <v>1E-3</v>
      </c>
      <c r="CP2670" s="13">
        <v>0.13900000000000001</v>
      </c>
      <c r="CQ2670" s="13" t="s">
        <v>7128</v>
      </c>
      <c r="CR2670" s="13" t="s">
        <v>7128</v>
      </c>
      <c r="CS2670" s="13" t="s">
        <v>7128</v>
      </c>
      <c r="CT2670" s="13">
        <v>0</v>
      </c>
      <c r="CU2670" s="13">
        <v>1E-3</v>
      </c>
      <c r="CV2670" s="13">
        <v>7.2000000000000008E-2</v>
      </c>
      <c r="CW2670" s="13">
        <v>0</v>
      </c>
      <c r="CX2670" s="12">
        <v>1.2195121951219513E-2</v>
      </c>
      <c r="CY2670" s="12">
        <v>1.3333333333333334E-2</v>
      </c>
      <c r="CZ2670" s="15" t="s">
        <v>7128</v>
      </c>
      <c r="DA2670" s="20"/>
      <c r="DB2670" s="20"/>
    </row>
    <row r="2671" spans="1:106">
      <c r="A2671" s="8" t="s">
        <v>1935</v>
      </c>
      <c r="B2671" s="8" t="s">
        <v>1936</v>
      </c>
      <c r="C2671" s="9" t="s">
        <v>7149</v>
      </c>
      <c r="D2671" s="9" t="s">
        <v>7126</v>
      </c>
      <c r="E2671" s="10" t="s">
        <v>7127</v>
      </c>
      <c r="F2671" s="10" t="s">
        <v>7126</v>
      </c>
      <c r="G2671" s="11">
        <v>0.85</v>
      </c>
      <c r="H2671" s="11">
        <v>0.97894539620288556</v>
      </c>
      <c r="I2671" s="12">
        <v>9.0499999999999997E-2</v>
      </c>
      <c r="J2671" s="12">
        <v>0.14509455835636115</v>
      </c>
      <c r="K2671" s="12">
        <v>4.7E-2</v>
      </c>
      <c r="L2671" s="12">
        <v>0.10350000000000001</v>
      </c>
      <c r="M2671" s="12">
        <v>6.8320350000000002E-2</v>
      </c>
      <c r="N2671" s="12">
        <v>0.13498196090907494</v>
      </c>
      <c r="O2671" s="12">
        <v>-0.12157760920381877</v>
      </c>
      <c r="P2671" s="12">
        <v>-0.1278058305571993</v>
      </c>
      <c r="Q2671" s="13">
        <v>498.7</v>
      </c>
      <c r="R2671" s="13">
        <v>1.2530224545636424</v>
      </c>
      <c r="S2671" s="13">
        <v>74.400000000000006</v>
      </c>
      <c r="T2671" s="13">
        <v>75.653022454563654</v>
      </c>
      <c r="U2671" s="13">
        <v>574.35302245456364</v>
      </c>
      <c r="V2671" s="13">
        <v>0</v>
      </c>
      <c r="W2671" s="13">
        <v>574.35302245456364</v>
      </c>
      <c r="X2671" s="14">
        <v>0</v>
      </c>
      <c r="Y2671" s="15">
        <v>0.15943877551020408</v>
      </c>
      <c r="Z2671" s="14">
        <v>0.66918177693983216</v>
      </c>
      <c r="AA2671" s="14">
        <v>0.13171868084066446</v>
      </c>
      <c r="AB2671" s="14">
        <v>2.0228080870204188</v>
      </c>
      <c r="AC2671" s="14">
        <v>0.15170046612104202</v>
      </c>
      <c r="AD2671" s="13">
        <v>12.73</v>
      </c>
      <c r="AE2671" s="15">
        <v>1.2722222222222147E-2</v>
      </c>
      <c r="AF2671" s="14">
        <v>8.9442719099991588E-2</v>
      </c>
      <c r="AG2671" s="14" t="s">
        <v>7128</v>
      </c>
      <c r="AH2671" s="15">
        <v>0.41635489043292356</v>
      </c>
      <c r="AI2671" s="5">
        <v>0.11196013289036547</v>
      </c>
      <c r="AJ2671" s="15" t="s">
        <v>7128</v>
      </c>
      <c r="AK2671" s="15">
        <v>2246.3963963963965</v>
      </c>
      <c r="AL2671" s="15" t="s">
        <v>7128</v>
      </c>
      <c r="AM2671" s="15" t="s">
        <v>7128</v>
      </c>
      <c r="AN2671" s="15">
        <v>13.334224598930481</v>
      </c>
      <c r="AO2671" s="15">
        <v>7.0338504936530315</v>
      </c>
      <c r="AP2671" s="15">
        <v>1089.036619687108</v>
      </c>
      <c r="AQ2671" s="15">
        <v>97.778859798189259</v>
      </c>
      <c r="AR2671" s="15">
        <v>5.0803862646431925</v>
      </c>
      <c r="AS2671" s="15">
        <v>8.1008888921659175</v>
      </c>
      <c r="AT2671" s="14">
        <v>0</v>
      </c>
      <c r="AU2671" s="14">
        <v>0</v>
      </c>
      <c r="AV2671" s="12" t="s">
        <v>7128</v>
      </c>
      <c r="AW2671" s="12" t="s">
        <v>7128</v>
      </c>
      <c r="AX2671" s="12" t="s">
        <v>7128</v>
      </c>
      <c r="AY2671" s="12" t="s">
        <v>7128</v>
      </c>
      <c r="AZ2671" s="14" t="s">
        <v>7128</v>
      </c>
      <c r="BA2671" s="14" t="s">
        <v>7128</v>
      </c>
      <c r="BB2671" s="14">
        <v>2.3516949152542373E-2</v>
      </c>
      <c r="BC2671" s="14">
        <v>7.1761303518756321E-3</v>
      </c>
      <c r="BD2671" s="14">
        <v>2.9521276595744681E-3</v>
      </c>
      <c r="BE2671" s="14">
        <v>7.0132381527562701E-3</v>
      </c>
      <c r="BF2671" s="14">
        <v>0</v>
      </c>
      <c r="BG2671" s="14">
        <v>9.4200000000000006E-2</v>
      </c>
      <c r="BH2671" s="13">
        <v>-1.72</v>
      </c>
      <c r="BI2671" s="13">
        <v>0.222</v>
      </c>
      <c r="BJ2671" s="13">
        <v>0.67400000000000004</v>
      </c>
      <c r="BK2671" s="13">
        <v>0.52739550908727151</v>
      </c>
      <c r="BL2671" s="13">
        <v>70.900000000000006</v>
      </c>
      <c r="BM2671" s="13">
        <v>75.2</v>
      </c>
      <c r="BN2671" s="13">
        <v>4.16</v>
      </c>
      <c r="BO2671" s="13">
        <v>5.8739999999999997</v>
      </c>
      <c r="BP2671" s="13">
        <v>0.52739550908727151</v>
      </c>
      <c r="BQ2671" s="13">
        <v>0</v>
      </c>
      <c r="BR2671" s="13">
        <v>0</v>
      </c>
      <c r="BS2671" s="13">
        <v>-5.21</v>
      </c>
      <c r="BT2671" s="14">
        <v>-9.878734100365401</v>
      </c>
      <c r="BU2671" s="13">
        <v>5.7373955090872713</v>
      </c>
      <c r="BV2671" s="13">
        <v>5.4320000000000004</v>
      </c>
      <c r="BW2671" s="13">
        <v>5.4320000000000004</v>
      </c>
      <c r="BX2671" s="13">
        <v>9.44</v>
      </c>
      <c r="BY2671" s="13">
        <v>73.493022454563643</v>
      </c>
      <c r="BZ2671" s="13">
        <v>37.4</v>
      </c>
      <c r="CA2671" s="13">
        <v>113.05302245456366</v>
      </c>
      <c r="CB2671" s="13">
        <v>0</v>
      </c>
      <c r="CC2671" s="15">
        <v>-0.4</v>
      </c>
      <c r="CD2671" s="15">
        <v>0.82599999999999996</v>
      </c>
      <c r="CE2671" s="15">
        <v>0.36</v>
      </c>
      <c r="CF2671" s="15">
        <v>0.40319760506307295</v>
      </c>
      <c r="CG2671" s="15">
        <v>0.63795507879680124</v>
      </c>
      <c r="CH2671" s="13">
        <v>1.4179999999999999</v>
      </c>
      <c r="CI2671" s="13">
        <v>1.0808</v>
      </c>
      <c r="CJ2671" s="13">
        <v>0</v>
      </c>
      <c r="CK2671" s="12">
        <f t="shared" si="82"/>
        <v>0</v>
      </c>
      <c r="CL2671" s="36">
        <f t="shared" si="83"/>
        <v>0.62713935868892778</v>
      </c>
      <c r="CM2671" s="13" t="s">
        <v>7128</v>
      </c>
      <c r="CN2671" s="13" t="s">
        <v>7128</v>
      </c>
      <c r="CO2671" s="13">
        <v>0.222</v>
      </c>
      <c r="CP2671" s="13">
        <v>498.7</v>
      </c>
      <c r="CQ2671" s="13">
        <v>5.8739999999999997</v>
      </c>
      <c r="CR2671" s="13">
        <v>574.35302245456364</v>
      </c>
      <c r="CS2671" s="13" t="s">
        <v>7128</v>
      </c>
      <c r="CT2671" s="13">
        <v>2.7600000000000002</v>
      </c>
      <c r="CU2671" s="13">
        <v>1.3513955090872716</v>
      </c>
      <c r="CV2671" s="13">
        <v>115.81302245456367</v>
      </c>
      <c r="CW2671" s="13">
        <v>5.68</v>
      </c>
      <c r="CX2671" s="12">
        <v>8.5737704918032773E-2</v>
      </c>
      <c r="CY2671" s="12">
        <v>1.7722517292904923E-2</v>
      </c>
      <c r="CZ2671" s="15">
        <v>101.11848986876122</v>
      </c>
      <c r="DA2671" s="20"/>
      <c r="DB2671" s="20"/>
    </row>
    <row r="2672" spans="1:106">
      <c r="A2672" s="8" t="s">
        <v>5813</v>
      </c>
      <c r="B2672" s="8" t="s">
        <v>5814</v>
      </c>
      <c r="C2672" s="9" t="s">
        <v>7195</v>
      </c>
      <c r="D2672" s="9" t="s">
        <v>7126</v>
      </c>
      <c r="E2672" s="10" t="s">
        <v>7127</v>
      </c>
      <c r="F2672" s="10" t="s">
        <v>7126</v>
      </c>
      <c r="G2672" s="11">
        <v>0.68</v>
      </c>
      <c r="H2672" s="11">
        <v>0.68</v>
      </c>
      <c r="I2672" s="12">
        <v>9.0499999999999997E-2</v>
      </c>
      <c r="J2672" s="12">
        <v>0.11804000000000001</v>
      </c>
      <c r="K2672" s="12">
        <v>4.7E-2</v>
      </c>
      <c r="L2672" s="12">
        <v>0.10350000000000001</v>
      </c>
      <c r="M2672" s="12">
        <v>6.8320350000000002E-2</v>
      </c>
      <c r="N2672" s="12">
        <v>0.11804000000000001</v>
      </c>
      <c r="O2672" s="12">
        <v>-0.20961509157509156</v>
      </c>
      <c r="P2672" s="12">
        <v>-0.54661142857142853</v>
      </c>
      <c r="Q2672" s="13">
        <v>0.27200000000000002</v>
      </c>
      <c r="R2672" s="13">
        <v>0</v>
      </c>
      <c r="S2672" s="13">
        <v>0</v>
      </c>
      <c r="T2672" s="13">
        <v>0</v>
      </c>
      <c r="U2672" s="13">
        <v>0.27200000000000002</v>
      </c>
      <c r="V2672" s="13">
        <v>0.159</v>
      </c>
      <c r="W2672" s="13">
        <v>0.11300000000000002</v>
      </c>
      <c r="X2672" s="14">
        <v>0.58455882352941169</v>
      </c>
      <c r="Y2672" s="15">
        <v>0.25252525252525254</v>
      </c>
      <c r="Z2672" s="14">
        <v>0</v>
      </c>
      <c r="AA2672" s="14">
        <v>0</v>
      </c>
      <c r="AB2672" s="14">
        <v>0</v>
      </c>
      <c r="AC2672" s="14">
        <v>0</v>
      </c>
      <c r="AD2672" s="13">
        <v>0.27500000000000002</v>
      </c>
      <c r="AE2672" s="15">
        <v>-0.23591666666666672</v>
      </c>
      <c r="AF2672" s="14" t="s">
        <v>7128</v>
      </c>
      <c r="AG2672" s="14" t="s">
        <v>7128</v>
      </c>
      <c r="AH2672" s="15">
        <v>0.85525789684126341</v>
      </c>
      <c r="AI2672" s="5" t="s">
        <v>7128</v>
      </c>
      <c r="AJ2672" s="15" t="s">
        <v>7128</v>
      </c>
      <c r="AK2672" s="15" t="s">
        <v>7128</v>
      </c>
      <c r="AL2672" s="15" t="s">
        <v>7128</v>
      </c>
      <c r="AM2672" s="15" t="s">
        <v>7128</v>
      </c>
      <c r="AN2672" s="15">
        <v>1.147679324894515</v>
      </c>
      <c r="AO2672" s="15">
        <v>19.428571428571431</v>
      </c>
      <c r="AP2672" s="15" t="s">
        <v>7128</v>
      </c>
      <c r="AQ2672" s="15" t="s">
        <v>7128</v>
      </c>
      <c r="AR2672" s="15">
        <v>1.4487179487179491</v>
      </c>
      <c r="AS2672" s="15">
        <v>8.071428571428573</v>
      </c>
      <c r="AT2672" s="14" t="s">
        <v>7128</v>
      </c>
      <c r="AU2672" s="14">
        <v>0</v>
      </c>
      <c r="AV2672" s="12" t="s">
        <v>7128</v>
      </c>
      <c r="AW2672" s="12" t="s">
        <v>7128</v>
      </c>
      <c r="AX2672" s="12">
        <v>-0.69499999999999995</v>
      </c>
      <c r="AY2672" s="12">
        <v>-0.52</v>
      </c>
      <c r="AZ2672" s="14" t="s">
        <v>7128</v>
      </c>
      <c r="BA2672" s="14" t="s">
        <v>7128</v>
      </c>
      <c r="BB2672" s="14">
        <v>-9.1575091575091569E-2</v>
      </c>
      <c r="BC2672" s="14">
        <v>-0.42857142857142849</v>
      </c>
      <c r="BD2672" s="14">
        <v>-1.7857142857142858</v>
      </c>
      <c r="BE2672" s="14">
        <v>-3.214285714285714</v>
      </c>
      <c r="BF2672" s="14">
        <v>0</v>
      </c>
      <c r="BG2672" s="14" t="s">
        <v>7128</v>
      </c>
      <c r="BH2672" s="13">
        <v>-2.5000000000000001E-2</v>
      </c>
      <c r="BI2672" s="13">
        <v>-2.5000000000000001E-2</v>
      </c>
      <c r="BJ2672" s="13">
        <v>-4.4999999999999998E-2</v>
      </c>
      <c r="BK2672" s="13">
        <v>-4.4999999999999998E-2</v>
      </c>
      <c r="BL2672" s="13">
        <v>1.4E-2</v>
      </c>
      <c r="BM2672" s="13">
        <v>1.4E-2</v>
      </c>
      <c r="BN2672" s="13">
        <v>-3.5000000000000003E-2</v>
      </c>
      <c r="BO2672" s="13">
        <v>-3.5000000000000003E-2</v>
      </c>
      <c r="BP2672" s="13">
        <v>-4.4999999999999998E-2</v>
      </c>
      <c r="BQ2672" s="13">
        <v>0</v>
      </c>
      <c r="BR2672" s="13">
        <v>0</v>
      </c>
      <c r="BS2672" s="13">
        <v>-8.9999999999999993E-3</v>
      </c>
      <c r="BT2672" s="14" t="s">
        <v>7128</v>
      </c>
      <c r="BU2672" s="13">
        <v>-3.5999999999999997E-2</v>
      </c>
      <c r="BV2672" s="13">
        <v>-1.6E-2</v>
      </c>
      <c r="BW2672" s="13">
        <v>-1.6E-2</v>
      </c>
      <c r="BX2672" s="13">
        <v>0.27300000000000002</v>
      </c>
      <c r="BY2672" s="13">
        <v>0.10500000000000001</v>
      </c>
      <c r="BZ2672" s="13">
        <v>0.23699999999999999</v>
      </c>
      <c r="CA2672" s="13">
        <v>7.7999999999999986E-2</v>
      </c>
      <c r="CB2672" s="13">
        <v>0</v>
      </c>
      <c r="CC2672" s="15">
        <v>-1.2E-2</v>
      </c>
      <c r="CD2672" s="15">
        <v>-0.23300000000000001</v>
      </c>
      <c r="CE2672" s="15">
        <v>0.36</v>
      </c>
      <c r="CF2672" s="15" t="s">
        <v>7128</v>
      </c>
      <c r="CG2672" s="15" t="s">
        <v>7128</v>
      </c>
      <c r="CH2672" s="13" t="s">
        <v>7128</v>
      </c>
      <c r="CI2672" s="13" t="s">
        <v>7128</v>
      </c>
      <c r="CJ2672" s="13">
        <v>0</v>
      </c>
      <c r="CK2672" s="12">
        <f t="shared" si="82"/>
        <v>0</v>
      </c>
      <c r="CL2672" s="36">
        <f t="shared" si="83"/>
        <v>0.17948717948717952</v>
      </c>
      <c r="CM2672" s="13" t="s">
        <v>7128</v>
      </c>
      <c r="CN2672" s="13" t="s">
        <v>7128</v>
      </c>
      <c r="CO2672" s="13" t="s">
        <v>7128</v>
      </c>
      <c r="CP2672" s="13" t="s">
        <v>7128</v>
      </c>
      <c r="CQ2672" s="13" t="s">
        <v>7128</v>
      </c>
      <c r="CR2672" s="13" t="s">
        <v>7128</v>
      </c>
      <c r="CS2672" s="13" t="s">
        <v>7128</v>
      </c>
      <c r="CT2672" s="13">
        <v>0</v>
      </c>
      <c r="CU2672" s="13">
        <v>-4.4999999999999998E-2</v>
      </c>
      <c r="CV2672" s="13">
        <v>7.7999999999999986E-2</v>
      </c>
      <c r="CW2672" s="13">
        <v>-3.5000000000000003E-2</v>
      </c>
      <c r="CX2672" s="12">
        <v>-9.1575091575091569E-2</v>
      </c>
      <c r="CY2672" s="12">
        <v>-0.42857142857142849</v>
      </c>
      <c r="CZ2672" s="15" t="s">
        <v>7128</v>
      </c>
      <c r="DA2672" s="20"/>
      <c r="DB2672" s="20"/>
    </row>
    <row r="2673" spans="1:106">
      <c r="A2673" s="8" t="s">
        <v>2775</v>
      </c>
      <c r="B2673" s="8" t="s">
        <v>2776</v>
      </c>
      <c r="C2673" s="9" t="s">
        <v>7173</v>
      </c>
      <c r="D2673" s="9" t="s">
        <v>7126</v>
      </c>
      <c r="E2673" s="10" t="s">
        <v>7127</v>
      </c>
      <c r="F2673" s="10" t="s">
        <v>7126</v>
      </c>
      <c r="G2673" s="11">
        <v>0.62</v>
      </c>
      <c r="H2673" s="11">
        <v>18.070862068965518</v>
      </c>
      <c r="I2673" s="12">
        <v>9.0499999999999997E-2</v>
      </c>
      <c r="J2673" s="12">
        <v>1.6919130172413792</v>
      </c>
      <c r="K2673" s="12">
        <v>4.7E-2</v>
      </c>
      <c r="L2673" s="12">
        <v>0.10350000000000001</v>
      </c>
      <c r="M2673" s="12">
        <v>6.8320350000000002E-2</v>
      </c>
      <c r="N2673" s="12">
        <v>0.12402480116829318</v>
      </c>
      <c r="O2673" s="12" t="s">
        <v>7128</v>
      </c>
      <c r="P2673" s="12">
        <v>-0.17884110378775925</v>
      </c>
      <c r="Q2673" s="13">
        <v>2.3199999999999998</v>
      </c>
      <c r="R2673" s="13">
        <v>0</v>
      </c>
      <c r="S2673" s="13">
        <v>65.3</v>
      </c>
      <c r="T2673" s="13">
        <v>65.3</v>
      </c>
      <c r="U2673" s="13">
        <v>67.61999999999999</v>
      </c>
      <c r="V2673" s="13">
        <v>0.70299999999999996</v>
      </c>
      <c r="W2673" s="13">
        <v>66.916999999999987</v>
      </c>
      <c r="X2673" s="14">
        <v>1.0396332446021887E-2</v>
      </c>
      <c r="Y2673" s="15">
        <v>4.0603248259860787E-2</v>
      </c>
      <c r="Z2673" s="14" t="s">
        <v>7128</v>
      </c>
      <c r="AA2673" s="14">
        <v>0.96569062407571737</v>
      </c>
      <c r="AB2673" s="14" t="s">
        <v>7128</v>
      </c>
      <c r="AC2673" s="14">
        <v>28.146551724137932</v>
      </c>
      <c r="AD2673" s="13">
        <v>5.3999999999999999E-2</v>
      </c>
      <c r="AE2673" s="15">
        <v>1.7931666666666668</v>
      </c>
      <c r="AF2673" s="14">
        <v>0.10488088481701516</v>
      </c>
      <c r="AG2673" s="14">
        <v>0.85811633032103307</v>
      </c>
      <c r="AH2673" s="15">
        <v>0.49090909090909096</v>
      </c>
      <c r="AI2673" s="5" t="s">
        <v>7128</v>
      </c>
      <c r="AJ2673" s="15" t="s">
        <v>7128</v>
      </c>
      <c r="AK2673" s="15" t="s">
        <v>7128</v>
      </c>
      <c r="AL2673" s="15" t="s">
        <v>7128</v>
      </c>
      <c r="AM2673" s="15" t="s">
        <v>7128</v>
      </c>
      <c r="AN2673" s="15" t="s">
        <v>7128</v>
      </c>
      <c r="AO2673" s="15">
        <v>8.0555555555555547E-2</v>
      </c>
      <c r="AP2673" s="15" t="s">
        <v>7128</v>
      </c>
      <c r="AQ2673" s="15" t="s">
        <v>7128</v>
      </c>
      <c r="AR2673" s="15">
        <v>1.433004261515729</v>
      </c>
      <c r="AS2673" s="15">
        <v>2.3235069444444441</v>
      </c>
      <c r="AT2673" s="14" t="s">
        <v>7128</v>
      </c>
      <c r="AU2673" s="14">
        <v>0</v>
      </c>
      <c r="AV2673" s="12" t="s">
        <v>7128</v>
      </c>
      <c r="AW2673" s="12" t="s">
        <v>7128</v>
      </c>
      <c r="AX2673" s="12">
        <v>0.28399999999999997</v>
      </c>
      <c r="AY2673" s="12" t="s">
        <v>7128</v>
      </c>
      <c r="AZ2673" s="14" t="s">
        <v>7128</v>
      </c>
      <c r="BA2673" s="14" t="s">
        <v>7128</v>
      </c>
      <c r="BB2673" s="14" t="s">
        <v>7128</v>
      </c>
      <c r="BC2673" s="14">
        <v>-5.4816302619466066E-2</v>
      </c>
      <c r="BD2673" s="14">
        <v>-0.23368055555555556</v>
      </c>
      <c r="BE2673" s="14">
        <v>-9.0972222222222218E-2</v>
      </c>
      <c r="BF2673" s="14">
        <v>0</v>
      </c>
      <c r="BG2673" s="14" t="s">
        <v>7128</v>
      </c>
      <c r="BH2673" s="13">
        <v>-6.73</v>
      </c>
      <c r="BI2673" s="13">
        <v>-6.73</v>
      </c>
      <c r="BJ2673" s="13">
        <v>-2.62</v>
      </c>
      <c r="BK2673" s="13">
        <v>-2.62</v>
      </c>
      <c r="BL2673" s="13">
        <v>28.8</v>
      </c>
      <c r="BM2673" s="13">
        <v>28.8</v>
      </c>
      <c r="BN2673" s="13">
        <v>-0.435</v>
      </c>
      <c r="BO2673" s="13">
        <v>-0.435</v>
      </c>
      <c r="BP2673" s="13">
        <v>-2.62</v>
      </c>
      <c r="BQ2673" s="13">
        <v>0</v>
      </c>
      <c r="BR2673" s="13">
        <v>0</v>
      </c>
      <c r="BS2673" s="13">
        <v>-1.64</v>
      </c>
      <c r="BT2673" s="14" t="s">
        <v>7128</v>
      </c>
      <c r="BU2673" s="13">
        <v>-0.9800000000000002</v>
      </c>
      <c r="BV2673" s="13">
        <v>-5.0900000000000007</v>
      </c>
      <c r="BW2673" s="13">
        <v>-5.0900000000000007</v>
      </c>
      <c r="BX2673" s="13">
        <v>-11.7</v>
      </c>
      <c r="BY2673" s="13">
        <v>47.795999999999999</v>
      </c>
      <c r="BZ2673" s="13">
        <v>-17.899999999999999</v>
      </c>
      <c r="CA2673" s="13">
        <v>46.696999999999996</v>
      </c>
      <c r="CB2673" s="13">
        <v>0</v>
      </c>
      <c r="CC2673" s="15">
        <v>0.6</v>
      </c>
      <c r="CD2673" s="15">
        <v>0.73799999999999999</v>
      </c>
      <c r="CE2673" s="15">
        <v>0.36</v>
      </c>
      <c r="CF2673" s="15" t="s">
        <v>7128</v>
      </c>
      <c r="CG2673" s="15" t="s">
        <v>7128</v>
      </c>
      <c r="CH2673" s="13" t="s">
        <v>7128</v>
      </c>
      <c r="CI2673" s="13" t="s">
        <v>7128</v>
      </c>
      <c r="CJ2673" s="13">
        <v>0</v>
      </c>
      <c r="CK2673" s="12">
        <f t="shared" si="82"/>
        <v>0</v>
      </c>
      <c r="CL2673" s="36">
        <f t="shared" si="83"/>
        <v>0.61674197485919868</v>
      </c>
      <c r="CM2673" s="13" t="s">
        <v>7128</v>
      </c>
      <c r="CN2673" s="13" t="s">
        <v>7128</v>
      </c>
      <c r="CO2673" s="13" t="s">
        <v>7128</v>
      </c>
      <c r="CP2673" s="13" t="s">
        <v>7128</v>
      </c>
      <c r="CQ2673" s="13" t="s">
        <v>7128</v>
      </c>
      <c r="CR2673" s="13" t="s">
        <v>7128</v>
      </c>
      <c r="CS2673" s="13" t="s">
        <v>7128</v>
      </c>
      <c r="CT2673" s="13">
        <v>0</v>
      </c>
      <c r="CU2673" s="13">
        <v>-2.62</v>
      </c>
      <c r="CV2673" s="13">
        <v>46.696999999999996</v>
      </c>
      <c r="CW2673" s="13">
        <v>-0.435</v>
      </c>
      <c r="CX2673" s="12" t="s">
        <v>7128</v>
      </c>
      <c r="CY2673" s="12">
        <v>-5.4816302619466066E-2</v>
      </c>
      <c r="CZ2673" s="15" t="s">
        <v>7128</v>
      </c>
      <c r="DA2673" s="20"/>
      <c r="DB2673" s="20"/>
    </row>
    <row r="2674" spans="1:106" ht="24">
      <c r="A2674" s="8" t="s">
        <v>6881</v>
      </c>
      <c r="B2674" s="8" t="s">
        <v>6882</v>
      </c>
      <c r="C2674" s="9" t="s">
        <v>7170</v>
      </c>
      <c r="D2674" s="9" t="s">
        <v>7126</v>
      </c>
      <c r="E2674" s="10" t="s">
        <v>7127</v>
      </c>
      <c r="F2674" s="10" t="s">
        <v>7126</v>
      </c>
      <c r="G2674" s="11">
        <v>1.06</v>
      </c>
      <c r="H2674" s="11">
        <v>1.06</v>
      </c>
      <c r="I2674" s="12">
        <v>9.0499999999999997E-2</v>
      </c>
      <c r="J2674" s="12">
        <v>0.15243000000000001</v>
      </c>
      <c r="K2674" s="12">
        <v>4.7E-2</v>
      </c>
      <c r="L2674" s="12">
        <v>0.10350000000000001</v>
      </c>
      <c r="M2674" s="12">
        <v>6.8320350000000002E-2</v>
      </c>
      <c r="N2674" s="12">
        <v>0.15243000000000001</v>
      </c>
      <c r="O2674" s="12">
        <v>-0.38027810126582279</v>
      </c>
      <c r="P2674" s="12">
        <v>-0.38319923076923079</v>
      </c>
      <c r="Q2674" s="13">
        <v>0.45</v>
      </c>
      <c r="R2674" s="13">
        <v>0</v>
      </c>
      <c r="S2674" s="13">
        <v>0</v>
      </c>
      <c r="T2674" s="13">
        <v>0</v>
      </c>
      <c r="U2674" s="13">
        <v>0.45</v>
      </c>
      <c r="V2674" s="13">
        <v>3.0000000000000001E-3</v>
      </c>
      <c r="W2674" s="13">
        <v>0.44700000000000001</v>
      </c>
      <c r="X2674" s="14">
        <v>6.6666666666666662E-3</v>
      </c>
      <c r="Y2674" s="15">
        <v>9.7465886939571159E-2</v>
      </c>
      <c r="Z2674" s="14">
        <v>0</v>
      </c>
      <c r="AA2674" s="14">
        <v>0</v>
      </c>
      <c r="AB2674" s="14">
        <v>0</v>
      </c>
      <c r="AC2674" s="14">
        <v>0</v>
      </c>
      <c r="AD2674" s="13">
        <v>8.7999999999999995E-2</v>
      </c>
      <c r="AE2674" s="15" t="s">
        <v>7128</v>
      </c>
      <c r="AF2674" s="14">
        <v>0.26267851073127396</v>
      </c>
      <c r="AG2674" s="14" t="s">
        <v>7128</v>
      </c>
      <c r="AH2674" s="15">
        <v>0.68888888888888888</v>
      </c>
      <c r="AI2674" s="5" t="s">
        <v>7128</v>
      </c>
      <c r="AJ2674" s="15" t="s">
        <v>7128</v>
      </c>
      <c r="AK2674" s="15" t="s">
        <v>7128</v>
      </c>
      <c r="AL2674" s="15" t="s">
        <v>7128</v>
      </c>
      <c r="AM2674" s="15" t="s">
        <v>7128</v>
      </c>
      <c r="AN2674" s="15">
        <v>0.69551777434312212</v>
      </c>
      <c r="AO2674" s="15" t="s">
        <v>7128</v>
      </c>
      <c r="AP2674" s="15" t="s">
        <v>7128</v>
      </c>
      <c r="AQ2674" s="15" t="s">
        <v>7128</v>
      </c>
      <c r="AR2674" s="15">
        <v>0.69409937888198758</v>
      </c>
      <c r="AS2674" s="15" t="s">
        <v>7128</v>
      </c>
      <c r="AT2674" s="14" t="s">
        <v>7128</v>
      </c>
      <c r="AU2674" s="14">
        <v>0</v>
      </c>
      <c r="AV2674" s="12" t="s">
        <v>7128</v>
      </c>
      <c r="AW2674" s="12" t="s">
        <v>7128</v>
      </c>
      <c r="AX2674" s="12" t="s">
        <v>7128</v>
      </c>
      <c r="AY2674" s="12" t="s">
        <v>7128</v>
      </c>
      <c r="AZ2674" s="14" t="s">
        <v>7128</v>
      </c>
      <c r="BA2674" s="14" t="s">
        <v>7128</v>
      </c>
      <c r="BB2674" s="14">
        <v>-0.22784810126582278</v>
      </c>
      <c r="BC2674" s="14">
        <v>-0.23076923076923075</v>
      </c>
      <c r="BD2674" s="14" t="s">
        <v>7128</v>
      </c>
      <c r="BE2674" s="14" t="s">
        <v>7128</v>
      </c>
      <c r="BF2674" s="14">
        <v>0</v>
      </c>
      <c r="BG2674" s="14">
        <v>6.7799999999999999E-2</v>
      </c>
      <c r="BH2674" s="13">
        <v>-1.7999999999999999E-2</v>
      </c>
      <c r="BI2674" s="13">
        <v>-1.7999999999999999E-2</v>
      </c>
      <c r="BJ2674" s="13">
        <v>-1.7999999999999999E-2</v>
      </c>
      <c r="BK2674" s="13">
        <v>-1.7999999999999999E-2</v>
      </c>
      <c r="BL2674" s="13">
        <v>0</v>
      </c>
      <c r="BM2674" s="13">
        <v>0</v>
      </c>
      <c r="BN2674" s="13">
        <v>-1.7999999999999999E-2</v>
      </c>
      <c r="BO2674" s="13">
        <v>-1.7999999999999999E-2</v>
      </c>
      <c r="BP2674" s="13">
        <v>-1.7999999999999999E-2</v>
      </c>
      <c r="BQ2674" s="13">
        <v>0</v>
      </c>
      <c r="BR2674" s="13">
        <v>0</v>
      </c>
      <c r="BS2674" s="13">
        <v>0</v>
      </c>
      <c r="BT2674" s="14" t="s">
        <v>7128</v>
      </c>
      <c r="BU2674" s="13">
        <v>-1.7999999999999999E-2</v>
      </c>
      <c r="BV2674" s="13">
        <v>-1.7999999999999999E-2</v>
      </c>
      <c r="BW2674" s="13">
        <v>-1.7999999999999999E-2</v>
      </c>
      <c r="BX2674" s="13">
        <v>7.9000000000000001E-2</v>
      </c>
      <c r="BY2674" s="13">
        <v>7.8E-2</v>
      </c>
      <c r="BZ2674" s="13">
        <v>0.64700000000000002</v>
      </c>
      <c r="CA2674" s="13">
        <v>0.64400000000000002</v>
      </c>
      <c r="CB2674" s="13">
        <v>0</v>
      </c>
      <c r="CC2674" s="15" t="s">
        <v>7128</v>
      </c>
      <c r="CD2674" s="15" t="s">
        <v>7128</v>
      </c>
      <c r="CE2674" s="15">
        <v>0.36</v>
      </c>
      <c r="CF2674" s="15">
        <v>1.6152055252780955</v>
      </c>
      <c r="CG2674" s="15">
        <v>1.7116795666173941</v>
      </c>
      <c r="CH2674" s="13">
        <v>-3.3333333333333343E-4</v>
      </c>
      <c r="CI2674" s="13">
        <v>-9.3333333333333324E-3</v>
      </c>
      <c r="CJ2674" s="13">
        <v>0</v>
      </c>
      <c r="CK2674" s="12">
        <f t="shared" si="82"/>
        <v>0</v>
      </c>
      <c r="CL2674" s="36" t="str">
        <f t="shared" si="83"/>
        <v>NA</v>
      </c>
      <c r="CM2674" s="13" t="s">
        <v>7128</v>
      </c>
      <c r="CN2674" s="13" t="s">
        <v>7128</v>
      </c>
      <c r="CO2674" s="13" t="s">
        <v>7128</v>
      </c>
      <c r="CP2674" s="13" t="s">
        <v>7128</v>
      </c>
      <c r="CQ2674" s="13" t="s">
        <v>7128</v>
      </c>
      <c r="CR2674" s="13" t="s">
        <v>7128</v>
      </c>
      <c r="CS2674" s="13" t="s">
        <v>7128</v>
      </c>
      <c r="CT2674" s="13">
        <v>0</v>
      </c>
      <c r="CU2674" s="13">
        <v>-1.7999999999999999E-2</v>
      </c>
      <c r="CV2674" s="13">
        <v>0.64400000000000002</v>
      </c>
      <c r="CW2674" s="13">
        <v>-1.7999999999999999E-2</v>
      </c>
      <c r="CX2674" s="12">
        <v>-0.22784810126582278</v>
      </c>
      <c r="CY2674" s="12">
        <v>-0.23076923076923075</v>
      </c>
      <c r="CZ2674" s="15" t="s">
        <v>7128</v>
      </c>
      <c r="DA2674" s="20"/>
      <c r="DB2674" s="20"/>
    </row>
    <row r="2675" spans="1:106">
      <c r="A2675" s="8" t="s">
        <v>5771</v>
      </c>
      <c r="B2675" s="8" t="s">
        <v>5772</v>
      </c>
      <c r="C2675" s="9" t="s">
        <v>7133</v>
      </c>
      <c r="D2675" s="9" t="s">
        <v>7126</v>
      </c>
      <c r="E2675" s="10" t="s">
        <v>7127</v>
      </c>
      <c r="F2675" s="10" t="s">
        <v>7126</v>
      </c>
      <c r="G2675" s="11">
        <v>0.92</v>
      </c>
      <c r="H2675" s="11">
        <v>0.98697318007662838</v>
      </c>
      <c r="I2675" s="12">
        <v>9.0499999999999997E-2</v>
      </c>
      <c r="J2675" s="12">
        <v>0.14582107279693488</v>
      </c>
      <c r="K2675" s="12">
        <v>4.7E-2</v>
      </c>
      <c r="L2675" s="12">
        <v>0.10350000000000001</v>
      </c>
      <c r="M2675" s="12">
        <v>6.8320350000000002E-2</v>
      </c>
      <c r="N2675" s="12">
        <v>0.14056209517857143</v>
      </c>
      <c r="O2675" s="12">
        <v>-0.10878403575989784</v>
      </c>
      <c r="P2675" s="12">
        <v>-0.1035250581415344</v>
      </c>
      <c r="Q2675" s="13">
        <v>0.26100000000000001</v>
      </c>
      <c r="R2675" s="13">
        <v>0</v>
      </c>
      <c r="S2675" s="13">
        <v>1.9E-2</v>
      </c>
      <c r="T2675" s="13">
        <v>1.9E-2</v>
      </c>
      <c r="U2675" s="13">
        <v>0.28000000000000003</v>
      </c>
      <c r="V2675" s="13">
        <v>1.7000000000000001E-2</v>
      </c>
      <c r="W2675" s="13">
        <v>0.26300000000000001</v>
      </c>
      <c r="X2675" s="14">
        <v>6.0714285714285714E-2</v>
      </c>
      <c r="Y2675" s="15">
        <v>3.6023054755043228E-2</v>
      </c>
      <c r="Z2675" s="14">
        <v>0.15079365079365079</v>
      </c>
      <c r="AA2675" s="14">
        <v>6.7857142857142852E-2</v>
      </c>
      <c r="AB2675" s="14">
        <v>0.17757009345794392</v>
      </c>
      <c r="AC2675" s="14">
        <v>7.2796934865900373E-2</v>
      </c>
      <c r="AD2675" s="13">
        <v>3.7999999999999999E-2</v>
      </c>
      <c r="AE2675" s="15">
        <v>-0.70091666666666674</v>
      </c>
      <c r="AF2675" s="14">
        <v>8.9442719099991588E-2</v>
      </c>
      <c r="AG2675" s="14" t="s">
        <v>7128</v>
      </c>
      <c r="AH2675" s="15">
        <v>0.38235294117647056</v>
      </c>
      <c r="AI2675" s="5" t="s">
        <v>7128</v>
      </c>
      <c r="AJ2675" s="15">
        <v>65.25</v>
      </c>
      <c r="AK2675" s="15">
        <v>65.25</v>
      </c>
      <c r="AL2675" s="15" t="s">
        <v>7128</v>
      </c>
      <c r="AM2675" s="15" t="s">
        <v>7128</v>
      </c>
      <c r="AN2675" s="15">
        <v>2.4392523364485981</v>
      </c>
      <c r="AO2675" s="15">
        <v>13.05</v>
      </c>
      <c r="AP2675" s="15">
        <v>65.75</v>
      </c>
      <c r="AQ2675" s="15">
        <v>43.833333333333336</v>
      </c>
      <c r="AR2675" s="15">
        <v>2.4128440366972477</v>
      </c>
      <c r="AS2675" s="15">
        <v>13.15</v>
      </c>
      <c r="AT2675" s="14">
        <v>0</v>
      </c>
      <c r="AU2675" s="14">
        <v>0</v>
      </c>
      <c r="AV2675" s="12">
        <v>-1.01E-2</v>
      </c>
      <c r="AW2675" s="12" t="s">
        <v>7128</v>
      </c>
      <c r="AX2675" s="12">
        <v>-0.434</v>
      </c>
      <c r="AY2675" s="12">
        <v>7.5700000000000003E-2</v>
      </c>
      <c r="AZ2675" s="14" t="s">
        <v>7128</v>
      </c>
      <c r="BA2675" s="14" t="s">
        <v>7128</v>
      </c>
      <c r="BB2675" s="14">
        <v>3.7037037037037035E-2</v>
      </c>
      <c r="BC2675" s="14">
        <v>3.7037037037037035E-2</v>
      </c>
      <c r="BD2675" s="14">
        <v>0.2</v>
      </c>
      <c r="BE2675" s="14">
        <v>0.2</v>
      </c>
      <c r="BF2675" s="14">
        <v>0</v>
      </c>
      <c r="BG2675" s="14" t="s">
        <v>7128</v>
      </c>
      <c r="BH2675" s="13">
        <v>4.0000000000000001E-3</v>
      </c>
      <c r="BI2675" s="13">
        <v>4.0000000000000001E-3</v>
      </c>
      <c r="BJ2675" s="13">
        <v>4.0000000000000001E-3</v>
      </c>
      <c r="BK2675" s="13">
        <v>4.0000000000000001E-3</v>
      </c>
      <c r="BL2675" s="13">
        <v>0.02</v>
      </c>
      <c r="BM2675" s="13">
        <v>0.02</v>
      </c>
      <c r="BN2675" s="13">
        <v>6.0000000000000001E-3</v>
      </c>
      <c r="BO2675" s="13">
        <v>6.0000000000000001E-3</v>
      </c>
      <c r="BP2675" s="13">
        <v>4.0000000000000001E-3</v>
      </c>
      <c r="BQ2675" s="13">
        <v>0</v>
      </c>
      <c r="BR2675" s="13">
        <v>0</v>
      </c>
      <c r="BS2675" s="13">
        <v>-4.0000000000000001E-3</v>
      </c>
      <c r="BT2675" s="14">
        <v>-1</v>
      </c>
      <c r="BU2675" s="13">
        <v>8.0000000000000002E-3</v>
      </c>
      <c r="BV2675" s="13">
        <v>8.0000000000000002E-3</v>
      </c>
      <c r="BW2675" s="13">
        <v>8.0000000000000002E-3</v>
      </c>
      <c r="BX2675" s="13">
        <v>0.108</v>
      </c>
      <c r="BY2675" s="13">
        <v>0.108</v>
      </c>
      <c r="BZ2675" s="13">
        <v>0.107</v>
      </c>
      <c r="CA2675" s="13">
        <v>0.109</v>
      </c>
      <c r="CB2675" s="13">
        <v>0</v>
      </c>
      <c r="CC2675" s="15">
        <v>-0.28499999999999998</v>
      </c>
      <c r="CD2675" s="15">
        <v>-0.186</v>
      </c>
      <c r="CE2675" s="15">
        <v>0.36</v>
      </c>
      <c r="CF2675" s="15">
        <v>3.8540187175506415</v>
      </c>
      <c r="CG2675" s="15">
        <v>3.5545043401177261</v>
      </c>
      <c r="CH2675" s="13">
        <v>-0.22516666666666671</v>
      </c>
      <c r="CI2675" s="13">
        <v>-0.2518333333333333</v>
      </c>
      <c r="CJ2675" s="13">
        <v>0</v>
      </c>
      <c r="CK2675" s="12">
        <f t="shared" si="82"/>
        <v>0</v>
      </c>
      <c r="CL2675" s="36">
        <f t="shared" si="83"/>
        <v>0.1834862385321101</v>
      </c>
      <c r="CM2675" s="13">
        <v>4.0000000000000001E-3</v>
      </c>
      <c r="CN2675" s="13" t="s">
        <v>7128</v>
      </c>
      <c r="CO2675" s="13">
        <v>4.0000000000000001E-3</v>
      </c>
      <c r="CP2675" s="13">
        <v>0.26100000000000001</v>
      </c>
      <c r="CQ2675" s="13">
        <v>6.0000000000000001E-3</v>
      </c>
      <c r="CR2675" s="13">
        <v>0.26300000000000001</v>
      </c>
      <c r="CS2675" s="13" t="s">
        <v>7128</v>
      </c>
      <c r="CT2675" s="13">
        <v>0</v>
      </c>
      <c r="CU2675" s="13">
        <v>4.0000000000000001E-3</v>
      </c>
      <c r="CV2675" s="13">
        <v>0.109</v>
      </c>
      <c r="CW2675" s="13">
        <v>6.0000000000000001E-3</v>
      </c>
      <c r="CX2675" s="12">
        <v>3.7037037037037035E-2</v>
      </c>
      <c r="CY2675" s="12">
        <v>3.7037037037037035E-2</v>
      </c>
      <c r="CZ2675" s="15">
        <v>43.833333333333336</v>
      </c>
      <c r="DA2675" s="20"/>
      <c r="DB2675" s="20"/>
    </row>
    <row r="2676" spans="1:106" ht="24">
      <c r="A2676" s="8" t="s">
        <v>1309</v>
      </c>
      <c r="B2676" s="8" t="s">
        <v>1310</v>
      </c>
      <c r="C2676" s="9" t="s">
        <v>7173</v>
      </c>
      <c r="D2676" s="9" t="s">
        <v>7126</v>
      </c>
      <c r="E2676" s="10" t="s">
        <v>7127</v>
      </c>
      <c r="F2676" s="10" t="s">
        <v>7126</v>
      </c>
      <c r="G2676" s="11">
        <v>0.62</v>
      </c>
      <c r="H2676" s="11">
        <v>0.62</v>
      </c>
      <c r="I2676" s="12">
        <v>9.0499999999999997E-2</v>
      </c>
      <c r="J2676" s="12">
        <v>0.11261</v>
      </c>
      <c r="K2676" s="12">
        <v>3.2000000000000001E-2</v>
      </c>
      <c r="L2676" s="12">
        <v>8.8499999999999995E-2</v>
      </c>
      <c r="M2676" s="12">
        <v>5.8418850000000001E-2</v>
      </c>
      <c r="N2676" s="12">
        <v>0.11261</v>
      </c>
      <c r="O2676" s="12">
        <v>-6.9331311475409829E-2</v>
      </c>
      <c r="P2676" s="12">
        <v>-4.9985999952656221E-2</v>
      </c>
      <c r="Q2676" s="13">
        <v>45</v>
      </c>
      <c r="R2676" s="13">
        <v>0</v>
      </c>
      <c r="S2676" s="13">
        <v>0</v>
      </c>
      <c r="T2676" s="13">
        <v>0</v>
      </c>
      <c r="U2676" s="13">
        <v>45</v>
      </c>
      <c r="V2676" s="13">
        <v>0</v>
      </c>
      <c r="W2676" s="13">
        <v>45</v>
      </c>
      <c r="X2676" s="14">
        <v>0</v>
      </c>
      <c r="Y2676" s="15">
        <v>7.9365079365079361E-2</v>
      </c>
      <c r="Z2676" s="14" t="s">
        <v>7128</v>
      </c>
      <c r="AA2676" s="14">
        <v>0</v>
      </c>
      <c r="AB2676" s="14" t="s">
        <v>7128</v>
      </c>
      <c r="AC2676" s="14">
        <v>0</v>
      </c>
      <c r="AD2676" s="13">
        <v>3.57</v>
      </c>
      <c r="AE2676" s="15">
        <v>0.68752777777777785</v>
      </c>
      <c r="AF2676" s="14">
        <v>9.4868329805051374E-2</v>
      </c>
      <c r="AG2676" s="14">
        <v>0.36682420857953202</v>
      </c>
      <c r="AH2676" s="15">
        <v>0.23013698630136986</v>
      </c>
      <c r="AI2676" s="5">
        <v>1.6416382252559725</v>
      </c>
      <c r="AJ2676" s="15">
        <v>17.045454545454543</v>
      </c>
      <c r="AK2676" s="15">
        <v>17.045454545454543</v>
      </c>
      <c r="AL2676" s="15">
        <v>9.8347107438016526</v>
      </c>
      <c r="AM2676" s="15">
        <v>1.311188811188811</v>
      </c>
      <c r="AN2676" s="15" t="s">
        <v>7128</v>
      </c>
      <c r="AO2676" s="15">
        <v>0.277264325323475</v>
      </c>
      <c r="AP2676" s="15">
        <v>4.6777546777546783</v>
      </c>
      <c r="AQ2676" s="15">
        <v>3.1468531468531467</v>
      </c>
      <c r="AR2676" s="15" t="s">
        <v>7128</v>
      </c>
      <c r="AS2676" s="15">
        <v>0.277264325323475</v>
      </c>
      <c r="AT2676" s="14">
        <v>0.30568181818181817</v>
      </c>
      <c r="AU2676" s="14">
        <v>1.7933333333333336E-2</v>
      </c>
      <c r="AV2676" s="12">
        <v>-0.215</v>
      </c>
      <c r="AW2676" s="12">
        <v>-0.16200000000000001</v>
      </c>
      <c r="AX2676" s="12">
        <v>0.184</v>
      </c>
      <c r="AY2676" s="12">
        <v>0.14800000000000002</v>
      </c>
      <c r="AZ2676" s="14">
        <v>0.13</v>
      </c>
      <c r="BA2676" s="14" t="s">
        <v>7128</v>
      </c>
      <c r="BB2676" s="14">
        <v>4.3278688524590166E-2</v>
      </c>
      <c r="BC2676" s="14">
        <v>6.2624000047343781E-2</v>
      </c>
      <c r="BD2676" s="14">
        <v>1.6266173752310535E-2</v>
      </c>
      <c r="BE2676" s="14">
        <v>5.9272951324707321E-2</v>
      </c>
      <c r="BF2676" s="14">
        <v>0.32994923857868019</v>
      </c>
      <c r="BG2676" s="14">
        <v>0.42840000000000006</v>
      </c>
      <c r="BH2676" s="13">
        <v>2.64</v>
      </c>
      <c r="BI2676" s="13">
        <v>2.64</v>
      </c>
      <c r="BJ2676" s="13">
        <v>9.6199999999999992</v>
      </c>
      <c r="BK2676" s="13">
        <v>9.6199999999999992</v>
      </c>
      <c r="BL2676" s="13">
        <v>162.30000000000001</v>
      </c>
      <c r="BM2676" s="13">
        <v>162.30000000000001</v>
      </c>
      <c r="BN2676" s="13">
        <v>14.3</v>
      </c>
      <c r="BO2676" s="13">
        <v>14.3</v>
      </c>
      <c r="BP2676" s="13">
        <v>6.4458883248730956</v>
      </c>
      <c r="BQ2676" s="13">
        <v>9.7799999999999994</v>
      </c>
      <c r="BR2676" s="13">
        <v>-8.0599999999999987</v>
      </c>
      <c r="BS2676" s="13">
        <v>-1.6300000000000003</v>
      </c>
      <c r="BT2676" s="14">
        <v>-1.5032838782838784</v>
      </c>
      <c r="BU2676" s="13">
        <v>16.135888324873093</v>
      </c>
      <c r="BV2676" s="13">
        <v>2.5499999999999989</v>
      </c>
      <c r="BW2676" s="13">
        <v>12.329999999999998</v>
      </c>
      <c r="BX2676" s="13">
        <v>61</v>
      </c>
      <c r="BY2676" s="13">
        <v>102.93</v>
      </c>
      <c r="BZ2676" s="13">
        <v>0</v>
      </c>
      <c r="CA2676" s="13">
        <v>0</v>
      </c>
      <c r="CB2676" s="13">
        <v>-0.80700000000000005</v>
      </c>
      <c r="CC2676" s="15">
        <v>0.23200000000000001</v>
      </c>
      <c r="CD2676" s="15">
        <v>0.27900000000000003</v>
      </c>
      <c r="CE2676" s="15">
        <v>0.36</v>
      </c>
      <c r="CF2676" s="15">
        <v>0.67436421878710073</v>
      </c>
      <c r="CG2676" s="15">
        <v>0.62793951425644723</v>
      </c>
      <c r="CH2676" s="13">
        <v>11.641111111111112</v>
      </c>
      <c r="CI2676" s="13">
        <v>7.2855555555555567</v>
      </c>
      <c r="CJ2676" s="13">
        <v>-0.80700000000000005</v>
      </c>
      <c r="CK2676" s="12">
        <f t="shared" si="82"/>
        <v>0.31647058823529428</v>
      </c>
      <c r="CL2676" s="36" t="str">
        <f t="shared" si="83"/>
        <v>NA</v>
      </c>
      <c r="CM2676" s="13">
        <v>3.94</v>
      </c>
      <c r="CN2676" s="13">
        <v>1.3</v>
      </c>
      <c r="CO2676" s="13">
        <v>2.64</v>
      </c>
      <c r="CP2676" s="13">
        <v>45</v>
      </c>
      <c r="CQ2676" s="13">
        <v>14.3</v>
      </c>
      <c r="CR2676" s="13">
        <v>45</v>
      </c>
      <c r="CS2676" s="13">
        <v>2.5499999999999989</v>
      </c>
      <c r="CT2676" s="13">
        <v>0.12859999999999999</v>
      </c>
      <c r="CU2676" s="13">
        <v>9.6351999999999993</v>
      </c>
      <c r="CV2676" s="13">
        <v>0.12859999999999999</v>
      </c>
      <c r="CW2676" s="13">
        <v>14.353000000000002</v>
      </c>
      <c r="CX2676" s="12">
        <v>4.3436296594392812E-2</v>
      </c>
      <c r="CY2676" s="12">
        <v>6.2644680758778978E-2</v>
      </c>
      <c r="CZ2676" s="15">
        <v>3.1352330523235556</v>
      </c>
      <c r="DA2676" s="20"/>
      <c r="DB2676" s="20"/>
    </row>
    <row r="2677" spans="1:106">
      <c r="A2677" s="8" t="s">
        <v>1807</v>
      </c>
      <c r="B2677" s="8" t="s">
        <v>1808</v>
      </c>
      <c r="C2677" s="9" t="s">
        <v>7144</v>
      </c>
      <c r="D2677" s="9" t="s">
        <v>7126</v>
      </c>
      <c r="E2677" s="10" t="s">
        <v>7127</v>
      </c>
      <c r="F2677" s="10" t="s">
        <v>7126</v>
      </c>
      <c r="G2677" s="11">
        <v>1.1499999999999999</v>
      </c>
      <c r="H2677" s="11">
        <v>1.1499999999999999</v>
      </c>
      <c r="I2677" s="12">
        <v>9.0499999999999997E-2</v>
      </c>
      <c r="J2677" s="12">
        <v>0.160575</v>
      </c>
      <c r="K2677" s="12">
        <v>3.6999999999999998E-2</v>
      </c>
      <c r="L2677" s="12">
        <v>9.35E-2</v>
      </c>
      <c r="M2677" s="12">
        <v>6.1719349999999999E-2</v>
      </c>
      <c r="N2677" s="12">
        <v>0.160575</v>
      </c>
      <c r="O2677" s="12" t="s">
        <v>7128</v>
      </c>
      <c r="P2677" s="12" t="s">
        <v>7128</v>
      </c>
      <c r="Q2677" s="13">
        <v>96.2</v>
      </c>
      <c r="R2677" s="13">
        <v>0</v>
      </c>
      <c r="S2677" s="13">
        <v>0</v>
      </c>
      <c r="T2677" s="13">
        <v>0</v>
      </c>
      <c r="U2677" s="13">
        <v>96.2</v>
      </c>
      <c r="V2677" s="13">
        <v>0</v>
      </c>
      <c r="W2677" s="13">
        <v>96.2</v>
      </c>
      <c r="X2677" s="14">
        <v>0</v>
      </c>
      <c r="Y2677" s="15">
        <v>0.29026217228464418</v>
      </c>
      <c r="Z2677" s="14" t="s">
        <v>7128</v>
      </c>
      <c r="AA2677" s="14">
        <v>0</v>
      </c>
      <c r="AB2677" s="14" t="s">
        <v>7128</v>
      </c>
      <c r="AC2677" s="14">
        <v>0</v>
      </c>
      <c r="AD2677" s="13">
        <v>3.6</v>
      </c>
      <c r="AE2677" s="15">
        <v>1.4404166666666669</v>
      </c>
      <c r="AF2677" s="14">
        <v>0.14491376746189438</v>
      </c>
      <c r="AG2677" s="14">
        <v>0.62726959344220001</v>
      </c>
      <c r="AH2677" s="15">
        <v>0.40923076923076923</v>
      </c>
      <c r="AI2677" s="5">
        <v>1.821852731591449</v>
      </c>
      <c r="AJ2677" s="15">
        <v>29.063444108761331</v>
      </c>
      <c r="AK2677" s="15">
        <v>29.063444108761331</v>
      </c>
      <c r="AL2677" s="15">
        <v>14.173228346456693</v>
      </c>
      <c r="AM2677" s="15">
        <v>3.229271567640148</v>
      </c>
      <c r="AN2677" s="15" t="s">
        <v>7128</v>
      </c>
      <c r="AO2677" s="15">
        <v>1.1466030989272944</v>
      </c>
      <c r="AP2677" s="15">
        <v>12.542372881355933</v>
      </c>
      <c r="AQ2677" s="15">
        <v>10.115667718191379</v>
      </c>
      <c r="AR2677" s="15" t="s">
        <v>7128</v>
      </c>
      <c r="AS2677" s="15">
        <v>1.1466030989272944</v>
      </c>
      <c r="AT2677" s="14">
        <v>0.38719033232628403</v>
      </c>
      <c r="AU2677" s="14">
        <v>1.3322245322245322E-2</v>
      </c>
      <c r="AV2677" s="12">
        <v>-0.23100000000000001</v>
      </c>
      <c r="AW2677" s="12">
        <v>7.6299999999999993E-2</v>
      </c>
      <c r="AX2677" s="12">
        <v>7.8700000000000006E-2</v>
      </c>
      <c r="AY2677" s="12">
        <v>0.151</v>
      </c>
      <c r="AZ2677" s="14">
        <v>0.09</v>
      </c>
      <c r="BA2677" s="14">
        <v>0.28000000000000003</v>
      </c>
      <c r="BB2677" s="14" t="s">
        <v>7128</v>
      </c>
      <c r="BC2677" s="14" t="s">
        <v>7128</v>
      </c>
      <c r="BD2677" s="14">
        <v>3.9451728247914181E-2</v>
      </c>
      <c r="BE2677" s="14">
        <v>9.1418355184743741E-2</v>
      </c>
      <c r="BF2677" s="14">
        <v>0.20983213429256595</v>
      </c>
      <c r="BG2677" s="14">
        <v>7.4299999999999991E-2</v>
      </c>
      <c r="BH2677" s="13">
        <v>3.31</v>
      </c>
      <c r="BI2677" s="13">
        <v>3.31</v>
      </c>
      <c r="BJ2677" s="13">
        <v>7.67</v>
      </c>
      <c r="BK2677" s="13">
        <v>7.67</v>
      </c>
      <c r="BL2677" s="13">
        <v>83.9</v>
      </c>
      <c r="BM2677" s="13">
        <v>83.9</v>
      </c>
      <c r="BN2677" s="13">
        <v>9.51</v>
      </c>
      <c r="BO2677" s="13">
        <v>9.51</v>
      </c>
      <c r="BP2677" s="13">
        <v>6.0605875299760186</v>
      </c>
      <c r="BQ2677" s="13">
        <v>0</v>
      </c>
      <c r="BR2677" s="13">
        <v>0</v>
      </c>
      <c r="BS2677" s="13">
        <v>-2.54</v>
      </c>
      <c r="BT2677" s="14">
        <v>-0.41910128142478137</v>
      </c>
      <c r="BU2677" s="13">
        <v>8.6005875299760177</v>
      </c>
      <c r="BV2677" s="13">
        <v>5.85</v>
      </c>
      <c r="BW2677" s="13">
        <v>5.85</v>
      </c>
      <c r="BX2677" s="13">
        <v>0</v>
      </c>
      <c r="BY2677" s="13">
        <v>0</v>
      </c>
      <c r="BZ2677" s="13">
        <v>0</v>
      </c>
      <c r="CA2677" s="13">
        <v>0</v>
      </c>
      <c r="CB2677" s="13">
        <v>-1.2816000000000001</v>
      </c>
      <c r="CC2677" s="15">
        <v>0.60599999999999998</v>
      </c>
      <c r="CD2677" s="15">
        <v>0.34100000000000003</v>
      </c>
      <c r="CE2677" s="15">
        <v>0.36</v>
      </c>
      <c r="CF2677" s="15" t="s">
        <v>7128</v>
      </c>
      <c r="CG2677" s="15" t="s">
        <v>7128</v>
      </c>
      <c r="CH2677" s="13" t="s">
        <v>7128</v>
      </c>
      <c r="CI2677" s="13" t="s">
        <v>7128</v>
      </c>
      <c r="CJ2677" s="13">
        <v>-1.2816000000000001</v>
      </c>
      <c r="CK2677" s="12">
        <f t="shared" si="82"/>
        <v>0.21907692307692311</v>
      </c>
      <c r="CL2677" s="36" t="str">
        <f t="shared" si="83"/>
        <v>NA</v>
      </c>
      <c r="CM2677" s="13">
        <v>4.17</v>
      </c>
      <c r="CN2677" s="13">
        <v>0.875</v>
      </c>
      <c r="CO2677" s="13">
        <v>3.31</v>
      </c>
      <c r="CP2677" s="13">
        <v>96.2</v>
      </c>
      <c r="CQ2677" s="13">
        <v>9.51</v>
      </c>
      <c r="CR2677" s="13">
        <v>96.2</v>
      </c>
      <c r="CS2677" s="13">
        <v>5.85</v>
      </c>
      <c r="CT2677" s="13">
        <v>0.46539999999999998</v>
      </c>
      <c r="CU2677" s="13">
        <v>7.5053999999999998</v>
      </c>
      <c r="CV2677" s="13">
        <v>0.46539999999999998</v>
      </c>
      <c r="CW2677" s="13">
        <v>9.51</v>
      </c>
      <c r="CX2677" s="12" t="s">
        <v>7128</v>
      </c>
      <c r="CY2677" s="12" t="s">
        <v>7128</v>
      </c>
      <c r="CZ2677" s="15">
        <v>10.115667718191379</v>
      </c>
      <c r="DA2677" s="20"/>
      <c r="DB2677" s="20"/>
    </row>
    <row r="2678" spans="1:106" ht="24">
      <c r="A2678" s="8" t="s">
        <v>6801</v>
      </c>
      <c r="B2678" s="8" t="s">
        <v>6802</v>
      </c>
      <c r="C2678" s="9" t="s">
        <v>7142</v>
      </c>
      <c r="D2678" s="9" t="s">
        <v>7126</v>
      </c>
      <c r="E2678" s="10" t="s">
        <v>7127</v>
      </c>
      <c r="F2678" s="10" t="s">
        <v>7126</v>
      </c>
      <c r="G2678" s="11">
        <v>0.1</v>
      </c>
      <c r="H2678" s="11">
        <v>0.15203252032520329</v>
      </c>
      <c r="I2678" s="12">
        <v>9.0499999999999997E-2</v>
      </c>
      <c r="J2678" s="12">
        <v>7.0258943089430897E-2</v>
      </c>
      <c r="K2678" s="12">
        <v>4.7E-2</v>
      </c>
      <c r="L2678" s="12">
        <v>0.10350000000000001</v>
      </c>
      <c r="M2678" s="12">
        <v>6.8320350000000002E-2</v>
      </c>
      <c r="N2678" s="12">
        <v>6.9595467379679143E-2</v>
      </c>
      <c r="O2678" s="12">
        <v>-7.6011155478811432E-2</v>
      </c>
      <c r="P2678" s="12">
        <v>-7.4962932284716302E-2</v>
      </c>
      <c r="Q2678" s="13">
        <v>0.61499999999999999</v>
      </c>
      <c r="R2678" s="13">
        <v>0</v>
      </c>
      <c r="S2678" s="13">
        <v>0.32</v>
      </c>
      <c r="T2678" s="13">
        <v>0.32</v>
      </c>
      <c r="U2678" s="13">
        <v>0.93500000000000005</v>
      </c>
      <c r="V2678" s="13">
        <v>2E-3</v>
      </c>
      <c r="W2678" s="13">
        <v>0.93300000000000005</v>
      </c>
      <c r="X2678" s="14">
        <v>2.1390374331550803E-3</v>
      </c>
      <c r="Y2678" s="15">
        <v>1.9230769230769232E-2</v>
      </c>
      <c r="Z2678" s="14">
        <v>0.12903225806451613</v>
      </c>
      <c r="AA2678" s="14">
        <v>0.34224598930481281</v>
      </c>
      <c r="AB2678" s="14">
        <v>0.14814814814814814</v>
      </c>
      <c r="AC2678" s="14">
        <v>0.52032520325203258</v>
      </c>
      <c r="AD2678" s="13">
        <v>4.7E-2</v>
      </c>
      <c r="AE2678" s="15">
        <v>-0.13666666666666666</v>
      </c>
      <c r="AF2678" s="14">
        <v>0.10954451150103323</v>
      </c>
      <c r="AG2678" s="14" t="s">
        <v>7128</v>
      </c>
      <c r="AH2678" s="15">
        <v>0.25984251968503935</v>
      </c>
      <c r="AI2678" s="5" t="s">
        <v>7128</v>
      </c>
      <c r="AJ2678" s="15" t="s">
        <v>7128</v>
      </c>
      <c r="AK2678" s="15" t="s">
        <v>7128</v>
      </c>
      <c r="AL2678" s="15" t="s">
        <v>7128</v>
      </c>
      <c r="AM2678" s="15" t="s">
        <v>7128</v>
      </c>
      <c r="AN2678" s="15">
        <v>0.28472222222222221</v>
      </c>
      <c r="AO2678" s="15" t="s">
        <v>7128</v>
      </c>
      <c r="AP2678" s="15" t="s">
        <v>7128</v>
      </c>
      <c r="AQ2678" s="15" t="s">
        <v>7128</v>
      </c>
      <c r="AR2678" s="15">
        <v>0.37651331719128328</v>
      </c>
      <c r="AS2678" s="15" t="s">
        <v>7128</v>
      </c>
      <c r="AT2678" s="14" t="s">
        <v>7128</v>
      </c>
      <c r="AU2678" s="14">
        <v>0</v>
      </c>
      <c r="AV2678" s="12" t="s">
        <v>7128</v>
      </c>
      <c r="AW2678" s="12" t="s">
        <v>7128</v>
      </c>
      <c r="AX2678" s="12" t="s">
        <v>7128</v>
      </c>
      <c r="AY2678" s="12" t="s">
        <v>7128</v>
      </c>
      <c r="AZ2678" s="14" t="s">
        <v>7128</v>
      </c>
      <c r="BA2678" s="14" t="s">
        <v>7128</v>
      </c>
      <c r="BB2678" s="14">
        <v>-5.7522123893805309E-3</v>
      </c>
      <c r="BC2678" s="14">
        <v>-5.3674649050371595E-3</v>
      </c>
      <c r="BD2678" s="14" t="s">
        <v>7128</v>
      </c>
      <c r="BE2678" s="14" t="s">
        <v>7128</v>
      </c>
      <c r="BF2678" s="14">
        <v>0</v>
      </c>
      <c r="BG2678" s="14">
        <v>3.1699999999999999E-2</v>
      </c>
      <c r="BH2678" s="13">
        <v>-1.2999999999999999E-2</v>
      </c>
      <c r="BI2678" s="13">
        <v>-1.2999999999999999E-2</v>
      </c>
      <c r="BJ2678" s="13">
        <v>-1.2999999999999999E-2</v>
      </c>
      <c r="BK2678" s="13">
        <v>-1.2999999999999999E-2</v>
      </c>
      <c r="BL2678" s="13">
        <v>0</v>
      </c>
      <c r="BM2678" s="13">
        <v>0</v>
      </c>
      <c r="BN2678" s="13">
        <v>0</v>
      </c>
      <c r="BO2678" s="13">
        <v>0</v>
      </c>
      <c r="BP2678" s="13">
        <v>-1.2999999999999999E-2</v>
      </c>
      <c r="BQ2678" s="13">
        <v>0</v>
      </c>
      <c r="BR2678" s="13">
        <v>0</v>
      </c>
      <c r="BS2678" s="13">
        <v>0</v>
      </c>
      <c r="BT2678" s="14" t="s">
        <v>7128</v>
      </c>
      <c r="BU2678" s="13">
        <v>-1.2999999999999999E-2</v>
      </c>
      <c r="BV2678" s="13">
        <v>-1.2999999999999999E-2</v>
      </c>
      <c r="BW2678" s="13">
        <v>-1.2999999999999999E-2</v>
      </c>
      <c r="BX2678" s="13">
        <v>2.2599999999999998</v>
      </c>
      <c r="BY2678" s="13">
        <v>2.4219999999999997</v>
      </c>
      <c r="BZ2678" s="13">
        <v>2.16</v>
      </c>
      <c r="CA2678" s="13">
        <v>2.4780000000000002</v>
      </c>
      <c r="CB2678" s="13">
        <v>0</v>
      </c>
      <c r="CC2678" s="15">
        <v>-0.3</v>
      </c>
      <c r="CD2678" s="15">
        <v>0.46</v>
      </c>
      <c r="CE2678" s="15">
        <v>0.36</v>
      </c>
      <c r="CF2678" s="15">
        <v>1.6203712527691909</v>
      </c>
      <c r="CG2678" s="15">
        <v>1.6564090995657603</v>
      </c>
      <c r="CH2678" s="13">
        <v>3.6400000000000002E-2</v>
      </c>
      <c r="CI2678" s="13">
        <v>2.8899999999999999E-2</v>
      </c>
      <c r="CJ2678" s="13">
        <v>0</v>
      </c>
      <c r="CK2678" s="12">
        <f t="shared" si="82"/>
        <v>0</v>
      </c>
      <c r="CL2678" s="36" t="str">
        <f t="shared" si="83"/>
        <v>NA</v>
      </c>
      <c r="CM2678" s="13" t="s">
        <v>7128</v>
      </c>
      <c r="CN2678" s="13" t="s">
        <v>7128</v>
      </c>
      <c r="CO2678" s="13" t="s">
        <v>7128</v>
      </c>
      <c r="CP2678" s="13" t="s">
        <v>7128</v>
      </c>
      <c r="CQ2678" s="13" t="s">
        <v>7128</v>
      </c>
      <c r="CR2678" s="13" t="s">
        <v>7128</v>
      </c>
      <c r="CS2678" s="13" t="s">
        <v>7128</v>
      </c>
      <c r="CT2678" s="13">
        <v>0</v>
      </c>
      <c r="CU2678" s="13">
        <v>-1.2999999999999999E-2</v>
      </c>
      <c r="CV2678" s="13">
        <v>2.4780000000000002</v>
      </c>
      <c r="CW2678" s="13">
        <v>0</v>
      </c>
      <c r="CX2678" s="12">
        <v>-5.7522123893805309E-3</v>
      </c>
      <c r="CY2678" s="12">
        <v>-5.3674649050371595E-3</v>
      </c>
      <c r="CZ2678" s="15" t="s">
        <v>7128</v>
      </c>
      <c r="DA2678" s="20"/>
      <c r="DB2678" s="20"/>
    </row>
    <row r="2679" spans="1:106">
      <c r="A2679" s="8" t="s">
        <v>5843</v>
      </c>
      <c r="B2679" s="8" t="s">
        <v>5844</v>
      </c>
      <c r="C2679" s="9" t="s">
        <v>7147</v>
      </c>
      <c r="D2679" s="9" t="s">
        <v>7126</v>
      </c>
      <c r="E2679" s="10" t="s">
        <v>7127</v>
      </c>
      <c r="F2679" s="10" t="s">
        <v>7126</v>
      </c>
      <c r="G2679" s="11">
        <v>0.99</v>
      </c>
      <c r="H2679" s="11">
        <v>2.7601986754966892</v>
      </c>
      <c r="I2679" s="12">
        <v>9.0499999999999997E-2</v>
      </c>
      <c r="J2679" s="12">
        <v>0.30629798013245035</v>
      </c>
      <c r="K2679" s="12">
        <v>6.2E-2</v>
      </c>
      <c r="L2679" s="12">
        <v>0.11849999999999999</v>
      </c>
      <c r="M2679" s="12">
        <v>7.8221849999999996E-2</v>
      </c>
      <c r="N2679" s="12">
        <v>0.16002587767220902</v>
      </c>
      <c r="O2679" s="12">
        <v>-0.33222390605837626</v>
      </c>
      <c r="P2679" s="12">
        <v>-0.17995115787146182</v>
      </c>
      <c r="Q2679" s="13">
        <v>0.151</v>
      </c>
      <c r="R2679" s="13">
        <v>0</v>
      </c>
      <c r="S2679" s="13">
        <v>0.27</v>
      </c>
      <c r="T2679" s="13">
        <v>0.27</v>
      </c>
      <c r="U2679" s="13">
        <v>0.42100000000000004</v>
      </c>
      <c r="V2679" s="13">
        <v>5.0000000000000001E-3</v>
      </c>
      <c r="W2679" s="13">
        <v>0.41600000000000004</v>
      </c>
      <c r="X2679" s="14">
        <v>1.1876484560570071E-2</v>
      </c>
      <c r="Y2679" s="15">
        <v>2.7846534653465347E-2</v>
      </c>
      <c r="Z2679" s="14">
        <v>0.17647058823529413</v>
      </c>
      <c r="AA2679" s="14">
        <v>0.64133016627078387</v>
      </c>
      <c r="AB2679" s="14">
        <v>0.2142857142857143</v>
      </c>
      <c r="AC2679" s="14">
        <v>1.7880794701986757</v>
      </c>
      <c r="AD2679" s="13">
        <v>2E-3</v>
      </c>
      <c r="AE2679" s="15">
        <v>1.3224722222222223</v>
      </c>
      <c r="AF2679" s="14">
        <v>4.4721359549995794E-2</v>
      </c>
      <c r="AG2679" s="14">
        <v>1.1839979940861385</v>
      </c>
      <c r="AH2679" s="15">
        <v>0.7142857142857143</v>
      </c>
      <c r="AI2679" s="5" t="s">
        <v>7128</v>
      </c>
      <c r="AJ2679" s="15" t="s">
        <v>7128</v>
      </c>
      <c r="AK2679" s="15" t="s">
        <v>7128</v>
      </c>
      <c r="AL2679" s="15" t="s">
        <v>7128</v>
      </c>
      <c r="AM2679" s="15" t="s">
        <v>7128</v>
      </c>
      <c r="AN2679" s="15">
        <v>0.11984126984126983</v>
      </c>
      <c r="AO2679" s="15">
        <v>13.727272727272728</v>
      </c>
      <c r="AP2679" s="15" t="s">
        <v>7128</v>
      </c>
      <c r="AQ2679" s="15" t="s">
        <v>7128</v>
      </c>
      <c r="AR2679" s="15">
        <v>0.27278688524590167</v>
      </c>
      <c r="AS2679" s="15">
        <v>37.818181818181827</v>
      </c>
      <c r="AT2679" s="14" t="s">
        <v>7128</v>
      </c>
      <c r="AU2679" s="14">
        <v>0</v>
      </c>
      <c r="AV2679" s="12" t="s">
        <v>7128</v>
      </c>
      <c r="AW2679" s="12" t="s">
        <v>7128</v>
      </c>
      <c r="AX2679" s="12">
        <v>-0.73699999999999999</v>
      </c>
      <c r="AY2679" s="12">
        <v>-0.52400000000000002</v>
      </c>
      <c r="AZ2679" s="14" t="s">
        <v>7128</v>
      </c>
      <c r="BA2679" s="14" t="s">
        <v>7128</v>
      </c>
      <c r="BB2679" s="14">
        <v>-2.5925925925925925E-2</v>
      </c>
      <c r="BC2679" s="14">
        <v>-1.9925280199252802E-2</v>
      </c>
      <c r="BD2679" s="14">
        <v>-3.1818181818181821</v>
      </c>
      <c r="BE2679" s="14">
        <v>-2.9090909090909092</v>
      </c>
      <c r="BF2679" s="14">
        <v>0</v>
      </c>
      <c r="BG2679" s="14" t="s">
        <v>7128</v>
      </c>
      <c r="BH2679" s="13">
        <v>-3.5000000000000003E-2</v>
      </c>
      <c r="BI2679" s="13">
        <v>-3.5000000000000003E-2</v>
      </c>
      <c r="BJ2679" s="13">
        <v>-3.2000000000000001E-2</v>
      </c>
      <c r="BK2679" s="13">
        <v>-3.2000000000000001E-2</v>
      </c>
      <c r="BL2679" s="13">
        <v>1.0999999999999999E-2</v>
      </c>
      <c r="BM2679" s="13">
        <v>1.0999999999999999E-2</v>
      </c>
      <c r="BN2679" s="13">
        <v>-2.1999999999999999E-2</v>
      </c>
      <c r="BO2679" s="13">
        <v>-2.1999999999999999E-2</v>
      </c>
      <c r="BP2679" s="13">
        <v>-3.2000000000000001E-2</v>
      </c>
      <c r="BQ2679" s="13">
        <v>0</v>
      </c>
      <c r="BR2679" s="13">
        <v>0</v>
      </c>
      <c r="BS2679" s="13">
        <v>-0.01</v>
      </c>
      <c r="BT2679" s="14" t="s">
        <v>7128</v>
      </c>
      <c r="BU2679" s="13">
        <v>-2.1999999999999999E-2</v>
      </c>
      <c r="BV2679" s="13">
        <v>-2.5000000000000001E-2</v>
      </c>
      <c r="BW2679" s="13">
        <v>-2.5000000000000001E-2</v>
      </c>
      <c r="BX2679" s="13">
        <v>1.35</v>
      </c>
      <c r="BY2679" s="13">
        <v>1.6060000000000001</v>
      </c>
      <c r="BZ2679" s="13">
        <v>1.26</v>
      </c>
      <c r="CA2679" s="13">
        <v>1.5250000000000001</v>
      </c>
      <c r="CB2679" s="13">
        <v>0</v>
      </c>
      <c r="CC2679" s="15">
        <v>0.35299999999999998</v>
      </c>
      <c r="CD2679" s="15">
        <v>0.72599999999999998</v>
      </c>
      <c r="CE2679" s="15">
        <v>0.36</v>
      </c>
      <c r="CF2679" s="15" t="s">
        <v>7128</v>
      </c>
      <c r="CG2679" s="15" t="s">
        <v>7128</v>
      </c>
      <c r="CH2679" s="13" t="s">
        <v>7128</v>
      </c>
      <c r="CI2679" s="13" t="s">
        <v>7128</v>
      </c>
      <c r="CJ2679" s="13">
        <v>0</v>
      </c>
      <c r="CK2679" s="12">
        <f t="shared" si="82"/>
        <v>0</v>
      </c>
      <c r="CL2679" s="36">
        <f t="shared" si="83"/>
        <v>7.2131147540983598E-3</v>
      </c>
      <c r="CM2679" s="13" t="s">
        <v>7128</v>
      </c>
      <c r="CN2679" s="13" t="s">
        <v>7128</v>
      </c>
      <c r="CO2679" s="13" t="s">
        <v>7128</v>
      </c>
      <c r="CP2679" s="13" t="s">
        <v>7128</v>
      </c>
      <c r="CQ2679" s="13" t="s">
        <v>7128</v>
      </c>
      <c r="CR2679" s="13" t="s">
        <v>7128</v>
      </c>
      <c r="CS2679" s="13" t="s">
        <v>7128</v>
      </c>
      <c r="CT2679" s="13">
        <v>0</v>
      </c>
      <c r="CU2679" s="13">
        <v>-3.2000000000000001E-2</v>
      </c>
      <c r="CV2679" s="13">
        <v>1.5250000000000001</v>
      </c>
      <c r="CW2679" s="13">
        <v>-2.1999999999999999E-2</v>
      </c>
      <c r="CX2679" s="12">
        <v>-2.5925925925925925E-2</v>
      </c>
      <c r="CY2679" s="12">
        <v>-1.9925280199252802E-2</v>
      </c>
      <c r="CZ2679" s="15" t="s">
        <v>7128</v>
      </c>
      <c r="DA2679" s="20"/>
      <c r="DB2679" s="20"/>
    </row>
    <row r="2680" spans="1:106">
      <c r="A2680" s="8" t="s">
        <v>6625</v>
      </c>
      <c r="B2680" s="8" t="s">
        <v>6626</v>
      </c>
      <c r="C2680" s="9" t="s">
        <v>7131</v>
      </c>
      <c r="D2680" s="9" t="s">
        <v>7126</v>
      </c>
      <c r="E2680" s="10" t="s">
        <v>7127</v>
      </c>
      <c r="F2680" s="10" t="s">
        <v>7126</v>
      </c>
      <c r="G2680" s="11">
        <v>0.79</v>
      </c>
      <c r="H2680" s="11">
        <v>48.608543046357624</v>
      </c>
      <c r="I2680" s="12">
        <v>9.0499999999999997E-2</v>
      </c>
      <c r="J2680" s="12">
        <v>4.4555731456953644</v>
      </c>
      <c r="K2680" s="12">
        <v>4.7E-2</v>
      </c>
      <c r="L2680" s="12">
        <v>0.10350000000000001</v>
      </c>
      <c r="M2680" s="12">
        <v>6.8320350000000002E-2</v>
      </c>
      <c r="N2680" s="12">
        <v>0.13962324227747314</v>
      </c>
      <c r="O2680" s="12" t="s">
        <v>7128</v>
      </c>
      <c r="P2680" s="12">
        <v>-0.3207661168170049</v>
      </c>
      <c r="Q2680" s="13">
        <v>1.51</v>
      </c>
      <c r="R2680" s="13">
        <v>0</v>
      </c>
      <c r="S2680" s="13">
        <v>91.4</v>
      </c>
      <c r="T2680" s="13">
        <v>91.4</v>
      </c>
      <c r="U2680" s="13">
        <v>92.910000000000011</v>
      </c>
      <c r="V2680" s="13">
        <v>0.16</v>
      </c>
      <c r="W2680" s="13">
        <v>92.750000000000014</v>
      </c>
      <c r="X2680" s="14">
        <v>1.7220966526746311E-3</v>
      </c>
      <c r="Y2680" s="15">
        <v>1.2626262626262626E-2</v>
      </c>
      <c r="Z2680" s="14" t="s">
        <v>7128</v>
      </c>
      <c r="AA2680" s="14">
        <v>0.98374771284038309</v>
      </c>
      <c r="AB2680" s="14" t="s">
        <v>7128</v>
      </c>
      <c r="AC2680" s="14">
        <v>60.529801324503318</v>
      </c>
      <c r="AD2680" s="13">
        <v>7.5999999999999998E-2</v>
      </c>
      <c r="AE2680" s="15">
        <v>0.31824999999999998</v>
      </c>
      <c r="AF2680" s="14">
        <v>3.1622776601683791E-2</v>
      </c>
      <c r="AG2680" s="14" t="s">
        <v>7128</v>
      </c>
      <c r="AH2680" s="15">
        <v>0.4170403587443946</v>
      </c>
      <c r="AI2680" s="5" t="s">
        <v>7128</v>
      </c>
      <c r="AJ2680" s="15" t="s">
        <v>7128</v>
      </c>
      <c r="AK2680" s="15" t="s">
        <v>7128</v>
      </c>
      <c r="AL2680" s="15" t="s">
        <v>7128</v>
      </c>
      <c r="AM2680" s="15" t="s">
        <v>7128</v>
      </c>
      <c r="AN2680" s="15" t="s">
        <v>7128</v>
      </c>
      <c r="AO2680" s="15">
        <v>3.6124401913875601E-2</v>
      </c>
      <c r="AP2680" s="15" t="s">
        <v>7128</v>
      </c>
      <c r="AQ2680" s="15" t="s">
        <v>7128</v>
      </c>
      <c r="AR2680" s="15" t="s">
        <v>7128</v>
      </c>
      <c r="AS2680" s="15">
        <v>2.2188995215311009</v>
      </c>
      <c r="AT2680" s="14" t="s">
        <v>7128</v>
      </c>
      <c r="AU2680" s="14">
        <v>0</v>
      </c>
      <c r="AV2680" s="12" t="s">
        <v>7128</v>
      </c>
      <c r="AW2680" s="12" t="s">
        <v>7128</v>
      </c>
      <c r="AX2680" s="12">
        <v>-0.29899999999999999</v>
      </c>
      <c r="AY2680" s="12">
        <v>-0.19600000000000001</v>
      </c>
      <c r="AZ2680" s="14" t="s">
        <v>7128</v>
      </c>
      <c r="BA2680" s="14" t="s">
        <v>7128</v>
      </c>
      <c r="BB2680" s="14" t="s">
        <v>7128</v>
      </c>
      <c r="BC2680" s="14">
        <v>-0.18114287453953176</v>
      </c>
      <c r="BD2680" s="14">
        <v>-0.51674641148325362</v>
      </c>
      <c r="BE2680" s="14">
        <v>-0.28468899521531105</v>
      </c>
      <c r="BF2680" s="14">
        <v>0</v>
      </c>
      <c r="BG2680" s="14">
        <v>8.8200000000000001E-2</v>
      </c>
      <c r="BH2680" s="13">
        <v>-21.6</v>
      </c>
      <c r="BI2680" s="13">
        <v>-21.6</v>
      </c>
      <c r="BJ2680" s="13">
        <v>-11.9</v>
      </c>
      <c r="BK2680" s="13">
        <v>-11.9</v>
      </c>
      <c r="BL2680" s="13">
        <v>41.8</v>
      </c>
      <c r="BM2680" s="13">
        <v>41.8</v>
      </c>
      <c r="BN2680" s="13">
        <v>-7.14</v>
      </c>
      <c r="BO2680" s="13">
        <v>-7.14</v>
      </c>
      <c r="BP2680" s="13">
        <v>-11.9</v>
      </c>
      <c r="BQ2680" s="13">
        <v>0</v>
      </c>
      <c r="BR2680" s="13">
        <v>0</v>
      </c>
      <c r="BS2680" s="13">
        <v>-6.3</v>
      </c>
      <c r="BT2680" s="14" t="s">
        <v>7128</v>
      </c>
      <c r="BU2680" s="13">
        <v>-5.6000000000000005</v>
      </c>
      <c r="BV2680" s="13">
        <v>-15.3</v>
      </c>
      <c r="BW2680" s="13">
        <v>-15.3</v>
      </c>
      <c r="BX2680" s="13">
        <v>-95.7</v>
      </c>
      <c r="BY2680" s="13">
        <v>65.694000000000003</v>
      </c>
      <c r="BZ2680" s="13">
        <v>-113.5</v>
      </c>
      <c r="CA2680" s="13">
        <v>-22.259999999999994</v>
      </c>
      <c r="CB2680" s="13">
        <v>0</v>
      </c>
      <c r="CC2680" s="15">
        <v>-0.126</v>
      </c>
      <c r="CD2680" s="15">
        <v>0.60299999999999998</v>
      </c>
      <c r="CE2680" s="15">
        <v>0.36</v>
      </c>
      <c r="CF2680" s="15">
        <v>1.0236632705516282</v>
      </c>
      <c r="CG2680" s="15">
        <v>0.88528525361308819</v>
      </c>
      <c r="CH2680" s="13">
        <v>-7.0460000000000012</v>
      </c>
      <c r="CI2680" s="13">
        <v>-12.548999999999998</v>
      </c>
      <c r="CJ2680" s="13">
        <v>0</v>
      </c>
      <c r="CK2680" s="12">
        <f t="shared" si="82"/>
        <v>0</v>
      </c>
      <c r="CL2680" s="36" t="str">
        <f t="shared" si="83"/>
        <v>NA</v>
      </c>
      <c r="CM2680" s="13" t="s">
        <v>7128</v>
      </c>
      <c r="CN2680" s="13" t="s">
        <v>7128</v>
      </c>
      <c r="CO2680" s="13" t="s">
        <v>7128</v>
      </c>
      <c r="CP2680" s="13" t="s">
        <v>7128</v>
      </c>
      <c r="CQ2680" s="13" t="s">
        <v>7128</v>
      </c>
      <c r="CR2680" s="13" t="s">
        <v>7128</v>
      </c>
      <c r="CS2680" s="13" t="s">
        <v>7128</v>
      </c>
      <c r="CT2680" s="13">
        <v>0</v>
      </c>
      <c r="CU2680" s="13">
        <v>-11.9</v>
      </c>
      <c r="CV2680" s="13">
        <v>-22.259999999999994</v>
      </c>
      <c r="CW2680" s="13">
        <v>-7.14</v>
      </c>
      <c r="CX2680" s="12" t="s">
        <v>7128</v>
      </c>
      <c r="CY2680" s="12">
        <v>-0.18114287453953176</v>
      </c>
      <c r="CZ2680" s="15" t="s">
        <v>7128</v>
      </c>
      <c r="DA2680" s="20"/>
      <c r="DB2680" s="20"/>
    </row>
    <row r="2681" spans="1:106">
      <c r="A2681" s="8" t="s">
        <v>5763</v>
      </c>
      <c r="B2681" s="8" t="s">
        <v>5764</v>
      </c>
      <c r="C2681" s="9" t="s">
        <v>7148</v>
      </c>
      <c r="D2681" s="9" t="s">
        <v>7126</v>
      </c>
      <c r="E2681" s="10" t="s">
        <v>7127</v>
      </c>
      <c r="F2681" s="10" t="s">
        <v>7126</v>
      </c>
      <c r="G2681" s="11">
        <v>0.67</v>
      </c>
      <c r="H2681" s="11">
        <v>0.676239945813225</v>
      </c>
      <c r="I2681" s="12">
        <v>9.0499999999999997E-2</v>
      </c>
      <c r="J2681" s="12">
        <v>0.11769971509609686</v>
      </c>
      <c r="K2681" s="12">
        <v>4.7E-2</v>
      </c>
      <c r="L2681" s="12">
        <v>0.10350000000000001</v>
      </c>
      <c r="M2681" s="12">
        <v>6.8320350000000002E-2</v>
      </c>
      <c r="N2681" s="12">
        <v>0.1170600860145412</v>
      </c>
      <c r="O2681" s="12">
        <v>-2.1809304137192745E-2</v>
      </c>
      <c r="P2681" s="12">
        <v>-1.018095659363176E-2</v>
      </c>
      <c r="Q2681" s="13">
        <v>0.38100000000000001</v>
      </c>
      <c r="R2681" s="13">
        <v>0</v>
      </c>
      <c r="S2681" s="13">
        <v>5.0000000000000001E-3</v>
      </c>
      <c r="T2681" s="13">
        <v>5.0000000000000001E-3</v>
      </c>
      <c r="U2681" s="13">
        <v>0.38600000000000001</v>
      </c>
      <c r="V2681" s="13">
        <v>5.5E-2</v>
      </c>
      <c r="W2681" s="13">
        <v>0.33100000000000002</v>
      </c>
      <c r="X2681" s="14">
        <v>0.14248704663212436</v>
      </c>
      <c r="Y2681" s="15" t="s">
        <v>7128</v>
      </c>
      <c r="Z2681" s="14">
        <v>2.1186440677966101E-2</v>
      </c>
      <c r="AA2681" s="14">
        <v>1.2953367875647668E-2</v>
      </c>
      <c r="AB2681" s="14">
        <v>2.1645021645021644E-2</v>
      </c>
      <c r="AC2681" s="14">
        <v>1.3123359580052493E-2</v>
      </c>
      <c r="AD2681" s="13">
        <v>0.63700000000000001</v>
      </c>
      <c r="AE2681" s="15">
        <v>-0.86950000000000005</v>
      </c>
      <c r="AF2681" s="14">
        <v>0.11832159566199232</v>
      </c>
      <c r="AG2681" s="14" t="s">
        <v>7128</v>
      </c>
      <c r="AH2681" s="15">
        <v>0.36817102137767221</v>
      </c>
      <c r="AI2681" s="5">
        <v>6.25</v>
      </c>
      <c r="AJ2681" s="15">
        <v>18.142857142857142</v>
      </c>
      <c r="AK2681" s="15">
        <v>18.142857142857142</v>
      </c>
      <c r="AL2681" s="15" t="s">
        <v>7128</v>
      </c>
      <c r="AM2681" s="15" t="s">
        <v>7128</v>
      </c>
      <c r="AN2681" s="15">
        <v>1.6493506493506493</v>
      </c>
      <c r="AO2681" s="15">
        <v>17.31818181818182</v>
      </c>
      <c r="AP2681" s="15">
        <v>13.24</v>
      </c>
      <c r="AQ2681" s="15">
        <v>8.7105263157894743</v>
      </c>
      <c r="AR2681" s="15">
        <v>1.8287292817679557</v>
      </c>
      <c r="AS2681" s="15">
        <v>15.045454545454547</v>
      </c>
      <c r="AT2681" s="14">
        <v>0</v>
      </c>
      <c r="AU2681" s="14">
        <v>0</v>
      </c>
      <c r="AV2681" s="12">
        <v>0.61699999999999999</v>
      </c>
      <c r="AW2681" s="12">
        <v>-0.127</v>
      </c>
      <c r="AX2681" s="12">
        <v>-0.626</v>
      </c>
      <c r="AY2681" s="12">
        <v>-0.42499999999999999</v>
      </c>
      <c r="AZ2681" s="14" t="s">
        <v>7128</v>
      </c>
      <c r="BA2681" s="14" t="s">
        <v>7128</v>
      </c>
      <c r="BB2681" s="14">
        <v>9.5890410958904118E-2</v>
      </c>
      <c r="BC2681" s="14">
        <v>0.10687912942090944</v>
      </c>
      <c r="BD2681" s="14">
        <v>0.9545454545454547</v>
      </c>
      <c r="BE2681" s="14">
        <v>1.1363636363636365</v>
      </c>
      <c r="BF2681" s="14">
        <v>0.29032258064516125</v>
      </c>
      <c r="BG2681" s="14">
        <v>2.5899999999999999E-2</v>
      </c>
      <c r="BH2681" s="13">
        <v>2.1000000000000001E-2</v>
      </c>
      <c r="BI2681" s="13">
        <v>2.1000000000000001E-2</v>
      </c>
      <c r="BJ2681" s="13">
        <v>2.5000000000000001E-2</v>
      </c>
      <c r="BK2681" s="13">
        <v>2.5000000000000001E-2</v>
      </c>
      <c r="BL2681" s="13">
        <v>2.1999999999999999E-2</v>
      </c>
      <c r="BM2681" s="13">
        <v>2.1999999999999999E-2</v>
      </c>
      <c r="BN2681" s="13">
        <v>3.7999999999999999E-2</v>
      </c>
      <c r="BO2681" s="13">
        <v>3.7999999999999999E-2</v>
      </c>
      <c r="BP2681" s="13">
        <v>1.7741935483870968E-2</v>
      </c>
      <c r="BQ2681" s="13">
        <v>0</v>
      </c>
      <c r="BR2681" s="13">
        <v>0</v>
      </c>
      <c r="BS2681" s="13">
        <v>-1.4999999999999999E-2</v>
      </c>
      <c r="BT2681" s="14">
        <v>-0.84545454545454546</v>
      </c>
      <c r="BU2681" s="13">
        <v>3.2741935483870971E-2</v>
      </c>
      <c r="BV2681" s="13">
        <v>3.6000000000000004E-2</v>
      </c>
      <c r="BW2681" s="13">
        <v>3.6000000000000004E-2</v>
      </c>
      <c r="BX2681" s="13">
        <v>0.219</v>
      </c>
      <c r="BY2681" s="13">
        <v>0.16600000000000001</v>
      </c>
      <c r="BZ2681" s="13">
        <v>0.23100000000000001</v>
      </c>
      <c r="CA2681" s="13">
        <v>0.18100000000000002</v>
      </c>
      <c r="CB2681" s="13">
        <v>0</v>
      </c>
      <c r="CC2681" s="15">
        <v>-0.61199999999999999</v>
      </c>
      <c r="CD2681" s="15">
        <v>0.29399999999999998</v>
      </c>
      <c r="CE2681" s="15">
        <v>0.36</v>
      </c>
      <c r="CF2681" s="15">
        <v>1.2506756179171472</v>
      </c>
      <c r="CG2681" s="15">
        <v>1.0214291805622056</v>
      </c>
      <c r="CH2681" s="13">
        <v>2.6222222222222223E-2</v>
      </c>
      <c r="CI2681" s="13">
        <v>2.1888888888888888E-2</v>
      </c>
      <c r="CJ2681" s="13">
        <v>0</v>
      </c>
      <c r="CK2681" s="12">
        <f t="shared" si="82"/>
        <v>0</v>
      </c>
      <c r="CL2681" s="36">
        <f t="shared" si="83"/>
        <v>0.12154696132596683</v>
      </c>
      <c r="CM2681" s="13">
        <v>3.1E-2</v>
      </c>
      <c r="CN2681" s="13">
        <v>8.9999999999999993E-3</v>
      </c>
      <c r="CO2681" s="13">
        <v>2.1000000000000001E-2</v>
      </c>
      <c r="CP2681" s="13">
        <v>0.38100000000000001</v>
      </c>
      <c r="CQ2681" s="13">
        <v>3.7999999999999999E-2</v>
      </c>
      <c r="CR2681" s="13">
        <v>0.33100000000000002</v>
      </c>
      <c r="CS2681" s="13" t="s">
        <v>7128</v>
      </c>
      <c r="CT2681" s="13">
        <v>0</v>
      </c>
      <c r="CU2681" s="13">
        <v>2.5000000000000001E-2</v>
      </c>
      <c r="CV2681" s="13">
        <v>0.18100000000000002</v>
      </c>
      <c r="CW2681" s="13">
        <v>3.7999999999999999E-2</v>
      </c>
      <c r="CX2681" s="12">
        <v>9.5890410958904118E-2</v>
      </c>
      <c r="CY2681" s="12">
        <v>0.10687912942090944</v>
      </c>
      <c r="CZ2681" s="15">
        <v>8.7105263157894743</v>
      </c>
      <c r="DA2681" s="20"/>
      <c r="DB2681" s="20"/>
    </row>
    <row r="2682" spans="1:106">
      <c r="A2682" s="8" t="s">
        <v>4463</v>
      </c>
      <c r="B2682" s="8" t="s">
        <v>4464</v>
      </c>
      <c r="C2682" s="9" t="s">
        <v>7167</v>
      </c>
      <c r="D2682" s="9" t="s">
        <v>7126</v>
      </c>
      <c r="E2682" s="10" t="s">
        <v>7127</v>
      </c>
      <c r="F2682" s="10" t="s">
        <v>7126</v>
      </c>
      <c r="G2682" s="11">
        <v>0.83</v>
      </c>
      <c r="H2682" s="11">
        <v>1.5114396887159531</v>
      </c>
      <c r="I2682" s="12">
        <v>9.0499999999999997E-2</v>
      </c>
      <c r="J2682" s="12">
        <v>0.19328529182879375</v>
      </c>
      <c r="K2682" s="12">
        <v>4.7E-2</v>
      </c>
      <c r="L2682" s="12">
        <v>0.10350000000000001</v>
      </c>
      <c r="M2682" s="12">
        <v>6.8320350000000002E-2</v>
      </c>
      <c r="N2682" s="12">
        <v>0.13694426036324786</v>
      </c>
      <c r="O2682" s="12">
        <v>-0.31389932691651307</v>
      </c>
      <c r="P2682" s="12">
        <v>-0.17879369723343161</v>
      </c>
      <c r="Q2682" s="13">
        <v>2.57</v>
      </c>
      <c r="R2682" s="13">
        <v>0</v>
      </c>
      <c r="S2682" s="13">
        <v>2.11</v>
      </c>
      <c r="T2682" s="13">
        <v>2.11</v>
      </c>
      <c r="U2682" s="13">
        <v>4.68</v>
      </c>
      <c r="V2682" s="13">
        <v>9.2999999999999999E-2</v>
      </c>
      <c r="W2682" s="13">
        <v>4.5869999999999997</v>
      </c>
      <c r="X2682" s="14">
        <v>1.9871794871794874E-2</v>
      </c>
      <c r="Y2682" s="15">
        <v>5.1724137931034482E-2</v>
      </c>
      <c r="Z2682" s="14">
        <v>0.35702199661590522</v>
      </c>
      <c r="AA2682" s="14">
        <v>0.45085470085470086</v>
      </c>
      <c r="AB2682" s="14">
        <v>0.55526315789473679</v>
      </c>
      <c r="AC2682" s="14">
        <v>0.82101167315175094</v>
      </c>
      <c r="AD2682" s="13">
        <v>0.17699999999999999</v>
      </c>
      <c r="AE2682" s="15">
        <v>0.8016944444444446</v>
      </c>
      <c r="AF2682" s="14">
        <v>4.4721359549995794E-2</v>
      </c>
      <c r="AG2682" s="14">
        <v>0.83852549156242107</v>
      </c>
      <c r="AH2682" s="15">
        <v>0.49047619047619051</v>
      </c>
      <c r="AI2682" s="5" t="s">
        <v>7128</v>
      </c>
      <c r="AJ2682" s="15" t="s">
        <v>7128</v>
      </c>
      <c r="AK2682" s="15" t="s">
        <v>7128</v>
      </c>
      <c r="AL2682" s="15" t="s">
        <v>7128</v>
      </c>
      <c r="AM2682" s="15" t="s">
        <v>7128</v>
      </c>
      <c r="AN2682" s="15">
        <v>0.6763157894736842</v>
      </c>
      <c r="AO2682" s="15">
        <v>0.87118644067796602</v>
      </c>
      <c r="AP2682" s="15" t="s">
        <v>7128</v>
      </c>
      <c r="AQ2682" s="15">
        <v>28.668749999999999</v>
      </c>
      <c r="AR2682" s="15">
        <v>0.78855079938112427</v>
      </c>
      <c r="AS2682" s="15">
        <v>1.5549152542372879</v>
      </c>
      <c r="AT2682" s="14" t="s">
        <v>7128</v>
      </c>
      <c r="AU2682" s="14">
        <v>0</v>
      </c>
      <c r="AV2682" s="12" t="s">
        <v>7128</v>
      </c>
      <c r="AW2682" s="12" t="s">
        <v>7128</v>
      </c>
      <c r="AX2682" s="12">
        <v>-6.8699999999999997E-2</v>
      </c>
      <c r="AY2682" s="12">
        <v>-8.9200000000000002E-2</v>
      </c>
      <c r="AZ2682" s="14" t="s">
        <v>7128</v>
      </c>
      <c r="BA2682" s="14" t="s">
        <v>7128</v>
      </c>
      <c r="BB2682" s="14">
        <v>-0.12061403508771931</v>
      </c>
      <c r="BC2682" s="14">
        <v>-4.1849436870183755E-2</v>
      </c>
      <c r="BD2682" s="14">
        <v>-0.1864406779661017</v>
      </c>
      <c r="BE2682" s="14">
        <v>-0.11966101694915253</v>
      </c>
      <c r="BF2682" s="14">
        <v>0</v>
      </c>
      <c r="BG2682" s="14" t="s">
        <v>7128</v>
      </c>
      <c r="BH2682" s="13">
        <v>-0.55000000000000004</v>
      </c>
      <c r="BI2682" s="13">
        <v>-0.55000000000000004</v>
      </c>
      <c r="BJ2682" s="13">
        <v>-0.35299999999999998</v>
      </c>
      <c r="BK2682" s="13">
        <v>-0.35299999999999998</v>
      </c>
      <c r="BL2682" s="13">
        <v>2.95</v>
      </c>
      <c r="BM2682" s="13">
        <v>2.95</v>
      </c>
      <c r="BN2682" s="13">
        <v>0.16</v>
      </c>
      <c r="BO2682" s="13">
        <v>0.16</v>
      </c>
      <c r="BP2682" s="13">
        <v>-0.35299999999999998</v>
      </c>
      <c r="BQ2682" s="13">
        <v>0</v>
      </c>
      <c r="BR2682" s="13">
        <v>0</v>
      </c>
      <c r="BS2682" s="13">
        <v>-0.624</v>
      </c>
      <c r="BT2682" s="14" t="s">
        <v>7128</v>
      </c>
      <c r="BU2682" s="13">
        <v>0.27100000000000002</v>
      </c>
      <c r="BV2682" s="13">
        <v>7.3999999999999955E-2</v>
      </c>
      <c r="BW2682" s="13">
        <v>7.3999999999999955E-2</v>
      </c>
      <c r="BX2682" s="13">
        <v>4.5599999999999996</v>
      </c>
      <c r="BY2682" s="13">
        <v>8.4350000000000005</v>
      </c>
      <c r="BZ2682" s="13">
        <v>3.8</v>
      </c>
      <c r="CA2682" s="13">
        <v>5.8170000000000002</v>
      </c>
      <c r="CB2682" s="13">
        <v>0</v>
      </c>
      <c r="CC2682" s="15">
        <v>0.25</v>
      </c>
      <c r="CD2682" s="15">
        <v>0.36699999999999999</v>
      </c>
      <c r="CE2682" s="15">
        <v>0.36</v>
      </c>
      <c r="CF2682" s="15" t="s">
        <v>7128</v>
      </c>
      <c r="CG2682" s="15" t="s">
        <v>7128</v>
      </c>
      <c r="CH2682" s="13" t="s">
        <v>7128</v>
      </c>
      <c r="CI2682" s="13" t="s">
        <v>7128</v>
      </c>
      <c r="CJ2682" s="13">
        <v>0</v>
      </c>
      <c r="CK2682" s="12">
        <f t="shared" si="82"/>
        <v>0</v>
      </c>
      <c r="CL2682" s="36">
        <f t="shared" si="83"/>
        <v>0.50713426164689701</v>
      </c>
      <c r="CM2682" s="13" t="s">
        <v>7128</v>
      </c>
      <c r="CN2682" s="13" t="s">
        <v>7128</v>
      </c>
      <c r="CO2682" s="13" t="s">
        <v>7128</v>
      </c>
      <c r="CP2682" s="13" t="s">
        <v>7128</v>
      </c>
      <c r="CQ2682" s="13">
        <v>0.16</v>
      </c>
      <c r="CR2682" s="13">
        <v>4.5869999999999997</v>
      </c>
      <c r="CS2682" s="13" t="s">
        <v>7128</v>
      </c>
      <c r="CT2682" s="13">
        <v>0</v>
      </c>
      <c r="CU2682" s="13">
        <v>-0.35299999999999998</v>
      </c>
      <c r="CV2682" s="13">
        <v>5.8170000000000002</v>
      </c>
      <c r="CW2682" s="13">
        <v>0.16</v>
      </c>
      <c r="CX2682" s="12">
        <v>-0.12061403508771931</v>
      </c>
      <c r="CY2682" s="12">
        <v>-4.1849436870183755E-2</v>
      </c>
      <c r="CZ2682" s="15">
        <v>28.668749999999999</v>
      </c>
      <c r="DA2682" s="20"/>
      <c r="DB2682" s="20"/>
    </row>
    <row r="2683" spans="1:106" ht="24">
      <c r="A2683" s="8" t="s">
        <v>2777</v>
      </c>
      <c r="B2683" s="8" t="s">
        <v>2778</v>
      </c>
      <c r="C2683" s="9" t="s">
        <v>7170</v>
      </c>
      <c r="D2683" s="9" t="s">
        <v>7126</v>
      </c>
      <c r="E2683" s="10" t="s">
        <v>7127</v>
      </c>
      <c r="F2683" s="10" t="s">
        <v>7126</v>
      </c>
      <c r="G2683" s="11">
        <v>1.06</v>
      </c>
      <c r="H2683" s="11">
        <v>1.2770490143746351</v>
      </c>
      <c r="I2683" s="12">
        <v>9.0499999999999997E-2</v>
      </c>
      <c r="J2683" s="12">
        <v>0.17207293580090449</v>
      </c>
      <c r="K2683" s="12">
        <v>4.7E-2</v>
      </c>
      <c r="L2683" s="12">
        <v>0.10350000000000001</v>
      </c>
      <c r="M2683" s="12">
        <v>6.8320350000000002E-2</v>
      </c>
      <c r="N2683" s="12">
        <v>0.15236307738947952</v>
      </c>
      <c r="O2683" s="12">
        <v>0.12088481067796875</v>
      </c>
      <c r="P2683" s="12">
        <v>4.9182454800533404E-2</v>
      </c>
      <c r="Q2683" s="13">
        <v>56.8</v>
      </c>
      <c r="R2683" s="13">
        <v>2.084277299501586E-2</v>
      </c>
      <c r="S2683" s="13">
        <v>13.3</v>
      </c>
      <c r="T2683" s="13">
        <v>13.320842772995016</v>
      </c>
      <c r="U2683" s="13">
        <v>70.120842772995019</v>
      </c>
      <c r="V2683" s="13">
        <v>0.93799999999999994</v>
      </c>
      <c r="W2683" s="13">
        <v>69.182842772995016</v>
      </c>
      <c r="X2683" s="14">
        <v>1.3376907106445148E-2</v>
      </c>
      <c r="Y2683" s="15">
        <v>0.390625</v>
      </c>
      <c r="Z2683" s="14">
        <v>0.51589496478119423</v>
      </c>
      <c r="AA2683" s="14">
        <v>0.18996980421526177</v>
      </c>
      <c r="AB2683" s="14">
        <v>1.0656674218396014</v>
      </c>
      <c r="AC2683" s="14">
        <v>0.23452187980625031</v>
      </c>
      <c r="AD2683" s="13">
        <v>6.83</v>
      </c>
      <c r="AE2683" s="15">
        <v>0.17102777777777783</v>
      </c>
      <c r="AF2683" s="14">
        <v>3.1622776601683791E-2</v>
      </c>
      <c r="AG2683" s="14" t="s">
        <v>7128</v>
      </c>
      <c r="AH2683" s="15">
        <v>0.82428383075632272</v>
      </c>
      <c r="AI2683" s="5">
        <v>4.2424242424242422</v>
      </c>
      <c r="AJ2683" s="15">
        <v>27.307692307692307</v>
      </c>
      <c r="AK2683" s="15">
        <v>27.307692307692307</v>
      </c>
      <c r="AL2683" s="15">
        <v>22.919463087248324</v>
      </c>
      <c r="AM2683" s="15">
        <v>0.5461538461538461</v>
      </c>
      <c r="AN2683" s="15">
        <v>4.5439999999999996</v>
      </c>
      <c r="AO2683" s="15">
        <v>1.9790940766550522</v>
      </c>
      <c r="AP2683" s="15">
        <v>21.360433211562061</v>
      </c>
      <c r="AQ2683" s="15">
        <v>16.266833475898192</v>
      </c>
      <c r="AR2683" s="15">
        <v>2.7803432029108079</v>
      </c>
      <c r="AS2683" s="15">
        <v>2.4105520129963423</v>
      </c>
      <c r="AT2683" s="14">
        <v>0.128</v>
      </c>
      <c r="AU2683" s="14">
        <v>4.6873239436619725E-3</v>
      </c>
      <c r="AV2683" s="12">
        <v>0.26899999999999996</v>
      </c>
      <c r="AW2683" s="12">
        <v>0.43799999999999994</v>
      </c>
      <c r="AX2683" s="12">
        <v>7.2700000000000001E-2</v>
      </c>
      <c r="AY2683" s="12">
        <v>0.13699999999999998</v>
      </c>
      <c r="AZ2683" s="14">
        <v>0.5</v>
      </c>
      <c r="BA2683" s="14">
        <v>0.14199999999999999</v>
      </c>
      <c r="BB2683" s="14">
        <v>0.29295774647887324</v>
      </c>
      <c r="BC2683" s="14">
        <v>0.20154553219001292</v>
      </c>
      <c r="BD2683" s="14">
        <v>7.2473867595818822E-2</v>
      </c>
      <c r="BE2683" s="14">
        <v>0.1128512698745992</v>
      </c>
      <c r="BF2683" s="14">
        <v>0.126890756302521</v>
      </c>
      <c r="BG2683" s="14" t="s">
        <v>7128</v>
      </c>
      <c r="BH2683" s="13">
        <v>2.08</v>
      </c>
      <c r="BI2683" s="13">
        <v>2.08</v>
      </c>
      <c r="BJ2683" s="13">
        <v>3.22</v>
      </c>
      <c r="BK2683" s="13">
        <v>3.2388314454009972</v>
      </c>
      <c r="BL2683" s="13">
        <v>28.7</v>
      </c>
      <c r="BM2683" s="13">
        <v>28.7</v>
      </c>
      <c r="BN2683" s="13">
        <v>4.2300000000000004</v>
      </c>
      <c r="BO2683" s="13">
        <v>4.2530000000000001</v>
      </c>
      <c r="BP2683" s="13">
        <v>2.8278536737576774</v>
      </c>
      <c r="BQ2683" s="13">
        <v>-2.5099999999999998</v>
      </c>
      <c r="BR2683" s="13">
        <v>3.3280000000000003</v>
      </c>
      <c r="BS2683" s="13">
        <v>3.91</v>
      </c>
      <c r="BT2683" s="14">
        <v>2.5595383761077288</v>
      </c>
      <c r="BU2683" s="13">
        <v>-4.4101463262423231</v>
      </c>
      <c r="BV2683" s="13">
        <v>-2.6480000000000006</v>
      </c>
      <c r="BW2683" s="13">
        <v>-5.1580000000000004</v>
      </c>
      <c r="BX2683" s="13">
        <v>7.1</v>
      </c>
      <c r="BY2683" s="13">
        <v>14.030842772995017</v>
      </c>
      <c r="BZ2683" s="13">
        <v>12.5</v>
      </c>
      <c r="CA2683" s="13">
        <v>24.882842772995016</v>
      </c>
      <c r="CB2683" s="13">
        <v>-0.26624000000000003</v>
      </c>
      <c r="CC2683" s="15">
        <v>-0.17899999999999999</v>
      </c>
      <c r="CD2683" s="15">
        <v>0.55000000000000004</v>
      </c>
      <c r="CE2683" s="15">
        <v>0.36</v>
      </c>
      <c r="CF2683" s="15" t="s">
        <v>7128</v>
      </c>
      <c r="CG2683" s="15" t="s">
        <v>7128</v>
      </c>
      <c r="CH2683" s="13" t="s">
        <v>7128</v>
      </c>
      <c r="CI2683" s="13" t="s">
        <v>7128</v>
      </c>
      <c r="CJ2683" s="13">
        <v>-0.26624000000000003</v>
      </c>
      <c r="CK2683" s="12" t="str">
        <f t="shared" si="82"/>
        <v>NA</v>
      </c>
      <c r="CL2683" s="36">
        <f t="shared" si="83"/>
        <v>1.1534051901476341</v>
      </c>
      <c r="CM2683" s="13">
        <v>2.38</v>
      </c>
      <c r="CN2683" s="13">
        <v>0.30199999999999999</v>
      </c>
      <c r="CO2683" s="13">
        <v>2.08</v>
      </c>
      <c r="CP2683" s="13">
        <v>56.8</v>
      </c>
      <c r="CQ2683" s="13">
        <v>4.2530000000000001</v>
      </c>
      <c r="CR2683" s="13">
        <v>69.182842772995016</v>
      </c>
      <c r="CS2683" s="13">
        <v>-2.6480000000000006</v>
      </c>
      <c r="CT2683" s="13">
        <v>0</v>
      </c>
      <c r="CU2683" s="13">
        <v>3.2388314454009972</v>
      </c>
      <c r="CV2683" s="13">
        <v>24.882842772995016</v>
      </c>
      <c r="CW2683" s="13">
        <v>4.2300000000000004</v>
      </c>
      <c r="CX2683" s="12">
        <v>0.29295774647887324</v>
      </c>
      <c r="CY2683" s="12">
        <v>0.20154553219001292</v>
      </c>
      <c r="CZ2683" s="15">
        <v>16.355281979431446</v>
      </c>
      <c r="DA2683" s="20"/>
      <c r="DB2683" s="20"/>
    </row>
    <row r="2684" spans="1:106">
      <c r="A2684" s="8" t="s">
        <v>2257</v>
      </c>
      <c r="B2684" s="8" t="s">
        <v>2258</v>
      </c>
      <c r="C2684" s="9" t="s">
        <v>7170</v>
      </c>
      <c r="D2684" s="9" t="s">
        <v>7126</v>
      </c>
      <c r="E2684" s="10" t="s">
        <v>7127</v>
      </c>
      <c r="F2684" s="10" t="s">
        <v>7126</v>
      </c>
      <c r="G2684" s="11">
        <v>1.06</v>
      </c>
      <c r="H2684" s="11">
        <v>1.06</v>
      </c>
      <c r="I2684" s="12">
        <v>9.0499999999999997E-2</v>
      </c>
      <c r="J2684" s="12">
        <v>0.15243000000000001</v>
      </c>
      <c r="K2684" s="12">
        <v>4.1999999999999996E-2</v>
      </c>
      <c r="L2684" s="12">
        <v>9.8500000000000004E-2</v>
      </c>
      <c r="M2684" s="12">
        <v>6.5019850000000004E-2</v>
      </c>
      <c r="N2684" s="12">
        <v>0.15243000000000001</v>
      </c>
      <c r="O2684" s="12">
        <v>0.12757000000000002</v>
      </c>
      <c r="P2684" s="12">
        <v>2.1734671151487445E-2</v>
      </c>
      <c r="Q2684" s="13">
        <v>48.2</v>
      </c>
      <c r="R2684" s="13">
        <v>0</v>
      </c>
      <c r="S2684" s="13">
        <v>0</v>
      </c>
      <c r="T2684" s="13">
        <v>0</v>
      </c>
      <c r="U2684" s="13">
        <v>48.2</v>
      </c>
      <c r="V2684" s="13">
        <v>0</v>
      </c>
      <c r="W2684" s="13">
        <v>48.2</v>
      </c>
      <c r="X2684" s="14">
        <v>0</v>
      </c>
      <c r="Y2684" s="15">
        <v>0.62874251497005995</v>
      </c>
      <c r="Z2684" s="14" t="s">
        <v>7128</v>
      </c>
      <c r="AA2684" s="14">
        <v>0</v>
      </c>
      <c r="AB2684" s="14" t="s">
        <v>7128</v>
      </c>
      <c r="AC2684" s="14">
        <v>0</v>
      </c>
      <c r="AD2684" s="13">
        <v>2.88</v>
      </c>
      <c r="AE2684" s="15">
        <v>2.6229444444444443</v>
      </c>
      <c r="AF2684" s="14">
        <v>0.17888543819998318</v>
      </c>
      <c r="AG2684" s="14">
        <v>0.70268436192930883</v>
      </c>
      <c r="AH2684" s="15">
        <v>0.25829725829725836</v>
      </c>
      <c r="AI2684" s="5">
        <v>3.6839622641509431</v>
      </c>
      <c r="AJ2684" s="15">
        <v>11.476190476190476</v>
      </c>
      <c r="AK2684" s="15">
        <v>11.476190476190476</v>
      </c>
      <c r="AL2684" s="15">
        <v>10.746268656716417</v>
      </c>
      <c r="AM2684" s="15">
        <v>0.76507936507936514</v>
      </c>
      <c r="AN2684" s="15" t="s">
        <v>7128</v>
      </c>
      <c r="AO2684" s="15">
        <v>0.977687626774848</v>
      </c>
      <c r="AP2684" s="15">
        <v>6.1715749039692707</v>
      </c>
      <c r="AQ2684" s="15">
        <v>5.421822272215973</v>
      </c>
      <c r="AR2684" s="15" t="s">
        <v>7128</v>
      </c>
      <c r="AS2684" s="15">
        <v>0.977687626774848</v>
      </c>
      <c r="AT2684" s="14">
        <v>0.12723809523809523</v>
      </c>
      <c r="AU2684" s="14">
        <v>1.1087136929460581E-2</v>
      </c>
      <c r="AV2684" s="12">
        <v>0.23800000000000002</v>
      </c>
      <c r="AW2684" s="12" t="s">
        <v>7128</v>
      </c>
      <c r="AX2684" s="12">
        <v>0.17</v>
      </c>
      <c r="AY2684" s="12" t="s">
        <v>7128</v>
      </c>
      <c r="AZ2684" s="14">
        <v>0.15</v>
      </c>
      <c r="BA2684" s="14">
        <v>0.105</v>
      </c>
      <c r="BB2684" s="14">
        <v>0.28000000000000003</v>
      </c>
      <c r="BC2684" s="14">
        <v>0.17416467115148745</v>
      </c>
      <c r="BD2684" s="14">
        <v>8.519269776876269E-2</v>
      </c>
      <c r="BE2684" s="14">
        <v>0.15841784989858013</v>
      </c>
      <c r="BF2684" s="14">
        <v>0.26186291739894552</v>
      </c>
      <c r="BG2684" s="14">
        <v>0.1555</v>
      </c>
      <c r="BH2684" s="13">
        <v>4.2</v>
      </c>
      <c r="BI2684" s="13">
        <v>4.2</v>
      </c>
      <c r="BJ2684" s="13">
        <v>7.81</v>
      </c>
      <c r="BK2684" s="13">
        <v>7.81</v>
      </c>
      <c r="BL2684" s="13">
        <v>49.3</v>
      </c>
      <c r="BM2684" s="13">
        <v>49.3</v>
      </c>
      <c r="BN2684" s="13">
        <v>8.89</v>
      </c>
      <c r="BO2684" s="13">
        <v>8.89</v>
      </c>
      <c r="BP2684" s="13">
        <v>5.7648506151142351</v>
      </c>
      <c r="BQ2684" s="13">
        <v>0</v>
      </c>
      <c r="BR2684" s="13">
        <v>0</v>
      </c>
      <c r="BS2684" s="13">
        <v>-1.57</v>
      </c>
      <c r="BT2684" s="14">
        <v>-0.27234010121334068</v>
      </c>
      <c r="BU2684" s="13">
        <v>7.3348506151142354</v>
      </c>
      <c r="BV2684" s="13">
        <v>5.7700000000000005</v>
      </c>
      <c r="BW2684" s="13">
        <v>5.7700000000000005</v>
      </c>
      <c r="BX2684" s="13">
        <v>15</v>
      </c>
      <c r="BY2684" s="13">
        <v>33.1</v>
      </c>
      <c r="BZ2684" s="13">
        <v>0</v>
      </c>
      <c r="CA2684" s="13">
        <v>0</v>
      </c>
      <c r="CB2684" s="13">
        <v>-0.53439999999999999</v>
      </c>
      <c r="CC2684" s="15">
        <v>0.83799999999999997</v>
      </c>
      <c r="CD2684" s="15">
        <v>1.1599999999999999</v>
      </c>
      <c r="CE2684" s="15">
        <v>0.36</v>
      </c>
      <c r="CF2684" s="15">
        <v>1.1456310492529576</v>
      </c>
      <c r="CG2684" s="15">
        <v>1.1761455906416598</v>
      </c>
      <c r="CH2684" s="13">
        <v>3.2196666666666669</v>
      </c>
      <c r="CI2684" s="13">
        <v>1.8149999999999997</v>
      </c>
      <c r="CJ2684" s="13">
        <v>-0.53439999999999999</v>
      </c>
      <c r="CK2684" s="12">
        <f t="shared" si="82"/>
        <v>9.2616984402079716E-2</v>
      </c>
      <c r="CL2684" s="36" t="str">
        <f t="shared" si="83"/>
        <v>NA</v>
      </c>
      <c r="CM2684" s="13">
        <v>5.69</v>
      </c>
      <c r="CN2684" s="13">
        <v>1.49</v>
      </c>
      <c r="CO2684" s="13">
        <v>4.2</v>
      </c>
      <c r="CP2684" s="13">
        <v>48.2</v>
      </c>
      <c r="CQ2684" s="13">
        <v>8.89</v>
      </c>
      <c r="CR2684" s="13">
        <v>48.2</v>
      </c>
      <c r="CS2684" s="13">
        <v>5.7700000000000005</v>
      </c>
      <c r="CT2684" s="13">
        <v>0</v>
      </c>
      <c r="CU2684" s="13">
        <v>7.8077999999999994</v>
      </c>
      <c r="CV2684" s="13">
        <v>0</v>
      </c>
      <c r="CW2684" s="13">
        <v>8.89</v>
      </c>
      <c r="CX2684" s="12">
        <v>0.27985333333333334</v>
      </c>
      <c r="CY2684" s="12">
        <v>0.17411561068074055</v>
      </c>
      <c r="CZ2684" s="15">
        <v>5.421822272215973</v>
      </c>
      <c r="DA2684" s="20"/>
      <c r="DB2684" s="20"/>
    </row>
    <row r="2685" spans="1:106" ht="24">
      <c r="A2685" s="8" t="s">
        <v>4775</v>
      </c>
      <c r="B2685" s="8" t="s">
        <v>4776</v>
      </c>
      <c r="C2685" s="9" t="s">
        <v>7142</v>
      </c>
      <c r="D2685" s="9" t="s">
        <v>7126</v>
      </c>
      <c r="E2685" s="10" t="s">
        <v>7127</v>
      </c>
      <c r="F2685" s="10" t="s">
        <v>7126</v>
      </c>
      <c r="G2685" s="11">
        <v>0.1</v>
      </c>
      <c r="H2685" s="11">
        <v>0.18210354477611942</v>
      </c>
      <c r="I2685" s="12">
        <v>9.0499999999999997E-2</v>
      </c>
      <c r="J2685" s="12">
        <v>7.2980370802238806E-2</v>
      </c>
      <c r="K2685" s="12">
        <v>3.6999999999999998E-2</v>
      </c>
      <c r="L2685" s="12">
        <v>9.35E-2</v>
      </c>
      <c r="M2685" s="12">
        <v>6.1719349999999999E-2</v>
      </c>
      <c r="N2685" s="12">
        <v>6.6682885339829773E-2</v>
      </c>
      <c r="O2685" s="12">
        <v>0.16229094702721852</v>
      </c>
      <c r="P2685" s="12">
        <v>-6.6682885339829773E-2</v>
      </c>
      <c r="Q2685" s="13">
        <v>3.2</v>
      </c>
      <c r="R2685" s="13">
        <v>0</v>
      </c>
      <c r="S2685" s="13">
        <v>4.0599999999999996</v>
      </c>
      <c r="T2685" s="13">
        <v>4.0599999999999996</v>
      </c>
      <c r="U2685" s="13">
        <v>7.26</v>
      </c>
      <c r="V2685" s="13">
        <v>0.125</v>
      </c>
      <c r="W2685" s="13">
        <v>7.1349999999999998</v>
      </c>
      <c r="X2685" s="14">
        <v>1.7217630853994491E-2</v>
      </c>
      <c r="Y2685" s="15">
        <v>0.85</v>
      </c>
      <c r="Z2685" s="14">
        <v>0.57670454545454541</v>
      </c>
      <c r="AA2685" s="14">
        <v>0.55922865013774103</v>
      </c>
      <c r="AB2685" s="14">
        <v>1.3624161073825503</v>
      </c>
      <c r="AC2685" s="14">
        <v>1.2687499999999998</v>
      </c>
      <c r="AD2685" s="13">
        <v>0.63900000000000001</v>
      </c>
      <c r="AE2685" s="15">
        <v>1.8394722222222222</v>
      </c>
      <c r="AF2685" s="14">
        <v>8.3666002653407553E-2</v>
      </c>
      <c r="AG2685" s="14">
        <v>0.6328735486425614</v>
      </c>
      <c r="AH2685" s="15">
        <v>0.3778162911611786</v>
      </c>
      <c r="AI2685" s="5" t="s">
        <v>7128</v>
      </c>
      <c r="AJ2685" s="15">
        <v>5.2718286655683695</v>
      </c>
      <c r="AK2685" s="15">
        <v>5.2718286655683695</v>
      </c>
      <c r="AL2685" s="15" t="s">
        <v>7128</v>
      </c>
      <c r="AM2685" s="15" t="s">
        <v>7128</v>
      </c>
      <c r="AN2685" s="15">
        <v>1.0738255033557047</v>
      </c>
      <c r="AO2685" s="15">
        <v>2.1192052980132452</v>
      </c>
      <c r="AP2685" s="15" t="s">
        <v>7128</v>
      </c>
      <c r="AQ2685" s="15" t="s">
        <v>7128</v>
      </c>
      <c r="AR2685" s="15">
        <v>1.0318148951554593</v>
      </c>
      <c r="AS2685" s="15">
        <v>4.7251655629139071</v>
      </c>
      <c r="AT2685" s="14">
        <v>0</v>
      </c>
      <c r="AU2685" s="14">
        <v>0</v>
      </c>
      <c r="AV2685" s="12">
        <v>0.20699999999999999</v>
      </c>
      <c r="AW2685" s="12">
        <v>0.26100000000000001</v>
      </c>
      <c r="AX2685" s="12">
        <v>0.21</v>
      </c>
      <c r="AY2685" s="12">
        <v>0.252</v>
      </c>
      <c r="AZ2685" s="14" t="s">
        <v>7128</v>
      </c>
      <c r="BA2685" s="14" t="s">
        <v>7128</v>
      </c>
      <c r="BB2685" s="14">
        <v>0.23527131782945734</v>
      </c>
      <c r="BC2685" s="14">
        <v>0</v>
      </c>
      <c r="BD2685" s="14">
        <v>0.40198675496688741</v>
      </c>
      <c r="BE2685" s="14">
        <v>0</v>
      </c>
      <c r="BF2685" s="14">
        <v>0.35287846481876334</v>
      </c>
      <c r="BG2685" s="14">
        <v>3.5400000000000001E-2</v>
      </c>
      <c r="BH2685" s="13">
        <v>0.60699999999999998</v>
      </c>
      <c r="BI2685" s="13">
        <v>0.60699999999999998</v>
      </c>
      <c r="BJ2685" s="13">
        <v>0</v>
      </c>
      <c r="BK2685" s="13">
        <v>0</v>
      </c>
      <c r="BL2685" s="13">
        <v>1.51</v>
      </c>
      <c r="BM2685" s="13">
        <v>1.51</v>
      </c>
      <c r="BN2685" s="13">
        <v>0</v>
      </c>
      <c r="BO2685" s="13">
        <v>0</v>
      </c>
      <c r="BP2685" s="13">
        <v>0</v>
      </c>
      <c r="BQ2685" s="13">
        <v>0</v>
      </c>
      <c r="BR2685" s="13">
        <v>0</v>
      </c>
      <c r="BS2685" s="13">
        <v>-8.9999999999999993E-3</v>
      </c>
      <c r="BT2685" s="14" t="s">
        <v>7128</v>
      </c>
      <c r="BU2685" s="13">
        <v>8.9999999999999993E-3</v>
      </c>
      <c r="BV2685" s="13">
        <v>0.61599999999999999</v>
      </c>
      <c r="BW2685" s="13">
        <v>0.61599999999999999</v>
      </c>
      <c r="BX2685" s="13">
        <v>2.58</v>
      </c>
      <c r="BY2685" s="13">
        <v>5.93</v>
      </c>
      <c r="BZ2685" s="13">
        <v>2.98</v>
      </c>
      <c r="CA2685" s="13">
        <v>6.9149999999999991</v>
      </c>
      <c r="CB2685" s="13">
        <v>0</v>
      </c>
      <c r="CC2685" s="15">
        <v>0.35299999999999998</v>
      </c>
      <c r="CD2685" s="15">
        <v>1.29</v>
      </c>
      <c r="CE2685" s="15">
        <v>0.36</v>
      </c>
      <c r="CF2685" s="15" t="s">
        <v>7128</v>
      </c>
      <c r="CG2685" s="15">
        <v>0.60202778926946843</v>
      </c>
      <c r="CH2685" s="13" t="s">
        <v>7128</v>
      </c>
      <c r="CI2685" s="13">
        <v>0.25939999999999996</v>
      </c>
      <c r="CJ2685" s="13">
        <v>0</v>
      </c>
      <c r="CK2685" s="12">
        <f t="shared" si="82"/>
        <v>0</v>
      </c>
      <c r="CL2685" s="36">
        <f t="shared" si="83"/>
        <v>0.21836587129428781</v>
      </c>
      <c r="CM2685" s="13">
        <v>0.93799999999999994</v>
      </c>
      <c r="CN2685" s="13">
        <v>0.33100000000000002</v>
      </c>
      <c r="CO2685" s="13">
        <v>0.60699999999999998</v>
      </c>
      <c r="CP2685" s="13">
        <v>3.2</v>
      </c>
      <c r="CQ2685" s="13" t="s">
        <v>7128</v>
      </c>
      <c r="CR2685" s="13" t="s">
        <v>7128</v>
      </c>
      <c r="CS2685" s="13" t="s">
        <v>7128</v>
      </c>
      <c r="CT2685" s="13">
        <v>0</v>
      </c>
      <c r="CU2685" s="13">
        <v>0</v>
      </c>
      <c r="CV2685" s="13">
        <v>6.9149999999999991</v>
      </c>
      <c r="CW2685" s="13">
        <v>0</v>
      </c>
      <c r="CX2685" s="12">
        <v>0.23527131782945734</v>
      </c>
      <c r="CY2685" s="12">
        <v>0</v>
      </c>
      <c r="CZ2685" s="15" t="s">
        <v>7128</v>
      </c>
      <c r="DA2685" s="20"/>
      <c r="DB2685" s="20"/>
    </row>
    <row r="2686" spans="1:106">
      <c r="A2686" s="8" t="s">
        <v>2035</v>
      </c>
      <c r="B2686" s="8" t="s">
        <v>2036</v>
      </c>
      <c r="C2686" s="9" t="s">
        <v>7155</v>
      </c>
      <c r="D2686" s="9" t="s">
        <v>7126</v>
      </c>
      <c r="E2686" s="10" t="s">
        <v>7127</v>
      </c>
      <c r="F2686" s="10" t="s">
        <v>7126</v>
      </c>
      <c r="G2686" s="11">
        <v>0.92</v>
      </c>
      <c r="H2686" s="11">
        <v>1.4245161290322581</v>
      </c>
      <c r="I2686" s="12">
        <v>9.0499999999999997E-2</v>
      </c>
      <c r="J2686" s="12">
        <v>0.18541870967741936</v>
      </c>
      <c r="K2686" s="12">
        <v>4.1999999999999996E-2</v>
      </c>
      <c r="L2686" s="12">
        <v>9.8500000000000004E-2</v>
      </c>
      <c r="M2686" s="12">
        <v>6.5019850000000004E-2</v>
      </c>
      <c r="N2686" s="12">
        <v>0.14277744687499999</v>
      </c>
      <c r="O2686" s="12">
        <v>-0.30446632872503843</v>
      </c>
      <c r="P2686" s="12">
        <v>-0.11764850704691976</v>
      </c>
      <c r="Q2686" s="13">
        <v>37.200000000000003</v>
      </c>
      <c r="R2686" s="13">
        <v>0</v>
      </c>
      <c r="S2686" s="13">
        <v>20.399999999999999</v>
      </c>
      <c r="T2686" s="13">
        <v>20.399999999999999</v>
      </c>
      <c r="U2686" s="13">
        <v>57.6</v>
      </c>
      <c r="V2686" s="13">
        <v>0</v>
      </c>
      <c r="W2686" s="13">
        <v>57.6</v>
      </c>
      <c r="X2686" s="14">
        <v>0</v>
      </c>
      <c r="Y2686" s="15">
        <v>0.66137566137566139</v>
      </c>
      <c r="Z2686" s="14">
        <v>0.67819148936170215</v>
      </c>
      <c r="AA2686" s="14">
        <v>0.35416666666666663</v>
      </c>
      <c r="AB2686" s="14">
        <v>2.1074380165289255</v>
      </c>
      <c r="AC2686" s="14">
        <v>0.54838709677419351</v>
      </c>
      <c r="AD2686" s="13">
        <v>1.96</v>
      </c>
      <c r="AE2686" s="15">
        <v>0.81055555555555558</v>
      </c>
      <c r="AF2686" s="14">
        <v>0.10954451150103323</v>
      </c>
      <c r="AG2686" s="14">
        <v>0.68876111606274637</v>
      </c>
      <c r="AH2686" s="15">
        <v>0.38785046728971961</v>
      </c>
      <c r="AI2686" s="5">
        <v>0.26415662650602412</v>
      </c>
      <c r="AJ2686" s="15" t="s">
        <v>7128</v>
      </c>
      <c r="AK2686" s="15" t="s">
        <v>7128</v>
      </c>
      <c r="AL2686" s="15" t="s">
        <v>7128</v>
      </c>
      <c r="AM2686" s="15" t="s">
        <v>7128</v>
      </c>
      <c r="AN2686" s="15">
        <v>3.8429752066115705</v>
      </c>
      <c r="AO2686" s="15">
        <v>0.53913043478260869</v>
      </c>
      <c r="AP2686" s="15">
        <v>65.678449258836949</v>
      </c>
      <c r="AQ2686" s="15">
        <v>39.452054794520549</v>
      </c>
      <c r="AR2686" s="15">
        <v>1.9148936170212767</v>
      </c>
      <c r="AS2686" s="15">
        <v>0.83478260869565224</v>
      </c>
      <c r="AT2686" s="14" t="s">
        <v>7128</v>
      </c>
      <c r="AU2686" s="14">
        <v>0</v>
      </c>
      <c r="AV2686" s="12" t="s">
        <v>7128</v>
      </c>
      <c r="AW2686" s="12" t="s">
        <v>7128</v>
      </c>
      <c r="AX2686" s="12">
        <v>-7.3300000000000004E-2</v>
      </c>
      <c r="AY2686" s="12" t="s">
        <v>7128</v>
      </c>
      <c r="AZ2686" s="14" t="s">
        <v>7128</v>
      </c>
      <c r="BA2686" s="14" t="s">
        <v>7128</v>
      </c>
      <c r="BB2686" s="14">
        <v>-0.11904761904761905</v>
      </c>
      <c r="BC2686" s="14">
        <v>2.5128939828080229E-2</v>
      </c>
      <c r="BD2686" s="14">
        <v>-2.3622047244094488E-2</v>
      </c>
      <c r="BE2686" s="14">
        <v>1.3811023622047244E-2</v>
      </c>
      <c r="BF2686" s="14">
        <v>0</v>
      </c>
      <c r="BG2686" s="14">
        <v>0.51749999999999996</v>
      </c>
      <c r="BH2686" s="13">
        <v>-1.69</v>
      </c>
      <c r="BI2686" s="13">
        <v>-1.5</v>
      </c>
      <c r="BJ2686" s="13">
        <v>0.877</v>
      </c>
      <c r="BK2686" s="13">
        <v>0.877</v>
      </c>
      <c r="BL2686" s="13">
        <v>69</v>
      </c>
      <c r="BM2686" s="13">
        <v>63.5</v>
      </c>
      <c r="BN2686" s="13">
        <v>1.07</v>
      </c>
      <c r="BO2686" s="13">
        <v>1.46</v>
      </c>
      <c r="BP2686" s="13">
        <v>0.877</v>
      </c>
      <c r="BQ2686" s="13">
        <v>0</v>
      </c>
      <c r="BR2686" s="13">
        <v>0</v>
      </c>
      <c r="BS2686" s="13">
        <v>-0.78700000000000003</v>
      </c>
      <c r="BT2686" s="14">
        <v>-0.89737742303306733</v>
      </c>
      <c r="BU2686" s="13">
        <v>1.6640000000000001</v>
      </c>
      <c r="BV2686" s="13">
        <v>-0.71299999999999997</v>
      </c>
      <c r="BW2686" s="13">
        <v>-0.71299999999999997</v>
      </c>
      <c r="BX2686" s="13">
        <v>12.6</v>
      </c>
      <c r="BY2686" s="13">
        <v>34.9</v>
      </c>
      <c r="BZ2686" s="13">
        <v>9.68</v>
      </c>
      <c r="CA2686" s="13">
        <v>30.08</v>
      </c>
      <c r="CB2686" s="13">
        <v>0</v>
      </c>
      <c r="CC2686" s="15">
        <v>0.503</v>
      </c>
      <c r="CD2686" s="15">
        <v>-0.13700000000000001</v>
      </c>
      <c r="CE2686" s="15">
        <v>0.36</v>
      </c>
      <c r="CF2686" s="15">
        <v>1.2501205185690321</v>
      </c>
      <c r="CG2686" s="15">
        <v>1.4575826332287756</v>
      </c>
      <c r="CH2686" s="13">
        <v>2.9899999999999998</v>
      </c>
      <c r="CI2686" s="13">
        <v>1.2061999999999999</v>
      </c>
      <c r="CJ2686" s="13">
        <v>0</v>
      </c>
      <c r="CK2686" s="12">
        <f t="shared" si="82"/>
        <v>0</v>
      </c>
      <c r="CL2686" s="36">
        <f t="shared" si="83"/>
        <v>2.2938829787234045</v>
      </c>
      <c r="CM2686" s="13" t="s">
        <v>7128</v>
      </c>
      <c r="CN2686" s="13" t="s">
        <v>7128</v>
      </c>
      <c r="CO2686" s="13" t="s">
        <v>7128</v>
      </c>
      <c r="CP2686" s="13" t="s">
        <v>7128</v>
      </c>
      <c r="CQ2686" s="13">
        <v>1.46</v>
      </c>
      <c r="CR2686" s="13">
        <v>57.6</v>
      </c>
      <c r="CS2686" s="13" t="s">
        <v>7128</v>
      </c>
      <c r="CT2686" s="13">
        <v>0.44260000000000005</v>
      </c>
      <c r="CU2686" s="13">
        <v>0.66799999999999993</v>
      </c>
      <c r="CV2686" s="13">
        <v>30.522599999999997</v>
      </c>
      <c r="CW2686" s="13">
        <v>1.07</v>
      </c>
      <c r="CX2686" s="12">
        <v>-0.1310321561651818</v>
      </c>
      <c r="CY2686" s="12">
        <v>1.8900703400428945E-2</v>
      </c>
      <c r="CZ2686" s="15">
        <v>53.831775700934578</v>
      </c>
      <c r="DA2686" s="20"/>
      <c r="DB2686" s="20"/>
    </row>
    <row r="2687" spans="1:106">
      <c r="A2687" s="8" t="s">
        <v>5157</v>
      </c>
      <c r="B2687" s="8" t="s">
        <v>5158</v>
      </c>
      <c r="C2687" s="9" t="s">
        <v>7181</v>
      </c>
      <c r="D2687" s="9" t="s">
        <v>7126</v>
      </c>
      <c r="E2687" s="10" t="s">
        <v>7127</v>
      </c>
      <c r="F2687" s="10" t="s">
        <v>7126</v>
      </c>
      <c r="G2687" s="11">
        <v>0.94</v>
      </c>
      <c r="H2687" s="11">
        <v>0.94106417024982314</v>
      </c>
      <c r="I2687" s="12">
        <v>9.0499999999999997E-2</v>
      </c>
      <c r="J2687" s="12">
        <v>0.14166630740760899</v>
      </c>
      <c r="K2687" s="12">
        <v>6.2E-2</v>
      </c>
      <c r="L2687" s="12">
        <v>0.11849999999999999</v>
      </c>
      <c r="M2687" s="12">
        <v>7.8221849999999996E-2</v>
      </c>
      <c r="N2687" s="12">
        <v>0.14156150549572361</v>
      </c>
      <c r="O2687" s="12">
        <v>-0.14089249788379948</v>
      </c>
      <c r="P2687" s="12">
        <v>-0.13996376113482134</v>
      </c>
      <c r="Q2687" s="13">
        <v>9.67</v>
      </c>
      <c r="R2687" s="13">
        <v>0</v>
      </c>
      <c r="S2687" s="13">
        <v>1.6E-2</v>
      </c>
      <c r="T2687" s="13">
        <v>1.6E-2</v>
      </c>
      <c r="U2687" s="13">
        <v>9.6859999999999999</v>
      </c>
      <c r="V2687" s="13">
        <v>2.3E-2</v>
      </c>
      <c r="W2687" s="13">
        <v>9.6630000000000003</v>
      </c>
      <c r="X2687" s="14">
        <v>2.3745612223828204E-3</v>
      </c>
      <c r="Y2687" s="15">
        <v>0.24992380371837855</v>
      </c>
      <c r="Z2687" s="14">
        <v>9.8667982239763205E-4</v>
      </c>
      <c r="AA2687" s="14">
        <v>1.651868676440223E-3</v>
      </c>
      <c r="AB2687" s="14">
        <v>9.8765432098765434E-4</v>
      </c>
      <c r="AC2687" s="14">
        <v>1.6546018614270941E-3</v>
      </c>
      <c r="AD2687" s="13">
        <v>0.01</v>
      </c>
      <c r="AE2687" s="15">
        <v>2.1215555555555556</v>
      </c>
      <c r="AF2687" s="14">
        <v>0.1</v>
      </c>
      <c r="AG2687" s="14">
        <v>1.0110000000000001</v>
      </c>
      <c r="AH2687" s="15">
        <v>0.91891891891891886</v>
      </c>
      <c r="AI2687" s="5" t="s">
        <v>7128</v>
      </c>
      <c r="AJ2687" s="15">
        <v>743.84615384615392</v>
      </c>
      <c r="AK2687" s="15">
        <v>743.84615384615392</v>
      </c>
      <c r="AL2687" s="15" t="s">
        <v>7128</v>
      </c>
      <c r="AM2687" s="15" t="s">
        <v>7128</v>
      </c>
      <c r="AN2687" s="15">
        <v>0.59691358024691366</v>
      </c>
      <c r="AO2687" s="15">
        <v>19.417670682730925</v>
      </c>
      <c r="AP2687" s="15">
        <v>568.41176470588232</v>
      </c>
      <c r="AQ2687" s="15">
        <v>230.07142857142856</v>
      </c>
      <c r="AR2687" s="15">
        <v>1.3700552956188861</v>
      </c>
      <c r="AS2687" s="15">
        <v>19.403614457831328</v>
      </c>
      <c r="AT2687" s="14">
        <v>0</v>
      </c>
      <c r="AU2687" s="14">
        <v>0</v>
      </c>
      <c r="AV2687" s="12" t="s">
        <v>7128</v>
      </c>
      <c r="AW2687" s="12" t="s">
        <v>7128</v>
      </c>
      <c r="AX2687" s="12">
        <v>0.59399999999999997</v>
      </c>
      <c r="AY2687" s="12">
        <v>0.21100000000000002</v>
      </c>
      <c r="AZ2687" s="14" t="s">
        <v>7128</v>
      </c>
      <c r="BA2687" s="14" t="s">
        <v>7128</v>
      </c>
      <c r="BB2687" s="14">
        <v>7.7380952380952373E-4</v>
      </c>
      <c r="BC2687" s="14">
        <v>1.5977443609022557E-3</v>
      </c>
      <c r="BD2687" s="14">
        <v>2.6104417670682729E-2</v>
      </c>
      <c r="BE2687" s="14">
        <v>3.4136546184738957E-2</v>
      </c>
      <c r="BF2687" s="14">
        <v>0.31578947368421056</v>
      </c>
      <c r="BG2687" s="14">
        <v>0.19219999999999998</v>
      </c>
      <c r="BH2687" s="13">
        <v>1.2999999999999999E-2</v>
      </c>
      <c r="BI2687" s="13">
        <v>1.2999999999999999E-2</v>
      </c>
      <c r="BJ2687" s="13">
        <v>1.7000000000000001E-2</v>
      </c>
      <c r="BK2687" s="13">
        <v>1.7000000000000001E-2</v>
      </c>
      <c r="BL2687" s="13">
        <v>0.498</v>
      </c>
      <c r="BM2687" s="13">
        <v>0.498</v>
      </c>
      <c r="BN2687" s="13">
        <v>4.2000000000000003E-2</v>
      </c>
      <c r="BO2687" s="13">
        <v>4.2000000000000003E-2</v>
      </c>
      <c r="BP2687" s="13">
        <v>1.163157894736842E-2</v>
      </c>
      <c r="BQ2687" s="13">
        <v>0</v>
      </c>
      <c r="BR2687" s="13">
        <v>0</v>
      </c>
      <c r="BS2687" s="13">
        <v>-2.7E-2</v>
      </c>
      <c r="BT2687" s="14">
        <v>-2.321266968325792</v>
      </c>
      <c r="BU2687" s="13">
        <v>3.863157894736842E-2</v>
      </c>
      <c r="BV2687" s="13">
        <v>0.04</v>
      </c>
      <c r="BW2687" s="13">
        <v>0.04</v>
      </c>
      <c r="BX2687" s="13">
        <v>16.8</v>
      </c>
      <c r="BY2687" s="13">
        <v>7.2799999999999994</v>
      </c>
      <c r="BZ2687" s="13">
        <v>16.2</v>
      </c>
      <c r="CA2687" s="13">
        <v>7.0529999999999973</v>
      </c>
      <c r="CB2687" s="13">
        <v>0</v>
      </c>
      <c r="CC2687" s="15">
        <v>0.67400000000000004</v>
      </c>
      <c r="CD2687" s="15">
        <v>0.94599999999999995</v>
      </c>
      <c r="CE2687" s="15">
        <v>0.36</v>
      </c>
      <c r="CF2687" s="15">
        <v>1.5257586663251657</v>
      </c>
      <c r="CG2687" s="15">
        <v>1.6865180788985368</v>
      </c>
      <c r="CH2687" s="13">
        <v>4.9999999999999992E-3</v>
      </c>
      <c r="CI2687" s="13">
        <v>1.9999999999999992E-3</v>
      </c>
      <c r="CJ2687" s="13">
        <v>0</v>
      </c>
      <c r="CK2687" s="12">
        <f t="shared" si="82"/>
        <v>0</v>
      </c>
      <c r="CL2687" s="36">
        <f t="shared" si="83"/>
        <v>7.0608251807741412E-2</v>
      </c>
      <c r="CM2687" s="13">
        <v>1.9E-2</v>
      </c>
      <c r="CN2687" s="13">
        <v>6.0000000000000001E-3</v>
      </c>
      <c r="CO2687" s="13">
        <v>1.2999999999999999E-2</v>
      </c>
      <c r="CP2687" s="13">
        <v>9.67</v>
      </c>
      <c r="CQ2687" s="13">
        <v>4.2000000000000003E-2</v>
      </c>
      <c r="CR2687" s="13">
        <v>9.6630000000000003</v>
      </c>
      <c r="CS2687" s="13" t="s">
        <v>7128</v>
      </c>
      <c r="CT2687" s="13">
        <v>0</v>
      </c>
      <c r="CU2687" s="13">
        <v>1.7000000000000001E-2</v>
      </c>
      <c r="CV2687" s="13">
        <v>7.0529999999999973</v>
      </c>
      <c r="CW2687" s="13">
        <v>4.2000000000000003E-2</v>
      </c>
      <c r="CX2687" s="12">
        <v>7.7380952380952373E-4</v>
      </c>
      <c r="CY2687" s="12">
        <v>1.5977443609022557E-3</v>
      </c>
      <c r="CZ2687" s="15">
        <v>230.07142857142856</v>
      </c>
      <c r="DA2687" s="20"/>
      <c r="DB2687" s="20"/>
    </row>
    <row r="2688" spans="1:106">
      <c r="A2688" s="8" t="s">
        <v>3309</v>
      </c>
      <c r="B2688" s="8" t="s">
        <v>3310</v>
      </c>
      <c r="C2688" s="9" t="s">
        <v>7147</v>
      </c>
      <c r="D2688" s="9" t="s">
        <v>7126</v>
      </c>
      <c r="E2688" s="10" t="s">
        <v>7127</v>
      </c>
      <c r="F2688" s="10" t="s">
        <v>7126</v>
      </c>
      <c r="G2688" s="11">
        <v>0.99</v>
      </c>
      <c r="H2688" s="11">
        <v>3.1466542750929367</v>
      </c>
      <c r="I2688" s="12">
        <v>9.0499999999999997E-2</v>
      </c>
      <c r="J2688" s="12">
        <v>0.34127221189591078</v>
      </c>
      <c r="K2688" s="12">
        <v>4.1999999999999996E-2</v>
      </c>
      <c r="L2688" s="12">
        <v>9.8500000000000004E-2</v>
      </c>
      <c r="M2688" s="12">
        <v>6.5019850000000004E-2</v>
      </c>
      <c r="N2688" s="12">
        <v>0.15193433578947368</v>
      </c>
      <c r="O2688" s="12" t="s">
        <v>7128</v>
      </c>
      <c r="P2688" s="12" t="s">
        <v>7128</v>
      </c>
      <c r="Q2688" s="13">
        <v>2.69</v>
      </c>
      <c r="R2688" s="13">
        <v>0</v>
      </c>
      <c r="S2688" s="13">
        <v>5.86</v>
      </c>
      <c r="T2688" s="13">
        <v>5.86</v>
      </c>
      <c r="U2688" s="13">
        <v>8.5500000000000007</v>
      </c>
      <c r="V2688" s="13">
        <v>0.253</v>
      </c>
      <c r="W2688" s="13">
        <v>8.2970000000000006</v>
      </c>
      <c r="X2688" s="14">
        <v>2.9590643274853799E-2</v>
      </c>
      <c r="Y2688" s="15">
        <v>1.3297872340425532E-2</v>
      </c>
      <c r="Z2688" s="14" t="s">
        <v>7128</v>
      </c>
      <c r="AA2688" s="14">
        <v>0.68538011695906431</v>
      </c>
      <c r="AB2688" s="14" t="s">
        <v>7128</v>
      </c>
      <c r="AC2688" s="14">
        <v>2.1784386617100373</v>
      </c>
      <c r="AD2688" s="13">
        <v>7.0999999999999994E-2</v>
      </c>
      <c r="AE2688" s="15">
        <v>1.9810000000000001</v>
      </c>
      <c r="AF2688" s="14">
        <v>0.13416407864998739</v>
      </c>
      <c r="AG2688" s="14">
        <v>0.66746629128368706</v>
      </c>
      <c r="AH2688" s="15">
        <v>0.33774834437086088</v>
      </c>
      <c r="AI2688" s="5">
        <v>1.1594202898550727</v>
      </c>
      <c r="AJ2688" s="15">
        <v>24.017857142857142</v>
      </c>
      <c r="AK2688" s="15">
        <v>24.017857142857142</v>
      </c>
      <c r="AL2688" s="15" t="s">
        <v>7128</v>
      </c>
      <c r="AM2688" s="15" t="s">
        <v>7128</v>
      </c>
      <c r="AN2688" s="15" t="s">
        <v>7128</v>
      </c>
      <c r="AO2688" s="15">
        <v>0.17814569536423841</v>
      </c>
      <c r="AP2688" s="15">
        <v>5.1856249999999999</v>
      </c>
      <c r="AQ2688" s="15">
        <v>3.10749063670412</v>
      </c>
      <c r="AR2688" s="15" t="s">
        <v>7128</v>
      </c>
      <c r="AS2688" s="15">
        <v>0.54947019867549673</v>
      </c>
      <c r="AT2688" s="14">
        <v>0</v>
      </c>
      <c r="AU2688" s="14">
        <v>0</v>
      </c>
      <c r="AV2688" s="12">
        <v>-0.61199999999999999</v>
      </c>
      <c r="AW2688" s="12">
        <v>-0.49099999999999999</v>
      </c>
      <c r="AX2688" s="12">
        <v>3.1E-2</v>
      </c>
      <c r="AY2688" s="12">
        <v>3.85E-2</v>
      </c>
      <c r="AZ2688" s="14" t="s">
        <v>7128</v>
      </c>
      <c r="BA2688" s="14" t="s">
        <v>7128</v>
      </c>
      <c r="BB2688" s="14" t="s">
        <v>7128</v>
      </c>
      <c r="BC2688" s="14" t="s">
        <v>7128</v>
      </c>
      <c r="BD2688" s="14">
        <v>7.4172185430463576E-3</v>
      </c>
      <c r="BE2688" s="14">
        <v>0.10596026490066227</v>
      </c>
      <c r="BF2688" s="14">
        <v>0</v>
      </c>
      <c r="BG2688" s="14">
        <v>0.18590000000000001</v>
      </c>
      <c r="BH2688" s="13">
        <v>0.112</v>
      </c>
      <c r="BI2688" s="13">
        <v>0.112</v>
      </c>
      <c r="BJ2688" s="13">
        <v>1.6</v>
      </c>
      <c r="BK2688" s="13">
        <v>1.6</v>
      </c>
      <c r="BL2688" s="13">
        <v>15.1</v>
      </c>
      <c r="BM2688" s="13">
        <v>15.1</v>
      </c>
      <c r="BN2688" s="13">
        <v>2.67</v>
      </c>
      <c r="BO2688" s="13">
        <v>2.67</v>
      </c>
      <c r="BP2688" s="13">
        <v>1.6</v>
      </c>
      <c r="BQ2688" s="13">
        <v>0</v>
      </c>
      <c r="BR2688" s="13">
        <v>0</v>
      </c>
      <c r="BS2688" s="13">
        <v>-0.95799999999999996</v>
      </c>
      <c r="BT2688" s="14">
        <v>-0.59874999999999989</v>
      </c>
      <c r="BU2688" s="13">
        <v>2.5579999999999998</v>
      </c>
      <c r="BV2688" s="13">
        <v>1.07</v>
      </c>
      <c r="BW2688" s="13">
        <v>1.07</v>
      </c>
      <c r="BX2688" s="13">
        <v>-29.2</v>
      </c>
      <c r="BY2688" s="13">
        <v>-10.872999999999996</v>
      </c>
      <c r="BZ2688" s="13">
        <v>-23.3</v>
      </c>
      <c r="CA2688" s="13">
        <v>-17.693000000000001</v>
      </c>
      <c r="CB2688" s="13">
        <v>0</v>
      </c>
      <c r="CC2688" s="15">
        <v>0.59699999999999998</v>
      </c>
      <c r="CD2688" s="15">
        <v>0.94899999999999995</v>
      </c>
      <c r="CE2688" s="15">
        <v>0.36</v>
      </c>
      <c r="CF2688" s="15">
        <v>1.4192018832783859</v>
      </c>
      <c r="CG2688" s="15">
        <v>2.974143281664118</v>
      </c>
      <c r="CH2688" s="13">
        <v>2.1399999999999997</v>
      </c>
      <c r="CI2688" s="13">
        <v>1.0182000000000002</v>
      </c>
      <c r="CJ2688" s="13">
        <v>0</v>
      </c>
      <c r="CK2688" s="12">
        <f t="shared" si="82"/>
        <v>0</v>
      </c>
      <c r="CL2688" s="36" t="str">
        <f t="shared" si="83"/>
        <v>NA</v>
      </c>
      <c r="CM2688" s="13">
        <v>0.221</v>
      </c>
      <c r="CN2688" s="13" t="s">
        <v>7128</v>
      </c>
      <c r="CO2688" s="13">
        <v>0.112</v>
      </c>
      <c r="CP2688" s="13">
        <v>2.69</v>
      </c>
      <c r="CQ2688" s="13">
        <v>2.67</v>
      </c>
      <c r="CR2688" s="13">
        <v>8.2970000000000006</v>
      </c>
      <c r="CS2688" s="13" t="s">
        <v>7128</v>
      </c>
      <c r="CT2688" s="13">
        <v>1.2E-2</v>
      </c>
      <c r="CU2688" s="13">
        <v>1.5940000000000001</v>
      </c>
      <c r="CV2688" s="13">
        <v>-17.681000000000001</v>
      </c>
      <c r="CW2688" s="13">
        <v>2.67</v>
      </c>
      <c r="CX2688" s="12" t="s">
        <v>7128</v>
      </c>
      <c r="CY2688" s="12" t="s">
        <v>7128</v>
      </c>
      <c r="CZ2688" s="15">
        <v>3.10749063670412</v>
      </c>
      <c r="DA2688" s="20"/>
      <c r="DB2688" s="20"/>
    </row>
    <row r="2689" spans="1:106">
      <c r="A2689" s="8" t="s">
        <v>2915</v>
      </c>
      <c r="B2689" s="8" t="s">
        <v>2916</v>
      </c>
      <c r="C2689" s="9" t="s">
        <v>7170</v>
      </c>
      <c r="D2689" s="9" t="s">
        <v>7126</v>
      </c>
      <c r="E2689" s="10" t="s">
        <v>7127</v>
      </c>
      <c r="F2689" s="10" t="s">
        <v>7126</v>
      </c>
      <c r="G2689" s="11">
        <v>1.06</v>
      </c>
      <c r="H2689" s="11">
        <v>1.06</v>
      </c>
      <c r="I2689" s="12">
        <v>9.0499999999999997E-2</v>
      </c>
      <c r="J2689" s="12">
        <v>0.15243000000000001</v>
      </c>
      <c r="K2689" s="12">
        <v>3.6999999999999998E-2</v>
      </c>
      <c r="L2689" s="12">
        <v>9.35E-2</v>
      </c>
      <c r="M2689" s="12">
        <v>6.1719349999999999E-2</v>
      </c>
      <c r="N2689" s="12">
        <v>0.15243000000000001</v>
      </c>
      <c r="O2689" s="12">
        <v>-0.11924715575620767</v>
      </c>
      <c r="P2689" s="12">
        <v>-0.14520760640634098</v>
      </c>
      <c r="Q2689" s="13">
        <v>136.19999999999999</v>
      </c>
      <c r="R2689" s="13">
        <v>0</v>
      </c>
      <c r="S2689" s="13">
        <v>0</v>
      </c>
      <c r="T2689" s="13">
        <v>0</v>
      </c>
      <c r="U2689" s="13">
        <v>136.19999999999999</v>
      </c>
      <c r="V2689" s="13">
        <v>0</v>
      </c>
      <c r="W2689" s="13">
        <v>136.19999999999999</v>
      </c>
      <c r="X2689" s="14">
        <v>0</v>
      </c>
      <c r="Y2689" s="15">
        <v>8.2619339045287635E-2</v>
      </c>
      <c r="Z2689" s="14">
        <v>0</v>
      </c>
      <c r="AA2689" s="14">
        <v>0</v>
      </c>
      <c r="AB2689" s="14">
        <v>0</v>
      </c>
      <c r="AC2689" s="14">
        <v>0</v>
      </c>
      <c r="AD2689" s="13">
        <v>1.67</v>
      </c>
      <c r="AE2689" s="15">
        <v>1.5695277777777776</v>
      </c>
      <c r="AF2689" s="14">
        <v>0.2</v>
      </c>
      <c r="AG2689" s="14">
        <v>0.52499999999999991</v>
      </c>
      <c r="AH2689" s="15">
        <v>0.37592137592137587</v>
      </c>
      <c r="AI2689" s="5">
        <v>96.399999999999991</v>
      </c>
      <c r="AJ2689" s="15">
        <v>91.409395973154361</v>
      </c>
      <c r="AK2689" s="15">
        <v>92.65306122448979</v>
      </c>
      <c r="AL2689" s="15" t="s">
        <v>7128</v>
      </c>
      <c r="AM2689" s="15" t="s">
        <v>7128</v>
      </c>
      <c r="AN2689" s="15">
        <v>3.2047058823529411</v>
      </c>
      <c r="AO2689" s="15">
        <v>5.6049382716049374</v>
      </c>
      <c r="AP2689" s="15">
        <v>282.57261410788379</v>
      </c>
      <c r="AQ2689" s="15">
        <v>51.787072243346003</v>
      </c>
      <c r="AR2689" s="15">
        <v>3.2047058823529411</v>
      </c>
      <c r="AS2689" s="15">
        <v>5.6049382716049374</v>
      </c>
      <c r="AT2689" s="14">
        <v>0</v>
      </c>
      <c r="AU2689" s="14">
        <v>0</v>
      </c>
      <c r="AV2689" s="12">
        <v>-0.27600000000000002</v>
      </c>
      <c r="AW2689" s="12">
        <v>-9.8299999999999998E-2</v>
      </c>
      <c r="AX2689" s="12">
        <v>-1.9900000000000001E-2</v>
      </c>
      <c r="AY2689" s="12">
        <v>5.5399999999999998E-2</v>
      </c>
      <c r="AZ2689" s="14" t="s">
        <v>7128</v>
      </c>
      <c r="BA2689" s="14" t="s">
        <v>7128</v>
      </c>
      <c r="BB2689" s="14">
        <v>3.318284424379233E-2</v>
      </c>
      <c r="BC2689" s="14">
        <v>7.2223935936590305E-3</v>
      </c>
      <c r="BD2689" s="14">
        <v>6.0493827160493827E-2</v>
      </c>
      <c r="BE2689" s="14">
        <v>1.9835390946502055E-2</v>
      </c>
      <c r="BF2689" s="14">
        <v>0.33619909502262446</v>
      </c>
      <c r="BG2689" s="14">
        <v>5.6399999999999999E-2</v>
      </c>
      <c r="BH2689" s="13">
        <v>1.49</v>
      </c>
      <c r="BI2689" s="13">
        <v>1.47</v>
      </c>
      <c r="BJ2689" s="13">
        <v>0.48199999999999998</v>
      </c>
      <c r="BK2689" s="13">
        <v>0.48199999999999998</v>
      </c>
      <c r="BL2689" s="13">
        <v>24.3</v>
      </c>
      <c r="BM2689" s="13">
        <v>24.3</v>
      </c>
      <c r="BN2689" s="13">
        <v>2.86</v>
      </c>
      <c r="BO2689" s="13">
        <v>2.63</v>
      </c>
      <c r="BP2689" s="13">
        <v>0.31995203619909501</v>
      </c>
      <c r="BQ2689" s="13">
        <v>0</v>
      </c>
      <c r="BR2689" s="13">
        <v>0</v>
      </c>
      <c r="BS2689" s="13">
        <v>-2.63</v>
      </c>
      <c r="BT2689" s="14">
        <v>-8.2199820674478925</v>
      </c>
      <c r="BU2689" s="13">
        <v>2.949952036199095</v>
      </c>
      <c r="BV2689" s="13">
        <v>4.0999999999999996</v>
      </c>
      <c r="BW2689" s="13">
        <v>4.0999999999999996</v>
      </c>
      <c r="BX2689" s="13">
        <v>44.3</v>
      </c>
      <c r="BY2689" s="13">
        <v>44.3</v>
      </c>
      <c r="BZ2689" s="13">
        <v>42.5</v>
      </c>
      <c r="CA2689" s="13">
        <v>42.5</v>
      </c>
      <c r="CB2689" s="13">
        <v>0</v>
      </c>
      <c r="CC2689" s="15">
        <v>0.7</v>
      </c>
      <c r="CD2689" s="15">
        <v>0.29099999999999998</v>
      </c>
      <c r="CE2689" s="15">
        <v>0.36</v>
      </c>
      <c r="CF2689" s="15">
        <v>0.57147272700484952</v>
      </c>
      <c r="CG2689" s="15">
        <v>0.47594910876704072</v>
      </c>
      <c r="CH2689" s="13">
        <v>9.5322222222222219</v>
      </c>
      <c r="CI2689" s="13">
        <v>6.0755555555555567</v>
      </c>
      <c r="CJ2689" s="13">
        <v>0</v>
      </c>
      <c r="CK2689" s="12">
        <f t="shared" si="82"/>
        <v>0</v>
      </c>
      <c r="CL2689" s="36">
        <f t="shared" si="83"/>
        <v>0.57176470588235295</v>
      </c>
      <c r="CM2689" s="13">
        <v>2.21</v>
      </c>
      <c r="CN2689" s="13">
        <v>0.74299999999999999</v>
      </c>
      <c r="CO2689" s="13">
        <v>1.47</v>
      </c>
      <c r="CP2689" s="13">
        <v>136.19999999999999</v>
      </c>
      <c r="CQ2689" s="13">
        <v>2.63</v>
      </c>
      <c r="CR2689" s="13">
        <v>136.19999999999999</v>
      </c>
      <c r="CS2689" s="13" t="s">
        <v>7128</v>
      </c>
      <c r="CT2689" s="13">
        <v>0</v>
      </c>
      <c r="CU2689" s="13">
        <v>0.48199999999999998</v>
      </c>
      <c r="CV2689" s="13">
        <v>42.5</v>
      </c>
      <c r="CW2689" s="13">
        <v>2.86</v>
      </c>
      <c r="CX2689" s="12">
        <v>3.318284424379233E-2</v>
      </c>
      <c r="CY2689" s="12">
        <v>7.2223935936590305E-3</v>
      </c>
      <c r="CZ2689" s="15">
        <v>47.62237762237762</v>
      </c>
      <c r="DA2689" s="20"/>
      <c r="DB2689" s="20"/>
    </row>
    <row r="2690" spans="1:106">
      <c r="A2690" s="8" t="s">
        <v>1279</v>
      </c>
      <c r="B2690" s="8" t="s">
        <v>1280</v>
      </c>
      <c r="C2690" s="9" t="s">
        <v>7155</v>
      </c>
      <c r="D2690" s="9" t="s">
        <v>7126</v>
      </c>
      <c r="E2690" s="10" t="s">
        <v>7127</v>
      </c>
      <c r="F2690" s="10" t="s">
        <v>7126</v>
      </c>
      <c r="G2690" s="11">
        <v>0.92</v>
      </c>
      <c r="H2690" s="11">
        <v>0.92816694828764401</v>
      </c>
      <c r="I2690" s="12">
        <v>9.0499999999999997E-2</v>
      </c>
      <c r="J2690" s="12">
        <v>0.14049910882003178</v>
      </c>
      <c r="K2690" s="12">
        <v>4.7E-2</v>
      </c>
      <c r="L2690" s="12">
        <v>0.10350000000000001</v>
      </c>
      <c r="M2690" s="12">
        <v>6.8320350000000002E-2</v>
      </c>
      <c r="N2690" s="12">
        <v>0.13959704097293049</v>
      </c>
      <c r="O2690" s="12">
        <v>7.2014375538112768E-2</v>
      </c>
      <c r="P2690" s="12">
        <v>5.6720078585439621E-2</v>
      </c>
      <c r="Q2690" s="13">
        <v>481.2</v>
      </c>
      <c r="R2690" s="13">
        <v>0</v>
      </c>
      <c r="S2690" s="13">
        <v>6.09</v>
      </c>
      <c r="T2690" s="13">
        <v>6.09</v>
      </c>
      <c r="U2690" s="13">
        <v>487.28999999999996</v>
      </c>
      <c r="V2690" s="13">
        <v>11.2</v>
      </c>
      <c r="W2690" s="13">
        <v>476.09</v>
      </c>
      <c r="X2690" s="14">
        <v>2.2984259886310001E-2</v>
      </c>
      <c r="Y2690" s="15">
        <v>0.52937915742793795</v>
      </c>
      <c r="Z2690" s="14">
        <v>5.4968860005415648E-2</v>
      </c>
      <c r="AA2690" s="14">
        <v>1.2497691313181063E-2</v>
      </c>
      <c r="AB2690" s="14">
        <v>5.8166189111747847E-2</v>
      </c>
      <c r="AC2690" s="14">
        <v>1.2655860349127182E-2</v>
      </c>
      <c r="AD2690" s="13">
        <v>5.33</v>
      </c>
      <c r="AE2690" s="15" t="s">
        <v>7128</v>
      </c>
      <c r="AF2690" s="14" t="s">
        <v>7128</v>
      </c>
      <c r="AG2690" s="14" t="s">
        <v>7128</v>
      </c>
      <c r="AH2690" s="15">
        <v>0.26013847675568746</v>
      </c>
      <c r="AI2690" s="5">
        <v>209.375</v>
      </c>
      <c r="AJ2690" s="15">
        <v>24.426395939086294</v>
      </c>
      <c r="AK2690" s="15">
        <v>24.426395939086294</v>
      </c>
      <c r="AL2690" s="15">
        <v>19.667896678966788</v>
      </c>
      <c r="AM2690" s="15">
        <v>1.0483431733513431</v>
      </c>
      <c r="AN2690" s="15">
        <v>4.5959885386819481</v>
      </c>
      <c r="AO2690" s="15">
        <v>2.835592221567472</v>
      </c>
      <c r="AP2690" s="15">
        <v>17.764552238805969</v>
      </c>
      <c r="AQ2690" s="15">
        <v>15.162101910828026</v>
      </c>
      <c r="AR2690" s="15">
        <v>4.7834299550884669</v>
      </c>
      <c r="AS2690" s="15">
        <v>2.8054802592810844</v>
      </c>
      <c r="AT2690" s="14">
        <v>0.18314720812182742</v>
      </c>
      <c r="AU2690" s="14">
        <v>7.4979218620116377E-3</v>
      </c>
      <c r="AV2690" s="12">
        <v>0.214</v>
      </c>
      <c r="AW2690" s="12">
        <v>0.33600000000000002</v>
      </c>
      <c r="AX2690" s="12">
        <v>0.2</v>
      </c>
      <c r="AY2690" s="12">
        <v>0.247</v>
      </c>
      <c r="AZ2690" s="14">
        <v>0.23300000000000001</v>
      </c>
      <c r="BA2690" s="14">
        <v>0.42499999999999999</v>
      </c>
      <c r="BB2690" s="14">
        <v>0.21251348435814454</v>
      </c>
      <c r="BC2690" s="14">
        <v>0.19631711955837011</v>
      </c>
      <c r="BD2690" s="14">
        <v>0.11608721272834414</v>
      </c>
      <c r="BE2690" s="14">
        <v>0.1579257513258692</v>
      </c>
      <c r="BF2690" s="14">
        <v>0.29857651245551603</v>
      </c>
      <c r="BG2690" s="14">
        <v>0.14069999999999999</v>
      </c>
      <c r="BH2690" s="13">
        <v>19.7</v>
      </c>
      <c r="BI2690" s="13">
        <v>19.7</v>
      </c>
      <c r="BJ2690" s="13">
        <v>26.8</v>
      </c>
      <c r="BK2690" s="13">
        <v>26.8</v>
      </c>
      <c r="BL2690" s="13">
        <v>169.7</v>
      </c>
      <c r="BM2690" s="13">
        <v>169.7</v>
      </c>
      <c r="BN2690" s="13">
        <v>31.4</v>
      </c>
      <c r="BO2690" s="13">
        <v>31.4</v>
      </c>
      <c r="BP2690" s="13">
        <v>18.798149466192172</v>
      </c>
      <c r="BQ2690" s="13">
        <v>0</v>
      </c>
      <c r="BR2690" s="13">
        <v>0</v>
      </c>
      <c r="BS2690" s="13">
        <v>-3.73</v>
      </c>
      <c r="BT2690" s="14">
        <v>-0.19842378669816821</v>
      </c>
      <c r="BU2690" s="13">
        <v>22.528149466192172</v>
      </c>
      <c r="BV2690" s="13">
        <v>23.43</v>
      </c>
      <c r="BW2690" s="13">
        <v>23.43</v>
      </c>
      <c r="BX2690" s="13">
        <v>92.7</v>
      </c>
      <c r="BY2690" s="13">
        <v>95.754000000000005</v>
      </c>
      <c r="BZ2690" s="13">
        <v>104.7</v>
      </c>
      <c r="CA2690" s="13">
        <v>99.528999999999996</v>
      </c>
      <c r="CB2690" s="13">
        <v>-3.6080000000000001</v>
      </c>
      <c r="CC2690" s="15" t="s">
        <v>7128</v>
      </c>
      <c r="CD2690" s="15" t="s">
        <v>7128</v>
      </c>
      <c r="CE2690" s="15">
        <v>0.36</v>
      </c>
      <c r="CF2690" s="15" t="s">
        <v>7128</v>
      </c>
      <c r="CG2690" s="15" t="s">
        <v>7128</v>
      </c>
      <c r="CH2690" s="13" t="s">
        <v>7128</v>
      </c>
      <c r="CI2690" s="13" t="s">
        <v>7128</v>
      </c>
      <c r="CJ2690" s="13">
        <v>-3.6080000000000001</v>
      </c>
      <c r="CK2690" s="12">
        <f t="shared" si="82"/>
        <v>0.15399061032863851</v>
      </c>
      <c r="CL2690" s="36">
        <f t="shared" si="83"/>
        <v>1.7050306945714313</v>
      </c>
      <c r="CM2690" s="13">
        <v>28.1</v>
      </c>
      <c r="CN2690" s="13">
        <v>8.39</v>
      </c>
      <c r="CO2690" s="13">
        <v>19.7</v>
      </c>
      <c r="CP2690" s="13">
        <v>481.2</v>
      </c>
      <c r="CQ2690" s="13">
        <v>31.4</v>
      </c>
      <c r="CR2690" s="13">
        <v>476.09</v>
      </c>
      <c r="CS2690" s="13">
        <v>23.43</v>
      </c>
      <c r="CT2690" s="13">
        <v>0</v>
      </c>
      <c r="CU2690" s="13">
        <v>26.8</v>
      </c>
      <c r="CV2690" s="13">
        <v>99.528999999999996</v>
      </c>
      <c r="CW2690" s="13">
        <v>31.4</v>
      </c>
      <c r="CX2690" s="12">
        <v>0.21251348435814454</v>
      </c>
      <c r="CY2690" s="12">
        <v>0.19631711955837011</v>
      </c>
      <c r="CZ2690" s="15">
        <v>15.162101910828026</v>
      </c>
      <c r="DA2690" s="20"/>
      <c r="DB2690" s="20"/>
    </row>
    <row r="2691" spans="1:106" ht="24">
      <c r="A2691" s="8" t="s">
        <v>1291</v>
      </c>
      <c r="B2691" s="8" t="s">
        <v>1292</v>
      </c>
      <c r="C2691" s="9" t="s">
        <v>7144</v>
      </c>
      <c r="D2691" s="9" t="s">
        <v>7126</v>
      </c>
      <c r="E2691" s="10" t="s">
        <v>7127</v>
      </c>
      <c r="F2691" s="10" t="s">
        <v>7126</v>
      </c>
      <c r="G2691" s="11">
        <v>1.1499999999999999</v>
      </c>
      <c r="H2691" s="11">
        <v>1.384828244274809</v>
      </c>
      <c r="I2691" s="12">
        <v>9.0499999999999997E-2</v>
      </c>
      <c r="J2691" s="12">
        <v>0.18182695610687019</v>
      </c>
      <c r="K2691" s="12">
        <v>4.7E-2</v>
      </c>
      <c r="L2691" s="12">
        <v>0.10350000000000001</v>
      </c>
      <c r="M2691" s="12">
        <v>6.8320350000000002E-2</v>
      </c>
      <c r="N2691" s="12">
        <v>0.16257940166402532</v>
      </c>
      <c r="O2691" s="12">
        <v>1.2785838505924435E-2</v>
      </c>
      <c r="P2691" s="12">
        <v>-6.1457581471261846E-2</v>
      </c>
      <c r="Q2691" s="13">
        <v>104.8</v>
      </c>
      <c r="R2691" s="13">
        <v>0</v>
      </c>
      <c r="S2691" s="13">
        <v>21.4</v>
      </c>
      <c r="T2691" s="13">
        <v>21.4</v>
      </c>
      <c r="U2691" s="13">
        <v>126.19999999999999</v>
      </c>
      <c r="V2691" s="13">
        <v>2.4300000000000002</v>
      </c>
      <c r="W2691" s="13">
        <v>123.76999999999998</v>
      </c>
      <c r="X2691" s="14">
        <v>1.925515055467512E-2</v>
      </c>
      <c r="Y2691" s="15">
        <v>0.29411764705882354</v>
      </c>
      <c r="Z2691" s="14">
        <v>0.39410681399631675</v>
      </c>
      <c r="AA2691" s="14">
        <v>0.16957210776545167</v>
      </c>
      <c r="AB2691" s="14">
        <v>0.65045592705167177</v>
      </c>
      <c r="AC2691" s="14">
        <v>0.20419847328244273</v>
      </c>
      <c r="AD2691" s="13">
        <v>17.62</v>
      </c>
      <c r="AE2691" s="15">
        <v>-5.9805555555555556E-2</v>
      </c>
      <c r="AF2691" s="14" t="s">
        <v>7128</v>
      </c>
      <c r="AG2691" s="14" t="s">
        <v>7128</v>
      </c>
      <c r="AH2691" s="15">
        <v>0.52549342105263164</v>
      </c>
      <c r="AI2691" s="5">
        <v>2.601626016260163</v>
      </c>
      <c r="AJ2691" s="15">
        <v>18.131487889273355</v>
      </c>
      <c r="AK2691" s="15">
        <v>18.131487889273355</v>
      </c>
      <c r="AL2691" s="15" t="s">
        <v>7128</v>
      </c>
      <c r="AM2691" s="15" t="s">
        <v>7128</v>
      </c>
      <c r="AN2691" s="15">
        <v>3.1854103343465048</v>
      </c>
      <c r="AO2691" s="15">
        <v>0.7561327561327561</v>
      </c>
      <c r="AP2691" s="15">
        <v>19.339062499999997</v>
      </c>
      <c r="AQ2691" s="15">
        <v>9.100735294117646</v>
      </c>
      <c r="AR2691" s="15">
        <v>2.3861577019471754</v>
      </c>
      <c r="AS2691" s="15">
        <v>0.89300144300144291</v>
      </c>
      <c r="AT2691" s="14">
        <v>0.16470588235294117</v>
      </c>
      <c r="AU2691" s="14">
        <v>9.0839694656488553E-3</v>
      </c>
      <c r="AV2691" s="12">
        <v>9.3800000000000008E-2</v>
      </c>
      <c r="AW2691" s="12">
        <v>6.1900000000000004E-2</v>
      </c>
      <c r="AX2691" s="12">
        <v>4.8499999999999995E-2</v>
      </c>
      <c r="AY2691" s="12">
        <v>7.9500000000000001E-2</v>
      </c>
      <c r="AZ2691" s="14" t="s">
        <v>7128</v>
      </c>
      <c r="BA2691" s="14" t="s">
        <v>7128</v>
      </c>
      <c r="BB2691" s="14">
        <v>0.19461279461279463</v>
      </c>
      <c r="BC2691" s="14">
        <v>0.10112182019276347</v>
      </c>
      <c r="BD2691" s="14">
        <v>4.1702741702741707E-2</v>
      </c>
      <c r="BE2691" s="14">
        <v>4.6176046176046183E-2</v>
      </c>
      <c r="BF2691" s="14">
        <v>0</v>
      </c>
      <c r="BG2691" s="14">
        <v>1.01E-2</v>
      </c>
      <c r="BH2691" s="13">
        <v>5.78</v>
      </c>
      <c r="BI2691" s="13">
        <v>5.78</v>
      </c>
      <c r="BJ2691" s="13">
        <v>6.4</v>
      </c>
      <c r="BK2691" s="13">
        <v>6.4</v>
      </c>
      <c r="BL2691" s="13">
        <v>138.6</v>
      </c>
      <c r="BM2691" s="13">
        <v>138.6</v>
      </c>
      <c r="BN2691" s="13">
        <v>13.6</v>
      </c>
      <c r="BO2691" s="13">
        <v>13.6</v>
      </c>
      <c r="BP2691" s="13">
        <v>6.4</v>
      </c>
      <c r="BQ2691" s="13">
        <v>0</v>
      </c>
      <c r="BR2691" s="13">
        <v>0</v>
      </c>
      <c r="BS2691" s="13">
        <v>-8.32</v>
      </c>
      <c r="BT2691" s="14">
        <v>-1.3</v>
      </c>
      <c r="BU2691" s="13">
        <v>14.72</v>
      </c>
      <c r="BV2691" s="13">
        <v>14.100000000000001</v>
      </c>
      <c r="BW2691" s="13">
        <v>14.100000000000001</v>
      </c>
      <c r="BX2691" s="13">
        <v>29.7</v>
      </c>
      <c r="BY2691" s="13">
        <v>63.29</v>
      </c>
      <c r="BZ2691" s="13">
        <v>32.9</v>
      </c>
      <c r="CA2691" s="13">
        <v>51.87</v>
      </c>
      <c r="CB2691" s="13">
        <v>-0.95200000000000007</v>
      </c>
      <c r="CC2691" s="15">
        <v>9.0999999999999998E-2</v>
      </c>
      <c r="CD2691" s="15">
        <v>-0.25</v>
      </c>
      <c r="CE2691" s="15">
        <v>0.36</v>
      </c>
      <c r="CF2691" s="15" t="s">
        <v>7128</v>
      </c>
      <c r="CG2691" s="15" t="s">
        <v>7128</v>
      </c>
      <c r="CH2691" s="13" t="s">
        <v>7128</v>
      </c>
      <c r="CI2691" s="13" t="s">
        <v>7128</v>
      </c>
      <c r="CJ2691" s="13">
        <v>-0.95200000000000007</v>
      </c>
      <c r="CK2691" s="12">
        <f t="shared" ref="CK2691:CK2754" si="84">IF(CJ2691=0,0,IF(BV2691&gt;0,-CJ2691/BV2691,"NA"))</f>
        <v>6.7517730496453904E-2</v>
      </c>
      <c r="CL2691" s="36">
        <f t="shared" ref="CL2691:CL2754" si="85">IF(CA2691&gt;0,IF(BL2691&gt;0,BL2691/CA2691,"NA"),"NA")</f>
        <v>2.6720647773279351</v>
      </c>
      <c r="CM2691" s="13">
        <v>5.51</v>
      </c>
      <c r="CN2691" s="13" t="s">
        <v>7128</v>
      </c>
      <c r="CO2691" s="13">
        <v>5.78</v>
      </c>
      <c r="CP2691" s="13">
        <v>104.8</v>
      </c>
      <c r="CQ2691" s="13">
        <v>13.6</v>
      </c>
      <c r="CR2691" s="13">
        <v>123.76999999999998</v>
      </c>
      <c r="CS2691" s="13">
        <v>14.100000000000001</v>
      </c>
      <c r="CT2691" s="13">
        <v>2.194</v>
      </c>
      <c r="CU2691" s="13">
        <v>5.3762000000000008</v>
      </c>
      <c r="CV2691" s="13">
        <v>54.064</v>
      </c>
      <c r="CW2691" s="13">
        <v>13.6</v>
      </c>
      <c r="CX2691" s="12">
        <v>0.14912522731548253</v>
      </c>
      <c r="CY2691" s="12">
        <v>8.209944413902634E-2</v>
      </c>
      <c r="CZ2691" s="15">
        <v>9.100735294117646</v>
      </c>
      <c r="DA2691" s="20"/>
      <c r="DB2691" s="20"/>
    </row>
    <row r="2692" spans="1:106" ht="24">
      <c r="A2692" s="8" t="s">
        <v>6057</v>
      </c>
      <c r="B2692" s="8" t="s">
        <v>6058</v>
      </c>
      <c r="C2692" s="9" t="s">
        <v>7174</v>
      </c>
      <c r="D2692" s="9" t="s">
        <v>7126</v>
      </c>
      <c r="E2692" s="10" t="s">
        <v>7127</v>
      </c>
      <c r="F2692" s="10" t="s">
        <v>7126</v>
      </c>
      <c r="G2692" s="11">
        <v>0.45</v>
      </c>
      <c r="H2692" s="11">
        <v>0.45</v>
      </c>
      <c r="I2692" s="12">
        <v>9.0499999999999997E-2</v>
      </c>
      <c r="J2692" s="12">
        <v>9.7225000000000006E-2</v>
      </c>
      <c r="K2692" s="12">
        <v>3.6999999999999998E-2</v>
      </c>
      <c r="L2692" s="12">
        <v>9.35E-2</v>
      </c>
      <c r="M2692" s="12">
        <v>6.1719349999999999E-2</v>
      </c>
      <c r="N2692" s="12">
        <v>9.7225000000000006E-2</v>
      </c>
      <c r="O2692" s="12" t="s">
        <v>7128</v>
      </c>
      <c r="P2692" s="12" t="s">
        <v>7128</v>
      </c>
      <c r="Q2692" s="13">
        <v>12.4</v>
      </c>
      <c r="R2692" s="13">
        <v>0</v>
      </c>
      <c r="S2692" s="13">
        <v>0</v>
      </c>
      <c r="T2692" s="13">
        <v>0</v>
      </c>
      <c r="U2692" s="13">
        <v>12.4</v>
      </c>
      <c r="V2692" s="13">
        <v>0</v>
      </c>
      <c r="W2692" s="13">
        <v>12.4</v>
      </c>
      <c r="X2692" s="14">
        <v>0</v>
      </c>
      <c r="Y2692" s="15">
        <v>1.4285714285714285E-2</v>
      </c>
      <c r="Z2692" s="14" t="s">
        <v>7128</v>
      </c>
      <c r="AA2692" s="14">
        <v>0</v>
      </c>
      <c r="AB2692" s="14" t="s">
        <v>7128</v>
      </c>
      <c r="AC2692" s="14">
        <v>0</v>
      </c>
      <c r="AD2692" s="13">
        <v>0.70899999999999996</v>
      </c>
      <c r="AE2692" s="15">
        <v>2.0230555555555556</v>
      </c>
      <c r="AF2692" s="14">
        <v>0.15165750888103102</v>
      </c>
      <c r="AG2692" s="14">
        <v>0.61915826451864397</v>
      </c>
      <c r="AH2692" s="15">
        <v>0.29113924050632906</v>
      </c>
      <c r="AI2692" s="5" t="s">
        <v>7128</v>
      </c>
      <c r="AJ2692" s="15">
        <v>7.75</v>
      </c>
      <c r="AK2692" s="15">
        <v>7.75</v>
      </c>
      <c r="AL2692" s="15" t="s">
        <v>7128</v>
      </c>
      <c r="AM2692" s="15" t="s">
        <v>7128</v>
      </c>
      <c r="AN2692" s="15" t="s">
        <v>7128</v>
      </c>
      <c r="AO2692" s="15">
        <v>8.1578947368421062</v>
      </c>
      <c r="AP2692" s="15" t="s">
        <v>7128</v>
      </c>
      <c r="AQ2692" s="15" t="s">
        <v>7128</v>
      </c>
      <c r="AR2692" s="15" t="s">
        <v>7128</v>
      </c>
      <c r="AS2692" s="15">
        <v>8.1578947368421062</v>
      </c>
      <c r="AT2692" s="14">
        <v>0.14218749999999997</v>
      </c>
      <c r="AU2692" s="14">
        <v>1.8346774193548385E-2</v>
      </c>
      <c r="AV2692" s="12">
        <v>5.4000000000000006E-2</v>
      </c>
      <c r="AW2692" s="12">
        <v>-0.107</v>
      </c>
      <c r="AX2692" s="12">
        <v>0.28999999999999998</v>
      </c>
      <c r="AY2692" s="12">
        <v>-1.8600000000000002E-2</v>
      </c>
      <c r="AZ2692" s="14" t="s">
        <v>7128</v>
      </c>
      <c r="BA2692" s="14" t="s">
        <v>7128</v>
      </c>
      <c r="BB2692" s="14" t="s">
        <v>7128</v>
      </c>
      <c r="BC2692" s="14" t="s">
        <v>7128</v>
      </c>
      <c r="BD2692" s="14">
        <v>1.0526315789473684</v>
      </c>
      <c r="BE2692" s="14">
        <v>0</v>
      </c>
      <c r="BF2692" s="14">
        <v>0.16891191709844561</v>
      </c>
      <c r="BG2692" s="14">
        <v>0.1012</v>
      </c>
      <c r="BH2692" s="13">
        <v>1.6</v>
      </c>
      <c r="BI2692" s="13">
        <v>1.6</v>
      </c>
      <c r="BJ2692" s="13">
        <v>0</v>
      </c>
      <c r="BK2692" s="13">
        <v>0</v>
      </c>
      <c r="BL2692" s="13">
        <v>1.52</v>
      </c>
      <c r="BM2692" s="13">
        <v>1.52</v>
      </c>
      <c r="BN2692" s="13">
        <v>0</v>
      </c>
      <c r="BO2692" s="13">
        <v>0</v>
      </c>
      <c r="BP2692" s="13">
        <v>0</v>
      </c>
      <c r="BQ2692" s="13">
        <v>0</v>
      </c>
      <c r="BR2692" s="13">
        <v>0</v>
      </c>
      <c r="BS2692" s="13">
        <v>-9.4E-2</v>
      </c>
      <c r="BT2692" s="14" t="s">
        <v>7128</v>
      </c>
      <c r="BU2692" s="13">
        <v>9.4E-2</v>
      </c>
      <c r="BV2692" s="13">
        <v>1.6940000000000002</v>
      </c>
      <c r="BW2692" s="13">
        <v>1.6940000000000002</v>
      </c>
      <c r="BX2692" s="13">
        <v>0</v>
      </c>
      <c r="BY2692" s="13">
        <v>0</v>
      </c>
      <c r="BZ2692" s="13">
        <v>0</v>
      </c>
      <c r="CA2692" s="13">
        <v>0</v>
      </c>
      <c r="CB2692" s="13">
        <v>-0.22749999999999998</v>
      </c>
      <c r="CC2692" s="15">
        <v>0.626</v>
      </c>
      <c r="CD2692" s="15">
        <v>0.93600000000000005</v>
      </c>
      <c r="CE2692" s="15">
        <v>0.36</v>
      </c>
      <c r="CF2692" s="15" t="s">
        <v>7128</v>
      </c>
      <c r="CG2692" s="15" t="s">
        <v>7128</v>
      </c>
      <c r="CH2692" s="13" t="s">
        <v>7128</v>
      </c>
      <c r="CI2692" s="13" t="s">
        <v>7128</v>
      </c>
      <c r="CJ2692" s="13">
        <v>-0.22749999999999998</v>
      </c>
      <c r="CK2692" s="12">
        <f t="shared" si="84"/>
        <v>0.13429752066115699</v>
      </c>
      <c r="CL2692" s="36" t="str">
        <f t="shared" si="85"/>
        <v>NA</v>
      </c>
      <c r="CM2692" s="13">
        <v>1.93</v>
      </c>
      <c r="CN2692" s="13">
        <v>0.32600000000000001</v>
      </c>
      <c r="CO2692" s="13">
        <v>1.6</v>
      </c>
      <c r="CP2692" s="13">
        <v>12.4</v>
      </c>
      <c r="CQ2692" s="13" t="s">
        <v>7128</v>
      </c>
      <c r="CR2692" s="13" t="s">
        <v>7128</v>
      </c>
      <c r="CS2692" s="13">
        <v>1.6940000000000002</v>
      </c>
      <c r="CT2692" s="13">
        <v>0</v>
      </c>
      <c r="CU2692" s="13">
        <v>0</v>
      </c>
      <c r="CV2692" s="13">
        <v>0</v>
      </c>
      <c r="CW2692" s="13">
        <v>0</v>
      </c>
      <c r="CX2692" s="12" t="s">
        <v>7128</v>
      </c>
      <c r="CY2692" s="12" t="s">
        <v>7128</v>
      </c>
      <c r="CZ2692" s="15" t="s">
        <v>7128</v>
      </c>
      <c r="DA2692" s="20"/>
      <c r="DB2692" s="20"/>
    </row>
    <row r="2693" spans="1:106">
      <c r="A2693" s="8" t="s">
        <v>1177</v>
      </c>
      <c r="B2693" s="8" t="s">
        <v>1178</v>
      </c>
      <c r="C2693" s="9" t="s">
        <v>7149</v>
      </c>
      <c r="D2693" s="9" t="s">
        <v>7126</v>
      </c>
      <c r="E2693" s="10" t="s">
        <v>7127</v>
      </c>
      <c r="F2693" s="10" t="s">
        <v>7126</v>
      </c>
      <c r="G2693" s="11">
        <v>0.85</v>
      </c>
      <c r="H2693" s="11">
        <v>4.4602473498233213</v>
      </c>
      <c r="I2693" s="12">
        <v>9.0499999999999997E-2</v>
      </c>
      <c r="J2693" s="12">
        <v>0.46015238515901058</v>
      </c>
      <c r="K2693" s="12">
        <v>4.7E-2</v>
      </c>
      <c r="L2693" s="12">
        <v>0.10350000000000001</v>
      </c>
      <c r="M2693" s="12">
        <v>6.8320350000000002E-2</v>
      </c>
      <c r="N2693" s="12">
        <v>0.14299271764309762</v>
      </c>
      <c r="O2693" s="12">
        <v>-0.61893763461671125</v>
      </c>
      <c r="P2693" s="12">
        <v>-0.13033448979499634</v>
      </c>
      <c r="Q2693" s="13">
        <v>28.3</v>
      </c>
      <c r="R2693" s="13">
        <v>0</v>
      </c>
      <c r="S2693" s="13">
        <v>120.2</v>
      </c>
      <c r="T2693" s="13">
        <v>120.2</v>
      </c>
      <c r="U2693" s="13">
        <v>148.5</v>
      </c>
      <c r="V2693" s="13">
        <v>0.67100000000000004</v>
      </c>
      <c r="W2693" s="13">
        <v>147.82900000000001</v>
      </c>
      <c r="X2693" s="14">
        <v>4.5185185185185189E-3</v>
      </c>
      <c r="Y2693" s="15">
        <v>0.67708333333333337</v>
      </c>
      <c r="Z2693" s="14">
        <v>0.7410604192355118</v>
      </c>
      <c r="AA2693" s="14">
        <v>0.8094276094276095</v>
      </c>
      <c r="AB2693" s="14">
        <v>2.861904761904762</v>
      </c>
      <c r="AC2693" s="14">
        <v>4.2473498233215548</v>
      </c>
      <c r="AD2693" s="13">
        <v>0.26800000000000002</v>
      </c>
      <c r="AE2693" s="15">
        <v>-6.9805555555555676E-2</v>
      </c>
      <c r="AF2693" s="14">
        <v>4.4721359549995794E-2</v>
      </c>
      <c r="AG2693" s="14" t="s">
        <v>7128</v>
      </c>
      <c r="AH2693" s="15">
        <v>0.75810473815461354</v>
      </c>
      <c r="AI2693" s="5">
        <v>0.18627450980392157</v>
      </c>
      <c r="AJ2693" s="15">
        <v>2.4188034188034191</v>
      </c>
      <c r="AK2693" s="15" t="s">
        <v>7128</v>
      </c>
      <c r="AL2693" s="15" t="s">
        <v>7128</v>
      </c>
      <c r="AM2693" s="15" t="s">
        <v>7128</v>
      </c>
      <c r="AN2693" s="15">
        <v>0.67380952380952386</v>
      </c>
      <c r="AO2693" s="15">
        <v>0.13053505535055351</v>
      </c>
      <c r="AP2693" s="15">
        <v>77.804736842105271</v>
      </c>
      <c r="AQ2693" s="15">
        <v>32.347702407002188</v>
      </c>
      <c r="AR2693" s="15">
        <v>0.91518550848454461</v>
      </c>
      <c r="AS2693" s="15">
        <v>0.68186808118081177</v>
      </c>
      <c r="AT2693" s="14" t="s">
        <v>7128</v>
      </c>
      <c r="AU2693" s="14">
        <v>0</v>
      </c>
      <c r="AV2693" s="12" t="s">
        <v>7128</v>
      </c>
      <c r="AW2693" s="12" t="s">
        <v>7128</v>
      </c>
      <c r="AX2693" s="12" t="s">
        <v>7128</v>
      </c>
      <c r="AY2693" s="12" t="s">
        <v>7128</v>
      </c>
      <c r="AZ2693" s="14" t="s">
        <v>7128</v>
      </c>
      <c r="BA2693" s="14" t="s">
        <v>7128</v>
      </c>
      <c r="BB2693" s="14">
        <v>-0.15878524945770064</v>
      </c>
      <c r="BC2693" s="14">
        <v>1.2658227848101264E-2</v>
      </c>
      <c r="BD2693" s="14">
        <v>-3.8324607329842934E-2</v>
      </c>
      <c r="BE2693" s="14">
        <v>9.947643979057591E-3</v>
      </c>
      <c r="BF2693" s="14">
        <v>0</v>
      </c>
      <c r="BG2693" s="14">
        <v>3.4000000000000002E-2</v>
      </c>
      <c r="BH2693" s="13">
        <v>11.7</v>
      </c>
      <c r="BI2693" s="13">
        <v>-7.32</v>
      </c>
      <c r="BJ2693" s="13">
        <v>1.9</v>
      </c>
      <c r="BK2693" s="13">
        <v>1.9</v>
      </c>
      <c r="BL2693" s="13">
        <v>216.8</v>
      </c>
      <c r="BM2693" s="13">
        <v>191</v>
      </c>
      <c r="BN2693" s="13">
        <v>22.5</v>
      </c>
      <c r="BO2693" s="13">
        <v>4.57</v>
      </c>
      <c r="BP2693" s="13">
        <v>1.9</v>
      </c>
      <c r="BQ2693" s="13">
        <v>0</v>
      </c>
      <c r="BR2693" s="13">
        <v>0</v>
      </c>
      <c r="BS2693" s="13">
        <v>-2.09</v>
      </c>
      <c r="BT2693" s="14">
        <v>-1.0999999999999999</v>
      </c>
      <c r="BU2693" s="13">
        <v>3.9899999999999998</v>
      </c>
      <c r="BV2693" s="13">
        <v>-5.23</v>
      </c>
      <c r="BW2693" s="13">
        <v>-5.23</v>
      </c>
      <c r="BX2693" s="13">
        <v>46.1</v>
      </c>
      <c r="BY2693" s="13">
        <v>150.10000000000002</v>
      </c>
      <c r="BZ2693" s="13">
        <v>42</v>
      </c>
      <c r="CA2693" s="13">
        <v>161.529</v>
      </c>
      <c r="CB2693" s="13">
        <v>0</v>
      </c>
      <c r="CC2693" s="15">
        <v>-0.33500000000000002</v>
      </c>
      <c r="CD2693" s="15">
        <v>0.60399999999999998</v>
      </c>
      <c r="CE2693" s="15">
        <v>0.36</v>
      </c>
      <c r="CF2693" s="15" t="s">
        <v>7128</v>
      </c>
      <c r="CG2693" s="15" t="s">
        <v>7128</v>
      </c>
      <c r="CH2693" s="13" t="s">
        <v>7128</v>
      </c>
      <c r="CI2693" s="13" t="s">
        <v>7128</v>
      </c>
      <c r="CJ2693" s="13">
        <v>0</v>
      </c>
      <c r="CK2693" s="12">
        <f t="shared" si="84"/>
        <v>0</v>
      </c>
      <c r="CL2693" s="36">
        <f t="shared" si="85"/>
        <v>1.3421738511350905</v>
      </c>
      <c r="CM2693" s="13" t="s">
        <v>7128</v>
      </c>
      <c r="CN2693" s="13" t="s">
        <v>7128</v>
      </c>
      <c r="CO2693" s="13" t="s">
        <v>7128</v>
      </c>
      <c r="CP2693" s="13" t="s">
        <v>7128</v>
      </c>
      <c r="CQ2693" s="13">
        <v>4.57</v>
      </c>
      <c r="CR2693" s="13">
        <v>147.82900000000001</v>
      </c>
      <c r="CS2693" s="13" t="s">
        <v>7128</v>
      </c>
      <c r="CT2693" s="13">
        <v>1.1306</v>
      </c>
      <c r="CU2693" s="13">
        <v>1.9832000000000001</v>
      </c>
      <c r="CV2693" s="13">
        <v>162.65959999999998</v>
      </c>
      <c r="CW2693" s="13">
        <v>22.893000000000001</v>
      </c>
      <c r="CX2693" s="12">
        <v>-0.15322269884354636</v>
      </c>
      <c r="CY2693" s="12">
        <v>1.3113748143563538E-2</v>
      </c>
      <c r="CZ2693" s="15">
        <v>6.4573887214432357</v>
      </c>
      <c r="DA2693" s="20"/>
      <c r="DB2693" s="20"/>
    </row>
    <row r="2694" spans="1:106" ht="24">
      <c r="A2694" s="8" t="s">
        <v>2725</v>
      </c>
      <c r="B2694" s="8" t="s">
        <v>2726</v>
      </c>
      <c r="C2694" s="9" t="s">
        <v>7156</v>
      </c>
      <c r="D2694" s="9" t="s">
        <v>7126</v>
      </c>
      <c r="E2694" s="10" t="s">
        <v>7127</v>
      </c>
      <c r="F2694" s="10" t="s">
        <v>7126</v>
      </c>
      <c r="G2694" s="11">
        <v>1.07</v>
      </c>
      <c r="H2694" s="11">
        <v>1.1822195121951222</v>
      </c>
      <c r="I2694" s="12">
        <v>9.0499999999999997E-2</v>
      </c>
      <c r="J2694" s="12">
        <v>0.16349086585365855</v>
      </c>
      <c r="K2694" s="12">
        <v>4.7E-2</v>
      </c>
      <c r="L2694" s="12">
        <v>0.10350000000000001</v>
      </c>
      <c r="M2694" s="12">
        <v>6.8320350000000002E-2</v>
      </c>
      <c r="N2694" s="12">
        <v>0.15445701997792494</v>
      </c>
      <c r="O2694" s="12">
        <v>-0.10480541984426887</v>
      </c>
      <c r="P2694" s="12">
        <v>-8.1763349871656649E-2</v>
      </c>
      <c r="Q2694" s="13">
        <v>28.7</v>
      </c>
      <c r="R2694" s="13">
        <v>0</v>
      </c>
      <c r="S2694" s="13">
        <v>3.01</v>
      </c>
      <c r="T2694" s="13">
        <v>3.01</v>
      </c>
      <c r="U2694" s="13">
        <v>31.71</v>
      </c>
      <c r="V2694" s="13">
        <v>1.97</v>
      </c>
      <c r="W2694" s="13">
        <v>29.740000000000002</v>
      </c>
      <c r="X2694" s="14">
        <v>6.2125512456638284E-2</v>
      </c>
      <c r="Y2694" s="15">
        <v>0.43436293436293438</v>
      </c>
      <c r="Z2694" s="14">
        <v>0.41008174386920981</v>
      </c>
      <c r="AA2694" s="14">
        <v>9.4922737306843252E-2</v>
      </c>
      <c r="AB2694" s="14">
        <v>0.69515011547344108</v>
      </c>
      <c r="AC2694" s="14">
        <v>0.1048780487804878</v>
      </c>
      <c r="AD2694" s="13">
        <v>1.1000000000000001</v>
      </c>
      <c r="AE2694" s="15">
        <v>0.75983333333333336</v>
      </c>
      <c r="AF2694" s="14" t="s">
        <v>7128</v>
      </c>
      <c r="AG2694" s="14" t="s">
        <v>7128</v>
      </c>
      <c r="AH2694" s="15">
        <v>0.29729729729729731</v>
      </c>
      <c r="AI2694" s="5">
        <v>1.8084291187739463</v>
      </c>
      <c r="AJ2694" s="15">
        <v>114.8</v>
      </c>
      <c r="AK2694" s="15">
        <v>114.8</v>
      </c>
      <c r="AL2694" s="15" t="s">
        <v>7128</v>
      </c>
      <c r="AM2694" s="15" t="s">
        <v>7128</v>
      </c>
      <c r="AN2694" s="15">
        <v>6.628175519630485</v>
      </c>
      <c r="AO2694" s="15">
        <v>0.95033112582781454</v>
      </c>
      <c r="AP2694" s="15">
        <v>63.008474576271198</v>
      </c>
      <c r="AQ2694" s="15">
        <v>21.867647058823529</v>
      </c>
      <c r="AR2694" s="15">
        <v>5.5381750465549349</v>
      </c>
      <c r="AS2694" s="15">
        <v>0.98476821192052988</v>
      </c>
      <c r="AT2694" s="14">
        <v>0</v>
      </c>
      <c r="AU2694" s="14">
        <v>0</v>
      </c>
      <c r="AV2694" s="12" t="s">
        <v>7128</v>
      </c>
      <c r="AW2694" s="12">
        <v>-5.6000000000000008E-3</v>
      </c>
      <c r="AX2694" s="12">
        <v>0.31</v>
      </c>
      <c r="AY2694" s="12">
        <v>0.12</v>
      </c>
      <c r="AZ2694" s="14" t="s">
        <v>7128</v>
      </c>
      <c r="BA2694" s="14" t="s">
        <v>7128</v>
      </c>
      <c r="BB2694" s="14">
        <v>5.8685446009389672E-2</v>
      </c>
      <c r="BC2694" s="14">
        <v>7.2693670106268288E-2</v>
      </c>
      <c r="BD2694" s="14">
        <v>8.2781456953642391E-3</v>
      </c>
      <c r="BE2694" s="14">
        <v>1.5629139072847683E-2</v>
      </c>
      <c r="BF2694" s="14">
        <v>0</v>
      </c>
      <c r="BG2694" s="14" t="s">
        <v>7128</v>
      </c>
      <c r="BH2694" s="13">
        <v>0.25</v>
      </c>
      <c r="BI2694" s="13">
        <v>0.25</v>
      </c>
      <c r="BJ2694" s="13">
        <v>0.47199999999999998</v>
      </c>
      <c r="BK2694" s="13">
        <v>0.47199999999999998</v>
      </c>
      <c r="BL2694" s="13">
        <v>30.2</v>
      </c>
      <c r="BM2694" s="13">
        <v>30.2</v>
      </c>
      <c r="BN2694" s="13">
        <v>1.36</v>
      </c>
      <c r="BO2694" s="13">
        <v>1.36</v>
      </c>
      <c r="BP2694" s="13">
        <v>0.47199999999999998</v>
      </c>
      <c r="BQ2694" s="13">
        <v>0</v>
      </c>
      <c r="BR2694" s="13">
        <v>0</v>
      </c>
      <c r="BS2694" s="13">
        <v>-1.24</v>
      </c>
      <c r="BT2694" s="14">
        <v>-2.6271186440677967</v>
      </c>
      <c r="BU2694" s="13">
        <v>1.712</v>
      </c>
      <c r="BV2694" s="13">
        <v>1.49</v>
      </c>
      <c r="BW2694" s="13">
        <v>1.49</v>
      </c>
      <c r="BX2694" s="13">
        <v>4.26</v>
      </c>
      <c r="BY2694" s="13">
        <v>6.4930000000000003</v>
      </c>
      <c r="BZ2694" s="13">
        <v>4.33</v>
      </c>
      <c r="CA2694" s="13">
        <v>5.37</v>
      </c>
      <c r="CB2694" s="13">
        <v>0</v>
      </c>
      <c r="CC2694" s="15">
        <v>-3.0000000000000001E-3</v>
      </c>
      <c r="CD2694" s="15">
        <v>0.83499999999999996</v>
      </c>
      <c r="CE2694" s="15">
        <v>0.36</v>
      </c>
      <c r="CF2694" s="15">
        <v>1.6379260789758114</v>
      </c>
      <c r="CG2694" s="15">
        <v>1.4546245382163625</v>
      </c>
      <c r="CH2694" s="13">
        <v>-0.30759999999999998</v>
      </c>
      <c r="CI2694" s="13">
        <v>-0.65510000000000002</v>
      </c>
      <c r="CJ2694" s="13">
        <v>0</v>
      </c>
      <c r="CK2694" s="12">
        <f t="shared" si="84"/>
        <v>0</v>
      </c>
      <c r="CL2694" s="36">
        <f t="shared" si="85"/>
        <v>5.6238361266294223</v>
      </c>
      <c r="CM2694" s="13">
        <v>0.25</v>
      </c>
      <c r="CN2694" s="13" t="s">
        <v>7128</v>
      </c>
      <c r="CO2694" s="13">
        <v>0.25</v>
      </c>
      <c r="CP2694" s="13">
        <v>28.7</v>
      </c>
      <c r="CQ2694" s="13">
        <v>1.36</v>
      </c>
      <c r="CR2694" s="13">
        <v>29.740000000000002</v>
      </c>
      <c r="CS2694" s="13" t="s">
        <v>7128</v>
      </c>
      <c r="CT2694" s="13">
        <v>0.2306</v>
      </c>
      <c r="CU2694" s="13">
        <v>0.3634</v>
      </c>
      <c r="CV2694" s="13">
        <v>5.6006</v>
      </c>
      <c r="CW2694" s="13">
        <v>1.36</v>
      </c>
      <c r="CX2694" s="12">
        <v>3.1487997149601397E-2</v>
      </c>
      <c r="CY2694" s="12">
        <v>5.4048426438217619E-2</v>
      </c>
      <c r="CZ2694" s="15">
        <v>21.867647058823529</v>
      </c>
      <c r="DA2694" s="20"/>
      <c r="DB2694" s="20"/>
    </row>
    <row r="2695" spans="1:106" ht="24">
      <c r="A2695" s="8" t="s">
        <v>6265</v>
      </c>
      <c r="B2695" s="8" t="s">
        <v>6266</v>
      </c>
      <c r="C2695" s="9" t="s">
        <v>7174</v>
      </c>
      <c r="D2695" s="9" t="s">
        <v>7126</v>
      </c>
      <c r="E2695" s="10" t="s">
        <v>7127</v>
      </c>
      <c r="F2695" s="10" t="s">
        <v>7126</v>
      </c>
      <c r="G2695" s="11">
        <v>0.45</v>
      </c>
      <c r="H2695" s="11">
        <v>0.45</v>
      </c>
      <c r="I2695" s="12">
        <v>9.0499999999999997E-2</v>
      </c>
      <c r="J2695" s="12">
        <v>9.7225000000000006E-2</v>
      </c>
      <c r="K2695" s="12">
        <v>3.6999999999999998E-2</v>
      </c>
      <c r="L2695" s="12">
        <v>9.35E-2</v>
      </c>
      <c r="M2695" s="12">
        <v>6.1719349999999999E-2</v>
      </c>
      <c r="N2695" s="12">
        <v>9.7225000000000006E-2</v>
      </c>
      <c r="O2695" s="12">
        <v>-9.3615658174097671E-2</v>
      </c>
      <c r="P2695" s="12">
        <v>-9.7225000000000006E-2</v>
      </c>
      <c r="Q2695" s="13">
        <v>26.6</v>
      </c>
      <c r="R2695" s="13">
        <v>0</v>
      </c>
      <c r="S2695" s="13">
        <v>0</v>
      </c>
      <c r="T2695" s="13">
        <v>0</v>
      </c>
      <c r="U2695" s="13">
        <v>26.6</v>
      </c>
      <c r="V2695" s="13">
        <v>1.2999999999999999E-2</v>
      </c>
      <c r="W2695" s="13">
        <v>26.587</v>
      </c>
      <c r="X2695" s="14">
        <v>4.8872180451127814E-4</v>
      </c>
      <c r="Y2695" s="15">
        <v>0.1756198347107438</v>
      </c>
      <c r="Z2695" s="14">
        <v>0</v>
      </c>
      <c r="AA2695" s="14">
        <v>0</v>
      </c>
      <c r="AB2695" s="14">
        <v>0</v>
      </c>
      <c r="AC2695" s="14">
        <v>0</v>
      </c>
      <c r="AD2695" s="13">
        <v>1.1000000000000001</v>
      </c>
      <c r="AE2695" s="15">
        <v>1.3577500000000002</v>
      </c>
      <c r="AF2695" s="14">
        <v>5.4772255750516613E-2</v>
      </c>
      <c r="AG2695" s="14">
        <v>0.6490512306436218</v>
      </c>
      <c r="AH2695" s="15">
        <v>0.54235857022234735</v>
      </c>
      <c r="AI2695" s="5" t="s">
        <v>7128</v>
      </c>
      <c r="AJ2695" s="15">
        <v>1564.7058823529412</v>
      </c>
      <c r="AK2695" s="15">
        <v>1564.7058823529412</v>
      </c>
      <c r="AL2695" s="15" t="s">
        <v>7128</v>
      </c>
      <c r="AM2695" s="15" t="s">
        <v>7128</v>
      </c>
      <c r="AN2695" s="15">
        <v>5.8461538461538467</v>
      </c>
      <c r="AO2695" s="15" t="s">
        <v>7128</v>
      </c>
      <c r="AP2695" s="15" t="s">
        <v>7128</v>
      </c>
      <c r="AQ2695" s="15" t="s">
        <v>7128</v>
      </c>
      <c r="AR2695" s="15">
        <v>5.8600396737932554</v>
      </c>
      <c r="AS2695" s="15" t="s">
        <v>7128</v>
      </c>
      <c r="AT2695" s="14">
        <v>0</v>
      </c>
      <c r="AU2695" s="14">
        <v>0</v>
      </c>
      <c r="AV2695" s="12">
        <v>0.44500000000000001</v>
      </c>
      <c r="AW2695" s="12" t="s">
        <v>7128</v>
      </c>
      <c r="AX2695" s="12" t="s">
        <v>7128</v>
      </c>
      <c r="AY2695" s="12" t="s">
        <v>7128</v>
      </c>
      <c r="AZ2695" s="14" t="s">
        <v>7128</v>
      </c>
      <c r="BA2695" s="14" t="s">
        <v>7128</v>
      </c>
      <c r="BB2695" s="14">
        <v>3.609341825902336E-3</v>
      </c>
      <c r="BC2695" s="14">
        <v>0</v>
      </c>
      <c r="BD2695" s="14" t="s">
        <v>7128</v>
      </c>
      <c r="BE2695" s="14" t="s">
        <v>7128</v>
      </c>
      <c r="BF2695" s="14">
        <v>0.18181818181818182</v>
      </c>
      <c r="BG2695" s="14">
        <v>1.8100000000000002E-2</v>
      </c>
      <c r="BH2695" s="13">
        <v>1.7000000000000001E-2</v>
      </c>
      <c r="BI2695" s="13">
        <v>1.7000000000000001E-2</v>
      </c>
      <c r="BJ2695" s="13">
        <v>0</v>
      </c>
      <c r="BK2695" s="13">
        <v>0</v>
      </c>
      <c r="BL2695" s="13">
        <v>0</v>
      </c>
      <c r="BM2695" s="13">
        <v>0</v>
      </c>
      <c r="BN2695" s="13">
        <v>0</v>
      </c>
      <c r="BO2695" s="13">
        <v>0</v>
      </c>
      <c r="BP2695" s="13">
        <v>0</v>
      </c>
      <c r="BQ2695" s="13">
        <v>0</v>
      </c>
      <c r="BR2695" s="13">
        <v>0</v>
      </c>
      <c r="BS2695" s="13">
        <v>0</v>
      </c>
      <c r="BT2695" s="14" t="s">
        <v>7128</v>
      </c>
      <c r="BU2695" s="13">
        <v>0</v>
      </c>
      <c r="BV2695" s="13">
        <v>1.7000000000000001E-2</v>
      </c>
      <c r="BW2695" s="13">
        <v>1.7000000000000001E-2</v>
      </c>
      <c r="BX2695" s="13">
        <v>4.71</v>
      </c>
      <c r="BY2695" s="13">
        <v>4.6959999999999997</v>
      </c>
      <c r="BZ2695" s="13">
        <v>4.55</v>
      </c>
      <c r="CA2695" s="13">
        <v>4.5369999999999999</v>
      </c>
      <c r="CB2695" s="13">
        <v>0</v>
      </c>
      <c r="CC2695" s="15">
        <v>0.23699999999999999</v>
      </c>
      <c r="CD2695" s="15" t="s">
        <v>7128</v>
      </c>
      <c r="CE2695" s="15">
        <v>0.36</v>
      </c>
      <c r="CF2695" s="15" t="s">
        <v>7128</v>
      </c>
      <c r="CG2695" s="15" t="s">
        <v>7128</v>
      </c>
      <c r="CH2695" s="13" t="s">
        <v>7128</v>
      </c>
      <c r="CI2695" s="13" t="s">
        <v>7128</v>
      </c>
      <c r="CJ2695" s="13">
        <v>0</v>
      </c>
      <c r="CK2695" s="12">
        <f t="shared" si="84"/>
        <v>0</v>
      </c>
      <c r="CL2695" s="36" t="str">
        <f t="shared" si="85"/>
        <v>NA</v>
      </c>
      <c r="CM2695" s="13">
        <v>2.1999999999999999E-2</v>
      </c>
      <c r="CN2695" s="13">
        <v>4.0000000000000001E-3</v>
      </c>
      <c r="CO2695" s="13">
        <v>1.7000000000000001E-2</v>
      </c>
      <c r="CP2695" s="13">
        <v>26.6</v>
      </c>
      <c r="CQ2695" s="13" t="s">
        <v>7128</v>
      </c>
      <c r="CR2695" s="13" t="s">
        <v>7128</v>
      </c>
      <c r="CS2695" s="13" t="s">
        <v>7128</v>
      </c>
      <c r="CT2695" s="13">
        <v>0</v>
      </c>
      <c r="CU2695" s="13">
        <v>0</v>
      </c>
      <c r="CV2695" s="13">
        <v>4.5369999999999999</v>
      </c>
      <c r="CW2695" s="13">
        <v>0</v>
      </c>
      <c r="CX2695" s="12">
        <v>3.609341825902336E-3</v>
      </c>
      <c r="CY2695" s="12">
        <v>0</v>
      </c>
      <c r="CZ2695" s="15" t="s">
        <v>7128</v>
      </c>
      <c r="DA2695" s="20"/>
      <c r="DB2695" s="20"/>
    </row>
    <row r="2696" spans="1:106">
      <c r="A2696" s="8" t="s">
        <v>1113</v>
      </c>
      <c r="B2696" s="8" t="s">
        <v>1114</v>
      </c>
      <c r="C2696" s="9" t="s">
        <v>7149</v>
      </c>
      <c r="D2696" s="9" t="s">
        <v>7126</v>
      </c>
      <c r="E2696" s="10" t="s">
        <v>7127</v>
      </c>
      <c r="F2696" s="10" t="s">
        <v>7126</v>
      </c>
      <c r="G2696" s="11">
        <v>0.85</v>
      </c>
      <c r="H2696" s="11">
        <v>1.0485702350381816</v>
      </c>
      <c r="I2696" s="12">
        <v>9.0499999999999997E-2</v>
      </c>
      <c r="J2696" s="12">
        <v>0.15139560627095544</v>
      </c>
      <c r="K2696" s="12">
        <v>4.7E-2</v>
      </c>
      <c r="L2696" s="12">
        <v>0.10350000000000001</v>
      </c>
      <c r="M2696" s="12">
        <v>6.8320350000000002E-2</v>
      </c>
      <c r="N2696" s="12">
        <v>0.13282596994200124</v>
      </c>
      <c r="O2696" s="12">
        <v>-5.0401570485667166E-2</v>
      </c>
      <c r="P2696" s="12">
        <v>-5.5994065335828458E-2</v>
      </c>
      <c r="Q2696" s="13">
        <v>407.4</v>
      </c>
      <c r="R2696" s="13">
        <v>0.48078649919314626</v>
      </c>
      <c r="S2696" s="13">
        <v>116.8</v>
      </c>
      <c r="T2696" s="13">
        <v>117.28078649919314</v>
      </c>
      <c r="U2696" s="13">
        <v>524.68078649919312</v>
      </c>
      <c r="V2696" s="13">
        <v>0</v>
      </c>
      <c r="W2696" s="13">
        <v>524.68078649919312</v>
      </c>
      <c r="X2696" s="14">
        <v>0</v>
      </c>
      <c r="Y2696" s="15">
        <v>0.42038690476190477</v>
      </c>
      <c r="Z2696" s="14">
        <v>0.66380045517699082</v>
      </c>
      <c r="AA2696" s="14">
        <v>0.22352788498645262</v>
      </c>
      <c r="AB2696" s="14">
        <v>1.9744240151379318</v>
      </c>
      <c r="AC2696" s="14">
        <v>0.28787625552084717</v>
      </c>
      <c r="AD2696" s="13">
        <v>6.06</v>
      </c>
      <c r="AE2696" s="15">
        <v>0.77122222222222225</v>
      </c>
      <c r="AF2696" s="14" t="s">
        <v>7128</v>
      </c>
      <c r="AG2696" s="14" t="s">
        <v>7128</v>
      </c>
      <c r="AH2696" s="15">
        <v>0.4750290360046458</v>
      </c>
      <c r="AI2696" s="5">
        <v>2.3950233281493003</v>
      </c>
      <c r="AJ2696" s="15">
        <v>107.21052631578948</v>
      </c>
      <c r="AK2696" s="15">
        <v>80.196850393700785</v>
      </c>
      <c r="AL2696" s="15">
        <v>75.75</v>
      </c>
      <c r="AM2696" s="15">
        <v>17.868421052631579</v>
      </c>
      <c r="AN2696" s="15">
        <v>6.8585858585858581</v>
      </c>
      <c r="AO2696" s="15">
        <v>1.9344729344729343</v>
      </c>
      <c r="AP2696" s="15">
        <v>33.387593914242956</v>
      </c>
      <c r="AQ2696" s="15">
        <v>23.307751166060729</v>
      </c>
      <c r="AR2696" s="15">
        <v>2.9696538989630841</v>
      </c>
      <c r="AS2696" s="15">
        <v>2.4913617592554278</v>
      </c>
      <c r="AT2696" s="14">
        <v>0</v>
      </c>
      <c r="AU2696" s="14">
        <v>0</v>
      </c>
      <c r="AV2696" s="12">
        <v>-0.33</v>
      </c>
      <c r="AW2696" s="12">
        <v>0.28199999999999997</v>
      </c>
      <c r="AX2696" s="12">
        <v>6.3E-2</v>
      </c>
      <c r="AY2696" s="12">
        <v>0.10800000000000001</v>
      </c>
      <c r="AZ2696" s="14">
        <v>0.06</v>
      </c>
      <c r="BA2696" s="14" t="s">
        <v>7128</v>
      </c>
      <c r="BB2696" s="14">
        <v>0.10099403578528827</v>
      </c>
      <c r="BC2696" s="14">
        <v>7.6831904606172785E-2</v>
      </c>
      <c r="BD2696" s="14">
        <v>2.3939679547596609E-2</v>
      </c>
      <c r="BE2696" s="14">
        <v>7.4056751650147842E-2</v>
      </c>
      <c r="BF2696" s="14">
        <v>0.18849840255591055</v>
      </c>
      <c r="BG2696" s="14">
        <v>0.12130000000000001</v>
      </c>
      <c r="BH2696" s="13">
        <v>3.8</v>
      </c>
      <c r="BI2696" s="13">
        <v>5.08</v>
      </c>
      <c r="BJ2696" s="13">
        <v>15.4</v>
      </c>
      <c r="BK2696" s="13">
        <v>15.714842700161372</v>
      </c>
      <c r="BL2696" s="13">
        <v>210.6</v>
      </c>
      <c r="BM2696" s="13">
        <v>212.2</v>
      </c>
      <c r="BN2696" s="13">
        <v>21.2</v>
      </c>
      <c r="BO2696" s="13">
        <v>22.511000000000003</v>
      </c>
      <c r="BP2696" s="13">
        <v>12.75261995476354</v>
      </c>
      <c r="BQ2696" s="13">
        <v>0</v>
      </c>
      <c r="BR2696" s="13">
        <v>0</v>
      </c>
      <c r="BS2696" s="13">
        <v>-7.72</v>
      </c>
      <c r="BT2696" s="14">
        <v>-0.60536580148899644</v>
      </c>
      <c r="BU2696" s="13">
        <v>20.472619954763541</v>
      </c>
      <c r="BV2696" s="13">
        <v>12.8</v>
      </c>
      <c r="BW2696" s="13">
        <v>12.8</v>
      </c>
      <c r="BX2696" s="13">
        <v>50.3</v>
      </c>
      <c r="BY2696" s="13">
        <v>165.98078649919316</v>
      </c>
      <c r="BZ2696" s="13">
        <v>59.4</v>
      </c>
      <c r="CA2696" s="13">
        <v>176.68078649919315</v>
      </c>
      <c r="CB2696" s="13">
        <v>0</v>
      </c>
      <c r="CC2696" s="15">
        <v>4.3999999999999997E-2</v>
      </c>
      <c r="CD2696" s="15">
        <v>0.752</v>
      </c>
      <c r="CE2696" s="15">
        <v>0.36</v>
      </c>
      <c r="CF2696" s="15" t="s">
        <v>7128</v>
      </c>
      <c r="CG2696" s="15" t="s">
        <v>7128</v>
      </c>
      <c r="CH2696" s="13" t="s">
        <v>7128</v>
      </c>
      <c r="CI2696" s="13" t="s">
        <v>7128</v>
      </c>
      <c r="CJ2696" s="13">
        <v>0</v>
      </c>
      <c r="CK2696" s="12">
        <f t="shared" si="84"/>
        <v>0</v>
      </c>
      <c r="CL2696" s="36">
        <f t="shared" si="85"/>
        <v>1.191980204372487</v>
      </c>
      <c r="CM2696" s="13">
        <v>6.26</v>
      </c>
      <c r="CN2696" s="13">
        <v>1.18</v>
      </c>
      <c r="CO2696" s="13">
        <v>5.08</v>
      </c>
      <c r="CP2696" s="13">
        <v>407.4</v>
      </c>
      <c r="CQ2696" s="13">
        <v>22.511000000000003</v>
      </c>
      <c r="CR2696" s="13">
        <v>524.68078649919312</v>
      </c>
      <c r="CS2696" s="13" t="s">
        <v>7128</v>
      </c>
      <c r="CT2696" s="13">
        <v>21.540000000000006</v>
      </c>
      <c r="CU2696" s="13">
        <v>16.192842700161371</v>
      </c>
      <c r="CV2696" s="13">
        <v>198.22078649919314</v>
      </c>
      <c r="CW2696" s="13">
        <v>28.64</v>
      </c>
      <c r="CX2696" s="12">
        <v>7.7366369710467689E-2</v>
      </c>
      <c r="CY2696" s="12">
        <v>7.0074992557682958E-2</v>
      </c>
      <c r="CZ2696" s="15">
        <v>18.319859863798641</v>
      </c>
      <c r="DA2696" s="20"/>
      <c r="DB2696" s="20"/>
    </row>
    <row r="2697" spans="1:106">
      <c r="A2697" s="8" t="s">
        <v>5353</v>
      </c>
      <c r="B2697" s="8" t="s">
        <v>5354</v>
      </c>
      <c r="C2697" s="9" t="s">
        <v>7166</v>
      </c>
      <c r="D2697" s="9" t="s">
        <v>7126</v>
      </c>
      <c r="E2697" s="10" t="s">
        <v>7127</v>
      </c>
      <c r="F2697" s="10" t="s">
        <v>7126</v>
      </c>
      <c r="G2697" s="11">
        <v>0.64</v>
      </c>
      <c r="H2697" s="11">
        <v>0.64</v>
      </c>
      <c r="I2697" s="12">
        <v>9.0499999999999997E-2</v>
      </c>
      <c r="J2697" s="12">
        <v>0.11441999999999999</v>
      </c>
      <c r="K2697" s="12">
        <v>4.7E-2</v>
      </c>
      <c r="L2697" s="12">
        <v>0.10350000000000001</v>
      </c>
      <c r="M2697" s="12">
        <v>6.8320350000000002E-2</v>
      </c>
      <c r="N2697" s="12">
        <v>0.11441999999999999</v>
      </c>
      <c r="O2697" s="12">
        <v>-5.1919999999999994E-2</v>
      </c>
      <c r="P2697" s="12">
        <v>-1.3429914285714284</v>
      </c>
      <c r="Q2697" s="13">
        <v>0.27200000000000002</v>
      </c>
      <c r="R2697" s="13">
        <v>0</v>
      </c>
      <c r="S2697" s="13">
        <v>0</v>
      </c>
      <c r="T2697" s="13">
        <v>0</v>
      </c>
      <c r="U2697" s="13">
        <v>0.27200000000000002</v>
      </c>
      <c r="V2697" s="13">
        <v>0</v>
      </c>
      <c r="W2697" s="13">
        <v>0.27200000000000002</v>
      </c>
      <c r="X2697" s="14">
        <v>0</v>
      </c>
      <c r="Y2697" s="15" t="s">
        <v>7128</v>
      </c>
      <c r="Z2697" s="14" t="s">
        <v>7128</v>
      </c>
      <c r="AA2697" s="14">
        <v>0</v>
      </c>
      <c r="AB2697" s="14" t="s">
        <v>7128</v>
      </c>
      <c r="AC2697" s="14">
        <v>0</v>
      </c>
      <c r="AD2697" s="13">
        <v>4.4999999999999998E-2</v>
      </c>
      <c r="AE2697" s="15">
        <v>-1.1855833333333334</v>
      </c>
      <c r="AF2697" s="14">
        <v>0.1</v>
      </c>
      <c r="AG2697" s="14" t="s">
        <v>7128</v>
      </c>
      <c r="AH2697" s="15">
        <v>0.48275862068965514</v>
      </c>
      <c r="AI2697" s="5" t="s">
        <v>7128</v>
      </c>
      <c r="AJ2697" s="15">
        <v>272</v>
      </c>
      <c r="AK2697" s="15">
        <v>272</v>
      </c>
      <c r="AL2697" s="15" t="s">
        <v>7128</v>
      </c>
      <c r="AM2697" s="15" t="s">
        <v>7128</v>
      </c>
      <c r="AN2697" s="15" t="s">
        <v>7128</v>
      </c>
      <c r="AO2697" s="15">
        <v>1.1724137931034484</v>
      </c>
      <c r="AP2697" s="15" t="s">
        <v>7128</v>
      </c>
      <c r="AQ2697" s="15" t="s">
        <v>7128</v>
      </c>
      <c r="AR2697" s="15" t="s">
        <v>7128</v>
      </c>
      <c r="AS2697" s="15">
        <v>1.1724137931034484</v>
      </c>
      <c r="AT2697" s="14">
        <v>0</v>
      </c>
      <c r="AU2697" s="14">
        <v>0</v>
      </c>
      <c r="AV2697" s="12" t="s">
        <v>7128</v>
      </c>
      <c r="AW2697" s="12">
        <v>-0.68799999999999994</v>
      </c>
      <c r="AX2697" s="12">
        <v>0.80500000000000005</v>
      </c>
      <c r="AY2697" s="12">
        <v>0.55399999999999994</v>
      </c>
      <c r="AZ2697" s="14" t="s">
        <v>7128</v>
      </c>
      <c r="BA2697" s="14" t="s">
        <v>7128</v>
      </c>
      <c r="BB2697" s="14">
        <v>6.25E-2</v>
      </c>
      <c r="BC2697" s="14">
        <v>-1.2285714285714284</v>
      </c>
      <c r="BD2697" s="14">
        <v>4.3103448275862068E-3</v>
      </c>
      <c r="BE2697" s="14">
        <v>-0.37068965517241376</v>
      </c>
      <c r="BF2697" s="14">
        <v>0</v>
      </c>
      <c r="BG2697" s="14" t="s">
        <v>7128</v>
      </c>
      <c r="BH2697" s="13">
        <v>1E-3</v>
      </c>
      <c r="BI2697" s="13">
        <v>1E-3</v>
      </c>
      <c r="BJ2697" s="13">
        <v>-8.5999999999999993E-2</v>
      </c>
      <c r="BK2697" s="13">
        <v>-8.5999999999999993E-2</v>
      </c>
      <c r="BL2697" s="13">
        <v>0.23200000000000001</v>
      </c>
      <c r="BM2697" s="13">
        <v>0.23200000000000001</v>
      </c>
      <c r="BN2697" s="13">
        <v>-7.9000000000000001E-2</v>
      </c>
      <c r="BO2697" s="13">
        <v>-7.9000000000000001E-2</v>
      </c>
      <c r="BP2697" s="13">
        <v>-8.5999999999999993E-2</v>
      </c>
      <c r="BQ2697" s="13">
        <v>0</v>
      </c>
      <c r="BR2697" s="13">
        <v>0</v>
      </c>
      <c r="BS2697" s="13">
        <v>-7.0000000000000001E-3</v>
      </c>
      <c r="BT2697" s="14" t="s">
        <v>7128</v>
      </c>
      <c r="BU2697" s="13">
        <v>-7.8999999999999987E-2</v>
      </c>
      <c r="BV2697" s="13">
        <v>8.0000000000000002E-3</v>
      </c>
      <c r="BW2697" s="13">
        <v>8.0000000000000002E-3</v>
      </c>
      <c r="BX2697" s="13">
        <v>1.6E-2</v>
      </c>
      <c r="BY2697" s="13">
        <v>7.0000000000000007E-2</v>
      </c>
      <c r="BZ2697" s="13">
        <v>0</v>
      </c>
      <c r="CA2697" s="13">
        <v>0</v>
      </c>
      <c r="CB2697" s="13">
        <v>0</v>
      </c>
      <c r="CC2697" s="15">
        <v>-0.309</v>
      </c>
      <c r="CD2697" s="15">
        <v>-0.66600000000000004</v>
      </c>
      <c r="CE2697" s="15">
        <v>0.36</v>
      </c>
      <c r="CF2697" s="15">
        <v>2.4442211356886379</v>
      </c>
      <c r="CG2697" s="15">
        <v>2.2654416223363953</v>
      </c>
      <c r="CH2697" s="13">
        <v>-5.8666666666666659E-2</v>
      </c>
      <c r="CI2697" s="13">
        <v>-1.4444444444444433E-2</v>
      </c>
      <c r="CJ2697" s="13">
        <v>0</v>
      </c>
      <c r="CK2697" s="12">
        <f t="shared" si="84"/>
        <v>0</v>
      </c>
      <c r="CL2697" s="36" t="str">
        <f t="shared" si="85"/>
        <v>NA</v>
      </c>
      <c r="CM2697" s="13">
        <v>1E-3</v>
      </c>
      <c r="CN2697" s="13" t="s">
        <v>7128</v>
      </c>
      <c r="CO2697" s="13">
        <v>1E-3</v>
      </c>
      <c r="CP2697" s="13">
        <v>0.27200000000000002</v>
      </c>
      <c r="CQ2697" s="13" t="s">
        <v>7128</v>
      </c>
      <c r="CR2697" s="13" t="s">
        <v>7128</v>
      </c>
      <c r="CS2697" s="13" t="s">
        <v>7128</v>
      </c>
      <c r="CT2697" s="13">
        <v>0</v>
      </c>
      <c r="CU2697" s="13">
        <v>-8.5999999999999993E-2</v>
      </c>
      <c r="CV2697" s="13">
        <v>0</v>
      </c>
      <c r="CW2697" s="13">
        <v>-7.9000000000000001E-2</v>
      </c>
      <c r="CX2697" s="12">
        <v>6.25E-2</v>
      </c>
      <c r="CY2697" s="12">
        <v>-1.2285714285714284</v>
      </c>
      <c r="CZ2697" s="15" t="s">
        <v>7128</v>
      </c>
      <c r="DA2697" s="20"/>
      <c r="DB2697" s="20"/>
    </row>
    <row r="2698" spans="1:106">
      <c r="A2698" s="8" t="s">
        <v>6937</v>
      </c>
      <c r="B2698" s="8" t="s">
        <v>6938</v>
      </c>
      <c r="C2698" s="9" t="s">
        <v>7141</v>
      </c>
      <c r="D2698" s="9" t="s">
        <v>7126</v>
      </c>
      <c r="E2698" s="10" t="s">
        <v>7127</v>
      </c>
      <c r="F2698" s="10" t="s">
        <v>7126</v>
      </c>
      <c r="G2698" s="11">
        <v>0.73</v>
      </c>
      <c r="H2698" s="11">
        <v>0.76649999999999996</v>
      </c>
      <c r="I2698" s="12">
        <v>9.0499999999999997E-2</v>
      </c>
      <c r="J2698" s="12">
        <v>0.12586824999999999</v>
      </c>
      <c r="K2698" s="12">
        <v>3.2000000000000001E-2</v>
      </c>
      <c r="L2698" s="12">
        <v>8.8499999999999995E-2</v>
      </c>
      <c r="M2698" s="12">
        <v>5.8418850000000001E-2</v>
      </c>
      <c r="N2698" s="12">
        <v>0.12265637380952379</v>
      </c>
      <c r="O2698" s="12">
        <v>-0.13000048140495868</v>
      </c>
      <c r="P2698" s="12">
        <v>-0.12687578309222422</v>
      </c>
      <c r="Q2698" s="13">
        <v>0.32</v>
      </c>
      <c r="R2698" s="13">
        <v>0</v>
      </c>
      <c r="S2698" s="13">
        <v>1.6E-2</v>
      </c>
      <c r="T2698" s="13">
        <v>1.6E-2</v>
      </c>
      <c r="U2698" s="13">
        <v>0.33600000000000002</v>
      </c>
      <c r="V2698" s="13">
        <v>2.8000000000000001E-2</v>
      </c>
      <c r="W2698" s="13">
        <v>0.308</v>
      </c>
      <c r="X2698" s="14">
        <v>8.3333333333333329E-2</v>
      </c>
      <c r="Y2698" s="15">
        <v>0.1</v>
      </c>
      <c r="Z2698" s="14">
        <v>1.7112299465240642E-2</v>
      </c>
      <c r="AA2698" s="14">
        <v>4.7619047619047616E-2</v>
      </c>
      <c r="AB2698" s="14">
        <v>1.7410228509249184E-2</v>
      </c>
      <c r="AC2698" s="14">
        <v>0.05</v>
      </c>
      <c r="AD2698" s="13">
        <v>6.4000000000000001E-2</v>
      </c>
      <c r="AE2698" s="15">
        <v>0.45619444444444451</v>
      </c>
      <c r="AF2698" s="14">
        <v>7.7459666924148338E-2</v>
      </c>
      <c r="AG2698" s="14">
        <v>0.48993239329523819</v>
      </c>
      <c r="AH2698" s="15">
        <v>0.32857142857142851</v>
      </c>
      <c r="AI2698" s="5" t="s">
        <v>7128</v>
      </c>
      <c r="AJ2698" s="15" t="s">
        <v>7128</v>
      </c>
      <c r="AK2698" s="15" t="s">
        <v>7128</v>
      </c>
      <c r="AL2698" s="15" t="s">
        <v>7128</v>
      </c>
      <c r="AM2698" s="15" t="s">
        <v>7128</v>
      </c>
      <c r="AN2698" s="15">
        <v>0.34820457018498369</v>
      </c>
      <c r="AO2698" s="15">
        <v>0.52202283849918441</v>
      </c>
      <c r="AP2698" s="15" t="s">
        <v>7128</v>
      </c>
      <c r="AQ2698" s="15">
        <v>61.6</v>
      </c>
      <c r="AR2698" s="15">
        <v>0.33958103638368248</v>
      </c>
      <c r="AS2698" s="15">
        <v>0.5024469820554649</v>
      </c>
      <c r="AT2698" s="14" t="s">
        <v>7128</v>
      </c>
      <c r="AU2698" s="14">
        <v>0</v>
      </c>
      <c r="AV2698" s="12" t="s">
        <v>7128</v>
      </c>
      <c r="AW2698" s="12" t="s">
        <v>7128</v>
      </c>
      <c r="AX2698" s="12">
        <v>0.44400000000000001</v>
      </c>
      <c r="AY2698" s="12">
        <v>0.59499999999999997</v>
      </c>
      <c r="AZ2698" s="14" t="s">
        <v>7128</v>
      </c>
      <c r="BA2698" s="14" t="s">
        <v>7128</v>
      </c>
      <c r="BB2698" s="14">
        <v>-4.1322314049586778E-3</v>
      </c>
      <c r="BC2698" s="14">
        <v>-4.2194092827004225E-3</v>
      </c>
      <c r="BD2698" s="14">
        <v>-6.5252854812398045E-3</v>
      </c>
      <c r="BE2698" s="14">
        <v>-6.5252854812398045E-3</v>
      </c>
      <c r="BF2698" s="14">
        <v>0</v>
      </c>
      <c r="BG2698" s="14">
        <v>3.5900000000000001E-2</v>
      </c>
      <c r="BH2698" s="13">
        <v>-4.0000000000000001E-3</v>
      </c>
      <c r="BI2698" s="13">
        <v>-4.0000000000000001E-3</v>
      </c>
      <c r="BJ2698" s="13">
        <v>-4.0000000000000001E-3</v>
      </c>
      <c r="BK2698" s="13">
        <v>-4.0000000000000001E-3</v>
      </c>
      <c r="BL2698" s="13">
        <v>0.61299999999999999</v>
      </c>
      <c r="BM2698" s="13">
        <v>0.61299999999999999</v>
      </c>
      <c r="BN2698" s="13">
        <v>5.0000000000000001E-3</v>
      </c>
      <c r="BO2698" s="13">
        <v>5.0000000000000001E-3</v>
      </c>
      <c r="BP2698" s="13">
        <v>-4.0000000000000001E-3</v>
      </c>
      <c r="BQ2698" s="13">
        <v>0</v>
      </c>
      <c r="BR2698" s="13">
        <v>0</v>
      </c>
      <c r="BS2698" s="13">
        <v>-1.0999999999999999E-2</v>
      </c>
      <c r="BT2698" s="14" t="s">
        <v>7128</v>
      </c>
      <c r="BU2698" s="13">
        <v>6.9999999999999993E-3</v>
      </c>
      <c r="BV2698" s="13">
        <v>6.9999999999999993E-3</v>
      </c>
      <c r="BW2698" s="13">
        <v>6.9999999999999993E-3</v>
      </c>
      <c r="BX2698" s="13">
        <v>0.96799999999999997</v>
      </c>
      <c r="BY2698" s="13">
        <v>0.94799999999999995</v>
      </c>
      <c r="BZ2698" s="13">
        <v>0.91900000000000004</v>
      </c>
      <c r="CA2698" s="13">
        <v>0.90700000000000003</v>
      </c>
      <c r="CB2698" s="13">
        <v>0</v>
      </c>
      <c r="CC2698" s="15">
        <v>0.253</v>
      </c>
      <c r="CD2698" s="15">
        <v>-1.6E-2</v>
      </c>
      <c r="CE2698" s="15">
        <v>0.36</v>
      </c>
      <c r="CF2698" s="15" t="s">
        <v>7128</v>
      </c>
      <c r="CG2698" s="15" t="s">
        <v>7128</v>
      </c>
      <c r="CH2698" s="13" t="s">
        <v>7128</v>
      </c>
      <c r="CI2698" s="13" t="s">
        <v>7128</v>
      </c>
      <c r="CJ2698" s="13">
        <v>0</v>
      </c>
      <c r="CK2698" s="12">
        <f t="shared" si="84"/>
        <v>0</v>
      </c>
      <c r="CL2698" s="36">
        <f t="shared" si="85"/>
        <v>0.67585446527012127</v>
      </c>
      <c r="CM2698" s="13" t="s">
        <v>7128</v>
      </c>
      <c r="CN2698" s="13" t="s">
        <v>7128</v>
      </c>
      <c r="CO2698" s="13" t="s">
        <v>7128</v>
      </c>
      <c r="CP2698" s="13" t="s">
        <v>7128</v>
      </c>
      <c r="CQ2698" s="13">
        <v>5.0000000000000001E-3</v>
      </c>
      <c r="CR2698" s="13">
        <v>0.308</v>
      </c>
      <c r="CS2698" s="13" t="s">
        <v>7128</v>
      </c>
      <c r="CT2698" s="13">
        <v>0</v>
      </c>
      <c r="CU2698" s="13">
        <v>-4.0000000000000001E-3</v>
      </c>
      <c r="CV2698" s="13">
        <v>0.90700000000000003</v>
      </c>
      <c r="CW2698" s="13">
        <v>5.0000000000000001E-3</v>
      </c>
      <c r="CX2698" s="12">
        <v>-4.1322314049586778E-3</v>
      </c>
      <c r="CY2698" s="12">
        <v>-4.2194092827004225E-3</v>
      </c>
      <c r="CZ2698" s="15">
        <v>61.6</v>
      </c>
      <c r="DA2698" s="20"/>
      <c r="DB2698" s="20"/>
    </row>
    <row r="2699" spans="1:106">
      <c r="A2699" s="8" t="s">
        <v>2139</v>
      </c>
      <c r="B2699" s="8" t="s">
        <v>2140</v>
      </c>
      <c r="C2699" s="9" t="s">
        <v>7141</v>
      </c>
      <c r="D2699" s="9" t="s">
        <v>7126</v>
      </c>
      <c r="E2699" s="10" t="s">
        <v>7127</v>
      </c>
      <c r="F2699" s="10" t="s">
        <v>7126</v>
      </c>
      <c r="G2699" s="11">
        <v>0.73</v>
      </c>
      <c r="H2699" s="11">
        <v>2.1360594869827265</v>
      </c>
      <c r="I2699" s="12">
        <v>9.0499999999999997E-2</v>
      </c>
      <c r="J2699" s="12">
        <v>0.24981338357193675</v>
      </c>
      <c r="K2699" s="12">
        <v>4.7E-2</v>
      </c>
      <c r="L2699" s="12">
        <v>0.10350000000000001</v>
      </c>
      <c r="M2699" s="12">
        <v>6.8320350000000002E-2</v>
      </c>
      <c r="N2699" s="12">
        <v>0.11201190791998047</v>
      </c>
      <c r="O2699" s="12">
        <v>-0.15631744861258717</v>
      </c>
      <c r="P2699" s="12">
        <v>-4.5747717187535356E-2</v>
      </c>
      <c r="Q2699" s="13">
        <v>6.69</v>
      </c>
      <c r="R2699" s="13">
        <v>0</v>
      </c>
      <c r="S2699" s="13">
        <v>21.1</v>
      </c>
      <c r="T2699" s="13">
        <v>21.1</v>
      </c>
      <c r="U2699" s="13">
        <v>27.790000000000003</v>
      </c>
      <c r="V2699" s="13">
        <v>0.65400000000000003</v>
      </c>
      <c r="W2699" s="13">
        <v>27.136000000000003</v>
      </c>
      <c r="X2699" s="14">
        <v>2.3533645196113707E-2</v>
      </c>
      <c r="Y2699" s="15">
        <v>6.3607451158564296E-2</v>
      </c>
      <c r="Z2699" s="14">
        <v>0.53689567430025453</v>
      </c>
      <c r="AA2699" s="14">
        <v>0.75926592299388262</v>
      </c>
      <c r="AB2699" s="14">
        <v>1.1593406593406594</v>
      </c>
      <c r="AC2699" s="14">
        <v>3.1539611360239164</v>
      </c>
      <c r="AD2699" s="13">
        <v>0.03</v>
      </c>
      <c r="AE2699" s="15">
        <v>-0.82908333333333339</v>
      </c>
      <c r="AF2699" s="14">
        <v>0.10488088481701516</v>
      </c>
      <c r="AG2699" s="14" t="s">
        <v>7128</v>
      </c>
      <c r="AH2699" s="15">
        <v>0.48936170212765961</v>
      </c>
      <c r="AI2699" s="5">
        <v>1.7109004739336493</v>
      </c>
      <c r="AJ2699" s="15">
        <v>5.8173913043478267</v>
      </c>
      <c r="AK2699" s="15">
        <v>5.8173913043478267</v>
      </c>
      <c r="AL2699" s="15" t="s">
        <v>7128</v>
      </c>
      <c r="AM2699" s="15" t="s">
        <v>7128</v>
      </c>
      <c r="AN2699" s="15">
        <v>0.36758241758241761</v>
      </c>
      <c r="AO2699" s="15">
        <v>0.11861702127659575</v>
      </c>
      <c r="AP2699" s="15">
        <v>7.5168975069252086</v>
      </c>
      <c r="AQ2699" s="15">
        <v>5.110357815442562</v>
      </c>
      <c r="AR2699" s="15">
        <v>0.70216840035191241</v>
      </c>
      <c r="AS2699" s="15">
        <v>0.48113475177304971</v>
      </c>
      <c r="AT2699" s="14">
        <v>0</v>
      </c>
      <c r="AU2699" s="14">
        <v>0</v>
      </c>
      <c r="AV2699" s="12">
        <v>0.17399999999999999</v>
      </c>
      <c r="AW2699" s="12">
        <v>0.26500000000000001</v>
      </c>
      <c r="AX2699" s="12">
        <v>0.188</v>
      </c>
      <c r="AY2699" s="12">
        <v>0.316</v>
      </c>
      <c r="AZ2699" s="14" t="s">
        <v>7128</v>
      </c>
      <c r="BA2699" s="14" t="s">
        <v>7128</v>
      </c>
      <c r="BB2699" s="14">
        <v>9.3495934959349575E-2</v>
      </c>
      <c r="BC2699" s="14">
        <v>6.6264190732445119E-2</v>
      </c>
      <c r="BD2699" s="14">
        <v>2.0390070921985814E-2</v>
      </c>
      <c r="BE2699" s="14">
        <v>6.4007092198581556E-2</v>
      </c>
      <c r="BF2699" s="14">
        <v>0.38930481283422458</v>
      </c>
      <c r="BG2699" s="14">
        <v>2.6499999999999999E-2</v>
      </c>
      <c r="BH2699" s="13">
        <v>1.1499999999999999</v>
      </c>
      <c r="BI2699" s="13">
        <v>1.1499999999999999</v>
      </c>
      <c r="BJ2699" s="13">
        <v>3.61</v>
      </c>
      <c r="BK2699" s="13">
        <v>3.61</v>
      </c>
      <c r="BL2699" s="13">
        <v>56.4</v>
      </c>
      <c r="BM2699" s="13">
        <v>56.4</v>
      </c>
      <c r="BN2699" s="13">
        <v>5.31</v>
      </c>
      <c r="BO2699" s="13">
        <v>5.31</v>
      </c>
      <c r="BP2699" s="13">
        <v>2.2046096256684491</v>
      </c>
      <c r="BQ2699" s="13">
        <v>0</v>
      </c>
      <c r="BR2699" s="13">
        <v>0</v>
      </c>
      <c r="BS2699" s="13">
        <v>-1.59</v>
      </c>
      <c r="BT2699" s="14">
        <v>-0.72121611984611733</v>
      </c>
      <c r="BU2699" s="13">
        <v>3.7946096256684489</v>
      </c>
      <c r="BV2699" s="13">
        <v>2.74</v>
      </c>
      <c r="BW2699" s="13">
        <v>2.74</v>
      </c>
      <c r="BX2699" s="13">
        <v>12.3</v>
      </c>
      <c r="BY2699" s="13">
        <v>33.270000000000003</v>
      </c>
      <c r="BZ2699" s="13">
        <v>18.2</v>
      </c>
      <c r="CA2699" s="13">
        <v>38.645999999999994</v>
      </c>
      <c r="CB2699" s="13">
        <v>0</v>
      </c>
      <c r="CC2699" s="15">
        <v>-0.60899999999999999</v>
      </c>
      <c r="CD2699" s="15">
        <v>0.33200000000000002</v>
      </c>
      <c r="CE2699" s="15">
        <v>0.36</v>
      </c>
      <c r="CF2699" s="15" t="s">
        <v>7128</v>
      </c>
      <c r="CG2699" s="15" t="s">
        <v>7128</v>
      </c>
      <c r="CH2699" s="13" t="s">
        <v>7128</v>
      </c>
      <c r="CI2699" s="13" t="s">
        <v>7128</v>
      </c>
      <c r="CJ2699" s="13">
        <v>0</v>
      </c>
      <c r="CK2699" s="12">
        <f t="shared" si="84"/>
        <v>0</v>
      </c>
      <c r="CL2699" s="36">
        <f t="shared" si="85"/>
        <v>1.4594007141748178</v>
      </c>
      <c r="CM2699" s="13">
        <v>1.87</v>
      </c>
      <c r="CN2699" s="13">
        <v>0.72799999999999998</v>
      </c>
      <c r="CO2699" s="13">
        <v>1.1499999999999999</v>
      </c>
      <c r="CP2699" s="13">
        <v>6.69</v>
      </c>
      <c r="CQ2699" s="13">
        <v>5.31</v>
      </c>
      <c r="CR2699" s="13">
        <v>27.136000000000003</v>
      </c>
      <c r="CS2699" s="13" t="s">
        <v>7128</v>
      </c>
      <c r="CT2699" s="13">
        <v>0</v>
      </c>
      <c r="CU2699" s="13">
        <v>3.61</v>
      </c>
      <c r="CV2699" s="13">
        <v>38.645999999999994</v>
      </c>
      <c r="CW2699" s="13">
        <v>5.31</v>
      </c>
      <c r="CX2699" s="12">
        <v>9.3495934959349575E-2</v>
      </c>
      <c r="CY2699" s="12">
        <v>6.6264190732445119E-2</v>
      </c>
      <c r="CZ2699" s="15">
        <v>5.110357815442562</v>
      </c>
      <c r="DA2699" s="20"/>
      <c r="DB2699" s="20"/>
    </row>
    <row r="2700" spans="1:106">
      <c r="A2700" s="8" t="s">
        <v>5101</v>
      </c>
      <c r="B2700" s="8" t="s">
        <v>5102</v>
      </c>
      <c r="C2700" s="9" t="s">
        <v>7134</v>
      </c>
      <c r="D2700" s="9" t="s">
        <v>7126</v>
      </c>
      <c r="E2700" s="10" t="s">
        <v>7127</v>
      </c>
      <c r="F2700" s="10" t="s">
        <v>7126</v>
      </c>
      <c r="G2700" s="11">
        <v>0.89</v>
      </c>
      <c r="H2700" s="11">
        <v>3.3234422657952067</v>
      </c>
      <c r="I2700" s="12">
        <v>9.0499999999999997E-2</v>
      </c>
      <c r="J2700" s="12">
        <v>0.35727152505446619</v>
      </c>
      <c r="K2700" s="12">
        <v>4.1999999999999996E-2</v>
      </c>
      <c r="L2700" s="12">
        <v>9.8500000000000004E-2</v>
      </c>
      <c r="M2700" s="12">
        <v>6.5019850000000004E-2</v>
      </c>
      <c r="N2700" s="12">
        <v>0.11020123054900641</v>
      </c>
      <c r="O2700" s="12">
        <v>-0.41290633247244052</v>
      </c>
      <c r="P2700" s="12">
        <v>-0.11071254334460912</v>
      </c>
      <c r="Q2700" s="13">
        <v>0.91800000000000004</v>
      </c>
      <c r="R2700" s="13">
        <v>0</v>
      </c>
      <c r="S2700" s="13">
        <v>5.0199999999999996</v>
      </c>
      <c r="T2700" s="13">
        <v>5.0199999999999996</v>
      </c>
      <c r="U2700" s="13">
        <v>5.9379999999999997</v>
      </c>
      <c r="V2700" s="13">
        <v>0.14000000000000001</v>
      </c>
      <c r="W2700" s="13">
        <v>5.798</v>
      </c>
      <c r="X2700" s="14">
        <v>2.3576961940047159E-2</v>
      </c>
      <c r="Y2700" s="15" t="s">
        <v>7128</v>
      </c>
      <c r="Z2700" s="14">
        <v>0.88975540588443813</v>
      </c>
      <c r="AA2700" s="14">
        <v>0.84540249242169074</v>
      </c>
      <c r="AB2700" s="14">
        <v>8.070739549839228</v>
      </c>
      <c r="AC2700" s="14">
        <v>5.4684095860566444</v>
      </c>
      <c r="AD2700" s="13">
        <v>0.25700000000000001</v>
      </c>
      <c r="AE2700" s="15">
        <v>1.0145000000000002</v>
      </c>
      <c r="AF2700" s="14">
        <v>3.1622776601683791E-2</v>
      </c>
      <c r="AG2700" s="14">
        <v>0.73997297247940086</v>
      </c>
      <c r="AH2700" s="15">
        <v>0.37499999999999994</v>
      </c>
      <c r="AI2700" s="5" t="s">
        <v>7128</v>
      </c>
      <c r="AJ2700" s="15" t="s">
        <v>7128</v>
      </c>
      <c r="AK2700" s="15" t="s">
        <v>7128</v>
      </c>
      <c r="AL2700" s="15" t="s">
        <v>7128</v>
      </c>
      <c r="AM2700" s="15" t="s">
        <v>7128</v>
      </c>
      <c r="AN2700" s="15">
        <v>1.4758842443729905</v>
      </c>
      <c r="AO2700" s="15">
        <v>1.495114006514658</v>
      </c>
      <c r="AP2700" s="15" t="s">
        <v>7128</v>
      </c>
      <c r="AQ2700" s="15">
        <v>64.422222222222231</v>
      </c>
      <c r="AR2700" s="15">
        <v>1.0537986186841148</v>
      </c>
      <c r="AS2700" s="15">
        <v>9.44299674267101</v>
      </c>
      <c r="AT2700" s="14" t="s">
        <v>7128</v>
      </c>
      <c r="AU2700" s="14">
        <v>0</v>
      </c>
      <c r="AV2700" s="12" t="s">
        <v>7128</v>
      </c>
      <c r="AW2700" s="12" t="s">
        <v>7128</v>
      </c>
      <c r="AX2700" s="12">
        <v>-0.60699999999999998</v>
      </c>
      <c r="AY2700" s="12">
        <v>-0.30099999999999999</v>
      </c>
      <c r="AZ2700" s="14" t="s">
        <v>7128</v>
      </c>
      <c r="BA2700" s="14" t="s">
        <v>7128</v>
      </c>
      <c r="BB2700" s="14">
        <v>-5.5634807417974323E-2</v>
      </c>
      <c r="BC2700" s="14">
        <v>-5.1131279560271E-4</v>
      </c>
      <c r="BD2700" s="14">
        <v>-6.3517915309446255E-2</v>
      </c>
      <c r="BE2700" s="14">
        <v>-1.3029315960912053E-2</v>
      </c>
      <c r="BF2700" s="14">
        <v>0.5</v>
      </c>
      <c r="BG2700" s="14">
        <v>4.8300000000000003E-2</v>
      </c>
      <c r="BH2700" s="13">
        <v>-3.9E-2</v>
      </c>
      <c r="BI2700" s="13">
        <v>-3.9E-2</v>
      </c>
      <c r="BJ2700" s="13">
        <v>-8.0000000000000002E-3</v>
      </c>
      <c r="BK2700" s="13">
        <v>-8.0000000000000002E-3</v>
      </c>
      <c r="BL2700" s="13">
        <v>0.61399999999999999</v>
      </c>
      <c r="BM2700" s="13">
        <v>0.61399999999999999</v>
      </c>
      <c r="BN2700" s="13">
        <v>0.09</v>
      </c>
      <c r="BO2700" s="13">
        <v>0.09</v>
      </c>
      <c r="BP2700" s="13">
        <v>-4.0000000000000001E-3</v>
      </c>
      <c r="BQ2700" s="13">
        <v>0</v>
      </c>
      <c r="BR2700" s="13">
        <v>0</v>
      </c>
      <c r="BS2700" s="13">
        <v>-0.06</v>
      </c>
      <c r="BT2700" s="14" t="s">
        <v>7128</v>
      </c>
      <c r="BU2700" s="13">
        <v>5.5999999999999994E-2</v>
      </c>
      <c r="BV2700" s="13">
        <v>2.0999999999999998E-2</v>
      </c>
      <c r="BW2700" s="13">
        <v>2.0999999999999998E-2</v>
      </c>
      <c r="BX2700" s="13">
        <v>0.70099999999999996</v>
      </c>
      <c r="BY2700" s="13">
        <v>7.8229999999999995</v>
      </c>
      <c r="BZ2700" s="13">
        <v>0.622</v>
      </c>
      <c r="CA2700" s="13">
        <v>5.5019999999999998</v>
      </c>
      <c r="CB2700" s="13">
        <v>0</v>
      </c>
      <c r="CC2700" s="15">
        <v>0.156</v>
      </c>
      <c r="CD2700" s="15">
        <v>0.79</v>
      </c>
      <c r="CE2700" s="15">
        <v>0.36</v>
      </c>
      <c r="CF2700" s="15" t="s">
        <v>7128</v>
      </c>
      <c r="CG2700" s="15" t="s">
        <v>7128</v>
      </c>
      <c r="CH2700" s="13" t="s">
        <v>7128</v>
      </c>
      <c r="CI2700" s="13" t="s">
        <v>7128</v>
      </c>
      <c r="CJ2700" s="13">
        <v>0</v>
      </c>
      <c r="CK2700" s="12">
        <f t="shared" si="84"/>
        <v>0</v>
      </c>
      <c r="CL2700" s="36">
        <f t="shared" si="85"/>
        <v>0.11159578335150855</v>
      </c>
      <c r="CM2700" s="13">
        <v>1E-3</v>
      </c>
      <c r="CN2700" s="13">
        <v>0.04</v>
      </c>
      <c r="CO2700" s="13" t="s">
        <v>7128</v>
      </c>
      <c r="CP2700" s="13" t="s">
        <v>7128</v>
      </c>
      <c r="CQ2700" s="13">
        <v>0.09</v>
      </c>
      <c r="CR2700" s="13">
        <v>5.798</v>
      </c>
      <c r="CS2700" s="13" t="s">
        <v>7128</v>
      </c>
      <c r="CT2700" s="13">
        <v>0</v>
      </c>
      <c r="CU2700" s="13">
        <v>-8.0000000000000002E-3</v>
      </c>
      <c r="CV2700" s="13">
        <v>5.5019999999999998</v>
      </c>
      <c r="CW2700" s="13">
        <v>0.09</v>
      </c>
      <c r="CX2700" s="12">
        <v>-5.5634807417974323E-2</v>
      </c>
      <c r="CY2700" s="12">
        <v>-5.1131279560271E-4</v>
      </c>
      <c r="CZ2700" s="15">
        <v>64.422222222222231</v>
      </c>
      <c r="DA2700" s="20"/>
      <c r="DB2700" s="20"/>
    </row>
    <row r="2701" spans="1:106" ht="24">
      <c r="A2701" s="8" t="s">
        <v>2221</v>
      </c>
      <c r="B2701" s="8" t="s">
        <v>2222</v>
      </c>
      <c r="C2701" s="9" t="s">
        <v>7181</v>
      </c>
      <c r="D2701" s="9" t="s">
        <v>7126</v>
      </c>
      <c r="E2701" s="10" t="s">
        <v>7127</v>
      </c>
      <c r="F2701" s="10" t="s">
        <v>7126</v>
      </c>
      <c r="G2701" s="11">
        <v>0.94</v>
      </c>
      <c r="H2701" s="11">
        <v>1.0483523928770171</v>
      </c>
      <c r="I2701" s="12">
        <v>9.0499999999999997E-2</v>
      </c>
      <c r="J2701" s="12">
        <v>0.15137589155537004</v>
      </c>
      <c r="K2701" s="12">
        <v>4.7E-2</v>
      </c>
      <c r="L2701" s="12">
        <v>0.10350000000000001</v>
      </c>
      <c r="M2701" s="12">
        <v>6.8320350000000002E-2</v>
      </c>
      <c r="N2701" s="12">
        <v>0.13853950228181602</v>
      </c>
      <c r="O2701" s="12">
        <v>8.448617741014719E-2</v>
      </c>
      <c r="P2701" s="12">
        <v>7.7069963176237544E-3</v>
      </c>
      <c r="Q2701" s="13">
        <v>119.8</v>
      </c>
      <c r="R2701" s="13">
        <v>0</v>
      </c>
      <c r="S2701" s="13">
        <v>21.9</v>
      </c>
      <c r="T2701" s="13">
        <v>21.9</v>
      </c>
      <c r="U2701" s="13">
        <v>141.69999999999999</v>
      </c>
      <c r="V2701" s="13">
        <v>0</v>
      </c>
      <c r="W2701" s="13">
        <v>141.69999999999999</v>
      </c>
      <c r="X2701" s="14">
        <v>0</v>
      </c>
      <c r="Y2701" s="15">
        <v>0.33088235294117646</v>
      </c>
      <c r="Z2701" s="14">
        <v>0.30501392757660167</v>
      </c>
      <c r="AA2701" s="14">
        <v>0.15455187014820043</v>
      </c>
      <c r="AB2701" s="14">
        <v>0.43887775551102204</v>
      </c>
      <c r="AC2701" s="14">
        <v>0.18280467445742904</v>
      </c>
      <c r="AD2701" s="13">
        <v>4.41</v>
      </c>
      <c r="AE2701" s="15" t="s">
        <v>7128</v>
      </c>
      <c r="AF2701" s="14" t="s">
        <v>7128</v>
      </c>
      <c r="AG2701" s="14" t="s">
        <v>7128</v>
      </c>
      <c r="AH2701" s="15">
        <v>0.37637362637362637</v>
      </c>
      <c r="AI2701" s="5">
        <v>4.1441441441441444</v>
      </c>
      <c r="AJ2701" s="15">
        <v>18.290076335877863</v>
      </c>
      <c r="AK2701" s="15">
        <v>17.514619883040936</v>
      </c>
      <c r="AL2701" s="15" t="s">
        <v>7128</v>
      </c>
      <c r="AM2701" s="15" t="s">
        <v>7128</v>
      </c>
      <c r="AN2701" s="15">
        <v>2.4008016032064128</v>
      </c>
      <c r="AO2701" s="15">
        <v>2.3172147001934236</v>
      </c>
      <c r="AP2701" s="15">
        <v>10.268115942028984</v>
      </c>
      <c r="AQ2701" s="15">
        <v>9.9090909090909083</v>
      </c>
      <c r="AR2701" s="15">
        <v>1.9735376044568245</v>
      </c>
      <c r="AS2701" s="15">
        <v>2.7408123791102512</v>
      </c>
      <c r="AT2701" s="14">
        <v>0</v>
      </c>
      <c r="AU2701" s="14">
        <v>0</v>
      </c>
      <c r="AV2701" s="12" t="s">
        <v>7128</v>
      </c>
      <c r="AW2701" s="12" t="s">
        <v>7128</v>
      </c>
      <c r="AX2701" s="12" t="s">
        <v>7128</v>
      </c>
      <c r="AY2701" s="12" t="s">
        <v>7128</v>
      </c>
      <c r="AZ2701" s="14" t="s">
        <v>7128</v>
      </c>
      <c r="BA2701" s="14" t="s">
        <v>7128</v>
      </c>
      <c r="BB2701" s="14">
        <v>0.23586206896551723</v>
      </c>
      <c r="BC2701" s="14">
        <v>0.14624649859943978</v>
      </c>
      <c r="BD2701" s="14">
        <v>0.12930056710775048</v>
      </c>
      <c r="BE2701" s="14">
        <v>0.2608695652173913</v>
      </c>
      <c r="BF2701" s="14">
        <v>0.36944444444444446</v>
      </c>
      <c r="BG2701" s="14">
        <v>0.16260000000000002</v>
      </c>
      <c r="BH2701" s="13">
        <v>6.55</v>
      </c>
      <c r="BI2701" s="13">
        <v>6.84</v>
      </c>
      <c r="BJ2701" s="13">
        <v>13.8</v>
      </c>
      <c r="BK2701" s="13">
        <v>13.8</v>
      </c>
      <c r="BL2701" s="13">
        <v>51.7</v>
      </c>
      <c r="BM2701" s="13">
        <v>52.9</v>
      </c>
      <c r="BN2701" s="13">
        <v>13.7</v>
      </c>
      <c r="BO2701" s="13">
        <v>14.3</v>
      </c>
      <c r="BP2701" s="13">
        <v>8.7016666666666662</v>
      </c>
      <c r="BQ2701" s="13">
        <v>0</v>
      </c>
      <c r="BR2701" s="13">
        <v>0</v>
      </c>
      <c r="BS2701" s="13">
        <v>-0.58799999999999997</v>
      </c>
      <c r="BT2701" s="14">
        <v>-6.7573261827236164E-2</v>
      </c>
      <c r="BU2701" s="13">
        <v>9.2896666666666654</v>
      </c>
      <c r="BV2701" s="13">
        <v>7.4279999999999999</v>
      </c>
      <c r="BW2701" s="13">
        <v>7.4279999999999999</v>
      </c>
      <c r="BX2701" s="13">
        <v>29</v>
      </c>
      <c r="BY2701" s="13">
        <v>59.5</v>
      </c>
      <c r="BZ2701" s="13">
        <v>49.9</v>
      </c>
      <c r="CA2701" s="13">
        <v>71.8</v>
      </c>
      <c r="CB2701" s="13">
        <v>0</v>
      </c>
      <c r="CC2701" s="15" t="s">
        <v>7128</v>
      </c>
      <c r="CD2701" s="15" t="s">
        <v>7128</v>
      </c>
      <c r="CE2701" s="15">
        <v>0.36</v>
      </c>
      <c r="CF2701" s="15" t="s">
        <v>7128</v>
      </c>
      <c r="CG2701" s="15" t="s">
        <v>7128</v>
      </c>
      <c r="CH2701" s="13" t="s">
        <v>7128</v>
      </c>
      <c r="CI2701" s="13" t="s">
        <v>7128</v>
      </c>
      <c r="CJ2701" s="13">
        <v>0</v>
      </c>
      <c r="CK2701" s="12">
        <f t="shared" si="84"/>
        <v>0</v>
      </c>
      <c r="CL2701" s="36">
        <f t="shared" si="85"/>
        <v>0.7200557103064068</v>
      </c>
      <c r="CM2701" s="13">
        <v>10.8</v>
      </c>
      <c r="CN2701" s="13">
        <v>3.99</v>
      </c>
      <c r="CO2701" s="13">
        <v>6.84</v>
      </c>
      <c r="CP2701" s="13">
        <v>119.8</v>
      </c>
      <c r="CQ2701" s="13">
        <v>14.3</v>
      </c>
      <c r="CR2701" s="13">
        <v>141.69999999999999</v>
      </c>
      <c r="CS2701" s="13" t="s">
        <v>7128</v>
      </c>
      <c r="CT2701" s="13">
        <v>0</v>
      </c>
      <c r="CU2701" s="13">
        <v>13.8</v>
      </c>
      <c r="CV2701" s="13">
        <v>71.8</v>
      </c>
      <c r="CW2701" s="13">
        <v>13.7</v>
      </c>
      <c r="CX2701" s="12">
        <v>0.23586206896551723</v>
      </c>
      <c r="CY2701" s="12">
        <v>0.14624649859943978</v>
      </c>
      <c r="CZ2701" s="15">
        <v>10.343065693430656</v>
      </c>
      <c r="DA2701" s="20"/>
      <c r="DB2701" s="20"/>
    </row>
    <row r="2702" spans="1:106" ht="24">
      <c r="A2702" s="8" t="s">
        <v>6393</v>
      </c>
      <c r="B2702" s="8" t="s">
        <v>6394</v>
      </c>
      <c r="C2702" s="9" t="s">
        <v>7207</v>
      </c>
      <c r="D2702" s="9" t="s">
        <v>7126</v>
      </c>
      <c r="E2702" s="10" t="s">
        <v>7127</v>
      </c>
      <c r="F2702" s="10" t="s">
        <v>7126</v>
      </c>
      <c r="G2702" s="11">
        <v>0.55000000000000004</v>
      </c>
      <c r="H2702" s="11">
        <v>0.55000000000000004</v>
      </c>
      <c r="I2702" s="12">
        <v>9.0499999999999997E-2</v>
      </c>
      <c r="J2702" s="12">
        <v>0.10627500000000001</v>
      </c>
      <c r="K2702" s="12">
        <v>4.1999999999999996E-2</v>
      </c>
      <c r="L2702" s="12">
        <v>9.8500000000000004E-2</v>
      </c>
      <c r="M2702" s="12">
        <v>6.5019850000000004E-2</v>
      </c>
      <c r="N2702" s="12">
        <v>0.10627500000000001</v>
      </c>
      <c r="O2702" s="12" t="s">
        <v>7128</v>
      </c>
      <c r="P2702" s="12" t="s">
        <v>7128</v>
      </c>
      <c r="Q2702" s="13">
        <v>6.65</v>
      </c>
      <c r="R2702" s="13">
        <v>0</v>
      </c>
      <c r="S2702" s="13">
        <v>0</v>
      </c>
      <c r="T2702" s="13">
        <v>0</v>
      </c>
      <c r="U2702" s="13">
        <v>6.65</v>
      </c>
      <c r="V2702" s="13">
        <v>0</v>
      </c>
      <c r="W2702" s="13">
        <v>6.65</v>
      </c>
      <c r="X2702" s="14">
        <v>0</v>
      </c>
      <c r="Y2702" s="15" t="s">
        <v>7128</v>
      </c>
      <c r="Z2702" s="14" t="s">
        <v>7128</v>
      </c>
      <c r="AA2702" s="14">
        <v>0</v>
      </c>
      <c r="AB2702" s="14" t="s">
        <v>7128</v>
      </c>
      <c r="AC2702" s="14">
        <v>0</v>
      </c>
      <c r="AD2702" s="13">
        <v>2.04</v>
      </c>
      <c r="AE2702" s="15">
        <v>1.269916666666667</v>
      </c>
      <c r="AF2702" s="14">
        <v>7.0710678118654752E-2</v>
      </c>
      <c r="AG2702" s="14">
        <v>0.65548798615992954</v>
      </c>
      <c r="AH2702" s="15">
        <v>0.45905707196029771</v>
      </c>
      <c r="AI2702" s="5" t="s">
        <v>7128</v>
      </c>
      <c r="AJ2702" s="15" t="s">
        <v>7128</v>
      </c>
      <c r="AK2702" s="15" t="s">
        <v>7128</v>
      </c>
      <c r="AL2702" s="15" t="s">
        <v>7128</v>
      </c>
      <c r="AM2702" s="15" t="s">
        <v>7128</v>
      </c>
      <c r="AN2702" s="15" t="s">
        <v>7128</v>
      </c>
      <c r="AO2702" s="15">
        <v>10.342146189735615</v>
      </c>
      <c r="AP2702" s="15" t="s">
        <v>7128</v>
      </c>
      <c r="AQ2702" s="15" t="s">
        <v>7128</v>
      </c>
      <c r="AR2702" s="15" t="s">
        <v>7128</v>
      </c>
      <c r="AS2702" s="15">
        <v>10.342146189735615</v>
      </c>
      <c r="AT2702" s="14" t="s">
        <v>7128</v>
      </c>
      <c r="AU2702" s="14">
        <v>3.9338345864661653E-3</v>
      </c>
      <c r="AV2702" s="12" t="s">
        <v>7128</v>
      </c>
      <c r="AW2702" s="12" t="s">
        <v>7128</v>
      </c>
      <c r="AX2702" s="12">
        <v>-0.14499999999999999</v>
      </c>
      <c r="AY2702" s="12" t="s">
        <v>7128</v>
      </c>
      <c r="AZ2702" s="14" t="s">
        <v>7128</v>
      </c>
      <c r="BA2702" s="14" t="s">
        <v>7128</v>
      </c>
      <c r="BB2702" s="14" t="s">
        <v>7128</v>
      </c>
      <c r="BC2702" s="14" t="s">
        <v>7128</v>
      </c>
      <c r="BD2702" s="14">
        <v>-0.12597200622083982</v>
      </c>
      <c r="BE2702" s="14">
        <v>-0.51166407465007779</v>
      </c>
      <c r="BF2702" s="14">
        <v>0</v>
      </c>
      <c r="BG2702" s="14">
        <v>8.2400000000000001E-2</v>
      </c>
      <c r="BH2702" s="13">
        <v>-8.1000000000000003E-2</v>
      </c>
      <c r="BI2702" s="13">
        <v>-8.1000000000000003E-2</v>
      </c>
      <c r="BJ2702" s="13">
        <v>-0.32900000000000001</v>
      </c>
      <c r="BK2702" s="13">
        <v>-0.32900000000000001</v>
      </c>
      <c r="BL2702" s="13">
        <v>0.64300000000000002</v>
      </c>
      <c r="BM2702" s="13">
        <v>0.64300000000000002</v>
      </c>
      <c r="BN2702" s="13">
        <v>-0.28299999999999997</v>
      </c>
      <c r="BO2702" s="13">
        <v>-0.28299999999999997</v>
      </c>
      <c r="BP2702" s="13">
        <v>-0.32900000000000001</v>
      </c>
      <c r="BQ2702" s="13">
        <v>-0.93299999999999994</v>
      </c>
      <c r="BR2702" s="13">
        <v>0.82100000000000006</v>
      </c>
      <c r="BS2702" s="13">
        <v>0.28200000000000003</v>
      </c>
      <c r="BT2702" s="14" t="s">
        <v>7128</v>
      </c>
      <c r="BU2702" s="13">
        <v>-1.4319999999999999</v>
      </c>
      <c r="BV2702" s="13">
        <v>-0.25100000000000022</v>
      </c>
      <c r="BW2702" s="13">
        <v>-1.1840000000000002</v>
      </c>
      <c r="BX2702" s="13">
        <v>0</v>
      </c>
      <c r="BY2702" s="13">
        <v>0</v>
      </c>
      <c r="BZ2702" s="13">
        <v>0</v>
      </c>
      <c r="CA2702" s="13">
        <v>0</v>
      </c>
      <c r="CB2702" s="13">
        <v>-2.6159999999999999E-2</v>
      </c>
      <c r="CC2702" s="15">
        <v>0.309</v>
      </c>
      <c r="CD2702" s="15">
        <v>0.75800000000000001</v>
      </c>
      <c r="CE2702" s="15">
        <v>0.36</v>
      </c>
      <c r="CF2702" s="15" t="s">
        <v>7128</v>
      </c>
      <c r="CG2702" s="15" t="s">
        <v>7128</v>
      </c>
      <c r="CH2702" s="13" t="s">
        <v>7128</v>
      </c>
      <c r="CI2702" s="13" t="s">
        <v>7128</v>
      </c>
      <c r="CJ2702" s="13">
        <v>-2.6159999999999999E-2</v>
      </c>
      <c r="CK2702" s="12" t="str">
        <f t="shared" si="84"/>
        <v>NA</v>
      </c>
      <c r="CL2702" s="36" t="str">
        <f t="shared" si="85"/>
        <v>NA</v>
      </c>
      <c r="CM2702" s="13" t="s">
        <v>7128</v>
      </c>
      <c r="CN2702" s="13" t="s">
        <v>7128</v>
      </c>
      <c r="CO2702" s="13" t="s">
        <v>7128</v>
      </c>
      <c r="CP2702" s="13" t="s">
        <v>7128</v>
      </c>
      <c r="CQ2702" s="13" t="s">
        <v>7128</v>
      </c>
      <c r="CR2702" s="13" t="s">
        <v>7128</v>
      </c>
      <c r="CS2702" s="13">
        <v>-0.25100000000000022</v>
      </c>
      <c r="CT2702" s="13">
        <v>0</v>
      </c>
      <c r="CU2702" s="13">
        <v>-0.32900000000000001</v>
      </c>
      <c r="CV2702" s="13">
        <v>0</v>
      </c>
      <c r="CW2702" s="13">
        <v>-0.28299999999999997</v>
      </c>
      <c r="CX2702" s="12" t="s">
        <v>7128</v>
      </c>
      <c r="CY2702" s="12" t="s">
        <v>7128</v>
      </c>
      <c r="CZ2702" s="15" t="s">
        <v>7128</v>
      </c>
      <c r="DA2702" s="20"/>
      <c r="DB2702" s="20"/>
    </row>
    <row r="2703" spans="1:106">
      <c r="A2703" s="8" t="s">
        <v>3079</v>
      </c>
      <c r="B2703" s="8" t="s">
        <v>3080</v>
      </c>
      <c r="C2703" s="9" t="s">
        <v>7141</v>
      </c>
      <c r="D2703" s="9" t="s">
        <v>7126</v>
      </c>
      <c r="E2703" s="10" t="s">
        <v>7127</v>
      </c>
      <c r="F2703" s="10" t="s">
        <v>7126</v>
      </c>
      <c r="G2703" s="11">
        <v>0.73</v>
      </c>
      <c r="H2703" s="11">
        <v>4.2411971830985919</v>
      </c>
      <c r="I2703" s="12">
        <v>9.0499999999999997E-2</v>
      </c>
      <c r="J2703" s="12">
        <v>0.44032834507042257</v>
      </c>
      <c r="K2703" s="12">
        <v>4.7E-2</v>
      </c>
      <c r="L2703" s="12">
        <v>0.10350000000000001</v>
      </c>
      <c r="M2703" s="12">
        <v>6.8320350000000002E-2</v>
      </c>
      <c r="N2703" s="12">
        <v>0.10335028057029177</v>
      </c>
      <c r="O2703" s="12">
        <v>-0.43108464759143095</v>
      </c>
      <c r="P2703" s="12">
        <v>-0.10522186133620021</v>
      </c>
      <c r="Q2703" s="13">
        <v>0.71</v>
      </c>
      <c r="R2703" s="13">
        <v>0</v>
      </c>
      <c r="S2703" s="13">
        <v>6.83</v>
      </c>
      <c r="T2703" s="13">
        <v>6.83</v>
      </c>
      <c r="U2703" s="13">
        <v>7.54</v>
      </c>
      <c r="V2703" s="13">
        <v>0.253</v>
      </c>
      <c r="W2703" s="13">
        <v>7.2869999999999999</v>
      </c>
      <c r="X2703" s="14">
        <v>3.3554376657824937E-2</v>
      </c>
      <c r="Y2703" s="15">
        <v>5.0403225806451617E-2</v>
      </c>
      <c r="Z2703" s="14">
        <v>0.86237373737373735</v>
      </c>
      <c r="AA2703" s="14">
        <v>0.90583554376657827</v>
      </c>
      <c r="AB2703" s="14">
        <v>6.2660550458715596</v>
      </c>
      <c r="AC2703" s="14">
        <v>9.6197183098591559</v>
      </c>
      <c r="AD2703" s="13">
        <v>0.14299999999999999</v>
      </c>
      <c r="AE2703" s="15" t="s">
        <v>7128</v>
      </c>
      <c r="AF2703" s="14" t="s">
        <v>7128</v>
      </c>
      <c r="AG2703" s="14" t="s">
        <v>7128</v>
      </c>
      <c r="AH2703" s="15">
        <v>0.43291139240506332</v>
      </c>
      <c r="AI2703" s="5" t="s">
        <v>7128</v>
      </c>
      <c r="AJ2703" s="15">
        <v>64.545454545454547</v>
      </c>
      <c r="AK2703" s="15">
        <v>64.545454545454547</v>
      </c>
      <c r="AL2703" s="15" t="s">
        <v>7128</v>
      </c>
      <c r="AM2703" s="15" t="s">
        <v>7128</v>
      </c>
      <c r="AN2703" s="15">
        <v>0.6513761467889907</v>
      </c>
      <c r="AO2703" s="15">
        <v>3.604060913705584E-2</v>
      </c>
      <c r="AP2703" s="15" t="s">
        <v>7128</v>
      </c>
      <c r="AQ2703" s="15">
        <v>25.749116607773853</v>
      </c>
      <c r="AR2703" s="15">
        <v>0.95043693752445546</v>
      </c>
      <c r="AS2703" s="15">
        <v>0.36989847715736041</v>
      </c>
      <c r="AT2703" s="14">
        <v>0</v>
      </c>
      <c r="AU2703" s="14">
        <v>0</v>
      </c>
      <c r="AV2703" s="12" t="s">
        <v>7128</v>
      </c>
      <c r="AW2703" s="12" t="s">
        <v>7128</v>
      </c>
      <c r="AX2703" s="12" t="s">
        <v>7128</v>
      </c>
      <c r="AY2703" s="12" t="s">
        <v>7128</v>
      </c>
      <c r="AZ2703" s="14" t="s">
        <v>7128</v>
      </c>
      <c r="BA2703" s="14" t="s">
        <v>7128</v>
      </c>
      <c r="BB2703" s="14">
        <v>9.2436974789915968E-3</v>
      </c>
      <c r="BC2703" s="14">
        <v>-1.8715807659084364E-3</v>
      </c>
      <c r="BD2703" s="14">
        <v>5.5837563451776651E-4</v>
      </c>
      <c r="BE2703" s="14">
        <v>-1.3197969543147208E-3</v>
      </c>
      <c r="BF2703" s="14">
        <v>0.5</v>
      </c>
      <c r="BG2703" s="14" t="s">
        <v>7128</v>
      </c>
      <c r="BH2703" s="13">
        <v>1.0999999999999999E-2</v>
      </c>
      <c r="BI2703" s="13">
        <v>1.0999999999999999E-2</v>
      </c>
      <c r="BJ2703" s="13">
        <v>-2.5999999999999999E-2</v>
      </c>
      <c r="BK2703" s="13">
        <v>-2.5999999999999999E-2</v>
      </c>
      <c r="BL2703" s="13">
        <v>19.7</v>
      </c>
      <c r="BM2703" s="13">
        <v>19.7</v>
      </c>
      <c r="BN2703" s="13">
        <v>0.28299999999999997</v>
      </c>
      <c r="BO2703" s="13">
        <v>0.28299999999999997</v>
      </c>
      <c r="BP2703" s="13">
        <v>-1.2999999999999999E-2</v>
      </c>
      <c r="BQ2703" s="13">
        <v>0</v>
      </c>
      <c r="BR2703" s="13">
        <v>0</v>
      </c>
      <c r="BS2703" s="13">
        <v>-0.20599999999999999</v>
      </c>
      <c r="BT2703" s="14" t="s">
        <v>7128</v>
      </c>
      <c r="BU2703" s="13">
        <v>0.19299999999999998</v>
      </c>
      <c r="BV2703" s="13">
        <v>0.217</v>
      </c>
      <c r="BW2703" s="13">
        <v>0.217</v>
      </c>
      <c r="BX2703" s="13">
        <v>1.19</v>
      </c>
      <c r="BY2703" s="13">
        <v>6.9460000000000006</v>
      </c>
      <c r="BZ2703" s="13">
        <v>1.0900000000000001</v>
      </c>
      <c r="CA2703" s="13">
        <v>7.6669999999999998</v>
      </c>
      <c r="CB2703" s="13">
        <v>0</v>
      </c>
      <c r="CC2703" s="15" t="s">
        <v>7128</v>
      </c>
      <c r="CD2703" s="15" t="s">
        <v>7128</v>
      </c>
      <c r="CE2703" s="15">
        <v>0.36</v>
      </c>
      <c r="CF2703" s="15" t="s">
        <v>7128</v>
      </c>
      <c r="CG2703" s="15" t="s">
        <v>7128</v>
      </c>
      <c r="CH2703" s="13" t="s">
        <v>7128</v>
      </c>
      <c r="CI2703" s="13" t="s">
        <v>7128</v>
      </c>
      <c r="CJ2703" s="13">
        <v>0</v>
      </c>
      <c r="CK2703" s="12">
        <f t="shared" si="84"/>
        <v>0</v>
      </c>
      <c r="CL2703" s="36">
        <f t="shared" si="85"/>
        <v>2.5694535020216511</v>
      </c>
      <c r="CM2703" s="13">
        <v>4.2999999999999997E-2</v>
      </c>
      <c r="CN2703" s="13">
        <v>3.2000000000000001E-2</v>
      </c>
      <c r="CO2703" s="13">
        <v>1.0999999999999999E-2</v>
      </c>
      <c r="CP2703" s="13">
        <v>0.71</v>
      </c>
      <c r="CQ2703" s="13">
        <v>0.28299999999999997</v>
      </c>
      <c r="CR2703" s="13">
        <v>7.2869999999999999</v>
      </c>
      <c r="CS2703" s="13" t="s">
        <v>7128</v>
      </c>
      <c r="CT2703" s="13">
        <v>0</v>
      </c>
      <c r="CU2703" s="13">
        <v>-2.5999999999999999E-2</v>
      </c>
      <c r="CV2703" s="13">
        <v>7.6669999999999998</v>
      </c>
      <c r="CW2703" s="13">
        <v>0.28299999999999997</v>
      </c>
      <c r="CX2703" s="12">
        <v>9.2436974789915968E-3</v>
      </c>
      <c r="CY2703" s="12">
        <v>-1.8715807659084364E-3</v>
      </c>
      <c r="CZ2703" s="15">
        <v>25.749116607773853</v>
      </c>
      <c r="DA2703" s="20"/>
      <c r="DB2703" s="20"/>
    </row>
    <row r="2704" spans="1:106">
      <c r="A2704" s="8" t="s">
        <v>2857</v>
      </c>
      <c r="B2704" s="8" t="s">
        <v>2858</v>
      </c>
      <c r="C2704" s="9" t="s">
        <v>7169</v>
      </c>
      <c r="D2704" s="9" t="s">
        <v>7126</v>
      </c>
      <c r="E2704" s="10" t="s">
        <v>7127</v>
      </c>
      <c r="F2704" s="10" t="s">
        <v>7126</v>
      </c>
      <c r="G2704" s="11">
        <v>0.61</v>
      </c>
      <c r="H2704" s="11">
        <v>2.5868365783306291</v>
      </c>
      <c r="I2704" s="12">
        <v>9.0499999999999997E-2</v>
      </c>
      <c r="J2704" s="12">
        <v>0.29060871033892194</v>
      </c>
      <c r="K2704" s="12">
        <v>4.7E-2</v>
      </c>
      <c r="L2704" s="12">
        <v>0.10350000000000001</v>
      </c>
      <c r="M2704" s="12">
        <v>6.8320350000000002E-2</v>
      </c>
      <c r="N2704" s="12">
        <v>0.11070793090720019</v>
      </c>
      <c r="O2704" s="12">
        <v>-0.26656000409843489</v>
      </c>
      <c r="P2704" s="12">
        <v>-9.6833544187192033E-3</v>
      </c>
      <c r="Q2704" s="13">
        <v>3.44</v>
      </c>
      <c r="R2704" s="13">
        <v>0</v>
      </c>
      <c r="S2704" s="13">
        <v>14.6</v>
      </c>
      <c r="T2704" s="13">
        <v>14.6</v>
      </c>
      <c r="U2704" s="13">
        <v>18.04</v>
      </c>
      <c r="V2704" s="13">
        <v>1.07</v>
      </c>
      <c r="W2704" s="13">
        <v>16.97</v>
      </c>
      <c r="X2704" s="14">
        <v>5.9312638580931269E-2</v>
      </c>
      <c r="Y2704" s="15">
        <v>0.16666666666666666</v>
      </c>
      <c r="Z2704" s="14">
        <v>0.69325735992402659</v>
      </c>
      <c r="AA2704" s="14">
        <v>0.80931263858093128</v>
      </c>
      <c r="AB2704" s="14">
        <v>2.2600619195046439</v>
      </c>
      <c r="AC2704" s="14">
        <v>4.2441860465116275</v>
      </c>
      <c r="AD2704" s="13">
        <v>0.38200000000000001</v>
      </c>
      <c r="AE2704" s="15">
        <v>2.0783888888888891</v>
      </c>
      <c r="AF2704" s="14">
        <v>9.4868329805051374E-2</v>
      </c>
      <c r="AG2704" s="14">
        <v>0.8000562480226</v>
      </c>
      <c r="AH2704" s="15">
        <v>0.50649350649350655</v>
      </c>
      <c r="AI2704" s="5">
        <v>1.0656934306569341</v>
      </c>
      <c r="AJ2704" s="15">
        <v>21.772151898734176</v>
      </c>
      <c r="AK2704" s="15">
        <v>21.772151898734176</v>
      </c>
      <c r="AL2704" s="15" t="s">
        <v>7128</v>
      </c>
      <c r="AM2704" s="15" t="s">
        <v>7128</v>
      </c>
      <c r="AN2704" s="15">
        <v>0.53250773993808054</v>
      </c>
      <c r="AO2704" s="15">
        <v>0.13333333333333333</v>
      </c>
      <c r="AP2704" s="15">
        <v>5.8116438356164384</v>
      </c>
      <c r="AQ2704" s="15">
        <v>3.9373549883990719</v>
      </c>
      <c r="AR2704" s="15">
        <v>0.84892446223111562</v>
      </c>
      <c r="AS2704" s="15">
        <v>0.65775193798449605</v>
      </c>
      <c r="AT2704" s="14">
        <v>0</v>
      </c>
      <c r="AU2704" s="14">
        <v>0</v>
      </c>
      <c r="AV2704" s="12" t="s">
        <v>7128</v>
      </c>
      <c r="AW2704" s="12">
        <v>-1.03E-2</v>
      </c>
      <c r="AX2704" s="12">
        <v>8.9399999999999993E-2</v>
      </c>
      <c r="AY2704" s="12">
        <v>7.9000000000000001E-2</v>
      </c>
      <c r="AZ2704" s="14" t="s">
        <v>7128</v>
      </c>
      <c r="BA2704" s="14" t="s">
        <v>7128</v>
      </c>
      <c r="BB2704" s="14">
        <v>2.404870624048706E-2</v>
      </c>
      <c r="BC2704" s="14">
        <v>0.10102457648848098</v>
      </c>
      <c r="BD2704" s="14">
        <v>6.1240310077519382E-3</v>
      </c>
      <c r="BE2704" s="14">
        <v>0.11317829457364341</v>
      </c>
      <c r="BF2704" s="14">
        <v>0.23643410852713176</v>
      </c>
      <c r="BG2704" s="14">
        <v>2.86E-2</v>
      </c>
      <c r="BH2704" s="13">
        <v>0.158</v>
      </c>
      <c r="BI2704" s="13">
        <v>0.158</v>
      </c>
      <c r="BJ2704" s="13">
        <v>2.92</v>
      </c>
      <c r="BK2704" s="13">
        <v>2.92</v>
      </c>
      <c r="BL2704" s="13">
        <v>25.8</v>
      </c>
      <c r="BM2704" s="13">
        <v>25.8</v>
      </c>
      <c r="BN2704" s="13">
        <v>4.3099999999999996</v>
      </c>
      <c r="BO2704" s="13">
        <v>4.3099999999999996</v>
      </c>
      <c r="BP2704" s="13">
        <v>2.2296124031007754</v>
      </c>
      <c r="BQ2704" s="13">
        <v>0</v>
      </c>
      <c r="BR2704" s="13">
        <v>0</v>
      </c>
      <c r="BS2704" s="13">
        <v>-1.34</v>
      </c>
      <c r="BT2704" s="14">
        <v>-0.60100132118767813</v>
      </c>
      <c r="BU2704" s="13">
        <v>3.5696124031007752</v>
      </c>
      <c r="BV2704" s="13">
        <v>1.498</v>
      </c>
      <c r="BW2704" s="13">
        <v>1.498</v>
      </c>
      <c r="BX2704" s="13">
        <v>6.57</v>
      </c>
      <c r="BY2704" s="13">
        <v>22.07</v>
      </c>
      <c r="BZ2704" s="13">
        <v>6.46</v>
      </c>
      <c r="CA2704" s="13">
        <v>19.989999999999998</v>
      </c>
      <c r="CB2704" s="13">
        <v>0</v>
      </c>
      <c r="CC2704" s="15">
        <v>0.50600000000000001</v>
      </c>
      <c r="CD2704" s="15">
        <v>1.24</v>
      </c>
      <c r="CE2704" s="15">
        <v>0.36</v>
      </c>
      <c r="CF2704" s="15">
        <v>0.20956830362435563</v>
      </c>
      <c r="CG2704" s="15">
        <v>1.7728598023908761</v>
      </c>
      <c r="CH2704" s="13">
        <v>2.3329999999999997</v>
      </c>
      <c r="CI2704" s="13">
        <v>0.50250000000000006</v>
      </c>
      <c r="CJ2704" s="13">
        <v>0</v>
      </c>
      <c r="CK2704" s="12">
        <f t="shared" si="84"/>
        <v>0</v>
      </c>
      <c r="CL2704" s="36">
        <f t="shared" si="85"/>
        <v>1.2906453226613308</v>
      </c>
      <c r="CM2704" s="13">
        <v>0.25800000000000001</v>
      </c>
      <c r="CN2704" s="13">
        <v>6.0999999999999999E-2</v>
      </c>
      <c r="CO2704" s="13">
        <v>0.158</v>
      </c>
      <c r="CP2704" s="13">
        <v>3.44</v>
      </c>
      <c r="CQ2704" s="13">
        <v>4.3099999999999996</v>
      </c>
      <c r="CR2704" s="13">
        <v>16.97</v>
      </c>
      <c r="CS2704" s="13" t="s">
        <v>7128</v>
      </c>
      <c r="CT2704" s="13">
        <v>0</v>
      </c>
      <c r="CU2704" s="13">
        <v>2.92</v>
      </c>
      <c r="CV2704" s="13">
        <v>19.989999999999998</v>
      </c>
      <c r="CW2704" s="13">
        <v>4.3099999999999996</v>
      </c>
      <c r="CX2704" s="12">
        <v>2.404870624048706E-2</v>
      </c>
      <c r="CY2704" s="12">
        <v>0.10102457648848098</v>
      </c>
      <c r="CZ2704" s="15">
        <v>3.9373549883990719</v>
      </c>
      <c r="DA2704" s="20"/>
      <c r="DB2704" s="20"/>
    </row>
    <row r="2705" spans="1:106">
      <c r="A2705" s="8" t="s">
        <v>3219</v>
      </c>
      <c r="B2705" s="8" t="s">
        <v>3220</v>
      </c>
      <c r="C2705" s="9" t="s">
        <v>7191</v>
      </c>
      <c r="D2705" s="9" t="s">
        <v>7126</v>
      </c>
      <c r="E2705" s="10" t="s">
        <v>7127</v>
      </c>
      <c r="F2705" s="10" t="s">
        <v>7126</v>
      </c>
      <c r="G2705" s="11">
        <v>1.04</v>
      </c>
      <c r="H2705" s="11">
        <v>1.1012960180315554</v>
      </c>
      <c r="I2705" s="12">
        <v>9.0499999999999997E-2</v>
      </c>
      <c r="J2705" s="12">
        <v>0.15616728963185578</v>
      </c>
      <c r="K2705" s="12">
        <v>5.1999999999999998E-2</v>
      </c>
      <c r="L2705" s="12">
        <v>0.1085</v>
      </c>
      <c r="M2705" s="12">
        <v>7.162085E-2</v>
      </c>
      <c r="N2705" s="12">
        <v>0.14910707757397879</v>
      </c>
      <c r="O2705" s="12">
        <v>7.0972074671322716E-2</v>
      </c>
      <c r="P2705" s="12">
        <v>-1.8013504094765459E-2</v>
      </c>
      <c r="Q2705" s="13">
        <v>9.68</v>
      </c>
      <c r="R2705" s="13">
        <v>0</v>
      </c>
      <c r="S2705" s="13">
        <v>0.88200000000000001</v>
      </c>
      <c r="T2705" s="13">
        <v>0.88200000000000001</v>
      </c>
      <c r="U2705" s="13">
        <v>10.561999999999999</v>
      </c>
      <c r="V2705" s="13">
        <v>0.93300000000000005</v>
      </c>
      <c r="W2705" s="13">
        <v>9.6289999999999996</v>
      </c>
      <c r="X2705" s="14">
        <v>8.8335542510888099E-2</v>
      </c>
      <c r="Y2705" s="15">
        <v>6.5616797900262466E-2</v>
      </c>
      <c r="Z2705" s="14">
        <v>0.15688367129135539</v>
      </c>
      <c r="AA2705" s="14">
        <v>8.350691156977845E-2</v>
      </c>
      <c r="AB2705" s="14">
        <v>0.1860759493670886</v>
      </c>
      <c r="AC2705" s="14">
        <v>9.1115702479338853E-2</v>
      </c>
      <c r="AD2705" s="13">
        <v>2.54</v>
      </c>
      <c r="AE2705" s="15">
        <v>0.53905555555555562</v>
      </c>
      <c r="AF2705" s="14">
        <v>3.1622776601683791E-2</v>
      </c>
      <c r="AG2705" s="14">
        <v>0.94868329805051388</v>
      </c>
      <c r="AH2705" s="15">
        <v>0.53345388788426762</v>
      </c>
      <c r="AI2705" s="5">
        <v>13.725490196078431</v>
      </c>
      <c r="AJ2705" s="15">
        <v>10.419806243272335</v>
      </c>
      <c r="AK2705" s="15">
        <v>10.419806243272335</v>
      </c>
      <c r="AL2705" s="15" t="s">
        <v>7128</v>
      </c>
      <c r="AM2705" s="15">
        <v>0.5209903121636168</v>
      </c>
      <c r="AN2705" s="15">
        <v>2.0421940928270041</v>
      </c>
      <c r="AO2705" s="15">
        <v>0.56941176470588228</v>
      </c>
      <c r="AP2705" s="15">
        <v>6.8778571428571427</v>
      </c>
      <c r="AQ2705" s="15">
        <v>5.9073619631901844</v>
      </c>
      <c r="AR2705" s="15">
        <v>2.0535295372147577</v>
      </c>
      <c r="AS2705" s="15">
        <v>0.56641176470588228</v>
      </c>
      <c r="AT2705" s="14">
        <v>0.11840688912809472</v>
      </c>
      <c r="AU2705" s="14">
        <v>1.1363636363636364E-2</v>
      </c>
      <c r="AV2705" s="12">
        <v>1.403</v>
      </c>
      <c r="AW2705" s="12">
        <v>0.30499999999999999</v>
      </c>
      <c r="AX2705" s="12">
        <v>8.5699999999999998E-2</v>
      </c>
      <c r="AY2705" s="12">
        <v>8.3499999999999991E-2</v>
      </c>
      <c r="AZ2705" s="14">
        <v>0.2</v>
      </c>
      <c r="BA2705" s="14" t="s">
        <v>7128</v>
      </c>
      <c r="BB2705" s="14">
        <v>0.22713936430317849</v>
      </c>
      <c r="BC2705" s="14">
        <v>0.13109357347921333</v>
      </c>
      <c r="BD2705" s="14">
        <v>5.4647058823529417E-2</v>
      </c>
      <c r="BE2705" s="14">
        <v>8.2352941176470587E-2</v>
      </c>
      <c r="BF2705" s="14">
        <v>0.35314685314685318</v>
      </c>
      <c r="BG2705" s="14" t="s">
        <v>7128</v>
      </c>
      <c r="BH2705" s="13">
        <v>0.92900000000000005</v>
      </c>
      <c r="BI2705" s="13">
        <v>0.92900000000000005</v>
      </c>
      <c r="BJ2705" s="13">
        <v>1.4</v>
      </c>
      <c r="BK2705" s="13">
        <v>1.4</v>
      </c>
      <c r="BL2705" s="13">
        <v>17</v>
      </c>
      <c r="BM2705" s="13">
        <v>17</v>
      </c>
      <c r="BN2705" s="13">
        <v>1.63</v>
      </c>
      <c r="BO2705" s="13">
        <v>1.63</v>
      </c>
      <c r="BP2705" s="13">
        <v>0.90559440559440552</v>
      </c>
      <c r="BQ2705" s="13">
        <v>2.41</v>
      </c>
      <c r="BR2705" s="13">
        <v>-2.1390000000000002</v>
      </c>
      <c r="BS2705" s="13">
        <v>1.2000000000000011E-2</v>
      </c>
      <c r="BT2705" s="14">
        <v>-2.3487335907335911</v>
      </c>
      <c r="BU2705" s="13">
        <v>3.0325944055944056</v>
      </c>
      <c r="BV2705" s="13">
        <v>0.64599999999999991</v>
      </c>
      <c r="BW2705" s="13">
        <v>3.056</v>
      </c>
      <c r="BX2705" s="13">
        <v>4.09</v>
      </c>
      <c r="BY2705" s="13">
        <v>6.9079999999999995</v>
      </c>
      <c r="BZ2705" s="13">
        <v>4.74</v>
      </c>
      <c r="CA2705" s="13">
        <v>4.6890000000000001</v>
      </c>
      <c r="CB2705" s="13">
        <v>-0.11</v>
      </c>
      <c r="CC2705" s="15">
        <v>0.2</v>
      </c>
      <c r="CD2705" s="15">
        <v>0.182</v>
      </c>
      <c r="CE2705" s="15">
        <v>0.36</v>
      </c>
      <c r="CF2705" s="15">
        <v>0.68957677808898266</v>
      </c>
      <c r="CG2705" s="15">
        <v>0.97478229206290601</v>
      </c>
      <c r="CH2705" s="13">
        <v>0.80659999999999987</v>
      </c>
      <c r="CI2705" s="13">
        <v>0.31219999999999998</v>
      </c>
      <c r="CJ2705" s="13">
        <v>-0.11</v>
      </c>
      <c r="CK2705" s="12">
        <f t="shared" si="84"/>
        <v>0.17027863777089786</v>
      </c>
      <c r="CL2705" s="36">
        <f t="shared" si="85"/>
        <v>3.6255065045851995</v>
      </c>
      <c r="CM2705" s="13">
        <v>1.43</v>
      </c>
      <c r="CN2705" s="13">
        <v>0.505</v>
      </c>
      <c r="CO2705" s="13">
        <v>0.92900000000000005</v>
      </c>
      <c r="CP2705" s="13">
        <v>9.68</v>
      </c>
      <c r="CQ2705" s="13">
        <v>1.63</v>
      </c>
      <c r="CR2705" s="13">
        <v>9.6289999999999996</v>
      </c>
      <c r="CS2705" s="13">
        <v>0.64599999999999991</v>
      </c>
      <c r="CT2705" s="13">
        <v>0.13200000000000001</v>
      </c>
      <c r="CU2705" s="13">
        <v>1.3992</v>
      </c>
      <c r="CV2705" s="13">
        <v>4.8209999999999997</v>
      </c>
      <c r="CW2705" s="13">
        <v>1.6739999999999999</v>
      </c>
      <c r="CX2705" s="12">
        <v>0.21984841307437239</v>
      </c>
      <c r="CY2705" s="12">
        <v>0.12856206293706296</v>
      </c>
      <c r="CZ2705" s="15">
        <v>5.7520908004778972</v>
      </c>
      <c r="DA2705" s="20"/>
      <c r="DB2705" s="20"/>
    </row>
    <row r="2706" spans="1:106">
      <c r="A2706" s="8" t="s">
        <v>3599</v>
      </c>
      <c r="B2706" s="8" t="s">
        <v>3600</v>
      </c>
      <c r="C2706" s="9" t="s">
        <v>7170</v>
      </c>
      <c r="D2706" s="9" t="s">
        <v>7126</v>
      </c>
      <c r="E2706" s="10" t="s">
        <v>7127</v>
      </c>
      <c r="F2706" s="10" t="s">
        <v>7126</v>
      </c>
      <c r="G2706" s="11">
        <v>1.06</v>
      </c>
      <c r="H2706" s="11">
        <v>1.4000797139238621</v>
      </c>
      <c r="I2706" s="12">
        <v>9.0499999999999997E-2</v>
      </c>
      <c r="J2706" s="12">
        <v>0.18320721411010951</v>
      </c>
      <c r="K2706" s="12">
        <v>3.2000000000000001E-2</v>
      </c>
      <c r="L2706" s="12">
        <v>8.8499999999999995E-2</v>
      </c>
      <c r="M2706" s="12">
        <v>5.8418850000000001E-2</v>
      </c>
      <c r="N2706" s="12">
        <v>0.14535006994187402</v>
      </c>
      <c r="O2706" s="12">
        <v>-9.7249767301598872E-2</v>
      </c>
      <c r="P2706" s="12">
        <v>-6.7343443708898262E-2</v>
      </c>
      <c r="Q2706" s="13">
        <v>5.58</v>
      </c>
      <c r="R2706" s="13">
        <v>0</v>
      </c>
      <c r="S2706" s="13">
        <v>2.4300000000000002</v>
      </c>
      <c r="T2706" s="13">
        <v>2.4300000000000002</v>
      </c>
      <c r="U2706" s="13">
        <v>8.01</v>
      </c>
      <c r="V2706" s="13">
        <v>0.19600000000000001</v>
      </c>
      <c r="W2706" s="13">
        <v>7.8140000000000001</v>
      </c>
      <c r="X2706" s="14">
        <v>2.4469413233458179E-2</v>
      </c>
      <c r="Y2706" s="15">
        <v>0.16260162601626016</v>
      </c>
      <c r="Z2706" s="14">
        <v>0.2598930481283423</v>
      </c>
      <c r="AA2706" s="14">
        <v>0.30337078651685395</v>
      </c>
      <c r="AB2706" s="14">
        <v>0.35115606936416188</v>
      </c>
      <c r="AC2706" s="14">
        <v>0.43548387096774194</v>
      </c>
      <c r="AD2706" s="13">
        <v>0.90700000000000003</v>
      </c>
      <c r="AE2706" s="15">
        <v>0.81080555555555556</v>
      </c>
      <c r="AF2706" s="14">
        <v>0.10488088481701516</v>
      </c>
      <c r="AG2706" s="14">
        <v>0.49627727770233071</v>
      </c>
      <c r="AH2706" s="15">
        <v>0.26509853782581061</v>
      </c>
      <c r="AI2706" s="5">
        <v>2.4924999999999997</v>
      </c>
      <c r="AJ2706" s="15">
        <v>9.207920792079209</v>
      </c>
      <c r="AK2706" s="15">
        <v>9.207920792079209</v>
      </c>
      <c r="AL2706" s="15">
        <v>6.5724637681159415</v>
      </c>
      <c r="AM2706" s="15" t="s">
        <v>7128</v>
      </c>
      <c r="AN2706" s="15">
        <v>0.80635838150289019</v>
      </c>
      <c r="AO2706" s="15">
        <v>0.53142857142857147</v>
      </c>
      <c r="AP2706" s="15">
        <v>7.8375125376128389</v>
      </c>
      <c r="AQ2706" s="15">
        <v>3.811707317073171</v>
      </c>
      <c r="AR2706" s="15">
        <v>0.85361590561503164</v>
      </c>
      <c r="AS2706" s="15">
        <v>0.74419047619047618</v>
      </c>
      <c r="AT2706" s="14">
        <v>0.19282178217821785</v>
      </c>
      <c r="AU2706" s="14">
        <v>2.0940860215053765E-2</v>
      </c>
      <c r="AV2706" s="12">
        <v>-0.10300000000000001</v>
      </c>
      <c r="AW2706" s="12">
        <v>-5.8499999999999996E-2</v>
      </c>
      <c r="AX2706" s="12">
        <v>4.9299999999999997E-2</v>
      </c>
      <c r="AY2706" s="12">
        <v>6.9400000000000003E-2</v>
      </c>
      <c r="AZ2706" s="14" t="s">
        <v>7128</v>
      </c>
      <c r="BA2706" s="14" t="s">
        <v>7128</v>
      </c>
      <c r="BB2706" s="14">
        <v>8.595744680851064E-2</v>
      </c>
      <c r="BC2706" s="14">
        <v>7.8006626232975759E-2</v>
      </c>
      <c r="BD2706" s="14">
        <v>5.7714285714285711E-2</v>
      </c>
      <c r="BE2706" s="14">
        <v>9.4952380952380955E-2</v>
      </c>
      <c r="BF2706" s="14">
        <v>0.26327944572748269</v>
      </c>
      <c r="BG2706" s="14" t="s">
        <v>7128</v>
      </c>
      <c r="BH2706" s="13">
        <v>0.60599999999999998</v>
      </c>
      <c r="BI2706" s="13">
        <v>0.60599999999999998</v>
      </c>
      <c r="BJ2706" s="13">
        <v>0.997</v>
      </c>
      <c r="BK2706" s="13">
        <v>0.997</v>
      </c>
      <c r="BL2706" s="13">
        <v>10.5</v>
      </c>
      <c r="BM2706" s="13">
        <v>10.5</v>
      </c>
      <c r="BN2706" s="13">
        <v>2.0499999999999998</v>
      </c>
      <c r="BO2706" s="13">
        <v>2.0499999999999998</v>
      </c>
      <c r="BP2706" s="13">
        <v>0.73451039260969975</v>
      </c>
      <c r="BQ2706" s="13">
        <v>0</v>
      </c>
      <c r="BR2706" s="13">
        <v>0</v>
      </c>
      <c r="BS2706" s="13">
        <v>-1.05</v>
      </c>
      <c r="BT2706" s="14">
        <v>-1.4295236807601488</v>
      </c>
      <c r="BU2706" s="13">
        <v>1.7845103926096999</v>
      </c>
      <c r="BV2706" s="13">
        <v>1.6560000000000001</v>
      </c>
      <c r="BW2706" s="13">
        <v>1.6560000000000001</v>
      </c>
      <c r="BX2706" s="13">
        <v>7.05</v>
      </c>
      <c r="BY2706" s="13">
        <v>9.4160000000000004</v>
      </c>
      <c r="BZ2706" s="13">
        <v>6.92</v>
      </c>
      <c r="CA2706" s="13">
        <v>9.1539999999999999</v>
      </c>
      <c r="CB2706" s="13">
        <v>-0.11685000000000001</v>
      </c>
      <c r="CC2706" s="15">
        <v>0.34699999999999998</v>
      </c>
      <c r="CD2706" s="15">
        <v>0.18</v>
      </c>
      <c r="CE2706" s="15">
        <v>0.36</v>
      </c>
      <c r="CF2706" s="15">
        <v>0.37129049923263119</v>
      </c>
      <c r="CG2706" s="15">
        <v>0.42472495031646329</v>
      </c>
      <c r="CH2706" s="13">
        <v>1.5881111111111113</v>
      </c>
      <c r="CI2706" s="13">
        <v>0.80200000000000005</v>
      </c>
      <c r="CJ2706" s="13">
        <v>-0.11685000000000001</v>
      </c>
      <c r="CK2706" s="12">
        <f t="shared" si="84"/>
        <v>7.056159420289855E-2</v>
      </c>
      <c r="CL2706" s="36">
        <f t="shared" si="85"/>
        <v>1.1470395455538562</v>
      </c>
      <c r="CM2706" s="13">
        <v>0.86599999999999999</v>
      </c>
      <c r="CN2706" s="13">
        <v>0.22800000000000001</v>
      </c>
      <c r="CO2706" s="13">
        <v>0.60599999999999998</v>
      </c>
      <c r="CP2706" s="13">
        <v>5.58</v>
      </c>
      <c r="CQ2706" s="13">
        <v>2.0499999999999998</v>
      </c>
      <c r="CR2706" s="13">
        <v>7.8140000000000001</v>
      </c>
      <c r="CS2706" s="13">
        <v>1.6560000000000001</v>
      </c>
      <c r="CT2706" s="13">
        <v>0</v>
      </c>
      <c r="CU2706" s="13">
        <v>0.997</v>
      </c>
      <c r="CV2706" s="13">
        <v>9.1539999999999999</v>
      </c>
      <c r="CW2706" s="13">
        <v>2.0499999999999998</v>
      </c>
      <c r="CX2706" s="12">
        <v>8.595744680851064E-2</v>
      </c>
      <c r="CY2706" s="12">
        <v>7.8006626232975759E-2</v>
      </c>
      <c r="CZ2706" s="15">
        <v>3.811707317073171</v>
      </c>
      <c r="DA2706" s="20"/>
      <c r="DB2706" s="20"/>
    </row>
    <row r="2707" spans="1:106">
      <c r="A2707" s="8" t="s">
        <v>1673</v>
      </c>
      <c r="B2707" s="8" t="s">
        <v>1674</v>
      </c>
      <c r="C2707" s="9" t="s">
        <v>7149</v>
      </c>
      <c r="D2707" s="9" t="s">
        <v>7126</v>
      </c>
      <c r="E2707" s="10" t="s">
        <v>7127</v>
      </c>
      <c r="F2707" s="10" t="s">
        <v>7126</v>
      </c>
      <c r="G2707" s="11">
        <v>0.85</v>
      </c>
      <c r="H2707" s="11">
        <v>0.87888260412441666</v>
      </c>
      <c r="I2707" s="12">
        <v>9.0499999999999997E-2</v>
      </c>
      <c r="J2707" s="12">
        <v>0.1360388756732597</v>
      </c>
      <c r="K2707" s="12">
        <v>3.6999999999999998E-2</v>
      </c>
      <c r="L2707" s="12">
        <v>9.35E-2</v>
      </c>
      <c r="M2707" s="12">
        <v>6.1719349999999999E-2</v>
      </c>
      <c r="N2707" s="12">
        <v>0.13247475585649768</v>
      </c>
      <c r="O2707" s="12">
        <v>4.2208858465713123E-2</v>
      </c>
      <c r="P2707" s="12">
        <v>6.8783951475998029E-3</v>
      </c>
      <c r="Q2707" s="13">
        <v>510.2</v>
      </c>
      <c r="R2707" s="13">
        <v>0</v>
      </c>
      <c r="S2707" s="13">
        <v>25.7</v>
      </c>
      <c r="T2707" s="13">
        <v>25.7</v>
      </c>
      <c r="U2707" s="13">
        <v>535.9</v>
      </c>
      <c r="V2707" s="13">
        <v>2.95</v>
      </c>
      <c r="W2707" s="13">
        <v>532.94999999999993</v>
      </c>
      <c r="X2707" s="14">
        <v>5.5047583504385152E-3</v>
      </c>
      <c r="Y2707" s="15">
        <v>4.755434782608696E-2</v>
      </c>
      <c r="Z2707" s="14">
        <v>0.22251082251082249</v>
      </c>
      <c r="AA2707" s="14">
        <v>4.7956708341108413E-2</v>
      </c>
      <c r="AB2707" s="14">
        <v>0.28619153674832964</v>
      </c>
      <c r="AC2707" s="14">
        <v>5.0372402979223831E-2</v>
      </c>
      <c r="AD2707" s="13">
        <v>13.87</v>
      </c>
      <c r="AE2707" s="15">
        <v>0.660638888888889</v>
      </c>
      <c r="AF2707" s="14">
        <v>6.3245553203367583E-2</v>
      </c>
      <c r="AG2707" s="14">
        <v>0.52414752217290894</v>
      </c>
      <c r="AH2707" s="15">
        <v>0.39165985282093208</v>
      </c>
      <c r="AI2707" s="5">
        <v>26.543209876543209</v>
      </c>
      <c r="AJ2707" s="15">
        <v>43.237288135593218</v>
      </c>
      <c r="AK2707" s="15">
        <v>43.237288135593218</v>
      </c>
      <c r="AL2707" s="15">
        <v>30.685840707964598</v>
      </c>
      <c r="AM2707" s="15">
        <v>1.7294915254237286</v>
      </c>
      <c r="AN2707" s="15">
        <v>5.6815144766146997</v>
      </c>
      <c r="AO2707" s="15">
        <v>5.1955193482688387</v>
      </c>
      <c r="AP2707" s="15">
        <v>30.985465116279066</v>
      </c>
      <c r="AQ2707" s="15">
        <v>25.5</v>
      </c>
      <c r="AR2707" s="15">
        <v>4.8569215346760224</v>
      </c>
      <c r="AS2707" s="15">
        <v>5.4271894093686344</v>
      </c>
      <c r="AT2707" s="14">
        <v>5.6135593220338967E-2</v>
      </c>
      <c r="AU2707" s="14">
        <v>1.2983143865150919E-3</v>
      </c>
      <c r="AV2707" s="12">
        <v>0.214</v>
      </c>
      <c r="AW2707" s="12">
        <v>0.11599999999999999</v>
      </c>
      <c r="AX2707" s="12">
        <v>0.245</v>
      </c>
      <c r="AY2707" s="12">
        <v>0.18100000000000002</v>
      </c>
      <c r="AZ2707" s="14">
        <v>0.25</v>
      </c>
      <c r="BA2707" s="14">
        <v>0.34100000000000003</v>
      </c>
      <c r="BB2707" s="14">
        <v>0.17824773413897282</v>
      </c>
      <c r="BC2707" s="14">
        <v>0.13935315100409748</v>
      </c>
      <c r="BD2707" s="14">
        <v>0.12016293279022404</v>
      </c>
      <c r="BE2707" s="14">
        <v>0.17515274949083501</v>
      </c>
      <c r="BF2707" s="14">
        <v>0.32543352601156067</v>
      </c>
      <c r="BG2707" s="14">
        <v>3.6200000000000003E-2</v>
      </c>
      <c r="BH2707" s="13">
        <v>11.8</v>
      </c>
      <c r="BI2707" s="13">
        <v>11.8</v>
      </c>
      <c r="BJ2707" s="13">
        <v>17.2</v>
      </c>
      <c r="BK2707" s="13">
        <v>17.2</v>
      </c>
      <c r="BL2707" s="13">
        <v>98.2</v>
      </c>
      <c r="BM2707" s="13">
        <v>98.2</v>
      </c>
      <c r="BN2707" s="13">
        <v>20.9</v>
      </c>
      <c r="BO2707" s="13">
        <v>20.9</v>
      </c>
      <c r="BP2707" s="13">
        <v>11.602543352601156</v>
      </c>
      <c r="BQ2707" s="13">
        <v>0</v>
      </c>
      <c r="BR2707" s="13">
        <v>0</v>
      </c>
      <c r="BS2707" s="13">
        <v>-3.43</v>
      </c>
      <c r="BT2707" s="14">
        <v>-0.29562483808612822</v>
      </c>
      <c r="BU2707" s="13">
        <v>15.032543352601156</v>
      </c>
      <c r="BV2707" s="13">
        <v>15.23</v>
      </c>
      <c r="BW2707" s="13">
        <v>15.23</v>
      </c>
      <c r="BX2707" s="13">
        <v>66.2</v>
      </c>
      <c r="BY2707" s="13">
        <v>83.259999999999991</v>
      </c>
      <c r="BZ2707" s="13">
        <v>89.8</v>
      </c>
      <c r="CA2707" s="13">
        <v>109.73</v>
      </c>
      <c r="CB2707" s="13">
        <v>-0.66239999999999988</v>
      </c>
      <c r="CC2707" s="15">
        <v>0.221</v>
      </c>
      <c r="CD2707" s="15">
        <v>0.27200000000000002</v>
      </c>
      <c r="CE2707" s="15">
        <v>0.36</v>
      </c>
      <c r="CF2707" s="15">
        <v>0.79202015668364645</v>
      </c>
      <c r="CG2707" s="15">
        <v>0.81804793020691724</v>
      </c>
      <c r="CH2707" s="13">
        <v>7.6755555555555555</v>
      </c>
      <c r="CI2707" s="13">
        <v>5.5631111111111107</v>
      </c>
      <c r="CJ2707" s="13">
        <v>-0.66239999999999988</v>
      </c>
      <c r="CK2707" s="12">
        <f t="shared" si="84"/>
        <v>4.3493105712409712E-2</v>
      </c>
      <c r="CL2707" s="36">
        <f t="shared" si="85"/>
        <v>0.89492390412831491</v>
      </c>
      <c r="CM2707" s="13">
        <v>17.3</v>
      </c>
      <c r="CN2707" s="13">
        <v>5.63</v>
      </c>
      <c r="CO2707" s="13">
        <v>11.8</v>
      </c>
      <c r="CP2707" s="13">
        <v>510.2</v>
      </c>
      <c r="CQ2707" s="13">
        <v>20.9</v>
      </c>
      <c r="CR2707" s="13">
        <v>532.94999999999993</v>
      </c>
      <c r="CS2707" s="13">
        <v>15.23</v>
      </c>
      <c r="CT2707" s="13">
        <v>2.4500000000000002</v>
      </c>
      <c r="CU2707" s="13">
        <v>15.747999999999999</v>
      </c>
      <c r="CV2707" s="13">
        <v>112.18</v>
      </c>
      <c r="CW2707" s="13">
        <v>20.9</v>
      </c>
      <c r="CX2707" s="12">
        <v>0.15073561544064093</v>
      </c>
      <c r="CY2707" s="12">
        <v>0.12394204681332334</v>
      </c>
      <c r="CZ2707" s="15">
        <v>25.5</v>
      </c>
      <c r="DA2707" s="20"/>
      <c r="DB2707" s="20"/>
    </row>
    <row r="2708" spans="1:106">
      <c r="A2708" s="8" t="s">
        <v>593</v>
      </c>
      <c r="B2708" s="8" t="s">
        <v>594</v>
      </c>
      <c r="C2708" s="9" t="s">
        <v>7147</v>
      </c>
      <c r="D2708" s="9" t="s">
        <v>7126</v>
      </c>
      <c r="E2708" s="10" t="s">
        <v>7127</v>
      </c>
      <c r="F2708" s="10" t="s">
        <v>7126</v>
      </c>
      <c r="G2708" s="11">
        <v>0.99</v>
      </c>
      <c r="H2708" s="11">
        <v>1.821198071093965</v>
      </c>
      <c r="I2708" s="12">
        <v>9.0499999999999997E-2</v>
      </c>
      <c r="J2708" s="12">
        <v>0.22131842543400382</v>
      </c>
      <c r="K2708" s="12">
        <v>4.7E-2</v>
      </c>
      <c r="L2708" s="12">
        <v>0.10350000000000001</v>
      </c>
      <c r="M2708" s="12">
        <v>6.8320350000000002E-2</v>
      </c>
      <c r="N2708" s="12">
        <v>0.147460857536614</v>
      </c>
      <c r="O2708" s="12">
        <v>0.23018069273178099</v>
      </c>
      <c r="P2708" s="12">
        <v>0.31378057090759304</v>
      </c>
      <c r="Q2708" s="13">
        <v>76.400000000000006</v>
      </c>
      <c r="R2708" s="13">
        <v>0</v>
      </c>
      <c r="S2708" s="13">
        <v>71.3</v>
      </c>
      <c r="T2708" s="13">
        <v>71.3</v>
      </c>
      <c r="U2708" s="13">
        <v>147.69999999999999</v>
      </c>
      <c r="V2708" s="13">
        <v>26.3</v>
      </c>
      <c r="W2708" s="13">
        <v>121.39999999999999</v>
      </c>
      <c r="X2708" s="14">
        <v>0.17806364251861884</v>
      </c>
      <c r="Y2708" s="15">
        <v>0.16325536062378168</v>
      </c>
      <c r="Z2708" s="14">
        <v>0.46238651102464334</v>
      </c>
      <c r="AA2708" s="14">
        <v>0.48273527420446855</v>
      </c>
      <c r="AB2708" s="14">
        <v>0.86007237635705658</v>
      </c>
      <c r="AC2708" s="14">
        <v>0.93324607329842924</v>
      </c>
      <c r="AD2708" s="13">
        <v>0.745</v>
      </c>
      <c r="AE2708" s="15">
        <v>0.57097222222222233</v>
      </c>
      <c r="AF2708" s="14">
        <v>3.1622776601683791E-2</v>
      </c>
      <c r="AG2708" s="14" t="s">
        <v>7128</v>
      </c>
      <c r="AH2708" s="15">
        <v>0.43783146729522687</v>
      </c>
      <c r="AI2708" s="5">
        <v>3.1317829457364339</v>
      </c>
      <c r="AJ2708" s="15">
        <v>2.984375</v>
      </c>
      <c r="AK2708" s="15">
        <v>2.984375</v>
      </c>
      <c r="AL2708" s="15">
        <v>2.5168918918918921</v>
      </c>
      <c r="AM2708" s="15">
        <v>7.1056547619047616E-2</v>
      </c>
      <c r="AN2708" s="15">
        <v>0.92159227985524728</v>
      </c>
      <c r="AO2708" s="15">
        <v>0.14866705584744117</v>
      </c>
      <c r="AP2708" s="15">
        <v>3.004950495049505</v>
      </c>
      <c r="AQ2708" s="15">
        <v>2.9537712895377126</v>
      </c>
      <c r="AR2708" s="15">
        <v>0.94917904612978887</v>
      </c>
      <c r="AS2708" s="15">
        <v>0.23623273010313289</v>
      </c>
      <c r="AT2708" s="14">
        <v>0</v>
      </c>
      <c r="AU2708" s="14">
        <v>0</v>
      </c>
      <c r="AV2708" s="12">
        <v>0.88700000000000001</v>
      </c>
      <c r="AW2708" s="12">
        <v>0.72099999999999997</v>
      </c>
      <c r="AX2708" s="12">
        <v>0.82499999999999996</v>
      </c>
      <c r="AY2708" s="12">
        <v>0.66799999999999993</v>
      </c>
      <c r="AZ2708" s="14">
        <v>0.42</v>
      </c>
      <c r="BA2708" s="14">
        <v>0.19</v>
      </c>
      <c r="BB2708" s="14">
        <v>0.45149911816578481</v>
      </c>
      <c r="BC2708" s="14">
        <v>0.46124142844420701</v>
      </c>
      <c r="BD2708" s="14">
        <v>4.981513913212688E-2</v>
      </c>
      <c r="BE2708" s="14">
        <v>7.8614516442887722E-2</v>
      </c>
      <c r="BF2708" s="14">
        <v>0.10035087719298245</v>
      </c>
      <c r="BG2708" s="14">
        <v>0.29580000000000001</v>
      </c>
      <c r="BH2708" s="13">
        <v>25.6</v>
      </c>
      <c r="BI2708" s="13">
        <v>25.6</v>
      </c>
      <c r="BJ2708" s="13">
        <v>40.4</v>
      </c>
      <c r="BK2708" s="13">
        <v>40.4</v>
      </c>
      <c r="BL2708" s="13">
        <v>513.9</v>
      </c>
      <c r="BM2708" s="13">
        <v>513.9</v>
      </c>
      <c r="BN2708" s="13">
        <v>41.1</v>
      </c>
      <c r="BO2708" s="13">
        <v>41.1</v>
      </c>
      <c r="BP2708" s="13">
        <v>36.345824561403511</v>
      </c>
      <c r="BQ2708" s="13">
        <v>0</v>
      </c>
      <c r="BR2708" s="13">
        <v>0</v>
      </c>
      <c r="BS2708" s="13">
        <v>-1.45</v>
      </c>
      <c r="BT2708" s="14">
        <v>-3.9894541326207497E-2</v>
      </c>
      <c r="BU2708" s="13">
        <v>37.795824561403514</v>
      </c>
      <c r="BV2708" s="13">
        <v>27.05</v>
      </c>
      <c r="BW2708" s="13">
        <v>27.05</v>
      </c>
      <c r="BX2708" s="13">
        <v>56.7</v>
      </c>
      <c r="BY2708" s="13">
        <v>78.8</v>
      </c>
      <c r="BZ2708" s="13">
        <v>82.9</v>
      </c>
      <c r="CA2708" s="13">
        <v>127.89999999999999</v>
      </c>
      <c r="CB2708" s="13">
        <v>0</v>
      </c>
      <c r="CC2708" s="15">
        <v>-0.23499999999999999</v>
      </c>
      <c r="CD2708" s="15">
        <v>1.1000000000000001</v>
      </c>
      <c r="CE2708" s="15">
        <v>0.36</v>
      </c>
      <c r="CF2708" s="15" t="s">
        <v>7128</v>
      </c>
      <c r="CG2708" s="15" t="s">
        <v>7128</v>
      </c>
      <c r="CH2708" s="13" t="s">
        <v>7128</v>
      </c>
      <c r="CI2708" s="13" t="s">
        <v>7128</v>
      </c>
      <c r="CJ2708" s="13">
        <v>0</v>
      </c>
      <c r="CK2708" s="12">
        <f t="shared" si="84"/>
        <v>0</v>
      </c>
      <c r="CL2708" s="36">
        <f t="shared" si="85"/>
        <v>4.0179827990617669</v>
      </c>
      <c r="CM2708" s="13">
        <v>28.5</v>
      </c>
      <c r="CN2708" s="13">
        <v>2.86</v>
      </c>
      <c r="CO2708" s="13">
        <v>25.6</v>
      </c>
      <c r="CP2708" s="13">
        <v>76.400000000000006</v>
      </c>
      <c r="CQ2708" s="13">
        <v>41.1</v>
      </c>
      <c r="CR2708" s="13">
        <v>121.39999999999999</v>
      </c>
      <c r="CS2708" s="13" t="s">
        <v>7128</v>
      </c>
      <c r="CT2708" s="13">
        <v>0</v>
      </c>
      <c r="CU2708" s="13">
        <v>40.4</v>
      </c>
      <c r="CV2708" s="13">
        <v>127.89999999999999</v>
      </c>
      <c r="CW2708" s="13">
        <v>41.1</v>
      </c>
      <c r="CX2708" s="12">
        <v>0.45149911816578481</v>
      </c>
      <c r="CY2708" s="12">
        <v>0.46124142844420701</v>
      </c>
      <c r="CZ2708" s="15">
        <v>2.9537712895377126</v>
      </c>
      <c r="DA2708" s="20"/>
      <c r="DB2708" s="20"/>
    </row>
    <row r="2709" spans="1:106">
      <c r="A2709" s="8" t="s">
        <v>591</v>
      </c>
      <c r="B2709" s="8" t="s">
        <v>592</v>
      </c>
      <c r="C2709" s="9" t="s">
        <v>7180</v>
      </c>
      <c r="D2709" s="9" t="s">
        <v>7126</v>
      </c>
      <c r="E2709" s="10" t="s">
        <v>7127</v>
      </c>
      <c r="F2709" s="10" t="s">
        <v>7126</v>
      </c>
      <c r="G2709" s="11">
        <v>1.21</v>
      </c>
      <c r="H2709" s="11">
        <v>2.0779067950581394</v>
      </c>
      <c r="I2709" s="12">
        <v>9.0499999999999997E-2</v>
      </c>
      <c r="J2709" s="12">
        <v>0.24455056495276159</v>
      </c>
      <c r="K2709" s="12">
        <v>3.6999999999999998E-2</v>
      </c>
      <c r="L2709" s="12">
        <v>9.35E-2</v>
      </c>
      <c r="M2709" s="12">
        <v>6.1719349999999999E-2</v>
      </c>
      <c r="N2709" s="12">
        <v>0.15266130147909385</v>
      </c>
      <c r="O2709" s="12">
        <v>-0.18445204278527391</v>
      </c>
      <c r="P2709" s="12">
        <v>1.4636135937585171E-2</v>
      </c>
      <c r="Q2709" s="13">
        <v>28.8</v>
      </c>
      <c r="R2709" s="13">
        <v>0</v>
      </c>
      <c r="S2709" s="13">
        <v>29.1</v>
      </c>
      <c r="T2709" s="13">
        <v>29.1</v>
      </c>
      <c r="U2709" s="13">
        <v>57.900000000000006</v>
      </c>
      <c r="V2709" s="13">
        <v>27.9</v>
      </c>
      <c r="W2709" s="13">
        <v>30.000000000000007</v>
      </c>
      <c r="X2709" s="14">
        <v>0.4818652849740932</v>
      </c>
      <c r="Y2709" s="15">
        <v>0.12027491408934707</v>
      </c>
      <c r="Z2709" s="14">
        <v>0.41218130311614737</v>
      </c>
      <c r="AA2709" s="14">
        <v>0.50259067357512954</v>
      </c>
      <c r="AB2709" s="14">
        <v>0.70120481927710843</v>
      </c>
      <c r="AC2709" s="14">
        <v>1.0104166666666667</v>
      </c>
      <c r="AD2709" s="13">
        <v>0.98799999999999999</v>
      </c>
      <c r="AE2709" s="15">
        <v>1.3638055555555557</v>
      </c>
      <c r="AF2709" s="14">
        <v>4.4721359549995794E-2</v>
      </c>
      <c r="AG2709" s="14">
        <v>0.64063347555368966</v>
      </c>
      <c r="AH2709" s="15">
        <v>0.32404181184668984</v>
      </c>
      <c r="AI2709" s="5">
        <v>1.2570781426953568</v>
      </c>
      <c r="AJ2709" s="15">
        <v>11.803278688524591</v>
      </c>
      <c r="AK2709" s="15">
        <v>11.803278688524591</v>
      </c>
      <c r="AL2709" s="15" t="s">
        <v>7128</v>
      </c>
      <c r="AM2709" s="15" t="s">
        <v>7128</v>
      </c>
      <c r="AN2709" s="15">
        <v>0.69397590361445782</v>
      </c>
      <c r="AO2709" s="15">
        <v>5.5889772947797407E-2</v>
      </c>
      <c r="AP2709" s="15">
        <v>2.7027027027027035</v>
      </c>
      <c r="AQ2709" s="15">
        <v>2.1897810218978107</v>
      </c>
      <c r="AR2709" s="15">
        <v>0.70257611241217821</v>
      </c>
      <c r="AS2709" s="15">
        <v>5.821851348728898E-2</v>
      </c>
      <c r="AT2709" s="14">
        <v>0</v>
      </c>
      <c r="AU2709" s="14">
        <v>0</v>
      </c>
      <c r="AV2709" s="12" t="s">
        <v>7128</v>
      </c>
      <c r="AW2709" s="12" t="s">
        <v>7128</v>
      </c>
      <c r="AX2709" s="12">
        <v>8.0299999999999996E-2</v>
      </c>
      <c r="AY2709" s="12" t="s">
        <v>7128</v>
      </c>
      <c r="AZ2709" s="14" t="s">
        <v>7128</v>
      </c>
      <c r="BA2709" s="14" t="s">
        <v>7128</v>
      </c>
      <c r="BB2709" s="14">
        <v>6.0098522167487678E-2</v>
      </c>
      <c r="BC2709" s="14">
        <v>0.16729743741667902</v>
      </c>
      <c r="BD2709" s="14">
        <v>4.7351057636328357E-3</v>
      </c>
      <c r="BE2709" s="14">
        <v>2.1540849990296915E-2</v>
      </c>
      <c r="BF2709" s="14">
        <v>0.29011627906976745</v>
      </c>
      <c r="BG2709" s="14">
        <v>5.6299999999999996E-2</v>
      </c>
      <c r="BH2709" s="13">
        <v>2.44</v>
      </c>
      <c r="BI2709" s="13">
        <v>2.44</v>
      </c>
      <c r="BJ2709" s="13">
        <v>11.1</v>
      </c>
      <c r="BK2709" s="13">
        <v>11.1</v>
      </c>
      <c r="BL2709" s="13">
        <v>515.29999999999995</v>
      </c>
      <c r="BM2709" s="13">
        <v>515.29999999999995</v>
      </c>
      <c r="BN2709" s="13">
        <v>13.7</v>
      </c>
      <c r="BO2709" s="13">
        <v>13.7</v>
      </c>
      <c r="BP2709" s="13">
        <v>7.8797093023255815</v>
      </c>
      <c r="BQ2709" s="13">
        <v>0</v>
      </c>
      <c r="BR2709" s="13">
        <v>0</v>
      </c>
      <c r="BS2709" s="13">
        <v>-1.39</v>
      </c>
      <c r="BT2709" s="14">
        <v>-0.17640244667271693</v>
      </c>
      <c r="BU2709" s="13">
        <v>9.2697093023255821</v>
      </c>
      <c r="BV2709" s="13">
        <v>3.83</v>
      </c>
      <c r="BW2709" s="13">
        <v>3.83</v>
      </c>
      <c r="BX2709" s="13">
        <v>40.6</v>
      </c>
      <c r="BY2709" s="13">
        <v>47.1</v>
      </c>
      <c r="BZ2709" s="13">
        <v>41.5</v>
      </c>
      <c r="CA2709" s="13">
        <v>42.699999999999996</v>
      </c>
      <c r="CB2709" s="13">
        <v>0</v>
      </c>
      <c r="CC2709" s="15">
        <v>0.191</v>
      </c>
      <c r="CD2709" s="15">
        <v>1.1000000000000001</v>
      </c>
      <c r="CE2709" s="15">
        <v>0.36</v>
      </c>
      <c r="CF2709" s="15">
        <v>0.90168494038724845</v>
      </c>
      <c r="CG2709" s="15">
        <v>0.7132035499308369</v>
      </c>
      <c r="CH2709" s="13">
        <v>-2.1160000000000001</v>
      </c>
      <c r="CI2709" s="13">
        <v>-4.5336999999999987</v>
      </c>
      <c r="CJ2709" s="13">
        <v>0</v>
      </c>
      <c r="CK2709" s="12">
        <f t="shared" si="84"/>
        <v>0</v>
      </c>
      <c r="CL2709" s="36">
        <f t="shared" si="85"/>
        <v>12.06791569086651</v>
      </c>
      <c r="CM2709" s="13">
        <v>3.44</v>
      </c>
      <c r="CN2709" s="13">
        <v>0.998</v>
      </c>
      <c r="CO2709" s="13">
        <v>2.44</v>
      </c>
      <c r="CP2709" s="13">
        <v>28.8</v>
      </c>
      <c r="CQ2709" s="13">
        <v>13.7</v>
      </c>
      <c r="CR2709" s="13">
        <v>30.000000000000007</v>
      </c>
      <c r="CS2709" s="13" t="s">
        <v>7128</v>
      </c>
      <c r="CT2709" s="13">
        <v>0</v>
      </c>
      <c r="CU2709" s="13">
        <v>11.1</v>
      </c>
      <c r="CV2709" s="13">
        <v>42.699999999999996</v>
      </c>
      <c r="CW2709" s="13">
        <v>13.7</v>
      </c>
      <c r="CX2709" s="12">
        <v>6.0098522167487678E-2</v>
      </c>
      <c r="CY2709" s="12">
        <v>0.16729743741667902</v>
      </c>
      <c r="CZ2709" s="15">
        <v>2.1897810218978107</v>
      </c>
      <c r="DA2709" s="20"/>
      <c r="DB2709" s="20"/>
    </row>
    <row r="2710" spans="1:106" ht="24">
      <c r="A2710" s="8" t="s">
        <v>2641</v>
      </c>
      <c r="B2710" s="8" t="s">
        <v>2642</v>
      </c>
      <c r="C2710" s="9" t="s">
        <v>7130</v>
      </c>
      <c r="D2710" s="9" t="s">
        <v>7126</v>
      </c>
      <c r="E2710" s="10" t="s">
        <v>7127</v>
      </c>
      <c r="F2710" s="10" t="s">
        <v>7126</v>
      </c>
      <c r="G2710" s="11">
        <v>1.1000000000000001</v>
      </c>
      <c r="H2710" s="11">
        <v>123.0325259515571</v>
      </c>
      <c r="I2710" s="12">
        <v>9.0499999999999997E-2</v>
      </c>
      <c r="J2710" s="12">
        <v>11.190943598615917</v>
      </c>
      <c r="K2710" s="12">
        <v>5.1999999999999998E-2</v>
      </c>
      <c r="L2710" s="12">
        <v>0.1085</v>
      </c>
      <c r="M2710" s="12">
        <v>7.162085E-2</v>
      </c>
      <c r="N2710" s="12">
        <v>0.17103565863599732</v>
      </c>
      <c r="O2710" s="12">
        <v>-12.202801306125798</v>
      </c>
      <c r="P2710" s="12">
        <v>-0.25874412064958596</v>
      </c>
      <c r="Q2710" s="13">
        <v>5.78</v>
      </c>
      <c r="R2710" s="13">
        <v>0</v>
      </c>
      <c r="S2710" s="13">
        <v>640.70000000000005</v>
      </c>
      <c r="T2710" s="13">
        <v>640.70000000000005</v>
      </c>
      <c r="U2710" s="13">
        <v>646.48</v>
      </c>
      <c r="V2710" s="13">
        <v>8.31</v>
      </c>
      <c r="W2710" s="13">
        <v>638.17000000000007</v>
      </c>
      <c r="X2710" s="14">
        <v>1.2854225962133399E-2</v>
      </c>
      <c r="Y2710" s="15">
        <v>0.23706896551724138</v>
      </c>
      <c r="Z2710" s="14">
        <v>0.99018622981222471</v>
      </c>
      <c r="AA2710" s="14">
        <v>0.99105927484222256</v>
      </c>
      <c r="AB2710" s="14">
        <v>100.8976377952756</v>
      </c>
      <c r="AC2710" s="14">
        <v>110.84775086505191</v>
      </c>
      <c r="AD2710" s="13">
        <v>0.125</v>
      </c>
      <c r="AE2710" s="15">
        <v>2.1798333333333333</v>
      </c>
      <c r="AF2710" s="14">
        <v>0.11401754250991379</v>
      </c>
      <c r="AG2710" s="14">
        <v>0.95511618302535484</v>
      </c>
      <c r="AH2710" s="15">
        <v>0.55889724310776945</v>
      </c>
      <c r="AI2710" s="5" t="s">
        <v>7128</v>
      </c>
      <c r="AJ2710" s="15" t="s">
        <v>7128</v>
      </c>
      <c r="AK2710" s="15" t="s">
        <v>7128</v>
      </c>
      <c r="AL2710" s="15" t="s">
        <v>7128</v>
      </c>
      <c r="AM2710" s="15" t="s">
        <v>7128</v>
      </c>
      <c r="AN2710" s="15">
        <v>0.91023622047244102</v>
      </c>
      <c r="AO2710" s="15">
        <v>0.17621951219512197</v>
      </c>
      <c r="AP2710" s="15" t="s">
        <v>7128</v>
      </c>
      <c r="AQ2710" s="15" t="s">
        <v>7128</v>
      </c>
      <c r="AR2710" s="15">
        <v>0.99910761812317994</v>
      </c>
      <c r="AS2710" s="15">
        <v>19.456402439024394</v>
      </c>
      <c r="AT2710" s="14" t="s">
        <v>7128</v>
      </c>
      <c r="AU2710" s="14">
        <v>0</v>
      </c>
      <c r="AV2710" s="12" t="s">
        <v>7128</v>
      </c>
      <c r="AW2710" s="12" t="s">
        <v>7128</v>
      </c>
      <c r="AX2710" s="12">
        <v>-0.48299999999999998</v>
      </c>
      <c r="AY2710" s="12">
        <v>-0.30399999999999999</v>
      </c>
      <c r="AZ2710" s="14" t="s">
        <v>7128</v>
      </c>
      <c r="BA2710" s="14" t="s">
        <v>7128</v>
      </c>
      <c r="BB2710" s="14">
        <v>-1.0118577075098814</v>
      </c>
      <c r="BC2710" s="14">
        <v>-8.7708462013588631E-2</v>
      </c>
      <c r="BD2710" s="14">
        <v>-3.9024390243902443</v>
      </c>
      <c r="BE2710" s="14">
        <v>-2.1646341463414638</v>
      </c>
      <c r="BF2710" s="14">
        <v>0</v>
      </c>
      <c r="BG2710" s="14">
        <v>0.2681</v>
      </c>
      <c r="BH2710" s="13">
        <v>-128</v>
      </c>
      <c r="BI2710" s="13">
        <v>-128</v>
      </c>
      <c r="BJ2710" s="13">
        <v>-71</v>
      </c>
      <c r="BK2710" s="13">
        <v>-71</v>
      </c>
      <c r="BL2710" s="13">
        <v>32.799999999999997</v>
      </c>
      <c r="BM2710" s="13">
        <v>32.799999999999997</v>
      </c>
      <c r="BN2710" s="13">
        <v>-35.4</v>
      </c>
      <c r="BO2710" s="13">
        <v>-35.4</v>
      </c>
      <c r="BP2710" s="13">
        <v>-71</v>
      </c>
      <c r="BQ2710" s="13">
        <v>0</v>
      </c>
      <c r="BR2710" s="13">
        <v>0</v>
      </c>
      <c r="BS2710" s="13">
        <v>-52.6</v>
      </c>
      <c r="BT2710" s="14" t="s">
        <v>7128</v>
      </c>
      <c r="BU2710" s="13">
        <v>-18.399999999999999</v>
      </c>
      <c r="BV2710" s="13">
        <v>-75.400000000000006</v>
      </c>
      <c r="BW2710" s="13">
        <v>-75.400000000000006</v>
      </c>
      <c r="BX2710" s="13">
        <v>126.5</v>
      </c>
      <c r="BY2710" s="13">
        <v>809.5</v>
      </c>
      <c r="BZ2710" s="13">
        <v>6.35</v>
      </c>
      <c r="CA2710" s="13">
        <v>638.74000000000012</v>
      </c>
      <c r="CB2710" s="13">
        <v>0</v>
      </c>
      <c r="CC2710" s="15">
        <v>0.72599999999999998</v>
      </c>
      <c r="CD2710" s="15">
        <v>0.90400000000000003</v>
      </c>
      <c r="CE2710" s="15">
        <v>0.36</v>
      </c>
      <c r="CF2710" s="15">
        <v>0.87503780950605692</v>
      </c>
      <c r="CG2710" s="15">
        <v>1.2997255108340422</v>
      </c>
      <c r="CH2710" s="13">
        <v>48.677999999999997</v>
      </c>
      <c r="CI2710" s="13">
        <v>12.576000000000002</v>
      </c>
      <c r="CJ2710" s="13">
        <v>0</v>
      </c>
      <c r="CK2710" s="12">
        <f t="shared" si="84"/>
        <v>0</v>
      </c>
      <c r="CL2710" s="36">
        <f t="shared" si="85"/>
        <v>5.1351097473150253E-2</v>
      </c>
      <c r="CM2710" s="13" t="s">
        <v>7128</v>
      </c>
      <c r="CN2710" s="13" t="s">
        <v>7128</v>
      </c>
      <c r="CO2710" s="13" t="s">
        <v>7128</v>
      </c>
      <c r="CP2710" s="13" t="s">
        <v>7128</v>
      </c>
      <c r="CQ2710" s="13" t="s">
        <v>7128</v>
      </c>
      <c r="CR2710" s="13" t="s">
        <v>7128</v>
      </c>
      <c r="CS2710" s="13" t="s">
        <v>7128</v>
      </c>
      <c r="CT2710" s="13">
        <v>0</v>
      </c>
      <c r="CU2710" s="13">
        <v>-71</v>
      </c>
      <c r="CV2710" s="13">
        <v>638.74000000000012</v>
      </c>
      <c r="CW2710" s="13">
        <v>-35.4</v>
      </c>
      <c r="CX2710" s="12">
        <v>-1.0118577075098814</v>
      </c>
      <c r="CY2710" s="12">
        <v>-8.7708462013588631E-2</v>
      </c>
      <c r="CZ2710" s="15" t="s">
        <v>7128</v>
      </c>
      <c r="DA2710" s="20"/>
      <c r="DB2710" s="20"/>
    </row>
    <row r="2711" spans="1:106">
      <c r="A2711" s="8" t="s">
        <v>3597</v>
      </c>
      <c r="B2711" s="8" t="s">
        <v>3598</v>
      </c>
      <c r="C2711" s="9" t="s">
        <v>7145</v>
      </c>
      <c r="D2711" s="9" t="s">
        <v>7126</v>
      </c>
      <c r="E2711" s="10" t="s">
        <v>7127</v>
      </c>
      <c r="F2711" s="10" t="s">
        <v>7126</v>
      </c>
      <c r="G2711" s="11">
        <v>0.89</v>
      </c>
      <c r="H2711" s="11">
        <v>1.3365513279559316</v>
      </c>
      <c r="I2711" s="12">
        <v>9.0499999999999997E-2</v>
      </c>
      <c r="J2711" s="12">
        <v>0.17745789518001182</v>
      </c>
      <c r="K2711" s="12">
        <v>6.2E-2</v>
      </c>
      <c r="L2711" s="12">
        <v>0.11849999999999999</v>
      </c>
      <c r="M2711" s="12">
        <v>7.8221849999999996E-2</v>
      </c>
      <c r="N2711" s="12">
        <v>0.14211963944961564</v>
      </c>
      <c r="O2711" s="12">
        <v>-0.15270480876025871</v>
      </c>
      <c r="P2711" s="12">
        <v>-0.10156224213546157</v>
      </c>
      <c r="Q2711" s="13">
        <v>11.5</v>
      </c>
      <c r="R2711" s="13">
        <v>0</v>
      </c>
      <c r="S2711" s="13">
        <v>6.36</v>
      </c>
      <c r="T2711" s="13">
        <v>6.36</v>
      </c>
      <c r="U2711" s="13">
        <v>17.86</v>
      </c>
      <c r="V2711" s="13">
        <v>0.193</v>
      </c>
      <c r="W2711" s="13">
        <v>17.666999999999998</v>
      </c>
      <c r="X2711" s="14">
        <v>1.0806270996640539E-2</v>
      </c>
      <c r="Y2711" s="15">
        <v>0.5357142857142857</v>
      </c>
      <c r="Z2711" s="14">
        <v>0.2896174863387978</v>
      </c>
      <c r="AA2711" s="14">
        <v>0.3561030235162374</v>
      </c>
      <c r="AB2711" s="14">
        <v>0.40769230769230774</v>
      </c>
      <c r="AC2711" s="14">
        <v>0.55304347826086964</v>
      </c>
      <c r="AD2711" s="13">
        <v>5.8999999999999997E-2</v>
      </c>
      <c r="AE2711" s="15">
        <v>1.7310555555555558</v>
      </c>
      <c r="AF2711" s="14">
        <v>0.1</v>
      </c>
      <c r="AG2711" s="14">
        <v>1.0110000000000001</v>
      </c>
      <c r="AH2711" s="15">
        <v>0.30158730158730163</v>
      </c>
      <c r="AI2711" s="5">
        <v>1.7</v>
      </c>
      <c r="AJ2711" s="15">
        <v>28.678304239401495</v>
      </c>
      <c r="AK2711" s="15">
        <v>28.678304239401495</v>
      </c>
      <c r="AL2711" s="15" t="s">
        <v>7128</v>
      </c>
      <c r="AM2711" s="15" t="s">
        <v>7128</v>
      </c>
      <c r="AN2711" s="15">
        <v>0.73717948717948723</v>
      </c>
      <c r="AO2711" s="15">
        <v>1.0849056603773586</v>
      </c>
      <c r="AP2711" s="15">
        <v>19.245098039215684</v>
      </c>
      <c r="AQ2711" s="15">
        <v>13.384090909090906</v>
      </c>
      <c r="AR2711" s="15">
        <v>0.81164147562824451</v>
      </c>
      <c r="AS2711" s="15">
        <v>1.6666981132075471</v>
      </c>
      <c r="AT2711" s="14">
        <v>0</v>
      </c>
      <c r="AU2711" s="14">
        <v>0</v>
      </c>
      <c r="AV2711" s="12">
        <v>5.4600000000000003E-2</v>
      </c>
      <c r="AW2711" s="12">
        <v>1.8100000000000002E-2</v>
      </c>
      <c r="AX2711" s="12">
        <v>6.4000000000000001E-2</v>
      </c>
      <c r="AY2711" s="12">
        <v>6.0400000000000002E-2</v>
      </c>
      <c r="AZ2711" s="14" t="s">
        <v>7128</v>
      </c>
      <c r="BA2711" s="14" t="s">
        <v>7128</v>
      </c>
      <c r="BB2711" s="14">
        <v>2.475308641975309E-2</v>
      </c>
      <c r="BC2711" s="14">
        <v>4.0557397314154073E-2</v>
      </c>
      <c r="BD2711" s="14">
        <v>3.7830188679245286E-2</v>
      </c>
      <c r="BE2711" s="14">
        <v>8.6603773584905661E-2</v>
      </c>
      <c r="BF2711" s="14">
        <v>9.2760180995475117E-2</v>
      </c>
      <c r="BG2711" s="14" t="s">
        <v>7128</v>
      </c>
      <c r="BH2711" s="13">
        <v>0.40100000000000002</v>
      </c>
      <c r="BI2711" s="13">
        <v>0.40100000000000002</v>
      </c>
      <c r="BJ2711" s="13">
        <v>0.91800000000000004</v>
      </c>
      <c r="BK2711" s="13">
        <v>0.91800000000000004</v>
      </c>
      <c r="BL2711" s="13">
        <v>10.6</v>
      </c>
      <c r="BM2711" s="13">
        <v>10.6</v>
      </c>
      <c r="BN2711" s="13">
        <v>1.32</v>
      </c>
      <c r="BO2711" s="13">
        <v>1.32</v>
      </c>
      <c r="BP2711" s="13">
        <v>0.8328461538461539</v>
      </c>
      <c r="BQ2711" s="13">
        <v>0</v>
      </c>
      <c r="BR2711" s="13">
        <v>0</v>
      </c>
      <c r="BS2711" s="13">
        <v>-0.625</v>
      </c>
      <c r="BT2711" s="14">
        <v>-0.75043871801976536</v>
      </c>
      <c r="BU2711" s="13">
        <v>1.457846153846154</v>
      </c>
      <c r="BV2711" s="13">
        <v>1.026</v>
      </c>
      <c r="BW2711" s="13">
        <v>1.026</v>
      </c>
      <c r="BX2711" s="13">
        <v>16.2</v>
      </c>
      <c r="BY2711" s="13">
        <v>20.535</v>
      </c>
      <c r="BZ2711" s="13">
        <v>15.6</v>
      </c>
      <c r="CA2711" s="13">
        <v>21.766999999999999</v>
      </c>
      <c r="CB2711" s="13">
        <v>0</v>
      </c>
      <c r="CC2711" s="15">
        <v>0.67400000000000004</v>
      </c>
      <c r="CD2711" s="15">
        <v>0.52</v>
      </c>
      <c r="CE2711" s="15">
        <v>0.36</v>
      </c>
      <c r="CF2711" s="15" t="s">
        <v>7128</v>
      </c>
      <c r="CG2711" s="15" t="s">
        <v>7128</v>
      </c>
      <c r="CH2711" s="13" t="s">
        <v>7128</v>
      </c>
      <c r="CI2711" s="13" t="s">
        <v>7128</v>
      </c>
      <c r="CJ2711" s="13">
        <v>0</v>
      </c>
      <c r="CK2711" s="12">
        <f t="shared" si="84"/>
        <v>0</v>
      </c>
      <c r="CL2711" s="36">
        <f t="shared" si="85"/>
        <v>0.48697569715624567</v>
      </c>
      <c r="CM2711" s="13">
        <v>0.442</v>
      </c>
      <c r="CN2711" s="13">
        <v>4.1000000000000002E-2</v>
      </c>
      <c r="CO2711" s="13">
        <v>0.40100000000000002</v>
      </c>
      <c r="CP2711" s="13">
        <v>11.5</v>
      </c>
      <c r="CQ2711" s="13">
        <v>1.32</v>
      </c>
      <c r="CR2711" s="13">
        <v>17.666999999999998</v>
      </c>
      <c r="CS2711" s="13" t="s">
        <v>7128</v>
      </c>
      <c r="CT2711" s="13">
        <v>0</v>
      </c>
      <c r="CU2711" s="13">
        <v>0.91800000000000004</v>
      </c>
      <c r="CV2711" s="13">
        <v>21.766999999999999</v>
      </c>
      <c r="CW2711" s="13">
        <v>1.32</v>
      </c>
      <c r="CX2711" s="12">
        <v>2.475308641975309E-2</v>
      </c>
      <c r="CY2711" s="12">
        <v>4.0557397314154073E-2</v>
      </c>
      <c r="CZ2711" s="15">
        <v>13.384090909090906</v>
      </c>
      <c r="DA2711" s="20"/>
      <c r="DB2711" s="20"/>
    </row>
    <row r="2712" spans="1:106" ht="24">
      <c r="A2712" s="8" t="s">
        <v>5967</v>
      </c>
      <c r="B2712" s="8" t="s">
        <v>5968</v>
      </c>
      <c r="C2712" s="9" t="s">
        <v>7155</v>
      </c>
      <c r="D2712" s="9" t="s">
        <v>7126</v>
      </c>
      <c r="E2712" s="10" t="s">
        <v>7127</v>
      </c>
      <c r="F2712" s="10" t="s">
        <v>7126</v>
      </c>
      <c r="G2712" s="11">
        <v>0.92</v>
      </c>
      <c r="H2712" s="11">
        <v>4.7024271137026235</v>
      </c>
      <c r="I2712" s="12">
        <v>9.0499999999999997E-2</v>
      </c>
      <c r="J2712" s="12">
        <v>0.48206965379008743</v>
      </c>
      <c r="K2712" s="12">
        <v>4.7E-2</v>
      </c>
      <c r="L2712" s="12">
        <v>0.10350000000000001</v>
      </c>
      <c r="M2712" s="12">
        <v>6.8320350000000002E-2</v>
      </c>
      <c r="N2712" s="12">
        <v>0.12713345037297968</v>
      </c>
      <c r="O2712" s="12">
        <v>-0.40285311407300362</v>
      </c>
      <c r="P2712" s="12">
        <v>-4.5763044326743732E-2</v>
      </c>
      <c r="Q2712" s="13">
        <v>3.43</v>
      </c>
      <c r="R2712" s="13">
        <v>0</v>
      </c>
      <c r="S2712" s="13">
        <v>20.7</v>
      </c>
      <c r="T2712" s="13">
        <v>20.7</v>
      </c>
      <c r="U2712" s="13">
        <v>24.13</v>
      </c>
      <c r="V2712" s="13">
        <v>1.04</v>
      </c>
      <c r="W2712" s="13">
        <v>23.09</v>
      </c>
      <c r="X2712" s="14">
        <v>4.309987567343556E-2</v>
      </c>
      <c r="Y2712" s="15">
        <v>7.8616352201257872E-2</v>
      </c>
      <c r="Z2712" s="14">
        <v>0.60349854227405253</v>
      </c>
      <c r="AA2712" s="14">
        <v>0.85785329465395777</v>
      </c>
      <c r="AB2712" s="14">
        <v>1.5220588235294117</v>
      </c>
      <c r="AC2712" s="14">
        <v>6.0349854227405242</v>
      </c>
      <c r="AD2712" s="13">
        <v>0.35899999999999999</v>
      </c>
      <c r="AE2712" s="15">
        <v>-1.1514444444444445</v>
      </c>
      <c r="AF2712" s="14">
        <v>0.18439088914585774</v>
      </c>
      <c r="AG2712" s="14" t="s">
        <v>7128</v>
      </c>
      <c r="AH2712" s="15">
        <v>0.33620689655172414</v>
      </c>
      <c r="AI2712" s="5">
        <v>1.55</v>
      </c>
      <c r="AJ2712" s="15">
        <v>4.7115384615384617</v>
      </c>
      <c r="AK2712" s="15">
        <v>4.7115384615384617</v>
      </c>
      <c r="AL2712" s="15" t="s">
        <v>7128</v>
      </c>
      <c r="AM2712" s="15" t="s">
        <v>7128</v>
      </c>
      <c r="AN2712" s="15">
        <v>0.25220588235294117</v>
      </c>
      <c r="AO2712" s="15">
        <v>4.1375150784077198E-2</v>
      </c>
      <c r="AP2712" s="15">
        <v>5.7295285359801484</v>
      </c>
      <c r="AQ2712" s="15">
        <v>5.1771300448430493</v>
      </c>
      <c r="AR2712" s="15">
        <v>0.69422730006013234</v>
      </c>
      <c r="AS2712" s="15">
        <v>0.27852834740651383</v>
      </c>
      <c r="AT2712" s="14">
        <v>0</v>
      </c>
      <c r="AU2712" s="14">
        <v>0</v>
      </c>
      <c r="AV2712" s="12">
        <v>-3.1699999999999999E-2</v>
      </c>
      <c r="AW2712" s="12">
        <v>0.14300000000000002</v>
      </c>
      <c r="AX2712" s="12">
        <v>9.1600000000000001E-2</v>
      </c>
      <c r="AY2712" s="12">
        <v>0.11699999999999999</v>
      </c>
      <c r="AZ2712" s="14" t="s">
        <v>7128</v>
      </c>
      <c r="BA2712" s="14" t="s">
        <v>7128</v>
      </c>
      <c r="BB2712" s="14">
        <v>7.9216539717083784E-2</v>
      </c>
      <c r="BC2712" s="14">
        <v>8.1370406046235952E-2</v>
      </c>
      <c r="BD2712" s="14">
        <v>8.781664656212303E-3</v>
      </c>
      <c r="BE2712" s="14">
        <v>4.8612786489746686E-2</v>
      </c>
      <c r="BF2712" s="14">
        <v>0.31874999999999998</v>
      </c>
      <c r="BG2712" s="14">
        <v>1.2699999999999999E-2</v>
      </c>
      <c r="BH2712" s="13">
        <v>0.72799999999999998</v>
      </c>
      <c r="BI2712" s="13">
        <v>0.72799999999999998</v>
      </c>
      <c r="BJ2712" s="13">
        <v>4.03</v>
      </c>
      <c r="BK2712" s="13">
        <v>4.03</v>
      </c>
      <c r="BL2712" s="13">
        <v>82.9</v>
      </c>
      <c r="BM2712" s="13">
        <v>82.9</v>
      </c>
      <c r="BN2712" s="13">
        <v>4.46</v>
      </c>
      <c r="BO2712" s="13">
        <v>4.46</v>
      </c>
      <c r="BP2712" s="13">
        <v>2.7454375000000004</v>
      </c>
      <c r="BQ2712" s="13">
        <v>0</v>
      </c>
      <c r="BR2712" s="13">
        <v>0</v>
      </c>
      <c r="BS2712" s="13">
        <v>-0.49</v>
      </c>
      <c r="BT2712" s="14">
        <v>-0.17847792929177952</v>
      </c>
      <c r="BU2712" s="13">
        <v>3.2354375000000006</v>
      </c>
      <c r="BV2712" s="13">
        <v>1.218</v>
      </c>
      <c r="BW2712" s="13">
        <v>1.218</v>
      </c>
      <c r="BX2712" s="13">
        <v>9.19</v>
      </c>
      <c r="BY2712" s="13">
        <v>33.739999999999995</v>
      </c>
      <c r="BZ2712" s="13">
        <v>13.6</v>
      </c>
      <c r="CA2712" s="13">
        <v>33.26</v>
      </c>
      <c r="CB2712" s="13">
        <v>0</v>
      </c>
      <c r="CC2712" s="15">
        <v>-0.69699999999999995</v>
      </c>
      <c r="CD2712" s="15">
        <v>0.159</v>
      </c>
      <c r="CE2712" s="15">
        <v>0.36</v>
      </c>
      <c r="CF2712" s="15" t="s">
        <v>7128</v>
      </c>
      <c r="CG2712" s="15" t="s">
        <v>7128</v>
      </c>
      <c r="CH2712" s="13" t="s">
        <v>7128</v>
      </c>
      <c r="CI2712" s="13" t="s">
        <v>7128</v>
      </c>
      <c r="CJ2712" s="13">
        <v>0</v>
      </c>
      <c r="CK2712" s="12">
        <f t="shared" si="84"/>
        <v>0</v>
      </c>
      <c r="CL2712" s="36">
        <f t="shared" si="85"/>
        <v>2.4924834636199642</v>
      </c>
      <c r="CM2712" s="13">
        <v>1.6</v>
      </c>
      <c r="CN2712" s="13">
        <v>0.51</v>
      </c>
      <c r="CO2712" s="13">
        <v>0.72799999999999998</v>
      </c>
      <c r="CP2712" s="13">
        <v>3.43</v>
      </c>
      <c r="CQ2712" s="13">
        <v>4.46</v>
      </c>
      <c r="CR2712" s="13">
        <v>23.09</v>
      </c>
      <c r="CS2712" s="13" t="s">
        <v>7128</v>
      </c>
      <c r="CT2712" s="13">
        <v>0</v>
      </c>
      <c r="CU2712" s="13">
        <v>4.03</v>
      </c>
      <c r="CV2712" s="13">
        <v>33.26</v>
      </c>
      <c r="CW2712" s="13">
        <v>4.46</v>
      </c>
      <c r="CX2712" s="12">
        <v>7.9216539717083784E-2</v>
      </c>
      <c r="CY2712" s="12">
        <v>8.1370406046235952E-2</v>
      </c>
      <c r="CZ2712" s="15">
        <v>5.1771300448430493</v>
      </c>
      <c r="DA2712" s="20"/>
      <c r="DB2712" s="20"/>
    </row>
    <row r="2713" spans="1:106">
      <c r="A2713" s="8" t="s">
        <v>1915</v>
      </c>
      <c r="B2713" s="8" t="s">
        <v>1916</v>
      </c>
      <c r="C2713" s="9" t="s">
        <v>7141</v>
      </c>
      <c r="D2713" s="9" t="s">
        <v>7126</v>
      </c>
      <c r="E2713" s="10" t="s">
        <v>7127</v>
      </c>
      <c r="F2713" s="10" t="s">
        <v>7126</v>
      </c>
      <c r="G2713" s="11">
        <v>0.73</v>
      </c>
      <c r="H2713" s="11">
        <v>1.7799234972677596</v>
      </c>
      <c r="I2713" s="12">
        <v>9.0499999999999997E-2</v>
      </c>
      <c r="J2713" s="12">
        <v>0.21758307650273223</v>
      </c>
      <c r="K2713" s="12">
        <v>3.6999999999999998E-2</v>
      </c>
      <c r="L2713" s="12">
        <v>9.35E-2</v>
      </c>
      <c r="M2713" s="12">
        <v>6.1719349999999999E-2</v>
      </c>
      <c r="N2713" s="12">
        <v>0.11274450554561719</v>
      </c>
      <c r="O2713" s="12">
        <v>-0.15866191467700611</v>
      </c>
      <c r="P2713" s="12">
        <v>-5.1848463788331418E-2</v>
      </c>
      <c r="Q2713" s="13">
        <v>18.3</v>
      </c>
      <c r="R2713" s="13">
        <v>0</v>
      </c>
      <c r="S2713" s="13">
        <v>37.6</v>
      </c>
      <c r="T2713" s="13">
        <v>37.6</v>
      </c>
      <c r="U2713" s="13">
        <v>55.900000000000006</v>
      </c>
      <c r="V2713" s="13">
        <v>1.06</v>
      </c>
      <c r="W2713" s="13">
        <v>54.84</v>
      </c>
      <c r="X2713" s="14">
        <v>1.8962432915921288E-2</v>
      </c>
      <c r="Y2713" s="15">
        <v>0.1273148148148148</v>
      </c>
      <c r="Z2713" s="14">
        <v>0.60940032414910861</v>
      </c>
      <c r="AA2713" s="14">
        <v>0.6726296958855098</v>
      </c>
      <c r="AB2713" s="14">
        <v>1.5601659751037344</v>
      </c>
      <c r="AC2713" s="14">
        <v>2.0546448087431695</v>
      </c>
      <c r="AD2713" s="13">
        <v>0.84699999999999998</v>
      </c>
      <c r="AE2713" s="15">
        <v>0.90972222222222232</v>
      </c>
      <c r="AF2713" s="14">
        <v>5.4772255750516613E-2</v>
      </c>
      <c r="AG2713" s="14">
        <v>0.58058591095547596</v>
      </c>
      <c r="AH2713" s="15">
        <v>0.31282051282051287</v>
      </c>
      <c r="AI2713" s="5">
        <v>1.4742014742014742</v>
      </c>
      <c r="AJ2713" s="15">
        <v>12.887323943661974</v>
      </c>
      <c r="AK2713" s="15">
        <v>12.887323943661974</v>
      </c>
      <c r="AL2713" s="15" t="s">
        <v>7128</v>
      </c>
      <c r="AM2713" s="15" t="s">
        <v>7128</v>
      </c>
      <c r="AN2713" s="15">
        <v>0.75933609958506221</v>
      </c>
      <c r="AO2713" s="15">
        <v>0.25</v>
      </c>
      <c r="AP2713" s="15">
        <v>9.14</v>
      </c>
      <c r="AQ2713" s="15">
        <v>5.9673558215451585</v>
      </c>
      <c r="AR2713" s="15">
        <v>0.90435356200527706</v>
      </c>
      <c r="AS2713" s="15">
        <v>0.74918032786885247</v>
      </c>
      <c r="AT2713" s="14">
        <v>0.24338028169014086</v>
      </c>
      <c r="AU2713" s="14">
        <v>1.8885245901639345E-2</v>
      </c>
      <c r="AV2713" s="12" t="s">
        <v>7128</v>
      </c>
      <c r="AW2713" s="12">
        <v>0.114</v>
      </c>
      <c r="AX2713" s="12">
        <v>0.113</v>
      </c>
      <c r="AY2713" s="12">
        <v>0.187</v>
      </c>
      <c r="AZ2713" s="14" t="s">
        <v>7128</v>
      </c>
      <c r="BA2713" s="14" t="s">
        <v>7128</v>
      </c>
      <c r="BB2713" s="14">
        <v>5.8921161825726133E-2</v>
      </c>
      <c r="BC2713" s="14">
        <v>6.0896041757285767E-2</v>
      </c>
      <c r="BD2713" s="14">
        <v>1.9398907103825136E-2</v>
      </c>
      <c r="BE2713" s="14">
        <v>8.1967213114754092E-2</v>
      </c>
      <c r="BF2713" s="14">
        <v>0.3</v>
      </c>
      <c r="BG2713" s="14" t="s">
        <v>7128</v>
      </c>
      <c r="BH2713" s="13">
        <v>1.42</v>
      </c>
      <c r="BI2713" s="13">
        <v>1.42</v>
      </c>
      <c r="BJ2713" s="13">
        <v>6</v>
      </c>
      <c r="BK2713" s="13">
        <v>6</v>
      </c>
      <c r="BL2713" s="13">
        <v>73.2</v>
      </c>
      <c r="BM2713" s="13">
        <v>73.2</v>
      </c>
      <c r="BN2713" s="13">
        <v>9.19</v>
      </c>
      <c r="BO2713" s="13">
        <v>9.19</v>
      </c>
      <c r="BP2713" s="13">
        <v>4.1999999999999993</v>
      </c>
      <c r="BQ2713" s="13">
        <v>0</v>
      </c>
      <c r="BR2713" s="13">
        <v>0</v>
      </c>
      <c r="BS2713" s="13">
        <v>-2.7</v>
      </c>
      <c r="BT2713" s="14">
        <v>-0.64285714285714302</v>
      </c>
      <c r="BU2713" s="13">
        <v>6.8999999999999995</v>
      </c>
      <c r="BV2713" s="13">
        <v>4.12</v>
      </c>
      <c r="BW2713" s="13">
        <v>4.12</v>
      </c>
      <c r="BX2713" s="13">
        <v>24.1</v>
      </c>
      <c r="BY2713" s="13">
        <v>68.97</v>
      </c>
      <c r="BZ2713" s="13">
        <v>24.1</v>
      </c>
      <c r="CA2713" s="13">
        <v>60.64</v>
      </c>
      <c r="CB2713" s="13">
        <v>-0.34560000000000002</v>
      </c>
      <c r="CC2713" s="15">
        <v>0.21199999999999999</v>
      </c>
      <c r="CD2713" s="15">
        <v>0.56200000000000006</v>
      </c>
      <c r="CE2713" s="15">
        <v>0.36</v>
      </c>
      <c r="CF2713" s="15">
        <v>0.70691233178992996</v>
      </c>
      <c r="CG2713" s="15">
        <v>0.95346090828247088</v>
      </c>
      <c r="CH2713" s="13">
        <v>5.3529</v>
      </c>
      <c r="CI2713" s="13">
        <v>2.0905</v>
      </c>
      <c r="CJ2713" s="13">
        <v>-0.34560000000000002</v>
      </c>
      <c r="CK2713" s="12">
        <f t="shared" si="84"/>
        <v>8.3883495145631065E-2</v>
      </c>
      <c r="CL2713" s="36">
        <f t="shared" si="85"/>
        <v>1.2071240105540897</v>
      </c>
      <c r="CM2713" s="13">
        <v>2.04</v>
      </c>
      <c r="CN2713" s="13">
        <v>0.61199999999999999</v>
      </c>
      <c r="CO2713" s="13">
        <v>1.42</v>
      </c>
      <c r="CP2713" s="13">
        <v>18.3</v>
      </c>
      <c r="CQ2713" s="13">
        <v>9.19</v>
      </c>
      <c r="CR2713" s="13">
        <v>54.84</v>
      </c>
      <c r="CS2713" s="13">
        <v>4.12</v>
      </c>
      <c r="CT2713" s="13">
        <v>0</v>
      </c>
      <c r="CU2713" s="13">
        <v>6</v>
      </c>
      <c r="CV2713" s="13">
        <v>60.64</v>
      </c>
      <c r="CW2713" s="13">
        <v>9.19</v>
      </c>
      <c r="CX2713" s="12">
        <v>5.8921161825726133E-2</v>
      </c>
      <c r="CY2713" s="12">
        <v>6.0896041757285767E-2</v>
      </c>
      <c r="CZ2713" s="15">
        <v>5.9673558215451585</v>
      </c>
      <c r="DA2713" s="20"/>
      <c r="DB2713" s="20"/>
    </row>
    <row r="2714" spans="1:106">
      <c r="A2714" s="8" t="s">
        <v>4313</v>
      </c>
      <c r="B2714" s="8" t="s">
        <v>4314</v>
      </c>
      <c r="C2714" s="9" t="s">
        <v>7176</v>
      </c>
      <c r="D2714" s="9" t="s">
        <v>7126</v>
      </c>
      <c r="E2714" s="10" t="s">
        <v>7127</v>
      </c>
      <c r="F2714" s="10" t="s">
        <v>7126</v>
      </c>
      <c r="G2714" s="11">
        <v>0.99</v>
      </c>
      <c r="H2714" s="11">
        <v>1.7477777777777779</v>
      </c>
      <c r="I2714" s="12">
        <v>9.0499999999999997E-2</v>
      </c>
      <c r="J2714" s="12">
        <v>0.21467388888888889</v>
      </c>
      <c r="K2714" s="12">
        <v>3.2000000000000001E-2</v>
      </c>
      <c r="L2714" s="12">
        <v>8.8499999999999995E-2</v>
      </c>
      <c r="M2714" s="12">
        <v>5.8418850000000001E-2</v>
      </c>
      <c r="N2714" s="12">
        <v>0.13115826465517241</v>
      </c>
      <c r="O2714" s="12">
        <v>-0.20847233850129199</v>
      </c>
      <c r="P2714" s="12">
        <v>-0.10031410881101656</v>
      </c>
      <c r="Q2714" s="13">
        <v>1.08</v>
      </c>
      <c r="R2714" s="13">
        <v>0</v>
      </c>
      <c r="S2714" s="13">
        <v>1.24</v>
      </c>
      <c r="T2714" s="13">
        <v>1.24</v>
      </c>
      <c r="U2714" s="13">
        <v>2.3200000000000003</v>
      </c>
      <c r="V2714" s="13">
        <v>2.1999999999999999E-2</v>
      </c>
      <c r="W2714" s="13">
        <v>2.2980000000000005</v>
      </c>
      <c r="X2714" s="14">
        <v>9.4827586206896533E-3</v>
      </c>
      <c r="Y2714" s="15" t="s">
        <v>7128</v>
      </c>
      <c r="Z2714" s="14">
        <v>0.5</v>
      </c>
      <c r="AA2714" s="14">
        <v>0.53448275862068961</v>
      </c>
      <c r="AB2714" s="14">
        <v>1</v>
      </c>
      <c r="AC2714" s="14">
        <v>1.1481481481481481</v>
      </c>
      <c r="AD2714" s="13">
        <v>0.216</v>
      </c>
      <c r="AE2714" s="15">
        <v>1.521138888888889</v>
      </c>
      <c r="AF2714" s="14">
        <v>0.2073644135332772</v>
      </c>
      <c r="AG2714" s="14">
        <v>0.4875474932142867</v>
      </c>
      <c r="AH2714" s="15">
        <v>0.17272727272727276</v>
      </c>
      <c r="AI2714" s="5">
        <v>0.9913043478260869</v>
      </c>
      <c r="AJ2714" s="15">
        <v>135</v>
      </c>
      <c r="AK2714" s="15">
        <v>135</v>
      </c>
      <c r="AL2714" s="15" t="s">
        <v>7128</v>
      </c>
      <c r="AM2714" s="15" t="s">
        <v>7128</v>
      </c>
      <c r="AN2714" s="15">
        <v>0.87096774193548399</v>
      </c>
      <c r="AO2714" s="15">
        <v>0.27835051546391754</v>
      </c>
      <c r="AP2714" s="15">
        <v>20.15789473684211</v>
      </c>
      <c r="AQ2714" s="15">
        <v>8.3868613138686143</v>
      </c>
      <c r="AR2714" s="15">
        <v>0.93490642799023604</v>
      </c>
      <c r="AS2714" s="15">
        <v>0.59226804123711352</v>
      </c>
      <c r="AT2714" s="14">
        <v>0</v>
      </c>
      <c r="AU2714" s="14">
        <v>0</v>
      </c>
      <c r="AV2714" s="12">
        <v>-0.59699999999999998</v>
      </c>
      <c r="AW2714" s="12">
        <v>-0.12300000000000001</v>
      </c>
      <c r="AX2714" s="12">
        <v>-2.1099999999999999E-3</v>
      </c>
      <c r="AY2714" s="12">
        <v>1.18E-2</v>
      </c>
      <c r="AZ2714" s="14" t="s">
        <v>7128</v>
      </c>
      <c r="BA2714" s="14" t="s">
        <v>7128</v>
      </c>
      <c r="BB2714" s="14">
        <v>6.2015503875968991E-3</v>
      </c>
      <c r="BC2714" s="14">
        <v>3.0844155844155851E-2</v>
      </c>
      <c r="BD2714" s="14">
        <v>2.0618556701030928E-3</v>
      </c>
      <c r="BE2714" s="14">
        <v>2.9381443298969075E-2</v>
      </c>
      <c r="BF2714" s="14">
        <v>0.33333333333333331</v>
      </c>
      <c r="BG2714" s="14" t="s">
        <v>7128</v>
      </c>
      <c r="BH2714" s="13">
        <v>8.0000000000000002E-3</v>
      </c>
      <c r="BI2714" s="13">
        <v>8.0000000000000002E-3</v>
      </c>
      <c r="BJ2714" s="13">
        <v>0.114</v>
      </c>
      <c r="BK2714" s="13">
        <v>0.114</v>
      </c>
      <c r="BL2714" s="13">
        <v>3.88</v>
      </c>
      <c r="BM2714" s="13">
        <v>3.88</v>
      </c>
      <c r="BN2714" s="13">
        <v>0.27400000000000002</v>
      </c>
      <c r="BO2714" s="13">
        <v>0.27400000000000002</v>
      </c>
      <c r="BP2714" s="13">
        <v>7.6000000000000012E-2</v>
      </c>
      <c r="BQ2714" s="13">
        <v>0</v>
      </c>
      <c r="BR2714" s="13">
        <v>0</v>
      </c>
      <c r="BS2714" s="13">
        <v>-0.16400000000000001</v>
      </c>
      <c r="BT2714" s="14">
        <v>-2.1578947368421049</v>
      </c>
      <c r="BU2714" s="13">
        <v>0.24000000000000002</v>
      </c>
      <c r="BV2714" s="13">
        <v>0.17200000000000001</v>
      </c>
      <c r="BW2714" s="13">
        <v>0.17200000000000001</v>
      </c>
      <c r="BX2714" s="13">
        <v>1.29</v>
      </c>
      <c r="BY2714" s="13">
        <v>2.464</v>
      </c>
      <c r="BZ2714" s="13">
        <v>1.24</v>
      </c>
      <c r="CA2714" s="13">
        <v>2.4580000000000002</v>
      </c>
      <c r="CB2714" s="13">
        <v>0</v>
      </c>
      <c r="CC2714" s="15">
        <v>0.67400000000000004</v>
      </c>
      <c r="CD2714" s="15">
        <v>0.29099999999999998</v>
      </c>
      <c r="CE2714" s="15">
        <v>0.36</v>
      </c>
      <c r="CF2714" s="15" t="s">
        <v>7128</v>
      </c>
      <c r="CG2714" s="15" t="s">
        <v>7128</v>
      </c>
      <c r="CH2714" s="13" t="s">
        <v>7128</v>
      </c>
      <c r="CI2714" s="13" t="s">
        <v>7128</v>
      </c>
      <c r="CJ2714" s="13">
        <v>0</v>
      </c>
      <c r="CK2714" s="12">
        <f t="shared" si="84"/>
        <v>0</v>
      </c>
      <c r="CL2714" s="36">
        <f t="shared" si="85"/>
        <v>1.5785191212367777</v>
      </c>
      <c r="CM2714" s="13">
        <v>1.2E-2</v>
      </c>
      <c r="CN2714" s="13">
        <v>4.0000000000000001E-3</v>
      </c>
      <c r="CO2714" s="13">
        <v>8.0000000000000002E-3</v>
      </c>
      <c r="CP2714" s="13">
        <v>1.08</v>
      </c>
      <c r="CQ2714" s="13">
        <v>0.27400000000000002</v>
      </c>
      <c r="CR2714" s="13">
        <v>2.2980000000000005</v>
      </c>
      <c r="CS2714" s="13" t="s">
        <v>7128</v>
      </c>
      <c r="CT2714" s="13">
        <v>0</v>
      </c>
      <c r="CU2714" s="13">
        <v>0.114</v>
      </c>
      <c r="CV2714" s="13">
        <v>2.4580000000000002</v>
      </c>
      <c r="CW2714" s="13">
        <v>0.27400000000000002</v>
      </c>
      <c r="CX2714" s="12">
        <v>6.2015503875968991E-3</v>
      </c>
      <c r="CY2714" s="12">
        <v>3.0844155844155851E-2</v>
      </c>
      <c r="CZ2714" s="15">
        <v>8.3868613138686143</v>
      </c>
      <c r="DA2714" s="20"/>
      <c r="DB2714" s="20"/>
    </row>
    <row r="2715" spans="1:106" ht="24">
      <c r="A2715" s="8" t="s">
        <v>3311</v>
      </c>
      <c r="B2715" s="8" t="s">
        <v>3312</v>
      </c>
      <c r="C2715" s="9" t="s">
        <v>7131</v>
      </c>
      <c r="D2715" s="9" t="s">
        <v>7126</v>
      </c>
      <c r="E2715" s="10" t="s">
        <v>7127</v>
      </c>
      <c r="F2715" s="10" t="s">
        <v>7126</v>
      </c>
      <c r="G2715" s="11">
        <v>0.79</v>
      </c>
      <c r="H2715" s="11">
        <v>1.1001468828828829</v>
      </c>
      <c r="I2715" s="12">
        <v>9.0499999999999997E-2</v>
      </c>
      <c r="J2715" s="12">
        <v>0.1560632929009009</v>
      </c>
      <c r="K2715" s="12">
        <v>4.1999999999999996E-2</v>
      </c>
      <c r="L2715" s="12">
        <v>9.8500000000000004E-2</v>
      </c>
      <c r="M2715" s="12">
        <v>6.5019850000000004E-2</v>
      </c>
      <c r="N2715" s="12">
        <v>0.11956336339594129</v>
      </c>
      <c r="O2715" s="12">
        <v>-7.1734934691945682E-2</v>
      </c>
      <c r="P2715" s="12">
        <v>-4.7038956143500565E-2</v>
      </c>
      <c r="Q2715" s="13">
        <v>9.25</v>
      </c>
      <c r="R2715" s="13">
        <v>0</v>
      </c>
      <c r="S2715" s="13">
        <v>6.19</v>
      </c>
      <c r="T2715" s="13">
        <v>6.19</v>
      </c>
      <c r="U2715" s="13">
        <v>15.440000000000001</v>
      </c>
      <c r="V2715" s="13">
        <v>5.8000000000000003E-2</v>
      </c>
      <c r="W2715" s="13">
        <v>15.382000000000001</v>
      </c>
      <c r="X2715" s="14">
        <v>3.7564766839378238E-3</v>
      </c>
      <c r="Y2715" s="15">
        <v>0.390625</v>
      </c>
      <c r="Z2715" s="14">
        <v>0.38857501569365982</v>
      </c>
      <c r="AA2715" s="14">
        <v>0.40090673575129532</v>
      </c>
      <c r="AB2715" s="14">
        <v>0.63552361396303902</v>
      </c>
      <c r="AC2715" s="14">
        <v>0.66918918918918924</v>
      </c>
      <c r="AD2715" s="13">
        <v>0.48199999999999998</v>
      </c>
      <c r="AE2715" s="15">
        <v>1.7223611111111112</v>
      </c>
      <c r="AF2715" s="14">
        <v>0.1</v>
      </c>
      <c r="AG2715" s="14">
        <v>0.78899999999999992</v>
      </c>
      <c r="AH2715" s="15">
        <v>0.56800000000000006</v>
      </c>
      <c r="AI2715" s="5">
        <v>4.9744897959183669</v>
      </c>
      <c r="AJ2715" s="15">
        <v>11.694058154235146</v>
      </c>
      <c r="AK2715" s="15">
        <v>11.694058154235146</v>
      </c>
      <c r="AL2715" s="15" t="s">
        <v>7128</v>
      </c>
      <c r="AM2715" s="15" t="s">
        <v>7128</v>
      </c>
      <c r="AN2715" s="15">
        <v>0.94969199178644759</v>
      </c>
      <c r="AO2715" s="15">
        <v>0.61258278145695366</v>
      </c>
      <c r="AP2715" s="15">
        <v>7.8882051282051293</v>
      </c>
      <c r="AQ2715" s="15">
        <v>6.6301724137931046</v>
      </c>
      <c r="AR2715" s="15">
        <v>0.96912802419354849</v>
      </c>
      <c r="AS2715" s="15">
        <v>1.0186754966887419</v>
      </c>
      <c r="AT2715" s="14">
        <v>0</v>
      </c>
      <c r="AU2715" s="14">
        <v>0</v>
      </c>
      <c r="AV2715" s="12">
        <v>0.23300000000000001</v>
      </c>
      <c r="AW2715" s="12">
        <v>2.0300000000000001E-3</v>
      </c>
      <c r="AX2715" s="12">
        <v>5.8099999999999999E-2</v>
      </c>
      <c r="AY2715" s="12">
        <v>4.3200000000000002E-2</v>
      </c>
      <c r="AZ2715" s="14" t="s">
        <v>7128</v>
      </c>
      <c r="BA2715" s="14" t="s">
        <v>7128</v>
      </c>
      <c r="BB2715" s="14">
        <v>8.432835820895522E-2</v>
      </c>
      <c r="BC2715" s="14">
        <v>7.252440725244072E-2</v>
      </c>
      <c r="BD2715" s="14">
        <v>5.2384105960264903E-2</v>
      </c>
      <c r="BE2715" s="14">
        <v>0.12913907284768211</v>
      </c>
      <c r="BF2715" s="14">
        <v>0.41333333333333333</v>
      </c>
      <c r="BG2715" s="14" t="s">
        <v>7128</v>
      </c>
      <c r="BH2715" s="13">
        <v>0.79100000000000004</v>
      </c>
      <c r="BI2715" s="13">
        <v>0.79100000000000004</v>
      </c>
      <c r="BJ2715" s="13">
        <v>1.95</v>
      </c>
      <c r="BK2715" s="13">
        <v>1.95</v>
      </c>
      <c r="BL2715" s="13">
        <v>15.1</v>
      </c>
      <c r="BM2715" s="13">
        <v>15.1</v>
      </c>
      <c r="BN2715" s="13">
        <v>2.3199999999999998</v>
      </c>
      <c r="BO2715" s="13">
        <v>2.3199999999999998</v>
      </c>
      <c r="BP2715" s="13">
        <v>1.1439999999999999</v>
      </c>
      <c r="BQ2715" s="13">
        <v>0</v>
      </c>
      <c r="BR2715" s="13">
        <v>0</v>
      </c>
      <c r="BS2715" s="13">
        <v>-0.50700000000000001</v>
      </c>
      <c r="BT2715" s="14">
        <v>-0.44318181818181823</v>
      </c>
      <c r="BU2715" s="13">
        <v>1.6509999999999998</v>
      </c>
      <c r="BV2715" s="13">
        <v>1.298</v>
      </c>
      <c r="BW2715" s="13">
        <v>1.298</v>
      </c>
      <c r="BX2715" s="13">
        <v>9.3800000000000008</v>
      </c>
      <c r="BY2715" s="13">
        <v>15.773999999999999</v>
      </c>
      <c r="BZ2715" s="13">
        <v>9.74</v>
      </c>
      <c r="CA2715" s="13">
        <v>15.872</v>
      </c>
      <c r="CB2715" s="13">
        <v>0</v>
      </c>
      <c r="CC2715" s="15">
        <v>0.52600000000000002</v>
      </c>
      <c r="CD2715" s="15">
        <v>0.81100000000000005</v>
      </c>
      <c r="CE2715" s="15">
        <v>0.36</v>
      </c>
      <c r="CF2715" s="15" t="s">
        <v>7128</v>
      </c>
      <c r="CG2715" s="15" t="s">
        <v>7128</v>
      </c>
      <c r="CH2715" s="13" t="s">
        <v>7128</v>
      </c>
      <c r="CI2715" s="13" t="s">
        <v>7128</v>
      </c>
      <c r="CJ2715" s="13">
        <v>0</v>
      </c>
      <c r="CK2715" s="12">
        <f t="shared" si="84"/>
        <v>0</v>
      </c>
      <c r="CL2715" s="36">
        <f t="shared" si="85"/>
        <v>0.95136088709677413</v>
      </c>
      <c r="CM2715" s="13">
        <v>1.35</v>
      </c>
      <c r="CN2715" s="13">
        <v>0.55800000000000005</v>
      </c>
      <c r="CO2715" s="13">
        <v>0.79100000000000004</v>
      </c>
      <c r="CP2715" s="13">
        <v>9.25</v>
      </c>
      <c r="CQ2715" s="13">
        <v>2.3199999999999998</v>
      </c>
      <c r="CR2715" s="13">
        <v>15.382000000000001</v>
      </c>
      <c r="CS2715" s="13" t="s">
        <v>7128</v>
      </c>
      <c r="CT2715" s="13">
        <v>4.6599999999999996E-2</v>
      </c>
      <c r="CU2715" s="13">
        <v>1.9278</v>
      </c>
      <c r="CV2715" s="13">
        <v>15.9186</v>
      </c>
      <c r="CW2715" s="13">
        <v>2.3199999999999998</v>
      </c>
      <c r="CX2715" s="12">
        <v>8.155644665096641E-2</v>
      </c>
      <c r="CY2715" s="12">
        <v>7.1487554201484144E-2</v>
      </c>
      <c r="CZ2715" s="15">
        <v>6.6301724137931046</v>
      </c>
      <c r="DA2715" s="20"/>
      <c r="DB2715" s="20"/>
    </row>
    <row r="2716" spans="1:106">
      <c r="A2716" s="8" t="s">
        <v>6555</v>
      </c>
      <c r="B2716" s="8" t="s">
        <v>6556</v>
      </c>
      <c r="C2716" s="9" t="s">
        <v>7155</v>
      </c>
      <c r="D2716" s="9" t="s">
        <v>7126</v>
      </c>
      <c r="E2716" s="10" t="s">
        <v>7127</v>
      </c>
      <c r="F2716" s="10" t="s">
        <v>7126</v>
      </c>
      <c r="G2716" s="11">
        <v>0.92</v>
      </c>
      <c r="H2716" s="11">
        <v>1.2779024390243905</v>
      </c>
      <c r="I2716" s="12">
        <v>9.0499999999999997E-2</v>
      </c>
      <c r="J2716" s="12">
        <v>0.17215017073170732</v>
      </c>
      <c r="K2716" s="12">
        <v>4.7E-2</v>
      </c>
      <c r="L2716" s="12">
        <v>0.10350000000000001</v>
      </c>
      <c r="M2716" s="12">
        <v>6.8320350000000002E-2</v>
      </c>
      <c r="N2716" s="12">
        <v>0.1430705282265145</v>
      </c>
      <c r="O2716" s="12" t="s">
        <v>7128</v>
      </c>
      <c r="P2716" s="12" t="s">
        <v>7128</v>
      </c>
      <c r="Q2716" s="13">
        <v>2.46</v>
      </c>
      <c r="R2716" s="13">
        <v>0</v>
      </c>
      <c r="S2716" s="13">
        <v>0.95699999999999996</v>
      </c>
      <c r="T2716" s="13">
        <v>0.95699999999999996</v>
      </c>
      <c r="U2716" s="13">
        <v>3.4169999999999998</v>
      </c>
      <c r="V2716" s="13">
        <v>1.03</v>
      </c>
      <c r="W2716" s="13">
        <v>2.3869999999999996</v>
      </c>
      <c r="X2716" s="14">
        <v>0.3014340064383963</v>
      </c>
      <c r="Y2716" s="15">
        <v>7.3099415204678359E-2</v>
      </c>
      <c r="Z2716" s="14">
        <v>0.32146456163923415</v>
      </c>
      <c r="AA2716" s="14">
        <v>0.28007023705004391</v>
      </c>
      <c r="AB2716" s="14">
        <v>0.47376237623762374</v>
      </c>
      <c r="AC2716" s="14">
        <v>0.38902439024390245</v>
      </c>
      <c r="AD2716" s="13">
        <v>0.72</v>
      </c>
      <c r="AE2716" s="15" t="s">
        <v>7128</v>
      </c>
      <c r="AF2716" s="14" t="s">
        <v>7128</v>
      </c>
      <c r="AG2716" s="14" t="s">
        <v>7128</v>
      </c>
      <c r="AH2716" s="15">
        <v>0.45125628140703511</v>
      </c>
      <c r="AI2716" s="5" t="s">
        <v>7128</v>
      </c>
      <c r="AJ2716" s="15" t="s">
        <v>7128</v>
      </c>
      <c r="AK2716" s="15" t="s">
        <v>7128</v>
      </c>
      <c r="AL2716" s="15" t="s">
        <v>7128</v>
      </c>
      <c r="AM2716" s="15" t="s">
        <v>7128</v>
      </c>
      <c r="AN2716" s="15">
        <v>1.2178217821782178</v>
      </c>
      <c r="AO2716" s="15" t="s">
        <v>7128</v>
      </c>
      <c r="AP2716" s="15" t="s">
        <v>7128</v>
      </c>
      <c r="AQ2716" s="15" t="s">
        <v>7128</v>
      </c>
      <c r="AR2716" s="15">
        <v>1.2259887005649717</v>
      </c>
      <c r="AS2716" s="15" t="s">
        <v>7128</v>
      </c>
      <c r="AT2716" s="14" t="s">
        <v>7128</v>
      </c>
      <c r="AU2716" s="14">
        <v>0</v>
      </c>
      <c r="AV2716" s="12" t="s">
        <v>7128</v>
      </c>
      <c r="AW2716" s="12" t="s">
        <v>7128</v>
      </c>
      <c r="AX2716" s="12" t="s">
        <v>7128</v>
      </c>
      <c r="AY2716" s="12" t="s">
        <v>7128</v>
      </c>
      <c r="AZ2716" s="14" t="s">
        <v>7128</v>
      </c>
      <c r="BA2716" s="14" t="s">
        <v>7128</v>
      </c>
      <c r="BB2716" s="14" t="s">
        <v>7128</v>
      </c>
      <c r="BC2716" s="14" t="s">
        <v>7128</v>
      </c>
      <c r="BD2716" s="14" t="s">
        <v>7128</v>
      </c>
      <c r="BE2716" s="14" t="s">
        <v>7128</v>
      </c>
      <c r="BF2716" s="14">
        <v>0</v>
      </c>
      <c r="BG2716" s="14">
        <v>3.7900000000000003E-2</v>
      </c>
      <c r="BH2716" s="13">
        <v>0</v>
      </c>
      <c r="BI2716" s="13">
        <v>0</v>
      </c>
      <c r="BJ2716" s="13">
        <v>0</v>
      </c>
      <c r="BK2716" s="13">
        <v>0</v>
      </c>
      <c r="BL2716" s="13">
        <v>0</v>
      </c>
      <c r="BM2716" s="13">
        <v>0</v>
      </c>
      <c r="BN2716" s="13">
        <v>0</v>
      </c>
      <c r="BO2716" s="13">
        <v>0</v>
      </c>
      <c r="BP2716" s="13">
        <v>0</v>
      </c>
      <c r="BQ2716" s="13">
        <v>0</v>
      </c>
      <c r="BR2716" s="13">
        <v>0</v>
      </c>
      <c r="BS2716" s="13">
        <v>0</v>
      </c>
      <c r="BT2716" s="14" t="s">
        <v>7128</v>
      </c>
      <c r="BU2716" s="13">
        <v>0</v>
      </c>
      <c r="BV2716" s="13">
        <v>0</v>
      </c>
      <c r="BW2716" s="13">
        <v>0</v>
      </c>
      <c r="BX2716" s="13">
        <v>0</v>
      </c>
      <c r="BY2716" s="13">
        <v>0</v>
      </c>
      <c r="BZ2716" s="13">
        <v>2.02</v>
      </c>
      <c r="CA2716" s="13">
        <v>1.9469999999999998</v>
      </c>
      <c r="CB2716" s="13">
        <v>0</v>
      </c>
      <c r="CC2716" s="15" t="s">
        <v>7128</v>
      </c>
      <c r="CD2716" s="15" t="s">
        <v>7128</v>
      </c>
      <c r="CE2716" s="15">
        <v>0.36</v>
      </c>
      <c r="CF2716" s="15" t="s">
        <v>7128</v>
      </c>
      <c r="CG2716" s="15" t="s">
        <v>7128</v>
      </c>
      <c r="CH2716" s="13" t="s">
        <v>7128</v>
      </c>
      <c r="CI2716" s="13" t="s">
        <v>7128</v>
      </c>
      <c r="CJ2716" s="13">
        <v>0</v>
      </c>
      <c r="CK2716" s="12">
        <f t="shared" si="84"/>
        <v>0</v>
      </c>
      <c r="CL2716" s="36" t="str">
        <f t="shared" si="85"/>
        <v>NA</v>
      </c>
      <c r="CM2716" s="13" t="s">
        <v>7128</v>
      </c>
      <c r="CN2716" s="13" t="s">
        <v>7128</v>
      </c>
      <c r="CO2716" s="13" t="s">
        <v>7128</v>
      </c>
      <c r="CP2716" s="13" t="s">
        <v>7128</v>
      </c>
      <c r="CQ2716" s="13" t="s">
        <v>7128</v>
      </c>
      <c r="CR2716" s="13" t="s">
        <v>7128</v>
      </c>
      <c r="CS2716" s="13" t="s">
        <v>7128</v>
      </c>
      <c r="CT2716" s="13">
        <v>1.3600000000000001E-2</v>
      </c>
      <c r="CU2716" s="13">
        <v>-6.6000000000000008E-3</v>
      </c>
      <c r="CV2716" s="13">
        <v>1.9605999999999999</v>
      </c>
      <c r="CW2716" s="13">
        <v>0</v>
      </c>
      <c r="CX2716" s="12" t="s">
        <v>7128</v>
      </c>
      <c r="CY2716" s="12" t="s">
        <v>7128</v>
      </c>
      <c r="CZ2716" s="15" t="s">
        <v>7128</v>
      </c>
      <c r="DA2716" s="20"/>
      <c r="DB2716" s="20"/>
    </row>
    <row r="2717" spans="1:106">
      <c r="A2717" s="8" t="s">
        <v>1919</v>
      </c>
      <c r="B2717" s="8" t="s">
        <v>1920</v>
      </c>
      <c r="C2717" s="9" t="s">
        <v>7144</v>
      </c>
      <c r="D2717" s="9" t="s">
        <v>7126</v>
      </c>
      <c r="E2717" s="10" t="s">
        <v>7127</v>
      </c>
      <c r="F2717" s="10" t="s">
        <v>7126</v>
      </c>
      <c r="G2717" s="11">
        <v>1.1499999999999999</v>
      </c>
      <c r="H2717" s="11">
        <v>1.3643588119197876</v>
      </c>
      <c r="I2717" s="12">
        <v>9.0499999999999997E-2</v>
      </c>
      <c r="J2717" s="12">
        <v>0.17997447247874077</v>
      </c>
      <c r="K2717" s="12">
        <v>3.6999999999999998E-2</v>
      </c>
      <c r="L2717" s="12">
        <v>9.35E-2</v>
      </c>
      <c r="M2717" s="12">
        <v>6.1719349999999999E-2</v>
      </c>
      <c r="N2717" s="12">
        <v>0.15725879923423691</v>
      </c>
      <c r="O2717" s="12">
        <v>-1.2688227125580903E-2</v>
      </c>
      <c r="P2717" s="12">
        <v>-6.6121130701401187E-3</v>
      </c>
      <c r="Q2717" s="13">
        <v>114.4</v>
      </c>
      <c r="R2717" s="13">
        <v>0</v>
      </c>
      <c r="S2717" s="13">
        <v>27.2</v>
      </c>
      <c r="T2717" s="13">
        <v>27.2</v>
      </c>
      <c r="U2717" s="13">
        <v>141.6</v>
      </c>
      <c r="V2717" s="13">
        <v>0.99</v>
      </c>
      <c r="W2717" s="13">
        <v>140.60999999999999</v>
      </c>
      <c r="X2717" s="14">
        <v>6.9915254237288135E-3</v>
      </c>
      <c r="Y2717" s="15">
        <v>0.24</v>
      </c>
      <c r="Z2717" s="14">
        <v>0.4839857651245551</v>
      </c>
      <c r="AA2717" s="14">
        <v>0.19209039548022599</v>
      </c>
      <c r="AB2717" s="14">
        <v>0.93793103448275861</v>
      </c>
      <c r="AC2717" s="14">
        <v>0.23776223776223773</v>
      </c>
      <c r="AD2717" s="13">
        <v>2.29</v>
      </c>
      <c r="AE2717" s="15">
        <v>1.8139166666666671</v>
      </c>
      <c r="AF2717" s="14">
        <v>0.19748417658131498</v>
      </c>
      <c r="AG2717" s="14">
        <v>0.57194455756050078</v>
      </c>
      <c r="AH2717" s="15">
        <v>0.58866183256427151</v>
      </c>
      <c r="AI2717" s="5">
        <v>2.7899686520376177</v>
      </c>
      <c r="AJ2717" s="15">
        <v>25.422222222222224</v>
      </c>
      <c r="AK2717" s="15">
        <v>25.422222222222224</v>
      </c>
      <c r="AL2717" s="15" t="s">
        <v>7128</v>
      </c>
      <c r="AM2717" s="15">
        <v>1.1555555555555557</v>
      </c>
      <c r="AN2717" s="15">
        <v>3.9448275862068969</v>
      </c>
      <c r="AO2717" s="15">
        <v>1.6044880785413747</v>
      </c>
      <c r="AP2717" s="15">
        <v>15.798876404494379</v>
      </c>
      <c r="AQ2717" s="15">
        <v>10.189130434782607</v>
      </c>
      <c r="AR2717" s="15">
        <v>2.5468212280383984</v>
      </c>
      <c r="AS2717" s="15">
        <v>1.9720897615708273</v>
      </c>
      <c r="AT2717" s="14">
        <v>0.21111111111111111</v>
      </c>
      <c r="AU2717" s="14">
        <v>8.304195804195804E-3</v>
      </c>
      <c r="AV2717" s="12">
        <v>0.14699999999999999</v>
      </c>
      <c r="AW2717" s="12">
        <v>0.19500000000000001</v>
      </c>
      <c r="AX2717" s="12">
        <v>8.14E-2</v>
      </c>
      <c r="AY2717" s="12">
        <v>0.18100000000000002</v>
      </c>
      <c r="AZ2717" s="14">
        <v>0.22</v>
      </c>
      <c r="BA2717" s="14" t="s">
        <v>7128</v>
      </c>
      <c r="BB2717" s="14">
        <v>0.16728624535315986</v>
      </c>
      <c r="BC2717" s="14">
        <v>0.15064668616409679</v>
      </c>
      <c r="BD2717" s="14">
        <v>6.311360448807854E-2</v>
      </c>
      <c r="BE2717" s="14">
        <v>0.12482468443197757</v>
      </c>
      <c r="BF2717" s="14">
        <v>0.21602787456445993</v>
      </c>
      <c r="BG2717" s="14">
        <v>1.5900000000000001E-2</v>
      </c>
      <c r="BH2717" s="13">
        <v>4.5</v>
      </c>
      <c r="BI2717" s="13">
        <v>4.5</v>
      </c>
      <c r="BJ2717" s="13">
        <v>8.9</v>
      </c>
      <c r="BK2717" s="13">
        <v>8.9</v>
      </c>
      <c r="BL2717" s="13">
        <v>71.3</v>
      </c>
      <c r="BM2717" s="13">
        <v>71.3</v>
      </c>
      <c r="BN2717" s="13">
        <v>13.8</v>
      </c>
      <c r="BO2717" s="13">
        <v>13.8</v>
      </c>
      <c r="BP2717" s="13">
        <v>6.9773519163763069</v>
      </c>
      <c r="BQ2717" s="13">
        <v>0</v>
      </c>
      <c r="BR2717" s="13">
        <v>0</v>
      </c>
      <c r="BS2717" s="13">
        <v>-4.3899999999999997</v>
      </c>
      <c r="BT2717" s="14">
        <v>-0.62917852684144815</v>
      </c>
      <c r="BU2717" s="13">
        <v>11.367351916376307</v>
      </c>
      <c r="BV2717" s="13">
        <v>8.89</v>
      </c>
      <c r="BW2717" s="13">
        <v>8.89</v>
      </c>
      <c r="BX2717" s="13">
        <v>26.9</v>
      </c>
      <c r="BY2717" s="13">
        <v>46.315999999999995</v>
      </c>
      <c r="BZ2717" s="13">
        <v>29</v>
      </c>
      <c r="CA2717" s="13">
        <v>55.21</v>
      </c>
      <c r="CB2717" s="13">
        <v>-0.95</v>
      </c>
      <c r="CC2717" s="15">
        <v>0.753</v>
      </c>
      <c r="CD2717" s="15">
        <v>0.45</v>
      </c>
      <c r="CE2717" s="15">
        <v>0.36</v>
      </c>
      <c r="CF2717" s="15" t="s">
        <v>7128</v>
      </c>
      <c r="CG2717" s="15" t="s">
        <v>7128</v>
      </c>
      <c r="CH2717" s="13" t="s">
        <v>7128</v>
      </c>
      <c r="CI2717" s="13" t="s">
        <v>7128</v>
      </c>
      <c r="CJ2717" s="13">
        <v>-0.95</v>
      </c>
      <c r="CK2717" s="12">
        <f t="shared" si="84"/>
        <v>0.10686164229471315</v>
      </c>
      <c r="CL2717" s="36">
        <f t="shared" si="85"/>
        <v>1.2914327114653141</v>
      </c>
      <c r="CM2717" s="13">
        <v>5.74</v>
      </c>
      <c r="CN2717" s="13">
        <v>1.24</v>
      </c>
      <c r="CO2717" s="13">
        <v>4.5</v>
      </c>
      <c r="CP2717" s="13">
        <v>114.4</v>
      </c>
      <c r="CQ2717" s="13">
        <v>13.8</v>
      </c>
      <c r="CR2717" s="13">
        <v>140.60999999999999</v>
      </c>
      <c r="CS2717" s="13">
        <v>8.89</v>
      </c>
      <c r="CT2717" s="13">
        <v>0</v>
      </c>
      <c r="CU2717" s="13">
        <v>8.9</v>
      </c>
      <c r="CV2717" s="13">
        <v>55.21</v>
      </c>
      <c r="CW2717" s="13">
        <v>13.8</v>
      </c>
      <c r="CX2717" s="12">
        <v>0.16728624535315986</v>
      </c>
      <c r="CY2717" s="12">
        <v>0.15064668616409679</v>
      </c>
      <c r="CZ2717" s="15">
        <v>10.189130434782607</v>
      </c>
      <c r="DA2717" s="20"/>
      <c r="DB2717" s="20"/>
    </row>
    <row r="2718" spans="1:106">
      <c r="A2718" s="8" t="s">
        <v>491</v>
      </c>
      <c r="B2718" s="8" t="s">
        <v>492</v>
      </c>
      <c r="C2718" s="9" t="s">
        <v>7158</v>
      </c>
      <c r="D2718" s="9" t="s">
        <v>7126</v>
      </c>
      <c r="E2718" s="10" t="s">
        <v>7127</v>
      </c>
      <c r="F2718" s="10" t="s">
        <v>7126</v>
      </c>
      <c r="G2718" s="11">
        <v>0.73</v>
      </c>
      <c r="H2718" s="11">
        <v>0.8584783612623631</v>
      </c>
      <c r="I2718" s="12">
        <v>9.0499999999999997E-2</v>
      </c>
      <c r="J2718" s="12">
        <v>0.13419229169424385</v>
      </c>
      <c r="K2718" s="12">
        <v>4.7E-2</v>
      </c>
      <c r="L2718" s="12">
        <v>0.10350000000000001</v>
      </c>
      <c r="M2718" s="12">
        <v>6.8320350000000002E-2</v>
      </c>
      <c r="N2718" s="12">
        <v>0.11982987084781042</v>
      </c>
      <c r="O2718" s="12">
        <v>-5.1408408910361067E-2</v>
      </c>
      <c r="P2718" s="12">
        <v>-5.3474595246019163E-3</v>
      </c>
      <c r="Q2718" s="13">
        <v>518.1</v>
      </c>
      <c r="R2718" s="13">
        <v>23.962035718071956</v>
      </c>
      <c r="S2718" s="13">
        <v>120.5</v>
      </c>
      <c r="T2718" s="13">
        <v>144.46203571807195</v>
      </c>
      <c r="U2718" s="13">
        <v>662.56203571807191</v>
      </c>
      <c r="V2718" s="13">
        <v>3.19</v>
      </c>
      <c r="W2718" s="13">
        <v>659.37203571807186</v>
      </c>
      <c r="X2718" s="14">
        <v>4.8146435020876791E-3</v>
      </c>
      <c r="Y2718" s="15">
        <v>2.9976019184652276E-2</v>
      </c>
      <c r="Z2718" s="14">
        <v>0.6195778625502667</v>
      </c>
      <c r="AA2718" s="14">
        <v>0.21803548638507003</v>
      </c>
      <c r="AB2718" s="14">
        <v>1.6286588017820962</v>
      </c>
      <c r="AC2718" s="14">
        <v>0.27883041057338726</v>
      </c>
      <c r="AD2718" s="13">
        <v>6.21</v>
      </c>
      <c r="AE2718" s="15">
        <v>-7.8888888888888758E-3</v>
      </c>
      <c r="AF2718" s="14">
        <v>8.9442719099991588E-2</v>
      </c>
      <c r="AG2718" s="14" t="s">
        <v>7128</v>
      </c>
      <c r="AH2718" s="15">
        <v>0.30733019502353731</v>
      </c>
      <c r="AI2718" s="5">
        <v>2.0081967213114753</v>
      </c>
      <c r="AJ2718" s="15">
        <v>76.415929203539818</v>
      </c>
      <c r="AK2718" s="15">
        <v>76.415929203539818</v>
      </c>
      <c r="AL2718" s="15">
        <v>57.5</v>
      </c>
      <c r="AM2718" s="15">
        <v>8.4906588003933123</v>
      </c>
      <c r="AN2718" s="15">
        <v>5.8410372040586243</v>
      </c>
      <c r="AO2718" s="15">
        <v>0.75535792389561163</v>
      </c>
      <c r="AP2718" s="15">
        <v>18.943339128293299</v>
      </c>
      <c r="AQ2718" s="15">
        <v>11.329416421272711</v>
      </c>
      <c r="AR2718" s="15">
        <v>3.0859070233602104</v>
      </c>
      <c r="AS2718" s="15">
        <v>0.9613238602100479</v>
      </c>
      <c r="AT2718" s="14">
        <v>0.14719764011799411</v>
      </c>
      <c r="AU2718" s="14">
        <v>1.9262690600270217E-3</v>
      </c>
      <c r="AV2718" s="12">
        <v>0.307</v>
      </c>
      <c r="AW2718" s="12">
        <v>3.4000000000000002E-2</v>
      </c>
      <c r="AX2718" s="12">
        <v>0.154</v>
      </c>
      <c r="AY2718" s="12">
        <v>0.23100000000000001</v>
      </c>
      <c r="AZ2718" s="14">
        <v>0.09</v>
      </c>
      <c r="BA2718" s="14">
        <v>8.8599999999999998E-2</v>
      </c>
      <c r="BB2718" s="14">
        <v>8.2783882783882781E-2</v>
      </c>
      <c r="BC2718" s="14">
        <v>0.11448241132320851</v>
      </c>
      <c r="BD2718" s="14">
        <v>9.884822860475288E-3</v>
      </c>
      <c r="BE2718" s="14">
        <v>5.0747328847332865E-2</v>
      </c>
      <c r="BF2718" s="14">
        <v>0.36880000000000002</v>
      </c>
      <c r="BG2718" s="14">
        <v>0.1971</v>
      </c>
      <c r="BH2718" s="13">
        <v>6.78</v>
      </c>
      <c r="BI2718" s="13">
        <v>6.78</v>
      </c>
      <c r="BJ2718" s="13">
        <v>24.5</v>
      </c>
      <c r="BK2718" s="13">
        <v>34.807592856385611</v>
      </c>
      <c r="BL2718" s="13">
        <v>685.9</v>
      </c>
      <c r="BM2718" s="13">
        <v>685.9</v>
      </c>
      <c r="BN2718" s="13">
        <v>43.1</v>
      </c>
      <c r="BO2718" s="13">
        <v>58.2</v>
      </c>
      <c r="BP2718" s="13">
        <v>21.970552610950598</v>
      </c>
      <c r="BQ2718" s="13">
        <v>-17.300000000000004</v>
      </c>
      <c r="BR2718" s="13">
        <v>11.600000000000001</v>
      </c>
      <c r="BS2718" s="13">
        <v>6.1000000000000014</v>
      </c>
      <c r="BT2718" s="14">
        <v>0.80562379624342906</v>
      </c>
      <c r="BU2718" s="13">
        <v>4.2705526109505954</v>
      </c>
      <c r="BV2718" s="13">
        <v>6.3800000000000026</v>
      </c>
      <c r="BW2718" s="13">
        <v>-10.920000000000002</v>
      </c>
      <c r="BX2718" s="13">
        <v>81.900000000000006</v>
      </c>
      <c r="BY2718" s="13">
        <v>191.91203571807196</v>
      </c>
      <c r="BZ2718" s="13">
        <v>88.7</v>
      </c>
      <c r="CA2718" s="13">
        <v>213.67203571807192</v>
      </c>
      <c r="CB2718" s="13">
        <v>-0.998</v>
      </c>
      <c r="CC2718" s="15">
        <v>-0.185</v>
      </c>
      <c r="CD2718" s="15">
        <v>0.36699999999999999</v>
      </c>
      <c r="CE2718" s="15">
        <v>0.36</v>
      </c>
      <c r="CF2718" s="15" t="s">
        <v>7128</v>
      </c>
      <c r="CG2718" s="15" t="s">
        <v>7128</v>
      </c>
      <c r="CH2718" s="13" t="s">
        <v>7128</v>
      </c>
      <c r="CI2718" s="13" t="s">
        <v>7128</v>
      </c>
      <c r="CJ2718" s="13">
        <v>-0.998</v>
      </c>
      <c r="CK2718" s="12">
        <f t="shared" si="84"/>
        <v>0.15642633228840119</v>
      </c>
      <c r="CL2718" s="36">
        <f t="shared" si="85"/>
        <v>3.2100597427030926</v>
      </c>
      <c r="CM2718" s="13">
        <v>12.5</v>
      </c>
      <c r="CN2718" s="13">
        <v>4.6100000000000003</v>
      </c>
      <c r="CO2718" s="13">
        <v>6.78</v>
      </c>
      <c r="CP2718" s="13">
        <v>518.1</v>
      </c>
      <c r="CQ2718" s="13">
        <v>58.2</v>
      </c>
      <c r="CR2718" s="13">
        <v>659.37203571807186</v>
      </c>
      <c r="CS2718" s="13">
        <v>6.3800000000000026</v>
      </c>
      <c r="CT2718" s="13">
        <v>0</v>
      </c>
      <c r="CU2718" s="13">
        <v>34.807592856385611</v>
      </c>
      <c r="CV2718" s="13">
        <v>213.67203571807192</v>
      </c>
      <c r="CW2718" s="13">
        <v>43.1</v>
      </c>
      <c r="CX2718" s="12">
        <v>8.2783882783882781E-2</v>
      </c>
      <c r="CY2718" s="12">
        <v>0.11448241132320851</v>
      </c>
      <c r="CZ2718" s="15">
        <v>15.298655121068952</v>
      </c>
      <c r="DA2718" s="20"/>
      <c r="DB2718" s="20"/>
    </row>
    <row r="2719" spans="1:106">
      <c r="A2719" s="8" t="s">
        <v>2657</v>
      </c>
      <c r="B2719" s="8" t="s">
        <v>2658</v>
      </c>
      <c r="C2719" s="9" t="s">
        <v>7173</v>
      </c>
      <c r="D2719" s="9" t="s">
        <v>7126</v>
      </c>
      <c r="E2719" s="10" t="s">
        <v>7127</v>
      </c>
      <c r="F2719" s="10" t="s">
        <v>7126</v>
      </c>
      <c r="G2719" s="11">
        <v>0.62</v>
      </c>
      <c r="H2719" s="11">
        <v>0.8921071271205111</v>
      </c>
      <c r="I2719" s="12">
        <v>9.0499999999999997E-2</v>
      </c>
      <c r="J2719" s="12">
        <v>0.13723569500440624</v>
      </c>
      <c r="K2719" s="12">
        <v>4.1999999999999996E-2</v>
      </c>
      <c r="L2719" s="12">
        <v>9.8500000000000004E-2</v>
      </c>
      <c r="M2719" s="12">
        <v>6.5019850000000004E-2</v>
      </c>
      <c r="N2719" s="12">
        <v>0.11018647126066167</v>
      </c>
      <c r="O2719" s="12">
        <v>-5.6567476359851987E-3</v>
      </c>
      <c r="P2719" s="12">
        <v>-3.587665938893092E-4</v>
      </c>
      <c r="Q2719" s="13">
        <v>8.9</v>
      </c>
      <c r="R2719" s="13">
        <v>0</v>
      </c>
      <c r="S2719" s="13">
        <v>5.33</v>
      </c>
      <c r="T2719" s="13">
        <v>5.33</v>
      </c>
      <c r="U2719" s="13">
        <v>14.23</v>
      </c>
      <c r="V2719" s="13">
        <v>0</v>
      </c>
      <c r="W2719" s="13">
        <v>14.23</v>
      </c>
      <c r="X2719" s="14">
        <v>0</v>
      </c>
      <c r="Y2719" s="15">
        <v>9.3283582089552231E-2</v>
      </c>
      <c r="Z2719" s="14">
        <v>0.31115002918855805</v>
      </c>
      <c r="AA2719" s="14">
        <v>0.3745607870695713</v>
      </c>
      <c r="AB2719" s="14">
        <v>0.45169491525423727</v>
      </c>
      <c r="AC2719" s="14">
        <v>0.59887640449438195</v>
      </c>
      <c r="AD2719" s="13">
        <v>1.66</v>
      </c>
      <c r="AE2719" s="15">
        <v>0.98441666666666661</v>
      </c>
      <c r="AF2719" s="14">
        <v>6.3245553203367583E-2</v>
      </c>
      <c r="AG2719" s="14">
        <v>0.69728222406712759</v>
      </c>
      <c r="AH2719" s="15">
        <v>0.45302713987473903</v>
      </c>
      <c r="AI2719" s="5">
        <v>3.5056746532156362</v>
      </c>
      <c r="AJ2719" s="15">
        <v>7.8070175438596499</v>
      </c>
      <c r="AK2719" s="15">
        <v>5.9333333333333336</v>
      </c>
      <c r="AL2719" s="15" t="s">
        <v>7128</v>
      </c>
      <c r="AM2719" s="15" t="s">
        <v>7128</v>
      </c>
      <c r="AN2719" s="15">
        <v>0.75423728813559321</v>
      </c>
      <c r="AO2719" s="15">
        <v>0.27469135802469136</v>
      </c>
      <c r="AP2719" s="15">
        <v>5.1187050359712236</v>
      </c>
      <c r="AQ2719" s="15">
        <v>4.0084507042253525</v>
      </c>
      <c r="AR2719" s="15">
        <v>0.83070636310566248</v>
      </c>
      <c r="AS2719" s="15">
        <v>0.43919753086419755</v>
      </c>
      <c r="AT2719" s="14">
        <v>0</v>
      </c>
      <c r="AU2719" s="14">
        <v>0</v>
      </c>
      <c r="AV2719" s="12">
        <v>1.41E-2</v>
      </c>
      <c r="AW2719" s="12">
        <v>9.4499999999999987E-2</v>
      </c>
      <c r="AX2719" s="12">
        <v>8.1600000000000006E-2</v>
      </c>
      <c r="AY2719" s="12">
        <v>0.17100000000000001</v>
      </c>
      <c r="AZ2719" s="14" t="s">
        <v>7128</v>
      </c>
      <c r="BA2719" s="14" t="s">
        <v>7128</v>
      </c>
      <c r="BB2719" s="14">
        <v>0.13157894736842105</v>
      </c>
      <c r="BC2719" s="14">
        <v>0.10982770466677236</v>
      </c>
      <c r="BD2719" s="14">
        <v>4.5592705167173252E-2</v>
      </c>
      <c r="BE2719" s="14">
        <v>8.4498480243161089E-2</v>
      </c>
      <c r="BF2719" s="14">
        <v>0.26715686274509803</v>
      </c>
      <c r="BG2719" s="14" t="s">
        <v>7128</v>
      </c>
      <c r="BH2719" s="13">
        <v>1.1399999999999999</v>
      </c>
      <c r="BI2719" s="13">
        <v>1.5</v>
      </c>
      <c r="BJ2719" s="13">
        <v>2.78</v>
      </c>
      <c r="BK2719" s="13">
        <v>2.78</v>
      </c>
      <c r="BL2719" s="13">
        <v>32.4</v>
      </c>
      <c r="BM2719" s="13">
        <v>32.9</v>
      </c>
      <c r="BN2719" s="13">
        <v>3.1</v>
      </c>
      <c r="BO2719" s="13">
        <v>3.55</v>
      </c>
      <c r="BP2719" s="13">
        <v>2.0373039215686273</v>
      </c>
      <c r="BQ2719" s="13">
        <v>0</v>
      </c>
      <c r="BR2719" s="13">
        <v>0</v>
      </c>
      <c r="BS2719" s="13">
        <v>-0.84</v>
      </c>
      <c r="BT2719" s="14">
        <v>-0.41230961718919179</v>
      </c>
      <c r="BU2719" s="13">
        <v>2.8773039215686271</v>
      </c>
      <c r="BV2719" s="13">
        <v>2.34</v>
      </c>
      <c r="BW2719" s="13">
        <v>2.34</v>
      </c>
      <c r="BX2719" s="13">
        <v>11.4</v>
      </c>
      <c r="BY2719" s="13">
        <v>18.55</v>
      </c>
      <c r="BZ2719" s="13">
        <v>11.8</v>
      </c>
      <c r="CA2719" s="13">
        <v>17.130000000000003</v>
      </c>
      <c r="CB2719" s="13">
        <v>0</v>
      </c>
      <c r="CC2719" s="15">
        <v>0.29399999999999998</v>
      </c>
      <c r="CD2719" s="15">
        <v>0.47699999999999998</v>
      </c>
      <c r="CE2719" s="15">
        <v>0.36</v>
      </c>
      <c r="CF2719" s="15" t="s">
        <v>7128</v>
      </c>
      <c r="CG2719" s="15" t="s">
        <v>7128</v>
      </c>
      <c r="CH2719" s="13" t="s">
        <v>7128</v>
      </c>
      <c r="CI2719" s="13" t="s">
        <v>7128</v>
      </c>
      <c r="CJ2719" s="13">
        <v>0</v>
      </c>
      <c r="CK2719" s="12">
        <f t="shared" si="84"/>
        <v>0</v>
      </c>
      <c r="CL2719" s="36">
        <f t="shared" si="85"/>
        <v>1.8914185639229419</v>
      </c>
      <c r="CM2719" s="13">
        <v>2.04</v>
      </c>
      <c r="CN2719" s="13">
        <v>0.54500000000000004</v>
      </c>
      <c r="CO2719" s="13">
        <v>1.5</v>
      </c>
      <c r="CP2719" s="13">
        <v>8.9</v>
      </c>
      <c r="CQ2719" s="13">
        <v>3.55</v>
      </c>
      <c r="CR2719" s="13">
        <v>14.23</v>
      </c>
      <c r="CS2719" s="13" t="s">
        <v>7128</v>
      </c>
      <c r="CT2719" s="13">
        <v>0</v>
      </c>
      <c r="CU2719" s="13">
        <v>2.78</v>
      </c>
      <c r="CV2719" s="13">
        <v>17.130000000000003</v>
      </c>
      <c r="CW2719" s="13">
        <v>3.1</v>
      </c>
      <c r="CX2719" s="12">
        <v>0.13157894736842105</v>
      </c>
      <c r="CY2719" s="12">
        <v>0.10982770466677236</v>
      </c>
      <c r="CZ2719" s="15">
        <v>4.5903225806451609</v>
      </c>
      <c r="DA2719" s="20"/>
      <c r="DB2719" s="20"/>
    </row>
    <row r="2720" spans="1:106">
      <c r="A2720" s="8" t="s">
        <v>2469</v>
      </c>
      <c r="B2720" s="8" t="s">
        <v>2470</v>
      </c>
      <c r="C2720" s="9" t="s">
        <v>7141</v>
      </c>
      <c r="D2720" s="9" t="s">
        <v>7126</v>
      </c>
      <c r="E2720" s="10" t="s">
        <v>7127</v>
      </c>
      <c r="F2720" s="10" t="s">
        <v>7126</v>
      </c>
      <c r="G2720" s="11">
        <v>0.73</v>
      </c>
      <c r="H2720" s="11">
        <v>5.0725895536384087</v>
      </c>
      <c r="I2720" s="12">
        <v>9.0499999999999997E-2</v>
      </c>
      <c r="J2720" s="12">
        <v>0.515569354604276</v>
      </c>
      <c r="K2720" s="12">
        <v>4.7E-2</v>
      </c>
      <c r="L2720" s="12">
        <v>0.10350000000000001</v>
      </c>
      <c r="M2720" s="12">
        <v>6.8320350000000002E-2</v>
      </c>
      <c r="N2720" s="12">
        <v>0.11386243710402813</v>
      </c>
      <c r="O2720" s="12">
        <v>-0.50114149390775853</v>
      </c>
      <c r="P2720" s="12">
        <v>-4.4898256201205092E-2</v>
      </c>
      <c r="Q2720" s="13">
        <v>0.99199999999999999</v>
      </c>
      <c r="R2720" s="13">
        <v>0</v>
      </c>
      <c r="S2720" s="13">
        <v>8.75</v>
      </c>
      <c r="T2720" s="13">
        <v>8.75</v>
      </c>
      <c r="U2720" s="13">
        <v>9.7420000000000009</v>
      </c>
      <c r="V2720" s="13">
        <v>0.53900000000000003</v>
      </c>
      <c r="W2720" s="13">
        <v>9.2030000000000012</v>
      </c>
      <c r="X2720" s="14">
        <v>5.5327448162594946E-2</v>
      </c>
      <c r="Y2720" s="15">
        <v>7.8947368421052627E-2</v>
      </c>
      <c r="Z2720" s="14">
        <v>0.69060773480662985</v>
      </c>
      <c r="AA2720" s="14">
        <v>0.89817285978238548</v>
      </c>
      <c r="AB2720" s="14">
        <v>2.2321428571428572</v>
      </c>
      <c r="AC2720" s="14">
        <v>8.820564516129032</v>
      </c>
      <c r="AD2720" s="13">
        <v>0.104</v>
      </c>
      <c r="AE2720" s="15">
        <v>0.88744444444444448</v>
      </c>
      <c r="AF2720" s="14">
        <v>5.4772255750516613E-2</v>
      </c>
      <c r="AG2720" s="14" t="s">
        <v>7128</v>
      </c>
      <c r="AH2720" s="15">
        <v>0.58951965065502188</v>
      </c>
      <c r="AI2720" s="5">
        <v>1.0384615384615385</v>
      </c>
      <c r="AJ2720" s="15">
        <v>17.103448275862068</v>
      </c>
      <c r="AK2720" s="15">
        <v>17.103448275862068</v>
      </c>
      <c r="AL2720" s="15" t="s">
        <v>7128</v>
      </c>
      <c r="AM2720" s="15" t="s">
        <v>7128</v>
      </c>
      <c r="AN2720" s="15">
        <v>0.2530612244897959</v>
      </c>
      <c r="AO2720" s="15">
        <v>2.517766497461929E-2</v>
      </c>
      <c r="AP2720" s="15">
        <v>6.8170370370370375</v>
      </c>
      <c r="AQ2720" s="15">
        <v>5.3505813953488381</v>
      </c>
      <c r="AR2720" s="15">
        <v>0.75863490231637964</v>
      </c>
      <c r="AS2720" s="15">
        <v>0.23357868020304573</v>
      </c>
      <c r="AT2720" s="14">
        <v>0</v>
      </c>
      <c r="AU2720" s="14">
        <v>0</v>
      </c>
      <c r="AV2720" s="12">
        <v>5.16E-2</v>
      </c>
      <c r="AW2720" s="12">
        <v>-1.61E-2</v>
      </c>
      <c r="AX2720" s="12">
        <v>-1.15E-3</v>
      </c>
      <c r="AY2720" s="12">
        <v>1.5700000000000002E-2</v>
      </c>
      <c r="AZ2720" s="14" t="s">
        <v>7128</v>
      </c>
      <c r="BA2720" s="14" t="s">
        <v>7128</v>
      </c>
      <c r="BB2720" s="14">
        <v>1.4427860696517416E-2</v>
      </c>
      <c r="BC2720" s="14">
        <v>6.8964180902823038E-2</v>
      </c>
      <c r="BD2720" s="14">
        <v>1.4720812182741118E-3</v>
      </c>
      <c r="BE2720" s="14">
        <v>3.426395939086295E-2</v>
      </c>
      <c r="BF2720" s="14">
        <v>0.32558139534883723</v>
      </c>
      <c r="BG2720" s="14">
        <v>4.6399999999999997E-2</v>
      </c>
      <c r="BH2720" s="13">
        <v>5.8000000000000003E-2</v>
      </c>
      <c r="BI2720" s="13">
        <v>5.8000000000000003E-2</v>
      </c>
      <c r="BJ2720" s="13">
        <v>1.35</v>
      </c>
      <c r="BK2720" s="13">
        <v>1.35</v>
      </c>
      <c r="BL2720" s="13">
        <v>39.4</v>
      </c>
      <c r="BM2720" s="13">
        <v>39.4</v>
      </c>
      <c r="BN2720" s="13">
        <v>1.72</v>
      </c>
      <c r="BO2720" s="13">
        <v>1.72</v>
      </c>
      <c r="BP2720" s="13">
        <v>0.91046511627906979</v>
      </c>
      <c r="BQ2720" s="13">
        <v>0</v>
      </c>
      <c r="BR2720" s="13">
        <v>0</v>
      </c>
      <c r="BS2720" s="13">
        <v>-0.372</v>
      </c>
      <c r="BT2720" s="14">
        <v>-0.40858237547892717</v>
      </c>
      <c r="BU2720" s="13">
        <v>1.2824651162790697</v>
      </c>
      <c r="BV2720" s="13">
        <v>0.43</v>
      </c>
      <c r="BW2720" s="13">
        <v>0.43</v>
      </c>
      <c r="BX2720" s="13">
        <v>4.0199999999999996</v>
      </c>
      <c r="BY2720" s="13">
        <v>13.202</v>
      </c>
      <c r="BZ2720" s="13">
        <v>3.92</v>
      </c>
      <c r="CA2720" s="13">
        <v>12.131</v>
      </c>
      <c r="CB2720" s="13">
        <v>0</v>
      </c>
      <c r="CC2720" s="15">
        <v>-0.32600000000000001</v>
      </c>
      <c r="CD2720" s="15">
        <v>1.63</v>
      </c>
      <c r="CE2720" s="15">
        <v>0.36</v>
      </c>
      <c r="CF2720" s="15">
        <v>0.42367749029746576</v>
      </c>
      <c r="CG2720" s="15">
        <v>1.0317840391615374</v>
      </c>
      <c r="CH2720" s="13">
        <v>1.2265555555555556</v>
      </c>
      <c r="CI2720" s="13">
        <v>0.26900000000000002</v>
      </c>
      <c r="CJ2720" s="13">
        <v>0</v>
      </c>
      <c r="CK2720" s="12">
        <f t="shared" si="84"/>
        <v>0</v>
      </c>
      <c r="CL2720" s="36">
        <f t="shared" si="85"/>
        <v>3.2478773390487179</v>
      </c>
      <c r="CM2720" s="13">
        <v>8.5999999999999993E-2</v>
      </c>
      <c r="CN2720" s="13">
        <v>2.8000000000000001E-2</v>
      </c>
      <c r="CO2720" s="13">
        <v>5.8000000000000003E-2</v>
      </c>
      <c r="CP2720" s="13">
        <v>0.99199999999999999</v>
      </c>
      <c r="CQ2720" s="13">
        <v>1.72</v>
      </c>
      <c r="CR2720" s="13">
        <v>9.2030000000000012</v>
      </c>
      <c r="CS2720" s="13" t="s">
        <v>7128</v>
      </c>
      <c r="CT2720" s="13">
        <v>0</v>
      </c>
      <c r="CU2720" s="13">
        <v>1.35</v>
      </c>
      <c r="CV2720" s="13">
        <v>12.131</v>
      </c>
      <c r="CW2720" s="13">
        <v>1.72</v>
      </c>
      <c r="CX2720" s="12">
        <v>1.4427860696517416E-2</v>
      </c>
      <c r="CY2720" s="12">
        <v>6.8964180902823038E-2</v>
      </c>
      <c r="CZ2720" s="15">
        <v>5.3505813953488381</v>
      </c>
      <c r="DA2720" s="20"/>
      <c r="DB2720" s="20"/>
    </row>
    <row r="2721" spans="1:106">
      <c r="A2721" s="8" t="s">
        <v>6133</v>
      </c>
      <c r="B2721" s="8" t="s">
        <v>6134</v>
      </c>
      <c r="C2721" s="9" t="s">
        <v>7145</v>
      </c>
      <c r="D2721" s="9" t="s">
        <v>7126</v>
      </c>
      <c r="E2721" s="10" t="s">
        <v>7127</v>
      </c>
      <c r="F2721" s="10" t="s">
        <v>7126</v>
      </c>
      <c r="G2721" s="11">
        <v>0.89</v>
      </c>
      <c r="H2721" s="11">
        <v>0.9177496937817804</v>
      </c>
      <c r="I2721" s="12">
        <v>9.0499999999999997E-2</v>
      </c>
      <c r="J2721" s="12">
        <v>0.13955634728725114</v>
      </c>
      <c r="K2721" s="12">
        <v>3.2000000000000001E-2</v>
      </c>
      <c r="L2721" s="12">
        <v>8.8499999999999995E-2</v>
      </c>
      <c r="M2721" s="12">
        <v>5.8418850000000001E-2</v>
      </c>
      <c r="N2721" s="12">
        <v>0.13701881507184346</v>
      </c>
      <c r="O2721" s="12">
        <v>8.0685750897012493E-2</v>
      </c>
      <c r="P2721" s="12">
        <v>5.5946876463094736E-2</v>
      </c>
      <c r="Q2721" s="13">
        <v>6185.7</v>
      </c>
      <c r="R2721" s="13">
        <v>0</v>
      </c>
      <c r="S2721" s="13">
        <v>199.7</v>
      </c>
      <c r="T2721" s="13">
        <v>199.7</v>
      </c>
      <c r="U2721" s="13">
        <v>6385.4</v>
      </c>
      <c r="V2721" s="13">
        <v>26.5</v>
      </c>
      <c r="W2721" s="13">
        <v>6358.9</v>
      </c>
      <c r="X2721" s="14">
        <v>4.1500923982835843E-3</v>
      </c>
      <c r="Y2721" s="15">
        <v>1.4367816091954025E-2</v>
      </c>
      <c r="Z2721" s="14">
        <v>0.20302968686457912</v>
      </c>
      <c r="AA2721" s="14">
        <v>3.1274469884423839E-2</v>
      </c>
      <c r="AB2721" s="14">
        <v>0.25475188161755324</v>
      </c>
      <c r="AC2721" s="14">
        <v>3.2284139224340008E-2</v>
      </c>
      <c r="AD2721" s="13">
        <v>177.56</v>
      </c>
      <c r="AE2721" s="15">
        <v>2.2488888888888892</v>
      </c>
      <c r="AF2721" s="14">
        <v>0.40496913462633177</v>
      </c>
      <c r="AG2721" s="14">
        <v>0.35854584358380098</v>
      </c>
      <c r="AH2721" s="15">
        <v>0.26972754461498011</v>
      </c>
      <c r="AI2721" s="5">
        <v>8.384615384615385</v>
      </c>
      <c r="AJ2721" s="15">
        <v>47.21908396946565</v>
      </c>
      <c r="AK2721" s="15">
        <v>47.21908396946565</v>
      </c>
      <c r="AL2721" s="15">
        <v>43.413202933985332</v>
      </c>
      <c r="AM2721" s="15">
        <v>1.1924011103400416</v>
      </c>
      <c r="AN2721" s="15">
        <v>7.8909299655568308</v>
      </c>
      <c r="AO2721" s="15">
        <v>6.313871593344901</v>
      </c>
      <c r="AP2721" s="15">
        <v>44.875793930839805</v>
      </c>
      <c r="AQ2721" s="15">
        <v>27.373654756780024</v>
      </c>
      <c r="AR2721" s="15">
        <v>6.6439243548218583</v>
      </c>
      <c r="AS2721" s="15">
        <v>6.4906604062468096</v>
      </c>
      <c r="AT2721" s="14">
        <v>0.11374045801526718</v>
      </c>
      <c r="AU2721" s="14">
        <v>2.4087815445301259E-3</v>
      </c>
      <c r="AV2721" s="12" t="s">
        <v>7128</v>
      </c>
      <c r="AW2721" s="12" t="s">
        <v>7128</v>
      </c>
      <c r="AX2721" s="12" t="s">
        <v>7128</v>
      </c>
      <c r="AY2721" s="12" t="s">
        <v>7128</v>
      </c>
      <c r="AZ2721" s="14">
        <v>0.39600000000000002</v>
      </c>
      <c r="BA2721" s="14">
        <v>0.18100000000000002</v>
      </c>
      <c r="BB2721" s="14">
        <v>0.22024209818426363</v>
      </c>
      <c r="BC2721" s="14">
        <v>0.1929656915349382</v>
      </c>
      <c r="BD2721" s="14">
        <v>0.13371440236807186</v>
      </c>
      <c r="BE2721" s="14">
        <v>0.14463611309584565</v>
      </c>
      <c r="BF2721" s="14">
        <v>3.4218289085545722E-2</v>
      </c>
      <c r="BG2721" s="14">
        <v>0.57520000000000004</v>
      </c>
      <c r="BH2721" s="13">
        <v>131</v>
      </c>
      <c r="BI2721" s="13">
        <v>131</v>
      </c>
      <c r="BJ2721" s="13">
        <v>141.69999999999999</v>
      </c>
      <c r="BK2721" s="13">
        <v>141.69999999999999</v>
      </c>
      <c r="BL2721" s="13">
        <v>979.7</v>
      </c>
      <c r="BM2721" s="13">
        <v>979.7</v>
      </c>
      <c r="BN2721" s="13">
        <v>232.3</v>
      </c>
      <c r="BO2721" s="13">
        <v>232.3</v>
      </c>
      <c r="BP2721" s="13">
        <v>136.85126843657815</v>
      </c>
      <c r="BQ2721" s="13">
        <v>14.900000000000006</v>
      </c>
      <c r="BR2721" s="13">
        <v>-19.730000000000004</v>
      </c>
      <c r="BS2721" s="13">
        <v>172.2</v>
      </c>
      <c r="BT2721" s="14">
        <v>1.1141292422193376</v>
      </c>
      <c r="BU2721" s="13">
        <v>-15.618731563421832</v>
      </c>
      <c r="BV2721" s="13">
        <v>-36.36999999999999</v>
      </c>
      <c r="BW2721" s="13">
        <v>-21.469999999999985</v>
      </c>
      <c r="BX2721" s="13">
        <v>594.79999999999995</v>
      </c>
      <c r="BY2721" s="13">
        <v>709.19999999999993</v>
      </c>
      <c r="BZ2721" s="13">
        <v>783.9</v>
      </c>
      <c r="CA2721" s="13">
        <v>957.09999999999991</v>
      </c>
      <c r="CB2721" s="13">
        <v>-14.9</v>
      </c>
      <c r="CC2721" s="15">
        <v>0.96799999999999997</v>
      </c>
      <c r="CD2721" s="15">
        <v>0.48799999999999999</v>
      </c>
      <c r="CE2721" s="15">
        <v>0.36</v>
      </c>
      <c r="CF2721" s="15">
        <v>1.059604351931644</v>
      </c>
      <c r="CG2721" s="15">
        <v>1.1553262130615314</v>
      </c>
      <c r="CH2721" s="13">
        <v>88.733333333333334</v>
      </c>
      <c r="CI2721" s="13">
        <v>67.111111111111114</v>
      </c>
      <c r="CJ2721" s="13">
        <v>-14.9</v>
      </c>
      <c r="CK2721" s="12" t="str">
        <f t="shared" si="84"/>
        <v>NA</v>
      </c>
      <c r="CL2721" s="36">
        <f t="shared" si="85"/>
        <v>1.0236129975969075</v>
      </c>
      <c r="CM2721" s="13">
        <v>135.6</v>
      </c>
      <c r="CN2721" s="13">
        <v>4.6399999999999997</v>
      </c>
      <c r="CO2721" s="13">
        <v>131</v>
      </c>
      <c r="CP2721" s="13">
        <v>6185.7</v>
      </c>
      <c r="CQ2721" s="13">
        <v>232.3</v>
      </c>
      <c r="CR2721" s="13">
        <v>6358.9</v>
      </c>
      <c r="CS2721" s="13">
        <v>-36.36999999999999</v>
      </c>
      <c r="CT2721" s="13">
        <v>6.0579999999999998</v>
      </c>
      <c r="CU2721" s="13">
        <v>141.85599999999999</v>
      </c>
      <c r="CV2721" s="13">
        <v>963.1579999999999</v>
      </c>
      <c r="CW2721" s="13">
        <v>234.39000000000001</v>
      </c>
      <c r="CX2721" s="12">
        <v>0.21828119122987463</v>
      </c>
      <c r="CY2721" s="12">
        <v>0.19154197559968686</v>
      </c>
      <c r="CZ2721" s="15">
        <v>27.129570374162718</v>
      </c>
      <c r="DA2721" s="20"/>
      <c r="DB2721" s="20"/>
    </row>
    <row r="2722" spans="1:106" ht="24">
      <c r="A2722" s="8" t="s">
        <v>2041</v>
      </c>
      <c r="B2722" s="8" t="s">
        <v>2042</v>
      </c>
      <c r="C2722" s="9" t="s">
        <v>7145</v>
      </c>
      <c r="D2722" s="9" t="s">
        <v>7126</v>
      </c>
      <c r="E2722" s="10" t="s">
        <v>7127</v>
      </c>
      <c r="F2722" s="10" t="s">
        <v>7126</v>
      </c>
      <c r="G2722" s="11">
        <v>0.89</v>
      </c>
      <c r="H2722" s="11">
        <v>1.2170542625825493</v>
      </c>
      <c r="I2722" s="12">
        <v>9.0499999999999997E-2</v>
      </c>
      <c r="J2722" s="12">
        <v>0.16664341076372072</v>
      </c>
      <c r="K2722" s="12">
        <v>3.6999999999999998E-2</v>
      </c>
      <c r="L2722" s="12">
        <v>9.35E-2</v>
      </c>
      <c r="M2722" s="12">
        <v>6.1719349999999999E-2</v>
      </c>
      <c r="N2722" s="12">
        <v>0.13844757564341298</v>
      </c>
      <c r="O2722" s="12">
        <v>-0.19423834747258148</v>
      </c>
      <c r="P2722" s="12">
        <v>-0.14627270513255042</v>
      </c>
      <c r="Q2722" s="13">
        <v>39.1</v>
      </c>
      <c r="R2722" s="13">
        <v>0.56833895166031034</v>
      </c>
      <c r="S2722" s="13">
        <v>13.8</v>
      </c>
      <c r="T2722" s="13">
        <v>14.368338951660311</v>
      </c>
      <c r="U2722" s="13">
        <v>53.468338951660314</v>
      </c>
      <c r="V2722" s="13">
        <v>0</v>
      </c>
      <c r="W2722" s="13">
        <v>53.468338951660314</v>
      </c>
      <c r="X2722" s="14">
        <v>0</v>
      </c>
      <c r="Y2722" s="15">
        <v>0.13437057991513437</v>
      </c>
      <c r="Z2722" s="14">
        <v>0.31740371492321617</v>
      </c>
      <c r="AA2722" s="14">
        <v>0.26872611405883484</v>
      </c>
      <c r="AB2722" s="14">
        <v>0.46499478807962175</v>
      </c>
      <c r="AC2722" s="14">
        <v>0.36747669953095424</v>
      </c>
      <c r="AD2722" s="13">
        <v>0.27700000000000002</v>
      </c>
      <c r="AE2722" s="15">
        <v>2.3736111111111113</v>
      </c>
      <c r="AF2722" s="14">
        <v>0.19748417658131498</v>
      </c>
      <c r="AG2722" s="14">
        <v>0.63650669221208445</v>
      </c>
      <c r="AH2722" s="15">
        <v>0.28407224958949101</v>
      </c>
      <c r="AI2722" s="5" t="s">
        <v>7128</v>
      </c>
      <c r="AJ2722" s="15">
        <v>67.64705882352942</v>
      </c>
      <c r="AK2722" s="15" t="s">
        <v>7128</v>
      </c>
      <c r="AL2722" s="15" t="s">
        <v>7128</v>
      </c>
      <c r="AM2722" s="15" t="s">
        <v>7128</v>
      </c>
      <c r="AN2722" s="15">
        <v>1.2653721682847898</v>
      </c>
      <c r="AO2722" s="15">
        <v>0.59785932721712531</v>
      </c>
      <c r="AP2722" s="15" t="s">
        <v>7128</v>
      </c>
      <c r="AQ2722" s="15">
        <v>27.017856974057764</v>
      </c>
      <c r="AR2722" s="15">
        <v>1.1811420562339685</v>
      </c>
      <c r="AS2722" s="15">
        <v>0.81755869956667138</v>
      </c>
      <c r="AT2722" s="14" t="s">
        <v>7128</v>
      </c>
      <c r="AU2722" s="14">
        <v>0</v>
      </c>
      <c r="AV2722" s="12" t="s">
        <v>7128</v>
      </c>
      <c r="AW2722" s="12" t="s">
        <v>7128</v>
      </c>
      <c r="AX2722" s="12">
        <v>4.7E-2</v>
      </c>
      <c r="AY2722" s="12" t="s">
        <v>7128</v>
      </c>
      <c r="AZ2722" s="14" t="s">
        <v>7128</v>
      </c>
      <c r="BA2722" s="14" t="s">
        <v>7128</v>
      </c>
      <c r="BB2722" s="14">
        <v>-2.7594936708860759E-2</v>
      </c>
      <c r="BC2722" s="14">
        <v>-7.8251294891374286E-3</v>
      </c>
      <c r="BD2722" s="14">
        <v>-1.3797468354430379E-2</v>
      </c>
      <c r="BE2722" s="14">
        <v>-5.2953764293047793E-3</v>
      </c>
      <c r="BF2722" s="14">
        <v>0</v>
      </c>
      <c r="BG2722" s="14" t="s">
        <v>7128</v>
      </c>
      <c r="BH2722" s="13">
        <v>0.57799999999999996</v>
      </c>
      <c r="BI2722" s="13">
        <v>-0.872</v>
      </c>
      <c r="BJ2722" s="13">
        <v>-0.28000000000000003</v>
      </c>
      <c r="BK2722" s="13">
        <v>-0.33466779033206207</v>
      </c>
      <c r="BL2722" s="13">
        <v>65.400000000000006</v>
      </c>
      <c r="BM2722" s="13">
        <v>63.2</v>
      </c>
      <c r="BN2722" s="13">
        <v>2.75</v>
      </c>
      <c r="BO2722" s="13">
        <v>1.9789999999999999</v>
      </c>
      <c r="BP2722" s="13">
        <v>-0.33466779033206207</v>
      </c>
      <c r="BQ2722" s="13">
        <v>0</v>
      </c>
      <c r="BR2722" s="13">
        <v>0</v>
      </c>
      <c r="BS2722" s="13">
        <v>-2.82</v>
      </c>
      <c r="BT2722" s="14" t="s">
        <v>7128</v>
      </c>
      <c r="BU2722" s="13">
        <v>2.4853322096679378</v>
      </c>
      <c r="BV2722" s="13">
        <v>1.948</v>
      </c>
      <c r="BW2722" s="13">
        <v>1.948</v>
      </c>
      <c r="BX2722" s="13">
        <v>31.6</v>
      </c>
      <c r="BY2722" s="13">
        <v>42.768338951660311</v>
      </c>
      <c r="BZ2722" s="13">
        <v>30.9</v>
      </c>
      <c r="CA2722" s="13">
        <v>45.268338951660311</v>
      </c>
      <c r="CB2722" s="13">
        <v>0</v>
      </c>
      <c r="CC2722" s="15">
        <v>0.83799999999999997</v>
      </c>
      <c r="CD2722" s="15">
        <v>0.88800000000000001</v>
      </c>
      <c r="CE2722" s="15">
        <v>0.36</v>
      </c>
      <c r="CF2722" s="15">
        <v>0.80429911646422847</v>
      </c>
      <c r="CG2722" s="15">
        <v>1.0962284211297135</v>
      </c>
      <c r="CH2722" s="13">
        <v>5.2359999999999998</v>
      </c>
      <c r="CI2722" s="13">
        <v>3.5436000000000005</v>
      </c>
      <c r="CJ2722" s="13">
        <v>0</v>
      </c>
      <c r="CK2722" s="12">
        <f t="shared" si="84"/>
        <v>0</v>
      </c>
      <c r="CL2722" s="36">
        <f t="shared" si="85"/>
        <v>1.4447183509392125</v>
      </c>
      <c r="CM2722" s="13" t="s">
        <v>7128</v>
      </c>
      <c r="CN2722" s="13" t="s">
        <v>7128</v>
      </c>
      <c r="CO2722" s="13" t="s">
        <v>7128</v>
      </c>
      <c r="CP2722" s="13" t="s">
        <v>7128</v>
      </c>
      <c r="CQ2722" s="13">
        <v>1.9789999999999999</v>
      </c>
      <c r="CR2722" s="13">
        <v>53.468338951660314</v>
      </c>
      <c r="CS2722" s="13" t="s">
        <v>7128</v>
      </c>
      <c r="CT2722" s="13">
        <v>2.4939999999999998</v>
      </c>
      <c r="CU2722" s="13">
        <v>0.55133220966793783</v>
      </c>
      <c r="CV2722" s="13">
        <v>47.762338951660311</v>
      </c>
      <c r="CW2722" s="13">
        <v>4.1399999999999997</v>
      </c>
      <c r="CX2722" s="12">
        <v>4.1062943626444571E-4</v>
      </c>
      <c r="CY2722" s="12">
        <v>1.2180815716500084E-2</v>
      </c>
      <c r="CZ2722" s="15">
        <v>12.915057717792347</v>
      </c>
      <c r="DA2722" s="20"/>
      <c r="DB2722" s="20"/>
    </row>
    <row r="2723" spans="1:106">
      <c r="A2723" s="8" t="s">
        <v>6933</v>
      </c>
      <c r="B2723" s="8" t="s">
        <v>6934</v>
      </c>
      <c r="C2723" s="9" t="s">
        <v>7131</v>
      </c>
      <c r="D2723" s="9" t="s">
        <v>7126</v>
      </c>
      <c r="E2723" s="10" t="s">
        <v>7127</v>
      </c>
      <c r="F2723" s="10" t="s">
        <v>7126</v>
      </c>
      <c r="G2723" s="11">
        <v>0.79</v>
      </c>
      <c r="H2723" s="11">
        <v>0.79</v>
      </c>
      <c r="I2723" s="12">
        <v>9.0499999999999997E-2</v>
      </c>
      <c r="J2723" s="12">
        <v>0.127995</v>
      </c>
      <c r="K2723" s="12">
        <v>4.7E-2</v>
      </c>
      <c r="L2723" s="12">
        <v>0.10350000000000001</v>
      </c>
      <c r="M2723" s="12">
        <v>6.8320350000000002E-2</v>
      </c>
      <c r="N2723" s="12">
        <v>0.127995</v>
      </c>
      <c r="O2723" s="12">
        <v>-0.127995</v>
      </c>
      <c r="P2723" s="12">
        <v>-0.127995</v>
      </c>
      <c r="Q2723" s="13">
        <v>0.32300000000000001</v>
      </c>
      <c r="R2723" s="13">
        <v>0</v>
      </c>
      <c r="S2723" s="13">
        <v>0</v>
      </c>
      <c r="T2723" s="13">
        <v>0</v>
      </c>
      <c r="U2723" s="13">
        <v>0.32300000000000001</v>
      </c>
      <c r="V2723" s="13">
        <v>0</v>
      </c>
      <c r="W2723" s="13">
        <v>0.32300000000000001</v>
      </c>
      <c r="X2723" s="14">
        <v>0</v>
      </c>
      <c r="Y2723" s="15">
        <v>0.06</v>
      </c>
      <c r="Z2723" s="14" t="s">
        <v>7128</v>
      </c>
      <c r="AA2723" s="14">
        <v>0</v>
      </c>
      <c r="AB2723" s="14" t="s">
        <v>7128</v>
      </c>
      <c r="AC2723" s="14">
        <v>0</v>
      </c>
      <c r="AD2723" s="13">
        <v>2.5999999999999999E-2</v>
      </c>
      <c r="AE2723" s="15">
        <v>4.358333333333321E-2</v>
      </c>
      <c r="AF2723" s="14">
        <v>7.0710678118654752E-2</v>
      </c>
      <c r="AG2723" s="14" t="s">
        <v>7128</v>
      </c>
      <c r="AH2723" s="15">
        <v>0.54285714285714282</v>
      </c>
      <c r="AI2723" s="5" t="s">
        <v>7128</v>
      </c>
      <c r="AJ2723" s="15" t="s">
        <v>7128</v>
      </c>
      <c r="AK2723" s="15" t="s">
        <v>7128</v>
      </c>
      <c r="AL2723" s="15" t="s">
        <v>7128</v>
      </c>
      <c r="AM2723" s="15" t="s">
        <v>7128</v>
      </c>
      <c r="AN2723" s="15" t="s">
        <v>7128</v>
      </c>
      <c r="AO2723" s="15">
        <v>0.49088145896656532</v>
      </c>
      <c r="AP2723" s="15" t="s">
        <v>7128</v>
      </c>
      <c r="AQ2723" s="15" t="s">
        <v>7128</v>
      </c>
      <c r="AR2723" s="15" t="s">
        <v>7128</v>
      </c>
      <c r="AS2723" s="15">
        <v>0.49088145896656532</v>
      </c>
      <c r="AT2723" s="14" t="s">
        <v>7128</v>
      </c>
      <c r="AU2723" s="14">
        <v>0</v>
      </c>
      <c r="AV2723" s="12" t="s">
        <v>7128</v>
      </c>
      <c r="AW2723" s="12" t="s">
        <v>7128</v>
      </c>
      <c r="AX2723" s="12" t="s">
        <v>7128</v>
      </c>
      <c r="AY2723" s="12" t="s">
        <v>7128</v>
      </c>
      <c r="AZ2723" s="14" t="s">
        <v>7128</v>
      </c>
      <c r="BA2723" s="14" t="s">
        <v>7128</v>
      </c>
      <c r="BB2723" s="14">
        <v>0</v>
      </c>
      <c r="BC2723" s="14">
        <v>0</v>
      </c>
      <c r="BD2723" s="14" t="s">
        <v>7128</v>
      </c>
      <c r="BE2723" s="14" t="s">
        <v>7128</v>
      </c>
      <c r="BF2723" s="14">
        <v>0</v>
      </c>
      <c r="BG2723" s="14" t="s">
        <v>7128</v>
      </c>
      <c r="BH2723" s="13">
        <v>-9.2999999999999999E-2</v>
      </c>
      <c r="BI2723" s="13">
        <v>0</v>
      </c>
      <c r="BJ2723" s="13">
        <v>0</v>
      </c>
      <c r="BK2723" s="13">
        <v>0</v>
      </c>
      <c r="BL2723" s="13">
        <v>0.65800000000000003</v>
      </c>
      <c r="BM2723" s="13">
        <v>0</v>
      </c>
      <c r="BN2723" s="13">
        <v>0.377</v>
      </c>
      <c r="BO2723" s="13">
        <v>0</v>
      </c>
      <c r="BP2723" s="13">
        <v>0</v>
      </c>
      <c r="BQ2723" s="13">
        <v>0</v>
      </c>
      <c r="BR2723" s="13">
        <v>0</v>
      </c>
      <c r="BS2723" s="13">
        <v>0</v>
      </c>
      <c r="BT2723" s="14" t="s">
        <v>7128</v>
      </c>
      <c r="BU2723" s="13">
        <v>0</v>
      </c>
      <c r="BV2723" s="13">
        <v>0</v>
      </c>
      <c r="BW2723" s="13">
        <v>0</v>
      </c>
      <c r="BX2723" s="13">
        <v>8.3800000000000008</v>
      </c>
      <c r="BY2723" s="13">
        <v>24.616</v>
      </c>
      <c r="BZ2723" s="13">
        <v>0</v>
      </c>
      <c r="CA2723" s="13">
        <v>0</v>
      </c>
      <c r="CB2723" s="13">
        <v>0</v>
      </c>
      <c r="CC2723" s="15">
        <v>-0.27900000000000003</v>
      </c>
      <c r="CD2723" s="15">
        <v>0.61399999999999999</v>
      </c>
      <c r="CE2723" s="15">
        <v>0.36</v>
      </c>
      <c r="CF2723" s="15" t="s">
        <v>7128</v>
      </c>
      <c r="CG2723" s="15" t="s">
        <v>7128</v>
      </c>
      <c r="CH2723" s="13" t="s">
        <v>7128</v>
      </c>
      <c r="CI2723" s="13" t="s">
        <v>7128</v>
      </c>
      <c r="CJ2723" s="13">
        <v>0</v>
      </c>
      <c r="CK2723" s="12">
        <f t="shared" si="84"/>
        <v>0</v>
      </c>
      <c r="CL2723" s="36" t="str">
        <f t="shared" si="85"/>
        <v>NA</v>
      </c>
      <c r="CM2723" s="13" t="s">
        <v>7128</v>
      </c>
      <c r="CN2723" s="13" t="s">
        <v>7128</v>
      </c>
      <c r="CO2723" s="13" t="s">
        <v>7128</v>
      </c>
      <c r="CP2723" s="13" t="s">
        <v>7128</v>
      </c>
      <c r="CQ2723" s="13" t="s">
        <v>7128</v>
      </c>
      <c r="CR2723" s="13" t="s">
        <v>7128</v>
      </c>
      <c r="CS2723" s="13" t="s">
        <v>7128</v>
      </c>
      <c r="CT2723" s="13">
        <v>0</v>
      </c>
      <c r="CU2723" s="13">
        <v>0</v>
      </c>
      <c r="CV2723" s="13">
        <v>0</v>
      </c>
      <c r="CW2723" s="13">
        <v>0.377</v>
      </c>
      <c r="CX2723" s="12">
        <v>0</v>
      </c>
      <c r="CY2723" s="12">
        <v>0</v>
      </c>
      <c r="CZ2723" s="15">
        <v>0.85676392572944304</v>
      </c>
      <c r="DA2723" s="20"/>
      <c r="DB2723" s="20"/>
    </row>
    <row r="2724" spans="1:106" ht="24">
      <c r="A2724" s="8" t="s">
        <v>5965</v>
      </c>
      <c r="B2724" s="8" t="s">
        <v>5966</v>
      </c>
      <c r="C2724" s="9" t="s">
        <v>7141</v>
      </c>
      <c r="D2724" s="9" t="s">
        <v>7126</v>
      </c>
      <c r="E2724" s="10" t="s">
        <v>7127</v>
      </c>
      <c r="F2724" s="10" t="s">
        <v>7126</v>
      </c>
      <c r="G2724" s="11">
        <v>0.73</v>
      </c>
      <c r="H2724" s="11">
        <v>0.73</v>
      </c>
      <c r="I2724" s="12">
        <v>9.0499999999999997E-2</v>
      </c>
      <c r="J2724" s="12">
        <v>0.12256500000000001</v>
      </c>
      <c r="K2724" s="12">
        <v>4.1999999999999996E-2</v>
      </c>
      <c r="L2724" s="12">
        <v>9.8500000000000004E-2</v>
      </c>
      <c r="M2724" s="12">
        <v>6.5019850000000004E-2</v>
      </c>
      <c r="N2724" s="12">
        <v>0.12256500000000001</v>
      </c>
      <c r="O2724" s="12">
        <v>-0.62961292589609352</v>
      </c>
      <c r="P2724" s="12">
        <v>-0.13765564184223419</v>
      </c>
      <c r="Q2724" s="13">
        <v>14.3</v>
      </c>
      <c r="R2724" s="13">
        <v>0</v>
      </c>
      <c r="S2724" s="13">
        <v>0</v>
      </c>
      <c r="T2724" s="13">
        <v>0</v>
      </c>
      <c r="U2724" s="13">
        <v>14.3</v>
      </c>
      <c r="V2724" s="13">
        <v>0</v>
      </c>
      <c r="W2724" s="13">
        <v>14.3</v>
      </c>
      <c r="X2724" s="14">
        <v>0</v>
      </c>
      <c r="Y2724" s="15">
        <v>9.3880389429763553E-2</v>
      </c>
      <c r="Z2724" s="14" t="s">
        <v>7128</v>
      </c>
      <c r="AA2724" s="14">
        <v>0</v>
      </c>
      <c r="AB2724" s="14" t="s">
        <v>7128</v>
      </c>
      <c r="AC2724" s="14">
        <v>0</v>
      </c>
      <c r="AD2724" s="13">
        <v>0.19800000000000001</v>
      </c>
      <c r="AE2724" s="15">
        <v>1.6345000000000003</v>
      </c>
      <c r="AF2724" s="14">
        <v>9.4868329805051374E-2</v>
      </c>
      <c r="AG2724" s="14">
        <v>0.6830519745963699</v>
      </c>
      <c r="AH2724" s="15">
        <v>0.48724832214765101</v>
      </c>
      <c r="AI2724" s="5" t="s">
        <v>7128</v>
      </c>
      <c r="AJ2724" s="15" t="s">
        <v>7128</v>
      </c>
      <c r="AK2724" s="15" t="s">
        <v>7128</v>
      </c>
      <c r="AL2724" s="15" t="s">
        <v>7128</v>
      </c>
      <c r="AM2724" s="15" t="s">
        <v>7128</v>
      </c>
      <c r="AN2724" s="15" t="s">
        <v>7128</v>
      </c>
      <c r="AO2724" s="15">
        <v>0.28772635814889336</v>
      </c>
      <c r="AP2724" s="15" t="s">
        <v>7128</v>
      </c>
      <c r="AQ2724" s="15">
        <v>1.8766404199475066</v>
      </c>
      <c r="AR2724" s="15" t="s">
        <v>7128</v>
      </c>
      <c r="AS2724" s="15">
        <v>0.28772635814889336</v>
      </c>
      <c r="AT2724" s="14" t="s">
        <v>7128</v>
      </c>
      <c r="AU2724" s="14">
        <v>0</v>
      </c>
      <c r="AV2724" s="12" t="s">
        <v>7128</v>
      </c>
      <c r="AW2724" s="12" t="s">
        <v>7128</v>
      </c>
      <c r="AX2724" s="12">
        <v>-0.68700000000000006</v>
      </c>
      <c r="AY2724" s="12">
        <v>-0.38299999999999995</v>
      </c>
      <c r="AZ2724" s="14" t="s">
        <v>7128</v>
      </c>
      <c r="BA2724" s="14" t="s">
        <v>7128</v>
      </c>
      <c r="BB2724" s="14">
        <v>-0.50704792589609349</v>
      </c>
      <c r="BC2724" s="14">
        <v>-1.5090641842234197E-2</v>
      </c>
      <c r="BD2724" s="14">
        <v>-2.5331991951710262</v>
      </c>
      <c r="BE2724" s="14">
        <v>-0.12394366197183099</v>
      </c>
      <c r="BF2724" s="14">
        <v>0</v>
      </c>
      <c r="BG2724" s="14">
        <v>0.16850000000000001</v>
      </c>
      <c r="BH2724" s="13">
        <v>-125.9</v>
      </c>
      <c r="BI2724" s="13">
        <v>-125.9</v>
      </c>
      <c r="BJ2724" s="13">
        <v>-6.16</v>
      </c>
      <c r="BK2724" s="13">
        <v>-6.16</v>
      </c>
      <c r="BL2724" s="13">
        <v>49.7</v>
      </c>
      <c r="BM2724" s="13">
        <v>49.7</v>
      </c>
      <c r="BN2724" s="13">
        <v>7.62</v>
      </c>
      <c r="BO2724" s="13">
        <v>7.62</v>
      </c>
      <c r="BP2724" s="13">
        <v>-6.16</v>
      </c>
      <c r="BQ2724" s="13">
        <v>0</v>
      </c>
      <c r="BR2724" s="13">
        <v>0</v>
      </c>
      <c r="BS2724" s="13">
        <v>-12.1</v>
      </c>
      <c r="BT2724" s="14" t="s">
        <v>7128</v>
      </c>
      <c r="BU2724" s="13">
        <v>5.9399999999999995</v>
      </c>
      <c r="BV2724" s="13">
        <v>-113.80000000000001</v>
      </c>
      <c r="BW2724" s="13">
        <v>-113.80000000000001</v>
      </c>
      <c r="BX2724" s="13">
        <v>248.3</v>
      </c>
      <c r="BY2724" s="13">
        <v>408.20000000000005</v>
      </c>
      <c r="BZ2724" s="13">
        <v>0</v>
      </c>
      <c r="CA2724" s="13">
        <v>0</v>
      </c>
      <c r="CB2724" s="13">
        <v>0</v>
      </c>
      <c r="CC2724" s="15">
        <v>0.432</v>
      </c>
      <c r="CD2724" s="15">
        <v>0.90600000000000003</v>
      </c>
      <c r="CE2724" s="15">
        <v>0.36</v>
      </c>
      <c r="CF2724" s="15" t="s">
        <v>7128</v>
      </c>
      <c r="CG2724" s="15" t="s">
        <v>7128</v>
      </c>
      <c r="CH2724" s="13" t="s">
        <v>7128</v>
      </c>
      <c r="CI2724" s="13" t="s">
        <v>7128</v>
      </c>
      <c r="CJ2724" s="13">
        <v>0</v>
      </c>
      <c r="CK2724" s="12">
        <f t="shared" si="84"/>
        <v>0</v>
      </c>
      <c r="CL2724" s="36" t="str">
        <f t="shared" si="85"/>
        <v>NA</v>
      </c>
      <c r="CM2724" s="13" t="s">
        <v>7128</v>
      </c>
      <c r="CN2724" s="13" t="s">
        <v>7128</v>
      </c>
      <c r="CO2724" s="13" t="s">
        <v>7128</v>
      </c>
      <c r="CP2724" s="13" t="s">
        <v>7128</v>
      </c>
      <c r="CQ2724" s="13">
        <v>7.62</v>
      </c>
      <c r="CR2724" s="13">
        <v>14.3</v>
      </c>
      <c r="CS2724" s="13" t="s">
        <v>7128</v>
      </c>
      <c r="CT2724" s="13">
        <v>0</v>
      </c>
      <c r="CU2724" s="13">
        <v>-6.16</v>
      </c>
      <c r="CV2724" s="13">
        <v>0</v>
      </c>
      <c r="CW2724" s="13">
        <v>7.62</v>
      </c>
      <c r="CX2724" s="12">
        <v>-0.50704792589609349</v>
      </c>
      <c r="CY2724" s="12">
        <v>-1.5090641842234197E-2</v>
      </c>
      <c r="CZ2724" s="15">
        <v>1.8766404199475066</v>
      </c>
      <c r="DA2724" s="20"/>
      <c r="DB2724" s="20"/>
    </row>
    <row r="2725" spans="1:106">
      <c r="A2725" s="8" t="s">
        <v>2307</v>
      </c>
      <c r="B2725" s="8" t="s">
        <v>2308</v>
      </c>
      <c r="C2725" s="9" t="s">
        <v>7139</v>
      </c>
      <c r="D2725" s="9" t="s">
        <v>7126</v>
      </c>
      <c r="E2725" s="10" t="s">
        <v>7127</v>
      </c>
      <c r="F2725" s="10" t="s">
        <v>7126</v>
      </c>
      <c r="G2725" s="11">
        <v>0.59</v>
      </c>
      <c r="H2725" s="11">
        <v>0.59</v>
      </c>
      <c r="I2725" s="12">
        <v>9.0499999999999997E-2</v>
      </c>
      <c r="J2725" s="12">
        <v>0.10989499999999999</v>
      </c>
      <c r="K2725" s="12">
        <v>4.7E-2</v>
      </c>
      <c r="L2725" s="12">
        <v>0.10350000000000001</v>
      </c>
      <c r="M2725" s="12">
        <v>6.8320350000000002E-2</v>
      </c>
      <c r="N2725" s="12">
        <v>0.10989499999999999</v>
      </c>
      <c r="O2725" s="12">
        <v>-0.10884491922455573</v>
      </c>
      <c r="P2725" s="12">
        <v>-0.1085281252953722</v>
      </c>
      <c r="Q2725" s="13">
        <v>47.3</v>
      </c>
      <c r="R2725" s="13">
        <v>0</v>
      </c>
      <c r="S2725" s="13">
        <v>0</v>
      </c>
      <c r="T2725" s="13">
        <v>0</v>
      </c>
      <c r="U2725" s="13">
        <v>47.3</v>
      </c>
      <c r="V2725" s="13">
        <v>0.01</v>
      </c>
      <c r="W2725" s="13">
        <v>47.29</v>
      </c>
      <c r="X2725" s="14">
        <v>2.1141649048625794E-4</v>
      </c>
      <c r="Y2725" s="15">
        <v>3.2909170688898638E-3</v>
      </c>
      <c r="Z2725" s="14">
        <v>0</v>
      </c>
      <c r="AA2725" s="14">
        <v>0</v>
      </c>
      <c r="AB2725" s="14">
        <v>0</v>
      </c>
      <c r="AC2725" s="14">
        <v>0</v>
      </c>
      <c r="AD2725" s="13">
        <v>0.20699999999999999</v>
      </c>
      <c r="AE2725" s="15">
        <v>-0.6499166666666667</v>
      </c>
      <c r="AF2725" s="14">
        <v>3.1622776601683791E-2</v>
      </c>
      <c r="AG2725" s="14" t="s">
        <v>7128</v>
      </c>
      <c r="AH2725" s="15">
        <v>0.48306595365418903</v>
      </c>
      <c r="AI2725" s="5">
        <v>1.6964285714285714</v>
      </c>
      <c r="AJ2725" s="15">
        <v>727.69230769230762</v>
      </c>
      <c r="AK2725" s="15">
        <v>727.69230769230762</v>
      </c>
      <c r="AL2725" s="15" t="s">
        <v>7128</v>
      </c>
      <c r="AM2725" s="15" t="s">
        <v>7128</v>
      </c>
      <c r="AN2725" s="15">
        <v>0.67283072546230438</v>
      </c>
      <c r="AO2725" s="15">
        <v>1.0063829787234042</v>
      </c>
      <c r="AP2725" s="15">
        <v>497.78947368421052</v>
      </c>
      <c r="AQ2725" s="15">
        <v>492.60416666666663</v>
      </c>
      <c r="AR2725" s="15">
        <v>0.67278417982643346</v>
      </c>
      <c r="AS2725" s="15">
        <v>1.0061702127659575</v>
      </c>
      <c r="AT2725" s="14">
        <v>0</v>
      </c>
      <c r="AU2725" s="14">
        <v>0</v>
      </c>
      <c r="AV2725" s="12">
        <v>-0.29899999999999999</v>
      </c>
      <c r="AW2725" s="12">
        <v>-0.19899999999999998</v>
      </c>
      <c r="AX2725" s="12">
        <v>-0.33399999999999996</v>
      </c>
      <c r="AY2725" s="12">
        <v>-3.6600000000000001E-2</v>
      </c>
      <c r="AZ2725" s="14" t="s">
        <v>7128</v>
      </c>
      <c r="BA2725" s="14" t="s">
        <v>7128</v>
      </c>
      <c r="BB2725" s="14">
        <v>1.0500807754442649E-3</v>
      </c>
      <c r="BC2725" s="14">
        <v>1.366874704627784E-3</v>
      </c>
      <c r="BD2725" s="14">
        <v>1.3829787234042553E-3</v>
      </c>
      <c r="BE2725" s="14">
        <v>2.0212765957446808E-3</v>
      </c>
      <c r="BF2725" s="14">
        <v>0.10958904109589042</v>
      </c>
      <c r="BG2725" s="14" t="s">
        <v>7128</v>
      </c>
      <c r="BH2725" s="13">
        <v>6.5000000000000002E-2</v>
      </c>
      <c r="BI2725" s="13">
        <v>6.5000000000000002E-2</v>
      </c>
      <c r="BJ2725" s="13">
        <v>9.5000000000000001E-2</v>
      </c>
      <c r="BK2725" s="13">
        <v>9.5000000000000001E-2</v>
      </c>
      <c r="BL2725" s="13">
        <v>47</v>
      </c>
      <c r="BM2725" s="13">
        <v>47</v>
      </c>
      <c r="BN2725" s="13">
        <v>9.6000000000000002E-2</v>
      </c>
      <c r="BO2725" s="13">
        <v>9.6000000000000002E-2</v>
      </c>
      <c r="BP2725" s="13">
        <v>8.458904109589041E-2</v>
      </c>
      <c r="BQ2725" s="13">
        <v>0</v>
      </c>
      <c r="BR2725" s="13">
        <v>0</v>
      </c>
      <c r="BS2725" s="13">
        <v>0</v>
      </c>
      <c r="BT2725" s="14">
        <v>0</v>
      </c>
      <c r="BU2725" s="13">
        <v>8.458904109589041E-2</v>
      </c>
      <c r="BV2725" s="13">
        <v>6.5000000000000002E-2</v>
      </c>
      <c r="BW2725" s="13">
        <v>6.5000000000000002E-2</v>
      </c>
      <c r="BX2725" s="13">
        <v>61.9</v>
      </c>
      <c r="BY2725" s="13">
        <v>61.884999999999998</v>
      </c>
      <c r="BZ2725" s="13">
        <v>70.3</v>
      </c>
      <c r="CA2725" s="13">
        <v>70.289999999999992</v>
      </c>
      <c r="CB2725" s="13">
        <v>0</v>
      </c>
      <c r="CC2725" s="15">
        <v>-0.16500000000000001</v>
      </c>
      <c r="CD2725" s="15">
        <v>-0.374</v>
      </c>
      <c r="CE2725" s="15">
        <v>0.36</v>
      </c>
      <c r="CF2725" s="15">
        <v>1.9660225192331895</v>
      </c>
      <c r="CG2725" s="15">
        <v>1.9098977012543745</v>
      </c>
      <c r="CH2725" s="13">
        <v>0.27212499999999995</v>
      </c>
      <c r="CI2725" s="13">
        <v>-0.88349999999999995</v>
      </c>
      <c r="CJ2725" s="13">
        <v>0</v>
      </c>
      <c r="CK2725" s="12">
        <f t="shared" si="84"/>
        <v>0</v>
      </c>
      <c r="CL2725" s="36">
        <f t="shared" si="85"/>
        <v>0.66865841513728841</v>
      </c>
      <c r="CM2725" s="13">
        <v>7.2999999999999995E-2</v>
      </c>
      <c r="CN2725" s="13">
        <v>8.0000000000000002E-3</v>
      </c>
      <c r="CO2725" s="13">
        <v>6.5000000000000002E-2</v>
      </c>
      <c r="CP2725" s="13">
        <v>47.3</v>
      </c>
      <c r="CQ2725" s="13">
        <v>9.6000000000000002E-2</v>
      </c>
      <c r="CR2725" s="13">
        <v>47.29</v>
      </c>
      <c r="CS2725" s="13" t="s">
        <v>7128</v>
      </c>
      <c r="CT2725" s="13">
        <v>0</v>
      </c>
      <c r="CU2725" s="13">
        <v>9.5000000000000001E-2</v>
      </c>
      <c r="CV2725" s="13">
        <v>70.289999999999992</v>
      </c>
      <c r="CW2725" s="13">
        <v>9.6000000000000002E-2</v>
      </c>
      <c r="CX2725" s="12">
        <v>1.0500807754442649E-3</v>
      </c>
      <c r="CY2725" s="12">
        <v>1.366874704627784E-3</v>
      </c>
      <c r="CZ2725" s="15">
        <v>492.60416666666663</v>
      </c>
      <c r="DA2725" s="20"/>
      <c r="DB2725" s="20"/>
    </row>
    <row r="2726" spans="1:106" ht="24">
      <c r="A2726" s="8" t="s">
        <v>6067</v>
      </c>
      <c r="B2726" s="8" t="s">
        <v>6068</v>
      </c>
      <c r="C2726" s="9" t="s">
        <v>7179</v>
      </c>
      <c r="D2726" s="9" t="s">
        <v>7126</v>
      </c>
      <c r="E2726" s="10" t="s">
        <v>7127</v>
      </c>
      <c r="F2726" s="10" t="s">
        <v>7126</v>
      </c>
      <c r="G2726" s="11">
        <v>0.79</v>
      </c>
      <c r="H2726" s="11">
        <v>0.79</v>
      </c>
      <c r="I2726" s="12">
        <v>9.0499999999999997E-2</v>
      </c>
      <c r="J2726" s="12">
        <v>0.127995</v>
      </c>
      <c r="K2726" s="12">
        <v>3.6999999999999998E-2</v>
      </c>
      <c r="L2726" s="12">
        <v>9.35E-2</v>
      </c>
      <c r="M2726" s="12">
        <v>6.1719349999999999E-2</v>
      </c>
      <c r="N2726" s="12">
        <v>0.127995</v>
      </c>
      <c r="O2726" s="12">
        <v>-0.10643037414965986</v>
      </c>
      <c r="P2726" s="12">
        <v>-0.15763788655511107</v>
      </c>
      <c r="Q2726" s="13">
        <v>0.45600000000000002</v>
      </c>
      <c r="R2726" s="13">
        <v>0</v>
      </c>
      <c r="S2726" s="13">
        <v>0</v>
      </c>
      <c r="T2726" s="13">
        <v>0</v>
      </c>
      <c r="U2726" s="13">
        <v>0.45600000000000002</v>
      </c>
      <c r="V2726" s="13">
        <v>0</v>
      </c>
      <c r="W2726" s="13">
        <v>0.45600000000000002</v>
      </c>
      <c r="X2726" s="14">
        <v>0</v>
      </c>
      <c r="Y2726" s="15">
        <v>0.93243243243243246</v>
      </c>
      <c r="Z2726" s="14" t="s">
        <v>7128</v>
      </c>
      <c r="AA2726" s="14">
        <v>0</v>
      </c>
      <c r="AB2726" s="14" t="s">
        <v>7128</v>
      </c>
      <c r="AC2726" s="14">
        <v>0</v>
      </c>
      <c r="AD2726" s="13">
        <v>2.5000000000000001E-2</v>
      </c>
      <c r="AE2726" s="15">
        <v>1.5550277777777779</v>
      </c>
      <c r="AF2726" s="14">
        <v>8.3666002653407553E-2</v>
      </c>
      <c r="AG2726" s="14">
        <v>0.6149451195025456</v>
      </c>
      <c r="AH2726" s="15">
        <v>0.85347985347985345</v>
      </c>
      <c r="AI2726" s="5" t="s">
        <v>7128</v>
      </c>
      <c r="AJ2726" s="15">
        <v>1.2596685082872929</v>
      </c>
      <c r="AK2726" s="15">
        <v>1.4384858044164037</v>
      </c>
      <c r="AL2726" s="15" t="s">
        <v>7128</v>
      </c>
      <c r="AM2726" s="15" t="s">
        <v>7128</v>
      </c>
      <c r="AN2726" s="15" t="s">
        <v>7128</v>
      </c>
      <c r="AO2726" s="15">
        <v>0.19322033898305085</v>
      </c>
      <c r="AP2726" s="15" t="s">
        <v>7128</v>
      </c>
      <c r="AQ2726" s="15">
        <v>1.0531177829099307</v>
      </c>
      <c r="AR2726" s="15" t="s">
        <v>7128</v>
      </c>
      <c r="AS2726" s="15">
        <v>0.19322033898305085</v>
      </c>
      <c r="AT2726" s="14">
        <v>0</v>
      </c>
      <c r="AU2726" s="14">
        <v>0</v>
      </c>
      <c r="AV2726" s="12" t="s">
        <v>7128</v>
      </c>
      <c r="AW2726" s="12">
        <v>-0.16600000000000001</v>
      </c>
      <c r="AX2726" s="12" t="s">
        <v>7128</v>
      </c>
      <c r="AY2726" s="12">
        <v>-0.192</v>
      </c>
      <c r="AZ2726" s="14" t="s">
        <v>7128</v>
      </c>
      <c r="BA2726" s="14" t="s">
        <v>7128</v>
      </c>
      <c r="BB2726" s="14">
        <v>2.1564625850340139E-2</v>
      </c>
      <c r="BC2726" s="14">
        <v>-2.9642886555111062E-2</v>
      </c>
      <c r="BD2726" s="14">
        <v>0.25983606557377048</v>
      </c>
      <c r="BE2726" s="14">
        <v>-0.37786885245901641</v>
      </c>
      <c r="BF2726" s="14">
        <v>1.2461059190031152E-2</v>
      </c>
      <c r="BG2726" s="14">
        <v>0.13780000000000001</v>
      </c>
      <c r="BH2726" s="13">
        <v>0.36199999999999999</v>
      </c>
      <c r="BI2726" s="13">
        <v>0.317</v>
      </c>
      <c r="BJ2726" s="13">
        <v>-0.46100000000000002</v>
      </c>
      <c r="BK2726" s="13">
        <v>-0.46100000000000002</v>
      </c>
      <c r="BL2726" s="13">
        <v>2.36</v>
      </c>
      <c r="BM2726" s="13">
        <v>1.22</v>
      </c>
      <c r="BN2726" s="13">
        <v>0.51700000000000002</v>
      </c>
      <c r="BO2726" s="13">
        <v>0.433</v>
      </c>
      <c r="BP2726" s="13">
        <v>-0.45525545171339565</v>
      </c>
      <c r="BQ2726" s="13">
        <v>0</v>
      </c>
      <c r="BR2726" s="13">
        <v>0</v>
      </c>
      <c r="BS2726" s="13">
        <v>-0.90200000000000002</v>
      </c>
      <c r="BT2726" s="14" t="s">
        <v>7128</v>
      </c>
      <c r="BU2726" s="13">
        <v>0.44674454828660437</v>
      </c>
      <c r="BV2726" s="13">
        <v>1.2190000000000001</v>
      </c>
      <c r="BW2726" s="13">
        <v>1.2190000000000001</v>
      </c>
      <c r="BX2726" s="13">
        <v>14.7</v>
      </c>
      <c r="BY2726" s="13">
        <v>15.357999999999999</v>
      </c>
      <c r="BZ2726" s="13">
        <v>0</v>
      </c>
      <c r="CA2726" s="13">
        <v>0</v>
      </c>
      <c r="CB2726" s="13">
        <v>0</v>
      </c>
      <c r="CC2726" s="15">
        <v>0.34300000000000003</v>
      </c>
      <c r="CD2726" s="15" t="s">
        <v>7128</v>
      </c>
      <c r="CE2726" s="15">
        <v>0.36</v>
      </c>
      <c r="CF2726" s="15" t="s">
        <v>7128</v>
      </c>
      <c r="CG2726" s="15" t="s">
        <v>7128</v>
      </c>
      <c r="CH2726" s="13" t="s">
        <v>7128</v>
      </c>
      <c r="CI2726" s="13" t="s">
        <v>7128</v>
      </c>
      <c r="CJ2726" s="13">
        <v>0</v>
      </c>
      <c r="CK2726" s="12">
        <f t="shared" si="84"/>
        <v>0</v>
      </c>
      <c r="CL2726" s="36" t="str">
        <f t="shared" si="85"/>
        <v>NA</v>
      </c>
      <c r="CM2726" s="13">
        <v>0.32100000000000001</v>
      </c>
      <c r="CN2726" s="13">
        <v>4.0000000000000001E-3</v>
      </c>
      <c r="CO2726" s="13">
        <v>0.317</v>
      </c>
      <c r="CP2726" s="13">
        <v>0.45600000000000002</v>
      </c>
      <c r="CQ2726" s="13">
        <v>0.433</v>
      </c>
      <c r="CR2726" s="13">
        <v>0.45600000000000002</v>
      </c>
      <c r="CS2726" s="13" t="s">
        <v>7128</v>
      </c>
      <c r="CT2726" s="13">
        <v>0</v>
      </c>
      <c r="CU2726" s="13">
        <v>-0.46100000000000002</v>
      </c>
      <c r="CV2726" s="13">
        <v>0</v>
      </c>
      <c r="CW2726" s="13">
        <v>0.51700000000000002</v>
      </c>
      <c r="CX2726" s="12">
        <v>2.1564625850340139E-2</v>
      </c>
      <c r="CY2726" s="12">
        <v>-2.9642886555111062E-2</v>
      </c>
      <c r="CZ2726" s="15">
        <v>0.88201160541586077</v>
      </c>
      <c r="DA2726" s="20"/>
      <c r="DB2726" s="20"/>
    </row>
    <row r="2727" spans="1:106" ht="24">
      <c r="A2727" s="8" t="s">
        <v>3043</v>
      </c>
      <c r="B2727" s="8" t="s">
        <v>3044</v>
      </c>
      <c r="C2727" s="9" t="s">
        <v>7161</v>
      </c>
      <c r="D2727" s="9" t="s">
        <v>7126</v>
      </c>
      <c r="E2727" s="10" t="s">
        <v>7127</v>
      </c>
      <c r="F2727" s="10" t="s">
        <v>7126</v>
      </c>
      <c r="G2727" s="11">
        <v>0.75</v>
      </c>
      <c r="H2727" s="11">
        <v>0.75</v>
      </c>
      <c r="I2727" s="12">
        <v>9.0499999999999997E-2</v>
      </c>
      <c r="J2727" s="12">
        <v>0.12437499999999999</v>
      </c>
      <c r="K2727" s="12">
        <v>5.1999999999999998E-2</v>
      </c>
      <c r="L2727" s="12">
        <v>0.1085</v>
      </c>
      <c r="M2727" s="12">
        <v>7.162085E-2</v>
      </c>
      <c r="N2727" s="12">
        <v>0.12437499999999999</v>
      </c>
      <c r="O2727" s="12">
        <v>1.3497629310344827</v>
      </c>
      <c r="P2727" s="12">
        <v>1.8590038492325081</v>
      </c>
      <c r="Q2727" s="13">
        <v>6.75</v>
      </c>
      <c r="R2727" s="13">
        <v>0</v>
      </c>
      <c r="S2727" s="13">
        <v>0</v>
      </c>
      <c r="T2727" s="13">
        <v>0</v>
      </c>
      <c r="U2727" s="13">
        <v>6.75</v>
      </c>
      <c r="V2727" s="13">
        <v>4.3600000000000003</v>
      </c>
      <c r="W2727" s="13">
        <v>2.3899999999999997</v>
      </c>
      <c r="X2727" s="14">
        <v>0.64592592592592601</v>
      </c>
      <c r="Y2727" s="15">
        <v>1.0112359550561798</v>
      </c>
      <c r="Z2727" s="14">
        <v>0</v>
      </c>
      <c r="AA2727" s="14">
        <v>0</v>
      </c>
      <c r="AB2727" s="14">
        <v>0</v>
      </c>
      <c r="AC2727" s="14">
        <v>0</v>
      </c>
      <c r="AD2727" s="13">
        <v>1.52</v>
      </c>
      <c r="AE2727" s="15">
        <v>4.003055555555556</v>
      </c>
      <c r="AF2727" s="14">
        <v>0.24289915602982237</v>
      </c>
      <c r="AG2727" s="14">
        <v>0.9571873521514187</v>
      </c>
      <c r="AH2727" s="15">
        <v>0.49504950495049505</v>
      </c>
      <c r="AI2727" s="5">
        <v>295.59999999999997</v>
      </c>
      <c r="AJ2727" s="15">
        <v>1.3157894736842106</v>
      </c>
      <c r="AK2727" s="15">
        <v>1.3157894736842106</v>
      </c>
      <c r="AL2727" s="15" t="s">
        <v>7128</v>
      </c>
      <c r="AM2727" s="15" t="s">
        <v>7128</v>
      </c>
      <c r="AN2727" s="15">
        <v>0.81818181818181823</v>
      </c>
      <c r="AO2727" s="15">
        <v>0.32296650717703351</v>
      </c>
      <c r="AP2727" s="15">
        <v>0.32341001353179971</v>
      </c>
      <c r="AQ2727" s="15">
        <v>0.31323722149410221</v>
      </c>
      <c r="AR2727" s="15">
        <v>0.61439588688946012</v>
      </c>
      <c r="AS2727" s="15">
        <v>0.11435406698564593</v>
      </c>
      <c r="AT2727" s="14">
        <v>3.4697855750487332E-2</v>
      </c>
      <c r="AU2727" s="14">
        <v>2.6370370370370374E-2</v>
      </c>
      <c r="AV2727" s="12" t="s">
        <v>7128</v>
      </c>
      <c r="AW2727" s="12">
        <v>1.0659999999999998</v>
      </c>
      <c r="AX2727" s="12">
        <v>0.23</v>
      </c>
      <c r="AY2727" s="12">
        <v>0.13500000000000001</v>
      </c>
      <c r="AZ2727" s="14" t="s">
        <v>7128</v>
      </c>
      <c r="BA2727" s="14" t="s">
        <v>7128</v>
      </c>
      <c r="BB2727" s="14">
        <v>1.4741379310344827</v>
      </c>
      <c r="BC2727" s="14">
        <v>1.983378849232508</v>
      </c>
      <c r="BD2727" s="14">
        <v>0.24545454545454545</v>
      </c>
      <c r="BE2727" s="14">
        <v>0.35358851674641151</v>
      </c>
      <c r="BF2727" s="14">
        <v>0.33976833976833981</v>
      </c>
      <c r="BG2727" s="14">
        <v>0.14300000000000002</v>
      </c>
      <c r="BH2727" s="13">
        <v>5.13</v>
      </c>
      <c r="BI2727" s="13">
        <v>5.13</v>
      </c>
      <c r="BJ2727" s="13">
        <v>7.39</v>
      </c>
      <c r="BK2727" s="13">
        <v>7.39</v>
      </c>
      <c r="BL2727" s="13">
        <v>20.9</v>
      </c>
      <c r="BM2727" s="13">
        <v>20.9</v>
      </c>
      <c r="BN2727" s="13">
        <v>7.63</v>
      </c>
      <c r="BO2727" s="13">
        <v>7.63</v>
      </c>
      <c r="BP2727" s="13">
        <v>4.8791119691119693</v>
      </c>
      <c r="BQ2727" s="13">
        <v>0</v>
      </c>
      <c r="BR2727" s="13">
        <v>0</v>
      </c>
      <c r="BS2727" s="13">
        <v>-0.53200000000000003</v>
      </c>
      <c r="BT2727" s="14">
        <v>-0.10903623515260863</v>
      </c>
      <c r="BU2727" s="13">
        <v>5.4111119691119693</v>
      </c>
      <c r="BV2727" s="13">
        <v>5.6619999999999999</v>
      </c>
      <c r="BW2727" s="13">
        <v>5.6619999999999999</v>
      </c>
      <c r="BX2727" s="13">
        <v>3.48</v>
      </c>
      <c r="BY2727" s="13">
        <v>2.46</v>
      </c>
      <c r="BZ2727" s="13">
        <v>8.25</v>
      </c>
      <c r="CA2727" s="13">
        <v>3.8899999999999997</v>
      </c>
      <c r="CB2727" s="13">
        <v>-0.17800000000000002</v>
      </c>
      <c r="CC2727" s="15">
        <v>1.55</v>
      </c>
      <c r="CD2727" s="15">
        <v>1.22</v>
      </c>
      <c r="CE2727" s="15">
        <v>0.36</v>
      </c>
      <c r="CF2727" s="15" t="s">
        <v>7128</v>
      </c>
      <c r="CG2727" s="15" t="s">
        <v>7128</v>
      </c>
      <c r="CH2727" s="13" t="s">
        <v>7128</v>
      </c>
      <c r="CI2727" s="13" t="s">
        <v>7128</v>
      </c>
      <c r="CJ2727" s="13">
        <v>-0.17800000000000002</v>
      </c>
      <c r="CK2727" s="12">
        <f t="shared" si="84"/>
        <v>3.1437654539032148E-2</v>
      </c>
      <c r="CL2727" s="36">
        <f t="shared" si="85"/>
        <v>5.3727506426735223</v>
      </c>
      <c r="CM2727" s="13">
        <v>7.77</v>
      </c>
      <c r="CN2727" s="13">
        <v>2.64</v>
      </c>
      <c r="CO2727" s="13">
        <v>5.13</v>
      </c>
      <c r="CP2727" s="13">
        <v>6.75</v>
      </c>
      <c r="CQ2727" s="13">
        <v>7.63</v>
      </c>
      <c r="CR2727" s="13">
        <v>2.3899999999999997</v>
      </c>
      <c r="CS2727" s="13">
        <v>5.6619999999999999</v>
      </c>
      <c r="CT2727" s="13">
        <v>0</v>
      </c>
      <c r="CU2727" s="13">
        <v>7.39</v>
      </c>
      <c r="CV2727" s="13">
        <v>3.8899999999999997</v>
      </c>
      <c r="CW2727" s="13">
        <v>7.63</v>
      </c>
      <c r="CX2727" s="12">
        <v>1.4741379310344827</v>
      </c>
      <c r="CY2727" s="12">
        <v>1.983378849232508</v>
      </c>
      <c r="CZ2727" s="15">
        <v>0.31323722149410221</v>
      </c>
      <c r="DA2727" s="20"/>
      <c r="DB2727" s="20"/>
    </row>
    <row r="2728" spans="1:106" ht="24">
      <c r="A2728" s="8" t="s">
        <v>6799</v>
      </c>
      <c r="B2728" s="8" t="s">
        <v>6800</v>
      </c>
      <c r="C2728" s="9" t="s">
        <v>7141</v>
      </c>
      <c r="D2728" s="9" t="s">
        <v>7126</v>
      </c>
      <c r="E2728" s="10" t="s">
        <v>7127</v>
      </c>
      <c r="F2728" s="10" t="s">
        <v>7126</v>
      </c>
      <c r="G2728" s="11">
        <v>0.73</v>
      </c>
      <c r="H2728" s="11">
        <v>0.80276898734177216</v>
      </c>
      <c r="I2728" s="12">
        <v>9.0499999999999997E-2</v>
      </c>
      <c r="J2728" s="12">
        <v>0.12915059335443038</v>
      </c>
      <c r="K2728" s="12">
        <v>2.7E-2</v>
      </c>
      <c r="L2728" s="12">
        <v>8.3500000000000005E-2</v>
      </c>
      <c r="M2728" s="12">
        <v>5.5118350000000003E-2</v>
      </c>
      <c r="N2728" s="12">
        <v>0.12243975690647482</v>
      </c>
      <c r="O2728" s="12" t="s">
        <v>7128</v>
      </c>
      <c r="P2728" s="12" t="s">
        <v>7128</v>
      </c>
      <c r="Q2728" s="13">
        <v>0.63200000000000001</v>
      </c>
      <c r="R2728" s="13">
        <v>0</v>
      </c>
      <c r="S2728" s="13">
        <v>6.3E-2</v>
      </c>
      <c r="T2728" s="13">
        <v>6.3E-2</v>
      </c>
      <c r="U2728" s="13">
        <v>0.69500000000000006</v>
      </c>
      <c r="V2728" s="13">
        <v>1E-3</v>
      </c>
      <c r="W2728" s="13">
        <v>0.69400000000000006</v>
      </c>
      <c r="X2728" s="14">
        <v>1.4388489208633092E-3</v>
      </c>
      <c r="Y2728" s="15" t="s">
        <v>7128</v>
      </c>
      <c r="Z2728" s="14" t="s">
        <v>7128</v>
      </c>
      <c r="AA2728" s="14">
        <v>9.0647482014388478E-2</v>
      </c>
      <c r="AB2728" s="14" t="s">
        <v>7128</v>
      </c>
      <c r="AC2728" s="14">
        <v>9.9683544303797472E-2</v>
      </c>
      <c r="AD2728" s="13">
        <v>0.115</v>
      </c>
      <c r="AE2728" s="15">
        <v>0.74975000000000014</v>
      </c>
      <c r="AF2728" s="14">
        <v>0.12649110640673517</v>
      </c>
      <c r="AG2728" s="14">
        <v>0.19210836785522906</v>
      </c>
      <c r="AH2728" s="15">
        <v>0.15129151291512913</v>
      </c>
      <c r="AI2728" s="5" t="s">
        <v>7128</v>
      </c>
      <c r="AJ2728" s="15" t="s">
        <v>7128</v>
      </c>
      <c r="AK2728" s="15" t="s">
        <v>7128</v>
      </c>
      <c r="AL2728" s="15" t="s">
        <v>7128</v>
      </c>
      <c r="AM2728" s="15" t="s">
        <v>7128</v>
      </c>
      <c r="AN2728" s="15" t="s">
        <v>7128</v>
      </c>
      <c r="AO2728" s="15" t="s">
        <v>7128</v>
      </c>
      <c r="AP2728" s="15" t="s">
        <v>7128</v>
      </c>
      <c r="AQ2728" s="15" t="s">
        <v>7128</v>
      </c>
      <c r="AR2728" s="15" t="s">
        <v>7128</v>
      </c>
      <c r="AS2728" s="15" t="s">
        <v>7128</v>
      </c>
      <c r="AT2728" s="14" t="s">
        <v>7128</v>
      </c>
      <c r="AU2728" s="14">
        <v>0</v>
      </c>
      <c r="AV2728" s="12" t="s">
        <v>7128</v>
      </c>
      <c r="AW2728" s="12" t="s">
        <v>7128</v>
      </c>
      <c r="AX2728" s="12" t="s">
        <v>7128</v>
      </c>
      <c r="AY2728" s="12" t="s">
        <v>7128</v>
      </c>
      <c r="AZ2728" s="14" t="s">
        <v>7128</v>
      </c>
      <c r="BA2728" s="14" t="s">
        <v>7128</v>
      </c>
      <c r="BB2728" s="14" t="s">
        <v>7128</v>
      </c>
      <c r="BC2728" s="14" t="s">
        <v>7128</v>
      </c>
      <c r="BD2728" s="14" t="s">
        <v>7128</v>
      </c>
      <c r="BE2728" s="14" t="s">
        <v>7128</v>
      </c>
      <c r="BF2728" s="14">
        <v>0</v>
      </c>
      <c r="BG2728" s="14">
        <v>7.8E-2</v>
      </c>
      <c r="BH2728" s="13">
        <v>-2.3E-2</v>
      </c>
      <c r="BI2728" s="13">
        <v>-2.3E-2</v>
      </c>
      <c r="BJ2728" s="13">
        <v>-8.9999999999999993E-3</v>
      </c>
      <c r="BK2728" s="13">
        <v>-8.9999999999999993E-3</v>
      </c>
      <c r="BL2728" s="13">
        <v>0</v>
      </c>
      <c r="BM2728" s="13">
        <v>0</v>
      </c>
      <c r="BN2728" s="13">
        <v>0</v>
      </c>
      <c r="BO2728" s="13">
        <v>0</v>
      </c>
      <c r="BP2728" s="13">
        <v>-8.9999999999999993E-3</v>
      </c>
      <c r="BQ2728" s="13">
        <v>0</v>
      </c>
      <c r="BR2728" s="13">
        <v>0</v>
      </c>
      <c r="BS2728" s="13">
        <v>0</v>
      </c>
      <c r="BT2728" s="14" t="s">
        <v>7128</v>
      </c>
      <c r="BU2728" s="13">
        <v>-8.9999999999999993E-3</v>
      </c>
      <c r="BV2728" s="13">
        <v>-2.3E-2</v>
      </c>
      <c r="BW2728" s="13">
        <v>-2.3E-2</v>
      </c>
      <c r="BX2728" s="13">
        <v>0</v>
      </c>
      <c r="BY2728" s="13">
        <v>0</v>
      </c>
      <c r="BZ2728" s="13">
        <v>-0.127</v>
      </c>
      <c r="CA2728" s="13">
        <v>-6.5000000000000002E-2</v>
      </c>
      <c r="CB2728" s="13">
        <v>0</v>
      </c>
      <c r="CC2728" s="15">
        <v>0.16200000000000001</v>
      </c>
      <c r="CD2728" s="15">
        <v>0.48899999999999999</v>
      </c>
      <c r="CE2728" s="15">
        <v>0.36</v>
      </c>
      <c r="CF2728" s="15" t="s">
        <v>7128</v>
      </c>
      <c r="CG2728" s="15" t="s">
        <v>7128</v>
      </c>
      <c r="CH2728" s="13" t="s">
        <v>7128</v>
      </c>
      <c r="CI2728" s="13" t="s">
        <v>7128</v>
      </c>
      <c r="CJ2728" s="13">
        <v>0</v>
      </c>
      <c r="CK2728" s="12">
        <f t="shared" si="84"/>
        <v>0</v>
      </c>
      <c r="CL2728" s="36" t="str">
        <f t="shared" si="85"/>
        <v>NA</v>
      </c>
      <c r="CM2728" s="13" t="s">
        <v>7128</v>
      </c>
      <c r="CN2728" s="13" t="s">
        <v>7128</v>
      </c>
      <c r="CO2728" s="13" t="s">
        <v>7128</v>
      </c>
      <c r="CP2728" s="13" t="s">
        <v>7128</v>
      </c>
      <c r="CQ2728" s="13" t="s">
        <v>7128</v>
      </c>
      <c r="CR2728" s="13" t="s">
        <v>7128</v>
      </c>
      <c r="CS2728" s="13" t="s">
        <v>7128</v>
      </c>
      <c r="CT2728" s="13">
        <v>0</v>
      </c>
      <c r="CU2728" s="13">
        <v>-8.9999999999999993E-3</v>
      </c>
      <c r="CV2728" s="13">
        <v>-6.5000000000000002E-2</v>
      </c>
      <c r="CW2728" s="13">
        <v>0</v>
      </c>
      <c r="CX2728" s="12" t="s">
        <v>7128</v>
      </c>
      <c r="CY2728" s="12" t="s">
        <v>7128</v>
      </c>
      <c r="CZ2728" s="15" t="s">
        <v>7128</v>
      </c>
      <c r="DA2728" s="20"/>
      <c r="DB2728" s="20"/>
    </row>
    <row r="2729" spans="1:106">
      <c r="A2729" s="8" t="s">
        <v>3999</v>
      </c>
      <c r="B2729" s="8" t="s">
        <v>4000</v>
      </c>
      <c r="C2729" s="9" t="s">
        <v>7139</v>
      </c>
      <c r="D2729" s="9" t="s">
        <v>7126</v>
      </c>
      <c r="E2729" s="10" t="s">
        <v>7127</v>
      </c>
      <c r="F2729" s="10" t="s">
        <v>7126</v>
      </c>
      <c r="G2729" s="11">
        <v>0.59</v>
      </c>
      <c r="H2729" s="11">
        <v>0.77739875000000003</v>
      </c>
      <c r="I2729" s="12">
        <v>9.0499999999999997E-2</v>
      </c>
      <c r="J2729" s="12">
        <v>0.12685458687500001</v>
      </c>
      <c r="K2729" s="12">
        <v>4.7E-2</v>
      </c>
      <c r="L2729" s="12">
        <v>0.10350000000000001</v>
      </c>
      <c r="M2729" s="12">
        <v>6.8320350000000002E-2</v>
      </c>
      <c r="N2729" s="12">
        <v>0.10573038634959524</v>
      </c>
      <c r="O2729" s="12">
        <v>-0.10954689456730771</v>
      </c>
      <c r="P2729" s="12">
        <v>-6.1420923433994218E-2</v>
      </c>
      <c r="Q2729" s="13">
        <v>1.5</v>
      </c>
      <c r="R2729" s="13">
        <v>0</v>
      </c>
      <c r="S2729" s="13">
        <v>0.84699999999999998</v>
      </c>
      <c r="T2729" s="13">
        <v>0.84699999999999998</v>
      </c>
      <c r="U2729" s="13">
        <v>2.347</v>
      </c>
      <c r="V2729" s="13">
        <v>0.221</v>
      </c>
      <c r="W2729" s="13">
        <v>2.1259999999999999</v>
      </c>
      <c r="X2729" s="14">
        <v>9.4162760971452916E-2</v>
      </c>
      <c r="Y2729" s="15">
        <v>0.14258555133079848</v>
      </c>
      <c r="Z2729" s="14">
        <v>0.45611200861604739</v>
      </c>
      <c r="AA2729" s="14">
        <v>0.36088623775031953</v>
      </c>
      <c r="AB2729" s="14">
        <v>0.83861386138613858</v>
      </c>
      <c r="AC2729" s="14">
        <v>0.56466666666666665</v>
      </c>
      <c r="AD2729" s="13">
        <v>0.28499999999999998</v>
      </c>
      <c r="AE2729" s="15">
        <v>-0.8661944444444446</v>
      </c>
      <c r="AF2729" s="14">
        <v>6.3245553203367583E-2</v>
      </c>
      <c r="AG2729" s="14" t="s">
        <v>7128</v>
      </c>
      <c r="AH2729" s="15">
        <v>0.38814531548757164</v>
      </c>
      <c r="AI2729" s="5">
        <v>1.193798449612403</v>
      </c>
      <c r="AJ2729" s="15">
        <v>83.333333333333343</v>
      </c>
      <c r="AK2729" s="15">
        <v>83.333333333333343</v>
      </c>
      <c r="AL2729" s="15" t="s">
        <v>7128</v>
      </c>
      <c r="AM2729" s="15" t="s">
        <v>7128</v>
      </c>
      <c r="AN2729" s="15">
        <v>1.4851485148514851</v>
      </c>
      <c r="AO2729" s="15">
        <v>0.24390243902439024</v>
      </c>
      <c r="AP2729" s="15">
        <v>13.805194805194805</v>
      </c>
      <c r="AQ2729" s="15">
        <v>13.54140127388535</v>
      </c>
      <c r="AR2729" s="15">
        <v>1.2995110024449879</v>
      </c>
      <c r="AS2729" s="15">
        <v>0.34569105691056906</v>
      </c>
      <c r="AT2729" s="14">
        <v>0</v>
      </c>
      <c r="AU2729" s="14">
        <v>0</v>
      </c>
      <c r="AV2729" s="12">
        <v>0.185</v>
      </c>
      <c r="AW2729" s="12">
        <v>-0.105</v>
      </c>
      <c r="AX2729" s="12">
        <v>-0.152</v>
      </c>
      <c r="AY2729" s="12">
        <v>-3.9599999999999996E-2</v>
      </c>
      <c r="AZ2729" s="14" t="s">
        <v>7128</v>
      </c>
      <c r="BA2729" s="14" t="s">
        <v>7128</v>
      </c>
      <c r="BB2729" s="14">
        <v>1.7307692307692305E-2</v>
      </c>
      <c r="BC2729" s="14">
        <v>4.4309462915601019E-2</v>
      </c>
      <c r="BD2729" s="14">
        <v>2.9268292682926825E-3</v>
      </c>
      <c r="BE2729" s="14">
        <v>2.5040650406504064E-2</v>
      </c>
      <c r="BF2729" s="14">
        <v>0.4375</v>
      </c>
      <c r="BG2729" s="14" t="s">
        <v>7128</v>
      </c>
      <c r="BH2729" s="13">
        <v>1.7999999999999999E-2</v>
      </c>
      <c r="BI2729" s="13">
        <v>1.7999999999999999E-2</v>
      </c>
      <c r="BJ2729" s="13">
        <v>0.154</v>
      </c>
      <c r="BK2729" s="13">
        <v>0.154</v>
      </c>
      <c r="BL2729" s="13">
        <v>6.15</v>
      </c>
      <c r="BM2729" s="13">
        <v>6.15</v>
      </c>
      <c r="BN2729" s="13">
        <v>0.157</v>
      </c>
      <c r="BO2729" s="13">
        <v>0.157</v>
      </c>
      <c r="BP2729" s="13">
        <v>8.6624999999999994E-2</v>
      </c>
      <c r="BQ2729" s="13">
        <v>0</v>
      </c>
      <c r="BR2729" s="13">
        <v>0</v>
      </c>
      <c r="BS2729" s="13">
        <v>-3.1E-2</v>
      </c>
      <c r="BT2729" s="14">
        <v>-0.35786435786435788</v>
      </c>
      <c r="BU2729" s="13">
        <v>0.11762499999999999</v>
      </c>
      <c r="BV2729" s="13">
        <v>4.9000000000000002E-2</v>
      </c>
      <c r="BW2729" s="13">
        <v>4.9000000000000002E-2</v>
      </c>
      <c r="BX2729" s="13">
        <v>1.04</v>
      </c>
      <c r="BY2729" s="13">
        <v>1.9550000000000001</v>
      </c>
      <c r="BZ2729" s="13">
        <v>1.01</v>
      </c>
      <c r="CA2729" s="13">
        <v>1.6359999999999999</v>
      </c>
      <c r="CB2729" s="13">
        <v>0</v>
      </c>
      <c r="CC2729" s="15">
        <v>-0.26200000000000001</v>
      </c>
      <c r="CD2729" s="15">
        <v>-0.41299999999999998</v>
      </c>
      <c r="CE2729" s="15">
        <v>0.36</v>
      </c>
      <c r="CF2729" s="15">
        <v>1.79541695714787</v>
      </c>
      <c r="CG2729" s="15">
        <v>1.3006931251951899</v>
      </c>
      <c r="CH2729" s="13">
        <v>6.433333333333334E-2</v>
      </c>
      <c r="CI2729" s="13">
        <v>1.8666666666666665E-2</v>
      </c>
      <c r="CJ2729" s="13">
        <v>0</v>
      </c>
      <c r="CK2729" s="12">
        <f t="shared" si="84"/>
        <v>0</v>
      </c>
      <c r="CL2729" s="36">
        <f t="shared" si="85"/>
        <v>3.7591687041564796</v>
      </c>
      <c r="CM2729" s="13">
        <v>3.2000000000000001E-2</v>
      </c>
      <c r="CN2729" s="13">
        <v>1.4E-2</v>
      </c>
      <c r="CO2729" s="13">
        <v>1.7999999999999999E-2</v>
      </c>
      <c r="CP2729" s="13">
        <v>1.5</v>
      </c>
      <c r="CQ2729" s="13">
        <v>0.157</v>
      </c>
      <c r="CR2729" s="13">
        <v>2.1259999999999999</v>
      </c>
      <c r="CS2729" s="13" t="s">
        <v>7128</v>
      </c>
      <c r="CT2729" s="13">
        <v>0</v>
      </c>
      <c r="CU2729" s="13">
        <v>0.154</v>
      </c>
      <c r="CV2729" s="13">
        <v>1.6359999999999999</v>
      </c>
      <c r="CW2729" s="13">
        <v>0.157</v>
      </c>
      <c r="CX2729" s="12">
        <v>1.7307692307692305E-2</v>
      </c>
      <c r="CY2729" s="12">
        <v>4.4309462915601019E-2</v>
      </c>
      <c r="CZ2729" s="15">
        <v>13.54140127388535</v>
      </c>
      <c r="DA2729" s="20"/>
      <c r="DB2729" s="20"/>
    </row>
    <row r="2730" spans="1:106" ht="24">
      <c r="A2730" s="8" t="s">
        <v>5007</v>
      </c>
      <c r="B2730" s="8" t="s">
        <v>5008</v>
      </c>
      <c r="C2730" s="9" t="s">
        <v>7174</v>
      </c>
      <c r="D2730" s="9" t="s">
        <v>7126</v>
      </c>
      <c r="E2730" s="10" t="s">
        <v>7127</v>
      </c>
      <c r="F2730" s="10" t="s">
        <v>7126</v>
      </c>
      <c r="G2730" s="11">
        <v>0.45</v>
      </c>
      <c r="H2730" s="11">
        <v>0.71903914590747331</v>
      </c>
      <c r="I2730" s="12">
        <v>9.0499999999999997E-2</v>
      </c>
      <c r="J2730" s="12">
        <v>0.12157304270462632</v>
      </c>
      <c r="K2730" s="12">
        <v>4.7E-2</v>
      </c>
      <c r="L2730" s="12">
        <v>0.10350000000000001</v>
      </c>
      <c r="M2730" s="12">
        <v>6.8320350000000002E-2</v>
      </c>
      <c r="N2730" s="12">
        <v>0.10164775902004453</v>
      </c>
      <c r="O2730" s="12">
        <v>-0.19557304270462633</v>
      </c>
      <c r="P2730" s="12">
        <v>-0.10673442066284784</v>
      </c>
      <c r="Q2730" s="13">
        <v>0.56200000000000006</v>
      </c>
      <c r="R2730" s="13">
        <v>0</v>
      </c>
      <c r="S2730" s="13">
        <v>0.33600000000000002</v>
      </c>
      <c r="T2730" s="13">
        <v>0.33600000000000002</v>
      </c>
      <c r="U2730" s="13">
        <v>0.89800000000000013</v>
      </c>
      <c r="V2730" s="13">
        <v>2.9000000000000001E-2</v>
      </c>
      <c r="W2730" s="13">
        <v>0.86900000000000011</v>
      </c>
      <c r="X2730" s="14">
        <v>3.2293986636971042E-2</v>
      </c>
      <c r="Y2730" s="15">
        <v>0.15748031496062992</v>
      </c>
      <c r="Z2730" s="14">
        <v>7.0647603027754413E-2</v>
      </c>
      <c r="AA2730" s="14">
        <v>0.37416481069042312</v>
      </c>
      <c r="AB2730" s="14">
        <v>7.601809954751132E-2</v>
      </c>
      <c r="AC2730" s="14">
        <v>0.59786476868327398</v>
      </c>
      <c r="AD2730" s="13">
        <v>4.3999999999999997E-2</v>
      </c>
      <c r="AE2730" s="15">
        <v>-1.0191666666666668</v>
      </c>
      <c r="AF2730" s="14">
        <v>0.13038404810405299</v>
      </c>
      <c r="AG2730" s="14" t="s">
        <v>7128</v>
      </c>
      <c r="AH2730" s="15">
        <v>0.62318840579710144</v>
      </c>
      <c r="AI2730" s="5" t="s">
        <v>7128</v>
      </c>
      <c r="AJ2730" s="15" t="s">
        <v>7128</v>
      </c>
      <c r="AK2730" s="15" t="s">
        <v>7128</v>
      </c>
      <c r="AL2730" s="15" t="s">
        <v>7128</v>
      </c>
      <c r="AM2730" s="15" t="s">
        <v>7128</v>
      </c>
      <c r="AN2730" s="15">
        <v>0.12714932126696835</v>
      </c>
      <c r="AO2730" s="15">
        <v>0.7195902688860436</v>
      </c>
      <c r="AP2730" s="15" t="s">
        <v>7128</v>
      </c>
      <c r="AQ2730" s="15" t="s">
        <v>7128</v>
      </c>
      <c r="AR2730" s="15">
        <v>0.18383752908821663</v>
      </c>
      <c r="AS2730" s="15">
        <v>1.1126760563380282</v>
      </c>
      <c r="AT2730" s="14" t="s">
        <v>7128</v>
      </c>
      <c r="AU2730" s="14">
        <v>0</v>
      </c>
      <c r="AV2730" s="12" t="s">
        <v>7128</v>
      </c>
      <c r="AW2730" s="12" t="s">
        <v>7128</v>
      </c>
      <c r="AX2730" s="12">
        <v>-0.308</v>
      </c>
      <c r="AY2730" s="12">
        <v>0.32</v>
      </c>
      <c r="AZ2730" s="14" t="s">
        <v>7128</v>
      </c>
      <c r="BA2730" s="14" t="s">
        <v>7128</v>
      </c>
      <c r="BB2730" s="14">
        <v>-7.3999999999999996E-2</v>
      </c>
      <c r="BC2730" s="14">
        <v>-5.0866616428033159E-3</v>
      </c>
      <c r="BD2730" s="14">
        <v>-0.47375160051216386</v>
      </c>
      <c r="BE2730" s="14">
        <v>-3.4571062740076826E-2</v>
      </c>
      <c r="BF2730" s="14">
        <v>0</v>
      </c>
      <c r="BG2730" s="14">
        <v>6.9900000000000004E-2</v>
      </c>
      <c r="BH2730" s="13">
        <v>-0.37</v>
      </c>
      <c r="BI2730" s="13">
        <v>-0.37</v>
      </c>
      <c r="BJ2730" s="13">
        <v>-2.7E-2</v>
      </c>
      <c r="BK2730" s="13">
        <v>-2.7E-2</v>
      </c>
      <c r="BL2730" s="13">
        <v>0.78100000000000003</v>
      </c>
      <c r="BM2730" s="13">
        <v>0.78100000000000003</v>
      </c>
      <c r="BN2730" s="13">
        <v>-5.0000000000000001E-3</v>
      </c>
      <c r="BO2730" s="13">
        <v>-5.0000000000000001E-3</v>
      </c>
      <c r="BP2730" s="13">
        <v>-2.7E-2</v>
      </c>
      <c r="BQ2730" s="13">
        <v>0</v>
      </c>
      <c r="BR2730" s="13">
        <v>0</v>
      </c>
      <c r="BS2730" s="13">
        <v>0</v>
      </c>
      <c r="BT2730" s="14" t="s">
        <v>7128</v>
      </c>
      <c r="BU2730" s="13">
        <v>-2.7E-2</v>
      </c>
      <c r="BV2730" s="13">
        <v>-0.37</v>
      </c>
      <c r="BW2730" s="13">
        <v>-0.37</v>
      </c>
      <c r="BX2730" s="13">
        <v>5</v>
      </c>
      <c r="BY2730" s="13">
        <v>5.3079999999999998</v>
      </c>
      <c r="BZ2730" s="13">
        <v>4.42</v>
      </c>
      <c r="CA2730" s="13">
        <v>4.7270000000000003</v>
      </c>
      <c r="CB2730" s="13">
        <v>0</v>
      </c>
      <c r="CC2730" s="15">
        <v>-0.753</v>
      </c>
      <c r="CD2730" s="15">
        <v>0.41699999999999998</v>
      </c>
      <c r="CE2730" s="15">
        <v>0.36</v>
      </c>
      <c r="CF2730" s="15">
        <v>1.8636340988055673</v>
      </c>
      <c r="CG2730" s="15">
        <v>1.762596058426561</v>
      </c>
      <c r="CH2730" s="13">
        <v>2.8999999999999991E-2</v>
      </c>
      <c r="CI2730" s="13">
        <v>1.7600000000000001E-2</v>
      </c>
      <c r="CJ2730" s="13">
        <v>0</v>
      </c>
      <c r="CK2730" s="12">
        <f t="shared" si="84"/>
        <v>0</v>
      </c>
      <c r="CL2730" s="36">
        <f t="shared" si="85"/>
        <v>0.16522107044637191</v>
      </c>
      <c r="CM2730" s="13" t="s">
        <v>7128</v>
      </c>
      <c r="CN2730" s="13" t="s">
        <v>7128</v>
      </c>
      <c r="CO2730" s="13" t="s">
        <v>7128</v>
      </c>
      <c r="CP2730" s="13" t="s">
        <v>7128</v>
      </c>
      <c r="CQ2730" s="13" t="s">
        <v>7128</v>
      </c>
      <c r="CR2730" s="13" t="s">
        <v>7128</v>
      </c>
      <c r="CS2730" s="13" t="s">
        <v>7128</v>
      </c>
      <c r="CT2730" s="13">
        <v>0</v>
      </c>
      <c r="CU2730" s="13">
        <v>-2.7E-2</v>
      </c>
      <c r="CV2730" s="13">
        <v>4.7270000000000003</v>
      </c>
      <c r="CW2730" s="13">
        <v>-5.0000000000000001E-3</v>
      </c>
      <c r="CX2730" s="12">
        <v>-7.3999999999999996E-2</v>
      </c>
      <c r="CY2730" s="12">
        <v>-5.0866616428033159E-3</v>
      </c>
      <c r="CZ2730" s="15" t="s">
        <v>7128</v>
      </c>
      <c r="DA2730" s="20"/>
      <c r="DB2730" s="20"/>
    </row>
    <row r="2731" spans="1:106" ht="24">
      <c r="A2731" s="8" t="s">
        <v>4567</v>
      </c>
      <c r="B2731" s="8" t="s">
        <v>4568</v>
      </c>
      <c r="C2731" s="9" t="s">
        <v>7179</v>
      </c>
      <c r="D2731" s="9" t="s">
        <v>7126</v>
      </c>
      <c r="E2731" s="10" t="s">
        <v>7127</v>
      </c>
      <c r="F2731" s="10" t="s">
        <v>7126</v>
      </c>
      <c r="G2731" s="11">
        <v>0.79</v>
      </c>
      <c r="H2731" s="11">
        <v>1.2398352941176471</v>
      </c>
      <c r="I2731" s="12">
        <v>9.0499999999999997E-2</v>
      </c>
      <c r="J2731" s="12">
        <v>0.16870509411764706</v>
      </c>
      <c r="K2731" s="12">
        <v>4.1999999999999996E-2</v>
      </c>
      <c r="L2731" s="12">
        <v>9.8500000000000004E-2</v>
      </c>
      <c r="M2731" s="12">
        <v>6.5019850000000004E-2</v>
      </c>
      <c r="N2731" s="12">
        <v>0.13108615997001499</v>
      </c>
      <c r="O2731" s="12">
        <v>18.292833367420812</v>
      </c>
      <c r="P2731" s="12">
        <v>3.1830829944647532E-2</v>
      </c>
      <c r="Q2731" s="13">
        <v>4.25</v>
      </c>
      <c r="R2731" s="13">
        <v>0</v>
      </c>
      <c r="S2731" s="13">
        <v>2.42</v>
      </c>
      <c r="T2731" s="13">
        <v>2.42</v>
      </c>
      <c r="U2731" s="13">
        <v>6.67</v>
      </c>
      <c r="V2731" s="13">
        <v>0</v>
      </c>
      <c r="W2731" s="13">
        <v>6.67</v>
      </c>
      <c r="X2731" s="14">
        <v>0</v>
      </c>
      <c r="Y2731" s="15">
        <v>3.92512077294686E-2</v>
      </c>
      <c r="Z2731" s="14">
        <v>0.55377574370709381</v>
      </c>
      <c r="AA2731" s="14">
        <v>0.36281859070464767</v>
      </c>
      <c r="AB2731" s="14">
        <v>1.2410256410256411</v>
      </c>
      <c r="AC2731" s="14">
        <v>0.56941176470588228</v>
      </c>
      <c r="AD2731" s="13">
        <v>5.0999999999999997E-2</v>
      </c>
      <c r="AE2731" s="15">
        <v>2.5543055555555561</v>
      </c>
      <c r="AF2731" s="14">
        <v>0.19748417658131498</v>
      </c>
      <c r="AG2731" s="14">
        <v>0.78993670632526003</v>
      </c>
      <c r="AH2731" s="15">
        <v>0.45833333333333337</v>
      </c>
      <c r="AI2731" s="5">
        <v>84</v>
      </c>
      <c r="AJ2731" s="15">
        <v>2.2251308900523563</v>
      </c>
      <c r="AK2731" s="15">
        <v>2.9513888888888888</v>
      </c>
      <c r="AL2731" s="15" t="s">
        <v>7128</v>
      </c>
      <c r="AM2731" s="15" t="s">
        <v>7128</v>
      </c>
      <c r="AN2731" s="15">
        <v>2.1794871794871797</v>
      </c>
      <c r="AO2731" s="15">
        <v>1.0167464114832536</v>
      </c>
      <c r="AP2731" s="15">
        <v>15.880952380952381</v>
      </c>
      <c r="AQ2731" s="15" t="s">
        <v>7128</v>
      </c>
      <c r="AR2731" s="15">
        <v>1.5263157894736841</v>
      </c>
      <c r="AS2731" s="15">
        <v>1.5956937799043063</v>
      </c>
      <c r="AT2731" s="14">
        <v>0</v>
      </c>
      <c r="AU2731" s="14">
        <v>0</v>
      </c>
      <c r="AV2731" s="12">
        <v>0.6</v>
      </c>
      <c r="AW2731" s="12" t="s">
        <v>7128</v>
      </c>
      <c r="AX2731" s="12" t="s">
        <v>7128</v>
      </c>
      <c r="AY2731" s="12" t="s">
        <v>7128</v>
      </c>
      <c r="AZ2731" s="14" t="s">
        <v>7128</v>
      </c>
      <c r="BA2731" s="14" t="s">
        <v>7128</v>
      </c>
      <c r="BB2731" s="14">
        <v>18.46153846153846</v>
      </c>
      <c r="BC2731" s="14">
        <v>0.16291698991466252</v>
      </c>
      <c r="BD2731" s="14">
        <v>0.62608695652173918</v>
      </c>
      <c r="BE2731" s="14">
        <v>0.18260869565217391</v>
      </c>
      <c r="BF2731" s="14">
        <v>0</v>
      </c>
      <c r="BG2731" s="14" t="s">
        <v>7128</v>
      </c>
      <c r="BH2731" s="13">
        <v>1.91</v>
      </c>
      <c r="BI2731" s="13">
        <v>1.44</v>
      </c>
      <c r="BJ2731" s="13">
        <v>0.42</v>
      </c>
      <c r="BK2731" s="13">
        <v>0.42</v>
      </c>
      <c r="BL2731" s="13">
        <v>4.18</v>
      </c>
      <c r="BM2731" s="13">
        <v>2.2999999999999998</v>
      </c>
      <c r="BN2731" s="13">
        <v>0.88100000000000001</v>
      </c>
      <c r="BO2731" s="13">
        <v>0</v>
      </c>
      <c r="BP2731" s="13">
        <v>0.42</v>
      </c>
      <c r="BQ2731" s="13">
        <v>0</v>
      </c>
      <c r="BR2731" s="13">
        <v>0</v>
      </c>
      <c r="BS2731" s="13">
        <v>-6.0000000000000001E-3</v>
      </c>
      <c r="BT2731" s="14">
        <v>-1.4285714285714287E-2</v>
      </c>
      <c r="BU2731" s="13">
        <v>0.42599999999999999</v>
      </c>
      <c r="BV2731" s="13">
        <v>1.446</v>
      </c>
      <c r="BW2731" s="13">
        <v>1.446</v>
      </c>
      <c r="BX2731" s="13">
        <v>7.8E-2</v>
      </c>
      <c r="BY2731" s="13">
        <v>2.5779999999999998</v>
      </c>
      <c r="BZ2731" s="13">
        <v>1.95</v>
      </c>
      <c r="CA2731" s="13">
        <v>4.37</v>
      </c>
      <c r="CB2731" s="13">
        <v>0</v>
      </c>
      <c r="CC2731" s="15">
        <v>1.04</v>
      </c>
      <c r="CD2731" s="15">
        <v>0.67500000000000004</v>
      </c>
      <c r="CE2731" s="15">
        <v>0.36</v>
      </c>
      <c r="CF2731" s="15" t="s">
        <v>7128</v>
      </c>
      <c r="CG2731" s="15" t="s">
        <v>7128</v>
      </c>
      <c r="CH2731" s="13" t="s">
        <v>7128</v>
      </c>
      <c r="CI2731" s="13" t="s">
        <v>7128</v>
      </c>
      <c r="CJ2731" s="13">
        <v>0</v>
      </c>
      <c r="CK2731" s="12">
        <f t="shared" si="84"/>
        <v>0</v>
      </c>
      <c r="CL2731" s="36">
        <f t="shared" si="85"/>
        <v>0.9565217391304347</v>
      </c>
      <c r="CM2731" s="13">
        <v>1.44</v>
      </c>
      <c r="CN2731" s="13" t="s">
        <v>7128</v>
      </c>
      <c r="CO2731" s="13">
        <v>1.44</v>
      </c>
      <c r="CP2731" s="13">
        <v>4.25</v>
      </c>
      <c r="CQ2731" s="13" t="s">
        <v>7128</v>
      </c>
      <c r="CR2731" s="13" t="s">
        <v>7128</v>
      </c>
      <c r="CS2731" s="13" t="s">
        <v>7128</v>
      </c>
      <c r="CT2731" s="13">
        <v>0</v>
      </c>
      <c r="CU2731" s="13">
        <v>0.42</v>
      </c>
      <c r="CV2731" s="13">
        <v>4.37</v>
      </c>
      <c r="CW2731" s="13">
        <v>0.88100000000000001</v>
      </c>
      <c r="CX2731" s="12">
        <v>18.46153846153846</v>
      </c>
      <c r="CY2731" s="12">
        <v>0.16291698991466252</v>
      </c>
      <c r="CZ2731" s="15">
        <v>7.5709421112372306</v>
      </c>
      <c r="DA2731" s="20"/>
      <c r="DB2731" s="20"/>
    </row>
    <row r="2732" spans="1:106">
      <c r="A2732" s="8" t="s">
        <v>2301</v>
      </c>
      <c r="B2732" s="8" t="s">
        <v>2302</v>
      </c>
      <c r="C2732" s="9" t="s">
        <v>7141</v>
      </c>
      <c r="D2732" s="9" t="s">
        <v>7126</v>
      </c>
      <c r="E2732" s="10" t="s">
        <v>7127</v>
      </c>
      <c r="F2732" s="10" t="s">
        <v>7126</v>
      </c>
      <c r="G2732" s="11">
        <v>0.73</v>
      </c>
      <c r="H2732" s="11">
        <v>7.047937219730942</v>
      </c>
      <c r="I2732" s="12">
        <v>9.0499999999999997E-2</v>
      </c>
      <c r="J2732" s="12">
        <v>0.69433831838565019</v>
      </c>
      <c r="K2732" s="12">
        <v>4.1999999999999996E-2</v>
      </c>
      <c r="L2732" s="12">
        <v>9.8500000000000004E-2</v>
      </c>
      <c r="M2732" s="12">
        <v>6.5019850000000004E-2</v>
      </c>
      <c r="N2732" s="12">
        <v>0.13020239456572227</v>
      </c>
      <c r="O2732" s="12">
        <v>-0.73089226363524762</v>
      </c>
      <c r="P2732" s="12">
        <v>-7.7335375452261518E-2</v>
      </c>
      <c r="Q2732" s="13">
        <v>2.23</v>
      </c>
      <c r="R2732" s="13">
        <v>0</v>
      </c>
      <c r="S2732" s="13">
        <v>19.3</v>
      </c>
      <c r="T2732" s="13">
        <v>19.3</v>
      </c>
      <c r="U2732" s="13">
        <v>21.53</v>
      </c>
      <c r="V2732" s="13">
        <v>0.28499999999999998</v>
      </c>
      <c r="W2732" s="13">
        <v>21.245000000000001</v>
      </c>
      <c r="X2732" s="14">
        <v>1.3237343241987921E-2</v>
      </c>
      <c r="Y2732" s="15">
        <v>0.1411290322580645</v>
      </c>
      <c r="Z2732" s="14">
        <v>0.77822580645161288</v>
      </c>
      <c r="AA2732" s="14">
        <v>0.89642359498374358</v>
      </c>
      <c r="AB2732" s="14">
        <v>3.5090909090909093</v>
      </c>
      <c r="AC2732" s="14">
        <v>8.6547085201793728</v>
      </c>
      <c r="AD2732" s="13">
        <v>0.18</v>
      </c>
      <c r="AE2732" s="15">
        <v>1.939527777777778</v>
      </c>
      <c r="AF2732" s="14">
        <v>0.14491376746189438</v>
      </c>
      <c r="AG2732" s="14">
        <v>0.71214765724130946</v>
      </c>
      <c r="AH2732" s="15">
        <v>0.31690140845070419</v>
      </c>
      <c r="AI2732" s="5">
        <v>0.53358208955223874</v>
      </c>
      <c r="AJ2732" s="15" t="s">
        <v>7128</v>
      </c>
      <c r="AK2732" s="15" t="s">
        <v>7128</v>
      </c>
      <c r="AL2732" s="15" t="s">
        <v>7128</v>
      </c>
      <c r="AM2732" s="15" t="s">
        <v>7128</v>
      </c>
      <c r="AN2732" s="15">
        <v>0.40545454545454546</v>
      </c>
      <c r="AO2732" s="15">
        <v>4.7245762711864404E-2</v>
      </c>
      <c r="AP2732" s="15">
        <v>14.856643356643358</v>
      </c>
      <c r="AQ2732" s="15">
        <v>7.3006872852233675</v>
      </c>
      <c r="AR2732" s="15">
        <v>0.86661227819702225</v>
      </c>
      <c r="AS2732" s="15">
        <v>0.45010593220338985</v>
      </c>
      <c r="AT2732" s="14" t="s">
        <v>7128</v>
      </c>
      <c r="AU2732" s="14">
        <v>0</v>
      </c>
      <c r="AV2732" s="12" t="s">
        <v>7128</v>
      </c>
      <c r="AW2732" s="12" t="s">
        <v>7128</v>
      </c>
      <c r="AX2732" s="12">
        <v>1.44E-2</v>
      </c>
      <c r="AY2732" s="12">
        <v>2.1099999999999999E-3</v>
      </c>
      <c r="AZ2732" s="14" t="s">
        <v>7128</v>
      </c>
      <c r="BA2732" s="14" t="s">
        <v>7128</v>
      </c>
      <c r="BB2732" s="14">
        <v>-3.6553945249597423E-2</v>
      </c>
      <c r="BC2732" s="14">
        <v>5.2867019113460749E-2</v>
      </c>
      <c r="BD2732" s="14">
        <v>-4.8093220338983047E-3</v>
      </c>
      <c r="BE2732" s="14">
        <v>3.0296610169491523E-2</v>
      </c>
      <c r="BF2732" s="14">
        <v>0</v>
      </c>
      <c r="BG2732" s="14">
        <v>6.8199999999999997E-2</v>
      </c>
      <c r="BH2732" s="13">
        <v>-0.22700000000000001</v>
      </c>
      <c r="BI2732" s="13">
        <v>-0.22700000000000001</v>
      </c>
      <c r="BJ2732" s="13">
        <v>1.43</v>
      </c>
      <c r="BK2732" s="13">
        <v>1.43</v>
      </c>
      <c r="BL2732" s="13">
        <v>47.2</v>
      </c>
      <c r="BM2732" s="13">
        <v>47.2</v>
      </c>
      <c r="BN2732" s="13">
        <v>2.91</v>
      </c>
      <c r="BO2732" s="13">
        <v>2.91</v>
      </c>
      <c r="BP2732" s="13">
        <v>1.43</v>
      </c>
      <c r="BQ2732" s="13">
        <v>0</v>
      </c>
      <c r="BR2732" s="13">
        <v>0</v>
      </c>
      <c r="BS2732" s="13">
        <v>-1.25</v>
      </c>
      <c r="BT2732" s="14">
        <v>-0.87412587412587417</v>
      </c>
      <c r="BU2732" s="13">
        <v>2.6799999999999997</v>
      </c>
      <c r="BV2732" s="13">
        <v>1.0229999999999999</v>
      </c>
      <c r="BW2732" s="13">
        <v>1.0229999999999999</v>
      </c>
      <c r="BX2732" s="13">
        <v>6.21</v>
      </c>
      <c r="BY2732" s="13">
        <v>27.049000000000003</v>
      </c>
      <c r="BZ2732" s="13">
        <v>5.5</v>
      </c>
      <c r="CA2732" s="13">
        <v>24.515000000000001</v>
      </c>
      <c r="CB2732" s="13">
        <v>0</v>
      </c>
      <c r="CC2732" s="15">
        <v>0.68799999999999994</v>
      </c>
      <c r="CD2732" s="15">
        <v>0.71899999999999997</v>
      </c>
      <c r="CE2732" s="15">
        <v>0.36</v>
      </c>
      <c r="CF2732" s="15">
        <v>0.82780360604463454</v>
      </c>
      <c r="CG2732" s="15">
        <v>1.3737308359053191</v>
      </c>
      <c r="CH2732" s="13">
        <v>1.8540000000000003</v>
      </c>
      <c r="CI2732" s="13">
        <v>-0.17600000000000002</v>
      </c>
      <c r="CJ2732" s="13">
        <v>0</v>
      </c>
      <c r="CK2732" s="12">
        <f t="shared" si="84"/>
        <v>0</v>
      </c>
      <c r="CL2732" s="36">
        <f t="shared" si="85"/>
        <v>1.9253518254130124</v>
      </c>
      <c r="CM2732" s="13" t="s">
        <v>7128</v>
      </c>
      <c r="CN2732" s="13" t="s">
        <v>7128</v>
      </c>
      <c r="CO2732" s="13" t="s">
        <v>7128</v>
      </c>
      <c r="CP2732" s="13" t="s">
        <v>7128</v>
      </c>
      <c r="CQ2732" s="13">
        <v>2.91</v>
      </c>
      <c r="CR2732" s="13">
        <v>21.245000000000001</v>
      </c>
      <c r="CS2732" s="13" t="s">
        <v>7128</v>
      </c>
      <c r="CT2732" s="13">
        <v>8.6000000000000007E-2</v>
      </c>
      <c r="CU2732" s="13">
        <v>1.3874</v>
      </c>
      <c r="CV2732" s="13">
        <v>24.600999999999999</v>
      </c>
      <c r="CW2732" s="13">
        <v>2.91</v>
      </c>
      <c r="CX2732" s="12">
        <v>-4.2820838627700128E-2</v>
      </c>
      <c r="CY2732" s="12">
        <v>5.1129537497696699E-2</v>
      </c>
      <c r="CZ2732" s="15">
        <v>7.3006872852233675</v>
      </c>
      <c r="DA2732" s="20"/>
      <c r="DB2732" s="20"/>
    </row>
    <row r="2733" spans="1:106" ht="24">
      <c r="A2733" s="8" t="s">
        <v>5981</v>
      </c>
      <c r="B2733" s="8" t="s">
        <v>5982</v>
      </c>
      <c r="C2733" s="9" t="s">
        <v>7173</v>
      </c>
      <c r="D2733" s="9" t="s">
        <v>7126</v>
      </c>
      <c r="E2733" s="10" t="s">
        <v>7127</v>
      </c>
      <c r="F2733" s="10" t="s">
        <v>7126</v>
      </c>
      <c r="G2733" s="11">
        <v>0.62</v>
      </c>
      <c r="H2733" s="11">
        <v>3.399941002949852</v>
      </c>
      <c r="I2733" s="12">
        <v>9.0499999999999997E-2</v>
      </c>
      <c r="J2733" s="12">
        <v>0.36419466076696161</v>
      </c>
      <c r="K2733" s="12">
        <v>4.7E-2</v>
      </c>
      <c r="L2733" s="12">
        <v>0.10350000000000001</v>
      </c>
      <c r="M2733" s="12">
        <v>6.8320350000000002E-2</v>
      </c>
      <c r="N2733" s="12">
        <v>0.10691265140438627</v>
      </c>
      <c r="O2733" s="12">
        <v>-0.25834507859425965</v>
      </c>
      <c r="P2733" s="12">
        <v>-2.1552864879232136E-2</v>
      </c>
      <c r="Q2733" s="13">
        <v>1.53</v>
      </c>
      <c r="R2733" s="13">
        <v>0</v>
      </c>
      <c r="S2733" s="13">
        <v>10.199999999999999</v>
      </c>
      <c r="T2733" s="13">
        <v>10.199999999999999</v>
      </c>
      <c r="U2733" s="13">
        <v>11.729999999999999</v>
      </c>
      <c r="V2733" s="13">
        <v>0.36099999999999999</v>
      </c>
      <c r="W2733" s="13">
        <v>11.368999999999998</v>
      </c>
      <c r="X2733" s="14">
        <v>3.0775788576300089E-2</v>
      </c>
      <c r="Y2733" s="15">
        <v>0.02</v>
      </c>
      <c r="Z2733" s="14">
        <v>0.72753209700427957</v>
      </c>
      <c r="AA2733" s="14">
        <v>0.86956521739130443</v>
      </c>
      <c r="AB2733" s="14">
        <v>2.670157068062827</v>
      </c>
      <c r="AC2733" s="14">
        <v>6.6666666666666661</v>
      </c>
      <c r="AD2733" s="13">
        <v>0.123</v>
      </c>
      <c r="AE2733" s="15">
        <v>0.90436111111111117</v>
      </c>
      <c r="AF2733" s="14" t="s">
        <v>7128</v>
      </c>
      <c r="AG2733" s="14" t="s">
        <v>7128</v>
      </c>
      <c r="AH2733" s="15">
        <v>0.25242718446601942</v>
      </c>
      <c r="AI2733" s="5">
        <v>1.5634837355718783</v>
      </c>
      <c r="AJ2733" s="15">
        <v>4.0263157894736841</v>
      </c>
      <c r="AK2733" s="15">
        <v>4.0263157894736841</v>
      </c>
      <c r="AL2733" s="15" t="s">
        <v>7128</v>
      </c>
      <c r="AM2733" s="15" t="s">
        <v>7128</v>
      </c>
      <c r="AN2733" s="15">
        <v>0.40052356020942409</v>
      </c>
      <c r="AO2733" s="15">
        <v>8.84393063583815E-2</v>
      </c>
      <c r="AP2733" s="15">
        <v>7.630201342281878</v>
      </c>
      <c r="AQ2733" s="15">
        <v>5.7130653266331652</v>
      </c>
      <c r="AR2733" s="15">
        <v>0.83234497400981033</v>
      </c>
      <c r="AS2733" s="15">
        <v>0.65716763005780332</v>
      </c>
      <c r="AT2733" s="14">
        <v>0</v>
      </c>
      <c r="AU2733" s="14">
        <v>0</v>
      </c>
      <c r="AV2733" s="12">
        <v>0.153</v>
      </c>
      <c r="AW2733" s="12">
        <v>0.23399999999999999</v>
      </c>
      <c r="AX2733" s="12">
        <v>0.18600000000000003</v>
      </c>
      <c r="AY2733" s="12">
        <v>0.129</v>
      </c>
      <c r="AZ2733" s="14" t="s">
        <v>7128</v>
      </c>
      <c r="BA2733" s="14" t="s">
        <v>7128</v>
      </c>
      <c r="BB2733" s="14">
        <v>0.10584958217270196</v>
      </c>
      <c r="BC2733" s="14">
        <v>8.5359786525154135E-2</v>
      </c>
      <c r="BD2733" s="14">
        <v>2.1965317919075144E-2</v>
      </c>
      <c r="BE2733" s="14">
        <v>8.6127167630057802E-2</v>
      </c>
      <c r="BF2733" s="14">
        <v>0.32743362831858408</v>
      </c>
      <c r="BG2733" s="14" t="s">
        <v>7128</v>
      </c>
      <c r="BH2733" s="13">
        <v>0.38</v>
      </c>
      <c r="BI2733" s="13">
        <v>0.38</v>
      </c>
      <c r="BJ2733" s="13">
        <v>1.49</v>
      </c>
      <c r="BK2733" s="13">
        <v>1.49</v>
      </c>
      <c r="BL2733" s="13">
        <v>17.3</v>
      </c>
      <c r="BM2733" s="13">
        <v>17.3</v>
      </c>
      <c r="BN2733" s="13">
        <v>1.99</v>
      </c>
      <c r="BO2733" s="13">
        <v>1.99</v>
      </c>
      <c r="BP2733" s="13">
        <v>1.0021238938053096</v>
      </c>
      <c r="BQ2733" s="13">
        <v>0</v>
      </c>
      <c r="BR2733" s="13">
        <v>0</v>
      </c>
      <c r="BS2733" s="13">
        <v>-0.72299999999999998</v>
      </c>
      <c r="BT2733" s="14">
        <v>-0.72146767926527733</v>
      </c>
      <c r="BU2733" s="13">
        <v>1.7251238938053097</v>
      </c>
      <c r="BV2733" s="13">
        <v>1.103</v>
      </c>
      <c r="BW2733" s="13">
        <v>1.103</v>
      </c>
      <c r="BX2733" s="13">
        <v>3.59</v>
      </c>
      <c r="BY2733" s="13">
        <v>11.74</v>
      </c>
      <c r="BZ2733" s="13">
        <v>3.82</v>
      </c>
      <c r="CA2733" s="13">
        <v>13.658999999999999</v>
      </c>
      <c r="CB2733" s="13">
        <v>0</v>
      </c>
      <c r="CC2733" s="15">
        <v>0.11799999999999999</v>
      </c>
      <c r="CD2733" s="15">
        <v>0.747</v>
      </c>
      <c r="CE2733" s="15">
        <v>0.36</v>
      </c>
      <c r="CF2733" s="15" t="s">
        <v>7128</v>
      </c>
      <c r="CG2733" s="15" t="s">
        <v>7128</v>
      </c>
      <c r="CH2733" s="13" t="s">
        <v>7128</v>
      </c>
      <c r="CI2733" s="13" t="s">
        <v>7128</v>
      </c>
      <c r="CJ2733" s="13">
        <v>0</v>
      </c>
      <c r="CK2733" s="12">
        <f t="shared" si="84"/>
        <v>0</v>
      </c>
      <c r="CL2733" s="36">
        <f t="shared" si="85"/>
        <v>1.2665641701442274</v>
      </c>
      <c r="CM2733" s="13">
        <v>0.56499999999999995</v>
      </c>
      <c r="CN2733" s="13">
        <v>0.185</v>
      </c>
      <c r="CO2733" s="13">
        <v>0.38</v>
      </c>
      <c r="CP2733" s="13">
        <v>1.53</v>
      </c>
      <c r="CQ2733" s="13">
        <v>1.99</v>
      </c>
      <c r="CR2733" s="13">
        <v>11.368999999999998</v>
      </c>
      <c r="CS2733" s="13" t="s">
        <v>7128</v>
      </c>
      <c r="CT2733" s="13">
        <v>0</v>
      </c>
      <c r="CU2733" s="13">
        <v>1.49</v>
      </c>
      <c r="CV2733" s="13">
        <v>13.658999999999999</v>
      </c>
      <c r="CW2733" s="13">
        <v>1.99</v>
      </c>
      <c r="CX2733" s="12">
        <v>0.10584958217270196</v>
      </c>
      <c r="CY2733" s="12">
        <v>8.5359786525154135E-2</v>
      </c>
      <c r="CZ2733" s="15">
        <v>5.7130653266331652</v>
      </c>
      <c r="DA2733" s="20"/>
      <c r="DB2733" s="20"/>
    </row>
    <row r="2734" spans="1:106" ht="24">
      <c r="A2734" s="8" t="s">
        <v>3539</v>
      </c>
      <c r="B2734" s="8" t="s">
        <v>3540</v>
      </c>
      <c r="C2734" s="9" t="s">
        <v>7179</v>
      </c>
      <c r="D2734" s="9" t="s">
        <v>7126</v>
      </c>
      <c r="E2734" s="10" t="s">
        <v>7127</v>
      </c>
      <c r="F2734" s="10" t="s">
        <v>7126</v>
      </c>
      <c r="G2734" s="11">
        <v>0.79</v>
      </c>
      <c r="H2734" s="11">
        <v>0.79</v>
      </c>
      <c r="I2734" s="12">
        <v>9.0499999999999997E-2</v>
      </c>
      <c r="J2734" s="12">
        <v>0.127995</v>
      </c>
      <c r="K2734" s="12">
        <v>3.6999999999999998E-2</v>
      </c>
      <c r="L2734" s="12">
        <v>9.35E-2</v>
      </c>
      <c r="M2734" s="12">
        <v>6.1719349999999999E-2</v>
      </c>
      <c r="N2734" s="12">
        <v>0.127995</v>
      </c>
      <c r="O2734" s="12">
        <v>-0.48466166666666666</v>
      </c>
      <c r="P2734" s="12">
        <v>-0.21767332773746345</v>
      </c>
      <c r="Q2734" s="13">
        <v>49.9</v>
      </c>
      <c r="R2734" s="13">
        <v>0</v>
      </c>
      <c r="S2734" s="13">
        <v>0</v>
      </c>
      <c r="T2734" s="13">
        <v>0</v>
      </c>
      <c r="U2734" s="13">
        <v>49.9</v>
      </c>
      <c r="V2734" s="13">
        <v>0</v>
      </c>
      <c r="W2734" s="13">
        <v>49.9</v>
      </c>
      <c r="X2734" s="14">
        <v>0</v>
      </c>
      <c r="Y2734" s="15">
        <v>1.824817518248175E-2</v>
      </c>
      <c r="Z2734" s="14" t="s">
        <v>7128</v>
      </c>
      <c r="AA2734" s="14">
        <v>0</v>
      </c>
      <c r="AB2734" s="14" t="s">
        <v>7128</v>
      </c>
      <c r="AC2734" s="14">
        <v>0</v>
      </c>
      <c r="AD2734" s="13">
        <v>1.21</v>
      </c>
      <c r="AE2734" s="15">
        <v>0.71116666666666672</v>
      </c>
      <c r="AF2734" s="14">
        <v>4.4721359549995794E-2</v>
      </c>
      <c r="AG2734" s="14">
        <v>0.53330221263369981</v>
      </c>
      <c r="AH2734" s="15">
        <v>0.28239202657807305</v>
      </c>
      <c r="AI2734" s="5" t="s">
        <v>7128</v>
      </c>
      <c r="AJ2734" s="15" t="s">
        <v>7128</v>
      </c>
      <c r="AK2734" s="15" t="s">
        <v>7128</v>
      </c>
      <c r="AL2734" s="15" t="s">
        <v>7128</v>
      </c>
      <c r="AM2734" s="15" t="s">
        <v>7128</v>
      </c>
      <c r="AN2734" s="15" t="s">
        <v>7128</v>
      </c>
      <c r="AO2734" s="15">
        <v>4.3771929824561404</v>
      </c>
      <c r="AP2734" s="15" t="s">
        <v>7128</v>
      </c>
      <c r="AQ2734" s="15" t="s">
        <v>7128</v>
      </c>
      <c r="AR2734" s="15" t="s">
        <v>7128</v>
      </c>
      <c r="AS2734" s="15">
        <v>4.3771929824561404</v>
      </c>
      <c r="AT2734" s="14" t="s">
        <v>7128</v>
      </c>
      <c r="AU2734" s="14">
        <v>0</v>
      </c>
      <c r="AV2734" s="12" t="s">
        <v>7128</v>
      </c>
      <c r="AW2734" s="12" t="s">
        <v>7128</v>
      </c>
      <c r="AX2734" s="12" t="s">
        <v>7128</v>
      </c>
      <c r="AY2734" s="12" t="s">
        <v>7128</v>
      </c>
      <c r="AZ2734" s="14" t="s">
        <v>7128</v>
      </c>
      <c r="BA2734" s="14" t="s">
        <v>7128</v>
      </c>
      <c r="BB2734" s="14">
        <v>-0.35666666666666669</v>
      </c>
      <c r="BC2734" s="14">
        <v>-8.967832773746344E-2</v>
      </c>
      <c r="BD2734" s="14">
        <v>-0.37543859649122807</v>
      </c>
      <c r="BE2734" s="14">
        <v>-0.36315789473684207</v>
      </c>
      <c r="BF2734" s="14">
        <v>0</v>
      </c>
      <c r="BG2734" s="14">
        <v>0.66900000000000004</v>
      </c>
      <c r="BH2734" s="13">
        <v>-4.28</v>
      </c>
      <c r="BI2734" s="13">
        <v>-4.28</v>
      </c>
      <c r="BJ2734" s="13">
        <v>-4.1399999999999997</v>
      </c>
      <c r="BK2734" s="13">
        <v>-4.1399999999999997</v>
      </c>
      <c r="BL2734" s="13">
        <v>11.4</v>
      </c>
      <c r="BM2734" s="13">
        <v>11.4</v>
      </c>
      <c r="BN2734" s="13">
        <v>0</v>
      </c>
      <c r="BO2734" s="13">
        <v>0</v>
      </c>
      <c r="BP2734" s="13">
        <v>-4.1399999999999997</v>
      </c>
      <c r="BQ2734" s="13">
        <v>0</v>
      </c>
      <c r="BR2734" s="13">
        <v>0</v>
      </c>
      <c r="BS2734" s="13">
        <v>-7.0000000000000001E-3</v>
      </c>
      <c r="BT2734" s="14" t="s">
        <v>7128</v>
      </c>
      <c r="BU2734" s="13">
        <v>-4.133</v>
      </c>
      <c r="BV2734" s="13">
        <v>-4.2730000000000006</v>
      </c>
      <c r="BW2734" s="13">
        <v>-4.2730000000000006</v>
      </c>
      <c r="BX2734" s="13">
        <v>12</v>
      </c>
      <c r="BY2734" s="13">
        <v>46.164999999999999</v>
      </c>
      <c r="BZ2734" s="13">
        <v>0</v>
      </c>
      <c r="CA2734" s="13">
        <v>0</v>
      </c>
      <c r="CB2734" s="13">
        <v>0</v>
      </c>
      <c r="CC2734" s="15">
        <v>0.159</v>
      </c>
      <c r="CD2734" s="15">
        <v>0.45300000000000001</v>
      </c>
      <c r="CE2734" s="15">
        <v>0.36</v>
      </c>
      <c r="CF2734" s="15">
        <v>1.3171230177160882</v>
      </c>
      <c r="CG2734" s="15">
        <v>1.2953451401835299</v>
      </c>
      <c r="CH2734" s="13">
        <v>0.11120000000000001</v>
      </c>
      <c r="CI2734" s="13">
        <v>-0.88930000000000009</v>
      </c>
      <c r="CJ2734" s="13">
        <v>0</v>
      </c>
      <c r="CK2734" s="12">
        <f t="shared" si="84"/>
        <v>0</v>
      </c>
      <c r="CL2734" s="36" t="str">
        <f t="shared" si="85"/>
        <v>NA</v>
      </c>
      <c r="CM2734" s="13" t="s">
        <v>7128</v>
      </c>
      <c r="CN2734" s="13" t="s">
        <v>7128</v>
      </c>
      <c r="CO2734" s="13" t="s">
        <v>7128</v>
      </c>
      <c r="CP2734" s="13" t="s">
        <v>7128</v>
      </c>
      <c r="CQ2734" s="13" t="s">
        <v>7128</v>
      </c>
      <c r="CR2734" s="13" t="s">
        <v>7128</v>
      </c>
      <c r="CS2734" s="13" t="s">
        <v>7128</v>
      </c>
      <c r="CT2734" s="13">
        <v>0</v>
      </c>
      <c r="CU2734" s="13">
        <v>-4.1399999999999997</v>
      </c>
      <c r="CV2734" s="13">
        <v>0</v>
      </c>
      <c r="CW2734" s="13">
        <v>0</v>
      </c>
      <c r="CX2734" s="12">
        <v>-0.35666666666666669</v>
      </c>
      <c r="CY2734" s="12">
        <v>-8.967832773746344E-2</v>
      </c>
      <c r="CZ2734" s="15" t="s">
        <v>7128</v>
      </c>
      <c r="DA2734" s="20"/>
      <c r="DB2734" s="20"/>
    </row>
    <row r="2735" spans="1:106">
      <c r="A2735" s="8" t="s">
        <v>3203</v>
      </c>
      <c r="B2735" s="8" t="s">
        <v>3204</v>
      </c>
      <c r="C2735" s="9" t="s">
        <v>7169</v>
      </c>
      <c r="D2735" s="9" t="s">
        <v>7126</v>
      </c>
      <c r="E2735" s="10" t="s">
        <v>7127</v>
      </c>
      <c r="F2735" s="10" t="s">
        <v>7126</v>
      </c>
      <c r="G2735" s="11">
        <v>0.61</v>
      </c>
      <c r="H2735" s="11">
        <v>3.4705210420841683</v>
      </c>
      <c r="I2735" s="12">
        <v>9.0499999999999997E-2</v>
      </c>
      <c r="J2735" s="12">
        <v>0.37058215430861724</v>
      </c>
      <c r="K2735" s="12">
        <v>4.7E-2</v>
      </c>
      <c r="L2735" s="12">
        <v>0.10350000000000001</v>
      </c>
      <c r="M2735" s="12">
        <v>6.8320350000000002E-2</v>
      </c>
      <c r="N2735" s="12">
        <v>0.1214477330045791</v>
      </c>
      <c r="O2735" s="12">
        <v>-6.2545600548611029</v>
      </c>
      <c r="P2735" s="12">
        <v>-0.21101066589208806</v>
      </c>
      <c r="Q2735" s="13">
        <v>4.99</v>
      </c>
      <c r="R2735" s="13">
        <v>0</v>
      </c>
      <c r="S2735" s="13">
        <v>23.4</v>
      </c>
      <c r="T2735" s="13">
        <v>23.4</v>
      </c>
      <c r="U2735" s="13">
        <v>28.39</v>
      </c>
      <c r="V2735" s="13">
        <v>3.64</v>
      </c>
      <c r="W2735" s="13">
        <v>24.75</v>
      </c>
      <c r="X2735" s="14">
        <v>0.1282141599154632</v>
      </c>
      <c r="Y2735" s="15">
        <v>8.050847457627118E-2</v>
      </c>
      <c r="Z2735" s="14" t="s">
        <v>7128</v>
      </c>
      <c r="AA2735" s="14">
        <v>0.82423388517083473</v>
      </c>
      <c r="AB2735" s="14" t="s">
        <v>7128</v>
      </c>
      <c r="AC2735" s="14">
        <v>4.6893787575150299</v>
      </c>
      <c r="AD2735" s="13">
        <v>8.5000000000000006E-2</v>
      </c>
      <c r="AE2735" s="15">
        <v>-9.3055555555555558E-2</v>
      </c>
      <c r="AF2735" s="14">
        <v>4.4721359549995794E-2</v>
      </c>
      <c r="AG2735" s="14" t="s">
        <v>7128</v>
      </c>
      <c r="AH2735" s="15">
        <v>0.35294117647058826</v>
      </c>
      <c r="AI2735" s="5" t="s">
        <v>7128</v>
      </c>
      <c r="AJ2735" s="15" t="s">
        <v>7128</v>
      </c>
      <c r="AK2735" s="15" t="s">
        <v>7128</v>
      </c>
      <c r="AL2735" s="15" t="s">
        <v>7128</v>
      </c>
      <c r="AM2735" s="15" t="s">
        <v>7128</v>
      </c>
      <c r="AN2735" s="15" t="s">
        <v>7128</v>
      </c>
      <c r="AO2735" s="15">
        <v>0.29011627906976745</v>
      </c>
      <c r="AP2735" s="15" t="s">
        <v>7128</v>
      </c>
      <c r="AQ2735" s="15">
        <v>21.710526315789476</v>
      </c>
      <c r="AR2735" s="15">
        <v>1.3098703360677428</v>
      </c>
      <c r="AS2735" s="15">
        <v>1.4389534883720931</v>
      </c>
      <c r="AT2735" s="14" t="s">
        <v>7128</v>
      </c>
      <c r="AU2735" s="14">
        <v>0</v>
      </c>
      <c r="AV2735" s="12" t="s">
        <v>7128</v>
      </c>
      <c r="AW2735" s="12" t="s">
        <v>7128</v>
      </c>
      <c r="AX2735" s="12">
        <v>0.14099999999999999</v>
      </c>
      <c r="AY2735" s="12">
        <v>-0.24399999999999999</v>
      </c>
      <c r="AZ2735" s="14" t="s">
        <v>7128</v>
      </c>
      <c r="BA2735" s="14" t="s">
        <v>7128</v>
      </c>
      <c r="BB2735" s="14">
        <v>-5.8839779005524857</v>
      </c>
      <c r="BC2735" s="14">
        <v>-8.9562932887508953E-2</v>
      </c>
      <c r="BD2735" s="14">
        <v>-0.12383720930232558</v>
      </c>
      <c r="BE2735" s="14">
        <v>-0.1308139534883721</v>
      </c>
      <c r="BF2735" s="14">
        <v>0</v>
      </c>
      <c r="BG2735" s="14" t="s">
        <v>7128</v>
      </c>
      <c r="BH2735" s="13">
        <v>-2.13</v>
      </c>
      <c r="BI2735" s="13">
        <v>-2.13</v>
      </c>
      <c r="BJ2735" s="13">
        <v>-2.25</v>
      </c>
      <c r="BK2735" s="13">
        <v>-2.25</v>
      </c>
      <c r="BL2735" s="13">
        <v>17.2</v>
      </c>
      <c r="BM2735" s="13">
        <v>17.2</v>
      </c>
      <c r="BN2735" s="13">
        <v>1.1399999999999999</v>
      </c>
      <c r="BO2735" s="13">
        <v>1.1399999999999999</v>
      </c>
      <c r="BP2735" s="13">
        <v>-2.25</v>
      </c>
      <c r="BQ2735" s="13">
        <v>0</v>
      </c>
      <c r="BR2735" s="13">
        <v>0</v>
      </c>
      <c r="BS2735" s="13">
        <v>-3.73</v>
      </c>
      <c r="BT2735" s="14" t="s">
        <v>7128</v>
      </c>
      <c r="BU2735" s="13">
        <v>1.48</v>
      </c>
      <c r="BV2735" s="13">
        <v>1.6</v>
      </c>
      <c r="BW2735" s="13">
        <v>1.6</v>
      </c>
      <c r="BX2735" s="13">
        <v>0.36199999999999999</v>
      </c>
      <c r="BY2735" s="13">
        <v>25.122</v>
      </c>
      <c r="BZ2735" s="13">
        <v>-0.86499999999999999</v>
      </c>
      <c r="CA2735" s="13">
        <v>18.895</v>
      </c>
      <c r="CB2735" s="13">
        <v>0</v>
      </c>
      <c r="CC2735" s="15">
        <v>-0.182</v>
      </c>
      <c r="CD2735" s="15">
        <v>0.26800000000000002</v>
      </c>
      <c r="CE2735" s="15">
        <v>0.36</v>
      </c>
      <c r="CF2735" s="15" t="s">
        <v>7128</v>
      </c>
      <c r="CG2735" s="15" t="s">
        <v>7128</v>
      </c>
      <c r="CH2735" s="13" t="s">
        <v>7128</v>
      </c>
      <c r="CI2735" s="13" t="s">
        <v>7128</v>
      </c>
      <c r="CJ2735" s="13">
        <v>0</v>
      </c>
      <c r="CK2735" s="12">
        <f t="shared" si="84"/>
        <v>0</v>
      </c>
      <c r="CL2735" s="36">
        <f t="shared" si="85"/>
        <v>0.91029372849960311</v>
      </c>
      <c r="CM2735" s="13" t="s">
        <v>7128</v>
      </c>
      <c r="CN2735" s="13" t="s">
        <v>7128</v>
      </c>
      <c r="CO2735" s="13" t="s">
        <v>7128</v>
      </c>
      <c r="CP2735" s="13" t="s">
        <v>7128</v>
      </c>
      <c r="CQ2735" s="13">
        <v>1.1399999999999999</v>
      </c>
      <c r="CR2735" s="13">
        <v>24.75</v>
      </c>
      <c r="CS2735" s="13" t="s">
        <v>7128</v>
      </c>
      <c r="CT2735" s="13">
        <v>0</v>
      </c>
      <c r="CU2735" s="13">
        <v>-2.2505999999999999</v>
      </c>
      <c r="CV2735" s="13">
        <v>18.895</v>
      </c>
      <c r="CW2735" s="13">
        <v>1.1399999999999999</v>
      </c>
      <c r="CX2735" s="12">
        <v>-5.885635359116022</v>
      </c>
      <c r="CY2735" s="12">
        <v>-8.9586816336278963E-2</v>
      </c>
      <c r="CZ2735" s="15">
        <v>21.710526315789476</v>
      </c>
      <c r="DA2735" s="20"/>
      <c r="DB2735" s="20"/>
    </row>
    <row r="2736" spans="1:106" ht="24">
      <c r="A2736" s="8" t="s">
        <v>2091</v>
      </c>
      <c r="B2736" s="8" t="s">
        <v>2092</v>
      </c>
      <c r="C2736" s="9" t="s">
        <v>7173</v>
      </c>
      <c r="D2736" s="9" t="s">
        <v>7126</v>
      </c>
      <c r="E2736" s="10" t="s">
        <v>7127</v>
      </c>
      <c r="F2736" s="10" t="s">
        <v>7126</v>
      </c>
      <c r="G2736" s="11">
        <v>0.62</v>
      </c>
      <c r="H2736" s="11">
        <v>2.5150000000000001</v>
      </c>
      <c r="I2736" s="12">
        <v>9.0499999999999997E-2</v>
      </c>
      <c r="J2736" s="12">
        <v>0.28410750000000001</v>
      </c>
      <c r="K2736" s="12">
        <v>4.1999999999999996E-2</v>
      </c>
      <c r="L2736" s="12">
        <v>9.8500000000000004E-2</v>
      </c>
      <c r="M2736" s="12">
        <v>6.5019850000000004E-2</v>
      </c>
      <c r="N2736" s="12">
        <v>0.11902952912524851</v>
      </c>
      <c r="O2736" s="12">
        <v>-1.3756002768860351</v>
      </c>
      <c r="P2736" s="12">
        <v>-0.2569361769328864</v>
      </c>
      <c r="Q2736" s="13">
        <v>12.4</v>
      </c>
      <c r="R2736" s="13">
        <v>0</v>
      </c>
      <c r="S2736" s="13">
        <v>37.9</v>
      </c>
      <c r="T2736" s="13">
        <v>37.9</v>
      </c>
      <c r="U2736" s="13">
        <v>50.3</v>
      </c>
      <c r="V2736" s="13">
        <v>0.42599999999999999</v>
      </c>
      <c r="W2736" s="13">
        <v>49.873999999999995</v>
      </c>
      <c r="X2736" s="14">
        <v>8.4691848906560639E-3</v>
      </c>
      <c r="Y2736" s="15">
        <v>0.26202749140893472</v>
      </c>
      <c r="Z2736" s="14" t="s">
        <v>7128</v>
      </c>
      <c r="AA2736" s="14">
        <v>0.75347912524850891</v>
      </c>
      <c r="AB2736" s="14" t="s">
        <v>7128</v>
      </c>
      <c r="AC2736" s="14">
        <v>3.0564516129032255</v>
      </c>
      <c r="AD2736" s="13">
        <v>0.214</v>
      </c>
      <c r="AE2736" s="15">
        <v>1.5146666666666666</v>
      </c>
      <c r="AF2736" s="14">
        <v>3.1622776601683791E-2</v>
      </c>
      <c r="AG2736" s="14">
        <v>0.6830519745963699</v>
      </c>
      <c r="AH2736" s="15">
        <v>0.47169811320754723</v>
      </c>
      <c r="AI2736" s="5" t="s">
        <v>7128</v>
      </c>
      <c r="AJ2736" s="15" t="s">
        <v>7128</v>
      </c>
      <c r="AK2736" s="15" t="s">
        <v>7128</v>
      </c>
      <c r="AL2736" s="15" t="s">
        <v>7128</v>
      </c>
      <c r="AM2736" s="15" t="s">
        <v>7128</v>
      </c>
      <c r="AN2736" s="15" t="s">
        <v>7128</v>
      </c>
      <c r="AO2736" s="15">
        <v>0.20770519262981574</v>
      </c>
      <c r="AP2736" s="15" t="s">
        <v>7128</v>
      </c>
      <c r="AQ2736" s="15" t="s">
        <v>7128</v>
      </c>
      <c r="AR2736" s="15">
        <v>1.3806333739342267</v>
      </c>
      <c r="AS2736" s="15">
        <v>0.83541038525963141</v>
      </c>
      <c r="AT2736" s="14" t="s">
        <v>7128</v>
      </c>
      <c r="AU2736" s="14">
        <v>0</v>
      </c>
      <c r="AV2736" s="12" t="s">
        <v>7128</v>
      </c>
      <c r="AW2736" s="12" t="s">
        <v>7128</v>
      </c>
      <c r="AX2736" s="12">
        <v>2.1000000000000001E-2</v>
      </c>
      <c r="AY2736" s="12">
        <v>3.8199999999999998E-2</v>
      </c>
      <c r="AZ2736" s="14" t="s">
        <v>7128</v>
      </c>
      <c r="BA2736" s="14" t="s">
        <v>7128</v>
      </c>
      <c r="BB2736" s="14">
        <v>-1.0914927768860352</v>
      </c>
      <c r="BC2736" s="14">
        <v>-0.13790664780763789</v>
      </c>
      <c r="BD2736" s="14">
        <v>-0.11390284757118928</v>
      </c>
      <c r="BE2736" s="14">
        <v>-0.13065326633165827</v>
      </c>
      <c r="BF2736" s="14">
        <v>0</v>
      </c>
      <c r="BG2736" s="14">
        <v>2.5699999999999997E-2</v>
      </c>
      <c r="BH2736" s="13">
        <v>-6.8</v>
      </c>
      <c r="BI2736" s="13">
        <v>-6.8</v>
      </c>
      <c r="BJ2736" s="13">
        <v>-7.8</v>
      </c>
      <c r="BK2736" s="13">
        <v>-7.8</v>
      </c>
      <c r="BL2736" s="13">
        <v>59.7</v>
      </c>
      <c r="BM2736" s="13">
        <v>59.7</v>
      </c>
      <c r="BN2736" s="13">
        <v>-2.23</v>
      </c>
      <c r="BO2736" s="13">
        <v>-2.23</v>
      </c>
      <c r="BP2736" s="13">
        <v>-7.8</v>
      </c>
      <c r="BQ2736" s="13">
        <v>0</v>
      </c>
      <c r="BR2736" s="13">
        <v>0</v>
      </c>
      <c r="BS2736" s="13">
        <v>-1.98</v>
      </c>
      <c r="BT2736" s="14" t="s">
        <v>7128</v>
      </c>
      <c r="BU2736" s="13">
        <v>-5.82</v>
      </c>
      <c r="BV2736" s="13">
        <v>-4.82</v>
      </c>
      <c r="BW2736" s="13">
        <v>-4.82</v>
      </c>
      <c r="BX2736" s="13">
        <v>6.23</v>
      </c>
      <c r="BY2736" s="13">
        <v>56.560000000000009</v>
      </c>
      <c r="BZ2736" s="13">
        <v>-1.35</v>
      </c>
      <c r="CA2736" s="13">
        <v>36.123999999999995</v>
      </c>
      <c r="CB2736" s="13">
        <v>0</v>
      </c>
      <c r="CC2736" s="15">
        <v>0.14399999999999999</v>
      </c>
      <c r="CD2736" s="15">
        <v>1.36</v>
      </c>
      <c r="CE2736" s="15">
        <v>0.36</v>
      </c>
      <c r="CF2736" s="15">
        <v>1.1934817975355845</v>
      </c>
      <c r="CG2736" s="15">
        <v>1.3208990362596615</v>
      </c>
      <c r="CH2736" s="13">
        <v>-0.10089999999999963</v>
      </c>
      <c r="CI2736" s="13">
        <v>-3.9535000000000005</v>
      </c>
      <c r="CJ2736" s="13">
        <v>0</v>
      </c>
      <c r="CK2736" s="12">
        <f t="shared" si="84"/>
        <v>0</v>
      </c>
      <c r="CL2736" s="36">
        <f t="shared" si="85"/>
        <v>1.6526409035544241</v>
      </c>
      <c r="CM2736" s="13" t="s">
        <v>7128</v>
      </c>
      <c r="CN2736" s="13" t="s">
        <v>7128</v>
      </c>
      <c r="CO2736" s="13" t="s">
        <v>7128</v>
      </c>
      <c r="CP2736" s="13" t="s">
        <v>7128</v>
      </c>
      <c r="CQ2736" s="13" t="s">
        <v>7128</v>
      </c>
      <c r="CR2736" s="13" t="s">
        <v>7128</v>
      </c>
      <c r="CS2736" s="13" t="s">
        <v>7128</v>
      </c>
      <c r="CT2736" s="13">
        <v>0</v>
      </c>
      <c r="CU2736" s="13">
        <v>-7.8</v>
      </c>
      <c r="CV2736" s="13">
        <v>36.123999999999995</v>
      </c>
      <c r="CW2736" s="13">
        <v>-2.23</v>
      </c>
      <c r="CX2736" s="12">
        <v>-1.0914927768860352</v>
      </c>
      <c r="CY2736" s="12">
        <v>-0.13790664780763789</v>
      </c>
      <c r="CZ2736" s="15" t="s">
        <v>7128</v>
      </c>
      <c r="DA2736" s="20"/>
      <c r="DB2736" s="20"/>
    </row>
    <row r="2737" spans="1:106">
      <c r="A2737" s="8" t="s">
        <v>6171</v>
      </c>
      <c r="B2737" s="8" t="s">
        <v>6172</v>
      </c>
      <c r="C2737" s="9" t="s">
        <v>7148</v>
      </c>
      <c r="D2737" s="9" t="s">
        <v>7126</v>
      </c>
      <c r="E2737" s="10" t="s">
        <v>7127</v>
      </c>
      <c r="F2737" s="10" t="s">
        <v>7126</v>
      </c>
      <c r="G2737" s="11">
        <v>0.67</v>
      </c>
      <c r="H2737" s="11">
        <v>0.67</v>
      </c>
      <c r="I2737" s="12">
        <v>9.0499999999999997E-2</v>
      </c>
      <c r="J2737" s="12">
        <v>0.117135</v>
      </c>
      <c r="K2737" s="12">
        <v>3.6999999999999998E-2</v>
      </c>
      <c r="L2737" s="12">
        <v>9.35E-2</v>
      </c>
      <c r="M2737" s="12">
        <v>6.1719349999999999E-2</v>
      </c>
      <c r="N2737" s="12">
        <v>0.117135</v>
      </c>
      <c r="O2737" s="12" t="s">
        <v>7128</v>
      </c>
      <c r="P2737" s="12" t="s">
        <v>7128</v>
      </c>
      <c r="Q2737" s="13">
        <v>129.30000000000001</v>
      </c>
      <c r="R2737" s="13">
        <v>0</v>
      </c>
      <c r="S2737" s="13">
        <v>0</v>
      </c>
      <c r="T2737" s="13">
        <v>0</v>
      </c>
      <c r="U2737" s="13">
        <v>129.30000000000001</v>
      </c>
      <c r="V2737" s="13">
        <v>0</v>
      </c>
      <c r="W2737" s="13">
        <v>129.30000000000001</v>
      </c>
      <c r="X2737" s="14">
        <v>0</v>
      </c>
      <c r="Y2737" s="15">
        <v>0.29069767441860467</v>
      </c>
      <c r="Z2737" s="14" t="s">
        <v>7128</v>
      </c>
      <c r="AA2737" s="14">
        <v>0</v>
      </c>
      <c r="AB2737" s="14" t="s">
        <v>7128</v>
      </c>
      <c r="AC2737" s="14">
        <v>0</v>
      </c>
      <c r="AD2737" s="13">
        <v>0.13900000000000001</v>
      </c>
      <c r="AE2737" s="15">
        <v>2.7891944444444445</v>
      </c>
      <c r="AF2737" s="14">
        <v>0.15811388300841897</v>
      </c>
      <c r="AG2737" s="14">
        <v>0.52462186382193421</v>
      </c>
      <c r="AH2737" s="15">
        <v>0.47667342799188639</v>
      </c>
      <c r="AI2737" s="5" t="s">
        <v>7128</v>
      </c>
      <c r="AJ2737" s="15" t="s">
        <v>7128</v>
      </c>
      <c r="AK2737" s="15" t="s">
        <v>7128</v>
      </c>
      <c r="AL2737" s="15" t="s">
        <v>7128</v>
      </c>
      <c r="AM2737" s="15" t="s">
        <v>7128</v>
      </c>
      <c r="AN2737" s="15" t="s">
        <v>7128</v>
      </c>
      <c r="AO2737" s="15">
        <v>8.0131383242439277E-2</v>
      </c>
      <c r="AP2737" s="15" t="s">
        <v>7128</v>
      </c>
      <c r="AQ2737" s="15">
        <v>1.576829268292683</v>
      </c>
      <c r="AR2737" s="15" t="s">
        <v>7128</v>
      </c>
      <c r="AS2737" s="15">
        <v>8.0131383242439277E-2</v>
      </c>
      <c r="AT2737" s="14" t="s">
        <v>7128</v>
      </c>
      <c r="AU2737" s="14">
        <v>0</v>
      </c>
      <c r="AV2737" s="12" t="s">
        <v>7128</v>
      </c>
      <c r="AW2737" s="12" t="s">
        <v>7128</v>
      </c>
      <c r="AX2737" s="12">
        <v>4.6900000000000004E-2</v>
      </c>
      <c r="AY2737" s="12" t="s">
        <v>7128</v>
      </c>
      <c r="AZ2737" s="14" t="s">
        <v>7128</v>
      </c>
      <c r="BA2737" s="14">
        <v>6.0199999999999997E-2</v>
      </c>
      <c r="BB2737" s="14" t="s">
        <v>7128</v>
      </c>
      <c r="BC2737" s="14" t="s">
        <v>7128</v>
      </c>
      <c r="BD2737" s="14">
        <v>-0.1797223599405057</v>
      </c>
      <c r="BE2737" s="14">
        <v>-5.5651958353991074E-2</v>
      </c>
      <c r="BF2737" s="14">
        <v>0</v>
      </c>
      <c r="BG2737" s="14">
        <v>0.20199999999999999</v>
      </c>
      <c r="BH2737" s="13">
        <v>-290</v>
      </c>
      <c r="BI2737" s="13">
        <v>-290</v>
      </c>
      <c r="BJ2737" s="13">
        <v>-89.8</v>
      </c>
      <c r="BK2737" s="13">
        <v>-89.8</v>
      </c>
      <c r="BL2737" s="13">
        <v>1613.6</v>
      </c>
      <c r="BM2737" s="13">
        <v>1613.6</v>
      </c>
      <c r="BN2737" s="13">
        <v>82</v>
      </c>
      <c r="BO2737" s="13">
        <v>82</v>
      </c>
      <c r="BP2737" s="13">
        <v>-89.8</v>
      </c>
      <c r="BQ2737" s="13">
        <v>0</v>
      </c>
      <c r="BR2737" s="13">
        <v>0</v>
      </c>
      <c r="BS2737" s="13">
        <v>-158.6</v>
      </c>
      <c r="BT2737" s="14" t="s">
        <v>7128</v>
      </c>
      <c r="BU2737" s="13">
        <v>68.8</v>
      </c>
      <c r="BV2737" s="13">
        <v>-131.4</v>
      </c>
      <c r="BW2737" s="13">
        <v>-131.4</v>
      </c>
      <c r="BX2737" s="13">
        <v>0</v>
      </c>
      <c r="BY2737" s="13">
        <v>0</v>
      </c>
      <c r="BZ2737" s="13">
        <v>0</v>
      </c>
      <c r="CA2737" s="13">
        <v>0</v>
      </c>
      <c r="CB2737" s="13">
        <v>0</v>
      </c>
      <c r="CC2737" s="15">
        <v>0.55300000000000005</v>
      </c>
      <c r="CD2737" s="15">
        <v>1.92</v>
      </c>
      <c r="CE2737" s="15">
        <v>0.36</v>
      </c>
      <c r="CF2737" s="15" t="s">
        <v>7128</v>
      </c>
      <c r="CG2737" s="15" t="s">
        <v>7128</v>
      </c>
      <c r="CH2737" s="13" t="s">
        <v>7128</v>
      </c>
      <c r="CI2737" s="13" t="s">
        <v>7128</v>
      </c>
      <c r="CJ2737" s="13">
        <v>0</v>
      </c>
      <c r="CK2737" s="12">
        <f t="shared" si="84"/>
        <v>0</v>
      </c>
      <c r="CL2737" s="36" t="str">
        <f t="shared" si="85"/>
        <v>NA</v>
      </c>
      <c r="CM2737" s="13" t="s">
        <v>7128</v>
      </c>
      <c r="CN2737" s="13" t="s">
        <v>7128</v>
      </c>
      <c r="CO2737" s="13" t="s">
        <v>7128</v>
      </c>
      <c r="CP2737" s="13" t="s">
        <v>7128</v>
      </c>
      <c r="CQ2737" s="13">
        <v>82</v>
      </c>
      <c r="CR2737" s="13">
        <v>129.30000000000001</v>
      </c>
      <c r="CS2737" s="13" t="s">
        <v>7128</v>
      </c>
      <c r="CT2737" s="13">
        <v>1.9998000000000002</v>
      </c>
      <c r="CU2737" s="13">
        <v>-90.700400000000002</v>
      </c>
      <c r="CV2737" s="13">
        <v>1.9998000000000002</v>
      </c>
      <c r="CW2737" s="13">
        <v>82</v>
      </c>
      <c r="CX2737" s="12" t="s">
        <v>7128</v>
      </c>
      <c r="CY2737" s="12" t="s">
        <v>7128</v>
      </c>
      <c r="CZ2737" s="15">
        <v>1.576829268292683</v>
      </c>
      <c r="DA2737" s="20"/>
      <c r="DB2737" s="20"/>
    </row>
    <row r="2738" spans="1:106">
      <c r="A2738" s="8" t="s">
        <v>4769</v>
      </c>
      <c r="B2738" s="8" t="s">
        <v>4770</v>
      </c>
      <c r="C2738" s="9" t="s">
        <v>7131</v>
      </c>
      <c r="D2738" s="9" t="s">
        <v>7126</v>
      </c>
      <c r="E2738" s="10" t="s">
        <v>7127</v>
      </c>
      <c r="F2738" s="10" t="s">
        <v>7126</v>
      </c>
      <c r="G2738" s="11">
        <v>0.79</v>
      </c>
      <c r="H2738" s="11">
        <v>0.79</v>
      </c>
      <c r="I2738" s="12">
        <v>9.0499999999999997E-2</v>
      </c>
      <c r="J2738" s="12">
        <v>0.127995</v>
      </c>
      <c r="K2738" s="12">
        <v>4.1999999999999996E-2</v>
      </c>
      <c r="L2738" s="12">
        <v>9.8500000000000004E-2</v>
      </c>
      <c r="M2738" s="12">
        <v>6.5019850000000004E-2</v>
      </c>
      <c r="N2738" s="12">
        <v>0.127995</v>
      </c>
      <c r="O2738" s="12">
        <v>-3.3304734513274328E-2</v>
      </c>
      <c r="P2738" s="12">
        <v>-4.8218544855536991E-2</v>
      </c>
      <c r="Q2738" s="13">
        <v>0.55500000000000005</v>
      </c>
      <c r="R2738" s="13">
        <v>0</v>
      </c>
      <c r="S2738" s="13">
        <v>0</v>
      </c>
      <c r="T2738" s="13">
        <v>0</v>
      </c>
      <c r="U2738" s="13">
        <v>0.55500000000000005</v>
      </c>
      <c r="V2738" s="13">
        <v>0.11799999999999999</v>
      </c>
      <c r="W2738" s="13">
        <v>0.43700000000000006</v>
      </c>
      <c r="X2738" s="14">
        <v>0.21261261261261258</v>
      </c>
      <c r="Y2738" s="15">
        <v>7.5528700906344406E-2</v>
      </c>
      <c r="Z2738" s="14">
        <v>0</v>
      </c>
      <c r="AA2738" s="14">
        <v>0</v>
      </c>
      <c r="AB2738" s="14">
        <v>0</v>
      </c>
      <c r="AC2738" s="14">
        <v>0</v>
      </c>
      <c r="AD2738" s="13">
        <v>0.16800000000000001</v>
      </c>
      <c r="AE2738" s="15">
        <v>2.4869722222222226</v>
      </c>
      <c r="AF2738" s="14">
        <v>0.26457513110645908</v>
      </c>
      <c r="AG2738" s="14">
        <v>0.67466658432147053</v>
      </c>
      <c r="AH2738" s="15">
        <v>0.46783625730994155</v>
      </c>
      <c r="AI2738" s="5" t="s">
        <v>7128</v>
      </c>
      <c r="AJ2738" s="15">
        <v>5.1869158878504678</v>
      </c>
      <c r="AK2738" s="15">
        <v>5.1869158878504678</v>
      </c>
      <c r="AL2738" s="15" t="s">
        <v>7128</v>
      </c>
      <c r="AM2738" s="15" t="s">
        <v>7128</v>
      </c>
      <c r="AN2738" s="15">
        <v>0.4663865546218488</v>
      </c>
      <c r="AO2738" s="15">
        <v>0.36513157894736847</v>
      </c>
      <c r="AP2738" s="15">
        <v>3.7350427350427351</v>
      </c>
      <c r="AQ2738" s="15">
        <v>3.0774647887323949</v>
      </c>
      <c r="AR2738" s="15">
        <v>0.42468415937803694</v>
      </c>
      <c r="AS2738" s="15">
        <v>0.28750000000000003</v>
      </c>
      <c r="AT2738" s="14">
        <v>0</v>
      </c>
      <c r="AU2738" s="14">
        <v>0</v>
      </c>
      <c r="AV2738" s="12">
        <v>0.42799999999999999</v>
      </c>
      <c r="AW2738" s="12">
        <v>0.22500000000000001</v>
      </c>
      <c r="AX2738" s="12">
        <v>0.23499999999999999</v>
      </c>
      <c r="AY2738" s="12">
        <v>0.182</v>
      </c>
      <c r="AZ2738" s="14" t="s">
        <v>7128</v>
      </c>
      <c r="BA2738" s="14" t="s">
        <v>7128</v>
      </c>
      <c r="BB2738" s="14">
        <v>9.4690265486725669E-2</v>
      </c>
      <c r="BC2738" s="14">
        <v>7.9776455144463007E-2</v>
      </c>
      <c r="BD2738" s="14">
        <v>7.039473684210526E-2</v>
      </c>
      <c r="BE2738" s="14">
        <v>7.6973684210526319E-2</v>
      </c>
      <c r="BF2738" s="14">
        <v>0.30519480519480519</v>
      </c>
      <c r="BG2738" s="14" t="s">
        <v>7128</v>
      </c>
      <c r="BH2738" s="13">
        <v>0.107</v>
      </c>
      <c r="BI2738" s="13">
        <v>0.107</v>
      </c>
      <c r="BJ2738" s="13">
        <v>0.11700000000000001</v>
      </c>
      <c r="BK2738" s="13">
        <v>0.11700000000000001</v>
      </c>
      <c r="BL2738" s="13">
        <v>1.52</v>
      </c>
      <c r="BM2738" s="13">
        <v>1.52</v>
      </c>
      <c r="BN2738" s="13">
        <v>0.14199999999999999</v>
      </c>
      <c r="BO2738" s="13">
        <v>0.14199999999999999</v>
      </c>
      <c r="BP2738" s="13">
        <v>8.1292207792207791E-2</v>
      </c>
      <c r="BQ2738" s="13">
        <v>0</v>
      </c>
      <c r="BR2738" s="13">
        <v>0</v>
      </c>
      <c r="BS2738" s="13">
        <v>-1.9E-2</v>
      </c>
      <c r="BT2738" s="14">
        <v>-0.23372473839763558</v>
      </c>
      <c r="BU2738" s="13">
        <v>0.10029220779220779</v>
      </c>
      <c r="BV2738" s="13">
        <v>0.126</v>
      </c>
      <c r="BW2738" s="13">
        <v>0.126</v>
      </c>
      <c r="BX2738" s="13">
        <v>1.1299999999999999</v>
      </c>
      <c r="BY2738" s="13">
        <v>1.0189999999999999</v>
      </c>
      <c r="BZ2738" s="13">
        <v>1.19</v>
      </c>
      <c r="CA2738" s="13">
        <v>1.0290000000000001</v>
      </c>
      <c r="CB2738" s="13">
        <v>0</v>
      </c>
      <c r="CC2738" s="15">
        <v>1.19</v>
      </c>
      <c r="CD2738" s="15">
        <v>0.29699999999999999</v>
      </c>
      <c r="CE2738" s="15">
        <v>0.36</v>
      </c>
      <c r="CF2738" s="15">
        <v>0.76590704277088573</v>
      </c>
      <c r="CG2738" s="15">
        <v>0.88460478215895011</v>
      </c>
      <c r="CH2738" s="13">
        <v>8.6299999999999988E-2</v>
      </c>
      <c r="CI2738" s="13">
        <v>6.9099999999999995E-2</v>
      </c>
      <c r="CJ2738" s="13">
        <v>0</v>
      </c>
      <c r="CK2738" s="12">
        <f t="shared" si="84"/>
        <v>0</v>
      </c>
      <c r="CL2738" s="36">
        <f t="shared" si="85"/>
        <v>1.477162293488824</v>
      </c>
      <c r="CM2738" s="13">
        <v>0.154</v>
      </c>
      <c r="CN2738" s="13">
        <v>4.7E-2</v>
      </c>
      <c r="CO2738" s="13">
        <v>0.107</v>
      </c>
      <c r="CP2738" s="13">
        <v>0.55500000000000005</v>
      </c>
      <c r="CQ2738" s="13">
        <v>0.14199999999999999</v>
      </c>
      <c r="CR2738" s="13">
        <v>0.43700000000000006</v>
      </c>
      <c r="CS2738" s="13" t="s">
        <v>7128</v>
      </c>
      <c r="CT2738" s="13">
        <v>0</v>
      </c>
      <c r="CU2738" s="13">
        <v>0.11700000000000001</v>
      </c>
      <c r="CV2738" s="13">
        <v>1.0290000000000001</v>
      </c>
      <c r="CW2738" s="13">
        <v>0.14199999999999999</v>
      </c>
      <c r="CX2738" s="12">
        <v>9.4690265486725669E-2</v>
      </c>
      <c r="CY2738" s="12">
        <v>7.9776455144463007E-2</v>
      </c>
      <c r="CZ2738" s="15">
        <v>3.0774647887323949</v>
      </c>
      <c r="DA2738" s="20"/>
      <c r="DB2738" s="20"/>
    </row>
    <row r="2739" spans="1:106">
      <c r="A2739" s="8" t="s">
        <v>3737</v>
      </c>
      <c r="B2739" s="8" t="s">
        <v>3738</v>
      </c>
      <c r="C2739" s="9" t="s">
        <v>7192</v>
      </c>
      <c r="D2739" s="9" t="s">
        <v>7126</v>
      </c>
      <c r="E2739" s="10" t="s">
        <v>7127</v>
      </c>
      <c r="F2739" s="10" t="s">
        <v>7126</v>
      </c>
      <c r="G2739" s="11">
        <v>0.54</v>
      </c>
      <c r="H2739" s="11">
        <v>1.0478810408921932</v>
      </c>
      <c r="I2739" s="12">
        <v>9.0499999999999997E-2</v>
      </c>
      <c r="J2739" s="12">
        <v>0.15133323420074349</v>
      </c>
      <c r="K2739" s="12">
        <v>3.2000000000000001E-2</v>
      </c>
      <c r="L2739" s="12">
        <v>8.8499999999999995E-2</v>
      </c>
      <c r="M2739" s="12">
        <v>5.8418850000000001E-2</v>
      </c>
      <c r="N2739" s="12">
        <v>0.10630001733716475</v>
      </c>
      <c r="O2739" s="12">
        <v>-0.54966656753407683</v>
      </c>
      <c r="P2739" s="12">
        <v>-8.5710145328261017E-2</v>
      </c>
      <c r="Q2739" s="13">
        <v>0.80700000000000005</v>
      </c>
      <c r="R2739" s="13">
        <v>0</v>
      </c>
      <c r="S2739" s="13">
        <v>0.75900000000000001</v>
      </c>
      <c r="T2739" s="13">
        <v>0.75900000000000001</v>
      </c>
      <c r="U2739" s="13">
        <v>1.5660000000000001</v>
      </c>
      <c r="V2739" s="13">
        <v>1.7999999999999999E-2</v>
      </c>
      <c r="W2739" s="13">
        <v>1.548</v>
      </c>
      <c r="X2739" s="14">
        <v>1.1494252873563216E-2</v>
      </c>
      <c r="Y2739" s="15" t="s">
        <v>7128</v>
      </c>
      <c r="Z2739" s="14">
        <v>0.53076923076923077</v>
      </c>
      <c r="AA2739" s="14">
        <v>0.48467432950191569</v>
      </c>
      <c r="AB2739" s="14">
        <v>1.1311475409836065</v>
      </c>
      <c r="AC2739" s="14">
        <v>0.94052044609665419</v>
      </c>
      <c r="AD2739" s="13">
        <v>0.161</v>
      </c>
      <c r="AE2739" s="15">
        <v>1.5705</v>
      </c>
      <c r="AF2739" s="14">
        <v>5.4772255750516613E-2</v>
      </c>
      <c r="AG2739" s="14">
        <v>0.47651862502949449</v>
      </c>
      <c r="AH2739" s="15">
        <v>0.28020565552699223</v>
      </c>
      <c r="AI2739" s="5">
        <v>0.11708860759493671</v>
      </c>
      <c r="AJ2739" s="15" t="s">
        <v>7128</v>
      </c>
      <c r="AK2739" s="15" t="s">
        <v>7128</v>
      </c>
      <c r="AL2739" s="15" t="s">
        <v>7128</v>
      </c>
      <c r="AM2739" s="15" t="s">
        <v>7128</v>
      </c>
      <c r="AN2739" s="15">
        <v>1.2026825633383011</v>
      </c>
      <c r="AO2739" s="15">
        <v>9.2228571428571438E-2</v>
      </c>
      <c r="AP2739" s="15">
        <v>20.918918918918919</v>
      </c>
      <c r="AQ2739" s="15">
        <v>18.428571428571427</v>
      </c>
      <c r="AR2739" s="15">
        <v>1.0963172804532577</v>
      </c>
      <c r="AS2739" s="15">
        <v>0.17691428571428572</v>
      </c>
      <c r="AT2739" s="14" t="s">
        <v>7128</v>
      </c>
      <c r="AU2739" s="14">
        <v>0</v>
      </c>
      <c r="AV2739" s="12" t="s">
        <v>7128</v>
      </c>
      <c r="AW2739" s="12" t="s">
        <v>7128</v>
      </c>
      <c r="AX2739" s="12">
        <v>-0.14499999999999999</v>
      </c>
      <c r="AY2739" s="12">
        <v>-2.3099999999999999E-2</v>
      </c>
      <c r="AZ2739" s="14" t="s">
        <v>7128</v>
      </c>
      <c r="BA2739" s="14" t="s">
        <v>7128</v>
      </c>
      <c r="BB2739" s="14">
        <v>-0.39833333333333332</v>
      </c>
      <c r="BC2739" s="14">
        <v>2.0589872008903727E-2</v>
      </c>
      <c r="BD2739" s="14">
        <v>-5.4628571428571429E-2</v>
      </c>
      <c r="BE2739" s="14">
        <v>8.4571428571428575E-3</v>
      </c>
      <c r="BF2739" s="14">
        <v>0</v>
      </c>
      <c r="BG2739" s="14" t="s">
        <v>7128</v>
      </c>
      <c r="BH2739" s="13">
        <v>-0.47799999999999998</v>
      </c>
      <c r="BI2739" s="13">
        <v>-0.47799999999999998</v>
      </c>
      <c r="BJ2739" s="13">
        <v>7.3999999999999996E-2</v>
      </c>
      <c r="BK2739" s="13">
        <v>7.3999999999999996E-2</v>
      </c>
      <c r="BL2739" s="13">
        <v>8.75</v>
      </c>
      <c r="BM2739" s="13">
        <v>8.75</v>
      </c>
      <c r="BN2739" s="13">
        <v>8.4000000000000005E-2</v>
      </c>
      <c r="BO2739" s="13">
        <v>8.4000000000000005E-2</v>
      </c>
      <c r="BP2739" s="13">
        <v>7.3999999999999996E-2</v>
      </c>
      <c r="BQ2739" s="13">
        <v>0</v>
      </c>
      <c r="BR2739" s="13">
        <v>0</v>
      </c>
      <c r="BS2739" s="13">
        <v>-1.7999999999999999E-2</v>
      </c>
      <c r="BT2739" s="14">
        <v>-0.24324324324324323</v>
      </c>
      <c r="BU2739" s="13">
        <v>9.1999999999999998E-2</v>
      </c>
      <c r="BV2739" s="13">
        <v>-0.45999999999999996</v>
      </c>
      <c r="BW2739" s="13">
        <v>-0.45999999999999996</v>
      </c>
      <c r="BX2739" s="13">
        <v>1.2</v>
      </c>
      <c r="BY2739" s="13">
        <v>3.5940000000000003</v>
      </c>
      <c r="BZ2739" s="13">
        <v>0.67100000000000004</v>
      </c>
      <c r="CA2739" s="13">
        <v>1.4120000000000001</v>
      </c>
      <c r="CB2739" s="13">
        <v>0</v>
      </c>
      <c r="CC2739" s="15">
        <v>0.17399999999999999</v>
      </c>
      <c r="CD2739" s="15">
        <v>1.36</v>
      </c>
      <c r="CE2739" s="15">
        <v>0.36</v>
      </c>
      <c r="CF2739" s="15">
        <v>1.984184453108627</v>
      </c>
      <c r="CG2739" s="15">
        <v>1.593007798036697</v>
      </c>
      <c r="CH2739" s="13">
        <v>0.23924999999999999</v>
      </c>
      <c r="CI2739" s="13">
        <v>5.0375000000000003E-2</v>
      </c>
      <c r="CJ2739" s="13">
        <v>0</v>
      </c>
      <c r="CK2739" s="12">
        <f t="shared" si="84"/>
        <v>0</v>
      </c>
      <c r="CL2739" s="36">
        <f t="shared" si="85"/>
        <v>6.1968838526912178</v>
      </c>
      <c r="CM2739" s="13" t="s">
        <v>7128</v>
      </c>
      <c r="CN2739" s="13" t="s">
        <v>7128</v>
      </c>
      <c r="CO2739" s="13" t="s">
        <v>7128</v>
      </c>
      <c r="CP2739" s="13" t="s">
        <v>7128</v>
      </c>
      <c r="CQ2739" s="13">
        <v>8.4000000000000005E-2</v>
      </c>
      <c r="CR2739" s="13">
        <v>1.548</v>
      </c>
      <c r="CS2739" s="13" t="s">
        <v>7128</v>
      </c>
      <c r="CT2739" s="13">
        <v>0</v>
      </c>
      <c r="CU2739" s="13">
        <v>7.3999999999999996E-2</v>
      </c>
      <c r="CV2739" s="13">
        <v>1.4120000000000001</v>
      </c>
      <c r="CW2739" s="13">
        <v>8.4000000000000005E-2</v>
      </c>
      <c r="CX2739" s="12">
        <v>-0.39833333333333332</v>
      </c>
      <c r="CY2739" s="12">
        <v>2.0589872008903727E-2</v>
      </c>
      <c r="CZ2739" s="15">
        <v>18.428571428571427</v>
      </c>
      <c r="DA2739" s="20"/>
      <c r="DB2739" s="20"/>
    </row>
    <row r="2740" spans="1:106" ht="24">
      <c r="A2740" s="8" t="s">
        <v>5443</v>
      </c>
      <c r="B2740" s="8" t="s">
        <v>5444</v>
      </c>
      <c r="C2740" s="9" t="s">
        <v>7201</v>
      </c>
      <c r="D2740" s="9" t="s">
        <v>7126</v>
      </c>
      <c r="E2740" s="10" t="s">
        <v>7127</v>
      </c>
      <c r="F2740" s="10" t="s">
        <v>7126</v>
      </c>
      <c r="G2740" s="11">
        <v>1.35</v>
      </c>
      <c r="H2740" s="11">
        <v>1.35</v>
      </c>
      <c r="I2740" s="12">
        <v>9.0499999999999997E-2</v>
      </c>
      <c r="J2740" s="12">
        <v>0.178675</v>
      </c>
      <c r="K2740" s="12">
        <v>3.2000000000000001E-2</v>
      </c>
      <c r="L2740" s="12">
        <v>8.8499999999999995E-2</v>
      </c>
      <c r="M2740" s="12">
        <v>5.8418850000000001E-2</v>
      </c>
      <c r="N2740" s="12">
        <v>0.178675</v>
      </c>
      <c r="O2740" s="12">
        <v>-0.1784823217726397</v>
      </c>
      <c r="P2740" s="12">
        <v>-0.17741433281613653</v>
      </c>
      <c r="Q2740" s="13">
        <v>3.64</v>
      </c>
      <c r="R2740" s="13">
        <v>0</v>
      </c>
      <c r="S2740" s="13">
        <v>0</v>
      </c>
      <c r="T2740" s="13">
        <v>0</v>
      </c>
      <c r="U2740" s="13">
        <v>3.64</v>
      </c>
      <c r="V2740" s="13">
        <v>8.9999999999999993E-3</v>
      </c>
      <c r="W2740" s="13">
        <v>3.6310000000000002</v>
      </c>
      <c r="X2740" s="14">
        <v>2.4725274725274724E-3</v>
      </c>
      <c r="Y2740" s="15">
        <v>3.2051282051282055E-2</v>
      </c>
      <c r="Z2740" s="14">
        <v>0</v>
      </c>
      <c r="AA2740" s="14">
        <v>0</v>
      </c>
      <c r="AB2740" s="14">
        <v>0</v>
      </c>
      <c r="AC2740" s="14">
        <v>0</v>
      </c>
      <c r="AD2740" s="13">
        <v>0.156</v>
      </c>
      <c r="AE2740" s="15">
        <v>-2.5861111111111109E-2</v>
      </c>
      <c r="AF2740" s="14">
        <v>3.1622776601683791E-2</v>
      </c>
      <c r="AG2740" s="14">
        <v>0.27986157292490155</v>
      </c>
      <c r="AH2740" s="15">
        <v>0.31764705882352945</v>
      </c>
      <c r="AI2740" s="5" t="s">
        <v>7128</v>
      </c>
      <c r="AJ2740" s="15">
        <v>3640</v>
      </c>
      <c r="AK2740" s="15">
        <v>3640</v>
      </c>
      <c r="AL2740" s="15" t="s">
        <v>7128</v>
      </c>
      <c r="AM2740" s="15" t="s">
        <v>7128</v>
      </c>
      <c r="AN2740" s="15">
        <v>0.7338709677419355</v>
      </c>
      <c r="AO2740" s="15">
        <v>22.331288343558281</v>
      </c>
      <c r="AP2740" s="15">
        <v>279.30769230769232</v>
      </c>
      <c r="AQ2740" s="15">
        <v>106.79411764705883</v>
      </c>
      <c r="AR2740" s="15">
        <v>0.73338719450616052</v>
      </c>
      <c r="AS2740" s="15">
        <v>22.276073619631902</v>
      </c>
      <c r="AT2740" s="14">
        <v>0</v>
      </c>
      <c r="AU2740" s="14">
        <v>0</v>
      </c>
      <c r="AV2740" s="12">
        <v>-0.74900000000000011</v>
      </c>
      <c r="AW2740" s="12">
        <v>-0.58599999999999997</v>
      </c>
      <c r="AX2740" s="12">
        <v>-0.61599999999999999</v>
      </c>
      <c r="AY2740" s="12">
        <v>-0.36899999999999999</v>
      </c>
      <c r="AZ2740" s="14" t="s">
        <v>7128</v>
      </c>
      <c r="BA2740" s="14" t="s">
        <v>7128</v>
      </c>
      <c r="BB2740" s="14">
        <v>1.9267822736030826E-4</v>
      </c>
      <c r="BC2740" s="14">
        <v>1.2606671838634599E-3</v>
      </c>
      <c r="BD2740" s="14">
        <v>6.1349693251533744E-3</v>
      </c>
      <c r="BE2740" s="14">
        <v>7.9754601226993863E-2</v>
      </c>
      <c r="BF2740" s="14">
        <v>0.5</v>
      </c>
      <c r="BG2740" s="14">
        <v>8.3100000000000007E-2</v>
      </c>
      <c r="BH2740" s="13">
        <v>1E-3</v>
      </c>
      <c r="BI2740" s="13">
        <v>1E-3</v>
      </c>
      <c r="BJ2740" s="13">
        <v>1.2999999999999999E-2</v>
      </c>
      <c r="BK2740" s="13">
        <v>1.2999999999999999E-2</v>
      </c>
      <c r="BL2740" s="13">
        <v>0.16300000000000001</v>
      </c>
      <c r="BM2740" s="13">
        <v>0.16300000000000001</v>
      </c>
      <c r="BN2740" s="13">
        <v>3.4000000000000002E-2</v>
      </c>
      <c r="BO2740" s="13">
        <v>3.4000000000000002E-2</v>
      </c>
      <c r="BP2740" s="13">
        <v>6.4999999999999997E-3</v>
      </c>
      <c r="BQ2740" s="13">
        <v>0</v>
      </c>
      <c r="BR2740" s="13">
        <v>0</v>
      </c>
      <c r="BS2740" s="13">
        <v>-3.2000000000000001E-2</v>
      </c>
      <c r="BT2740" s="14">
        <v>-4.9230769230769234</v>
      </c>
      <c r="BU2740" s="13">
        <v>3.85E-2</v>
      </c>
      <c r="BV2740" s="13">
        <v>3.3000000000000002E-2</v>
      </c>
      <c r="BW2740" s="13">
        <v>3.3000000000000002E-2</v>
      </c>
      <c r="BX2740" s="13">
        <v>5.19</v>
      </c>
      <c r="BY2740" s="13">
        <v>5.1560000000000006</v>
      </c>
      <c r="BZ2740" s="13">
        <v>4.96</v>
      </c>
      <c r="CA2740" s="13">
        <v>4.9509999999999996</v>
      </c>
      <c r="CB2740" s="13">
        <v>0</v>
      </c>
      <c r="CC2740" s="15">
        <v>5.8999999999999997E-2</v>
      </c>
      <c r="CD2740" s="15">
        <v>-0.14799999999999999</v>
      </c>
      <c r="CE2740" s="15">
        <v>0.36</v>
      </c>
      <c r="CF2740" s="15" t="s">
        <v>7128</v>
      </c>
      <c r="CG2740" s="15" t="s">
        <v>7128</v>
      </c>
      <c r="CH2740" s="13" t="s">
        <v>7128</v>
      </c>
      <c r="CI2740" s="13" t="s">
        <v>7128</v>
      </c>
      <c r="CJ2740" s="13">
        <v>0</v>
      </c>
      <c r="CK2740" s="12">
        <f t="shared" si="84"/>
        <v>0</v>
      </c>
      <c r="CL2740" s="36">
        <f t="shared" si="85"/>
        <v>3.2922641890527168E-2</v>
      </c>
      <c r="CM2740" s="13">
        <v>2.7E-2</v>
      </c>
      <c r="CN2740" s="13">
        <v>2.5999999999999999E-2</v>
      </c>
      <c r="CO2740" s="13">
        <v>1E-3</v>
      </c>
      <c r="CP2740" s="13">
        <v>3.64</v>
      </c>
      <c r="CQ2740" s="13">
        <v>3.4000000000000002E-2</v>
      </c>
      <c r="CR2740" s="13">
        <v>3.6310000000000002</v>
      </c>
      <c r="CS2740" s="13" t="s">
        <v>7128</v>
      </c>
      <c r="CT2740" s="13">
        <v>0</v>
      </c>
      <c r="CU2740" s="13">
        <v>1.1399999999999999E-2</v>
      </c>
      <c r="CV2740" s="13">
        <v>4.9509999999999996</v>
      </c>
      <c r="CW2740" s="13">
        <v>3.4000000000000002E-2</v>
      </c>
      <c r="CX2740" s="12">
        <v>-1.1560693641618497E-4</v>
      </c>
      <c r="CY2740" s="12">
        <v>1.1055081458494955E-3</v>
      </c>
      <c r="CZ2740" s="15">
        <v>106.79411764705883</v>
      </c>
      <c r="DA2740" s="20"/>
      <c r="DB2740" s="20"/>
    </row>
    <row r="2741" spans="1:106">
      <c r="A2741" s="8" t="s">
        <v>5781</v>
      </c>
      <c r="B2741" s="8" t="s">
        <v>5782</v>
      </c>
      <c r="C2741" s="9" t="s">
        <v>7184</v>
      </c>
      <c r="D2741" s="9" t="s">
        <v>7126</v>
      </c>
      <c r="E2741" s="10" t="s">
        <v>7127</v>
      </c>
      <c r="F2741" s="10" t="s">
        <v>7126</v>
      </c>
      <c r="G2741" s="11">
        <v>1</v>
      </c>
      <c r="H2741" s="11">
        <v>1.0002057613168724</v>
      </c>
      <c r="I2741" s="12">
        <v>9.0499999999999997E-2</v>
      </c>
      <c r="J2741" s="12">
        <v>0.14701862139917696</v>
      </c>
      <c r="K2741" s="12">
        <v>4.7E-2</v>
      </c>
      <c r="L2741" s="12">
        <v>0.10350000000000001</v>
      </c>
      <c r="M2741" s="12">
        <v>6.8320350000000002E-2</v>
      </c>
      <c r="N2741" s="12">
        <v>0.14700243167043819</v>
      </c>
      <c r="O2741" s="12">
        <v>-0.14527949096439435</v>
      </c>
      <c r="P2741" s="12">
        <v>-0.14700243167043819</v>
      </c>
      <c r="Q2741" s="13">
        <v>4.8600000000000003</v>
      </c>
      <c r="R2741" s="13">
        <v>0</v>
      </c>
      <c r="S2741" s="13">
        <v>1E-3</v>
      </c>
      <c r="T2741" s="13">
        <v>1E-3</v>
      </c>
      <c r="U2741" s="13">
        <v>4.8610000000000007</v>
      </c>
      <c r="V2741" s="13">
        <v>1E-3</v>
      </c>
      <c r="W2741" s="13">
        <v>4.8600000000000003</v>
      </c>
      <c r="X2741" s="14">
        <v>2.0571898786257969E-4</v>
      </c>
      <c r="Y2741" s="15">
        <v>3.3333333333333333E-2</v>
      </c>
      <c r="Z2741" s="14">
        <v>9.0826521344232523E-4</v>
      </c>
      <c r="AA2741" s="14">
        <v>2.0571898786257969E-4</v>
      </c>
      <c r="AB2741" s="14">
        <v>9.0909090909090909E-4</v>
      </c>
      <c r="AC2741" s="14">
        <v>2.0576131687242798E-4</v>
      </c>
      <c r="AD2741" s="13">
        <v>6.5000000000000002E-2</v>
      </c>
      <c r="AE2741" s="15">
        <v>2.8589444444444445</v>
      </c>
      <c r="AF2741" s="14">
        <v>0.25690465157330261</v>
      </c>
      <c r="AG2741" s="14">
        <v>0.8641338280192904</v>
      </c>
      <c r="AH2741" s="15">
        <v>0.59633027522935789</v>
      </c>
      <c r="AI2741" s="5" t="s">
        <v>7128</v>
      </c>
      <c r="AJ2741" s="15">
        <v>2430</v>
      </c>
      <c r="AK2741" s="15">
        <v>2430</v>
      </c>
      <c r="AL2741" s="15" t="s">
        <v>7128</v>
      </c>
      <c r="AM2741" s="15" t="s">
        <v>7128</v>
      </c>
      <c r="AN2741" s="15">
        <v>4.418181818181818</v>
      </c>
      <c r="AO2741" s="15">
        <v>270.00000000000006</v>
      </c>
      <c r="AP2741" s="15" t="s">
        <v>7128</v>
      </c>
      <c r="AQ2741" s="15">
        <v>486</v>
      </c>
      <c r="AR2741" s="15">
        <v>4.418181818181818</v>
      </c>
      <c r="AS2741" s="15">
        <v>270.00000000000006</v>
      </c>
      <c r="AT2741" s="14">
        <v>0</v>
      </c>
      <c r="AU2741" s="14">
        <v>0</v>
      </c>
      <c r="AV2741" s="12">
        <v>0.249</v>
      </c>
      <c r="AW2741" s="12" t="s">
        <v>7128</v>
      </c>
      <c r="AX2741" s="12">
        <v>-8.3499999999999991E-2</v>
      </c>
      <c r="AY2741" s="12">
        <v>-6.1900000000000004E-2</v>
      </c>
      <c r="AZ2741" s="14" t="s">
        <v>7128</v>
      </c>
      <c r="BA2741" s="14" t="s">
        <v>7128</v>
      </c>
      <c r="BB2741" s="14">
        <v>1.7391304347826088E-3</v>
      </c>
      <c r="BC2741" s="14">
        <v>0</v>
      </c>
      <c r="BD2741" s="14">
        <v>0.11111111111111112</v>
      </c>
      <c r="BE2741" s="14">
        <v>0</v>
      </c>
      <c r="BF2741" s="14">
        <v>0</v>
      </c>
      <c r="BG2741" s="14" t="s">
        <v>7128</v>
      </c>
      <c r="BH2741" s="13">
        <v>2E-3</v>
      </c>
      <c r="BI2741" s="13">
        <v>2E-3</v>
      </c>
      <c r="BJ2741" s="13">
        <v>0</v>
      </c>
      <c r="BK2741" s="13">
        <v>0</v>
      </c>
      <c r="BL2741" s="13">
        <v>1.7999999999999999E-2</v>
      </c>
      <c r="BM2741" s="13">
        <v>1.7999999999999999E-2</v>
      </c>
      <c r="BN2741" s="13">
        <v>0.01</v>
      </c>
      <c r="BO2741" s="13">
        <v>0.01</v>
      </c>
      <c r="BP2741" s="13">
        <v>0</v>
      </c>
      <c r="BQ2741" s="13">
        <v>0</v>
      </c>
      <c r="BR2741" s="13">
        <v>0</v>
      </c>
      <c r="BS2741" s="13">
        <v>-8.9999999999999993E-3</v>
      </c>
      <c r="BT2741" s="14" t="s">
        <v>7128</v>
      </c>
      <c r="BU2741" s="13">
        <v>8.9999999999999993E-3</v>
      </c>
      <c r="BV2741" s="13">
        <v>1.0999999999999999E-2</v>
      </c>
      <c r="BW2741" s="13">
        <v>1.0999999999999999E-2</v>
      </c>
      <c r="BX2741" s="13">
        <v>1.1499999999999999</v>
      </c>
      <c r="BY2741" s="13">
        <v>1.1499999999999999</v>
      </c>
      <c r="BZ2741" s="13">
        <v>1.1000000000000001</v>
      </c>
      <c r="CA2741" s="13">
        <v>1.1000000000000001</v>
      </c>
      <c r="CB2741" s="13">
        <v>0</v>
      </c>
      <c r="CC2741" s="15">
        <v>1.48</v>
      </c>
      <c r="CD2741" s="15">
        <v>0.114</v>
      </c>
      <c r="CE2741" s="15">
        <v>0.36</v>
      </c>
      <c r="CF2741" s="15" t="s">
        <v>7128</v>
      </c>
      <c r="CG2741" s="15" t="s">
        <v>7128</v>
      </c>
      <c r="CH2741" s="13" t="s">
        <v>7128</v>
      </c>
      <c r="CI2741" s="13" t="s">
        <v>7128</v>
      </c>
      <c r="CJ2741" s="13">
        <v>0</v>
      </c>
      <c r="CK2741" s="12">
        <f t="shared" si="84"/>
        <v>0</v>
      </c>
      <c r="CL2741" s="36">
        <f t="shared" si="85"/>
        <v>1.6363636363636361E-2</v>
      </c>
      <c r="CM2741" s="13" t="s">
        <v>7128</v>
      </c>
      <c r="CN2741" s="13" t="s">
        <v>7128</v>
      </c>
      <c r="CO2741" s="13">
        <v>2E-3</v>
      </c>
      <c r="CP2741" s="13">
        <v>4.8600000000000003</v>
      </c>
      <c r="CQ2741" s="13">
        <v>0.01</v>
      </c>
      <c r="CR2741" s="13">
        <v>4.8600000000000003</v>
      </c>
      <c r="CS2741" s="13" t="s">
        <v>7128</v>
      </c>
      <c r="CT2741" s="13">
        <v>0</v>
      </c>
      <c r="CU2741" s="13">
        <v>0</v>
      </c>
      <c r="CV2741" s="13">
        <v>1.1000000000000001</v>
      </c>
      <c r="CW2741" s="13">
        <v>0.01</v>
      </c>
      <c r="CX2741" s="12">
        <v>1.7391304347826088E-3</v>
      </c>
      <c r="CY2741" s="12">
        <v>0</v>
      </c>
      <c r="CZ2741" s="15">
        <v>486</v>
      </c>
      <c r="DA2741" s="20"/>
      <c r="DB2741" s="20"/>
    </row>
    <row r="2742" spans="1:106">
      <c r="A2742" s="8" t="s">
        <v>6269</v>
      </c>
      <c r="B2742" s="8" t="s">
        <v>6270</v>
      </c>
      <c r="C2742" s="9" t="s">
        <v>7182</v>
      </c>
      <c r="D2742" s="9" t="s">
        <v>7126</v>
      </c>
      <c r="E2742" s="10" t="s">
        <v>7127</v>
      </c>
      <c r="F2742" s="10" t="s">
        <v>7126</v>
      </c>
      <c r="G2742" s="11">
        <v>1.1200000000000001</v>
      </c>
      <c r="H2742" s="11">
        <v>1.1983539094650206</v>
      </c>
      <c r="I2742" s="12">
        <v>9.0499999999999997E-2</v>
      </c>
      <c r="J2742" s="12">
        <v>0.16495102880658435</v>
      </c>
      <c r="K2742" s="12">
        <v>4.7E-2</v>
      </c>
      <c r="L2742" s="12">
        <v>0.10350000000000001</v>
      </c>
      <c r="M2742" s="12">
        <v>6.8320350000000002E-2</v>
      </c>
      <c r="N2742" s="12">
        <v>0.15863286903846152</v>
      </c>
      <c r="O2742" s="12">
        <v>-0.16553582412822179</v>
      </c>
      <c r="P2742" s="12">
        <v>-0.15892306056486896</v>
      </c>
      <c r="Q2742" s="13">
        <v>24.3</v>
      </c>
      <c r="R2742" s="13">
        <v>0</v>
      </c>
      <c r="S2742" s="13">
        <v>1.7</v>
      </c>
      <c r="T2742" s="13">
        <v>1.7</v>
      </c>
      <c r="U2742" s="13">
        <v>26</v>
      </c>
      <c r="V2742" s="13">
        <v>3.1E-2</v>
      </c>
      <c r="W2742" s="13">
        <v>25.969000000000001</v>
      </c>
      <c r="X2742" s="14">
        <v>1.1923076923076924E-3</v>
      </c>
      <c r="Y2742" s="15" t="s">
        <v>7128</v>
      </c>
      <c r="Z2742" s="14">
        <v>0.51051051051051044</v>
      </c>
      <c r="AA2742" s="14">
        <v>6.5384615384615388E-2</v>
      </c>
      <c r="AB2742" s="14">
        <v>1.0429447852760736</v>
      </c>
      <c r="AC2742" s="14">
        <v>6.9958847736625515E-2</v>
      </c>
      <c r="AD2742" s="13">
        <v>2.46</v>
      </c>
      <c r="AE2742" s="15">
        <v>-0.46569444444444452</v>
      </c>
      <c r="AF2742" s="14">
        <v>7.0710678118654752E-2</v>
      </c>
      <c r="AG2742" s="14" t="s">
        <v>7128</v>
      </c>
      <c r="AH2742" s="15">
        <v>0.724979658258747</v>
      </c>
      <c r="AI2742" s="5" t="s">
        <v>7128</v>
      </c>
      <c r="AJ2742" s="15" t="s">
        <v>7128</v>
      </c>
      <c r="AK2742" s="15" t="s">
        <v>7128</v>
      </c>
      <c r="AL2742" s="15" t="s">
        <v>7128</v>
      </c>
      <c r="AM2742" s="15" t="s">
        <v>7128</v>
      </c>
      <c r="AN2742" s="15">
        <v>14.907975460122701</v>
      </c>
      <c r="AO2742" s="15" t="s">
        <v>7128</v>
      </c>
      <c r="AP2742" s="15" t="s">
        <v>7128</v>
      </c>
      <c r="AQ2742" s="15" t="s">
        <v>7128</v>
      </c>
      <c r="AR2742" s="15">
        <v>7.8717793270688095</v>
      </c>
      <c r="AS2742" s="15" t="s">
        <v>7128</v>
      </c>
      <c r="AT2742" s="14" t="s">
        <v>7128</v>
      </c>
      <c r="AU2742" s="14">
        <v>0</v>
      </c>
      <c r="AV2742" s="12" t="s">
        <v>7128</v>
      </c>
      <c r="AW2742" s="12" t="s">
        <v>7128</v>
      </c>
      <c r="AX2742" s="12" t="s">
        <v>7128</v>
      </c>
      <c r="AY2742" s="12" t="s">
        <v>7128</v>
      </c>
      <c r="AZ2742" s="14" t="s">
        <v>7128</v>
      </c>
      <c r="BA2742" s="14" t="s">
        <v>7128</v>
      </c>
      <c r="BB2742" s="14">
        <v>-5.8479532163742691E-4</v>
      </c>
      <c r="BC2742" s="14">
        <v>-2.901915264074289E-4</v>
      </c>
      <c r="BD2742" s="14" t="s">
        <v>7128</v>
      </c>
      <c r="BE2742" s="14" t="s">
        <v>7128</v>
      </c>
      <c r="BF2742" s="14">
        <v>0</v>
      </c>
      <c r="BG2742" s="14" t="s">
        <v>7128</v>
      </c>
      <c r="BH2742" s="13">
        <v>-1E-3</v>
      </c>
      <c r="BI2742" s="13">
        <v>-1E-3</v>
      </c>
      <c r="BJ2742" s="13">
        <v>-1E-3</v>
      </c>
      <c r="BK2742" s="13">
        <v>-1E-3</v>
      </c>
      <c r="BL2742" s="13">
        <v>0</v>
      </c>
      <c r="BM2742" s="13">
        <v>0</v>
      </c>
      <c r="BN2742" s="13">
        <v>0</v>
      </c>
      <c r="BO2742" s="13">
        <v>0</v>
      </c>
      <c r="BP2742" s="13">
        <v>-1E-3</v>
      </c>
      <c r="BQ2742" s="13">
        <v>0</v>
      </c>
      <c r="BR2742" s="13">
        <v>0</v>
      </c>
      <c r="BS2742" s="13">
        <v>0</v>
      </c>
      <c r="BT2742" s="14" t="s">
        <v>7128</v>
      </c>
      <c r="BU2742" s="13">
        <v>-1E-3</v>
      </c>
      <c r="BV2742" s="13">
        <v>-1E-3</v>
      </c>
      <c r="BW2742" s="13">
        <v>-1E-3</v>
      </c>
      <c r="BX2742" s="13">
        <v>1.71</v>
      </c>
      <c r="BY2742" s="13">
        <v>3.4460000000000002</v>
      </c>
      <c r="BZ2742" s="13">
        <v>1.63</v>
      </c>
      <c r="CA2742" s="13">
        <v>3.2989999999999999</v>
      </c>
      <c r="CB2742" s="13">
        <v>0</v>
      </c>
      <c r="CC2742" s="15">
        <v>-0.23200000000000001</v>
      </c>
      <c r="CD2742" s="15">
        <v>-3.6999999999999998E-2</v>
      </c>
      <c r="CE2742" s="15">
        <v>0.36</v>
      </c>
      <c r="CF2742" s="15" t="s">
        <v>7128</v>
      </c>
      <c r="CG2742" s="15" t="s">
        <v>7128</v>
      </c>
      <c r="CH2742" s="13" t="s">
        <v>7128</v>
      </c>
      <c r="CI2742" s="13" t="s">
        <v>7128</v>
      </c>
      <c r="CJ2742" s="13">
        <v>0</v>
      </c>
      <c r="CK2742" s="12">
        <f t="shared" si="84"/>
        <v>0</v>
      </c>
      <c r="CL2742" s="36" t="str">
        <f t="shared" si="85"/>
        <v>NA</v>
      </c>
      <c r="CM2742" s="13" t="s">
        <v>7128</v>
      </c>
      <c r="CN2742" s="13" t="s">
        <v>7128</v>
      </c>
      <c r="CO2742" s="13" t="s">
        <v>7128</v>
      </c>
      <c r="CP2742" s="13" t="s">
        <v>7128</v>
      </c>
      <c r="CQ2742" s="13" t="s">
        <v>7128</v>
      </c>
      <c r="CR2742" s="13" t="s">
        <v>7128</v>
      </c>
      <c r="CS2742" s="13" t="s">
        <v>7128</v>
      </c>
      <c r="CT2742" s="13">
        <v>0</v>
      </c>
      <c r="CU2742" s="13">
        <v>-1E-3</v>
      </c>
      <c r="CV2742" s="13">
        <v>3.2989999999999999</v>
      </c>
      <c r="CW2742" s="13">
        <v>0</v>
      </c>
      <c r="CX2742" s="12">
        <v>-5.8479532163742691E-4</v>
      </c>
      <c r="CY2742" s="12">
        <v>-2.901915264074289E-4</v>
      </c>
      <c r="CZ2742" s="15" t="s">
        <v>7128</v>
      </c>
      <c r="DA2742" s="20"/>
      <c r="DB2742" s="20"/>
    </row>
    <row r="2743" spans="1:106">
      <c r="A2743" s="8" t="s">
        <v>6769</v>
      </c>
      <c r="B2743" s="8" t="s">
        <v>6770</v>
      </c>
      <c r="C2743" s="9" t="s">
        <v>7146</v>
      </c>
      <c r="D2743" s="9" t="s">
        <v>7126</v>
      </c>
      <c r="E2743" s="10" t="s">
        <v>7127</v>
      </c>
      <c r="F2743" s="10" t="s">
        <v>7126</v>
      </c>
      <c r="G2743" s="11">
        <v>0.91</v>
      </c>
      <c r="H2743" s="11">
        <v>1.0635238095238098</v>
      </c>
      <c r="I2743" s="12">
        <v>9.0499999999999997E-2</v>
      </c>
      <c r="J2743" s="12">
        <v>0.15274890476190478</v>
      </c>
      <c r="K2743" s="12">
        <v>4.7E-2</v>
      </c>
      <c r="L2743" s="12">
        <v>0.10350000000000001</v>
      </c>
      <c r="M2743" s="12">
        <v>6.8320350000000002E-2</v>
      </c>
      <c r="N2743" s="12">
        <v>0.14056131362048896</v>
      </c>
      <c r="O2743" s="12" t="s">
        <v>7128</v>
      </c>
      <c r="P2743" s="12" t="s">
        <v>7128</v>
      </c>
      <c r="Q2743" s="13">
        <v>0.73499999999999999</v>
      </c>
      <c r="R2743" s="13">
        <v>0</v>
      </c>
      <c r="S2743" s="13">
        <v>0.124</v>
      </c>
      <c r="T2743" s="13">
        <v>0.124</v>
      </c>
      <c r="U2743" s="13">
        <v>0.85899999999999999</v>
      </c>
      <c r="V2743" s="13">
        <v>5.0000000000000001E-3</v>
      </c>
      <c r="W2743" s="13">
        <v>0.85399999999999998</v>
      </c>
      <c r="X2743" s="14">
        <v>5.8207217694994182E-3</v>
      </c>
      <c r="Y2743" s="15">
        <v>0.3216911764705882</v>
      </c>
      <c r="Z2743" s="14">
        <v>0.70857142857142863</v>
      </c>
      <c r="AA2743" s="14">
        <v>0.14435389988358557</v>
      </c>
      <c r="AB2743" s="14">
        <v>2.4313725490196081</v>
      </c>
      <c r="AC2743" s="14">
        <v>0.16870748299319729</v>
      </c>
      <c r="AD2743" s="13">
        <v>0.13500000000000001</v>
      </c>
      <c r="AE2743" s="15">
        <v>-1.8159722222222225</v>
      </c>
      <c r="AF2743" s="14">
        <v>0.1224744871391589</v>
      </c>
      <c r="AG2743" s="14" t="s">
        <v>7128</v>
      </c>
      <c r="AH2743" s="15">
        <v>0.44471744471744473</v>
      </c>
      <c r="AI2743" s="5" t="s">
        <v>7128</v>
      </c>
      <c r="AJ2743" s="15" t="s">
        <v>7128</v>
      </c>
      <c r="AK2743" s="15" t="s">
        <v>7128</v>
      </c>
      <c r="AL2743" s="15" t="s">
        <v>7128</v>
      </c>
      <c r="AM2743" s="15" t="s">
        <v>7128</v>
      </c>
      <c r="AN2743" s="15">
        <v>14.411764705882353</v>
      </c>
      <c r="AO2743" s="15" t="s">
        <v>7128</v>
      </c>
      <c r="AP2743" s="15" t="s">
        <v>7128</v>
      </c>
      <c r="AQ2743" s="15" t="s">
        <v>7128</v>
      </c>
      <c r="AR2743" s="15">
        <v>5.0235294117647058</v>
      </c>
      <c r="AS2743" s="15" t="s">
        <v>7128</v>
      </c>
      <c r="AT2743" s="14" t="s">
        <v>7128</v>
      </c>
      <c r="AU2743" s="14">
        <v>0</v>
      </c>
      <c r="AV2743" s="12" t="s">
        <v>7128</v>
      </c>
      <c r="AW2743" s="12" t="s">
        <v>7128</v>
      </c>
      <c r="AX2743" s="12" t="s">
        <v>7128</v>
      </c>
      <c r="AY2743" s="12" t="s">
        <v>7128</v>
      </c>
      <c r="AZ2743" s="14" t="s">
        <v>7128</v>
      </c>
      <c r="BA2743" s="14" t="s">
        <v>7128</v>
      </c>
      <c r="BB2743" s="14" t="s">
        <v>7128</v>
      </c>
      <c r="BC2743" s="14" t="s">
        <v>7128</v>
      </c>
      <c r="BD2743" s="14" t="s">
        <v>7128</v>
      </c>
      <c r="BE2743" s="14" t="s">
        <v>7128</v>
      </c>
      <c r="BF2743" s="14">
        <v>0</v>
      </c>
      <c r="BG2743" s="14">
        <v>0.20860000000000001</v>
      </c>
      <c r="BH2743" s="13">
        <v>-4.2999999999999997E-2</v>
      </c>
      <c r="BI2743" s="13">
        <v>-4.2999999999999997E-2</v>
      </c>
      <c r="BJ2743" s="13">
        <v>-4.2999999999999997E-2</v>
      </c>
      <c r="BK2743" s="13">
        <v>-4.2999999999999997E-2</v>
      </c>
      <c r="BL2743" s="13">
        <v>0</v>
      </c>
      <c r="BM2743" s="13">
        <v>0</v>
      </c>
      <c r="BN2743" s="13">
        <v>-4.2999999999999997E-2</v>
      </c>
      <c r="BO2743" s="13">
        <v>-4.2999999999999997E-2</v>
      </c>
      <c r="BP2743" s="13">
        <v>-4.2999999999999997E-2</v>
      </c>
      <c r="BQ2743" s="13">
        <v>0</v>
      </c>
      <c r="BR2743" s="13">
        <v>0</v>
      </c>
      <c r="BS2743" s="13">
        <v>0</v>
      </c>
      <c r="BT2743" s="14" t="s">
        <v>7128</v>
      </c>
      <c r="BU2743" s="13">
        <v>-4.2999999999999997E-2</v>
      </c>
      <c r="BV2743" s="13">
        <v>-4.2999999999999997E-2</v>
      </c>
      <c r="BW2743" s="13">
        <v>-4.2999999999999997E-2</v>
      </c>
      <c r="BX2743" s="13">
        <v>0</v>
      </c>
      <c r="BY2743" s="13">
        <v>0</v>
      </c>
      <c r="BZ2743" s="13">
        <v>5.0999999999999997E-2</v>
      </c>
      <c r="CA2743" s="13">
        <v>0.16999999999999998</v>
      </c>
      <c r="CB2743" s="13">
        <v>0</v>
      </c>
      <c r="CC2743" s="15">
        <v>-0.66200000000000003</v>
      </c>
      <c r="CD2743" s="15">
        <v>-0.63700000000000001</v>
      </c>
      <c r="CE2743" s="15">
        <v>0.36</v>
      </c>
      <c r="CF2743" s="15" t="s">
        <v>7128</v>
      </c>
      <c r="CG2743" s="15" t="s">
        <v>7128</v>
      </c>
      <c r="CH2743" s="13" t="s">
        <v>7128</v>
      </c>
      <c r="CI2743" s="13" t="s">
        <v>7128</v>
      </c>
      <c r="CJ2743" s="13">
        <v>0</v>
      </c>
      <c r="CK2743" s="12">
        <f t="shared" si="84"/>
        <v>0</v>
      </c>
      <c r="CL2743" s="36" t="str">
        <f t="shared" si="85"/>
        <v>NA</v>
      </c>
      <c r="CM2743" s="13" t="s">
        <v>7128</v>
      </c>
      <c r="CN2743" s="13" t="s">
        <v>7128</v>
      </c>
      <c r="CO2743" s="13" t="s">
        <v>7128</v>
      </c>
      <c r="CP2743" s="13" t="s">
        <v>7128</v>
      </c>
      <c r="CQ2743" s="13" t="s">
        <v>7128</v>
      </c>
      <c r="CR2743" s="13" t="s">
        <v>7128</v>
      </c>
      <c r="CS2743" s="13" t="s">
        <v>7128</v>
      </c>
      <c r="CT2743" s="13">
        <v>0</v>
      </c>
      <c r="CU2743" s="13">
        <v>-4.2999999999999997E-2</v>
      </c>
      <c r="CV2743" s="13">
        <v>0.16999999999999998</v>
      </c>
      <c r="CW2743" s="13">
        <v>-4.2999999999999997E-2</v>
      </c>
      <c r="CX2743" s="12" t="s">
        <v>7128</v>
      </c>
      <c r="CY2743" s="12" t="s">
        <v>7128</v>
      </c>
      <c r="CZ2743" s="15" t="s">
        <v>7128</v>
      </c>
      <c r="DA2743" s="20"/>
      <c r="DB2743" s="20"/>
    </row>
    <row r="2744" spans="1:106">
      <c r="A2744" s="8" t="s">
        <v>413</v>
      </c>
      <c r="B2744" s="8" t="s">
        <v>414</v>
      </c>
      <c r="C2744" s="9" t="s">
        <v>7141</v>
      </c>
      <c r="D2744" s="9" t="s">
        <v>7126</v>
      </c>
      <c r="E2744" s="10" t="s">
        <v>7127</v>
      </c>
      <c r="F2744" s="10" t="s">
        <v>7126</v>
      </c>
      <c r="G2744" s="11">
        <v>0.73</v>
      </c>
      <c r="H2744" s="11">
        <v>4.2643005583234803</v>
      </c>
      <c r="I2744" s="12">
        <v>9.0499999999999997E-2</v>
      </c>
      <c r="J2744" s="12">
        <v>0.44241920052827494</v>
      </c>
      <c r="K2744" s="12">
        <v>3.2000000000000001E-2</v>
      </c>
      <c r="L2744" s="12">
        <v>8.8499999999999995E-2</v>
      </c>
      <c r="M2744" s="12">
        <v>5.8418850000000001E-2</v>
      </c>
      <c r="N2744" s="12">
        <v>0.11641555013562041</v>
      </c>
      <c r="O2744" s="12">
        <v>-0.36813348624256065</v>
      </c>
      <c r="P2744" s="12">
        <v>-6.3744105265604589E-2</v>
      </c>
      <c r="Q2744" s="13">
        <v>99.3</v>
      </c>
      <c r="R2744" s="13">
        <v>0.17248926733747511</v>
      </c>
      <c r="S2744" s="13">
        <v>558</v>
      </c>
      <c r="T2744" s="13">
        <v>558.17248926733748</v>
      </c>
      <c r="U2744" s="13">
        <v>657.47248926733744</v>
      </c>
      <c r="V2744" s="13">
        <v>33.1</v>
      </c>
      <c r="W2744" s="13">
        <v>624.37248926733741</v>
      </c>
      <c r="X2744" s="14">
        <v>5.0344311800612974E-2</v>
      </c>
      <c r="Y2744" s="15">
        <v>6.4800414722654229E-2</v>
      </c>
      <c r="Z2744" s="14">
        <v>0.76992230399174266</v>
      </c>
      <c r="AA2744" s="14">
        <v>0.84896706459816118</v>
      </c>
      <c r="AB2744" s="14">
        <v>3.3463578493245651</v>
      </c>
      <c r="AC2744" s="14">
        <v>5.6210723994696625</v>
      </c>
      <c r="AD2744" s="13">
        <v>0.51500000000000001</v>
      </c>
      <c r="AE2744" s="15">
        <v>0.8196944444444445</v>
      </c>
      <c r="AF2744" s="14">
        <v>0.15165750888103102</v>
      </c>
      <c r="AG2744" s="14">
        <v>0.39859549616775325</v>
      </c>
      <c r="AH2744" s="15">
        <v>0.34475939353988139</v>
      </c>
      <c r="AI2744" s="5">
        <v>1.4572490706319705</v>
      </c>
      <c r="AJ2744" s="15">
        <v>8.4871794871794872</v>
      </c>
      <c r="AK2744" s="15">
        <v>8.4871794871794872</v>
      </c>
      <c r="AL2744" s="15" t="s">
        <v>7128</v>
      </c>
      <c r="AM2744" s="15" t="s">
        <v>7128</v>
      </c>
      <c r="AN2744" s="15">
        <v>0.59532374100719421</v>
      </c>
      <c r="AO2744" s="15">
        <v>0.11317529063141099</v>
      </c>
      <c r="AP2744" s="15">
        <v>15.88026846009601</v>
      </c>
      <c r="AQ2744" s="15">
        <v>14.812404850714969</v>
      </c>
      <c r="AR2744" s="15">
        <v>0.90483194727657112</v>
      </c>
      <c r="AS2744" s="15">
        <v>0.71161669622445567</v>
      </c>
      <c r="AT2744" s="14">
        <v>7.8974358974358977E-2</v>
      </c>
      <c r="AU2744" s="14">
        <v>9.3051359516616323E-3</v>
      </c>
      <c r="AV2744" s="12">
        <v>1.38E-2</v>
      </c>
      <c r="AW2744" s="12">
        <v>7.6200000000000004E-2</v>
      </c>
      <c r="AX2744" s="12">
        <v>0.20300000000000001</v>
      </c>
      <c r="AY2744" s="12">
        <v>0.23699999999999999</v>
      </c>
      <c r="AZ2744" s="14" t="s">
        <v>7128</v>
      </c>
      <c r="BA2744" s="14" t="s">
        <v>7128</v>
      </c>
      <c r="BB2744" s="14">
        <v>7.4285714285714274E-2</v>
      </c>
      <c r="BC2744" s="14">
        <v>5.2671444870015821E-2</v>
      </c>
      <c r="BD2744" s="14">
        <v>1.3334852974697971E-2</v>
      </c>
      <c r="BE2744" s="14">
        <v>4.481137696208401E-2</v>
      </c>
      <c r="BF2744" s="14">
        <v>0.13868613138686131</v>
      </c>
      <c r="BG2744" s="14">
        <v>0.183</v>
      </c>
      <c r="BH2744" s="13">
        <v>11.7</v>
      </c>
      <c r="BI2744" s="13">
        <v>11.7</v>
      </c>
      <c r="BJ2744" s="13">
        <v>39.200000000000003</v>
      </c>
      <c r="BK2744" s="13">
        <v>39.317502146532512</v>
      </c>
      <c r="BL2744" s="13">
        <v>877.4</v>
      </c>
      <c r="BM2744" s="13">
        <v>877.4</v>
      </c>
      <c r="BN2744" s="13">
        <v>42</v>
      </c>
      <c r="BO2744" s="13">
        <v>42.152000000000001</v>
      </c>
      <c r="BP2744" s="13">
        <v>33.864709878035306</v>
      </c>
      <c r="BQ2744" s="13">
        <v>-66.099999999999994</v>
      </c>
      <c r="BR2744" s="13">
        <v>73.5</v>
      </c>
      <c r="BS2744" s="13">
        <v>-1.74</v>
      </c>
      <c r="BT2744" s="14">
        <v>2.1190200730626554</v>
      </c>
      <c r="BU2744" s="13">
        <v>-37.895290121964692</v>
      </c>
      <c r="BV2744" s="13">
        <v>6.039999999999992</v>
      </c>
      <c r="BW2744" s="13">
        <v>-60.06</v>
      </c>
      <c r="BX2744" s="13">
        <v>157.5</v>
      </c>
      <c r="BY2744" s="13">
        <v>642.94248926733746</v>
      </c>
      <c r="BZ2744" s="13">
        <v>166.8</v>
      </c>
      <c r="CA2744" s="13">
        <v>690.04248926733749</v>
      </c>
      <c r="CB2744" s="13">
        <v>-0.92400000000000004</v>
      </c>
      <c r="CC2744" s="15">
        <v>0.40300000000000002</v>
      </c>
      <c r="CD2744" s="15">
        <v>7.5999999999999998E-2</v>
      </c>
      <c r="CE2744" s="15">
        <v>0.36</v>
      </c>
      <c r="CF2744" s="15" t="s">
        <v>7128</v>
      </c>
      <c r="CG2744" s="15" t="s">
        <v>7128</v>
      </c>
      <c r="CH2744" s="13" t="s">
        <v>7128</v>
      </c>
      <c r="CI2744" s="13" t="s">
        <v>7128</v>
      </c>
      <c r="CJ2744" s="13">
        <v>-0.92400000000000004</v>
      </c>
      <c r="CK2744" s="12">
        <f t="shared" si="84"/>
        <v>0.15298013245033135</v>
      </c>
      <c r="CL2744" s="36">
        <f t="shared" si="85"/>
        <v>1.2715159046678299</v>
      </c>
      <c r="CM2744" s="13">
        <v>13.7</v>
      </c>
      <c r="CN2744" s="13">
        <v>1.9</v>
      </c>
      <c r="CO2744" s="13">
        <v>11.7</v>
      </c>
      <c r="CP2744" s="13">
        <v>99.3</v>
      </c>
      <c r="CQ2744" s="13">
        <v>42.152000000000001</v>
      </c>
      <c r="CR2744" s="13">
        <v>624.37248926733741</v>
      </c>
      <c r="CS2744" s="13">
        <v>6.039999999999992</v>
      </c>
      <c r="CT2744" s="13">
        <v>0</v>
      </c>
      <c r="CU2744" s="13">
        <v>39.317502146532512</v>
      </c>
      <c r="CV2744" s="13">
        <v>690.04248926733749</v>
      </c>
      <c r="CW2744" s="13">
        <v>42</v>
      </c>
      <c r="CX2744" s="12">
        <v>7.4285714285714274E-2</v>
      </c>
      <c r="CY2744" s="12">
        <v>5.2671444870015821E-2</v>
      </c>
      <c r="CZ2744" s="15">
        <v>14.866011649222319</v>
      </c>
      <c r="DA2744" s="20"/>
      <c r="DB2744" s="20"/>
    </row>
    <row r="2745" spans="1:106" ht="24">
      <c r="A2745" s="8" t="s">
        <v>2097</v>
      </c>
      <c r="B2745" s="8" t="s">
        <v>2098</v>
      </c>
      <c r="C2745" s="9" t="s">
        <v>7173</v>
      </c>
      <c r="D2745" s="9" t="s">
        <v>7126</v>
      </c>
      <c r="E2745" s="10" t="s">
        <v>7127</v>
      </c>
      <c r="F2745" s="10" t="s">
        <v>7126</v>
      </c>
      <c r="G2745" s="11">
        <v>0.62</v>
      </c>
      <c r="H2745" s="11">
        <v>0.96882083996030233</v>
      </c>
      <c r="I2745" s="12">
        <v>9.0499999999999997E-2</v>
      </c>
      <c r="J2745" s="12">
        <v>0.14417828601640736</v>
      </c>
      <c r="K2745" s="12">
        <v>4.7E-2</v>
      </c>
      <c r="L2745" s="12">
        <v>0.10350000000000001</v>
      </c>
      <c r="M2745" s="12">
        <v>6.8320350000000002E-2</v>
      </c>
      <c r="N2745" s="12">
        <v>0.11075114346661492</v>
      </c>
      <c r="O2745" s="12">
        <v>-3.3614905734717218E-2</v>
      </c>
      <c r="P2745" s="12">
        <v>-2.5655652905773194E-2</v>
      </c>
      <c r="Q2745" s="13">
        <v>9.02</v>
      </c>
      <c r="R2745" s="13">
        <v>0.1459907478836521</v>
      </c>
      <c r="S2745" s="13">
        <v>6.96</v>
      </c>
      <c r="T2745" s="13">
        <v>7.1059907478836521</v>
      </c>
      <c r="U2745" s="13">
        <v>16.125990747883652</v>
      </c>
      <c r="V2745" s="13">
        <v>0.86199999999999999</v>
      </c>
      <c r="W2745" s="13">
        <v>15.263990747883652</v>
      </c>
      <c r="X2745" s="14">
        <v>5.3454080029974434E-2</v>
      </c>
      <c r="Y2745" s="15">
        <v>1.8115942028985508E-2</v>
      </c>
      <c r="Z2745" s="14">
        <v>0.32587332674041941</v>
      </c>
      <c r="AA2745" s="14">
        <v>0.4406545221921469</v>
      </c>
      <c r="AB2745" s="14">
        <v>0.48340073114854781</v>
      </c>
      <c r="AC2745" s="14">
        <v>0.78780385231526084</v>
      </c>
      <c r="AD2745" s="13">
        <v>0.65300000000000002</v>
      </c>
      <c r="AE2745" s="15">
        <v>8.8083333333333305E-2</v>
      </c>
      <c r="AF2745" s="14">
        <v>4.4721359549995794E-2</v>
      </c>
      <c r="AG2745" s="14" t="s">
        <v>7128</v>
      </c>
      <c r="AH2745" s="15">
        <v>0.2375790424570913</v>
      </c>
      <c r="AI2745" s="5">
        <v>2.5940996948118005</v>
      </c>
      <c r="AJ2745" s="15">
        <v>5.7452229299363049</v>
      </c>
      <c r="AK2745" s="15">
        <v>5.7452229299363049</v>
      </c>
      <c r="AL2745" s="15" t="s">
        <v>7128</v>
      </c>
      <c r="AM2745" s="15" t="s">
        <v>7128</v>
      </c>
      <c r="AN2745" s="15">
        <v>0.61360544217687074</v>
      </c>
      <c r="AO2745" s="15">
        <v>0.15340136054421769</v>
      </c>
      <c r="AP2745" s="15">
        <v>5.9981058035402004</v>
      </c>
      <c r="AQ2745" s="15">
        <v>4.0988159903017323</v>
      </c>
      <c r="AR2745" s="15">
        <v>0.72880049134981817</v>
      </c>
      <c r="AS2745" s="15">
        <v>0.25959167938577637</v>
      </c>
      <c r="AT2745" s="14">
        <v>0.19044585987261145</v>
      </c>
      <c r="AU2745" s="14">
        <v>3.3148558758314857E-2</v>
      </c>
      <c r="AV2745" s="12">
        <v>0.626</v>
      </c>
      <c r="AW2745" s="12">
        <v>0.126</v>
      </c>
      <c r="AX2745" s="12">
        <v>0.1</v>
      </c>
      <c r="AY2745" s="12">
        <v>9.01E-2</v>
      </c>
      <c r="AZ2745" s="14" t="s">
        <v>7128</v>
      </c>
      <c r="BA2745" s="14" t="s">
        <v>7128</v>
      </c>
      <c r="BB2745" s="14">
        <v>0.11056338028169015</v>
      </c>
      <c r="BC2745" s="14">
        <v>8.509549056084173E-2</v>
      </c>
      <c r="BD2745" s="14">
        <v>2.6700680272108847E-2</v>
      </c>
      <c r="BE2745" s="14">
        <v>4.3278943034409344E-2</v>
      </c>
      <c r="BF2745" s="14">
        <v>0.28584474885844752</v>
      </c>
      <c r="BG2745" s="14">
        <v>0.43859999999999999</v>
      </c>
      <c r="BH2745" s="13">
        <v>1.57</v>
      </c>
      <c r="BI2745" s="13">
        <v>1.57</v>
      </c>
      <c r="BJ2745" s="13">
        <v>2.5499999999999998</v>
      </c>
      <c r="BK2745" s="13">
        <v>2.5448018504232692</v>
      </c>
      <c r="BL2745" s="13">
        <v>58.8</v>
      </c>
      <c r="BM2745" s="13">
        <v>58.8</v>
      </c>
      <c r="BN2745" s="13">
        <v>3.7</v>
      </c>
      <c r="BO2745" s="13">
        <v>3.7240000000000002</v>
      </c>
      <c r="BP2745" s="13">
        <v>1.8173836045945175</v>
      </c>
      <c r="BQ2745" s="13">
        <v>0.54299999999999993</v>
      </c>
      <c r="BR2745" s="13">
        <v>-1.7770000000000001</v>
      </c>
      <c r="BS2745" s="13">
        <v>2.4700000000000002</v>
      </c>
      <c r="BT2745" s="14">
        <v>0.38131740500356148</v>
      </c>
      <c r="BU2745" s="13">
        <v>1.1243836045945175</v>
      </c>
      <c r="BV2745" s="13">
        <v>0.33400000000000007</v>
      </c>
      <c r="BW2745" s="13">
        <v>0.877</v>
      </c>
      <c r="BX2745" s="13">
        <v>14.2</v>
      </c>
      <c r="BY2745" s="13">
        <v>21.356990747883653</v>
      </c>
      <c r="BZ2745" s="13">
        <v>14.7</v>
      </c>
      <c r="CA2745" s="13">
        <v>20.943990747883653</v>
      </c>
      <c r="CB2745" s="13">
        <v>-0.29899999999999999</v>
      </c>
      <c r="CC2745" s="15">
        <v>-0.129</v>
      </c>
      <c r="CD2745" s="15">
        <v>0.35799999999999998</v>
      </c>
      <c r="CE2745" s="15">
        <v>0.36</v>
      </c>
      <c r="CF2745" s="15">
        <v>0.51689063495451004</v>
      </c>
      <c r="CG2745" s="15">
        <v>0.70779994208126651</v>
      </c>
      <c r="CH2745" s="13">
        <v>3.7183000000000002</v>
      </c>
      <c r="CI2745" s="13">
        <v>1.5747000000000002</v>
      </c>
      <c r="CJ2745" s="13">
        <v>-0.29899999999999999</v>
      </c>
      <c r="CK2745" s="12">
        <f t="shared" si="84"/>
        <v>0.89520958083832314</v>
      </c>
      <c r="CL2745" s="36">
        <f t="shared" si="85"/>
        <v>2.8074878712377971</v>
      </c>
      <c r="CM2745" s="13">
        <v>2.19</v>
      </c>
      <c r="CN2745" s="13">
        <v>0.626</v>
      </c>
      <c r="CO2745" s="13">
        <v>1.57</v>
      </c>
      <c r="CP2745" s="13">
        <v>9.02</v>
      </c>
      <c r="CQ2745" s="13">
        <v>3.7240000000000002</v>
      </c>
      <c r="CR2745" s="13">
        <v>15.263990747883652</v>
      </c>
      <c r="CS2745" s="13">
        <v>0.33400000000000007</v>
      </c>
      <c r="CT2745" s="13">
        <v>0.67279999999999995</v>
      </c>
      <c r="CU2745" s="13">
        <v>2.6106018504232695</v>
      </c>
      <c r="CV2745" s="13">
        <v>21.616790747883652</v>
      </c>
      <c r="CW2745" s="13">
        <v>3.9480000000000004</v>
      </c>
      <c r="CX2745" s="12">
        <v>0.10998601473831425</v>
      </c>
      <c r="CY2745" s="12">
        <v>8.4629719885048735E-2</v>
      </c>
      <c r="CZ2745" s="15">
        <v>3.8662590546817754</v>
      </c>
      <c r="DA2745" s="20"/>
      <c r="DB2745" s="20"/>
    </row>
    <row r="2746" spans="1:106">
      <c r="A2746" s="8" t="s">
        <v>3865</v>
      </c>
      <c r="B2746" s="8" t="s">
        <v>3866</v>
      </c>
      <c r="C2746" s="9" t="s">
        <v>7155</v>
      </c>
      <c r="D2746" s="9" t="s">
        <v>7126</v>
      </c>
      <c r="E2746" s="10" t="s">
        <v>7127</v>
      </c>
      <c r="F2746" s="10" t="s">
        <v>7126</v>
      </c>
      <c r="G2746" s="11">
        <v>0.92</v>
      </c>
      <c r="H2746" s="11">
        <v>0.92</v>
      </c>
      <c r="I2746" s="12">
        <v>9.0499999999999997E-2</v>
      </c>
      <c r="J2746" s="12">
        <v>0.13976</v>
      </c>
      <c r="K2746" s="12">
        <v>4.7E-2</v>
      </c>
      <c r="L2746" s="12">
        <v>0.10350000000000001</v>
      </c>
      <c r="M2746" s="12">
        <v>6.8320350000000002E-2</v>
      </c>
      <c r="N2746" s="12">
        <v>0.13976</v>
      </c>
      <c r="O2746" s="12" t="s">
        <v>7128</v>
      </c>
      <c r="P2746" s="12" t="s">
        <v>7128</v>
      </c>
      <c r="Q2746" s="13">
        <v>1.05</v>
      </c>
      <c r="R2746" s="13">
        <v>0</v>
      </c>
      <c r="S2746" s="13">
        <v>0</v>
      </c>
      <c r="T2746" s="13">
        <v>0</v>
      </c>
      <c r="U2746" s="13">
        <v>1.05</v>
      </c>
      <c r="V2746" s="13">
        <v>0</v>
      </c>
      <c r="W2746" s="13">
        <v>1.05</v>
      </c>
      <c r="X2746" s="14">
        <v>0</v>
      </c>
      <c r="Y2746" s="15">
        <v>3.1055900621118009E-2</v>
      </c>
      <c r="Z2746" s="14" t="s">
        <v>7128</v>
      </c>
      <c r="AA2746" s="14">
        <v>0</v>
      </c>
      <c r="AB2746" s="14" t="s">
        <v>7128</v>
      </c>
      <c r="AC2746" s="14">
        <v>0</v>
      </c>
      <c r="AD2746" s="13">
        <v>6.5000000000000002E-2</v>
      </c>
      <c r="AE2746" s="15">
        <v>-0.38083333333333352</v>
      </c>
      <c r="AF2746" s="14">
        <v>4.4721359549995794E-2</v>
      </c>
      <c r="AG2746" s="14" t="s">
        <v>7128</v>
      </c>
      <c r="AH2746" s="15">
        <v>0.39795918367346944</v>
      </c>
      <c r="AI2746" s="5" t="s">
        <v>7128</v>
      </c>
      <c r="AJ2746" s="15" t="s">
        <v>7128</v>
      </c>
      <c r="AK2746" s="15" t="s">
        <v>7128</v>
      </c>
      <c r="AL2746" s="15" t="s">
        <v>7128</v>
      </c>
      <c r="AM2746" s="15" t="s">
        <v>7128</v>
      </c>
      <c r="AN2746" s="15" t="s">
        <v>7128</v>
      </c>
      <c r="AO2746" s="15">
        <v>0.39923954372623577</v>
      </c>
      <c r="AP2746" s="15" t="s">
        <v>7128</v>
      </c>
      <c r="AQ2746" s="15" t="s">
        <v>7128</v>
      </c>
      <c r="AR2746" s="15" t="s">
        <v>7128</v>
      </c>
      <c r="AS2746" s="15">
        <v>0.39923954372623577</v>
      </c>
      <c r="AT2746" s="14" t="s">
        <v>7128</v>
      </c>
      <c r="AU2746" s="14">
        <v>0</v>
      </c>
      <c r="AV2746" s="12" t="s">
        <v>7128</v>
      </c>
      <c r="AW2746" s="12" t="s">
        <v>7128</v>
      </c>
      <c r="AX2746" s="12">
        <v>-0.35700000000000004</v>
      </c>
      <c r="AY2746" s="12">
        <v>-0.13100000000000001</v>
      </c>
      <c r="AZ2746" s="14" t="s">
        <v>7128</v>
      </c>
      <c r="BA2746" s="14" t="s">
        <v>7128</v>
      </c>
      <c r="BB2746" s="14" t="s">
        <v>7128</v>
      </c>
      <c r="BC2746" s="14" t="s">
        <v>7128</v>
      </c>
      <c r="BD2746" s="14">
        <v>-0.2628797886393659</v>
      </c>
      <c r="BE2746" s="14">
        <v>-0.20079260237780713</v>
      </c>
      <c r="BF2746" s="14">
        <v>0</v>
      </c>
      <c r="BG2746" s="14">
        <v>2.9300000000000003E-2</v>
      </c>
      <c r="BH2746" s="13">
        <v>-2.5099999999999998</v>
      </c>
      <c r="BI2746" s="13">
        <v>-1.99</v>
      </c>
      <c r="BJ2746" s="13">
        <v>-1.52</v>
      </c>
      <c r="BK2746" s="13">
        <v>-1.52</v>
      </c>
      <c r="BL2746" s="13">
        <v>2.63</v>
      </c>
      <c r="BM2746" s="13">
        <v>7.57</v>
      </c>
      <c r="BN2746" s="13">
        <v>-0.20899999999999999</v>
      </c>
      <c r="BO2746" s="13">
        <v>-0.66500000000000004</v>
      </c>
      <c r="BP2746" s="13">
        <v>-1.52</v>
      </c>
      <c r="BQ2746" s="13">
        <v>0</v>
      </c>
      <c r="BR2746" s="13">
        <v>0</v>
      </c>
      <c r="BS2746" s="13">
        <v>-0.85199999999999998</v>
      </c>
      <c r="BT2746" s="14" t="s">
        <v>7128</v>
      </c>
      <c r="BU2746" s="13">
        <v>-0.66800000000000004</v>
      </c>
      <c r="BV2746" s="13">
        <v>-1.1379999999999999</v>
      </c>
      <c r="BW2746" s="13">
        <v>-1.1379999999999999</v>
      </c>
      <c r="BX2746" s="13">
        <v>0</v>
      </c>
      <c r="BY2746" s="13">
        <v>0</v>
      </c>
      <c r="BZ2746" s="13">
        <v>0</v>
      </c>
      <c r="CA2746" s="13">
        <v>0</v>
      </c>
      <c r="CB2746" s="13">
        <v>0</v>
      </c>
      <c r="CC2746" s="15">
        <v>-0.27900000000000003</v>
      </c>
      <c r="CD2746" s="15">
        <v>0.151</v>
      </c>
      <c r="CE2746" s="15">
        <v>0.36</v>
      </c>
      <c r="CF2746" s="15">
        <v>1.3572789148792759</v>
      </c>
      <c r="CG2746" s="15">
        <v>1.5097720508745942</v>
      </c>
      <c r="CH2746" s="13">
        <v>0.14280000000000009</v>
      </c>
      <c r="CI2746" s="13">
        <v>-1.7875000000000001</v>
      </c>
      <c r="CJ2746" s="13">
        <v>0</v>
      </c>
      <c r="CK2746" s="12">
        <f t="shared" si="84"/>
        <v>0</v>
      </c>
      <c r="CL2746" s="36" t="str">
        <f t="shared" si="85"/>
        <v>NA</v>
      </c>
      <c r="CM2746" s="13" t="s">
        <v>7128</v>
      </c>
      <c r="CN2746" s="13" t="s">
        <v>7128</v>
      </c>
      <c r="CO2746" s="13" t="s">
        <v>7128</v>
      </c>
      <c r="CP2746" s="13" t="s">
        <v>7128</v>
      </c>
      <c r="CQ2746" s="13" t="s">
        <v>7128</v>
      </c>
      <c r="CR2746" s="13" t="s">
        <v>7128</v>
      </c>
      <c r="CS2746" s="13" t="s">
        <v>7128</v>
      </c>
      <c r="CT2746" s="13">
        <v>0</v>
      </c>
      <c r="CU2746" s="13">
        <v>-1.52</v>
      </c>
      <c r="CV2746" s="13">
        <v>0</v>
      </c>
      <c r="CW2746" s="13">
        <v>-0.20899999999999999</v>
      </c>
      <c r="CX2746" s="12" t="s">
        <v>7128</v>
      </c>
      <c r="CY2746" s="12" t="s">
        <v>7128</v>
      </c>
      <c r="CZ2746" s="15" t="s">
        <v>7128</v>
      </c>
      <c r="DA2746" s="20"/>
      <c r="DB2746" s="20"/>
    </row>
    <row r="2747" spans="1:106" ht="24">
      <c r="A2747" s="8" t="s">
        <v>1769</v>
      </c>
      <c r="B2747" s="8" t="s">
        <v>1770</v>
      </c>
      <c r="C2747" s="9" t="s">
        <v>7167</v>
      </c>
      <c r="D2747" s="9" t="s">
        <v>7126</v>
      </c>
      <c r="E2747" s="10" t="s">
        <v>7127</v>
      </c>
      <c r="F2747" s="10" t="s">
        <v>7126</v>
      </c>
      <c r="G2747" s="11">
        <v>0.83</v>
      </c>
      <c r="H2747" s="11">
        <v>0.89098291262812113</v>
      </c>
      <c r="I2747" s="12">
        <v>9.0499999999999997E-2</v>
      </c>
      <c r="J2747" s="12">
        <v>0.13713395359284497</v>
      </c>
      <c r="K2747" s="12">
        <v>4.7E-2</v>
      </c>
      <c r="L2747" s="12">
        <v>0.10350000000000001</v>
      </c>
      <c r="M2747" s="12">
        <v>6.8320350000000002E-2</v>
      </c>
      <c r="N2747" s="12">
        <v>0.13202668173888205</v>
      </c>
      <c r="O2747" s="12">
        <v>0.28797427151538013</v>
      </c>
      <c r="P2747" s="12">
        <v>0.27248089217823973</v>
      </c>
      <c r="Q2747" s="13">
        <v>244.7</v>
      </c>
      <c r="R2747" s="13">
        <v>1.7350246866659598E-2</v>
      </c>
      <c r="S2747" s="13">
        <v>19.600000000000001</v>
      </c>
      <c r="T2747" s="13">
        <v>19.617350246866661</v>
      </c>
      <c r="U2747" s="13">
        <v>264.31735024686662</v>
      </c>
      <c r="V2747" s="13">
        <v>4.24</v>
      </c>
      <c r="W2747" s="13">
        <v>260.07735024686662</v>
      </c>
      <c r="X2747" s="14">
        <v>1.6041323038536566E-2</v>
      </c>
      <c r="Y2747" s="15">
        <v>0.20454545454545456</v>
      </c>
      <c r="Z2747" s="14">
        <v>0.37425299360757597</v>
      </c>
      <c r="AA2747" s="14">
        <v>7.4218927469363941E-2</v>
      </c>
      <c r="AB2747" s="14">
        <v>0.59808994655081282</v>
      </c>
      <c r="AC2747" s="14">
        <v>8.0168983436316552E-2</v>
      </c>
      <c r="AD2747" s="13">
        <v>11.14</v>
      </c>
      <c r="AE2747" s="15">
        <v>0.8016944444444446</v>
      </c>
      <c r="AF2747" s="14">
        <v>7.0710678118654752E-2</v>
      </c>
      <c r="AG2747" s="14">
        <v>0.88034794257725157</v>
      </c>
      <c r="AH2747" s="15">
        <v>0.91993594875900719</v>
      </c>
      <c r="AI2747" s="5">
        <v>11.19496855345912</v>
      </c>
      <c r="AJ2747" s="15">
        <v>24.918533604887983</v>
      </c>
      <c r="AK2747" s="15">
        <v>24.918533604887983</v>
      </c>
      <c r="AL2747" s="15" t="s">
        <v>7128</v>
      </c>
      <c r="AM2747" s="15" t="s">
        <v>7128</v>
      </c>
      <c r="AN2747" s="15">
        <v>7.4603658536585371</v>
      </c>
      <c r="AO2747" s="15">
        <v>2.8029782359679265</v>
      </c>
      <c r="AP2747" s="15">
        <v>14.600809147704297</v>
      </c>
      <c r="AQ2747" s="15">
        <v>13.258429355978111</v>
      </c>
      <c r="AR2747" s="15">
        <v>5.398332388854894</v>
      </c>
      <c r="AS2747" s="15">
        <v>2.979121995954944</v>
      </c>
      <c r="AT2747" s="14">
        <v>4.6537678207739311E-2</v>
      </c>
      <c r="AU2747" s="14">
        <v>1.8675929709848797E-3</v>
      </c>
      <c r="AV2747" s="12">
        <v>1.218</v>
      </c>
      <c r="AW2747" s="12" t="s">
        <v>7128</v>
      </c>
      <c r="AX2747" s="12">
        <v>0.26300000000000001</v>
      </c>
      <c r="AY2747" s="12">
        <v>0.28800000000000003</v>
      </c>
      <c r="AZ2747" s="14" t="s">
        <v>7128</v>
      </c>
      <c r="BA2747" s="14" t="s">
        <v>7128</v>
      </c>
      <c r="BB2747" s="14">
        <v>0.4251082251082251</v>
      </c>
      <c r="BC2747" s="14">
        <v>0.40450757391712178</v>
      </c>
      <c r="BD2747" s="14">
        <v>0.11248568155784651</v>
      </c>
      <c r="BE2747" s="14">
        <v>0.20403814376433757</v>
      </c>
      <c r="BF2747" s="14">
        <v>8.351851851851852E-2</v>
      </c>
      <c r="BG2747" s="14">
        <v>1.83E-3</v>
      </c>
      <c r="BH2747" s="13">
        <v>9.82</v>
      </c>
      <c r="BI2747" s="13">
        <v>9.82</v>
      </c>
      <c r="BJ2747" s="13">
        <v>17.8</v>
      </c>
      <c r="BK2747" s="13">
        <v>17.812529950626669</v>
      </c>
      <c r="BL2747" s="13">
        <v>87.3</v>
      </c>
      <c r="BM2747" s="13">
        <v>87.3</v>
      </c>
      <c r="BN2747" s="13">
        <v>19.600000000000001</v>
      </c>
      <c r="BO2747" s="13">
        <v>19.616</v>
      </c>
      <c r="BP2747" s="13">
        <v>16.324853838083587</v>
      </c>
      <c r="BQ2747" s="13">
        <v>-0.56599999999999995</v>
      </c>
      <c r="BR2747" s="13">
        <v>4.6360000000000001</v>
      </c>
      <c r="BS2747" s="13">
        <v>8.1300000000000008</v>
      </c>
      <c r="BT2747" s="14">
        <v>0.78199781306578808</v>
      </c>
      <c r="BU2747" s="13">
        <v>3.5588538380835866</v>
      </c>
      <c r="BV2747" s="13">
        <v>-2.3800000000000008</v>
      </c>
      <c r="BW2747" s="13">
        <v>-2.9460000000000006</v>
      </c>
      <c r="BX2747" s="13">
        <v>23.1</v>
      </c>
      <c r="BY2747" s="13">
        <v>40.357350246866659</v>
      </c>
      <c r="BZ2747" s="13">
        <v>32.799999999999997</v>
      </c>
      <c r="CA2747" s="13">
        <v>48.177350246866659</v>
      </c>
      <c r="CB2747" s="13">
        <v>-0.45700000000000002</v>
      </c>
      <c r="CC2747" s="15">
        <v>0.41499999999999998</v>
      </c>
      <c r="CD2747" s="15">
        <v>3.2000000000000001E-2</v>
      </c>
      <c r="CE2747" s="15">
        <v>0.36</v>
      </c>
      <c r="CF2747" s="15">
        <v>1.1846405904361583</v>
      </c>
      <c r="CG2747" s="15">
        <v>1.5227803112835612</v>
      </c>
      <c r="CH2747" s="13">
        <v>3.8325</v>
      </c>
      <c r="CI2747" s="13">
        <v>3.4324999999999997</v>
      </c>
      <c r="CJ2747" s="13">
        <v>-0.45700000000000002</v>
      </c>
      <c r="CK2747" s="12" t="str">
        <f t="shared" si="84"/>
        <v>NA</v>
      </c>
      <c r="CL2747" s="36">
        <f t="shared" si="85"/>
        <v>1.8120548256112898</v>
      </c>
      <c r="CM2747" s="13">
        <v>10.8</v>
      </c>
      <c r="CN2747" s="13">
        <v>0.90200000000000002</v>
      </c>
      <c r="CO2747" s="13">
        <v>9.82</v>
      </c>
      <c r="CP2747" s="13">
        <v>244.7</v>
      </c>
      <c r="CQ2747" s="13">
        <v>19.616</v>
      </c>
      <c r="CR2747" s="13">
        <v>260.07735024686662</v>
      </c>
      <c r="CS2747" s="13">
        <v>-2.3800000000000008</v>
      </c>
      <c r="CT2747" s="13">
        <v>0</v>
      </c>
      <c r="CU2747" s="13">
        <v>17.812529950626669</v>
      </c>
      <c r="CV2747" s="13">
        <v>48.177350246866659</v>
      </c>
      <c r="CW2747" s="13">
        <v>19.600000000000001</v>
      </c>
      <c r="CX2747" s="12">
        <v>0.4251082251082251</v>
      </c>
      <c r="CY2747" s="12">
        <v>0.40450757391712178</v>
      </c>
      <c r="CZ2747" s="15">
        <v>13.269252563615643</v>
      </c>
      <c r="DA2747" s="20"/>
      <c r="DB2747" s="20"/>
    </row>
    <row r="2748" spans="1:106">
      <c r="A2748" s="8" t="s">
        <v>4587</v>
      </c>
      <c r="B2748" s="8" t="s">
        <v>4588</v>
      </c>
      <c r="C2748" s="9" t="s">
        <v>7161</v>
      </c>
      <c r="D2748" s="9" t="s">
        <v>7126</v>
      </c>
      <c r="E2748" s="10" t="s">
        <v>7127</v>
      </c>
      <c r="F2748" s="10" t="s">
        <v>7126</v>
      </c>
      <c r="G2748" s="11">
        <v>0.75</v>
      </c>
      <c r="H2748" s="11">
        <v>5.9295580110497239</v>
      </c>
      <c r="I2748" s="12">
        <v>9.0499999999999997E-2</v>
      </c>
      <c r="J2748" s="12">
        <v>0.59312500000000001</v>
      </c>
      <c r="K2748" s="12">
        <v>4.1999999999999996E-2</v>
      </c>
      <c r="L2748" s="12">
        <v>9.8500000000000004E-2</v>
      </c>
      <c r="M2748" s="12">
        <v>6.5019850000000004E-2</v>
      </c>
      <c r="N2748" s="12">
        <v>0.13181721698113208</v>
      </c>
      <c r="O2748" s="12">
        <v>-1.0634953703703705</v>
      </c>
      <c r="P2748" s="12">
        <v>-0.21638770004405436</v>
      </c>
      <c r="Q2748" s="13">
        <v>1.81</v>
      </c>
      <c r="R2748" s="13">
        <v>0</v>
      </c>
      <c r="S2748" s="13">
        <v>12.5</v>
      </c>
      <c r="T2748" s="13">
        <v>12.5</v>
      </c>
      <c r="U2748" s="13">
        <v>14.31</v>
      </c>
      <c r="V2748" s="13">
        <v>4.2999999999999997E-2</v>
      </c>
      <c r="W2748" s="13">
        <v>14.267000000000001</v>
      </c>
      <c r="X2748" s="14">
        <v>3.0048916841369667E-3</v>
      </c>
      <c r="Y2748" s="15">
        <v>2.1276595744680851E-2</v>
      </c>
      <c r="Z2748" s="14">
        <v>0.70224719101123589</v>
      </c>
      <c r="AA2748" s="14">
        <v>0.87351502445842066</v>
      </c>
      <c r="AB2748" s="14">
        <v>2.358490566037736</v>
      </c>
      <c r="AC2748" s="14">
        <v>6.9060773480662982</v>
      </c>
      <c r="AD2748" s="13">
        <v>7.6999999999999999E-2</v>
      </c>
      <c r="AE2748" s="15">
        <v>1.3626666666666667</v>
      </c>
      <c r="AF2748" s="14">
        <v>5.4772255750516613E-2</v>
      </c>
      <c r="AG2748" s="14">
        <v>0.77228880608228412</v>
      </c>
      <c r="AH2748" s="15">
        <v>0.39655172413793099</v>
      </c>
      <c r="AI2748" s="5" t="s">
        <v>7128</v>
      </c>
      <c r="AJ2748" s="15" t="s">
        <v>7128</v>
      </c>
      <c r="AK2748" s="15" t="s">
        <v>7128</v>
      </c>
      <c r="AL2748" s="15" t="s">
        <v>7128</v>
      </c>
      <c r="AM2748" s="15" t="s">
        <v>7128</v>
      </c>
      <c r="AN2748" s="15">
        <v>0.34150943396226419</v>
      </c>
      <c r="AO2748" s="15">
        <v>0.80444444444444452</v>
      </c>
      <c r="AP2748" s="15" t="s">
        <v>7128</v>
      </c>
      <c r="AQ2748" s="15" t="s">
        <v>7128</v>
      </c>
      <c r="AR2748" s="15">
        <v>0.80345779129357442</v>
      </c>
      <c r="AS2748" s="15">
        <v>6.3408888888888892</v>
      </c>
      <c r="AT2748" s="14" t="s">
        <v>7128</v>
      </c>
      <c r="AU2748" s="14">
        <v>0</v>
      </c>
      <c r="AV2748" s="12" t="s">
        <v>7128</v>
      </c>
      <c r="AW2748" s="12" t="s">
        <v>7128</v>
      </c>
      <c r="AX2748" s="12">
        <v>-0.11900000000000001</v>
      </c>
      <c r="AY2748" s="12">
        <v>-0.25600000000000001</v>
      </c>
      <c r="AZ2748" s="14" t="s">
        <v>7128</v>
      </c>
      <c r="BA2748" s="14" t="s">
        <v>7128</v>
      </c>
      <c r="BB2748" s="14">
        <v>-0.47037037037037033</v>
      </c>
      <c r="BC2748" s="14">
        <v>-8.457048306292228E-2</v>
      </c>
      <c r="BD2748" s="14">
        <v>-2.2577777777777777</v>
      </c>
      <c r="BE2748" s="14">
        <v>-0.81777777777777783</v>
      </c>
      <c r="BF2748" s="14">
        <v>0</v>
      </c>
      <c r="BG2748" s="14" t="s">
        <v>7128</v>
      </c>
      <c r="BH2748" s="13">
        <v>-5.08</v>
      </c>
      <c r="BI2748" s="13">
        <v>-5.08</v>
      </c>
      <c r="BJ2748" s="13">
        <v>-1.84</v>
      </c>
      <c r="BK2748" s="13">
        <v>-1.84</v>
      </c>
      <c r="BL2748" s="13">
        <v>2.25</v>
      </c>
      <c r="BM2748" s="13">
        <v>2.25</v>
      </c>
      <c r="BN2748" s="13">
        <v>-1.72</v>
      </c>
      <c r="BO2748" s="13">
        <v>-1.72</v>
      </c>
      <c r="BP2748" s="13">
        <v>-1.84</v>
      </c>
      <c r="BQ2748" s="13">
        <v>0</v>
      </c>
      <c r="BR2748" s="13">
        <v>0</v>
      </c>
      <c r="BS2748" s="13">
        <v>-0.33500000000000002</v>
      </c>
      <c r="BT2748" s="14" t="s">
        <v>7128</v>
      </c>
      <c r="BU2748" s="13">
        <v>-1.5050000000000001</v>
      </c>
      <c r="BV2748" s="13">
        <v>-4.7450000000000001</v>
      </c>
      <c r="BW2748" s="13">
        <v>-4.7450000000000001</v>
      </c>
      <c r="BX2748" s="13">
        <v>10.8</v>
      </c>
      <c r="BY2748" s="13">
        <v>21.757000000000001</v>
      </c>
      <c r="BZ2748" s="13">
        <v>5.3</v>
      </c>
      <c r="CA2748" s="13">
        <v>17.757000000000001</v>
      </c>
      <c r="CB2748" s="13">
        <v>0</v>
      </c>
      <c r="CC2748" s="15">
        <v>0.28199999999999997</v>
      </c>
      <c r="CD2748" s="15">
        <v>0.91400000000000003</v>
      </c>
      <c r="CE2748" s="15">
        <v>0.36</v>
      </c>
      <c r="CF2748" s="15" t="s">
        <v>7128</v>
      </c>
      <c r="CG2748" s="15" t="s">
        <v>7128</v>
      </c>
      <c r="CH2748" s="13" t="s">
        <v>7128</v>
      </c>
      <c r="CI2748" s="13" t="s">
        <v>7128</v>
      </c>
      <c r="CJ2748" s="13">
        <v>0</v>
      </c>
      <c r="CK2748" s="12">
        <f t="shared" si="84"/>
        <v>0</v>
      </c>
      <c r="CL2748" s="36">
        <f t="shared" si="85"/>
        <v>0.12671059300557524</v>
      </c>
      <c r="CM2748" s="13" t="s">
        <v>7128</v>
      </c>
      <c r="CN2748" s="13" t="s">
        <v>7128</v>
      </c>
      <c r="CO2748" s="13" t="s">
        <v>7128</v>
      </c>
      <c r="CP2748" s="13" t="s">
        <v>7128</v>
      </c>
      <c r="CQ2748" s="13" t="s">
        <v>7128</v>
      </c>
      <c r="CR2748" s="13" t="s">
        <v>7128</v>
      </c>
      <c r="CS2748" s="13" t="s">
        <v>7128</v>
      </c>
      <c r="CT2748" s="13">
        <v>0</v>
      </c>
      <c r="CU2748" s="13">
        <v>-1.84</v>
      </c>
      <c r="CV2748" s="13">
        <v>17.757000000000001</v>
      </c>
      <c r="CW2748" s="13">
        <v>-1.72</v>
      </c>
      <c r="CX2748" s="12">
        <v>-0.47037037037037033</v>
      </c>
      <c r="CY2748" s="12">
        <v>-8.457048306292228E-2</v>
      </c>
      <c r="CZ2748" s="15" t="s">
        <v>7128</v>
      </c>
      <c r="DA2748" s="20"/>
      <c r="DB2748" s="20"/>
    </row>
    <row r="2749" spans="1:106">
      <c r="A2749" s="8" t="s">
        <v>6347</v>
      </c>
      <c r="B2749" s="8" t="s">
        <v>6348</v>
      </c>
      <c r="C2749" s="9" t="s">
        <v>7141</v>
      </c>
      <c r="D2749" s="9" t="s">
        <v>7126</v>
      </c>
      <c r="E2749" s="10" t="s">
        <v>7127</v>
      </c>
      <c r="F2749" s="10" t="s">
        <v>7126</v>
      </c>
      <c r="G2749" s="11">
        <v>0.73</v>
      </c>
      <c r="H2749" s="11">
        <v>0.73</v>
      </c>
      <c r="I2749" s="12">
        <v>9.0499999999999997E-2</v>
      </c>
      <c r="J2749" s="12">
        <v>0.12256500000000001</v>
      </c>
      <c r="K2749" s="12">
        <v>3.2000000000000001E-2</v>
      </c>
      <c r="L2749" s="12">
        <v>8.8499999999999995E-2</v>
      </c>
      <c r="M2749" s="12">
        <v>5.8418850000000001E-2</v>
      </c>
      <c r="N2749" s="12">
        <v>0.12256500000000001</v>
      </c>
      <c r="O2749" s="12">
        <v>-7.9740141242937851E-2</v>
      </c>
      <c r="P2749" s="12">
        <v>-8.0977547528517116E-2</v>
      </c>
      <c r="Q2749" s="13">
        <v>9.08</v>
      </c>
      <c r="R2749" s="13">
        <v>0</v>
      </c>
      <c r="S2749" s="13">
        <v>0</v>
      </c>
      <c r="T2749" s="13">
        <v>0</v>
      </c>
      <c r="U2749" s="13">
        <v>9.08</v>
      </c>
      <c r="V2749" s="13">
        <v>0</v>
      </c>
      <c r="W2749" s="13">
        <v>9.08</v>
      </c>
      <c r="X2749" s="14">
        <v>0</v>
      </c>
      <c r="Y2749" s="15">
        <v>0.23674242424242423</v>
      </c>
      <c r="Z2749" s="14" t="s">
        <v>7128</v>
      </c>
      <c r="AA2749" s="14">
        <v>0</v>
      </c>
      <c r="AB2749" s="14" t="s">
        <v>7128</v>
      </c>
      <c r="AC2749" s="14">
        <v>0</v>
      </c>
      <c r="AD2749" s="13">
        <v>1.72</v>
      </c>
      <c r="AE2749" s="15">
        <v>0.78086111111111123</v>
      </c>
      <c r="AF2749" s="14">
        <v>3.1622776601683791E-2</v>
      </c>
      <c r="AG2749" s="14">
        <v>0.44588115008374152</v>
      </c>
      <c r="AH2749" s="15">
        <v>0.27859237536656895</v>
      </c>
      <c r="AI2749" s="5">
        <v>1.524390243902439</v>
      </c>
      <c r="AJ2749" s="15">
        <v>11.978891820580476</v>
      </c>
      <c r="AK2749" s="15">
        <v>11.978891820580476</v>
      </c>
      <c r="AL2749" s="15" t="s">
        <v>7128</v>
      </c>
      <c r="AM2749" s="15" t="s">
        <v>7128</v>
      </c>
      <c r="AN2749" s="15" t="s">
        <v>7128</v>
      </c>
      <c r="AO2749" s="15">
        <v>0.5675</v>
      </c>
      <c r="AP2749" s="15">
        <v>10.377142857142857</v>
      </c>
      <c r="AQ2749" s="15">
        <v>3.2898550724637685</v>
      </c>
      <c r="AR2749" s="15" t="s">
        <v>7128</v>
      </c>
      <c r="AS2749" s="15">
        <v>0.5675</v>
      </c>
      <c r="AT2749" s="14">
        <v>0.20200527704485488</v>
      </c>
      <c r="AU2749" s="14">
        <v>1.6863436123348018E-2</v>
      </c>
      <c r="AV2749" s="12">
        <v>-5.04E-2</v>
      </c>
      <c r="AW2749" s="12">
        <v>-6.3700000000000007E-2</v>
      </c>
      <c r="AX2749" s="12">
        <v>-5.4000000000000001E-4</v>
      </c>
      <c r="AY2749" s="12">
        <v>2.9100000000000001E-2</v>
      </c>
      <c r="AZ2749" s="14" t="s">
        <v>7128</v>
      </c>
      <c r="BA2749" s="14" t="s">
        <v>7128</v>
      </c>
      <c r="BB2749" s="14">
        <v>4.2824858757062149E-2</v>
      </c>
      <c r="BC2749" s="14">
        <v>4.1587452471482891E-2</v>
      </c>
      <c r="BD2749" s="14">
        <v>4.7375E-2</v>
      </c>
      <c r="BE2749" s="14">
        <v>5.46875E-2</v>
      </c>
      <c r="BF2749" s="14">
        <v>0</v>
      </c>
      <c r="BG2749" s="14" t="s">
        <v>7128</v>
      </c>
      <c r="BH2749" s="13">
        <v>0.75800000000000001</v>
      </c>
      <c r="BI2749" s="13">
        <v>0.75800000000000001</v>
      </c>
      <c r="BJ2749" s="13">
        <v>0.875</v>
      </c>
      <c r="BK2749" s="13">
        <v>0.875</v>
      </c>
      <c r="BL2749" s="13">
        <v>16</v>
      </c>
      <c r="BM2749" s="13">
        <v>16</v>
      </c>
      <c r="BN2749" s="13">
        <v>2.76</v>
      </c>
      <c r="BO2749" s="13">
        <v>2.76</v>
      </c>
      <c r="BP2749" s="13">
        <v>0.875</v>
      </c>
      <c r="BQ2749" s="13">
        <v>0</v>
      </c>
      <c r="BR2749" s="13">
        <v>0</v>
      </c>
      <c r="BS2749" s="13">
        <v>-1.47</v>
      </c>
      <c r="BT2749" s="14">
        <v>-1.68</v>
      </c>
      <c r="BU2749" s="13">
        <v>2.3449999999999998</v>
      </c>
      <c r="BV2749" s="13">
        <v>2.2279999999999998</v>
      </c>
      <c r="BW2749" s="13">
        <v>2.2279999999999998</v>
      </c>
      <c r="BX2749" s="13">
        <v>17.7</v>
      </c>
      <c r="BY2749" s="13">
        <v>21.04</v>
      </c>
      <c r="BZ2749" s="13">
        <v>0</v>
      </c>
      <c r="CA2749" s="13">
        <v>0</v>
      </c>
      <c r="CB2749" s="13">
        <v>-0.15312000000000001</v>
      </c>
      <c r="CC2749" s="15">
        <v>9.4E-2</v>
      </c>
      <c r="CD2749" s="15">
        <v>0.66100000000000003</v>
      </c>
      <c r="CE2749" s="15">
        <v>0.36</v>
      </c>
      <c r="CF2749" s="15" t="s">
        <v>7128</v>
      </c>
      <c r="CG2749" s="15" t="s">
        <v>7128</v>
      </c>
      <c r="CH2749" s="13" t="s">
        <v>7128</v>
      </c>
      <c r="CI2749" s="13" t="s">
        <v>7128</v>
      </c>
      <c r="CJ2749" s="13">
        <v>-0.15312000000000001</v>
      </c>
      <c r="CK2749" s="12">
        <f t="shared" si="84"/>
        <v>6.8725314183123887E-2</v>
      </c>
      <c r="CL2749" s="36" t="str">
        <f t="shared" si="85"/>
        <v>NA</v>
      </c>
      <c r="CM2749" s="13">
        <v>0.71799999999999997</v>
      </c>
      <c r="CN2749" s="13" t="s">
        <v>7128</v>
      </c>
      <c r="CO2749" s="13">
        <v>0.75800000000000001</v>
      </c>
      <c r="CP2749" s="13">
        <v>9.08</v>
      </c>
      <c r="CQ2749" s="13">
        <v>2.76</v>
      </c>
      <c r="CR2749" s="13">
        <v>9.08</v>
      </c>
      <c r="CS2749" s="13">
        <v>2.2279999999999998</v>
      </c>
      <c r="CT2749" s="13">
        <v>0</v>
      </c>
      <c r="CU2749" s="13">
        <v>0.875</v>
      </c>
      <c r="CV2749" s="13">
        <v>0</v>
      </c>
      <c r="CW2749" s="13">
        <v>2.76</v>
      </c>
      <c r="CX2749" s="12">
        <v>4.2824858757062149E-2</v>
      </c>
      <c r="CY2749" s="12">
        <v>4.1587452471482891E-2</v>
      </c>
      <c r="CZ2749" s="15">
        <v>3.2898550724637685</v>
      </c>
      <c r="DA2749" s="20"/>
      <c r="DB2749" s="20"/>
    </row>
    <row r="2750" spans="1:106">
      <c r="A2750" s="8" t="s">
        <v>3181</v>
      </c>
      <c r="B2750" s="8" t="s">
        <v>3182</v>
      </c>
      <c r="C2750" s="9" t="s">
        <v>7141</v>
      </c>
      <c r="D2750" s="9" t="s">
        <v>7126</v>
      </c>
      <c r="E2750" s="10" t="s">
        <v>7127</v>
      </c>
      <c r="F2750" s="10" t="s">
        <v>7126</v>
      </c>
      <c r="G2750" s="11">
        <v>0.73</v>
      </c>
      <c r="H2750" s="11">
        <v>1.2894193558510494</v>
      </c>
      <c r="I2750" s="12">
        <v>9.0499999999999997E-2</v>
      </c>
      <c r="J2750" s="12">
        <v>0.17319245170451997</v>
      </c>
      <c r="K2750" s="12">
        <v>4.7E-2</v>
      </c>
      <c r="L2750" s="12">
        <v>0.10350000000000001</v>
      </c>
      <c r="M2750" s="12">
        <v>6.8320350000000002E-2</v>
      </c>
      <c r="N2750" s="12">
        <v>0.11901842341899996</v>
      </c>
      <c r="O2750" s="12">
        <v>2.2778244266176029E-2</v>
      </c>
      <c r="P2750" s="12">
        <v>-1.5665594838554772E-2</v>
      </c>
      <c r="Q2750" s="13">
        <v>5.98</v>
      </c>
      <c r="R2750" s="13">
        <v>0</v>
      </c>
      <c r="S2750" s="13">
        <v>6.39</v>
      </c>
      <c r="T2750" s="13">
        <v>6.39</v>
      </c>
      <c r="U2750" s="13">
        <v>12.370000000000001</v>
      </c>
      <c r="V2750" s="13">
        <v>0.371</v>
      </c>
      <c r="W2750" s="13">
        <v>11.999000000000001</v>
      </c>
      <c r="X2750" s="14">
        <v>2.9991915925626514E-2</v>
      </c>
      <c r="Y2750" s="15" t="s">
        <v>7128</v>
      </c>
      <c r="Z2750" s="14">
        <v>0.70219780219780215</v>
      </c>
      <c r="AA2750" s="14">
        <v>0.51657235246564259</v>
      </c>
      <c r="AB2750" s="14">
        <v>2.3579335793357932</v>
      </c>
      <c r="AC2750" s="14">
        <v>1.0685618729096988</v>
      </c>
      <c r="AD2750" s="13">
        <v>6.83</v>
      </c>
      <c r="AE2750" s="15">
        <v>-0.29519444444444448</v>
      </c>
      <c r="AF2750" s="14">
        <v>4.4721359549995794E-2</v>
      </c>
      <c r="AG2750" s="14" t="s">
        <v>7128</v>
      </c>
      <c r="AH2750" s="15">
        <v>0.75278396436525608</v>
      </c>
      <c r="AI2750" s="5">
        <v>2.3144876325088344</v>
      </c>
      <c r="AJ2750" s="15">
        <v>11.177570093457945</v>
      </c>
      <c r="AK2750" s="15">
        <v>11.177570093457945</v>
      </c>
      <c r="AL2750" s="15" t="s">
        <v>7128</v>
      </c>
      <c r="AM2750" s="15" t="s">
        <v>7128</v>
      </c>
      <c r="AN2750" s="15">
        <v>2.2066420664206645</v>
      </c>
      <c r="AO2750" s="15">
        <v>0.33785310734463281</v>
      </c>
      <c r="AP2750" s="15">
        <v>9.1595419847328241</v>
      </c>
      <c r="AQ2750" s="15">
        <v>7.1850299401197608</v>
      </c>
      <c r="AR2750" s="15">
        <v>1.3746133577729409</v>
      </c>
      <c r="AS2750" s="15">
        <v>0.67790960451977411</v>
      </c>
      <c r="AT2750" s="14">
        <v>2.6198130841121495E-2</v>
      </c>
      <c r="AU2750" s="14">
        <v>2.3438127090301005E-3</v>
      </c>
      <c r="AV2750" s="12">
        <v>0.26400000000000001</v>
      </c>
      <c r="AW2750" s="12">
        <v>0.24</v>
      </c>
      <c r="AX2750" s="12">
        <v>0.27399999999999997</v>
      </c>
      <c r="AY2750" s="12">
        <v>0.28100000000000003</v>
      </c>
      <c r="AZ2750" s="14" t="s">
        <v>7128</v>
      </c>
      <c r="BA2750" s="14" t="s">
        <v>7128</v>
      </c>
      <c r="BB2750" s="14">
        <v>0.195970695970696</v>
      </c>
      <c r="BC2750" s="14">
        <v>0.10335282858044519</v>
      </c>
      <c r="BD2750" s="14">
        <v>3.0225988700564976E-2</v>
      </c>
      <c r="BE2750" s="14">
        <v>7.4011299435028252E-2</v>
      </c>
      <c r="BF2750" s="14">
        <v>0.28284182305630023</v>
      </c>
      <c r="BG2750" s="14">
        <v>4.6699999999999998E-2</v>
      </c>
      <c r="BH2750" s="13">
        <v>0.53500000000000003</v>
      </c>
      <c r="BI2750" s="13">
        <v>0.53500000000000003</v>
      </c>
      <c r="BJ2750" s="13">
        <v>1.31</v>
      </c>
      <c r="BK2750" s="13">
        <v>1.31</v>
      </c>
      <c r="BL2750" s="13">
        <v>17.7</v>
      </c>
      <c r="BM2750" s="13">
        <v>17.7</v>
      </c>
      <c r="BN2750" s="13">
        <v>1.67</v>
      </c>
      <c r="BO2750" s="13">
        <v>1.67</v>
      </c>
      <c r="BP2750" s="13">
        <v>0.93947721179624677</v>
      </c>
      <c r="BQ2750" s="13">
        <v>0</v>
      </c>
      <c r="BR2750" s="13">
        <v>0</v>
      </c>
      <c r="BS2750" s="13">
        <v>-0.437</v>
      </c>
      <c r="BT2750" s="14">
        <v>-0.46515231504601551</v>
      </c>
      <c r="BU2750" s="13">
        <v>1.3764772117962467</v>
      </c>
      <c r="BV2750" s="13">
        <v>0.97199999999999998</v>
      </c>
      <c r="BW2750" s="13">
        <v>0.97199999999999998</v>
      </c>
      <c r="BX2750" s="13">
        <v>2.73</v>
      </c>
      <c r="BY2750" s="13">
        <v>9.09</v>
      </c>
      <c r="BZ2750" s="13">
        <v>2.71</v>
      </c>
      <c r="CA2750" s="13">
        <v>8.7289999999999992</v>
      </c>
      <c r="CB2750" s="13">
        <v>-1.4016000000000001E-2</v>
      </c>
      <c r="CC2750" s="15">
        <v>-0.16600000000000001</v>
      </c>
      <c r="CD2750" s="15">
        <v>1.4999999999999999E-2</v>
      </c>
      <c r="CE2750" s="15">
        <v>0.36</v>
      </c>
      <c r="CF2750" s="15">
        <v>0.71306790618932092</v>
      </c>
      <c r="CG2750" s="15">
        <v>0.84779000847669117</v>
      </c>
      <c r="CH2750" s="13">
        <v>0.57769999999999988</v>
      </c>
      <c r="CI2750" s="13">
        <v>0.24279999999999999</v>
      </c>
      <c r="CJ2750" s="13">
        <v>-1.4016000000000001E-2</v>
      </c>
      <c r="CK2750" s="12">
        <f t="shared" si="84"/>
        <v>1.4419753086419754E-2</v>
      </c>
      <c r="CL2750" s="36">
        <f t="shared" si="85"/>
        <v>2.0277236796883953</v>
      </c>
      <c r="CM2750" s="13">
        <v>0.746</v>
      </c>
      <c r="CN2750" s="13">
        <v>0.21099999999999999</v>
      </c>
      <c r="CO2750" s="13">
        <v>0.53500000000000003</v>
      </c>
      <c r="CP2750" s="13">
        <v>5.98</v>
      </c>
      <c r="CQ2750" s="13">
        <v>1.67</v>
      </c>
      <c r="CR2750" s="13">
        <v>11.999000000000001</v>
      </c>
      <c r="CS2750" s="13">
        <v>0.97199999999999998</v>
      </c>
      <c r="CT2750" s="13">
        <v>0</v>
      </c>
      <c r="CU2750" s="13">
        <v>1.31</v>
      </c>
      <c r="CV2750" s="13">
        <v>8.7289999999999992</v>
      </c>
      <c r="CW2750" s="13">
        <v>1.67</v>
      </c>
      <c r="CX2750" s="12">
        <v>0.195970695970696</v>
      </c>
      <c r="CY2750" s="12">
        <v>0.10335282858044519</v>
      </c>
      <c r="CZ2750" s="15">
        <v>7.1850299401197608</v>
      </c>
      <c r="DA2750" s="20"/>
      <c r="DB2750" s="20"/>
    </row>
    <row r="2751" spans="1:106" ht="24">
      <c r="A2751" s="8" t="s">
        <v>3805</v>
      </c>
      <c r="B2751" s="8" t="s">
        <v>3806</v>
      </c>
      <c r="C2751" s="9" t="s">
        <v>7145</v>
      </c>
      <c r="D2751" s="9" t="s">
        <v>7126</v>
      </c>
      <c r="E2751" s="10" t="s">
        <v>7127</v>
      </c>
      <c r="F2751" s="10" t="s">
        <v>7126</v>
      </c>
      <c r="G2751" s="11">
        <v>0.89</v>
      </c>
      <c r="H2751" s="11">
        <v>1.3211767072722713</v>
      </c>
      <c r="I2751" s="12">
        <v>9.0499999999999997E-2</v>
      </c>
      <c r="J2751" s="12">
        <v>0.17606649200814056</v>
      </c>
      <c r="K2751" s="12">
        <v>4.7E-2</v>
      </c>
      <c r="L2751" s="12">
        <v>0.10350000000000001</v>
      </c>
      <c r="M2751" s="12">
        <v>6.8320350000000002E-2</v>
      </c>
      <c r="N2751" s="12">
        <v>0.13181213789598475</v>
      </c>
      <c r="O2751" s="12">
        <v>2.0136039637429048E-2</v>
      </c>
      <c r="P2751" s="12">
        <v>-2.9619133971094114E-2</v>
      </c>
      <c r="Q2751" s="13">
        <v>7.69</v>
      </c>
      <c r="R2751" s="13">
        <v>0</v>
      </c>
      <c r="S2751" s="13">
        <v>5.36</v>
      </c>
      <c r="T2751" s="13">
        <v>5.36</v>
      </c>
      <c r="U2751" s="13">
        <v>13.05</v>
      </c>
      <c r="V2751" s="13">
        <v>6.4000000000000001E-2</v>
      </c>
      <c r="W2751" s="13">
        <v>12.986000000000001</v>
      </c>
      <c r="X2751" s="14">
        <v>4.904214559386973E-3</v>
      </c>
      <c r="Y2751" s="15">
        <v>0.146484375</v>
      </c>
      <c r="Z2751" s="14">
        <v>0.6633663366336634</v>
      </c>
      <c r="AA2751" s="14">
        <v>0.41072796934865902</v>
      </c>
      <c r="AB2751" s="14">
        <v>1.9705882352941175</v>
      </c>
      <c r="AC2751" s="14">
        <v>0.69700910273081929</v>
      </c>
      <c r="AD2751" s="13">
        <v>1.5</v>
      </c>
      <c r="AE2751" s="15">
        <v>-0.76552777777777781</v>
      </c>
      <c r="AF2751" s="14">
        <v>6.3245553203367583E-2</v>
      </c>
      <c r="AG2751" s="14" t="s">
        <v>7128</v>
      </c>
      <c r="AH2751" s="15">
        <v>0.71821305841924399</v>
      </c>
      <c r="AI2751" s="5">
        <v>2.0276497695852536</v>
      </c>
      <c r="AJ2751" s="15">
        <v>16.537634408602152</v>
      </c>
      <c r="AK2751" s="15">
        <v>16.537634408602152</v>
      </c>
      <c r="AL2751" s="15" t="s">
        <v>7128</v>
      </c>
      <c r="AM2751" s="15" t="s">
        <v>7128</v>
      </c>
      <c r="AN2751" s="15">
        <v>2.8272058823529411</v>
      </c>
      <c r="AO2751" s="15">
        <v>0.94355828220858895</v>
      </c>
      <c r="AP2751" s="15">
        <v>9.8378787878787879</v>
      </c>
      <c r="AQ2751" s="15">
        <v>7.3367231638418078</v>
      </c>
      <c r="AR2751" s="15">
        <v>1.6200099800399201</v>
      </c>
      <c r="AS2751" s="15">
        <v>1.5933742331288343</v>
      </c>
      <c r="AT2751" s="14">
        <v>0</v>
      </c>
      <c r="AU2751" s="14">
        <v>0</v>
      </c>
      <c r="AV2751" s="12">
        <v>0.33399999999999996</v>
      </c>
      <c r="AW2751" s="12">
        <v>0.23800000000000002</v>
      </c>
      <c r="AX2751" s="12">
        <v>9.1400000000000009E-2</v>
      </c>
      <c r="AY2751" s="12">
        <v>0.13400000000000001</v>
      </c>
      <c r="AZ2751" s="14" t="s">
        <v>7128</v>
      </c>
      <c r="BA2751" s="14" t="s">
        <v>7128</v>
      </c>
      <c r="BB2751" s="14">
        <v>0.19620253164556961</v>
      </c>
      <c r="BC2751" s="14">
        <v>0.10219300392489064</v>
      </c>
      <c r="BD2751" s="14">
        <v>5.7055214723926384E-2</v>
      </c>
      <c r="BE2751" s="14">
        <v>0.16196319018404909</v>
      </c>
      <c r="BF2751" s="14">
        <v>0.30493273542600891</v>
      </c>
      <c r="BG2751" s="14" t="s">
        <v>7128</v>
      </c>
      <c r="BH2751" s="13">
        <v>0.46500000000000002</v>
      </c>
      <c r="BI2751" s="13">
        <v>0.46500000000000002</v>
      </c>
      <c r="BJ2751" s="13">
        <v>1.32</v>
      </c>
      <c r="BK2751" s="13">
        <v>1.32</v>
      </c>
      <c r="BL2751" s="13">
        <v>8.15</v>
      </c>
      <c r="BM2751" s="13">
        <v>8.15</v>
      </c>
      <c r="BN2751" s="13">
        <v>1.77</v>
      </c>
      <c r="BO2751" s="13">
        <v>1.77</v>
      </c>
      <c r="BP2751" s="13">
        <v>0.91748878923766819</v>
      </c>
      <c r="BQ2751" s="13">
        <v>0</v>
      </c>
      <c r="BR2751" s="13">
        <v>0</v>
      </c>
      <c r="BS2751" s="13">
        <v>-0.47</v>
      </c>
      <c r="BT2751" s="14">
        <v>-0.51226783968719447</v>
      </c>
      <c r="BU2751" s="13">
        <v>1.3874887892376682</v>
      </c>
      <c r="BV2751" s="13">
        <v>0.93500000000000005</v>
      </c>
      <c r="BW2751" s="13">
        <v>0.93500000000000005</v>
      </c>
      <c r="BX2751" s="13">
        <v>2.37</v>
      </c>
      <c r="BY2751" s="13">
        <v>8.9779999999999998</v>
      </c>
      <c r="BZ2751" s="13">
        <v>2.72</v>
      </c>
      <c r="CA2751" s="13">
        <v>8.016</v>
      </c>
      <c r="CB2751" s="13">
        <v>0</v>
      </c>
      <c r="CC2751" s="15">
        <v>-0.23499999999999999</v>
      </c>
      <c r="CD2751" s="15">
        <v>-0.35799999999999998</v>
      </c>
      <c r="CE2751" s="15">
        <v>0.36</v>
      </c>
      <c r="CF2751" s="15" t="s">
        <v>7128</v>
      </c>
      <c r="CG2751" s="15" t="s">
        <v>7128</v>
      </c>
      <c r="CH2751" s="13" t="s">
        <v>7128</v>
      </c>
      <c r="CI2751" s="13" t="s">
        <v>7128</v>
      </c>
      <c r="CJ2751" s="13">
        <v>0</v>
      </c>
      <c r="CK2751" s="12">
        <f t="shared" si="84"/>
        <v>0</v>
      </c>
      <c r="CL2751" s="36">
        <f t="shared" si="85"/>
        <v>1.0167165668662674</v>
      </c>
      <c r="CM2751" s="13">
        <v>0.66900000000000004</v>
      </c>
      <c r="CN2751" s="13">
        <v>0.20399999999999999</v>
      </c>
      <c r="CO2751" s="13">
        <v>0.46500000000000002</v>
      </c>
      <c r="CP2751" s="13">
        <v>7.69</v>
      </c>
      <c r="CQ2751" s="13">
        <v>1.77</v>
      </c>
      <c r="CR2751" s="13">
        <v>12.986000000000001</v>
      </c>
      <c r="CS2751" s="13" t="s">
        <v>7128</v>
      </c>
      <c r="CT2751" s="13">
        <v>0</v>
      </c>
      <c r="CU2751" s="13">
        <v>1.32</v>
      </c>
      <c r="CV2751" s="13">
        <v>8.016</v>
      </c>
      <c r="CW2751" s="13">
        <v>1.77</v>
      </c>
      <c r="CX2751" s="12">
        <v>0.19620253164556961</v>
      </c>
      <c r="CY2751" s="12">
        <v>0.10219300392489064</v>
      </c>
      <c r="CZ2751" s="15">
        <v>7.3367231638418078</v>
      </c>
      <c r="DA2751" s="20"/>
      <c r="DB2751" s="20"/>
    </row>
    <row r="2752" spans="1:106">
      <c r="A2752" s="8" t="s">
        <v>4835</v>
      </c>
      <c r="B2752" s="8" t="s">
        <v>4836</v>
      </c>
      <c r="C2752" s="9" t="s">
        <v>7179</v>
      </c>
      <c r="D2752" s="9" t="s">
        <v>7126</v>
      </c>
      <c r="E2752" s="10" t="s">
        <v>7127</v>
      </c>
      <c r="F2752" s="10" t="s">
        <v>7126</v>
      </c>
      <c r="G2752" s="11">
        <v>0.79</v>
      </c>
      <c r="H2752" s="11">
        <v>1.1779010193133048</v>
      </c>
      <c r="I2752" s="12">
        <v>9.0499999999999997E-2</v>
      </c>
      <c r="J2752" s="12">
        <v>0.16310004224785407</v>
      </c>
      <c r="K2752" s="12">
        <v>4.7E-2</v>
      </c>
      <c r="L2752" s="12">
        <v>0.10350000000000001</v>
      </c>
      <c r="M2752" s="12">
        <v>6.8320350000000002E-2</v>
      </c>
      <c r="N2752" s="12">
        <v>0.12253557494373976</v>
      </c>
      <c r="O2752" s="12">
        <v>-0.14725952500647477</v>
      </c>
      <c r="P2752" s="12">
        <v>-0.1185219728786087</v>
      </c>
      <c r="Q2752" s="13">
        <v>6.99</v>
      </c>
      <c r="R2752" s="13">
        <v>0</v>
      </c>
      <c r="S2752" s="13">
        <v>5.23</v>
      </c>
      <c r="T2752" s="13">
        <v>5.23</v>
      </c>
      <c r="U2752" s="13">
        <v>12.22</v>
      </c>
      <c r="V2752" s="13">
        <v>0.69899999999999995</v>
      </c>
      <c r="W2752" s="13">
        <v>11.521000000000001</v>
      </c>
      <c r="X2752" s="14">
        <v>5.72013093289689E-2</v>
      </c>
      <c r="Y2752" s="15" t="s">
        <v>7128</v>
      </c>
      <c r="Z2752" s="14">
        <v>0.36650315346881573</v>
      </c>
      <c r="AA2752" s="14">
        <v>0.42798690671031098</v>
      </c>
      <c r="AB2752" s="14">
        <v>0.57853982300884965</v>
      </c>
      <c r="AC2752" s="14">
        <v>0.74821173104434913</v>
      </c>
      <c r="AD2752" s="13">
        <v>0.249</v>
      </c>
      <c r="AE2752" s="15">
        <v>-1.0007222222222223</v>
      </c>
      <c r="AF2752" s="14">
        <v>7.0710678118654752E-2</v>
      </c>
      <c r="AG2752" s="14" t="s">
        <v>7128</v>
      </c>
      <c r="AH2752" s="15">
        <v>0.54629629629629628</v>
      </c>
      <c r="AI2752" s="5">
        <v>5.5</v>
      </c>
      <c r="AJ2752" s="15">
        <v>47.551020408163268</v>
      </c>
      <c r="AK2752" s="15">
        <v>47.551020408163268</v>
      </c>
      <c r="AL2752" s="15" t="s">
        <v>7128</v>
      </c>
      <c r="AM2752" s="15" t="s">
        <v>7128</v>
      </c>
      <c r="AN2752" s="15">
        <v>0.77323008849557529</v>
      </c>
      <c r="AO2752" s="15">
        <v>5.4609375</v>
      </c>
      <c r="AP2752" s="15">
        <v>149.62337662337663</v>
      </c>
      <c r="AQ2752" s="15">
        <v>115.21000000000001</v>
      </c>
      <c r="AR2752" s="15">
        <v>0.84894259818731121</v>
      </c>
      <c r="AS2752" s="15">
        <v>9.0007812500000011</v>
      </c>
      <c r="AT2752" s="14">
        <v>0</v>
      </c>
      <c r="AU2752" s="14">
        <v>0</v>
      </c>
      <c r="AV2752" s="12">
        <v>-9.2800000000000001E-3</v>
      </c>
      <c r="AW2752" s="12">
        <v>0.73</v>
      </c>
      <c r="AX2752" s="12">
        <v>-0.10400000000000001</v>
      </c>
      <c r="AY2752" s="12">
        <v>0.17300000000000001</v>
      </c>
      <c r="AZ2752" s="14" t="s">
        <v>7128</v>
      </c>
      <c r="BA2752" s="14" t="s">
        <v>7128</v>
      </c>
      <c r="BB2752" s="14">
        <v>1.5840517241379311E-2</v>
      </c>
      <c r="BC2752" s="14">
        <v>4.0136020651310566E-3</v>
      </c>
      <c r="BD2752" s="14">
        <v>0.11484374999999999</v>
      </c>
      <c r="BE2752" s="14">
        <v>6.0156250000000001E-2</v>
      </c>
      <c r="BF2752" s="14">
        <v>0.34375</v>
      </c>
      <c r="BG2752" s="14" t="s">
        <v>7128</v>
      </c>
      <c r="BH2752" s="13">
        <v>0.14699999999999999</v>
      </c>
      <c r="BI2752" s="13">
        <v>0.14699999999999999</v>
      </c>
      <c r="BJ2752" s="13">
        <v>7.6999999999999999E-2</v>
      </c>
      <c r="BK2752" s="13">
        <v>7.6999999999999999E-2</v>
      </c>
      <c r="BL2752" s="13">
        <v>1.28</v>
      </c>
      <c r="BM2752" s="13">
        <v>1.28</v>
      </c>
      <c r="BN2752" s="13">
        <v>0.1</v>
      </c>
      <c r="BO2752" s="13">
        <v>0.1</v>
      </c>
      <c r="BP2752" s="13">
        <v>5.053125E-2</v>
      </c>
      <c r="BQ2752" s="13">
        <v>0</v>
      </c>
      <c r="BR2752" s="13">
        <v>0</v>
      </c>
      <c r="BS2752" s="13">
        <v>-3.4000000000000002E-2</v>
      </c>
      <c r="BT2752" s="14">
        <v>-0.67285095856524435</v>
      </c>
      <c r="BU2752" s="13">
        <v>8.4531250000000002E-2</v>
      </c>
      <c r="BV2752" s="13">
        <v>0.18099999999999999</v>
      </c>
      <c r="BW2752" s="13">
        <v>0.18099999999999999</v>
      </c>
      <c r="BX2752" s="13">
        <v>9.2799999999999994</v>
      </c>
      <c r="BY2752" s="13">
        <v>12.589999999999998</v>
      </c>
      <c r="BZ2752" s="13">
        <v>9.0399999999999991</v>
      </c>
      <c r="CA2752" s="13">
        <v>13.571</v>
      </c>
      <c r="CB2752" s="13">
        <v>0</v>
      </c>
      <c r="CC2752" s="15">
        <v>-0.35299999999999998</v>
      </c>
      <c r="CD2752" s="15">
        <v>-0.375</v>
      </c>
      <c r="CE2752" s="15">
        <v>0.36</v>
      </c>
      <c r="CF2752" s="15">
        <v>1.0314718141580561</v>
      </c>
      <c r="CG2752" s="15">
        <v>1.1236355520333363</v>
      </c>
      <c r="CH2752" s="13">
        <v>0.1474</v>
      </c>
      <c r="CI2752" s="13">
        <v>9.2100000000000001E-2</v>
      </c>
      <c r="CJ2752" s="13">
        <v>0</v>
      </c>
      <c r="CK2752" s="12">
        <f t="shared" si="84"/>
        <v>0</v>
      </c>
      <c r="CL2752" s="36">
        <f t="shared" si="85"/>
        <v>9.4318767961093508E-2</v>
      </c>
      <c r="CM2752" s="13">
        <v>0.224</v>
      </c>
      <c r="CN2752" s="13">
        <v>7.6999999999999999E-2</v>
      </c>
      <c r="CO2752" s="13">
        <v>0.14699999999999999</v>
      </c>
      <c r="CP2752" s="13">
        <v>6.99</v>
      </c>
      <c r="CQ2752" s="13">
        <v>0.1</v>
      </c>
      <c r="CR2752" s="13">
        <v>11.521000000000001</v>
      </c>
      <c r="CS2752" s="13" t="s">
        <v>7128</v>
      </c>
      <c r="CT2752" s="13">
        <v>0</v>
      </c>
      <c r="CU2752" s="13">
        <v>7.6999999999999999E-2</v>
      </c>
      <c r="CV2752" s="13">
        <v>13.571</v>
      </c>
      <c r="CW2752" s="13">
        <v>0.1</v>
      </c>
      <c r="CX2752" s="12">
        <v>1.5840517241379311E-2</v>
      </c>
      <c r="CY2752" s="12">
        <v>4.0136020651310566E-3</v>
      </c>
      <c r="CZ2752" s="15">
        <v>115.21000000000001</v>
      </c>
      <c r="DA2752" s="20"/>
      <c r="DB2752" s="20"/>
    </row>
    <row r="2753" spans="1:106">
      <c r="A2753" s="8" t="s">
        <v>4869</v>
      </c>
      <c r="B2753" s="8" t="s">
        <v>4870</v>
      </c>
      <c r="C2753" s="9" t="s">
        <v>7192</v>
      </c>
      <c r="D2753" s="9" t="s">
        <v>7126</v>
      </c>
      <c r="E2753" s="10" t="s">
        <v>7127</v>
      </c>
      <c r="F2753" s="10" t="s">
        <v>7126</v>
      </c>
      <c r="G2753" s="11">
        <v>0.54</v>
      </c>
      <c r="H2753" s="11">
        <v>0.54345348837209306</v>
      </c>
      <c r="I2753" s="12">
        <v>9.0499999999999997E-2</v>
      </c>
      <c r="J2753" s="12">
        <v>0.10568254069767442</v>
      </c>
      <c r="K2753" s="12">
        <v>4.7E-2</v>
      </c>
      <c r="L2753" s="12">
        <v>0.10350000000000001</v>
      </c>
      <c r="M2753" s="12">
        <v>6.8320350000000002E-2</v>
      </c>
      <c r="N2753" s="12">
        <v>0.10544511487579435</v>
      </c>
      <c r="O2753" s="12">
        <v>-0.10446153947667321</v>
      </c>
      <c r="P2753" s="12">
        <v>-0.10309217369932376</v>
      </c>
      <c r="Q2753" s="13">
        <v>1.72</v>
      </c>
      <c r="R2753" s="13">
        <v>0</v>
      </c>
      <c r="S2753" s="13">
        <v>1.0999999999999999E-2</v>
      </c>
      <c r="T2753" s="13">
        <v>1.0999999999999999E-2</v>
      </c>
      <c r="U2753" s="13">
        <v>1.7309999999999999</v>
      </c>
      <c r="V2753" s="13">
        <v>8.9999999999999993E-3</v>
      </c>
      <c r="W2753" s="13">
        <v>1.722</v>
      </c>
      <c r="X2753" s="14">
        <v>5.1993067590987872E-3</v>
      </c>
      <c r="Y2753" s="15">
        <v>1.1806981519507187</v>
      </c>
      <c r="Z2753" s="14">
        <v>1.3801756587202006E-2</v>
      </c>
      <c r="AA2753" s="14">
        <v>6.3547082611207393E-3</v>
      </c>
      <c r="AB2753" s="14">
        <v>1.3994910941475825E-2</v>
      </c>
      <c r="AC2753" s="14">
        <v>6.3953488372093022E-3</v>
      </c>
      <c r="AD2753" s="13">
        <v>0.35399999999999998</v>
      </c>
      <c r="AE2753" s="15">
        <v>-0.20372222222222228</v>
      </c>
      <c r="AF2753" s="14">
        <v>0.10488088481701516</v>
      </c>
      <c r="AG2753" s="14" t="s">
        <v>7128</v>
      </c>
      <c r="AH2753" s="15">
        <v>0.70331588132635259</v>
      </c>
      <c r="AI2753" s="5" t="s">
        <v>7128</v>
      </c>
      <c r="AJ2753" s="15">
        <v>1720</v>
      </c>
      <c r="AK2753" s="15">
        <v>1720</v>
      </c>
      <c r="AL2753" s="15" t="s">
        <v>7128</v>
      </c>
      <c r="AM2753" s="15" t="s">
        <v>7128</v>
      </c>
      <c r="AN2753" s="15">
        <v>2.1882951653944018</v>
      </c>
      <c r="AO2753" s="15">
        <v>1.4333333333333333</v>
      </c>
      <c r="AP2753" s="15">
        <v>1722</v>
      </c>
      <c r="AQ2753" s="15">
        <v>861</v>
      </c>
      <c r="AR2753" s="15">
        <v>2.1852791878172586</v>
      </c>
      <c r="AS2753" s="15">
        <v>1.4350000000000001</v>
      </c>
      <c r="AT2753" s="14">
        <v>0</v>
      </c>
      <c r="AU2753" s="14">
        <v>0</v>
      </c>
      <c r="AV2753" s="12">
        <v>0.14899999999999999</v>
      </c>
      <c r="AW2753" s="12">
        <v>0.20300000000000001</v>
      </c>
      <c r="AX2753" s="12">
        <v>2.5789999999999997</v>
      </c>
      <c r="AY2753" s="12">
        <v>1.365</v>
      </c>
      <c r="AZ2753" s="14" t="s">
        <v>7128</v>
      </c>
      <c r="BA2753" s="14" t="s">
        <v>7128</v>
      </c>
      <c r="BB2753" s="14">
        <v>1.221001221001221E-3</v>
      </c>
      <c r="BC2753" s="14">
        <v>2.3529411764705885E-3</v>
      </c>
      <c r="BD2753" s="14">
        <v>8.3333333333333339E-4</v>
      </c>
      <c r="BE2753" s="14">
        <v>8.3333333333333339E-4</v>
      </c>
      <c r="BF2753" s="14">
        <v>0</v>
      </c>
      <c r="BG2753" s="14" t="s">
        <v>7128</v>
      </c>
      <c r="BH2753" s="13">
        <v>1E-3</v>
      </c>
      <c r="BI2753" s="13">
        <v>1E-3</v>
      </c>
      <c r="BJ2753" s="13">
        <v>1E-3</v>
      </c>
      <c r="BK2753" s="13">
        <v>1E-3</v>
      </c>
      <c r="BL2753" s="13">
        <v>1.2</v>
      </c>
      <c r="BM2753" s="13">
        <v>1.2</v>
      </c>
      <c r="BN2753" s="13">
        <v>2E-3</v>
      </c>
      <c r="BO2753" s="13">
        <v>2E-3</v>
      </c>
      <c r="BP2753" s="13">
        <v>1E-3</v>
      </c>
      <c r="BQ2753" s="13">
        <v>0</v>
      </c>
      <c r="BR2753" s="13">
        <v>0</v>
      </c>
      <c r="BS2753" s="13">
        <v>-1E-3</v>
      </c>
      <c r="BT2753" s="14">
        <v>-1</v>
      </c>
      <c r="BU2753" s="13">
        <v>2E-3</v>
      </c>
      <c r="BV2753" s="13">
        <v>2E-3</v>
      </c>
      <c r="BW2753" s="13">
        <v>2E-3</v>
      </c>
      <c r="BX2753" s="13">
        <v>0.81899999999999995</v>
      </c>
      <c r="BY2753" s="13">
        <v>0.42499999999999993</v>
      </c>
      <c r="BZ2753" s="13">
        <v>0.78600000000000003</v>
      </c>
      <c r="CA2753" s="13">
        <v>0.78800000000000003</v>
      </c>
      <c r="CB2753" s="13">
        <v>0</v>
      </c>
      <c r="CC2753" s="15">
        <v>-0.60199999999999998</v>
      </c>
      <c r="CD2753" s="15" t="s">
        <v>7128</v>
      </c>
      <c r="CE2753" s="15">
        <v>0.36</v>
      </c>
      <c r="CF2753" s="15" t="s">
        <v>7128</v>
      </c>
      <c r="CG2753" s="15" t="s">
        <v>7128</v>
      </c>
      <c r="CH2753" s="13" t="s">
        <v>7128</v>
      </c>
      <c r="CI2753" s="13" t="s">
        <v>7128</v>
      </c>
      <c r="CJ2753" s="13">
        <v>0</v>
      </c>
      <c r="CK2753" s="12">
        <f t="shared" si="84"/>
        <v>0</v>
      </c>
      <c r="CL2753" s="36">
        <f t="shared" si="85"/>
        <v>1.5228426395939085</v>
      </c>
      <c r="CM2753" s="13">
        <v>1E-3</v>
      </c>
      <c r="CN2753" s="13" t="s">
        <v>7128</v>
      </c>
      <c r="CO2753" s="13">
        <v>1E-3</v>
      </c>
      <c r="CP2753" s="13">
        <v>1.72</v>
      </c>
      <c r="CQ2753" s="13">
        <v>2E-3</v>
      </c>
      <c r="CR2753" s="13">
        <v>1.722</v>
      </c>
      <c r="CS2753" s="13" t="s">
        <v>7128</v>
      </c>
      <c r="CT2753" s="13">
        <v>0</v>
      </c>
      <c r="CU2753" s="13">
        <v>1E-3</v>
      </c>
      <c r="CV2753" s="13">
        <v>0.78800000000000003</v>
      </c>
      <c r="CW2753" s="13">
        <v>2E-3</v>
      </c>
      <c r="CX2753" s="12">
        <v>1.221001221001221E-3</v>
      </c>
      <c r="CY2753" s="12">
        <v>2.3529411764705885E-3</v>
      </c>
      <c r="CZ2753" s="15">
        <v>861</v>
      </c>
      <c r="DA2753" s="20"/>
      <c r="DB2753" s="20"/>
    </row>
    <row r="2754" spans="1:106">
      <c r="A2754" s="8" t="s">
        <v>6537</v>
      </c>
      <c r="B2754" s="8" t="s">
        <v>6538</v>
      </c>
      <c r="C2754" s="9" t="s">
        <v>7141</v>
      </c>
      <c r="D2754" s="9" t="s">
        <v>7126</v>
      </c>
      <c r="E2754" s="10" t="s">
        <v>7127</v>
      </c>
      <c r="F2754" s="10" t="s">
        <v>7126</v>
      </c>
      <c r="G2754" s="11">
        <v>0.73</v>
      </c>
      <c r="H2754" s="11">
        <v>0.73</v>
      </c>
      <c r="I2754" s="12">
        <v>9.0499999999999997E-2</v>
      </c>
      <c r="J2754" s="12">
        <v>0.12256500000000001</v>
      </c>
      <c r="K2754" s="12">
        <v>4.7E-2</v>
      </c>
      <c r="L2754" s="12">
        <v>0.10350000000000001</v>
      </c>
      <c r="M2754" s="12">
        <v>6.8320350000000002E-2</v>
      </c>
      <c r="N2754" s="12">
        <v>0.12256500000000001</v>
      </c>
      <c r="O2754" s="12">
        <v>-0.12256500000000001</v>
      </c>
      <c r="P2754" s="12">
        <v>-0.12256500000000001</v>
      </c>
      <c r="Q2754" s="13">
        <v>2.73</v>
      </c>
      <c r="R2754" s="13">
        <v>0</v>
      </c>
      <c r="S2754" s="13">
        <v>0</v>
      </c>
      <c r="T2754" s="13">
        <v>0</v>
      </c>
      <c r="U2754" s="13">
        <v>2.73</v>
      </c>
      <c r="V2754" s="13">
        <v>0</v>
      </c>
      <c r="W2754" s="13">
        <v>2.73</v>
      </c>
      <c r="X2754" s="14">
        <v>0</v>
      </c>
      <c r="Y2754" s="15">
        <v>0.14912280701754385</v>
      </c>
      <c r="Z2754" s="14" t="s">
        <v>7128</v>
      </c>
      <c r="AA2754" s="14">
        <v>0</v>
      </c>
      <c r="AB2754" s="14" t="s">
        <v>7128</v>
      </c>
      <c r="AC2754" s="14">
        <v>0</v>
      </c>
      <c r="AD2754" s="13">
        <v>9.6000000000000002E-2</v>
      </c>
      <c r="AE2754" s="15">
        <v>-0.16280555555555554</v>
      </c>
      <c r="AF2754" s="14">
        <v>6.3245553203367583E-2</v>
      </c>
      <c r="AG2754" s="14" t="s">
        <v>7128</v>
      </c>
      <c r="AH2754" s="15">
        <v>0.75426621160409557</v>
      </c>
      <c r="AI2754" s="5" t="s">
        <v>7128</v>
      </c>
      <c r="AJ2754" s="15" t="s">
        <v>7128</v>
      </c>
      <c r="AK2754" s="15" t="s">
        <v>7128</v>
      </c>
      <c r="AL2754" s="15" t="s">
        <v>7128</v>
      </c>
      <c r="AM2754" s="15" t="s">
        <v>7128</v>
      </c>
      <c r="AN2754" s="15" t="s">
        <v>7128</v>
      </c>
      <c r="AO2754" s="15">
        <v>1.4323189926547745E-2</v>
      </c>
      <c r="AP2754" s="15" t="s">
        <v>7128</v>
      </c>
      <c r="AQ2754" s="15" t="s">
        <v>7128</v>
      </c>
      <c r="AR2754" s="15" t="s">
        <v>7128</v>
      </c>
      <c r="AS2754" s="15">
        <v>1.4323189926547745E-2</v>
      </c>
      <c r="AT2754" s="14" t="s">
        <v>7128</v>
      </c>
      <c r="AU2754" s="14">
        <v>0</v>
      </c>
      <c r="AV2754" s="12" t="s">
        <v>7128</v>
      </c>
      <c r="AW2754" s="12" t="s">
        <v>7128</v>
      </c>
      <c r="AX2754" s="12" t="s">
        <v>7128</v>
      </c>
      <c r="AY2754" s="12" t="s">
        <v>7128</v>
      </c>
      <c r="AZ2754" s="14" t="s">
        <v>7128</v>
      </c>
      <c r="BA2754" s="14" t="s">
        <v>7128</v>
      </c>
      <c r="BB2754" s="14">
        <v>0</v>
      </c>
      <c r="BC2754" s="14">
        <v>0</v>
      </c>
      <c r="BD2754" s="14" t="s">
        <v>7128</v>
      </c>
      <c r="BE2754" s="14" t="s">
        <v>7128</v>
      </c>
      <c r="BF2754" s="14">
        <v>0</v>
      </c>
      <c r="BG2754" s="14">
        <v>0.11939999999999999</v>
      </c>
      <c r="BH2754" s="13">
        <v>-139</v>
      </c>
      <c r="BI2754" s="13">
        <v>0</v>
      </c>
      <c r="BJ2754" s="13">
        <v>0</v>
      </c>
      <c r="BK2754" s="13">
        <v>0</v>
      </c>
      <c r="BL2754" s="13">
        <v>190.6</v>
      </c>
      <c r="BM2754" s="13">
        <v>0</v>
      </c>
      <c r="BN2754" s="13">
        <v>-39.6</v>
      </c>
      <c r="BO2754" s="13">
        <v>0</v>
      </c>
      <c r="BP2754" s="13">
        <v>0</v>
      </c>
      <c r="BQ2754" s="13">
        <v>0</v>
      </c>
      <c r="BR2754" s="13">
        <v>0</v>
      </c>
      <c r="BS2754" s="13">
        <v>0</v>
      </c>
      <c r="BT2754" s="14" t="s">
        <v>7128</v>
      </c>
      <c r="BU2754" s="13">
        <v>0</v>
      </c>
      <c r="BV2754" s="13">
        <v>0</v>
      </c>
      <c r="BW2754" s="13">
        <v>0</v>
      </c>
      <c r="BX2754" s="13">
        <v>104</v>
      </c>
      <c r="BY2754" s="13">
        <v>354.8</v>
      </c>
      <c r="BZ2754" s="13">
        <v>0</v>
      </c>
      <c r="CA2754" s="13">
        <v>0</v>
      </c>
      <c r="CB2754" s="13">
        <v>0</v>
      </c>
      <c r="CC2754" s="15">
        <v>-0.51500000000000001</v>
      </c>
      <c r="CD2754" s="15">
        <v>0.86799999999999999</v>
      </c>
      <c r="CE2754" s="15">
        <v>0.36</v>
      </c>
      <c r="CF2754" s="15">
        <v>1.6820354291818043</v>
      </c>
      <c r="CG2754" s="15">
        <v>1.5758096101116168</v>
      </c>
      <c r="CH2754" s="13">
        <v>13.878</v>
      </c>
      <c r="CI2754" s="13">
        <v>7.3759999999999994</v>
      </c>
      <c r="CJ2754" s="13">
        <v>0</v>
      </c>
      <c r="CK2754" s="12">
        <f t="shared" si="84"/>
        <v>0</v>
      </c>
      <c r="CL2754" s="36" t="str">
        <f t="shared" si="85"/>
        <v>NA</v>
      </c>
      <c r="CM2754" s="13" t="s">
        <v>7128</v>
      </c>
      <c r="CN2754" s="13" t="s">
        <v>7128</v>
      </c>
      <c r="CO2754" s="13" t="s">
        <v>7128</v>
      </c>
      <c r="CP2754" s="13" t="s">
        <v>7128</v>
      </c>
      <c r="CQ2754" s="13" t="s">
        <v>7128</v>
      </c>
      <c r="CR2754" s="13" t="s">
        <v>7128</v>
      </c>
      <c r="CS2754" s="13" t="s">
        <v>7128</v>
      </c>
      <c r="CT2754" s="13">
        <v>0</v>
      </c>
      <c r="CU2754" s="13">
        <v>0</v>
      </c>
      <c r="CV2754" s="13">
        <v>0</v>
      </c>
      <c r="CW2754" s="13">
        <v>-39.6</v>
      </c>
      <c r="CX2754" s="12">
        <v>0</v>
      </c>
      <c r="CY2754" s="12">
        <v>0</v>
      </c>
      <c r="CZ2754" s="15" t="s">
        <v>7128</v>
      </c>
      <c r="DA2754" s="20"/>
      <c r="DB2754" s="20"/>
    </row>
    <row r="2755" spans="1:106" ht="24">
      <c r="A2755" s="8" t="s">
        <v>5099</v>
      </c>
      <c r="B2755" s="8" t="s">
        <v>5100</v>
      </c>
      <c r="C2755" s="9" t="s">
        <v>7166</v>
      </c>
      <c r="D2755" s="9" t="s">
        <v>7126</v>
      </c>
      <c r="E2755" s="10" t="s">
        <v>7127</v>
      </c>
      <c r="F2755" s="10" t="s">
        <v>7126</v>
      </c>
      <c r="G2755" s="11">
        <v>0.64</v>
      </c>
      <c r="H2755" s="11">
        <v>0.62681727574750834</v>
      </c>
      <c r="I2755" s="12">
        <v>9.0499999999999997E-2</v>
      </c>
      <c r="J2755" s="12">
        <v>0.1132269634551495</v>
      </c>
      <c r="K2755" s="12">
        <v>4.7E-2</v>
      </c>
      <c r="L2755" s="12">
        <v>0.10350000000000001</v>
      </c>
      <c r="M2755" s="12">
        <v>6.8320350000000002E-2</v>
      </c>
      <c r="N2755" s="12">
        <v>0.11417140376526461</v>
      </c>
      <c r="O2755" s="12">
        <v>4.9528627676320713E-5</v>
      </c>
      <c r="P2755" s="12">
        <v>-5.9445035606060626E-2</v>
      </c>
      <c r="Q2755" s="13">
        <v>6.02</v>
      </c>
      <c r="R2755" s="13">
        <v>0</v>
      </c>
      <c r="S2755" s="13">
        <v>-0.124</v>
      </c>
      <c r="T2755" s="13">
        <v>-0.124</v>
      </c>
      <c r="U2755" s="13">
        <v>5.8959999999999999</v>
      </c>
      <c r="V2755" s="13">
        <v>2.4E-2</v>
      </c>
      <c r="W2755" s="13">
        <v>5.8719999999999999</v>
      </c>
      <c r="X2755" s="14">
        <v>4.0705563093622801E-3</v>
      </c>
      <c r="Y2755" s="15">
        <v>0.54187192118226601</v>
      </c>
      <c r="Z2755" s="14">
        <v>-7.2684642438452518E-2</v>
      </c>
      <c r="AA2755" s="14">
        <v>-2.1031207598371779E-2</v>
      </c>
      <c r="AB2755" s="14">
        <v>-6.7759562841530049E-2</v>
      </c>
      <c r="AC2755" s="14">
        <v>-2.0598006644518274E-2</v>
      </c>
      <c r="AD2755" s="13">
        <v>0.29599999999999999</v>
      </c>
      <c r="AE2755" s="15" t="s">
        <v>7128</v>
      </c>
      <c r="AF2755" s="14" t="s">
        <v>7128</v>
      </c>
      <c r="AG2755" s="14" t="s">
        <v>7128</v>
      </c>
      <c r="AH2755" s="15">
        <v>0.70779861796643639</v>
      </c>
      <c r="AI2755" s="5" t="s">
        <v>7128</v>
      </c>
      <c r="AJ2755" s="15">
        <v>64.731182795698928</v>
      </c>
      <c r="AK2755" s="15">
        <v>64.731182795698928</v>
      </c>
      <c r="AL2755" s="15" t="s">
        <v>7128</v>
      </c>
      <c r="AM2755" s="15" t="s">
        <v>7128</v>
      </c>
      <c r="AN2755" s="15">
        <v>3.2896174863387975</v>
      </c>
      <c r="AO2755" s="15">
        <v>9.7727272727272716</v>
      </c>
      <c r="AP2755" s="15">
        <v>133.45454545454547</v>
      </c>
      <c r="AQ2755" s="15">
        <v>133.45454545454547</v>
      </c>
      <c r="AR2755" s="15">
        <v>3.4910820451843043</v>
      </c>
      <c r="AS2755" s="15">
        <v>9.5324675324675319</v>
      </c>
      <c r="AT2755" s="14">
        <v>0</v>
      </c>
      <c r="AU2755" s="14">
        <v>0</v>
      </c>
      <c r="AV2755" s="12">
        <v>0.496</v>
      </c>
      <c r="AW2755" s="12" t="s">
        <v>7128</v>
      </c>
      <c r="AX2755" s="12">
        <v>1.103</v>
      </c>
      <c r="AY2755" s="12" t="s">
        <v>7128</v>
      </c>
      <c r="AZ2755" s="14" t="s">
        <v>7128</v>
      </c>
      <c r="BA2755" s="14" t="s">
        <v>7128</v>
      </c>
      <c r="BB2755" s="14">
        <v>0.11327649208282582</v>
      </c>
      <c r="BC2755" s="14">
        <v>5.4726368159203981E-2</v>
      </c>
      <c r="BD2755" s="14">
        <v>0.15097402597402598</v>
      </c>
      <c r="BE2755" s="14">
        <v>7.1428571428571425E-2</v>
      </c>
      <c r="BF2755" s="14">
        <v>0</v>
      </c>
      <c r="BG2755" s="14">
        <v>2.1099999999999997E-2</v>
      </c>
      <c r="BH2755" s="13">
        <v>9.2999999999999999E-2</v>
      </c>
      <c r="BI2755" s="13">
        <v>9.2999999999999999E-2</v>
      </c>
      <c r="BJ2755" s="13">
        <v>4.3999999999999997E-2</v>
      </c>
      <c r="BK2755" s="13">
        <v>4.3999999999999997E-2</v>
      </c>
      <c r="BL2755" s="13">
        <v>0.61599999999999999</v>
      </c>
      <c r="BM2755" s="13">
        <v>0.61599999999999999</v>
      </c>
      <c r="BN2755" s="13">
        <v>4.3999999999999997E-2</v>
      </c>
      <c r="BO2755" s="13">
        <v>4.3999999999999997E-2</v>
      </c>
      <c r="BP2755" s="13">
        <v>4.3999999999999997E-2</v>
      </c>
      <c r="BQ2755" s="13">
        <v>0</v>
      </c>
      <c r="BR2755" s="13">
        <v>0</v>
      </c>
      <c r="BS2755" s="13">
        <v>0</v>
      </c>
      <c r="BT2755" s="14">
        <v>0</v>
      </c>
      <c r="BU2755" s="13">
        <v>4.3999999999999997E-2</v>
      </c>
      <c r="BV2755" s="13">
        <v>9.2999999999999999E-2</v>
      </c>
      <c r="BW2755" s="13">
        <v>9.2999999999999999E-2</v>
      </c>
      <c r="BX2755" s="13">
        <v>0.82099999999999995</v>
      </c>
      <c r="BY2755" s="13">
        <v>0.80399999999999994</v>
      </c>
      <c r="BZ2755" s="13">
        <v>1.83</v>
      </c>
      <c r="CA2755" s="13">
        <v>1.6819999999999999</v>
      </c>
      <c r="CB2755" s="13">
        <v>0</v>
      </c>
      <c r="CC2755" s="15" t="s">
        <v>7128</v>
      </c>
      <c r="CD2755" s="15" t="s">
        <v>7128</v>
      </c>
      <c r="CE2755" s="15">
        <v>0.36</v>
      </c>
      <c r="CF2755" s="15" t="s">
        <v>7128</v>
      </c>
      <c r="CG2755" s="15" t="s">
        <v>7128</v>
      </c>
      <c r="CH2755" s="13" t="s">
        <v>7128</v>
      </c>
      <c r="CI2755" s="13" t="s">
        <v>7128</v>
      </c>
      <c r="CJ2755" s="13">
        <v>0</v>
      </c>
      <c r="CK2755" s="12">
        <f t="shared" ref="CK2755:CK2818" si="86">IF(CJ2755=0,0,IF(BV2755&gt;0,-CJ2755/BV2755,"NA"))</f>
        <v>0</v>
      </c>
      <c r="CL2755" s="36">
        <f t="shared" ref="CL2755:CL2818" si="87">IF(CA2755&gt;0,IF(BL2755&gt;0,BL2755/CA2755,"NA"),"NA")</f>
        <v>0.36623067776456603</v>
      </c>
      <c r="CM2755" s="13">
        <v>9.2999999999999999E-2</v>
      </c>
      <c r="CN2755" s="13" t="s">
        <v>7128</v>
      </c>
      <c r="CO2755" s="13">
        <v>9.2999999999999999E-2</v>
      </c>
      <c r="CP2755" s="13">
        <v>6.02</v>
      </c>
      <c r="CQ2755" s="13">
        <v>4.3999999999999997E-2</v>
      </c>
      <c r="CR2755" s="13">
        <v>5.8719999999999999</v>
      </c>
      <c r="CS2755" s="13" t="s">
        <v>7128</v>
      </c>
      <c r="CT2755" s="13">
        <v>0</v>
      </c>
      <c r="CU2755" s="13">
        <v>4.3999999999999997E-2</v>
      </c>
      <c r="CV2755" s="13">
        <v>1.6819999999999999</v>
      </c>
      <c r="CW2755" s="13">
        <v>4.3999999999999997E-2</v>
      </c>
      <c r="CX2755" s="12">
        <v>0.11327649208282582</v>
      </c>
      <c r="CY2755" s="12">
        <v>5.4726368159203981E-2</v>
      </c>
      <c r="CZ2755" s="15">
        <v>133.45454545454547</v>
      </c>
      <c r="DA2755" s="20"/>
      <c r="DB2755" s="20"/>
    </row>
    <row r="2756" spans="1:106">
      <c r="A2756" s="8" t="s">
        <v>6835</v>
      </c>
      <c r="B2756" s="8" t="s">
        <v>6836</v>
      </c>
      <c r="C2756" s="9" t="s">
        <v>7134</v>
      </c>
      <c r="D2756" s="9" t="s">
        <v>7126</v>
      </c>
      <c r="E2756" s="10" t="s">
        <v>7127</v>
      </c>
      <c r="F2756" s="10" t="s">
        <v>7126</v>
      </c>
      <c r="G2756" s="11">
        <v>0.89</v>
      </c>
      <c r="H2756" s="11">
        <v>0.90175779816513757</v>
      </c>
      <c r="I2756" s="12">
        <v>9.0499999999999997E-2</v>
      </c>
      <c r="J2756" s="12">
        <v>0.13810908073394496</v>
      </c>
      <c r="K2756" s="12">
        <v>3.2000000000000001E-2</v>
      </c>
      <c r="L2756" s="12">
        <v>8.8499999999999995E-2</v>
      </c>
      <c r="M2756" s="12">
        <v>5.8418850000000001E-2</v>
      </c>
      <c r="N2756" s="12">
        <v>0.13681447409747294</v>
      </c>
      <c r="O2756" s="12">
        <v>-0.10803389276402015</v>
      </c>
      <c r="P2756" s="12">
        <v>-0.16719422093291597</v>
      </c>
      <c r="Q2756" s="13">
        <v>0.54500000000000004</v>
      </c>
      <c r="R2756" s="13">
        <v>0</v>
      </c>
      <c r="S2756" s="13">
        <v>8.9999999999999993E-3</v>
      </c>
      <c r="T2756" s="13">
        <v>8.9999999999999993E-3</v>
      </c>
      <c r="U2756" s="13">
        <v>0.55400000000000005</v>
      </c>
      <c r="V2756" s="13">
        <v>3.0000000000000001E-3</v>
      </c>
      <c r="W2756" s="13">
        <v>0.55100000000000005</v>
      </c>
      <c r="X2756" s="14">
        <v>5.415162454873646E-3</v>
      </c>
      <c r="Y2756" s="15" t="s">
        <v>7128</v>
      </c>
      <c r="Z2756" s="14">
        <v>3.3210332103321027E-2</v>
      </c>
      <c r="AA2756" s="14">
        <v>1.6245487364620937E-2</v>
      </c>
      <c r="AB2756" s="14">
        <v>3.4351145038167934E-2</v>
      </c>
      <c r="AC2756" s="14">
        <v>1.6513761467889906E-2</v>
      </c>
      <c r="AD2756" s="13">
        <v>0.44</v>
      </c>
      <c r="AE2756" s="15">
        <v>0.67625000000000013</v>
      </c>
      <c r="AF2756" s="14">
        <v>3.1622776601683791E-2</v>
      </c>
      <c r="AG2756" s="14">
        <v>0.42690748412273122</v>
      </c>
      <c r="AH2756" s="15">
        <v>0.46554621848739502</v>
      </c>
      <c r="AI2756" s="5" t="s">
        <v>7128</v>
      </c>
      <c r="AJ2756" s="15">
        <v>68.125</v>
      </c>
      <c r="AK2756" s="15">
        <v>68.125</v>
      </c>
      <c r="AL2756" s="15" t="s">
        <v>7128</v>
      </c>
      <c r="AM2756" s="15" t="s">
        <v>7128</v>
      </c>
      <c r="AN2756" s="15">
        <v>2.0801526717557253</v>
      </c>
      <c r="AO2756" s="15" t="s">
        <v>7128</v>
      </c>
      <c r="AP2756" s="15" t="s">
        <v>7128</v>
      </c>
      <c r="AQ2756" s="15" t="s">
        <v>7128</v>
      </c>
      <c r="AR2756" s="15">
        <v>2.0559701492537314</v>
      </c>
      <c r="AS2756" s="15" t="s">
        <v>7128</v>
      </c>
      <c r="AT2756" s="14">
        <v>0</v>
      </c>
      <c r="AU2756" s="14">
        <v>0</v>
      </c>
      <c r="AV2756" s="12" t="s">
        <v>7128</v>
      </c>
      <c r="AW2756" s="12">
        <v>0.48</v>
      </c>
      <c r="AX2756" s="12" t="s">
        <v>7128</v>
      </c>
      <c r="AY2756" s="12" t="s">
        <v>7128</v>
      </c>
      <c r="AZ2756" s="14" t="s">
        <v>7128</v>
      </c>
      <c r="BA2756" s="14" t="s">
        <v>7128</v>
      </c>
      <c r="BB2756" s="14">
        <v>3.007518796992481E-2</v>
      </c>
      <c r="BC2756" s="14">
        <v>-3.0379746835443037E-2</v>
      </c>
      <c r="BD2756" s="14" t="s">
        <v>7128</v>
      </c>
      <c r="BE2756" s="14" t="s">
        <v>7128</v>
      </c>
      <c r="BF2756" s="14">
        <v>0.2</v>
      </c>
      <c r="BG2756" s="14">
        <v>6.2800000000000009E-2</v>
      </c>
      <c r="BH2756" s="13">
        <v>8.0000000000000002E-3</v>
      </c>
      <c r="BI2756" s="13">
        <v>8.0000000000000002E-3</v>
      </c>
      <c r="BJ2756" s="13">
        <v>-1.4999999999999999E-2</v>
      </c>
      <c r="BK2756" s="13">
        <v>-1.4999999999999999E-2</v>
      </c>
      <c r="BL2756" s="13">
        <v>0</v>
      </c>
      <c r="BM2756" s="13">
        <v>0</v>
      </c>
      <c r="BN2756" s="13">
        <v>-1.4999999999999999E-2</v>
      </c>
      <c r="BO2756" s="13">
        <v>-1.4999999999999999E-2</v>
      </c>
      <c r="BP2756" s="13">
        <v>-1.2E-2</v>
      </c>
      <c r="BQ2756" s="13">
        <v>0</v>
      </c>
      <c r="BR2756" s="13">
        <v>0</v>
      </c>
      <c r="BS2756" s="13">
        <v>0</v>
      </c>
      <c r="BT2756" s="14" t="s">
        <v>7128</v>
      </c>
      <c r="BU2756" s="13">
        <v>-1.2E-2</v>
      </c>
      <c r="BV2756" s="13">
        <v>8.0000000000000002E-3</v>
      </c>
      <c r="BW2756" s="13">
        <v>8.0000000000000002E-3</v>
      </c>
      <c r="BX2756" s="13">
        <v>0.26600000000000001</v>
      </c>
      <c r="BY2756" s="13">
        <v>0.39500000000000002</v>
      </c>
      <c r="BZ2756" s="13">
        <v>0.26200000000000001</v>
      </c>
      <c r="CA2756" s="13">
        <v>0.26800000000000002</v>
      </c>
      <c r="CB2756" s="13">
        <v>0</v>
      </c>
      <c r="CC2756" s="15">
        <v>0.09</v>
      </c>
      <c r="CD2756" s="15">
        <v>0.55500000000000005</v>
      </c>
      <c r="CE2756" s="15">
        <v>0.36</v>
      </c>
      <c r="CF2756" s="15" t="s">
        <v>7128</v>
      </c>
      <c r="CG2756" s="15" t="s">
        <v>7128</v>
      </c>
      <c r="CH2756" s="13" t="s">
        <v>7128</v>
      </c>
      <c r="CI2756" s="13" t="s">
        <v>7128</v>
      </c>
      <c r="CJ2756" s="13">
        <v>0</v>
      </c>
      <c r="CK2756" s="12">
        <f t="shared" si="86"/>
        <v>0</v>
      </c>
      <c r="CL2756" s="36" t="str">
        <f t="shared" si="87"/>
        <v>NA</v>
      </c>
      <c r="CM2756" s="13">
        <v>0.01</v>
      </c>
      <c r="CN2756" s="13">
        <v>2E-3</v>
      </c>
      <c r="CO2756" s="13">
        <v>8.0000000000000002E-3</v>
      </c>
      <c r="CP2756" s="13">
        <v>0.54500000000000004</v>
      </c>
      <c r="CQ2756" s="13" t="s">
        <v>7128</v>
      </c>
      <c r="CR2756" s="13" t="s">
        <v>7128</v>
      </c>
      <c r="CS2756" s="13" t="s">
        <v>7128</v>
      </c>
      <c r="CT2756" s="13">
        <v>0</v>
      </c>
      <c r="CU2756" s="13">
        <v>-1.4999999999999999E-2</v>
      </c>
      <c r="CV2756" s="13">
        <v>0.26800000000000002</v>
      </c>
      <c r="CW2756" s="13">
        <v>-1.4999999999999999E-2</v>
      </c>
      <c r="CX2756" s="12">
        <v>3.007518796992481E-2</v>
      </c>
      <c r="CY2756" s="12">
        <v>-3.0379746835443037E-2</v>
      </c>
      <c r="CZ2756" s="15" t="s">
        <v>7128</v>
      </c>
      <c r="DA2756" s="20"/>
      <c r="DB2756" s="20"/>
    </row>
    <row r="2757" spans="1:106" ht="24">
      <c r="A2757" s="8" t="s">
        <v>5359</v>
      </c>
      <c r="B2757" s="8" t="s">
        <v>5360</v>
      </c>
      <c r="C2757" s="9" t="s">
        <v>7197</v>
      </c>
      <c r="D2757" s="9" t="s">
        <v>7126</v>
      </c>
      <c r="E2757" s="10" t="s">
        <v>7127</v>
      </c>
      <c r="F2757" s="10" t="s">
        <v>7126</v>
      </c>
      <c r="G2757" s="11">
        <v>0.65</v>
      </c>
      <c r="H2757" s="11">
        <v>0.65</v>
      </c>
      <c r="I2757" s="12">
        <v>9.0499999999999997E-2</v>
      </c>
      <c r="J2757" s="12">
        <v>0.11532500000000001</v>
      </c>
      <c r="K2757" s="12">
        <v>4.7E-2</v>
      </c>
      <c r="L2757" s="12">
        <v>0.10350000000000001</v>
      </c>
      <c r="M2757" s="12">
        <v>6.8320350000000002E-2</v>
      </c>
      <c r="N2757" s="12">
        <v>0.11532500000000001</v>
      </c>
      <c r="O2757" s="12">
        <v>-0.20147884615384615</v>
      </c>
      <c r="P2757" s="12">
        <v>-0.17139495884773664</v>
      </c>
      <c r="Q2757" s="13">
        <v>2.4900000000000002</v>
      </c>
      <c r="R2757" s="13">
        <v>0</v>
      </c>
      <c r="S2757" s="13">
        <v>0</v>
      </c>
      <c r="T2757" s="13">
        <v>0</v>
      </c>
      <c r="U2757" s="13">
        <v>2.4900000000000002</v>
      </c>
      <c r="V2757" s="13">
        <v>1.9E-2</v>
      </c>
      <c r="W2757" s="13">
        <v>2.4710000000000001</v>
      </c>
      <c r="X2757" s="14">
        <v>7.630522088353413E-3</v>
      </c>
      <c r="Y2757" s="15">
        <v>4.1666666666666664E-2</v>
      </c>
      <c r="Z2757" s="14">
        <v>0</v>
      </c>
      <c r="AA2757" s="14">
        <v>0</v>
      </c>
      <c r="AB2757" s="14">
        <v>0</v>
      </c>
      <c r="AC2757" s="14">
        <v>0</v>
      </c>
      <c r="AD2757" s="13">
        <v>0.41499999999999998</v>
      </c>
      <c r="AE2757" s="15">
        <v>2.7535833333333333</v>
      </c>
      <c r="AF2757" s="14" t="s">
        <v>7128</v>
      </c>
      <c r="AG2757" s="14" t="s">
        <v>7128</v>
      </c>
      <c r="AH2757" s="15">
        <v>0.24598269468479608</v>
      </c>
      <c r="AI2757" s="5" t="s">
        <v>7128</v>
      </c>
      <c r="AJ2757" s="15" t="s">
        <v>7128</v>
      </c>
      <c r="AK2757" s="15" t="s">
        <v>7128</v>
      </c>
      <c r="AL2757" s="15" t="s">
        <v>7128</v>
      </c>
      <c r="AM2757" s="15" t="s">
        <v>7128</v>
      </c>
      <c r="AN2757" s="15">
        <v>1.4067796610169492</v>
      </c>
      <c r="AO2757" s="15">
        <v>11.066666666666668</v>
      </c>
      <c r="AP2757" s="15" t="s">
        <v>7128</v>
      </c>
      <c r="AQ2757" s="15" t="s">
        <v>7128</v>
      </c>
      <c r="AR2757" s="15">
        <v>1.4111936036550543</v>
      </c>
      <c r="AS2757" s="15">
        <v>10.982222222222223</v>
      </c>
      <c r="AT2757" s="14" t="s">
        <v>7128</v>
      </c>
      <c r="AU2757" s="14">
        <v>0</v>
      </c>
      <c r="AV2757" s="12" t="s">
        <v>7128</v>
      </c>
      <c r="AW2757" s="12" t="s">
        <v>7128</v>
      </c>
      <c r="AX2757" s="12">
        <v>0.17199999999999999</v>
      </c>
      <c r="AY2757" s="12">
        <v>5.7099999999999998E-3</v>
      </c>
      <c r="AZ2757" s="14" t="s">
        <v>7128</v>
      </c>
      <c r="BA2757" s="14" t="s">
        <v>7128</v>
      </c>
      <c r="BB2757" s="14">
        <v>-8.615384615384615E-2</v>
      </c>
      <c r="BC2757" s="14">
        <v>-5.6069958847736627E-2</v>
      </c>
      <c r="BD2757" s="14">
        <v>-0.49777777777777776</v>
      </c>
      <c r="BE2757" s="14">
        <v>-0.48444444444444446</v>
      </c>
      <c r="BF2757" s="14">
        <v>0</v>
      </c>
      <c r="BG2757" s="14">
        <v>0.01</v>
      </c>
      <c r="BH2757" s="13">
        <v>-0.112</v>
      </c>
      <c r="BI2757" s="13">
        <v>-0.112</v>
      </c>
      <c r="BJ2757" s="13">
        <v>-0.109</v>
      </c>
      <c r="BK2757" s="13">
        <v>-0.109</v>
      </c>
      <c r="BL2757" s="13">
        <v>0.22500000000000001</v>
      </c>
      <c r="BM2757" s="13">
        <v>0.22500000000000001</v>
      </c>
      <c r="BN2757" s="13">
        <v>-0.10299999999999999</v>
      </c>
      <c r="BO2757" s="13">
        <v>-0.10299999999999999</v>
      </c>
      <c r="BP2757" s="13">
        <v>-0.109</v>
      </c>
      <c r="BQ2757" s="13">
        <v>0</v>
      </c>
      <c r="BR2757" s="13">
        <v>0</v>
      </c>
      <c r="BS2757" s="13">
        <v>-6.0000000000000001E-3</v>
      </c>
      <c r="BT2757" s="14" t="s">
        <v>7128</v>
      </c>
      <c r="BU2757" s="13">
        <v>-0.10299999999999999</v>
      </c>
      <c r="BV2757" s="13">
        <v>-0.106</v>
      </c>
      <c r="BW2757" s="13">
        <v>-0.106</v>
      </c>
      <c r="BX2757" s="13">
        <v>1.3</v>
      </c>
      <c r="BY2757" s="13">
        <v>1.944</v>
      </c>
      <c r="BZ2757" s="13">
        <v>1.77</v>
      </c>
      <c r="CA2757" s="13">
        <v>1.7510000000000001</v>
      </c>
      <c r="CB2757" s="13">
        <v>0</v>
      </c>
      <c r="CC2757" s="15" t="s">
        <v>7128</v>
      </c>
      <c r="CD2757" s="15">
        <v>0.98699999999999999</v>
      </c>
      <c r="CE2757" s="15">
        <v>0.36</v>
      </c>
      <c r="CF2757" s="15" t="s">
        <v>7128</v>
      </c>
      <c r="CG2757" s="15" t="s">
        <v>7128</v>
      </c>
      <c r="CH2757" s="13" t="s">
        <v>7128</v>
      </c>
      <c r="CI2757" s="13" t="s">
        <v>7128</v>
      </c>
      <c r="CJ2757" s="13">
        <v>0</v>
      </c>
      <c r="CK2757" s="12">
        <f t="shared" si="86"/>
        <v>0</v>
      </c>
      <c r="CL2757" s="36">
        <f t="shared" si="87"/>
        <v>0.12849800114220444</v>
      </c>
      <c r="CM2757" s="13" t="s">
        <v>7128</v>
      </c>
      <c r="CN2757" s="13" t="s">
        <v>7128</v>
      </c>
      <c r="CO2757" s="13" t="s">
        <v>7128</v>
      </c>
      <c r="CP2757" s="13" t="s">
        <v>7128</v>
      </c>
      <c r="CQ2757" s="13" t="s">
        <v>7128</v>
      </c>
      <c r="CR2757" s="13" t="s">
        <v>7128</v>
      </c>
      <c r="CS2757" s="13" t="s">
        <v>7128</v>
      </c>
      <c r="CT2757" s="13">
        <v>0</v>
      </c>
      <c r="CU2757" s="13">
        <v>-0.109</v>
      </c>
      <c r="CV2757" s="13">
        <v>1.7510000000000001</v>
      </c>
      <c r="CW2757" s="13">
        <v>-0.10299999999999999</v>
      </c>
      <c r="CX2757" s="12">
        <v>-8.615384615384615E-2</v>
      </c>
      <c r="CY2757" s="12">
        <v>-5.6069958847736627E-2</v>
      </c>
      <c r="CZ2757" s="15" t="s">
        <v>7128</v>
      </c>
      <c r="DA2757" s="20"/>
      <c r="DB2757" s="20"/>
    </row>
    <row r="2758" spans="1:106" ht="24">
      <c r="A2758" s="8" t="s">
        <v>799</v>
      </c>
      <c r="B2758" s="8" t="s">
        <v>800</v>
      </c>
      <c r="C2758" s="9" t="s">
        <v>7142</v>
      </c>
      <c r="D2758" s="9" t="s">
        <v>7126</v>
      </c>
      <c r="E2758" s="10" t="s">
        <v>7127</v>
      </c>
      <c r="F2758" s="10" t="s">
        <v>7126</v>
      </c>
      <c r="G2758" s="11">
        <v>0.1</v>
      </c>
      <c r="H2758" s="11">
        <v>0.17951483432106696</v>
      </c>
      <c r="I2758" s="12">
        <v>9.0499999999999997E-2</v>
      </c>
      <c r="J2758" s="12">
        <v>7.2746092506056556E-2</v>
      </c>
      <c r="K2758" s="12">
        <v>3.2000000000000001E-2</v>
      </c>
      <c r="L2758" s="12">
        <v>8.8499999999999995E-2</v>
      </c>
      <c r="M2758" s="12">
        <v>5.8418850000000001E-2</v>
      </c>
      <c r="N2758" s="12">
        <v>6.4938727978779962E-2</v>
      </c>
      <c r="O2758" s="12">
        <v>0.12440662535416779</v>
      </c>
      <c r="P2758" s="12">
        <v>-6.4877573284106468E-2</v>
      </c>
      <c r="Q2758" s="13">
        <v>1799.3</v>
      </c>
      <c r="R2758" s="13">
        <v>0.70949417300173312</v>
      </c>
      <c r="S2758" s="13">
        <v>2153.9</v>
      </c>
      <c r="T2758" s="13">
        <v>2154.6094941730016</v>
      </c>
      <c r="U2758" s="13">
        <v>3953.9094941730018</v>
      </c>
      <c r="V2758" s="13">
        <v>128.4</v>
      </c>
      <c r="W2758" s="13">
        <v>3825.5094941730017</v>
      </c>
      <c r="X2758" s="14">
        <v>3.2474187937085321E-2</v>
      </c>
      <c r="Y2758" s="15">
        <v>1.5174506828528072E-2</v>
      </c>
      <c r="Z2758" s="14">
        <v>0.75807553897427571</v>
      </c>
      <c r="AA2758" s="14">
        <v>0.5449314146791463</v>
      </c>
      <c r="AB2758" s="14">
        <v>3.1335216611009331</v>
      </c>
      <c r="AC2758" s="14">
        <v>1.1974709576907696</v>
      </c>
      <c r="AD2758" s="13">
        <v>27.3</v>
      </c>
      <c r="AE2758" s="15">
        <v>1.3462500000000002</v>
      </c>
      <c r="AF2758" s="14">
        <v>0.19235384061671346</v>
      </c>
      <c r="AG2758" s="14">
        <v>0.35091579031427456</v>
      </c>
      <c r="AH2758" s="15">
        <v>0.16979842842500856</v>
      </c>
      <c r="AI2758" s="5" t="s">
        <v>7128</v>
      </c>
      <c r="AJ2758" s="15">
        <v>19.685995623632383</v>
      </c>
      <c r="AK2758" s="15">
        <v>19.685995623632383</v>
      </c>
      <c r="AL2758" s="15">
        <v>15.166666666666666</v>
      </c>
      <c r="AM2758" s="15">
        <v>1.2381129323039235</v>
      </c>
      <c r="AN2758" s="15">
        <v>2.6167830133798717</v>
      </c>
      <c r="AO2758" s="15">
        <v>5.1320593268682257</v>
      </c>
      <c r="AP2758" s="15">
        <v>19810.908371554906</v>
      </c>
      <c r="AQ2758" s="15">
        <v>11419.431325889556</v>
      </c>
      <c r="AR2758" s="15">
        <v>1.4096455563247916</v>
      </c>
      <c r="AS2758" s="15">
        <v>10.911322002775247</v>
      </c>
      <c r="AT2758" s="14">
        <v>0.12144420131291027</v>
      </c>
      <c r="AU2758" s="14">
        <v>6.1690657477908072E-3</v>
      </c>
      <c r="AV2758" s="12">
        <v>0.191</v>
      </c>
      <c r="AW2758" s="12">
        <v>0.24100000000000002</v>
      </c>
      <c r="AX2758" s="12">
        <v>0.23199999999999998</v>
      </c>
      <c r="AY2758" s="12">
        <v>0.27</v>
      </c>
      <c r="AZ2758" s="14">
        <v>0.159</v>
      </c>
      <c r="BA2758" s="14">
        <v>0.18100000000000002</v>
      </c>
      <c r="BB2758" s="14">
        <v>0.19715271786022434</v>
      </c>
      <c r="BC2758" s="14">
        <v>6.1154694673495923E-5</v>
      </c>
      <c r="BD2758" s="14">
        <v>0.26069594980034227</v>
      </c>
      <c r="BE2758" s="14">
        <v>5.5077343240060854E-4</v>
      </c>
      <c r="BF2758" s="14">
        <v>0.33597692862292722</v>
      </c>
      <c r="BG2758" s="14">
        <v>0.27039999999999997</v>
      </c>
      <c r="BH2758" s="13">
        <v>91.4</v>
      </c>
      <c r="BI2758" s="13">
        <v>91.4</v>
      </c>
      <c r="BJ2758" s="13">
        <v>0</v>
      </c>
      <c r="BK2758" s="13">
        <v>0.19310116539965339</v>
      </c>
      <c r="BL2758" s="13">
        <v>350.6</v>
      </c>
      <c r="BM2758" s="13">
        <v>350.6</v>
      </c>
      <c r="BN2758" s="13">
        <v>0</v>
      </c>
      <c r="BO2758" s="13">
        <v>0.33500000000000002</v>
      </c>
      <c r="BP2758" s="13">
        <v>0.12822362893516998</v>
      </c>
      <c r="BQ2758" s="13">
        <v>6.5999999999999943</v>
      </c>
      <c r="BR2758" s="13">
        <v>0</v>
      </c>
      <c r="BS2758" s="13">
        <v>-0.15000000000000036</v>
      </c>
      <c r="BT2758" s="14">
        <v>-1.1698311866983624</v>
      </c>
      <c r="BU2758" s="13">
        <v>0.27822362893517033</v>
      </c>
      <c r="BV2758" s="13">
        <v>84.950000000000017</v>
      </c>
      <c r="BW2758" s="13">
        <v>91.550000000000011</v>
      </c>
      <c r="BX2758" s="13">
        <v>463.6</v>
      </c>
      <c r="BY2758" s="13">
        <v>2096.7094941730015</v>
      </c>
      <c r="BZ2758" s="13">
        <v>687.6</v>
      </c>
      <c r="CA2758" s="13">
        <v>2713.8094941730014</v>
      </c>
      <c r="CB2758" s="13">
        <v>-11.1</v>
      </c>
      <c r="CC2758" s="15">
        <v>0.45</v>
      </c>
      <c r="CD2758" s="15">
        <v>0.55500000000000005</v>
      </c>
      <c r="CE2758" s="15">
        <v>0.36</v>
      </c>
      <c r="CF2758" s="15" t="s">
        <v>7128</v>
      </c>
      <c r="CG2758" s="15" t="s">
        <v>7128</v>
      </c>
      <c r="CH2758" s="13" t="s">
        <v>7128</v>
      </c>
      <c r="CI2758" s="13" t="s">
        <v>7128</v>
      </c>
      <c r="CJ2758" s="13">
        <v>-11.1</v>
      </c>
      <c r="CK2758" s="12">
        <f t="shared" si="86"/>
        <v>0.13066509711595053</v>
      </c>
      <c r="CL2758" s="36">
        <f t="shared" si="87"/>
        <v>0.12919108756631456</v>
      </c>
      <c r="CM2758" s="13">
        <v>138.69999999999999</v>
      </c>
      <c r="CN2758" s="13">
        <v>46.6</v>
      </c>
      <c r="CO2758" s="13">
        <v>91.4</v>
      </c>
      <c r="CP2758" s="13">
        <v>1799.3</v>
      </c>
      <c r="CQ2758" s="13">
        <v>0.33500000000000002</v>
      </c>
      <c r="CR2758" s="13">
        <v>3825.5094941730017</v>
      </c>
      <c r="CS2758" s="13">
        <v>84.950000000000017</v>
      </c>
      <c r="CT2758" s="13">
        <v>0</v>
      </c>
      <c r="CU2758" s="13">
        <v>0.19310116539965339</v>
      </c>
      <c r="CV2758" s="13">
        <v>2713.8094941730014</v>
      </c>
      <c r="CW2758" s="13">
        <v>0</v>
      </c>
      <c r="CX2758" s="12">
        <v>0.19715271786022434</v>
      </c>
      <c r="CY2758" s="12">
        <v>6.1154694673495923E-5</v>
      </c>
      <c r="CZ2758" s="15" t="s">
        <v>7128</v>
      </c>
      <c r="DA2758" s="20"/>
      <c r="DB2758" s="20"/>
    </row>
    <row r="2759" spans="1:106">
      <c r="A2759" s="8" t="s">
        <v>1767</v>
      </c>
      <c r="B2759" s="8" t="s">
        <v>1768</v>
      </c>
      <c r="C2759" s="9" t="s">
        <v>7134</v>
      </c>
      <c r="D2759" s="9" t="s">
        <v>7126</v>
      </c>
      <c r="E2759" s="10" t="s">
        <v>7127</v>
      </c>
      <c r="F2759" s="10" t="s">
        <v>7126</v>
      </c>
      <c r="G2759" s="11">
        <v>0.89</v>
      </c>
      <c r="H2759" s="11">
        <v>0.89</v>
      </c>
      <c r="I2759" s="12">
        <v>9.0499999999999997E-2</v>
      </c>
      <c r="J2759" s="12">
        <v>0.137045</v>
      </c>
      <c r="K2759" s="12">
        <v>3.6999999999999998E-2</v>
      </c>
      <c r="L2759" s="12">
        <v>9.35E-2</v>
      </c>
      <c r="M2759" s="12">
        <v>6.1719349999999999E-2</v>
      </c>
      <c r="N2759" s="12">
        <v>0.137045</v>
      </c>
      <c r="O2759" s="12" t="s">
        <v>7128</v>
      </c>
      <c r="P2759" s="12" t="s">
        <v>7128</v>
      </c>
      <c r="Q2759" s="13">
        <v>43.2</v>
      </c>
      <c r="R2759" s="13">
        <v>0</v>
      </c>
      <c r="S2759" s="13">
        <v>0</v>
      </c>
      <c r="T2759" s="13">
        <v>0</v>
      </c>
      <c r="U2759" s="13">
        <v>43.2</v>
      </c>
      <c r="V2759" s="13">
        <v>0</v>
      </c>
      <c r="W2759" s="13">
        <v>43.2</v>
      </c>
      <c r="X2759" s="14">
        <v>0</v>
      </c>
      <c r="Y2759" s="15">
        <v>7.5231481481481483E-2</v>
      </c>
      <c r="Z2759" s="14" t="s">
        <v>7128</v>
      </c>
      <c r="AA2759" s="14">
        <v>0</v>
      </c>
      <c r="AB2759" s="14" t="s">
        <v>7128</v>
      </c>
      <c r="AC2759" s="14">
        <v>0</v>
      </c>
      <c r="AD2759" s="13">
        <v>0.501</v>
      </c>
      <c r="AE2759" s="15">
        <v>1.9317222222222228</v>
      </c>
      <c r="AF2759" s="14">
        <v>0.11832159566199232</v>
      </c>
      <c r="AG2759" s="14">
        <v>0.64147207933894401</v>
      </c>
      <c r="AH2759" s="15">
        <v>0.32588134135855545</v>
      </c>
      <c r="AI2759" s="5" t="s">
        <v>7128</v>
      </c>
      <c r="AJ2759" s="15" t="s">
        <v>7128</v>
      </c>
      <c r="AK2759" s="15" t="s">
        <v>7128</v>
      </c>
      <c r="AL2759" s="15" t="s">
        <v>7128</v>
      </c>
      <c r="AM2759" s="15" t="s">
        <v>7128</v>
      </c>
      <c r="AN2759" s="15" t="s">
        <v>7128</v>
      </c>
      <c r="AO2759" s="15">
        <v>0.49315068493150693</v>
      </c>
      <c r="AP2759" s="15" t="s">
        <v>7128</v>
      </c>
      <c r="AQ2759" s="15" t="s">
        <v>7128</v>
      </c>
      <c r="AR2759" s="15" t="s">
        <v>7128</v>
      </c>
      <c r="AS2759" s="15">
        <v>0.49315068493150693</v>
      </c>
      <c r="AT2759" s="14" t="s">
        <v>7128</v>
      </c>
      <c r="AU2759" s="14">
        <v>0</v>
      </c>
      <c r="AV2759" s="12" t="s">
        <v>7128</v>
      </c>
      <c r="AW2759" s="12" t="s">
        <v>7128</v>
      </c>
      <c r="AX2759" s="12">
        <v>-0.33500000000000002</v>
      </c>
      <c r="AY2759" s="12">
        <v>-0.16699999999999998</v>
      </c>
      <c r="AZ2759" s="14" t="s">
        <v>7128</v>
      </c>
      <c r="BA2759" s="14" t="s">
        <v>7128</v>
      </c>
      <c r="BB2759" s="14" t="s">
        <v>7128</v>
      </c>
      <c r="BC2759" s="14" t="s">
        <v>7128</v>
      </c>
      <c r="BD2759" s="14">
        <v>-0.48515981735159819</v>
      </c>
      <c r="BE2759" s="14">
        <v>-0.13356164383561644</v>
      </c>
      <c r="BF2759" s="14">
        <v>0</v>
      </c>
      <c r="BG2759" s="14">
        <v>0.1158</v>
      </c>
      <c r="BH2759" s="13">
        <v>-42.5</v>
      </c>
      <c r="BI2759" s="13">
        <v>-42.5</v>
      </c>
      <c r="BJ2759" s="13">
        <v>-11.7</v>
      </c>
      <c r="BK2759" s="13">
        <v>-11.7</v>
      </c>
      <c r="BL2759" s="13">
        <v>87.6</v>
      </c>
      <c r="BM2759" s="13">
        <v>87.6</v>
      </c>
      <c r="BN2759" s="13">
        <v>-10.9</v>
      </c>
      <c r="BO2759" s="13">
        <v>-10.9</v>
      </c>
      <c r="BP2759" s="13">
        <v>-11.7</v>
      </c>
      <c r="BQ2759" s="13">
        <v>0</v>
      </c>
      <c r="BR2759" s="13">
        <v>0</v>
      </c>
      <c r="BS2759" s="13">
        <v>-0.91200000000000003</v>
      </c>
      <c r="BT2759" s="14" t="s">
        <v>7128</v>
      </c>
      <c r="BU2759" s="13">
        <v>-10.787999999999998</v>
      </c>
      <c r="BV2759" s="13">
        <v>-41.588000000000001</v>
      </c>
      <c r="BW2759" s="13">
        <v>-41.588000000000001</v>
      </c>
      <c r="BX2759" s="13">
        <v>0</v>
      </c>
      <c r="BY2759" s="13">
        <v>0</v>
      </c>
      <c r="BZ2759" s="13">
        <v>0</v>
      </c>
      <c r="CA2759" s="13">
        <v>0</v>
      </c>
      <c r="CB2759" s="13">
        <v>0</v>
      </c>
      <c r="CC2759" s="15">
        <v>0.50600000000000001</v>
      </c>
      <c r="CD2759" s="15">
        <v>1.08</v>
      </c>
      <c r="CE2759" s="15">
        <v>0.36</v>
      </c>
      <c r="CF2759" s="15" t="s">
        <v>7128</v>
      </c>
      <c r="CG2759" s="15" t="s">
        <v>7128</v>
      </c>
      <c r="CH2759" s="13" t="s">
        <v>7128</v>
      </c>
      <c r="CI2759" s="13" t="s">
        <v>7128</v>
      </c>
      <c r="CJ2759" s="13">
        <v>0</v>
      </c>
      <c r="CK2759" s="12">
        <f t="shared" si="86"/>
        <v>0</v>
      </c>
      <c r="CL2759" s="36" t="str">
        <f t="shared" si="87"/>
        <v>NA</v>
      </c>
      <c r="CM2759" s="13" t="s">
        <v>7128</v>
      </c>
      <c r="CN2759" s="13" t="s">
        <v>7128</v>
      </c>
      <c r="CO2759" s="13" t="s">
        <v>7128</v>
      </c>
      <c r="CP2759" s="13" t="s">
        <v>7128</v>
      </c>
      <c r="CQ2759" s="13" t="s">
        <v>7128</v>
      </c>
      <c r="CR2759" s="13" t="s">
        <v>7128</v>
      </c>
      <c r="CS2759" s="13" t="s">
        <v>7128</v>
      </c>
      <c r="CT2759" s="13">
        <v>2.8000000000000004E-2</v>
      </c>
      <c r="CU2759" s="13">
        <v>-11.706999999999999</v>
      </c>
      <c r="CV2759" s="13">
        <v>2.8000000000000004E-2</v>
      </c>
      <c r="CW2759" s="13">
        <v>-10.9</v>
      </c>
      <c r="CX2759" s="12" t="s">
        <v>7128</v>
      </c>
      <c r="CY2759" s="12" t="s">
        <v>7128</v>
      </c>
      <c r="CZ2759" s="15" t="s">
        <v>7128</v>
      </c>
      <c r="DA2759" s="20"/>
      <c r="DB2759" s="20"/>
    </row>
    <row r="2760" spans="1:106" ht="24">
      <c r="A2760" s="8" t="s">
        <v>291</v>
      </c>
      <c r="B2760" s="8" t="s">
        <v>292</v>
      </c>
      <c r="C2760" s="9" t="s">
        <v>7142</v>
      </c>
      <c r="D2760" s="9" t="s">
        <v>7126</v>
      </c>
      <c r="E2760" s="10" t="s">
        <v>7127</v>
      </c>
      <c r="F2760" s="10" t="s">
        <v>7126</v>
      </c>
      <c r="G2760" s="11">
        <v>0.1</v>
      </c>
      <c r="H2760" s="11">
        <v>0.24450498840356866</v>
      </c>
      <c r="I2760" s="12">
        <v>9.0499999999999997E-2</v>
      </c>
      <c r="J2760" s="12">
        <v>7.862770145052296E-2</v>
      </c>
      <c r="K2760" s="12">
        <v>3.2000000000000001E-2</v>
      </c>
      <c r="L2760" s="12">
        <v>8.8499999999999995E-2</v>
      </c>
      <c r="M2760" s="12">
        <v>5.8418850000000001E-2</v>
      </c>
      <c r="N2760" s="12">
        <v>6.4479110808038573E-2</v>
      </c>
      <c r="O2760" s="12">
        <v>3.7112712362060901E-2</v>
      </c>
      <c r="P2760" s="12">
        <v>-6.4363846807369771E-2</v>
      </c>
      <c r="Q2760" s="13">
        <v>3148.9</v>
      </c>
      <c r="R2760" s="13">
        <v>9.4808123345019837</v>
      </c>
      <c r="S2760" s="13">
        <v>7342.1</v>
      </c>
      <c r="T2760" s="13">
        <v>7351.5808123345023</v>
      </c>
      <c r="U2760" s="13">
        <v>10500.480812334503</v>
      </c>
      <c r="V2760" s="13">
        <v>0</v>
      </c>
      <c r="W2760" s="13">
        <v>10500.480812334503</v>
      </c>
      <c r="X2760" s="14">
        <v>0</v>
      </c>
      <c r="Y2760" s="15">
        <v>4.9581313353900397E-2</v>
      </c>
      <c r="Z2760" s="14">
        <v>0.83469734070143253</v>
      </c>
      <c r="AA2760" s="14">
        <v>0.70011849397399872</v>
      </c>
      <c r="AB2760" s="14">
        <v>5.0495094528020479</v>
      </c>
      <c r="AC2760" s="14">
        <v>2.3346504532803527</v>
      </c>
      <c r="AD2760" s="13">
        <v>13.88</v>
      </c>
      <c r="AE2760" s="15">
        <v>2.1174444444444447</v>
      </c>
      <c r="AF2760" s="14">
        <v>0.22583179581272428</v>
      </c>
      <c r="AG2760" s="14">
        <v>0.48088888284827175</v>
      </c>
      <c r="AH2760" s="15">
        <v>0.25531914893617014</v>
      </c>
      <c r="AI2760" s="5" t="s">
        <v>7128</v>
      </c>
      <c r="AJ2760" s="15">
        <v>19.142249240121583</v>
      </c>
      <c r="AK2760" s="15">
        <v>19.212324588163515</v>
      </c>
      <c r="AL2760" s="15">
        <v>13.346153846153847</v>
      </c>
      <c r="AM2760" s="15">
        <v>1.1064883953827505</v>
      </c>
      <c r="AN2760" s="15">
        <v>2.1628545916615152</v>
      </c>
      <c r="AO2760" s="15">
        <v>4.8805021698698079</v>
      </c>
      <c r="AP2760" s="15">
        <v>7173.2556208613241</v>
      </c>
      <c r="AQ2760" s="15">
        <v>3125.1430989090782</v>
      </c>
      <c r="AR2760" s="15">
        <v>1.1922229563791982</v>
      </c>
      <c r="AS2760" s="15">
        <v>16.2747687729921</v>
      </c>
      <c r="AT2760" s="14">
        <v>0</v>
      </c>
      <c r="AU2760" s="14">
        <v>0</v>
      </c>
      <c r="AV2760" s="12">
        <v>-7.0199999999999999E-2</v>
      </c>
      <c r="AW2760" s="12" t="s">
        <v>7128</v>
      </c>
      <c r="AX2760" s="12">
        <v>6.0400000000000002E-2</v>
      </c>
      <c r="AY2760" s="12" t="s">
        <v>7128</v>
      </c>
      <c r="AZ2760" s="14">
        <v>0.17300000000000001</v>
      </c>
      <c r="BA2760" s="14">
        <v>0.157</v>
      </c>
      <c r="BB2760" s="14">
        <v>0.11574041381258386</v>
      </c>
      <c r="BC2760" s="14">
        <v>1.1526400066880862E-4</v>
      </c>
      <c r="BD2760" s="14">
        <v>0.25076499388004897</v>
      </c>
      <c r="BE2760" s="14">
        <v>2.2396535084143253E-3</v>
      </c>
      <c r="BF2760" s="14">
        <v>0.38104229607250756</v>
      </c>
      <c r="BG2760" s="14">
        <v>0.35950000000000004</v>
      </c>
      <c r="BH2760" s="13">
        <v>164.5</v>
      </c>
      <c r="BI2760" s="13">
        <v>163.9</v>
      </c>
      <c r="BJ2760" s="13">
        <v>0</v>
      </c>
      <c r="BK2760" s="13">
        <v>1.4638375330996032</v>
      </c>
      <c r="BL2760" s="13">
        <v>645.20000000000005</v>
      </c>
      <c r="BM2760" s="13">
        <v>653.6</v>
      </c>
      <c r="BN2760" s="13">
        <v>0</v>
      </c>
      <c r="BO2760" s="13">
        <v>3.36</v>
      </c>
      <c r="BP2760" s="13">
        <v>0.9060535184102152</v>
      </c>
      <c r="BQ2760" s="13">
        <v>0</v>
      </c>
      <c r="BR2760" s="13">
        <v>0</v>
      </c>
      <c r="BS2760" s="13">
        <v>-6.59</v>
      </c>
      <c r="BT2760" s="14">
        <v>-7.2733010424847571</v>
      </c>
      <c r="BU2760" s="13">
        <v>7.4960535184102151</v>
      </c>
      <c r="BV2760" s="13">
        <v>170.49</v>
      </c>
      <c r="BW2760" s="13">
        <v>170.49</v>
      </c>
      <c r="BX2760" s="13">
        <v>1416.1</v>
      </c>
      <c r="BY2760" s="13">
        <v>7860.6808123345027</v>
      </c>
      <c r="BZ2760" s="13">
        <v>1455.9</v>
      </c>
      <c r="CA2760" s="13">
        <v>8807.4808123345028</v>
      </c>
      <c r="CB2760" s="13">
        <v>0</v>
      </c>
      <c r="CC2760" s="15">
        <v>0.72399999999999998</v>
      </c>
      <c r="CD2760" s="15">
        <v>0.84</v>
      </c>
      <c r="CE2760" s="15">
        <v>0.36</v>
      </c>
      <c r="CF2760" s="15" t="s">
        <v>7128</v>
      </c>
      <c r="CG2760" s="15">
        <v>1.0144215935819663</v>
      </c>
      <c r="CH2760" s="13" t="s">
        <v>7128</v>
      </c>
      <c r="CI2760" s="13">
        <v>115.8125</v>
      </c>
      <c r="CJ2760" s="13">
        <v>0</v>
      </c>
      <c r="CK2760" s="12">
        <f t="shared" si="86"/>
        <v>0</v>
      </c>
      <c r="CL2760" s="36">
        <f t="shared" si="87"/>
        <v>7.325590753447056E-2</v>
      </c>
      <c r="CM2760" s="13">
        <v>264.8</v>
      </c>
      <c r="CN2760" s="13">
        <v>100.9</v>
      </c>
      <c r="CO2760" s="13">
        <v>163.9</v>
      </c>
      <c r="CP2760" s="13">
        <v>3148.9</v>
      </c>
      <c r="CQ2760" s="13">
        <v>3.36</v>
      </c>
      <c r="CR2760" s="13">
        <v>10500.480812334503</v>
      </c>
      <c r="CS2760" s="13" t="s">
        <v>7128</v>
      </c>
      <c r="CT2760" s="13">
        <v>0</v>
      </c>
      <c r="CU2760" s="13">
        <v>1.4638375330996032</v>
      </c>
      <c r="CV2760" s="13">
        <v>8807.4808123345028</v>
      </c>
      <c r="CW2760" s="13">
        <v>0</v>
      </c>
      <c r="CX2760" s="12">
        <v>0.11574041381258386</v>
      </c>
      <c r="CY2760" s="12">
        <v>1.1526400066880862E-4</v>
      </c>
      <c r="CZ2760" s="15" t="s">
        <v>7128</v>
      </c>
      <c r="DA2760" s="20"/>
      <c r="DB2760" s="20"/>
    </row>
    <row r="2761" spans="1:106" ht="24">
      <c r="A2761" s="8" t="s">
        <v>2901</v>
      </c>
      <c r="B2761" s="8" t="s">
        <v>2902</v>
      </c>
      <c r="C2761" s="9" t="s">
        <v>7134</v>
      </c>
      <c r="D2761" s="9" t="s">
        <v>7126</v>
      </c>
      <c r="E2761" s="10" t="s">
        <v>7127</v>
      </c>
      <c r="F2761" s="10" t="s">
        <v>7126</v>
      </c>
      <c r="G2761" s="11">
        <v>0.89</v>
      </c>
      <c r="H2761" s="11">
        <v>2.0398219794373413</v>
      </c>
      <c r="I2761" s="12">
        <v>9.0499999999999997E-2</v>
      </c>
      <c r="J2761" s="12">
        <v>0.24110388913907937</v>
      </c>
      <c r="K2761" s="12">
        <v>4.1999999999999996E-2</v>
      </c>
      <c r="L2761" s="12">
        <v>9.8500000000000004E-2</v>
      </c>
      <c r="M2761" s="12">
        <v>6.5019850000000004E-2</v>
      </c>
      <c r="N2761" s="12">
        <v>0.12677211302830971</v>
      </c>
      <c r="O2761" s="12">
        <v>-0.23521563699008224</v>
      </c>
      <c r="P2761" s="12">
        <v>-8.6912450633789565E-2</v>
      </c>
      <c r="Q2761" s="13">
        <v>37.700000000000003</v>
      </c>
      <c r="R2761" s="13">
        <v>0</v>
      </c>
      <c r="S2761" s="13">
        <v>69.8</v>
      </c>
      <c r="T2761" s="13">
        <v>69.8</v>
      </c>
      <c r="U2761" s="13">
        <v>107.5</v>
      </c>
      <c r="V2761" s="13">
        <v>2.21</v>
      </c>
      <c r="W2761" s="13">
        <v>105.29</v>
      </c>
      <c r="X2761" s="14">
        <v>2.055813953488372E-2</v>
      </c>
      <c r="Y2761" s="15">
        <v>0.22522522522522523</v>
      </c>
      <c r="Z2761" s="14">
        <v>0.5083758193736343</v>
      </c>
      <c r="AA2761" s="14">
        <v>0.64930232558139533</v>
      </c>
      <c r="AB2761" s="14">
        <v>1.0340740740740739</v>
      </c>
      <c r="AC2761" s="14">
        <v>1.8514588859416443</v>
      </c>
      <c r="AD2761" s="13">
        <v>1.7</v>
      </c>
      <c r="AE2761" s="15">
        <v>1.8843611111111112</v>
      </c>
      <c r="AF2761" s="14">
        <v>0.11832159566199232</v>
      </c>
      <c r="AG2761" s="14">
        <v>0.69725226015102615</v>
      </c>
      <c r="AH2761" s="15">
        <v>0.2506596306068602</v>
      </c>
      <c r="AI2761" s="5">
        <v>0.98902606310013719</v>
      </c>
      <c r="AJ2761" s="15">
        <v>91.727493917274955</v>
      </c>
      <c r="AK2761" s="15">
        <v>91.727493917274955</v>
      </c>
      <c r="AL2761" s="15" t="s">
        <v>7128</v>
      </c>
      <c r="AM2761" s="15" t="s">
        <v>7128</v>
      </c>
      <c r="AN2761" s="15">
        <v>0.55851851851851853</v>
      </c>
      <c r="AO2761" s="15">
        <v>1.532520325203252</v>
      </c>
      <c r="AP2761" s="15">
        <v>14.603328710124828</v>
      </c>
      <c r="AQ2761" s="15">
        <v>14.40355677154583</v>
      </c>
      <c r="AR2761" s="15">
        <v>0.77940632171145163</v>
      </c>
      <c r="AS2761" s="15">
        <v>4.2800813008130083</v>
      </c>
      <c r="AT2761" s="14">
        <v>0.21605839416058395</v>
      </c>
      <c r="AU2761" s="14">
        <v>2.3554376657824931E-3</v>
      </c>
      <c r="AV2761" s="12">
        <v>0.27600000000000002</v>
      </c>
      <c r="AW2761" s="12">
        <v>-0.11</v>
      </c>
      <c r="AX2761" s="12">
        <v>-1.1599999999999999E-2</v>
      </c>
      <c r="AY2761" s="12">
        <v>5.9299999999999999E-2</v>
      </c>
      <c r="AZ2761" s="14" t="s">
        <v>7128</v>
      </c>
      <c r="BA2761" s="14" t="s">
        <v>7128</v>
      </c>
      <c r="BB2761" s="14">
        <v>5.8882521489971341E-3</v>
      </c>
      <c r="BC2761" s="14">
        <v>3.9859662394520143E-2</v>
      </c>
      <c r="BD2761" s="14">
        <v>1.6707317073170729E-2</v>
      </c>
      <c r="BE2761" s="14">
        <v>0.29308943089430894</v>
      </c>
      <c r="BF2761" s="14">
        <v>0.30220713073005095</v>
      </c>
      <c r="BG2761" s="14" t="s">
        <v>7128</v>
      </c>
      <c r="BH2761" s="13">
        <v>0.41099999999999998</v>
      </c>
      <c r="BI2761" s="13">
        <v>0.41099999999999998</v>
      </c>
      <c r="BJ2761" s="13">
        <v>7.21</v>
      </c>
      <c r="BK2761" s="13">
        <v>7.21</v>
      </c>
      <c r="BL2761" s="13">
        <v>24.6</v>
      </c>
      <c r="BM2761" s="13">
        <v>24.6</v>
      </c>
      <c r="BN2761" s="13">
        <v>7.31</v>
      </c>
      <c r="BO2761" s="13">
        <v>7.31</v>
      </c>
      <c r="BP2761" s="13">
        <v>5.0310865874363326</v>
      </c>
      <c r="BQ2761" s="13">
        <v>0</v>
      </c>
      <c r="BR2761" s="13">
        <v>0</v>
      </c>
      <c r="BS2761" s="13">
        <v>-0.14599999999999999</v>
      </c>
      <c r="BT2761" s="14">
        <v>-2.9019576082151378E-2</v>
      </c>
      <c r="BU2761" s="13">
        <v>5.1770865874363325</v>
      </c>
      <c r="BV2761" s="13">
        <v>0.55699999999999994</v>
      </c>
      <c r="BW2761" s="13">
        <v>0.55699999999999994</v>
      </c>
      <c r="BX2761" s="13">
        <v>69.8</v>
      </c>
      <c r="BY2761" s="13">
        <v>126.22000000000001</v>
      </c>
      <c r="BZ2761" s="13">
        <v>67.5</v>
      </c>
      <c r="CA2761" s="13">
        <v>135.09</v>
      </c>
      <c r="CB2761" s="13">
        <v>-8.8800000000000004E-2</v>
      </c>
      <c r="CC2761" s="15">
        <v>0.55000000000000004</v>
      </c>
      <c r="CD2761" s="15">
        <v>0.93899999999999995</v>
      </c>
      <c r="CE2761" s="15">
        <v>0.36</v>
      </c>
      <c r="CF2761" s="15" t="s">
        <v>7128</v>
      </c>
      <c r="CG2761" s="15" t="s">
        <v>7128</v>
      </c>
      <c r="CH2761" s="13" t="s">
        <v>7128</v>
      </c>
      <c r="CI2761" s="13" t="s">
        <v>7128</v>
      </c>
      <c r="CJ2761" s="13">
        <v>-8.8800000000000004E-2</v>
      </c>
      <c r="CK2761" s="12">
        <f t="shared" si="86"/>
        <v>0.15942549371633755</v>
      </c>
      <c r="CL2761" s="36">
        <f t="shared" si="87"/>
        <v>0.18210082167443928</v>
      </c>
      <c r="CM2761" s="13">
        <v>0.58899999999999997</v>
      </c>
      <c r="CN2761" s="13">
        <v>0.17799999999999999</v>
      </c>
      <c r="CO2761" s="13">
        <v>0.41099999999999998</v>
      </c>
      <c r="CP2761" s="13">
        <v>37.700000000000003</v>
      </c>
      <c r="CQ2761" s="13">
        <v>7.31</v>
      </c>
      <c r="CR2761" s="13">
        <v>105.29</v>
      </c>
      <c r="CS2761" s="13">
        <v>0.55699999999999994</v>
      </c>
      <c r="CT2761" s="13">
        <v>0</v>
      </c>
      <c r="CU2761" s="13">
        <v>7.21</v>
      </c>
      <c r="CV2761" s="13">
        <v>135.09</v>
      </c>
      <c r="CW2761" s="13">
        <v>7.31</v>
      </c>
      <c r="CX2761" s="12">
        <v>5.8882521489971341E-3</v>
      </c>
      <c r="CY2761" s="12">
        <v>3.9859662394520143E-2</v>
      </c>
      <c r="CZ2761" s="15">
        <v>14.40355677154583</v>
      </c>
      <c r="DA2761" s="20"/>
      <c r="DB2761" s="20"/>
    </row>
    <row r="2762" spans="1:106">
      <c r="A2762" s="8" t="s">
        <v>4311</v>
      </c>
      <c r="B2762" s="8" t="s">
        <v>4312</v>
      </c>
      <c r="C2762" s="9" t="s">
        <v>7141</v>
      </c>
      <c r="D2762" s="9" t="s">
        <v>7126</v>
      </c>
      <c r="E2762" s="10" t="s">
        <v>7127</v>
      </c>
      <c r="F2762" s="10" t="s">
        <v>7126</v>
      </c>
      <c r="G2762" s="11">
        <v>0.73</v>
      </c>
      <c r="H2762" s="11">
        <v>1.1227355623100304</v>
      </c>
      <c r="I2762" s="12">
        <v>9.0499999999999997E-2</v>
      </c>
      <c r="J2762" s="12">
        <v>0.15810756838905773</v>
      </c>
      <c r="K2762" s="12">
        <v>4.7E-2</v>
      </c>
      <c r="L2762" s="12">
        <v>0.10350000000000001</v>
      </c>
      <c r="M2762" s="12">
        <v>6.8320350000000002E-2</v>
      </c>
      <c r="N2762" s="12">
        <v>0.12669978646245059</v>
      </c>
      <c r="O2762" s="12">
        <v>-0.14951252706674367</v>
      </c>
      <c r="P2762" s="12">
        <v>-0.12622882884863584</v>
      </c>
      <c r="Q2762" s="13">
        <v>0.65800000000000003</v>
      </c>
      <c r="R2762" s="13">
        <v>0</v>
      </c>
      <c r="S2762" s="13">
        <v>0.35399999999999998</v>
      </c>
      <c r="T2762" s="13">
        <v>0.35399999999999998</v>
      </c>
      <c r="U2762" s="13">
        <v>1.012</v>
      </c>
      <c r="V2762" s="13">
        <v>3.4000000000000002E-2</v>
      </c>
      <c r="W2762" s="13">
        <v>0.97799999999999998</v>
      </c>
      <c r="X2762" s="14">
        <v>3.3596837944664032E-2</v>
      </c>
      <c r="Y2762" s="15">
        <v>1.8382352941176471E-2</v>
      </c>
      <c r="Z2762" s="14">
        <v>6.0887512899896794E-2</v>
      </c>
      <c r="AA2762" s="14">
        <v>0.34980237154150196</v>
      </c>
      <c r="AB2762" s="14">
        <v>6.4835164835164827E-2</v>
      </c>
      <c r="AC2762" s="14">
        <v>0.53799392097264431</v>
      </c>
      <c r="AD2762" s="13">
        <v>4.8000000000000001E-2</v>
      </c>
      <c r="AE2762" s="15">
        <v>1.1639722222222224</v>
      </c>
      <c r="AF2762" s="14" t="s">
        <v>7128</v>
      </c>
      <c r="AG2762" s="14" t="s">
        <v>7128</v>
      </c>
      <c r="AH2762" s="15">
        <v>0.36690647482014388</v>
      </c>
      <c r="AI2762" s="5" t="s">
        <v>7128</v>
      </c>
      <c r="AJ2762" s="15">
        <v>12.653846153846155</v>
      </c>
      <c r="AK2762" s="15">
        <v>12.653846153846155</v>
      </c>
      <c r="AL2762" s="15" t="s">
        <v>7128</v>
      </c>
      <c r="AM2762" s="15" t="s">
        <v>7128</v>
      </c>
      <c r="AN2762" s="15">
        <v>0.12051282051282051</v>
      </c>
      <c r="AO2762" s="15">
        <v>0.16958762886597939</v>
      </c>
      <c r="AP2762" s="15">
        <v>326</v>
      </c>
      <c r="AQ2762" s="15">
        <v>326</v>
      </c>
      <c r="AR2762" s="15">
        <v>0.16920415224913493</v>
      </c>
      <c r="AS2762" s="15">
        <v>0.25206185567010309</v>
      </c>
      <c r="AT2762" s="14">
        <v>0</v>
      </c>
      <c r="AU2762" s="14">
        <v>0</v>
      </c>
      <c r="AV2762" s="12">
        <v>0.124</v>
      </c>
      <c r="AW2762" s="12">
        <v>-0.34700000000000003</v>
      </c>
      <c r="AX2762" s="12">
        <v>-0.11199999999999999</v>
      </c>
      <c r="AY2762" s="12">
        <v>-6.3899999999999998E-2</v>
      </c>
      <c r="AZ2762" s="14" t="s">
        <v>7128</v>
      </c>
      <c r="BA2762" s="14" t="s">
        <v>7128</v>
      </c>
      <c r="BB2762" s="14">
        <v>8.5950413223140499E-3</v>
      </c>
      <c r="BC2762" s="14">
        <v>4.7095761381475666E-4</v>
      </c>
      <c r="BD2762" s="14">
        <v>1.3402061855670102E-2</v>
      </c>
      <c r="BE2762" s="14">
        <v>7.7319587628865987E-4</v>
      </c>
      <c r="BF2762" s="14">
        <v>0</v>
      </c>
      <c r="BG2762" s="14">
        <v>1.3300000000000001E-2</v>
      </c>
      <c r="BH2762" s="13">
        <v>5.1999999999999998E-2</v>
      </c>
      <c r="BI2762" s="13">
        <v>5.1999999999999998E-2</v>
      </c>
      <c r="BJ2762" s="13">
        <v>3.0000000000000001E-3</v>
      </c>
      <c r="BK2762" s="13">
        <v>3.0000000000000001E-3</v>
      </c>
      <c r="BL2762" s="13">
        <v>3.88</v>
      </c>
      <c r="BM2762" s="13">
        <v>3.88</v>
      </c>
      <c r="BN2762" s="13">
        <v>3.0000000000000001E-3</v>
      </c>
      <c r="BO2762" s="13">
        <v>3.0000000000000001E-3</v>
      </c>
      <c r="BP2762" s="13">
        <v>3.0000000000000001E-3</v>
      </c>
      <c r="BQ2762" s="13">
        <v>0</v>
      </c>
      <c r="BR2762" s="13">
        <v>0</v>
      </c>
      <c r="BS2762" s="13">
        <v>-5.8000000000000003E-2</v>
      </c>
      <c r="BT2762" s="14">
        <v>-19.333333333333332</v>
      </c>
      <c r="BU2762" s="13">
        <v>6.1000000000000006E-2</v>
      </c>
      <c r="BV2762" s="13">
        <v>0.11</v>
      </c>
      <c r="BW2762" s="13">
        <v>0.11</v>
      </c>
      <c r="BX2762" s="13">
        <v>6.05</v>
      </c>
      <c r="BY2762" s="13">
        <v>6.37</v>
      </c>
      <c r="BZ2762" s="13">
        <v>5.46</v>
      </c>
      <c r="CA2762" s="13">
        <v>5.78</v>
      </c>
      <c r="CB2762" s="13">
        <v>0</v>
      </c>
      <c r="CC2762" s="15">
        <v>5.8999999999999997E-2</v>
      </c>
      <c r="CD2762" s="15">
        <v>1.1499999999999999</v>
      </c>
      <c r="CE2762" s="15">
        <v>0.36</v>
      </c>
      <c r="CF2762" s="15">
        <v>1.7315367263886596</v>
      </c>
      <c r="CG2762" s="15">
        <v>1.3298256966018693</v>
      </c>
      <c r="CH2762" s="13">
        <v>7.6000000000000052E-3</v>
      </c>
      <c r="CI2762" s="13">
        <v>7.2800000000000004E-2</v>
      </c>
      <c r="CJ2762" s="13">
        <v>0</v>
      </c>
      <c r="CK2762" s="12">
        <f t="shared" si="86"/>
        <v>0</v>
      </c>
      <c r="CL2762" s="36">
        <f t="shared" si="87"/>
        <v>0.67128027681660896</v>
      </c>
      <c r="CM2762" s="13">
        <v>3.0000000000000001E-3</v>
      </c>
      <c r="CN2762" s="13" t="s">
        <v>7128</v>
      </c>
      <c r="CO2762" s="13">
        <v>5.1999999999999998E-2</v>
      </c>
      <c r="CP2762" s="13">
        <v>0.65800000000000003</v>
      </c>
      <c r="CQ2762" s="13">
        <v>3.0000000000000001E-3</v>
      </c>
      <c r="CR2762" s="13">
        <v>0.97799999999999998</v>
      </c>
      <c r="CS2762" s="13" t="s">
        <v>7128</v>
      </c>
      <c r="CT2762" s="13">
        <v>0</v>
      </c>
      <c r="CU2762" s="13">
        <v>3.0000000000000001E-3</v>
      </c>
      <c r="CV2762" s="13">
        <v>5.78</v>
      </c>
      <c r="CW2762" s="13">
        <v>3.0000000000000001E-3</v>
      </c>
      <c r="CX2762" s="12">
        <v>8.5950413223140499E-3</v>
      </c>
      <c r="CY2762" s="12">
        <v>4.7095761381475666E-4</v>
      </c>
      <c r="CZ2762" s="15">
        <v>326</v>
      </c>
      <c r="DA2762" s="20"/>
      <c r="DB2762" s="20"/>
    </row>
    <row r="2763" spans="1:106">
      <c r="A2763" s="8" t="s">
        <v>6255</v>
      </c>
      <c r="B2763" s="8" t="s">
        <v>6256</v>
      </c>
      <c r="C2763" s="9" t="s">
        <v>7131</v>
      </c>
      <c r="D2763" s="9" t="s">
        <v>7126</v>
      </c>
      <c r="E2763" s="10" t="s">
        <v>7127</v>
      </c>
      <c r="F2763" s="10" t="s">
        <v>7126</v>
      </c>
      <c r="G2763" s="11">
        <v>0.79</v>
      </c>
      <c r="H2763" s="11">
        <v>0.79</v>
      </c>
      <c r="I2763" s="12">
        <v>9.0499999999999997E-2</v>
      </c>
      <c r="J2763" s="12">
        <v>0.127995</v>
      </c>
      <c r="K2763" s="12">
        <v>4.7E-2</v>
      </c>
      <c r="L2763" s="12">
        <v>0.10350000000000001</v>
      </c>
      <c r="M2763" s="12">
        <v>6.8320350000000002E-2</v>
      </c>
      <c r="N2763" s="12">
        <v>0.127995</v>
      </c>
      <c r="O2763" s="12" t="s">
        <v>7128</v>
      </c>
      <c r="P2763" s="12" t="s">
        <v>7128</v>
      </c>
      <c r="Q2763" s="13">
        <v>28.4</v>
      </c>
      <c r="R2763" s="13">
        <v>0</v>
      </c>
      <c r="S2763" s="13">
        <v>0</v>
      </c>
      <c r="T2763" s="13">
        <v>0</v>
      </c>
      <c r="U2763" s="13">
        <v>28.4</v>
      </c>
      <c r="V2763" s="13">
        <v>0</v>
      </c>
      <c r="W2763" s="13">
        <v>28.4</v>
      </c>
      <c r="X2763" s="14">
        <v>0</v>
      </c>
      <c r="Y2763" s="15">
        <v>1.6876687668766877E-2</v>
      </c>
      <c r="Z2763" s="14" t="s">
        <v>7128</v>
      </c>
      <c r="AA2763" s="14">
        <v>0</v>
      </c>
      <c r="AB2763" s="14" t="s">
        <v>7128</v>
      </c>
      <c r="AC2763" s="14">
        <v>0</v>
      </c>
      <c r="AD2763" s="13">
        <v>0.128</v>
      </c>
      <c r="AE2763" s="15" t="s">
        <v>7128</v>
      </c>
      <c r="AF2763" s="14" t="s">
        <v>7128</v>
      </c>
      <c r="AG2763" s="14" t="s">
        <v>7128</v>
      </c>
      <c r="AH2763" s="15">
        <v>9.8591549295774628E-2</v>
      </c>
      <c r="AI2763" s="5" t="s">
        <v>7128</v>
      </c>
      <c r="AJ2763" s="15" t="s">
        <v>7128</v>
      </c>
      <c r="AK2763" s="15" t="s">
        <v>7128</v>
      </c>
      <c r="AL2763" s="15" t="s">
        <v>7128</v>
      </c>
      <c r="AM2763" s="15" t="s">
        <v>7128</v>
      </c>
      <c r="AN2763" s="15" t="s">
        <v>7128</v>
      </c>
      <c r="AO2763" s="15" t="s">
        <v>7128</v>
      </c>
      <c r="AP2763" s="15" t="s">
        <v>7128</v>
      </c>
      <c r="AQ2763" s="15" t="s">
        <v>7128</v>
      </c>
      <c r="AR2763" s="15" t="s">
        <v>7128</v>
      </c>
      <c r="AS2763" s="15" t="s">
        <v>7128</v>
      </c>
      <c r="AT2763" s="14" t="s">
        <v>7128</v>
      </c>
      <c r="AU2763" s="14">
        <v>0</v>
      </c>
      <c r="AV2763" s="12" t="s">
        <v>7128</v>
      </c>
      <c r="AW2763" s="12" t="s">
        <v>7128</v>
      </c>
      <c r="AX2763" s="12" t="s">
        <v>7128</v>
      </c>
      <c r="AY2763" s="12" t="s">
        <v>7128</v>
      </c>
      <c r="AZ2763" s="14" t="s">
        <v>7128</v>
      </c>
      <c r="BA2763" s="14" t="s">
        <v>7128</v>
      </c>
      <c r="BB2763" s="14" t="s">
        <v>7128</v>
      </c>
      <c r="BC2763" s="14" t="s">
        <v>7128</v>
      </c>
      <c r="BD2763" s="14" t="s">
        <v>7128</v>
      </c>
      <c r="BE2763" s="14" t="s">
        <v>7128</v>
      </c>
      <c r="BF2763" s="14">
        <v>0</v>
      </c>
      <c r="BG2763" s="14">
        <v>6.0000000000000002E-5</v>
      </c>
      <c r="BH2763" s="13">
        <v>0</v>
      </c>
      <c r="BI2763" s="13">
        <v>0</v>
      </c>
      <c r="BJ2763" s="13">
        <v>0</v>
      </c>
      <c r="BK2763" s="13">
        <v>0</v>
      </c>
      <c r="BL2763" s="13">
        <v>0</v>
      </c>
      <c r="BM2763" s="13">
        <v>0</v>
      </c>
      <c r="BN2763" s="13">
        <v>0</v>
      </c>
      <c r="BO2763" s="13">
        <v>0</v>
      </c>
      <c r="BP2763" s="13">
        <v>0</v>
      </c>
      <c r="BQ2763" s="13">
        <v>0</v>
      </c>
      <c r="BR2763" s="13">
        <v>0</v>
      </c>
      <c r="BS2763" s="13">
        <v>0</v>
      </c>
      <c r="BT2763" s="14" t="s">
        <v>7128</v>
      </c>
      <c r="BU2763" s="13">
        <v>0</v>
      </c>
      <c r="BV2763" s="13">
        <v>0</v>
      </c>
      <c r="BW2763" s="13">
        <v>0</v>
      </c>
      <c r="BX2763" s="13">
        <v>0</v>
      </c>
      <c r="BY2763" s="13">
        <v>0</v>
      </c>
      <c r="BZ2763" s="13">
        <v>0</v>
      </c>
      <c r="CA2763" s="13">
        <v>0</v>
      </c>
      <c r="CB2763" s="13">
        <v>0</v>
      </c>
      <c r="CC2763" s="15" t="s">
        <v>7128</v>
      </c>
      <c r="CD2763" s="15" t="s">
        <v>7128</v>
      </c>
      <c r="CE2763" s="15">
        <v>0.36</v>
      </c>
      <c r="CF2763" s="15" t="s">
        <v>7128</v>
      </c>
      <c r="CG2763" s="15" t="s">
        <v>7128</v>
      </c>
      <c r="CH2763" s="13" t="s">
        <v>7128</v>
      </c>
      <c r="CI2763" s="13" t="s">
        <v>7128</v>
      </c>
      <c r="CJ2763" s="13">
        <v>0</v>
      </c>
      <c r="CK2763" s="12">
        <f t="shared" si="86"/>
        <v>0</v>
      </c>
      <c r="CL2763" s="36" t="str">
        <f t="shared" si="87"/>
        <v>NA</v>
      </c>
      <c r="CM2763" s="13" t="s">
        <v>7128</v>
      </c>
      <c r="CN2763" s="13" t="s">
        <v>7128</v>
      </c>
      <c r="CO2763" s="13" t="s">
        <v>7128</v>
      </c>
      <c r="CP2763" s="13" t="s">
        <v>7128</v>
      </c>
      <c r="CQ2763" s="13" t="s">
        <v>7128</v>
      </c>
      <c r="CR2763" s="13" t="s">
        <v>7128</v>
      </c>
      <c r="CS2763" s="13" t="s">
        <v>7128</v>
      </c>
      <c r="CT2763" s="13">
        <v>0</v>
      </c>
      <c r="CU2763" s="13">
        <v>0</v>
      </c>
      <c r="CV2763" s="13">
        <v>0</v>
      </c>
      <c r="CW2763" s="13">
        <v>0</v>
      </c>
      <c r="CX2763" s="12" t="s">
        <v>7128</v>
      </c>
      <c r="CY2763" s="12" t="s">
        <v>7128</v>
      </c>
      <c r="CZ2763" s="15" t="s">
        <v>7128</v>
      </c>
      <c r="DA2763" s="20"/>
      <c r="DB2763" s="20"/>
    </row>
    <row r="2764" spans="1:106">
      <c r="A2764" s="8" t="s">
        <v>2189</v>
      </c>
      <c r="B2764" s="8" t="s">
        <v>2190</v>
      </c>
      <c r="C2764" s="9" t="s">
        <v>7202</v>
      </c>
      <c r="D2764" s="9" t="s">
        <v>7126</v>
      </c>
      <c r="E2764" s="10" t="s">
        <v>7127</v>
      </c>
      <c r="F2764" s="10" t="s">
        <v>7126</v>
      </c>
      <c r="G2764" s="11">
        <v>1.1499999999999999</v>
      </c>
      <c r="H2764" s="11">
        <v>1.1499999999999999</v>
      </c>
      <c r="I2764" s="12">
        <v>9.0499999999999997E-2</v>
      </c>
      <c r="J2764" s="12">
        <v>0.160575</v>
      </c>
      <c r="K2764" s="12">
        <v>5.1999999999999998E-2</v>
      </c>
      <c r="L2764" s="12">
        <v>0.1085</v>
      </c>
      <c r="M2764" s="12">
        <v>7.162085E-2</v>
      </c>
      <c r="N2764" s="12">
        <v>0.160575</v>
      </c>
      <c r="O2764" s="12" t="s">
        <v>7128</v>
      </c>
      <c r="P2764" s="12" t="s">
        <v>7128</v>
      </c>
      <c r="Q2764" s="13">
        <v>5.4</v>
      </c>
      <c r="R2764" s="13">
        <v>0</v>
      </c>
      <c r="S2764" s="13">
        <v>0</v>
      </c>
      <c r="T2764" s="13">
        <v>0</v>
      </c>
      <c r="U2764" s="13">
        <v>5.4</v>
      </c>
      <c r="V2764" s="13">
        <v>0</v>
      </c>
      <c r="W2764" s="13">
        <v>5.4</v>
      </c>
      <c r="X2764" s="14">
        <v>0</v>
      </c>
      <c r="Y2764" s="15">
        <v>0.11061946902654866</v>
      </c>
      <c r="Z2764" s="14" t="s">
        <v>7128</v>
      </c>
      <c r="AA2764" s="14">
        <v>0</v>
      </c>
      <c r="AB2764" s="14" t="s">
        <v>7128</v>
      </c>
      <c r="AC2764" s="14">
        <v>0</v>
      </c>
      <c r="AD2764" s="13">
        <v>0.47899999999999998</v>
      </c>
      <c r="AE2764" s="15">
        <v>3.0277777777777781</v>
      </c>
      <c r="AF2764" s="14">
        <v>0.18165902124584951</v>
      </c>
      <c r="AG2764" s="14">
        <v>0.90003787799079982</v>
      </c>
      <c r="AH2764" s="15">
        <v>0.31518876207199298</v>
      </c>
      <c r="AI2764" s="5" t="s">
        <v>7128</v>
      </c>
      <c r="AJ2764" s="15" t="s">
        <v>7128</v>
      </c>
      <c r="AK2764" s="15" t="s">
        <v>7128</v>
      </c>
      <c r="AL2764" s="15" t="s">
        <v>7128</v>
      </c>
      <c r="AM2764" s="15" t="s">
        <v>7128</v>
      </c>
      <c r="AN2764" s="15" t="s">
        <v>7128</v>
      </c>
      <c r="AO2764" s="15">
        <v>0.10074626865671642</v>
      </c>
      <c r="AP2764" s="15" t="s">
        <v>7128</v>
      </c>
      <c r="AQ2764" s="15" t="s">
        <v>7128</v>
      </c>
      <c r="AR2764" s="15" t="s">
        <v>7128</v>
      </c>
      <c r="AS2764" s="15">
        <v>0.10074626865671642</v>
      </c>
      <c r="AT2764" s="14" t="s">
        <v>7128</v>
      </c>
      <c r="AU2764" s="14">
        <v>0</v>
      </c>
      <c r="AV2764" s="12" t="s">
        <v>7128</v>
      </c>
      <c r="AW2764" s="12" t="s">
        <v>7128</v>
      </c>
      <c r="AX2764" s="12">
        <v>-0.252</v>
      </c>
      <c r="AY2764" s="12">
        <v>2.5699999999999997E-2</v>
      </c>
      <c r="AZ2764" s="14" t="s">
        <v>7128</v>
      </c>
      <c r="BA2764" s="14" t="s">
        <v>7128</v>
      </c>
      <c r="BB2764" s="14" t="s">
        <v>7128</v>
      </c>
      <c r="BC2764" s="14" t="s">
        <v>7128</v>
      </c>
      <c r="BD2764" s="14">
        <v>-8.1716417910447758E-2</v>
      </c>
      <c r="BE2764" s="14">
        <v>-6.4738805970149249E-2</v>
      </c>
      <c r="BF2764" s="14">
        <v>0</v>
      </c>
      <c r="BG2764" s="14" t="s">
        <v>7128</v>
      </c>
      <c r="BH2764" s="13">
        <v>-4.38</v>
      </c>
      <c r="BI2764" s="13">
        <v>-4.38</v>
      </c>
      <c r="BJ2764" s="13">
        <v>-3.47</v>
      </c>
      <c r="BK2764" s="13">
        <v>-3.47</v>
      </c>
      <c r="BL2764" s="13">
        <v>53.6</v>
      </c>
      <c r="BM2764" s="13">
        <v>53.6</v>
      </c>
      <c r="BN2764" s="13">
        <v>-3.15</v>
      </c>
      <c r="BO2764" s="13">
        <v>-3.15</v>
      </c>
      <c r="BP2764" s="13">
        <v>-3.47</v>
      </c>
      <c r="BQ2764" s="13">
        <v>0</v>
      </c>
      <c r="BR2764" s="13">
        <v>0</v>
      </c>
      <c r="BS2764" s="13">
        <v>-0.45400000000000001</v>
      </c>
      <c r="BT2764" s="14" t="s">
        <v>7128</v>
      </c>
      <c r="BU2764" s="13">
        <v>-3.016</v>
      </c>
      <c r="BV2764" s="13">
        <v>-3.9259999999999997</v>
      </c>
      <c r="BW2764" s="13">
        <v>-3.9259999999999997</v>
      </c>
      <c r="BX2764" s="13">
        <v>0</v>
      </c>
      <c r="BY2764" s="13">
        <v>0</v>
      </c>
      <c r="BZ2764" s="13">
        <v>0</v>
      </c>
      <c r="CA2764" s="13">
        <v>0</v>
      </c>
      <c r="CB2764" s="13">
        <v>0</v>
      </c>
      <c r="CC2764" s="15">
        <v>1.0900000000000001</v>
      </c>
      <c r="CD2764" s="15">
        <v>1.0900000000000001</v>
      </c>
      <c r="CE2764" s="15">
        <v>0.36</v>
      </c>
      <c r="CF2764" s="15" t="s">
        <v>7128</v>
      </c>
      <c r="CG2764" s="15" t="s">
        <v>7128</v>
      </c>
      <c r="CH2764" s="13" t="s">
        <v>7128</v>
      </c>
      <c r="CI2764" s="13" t="s">
        <v>7128</v>
      </c>
      <c r="CJ2764" s="13">
        <v>0</v>
      </c>
      <c r="CK2764" s="12">
        <f t="shared" si="86"/>
        <v>0</v>
      </c>
      <c r="CL2764" s="36" t="str">
        <f t="shared" si="87"/>
        <v>NA</v>
      </c>
      <c r="CM2764" s="13" t="s">
        <v>7128</v>
      </c>
      <c r="CN2764" s="13" t="s">
        <v>7128</v>
      </c>
      <c r="CO2764" s="13" t="s">
        <v>7128</v>
      </c>
      <c r="CP2764" s="13" t="s">
        <v>7128</v>
      </c>
      <c r="CQ2764" s="13" t="s">
        <v>7128</v>
      </c>
      <c r="CR2764" s="13" t="s">
        <v>7128</v>
      </c>
      <c r="CS2764" s="13" t="s">
        <v>7128</v>
      </c>
      <c r="CT2764" s="13">
        <v>0.4012</v>
      </c>
      <c r="CU2764" s="13">
        <v>-3.7392000000000003</v>
      </c>
      <c r="CV2764" s="13">
        <v>0.4012</v>
      </c>
      <c r="CW2764" s="13">
        <v>-3.15</v>
      </c>
      <c r="CX2764" s="12" t="s">
        <v>7128</v>
      </c>
      <c r="CY2764" s="12" t="s">
        <v>7128</v>
      </c>
      <c r="CZ2764" s="15" t="s">
        <v>7128</v>
      </c>
      <c r="DA2764" s="20"/>
      <c r="DB2764" s="20"/>
    </row>
    <row r="2765" spans="1:106" ht="24">
      <c r="A2765" s="8" t="s">
        <v>5349</v>
      </c>
      <c r="B2765" s="8" t="s">
        <v>5350</v>
      </c>
      <c r="C2765" s="9" t="s">
        <v>7174</v>
      </c>
      <c r="D2765" s="9" t="s">
        <v>7126</v>
      </c>
      <c r="E2765" s="10" t="s">
        <v>7127</v>
      </c>
      <c r="F2765" s="10" t="s">
        <v>7126</v>
      </c>
      <c r="G2765" s="11">
        <v>0.45</v>
      </c>
      <c r="H2765" s="11">
        <v>0.45</v>
      </c>
      <c r="I2765" s="12">
        <v>9.0499999999999997E-2</v>
      </c>
      <c r="J2765" s="12">
        <v>9.7225000000000006E-2</v>
      </c>
      <c r="K2765" s="12">
        <v>4.7E-2</v>
      </c>
      <c r="L2765" s="12">
        <v>0.10350000000000001</v>
      </c>
      <c r="M2765" s="12">
        <v>6.8320350000000002E-2</v>
      </c>
      <c r="N2765" s="12">
        <v>9.7225000000000006E-2</v>
      </c>
      <c r="O2765" s="12">
        <v>-0.15783106060606061</v>
      </c>
      <c r="P2765" s="12">
        <v>-0.16491058951965065</v>
      </c>
      <c r="Q2765" s="13">
        <v>0.39</v>
      </c>
      <c r="R2765" s="13">
        <v>0</v>
      </c>
      <c r="S2765" s="13">
        <v>0</v>
      </c>
      <c r="T2765" s="13">
        <v>0</v>
      </c>
      <c r="U2765" s="13">
        <v>0.39</v>
      </c>
      <c r="V2765" s="13">
        <v>3.0000000000000001E-3</v>
      </c>
      <c r="W2765" s="13">
        <v>0.38700000000000001</v>
      </c>
      <c r="X2765" s="14">
        <v>7.6923076923076919E-3</v>
      </c>
      <c r="Y2765" s="15">
        <v>0.18094089264173704</v>
      </c>
      <c r="Z2765" s="14">
        <v>0</v>
      </c>
      <c r="AA2765" s="14">
        <v>0</v>
      </c>
      <c r="AB2765" s="14">
        <v>0</v>
      </c>
      <c r="AC2765" s="14">
        <v>0</v>
      </c>
      <c r="AD2765" s="13">
        <v>4.7E-2</v>
      </c>
      <c r="AE2765" s="15" t="s">
        <v>7128</v>
      </c>
      <c r="AF2765" s="14" t="s">
        <v>7128</v>
      </c>
      <c r="AG2765" s="14" t="s">
        <v>7128</v>
      </c>
      <c r="AH2765" s="15">
        <v>6.8181818181818163E-2</v>
      </c>
      <c r="AI2765" s="5" t="s">
        <v>7128</v>
      </c>
      <c r="AJ2765" s="15" t="s">
        <v>7128</v>
      </c>
      <c r="AK2765" s="15" t="s">
        <v>7128</v>
      </c>
      <c r="AL2765" s="15" t="s">
        <v>7128</v>
      </c>
      <c r="AM2765" s="15" t="s">
        <v>7128</v>
      </c>
      <c r="AN2765" s="15">
        <v>0.47044632086851634</v>
      </c>
      <c r="AO2765" s="15">
        <v>1.6738197424892705</v>
      </c>
      <c r="AP2765" s="15" t="s">
        <v>7128</v>
      </c>
      <c r="AQ2765" s="15" t="s">
        <v>7128</v>
      </c>
      <c r="AR2765" s="15">
        <v>0.46852300242130757</v>
      </c>
      <c r="AS2765" s="15">
        <v>1.6609442060085837</v>
      </c>
      <c r="AT2765" s="14" t="s">
        <v>7128</v>
      </c>
      <c r="AU2765" s="14">
        <v>0</v>
      </c>
      <c r="AV2765" s="12" t="s">
        <v>7128</v>
      </c>
      <c r="AW2765" s="12" t="s">
        <v>7128</v>
      </c>
      <c r="AX2765" s="12">
        <v>1.6759999999999999</v>
      </c>
      <c r="AY2765" s="12">
        <v>0.57100000000000006</v>
      </c>
      <c r="AZ2765" s="14" t="s">
        <v>7128</v>
      </c>
      <c r="BA2765" s="14" t="s">
        <v>7128</v>
      </c>
      <c r="BB2765" s="14">
        <v>-6.0606060606060608E-2</v>
      </c>
      <c r="BC2765" s="14">
        <v>-6.7685589519650646E-2</v>
      </c>
      <c r="BD2765" s="14">
        <v>-0.24034334763948498</v>
      </c>
      <c r="BE2765" s="14">
        <v>-0.26609442060085836</v>
      </c>
      <c r="BF2765" s="14">
        <v>0</v>
      </c>
      <c r="BG2765" s="14" t="s">
        <v>7128</v>
      </c>
      <c r="BH2765" s="13">
        <v>-5.6000000000000001E-2</v>
      </c>
      <c r="BI2765" s="13">
        <v>-5.6000000000000001E-2</v>
      </c>
      <c r="BJ2765" s="13">
        <v>-6.2E-2</v>
      </c>
      <c r="BK2765" s="13">
        <v>-6.2E-2</v>
      </c>
      <c r="BL2765" s="13">
        <v>0.23300000000000001</v>
      </c>
      <c r="BM2765" s="13">
        <v>0.23300000000000001</v>
      </c>
      <c r="BN2765" s="13">
        <v>-6.0999999999999999E-2</v>
      </c>
      <c r="BO2765" s="13">
        <v>-6.0999999999999999E-2</v>
      </c>
      <c r="BP2765" s="13">
        <v>-6.2E-2</v>
      </c>
      <c r="BQ2765" s="13">
        <v>0</v>
      </c>
      <c r="BR2765" s="13">
        <v>0</v>
      </c>
      <c r="BS2765" s="13">
        <v>0</v>
      </c>
      <c r="BT2765" s="14" t="s">
        <v>7128</v>
      </c>
      <c r="BU2765" s="13">
        <v>-6.2E-2</v>
      </c>
      <c r="BV2765" s="13">
        <v>-5.6000000000000001E-2</v>
      </c>
      <c r="BW2765" s="13">
        <v>-5.6000000000000001E-2</v>
      </c>
      <c r="BX2765" s="13">
        <v>0.92400000000000004</v>
      </c>
      <c r="BY2765" s="13">
        <v>0.91600000000000004</v>
      </c>
      <c r="BZ2765" s="13">
        <v>0.82899999999999996</v>
      </c>
      <c r="CA2765" s="13">
        <v>0.82599999999999996</v>
      </c>
      <c r="CB2765" s="13">
        <v>0</v>
      </c>
      <c r="CC2765" s="15" t="s">
        <v>7128</v>
      </c>
      <c r="CD2765" s="15" t="s">
        <v>7128</v>
      </c>
      <c r="CE2765" s="15">
        <v>0.36</v>
      </c>
      <c r="CF2765" s="15" t="s">
        <v>7128</v>
      </c>
      <c r="CG2765" s="15" t="s">
        <v>7128</v>
      </c>
      <c r="CH2765" s="13" t="s">
        <v>7128</v>
      </c>
      <c r="CI2765" s="13" t="s">
        <v>7128</v>
      </c>
      <c r="CJ2765" s="13">
        <v>0</v>
      </c>
      <c r="CK2765" s="12">
        <f t="shared" si="86"/>
        <v>0</v>
      </c>
      <c r="CL2765" s="36">
        <f t="shared" si="87"/>
        <v>0.28208232445520587</v>
      </c>
      <c r="CM2765" s="13" t="s">
        <v>7128</v>
      </c>
      <c r="CN2765" s="13" t="s">
        <v>7128</v>
      </c>
      <c r="CO2765" s="13" t="s">
        <v>7128</v>
      </c>
      <c r="CP2765" s="13" t="s">
        <v>7128</v>
      </c>
      <c r="CQ2765" s="13" t="s">
        <v>7128</v>
      </c>
      <c r="CR2765" s="13" t="s">
        <v>7128</v>
      </c>
      <c r="CS2765" s="13" t="s">
        <v>7128</v>
      </c>
      <c r="CT2765" s="13">
        <v>0</v>
      </c>
      <c r="CU2765" s="13">
        <v>-6.2E-2</v>
      </c>
      <c r="CV2765" s="13">
        <v>0.82599999999999996</v>
      </c>
      <c r="CW2765" s="13">
        <v>-6.0999999999999999E-2</v>
      </c>
      <c r="CX2765" s="12">
        <v>-6.0606060606060608E-2</v>
      </c>
      <c r="CY2765" s="12">
        <v>-6.7685589519650646E-2</v>
      </c>
      <c r="CZ2765" s="15" t="s">
        <v>7128</v>
      </c>
      <c r="DA2765" s="20"/>
      <c r="DB2765" s="20"/>
    </row>
    <row r="2766" spans="1:106">
      <c r="A2766" s="8" t="s">
        <v>4533</v>
      </c>
      <c r="B2766" s="8" t="s">
        <v>4534</v>
      </c>
      <c r="C2766" s="9" t="s">
        <v>7144</v>
      </c>
      <c r="D2766" s="9" t="s">
        <v>7126</v>
      </c>
      <c r="E2766" s="10" t="s">
        <v>7127</v>
      </c>
      <c r="F2766" s="10" t="s">
        <v>7126</v>
      </c>
      <c r="G2766" s="11">
        <v>1.1499999999999999</v>
      </c>
      <c r="H2766" s="11">
        <v>1.4252263906856404</v>
      </c>
      <c r="I2766" s="12">
        <v>9.0499999999999997E-2</v>
      </c>
      <c r="J2766" s="12">
        <v>0.18548298835705043</v>
      </c>
      <c r="K2766" s="12">
        <v>4.7E-2</v>
      </c>
      <c r="L2766" s="12">
        <v>0.10350000000000001</v>
      </c>
      <c r="M2766" s="12">
        <v>6.8320350000000002E-2</v>
      </c>
      <c r="N2766" s="12">
        <v>0.14755632502187224</v>
      </c>
      <c r="O2766" s="12" t="s">
        <v>7128</v>
      </c>
      <c r="P2766" s="12">
        <v>-0.12747322252879745</v>
      </c>
      <c r="Q2766" s="13">
        <v>0.77300000000000002</v>
      </c>
      <c r="R2766" s="13">
        <v>0</v>
      </c>
      <c r="S2766" s="13">
        <v>0.37</v>
      </c>
      <c r="T2766" s="13">
        <v>0.37</v>
      </c>
      <c r="U2766" s="13">
        <v>1.143</v>
      </c>
      <c r="V2766" s="13">
        <v>5.2999999999999999E-2</v>
      </c>
      <c r="W2766" s="13">
        <v>1.0900000000000001</v>
      </c>
      <c r="X2766" s="14">
        <v>4.6369203849518807E-2</v>
      </c>
      <c r="Y2766" s="15">
        <v>2.6205450733752623E-2</v>
      </c>
      <c r="Z2766" s="14">
        <v>0.41855203619909503</v>
      </c>
      <c r="AA2766" s="14">
        <v>0.32370953630796151</v>
      </c>
      <c r="AB2766" s="14">
        <v>0.71984435797665369</v>
      </c>
      <c r="AC2766" s="14">
        <v>0.47865459249676584</v>
      </c>
      <c r="AD2766" s="13">
        <v>8.1000000000000003E-2</v>
      </c>
      <c r="AE2766" s="15">
        <v>0.10861111111111119</v>
      </c>
      <c r="AF2766" s="14">
        <v>4.4721359549995794E-2</v>
      </c>
      <c r="AG2766" s="14" t="s">
        <v>7128</v>
      </c>
      <c r="AH2766" s="15">
        <v>0.34969325153374231</v>
      </c>
      <c r="AI2766" s="5">
        <v>4.833333333333333</v>
      </c>
      <c r="AJ2766" s="15">
        <v>19.324999999999999</v>
      </c>
      <c r="AK2766" s="15">
        <v>19.324999999999999</v>
      </c>
      <c r="AL2766" s="15" t="s">
        <v>7128</v>
      </c>
      <c r="AM2766" s="15" t="s">
        <v>7128</v>
      </c>
      <c r="AN2766" s="15">
        <v>1.5038910505836576</v>
      </c>
      <c r="AO2766" s="15">
        <v>0.29845559845559849</v>
      </c>
      <c r="AP2766" s="15">
        <v>37.586206896551722</v>
      </c>
      <c r="AQ2766" s="15">
        <v>21.8</v>
      </c>
      <c r="AR2766" s="15">
        <v>1.3116726835138388</v>
      </c>
      <c r="AS2766" s="15">
        <v>0.4208494208494209</v>
      </c>
      <c r="AT2766" s="14">
        <v>0</v>
      </c>
      <c r="AU2766" s="14">
        <v>0</v>
      </c>
      <c r="AV2766" s="12">
        <v>-0.53600000000000003</v>
      </c>
      <c r="AW2766" s="12" t="s">
        <v>7128</v>
      </c>
      <c r="AX2766" s="12">
        <v>0.105</v>
      </c>
      <c r="AY2766" s="12">
        <v>0.105</v>
      </c>
      <c r="AZ2766" s="14" t="s">
        <v>7128</v>
      </c>
      <c r="BA2766" s="14" t="s">
        <v>7128</v>
      </c>
      <c r="BB2766" s="14" t="s">
        <v>7128</v>
      </c>
      <c r="BC2766" s="14">
        <v>2.0083102493074791E-2</v>
      </c>
      <c r="BD2766" s="14">
        <v>1.5444015444015444E-2</v>
      </c>
      <c r="BE2766" s="14">
        <v>1.1196911196911198E-2</v>
      </c>
      <c r="BF2766" s="14">
        <v>0.5</v>
      </c>
      <c r="BG2766" s="14" t="s">
        <v>7128</v>
      </c>
      <c r="BH2766" s="13">
        <v>0.04</v>
      </c>
      <c r="BI2766" s="13">
        <v>0.04</v>
      </c>
      <c r="BJ2766" s="13">
        <v>2.9000000000000001E-2</v>
      </c>
      <c r="BK2766" s="13">
        <v>2.9000000000000001E-2</v>
      </c>
      <c r="BL2766" s="13">
        <v>2.59</v>
      </c>
      <c r="BM2766" s="13">
        <v>2.59</v>
      </c>
      <c r="BN2766" s="13">
        <v>0.05</v>
      </c>
      <c r="BO2766" s="13">
        <v>0.05</v>
      </c>
      <c r="BP2766" s="13">
        <v>1.4500000000000001E-2</v>
      </c>
      <c r="BQ2766" s="13">
        <v>0</v>
      </c>
      <c r="BR2766" s="13">
        <v>0</v>
      </c>
      <c r="BS2766" s="13">
        <v>-3.2000000000000001E-2</v>
      </c>
      <c r="BT2766" s="14">
        <v>-2.2068965517241379</v>
      </c>
      <c r="BU2766" s="13">
        <v>4.65E-2</v>
      </c>
      <c r="BV2766" s="13">
        <v>7.2000000000000008E-2</v>
      </c>
      <c r="BW2766" s="13">
        <v>7.2000000000000008E-2</v>
      </c>
      <c r="BX2766" s="13">
        <v>-0.17299999999999999</v>
      </c>
      <c r="BY2766" s="13">
        <v>0.72200000000000009</v>
      </c>
      <c r="BZ2766" s="13">
        <v>0.51400000000000001</v>
      </c>
      <c r="CA2766" s="13">
        <v>0.83099999999999996</v>
      </c>
      <c r="CB2766" s="13">
        <v>0</v>
      </c>
      <c r="CC2766" s="15">
        <v>-0.215</v>
      </c>
      <c r="CD2766" s="15">
        <v>0.55500000000000005</v>
      </c>
      <c r="CE2766" s="15">
        <v>0.36</v>
      </c>
      <c r="CF2766" s="15">
        <v>1.1618119530566391</v>
      </c>
      <c r="CG2766" s="15">
        <v>1.4279719222297087</v>
      </c>
      <c r="CH2766" s="13">
        <v>-8.9099999999999999E-2</v>
      </c>
      <c r="CI2766" s="13">
        <v>-4.4299999999999992E-2</v>
      </c>
      <c r="CJ2766" s="13">
        <v>0</v>
      </c>
      <c r="CK2766" s="12">
        <f t="shared" si="86"/>
        <v>0</v>
      </c>
      <c r="CL2766" s="36">
        <f t="shared" si="87"/>
        <v>3.1167268351383877</v>
      </c>
      <c r="CM2766" s="13">
        <v>0.03</v>
      </c>
      <c r="CN2766" s="13">
        <v>2.5999999999999999E-2</v>
      </c>
      <c r="CO2766" s="13">
        <v>0.04</v>
      </c>
      <c r="CP2766" s="13">
        <v>0.77300000000000002</v>
      </c>
      <c r="CQ2766" s="13">
        <v>0.05</v>
      </c>
      <c r="CR2766" s="13">
        <v>1.0900000000000001</v>
      </c>
      <c r="CS2766" s="13" t="s">
        <v>7128</v>
      </c>
      <c r="CT2766" s="13">
        <v>0</v>
      </c>
      <c r="CU2766" s="13">
        <v>2.9000000000000001E-2</v>
      </c>
      <c r="CV2766" s="13">
        <v>0.83099999999999996</v>
      </c>
      <c r="CW2766" s="13">
        <v>0.05</v>
      </c>
      <c r="CX2766" s="12" t="s">
        <v>7128</v>
      </c>
      <c r="CY2766" s="12">
        <v>2.0083102493074791E-2</v>
      </c>
      <c r="CZ2766" s="15">
        <v>21.8</v>
      </c>
      <c r="DA2766" s="20"/>
      <c r="DB2766" s="20"/>
    </row>
    <row r="2767" spans="1:106">
      <c r="A2767" s="8" t="s">
        <v>1501</v>
      </c>
      <c r="B2767" s="8" t="s">
        <v>1502</v>
      </c>
      <c r="C2767" s="9" t="s">
        <v>7139</v>
      </c>
      <c r="D2767" s="9" t="s">
        <v>7126</v>
      </c>
      <c r="E2767" s="10" t="s">
        <v>7127</v>
      </c>
      <c r="F2767" s="10" t="s">
        <v>7126</v>
      </c>
      <c r="G2767" s="11">
        <v>0.59</v>
      </c>
      <c r="H2767" s="11">
        <v>0.946723076923077</v>
      </c>
      <c r="I2767" s="12">
        <v>9.0499999999999997E-2</v>
      </c>
      <c r="J2767" s="12">
        <v>0.14217843846153846</v>
      </c>
      <c r="K2767" s="12">
        <v>4.1999999999999996E-2</v>
      </c>
      <c r="L2767" s="12">
        <v>9.8500000000000004E-2</v>
      </c>
      <c r="M2767" s="12">
        <v>6.5019850000000004E-2</v>
      </c>
      <c r="N2767" s="12">
        <v>0.10896559589266157</v>
      </c>
      <c r="O2767" s="12">
        <v>-0.12908616913485518</v>
      </c>
      <c r="P2767" s="12">
        <v>-0.10775029035296996</v>
      </c>
      <c r="Q2767" s="13">
        <v>10.4</v>
      </c>
      <c r="R2767" s="13">
        <v>0</v>
      </c>
      <c r="S2767" s="13">
        <v>7.86</v>
      </c>
      <c r="T2767" s="13">
        <v>7.86</v>
      </c>
      <c r="U2767" s="13">
        <v>18.260000000000002</v>
      </c>
      <c r="V2767" s="13">
        <v>3.55</v>
      </c>
      <c r="W2767" s="13">
        <v>14.71</v>
      </c>
      <c r="X2767" s="14">
        <v>0.19441401971522451</v>
      </c>
      <c r="Y2767" s="15">
        <v>0.11363636363636363</v>
      </c>
      <c r="Z2767" s="14">
        <v>9.3172119487908961E-2</v>
      </c>
      <c r="AA2767" s="14">
        <v>0.43044906900328583</v>
      </c>
      <c r="AB2767" s="14">
        <v>0.10274509803921569</v>
      </c>
      <c r="AC2767" s="14">
        <v>0.75576923076923075</v>
      </c>
      <c r="AD2767" s="13">
        <v>0.26300000000000001</v>
      </c>
      <c r="AE2767" s="15">
        <v>2.0534444444444446</v>
      </c>
      <c r="AF2767" s="14">
        <v>0.16733200530681511</v>
      </c>
      <c r="AG2767" s="14">
        <v>0.74313338785365923</v>
      </c>
      <c r="AH2767" s="15">
        <v>0.30800000000000005</v>
      </c>
      <c r="AI2767" s="5">
        <v>0.1156521739130435</v>
      </c>
      <c r="AJ2767" s="15">
        <v>9.9047619047619051</v>
      </c>
      <c r="AK2767" s="15">
        <v>9.9047619047619051</v>
      </c>
      <c r="AL2767" s="15" t="s">
        <v>7128</v>
      </c>
      <c r="AM2767" s="15" t="s">
        <v>7128</v>
      </c>
      <c r="AN2767" s="15">
        <v>0.13594771241830067</v>
      </c>
      <c r="AO2767" s="15">
        <v>8.3601286173633438E-2</v>
      </c>
      <c r="AP2767" s="15">
        <v>110.6015037593985</v>
      </c>
      <c r="AQ2767" s="15">
        <v>14.421568627450981</v>
      </c>
      <c r="AR2767" s="15">
        <v>0.1820319267417399</v>
      </c>
      <c r="AS2767" s="15">
        <v>0.11824758842443731</v>
      </c>
      <c r="AT2767" s="14">
        <v>0.37714285714285717</v>
      </c>
      <c r="AU2767" s="14">
        <v>3.8076923076923078E-2</v>
      </c>
      <c r="AV2767" s="12">
        <v>-0.316</v>
      </c>
      <c r="AW2767" s="12">
        <v>-7.2800000000000004E-2</v>
      </c>
      <c r="AX2767" s="12">
        <v>-9.7599999999999992E-2</v>
      </c>
      <c r="AY2767" s="12">
        <v>8.7899999999999992E-2</v>
      </c>
      <c r="AZ2767" s="14" t="s">
        <v>7128</v>
      </c>
      <c r="BA2767" s="14" t="s">
        <v>7128</v>
      </c>
      <c r="BB2767" s="14">
        <v>1.3092269326683292E-2</v>
      </c>
      <c r="BC2767" s="14">
        <v>1.2153055396916048E-3</v>
      </c>
      <c r="BD2767" s="14">
        <v>8.4405144694533769E-3</v>
      </c>
      <c r="BE2767" s="14">
        <v>1.0691318327974277E-3</v>
      </c>
      <c r="BF2767" s="14">
        <v>0.2</v>
      </c>
      <c r="BG2767" s="14">
        <v>0.47490000000000004</v>
      </c>
      <c r="BH2767" s="13">
        <v>1.05</v>
      </c>
      <c r="BI2767" s="13">
        <v>1.05</v>
      </c>
      <c r="BJ2767" s="13">
        <v>0.13300000000000001</v>
      </c>
      <c r="BK2767" s="13">
        <v>0.13300000000000001</v>
      </c>
      <c r="BL2767" s="13">
        <v>124.4</v>
      </c>
      <c r="BM2767" s="13">
        <v>124.4</v>
      </c>
      <c r="BN2767" s="13">
        <v>1.02</v>
      </c>
      <c r="BO2767" s="13">
        <v>1.02</v>
      </c>
      <c r="BP2767" s="13">
        <v>0.10640000000000001</v>
      </c>
      <c r="BQ2767" s="13">
        <v>0</v>
      </c>
      <c r="BR2767" s="13">
        <v>0</v>
      </c>
      <c r="BS2767" s="13">
        <v>-1.05</v>
      </c>
      <c r="BT2767" s="14">
        <v>-9.8684210526315788</v>
      </c>
      <c r="BU2767" s="13">
        <v>1.1564000000000001</v>
      </c>
      <c r="BV2767" s="13">
        <v>2.1</v>
      </c>
      <c r="BW2767" s="13">
        <v>2.1</v>
      </c>
      <c r="BX2767" s="13">
        <v>80.2</v>
      </c>
      <c r="BY2767" s="13">
        <v>87.55</v>
      </c>
      <c r="BZ2767" s="13">
        <v>76.5</v>
      </c>
      <c r="CA2767" s="13">
        <v>80.81</v>
      </c>
      <c r="CB2767" s="13">
        <v>-0.39600000000000002</v>
      </c>
      <c r="CC2767" s="15">
        <v>0.82899999999999996</v>
      </c>
      <c r="CD2767" s="15">
        <v>0.55700000000000005</v>
      </c>
      <c r="CE2767" s="15">
        <v>0.36</v>
      </c>
      <c r="CF2767" s="15" t="s">
        <v>7128</v>
      </c>
      <c r="CG2767" s="15" t="s">
        <v>7128</v>
      </c>
      <c r="CH2767" s="13" t="s">
        <v>7128</v>
      </c>
      <c r="CI2767" s="13" t="s">
        <v>7128</v>
      </c>
      <c r="CJ2767" s="13">
        <v>-0.39600000000000002</v>
      </c>
      <c r="CK2767" s="12">
        <f t="shared" si="86"/>
        <v>0.18857142857142858</v>
      </c>
      <c r="CL2767" s="36">
        <f t="shared" si="87"/>
        <v>1.5394134389308254</v>
      </c>
      <c r="CM2767" s="13">
        <v>1.31</v>
      </c>
      <c r="CN2767" s="13">
        <v>0.26200000000000001</v>
      </c>
      <c r="CO2767" s="13">
        <v>1.05</v>
      </c>
      <c r="CP2767" s="13">
        <v>10.4</v>
      </c>
      <c r="CQ2767" s="13">
        <v>1.02</v>
      </c>
      <c r="CR2767" s="13">
        <v>14.71</v>
      </c>
      <c r="CS2767" s="13">
        <v>2.1</v>
      </c>
      <c r="CT2767" s="13">
        <v>0</v>
      </c>
      <c r="CU2767" s="13">
        <v>0.13300000000000001</v>
      </c>
      <c r="CV2767" s="13">
        <v>80.81</v>
      </c>
      <c r="CW2767" s="13">
        <v>1.02</v>
      </c>
      <c r="CX2767" s="12">
        <v>1.3092269326683292E-2</v>
      </c>
      <c r="CY2767" s="12">
        <v>1.2153055396916048E-3</v>
      </c>
      <c r="CZ2767" s="15">
        <v>14.421568627450981</v>
      </c>
      <c r="DA2767" s="20"/>
      <c r="DB2767" s="20"/>
    </row>
    <row r="2768" spans="1:106">
      <c r="A2768" s="8" t="s">
        <v>1457</v>
      </c>
      <c r="B2768" s="8" t="s">
        <v>1458</v>
      </c>
      <c r="C2768" s="9" t="s">
        <v>7167</v>
      </c>
      <c r="D2768" s="9" t="s">
        <v>7126</v>
      </c>
      <c r="E2768" s="10" t="s">
        <v>7127</v>
      </c>
      <c r="F2768" s="10" t="s">
        <v>7126</v>
      </c>
      <c r="G2768" s="11">
        <v>0.83</v>
      </c>
      <c r="H2768" s="11">
        <v>1.4601242970064263</v>
      </c>
      <c r="I2768" s="12">
        <v>9.0499999999999997E-2</v>
      </c>
      <c r="J2768" s="12">
        <v>0.18864124887908157</v>
      </c>
      <c r="K2768" s="12">
        <v>4.7E-2</v>
      </c>
      <c r="L2768" s="12">
        <v>0.10350000000000001</v>
      </c>
      <c r="M2768" s="12">
        <v>6.8320350000000002E-2</v>
      </c>
      <c r="N2768" s="12">
        <v>0.13388058619270612</v>
      </c>
      <c r="O2768" s="12">
        <v>-0.15298551117416354</v>
      </c>
      <c r="P2768" s="12">
        <v>-0.10664735314344753</v>
      </c>
      <c r="Q2768" s="13">
        <v>163.30000000000001</v>
      </c>
      <c r="R2768" s="13">
        <v>0</v>
      </c>
      <c r="S2768" s="13">
        <v>136.4</v>
      </c>
      <c r="T2768" s="13">
        <v>136.4</v>
      </c>
      <c r="U2768" s="13">
        <v>299.70000000000005</v>
      </c>
      <c r="V2768" s="13">
        <v>6.59</v>
      </c>
      <c r="W2768" s="13">
        <v>293.11000000000007</v>
      </c>
      <c r="X2768" s="14">
        <v>2.198865532198865E-2</v>
      </c>
      <c r="Y2768" s="15">
        <v>0.12589928057553956</v>
      </c>
      <c r="Z2768" s="14">
        <v>0.57674418604651168</v>
      </c>
      <c r="AA2768" s="14">
        <v>0.45512178845512175</v>
      </c>
      <c r="AB2768" s="14">
        <v>1.3626373626373627</v>
      </c>
      <c r="AC2768" s="14">
        <v>0.83527250459277402</v>
      </c>
      <c r="AD2768" s="13">
        <v>2.94</v>
      </c>
      <c r="AE2768" s="15">
        <v>7.6138888888888909E-2</v>
      </c>
      <c r="AF2768" s="14" t="s">
        <v>7128</v>
      </c>
      <c r="AG2768" s="14" t="s">
        <v>7128</v>
      </c>
      <c r="AH2768" s="15">
        <v>0.36956521739130438</v>
      </c>
      <c r="AI2768" s="5">
        <v>0.86864406779661019</v>
      </c>
      <c r="AJ2768" s="15">
        <v>62.567049808429125</v>
      </c>
      <c r="AK2768" s="15">
        <v>62.567049808429125</v>
      </c>
      <c r="AL2768" s="15" t="s">
        <v>7128</v>
      </c>
      <c r="AM2768" s="15" t="s">
        <v>7128</v>
      </c>
      <c r="AN2768" s="15">
        <v>1.6313686313686315</v>
      </c>
      <c r="AO2768" s="15">
        <v>1.2343159486016628</v>
      </c>
      <c r="AP2768" s="15">
        <v>47.660162601626027</v>
      </c>
      <c r="AQ2768" s="15">
        <v>22.038345864661657</v>
      </c>
      <c r="AR2768" s="15">
        <v>1.2787334383275386</v>
      </c>
      <c r="AS2768" s="15">
        <v>2.2154950869236587</v>
      </c>
      <c r="AT2768" s="14">
        <v>0</v>
      </c>
      <c r="AU2768" s="14">
        <v>0</v>
      </c>
      <c r="AV2768" s="12">
        <v>1.4999999999999999E-2</v>
      </c>
      <c r="AW2768" s="12" t="s">
        <v>7128</v>
      </c>
      <c r="AX2768" s="12">
        <v>0.02</v>
      </c>
      <c r="AY2768" s="12">
        <v>2.75E-2</v>
      </c>
      <c r="AZ2768" s="14" t="s">
        <v>7128</v>
      </c>
      <c r="BA2768" s="14" t="s">
        <v>7128</v>
      </c>
      <c r="BB2768" s="14">
        <v>3.5655737704918027E-2</v>
      </c>
      <c r="BC2768" s="14">
        <v>2.7233233049258586E-2</v>
      </c>
      <c r="BD2768" s="14">
        <v>1.9727891156462583E-2</v>
      </c>
      <c r="BE2768" s="14">
        <v>4.6485260770975055E-2</v>
      </c>
      <c r="BF2768" s="14">
        <v>9.1091954022988503E-2</v>
      </c>
      <c r="BG2768" s="14">
        <v>0.16370000000000001</v>
      </c>
      <c r="BH2768" s="13">
        <v>2.61</v>
      </c>
      <c r="BI2768" s="13">
        <v>2.61</v>
      </c>
      <c r="BJ2768" s="13">
        <v>6.15</v>
      </c>
      <c r="BK2768" s="13">
        <v>6.15</v>
      </c>
      <c r="BL2768" s="13">
        <v>132.30000000000001</v>
      </c>
      <c r="BM2768" s="13">
        <v>132.30000000000001</v>
      </c>
      <c r="BN2768" s="13">
        <v>13.3</v>
      </c>
      <c r="BO2768" s="13">
        <v>13.3</v>
      </c>
      <c r="BP2768" s="13">
        <v>5.5897844827586205</v>
      </c>
      <c r="BQ2768" s="13">
        <v>-20.03</v>
      </c>
      <c r="BR2768" s="13">
        <v>-3.8129999999999997</v>
      </c>
      <c r="BS2768" s="13">
        <v>17.990000000000002</v>
      </c>
      <c r="BT2768" s="14">
        <v>2.5362337391948064</v>
      </c>
      <c r="BU2768" s="13">
        <v>-8.5872155172413827</v>
      </c>
      <c r="BV2768" s="13">
        <v>8.4629999999999974</v>
      </c>
      <c r="BW2768" s="13">
        <v>-11.567000000000004</v>
      </c>
      <c r="BX2768" s="13">
        <v>73.2</v>
      </c>
      <c r="BY2768" s="13">
        <v>205.256</v>
      </c>
      <c r="BZ2768" s="13">
        <v>100.1</v>
      </c>
      <c r="CA2768" s="13">
        <v>229.21899999999999</v>
      </c>
      <c r="CB2768" s="13">
        <v>0</v>
      </c>
      <c r="CC2768" s="15">
        <v>3.5000000000000003E-2</v>
      </c>
      <c r="CD2768" s="15">
        <v>1.2E-2</v>
      </c>
      <c r="CE2768" s="15">
        <v>0.36</v>
      </c>
      <c r="CF2768" s="15" t="s">
        <v>7128</v>
      </c>
      <c r="CG2768" s="15" t="s">
        <v>7128</v>
      </c>
      <c r="CH2768" s="13" t="s">
        <v>7128</v>
      </c>
      <c r="CI2768" s="13" t="s">
        <v>7128</v>
      </c>
      <c r="CJ2768" s="13">
        <v>0</v>
      </c>
      <c r="CK2768" s="12">
        <f t="shared" si="86"/>
        <v>0</v>
      </c>
      <c r="CL2768" s="36">
        <f t="shared" si="87"/>
        <v>0.57717728460555195</v>
      </c>
      <c r="CM2768" s="13">
        <v>3.48</v>
      </c>
      <c r="CN2768" s="13">
        <v>0.317</v>
      </c>
      <c r="CO2768" s="13">
        <v>2.61</v>
      </c>
      <c r="CP2768" s="13">
        <v>163.30000000000001</v>
      </c>
      <c r="CQ2768" s="13">
        <v>13.3</v>
      </c>
      <c r="CR2768" s="13">
        <v>293.11000000000007</v>
      </c>
      <c r="CS2768" s="13" t="s">
        <v>7128</v>
      </c>
      <c r="CT2768" s="13">
        <v>0</v>
      </c>
      <c r="CU2768" s="13">
        <v>6.15</v>
      </c>
      <c r="CV2768" s="13">
        <v>229.21899999999999</v>
      </c>
      <c r="CW2768" s="13">
        <v>13.3</v>
      </c>
      <c r="CX2768" s="12">
        <v>3.5655737704918027E-2</v>
      </c>
      <c r="CY2768" s="12">
        <v>2.7233233049258586E-2</v>
      </c>
      <c r="CZ2768" s="15">
        <v>22.038345864661657</v>
      </c>
      <c r="DA2768" s="20"/>
      <c r="DB2768" s="20"/>
    </row>
    <row r="2769" spans="1:106">
      <c r="A2769" s="8" t="s">
        <v>5463</v>
      </c>
      <c r="B2769" s="8" t="s">
        <v>5464</v>
      </c>
      <c r="C2769" s="9" t="s">
        <v>7148</v>
      </c>
      <c r="D2769" s="9" t="s">
        <v>7126</v>
      </c>
      <c r="E2769" s="10" t="s">
        <v>7127</v>
      </c>
      <c r="F2769" s="10" t="s">
        <v>7126</v>
      </c>
      <c r="G2769" s="11">
        <v>0.67</v>
      </c>
      <c r="H2769" s="11">
        <v>0.67</v>
      </c>
      <c r="I2769" s="12">
        <v>9.0499999999999997E-2</v>
      </c>
      <c r="J2769" s="12">
        <v>0.117135</v>
      </c>
      <c r="K2769" s="12">
        <v>3.6999999999999998E-2</v>
      </c>
      <c r="L2769" s="12">
        <v>9.35E-2</v>
      </c>
      <c r="M2769" s="12">
        <v>6.1719349999999999E-2</v>
      </c>
      <c r="N2769" s="12">
        <v>0.117135</v>
      </c>
      <c r="O2769" s="12">
        <v>-0.11114697604790419</v>
      </c>
      <c r="P2769" s="12">
        <v>-0.11215161129568106</v>
      </c>
      <c r="Q2769" s="13">
        <v>14.5</v>
      </c>
      <c r="R2769" s="13">
        <v>0</v>
      </c>
      <c r="S2769" s="13">
        <v>0</v>
      </c>
      <c r="T2769" s="13">
        <v>0</v>
      </c>
      <c r="U2769" s="13">
        <v>14.5</v>
      </c>
      <c r="V2769" s="13">
        <v>0.128</v>
      </c>
      <c r="W2769" s="13">
        <v>14.372</v>
      </c>
      <c r="X2769" s="14">
        <v>8.8275862068965521E-3</v>
      </c>
      <c r="Y2769" s="15">
        <v>0.61816192560175054</v>
      </c>
      <c r="Z2769" s="14">
        <v>0</v>
      </c>
      <c r="AA2769" s="14">
        <v>0</v>
      </c>
      <c r="AB2769" s="14">
        <v>0</v>
      </c>
      <c r="AC2769" s="14">
        <v>0</v>
      </c>
      <c r="AD2769" s="13">
        <v>0.318</v>
      </c>
      <c r="AE2769" s="15">
        <v>1.5959722222222223</v>
      </c>
      <c r="AF2769" s="14">
        <v>9.4868329805051374E-2</v>
      </c>
      <c r="AG2769" s="14">
        <v>0.5771156729807293</v>
      </c>
      <c r="AH2769" s="15">
        <v>0.53166421207658321</v>
      </c>
      <c r="AI2769" s="5" t="s">
        <v>7128</v>
      </c>
      <c r="AJ2769" s="15">
        <v>3625</v>
      </c>
      <c r="AK2769" s="15">
        <v>3625</v>
      </c>
      <c r="AL2769" s="15" t="s">
        <v>7128</v>
      </c>
      <c r="AM2769" s="15" t="s">
        <v>7128</v>
      </c>
      <c r="AN2769" s="15">
        <v>22.51552795031056</v>
      </c>
      <c r="AO2769" s="15">
        <v>96.666666666666671</v>
      </c>
      <c r="AP2769" s="15">
        <v>2874.4</v>
      </c>
      <c r="AQ2769" s="15">
        <v>2395.3333333333335</v>
      </c>
      <c r="AR2769" s="15">
        <v>27.852713178294572</v>
      </c>
      <c r="AS2769" s="15">
        <v>95.813333333333333</v>
      </c>
      <c r="AT2769" s="14">
        <v>0</v>
      </c>
      <c r="AU2769" s="14">
        <v>0</v>
      </c>
      <c r="AV2769" s="12" t="s">
        <v>7128</v>
      </c>
      <c r="AW2769" s="12" t="s">
        <v>7128</v>
      </c>
      <c r="AX2769" s="12" t="s">
        <v>7128</v>
      </c>
      <c r="AY2769" s="12" t="s">
        <v>7128</v>
      </c>
      <c r="AZ2769" s="14" t="s">
        <v>7128</v>
      </c>
      <c r="BA2769" s="14" t="s">
        <v>7128</v>
      </c>
      <c r="BB2769" s="14">
        <v>5.9880239520958079E-3</v>
      </c>
      <c r="BC2769" s="14">
        <v>4.9833887043189366E-3</v>
      </c>
      <c r="BD2769" s="14">
        <v>2.6666666666666668E-2</v>
      </c>
      <c r="BE2769" s="14">
        <v>3.3333333333333333E-2</v>
      </c>
      <c r="BF2769" s="14">
        <v>0.4</v>
      </c>
      <c r="BG2769" s="14" t="s">
        <v>7128</v>
      </c>
      <c r="BH2769" s="13">
        <v>4.0000000000000001E-3</v>
      </c>
      <c r="BI2769" s="13">
        <v>4.0000000000000001E-3</v>
      </c>
      <c r="BJ2769" s="13">
        <v>5.0000000000000001E-3</v>
      </c>
      <c r="BK2769" s="13">
        <v>5.0000000000000001E-3</v>
      </c>
      <c r="BL2769" s="13">
        <v>0.15</v>
      </c>
      <c r="BM2769" s="13">
        <v>0.15</v>
      </c>
      <c r="BN2769" s="13">
        <v>6.0000000000000001E-3</v>
      </c>
      <c r="BO2769" s="13">
        <v>6.0000000000000001E-3</v>
      </c>
      <c r="BP2769" s="13">
        <v>3.0000000000000001E-3</v>
      </c>
      <c r="BQ2769" s="13">
        <v>0</v>
      </c>
      <c r="BR2769" s="13">
        <v>0</v>
      </c>
      <c r="BS2769" s="13">
        <v>0</v>
      </c>
      <c r="BT2769" s="14">
        <v>0</v>
      </c>
      <c r="BU2769" s="13">
        <v>3.0000000000000001E-3</v>
      </c>
      <c r="BV2769" s="13">
        <v>4.0000000000000001E-3</v>
      </c>
      <c r="BW2769" s="13">
        <v>4.0000000000000001E-3</v>
      </c>
      <c r="BX2769" s="13">
        <v>0.66800000000000004</v>
      </c>
      <c r="BY2769" s="13">
        <v>0.60200000000000009</v>
      </c>
      <c r="BZ2769" s="13">
        <v>0.64400000000000002</v>
      </c>
      <c r="CA2769" s="13">
        <v>0.51600000000000001</v>
      </c>
      <c r="CB2769" s="13">
        <v>0</v>
      </c>
      <c r="CC2769" s="15">
        <v>0.36499999999999999</v>
      </c>
      <c r="CD2769" s="15" t="s">
        <v>7128</v>
      </c>
      <c r="CE2769" s="15">
        <v>0.36</v>
      </c>
      <c r="CF2769" s="15" t="s">
        <v>7128</v>
      </c>
      <c r="CG2769" s="15" t="s">
        <v>7128</v>
      </c>
      <c r="CH2769" s="13" t="s">
        <v>7128</v>
      </c>
      <c r="CI2769" s="13" t="s">
        <v>7128</v>
      </c>
      <c r="CJ2769" s="13">
        <v>0</v>
      </c>
      <c r="CK2769" s="12">
        <f t="shared" si="86"/>
        <v>0</v>
      </c>
      <c r="CL2769" s="36">
        <f t="shared" si="87"/>
        <v>0.29069767441860461</v>
      </c>
      <c r="CM2769" s="13">
        <v>5.0000000000000001E-3</v>
      </c>
      <c r="CN2769" s="13">
        <v>2E-3</v>
      </c>
      <c r="CO2769" s="13">
        <v>4.0000000000000001E-3</v>
      </c>
      <c r="CP2769" s="13">
        <v>14.5</v>
      </c>
      <c r="CQ2769" s="13">
        <v>6.0000000000000001E-3</v>
      </c>
      <c r="CR2769" s="13">
        <v>14.372</v>
      </c>
      <c r="CS2769" s="13" t="s">
        <v>7128</v>
      </c>
      <c r="CT2769" s="13">
        <v>0</v>
      </c>
      <c r="CU2769" s="13">
        <v>5.0000000000000001E-3</v>
      </c>
      <c r="CV2769" s="13">
        <v>0.51600000000000001</v>
      </c>
      <c r="CW2769" s="13">
        <v>6.0000000000000001E-3</v>
      </c>
      <c r="CX2769" s="12">
        <v>5.9880239520958079E-3</v>
      </c>
      <c r="CY2769" s="12">
        <v>4.9833887043189366E-3</v>
      </c>
      <c r="CZ2769" s="15">
        <v>2395.3333333333335</v>
      </c>
      <c r="DA2769" s="20"/>
      <c r="DB2769" s="20"/>
    </row>
    <row r="2770" spans="1:106" ht="24">
      <c r="A2770" s="8" t="s">
        <v>5199</v>
      </c>
      <c r="B2770" s="8" t="s">
        <v>5200</v>
      </c>
      <c r="C2770" s="9" t="s">
        <v>7174</v>
      </c>
      <c r="D2770" s="9" t="s">
        <v>7126</v>
      </c>
      <c r="E2770" s="10" t="s">
        <v>7127</v>
      </c>
      <c r="F2770" s="10" t="s">
        <v>7126</v>
      </c>
      <c r="G2770" s="11">
        <v>0.45</v>
      </c>
      <c r="H2770" s="11">
        <v>0.45</v>
      </c>
      <c r="I2770" s="12">
        <v>9.0499999999999997E-2</v>
      </c>
      <c r="J2770" s="12">
        <v>9.7225000000000006E-2</v>
      </c>
      <c r="K2770" s="12">
        <v>4.7E-2</v>
      </c>
      <c r="L2770" s="12">
        <v>0.10350000000000001</v>
      </c>
      <c r="M2770" s="12">
        <v>6.8320350000000002E-2</v>
      </c>
      <c r="N2770" s="12">
        <v>9.7225000000000006E-2</v>
      </c>
      <c r="O2770" s="12">
        <v>-9.8117857142857146E-2</v>
      </c>
      <c r="P2770" s="12">
        <v>-9.8659720229555242E-2</v>
      </c>
      <c r="Q2770" s="13">
        <v>0.13100000000000001</v>
      </c>
      <c r="R2770" s="13">
        <v>0</v>
      </c>
      <c r="S2770" s="13">
        <v>0</v>
      </c>
      <c r="T2770" s="13">
        <v>0</v>
      </c>
      <c r="U2770" s="13">
        <v>0.13100000000000001</v>
      </c>
      <c r="V2770" s="13">
        <v>1.2E-2</v>
      </c>
      <c r="W2770" s="13">
        <v>0.11900000000000001</v>
      </c>
      <c r="X2770" s="14">
        <v>9.1603053435114504E-2</v>
      </c>
      <c r="Y2770" s="15">
        <v>2.5000000000000001E-2</v>
      </c>
      <c r="Z2770" s="14">
        <v>0</v>
      </c>
      <c r="AA2770" s="14">
        <v>0</v>
      </c>
      <c r="AB2770" s="14">
        <v>0</v>
      </c>
      <c r="AC2770" s="14">
        <v>0</v>
      </c>
      <c r="AD2770" s="13">
        <v>1.2999999999999999E-2</v>
      </c>
      <c r="AE2770" s="15">
        <v>0.1238888888888889</v>
      </c>
      <c r="AF2770" s="14" t="s">
        <v>7128</v>
      </c>
      <c r="AG2770" s="14" t="s">
        <v>7128</v>
      </c>
      <c r="AH2770" s="15">
        <v>0.46666666666666662</v>
      </c>
      <c r="AI2770" s="5" t="s">
        <v>7128</v>
      </c>
      <c r="AJ2770" s="15" t="s">
        <v>7128</v>
      </c>
      <c r="AK2770" s="15" t="s">
        <v>7128</v>
      </c>
      <c r="AL2770" s="15" t="s">
        <v>7128</v>
      </c>
      <c r="AM2770" s="15" t="s">
        <v>7128</v>
      </c>
      <c r="AN2770" s="15">
        <v>0.12242990654205607</v>
      </c>
      <c r="AO2770" s="15">
        <v>0.29908675799086759</v>
      </c>
      <c r="AP2770" s="15" t="s">
        <v>7128</v>
      </c>
      <c r="AQ2770" s="15" t="s">
        <v>7128</v>
      </c>
      <c r="AR2770" s="15">
        <v>0.11247637051039698</v>
      </c>
      <c r="AS2770" s="15">
        <v>0.27168949771689499</v>
      </c>
      <c r="AT2770" s="14" t="s">
        <v>7128</v>
      </c>
      <c r="AU2770" s="14">
        <v>0</v>
      </c>
      <c r="AV2770" s="12" t="s">
        <v>7128</v>
      </c>
      <c r="AW2770" s="12" t="s">
        <v>7128</v>
      </c>
      <c r="AX2770" s="12">
        <v>1.4509999999999998</v>
      </c>
      <c r="AY2770" s="12">
        <v>0.73799999999999999</v>
      </c>
      <c r="AZ2770" s="14" t="s">
        <v>7128</v>
      </c>
      <c r="BA2770" s="14" t="s">
        <v>7128</v>
      </c>
      <c r="BB2770" s="14">
        <v>-8.9285714285714283E-4</v>
      </c>
      <c r="BC2770" s="14">
        <v>-1.4347202295552364E-3</v>
      </c>
      <c r="BD2770" s="14">
        <v>-2.2831050228310501E-3</v>
      </c>
      <c r="BE2770" s="14">
        <v>-4.5662100456621002E-3</v>
      </c>
      <c r="BF2770" s="14">
        <v>0</v>
      </c>
      <c r="BG2770" s="14" t="s">
        <v>7128</v>
      </c>
      <c r="BH2770" s="13">
        <v>-1E-3</v>
      </c>
      <c r="BI2770" s="13">
        <v>-1E-3</v>
      </c>
      <c r="BJ2770" s="13">
        <v>-2E-3</v>
      </c>
      <c r="BK2770" s="13">
        <v>-2E-3</v>
      </c>
      <c r="BL2770" s="13">
        <v>0.438</v>
      </c>
      <c r="BM2770" s="13">
        <v>0.438</v>
      </c>
      <c r="BN2770" s="13">
        <v>-2E-3</v>
      </c>
      <c r="BO2770" s="13">
        <v>-2E-3</v>
      </c>
      <c r="BP2770" s="13">
        <v>-2E-3</v>
      </c>
      <c r="BQ2770" s="13">
        <v>0</v>
      </c>
      <c r="BR2770" s="13">
        <v>0</v>
      </c>
      <c r="BS2770" s="13">
        <v>0</v>
      </c>
      <c r="BT2770" s="14" t="s">
        <v>7128</v>
      </c>
      <c r="BU2770" s="13">
        <v>-2E-3</v>
      </c>
      <c r="BV2770" s="13">
        <v>-1E-3</v>
      </c>
      <c r="BW2770" s="13">
        <v>-1E-3</v>
      </c>
      <c r="BX2770" s="13">
        <v>1.1200000000000001</v>
      </c>
      <c r="BY2770" s="13">
        <v>1.3940000000000003</v>
      </c>
      <c r="BZ2770" s="13">
        <v>1.07</v>
      </c>
      <c r="CA2770" s="13">
        <v>1.0580000000000001</v>
      </c>
      <c r="CB2770" s="13">
        <v>0</v>
      </c>
      <c r="CC2770" s="15">
        <v>7.0999999999999994E-2</v>
      </c>
      <c r="CD2770" s="15">
        <v>-8.9999999999999993E-3</v>
      </c>
      <c r="CE2770" s="15">
        <v>0.36</v>
      </c>
      <c r="CF2770" s="15">
        <v>1.3213299725627956</v>
      </c>
      <c r="CG2770" s="15">
        <v>1.6621901366422112</v>
      </c>
      <c r="CH2770" s="13">
        <v>-0.13419999999999999</v>
      </c>
      <c r="CI2770" s="13">
        <v>-2.6499999999999996E-2</v>
      </c>
      <c r="CJ2770" s="13">
        <v>0</v>
      </c>
      <c r="CK2770" s="12">
        <f t="shared" si="86"/>
        <v>0</v>
      </c>
      <c r="CL2770" s="36">
        <f t="shared" si="87"/>
        <v>0.4139886578449905</v>
      </c>
      <c r="CM2770" s="13" t="s">
        <v>7128</v>
      </c>
      <c r="CN2770" s="13" t="s">
        <v>7128</v>
      </c>
      <c r="CO2770" s="13" t="s">
        <v>7128</v>
      </c>
      <c r="CP2770" s="13" t="s">
        <v>7128</v>
      </c>
      <c r="CQ2770" s="13" t="s">
        <v>7128</v>
      </c>
      <c r="CR2770" s="13" t="s">
        <v>7128</v>
      </c>
      <c r="CS2770" s="13" t="s">
        <v>7128</v>
      </c>
      <c r="CT2770" s="13">
        <v>0</v>
      </c>
      <c r="CU2770" s="13">
        <v>-2E-3</v>
      </c>
      <c r="CV2770" s="13">
        <v>1.0580000000000001</v>
      </c>
      <c r="CW2770" s="13">
        <v>-2E-3</v>
      </c>
      <c r="CX2770" s="12">
        <v>-8.9285714285714283E-4</v>
      </c>
      <c r="CY2770" s="12">
        <v>-1.4347202295552364E-3</v>
      </c>
      <c r="CZ2770" s="15" t="s">
        <v>7128</v>
      </c>
      <c r="DA2770" s="20"/>
      <c r="DB2770" s="20"/>
    </row>
    <row r="2771" spans="1:106">
      <c r="A2771" s="8" t="s">
        <v>5987</v>
      </c>
      <c r="B2771" s="8" t="s">
        <v>5988</v>
      </c>
      <c r="C2771" s="9" t="s">
        <v>7131</v>
      </c>
      <c r="D2771" s="9" t="s">
        <v>7126</v>
      </c>
      <c r="E2771" s="10" t="s">
        <v>7127</v>
      </c>
      <c r="F2771" s="10" t="s">
        <v>7126</v>
      </c>
      <c r="G2771" s="11">
        <v>0.79</v>
      </c>
      <c r="H2771" s="11">
        <v>42.844726368159201</v>
      </c>
      <c r="I2771" s="12">
        <v>9.0499999999999997E-2</v>
      </c>
      <c r="J2771" s="12">
        <v>3.9339477363184079</v>
      </c>
      <c r="K2771" s="12">
        <v>4.7E-2</v>
      </c>
      <c r="L2771" s="12">
        <v>0.10350000000000001</v>
      </c>
      <c r="M2771" s="12">
        <v>6.8320350000000002E-2</v>
      </c>
      <c r="N2771" s="12">
        <v>0.13959739840381633</v>
      </c>
      <c r="O2771" s="12" t="s">
        <v>7128</v>
      </c>
      <c r="P2771" s="12">
        <v>-0.2297860651367982</v>
      </c>
      <c r="Q2771" s="13">
        <v>0.80400000000000005</v>
      </c>
      <c r="R2771" s="13">
        <v>0</v>
      </c>
      <c r="S2771" s="13">
        <v>42.8</v>
      </c>
      <c r="T2771" s="13">
        <v>42.8</v>
      </c>
      <c r="U2771" s="13">
        <v>43.603999999999999</v>
      </c>
      <c r="V2771" s="13">
        <v>0.114</v>
      </c>
      <c r="W2771" s="13">
        <v>43.49</v>
      </c>
      <c r="X2771" s="14">
        <v>2.6144390422896983E-3</v>
      </c>
      <c r="Y2771" s="15" t="s">
        <v>7128</v>
      </c>
      <c r="Z2771" s="14" t="s">
        <v>7128</v>
      </c>
      <c r="AA2771" s="14">
        <v>0.98156132464911472</v>
      </c>
      <c r="AB2771" s="14" t="s">
        <v>7128</v>
      </c>
      <c r="AC2771" s="14">
        <v>53.233830845771138</v>
      </c>
      <c r="AD2771" s="13">
        <v>0.13400000000000001</v>
      </c>
      <c r="AE2771" s="15">
        <v>-0.58900000000000008</v>
      </c>
      <c r="AF2771" s="14">
        <v>3.1622776601683791E-2</v>
      </c>
      <c r="AG2771" s="14" t="s">
        <v>7128</v>
      </c>
      <c r="AH2771" s="15">
        <v>0.26591760299625472</v>
      </c>
      <c r="AI2771" s="5" t="s">
        <v>7128</v>
      </c>
      <c r="AJ2771" s="15" t="s">
        <v>7128</v>
      </c>
      <c r="AK2771" s="15" t="s">
        <v>7128</v>
      </c>
      <c r="AL2771" s="15" t="s">
        <v>7128</v>
      </c>
      <c r="AM2771" s="15" t="s">
        <v>7128</v>
      </c>
      <c r="AN2771" s="15" t="s">
        <v>7128</v>
      </c>
      <c r="AO2771" s="15">
        <v>5.7021276595744685E-2</v>
      </c>
      <c r="AP2771" s="15" t="s">
        <v>7128</v>
      </c>
      <c r="AQ2771" s="15" t="s">
        <v>7128</v>
      </c>
      <c r="AR2771" s="15">
        <v>1.6608111204460401</v>
      </c>
      <c r="AS2771" s="15">
        <v>3.0843971631205678</v>
      </c>
      <c r="AT2771" s="14" t="s">
        <v>7128</v>
      </c>
      <c r="AU2771" s="14">
        <v>0</v>
      </c>
      <c r="AV2771" s="12" t="s">
        <v>7128</v>
      </c>
      <c r="AW2771" s="12" t="s">
        <v>7128</v>
      </c>
      <c r="AX2771" s="12">
        <v>-0.35700000000000004</v>
      </c>
      <c r="AY2771" s="12">
        <v>-0.13900000000000001</v>
      </c>
      <c r="AZ2771" s="14" t="s">
        <v>7128</v>
      </c>
      <c r="BA2771" s="14" t="s">
        <v>7128</v>
      </c>
      <c r="BB2771" s="14" t="s">
        <v>7128</v>
      </c>
      <c r="BC2771" s="14">
        <v>-9.018866673298187E-2</v>
      </c>
      <c r="BD2771" s="14">
        <v>-0.12553191489361704</v>
      </c>
      <c r="BE2771" s="14">
        <v>-0.19290780141843974</v>
      </c>
      <c r="BF2771" s="14">
        <v>0</v>
      </c>
      <c r="BG2771" s="14">
        <v>6.7099999999999993E-2</v>
      </c>
      <c r="BH2771" s="13">
        <v>-1.77</v>
      </c>
      <c r="BI2771" s="13">
        <v>-1.77</v>
      </c>
      <c r="BJ2771" s="13">
        <v>-2.72</v>
      </c>
      <c r="BK2771" s="13">
        <v>-2.72</v>
      </c>
      <c r="BL2771" s="13">
        <v>14.1</v>
      </c>
      <c r="BM2771" s="13">
        <v>14.1</v>
      </c>
      <c r="BN2771" s="13">
        <v>-2.2999999999999998</v>
      </c>
      <c r="BO2771" s="13">
        <v>-2.2999999999999998</v>
      </c>
      <c r="BP2771" s="13">
        <v>-2.72</v>
      </c>
      <c r="BQ2771" s="13">
        <v>0</v>
      </c>
      <c r="BR2771" s="13">
        <v>0</v>
      </c>
      <c r="BS2771" s="13">
        <v>-0.41699999999999998</v>
      </c>
      <c r="BT2771" s="14" t="s">
        <v>7128</v>
      </c>
      <c r="BU2771" s="13">
        <v>-2.3030000000000004</v>
      </c>
      <c r="BV2771" s="13">
        <v>-1.353</v>
      </c>
      <c r="BW2771" s="13">
        <v>-1.353</v>
      </c>
      <c r="BX2771" s="13">
        <v>-15.4</v>
      </c>
      <c r="BY2771" s="13">
        <v>30.158999999999999</v>
      </c>
      <c r="BZ2771" s="13">
        <v>-16.5</v>
      </c>
      <c r="CA2771" s="13">
        <v>26.185999999999996</v>
      </c>
      <c r="CB2771" s="13">
        <v>0</v>
      </c>
      <c r="CC2771" s="15">
        <v>-0.15</v>
      </c>
      <c r="CD2771" s="15">
        <v>-0.33800000000000002</v>
      </c>
      <c r="CE2771" s="15">
        <v>0.36</v>
      </c>
      <c r="CF2771" s="15" t="s">
        <v>7128</v>
      </c>
      <c r="CG2771" s="15" t="s">
        <v>7128</v>
      </c>
      <c r="CH2771" s="13" t="s">
        <v>7128</v>
      </c>
      <c r="CI2771" s="13" t="s">
        <v>7128</v>
      </c>
      <c r="CJ2771" s="13">
        <v>0</v>
      </c>
      <c r="CK2771" s="12">
        <f t="shared" si="86"/>
        <v>0</v>
      </c>
      <c r="CL2771" s="36">
        <f t="shared" si="87"/>
        <v>0.53845566333155126</v>
      </c>
      <c r="CM2771" s="13" t="s">
        <v>7128</v>
      </c>
      <c r="CN2771" s="13" t="s">
        <v>7128</v>
      </c>
      <c r="CO2771" s="13" t="s">
        <v>7128</v>
      </c>
      <c r="CP2771" s="13" t="s">
        <v>7128</v>
      </c>
      <c r="CQ2771" s="13" t="s">
        <v>7128</v>
      </c>
      <c r="CR2771" s="13" t="s">
        <v>7128</v>
      </c>
      <c r="CS2771" s="13" t="s">
        <v>7128</v>
      </c>
      <c r="CT2771" s="13">
        <v>0</v>
      </c>
      <c r="CU2771" s="13">
        <v>-2.72</v>
      </c>
      <c r="CV2771" s="13">
        <v>26.185999999999996</v>
      </c>
      <c r="CW2771" s="13">
        <v>-2.2999999999999998</v>
      </c>
      <c r="CX2771" s="12" t="s">
        <v>7128</v>
      </c>
      <c r="CY2771" s="12">
        <v>-9.018866673298187E-2</v>
      </c>
      <c r="CZ2771" s="15" t="s">
        <v>7128</v>
      </c>
      <c r="DA2771" s="20"/>
      <c r="DB2771" s="20"/>
    </row>
    <row r="2772" spans="1:106" ht="24">
      <c r="A2772" s="8" t="s">
        <v>6089</v>
      </c>
      <c r="B2772" s="8" t="s">
        <v>6090</v>
      </c>
      <c r="C2772" s="9" t="s">
        <v>7145</v>
      </c>
      <c r="D2772" s="9" t="s">
        <v>7126</v>
      </c>
      <c r="E2772" s="10" t="s">
        <v>7127</v>
      </c>
      <c r="F2772" s="10" t="s">
        <v>7126</v>
      </c>
      <c r="G2772" s="11">
        <v>0.89</v>
      </c>
      <c r="H2772" s="11">
        <v>0.98358417085427141</v>
      </c>
      <c r="I2772" s="12">
        <v>9.0499999999999997E-2</v>
      </c>
      <c r="J2772" s="12">
        <v>0.14551436746231156</v>
      </c>
      <c r="K2772" s="12">
        <v>4.7E-2</v>
      </c>
      <c r="L2772" s="12">
        <v>0.10350000000000001</v>
      </c>
      <c r="M2772" s="12">
        <v>6.8320350000000002E-2</v>
      </c>
      <c r="N2772" s="12">
        <v>0.13588845853309875</v>
      </c>
      <c r="O2772" s="12">
        <v>-8.9490271076769379E-2</v>
      </c>
      <c r="P2772" s="12">
        <v>-8.8728857128214322E-2</v>
      </c>
      <c r="Q2772" s="13">
        <v>3.98</v>
      </c>
      <c r="R2772" s="13">
        <v>0</v>
      </c>
      <c r="S2772" s="13">
        <v>0.56699999999999995</v>
      </c>
      <c r="T2772" s="13">
        <v>0.56699999999999995</v>
      </c>
      <c r="U2772" s="13">
        <v>4.5469999999999997</v>
      </c>
      <c r="V2772" s="13">
        <v>1.2E-2</v>
      </c>
      <c r="W2772" s="13">
        <v>4.5350000000000001</v>
      </c>
      <c r="X2772" s="14">
        <v>2.6391027050802728E-3</v>
      </c>
      <c r="Y2772" s="15">
        <v>0.39130434782608697</v>
      </c>
      <c r="Z2772" s="14">
        <v>0.25121843154630041</v>
      </c>
      <c r="AA2772" s="14">
        <v>0.12469760281504289</v>
      </c>
      <c r="AB2772" s="14">
        <v>0.33550295857988166</v>
      </c>
      <c r="AC2772" s="14">
        <v>0.14246231155778893</v>
      </c>
      <c r="AD2772" s="13">
        <v>0.69199999999999995</v>
      </c>
      <c r="AE2772" s="15">
        <v>0.20200000000000001</v>
      </c>
      <c r="AF2772" s="14">
        <v>0.1224744871391589</v>
      </c>
      <c r="AG2772" s="14" t="s">
        <v>7128</v>
      </c>
      <c r="AH2772" s="15">
        <v>0.32935153583617743</v>
      </c>
      <c r="AI2772" s="5">
        <v>6.7727272727272725</v>
      </c>
      <c r="AJ2772" s="15">
        <v>42.795698924731184</v>
      </c>
      <c r="AK2772" s="15">
        <v>42.795698924731184</v>
      </c>
      <c r="AL2772" s="15" t="s">
        <v>7128</v>
      </c>
      <c r="AM2772" s="15" t="s">
        <v>7128</v>
      </c>
      <c r="AN2772" s="15">
        <v>2.3550295857988166</v>
      </c>
      <c r="AO2772" s="15">
        <v>8.3789473684210538</v>
      </c>
      <c r="AP2772" s="15">
        <v>30.436241610738257</v>
      </c>
      <c r="AQ2772" s="15">
        <v>26.520467836257307</v>
      </c>
      <c r="AR2772" s="15">
        <v>2.0200445434298446</v>
      </c>
      <c r="AS2772" s="15">
        <v>9.5473684210526315</v>
      </c>
      <c r="AT2772" s="14">
        <v>0</v>
      </c>
      <c r="AU2772" s="14">
        <v>0</v>
      </c>
      <c r="AV2772" s="12" t="s">
        <v>7128</v>
      </c>
      <c r="AW2772" s="12" t="s">
        <v>7128</v>
      </c>
      <c r="AX2772" s="12" t="s">
        <v>7128</v>
      </c>
      <c r="AY2772" s="12" t="s">
        <v>7128</v>
      </c>
      <c r="AZ2772" s="14" t="s">
        <v>7128</v>
      </c>
      <c r="BA2772" s="14" t="s">
        <v>7128</v>
      </c>
      <c r="BB2772" s="14">
        <v>5.602409638554217E-2</v>
      </c>
      <c r="BC2772" s="14">
        <v>4.7159601404884427E-2</v>
      </c>
      <c r="BD2772" s="14">
        <v>0.19578947368421054</v>
      </c>
      <c r="BE2772" s="14">
        <v>0.31368421052631579</v>
      </c>
      <c r="BF2772" s="14">
        <v>0.26190476190476192</v>
      </c>
      <c r="BG2772" s="14">
        <v>1.04E-2</v>
      </c>
      <c r="BH2772" s="13">
        <v>9.2999999999999999E-2</v>
      </c>
      <c r="BI2772" s="13">
        <v>9.2999999999999999E-2</v>
      </c>
      <c r="BJ2772" s="13">
        <v>0.14899999999999999</v>
      </c>
      <c r="BK2772" s="13">
        <v>0.14899999999999999</v>
      </c>
      <c r="BL2772" s="13">
        <v>0.47499999999999998</v>
      </c>
      <c r="BM2772" s="13">
        <v>0.47499999999999998</v>
      </c>
      <c r="BN2772" s="13">
        <v>0.17100000000000001</v>
      </c>
      <c r="BO2772" s="13">
        <v>0.17100000000000001</v>
      </c>
      <c r="BP2772" s="13">
        <v>0.10997619047619048</v>
      </c>
      <c r="BQ2772" s="13">
        <v>0.157</v>
      </c>
      <c r="BR2772" s="13">
        <v>6.5000000000000002E-2</v>
      </c>
      <c r="BS2772" s="13">
        <v>-9.9999999999999985E-3</v>
      </c>
      <c r="BT2772" s="14">
        <v>0.50010824853864477</v>
      </c>
      <c r="BU2772" s="13">
        <v>5.497619047619047E-2</v>
      </c>
      <c r="BV2772" s="13">
        <v>-0.11900000000000001</v>
      </c>
      <c r="BW2772" s="13">
        <v>3.7999999999999992E-2</v>
      </c>
      <c r="BX2772" s="13">
        <v>1.66</v>
      </c>
      <c r="BY2772" s="13">
        <v>2.3319999999999999</v>
      </c>
      <c r="BZ2772" s="13">
        <v>1.69</v>
      </c>
      <c r="CA2772" s="13">
        <v>2.2449999999999997</v>
      </c>
      <c r="CB2772" s="13">
        <v>0</v>
      </c>
      <c r="CC2772" s="15">
        <v>-0.38400000000000001</v>
      </c>
      <c r="CD2772" s="15" t="s">
        <v>7128</v>
      </c>
      <c r="CE2772" s="15">
        <v>0.36</v>
      </c>
      <c r="CF2772" s="15" t="s">
        <v>7128</v>
      </c>
      <c r="CG2772" s="15" t="s">
        <v>7128</v>
      </c>
      <c r="CH2772" s="13" t="s">
        <v>7128</v>
      </c>
      <c r="CI2772" s="13" t="s">
        <v>7128</v>
      </c>
      <c r="CJ2772" s="13">
        <v>0</v>
      </c>
      <c r="CK2772" s="12">
        <f t="shared" si="86"/>
        <v>0</v>
      </c>
      <c r="CL2772" s="36">
        <f t="shared" si="87"/>
        <v>0.2115812917594655</v>
      </c>
      <c r="CM2772" s="13">
        <v>0.126</v>
      </c>
      <c r="CN2772" s="13">
        <v>3.3000000000000002E-2</v>
      </c>
      <c r="CO2772" s="13">
        <v>9.2999999999999999E-2</v>
      </c>
      <c r="CP2772" s="13">
        <v>3.98</v>
      </c>
      <c r="CQ2772" s="13">
        <v>0.17100000000000001</v>
      </c>
      <c r="CR2772" s="13">
        <v>4.5350000000000001</v>
      </c>
      <c r="CS2772" s="13" t="s">
        <v>7128</v>
      </c>
      <c r="CT2772" s="13">
        <v>0</v>
      </c>
      <c r="CU2772" s="13">
        <v>0.14899999999999999</v>
      </c>
      <c r="CV2772" s="13">
        <v>2.2449999999999997</v>
      </c>
      <c r="CW2772" s="13">
        <v>0.17100000000000001</v>
      </c>
      <c r="CX2772" s="12">
        <v>5.602409638554217E-2</v>
      </c>
      <c r="CY2772" s="12">
        <v>4.7159601404884427E-2</v>
      </c>
      <c r="CZ2772" s="15">
        <v>26.520467836257307</v>
      </c>
      <c r="DA2772" s="20"/>
      <c r="DB2772" s="20"/>
    </row>
    <row r="2773" spans="1:106">
      <c r="A2773" s="8" t="s">
        <v>251</v>
      </c>
      <c r="B2773" s="8" t="s">
        <v>252</v>
      </c>
      <c r="C2773" s="9" t="s">
        <v>7150</v>
      </c>
      <c r="D2773" s="9" t="s">
        <v>7126</v>
      </c>
      <c r="E2773" s="10" t="s">
        <v>7127</v>
      </c>
      <c r="F2773" s="10" t="s">
        <v>7126</v>
      </c>
      <c r="G2773" s="11">
        <v>0.76</v>
      </c>
      <c r="H2773" s="11">
        <v>0.76094921365957058</v>
      </c>
      <c r="I2773" s="12">
        <v>9.0499999999999997E-2</v>
      </c>
      <c r="J2773" s="12">
        <v>0.12536590383619114</v>
      </c>
      <c r="K2773" s="12">
        <v>3.2000000000000001E-2</v>
      </c>
      <c r="L2773" s="12">
        <v>8.8499999999999995E-2</v>
      </c>
      <c r="M2773" s="12">
        <v>5.8418850000000001E-2</v>
      </c>
      <c r="N2773" s="12">
        <v>0.1252510629908328</v>
      </c>
      <c r="O2773" s="12">
        <v>0.18035583262645652</v>
      </c>
      <c r="P2773" s="12">
        <v>-1.8970208278150935E-2</v>
      </c>
      <c r="Q2773" s="13">
        <v>8080.5</v>
      </c>
      <c r="R2773" s="13">
        <v>13.885092373723619</v>
      </c>
      <c r="S2773" s="13">
        <v>0</v>
      </c>
      <c r="T2773" s="13">
        <v>13.885092373723619</v>
      </c>
      <c r="U2773" s="13">
        <v>8094.3850923737236</v>
      </c>
      <c r="V2773" s="13">
        <v>228.1</v>
      </c>
      <c r="W2773" s="13">
        <v>7866.2850923737233</v>
      </c>
      <c r="X2773" s="14">
        <v>2.8180028179646245E-2</v>
      </c>
      <c r="Y2773" s="15">
        <v>0.23097444538051107</v>
      </c>
      <c r="Z2773" s="14">
        <v>1.6500699180012231E-2</v>
      </c>
      <c r="AA2773" s="14">
        <v>1.7153980463328485E-3</v>
      </c>
      <c r="AB2773" s="14">
        <v>1.6777540325910608E-2</v>
      </c>
      <c r="AC2773" s="14">
        <v>1.7183456931778502E-3</v>
      </c>
      <c r="AD2773" s="13">
        <v>22.69</v>
      </c>
      <c r="AE2773" s="15">
        <v>2.2656388888888892</v>
      </c>
      <c r="AF2773" s="14">
        <v>0.25690465157330261</v>
      </c>
      <c r="AG2773" s="14">
        <v>0.45483800812636971</v>
      </c>
      <c r="AH2773" s="15">
        <v>0.3241340467473951</v>
      </c>
      <c r="AI2773" s="5">
        <v>102.69396551724137</v>
      </c>
      <c r="AJ2773" s="15">
        <v>82.96201232032854</v>
      </c>
      <c r="AK2773" s="15">
        <v>40.544405418966377</v>
      </c>
      <c r="AL2773" s="15">
        <v>79.059233449477361</v>
      </c>
      <c r="AM2773" s="15">
        <v>4.6090006844626963</v>
      </c>
      <c r="AN2773" s="15">
        <v>9.7637747704204934</v>
      </c>
      <c r="AO2773" s="15">
        <v>4.6916913429716081</v>
      </c>
      <c r="AP2773" s="15">
        <v>80.801686493115312</v>
      </c>
      <c r="AQ2773" s="15">
        <v>58.385549561149872</v>
      </c>
      <c r="AR2773" s="15">
        <v>12.82438257821393</v>
      </c>
      <c r="AS2773" s="15">
        <v>4.567314110418466</v>
      </c>
      <c r="AT2773" s="14">
        <v>0</v>
      </c>
      <c r="AU2773" s="14">
        <v>0</v>
      </c>
      <c r="AV2773" s="12">
        <v>0.19500000000000001</v>
      </c>
      <c r="AW2773" s="12" t="s">
        <v>7128</v>
      </c>
      <c r="AX2773" s="12">
        <v>-5.8600000000000006E-2</v>
      </c>
      <c r="AY2773" s="12" t="s">
        <v>7128</v>
      </c>
      <c r="AZ2773" s="14">
        <v>0.18</v>
      </c>
      <c r="BA2773" s="14">
        <v>7.7899999999999997E-2</v>
      </c>
      <c r="BB2773" s="14">
        <v>0.30572173646264766</v>
      </c>
      <c r="BC2773" s="14">
        <v>0.10628085471268187</v>
      </c>
      <c r="BD2773" s="14">
        <v>0.119786031974997</v>
      </c>
      <c r="BE2773" s="14">
        <v>5.8512430295261014E-2</v>
      </c>
      <c r="BF2773" s="14">
        <v>0.2731582786287382</v>
      </c>
      <c r="BG2773" s="14">
        <v>0.1114</v>
      </c>
      <c r="BH2773" s="13">
        <v>97.4</v>
      </c>
      <c r="BI2773" s="13">
        <v>199.3</v>
      </c>
      <c r="BJ2773" s="13">
        <v>95.3</v>
      </c>
      <c r="BK2773" s="13">
        <v>97.352981525255274</v>
      </c>
      <c r="BL2773" s="13">
        <v>1722.3</v>
      </c>
      <c r="BM2773" s="13">
        <v>1663.8</v>
      </c>
      <c r="BN2773" s="13">
        <v>113</v>
      </c>
      <c r="BO2773" s="13">
        <v>134.73000000000002</v>
      </c>
      <c r="BP2773" s="13">
        <v>70.760208672441195</v>
      </c>
      <c r="BQ2773" s="13">
        <v>0</v>
      </c>
      <c r="BR2773" s="13">
        <v>0</v>
      </c>
      <c r="BS2773" s="13">
        <v>-36.1</v>
      </c>
      <c r="BT2773" s="14">
        <v>-0.51017373573772096</v>
      </c>
      <c r="BU2773" s="13">
        <v>106.86020867244119</v>
      </c>
      <c r="BV2773" s="13">
        <v>235.4</v>
      </c>
      <c r="BW2773" s="13">
        <v>235.4</v>
      </c>
      <c r="BX2773" s="13">
        <v>651.9</v>
      </c>
      <c r="BY2773" s="13">
        <v>665.78509237372361</v>
      </c>
      <c r="BZ2773" s="13">
        <v>827.6</v>
      </c>
      <c r="CA2773" s="13">
        <v>613.38509237372364</v>
      </c>
      <c r="CB2773" s="13">
        <v>0</v>
      </c>
      <c r="CC2773" s="15">
        <v>0.77900000000000003</v>
      </c>
      <c r="CD2773" s="15">
        <v>0.89</v>
      </c>
      <c r="CE2773" s="15">
        <v>0.36</v>
      </c>
      <c r="CF2773" s="15" t="s">
        <v>7128</v>
      </c>
      <c r="CG2773" s="15" t="s">
        <v>7128</v>
      </c>
      <c r="CH2773" s="13" t="s">
        <v>7128</v>
      </c>
      <c r="CI2773" s="13" t="s">
        <v>7128</v>
      </c>
      <c r="CJ2773" s="13">
        <v>0</v>
      </c>
      <c r="CK2773" s="12">
        <f t="shared" si="86"/>
        <v>0</v>
      </c>
      <c r="CL2773" s="36">
        <f t="shared" si="87"/>
        <v>2.8078608714387143</v>
      </c>
      <c r="CM2773" s="13">
        <v>274.2</v>
      </c>
      <c r="CN2773" s="13">
        <v>74.900000000000006</v>
      </c>
      <c r="CO2773" s="13">
        <v>199.3</v>
      </c>
      <c r="CP2773" s="13">
        <v>8080.5</v>
      </c>
      <c r="CQ2773" s="13">
        <v>134.73000000000002</v>
      </c>
      <c r="CR2773" s="13">
        <v>7866.2850923737233</v>
      </c>
      <c r="CS2773" s="13" t="s">
        <v>7128</v>
      </c>
      <c r="CT2773" s="13">
        <v>5.1179999999999994</v>
      </c>
      <c r="CU2773" s="13">
        <v>95.349981525255274</v>
      </c>
      <c r="CV2773" s="13">
        <v>618.50309237372369</v>
      </c>
      <c r="CW2773" s="13">
        <v>113.688</v>
      </c>
      <c r="CX2773" s="12">
        <v>0.30029162062531012</v>
      </c>
      <c r="CY2773" s="12">
        <v>0.10330008237006139</v>
      </c>
      <c r="CZ2773" s="15">
        <v>69.191868028056817</v>
      </c>
      <c r="DA2773" s="20"/>
      <c r="DB2773" s="20"/>
    </row>
    <row r="2774" spans="1:106">
      <c r="A2774" s="8" t="s">
        <v>6159</v>
      </c>
      <c r="B2774" s="8" t="s">
        <v>6160</v>
      </c>
      <c r="C2774" s="9" t="s">
        <v>7201</v>
      </c>
      <c r="D2774" s="9" t="s">
        <v>7126</v>
      </c>
      <c r="E2774" s="10" t="s">
        <v>7127</v>
      </c>
      <c r="F2774" s="10" t="s">
        <v>7126</v>
      </c>
      <c r="G2774" s="11">
        <v>1.35</v>
      </c>
      <c r="H2774" s="11">
        <v>1.8966227575940868</v>
      </c>
      <c r="I2774" s="12">
        <v>9.0499999999999997E-2</v>
      </c>
      <c r="J2774" s="12">
        <v>0.22814435956226484</v>
      </c>
      <c r="K2774" s="12">
        <v>3.2000000000000001E-2</v>
      </c>
      <c r="L2774" s="12">
        <v>8.8499999999999995E-2</v>
      </c>
      <c r="M2774" s="12">
        <v>5.8418850000000001E-2</v>
      </c>
      <c r="N2774" s="12">
        <v>0.17921527158087108</v>
      </c>
      <c r="O2774" s="12">
        <v>-0.18095334832630977</v>
      </c>
      <c r="P2774" s="12">
        <v>-0.11650643905107159</v>
      </c>
      <c r="Q2774" s="13">
        <v>196</v>
      </c>
      <c r="R2774" s="13">
        <v>15.490607096194234</v>
      </c>
      <c r="S2774" s="13">
        <v>63.9</v>
      </c>
      <c r="T2774" s="13">
        <v>79.390607096194231</v>
      </c>
      <c r="U2774" s="13">
        <v>275.39060709619423</v>
      </c>
      <c r="V2774" s="13">
        <v>0</v>
      </c>
      <c r="W2774" s="13">
        <v>275.39060709619423</v>
      </c>
      <c r="X2774" s="14">
        <v>0</v>
      </c>
      <c r="Y2774" s="15">
        <v>0.11879432624113476</v>
      </c>
      <c r="Z2774" s="14">
        <v>0.41351297491557321</v>
      </c>
      <c r="AA2774" s="14">
        <v>0.28828364167287307</v>
      </c>
      <c r="AB2774" s="14">
        <v>0.70506755858076586</v>
      </c>
      <c r="AC2774" s="14">
        <v>0.40505411783772566</v>
      </c>
      <c r="AD2774" s="13">
        <v>1.39</v>
      </c>
      <c r="AE2774" s="15">
        <v>5.5463888888888899</v>
      </c>
      <c r="AF2774" s="14">
        <v>0.33015148038438358</v>
      </c>
      <c r="AG2774" s="14">
        <v>0.45888026860765235</v>
      </c>
      <c r="AH2774" s="15">
        <v>0.26744186046511631</v>
      </c>
      <c r="AI2774" s="5">
        <v>1.875901875901876</v>
      </c>
      <c r="AJ2774" s="15">
        <v>32.666666666666664</v>
      </c>
      <c r="AK2774" s="15">
        <v>35.897435897435898</v>
      </c>
      <c r="AL2774" s="15" t="s">
        <v>7128</v>
      </c>
      <c r="AM2774" s="15" t="s">
        <v>7128</v>
      </c>
      <c r="AN2774" s="15">
        <v>1.7406749555950267</v>
      </c>
      <c r="AO2774" s="15">
        <v>0.95238095238095233</v>
      </c>
      <c r="AP2774" s="15">
        <v>23.963932890592204</v>
      </c>
      <c r="AQ2774" s="15">
        <v>8.1260137827144945</v>
      </c>
      <c r="AR2774" s="15">
        <v>1.4343962512614672</v>
      </c>
      <c r="AS2774" s="15">
        <v>1.3381467788930721</v>
      </c>
      <c r="AT2774" s="14">
        <v>0</v>
      </c>
      <c r="AU2774" s="14">
        <v>0</v>
      </c>
      <c r="AV2774" s="12" t="s">
        <v>7128</v>
      </c>
      <c r="AW2774" s="12" t="s">
        <v>7128</v>
      </c>
      <c r="AX2774" s="12">
        <v>0.215</v>
      </c>
      <c r="AY2774" s="12">
        <v>0.14400000000000002</v>
      </c>
      <c r="AZ2774" s="14" t="s">
        <v>7128</v>
      </c>
      <c r="BA2774" s="14" t="s">
        <v>7128</v>
      </c>
      <c r="BB2774" s="14">
        <v>4.7191011235955052E-2</v>
      </c>
      <c r="BC2774" s="14">
        <v>6.2708832529799488E-2</v>
      </c>
      <c r="BD2774" s="14">
        <v>2.6111908177905308E-2</v>
      </c>
      <c r="BE2774" s="14">
        <v>5.4958768918035167E-2</v>
      </c>
      <c r="BF2774" s="14">
        <v>3.663003663003663E-4</v>
      </c>
      <c r="BG2774" s="14">
        <v>7.5500000000000003E-3</v>
      </c>
      <c r="BH2774" s="13">
        <v>6</v>
      </c>
      <c r="BI2774" s="13">
        <v>5.46</v>
      </c>
      <c r="BJ2774" s="13">
        <v>13</v>
      </c>
      <c r="BK2774" s="13">
        <v>11.491878580761153</v>
      </c>
      <c r="BL2774" s="13">
        <v>205.8</v>
      </c>
      <c r="BM2774" s="13">
        <v>209.1</v>
      </c>
      <c r="BN2774" s="13">
        <v>32.200000000000003</v>
      </c>
      <c r="BO2774" s="13">
        <v>33.89</v>
      </c>
      <c r="BP2774" s="13">
        <v>11.48766910142754</v>
      </c>
      <c r="BQ2774" s="13">
        <v>0</v>
      </c>
      <c r="BR2774" s="13">
        <v>0</v>
      </c>
      <c r="BS2774" s="13">
        <v>-21.6</v>
      </c>
      <c r="BT2774" s="14">
        <v>-1.8802770004330844</v>
      </c>
      <c r="BU2774" s="13">
        <v>33.087669101427544</v>
      </c>
      <c r="BV2774" s="13">
        <v>27.060000000000002</v>
      </c>
      <c r="BW2774" s="13">
        <v>27.060000000000002</v>
      </c>
      <c r="BX2774" s="13">
        <v>115.7</v>
      </c>
      <c r="BY2774" s="13">
        <v>183.19060709619421</v>
      </c>
      <c r="BZ2774" s="13">
        <v>112.6</v>
      </c>
      <c r="CA2774" s="13">
        <v>191.99060709619422</v>
      </c>
      <c r="CB2774" s="13">
        <v>0</v>
      </c>
      <c r="CC2774" s="15">
        <v>1.01</v>
      </c>
      <c r="CD2774" s="15">
        <v>4</v>
      </c>
      <c r="CE2774" s="15">
        <v>0.36</v>
      </c>
      <c r="CF2774" s="15">
        <v>0.94847548366730217</v>
      </c>
      <c r="CG2774" s="15">
        <v>1.1705132448668678</v>
      </c>
      <c r="CH2774" s="13">
        <v>-4.7946999999999989</v>
      </c>
      <c r="CI2774" s="13">
        <v>-2.5941000000000001</v>
      </c>
      <c r="CJ2774" s="13">
        <v>0</v>
      </c>
      <c r="CK2774" s="12">
        <f t="shared" si="86"/>
        <v>0</v>
      </c>
      <c r="CL2774" s="36">
        <f t="shared" si="87"/>
        <v>1.0719274401631886</v>
      </c>
      <c r="CM2774" s="13">
        <v>5.46</v>
      </c>
      <c r="CN2774" s="13">
        <v>2E-3</v>
      </c>
      <c r="CO2774" s="13">
        <v>5.46</v>
      </c>
      <c r="CP2774" s="13">
        <v>196</v>
      </c>
      <c r="CQ2774" s="13">
        <v>33.89</v>
      </c>
      <c r="CR2774" s="13">
        <v>275.39060709619423</v>
      </c>
      <c r="CS2774" s="13" t="s">
        <v>7128</v>
      </c>
      <c r="CT2774" s="13">
        <v>0</v>
      </c>
      <c r="CU2774" s="13">
        <v>11.491878580761153</v>
      </c>
      <c r="CV2774" s="13">
        <v>191.99060709619422</v>
      </c>
      <c r="CW2774" s="13">
        <v>32.200000000000003</v>
      </c>
      <c r="CX2774" s="12">
        <v>4.7191011235955052E-2</v>
      </c>
      <c r="CY2774" s="12">
        <v>6.2708832529799488E-2</v>
      </c>
      <c r="CZ2774" s="15">
        <v>8.5525033259687646</v>
      </c>
      <c r="DA2774" s="20"/>
      <c r="DB2774" s="20"/>
    </row>
    <row r="2775" spans="1:106">
      <c r="A2775" s="8" t="s">
        <v>1619</v>
      </c>
      <c r="B2775" s="8" t="s">
        <v>1620</v>
      </c>
      <c r="C2775" s="9" t="s">
        <v>7161</v>
      </c>
      <c r="D2775" s="9" t="s">
        <v>7126</v>
      </c>
      <c r="E2775" s="10" t="s">
        <v>7127</v>
      </c>
      <c r="F2775" s="10" t="s">
        <v>7126</v>
      </c>
      <c r="G2775" s="11">
        <v>0.75</v>
      </c>
      <c r="H2775" s="11">
        <v>0.85008585164835171</v>
      </c>
      <c r="I2775" s="12">
        <v>9.0499999999999997E-2</v>
      </c>
      <c r="J2775" s="12">
        <v>0.13343276957417582</v>
      </c>
      <c r="K2775" s="12">
        <v>4.7E-2</v>
      </c>
      <c r="L2775" s="12">
        <v>0.10350000000000001</v>
      </c>
      <c r="M2775" s="12">
        <v>6.8320350000000002E-2</v>
      </c>
      <c r="N2775" s="12">
        <v>0.12353507504368084</v>
      </c>
      <c r="O2775" s="12">
        <v>7.38843035965559E-2</v>
      </c>
      <c r="P2775" s="12">
        <v>1.6654094384299448E-2</v>
      </c>
      <c r="Q2775" s="13">
        <v>145.6</v>
      </c>
      <c r="R2775" s="13">
        <v>0</v>
      </c>
      <c r="S2775" s="13">
        <v>26.1</v>
      </c>
      <c r="T2775" s="13">
        <v>26.1</v>
      </c>
      <c r="U2775" s="13">
        <v>171.7</v>
      </c>
      <c r="V2775" s="13">
        <v>6.37</v>
      </c>
      <c r="W2775" s="13">
        <v>165.32999999999998</v>
      </c>
      <c r="X2775" s="14">
        <v>3.70995923121724E-2</v>
      </c>
      <c r="Y2775" s="15">
        <v>4.2808219178082189E-2</v>
      </c>
      <c r="Z2775" s="14">
        <v>0.62589928057553956</v>
      </c>
      <c r="AA2775" s="14">
        <v>0.15200931857891672</v>
      </c>
      <c r="AB2775" s="14">
        <v>1.6730769230769231</v>
      </c>
      <c r="AC2775" s="14">
        <v>0.17925824175824179</v>
      </c>
      <c r="AD2775" s="13">
        <v>4.99</v>
      </c>
      <c r="AE2775" s="15">
        <v>1.3752222222222226</v>
      </c>
      <c r="AF2775" s="14" t="s">
        <v>7128</v>
      </c>
      <c r="AG2775" s="14" t="s">
        <v>7128</v>
      </c>
      <c r="AH2775" s="15">
        <v>0.58839050131926107</v>
      </c>
      <c r="AI2775" s="5">
        <v>1.1850220264317182</v>
      </c>
      <c r="AJ2775" s="15">
        <v>77.860962566844918</v>
      </c>
      <c r="AK2775" s="15">
        <v>77.860962566844918</v>
      </c>
      <c r="AL2775" s="15">
        <v>53.085106382978722</v>
      </c>
      <c r="AM2775" s="15">
        <v>5.5614973262032086</v>
      </c>
      <c r="AN2775" s="15">
        <v>9.3333333333333339</v>
      </c>
      <c r="AO2775" s="15">
        <v>1.3919694072657744</v>
      </c>
      <c r="AP2775" s="15">
        <v>20.486988847583639</v>
      </c>
      <c r="AQ2775" s="15">
        <v>18.168131868131866</v>
      </c>
      <c r="AR2775" s="15">
        <v>4.679592414378714</v>
      </c>
      <c r="AS2775" s="15">
        <v>1.5805927342256214</v>
      </c>
      <c r="AT2775" s="14">
        <v>0</v>
      </c>
      <c r="AU2775" s="14">
        <v>0</v>
      </c>
      <c r="AV2775" s="12">
        <v>0.439</v>
      </c>
      <c r="AW2775" s="12">
        <v>2.8299999999999996E-3</v>
      </c>
      <c r="AX2775" s="12">
        <v>8.4700000000000011E-2</v>
      </c>
      <c r="AY2775" s="12">
        <v>0.126</v>
      </c>
      <c r="AZ2775" s="14">
        <v>0.14000000000000001</v>
      </c>
      <c r="BA2775" s="14" t="s">
        <v>7128</v>
      </c>
      <c r="BB2775" s="14">
        <v>0.20731707317073172</v>
      </c>
      <c r="BC2775" s="14">
        <v>0.14018916942798029</v>
      </c>
      <c r="BD2775" s="14">
        <v>1.7877629063097516E-2</v>
      </c>
      <c r="BE2775" s="14">
        <v>7.7151051625239012E-2</v>
      </c>
      <c r="BF2775" s="14">
        <v>0.25555555555555554</v>
      </c>
      <c r="BG2775" s="14" t="s">
        <v>7128</v>
      </c>
      <c r="BH2775" s="13">
        <v>1.87</v>
      </c>
      <c r="BI2775" s="13">
        <v>1.87</v>
      </c>
      <c r="BJ2775" s="13">
        <v>8.07</v>
      </c>
      <c r="BK2775" s="13">
        <v>8.07</v>
      </c>
      <c r="BL2775" s="13">
        <v>104.6</v>
      </c>
      <c r="BM2775" s="13">
        <v>104.6</v>
      </c>
      <c r="BN2775" s="13">
        <v>9.1</v>
      </c>
      <c r="BO2775" s="13">
        <v>9.1</v>
      </c>
      <c r="BP2775" s="13">
        <v>6.0076666666666672</v>
      </c>
      <c r="BQ2775" s="13">
        <v>0</v>
      </c>
      <c r="BR2775" s="13">
        <v>0</v>
      </c>
      <c r="BS2775" s="13">
        <v>-1.03</v>
      </c>
      <c r="BT2775" s="14">
        <v>-0.17144759474005436</v>
      </c>
      <c r="BU2775" s="13">
        <v>7.0376666666666674</v>
      </c>
      <c r="BV2775" s="13">
        <v>2.9000000000000004</v>
      </c>
      <c r="BW2775" s="13">
        <v>2.9000000000000004</v>
      </c>
      <c r="BX2775" s="13">
        <v>9.02</v>
      </c>
      <c r="BY2775" s="13">
        <v>42.853999999999999</v>
      </c>
      <c r="BZ2775" s="13">
        <v>15.6</v>
      </c>
      <c r="CA2775" s="13">
        <v>35.330000000000005</v>
      </c>
      <c r="CB2775" s="13">
        <v>0</v>
      </c>
      <c r="CC2775" s="15">
        <v>7.3999999999999996E-2</v>
      </c>
      <c r="CD2775" s="15">
        <v>1.35</v>
      </c>
      <c r="CE2775" s="15">
        <v>0.36</v>
      </c>
      <c r="CF2775" s="15" t="s">
        <v>7128</v>
      </c>
      <c r="CG2775" s="15" t="s">
        <v>7128</v>
      </c>
      <c r="CH2775" s="13" t="s">
        <v>7128</v>
      </c>
      <c r="CI2775" s="13" t="s">
        <v>7128</v>
      </c>
      <c r="CJ2775" s="13">
        <v>0</v>
      </c>
      <c r="CK2775" s="12">
        <f t="shared" si="86"/>
        <v>0</v>
      </c>
      <c r="CL2775" s="36">
        <f t="shared" si="87"/>
        <v>2.9606566657231808</v>
      </c>
      <c r="CM2775" s="13">
        <v>2.52</v>
      </c>
      <c r="CN2775" s="13">
        <v>0.64400000000000002</v>
      </c>
      <c r="CO2775" s="13">
        <v>1.87</v>
      </c>
      <c r="CP2775" s="13">
        <v>145.6</v>
      </c>
      <c r="CQ2775" s="13">
        <v>9.1</v>
      </c>
      <c r="CR2775" s="13">
        <v>165.32999999999998</v>
      </c>
      <c r="CS2775" s="13" t="s">
        <v>7128</v>
      </c>
      <c r="CT2775" s="13">
        <v>0</v>
      </c>
      <c r="CU2775" s="13">
        <v>8.07</v>
      </c>
      <c r="CV2775" s="13">
        <v>35.330000000000005</v>
      </c>
      <c r="CW2775" s="13">
        <v>9.1</v>
      </c>
      <c r="CX2775" s="12">
        <v>0.20731707317073172</v>
      </c>
      <c r="CY2775" s="12">
        <v>0.14018916942798029</v>
      </c>
      <c r="CZ2775" s="15">
        <v>18.168131868131866</v>
      </c>
      <c r="DA2775" s="20"/>
      <c r="DB2775" s="20"/>
    </row>
    <row r="2776" spans="1:106" ht="24">
      <c r="A2776" s="8" t="s">
        <v>6627</v>
      </c>
      <c r="B2776" s="8" t="s">
        <v>6628</v>
      </c>
      <c r="C2776" s="9" t="s">
        <v>7174</v>
      </c>
      <c r="D2776" s="9" t="s">
        <v>7126</v>
      </c>
      <c r="E2776" s="10" t="s">
        <v>7127</v>
      </c>
      <c r="F2776" s="10" t="s">
        <v>7126</v>
      </c>
      <c r="G2776" s="11">
        <v>0.45</v>
      </c>
      <c r="H2776" s="11">
        <v>0.45839999999999997</v>
      </c>
      <c r="I2776" s="12">
        <v>9.0499999999999997E-2</v>
      </c>
      <c r="J2776" s="12">
        <v>9.7985199999999995E-2</v>
      </c>
      <c r="K2776" s="12">
        <v>6.2E-2</v>
      </c>
      <c r="L2776" s="12">
        <v>0.11849999999999999</v>
      </c>
      <c r="M2776" s="12">
        <v>7.8221849999999996E-2</v>
      </c>
      <c r="N2776" s="12">
        <v>9.7623044371727738E-2</v>
      </c>
      <c r="O2776" s="12">
        <v>-0.24307190520231212</v>
      </c>
      <c r="P2776" s="12">
        <v>-0.24265106771488365</v>
      </c>
      <c r="Q2776" s="13">
        <v>1.5</v>
      </c>
      <c r="R2776" s="13">
        <v>0</v>
      </c>
      <c r="S2776" s="13">
        <v>2.8000000000000001E-2</v>
      </c>
      <c r="T2776" s="13">
        <v>2.8000000000000001E-2</v>
      </c>
      <c r="U2776" s="13">
        <v>1.528</v>
      </c>
      <c r="V2776" s="13">
        <v>0</v>
      </c>
      <c r="W2776" s="13">
        <v>1.528</v>
      </c>
      <c r="X2776" s="14">
        <v>0</v>
      </c>
      <c r="Y2776" s="15">
        <v>2.5691330343796708E-2</v>
      </c>
      <c r="Z2776" s="14">
        <v>2.4937655860349127E-3</v>
      </c>
      <c r="AA2776" s="14">
        <v>1.832460732984293E-2</v>
      </c>
      <c r="AB2776" s="14">
        <v>2.5000000000000001E-3</v>
      </c>
      <c r="AC2776" s="14">
        <v>1.8666666666666668E-2</v>
      </c>
      <c r="AD2776" s="13">
        <v>3.0000000000000001E-3</v>
      </c>
      <c r="AE2776" s="15">
        <v>2.2591666666666668</v>
      </c>
      <c r="AF2776" s="14">
        <v>0.1</v>
      </c>
      <c r="AG2776" s="14">
        <v>1.1159999999999999</v>
      </c>
      <c r="AH2776" s="15">
        <v>0.5</v>
      </c>
      <c r="AI2776" s="5" t="s">
        <v>7128</v>
      </c>
      <c r="AJ2776" s="15" t="s">
        <v>7128</v>
      </c>
      <c r="AK2776" s="15" t="s">
        <v>7128</v>
      </c>
      <c r="AL2776" s="15" t="s">
        <v>7128</v>
      </c>
      <c r="AM2776" s="15" t="s">
        <v>7128</v>
      </c>
      <c r="AN2776" s="15">
        <v>0.13392857142857142</v>
      </c>
      <c r="AO2776" s="15" t="s">
        <v>7128</v>
      </c>
      <c r="AP2776" s="15" t="s">
        <v>7128</v>
      </c>
      <c r="AQ2776" s="15" t="s">
        <v>7128</v>
      </c>
      <c r="AR2776" s="15">
        <v>0.13608835055219096</v>
      </c>
      <c r="AS2776" s="15" t="s">
        <v>7128</v>
      </c>
      <c r="AT2776" s="14" t="s">
        <v>7128</v>
      </c>
      <c r="AU2776" s="14">
        <v>0</v>
      </c>
      <c r="AV2776" s="12" t="s">
        <v>7128</v>
      </c>
      <c r="AW2776" s="12" t="s">
        <v>7128</v>
      </c>
      <c r="AX2776" s="12" t="s">
        <v>7128</v>
      </c>
      <c r="AY2776" s="12" t="s">
        <v>7128</v>
      </c>
      <c r="AZ2776" s="14" t="s">
        <v>7128</v>
      </c>
      <c r="BA2776" s="14" t="s">
        <v>7128</v>
      </c>
      <c r="BB2776" s="14">
        <v>-0.14508670520231212</v>
      </c>
      <c r="BC2776" s="14">
        <v>-0.14502802334315593</v>
      </c>
      <c r="BD2776" s="14" t="s">
        <v>7128</v>
      </c>
      <c r="BE2776" s="14" t="s">
        <v>7128</v>
      </c>
      <c r="BF2776" s="14">
        <v>0</v>
      </c>
      <c r="BG2776" s="14">
        <v>1.18E-2</v>
      </c>
      <c r="BH2776" s="13">
        <v>-2.5099999999999998</v>
      </c>
      <c r="BI2776" s="13">
        <v>-2.5099999999999998</v>
      </c>
      <c r="BJ2776" s="13">
        <v>-2.5099999999999998</v>
      </c>
      <c r="BK2776" s="13">
        <v>-2.5099999999999998</v>
      </c>
      <c r="BL2776" s="13">
        <v>0</v>
      </c>
      <c r="BM2776" s="13">
        <v>0</v>
      </c>
      <c r="BN2776" s="13">
        <v>0</v>
      </c>
      <c r="BO2776" s="13">
        <v>0</v>
      </c>
      <c r="BP2776" s="13">
        <v>-2.5099999999999998</v>
      </c>
      <c r="BQ2776" s="13">
        <v>0</v>
      </c>
      <c r="BR2776" s="13">
        <v>0</v>
      </c>
      <c r="BS2776" s="13">
        <v>0</v>
      </c>
      <c r="BT2776" s="14" t="s">
        <v>7128</v>
      </c>
      <c r="BU2776" s="13">
        <v>-2.5099999999999998</v>
      </c>
      <c r="BV2776" s="13">
        <v>-2.5099999999999998</v>
      </c>
      <c r="BW2776" s="13">
        <v>-2.5099999999999998</v>
      </c>
      <c r="BX2776" s="13">
        <v>17.3</v>
      </c>
      <c r="BY2776" s="13">
        <v>17.307000000000002</v>
      </c>
      <c r="BZ2776" s="13">
        <v>11.2</v>
      </c>
      <c r="CA2776" s="13">
        <v>11.228</v>
      </c>
      <c r="CB2776" s="13">
        <v>0</v>
      </c>
      <c r="CC2776" s="15">
        <v>0.74399999999999999</v>
      </c>
      <c r="CD2776" s="15">
        <v>0.95399999999999996</v>
      </c>
      <c r="CE2776" s="15">
        <v>0.36</v>
      </c>
      <c r="CF2776" s="15" t="s">
        <v>7128</v>
      </c>
      <c r="CG2776" s="15" t="s">
        <v>7128</v>
      </c>
      <c r="CH2776" s="13" t="s">
        <v>7128</v>
      </c>
      <c r="CI2776" s="13" t="s">
        <v>7128</v>
      </c>
      <c r="CJ2776" s="13">
        <v>0</v>
      </c>
      <c r="CK2776" s="12">
        <f t="shared" si="86"/>
        <v>0</v>
      </c>
      <c r="CL2776" s="36" t="str">
        <f t="shared" si="87"/>
        <v>NA</v>
      </c>
      <c r="CM2776" s="13" t="s">
        <v>7128</v>
      </c>
      <c r="CN2776" s="13" t="s">
        <v>7128</v>
      </c>
      <c r="CO2776" s="13" t="s">
        <v>7128</v>
      </c>
      <c r="CP2776" s="13" t="s">
        <v>7128</v>
      </c>
      <c r="CQ2776" s="13" t="s">
        <v>7128</v>
      </c>
      <c r="CR2776" s="13" t="s">
        <v>7128</v>
      </c>
      <c r="CS2776" s="13" t="s">
        <v>7128</v>
      </c>
      <c r="CT2776" s="13">
        <v>0</v>
      </c>
      <c r="CU2776" s="13">
        <v>-2.5099999999999998</v>
      </c>
      <c r="CV2776" s="13">
        <v>11.228</v>
      </c>
      <c r="CW2776" s="13">
        <v>0</v>
      </c>
      <c r="CX2776" s="12">
        <v>-0.14508670520231212</v>
      </c>
      <c r="CY2776" s="12">
        <v>-0.14502802334315593</v>
      </c>
      <c r="CZ2776" s="15" t="s">
        <v>7128</v>
      </c>
      <c r="DA2776" s="20"/>
      <c r="DB2776" s="20"/>
    </row>
    <row r="2777" spans="1:106">
      <c r="A2777" s="8" t="s">
        <v>4169</v>
      </c>
      <c r="B2777" s="8" t="s">
        <v>4170</v>
      </c>
      <c r="C2777" s="9" t="s">
        <v>7163</v>
      </c>
      <c r="D2777" s="9" t="s">
        <v>7126</v>
      </c>
      <c r="E2777" s="10" t="s">
        <v>7127</v>
      </c>
      <c r="F2777" s="10" t="s">
        <v>7126</v>
      </c>
      <c r="G2777" s="11">
        <v>0.97</v>
      </c>
      <c r="H2777" s="11">
        <v>0.97</v>
      </c>
      <c r="I2777" s="12">
        <v>9.0499999999999997E-2</v>
      </c>
      <c r="J2777" s="12">
        <v>0.144285</v>
      </c>
      <c r="K2777" s="12">
        <v>4.7E-2</v>
      </c>
      <c r="L2777" s="12">
        <v>0.10350000000000001</v>
      </c>
      <c r="M2777" s="12">
        <v>6.8320350000000002E-2</v>
      </c>
      <c r="N2777" s="12">
        <v>0.144285</v>
      </c>
      <c r="O2777" s="12" t="s">
        <v>7128</v>
      </c>
      <c r="P2777" s="12" t="s">
        <v>7128</v>
      </c>
      <c r="Q2777" s="13">
        <v>10.5</v>
      </c>
      <c r="R2777" s="13">
        <v>0</v>
      </c>
      <c r="S2777" s="13">
        <v>0</v>
      </c>
      <c r="T2777" s="13">
        <v>0</v>
      </c>
      <c r="U2777" s="13">
        <v>10.5</v>
      </c>
      <c r="V2777" s="13">
        <v>0</v>
      </c>
      <c r="W2777" s="13">
        <v>10.5</v>
      </c>
      <c r="X2777" s="14">
        <v>0</v>
      </c>
      <c r="Y2777" s="15">
        <v>0.23584905660377356</v>
      </c>
      <c r="Z2777" s="14" t="s">
        <v>7128</v>
      </c>
      <c r="AA2777" s="14">
        <v>0</v>
      </c>
      <c r="AB2777" s="14" t="s">
        <v>7128</v>
      </c>
      <c r="AC2777" s="14">
        <v>0</v>
      </c>
      <c r="AD2777" s="13">
        <v>2.48</v>
      </c>
      <c r="AE2777" s="15">
        <v>1.6484166666666669</v>
      </c>
      <c r="AF2777" s="14">
        <v>0.13038404810405299</v>
      </c>
      <c r="AG2777" s="14">
        <v>0.88354366715217059</v>
      </c>
      <c r="AH2777" s="15">
        <v>0.527254458678724</v>
      </c>
      <c r="AI2777" s="5">
        <v>5.8478260869565224</v>
      </c>
      <c r="AJ2777" s="15">
        <v>40.697674418604649</v>
      </c>
      <c r="AK2777" s="15">
        <v>40.697674418604649</v>
      </c>
      <c r="AL2777" s="15" t="s">
        <v>7128</v>
      </c>
      <c r="AM2777" s="15" t="s">
        <v>7128</v>
      </c>
      <c r="AN2777" s="15" t="s">
        <v>7128</v>
      </c>
      <c r="AO2777" s="15">
        <v>2.182952182952183</v>
      </c>
      <c r="AP2777" s="15">
        <v>39.033457249070629</v>
      </c>
      <c r="AQ2777" s="15">
        <v>31.437125748502993</v>
      </c>
      <c r="AR2777" s="15" t="s">
        <v>7128</v>
      </c>
      <c r="AS2777" s="15">
        <v>2.182952182952183</v>
      </c>
      <c r="AT2777" s="14">
        <v>0</v>
      </c>
      <c r="AU2777" s="14">
        <v>0</v>
      </c>
      <c r="AV2777" s="12">
        <v>8.2699999999999996E-2</v>
      </c>
      <c r="AW2777" s="12">
        <v>2.6499999999999999E-2</v>
      </c>
      <c r="AX2777" s="12">
        <v>0.36200000000000004</v>
      </c>
      <c r="AY2777" s="12">
        <v>0.18</v>
      </c>
      <c r="AZ2777" s="14" t="s">
        <v>7128</v>
      </c>
      <c r="BA2777" s="14" t="s">
        <v>7128</v>
      </c>
      <c r="BB2777" s="14" t="s">
        <v>7128</v>
      </c>
      <c r="BC2777" s="14" t="s">
        <v>7128</v>
      </c>
      <c r="BD2777" s="14">
        <v>5.3638253638253641E-2</v>
      </c>
      <c r="BE2777" s="14">
        <v>5.5925155925155935E-2</v>
      </c>
      <c r="BF2777" s="14">
        <v>0.31746031746031744</v>
      </c>
      <c r="BG2777" s="14">
        <v>1.0800000000000001E-2</v>
      </c>
      <c r="BH2777" s="13">
        <v>0.25800000000000001</v>
      </c>
      <c r="BI2777" s="13">
        <v>0.25800000000000001</v>
      </c>
      <c r="BJ2777" s="13">
        <v>0.26900000000000002</v>
      </c>
      <c r="BK2777" s="13">
        <v>0.26900000000000002</v>
      </c>
      <c r="BL2777" s="13">
        <v>4.8099999999999996</v>
      </c>
      <c r="BM2777" s="13">
        <v>4.8099999999999996</v>
      </c>
      <c r="BN2777" s="13">
        <v>0.33400000000000002</v>
      </c>
      <c r="BO2777" s="13">
        <v>0.33400000000000002</v>
      </c>
      <c r="BP2777" s="13">
        <v>0.18360317460317463</v>
      </c>
      <c r="BQ2777" s="13">
        <v>0</v>
      </c>
      <c r="BR2777" s="13">
        <v>0</v>
      </c>
      <c r="BS2777" s="13">
        <v>-9.0999999999999998E-2</v>
      </c>
      <c r="BT2777" s="14">
        <v>-0.49563413158122238</v>
      </c>
      <c r="BU2777" s="13">
        <v>0.27460317460317463</v>
      </c>
      <c r="BV2777" s="13">
        <v>0.34899999999999998</v>
      </c>
      <c r="BW2777" s="13">
        <v>0.34899999999999998</v>
      </c>
      <c r="BX2777" s="13">
        <v>0</v>
      </c>
      <c r="BY2777" s="13">
        <v>0</v>
      </c>
      <c r="BZ2777" s="13">
        <v>0</v>
      </c>
      <c r="CA2777" s="13">
        <v>0</v>
      </c>
      <c r="CB2777" s="13">
        <v>0</v>
      </c>
      <c r="CC2777" s="15">
        <v>0.76800000000000002</v>
      </c>
      <c r="CD2777" s="15">
        <v>0.23899999999999999</v>
      </c>
      <c r="CE2777" s="15">
        <v>0.36</v>
      </c>
      <c r="CF2777" s="15" t="s">
        <v>7128</v>
      </c>
      <c r="CG2777" s="15" t="s">
        <v>7128</v>
      </c>
      <c r="CH2777" s="13" t="s">
        <v>7128</v>
      </c>
      <c r="CI2777" s="13" t="s">
        <v>7128</v>
      </c>
      <c r="CJ2777" s="13">
        <v>0</v>
      </c>
      <c r="CK2777" s="12">
        <f t="shared" si="86"/>
        <v>0</v>
      </c>
      <c r="CL2777" s="36" t="str">
        <f t="shared" si="87"/>
        <v>NA</v>
      </c>
      <c r="CM2777" s="13">
        <v>0.378</v>
      </c>
      <c r="CN2777" s="13">
        <v>0.12</v>
      </c>
      <c r="CO2777" s="13">
        <v>0.25800000000000001</v>
      </c>
      <c r="CP2777" s="13">
        <v>10.5</v>
      </c>
      <c r="CQ2777" s="13">
        <v>0.33400000000000002</v>
      </c>
      <c r="CR2777" s="13">
        <v>10.5</v>
      </c>
      <c r="CS2777" s="13" t="s">
        <v>7128</v>
      </c>
      <c r="CT2777" s="13">
        <v>0</v>
      </c>
      <c r="CU2777" s="13">
        <v>0.26900000000000002</v>
      </c>
      <c r="CV2777" s="13">
        <v>0</v>
      </c>
      <c r="CW2777" s="13">
        <v>0.33400000000000002</v>
      </c>
      <c r="CX2777" s="12" t="s">
        <v>7128</v>
      </c>
      <c r="CY2777" s="12" t="s">
        <v>7128</v>
      </c>
      <c r="CZ2777" s="15">
        <v>31.437125748502993</v>
      </c>
      <c r="DA2777" s="20"/>
      <c r="DB2777" s="20"/>
    </row>
    <row r="2778" spans="1:106" ht="24">
      <c r="A2778" s="8" t="s">
        <v>4519</v>
      </c>
      <c r="B2778" s="8" t="s">
        <v>4520</v>
      </c>
      <c r="C2778" s="9" t="s">
        <v>7197</v>
      </c>
      <c r="D2778" s="9" t="s">
        <v>7126</v>
      </c>
      <c r="E2778" s="10" t="s">
        <v>7127</v>
      </c>
      <c r="F2778" s="10" t="s">
        <v>7126</v>
      </c>
      <c r="G2778" s="11">
        <v>0.65</v>
      </c>
      <c r="H2778" s="11">
        <v>0.65</v>
      </c>
      <c r="I2778" s="12">
        <v>9.0499999999999997E-2</v>
      </c>
      <c r="J2778" s="12">
        <v>0.11532500000000001</v>
      </c>
      <c r="K2778" s="12">
        <v>3.6999999999999998E-2</v>
      </c>
      <c r="L2778" s="12">
        <v>9.35E-2</v>
      </c>
      <c r="M2778" s="12">
        <v>6.1719349999999999E-2</v>
      </c>
      <c r="N2778" s="12">
        <v>0.11532500000000001</v>
      </c>
      <c r="O2778" s="12" t="s">
        <v>7128</v>
      </c>
      <c r="P2778" s="12" t="s">
        <v>7128</v>
      </c>
      <c r="Q2778" s="13">
        <v>12.1</v>
      </c>
      <c r="R2778" s="13">
        <v>0</v>
      </c>
      <c r="S2778" s="13">
        <v>0</v>
      </c>
      <c r="T2778" s="13">
        <v>0</v>
      </c>
      <c r="U2778" s="13">
        <v>12.1</v>
      </c>
      <c r="V2778" s="13">
        <v>0</v>
      </c>
      <c r="W2778" s="13">
        <v>12.1</v>
      </c>
      <c r="X2778" s="14">
        <v>0</v>
      </c>
      <c r="Y2778" s="15">
        <v>2.358490566037736E-2</v>
      </c>
      <c r="Z2778" s="14" t="s">
        <v>7128</v>
      </c>
      <c r="AA2778" s="14">
        <v>0</v>
      </c>
      <c r="AB2778" s="14" t="s">
        <v>7128</v>
      </c>
      <c r="AC2778" s="14">
        <v>0</v>
      </c>
      <c r="AD2778" s="13">
        <v>1.1399999999999999</v>
      </c>
      <c r="AE2778" s="15">
        <v>1.6054999999999999</v>
      </c>
      <c r="AF2778" s="14">
        <v>0.16431676725154984</v>
      </c>
      <c r="AG2778" s="14">
        <v>0.52581365520495937</v>
      </c>
      <c r="AH2778" s="15">
        <v>0.20274914089347074</v>
      </c>
      <c r="AI2778" s="5" t="s">
        <v>7128</v>
      </c>
      <c r="AJ2778" s="15">
        <v>6.1421319796954315</v>
      </c>
      <c r="AK2778" s="15">
        <v>6.1421319796954315</v>
      </c>
      <c r="AL2778" s="15" t="s">
        <v>7128</v>
      </c>
      <c r="AM2778" s="15" t="s">
        <v>7128</v>
      </c>
      <c r="AN2778" s="15" t="s">
        <v>7128</v>
      </c>
      <c r="AO2778" s="15">
        <v>4.5660377358490569</v>
      </c>
      <c r="AP2778" s="15" t="s">
        <v>7128</v>
      </c>
      <c r="AQ2778" s="15" t="s">
        <v>7128</v>
      </c>
      <c r="AR2778" s="15" t="s">
        <v>7128</v>
      </c>
      <c r="AS2778" s="15">
        <v>4.5660377358490569</v>
      </c>
      <c r="AT2778" s="14">
        <v>0.10761421319796954</v>
      </c>
      <c r="AU2778" s="14">
        <v>1.7520661157024792E-2</v>
      </c>
      <c r="AV2778" s="12">
        <v>5.0799999999999998E-2</v>
      </c>
      <c r="AW2778" s="12">
        <v>9.9100000000000008E-2</v>
      </c>
      <c r="AX2778" s="12">
        <v>4.4500000000000005E-2</v>
      </c>
      <c r="AY2778" s="12">
        <v>0.126</v>
      </c>
      <c r="AZ2778" s="14" t="s">
        <v>7128</v>
      </c>
      <c r="BA2778" s="14" t="s">
        <v>7128</v>
      </c>
      <c r="BB2778" s="14" t="s">
        <v>7128</v>
      </c>
      <c r="BC2778" s="14" t="s">
        <v>7128</v>
      </c>
      <c r="BD2778" s="14">
        <v>0.7433962264150944</v>
      </c>
      <c r="BE2778" s="14">
        <v>0</v>
      </c>
      <c r="BF2778" s="14">
        <v>0.21075697211155381</v>
      </c>
      <c r="BG2778" s="14">
        <v>0.28110000000000002</v>
      </c>
      <c r="BH2778" s="13">
        <v>1.97</v>
      </c>
      <c r="BI2778" s="13">
        <v>1.97</v>
      </c>
      <c r="BJ2778" s="13">
        <v>0</v>
      </c>
      <c r="BK2778" s="13">
        <v>0</v>
      </c>
      <c r="BL2778" s="13">
        <v>2.65</v>
      </c>
      <c r="BM2778" s="13">
        <v>2.65</v>
      </c>
      <c r="BN2778" s="13">
        <v>0</v>
      </c>
      <c r="BO2778" s="13">
        <v>0</v>
      </c>
      <c r="BP2778" s="13">
        <v>0</v>
      </c>
      <c r="BQ2778" s="13">
        <v>0</v>
      </c>
      <c r="BR2778" s="13">
        <v>0</v>
      </c>
      <c r="BS2778" s="13">
        <v>-0.23200000000000001</v>
      </c>
      <c r="BT2778" s="14" t="s">
        <v>7128</v>
      </c>
      <c r="BU2778" s="13">
        <v>0.23200000000000001</v>
      </c>
      <c r="BV2778" s="13">
        <v>2.202</v>
      </c>
      <c r="BW2778" s="13">
        <v>2.202</v>
      </c>
      <c r="BX2778" s="13">
        <v>0</v>
      </c>
      <c r="BY2778" s="13">
        <v>0</v>
      </c>
      <c r="BZ2778" s="13">
        <v>0</v>
      </c>
      <c r="CA2778" s="13">
        <v>0</v>
      </c>
      <c r="CB2778" s="13">
        <v>-0.21199999999999999</v>
      </c>
      <c r="CC2778" s="15">
        <v>0.57599999999999996</v>
      </c>
      <c r="CD2778" s="15">
        <v>0.58199999999999996</v>
      </c>
      <c r="CE2778" s="15">
        <v>0.36</v>
      </c>
      <c r="CF2778" s="15" t="s">
        <v>7128</v>
      </c>
      <c r="CG2778" s="15" t="s">
        <v>7128</v>
      </c>
      <c r="CH2778" s="13" t="s">
        <v>7128</v>
      </c>
      <c r="CI2778" s="13" t="s">
        <v>7128</v>
      </c>
      <c r="CJ2778" s="13">
        <v>-0.21199999999999999</v>
      </c>
      <c r="CK2778" s="12">
        <f t="shared" si="86"/>
        <v>9.6276112624886473E-2</v>
      </c>
      <c r="CL2778" s="36" t="str">
        <f t="shared" si="87"/>
        <v>NA</v>
      </c>
      <c r="CM2778" s="13">
        <v>2.5099999999999998</v>
      </c>
      <c r="CN2778" s="13">
        <v>0.52900000000000003</v>
      </c>
      <c r="CO2778" s="13">
        <v>1.97</v>
      </c>
      <c r="CP2778" s="13">
        <v>12.1</v>
      </c>
      <c r="CQ2778" s="13" t="s">
        <v>7128</v>
      </c>
      <c r="CR2778" s="13" t="s">
        <v>7128</v>
      </c>
      <c r="CS2778" s="13">
        <v>2.202</v>
      </c>
      <c r="CT2778" s="13">
        <v>0</v>
      </c>
      <c r="CU2778" s="13">
        <v>0</v>
      </c>
      <c r="CV2778" s="13">
        <v>0</v>
      </c>
      <c r="CW2778" s="13">
        <v>0</v>
      </c>
      <c r="CX2778" s="12" t="s">
        <v>7128</v>
      </c>
      <c r="CY2778" s="12" t="s">
        <v>7128</v>
      </c>
      <c r="CZ2778" s="15" t="s">
        <v>7128</v>
      </c>
      <c r="DA2778" s="20"/>
      <c r="DB2778" s="20"/>
    </row>
    <row r="2779" spans="1:106" ht="24">
      <c r="A2779" s="8" t="s">
        <v>5175</v>
      </c>
      <c r="B2779" s="8" t="s">
        <v>5176</v>
      </c>
      <c r="C2779" s="9" t="s">
        <v>7197</v>
      </c>
      <c r="D2779" s="9" t="s">
        <v>7126</v>
      </c>
      <c r="E2779" s="10" t="s">
        <v>7127</v>
      </c>
      <c r="F2779" s="10" t="s">
        <v>7126</v>
      </c>
      <c r="G2779" s="11">
        <v>0.65</v>
      </c>
      <c r="H2779" s="11">
        <v>1.112109375</v>
      </c>
      <c r="I2779" s="12">
        <v>9.0499999999999997E-2</v>
      </c>
      <c r="J2779" s="12">
        <v>0.15714589843749999</v>
      </c>
      <c r="K2779" s="12">
        <v>5.1999999999999998E-2</v>
      </c>
      <c r="L2779" s="12">
        <v>0.1085</v>
      </c>
      <c r="M2779" s="12">
        <v>7.162085E-2</v>
      </c>
      <c r="N2779" s="12">
        <v>0.12160809292237443</v>
      </c>
      <c r="O2779" s="12">
        <v>-0.21640515769675925</v>
      </c>
      <c r="P2779" s="12">
        <v>-0.17378557854275239</v>
      </c>
      <c r="Q2779" s="13">
        <v>0.38400000000000001</v>
      </c>
      <c r="R2779" s="13">
        <v>0</v>
      </c>
      <c r="S2779" s="13">
        <v>0.27300000000000002</v>
      </c>
      <c r="T2779" s="13">
        <v>0.27300000000000002</v>
      </c>
      <c r="U2779" s="13">
        <v>0.65700000000000003</v>
      </c>
      <c r="V2779" s="13">
        <v>2E-3</v>
      </c>
      <c r="W2779" s="13">
        <v>0.65500000000000003</v>
      </c>
      <c r="X2779" s="14">
        <v>3.0441400304414001E-3</v>
      </c>
      <c r="Y2779" s="15">
        <v>1.7347725520431768E-2</v>
      </c>
      <c r="Z2779" s="14">
        <v>0.12336195210122007</v>
      </c>
      <c r="AA2779" s="14">
        <v>0.41552511415525117</v>
      </c>
      <c r="AB2779" s="14">
        <v>0.14072164948453611</v>
      </c>
      <c r="AC2779" s="14">
        <v>0.7109375</v>
      </c>
      <c r="AD2779" s="13">
        <v>3.0000000000000001E-3</v>
      </c>
      <c r="AE2779" s="15">
        <v>1.558527777777778</v>
      </c>
      <c r="AF2779" s="14">
        <v>8.9442719099991588E-2</v>
      </c>
      <c r="AG2779" s="14">
        <v>0.95256495841491018</v>
      </c>
      <c r="AH2779" s="15">
        <v>0.6</v>
      </c>
      <c r="AI2779" s="5" t="s">
        <v>7128</v>
      </c>
      <c r="AJ2779" s="15" t="s">
        <v>7128</v>
      </c>
      <c r="AK2779" s="15" t="s">
        <v>7128</v>
      </c>
      <c r="AL2779" s="15" t="s">
        <v>7128</v>
      </c>
      <c r="AM2779" s="15" t="s">
        <v>7128</v>
      </c>
      <c r="AN2779" s="15">
        <v>0.19793814432989693</v>
      </c>
      <c r="AO2779" s="15">
        <v>0.84768211920529801</v>
      </c>
      <c r="AP2779" s="15" t="s">
        <v>7128</v>
      </c>
      <c r="AQ2779" s="15" t="s">
        <v>7128</v>
      </c>
      <c r="AR2779" s="15">
        <v>0.29624604251469921</v>
      </c>
      <c r="AS2779" s="15">
        <v>1.445916114790287</v>
      </c>
      <c r="AT2779" s="14" t="s">
        <v>7128</v>
      </c>
      <c r="AU2779" s="14">
        <v>0</v>
      </c>
      <c r="AV2779" s="12" t="s">
        <v>7128</v>
      </c>
      <c r="AW2779" s="12" t="s">
        <v>7128</v>
      </c>
      <c r="AX2779" s="12">
        <v>0.17499999999999999</v>
      </c>
      <c r="AY2779" s="12">
        <v>-0.40399999999999997</v>
      </c>
      <c r="AZ2779" s="14" t="s">
        <v>7128</v>
      </c>
      <c r="BA2779" s="14" t="s">
        <v>7128</v>
      </c>
      <c r="BB2779" s="14">
        <v>-5.9259259259259255E-2</v>
      </c>
      <c r="BC2779" s="14">
        <v>-5.2177485620377974E-2</v>
      </c>
      <c r="BD2779" s="14">
        <v>-0.282560706401766</v>
      </c>
      <c r="BE2779" s="14">
        <v>-0.2803532008830022</v>
      </c>
      <c r="BF2779" s="14">
        <v>0</v>
      </c>
      <c r="BG2779" s="14">
        <v>9.2100000000000015E-2</v>
      </c>
      <c r="BH2779" s="13">
        <v>-0.128</v>
      </c>
      <c r="BI2779" s="13">
        <v>-0.128</v>
      </c>
      <c r="BJ2779" s="13">
        <v>-0.127</v>
      </c>
      <c r="BK2779" s="13">
        <v>-0.127</v>
      </c>
      <c r="BL2779" s="13">
        <v>0.45300000000000001</v>
      </c>
      <c r="BM2779" s="13">
        <v>0.45300000000000001</v>
      </c>
      <c r="BN2779" s="13">
        <v>-0.09</v>
      </c>
      <c r="BO2779" s="13">
        <v>-0.09</v>
      </c>
      <c r="BP2779" s="13">
        <v>-0.127</v>
      </c>
      <c r="BQ2779" s="13">
        <v>0</v>
      </c>
      <c r="BR2779" s="13">
        <v>0</v>
      </c>
      <c r="BS2779" s="13">
        <v>0</v>
      </c>
      <c r="BT2779" s="14" t="s">
        <v>7128</v>
      </c>
      <c r="BU2779" s="13">
        <v>-0.127</v>
      </c>
      <c r="BV2779" s="13">
        <v>-0.128</v>
      </c>
      <c r="BW2779" s="13">
        <v>-0.128</v>
      </c>
      <c r="BX2779" s="13">
        <v>2.16</v>
      </c>
      <c r="BY2779" s="13">
        <v>2.4340000000000002</v>
      </c>
      <c r="BZ2779" s="13">
        <v>1.94</v>
      </c>
      <c r="CA2779" s="13">
        <v>2.2110000000000003</v>
      </c>
      <c r="CB2779" s="13">
        <v>0</v>
      </c>
      <c r="CC2779" s="15">
        <v>0.56799999999999995</v>
      </c>
      <c r="CD2779" s="15">
        <v>0.54700000000000004</v>
      </c>
      <c r="CE2779" s="15">
        <v>0.36</v>
      </c>
      <c r="CF2779" s="15">
        <v>1.5524636069595492</v>
      </c>
      <c r="CG2779" s="15">
        <v>1.5783751777643173</v>
      </c>
      <c r="CH2779" s="13">
        <v>-0.11120000000000001</v>
      </c>
      <c r="CI2779" s="13">
        <v>-0.1925</v>
      </c>
      <c r="CJ2779" s="13">
        <v>0</v>
      </c>
      <c r="CK2779" s="12">
        <f t="shared" si="86"/>
        <v>0</v>
      </c>
      <c r="CL2779" s="36">
        <f t="shared" si="87"/>
        <v>0.20488466757123472</v>
      </c>
      <c r="CM2779" s="13" t="s">
        <v>7128</v>
      </c>
      <c r="CN2779" s="13" t="s">
        <v>7128</v>
      </c>
      <c r="CO2779" s="13" t="s">
        <v>7128</v>
      </c>
      <c r="CP2779" s="13" t="s">
        <v>7128</v>
      </c>
      <c r="CQ2779" s="13" t="s">
        <v>7128</v>
      </c>
      <c r="CR2779" s="13" t="s">
        <v>7128</v>
      </c>
      <c r="CS2779" s="13" t="s">
        <v>7128</v>
      </c>
      <c r="CT2779" s="13">
        <v>0</v>
      </c>
      <c r="CU2779" s="13">
        <v>-0.127</v>
      </c>
      <c r="CV2779" s="13">
        <v>2.2110000000000003</v>
      </c>
      <c r="CW2779" s="13">
        <v>-0.09</v>
      </c>
      <c r="CX2779" s="12">
        <v>-5.9259259259259255E-2</v>
      </c>
      <c r="CY2779" s="12">
        <v>-5.2177485620377974E-2</v>
      </c>
      <c r="CZ2779" s="15" t="s">
        <v>7128</v>
      </c>
      <c r="DA2779" s="20"/>
      <c r="DB2779" s="20"/>
    </row>
    <row r="2780" spans="1:106">
      <c r="A2780" s="8" t="s">
        <v>4919</v>
      </c>
      <c r="B2780" s="8" t="s">
        <v>4920</v>
      </c>
      <c r="C2780" s="9" t="s">
        <v>7159</v>
      </c>
      <c r="D2780" s="9" t="s">
        <v>7126</v>
      </c>
      <c r="E2780" s="10" t="s">
        <v>7127</v>
      </c>
      <c r="F2780" s="10" t="s">
        <v>7126</v>
      </c>
      <c r="G2780" s="11">
        <v>0.69</v>
      </c>
      <c r="H2780" s="11">
        <v>0.78894339622641496</v>
      </c>
      <c r="I2780" s="12">
        <v>9.0499999999999997E-2</v>
      </c>
      <c r="J2780" s="12">
        <v>0.12789937735849055</v>
      </c>
      <c r="K2780" s="12">
        <v>4.7E-2</v>
      </c>
      <c r="L2780" s="12">
        <v>0.10350000000000001</v>
      </c>
      <c r="M2780" s="12">
        <v>6.8320350000000002E-2</v>
      </c>
      <c r="N2780" s="12">
        <v>0.1204274201320132</v>
      </c>
      <c r="O2780" s="12">
        <v>-0.17241620689160672</v>
      </c>
      <c r="P2780" s="12">
        <v>-0.16055413607710295</v>
      </c>
      <c r="Q2780" s="13">
        <v>1.06</v>
      </c>
      <c r="R2780" s="13">
        <v>0</v>
      </c>
      <c r="S2780" s="13">
        <v>0.152</v>
      </c>
      <c r="T2780" s="13">
        <v>0.152</v>
      </c>
      <c r="U2780" s="13">
        <v>1.212</v>
      </c>
      <c r="V2780" s="13">
        <v>5.3999999999999999E-2</v>
      </c>
      <c r="W2780" s="13">
        <v>1.1579999999999999</v>
      </c>
      <c r="X2780" s="14">
        <v>4.4554455445544552E-2</v>
      </c>
      <c r="Y2780" s="15">
        <v>0.85751978891820579</v>
      </c>
      <c r="Z2780" s="14">
        <v>0.15291750503018109</v>
      </c>
      <c r="AA2780" s="14">
        <v>0.1254125412541254</v>
      </c>
      <c r="AB2780" s="14">
        <v>0.18052256532066507</v>
      </c>
      <c r="AC2780" s="14">
        <v>0.14339622641509434</v>
      </c>
      <c r="AD2780" s="13">
        <v>0.27900000000000003</v>
      </c>
      <c r="AE2780" s="15">
        <v>0.50044444444444447</v>
      </c>
      <c r="AF2780" s="14" t="s">
        <v>7128</v>
      </c>
      <c r="AG2780" s="14" t="s">
        <v>7128</v>
      </c>
      <c r="AH2780" s="15">
        <v>0.15254237288135594</v>
      </c>
      <c r="AI2780" s="5" t="s">
        <v>7128</v>
      </c>
      <c r="AJ2780" s="15" t="s">
        <v>7128</v>
      </c>
      <c r="AK2780" s="15" t="s">
        <v>7128</v>
      </c>
      <c r="AL2780" s="15" t="s">
        <v>7128</v>
      </c>
      <c r="AM2780" s="15" t="s">
        <v>7128</v>
      </c>
      <c r="AN2780" s="15">
        <v>1.2589073634204277</v>
      </c>
      <c r="AO2780" s="15">
        <v>1.0192307692307692</v>
      </c>
      <c r="AP2780" s="15" t="s">
        <v>7128</v>
      </c>
      <c r="AQ2780" s="15" t="s">
        <v>7128</v>
      </c>
      <c r="AR2780" s="15">
        <v>1.2319148936170212</v>
      </c>
      <c r="AS2780" s="15">
        <v>1.1134615384615383</v>
      </c>
      <c r="AT2780" s="14" t="s">
        <v>7128</v>
      </c>
      <c r="AU2780" s="14">
        <v>0</v>
      </c>
      <c r="AV2780" s="12" t="s">
        <v>7128</v>
      </c>
      <c r="AW2780" s="12" t="s">
        <v>7128</v>
      </c>
      <c r="AX2780" s="12">
        <v>-0.19399999999999998</v>
      </c>
      <c r="AY2780" s="12">
        <v>-2.1299999999999999E-2</v>
      </c>
      <c r="AZ2780" s="14" t="s">
        <v>7128</v>
      </c>
      <c r="BA2780" s="14" t="s">
        <v>7128</v>
      </c>
      <c r="BB2780" s="14">
        <v>-4.4516829533116177E-2</v>
      </c>
      <c r="BC2780" s="14">
        <v>-4.0126715945089757E-2</v>
      </c>
      <c r="BD2780" s="14">
        <v>-3.9423076923076922E-2</v>
      </c>
      <c r="BE2780" s="14">
        <v>-3.6538461538461534E-2</v>
      </c>
      <c r="BF2780" s="14">
        <v>0</v>
      </c>
      <c r="BG2780" s="14">
        <v>3.9900000000000005E-2</v>
      </c>
      <c r="BH2780" s="13">
        <v>-4.1000000000000002E-2</v>
      </c>
      <c r="BI2780" s="13">
        <v>-4.1000000000000002E-2</v>
      </c>
      <c r="BJ2780" s="13">
        <v>-3.7999999999999999E-2</v>
      </c>
      <c r="BK2780" s="13">
        <v>-3.7999999999999999E-2</v>
      </c>
      <c r="BL2780" s="13">
        <v>1.04</v>
      </c>
      <c r="BM2780" s="13">
        <v>1.04</v>
      </c>
      <c r="BN2780" s="13">
        <v>-2.1000000000000001E-2</v>
      </c>
      <c r="BO2780" s="13">
        <v>-2.1000000000000001E-2</v>
      </c>
      <c r="BP2780" s="13">
        <v>-3.7999999999999999E-2</v>
      </c>
      <c r="BQ2780" s="13">
        <v>0</v>
      </c>
      <c r="BR2780" s="13">
        <v>0</v>
      </c>
      <c r="BS2780" s="13">
        <v>-3.9E-2</v>
      </c>
      <c r="BT2780" s="14" t="s">
        <v>7128</v>
      </c>
      <c r="BU2780" s="13">
        <v>1.0000000000000009E-3</v>
      </c>
      <c r="BV2780" s="13">
        <v>-2.0000000000000018E-3</v>
      </c>
      <c r="BW2780" s="13">
        <v>-2.0000000000000018E-3</v>
      </c>
      <c r="BX2780" s="13">
        <v>0.92100000000000004</v>
      </c>
      <c r="BY2780" s="13">
        <v>0.94699999999999995</v>
      </c>
      <c r="BZ2780" s="13">
        <v>0.84199999999999997</v>
      </c>
      <c r="CA2780" s="13">
        <v>0.94</v>
      </c>
      <c r="CB2780" s="13">
        <v>0</v>
      </c>
      <c r="CC2780" s="15">
        <v>-3.5000000000000003E-2</v>
      </c>
      <c r="CD2780" s="15">
        <v>0.61699999999999999</v>
      </c>
      <c r="CE2780" s="15">
        <v>0.36</v>
      </c>
      <c r="CF2780" s="15">
        <v>0.83178798930885467</v>
      </c>
      <c r="CG2780" s="15">
        <v>0.94504678504607698</v>
      </c>
      <c r="CH2780" s="13">
        <v>4.9099999999999998E-2</v>
      </c>
      <c r="CI2780" s="13">
        <v>3.1199999999999999E-2</v>
      </c>
      <c r="CJ2780" s="13">
        <v>0</v>
      </c>
      <c r="CK2780" s="12">
        <f t="shared" si="86"/>
        <v>0</v>
      </c>
      <c r="CL2780" s="36">
        <f t="shared" si="87"/>
        <v>1.1063829787234043</v>
      </c>
      <c r="CM2780" s="13" t="s">
        <v>7128</v>
      </c>
      <c r="CN2780" s="13" t="s">
        <v>7128</v>
      </c>
      <c r="CO2780" s="13" t="s">
        <v>7128</v>
      </c>
      <c r="CP2780" s="13" t="s">
        <v>7128</v>
      </c>
      <c r="CQ2780" s="13" t="s">
        <v>7128</v>
      </c>
      <c r="CR2780" s="13" t="s">
        <v>7128</v>
      </c>
      <c r="CS2780" s="13" t="s">
        <v>7128</v>
      </c>
      <c r="CT2780" s="13">
        <v>4.0000000000000001E-3</v>
      </c>
      <c r="CU2780" s="13">
        <v>-4.02E-2</v>
      </c>
      <c r="CV2780" s="13">
        <v>0.94399999999999995</v>
      </c>
      <c r="CW2780" s="13">
        <v>-2.1000000000000001E-2</v>
      </c>
      <c r="CX2780" s="12">
        <v>-4.67027027027027E-2</v>
      </c>
      <c r="CY2780" s="12">
        <v>-4.2271293375394321E-2</v>
      </c>
      <c r="CZ2780" s="15" t="s">
        <v>7128</v>
      </c>
      <c r="DA2780" s="20"/>
      <c r="DB2780" s="20"/>
    </row>
    <row r="2781" spans="1:106">
      <c r="A2781" s="8" t="s">
        <v>4503</v>
      </c>
      <c r="B2781" s="8" t="s">
        <v>4504</v>
      </c>
      <c r="C2781" s="9" t="s">
        <v>7159</v>
      </c>
      <c r="D2781" s="9" t="s">
        <v>7126</v>
      </c>
      <c r="E2781" s="10" t="s">
        <v>7127</v>
      </c>
      <c r="F2781" s="10" t="s">
        <v>7126</v>
      </c>
      <c r="G2781" s="11">
        <v>0.69</v>
      </c>
      <c r="H2781" s="11">
        <v>0.69</v>
      </c>
      <c r="I2781" s="12">
        <v>9.0499999999999997E-2</v>
      </c>
      <c r="J2781" s="12">
        <v>0.118945</v>
      </c>
      <c r="K2781" s="12">
        <v>4.7E-2</v>
      </c>
      <c r="L2781" s="12">
        <v>0.10350000000000001</v>
      </c>
      <c r="M2781" s="12">
        <v>6.8320350000000002E-2</v>
      </c>
      <c r="N2781" s="12">
        <v>0.118945</v>
      </c>
      <c r="O2781" s="12" t="s">
        <v>7128</v>
      </c>
      <c r="P2781" s="12" t="s">
        <v>7128</v>
      </c>
      <c r="Q2781" s="13">
        <v>0.13400000000000001</v>
      </c>
      <c r="R2781" s="13">
        <v>0</v>
      </c>
      <c r="S2781" s="13">
        <v>0</v>
      </c>
      <c r="T2781" s="13">
        <v>0</v>
      </c>
      <c r="U2781" s="13">
        <v>0.13400000000000001</v>
      </c>
      <c r="V2781" s="13">
        <v>0</v>
      </c>
      <c r="W2781" s="13">
        <v>0.13400000000000001</v>
      </c>
      <c r="X2781" s="14">
        <v>0</v>
      </c>
      <c r="Y2781" s="15">
        <v>0.18181818181818182</v>
      </c>
      <c r="Z2781" s="14" t="s">
        <v>7128</v>
      </c>
      <c r="AA2781" s="14">
        <v>0</v>
      </c>
      <c r="AB2781" s="14" t="s">
        <v>7128</v>
      </c>
      <c r="AC2781" s="14">
        <v>0</v>
      </c>
      <c r="AD2781" s="13">
        <v>4.9000000000000002E-2</v>
      </c>
      <c r="AE2781" s="15">
        <v>0.4214722222222223</v>
      </c>
      <c r="AF2781" s="14" t="s">
        <v>7128</v>
      </c>
      <c r="AG2781" s="14" t="s">
        <v>7128</v>
      </c>
      <c r="AH2781" s="15">
        <v>0.61157024793388437</v>
      </c>
      <c r="AI2781" s="5">
        <v>1.5833333333333333</v>
      </c>
      <c r="AJ2781" s="15" t="s">
        <v>7128</v>
      </c>
      <c r="AK2781" s="15" t="s">
        <v>7128</v>
      </c>
      <c r="AL2781" s="15" t="s">
        <v>7128</v>
      </c>
      <c r="AM2781" s="15" t="s">
        <v>7128</v>
      </c>
      <c r="AN2781" s="15" t="s">
        <v>7128</v>
      </c>
      <c r="AO2781" s="15">
        <v>0.40853658536585369</v>
      </c>
      <c r="AP2781" s="15">
        <v>1.0075187969924813</v>
      </c>
      <c r="AQ2781" s="15" t="s">
        <v>7128</v>
      </c>
      <c r="AR2781" s="15" t="s">
        <v>7128</v>
      </c>
      <c r="AS2781" s="15">
        <v>0.40853658536585369</v>
      </c>
      <c r="AT2781" s="14" t="s">
        <v>7128</v>
      </c>
      <c r="AU2781" s="14">
        <v>0</v>
      </c>
      <c r="AV2781" s="12" t="s">
        <v>7128</v>
      </c>
      <c r="AW2781" s="12" t="s">
        <v>7128</v>
      </c>
      <c r="AX2781" s="12" t="s">
        <v>7128</v>
      </c>
      <c r="AY2781" s="12">
        <v>2.3959999999999999</v>
      </c>
      <c r="AZ2781" s="14" t="s">
        <v>7128</v>
      </c>
      <c r="BA2781" s="14" t="s">
        <v>7128</v>
      </c>
      <c r="BB2781" s="14" t="s">
        <v>7128</v>
      </c>
      <c r="BC2781" s="14" t="s">
        <v>7128</v>
      </c>
      <c r="BD2781" s="14">
        <v>-0.1751824817518248</v>
      </c>
      <c r="BE2781" s="14">
        <v>4.8540145985401462E-2</v>
      </c>
      <c r="BF2781" s="14">
        <v>0</v>
      </c>
      <c r="BG2781" s="14">
        <v>0.18079999999999999</v>
      </c>
      <c r="BH2781" s="13">
        <v>-0.53900000000000003</v>
      </c>
      <c r="BI2781" s="13">
        <v>-0.48</v>
      </c>
      <c r="BJ2781" s="13">
        <v>0.13300000000000001</v>
      </c>
      <c r="BK2781" s="13">
        <v>0.13300000000000001</v>
      </c>
      <c r="BL2781" s="13">
        <v>0.32800000000000001</v>
      </c>
      <c r="BM2781" s="13">
        <v>2.74</v>
      </c>
      <c r="BN2781" s="13">
        <v>2.9000000000000001E-2</v>
      </c>
      <c r="BO2781" s="13">
        <v>0</v>
      </c>
      <c r="BP2781" s="13">
        <v>0.13300000000000001</v>
      </c>
      <c r="BQ2781" s="13">
        <v>0</v>
      </c>
      <c r="BR2781" s="13">
        <v>0</v>
      </c>
      <c r="BS2781" s="13">
        <v>-1.4E-2</v>
      </c>
      <c r="BT2781" s="14">
        <v>-0.10526315789473684</v>
      </c>
      <c r="BU2781" s="13">
        <v>0.14700000000000002</v>
      </c>
      <c r="BV2781" s="13">
        <v>-0.46599999999999997</v>
      </c>
      <c r="BW2781" s="13">
        <v>-0.46599999999999997</v>
      </c>
      <c r="BX2781" s="13">
        <v>0</v>
      </c>
      <c r="BY2781" s="13">
        <v>0</v>
      </c>
      <c r="BZ2781" s="13">
        <v>0</v>
      </c>
      <c r="CA2781" s="13">
        <v>0</v>
      </c>
      <c r="CB2781" s="13">
        <v>0</v>
      </c>
      <c r="CC2781" s="15">
        <v>-0.106</v>
      </c>
      <c r="CD2781" s="15">
        <v>0.67500000000000004</v>
      </c>
      <c r="CE2781" s="15">
        <v>0.36</v>
      </c>
      <c r="CF2781" s="15" t="s">
        <v>7128</v>
      </c>
      <c r="CG2781" s="15" t="s">
        <v>7128</v>
      </c>
      <c r="CH2781" s="13" t="s">
        <v>7128</v>
      </c>
      <c r="CI2781" s="13" t="s">
        <v>7128</v>
      </c>
      <c r="CJ2781" s="13">
        <v>0</v>
      </c>
      <c r="CK2781" s="12">
        <f t="shared" si="86"/>
        <v>0</v>
      </c>
      <c r="CL2781" s="36" t="str">
        <f t="shared" si="87"/>
        <v>NA</v>
      </c>
      <c r="CM2781" s="13" t="s">
        <v>7128</v>
      </c>
      <c r="CN2781" s="13" t="s">
        <v>7128</v>
      </c>
      <c r="CO2781" s="13" t="s">
        <v>7128</v>
      </c>
      <c r="CP2781" s="13" t="s">
        <v>7128</v>
      </c>
      <c r="CQ2781" s="13" t="s">
        <v>7128</v>
      </c>
      <c r="CR2781" s="13" t="s">
        <v>7128</v>
      </c>
      <c r="CS2781" s="13" t="s">
        <v>7128</v>
      </c>
      <c r="CT2781" s="13">
        <v>0</v>
      </c>
      <c r="CU2781" s="13">
        <v>0.13300000000000001</v>
      </c>
      <c r="CV2781" s="13">
        <v>0</v>
      </c>
      <c r="CW2781" s="13">
        <v>2.9000000000000001E-2</v>
      </c>
      <c r="CX2781" s="12" t="s">
        <v>7128</v>
      </c>
      <c r="CY2781" s="12" t="s">
        <v>7128</v>
      </c>
      <c r="CZ2781" s="15">
        <v>4.6206896551724137</v>
      </c>
      <c r="DA2781" s="20"/>
      <c r="DB2781" s="20"/>
    </row>
    <row r="2782" spans="1:106">
      <c r="A2782" s="8" t="s">
        <v>3411</v>
      </c>
      <c r="B2782" s="8" t="s">
        <v>3412</v>
      </c>
      <c r="C2782" s="9" t="s">
        <v>7134</v>
      </c>
      <c r="D2782" s="9" t="s">
        <v>7126</v>
      </c>
      <c r="E2782" s="10" t="s">
        <v>7127</v>
      </c>
      <c r="F2782" s="10" t="s">
        <v>7126</v>
      </c>
      <c r="G2782" s="11">
        <v>0.89</v>
      </c>
      <c r="H2782" s="11">
        <v>1.0648455340214873</v>
      </c>
      <c r="I2782" s="12">
        <v>9.0499999999999997E-2</v>
      </c>
      <c r="J2782" s="12">
        <v>0.15286852082894459</v>
      </c>
      <c r="K2782" s="12">
        <v>3.2000000000000001E-2</v>
      </c>
      <c r="L2782" s="12">
        <v>8.8499999999999995E-2</v>
      </c>
      <c r="M2782" s="12">
        <v>5.8418850000000001E-2</v>
      </c>
      <c r="N2782" s="12">
        <v>0.13268291572915761</v>
      </c>
      <c r="O2782" s="12">
        <v>-0.14227345551689816</v>
      </c>
      <c r="P2782" s="12">
        <v>-0.12283402204324287</v>
      </c>
      <c r="Q2782" s="13">
        <v>1.88</v>
      </c>
      <c r="R2782" s="13">
        <v>0</v>
      </c>
      <c r="S2782" s="13">
        <v>0.51100000000000001</v>
      </c>
      <c r="T2782" s="13">
        <v>0.51100000000000001</v>
      </c>
      <c r="U2782" s="13">
        <v>2.391</v>
      </c>
      <c r="V2782" s="13">
        <v>0.02</v>
      </c>
      <c r="W2782" s="13">
        <v>2.371</v>
      </c>
      <c r="X2782" s="14">
        <v>8.3647009619406115E-3</v>
      </c>
      <c r="Y2782" s="15">
        <v>0.42929292929292928</v>
      </c>
      <c r="Z2782" s="14">
        <v>7.1061048532888332E-2</v>
      </c>
      <c r="AA2782" s="14">
        <v>0.21371810957758261</v>
      </c>
      <c r="AB2782" s="14">
        <v>7.6497005988023961E-2</v>
      </c>
      <c r="AC2782" s="14">
        <v>0.27180851063829792</v>
      </c>
      <c r="AD2782" s="13">
        <v>9.5000000000000001E-2</v>
      </c>
      <c r="AE2782" s="15">
        <v>1.3968333333333336</v>
      </c>
      <c r="AF2782" s="14">
        <v>9.4868329805051374E-2</v>
      </c>
      <c r="AG2782" s="14">
        <v>0.40793381816172092</v>
      </c>
      <c r="AH2782" s="15">
        <v>0.24390243902439024</v>
      </c>
      <c r="AI2782" s="5" t="s">
        <v>7128</v>
      </c>
      <c r="AJ2782" s="15">
        <v>25.753424657534246</v>
      </c>
      <c r="AK2782" s="15">
        <v>25.753424657534246</v>
      </c>
      <c r="AL2782" s="15" t="s">
        <v>7128</v>
      </c>
      <c r="AM2782" s="15" t="s">
        <v>7128</v>
      </c>
      <c r="AN2782" s="15">
        <v>0.28143712574850299</v>
      </c>
      <c r="AO2782" s="15">
        <v>0.13722627737226278</v>
      </c>
      <c r="AP2782" s="15">
        <v>23.475247524752472</v>
      </c>
      <c r="AQ2782" s="15">
        <v>21.953703703703702</v>
      </c>
      <c r="AR2782" s="15">
        <v>0.33063728908102075</v>
      </c>
      <c r="AS2782" s="15">
        <v>0.17306569343065695</v>
      </c>
      <c r="AT2782" s="14">
        <v>0</v>
      </c>
      <c r="AU2782" s="14">
        <v>0</v>
      </c>
      <c r="AV2782" s="12">
        <v>-5.2600000000000001E-2</v>
      </c>
      <c r="AW2782" s="12">
        <v>0.73499999999999999</v>
      </c>
      <c r="AX2782" s="12">
        <v>-0.28699999999999998</v>
      </c>
      <c r="AY2782" s="12">
        <v>0.51400000000000001</v>
      </c>
      <c r="AZ2782" s="14" t="s">
        <v>7128</v>
      </c>
      <c r="BA2782" s="14" t="s">
        <v>7128</v>
      </c>
      <c r="BB2782" s="14">
        <v>1.0595065312046443E-2</v>
      </c>
      <c r="BC2782" s="14">
        <v>9.8488936859147322E-3</v>
      </c>
      <c r="BD2782" s="14">
        <v>5.3284671532846713E-3</v>
      </c>
      <c r="BE2782" s="14">
        <v>7.3722627737226286E-3</v>
      </c>
      <c r="BF2782" s="14">
        <v>0.2772277227722772</v>
      </c>
      <c r="BG2782" s="14" t="s">
        <v>7128</v>
      </c>
      <c r="BH2782" s="13">
        <v>7.2999999999999995E-2</v>
      </c>
      <c r="BI2782" s="13">
        <v>7.2999999999999995E-2</v>
      </c>
      <c r="BJ2782" s="13">
        <v>0.10100000000000001</v>
      </c>
      <c r="BK2782" s="13">
        <v>0.10100000000000001</v>
      </c>
      <c r="BL2782" s="13">
        <v>13.7</v>
      </c>
      <c r="BM2782" s="13">
        <v>13.7</v>
      </c>
      <c r="BN2782" s="13">
        <v>0.108</v>
      </c>
      <c r="BO2782" s="13">
        <v>0.108</v>
      </c>
      <c r="BP2782" s="13">
        <v>7.2999999999999995E-2</v>
      </c>
      <c r="BQ2782" s="13">
        <v>0</v>
      </c>
      <c r="BR2782" s="13">
        <v>0</v>
      </c>
      <c r="BS2782" s="13">
        <v>-8.0000000000000002E-3</v>
      </c>
      <c r="BT2782" s="14">
        <v>-0.10958904109589042</v>
      </c>
      <c r="BU2782" s="13">
        <v>8.0999999999999989E-2</v>
      </c>
      <c r="BV2782" s="13">
        <v>8.0999999999999989E-2</v>
      </c>
      <c r="BW2782" s="13">
        <v>8.0999999999999989E-2</v>
      </c>
      <c r="BX2782" s="13">
        <v>6.89</v>
      </c>
      <c r="BY2782" s="13">
        <v>7.4119999999999999</v>
      </c>
      <c r="BZ2782" s="13">
        <v>6.68</v>
      </c>
      <c r="CA2782" s="13">
        <v>7.1710000000000003</v>
      </c>
      <c r="CB2782" s="13">
        <v>0</v>
      </c>
      <c r="CC2782" s="15">
        <v>0.25800000000000001</v>
      </c>
      <c r="CD2782" s="15" t="s">
        <v>7128</v>
      </c>
      <c r="CE2782" s="15">
        <v>0.36</v>
      </c>
      <c r="CF2782" s="15" t="s">
        <v>7128</v>
      </c>
      <c r="CG2782" s="15" t="s">
        <v>7128</v>
      </c>
      <c r="CH2782" s="13" t="s">
        <v>7128</v>
      </c>
      <c r="CI2782" s="13" t="s">
        <v>7128</v>
      </c>
      <c r="CJ2782" s="13">
        <v>0</v>
      </c>
      <c r="CK2782" s="12">
        <f t="shared" si="86"/>
        <v>0</v>
      </c>
      <c r="CL2782" s="36">
        <f t="shared" si="87"/>
        <v>1.9104727374145865</v>
      </c>
      <c r="CM2782" s="13">
        <v>0.10100000000000001</v>
      </c>
      <c r="CN2782" s="13">
        <v>2.8000000000000001E-2</v>
      </c>
      <c r="CO2782" s="13">
        <v>7.2999999999999995E-2</v>
      </c>
      <c r="CP2782" s="13">
        <v>1.88</v>
      </c>
      <c r="CQ2782" s="13">
        <v>0.108</v>
      </c>
      <c r="CR2782" s="13">
        <v>2.371</v>
      </c>
      <c r="CS2782" s="13" t="s">
        <v>7128</v>
      </c>
      <c r="CT2782" s="13">
        <v>0</v>
      </c>
      <c r="CU2782" s="13">
        <v>0.10100000000000001</v>
      </c>
      <c r="CV2782" s="13">
        <v>7.1710000000000003</v>
      </c>
      <c r="CW2782" s="13">
        <v>0.108</v>
      </c>
      <c r="CX2782" s="12">
        <v>1.0595065312046443E-2</v>
      </c>
      <c r="CY2782" s="12">
        <v>9.8488936859147322E-3</v>
      </c>
      <c r="CZ2782" s="15">
        <v>21.953703703703702</v>
      </c>
      <c r="DA2782" s="20"/>
      <c r="DB2782" s="20"/>
    </row>
    <row r="2783" spans="1:106">
      <c r="A2783" s="8" t="s">
        <v>3073</v>
      </c>
      <c r="B2783" s="8" t="s">
        <v>3074</v>
      </c>
      <c r="C2783" s="9" t="s">
        <v>7141</v>
      </c>
      <c r="D2783" s="9" t="s">
        <v>7126</v>
      </c>
      <c r="E2783" s="10" t="s">
        <v>7127</v>
      </c>
      <c r="F2783" s="10" t="s">
        <v>7126</v>
      </c>
      <c r="G2783" s="11">
        <v>0.73</v>
      </c>
      <c r="H2783" s="11">
        <v>0.73</v>
      </c>
      <c r="I2783" s="12">
        <v>9.0499999999999997E-2</v>
      </c>
      <c r="J2783" s="12">
        <v>0.12256500000000001</v>
      </c>
      <c r="K2783" s="12">
        <v>4.7E-2</v>
      </c>
      <c r="L2783" s="12">
        <v>0.10350000000000001</v>
      </c>
      <c r="M2783" s="12">
        <v>6.8320350000000002E-2</v>
      </c>
      <c r="N2783" s="12">
        <v>0.12256500000000001</v>
      </c>
      <c r="O2783" s="12" t="s">
        <v>7128</v>
      </c>
      <c r="P2783" s="12">
        <v>-0.23109891684901535</v>
      </c>
      <c r="Q2783" s="13">
        <v>0.35699999999999998</v>
      </c>
      <c r="R2783" s="13">
        <v>0</v>
      </c>
      <c r="S2783" s="13">
        <v>0</v>
      </c>
      <c r="T2783" s="13">
        <v>0</v>
      </c>
      <c r="U2783" s="13">
        <v>0.35699999999999998</v>
      </c>
      <c r="V2783" s="13">
        <v>0</v>
      </c>
      <c r="W2783" s="13">
        <v>0.35699999999999998</v>
      </c>
      <c r="X2783" s="14">
        <v>0</v>
      </c>
      <c r="Y2783" s="15">
        <v>5.7840616966580979E-2</v>
      </c>
      <c r="Z2783" s="14" t="s">
        <v>7128</v>
      </c>
      <c r="AA2783" s="14">
        <v>0</v>
      </c>
      <c r="AB2783" s="14" t="s">
        <v>7128</v>
      </c>
      <c r="AC2783" s="14">
        <v>0</v>
      </c>
      <c r="AD2783" s="13">
        <v>8.9999999999999993E-3</v>
      </c>
      <c r="AE2783" s="15">
        <v>-1.9748333333333334</v>
      </c>
      <c r="AF2783" s="14">
        <v>0.16431676725154984</v>
      </c>
      <c r="AG2783" s="14" t="s">
        <v>7128</v>
      </c>
      <c r="AH2783" s="15">
        <v>0.60869565217391297</v>
      </c>
      <c r="AI2783" s="5" t="s">
        <v>7128</v>
      </c>
      <c r="AJ2783" s="15" t="s">
        <v>7128</v>
      </c>
      <c r="AK2783" s="15" t="s">
        <v>7128</v>
      </c>
      <c r="AL2783" s="15" t="s">
        <v>7128</v>
      </c>
      <c r="AM2783" s="15" t="s">
        <v>7128</v>
      </c>
      <c r="AN2783" s="15" t="s">
        <v>7128</v>
      </c>
      <c r="AO2783" s="15" t="s">
        <v>7128</v>
      </c>
      <c r="AP2783" s="15" t="s">
        <v>7128</v>
      </c>
      <c r="AQ2783" s="15" t="s">
        <v>7128</v>
      </c>
      <c r="AR2783" s="15" t="s">
        <v>7128</v>
      </c>
      <c r="AS2783" s="15" t="s">
        <v>7128</v>
      </c>
      <c r="AT2783" s="14" t="s">
        <v>7128</v>
      </c>
      <c r="AU2783" s="14">
        <v>0</v>
      </c>
      <c r="AV2783" s="12" t="s">
        <v>7128</v>
      </c>
      <c r="AW2783" s="12" t="s">
        <v>7128</v>
      </c>
      <c r="AX2783" s="12" t="s">
        <v>7128</v>
      </c>
      <c r="AY2783" s="12" t="s">
        <v>7128</v>
      </c>
      <c r="AZ2783" s="14" t="s">
        <v>7128</v>
      </c>
      <c r="BA2783" s="14" t="s">
        <v>7128</v>
      </c>
      <c r="BB2783" s="14" t="s">
        <v>7128</v>
      </c>
      <c r="BC2783" s="14">
        <v>-0.10853391684901532</v>
      </c>
      <c r="BD2783" s="14">
        <v>-0.25858585858585859</v>
      </c>
      <c r="BE2783" s="14">
        <v>-0.12525252525252525</v>
      </c>
      <c r="BF2783" s="14">
        <v>0</v>
      </c>
      <c r="BG2783" s="14" t="s">
        <v>7128</v>
      </c>
      <c r="BH2783" s="13">
        <v>0</v>
      </c>
      <c r="BI2783" s="13">
        <v>-5.12</v>
      </c>
      <c r="BJ2783" s="13">
        <v>-2.48</v>
      </c>
      <c r="BK2783" s="13">
        <v>-2.48</v>
      </c>
      <c r="BL2783" s="13">
        <v>0</v>
      </c>
      <c r="BM2783" s="13">
        <v>19.8</v>
      </c>
      <c r="BN2783" s="13">
        <v>0</v>
      </c>
      <c r="BO2783" s="13">
        <v>-1.47</v>
      </c>
      <c r="BP2783" s="13">
        <v>-2.48</v>
      </c>
      <c r="BQ2783" s="13">
        <v>0</v>
      </c>
      <c r="BR2783" s="13">
        <v>0</v>
      </c>
      <c r="BS2783" s="13">
        <v>-1.02</v>
      </c>
      <c r="BT2783" s="14" t="s">
        <v>7128</v>
      </c>
      <c r="BU2783" s="13">
        <v>-1.46</v>
      </c>
      <c r="BV2783" s="13">
        <v>-4.0999999999999996</v>
      </c>
      <c r="BW2783" s="13">
        <v>-4.0999999999999996</v>
      </c>
      <c r="BX2783" s="13">
        <v>-0.85</v>
      </c>
      <c r="BY2783" s="13">
        <v>22.849999999999998</v>
      </c>
      <c r="BZ2783" s="13">
        <v>0</v>
      </c>
      <c r="CA2783" s="13">
        <v>0</v>
      </c>
      <c r="CB2783" s="13">
        <v>0</v>
      </c>
      <c r="CC2783" s="15">
        <v>-0.90300000000000002</v>
      </c>
      <c r="CD2783" s="15">
        <v>-0.32100000000000001</v>
      </c>
      <c r="CE2783" s="15">
        <v>0.36</v>
      </c>
      <c r="CF2783" s="15">
        <v>1.8555622776473355</v>
      </c>
      <c r="CG2783" s="15">
        <v>1.6415683090915083</v>
      </c>
      <c r="CH2783" s="13">
        <v>-0.18257142857142844</v>
      </c>
      <c r="CI2783" s="13">
        <v>-2.0669999999999997</v>
      </c>
      <c r="CJ2783" s="13">
        <v>0</v>
      </c>
      <c r="CK2783" s="12">
        <f t="shared" si="86"/>
        <v>0</v>
      </c>
      <c r="CL2783" s="36" t="str">
        <f t="shared" si="87"/>
        <v>NA</v>
      </c>
      <c r="CM2783" s="13" t="s">
        <v>7128</v>
      </c>
      <c r="CN2783" s="13" t="s">
        <v>7128</v>
      </c>
      <c r="CO2783" s="13" t="s">
        <v>7128</v>
      </c>
      <c r="CP2783" s="13" t="s">
        <v>7128</v>
      </c>
      <c r="CQ2783" s="13" t="s">
        <v>7128</v>
      </c>
      <c r="CR2783" s="13" t="s">
        <v>7128</v>
      </c>
      <c r="CS2783" s="13" t="s">
        <v>7128</v>
      </c>
      <c r="CT2783" s="13">
        <v>0</v>
      </c>
      <c r="CU2783" s="13">
        <v>-2.48</v>
      </c>
      <c r="CV2783" s="13">
        <v>0</v>
      </c>
      <c r="CW2783" s="13">
        <v>0</v>
      </c>
      <c r="CX2783" s="12" t="s">
        <v>7128</v>
      </c>
      <c r="CY2783" s="12">
        <v>-0.10853391684901532</v>
      </c>
      <c r="CZ2783" s="15" t="s">
        <v>7128</v>
      </c>
      <c r="DA2783" s="20"/>
      <c r="DB2783" s="20"/>
    </row>
    <row r="2784" spans="1:106">
      <c r="A2784" s="8" t="s">
        <v>1295</v>
      </c>
      <c r="B2784" s="8" t="s">
        <v>1296</v>
      </c>
      <c r="C2784" s="9" t="s">
        <v>7148</v>
      </c>
      <c r="D2784" s="9" t="s">
        <v>7126</v>
      </c>
      <c r="E2784" s="10" t="s">
        <v>7127</v>
      </c>
      <c r="F2784" s="10" t="s">
        <v>7126</v>
      </c>
      <c r="G2784" s="11">
        <v>0.67</v>
      </c>
      <c r="H2784" s="11">
        <v>27.573532008830025</v>
      </c>
      <c r="I2784" s="12">
        <v>9.0499999999999997E-2</v>
      </c>
      <c r="J2784" s="12">
        <v>2.5519046467991173</v>
      </c>
      <c r="K2784" s="12">
        <v>4.7E-2</v>
      </c>
      <c r="L2784" s="12">
        <v>0.10350000000000001</v>
      </c>
      <c r="M2784" s="12">
        <v>6.8320350000000002E-2</v>
      </c>
      <c r="N2784" s="12">
        <v>0.12866813128251889</v>
      </c>
      <c r="O2784" s="12" t="s">
        <v>7128</v>
      </c>
      <c r="P2784" s="12">
        <v>-0.2270845220850598</v>
      </c>
      <c r="Q2784" s="13">
        <v>4.53</v>
      </c>
      <c r="R2784" s="13">
        <v>0</v>
      </c>
      <c r="S2784" s="13">
        <v>181.9</v>
      </c>
      <c r="T2784" s="13">
        <v>181.9</v>
      </c>
      <c r="U2784" s="13">
        <v>186.43</v>
      </c>
      <c r="V2784" s="13">
        <v>6.49</v>
      </c>
      <c r="W2784" s="13">
        <v>179.94</v>
      </c>
      <c r="X2784" s="14">
        <v>3.4811993777825456E-2</v>
      </c>
      <c r="Y2784" s="15">
        <v>8.8652482269503549E-2</v>
      </c>
      <c r="Z2784" s="14" t="s">
        <v>7128</v>
      </c>
      <c r="AA2784" s="14">
        <v>0.97570133562194927</v>
      </c>
      <c r="AB2784" s="14" t="s">
        <v>7128</v>
      </c>
      <c r="AC2784" s="14">
        <v>40.154525386313466</v>
      </c>
      <c r="AD2784" s="13">
        <v>0.161</v>
      </c>
      <c r="AE2784" s="15">
        <v>0.45855555555555561</v>
      </c>
      <c r="AF2784" s="14">
        <v>6.3245553203367583E-2</v>
      </c>
      <c r="AG2784" s="14" t="s">
        <v>7128</v>
      </c>
      <c r="AH2784" s="15">
        <v>0.43578947368421056</v>
      </c>
      <c r="AI2784" s="5" t="s">
        <v>7128</v>
      </c>
      <c r="AJ2784" s="15" t="s">
        <v>7128</v>
      </c>
      <c r="AK2784" s="15" t="s">
        <v>7128</v>
      </c>
      <c r="AL2784" s="15" t="s">
        <v>7128</v>
      </c>
      <c r="AM2784" s="15" t="s">
        <v>7128</v>
      </c>
      <c r="AN2784" s="15" t="s">
        <v>7128</v>
      </c>
      <c r="AO2784" s="15">
        <v>2.7174565086982606E-2</v>
      </c>
      <c r="AP2784" s="15" t="s">
        <v>7128</v>
      </c>
      <c r="AQ2784" s="15" t="s">
        <v>7128</v>
      </c>
      <c r="AR2784" s="15">
        <v>2.8611861981237072</v>
      </c>
      <c r="AS2784" s="15">
        <v>1.0794241151769646</v>
      </c>
      <c r="AT2784" s="14" t="s">
        <v>7128</v>
      </c>
      <c r="AU2784" s="14">
        <v>0</v>
      </c>
      <c r="AV2784" s="12" t="s">
        <v>7128</v>
      </c>
      <c r="AW2784" s="12" t="s">
        <v>7128</v>
      </c>
      <c r="AX2784" s="12">
        <v>4.9500000000000002E-2</v>
      </c>
      <c r="AY2784" s="12" t="s">
        <v>7128</v>
      </c>
      <c r="AZ2784" s="14" t="s">
        <v>7128</v>
      </c>
      <c r="BA2784" s="14" t="s">
        <v>7128</v>
      </c>
      <c r="BB2784" s="14" t="s">
        <v>7128</v>
      </c>
      <c r="BC2784" s="14">
        <v>-9.8416390802540929E-2</v>
      </c>
      <c r="BD2784" s="14">
        <v>-0.21175764847030593</v>
      </c>
      <c r="BE2784" s="14">
        <v>-6.5986802639472111E-2</v>
      </c>
      <c r="BF2784" s="14">
        <v>0</v>
      </c>
      <c r="BG2784" s="14">
        <v>0.26479999999999998</v>
      </c>
      <c r="BH2784" s="13">
        <v>-35.299999999999997</v>
      </c>
      <c r="BI2784" s="13">
        <v>-35.299999999999997</v>
      </c>
      <c r="BJ2784" s="13">
        <v>-11</v>
      </c>
      <c r="BK2784" s="13">
        <v>-11</v>
      </c>
      <c r="BL2784" s="13">
        <v>166.7</v>
      </c>
      <c r="BM2784" s="13">
        <v>166.7</v>
      </c>
      <c r="BN2784" s="13">
        <v>-4.3499999999999996</v>
      </c>
      <c r="BO2784" s="13">
        <v>-4.3499999999999996</v>
      </c>
      <c r="BP2784" s="13">
        <v>-11</v>
      </c>
      <c r="BQ2784" s="13">
        <v>0</v>
      </c>
      <c r="BR2784" s="13">
        <v>0</v>
      </c>
      <c r="BS2784" s="13">
        <v>-5.66</v>
      </c>
      <c r="BT2784" s="14" t="s">
        <v>7128</v>
      </c>
      <c r="BU2784" s="13">
        <v>-5.34</v>
      </c>
      <c r="BV2784" s="13">
        <v>-29.639999999999997</v>
      </c>
      <c r="BW2784" s="13">
        <v>-29.639999999999997</v>
      </c>
      <c r="BX2784" s="13">
        <v>-86.2</v>
      </c>
      <c r="BY2784" s="13">
        <v>111.77000000000001</v>
      </c>
      <c r="BZ2784" s="13">
        <v>-109.8</v>
      </c>
      <c r="CA2784" s="13">
        <v>62.890000000000015</v>
      </c>
      <c r="CB2784" s="13">
        <v>0</v>
      </c>
      <c r="CC2784" s="15">
        <v>-0.25600000000000001</v>
      </c>
      <c r="CD2784" s="15">
        <v>1.02</v>
      </c>
      <c r="CE2784" s="15">
        <v>0.36</v>
      </c>
      <c r="CF2784" s="15">
        <v>1.3240652768717267</v>
      </c>
      <c r="CG2784" s="15">
        <v>1.5118967553663352</v>
      </c>
      <c r="CH2784" s="13">
        <v>0.70666666666666655</v>
      </c>
      <c r="CI2784" s="13">
        <v>-8.5655555555555551</v>
      </c>
      <c r="CJ2784" s="13">
        <v>0</v>
      </c>
      <c r="CK2784" s="12">
        <f t="shared" si="86"/>
        <v>0</v>
      </c>
      <c r="CL2784" s="36">
        <f t="shared" si="87"/>
        <v>2.6506598823342338</v>
      </c>
      <c r="CM2784" s="13" t="s">
        <v>7128</v>
      </c>
      <c r="CN2784" s="13" t="s">
        <v>7128</v>
      </c>
      <c r="CO2784" s="13" t="s">
        <v>7128</v>
      </c>
      <c r="CP2784" s="13" t="s">
        <v>7128</v>
      </c>
      <c r="CQ2784" s="13" t="s">
        <v>7128</v>
      </c>
      <c r="CR2784" s="13" t="s">
        <v>7128</v>
      </c>
      <c r="CS2784" s="13" t="s">
        <v>7128</v>
      </c>
      <c r="CT2784" s="13">
        <v>0</v>
      </c>
      <c r="CU2784" s="13">
        <v>-11.003399999999999</v>
      </c>
      <c r="CV2784" s="13">
        <v>62.890000000000015</v>
      </c>
      <c r="CW2784" s="13">
        <v>-4.3499999999999996</v>
      </c>
      <c r="CX2784" s="12" t="s">
        <v>7128</v>
      </c>
      <c r="CY2784" s="12">
        <v>-9.8446810414243524E-2</v>
      </c>
      <c r="CZ2784" s="15" t="s">
        <v>7128</v>
      </c>
      <c r="DA2784" s="20"/>
      <c r="DB2784" s="20"/>
    </row>
    <row r="2785" spans="1:106">
      <c r="A2785" s="8" t="s">
        <v>2971</v>
      </c>
      <c r="B2785" s="8" t="s">
        <v>2972</v>
      </c>
      <c r="C2785" s="9" t="s">
        <v>7170</v>
      </c>
      <c r="D2785" s="9" t="s">
        <v>7126</v>
      </c>
      <c r="E2785" s="10" t="s">
        <v>7127</v>
      </c>
      <c r="F2785" s="10" t="s">
        <v>7126</v>
      </c>
      <c r="G2785" s="11">
        <v>1.06</v>
      </c>
      <c r="H2785" s="11">
        <v>1.06</v>
      </c>
      <c r="I2785" s="12">
        <v>9.0499999999999997E-2</v>
      </c>
      <c r="J2785" s="12">
        <v>0.15243000000000001</v>
      </c>
      <c r="K2785" s="12">
        <v>4.1999999999999996E-2</v>
      </c>
      <c r="L2785" s="12">
        <v>9.8500000000000004E-2</v>
      </c>
      <c r="M2785" s="12">
        <v>6.5019850000000004E-2</v>
      </c>
      <c r="N2785" s="12">
        <v>0.15243000000000001</v>
      </c>
      <c r="O2785" s="12">
        <v>5.5611958041958037E-2</v>
      </c>
      <c r="P2785" s="12">
        <v>-1.2688781427191431E-3</v>
      </c>
      <c r="Q2785" s="13">
        <v>16.7</v>
      </c>
      <c r="R2785" s="13">
        <v>0</v>
      </c>
      <c r="S2785" s="13">
        <v>0</v>
      </c>
      <c r="T2785" s="13">
        <v>0</v>
      </c>
      <c r="U2785" s="13">
        <v>16.7</v>
      </c>
      <c r="V2785" s="13">
        <v>0</v>
      </c>
      <c r="W2785" s="13">
        <v>16.7</v>
      </c>
      <c r="X2785" s="14">
        <v>0</v>
      </c>
      <c r="Y2785" s="15">
        <v>0.51339285714285721</v>
      </c>
      <c r="Z2785" s="14" t="s">
        <v>7128</v>
      </c>
      <c r="AA2785" s="14">
        <v>0</v>
      </c>
      <c r="AB2785" s="14" t="s">
        <v>7128</v>
      </c>
      <c r="AC2785" s="14">
        <v>0</v>
      </c>
      <c r="AD2785" s="13">
        <v>1.49</v>
      </c>
      <c r="AE2785" s="15">
        <v>2.5404444444444447</v>
      </c>
      <c r="AF2785" s="14">
        <v>0.17320508075688773</v>
      </c>
      <c r="AG2785" s="14">
        <v>0.72572928837135942</v>
      </c>
      <c r="AH2785" s="15">
        <v>0.5953868332532436</v>
      </c>
      <c r="AI2785" s="5">
        <v>3.7480314960629917</v>
      </c>
      <c r="AJ2785" s="15">
        <v>14.033613445378151</v>
      </c>
      <c r="AK2785" s="15">
        <v>14.033613445378151</v>
      </c>
      <c r="AL2785" s="15">
        <v>12.016129032258064</v>
      </c>
      <c r="AM2785" s="15">
        <v>0.41275333662876917</v>
      </c>
      <c r="AN2785" s="15" t="s">
        <v>7128</v>
      </c>
      <c r="AO2785" s="15">
        <v>0.73245614035087714</v>
      </c>
      <c r="AP2785" s="15">
        <v>7.0168067226890756</v>
      </c>
      <c r="AQ2785" s="15">
        <v>6.1397058823529402</v>
      </c>
      <c r="AR2785" s="15" t="s">
        <v>7128</v>
      </c>
      <c r="AS2785" s="15">
        <v>0.73245614035087714</v>
      </c>
      <c r="AT2785" s="14">
        <v>7.5294117647058831E-2</v>
      </c>
      <c r="AU2785" s="14">
        <v>5.3652694610778441E-3</v>
      </c>
      <c r="AV2785" s="12">
        <v>-2.3300000000000001E-2</v>
      </c>
      <c r="AW2785" s="12">
        <v>0.109</v>
      </c>
      <c r="AX2785" s="12">
        <v>0.151</v>
      </c>
      <c r="AY2785" s="12">
        <v>0.24199999999999999</v>
      </c>
      <c r="AZ2785" s="14">
        <v>0.34</v>
      </c>
      <c r="BA2785" s="14">
        <v>0.14800000000000002</v>
      </c>
      <c r="BB2785" s="14">
        <v>0.20804195804195805</v>
      </c>
      <c r="BC2785" s="14">
        <v>0.15116112185728087</v>
      </c>
      <c r="BD2785" s="14">
        <v>5.2192982456140347E-2</v>
      </c>
      <c r="BE2785" s="14">
        <v>0.10438596491228069</v>
      </c>
      <c r="BF2785" s="14">
        <v>0.35191256830601092</v>
      </c>
      <c r="BG2785" s="14" t="s">
        <v>7128</v>
      </c>
      <c r="BH2785" s="13">
        <v>1.19</v>
      </c>
      <c r="BI2785" s="13">
        <v>1.19</v>
      </c>
      <c r="BJ2785" s="13">
        <v>2.38</v>
      </c>
      <c r="BK2785" s="13">
        <v>2.38</v>
      </c>
      <c r="BL2785" s="13">
        <v>22.8</v>
      </c>
      <c r="BM2785" s="13">
        <v>22.8</v>
      </c>
      <c r="BN2785" s="13">
        <v>2.72</v>
      </c>
      <c r="BO2785" s="13">
        <v>2.72</v>
      </c>
      <c r="BP2785" s="13">
        <v>1.5424480874316939</v>
      </c>
      <c r="BQ2785" s="13">
        <v>0</v>
      </c>
      <c r="BR2785" s="13">
        <v>0</v>
      </c>
      <c r="BS2785" s="13">
        <v>-0.61499999999999999</v>
      </c>
      <c r="BT2785" s="14">
        <v>-0.39871682231071182</v>
      </c>
      <c r="BU2785" s="13">
        <v>2.1574480874316939</v>
      </c>
      <c r="BV2785" s="13">
        <v>1.8049999999999999</v>
      </c>
      <c r="BW2785" s="13">
        <v>1.8049999999999999</v>
      </c>
      <c r="BX2785" s="13">
        <v>5.72</v>
      </c>
      <c r="BY2785" s="13">
        <v>10.203999999999999</v>
      </c>
      <c r="BZ2785" s="13">
        <v>0</v>
      </c>
      <c r="CA2785" s="13">
        <v>0</v>
      </c>
      <c r="CB2785" s="13">
        <v>-8.9599999999999999E-2</v>
      </c>
      <c r="CC2785" s="15">
        <v>0.83799999999999997</v>
      </c>
      <c r="CD2785" s="15">
        <v>1.07</v>
      </c>
      <c r="CE2785" s="15">
        <v>0.36</v>
      </c>
      <c r="CF2785" s="15">
        <v>0.85313995450888935</v>
      </c>
      <c r="CG2785" s="15">
        <v>0.92477999525216681</v>
      </c>
      <c r="CH2785" s="13">
        <v>1.4661249999999999</v>
      </c>
      <c r="CI2785" s="13">
        <v>0.76800000000000002</v>
      </c>
      <c r="CJ2785" s="13">
        <v>-8.9599999999999999E-2</v>
      </c>
      <c r="CK2785" s="12">
        <f t="shared" si="86"/>
        <v>4.9639889196675904E-2</v>
      </c>
      <c r="CL2785" s="36" t="str">
        <f t="shared" si="87"/>
        <v>NA</v>
      </c>
      <c r="CM2785" s="13">
        <v>1.83</v>
      </c>
      <c r="CN2785" s="13">
        <v>0.64400000000000002</v>
      </c>
      <c r="CO2785" s="13">
        <v>1.19</v>
      </c>
      <c r="CP2785" s="13">
        <v>16.7</v>
      </c>
      <c r="CQ2785" s="13">
        <v>2.72</v>
      </c>
      <c r="CR2785" s="13">
        <v>16.7</v>
      </c>
      <c r="CS2785" s="13">
        <v>1.8049999999999999</v>
      </c>
      <c r="CT2785" s="13">
        <v>0</v>
      </c>
      <c r="CU2785" s="13">
        <v>2.38</v>
      </c>
      <c r="CV2785" s="13">
        <v>0</v>
      </c>
      <c r="CW2785" s="13">
        <v>2.72</v>
      </c>
      <c r="CX2785" s="12">
        <v>0.20804195804195805</v>
      </c>
      <c r="CY2785" s="12">
        <v>0.15116112185728087</v>
      </c>
      <c r="CZ2785" s="15">
        <v>6.1397058823529402</v>
      </c>
      <c r="DA2785" s="20"/>
      <c r="DB2785" s="20"/>
    </row>
    <row r="2786" spans="1:106">
      <c r="A2786" s="8" t="s">
        <v>2819</v>
      </c>
      <c r="B2786" s="8" t="s">
        <v>2820</v>
      </c>
      <c r="C2786" s="9" t="s">
        <v>7131</v>
      </c>
      <c r="D2786" s="9" t="s">
        <v>7126</v>
      </c>
      <c r="E2786" s="10" t="s">
        <v>7127</v>
      </c>
      <c r="F2786" s="10" t="s">
        <v>7126</v>
      </c>
      <c r="G2786" s="11">
        <v>0.79</v>
      </c>
      <c r="H2786" s="11">
        <v>2.4708510638297874</v>
      </c>
      <c r="I2786" s="12">
        <v>9.0499999999999997E-2</v>
      </c>
      <c r="J2786" s="12">
        <v>0.28011202127659574</v>
      </c>
      <c r="K2786" s="12">
        <v>4.7E-2</v>
      </c>
      <c r="L2786" s="12">
        <v>0.10350000000000001</v>
      </c>
      <c r="M2786" s="12">
        <v>6.8320350000000002E-2</v>
      </c>
      <c r="N2786" s="12">
        <v>0.13603605442176869</v>
      </c>
      <c r="O2786" s="12">
        <v>-0.26495329111786559</v>
      </c>
      <c r="P2786" s="12">
        <v>-3.5624531788023828E-2</v>
      </c>
      <c r="Q2786" s="13">
        <v>4.7</v>
      </c>
      <c r="R2786" s="13">
        <v>0</v>
      </c>
      <c r="S2786" s="13">
        <v>10</v>
      </c>
      <c r="T2786" s="13">
        <v>10</v>
      </c>
      <c r="U2786" s="13">
        <v>14.7</v>
      </c>
      <c r="V2786" s="13">
        <v>0.52700000000000002</v>
      </c>
      <c r="W2786" s="13">
        <v>14.173</v>
      </c>
      <c r="X2786" s="14">
        <v>3.5850340136054426E-2</v>
      </c>
      <c r="Y2786" s="15">
        <v>0.12315270935960591</v>
      </c>
      <c r="Z2786" s="14">
        <v>0.44843049327354256</v>
      </c>
      <c r="AA2786" s="14">
        <v>0.68027210884353739</v>
      </c>
      <c r="AB2786" s="14">
        <v>0.81300813008130079</v>
      </c>
      <c r="AC2786" s="14">
        <v>2.1276595744680851</v>
      </c>
      <c r="AD2786" s="13">
        <v>0.77200000000000002</v>
      </c>
      <c r="AE2786" s="15">
        <v>0.66788888888888898</v>
      </c>
      <c r="AF2786" s="14" t="s">
        <v>7128</v>
      </c>
      <c r="AG2786" s="14" t="s">
        <v>7128</v>
      </c>
      <c r="AH2786" s="15">
        <v>0.25613496932515339</v>
      </c>
      <c r="AI2786" s="5">
        <v>1.0166666666666666</v>
      </c>
      <c r="AJ2786" s="15">
        <v>24.607329842931939</v>
      </c>
      <c r="AK2786" s="15">
        <v>24.607329842931939</v>
      </c>
      <c r="AL2786" s="15" t="s">
        <v>7128</v>
      </c>
      <c r="AM2786" s="15" t="s">
        <v>7128</v>
      </c>
      <c r="AN2786" s="15">
        <v>0.38211382113821135</v>
      </c>
      <c r="AO2786" s="15">
        <v>0.17279411764705885</v>
      </c>
      <c r="AP2786" s="15">
        <v>5.8086065573770496</v>
      </c>
      <c r="AQ2786" s="15">
        <v>4.1685294117647063</v>
      </c>
      <c r="AR2786" s="15">
        <v>0.65094382951361784</v>
      </c>
      <c r="AS2786" s="15">
        <v>0.52106617647058828</v>
      </c>
      <c r="AT2786" s="14">
        <v>0</v>
      </c>
      <c r="AU2786" s="14">
        <v>0</v>
      </c>
      <c r="AV2786" s="12">
        <v>-0.51700000000000002</v>
      </c>
      <c r="AW2786" s="12">
        <v>-0.35299999999999998</v>
      </c>
      <c r="AX2786" s="12">
        <v>-7.9000000000000001E-2</v>
      </c>
      <c r="AY2786" s="12">
        <v>6.5500000000000003E-3</v>
      </c>
      <c r="AZ2786" s="14" t="s">
        <v>7128</v>
      </c>
      <c r="BA2786" s="14" t="s">
        <v>7128</v>
      </c>
      <c r="BB2786" s="14">
        <v>1.515873015873016E-2</v>
      </c>
      <c r="BC2786" s="14">
        <v>0.10041152263374487</v>
      </c>
      <c r="BD2786" s="14">
        <v>7.0220588235294125E-3</v>
      </c>
      <c r="BE2786" s="14">
        <v>8.9705882352941177E-2</v>
      </c>
      <c r="BF2786" s="14">
        <v>0</v>
      </c>
      <c r="BG2786" s="14" t="s">
        <v>7128</v>
      </c>
      <c r="BH2786" s="13">
        <v>0.191</v>
      </c>
      <c r="BI2786" s="13">
        <v>0.191</v>
      </c>
      <c r="BJ2786" s="13">
        <v>2.44</v>
      </c>
      <c r="BK2786" s="13">
        <v>2.44</v>
      </c>
      <c r="BL2786" s="13">
        <v>27.2</v>
      </c>
      <c r="BM2786" s="13">
        <v>27.2</v>
      </c>
      <c r="BN2786" s="13">
        <v>3.4</v>
      </c>
      <c r="BO2786" s="13">
        <v>3.4</v>
      </c>
      <c r="BP2786" s="13">
        <v>2.44</v>
      </c>
      <c r="BQ2786" s="13">
        <v>0</v>
      </c>
      <c r="BR2786" s="13">
        <v>0</v>
      </c>
      <c r="BS2786" s="13">
        <v>-1.25</v>
      </c>
      <c r="BT2786" s="14">
        <v>-0.51229508196721307</v>
      </c>
      <c r="BU2786" s="13">
        <v>3.69</v>
      </c>
      <c r="BV2786" s="13">
        <v>1.4410000000000001</v>
      </c>
      <c r="BW2786" s="13">
        <v>1.4410000000000001</v>
      </c>
      <c r="BX2786" s="13">
        <v>12.6</v>
      </c>
      <c r="BY2786" s="13">
        <v>24.299999999999997</v>
      </c>
      <c r="BZ2786" s="13">
        <v>12.3</v>
      </c>
      <c r="CA2786" s="13">
        <v>21.773</v>
      </c>
      <c r="CB2786" s="13">
        <v>0</v>
      </c>
      <c r="CC2786" s="15">
        <v>-7.9000000000000001E-2</v>
      </c>
      <c r="CD2786" s="15">
        <v>0.88900000000000001</v>
      </c>
      <c r="CE2786" s="15">
        <v>0.36</v>
      </c>
      <c r="CF2786" s="15">
        <v>0.410160919823081</v>
      </c>
      <c r="CG2786" s="15">
        <v>0.64213044225874905</v>
      </c>
      <c r="CH2786" s="13">
        <v>4.1550000000000002</v>
      </c>
      <c r="CI2786" s="13">
        <v>1.3904999999999998</v>
      </c>
      <c r="CJ2786" s="13">
        <v>0</v>
      </c>
      <c r="CK2786" s="12">
        <f t="shared" si="86"/>
        <v>0</v>
      </c>
      <c r="CL2786" s="36">
        <f t="shared" si="87"/>
        <v>1.2492536627933679</v>
      </c>
      <c r="CM2786" s="13">
        <v>0.17199999999999999</v>
      </c>
      <c r="CN2786" s="13" t="s">
        <v>7128</v>
      </c>
      <c r="CO2786" s="13">
        <v>0.191</v>
      </c>
      <c r="CP2786" s="13">
        <v>4.7</v>
      </c>
      <c r="CQ2786" s="13">
        <v>3.4</v>
      </c>
      <c r="CR2786" s="13">
        <v>14.173</v>
      </c>
      <c r="CS2786" s="13" t="s">
        <v>7128</v>
      </c>
      <c r="CT2786" s="13">
        <v>0</v>
      </c>
      <c r="CU2786" s="13">
        <v>2.44</v>
      </c>
      <c r="CV2786" s="13">
        <v>21.773</v>
      </c>
      <c r="CW2786" s="13">
        <v>3.4</v>
      </c>
      <c r="CX2786" s="12">
        <v>1.515873015873016E-2</v>
      </c>
      <c r="CY2786" s="12">
        <v>0.10041152263374487</v>
      </c>
      <c r="CZ2786" s="15">
        <v>4.1685294117647063</v>
      </c>
      <c r="DA2786" s="20"/>
      <c r="DB2786" s="20"/>
    </row>
    <row r="2787" spans="1:106">
      <c r="A2787" s="8" t="s">
        <v>379</v>
      </c>
      <c r="B2787" s="8" t="s">
        <v>380</v>
      </c>
      <c r="C2787" s="9" t="s">
        <v>7134</v>
      </c>
      <c r="D2787" s="9" t="s">
        <v>7126</v>
      </c>
      <c r="E2787" s="10" t="s">
        <v>7127</v>
      </c>
      <c r="F2787" s="10" t="s">
        <v>7126</v>
      </c>
      <c r="G2787" s="11">
        <v>0.89</v>
      </c>
      <c r="H2787" s="11">
        <v>0.89</v>
      </c>
      <c r="I2787" s="12">
        <v>9.0499999999999997E-2</v>
      </c>
      <c r="J2787" s="12">
        <v>0.137045</v>
      </c>
      <c r="K2787" s="12">
        <v>5.1999999999999998E-2</v>
      </c>
      <c r="L2787" s="12">
        <v>0.1085</v>
      </c>
      <c r="M2787" s="12">
        <v>7.162085E-2</v>
      </c>
      <c r="N2787" s="12">
        <v>0.137045</v>
      </c>
      <c r="O2787" s="12">
        <v>-8.5901664807585057E-2</v>
      </c>
      <c r="P2787" s="12">
        <v>-1.5755042555970364E-2</v>
      </c>
      <c r="Q2787" s="13">
        <v>288.5</v>
      </c>
      <c r="R2787" s="13">
        <v>0</v>
      </c>
      <c r="S2787" s="13">
        <v>0</v>
      </c>
      <c r="T2787" s="13">
        <v>0</v>
      </c>
      <c r="U2787" s="13">
        <v>288.5</v>
      </c>
      <c r="V2787" s="13">
        <v>0</v>
      </c>
      <c r="W2787" s="13">
        <v>288.5</v>
      </c>
      <c r="X2787" s="14">
        <v>0</v>
      </c>
      <c r="Y2787" s="15">
        <v>0.1111111111111111</v>
      </c>
      <c r="Z2787" s="14" t="s">
        <v>7128</v>
      </c>
      <c r="AA2787" s="14">
        <v>0</v>
      </c>
      <c r="AB2787" s="14" t="s">
        <v>7128</v>
      </c>
      <c r="AC2787" s="14">
        <v>0</v>
      </c>
      <c r="AD2787" s="13">
        <v>5.83</v>
      </c>
      <c r="AE2787" s="15">
        <v>4.1436111111111114</v>
      </c>
      <c r="AF2787" s="14">
        <v>0.25099800796022265</v>
      </c>
      <c r="AG2787" s="14">
        <v>0.99203974574754672</v>
      </c>
      <c r="AH2787" s="15">
        <v>0.4231805929919138</v>
      </c>
      <c r="AI2787" s="5">
        <v>1.2655007949125596</v>
      </c>
      <c r="AJ2787" s="15">
        <v>31.461286804798256</v>
      </c>
      <c r="AK2787" s="15">
        <v>31.461286804798256</v>
      </c>
      <c r="AL2787" s="15">
        <v>23.893442622950822</v>
      </c>
      <c r="AM2787" s="15" t="s">
        <v>7128</v>
      </c>
      <c r="AN2787" s="15" t="s">
        <v>7128</v>
      </c>
      <c r="AO2787" s="15">
        <v>0.29197449650845053</v>
      </c>
      <c r="AP2787" s="15">
        <v>3.6243718592964829</v>
      </c>
      <c r="AQ2787" s="15">
        <v>2.8367748279252702</v>
      </c>
      <c r="AR2787" s="15" t="s">
        <v>7128</v>
      </c>
      <c r="AS2787" s="15">
        <v>0.29197449650845053</v>
      </c>
      <c r="AT2787" s="14">
        <v>4.3184296619411124E-2</v>
      </c>
      <c r="AU2787" s="14">
        <v>1.3726169844020797E-3</v>
      </c>
      <c r="AV2787" s="12">
        <v>-0.11800000000000001</v>
      </c>
      <c r="AW2787" s="12">
        <v>-0.14699999999999999</v>
      </c>
      <c r="AX2787" s="12">
        <v>9.1900000000000003E-3</v>
      </c>
      <c r="AY2787" s="12">
        <v>6.1900000000000004E-2</v>
      </c>
      <c r="AZ2787" s="14">
        <v>-3.3500000000000002E-2</v>
      </c>
      <c r="BA2787" s="14">
        <v>0.13200000000000001</v>
      </c>
      <c r="BB2787" s="14">
        <v>5.1143335192414943E-2</v>
      </c>
      <c r="BC2787" s="14">
        <v>0.12128995744402964</v>
      </c>
      <c r="BD2787" s="14">
        <v>9.2804372027122765E-3</v>
      </c>
      <c r="BE2787" s="14">
        <v>8.0558647910130551E-2</v>
      </c>
      <c r="BF2787" s="14">
        <v>0.39568345323741005</v>
      </c>
      <c r="BG2787" s="14">
        <v>0.4526</v>
      </c>
      <c r="BH2787" s="13">
        <v>9.17</v>
      </c>
      <c r="BI2787" s="13">
        <v>9.17</v>
      </c>
      <c r="BJ2787" s="13">
        <v>79.599999999999994</v>
      </c>
      <c r="BK2787" s="13">
        <v>79.599999999999994</v>
      </c>
      <c r="BL2787" s="13">
        <v>988.1</v>
      </c>
      <c r="BM2787" s="13">
        <v>988.1</v>
      </c>
      <c r="BN2787" s="13">
        <v>101.7</v>
      </c>
      <c r="BO2787" s="13">
        <v>101.7</v>
      </c>
      <c r="BP2787" s="13">
        <v>48.103597122302155</v>
      </c>
      <c r="BQ2787" s="13">
        <v>0</v>
      </c>
      <c r="BR2787" s="13">
        <v>0</v>
      </c>
      <c r="BS2787" s="13">
        <v>-24.6</v>
      </c>
      <c r="BT2787" s="14">
        <v>-0.51139626704953345</v>
      </c>
      <c r="BU2787" s="13">
        <v>72.703597122302156</v>
      </c>
      <c r="BV2787" s="13">
        <v>33.770000000000003</v>
      </c>
      <c r="BW2787" s="13">
        <v>33.770000000000003</v>
      </c>
      <c r="BX2787" s="13">
        <v>179.3</v>
      </c>
      <c r="BY2787" s="13">
        <v>396.6</v>
      </c>
      <c r="BZ2787" s="13">
        <v>0</v>
      </c>
      <c r="CA2787" s="13">
        <v>0</v>
      </c>
      <c r="CB2787" s="13">
        <v>-0.39600000000000002</v>
      </c>
      <c r="CC2787" s="15">
        <v>1.66</v>
      </c>
      <c r="CD2787" s="15">
        <v>1.1499999999999999</v>
      </c>
      <c r="CE2787" s="15">
        <v>0.36</v>
      </c>
      <c r="CF2787" s="15">
        <v>0.96291134901914055</v>
      </c>
      <c r="CG2787" s="15">
        <v>0.93355479292335997</v>
      </c>
      <c r="CH2787" s="13">
        <v>38.833333333333336</v>
      </c>
      <c r="CI2787" s="13">
        <v>15.604999999999999</v>
      </c>
      <c r="CJ2787" s="13">
        <v>-0.39600000000000002</v>
      </c>
      <c r="CK2787" s="12">
        <f t="shared" si="86"/>
        <v>1.1726384364820847E-2</v>
      </c>
      <c r="CL2787" s="36" t="str">
        <f t="shared" si="87"/>
        <v>NA</v>
      </c>
      <c r="CM2787" s="13">
        <v>13.9</v>
      </c>
      <c r="CN2787" s="13">
        <v>5.5</v>
      </c>
      <c r="CO2787" s="13">
        <v>9.17</v>
      </c>
      <c r="CP2787" s="13">
        <v>288.5</v>
      </c>
      <c r="CQ2787" s="13">
        <v>101.7</v>
      </c>
      <c r="CR2787" s="13">
        <v>288.5</v>
      </c>
      <c r="CS2787" s="13">
        <v>33.770000000000003</v>
      </c>
      <c r="CT2787" s="13">
        <v>0.1888</v>
      </c>
      <c r="CU2787" s="13">
        <v>79.485399999999998</v>
      </c>
      <c r="CV2787" s="13">
        <v>0.1888</v>
      </c>
      <c r="CW2787" s="13">
        <v>101.7</v>
      </c>
      <c r="CX2787" s="12">
        <v>5.0451058784726402E-2</v>
      </c>
      <c r="CY2787" s="12">
        <v>0.12105770739003512</v>
      </c>
      <c r="CZ2787" s="15">
        <v>2.8367748279252702</v>
      </c>
      <c r="DA2787" s="20"/>
      <c r="DB2787" s="20"/>
    </row>
    <row r="2788" spans="1:106" ht="24">
      <c r="A2788" s="8" t="s">
        <v>5861</v>
      </c>
      <c r="B2788" s="8" t="s">
        <v>5862</v>
      </c>
      <c r="C2788" s="9" t="s">
        <v>7141</v>
      </c>
      <c r="D2788" s="9" t="s">
        <v>7126</v>
      </c>
      <c r="E2788" s="10" t="s">
        <v>7127</v>
      </c>
      <c r="F2788" s="10" t="s">
        <v>7126</v>
      </c>
      <c r="G2788" s="11">
        <v>0.73</v>
      </c>
      <c r="H2788" s="11">
        <v>2.5665750528541227</v>
      </c>
      <c r="I2788" s="12">
        <v>9.0499999999999997E-2</v>
      </c>
      <c r="J2788" s="12">
        <v>0.28877504228329809</v>
      </c>
      <c r="K2788" s="12">
        <v>4.7E-2</v>
      </c>
      <c r="L2788" s="12">
        <v>0.10350000000000001</v>
      </c>
      <c r="M2788" s="12">
        <v>6.8320350000000002E-2</v>
      </c>
      <c r="N2788" s="12">
        <v>0.13102333824413709</v>
      </c>
      <c r="O2788" s="12">
        <v>-1.1233074163840175</v>
      </c>
      <c r="P2788" s="12">
        <v>-0.33319864214688821</v>
      </c>
      <c r="Q2788" s="13">
        <v>0.47299999999999998</v>
      </c>
      <c r="R2788" s="13">
        <v>0</v>
      </c>
      <c r="S2788" s="13">
        <v>1.19</v>
      </c>
      <c r="T2788" s="13">
        <v>1.19</v>
      </c>
      <c r="U2788" s="13">
        <v>1.6629999999999998</v>
      </c>
      <c r="V2788" s="13">
        <v>8.9999999999999993E-3</v>
      </c>
      <c r="W2788" s="13">
        <v>1.6539999999999999</v>
      </c>
      <c r="X2788" s="14">
        <v>5.4119061936259774E-3</v>
      </c>
      <c r="Y2788" s="15" t="s">
        <v>7128</v>
      </c>
      <c r="Z2788" s="14" t="s">
        <v>7128</v>
      </c>
      <c r="AA2788" s="14">
        <v>0.71557426337943486</v>
      </c>
      <c r="AB2788" s="14" t="s">
        <v>7128</v>
      </c>
      <c r="AC2788" s="14">
        <v>2.5158562367864694</v>
      </c>
      <c r="AD2788" s="13">
        <v>0.158</v>
      </c>
      <c r="AE2788" s="15">
        <v>-0.77916666666666679</v>
      </c>
      <c r="AF2788" s="14">
        <v>4.4721359549995794E-2</v>
      </c>
      <c r="AG2788" s="14" t="s">
        <v>7128</v>
      </c>
      <c r="AH2788" s="15">
        <v>0.4491315136476427</v>
      </c>
      <c r="AI2788" s="5" t="s">
        <v>7128</v>
      </c>
      <c r="AJ2788" s="15" t="s">
        <v>7128</v>
      </c>
      <c r="AK2788" s="15" t="s">
        <v>7128</v>
      </c>
      <c r="AL2788" s="15" t="s">
        <v>7128</v>
      </c>
      <c r="AM2788" s="15" t="s">
        <v>7128</v>
      </c>
      <c r="AN2788" s="15" t="s">
        <v>7128</v>
      </c>
      <c r="AO2788" s="15">
        <v>67.571428571428569</v>
      </c>
      <c r="AP2788" s="15" t="s">
        <v>7128</v>
      </c>
      <c r="AQ2788" s="15" t="s">
        <v>7128</v>
      </c>
      <c r="AR2788" s="15">
        <v>1.9927710843373494</v>
      </c>
      <c r="AS2788" s="15">
        <v>236.28571428571428</v>
      </c>
      <c r="AT2788" s="14" t="s">
        <v>7128</v>
      </c>
      <c r="AU2788" s="14">
        <v>0</v>
      </c>
      <c r="AV2788" s="12" t="s">
        <v>7128</v>
      </c>
      <c r="AW2788" s="12" t="s">
        <v>7128</v>
      </c>
      <c r="AX2788" s="12">
        <v>-0.84799999999999998</v>
      </c>
      <c r="AY2788" s="12">
        <v>-0.68400000000000005</v>
      </c>
      <c r="AZ2788" s="14" t="s">
        <v>7128</v>
      </c>
      <c r="BA2788" s="14" t="s">
        <v>7128</v>
      </c>
      <c r="BB2788" s="14">
        <v>-0.83453237410071945</v>
      </c>
      <c r="BC2788" s="14">
        <v>-0.20217530390275112</v>
      </c>
      <c r="BD2788" s="14">
        <v>-165.71428571428569</v>
      </c>
      <c r="BE2788" s="14">
        <v>-45.142857142857146</v>
      </c>
      <c r="BF2788" s="14">
        <v>0</v>
      </c>
      <c r="BG2788" s="14">
        <v>0.14319999999999999</v>
      </c>
      <c r="BH2788" s="13">
        <v>-1.1599999999999999</v>
      </c>
      <c r="BI2788" s="13">
        <v>-1.1599999999999999</v>
      </c>
      <c r="BJ2788" s="13">
        <v>-0.316</v>
      </c>
      <c r="BK2788" s="13">
        <v>-0.316</v>
      </c>
      <c r="BL2788" s="13">
        <v>7.0000000000000001E-3</v>
      </c>
      <c r="BM2788" s="13">
        <v>7.0000000000000001E-3</v>
      </c>
      <c r="BN2788" s="13">
        <v>-0.25</v>
      </c>
      <c r="BO2788" s="13">
        <v>-0.25</v>
      </c>
      <c r="BP2788" s="13">
        <v>-0.316</v>
      </c>
      <c r="BQ2788" s="13">
        <v>-1.02</v>
      </c>
      <c r="BR2788" s="13">
        <v>-3.7999999999999999E-2</v>
      </c>
      <c r="BS2788" s="13">
        <v>-6.6000000000000003E-2</v>
      </c>
      <c r="BT2788" s="14" t="s">
        <v>7128</v>
      </c>
      <c r="BU2788" s="13">
        <v>-0.21199999999999999</v>
      </c>
      <c r="BV2788" s="13">
        <v>-3.599999999999981E-2</v>
      </c>
      <c r="BW2788" s="13">
        <v>-1.0559999999999998</v>
      </c>
      <c r="BX2788" s="13">
        <v>1.39</v>
      </c>
      <c r="BY2788" s="13">
        <v>1.5629999999999999</v>
      </c>
      <c r="BZ2788" s="13">
        <v>-0.35099999999999998</v>
      </c>
      <c r="CA2788" s="13">
        <v>0.83</v>
      </c>
      <c r="CB2788" s="13">
        <v>0</v>
      </c>
      <c r="CC2788" s="15">
        <v>-0.16500000000000001</v>
      </c>
      <c r="CD2788" s="15">
        <v>-0.51500000000000001</v>
      </c>
      <c r="CE2788" s="15">
        <v>0.36</v>
      </c>
      <c r="CF2788" s="15" t="s">
        <v>7128</v>
      </c>
      <c r="CG2788" s="15" t="s">
        <v>7128</v>
      </c>
      <c r="CH2788" s="13" t="s">
        <v>7128</v>
      </c>
      <c r="CI2788" s="13" t="s">
        <v>7128</v>
      </c>
      <c r="CJ2788" s="13">
        <v>0</v>
      </c>
      <c r="CK2788" s="12">
        <f t="shared" si="86"/>
        <v>0</v>
      </c>
      <c r="CL2788" s="36">
        <f t="shared" si="87"/>
        <v>8.4337349397590362E-3</v>
      </c>
      <c r="CM2788" s="13" t="s">
        <v>7128</v>
      </c>
      <c r="CN2788" s="13" t="s">
        <v>7128</v>
      </c>
      <c r="CO2788" s="13" t="s">
        <v>7128</v>
      </c>
      <c r="CP2788" s="13" t="s">
        <v>7128</v>
      </c>
      <c r="CQ2788" s="13" t="s">
        <v>7128</v>
      </c>
      <c r="CR2788" s="13" t="s">
        <v>7128</v>
      </c>
      <c r="CS2788" s="13" t="s">
        <v>7128</v>
      </c>
      <c r="CT2788" s="13">
        <v>0</v>
      </c>
      <c r="CU2788" s="13">
        <v>-0.316</v>
      </c>
      <c r="CV2788" s="13">
        <v>0.83</v>
      </c>
      <c r="CW2788" s="13">
        <v>-0.25</v>
      </c>
      <c r="CX2788" s="12">
        <v>-0.83453237410071945</v>
      </c>
      <c r="CY2788" s="12">
        <v>-0.20217530390275112</v>
      </c>
      <c r="CZ2788" s="15" t="s">
        <v>7128</v>
      </c>
      <c r="DA2788" s="20"/>
      <c r="DB2788" s="20"/>
    </row>
    <row r="2789" spans="1:106">
      <c r="A2789" s="8" t="s">
        <v>5491</v>
      </c>
      <c r="B2789" s="8" t="s">
        <v>5492</v>
      </c>
      <c r="C2789" s="9" t="s">
        <v>7173</v>
      </c>
      <c r="D2789" s="9" t="s">
        <v>7126</v>
      </c>
      <c r="E2789" s="10" t="s">
        <v>7127</v>
      </c>
      <c r="F2789" s="10" t="s">
        <v>7126</v>
      </c>
      <c r="G2789" s="11">
        <v>0.62</v>
      </c>
      <c r="H2789" s="11">
        <v>8.3230303030303023</v>
      </c>
      <c r="I2789" s="12">
        <v>9.0499999999999997E-2</v>
      </c>
      <c r="J2789" s="12">
        <v>0.8097342424242423</v>
      </c>
      <c r="K2789" s="12">
        <v>4.7E-2</v>
      </c>
      <c r="L2789" s="12">
        <v>0.10350000000000001</v>
      </c>
      <c r="M2789" s="12">
        <v>6.8320350000000002E-2</v>
      </c>
      <c r="N2789" s="12">
        <v>0.12354982731376976</v>
      </c>
      <c r="O2789" s="12" t="s">
        <v>7128</v>
      </c>
      <c r="P2789" s="12">
        <v>-0.23606195146507916</v>
      </c>
      <c r="Q2789" s="13">
        <v>0.16500000000000001</v>
      </c>
      <c r="R2789" s="13">
        <v>0</v>
      </c>
      <c r="S2789" s="13">
        <v>2.0499999999999998</v>
      </c>
      <c r="T2789" s="13">
        <v>2.0499999999999998</v>
      </c>
      <c r="U2789" s="13">
        <v>2.2149999999999999</v>
      </c>
      <c r="V2789" s="13">
        <v>4.8000000000000001E-2</v>
      </c>
      <c r="W2789" s="13">
        <v>2.1669999999999998</v>
      </c>
      <c r="X2789" s="14">
        <v>2.1670428893905195E-2</v>
      </c>
      <c r="Y2789" s="15" t="s">
        <v>7128</v>
      </c>
      <c r="Z2789" s="14" t="s">
        <v>7128</v>
      </c>
      <c r="AA2789" s="14">
        <v>0.9255079006772009</v>
      </c>
      <c r="AB2789" s="14" t="s">
        <v>7128</v>
      </c>
      <c r="AC2789" s="14">
        <v>12.424242424242422</v>
      </c>
      <c r="AD2789" s="13">
        <v>5.5E-2</v>
      </c>
      <c r="AE2789" s="15">
        <v>-0.14133333333333328</v>
      </c>
      <c r="AF2789" s="14">
        <v>8.3666002653407553E-2</v>
      </c>
      <c r="AG2789" s="14" t="s">
        <v>7128</v>
      </c>
      <c r="AH2789" s="15">
        <v>0.45355191256830607</v>
      </c>
      <c r="AI2789" s="5" t="s">
        <v>7128</v>
      </c>
      <c r="AJ2789" s="15" t="s">
        <v>7128</v>
      </c>
      <c r="AK2789" s="15" t="s">
        <v>7128</v>
      </c>
      <c r="AL2789" s="15" t="s">
        <v>7128</v>
      </c>
      <c r="AM2789" s="15" t="s">
        <v>7128</v>
      </c>
      <c r="AN2789" s="15" t="s">
        <v>7128</v>
      </c>
      <c r="AO2789" s="15">
        <v>1.1870503597122302</v>
      </c>
      <c r="AP2789" s="15" t="s">
        <v>7128</v>
      </c>
      <c r="AQ2789" s="15" t="s">
        <v>7128</v>
      </c>
      <c r="AR2789" s="15">
        <v>5.0162037037037059</v>
      </c>
      <c r="AS2789" s="15">
        <v>15.589928057553955</v>
      </c>
      <c r="AT2789" s="14" t="s">
        <v>7128</v>
      </c>
      <c r="AU2789" s="14">
        <v>0</v>
      </c>
      <c r="AV2789" s="12" t="s">
        <v>7128</v>
      </c>
      <c r="AW2789" s="12" t="s">
        <v>7128</v>
      </c>
      <c r="AX2789" s="12">
        <v>-0.435</v>
      </c>
      <c r="AY2789" s="12" t="s">
        <v>7128</v>
      </c>
      <c r="AZ2789" s="14" t="s">
        <v>7128</v>
      </c>
      <c r="BA2789" s="14" t="s">
        <v>7128</v>
      </c>
      <c r="BB2789" s="14" t="s">
        <v>7128</v>
      </c>
      <c r="BC2789" s="14">
        <v>-0.1125121241513094</v>
      </c>
      <c r="BD2789" s="14">
        <v>-0.58992805755395683</v>
      </c>
      <c r="BE2789" s="14">
        <v>-1.6690647482014387</v>
      </c>
      <c r="BF2789" s="14">
        <v>0</v>
      </c>
      <c r="BG2789" s="14">
        <v>0.14610000000000001</v>
      </c>
      <c r="BH2789" s="13">
        <v>-8.2000000000000003E-2</v>
      </c>
      <c r="BI2789" s="13">
        <v>-8.2000000000000003E-2</v>
      </c>
      <c r="BJ2789" s="13">
        <v>-0.23200000000000001</v>
      </c>
      <c r="BK2789" s="13">
        <v>-0.23200000000000001</v>
      </c>
      <c r="BL2789" s="13">
        <v>0.13900000000000001</v>
      </c>
      <c r="BM2789" s="13">
        <v>0.13900000000000001</v>
      </c>
      <c r="BN2789" s="13">
        <v>-0.115</v>
      </c>
      <c r="BO2789" s="13">
        <v>-0.115</v>
      </c>
      <c r="BP2789" s="13">
        <v>-0.23200000000000001</v>
      </c>
      <c r="BQ2789" s="13">
        <v>0.32</v>
      </c>
      <c r="BR2789" s="13">
        <v>-0.08</v>
      </c>
      <c r="BS2789" s="13">
        <v>-0.11700000000000001</v>
      </c>
      <c r="BT2789" s="14" t="s">
        <v>7128</v>
      </c>
      <c r="BU2789" s="13">
        <v>-3.5000000000000003E-2</v>
      </c>
      <c r="BV2789" s="13">
        <v>-0.20500000000000002</v>
      </c>
      <c r="BW2789" s="13">
        <v>0.115</v>
      </c>
      <c r="BX2789" s="13">
        <v>-0.39100000000000001</v>
      </c>
      <c r="BY2789" s="13">
        <v>2.0620000000000003</v>
      </c>
      <c r="BZ2789" s="13">
        <v>-1.57</v>
      </c>
      <c r="CA2789" s="13">
        <v>0.43199999999999977</v>
      </c>
      <c r="CB2789" s="13">
        <v>0</v>
      </c>
      <c r="CC2789" s="15">
        <v>-0.30299999999999999</v>
      </c>
      <c r="CD2789" s="15">
        <v>0.46100000000000002</v>
      </c>
      <c r="CE2789" s="15">
        <v>0.36</v>
      </c>
      <c r="CF2789" s="15" t="s">
        <v>7128</v>
      </c>
      <c r="CG2789" s="15" t="s">
        <v>7128</v>
      </c>
      <c r="CH2789" s="13" t="s">
        <v>7128</v>
      </c>
      <c r="CI2789" s="13" t="s">
        <v>7128</v>
      </c>
      <c r="CJ2789" s="13">
        <v>0</v>
      </c>
      <c r="CK2789" s="12">
        <f t="shared" si="86"/>
        <v>0</v>
      </c>
      <c r="CL2789" s="36">
        <f t="shared" si="87"/>
        <v>0.32175925925925947</v>
      </c>
      <c r="CM2789" s="13" t="s">
        <v>7128</v>
      </c>
      <c r="CN2789" s="13" t="s">
        <v>7128</v>
      </c>
      <c r="CO2789" s="13" t="s">
        <v>7128</v>
      </c>
      <c r="CP2789" s="13" t="s">
        <v>7128</v>
      </c>
      <c r="CQ2789" s="13" t="s">
        <v>7128</v>
      </c>
      <c r="CR2789" s="13" t="s">
        <v>7128</v>
      </c>
      <c r="CS2789" s="13" t="s">
        <v>7128</v>
      </c>
      <c r="CT2789" s="13">
        <v>0</v>
      </c>
      <c r="CU2789" s="13">
        <v>-0.23200000000000001</v>
      </c>
      <c r="CV2789" s="13">
        <v>0.43199999999999977</v>
      </c>
      <c r="CW2789" s="13">
        <v>-0.115</v>
      </c>
      <c r="CX2789" s="12" t="s">
        <v>7128</v>
      </c>
      <c r="CY2789" s="12">
        <v>-0.1125121241513094</v>
      </c>
      <c r="CZ2789" s="15" t="s">
        <v>7128</v>
      </c>
      <c r="DA2789" s="20"/>
      <c r="DB2789" s="20"/>
    </row>
    <row r="2790" spans="1:106">
      <c r="A2790" s="8" t="s">
        <v>1815</v>
      </c>
      <c r="B2790" s="8" t="s">
        <v>1816</v>
      </c>
      <c r="C2790" s="9" t="s">
        <v>7134</v>
      </c>
      <c r="D2790" s="9" t="s">
        <v>7126</v>
      </c>
      <c r="E2790" s="10" t="s">
        <v>7127</v>
      </c>
      <c r="F2790" s="10" t="s">
        <v>7126</v>
      </c>
      <c r="G2790" s="11">
        <v>0.89</v>
      </c>
      <c r="H2790" s="11">
        <v>12.777857142857144</v>
      </c>
      <c r="I2790" s="12">
        <v>9.0499999999999997E-2</v>
      </c>
      <c r="J2790" s="12">
        <v>1.2128960714285715</v>
      </c>
      <c r="K2790" s="12">
        <v>4.7E-2</v>
      </c>
      <c r="L2790" s="12">
        <v>0.10350000000000001</v>
      </c>
      <c r="M2790" s="12">
        <v>6.8320350000000002E-2</v>
      </c>
      <c r="N2790" s="12">
        <v>0.14804204203980087</v>
      </c>
      <c r="O2790" s="12">
        <v>-1.3788960714285714</v>
      </c>
      <c r="P2790" s="12">
        <v>-0.13043658535425445</v>
      </c>
      <c r="Q2790" s="13">
        <v>5.6</v>
      </c>
      <c r="R2790" s="13">
        <v>0</v>
      </c>
      <c r="S2790" s="13">
        <v>74.8</v>
      </c>
      <c r="T2790" s="13">
        <v>74.8</v>
      </c>
      <c r="U2790" s="13">
        <v>80.399999999999991</v>
      </c>
      <c r="V2790" s="13">
        <v>7.83</v>
      </c>
      <c r="W2790" s="13">
        <v>72.569999999999993</v>
      </c>
      <c r="X2790" s="14">
        <v>9.7388059701492544E-2</v>
      </c>
      <c r="Y2790" s="15">
        <v>5.9523809523809527E-2</v>
      </c>
      <c r="Z2790" s="14">
        <v>0.71923076923076923</v>
      </c>
      <c r="AA2790" s="14">
        <v>0.93034825870646776</v>
      </c>
      <c r="AB2790" s="14">
        <v>2.5616438356164384</v>
      </c>
      <c r="AC2790" s="14">
        <v>13.357142857142858</v>
      </c>
      <c r="AD2790" s="13">
        <v>0.44400000000000001</v>
      </c>
      <c r="AE2790" s="15">
        <v>2.6845555555555562</v>
      </c>
      <c r="AF2790" s="14">
        <v>0.13784048752090222</v>
      </c>
      <c r="AG2790" s="14">
        <v>0.88363007263399418</v>
      </c>
      <c r="AH2790" s="15">
        <v>0.47505422993492408</v>
      </c>
      <c r="AI2790" s="5">
        <v>0.18115942028985507</v>
      </c>
      <c r="AJ2790" s="15" t="s">
        <v>7128</v>
      </c>
      <c r="AK2790" s="15" t="s">
        <v>7128</v>
      </c>
      <c r="AL2790" s="15" t="s">
        <v>7128</v>
      </c>
      <c r="AM2790" s="15" t="s">
        <v>7128</v>
      </c>
      <c r="AN2790" s="15">
        <v>0.19178082191780821</v>
      </c>
      <c r="AO2790" s="15">
        <v>6.6115702479338831E-2</v>
      </c>
      <c r="AP2790" s="15">
        <v>41.468571428571423</v>
      </c>
      <c r="AQ2790" s="15">
        <v>19.047244094488185</v>
      </c>
      <c r="AR2790" s="15">
        <v>0.75867981140162866</v>
      </c>
      <c r="AS2790" s="15">
        <v>0.85678866587957481</v>
      </c>
      <c r="AT2790" s="14" t="s">
        <v>7128</v>
      </c>
      <c r="AU2790" s="14">
        <v>0</v>
      </c>
      <c r="AV2790" s="12" t="s">
        <v>7128</v>
      </c>
      <c r="AW2790" s="12" t="s">
        <v>7128</v>
      </c>
      <c r="AX2790" s="12">
        <v>2.4399999999999998E-2</v>
      </c>
      <c r="AY2790" s="12">
        <v>-2.7300000000000001E-2</v>
      </c>
      <c r="AZ2790" s="14" t="s">
        <v>7128</v>
      </c>
      <c r="BA2790" s="14" t="s">
        <v>7128</v>
      </c>
      <c r="BB2790" s="14">
        <v>-0.16599999999999998</v>
      </c>
      <c r="BC2790" s="14">
        <v>1.7605456685546424E-2</v>
      </c>
      <c r="BD2790" s="14">
        <v>-6.8595041322314046E-2</v>
      </c>
      <c r="BE2790" s="14">
        <v>2.0661157024793389E-2</v>
      </c>
      <c r="BF2790" s="14">
        <v>0</v>
      </c>
      <c r="BG2790" s="14">
        <v>2.7200000000000002E-2</v>
      </c>
      <c r="BH2790" s="13">
        <v>-5.81</v>
      </c>
      <c r="BI2790" s="13">
        <v>-5.81</v>
      </c>
      <c r="BJ2790" s="13">
        <v>1.75</v>
      </c>
      <c r="BK2790" s="13">
        <v>1.75</v>
      </c>
      <c r="BL2790" s="13">
        <v>84.7</v>
      </c>
      <c r="BM2790" s="13">
        <v>84.7</v>
      </c>
      <c r="BN2790" s="13">
        <v>3.81</v>
      </c>
      <c r="BO2790" s="13">
        <v>3.81</v>
      </c>
      <c r="BP2790" s="13">
        <v>1.75</v>
      </c>
      <c r="BQ2790" s="13">
        <v>0</v>
      </c>
      <c r="BR2790" s="13">
        <v>0</v>
      </c>
      <c r="BS2790" s="13">
        <v>-3.24</v>
      </c>
      <c r="BT2790" s="14">
        <v>-1.8514285714285716</v>
      </c>
      <c r="BU2790" s="13">
        <v>4.99</v>
      </c>
      <c r="BV2790" s="13">
        <v>-2.5699999999999994</v>
      </c>
      <c r="BW2790" s="13">
        <v>-2.5699999999999994</v>
      </c>
      <c r="BX2790" s="13">
        <v>35</v>
      </c>
      <c r="BY2790" s="13">
        <v>99.400999999999996</v>
      </c>
      <c r="BZ2790" s="13">
        <v>29.2</v>
      </c>
      <c r="CA2790" s="13">
        <v>95.653000000000006</v>
      </c>
      <c r="CB2790" s="13">
        <v>0</v>
      </c>
      <c r="CC2790" s="15">
        <v>0.81200000000000006</v>
      </c>
      <c r="CD2790" s="15">
        <v>1.28</v>
      </c>
      <c r="CE2790" s="15">
        <v>0.36</v>
      </c>
      <c r="CF2790" s="15" t="s">
        <v>7128</v>
      </c>
      <c r="CG2790" s="15" t="s">
        <v>7128</v>
      </c>
      <c r="CH2790" s="13" t="s">
        <v>7128</v>
      </c>
      <c r="CI2790" s="13" t="s">
        <v>7128</v>
      </c>
      <c r="CJ2790" s="13">
        <v>0</v>
      </c>
      <c r="CK2790" s="12">
        <f t="shared" si="86"/>
        <v>0</v>
      </c>
      <c r="CL2790" s="36">
        <f t="shared" si="87"/>
        <v>0.88549235256604597</v>
      </c>
      <c r="CM2790" s="13" t="s">
        <v>7128</v>
      </c>
      <c r="CN2790" s="13" t="s">
        <v>7128</v>
      </c>
      <c r="CO2790" s="13" t="s">
        <v>7128</v>
      </c>
      <c r="CP2790" s="13" t="s">
        <v>7128</v>
      </c>
      <c r="CQ2790" s="13">
        <v>3.81</v>
      </c>
      <c r="CR2790" s="13">
        <v>72.569999999999993</v>
      </c>
      <c r="CS2790" s="13" t="s">
        <v>7128</v>
      </c>
      <c r="CT2790" s="13">
        <v>0</v>
      </c>
      <c r="CU2790" s="13">
        <v>1.75</v>
      </c>
      <c r="CV2790" s="13">
        <v>95.653000000000006</v>
      </c>
      <c r="CW2790" s="13">
        <v>3.81</v>
      </c>
      <c r="CX2790" s="12">
        <v>-0.16599999999999998</v>
      </c>
      <c r="CY2790" s="12">
        <v>1.7605456685546424E-2</v>
      </c>
      <c r="CZ2790" s="15">
        <v>19.047244094488185</v>
      </c>
      <c r="DA2790" s="20"/>
      <c r="DB2790" s="20"/>
    </row>
    <row r="2791" spans="1:106">
      <c r="A2791" s="8" t="s">
        <v>5015</v>
      </c>
      <c r="B2791" s="8" t="s">
        <v>5016</v>
      </c>
      <c r="C2791" s="9" t="s">
        <v>7179</v>
      </c>
      <c r="D2791" s="9" t="s">
        <v>7126</v>
      </c>
      <c r="E2791" s="10" t="s">
        <v>7127</v>
      </c>
      <c r="F2791" s="10" t="s">
        <v>7126</v>
      </c>
      <c r="G2791" s="11">
        <v>0.79</v>
      </c>
      <c r="H2791" s="11">
        <v>0.83883492456388498</v>
      </c>
      <c r="I2791" s="12">
        <v>9.0499999999999997E-2</v>
      </c>
      <c r="J2791" s="12">
        <v>0.13241456067303159</v>
      </c>
      <c r="K2791" s="12">
        <v>4.1999999999999996E-2</v>
      </c>
      <c r="L2791" s="12">
        <v>9.8500000000000004E-2</v>
      </c>
      <c r="M2791" s="12">
        <v>6.5019850000000004E-2</v>
      </c>
      <c r="N2791" s="12">
        <v>0.12601429339809539</v>
      </c>
      <c r="O2791" s="12">
        <v>-0.12655249170751434</v>
      </c>
      <c r="P2791" s="12">
        <v>-0.14275590112594697</v>
      </c>
      <c r="Q2791" s="13">
        <v>5.88</v>
      </c>
      <c r="R2791" s="13">
        <v>0</v>
      </c>
      <c r="S2791" s="13">
        <v>0.61699999999999999</v>
      </c>
      <c r="T2791" s="13">
        <v>0.61699999999999999</v>
      </c>
      <c r="U2791" s="13">
        <v>6.4969999999999999</v>
      </c>
      <c r="V2791" s="13">
        <v>0.30399999999999999</v>
      </c>
      <c r="W2791" s="13">
        <v>6.1929999999999996</v>
      </c>
      <c r="X2791" s="14">
        <v>4.6790826535323994E-2</v>
      </c>
      <c r="Y2791" s="15" t="s">
        <v>7128</v>
      </c>
      <c r="Z2791" s="14">
        <v>3.0670577123825617E-2</v>
      </c>
      <c r="AA2791" s="14">
        <v>9.4966907803601661E-2</v>
      </c>
      <c r="AB2791" s="14">
        <v>3.1641025641025639E-2</v>
      </c>
      <c r="AC2791" s="14">
        <v>0.10493197278911565</v>
      </c>
      <c r="AD2791" s="13">
        <v>1.97</v>
      </c>
      <c r="AE2791" s="15">
        <v>1.4800277777777779</v>
      </c>
      <c r="AF2791" s="14">
        <v>0.11401754250991379</v>
      </c>
      <c r="AG2791" s="14">
        <v>0.71962610484141754</v>
      </c>
      <c r="AH2791" s="15">
        <v>0.23974082073434128</v>
      </c>
      <c r="AI2791" s="5" t="s">
        <v>7128</v>
      </c>
      <c r="AJ2791" s="15">
        <v>49.411764705882355</v>
      </c>
      <c r="AK2791" s="15">
        <v>49.411764705882355</v>
      </c>
      <c r="AL2791" s="15" t="s">
        <v>7128</v>
      </c>
      <c r="AM2791" s="15" t="s">
        <v>7128</v>
      </c>
      <c r="AN2791" s="15">
        <v>0.30153846153846153</v>
      </c>
      <c r="AO2791" s="15">
        <v>7.7165354330708658</v>
      </c>
      <c r="AP2791" s="15" t="s">
        <v>7128</v>
      </c>
      <c r="AQ2791" s="15" t="s">
        <v>7128</v>
      </c>
      <c r="AR2791" s="15">
        <v>0.31257255337404727</v>
      </c>
      <c r="AS2791" s="15">
        <v>8.1272965879265087</v>
      </c>
      <c r="AT2791" s="14">
        <v>1.2100840336134453</v>
      </c>
      <c r="AU2791" s="14">
        <v>2.4489795918367346E-2</v>
      </c>
      <c r="AV2791" s="12">
        <v>-6.8000000000000005E-2</v>
      </c>
      <c r="AW2791" s="12">
        <v>-0.44900000000000001</v>
      </c>
      <c r="AX2791" s="12">
        <v>1.6969999999999998</v>
      </c>
      <c r="AY2791" s="12">
        <v>-0.25700000000000001</v>
      </c>
      <c r="AZ2791" s="14" t="s">
        <v>7128</v>
      </c>
      <c r="BA2791" s="14" t="s">
        <v>7128</v>
      </c>
      <c r="BB2791" s="14">
        <v>5.8620689655172406E-3</v>
      </c>
      <c r="BC2791" s="14">
        <v>-1.6741607727851587E-2</v>
      </c>
      <c r="BD2791" s="14">
        <v>0.15616797900262466</v>
      </c>
      <c r="BE2791" s="14">
        <v>-0.80839895013123353</v>
      </c>
      <c r="BF2791" s="14">
        <v>0.41089108910891087</v>
      </c>
      <c r="BG2791" s="14">
        <v>3.04E-2</v>
      </c>
      <c r="BH2791" s="13">
        <v>0.11899999999999999</v>
      </c>
      <c r="BI2791" s="13">
        <v>0.11899999999999999</v>
      </c>
      <c r="BJ2791" s="13">
        <v>-0.61599999999999999</v>
      </c>
      <c r="BK2791" s="13">
        <v>-0.61599999999999999</v>
      </c>
      <c r="BL2791" s="13">
        <v>0.76200000000000001</v>
      </c>
      <c r="BM2791" s="13">
        <v>0.76200000000000001</v>
      </c>
      <c r="BN2791" s="13">
        <v>-0.57199999999999995</v>
      </c>
      <c r="BO2791" s="13">
        <v>-0.57199999999999995</v>
      </c>
      <c r="BP2791" s="13">
        <v>-0.36289108910891094</v>
      </c>
      <c r="BQ2791" s="13">
        <v>0.81499999999999995</v>
      </c>
      <c r="BR2791" s="13">
        <v>1.1339999999999999</v>
      </c>
      <c r="BS2791" s="13">
        <v>-1.8999999999999996E-2</v>
      </c>
      <c r="BT2791" s="14" t="s">
        <v>7128</v>
      </c>
      <c r="BU2791" s="13">
        <v>-1.4778910891089108</v>
      </c>
      <c r="BV2791" s="13">
        <v>-1.8109999999999999</v>
      </c>
      <c r="BW2791" s="13">
        <v>-0.99599999999999989</v>
      </c>
      <c r="BX2791" s="13">
        <v>20.3</v>
      </c>
      <c r="BY2791" s="13">
        <v>21.675999999999998</v>
      </c>
      <c r="BZ2791" s="13">
        <v>19.5</v>
      </c>
      <c r="CA2791" s="13">
        <v>19.813000000000002</v>
      </c>
      <c r="CB2791" s="13">
        <v>-0.14399999999999999</v>
      </c>
      <c r="CC2791" s="15">
        <v>0.54700000000000004</v>
      </c>
      <c r="CD2791" s="15">
        <v>0.504</v>
      </c>
      <c r="CE2791" s="15">
        <v>0.36</v>
      </c>
      <c r="CF2791" s="15">
        <v>1.4437636238381235</v>
      </c>
      <c r="CG2791" s="15">
        <v>2.3090230737347421</v>
      </c>
      <c r="CH2791" s="13">
        <v>-0.63249999999999995</v>
      </c>
      <c r="CI2791" s="13">
        <v>-4.1666666666666796E-3</v>
      </c>
      <c r="CJ2791" s="13">
        <v>-0.14399999999999999</v>
      </c>
      <c r="CK2791" s="12" t="str">
        <f t="shared" si="86"/>
        <v>NA</v>
      </c>
      <c r="CL2791" s="36">
        <f t="shared" si="87"/>
        <v>3.8459597234139199E-2</v>
      </c>
      <c r="CM2791" s="13">
        <v>0.20200000000000001</v>
      </c>
      <c r="CN2791" s="13">
        <v>8.3000000000000004E-2</v>
      </c>
      <c r="CO2791" s="13">
        <v>0.11899999999999999</v>
      </c>
      <c r="CP2791" s="13">
        <v>5.88</v>
      </c>
      <c r="CQ2791" s="13" t="s">
        <v>7128</v>
      </c>
      <c r="CR2791" s="13" t="s">
        <v>7128</v>
      </c>
      <c r="CS2791" s="13">
        <v>-1.8109999999999999</v>
      </c>
      <c r="CT2791" s="13">
        <v>0</v>
      </c>
      <c r="CU2791" s="13">
        <v>-0.61599999999999999</v>
      </c>
      <c r="CV2791" s="13">
        <v>19.813000000000002</v>
      </c>
      <c r="CW2791" s="13">
        <v>-0.57199999999999995</v>
      </c>
      <c r="CX2791" s="12">
        <v>5.8620689655172406E-3</v>
      </c>
      <c r="CY2791" s="12">
        <v>-1.6741607727851587E-2</v>
      </c>
      <c r="CZ2791" s="15" t="s">
        <v>7128</v>
      </c>
      <c r="DA2791" s="20"/>
      <c r="DB2791" s="20"/>
    </row>
    <row r="2792" spans="1:106" ht="24">
      <c r="A2792" s="8" t="s">
        <v>6209</v>
      </c>
      <c r="B2792" s="8" t="s">
        <v>6210</v>
      </c>
      <c r="C2792" s="9" t="s">
        <v>7197</v>
      </c>
      <c r="D2792" s="9" t="s">
        <v>7126</v>
      </c>
      <c r="E2792" s="10" t="s">
        <v>7127</v>
      </c>
      <c r="F2792" s="10" t="s">
        <v>7126</v>
      </c>
      <c r="G2792" s="11">
        <v>0.65</v>
      </c>
      <c r="H2792" s="11">
        <v>0.65400492125984255</v>
      </c>
      <c r="I2792" s="12">
        <v>9.0499999999999997E-2</v>
      </c>
      <c r="J2792" s="12">
        <v>0.11568744537401575</v>
      </c>
      <c r="K2792" s="12">
        <v>4.7E-2</v>
      </c>
      <c r="L2792" s="12">
        <v>0.10350000000000001</v>
      </c>
      <c r="M2792" s="12">
        <v>6.8320350000000002E-2</v>
      </c>
      <c r="N2792" s="12">
        <v>0.11539738412047815</v>
      </c>
      <c r="O2792" s="12">
        <v>-0.11589863861583201</v>
      </c>
      <c r="P2792" s="12">
        <v>-0.11557538340848099</v>
      </c>
      <c r="Q2792" s="13">
        <v>50.8</v>
      </c>
      <c r="R2792" s="13">
        <v>0</v>
      </c>
      <c r="S2792" s="13">
        <v>0.313</v>
      </c>
      <c r="T2792" s="13">
        <v>0.313</v>
      </c>
      <c r="U2792" s="13">
        <v>51.113</v>
      </c>
      <c r="V2792" s="13">
        <v>5.0000000000000001E-3</v>
      </c>
      <c r="W2792" s="13">
        <v>51.107999999999997</v>
      </c>
      <c r="X2792" s="14">
        <v>9.7822471778216888E-5</v>
      </c>
      <c r="Y2792" s="15">
        <v>0.02</v>
      </c>
      <c r="Z2792" s="14">
        <v>3.3358201001811784E-2</v>
      </c>
      <c r="AA2792" s="14">
        <v>6.1236867333163778E-3</v>
      </c>
      <c r="AB2792" s="14">
        <v>3.4509371554575521E-2</v>
      </c>
      <c r="AC2792" s="14">
        <v>6.1614173228346459E-3</v>
      </c>
      <c r="AD2792" s="13">
        <v>1.02</v>
      </c>
      <c r="AE2792" s="15">
        <v>-1.0097777777777781</v>
      </c>
      <c r="AF2792" s="14">
        <v>9.4868329805051374E-2</v>
      </c>
      <c r="AG2792" s="14" t="s">
        <v>7128</v>
      </c>
      <c r="AH2792" s="15">
        <v>0.87326292384658133</v>
      </c>
      <c r="AI2792" s="5" t="s">
        <v>7128</v>
      </c>
      <c r="AJ2792" s="15" t="s">
        <v>7128</v>
      </c>
      <c r="AK2792" s="15" t="s">
        <v>7128</v>
      </c>
      <c r="AL2792" s="15" t="s">
        <v>7128</v>
      </c>
      <c r="AM2792" s="15" t="s">
        <v>7128</v>
      </c>
      <c r="AN2792" s="15">
        <v>5.6008820286659313</v>
      </c>
      <c r="AO2792" s="15" t="s">
        <v>7128</v>
      </c>
      <c r="AP2792" s="15" t="s">
        <v>7128</v>
      </c>
      <c r="AQ2792" s="15" t="s">
        <v>7128</v>
      </c>
      <c r="AR2792" s="15">
        <v>5.4497760716570696</v>
      </c>
      <c r="AS2792" s="15" t="s">
        <v>7128</v>
      </c>
      <c r="AT2792" s="14" t="s">
        <v>7128</v>
      </c>
      <c r="AU2792" s="14">
        <v>0</v>
      </c>
      <c r="AV2792" s="12" t="s">
        <v>7128</v>
      </c>
      <c r="AW2792" s="12" t="s">
        <v>7128</v>
      </c>
      <c r="AX2792" s="12" t="s">
        <v>7128</v>
      </c>
      <c r="AY2792" s="12" t="s">
        <v>7128</v>
      </c>
      <c r="AZ2792" s="14" t="s">
        <v>7128</v>
      </c>
      <c r="BA2792" s="14" t="s">
        <v>7128</v>
      </c>
      <c r="BB2792" s="14">
        <v>-2.1119324181626187E-4</v>
      </c>
      <c r="BC2792" s="14">
        <v>-1.7799928800284797E-4</v>
      </c>
      <c r="BD2792" s="14" t="s">
        <v>7128</v>
      </c>
      <c r="BE2792" s="14" t="s">
        <v>7128</v>
      </c>
      <c r="BF2792" s="14">
        <v>0</v>
      </c>
      <c r="BG2792" s="14">
        <v>0.10150000000000001</v>
      </c>
      <c r="BH2792" s="13">
        <v>-2E-3</v>
      </c>
      <c r="BI2792" s="13">
        <v>-2E-3</v>
      </c>
      <c r="BJ2792" s="13">
        <v>-2E-3</v>
      </c>
      <c r="BK2792" s="13">
        <v>-2E-3</v>
      </c>
      <c r="BL2792" s="13">
        <v>0</v>
      </c>
      <c r="BM2792" s="13">
        <v>0</v>
      </c>
      <c r="BN2792" s="13">
        <v>-2E-3</v>
      </c>
      <c r="BO2792" s="13">
        <v>-2E-3</v>
      </c>
      <c r="BP2792" s="13">
        <v>-2E-3</v>
      </c>
      <c r="BQ2792" s="13">
        <v>0</v>
      </c>
      <c r="BR2792" s="13">
        <v>0</v>
      </c>
      <c r="BS2792" s="13">
        <v>0</v>
      </c>
      <c r="BT2792" s="14" t="s">
        <v>7128</v>
      </c>
      <c r="BU2792" s="13">
        <v>-2E-3</v>
      </c>
      <c r="BV2792" s="13">
        <v>-2E-3</v>
      </c>
      <c r="BW2792" s="13">
        <v>-2E-3</v>
      </c>
      <c r="BX2792" s="13">
        <v>9.4700000000000006</v>
      </c>
      <c r="BY2792" s="13">
        <v>11.236000000000001</v>
      </c>
      <c r="BZ2792" s="13">
        <v>9.07</v>
      </c>
      <c r="CA2792" s="13">
        <v>9.3780000000000001</v>
      </c>
      <c r="CB2792" s="13">
        <v>0</v>
      </c>
      <c r="CC2792" s="15">
        <v>-0.44800000000000001</v>
      </c>
      <c r="CD2792" s="15">
        <v>-0.192</v>
      </c>
      <c r="CE2792" s="15">
        <v>0.36</v>
      </c>
      <c r="CF2792" s="15">
        <v>1.7287776746833992</v>
      </c>
      <c r="CG2792" s="15">
        <v>2.1937680608217902</v>
      </c>
      <c r="CH2792" s="13">
        <v>9.0299999999999991E-2</v>
      </c>
      <c r="CI2792" s="13">
        <v>5.9500000000000011E-2</v>
      </c>
      <c r="CJ2792" s="13">
        <v>0</v>
      </c>
      <c r="CK2792" s="12">
        <f t="shared" si="86"/>
        <v>0</v>
      </c>
      <c r="CL2792" s="36" t="str">
        <f t="shared" si="87"/>
        <v>NA</v>
      </c>
      <c r="CM2792" s="13" t="s">
        <v>7128</v>
      </c>
      <c r="CN2792" s="13" t="s">
        <v>7128</v>
      </c>
      <c r="CO2792" s="13" t="s">
        <v>7128</v>
      </c>
      <c r="CP2792" s="13" t="s">
        <v>7128</v>
      </c>
      <c r="CQ2792" s="13" t="s">
        <v>7128</v>
      </c>
      <c r="CR2792" s="13" t="s">
        <v>7128</v>
      </c>
      <c r="CS2792" s="13" t="s">
        <v>7128</v>
      </c>
      <c r="CT2792" s="13">
        <v>0</v>
      </c>
      <c r="CU2792" s="13">
        <v>-2E-3</v>
      </c>
      <c r="CV2792" s="13">
        <v>9.3780000000000001</v>
      </c>
      <c r="CW2792" s="13">
        <v>-2E-3</v>
      </c>
      <c r="CX2792" s="12">
        <v>-2.1119324181626187E-4</v>
      </c>
      <c r="CY2792" s="12">
        <v>-1.7799928800284797E-4</v>
      </c>
      <c r="CZ2792" s="15" t="s">
        <v>7128</v>
      </c>
      <c r="DA2792" s="20"/>
      <c r="DB2792" s="20"/>
    </row>
    <row r="2793" spans="1:106">
      <c r="A2793" s="8" t="s">
        <v>1927</v>
      </c>
      <c r="B2793" s="8" t="s">
        <v>1928</v>
      </c>
      <c r="C2793" s="9" t="s">
        <v>7148</v>
      </c>
      <c r="D2793" s="9" t="s">
        <v>7126</v>
      </c>
      <c r="E2793" s="10" t="s">
        <v>7127</v>
      </c>
      <c r="F2793" s="10" t="s">
        <v>7126</v>
      </c>
      <c r="G2793" s="11">
        <v>0.67</v>
      </c>
      <c r="H2793" s="11">
        <v>0.67</v>
      </c>
      <c r="I2793" s="12">
        <v>9.0499999999999997E-2</v>
      </c>
      <c r="J2793" s="12">
        <v>0.117135</v>
      </c>
      <c r="K2793" s="12">
        <v>4.7E-2</v>
      </c>
      <c r="L2793" s="12">
        <v>0.10350000000000001</v>
      </c>
      <c r="M2793" s="12">
        <v>6.8320350000000002E-2</v>
      </c>
      <c r="N2793" s="12">
        <v>0.117135</v>
      </c>
      <c r="O2793" s="12" t="s">
        <v>7128</v>
      </c>
      <c r="P2793" s="12" t="s">
        <v>7128</v>
      </c>
      <c r="Q2793" s="13">
        <v>2.33</v>
      </c>
      <c r="R2793" s="13">
        <v>0</v>
      </c>
      <c r="S2793" s="13">
        <v>0</v>
      </c>
      <c r="T2793" s="13">
        <v>0</v>
      </c>
      <c r="U2793" s="13">
        <v>2.33</v>
      </c>
      <c r="V2793" s="13">
        <v>0</v>
      </c>
      <c r="W2793" s="13">
        <v>2.33</v>
      </c>
      <c r="X2793" s="14">
        <v>0</v>
      </c>
      <c r="Y2793" s="15">
        <v>0.32981530343007914</v>
      </c>
      <c r="Z2793" s="14" t="s">
        <v>7128</v>
      </c>
      <c r="AA2793" s="14">
        <v>0</v>
      </c>
      <c r="AB2793" s="14" t="s">
        <v>7128</v>
      </c>
      <c r="AC2793" s="14">
        <v>0</v>
      </c>
      <c r="AD2793" s="13">
        <v>0.61399999999999999</v>
      </c>
      <c r="AE2793" s="15">
        <v>0.50080555555555561</v>
      </c>
      <c r="AF2793" s="14">
        <v>4.4721359549995794E-2</v>
      </c>
      <c r="AG2793" s="14" t="s">
        <v>7128</v>
      </c>
      <c r="AH2793" s="15">
        <v>0.51843817787418656</v>
      </c>
      <c r="AI2793" s="5">
        <v>1.1945454545454546</v>
      </c>
      <c r="AJ2793" s="15">
        <v>15.03225806451613</v>
      </c>
      <c r="AK2793" s="15">
        <v>15.03225806451613</v>
      </c>
      <c r="AL2793" s="15" t="s">
        <v>7128</v>
      </c>
      <c r="AM2793" s="15" t="s">
        <v>7128</v>
      </c>
      <c r="AN2793" s="15" t="s">
        <v>7128</v>
      </c>
      <c r="AO2793" s="15">
        <v>3.2816901408450706E-2</v>
      </c>
      <c r="AP2793" s="15">
        <v>3.5464231354642313</v>
      </c>
      <c r="AQ2793" s="15">
        <v>2.6417233560090705</v>
      </c>
      <c r="AR2793" s="15" t="s">
        <v>7128</v>
      </c>
      <c r="AS2793" s="15">
        <v>3.2816901408450706E-2</v>
      </c>
      <c r="AT2793" s="14">
        <v>0</v>
      </c>
      <c r="AU2793" s="14">
        <v>0</v>
      </c>
      <c r="AV2793" s="12">
        <v>6.5299999999999997E-2</v>
      </c>
      <c r="AW2793" s="12">
        <v>-0.22500000000000001</v>
      </c>
      <c r="AX2793" s="12">
        <v>0.24600000000000002</v>
      </c>
      <c r="AY2793" s="12">
        <v>0.26500000000000001</v>
      </c>
      <c r="AZ2793" s="14" t="s">
        <v>7128</v>
      </c>
      <c r="BA2793" s="14" t="s">
        <v>7128</v>
      </c>
      <c r="BB2793" s="14" t="s">
        <v>7128</v>
      </c>
      <c r="BC2793" s="14" t="s">
        <v>7128</v>
      </c>
      <c r="BD2793" s="14">
        <v>2.1830985915492957E-3</v>
      </c>
      <c r="BE2793" s="14">
        <v>9.2535211267605645E-3</v>
      </c>
      <c r="BF2793" s="14">
        <v>0</v>
      </c>
      <c r="BG2793" s="14" t="s">
        <v>7128</v>
      </c>
      <c r="BH2793" s="13">
        <v>0.155</v>
      </c>
      <c r="BI2793" s="13">
        <v>0.155</v>
      </c>
      <c r="BJ2793" s="13">
        <v>0.65700000000000003</v>
      </c>
      <c r="BK2793" s="13">
        <v>0.65700000000000003</v>
      </c>
      <c r="BL2793" s="13">
        <v>71</v>
      </c>
      <c r="BM2793" s="13">
        <v>71</v>
      </c>
      <c r="BN2793" s="13">
        <v>0.88200000000000001</v>
      </c>
      <c r="BO2793" s="13">
        <v>0.88200000000000001</v>
      </c>
      <c r="BP2793" s="13">
        <v>0.65700000000000003</v>
      </c>
      <c r="BQ2793" s="13">
        <v>0</v>
      </c>
      <c r="BR2793" s="13">
        <v>0</v>
      </c>
      <c r="BS2793" s="13">
        <v>-0.29899999999999999</v>
      </c>
      <c r="BT2793" s="14">
        <v>-0.45509893455098932</v>
      </c>
      <c r="BU2793" s="13">
        <v>0.95599999999999996</v>
      </c>
      <c r="BV2793" s="13">
        <v>0.45399999999999996</v>
      </c>
      <c r="BW2793" s="13">
        <v>0.45399999999999996</v>
      </c>
      <c r="BX2793" s="13">
        <v>0</v>
      </c>
      <c r="BY2793" s="13">
        <v>0</v>
      </c>
      <c r="BZ2793" s="13">
        <v>0</v>
      </c>
      <c r="CA2793" s="13">
        <v>0</v>
      </c>
      <c r="CB2793" s="13">
        <v>0</v>
      </c>
      <c r="CC2793" s="15">
        <v>-0.253</v>
      </c>
      <c r="CD2793" s="15">
        <v>1.06</v>
      </c>
      <c r="CE2793" s="15">
        <v>0.36</v>
      </c>
      <c r="CF2793" s="15" t="s">
        <v>7128</v>
      </c>
      <c r="CG2793" s="15" t="s">
        <v>7128</v>
      </c>
      <c r="CH2793" s="13" t="s">
        <v>7128</v>
      </c>
      <c r="CI2793" s="13" t="s">
        <v>7128</v>
      </c>
      <c r="CJ2793" s="13">
        <v>0</v>
      </c>
      <c r="CK2793" s="12">
        <f t="shared" si="86"/>
        <v>0</v>
      </c>
      <c r="CL2793" s="36" t="str">
        <f t="shared" si="87"/>
        <v>NA</v>
      </c>
      <c r="CM2793" s="13">
        <v>0.108</v>
      </c>
      <c r="CN2793" s="13" t="s">
        <v>7128</v>
      </c>
      <c r="CO2793" s="13">
        <v>0.155</v>
      </c>
      <c r="CP2793" s="13">
        <v>2.33</v>
      </c>
      <c r="CQ2793" s="13">
        <v>0.88200000000000001</v>
      </c>
      <c r="CR2793" s="13">
        <v>2.33</v>
      </c>
      <c r="CS2793" s="13" t="s">
        <v>7128</v>
      </c>
      <c r="CT2793" s="13">
        <v>3.0000000000000001E-3</v>
      </c>
      <c r="CU2793" s="13">
        <v>0.65560000000000007</v>
      </c>
      <c r="CV2793" s="13">
        <v>3.0000000000000001E-3</v>
      </c>
      <c r="CW2793" s="13">
        <v>0.88200000000000001</v>
      </c>
      <c r="CX2793" s="12" t="s">
        <v>7128</v>
      </c>
      <c r="CY2793" s="12" t="s">
        <v>7128</v>
      </c>
      <c r="CZ2793" s="15">
        <v>2.6417233560090705</v>
      </c>
      <c r="DA2793" s="20"/>
      <c r="DB2793" s="20"/>
    </row>
    <row r="2794" spans="1:106">
      <c r="A2794" s="8" t="s">
        <v>4201</v>
      </c>
      <c r="B2794" s="8" t="s">
        <v>4202</v>
      </c>
      <c r="C2794" s="9" t="s">
        <v>7175</v>
      </c>
      <c r="D2794" s="9" t="s">
        <v>7126</v>
      </c>
      <c r="E2794" s="10" t="s">
        <v>7127</v>
      </c>
      <c r="F2794" s="10" t="s">
        <v>7126</v>
      </c>
      <c r="G2794" s="11">
        <v>0.75</v>
      </c>
      <c r="H2794" s="11">
        <v>0.75</v>
      </c>
      <c r="I2794" s="12">
        <v>9.0499999999999997E-2</v>
      </c>
      <c r="J2794" s="12">
        <v>0.12437499999999999</v>
      </c>
      <c r="K2794" s="12">
        <v>4.1999999999999996E-2</v>
      </c>
      <c r="L2794" s="12">
        <v>9.8500000000000004E-2</v>
      </c>
      <c r="M2794" s="12">
        <v>6.5019850000000004E-2</v>
      </c>
      <c r="N2794" s="12">
        <v>0.12437499999999999</v>
      </c>
      <c r="O2794" s="12">
        <v>-5.846195652173912E-2</v>
      </c>
      <c r="P2794" s="12">
        <v>-6.2639451358534742E-2</v>
      </c>
      <c r="Q2794" s="13">
        <v>31.2</v>
      </c>
      <c r="R2794" s="13">
        <v>0</v>
      </c>
      <c r="S2794" s="13">
        <v>0</v>
      </c>
      <c r="T2794" s="13">
        <v>0</v>
      </c>
      <c r="U2794" s="13">
        <v>31.2</v>
      </c>
      <c r="V2794" s="13">
        <v>0.121</v>
      </c>
      <c r="W2794" s="13">
        <v>31.079000000000001</v>
      </c>
      <c r="X2794" s="14">
        <v>3.8782051282051284E-3</v>
      </c>
      <c r="Y2794" s="15">
        <v>4.118616144975288E-2</v>
      </c>
      <c r="Z2794" s="14">
        <v>0</v>
      </c>
      <c r="AA2794" s="14">
        <v>0</v>
      </c>
      <c r="AB2794" s="14">
        <v>0</v>
      </c>
      <c r="AC2794" s="14">
        <v>0</v>
      </c>
      <c r="AD2794" s="13">
        <v>5.15</v>
      </c>
      <c r="AE2794" s="15">
        <v>1.3521666666666667</v>
      </c>
      <c r="AF2794" s="14">
        <v>0.15491933384829668</v>
      </c>
      <c r="AG2794" s="14">
        <v>0.73780332745251287</v>
      </c>
      <c r="AH2794" s="15">
        <v>0.36995515695067266</v>
      </c>
      <c r="AI2794" s="5" t="s">
        <v>7128</v>
      </c>
      <c r="AJ2794" s="15">
        <v>41.160949868073878</v>
      </c>
      <c r="AK2794" s="15">
        <v>41.160949868073878</v>
      </c>
      <c r="AL2794" s="15" t="s">
        <v>7128</v>
      </c>
      <c r="AM2794" s="15" t="s">
        <v>7128</v>
      </c>
      <c r="AN2794" s="15">
        <v>2.7610619469026547</v>
      </c>
      <c r="AO2794" s="15">
        <v>6.666666666666667</v>
      </c>
      <c r="AP2794" s="15">
        <v>29.883653846153845</v>
      </c>
      <c r="AQ2794" s="15">
        <v>17.759428571428572</v>
      </c>
      <c r="AR2794" s="15">
        <v>2.7801234457464887</v>
      </c>
      <c r="AS2794" s="15">
        <v>6.6408119658119666</v>
      </c>
      <c r="AT2794" s="14">
        <v>0.46965699208443268</v>
      </c>
      <c r="AU2794" s="14">
        <v>1.1410256410256409E-2</v>
      </c>
      <c r="AV2794" s="12">
        <v>0.19399999999999998</v>
      </c>
      <c r="AW2794" s="12">
        <v>6.6500000000000004E-2</v>
      </c>
      <c r="AX2794" s="12">
        <v>0.14199999999999999</v>
      </c>
      <c r="AY2794" s="12">
        <v>0.16699999999999998</v>
      </c>
      <c r="AZ2794" s="14" t="s">
        <v>7128</v>
      </c>
      <c r="BA2794" s="14" t="s">
        <v>7128</v>
      </c>
      <c r="BB2794" s="14">
        <v>6.5913043478260866E-2</v>
      </c>
      <c r="BC2794" s="14">
        <v>6.1735548641465236E-2</v>
      </c>
      <c r="BD2794" s="14">
        <v>0.16196581196581197</v>
      </c>
      <c r="BE2794" s="14">
        <v>0.22222222222222224</v>
      </c>
      <c r="BF2794" s="14">
        <v>0.32678571428571423</v>
      </c>
      <c r="BG2794" s="14">
        <v>2.9500000000000002E-2</v>
      </c>
      <c r="BH2794" s="13">
        <v>0.75800000000000001</v>
      </c>
      <c r="BI2794" s="13">
        <v>0.75800000000000001</v>
      </c>
      <c r="BJ2794" s="13">
        <v>1.04</v>
      </c>
      <c r="BK2794" s="13">
        <v>1.04</v>
      </c>
      <c r="BL2794" s="13">
        <v>4.68</v>
      </c>
      <c r="BM2794" s="13">
        <v>4.68</v>
      </c>
      <c r="BN2794" s="13">
        <v>1.75</v>
      </c>
      <c r="BO2794" s="13">
        <v>1.75</v>
      </c>
      <c r="BP2794" s="13">
        <v>0.70014285714285718</v>
      </c>
      <c r="BQ2794" s="13">
        <v>0</v>
      </c>
      <c r="BR2794" s="13">
        <v>-4.9999999999999975E-3</v>
      </c>
      <c r="BS2794" s="13">
        <v>1.0840000000000001</v>
      </c>
      <c r="BT2794" s="14">
        <v>1.5411140583554379</v>
      </c>
      <c r="BU2794" s="13">
        <v>-0.37885714285714289</v>
      </c>
      <c r="BV2794" s="13">
        <v>-0.32100000000000006</v>
      </c>
      <c r="BW2794" s="13">
        <v>-0.32100000000000006</v>
      </c>
      <c r="BX2794" s="13">
        <v>11.5</v>
      </c>
      <c r="BY2794" s="13">
        <v>11.340999999999999</v>
      </c>
      <c r="BZ2794" s="13">
        <v>11.3</v>
      </c>
      <c r="CA2794" s="13">
        <v>11.179</v>
      </c>
      <c r="CB2794" s="13">
        <v>-0.35599999999999998</v>
      </c>
      <c r="CC2794" s="15">
        <v>0.76200000000000001</v>
      </c>
      <c r="CD2794" s="15">
        <v>-7.1999999999999995E-2</v>
      </c>
      <c r="CE2794" s="15">
        <v>0.36</v>
      </c>
      <c r="CF2794" s="15">
        <v>0.59485942699771699</v>
      </c>
      <c r="CG2794" s="15">
        <v>0.78051022655242386</v>
      </c>
      <c r="CH2794" s="13">
        <v>0.74340000000000006</v>
      </c>
      <c r="CI2794" s="13">
        <v>0.67620000000000002</v>
      </c>
      <c r="CJ2794" s="13">
        <v>-0.35599999999999998</v>
      </c>
      <c r="CK2794" s="12" t="str">
        <f t="shared" si="86"/>
        <v>NA</v>
      </c>
      <c r="CL2794" s="36">
        <f t="shared" si="87"/>
        <v>0.41864209678862147</v>
      </c>
      <c r="CM2794" s="13">
        <v>1.1200000000000001</v>
      </c>
      <c r="CN2794" s="13">
        <v>0.36599999999999999</v>
      </c>
      <c r="CO2794" s="13">
        <v>0.75800000000000001</v>
      </c>
      <c r="CP2794" s="13">
        <v>31.2</v>
      </c>
      <c r="CQ2794" s="13">
        <v>1.75</v>
      </c>
      <c r="CR2794" s="13">
        <v>31.079000000000001</v>
      </c>
      <c r="CS2794" s="13">
        <v>-0.32100000000000006</v>
      </c>
      <c r="CT2794" s="13">
        <v>0</v>
      </c>
      <c r="CU2794" s="13">
        <v>1.04</v>
      </c>
      <c r="CV2794" s="13">
        <v>11.179</v>
      </c>
      <c r="CW2794" s="13">
        <v>1.75</v>
      </c>
      <c r="CX2794" s="12">
        <v>6.5913043478260866E-2</v>
      </c>
      <c r="CY2794" s="12">
        <v>6.1735548641465236E-2</v>
      </c>
      <c r="CZ2794" s="15">
        <v>17.759428571428572</v>
      </c>
      <c r="DA2794" s="20"/>
      <c r="DB2794" s="20"/>
    </row>
    <row r="2795" spans="1:106">
      <c r="A2795" s="8" t="s">
        <v>2357</v>
      </c>
      <c r="B2795" s="8" t="s">
        <v>2358</v>
      </c>
      <c r="C2795" s="9" t="s">
        <v>7176</v>
      </c>
      <c r="D2795" s="9" t="s">
        <v>7126</v>
      </c>
      <c r="E2795" s="10" t="s">
        <v>7127</v>
      </c>
      <c r="F2795" s="10" t="s">
        <v>7126</v>
      </c>
      <c r="G2795" s="11">
        <v>0.99</v>
      </c>
      <c r="H2795" s="11">
        <v>0.990957009760426</v>
      </c>
      <c r="I2795" s="12">
        <v>9.0499999999999997E-2</v>
      </c>
      <c r="J2795" s="12">
        <v>0.14618160938331856</v>
      </c>
      <c r="K2795" s="12">
        <v>4.7E-2</v>
      </c>
      <c r="L2795" s="12">
        <v>0.10350000000000001</v>
      </c>
      <c r="M2795" s="12">
        <v>6.8320350000000002E-2</v>
      </c>
      <c r="N2795" s="12">
        <v>0.14608205936890911</v>
      </c>
      <c r="O2795" s="12">
        <v>1.8996962045252891E-2</v>
      </c>
      <c r="P2795" s="12">
        <v>1.160101386038262E-2</v>
      </c>
      <c r="Q2795" s="13">
        <v>41.4</v>
      </c>
      <c r="R2795" s="13">
        <v>0</v>
      </c>
      <c r="S2795" s="13">
        <v>5.2999999999999999E-2</v>
      </c>
      <c r="T2795" s="13">
        <v>5.2999999999999999E-2</v>
      </c>
      <c r="U2795" s="13">
        <v>41.452999999999996</v>
      </c>
      <c r="V2795" s="13">
        <v>0</v>
      </c>
      <c r="W2795" s="13">
        <v>41.452999999999996</v>
      </c>
      <c r="X2795" s="14">
        <v>0</v>
      </c>
      <c r="Y2795" s="15">
        <v>0.7710280373831776</v>
      </c>
      <c r="Z2795" s="14">
        <v>7.2572915240312202E-3</v>
      </c>
      <c r="AA2795" s="14">
        <v>1.2785564374110439E-3</v>
      </c>
      <c r="AB2795" s="14">
        <v>7.3103448275862069E-3</v>
      </c>
      <c r="AC2795" s="14">
        <v>1.2801932367149757E-3</v>
      </c>
      <c r="AD2795" s="13">
        <v>3.85</v>
      </c>
      <c r="AE2795" s="15">
        <v>1.4913333333333334</v>
      </c>
      <c r="AF2795" s="14">
        <v>8.3666002653407553E-2</v>
      </c>
      <c r="AG2795" s="14">
        <v>0.82291489752672997</v>
      </c>
      <c r="AH2795" s="15">
        <v>0.46969696969696972</v>
      </c>
      <c r="AI2795" s="5">
        <v>101.42857142857142</v>
      </c>
      <c r="AJ2795" s="15">
        <v>35.689655172413794</v>
      </c>
      <c r="AK2795" s="15">
        <v>37.297297297297291</v>
      </c>
      <c r="AL2795" s="15">
        <v>34.070796460176993</v>
      </c>
      <c r="AM2795" s="15" t="s">
        <v>7128</v>
      </c>
      <c r="AN2795" s="15">
        <v>5.7103448275862068</v>
      </c>
      <c r="AO2795" s="15">
        <v>1.0222222222222221</v>
      </c>
      <c r="AP2795" s="15">
        <v>29.192253521126759</v>
      </c>
      <c r="AQ2795" s="15">
        <v>27.09346405228758</v>
      </c>
      <c r="AR2795" s="15">
        <v>5.6761604819937004</v>
      </c>
      <c r="AS2795" s="15">
        <v>1.0235308641975307</v>
      </c>
      <c r="AT2795" s="14">
        <v>0</v>
      </c>
      <c r="AU2795" s="14">
        <v>0</v>
      </c>
      <c r="AV2795" s="12">
        <v>0.154</v>
      </c>
      <c r="AW2795" s="12" t="s">
        <v>7128</v>
      </c>
      <c r="AX2795" s="12">
        <v>0.23899999999999999</v>
      </c>
      <c r="AY2795" s="12" t="s">
        <v>7128</v>
      </c>
      <c r="AZ2795" s="14" t="s">
        <v>7128</v>
      </c>
      <c r="BA2795" s="14" t="s">
        <v>7128</v>
      </c>
      <c r="BB2795" s="14">
        <v>0.16517857142857145</v>
      </c>
      <c r="BC2795" s="14">
        <v>0.15768307322929173</v>
      </c>
      <c r="BD2795" s="14">
        <v>2.5113122171945702E-2</v>
      </c>
      <c r="BE2795" s="14">
        <v>3.2126696832579182E-2</v>
      </c>
      <c r="BF2795" s="14">
        <v>0.24489795918367346</v>
      </c>
      <c r="BG2795" s="14">
        <v>2.9300000000000003E-2</v>
      </c>
      <c r="BH2795" s="13">
        <v>1.1599999999999999</v>
      </c>
      <c r="BI2795" s="13">
        <v>1.1100000000000001</v>
      </c>
      <c r="BJ2795" s="13">
        <v>1.42</v>
      </c>
      <c r="BK2795" s="13">
        <v>1.42</v>
      </c>
      <c r="BL2795" s="13">
        <v>40.5</v>
      </c>
      <c r="BM2795" s="13">
        <v>44.2</v>
      </c>
      <c r="BN2795" s="13">
        <v>1.64</v>
      </c>
      <c r="BO2795" s="13">
        <v>1.53</v>
      </c>
      <c r="BP2795" s="13">
        <v>1.0722448979591837</v>
      </c>
      <c r="BQ2795" s="13">
        <v>0</v>
      </c>
      <c r="BR2795" s="13">
        <v>0</v>
      </c>
      <c r="BS2795" s="13">
        <v>-0.127</v>
      </c>
      <c r="BT2795" s="14">
        <v>-0.11844309097830225</v>
      </c>
      <c r="BU2795" s="13">
        <v>1.1992448979591837</v>
      </c>
      <c r="BV2795" s="13">
        <v>1.2370000000000001</v>
      </c>
      <c r="BW2795" s="13">
        <v>1.2370000000000001</v>
      </c>
      <c r="BX2795" s="13">
        <v>6.72</v>
      </c>
      <c r="BY2795" s="13">
        <v>6.8</v>
      </c>
      <c r="BZ2795" s="13">
        <v>7.25</v>
      </c>
      <c r="CA2795" s="13">
        <v>7.3029999999999999</v>
      </c>
      <c r="CB2795" s="13">
        <v>0</v>
      </c>
      <c r="CC2795" s="15">
        <v>0.45900000000000002</v>
      </c>
      <c r="CD2795" s="15">
        <v>0.69499999999999995</v>
      </c>
      <c r="CE2795" s="15">
        <v>0.36</v>
      </c>
      <c r="CF2795" s="15">
        <v>2.5683656282531788</v>
      </c>
      <c r="CG2795" s="15">
        <v>2.6178455122222566</v>
      </c>
      <c r="CH2795" s="13">
        <v>-0.15433333333333335</v>
      </c>
      <c r="CI2795" s="13">
        <v>-0.19049999999999981</v>
      </c>
      <c r="CJ2795" s="13">
        <v>0</v>
      </c>
      <c r="CK2795" s="12">
        <f t="shared" si="86"/>
        <v>0</v>
      </c>
      <c r="CL2795" s="36">
        <f t="shared" si="87"/>
        <v>5.5456661645898944</v>
      </c>
      <c r="CM2795" s="13">
        <v>1.47</v>
      </c>
      <c r="CN2795" s="13">
        <v>0.36</v>
      </c>
      <c r="CO2795" s="13">
        <v>1.1100000000000001</v>
      </c>
      <c r="CP2795" s="13">
        <v>41.4</v>
      </c>
      <c r="CQ2795" s="13">
        <v>1.53</v>
      </c>
      <c r="CR2795" s="13">
        <v>41.452999999999996</v>
      </c>
      <c r="CS2795" s="13" t="s">
        <v>7128</v>
      </c>
      <c r="CT2795" s="13">
        <v>0</v>
      </c>
      <c r="CU2795" s="13">
        <v>1.42</v>
      </c>
      <c r="CV2795" s="13">
        <v>7.3029999999999999</v>
      </c>
      <c r="CW2795" s="13">
        <v>1.64</v>
      </c>
      <c r="CX2795" s="12">
        <v>0.16517857142857145</v>
      </c>
      <c r="CY2795" s="12">
        <v>0.15768307322929173</v>
      </c>
      <c r="CZ2795" s="15">
        <v>25.276219512195119</v>
      </c>
      <c r="DA2795" s="20"/>
      <c r="DB2795" s="20"/>
    </row>
    <row r="2796" spans="1:106">
      <c r="A2796" s="8" t="s">
        <v>359</v>
      </c>
      <c r="B2796" s="8" t="s">
        <v>360</v>
      </c>
      <c r="C2796" s="9" t="s">
        <v>7162</v>
      </c>
      <c r="D2796" s="9" t="s">
        <v>7126</v>
      </c>
      <c r="E2796" s="10" t="s">
        <v>7127</v>
      </c>
      <c r="F2796" s="10" t="s">
        <v>7126</v>
      </c>
      <c r="G2796" s="11">
        <v>0.8</v>
      </c>
      <c r="H2796" s="11">
        <v>1.338137362423244</v>
      </c>
      <c r="I2796" s="12">
        <v>9.0499999999999997E-2</v>
      </c>
      <c r="J2796" s="12">
        <v>0.17760143129930359</v>
      </c>
      <c r="K2796" s="12">
        <v>4.1999999999999996E-2</v>
      </c>
      <c r="L2796" s="12">
        <v>9.8500000000000004E-2</v>
      </c>
      <c r="M2796" s="12">
        <v>6.5019850000000004E-2</v>
      </c>
      <c r="N2796" s="12">
        <v>0.12375262155658885</v>
      </c>
      <c r="O2796" s="12">
        <v>-3.4647386869932739E-2</v>
      </c>
      <c r="P2796" s="12">
        <v>-3.6334510379808754E-2</v>
      </c>
      <c r="Q2796" s="13">
        <v>797.3</v>
      </c>
      <c r="R2796" s="13">
        <v>0</v>
      </c>
      <c r="S2796" s="13">
        <v>731</v>
      </c>
      <c r="T2796" s="13">
        <v>731</v>
      </c>
      <c r="U2796" s="13">
        <v>1528.3</v>
      </c>
      <c r="V2796" s="13">
        <v>0</v>
      </c>
      <c r="W2796" s="13">
        <v>1528.3</v>
      </c>
      <c r="X2796" s="14">
        <v>0</v>
      </c>
      <c r="Y2796" s="15">
        <v>0.7141250562303193</v>
      </c>
      <c r="Z2796" s="14">
        <v>0.49758355455721193</v>
      </c>
      <c r="AA2796" s="14">
        <v>0.47830923248053392</v>
      </c>
      <c r="AB2796" s="14">
        <v>0.99038070722124372</v>
      </c>
      <c r="AC2796" s="14">
        <v>0.91684434968017059</v>
      </c>
      <c r="AD2796" s="13">
        <v>1.79</v>
      </c>
      <c r="AE2796" s="15">
        <v>2.9077222222222225</v>
      </c>
      <c r="AF2796" s="14">
        <v>0.17320508075688773</v>
      </c>
      <c r="AG2796" s="14">
        <v>0.68762417060484426</v>
      </c>
      <c r="AH2796" s="15">
        <v>0.36889460154241643</v>
      </c>
      <c r="AI2796" s="5">
        <v>3.3489932885906035</v>
      </c>
      <c r="AJ2796" s="15">
        <v>9.4243498817966902</v>
      </c>
      <c r="AK2796" s="15">
        <v>9.4578884934756822</v>
      </c>
      <c r="AL2796" s="15">
        <v>7.9203539823008846</v>
      </c>
      <c r="AM2796" s="15">
        <v>0.30401128650957066</v>
      </c>
      <c r="AN2796" s="15">
        <v>1.0802059341552634</v>
      </c>
      <c r="AO2796" s="15">
        <v>0.711366880799429</v>
      </c>
      <c r="AP2796" s="15">
        <v>10.209084836339345</v>
      </c>
      <c r="AQ2796" s="15">
        <v>7.9848484848484844</v>
      </c>
      <c r="AR2796" s="15">
        <v>1.0402967803417058</v>
      </c>
      <c r="AS2796" s="15">
        <v>1.3635795860099929</v>
      </c>
      <c r="AT2796" s="14">
        <v>0</v>
      </c>
      <c r="AU2796" s="14">
        <v>0</v>
      </c>
      <c r="AV2796" s="12">
        <v>0.27399999999999997</v>
      </c>
      <c r="AW2796" s="12">
        <v>9.0800000000000006E-2</v>
      </c>
      <c r="AX2796" s="12">
        <v>0.17399999999999999</v>
      </c>
      <c r="AY2796" s="12">
        <v>0.151</v>
      </c>
      <c r="AZ2796" s="14">
        <v>0.31</v>
      </c>
      <c r="BA2796" s="14">
        <v>0.16300000000000001</v>
      </c>
      <c r="BB2796" s="14">
        <v>0.14295404442937085</v>
      </c>
      <c r="BC2796" s="14">
        <v>8.7418111176780097E-2</v>
      </c>
      <c r="BD2796" s="14">
        <v>7.5220844115285082E-2</v>
      </c>
      <c r="BE2796" s="14">
        <v>0.13357722851789058</v>
      </c>
      <c r="BF2796" s="14">
        <v>0.26631853785900783</v>
      </c>
      <c r="BG2796" s="14">
        <v>0.43380000000000002</v>
      </c>
      <c r="BH2796" s="13">
        <v>84.6</v>
      </c>
      <c r="BI2796" s="13">
        <v>84.3</v>
      </c>
      <c r="BJ2796" s="13">
        <v>149.69999999999999</v>
      </c>
      <c r="BK2796" s="13">
        <v>149.69999999999999</v>
      </c>
      <c r="BL2796" s="13">
        <v>1120.8</v>
      </c>
      <c r="BM2796" s="13">
        <v>1120.7</v>
      </c>
      <c r="BN2796" s="13">
        <v>190.4</v>
      </c>
      <c r="BO2796" s="13">
        <v>191.4</v>
      </c>
      <c r="BP2796" s="13">
        <v>109.83211488250652</v>
      </c>
      <c r="BQ2796" s="13">
        <v>0</v>
      </c>
      <c r="BR2796" s="13">
        <v>0</v>
      </c>
      <c r="BS2796" s="13">
        <v>-44.3</v>
      </c>
      <c r="BT2796" s="14">
        <v>-0.40334286604050335</v>
      </c>
      <c r="BU2796" s="13">
        <v>154.13211488250653</v>
      </c>
      <c r="BV2796" s="13">
        <v>128.6</v>
      </c>
      <c r="BW2796" s="13">
        <v>128.6</v>
      </c>
      <c r="BX2796" s="13">
        <v>589.70000000000005</v>
      </c>
      <c r="BY2796" s="13">
        <v>1256.4000000000001</v>
      </c>
      <c r="BZ2796" s="13">
        <v>738.1</v>
      </c>
      <c r="CA2796" s="13">
        <v>1469.1</v>
      </c>
      <c r="CB2796" s="13">
        <v>0</v>
      </c>
      <c r="CC2796" s="15">
        <v>0.79400000000000004</v>
      </c>
      <c r="CD2796" s="15">
        <v>1.56</v>
      </c>
      <c r="CE2796" s="15">
        <v>0.36</v>
      </c>
      <c r="CF2796" s="15">
        <v>0.50968119244846788</v>
      </c>
      <c r="CG2796" s="15">
        <v>0.53026381910659526</v>
      </c>
      <c r="CH2796" s="13">
        <v>72.289999999999992</v>
      </c>
      <c r="CI2796" s="13">
        <v>50.341999999999999</v>
      </c>
      <c r="CJ2796" s="13">
        <v>0</v>
      </c>
      <c r="CK2796" s="12">
        <f t="shared" si="86"/>
        <v>0</v>
      </c>
      <c r="CL2796" s="36">
        <f t="shared" si="87"/>
        <v>0.76291607106391668</v>
      </c>
      <c r="CM2796" s="13">
        <v>114.9</v>
      </c>
      <c r="CN2796" s="13">
        <v>30.6</v>
      </c>
      <c r="CO2796" s="13">
        <v>84.3</v>
      </c>
      <c r="CP2796" s="13">
        <v>797.3</v>
      </c>
      <c r="CQ2796" s="13">
        <v>191.4</v>
      </c>
      <c r="CR2796" s="13">
        <v>1528.3</v>
      </c>
      <c r="CS2796" s="13" t="s">
        <v>7128</v>
      </c>
      <c r="CT2796" s="13">
        <v>0</v>
      </c>
      <c r="CU2796" s="13">
        <v>149.69999999999999</v>
      </c>
      <c r="CV2796" s="13">
        <v>1469.1</v>
      </c>
      <c r="CW2796" s="13">
        <v>190.4</v>
      </c>
      <c r="CX2796" s="12">
        <v>0.14295404442937085</v>
      </c>
      <c r="CY2796" s="12">
        <v>8.7418111176780097E-2</v>
      </c>
      <c r="CZ2796" s="15">
        <v>8.0267857142857135</v>
      </c>
      <c r="DA2796" s="20" t="s">
        <v>7222</v>
      </c>
      <c r="DB2796" s="20" t="s">
        <v>7222</v>
      </c>
    </row>
    <row r="2797" spans="1:106" ht="24">
      <c r="A2797" s="8" t="s">
        <v>2027</v>
      </c>
      <c r="B2797" s="8" t="s">
        <v>2028</v>
      </c>
      <c r="C2797" s="9" t="s">
        <v>7148</v>
      </c>
      <c r="D2797" s="9" t="s">
        <v>7126</v>
      </c>
      <c r="E2797" s="10" t="s">
        <v>7127</v>
      </c>
      <c r="F2797" s="10" t="s">
        <v>7126</v>
      </c>
      <c r="G2797" s="11">
        <v>0.67</v>
      </c>
      <c r="H2797" s="11">
        <v>7.6936714975845417</v>
      </c>
      <c r="I2797" s="12">
        <v>9.0499999999999997E-2</v>
      </c>
      <c r="J2797" s="12">
        <v>0.75277727053140098</v>
      </c>
      <c r="K2797" s="12">
        <v>3.6999999999999998E-2</v>
      </c>
      <c r="L2797" s="12">
        <v>9.35E-2</v>
      </c>
      <c r="M2797" s="12">
        <v>6.1719349999999999E-2</v>
      </c>
      <c r="N2797" s="12">
        <v>0.12189982519983175</v>
      </c>
      <c r="O2797" s="12" t="s">
        <v>7128</v>
      </c>
      <c r="P2797" s="12">
        <v>-0.53057562428658966</v>
      </c>
      <c r="Q2797" s="13">
        <v>2.0699999999999998</v>
      </c>
      <c r="R2797" s="13">
        <v>0</v>
      </c>
      <c r="S2797" s="13">
        <v>21.7</v>
      </c>
      <c r="T2797" s="13">
        <v>21.7</v>
      </c>
      <c r="U2797" s="13">
        <v>23.77</v>
      </c>
      <c r="V2797" s="13">
        <v>4.1100000000000003</v>
      </c>
      <c r="W2797" s="13">
        <v>19.66</v>
      </c>
      <c r="X2797" s="14">
        <v>0.17290702566259994</v>
      </c>
      <c r="Y2797" s="15" t="s">
        <v>7128</v>
      </c>
      <c r="Z2797" s="14" t="s">
        <v>7128</v>
      </c>
      <c r="AA2797" s="14">
        <v>0.91291543962978539</v>
      </c>
      <c r="AB2797" s="14" t="s">
        <v>7128</v>
      </c>
      <c r="AC2797" s="14">
        <v>10.483091787439614</v>
      </c>
      <c r="AD2797" s="13">
        <v>0.39300000000000002</v>
      </c>
      <c r="AE2797" s="15">
        <v>0.90547222222222234</v>
      </c>
      <c r="AF2797" s="14">
        <v>8.3666002653407553E-2</v>
      </c>
      <c r="AG2797" s="14">
        <v>0.63825207738456613</v>
      </c>
      <c r="AH2797" s="15">
        <v>0.33183352080989875</v>
      </c>
      <c r="AI2797" s="5" t="s">
        <v>7128</v>
      </c>
      <c r="AJ2797" s="15" t="s">
        <v>7128</v>
      </c>
      <c r="AK2797" s="15" t="s">
        <v>7128</v>
      </c>
      <c r="AL2797" s="15" t="s">
        <v>7128</v>
      </c>
      <c r="AM2797" s="15" t="s">
        <v>7128</v>
      </c>
      <c r="AN2797" s="15" t="s">
        <v>7128</v>
      </c>
      <c r="AO2797" s="15">
        <v>3.2394366197183097E-2</v>
      </c>
      <c r="AP2797" s="15" t="s">
        <v>7128</v>
      </c>
      <c r="AQ2797" s="15" t="s">
        <v>7128</v>
      </c>
      <c r="AR2797" s="15">
        <v>2.1557017543859653</v>
      </c>
      <c r="AS2797" s="15">
        <v>0.30766823161189361</v>
      </c>
      <c r="AT2797" s="14" t="s">
        <v>7128</v>
      </c>
      <c r="AU2797" s="14">
        <v>0</v>
      </c>
      <c r="AV2797" s="12" t="s">
        <v>7128</v>
      </c>
      <c r="AW2797" s="12" t="s">
        <v>7128</v>
      </c>
      <c r="AX2797" s="12">
        <v>2.1299999999999999E-2</v>
      </c>
      <c r="AY2797" s="12">
        <v>-9.4500000000000001E-3</v>
      </c>
      <c r="AZ2797" s="14" t="s">
        <v>7128</v>
      </c>
      <c r="BA2797" s="14" t="s">
        <v>7128</v>
      </c>
      <c r="BB2797" s="14" t="s">
        <v>7128</v>
      </c>
      <c r="BC2797" s="14">
        <v>-0.40867579908675794</v>
      </c>
      <c r="BD2797" s="14">
        <v>-7.7464788732394374E-2</v>
      </c>
      <c r="BE2797" s="14">
        <v>-0.11205007824726135</v>
      </c>
      <c r="BF2797" s="14">
        <v>0</v>
      </c>
      <c r="BG2797" s="14">
        <v>8.0500000000000002E-2</v>
      </c>
      <c r="BH2797" s="13">
        <v>-4.95</v>
      </c>
      <c r="BI2797" s="13">
        <v>-4.95</v>
      </c>
      <c r="BJ2797" s="13">
        <v>-7.16</v>
      </c>
      <c r="BK2797" s="13">
        <v>-7.16</v>
      </c>
      <c r="BL2797" s="13">
        <v>63.9</v>
      </c>
      <c r="BM2797" s="13">
        <v>63.9</v>
      </c>
      <c r="BN2797" s="13">
        <v>-5.93</v>
      </c>
      <c r="BO2797" s="13">
        <v>-5.93</v>
      </c>
      <c r="BP2797" s="13">
        <v>-7.16</v>
      </c>
      <c r="BQ2797" s="13">
        <v>0</v>
      </c>
      <c r="BR2797" s="13">
        <v>0</v>
      </c>
      <c r="BS2797" s="13">
        <v>-0.52400000000000002</v>
      </c>
      <c r="BT2797" s="14" t="s">
        <v>7128</v>
      </c>
      <c r="BU2797" s="13">
        <v>-6.6360000000000001</v>
      </c>
      <c r="BV2797" s="13">
        <v>-4.4260000000000002</v>
      </c>
      <c r="BW2797" s="13">
        <v>-4.4260000000000002</v>
      </c>
      <c r="BX2797" s="13">
        <v>-3.68</v>
      </c>
      <c r="BY2797" s="13">
        <v>17.520000000000003</v>
      </c>
      <c r="BZ2797" s="13">
        <v>-8.4700000000000006</v>
      </c>
      <c r="CA2797" s="13">
        <v>9.1199999999999974</v>
      </c>
      <c r="CB2797" s="13">
        <v>0</v>
      </c>
      <c r="CC2797" s="15">
        <v>0.35599999999999998</v>
      </c>
      <c r="CD2797" s="15">
        <v>0.26500000000000001</v>
      </c>
      <c r="CE2797" s="15">
        <v>0.36</v>
      </c>
      <c r="CF2797" s="15" t="s">
        <v>7128</v>
      </c>
      <c r="CG2797" s="15" t="s">
        <v>7128</v>
      </c>
      <c r="CH2797" s="13" t="s">
        <v>7128</v>
      </c>
      <c r="CI2797" s="13" t="s">
        <v>7128</v>
      </c>
      <c r="CJ2797" s="13">
        <v>0</v>
      </c>
      <c r="CK2797" s="12">
        <f t="shared" si="86"/>
        <v>0</v>
      </c>
      <c r="CL2797" s="36">
        <f t="shared" si="87"/>
        <v>7.006578947368423</v>
      </c>
      <c r="CM2797" s="13" t="s">
        <v>7128</v>
      </c>
      <c r="CN2797" s="13" t="s">
        <v>7128</v>
      </c>
      <c r="CO2797" s="13" t="s">
        <v>7128</v>
      </c>
      <c r="CP2797" s="13" t="s">
        <v>7128</v>
      </c>
      <c r="CQ2797" s="13" t="s">
        <v>7128</v>
      </c>
      <c r="CR2797" s="13" t="s">
        <v>7128</v>
      </c>
      <c r="CS2797" s="13" t="s">
        <v>7128</v>
      </c>
      <c r="CT2797" s="13">
        <v>0</v>
      </c>
      <c r="CU2797" s="13">
        <v>-7.16</v>
      </c>
      <c r="CV2797" s="13">
        <v>9.1199999999999974</v>
      </c>
      <c r="CW2797" s="13">
        <v>-5.93</v>
      </c>
      <c r="CX2797" s="12" t="s">
        <v>7128</v>
      </c>
      <c r="CY2797" s="12">
        <v>-0.40867579908675794</v>
      </c>
      <c r="CZ2797" s="15" t="s">
        <v>7128</v>
      </c>
      <c r="DA2797" s="20"/>
      <c r="DB2797" s="20"/>
    </row>
    <row r="2798" spans="1:106">
      <c r="A2798" s="8" t="s">
        <v>1997</v>
      </c>
      <c r="B2798" s="8" t="s">
        <v>1998</v>
      </c>
      <c r="C2798" s="9" t="s">
        <v>7173</v>
      </c>
      <c r="D2798" s="9" t="s">
        <v>7126</v>
      </c>
      <c r="E2798" s="10" t="s">
        <v>7127</v>
      </c>
      <c r="F2798" s="10" t="s">
        <v>7126</v>
      </c>
      <c r="G2798" s="11">
        <v>0.62</v>
      </c>
      <c r="H2798" s="11">
        <v>13.737164179104479</v>
      </c>
      <c r="I2798" s="12">
        <v>9.0499999999999997E-2</v>
      </c>
      <c r="J2798" s="12">
        <v>1.2997133582089553</v>
      </c>
      <c r="K2798" s="12">
        <v>3.2000000000000001E-2</v>
      </c>
      <c r="L2798" s="12">
        <v>8.8499999999999995E-2</v>
      </c>
      <c r="M2798" s="12">
        <v>5.8418850000000001E-2</v>
      </c>
      <c r="N2798" s="12">
        <v>0.11444224646345572</v>
      </c>
      <c r="O2798" s="12">
        <v>-3.2199128594558379</v>
      </c>
      <c r="P2798" s="12">
        <v>-0.25038586431780185</v>
      </c>
      <c r="Q2798" s="13">
        <v>2.68</v>
      </c>
      <c r="R2798" s="13">
        <v>0</v>
      </c>
      <c r="S2798" s="13">
        <v>56.7</v>
      </c>
      <c r="T2798" s="13">
        <v>56.7</v>
      </c>
      <c r="U2798" s="13">
        <v>59.38</v>
      </c>
      <c r="V2798" s="13">
        <v>0.28100000000000003</v>
      </c>
      <c r="W2798" s="13">
        <v>59.099000000000004</v>
      </c>
      <c r="X2798" s="14">
        <v>4.7322330751094644E-3</v>
      </c>
      <c r="Y2798" s="15">
        <v>2.9411764705882353E-2</v>
      </c>
      <c r="Z2798" s="14" t="s">
        <v>7128</v>
      </c>
      <c r="AA2798" s="14">
        <v>0.95486695857190973</v>
      </c>
      <c r="AB2798" s="14" t="s">
        <v>7128</v>
      </c>
      <c r="AC2798" s="14">
        <v>21.156716417910449</v>
      </c>
      <c r="AD2798" s="13">
        <v>0.158</v>
      </c>
      <c r="AE2798" s="15">
        <v>1.2564444444444447</v>
      </c>
      <c r="AF2798" s="14">
        <v>7.7459666924148338E-2</v>
      </c>
      <c r="AG2798" s="14">
        <v>0.48993239329523819</v>
      </c>
      <c r="AH2798" s="15">
        <v>0.41735537190082656</v>
      </c>
      <c r="AI2798" s="5" t="s">
        <v>7128</v>
      </c>
      <c r="AJ2798" s="15" t="s">
        <v>7128</v>
      </c>
      <c r="AK2798" s="15" t="s">
        <v>7128</v>
      </c>
      <c r="AL2798" s="15" t="s">
        <v>7128</v>
      </c>
      <c r="AM2798" s="15" t="s">
        <v>7128</v>
      </c>
      <c r="AN2798" s="15" t="s">
        <v>7128</v>
      </c>
      <c r="AO2798" s="15">
        <v>3.8450502152080346E-2</v>
      </c>
      <c r="AP2798" s="15" t="s">
        <v>7128</v>
      </c>
      <c r="AQ2798" s="15" t="s">
        <v>7128</v>
      </c>
      <c r="AR2798" s="15">
        <v>1.2138059931401344</v>
      </c>
      <c r="AS2798" s="15">
        <v>0.84790530846484935</v>
      </c>
      <c r="AT2798" s="14" t="s">
        <v>7128</v>
      </c>
      <c r="AU2798" s="14">
        <v>0</v>
      </c>
      <c r="AV2798" s="12" t="s">
        <v>7128</v>
      </c>
      <c r="AW2798" s="12" t="s">
        <v>7128</v>
      </c>
      <c r="AX2798" s="12">
        <v>1.4999999999999999E-2</v>
      </c>
      <c r="AY2798" s="12">
        <v>2.35E-2</v>
      </c>
      <c r="AZ2798" s="14" t="s">
        <v>7128</v>
      </c>
      <c r="BA2798" s="14" t="s">
        <v>7128</v>
      </c>
      <c r="BB2798" s="14">
        <v>-1.9201995012468829</v>
      </c>
      <c r="BC2798" s="14">
        <v>-0.13594361785434611</v>
      </c>
      <c r="BD2798" s="14">
        <v>-0.23298033282904693</v>
      </c>
      <c r="BE2798" s="14">
        <v>-0.13131618759455371</v>
      </c>
      <c r="BF2798" s="14">
        <v>0</v>
      </c>
      <c r="BG2798" s="14">
        <v>0.55270000000000008</v>
      </c>
      <c r="BH2798" s="13">
        <v>-15.2</v>
      </c>
      <c r="BI2798" s="13">
        <v>-15.4</v>
      </c>
      <c r="BJ2798" s="13">
        <v>-8.68</v>
      </c>
      <c r="BK2798" s="13">
        <v>-8.68</v>
      </c>
      <c r="BL2798" s="13">
        <v>69.7</v>
      </c>
      <c r="BM2798" s="13">
        <v>66.099999999999994</v>
      </c>
      <c r="BN2798" s="13">
        <v>-3.98</v>
      </c>
      <c r="BO2798" s="13">
        <v>-4.08</v>
      </c>
      <c r="BP2798" s="13">
        <v>-8.68</v>
      </c>
      <c r="BQ2798" s="13">
        <v>0</v>
      </c>
      <c r="BR2798" s="13">
        <v>0</v>
      </c>
      <c r="BS2798" s="13">
        <v>-3.97</v>
      </c>
      <c r="BT2798" s="14" t="s">
        <v>7128</v>
      </c>
      <c r="BU2798" s="13">
        <v>-4.7099999999999991</v>
      </c>
      <c r="BV2798" s="13">
        <v>-11.43</v>
      </c>
      <c r="BW2798" s="13">
        <v>-11.43</v>
      </c>
      <c r="BX2798" s="13">
        <v>8.02</v>
      </c>
      <c r="BY2798" s="13">
        <v>63.85</v>
      </c>
      <c r="BZ2798" s="13">
        <v>-7.73</v>
      </c>
      <c r="CA2798" s="13">
        <v>48.689</v>
      </c>
      <c r="CB2798" s="13">
        <v>0</v>
      </c>
      <c r="CC2798" s="15">
        <v>0.253</v>
      </c>
      <c r="CD2798" s="15">
        <v>0.85699999999999998</v>
      </c>
      <c r="CE2798" s="15">
        <v>0.36</v>
      </c>
      <c r="CF2798" s="15">
        <v>1.1954047517918449</v>
      </c>
      <c r="CG2798" s="15">
        <v>1.3779163379553456</v>
      </c>
      <c r="CH2798" s="13">
        <v>0.89400000000000013</v>
      </c>
      <c r="CI2798" s="13">
        <v>-2.0665</v>
      </c>
      <c r="CJ2798" s="13">
        <v>0</v>
      </c>
      <c r="CK2798" s="12">
        <f t="shared" si="86"/>
        <v>0</v>
      </c>
      <c r="CL2798" s="36">
        <f t="shared" si="87"/>
        <v>1.4315348435991704</v>
      </c>
      <c r="CM2798" s="13" t="s">
        <v>7128</v>
      </c>
      <c r="CN2798" s="13" t="s">
        <v>7128</v>
      </c>
      <c r="CO2798" s="13" t="s">
        <v>7128</v>
      </c>
      <c r="CP2798" s="13" t="s">
        <v>7128</v>
      </c>
      <c r="CQ2798" s="13" t="s">
        <v>7128</v>
      </c>
      <c r="CR2798" s="13" t="s">
        <v>7128</v>
      </c>
      <c r="CS2798" s="13" t="s">
        <v>7128</v>
      </c>
      <c r="CT2798" s="13">
        <v>4.0800000000000003E-2</v>
      </c>
      <c r="CU2798" s="13">
        <v>-8.6752000000000002</v>
      </c>
      <c r="CV2798" s="13">
        <v>48.729799999999997</v>
      </c>
      <c r="CW2798" s="13">
        <v>-3.9630000000000001</v>
      </c>
      <c r="CX2798" s="12">
        <v>-1.9098848749503772</v>
      </c>
      <c r="CY2798" s="12">
        <v>-0.13578167748721257</v>
      </c>
      <c r="CZ2798" s="15" t="s">
        <v>7128</v>
      </c>
      <c r="DA2798" s="20"/>
      <c r="DB2798" s="20"/>
    </row>
    <row r="2799" spans="1:106" ht="24">
      <c r="A2799" s="8" t="s">
        <v>5709</v>
      </c>
      <c r="B2799" s="8" t="s">
        <v>5710</v>
      </c>
      <c r="C2799" s="9" t="s">
        <v>7197</v>
      </c>
      <c r="D2799" s="9" t="s">
        <v>7126</v>
      </c>
      <c r="E2799" s="10" t="s">
        <v>7127</v>
      </c>
      <c r="F2799" s="10" t="s">
        <v>7126</v>
      </c>
      <c r="G2799" s="11">
        <v>0.65</v>
      </c>
      <c r="H2799" s="11">
        <v>0.65</v>
      </c>
      <c r="I2799" s="12">
        <v>9.0499999999999997E-2</v>
      </c>
      <c r="J2799" s="12">
        <v>0.11532500000000001</v>
      </c>
      <c r="K2799" s="12">
        <v>4.7E-2</v>
      </c>
      <c r="L2799" s="12">
        <v>0.10350000000000001</v>
      </c>
      <c r="M2799" s="12">
        <v>6.8320350000000002E-2</v>
      </c>
      <c r="N2799" s="12">
        <v>0.11532500000000001</v>
      </c>
      <c r="O2799" s="12">
        <v>-0.11338951612903227</v>
      </c>
      <c r="P2799" s="12">
        <v>-0.10806693548387097</v>
      </c>
      <c r="Q2799" s="13">
        <v>0.56299999999999994</v>
      </c>
      <c r="R2799" s="13">
        <v>0</v>
      </c>
      <c r="S2799" s="13">
        <v>0</v>
      </c>
      <c r="T2799" s="13">
        <v>0</v>
      </c>
      <c r="U2799" s="13">
        <v>0.56299999999999994</v>
      </c>
      <c r="V2799" s="13">
        <v>0</v>
      </c>
      <c r="W2799" s="13">
        <v>0.56299999999999994</v>
      </c>
      <c r="X2799" s="14">
        <v>0</v>
      </c>
      <c r="Y2799" s="15" t="s">
        <v>7128</v>
      </c>
      <c r="Z2799" s="14">
        <v>0</v>
      </c>
      <c r="AA2799" s="14">
        <v>0</v>
      </c>
      <c r="AB2799" s="14">
        <v>0</v>
      </c>
      <c r="AC2799" s="14">
        <v>0</v>
      </c>
      <c r="AD2799" s="13">
        <v>0.188</v>
      </c>
      <c r="AE2799" s="15">
        <v>-2.1179722222222228</v>
      </c>
      <c r="AF2799" s="14">
        <v>0.21447610589527216</v>
      </c>
      <c r="AG2799" s="14" t="s">
        <v>7128</v>
      </c>
      <c r="AH2799" s="15">
        <v>0.34375</v>
      </c>
      <c r="AI2799" s="5" t="s">
        <v>7128</v>
      </c>
      <c r="AJ2799" s="15">
        <v>93.833333333333329</v>
      </c>
      <c r="AK2799" s="15">
        <v>187.66666666666666</v>
      </c>
      <c r="AL2799" s="15" t="s">
        <v>7128</v>
      </c>
      <c r="AM2799" s="15" t="s">
        <v>7128</v>
      </c>
      <c r="AN2799" s="15">
        <v>0.38299319727891151</v>
      </c>
      <c r="AO2799" s="15">
        <v>14.435897435897434</v>
      </c>
      <c r="AP2799" s="15">
        <v>37.533333333333331</v>
      </c>
      <c r="AQ2799" s="15" t="s">
        <v>7128</v>
      </c>
      <c r="AR2799" s="15">
        <v>0.38299319727891151</v>
      </c>
      <c r="AS2799" s="15">
        <v>14.435897435897434</v>
      </c>
      <c r="AT2799" s="14">
        <v>0</v>
      </c>
      <c r="AU2799" s="14">
        <v>0</v>
      </c>
      <c r="AV2799" s="12" t="s">
        <v>7128</v>
      </c>
      <c r="AW2799" s="12">
        <v>-0.42899999999999999</v>
      </c>
      <c r="AX2799" s="12">
        <v>0.93299999999999994</v>
      </c>
      <c r="AY2799" s="12">
        <v>-0.156</v>
      </c>
      <c r="AZ2799" s="14" t="s">
        <v>7128</v>
      </c>
      <c r="BA2799" s="14" t="s">
        <v>7128</v>
      </c>
      <c r="BB2799" s="14">
        <v>1.9354838709677419E-3</v>
      </c>
      <c r="BC2799" s="14">
        <v>7.2580645161290317E-3</v>
      </c>
      <c r="BD2799" s="14">
        <v>8.3333333333333343E-2</v>
      </c>
      <c r="BE2799" s="14">
        <v>0.41666666666666669</v>
      </c>
      <c r="BF2799" s="14">
        <v>0.25</v>
      </c>
      <c r="BG2799" s="14" t="s">
        <v>7128</v>
      </c>
      <c r="BH2799" s="13">
        <v>6.0000000000000001E-3</v>
      </c>
      <c r="BI2799" s="13">
        <v>3.0000000000000001E-3</v>
      </c>
      <c r="BJ2799" s="13">
        <v>1.4999999999999999E-2</v>
      </c>
      <c r="BK2799" s="13">
        <v>1.4999999999999999E-2</v>
      </c>
      <c r="BL2799" s="13">
        <v>3.9E-2</v>
      </c>
      <c r="BM2799" s="13">
        <v>3.5999999999999997E-2</v>
      </c>
      <c r="BN2799" s="13">
        <v>1.7999999999999999E-2</v>
      </c>
      <c r="BO2799" s="13">
        <v>0</v>
      </c>
      <c r="BP2799" s="13">
        <v>1.125E-2</v>
      </c>
      <c r="BQ2799" s="13">
        <v>0</v>
      </c>
      <c r="BR2799" s="13">
        <v>0</v>
      </c>
      <c r="BS2799" s="13">
        <v>0</v>
      </c>
      <c r="BT2799" s="14">
        <v>0</v>
      </c>
      <c r="BU2799" s="13">
        <v>1.125E-2</v>
      </c>
      <c r="BV2799" s="13">
        <v>3.0000000000000001E-3</v>
      </c>
      <c r="BW2799" s="13">
        <v>3.0000000000000001E-3</v>
      </c>
      <c r="BX2799" s="13">
        <v>1.55</v>
      </c>
      <c r="BY2799" s="13">
        <v>1.55</v>
      </c>
      <c r="BZ2799" s="13">
        <v>1.47</v>
      </c>
      <c r="CA2799" s="13">
        <v>1.47</v>
      </c>
      <c r="CB2799" s="13">
        <v>0</v>
      </c>
      <c r="CC2799" s="15">
        <v>-0.80900000000000005</v>
      </c>
      <c r="CD2799" s="15">
        <v>-0.66800000000000004</v>
      </c>
      <c r="CE2799" s="15">
        <v>0.36</v>
      </c>
      <c r="CF2799" s="15">
        <v>1.1607122203218283</v>
      </c>
      <c r="CG2799" s="15">
        <v>1.1594060125290857</v>
      </c>
      <c r="CH2799" s="13">
        <v>5.9199999999999996E-2</v>
      </c>
      <c r="CI2799" s="13">
        <v>5.1099999999999993E-2</v>
      </c>
      <c r="CJ2799" s="13">
        <v>0</v>
      </c>
      <c r="CK2799" s="12">
        <f t="shared" si="86"/>
        <v>0</v>
      </c>
      <c r="CL2799" s="36">
        <f t="shared" si="87"/>
        <v>2.6530612244897958E-2</v>
      </c>
      <c r="CM2799" s="13">
        <v>4.0000000000000001E-3</v>
      </c>
      <c r="CN2799" s="13">
        <v>1E-3</v>
      </c>
      <c r="CO2799" s="13">
        <v>3.0000000000000001E-3</v>
      </c>
      <c r="CP2799" s="13">
        <v>0.56299999999999994</v>
      </c>
      <c r="CQ2799" s="13" t="s">
        <v>7128</v>
      </c>
      <c r="CR2799" s="13" t="s">
        <v>7128</v>
      </c>
      <c r="CS2799" s="13" t="s">
        <v>7128</v>
      </c>
      <c r="CT2799" s="13">
        <v>0</v>
      </c>
      <c r="CU2799" s="13">
        <v>1.4999999999999999E-2</v>
      </c>
      <c r="CV2799" s="13">
        <v>1.47</v>
      </c>
      <c r="CW2799" s="13">
        <v>1.7999999999999999E-2</v>
      </c>
      <c r="CX2799" s="12">
        <v>1.9354838709677419E-3</v>
      </c>
      <c r="CY2799" s="12">
        <v>7.2580645161290317E-3</v>
      </c>
      <c r="CZ2799" s="15">
        <v>31.277777777777779</v>
      </c>
      <c r="DA2799" s="20"/>
      <c r="DB2799" s="20"/>
    </row>
    <row r="2800" spans="1:106">
      <c r="A2800" s="8" t="s">
        <v>1581</v>
      </c>
      <c r="B2800" s="8" t="s">
        <v>1582</v>
      </c>
      <c r="C2800" s="9" t="s">
        <v>7148</v>
      </c>
      <c r="D2800" s="9" t="s">
        <v>7126</v>
      </c>
      <c r="E2800" s="10" t="s">
        <v>7127</v>
      </c>
      <c r="F2800" s="10" t="s">
        <v>7126</v>
      </c>
      <c r="G2800" s="11">
        <v>0.67</v>
      </c>
      <c r="H2800" s="11">
        <v>2.4636458333333335</v>
      </c>
      <c r="I2800" s="12">
        <v>9.0499999999999997E-2</v>
      </c>
      <c r="J2800" s="12">
        <v>0.27945994791666667</v>
      </c>
      <c r="K2800" s="12">
        <v>4.1999999999999996E-2</v>
      </c>
      <c r="L2800" s="12">
        <v>9.8500000000000004E-2</v>
      </c>
      <c r="M2800" s="12">
        <v>6.5019850000000004E-2</v>
      </c>
      <c r="N2800" s="12">
        <v>9.8767799836065595E-2</v>
      </c>
      <c r="O2800" s="12">
        <v>-0.24120752073220064</v>
      </c>
      <c r="P2800" s="12">
        <v>-3.6737248734706823E-2</v>
      </c>
      <c r="Q2800" s="13">
        <v>4.8</v>
      </c>
      <c r="R2800" s="13">
        <v>0</v>
      </c>
      <c r="S2800" s="13">
        <v>25.7</v>
      </c>
      <c r="T2800" s="13">
        <v>25.7</v>
      </c>
      <c r="U2800" s="13">
        <v>30.5</v>
      </c>
      <c r="V2800" s="13">
        <v>1.48</v>
      </c>
      <c r="W2800" s="13">
        <v>29.02</v>
      </c>
      <c r="X2800" s="14">
        <v>4.8524590163934428E-2</v>
      </c>
      <c r="Y2800" s="15">
        <v>0.19318181818181818</v>
      </c>
      <c r="Z2800" s="14">
        <v>0.65394402035623411</v>
      </c>
      <c r="AA2800" s="14">
        <v>0.84262295081967209</v>
      </c>
      <c r="AB2800" s="14">
        <v>1.8897058823529411</v>
      </c>
      <c r="AC2800" s="14">
        <v>5.354166666666667</v>
      </c>
      <c r="AD2800" s="13">
        <v>0.218</v>
      </c>
      <c r="AE2800" s="15">
        <v>0.54813888888888895</v>
      </c>
      <c r="AF2800" s="14">
        <v>7.0710678118654752E-2</v>
      </c>
      <c r="AG2800" s="14">
        <v>0.69791439303112235</v>
      </c>
      <c r="AH2800" s="15">
        <v>0.52941176470588247</v>
      </c>
      <c r="AI2800" s="5">
        <v>1.3404255319148937</v>
      </c>
      <c r="AJ2800" s="15">
        <v>12.182741116751268</v>
      </c>
      <c r="AK2800" s="15">
        <v>12.182741116751268</v>
      </c>
      <c r="AL2800" s="15" t="s">
        <v>7128</v>
      </c>
      <c r="AM2800" s="15" t="s">
        <v>7128</v>
      </c>
      <c r="AN2800" s="15">
        <v>0.35294117647058826</v>
      </c>
      <c r="AO2800" s="15">
        <v>5.1948051948051945E-2</v>
      </c>
      <c r="AP2800" s="15">
        <v>6.5804988662131514</v>
      </c>
      <c r="AQ2800" s="15">
        <v>5.9224489795918362</v>
      </c>
      <c r="AR2800" s="15">
        <v>0.7673188789000529</v>
      </c>
      <c r="AS2800" s="15">
        <v>0.31406926406926405</v>
      </c>
      <c r="AT2800" s="14">
        <v>0</v>
      </c>
      <c r="AU2800" s="14">
        <v>0</v>
      </c>
      <c r="AV2800" s="12">
        <v>0.26899999999999996</v>
      </c>
      <c r="AW2800" s="12">
        <v>0.156</v>
      </c>
      <c r="AX2800" s="12">
        <v>0.58399999999999996</v>
      </c>
      <c r="AY2800" s="12">
        <v>0.33399999999999996</v>
      </c>
      <c r="AZ2800" s="14" t="s">
        <v>7128</v>
      </c>
      <c r="BA2800" s="14" t="s">
        <v>7128</v>
      </c>
      <c r="BB2800" s="14">
        <v>3.8252427184466017E-2</v>
      </c>
      <c r="BC2800" s="14">
        <v>6.2030551101358772E-2</v>
      </c>
      <c r="BD2800" s="14">
        <v>4.2640692640692644E-3</v>
      </c>
      <c r="BE2800" s="14">
        <v>4.7727272727272729E-2</v>
      </c>
      <c r="BF2800" s="14">
        <v>0.5</v>
      </c>
      <c r="BG2800" s="14">
        <v>4.2800000000000005E-2</v>
      </c>
      <c r="BH2800" s="13">
        <v>0.39400000000000002</v>
      </c>
      <c r="BI2800" s="13">
        <v>0.39400000000000002</v>
      </c>
      <c r="BJ2800" s="13">
        <v>4.41</v>
      </c>
      <c r="BK2800" s="13">
        <v>4.41</v>
      </c>
      <c r="BL2800" s="13">
        <v>92.4</v>
      </c>
      <c r="BM2800" s="13">
        <v>92.4</v>
      </c>
      <c r="BN2800" s="13">
        <v>4.9000000000000004</v>
      </c>
      <c r="BO2800" s="13">
        <v>4.9000000000000004</v>
      </c>
      <c r="BP2800" s="13">
        <v>2.2050000000000001</v>
      </c>
      <c r="BQ2800" s="13">
        <v>0</v>
      </c>
      <c r="BR2800" s="13">
        <v>0</v>
      </c>
      <c r="BS2800" s="13">
        <v>-0.95</v>
      </c>
      <c r="BT2800" s="14">
        <v>-0.43083900226757366</v>
      </c>
      <c r="BU2800" s="13">
        <v>3.1550000000000002</v>
      </c>
      <c r="BV2800" s="13">
        <v>1.3439999999999999</v>
      </c>
      <c r="BW2800" s="13">
        <v>1.3439999999999999</v>
      </c>
      <c r="BX2800" s="13">
        <v>10.3</v>
      </c>
      <c r="BY2800" s="13">
        <v>35.546999999999997</v>
      </c>
      <c r="BZ2800" s="13">
        <v>13.6</v>
      </c>
      <c r="CA2800" s="13">
        <v>37.82</v>
      </c>
      <c r="CB2800" s="13">
        <v>0</v>
      </c>
      <c r="CC2800" s="15">
        <v>0.32900000000000001</v>
      </c>
      <c r="CD2800" s="15">
        <v>-7.0000000000000007E-2</v>
      </c>
      <c r="CE2800" s="15">
        <v>0.36</v>
      </c>
      <c r="CF2800" s="15" t="s">
        <v>7128</v>
      </c>
      <c r="CG2800" s="15" t="s">
        <v>7128</v>
      </c>
      <c r="CH2800" s="13" t="s">
        <v>7128</v>
      </c>
      <c r="CI2800" s="13" t="s">
        <v>7128</v>
      </c>
      <c r="CJ2800" s="13">
        <v>0</v>
      </c>
      <c r="CK2800" s="12">
        <f t="shared" si="86"/>
        <v>0</v>
      </c>
      <c r="CL2800" s="36">
        <f t="shared" si="87"/>
        <v>2.4431517715494451</v>
      </c>
      <c r="CM2800" s="13">
        <v>1.1200000000000001</v>
      </c>
      <c r="CN2800" s="13">
        <v>0.72899999999999998</v>
      </c>
      <c r="CO2800" s="13">
        <v>0.39400000000000002</v>
      </c>
      <c r="CP2800" s="13">
        <v>4.8</v>
      </c>
      <c r="CQ2800" s="13">
        <v>4.9000000000000004</v>
      </c>
      <c r="CR2800" s="13">
        <v>29.02</v>
      </c>
      <c r="CS2800" s="13" t="s">
        <v>7128</v>
      </c>
      <c r="CT2800" s="13">
        <v>0</v>
      </c>
      <c r="CU2800" s="13">
        <v>4.41</v>
      </c>
      <c r="CV2800" s="13">
        <v>37.82</v>
      </c>
      <c r="CW2800" s="13">
        <v>4.9000000000000004</v>
      </c>
      <c r="CX2800" s="12">
        <v>3.8252427184466017E-2</v>
      </c>
      <c r="CY2800" s="12">
        <v>6.2030551101358772E-2</v>
      </c>
      <c r="CZ2800" s="15">
        <v>5.9224489795918362</v>
      </c>
      <c r="DA2800" s="20"/>
      <c r="DB2800" s="20"/>
    </row>
    <row r="2801" spans="1:106">
      <c r="A2801" s="8" t="s">
        <v>1403</v>
      </c>
      <c r="B2801" s="8" t="s">
        <v>1404</v>
      </c>
      <c r="C2801" s="9" t="s">
        <v>7186</v>
      </c>
      <c r="D2801" s="9" t="s">
        <v>7126</v>
      </c>
      <c r="E2801" s="10" t="s">
        <v>7127</v>
      </c>
      <c r="F2801" s="10" t="s">
        <v>7126</v>
      </c>
      <c r="G2801" s="11">
        <v>0.71</v>
      </c>
      <c r="H2801" s="11">
        <v>1.0066657817892222</v>
      </c>
      <c r="I2801" s="12">
        <v>9.0499999999999997E-2</v>
      </c>
      <c r="J2801" s="12">
        <v>0.14760325325192461</v>
      </c>
      <c r="K2801" s="12">
        <v>3.2000000000000001E-2</v>
      </c>
      <c r="L2801" s="12">
        <v>8.8499999999999995E-2</v>
      </c>
      <c r="M2801" s="12">
        <v>5.8418850000000001E-2</v>
      </c>
      <c r="N2801" s="12">
        <v>0.12132048771765586</v>
      </c>
      <c r="O2801" s="12">
        <v>-1.0735291791778507</v>
      </c>
      <c r="P2801" s="12">
        <v>-0.11684561303859974</v>
      </c>
      <c r="Q2801" s="13">
        <v>376.7</v>
      </c>
      <c r="R2801" s="13">
        <v>0</v>
      </c>
      <c r="S2801" s="13">
        <v>157.4</v>
      </c>
      <c r="T2801" s="13">
        <v>157.4</v>
      </c>
      <c r="U2801" s="13">
        <v>534.1</v>
      </c>
      <c r="V2801" s="13">
        <v>69.400000000000006</v>
      </c>
      <c r="W2801" s="13">
        <v>464.70000000000005</v>
      </c>
      <c r="X2801" s="14">
        <v>0.12993821381763715</v>
      </c>
      <c r="Y2801" s="15">
        <v>6.973140495867769E-2</v>
      </c>
      <c r="Z2801" s="14">
        <v>0.79696202531645577</v>
      </c>
      <c r="AA2801" s="14">
        <v>0.29470136678524622</v>
      </c>
      <c r="AB2801" s="14">
        <v>3.9251870324189526</v>
      </c>
      <c r="AC2801" s="14">
        <v>0.41783912928059469</v>
      </c>
      <c r="AD2801" s="13">
        <v>0.55600000000000005</v>
      </c>
      <c r="AE2801" s="15">
        <v>1.8422500000000004</v>
      </c>
      <c r="AF2801" s="14">
        <v>0.14832396974191325</v>
      </c>
      <c r="AG2801" s="14">
        <v>0.45811880654377302</v>
      </c>
      <c r="AH2801" s="15">
        <v>0.22768304914744231</v>
      </c>
      <c r="AI2801" s="5">
        <v>3.7927461139896368E-2</v>
      </c>
      <c r="AJ2801" s="15" t="s">
        <v>7128</v>
      </c>
      <c r="AK2801" s="15" t="s">
        <v>7128</v>
      </c>
      <c r="AL2801" s="15">
        <v>111.2</v>
      </c>
      <c r="AM2801" s="15" t="s">
        <v>7128</v>
      </c>
      <c r="AN2801" s="15">
        <v>9.3940149625935163</v>
      </c>
      <c r="AO2801" s="15">
        <v>2.6490857946554152</v>
      </c>
      <c r="AP2801" s="15">
        <v>634.83606557377061</v>
      </c>
      <c r="AQ2801" s="15">
        <v>35.746153846153852</v>
      </c>
      <c r="AR2801" s="15">
        <v>3.6697465055674017</v>
      </c>
      <c r="AS2801" s="15">
        <v>3.2679324894514772</v>
      </c>
      <c r="AT2801" s="14" t="s">
        <v>7128</v>
      </c>
      <c r="AU2801" s="14">
        <v>0</v>
      </c>
      <c r="AV2801" s="12" t="s">
        <v>7128</v>
      </c>
      <c r="AW2801" s="12" t="s">
        <v>7128</v>
      </c>
      <c r="AX2801" s="12">
        <v>0.374</v>
      </c>
      <c r="AY2801" s="12">
        <v>0.26700000000000002</v>
      </c>
      <c r="AZ2801" s="14" t="s">
        <v>7128</v>
      </c>
      <c r="BA2801" s="14">
        <v>0.32899999999999996</v>
      </c>
      <c r="BB2801" s="14">
        <v>-0.92592592592592604</v>
      </c>
      <c r="BC2801" s="14">
        <v>4.4748746790561188E-3</v>
      </c>
      <c r="BD2801" s="14">
        <v>-0.12306610407876231</v>
      </c>
      <c r="BE2801" s="14">
        <v>5.1476793248945154E-3</v>
      </c>
      <c r="BF2801" s="14">
        <v>0</v>
      </c>
      <c r="BG2801" s="14">
        <v>0.18840000000000001</v>
      </c>
      <c r="BH2801" s="13">
        <v>-17.5</v>
      </c>
      <c r="BI2801" s="13">
        <v>-17.5</v>
      </c>
      <c r="BJ2801" s="13">
        <v>0.73199999999999998</v>
      </c>
      <c r="BK2801" s="13">
        <v>0.73199999999999998</v>
      </c>
      <c r="BL2801" s="13">
        <v>142.19999999999999</v>
      </c>
      <c r="BM2801" s="13">
        <v>142.19999999999999</v>
      </c>
      <c r="BN2801" s="13">
        <v>13</v>
      </c>
      <c r="BO2801" s="13">
        <v>13</v>
      </c>
      <c r="BP2801" s="13">
        <v>0.73199999999999998</v>
      </c>
      <c r="BQ2801" s="13">
        <v>0</v>
      </c>
      <c r="BR2801" s="13">
        <v>0</v>
      </c>
      <c r="BS2801" s="13">
        <v>-21.2</v>
      </c>
      <c r="BT2801" s="14">
        <v>-28.961748633879782</v>
      </c>
      <c r="BU2801" s="13">
        <v>21.931999999999999</v>
      </c>
      <c r="BV2801" s="13">
        <v>3.6999999999999993</v>
      </c>
      <c r="BW2801" s="13">
        <v>3.6999999999999993</v>
      </c>
      <c r="BX2801" s="13">
        <v>18.899999999999999</v>
      </c>
      <c r="BY2801" s="13">
        <v>163.58000000000001</v>
      </c>
      <c r="BZ2801" s="13">
        <v>40.1</v>
      </c>
      <c r="CA2801" s="13">
        <v>126.63</v>
      </c>
      <c r="CB2801" s="13">
        <v>0</v>
      </c>
      <c r="CC2801" s="15">
        <v>0.45300000000000001</v>
      </c>
      <c r="CD2801" s="15">
        <v>1.0900000000000001</v>
      </c>
      <c r="CE2801" s="15">
        <v>0.36</v>
      </c>
      <c r="CF2801" s="15" t="s">
        <v>7128</v>
      </c>
      <c r="CG2801" s="15" t="s">
        <v>7128</v>
      </c>
      <c r="CH2801" s="13" t="s">
        <v>7128</v>
      </c>
      <c r="CI2801" s="13" t="s">
        <v>7128</v>
      </c>
      <c r="CJ2801" s="13">
        <v>0</v>
      </c>
      <c r="CK2801" s="12">
        <f t="shared" si="86"/>
        <v>0</v>
      </c>
      <c r="CL2801" s="36">
        <f t="shared" si="87"/>
        <v>1.1229566453447051</v>
      </c>
      <c r="CM2801" s="13" t="s">
        <v>7128</v>
      </c>
      <c r="CN2801" s="13" t="s">
        <v>7128</v>
      </c>
      <c r="CO2801" s="13" t="s">
        <v>7128</v>
      </c>
      <c r="CP2801" s="13" t="s">
        <v>7128</v>
      </c>
      <c r="CQ2801" s="13">
        <v>13</v>
      </c>
      <c r="CR2801" s="13">
        <v>464.70000000000005</v>
      </c>
      <c r="CS2801" s="13" t="s">
        <v>7128</v>
      </c>
      <c r="CT2801" s="13">
        <v>0</v>
      </c>
      <c r="CU2801" s="13">
        <v>0.73199999999999998</v>
      </c>
      <c r="CV2801" s="13">
        <v>126.63</v>
      </c>
      <c r="CW2801" s="13">
        <v>13</v>
      </c>
      <c r="CX2801" s="12">
        <v>-0.92592592592592604</v>
      </c>
      <c r="CY2801" s="12">
        <v>4.4748746790561188E-3</v>
      </c>
      <c r="CZ2801" s="15">
        <v>35.746153846153852</v>
      </c>
      <c r="DA2801" s="20"/>
      <c r="DB2801" s="20"/>
    </row>
    <row r="2802" spans="1:106">
      <c r="A2802" s="8" t="s">
        <v>1031</v>
      </c>
      <c r="B2802" s="8" t="s">
        <v>1032</v>
      </c>
      <c r="C2802" s="9" t="s">
        <v>7141</v>
      </c>
      <c r="D2802" s="9" t="s">
        <v>7126</v>
      </c>
      <c r="E2802" s="10" t="s">
        <v>7127</v>
      </c>
      <c r="F2802" s="10" t="s">
        <v>7126</v>
      </c>
      <c r="G2802" s="11">
        <v>0.73</v>
      </c>
      <c r="H2802" s="11">
        <v>0.86343655150145293</v>
      </c>
      <c r="I2802" s="12">
        <v>9.0499999999999997E-2</v>
      </c>
      <c r="J2802" s="12">
        <v>0.13464100791088149</v>
      </c>
      <c r="K2802" s="12">
        <v>3.2000000000000001E-2</v>
      </c>
      <c r="L2802" s="12">
        <v>8.8499999999999995E-2</v>
      </c>
      <c r="M2802" s="12">
        <v>5.8418850000000001E-2</v>
      </c>
      <c r="N2802" s="12">
        <v>0.11815063720900809</v>
      </c>
      <c r="O2802" s="12">
        <v>6.9572930500787861E-2</v>
      </c>
      <c r="P2802" s="12">
        <v>1.0571411813832671E-2</v>
      </c>
      <c r="Q2802" s="13">
        <v>179.3</v>
      </c>
      <c r="R2802" s="13">
        <v>0</v>
      </c>
      <c r="S2802" s="13">
        <v>49.5</v>
      </c>
      <c r="T2802" s="13">
        <v>49.5</v>
      </c>
      <c r="U2802" s="13">
        <v>228.8</v>
      </c>
      <c r="V2802" s="13">
        <v>0.73199999999999998</v>
      </c>
      <c r="W2802" s="13">
        <v>228.06800000000001</v>
      </c>
      <c r="X2802" s="14">
        <v>3.1993006993006989E-3</v>
      </c>
      <c r="Y2802" s="15">
        <v>8.0042689434365002E-2</v>
      </c>
      <c r="Z2802" s="14">
        <v>0.41561712846347609</v>
      </c>
      <c r="AA2802" s="14">
        <v>0.21634615384615383</v>
      </c>
      <c r="AB2802" s="14">
        <v>0.7112068965517242</v>
      </c>
      <c r="AC2802" s="14">
        <v>0.2760736196319018</v>
      </c>
      <c r="AD2802" s="13">
        <v>19.13</v>
      </c>
      <c r="AE2802" s="15">
        <v>1.0975555555555556</v>
      </c>
      <c r="AF2802" s="14">
        <v>6.3245553203367583E-2</v>
      </c>
      <c r="AG2802" s="14">
        <v>0.49568702323139341</v>
      </c>
      <c r="AH2802" s="15">
        <v>0.46389645776566751</v>
      </c>
      <c r="AI2802" s="5">
        <v>4.517453798767967</v>
      </c>
      <c r="AJ2802" s="15">
        <v>14.230158730158731</v>
      </c>
      <c r="AK2802" s="15">
        <v>14.230158730158731</v>
      </c>
      <c r="AL2802" s="15">
        <v>11.593939393939394</v>
      </c>
      <c r="AM2802" s="15">
        <v>0.5082199546485261</v>
      </c>
      <c r="AN2802" s="15">
        <v>2.5761494252873569</v>
      </c>
      <c r="AO2802" s="15">
        <v>0.74213576158940409</v>
      </c>
      <c r="AP2802" s="15">
        <v>10.366727272727273</v>
      </c>
      <c r="AQ2802" s="15">
        <v>7.974405594405594</v>
      </c>
      <c r="AR2802" s="15">
        <v>1.926770748851041</v>
      </c>
      <c r="AS2802" s="15">
        <v>0.94399006622516568</v>
      </c>
      <c r="AT2802" s="14">
        <v>9.4444444444444442E-2</v>
      </c>
      <c r="AU2802" s="14">
        <v>6.6369213608477402E-3</v>
      </c>
      <c r="AV2802" s="12">
        <v>0.11599999999999999</v>
      </c>
      <c r="AW2802" s="12">
        <v>0.185</v>
      </c>
      <c r="AX2802" s="12">
        <v>0.182</v>
      </c>
      <c r="AY2802" s="12">
        <v>0.18</v>
      </c>
      <c r="AZ2802" s="14">
        <v>0.28000000000000003</v>
      </c>
      <c r="BA2802" s="14">
        <v>0.154</v>
      </c>
      <c r="BB2802" s="14">
        <v>0.20421393841166935</v>
      </c>
      <c r="BC2802" s="14">
        <v>0.12872204902284076</v>
      </c>
      <c r="BD2802" s="14">
        <v>5.2152317880794705E-2</v>
      </c>
      <c r="BE2802" s="14">
        <v>9.105960264900663E-2</v>
      </c>
      <c r="BF2802" s="14">
        <v>0.33789473684210525</v>
      </c>
      <c r="BG2802" s="14">
        <v>9.9499999999999991E-2</v>
      </c>
      <c r="BH2802" s="13">
        <v>12.6</v>
      </c>
      <c r="BI2802" s="13">
        <v>12.6</v>
      </c>
      <c r="BJ2802" s="13">
        <v>22</v>
      </c>
      <c r="BK2802" s="13">
        <v>22</v>
      </c>
      <c r="BL2802" s="13">
        <v>241.6</v>
      </c>
      <c r="BM2802" s="13">
        <v>241.6</v>
      </c>
      <c r="BN2802" s="13">
        <v>28.6</v>
      </c>
      <c r="BO2802" s="13">
        <v>28.6</v>
      </c>
      <c r="BP2802" s="13">
        <v>14.566315789473684</v>
      </c>
      <c r="BQ2802" s="13">
        <v>-0.17999999999999972</v>
      </c>
      <c r="BR2802" s="13">
        <v>12.52</v>
      </c>
      <c r="BS2802" s="13">
        <v>-1.0700000000000003</v>
      </c>
      <c r="BT2802" s="14">
        <v>0.78606012429541838</v>
      </c>
      <c r="BU2802" s="13">
        <v>3.1163157894736848</v>
      </c>
      <c r="BV2802" s="13">
        <v>1.33</v>
      </c>
      <c r="BW2802" s="13">
        <v>1.1500000000000004</v>
      </c>
      <c r="BX2802" s="13">
        <v>61.7</v>
      </c>
      <c r="BY2802" s="13">
        <v>113.161</v>
      </c>
      <c r="BZ2802" s="13">
        <v>69.599999999999994</v>
      </c>
      <c r="CA2802" s="13">
        <v>118.36799999999999</v>
      </c>
      <c r="CB2802" s="13">
        <v>-1.19</v>
      </c>
      <c r="CC2802" s="15">
        <v>0.20899999999999999</v>
      </c>
      <c r="CD2802" s="15">
        <v>0.77300000000000002</v>
      </c>
      <c r="CE2802" s="15">
        <v>0.36</v>
      </c>
      <c r="CF2802" s="15">
        <v>0.66684974031039601</v>
      </c>
      <c r="CG2802" s="15">
        <v>0.67095389297615471</v>
      </c>
      <c r="CH2802" s="13">
        <v>9.984</v>
      </c>
      <c r="CI2802" s="13">
        <v>6.2073999999999998</v>
      </c>
      <c r="CJ2802" s="13">
        <v>-1.19</v>
      </c>
      <c r="CK2802" s="12">
        <f t="shared" si="86"/>
        <v>0.89473684210526305</v>
      </c>
      <c r="CL2802" s="36">
        <f t="shared" si="87"/>
        <v>2.0410921870775884</v>
      </c>
      <c r="CM2802" s="13">
        <v>19</v>
      </c>
      <c r="CN2802" s="13">
        <v>6.42</v>
      </c>
      <c r="CO2802" s="13">
        <v>12.6</v>
      </c>
      <c r="CP2802" s="13">
        <v>179.3</v>
      </c>
      <c r="CQ2802" s="13">
        <v>28.6</v>
      </c>
      <c r="CR2802" s="13">
        <v>228.06800000000001</v>
      </c>
      <c r="CS2802" s="13">
        <v>1.33</v>
      </c>
      <c r="CT2802" s="13">
        <v>1.1348</v>
      </c>
      <c r="CU2802" s="13">
        <v>22.232199999999999</v>
      </c>
      <c r="CV2802" s="13">
        <v>119.50279999999999</v>
      </c>
      <c r="CW2802" s="13">
        <v>29.033000000000001</v>
      </c>
      <c r="CX2802" s="12">
        <v>0.20422122772731036</v>
      </c>
      <c r="CY2802" s="12">
        <v>0.12878912988560337</v>
      </c>
      <c r="CZ2802" s="15">
        <v>7.8554748045327729</v>
      </c>
      <c r="DA2802" s="20"/>
      <c r="DB2802" s="20"/>
    </row>
    <row r="2803" spans="1:106">
      <c r="A2803" s="8" t="s">
        <v>3859</v>
      </c>
      <c r="B2803" s="8" t="s">
        <v>3860</v>
      </c>
      <c r="C2803" s="9" t="s">
        <v>7141</v>
      </c>
      <c r="D2803" s="9" t="s">
        <v>7126</v>
      </c>
      <c r="E2803" s="10" t="s">
        <v>7127</v>
      </c>
      <c r="F2803" s="10" t="s">
        <v>7126</v>
      </c>
      <c r="G2803" s="11">
        <v>0.73</v>
      </c>
      <c r="H2803" s="11">
        <v>0.96600401606425701</v>
      </c>
      <c r="I2803" s="12">
        <v>9.0499999999999997E-2</v>
      </c>
      <c r="J2803" s="12">
        <v>0.14392336345381526</v>
      </c>
      <c r="K2803" s="12">
        <v>4.7E-2</v>
      </c>
      <c r="L2803" s="12">
        <v>0.10350000000000001</v>
      </c>
      <c r="M2803" s="12">
        <v>6.8320350000000002E-2</v>
      </c>
      <c r="N2803" s="12">
        <v>0.12545282450682854</v>
      </c>
      <c r="O2803" s="12">
        <v>-0.14327820216349269</v>
      </c>
      <c r="P2803" s="12">
        <v>-0.10409758836719815</v>
      </c>
      <c r="Q2803" s="13">
        <v>4.9800000000000004</v>
      </c>
      <c r="R2803" s="13">
        <v>0</v>
      </c>
      <c r="S2803" s="13">
        <v>1.61</v>
      </c>
      <c r="T2803" s="13">
        <v>1.61</v>
      </c>
      <c r="U2803" s="13">
        <v>6.5900000000000007</v>
      </c>
      <c r="V2803" s="13">
        <v>1.9E-2</v>
      </c>
      <c r="W2803" s="13">
        <v>6.5710000000000006</v>
      </c>
      <c r="X2803" s="14">
        <v>2.8831562974203336E-3</v>
      </c>
      <c r="Y2803" s="15" t="s">
        <v>7128</v>
      </c>
      <c r="Z2803" s="14">
        <v>0.52103559870550165</v>
      </c>
      <c r="AA2803" s="14">
        <v>0.24430955993930195</v>
      </c>
      <c r="AB2803" s="14">
        <v>1.0878378378378379</v>
      </c>
      <c r="AC2803" s="14">
        <v>0.32329317269076302</v>
      </c>
      <c r="AD2803" s="13">
        <v>0.59599999999999997</v>
      </c>
      <c r="AE2803" s="15">
        <v>-0.85455555555555562</v>
      </c>
      <c r="AF2803" s="14">
        <v>0.1</v>
      </c>
      <c r="AG2803" s="14" t="s">
        <v>7128</v>
      </c>
      <c r="AH2803" s="15">
        <v>0.60887656033287096</v>
      </c>
      <c r="AI2803" s="5">
        <v>0.98113207547169812</v>
      </c>
      <c r="AJ2803" s="15">
        <v>4980</v>
      </c>
      <c r="AK2803" s="15">
        <v>4980</v>
      </c>
      <c r="AL2803" s="15" t="s">
        <v>7128</v>
      </c>
      <c r="AM2803" s="15" t="s">
        <v>7128</v>
      </c>
      <c r="AN2803" s="15">
        <v>3.3648648648648654</v>
      </c>
      <c r="AO2803" s="15">
        <v>0.65526315789473688</v>
      </c>
      <c r="AP2803" s="15">
        <v>126.36538461538463</v>
      </c>
      <c r="AQ2803" s="15">
        <v>104.3015873015873</v>
      </c>
      <c r="AR2803" s="15">
        <v>2.1396939107782487</v>
      </c>
      <c r="AS2803" s="15">
        <v>0.86460526315789488</v>
      </c>
      <c r="AT2803" s="14">
        <v>8.36</v>
      </c>
      <c r="AU2803" s="14">
        <v>1.6787148594377508E-3</v>
      </c>
      <c r="AV2803" s="12">
        <v>-0.8</v>
      </c>
      <c r="AW2803" s="12">
        <v>-0.71900000000000008</v>
      </c>
      <c r="AX2803" s="12">
        <v>0.67700000000000005</v>
      </c>
      <c r="AY2803" s="12">
        <v>0.152</v>
      </c>
      <c r="AZ2803" s="14" t="s">
        <v>7128</v>
      </c>
      <c r="BA2803" s="14" t="s">
        <v>7128</v>
      </c>
      <c r="BB2803" s="14">
        <v>6.4516129032258064E-4</v>
      </c>
      <c r="BC2803" s="14">
        <v>2.135523613963039E-2</v>
      </c>
      <c r="BD2803" s="14">
        <v>1.3157894736842105E-4</v>
      </c>
      <c r="BE2803" s="14">
        <v>6.842105263157895E-3</v>
      </c>
      <c r="BF2803" s="14">
        <v>0</v>
      </c>
      <c r="BG2803" s="14" t="s">
        <v>7128</v>
      </c>
      <c r="BH2803" s="13">
        <v>1E-3</v>
      </c>
      <c r="BI2803" s="13">
        <v>1E-3</v>
      </c>
      <c r="BJ2803" s="13">
        <v>5.1999999999999998E-2</v>
      </c>
      <c r="BK2803" s="13">
        <v>5.1999999999999998E-2</v>
      </c>
      <c r="BL2803" s="13">
        <v>7.6</v>
      </c>
      <c r="BM2803" s="13">
        <v>7.6</v>
      </c>
      <c r="BN2803" s="13">
        <v>6.3E-2</v>
      </c>
      <c r="BO2803" s="13">
        <v>6.3E-2</v>
      </c>
      <c r="BP2803" s="13">
        <v>5.1999999999999998E-2</v>
      </c>
      <c r="BQ2803" s="13">
        <v>0</v>
      </c>
      <c r="BR2803" s="13">
        <v>0</v>
      </c>
      <c r="BS2803" s="13">
        <v>-0.02</v>
      </c>
      <c r="BT2803" s="14">
        <v>-0.38461538461538464</v>
      </c>
      <c r="BU2803" s="13">
        <v>7.1999999999999995E-2</v>
      </c>
      <c r="BV2803" s="13">
        <v>2.1000000000000001E-2</v>
      </c>
      <c r="BW2803" s="13">
        <v>2.1000000000000001E-2</v>
      </c>
      <c r="BX2803" s="13">
        <v>1.55</v>
      </c>
      <c r="BY2803" s="13">
        <v>2.4350000000000001</v>
      </c>
      <c r="BZ2803" s="13">
        <v>1.48</v>
      </c>
      <c r="CA2803" s="13">
        <v>3.0709999999999997</v>
      </c>
      <c r="CB2803" s="13">
        <v>-8.3599999999999994E-3</v>
      </c>
      <c r="CC2803" s="15">
        <v>-0.371</v>
      </c>
      <c r="CD2803" s="15">
        <v>-0.17899999999999999</v>
      </c>
      <c r="CE2803" s="15">
        <v>0.36</v>
      </c>
      <c r="CF2803" s="15">
        <v>1.229737803552718</v>
      </c>
      <c r="CG2803" s="15">
        <v>1.3542598509695569</v>
      </c>
      <c r="CH2803" s="13">
        <v>0.16210000000000002</v>
      </c>
      <c r="CI2803" s="13">
        <v>0.14530000000000001</v>
      </c>
      <c r="CJ2803" s="13">
        <v>-8.3599999999999994E-3</v>
      </c>
      <c r="CK2803" s="12">
        <f t="shared" si="86"/>
        <v>0.39809523809523806</v>
      </c>
      <c r="CL2803" s="36">
        <f t="shared" si="87"/>
        <v>2.4747639205470531</v>
      </c>
      <c r="CM2803" s="13" t="s">
        <v>7128</v>
      </c>
      <c r="CN2803" s="13" t="s">
        <v>7128</v>
      </c>
      <c r="CO2803" s="13">
        <v>1E-3</v>
      </c>
      <c r="CP2803" s="13">
        <v>4.9800000000000004</v>
      </c>
      <c r="CQ2803" s="13">
        <v>6.3E-2</v>
      </c>
      <c r="CR2803" s="13">
        <v>6.5710000000000006</v>
      </c>
      <c r="CS2803" s="13">
        <v>2.1000000000000001E-2</v>
      </c>
      <c r="CT2803" s="13">
        <v>0</v>
      </c>
      <c r="CU2803" s="13">
        <v>5.1999999999999998E-2</v>
      </c>
      <c r="CV2803" s="13">
        <v>3.0709999999999997</v>
      </c>
      <c r="CW2803" s="13">
        <v>6.3E-2</v>
      </c>
      <c r="CX2803" s="12">
        <v>6.4516129032258064E-4</v>
      </c>
      <c r="CY2803" s="12">
        <v>2.135523613963039E-2</v>
      </c>
      <c r="CZ2803" s="15">
        <v>104.3015873015873</v>
      </c>
      <c r="DA2803" s="20"/>
      <c r="DB2803" s="20"/>
    </row>
    <row r="2804" spans="1:106">
      <c r="A2804" s="8" t="s">
        <v>655</v>
      </c>
      <c r="B2804" s="8" t="s">
        <v>656</v>
      </c>
      <c r="C2804" s="9" t="s">
        <v>7137</v>
      </c>
      <c r="D2804" s="9" t="s">
        <v>7126</v>
      </c>
      <c r="E2804" s="10" t="s">
        <v>7127</v>
      </c>
      <c r="F2804" s="10" t="s">
        <v>7126</v>
      </c>
      <c r="G2804" s="11">
        <v>0.51</v>
      </c>
      <c r="H2804" s="11">
        <v>0.51</v>
      </c>
      <c r="I2804" s="12">
        <v>9.0499999999999997E-2</v>
      </c>
      <c r="J2804" s="12">
        <v>0.102655</v>
      </c>
      <c r="K2804" s="12">
        <v>2.7E-2</v>
      </c>
      <c r="L2804" s="12">
        <v>8.3500000000000005E-2</v>
      </c>
      <c r="M2804" s="12">
        <v>5.5118350000000003E-2</v>
      </c>
      <c r="N2804" s="12">
        <v>0.102655</v>
      </c>
      <c r="O2804" s="12">
        <v>7.0500142359093548E-2</v>
      </c>
      <c r="P2804" s="12">
        <v>5.4454121862815091E-2</v>
      </c>
      <c r="Q2804" s="13">
        <v>1641.5</v>
      </c>
      <c r="R2804" s="13">
        <v>0</v>
      </c>
      <c r="S2804" s="13">
        <v>0</v>
      </c>
      <c r="T2804" s="13">
        <v>0</v>
      </c>
      <c r="U2804" s="13">
        <v>1641.5</v>
      </c>
      <c r="V2804" s="13">
        <v>0</v>
      </c>
      <c r="W2804" s="13">
        <v>1641.5</v>
      </c>
      <c r="X2804" s="14">
        <v>0</v>
      </c>
      <c r="Y2804" s="15">
        <v>4.8590629985978816E-2</v>
      </c>
      <c r="Z2804" s="14" t="s">
        <v>7128</v>
      </c>
      <c r="AA2804" s="14">
        <v>0</v>
      </c>
      <c r="AB2804" s="14" t="s">
        <v>7128</v>
      </c>
      <c r="AC2804" s="14">
        <v>0</v>
      </c>
      <c r="AD2804" s="13">
        <v>0.39700000000000002</v>
      </c>
      <c r="AE2804" s="15">
        <v>0.77675000000000016</v>
      </c>
      <c r="AF2804" s="14">
        <v>0.17029386365926402</v>
      </c>
      <c r="AG2804" s="14">
        <v>0.24310917087908723</v>
      </c>
      <c r="AH2804" s="15">
        <v>0.10026385224274401</v>
      </c>
      <c r="AI2804" s="5">
        <v>27.961165048543688</v>
      </c>
      <c r="AJ2804" s="15">
        <v>6.1204325130499626</v>
      </c>
      <c r="AK2804" s="15">
        <v>6.1204325130499626</v>
      </c>
      <c r="AL2804" s="15">
        <v>7.7843137254901968</v>
      </c>
      <c r="AM2804" s="15" t="s">
        <v>7128</v>
      </c>
      <c r="AN2804" s="15" t="s">
        <v>7128</v>
      </c>
      <c r="AO2804" s="15">
        <v>3.6429205503772746</v>
      </c>
      <c r="AP2804" s="15">
        <v>5.6996527777777777</v>
      </c>
      <c r="AQ2804" s="15">
        <v>4.5108546303929655</v>
      </c>
      <c r="AR2804" s="15" t="s">
        <v>7128</v>
      </c>
      <c r="AS2804" s="15">
        <v>3.6429205503772746</v>
      </c>
      <c r="AT2804" s="14">
        <v>0.26220059656972411</v>
      </c>
      <c r="AU2804" s="14">
        <v>4.2840207127627178E-2</v>
      </c>
      <c r="AV2804" s="12">
        <v>0.16200000000000001</v>
      </c>
      <c r="AW2804" s="12">
        <v>0.115</v>
      </c>
      <c r="AX2804" s="12">
        <v>0.13500000000000001</v>
      </c>
      <c r="AY2804" s="12">
        <v>9.6500000000000002E-2</v>
      </c>
      <c r="AZ2804" s="14" t="s">
        <v>7128</v>
      </c>
      <c r="BA2804" s="14">
        <v>9.4299999999999991E-3</v>
      </c>
      <c r="BB2804" s="14">
        <v>0.17315514235909354</v>
      </c>
      <c r="BC2804" s="14">
        <v>0.15710912186281509</v>
      </c>
      <c r="BD2804" s="14">
        <v>0.59520639147802923</v>
      </c>
      <c r="BE2804" s="14">
        <v>0.63914780292942741</v>
      </c>
      <c r="BF2804" s="14">
        <v>0.18106870229007632</v>
      </c>
      <c r="BG2804" s="14">
        <v>4.3700000000000003E-2</v>
      </c>
      <c r="BH2804" s="13">
        <v>268.2</v>
      </c>
      <c r="BI2804" s="13">
        <v>268.2</v>
      </c>
      <c r="BJ2804" s="13">
        <v>288</v>
      </c>
      <c r="BK2804" s="13">
        <v>288</v>
      </c>
      <c r="BL2804" s="13">
        <v>450.6</v>
      </c>
      <c r="BM2804" s="13">
        <v>450.6</v>
      </c>
      <c r="BN2804" s="13">
        <v>363.9</v>
      </c>
      <c r="BO2804" s="13">
        <v>363.9</v>
      </c>
      <c r="BP2804" s="13">
        <v>235.85221374045801</v>
      </c>
      <c r="BQ2804" s="13">
        <v>0</v>
      </c>
      <c r="BR2804" s="13">
        <v>0</v>
      </c>
      <c r="BS2804" s="13">
        <v>-102.5</v>
      </c>
      <c r="BT2804" s="14">
        <v>-0.43459418240947884</v>
      </c>
      <c r="BU2804" s="13">
        <v>338.35221374045801</v>
      </c>
      <c r="BV2804" s="13">
        <v>370.7</v>
      </c>
      <c r="BW2804" s="13">
        <v>370.7</v>
      </c>
      <c r="BX2804" s="13">
        <v>1548.9</v>
      </c>
      <c r="BY2804" s="13">
        <v>1501.2</v>
      </c>
      <c r="BZ2804" s="13">
        <v>0</v>
      </c>
      <c r="CA2804" s="13">
        <v>0</v>
      </c>
      <c r="CB2804" s="13">
        <v>-70.322200000000009</v>
      </c>
      <c r="CC2804" s="15">
        <v>0.27600000000000002</v>
      </c>
      <c r="CD2804" s="15">
        <v>0.28699999999999998</v>
      </c>
      <c r="CE2804" s="15">
        <v>0.36</v>
      </c>
      <c r="CF2804" s="15" t="s">
        <v>7128</v>
      </c>
      <c r="CG2804" s="15" t="s">
        <v>7128</v>
      </c>
      <c r="CH2804" s="13" t="s">
        <v>7128</v>
      </c>
      <c r="CI2804" s="13" t="s">
        <v>7128</v>
      </c>
      <c r="CJ2804" s="13">
        <v>-70.322200000000009</v>
      </c>
      <c r="CK2804" s="12">
        <f t="shared" si="86"/>
        <v>0.1897011060156461</v>
      </c>
      <c r="CL2804" s="36" t="str">
        <f t="shared" si="87"/>
        <v>NA</v>
      </c>
      <c r="CM2804" s="13">
        <v>327.5</v>
      </c>
      <c r="CN2804" s="13">
        <v>59.3</v>
      </c>
      <c r="CO2804" s="13">
        <v>268.2</v>
      </c>
      <c r="CP2804" s="13">
        <v>1641.5</v>
      </c>
      <c r="CQ2804" s="13">
        <v>363.9</v>
      </c>
      <c r="CR2804" s="13">
        <v>1641.5</v>
      </c>
      <c r="CS2804" s="13">
        <v>370.7</v>
      </c>
      <c r="CT2804" s="13">
        <v>1.6596</v>
      </c>
      <c r="CU2804" s="13">
        <v>287.20800000000003</v>
      </c>
      <c r="CV2804" s="13">
        <v>1.6596</v>
      </c>
      <c r="CW2804" s="13">
        <v>363.9</v>
      </c>
      <c r="CX2804" s="12">
        <v>0.17245902705062097</v>
      </c>
      <c r="CY2804" s="12">
        <v>0.15650405410636614</v>
      </c>
      <c r="CZ2804" s="15">
        <v>4.5108546303929655</v>
      </c>
      <c r="DA2804" s="20"/>
      <c r="DB2804" s="20"/>
    </row>
    <row r="2805" spans="1:106">
      <c r="A2805" s="8" t="s">
        <v>753</v>
      </c>
      <c r="B2805" s="8" t="s">
        <v>754</v>
      </c>
      <c r="C2805" s="9" t="s">
        <v>7170</v>
      </c>
      <c r="D2805" s="9" t="s">
        <v>7126</v>
      </c>
      <c r="E2805" s="10" t="s">
        <v>7127</v>
      </c>
      <c r="F2805" s="10" t="s">
        <v>7126</v>
      </c>
      <c r="G2805" s="11">
        <v>1.06</v>
      </c>
      <c r="H2805" s="11">
        <v>1.06</v>
      </c>
      <c r="I2805" s="12">
        <v>9.0499999999999997E-2</v>
      </c>
      <c r="J2805" s="12">
        <v>0.15243000000000001</v>
      </c>
      <c r="K2805" s="12">
        <v>3.2000000000000001E-2</v>
      </c>
      <c r="L2805" s="12">
        <v>8.8499999999999995E-2</v>
      </c>
      <c r="M2805" s="12">
        <v>5.8418850000000001E-2</v>
      </c>
      <c r="N2805" s="12">
        <v>0.15243000000000001</v>
      </c>
      <c r="O2805" s="12">
        <v>-1.7294864864864867E-2</v>
      </c>
      <c r="P2805" s="12">
        <v>-3.6759212591313262E-3</v>
      </c>
      <c r="Q2805" s="13">
        <v>1060.8</v>
      </c>
      <c r="R2805" s="13">
        <v>0</v>
      </c>
      <c r="S2805" s="13">
        <v>0</v>
      </c>
      <c r="T2805" s="13">
        <v>0</v>
      </c>
      <c r="U2805" s="13">
        <v>1060.8</v>
      </c>
      <c r="V2805" s="13">
        <v>89.4</v>
      </c>
      <c r="W2805" s="13">
        <v>971.4</v>
      </c>
      <c r="X2805" s="14">
        <v>8.4276018099547517E-2</v>
      </c>
      <c r="Y2805" s="15">
        <v>6.1669829222011384E-2</v>
      </c>
      <c r="Z2805" s="14">
        <v>0</v>
      </c>
      <c r="AA2805" s="14">
        <v>0</v>
      </c>
      <c r="AB2805" s="14">
        <v>0</v>
      </c>
      <c r="AC2805" s="14">
        <v>0</v>
      </c>
      <c r="AD2805" s="13">
        <v>20.12</v>
      </c>
      <c r="AE2805" s="15">
        <v>1.0670555555555556</v>
      </c>
      <c r="AF2805" s="14">
        <v>0.16733200530681511</v>
      </c>
      <c r="AG2805" s="14">
        <v>0.29761192372426404</v>
      </c>
      <c r="AH2805" s="15">
        <v>0.20946626384692851</v>
      </c>
      <c r="AI2805" s="5" t="s">
        <v>7128</v>
      </c>
      <c r="AJ2805" s="15">
        <v>33.046728971962615</v>
      </c>
      <c r="AK2805" s="15">
        <v>34.219354838709677</v>
      </c>
      <c r="AL2805" s="15">
        <v>27.043010752688172</v>
      </c>
      <c r="AM2805" s="15">
        <v>1.7393015248401376</v>
      </c>
      <c r="AN2805" s="15">
        <v>4.4854122621564478</v>
      </c>
      <c r="AO2805" s="15">
        <v>2.780602883355177</v>
      </c>
      <c r="AP2805" s="15">
        <v>28.570588235294117</v>
      </c>
      <c r="AQ2805" s="15">
        <v>22.643356643356643</v>
      </c>
      <c r="AR2805" s="15">
        <v>6.6036709721278042</v>
      </c>
      <c r="AS2805" s="15">
        <v>2.546264744429882</v>
      </c>
      <c r="AT2805" s="14">
        <v>6.6299999999999998E-2</v>
      </c>
      <c r="AU2805" s="14">
        <v>1.9375E-3</v>
      </c>
      <c r="AV2805" s="12">
        <v>-1.8500000000000003E-2</v>
      </c>
      <c r="AW2805" s="12">
        <v>5.0700000000000002E-2</v>
      </c>
      <c r="AX2805" s="12">
        <v>8.3899999999999999E-3</v>
      </c>
      <c r="AY2805" s="12">
        <v>5.1500000000000004E-2</v>
      </c>
      <c r="AZ2805" s="14">
        <v>0.19</v>
      </c>
      <c r="BA2805" s="14">
        <v>0.121</v>
      </c>
      <c r="BB2805" s="14">
        <v>0.13513513513513514</v>
      </c>
      <c r="BC2805" s="14">
        <v>0.14875407874086868</v>
      </c>
      <c r="BD2805" s="14">
        <v>8.1300813008130079E-2</v>
      </c>
      <c r="BE2805" s="14">
        <v>8.9168633621820093E-2</v>
      </c>
      <c r="BF2805" s="14">
        <v>0.33760683760683763</v>
      </c>
      <c r="BG2805" s="14">
        <v>0.25030000000000002</v>
      </c>
      <c r="BH2805" s="13">
        <v>32.1</v>
      </c>
      <c r="BI2805" s="13">
        <v>31</v>
      </c>
      <c r="BJ2805" s="13">
        <v>34</v>
      </c>
      <c r="BK2805" s="13">
        <v>34</v>
      </c>
      <c r="BL2805" s="13">
        <v>381.5</v>
      </c>
      <c r="BM2805" s="13">
        <v>381.3</v>
      </c>
      <c r="BN2805" s="13">
        <v>46.5</v>
      </c>
      <c r="BO2805" s="13">
        <v>42.9</v>
      </c>
      <c r="BP2805" s="13">
        <v>22.52136752136752</v>
      </c>
      <c r="BQ2805" s="13">
        <v>0</v>
      </c>
      <c r="BR2805" s="13">
        <v>0</v>
      </c>
      <c r="BS2805" s="13">
        <v>-8.92</v>
      </c>
      <c r="BT2805" s="14">
        <v>-0.39606831119544594</v>
      </c>
      <c r="BU2805" s="13">
        <v>31.441367521367518</v>
      </c>
      <c r="BV2805" s="13">
        <v>39.92</v>
      </c>
      <c r="BW2805" s="13">
        <v>39.92</v>
      </c>
      <c r="BX2805" s="13">
        <v>229.4</v>
      </c>
      <c r="BY2805" s="13">
        <v>151.4</v>
      </c>
      <c r="BZ2805" s="13">
        <v>236.5</v>
      </c>
      <c r="CA2805" s="13">
        <v>147.1</v>
      </c>
      <c r="CB2805" s="13">
        <v>-2.0552999999999999</v>
      </c>
      <c r="CC2805" s="15">
        <v>0.33200000000000002</v>
      </c>
      <c r="CD2805" s="15">
        <v>0.49</v>
      </c>
      <c r="CE2805" s="15">
        <v>0.36</v>
      </c>
      <c r="CF2805" s="15">
        <v>0.33408666324093089</v>
      </c>
      <c r="CG2805" s="15">
        <v>0.37250822487938801</v>
      </c>
      <c r="CH2805" s="13">
        <v>38.980000000000004</v>
      </c>
      <c r="CI2805" s="13">
        <v>27.85</v>
      </c>
      <c r="CJ2805" s="13">
        <v>-2.0552999999999999</v>
      </c>
      <c r="CK2805" s="12">
        <f t="shared" si="86"/>
        <v>5.1485470941883764E-2</v>
      </c>
      <c r="CL2805" s="36">
        <f t="shared" si="87"/>
        <v>2.593473827328348</v>
      </c>
      <c r="CM2805" s="13">
        <v>46.8</v>
      </c>
      <c r="CN2805" s="13">
        <v>15.8</v>
      </c>
      <c r="CO2805" s="13">
        <v>31</v>
      </c>
      <c r="CP2805" s="13">
        <v>1060.8</v>
      </c>
      <c r="CQ2805" s="13">
        <v>42.9</v>
      </c>
      <c r="CR2805" s="13">
        <v>971.4</v>
      </c>
      <c r="CS2805" s="13">
        <v>39.92</v>
      </c>
      <c r="CT2805" s="13">
        <v>0</v>
      </c>
      <c r="CU2805" s="13">
        <v>34</v>
      </c>
      <c r="CV2805" s="13">
        <v>147.1</v>
      </c>
      <c r="CW2805" s="13">
        <v>46.5</v>
      </c>
      <c r="CX2805" s="12">
        <v>0.13513513513513514</v>
      </c>
      <c r="CY2805" s="12">
        <v>0.14875407874086868</v>
      </c>
      <c r="CZ2805" s="15">
        <v>20.890322580645162</v>
      </c>
      <c r="DA2805" s="20"/>
      <c r="DB2805" s="20"/>
    </row>
    <row r="2806" spans="1:106">
      <c r="A2806" s="8" t="s">
        <v>6189</v>
      </c>
      <c r="B2806" s="8" t="s">
        <v>6190</v>
      </c>
      <c r="C2806" s="9" t="s">
        <v>7134</v>
      </c>
      <c r="D2806" s="9" t="s">
        <v>7126</v>
      </c>
      <c r="E2806" s="10" t="s">
        <v>7127</v>
      </c>
      <c r="F2806" s="10" t="s">
        <v>7126</v>
      </c>
      <c r="G2806" s="11">
        <v>0.89</v>
      </c>
      <c r="H2806" s="11">
        <v>0.89</v>
      </c>
      <c r="I2806" s="12">
        <v>9.0499999999999997E-2</v>
      </c>
      <c r="J2806" s="12">
        <v>0.137045</v>
      </c>
      <c r="K2806" s="12">
        <v>6.2E-2</v>
      </c>
      <c r="L2806" s="12">
        <v>0.11849999999999999</v>
      </c>
      <c r="M2806" s="12">
        <v>7.8221849999999996E-2</v>
      </c>
      <c r="N2806" s="12">
        <v>0.137045</v>
      </c>
      <c r="O2806" s="12" t="s">
        <v>7128</v>
      </c>
      <c r="P2806" s="12" t="s">
        <v>7128</v>
      </c>
      <c r="Q2806" s="13">
        <v>72.900000000000006</v>
      </c>
      <c r="R2806" s="13">
        <v>0</v>
      </c>
      <c r="S2806" s="13">
        <v>0</v>
      </c>
      <c r="T2806" s="13">
        <v>0</v>
      </c>
      <c r="U2806" s="13">
        <v>72.900000000000006</v>
      </c>
      <c r="V2806" s="13">
        <v>0</v>
      </c>
      <c r="W2806" s="13">
        <v>72.900000000000006</v>
      </c>
      <c r="X2806" s="14">
        <v>0</v>
      </c>
      <c r="Y2806" s="15">
        <v>8.4256694367497692E-2</v>
      </c>
      <c r="Z2806" s="14" t="s">
        <v>7128</v>
      </c>
      <c r="AA2806" s="14">
        <v>0</v>
      </c>
      <c r="AB2806" s="14" t="s">
        <v>7128</v>
      </c>
      <c r="AC2806" s="14">
        <v>0</v>
      </c>
      <c r="AD2806" s="13">
        <v>0.33700000000000002</v>
      </c>
      <c r="AE2806" s="15">
        <v>2.3795000000000006</v>
      </c>
      <c r="AF2806" s="14">
        <v>0.1</v>
      </c>
      <c r="AG2806" s="14">
        <v>1.179</v>
      </c>
      <c r="AH2806" s="15">
        <v>0.58893280632411071</v>
      </c>
      <c r="AI2806" s="5" t="s">
        <v>7128</v>
      </c>
      <c r="AJ2806" s="15" t="s">
        <v>7128</v>
      </c>
      <c r="AK2806" s="15" t="s">
        <v>7128</v>
      </c>
      <c r="AL2806" s="15" t="s">
        <v>7128</v>
      </c>
      <c r="AM2806" s="15" t="s">
        <v>7128</v>
      </c>
      <c r="AN2806" s="15" t="s">
        <v>7128</v>
      </c>
      <c r="AO2806" s="15" t="s">
        <v>7128</v>
      </c>
      <c r="AP2806" s="15" t="s">
        <v>7128</v>
      </c>
      <c r="AQ2806" s="15" t="s">
        <v>7128</v>
      </c>
      <c r="AR2806" s="15" t="s">
        <v>7128</v>
      </c>
      <c r="AS2806" s="15" t="s">
        <v>7128</v>
      </c>
      <c r="AT2806" s="14" t="s">
        <v>7128</v>
      </c>
      <c r="AU2806" s="14">
        <v>0</v>
      </c>
      <c r="AV2806" s="12" t="s">
        <v>7128</v>
      </c>
      <c r="AW2806" s="12" t="s">
        <v>7128</v>
      </c>
      <c r="AX2806" s="12" t="s">
        <v>7128</v>
      </c>
      <c r="AY2806" s="12" t="s">
        <v>7128</v>
      </c>
      <c r="AZ2806" s="14" t="s">
        <v>7128</v>
      </c>
      <c r="BA2806" s="14" t="s">
        <v>7128</v>
      </c>
      <c r="BB2806" s="14" t="s">
        <v>7128</v>
      </c>
      <c r="BC2806" s="14" t="s">
        <v>7128</v>
      </c>
      <c r="BD2806" s="14" t="s">
        <v>7128</v>
      </c>
      <c r="BE2806" s="14" t="s">
        <v>7128</v>
      </c>
      <c r="BF2806" s="14">
        <v>0</v>
      </c>
      <c r="BG2806" s="14">
        <v>6.7699999999999996E-2</v>
      </c>
      <c r="BH2806" s="13">
        <v>-60.3</v>
      </c>
      <c r="BI2806" s="13">
        <v>-60.3</v>
      </c>
      <c r="BJ2806" s="13">
        <v>-3.22</v>
      </c>
      <c r="BK2806" s="13">
        <v>-3.22</v>
      </c>
      <c r="BL2806" s="13">
        <v>0</v>
      </c>
      <c r="BM2806" s="13">
        <v>0</v>
      </c>
      <c r="BN2806" s="13">
        <v>-3.07</v>
      </c>
      <c r="BO2806" s="13">
        <v>-3.07</v>
      </c>
      <c r="BP2806" s="13">
        <v>-3.22</v>
      </c>
      <c r="BQ2806" s="13">
        <v>0</v>
      </c>
      <c r="BR2806" s="13">
        <v>0</v>
      </c>
      <c r="BS2806" s="13">
        <v>-0.65</v>
      </c>
      <c r="BT2806" s="14" t="s">
        <v>7128</v>
      </c>
      <c r="BU2806" s="13">
        <v>-2.5700000000000003</v>
      </c>
      <c r="BV2806" s="13">
        <v>-59.65</v>
      </c>
      <c r="BW2806" s="13">
        <v>-59.65</v>
      </c>
      <c r="BX2806" s="13">
        <v>0</v>
      </c>
      <c r="BY2806" s="13">
        <v>0</v>
      </c>
      <c r="BZ2806" s="13">
        <v>0</v>
      </c>
      <c r="CA2806" s="13">
        <v>0</v>
      </c>
      <c r="CB2806" s="13">
        <v>0</v>
      </c>
      <c r="CC2806" s="15">
        <v>0.78600000000000003</v>
      </c>
      <c r="CD2806" s="15" t="s">
        <v>7128</v>
      </c>
      <c r="CE2806" s="15">
        <v>0.36</v>
      </c>
      <c r="CF2806" s="15" t="s">
        <v>7128</v>
      </c>
      <c r="CG2806" s="15" t="s">
        <v>7128</v>
      </c>
      <c r="CH2806" s="13" t="s">
        <v>7128</v>
      </c>
      <c r="CI2806" s="13" t="s">
        <v>7128</v>
      </c>
      <c r="CJ2806" s="13">
        <v>0</v>
      </c>
      <c r="CK2806" s="12">
        <f t="shared" si="86"/>
        <v>0</v>
      </c>
      <c r="CL2806" s="36" t="str">
        <f t="shared" si="87"/>
        <v>NA</v>
      </c>
      <c r="CM2806" s="13" t="s">
        <v>7128</v>
      </c>
      <c r="CN2806" s="13" t="s">
        <v>7128</v>
      </c>
      <c r="CO2806" s="13" t="s">
        <v>7128</v>
      </c>
      <c r="CP2806" s="13" t="s">
        <v>7128</v>
      </c>
      <c r="CQ2806" s="13" t="s">
        <v>7128</v>
      </c>
      <c r="CR2806" s="13" t="s">
        <v>7128</v>
      </c>
      <c r="CS2806" s="13" t="s">
        <v>7128</v>
      </c>
      <c r="CT2806" s="13">
        <v>0</v>
      </c>
      <c r="CU2806" s="13">
        <v>-3.22</v>
      </c>
      <c r="CV2806" s="13">
        <v>0</v>
      </c>
      <c r="CW2806" s="13">
        <v>-3.07</v>
      </c>
      <c r="CX2806" s="12" t="s">
        <v>7128</v>
      </c>
      <c r="CY2806" s="12" t="s">
        <v>7128</v>
      </c>
      <c r="CZ2806" s="15" t="s">
        <v>7128</v>
      </c>
      <c r="DA2806" s="20"/>
      <c r="DB2806" s="20"/>
    </row>
    <row r="2807" spans="1:106">
      <c r="A2807" s="8" t="s">
        <v>1099</v>
      </c>
      <c r="B2807" s="8" t="s">
        <v>1100</v>
      </c>
      <c r="C2807" s="9" t="s">
        <v>7131</v>
      </c>
      <c r="D2807" s="9" t="s">
        <v>7126</v>
      </c>
      <c r="E2807" s="10" t="s">
        <v>7127</v>
      </c>
      <c r="F2807" s="10" t="s">
        <v>7126</v>
      </c>
      <c r="G2807" s="11">
        <v>0.79</v>
      </c>
      <c r="H2807" s="11">
        <v>0.89384792699236881</v>
      </c>
      <c r="I2807" s="12">
        <v>9.0499999999999997E-2</v>
      </c>
      <c r="J2807" s="12">
        <v>0.13739323739280937</v>
      </c>
      <c r="K2807" s="12">
        <v>4.7E-2</v>
      </c>
      <c r="L2807" s="12">
        <v>0.10350000000000001</v>
      </c>
      <c r="M2807" s="12">
        <v>6.8320350000000002E-2</v>
      </c>
      <c r="N2807" s="12">
        <v>0.12582385072260296</v>
      </c>
      <c r="O2807" s="12" t="s">
        <v>7128</v>
      </c>
      <c r="P2807" s="12" t="s">
        <v>7128</v>
      </c>
      <c r="Q2807" s="13">
        <v>267.89999999999998</v>
      </c>
      <c r="R2807" s="13">
        <v>0</v>
      </c>
      <c r="S2807" s="13">
        <v>53.9</v>
      </c>
      <c r="T2807" s="13">
        <v>53.9</v>
      </c>
      <c r="U2807" s="13">
        <v>321.79999999999995</v>
      </c>
      <c r="V2807" s="13">
        <v>0</v>
      </c>
      <c r="W2807" s="13">
        <v>321.79999999999995</v>
      </c>
      <c r="X2807" s="14">
        <v>0</v>
      </c>
      <c r="Y2807" s="15">
        <v>9.2864125122189639E-2</v>
      </c>
      <c r="Z2807" s="14">
        <v>0.51727447216890599</v>
      </c>
      <c r="AA2807" s="14">
        <v>0.16749533871970171</v>
      </c>
      <c r="AB2807" s="14">
        <v>1.0715705765407555</v>
      </c>
      <c r="AC2807" s="14">
        <v>0.20119447555057859</v>
      </c>
      <c r="AD2807" s="13">
        <v>2.62</v>
      </c>
      <c r="AE2807" s="15">
        <v>0.78638888888888892</v>
      </c>
      <c r="AF2807" s="14" t="s">
        <v>7128</v>
      </c>
      <c r="AG2807" s="14" t="s">
        <v>7128</v>
      </c>
      <c r="AH2807" s="15">
        <v>0.3654266958424508</v>
      </c>
      <c r="AI2807" s="5">
        <v>3.3227848101265822</v>
      </c>
      <c r="AJ2807" s="15">
        <v>18.734265734265733</v>
      </c>
      <c r="AK2807" s="15">
        <v>18.349315068493148</v>
      </c>
      <c r="AL2807" s="15">
        <v>17.583892617449667</v>
      </c>
      <c r="AM2807" s="15">
        <v>0.28601932418726311</v>
      </c>
      <c r="AN2807" s="15">
        <v>5.3260437375745528</v>
      </c>
      <c r="AO2807" s="15">
        <v>1.3184055118110236</v>
      </c>
      <c r="AP2807" s="15">
        <v>10.215873015873015</v>
      </c>
      <c r="AQ2807" s="15">
        <v>9.4093567251461963</v>
      </c>
      <c r="AR2807" s="15">
        <v>3.0882917466410746</v>
      </c>
      <c r="AS2807" s="15">
        <v>1.5836614173228345</v>
      </c>
      <c r="AT2807" s="14">
        <v>0</v>
      </c>
      <c r="AU2807" s="14">
        <v>0</v>
      </c>
      <c r="AV2807" s="12">
        <v>1.2770000000000001</v>
      </c>
      <c r="AW2807" s="12" t="s">
        <v>7128</v>
      </c>
      <c r="AX2807" s="12">
        <v>0.22800000000000001</v>
      </c>
      <c r="AY2807" s="12" t="s">
        <v>7128</v>
      </c>
      <c r="AZ2807" s="14">
        <v>0.65500000000000003</v>
      </c>
      <c r="BA2807" s="14" t="s">
        <v>7128</v>
      </c>
      <c r="BB2807" s="14" t="s">
        <v>7128</v>
      </c>
      <c r="BC2807" s="14" t="s">
        <v>7128</v>
      </c>
      <c r="BD2807" s="14">
        <v>7.0327552986512526E-2</v>
      </c>
      <c r="BE2807" s="14">
        <v>0.15173410404624277</v>
      </c>
      <c r="BF2807" s="14">
        <v>0.34663677130044845</v>
      </c>
      <c r="BG2807" s="14">
        <v>1.2800000000000001E-2</v>
      </c>
      <c r="BH2807" s="13">
        <v>14.3</v>
      </c>
      <c r="BI2807" s="13">
        <v>14.6</v>
      </c>
      <c r="BJ2807" s="13">
        <v>31.5</v>
      </c>
      <c r="BK2807" s="13">
        <v>31.5</v>
      </c>
      <c r="BL2807" s="13">
        <v>203.2</v>
      </c>
      <c r="BM2807" s="13">
        <v>207.6</v>
      </c>
      <c r="BN2807" s="13">
        <v>33.299999999999997</v>
      </c>
      <c r="BO2807" s="13">
        <v>34.200000000000003</v>
      </c>
      <c r="BP2807" s="13">
        <v>20.580941704035872</v>
      </c>
      <c r="BQ2807" s="13">
        <v>0</v>
      </c>
      <c r="BR2807" s="13">
        <v>0</v>
      </c>
      <c r="BS2807" s="13">
        <v>-3.53</v>
      </c>
      <c r="BT2807" s="14">
        <v>-0.17151790480548201</v>
      </c>
      <c r="BU2807" s="13">
        <v>24.110941704035874</v>
      </c>
      <c r="BV2807" s="13">
        <v>18.13</v>
      </c>
      <c r="BW2807" s="13">
        <v>18.13</v>
      </c>
      <c r="BX2807" s="13">
        <v>0</v>
      </c>
      <c r="BY2807" s="13">
        <v>0</v>
      </c>
      <c r="BZ2807" s="13">
        <v>50.3</v>
      </c>
      <c r="CA2807" s="13">
        <v>104.19999999999999</v>
      </c>
      <c r="CB2807" s="13">
        <v>0</v>
      </c>
      <c r="CC2807" s="15">
        <v>-7.0000000000000007E-2</v>
      </c>
      <c r="CD2807" s="15" t="s">
        <v>7128</v>
      </c>
      <c r="CE2807" s="15">
        <v>0.36</v>
      </c>
      <c r="CF2807" s="15" t="s">
        <v>7128</v>
      </c>
      <c r="CG2807" s="15" t="s">
        <v>7128</v>
      </c>
      <c r="CH2807" s="13" t="s">
        <v>7128</v>
      </c>
      <c r="CI2807" s="13" t="s">
        <v>7128</v>
      </c>
      <c r="CJ2807" s="13">
        <v>0</v>
      </c>
      <c r="CK2807" s="12">
        <f t="shared" si="86"/>
        <v>0</v>
      </c>
      <c r="CL2807" s="36">
        <f t="shared" si="87"/>
        <v>1.9500959692898274</v>
      </c>
      <c r="CM2807" s="13">
        <v>22.3</v>
      </c>
      <c r="CN2807" s="13">
        <v>7.73</v>
      </c>
      <c r="CO2807" s="13">
        <v>14.6</v>
      </c>
      <c r="CP2807" s="13">
        <v>267.89999999999998</v>
      </c>
      <c r="CQ2807" s="13">
        <v>34.200000000000003</v>
      </c>
      <c r="CR2807" s="13">
        <v>321.79999999999995</v>
      </c>
      <c r="CS2807" s="13" t="s">
        <v>7128</v>
      </c>
      <c r="CT2807" s="13">
        <v>0</v>
      </c>
      <c r="CU2807" s="13">
        <v>31.5</v>
      </c>
      <c r="CV2807" s="13">
        <v>104.19999999999999</v>
      </c>
      <c r="CW2807" s="13">
        <v>33.299999999999997</v>
      </c>
      <c r="CX2807" s="12" t="s">
        <v>7128</v>
      </c>
      <c r="CY2807" s="12" t="s">
        <v>7128</v>
      </c>
      <c r="CZ2807" s="15">
        <v>9.6636636636636624</v>
      </c>
      <c r="DA2807" s="20"/>
      <c r="DB2807" s="20"/>
    </row>
    <row r="2808" spans="1:106" ht="24">
      <c r="A2808" s="8" t="s">
        <v>2329</v>
      </c>
      <c r="B2808" s="8" t="s">
        <v>2330</v>
      </c>
      <c r="C2808" s="9" t="s">
        <v>7148</v>
      </c>
      <c r="D2808" s="9" t="s">
        <v>7126</v>
      </c>
      <c r="E2808" s="10" t="s">
        <v>7127</v>
      </c>
      <c r="F2808" s="10" t="s">
        <v>7126</v>
      </c>
      <c r="G2808" s="11">
        <v>0.67</v>
      </c>
      <c r="H2808" s="11">
        <v>0.67</v>
      </c>
      <c r="I2808" s="12">
        <v>9.0499999999999997E-2</v>
      </c>
      <c r="J2808" s="12">
        <v>0.117135</v>
      </c>
      <c r="K2808" s="12">
        <v>5.1999999999999998E-2</v>
      </c>
      <c r="L2808" s="12">
        <v>0.1085</v>
      </c>
      <c r="M2808" s="12">
        <v>7.162085E-2</v>
      </c>
      <c r="N2808" s="12">
        <v>0.117135</v>
      </c>
      <c r="O2808" s="12">
        <v>0.34449866336633667</v>
      </c>
      <c r="P2808" s="12">
        <v>0.1242405537802309</v>
      </c>
      <c r="Q2808" s="13">
        <v>57.2</v>
      </c>
      <c r="R2808" s="13">
        <v>0</v>
      </c>
      <c r="S2808" s="13">
        <v>0</v>
      </c>
      <c r="T2808" s="13">
        <v>0</v>
      </c>
      <c r="U2808" s="13">
        <v>57.2</v>
      </c>
      <c r="V2808" s="13">
        <v>0</v>
      </c>
      <c r="W2808" s="13">
        <v>57.2</v>
      </c>
      <c r="X2808" s="14">
        <v>0</v>
      </c>
      <c r="Y2808" s="15">
        <v>1.2262357414448668</v>
      </c>
      <c r="Z2808" s="14" t="s">
        <v>7128</v>
      </c>
      <c r="AA2808" s="14">
        <v>0</v>
      </c>
      <c r="AB2808" s="14" t="s">
        <v>7128</v>
      </c>
      <c r="AC2808" s="14">
        <v>0</v>
      </c>
      <c r="AD2808" s="13">
        <v>2.17</v>
      </c>
      <c r="AE2808" s="15">
        <v>3.0311111111111111</v>
      </c>
      <c r="AF2808" s="14">
        <v>0.19493588689617927</v>
      </c>
      <c r="AG2808" s="14">
        <v>0.9310753545172773</v>
      </c>
      <c r="AH2808" s="15">
        <v>0.85332924209880334</v>
      </c>
      <c r="AI2808" s="5">
        <v>4.7858017135862916</v>
      </c>
      <c r="AJ2808" s="15">
        <v>15.335120643431637</v>
      </c>
      <c r="AK2808" s="15">
        <v>15.335120643431637</v>
      </c>
      <c r="AL2808" s="15" t="s">
        <v>7128</v>
      </c>
      <c r="AM2808" s="15" t="s">
        <v>7128</v>
      </c>
      <c r="AN2808" s="15" t="s">
        <v>7128</v>
      </c>
      <c r="AO2808" s="15">
        <v>1.2407809110629067</v>
      </c>
      <c r="AP2808" s="15">
        <v>14.629156010230179</v>
      </c>
      <c r="AQ2808" s="15">
        <v>9.6458684654300182</v>
      </c>
      <c r="AR2808" s="15" t="s">
        <v>7128</v>
      </c>
      <c r="AS2808" s="15">
        <v>1.2407809110629067</v>
      </c>
      <c r="AT2808" s="14">
        <v>0</v>
      </c>
      <c r="AU2808" s="14">
        <v>0</v>
      </c>
      <c r="AV2808" s="12" t="s">
        <v>7128</v>
      </c>
      <c r="AW2808" s="12">
        <v>0.88900000000000001</v>
      </c>
      <c r="AX2808" s="12">
        <v>0.27100000000000002</v>
      </c>
      <c r="AY2808" s="12">
        <v>0.191</v>
      </c>
      <c r="AZ2808" s="14" t="s">
        <v>7128</v>
      </c>
      <c r="BA2808" s="14" t="s">
        <v>7128</v>
      </c>
      <c r="BB2808" s="14">
        <v>0.46163366336633666</v>
      </c>
      <c r="BC2808" s="14">
        <v>0.2413755537802309</v>
      </c>
      <c r="BD2808" s="14">
        <v>8.0911062906724507E-2</v>
      </c>
      <c r="BE2808" s="14">
        <v>8.4815618221258132E-2</v>
      </c>
      <c r="BF2808" s="14">
        <v>0.33451957295373663</v>
      </c>
      <c r="BG2808" s="14" t="s">
        <v>7128</v>
      </c>
      <c r="BH2808" s="13">
        <v>3.73</v>
      </c>
      <c r="BI2808" s="13">
        <v>3.73</v>
      </c>
      <c r="BJ2808" s="13">
        <v>3.91</v>
      </c>
      <c r="BK2808" s="13">
        <v>3.91</v>
      </c>
      <c r="BL2808" s="13">
        <v>46.1</v>
      </c>
      <c r="BM2808" s="13">
        <v>46.1</v>
      </c>
      <c r="BN2808" s="13">
        <v>5.93</v>
      </c>
      <c r="BO2808" s="13">
        <v>5.93</v>
      </c>
      <c r="BP2808" s="13">
        <v>2.6020284697508895</v>
      </c>
      <c r="BQ2808" s="13">
        <v>0</v>
      </c>
      <c r="BR2808" s="13">
        <v>0</v>
      </c>
      <c r="BS2808" s="13">
        <v>-1.2</v>
      </c>
      <c r="BT2808" s="14">
        <v>-0.46117865886182419</v>
      </c>
      <c r="BU2808" s="13">
        <v>3.8020284697508897</v>
      </c>
      <c r="BV2808" s="13">
        <v>4.93</v>
      </c>
      <c r="BW2808" s="13">
        <v>4.93</v>
      </c>
      <c r="BX2808" s="13">
        <v>8.08</v>
      </c>
      <c r="BY2808" s="13">
        <v>10.780000000000001</v>
      </c>
      <c r="BZ2808" s="13">
        <v>0</v>
      </c>
      <c r="CA2808" s="13">
        <v>0</v>
      </c>
      <c r="CB2808" s="13">
        <v>0</v>
      </c>
      <c r="CC2808" s="15">
        <v>1.21</v>
      </c>
      <c r="CD2808" s="15">
        <v>0.85</v>
      </c>
      <c r="CE2808" s="15">
        <v>0.36</v>
      </c>
      <c r="CF2808" s="15">
        <v>0.70271481360153809</v>
      </c>
      <c r="CG2808" s="15">
        <v>0.38142689441598027</v>
      </c>
      <c r="CH2808" s="13">
        <v>1.6099999999999999</v>
      </c>
      <c r="CI2808" s="13">
        <v>1.2050000000000001</v>
      </c>
      <c r="CJ2808" s="13">
        <v>0</v>
      </c>
      <c r="CK2808" s="12">
        <f t="shared" si="86"/>
        <v>0</v>
      </c>
      <c r="CL2808" s="36" t="str">
        <f t="shared" si="87"/>
        <v>NA</v>
      </c>
      <c r="CM2808" s="13">
        <v>5.62</v>
      </c>
      <c r="CN2808" s="13">
        <v>1.88</v>
      </c>
      <c r="CO2808" s="13">
        <v>3.73</v>
      </c>
      <c r="CP2808" s="13">
        <v>57.2</v>
      </c>
      <c r="CQ2808" s="13">
        <v>5.93</v>
      </c>
      <c r="CR2808" s="13">
        <v>57.2</v>
      </c>
      <c r="CS2808" s="13" t="s">
        <v>7128</v>
      </c>
      <c r="CT2808" s="13">
        <v>0</v>
      </c>
      <c r="CU2808" s="13">
        <v>3.91</v>
      </c>
      <c r="CV2808" s="13">
        <v>0</v>
      </c>
      <c r="CW2808" s="13">
        <v>5.93</v>
      </c>
      <c r="CX2808" s="12">
        <v>0.46163366336633666</v>
      </c>
      <c r="CY2808" s="12">
        <v>0.2413755537802309</v>
      </c>
      <c r="CZ2808" s="15">
        <v>9.6458684654300182</v>
      </c>
      <c r="DA2808" s="20"/>
      <c r="DB2808" s="20"/>
    </row>
    <row r="2809" spans="1:106" ht="24">
      <c r="A2809" s="8" t="s">
        <v>4755</v>
      </c>
      <c r="B2809" s="8" t="s">
        <v>4756</v>
      </c>
      <c r="C2809" s="9" t="s">
        <v>7174</v>
      </c>
      <c r="D2809" s="9" t="s">
        <v>7126</v>
      </c>
      <c r="E2809" s="10" t="s">
        <v>7127</v>
      </c>
      <c r="F2809" s="10" t="s">
        <v>7126</v>
      </c>
      <c r="G2809" s="11">
        <v>0.45</v>
      </c>
      <c r="H2809" s="11">
        <v>0.45</v>
      </c>
      <c r="I2809" s="12">
        <v>9.0499999999999997E-2</v>
      </c>
      <c r="J2809" s="12">
        <v>9.7225000000000006E-2</v>
      </c>
      <c r="K2809" s="12">
        <v>4.7E-2</v>
      </c>
      <c r="L2809" s="12">
        <v>0.10350000000000001</v>
      </c>
      <c r="M2809" s="12">
        <v>6.8320350000000002E-2</v>
      </c>
      <c r="N2809" s="12">
        <v>9.7225000000000006E-2</v>
      </c>
      <c r="O2809" s="12">
        <v>-2.459342105263157E-2</v>
      </c>
      <c r="P2809" s="12">
        <v>0.24639133066846908</v>
      </c>
      <c r="Q2809" s="13">
        <v>2.0299999999999998</v>
      </c>
      <c r="R2809" s="13">
        <v>0</v>
      </c>
      <c r="S2809" s="13">
        <v>0</v>
      </c>
      <c r="T2809" s="13">
        <v>0</v>
      </c>
      <c r="U2809" s="13">
        <v>2.0299999999999998</v>
      </c>
      <c r="V2809" s="13">
        <v>1.6</v>
      </c>
      <c r="W2809" s="13">
        <v>0.42999999999999972</v>
      </c>
      <c r="X2809" s="14">
        <v>0.78817733990147798</v>
      </c>
      <c r="Y2809" s="15">
        <v>0.57829181494661919</v>
      </c>
      <c r="Z2809" s="14">
        <v>0</v>
      </c>
      <c r="AA2809" s="14">
        <v>0</v>
      </c>
      <c r="AB2809" s="14">
        <v>0</v>
      </c>
      <c r="AC2809" s="14">
        <v>0</v>
      </c>
      <c r="AD2809" s="13">
        <v>0.36199999999999999</v>
      </c>
      <c r="AE2809" s="15">
        <v>0.24952777777777785</v>
      </c>
      <c r="AF2809" s="14">
        <v>3.1622776601683791E-2</v>
      </c>
      <c r="AG2809" s="14" t="s">
        <v>7128</v>
      </c>
      <c r="AH2809" s="15">
        <v>0.3070866141732283</v>
      </c>
      <c r="AI2809" s="5">
        <v>140</v>
      </c>
      <c r="AJ2809" s="15">
        <v>7.3550724637681144</v>
      </c>
      <c r="AK2809" s="15">
        <v>7.3550724637681144</v>
      </c>
      <c r="AL2809" s="15" t="s">
        <v>7128</v>
      </c>
      <c r="AM2809" s="15" t="s">
        <v>7128</v>
      </c>
      <c r="AN2809" s="15">
        <v>0.51785714285714279</v>
      </c>
      <c r="AO2809" s="15">
        <v>1.2929936305732483</v>
      </c>
      <c r="AP2809" s="15">
        <v>1.0238095238095233</v>
      </c>
      <c r="AQ2809" s="15">
        <v>0.97065462753950271</v>
      </c>
      <c r="AR2809" s="15">
        <v>0.1853448275862068</v>
      </c>
      <c r="AS2809" s="15">
        <v>0.27388535031847117</v>
      </c>
      <c r="AT2809" s="14">
        <v>0.32579710144927532</v>
      </c>
      <c r="AU2809" s="14">
        <v>4.4295566502463059E-2</v>
      </c>
      <c r="AV2809" s="12">
        <v>-0.39799999999999996</v>
      </c>
      <c r="AW2809" s="12">
        <v>-2.9900000000000003E-2</v>
      </c>
      <c r="AX2809" s="12">
        <v>-0.29799999999999999</v>
      </c>
      <c r="AY2809" s="12">
        <v>-8.1699999999999995E-2</v>
      </c>
      <c r="AZ2809" s="14" t="s">
        <v>7128</v>
      </c>
      <c r="BA2809" s="14" t="s">
        <v>7128</v>
      </c>
      <c r="BB2809" s="14">
        <v>7.2631578947368436E-2</v>
      </c>
      <c r="BC2809" s="14">
        <v>0.34361633066846908</v>
      </c>
      <c r="BD2809" s="14">
        <v>0.17579617834394906</v>
      </c>
      <c r="BE2809" s="14">
        <v>0.26751592356687898</v>
      </c>
      <c r="BF2809" s="14">
        <v>0.33812949640287771</v>
      </c>
      <c r="BG2809" s="14" t="s">
        <v>7128</v>
      </c>
      <c r="BH2809" s="13">
        <v>0.27600000000000002</v>
      </c>
      <c r="BI2809" s="13">
        <v>0.27600000000000002</v>
      </c>
      <c r="BJ2809" s="13">
        <v>0.42</v>
      </c>
      <c r="BK2809" s="13">
        <v>0.42</v>
      </c>
      <c r="BL2809" s="13">
        <v>1.57</v>
      </c>
      <c r="BM2809" s="13">
        <v>1.57</v>
      </c>
      <c r="BN2809" s="13">
        <v>0.443</v>
      </c>
      <c r="BO2809" s="13">
        <v>0.443</v>
      </c>
      <c r="BP2809" s="13">
        <v>0.27798561151079137</v>
      </c>
      <c r="BQ2809" s="13">
        <v>0</v>
      </c>
      <c r="BR2809" s="13">
        <v>0</v>
      </c>
      <c r="BS2809" s="13">
        <v>-5.6000000000000001E-2</v>
      </c>
      <c r="BT2809" s="14">
        <v>-0.20144927536231885</v>
      </c>
      <c r="BU2809" s="13">
        <v>0.33398561151079137</v>
      </c>
      <c r="BV2809" s="13">
        <v>0.33200000000000002</v>
      </c>
      <c r="BW2809" s="13">
        <v>0.33200000000000002</v>
      </c>
      <c r="BX2809" s="13">
        <v>3.8</v>
      </c>
      <c r="BY2809" s="13">
        <v>0.80899999999999972</v>
      </c>
      <c r="BZ2809" s="13">
        <v>3.92</v>
      </c>
      <c r="CA2809" s="13">
        <v>2.3199999999999998</v>
      </c>
      <c r="CB2809" s="13">
        <v>-8.992E-2</v>
      </c>
      <c r="CC2809" s="15">
        <v>-0.191</v>
      </c>
      <c r="CD2809" s="15">
        <v>0.66</v>
      </c>
      <c r="CE2809" s="15">
        <v>0.36</v>
      </c>
      <c r="CF2809" s="15">
        <v>1.2502536220025546</v>
      </c>
      <c r="CG2809" s="15">
        <v>1.3040757878782205</v>
      </c>
      <c r="CH2809" s="13">
        <v>0.68500000000000005</v>
      </c>
      <c r="CI2809" s="13">
        <v>0.43924999999999997</v>
      </c>
      <c r="CJ2809" s="13">
        <v>-8.992E-2</v>
      </c>
      <c r="CK2809" s="12">
        <f t="shared" si="86"/>
        <v>0.27084337349397591</v>
      </c>
      <c r="CL2809" s="36">
        <f t="shared" si="87"/>
        <v>0.67672413793103459</v>
      </c>
      <c r="CM2809" s="13">
        <v>0.41699999999999998</v>
      </c>
      <c r="CN2809" s="13">
        <v>0.14099999999999999</v>
      </c>
      <c r="CO2809" s="13">
        <v>0.27600000000000002</v>
      </c>
      <c r="CP2809" s="13">
        <v>2.0299999999999998</v>
      </c>
      <c r="CQ2809" s="13">
        <v>0.443</v>
      </c>
      <c r="CR2809" s="13">
        <v>0.42999999999999972</v>
      </c>
      <c r="CS2809" s="13">
        <v>0.33200000000000002</v>
      </c>
      <c r="CT2809" s="13">
        <v>3.7599999999999995E-2</v>
      </c>
      <c r="CU2809" s="13">
        <v>0.40139999999999998</v>
      </c>
      <c r="CV2809" s="13">
        <v>2.3575999999999997</v>
      </c>
      <c r="CW2809" s="13">
        <v>0.443</v>
      </c>
      <c r="CX2809" s="12">
        <v>6.7073170731707321E-2</v>
      </c>
      <c r="CY2809" s="12">
        <v>0.31381386740359674</v>
      </c>
      <c r="CZ2809" s="15">
        <v>0.97065462753950271</v>
      </c>
      <c r="DA2809" s="20"/>
      <c r="DB2809" s="20"/>
    </row>
    <row r="2810" spans="1:106" ht="24">
      <c r="A2810" s="8" t="s">
        <v>1713</v>
      </c>
      <c r="B2810" s="8" t="s">
        <v>1714</v>
      </c>
      <c r="C2810" s="9" t="s">
        <v>7142</v>
      </c>
      <c r="D2810" s="9" t="s">
        <v>7126</v>
      </c>
      <c r="E2810" s="10" t="s">
        <v>7127</v>
      </c>
      <c r="F2810" s="10" t="s">
        <v>7126</v>
      </c>
      <c r="G2810" s="11">
        <v>0.1</v>
      </c>
      <c r="H2810" s="11">
        <v>0.14276553261262573</v>
      </c>
      <c r="I2810" s="12">
        <v>9.0499999999999997E-2</v>
      </c>
      <c r="J2810" s="12">
        <v>6.9420280701442627E-2</v>
      </c>
      <c r="K2810" s="12">
        <v>3.2000000000000001E-2</v>
      </c>
      <c r="L2810" s="12">
        <v>8.8499999999999995E-2</v>
      </c>
      <c r="M2810" s="12">
        <v>5.8418850000000001E-2</v>
      </c>
      <c r="N2810" s="12">
        <v>6.5857460931442263E-2</v>
      </c>
      <c r="O2810" s="12">
        <v>0.34157448369646309</v>
      </c>
      <c r="P2810" s="12">
        <v>-6.5771292953039434E-2</v>
      </c>
      <c r="Q2810" s="13">
        <v>1149.4000000000001</v>
      </c>
      <c r="R2810" s="13">
        <v>0.12012820415311805</v>
      </c>
      <c r="S2810" s="13">
        <v>550.4</v>
      </c>
      <c r="T2810" s="13">
        <v>550.52012820415314</v>
      </c>
      <c r="U2810" s="13">
        <v>1699.9201282041531</v>
      </c>
      <c r="V2810" s="13">
        <v>155.69999999999999</v>
      </c>
      <c r="W2810" s="13">
        <v>1544.2201282041531</v>
      </c>
      <c r="X2810" s="14">
        <v>9.1592538623850611E-2</v>
      </c>
      <c r="Y2810" s="15">
        <v>0.5864928909952607</v>
      </c>
      <c r="Z2810" s="14">
        <v>0.75858462072211641</v>
      </c>
      <c r="AA2810" s="14">
        <v>0.32385058513645532</v>
      </c>
      <c r="AB2810" s="14">
        <v>3.1422381746812396</v>
      </c>
      <c r="AC2810" s="14">
        <v>0.47896304872468515</v>
      </c>
      <c r="AD2810" s="13">
        <v>9.08</v>
      </c>
      <c r="AE2810" s="15">
        <v>1.6957777777777783</v>
      </c>
      <c r="AF2810" s="14">
        <v>0.12649110640673517</v>
      </c>
      <c r="AG2810" s="14">
        <v>0.4672265242898781</v>
      </c>
      <c r="AH2810" s="15">
        <v>0.38716981132075473</v>
      </c>
      <c r="AI2810" s="5" t="s">
        <v>7128</v>
      </c>
      <c r="AJ2810" s="15">
        <v>38.31333333333334</v>
      </c>
      <c r="AK2810" s="15">
        <v>36.605095541401276</v>
      </c>
      <c r="AL2810" s="15">
        <v>26.24277456647399</v>
      </c>
      <c r="AM2810" s="15">
        <v>0.71613707165109042</v>
      </c>
      <c r="AN2810" s="15">
        <v>6.5605022831050235</v>
      </c>
      <c r="AO2810" s="15">
        <v>13.411901983663945</v>
      </c>
      <c r="AP2810" s="15">
        <v>48295.577091131752</v>
      </c>
      <c r="AQ2810" s="15">
        <v>27575.359432217017</v>
      </c>
      <c r="AR2810" s="15">
        <v>2.7090624555122549</v>
      </c>
      <c r="AS2810" s="15">
        <v>18.018904646489535</v>
      </c>
      <c r="AT2810" s="14">
        <v>0</v>
      </c>
      <c r="AU2810" s="14">
        <v>0</v>
      </c>
      <c r="AV2810" s="12" t="s">
        <v>7128</v>
      </c>
      <c r="AW2810" s="12">
        <v>-2.2200000000000001E-2</v>
      </c>
      <c r="AX2810" s="12" t="s">
        <v>7128</v>
      </c>
      <c r="AY2810" s="12">
        <v>-5.0099999999999999E-2</v>
      </c>
      <c r="AZ2810" s="14">
        <v>0.53500000000000003</v>
      </c>
      <c r="BA2810" s="14">
        <v>9.11E-2</v>
      </c>
      <c r="BB2810" s="14">
        <v>0.41099476439790572</v>
      </c>
      <c r="BC2810" s="14">
        <v>8.6167978402826791E-5</v>
      </c>
      <c r="BD2810" s="14">
        <v>0.33511205976520808</v>
      </c>
      <c r="BE2810" s="14">
        <v>3.412418267809647E-4</v>
      </c>
      <c r="BF2810" s="14">
        <v>0.10712250712250711</v>
      </c>
      <c r="BG2810" s="14">
        <v>0.70620000000000005</v>
      </c>
      <c r="BH2810" s="13">
        <v>30</v>
      </c>
      <c r="BI2810" s="13">
        <v>31.4</v>
      </c>
      <c r="BJ2810" s="13">
        <v>0</v>
      </c>
      <c r="BK2810" s="13">
        <v>3.1974359169376396E-2</v>
      </c>
      <c r="BL2810" s="13">
        <v>85.7</v>
      </c>
      <c r="BM2810" s="13">
        <v>93.7</v>
      </c>
      <c r="BN2810" s="13">
        <v>0</v>
      </c>
      <c r="BO2810" s="13">
        <v>5.6000000000000001E-2</v>
      </c>
      <c r="BP2810" s="13">
        <v>2.8549185651517272E-2</v>
      </c>
      <c r="BQ2810" s="13">
        <v>0</v>
      </c>
      <c r="BR2810" s="13">
        <v>0</v>
      </c>
      <c r="BS2810" s="13">
        <v>-0.71699999999999997</v>
      </c>
      <c r="BT2810" s="14">
        <v>-25.114551733698729</v>
      </c>
      <c r="BU2810" s="13">
        <v>0.74554918565151729</v>
      </c>
      <c r="BV2810" s="13">
        <v>32.116999999999997</v>
      </c>
      <c r="BW2810" s="13">
        <v>32.116999999999997</v>
      </c>
      <c r="BX2810" s="13">
        <v>76.400000000000006</v>
      </c>
      <c r="BY2810" s="13">
        <v>331.32012820415315</v>
      </c>
      <c r="BZ2810" s="13">
        <v>175.2</v>
      </c>
      <c r="CA2810" s="13">
        <v>570.02012820415302</v>
      </c>
      <c r="CB2810" s="13">
        <v>0</v>
      </c>
      <c r="CC2810" s="15">
        <v>0.39400000000000002</v>
      </c>
      <c r="CD2810" s="15">
        <v>1.05</v>
      </c>
      <c r="CE2810" s="15">
        <v>0.36</v>
      </c>
      <c r="CF2810" s="15" t="s">
        <v>7128</v>
      </c>
      <c r="CG2810" s="15" t="s">
        <v>7128</v>
      </c>
      <c r="CH2810" s="13" t="s">
        <v>7128</v>
      </c>
      <c r="CI2810" s="13" t="s">
        <v>7128</v>
      </c>
      <c r="CJ2810" s="13">
        <v>0</v>
      </c>
      <c r="CK2810" s="12">
        <f t="shared" si="86"/>
        <v>0</v>
      </c>
      <c r="CL2810" s="36">
        <f t="shared" si="87"/>
        <v>0.15034556809423141</v>
      </c>
      <c r="CM2810" s="13">
        <v>35.1</v>
      </c>
      <c r="CN2810" s="13">
        <v>3.76</v>
      </c>
      <c r="CO2810" s="13">
        <v>31.4</v>
      </c>
      <c r="CP2810" s="13">
        <v>1149.4000000000001</v>
      </c>
      <c r="CQ2810" s="13">
        <v>5.6000000000000001E-2</v>
      </c>
      <c r="CR2810" s="13">
        <v>1544.2201282041531</v>
      </c>
      <c r="CS2810" s="13" t="s">
        <v>7128</v>
      </c>
      <c r="CT2810" s="13">
        <v>0</v>
      </c>
      <c r="CU2810" s="13">
        <v>3.1974359169376396E-2</v>
      </c>
      <c r="CV2810" s="13">
        <v>570.02012820415302</v>
      </c>
      <c r="CW2810" s="13">
        <v>0</v>
      </c>
      <c r="CX2810" s="12">
        <v>0.41099476439790572</v>
      </c>
      <c r="CY2810" s="12">
        <v>8.6167978402826791E-5</v>
      </c>
      <c r="CZ2810" s="15" t="s">
        <v>7128</v>
      </c>
      <c r="DA2810" s="20"/>
      <c r="DB2810" s="20"/>
    </row>
    <row r="2811" spans="1:106">
      <c r="A2811" s="8" t="s">
        <v>3631</v>
      </c>
      <c r="B2811" s="8" t="s">
        <v>3632</v>
      </c>
      <c r="C2811" s="9" t="s">
        <v>7141</v>
      </c>
      <c r="D2811" s="9" t="s">
        <v>7126</v>
      </c>
      <c r="E2811" s="10" t="s">
        <v>7127</v>
      </c>
      <c r="F2811" s="10" t="s">
        <v>7126</v>
      </c>
      <c r="G2811" s="11">
        <v>0.73</v>
      </c>
      <c r="H2811" s="11">
        <v>1.8682308845577211</v>
      </c>
      <c r="I2811" s="12">
        <v>9.0499999999999997E-2</v>
      </c>
      <c r="J2811" s="12">
        <v>0.22557489505247375</v>
      </c>
      <c r="K2811" s="12">
        <v>3.6999999999999998E-2</v>
      </c>
      <c r="L2811" s="12">
        <v>9.35E-2</v>
      </c>
      <c r="M2811" s="12">
        <v>6.1719349999999999E-2</v>
      </c>
      <c r="N2811" s="12">
        <v>0.10150517036767381</v>
      </c>
      <c r="O2811" s="12">
        <v>-0.25890822838580707</v>
      </c>
      <c r="P2811" s="12">
        <v>-5.4668301585995574E-2</v>
      </c>
      <c r="Q2811" s="13">
        <v>0.66700000000000004</v>
      </c>
      <c r="R2811" s="13">
        <v>0</v>
      </c>
      <c r="S2811" s="13">
        <v>2.08</v>
      </c>
      <c r="T2811" s="13">
        <v>2.08</v>
      </c>
      <c r="U2811" s="13">
        <v>2.7469999999999999</v>
      </c>
      <c r="V2811" s="13">
        <v>0.51700000000000002</v>
      </c>
      <c r="W2811" s="13">
        <v>2.23</v>
      </c>
      <c r="X2811" s="14">
        <v>0.1882053148889698</v>
      </c>
      <c r="Y2811" s="15">
        <v>6.2814070351758788E-2</v>
      </c>
      <c r="Z2811" s="14">
        <v>0.42975206611570249</v>
      </c>
      <c r="AA2811" s="14">
        <v>0.75718966144885336</v>
      </c>
      <c r="AB2811" s="14">
        <v>0.75362318840579723</v>
      </c>
      <c r="AC2811" s="14">
        <v>3.1184407796101947</v>
      </c>
      <c r="AD2811" s="13">
        <v>0.16800000000000001</v>
      </c>
      <c r="AE2811" s="15">
        <v>1.7654722222222221</v>
      </c>
      <c r="AF2811" s="14">
        <v>0.16431676725154984</v>
      </c>
      <c r="AG2811" s="14">
        <v>0.60158194232650752</v>
      </c>
      <c r="AH2811" s="15">
        <v>0.45368171021377673</v>
      </c>
      <c r="AI2811" s="5">
        <v>0.94507575757575757</v>
      </c>
      <c r="AJ2811" s="15" t="s">
        <v>7128</v>
      </c>
      <c r="AK2811" s="15" t="s">
        <v>7128</v>
      </c>
      <c r="AL2811" s="15" t="s">
        <v>7128</v>
      </c>
      <c r="AM2811" s="15" t="s">
        <v>7128</v>
      </c>
      <c r="AN2811" s="15">
        <v>0.2416666666666667</v>
      </c>
      <c r="AO2811" s="15">
        <v>6.6039603960396043E-2</v>
      </c>
      <c r="AP2811" s="15">
        <v>4.4689378757515028</v>
      </c>
      <c r="AQ2811" s="15">
        <v>2.7874999999999996</v>
      </c>
      <c r="AR2811" s="15">
        <v>0.51584547767753886</v>
      </c>
      <c r="AS2811" s="15">
        <v>0.22079207920792079</v>
      </c>
      <c r="AT2811" s="14" t="s">
        <v>7128</v>
      </c>
      <c r="AU2811" s="14">
        <v>0</v>
      </c>
      <c r="AV2811" s="12" t="s">
        <v>7128</v>
      </c>
      <c r="AW2811" s="12" t="s">
        <v>7128</v>
      </c>
      <c r="AX2811" s="12">
        <v>-0.114</v>
      </c>
      <c r="AY2811" s="12">
        <v>-1.3899999999999999E-2</v>
      </c>
      <c r="AZ2811" s="14" t="s">
        <v>7128</v>
      </c>
      <c r="BA2811" s="14" t="s">
        <v>7128</v>
      </c>
      <c r="BB2811" s="14">
        <v>-3.333333333333334E-2</v>
      </c>
      <c r="BC2811" s="14">
        <v>4.683686878167824E-2</v>
      </c>
      <c r="BD2811" s="14">
        <v>-8.4158415841584164E-3</v>
      </c>
      <c r="BE2811" s="14">
        <v>4.9405940594059408E-2</v>
      </c>
      <c r="BF2811" s="14">
        <v>0.5</v>
      </c>
      <c r="BG2811" s="14" t="s">
        <v>7128</v>
      </c>
      <c r="BH2811" s="13">
        <v>-8.5000000000000006E-2</v>
      </c>
      <c r="BI2811" s="13">
        <v>-8.5000000000000006E-2</v>
      </c>
      <c r="BJ2811" s="13">
        <v>0.499</v>
      </c>
      <c r="BK2811" s="13">
        <v>0.499</v>
      </c>
      <c r="BL2811" s="13">
        <v>10.1</v>
      </c>
      <c r="BM2811" s="13">
        <v>10.1</v>
      </c>
      <c r="BN2811" s="13">
        <v>0.8</v>
      </c>
      <c r="BO2811" s="13">
        <v>0.8</v>
      </c>
      <c r="BP2811" s="13">
        <v>0.2495</v>
      </c>
      <c r="BQ2811" s="13">
        <v>0</v>
      </c>
      <c r="BR2811" s="13">
        <v>0</v>
      </c>
      <c r="BS2811" s="13">
        <v>-0.26900000000000002</v>
      </c>
      <c r="BT2811" s="14">
        <v>-1.0781563126252505</v>
      </c>
      <c r="BU2811" s="13">
        <v>0.51849999999999996</v>
      </c>
      <c r="BV2811" s="13">
        <v>0.184</v>
      </c>
      <c r="BW2811" s="13">
        <v>0.184</v>
      </c>
      <c r="BX2811" s="13">
        <v>2.5499999999999998</v>
      </c>
      <c r="BY2811" s="13">
        <v>5.327</v>
      </c>
      <c r="BZ2811" s="13">
        <v>2.76</v>
      </c>
      <c r="CA2811" s="13">
        <v>4.3229999999999995</v>
      </c>
      <c r="CB2811" s="13">
        <v>0</v>
      </c>
      <c r="CC2811" s="15">
        <v>0.65900000000000003</v>
      </c>
      <c r="CD2811" s="15">
        <v>0.58799999999999997</v>
      </c>
      <c r="CE2811" s="15">
        <v>0.36</v>
      </c>
      <c r="CF2811" s="15" t="s">
        <v>7128</v>
      </c>
      <c r="CG2811" s="15" t="s">
        <v>7128</v>
      </c>
      <c r="CH2811" s="13" t="s">
        <v>7128</v>
      </c>
      <c r="CI2811" s="13" t="s">
        <v>7128</v>
      </c>
      <c r="CJ2811" s="13">
        <v>0</v>
      </c>
      <c r="CK2811" s="12">
        <f t="shared" si="86"/>
        <v>0</v>
      </c>
      <c r="CL2811" s="36">
        <f t="shared" si="87"/>
        <v>2.3363405042794358</v>
      </c>
      <c r="CM2811" s="13">
        <v>2.9000000000000001E-2</v>
      </c>
      <c r="CN2811" s="13">
        <v>1.7999999999999999E-2</v>
      </c>
      <c r="CO2811" s="13" t="s">
        <v>7128</v>
      </c>
      <c r="CP2811" s="13" t="s">
        <v>7128</v>
      </c>
      <c r="CQ2811" s="13">
        <v>0.8</v>
      </c>
      <c r="CR2811" s="13">
        <v>2.23</v>
      </c>
      <c r="CS2811" s="13" t="s">
        <v>7128</v>
      </c>
      <c r="CT2811" s="13">
        <v>0</v>
      </c>
      <c r="CU2811" s="13">
        <v>0.499</v>
      </c>
      <c r="CV2811" s="13">
        <v>4.3229999999999995</v>
      </c>
      <c r="CW2811" s="13">
        <v>0.8</v>
      </c>
      <c r="CX2811" s="12">
        <v>-3.333333333333334E-2</v>
      </c>
      <c r="CY2811" s="12">
        <v>4.683686878167824E-2</v>
      </c>
      <c r="CZ2811" s="15">
        <v>2.7874999999999996</v>
      </c>
      <c r="DA2811" s="20"/>
      <c r="DB2811" s="20"/>
    </row>
    <row r="2812" spans="1:106">
      <c r="A2812" s="8" t="s">
        <v>4929</v>
      </c>
      <c r="B2812" s="8" t="s">
        <v>4930</v>
      </c>
      <c r="C2812" s="9" t="s">
        <v>7145</v>
      </c>
      <c r="D2812" s="9" t="s">
        <v>7126</v>
      </c>
      <c r="E2812" s="10" t="s">
        <v>7127</v>
      </c>
      <c r="F2812" s="10" t="s">
        <v>7126</v>
      </c>
      <c r="G2812" s="11">
        <v>0.89</v>
      </c>
      <c r="H2812" s="11">
        <v>1.0984009900990099</v>
      </c>
      <c r="I2812" s="12">
        <v>9.0499999999999997E-2</v>
      </c>
      <c r="J2812" s="12">
        <v>0.15590528960396038</v>
      </c>
      <c r="K2812" s="12">
        <v>4.7E-2</v>
      </c>
      <c r="L2812" s="12">
        <v>0.10350000000000001</v>
      </c>
      <c r="M2812" s="12">
        <v>6.8320350000000002E-2</v>
      </c>
      <c r="N2812" s="12">
        <v>0.13928768975130362</v>
      </c>
      <c r="O2812" s="12">
        <v>-0.26712977939987875</v>
      </c>
      <c r="P2812" s="12">
        <v>-0.23678841628428821</v>
      </c>
      <c r="Q2812" s="13">
        <v>2.02</v>
      </c>
      <c r="R2812" s="13">
        <v>0</v>
      </c>
      <c r="S2812" s="13">
        <v>0.47299999999999998</v>
      </c>
      <c r="T2812" s="13">
        <v>0.47299999999999998</v>
      </c>
      <c r="U2812" s="13">
        <v>2.4929999999999999</v>
      </c>
      <c r="V2812" s="13">
        <v>0.161</v>
      </c>
      <c r="W2812" s="13">
        <v>2.3319999999999999</v>
      </c>
      <c r="X2812" s="14">
        <v>6.45808263136783E-2</v>
      </c>
      <c r="Y2812" s="15">
        <v>2.4875621890547261E-2</v>
      </c>
      <c r="Z2812" s="14">
        <v>7.5282508355880948E-2</v>
      </c>
      <c r="AA2812" s="14">
        <v>0.18973124749298034</v>
      </c>
      <c r="AB2812" s="14">
        <v>8.1411359724612734E-2</v>
      </c>
      <c r="AC2812" s="14">
        <v>0.23415841584158414</v>
      </c>
      <c r="AD2812" s="13">
        <v>0.05</v>
      </c>
      <c r="AE2812" s="15">
        <v>2.2454166666666668</v>
      </c>
      <c r="AF2812" s="14">
        <v>0.14832396974191325</v>
      </c>
      <c r="AG2812" s="14">
        <v>0.88589861927670011</v>
      </c>
      <c r="AH2812" s="15">
        <v>0.34782608695652173</v>
      </c>
      <c r="AI2812" s="5" t="s">
        <v>7128</v>
      </c>
      <c r="AJ2812" s="15" t="s">
        <v>7128</v>
      </c>
      <c r="AK2812" s="15" t="s">
        <v>7128</v>
      </c>
      <c r="AL2812" s="15" t="s">
        <v>7128</v>
      </c>
      <c r="AM2812" s="15" t="s">
        <v>7128</v>
      </c>
      <c r="AN2812" s="15">
        <v>0.34767641996557663</v>
      </c>
      <c r="AO2812" s="15">
        <v>2.0997920997920998</v>
      </c>
      <c r="AP2812" s="15" t="s">
        <v>7128</v>
      </c>
      <c r="AQ2812" s="15" t="s">
        <v>7128</v>
      </c>
      <c r="AR2812" s="15">
        <v>0.38092126755962102</v>
      </c>
      <c r="AS2812" s="15">
        <v>2.4241164241164239</v>
      </c>
      <c r="AT2812" s="14" t="s">
        <v>7128</v>
      </c>
      <c r="AU2812" s="14">
        <v>0</v>
      </c>
      <c r="AV2812" s="12" t="s">
        <v>7128</v>
      </c>
      <c r="AW2812" s="12" t="s">
        <v>7128</v>
      </c>
      <c r="AX2812" s="12">
        <v>-0.38400000000000001</v>
      </c>
      <c r="AY2812" s="12">
        <v>-0.23300000000000001</v>
      </c>
      <c r="AZ2812" s="14" t="s">
        <v>7128</v>
      </c>
      <c r="BA2812" s="14" t="s">
        <v>7128</v>
      </c>
      <c r="BB2812" s="14">
        <v>-0.11122448979591837</v>
      </c>
      <c r="BC2812" s="14">
        <v>-9.7500726532984597E-2</v>
      </c>
      <c r="BD2812" s="14">
        <v>-0.79313929313929321</v>
      </c>
      <c r="BE2812" s="14">
        <v>-0.69750519750519757</v>
      </c>
      <c r="BF2812" s="14">
        <v>0</v>
      </c>
      <c r="BG2812" s="14" t="s">
        <v>7128</v>
      </c>
      <c r="BH2812" s="13">
        <v>-0.76300000000000001</v>
      </c>
      <c r="BI2812" s="13">
        <v>-0.76300000000000001</v>
      </c>
      <c r="BJ2812" s="13">
        <v>-0.67100000000000004</v>
      </c>
      <c r="BK2812" s="13">
        <v>-0.67100000000000004</v>
      </c>
      <c r="BL2812" s="13">
        <v>0.96199999999999997</v>
      </c>
      <c r="BM2812" s="13">
        <v>0.96199999999999997</v>
      </c>
      <c r="BN2812" s="13">
        <v>-0.61199999999999999</v>
      </c>
      <c r="BO2812" s="13">
        <v>-0.61199999999999999</v>
      </c>
      <c r="BP2812" s="13">
        <v>-0.67100000000000004</v>
      </c>
      <c r="BQ2812" s="13">
        <v>0</v>
      </c>
      <c r="BR2812" s="13">
        <v>0</v>
      </c>
      <c r="BS2812" s="13">
        <v>-0.16500000000000001</v>
      </c>
      <c r="BT2812" s="14" t="s">
        <v>7128</v>
      </c>
      <c r="BU2812" s="13">
        <v>-0.50600000000000001</v>
      </c>
      <c r="BV2812" s="13">
        <v>-0.59799999999999998</v>
      </c>
      <c r="BW2812" s="13">
        <v>-0.59799999999999998</v>
      </c>
      <c r="BX2812" s="13">
        <v>6.86</v>
      </c>
      <c r="BY2812" s="13">
        <v>6.8820000000000006</v>
      </c>
      <c r="BZ2812" s="13">
        <v>5.81</v>
      </c>
      <c r="CA2812" s="13">
        <v>6.1219999999999999</v>
      </c>
      <c r="CB2812" s="13">
        <v>0</v>
      </c>
      <c r="CC2812" s="15">
        <v>0.876</v>
      </c>
      <c r="CD2812" s="15">
        <v>0.67100000000000004</v>
      </c>
      <c r="CE2812" s="15">
        <v>0.36</v>
      </c>
      <c r="CF2812" s="15">
        <v>1.5956922216934153</v>
      </c>
      <c r="CG2812" s="15">
        <v>1.074895785872588</v>
      </c>
      <c r="CH2812" s="13">
        <v>0.73180000000000012</v>
      </c>
      <c r="CI2812" s="13">
        <v>0.97550000000000003</v>
      </c>
      <c r="CJ2812" s="13">
        <v>0</v>
      </c>
      <c r="CK2812" s="12">
        <f t="shared" si="86"/>
        <v>0</v>
      </c>
      <c r="CL2812" s="36">
        <f t="shared" si="87"/>
        <v>0.15713819013394315</v>
      </c>
      <c r="CM2812" s="13" t="s">
        <v>7128</v>
      </c>
      <c r="CN2812" s="13" t="s">
        <v>7128</v>
      </c>
      <c r="CO2812" s="13" t="s">
        <v>7128</v>
      </c>
      <c r="CP2812" s="13" t="s">
        <v>7128</v>
      </c>
      <c r="CQ2812" s="13" t="s">
        <v>7128</v>
      </c>
      <c r="CR2812" s="13" t="s">
        <v>7128</v>
      </c>
      <c r="CS2812" s="13" t="s">
        <v>7128</v>
      </c>
      <c r="CT2812" s="13">
        <v>0</v>
      </c>
      <c r="CU2812" s="13">
        <v>-0.67100000000000004</v>
      </c>
      <c r="CV2812" s="13">
        <v>6.1219999999999999</v>
      </c>
      <c r="CW2812" s="13">
        <v>-0.61199999999999999</v>
      </c>
      <c r="CX2812" s="12">
        <v>-0.11122448979591837</v>
      </c>
      <c r="CY2812" s="12">
        <v>-9.7500726532984597E-2</v>
      </c>
      <c r="CZ2812" s="15" t="s">
        <v>7128</v>
      </c>
      <c r="DA2812" s="20"/>
      <c r="DB2812" s="20"/>
    </row>
    <row r="2813" spans="1:106" ht="24">
      <c r="A2813" s="8" t="s">
        <v>6955</v>
      </c>
      <c r="B2813" s="8" t="s">
        <v>6956</v>
      </c>
      <c r="C2813" s="9" t="s">
        <v>7164</v>
      </c>
      <c r="D2813" s="9" t="s">
        <v>7126</v>
      </c>
      <c r="E2813" s="10" t="s">
        <v>7127</v>
      </c>
      <c r="F2813" s="10" t="s">
        <v>7126</v>
      </c>
      <c r="G2813" s="11">
        <v>0.7</v>
      </c>
      <c r="H2813" s="11">
        <v>1.8362676056338028</v>
      </c>
      <c r="I2813" s="12">
        <v>9.0499999999999997E-2</v>
      </c>
      <c r="J2813" s="12">
        <v>0.22268221830985913</v>
      </c>
      <c r="K2813" s="12">
        <v>4.7E-2</v>
      </c>
      <c r="L2813" s="12">
        <v>0.10350000000000001</v>
      </c>
      <c r="M2813" s="12">
        <v>6.8320350000000002E-2</v>
      </c>
      <c r="N2813" s="12">
        <v>0.12716433738255031</v>
      </c>
      <c r="O2813" s="12" t="s">
        <v>7128</v>
      </c>
      <c r="P2813" s="12" t="s">
        <v>7128</v>
      </c>
      <c r="Q2813" s="13">
        <v>0.28399999999999997</v>
      </c>
      <c r="R2813" s="13">
        <v>0</v>
      </c>
      <c r="S2813" s="13">
        <v>0.46100000000000002</v>
      </c>
      <c r="T2813" s="13">
        <v>0.46100000000000002</v>
      </c>
      <c r="U2813" s="13">
        <v>0.745</v>
      </c>
      <c r="V2813" s="13">
        <v>8.5999999999999993E-2</v>
      </c>
      <c r="W2813" s="13">
        <v>0.65900000000000003</v>
      </c>
      <c r="X2813" s="14">
        <v>0.11543624161073825</v>
      </c>
      <c r="Y2813" s="15">
        <v>8.0906148867313926E-2</v>
      </c>
      <c r="Z2813" s="14" t="s">
        <v>7128</v>
      </c>
      <c r="AA2813" s="14">
        <v>0.61879194630872492</v>
      </c>
      <c r="AB2813" s="14" t="s">
        <v>7128</v>
      </c>
      <c r="AC2813" s="14">
        <v>1.6232394366197185</v>
      </c>
      <c r="AD2813" s="13">
        <v>9.1999999999999998E-2</v>
      </c>
      <c r="AE2813" s="15">
        <v>-0.13299999999999995</v>
      </c>
      <c r="AF2813" s="14">
        <v>0.18973665961010275</v>
      </c>
      <c r="AG2813" s="14" t="s">
        <v>7128</v>
      </c>
      <c r="AH2813" s="15">
        <v>0.27843137254901962</v>
      </c>
      <c r="AI2813" s="5" t="s">
        <v>7128</v>
      </c>
      <c r="AJ2813" s="15" t="s">
        <v>7128</v>
      </c>
      <c r="AK2813" s="15" t="s">
        <v>7128</v>
      </c>
      <c r="AL2813" s="15" t="s">
        <v>7128</v>
      </c>
      <c r="AM2813" s="15" t="s">
        <v>7128</v>
      </c>
      <c r="AN2813" s="15" t="s">
        <v>7128</v>
      </c>
      <c r="AO2813" s="15" t="s">
        <v>7128</v>
      </c>
      <c r="AP2813" s="15" t="s">
        <v>7128</v>
      </c>
      <c r="AQ2813" s="15" t="s">
        <v>7128</v>
      </c>
      <c r="AR2813" s="15" t="s">
        <v>7128</v>
      </c>
      <c r="AS2813" s="15" t="s">
        <v>7128</v>
      </c>
      <c r="AT2813" s="14" t="s">
        <v>7128</v>
      </c>
      <c r="AU2813" s="14">
        <v>0</v>
      </c>
      <c r="AV2813" s="12" t="s">
        <v>7128</v>
      </c>
      <c r="AW2813" s="12" t="s">
        <v>7128</v>
      </c>
      <c r="AX2813" s="12" t="s">
        <v>7128</v>
      </c>
      <c r="AY2813" s="12" t="s">
        <v>7128</v>
      </c>
      <c r="AZ2813" s="14" t="s">
        <v>7128</v>
      </c>
      <c r="BA2813" s="14" t="s">
        <v>7128</v>
      </c>
      <c r="BB2813" s="14" t="s">
        <v>7128</v>
      </c>
      <c r="BC2813" s="14" t="s">
        <v>7128</v>
      </c>
      <c r="BD2813" s="14" t="s">
        <v>7128</v>
      </c>
      <c r="BE2813" s="14" t="s">
        <v>7128</v>
      </c>
      <c r="BF2813" s="14">
        <v>0</v>
      </c>
      <c r="BG2813" s="14">
        <v>1.6200000000000003E-2</v>
      </c>
      <c r="BH2813" s="13">
        <v>-8.9999999999999993E-3</v>
      </c>
      <c r="BI2813" s="13">
        <v>-8.9999999999999993E-3</v>
      </c>
      <c r="BJ2813" s="13">
        <v>-1.6E-2</v>
      </c>
      <c r="BK2813" s="13">
        <v>-1.6E-2</v>
      </c>
      <c r="BL2813" s="13">
        <v>0</v>
      </c>
      <c r="BM2813" s="13">
        <v>0</v>
      </c>
      <c r="BN2813" s="13">
        <v>-1.2E-2</v>
      </c>
      <c r="BO2813" s="13">
        <v>-1.2E-2</v>
      </c>
      <c r="BP2813" s="13">
        <v>-1.6E-2</v>
      </c>
      <c r="BQ2813" s="13">
        <v>0</v>
      </c>
      <c r="BR2813" s="13">
        <v>0</v>
      </c>
      <c r="BS2813" s="13">
        <v>-4.0000000000000001E-3</v>
      </c>
      <c r="BT2813" s="14" t="s">
        <v>7128</v>
      </c>
      <c r="BU2813" s="13">
        <v>-1.2E-2</v>
      </c>
      <c r="BV2813" s="13">
        <v>-4.9999999999999992E-3</v>
      </c>
      <c r="BW2813" s="13">
        <v>-4.9999999999999992E-3</v>
      </c>
      <c r="BX2813" s="13">
        <v>-1.35</v>
      </c>
      <c r="BY2813" s="13">
        <v>-0.95</v>
      </c>
      <c r="BZ2813" s="13">
        <v>-1.3</v>
      </c>
      <c r="CA2813" s="13">
        <v>-0.92499999999999993</v>
      </c>
      <c r="CB2813" s="13">
        <v>0</v>
      </c>
      <c r="CC2813" s="15">
        <v>-0.56399999999999995</v>
      </c>
      <c r="CD2813" s="15" t="s">
        <v>7128</v>
      </c>
      <c r="CE2813" s="15">
        <v>0.36</v>
      </c>
      <c r="CF2813" s="15" t="s">
        <v>7128</v>
      </c>
      <c r="CG2813" s="15" t="s">
        <v>7128</v>
      </c>
      <c r="CH2813" s="13" t="s">
        <v>7128</v>
      </c>
      <c r="CI2813" s="13" t="s">
        <v>7128</v>
      </c>
      <c r="CJ2813" s="13">
        <v>0</v>
      </c>
      <c r="CK2813" s="12">
        <f t="shared" si="86"/>
        <v>0</v>
      </c>
      <c r="CL2813" s="36" t="str">
        <f t="shared" si="87"/>
        <v>NA</v>
      </c>
      <c r="CM2813" s="13" t="s">
        <v>7128</v>
      </c>
      <c r="CN2813" s="13" t="s">
        <v>7128</v>
      </c>
      <c r="CO2813" s="13" t="s">
        <v>7128</v>
      </c>
      <c r="CP2813" s="13" t="s">
        <v>7128</v>
      </c>
      <c r="CQ2813" s="13" t="s">
        <v>7128</v>
      </c>
      <c r="CR2813" s="13" t="s">
        <v>7128</v>
      </c>
      <c r="CS2813" s="13" t="s">
        <v>7128</v>
      </c>
      <c r="CT2813" s="13">
        <v>0</v>
      </c>
      <c r="CU2813" s="13">
        <v>-1.6E-2</v>
      </c>
      <c r="CV2813" s="13">
        <v>-0.92499999999999993</v>
      </c>
      <c r="CW2813" s="13">
        <v>-1.2E-2</v>
      </c>
      <c r="CX2813" s="12" t="s">
        <v>7128</v>
      </c>
      <c r="CY2813" s="12" t="s">
        <v>7128</v>
      </c>
      <c r="CZ2813" s="15" t="s">
        <v>7128</v>
      </c>
      <c r="DA2813" s="20"/>
      <c r="DB2813" s="20"/>
    </row>
    <row r="2814" spans="1:106" ht="24">
      <c r="A2814" s="8" t="s">
        <v>3343</v>
      </c>
      <c r="B2814" s="8" t="s">
        <v>3344</v>
      </c>
      <c r="C2814" s="9" t="s">
        <v>7202</v>
      </c>
      <c r="D2814" s="9" t="s">
        <v>7126</v>
      </c>
      <c r="E2814" s="10" t="s">
        <v>7127</v>
      </c>
      <c r="F2814" s="10" t="s">
        <v>7126</v>
      </c>
      <c r="G2814" s="11">
        <v>1.1499999999999999</v>
      </c>
      <c r="H2814" s="11">
        <v>1.1499999999999999</v>
      </c>
      <c r="I2814" s="12">
        <v>9.0499999999999997E-2</v>
      </c>
      <c r="J2814" s="12">
        <v>0.160575</v>
      </c>
      <c r="K2814" s="12">
        <v>4.7E-2</v>
      </c>
      <c r="L2814" s="12">
        <v>0.10350000000000001</v>
      </c>
      <c r="M2814" s="12">
        <v>6.8320350000000002E-2</v>
      </c>
      <c r="N2814" s="12">
        <v>0.160575</v>
      </c>
      <c r="O2814" s="12">
        <v>-9.3377547770700634E-2</v>
      </c>
      <c r="P2814" s="12">
        <v>-0.29664744034273599</v>
      </c>
      <c r="Q2814" s="13">
        <v>57.7</v>
      </c>
      <c r="R2814" s="13">
        <v>0</v>
      </c>
      <c r="S2814" s="13">
        <v>0</v>
      </c>
      <c r="T2814" s="13">
        <v>0</v>
      </c>
      <c r="U2814" s="13">
        <v>57.7</v>
      </c>
      <c r="V2814" s="13">
        <v>8.34</v>
      </c>
      <c r="W2814" s="13">
        <v>49.36</v>
      </c>
      <c r="X2814" s="14">
        <v>0.14454072790294625</v>
      </c>
      <c r="Y2814" s="15">
        <v>0.89166666666666672</v>
      </c>
      <c r="Z2814" s="14">
        <v>0</v>
      </c>
      <c r="AA2814" s="14">
        <v>0</v>
      </c>
      <c r="AB2814" s="14">
        <v>0</v>
      </c>
      <c r="AC2814" s="14">
        <v>0</v>
      </c>
      <c r="AD2814" s="13">
        <v>1.92</v>
      </c>
      <c r="AE2814" s="15">
        <v>0.50972222222222219</v>
      </c>
      <c r="AF2814" s="14" t="s">
        <v>7128</v>
      </c>
      <c r="AG2814" s="14" t="s">
        <v>7128</v>
      </c>
      <c r="AH2814" s="15">
        <v>0.46822498173849525</v>
      </c>
      <c r="AI2814" s="5" t="s">
        <v>7128</v>
      </c>
      <c r="AJ2814" s="15">
        <v>27.345971563981045</v>
      </c>
      <c r="AK2814" s="15">
        <v>27.345971563981045</v>
      </c>
      <c r="AL2814" s="15" t="s">
        <v>7128</v>
      </c>
      <c r="AM2814" s="15" t="s">
        <v>7128</v>
      </c>
      <c r="AN2814" s="15">
        <v>0.87556904400606972</v>
      </c>
      <c r="AO2814" s="15">
        <v>3.9793103448275864</v>
      </c>
      <c r="AP2814" s="15" t="s">
        <v>7128</v>
      </c>
      <c r="AQ2814" s="15" t="s">
        <v>7128</v>
      </c>
      <c r="AR2814" s="15">
        <v>0.85753995830437801</v>
      </c>
      <c r="AS2814" s="15">
        <v>3.4041379310344828</v>
      </c>
      <c r="AT2814" s="14">
        <v>0.53080568720379151</v>
      </c>
      <c r="AU2814" s="14">
        <v>1.9410745233968806E-2</v>
      </c>
      <c r="AV2814" s="12">
        <v>-0.67</v>
      </c>
      <c r="AW2814" s="12">
        <v>-5.8600000000000006E-2</v>
      </c>
      <c r="AX2814" s="12">
        <v>9.3299999999999994E-2</v>
      </c>
      <c r="AY2814" s="12">
        <v>-0.11599999999999999</v>
      </c>
      <c r="AZ2814" s="14" t="s">
        <v>7128</v>
      </c>
      <c r="BA2814" s="14" t="s">
        <v>7128</v>
      </c>
      <c r="BB2814" s="14">
        <v>6.7197452229299362E-2</v>
      </c>
      <c r="BC2814" s="14">
        <v>-0.136072440342736</v>
      </c>
      <c r="BD2814" s="14">
        <v>0.14551724137931032</v>
      </c>
      <c r="BE2814" s="14">
        <v>-0.30620689655172417</v>
      </c>
      <c r="BF2814" s="14">
        <v>2.0370370370370369E-2</v>
      </c>
      <c r="BG2814" s="14">
        <v>1.37E-2</v>
      </c>
      <c r="BH2814" s="13">
        <v>2.11</v>
      </c>
      <c r="BI2814" s="13">
        <v>2.11</v>
      </c>
      <c r="BJ2814" s="13">
        <v>-4.4400000000000004</v>
      </c>
      <c r="BK2814" s="13">
        <v>-4.4400000000000004</v>
      </c>
      <c r="BL2814" s="13">
        <v>14.5</v>
      </c>
      <c r="BM2814" s="13">
        <v>14.5</v>
      </c>
      <c r="BN2814" s="13">
        <v>-3.98</v>
      </c>
      <c r="BO2814" s="13">
        <v>-3.98</v>
      </c>
      <c r="BP2814" s="13">
        <v>-4.3495555555555558</v>
      </c>
      <c r="BQ2814" s="13">
        <v>0</v>
      </c>
      <c r="BR2814" s="13">
        <v>-4.05</v>
      </c>
      <c r="BS2814" s="13">
        <v>-0.45700000000000002</v>
      </c>
      <c r="BT2814" s="14" t="s">
        <v>7128</v>
      </c>
      <c r="BU2814" s="13">
        <v>0.15744444444444383</v>
      </c>
      <c r="BV2814" s="13">
        <v>6.6169999999999991</v>
      </c>
      <c r="BW2814" s="13">
        <v>6.6169999999999991</v>
      </c>
      <c r="BX2814" s="13">
        <v>31.4</v>
      </c>
      <c r="BY2814" s="13">
        <v>31.965</v>
      </c>
      <c r="BZ2814" s="13">
        <v>65.900000000000006</v>
      </c>
      <c r="CA2814" s="13">
        <v>57.56</v>
      </c>
      <c r="CB2814" s="13">
        <v>-1.1200000000000001</v>
      </c>
      <c r="CC2814" s="15">
        <v>6.8000000000000005E-2</v>
      </c>
      <c r="CD2814" s="15">
        <v>0.41799999999999998</v>
      </c>
      <c r="CE2814" s="15">
        <v>0.36</v>
      </c>
      <c r="CF2814" s="15" t="s">
        <v>7128</v>
      </c>
      <c r="CG2814" s="15" t="s">
        <v>7128</v>
      </c>
      <c r="CH2814" s="13" t="s">
        <v>7128</v>
      </c>
      <c r="CI2814" s="13" t="s">
        <v>7128</v>
      </c>
      <c r="CJ2814" s="13">
        <v>-1.1200000000000001</v>
      </c>
      <c r="CK2814" s="12">
        <f t="shared" si="86"/>
        <v>0.16926099440834219</v>
      </c>
      <c r="CL2814" s="36">
        <f t="shared" si="87"/>
        <v>0.25191104933981928</v>
      </c>
      <c r="CM2814" s="13">
        <v>2.16</v>
      </c>
      <c r="CN2814" s="13">
        <v>4.3999999999999997E-2</v>
      </c>
      <c r="CO2814" s="13">
        <v>2.11</v>
      </c>
      <c r="CP2814" s="13">
        <v>57.7</v>
      </c>
      <c r="CQ2814" s="13" t="s">
        <v>7128</v>
      </c>
      <c r="CR2814" s="13" t="s">
        <v>7128</v>
      </c>
      <c r="CS2814" s="13">
        <v>6.6169999999999991</v>
      </c>
      <c r="CT2814" s="13">
        <v>0</v>
      </c>
      <c r="CU2814" s="13">
        <v>-4.7320000000000002</v>
      </c>
      <c r="CV2814" s="13">
        <v>57.56</v>
      </c>
      <c r="CW2814" s="13">
        <v>-3.98</v>
      </c>
      <c r="CX2814" s="12">
        <v>5.7898089171974518E-2</v>
      </c>
      <c r="CY2814" s="12">
        <v>-0.14502134858149249</v>
      </c>
      <c r="CZ2814" s="15" t="s">
        <v>7128</v>
      </c>
      <c r="DA2814" s="20"/>
      <c r="DB2814" s="20"/>
    </row>
    <row r="2815" spans="1:106" ht="24">
      <c r="A2815" s="8" t="s">
        <v>4113</v>
      </c>
      <c r="B2815" s="8" t="s">
        <v>4114</v>
      </c>
      <c r="C2815" s="9" t="s">
        <v>7174</v>
      </c>
      <c r="D2815" s="9" t="s">
        <v>7126</v>
      </c>
      <c r="E2815" s="10" t="s">
        <v>7127</v>
      </c>
      <c r="F2815" s="10" t="s">
        <v>7126</v>
      </c>
      <c r="G2815" s="11">
        <v>0.45</v>
      </c>
      <c r="H2815" s="11">
        <v>0.45</v>
      </c>
      <c r="I2815" s="12">
        <v>9.0499999999999997E-2</v>
      </c>
      <c r="J2815" s="12">
        <v>9.7225000000000006E-2</v>
      </c>
      <c r="K2815" s="12">
        <v>4.1999999999999996E-2</v>
      </c>
      <c r="L2815" s="12">
        <v>9.8500000000000004E-2</v>
      </c>
      <c r="M2815" s="12">
        <v>6.5019850000000004E-2</v>
      </c>
      <c r="N2815" s="12">
        <v>9.7225000000000006E-2</v>
      </c>
      <c r="O2815" s="12" t="s">
        <v>7128</v>
      </c>
      <c r="P2815" s="12" t="s">
        <v>7128</v>
      </c>
      <c r="Q2815" s="13">
        <v>2.09</v>
      </c>
      <c r="R2815" s="13">
        <v>0</v>
      </c>
      <c r="S2815" s="13">
        <v>0</v>
      </c>
      <c r="T2815" s="13">
        <v>0</v>
      </c>
      <c r="U2815" s="13">
        <v>2.09</v>
      </c>
      <c r="V2815" s="13">
        <v>0</v>
      </c>
      <c r="W2815" s="13">
        <v>2.09</v>
      </c>
      <c r="X2815" s="14">
        <v>0</v>
      </c>
      <c r="Y2815" s="15">
        <v>0.22361359570661896</v>
      </c>
      <c r="Z2815" s="14" t="s">
        <v>7128</v>
      </c>
      <c r="AA2815" s="14">
        <v>0</v>
      </c>
      <c r="AB2815" s="14" t="s">
        <v>7128</v>
      </c>
      <c r="AC2815" s="14">
        <v>0</v>
      </c>
      <c r="AD2815" s="13">
        <v>0.374</v>
      </c>
      <c r="AE2815" s="15">
        <v>0.62208333333333343</v>
      </c>
      <c r="AF2815" s="14">
        <v>6.3245553203367583E-2</v>
      </c>
      <c r="AG2815" s="14">
        <v>0.67593684986099112</v>
      </c>
      <c r="AH2815" s="15">
        <v>0.51009174311926608</v>
      </c>
      <c r="AI2815" s="5">
        <v>26.8</v>
      </c>
      <c r="AJ2815" s="15">
        <v>15.255474452554742</v>
      </c>
      <c r="AK2815" s="15">
        <v>15.255474452554742</v>
      </c>
      <c r="AL2815" s="15" t="s">
        <v>7128</v>
      </c>
      <c r="AM2815" s="15" t="s">
        <v>7128</v>
      </c>
      <c r="AN2815" s="15" t="s">
        <v>7128</v>
      </c>
      <c r="AO2815" s="15">
        <v>0.39961759082217968</v>
      </c>
      <c r="AP2815" s="15">
        <v>15.597014925373132</v>
      </c>
      <c r="AQ2815" s="15">
        <v>11.058201058201057</v>
      </c>
      <c r="AR2815" s="15" t="s">
        <v>7128</v>
      </c>
      <c r="AS2815" s="15">
        <v>0.39961759082217968</v>
      </c>
      <c r="AT2815" s="14">
        <v>0.65284671532846716</v>
      </c>
      <c r="AU2815" s="14">
        <v>4.2794258373205746E-2</v>
      </c>
      <c r="AV2815" s="12">
        <v>-0.4</v>
      </c>
      <c r="AW2815" s="12">
        <v>-0.30099999999999999</v>
      </c>
      <c r="AX2815" s="12">
        <v>4.8000000000000001E-2</v>
      </c>
      <c r="AY2815" s="12">
        <v>-1.61E-2</v>
      </c>
      <c r="AZ2815" s="14" t="s">
        <v>7128</v>
      </c>
      <c r="BA2815" s="14" t="s">
        <v>7128</v>
      </c>
      <c r="BB2815" s="14" t="s">
        <v>7128</v>
      </c>
      <c r="BC2815" s="14" t="s">
        <v>7128</v>
      </c>
      <c r="BD2815" s="14">
        <v>2.6195028680688338E-2</v>
      </c>
      <c r="BE2815" s="14">
        <v>2.5621414913957936E-2</v>
      </c>
      <c r="BF2815" s="14">
        <v>4.8275862068965524E-2</v>
      </c>
      <c r="BG2815" s="14">
        <v>0.14349999999999999</v>
      </c>
      <c r="BH2815" s="13">
        <v>0.13700000000000001</v>
      </c>
      <c r="BI2815" s="13">
        <v>0.13700000000000001</v>
      </c>
      <c r="BJ2815" s="13">
        <v>0.13400000000000001</v>
      </c>
      <c r="BK2815" s="13">
        <v>0.13400000000000001</v>
      </c>
      <c r="BL2815" s="13">
        <v>5.23</v>
      </c>
      <c r="BM2815" s="13">
        <v>5.23</v>
      </c>
      <c r="BN2815" s="13">
        <v>0.189</v>
      </c>
      <c r="BO2815" s="13">
        <v>0.189</v>
      </c>
      <c r="BP2815" s="13">
        <v>0.12753103448275863</v>
      </c>
      <c r="BQ2815" s="13">
        <v>0</v>
      </c>
      <c r="BR2815" s="13">
        <v>0</v>
      </c>
      <c r="BS2815" s="13">
        <v>-6.2E-2</v>
      </c>
      <c r="BT2815" s="14">
        <v>-0.48615617564352148</v>
      </c>
      <c r="BU2815" s="13">
        <v>0.18953103448275863</v>
      </c>
      <c r="BV2815" s="13">
        <v>0.19900000000000001</v>
      </c>
      <c r="BW2815" s="13">
        <v>0.19900000000000001</v>
      </c>
      <c r="BX2815" s="13">
        <v>0</v>
      </c>
      <c r="BY2815" s="13">
        <v>0</v>
      </c>
      <c r="BZ2815" s="13">
        <v>0</v>
      </c>
      <c r="CA2815" s="13">
        <v>0</v>
      </c>
      <c r="CB2815" s="13">
        <v>-8.9440000000000006E-2</v>
      </c>
      <c r="CC2815" s="15">
        <v>0.28499999999999998</v>
      </c>
      <c r="CD2815" s="15">
        <v>0.1</v>
      </c>
      <c r="CE2815" s="15">
        <v>0.36</v>
      </c>
      <c r="CF2815" s="15" t="s">
        <v>7128</v>
      </c>
      <c r="CG2815" s="15" t="s">
        <v>7128</v>
      </c>
      <c r="CH2815" s="13" t="s">
        <v>7128</v>
      </c>
      <c r="CI2815" s="13" t="s">
        <v>7128</v>
      </c>
      <c r="CJ2815" s="13">
        <v>-8.9440000000000006E-2</v>
      </c>
      <c r="CK2815" s="12">
        <f t="shared" si="86"/>
        <v>0.44944723618090454</v>
      </c>
      <c r="CL2815" s="36" t="str">
        <f t="shared" si="87"/>
        <v>NA</v>
      </c>
      <c r="CM2815" s="13">
        <v>0.14499999999999999</v>
      </c>
      <c r="CN2815" s="13">
        <v>7.0000000000000001E-3</v>
      </c>
      <c r="CO2815" s="13">
        <v>0.13700000000000001</v>
      </c>
      <c r="CP2815" s="13">
        <v>2.09</v>
      </c>
      <c r="CQ2815" s="13">
        <v>0.189</v>
      </c>
      <c r="CR2815" s="13">
        <v>2.09</v>
      </c>
      <c r="CS2815" s="13">
        <v>0.19900000000000001</v>
      </c>
      <c r="CT2815" s="13">
        <v>0</v>
      </c>
      <c r="CU2815" s="13">
        <v>0.13400000000000001</v>
      </c>
      <c r="CV2815" s="13">
        <v>0</v>
      </c>
      <c r="CW2815" s="13">
        <v>0.189</v>
      </c>
      <c r="CX2815" s="12" t="s">
        <v>7128</v>
      </c>
      <c r="CY2815" s="12" t="s">
        <v>7128</v>
      </c>
      <c r="CZ2815" s="15">
        <v>11.058201058201057</v>
      </c>
      <c r="DA2815" s="20"/>
      <c r="DB2815" s="20"/>
    </row>
    <row r="2816" spans="1:106">
      <c r="A2816" s="8" t="s">
        <v>6998</v>
      </c>
      <c r="B2816" s="8" t="s">
        <v>6999</v>
      </c>
      <c r="C2816" s="9" t="s">
        <v>7148</v>
      </c>
      <c r="D2816" s="9" t="s">
        <v>7126</v>
      </c>
      <c r="E2816" s="10" t="s">
        <v>7127</v>
      </c>
      <c r="F2816" s="10" t="s">
        <v>7126</v>
      </c>
      <c r="G2816" s="11">
        <v>0.67</v>
      </c>
      <c r="H2816" s="11">
        <v>2.3814130434782612</v>
      </c>
      <c r="I2816" s="12">
        <v>9.0499999999999997E-2</v>
      </c>
      <c r="J2816" s="12">
        <v>0.27201788043478264</v>
      </c>
      <c r="K2816" s="12">
        <v>4.7E-2</v>
      </c>
      <c r="L2816" s="12">
        <v>0.10350000000000001</v>
      </c>
      <c r="M2816" s="12">
        <v>6.8320350000000002E-2</v>
      </c>
      <c r="N2816" s="12">
        <v>0.12562974694189602</v>
      </c>
      <c r="O2816" s="12">
        <v>-0.28312899154589377</v>
      </c>
      <c r="P2816" s="12">
        <v>-0.13411701603825149</v>
      </c>
      <c r="Q2816" s="13">
        <v>0.184</v>
      </c>
      <c r="R2816" s="13">
        <v>0</v>
      </c>
      <c r="S2816" s="13">
        <v>0.47</v>
      </c>
      <c r="T2816" s="13">
        <v>0.47</v>
      </c>
      <c r="U2816" s="13">
        <v>0.65399999999999991</v>
      </c>
      <c r="V2816" s="13">
        <v>0</v>
      </c>
      <c r="W2816" s="13">
        <v>0.65399999999999991</v>
      </c>
      <c r="X2816" s="14">
        <v>0</v>
      </c>
      <c r="Y2816" s="15">
        <v>0.26422764227642276</v>
      </c>
      <c r="Z2816" s="14">
        <v>0.24479166666666666</v>
      </c>
      <c r="AA2816" s="14">
        <v>0.71865443425076458</v>
      </c>
      <c r="AB2816" s="14">
        <v>0.32413793103448274</v>
      </c>
      <c r="AC2816" s="14">
        <v>2.5543478260869565</v>
      </c>
      <c r="AD2816" s="13">
        <v>1.4999999999999999E-2</v>
      </c>
      <c r="AE2816" s="15">
        <v>0.92361111111111116</v>
      </c>
      <c r="AF2816" s="14">
        <v>9.4868329805051374E-2</v>
      </c>
      <c r="AG2816" s="14">
        <v>0.86488294005605182</v>
      </c>
      <c r="AH2816" s="15">
        <v>0.73076923076923084</v>
      </c>
      <c r="AI2816" s="5" t="s">
        <v>7128</v>
      </c>
      <c r="AJ2816" s="15" t="s">
        <v>7128</v>
      </c>
      <c r="AK2816" s="15" t="s">
        <v>7128</v>
      </c>
      <c r="AL2816" s="15" t="s">
        <v>7128</v>
      </c>
      <c r="AM2816" s="15" t="s">
        <v>7128</v>
      </c>
      <c r="AN2816" s="15">
        <v>0.12689655172413794</v>
      </c>
      <c r="AO2816" s="15" t="s">
        <v>7128</v>
      </c>
      <c r="AP2816" s="15" t="s">
        <v>7128</v>
      </c>
      <c r="AQ2816" s="15" t="s">
        <v>7128</v>
      </c>
      <c r="AR2816" s="15">
        <v>0.34062499999999996</v>
      </c>
      <c r="AS2816" s="15" t="s">
        <v>7128</v>
      </c>
      <c r="AT2816" s="14" t="s">
        <v>7128</v>
      </c>
      <c r="AU2816" s="14">
        <v>0</v>
      </c>
      <c r="AV2816" s="12" t="s">
        <v>7128</v>
      </c>
      <c r="AW2816" s="12" t="s">
        <v>7128</v>
      </c>
      <c r="AX2816" s="12" t="s">
        <v>7128</v>
      </c>
      <c r="AY2816" s="12" t="s">
        <v>7128</v>
      </c>
      <c r="AZ2816" s="14" t="s">
        <v>7128</v>
      </c>
      <c r="BA2816" s="14" t="s">
        <v>7128</v>
      </c>
      <c r="BB2816" s="14">
        <v>-1.1111111111111112E-2</v>
      </c>
      <c r="BC2816" s="14">
        <v>-8.4872690963554674E-3</v>
      </c>
      <c r="BD2816" s="14" t="s">
        <v>7128</v>
      </c>
      <c r="BE2816" s="14" t="s">
        <v>7128</v>
      </c>
      <c r="BF2816" s="14">
        <v>0</v>
      </c>
      <c r="BG2816" s="14">
        <v>6.8000000000000005E-2</v>
      </c>
      <c r="BH2816" s="13">
        <v>-1.7000000000000001E-2</v>
      </c>
      <c r="BI2816" s="13">
        <v>-1.7000000000000001E-2</v>
      </c>
      <c r="BJ2816" s="13">
        <v>-1.7000000000000001E-2</v>
      </c>
      <c r="BK2816" s="13">
        <v>-1.7000000000000001E-2</v>
      </c>
      <c r="BL2816" s="13">
        <v>0</v>
      </c>
      <c r="BM2816" s="13">
        <v>0</v>
      </c>
      <c r="BN2816" s="13">
        <v>0</v>
      </c>
      <c r="BO2816" s="13">
        <v>0</v>
      </c>
      <c r="BP2816" s="13">
        <v>-1.7000000000000001E-2</v>
      </c>
      <c r="BQ2816" s="13">
        <v>0</v>
      </c>
      <c r="BR2816" s="13">
        <v>0</v>
      </c>
      <c r="BS2816" s="13">
        <v>0</v>
      </c>
      <c r="BT2816" s="14" t="s">
        <v>7128</v>
      </c>
      <c r="BU2816" s="13">
        <v>-1.7000000000000001E-2</v>
      </c>
      <c r="BV2816" s="13">
        <v>-1.7000000000000001E-2</v>
      </c>
      <c r="BW2816" s="13">
        <v>-1.7000000000000001E-2</v>
      </c>
      <c r="BX2816" s="13">
        <v>1.53</v>
      </c>
      <c r="BY2816" s="13">
        <v>2.0030000000000001</v>
      </c>
      <c r="BZ2816" s="13">
        <v>1.45</v>
      </c>
      <c r="CA2816" s="13">
        <v>1.92</v>
      </c>
      <c r="CB2816" s="13">
        <v>0</v>
      </c>
      <c r="CC2816" s="15">
        <v>0.54700000000000004</v>
      </c>
      <c r="CD2816" s="15">
        <v>-0.10299999999999999</v>
      </c>
      <c r="CE2816" s="15">
        <v>0.36</v>
      </c>
      <c r="CF2816" s="15">
        <v>1.3197429605727102</v>
      </c>
      <c r="CG2816" s="15">
        <v>1.3632294043184539</v>
      </c>
      <c r="CH2816" s="13">
        <v>-1.4800000000000002E-2</v>
      </c>
      <c r="CI2816" s="13">
        <v>-1.8700000000000001E-2</v>
      </c>
      <c r="CJ2816" s="13">
        <v>0</v>
      </c>
      <c r="CK2816" s="12">
        <f t="shared" si="86"/>
        <v>0</v>
      </c>
      <c r="CL2816" s="36" t="str">
        <f t="shared" si="87"/>
        <v>NA</v>
      </c>
      <c r="CM2816" s="13" t="s">
        <v>7128</v>
      </c>
      <c r="CN2816" s="13" t="s">
        <v>7128</v>
      </c>
      <c r="CO2816" s="13" t="s">
        <v>7128</v>
      </c>
      <c r="CP2816" s="13" t="s">
        <v>7128</v>
      </c>
      <c r="CQ2816" s="13" t="s">
        <v>7128</v>
      </c>
      <c r="CR2816" s="13" t="s">
        <v>7128</v>
      </c>
      <c r="CS2816" s="13" t="s">
        <v>7128</v>
      </c>
      <c r="CT2816" s="13">
        <v>0</v>
      </c>
      <c r="CU2816" s="13">
        <v>-1.7000000000000001E-2</v>
      </c>
      <c r="CV2816" s="13">
        <v>1.92</v>
      </c>
      <c r="CW2816" s="13">
        <v>0</v>
      </c>
      <c r="CX2816" s="12">
        <v>-1.1111111111111112E-2</v>
      </c>
      <c r="CY2816" s="12">
        <v>-8.4872690963554674E-3</v>
      </c>
      <c r="CZ2816" s="15" t="s">
        <v>7128</v>
      </c>
      <c r="DA2816" s="20"/>
      <c r="DB2816" s="20"/>
    </row>
    <row r="2817" spans="1:106" ht="24">
      <c r="A2817" s="8" t="s">
        <v>4913</v>
      </c>
      <c r="B2817" s="8" t="s">
        <v>4914</v>
      </c>
      <c r="C2817" s="9" t="s">
        <v>7131</v>
      </c>
      <c r="D2817" s="9" t="s">
        <v>7126</v>
      </c>
      <c r="E2817" s="10" t="s">
        <v>7127</v>
      </c>
      <c r="F2817" s="10" t="s">
        <v>7126</v>
      </c>
      <c r="G2817" s="11">
        <v>0.79</v>
      </c>
      <c r="H2817" s="11">
        <v>0.85035403726708081</v>
      </c>
      <c r="I2817" s="12">
        <v>9.0499999999999997E-2</v>
      </c>
      <c r="J2817" s="12">
        <v>0.13345704037267081</v>
      </c>
      <c r="K2817" s="12">
        <v>4.7E-2</v>
      </c>
      <c r="L2817" s="12">
        <v>0.10350000000000001</v>
      </c>
      <c r="M2817" s="12">
        <v>6.8320350000000002E-2</v>
      </c>
      <c r="N2817" s="12">
        <v>0.12883395155799193</v>
      </c>
      <c r="O2817" s="12">
        <v>-0.35406772739557157</v>
      </c>
      <c r="P2817" s="12">
        <v>-0.20102172835161461</v>
      </c>
      <c r="Q2817" s="13">
        <v>16.100000000000001</v>
      </c>
      <c r="R2817" s="13">
        <v>0</v>
      </c>
      <c r="S2817" s="13">
        <v>1.23</v>
      </c>
      <c r="T2817" s="13">
        <v>1.23</v>
      </c>
      <c r="U2817" s="13">
        <v>17.330000000000002</v>
      </c>
      <c r="V2817" s="13">
        <v>2E-3</v>
      </c>
      <c r="W2817" s="13">
        <v>17.328000000000003</v>
      </c>
      <c r="X2817" s="14">
        <v>1.154068090017311E-4</v>
      </c>
      <c r="Y2817" s="15">
        <v>1.9607843137254902E-2</v>
      </c>
      <c r="Z2817" s="14">
        <v>0.375</v>
      </c>
      <c r="AA2817" s="14">
        <v>7.0975187536064618E-2</v>
      </c>
      <c r="AB2817" s="14">
        <v>0.60000000000000009</v>
      </c>
      <c r="AC2817" s="14">
        <v>7.6397515527950308E-2</v>
      </c>
      <c r="AD2817" s="13">
        <v>0.158</v>
      </c>
      <c r="AE2817" s="15">
        <v>0.34902777777777783</v>
      </c>
      <c r="AF2817" s="14">
        <v>0.18708286933869708</v>
      </c>
      <c r="AG2817" s="14" t="s">
        <v>7128</v>
      </c>
      <c r="AH2817" s="15">
        <v>0.53795379537953791</v>
      </c>
      <c r="AI2817" s="5" t="s">
        <v>7128</v>
      </c>
      <c r="AJ2817" s="15" t="s">
        <v>7128</v>
      </c>
      <c r="AK2817" s="15" t="s">
        <v>7128</v>
      </c>
      <c r="AL2817" s="15" t="s">
        <v>7128</v>
      </c>
      <c r="AM2817" s="15" t="s">
        <v>7128</v>
      </c>
      <c r="AN2817" s="15">
        <v>7.8536585365853675</v>
      </c>
      <c r="AO2817" s="15">
        <v>15.333333333333334</v>
      </c>
      <c r="AP2817" s="15" t="s">
        <v>7128</v>
      </c>
      <c r="AQ2817" s="15" t="s">
        <v>7128</v>
      </c>
      <c r="AR2817" s="15">
        <v>5.2861500915192199</v>
      </c>
      <c r="AS2817" s="15">
        <v>16.502857142857145</v>
      </c>
      <c r="AT2817" s="14" t="s">
        <v>7128</v>
      </c>
      <c r="AU2817" s="14">
        <v>0</v>
      </c>
      <c r="AV2817" s="12" t="s">
        <v>7128</v>
      </c>
      <c r="AW2817" s="12" t="s">
        <v>7128</v>
      </c>
      <c r="AX2817" s="12" t="s">
        <v>7128</v>
      </c>
      <c r="AY2817" s="12" t="s">
        <v>7128</v>
      </c>
      <c r="AZ2817" s="14" t="s">
        <v>7128</v>
      </c>
      <c r="BA2817" s="14" t="s">
        <v>7128</v>
      </c>
      <c r="BB2817" s="14">
        <v>-0.22061068702290074</v>
      </c>
      <c r="BC2817" s="14">
        <v>-7.2187776793622677E-2</v>
      </c>
      <c r="BD2817" s="14">
        <v>-0.27523809523809523</v>
      </c>
      <c r="BE2817" s="14">
        <v>-0.15523809523809523</v>
      </c>
      <c r="BF2817" s="14">
        <v>0</v>
      </c>
      <c r="BG2817" s="14" t="s">
        <v>7128</v>
      </c>
      <c r="BH2817" s="13">
        <v>-0.28899999999999998</v>
      </c>
      <c r="BI2817" s="13">
        <v>-0.28899999999999998</v>
      </c>
      <c r="BJ2817" s="13">
        <v>-0.16300000000000001</v>
      </c>
      <c r="BK2817" s="13">
        <v>-0.16300000000000001</v>
      </c>
      <c r="BL2817" s="13">
        <v>1.05</v>
      </c>
      <c r="BM2817" s="13">
        <v>1.05</v>
      </c>
      <c r="BN2817" s="13">
        <v>-0.106</v>
      </c>
      <c r="BO2817" s="13">
        <v>-0.106</v>
      </c>
      <c r="BP2817" s="13">
        <v>-0.16300000000000001</v>
      </c>
      <c r="BQ2817" s="13">
        <v>0</v>
      </c>
      <c r="BR2817" s="13">
        <v>0</v>
      </c>
      <c r="BS2817" s="13">
        <v>-6.3E-2</v>
      </c>
      <c r="BT2817" s="14" t="s">
        <v>7128</v>
      </c>
      <c r="BU2817" s="13">
        <v>-0.1</v>
      </c>
      <c r="BV2817" s="13">
        <v>-0.22599999999999998</v>
      </c>
      <c r="BW2817" s="13">
        <v>-0.22599999999999998</v>
      </c>
      <c r="BX2817" s="13">
        <v>1.31</v>
      </c>
      <c r="BY2817" s="13">
        <v>2.258</v>
      </c>
      <c r="BZ2817" s="13">
        <v>2.0499999999999998</v>
      </c>
      <c r="CA2817" s="13">
        <v>3.278</v>
      </c>
      <c r="CB2817" s="13">
        <v>0</v>
      </c>
      <c r="CC2817" s="15" t="s">
        <v>7128</v>
      </c>
      <c r="CD2817" s="15">
        <v>-0.30499999999999999</v>
      </c>
      <c r="CE2817" s="15">
        <v>0.36</v>
      </c>
      <c r="CF2817" s="15">
        <v>1.0815533567115165</v>
      </c>
      <c r="CG2817" s="15">
        <v>1.3283867976179031</v>
      </c>
      <c r="CH2817" s="13">
        <v>-5.0599999999999999E-2</v>
      </c>
      <c r="CI2817" s="13">
        <v>-0.2445</v>
      </c>
      <c r="CJ2817" s="13">
        <v>0</v>
      </c>
      <c r="CK2817" s="12">
        <f t="shared" si="86"/>
        <v>0</v>
      </c>
      <c r="CL2817" s="36">
        <f t="shared" si="87"/>
        <v>0.32031726662599147</v>
      </c>
      <c r="CM2817" s="13" t="s">
        <v>7128</v>
      </c>
      <c r="CN2817" s="13" t="s">
        <v>7128</v>
      </c>
      <c r="CO2817" s="13" t="s">
        <v>7128</v>
      </c>
      <c r="CP2817" s="13" t="s">
        <v>7128</v>
      </c>
      <c r="CQ2817" s="13" t="s">
        <v>7128</v>
      </c>
      <c r="CR2817" s="13" t="s">
        <v>7128</v>
      </c>
      <c r="CS2817" s="13" t="s">
        <v>7128</v>
      </c>
      <c r="CT2817" s="13">
        <v>0</v>
      </c>
      <c r="CU2817" s="13">
        <v>-0.16300000000000001</v>
      </c>
      <c r="CV2817" s="13">
        <v>3.278</v>
      </c>
      <c r="CW2817" s="13">
        <v>-0.106</v>
      </c>
      <c r="CX2817" s="12">
        <v>-0.22061068702290074</v>
      </c>
      <c r="CY2817" s="12">
        <v>-7.2187776793622677E-2</v>
      </c>
      <c r="CZ2817" s="15" t="s">
        <v>7128</v>
      </c>
      <c r="DA2817" s="20"/>
      <c r="DB2817" s="20"/>
    </row>
    <row r="2818" spans="1:106">
      <c r="A2818" s="8" t="s">
        <v>1247</v>
      </c>
      <c r="B2818" s="8" t="s">
        <v>1248</v>
      </c>
      <c r="C2818" s="9" t="s">
        <v>7145</v>
      </c>
      <c r="D2818" s="9" t="s">
        <v>7126</v>
      </c>
      <c r="E2818" s="10" t="s">
        <v>7127</v>
      </c>
      <c r="F2818" s="10" t="s">
        <v>7126</v>
      </c>
      <c r="G2818" s="11">
        <v>0.89</v>
      </c>
      <c r="H2818" s="11">
        <v>0.89818848901098891</v>
      </c>
      <c r="I2818" s="12">
        <v>9.0499999999999997E-2</v>
      </c>
      <c r="J2818" s="12">
        <v>0.1377860582554945</v>
      </c>
      <c r="K2818" s="12">
        <v>3.6999999999999998E-2</v>
      </c>
      <c r="L2818" s="12">
        <v>9.35E-2</v>
      </c>
      <c r="M2818" s="12">
        <v>6.1719349999999999E-2</v>
      </c>
      <c r="N2818" s="12">
        <v>0.13687347248249282</v>
      </c>
      <c r="O2818" s="12">
        <v>-9.5864920949738919E-3</v>
      </c>
      <c r="P2818" s="12">
        <v>4.4697408790691784E-3</v>
      </c>
      <c r="Q2818" s="13">
        <v>294</v>
      </c>
      <c r="R2818" s="13">
        <v>0</v>
      </c>
      <c r="S2818" s="13">
        <v>3.57</v>
      </c>
      <c r="T2818" s="13">
        <v>3.57</v>
      </c>
      <c r="U2818" s="13">
        <v>297.57</v>
      </c>
      <c r="V2818" s="13">
        <v>14</v>
      </c>
      <c r="W2818" s="13">
        <v>283.57</v>
      </c>
      <c r="X2818" s="14">
        <v>4.7047753469771816E-2</v>
      </c>
      <c r="Y2818" s="15">
        <v>0.31034482758620691</v>
      </c>
      <c r="Z2818" s="14">
        <v>6.8561551757249858E-2</v>
      </c>
      <c r="AA2818" s="14">
        <v>1.1997177134791813E-2</v>
      </c>
      <c r="AB2818" s="14">
        <v>7.3608247422680406E-2</v>
      </c>
      <c r="AC2818" s="14">
        <v>1.2142857142857143E-2</v>
      </c>
      <c r="AD2818" s="13">
        <v>20.309999999999999</v>
      </c>
      <c r="AE2818" s="15">
        <v>1.8214166666666667</v>
      </c>
      <c r="AF2818" s="14">
        <v>0.18439088914585774</v>
      </c>
      <c r="AG2818" s="14">
        <v>0.59059317141129142</v>
      </c>
      <c r="AH2818" s="15">
        <v>0.5</v>
      </c>
      <c r="AI2818" s="5">
        <v>7.8625134264232006</v>
      </c>
      <c r="AJ2818" s="15">
        <v>49.746192893401016</v>
      </c>
      <c r="AK2818" s="15">
        <v>49.746192893401016</v>
      </c>
      <c r="AL2818" s="15" t="s">
        <v>7128</v>
      </c>
      <c r="AM2818" s="15" t="s">
        <v>7128</v>
      </c>
      <c r="AN2818" s="15">
        <v>6.0618556701030926</v>
      </c>
      <c r="AO2818" s="15">
        <v>1.6733067729083666</v>
      </c>
      <c r="AP2818" s="15">
        <v>38.73907103825136</v>
      </c>
      <c r="AQ2818" s="15">
        <v>30.263607257203844</v>
      </c>
      <c r="AR2818" s="15">
        <v>7.4486472287890724</v>
      </c>
      <c r="AS2818" s="15">
        <v>1.6139442231075698</v>
      </c>
      <c r="AT2818" s="14">
        <v>0.23553299492385787</v>
      </c>
      <c r="AU2818" s="14">
        <v>4.7346938775510205E-3</v>
      </c>
      <c r="AV2818" s="12">
        <v>-4.0899999999999999E-2</v>
      </c>
      <c r="AW2818" s="12">
        <v>0.115</v>
      </c>
      <c r="AX2818" s="12">
        <v>2.0899999999999998E-2</v>
      </c>
      <c r="AY2818" s="12">
        <v>8.8300000000000003E-2</v>
      </c>
      <c r="AZ2818" s="14" t="s">
        <v>7128</v>
      </c>
      <c r="BA2818" s="14" t="s">
        <v>7128</v>
      </c>
      <c r="BB2818" s="14">
        <v>0.12819956616052061</v>
      </c>
      <c r="BC2818" s="14">
        <v>0.141343213361562</v>
      </c>
      <c r="BD2818" s="14">
        <v>3.3636881047239615E-2</v>
      </c>
      <c r="BE2818" s="14">
        <v>4.1661923733636884E-2</v>
      </c>
      <c r="BF2818" s="14">
        <v>0.24230769230769231</v>
      </c>
      <c r="BG2818" s="14">
        <v>0.18</v>
      </c>
      <c r="BH2818" s="13">
        <v>5.91</v>
      </c>
      <c r="BI2818" s="13">
        <v>5.91</v>
      </c>
      <c r="BJ2818" s="13">
        <v>7.32</v>
      </c>
      <c r="BK2818" s="13">
        <v>7.32</v>
      </c>
      <c r="BL2818" s="13">
        <v>175.7</v>
      </c>
      <c r="BM2818" s="13">
        <v>175.7</v>
      </c>
      <c r="BN2818" s="13">
        <v>9.3699999999999992</v>
      </c>
      <c r="BO2818" s="13">
        <v>9.3699999999999992</v>
      </c>
      <c r="BP2818" s="13">
        <v>5.5463076923076926</v>
      </c>
      <c r="BQ2818" s="13">
        <v>0</v>
      </c>
      <c r="BR2818" s="13">
        <v>0</v>
      </c>
      <c r="BS2818" s="13">
        <v>-3.16</v>
      </c>
      <c r="BT2818" s="14">
        <v>-0.5697484119719286</v>
      </c>
      <c r="BU2818" s="13">
        <v>8.7063076923076927</v>
      </c>
      <c r="BV2818" s="13">
        <v>9.07</v>
      </c>
      <c r="BW2818" s="13">
        <v>9.07</v>
      </c>
      <c r="BX2818" s="13">
        <v>46.1</v>
      </c>
      <c r="BY2818" s="13">
        <v>39.24</v>
      </c>
      <c r="BZ2818" s="13">
        <v>48.5</v>
      </c>
      <c r="CA2818" s="13">
        <v>38.07</v>
      </c>
      <c r="CB2818" s="13">
        <v>-1.3920000000000001</v>
      </c>
      <c r="CC2818" s="15">
        <v>0.72599999999999998</v>
      </c>
      <c r="CD2818" s="15">
        <v>0.51300000000000001</v>
      </c>
      <c r="CE2818" s="15">
        <v>0.36</v>
      </c>
      <c r="CF2818" s="15">
        <v>0.35204995926294225</v>
      </c>
      <c r="CG2818" s="15">
        <v>0.45270585636223665</v>
      </c>
      <c r="CH2818" s="13">
        <v>9.0650000000000013</v>
      </c>
      <c r="CI2818" s="13">
        <v>5.008</v>
      </c>
      <c r="CJ2818" s="13">
        <v>-1.3920000000000001</v>
      </c>
      <c r="CK2818" s="12">
        <f t="shared" si="86"/>
        <v>0.15347298787210586</v>
      </c>
      <c r="CL2818" s="36">
        <f t="shared" si="87"/>
        <v>4.6151825584449693</v>
      </c>
      <c r="CM2818" s="13">
        <v>7.8</v>
      </c>
      <c r="CN2818" s="13">
        <v>1.89</v>
      </c>
      <c r="CO2818" s="13">
        <v>5.91</v>
      </c>
      <c r="CP2818" s="13">
        <v>294</v>
      </c>
      <c r="CQ2818" s="13">
        <v>9.3699999999999992</v>
      </c>
      <c r="CR2818" s="13">
        <v>283.57</v>
      </c>
      <c r="CS2818" s="13">
        <v>9.07</v>
      </c>
      <c r="CT2818" s="13">
        <v>2.9240000000000004</v>
      </c>
      <c r="CU2818" s="13">
        <v>5.7919999999999998</v>
      </c>
      <c r="CV2818" s="13">
        <v>40.994</v>
      </c>
      <c r="CW2818" s="13">
        <v>9.3699999999999992</v>
      </c>
      <c r="CX2818" s="12">
        <v>8.9384791122715399E-2</v>
      </c>
      <c r="CY2818" s="12">
        <v>0.10408295811957702</v>
      </c>
      <c r="CZ2818" s="15">
        <v>30.263607257203844</v>
      </c>
      <c r="DA2818" s="20"/>
      <c r="DB2818" s="20"/>
    </row>
    <row r="2819" spans="1:106">
      <c r="A2819" s="8" t="s">
        <v>3503</v>
      </c>
      <c r="B2819" s="8" t="s">
        <v>3504</v>
      </c>
      <c r="C2819" s="9" t="s">
        <v>7149</v>
      </c>
      <c r="D2819" s="9" t="s">
        <v>7126</v>
      </c>
      <c r="E2819" s="10" t="s">
        <v>7127</v>
      </c>
      <c r="F2819" s="10" t="s">
        <v>7126</v>
      </c>
      <c r="G2819" s="11">
        <v>0.85</v>
      </c>
      <c r="H2819" s="11">
        <v>1.5745572609208971</v>
      </c>
      <c r="I2819" s="12">
        <v>9.0499999999999997E-2</v>
      </c>
      <c r="J2819" s="12">
        <v>0.19899743211334117</v>
      </c>
      <c r="K2819" s="12">
        <v>4.7E-2</v>
      </c>
      <c r="L2819" s="12">
        <v>0.10350000000000001</v>
      </c>
      <c r="M2819" s="12">
        <v>6.8320350000000002E-2</v>
      </c>
      <c r="N2819" s="12">
        <v>0.13886431975780753</v>
      </c>
      <c r="O2819" s="12">
        <v>-0.30344948690786172</v>
      </c>
      <c r="P2819" s="12">
        <v>-0.14089975134469029</v>
      </c>
      <c r="Q2819" s="13">
        <v>8.4700000000000006</v>
      </c>
      <c r="R2819" s="13">
        <v>0</v>
      </c>
      <c r="S2819" s="13">
        <v>7.22</v>
      </c>
      <c r="T2819" s="13">
        <v>7.22</v>
      </c>
      <c r="U2819" s="13">
        <v>15.690000000000001</v>
      </c>
      <c r="V2819" s="13">
        <v>0.27100000000000002</v>
      </c>
      <c r="W2819" s="13">
        <v>15.419</v>
      </c>
      <c r="X2819" s="14">
        <v>1.7272147864882091E-2</v>
      </c>
      <c r="Y2819" s="15">
        <v>0.26178010471204188</v>
      </c>
      <c r="Z2819" s="14">
        <v>0.60519698239731767</v>
      </c>
      <c r="AA2819" s="14">
        <v>0.46016571064372208</v>
      </c>
      <c r="AB2819" s="14">
        <v>1.5329087048832271</v>
      </c>
      <c r="AC2819" s="14">
        <v>0.85242030696576143</v>
      </c>
      <c r="AD2819" s="13">
        <v>2.2200000000000002</v>
      </c>
      <c r="AE2819" s="15">
        <v>0.61194444444444451</v>
      </c>
      <c r="AF2819" s="14">
        <v>4.4721359549995794E-2</v>
      </c>
      <c r="AG2819" s="14">
        <v>0.83852549156242107</v>
      </c>
      <c r="AH2819" s="15">
        <v>0.442495126705653</v>
      </c>
      <c r="AI2819" s="5" t="s">
        <v>7128</v>
      </c>
      <c r="AJ2819" s="15" t="s">
        <v>7128</v>
      </c>
      <c r="AK2819" s="15" t="s">
        <v>7128</v>
      </c>
      <c r="AL2819" s="15" t="s">
        <v>7128</v>
      </c>
      <c r="AM2819" s="15" t="s">
        <v>7128</v>
      </c>
      <c r="AN2819" s="15">
        <v>1.7983014861995754</v>
      </c>
      <c r="AO2819" s="15">
        <v>0.70583333333333342</v>
      </c>
      <c r="AP2819" s="15" t="s">
        <v>7128</v>
      </c>
      <c r="AQ2819" s="15">
        <v>20.808367071524966</v>
      </c>
      <c r="AR2819" s="15">
        <v>1.3224976413071448</v>
      </c>
      <c r="AS2819" s="15">
        <v>1.2849166666666667</v>
      </c>
      <c r="AT2819" s="14" t="s">
        <v>7128</v>
      </c>
      <c r="AU2819" s="14">
        <v>0</v>
      </c>
      <c r="AV2819" s="12" t="s">
        <v>7128</v>
      </c>
      <c r="AW2819" s="12" t="s">
        <v>7128</v>
      </c>
      <c r="AX2819" s="12">
        <v>-0.28600000000000003</v>
      </c>
      <c r="AY2819" s="12">
        <v>-9.5700000000000007E-2</v>
      </c>
      <c r="AZ2819" s="14" t="s">
        <v>7128</v>
      </c>
      <c r="BA2819" s="14" t="s">
        <v>7128</v>
      </c>
      <c r="BB2819" s="14">
        <v>-0.10445205479452055</v>
      </c>
      <c r="BC2819" s="14">
        <v>-2.035431586882774E-3</v>
      </c>
      <c r="BD2819" s="14">
        <v>-5.0833333333333335E-2</v>
      </c>
      <c r="BE2819" s="14">
        <v>-2.2499999999999998E-3</v>
      </c>
      <c r="BF2819" s="14">
        <v>0</v>
      </c>
      <c r="BG2819" s="14" t="s">
        <v>7128</v>
      </c>
      <c r="BH2819" s="13">
        <v>-0.61</v>
      </c>
      <c r="BI2819" s="13">
        <v>-0.61</v>
      </c>
      <c r="BJ2819" s="13">
        <v>-2.7E-2</v>
      </c>
      <c r="BK2819" s="13">
        <v>-2.7E-2</v>
      </c>
      <c r="BL2819" s="13">
        <v>12</v>
      </c>
      <c r="BM2819" s="13">
        <v>12</v>
      </c>
      <c r="BN2819" s="13">
        <v>0.74099999999999999</v>
      </c>
      <c r="BO2819" s="13">
        <v>0.74099999999999999</v>
      </c>
      <c r="BP2819" s="13">
        <v>-2.7E-2</v>
      </c>
      <c r="BQ2819" s="13">
        <v>0.40600000000000003</v>
      </c>
      <c r="BR2819" s="13">
        <v>-0.35699999999999998</v>
      </c>
      <c r="BS2819" s="13">
        <v>-0.57499999999999996</v>
      </c>
      <c r="BT2819" s="14" t="s">
        <v>7128</v>
      </c>
      <c r="BU2819" s="13">
        <v>0.90499999999999992</v>
      </c>
      <c r="BV2819" s="13">
        <v>-8.4000000000000075E-2</v>
      </c>
      <c r="BW2819" s="13">
        <v>0.32199999999999995</v>
      </c>
      <c r="BX2819" s="13">
        <v>5.84</v>
      </c>
      <c r="BY2819" s="13">
        <v>13.265000000000001</v>
      </c>
      <c r="BZ2819" s="13">
        <v>4.71</v>
      </c>
      <c r="CA2819" s="13">
        <v>11.658999999999999</v>
      </c>
      <c r="CB2819" s="13">
        <v>0</v>
      </c>
      <c r="CC2819" s="15">
        <v>0.25</v>
      </c>
      <c r="CD2819" s="15">
        <v>0.16</v>
      </c>
      <c r="CE2819" s="15">
        <v>0.36</v>
      </c>
      <c r="CF2819" s="15" t="s">
        <v>7128</v>
      </c>
      <c r="CG2819" s="15" t="s">
        <v>7128</v>
      </c>
      <c r="CH2819" s="13" t="s">
        <v>7128</v>
      </c>
      <c r="CI2819" s="13" t="s">
        <v>7128</v>
      </c>
      <c r="CJ2819" s="13">
        <v>0</v>
      </c>
      <c r="CK2819" s="12">
        <f t="shared" ref="CK2819:CK2882" si="88">IF(CJ2819=0,0,IF(BV2819&gt;0,-CJ2819/BV2819,"NA"))</f>
        <v>0</v>
      </c>
      <c r="CL2819" s="36">
        <f t="shared" ref="CL2819:CL2882" si="89">IF(CA2819&gt;0,IF(BL2819&gt;0,BL2819/CA2819,"NA"),"NA")</f>
        <v>1.0292477914057809</v>
      </c>
      <c r="CM2819" s="13" t="s">
        <v>7128</v>
      </c>
      <c r="CN2819" s="13" t="s">
        <v>7128</v>
      </c>
      <c r="CO2819" s="13" t="s">
        <v>7128</v>
      </c>
      <c r="CP2819" s="13" t="s">
        <v>7128</v>
      </c>
      <c r="CQ2819" s="13">
        <v>0.74099999999999999</v>
      </c>
      <c r="CR2819" s="13">
        <v>15.419</v>
      </c>
      <c r="CS2819" s="13" t="s">
        <v>7128</v>
      </c>
      <c r="CT2819" s="13">
        <v>0.34500000000000003</v>
      </c>
      <c r="CU2819" s="13">
        <v>-9.0200000000000002E-2</v>
      </c>
      <c r="CV2819" s="13">
        <v>12.004</v>
      </c>
      <c r="CW2819" s="13">
        <v>0.82799999999999996</v>
      </c>
      <c r="CX2819" s="12">
        <v>-0.10884397736459177</v>
      </c>
      <c r="CY2819" s="12">
        <v>-6.6274797942689192E-3</v>
      </c>
      <c r="CZ2819" s="15">
        <v>18.621980676328505</v>
      </c>
      <c r="DA2819" s="20"/>
      <c r="DB2819" s="20"/>
    </row>
    <row r="2820" spans="1:106">
      <c r="A2820" s="8" t="s">
        <v>1783</v>
      </c>
      <c r="B2820" s="8" t="s">
        <v>1784</v>
      </c>
      <c r="C2820" s="9" t="s">
        <v>7149</v>
      </c>
      <c r="D2820" s="9" t="s">
        <v>7126</v>
      </c>
      <c r="E2820" s="10" t="s">
        <v>7127</v>
      </c>
      <c r="F2820" s="10" t="s">
        <v>7126</v>
      </c>
      <c r="G2820" s="11">
        <v>0.85</v>
      </c>
      <c r="H2820" s="11">
        <v>0.96143078512396685</v>
      </c>
      <c r="I2820" s="12">
        <v>9.0499999999999997E-2</v>
      </c>
      <c r="J2820" s="12">
        <v>0.14350948605371899</v>
      </c>
      <c r="K2820" s="12">
        <v>4.7E-2</v>
      </c>
      <c r="L2820" s="12">
        <v>0.10350000000000001</v>
      </c>
      <c r="M2820" s="12">
        <v>6.8320350000000002E-2</v>
      </c>
      <c r="N2820" s="12">
        <v>0.12842198806771263</v>
      </c>
      <c r="O2820" s="12">
        <v>8.9229463787134367E-3</v>
      </c>
      <c r="P2820" s="12">
        <v>-3.625047166340882E-2</v>
      </c>
      <c r="Q2820" s="13">
        <v>96.8</v>
      </c>
      <c r="R2820" s="13">
        <v>0</v>
      </c>
      <c r="S2820" s="13">
        <v>24.3</v>
      </c>
      <c r="T2820" s="13">
        <v>24.3</v>
      </c>
      <c r="U2820" s="13">
        <v>121.1</v>
      </c>
      <c r="V2820" s="13">
        <v>1.02</v>
      </c>
      <c r="W2820" s="13">
        <v>120.08</v>
      </c>
      <c r="X2820" s="14">
        <v>8.4227910817506191E-3</v>
      </c>
      <c r="Y2820" s="15">
        <v>0.11806375442739078</v>
      </c>
      <c r="Z2820" s="14">
        <v>0.37327188940092171</v>
      </c>
      <c r="AA2820" s="14">
        <v>0.20066061106523536</v>
      </c>
      <c r="AB2820" s="14">
        <v>0.59558823529411775</v>
      </c>
      <c r="AC2820" s="14">
        <v>0.25103305785123969</v>
      </c>
      <c r="AD2820" s="13">
        <v>11.43</v>
      </c>
      <c r="AE2820" s="15">
        <v>1.2721388888888889</v>
      </c>
      <c r="AF2820" s="14" t="s">
        <v>7128</v>
      </c>
      <c r="AG2820" s="14" t="s">
        <v>7128</v>
      </c>
      <c r="AH2820" s="15">
        <v>0.36726431463273573</v>
      </c>
      <c r="AI2820" s="5">
        <v>3.8675958188153308</v>
      </c>
      <c r="AJ2820" s="15">
        <v>17.163120567375888</v>
      </c>
      <c r="AK2820" s="15">
        <v>17.163120567375888</v>
      </c>
      <c r="AL2820" s="15" t="s">
        <v>7128</v>
      </c>
      <c r="AM2820" s="15" t="s">
        <v>7128</v>
      </c>
      <c r="AN2820" s="15">
        <v>2.3725490196078431</v>
      </c>
      <c r="AO2820" s="15">
        <v>1.1295215869311552</v>
      </c>
      <c r="AP2820" s="15">
        <v>10.818018018018018</v>
      </c>
      <c r="AQ2820" s="15">
        <v>9.1664122137404576</v>
      </c>
      <c r="AR2820" s="15">
        <v>1.8739076154806491</v>
      </c>
      <c r="AS2820" s="15">
        <v>1.401166861143524</v>
      </c>
      <c r="AT2820" s="14">
        <v>4.8056737588652483E-2</v>
      </c>
      <c r="AU2820" s="14">
        <v>2.8E-3</v>
      </c>
      <c r="AV2820" s="12">
        <v>2.141</v>
      </c>
      <c r="AW2820" s="12">
        <v>0.71200000000000008</v>
      </c>
      <c r="AX2820" s="12">
        <v>0.35799999999999998</v>
      </c>
      <c r="AY2820" s="12">
        <v>0.21199999999999999</v>
      </c>
      <c r="AZ2820" s="14" t="s">
        <v>7128</v>
      </c>
      <c r="BA2820" s="14" t="s">
        <v>7128</v>
      </c>
      <c r="BB2820" s="14">
        <v>0.15243243243243243</v>
      </c>
      <c r="BC2820" s="14">
        <v>9.2171516404303808E-2</v>
      </c>
      <c r="BD2820" s="14">
        <v>6.5810968494749114E-2</v>
      </c>
      <c r="BE2820" s="14">
        <v>0.12952158693115517</v>
      </c>
      <c r="BF2820" s="14">
        <v>0.47777777777777775</v>
      </c>
      <c r="BG2820" s="14" t="s">
        <v>7128</v>
      </c>
      <c r="BH2820" s="13">
        <v>5.64</v>
      </c>
      <c r="BI2820" s="13">
        <v>5.64</v>
      </c>
      <c r="BJ2820" s="13">
        <v>11.1</v>
      </c>
      <c r="BK2820" s="13">
        <v>11.1</v>
      </c>
      <c r="BL2820" s="13">
        <v>85.7</v>
      </c>
      <c r="BM2820" s="13">
        <v>85.7</v>
      </c>
      <c r="BN2820" s="13">
        <v>13.1</v>
      </c>
      <c r="BO2820" s="13">
        <v>13.1</v>
      </c>
      <c r="BP2820" s="13">
        <v>5.7966666666666669</v>
      </c>
      <c r="BQ2820" s="13">
        <v>0</v>
      </c>
      <c r="BR2820" s="13">
        <v>0</v>
      </c>
      <c r="BS2820" s="13">
        <v>-2.75</v>
      </c>
      <c r="BT2820" s="14">
        <v>-0.47441058079355952</v>
      </c>
      <c r="BU2820" s="13">
        <v>8.5466666666666669</v>
      </c>
      <c r="BV2820" s="13">
        <v>8.39</v>
      </c>
      <c r="BW2820" s="13">
        <v>8.39</v>
      </c>
      <c r="BX2820" s="13">
        <v>37</v>
      </c>
      <c r="BY2820" s="13">
        <v>62.890000000000008</v>
      </c>
      <c r="BZ2820" s="13">
        <v>40.799999999999997</v>
      </c>
      <c r="CA2820" s="13">
        <v>64.08</v>
      </c>
      <c r="CB2820" s="13">
        <v>-0.27104</v>
      </c>
      <c r="CC2820" s="15" t="s">
        <v>7128</v>
      </c>
      <c r="CD2820" s="15">
        <v>0.191</v>
      </c>
      <c r="CE2820" s="15">
        <v>0.36</v>
      </c>
      <c r="CF2820" s="15" t="s">
        <v>7128</v>
      </c>
      <c r="CG2820" s="15" t="s">
        <v>7128</v>
      </c>
      <c r="CH2820" s="13" t="s">
        <v>7128</v>
      </c>
      <c r="CI2820" s="13" t="s">
        <v>7128</v>
      </c>
      <c r="CJ2820" s="13">
        <v>-0.27104</v>
      </c>
      <c r="CK2820" s="12">
        <f t="shared" si="88"/>
        <v>3.2305125148986889E-2</v>
      </c>
      <c r="CL2820" s="36">
        <f t="shared" si="89"/>
        <v>1.3373907615480649</v>
      </c>
      <c r="CM2820" s="13">
        <v>10.8</v>
      </c>
      <c r="CN2820" s="13">
        <v>5.16</v>
      </c>
      <c r="CO2820" s="13">
        <v>5.64</v>
      </c>
      <c r="CP2820" s="13">
        <v>96.8</v>
      </c>
      <c r="CQ2820" s="13">
        <v>13.1</v>
      </c>
      <c r="CR2820" s="13">
        <v>120.08</v>
      </c>
      <c r="CS2820" s="13">
        <v>8.39</v>
      </c>
      <c r="CT2820" s="13">
        <v>0.36059999999999998</v>
      </c>
      <c r="CU2820" s="13">
        <v>10.6974</v>
      </c>
      <c r="CV2820" s="13">
        <v>64.440600000000003</v>
      </c>
      <c r="CW2820" s="13">
        <v>13.1</v>
      </c>
      <c r="CX2820" s="12">
        <v>0.14018511480008353</v>
      </c>
      <c r="CY2820" s="12">
        <v>8.8322008012572215E-2</v>
      </c>
      <c r="CZ2820" s="15">
        <v>9.1664122137404576</v>
      </c>
      <c r="DA2820" s="20"/>
      <c r="DB2820" s="20"/>
    </row>
    <row r="2821" spans="1:106">
      <c r="A2821" s="8" t="s">
        <v>5681</v>
      </c>
      <c r="B2821" s="8" t="s">
        <v>5682</v>
      </c>
      <c r="C2821" s="9" t="s">
        <v>7133</v>
      </c>
      <c r="D2821" s="9" t="s">
        <v>7126</v>
      </c>
      <c r="E2821" s="10" t="s">
        <v>7127</v>
      </c>
      <c r="F2821" s="10" t="s">
        <v>7126</v>
      </c>
      <c r="G2821" s="11">
        <v>0.92</v>
      </c>
      <c r="H2821" s="11">
        <v>0.92</v>
      </c>
      <c r="I2821" s="12">
        <v>9.0499999999999997E-2</v>
      </c>
      <c r="J2821" s="12">
        <v>0.13976</v>
      </c>
      <c r="K2821" s="12">
        <v>4.7E-2</v>
      </c>
      <c r="L2821" s="12">
        <v>0.10350000000000001</v>
      </c>
      <c r="M2821" s="12">
        <v>6.8320350000000002E-2</v>
      </c>
      <c r="N2821" s="12">
        <v>0.13976</v>
      </c>
      <c r="O2821" s="12" t="s">
        <v>7128</v>
      </c>
      <c r="P2821" s="12" t="s">
        <v>7128</v>
      </c>
      <c r="Q2821" s="13">
        <v>0.27900000000000003</v>
      </c>
      <c r="R2821" s="13">
        <v>0</v>
      </c>
      <c r="S2821" s="13">
        <v>0</v>
      </c>
      <c r="T2821" s="13">
        <v>0</v>
      </c>
      <c r="U2821" s="13">
        <v>0.27900000000000003</v>
      </c>
      <c r="V2821" s="13">
        <v>0</v>
      </c>
      <c r="W2821" s="13">
        <v>0.27900000000000003</v>
      </c>
      <c r="X2821" s="14">
        <v>0</v>
      </c>
      <c r="Y2821" s="15">
        <v>0.4579035405631447</v>
      </c>
      <c r="Z2821" s="14" t="s">
        <v>7128</v>
      </c>
      <c r="AA2821" s="14">
        <v>0</v>
      </c>
      <c r="AB2821" s="14" t="s">
        <v>7128</v>
      </c>
      <c r="AC2821" s="14">
        <v>0</v>
      </c>
      <c r="AD2821" s="13">
        <v>1E-3</v>
      </c>
      <c r="AE2821" s="15">
        <v>1.6932222222222226</v>
      </c>
      <c r="AF2821" s="14" t="s">
        <v>7128</v>
      </c>
      <c r="AG2821" s="14" t="s">
        <v>7128</v>
      </c>
      <c r="AH2821" s="15">
        <v>0.33333333333333331</v>
      </c>
      <c r="AI2821" s="5" t="s">
        <v>7128</v>
      </c>
      <c r="AJ2821" s="15" t="s">
        <v>7128</v>
      </c>
      <c r="AK2821" s="15">
        <v>7.1907216494845369E-2</v>
      </c>
      <c r="AL2821" s="15" t="s">
        <v>7128</v>
      </c>
      <c r="AM2821" s="15" t="s">
        <v>7128</v>
      </c>
      <c r="AN2821" s="15" t="s">
        <v>7128</v>
      </c>
      <c r="AO2821" s="15">
        <v>8.2058823529411775</v>
      </c>
      <c r="AP2821" s="15">
        <v>279</v>
      </c>
      <c r="AQ2821" s="15">
        <v>12.681818181818183</v>
      </c>
      <c r="AR2821" s="15" t="s">
        <v>7128</v>
      </c>
      <c r="AS2821" s="15">
        <v>8.2058823529411775</v>
      </c>
      <c r="AT2821" s="14">
        <v>0</v>
      </c>
      <c r="AU2821" s="14">
        <v>0</v>
      </c>
      <c r="AV2821" s="12">
        <v>14.642999999999999</v>
      </c>
      <c r="AW2821" s="12" t="s">
        <v>7128</v>
      </c>
      <c r="AX2821" s="12">
        <v>-0.315</v>
      </c>
      <c r="AY2821" s="12" t="s">
        <v>7128</v>
      </c>
      <c r="AZ2821" s="14" t="s">
        <v>7128</v>
      </c>
      <c r="BA2821" s="14" t="s">
        <v>7128</v>
      </c>
      <c r="BB2821" s="14" t="s">
        <v>7128</v>
      </c>
      <c r="BC2821" s="14" t="s">
        <v>7128</v>
      </c>
      <c r="BD2821" s="14">
        <v>86.222222222222229</v>
      </c>
      <c r="BE2821" s="14">
        <v>2.2222222222222223E-2</v>
      </c>
      <c r="BF2821" s="14">
        <v>0</v>
      </c>
      <c r="BG2821" s="14">
        <v>0.17300000000000001</v>
      </c>
      <c r="BH2821" s="13">
        <v>-2E-3</v>
      </c>
      <c r="BI2821" s="13">
        <v>3.88</v>
      </c>
      <c r="BJ2821" s="13">
        <v>1E-3</v>
      </c>
      <c r="BK2821" s="13">
        <v>1E-3</v>
      </c>
      <c r="BL2821" s="13">
        <v>3.4000000000000002E-2</v>
      </c>
      <c r="BM2821" s="13">
        <v>4.4999999999999998E-2</v>
      </c>
      <c r="BN2821" s="13">
        <v>2.1000000000000001E-2</v>
      </c>
      <c r="BO2821" s="13">
        <v>2.1999999999999999E-2</v>
      </c>
      <c r="BP2821" s="13">
        <v>1E-3</v>
      </c>
      <c r="BQ2821" s="13">
        <v>0</v>
      </c>
      <c r="BR2821" s="13">
        <v>0</v>
      </c>
      <c r="BS2821" s="13">
        <v>-2.3E-2</v>
      </c>
      <c r="BT2821" s="14">
        <v>-23</v>
      </c>
      <c r="BU2821" s="13">
        <v>2.4E-2</v>
      </c>
      <c r="BV2821" s="13">
        <v>3.903</v>
      </c>
      <c r="BW2821" s="13">
        <v>3.903</v>
      </c>
      <c r="BX2821" s="13">
        <v>0</v>
      </c>
      <c r="BY2821" s="13">
        <v>0</v>
      </c>
      <c r="BZ2821" s="13">
        <v>0</v>
      </c>
      <c r="CA2821" s="13">
        <v>0</v>
      </c>
      <c r="CB2821" s="13">
        <v>0</v>
      </c>
      <c r="CC2821" s="15">
        <v>3.7999999999999999E-2</v>
      </c>
      <c r="CD2821" s="15">
        <v>1.77</v>
      </c>
      <c r="CE2821" s="15">
        <v>0.36</v>
      </c>
      <c r="CF2821" s="15" t="s">
        <v>7128</v>
      </c>
      <c r="CG2821" s="15" t="s">
        <v>7128</v>
      </c>
      <c r="CH2821" s="13" t="s">
        <v>7128</v>
      </c>
      <c r="CI2821" s="13" t="s">
        <v>7128</v>
      </c>
      <c r="CJ2821" s="13">
        <v>0</v>
      </c>
      <c r="CK2821" s="12">
        <f t="shared" si="88"/>
        <v>0</v>
      </c>
      <c r="CL2821" s="36" t="str">
        <f t="shared" si="89"/>
        <v>NA</v>
      </c>
      <c r="CM2821" s="13" t="s">
        <v>7128</v>
      </c>
      <c r="CN2821" s="13" t="s">
        <v>7128</v>
      </c>
      <c r="CO2821" s="13">
        <v>3.88</v>
      </c>
      <c r="CP2821" s="13">
        <v>0.27900000000000003</v>
      </c>
      <c r="CQ2821" s="13">
        <v>2.1999999999999999E-2</v>
      </c>
      <c r="CR2821" s="13">
        <v>0.27900000000000003</v>
      </c>
      <c r="CS2821" s="13" t="s">
        <v>7128</v>
      </c>
      <c r="CT2821" s="13">
        <v>0</v>
      </c>
      <c r="CU2821" s="13">
        <v>1E-3</v>
      </c>
      <c r="CV2821" s="13">
        <v>0</v>
      </c>
      <c r="CW2821" s="13">
        <v>2.1000000000000001E-2</v>
      </c>
      <c r="CX2821" s="12" t="s">
        <v>7128</v>
      </c>
      <c r="CY2821" s="12" t="s">
        <v>7128</v>
      </c>
      <c r="CZ2821" s="15">
        <v>13.285714285714286</v>
      </c>
      <c r="DA2821" s="20"/>
      <c r="DB2821" s="20"/>
    </row>
    <row r="2822" spans="1:106">
      <c r="A2822" s="8" t="s">
        <v>4257</v>
      </c>
      <c r="B2822" s="8" t="s">
        <v>4258</v>
      </c>
      <c r="C2822" s="9" t="s">
        <v>7170</v>
      </c>
      <c r="D2822" s="9" t="s">
        <v>7126</v>
      </c>
      <c r="E2822" s="10" t="s">
        <v>7127</v>
      </c>
      <c r="F2822" s="10" t="s">
        <v>7126</v>
      </c>
      <c r="G2822" s="11">
        <v>1.06</v>
      </c>
      <c r="H2822" s="11">
        <v>1.1320915580243018</v>
      </c>
      <c r="I2822" s="12">
        <v>9.0499999999999997E-2</v>
      </c>
      <c r="J2822" s="12">
        <v>0.15895428600119932</v>
      </c>
      <c r="K2822" s="12">
        <v>4.1999999999999996E-2</v>
      </c>
      <c r="L2822" s="12">
        <v>9.8500000000000004E-2</v>
      </c>
      <c r="M2822" s="12">
        <v>6.5019850000000004E-2</v>
      </c>
      <c r="N2822" s="12">
        <v>0.1503176927689959</v>
      </c>
      <c r="O2822" s="12">
        <v>0.31209834557774802</v>
      </c>
      <c r="P2822" s="12">
        <v>9.2212051841108755E-2</v>
      </c>
      <c r="Q2822" s="13">
        <v>6.81</v>
      </c>
      <c r="R2822" s="13">
        <v>4.452740188973945E-2</v>
      </c>
      <c r="S2822" s="13">
        <v>0.64500000000000002</v>
      </c>
      <c r="T2822" s="13">
        <v>0.68952740188973949</v>
      </c>
      <c r="U2822" s="13">
        <v>7.4995274018897389</v>
      </c>
      <c r="V2822" s="13">
        <v>0</v>
      </c>
      <c r="W2822" s="13">
        <v>7.4995274018897389</v>
      </c>
      <c r="X2822" s="14">
        <v>0</v>
      </c>
      <c r="Y2822" s="15">
        <v>0.41551246537396125</v>
      </c>
      <c r="Z2822" s="14">
        <v>0.27808823623575413</v>
      </c>
      <c r="AA2822" s="14">
        <v>9.1942780516541839E-2</v>
      </c>
      <c r="AB2822" s="14">
        <v>0.38521083904454717</v>
      </c>
      <c r="AC2822" s="14">
        <v>0.10125218823637878</v>
      </c>
      <c r="AD2822" s="13">
        <v>1.89</v>
      </c>
      <c r="AE2822" s="15">
        <v>1.0186388888888889</v>
      </c>
      <c r="AF2822" s="14">
        <v>7.0710678118654752E-2</v>
      </c>
      <c r="AG2822" s="14">
        <v>0.78700984746062741</v>
      </c>
      <c r="AH2822" s="15">
        <v>0.54345006485084313</v>
      </c>
      <c r="AI2822" s="5">
        <v>12.272727272727273</v>
      </c>
      <c r="AJ2822" s="15">
        <v>9.354395604395604</v>
      </c>
      <c r="AK2822" s="15">
        <v>9.511173184357542</v>
      </c>
      <c r="AL2822" s="15">
        <v>7.2972972972972965</v>
      </c>
      <c r="AM2822" s="15">
        <v>0.62362637362637363</v>
      </c>
      <c r="AN2822" s="15">
        <v>3.8044692737430164</v>
      </c>
      <c r="AO2822" s="15">
        <v>1.6061320754716979</v>
      </c>
      <c r="AP2822" s="15">
        <v>6.9756912206437303</v>
      </c>
      <c r="AQ2822" s="15">
        <v>6.3340603056501177</v>
      </c>
      <c r="AR2822" s="15">
        <v>3.0245793598304549</v>
      </c>
      <c r="AS2822" s="15">
        <v>1.768756462709844</v>
      </c>
      <c r="AT2822" s="14">
        <v>0</v>
      </c>
      <c r="AU2822" s="14">
        <v>0</v>
      </c>
      <c r="AV2822" s="12">
        <v>4.5899999999999996E-2</v>
      </c>
      <c r="AW2822" s="12">
        <v>8.3699999999999997E-2</v>
      </c>
      <c r="AX2822" s="12">
        <v>9.3900000000000011E-2</v>
      </c>
      <c r="AY2822" s="12">
        <v>0.13200000000000001</v>
      </c>
      <c r="AZ2822" s="14">
        <v>0.15</v>
      </c>
      <c r="BA2822" s="14" t="s">
        <v>7128</v>
      </c>
      <c r="BB2822" s="14">
        <v>0.47105263157894733</v>
      </c>
      <c r="BC2822" s="14">
        <v>0.24252974461010465</v>
      </c>
      <c r="BD2822" s="14">
        <v>0.17007125890736341</v>
      </c>
      <c r="BE2822" s="14">
        <v>0.25536686926889601</v>
      </c>
      <c r="BF2822" s="14">
        <v>0.32830188679245281</v>
      </c>
      <c r="BG2822" s="14" t="s">
        <v>7128</v>
      </c>
      <c r="BH2822" s="13">
        <v>0.72799999999999998</v>
      </c>
      <c r="BI2822" s="13">
        <v>0.71599999999999997</v>
      </c>
      <c r="BJ2822" s="13">
        <v>1.08</v>
      </c>
      <c r="BK2822" s="13">
        <v>1.0750945196220523</v>
      </c>
      <c r="BL2822" s="13">
        <v>4.24</v>
      </c>
      <c r="BM2822" s="13">
        <v>4.21</v>
      </c>
      <c r="BN2822" s="13">
        <v>1.2</v>
      </c>
      <c r="BO2822" s="13">
        <v>1.1839999999999999</v>
      </c>
      <c r="BP2822" s="13">
        <v>0.72213896034990688</v>
      </c>
      <c r="BQ2822" s="13">
        <v>0</v>
      </c>
      <c r="BR2822" s="13">
        <v>0</v>
      </c>
      <c r="BS2822" s="13">
        <v>-8.4000000000000005E-2</v>
      </c>
      <c r="BT2822" s="14">
        <v>-0.11632110246385052</v>
      </c>
      <c r="BU2822" s="13">
        <v>0.80613896034990684</v>
      </c>
      <c r="BV2822" s="13">
        <v>0.79999999999999993</v>
      </c>
      <c r="BW2822" s="13">
        <v>0.79999999999999993</v>
      </c>
      <c r="BX2822" s="13">
        <v>1.52</v>
      </c>
      <c r="BY2822" s="13">
        <v>2.9775274018897391</v>
      </c>
      <c r="BZ2822" s="13">
        <v>1.79</v>
      </c>
      <c r="CA2822" s="13">
        <v>2.4795274018897393</v>
      </c>
      <c r="CB2822" s="13">
        <v>0</v>
      </c>
      <c r="CC2822" s="15">
        <v>0.371</v>
      </c>
      <c r="CD2822" s="15">
        <v>0.35799999999999998</v>
      </c>
      <c r="CE2822" s="15">
        <v>0.36</v>
      </c>
      <c r="CF2822" s="15">
        <v>0.53152523337341728</v>
      </c>
      <c r="CG2822" s="15">
        <v>0.76236395830779224</v>
      </c>
      <c r="CH2822" s="13">
        <v>0.71950000000000003</v>
      </c>
      <c r="CI2822" s="13">
        <v>0.43159999999999998</v>
      </c>
      <c r="CJ2822" s="13">
        <v>0</v>
      </c>
      <c r="CK2822" s="12">
        <f t="shared" si="88"/>
        <v>0</v>
      </c>
      <c r="CL2822" s="36">
        <f t="shared" si="89"/>
        <v>1.7100032840002251</v>
      </c>
      <c r="CM2822" s="13">
        <v>1.06</v>
      </c>
      <c r="CN2822" s="13">
        <v>0.34799999999999998</v>
      </c>
      <c r="CO2822" s="13">
        <v>0.71599999999999997</v>
      </c>
      <c r="CP2822" s="13">
        <v>6.81</v>
      </c>
      <c r="CQ2822" s="13">
        <v>1.1839999999999999</v>
      </c>
      <c r="CR2822" s="13">
        <v>7.4995274018897389</v>
      </c>
      <c r="CS2822" s="13" t="s">
        <v>7128</v>
      </c>
      <c r="CT2822" s="13">
        <v>0</v>
      </c>
      <c r="CU2822" s="13">
        <v>1.0750945196220523</v>
      </c>
      <c r="CV2822" s="13">
        <v>2.4795274018897393</v>
      </c>
      <c r="CW2822" s="13">
        <v>1.2</v>
      </c>
      <c r="CX2822" s="12">
        <v>0.47105263157894733</v>
      </c>
      <c r="CY2822" s="12">
        <v>0.24252974461010465</v>
      </c>
      <c r="CZ2822" s="15">
        <v>6.2496061682414492</v>
      </c>
      <c r="DA2822" s="20"/>
      <c r="DB2822" s="20"/>
    </row>
    <row r="2823" spans="1:106">
      <c r="A2823" s="8" t="s">
        <v>2655</v>
      </c>
      <c r="B2823" s="8" t="s">
        <v>2656</v>
      </c>
      <c r="C2823" s="9" t="s">
        <v>7164</v>
      </c>
      <c r="D2823" s="9" t="s">
        <v>7126</v>
      </c>
      <c r="E2823" s="10" t="s">
        <v>7127</v>
      </c>
      <c r="F2823" s="10" t="s">
        <v>7126</v>
      </c>
      <c r="G2823" s="11">
        <v>0.7</v>
      </c>
      <c r="H2823" s="11">
        <v>0.7346180081855388</v>
      </c>
      <c r="I2823" s="12">
        <v>9.0499999999999997E-2</v>
      </c>
      <c r="J2823" s="12">
        <v>0.12298292974079125</v>
      </c>
      <c r="K2823" s="12">
        <v>4.7E-2</v>
      </c>
      <c r="L2823" s="12">
        <v>0.10350000000000001</v>
      </c>
      <c r="M2823" s="12">
        <v>6.8320350000000002E-2</v>
      </c>
      <c r="N2823" s="12">
        <v>0.12040702006824827</v>
      </c>
      <c r="O2823" s="12" t="s">
        <v>7128</v>
      </c>
      <c r="P2823" s="12" t="s">
        <v>7128</v>
      </c>
      <c r="Q2823" s="13">
        <v>293.2</v>
      </c>
      <c r="R2823" s="13">
        <v>0</v>
      </c>
      <c r="S2823" s="13">
        <v>14.5</v>
      </c>
      <c r="T2823" s="13">
        <v>14.5</v>
      </c>
      <c r="U2823" s="13">
        <v>307.7</v>
      </c>
      <c r="V2823" s="13">
        <v>13.4</v>
      </c>
      <c r="W2823" s="13">
        <v>294.3</v>
      </c>
      <c r="X2823" s="14">
        <v>4.3548911277218071E-2</v>
      </c>
      <c r="Y2823" s="15">
        <v>0.65679233991621788</v>
      </c>
      <c r="Z2823" s="14">
        <v>0.17813267813267811</v>
      </c>
      <c r="AA2823" s="14">
        <v>4.7123821904452391E-2</v>
      </c>
      <c r="AB2823" s="14">
        <v>0.21674140508221224</v>
      </c>
      <c r="AC2823" s="14">
        <v>4.9454297407912691E-2</v>
      </c>
      <c r="AD2823" s="13">
        <v>1.75</v>
      </c>
      <c r="AE2823" s="15" t="s">
        <v>7128</v>
      </c>
      <c r="AF2823" s="14" t="s">
        <v>7128</v>
      </c>
      <c r="AG2823" s="14" t="s">
        <v>7128</v>
      </c>
      <c r="AH2823" s="15">
        <v>0.23278688524590163</v>
      </c>
      <c r="AI2823" s="5">
        <v>1.8140703517587939</v>
      </c>
      <c r="AJ2823" s="15">
        <v>74.040404040404042</v>
      </c>
      <c r="AK2823" s="15">
        <v>74.040404040404042</v>
      </c>
      <c r="AL2823" s="15" t="s">
        <v>7128</v>
      </c>
      <c r="AM2823" s="15" t="s">
        <v>7128</v>
      </c>
      <c r="AN2823" s="15">
        <v>4.3826606875934226</v>
      </c>
      <c r="AO2823" s="15">
        <v>9.0215384615384604</v>
      </c>
      <c r="AP2823" s="15">
        <v>81.523545706371195</v>
      </c>
      <c r="AQ2823" s="15">
        <v>39.397590361445786</v>
      </c>
      <c r="AR2823" s="15">
        <v>4.3279411764705884</v>
      </c>
      <c r="AS2823" s="15">
        <v>9.0553846153846163</v>
      </c>
      <c r="AT2823" s="14">
        <v>0.33585858585858586</v>
      </c>
      <c r="AU2823" s="14">
        <v>4.5361527967257851E-3</v>
      </c>
      <c r="AV2823" s="12">
        <v>0.71299999999999997</v>
      </c>
      <c r="AW2823" s="12">
        <v>0.43700000000000006</v>
      </c>
      <c r="AX2823" s="12">
        <v>0.49</v>
      </c>
      <c r="AY2823" s="12">
        <v>0.42499999999999999</v>
      </c>
      <c r="AZ2823" s="14" t="s">
        <v>7128</v>
      </c>
      <c r="BA2823" s="14" t="s">
        <v>7128</v>
      </c>
      <c r="BB2823" s="14" t="s">
        <v>7128</v>
      </c>
      <c r="BC2823" s="14" t="s">
        <v>7128</v>
      </c>
      <c r="BD2823" s="14">
        <v>0.12184615384615384</v>
      </c>
      <c r="BE2823" s="14">
        <v>0.11107692307692307</v>
      </c>
      <c r="BF2823" s="14">
        <v>0</v>
      </c>
      <c r="BG2823" s="14">
        <v>9.1199999999999989E-2</v>
      </c>
      <c r="BH2823" s="13">
        <v>3.96</v>
      </c>
      <c r="BI2823" s="13">
        <v>3.96</v>
      </c>
      <c r="BJ2823" s="13">
        <v>3.61</v>
      </c>
      <c r="BK2823" s="13">
        <v>3.61</v>
      </c>
      <c r="BL2823" s="13">
        <v>32.5</v>
      </c>
      <c r="BM2823" s="13">
        <v>32.5</v>
      </c>
      <c r="BN2823" s="13">
        <v>7.47</v>
      </c>
      <c r="BO2823" s="13">
        <v>7.47</v>
      </c>
      <c r="BP2823" s="13">
        <v>3.61</v>
      </c>
      <c r="BQ2823" s="13">
        <v>8.9</v>
      </c>
      <c r="BR2823" s="13">
        <v>1.6990000000000001</v>
      </c>
      <c r="BS2823" s="13">
        <v>11.29</v>
      </c>
      <c r="BT2823" s="14">
        <v>3.5980609418282548</v>
      </c>
      <c r="BU2823" s="13">
        <v>-9.3789999999999996</v>
      </c>
      <c r="BV2823" s="13">
        <v>-17.929000000000002</v>
      </c>
      <c r="BW2823" s="13">
        <v>-9.0289999999999999</v>
      </c>
      <c r="BX2823" s="13">
        <v>0</v>
      </c>
      <c r="BY2823" s="13">
        <v>0</v>
      </c>
      <c r="BZ2823" s="13">
        <v>66.900000000000006</v>
      </c>
      <c r="CA2823" s="13">
        <v>68</v>
      </c>
      <c r="CB2823" s="13">
        <v>-1.33</v>
      </c>
      <c r="CC2823" s="15" t="s">
        <v>7128</v>
      </c>
      <c r="CD2823" s="15" t="s">
        <v>7128</v>
      </c>
      <c r="CE2823" s="15">
        <v>0.36</v>
      </c>
      <c r="CF2823" s="15" t="s">
        <v>7128</v>
      </c>
      <c r="CG2823" s="15" t="s">
        <v>7128</v>
      </c>
      <c r="CH2823" s="13" t="s">
        <v>7128</v>
      </c>
      <c r="CI2823" s="13" t="s">
        <v>7128</v>
      </c>
      <c r="CJ2823" s="13">
        <v>-1.33</v>
      </c>
      <c r="CK2823" s="12" t="str">
        <f t="shared" si="88"/>
        <v>NA</v>
      </c>
      <c r="CL2823" s="36">
        <f t="shared" si="89"/>
        <v>0.47794117647058826</v>
      </c>
      <c r="CM2823" s="13">
        <v>2.36</v>
      </c>
      <c r="CN2823" s="13" t="s">
        <v>7128</v>
      </c>
      <c r="CO2823" s="13">
        <v>3.96</v>
      </c>
      <c r="CP2823" s="13">
        <v>293.2</v>
      </c>
      <c r="CQ2823" s="13">
        <v>7.47</v>
      </c>
      <c r="CR2823" s="13">
        <v>294.3</v>
      </c>
      <c r="CS2823" s="13">
        <v>-17.929000000000002</v>
      </c>
      <c r="CT2823" s="13">
        <v>0</v>
      </c>
      <c r="CU2823" s="13">
        <v>3.61</v>
      </c>
      <c r="CV2823" s="13">
        <v>68</v>
      </c>
      <c r="CW2823" s="13">
        <v>7.47</v>
      </c>
      <c r="CX2823" s="12" t="s">
        <v>7128</v>
      </c>
      <c r="CY2823" s="12" t="s">
        <v>7128</v>
      </c>
      <c r="CZ2823" s="15">
        <v>39.397590361445786</v>
      </c>
      <c r="DA2823" s="20"/>
      <c r="DB2823" s="20"/>
    </row>
    <row r="2824" spans="1:106">
      <c r="A2824" s="8" t="s">
        <v>5581</v>
      </c>
      <c r="B2824" s="8" t="s">
        <v>5582</v>
      </c>
      <c r="C2824" s="9" t="s">
        <v>7176</v>
      </c>
      <c r="D2824" s="9" t="s">
        <v>7126</v>
      </c>
      <c r="E2824" s="10" t="s">
        <v>7127</v>
      </c>
      <c r="F2824" s="10" t="s">
        <v>7126</v>
      </c>
      <c r="G2824" s="11">
        <v>0.99</v>
      </c>
      <c r="H2824" s="11">
        <v>10.445510204081632</v>
      </c>
      <c r="I2824" s="12">
        <v>9.0499999999999997E-2</v>
      </c>
      <c r="J2824" s="12">
        <v>1.0018186734693877</v>
      </c>
      <c r="K2824" s="12">
        <v>4.1999999999999996E-2</v>
      </c>
      <c r="L2824" s="12">
        <v>9.8500000000000004E-2</v>
      </c>
      <c r="M2824" s="12">
        <v>6.5019850000000004E-2</v>
      </c>
      <c r="N2824" s="12">
        <v>0.15380735938104451</v>
      </c>
      <c r="O2824" s="12" t="s">
        <v>7128</v>
      </c>
      <c r="P2824" s="12">
        <v>-0.21734745015260276</v>
      </c>
      <c r="Q2824" s="13">
        <v>0.245</v>
      </c>
      <c r="R2824" s="13">
        <v>0</v>
      </c>
      <c r="S2824" s="13">
        <v>2.34</v>
      </c>
      <c r="T2824" s="13">
        <v>2.34</v>
      </c>
      <c r="U2824" s="13">
        <v>2.585</v>
      </c>
      <c r="V2824" s="13">
        <v>0.17499999999999999</v>
      </c>
      <c r="W2824" s="13">
        <v>2.41</v>
      </c>
      <c r="X2824" s="14">
        <v>6.7698259187620888E-2</v>
      </c>
      <c r="Y2824" s="15">
        <v>1.6339869281045753E-2</v>
      </c>
      <c r="Z2824" s="14" t="s">
        <v>7128</v>
      </c>
      <c r="AA2824" s="14">
        <v>0.90522243713733075</v>
      </c>
      <c r="AB2824" s="14" t="s">
        <v>7128</v>
      </c>
      <c r="AC2824" s="14">
        <v>9.5510204081632644</v>
      </c>
      <c r="AD2824" s="13">
        <v>1.6E-2</v>
      </c>
      <c r="AE2824" s="15">
        <v>1.7747222222222223</v>
      </c>
      <c r="AF2824" s="14">
        <v>0.14491376746189438</v>
      </c>
      <c r="AG2824" s="14">
        <v>0.6510768552395112</v>
      </c>
      <c r="AH2824" s="15">
        <v>0.40740740740740738</v>
      </c>
      <c r="AI2824" s="5" t="s">
        <v>7128</v>
      </c>
      <c r="AJ2824" s="15" t="s">
        <v>7128</v>
      </c>
      <c r="AK2824" s="15" t="s">
        <v>7128</v>
      </c>
      <c r="AL2824" s="15" t="s">
        <v>7128</v>
      </c>
      <c r="AM2824" s="15" t="s">
        <v>7128</v>
      </c>
      <c r="AN2824" s="15" t="s">
        <v>7128</v>
      </c>
      <c r="AO2824" s="15">
        <v>2.9878048780487805</v>
      </c>
      <c r="AP2824" s="15" t="s">
        <v>7128</v>
      </c>
      <c r="AQ2824" s="15" t="s">
        <v>7128</v>
      </c>
      <c r="AR2824" s="15">
        <v>1.4379474940334129</v>
      </c>
      <c r="AS2824" s="15">
        <v>29.390243902439025</v>
      </c>
      <c r="AT2824" s="14" t="s">
        <v>7128</v>
      </c>
      <c r="AU2824" s="14">
        <v>0</v>
      </c>
      <c r="AV2824" s="12" t="s">
        <v>7128</v>
      </c>
      <c r="AW2824" s="12" t="s">
        <v>7128</v>
      </c>
      <c r="AX2824" s="12">
        <v>-0.24600000000000002</v>
      </c>
      <c r="AY2824" s="12">
        <v>-0.161</v>
      </c>
      <c r="AZ2824" s="14" t="s">
        <v>7128</v>
      </c>
      <c r="BA2824" s="14" t="s">
        <v>7128</v>
      </c>
      <c r="BB2824" s="14" t="s">
        <v>7128</v>
      </c>
      <c r="BC2824" s="14">
        <v>-6.3540090771558241E-2</v>
      </c>
      <c r="BD2824" s="14">
        <v>-1.475609756097561</v>
      </c>
      <c r="BE2824" s="14">
        <v>-1.5365853658536586</v>
      </c>
      <c r="BF2824" s="14">
        <v>0</v>
      </c>
      <c r="BG2824" s="14">
        <v>2.6800000000000001E-2</v>
      </c>
      <c r="BH2824" s="13">
        <v>-0.121</v>
      </c>
      <c r="BI2824" s="13">
        <v>-0.121</v>
      </c>
      <c r="BJ2824" s="13">
        <v>-0.126</v>
      </c>
      <c r="BK2824" s="13">
        <v>-0.126</v>
      </c>
      <c r="BL2824" s="13">
        <v>8.2000000000000003E-2</v>
      </c>
      <c r="BM2824" s="13">
        <v>8.2000000000000003E-2</v>
      </c>
      <c r="BN2824" s="13">
        <v>-4.5999999999999999E-2</v>
      </c>
      <c r="BO2824" s="13">
        <v>-4.5999999999999999E-2</v>
      </c>
      <c r="BP2824" s="13">
        <v>-0.126</v>
      </c>
      <c r="BQ2824" s="13">
        <v>0</v>
      </c>
      <c r="BR2824" s="13">
        <v>0</v>
      </c>
      <c r="BS2824" s="13">
        <v>-0.05</v>
      </c>
      <c r="BT2824" s="14" t="s">
        <v>7128</v>
      </c>
      <c r="BU2824" s="13">
        <v>-7.5999999999999998E-2</v>
      </c>
      <c r="BV2824" s="13">
        <v>-7.0999999999999994E-2</v>
      </c>
      <c r="BW2824" s="13">
        <v>-7.0999999999999994E-2</v>
      </c>
      <c r="BX2824" s="13">
        <v>-0.38400000000000001</v>
      </c>
      <c r="BY2824" s="13">
        <v>1.9830000000000001</v>
      </c>
      <c r="BZ2824" s="13">
        <v>-0.48899999999999999</v>
      </c>
      <c r="CA2824" s="13">
        <v>1.6759999999999999</v>
      </c>
      <c r="CB2824" s="13">
        <v>0</v>
      </c>
      <c r="CC2824" s="15">
        <v>0.629</v>
      </c>
      <c r="CD2824" s="15">
        <v>0.65900000000000003</v>
      </c>
      <c r="CE2824" s="15">
        <v>0.36</v>
      </c>
      <c r="CF2824" s="15">
        <v>1.9291895842612334</v>
      </c>
      <c r="CG2824" s="15">
        <v>2.6314517693357975</v>
      </c>
      <c r="CH2824" s="13">
        <v>-0.136875</v>
      </c>
      <c r="CI2824" s="13">
        <v>0.17712499999999998</v>
      </c>
      <c r="CJ2824" s="13">
        <v>0</v>
      </c>
      <c r="CK2824" s="12">
        <f t="shared" si="88"/>
        <v>0</v>
      </c>
      <c r="CL2824" s="36">
        <f t="shared" si="89"/>
        <v>4.8926014319809072E-2</v>
      </c>
      <c r="CM2824" s="13" t="s">
        <v>7128</v>
      </c>
      <c r="CN2824" s="13" t="s">
        <v>7128</v>
      </c>
      <c r="CO2824" s="13" t="s">
        <v>7128</v>
      </c>
      <c r="CP2824" s="13" t="s">
        <v>7128</v>
      </c>
      <c r="CQ2824" s="13" t="s">
        <v>7128</v>
      </c>
      <c r="CR2824" s="13" t="s">
        <v>7128</v>
      </c>
      <c r="CS2824" s="13" t="s">
        <v>7128</v>
      </c>
      <c r="CT2824" s="13">
        <v>0</v>
      </c>
      <c r="CU2824" s="13">
        <v>-0.126</v>
      </c>
      <c r="CV2824" s="13">
        <v>1.6759999999999999</v>
      </c>
      <c r="CW2824" s="13">
        <v>-4.5999999999999999E-2</v>
      </c>
      <c r="CX2824" s="12" t="s">
        <v>7128</v>
      </c>
      <c r="CY2824" s="12">
        <v>-6.3540090771558241E-2</v>
      </c>
      <c r="CZ2824" s="15" t="s">
        <v>7128</v>
      </c>
      <c r="DA2824" s="20"/>
      <c r="DB2824" s="20"/>
    </row>
    <row r="2825" spans="1:106">
      <c r="A2825" s="8" t="s">
        <v>733</v>
      </c>
      <c r="B2825" s="8" t="s">
        <v>734</v>
      </c>
      <c r="C2825" s="9" t="s">
        <v>7179</v>
      </c>
      <c r="D2825" s="9" t="s">
        <v>7126</v>
      </c>
      <c r="E2825" s="10" t="s">
        <v>7127</v>
      </c>
      <c r="F2825" s="10" t="s">
        <v>7126</v>
      </c>
      <c r="G2825" s="11">
        <v>0.79</v>
      </c>
      <c r="H2825" s="11">
        <v>1.1138874852311076</v>
      </c>
      <c r="I2825" s="12">
        <v>9.0499999999999997E-2</v>
      </c>
      <c r="J2825" s="12">
        <v>0.15730681741341523</v>
      </c>
      <c r="K2825" s="12">
        <v>3.2000000000000001E-2</v>
      </c>
      <c r="L2825" s="12">
        <v>8.8499999999999995E-2</v>
      </c>
      <c r="M2825" s="12">
        <v>5.8418850000000001E-2</v>
      </c>
      <c r="N2825" s="12">
        <v>0.11929405932718382</v>
      </c>
      <c r="O2825" s="12">
        <v>-5.7672926200026106E-2</v>
      </c>
      <c r="P2825" s="12">
        <v>-2.3944381139764173E-2</v>
      </c>
      <c r="Q2825" s="13">
        <v>534.70000000000005</v>
      </c>
      <c r="R2825" s="13">
        <v>4.5866834849901075</v>
      </c>
      <c r="S2825" s="13">
        <v>329.3</v>
      </c>
      <c r="T2825" s="13">
        <v>333.8866834849901</v>
      </c>
      <c r="U2825" s="13">
        <v>868.58668348499009</v>
      </c>
      <c r="V2825" s="13">
        <v>26.1</v>
      </c>
      <c r="W2825" s="13">
        <v>842.48668348499007</v>
      </c>
      <c r="X2825" s="14">
        <v>3.0048814351240318E-2</v>
      </c>
      <c r="Y2825" s="15">
        <v>6.3710499490316014E-2</v>
      </c>
      <c r="Z2825" s="14">
        <v>0.46041480226918824</v>
      </c>
      <c r="AA2825" s="14">
        <v>0.38440225924872812</v>
      </c>
      <c r="AB2825" s="14">
        <v>0.85327544974441627</v>
      </c>
      <c r="AC2825" s="14">
        <v>0.62443741066951575</v>
      </c>
      <c r="AD2825" s="13">
        <v>5.45</v>
      </c>
      <c r="AE2825" s="15">
        <v>2.9675000000000002</v>
      </c>
      <c r="AF2825" s="14">
        <v>0.28284271247461901</v>
      </c>
      <c r="AG2825" s="14">
        <v>0.47729707730091964</v>
      </c>
      <c r="AH2825" s="15">
        <v>0.25431357839459867</v>
      </c>
      <c r="AI2825" s="5">
        <v>3.1178571428571429</v>
      </c>
      <c r="AJ2825" s="15">
        <v>14.034120734908138</v>
      </c>
      <c r="AK2825" s="15">
        <v>14.034120734908138</v>
      </c>
      <c r="AL2825" s="15">
        <v>10.64453125</v>
      </c>
      <c r="AM2825" s="15">
        <v>0.82070881490690861</v>
      </c>
      <c r="AN2825" s="15">
        <v>1.366470738563762</v>
      </c>
      <c r="AO2825" s="15">
        <v>1.3696209016393444</v>
      </c>
      <c r="AP2825" s="15">
        <v>9.6325294893698192</v>
      </c>
      <c r="AQ2825" s="15">
        <v>8.4519129563100943</v>
      </c>
      <c r="AR2825" s="15">
        <v>1.2073007573708114</v>
      </c>
      <c r="AS2825" s="15">
        <v>2.1580089228611428</v>
      </c>
      <c r="AT2825" s="14">
        <v>0.28871391076115482</v>
      </c>
      <c r="AU2825" s="14">
        <v>2.0572283523471104E-2</v>
      </c>
      <c r="AV2825" s="12">
        <v>4.9400000000000006E-2</v>
      </c>
      <c r="AW2825" s="12">
        <v>0.122</v>
      </c>
      <c r="AX2825" s="12">
        <v>0.20100000000000001</v>
      </c>
      <c r="AY2825" s="12">
        <v>0.16600000000000001</v>
      </c>
      <c r="AZ2825" s="14">
        <v>0.17100000000000001</v>
      </c>
      <c r="BA2825" s="14">
        <v>0.19500000000000001</v>
      </c>
      <c r="BB2825" s="14">
        <v>9.9633891213389128E-2</v>
      </c>
      <c r="BC2825" s="14">
        <v>9.5349678187419643E-2</v>
      </c>
      <c r="BD2825" s="14">
        <v>9.7592213114754106E-2</v>
      </c>
      <c r="BE2825" s="14">
        <v>0.22403346132941082</v>
      </c>
      <c r="BF2825" s="14">
        <v>0.34343434343434343</v>
      </c>
      <c r="BG2825" s="14">
        <v>0.3851</v>
      </c>
      <c r="BH2825" s="13">
        <v>38.1</v>
      </c>
      <c r="BI2825" s="13">
        <v>38.1</v>
      </c>
      <c r="BJ2825" s="13">
        <v>87.3</v>
      </c>
      <c r="BK2825" s="13">
        <v>87.462663303001975</v>
      </c>
      <c r="BL2825" s="13">
        <v>390.4</v>
      </c>
      <c r="BM2825" s="13">
        <v>390.4</v>
      </c>
      <c r="BN2825" s="13">
        <v>98.6</v>
      </c>
      <c r="BO2825" s="13">
        <v>99.679999999999993</v>
      </c>
      <c r="BP2825" s="13">
        <v>57.42498095651645</v>
      </c>
      <c r="BQ2825" s="13">
        <v>-104.69999999999999</v>
      </c>
      <c r="BR2825" s="13">
        <v>60.2</v>
      </c>
      <c r="BS2825" s="13">
        <v>-1.1509999999999998</v>
      </c>
      <c r="BT2825" s="14">
        <v>1.0282807066965038</v>
      </c>
      <c r="BU2825" s="13">
        <v>-1.6240190434835569</v>
      </c>
      <c r="BV2825" s="13">
        <v>83.750999999999991</v>
      </c>
      <c r="BW2825" s="13">
        <v>-20.948999999999998</v>
      </c>
      <c r="BX2825" s="13">
        <v>382.4</v>
      </c>
      <c r="BY2825" s="13">
        <v>602.25668348499005</v>
      </c>
      <c r="BZ2825" s="13">
        <v>391.3</v>
      </c>
      <c r="CA2825" s="13">
        <v>697.8266834849901</v>
      </c>
      <c r="CB2825" s="13">
        <v>-11</v>
      </c>
      <c r="CC2825" s="15">
        <v>0.9</v>
      </c>
      <c r="CD2825" s="15">
        <v>1.41</v>
      </c>
      <c r="CE2825" s="15">
        <v>0.36</v>
      </c>
      <c r="CF2825" s="15" t="s">
        <v>7128</v>
      </c>
      <c r="CG2825" s="15" t="s">
        <v>7128</v>
      </c>
      <c r="CH2825" s="13" t="s">
        <v>7128</v>
      </c>
      <c r="CI2825" s="13" t="s">
        <v>7128</v>
      </c>
      <c r="CJ2825" s="13">
        <v>-11</v>
      </c>
      <c r="CK2825" s="12">
        <f t="shared" si="88"/>
        <v>0.13134171532280214</v>
      </c>
      <c r="CL2825" s="36">
        <f t="shared" si="89"/>
        <v>0.55945123515529382</v>
      </c>
      <c r="CM2825" s="13">
        <v>59.4</v>
      </c>
      <c r="CN2825" s="13">
        <v>20.399999999999999</v>
      </c>
      <c r="CO2825" s="13">
        <v>38.1</v>
      </c>
      <c r="CP2825" s="13">
        <v>534.70000000000005</v>
      </c>
      <c r="CQ2825" s="13">
        <v>99.679999999999993</v>
      </c>
      <c r="CR2825" s="13">
        <v>842.48668348499007</v>
      </c>
      <c r="CS2825" s="13">
        <v>83.750999999999991</v>
      </c>
      <c r="CT2825" s="13">
        <v>0</v>
      </c>
      <c r="CU2825" s="13">
        <v>87.462663303001975</v>
      </c>
      <c r="CV2825" s="13">
        <v>697.8266834849901</v>
      </c>
      <c r="CW2825" s="13">
        <v>98.6</v>
      </c>
      <c r="CX2825" s="12">
        <v>9.9633891213389128E-2</v>
      </c>
      <c r="CY2825" s="12">
        <v>9.5349678187419643E-2</v>
      </c>
      <c r="CZ2825" s="15">
        <v>8.5444896905171408</v>
      </c>
      <c r="DA2825" s="20"/>
      <c r="DB2825" s="20"/>
    </row>
    <row r="2826" spans="1:106">
      <c r="A2826" s="8" t="s">
        <v>5409</v>
      </c>
      <c r="B2826" s="8" t="s">
        <v>5410</v>
      </c>
      <c r="C2826" s="9" t="s">
        <v>7166</v>
      </c>
      <c r="D2826" s="9" t="s">
        <v>7126</v>
      </c>
      <c r="E2826" s="10" t="s">
        <v>7127</v>
      </c>
      <c r="F2826" s="10" t="s">
        <v>7126</v>
      </c>
      <c r="G2826" s="11">
        <v>0.64</v>
      </c>
      <c r="H2826" s="11">
        <v>0.64</v>
      </c>
      <c r="I2826" s="12">
        <v>9.0499999999999997E-2</v>
      </c>
      <c r="J2826" s="12">
        <v>0.11441999999999999</v>
      </c>
      <c r="K2826" s="12">
        <v>4.1999999999999996E-2</v>
      </c>
      <c r="L2826" s="12">
        <v>9.8500000000000004E-2</v>
      </c>
      <c r="M2826" s="12">
        <v>6.5019850000000004E-2</v>
      </c>
      <c r="N2826" s="12">
        <v>0.11441999999999999</v>
      </c>
      <c r="O2826" s="12" t="s">
        <v>7128</v>
      </c>
      <c r="P2826" s="12" t="s">
        <v>7128</v>
      </c>
      <c r="Q2826" s="13">
        <v>0.23899999999999999</v>
      </c>
      <c r="R2826" s="13">
        <v>0</v>
      </c>
      <c r="S2826" s="13">
        <v>0</v>
      </c>
      <c r="T2826" s="13">
        <v>0</v>
      </c>
      <c r="U2826" s="13">
        <v>0.23899999999999999</v>
      </c>
      <c r="V2826" s="13">
        <v>0</v>
      </c>
      <c r="W2826" s="13">
        <v>0.23899999999999999</v>
      </c>
      <c r="X2826" s="14">
        <v>0</v>
      </c>
      <c r="Y2826" s="15">
        <v>9.375E-2</v>
      </c>
      <c r="Z2826" s="14" t="s">
        <v>7128</v>
      </c>
      <c r="AA2826" s="14">
        <v>0</v>
      </c>
      <c r="AB2826" s="14" t="s">
        <v>7128</v>
      </c>
      <c r="AC2826" s="14">
        <v>0</v>
      </c>
      <c r="AD2826" s="13">
        <v>7.0000000000000001E-3</v>
      </c>
      <c r="AE2826" s="15">
        <v>1.3566666666666669</v>
      </c>
      <c r="AF2826" s="14">
        <v>0.10488088481701516</v>
      </c>
      <c r="AG2826" s="14">
        <v>0.6607495743471955</v>
      </c>
      <c r="AH2826" s="15">
        <v>0.54838709677419362</v>
      </c>
      <c r="AI2826" s="5" t="s">
        <v>7128</v>
      </c>
      <c r="AJ2826" s="15">
        <v>11.95</v>
      </c>
      <c r="AK2826" s="15" t="s">
        <v>7128</v>
      </c>
      <c r="AL2826" s="15" t="s">
        <v>7128</v>
      </c>
      <c r="AM2826" s="15" t="s">
        <v>7128</v>
      </c>
      <c r="AN2826" s="15" t="s">
        <v>7128</v>
      </c>
      <c r="AO2826" s="15">
        <v>0.34487734487734489</v>
      </c>
      <c r="AP2826" s="15" t="s">
        <v>7128</v>
      </c>
      <c r="AQ2826" s="15" t="s">
        <v>7128</v>
      </c>
      <c r="AR2826" s="15" t="s">
        <v>7128</v>
      </c>
      <c r="AS2826" s="15">
        <v>0.34487734487734489</v>
      </c>
      <c r="AT2826" s="14" t="s">
        <v>7128</v>
      </c>
      <c r="AU2826" s="14">
        <v>0</v>
      </c>
      <c r="AV2826" s="12" t="s">
        <v>7128</v>
      </c>
      <c r="AW2826" s="12" t="s">
        <v>7128</v>
      </c>
      <c r="AX2826" s="12">
        <v>-0.64200000000000002</v>
      </c>
      <c r="AY2826" s="12" t="s">
        <v>7128</v>
      </c>
      <c r="AZ2826" s="14" t="s">
        <v>7128</v>
      </c>
      <c r="BA2826" s="14" t="s">
        <v>7128</v>
      </c>
      <c r="BB2826" s="14" t="s">
        <v>7128</v>
      </c>
      <c r="BC2826" s="14" t="s">
        <v>7128</v>
      </c>
      <c r="BD2826" s="14">
        <v>-9.6774193548387094E-2</v>
      </c>
      <c r="BE2826" s="14">
        <v>-9.6774193548387094E-2</v>
      </c>
      <c r="BF2826" s="14">
        <v>0</v>
      </c>
      <c r="BG2826" s="14" t="s">
        <v>7128</v>
      </c>
      <c r="BH2826" s="13">
        <v>0.02</v>
      </c>
      <c r="BI2826" s="13">
        <v>-1.7999999999999999E-2</v>
      </c>
      <c r="BJ2826" s="13">
        <v>-1.7999999999999999E-2</v>
      </c>
      <c r="BK2826" s="13">
        <v>-1.7999999999999999E-2</v>
      </c>
      <c r="BL2826" s="13">
        <v>0.69299999999999995</v>
      </c>
      <c r="BM2826" s="13">
        <v>0.186</v>
      </c>
      <c r="BN2826" s="13">
        <v>0</v>
      </c>
      <c r="BO2826" s="13">
        <v>0</v>
      </c>
      <c r="BP2826" s="13">
        <v>-1.7999999999999999E-2</v>
      </c>
      <c r="BQ2826" s="13">
        <v>0</v>
      </c>
      <c r="BR2826" s="13">
        <v>0</v>
      </c>
      <c r="BS2826" s="13">
        <v>0</v>
      </c>
      <c r="BT2826" s="14" t="s">
        <v>7128</v>
      </c>
      <c r="BU2826" s="13">
        <v>-1.7999999999999999E-2</v>
      </c>
      <c r="BV2826" s="13">
        <v>-1.7999999999999999E-2</v>
      </c>
      <c r="BW2826" s="13">
        <v>-1.7999999999999999E-2</v>
      </c>
      <c r="BX2826" s="13">
        <v>0</v>
      </c>
      <c r="BY2826" s="13">
        <v>0</v>
      </c>
      <c r="BZ2826" s="13">
        <v>0</v>
      </c>
      <c r="CA2826" s="13">
        <v>0</v>
      </c>
      <c r="CB2826" s="13">
        <v>0</v>
      </c>
      <c r="CC2826" s="15">
        <v>0.46200000000000002</v>
      </c>
      <c r="CD2826" s="15">
        <v>0.54200000000000004</v>
      </c>
      <c r="CE2826" s="15">
        <v>0.36</v>
      </c>
      <c r="CF2826" s="15">
        <v>1.9289541163688433</v>
      </c>
      <c r="CG2826" s="15">
        <v>1.7471747229191708</v>
      </c>
      <c r="CH2826" s="13">
        <v>-0.202125</v>
      </c>
      <c r="CI2826" s="13">
        <v>-0.72487499999999994</v>
      </c>
      <c r="CJ2826" s="13">
        <v>0</v>
      </c>
      <c r="CK2826" s="12">
        <f t="shared" si="88"/>
        <v>0</v>
      </c>
      <c r="CL2826" s="36" t="str">
        <f t="shared" si="89"/>
        <v>NA</v>
      </c>
      <c r="CM2826" s="13" t="s">
        <v>7128</v>
      </c>
      <c r="CN2826" s="13" t="s">
        <v>7128</v>
      </c>
      <c r="CO2826" s="13" t="s">
        <v>7128</v>
      </c>
      <c r="CP2826" s="13" t="s">
        <v>7128</v>
      </c>
      <c r="CQ2826" s="13" t="s">
        <v>7128</v>
      </c>
      <c r="CR2826" s="13" t="s">
        <v>7128</v>
      </c>
      <c r="CS2826" s="13" t="s">
        <v>7128</v>
      </c>
      <c r="CT2826" s="13">
        <v>0</v>
      </c>
      <c r="CU2826" s="13">
        <v>-1.7999999999999999E-2</v>
      </c>
      <c r="CV2826" s="13">
        <v>0</v>
      </c>
      <c r="CW2826" s="13">
        <v>0</v>
      </c>
      <c r="CX2826" s="12" t="s">
        <v>7128</v>
      </c>
      <c r="CY2826" s="12" t="s">
        <v>7128</v>
      </c>
      <c r="CZ2826" s="15" t="s">
        <v>7128</v>
      </c>
      <c r="DA2826" s="20"/>
      <c r="DB2826" s="20"/>
    </row>
    <row r="2827" spans="1:106" ht="24">
      <c r="A2827" s="8" t="s">
        <v>5173</v>
      </c>
      <c r="B2827" s="8" t="s">
        <v>5174</v>
      </c>
      <c r="C2827" s="9" t="s">
        <v>7178</v>
      </c>
      <c r="D2827" s="9" t="s">
        <v>7126</v>
      </c>
      <c r="E2827" s="10" t="s">
        <v>7127</v>
      </c>
      <c r="F2827" s="10" t="s">
        <v>7126</v>
      </c>
      <c r="G2827" s="11">
        <v>1.1000000000000001</v>
      </c>
      <c r="H2827" s="11">
        <v>5.9888888888888898</v>
      </c>
      <c r="I2827" s="12">
        <v>9.0499999999999997E-2</v>
      </c>
      <c r="J2827" s="12">
        <v>0.59849444444444455</v>
      </c>
      <c r="K2827" s="12">
        <v>4.7E-2</v>
      </c>
      <c r="L2827" s="12">
        <v>0.10350000000000001</v>
      </c>
      <c r="M2827" s="12">
        <v>6.8320350000000002E-2</v>
      </c>
      <c r="N2827" s="12">
        <v>0.16569926530612253</v>
      </c>
      <c r="O2827" s="12">
        <v>-0.59700413147872178</v>
      </c>
      <c r="P2827" s="12">
        <v>-0.16405181884813241</v>
      </c>
      <c r="Q2827" s="13">
        <v>0.22500000000000001</v>
      </c>
      <c r="R2827" s="13">
        <v>0</v>
      </c>
      <c r="S2827" s="13">
        <v>1</v>
      </c>
      <c r="T2827" s="13">
        <v>1</v>
      </c>
      <c r="U2827" s="13">
        <v>1.2250000000000001</v>
      </c>
      <c r="V2827" s="13">
        <v>0</v>
      </c>
      <c r="W2827" s="13">
        <v>1.2250000000000001</v>
      </c>
      <c r="X2827" s="14">
        <v>0</v>
      </c>
      <c r="Y2827" s="15">
        <v>6.25E-2</v>
      </c>
      <c r="Z2827" s="14">
        <v>0.60790273556231</v>
      </c>
      <c r="AA2827" s="14">
        <v>0.81632653061224481</v>
      </c>
      <c r="AB2827" s="14">
        <v>1.5503875968992247</v>
      </c>
      <c r="AC2827" s="14">
        <v>4.4444444444444446</v>
      </c>
      <c r="AD2827" s="13">
        <v>5.6000000000000001E-2</v>
      </c>
      <c r="AE2827" s="15">
        <v>0.14233333333333337</v>
      </c>
      <c r="AF2827" s="14">
        <v>3.1622776601683791E-2</v>
      </c>
      <c r="AG2827" s="14" t="s">
        <v>7128</v>
      </c>
      <c r="AH2827" s="15">
        <v>0.54430379746835433</v>
      </c>
      <c r="AI2827" s="5">
        <v>3</v>
      </c>
      <c r="AJ2827" s="15">
        <v>225</v>
      </c>
      <c r="AK2827" s="15">
        <v>225</v>
      </c>
      <c r="AL2827" s="15" t="s">
        <v>7128</v>
      </c>
      <c r="AM2827" s="15" t="s">
        <v>7128</v>
      </c>
      <c r="AN2827" s="15">
        <v>0.34883720930232559</v>
      </c>
      <c r="AO2827" s="15">
        <v>0.49342105263157893</v>
      </c>
      <c r="AP2827" s="15">
        <v>408.33333333333337</v>
      </c>
      <c r="AQ2827" s="15">
        <v>12.5</v>
      </c>
      <c r="AR2827" s="15">
        <v>0.74468085106382986</v>
      </c>
      <c r="AS2827" s="15">
        <v>2.6864035087719298</v>
      </c>
      <c r="AT2827" s="14">
        <v>0</v>
      </c>
      <c r="AU2827" s="14">
        <v>0</v>
      </c>
      <c r="AV2827" s="12">
        <v>-0.754</v>
      </c>
      <c r="AW2827" s="12">
        <v>-0.53700000000000003</v>
      </c>
      <c r="AX2827" s="12">
        <v>-0.32700000000000001</v>
      </c>
      <c r="AY2827" s="12">
        <v>-0.158</v>
      </c>
      <c r="AZ2827" s="14" t="s">
        <v>7128</v>
      </c>
      <c r="BA2827" s="14" t="s">
        <v>7128</v>
      </c>
      <c r="BB2827" s="14">
        <v>1.4903129657228018E-3</v>
      </c>
      <c r="BC2827" s="14">
        <v>1.6474464579901153E-3</v>
      </c>
      <c r="BD2827" s="14">
        <v>2.1929824561403508E-3</v>
      </c>
      <c r="BE2827" s="14">
        <v>6.5789473684210523E-3</v>
      </c>
      <c r="BF2827" s="14">
        <v>0</v>
      </c>
      <c r="BG2827" s="14">
        <v>9.01E-2</v>
      </c>
      <c r="BH2827" s="13">
        <v>1E-3</v>
      </c>
      <c r="BI2827" s="13">
        <v>1E-3</v>
      </c>
      <c r="BJ2827" s="13">
        <v>3.0000000000000001E-3</v>
      </c>
      <c r="BK2827" s="13">
        <v>3.0000000000000001E-3</v>
      </c>
      <c r="BL2827" s="13">
        <v>0.45600000000000002</v>
      </c>
      <c r="BM2827" s="13">
        <v>0.45600000000000002</v>
      </c>
      <c r="BN2827" s="13">
        <v>9.8000000000000004E-2</v>
      </c>
      <c r="BO2827" s="13">
        <v>9.8000000000000004E-2</v>
      </c>
      <c r="BP2827" s="13">
        <v>3.0000000000000001E-3</v>
      </c>
      <c r="BQ2827" s="13">
        <v>0</v>
      </c>
      <c r="BR2827" s="13">
        <v>0</v>
      </c>
      <c r="BS2827" s="13">
        <v>-9.5000000000000001E-2</v>
      </c>
      <c r="BT2827" s="14">
        <v>-31.666666666666668</v>
      </c>
      <c r="BU2827" s="13">
        <v>9.8000000000000004E-2</v>
      </c>
      <c r="BV2827" s="13">
        <v>9.6000000000000002E-2</v>
      </c>
      <c r="BW2827" s="13">
        <v>9.6000000000000002E-2</v>
      </c>
      <c r="BX2827" s="13">
        <v>0.67100000000000004</v>
      </c>
      <c r="BY2827" s="13">
        <v>1.821</v>
      </c>
      <c r="BZ2827" s="13">
        <v>0.64500000000000002</v>
      </c>
      <c r="CA2827" s="13">
        <v>1.645</v>
      </c>
      <c r="CB2827" s="13">
        <v>0</v>
      </c>
      <c r="CC2827" s="15">
        <v>-0.156</v>
      </c>
      <c r="CD2827" s="15">
        <v>0.47199999999999998</v>
      </c>
      <c r="CE2827" s="15">
        <v>0.36</v>
      </c>
      <c r="CF2827" s="15" t="s">
        <v>7128</v>
      </c>
      <c r="CG2827" s="15" t="s">
        <v>7128</v>
      </c>
      <c r="CH2827" s="13" t="s">
        <v>7128</v>
      </c>
      <c r="CI2827" s="13" t="s">
        <v>7128</v>
      </c>
      <c r="CJ2827" s="13">
        <v>0</v>
      </c>
      <c r="CK2827" s="12">
        <f t="shared" si="88"/>
        <v>0</v>
      </c>
      <c r="CL2827" s="36">
        <f t="shared" si="89"/>
        <v>0.2772036474164134</v>
      </c>
      <c r="CM2827" s="13">
        <v>2E-3</v>
      </c>
      <c r="CN2827" s="13" t="s">
        <v>7128</v>
      </c>
      <c r="CO2827" s="13">
        <v>1E-3</v>
      </c>
      <c r="CP2827" s="13">
        <v>0.22500000000000001</v>
      </c>
      <c r="CQ2827" s="13">
        <v>9.8000000000000004E-2</v>
      </c>
      <c r="CR2827" s="13">
        <v>1.2250000000000001</v>
      </c>
      <c r="CS2827" s="13" t="s">
        <v>7128</v>
      </c>
      <c r="CT2827" s="13">
        <v>0</v>
      </c>
      <c r="CU2827" s="13">
        <v>3.0000000000000001E-3</v>
      </c>
      <c r="CV2827" s="13">
        <v>1.645</v>
      </c>
      <c r="CW2827" s="13">
        <v>9.8000000000000004E-2</v>
      </c>
      <c r="CX2827" s="12">
        <v>1.4903129657228018E-3</v>
      </c>
      <c r="CY2827" s="12">
        <v>1.6474464579901153E-3</v>
      </c>
      <c r="CZ2827" s="15">
        <v>12.5</v>
      </c>
      <c r="DA2827" s="20"/>
      <c r="DB2827" s="20"/>
    </row>
    <row r="2828" spans="1:106" ht="24">
      <c r="A2828" s="8" t="s">
        <v>3601</v>
      </c>
      <c r="B2828" s="8" t="s">
        <v>3602</v>
      </c>
      <c r="C2828" s="9" t="s">
        <v>7178</v>
      </c>
      <c r="D2828" s="9" t="s">
        <v>7126</v>
      </c>
      <c r="E2828" s="10" t="s">
        <v>7127</v>
      </c>
      <c r="F2828" s="10" t="s">
        <v>7126</v>
      </c>
      <c r="G2828" s="11">
        <v>1.1000000000000001</v>
      </c>
      <c r="H2828" s="11">
        <v>1.1000000000000001</v>
      </c>
      <c r="I2828" s="12">
        <v>9.0499999999999997E-2</v>
      </c>
      <c r="J2828" s="12">
        <v>0.15604999999999999</v>
      </c>
      <c r="K2828" s="12">
        <v>4.7E-2</v>
      </c>
      <c r="L2828" s="12">
        <v>0.10350000000000001</v>
      </c>
      <c r="M2828" s="12">
        <v>6.8320350000000002E-2</v>
      </c>
      <c r="N2828" s="12">
        <v>0.15604999999999999</v>
      </c>
      <c r="O2828" s="12" t="s">
        <v>7128</v>
      </c>
      <c r="P2828" s="12" t="s">
        <v>7128</v>
      </c>
      <c r="Q2828" s="13">
        <v>12.1</v>
      </c>
      <c r="R2828" s="13">
        <v>0</v>
      </c>
      <c r="S2828" s="13">
        <v>0</v>
      </c>
      <c r="T2828" s="13">
        <v>0</v>
      </c>
      <c r="U2828" s="13">
        <v>12.1</v>
      </c>
      <c r="V2828" s="13">
        <v>0</v>
      </c>
      <c r="W2828" s="13">
        <v>12.1</v>
      </c>
      <c r="X2828" s="14">
        <v>0</v>
      </c>
      <c r="Y2828" s="15">
        <v>1.488095238095238E-2</v>
      </c>
      <c r="Z2828" s="14" t="s">
        <v>7128</v>
      </c>
      <c r="AA2828" s="14">
        <v>0</v>
      </c>
      <c r="AB2828" s="14" t="s">
        <v>7128</v>
      </c>
      <c r="AC2828" s="14">
        <v>0</v>
      </c>
      <c r="AD2828" s="13">
        <v>0.71599999999999997</v>
      </c>
      <c r="AE2828" s="15">
        <v>-0.66677777777777791</v>
      </c>
      <c r="AF2828" s="14">
        <v>0.14832396974191325</v>
      </c>
      <c r="AG2828" s="14" t="s">
        <v>7128</v>
      </c>
      <c r="AH2828" s="15">
        <v>0.24691358024691357</v>
      </c>
      <c r="AI2828" s="5" t="s">
        <v>7128</v>
      </c>
      <c r="AJ2828" s="15">
        <v>43.060498220640561</v>
      </c>
      <c r="AK2828" s="15">
        <v>43.060498220640561</v>
      </c>
      <c r="AL2828" s="15" t="s">
        <v>7128</v>
      </c>
      <c r="AM2828" s="15" t="s">
        <v>7128</v>
      </c>
      <c r="AN2828" s="15" t="s">
        <v>7128</v>
      </c>
      <c r="AO2828" s="15">
        <v>1.1523809523809523</v>
      </c>
      <c r="AP2828" s="15" t="s">
        <v>7128</v>
      </c>
      <c r="AQ2828" s="15" t="s">
        <v>7128</v>
      </c>
      <c r="AR2828" s="15" t="s">
        <v>7128</v>
      </c>
      <c r="AS2828" s="15">
        <v>1.1523809523809523</v>
      </c>
      <c r="AT2828" s="14">
        <v>0</v>
      </c>
      <c r="AU2828" s="14">
        <v>0</v>
      </c>
      <c r="AV2828" s="12">
        <v>0.16200000000000001</v>
      </c>
      <c r="AW2828" s="12">
        <v>-0.36599999999999999</v>
      </c>
      <c r="AX2828" s="12">
        <v>-2.7600000000000003E-3</v>
      </c>
      <c r="AY2828" s="12">
        <v>-7.0300000000000001E-2</v>
      </c>
      <c r="AZ2828" s="14" t="s">
        <v>7128</v>
      </c>
      <c r="BA2828" s="14" t="s">
        <v>7128</v>
      </c>
      <c r="BB2828" s="14" t="s">
        <v>7128</v>
      </c>
      <c r="BC2828" s="14" t="s">
        <v>7128</v>
      </c>
      <c r="BD2828" s="14">
        <v>2.6761904761904765E-2</v>
      </c>
      <c r="BE2828" s="14">
        <v>-0.11619047619047619</v>
      </c>
      <c r="BF2828" s="14">
        <v>0.29219143576826195</v>
      </c>
      <c r="BG2828" s="14" t="s">
        <v>7128</v>
      </c>
      <c r="BH2828" s="13">
        <v>0.28100000000000003</v>
      </c>
      <c r="BI2828" s="13">
        <v>0.28100000000000003</v>
      </c>
      <c r="BJ2828" s="13">
        <v>-1.22</v>
      </c>
      <c r="BK2828" s="13">
        <v>-1.22</v>
      </c>
      <c r="BL2828" s="13">
        <v>10.5</v>
      </c>
      <c r="BM2828" s="13">
        <v>10.5</v>
      </c>
      <c r="BN2828" s="13">
        <v>-0.72099999999999997</v>
      </c>
      <c r="BO2828" s="13">
        <v>-0.72099999999999997</v>
      </c>
      <c r="BP2828" s="13">
        <v>-0.8635264483627203</v>
      </c>
      <c r="BQ2828" s="13">
        <v>0</v>
      </c>
      <c r="BR2828" s="13">
        <v>0</v>
      </c>
      <c r="BS2828" s="13">
        <v>-0.753</v>
      </c>
      <c r="BT2828" s="14" t="s">
        <v>7128</v>
      </c>
      <c r="BU2828" s="13">
        <v>-0.1105264483627203</v>
      </c>
      <c r="BV2828" s="13">
        <v>1.034</v>
      </c>
      <c r="BW2828" s="13">
        <v>1.034</v>
      </c>
      <c r="BX2828" s="13">
        <v>0</v>
      </c>
      <c r="BY2828" s="13">
        <v>0</v>
      </c>
      <c r="BZ2828" s="13">
        <v>0</v>
      </c>
      <c r="CA2828" s="13">
        <v>0</v>
      </c>
      <c r="CB2828" s="13">
        <v>0</v>
      </c>
      <c r="CC2828" s="15">
        <v>-0.54100000000000004</v>
      </c>
      <c r="CD2828" s="15">
        <v>0.371</v>
      </c>
      <c r="CE2828" s="15">
        <v>0.36</v>
      </c>
      <c r="CF2828" s="15" t="s">
        <v>7128</v>
      </c>
      <c r="CG2828" s="15" t="s">
        <v>7128</v>
      </c>
      <c r="CH2828" s="13" t="s">
        <v>7128</v>
      </c>
      <c r="CI2828" s="13" t="s">
        <v>7128</v>
      </c>
      <c r="CJ2828" s="13">
        <v>0</v>
      </c>
      <c r="CK2828" s="12">
        <f t="shared" si="88"/>
        <v>0</v>
      </c>
      <c r="CL2828" s="36" t="str">
        <f t="shared" si="89"/>
        <v>NA</v>
      </c>
      <c r="CM2828" s="13">
        <v>0.39700000000000002</v>
      </c>
      <c r="CN2828" s="13">
        <v>0.11600000000000001</v>
      </c>
      <c r="CO2828" s="13">
        <v>0.28100000000000003</v>
      </c>
      <c r="CP2828" s="13">
        <v>12.1</v>
      </c>
      <c r="CQ2828" s="13" t="s">
        <v>7128</v>
      </c>
      <c r="CR2828" s="13" t="s">
        <v>7128</v>
      </c>
      <c r="CS2828" s="13" t="s">
        <v>7128</v>
      </c>
      <c r="CT2828" s="13">
        <v>0</v>
      </c>
      <c r="CU2828" s="13">
        <v>-1.22</v>
      </c>
      <c r="CV2828" s="13">
        <v>0</v>
      </c>
      <c r="CW2828" s="13">
        <v>-0.72099999999999997</v>
      </c>
      <c r="CX2828" s="12" t="s">
        <v>7128</v>
      </c>
      <c r="CY2828" s="12" t="s">
        <v>7128</v>
      </c>
      <c r="CZ2828" s="15" t="s">
        <v>7128</v>
      </c>
      <c r="DA2828" s="20"/>
      <c r="DB2828" s="20"/>
    </row>
    <row r="2829" spans="1:106">
      <c r="A2829" s="8" t="s">
        <v>6141</v>
      </c>
      <c r="B2829" s="8" t="s">
        <v>6142</v>
      </c>
      <c r="C2829" s="9" t="s">
        <v>7161</v>
      </c>
      <c r="D2829" s="9" t="s">
        <v>7126</v>
      </c>
      <c r="E2829" s="10" t="s">
        <v>7127</v>
      </c>
      <c r="F2829" s="10" t="s">
        <v>7126</v>
      </c>
      <c r="G2829" s="11">
        <v>0.75</v>
      </c>
      <c r="H2829" s="11">
        <v>0.77760489228097818</v>
      </c>
      <c r="I2829" s="12">
        <v>9.0499999999999997E-2</v>
      </c>
      <c r="J2829" s="12">
        <v>0.12687324275142853</v>
      </c>
      <c r="K2829" s="12">
        <v>3.2000000000000001E-2</v>
      </c>
      <c r="L2829" s="12">
        <v>8.8499999999999995E-2</v>
      </c>
      <c r="M2829" s="12">
        <v>5.8418850000000001E-2</v>
      </c>
      <c r="N2829" s="12">
        <v>0.12375655242149183</v>
      </c>
      <c r="O2829" s="12">
        <v>8.6894873190600463E-2</v>
      </c>
      <c r="P2829" s="12">
        <v>4.002317451905868E-2</v>
      </c>
      <c r="Q2829" s="13">
        <v>1100.5999999999999</v>
      </c>
      <c r="R2829" s="13">
        <v>0</v>
      </c>
      <c r="S2829" s="13">
        <v>52.5</v>
      </c>
      <c r="T2829" s="13">
        <v>52.5</v>
      </c>
      <c r="U2829" s="13">
        <v>1153.0999999999999</v>
      </c>
      <c r="V2829" s="13">
        <v>5.96</v>
      </c>
      <c r="W2829" s="13">
        <v>1147.1399999999999</v>
      </c>
      <c r="X2829" s="14">
        <v>5.1686757436475595E-3</v>
      </c>
      <c r="Y2829" s="15">
        <v>1.3812154696132596E-2</v>
      </c>
      <c r="Z2829" s="14">
        <v>0.28501628664495116</v>
      </c>
      <c r="AA2829" s="14">
        <v>4.5529442372734374E-2</v>
      </c>
      <c r="AB2829" s="14">
        <v>0.39863325740318911</v>
      </c>
      <c r="AC2829" s="14">
        <v>4.7701253861530075E-2</v>
      </c>
      <c r="AD2829" s="13">
        <v>60.82</v>
      </c>
      <c r="AE2829" s="15">
        <v>0.77633333333333343</v>
      </c>
      <c r="AF2829" s="14">
        <v>0.11401754250991379</v>
      </c>
      <c r="AG2829" s="14">
        <v>0.38678258651439984</v>
      </c>
      <c r="AH2829" s="15">
        <v>0.38269073010664473</v>
      </c>
      <c r="AI2829" s="5">
        <v>12.447552447552448</v>
      </c>
      <c r="AJ2829" s="15">
        <v>46.635593220338976</v>
      </c>
      <c r="AK2829" s="15">
        <v>46.635593220338976</v>
      </c>
      <c r="AL2829" s="15">
        <v>34.754285714285714</v>
      </c>
      <c r="AM2829" s="15">
        <v>2.4416540953057053</v>
      </c>
      <c r="AN2829" s="15">
        <v>8.3568716780561889</v>
      </c>
      <c r="AO2829" s="15">
        <v>5.1143122676579926</v>
      </c>
      <c r="AP2829" s="15">
        <v>32.223033707865163</v>
      </c>
      <c r="AQ2829" s="15">
        <v>29.338618925831199</v>
      </c>
      <c r="AR2829" s="15">
        <v>6.4359290843806107</v>
      </c>
      <c r="AS2829" s="15">
        <v>5.3305762081784387</v>
      </c>
      <c r="AT2829" s="14">
        <v>0.20861016949152544</v>
      </c>
      <c r="AU2829" s="14">
        <v>4.4731964383063795E-3</v>
      </c>
      <c r="AV2829" s="12">
        <v>0.13400000000000001</v>
      </c>
      <c r="AW2829" s="12">
        <v>0.20300000000000001</v>
      </c>
      <c r="AX2829" s="12">
        <v>0.11599999999999999</v>
      </c>
      <c r="AY2829" s="12">
        <v>0.193</v>
      </c>
      <c r="AZ2829" s="14">
        <v>0.191</v>
      </c>
      <c r="BA2829" s="14">
        <v>0.214</v>
      </c>
      <c r="BB2829" s="14">
        <v>0.21376811594202899</v>
      </c>
      <c r="BC2829" s="14">
        <v>0.16377972694055051</v>
      </c>
      <c r="BD2829" s="14">
        <v>0.10966542750929369</v>
      </c>
      <c r="BE2829" s="14">
        <v>0.1654275092936803</v>
      </c>
      <c r="BF2829" s="14">
        <v>0.22839506172839508</v>
      </c>
      <c r="BG2829" s="14">
        <v>0.21210000000000001</v>
      </c>
      <c r="BH2829" s="13">
        <v>23.6</v>
      </c>
      <c r="BI2829" s="13">
        <v>23.6</v>
      </c>
      <c r="BJ2829" s="13">
        <v>35.6</v>
      </c>
      <c r="BK2829" s="13">
        <v>35.6</v>
      </c>
      <c r="BL2829" s="13">
        <v>215.2</v>
      </c>
      <c r="BM2829" s="13">
        <v>215.2</v>
      </c>
      <c r="BN2829" s="13">
        <v>39.1</v>
      </c>
      <c r="BO2829" s="13">
        <v>39.1</v>
      </c>
      <c r="BP2829" s="13">
        <v>27.469135802469136</v>
      </c>
      <c r="BQ2829" s="13">
        <v>0</v>
      </c>
      <c r="BR2829" s="13">
        <v>0</v>
      </c>
      <c r="BS2829" s="13">
        <v>-5.03</v>
      </c>
      <c r="BT2829" s="14">
        <v>-0.18311460674157304</v>
      </c>
      <c r="BU2829" s="13">
        <v>32.499135802469134</v>
      </c>
      <c r="BV2829" s="13">
        <v>28.630000000000003</v>
      </c>
      <c r="BW2829" s="13">
        <v>28.630000000000003</v>
      </c>
      <c r="BX2829" s="13">
        <v>110.4</v>
      </c>
      <c r="BY2829" s="13">
        <v>167.72000000000003</v>
      </c>
      <c r="BZ2829" s="13">
        <v>131.69999999999999</v>
      </c>
      <c r="CA2829" s="13">
        <v>178.23999999999998</v>
      </c>
      <c r="CB2829" s="13">
        <v>-4.9232000000000005</v>
      </c>
      <c r="CC2829" s="15">
        <v>0.29399999999999998</v>
      </c>
      <c r="CD2829" s="15">
        <v>0.25</v>
      </c>
      <c r="CE2829" s="15">
        <v>0.36</v>
      </c>
      <c r="CF2829" s="15" t="s">
        <v>7128</v>
      </c>
      <c r="CG2829" s="15" t="s">
        <v>7128</v>
      </c>
      <c r="CH2829" s="13" t="s">
        <v>7128</v>
      </c>
      <c r="CI2829" s="13" t="s">
        <v>7128</v>
      </c>
      <c r="CJ2829" s="13">
        <v>-4.9232000000000005</v>
      </c>
      <c r="CK2829" s="12">
        <f t="shared" si="88"/>
        <v>0.17195948305972755</v>
      </c>
      <c r="CL2829" s="36">
        <f t="shared" si="89"/>
        <v>1.2073608617594256</v>
      </c>
      <c r="CM2829" s="13">
        <v>32.4</v>
      </c>
      <c r="CN2829" s="13">
        <v>7.4</v>
      </c>
      <c r="CO2829" s="13">
        <v>23.6</v>
      </c>
      <c r="CP2829" s="13">
        <v>1100.5999999999999</v>
      </c>
      <c r="CQ2829" s="13">
        <v>39.1</v>
      </c>
      <c r="CR2829" s="13">
        <v>1147.1399999999999</v>
      </c>
      <c r="CS2829" s="13">
        <v>28.630000000000003</v>
      </c>
      <c r="CT2829" s="13">
        <v>0</v>
      </c>
      <c r="CU2829" s="13">
        <v>35.6</v>
      </c>
      <c r="CV2829" s="13">
        <v>178.23999999999998</v>
      </c>
      <c r="CW2829" s="13">
        <v>39.1</v>
      </c>
      <c r="CX2829" s="12">
        <v>0.21376811594202899</v>
      </c>
      <c r="CY2829" s="12">
        <v>0.16377972694055051</v>
      </c>
      <c r="CZ2829" s="15">
        <v>29.338618925831199</v>
      </c>
      <c r="DA2829" s="20"/>
      <c r="DB2829" s="20"/>
    </row>
    <row r="2830" spans="1:106">
      <c r="A2830" s="8" t="s">
        <v>6529</v>
      </c>
      <c r="B2830" s="8" t="s">
        <v>6530</v>
      </c>
      <c r="C2830" s="9" t="s">
        <v>7170</v>
      </c>
      <c r="D2830" s="9" t="s">
        <v>7126</v>
      </c>
      <c r="E2830" s="10" t="s">
        <v>7127</v>
      </c>
      <c r="F2830" s="10" t="s">
        <v>7126</v>
      </c>
      <c r="G2830" s="11">
        <v>1.06</v>
      </c>
      <c r="H2830" s="11">
        <v>1.06</v>
      </c>
      <c r="I2830" s="12">
        <v>9.0499999999999997E-2</v>
      </c>
      <c r="J2830" s="12">
        <v>0.15243000000000001</v>
      </c>
      <c r="K2830" s="12">
        <v>4.7E-2</v>
      </c>
      <c r="L2830" s="12">
        <v>0.10350000000000001</v>
      </c>
      <c r="M2830" s="12">
        <v>6.8320350000000002E-2</v>
      </c>
      <c r="N2830" s="12">
        <v>0.15243000000000001</v>
      </c>
      <c r="O2830" s="12" t="s">
        <v>7128</v>
      </c>
      <c r="P2830" s="12" t="s">
        <v>7128</v>
      </c>
      <c r="Q2830" s="13">
        <v>2.9</v>
      </c>
      <c r="R2830" s="13">
        <v>0</v>
      </c>
      <c r="S2830" s="13">
        <v>0</v>
      </c>
      <c r="T2830" s="13">
        <v>0</v>
      </c>
      <c r="U2830" s="13">
        <v>2.9</v>
      </c>
      <c r="V2830" s="13">
        <v>0</v>
      </c>
      <c r="W2830" s="13">
        <v>2.9</v>
      </c>
      <c r="X2830" s="14">
        <v>0</v>
      </c>
      <c r="Y2830" s="15">
        <v>9.2250922509225092E-3</v>
      </c>
      <c r="Z2830" s="14" t="s">
        <v>7128</v>
      </c>
      <c r="AA2830" s="14">
        <v>0</v>
      </c>
      <c r="AB2830" s="14" t="s">
        <v>7128</v>
      </c>
      <c r="AC2830" s="14">
        <v>0</v>
      </c>
      <c r="AD2830" s="13">
        <v>0.107</v>
      </c>
      <c r="AE2830" s="15" t="s">
        <v>7128</v>
      </c>
      <c r="AF2830" s="14" t="s">
        <v>7128</v>
      </c>
      <c r="AG2830" s="14" t="s">
        <v>7128</v>
      </c>
      <c r="AH2830" s="15">
        <v>0.65254237288135586</v>
      </c>
      <c r="AI2830" s="5" t="s">
        <v>7128</v>
      </c>
      <c r="AJ2830" s="15" t="s">
        <v>7128</v>
      </c>
      <c r="AK2830" s="15" t="s">
        <v>7128</v>
      </c>
      <c r="AL2830" s="15" t="s">
        <v>7128</v>
      </c>
      <c r="AM2830" s="15" t="s">
        <v>7128</v>
      </c>
      <c r="AN2830" s="15" t="s">
        <v>7128</v>
      </c>
      <c r="AO2830" s="15" t="s">
        <v>7128</v>
      </c>
      <c r="AP2830" s="15" t="s">
        <v>7128</v>
      </c>
      <c r="AQ2830" s="15" t="s">
        <v>7128</v>
      </c>
      <c r="AR2830" s="15" t="s">
        <v>7128</v>
      </c>
      <c r="AS2830" s="15" t="s">
        <v>7128</v>
      </c>
      <c r="AT2830" s="14" t="s">
        <v>7128</v>
      </c>
      <c r="AU2830" s="14">
        <v>0</v>
      </c>
      <c r="AV2830" s="12" t="s">
        <v>7128</v>
      </c>
      <c r="AW2830" s="12" t="s">
        <v>7128</v>
      </c>
      <c r="AX2830" s="12" t="s">
        <v>7128</v>
      </c>
      <c r="AY2830" s="12" t="s">
        <v>7128</v>
      </c>
      <c r="AZ2830" s="14" t="s">
        <v>7128</v>
      </c>
      <c r="BA2830" s="14" t="s">
        <v>7128</v>
      </c>
      <c r="BB2830" s="14" t="s">
        <v>7128</v>
      </c>
      <c r="BC2830" s="14" t="s">
        <v>7128</v>
      </c>
      <c r="BD2830" s="14" t="s">
        <v>7128</v>
      </c>
      <c r="BE2830" s="14" t="s">
        <v>7128</v>
      </c>
      <c r="BF2830" s="14">
        <v>0</v>
      </c>
      <c r="BG2830" s="14">
        <v>1.4499999999999999E-2</v>
      </c>
      <c r="BH2830" s="13">
        <v>0</v>
      </c>
      <c r="BI2830" s="13">
        <v>0</v>
      </c>
      <c r="BJ2830" s="13">
        <v>0</v>
      </c>
      <c r="BK2830" s="13">
        <v>0</v>
      </c>
      <c r="BL2830" s="13">
        <v>0</v>
      </c>
      <c r="BM2830" s="13">
        <v>0</v>
      </c>
      <c r="BN2830" s="13">
        <v>0</v>
      </c>
      <c r="BO2830" s="13">
        <v>0</v>
      </c>
      <c r="BP2830" s="13">
        <v>0</v>
      </c>
      <c r="BQ2830" s="13">
        <v>0</v>
      </c>
      <c r="BR2830" s="13">
        <v>0</v>
      </c>
      <c r="BS2830" s="13">
        <v>0</v>
      </c>
      <c r="BT2830" s="14" t="s">
        <v>7128</v>
      </c>
      <c r="BU2830" s="13">
        <v>0</v>
      </c>
      <c r="BV2830" s="13">
        <v>0</v>
      </c>
      <c r="BW2830" s="13">
        <v>0</v>
      </c>
      <c r="BX2830" s="13">
        <v>0</v>
      </c>
      <c r="BY2830" s="13">
        <v>0</v>
      </c>
      <c r="BZ2830" s="13">
        <v>0</v>
      </c>
      <c r="CA2830" s="13">
        <v>0</v>
      </c>
      <c r="CB2830" s="13">
        <v>0</v>
      </c>
      <c r="CC2830" s="15" t="s">
        <v>7128</v>
      </c>
      <c r="CD2830" s="15" t="s">
        <v>7128</v>
      </c>
      <c r="CE2830" s="15">
        <v>0.36</v>
      </c>
      <c r="CF2830" s="15" t="s">
        <v>7128</v>
      </c>
      <c r="CG2830" s="15" t="s">
        <v>7128</v>
      </c>
      <c r="CH2830" s="13" t="s">
        <v>7128</v>
      </c>
      <c r="CI2830" s="13" t="s">
        <v>7128</v>
      </c>
      <c r="CJ2830" s="13">
        <v>0</v>
      </c>
      <c r="CK2830" s="12">
        <f t="shared" si="88"/>
        <v>0</v>
      </c>
      <c r="CL2830" s="36" t="str">
        <f t="shared" si="89"/>
        <v>NA</v>
      </c>
      <c r="CM2830" s="13" t="s">
        <v>7128</v>
      </c>
      <c r="CN2830" s="13" t="s">
        <v>7128</v>
      </c>
      <c r="CO2830" s="13" t="s">
        <v>7128</v>
      </c>
      <c r="CP2830" s="13" t="s">
        <v>7128</v>
      </c>
      <c r="CQ2830" s="13" t="s">
        <v>7128</v>
      </c>
      <c r="CR2830" s="13" t="s">
        <v>7128</v>
      </c>
      <c r="CS2830" s="13" t="s">
        <v>7128</v>
      </c>
      <c r="CT2830" s="13">
        <v>0</v>
      </c>
      <c r="CU2830" s="13">
        <v>0</v>
      </c>
      <c r="CV2830" s="13">
        <v>0</v>
      </c>
      <c r="CW2830" s="13">
        <v>0</v>
      </c>
      <c r="CX2830" s="12" t="s">
        <v>7128</v>
      </c>
      <c r="CY2830" s="12" t="s">
        <v>7128</v>
      </c>
      <c r="CZ2830" s="15" t="s">
        <v>7128</v>
      </c>
      <c r="DA2830" s="20"/>
      <c r="DB2830" s="20"/>
    </row>
    <row r="2831" spans="1:106">
      <c r="A2831" s="8" t="s">
        <v>3695</v>
      </c>
      <c r="B2831" s="8" t="s">
        <v>3696</v>
      </c>
      <c r="C2831" s="9" t="s">
        <v>7162</v>
      </c>
      <c r="D2831" s="9" t="s">
        <v>7126</v>
      </c>
      <c r="E2831" s="10" t="s">
        <v>7127</v>
      </c>
      <c r="F2831" s="10" t="s">
        <v>7126</v>
      </c>
      <c r="G2831" s="11">
        <v>0.8</v>
      </c>
      <c r="H2831" s="11">
        <v>0.8</v>
      </c>
      <c r="I2831" s="12">
        <v>9.0499999999999997E-2</v>
      </c>
      <c r="J2831" s="12">
        <v>0.12890000000000001</v>
      </c>
      <c r="K2831" s="12">
        <v>3.2000000000000001E-2</v>
      </c>
      <c r="L2831" s="12">
        <v>8.8499999999999995E-2</v>
      </c>
      <c r="M2831" s="12">
        <v>5.8418850000000001E-2</v>
      </c>
      <c r="N2831" s="12">
        <v>0.12890000000000001</v>
      </c>
      <c r="O2831" s="12" t="s">
        <v>7128</v>
      </c>
      <c r="P2831" s="12" t="s">
        <v>7128</v>
      </c>
      <c r="Q2831" s="13">
        <v>4.0199999999999996</v>
      </c>
      <c r="R2831" s="13">
        <v>0</v>
      </c>
      <c r="S2831" s="13">
        <v>0</v>
      </c>
      <c r="T2831" s="13">
        <v>0</v>
      </c>
      <c r="U2831" s="13">
        <v>4.0199999999999996</v>
      </c>
      <c r="V2831" s="13">
        <v>0</v>
      </c>
      <c r="W2831" s="13">
        <v>4.0199999999999996</v>
      </c>
      <c r="X2831" s="14">
        <v>0</v>
      </c>
      <c r="Y2831" s="15">
        <v>4.6468401486988851E-2</v>
      </c>
      <c r="Z2831" s="14" t="s">
        <v>7128</v>
      </c>
      <c r="AA2831" s="14">
        <v>0</v>
      </c>
      <c r="AB2831" s="14" t="s">
        <v>7128</v>
      </c>
      <c r="AC2831" s="14">
        <v>0</v>
      </c>
      <c r="AD2831" s="13">
        <v>0.748</v>
      </c>
      <c r="AE2831" s="15">
        <v>0.74316666666666664</v>
      </c>
      <c r="AF2831" s="14">
        <v>9.4868329805051374E-2</v>
      </c>
      <c r="AG2831" s="14">
        <v>0.45536798306424658</v>
      </c>
      <c r="AH2831" s="15">
        <v>0.26228462029355459</v>
      </c>
      <c r="AI2831" s="5">
        <v>2.604166666666667</v>
      </c>
      <c r="AJ2831" s="15">
        <v>12.601880877742945</v>
      </c>
      <c r="AK2831" s="15">
        <v>12.601880877742945</v>
      </c>
      <c r="AL2831" s="15" t="s">
        <v>7128</v>
      </c>
      <c r="AM2831" s="15" t="s">
        <v>7128</v>
      </c>
      <c r="AN2831" s="15" t="s">
        <v>7128</v>
      </c>
      <c r="AO2831" s="15">
        <v>0.43365695792880254</v>
      </c>
      <c r="AP2831" s="15">
        <v>5.3599999999999994</v>
      </c>
      <c r="AQ2831" s="15">
        <v>4.7573964497041414</v>
      </c>
      <c r="AR2831" s="15" t="s">
        <v>7128</v>
      </c>
      <c r="AS2831" s="15">
        <v>0.43365695792880254</v>
      </c>
      <c r="AT2831" s="14">
        <v>0</v>
      </c>
      <c r="AU2831" s="14">
        <v>0</v>
      </c>
      <c r="AV2831" s="12">
        <v>0.29299999999999998</v>
      </c>
      <c r="AW2831" s="12">
        <v>0.214</v>
      </c>
      <c r="AX2831" s="12">
        <v>7.9399999999999998E-2</v>
      </c>
      <c r="AY2831" s="12">
        <v>8.1600000000000006E-2</v>
      </c>
      <c r="AZ2831" s="14" t="s">
        <v>7128</v>
      </c>
      <c r="BA2831" s="14" t="s">
        <v>7128</v>
      </c>
      <c r="BB2831" s="14" t="s">
        <v>7128</v>
      </c>
      <c r="BC2831" s="14" t="s">
        <v>7128</v>
      </c>
      <c r="BD2831" s="14">
        <v>3.4412081984897522E-2</v>
      </c>
      <c r="BE2831" s="14">
        <v>8.0906148867313926E-2</v>
      </c>
      <c r="BF2831" s="14">
        <v>0.36633663366336633</v>
      </c>
      <c r="BG2831" s="14">
        <v>6.0899999999999996E-2</v>
      </c>
      <c r="BH2831" s="13">
        <v>0.31900000000000001</v>
      </c>
      <c r="BI2831" s="13">
        <v>0.31900000000000001</v>
      </c>
      <c r="BJ2831" s="13">
        <v>0.75</v>
      </c>
      <c r="BK2831" s="13">
        <v>0.75</v>
      </c>
      <c r="BL2831" s="13">
        <v>9.27</v>
      </c>
      <c r="BM2831" s="13">
        <v>9.27</v>
      </c>
      <c r="BN2831" s="13">
        <v>0.84499999999999997</v>
      </c>
      <c r="BO2831" s="13">
        <v>0.84499999999999997</v>
      </c>
      <c r="BP2831" s="13">
        <v>0.47524752475247523</v>
      </c>
      <c r="BQ2831" s="13">
        <v>0</v>
      </c>
      <c r="BR2831" s="13">
        <v>0</v>
      </c>
      <c r="BS2831" s="13">
        <v>0.13</v>
      </c>
      <c r="BT2831" s="14">
        <v>0.27354166666666668</v>
      </c>
      <c r="BU2831" s="13">
        <v>0.34524752475247522</v>
      </c>
      <c r="BV2831" s="13">
        <v>0.189</v>
      </c>
      <c r="BW2831" s="13">
        <v>0.189</v>
      </c>
      <c r="BX2831" s="13">
        <v>0</v>
      </c>
      <c r="BY2831" s="13">
        <v>0</v>
      </c>
      <c r="BZ2831" s="13">
        <v>0</v>
      </c>
      <c r="CA2831" s="13">
        <v>0</v>
      </c>
      <c r="CB2831" s="13">
        <v>0</v>
      </c>
      <c r="CC2831" s="15">
        <v>0.28799999999999998</v>
      </c>
      <c r="CD2831" s="15">
        <v>0.22600000000000001</v>
      </c>
      <c r="CE2831" s="15">
        <v>0.36</v>
      </c>
      <c r="CF2831" s="15">
        <v>1.7777416084283582</v>
      </c>
      <c r="CG2831" s="15">
        <v>2.2790242095680995</v>
      </c>
      <c r="CH2831" s="13">
        <v>0.14400000000000002</v>
      </c>
      <c r="CI2831" s="13">
        <v>4.8000000000000001E-2</v>
      </c>
      <c r="CJ2831" s="13">
        <v>0</v>
      </c>
      <c r="CK2831" s="12">
        <f t="shared" si="88"/>
        <v>0</v>
      </c>
      <c r="CL2831" s="36" t="str">
        <f t="shared" si="89"/>
        <v>NA</v>
      </c>
      <c r="CM2831" s="13">
        <v>0.505</v>
      </c>
      <c r="CN2831" s="13">
        <v>0.185</v>
      </c>
      <c r="CO2831" s="13">
        <v>0.31900000000000001</v>
      </c>
      <c r="CP2831" s="13">
        <v>4.0199999999999996</v>
      </c>
      <c r="CQ2831" s="13">
        <v>0.84499999999999997</v>
      </c>
      <c r="CR2831" s="13">
        <v>4.0199999999999996</v>
      </c>
      <c r="CS2831" s="13" t="s">
        <v>7128</v>
      </c>
      <c r="CT2831" s="13">
        <v>0</v>
      </c>
      <c r="CU2831" s="13">
        <v>0.75</v>
      </c>
      <c r="CV2831" s="13">
        <v>0</v>
      </c>
      <c r="CW2831" s="13">
        <v>0.84499999999999997</v>
      </c>
      <c r="CX2831" s="12" t="s">
        <v>7128</v>
      </c>
      <c r="CY2831" s="12" t="s">
        <v>7128</v>
      </c>
      <c r="CZ2831" s="15">
        <v>4.7573964497041414</v>
      </c>
      <c r="DA2831" s="20"/>
      <c r="DB2831" s="20"/>
    </row>
    <row r="2832" spans="1:106">
      <c r="A2832" s="8" t="s">
        <v>4715</v>
      </c>
      <c r="B2832" s="8" t="s">
        <v>4716</v>
      </c>
      <c r="C2832" s="9" t="s">
        <v>7170</v>
      </c>
      <c r="D2832" s="9" t="s">
        <v>7126</v>
      </c>
      <c r="E2832" s="10" t="s">
        <v>7127</v>
      </c>
      <c r="F2832" s="10" t="s">
        <v>7126</v>
      </c>
      <c r="G2832" s="11">
        <v>1.06</v>
      </c>
      <c r="H2832" s="11">
        <v>1.149498569612206</v>
      </c>
      <c r="I2832" s="12">
        <v>9.0499999999999997E-2</v>
      </c>
      <c r="J2832" s="12">
        <v>0.16052962054990463</v>
      </c>
      <c r="K2832" s="12">
        <v>4.7E-2</v>
      </c>
      <c r="L2832" s="12">
        <v>0.10350000000000001</v>
      </c>
      <c r="M2832" s="12">
        <v>6.8320350000000002E-2</v>
      </c>
      <c r="N2832" s="12">
        <v>0.14917050751114827</v>
      </c>
      <c r="O2832" s="12">
        <v>-8.9265252733812681E-2</v>
      </c>
      <c r="P2832" s="12">
        <v>-8.2294274769530926E-2</v>
      </c>
      <c r="Q2832" s="13">
        <v>1.21</v>
      </c>
      <c r="R2832" s="13">
        <v>0</v>
      </c>
      <c r="S2832" s="13">
        <v>0.17</v>
      </c>
      <c r="T2832" s="13">
        <v>0.17</v>
      </c>
      <c r="U2832" s="13">
        <v>1.38</v>
      </c>
      <c r="V2832" s="13">
        <v>0</v>
      </c>
      <c r="W2832" s="13">
        <v>1.38</v>
      </c>
      <c r="X2832" s="14">
        <v>0</v>
      </c>
      <c r="Y2832" s="15">
        <v>0.11013215859030837</v>
      </c>
      <c r="Z2832" s="14">
        <v>9.5505617977528101E-2</v>
      </c>
      <c r="AA2832" s="14">
        <v>0.12318840579710147</v>
      </c>
      <c r="AB2832" s="14">
        <v>0.10559006211180125</v>
      </c>
      <c r="AC2832" s="14">
        <v>0.14049586776859505</v>
      </c>
      <c r="AD2832" s="13">
        <v>0.26700000000000002</v>
      </c>
      <c r="AE2832" s="15">
        <v>0.7715833333333334</v>
      </c>
      <c r="AF2832" s="14" t="s">
        <v>7128</v>
      </c>
      <c r="AG2832" s="14" t="s">
        <v>7128</v>
      </c>
      <c r="AH2832" s="15">
        <v>0.26180257510729615</v>
      </c>
      <c r="AI2832" s="5">
        <v>16.692307692307693</v>
      </c>
      <c r="AJ2832" s="15">
        <v>12.604166666666666</v>
      </c>
      <c r="AK2832" s="15">
        <v>9.758064516129032</v>
      </c>
      <c r="AL2832" s="15" t="s">
        <v>7128</v>
      </c>
      <c r="AM2832" s="15" t="s">
        <v>7128</v>
      </c>
      <c r="AN2832" s="15">
        <v>0.75155279503105588</v>
      </c>
      <c r="AO2832" s="15">
        <v>0.69942196531791911</v>
      </c>
      <c r="AP2832" s="15">
        <v>6.3594470046082945</v>
      </c>
      <c r="AQ2832" s="15">
        <v>3.476070528967254</v>
      </c>
      <c r="AR2832" s="15">
        <v>0.77528089887640439</v>
      </c>
      <c r="AS2832" s="15">
        <v>0.79768786127167624</v>
      </c>
      <c r="AT2832" s="14">
        <v>0.43935483870967745</v>
      </c>
      <c r="AU2832" s="14">
        <v>4.5024793388429754E-2</v>
      </c>
      <c r="AV2832" s="12">
        <v>-0.18100000000000002</v>
      </c>
      <c r="AW2832" s="12">
        <v>0.14800000000000002</v>
      </c>
      <c r="AX2832" s="12">
        <v>-6.6699999999999995E-2</v>
      </c>
      <c r="AY2832" s="12">
        <v>0.13</v>
      </c>
      <c r="AZ2832" s="14" t="s">
        <v>7128</v>
      </c>
      <c r="BA2832" s="14" t="s">
        <v>7128</v>
      </c>
      <c r="BB2832" s="14">
        <v>7.1264367816091953E-2</v>
      </c>
      <c r="BC2832" s="14">
        <v>6.6876232741617345E-2</v>
      </c>
      <c r="BD2832" s="14">
        <v>6.458333333333334E-2</v>
      </c>
      <c r="BE2832" s="14">
        <v>0.11302083333333333</v>
      </c>
      <c r="BF2832" s="14">
        <v>0.39903846153846156</v>
      </c>
      <c r="BG2832" s="14" t="s">
        <v>7128</v>
      </c>
      <c r="BH2832" s="13">
        <v>9.6000000000000002E-2</v>
      </c>
      <c r="BI2832" s="13">
        <v>0.124</v>
      </c>
      <c r="BJ2832" s="13">
        <v>0.217</v>
      </c>
      <c r="BK2832" s="13">
        <v>0.217</v>
      </c>
      <c r="BL2832" s="13">
        <v>1.73</v>
      </c>
      <c r="BM2832" s="13">
        <v>1.92</v>
      </c>
      <c r="BN2832" s="13">
        <v>0.33900000000000002</v>
      </c>
      <c r="BO2832" s="13">
        <v>0.39700000000000002</v>
      </c>
      <c r="BP2832" s="13">
        <v>0.13040865384615383</v>
      </c>
      <c r="BQ2832" s="13">
        <v>0</v>
      </c>
      <c r="BR2832" s="13">
        <v>0</v>
      </c>
      <c r="BS2832" s="13">
        <v>-0.16900000000000001</v>
      </c>
      <c r="BT2832" s="14">
        <v>-1.2959262672811063</v>
      </c>
      <c r="BU2832" s="13">
        <v>0.29940865384615384</v>
      </c>
      <c r="BV2832" s="13">
        <v>0.29300000000000004</v>
      </c>
      <c r="BW2832" s="13">
        <v>0.29300000000000004</v>
      </c>
      <c r="BX2832" s="13">
        <v>1.74</v>
      </c>
      <c r="BY2832" s="13">
        <v>1.95</v>
      </c>
      <c r="BZ2832" s="13">
        <v>1.61</v>
      </c>
      <c r="CA2832" s="13">
        <v>1.78</v>
      </c>
      <c r="CB2832" s="13">
        <v>-5.4480000000000001E-2</v>
      </c>
      <c r="CC2832" s="15">
        <v>-8.9999999999999993E-3</v>
      </c>
      <c r="CD2832" s="15">
        <v>0.86</v>
      </c>
      <c r="CE2832" s="15">
        <v>0.36</v>
      </c>
      <c r="CF2832" s="15">
        <v>0.81846312479114502</v>
      </c>
      <c r="CG2832" s="15">
        <v>0.95694483437129407</v>
      </c>
      <c r="CH2832" s="13">
        <v>0.24166666666666667</v>
      </c>
      <c r="CI2832" s="13">
        <v>0.13483333333333333</v>
      </c>
      <c r="CJ2832" s="13">
        <v>-5.4480000000000001E-2</v>
      </c>
      <c r="CK2832" s="12">
        <f t="shared" si="88"/>
        <v>0.185938566552901</v>
      </c>
      <c r="CL2832" s="36">
        <f t="shared" si="89"/>
        <v>0.97191011235955049</v>
      </c>
      <c r="CM2832" s="13">
        <v>0.20799999999999999</v>
      </c>
      <c r="CN2832" s="13">
        <v>8.3000000000000004E-2</v>
      </c>
      <c r="CO2832" s="13">
        <v>0.124</v>
      </c>
      <c r="CP2832" s="13">
        <v>1.21</v>
      </c>
      <c r="CQ2832" s="13">
        <v>0.39700000000000002</v>
      </c>
      <c r="CR2832" s="13">
        <v>1.38</v>
      </c>
      <c r="CS2832" s="13">
        <v>0.29300000000000004</v>
      </c>
      <c r="CT2832" s="13">
        <v>0</v>
      </c>
      <c r="CU2832" s="13">
        <v>0.217</v>
      </c>
      <c r="CV2832" s="13">
        <v>1.78</v>
      </c>
      <c r="CW2832" s="13">
        <v>0.33900000000000002</v>
      </c>
      <c r="CX2832" s="12">
        <v>7.1264367816091953E-2</v>
      </c>
      <c r="CY2832" s="12">
        <v>6.6876232741617345E-2</v>
      </c>
      <c r="CZ2832" s="15">
        <v>4.0707964601769904</v>
      </c>
      <c r="DA2832" s="20"/>
      <c r="DB2832" s="20"/>
    </row>
    <row r="2833" spans="1:106" ht="24">
      <c r="A2833" s="8" t="s">
        <v>5423</v>
      </c>
      <c r="B2833" s="8" t="s">
        <v>5424</v>
      </c>
      <c r="C2833" s="9" t="s">
        <v>7142</v>
      </c>
      <c r="D2833" s="9" t="s">
        <v>7126</v>
      </c>
      <c r="E2833" s="10" t="s">
        <v>7127</v>
      </c>
      <c r="F2833" s="10" t="s">
        <v>7126</v>
      </c>
      <c r="G2833" s="11">
        <v>0.1</v>
      </c>
      <c r="H2833" s="11">
        <v>0.1</v>
      </c>
      <c r="I2833" s="12">
        <v>9.0499999999999997E-2</v>
      </c>
      <c r="J2833" s="12">
        <v>6.5549999999999997E-2</v>
      </c>
      <c r="K2833" s="12">
        <v>4.7E-2</v>
      </c>
      <c r="L2833" s="12">
        <v>0.10350000000000001</v>
      </c>
      <c r="M2833" s="12">
        <v>6.8320350000000002E-2</v>
      </c>
      <c r="N2833" s="12">
        <v>6.5549999999999997E-2</v>
      </c>
      <c r="O2833" s="12" t="s">
        <v>7128</v>
      </c>
      <c r="P2833" s="12" t="s">
        <v>7128</v>
      </c>
      <c r="Q2833" s="13">
        <v>1.1599999999999999</v>
      </c>
      <c r="R2833" s="13">
        <v>0</v>
      </c>
      <c r="S2833" s="13">
        <v>0</v>
      </c>
      <c r="T2833" s="13">
        <v>0</v>
      </c>
      <c r="U2833" s="13">
        <v>1.1599999999999999</v>
      </c>
      <c r="V2833" s="13">
        <v>0</v>
      </c>
      <c r="W2833" s="13">
        <v>1.1599999999999999</v>
      </c>
      <c r="X2833" s="14">
        <v>0</v>
      </c>
      <c r="Y2833" s="15" t="s">
        <v>7128</v>
      </c>
      <c r="Z2833" s="14" t="s">
        <v>7128</v>
      </c>
      <c r="AA2833" s="14">
        <v>0</v>
      </c>
      <c r="AB2833" s="14" t="s">
        <v>7128</v>
      </c>
      <c r="AC2833" s="14">
        <v>0</v>
      </c>
      <c r="AD2833" s="13">
        <v>0.11600000000000001</v>
      </c>
      <c r="AE2833" s="15">
        <v>-0.23961111111111114</v>
      </c>
      <c r="AF2833" s="14">
        <v>3.1622776601683791E-2</v>
      </c>
      <c r="AG2833" s="14" t="s">
        <v>7128</v>
      </c>
      <c r="AH2833" s="15">
        <v>0.27472527472527475</v>
      </c>
      <c r="AI2833" s="5" t="s">
        <v>7128</v>
      </c>
      <c r="AJ2833" s="15">
        <v>41.428571428571423</v>
      </c>
      <c r="AK2833" s="15">
        <v>41.428571428571423</v>
      </c>
      <c r="AL2833" s="15" t="s">
        <v>7128</v>
      </c>
      <c r="AM2833" s="15" t="s">
        <v>7128</v>
      </c>
      <c r="AN2833" s="15" t="s">
        <v>7128</v>
      </c>
      <c r="AO2833" s="15">
        <v>6.5168539325842696</v>
      </c>
      <c r="AP2833" s="15" t="s">
        <v>7128</v>
      </c>
      <c r="AQ2833" s="15" t="s">
        <v>7128</v>
      </c>
      <c r="AR2833" s="15" t="s">
        <v>7128</v>
      </c>
      <c r="AS2833" s="15">
        <v>6.5168539325842696</v>
      </c>
      <c r="AT2833" s="14">
        <v>0</v>
      </c>
      <c r="AU2833" s="14">
        <v>0</v>
      </c>
      <c r="AV2833" s="12">
        <v>-0.313</v>
      </c>
      <c r="AW2833" s="12">
        <v>-0.182</v>
      </c>
      <c r="AX2833" s="12">
        <v>-0.11800000000000001</v>
      </c>
      <c r="AY2833" s="12">
        <v>-7.4700000000000003E-2</v>
      </c>
      <c r="AZ2833" s="14" t="s">
        <v>7128</v>
      </c>
      <c r="BA2833" s="14" t="s">
        <v>7128</v>
      </c>
      <c r="BB2833" s="14" t="s">
        <v>7128</v>
      </c>
      <c r="BC2833" s="14" t="s">
        <v>7128</v>
      </c>
      <c r="BD2833" s="14">
        <v>0.15730337078651688</v>
      </c>
      <c r="BE2833" s="14">
        <v>0</v>
      </c>
      <c r="BF2833" s="14">
        <v>0.4285714285714286</v>
      </c>
      <c r="BG2833" s="14" t="s">
        <v>7128</v>
      </c>
      <c r="BH2833" s="13">
        <v>2.8000000000000001E-2</v>
      </c>
      <c r="BI2833" s="13">
        <v>2.8000000000000001E-2</v>
      </c>
      <c r="BJ2833" s="13">
        <v>0</v>
      </c>
      <c r="BK2833" s="13">
        <v>0</v>
      </c>
      <c r="BL2833" s="13">
        <v>0.17799999999999999</v>
      </c>
      <c r="BM2833" s="13">
        <v>0.17799999999999999</v>
      </c>
      <c r="BN2833" s="13">
        <v>0</v>
      </c>
      <c r="BO2833" s="13">
        <v>0</v>
      </c>
      <c r="BP2833" s="13">
        <v>0</v>
      </c>
      <c r="BQ2833" s="13">
        <v>0</v>
      </c>
      <c r="BR2833" s="13">
        <v>0</v>
      </c>
      <c r="BS2833" s="13">
        <v>-2E-3</v>
      </c>
      <c r="BT2833" s="14" t="s">
        <v>7128</v>
      </c>
      <c r="BU2833" s="13">
        <v>2E-3</v>
      </c>
      <c r="BV2833" s="13">
        <v>0.03</v>
      </c>
      <c r="BW2833" s="13">
        <v>0.03</v>
      </c>
      <c r="BX2833" s="13">
        <v>0</v>
      </c>
      <c r="BY2833" s="13">
        <v>0</v>
      </c>
      <c r="BZ2833" s="13">
        <v>0</v>
      </c>
      <c r="CA2833" s="13">
        <v>0</v>
      </c>
      <c r="CB2833" s="13">
        <v>0</v>
      </c>
      <c r="CC2833" s="15">
        <v>-0.112</v>
      </c>
      <c r="CD2833" s="15">
        <v>-3.4000000000000002E-2</v>
      </c>
      <c r="CE2833" s="15">
        <v>0.36</v>
      </c>
      <c r="CF2833" s="15" t="s">
        <v>7128</v>
      </c>
      <c r="CG2833" s="15" t="s">
        <v>7128</v>
      </c>
      <c r="CH2833" s="13" t="s">
        <v>7128</v>
      </c>
      <c r="CI2833" s="13" t="s">
        <v>7128</v>
      </c>
      <c r="CJ2833" s="13">
        <v>0</v>
      </c>
      <c r="CK2833" s="12">
        <f t="shared" si="88"/>
        <v>0</v>
      </c>
      <c r="CL2833" s="36" t="str">
        <f t="shared" si="89"/>
        <v>NA</v>
      </c>
      <c r="CM2833" s="13">
        <v>4.9000000000000002E-2</v>
      </c>
      <c r="CN2833" s="13">
        <v>2.1000000000000001E-2</v>
      </c>
      <c r="CO2833" s="13">
        <v>2.8000000000000001E-2</v>
      </c>
      <c r="CP2833" s="13">
        <v>1.1599999999999999</v>
      </c>
      <c r="CQ2833" s="13" t="s">
        <v>7128</v>
      </c>
      <c r="CR2833" s="13" t="s">
        <v>7128</v>
      </c>
      <c r="CS2833" s="13" t="s">
        <v>7128</v>
      </c>
      <c r="CT2833" s="13">
        <v>0</v>
      </c>
      <c r="CU2833" s="13">
        <v>0</v>
      </c>
      <c r="CV2833" s="13">
        <v>0</v>
      </c>
      <c r="CW2833" s="13">
        <v>0</v>
      </c>
      <c r="CX2833" s="12" t="s">
        <v>7128</v>
      </c>
      <c r="CY2833" s="12" t="s">
        <v>7128</v>
      </c>
      <c r="CZ2833" s="15" t="s">
        <v>7128</v>
      </c>
      <c r="DA2833" s="20"/>
      <c r="DB2833" s="20"/>
    </row>
    <row r="2834" spans="1:106" ht="24">
      <c r="A2834" s="8" t="s">
        <v>2633</v>
      </c>
      <c r="B2834" s="8" t="s">
        <v>2634</v>
      </c>
      <c r="C2834" s="9" t="s">
        <v>7159</v>
      </c>
      <c r="D2834" s="9" t="s">
        <v>7126</v>
      </c>
      <c r="E2834" s="10" t="s">
        <v>7127</v>
      </c>
      <c r="F2834" s="10" t="s">
        <v>7126</v>
      </c>
      <c r="G2834" s="11">
        <v>0.69</v>
      </c>
      <c r="H2834" s="11">
        <v>0.73856795364193772</v>
      </c>
      <c r="I2834" s="12">
        <v>9.0499999999999997E-2</v>
      </c>
      <c r="J2834" s="12">
        <v>0.12334039980459535</v>
      </c>
      <c r="K2834" s="12">
        <v>3.2000000000000001E-2</v>
      </c>
      <c r="L2834" s="12">
        <v>8.8499999999999995E-2</v>
      </c>
      <c r="M2834" s="12">
        <v>5.8418850000000001E-2</v>
      </c>
      <c r="N2834" s="12">
        <v>0.11686029460652891</v>
      </c>
      <c r="O2834" s="12">
        <v>2.135233762557226E-2</v>
      </c>
      <c r="P2834" s="12">
        <v>3.9816214044629816E-2</v>
      </c>
      <c r="Q2834" s="13">
        <v>87.3</v>
      </c>
      <c r="R2834" s="13">
        <v>0</v>
      </c>
      <c r="S2834" s="13">
        <v>9.68</v>
      </c>
      <c r="T2834" s="13">
        <v>9.68</v>
      </c>
      <c r="U2834" s="13">
        <v>96.97999999999999</v>
      </c>
      <c r="V2834" s="13">
        <v>6.43</v>
      </c>
      <c r="W2834" s="13">
        <v>90.549999999999983</v>
      </c>
      <c r="X2834" s="14">
        <v>6.6302330377397412E-2</v>
      </c>
      <c r="Y2834" s="15">
        <v>0.23636363636363636</v>
      </c>
      <c r="Z2834" s="14">
        <v>0.33869839048285516</v>
      </c>
      <c r="AA2834" s="14">
        <v>9.9814394720560945E-2</v>
      </c>
      <c r="AB2834" s="14">
        <v>0.51216931216931216</v>
      </c>
      <c r="AC2834" s="14">
        <v>0.11088201603665521</v>
      </c>
      <c r="AD2834" s="13">
        <v>3.17</v>
      </c>
      <c r="AE2834" s="15">
        <v>1.6508333333333336</v>
      </c>
      <c r="AF2834" s="14">
        <v>0.21908902300206645</v>
      </c>
      <c r="AG2834" s="14">
        <v>0.29166226187150096</v>
      </c>
      <c r="AH2834" s="15">
        <v>0.11912225705329151</v>
      </c>
      <c r="AI2834" s="5">
        <v>11.588541666666666</v>
      </c>
      <c r="AJ2834" s="15">
        <v>33.706563706563706</v>
      </c>
      <c r="AK2834" s="15">
        <v>33.706563706563706</v>
      </c>
      <c r="AL2834" s="15" t="s">
        <v>7128</v>
      </c>
      <c r="AM2834" s="15" t="s">
        <v>7128</v>
      </c>
      <c r="AN2834" s="15">
        <v>4.6190476190476195</v>
      </c>
      <c r="AO2834" s="15">
        <v>2.6454545454545455</v>
      </c>
      <c r="AP2834" s="15">
        <v>20.348314606741567</v>
      </c>
      <c r="AQ2834" s="15">
        <v>17.346743295019156</v>
      </c>
      <c r="AR2834" s="15">
        <v>4.0880361173814892</v>
      </c>
      <c r="AS2834" s="15">
        <v>2.7439393939393932</v>
      </c>
      <c r="AT2834" s="14">
        <v>0</v>
      </c>
      <c r="AU2834" s="14">
        <v>0</v>
      </c>
      <c r="AV2834" s="12">
        <v>2.0099999999999996E-2</v>
      </c>
      <c r="AW2834" s="12">
        <v>0.14199999999999999</v>
      </c>
      <c r="AX2834" s="12">
        <v>1.89E-2</v>
      </c>
      <c r="AY2834" s="12">
        <v>0.14400000000000002</v>
      </c>
      <c r="AZ2834" s="14" t="s">
        <v>7128</v>
      </c>
      <c r="BA2834" s="14" t="s">
        <v>7128</v>
      </c>
      <c r="BB2834" s="14">
        <v>0.14469273743016761</v>
      </c>
      <c r="BC2834" s="14">
        <v>0.15667650865115873</v>
      </c>
      <c r="BD2834" s="14">
        <v>7.8484848484848477E-2</v>
      </c>
      <c r="BE2834" s="14">
        <v>0.13484848484848486</v>
      </c>
      <c r="BF2834" s="14">
        <v>0.36519607843137253</v>
      </c>
      <c r="BG2834" s="14">
        <v>0.02</v>
      </c>
      <c r="BH2834" s="13">
        <v>2.59</v>
      </c>
      <c r="BI2834" s="13">
        <v>2.59</v>
      </c>
      <c r="BJ2834" s="13">
        <v>4.45</v>
      </c>
      <c r="BK2834" s="13">
        <v>4.45</v>
      </c>
      <c r="BL2834" s="13">
        <v>33</v>
      </c>
      <c r="BM2834" s="13">
        <v>33</v>
      </c>
      <c r="BN2834" s="13">
        <v>5.22</v>
      </c>
      <c r="BO2834" s="13">
        <v>5.22</v>
      </c>
      <c r="BP2834" s="13">
        <v>2.824877450980392</v>
      </c>
      <c r="BQ2834" s="13">
        <v>0</v>
      </c>
      <c r="BR2834" s="13">
        <v>0</v>
      </c>
      <c r="BS2834" s="13">
        <v>-0.625</v>
      </c>
      <c r="BT2834" s="14">
        <v>-0.22124853585527743</v>
      </c>
      <c r="BU2834" s="13">
        <v>3.449877450980392</v>
      </c>
      <c r="BV2834" s="13">
        <v>3.2149999999999999</v>
      </c>
      <c r="BW2834" s="13">
        <v>3.2149999999999999</v>
      </c>
      <c r="BX2834" s="13">
        <v>17.899999999999999</v>
      </c>
      <c r="BY2834" s="13">
        <v>18.03</v>
      </c>
      <c r="BZ2834" s="13">
        <v>18.899999999999999</v>
      </c>
      <c r="CA2834" s="13">
        <v>22.15</v>
      </c>
      <c r="CB2834" s="13">
        <v>0</v>
      </c>
      <c r="CC2834" s="15">
        <v>0.42599999999999999</v>
      </c>
      <c r="CD2834" s="15">
        <v>0.93600000000000005</v>
      </c>
      <c r="CE2834" s="15">
        <v>0.36</v>
      </c>
      <c r="CF2834" s="15">
        <v>1.0865108345076964</v>
      </c>
      <c r="CG2834" s="15">
        <v>0.98225446048532561</v>
      </c>
      <c r="CH2834" s="13">
        <v>1.9884999999999997</v>
      </c>
      <c r="CI2834" s="13">
        <v>1.2995000000000001</v>
      </c>
      <c r="CJ2834" s="13">
        <v>0</v>
      </c>
      <c r="CK2834" s="12">
        <f t="shared" si="88"/>
        <v>0</v>
      </c>
      <c r="CL2834" s="36">
        <f t="shared" si="89"/>
        <v>1.489841986455982</v>
      </c>
      <c r="CM2834" s="13">
        <v>4.08</v>
      </c>
      <c r="CN2834" s="13">
        <v>1.49</v>
      </c>
      <c r="CO2834" s="13">
        <v>2.59</v>
      </c>
      <c r="CP2834" s="13">
        <v>87.3</v>
      </c>
      <c r="CQ2834" s="13">
        <v>5.22</v>
      </c>
      <c r="CR2834" s="13">
        <v>90.549999999999983</v>
      </c>
      <c r="CS2834" s="13" t="s">
        <v>7128</v>
      </c>
      <c r="CT2834" s="13">
        <v>0</v>
      </c>
      <c r="CU2834" s="13">
        <v>4.45</v>
      </c>
      <c r="CV2834" s="13">
        <v>22.15</v>
      </c>
      <c r="CW2834" s="13">
        <v>5.22</v>
      </c>
      <c r="CX2834" s="12">
        <v>0.14469273743016761</v>
      </c>
      <c r="CY2834" s="12">
        <v>0.15667650865115873</v>
      </c>
      <c r="CZ2834" s="15">
        <v>17.346743295019156</v>
      </c>
      <c r="DA2834" s="20"/>
      <c r="DB2834" s="20"/>
    </row>
    <row r="2835" spans="1:106" ht="24">
      <c r="A2835" s="8" t="s">
        <v>6986</v>
      </c>
      <c r="B2835" s="8" t="s">
        <v>6987</v>
      </c>
      <c r="C2835" s="9" t="s">
        <v>7173</v>
      </c>
      <c r="D2835" s="9" t="s">
        <v>7126</v>
      </c>
      <c r="E2835" s="10" t="s">
        <v>7127</v>
      </c>
      <c r="F2835" s="10" t="s">
        <v>7126</v>
      </c>
      <c r="G2835" s="11">
        <v>0.62</v>
      </c>
      <c r="H2835" s="11">
        <v>0.62</v>
      </c>
      <c r="I2835" s="12">
        <v>9.0499999999999997E-2</v>
      </c>
      <c r="J2835" s="12">
        <v>0.11261</v>
      </c>
      <c r="K2835" s="12">
        <v>4.7E-2</v>
      </c>
      <c r="L2835" s="12">
        <v>0.10350000000000001</v>
      </c>
      <c r="M2835" s="12">
        <v>6.8320350000000002E-2</v>
      </c>
      <c r="N2835" s="12">
        <v>0.11261</v>
      </c>
      <c r="O2835" s="12" t="s">
        <v>7128</v>
      </c>
      <c r="P2835" s="12" t="s">
        <v>7128</v>
      </c>
      <c r="Q2835" s="13">
        <v>0.20599999999999999</v>
      </c>
      <c r="R2835" s="13">
        <v>0</v>
      </c>
      <c r="S2835" s="13">
        <v>0</v>
      </c>
      <c r="T2835" s="13">
        <v>0</v>
      </c>
      <c r="U2835" s="13">
        <v>0.20599999999999999</v>
      </c>
      <c r="V2835" s="13">
        <v>0</v>
      </c>
      <c r="W2835" s="13">
        <v>0.20599999999999999</v>
      </c>
      <c r="X2835" s="14">
        <v>0</v>
      </c>
      <c r="Y2835" s="15">
        <v>0.17857142857142858</v>
      </c>
      <c r="Z2835" s="14" t="s">
        <v>7128</v>
      </c>
      <c r="AA2835" s="14">
        <v>0</v>
      </c>
      <c r="AB2835" s="14" t="s">
        <v>7128</v>
      </c>
      <c r="AC2835" s="14">
        <v>0</v>
      </c>
      <c r="AD2835" s="13">
        <v>0.14699999999999999</v>
      </c>
      <c r="AE2835" s="15">
        <v>-7.4444444444444452E-2</v>
      </c>
      <c r="AF2835" s="14" t="s">
        <v>7128</v>
      </c>
      <c r="AG2835" s="14" t="s">
        <v>7128</v>
      </c>
      <c r="AH2835" s="15">
        <v>0.53700787401574801</v>
      </c>
      <c r="AI2835" s="5" t="s">
        <v>7128</v>
      </c>
      <c r="AJ2835" s="15" t="s">
        <v>7128</v>
      </c>
      <c r="AK2835" s="15" t="s">
        <v>7128</v>
      </c>
      <c r="AL2835" s="15" t="s">
        <v>7128</v>
      </c>
      <c r="AM2835" s="15" t="s">
        <v>7128</v>
      </c>
      <c r="AN2835" s="15" t="s">
        <v>7128</v>
      </c>
      <c r="AO2835" s="15" t="s">
        <v>7128</v>
      </c>
      <c r="AP2835" s="15" t="s">
        <v>7128</v>
      </c>
      <c r="AQ2835" s="15" t="s">
        <v>7128</v>
      </c>
      <c r="AR2835" s="15" t="s">
        <v>7128</v>
      </c>
      <c r="AS2835" s="15" t="s">
        <v>7128</v>
      </c>
      <c r="AT2835" s="14" t="s">
        <v>7128</v>
      </c>
      <c r="AU2835" s="14">
        <v>0</v>
      </c>
      <c r="AV2835" s="12" t="s">
        <v>7128</v>
      </c>
      <c r="AW2835" s="12" t="s">
        <v>7128</v>
      </c>
      <c r="AX2835" s="12">
        <v>-0.871</v>
      </c>
      <c r="AY2835" s="12" t="s">
        <v>7128</v>
      </c>
      <c r="AZ2835" s="14" t="s">
        <v>7128</v>
      </c>
      <c r="BA2835" s="14" t="s">
        <v>7128</v>
      </c>
      <c r="BB2835" s="14" t="s">
        <v>7128</v>
      </c>
      <c r="BC2835" s="14" t="s">
        <v>7128</v>
      </c>
      <c r="BD2835" s="14" t="s">
        <v>7128</v>
      </c>
      <c r="BE2835" s="14" t="s">
        <v>7128</v>
      </c>
      <c r="BF2835" s="14">
        <v>0</v>
      </c>
      <c r="BG2835" s="14">
        <v>7.1399999999999991E-2</v>
      </c>
      <c r="BH2835" s="13">
        <v>-2.1000000000000001E-2</v>
      </c>
      <c r="BI2835" s="13">
        <v>-2.1000000000000001E-2</v>
      </c>
      <c r="BJ2835" s="13">
        <v>-2.1000000000000001E-2</v>
      </c>
      <c r="BK2835" s="13">
        <v>-2.1000000000000001E-2</v>
      </c>
      <c r="BL2835" s="13">
        <v>0</v>
      </c>
      <c r="BM2835" s="13">
        <v>0</v>
      </c>
      <c r="BN2835" s="13">
        <v>-0.02</v>
      </c>
      <c r="BO2835" s="13">
        <v>-0.02</v>
      </c>
      <c r="BP2835" s="13">
        <v>-2.1000000000000001E-2</v>
      </c>
      <c r="BQ2835" s="13">
        <v>0</v>
      </c>
      <c r="BR2835" s="13">
        <v>-8.0000000000000002E-3</v>
      </c>
      <c r="BS2835" s="13">
        <v>0</v>
      </c>
      <c r="BT2835" s="14" t="s">
        <v>7128</v>
      </c>
      <c r="BU2835" s="13">
        <v>-1.3000000000000001E-2</v>
      </c>
      <c r="BV2835" s="13">
        <v>-1.3000000000000001E-2</v>
      </c>
      <c r="BW2835" s="13">
        <v>-1.3000000000000001E-2</v>
      </c>
      <c r="BX2835" s="13">
        <v>0</v>
      </c>
      <c r="BY2835" s="13">
        <v>0</v>
      </c>
      <c r="BZ2835" s="13">
        <v>0</v>
      </c>
      <c r="CA2835" s="13">
        <v>0</v>
      </c>
      <c r="CB2835" s="13">
        <v>0</v>
      </c>
      <c r="CC2835" s="15">
        <v>2.5999999999999999E-2</v>
      </c>
      <c r="CD2835" s="15">
        <v>-0.13400000000000001</v>
      </c>
      <c r="CE2835" s="15">
        <v>0.36</v>
      </c>
      <c r="CF2835" s="15" t="s">
        <v>7128</v>
      </c>
      <c r="CG2835" s="15" t="s">
        <v>7128</v>
      </c>
      <c r="CH2835" s="13" t="s">
        <v>7128</v>
      </c>
      <c r="CI2835" s="13" t="s">
        <v>7128</v>
      </c>
      <c r="CJ2835" s="13">
        <v>0</v>
      </c>
      <c r="CK2835" s="12">
        <f t="shared" si="88"/>
        <v>0</v>
      </c>
      <c r="CL2835" s="36" t="str">
        <f t="shared" si="89"/>
        <v>NA</v>
      </c>
      <c r="CM2835" s="13" t="s">
        <v>7128</v>
      </c>
      <c r="CN2835" s="13" t="s">
        <v>7128</v>
      </c>
      <c r="CO2835" s="13" t="s">
        <v>7128</v>
      </c>
      <c r="CP2835" s="13" t="s">
        <v>7128</v>
      </c>
      <c r="CQ2835" s="13" t="s">
        <v>7128</v>
      </c>
      <c r="CR2835" s="13" t="s">
        <v>7128</v>
      </c>
      <c r="CS2835" s="13" t="s">
        <v>7128</v>
      </c>
      <c r="CT2835" s="13">
        <v>0</v>
      </c>
      <c r="CU2835" s="13">
        <v>-2.1000000000000001E-2</v>
      </c>
      <c r="CV2835" s="13">
        <v>0</v>
      </c>
      <c r="CW2835" s="13">
        <v>-0.02</v>
      </c>
      <c r="CX2835" s="12" t="s">
        <v>7128</v>
      </c>
      <c r="CY2835" s="12" t="s">
        <v>7128</v>
      </c>
      <c r="CZ2835" s="15" t="s">
        <v>7128</v>
      </c>
      <c r="DA2835" s="20"/>
      <c r="DB2835" s="20"/>
    </row>
    <row r="2836" spans="1:106" ht="24">
      <c r="A2836" s="8" t="s">
        <v>2569</v>
      </c>
      <c r="B2836" s="8" t="s">
        <v>2570</v>
      </c>
      <c r="C2836" s="9" t="s">
        <v>7141</v>
      </c>
      <c r="D2836" s="9" t="s">
        <v>7126</v>
      </c>
      <c r="E2836" s="10" t="s">
        <v>7127</v>
      </c>
      <c r="F2836" s="10" t="s">
        <v>7126</v>
      </c>
      <c r="G2836" s="11">
        <v>0.73</v>
      </c>
      <c r="H2836" s="11">
        <v>9.1351792828685259</v>
      </c>
      <c r="I2836" s="12">
        <v>9.0499999999999997E-2</v>
      </c>
      <c r="J2836" s="12">
        <v>0.88323372509960152</v>
      </c>
      <c r="K2836" s="12">
        <v>4.1999999999999996E-2</v>
      </c>
      <c r="L2836" s="12">
        <v>9.8500000000000004E-2</v>
      </c>
      <c r="M2836" s="12">
        <v>6.5019850000000004E-2</v>
      </c>
      <c r="N2836" s="12">
        <v>0.13040402148997132</v>
      </c>
      <c r="O2836" s="12">
        <v>-1.4962474237297385</v>
      </c>
      <c r="P2836" s="12">
        <v>-0.23439686291298034</v>
      </c>
      <c r="Q2836" s="13">
        <v>2.5099999999999998</v>
      </c>
      <c r="R2836" s="13">
        <v>0</v>
      </c>
      <c r="S2836" s="13">
        <v>28.9</v>
      </c>
      <c r="T2836" s="13">
        <v>28.9</v>
      </c>
      <c r="U2836" s="13">
        <v>31.409999999999997</v>
      </c>
      <c r="V2836" s="13">
        <v>0.184</v>
      </c>
      <c r="W2836" s="13">
        <v>31.225999999999996</v>
      </c>
      <c r="X2836" s="14">
        <v>5.8580070041388101E-3</v>
      </c>
      <c r="Y2836" s="15">
        <v>3.787878787878788E-2</v>
      </c>
      <c r="Z2836" s="14">
        <v>0.87153196622436679</v>
      </c>
      <c r="AA2836" s="14">
        <v>0.92008914358484561</v>
      </c>
      <c r="AB2836" s="14">
        <v>6.784037558685446</v>
      </c>
      <c r="AC2836" s="14">
        <v>11.51394422310757</v>
      </c>
      <c r="AD2836" s="13">
        <v>7.5999999999999998E-2</v>
      </c>
      <c r="AE2836" s="15">
        <v>0.69558333333333344</v>
      </c>
      <c r="AF2836" s="14">
        <v>7.0710678118654752E-2</v>
      </c>
      <c r="AG2836" s="14">
        <v>0.6873077913133242</v>
      </c>
      <c r="AH2836" s="15">
        <v>0.33333333333333337</v>
      </c>
      <c r="AI2836" s="5" t="s">
        <v>7128</v>
      </c>
      <c r="AJ2836" s="15" t="s">
        <v>7128</v>
      </c>
      <c r="AK2836" s="15" t="s">
        <v>7128</v>
      </c>
      <c r="AL2836" s="15" t="s">
        <v>7128</v>
      </c>
      <c r="AM2836" s="15" t="s">
        <v>7128</v>
      </c>
      <c r="AN2836" s="15">
        <v>0.58920187793427226</v>
      </c>
      <c r="AO2836" s="15">
        <v>6.9529085872576168E-2</v>
      </c>
      <c r="AP2836" s="15" t="s">
        <v>7128</v>
      </c>
      <c r="AQ2836" s="15" t="s">
        <v>7128</v>
      </c>
      <c r="AR2836" s="15">
        <v>0.94693110140708381</v>
      </c>
      <c r="AS2836" s="15">
        <v>0.86498614958448738</v>
      </c>
      <c r="AT2836" s="14" t="s">
        <v>7128</v>
      </c>
      <c r="AU2836" s="14">
        <v>0</v>
      </c>
      <c r="AV2836" s="12" t="s">
        <v>7128</v>
      </c>
      <c r="AW2836" s="12" t="s">
        <v>7128</v>
      </c>
      <c r="AX2836" s="12">
        <v>-5.3699999999999998E-2</v>
      </c>
      <c r="AY2836" s="12">
        <v>-6.4099999999999999E-3</v>
      </c>
      <c r="AZ2836" s="14" t="s">
        <v>7128</v>
      </c>
      <c r="BA2836" s="14" t="s">
        <v>7128</v>
      </c>
      <c r="BB2836" s="14">
        <v>-0.61301369863013699</v>
      </c>
      <c r="BC2836" s="14">
        <v>-0.10399284142300901</v>
      </c>
      <c r="BD2836" s="14">
        <v>-0.14875346260387812</v>
      </c>
      <c r="BE2836" s="14">
        <v>-0.1191135734072022</v>
      </c>
      <c r="BF2836" s="14">
        <v>0</v>
      </c>
      <c r="BG2836" s="14">
        <v>0.28460000000000002</v>
      </c>
      <c r="BH2836" s="13">
        <v>-5.37</v>
      </c>
      <c r="BI2836" s="13">
        <v>-5.37</v>
      </c>
      <c r="BJ2836" s="13">
        <v>-4.3</v>
      </c>
      <c r="BK2836" s="13">
        <v>-4.3</v>
      </c>
      <c r="BL2836" s="13">
        <v>36.1</v>
      </c>
      <c r="BM2836" s="13">
        <v>36.1</v>
      </c>
      <c r="BN2836" s="13">
        <v>-2.2200000000000002</v>
      </c>
      <c r="BO2836" s="13">
        <v>-2.2200000000000002</v>
      </c>
      <c r="BP2836" s="13">
        <v>-4.3</v>
      </c>
      <c r="BQ2836" s="13">
        <v>0</v>
      </c>
      <c r="BR2836" s="13">
        <v>0</v>
      </c>
      <c r="BS2836" s="13">
        <v>-2.92</v>
      </c>
      <c r="BT2836" s="14" t="s">
        <v>7128</v>
      </c>
      <c r="BU2836" s="13">
        <v>-1.38</v>
      </c>
      <c r="BV2836" s="13">
        <v>-2.4500000000000002</v>
      </c>
      <c r="BW2836" s="13">
        <v>-2.4500000000000002</v>
      </c>
      <c r="BX2836" s="13">
        <v>8.76</v>
      </c>
      <c r="BY2836" s="13">
        <v>41.349000000000004</v>
      </c>
      <c r="BZ2836" s="13">
        <v>4.26</v>
      </c>
      <c r="CA2836" s="13">
        <v>32.975999999999999</v>
      </c>
      <c r="CB2836" s="13">
        <v>0</v>
      </c>
      <c r="CC2836" s="15">
        <v>0.32400000000000001</v>
      </c>
      <c r="CD2836" s="15">
        <v>0.10100000000000001</v>
      </c>
      <c r="CE2836" s="15">
        <v>0.36</v>
      </c>
      <c r="CF2836" s="15" t="s">
        <v>7128</v>
      </c>
      <c r="CG2836" s="15" t="s">
        <v>7128</v>
      </c>
      <c r="CH2836" s="13" t="s">
        <v>7128</v>
      </c>
      <c r="CI2836" s="13" t="s">
        <v>7128</v>
      </c>
      <c r="CJ2836" s="13">
        <v>0</v>
      </c>
      <c r="CK2836" s="12">
        <f t="shared" si="88"/>
        <v>0</v>
      </c>
      <c r="CL2836" s="36">
        <f t="shared" si="89"/>
        <v>1.0947355652595827</v>
      </c>
      <c r="CM2836" s="13" t="s">
        <v>7128</v>
      </c>
      <c r="CN2836" s="13" t="s">
        <v>7128</v>
      </c>
      <c r="CO2836" s="13" t="s">
        <v>7128</v>
      </c>
      <c r="CP2836" s="13" t="s">
        <v>7128</v>
      </c>
      <c r="CQ2836" s="13" t="s">
        <v>7128</v>
      </c>
      <c r="CR2836" s="13" t="s">
        <v>7128</v>
      </c>
      <c r="CS2836" s="13" t="s">
        <v>7128</v>
      </c>
      <c r="CT2836" s="13">
        <v>1.0013999999999998</v>
      </c>
      <c r="CU2836" s="13">
        <v>-4.7598000000000003</v>
      </c>
      <c r="CV2836" s="13">
        <v>33.977399999999996</v>
      </c>
      <c r="CW2836" s="13">
        <v>-2.2200000000000002</v>
      </c>
      <c r="CX2836" s="12">
        <v>-0.59722990554633559</v>
      </c>
      <c r="CY2836" s="12">
        <v>-0.11239091012127395</v>
      </c>
      <c r="CZ2836" s="15" t="s">
        <v>7128</v>
      </c>
      <c r="DA2836" s="20"/>
      <c r="DB2836" s="20"/>
    </row>
    <row r="2837" spans="1:106">
      <c r="A2837" s="8" t="s">
        <v>1021</v>
      </c>
      <c r="B2837" s="8" t="s">
        <v>1022</v>
      </c>
      <c r="C2837" s="9" t="s">
        <v>7162</v>
      </c>
      <c r="D2837" s="9" t="s">
        <v>7126</v>
      </c>
      <c r="E2837" s="10" t="s">
        <v>7127</v>
      </c>
      <c r="F2837" s="10" t="s">
        <v>7126</v>
      </c>
      <c r="G2837" s="11">
        <v>0.8</v>
      </c>
      <c r="H2837" s="11">
        <v>0.8</v>
      </c>
      <c r="I2837" s="12">
        <v>9.0499999999999997E-2</v>
      </c>
      <c r="J2837" s="12">
        <v>0.12890000000000001</v>
      </c>
      <c r="K2837" s="12">
        <v>3.2000000000000001E-2</v>
      </c>
      <c r="L2837" s="12">
        <v>8.8499999999999995E-2</v>
      </c>
      <c r="M2837" s="12">
        <v>5.8418850000000001E-2</v>
      </c>
      <c r="N2837" s="12">
        <v>0.12890000000000001</v>
      </c>
      <c r="O2837" s="12" t="s">
        <v>7128</v>
      </c>
      <c r="P2837" s="12" t="s">
        <v>7128</v>
      </c>
      <c r="Q2837" s="13">
        <v>226.8</v>
      </c>
      <c r="R2837" s="13">
        <v>0</v>
      </c>
      <c r="S2837" s="13">
        <v>0</v>
      </c>
      <c r="T2837" s="13">
        <v>0</v>
      </c>
      <c r="U2837" s="13">
        <v>226.8</v>
      </c>
      <c r="V2837" s="13">
        <v>0</v>
      </c>
      <c r="W2837" s="13">
        <v>226.8</v>
      </c>
      <c r="X2837" s="14">
        <v>0</v>
      </c>
      <c r="Y2837" s="15">
        <v>4.5103092783505161E-2</v>
      </c>
      <c r="Z2837" s="14" t="s">
        <v>7128</v>
      </c>
      <c r="AA2837" s="14">
        <v>0</v>
      </c>
      <c r="AB2837" s="14" t="s">
        <v>7128</v>
      </c>
      <c r="AC2837" s="14">
        <v>0</v>
      </c>
      <c r="AD2837" s="13">
        <v>5.84</v>
      </c>
      <c r="AE2837" s="15">
        <v>1.7148055555555557</v>
      </c>
      <c r="AF2837" s="14">
        <v>0.14832396974191325</v>
      </c>
      <c r="AG2837" s="14">
        <v>0.49048039994200859</v>
      </c>
      <c r="AH2837" s="15">
        <v>0.36069868995633186</v>
      </c>
      <c r="AI2837" s="5">
        <v>3.9513677811550152</v>
      </c>
      <c r="AJ2837" s="15">
        <v>30.566037735849058</v>
      </c>
      <c r="AK2837" s="15">
        <v>30.566037735849058</v>
      </c>
      <c r="AL2837" s="15">
        <v>23.934426229508198</v>
      </c>
      <c r="AM2837" s="15">
        <v>0.90970350404312672</v>
      </c>
      <c r="AN2837" s="15" t="s">
        <v>7128</v>
      </c>
      <c r="AO2837" s="15">
        <v>0.92345276872964177</v>
      </c>
      <c r="AP2837" s="15">
        <v>17.446153846153848</v>
      </c>
      <c r="AQ2837" s="15">
        <v>13.745454545454546</v>
      </c>
      <c r="AR2837" s="15" t="s">
        <v>7128</v>
      </c>
      <c r="AS2837" s="15">
        <v>0.92345276872964177</v>
      </c>
      <c r="AT2837" s="14">
        <v>0.16733153638814016</v>
      </c>
      <c r="AU2837" s="14">
        <v>5.474426807760141E-3</v>
      </c>
      <c r="AV2837" s="12">
        <v>0.22699999999999998</v>
      </c>
      <c r="AW2837" s="12">
        <v>0.17899999999999999</v>
      </c>
      <c r="AX2837" s="12">
        <v>0.20399999999999999</v>
      </c>
      <c r="AY2837" s="12">
        <v>0.23100000000000001</v>
      </c>
      <c r="AZ2837" s="14">
        <v>0.33600000000000002</v>
      </c>
      <c r="BA2837" s="14">
        <v>0.16600000000000001</v>
      </c>
      <c r="BB2837" s="14" t="s">
        <v>7128</v>
      </c>
      <c r="BC2837" s="14" t="s">
        <v>7128</v>
      </c>
      <c r="BD2837" s="14">
        <v>3.0211726384364822E-2</v>
      </c>
      <c r="BE2837" s="14">
        <v>5.2931596091205214E-2</v>
      </c>
      <c r="BF2837" s="14">
        <v>0.31981981981981983</v>
      </c>
      <c r="BG2837" s="14">
        <v>8.6400000000000005E-2</v>
      </c>
      <c r="BH2837" s="13">
        <v>7.42</v>
      </c>
      <c r="BI2837" s="13">
        <v>7.42</v>
      </c>
      <c r="BJ2837" s="13">
        <v>13</v>
      </c>
      <c r="BK2837" s="13">
        <v>13</v>
      </c>
      <c r="BL2837" s="13">
        <v>245.6</v>
      </c>
      <c r="BM2837" s="13">
        <v>245.6</v>
      </c>
      <c r="BN2837" s="13">
        <v>16.5</v>
      </c>
      <c r="BO2837" s="13">
        <v>16.5</v>
      </c>
      <c r="BP2837" s="13">
        <v>8.8423423423423415</v>
      </c>
      <c r="BQ2837" s="13">
        <v>0</v>
      </c>
      <c r="BR2837" s="13">
        <v>0</v>
      </c>
      <c r="BS2837" s="13">
        <v>-4.25</v>
      </c>
      <c r="BT2837" s="14">
        <v>-0.48064187468160985</v>
      </c>
      <c r="BU2837" s="13">
        <v>13.092342342342342</v>
      </c>
      <c r="BV2837" s="13">
        <v>11.67</v>
      </c>
      <c r="BW2837" s="13">
        <v>11.67</v>
      </c>
      <c r="BX2837" s="13">
        <v>0</v>
      </c>
      <c r="BY2837" s="13">
        <v>0</v>
      </c>
      <c r="BZ2837" s="13">
        <v>0</v>
      </c>
      <c r="CA2837" s="13">
        <v>0</v>
      </c>
      <c r="CB2837" s="13">
        <v>-1.2416</v>
      </c>
      <c r="CC2837" s="15">
        <v>0.48499999999999999</v>
      </c>
      <c r="CD2837" s="15">
        <v>0.88600000000000001</v>
      </c>
      <c r="CE2837" s="15">
        <v>0.36</v>
      </c>
      <c r="CF2837" s="15" t="s">
        <v>7128</v>
      </c>
      <c r="CG2837" s="15" t="s">
        <v>7128</v>
      </c>
      <c r="CH2837" s="13" t="s">
        <v>7128</v>
      </c>
      <c r="CI2837" s="13" t="s">
        <v>7128</v>
      </c>
      <c r="CJ2837" s="13">
        <v>-1.2416</v>
      </c>
      <c r="CK2837" s="12">
        <f t="shared" si="88"/>
        <v>0.10639245929734362</v>
      </c>
      <c r="CL2837" s="36" t="str">
        <f t="shared" si="89"/>
        <v>NA</v>
      </c>
      <c r="CM2837" s="13">
        <v>11.1</v>
      </c>
      <c r="CN2837" s="13">
        <v>3.55</v>
      </c>
      <c r="CO2837" s="13">
        <v>7.42</v>
      </c>
      <c r="CP2837" s="13">
        <v>226.8</v>
      </c>
      <c r="CQ2837" s="13">
        <v>16.5</v>
      </c>
      <c r="CR2837" s="13">
        <v>226.8</v>
      </c>
      <c r="CS2837" s="13">
        <v>11.67</v>
      </c>
      <c r="CT2837" s="13">
        <v>0</v>
      </c>
      <c r="CU2837" s="13">
        <v>13</v>
      </c>
      <c r="CV2837" s="13">
        <v>0</v>
      </c>
      <c r="CW2837" s="13">
        <v>16.5</v>
      </c>
      <c r="CX2837" s="12" t="s">
        <v>7128</v>
      </c>
      <c r="CY2837" s="12" t="s">
        <v>7128</v>
      </c>
      <c r="CZ2837" s="15">
        <v>13.745454545454546</v>
      </c>
      <c r="DA2837" s="20"/>
      <c r="DB2837" s="20"/>
    </row>
    <row r="2838" spans="1:106">
      <c r="A2838" s="8" t="s">
        <v>3507</v>
      </c>
      <c r="B2838" s="8" t="s">
        <v>3508</v>
      </c>
      <c r="C2838" s="9" t="s">
        <v>7170</v>
      </c>
      <c r="D2838" s="9" t="s">
        <v>7126</v>
      </c>
      <c r="E2838" s="10" t="s">
        <v>7127</v>
      </c>
      <c r="F2838" s="10" t="s">
        <v>7126</v>
      </c>
      <c r="G2838" s="11">
        <v>1.06</v>
      </c>
      <c r="H2838" s="11">
        <v>1.3608488462903798</v>
      </c>
      <c r="I2838" s="12">
        <v>9.0499999999999997E-2</v>
      </c>
      <c r="J2838" s="12">
        <v>0.17965682058927937</v>
      </c>
      <c r="K2838" s="12">
        <v>4.7E-2</v>
      </c>
      <c r="L2838" s="12">
        <v>0.10350000000000001</v>
      </c>
      <c r="M2838" s="12">
        <v>6.8320350000000002E-2</v>
      </c>
      <c r="N2838" s="12">
        <v>0.14843987840912962</v>
      </c>
      <c r="O2838" s="12">
        <v>-0.10039841966228052</v>
      </c>
      <c r="P2838" s="12">
        <v>-7.4187718732289035E-2</v>
      </c>
      <c r="Q2838" s="13">
        <v>13.5</v>
      </c>
      <c r="R2838" s="13">
        <v>0</v>
      </c>
      <c r="S2838" s="13">
        <v>5.26</v>
      </c>
      <c r="T2838" s="13">
        <v>5.26</v>
      </c>
      <c r="U2838" s="13">
        <v>18.759999999999998</v>
      </c>
      <c r="V2838" s="13">
        <v>2.04</v>
      </c>
      <c r="W2838" s="13">
        <v>16.72</v>
      </c>
      <c r="X2838" s="14">
        <v>0.10874200426439233</v>
      </c>
      <c r="Y2838" s="15">
        <v>0.42372881355932202</v>
      </c>
      <c r="Z2838" s="14">
        <v>0.36990154711673695</v>
      </c>
      <c r="AA2838" s="14">
        <v>0.28038379530916846</v>
      </c>
      <c r="AB2838" s="14">
        <v>0.5870535714285714</v>
      </c>
      <c r="AC2838" s="14">
        <v>0.3896296296296296</v>
      </c>
      <c r="AD2838" s="13">
        <v>1.1399999999999999</v>
      </c>
      <c r="AE2838" s="15">
        <v>-0.89836111111111128</v>
      </c>
      <c r="AF2838" s="14">
        <v>8.9442719099991588E-2</v>
      </c>
      <c r="AG2838" s="14" t="s">
        <v>7128</v>
      </c>
      <c r="AH2838" s="15">
        <v>0.60539215686274506</v>
      </c>
      <c r="AI2838" s="5">
        <v>3.1563421828908553</v>
      </c>
      <c r="AJ2838" s="15">
        <v>19.736842105263158</v>
      </c>
      <c r="AK2838" s="15">
        <v>19.736842105263158</v>
      </c>
      <c r="AL2838" s="15" t="s">
        <v>7128</v>
      </c>
      <c r="AM2838" s="15" t="s">
        <v>7128</v>
      </c>
      <c r="AN2838" s="15">
        <v>1.5066964285714284</v>
      </c>
      <c r="AO2838" s="15">
        <v>1.134453781512605</v>
      </c>
      <c r="AP2838" s="15">
        <v>15.626168224299063</v>
      </c>
      <c r="AQ2838" s="15">
        <v>9.7777777777777768</v>
      </c>
      <c r="AR2838" s="15">
        <v>1.3727422003284071</v>
      </c>
      <c r="AS2838" s="15">
        <v>1.4050420168067226</v>
      </c>
      <c r="AT2838" s="14">
        <v>0</v>
      </c>
      <c r="AU2838" s="14">
        <v>0</v>
      </c>
      <c r="AV2838" s="12">
        <v>0.29399999999999998</v>
      </c>
      <c r="AW2838" s="12">
        <v>0.22399999999999998</v>
      </c>
      <c r="AX2838" s="12">
        <v>0.27</v>
      </c>
      <c r="AY2838" s="12">
        <v>0.26</v>
      </c>
      <c r="AZ2838" s="14" t="s">
        <v>7128</v>
      </c>
      <c r="BA2838" s="14" t="s">
        <v>7128</v>
      </c>
      <c r="BB2838" s="14">
        <v>7.9258400926998845E-2</v>
      </c>
      <c r="BC2838" s="14">
        <v>7.4252159676840582E-2</v>
      </c>
      <c r="BD2838" s="14">
        <v>5.7478991596638655E-2</v>
      </c>
      <c r="BE2838" s="14">
        <v>8.9915966386554622E-2</v>
      </c>
      <c r="BF2838" s="14">
        <v>0.27156549520766776</v>
      </c>
      <c r="BG2838" s="14">
        <v>2.4199999999999999E-2</v>
      </c>
      <c r="BH2838" s="13">
        <v>0.68400000000000005</v>
      </c>
      <c r="BI2838" s="13">
        <v>0.68400000000000005</v>
      </c>
      <c r="BJ2838" s="13">
        <v>1.07</v>
      </c>
      <c r="BK2838" s="13">
        <v>1.07</v>
      </c>
      <c r="BL2838" s="13">
        <v>11.9</v>
      </c>
      <c r="BM2838" s="13">
        <v>11.9</v>
      </c>
      <c r="BN2838" s="13">
        <v>1.71</v>
      </c>
      <c r="BO2838" s="13">
        <v>1.71</v>
      </c>
      <c r="BP2838" s="13">
        <v>0.77942492012779552</v>
      </c>
      <c r="BQ2838" s="13">
        <v>0</v>
      </c>
      <c r="BR2838" s="13">
        <v>0</v>
      </c>
      <c r="BS2838" s="13">
        <v>-0.82099999999999995</v>
      </c>
      <c r="BT2838" s="14">
        <v>-1.0533407115920643</v>
      </c>
      <c r="BU2838" s="13">
        <v>1.6004249201277956</v>
      </c>
      <c r="BV2838" s="13">
        <v>1.5049999999999999</v>
      </c>
      <c r="BW2838" s="13">
        <v>1.5049999999999999</v>
      </c>
      <c r="BX2838" s="13">
        <v>8.6300000000000008</v>
      </c>
      <c r="BY2838" s="13">
        <v>10.497</v>
      </c>
      <c r="BZ2838" s="13">
        <v>8.9600000000000009</v>
      </c>
      <c r="CA2838" s="13">
        <v>12.18</v>
      </c>
      <c r="CB2838" s="13">
        <v>0</v>
      </c>
      <c r="CC2838" s="15">
        <v>-0.52900000000000003</v>
      </c>
      <c r="CD2838" s="15">
        <v>9.4E-2</v>
      </c>
      <c r="CE2838" s="15">
        <v>0.36</v>
      </c>
      <c r="CF2838" s="15" t="s">
        <v>7128</v>
      </c>
      <c r="CG2838" s="15" t="s">
        <v>7128</v>
      </c>
      <c r="CH2838" s="13" t="s">
        <v>7128</v>
      </c>
      <c r="CI2838" s="13" t="s">
        <v>7128</v>
      </c>
      <c r="CJ2838" s="13">
        <v>0</v>
      </c>
      <c r="CK2838" s="12">
        <f t="shared" si="88"/>
        <v>0</v>
      </c>
      <c r="CL2838" s="36">
        <f t="shared" si="89"/>
        <v>0.97701149425287359</v>
      </c>
      <c r="CM2838" s="13">
        <v>0.93899999999999995</v>
      </c>
      <c r="CN2838" s="13">
        <v>0.255</v>
      </c>
      <c r="CO2838" s="13">
        <v>0.68400000000000005</v>
      </c>
      <c r="CP2838" s="13">
        <v>13.5</v>
      </c>
      <c r="CQ2838" s="13">
        <v>1.71</v>
      </c>
      <c r="CR2838" s="13">
        <v>16.72</v>
      </c>
      <c r="CS2838" s="13" t="s">
        <v>7128</v>
      </c>
      <c r="CT2838" s="13">
        <v>0</v>
      </c>
      <c r="CU2838" s="13">
        <v>1.07</v>
      </c>
      <c r="CV2838" s="13">
        <v>12.18</v>
      </c>
      <c r="CW2838" s="13">
        <v>1.71</v>
      </c>
      <c r="CX2838" s="12">
        <v>7.9258400926998845E-2</v>
      </c>
      <c r="CY2838" s="12">
        <v>7.4252159676840582E-2</v>
      </c>
      <c r="CZ2838" s="15">
        <v>9.7777777777777768</v>
      </c>
      <c r="DA2838" s="20"/>
      <c r="DB2838" s="20"/>
    </row>
    <row r="2839" spans="1:106" ht="24">
      <c r="A2839" s="8" t="s">
        <v>1019</v>
      </c>
      <c r="B2839" s="8" t="s">
        <v>1020</v>
      </c>
      <c r="C2839" s="9" t="s">
        <v>7144</v>
      </c>
      <c r="D2839" s="9" t="s">
        <v>7126</v>
      </c>
      <c r="E2839" s="10" t="s">
        <v>7127</v>
      </c>
      <c r="F2839" s="10" t="s">
        <v>7126</v>
      </c>
      <c r="G2839" s="11">
        <v>1.1499999999999999</v>
      </c>
      <c r="H2839" s="11">
        <v>1.3377228746388143</v>
      </c>
      <c r="I2839" s="12">
        <v>9.0499999999999997E-2</v>
      </c>
      <c r="J2839" s="12">
        <v>0.1775639201548127</v>
      </c>
      <c r="K2839" s="12">
        <v>3.6999999999999998E-2</v>
      </c>
      <c r="L2839" s="12">
        <v>9.35E-2</v>
      </c>
      <c r="M2839" s="12">
        <v>6.1719349999999999E-2</v>
      </c>
      <c r="N2839" s="12">
        <v>0.15529747201439001</v>
      </c>
      <c r="O2839" s="12">
        <v>-6.012205968969643E-2</v>
      </c>
      <c r="P2839" s="12">
        <v>-4.1730099056272979E-2</v>
      </c>
      <c r="Q2839" s="13">
        <v>221.9</v>
      </c>
      <c r="R2839" s="13">
        <v>0</v>
      </c>
      <c r="S2839" s="13">
        <v>52.8</v>
      </c>
      <c r="T2839" s="13">
        <v>52.8</v>
      </c>
      <c r="U2839" s="13">
        <v>274.7</v>
      </c>
      <c r="V2839" s="13">
        <v>2.88</v>
      </c>
      <c r="W2839" s="13">
        <v>271.82</v>
      </c>
      <c r="X2839" s="14">
        <v>1.0484164543137969E-2</v>
      </c>
      <c r="Y2839" s="15">
        <v>0.16112789526686808</v>
      </c>
      <c r="Z2839" s="14">
        <v>0.43890274314214461</v>
      </c>
      <c r="AA2839" s="14">
        <v>0.19220968329086277</v>
      </c>
      <c r="AB2839" s="14">
        <v>0.78222222222222215</v>
      </c>
      <c r="AC2839" s="14">
        <v>0.23794502027940512</v>
      </c>
      <c r="AD2839" s="13">
        <v>1.1200000000000001</v>
      </c>
      <c r="AE2839" s="15">
        <v>1.3999444444444447</v>
      </c>
      <c r="AF2839" s="14">
        <v>0.10954451150103323</v>
      </c>
      <c r="AG2839" s="14">
        <v>0.55183047668645491</v>
      </c>
      <c r="AH2839" s="15">
        <v>0.34104046242774566</v>
      </c>
      <c r="AI2839" s="5">
        <v>3.59437751004016</v>
      </c>
      <c r="AJ2839" s="15">
        <v>36.617161716171623</v>
      </c>
      <c r="AK2839" s="15">
        <v>36.617161716171623</v>
      </c>
      <c r="AL2839" s="15">
        <v>23.829787234042556</v>
      </c>
      <c r="AM2839" s="15" t="s">
        <v>7128</v>
      </c>
      <c r="AN2839" s="15">
        <v>3.2874074074074073</v>
      </c>
      <c r="AO2839" s="15">
        <v>0.89983779399837793</v>
      </c>
      <c r="AP2839" s="15">
        <v>15.185474860335196</v>
      </c>
      <c r="AQ2839" s="15">
        <v>9.7426523297491041</v>
      </c>
      <c r="AR2839" s="15">
        <v>2.3149378300119228</v>
      </c>
      <c r="AS2839" s="15">
        <v>1.1022708840227089</v>
      </c>
      <c r="AT2839" s="14">
        <v>0.32772277227722774</v>
      </c>
      <c r="AU2839" s="14">
        <v>8.9499774673276241E-3</v>
      </c>
      <c r="AV2839" s="12">
        <v>-8.0299999999999996E-2</v>
      </c>
      <c r="AW2839" s="12">
        <v>0.16899999999999998</v>
      </c>
      <c r="AX2839" s="12">
        <v>2.75E-2</v>
      </c>
      <c r="AY2839" s="12">
        <v>0.126</v>
      </c>
      <c r="AZ2839" s="14" t="s">
        <v>7128</v>
      </c>
      <c r="BA2839" s="14">
        <v>9.7299999999999998E-2</v>
      </c>
      <c r="BB2839" s="14">
        <v>0.11744186046511627</v>
      </c>
      <c r="BC2839" s="14">
        <v>0.11356737295811703</v>
      </c>
      <c r="BD2839" s="14">
        <v>2.4574209245742093E-2</v>
      </c>
      <c r="BE2839" s="14">
        <v>7.2587185725871847E-2</v>
      </c>
      <c r="BF2839" s="14">
        <v>0.31397058823529411</v>
      </c>
      <c r="BG2839" s="14">
        <v>2.41E-2</v>
      </c>
      <c r="BH2839" s="13">
        <v>6.06</v>
      </c>
      <c r="BI2839" s="13">
        <v>6.06</v>
      </c>
      <c r="BJ2839" s="13">
        <v>17.899999999999999</v>
      </c>
      <c r="BK2839" s="13">
        <v>17.899999999999999</v>
      </c>
      <c r="BL2839" s="13">
        <v>246.6</v>
      </c>
      <c r="BM2839" s="13">
        <v>246.6</v>
      </c>
      <c r="BN2839" s="13">
        <v>27.9</v>
      </c>
      <c r="BO2839" s="13">
        <v>27.9</v>
      </c>
      <c r="BP2839" s="13">
        <v>12.279926470588235</v>
      </c>
      <c r="BQ2839" s="13">
        <v>0</v>
      </c>
      <c r="BR2839" s="13">
        <v>0</v>
      </c>
      <c r="BS2839" s="13">
        <v>-16.600000000000001</v>
      </c>
      <c r="BT2839" s="14">
        <v>-1.3517996251654123</v>
      </c>
      <c r="BU2839" s="13">
        <v>28.879926470588238</v>
      </c>
      <c r="BV2839" s="13">
        <v>22.66</v>
      </c>
      <c r="BW2839" s="13">
        <v>22.66</v>
      </c>
      <c r="BX2839" s="13">
        <v>51.6</v>
      </c>
      <c r="BY2839" s="13">
        <v>108.12899999999999</v>
      </c>
      <c r="BZ2839" s="13">
        <v>67.5</v>
      </c>
      <c r="CA2839" s="13">
        <v>117.42</v>
      </c>
      <c r="CB2839" s="13">
        <v>-1.986</v>
      </c>
      <c r="CC2839" s="15">
        <v>0.40300000000000002</v>
      </c>
      <c r="CD2839" s="15">
        <v>0.70899999999999996</v>
      </c>
      <c r="CE2839" s="15">
        <v>0.36</v>
      </c>
      <c r="CF2839" s="15">
        <v>0.65750231360662659</v>
      </c>
      <c r="CG2839" s="15">
        <v>0.60350296183661856</v>
      </c>
      <c r="CH2839" s="13">
        <v>14.907142857142857</v>
      </c>
      <c r="CI2839" s="13">
        <v>6.93</v>
      </c>
      <c r="CJ2839" s="13">
        <v>-1.986</v>
      </c>
      <c r="CK2839" s="12">
        <f t="shared" si="88"/>
        <v>8.764342453662842E-2</v>
      </c>
      <c r="CL2839" s="36">
        <f t="shared" si="89"/>
        <v>2.1001532958610118</v>
      </c>
      <c r="CM2839" s="13">
        <v>13.6</v>
      </c>
      <c r="CN2839" s="13">
        <v>4.2699999999999996</v>
      </c>
      <c r="CO2839" s="13">
        <v>6.06</v>
      </c>
      <c r="CP2839" s="13">
        <v>221.9</v>
      </c>
      <c r="CQ2839" s="13">
        <v>27.9</v>
      </c>
      <c r="CR2839" s="13">
        <v>271.82</v>
      </c>
      <c r="CS2839" s="13">
        <v>22.66</v>
      </c>
      <c r="CT2839" s="13">
        <v>2.048</v>
      </c>
      <c r="CU2839" s="13">
        <v>16.893999999999998</v>
      </c>
      <c r="CV2839" s="13">
        <v>119.468</v>
      </c>
      <c r="CW2839" s="13">
        <v>27.9</v>
      </c>
      <c r="CX2839" s="12">
        <v>9.4206680584551131E-2</v>
      </c>
      <c r="CY2839" s="12">
        <v>0.10519238028220899</v>
      </c>
      <c r="CZ2839" s="15">
        <v>9.7426523297491041</v>
      </c>
      <c r="DA2839" s="20"/>
      <c r="DB2839" s="20"/>
    </row>
    <row r="2840" spans="1:106">
      <c r="A2840" s="8" t="s">
        <v>3925</v>
      </c>
      <c r="B2840" s="8" t="s">
        <v>3926</v>
      </c>
      <c r="C2840" s="9" t="s">
        <v>7155</v>
      </c>
      <c r="D2840" s="9" t="s">
        <v>7126</v>
      </c>
      <c r="E2840" s="10" t="s">
        <v>7127</v>
      </c>
      <c r="F2840" s="10" t="s">
        <v>7126</v>
      </c>
      <c r="G2840" s="11">
        <v>0.92</v>
      </c>
      <c r="H2840" s="11">
        <v>4.8292329545454553</v>
      </c>
      <c r="I2840" s="12">
        <v>9.0499999999999997E-2</v>
      </c>
      <c r="J2840" s="12">
        <v>0.4935455823863637</v>
      </c>
      <c r="K2840" s="12">
        <v>3.6999999999999998E-2</v>
      </c>
      <c r="L2840" s="12">
        <v>9.35E-2</v>
      </c>
      <c r="M2840" s="12">
        <v>6.1719349999999999E-2</v>
      </c>
      <c r="N2840" s="12">
        <v>0.13225288462857607</v>
      </c>
      <c r="O2840" s="12">
        <v>-0.44675071059149191</v>
      </c>
      <c r="P2840" s="12">
        <v>-1.339988090715126E-2</v>
      </c>
      <c r="Q2840" s="13">
        <v>0.73599999999999999</v>
      </c>
      <c r="R2840" s="13">
        <v>0</v>
      </c>
      <c r="S2840" s="13">
        <v>3.77</v>
      </c>
      <c r="T2840" s="13">
        <v>3.77</v>
      </c>
      <c r="U2840" s="13">
        <v>4.5060000000000002</v>
      </c>
      <c r="V2840" s="13">
        <v>0.39400000000000002</v>
      </c>
      <c r="W2840" s="13">
        <v>4.1120000000000001</v>
      </c>
      <c r="X2840" s="14">
        <v>8.7438970261873056E-2</v>
      </c>
      <c r="Y2840" s="15">
        <v>4.1254125412541254E-2</v>
      </c>
      <c r="Z2840" s="14">
        <v>0.7086466165413533</v>
      </c>
      <c r="AA2840" s="14">
        <v>0.83666222814025737</v>
      </c>
      <c r="AB2840" s="14">
        <v>2.4322580645161289</v>
      </c>
      <c r="AC2840" s="14">
        <v>5.1222826086956523</v>
      </c>
      <c r="AD2840" s="13">
        <v>0.122</v>
      </c>
      <c r="AE2840" s="15">
        <v>0.67658333333333343</v>
      </c>
      <c r="AF2840" s="14">
        <v>4.4721359549995794E-2</v>
      </c>
      <c r="AG2840" s="14">
        <v>0.56348913032994696</v>
      </c>
      <c r="AH2840" s="15">
        <v>0.48656716417910456</v>
      </c>
      <c r="AI2840" s="5">
        <v>1.1951219512195121</v>
      </c>
      <c r="AJ2840" s="15">
        <v>10.082191780821919</v>
      </c>
      <c r="AK2840" s="15">
        <v>10.082191780821919</v>
      </c>
      <c r="AL2840" s="15" t="s">
        <v>7128</v>
      </c>
      <c r="AM2840" s="15" t="s">
        <v>7128</v>
      </c>
      <c r="AN2840" s="15">
        <v>0.47483870967741931</v>
      </c>
      <c r="AO2840" s="15">
        <v>0.10635838150289018</v>
      </c>
      <c r="AP2840" s="15">
        <v>7.628942486085343</v>
      </c>
      <c r="AQ2840" s="15">
        <v>6.7409836065573776</v>
      </c>
      <c r="AR2840" s="15">
        <v>0.83475436459602115</v>
      </c>
      <c r="AS2840" s="15">
        <v>0.59421965317919079</v>
      </c>
      <c r="AT2840" s="14">
        <v>0</v>
      </c>
      <c r="AU2840" s="14">
        <v>0</v>
      </c>
      <c r="AV2840" s="12">
        <v>-5.1200000000000002E-2</v>
      </c>
      <c r="AW2840" s="12">
        <v>2.2000000000000002E-2</v>
      </c>
      <c r="AX2840" s="12">
        <v>-4.8499999999999995E-2</v>
      </c>
      <c r="AY2840" s="12">
        <v>5.5800000000000002E-2</v>
      </c>
      <c r="AZ2840" s="14" t="s">
        <v>7128</v>
      </c>
      <c r="BA2840" s="14" t="s">
        <v>7128</v>
      </c>
      <c r="BB2840" s="14">
        <v>4.6794871794871788E-2</v>
      </c>
      <c r="BC2840" s="14">
        <v>0.11885300372142481</v>
      </c>
      <c r="BD2840" s="14">
        <v>1.0549132947976879E-2</v>
      </c>
      <c r="BE2840" s="14">
        <v>7.7890173410404634E-2</v>
      </c>
      <c r="BF2840" s="14">
        <v>0.17045454545454547</v>
      </c>
      <c r="BG2840" s="14" t="s">
        <v>7128</v>
      </c>
      <c r="BH2840" s="13">
        <v>7.2999999999999995E-2</v>
      </c>
      <c r="BI2840" s="13">
        <v>7.2999999999999995E-2</v>
      </c>
      <c r="BJ2840" s="13">
        <v>0.53900000000000003</v>
      </c>
      <c r="BK2840" s="13">
        <v>0.53900000000000003</v>
      </c>
      <c r="BL2840" s="13">
        <v>6.92</v>
      </c>
      <c r="BM2840" s="13">
        <v>6.92</v>
      </c>
      <c r="BN2840" s="13">
        <v>0.61</v>
      </c>
      <c r="BO2840" s="13">
        <v>0.61</v>
      </c>
      <c r="BP2840" s="13">
        <v>0.44712500000000005</v>
      </c>
      <c r="BQ2840" s="13">
        <v>0</v>
      </c>
      <c r="BR2840" s="13">
        <v>0</v>
      </c>
      <c r="BS2840" s="13">
        <v>-0.125</v>
      </c>
      <c r="BT2840" s="14">
        <v>-0.27956388034665919</v>
      </c>
      <c r="BU2840" s="13">
        <v>0.57212499999999999</v>
      </c>
      <c r="BV2840" s="13">
        <v>0.19800000000000001</v>
      </c>
      <c r="BW2840" s="13">
        <v>0.19800000000000001</v>
      </c>
      <c r="BX2840" s="13">
        <v>1.56</v>
      </c>
      <c r="BY2840" s="13">
        <v>3.7619999999999996</v>
      </c>
      <c r="BZ2840" s="13">
        <v>1.55</v>
      </c>
      <c r="CA2840" s="13">
        <v>4.9260000000000002</v>
      </c>
      <c r="CB2840" s="13">
        <v>0</v>
      </c>
      <c r="CC2840" s="15">
        <v>0.16800000000000001</v>
      </c>
      <c r="CD2840" s="15">
        <v>0.39700000000000002</v>
      </c>
      <c r="CE2840" s="15">
        <v>0.36</v>
      </c>
      <c r="CF2840" s="15">
        <v>0.63122301006630221</v>
      </c>
      <c r="CG2840" s="15">
        <v>0.65079205101181437</v>
      </c>
      <c r="CH2840" s="13">
        <v>0.29289999999999999</v>
      </c>
      <c r="CI2840" s="13">
        <v>7.6999999999999999E-2</v>
      </c>
      <c r="CJ2840" s="13">
        <v>0</v>
      </c>
      <c r="CK2840" s="12">
        <f t="shared" si="88"/>
        <v>0</v>
      </c>
      <c r="CL2840" s="36">
        <f t="shared" si="89"/>
        <v>1.4047909053999188</v>
      </c>
      <c r="CM2840" s="13">
        <v>8.7999999999999995E-2</v>
      </c>
      <c r="CN2840" s="13">
        <v>1.4999999999999999E-2</v>
      </c>
      <c r="CO2840" s="13">
        <v>7.2999999999999995E-2</v>
      </c>
      <c r="CP2840" s="13">
        <v>0.73599999999999999</v>
      </c>
      <c r="CQ2840" s="13">
        <v>0.61</v>
      </c>
      <c r="CR2840" s="13">
        <v>4.1120000000000001</v>
      </c>
      <c r="CS2840" s="13" t="s">
        <v>7128</v>
      </c>
      <c r="CT2840" s="13">
        <v>0</v>
      </c>
      <c r="CU2840" s="13">
        <v>0.53900000000000003</v>
      </c>
      <c r="CV2840" s="13">
        <v>4.9260000000000002</v>
      </c>
      <c r="CW2840" s="13">
        <v>0.61</v>
      </c>
      <c r="CX2840" s="12">
        <v>4.6794871794871788E-2</v>
      </c>
      <c r="CY2840" s="12">
        <v>0.11885300372142481</v>
      </c>
      <c r="CZ2840" s="15">
        <v>6.7409836065573776</v>
      </c>
      <c r="DA2840" s="20"/>
      <c r="DB2840" s="20"/>
    </row>
    <row r="2841" spans="1:106">
      <c r="A2841" s="8" t="s">
        <v>961</v>
      </c>
      <c r="B2841" s="8" t="s">
        <v>962</v>
      </c>
      <c r="C2841" s="9" t="s">
        <v>7133</v>
      </c>
      <c r="D2841" s="9" t="s">
        <v>7126</v>
      </c>
      <c r="E2841" s="10" t="s">
        <v>7127</v>
      </c>
      <c r="F2841" s="10" t="s">
        <v>7126</v>
      </c>
      <c r="G2841" s="11">
        <v>0.92</v>
      </c>
      <c r="H2841" s="11">
        <v>0.93461179587925602</v>
      </c>
      <c r="I2841" s="12">
        <v>9.0499999999999997E-2</v>
      </c>
      <c r="J2841" s="12">
        <v>0.14108236752707268</v>
      </c>
      <c r="K2841" s="12">
        <v>3.6999999999999998E-2</v>
      </c>
      <c r="L2841" s="12">
        <v>9.35E-2</v>
      </c>
      <c r="M2841" s="12">
        <v>6.1719349999999999E-2</v>
      </c>
      <c r="N2841" s="12">
        <v>0.13939843130613894</v>
      </c>
      <c r="O2841" s="12">
        <v>0.2013176324729273</v>
      </c>
      <c r="P2841" s="12">
        <v>0.42879720594712423</v>
      </c>
      <c r="Q2841" s="13">
        <v>254.1</v>
      </c>
      <c r="R2841" s="13">
        <v>1.598409555629585</v>
      </c>
      <c r="S2841" s="13">
        <v>3.91</v>
      </c>
      <c r="T2841" s="13">
        <v>5.5084095556295853</v>
      </c>
      <c r="U2841" s="13">
        <v>259.60840955562958</v>
      </c>
      <c r="V2841" s="13">
        <v>32</v>
      </c>
      <c r="W2841" s="13">
        <v>227.60840955562958</v>
      </c>
      <c r="X2841" s="14">
        <v>0.12326257094203628</v>
      </c>
      <c r="Y2841" s="15">
        <v>0.24001901140684409</v>
      </c>
      <c r="Z2841" s="14">
        <v>7.4429508601844802E-2</v>
      </c>
      <c r="AA2841" s="14">
        <v>2.1218147613393197E-2</v>
      </c>
      <c r="AB2841" s="14">
        <v>8.0414738038388112E-2</v>
      </c>
      <c r="AC2841" s="14">
        <v>2.1678117102044807E-2</v>
      </c>
      <c r="AD2841" s="13">
        <v>2.42</v>
      </c>
      <c r="AE2841" s="15">
        <v>1.4745555555555556</v>
      </c>
      <c r="AF2841" s="14">
        <v>8.9442719099991588E-2</v>
      </c>
      <c r="AG2841" s="14">
        <v>0.58696784409369474</v>
      </c>
      <c r="AH2841" s="15">
        <v>0.4578005115089514</v>
      </c>
      <c r="AI2841" s="5">
        <v>95.571955719557181</v>
      </c>
      <c r="AJ2841" s="15">
        <v>11.873831775700936</v>
      </c>
      <c r="AK2841" s="15">
        <v>11.873831775700936</v>
      </c>
      <c r="AL2841" s="15">
        <v>10.852017937219731</v>
      </c>
      <c r="AM2841" s="15">
        <v>0.15222861250898637</v>
      </c>
      <c r="AN2841" s="15">
        <v>3.7094890510948906</v>
      </c>
      <c r="AO2841" s="15">
        <v>0.94425863991081371</v>
      </c>
      <c r="AP2841" s="15">
        <v>8.6450037859354616</v>
      </c>
      <c r="AQ2841" s="15">
        <v>8.262248059954608</v>
      </c>
      <c r="AR2841" s="15">
        <v>5.6579022653352187</v>
      </c>
      <c r="AS2841" s="15">
        <v>0.84581348775782073</v>
      </c>
      <c r="AT2841" s="14">
        <v>0.42990654205607476</v>
      </c>
      <c r="AU2841" s="14">
        <v>3.6206218024399842E-2</v>
      </c>
      <c r="AV2841" s="12" t="s">
        <v>7128</v>
      </c>
      <c r="AW2841" s="12">
        <v>0.109</v>
      </c>
      <c r="AX2841" s="12">
        <v>2.3799999999999998E-2</v>
      </c>
      <c r="AY2841" s="12">
        <v>3.9E-2</v>
      </c>
      <c r="AZ2841" s="14">
        <v>0.78</v>
      </c>
      <c r="BA2841" s="14">
        <v>0.18600000000000003</v>
      </c>
      <c r="BB2841" s="14">
        <v>0.34239999999999998</v>
      </c>
      <c r="BC2841" s="14">
        <v>0.56819563725326316</v>
      </c>
      <c r="BD2841" s="14">
        <v>7.9524340393905601E-2</v>
      </c>
      <c r="BE2841" s="14">
        <v>9.7838417275637621E-2</v>
      </c>
      <c r="BF2841" s="14">
        <v>0.26735395189003436</v>
      </c>
      <c r="BG2841" s="14">
        <v>8.1900000000000001E-2</v>
      </c>
      <c r="BH2841" s="13">
        <v>21.4</v>
      </c>
      <c r="BI2841" s="13">
        <v>21.4</v>
      </c>
      <c r="BJ2841" s="13">
        <v>25.9</v>
      </c>
      <c r="BK2841" s="13">
        <v>26.328318088874084</v>
      </c>
      <c r="BL2841" s="13">
        <v>269.10000000000002</v>
      </c>
      <c r="BM2841" s="13">
        <v>269.10000000000002</v>
      </c>
      <c r="BN2841" s="13">
        <v>26.8</v>
      </c>
      <c r="BO2841" s="13">
        <v>27.548000000000002</v>
      </c>
      <c r="BP2841" s="13">
        <v>19.289338201195722</v>
      </c>
      <c r="BQ2841" s="13">
        <v>-3</v>
      </c>
      <c r="BR2841" s="13">
        <v>10.610000000000001</v>
      </c>
      <c r="BS2841" s="13">
        <v>1.292</v>
      </c>
      <c r="BT2841" s="14">
        <v>0.61702479762951179</v>
      </c>
      <c r="BU2841" s="13">
        <v>7.3873382011957194</v>
      </c>
      <c r="BV2841" s="13">
        <v>12.497999999999996</v>
      </c>
      <c r="BW2841" s="13">
        <v>9.4979999999999958</v>
      </c>
      <c r="BX2841" s="13">
        <v>62.5</v>
      </c>
      <c r="BY2841" s="13">
        <v>33.948409555629588</v>
      </c>
      <c r="BZ2841" s="13">
        <v>68.5</v>
      </c>
      <c r="CA2841" s="13">
        <v>40.228409555629582</v>
      </c>
      <c r="CB2841" s="13">
        <v>-9.1999999999999993</v>
      </c>
      <c r="CC2841" s="15">
        <v>0.35</v>
      </c>
      <c r="CD2841" s="15">
        <v>0.89800000000000002</v>
      </c>
      <c r="CE2841" s="15">
        <v>0.36</v>
      </c>
      <c r="CF2841" s="15">
        <v>0.74261254542635891</v>
      </c>
      <c r="CG2841" s="15">
        <v>0.77748364376446832</v>
      </c>
      <c r="CH2841" s="13">
        <v>14.0602</v>
      </c>
      <c r="CI2841" s="13">
        <v>8.6819999999999986</v>
      </c>
      <c r="CJ2841" s="13">
        <v>-9.1999999999999993</v>
      </c>
      <c r="CK2841" s="12">
        <f t="shared" si="88"/>
        <v>0.73611777884461538</v>
      </c>
      <c r="CL2841" s="36">
        <f t="shared" si="89"/>
        <v>6.6893024847993781</v>
      </c>
      <c r="CM2841" s="13">
        <v>29.1</v>
      </c>
      <c r="CN2841" s="13">
        <v>7.78</v>
      </c>
      <c r="CO2841" s="13">
        <v>21.4</v>
      </c>
      <c r="CP2841" s="13">
        <v>254.1</v>
      </c>
      <c r="CQ2841" s="13">
        <v>27.548000000000002</v>
      </c>
      <c r="CR2841" s="13">
        <v>227.60840955562958</v>
      </c>
      <c r="CS2841" s="13">
        <v>12.497999999999996</v>
      </c>
      <c r="CT2841" s="13">
        <v>0</v>
      </c>
      <c r="CU2841" s="13">
        <v>26.328318088874084</v>
      </c>
      <c r="CV2841" s="13">
        <v>40.228409555629582</v>
      </c>
      <c r="CW2841" s="13">
        <v>26.8</v>
      </c>
      <c r="CX2841" s="12">
        <v>0.34239999999999998</v>
      </c>
      <c r="CY2841" s="12">
        <v>0.56819563725326316</v>
      </c>
      <c r="CZ2841" s="15">
        <v>8.4928511028219997</v>
      </c>
      <c r="DA2841" s="20"/>
      <c r="DB2841" s="20"/>
    </row>
    <row r="2842" spans="1:106" ht="24">
      <c r="A2842" s="8" t="s">
        <v>6601</v>
      </c>
      <c r="B2842" s="8" t="s">
        <v>6602</v>
      </c>
      <c r="C2842" s="9" t="s">
        <v>7141</v>
      </c>
      <c r="D2842" s="9" t="s">
        <v>7126</v>
      </c>
      <c r="E2842" s="10" t="s">
        <v>7127</v>
      </c>
      <c r="F2842" s="10" t="s">
        <v>7126</v>
      </c>
      <c r="G2842" s="11">
        <v>0.73</v>
      </c>
      <c r="H2842" s="11">
        <v>0.73</v>
      </c>
      <c r="I2842" s="12">
        <v>9.0499999999999997E-2</v>
      </c>
      <c r="J2842" s="12">
        <v>0.12256500000000001</v>
      </c>
      <c r="K2842" s="12">
        <v>4.7E-2</v>
      </c>
      <c r="L2842" s="12">
        <v>0.10350000000000001</v>
      </c>
      <c r="M2842" s="12">
        <v>6.8320350000000002E-2</v>
      </c>
      <c r="N2842" s="12">
        <v>0.12256500000000001</v>
      </c>
      <c r="O2842" s="12">
        <v>-0.4673082762836186</v>
      </c>
      <c r="P2842" s="12">
        <v>-0.1672171287642783</v>
      </c>
      <c r="Q2842" s="13">
        <v>1.79</v>
      </c>
      <c r="R2842" s="13">
        <v>0</v>
      </c>
      <c r="S2842" s="13">
        <v>0</v>
      </c>
      <c r="T2842" s="13">
        <v>0</v>
      </c>
      <c r="U2842" s="13">
        <v>1.79</v>
      </c>
      <c r="V2842" s="13">
        <v>0</v>
      </c>
      <c r="W2842" s="13">
        <v>1.79</v>
      </c>
      <c r="X2842" s="14">
        <v>0</v>
      </c>
      <c r="Y2842" s="15">
        <v>6.5789473684210523E-2</v>
      </c>
      <c r="Z2842" s="14" t="s">
        <v>7128</v>
      </c>
      <c r="AA2842" s="14">
        <v>0</v>
      </c>
      <c r="AB2842" s="14" t="s">
        <v>7128</v>
      </c>
      <c r="AC2842" s="14">
        <v>0</v>
      </c>
      <c r="AD2842" s="13">
        <v>0.157</v>
      </c>
      <c r="AE2842" s="15">
        <v>9.8388888888888873E-2</v>
      </c>
      <c r="AF2842" s="14">
        <v>3.1622776601683791E-2</v>
      </c>
      <c r="AG2842" s="14" t="s">
        <v>7128</v>
      </c>
      <c r="AH2842" s="15">
        <v>0.7724288840262582</v>
      </c>
      <c r="AI2842" s="5" t="s">
        <v>7128</v>
      </c>
      <c r="AJ2842" s="15" t="s">
        <v>7128</v>
      </c>
      <c r="AK2842" s="15" t="s">
        <v>7128</v>
      </c>
      <c r="AL2842" s="15" t="s">
        <v>7128</v>
      </c>
      <c r="AM2842" s="15" t="s">
        <v>7128</v>
      </c>
      <c r="AN2842" s="15" t="s">
        <v>7128</v>
      </c>
      <c r="AO2842" s="15">
        <v>149.16666666666666</v>
      </c>
      <c r="AP2842" s="15" t="s">
        <v>7128</v>
      </c>
      <c r="AQ2842" s="15" t="s">
        <v>7128</v>
      </c>
      <c r="AR2842" s="15" t="s">
        <v>7128</v>
      </c>
      <c r="AS2842" s="15">
        <v>149.16666666666666</v>
      </c>
      <c r="AT2842" s="14" t="s">
        <v>7128</v>
      </c>
      <c r="AU2842" s="14">
        <v>0</v>
      </c>
      <c r="AV2842" s="12" t="s">
        <v>7128</v>
      </c>
      <c r="AW2842" s="12" t="s">
        <v>7128</v>
      </c>
      <c r="AX2842" s="12">
        <v>-0.78099999999999992</v>
      </c>
      <c r="AY2842" s="12">
        <v>0.33600000000000002</v>
      </c>
      <c r="AZ2842" s="14" t="s">
        <v>7128</v>
      </c>
      <c r="BA2842" s="14" t="s">
        <v>7128</v>
      </c>
      <c r="BB2842" s="14">
        <v>-0.34474327628361856</v>
      </c>
      <c r="BC2842" s="14">
        <v>-4.4652128764278293E-2</v>
      </c>
      <c r="BD2842" s="14">
        <v>-11.749999999999998</v>
      </c>
      <c r="BE2842" s="14">
        <v>-3.583333333333333</v>
      </c>
      <c r="BF2842" s="14">
        <v>0</v>
      </c>
      <c r="BG2842" s="14" t="s">
        <v>7128</v>
      </c>
      <c r="BH2842" s="13">
        <v>-0.14099999999999999</v>
      </c>
      <c r="BI2842" s="13">
        <v>-0.14099999999999999</v>
      </c>
      <c r="BJ2842" s="13">
        <v>-4.2999999999999997E-2</v>
      </c>
      <c r="BK2842" s="13">
        <v>-4.2999999999999997E-2</v>
      </c>
      <c r="BL2842" s="13">
        <v>1.2E-2</v>
      </c>
      <c r="BM2842" s="13">
        <v>1.2E-2</v>
      </c>
      <c r="BN2842" s="13">
        <v>-2.1999999999999999E-2</v>
      </c>
      <c r="BO2842" s="13">
        <v>-2.1999999999999999E-2</v>
      </c>
      <c r="BP2842" s="13">
        <v>-4.2999999999999997E-2</v>
      </c>
      <c r="BQ2842" s="13">
        <v>0</v>
      </c>
      <c r="BR2842" s="13">
        <v>-1E-3</v>
      </c>
      <c r="BS2842" s="13">
        <v>-6.0000000000000019E-3</v>
      </c>
      <c r="BT2842" s="14" t="s">
        <v>7128</v>
      </c>
      <c r="BU2842" s="13">
        <v>-3.599999999999999E-2</v>
      </c>
      <c r="BV2842" s="13">
        <v>-0.13399999999999998</v>
      </c>
      <c r="BW2842" s="13">
        <v>-0.13399999999999998</v>
      </c>
      <c r="BX2842" s="13">
        <v>0.40899999999999997</v>
      </c>
      <c r="BY2842" s="13">
        <v>0.96299999999999997</v>
      </c>
      <c r="BZ2842" s="13">
        <v>0</v>
      </c>
      <c r="CA2842" s="13">
        <v>0</v>
      </c>
      <c r="CB2842" s="13">
        <v>0</v>
      </c>
      <c r="CC2842" s="15">
        <v>-0.121</v>
      </c>
      <c r="CD2842" s="15">
        <v>0.35299999999999998</v>
      </c>
      <c r="CE2842" s="15">
        <v>0.36</v>
      </c>
      <c r="CF2842" s="15">
        <v>0.81479911565543961</v>
      </c>
      <c r="CG2842" s="15">
        <v>1.7905750572704155</v>
      </c>
      <c r="CH2842" s="13">
        <v>-0.18537500000000001</v>
      </c>
      <c r="CI2842" s="13">
        <v>0.20537500000000003</v>
      </c>
      <c r="CJ2842" s="13">
        <v>0</v>
      </c>
      <c r="CK2842" s="12">
        <f t="shared" si="88"/>
        <v>0</v>
      </c>
      <c r="CL2842" s="36" t="str">
        <f t="shared" si="89"/>
        <v>NA</v>
      </c>
      <c r="CM2842" s="13" t="s">
        <v>7128</v>
      </c>
      <c r="CN2842" s="13" t="s">
        <v>7128</v>
      </c>
      <c r="CO2842" s="13" t="s">
        <v>7128</v>
      </c>
      <c r="CP2842" s="13" t="s">
        <v>7128</v>
      </c>
      <c r="CQ2842" s="13" t="s">
        <v>7128</v>
      </c>
      <c r="CR2842" s="13" t="s">
        <v>7128</v>
      </c>
      <c r="CS2842" s="13" t="s">
        <v>7128</v>
      </c>
      <c r="CT2842" s="13">
        <v>0</v>
      </c>
      <c r="CU2842" s="13">
        <v>-4.2999999999999997E-2</v>
      </c>
      <c r="CV2842" s="13">
        <v>0</v>
      </c>
      <c r="CW2842" s="13">
        <v>-2.1999999999999999E-2</v>
      </c>
      <c r="CX2842" s="12">
        <v>-0.34474327628361856</v>
      </c>
      <c r="CY2842" s="12">
        <v>-4.4652128764278293E-2</v>
      </c>
      <c r="CZ2842" s="15" t="s">
        <v>7128</v>
      </c>
      <c r="DA2842" s="20"/>
      <c r="DB2842" s="20"/>
    </row>
    <row r="2843" spans="1:106" ht="24">
      <c r="A2843" s="8" t="s">
        <v>4917</v>
      </c>
      <c r="B2843" s="8" t="s">
        <v>4918</v>
      </c>
      <c r="C2843" s="9" t="s">
        <v>7149</v>
      </c>
      <c r="D2843" s="9" t="s">
        <v>7126</v>
      </c>
      <c r="E2843" s="10" t="s">
        <v>7127</v>
      </c>
      <c r="F2843" s="10" t="s">
        <v>7126</v>
      </c>
      <c r="G2843" s="11">
        <v>0.85</v>
      </c>
      <c r="H2843" s="11">
        <v>0.85908396946564891</v>
      </c>
      <c r="I2843" s="12">
        <v>9.0499999999999997E-2</v>
      </c>
      <c r="J2843" s="12">
        <v>0.13424709923664122</v>
      </c>
      <c r="K2843" s="12">
        <v>4.7E-2</v>
      </c>
      <c r="L2843" s="12">
        <v>0.10350000000000001</v>
      </c>
      <c r="M2843" s="12">
        <v>6.8320350000000002E-2</v>
      </c>
      <c r="N2843" s="12">
        <v>0.13354998859516615</v>
      </c>
      <c r="O2843" s="12">
        <v>-0.10455588783521604</v>
      </c>
      <c r="P2843" s="12">
        <v>-9.8209674459040497E-2</v>
      </c>
      <c r="Q2843" s="13">
        <v>1.31</v>
      </c>
      <c r="R2843" s="13">
        <v>0</v>
      </c>
      <c r="S2843" s="13">
        <v>1.4E-2</v>
      </c>
      <c r="T2843" s="13">
        <v>1.4E-2</v>
      </c>
      <c r="U2843" s="13">
        <v>1.3240000000000001</v>
      </c>
      <c r="V2843" s="13">
        <v>8.6999999999999994E-2</v>
      </c>
      <c r="W2843" s="13">
        <v>1.2370000000000001</v>
      </c>
      <c r="X2843" s="14">
        <v>6.5709969788519632E-2</v>
      </c>
      <c r="Y2843" s="15">
        <v>3.8819875776397512E-2</v>
      </c>
      <c r="Z2843" s="14">
        <v>1.6766467065868266E-2</v>
      </c>
      <c r="AA2843" s="14">
        <v>1.0574018126888218E-2</v>
      </c>
      <c r="AB2843" s="14">
        <v>1.705237515225335E-2</v>
      </c>
      <c r="AC2843" s="14">
        <v>1.0687022900763359E-2</v>
      </c>
      <c r="AD2843" s="13">
        <v>0.20300000000000001</v>
      </c>
      <c r="AE2843" s="15">
        <v>-0.82211111111111113</v>
      </c>
      <c r="AF2843" s="14">
        <v>5.4772255750516613E-2</v>
      </c>
      <c r="AG2843" s="14" t="s">
        <v>7128</v>
      </c>
      <c r="AH2843" s="15">
        <v>0.41747572815533979</v>
      </c>
      <c r="AI2843" s="5">
        <v>27</v>
      </c>
      <c r="AJ2843" s="15">
        <v>52.4</v>
      </c>
      <c r="AK2843" s="15">
        <v>52.4</v>
      </c>
      <c r="AL2843" s="15" t="s">
        <v>7128</v>
      </c>
      <c r="AM2843" s="15" t="s">
        <v>7128</v>
      </c>
      <c r="AN2843" s="15">
        <v>1.5956151035322779</v>
      </c>
      <c r="AO2843" s="15">
        <v>1.2476190476190476</v>
      </c>
      <c r="AP2843" s="15">
        <v>45.814814814814817</v>
      </c>
      <c r="AQ2843" s="15">
        <v>19.328125</v>
      </c>
      <c r="AR2843" s="15">
        <v>1.6537433155080214</v>
      </c>
      <c r="AS2843" s="15">
        <v>1.1780952380952381</v>
      </c>
      <c r="AT2843" s="14">
        <v>0</v>
      </c>
      <c r="AU2843" s="14">
        <v>0</v>
      </c>
      <c r="AV2843" s="12" t="s">
        <v>7128</v>
      </c>
      <c r="AW2843" s="12" t="s">
        <v>7128</v>
      </c>
      <c r="AX2843" s="12">
        <v>0.61599999999999999</v>
      </c>
      <c r="AY2843" s="12">
        <v>0.8</v>
      </c>
      <c r="AZ2843" s="14" t="s">
        <v>7128</v>
      </c>
      <c r="BA2843" s="14" t="s">
        <v>7128</v>
      </c>
      <c r="BB2843" s="14">
        <v>2.969121140142518E-2</v>
      </c>
      <c r="BC2843" s="14">
        <v>3.534031413612565E-2</v>
      </c>
      <c r="BD2843" s="14">
        <v>2.3809523809523808E-2</v>
      </c>
      <c r="BE2843" s="14">
        <v>2.5714285714285714E-2</v>
      </c>
      <c r="BF2843" s="14">
        <v>0</v>
      </c>
      <c r="BG2843" s="14" t="s">
        <v>7128</v>
      </c>
      <c r="BH2843" s="13">
        <v>2.5000000000000001E-2</v>
      </c>
      <c r="BI2843" s="13">
        <v>2.5000000000000001E-2</v>
      </c>
      <c r="BJ2843" s="13">
        <v>2.7E-2</v>
      </c>
      <c r="BK2843" s="13">
        <v>2.7E-2</v>
      </c>
      <c r="BL2843" s="13">
        <v>1.05</v>
      </c>
      <c r="BM2843" s="13">
        <v>1.05</v>
      </c>
      <c r="BN2843" s="13">
        <v>6.4000000000000001E-2</v>
      </c>
      <c r="BO2843" s="13">
        <v>6.4000000000000001E-2</v>
      </c>
      <c r="BP2843" s="13">
        <v>2.7E-2</v>
      </c>
      <c r="BQ2843" s="13">
        <v>0</v>
      </c>
      <c r="BR2843" s="13">
        <v>0</v>
      </c>
      <c r="BS2843" s="13">
        <v>-8.6999999999999994E-2</v>
      </c>
      <c r="BT2843" s="14">
        <v>-3.2222222222222219</v>
      </c>
      <c r="BU2843" s="13">
        <v>0.11399999999999999</v>
      </c>
      <c r="BV2843" s="13">
        <v>0.11199999999999999</v>
      </c>
      <c r="BW2843" s="13">
        <v>0.11199999999999999</v>
      </c>
      <c r="BX2843" s="13">
        <v>0.84199999999999997</v>
      </c>
      <c r="BY2843" s="13">
        <v>0.76400000000000001</v>
      </c>
      <c r="BZ2843" s="13">
        <v>0.82099999999999995</v>
      </c>
      <c r="CA2843" s="13">
        <v>0.748</v>
      </c>
      <c r="CB2843" s="13">
        <v>0</v>
      </c>
      <c r="CC2843" s="15">
        <v>-0.25900000000000001</v>
      </c>
      <c r="CD2843" s="15">
        <v>-0.371</v>
      </c>
      <c r="CE2843" s="15">
        <v>0.36</v>
      </c>
      <c r="CF2843" s="15" t="s">
        <v>7128</v>
      </c>
      <c r="CG2843" s="15" t="s">
        <v>7128</v>
      </c>
      <c r="CH2843" s="13" t="s">
        <v>7128</v>
      </c>
      <c r="CI2843" s="13" t="s">
        <v>7128</v>
      </c>
      <c r="CJ2843" s="13">
        <v>0</v>
      </c>
      <c r="CK2843" s="12">
        <f t="shared" si="88"/>
        <v>0</v>
      </c>
      <c r="CL2843" s="36">
        <f t="shared" si="89"/>
        <v>1.4037433155080214</v>
      </c>
      <c r="CM2843" s="13">
        <v>2.5000000000000001E-2</v>
      </c>
      <c r="CN2843" s="13" t="s">
        <v>7128</v>
      </c>
      <c r="CO2843" s="13">
        <v>2.5000000000000001E-2</v>
      </c>
      <c r="CP2843" s="13">
        <v>1.31</v>
      </c>
      <c r="CQ2843" s="13">
        <v>6.4000000000000001E-2</v>
      </c>
      <c r="CR2843" s="13">
        <v>1.2370000000000001</v>
      </c>
      <c r="CS2843" s="13" t="s">
        <v>7128</v>
      </c>
      <c r="CT2843" s="13">
        <v>0</v>
      </c>
      <c r="CU2843" s="13">
        <v>2.7E-2</v>
      </c>
      <c r="CV2843" s="13">
        <v>0.748</v>
      </c>
      <c r="CW2843" s="13">
        <v>6.4000000000000001E-2</v>
      </c>
      <c r="CX2843" s="12">
        <v>2.969121140142518E-2</v>
      </c>
      <c r="CY2843" s="12">
        <v>3.534031413612565E-2</v>
      </c>
      <c r="CZ2843" s="15">
        <v>19.328125</v>
      </c>
      <c r="DA2843" s="20"/>
      <c r="DB2843" s="20"/>
    </row>
    <row r="2844" spans="1:106" ht="24">
      <c r="A2844" s="8" t="s">
        <v>5247</v>
      </c>
      <c r="B2844" s="8" t="s">
        <v>5248</v>
      </c>
      <c r="C2844" s="9" t="s">
        <v>7133</v>
      </c>
      <c r="D2844" s="9" t="s">
        <v>7126</v>
      </c>
      <c r="E2844" s="10" t="s">
        <v>7127</v>
      </c>
      <c r="F2844" s="10" t="s">
        <v>7126</v>
      </c>
      <c r="G2844" s="11">
        <v>0.92</v>
      </c>
      <c r="H2844" s="11">
        <v>0.92119571865443428</v>
      </c>
      <c r="I2844" s="12">
        <v>9.0499999999999997E-2</v>
      </c>
      <c r="J2844" s="12">
        <v>0.13986821253822629</v>
      </c>
      <c r="K2844" s="12">
        <v>3.6999999999999998E-2</v>
      </c>
      <c r="L2844" s="12">
        <v>9.35E-2</v>
      </c>
      <c r="M2844" s="12">
        <v>6.1719349999999999E-2</v>
      </c>
      <c r="N2844" s="12">
        <v>0.13972508275335774</v>
      </c>
      <c r="O2844" s="12">
        <v>-0.12336821253822629</v>
      </c>
      <c r="P2844" s="12">
        <v>-0.13139174942002441</v>
      </c>
      <c r="Q2844" s="13">
        <v>0.54500000000000004</v>
      </c>
      <c r="R2844" s="13">
        <v>0</v>
      </c>
      <c r="S2844" s="13">
        <v>1E-3</v>
      </c>
      <c r="T2844" s="13">
        <v>1E-3</v>
      </c>
      <c r="U2844" s="13">
        <v>0.54600000000000004</v>
      </c>
      <c r="V2844" s="13">
        <v>0.185</v>
      </c>
      <c r="W2844" s="13">
        <v>0.36100000000000004</v>
      </c>
      <c r="X2844" s="14">
        <v>0.33882783882783879</v>
      </c>
      <c r="Y2844" s="15">
        <v>6.25E-2</v>
      </c>
      <c r="Z2844" s="14">
        <v>5.1519835136527566E-4</v>
      </c>
      <c r="AA2844" s="14">
        <v>1.8315018315018315E-3</v>
      </c>
      <c r="AB2844" s="14">
        <v>5.1546391752577321E-4</v>
      </c>
      <c r="AC2844" s="14">
        <v>1.8348623853211008E-3</v>
      </c>
      <c r="AD2844" s="13">
        <v>0.13600000000000001</v>
      </c>
      <c r="AE2844" s="15">
        <v>0.15494444444444447</v>
      </c>
      <c r="AF2844" s="14">
        <v>4.4721359549995794E-2</v>
      </c>
      <c r="AG2844" s="14">
        <v>0.5567809263974477</v>
      </c>
      <c r="AH2844" s="15">
        <v>0.35048231511254013</v>
      </c>
      <c r="AI2844" s="5">
        <v>22</v>
      </c>
      <c r="AJ2844" s="15">
        <v>16.515151515151516</v>
      </c>
      <c r="AK2844" s="15">
        <v>16.515151515151516</v>
      </c>
      <c r="AL2844" s="15" t="s">
        <v>7128</v>
      </c>
      <c r="AM2844" s="15" t="s">
        <v>7128</v>
      </c>
      <c r="AN2844" s="15">
        <v>0.28092783505154639</v>
      </c>
      <c r="AO2844" s="15">
        <v>1.6317365269461077</v>
      </c>
      <c r="AP2844" s="15">
        <v>16.409090909090914</v>
      </c>
      <c r="AQ2844" s="15">
        <v>11.645161290322582</v>
      </c>
      <c r="AR2844" s="15">
        <v>0.20558086560364469</v>
      </c>
      <c r="AS2844" s="15">
        <v>1.0808383233532934</v>
      </c>
      <c r="AT2844" s="14">
        <v>0</v>
      </c>
      <c r="AU2844" s="14">
        <v>0</v>
      </c>
      <c r="AV2844" s="12" t="s">
        <v>7128</v>
      </c>
      <c r="AW2844" s="12">
        <v>2.02</v>
      </c>
      <c r="AX2844" s="12">
        <v>0.10300000000000001</v>
      </c>
      <c r="AY2844" s="12">
        <v>0.105</v>
      </c>
      <c r="AZ2844" s="14" t="s">
        <v>7128</v>
      </c>
      <c r="BA2844" s="14" t="s">
        <v>7128</v>
      </c>
      <c r="BB2844" s="14">
        <v>1.6500000000000001E-2</v>
      </c>
      <c r="BC2844" s="14">
        <v>8.3333333333333315E-3</v>
      </c>
      <c r="BD2844" s="14">
        <v>9.880239520958084E-2</v>
      </c>
      <c r="BE2844" s="14">
        <v>6.5868263473053884E-2</v>
      </c>
      <c r="BF2844" s="14">
        <v>0.29166666666666669</v>
      </c>
      <c r="BG2844" s="14" t="s">
        <v>7128</v>
      </c>
      <c r="BH2844" s="13">
        <v>3.3000000000000002E-2</v>
      </c>
      <c r="BI2844" s="13">
        <v>3.3000000000000002E-2</v>
      </c>
      <c r="BJ2844" s="13">
        <v>2.1999999999999999E-2</v>
      </c>
      <c r="BK2844" s="13">
        <v>2.1999999999999999E-2</v>
      </c>
      <c r="BL2844" s="13">
        <v>0.33400000000000002</v>
      </c>
      <c r="BM2844" s="13">
        <v>0.33400000000000002</v>
      </c>
      <c r="BN2844" s="13">
        <v>3.1E-2</v>
      </c>
      <c r="BO2844" s="13">
        <v>3.1E-2</v>
      </c>
      <c r="BP2844" s="13">
        <v>1.5583333333333331E-2</v>
      </c>
      <c r="BQ2844" s="13">
        <v>0</v>
      </c>
      <c r="BR2844" s="13">
        <v>0</v>
      </c>
      <c r="BS2844" s="13">
        <v>-7.0000000000000001E-3</v>
      </c>
      <c r="BT2844" s="14">
        <v>-0.44919786096256692</v>
      </c>
      <c r="BU2844" s="13">
        <v>2.258333333333333E-2</v>
      </c>
      <c r="BV2844" s="13">
        <v>0.04</v>
      </c>
      <c r="BW2844" s="13">
        <v>0.04</v>
      </c>
      <c r="BX2844" s="13">
        <v>2</v>
      </c>
      <c r="BY2844" s="13">
        <v>1.87</v>
      </c>
      <c r="BZ2844" s="13">
        <v>1.94</v>
      </c>
      <c r="CA2844" s="13">
        <v>1.7559999999999998</v>
      </c>
      <c r="CB2844" s="13">
        <v>0</v>
      </c>
      <c r="CC2844" s="15">
        <v>0.16600000000000001</v>
      </c>
      <c r="CD2844" s="15">
        <v>-0.16800000000000001</v>
      </c>
      <c r="CE2844" s="15">
        <v>0.36</v>
      </c>
      <c r="CF2844" s="15" t="s">
        <v>7128</v>
      </c>
      <c r="CG2844" s="15" t="s">
        <v>7128</v>
      </c>
      <c r="CH2844" s="13" t="s">
        <v>7128</v>
      </c>
      <c r="CI2844" s="13" t="s">
        <v>7128</v>
      </c>
      <c r="CJ2844" s="13">
        <v>0</v>
      </c>
      <c r="CK2844" s="12">
        <f t="shared" si="88"/>
        <v>0</v>
      </c>
      <c r="CL2844" s="36">
        <f t="shared" si="89"/>
        <v>0.19020501138952167</v>
      </c>
      <c r="CM2844" s="13">
        <v>4.8000000000000001E-2</v>
      </c>
      <c r="CN2844" s="13">
        <v>1.4E-2</v>
      </c>
      <c r="CO2844" s="13">
        <v>3.3000000000000002E-2</v>
      </c>
      <c r="CP2844" s="13">
        <v>0.54500000000000004</v>
      </c>
      <c r="CQ2844" s="13">
        <v>3.1E-2</v>
      </c>
      <c r="CR2844" s="13">
        <v>0.36100000000000004</v>
      </c>
      <c r="CS2844" s="13" t="s">
        <v>7128</v>
      </c>
      <c r="CT2844" s="13">
        <v>0</v>
      </c>
      <c r="CU2844" s="13">
        <v>2.1999999999999999E-2</v>
      </c>
      <c r="CV2844" s="13">
        <v>1.7559999999999998</v>
      </c>
      <c r="CW2844" s="13">
        <v>3.1E-2</v>
      </c>
      <c r="CX2844" s="12">
        <v>1.6500000000000001E-2</v>
      </c>
      <c r="CY2844" s="12">
        <v>8.3333333333333315E-3</v>
      </c>
      <c r="CZ2844" s="15">
        <v>11.645161290322582</v>
      </c>
      <c r="DA2844" s="20"/>
      <c r="DB2844" s="20"/>
    </row>
    <row r="2845" spans="1:106">
      <c r="A2845" s="8" t="s">
        <v>2741</v>
      </c>
      <c r="B2845" s="8" t="s">
        <v>2742</v>
      </c>
      <c r="C2845" s="9" t="s">
        <v>7173</v>
      </c>
      <c r="D2845" s="9" t="s">
        <v>7126</v>
      </c>
      <c r="E2845" s="10" t="s">
        <v>7127</v>
      </c>
      <c r="F2845" s="10" t="s">
        <v>7126</v>
      </c>
      <c r="G2845" s="11">
        <v>0.62</v>
      </c>
      <c r="H2845" s="11">
        <v>0.6661519683007181</v>
      </c>
      <c r="I2845" s="12">
        <v>9.0499999999999997E-2</v>
      </c>
      <c r="J2845" s="12">
        <v>0.11678675313121499</v>
      </c>
      <c r="K2845" s="12">
        <v>3.2000000000000001E-2</v>
      </c>
      <c r="L2845" s="12">
        <v>8.8499999999999995E-2</v>
      </c>
      <c r="M2845" s="12">
        <v>5.8418850000000001E-2</v>
      </c>
      <c r="N2845" s="12">
        <v>0.11081042746103646</v>
      </c>
      <c r="O2845" s="12">
        <v>1.2554564234054474E-2</v>
      </c>
      <c r="P2845" s="12">
        <v>1.047563981978468E-2</v>
      </c>
      <c r="Q2845" s="13">
        <v>19.899999999999999</v>
      </c>
      <c r="R2845" s="13">
        <v>0</v>
      </c>
      <c r="S2845" s="13">
        <v>2.27</v>
      </c>
      <c r="T2845" s="13">
        <v>2.27</v>
      </c>
      <c r="U2845" s="13">
        <v>22.169999999999998</v>
      </c>
      <c r="V2845" s="13">
        <v>0.94499999999999995</v>
      </c>
      <c r="W2845" s="13">
        <v>21.224999999999998</v>
      </c>
      <c r="X2845" s="14">
        <v>4.2625169147496617E-2</v>
      </c>
      <c r="Y2845" s="15">
        <v>0.1</v>
      </c>
      <c r="Z2845" s="14">
        <v>0.11599386816555952</v>
      </c>
      <c r="AA2845" s="14">
        <v>0.10239061795218765</v>
      </c>
      <c r="AB2845" s="14">
        <v>0.13121387283236993</v>
      </c>
      <c r="AC2845" s="14">
        <v>0.11407035175879397</v>
      </c>
      <c r="AD2845" s="13">
        <v>1.32</v>
      </c>
      <c r="AE2845" s="15">
        <v>0.45341666666666675</v>
      </c>
      <c r="AF2845" s="14">
        <v>5.4772255750516613E-2</v>
      </c>
      <c r="AG2845" s="14">
        <v>0.41900775649145205</v>
      </c>
      <c r="AH2845" s="15">
        <v>0.31578947368421056</v>
      </c>
      <c r="AI2845" s="5">
        <v>11.965517241379311</v>
      </c>
      <c r="AJ2845" s="15">
        <v>9.2129629629629619</v>
      </c>
      <c r="AK2845" s="15">
        <v>9.2129629629629619</v>
      </c>
      <c r="AL2845" s="15" t="s">
        <v>7128</v>
      </c>
      <c r="AM2845" s="15" t="s">
        <v>7128</v>
      </c>
      <c r="AN2845" s="15">
        <v>1.1502890173410403</v>
      </c>
      <c r="AO2845" s="15">
        <v>0.67003367003366998</v>
      </c>
      <c r="AP2845" s="15">
        <v>6.1167146974063389</v>
      </c>
      <c r="AQ2845" s="15">
        <v>4.5547210300429182</v>
      </c>
      <c r="AR2845" s="15">
        <v>1.1395973154362415</v>
      </c>
      <c r="AS2845" s="15">
        <v>0.71464646464646464</v>
      </c>
      <c r="AT2845" s="14">
        <v>0.27777777777777773</v>
      </c>
      <c r="AU2845" s="14">
        <v>3.0150753768844223E-2</v>
      </c>
      <c r="AV2845" s="12">
        <v>-4.2199999999999994E-2</v>
      </c>
      <c r="AW2845" s="12">
        <v>-3.4999999999999996E-3</v>
      </c>
      <c r="AX2845" s="12">
        <v>2.8799999999999999E-2</v>
      </c>
      <c r="AY2845" s="12">
        <v>7.690000000000001E-2</v>
      </c>
      <c r="AZ2845" s="14" t="s">
        <v>7128</v>
      </c>
      <c r="BA2845" s="14" t="s">
        <v>7128</v>
      </c>
      <c r="BB2845" s="14">
        <v>0.12934131736526946</v>
      </c>
      <c r="BC2845" s="14">
        <v>0.12128606728082114</v>
      </c>
      <c r="BD2845" s="14">
        <v>7.2727272727272738E-2</v>
      </c>
      <c r="BE2845" s="14">
        <v>0.11683501683501685</v>
      </c>
      <c r="BF2845" s="14">
        <v>0.34743202416918428</v>
      </c>
      <c r="BG2845" s="14" t="s">
        <v>7128</v>
      </c>
      <c r="BH2845" s="13">
        <v>2.16</v>
      </c>
      <c r="BI2845" s="13">
        <v>2.16</v>
      </c>
      <c r="BJ2845" s="13">
        <v>3.47</v>
      </c>
      <c r="BK2845" s="13">
        <v>3.47</v>
      </c>
      <c r="BL2845" s="13">
        <v>29.7</v>
      </c>
      <c r="BM2845" s="13">
        <v>29.7</v>
      </c>
      <c r="BN2845" s="13">
        <v>4.66</v>
      </c>
      <c r="BO2845" s="13">
        <v>4.66</v>
      </c>
      <c r="BP2845" s="13">
        <v>2.2644108761329305</v>
      </c>
      <c r="BQ2845" s="13">
        <v>0</v>
      </c>
      <c r="BR2845" s="13">
        <v>0</v>
      </c>
      <c r="BS2845" s="13">
        <v>-1.2</v>
      </c>
      <c r="BT2845" s="14">
        <v>-0.52993916106308037</v>
      </c>
      <c r="BU2845" s="13">
        <v>3.4644108761329306</v>
      </c>
      <c r="BV2845" s="13">
        <v>3.3600000000000003</v>
      </c>
      <c r="BW2845" s="13">
        <v>3.3600000000000003</v>
      </c>
      <c r="BX2845" s="13">
        <v>16.7</v>
      </c>
      <c r="BY2845" s="13">
        <v>18.669999999999998</v>
      </c>
      <c r="BZ2845" s="13">
        <v>17.3</v>
      </c>
      <c r="CA2845" s="13">
        <v>18.625</v>
      </c>
      <c r="CB2845" s="13">
        <v>-0.6</v>
      </c>
      <c r="CC2845" s="15">
        <v>0.153</v>
      </c>
      <c r="CD2845" s="15">
        <v>0.184</v>
      </c>
      <c r="CE2845" s="15">
        <v>0.36</v>
      </c>
      <c r="CF2845" s="15">
        <v>0.34727220454237495</v>
      </c>
      <c r="CG2845" s="15">
        <v>0.41747800667182172</v>
      </c>
      <c r="CH2845" s="13">
        <v>3.0760000000000001</v>
      </c>
      <c r="CI2845" s="13">
        <v>2.1658999999999997</v>
      </c>
      <c r="CJ2845" s="13">
        <v>-0.6</v>
      </c>
      <c r="CK2845" s="12">
        <f t="shared" si="88"/>
        <v>0.17857142857142855</v>
      </c>
      <c r="CL2845" s="36">
        <f t="shared" si="89"/>
        <v>1.5946308724832214</v>
      </c>
      <c r="CM2845" s="13">
        <v>3.31</v>
      </c>
      <c r="CN2845" s="13">
        <v>1.1499999999999999</v>
      </c>
      <c r="CO2845" s="13">
        <v>2.16</v>
      </c>
      <c r="CP2845" s="13">
        <v>19.899999999999999</v>
      </c>
      <c r="CQ2845" s="13">
        <v>4.66</v>
      </c>
      <c r="CR2845" s="13">
        <v>21.224999999999998</v>
      </c>
      <c r="CS2845" s="13">
        <v>3.3600000000000003</v>
      </c>
      <c r="CT2845" s="13">
        <v>0</v>
      </c>
      <c r="CU2845" s="13">
        <v>3.47</v>
      </c>
      <c r="CV2845" s="13">
        <v>18.625</v>
      </c>
      <c r="CW2845" s="13">
        <v>4.66</v>
      </c>
      <c r="CX2845" s="12">
        <v>0.12934131736526946</v>
      </c>
      <c r="CY2845" s="12">
        <v>0.12128606728082114</v>
      </c>
      <c r="CZ2845" s="15">
        <v>4.5547210300429182</v>
      </c>
      <c r="DA2845" s="20"/>
      <c r="DB2845" s="20"/>
    </row>
    <row r="2846" spans="1:106" ht="24">
      <c r="A2846" s="8" t="s">
        <v>6443</v>
      </c>
      <c r="B2846" s="8" t="s">
        <v>6444</v>
      </c>
      <c r="C2846" s="9" t="s">
        <v>7142</v>
      </c>
      <c r="D2846" s="9" t="s">
        <v>7126</v>
      </c>
      <c r="E2846" s="10" t="s">
        <v>7127</v>
      </c>
      <c r="F2846" s="10" t="s">
        <v>7126</v>
      </c>
      <c r="G2846" s="11">
        <v>0.1</v>
      </c>
      <c r="H2846" s="11">
        <v>0.1</v>
      </c>
      <c r="I2846" s="12">
        <v>9.0499999999999997E-2</v>
      </c>
      <c r="J2846" s="12">
        <v>6.5549999999999997E-2</v>
      </c>
      <c r="K2846" s="12">
        <v>4.7E-2</v>
      </c>
      <c r="L2846" s="12">
        <v>0.10350000000000001</v>
      </c>
      <c r="M2846" s="12">
        <v>6.8320350000000002E-2</v>
      </c>
      <c r="N2846" s="12">
        <v>6.5549999999999997E-2</v>
      </c>
      <c r="O2846" s="12" t="s">
        <v>7128</v>
      </c>
      <c r="P2846" s="12" t="s">
        <v>7128</v>
      </c>
      <c r="Q2846" s="13">
        <v>4.5199999999999996</v>
      </c>
      <c r="R2846" s="13">
        <v>0</v>
      </c>
      <c r="S2846" s="13">
        <v>0</v>
      </c>
      <c r="T2846" s="13">
        <v>0</v>
      </c>
      <c r="U2846" s="13">
        <v>4.5199999999999996</v>
      </c>
      <c r="V2846" s="13">
        <v>0</v>
      </c>
      <c r="W2846" s="13">
        <v>4.5199999999999996</v>
      </c>
      <c r="X2846" s="14">
        <v>0</v>
      </c>
      <c r="Y2846" s="15">
        <v>0.90759075907590769</v>
      </c>
      <c r="Z2846" s="14" t="s">
        <v>7128</v>
      </c>
      <c r="AA2846" s="14">
        <v>0</v>
      </c>
      <c r="AB2846" s="14" t="s">
        <v>7128</v>
      </c>
      <c r="AC2846" s="14">
        <v>0</v>
      </c>
      <c r="AD2846" s="13">
        <v>1.49</v>
      </c>
      <c r="AE2846" s="15" t="s">
        <v>7128</v>
      </c>
      <c r="AF2846" s="14" t="s">
        <v>7128</v>
      </c>
      <c r="AG2846" s="14" t="s">
        <v>7128</v>
      </c>
      <c r="AH2846" s="15">
        <v>0.68831168831168832</v>
      </c>
      <c r="AI2846" s="5" t="s">
        <v>7128</v>
      </c>
      <c r="AJ2846" s="15" t="s">
        <v>7128</v>
      </c>
      <c r="AK2846" s="15" t="s">
        <v>7128</v>
      </c>
      <c r="AL2846" s="15" t="s">
        <v>7128</v>
      </c>
      <c r="AM2846" s="15" t="s">
        <v>7128</v>
      </c>
      <c r="AN2846" s="15" t="s">
        <v>7128</v>
      </c>
      <c r="AO2846" s="15" t="s">
        <v>7128</v>
      </c>
      <c r="AP2846" s="15" t="s">
        <v>7128</v>
      </c>
      <c r="AQ2846" s="15" t="s">
        <v>7128</v>
      </c>
      <c r="AR2846" s="15" t="s">
        <v>7128</v>
      </c>
      <c r="AS2846" s="15" t="s">
        <v>7128</v>
      </c>
      <c r="AT2846" s="14" t="s">
        <v>7128</v>
      </c>
      <c r="AU2846" s="14">
        <v>0</v>
      </c>
      <c r="AV2846" s="12" t="s">
        <v>7128</v>
      </c>
      <c r="AW2846" s="12" t="s">
        <v>7128</v>
      </c>
      <c r="AX2846" s="12" t="s">
        <v>7128</v>
      </c>
      <c r="AY2846" s="12" t="s">
        <v>7128</v>
      </c>
      <c r="AZ2846" s="14" t="s">
        <v>7128</v>
      </c>
      <c r="BA2846" s="14" t="s">
        <v>7128</v>
      </c>
      <c r="BB2846" s="14" t="s">
        <v>7128</v>
      </c>
      <c r="BC2846" s="14" t="s">
        <v>7128</v>
      </c>
      <c r="BD2846" s="14" t="s">
        <v>7128</v>
      </c>
      <c r="BE2846" s="14" t="s">
        <v>7128</v>
      </c>
      <c r="BF2846" s="14">
        <v>0</v>
      </c>
      <c r="BG2846" s="14">
        <v>0.10679999999999999</v>
      </c>
      <c r="BH2846" s="13">
        <v>0</v>
      </c>
      <c r="BI2846" s="13">
        <v>0</v>
      </c>
      <c r="BJ2846" s="13">
        <v>0</v>
      </c>
      <c r="BK2846" s="13">
        <v>0</v>
      </c>
      <c r="BL2846" s="13">
        <v>0</v>
      </c>
      <c r="BM2846" s="13">
        <v>0</v>
      </c>
      <c r="BN2846" s="13">
        <v>0</v>
      </c>
      <c r="BO2846" s="13">
        <v>0</v>
      </c>
      <c r="BP2846" s="13">
        <v>0</v>
      </c>
      <c r="BQ2846" s="13">
        <v>0</v>
      </c>
      <c r="BR2846" s="13">
        <v>0</v>
      </c>
      <c r="BS2846" s="13">
        <v>0</v>
      </c>
      <c r="BT2846" s="14" t="s">
        <v>7128</v>
      </c>
      <c r="BU2846" s="13">
        <v>0</v>
      </c>
      <c r="BV2846" s="13">
        <v>0</v>
      </c>
      <c r="BW2846" s="13">
        <v>0</v>
      </c>
      <c r="BX2846" s="13">
        <v>0</v>
      </c>
      <c r="BY2846" s="13">
        <v>0</v>
      </c>
      <c r="BZ2846" s="13">
        <v>0</v>
      </c>
      <c r="CA2846" s="13">
        <v>0</v>
      </c>
      <c r="CB2846" s="13">
        <v>0</v>
      </c>
      <c r="CC2846" s="15" t="s">
        <v>7128</v>
      </c>
      <c r="CD2846" s="15" t="s">
        <v>7128</v>
      </c>
      <c r="CE2846" s="15">
        <v>0.36</v>
      </c>
      <c r="CF2846" s="15" t="s">
        <v>7128</v>
      </c>
      <c r="CG2846" s="15" t="s">
        <v>7128</v>
      </c>
      <c r="CH2846" s="13" t="s">
        <v>7128</v>
      </c>
      <c r="CI2846" s="13" t="s">
        <v>7128</v>
      </c>
      <c r="CJ2846" s="13">
        <v>0</v>
      </c>
      <c r="CK2846" s="12">
        <f t="shared" si="88"/>
        <v>0</v>
      </c>
      <c r="CL2846" s="36" t="str">
        <f t="shared" si="89"/>
        <v>NA</v>
      </c>
      <c r="CM2846" s="13" t="s">
        <v>7128</v>
      </c>
      <c r="CN2846" s="13" t="s">
        <v>7128</v>
      </c>
      <c r="CO2846" s="13" t="s">
        <v>7128</v>
      </c>
      <c r="CP2846" s="13" t="s">
        <v>7128</v>
      </c>
      <c r="CQ2846" s="13" t="s">
        <v>7128</v>
      </c>
      <c r="CR2846" s="13" t="s">
        <v>7128</v>
      </c>
      <c r="CS2846" s="13" t="s">
        <v>7128</v>
      </c>
      <c r="CT2846" s="13">
        <v>0</v>
      </c>
      <c r="CU2846" s="13">
        <v>0</v>
      </c>
      <c r="CV2846" s="13">
        <v>0</v>
      </c>
      <c r="CW2846" s="13">
        <v>0</v>
      </c>
      <c r="CX2846" s="12" t="s">
        <v>7128</v>
      </c>
      <c r="CY2846" s="12" t="s">
        <v>7128</v>
      </c>
      <c r="CZ2846" s="15" t="s">
        <v>7128</v>
      </c>
      <c r="DA2846" s="20"/>
      <c r="DB2846" s="20"/>
    </row>
    <row r="2847" spans="1:106" ht="24">
      <c r="A2847" s="8" t="s">
        <v>1609</v>
      </c>
      <c r="B2847" s="8" t="s">
        <v>1610</v>
      </c>
      <c r="C2847" s="9" t="s">
        <v>7131</v>
      </c>
      <c r="D2847" s="9" t="s">
        <v>7126</v>
      </c>
      <c r="E2847" s="10" t="s">
        <v>7127</v>
      </c>
      <c r="F2847" s="10" t="s">
        <v>7126</v>
      </c>
      <c r="G2847" s="11">
        <v>0.79</v>
      </c>
      <c r="H2847" s="11">
        <v>0.79</v>
      </c>
      <c r="I2847" s="12">
        <v>9.0499999999999997E-2</v>
      </c>
      <c r="J2847" s="12">
        <v>0.127995</v>
      </c>
      <c r="K2847" s="12">
        <v>4.7E-2</v>
      </c>
      <c r="L2847" s="12">
        <v>0.10350000000000001</v>
      </c>
      <c r="M2847" s="12">
        <v>6.8320350000000002E-2</v>
      </c>
      <c r="N2847" s="12">
        <v>0.127995</v>
      </c>
      <c r="O2847" s="12">
        <v>-6.0377550335570462E-2</v>
      </c>
      <c r="P2847" s="12">
        <v>-5.9608694913689808E-2</v>
      </c>
      <c r="Q2847" s="13">
        <v>1.85</v>
      </c>
      <c r="R2847" s="13">
        <v>0</v>
      </c>
      <c r="S2847" s="13">
        <v>0</v>
      </c>
      <c r="T2847" s="13">
        <v>0</v>
      </c>
      <c r="U2847" s="13">
        <v>1.85</v>
      </c>
      <c r="V2847" s="13">
        <v>0</v>
      </c>
      <c r="W2847" s="13">
        <v>1.85</v>
      </c>
      <c r="X2847" s="14">
        <v>0</v>
      </c>
      <c r="Y2847" s="15">
        <v>1.1199394627317443</v>
      </c>
      <c r="Z2847" s="14" t="s">
        <v>7128</v>
      </c>
      <c r="AA2847" s="14">
        <v>0</v>
      </c>
      <c r="AB2847" s="14" t="s">
        <v>7128</v>
      </c>
      <c r="AC2847" s="14">
        <v>0</v>
      </c>
      <c r="AD2847" s="13">
        <v>1E-3</v>
      </c>
      <c r="AE2847" s="15">
        <v>1.25325</v>
      </c>
      <c r="AF2847" s="14">
        <v>3.1622776601683791E-2</v>
      </c>
      <c r="AG2847" s="14" t="s">
        <v>7128</v>
      </c>
      <c r="AH2847" s="15">
        <v>0.75</v>
      </c>
      <c r="AI2847" s="5">
        <v>51.375</v>
      </c>
      <c r="AJ2847" s="15">
        <v>0.45905707196029777</v>
      </c>
      <c r="AK2847" s="15">
        <v>0.45905707196029777</v>
      </c>
      <c r="AL2847" s="15" t="s">
        <v>7128</v>
      </c>
      <c r="AM2847" s="15" t="s">
        <v>7128</v>
      </c>
      <c r="AN2847" s="15" t="s">
        <v>7128</v>
      </c>
      <c r="AO2847" s="15">
        <v>1.7257462686567165E-2</v>
      </c>
      <c r="AP2847" s="15">
        <v>0.45012165450121655</v>
      </c>
      <c r="AQ2847" s="15">
        <v>0.42824074074074076</v>
      </c>
      <c r="AR2847" s="15" t="s">
        <v>7128</v>
      </c>
      <c r="AS2847" s="15">
        <v>1.7257462686567165E-2</v>
      </c>
      <c r="AT2847" s="14">
        <v>0</v>
      </c>
      <c r="AU2847" s="14">
        <v>0</v>
      </c>
      <c r="AV2847" s="12" t="s">
        <v>7128</v>
      </c>
      <c r="AW2847" s="12" t="s">
        <v>7128</v>
      </c>
      <c r="AX2847" s="12" t="s">
        <v>7128</v>
      </c>
      <c r="AY2847" s="12" t="s">
        <v>7128</v>
      </c>
      <c r="AZ2847" s="14" t="s">
        <v>7128</v>
      </c>
      <c r="BA2847" s="14" t="s">
        <v>7128</v>
      </c>
      <c r="BB2847" s="14">
        <v>6.7617449664429535E-2</v>
      </c>
      <c r="BC2847" s="14">
        <v>6.838630508631019E-2</v>
      </c>
      <c r="BD2847" s="14">
        <v>3.7593283582089555E-2</v>
      </c>
      <c r="BE2847" s="14">
        <v>3.8339552238805974E-2</v>
      </c>
      <c r="BF2847" s="14">
        <v>4.9504950495049506E-4</v>
      </c>
      <c r="BG2847" s="14">
        <v>0.46389999999999998</v>
      </c>
      <c r="BH2847" s="13">
        <v>4.03</v>
      </c>
      <c r="BI2847" s="13">
        <v>4.03</v>
      </c>
      <c r="BJ2847" s="13">
        <v>4.1100000000000003</v>
      </c>
      <c r="BK2847" s="13">
        <v>4.1100000000000003</v>
      </c>
      <c r="BL2847" s="13">
        <v>107.2</v>
      </c>
      <c r="BM2847" s="13">
        <v>107.2</v>
      </c>
      <c r="BN2847" s="13">
        <v>4.32</v>
      </c>
      <c r="BO2847" s="13">
        <v>4.32</v>
      </c>
      <c r="BP2847" s="13">
        <v>4.1079653465346535</v>
      </c>
      <c r="BQ2847" s="13">
        <v>0</v>
      </c>
      <c r="BR2847" s="13">
        <v>0</v>
      </c>
      <c r="BS2847" s="13">
        <v>-0.16800000000000001</v>
      </c>
      <c r="BT2847" s="14">
        <v>-4.0896158031547024E-2</v>
      </c>
      <c r="BU2847" s="13">
        <v>4.2759653465346537</v>
      </c>
      <c r="BV2847" s="13">
        <v>4.1980000000000004</v>
      </c>
      <c r="BW2847" s="13">
        <v>4.1980000000000004</v>
      </c>
      <c r="BX2847" s="13">
        <v>59.6</v>
      </c>
      <c r="BY2847" s="13">
        <v>60.07</v>
      </c>
      <c r="BZ2847" s="13">
        <v>0</v>
      </c>
      <c r="CA2847" s="13">
        <v>0</v>
      </c>
      <c r="CB2847" s="13">
        <v>0</v>
      </c>
      <c r="CC2847" s="15">
        <v>-0.159</v>
      </c>
      <c r="CD2847" s="15">
        <v>1.69</v>
      </c>
      <c r="CE2847" s="15">
        <v>0.36</v>
      </c>
      <c r="CF2847" s="15" t="s">
        <v>7128</v>
      </c>
      <c r="CG2847" s="15" t="s">
        <v>7128</v>
      </c>
      <c r="CH2847" s="13" t="s">
        <v>7128</v>
      </c>
      <c r="CI2847" s="13" t="s">
        <v>7128</v>
      </c>
      <c r="CJ2847" s="13">
        <v>0</v>
      </c>
      <c r="CK2847" s="12">
        <f t="shared" si="88"/>
        <v>0</v>
      </c>
      <c r="CL2847" s="36" t="str">
        <f t="shared" si="89"/>
        <v>NA</v>
      </c>
      <c r="CM2847" s="13">
        <v>4.04</v>
      </c>
      <c r="CN2847" s="13">
        <v>2E-3</v>
      </c>
      <c r="CO2847" s="13">
        <v>4.03</v>
      </c>
      <c r="CP2847" s="13">
        <v>1.85</v>
      </c>
      <c r="CQ2847" s="13">
        <v>4.32</v>
      </c>
      <c r="CR2847" s="13">
        <v>1.85</v>
      </c>
      <c r="CS2847" s="13" t="s">
        <v>7128</v>
      </c>
      <c r="CT2847" s="13">
        <v>0</v>
      </c>
      <c r="CU2847" s="13">
        <v>4.1100000000000003</v>
      </c>
      <c r="CV2847" s="13">
        <v>0</v>
      </c>
      <c r="CW2847" s="13">
        <v>4.32</v>
      </c>
      <c r="CX2847" s="12">
        <v>6.7617449664429535E-2</v>
      </c>
      <c r="CY2847" s="12">
        <v>6.838630508631019E-2</v>
      </c>
      <c r="CZ2847" s="15">
        <v>0.42824074074074076</v>
      </c>
      <c r="DA2847" s="20"/>
      <c r="DB2847" s="20"/>
    </row>
    <row r="2848" spans="1:106">
      <c r="A2848" s="8" t="s">
        <v>5627</v>
      </c>
      <c r="B2848" s="8" t="s">
        <v>5628</v>
      </c>
      <c r="C2848" s="9" t="s">
        <v>7176</v>
      </c>
      <c r="D2848" s="9" t="s">
        <v>7126</v>
      </c>
      <c r="E2848" s="10" t="s">
        <v>7127</v>
      </c>
      <c r="F2848" s="10" t="s">
        <v>7126</v>
      </c>
      <c r="G2848" s="11">
        <v>0.99</v>
      </c>
      <c r="H2848" s="11">
        <v>0.99</v>
      </c>
      <c r="I2848" s="12">
        <v>9.0499999999999997E-2</v>
      </c>
      <c r="J2848" s="12">
        <v>0.146095</v>
      </c>
      <c r="K2848" s="12">
        <v>4.1999999999999996E-2</v>
      </c>
      <c r="L2848" s="12">
        <v>9.8500000000000004E-2</v>
      </c>
      <c r="M2848" s="12">
        <v>6.5019850000000004E-2</v>
      </c>
      <c r="N2848" s="12">
        <v>0.146095</v>
      </c>
      <c r="O2848" s="12" t="s">
        <v>7128</v>
      </c>
      <c r="P2848" s="12" t="s">
        <v>7128</v>
      </c>
      <c r="Q2848" s="13">
        <v>0.67800000000000005</v>
      </c>
      <c r="R2848" s="13">
        <v>0</v>
      </c>
      <c r="S2848" s="13">
        <v>0</v>
      </c>
      <c r="T2848" s="13">
        <v>0</v>
      </c>
      <c r="U2848" s="13">
        <v>0.67800000000000005</v>
      </c>
      <c r="V2848" s="13">
        <v>0</v>
      </c>
      <c r="W2848" s="13">
        <v>0.67800000000000005</v>
      </c>
      <c r="X2848" s="14">
        <v>0</v>
      </c>
      <c r="Y2848" s="15">
        <v>3.3967391304347824E-2</v>
      </c>
      <c r="Z2848" s="14" t="s">
        <v>7128</v>
      </c>
      <c r="AA2848" s="14">
        <v>0</v>
      </c>
      <c r="AB2848" s="14" t="s">
        <v>7128</v>
      </c>
      <c r="AC2848" s="14">
        <v>0</v>
      </c>
      <c r="AD2848" s="13">
        <v>9.1999999999999998E-2</v>
      </c>
      <c r="AE2848" s="15">
        <v>0.10133333333333337</v>
      </c>
      <c r="AF2848" s="14">
        <v>4.4721359549995794E-2</v>
      </c>
      <c r="AG2848" s="14">
        <v>0.72448602470993184</v>
      </c>
      <c r="AH2848" s="15">
        <v>0.55789473684210522</v>
      </c>
      <c r="AI2848" s="5" t="s">
        <v>7128</v>
      </c>
      <c r="AJ2848" s="15">
        <v>37.666666666666671</v>
      </c>
      <c r="AK2848" s="15">
        <v>29.478260869565219</v>
      </c>
      <c r="AL2848" s="15" t="s">
        <v>7128</v>
      </c>
      <c r="AM2848" s="15" t="s">
        <v>7128</v>
      </c>
      <c r="AN2848" s="15" t="s">
        <v>7128</v>
      </c>
      <c r="AO2848" s="15">
        <v>10.430769230769231</v>
      </c>
      <c r="AP2848" s="15" t="s">
        <v>7128</v>
      </c>
      <c r="AQ2848" s="15" t="s">
        <v>7128</v>
      </c>
      <c r="AR2848" s="15" t="s">
        <v>7128</v>
      </c>
      <c r="AS2848" s="15">
        <v>10.430769230769231</v>
      </c>
      <c r="AT2848" s="14">
        <v>0</v>
      </c>
      <c r="AU2848" s="14">
        <v>0</v>
      </c>
      <c r="AV2848" s="12">
        <v>-0.254</v>
      </c>
      <c r="AW2848" s="12">
        <v>-3.6499999999999998E-2</v>
      </c>
      <c r="AX2848" s="12">
        <v>-0.44299999999999995</v>
      </c>
      <c r="AY2848" s="12">
        <v>-0.30199999999999999</v>
      </c>
      <c r="AZ2848" s="14" t="s">
        <v>7128</v>
      </c>
      <c r="BA2848" s="14" t="s">
        <v>7128</v>
      </c>
      <c r="BB2848" s="14" t="s">
        <v>7128</v>
      </c>
      <c r="BC2848" s="14" t="s">
        <v>7128</v>
      </c>
      <c r="BD2848" s="14">
        <v>0.37704918032786883</v>
      </c>
      <c r="BE2848" s="14">
        <v>-0.83606557377049173</v>
      </c>
      <c r="BF2848" s="14">
        <v>0.14814814814814814</v>
      </c>
      <c r="BG2848" s="14">
        <v>1.6399999999999998E-2</v>
      </c>
      <c r="BH2848" s="13">
        <v>1.7999999999999999E-2</v>
      </c>
      <c r="BI2848" s="13">
        <v>2.3E-2</v>
      </c>
      <c r="BJ2848" s="13">
        <v>-5.0999999999999997E-2</v>
      </c>
      <c r="BK2848" s="13">
        <v>-5.0999999999999997E-2</v>
      </c>
      <c r="BL2848" s="13">
        <v>6.5000000000000002E-2</v>
      </c>
      <c r="BM2848" s="13">
        <v>6.0999999999999999E-2</v>
      </c>
      <c r="BN2848" s="13">
        <v>-8.0000000000000002E-3</v>
      </c>
      <c r="BO2848" s="13">
        <v>-7.0000000000000001E-3</v>
      </c>
      <c r="BP2848" s="13">
        <v>-4.3444444444444445E-2</v>
      </c>
      <c r="BQ2848" s="13">
        <v>0</v>
      </c>
      <c r="BR2848" s="13">
        <v>0</v>
      </c>
      <c r="BS2848" s="13">
        <v>-4.2999999999999997E-2</v>
      </c>
      <c r="BT2848" s="14" t="s">
        <v>7128</v>
      </c>
      <c r="BU2848" s="13">
        <v>-4.4444444444444869E-4</v>
      </c>
      <c r="BV2848" s="13">
        <v>6.6000000000000003E-2</v>
      </c>
      <c r="BW2848" s="13">
        <v>6.6000000000000003E-2</v>
      </c>
      <c r="BX2848" s="13">
        <v>0</v>
      </c>
      <c r="BY2848" s="13">
        <v>0</v>
      </c>
      <c r="BZ2848" s="13">
        <v>0</v>
      </c>
      <c r="CA2848" s="13">
        <v>0</v>
      </c>
      <c r="CB2848" s="13">
        <v>0</v>
      </c>
      <c r="CC2848" s="15">
        <v>0.216</v>
      </c>
      <c r="CD2848" s="15">
        <v>-0.32800000000000001</v>
      </c>
      <c r="CE2848" s="15">
        <v>0.36</v>
      </c>
      <c r="CF2848" s="15">
        <v>1.4077622559322402</v>
      </c>
      <c r="CG2848" s="15">
        <v>1.4787950122144016</v>
      </c>
      <c r="CH2848" s="13">
        <v>1.0400000000000001E-2</v>
      </c>
      <c r="CI2848" s="13">
        <v>8.9999999999999993E-3</v>
      </c>
      <c r="CJ2848" s="13">
        <v>0</v>
      </c>
      <c r="CK2848" s="12">
        <f t="shared" si="88"/>
        <v>0</v>
      </c>
      <c r="CL2848" s="36" t="str">
        <f t="shared" si="89"/>
        <v>NA</v>
      </c>
      <c r="CM2848" s="13">
        <v>2.7E-2</v>
      </c>
      <c r="CN2848" s="13">
        <v>4.0000000000000001E-3</v>
      </c>
      <c r="CO2848" s="13">
        <v>2.3E-2</v>
      </c>
      <c r="CP2848" s="13">
        <v>0.67800000000000005</v>
      </c>
      <c r="CQ2848" s="13" t="s">
        <v>7128</v>
      </c>
      <c r="CR2848" s="13" t="s">
        <v>7128</v>
      </c>
      <c r="CS2848" s="13" t="s">
        <v>7128</v>
      </c>
      <c r="CT2848" s="13">
        <v>0</v>
      </c>
      <c r="CU2848" s="13">
        <v>-5.0999999999999997E-2</v>
      </c>
      <c r="CV2848" s="13">
        <v>0</v>
      </c>
      <c r="CW2848" s="13">
        <v>-8.0000000000000002E-3</v>
      </c>
      <c r="CX2848" s="12" t="s">
        <v>7128</v>
      </c>
      <c r="CY2848" s="12" t="s">
        <v>7128</v>
      </c>
      <c r="CZ2848" s="15" t="s">
        <v>7128</v>
      </c>
      <c r="DA2848" s="20"/>
      <c r="DB2848" s="20"/>
    </row>
    <row r="2849" spans="1:106" ht="24">
      <c r="A2849" s="8" t="s">
        <v>4971</v>
      </c>
      <c r="B2849" s="8" t="s">
        <v>4972</v>
      </c>
      <c r="C2849" s="9" t="s">
        <v>7132</v>
      </c>
      <c r="D2849" s="9" t="s">
        <v>7126</v>
      </c>
      <c r="E2849" s="10" t="s">
        <v>7127</v>
      </c>
      <c r="F2849" s="10" t="s">
        <v>7126</v>
      </c>
      <c r="G2849" s="11">
        <v>1.07</v>
      </c>
      <c r="H2849" s="11">
        <v>1.2780411072530866</v>
      </c>
      <c r="I2849" s="12">
        <v>9.0499999999999997E-2</v>
      </c>
      <c r="J2849" s="12">
        <v>0.17216272020640433</v>
      </c>
      <c r="K2849" s="12">
        <v>4.7E-2</v>
      </c>
      <c r="L2849" s="12">
        <v>0.10350000000000001</v>
      </c>
      <c r="M2849" s="12">
        <v>6.8320350000000002E-2</v>
      </c>
      <c r="N2849" s="12">
        <v>0.15523288304110563</v>
      </c>
      <c r="O2849" s="12" t="s">
        <v>7128</v>
      </c>
      <c r="P2849" s="12">
        <v>11.708470820662601</v>
      </c>
      <c r="Q2849" s="13">
        <v>1.92</v>
      </c>
      <c r="R2849" s="13">
        <v>0</v>
      </c>
      <c r="S2849" s="13">
        <v>0.374</v>
      </c>
      <c r="T2849" s="13">
        <v>0.374</v>
      </c>
      <c r="U2849" s="13">
        <v>2.294</v>
      </c>
      <c r="V2849" s="13">
        <v>4.4999999999999998E-2</v>
      </c>
      <c r="W2849" s="13">
        <v>2.2490000000000001</v>
      </c>
      <c r="X2849" s="14">
        <v>1.9616390584132518E-2</v>
      </c>
      <c r="Y2849" s="15">
        <v>0.25</v>
      </c>
      <c r="Z2849" s="14" t="s">
        <v>7128</v>
      </c>
      <c r="AA2849" s="14">
        <v>0.16303400174367916</v>
      </c>
      <c r="AB2849" s="14" t="s">
        <v>7128</v>
      </c>
      <c r="AC2849" s="14">
        <v>0.19479166666666667</v>
      </c>
      <c r="AD2849" s="13">
        <v>0.63800000000000001</v>
      </c>
      <c r="AE2849" s="15">
        <v>0.26341666666666674</v>
      </c>
      <c r="AF2849" s="14">
        <v>4.4721359549995794E-2</v>
      </c>
      <c r="AG2849" s="14" t="s">
        <v>7128</v>
      </c>
      <c r="AH2849" s="15">
        <v>0.53181272509003608</v>
      </c>
      <c r="AI2849" s="5">
        <v>41.599999999999994</v>
      </c>
      <c r="AJ2849" s="15">
        <v>3.5621521335807045</v>
      </c>
      <c r="AK2849" s="15">
        <v>3.5621521335807045</v>
      </c>
      <c r="AL2849" s="15" t="s">
        <v>7128</v>
      </c>
      <c r="AM2849" s="15" t="s">
        <v>7128</v>
      </c>
      <c r="AN2849" s="15" t="s">
        <v>7128</v>
      </c>
      <c r="AO2849" s="15">
        <v>2.1967963386727689</v>
      </c>
      <c r="AP2849" s="15">
        <v>5.4062500000000009</v>
      </c>
      <c r="AQ2849" s="15">
        <v>5.3675417661097855</v>
      </c>
      <c r="AR2849" s="15">
        <v>7.6757679180887362</v>
      </c>
      <c r="AS2849" s="15">
        <v>2.5732265446224258</v>
      </c>
      <c r="AT2849" s="14">
        <v>0</v>
      </c>
      <c r="AU2849" s="14">
        <v>0</v>
      </c>
      <c r="AV2849" s="12" t="s">
        <v>7128</v>
      </c>
      <c r="AW2849" s="12" t="s">
        <v>7128</v>
      </c>
      <c r="AX2849" s="12">
        <v>0.51900000000000002</v>
      </c>
      <c r="AY2849" s="12">
        <v>0.53400000000000003</v>
      </c>
      <c r="AZ2849" s="14" t="s">
        <v>7128</v>
      </c>
      <c r="BA2849" s="14" t="s">
        <v>7128</v>
      </c>
      <c r="BB2849" s="14" t="s">
        <v>7128</v>
      </c>
      <c r="BC2849" s="14">
        <v>11.863703703703706</v>
      </c>
      <c r="BD2849" s="14">
        <v>0.61670480549199092</v>
      </c>
      <c r="BE2849" s="14">
        <v>0.47597254004576656</v>
      </c>
      <c r="BF2849" s="14">
        <v>1.8518518518518517E-3</v>
      </c>
      <c r="BG2849" s="14">
        <v>5.8299999999999998E-2</v>
      </c>
      <c r="BH2849" s="13">
        <v>0.53900000000000003</v>
      </c>
      <c r="BI2849" s="13">
        <v>0.53900000000000003</v>
      </c>
      <c r="BJ2849" s="13">
        <v>0.41599999999999998</v>
      </c>
      <c r="BK2849" s="13">
        <v>0.41599999999999998</v>
      </c>
      <c r="BL2849" s="13">
        <v>0.874</v>
      </c>
      <c r="BM2849" s="13">
        <v>0.874</v>
      </c>
      <c r="BN2849" s="13">
        <v>0.41899999999999998</v>
      </c>
      <c r="BO2849" s="13">
        <v>0.41899999999999998</v>
      </c>
      <c r="BP2849" s="13">
        <v>0.41522962962962962</v>
      </c>
      <c r="BQ2849" s="13">
        <v>0</v>
      </c>
      <c r="BR2849" s="13">
        <v>0</v>
      </c>
      <c r="BS2849" s="13">
        <v>-3.0000000000000001E-3</v>
      </c>
      <c r="BT2849" s="14">
        <v>-7.2249179392036541E-3</v>
      </c>
      <c r="BU2849" s="13">
        <v>0.41822962962962962</v>
      </c>
      <c r="BV2849" s="13">
        <v>0.54200000000000004</v>
      </c>
      <c r="BW2849" s="13">
        <v>0.54200000000000004</v>
      </c>
      <c r="BX2849" s="13">
        <v>-0.44800000000000001</v>
      </c>
      <c r="BY2849" s="13">
        <v>3.4999999999999989E-2</v>
      </c>
      <c r="BZ2849" s="13">
        <v>-3.5999999999999997E-2</v>
      </c>
      <c r="CA2849" s="13">
        <v>0.29300000000000004</v>
      </c>
      <c r="CB2849" s="13">
        <v>0</v>
      </c>
      <c r="CC2849" s="15">
        <v>-0.35099999999999998</v>
      </c>
      <c r="CD2849" s="15" t="s">
        <v>7128</v>
      </c>
      <c r="CE2849" s="15">
        <v>0.36</v>
      </c>
      <c r="CF2849" s="15" t="s">
        <v>7128</v>
      </c>
      <c r="CG2849" s="15" t="s">
        <v>7128</v>
      </c>
      <c r="CH2849" s="13" t="s">
        <v>7128</v>
      </c>
      <c r="CI2849" s="13" t="s">
        <v>7128</v>
      </c>
      <c r="CJ2849" s="13">
        <v>0</v>
      </c>
      <c r="CK2849" s="12">
        <f t="shared" si="88"/>
        <v>0</v>
      </c>
      <c r="CL2849" s="36">
        <f t="shared" si="89"/>
        <v>2.9829351535836173</v>
      </c>
      <c r="CM2849" s="13">
        <v>0.54</v>
      </c>
      <c r="CN2849" s="13">
        <v>1E-3</v>
      </c>
      <c r="CO2849" s="13">
        <v>0.53900000000000003</v>
      </c>
      <c r="CP2849" s="13">
        <v>1.92</v>
      </c>
      <c r="CQ2849" s="13">
        <v>0.41899999999999998</v>
      </c>
      <c r="CR2849" s="13">
        <v>2.2490000000000001</v>
      </c>
      <c r="CS2849" s="13" t="s">
        <v>7128</v>
      </c>
      <c r="CT2849" s="13">
        <v>0</v>
      </c>
      <c r="CU2849" s="13">
        <v>0.41599999999999998</v>
      </c>
      <c r="CV2849" s="13">
        <v>0.29300000000000004</v>
      </c>
      <c r="CW2849" s="13">
        <v>0.41899999999999998</v>
      </c>
      <c r="CX2849" s="12" t="s">
        <v>7128</v>
      </c>
      <c r="CY2849" s="12">
        <v>11.863703703703706</v>
      </c>
      <c r="CZ2849" s="15">
        <v>5.3675417661097855</v>
      </c>
      <c r="DA2849" s="20"/>
      <c r="DB2849" s="20"/>
    </row>
    <row r="2850" spans="1:106" ht="24">
      <c r="A2850" s="8" t="s">
        <v>6427</v>
      </c>
      <c r="B2850" s="8" t="s">
        <v>6428</v>
      </c>
      <c r="C2850" s="9" t="s">
        <v>7125</v>
      </c>
      <c r="D2850" s="9" t="s">
        <v>7126</v>
      </c>
      <c r="E2850" s="10" t="s">
        <v>7127</v>
      </c>
      <c r="F2850" s="10" t="s">
        <v>7126</v>
      </c>
      <c r="G2850" s="11">
        <v>1.05</v>
      </c>
      <c r="H2850" s="11">
        <v>1.05</v>
      </c>
      <c r="I2850" s="12">
        <v>9.0499999999999997E-2</v>
      </c>
      <c r="J2850" s="12">
        <v>0.15152499999999999</v>
      </c>
      <c r="K2850" s="12">
        <v>5.1999999999999998E-2</v>
      </c>
      <c r="L2850" s="12">
        <v>0.1085</v>
      </c>
      <c r="M2850" s="12">
        <v>7.162085E-2</v>
      </c>
      <c r="N2850" s="12">
        <v>0.15152499999999999</v>
      </c>
      <c r="O2850" s="12">
        <v>-0.35955419708029202</v>
      </c>
      <c r="P2850" s="12">
        <v>-0.18843002476106363</v>
      </c>
      <c r="Q2850" s="13">
        <v>4.7699999999999996</v>
      </c>
      <c r="R2850" s="13">
        <v>0</v>
      </c>
      <c r="S2850" s="13">
        <v>0</v>
      </c>
      <c r="T2850" s="13">
        <v>0</v>
      </c>
      <c r="U2850" s="13">
        <v>4.7699999999999996</v>
      </c>
      <c r="V2850" s="13">
        <v>0</v>
      </c>
      <c r="W2850" s="13">
        <v>4.7699999999999996</v>
      </c>
      <c r="X2850" s="14">
        <v>0</v>
      </c>
      <c r="Y2850" s="15">
        <v>0.15677966101694915</v>
      </c>
      <c r="Z2850" s="14" t="s">
        <v>7128</v>
      </c>
      <c r="AA2850" s="14">
        <v>0</v>
      </c>
      <c r="AB2850" s="14" t="s">
        <v>7128</v>
      </c>
      <c r="AC2850" s="14">
        <v>0</v>
      </c>
      <c r="AD2850" s="13">
        <v>8.1000000000000003E-2</v>
      </c>
      <c r="AE2850" s="15">
        <v>3.0638888888888896</v>
      </c>
      <c r="AF2850" s="14">
        <v>0.17320508075688773</v>
      </c>
      <c r="AG2850" s="14">
        <v>0.92664718204934937</v>
      </c>
      <c r="AH2850" s="15">
        <v>0.56682027649769584</v>
      </c>
      <c r="AI2850" s="5" t="s">
        <v>7128</v>
      </c>
      <c r="AJ2850" s="15" t="s">
        <v>7128</v>
      </c>
      <c r="AK2850" s="15" t="s">
        <v>7128</v>
      </c>
      <c r="AL2850" s="15" t="s">
        <v>7128</v>
      </c>
      <c r="AM2850" s="15" t="s">
        <v>7128</v>
      </c>
      <c r="AN2850" s="15" t="s">
        <v>7128</v>
      </c>
      <c r="AO2850" s="15">
        <v>0.14196428571428568</v>
      </c>
      <c r="AP2850" s="15" t="s">
        <v>7128</v>
      </c>
      <c r="AQ2850" s="15">
        <v>144.54545454545453</v>
      </c>
      <c r="AR2850" s="15" t="s">
        <v>7128</v>
      </c>
      <c r="AS2850" s="15">
        <v>0.14196428571428568</v>
      </c>
      <c r="AT2850" s="14" t="s">
        <v>7128</v>
      </c>
      <c r="AU2850" s="14">
        <v>0</v>
      </c>
      <c r="AV2850" s="12" t="s">
        <v>7128</v>
      </c>
      <c r="AW2850" s="12" t="s">
        <v>7128</v>
      </c>
      <c r="AX2850" s="12">
        <v>0.49</v>
      </c>
      <c r="AY2850" s="12">
        <v>0.38500000000000001</v>
      </c>
      <c r="AZ2850" s="14" t="s">
        <v>7128</v>
      </c>
      <c r="BA2850" s="14" t="s">
        <v>7128</v>
      </c>
      <c r="BB2850" s="14">
        <v>-0.20802919708029199</v>
      </c>
      <c r="BC2850" s="14">
        <v>-3.6905024761063623E-2</v>
      </c>
      <c r="BD2850" s="14">
        <v>-8.4821428571428575E-2</v>
      </c>
      <c r="BE2850" s="14">
        <v>-3.4821428571428566E-2</v>
      </c>
      <c r="BF2850" s="14">
        <v>0</v>
      </c>
      <c r="BG2850" s="14">
        <v>8.8699999999999987E-2</v>
      </c>
      <c r="BH2850" s="13">
        <v>-2.85</v>
      </c>
      <c r="BI2850" s="13">
        <v>-2.85</v>
      </c>
      <c r="BJ2850" s="13">
        <v>-1.17</v>
      </c>
      <c r="BK2850" s="13">
        <v>-1.17</v>
      </c>
      <c r="BL2850" s="13">
        <v>33.6</v>
      </c>
      <c r="BM2850" s="13">
        <v>33.6</v>
      </c>
      <c r="BN2850" s="13">
        <v>3.3000000000000002E-2</v>
      </c>
      <c r="BO2850" s="13">
        <v>3.3000000000000002E-2</v>
      </c>
      <c r="BP2850" s="13">
        <v>-1.17</v>
      </c>
      <c r="BQ2850" s="13">
        <v>-2.02</v>
      </c>
      <c r="BR2850" s="13">
        <v>-1.1290000000000002</v>
      </c>
      <c r="BS2850" s="13">
        <v>-0.72799999999999998</v>
      </c>
      <c r="BT2850" s="14" t="s">
        <v>7128</v>
      </c>
      <c r="BU2850" s="13">
        <v>0.68700000000000028</v>
      </c>
      <c r="BV2850" s="13">
        <v>1.0270000000000004</v>
      </c>
      <c r="BW2850" s="13">
        <v>-0.99299999999999966</v>
      </c>
      <c r="BX2850" s="13">
        <v>13.7</v>
      </c>
      <c r="BY2850" s="13">
        <v>31.702999999999999</v>
      </c>
      <c r="BZ2850" s="13">
        <v>0</v>
      </c>
      <c r="CA2850" s="13">
        <v>0</v>
      </c>
      <c r="CB2850" s="13">
        <v>0</v>
      </c>
      <c r="CC2850" s="15">
        <v>1.07</v>
      </c>
      <c r="CD2850" s="15">
        <v>1.17</v>
      </c>
      <c r="CE2850" s="15">
        <v>0.36</v>
      </c>
      <c r="CF2850" s="15" t="s">
        <v>7128</v>
      </c>
      <c r="CG2850" s="15" t="s">
        <v>7128</v>
      </c>
      <c r="CH2850" s="13" t="s">
        <v>7128</v>
      </c>
      <c r="CI2850" s="13" t="s">
        <v>7128</v>
      </c>
      <c r="CJ2850" s="13">
        <v>0</v>
      </c>
      <c r="CK2850" s="12">
        <f t="shared" si="88"/>
        <v>0</v>
      </c>
      <c r="CL2850" s="36" t="str">
        <f t="shared" si="89"/>
        <v>NA</v>
      </c>
      <c r="CM2850" s="13" t="s">
        <v>7128</v>
      </c>
      <c r="CN2850" s="13" t="s">
        <v>7128</v>
      </c>
      <c r="CO2850" s="13" t="s">
        <v>7128</v>
      </c>
      <c r="CP2850" s="13" t="s">
        <v>7128</v>
      </c>
      <c r="CQ2850" s="13">
        <v>3.3000000000000002E-2</v>
      </c>
      <c r="CR2850" s="13">
        <v>4.7699999999999996</v>
      </c>
      <c r="CS2850" s="13" t="s">
        <v>7128</v>
      </c>
      <c r="CT2850" s="13">
        <v>0</v>
      </c>
      <c r="CU2850" s="13">
        <v>-1.17</v>
      </c>
      <c r="CV2850" s="13">
        <v>0</v>
      </c>
      <c r="CW2850" s="13">
        <v>3.3000000000000002E-2</v>
      </c>
      <c r="CX2850" s="12">
        <v>-0.20802919708029199</v>
      </c>
      <c r="CY2850" s="12">
        <v>-3.6905024761063623E-2</v>
      </c>
      <c r="CZ2850" s="15">
        <v>144.54545454545453</v>
      </c>
      <c r="DA2850" s="20"/>
      <c r="DB2850" s="20"/>
    </row>
    <row r="2851" spans="1:106" ht="24">
      <c r="A2851" s="8" t="s">
        <v>789</v>
      </c>
      <c r="B2851" s="8" t="s">
        <v>790</v>
      </c>
      <c r="C2851" s="9" t="s">
        <v>7155</v>
      </c>
      <c r="D2851" s="9" t="s">
        <v>7126</v>
      </c>
      <c r="E2851" s="10" t="s">
        <v>7127</v>
      </c>
      <c r="F2851" s="10" t="s">
        <v>7126</v>
      </c>
      <c r="G2851" s="11">
        <v>0.92</v>
      </c>
      <c r="H2851" s="11">
        <v>0.92</v>
      </c>
      <c r="I2851" s="12">
        <v>9.0499999999999997E-2</v>
      </c>
      <c r="J2851" s="12">
        <v>0.13976</v>
      </c>
      <c r="K2851" s="12">
        <v>4.1999999999999996E-2</v>
      </c>
      <c r="L2851" s="12">
        <v>9.8500000000000004E-2</v>
      </c>
      <c r="M2851" s="12">
        <v>6.5019850000000004E-2</v>
      </c>
      <c r="N2851" s="12">
        <v>0.13976</v>
      </c>
      <c r="O2851" s="12" t="s">
        <v>7128</v>
      </c>
      <c r="P2851" s="12" t="s">
        <v>7128</v>
      </c>
      <c r="Q2851" s="13">
        <v>69.7</v>
      </c>
      <c r="R2851" s="13">
        <v>0</v>
      </c>
      <c r="S2851" s="13">
        <v>0</v>
      </c>
      <c r="T2851" s="13">
        <v>0</v>
      </c>
      <c r="U2851" s="13">
        <v>69.7</v>
      </c>
      <c r="V2851" s="13">
        <v>0</v>
      </c>
      <c r="W2851" s="13">
        <v>69.7</v>
      </c>
      <c r="X2851" s="14">
        <v>0</v>
      </c>
      <c r="Y2851" s="15">
        <v>0.29346758349705304</v>
      </c>
      <c r="Z2851" s="14" t="s">
        <v>7128</v>
      </c>
      <c r="AA2851" s="14">
        <v>0</v>
      </c>
      <c r="AB2851" s="14" t="s">
        <v>7128</v>
      </c>
      <c r="AC2851" s="14">
        <v>0</v>
      </c>
      <c r="AD2851" s="13">
        <v>0.34200000000000003</v>
      </c>
      <c r="AE2851" s="15">
        <v>2.1601111111111115</v>
      </c>
      <c r="AF2851" s="14">
        <v>0.15165750888103102</v>
      </c>
      <c r="AG2851" s="14">
        <v>0.66861180002332798</v>
      </c>
      <c r="AH2851" s="15">
        <v>0.30929264909847431</v>
      </c>
      <c r="AI2851" s="5">
        <v>1.714851485148515</v>
      </c>
      <c r="AJ2851" s="15">
        <v>41.987951807228917</v>
      </c>
      <c r="AK2851" s="15">
        <v>41.987951807228917</v>
      </c>
      <c r="AL2851" s="15" t="s">
        <v>7128</v>
      </c>
      <c r="AM2851" s="15" t="s">
        <v>7128</v>
      </c>
      <c r="AN2851" s="15" t="s">
        <v>7128</v>
      </c>
      <c r="AO2851" s="15">
        <v>0.19420451379214268</v>
      </c>
      <c r="AP2851" s="15">
        <v>8.0484988452655895</v>
      </c>
      <c r="AQ2851" s="15">
        <v>3.8296703296703298</v>
      </c>
      <c r="AR2851" s="15" t="s">
        <v>7128</v>
      </c>
      <c r="AS2851" s="15">
        <v>0.19420451379214268</v>
      </c>
      <c r="AT2851" s="14">
        <v>0</v>
      </c>
      <c r="AU2851" s="14">
        <v>0</v>
      </c>
      <c r="AV2851" s="12" t="s">
        <v>7128</v>
      </c>
      <c r="AW2851" s="12">
        <v>-0.36700000000000005</v>
      </c>
      <c r="AX2851" s="12">
        <v>-6.4500000000000002E-2</v>
      </c>
      <c r="AY2851" s="12">
        <v>0.14199999999999999</v>
      </c>
      <c r="AZ2851" s="14" t="s">
        <v>7128</v>
      </c>
      <c r="BA2851" s="14" t="s">
        <v>7128</v>
      </c>
      <c r="BB2851" s="14" t="s">
        <v>7128</v>
      </c>
      <c r="BC2851" s="14" t="s">
        <v>7128</v>
      </c>
      <c r="BD2851" s="14">
        <v>4.6252438005015325E-3</v>
      </c>
      <c r="BE2851" s="14">
        <v>2.412928392309836E-2</v>
      </c>
      <c r="BF2851" s="14">
        <v>0</v>
      </c>
      <c r="BG2851" s="14">
        <v>3.0099999999999998E-2</v>
      </c>
      <c r="BH2851" s="13">
        <v>1.66</v>
      </c>
      <c r="BI2851" s="13">
        <v>1.66</v>
      </c>
      <c r="BJ2851" s="13">
        <v>8.66</v>
      </c>
      <c r="BK2851" s="13">
        <v>8.66</v>
      </c>
      <c r="BL2851" s="13">
        <v>358.9</v>
      </c>
      <c r="BM2851" s="13">
        <v>358.9</v>
      </c>
      <c r="BN2851" s="13">
        <v>18.2</v>
      </c>
      <c r="BO2851" s="13">
        <v>18.2</v>
      </c>
      <c r="BP2851" s="13">
        <v>8.66</v>
      </c>
      <c r="BQ2851" s="13">
        <v>0</v>
      </c>
      <c r="BR2851" s="13">
        <v>0</v>
      </c>
      <c r="BS2851" s="13">
        <v>-5.42</v>
      </c>
      <c r="BT2851" s="14">
        <v>-0.62586605080831403</v>
      </c>
      <c r="BU2851" s="13">
        <v>14.08</v>
      </c>
      <c r="BV2851" s="13">
        <v>7.08</v>
      </c>
      <c r="BW2851" s="13">
        <v>7.08</v>
      </c>
      <c r="BX2851" s="13">
        <v>0</v>
      </c>
      <c r="BY2851" s="13">
        <v>0</v>
      </c>
      <c r="BZ2851" s="13">
        <v>0</v>
      </c>
      <c r="CA2851" s="13">
        <v>0</v>
      </c>
      <c r="CB2851" s="13">
        <v>0</v>
      </c>
      <c r="CC2851" s="15">
        <v>0.67600000000000005</v>
      </c>
      <c r="CD2851" s="15">
        <v>0.98399999999999999</v>
      </c>
      <c r="CE2851" s="15">
        <v>0.36</v>
      </c>
      <c r="CF2851" s="15" t="s">
        <v>7128</v>
      </c>
      <c r="CG2851" s="15" t="s">
        <v>7128</v>
      </c>
      <c r="CH2851" s="13" t="s">
        <v>7128</v>
      </c>
      <c r="CI2851" s="13" t="s">
        <v>7128</v>
      </c>
      <c r="CJ2851" s="13">
        <v>0</v>
      </c>
      <c r="CK2851" s="12">
        <f t="shared" si="88"/>
        <v>0</v>
      </c>
      <c r="CL2851" s="36" t="str">
        <f t="shared" si="89"/>
        <v>NA</v>
      </c>
      <c r="CM2851" s="13">
        <v>1.1599999999999999</v>
      </c>
      <c r="CN2851" s="13" t="s">
        <v>7128</v>
      </c>
      <c r="CO2851" s="13">
        <v>1.66</v>
      </c>
      <c r="CP2851" s="13">
        <v>69.7</v>
      </c>
      <c r="CQ2851" s="13">
        <v>18.2</v>
      </c>
      <c r="CR2851" s="13">
        <v>69.7</v>
      </c>
      <c r="CS2851" s="13" t="s">
        <v>7128</v>
      </c>
      <c r="CT2851" s="13">
        <v>5.8599999999999999E-2</v>
      </c>
      <c r="CU2851" s="13">
        <v>8.5467999999999993</v>
      </c>
      <c r="CV2851" s="13">
        <v>5.8599999999999999E-2</v>
      </c>
      <c r="CW2851" s="13">
        <v>18.2</v>
      </c>
      <c r="CX2851" s="12" t="s">
        <v>7128</v>
      </c>
      <c r="CY2851" s="12" t="s">
        <v>7128</v>
      </c>
      <c r="CZ2851" s="15">
        <v>3.8296703296703298</v>
      </c>
      <c r="DA2851" s="20"/>
      <c r="DB2851" s="20"/>
    </row>
    <row r="2852" spans="1:106">
      <c r="A2852" s="8" t="s">
        <v>3671</v>
      </c>
      <c r="B2852" s="8" t="s">
        <v>3672</v>
      </c>
      <c r="C2852" s="9" t="s">
        <v>7141</v>
      </c>
      <c r="D2852" s="9" t="s">
        <v>7126</v>
      </c>
      <c r="E2852" s="10" t="s">
        <v>7127</v>
      </c>
      <c r="F2852" s="10" t="s">
        <v>7126</v>
      </c>
      <c r="G2852" s="11">
        <v>0.73</v>
      </c>
      <c r="H2852" s="11">
        <v>2.0623229544871089</v>
      </c>
      <c r="I2852" s="12">
        <v>9.0499999999999997E-2</v>
      </c>
      <c r="J2852" s="12">
        <v>0.24314022738108335</v>
      </c>
      <c r="K2852" s="12">
        <v>4.7E-2</v>
      </c>
      <c r="L2852" s="12">
        <v>0.10350000000000001</v>
      </c>
      <c r="M2852" s="12">
        <v>6.8320350000000002E-2</v>
      </c>
      <c r="N2852" s="12">
        <v>0.11486268505835716</v>
      </c>
      <c r="O2852" s="12">
        <v>-5.0932435173291157E-2</v>
      </c>
      <c r="P2852" s="12">
        <v>1.7676968997285838E-2</v>
      </c>
      <c r="Q2852" s="13">
        <v>0.97599999999999998</v>
      </c>
      <c r="R2852" s="13">
        <v>0</v>
      </c>
      <c r="S2852" s="13">
        <v>2.69</v>
      </c>
      <c r="T2852" s="13">
        <v>2.69</v>
      </c>
      <c r="U2852" s="13">
        <v>3.6659999999999999</v>
      </c>
      <c r="V2852" s="13">
        <v>2E-3</v>
      </c>
      <c r="W2852" s="13">
        <v>3.6640000000000001</v>
      </c>
      <c r="X2852" s="14">
        <v>5.4555373704309881E-4</v>
      </c>
      <c r="Y2852" s="15">
        <v>4.317789291882556E-2</v>
      </c>
      <c r="Z2852" s="14">
        <v>0.60585585585585588</v>
      </c>
      <c r="AA2852" s="14">
        <v>0.7337697763229678</v>
      </c>
      <c r="AB2852" s="14">
        <v>1.5371428571428571</v>
      </c>
      <c r="AC2852" s="14">
        <v>2.7561475409836067</v>
      </c>
      <c r="AD2852" s="13">
        <v>0.16900000000000001</v>
      </c>
      <c r="AE2852" s="15">
        <v>0.30994444444444441</v>
      </c>
      <c r="AF2852" s="14">
        <v>6.3245553203367583E-2</v>
      </c>
      <c r="AG2852" s="14" t="s">
        <v>7128</v>
      </c>
      <c r="AH2852" s="15">
        <v>0.51282051282051289</v>
      </c>
      <c r="AI2852" s="5">
        <v>2.4485981308411215</v>
      </c>
      <c r="AJ2852" s="15">
        <v>3.2972972972972974</v>
      </c>
      <c r="AK2852" s="15">
        <v>3.2972972972972974</v>
      </c>
      <c r="AL2852" s="15" t="s">
        <v>7128</v>
      </c>
      <c r="AM2852" s="15" t="s">
        <v>7128</v>
      </c>
      <c r="AN2852" s="15">
        <v>0.55771428571428572</v>
      </c>
      <c r="AO2852" s="15">
        <v>0.10145530145530146</v>
      </c>
      <c r="AP2852" s="15">
        <v>4.661577608142494</v>
      </c>
      <c r="AQ2852" s="15">
        <v>4.3309692671394799</v>
      </c>
      <c r="AR2852" s="15">
        <v>0.82559711581793604</v>
      </c>
      <c r="AS2852" s="15">
        <v>0.38087318087318089</v>
      </c>
      <c r="AT2852" s="14">
        <v>0</v>
      </c>
      <c r="AU2852" s="14">
        <v>0</v>
      </c>
      <c r="AV2852" s="12">
        <v>0.57999999999999996</v>
      </c>
      <c r="AW2852" s="12">
        <v>1.4169999999999998</v>
      </c>
      <c r="AX2852" s="12">
        <v>0.308</v>
      </c>
      <c r="AY2852" s="12">
        <v>0.36299999999999999</v>
      </c>
      <c r="AZ2852" s="14" t="s">
        <v>7128</v>
      </c>
      <c r="BA2852" s="14" t="s">
        <v>7128</v>
      </c>
      <c r="BB2852" s="14">
        <v>0.19220779220779219</v>
      </c>
      <c r="BC2852" s="14">
        <v>0.132539654055643</v>
      </c>
      <c r="BD2852" s="14">
        <v>3.0769230769230771E-2</v>
      </c>
      <c r="BE2852" s="14">
        <v>8.1704781704781709E-2</v>
      </c>
      <c r="BF2852" s="14">
        <v>0.3378076062639821</v>
      </c>
      <c r="BG2852" s="14">
        <v>6.6100000000000006E-2</v>
      </c>
      <c r="BH2852" s="13">
        <v>0.29599999999999999</v>
      </c>
      <c r="BI2852" s="13">
        <v>0.29599999999999999</v>
      </c>
      <c r="BJ2852" s="13">
        <v>0.78600000000000003</v>
      </c>
      <c r="BK2852" s="13">
        <v>0.78600000000000003</v>
      </c>
      <c r="BL2852" s="13">
        <v>9.6199999999999992</v>
      </c>
      <c r="BM2852" s="13">
        <v>9.6199999999999992</v>
      </c>
      <c r="BN2852" s="13">
        <v>0.84599999999999997</v>
      </c>
      <c r="BO2852" s="13">
        <v>0.84599999999999997</v>
      </c>
      <c r="BP2852" s="13">
        <v>0.52048322147651005</v>
      </c>
      <c r="BQ2852" s="13">
        <v>-0.39899999999999997</v>
      </c>
      <c r="BR2852" s="13">
        <v>0.68899999999999983</v>
      </c>
      <c r="BS2852" s="13">
        <v>2.5000000000000008E-2</v>
      </c>
      <c r="BT2852" s="14">
        <v>1.3718021456571072</v>
      </c>
      <c r="BU2852" s="13">
        <v>-0.19351677852348981</v>
      </c>
      <c r="BV2852" s="13">
        <v>-1.8999999999999906E-2</v>
      </c>
      <c r="BW2852" s="13">
        <v>-0.41799999999999987</v>
      </c>
      <c r="BX2852" s="13">
        <v>1.54</v>
      </c>
      <c r="BY2852" s="13">
        <v>3.927</v>
      </c>
      <c r="BZ2852" s="13">
        <v>1.75</v>
      </c>
      <c r="CA2852" s="13">
        <v>4.4379999999999997</v>
      </c>
      <c r="CB2852" s="13">
        <v>0</v>
      </c>
      <c r="CC2852" s="15">
        <v>-0.32600000000000001</v>
      </c>
      <c r="CD2852" s="15" t="s">
        <v>7128</v>
      </c>
      <c r="CE2852" s="15">
        <v>0.36</v>
      </c>
      <c r="CF2852" s="15">
        <v>1.0656114379807147</v>
      </c>
      <c r="CG2852" s="15">
        <v>1.4620306385725315</v>
      </c>
      <c r="CH2852" s="13">
        <v>0.24414285714285716</v>
      </c>
      <c r="CI2852" s="13">
        <v>8.1428571428571433E-2</v>
      </c>
      <c r="CJ2852" s="13">
        <v>0</v>
      </c>
      <c r="CK2852" s="12">
        <f t="shared" si="88"/>
        <v>0</v>
      </c>
      <c r="CL2852" s="36">
        <f t="shared" si="89"/>
        <v>2.1676430824695809</v>
      </c>
      <c r="CM2852" s="13">
        <v>0.44700000000000001</v>
      </c>
      <c r="CN2852" s="13">
        <v>0.151</v>
      </c>
      <c r="CO2852" s="13">
        <v>0.29599999999999999</v>
      </c>
      <c r="CP2852" s="13">
        <v>0.97599999999999998</v>
      </c>
      <c r="CQ2852" s="13">
        <v>0.84599999999999997</v>
      </c>
      <c r="CR2852" s="13">
        <v>3.6640000000000001</v>
      </c>
      <c r="CS2852" s="13" t="s">
        <v>7128</v>
      </c>
      <c r="CT2852" s="13">
        <v>0</v>
      </c>
      <c r="CU2852" s="13">
        <v>0.78600000000000003</v>
      </c>
      <c r="CV2852" s="13">
        <v>4.4379999999999997</v>
      </c>
      <c r="CW2852" s="13">
        <v>0.84599999999999997</v>
      </c>
      <c r="CX2852" s="12">
        <v>0.19220779220779219</v>
      </c>
      <c r="CY2852" s="12">
        <v>0.132539654055643</v>
      </c>
      <c r="CZ2852" s="15">
        <v>4.3309692671394799</v>
      </c>
      <c r="DA2852" s="20"/>
      <c r="DB2852" s="20"/>
    </row>
    <row r="2853" spans="1:106">
      <c r="A2853" s="8" t="s">
        <v>5209</v>
      </c>
      <c r="B2853" s="8" t="s">
        <v>5210</v>
      </c>
      <c r="C2853" s="9" t="s">
        <v>7181</v>
      </c>
      <c r="D2853" s="9" t="s">
        <v>7126</v>
      </c>
      <c r="E2853" s="10" t="s">
        <v>7127</v>
      </c>
      <c r="F2853" s="10" t="s">
        <v>7126</v>
      </c>
      <c r="G2853" s="11">
        <v>0.94</v>
      </c>
      <c r="H2853" s="11">
        <v>0.94</v>
      </c>
      <c r="I2853" s="12">
        <v>9.0499999999999997E-2</v>
      </c>
      <c r="J2853" s="12">
        <v>0.14157</v>
      </c>
      <c r="K2853" s="12">
        <v>4.7E-2</v>
      </c>
      <c r="L2853" s="12">
        <v>0.10350000000000001</v>
      </c>
      <c r="M2853" s="12">
        <v>6.8320350000000002E-2</v>
      </c>
      <c r="N2853" s="12">
        <v>0.14157</v>
      </c>
      <c r="O2853" s="12">
        <v>-0.16794362637362636</v>
      </c>
      <c r="P2853" s="12">
        <v>-0.1823611001236094</v>
      </c>
      <c r="Q2853" s="13">
        <v>0.95799999999999996</v>
      </c>
      <c r="R2853" s="13">
        <v>0</v>
      </c>
      <c r="S2853" s="13">
        <v>0</v>
      </c>
      <c r="T2853" s="13">
        <v>0</v>
      </c>
      <c r="U2853" s="13">
        <v>0.95799999999999996</v>
      </c>
      <c r="V2853" s="13">
        <v>0.151</v>
      </c>
      <c r="W2853" s="13">
        <v>0.80699999999999994</v>
      </c>
      <c r="X2853" s="14">
        <v>0.15762004175365343</v>
      </c>
      <c r="Y2853" s="15">
        <v>0.34403669724770641</v>
      </c>
      <c r="Z2853" s="14">
        <v>0</v>
      </c>
      <c r="AA2853" s="14">
        <v>0</v>
      </c>
      <c r="AB2853" s="14">
        <v>0</v>
      </c>
      <c r="AC2853" s="14">
        <v>0</v>
      </c>
      <c r="AD2853" s="13">
        <v>8.7999999999999995E-2</v>
      </c>
      <c r="AE2853" s="15">
        <v>1.00725</v>
      </c>
      <c r="AF2853" s="14">
        <v>7.7459666924148338E-2</v>
      </c>
      <c r="AG2853" s="14">
        <v>0.88304020293529106</v>
      </c>
      <c r="AH2853" s="15">
        <v>0.5473684210526315</v>
      </c>
      <c r="AI2853" s="5" t="s">
        <v>7128</v>
      </c>
      <c r="AJ2853" s="15" t="s">
        <v>7128</v>
      </c>
      <c r="AK2853" s="15" t="s">
        <v>7128</v>
      </c>
      <c r="AL2853" s="15" t="s">
        <v>7128</v>
      </c>
      <c r="AM2853" s="15" t="s">
        <v>7128</v>
      </c>
      <c r="AN2853" s="15">
        <v>0.56686390532544373</v>
      </c>
      <c r="AO2853" s="15">
        <v>2.3140096618357489</v>
      </c>
      <c r="AP2853" s="15" t="s">
        <v>7128</v>
      </c>
      <c r="AQ2853" s="15" t="s">
        <v>7128</v>
      </c>
      <c r="AR2853" s="15">
        <v>0.52436647173489281</v>
      </c>
      <c r="AS2853" s="15">
        <v>1.9492753623188406</v>
      </c>
      <c r="AT2853" s="14" t="s">
        <v>7128</v>
      </c>
      <c r="AU2853" s="14">
        <v>0</v>
      </c>
      <c r="AV2853" s="12" t="s">
        <v>7128</v>
      </c>
      <c r="AW2853" s="12" t="s">
        <v>7128</v>
      </c>
      <c r="AX2853" s="12">
        <v>-0.34100000000000003</v>
      </c>
      <c r="AY2853" s="12">
        <v>-0.14699999999999999</v>
      </c>
      <c r="AZ2853" s="14" t="s">
        <v>7128</v>
      </c>
      <c r="BA2853" s="14" t="s">
        <v>7128</v>
      </c>
      <c r="BB2853" s="14">
        <v>-2.6373626373626374E-2</v>
      </c>
      <c r="BC2853" s="14">
        <v>-4.079110012360939E-2</v>
      </c>
      <c r="BD2853" s="14">
        <v>-0.11594202898550725</v>
      </c>
      <c r="BE2853" s="14">
        <v>-0.15942028985507248</v>
      </c>
      <c r="BF2853" s="14">
        <v>0</v>
      </c>
      <c r="BG2853" s="14" t="s">
        <v>7128</v>
      </c>
      <c r="BH2853" s="13">
        <v>-4.8000000000000001E-2</v>
      </c>
      <c r="BI2853" s="13">
        <v>-4.8000000000000001E-2</v>
      </c>
      <c r="BJ2853" s="13">
        <v>-6.6000000000000003E-2</v>
      </c>
      <c r="BK2853" s="13">
        <v>-6.6000000000000003E-2</v>
      </c>
      <c r="BL2853" s="13">
        <v>0.41399999999999998</v>
      </c>
      <c r="BM2853" s="13">
        <v>0.41399999999999998</v>
      </c>
      <c r="BN2853" s="13">
        <v>-2.4E-2</v>
      </c>
      <c r="BO2853" s="13">
        <v>-2.4E-2</v>
      </c>
      <c r="BP2853" s="13">
        <v>-6.6000000000000003E-2</v>
      </c>
      <c r="BQ2853" s="13">
        <v>0</v>
      </c>
      <c r="BR2853" s="13">
        <v>0</v>
      </c>
      <c r="BS2853" s="13">
        <v>-0.05</v>
      </c>
      <c r="BT2853" s="14" t="s">
        <v>7128</v>
      </c>
      <c r="BU2853" s="13">
        <v>-1.6E-2</v>
      </c>
      <c r="BV2853" s="13">
        <v>2.0000000000000018E-3</v>
      </c>
      <c r="BW2853" s="13">
        <v>2.0000000000000018E-3</v>
      </c>
      <c r="BX2853" s="13">
        <v>1.82</v>
      </c>
      <c r="BY2853" s="13">
        <v>1.6180000000000001</v>
      </c>
      <c r="BZ2853" s="13">
        <v>1.69</v>
      </c>
      <c r="CA2853" s="13">
        <v>1.5389999999999999</v>
      </c>
      <c r="CB2853" s="13">
        <v>0</v>
      </c>
      <c r="CC2853" s="15">
        <v>0.45600000000000002</v>
      </c>
      <c r="CD2853" s="15">
        <v>0.17299999999999999</v>
      </c>
      <c r="CE2853" s="15">
        <v>0.36</v>
      </c>
      <c r="CF2853" s="15">
        <v>1.3401516716864987</v>
      </c>
      <c r="CG2853" s="15">
        <v>1.4676484023362357</v>
      </c>
      <c r="CH2853" s="13">
        <v>0.1244</v>
      </c>
      <c r="CI2853" s="13">
        <v>4.7700000000000006E-2</v>
      </c>
      <c r="CJ2853" s="13">
        <v>0</v>
      </c>
      <c r="CK2853" s="12">
        <f t="shared" si="88"/>
        <v>0</v>
      </c>
      <c r="CL2853" s="36">
        <f t="shared" si="89"/>
        <v>0.26900584795321636</v>
      </c>
      <c r="CM2853" s="13" t="s">
        <v>7128</v>
      </c>
      <c r="CN2853" s="13" t="s">
        <v>7128</v>
      </c>
      <c r="CO2853" s="13" t="s">
        <v>7128</v>
      </c>
      <c r="CP2853" s="13" t="s">
        <v>7128</v>
      </c>
      <c r="CQ2853" s="13" t="s">
        <v>7128</v>
      </c>
      <c r="CR2853" s="13" t="s">
        <v>7128</v>
      </c>
      <c r="CS2853" s="13" t="s">
        <v>7128</v>
      </c>
      <c r="CT2853" s="13">
        <v>0</v>
      </c>
      <c r="CU2853" s="13">
        <v>-6.6000000000000003E-2</v>
      </c>
      <c r="CV2853" s="13">
        <v>1.5389999999999999</v>
      </c>
      <c r="CW2853" s="13">
        <v>-2.4E-2</v>
      </c>
      <c r="CX2853" s="12">
        <v>-2.6373626373626374E-2</v>
      </c>
      <c r="CY2853" s="12">
        <v>-4.079110012360939E-2</v>
      </c>
      <c r="CZ2853" s="15" t="s">
        <v>7128</v>
      </c>
      <c r="DA2853" s="20"/>
      <c r="DB2853" s="20"/>
    </row>
    <row r="2854" spans="1:106">
      <c r="A2854" s="8" t="s">
        <v>3759</v>
      </c>
      <c r="B2854" s="8" t="s">
        <v>3760</v>
      </c>
      <c r="C2854" s="9" t="s">
        <v>7198</v>
      </c>
      <c r="D2854" s="9" t="s">
        <v>7126</v>
      </c>
      <c r="E2854" s="10" t="s">
        <v>7127</v>
      </c>
      <c r="F2854" s="10" t="s">
        <v>7126</v>
      </c>
      <c r="G2854" s="11">
        <v>0.9</v>
      </c>
      <c r="H2854" s="11">
        <v>0.90352741935483882</v>
      </c>
      <c r="I2854" s="12">
        <v>9.0499999999999997E-2</v>
      </c>
      <c r="J2854" s="12">
        <v>0.13826923145161291</v>
      </c>
      <c r="K2854" s="12">
        <v>4.7E-2</v>
      </c>
      <c r="L2854" s="12">
        <v>0.10350000000000001</v>
      </c>
      <c r="M2854" s="12">
        <v>6.8320350000000002E-2</v>
      </c>
      <c r="N2854" s="12">
        <v>0.13799339972980867</v>
      </c>
      <c r="O2854" s="12">
        <v>1.5752586200072729</v>
      </c>
      <c r="P2854" s="12">
        <v>-0.19683955357596253</v>
      </c>
      <c r="Q2854" s="13">
        <v>6.82</v>
      </c>
      <c r="R2854" s="13">
        <v>0</v>
      </c>
      <c r="S2854" s="13">
        <v>2.7E-2</v>
      </c>
      <c r="T2854" s="13">
        <v>2.7E-2</v>
      </c>
      <c r="U2854" s="13">
        <v>6.8470000000000004</v>
      </c>
      <c r="V2854" s="13">
        <v>0</v>
      </c>
      <c r="W2854" s="13">
        <v>6.8470000000000004</v>
      </c>
      <c r="X2854" s="14">
        <v>0</v>
      </c>
      <c r="Y2854" s="15">
        <v>0.13736263736263735</v>
      </c>
      <c r="Z2854" s="14">
        <v>2.7786353812905219E-3</v>
      </c>
      <c r="AA2854" s="14">
        <v>3.9433328465021174E-3</v>
      </c>
      <c r="AB2854" s="14">
        <v>2.7863777089783283E-3</v>
      </c>
      <c r="AC2854" s="14">
        <v>3.9589442815249265E-3</v>
      </c>
      <c r="AD2854" s="13">
        <v>0.93799999999999994</v>
      </c>
      <c r="AE2854" s="15">
        <v>0.25180555555555562</v>
      </c>
      <c r="AF2854" s="14">
        <v>3.1622776601683791E-2</v>
      </c>
      <c r="AG2854" s="14" t="s">
        <v>7128</v>
      </c>
      <c r="AH2854" s="15">
        <v>0.25935162094763092</v>
      </c>
      <c r="AI2854" s="5" t="s">
        <v>7128</v>
      </c>
      <c r="AJ2854" s="15">
        <v>1.0929487179487181</v>
      </c>
      <c r="AK2854" s="15">
        <v>1.0557275541795665</v>
      </c>
      <c r="AL2854" s="15" t="s">
        <v>7128</v>
      </c>
      <c r="AM2854" s="15" t="s">
        <v>7128</v>
      </c>
      <c r="AN2854" s="15">
        <v>0.70381836945304443</v>
      </c>
      <c r="AO2854" s="15">
        <v>0.56833333333333336</v>
      </c>
      <c r="AP2854" s="15" t="s">
        <v>7128</v>
      </c>
      <c r="AQ2854" s="15" t="s">
        <v>7128</v>
      </c>
      <c r="AR2854" s="15">
        <v>0.70464135021097063</v>
      </c>
      <c r="AS2854" s="15">
        <v>0.57058333333333333</v>
      </c>
      <c r="AT2854" s="14">
        <v>0</v>
      </c>
      <c r="AU2854" s="14">
        <v>0</v>
      </c>
      <c r="AV2854" s="12" t="s">
        <v>7128</v>
      </c>
      <c r="AW2854" s="12">
        <v>0.47700000000000004</v>
      </c>
      <c r="AX2854" s="12">
        <v>-3.9300000000000002E-2</v>
      </c>
      <c r="AY2854" s="12">
        <v>-8.5999999999999993E-2</v>
      </c>
      <c r="AZ2854" s="14" t="s">
        <v>7128</v>
      </c>
      <c r="BA2854" s="14" t="s">
        <v>7128</v>
      </c>
      <c r="BB2854" s="14">
        <v>1.7135278514588859</v>
      </c>
      <c r="BC2854" s="14">
        <v>-5.8846153846153847E-2</v>
      </c>
      <c r="BD2854" s="14">
        <v>0.74855156431054459</v>
      </c>
      <c r="BE2854" s="14">
        <v>-6.8945538818076468E-2</v>
      </c>
      <c r="BF2854" s="14">
        <v>9.9999999999999985E-3</v>
      </c>
      <c r="BG2854" s="14" t="s">
        <v>7128</v>
      </c>
      <c r="BH2854" s="13">
        <v>6.24</v>
      </c>
      <c r="BI2854" s="13">
        <v>6.46</v>
      </c>
      <c r="BJ2854" s="13">
        <v>-0.59499999999999997</v>
      </c>
      <c r="BK2854" s="13">
        <v>-0.59499999999999997</v>
      </c>
      <c r="BL2854" s="13">
        <v>12</v>
      </c>
      <c r="BM2854" s="13">
        <v>8.6300000000000008</v>
      </c>
      <c r="BN2854" s="13">
        <v>-1.0999999999999999E-2</v>
      </c>
      <c r="BO2854" s="13">
        <v>-1.7999999999999999E-2</v>
      </c>
      <c r="BP2854" s="13">
        <v>-0.58904999999999996</v>
      </c>
      <c r="BQ2854" s="13">
        <v>0</v>
      </c>
      <c r="BR2854" s="13">
        <v>0</v>
      </c>
      <c r="BS2854" s="13">
        <v>-0.71299999999999997</v>
      </c>
      <c r="BT2854" s="14" t="s">
        <v>7128</v>
      </c>
      <c r="BU2854" s="13">
        <v>0.12395</v>
      </c>
      <c r="BV2854" s="13">
        <v>7.173</v>
      </c>
      <c r="BW2854" s="13">
        <v>7.173</v>
      </c>
      <c r="BX2854" s="13">
        <v>3.77</v>
      </c>
      <c r="BY2854" s="13">
        <v>10.01</v>
      </c>
      <c r="BZ2854" s="13">
        <v>9.69</v>
      </c>
      <c r="CA2854" s="13">
        <v>9.7169999999999987</v>
      </c>
      <c r="CB2854" s="13">
        <v>0</v>
      </c>
      <c r="CC2854" s="15">
        <v>-0.109</v>
      </c>
      <c r="CD2854" s="15">
        <v>0.496</v>
      </c>
      <c r="CE2854" s="15">
        <v>0.36</v>
      </c>
      <c r="CF2854" s="15">
        <v>0.7827960755726886</v>
      </c>
      <c r="CG2854" s="15">
        <v>1.1824543143591311</v>
      </c>
      <c r="CH2854" s="13">
        <v>1.2922999999999998</v>
      </c>
      <c r="CI2854" s="13">
        <v>0.37720000000000009</v>
      </c>
      <c r="CJ2854" s="13">
        <v>0</v>
      </c>
      <c r="CK2854" s="12">
        <f t="shared" si="88"/>
        <v>0</v>
      </c>
      <c r="CL2854" s="36">
        <f t="shared" si="89"/>
        <v>1.2349490583513432</v>
      </c>
      <c r="CM2854" s="13">
        <v>7.4</v>
      </c>
      <c r="CN2854" s="13">
        <v>7.3999999999999996E-2</v>
      </c>
      <c r="CO2854" s="13">
        <v>6.46</v>
      </c>
      <c r="CP2854" s="13">
        <v>6.82</v>
      </c>
      <c r="CQ2854" s="13" t="s">
        <v>7128</v>
      </c>
      <c r="CR2854" s="13" t="s">
        <v>7128</v>
      </c>
      <c r="CS2854" s="13" t="s">
        <v>7128</v>
      </c>
      <c r="CT2854" s="13">
        <v>0.35759999999999997</v>
      </c>
      <c r="CU2854" s="13">
        <v>-0.83739999999999992</v>
      </c>
      <c r="CV2854" s="13">
        <v>10.074599999999998</v>
      </c>
      <c r="CW2854" s="13">
        <v>-1.0999999999999999E-2</v>
      </c>
      <c r="CX2854" s="12">
        <v>1.5063475142940206</v>
      </c>
      <c r="CY2854" s="12">
        <v>-7.9963154442686826E-2</v>
      </c>
      <c r="CZ2854" s="15" t="s">
        <v>7128</v>
      </c>
      <c r="DA2854" s="20"/>
      <c r="DB2854" s="20"/>
    </row>
    <row r="2855" spans="1:106">
      <c r="A2855" s="8" t="s">
        <v>5851</v>
      </c>
      <c r="B2855" s="8" t="s">
        <v>5852</v>
      </c>
      <c r="C2855" s="9" t="s">
        <v>7191</v>
      </c>
      <c r="D2855" s="9" t="s">
        <v>7126</v>
      </c>
      <c r="E2855" s="10" t="s">
        <v>7127</v>
      </c>
      <c r="F2855" s="10" t="s">
        <v>7126</v>
      </c>
      <c r="G2855" s="11">
        <v>1.04</v>
      </c>
      <c r="H2855" s="11">
        <v>1.04</v>
      </c>
      <c r="I2855" s="12">
        <v>9.0499999999999997E-2</v>
      </c>
      <c r="J2855" s="12">
        <v>0.15062</v>
      </c>
      <c r="K2855" s="12">
        <v>4.7E-2</v>
      </c>
      <c r="L2855" s="12">
        <v>0.10350000000000001</v>
      </c>
      <c r="M2855" s="12">
        <v>6.8320350000000002E-2</v>
      </c>
      <c r="N2855" s="12">
        <v>0.15062</v>
      </c>
      <c r="O2855" s="12">
        <v>-0.30325908701854498</v>
      </c>
      <c r="P2855" s="12">
        <v>-0.30939437325905295</v>
      </c>
      <c r="Q2855" s="13">
        <v>0.27900000000000003</v>
      </c>
      <c r="R2855" s="13">
        <v>0</v>
      </c>
      <c r="S2855" s="13">
        <v>0</v>
      </c>
      <c r="T2855" s="13">
        <v>0</v>
      </c>
      <c r="U2855" s="13">
        <v>0.27900000000000003</v>
      </c>
      <c r="V2855" s="13">
        <v>0.01</v>
      </c>
      <c r="W2855" s="13">
        <v>0.26900000000000002</v>
      </c>
      <c r="X2855" s="14">
        <v>3.5842293906810034E-2</v>
      </c>
      <c r="Y2855" s="15">
        <v>5.112474437627812E-2</v>
      </c>
      <c r="Z2855" s="14">
        <v>0</v>
      </c>
      <c r="AA2855" s="14">
        <v>0</v>
      </c>
      <c r="AB2855" s="14">
        <v>0</v>
      </c>
      <c r="AC2855" s="14">
        <v>0</v>
      </c>
      <c r="AD2855" s="13">
        <v>5.7000000000000002E-2</v>
      </c>
      <c r="AE2855" s="15">
        <v>-1.1076666666666668</v>
      </c>
      <c r="AF2855" s="14">
        <v>0.15811388300841897</v>
      </c>
      <c r="AG2855" s="14" t="s">
        <v>7128</v>
      </c>
      <c r="AH2855" s="15">
        <v>0.5636363636363636</v>
      </c>
      <c r="AI2855" s="5" t="s">
        <v>7128</v>
      </c>
      <c r="AJ2855" s="15" t="s">
        <v>7128</v>
      </c>
      <c r="AK2855" s="15" t="s">
        <v>7128</v>
      </c>
      <c r="AL2855" s="15" t="s">
        <v>7128</v>
      </c>
      <c r="AM2855" s="15" t="s">
        <v>7128</v>
      </c>
      <c r="AN2855" s="15">
        <v>0.49468085106382986</v>
      </c>
      <c r="AO2855" s="15">
        <v>31.000000000000004</v>
      </c>
      <c r="AP2855" s="15" t="s">
        <v>7128</v>
      </c>
      <c r="AQ2855" s="15" t="s">
        <v>7128</v>
      </c>
      <c r="AR2855" s="15">
        <v>0.48555956678700368</v>
      </c>
      <c r="AS2855" s="15">
        <v>29.888888888888893</v>
      </c>
      <c r="AT2855" s="14" t="s">
        <v>7128</v>
      </c>
      <c r="AU2855" s="14">
        <v>0</v>
      </c>
      <c r="AV2855" s="12" t="s">
        <v>7128</v>
      </c>
      <c r="AW2855" s="12" t="s">
        <v>7128</v>
      </c>
      <c r="AX2855" s="12">
        <v>-3.3599999999999998E-2</v>
      </c>
      <c r="AY2855" s="12">
        <v>-0.129</v>
      </c>
      <c r="AZ2855" s="14" t="s">
        <v>7128</v>
      </c>
      <c r="BA2855" s="14" t="s">
        <v>7128</v>
      </c>
      <c r="BB2855" s="14">
        <v>-0.15263908701854495</v>
      </c>
      <c r="BC2855" s="14">
        <v>-0.15877437325905294</v>
      </c>
      <c r="BD2855" s="14">
        <v>-11.888888888888889</v>
      </c>
      <c r="BE2855" s="14">
        <v>-12.666666666666668</v>
      </c>
      <c r="BF2855" s="14">
        <v>0</v>
      </c>
      <c r="BG2855" s="14">
        <v>0.10099999999999999</v>
      </c>
      <c r="BH2855" s="13">
        <v>-0.107</v>
      </c>
      <c r="BI2855" s="13">
        <v>-0.107</v>
      </c>
      <c r="BJ2855" s="13">
        <v>-0.114</v>
      </c>
      <c r="BK2855" s="13">
        <v>-0.114</v>
      </c>
      <c r="BL2855" s="13">
        <v>8.9999999999999993E-3</v>
      </c>
      <c r="BM2855" s="13">
        <v>8.9999999999999993E-3</v>
      </c>
      <c r="BN2855" s="13">
        <v>-0.105</v>
      </c>
      <c r="BO2855" s="13">
        <v>-0.105</v>
      </c>
      <c r="BP2855" s="13">
        <v>-0.114</v>
      </c>
      <c r="BQ2855" s="13">
        <v>0</v>
      </c>
      <c r="BR2855" s="13">
        <v>0</v>
      </c>
      <c r="BS2855" s="13">
        <v>-2E-3</v>
      </c>
      <c r="BT2855" s="14" t="s">
        <v>7128</v>
      </c>
      <c r="BU2855" s="13">
        <v>-0.112</v>
      </c>
      <c r="BV2855" s="13">
        <v>-0.105</v>
      </c>
      <c r="BW2855" s="13">
        <v>-0.105</v>
      </c>
      <c r="BX2855" s="13">
        <v>0.70099999999999996</v>
      </c>
      <c r="BY2855" s="13">
        <v>0.71799999999999997</v>
      </c>
      <c r="BZ2855" s="13">
        <v>0.56399999999999995</v>
      </c>
      <c r="CA2855" s="13">
        <v>0.55399999999999994</v>
      </c>
      <c r="CB2855" s="13">
        <v>0</v>
      </c>
      <c r="CC2855" s="15">
        <v>-0.90300000000000002</v>
      </c>
      <c r="CD2855" s="15">
        <v>0.625</v>
      </c>
      <c r="CE2855" s="15">
        <v>0.36</v>
      </c>
      <c r="CF2855" s="15">
        <v>1.3157948782265745</v>
      </c>
      <c r="CG2855" s="15">
        <v>1.6285609255403519</v>
      </c>
      <c r="CH2855" s="13">
        <v>-7.0999999999999995E-3</v>
      </c>
      <c r="CI2855" s="13">
        <v>-4.5999999999999999E-3</v>
      </c>
      <c r="CJ2855" s="13">
        <v>0</v>
      </c>
      <c r="CK2855" s="12">
        <f t="shared" si="88"/>
        <v>0</v>
      </c>
      <c r="CL2855" s="36">
        <f t="shared" si="89"/>
        <v>1.6245487364620941E-2</v>
      </c>
      <c r="CM2855" s="13" t="s">
        <v>7128</v>
      </c>
      <c r="CN2855" s="13" t="s">
        <v>7128</v>
      </c>
      <c r="CO2855" s="13" t="s">
        <v>7128</v>
      </c>
      <c r="CP2855" s="13" t="s">
        <v>7128</v>
      </c>
      <c r="CQ2855" s="13" t="s">
        <v>7128</v>
      </c>
      <c r="CR2855" s="13" t="s">
        <v>7128</v>
      </c>
      <c r="CS2855" s="13" t="s">
        <v>7128</v>
      </c>
      <c r="CT2855" s="13">
        <v>0</v>
      </c>
      <c r="CU2855" s="13">
        <v>-0.114</v>
      </c>
      <c r="CV2855" s="13">
        <v>0.55399999999999994</v>
      </c>
      <c r="CW2855" s="13">
        <v>-0.105</v>
      </c>
      <c r="CX2855" s="12">
        <v>-0.15263908701854495</v>
      </c>
      <c r="CY2855" s="12">
        <v>-0.15877437325905294</v>
      </c>
      <c r="CZ2855" s="15" t="s">
        <v>7128</v>
      </c>
      <c r="DA2855" s="20"/>
      <c r="DB2855" s="20"/>
    </row>
    <row r="2856" spans="1:106">
      <c r="A2856" s="8" t="s">
        <v>5541</v>
      </c>
      <c r="B2856" s="8" t="s">
        <v>5542</v>
      </c>
      <c r="C2856" s="9" t="s">
        <v>7173</v>
      </c>
      <c r="D2856" s="9" t="s">
        <v>7126</v>
      </c>
      <c r="E2856" s="10" t="s">
        <v>7127</v>
      </c>
      <c r="F2856" s="10" t="s">
        <v>7126</v>
      </c>
      <c r="G2856" s="11">
        <v>0.62</v>
      </c>
      <c r="H2856" s="11">
        <v>0.62</v>
      </c>
      <c r="I2856" s="12">
        <v>9.0499999999999997E-2</v>
      </c>
      <c r="J2856" s="12">
        <v>0.11261</v>
      </c>
      <c r="K2856" s="12">
        <v>4.7E-2</v>
      </c>
      <c r="L2856" s="12">
        <v>0.10350000000000001</v>
      </c>
      <c r="M2856" s="12">
        <v>6.8320350000000002E-2</v>
      </c>
      <c r="N2856" s="12">
        <v>0.11261</v>
      </c>
      <c r="O2856" s="12">
        <v>-0.13499470191226096</v>
      </c>
      <c r="P2856" s="12">
        <v>-0.1352451239987254</v>
      </c>
      <c r="Q2856" s="13">
        <v>2.92</v>
      </c>
      <c r="R2856" s="13">
        <v>0</v>
      </c>
      <c r="S2856" s="13">
        <v>0</v>
      </c>
      <c r="T2856" s="13">
        <v>0</v>
      </c>
      <c r="U2856" s="13">
        <v>2.92</v>
      </c>
      <c r="V2856" s="13">
        <v>0</v>
      </c>
      <c r="W2856" s="13">
        <v>2.92</v>
      </c>
      <c r="X2856" s="14">
        <v>0</v>
      </c>
      <c r="Y2856" s="15">
        <v>0.53777208706786173</v>
      </c>
      <c r="Z2856" s="14" t="s">
        <v>7128</v>
      </c>
      <c r="AA2856" s="14">
        <v>0</v>
      </c>
      <c r="AB2856" s="14" t="s">
        <v>7128</v>
      </c>
      <c r="AC2856" s="14">
        <v>0</v>
      </c>
      <c r="AD2856" s="13">
        <v>1.9E-2</v>
      </c>
      <c r="AE2856" s="15">
        <v>0.36944444444444446</v>
      </c>
      <c r="AF2856" s="14" t="s">
        <v>7128</v>
      </c>
      <c r="AG2856" s="14" t="s">
        <v>7128</v>
      </c>
      <c r="AH2856" s="15">
        <v>0.66666666666666663</v>
      </c>
      <c r="AI2856" s="5" t="s">
        <v>7128</v>
      </c>
      <c r="AJ2856" s="15" t="s">
        <v>7128</v>
      </c>
      <c r="AK2856" s="15" t="s">
        <v>7128</v>
      </c>
      <c r="AL2856" s="15" t="s">
        <v>7128</v>
      </c>
      <c r="AM2856" s="15" t="s">
        <v>7128</v>
      </c>
      <c r="AN2856" s="15" t="s">
        <v>7128</v>
      </c>
      <c r="AO2856" s="15">
        <v>27.547169811320757</v>
      </c>
      <c r="AP2856" s="15" t="s">
        <v>7128</v>
      </c>
      <c r="AQ2856" s="15" t="s">
        <v>7128</v>
      </c>
      <c r="AR2856" s="15" t="s">
        <v>7128</v>
      </c>
      <c r="AS2856" s="15">
        <v>27.547169811320757</v>
      </c>
      <c r="AT2856" s="14" t="s">
        <v>7128</v>
      </c>
      <c r="AU2856" s="14">
        <v>0</v>
      </c>
      <c r="AV2856" s="12" t="s">
        <v>7128</v>
      </c>
      <c r="AW2856" s="12" t="s">
        <v>7128</v>
      </c>
      <c r="AX2856" s="12">
        <v>-0.7390000000000001</v>
      </c>
      <c r="AY2856" s="12">
        <v>-0.6409999999999999</v>
      </c>
      <c r="AZ2856" s="14" t="s">
        <v>7128</v>
      </c>
      <c r="BA2856" s="14" t="s">
        <v>7128</v>
      </c>
      <c r="BB2856" s="14">
        <v>-2.2384701912260965E-2</v>
      </c>
      <c r="BC2856" s="14">
        <v>-2.2635123998725401E-2</v>
      </c>
      <c r="BD2856" s="14">
        <v>-18.773584905660378</v>
      </c>
      <c r="BE2856" s="14">
        <v>-19.433962264150946</v>
      </c>
      <c r="BF2856" s="14">
        <v>0</v>
      </c>
      <c r="BG2856" s="14">
        <v>0.1489</v>
      </c>
      <c r="BH2856" s="13">
        <v>-1.99</v>
      </c>
      <c r="BI2856" s="13">
        <v>-1.99</v>
      </c>
      <c r="BJ2856" s="13">
        <v>-2.06</v>
      </c>
      <c r="BK2856" s="13">
        <v>-2.06</v>
      </c>
      <c r="BL2856" s="13">
        <v>0.106</v>
      </c>
      <c r="BM2856" s="13">
        <v>0.106</v>
      </c>
      <c r="BN2856" s="13">
        <v>-1.71</v>
      </c>
      <c r="BO2856" s="13">
        <v>-1.71</v>
      </c>
      <c r="BP2856" s="13">
        <v>-2.06</v>
      </c>
      <c r="BQ2856" s="13">
        <v>0</v>
      </c>
      <c r="BR2856" s="13">
        <v>0</v>
      </c>
      <c r="BS2856" s="13">
        <v>-0.67200000000000004</v>
      </c>
      <c r="BT2856" s="14" t="s">
        <v>7128</v>
      </c>
      <c r="BU2856" s="13">
        <v>-1.3879999999999999</v>
      </c>
      <c r="BV2856" s="13">
        <v>-1.3180000000000001</v>
      </c>
      <c r="BW2856" s="13">
        <v>-1.3180000000000001</v>
      </c>
      <c r="BX2856" s="13">
        <v>88.9</v>
      </c>
      <c r="BY2856" s="13">
        <v>91.009</v>
      </c>
      <c r="BZ2856" s="13">
        <v>0</v>
      </c>
      <c r="CA2856" s="13">
        <v>0</v>
      </c>
      <c r="CB2856" s="13">
        <v>0</v>
      </c>
      <c r="CC2856" s="15">
        <v>0.1</v>
      </c>
      <c r="CD2856" s="15">
        <v>0.2</v>
      </c>
      <c r="CE2856" s="15">
        <v>0.36</v>
      </c>
      <c r="CF2856" s="15">
        <v>1.5680871082899395</v>
      </c>
      <c r="CG2856" s="15">
        <v>1.7695906326769535</v>
      </c>
      <c r="CH2856" s="13">
        <v>6.0000000000010045E-4</v>
      </c>
      <c r="CI2856" s="13">
        <v>-0.32319999999999999</v>
      </c>
      <c r="CJ2856" s="13">
        <v>0</v>
      </c>
      <c r="CK2856" s="12">
        <f t="shared" si="88"/>
        <v>0</v>
      </c>
      <c r="CL2856" s="36" t="str">
        <f t="shared" si="89"/>
        <v>NA</v>
      </c>
      <c r="CM2856" s="13" t="s">
        <v>7128</v>
      </c>
      <c r="CN2856" s="13" t="s">
        <v>7128</v>
      </c>
      <c r="CO2856" s="13" t="s">
        <v>7128</v>
      </c>
      <c r="CP2856" s="13" t="s">
        <v>7128</v>
      </c>
      <c r="CQ2856" s="13" t="s">
        <v>7128</v>
      </c>
      <c r="CR2856" s="13" t="s">
        <v>7128</v>
      </c>
      <c r="CS2856" s="13" t="s">
        <v>7128</v>
      </c>
      <c r="CT2856" s="13">
        <v>0</v>
      </c>
      <c r="CU2856" s="13">
        <v>-2.06</v>
      </c>
      <c r="CV2856" s="13">
        <v>0</v>
      </c>
      <c r="CW2856" s="13">
        <v>-1.71</v>
      </c>
      <c r="CX2856" s="12">
        <v>-2.2384701912260965E-2</v>
      </c>
      <c r="CY2856" s="12">
        <v>-2.2635123998725401E-2</v>
      </c>
      <c r="CZ2856" s="15" t="s">
        <v>7128</v>
      </c>
      <c r="DA2856" s="20"/>
      <c r="DB2856" s="20"/>
    </row>
    <row r="2857" spans="1:106">
      <c r="A2857" s="8" t="s">
        <v>2317</v>
      </c>
      <c r="B2857" s="8" t="s">
        <v>2318</v>
      </c>
      <c r="C2857" s="9" t="s">
        <v>7190</v>
      </c>
      <c r="D2857" s="9" t="s">
        <v>7126</v>
      </c>
      <c r="E2857" s="10" t="s">
        <v>7127</v>
      </c>
      <c r="F2857" s="10" t="s">
        <v>7126</v>
      </c>
      <c r="G2857" s="11">
        <v>0.7</v>
      </c>
      <c r="H2857" s="11">
        <v>0.70023713986380298</v>
      </c>
      <c r="I2857" s="12">
        <v>9.0499999999999997E-2</v>
      </c>
      <c r="J2857" s="12">
        <v>0.11987146115767416</v>
      </c>
      <c r="K2857" s="12">
        <v>3.2000000000000001E-2</v>
      </c>
      <c r="L2857" s="12">
        <v>8.8499999999999995E-2</v>
      </c>
      <c r="M2857" s="12">
        <v>5.8418850000000001E-2</v>
      </c>
      <c r="N2857" s="12">
        <v>0.1198460867397438</v>
      </c>
      <c r="O2857" s="12">
        <v>-9.0088423682329E-2</v>
      </c>
      <c r="P2857" s="12">
        <v>-0.10933575964820638</v>
      </c>
      <c r="Q2857" s="13">
        <v>116.2</v>
      </c>
      <c r="R2857" s="13">
        <v>0</v>
      </c>
      <c r="S2857" s="13">
        <v>4.8000000000000001E-2</v>
      </c>
      <c r="T2857" s="13">
        <v>4.8000000000000001E-2</v>
      </c>
      <c r="U2857" s="13">
        <v>116.248</v>
      </c>
      <c r="V2857" s="13">
        <v>1.01</v>
      </c>
      <c r="W2857" s="13">
        <v>115.238</v>
      </c>
      <c r="X2857" s="14">
        <v>8.688321519510012E-3</v>
      </c>
      <c r="Y2857" s="15">
        <v>4.7872340425531915E-2</v>
      </c>
      <c r="Z2857" s="14">
        <v>9.7465886939571145E-4</v>
      </c>
      <c r="AA2857" s="14">
        <v>4.1291032964007983E-4</v>
      </c>
      <c r="AB2857" s="14">
        <v>9.7560975609756097E-4</v>
      </c>
      <c r="AC2857" s="14">
        <v>4.1308089500860582E-4</v>
      </c>
      <c r="AD2857" s="13">
        <v>2.4700000000000002</v>
      </c>
      <c r="AE2857" s="15">
        <v>1.2486944444444446</v>
      </c>
      <c r="AF2857" s="14">
        <v>8.3666002653407553E-2</v>
      </c>
      <c r="AG2857" s="14">
        <v>0.42669661353237848</v>
      </c>
      <c r="AH2857" s="15">
        <v>0.26062846580406657</v>
      </c>
      <c r="AI2857" s="5">
        <v>48</v>
      </c>
      <c r="AJ2857" s="15">
        <v>76.953642384105962</v>
      </c>
      <c r="AK2857" s="15">
        <v>76.953642384105962</v>
      </c>
      <c r="AL2857" s="15">
        <v>39.838709677419359</v>
      </c>
      <c r="AM2857" s="15" t="s">
        <v>7128</v>
      </c>
      <c r="AN2857" s="15">
        <v>2.3617886178861789</v>
      </c>
      <c r="AO2857" s="15">
        <v>2.4989247311827958</v>
      </c>
      <c r="AP2857" s="15">
        <v>184.67628205128204</v>
      </c>
      <c r="AQ2857" s="15">
        <v>32.279551820728294</v>
      </c>
      <c r="AR2857" s="15">
        <v>2.3889464737343999</v>
      </c>
      <c r="AS2857" s="15">
        <v>2.478236559139785</v>
      </c>
      <c r="AT2857" s="14">
        <v>0.49801324503311256</v>
      </c>
      <c r="AU2857" s="14">
        <v>6.4716006884681584E-3</v>
      </c>
      <c r="AV2857" s="12">
        <v>-0.182</v>
      </c>
      <c r="AW2857" s="12">
        <v>-4.28E-3</v>
      </c>
      <c r="AX2857" s="12">
        <v>0.14000000000000001</v>
      </c>
      <c r="AY2857" s="12">
        <v>0.17499999999999999</v>
      </c>
      <c r="AZ2857" s="14" t="s">
        <v>7128</v>
      </c>
      <c r="BA2857" s="14">
        <v>0.20399999999999999</v>
      </c>
      <c r="BB2857" s="14">
        <v>2.9783037475345168E-2</v>
      </c>
      <c r="BC2857" s="14">
        <v>1.0510327091537411E-2</v>
      </c>
      <c r="BD2857" s="14">
        <v>3.247311827956989E-2</v>
      </c>
      <c r="BE2857" s="14">
        <v>1.3419354838709678E-2</v>
      </c>
      <c r="BF2857" s="14">
        <v>0.17989130434782608</v>
      </c>
      <c r="BG2857" s="14">
        <v>0.2487</v>
      </c>
      <c r="BH2857" s="13">
        <v>1.51</v>
      </c>
      <c r="BI2857" s="13">
        <v>1.51</v>
      </c>
      <c r="BJ2857" s="13">
        <v>0.624</v>
      </c>
      <c r="BK2857" s="13">
        <v>0.624</v>
      </c>
      <c r="BL2857" s="13">
        <v>46.5</v>
      </c>
      <c r="BM2857" s="13">
        <v>46.5</v>
      </c>
      <c r="BN2857" s="13">
        <v>3.57</v>
      </c>
      <c r="BO2857" s="13">
        <v>3.57</v>
      </c>
      <c r="BP2857" s="13">
        <v>0.51174782608695657</v>
      </c>
      <c r="BQ2857" s="13">
        <v>0</v>
      </c>
      <c r="BR2857" s="13">
        <v>0</v>
      </c>
      <c r="BS2857" s="13">
        <v>-4.03</v>
      </c>
      <c r="BT2857" s="14">
        <v>-7.8749723878948528</v>
      </c>
      <c r="BU2857" s="13">
        <v>4.541747826086957</v>
      </c>
      <c r="BV2857" s="13">
        <v>5.54</v>
      </c>
      <c r="BW2857" s="13">
        <v>5.54</v>
      </c>
      <c r="BX2857" s="13">
        <v>50.7</v>
      </c>
      <c r="BY2857" s="13">
        <v>48.690000000000005</v>
      </c>
      <c r="BZ2857" s="13">
        <v>49.2</v>
      </c>
      <c r="CA2857" s="13">
        <v>48.238000000000007</v>
      </c>
      <c r="CB2857" s="13">
        <v>-0.752</v>
      </c>
      <c r="CC2857" s="15">
        <v>0.23799999999999999</v>
      </c>
      <c r="CD2857" s="15">
        <v>0.879</v>
      </c>
      <c r="CE2857" s="15">
        <v>0.36</v>
      </c>
      <c r="CF2857" s="15" t="s">
        <v>7128</v>
      </c>
      <c r="CG2857" s="15" t="s">
        <v>7128</v>
      </c>
      <c r="CH2857" s="13" t="s">
        <v>7128</v>
      </c>
      <c r="CI2857" s="13" t="s">
        <v>7128</v>
      </c>
      <c r="CJ2857" s="13">
        <v>-0.752</v>
      </c>
      <c r="CK2857" s="12">
        <f t="shared" si="88"/>
        <v>0.13574007220216605</v>
      </c>
      <c r="CL2857" s="36">
        <f t="shared" si="89"/>
        <v>0.96397031386044185</v>
      </c>
      <c r="CM2857" s="13">
        <v>1.84</v>
      </c>
      <c r="CN2857" s="13">
        <v>0.33100000000000002</v>
      </c>
      <c r="CO2857" s="13">
        <v>1.51</v>
      </c>
      <c r="CP2857" s="13">
        <v>116.2</v>
      </c>
      <c r="CQ2857" s="13">
        <v>3.57</v>
      </c>
      <c r="CR2857" s="13">
        <v>115.238</v>
      </c>
      <c r="CS2857" s="13">
        <v>5.54</v>
      </c>
      <c r="CT2857" s="13">
        <v>0</v>
      </c>
      <c r="CU2857" s="13">
        <v>0.624</v>
      </c>
      <c r="CV2857" s="13">
        <v>48.238000000000007</v>
      </c>
      <c r="CW2857" s="13">
        <v>3.57</v>
      </c>
      <c r="CX2857" s="12">
        <v>2.9783037475345168E-2</v>
      </c>
      <c r="CY2857" s="12">
        <v>1.0510327091537411E-2</v>
      </c>
      <c r="CZ2857" s="15">
        <v>32.279551820728294</v>
      </c>
      <c r="DA2857" s="20"/>
      <c r="DB2857" s="20"/>
    </row>
    <row r="2858" spans="1:106">
      <c r="A2858" s="8" t="s">
        <v>6797</v>
      </c>
      <c r="B2858" s="8" t="s">
        <v>6798</v>
      </c>
      <c r="C2858" s="9" t="s">
        <v>7133</v>
      </c>
      <c r="D2858" s="9" t="s">
        <v>7126</v>
      </c>
      <c r="E2858" s="10" t="s">
        <v>7127</v>
      </c>
      <c r="F2858" s="10" t="s">
        <v>7126</v>
      </c>
      <c r="G2858" s="11">
        <v>0.92</v>
      </c>
      <c r="H2858" s="11">
        <v>0.96961479198767331</v>
      </c>
      <c r="I2858" s="12">
        <v>9.0499999999999997E-2</v>
      </c>
      <c r="J2858" s="12">
        <v>0.14425013867488443</v>
      </c>
      <c r="K2858" s="12">
        <v>4.7E-2</v>
      </c>
      <c r="L2858" s="12">
        <v>0.10350000000000001</v>
      </c>
      <c r="M2858" s="12">
        <v>6.8320350000000002E-2</v>
      </c>
      <c r="N2858" s="12">
        <v>0.14036484247076023</v>
      </c>
      <c r="O2858" s="12" t="s">
        <v>7128</v>
      </c>
      <c r="P2858" s="12">
        <v>-0.1691122757356473</v>
      </c>
      <c r="Q2858" s="13">
        <v>0.64900000000000002</v>
      </c>
      <c r="R2858" s="13">
        <v>0</v>
      </c>
      <c r="S2858" s="13">
        <v>3.5000000000000003E-2</v>
      </c>
      <c r="T2858" s="13">
        <v>3.5000000000000003E-2</v>
      </c>
      <c r="U2858" s="13">
        <v>0.68400000000000005</v>
      </c>
      <c r="V2858" s="13">
        <v>2E-3</v>
      </c>
      <c r="W2858" s="13">
        <v>0.68200000000000005</v>
      </c>
      <c r="X2858" s="14">
        <v>2.9239766081871343E-3</v>
      </c>
      <c r="Y2858" s="15">
        <v>3.3980582524271843E-2</v>
      </c>
      <c r="Z2858" s="14">
        <v>3.2258064516129038E-2</v>
      </c>
      <c r="AA2858" s="14">
        <v>5.1169590643274858E-2</v>
      </c>
      <c r="AB2858" s="14">
        <v>3.3333333333333333E-2</v>
      </c>
      <c r="AC2858" s="14">
        <v>5.3929121725731902E-2</v>
      </c>
      <c r="AD2858" s="13">
        <v>1.2999999999999999E-2</v>
      </c>
      <c r="AE2858" s="15">
        <v>-0.35969444444444454</v>
      </c>
      <c r="AF2858" s="14" t="s">
        <v>7128</v>
      </c>
      <c r="AG2858" s="14" t="s">
        <v>7128</v>
      </c>
      <c r="AH2858" s="15">
        <v>0.54545454545454541</v>
      </c>
      <c r="AI2858" s="5" t="s">
        <v>7128</v>
      </c>
      <c r="AJ2858" s="15" t="s">
        <v>7128</v>
      </c>
      <c r="AK2858" s="15" t="s">
        <v>7128</v>
      </c>
      <c r="AL2858" s="15" t="s">
        <v>7128</v>
      </c>
      <c r="AM2858" s="15" t="s">
        <v>7128</v>
      </c>
      <c r="AN2858" s="15">
        <v>0.61809523809523814</v>
      </c>
      <c r="AO2858" s="15" t="s">
        <v>7128</v>
      </c>
      <c r="AP2858" s="15" t="s">
        <v>7128</v>
      </c>
      <c r="AQ2858" s="15" t="s">
        <v>7128</v>
      </c>
      <c r="AR2858" s="15">
        <v>0.62973222530009243</v>
      </c>
      <c r="AS2858" s="15" t="s">
        <v>7128</v>
      </c>
      <c r="AT2858" s="14" t="s">
        <v>7128</v>
      </c>
      <c r="AU2858" s="14">
        <v>0</v>
      </c>
      <c r="AV2858" s="12" t="s">
        <v>7128</v>
      </c>
      <c r="AW2858" s="12" t="s">
        <v>7128</v>
      </c>
      <c r="AX2858" s="12" t="s">
        <v>7128</v>
      </c>
      <c r="AY2858" s="12" t="s">
        <v>7128</v>
      </c>
      <c r="AZ2858" s="14" t="s">
        <v>7128</v>
      </c>
      <c r="BA2858" s="14" t="s">
        <v>7128</v>
      </c>
      <c r="BB2858" s="14" t="s">
        <v>7128</v>
      </c>
      <c r="BC2858" s="14">
        <v>-2.8747433264887066E-2</v>
      </c>
      <c r="BD2858" s="14" t="s">
        <v>7128</v>
      </c>
      <c r="BE2858" s="14" t="s">
        <v>7128</v>
      </c>
      <c r="BF2858" s="14">
        <v>0</v>
      </c>
      <c r="BG2858" s="14">
        <v>2.46E-2</v>
      </c>
      <c r="BH2858" s="13">
        <v>-1.2999999999999999E-2</v>
      </c>
      <c r="BI2858" s="13">
        <v>-1.2999999999999999E-2</v>
      </c>
      <c r="BJ2858" s="13">
        <v>-1.4E-2</v>
      </c>
      <c r="BK2858" s="13">
        <v>-1.4E-2</v>
      </c>
      <c r="BL2858" s="13">
        <v>0</v>
      </c>
      <c r="BM2858" s="13">
        <v>0</v>
      </c>
      <c r="BN2858" s="13">
        <v>-8.9999999999999993E-3</v>
      </c>
      <c r="BO2858" s="13">
        <v>-8.9999999999999993E-3</v>
      </c>
      <c r="BP2858" s="13">
        <v>-1.4E-2</v>
      </c>
      <c r="BQ2858" s="13">
        <v>0</v>
      </c>
      <c r="BR2858" s="13">
        <v>0</v>
      </c>
      <c r="BS2858" s="13">
        <v>0</v>
      </c>
      <c r="BT2858" s="14" t="s">
        <v>7128</v>
      </c>
      <c r="BU2858" s="13">
        <v>-1.4E-2</v>
      </c>
      <c r="BV2858" s="13">
        <v>-1.2999999999999999E-2</v>
      </c>
      <c r="BW2858" s="13">
        <v>-1.2999999999999999E-2</v>
      </c>
      <c r="BX2858" s="13">
        <v>-8.8999999999999996E-2</v>
      </c>
      <c r="BY2858" s="13">
        <v>0.48699999999999999</v>
      </c>
      <c r="BZ2858" s="13">
        <v>1.05</v>
      </c>
      <c r="CA2858" s="13">
        <v>1.083</v>
      </c>
      <c r="CB2858" s="13">
        <v>0</v>
      </c>
      <c r="CC2858" s="15">
        <v>-0.112</v>
      </c>
      <c r="CD2858" s="15">
        <v>-0.16500000000000001</v>
      </c>
      <c r="CE2858" s="15">
        <v>0.36</v>
      </c>
      <c r="CF2858" s="15">
        <v>2.0885979334923821</v>
      </c>
      <c r="CG2858" s="15">
        <v>2.1861027906002612</v>
      </c>
      <c r="CH2858" s="13">
        <v>2.2999999999999661E-3</v>
      </c>
      <c r="CI2858" s="13">
        <v>-0.17450000000000002</v>
      </c>
      <c r="CJ2858" s="13">
        <v>0</v>
      </c>
      <c r="CK2858" s="12">
        <f t="shared" si="88"/>
        <v>0</v>
      </c>
      <c r="CL2858" s="36" t="str">
        <f t="shared" si="89"/>
        <v>NA</v>
      </c>
      <c r="CM2858" s="13" t="s">
        <v>7128</v>
      </c>
      <c r="CN2858" s="13" t="s">
        <v>7128</v>
      </c>
      <c r="CO2858" s="13" t="s">
        <v>7128</v>
      </c>
      <c r="CP2858" s="13" t="s">
        <v>7128</v>
      </c>
      <c r="CQ2858" s="13" t="s">
        <v>7128</v>
      </c>
      <c r="CR2858" s="13" t="s">
        <v>7128</v>
      </c>
      <c r="CS2858" s="13" t="s">
        <v>7128</v>
      </c>
      <c r="CT2858" s="13">
        <v>0</v>
      </c>
      <c r="CU2858" s="13">
        <v>-1.4E-2</v>
      </c>
      <c r="CV2858" s="13">
        <v>1.083</v>
      </c>
      <c r="CW2858" s="13">
        <v>-8.9999999999999993E-3</v>
      </c>
      <c r="CX2858" s="12" t="s">
        <v>7128</v>
      </c>
      <c r="CY2858" s="12">
        <v>-2.8747433264887066E-2</v>
      </c>
      <c r="CZ2858" s="15" t="s">
        <v>7128</v>
      </c>
      <c r="DA2858" s="20"/>
      <c r="DB2858" s="20"/>
    </row>
    <row r="2859" spans="1:106">
      <c r="A2859" s="8" t="s">
        <v>3195</v>
      </c>
      <c r="B2859" s="8" t="s">
        <v>3196</v>
      </c>
      <c r="C2859" s="9" t="s">
        <v>7139</v>
      </c>
      <c r="D2859" s="9" t="s">
        <v>7126</v>
      </c>
      <c r="E2859" s="10" t="s">
        <v>7127</v>
      </c>
      <c r="F2859" s="10" t="s">
        <v>7126</v>
      </c>
      <c r="G2859" s="11">
        <v>0.59</v>
      </c>
      <c r="H2859" s="11">
        <v>1.9637313432835821</v>
      </c>
      <c r="I2859" s="12">
        <v>9.0499999999999997E-2</v>
      </c>
      <c r="J2859" s="12">
        <v>0.23421768656716416</v>
      </c>
      <c r="K2859" s="12">
        <v>4.7E-2</v>
      </c>
      <c r="L2859" s="12">
        <v>0.10350000000000001</v>
      </c>
      <c r="M2859" s="12">
        <v>6.8320350000000002E-2</v>
      </c>
      <c r="N2859" s="12">
        <v>0.11816394439461883</v>
      </c>
      <c r="O2859" s="12">
        <v>-0.2169588033184332</v>
      </c>
      <c r="P2859" s="12">
        <v>-0.11671526889793009</v>
      </c>
      <c r="Q2859" s="13">
        <v>1.34</v>
      </c>
      <c r="R2859" s="13">
        <v>0</v>
      </c>
      <c r="S2859" s="13">
        <v>3.12</v>
      </c>
      <c r="T2859" s="13">
        <v>3.12</v>
      </c>
      <c r="U2859" s="13">
        <v>4.46</v>
      </c>
      <c r="V2859" s="13">
        <v>0.56299999999999994</v>
      </c>
      <c r="W2859" s="13">
        <v>3.8970000000000002</v>
      </c>
      <c r="X2859" s="14">
        <v>0.12623318385650223</v>
      </c>
      <c r="Y2859" s="15">
        <v>3.5310734463276837E-2</v>
      </c>
      <c r="Z2859" s="14">
        <v>0.61904761904761907</v>
      </c>
      <c r="AA2859" s="14">
        <v>0.69955156950672648</v>
      </c>
      <c r="AB2859" s="14">
        <v>1.6250000000000002</v>
      </c>
      <c r="AC2859" s="14">
        <v>2.3283582089552239</v>
      </c>
      <c r="AD2859" s="13">
        <v>0.19</v>
      </c>
      <c r="AE2859" s="15">
        <v>0.35836111111111119</v>
      </c>
      <c r="AF2859" s="14" t="s">
        <v>7128</v>
      </c>
      <c r="AG2859" s="14" t="s">
        <v>7128</v>
      </c>
      <c r="AH2859" s="15">
        <v>0.36809815950920249</v>
      </c>
      <c r="AI2859" s="5">
        <v>3.3175355450236969E-2</v>
      </c>
      <c r="AJ2859" s="15">
        <v>39.411764705882355</v>
      </c>
      <c r="AK2859" s="15">
        <v>39.411764705882355</v>
      </c>
      <c r="AL2859" s="15" t="s">
        <v>7128</v>
      </c>
      <c r="AM2859" s="15" t="s">
        <v>7128</v>
      </c>
      <c r="AN2859" s="15">
        <v>0.69791666666666674</v>
      </c>
      <c r="AO2859" s="15">
        <v>7.7456647398843934E-2</v>
      </c>
      <c r="AP2859" s="15">
        <v>556.71428571428578</v>
      </c>
      <c r="AQ2859" s="15">
        <v>44.284090909090914</v>
      </c>
      <c r="AR2859" s="15">
        <v>0.87044896135805228</v>
      </c>
      <c r="AS2859" s="15">
        <v>0.22526011560693643</v>
      </c>
      <c r="AT2859" s="14">
        <v>0</v>
      </c>
      <c r="AU2859" s="14">
        <v>0</v>
      </c>
      <c r="AV2859" s="12">
        <v>-6.6699999999999995E-2</v>
      </c>
      <c r="AW2859" s="12">
        <v>-0.18</v>
      </c>
      <c r="AX2859" s="12">
        <v>0.255</v>
      </c>
      <c r="AY2859" s="12">
        <v>0.245</v>
      </c>
      <c r="AZ2859" s="14" t="s">
        <v>7128</v>
      </c>
      <c r="BA2859" s="14" t="s">
        <v>7128</v>
      </c>
      <c r="BB2859" s="14">
        <v>1.7258883248730966E-2</v>
      </c>
      <c r="BC2859" s="14">
        <v>1.4486754966887417E-3</v>
      </c>
      <c r="BD2859" s="14">
        <v>1.9653179190751444E-3</v>
      </c>
      <c r="BE2859" s="14">
        <v>4.0462427745664741E-4</v>
      </c>
      <c r="BF2859" s="14">
        <v>0</v>
      </c>
      <c r="BG2859" s="14">
        <v>3.3599999999999998E-2</v>
      </c>
      <c r="BH2859" s="13">
        <v>3.4000000000000002E-2</v>
      </c>
      <c r="BI2859" s="13">
        <v>3.4000000000000002E-2</v>
      </c>
      <c r="BJ2859" s="13">
        <v>7.0000000000000001E-3</v>
      </c>
      <c r="BK2859" s="13">
        <v>7.0000000000000001E-3</v>
      </c>
      <c r="BL2859" s="13">
        <v>17.3</v>
      </c>
      <c r="BM2859" s="13">
        <v>17.3</v>
      </c>
      <c r="BN2859" s="13">
        <v>8.7999999999999995E-2</v>
      </c>
      <c r="BO2859" s="13">
        <v>8.7999999999999995E-2</v>
      </c>
      <c r="BP2859" s="13">
        <v>7.0000000000000001E-3</v>
      </c>
      <c r="BQ2859" s="13">
        <v>0</v>
      </c>
      <c r="BR2859" s="13">
        <v>0</v>
      </c>
      <c r="BS2859" s="13">
        <v>-0.14199999999999999</v>
      </c>
      <c r="BT2859" s="14">
        <v>-20.285714285714285</v>
      </c>
      <c r="BU2859" s="13">
        <v>0.14899999999999999</v>
      </c>
      <c r="BV2859" s="13">
        <v>0.17599999999999999</v>
      </c>
      <c r="BW2859" s="13">
        <v>0.17599999999999999</v>
      </c>
      <c r="BX2859" s="13">
        <v>1.97</v>
      </c>
      <c r="BY2859" s="13">
        <v>4.8319999999999999</v>
      </c>
      <c r="BZ2859" s="13">
        <v>1.92</v>
      </c>
      <c r="CA2859" s="13">
        <v>4.4770000000000003</v>
      </c>
      <c r="CB2859" s="13">
        <v>0</v>
      </c>
      <c r="CC2859" s="15">
        <v>9.7000000000000003E-2</v>
      </c>
      <c r="CD2859" s="15">
        <v>0.19400000000000001</v>
      </c>
      <c r="CE2859" s="15">
        <v>0.36</v>
      </c>
      <c r="CF2859" s="15">
        <v>1.3540555008002846</v>
      </c>
      <c r="CG2859" s="15">
        <v>1.4360241203913671</v>
      </c>
      <c r="CH2859" s="13">
        <v>8.2333333333333342E-2</v>
      </c>
      <c r="CI2859" s="13">
        <v>3.7333333333333343E-2</v>
      </c>
      <c r="CJ2859" s="13">
        <v>0</v>
      </c>
      <c r="CK2859" s="12">
        <f t="shared" si="88"/>
        <v>0</v>
      </c>
      <c r="CL2859" s="36">
        <f t="shared" si="89"/>
        <v>3.8641947732856821</v>
      </c>
      <c r="CM2859" s="13">
        <v>1.2E-2</v>
      </c>
      <c r="CN2859" s="13" t="s">
        <v>7128</v>
      </c>
      <c r="CO2859" s="13">
        <v>3.4000000000000002E-2</v>
      </c>
      <c r="CP2859" s="13">
        <v>1.34</v>
      </c>
      <c r="CQ2859" s="13">
        <v>8.7999999999999995E-2</v>
      </c>
      <c r="CR2859" s="13">
        <v>3.8970000000000002</v>
      </c>
      <c r="CS2859" s="13" t="s">
        <v>7128</v>
      </c>
      <c r="CT2859" s="13">
        <v>0</v>
      </c>
      <c r="CU2859" s="13">
        <v>7.0000000000000001E-3</v>
      </c>
      <c r="CV2859" s="13">
        <v>4.4770000000000003</v>
      </c>
      <c r="CW2859" s="13">
        <v>8.7999999999999995E-2</v>
      </c>
      <c r="CX2859" s="12">
        <v>1.7258883248730966E-2</v>
      </c>
      <c r="CY2859" s="12">
        <v>1.4486754966887417E-3</v>
      </c>
      <c r="CZ2859" s="15">
        <v>44.284090909090914</v>
      </c>
      <c r="DA2859" s="20"/>
      <c r="DB2859" s="20"/>
    </row>
    <row r="2860" spans="1:106">
      <c r="A2860" s="8" t="s">
        <v>3867</v>
      </c>
      <c r="B2860" s="8" t="s">
        <v>3868</v>
      </c>
      <c r="C2860" s="9" t="s">
        <v>7206</v>
      </c>
      <c r="D2860" s="9" t="s">
        <v>7126</v>
      </c>
      <c r="E2860" s="10" t="s">
        <v>7127</v>
      </c>
      <c r="F2860" s="10" t="s">
        <v>7126</v>
      </c>
      <c r="G2860" s="11">
        <v>1.24</v>
      </c>
      <c r="H2860" s="11">
        <v>1.6226285714285715</v>
      </c>
      <c r="I2860" s="12">
        <v>9.0499999999999997E-2</v>
      </c>
      <c r="J2860" s="12">
        <v>0.20334788571428572</v>
      </c>
      <c r="K2860" s="12">
        <v>4.7E-2</v>
      </c>
      <c r="L2860" s="12">
        <v>0.10350000000000001</v>
      </c>
      <c r="M2860" s="12">
        <v>6.8320350000000002E-2</v>
      </c>
      <c r="N2860" s="12">
        <v>0.17150733144104802</v>
      </c>
      <c r="O2860" s="12">
        <v>-0.20688530068027211</v>
      </c>
      <c r="P2860" s="12">
        <v>-0.15256307885101347</v>
      </c>
      <c r="Q2860" s="13">
        <v>10.5</v>
      </c>
      <c r="R2860" s="13">
        <v>0</v>
      </c>
      <c r="S2860" s="13">
        <v>3.24</v>
      </c>
      <c r="T2860" s="13">
        <v>3.24</v>
      </c>
      <c r="U2860" s="13">
        <v>13.74</v>
      </c>
      <c r="V2860" s="13">
        <v>0.13800000000000001</v>
      </c>
      <c r="W2860" s="13">
        <v>13.602</v>
      </c>
      <c r="X2860" s="14">
        <v>1.0043668122270743E-2</v>
      </c>
      <c r="Y2860" s="15">
        <v>0.16811279826464207</v>
      </c>
      <c r="Z2860" s="14">
        <v>0.18903150525087514</v>
      </c>
      <c r="AA2860" s="14">
        <v>0.23580786026200876</v>
      </c>
      <c r="AB2860" s="14">
        <v>0.23309352517985613</v>
      </c>
      <c r="AC2860" s="14">
        <v>0.30857142857142861</v>
      </c>
      <c r="AD2860" s="13">
        <v>0.22800000000000001</v>
      </c>
      <c r="AE2860" s="15">
        <v>3.3980277777777781</v>
      </c>
      <c r="AF2860" s="14">
        <v>0.24899799195977465</v>
      </c>
      <c r="AG2860" s="14">
        <v>0.87350102018146747</v>
      </c>
      <c r="AH2860" s="15">
        <v>0.46534653465346537</v>
      </c>
      <c r="AI2860" s="5">
        <v>0.59350850077279749</v>
      </c>
      <c r="AJ2860" s="15" t="s">
        <v>7128</v>
      </c>
      <c r="AK2860" s="15" t="s">
        <v>7128</v>
      </c>
      <c r="AL2860" s="15" t="s">
        <v>7128</v>
      </c>
      <c r="AM2860" s="15" t="s">
        <v>7128</v>
      </c>
      <c r="AN2860" s="15">
        <v>0.75539568345323738</v>
      </c>
      <c r="AO2860" s="15">
        <v>1.396276595744681</v>
      </c>
      <c r="AP2860" s="15">
        <v>35.421875</v>
      </c>
      <c r="AQ2860" s="15">
        <v>6.4160377358490566</v>
      </c>
      <c r="AR2860" s="15">
        <v>0.80002352664392429</v>
      </c>
      <c r="AS2860" s="15">
        <v>1.8087765957446811</v>
      </c>
      <c r="AT2860" s="14" t="s">
        <v>7128</v>
      </c>
      <c r="AU2860" s="14">
        <v>0</v>
      </c>
      <c r="AV2860" s="12" t="s">
        <v>7128</v>
      </c>
      <c r="AW2860" s="12" t="s">
        <v>7128</v>
      </c>
      <c r="AX2860" s="12">
        <v>-0.161</v>
      </c>
      <c r="AY2860" s="12">
        <v>-0.11900000000000001</v>
      </c>
      <c r="AZ2860" s="14" t="s">
        <v>7128</v>
      </c>
      <c r="BA2860" s="14" t="s">
        <v>7128</v>
      </c>
      <c r="BB2860" s="14">
        <v>-3.5374149659863946E-3</v>
      </c>
      <c r="BC2860" s="14">
        <v>1.8944252590034533E-2</v>
      </c>
      <c r="BD2860" s="14">
        <v>-6.914893617021277E-3</v>
      </c>
      <c r="BE2860" s="14">
        <v>5.1063829787234047E-2</v>
      </c>
      <c r="BF2860" s="14">
        <v>0</v>
      </c>
      <c r="BG2860" s="14" t="s">
        <v>7128</v>
      </c>
      <c r="BH2860" s="13">
        <v>-5.1999999999999998E-2</v>
      </c>
      <c r="BI2860" s="13">
        <v>-5.1999999999999998E-2</v>
      </c>
      <c r="BJ2860" s="13">
        <v>0.38400000000000001</v>
      </c>
      <c r="BK2860" s="13">
        <v>0.38400000000000001</v>
      </c>
      <c r="BL2860" s="13">
        <v>7.52</v>
      </c>
      <c r="BM2860" s="13">
        <v>7.52</v>
      </c>
      <c r="BN2860" s="13">
        <v>2.12</v>
      </c>
      <c r="BO2860" s="13">
        <v>2.12</v>
      </c>
      <c r="BP2860" s="13">
        <v>0.38400000000000001</v>
      </c>
      <c r="BQ2860" s="13">
        <v>0</v>
      </c>
      <c r="BR2860" s="13">
        <v>0</v>
      </c>
      <c r="BS2860" s="13">
        <v>-1.62</v>
      </c>
      <c r="BT2860" s="14">
        <v>-4.21875</v>
      </c>
      <c r="BU2860" s="13">
        <v>2.004</v>
      </c>
      <c r="BV2860" s="13">
        <v>1.5680000000000001</v>
      </c>
      <c r="BW2860" s="13">
        <v>1.5680000000000001</v>
      </c>
      <c r="BX2860" s="13">
        <v>14.7</v>
      </c>
      <c r="BY2860" s="13">
        <v>20.27</v>
      </c>
      <c r="BZ2860" s="13">
        <v>13.9</v>
      </c>
      <c r="CA2860" s="13">
        <v>17.001999999999999</v>
      </c>
      <c r="CB2860" s="13">
        <v>0</v>
      </c>
      <c r="CC2860" s="15">
        <v>1.45</v>
      </c>
      <c r="CD2860" s="15">
        <v>0.76300000000000001</v>
      </c>
      <c r="CE2860" s="15">
        <v>0.36</v>
      </c>
      <c r="CF2860" s="15">
        <v>1.1099499930510686</v>
      </c>
      <c r="CG2860" s="15">
        <v>1.2361881716624969</v>
      </c>
      <c r="CH2860" s="13">
        <v>1.06925</v>
      </c>
      <c r="CI2860" s="13">
        <v>0.5615</v>
      </c>
      <c r="CJ2860" s="13">
        <v>0</v>
      </c>
      <c r="CK2860" s="12">
        <f t="shared" si="88"/>
        <v>0</v>
      </c>
      <c r="CL2860" s="36">
        <f t="shared" si="89"/>
        <v>0.44230090577579106</v>
      </c>
      <c r="CM2860" s="13" t="s">
        <v>7128</v>
      </c>
      <c r="CN2860" s="13" t="s">
        <v>7128</v>
      </c>
      <c r="CO2860" s="13" t="s">
        <v>7128</v>
      </c>
      <c r="CP2860" s="13" t="s">
        <v>7128</v>
      </c>
      <c r="CQ2860" s="13">
        <v>2.12</v>
      </c>
      <c r="CR2860" s="13">
        <v>13.602</v>
      </c>
      <c r="CS2860" s="13" t="s">
        <v>7128</v>
      </c>
      <c r="CT2860" s="13">
        <v>0</v>
      </c>
      <c r="CU2860" s="13">
        <v>0.38400000000000001</v>
      </c>
      <c r="CV2860" s="13">
        <v>17.001999999999999</v>
      </c>
      <c r="CW2860" s="13">
        <v>2.12</v>
      </c>
      <c r="CX2860" s="12">
        <v>-3.5374149659863946E-3</v>
      </c>
      <c r="CY2860" s="12">
        <v>1.8944252590034533E-2</v>
      </c>
      <c r="CZ2860" s="15">
        <v>6.4160377358490566</v>
      </c>
      <c r="DA2860" s="20"/>
      <c r="DB2860" s="20"/>
    </row>
    <row r="2861" spans="1:106">
      <c r="A2861" s="8" t="s">
        <v>4057</v>
      </c>
      <c r="B2861" s="8" t="s">
        <v>4058</v>
      </c>
      <c r="C2861" s="9" t="s">
        <v>7141</v>
      </c>
      <c r="D2861" s="9" t="s">
        <v>7126</v>
      </c>
      <c r="E2861" s="10" t="s">
        <v>7127</v>
      </c>
      <c r="F2861" s="10" t="s">
        <v>7126</v>
      </c>
      <c r="G2861" s="11">
        <v>0.73</v>
      </c>
      <c r="H2861" s="11">
        <v>0.82538327526132393</v>
      </c>
      <c r="I2861" s="12">
        <v>9.0499999999999997E-2</v>
      </c>
      <c r="J2861" s="12">
        <v>0.1311971864111498</v>
      </c>
      <c r="K2861" s="12">
        <v>4.7E-2</v>
      </c>
      <c r="L2861" s="12">
        <v>0.10350000000000001</v>
      </c>
      <c r="M2861" s="12">
        <v>6.8320350000000002E-2</v>
      </c>
      <c r="N2861" s="12">
        <v>0.12126926487254719</v>
      </c>
      <c r="O2861" s="12">
        <v>-6.8501261646259512E-2</v>
      </c>
      <c r="P2861" s="12">
        <v>-4.1417611499702051E-2</v>
      </c>
      <c r="Q2861" s="13">
        <v>2.72</v>
      </c>
      <c r="R2861" s="13">
        <v>0</v>
      </c>
      <c r="S2861" s="13">
        <v>0.51</v>
      </c>
      <c r="T2861" s="13">
        <v>0.51</v>
      </c>
      <c r="U2861" s="13">
        <v>3.2300000000000004</v>
      </c>
      <c r="V2861" s="13">
        <v>1</v>
      </c>
      <c r="W2861" s="13">
        <v>2.2300000000000004</v>
      </c>
      <c r="X2861" s="14">
        <v>0.30959752321981421</v>
      </c>
      <c r="Y2861" s="15">
        <v>0.24115755627009647</v>
      </c>
      <c r="Z2861" s="14">
        <v>0.14447592067988668</v>
      </c>
      <c r="AA2861" s="14">
        <v>0.15789473684210525</v>
      </c>
      <c r="AB2861" s="14">
        <v>0.16887417218543047</v>
      </c>
      <c r="AC2861" s="14">
        <v>0.1875</v>
      </c>
      <c r="AD2861" s="13">
        <v>0.875</v>
      </c>
      <c r="AE2861" s="15">
        <v>-1.2571666666666668</v>
      </c>
      <c r="AF2861" s="14">
        <v>0.11832159566199232</v>
      </c>
      <c r="AG2861" s="14" t="s">
        <v>7128</v>
      </c>
      <c r="AH2861" s="15">
        <v>0.50541215653621974</v>
      </c>
      <c r="AI2861" s="5">
        <v>2.6470588235294117</v>
      </c>
      <c r="AJ2861" s="15">
        <v>13.6</v>
      </c>
      <c r="AK2861" s="15">
        <v>13.6</v>
      </c>
      <c r="AL2861" s="15" t="s">
        <v>7128</v>
      </c>
      <c r="AM2861" s="15" t="s">
        <v>7128</v>
      </c>
      <c r="AN2861" s="15">
        <v>0.90066225165562919</v>
      </c>
      <c r="AO2861" s="15">
        <v>0.47803163444639718</v>
      </c>
      <c r="AP2861" s="15">
        <v>7.0793650793650809</v>
      </c>
      <c r="AQ2861" s="15">
        <v>3.773265651438241</v>
      </c>
      <c r="AR2861" s="15">
        <v>0.8814229249011859</v>
      </c>
      <c r="AS2861" s="15">
        <v>0.39191564147627422</v>
      </c>
      <c r="AT2861" s="14">
        <v>0.27989999999999998</v>
      </c>
      <c r="AU2861" s="14">
        <v>2.0580882352941175E-2</v>
      </c>
      <c r="AV2861" s="12">
        <v>-9.4700000000000006E-2</v>
      </c>
      <c r="AW2861" s="12">
        <v>-7.7899999999999997E-2</v>
      </c>
      <c r="AX2861" s="12">
        <v>9.3399999999999997E-2</v>
      </c>
      <c r="AY2861" s="12">
        <v>0.107</v>
      </c>
      <c r="AZ2861" s="14" t="s">
        <v>7128</v>
      </c>
      <c r="BA2861" s="14" t="s">
        <v>7128</v>
      </c>
      <c r="BB2861" s="14">
        <v>6.269592476489029E-2</v>
      </c>
      <c r="BC2861" s="14">
        <v>7.9851653372845138E-2</v>
      </c>
      <c r="BD2861" s="14">
        <v>3.5149384885764495E-2</v>
      </c>
      <c r="BE2861" s="14">
        <v>5.5360281195079082E-2</v>
      </c>
      <c r="BF2861" s="14">
        <v>0.30313588850174217</v>
      </c>
      <c r="BG2861" s="14" t="s">
        <v>7128</v>
      </c>
      <c r="BH2861" s="13">
        <v>0.2</v>
      </c>
      <c r="BI2861" s="13">
        <v>0.2</v>
      </c>
      <c r="BJ2861" s="13">
        <v>0.315</v>
      </c>
      <c r="BK2861" s="13">
        <v>0.315</v>
      </c>
      <c r="BL2861" s="13">
        <v>5.69</v>
      </c>
      <c r="BM2861" s="13">
        <v>5.69</v>
      </c>
      <c r="BN2861" s="13">
        <v>0.59099999999999997</v>
      </c>
      <c r="BO2861" s="13">
        <v>0.59099999999999997</v>
      </c>
      <c r="BP2861" s="13">
        <v>0.21951219512195125</v>
      </c>
      <c r="BQ2861" s="13">
        <v>0</v>
      </c>
      <c r="BR2861" s="13">
        <v>0</v>
      </c>
      <c r="BS2861" s="13">
        <v>-0.35499999999999998</v>
      </c>
      <c r="BT2861" s="14">
        <v>-1.6172222222222219</v>
      </c>
      <c r="BU2861" s="13">
        <v>0.57451219512195117</v>
      </c>
      <c r="BV2861" s="13">
        <v>0.55499999999999994</v>
      </c>
      <c r="BW2861" s="13">
        <v>0.55499999999999994</v>
      </c>
      <c r="BX2861" s="13">
        <v>3.19</v>
      </c>
      <c r="BY2861" s="13">
        <v>2.7489999999999997</v>
      </c>
      <c r="BZ2861" s="13">
        <v>3.02</v>
      </c>
      <c r="CA2861" s="13">
        <v>2.5300000000000002</v>
      </c>
      <c r="CB2861" s="13">
        <v>-5.5979999999999995E-2</v>
      </c>
      <c r="CC2861" s="15">
        <v>-0.57599999999999996</v>
      </c>
      <c r="CD2861" s="15">
        <v>-0.20200000000000001</v>
      </c>
      <c r="CE2861" s="15">
        <v>0.36</v>
      </c>
      <c r="CF2861" s="15">
        <v>0.34880836565226175</v>
      </c>
      <c r="CG2861" s="15">
        <v>0.42375186785153818</v>
      </c>
      <c r="CH2861" s="13">
        <v>0.53244444444444439</v>
      </c>
      <c r="CI2861" s="13">
        <v>0.29766666666666669</v>
      </c>
      <c r="CJ2861" s="13">
        <v>-5.5979999999999995E-2</v>
      </c>
      <c r="CK2861" s="12">
        <f t="shared" si="88"/>
        <v>0.10086486486486487</v>
      </c>
      <c r="CL2861" s="36">
        <f t="shared" si="89"/>
        <v>2.2490118577075098</v>
      </c>
      <c r="CM2861" s="13">
        <v>0.28699999999999998</v>
      </c>
      <c r="CN2861" s="13">
        <v>8.6999999999999994E-2</v>
      </c>
      <c r="CO2861" s="13">
        <v>0.2</v>
      </c>
      <c r="CP2861" s="13">
        <v>2.72</v>
      </c>
      <c r="CQ2861" s="13">
        <v>0.59099999999999997</v>
      </c>
      <c r="CR2861" s="13">
        <v>2.2300000000000004</v>
      </c>
      <c r="CS2861" s="13">
        <v>0.55499999999999994</v>
      </c>
      <c r="CT2861" s="13">
        <v>0</v>
      </c>
      <c r="CU2861" s="13">
        <v>0.315</v>
      </c>
      <c r="CV2861" s="13">
        <v>2.5300000000000002</v>
      </c>
      <c r="CW2861" s="13">
        <v>0.59099999999999997</v>
      </c>
      <c r="CX2861" s="12">
        <v>6.269592476489029E-2</v>
      </c>
      <c r="CY2861" s="12">
        <v>7.9851653372845138E-2</v>
      </c>
      <c r="CZ2861" s="15">
        <v>3.773265651438241</v>
      </c>
      <c r="DA2861" s="20"/>
      <c r="DB2861" s="20"/>
    </row>
    <row r="2862" spans="1:106">
      <c r="A2862" s="8" t="s">
        <v>1401</v>
      </c>
      <c r="B2862" s="8" t="s">
        <v>1402</v>
      </c>
      <c r="C2862" s="9" t="s">
        <v>7141</v>
      </c>
      <c r="D2862" s="9" t="s">
        <v>7126</v>
      </c>
      <c r="E2862" s="10" t="s">
        <v>7127</v>
      </c>
      <c r="F2862" s="10" t="s">
        <v>7126</v>
      </c>
      <c r="G2862" s="11">
        <v>0.73</v>
      </c>
      <c r="H2862" s="11">
        <v>0.73</v>
      </c>
      <c r="I2862" s="12">
        <v>9.0499999999999997E-2</v>
      </c>
      <c r="J2862" s="12">
        <v>0.12256500000000001</v>
      </c>
      <c r="K2862" s="12">
        <v>4.7E-2</v>
      </c>
      <c r="L2862" s="12">
        <v>0.10350000000000001</v>
      </c>
      <c r="M2862" s="12">
        <v>6.8320350000000002E-2</v>
      </c>
      <c r="N2862" s="12">
        <v>0.12256500000000001</v>
      </c>
      <c r="O2862" s="12">
        <v>-0.34885451747088186</v>
      </c>
      <c r="P2862" s="12">
        <v>-0.12910859233735855</v>
      </c>
      <c r="Q2862" s="13">
        <v>3.61</v>
      </c>
      <c r="R2862" s="13">
        <v>0</v>
      </c>
      <c r="S2862" s="13">
        <v>0</v>
      </c>
      <c r="T2862" s="13">
        <v>0</v>
      </c>
      <c r="U2862" s="13">
        <v>3.61</v>
      </c>
      <c r="V2862" s="13">
        <v>0</v>
      </c>
      <c r="W2862" s="13">
        <v>3.61</v>
      </c>
      <c r="X2862" s="14">
        <v>0</v>
      </c>
      <c r="Y2862" s="15">
        <v>3.8975501113585748E-2</v>
      </c>
      <c r="Z2862" s="14" t="s">
        <v>7128</v>
      </c>
      <c r="AA2862" s="14">
        <v>0</v>
      </c>
      <c r="AB2862" s="14" t="s">
        <v>7128</v>
      </c>
      <c r="AC2862" s="14">
        <v>0</v>
      </c>
      <c r="AD2862" s="13">
        <v>0.04</v>
      </c>
      <c r="AE2862" s="15">
        <v>0.92149999999999999</v>
      </c>
      <c r="AF2862" s="14" t="s">
        <v>7128</v>
      </c>
      <c r="AG2862" s="14" t="s">
        <v>7128</v>
      </c>
      <c r="AH2862" s="15">
        <v>0.51282051282051277</v>
      </c>
      <c r="AI2862" s="5" t="s">
        <v>7128</v>
      </c>
      <c r="AJ2862" s="15" t="s">
        <v>7128</v>
      </c>
      <c r="AK2862" s="15" t="s">
        <v>7128</v>
      </c>
      <c r="AL2862" s="15" t="s">
        <v>7128</v>
      </c>
      <c r="AM2862" s="15" t="s">
        <v>7128</v>
      </c>
      <c r="AN2862" s="15" t="s">
        <v>7128</v>
      </c>
      <c r="AO2862" s="15">
        <v>2.5404644616467277E-2</v>
      </c>
      <c r="AP2862" s="15" t="s">
        <v>7128</v>
      </c>
      <c r="AQ2862" s="15">
        <v>2.4066666666666667</v>
      </c>
      <c r="AR2862" s="15" t="s">
        <v>7128</v>
      </c>
      <c r="AS2862" s="15">
        <v>2.5404644616467277E-2</v>
      </c>
      <c r="AT2862" s="14" t="s">
        <v>7128</v>
      </c>
      <c r="AU2862" s="14">
        <v>0</v>
      </c>
      <c r="AV2862" s="12" t="s">
        <v>7128</v>
      </c>
      <c r="AW2862" s="12" t="s">
        <v>7128</v>
      </c>
      <c r="AX2862" s="12">
        <v>-6.6100000000000006E-2</v>
      </c>
      <c r="AY2862" s="12">
        <v>-6.7199999999999996E-2</v>
      </c>
      <c r="AZ2862" s="14" t="s">
        <v>7128</v>
      </c>
      <c r="BA2862" s="14" t="s">
        <v>7128</v>
      </c>
      <c r="BB2862" s="14">
        <v>-0.22628951747088186</v>
      </c>
      <c r="BC2862" s="14">
        <v>-6.5435923373585387E-3</v>
      </c>
      <c r="BD2862" s="14">
        <v>-9.5707248416608021E-2</v>
      </c>
      <c r="BE2862" s="14">
        <v>-1.4567206192821956E-2</v>
      </c>
      <c r="BF2862" s="14">
        <v>0</v>
      </c>
      <c r="BG2862" s="14">
        <v>1.09E-2</v>
      </c>
      <c r="BH2862" s="13">
        <v>-13.6</v>
      </c>
      <c r="BI2862" s="13">
        <v>-13.6</v>
      </c>
      <c r="BJ2862" s="13">
        <v>-2.0699999999999998</v>
      </c>
      <c r="BK2862" s="13">
        <v>-2.0699999999999998</v>
      </c>
      <c r="BL2862" s="13">
        <v>142.1</v>
      </c>
      <c r="BM2862" s="13">
        <v>142.1</v>
      </c>
      <c r="BN2862" s="13">
        <v>1.5</v>
      </c>
      <c r="BO2862" s="13">
        <v>1.5</v>
      </c>
      <c r="BP2862" s="13">
        <v>-2.0699999999999998</v>
      </c>
      <c r="BQ2862" s="13">
        <v>0</v>
      </c>
      <c r="BR2862" s="13">
        <v>0</v>
      </c>
      <c r="BS2862" s="13">
        <v>-2.42</v>
      </c>
      <c r="BT2862" s="14" t="s">
        <v>7128</v>
      </c>
      <c r="BU2862" s="13">
        <v>0.35000000000000009</v>
      </c>
      <c r="BV2862" s="13">
        <v>-11.18</v>
      </c>
      <c r="BW2862" s="13">
        <v>-11.18</v>
      </c>
      <c r="BX2862" s="13">
        <v>60.1</v>
      </c>
      <c r="BY2862" s="13">
        <v>316.33999999999997</v>
      </c>
      <c r="BZ2862" s="13">
        <v>0</v>
      </c>
      <c r="CA2862" s="13">
        <v>0</v>
      </c>
      <c r="CB2862" s="13">
        <v>0</v>
      </c>
      <c r="CC2862" s="15">
        <v>8.9999999999999993E-3</v>
      </c>
      <c r="CD2862" s="15">
        <v>0.98699999999999999</v>
      </c>
      <c r="CE2862" s="15">
        <v>0.36</v>
      </c>
      <c r="CF2862" s="15" t="s">
        <v>7128</v>
      </c>
      <c r="CG2862" s="15" t="s">
        <v>7128</v>
      </c>
      <c r="CH2862" s="13" t="s">
        <v>7128</v>
      </c>
      <c r="CI2862" s="13" t="s">
        <v>7128</v>
      </c>
      <c r="CJ2862" s="13">
        <v>0</v>
      </c>
      <c r="CK2862" s="12">
        <f t="shared" si="88"/>
        <v>0</v>
      </c>
      <c r="CL2862" s="36" t="str">
        <f t="shared" si="89"/>
        <v>NA</v>
      </c>
      <c r="CM2862" s="13" t="s">
        <v>7128</v>
      </c>
      <c r="CN2862" s="13" t="s">
        <v>7128</v>
      </c>
      <c r="CO2862" s="13" t="s">
        <v>7128</v>
      </c>
      <c r="CP2862" s="13" t="s">
        <v>7128</v>
      </c>
      <c r="CQ2862" s="13">
        <v>1.5</v>
      </c>
      <c r="CR2862" s="13">
        <v>3.61</v>
      </c>
      <c r="CS2862" s="13" t="s">
        <v>7128</v>
      </c>
      <c r="CT2862" s="13">
        <v>4.8000000000000004E-3</v>
      </c>
      <c r="CU2862" s="13">
        <v>-2.0711999999999997</v>
      </c>
      <c r="CV2862" s="13">
        <v>4.8000000000000004E-3</v>
      </c>
      <c r="CW2862" s="13">
        <v>1.5</v>
      </c>
      <c r="CX2862" s="12">
        <v>-0.2262914110021163</v>
      </c>
      <c r="CY2862" s="12">
        <v>-6.5472863786602466E-3</v>
      </c>
      <c r="CZ2862" s="15">
        <v>2.4066666666666667</v>
      </c>
      <c r="DA2862" s="20"/>
      <c r="DB2862" s="20"/>
    </row>
    <row r="2863" spans="1:106" ht="24">
      <c r="A2863" s="8" t="s">
        <v>4437</v>
      </c>
      <c r="B2863" s="8" t="s">
        <v>4438</v>
      </c>
      <c r="C2863" s="9" t="s">
        <v>7133</v>
      </c>
      <c r="D2863" s="9" t="s">
        <v>7126</v>
      </c>
      <c r="E2863" s="10" t="s">
        <v>7127</v>
      </c>
      <c r="F2863" s="10" t="s">
        <v>7126</v>
      </c>
      <c r="G2863" s="11">
        <v>0.92</v>
      </c>
      <c r="H2863" s="11">
        <v>0.96600000000000008</v>
      </c>
      <c r="I2863" s="12">
        <v>9.0499999999999997E-2</v>
      </c>
      <c r="J2863" s="12">
        <v>0.143923</v>
      </c>
      <c r="K2863" s="12">
        <v>4.7E-2</v>
      </c>
      <c r="L2863" s="12">
        <v>0.10350000000000001</v>
      </c>
      <c r="M2863" s="12">
        <v>6.8320350000000002E-2</v>
      </c>
      <c r="N2863" s="12">
        <v>0.1403228738095238</v>
      </c>
      <c r="O2863" s="12">
        <v>-0.10971247368421053</v>
      </c>
      <c r="P2863" s="12">
        <v>-7.4216645303600989E-2</v>
      </c>
      <c r="Q2863" s="13">
        <v>14.1</v>
      </c>
      <c r="R2863" s="13">
        <v>0</v>
      </c>
      <c r="S2863" s="13">
        <v>0.70499999999999996</v>
      </c>
      <c r="T2863" s="13">
        <v>0.70499999999999996</v>
      </c>
      <c r="U2863" s="13">
        <v>14.805</v>
      </c>
      <c r="V2863" s="13">
        <v>5.8999999999999997E-2</v>
      </c>
      <c r="W2863" s="13">
        <v>14.746</v>
      </c>
      <c r="X2863" s="14">
        <v>3.9851401553529214E-3</v>
      </c>
      <c r="Y2863" s="15">
        <v>0.55714285714285716</v>
      </c>
      <c r="Z2863" s="14">
        <v>0.20704845814977971</v>
      </c>
      <c r="AA2863" s="14">
        <v>4.7619047619047616E-2</v>
      </c>
      <c r="AB2863" s="14">
        <v>0.26111111111111107</v>
      </c>
      <c r="AC2863" s="14">
        <v>4.9999999999999996E-2</v>
      </c>
      <c r="AD2863" s="13">
        <v>0.80700000000000005</v>
      </c>
      <c r="AE2863" s="15">
        <v>-0.34630555555555559</v>
      </c>
      <c r="AF2863" s="14" t="s">
        <v>7128</v>
      </c>
      <c r="AG2863" s="14" t="s">
        <v>7128</v>
      </c>
      <c r="AH2863" s="15">
        <v>0.53953084274543872</v>
      </c>
      <c r="AI2863" s="5">
        <v>12.357142857142856</v>
      </c>
      <c r="AJ2863" s="15">
        <v>154.94505494505495</v>
      </c>
      <c r="AK2863" s="15">
        <v>154.94505494505495</v>
      </c>
      <c r="AL2863" s="15" t="s">
        <v>7128</v>
      </c>
      <c r="AM2863" s="15" t="s">
        <v>7128</v>
      </c>
      <c r="AN2863" s="15">
        <v>5.2222222222222214</v>
      </c>
      <c r="AO2863" s="15">
        <v>6.7142857142857135</v>
      </c>
      <c r="AP2863" s="15">
        <v>85.236994219653184</v>
      </c>
      <c r="AQ2863" s="15">
        <v>76.010309278350519</v>
      </c>
      <c r="AR2863" s="15">
        <v>5.116585704371964</v>
      </c>
      <c r="AS2863" s="15">
        <v>7.0219047619047616</v>
      </c>
      <c r="AT2863" s="14">
        <v>0</v>
      </c>
      <c r="AU2863" s="14">
        <v>0</v>
      </c>
      <c r="AV2863" s="12" t="s">
        <v>7128</v>
      </c>
      <c r="AW2863" s="12" t="s">
        <v>7128</v>
      </c>
      <c r="AX2863" s="12" t="s">
        <v>7128</v>
      </c>
      <c r="AY2863" s="12" t="s">
        <v>7128</v>
      </c>
      <c r="AZ2863" s="14" t="s">
        <v>7128</v>
      </c>
      <c r="BA2863" s="14" t="s">
        <v>7128</v>
      </c>
      <c r="BB2863" s="14">
        <v>3.4210526315789469E-2</v>
      </c>
      <c r="BC2863" s="14">
        <v>6.6106228505922807E-2</v>
      </c>
      <c r="BD2863" s="14">
        <v>4.3333333333333328E-2</v>
      </c>
      <c r="BE2863" s="14">
        <v>8.2380952380952374E-2</v>
      </c>
      <c r="BF2863" s="14">
        <v>0</v>
      </c>
      <c r="BG2863" s="14">
        <v>7.4999999999999997E-2</v>
      </c>
      <c r="BH2863" s="13">
        <v>9.0999999999999998E-2</v>
      </c>
      <c r="BI2863" s="13">
        <v>9.0999999999999998E-2</v>
      </c>
      <c r="BJ2863" s="13">
        <v>0.17299999999999999</v>
      </c>
      <c r="BK2863" s="13">
        <v>0.17299999999999999</v>
      </c>
      <c r="BL2863" s="13">
        <v>2.1</v>
      </c>
      <c r="BM2863" s="13">
        <v>2.1</v>
      </c>
      <c r="BN2863" s="13">
        <v>0.19400000000000001</v>
      </c>
      <c r="BO2863" s="13">
        <v>0.19400000000000001</v>
      </c>
      <c r="BP2863" s="13">
        <v>0.17299999999999999</v>
      </c>
      <c r="BQ2863" s="13">
        <v>0</v>
      </c>
      <c r="BR2863" s="13">
        <v>0</v>
      </c>
      <c r="BS2863" s="13">
        <v>-0.189</v>
      </c>
      <c r="BT2863" s="14">
        <v>-1.0924855491329482</v>
      </c>
      <c r="BU2863" s="13">
        <v>0.36199999999999999</v>
      </c>
      <c r="BV2863" s="13">
        <v>0.28000000000000003</v>
      </c>
      <c r="BW2863" s="13">
        <v>0.28000000000000003</v>
      </c>
      <c r="BX2863" s="13">
        <v>2.66</v>
      </c>
      <c r="BY2863" s="13">
        <v>2.617</v>
      </c>
      <c r="BZ2863" s="13">
        <v>2.7</v>
      </c>
      <c r="CA2863" s="13">
        <v>2.8820000000000001</v>
      </c>
      <c r="CB2863" s="13">
        <v>0</v>
      </c>
      <c r="CC2863" s="15">
        <v>0.106</v>
      </c>
      <c r="CD2863" s="15">
        <v>-0.59299999999999997</v>
      </c>
      <c r="CE2863" s="15">
        <v>0.36</v>
      </c>
      <c r="CF2863" s="15">
        <v>1.9634590529599787</v>
      </c>
      <c r="CG2863" s="15">
        <v>2.0854513135885089</v>
      </c>
      <c r="CH2863" s="13">
        <v>-0.23488888888888887</v>
      </c>
      <c r="CI2863" s="13">
        <v>-0.46144444444444438</v>
      </c>
      <c r="CJ2863" s="13">
        <v>0</v>
      </c>
      <c r="CK2863" s="12">
        <f t="shared" si="88"/>
        <v>0</v>
      </c>
      <c r="CL2863" s="36">
        <f t="shared" si="89"/>
        <v>0.7286606523247745</v>
      </c>
      <c r="CM2863" s="13">
        <v>9.0999999999999998E-2</v>
      </c>
      <c r="CN2863" s="13" t="s">
        <v>7128</v>
      </c>
      <c r="CO2863" s="13">
        <v>9.0999999999999998E-2</v>
      </c>
      <c r="CP2863" s="13">
        <v>14.1</v>
      </c>
      <c r="CQ2863" s="13">
        <v>0.19400000000000001</v>
      </c>
      <c r="CR2863" s="13">
        <v>14.746</v>
      </c>
      <c r="CS2863" s="13" t="s">
        <v>7128</v>
      </c>
      <c r="CT2863" s="13">
        <v>0</v>
      </c>
      <c r="CU2863" s="13">
        <v>0.17299999999999999</v>
      </c>
      <c r="CV2863" s="13">
        <v>2.8820000000000001</v>
      </c>
      <c r="CW2863" s="13">
        <v>0.19400000000000001</v>
      </c>
      <c r="CX2863" s="12">
        <v>3.4210526315789469E-2</v>
      </c>
      <c r="CY2863" s="12">
        <v>6.6106228505922807E-2</v>
      </c>
      <c r="CZ2863" s="15">
        <v>76.010309278350519</v>
      </c>
      <c r="DA2863" s="20"/>
      <c r="DB2863" s="20"/>
    </row>
    <row r="2864" spans="1:106">
      <c r="A2864" s="8" t="s">
        <v>4297</v>
      </c>
      <c r="B2864" s="8" t="s">
        <v>4298</v>
      </c>
      <c r="C2864" s="9" t="s">
        <v>7141</v>
      </c>
      <c r="D2864" s="9" t="s">
        <v>7126</v>
      </c>
      <c r="E2864" s="10" t="s">
        <v>7127</v>
      </c>
      <c r="F2864" s="10" t="s">
        <v>7126</v>
      </c>
      <c r="G2864" s="11">
        <v>0.73</v>
      </c>
      <c r="H2864" s="11">
        <v>0.73509322469643634</v>
      </c>
      <c r="I2864" s="12">
        <v>9.0499999999999997E-2</v>
      </c>
      <c r="J2864" s="12">
        <v>0.12302593683502749</v>
      </c>
      <c r="K2864" s="12">
        <v>4.7E-2</v>
      </c>
      <c r="L2864" s="12">
        <v>0.10350000000000001</v>
      </c>
      <c r="M2864" s="12">
        <v>6.8320350000000002E-2</v>
      </c>
      <c r="N2864" s="12">
        <v>0.12252044373285578</v>
      </c>
      <c r="O2864" s="12">
        <v>-7.9663104976620408E-2</v>
      </c>
      <c r="P2864" s="12">
        <v>-0.10708526622831448</v>
      </c>
      <c r="Q2864" s="13">
        <v>1.93</v>
      </c>
      <c r="R2864" s="13">
        <v>0</v>
      </c>
      <c r="S2864" s="13">
        <v>1.7999999999999999E-2</v>
      </c>
      <c r="T2864" s="13">
        <v>1.7999999999999999E-2</v>
      </c>
      <c r="U2864" s="13">
        <v>1.948</v>
      </c>
      <c r="V2864" s="13">
        <v>0.39600000000000002</v>
      </c>
      <c r="W2864" s="13">
        <v>1.552</v>
      </c>
      <c r="X2864" s="14">
        <v>0.20328542094455854</v>
      </c>
      <c r="Y2864" s="15">
        <v>0.11627906976744186</v>
      </c>
      <c r="Z2864" s="14">
        <v>8.4586466165413546E-3</v>
      </c>
      <c r="AA2864" s="14">
        <v>9.2402464065708418E-3</v>
      </c>
      <c r="AB2864" s="14">
        <v>8.5308056872037911E-3</v>
      </c>
      <c r="AC2864" s="14">
        <v>9.3264248704663204E-3</v>
      </c>
      <c r="AD2864" s="13">
        <v>0.44900000000000001</v>
      </c>
      <c r="AE2864" s="15">
        <v>-0.18105555555555561</v>
      </c>
      <c r="AF2864" s="14">
        <v>5.4772255750516613E-2</v>
      </c>
      <c r="AG2864" s="14" t="s">
        <v>7128</v>
      </c>
      <c r="AH2864" s="15">
        <v>0.40263543191800888</v>
      </c>
      <c r="AI2864" s="5">
        <v>1.3043478260869565</v>
      </c>
      <c r="AJ2864" s="15">
        <v>19.693877551020407</v>
      </c>
      <c r="AK2864" s="15">
        <v>19.693877551020407</v>
      </c>
      <c r="AL2864" s="15" t="s">
        <v>7128</v>
      </c>
      <c r="AM2864" s="15" t="s">
        <v>7128</v>
      </c>
      <c r="AN2864" s="15">
        <v>0.91469194312796209</v>
      </c>
      <c r="AO2864" s="15">
        <v>0.5</v>
      </c>
      <c r="AP2864" s="15">
        <v>51.733333333333334</v>
      </c>
      <c r="AQ2864" s="15">
        <v>22.823529411764707</v>
      </c>
      <c r="AR2864" s="15">
        <v>0.8960739030023096</v>
      </c>
      <c r="AS2864" s="15">
        <v>0.40207253886010363</v>
      </c>
      <c r="AT2864" s="14">
        <v>1.0530612244897959</v>
      </c>
      <c r="AU2864" s="14">
        <v>5.3471502590673577E-2</v>
      </c>
      <c r="AV2864" s="12">
        <v>0.43200000000000005</v>
      </c>
      <c r="AW2864" s="12">
        <v>-0.28800000000000003</v>
      </c>
      <c r="AX2864" s="12">
        <v>0.18899999999999997</v>
      </c>
      <c r="AY2864" s="12">
        <v>2.3300000000000001E-2</v>
      </c>
      <c r="AZ2864" s="14" t="s">
        <v>7128</v>
      </c>
      <c r="BA2864" s="14" t="s">
        <v>7128</v>
      </c>
      <c r="BB2864" s="14">
        <v>4.3362831858407086E-2</v>
      </c>
      <c r="BC2864" s="14">
        <v>1.5435177504541302E-2</v>
      </c>
      <c r="BD2864" s="14">
        <v>2.5388601036269432E-2</v>
      </c>
      <c r="BE2864" s="14">
        <v>7.7720207253886009E-3</v>
      </c>
      <c r="BF2864" s="14">
        <v>0.25190839694656486</v>
      </c>
      <c r="BG2864" s="14">
        <v>1.72E-2</v>
      </c>
      <c r="BH2864" s="13">
        <v>9.8000000000000004E-2</v>
      </c>
      <c r="BI2864" s="13">
        <v>9.8000000000000004E-2</v>
      </c>
      <c r="BJ2864" s="13">
        <v>0.03</v>
      </c>
      <c r="BK2864" s="13">
        <v>0.03</v>
      </c>
      <c r="BL2864" s="13">
        <v>3.86</v>
      </c>
      <c r="BM2864" s="13">
        <v>3.86</v>
      </c>
      <c r="BN2864" s="13">
        <v>6.8000000000000005E-2</v>
      </c>
      <c r="BO2864" s="13">
        <v>6.8000000000000005E-2</v>
      </c>
      <c r="BP2864" s="13">
        <v>2.2442748091603053E-2</v>
      </c>
      <c r="BQ2864" s="13">
        <v>0</v>
      </c>
      <c r="BR2864" s="13">
        <v>0</v>
      </c>
      <c r="BS2864" s="13">
        <v>-6.3E-2</v>
      </c>
      <c r="BT2864" s="14">
        <v>-2.8071428571428569</v>
      </c>
      <c r="BU2864" s="13">
        <v>8.5442748091603057E-2</v>
      </c>
      <c r="BV2864" s="13">
        <v>0.161</v>
      </c>
      <c r="BW2864" s="13">
        <v>0.161</v>
      </c>
      <c r="BX2864" s="13">
        <v>2.2599999999999998</v>
      </c>
      <c r="BY2864" s="13">
        <v>1.454</v>
      </c>
      <c r="BZ2864" s="13">
        <v>2.11</v>
      </c>
      <c r="CA2864" s="13">
        <v>1.7319999999999998</v>
      </c>
      <c r="CB2864" s="13">
        <v>-0.1032</v>
      </c>
      <c r="CC2864" s="15">
        <v>-0.215</v>
      </c>
      <c r="CD2864" s="15">
        <v>0.23899999999999999</v>
      </c>
      <c r="CE2864" s="15">
        <v>0.36</v>
      </c>
      <c r="CF2864" s="15" t="s">
        <v>7128</v>
      </c>
      <c r="CG2864" s="15" t="s">
        <v>7128</v>
      </c>
      <c r="CH2864" s="13" t="s">
        <v>7128</v>
      </c>
      <c r="CI2864" s="13" t="s">
        <v>7128</v>
      </c>
      <c r="CJ2864" s="13">
        <v>-0.1032</v>
      </c>
      <c r="CK2864" s="12">
        <f t="shared" si="88"/>
        <v>0.64099378881987579</v>
      </c>
      <c r="CL2864" s="36">
        <f t="shared" si="89"/>
        <v>2.2286374133949196</v>
      </c>
      <c r="CM2864" s="13">
        <v>0.13100000000000001</v>
      </c>
      <c r="CN2864" s="13">
        <v>3.3000000000000002E-2</v>
      </c>
      <c r="CO2864" s="13">
        <v>9.8000000000000004E-2</v>
      </c>
      <c r="CP2864" s="13">
        <v>1.93</v>
      </c>
      <c r="CQ2864" s="13">
        <v>6.8000000000000005E-2</v>
      </c>
      <c r="CR2864" s="13">
        <v>1.552</v>
      </c>
      <c r="CS2864" s="13">
        <v>0.161</v>
      </c>
      <c r="CT2864" s="13">
        <v>0</v>
      </c>
      <c r="CU2864" s="13">
        <v>0.03</v>
      </c>
      <c r="CV2864" s="13">
        <v>1.7319999999999998</v>
      </c>
      <c r="CW2864" s="13">
        <v>6.8000000000000005E-2</v>
      </c>
      <c r="CX2864" s="12">
        <v>4.3362831858407086E-2</v>
      </c>
      <c r="CY2864" s="12">
        <v>1.5435177504541302E-2</v>
      </c>
      <c r="CZ2864" s="15">
        <v>22.823529411764707</v>
      </c>
      <c r="DA2864" s="20"/>
      <c r="DB2864" s="20"/>
    </row>
    <row r="2865" spans="1:106">
      <c r="A2865" s="8" t="s">
        <v>813</v>
      </c>
      <c r="B2865" s="8" t="s">
        <v>814</v>
      </c>
      <c r="C2865" s="9" t="s">
        <v>7189</v>
      </c>
      <c r="D2865" s="9" t="s">
        <v>7126</v>
      </c>
      <c r="E2865" s="10" t="s">
        <v>7127</v>
      </c>
      <c r="F2865" s="10" t="s">
        <v>7126</v>
      </c>
      <c r="G2865" s="11">
        <v>1.1299999999999999</v>
      </c>
      <c r="H2865" s="11">
        <v>1.1664001923419909</v>
      </c>
      <c r="I2865" s="12">
        <v>9.0499999999999997E-2</v>
      </c>
      <c r="J2865" s="12">
        <v>0.16205921740695017</v>
      </c>
      <c r="K2865" s="12">
        <v>4.7E-2</v>
      </c>
      <c r="L2865" s="12">
        <v>0.10350000000000001</v>
      </c>
      <c r="M2865" s="12">
        <v>6.8320350000000002E-2</v>
      </c>
      <c r="N2865" s="12">
        <v>0.15913388112362681</v>
      </c>
      <c r="O2865" s="12">
        <v>-0.59742201974222953</v>
      </c>
      <c r="P2865" s="12">
        <v>-0.24977800493584926</v>
      </c>
      <c r="Q2865" s="13">
        <v>81.7</v>
      </c>
      <c r="R2865" s="13">
        <v>0.29176611888554727</v>
      </c>
      <c r="S2865" s="13">
        <v>2.34</v>
      </c>
      <c r="T2865" s="13">
        <v>2.631766118885547</v>
      </c>
      <c r="U2865" s="13">
        <v>84.331766118885554</v>
      </c>
      <c r="V2865" s="13">
        <v>22</v>
      </c>
      <c r="W2865" s="13">
        <v>62.331766118885554</v>
      </c>
      <c r="X2865" s="14">
        <v>0.26087441319544763</v>
      </c>
      <c r="Y2865" s="15">
        <v>1.0499790004199917E-2</v>
      </c>
      <c r="Z2865" s="14">
        <v>3.8855713791165057E-2</v>
      </c>
      <c r="AA2865" s="14">
        <v>3.1207292815087623E-2</v>
      </c>
      <c r="AB2865" s="14">
        <v>4.0426514883034517E-2</v>
      </c>
      <c r="AC2865" s="14">
        <v>3.221255959468234E-2</v>
      </c>
      <c r="AD2865" s="13">
        <v>0.34300000000000003</v>
      </c>
      <c r="AE2865" s="15">
        <v>0.75288888888888894</v>
      </c>
      <c r="AF2865" s="14" t="s">
        <v>7128</v>
      </c>
      <c r="AG2865" s="14" t="s">
        <v>7128</v>
      </c>
      <c r="AH2865" s="15">
        <v>0.36391437308868502</v>
      </c>
      <c r="AI2865" s="5" t="s">
        <v>7128</v>
      </c>
      <c r="AJ2865" s="15" t="s">
        <v>7128</v>
      </c>
      <c r="AK2865" s="15" t="s">
        <v>7128</v>
      </c>
      <c r="AL2865" s="15" t="s">
        <v>7128</v>
      </c>
      <c r="AM2865" s="15" t="s">
        <v>7128</v>
      </c>
      <c r="AN2865" s="15">
        <v>1.2549923195084487</v>
      </c>
      <c r="AO2865" s="15">
        <v>0.23263097949886105</v>
      </c>
      <c r="AP2865" s="15" t="s">
        <v>7128</v>
      </c>
      <c r="AQ2865" s="15" t="s">
        <v>7128</v>
      </c>
      <c r="AR2865" s="15">
        <v>1.6710138045535476</v>
      </c>
      <c r="AS2865" s="15">
        <v>0.17748224976903632</v>
      </c>
      <c r="AT2865" s="14" t="s">
        <v>7128</v>
      </c>
      <c r="AU2865" s="14">
        <v>0</v>
      </c>
      <c r="AV2865" s="12" t="s">
        <v>7128</v>
      </c>
      <c r="AW2865" s="12" t="s">
        <v>7128</v>
      </c>
      <c r="AX2865" s="12" t="s">
        <v>7128</v>
      </c>
      <c r="AY2865" s="12" t="s">
        <v>7128</v>
      </c>
      <c r="AZ2865" s="14" t="s">
        <v>7128</v>
      </c>
      <c r="BA2865" s="14">
        <v>3.3500000000000002E-2</v>
      </c>
      <c r="BB2865" s="14">
        <v>-0.43536280233527941</v>
      </c>
      <c r="BC2865" s="14">
        <v>-9.0644123812222449E-2</v>
      </c>
      <c r="BD2865" s="14">
        <v>-0.15330396475770927</v>
      </c>
      <c r="BE2865" s="14">
        <v>-3.2139069673354212E-2</v>
      </c>
      <c r="BF2865" s="14">
        <v>0</v>
      </c>
      <c r="BG2865" s="14">
        <v>1.0999999999999999E-4</v>
      </c>
      <c r="BH2865" s="13">
        <v>-4.68</v>
      </c>
      <c r="BI2865" s="13">
        <v>-52.2</v>
      </c>
      <c r="BJ2865" s="13">
        <v>-11.1</v>
      </c>
      <c r="BK2865" s="13">
        <v>-10.943353223777109</v>
      </c>
      <c r="BL2865" s="13">
        <v>351.2</v>
      </c>
      <c r="BM2865" s="13">
        <v>340.5</v>
      </c>
      <c r="BN2865" s="13">
        <v>3.98</v>
      </c>
      <c r="BO2865" s="13">
        <v>-5.7350000000000003</v>
      </c>
      <c r="BP2865" s="13">
        <v>-10.943353223777109</v>
      </c>
      <c r="BQ2865" s="13">
        <v>0</v>
      </c>
      <c r="BR2865" s="13">
        <v>0</v>
      </c>
      <c r="BS2865" s="13">
        <v>-4.5</v>
      </c>
      <c r="BT2865" s="14" t="s">
        <v>7128</v>
      </c>
      <c r="BU2865" s="13">
        <v>-6.443353223777109</v>
      </c>
      <c r="BV2865" s="13">
        <v>-47.7</v>
      </c>
      <c r="BW2865" s="13">
        <v>-47.7</v>
      </c>
      <c r="BX2865" s="13">
        <v>119.9</v>
      </c>
      <c r="BY2865" s="13">
        <v>120.72876611888556</v>
      </c>
      <c r="BZ2865" s="13">
        <v>65.099999999999994</v>
      </c>
      <c r="CA2865" s="13">
        <v>37.301766118885546</v>
      </c>
      <c r="CB2865" s="13">
        <v>0</v>
      </c>
      <c r="CC2865" s="15" t="s">
        <v>7128</v>
      </c>
      <c r="CD2865" s="15">
        <v>-8.7999999999999995E-2</v>
      </c>
      <c r="CE2865" s="15">
        <v>0.36</v>
      </c>
      <c r="CF2865" s="15" t="s">
        <v>7128</v>
      </c>
      <c r="CG2865" s="15" t="s">
        <v>7128</v>
      </c>
      <c r="CH2865" s="13" t="s">
        <v>7128</v>
      </c>
      <c r="CI2865" s="13" t="s">
        <v>7128</v>
      </c>
      <c r="CJ2865" s="13">
        <v>0</v>
      </c>
      <c r="CK2865" s="12">
        <f t="shared" si="88"/>
        <v>0</v>
      </c>
      <c r="CL2865" s="36">
        <f t="shared" si="89"/>
        <v>9.4151038018060653</v>
      </c>
      <c r="CM2865" s="13" t="s">
        <v>7128</v>
      </c>
      <c r="CN2865" s="13" t="s">
        <v>7128</v>
      </c>
      <c r="CO2865" s="13" t="s">
        <v>7128</v>
      </c>
      <c r="CP2865" s="13" t="s">
        <v>7128</v>
      </c>
      <c r="CQ2865" s="13" t="s">
        <v>7128</v>
      </c>
      <c r="CR2865" s="13" t="s">
        <v>7128</v>
      </c>
      <c r="CS2865" s="13" t="s">
        <v>7128</v>
      </c>
      <c r="CT2865" s="13">
        <v>0.246</v>
      </c>
      <c r="CU2865" s="13">
        <v>-11.42935322377711</v>
      </c>
      <c r="CV2865" s="13">
        <v>37.547766118885548</v>
      </c>
      <c r="CW2865" s="13">
        <v>3.98</v>
      </c>
      <c r="CX2865" s="12">
        <v>-0.43851647162618812</v>
      </c>
      <c r="CY2865" s="12">
        <v>-9.4477167350297986E-2</v>
      </c>
      <c r="CZ2865" s="15">
        <v>15.661247768564209</v>
      </c>
      <c r="DA2865" s="20"/>
      <c r="DB2865" s="20"/>
    </row>
    <row r="2866" spans="1:106">
      <c r="A2866" s="8" t="s">
        <v>467</v>
      </c>
      <c r="B2866" s="8" t="s">
        <v>468</v>
      </c>
      <c r="C2866" s="9" t="s">
        <v>7151</v>
      </c>
      <c r="D2866" s="9" t="s">
        <v>7126</v>
      </c>
      <c r="E2866" s="10" t="s">
        <v>7127</v>
      </c>
      <c r="F2866" s="10" t="s">
        <v>7126</v>
      </c>
      <c r="G2866" s="11">
        <v>0.65</v>
      </c>
      <c r="H2866" s="11">
        <v>1.2188457008244995</v>
      </c>
      <c r="I2866" s="12">
        <v>9.0499999999999997E-2</v>
      </c>
      <c r="J2866" s="12">
        <v>0.16680553592461719</v>
      </c>
      <c r="K2866" s="12">
        <v>4.1999999999999996E-2</v>
      </c>
      <c r="L2866" s="12">
        <v>9.8500000000000004E-2</v>
      </c>
      <c r="M2866" s="12">
        <v>6.5019850000000004E-2</v>
      </c>
      <c r="N2866" s="12">
        <v>0.11930128677763821</v>
      </c>
      <c r="O2866" s="12" t="s">
        <v>7128</v>
      </c>
      <c r="P2866" s="12">
        <v>-1.2777051561851349</v>
      </c>
      <c r="Q2866" s="13">
        <v>254.7</v>
      </c>
      <c r="R2866" s="13">
        <v>0</v>
      </c>
      <c r="S2866" s="13">
        <v>222.9</v>
      </c>
      <c r="T2866" s="13">
        <v>222.9</v>
      </c>
      <c r="U2866" s="13">
        <v>477.6</v>
      </c>
      <c r="V2866" s="13">
        <v>0</v>
      </c>
      <c r="W2866" s="13">
        <v>477.6</v>
      </c>
      <c r="X2866" s="14">
        <v>0</v>
      </c>
      <c r="Y2866" s="15">
        <v>2.3978315262718932</v>
      </c>
      <c r="Z2866" s="14" t="s">
        <v>7128</v>
      </c>
      <c r="AA2866" s="14">
        <v>0.46670854271356782</v>
      </c>
      <c r="AB2866" s="14" t="s">
        <v>7128</v>
      </c>
      <c r="AC2866" s="14">
        <v>0.87514723203769151</v>
      </c>
      <c r="AD2866" s="13">
        <v>0.42499999999999999</v>
      </c>
      <c r="AE2866" s="15">
        <v>2.5139722222222227</v>
      </c>
      <c r="AF2866" s="14">
        <v>0.15811388300841897</v>
      </c>
      <c r="AG2866" s="14">
        <v>0.76748478812286569</v>
      </c>
      <c r="AH2866" s="15">
        <v>0.43739837398373987</v>
      </c>
      <c r="AI2866" s="5" t="s">
        <v>7128</v>
      </c>
      <c r="AJ2866" s="15" t="s">
        <v>7128</v>
      </c>
      <c r="AK2866" s="15" t="s">
        <v>7128</v>
      </c>
      <c r="AL2866" s="15">
        <v>106.25</v>
      </c>
      <c r="AM2866" s="15" t="s">
        <v>7128</v>
      </c>
      <c r="AN2866" s="15" t="s">
        <v>7128</v>
      </c>
      <c r="AO2866" s="15">
        <v>0.30783176214648295</v>
      </c>
      <c r="AP2866" s="15" t="s">
        <v>7128</v>
      </c>
      <c r="AQ2866" s="15" t="s">
        <v>7128</v>
      </c>
      <c r="AR2866" s="15">
        <v>19.735537190082631</v>
      </c>
      <c r="AS2866" s="15">
        <v>0.57722987672226256</v>
      </c>
      <c r="AT2866" s="14" t="s">
        <v>7128</v>
      </c>
      <c r="AU2866" s="14">
        <v>0</v>
      </c>
      <c r="AV2866" s="12" t="s">
        <v>7128</v>
      </c>
      <c r="AW2866" s="12" t="s">
        <v>7128</v>
      </c>
      <c r="AX2866" s="12">
        <v>1.21E-2</v>
      </c>
      <c r="AY2866" s="12">
        <v>0.14199999999999999</v>
      </c>
      <c r="AZ2866" s="14" t="s">
        <v>7128</v>
      </c>
      <c r="BA2866" s="14">
        <v>9.3800000000000008E-2</v>
      </c>
      <c r="BB2866" s="14" t="s">
        <v>7128</v>
      </c>
      <c r="BC2866" s="14">
        <v>-1.1584038694074967</v>
      </c>
      <c r="BD2866" s="14">
        <v>-0.10680686220254566</v>
      </c>
      <c r="BE2866" s="14">
        <v>-0.13254012174875485</v>
      </c>
      <c r="BF2866" s="14">
        <v>0</v>
      </c>
      <c r="BG2866" s="14">
        <v>3.1400000000000004E-2</v>
      </c>
      <c r="BH2866" s="13">
        <v>-109.9</v>
      </c>
      <c r="BI2866" s="13">
        <v>-77.2</v>
      </c>
      <c r="BJ2866" s="13">
        <v>-95.8</v>
      </c>
      <c r="BK2866" s="13">
        <v>-95.8</v>
      </c>
      <c r="BL2866" s="13">
        <v>827.4</v>
      </c>
      <c r="BM2866" s="13">
        <v>722.8</v>
      </c>
      <c r="BN2866" s="13">
        <v>-102.5</v>
      </c>
      <c r="BO2866" s="13">
        <v>-74.2</v>
      </c>
      <c r="BP2866" s="13">
        <v>-95.8</v>
      </c>
      <c r="BQ2866" s="13">
        <v>0</v>
      </c>
      <c r="BR2866" s="13">
        <v>0</v>
      </c>
      <c r="BS2866" s="13">
        <v>-19.399999999999999</v>
      </c>
      <c r="BT2866" s="14" t="s">
        <v>7128</v>
      </c>
      <c r="BU2866" s="13">
        <v>-76.400000000000006</v>
      </c>
      <c r="BV2866" s="13">
        <v>-57.800000000000004</v>
      </c>
      <c r="BW2866" s="13">
        <v>-57.800000000000004</v>
      </c>
      <c r="BX2866" s="13">
        <v>-169.6</v>
      </c>
      <c r="BY2866" s="13">
        <v>82.700000000000017</v>
      </c>
      <c r="BZ2866" s="13">
        <v>-198.7</v>
      </c>
      <c r="CA2866" s="13">
        <v>24.200000000000017</v>
      </c>
      <c r="CB2866" s="13">
        <v>0</v>
      </c>
      <c r="CC2866" s="15">
        <v>0.80900000000000005</v>
      </c>
      <c r="CD2866" s="15">
        <v>1.1000000000000001</v>
      </c>
      <c r="CE2866" s="15">
        <v>0.36</v>
      </c>
      <c r="CF2866" s="15">
        <v>1.2723617843134238</v>
      </c>
      <c r="CG2866" s="15">
        <v>1.3347116896289022</v>
      </c>
      <c r="CH2866" s="13">
        <v>-37.720222222222219</v>
      </c>
      <c r="CI2866" s="13">
        <v>-37.466777777777779</v>
      </c>
      <c r="CJ2866" s="13">
        <v>0</v>
      </c>
      <c r="CK2866" s="12">
        <f t="shared" si="88"/>
        <v>0</v>
      </c>
      <c r="CL2866" s="36">
        <f t="shared" si="89"/>
        <v>34.190082644628077</v>
      </c>
      <c r="CM2866" s="13" t="s">
        <v>7128</v>
      </c>
      <c r="CN2866" s="13" t="s">
        <v>7128</v>
      </c>
      <c r="CO2866" s="13" t="s">
        <v>7128</v>
      </c>
      <c r="CP2866" s="13" t="s">
        <v>7128</v>
      </c>
      <c r="CQ2866" s="13" t="s">
        <v>7128</v>
      </c>
      <c r="CR2866" s="13" t="s">
        <v>7128</v>
      </c>
      <c r="CS2866" s="13" t="s">
        <v>7128</v>
      </c>
      <c r="CT2866" s="13">
        <v>0</v>
      </c>
      <c r="CU2866" s="13">
        <v>-95.8</v>
      </c>
      <c r="CV2866" s="13">
        <v>24.200000000000017</v>
      </c>
      <c r="CW2866" s="13">
        <v>-102.5</v>
      </c>
      <c r="CX2866" s="12" t="s">
        <v>7128</v>
      </c>
      <c r="CY2866" s="12">
        <v>-1.1584038694074967</v>
      </c>
      <c r="CZ2866" s="15" t="s">
        <v>7128</v>
      </c>
      <c r="DA2866" s="20"/>
      <c r="DB2866" s="20"/>
    </row>
    <row r="2867" spans="1:106" ht="24">
      <c r="A2867" s="8" t="s">
        <v>6629</v>
      </c>
      <c r="B2867" s="8" t="s">
        <v>6630</v>
      </c>
      <c r="C2867" s="9" t="s">
        <v>7197</v>
      </c>
      <c r="D2867" s="9" t="s">
        <v>7126</v>
      </c>
      <c r="E2867" s="10" t="s">
        <v>7127</v>
      </c>
      <c r="F2867" s="10" t="s">
        <v>7126</v>
      </c>
      <c r="G2867" s="11">
        <v>0.65</v>
      </c>
      <c r="H2867" s="11">
        <v>0.65610738255033563</v>
      </c>
      <c r="I2867" s="12">
        <v>9.0499999999999997E-2</v>
      </c>
      <c r="J2867" s="12">
        <v>0.11587771812080538</v>
      </c>
      <c r="K2867" s="12">
        <v>4.7E-2</v>
      </c>
      <c r="L2867" s="12">
        <v>0.10350000000000001</v>
      </c>
      <c r="M2867" s="12">
        <v>6.8320350000000002E-2</v>
      </c>
      <c r="N2867" s="12">
        <v>0.11543502985372342</v>
      </c>
      <c r="O2867" s="12">
        <v>-0.11870346380369393</v>
      </c>
      <c r="P2867" s="12">
        <v>-0.11889088910600115</v>
      </c>
      <c r="Q2867" s="13">
        <v>1.49</v>
      </c>
      <c r="R2867" s="13">
        <v>0</v>
      </c>
      <c r="S2867" s="13">
        <v>1.4E-2</v>
      </c>
      <c r="T2867" s="13">
        <v>1.4E-2</v>
      </c>
      <c r="U2867" s="13">
        <v>1.504</v>
      </c>
      <c r="V2867" s="13">
        <v>7.8E-2</v>
      </c>
      <c r="W2867" s="13">
        <v>1.4259999999999999</v>
      </c>
      <c r="X2867" s="14">
        <v>5.1861702127659573E-2</v>
      </c>
      <c r="Y2867" s="15">
        <v>9.7014925373134331E-2</v>
      </c>
      <c r="Z2867" s="14">
        <v>2.2935779816513763E-3</v>
      </c>
      <c r="AA2867" s="14">
        <v>9.3085106382978719E-3</v>
      </c>
      <c r="AB2867" s="14">
        <v>2.2988505747126436E-3</v>
      </c>
      <c r="AC2867" s="14">
        <v>9.3959731543624171E-3</v>
      </c>
      <c r="AD2867" s="13">
        <v>4.4999999999999998E-2</v>
      </c>
      <c r="AE2867" s="15">
        <v>-1.0592777777777778</v>
      </c>
      <c r="AF2867" s="14">
        <v>0.14832396974191325</v>
      </c>
      <c r="AG2867" s="14" t="s">
        <v>7128</v>
      </c>
      <c r="AH2867" s="15">
        <v>0.28846153846153849</v>
      </c>
      <c r="AI2867" s="5" t="s">
        <v>7128</v>
      </c>
      <c r="AJ2867" s="15" t="s">
        <v>7128</v>
      </c>
      <c r="AK2867" s="15" t="s">
        <v>7128</v>
      </c>
      <c r="AL2867" s="15" t="s">
        <v>7128</v>
      </c>
      <c r="AM2867" s="15" t="s">
        <v>7128</v>
      </c>
      <c r="AN2867" s="15">
        <v>0.24466338259441708</v>
      </c>
      <c r="AO2867" s="15" t="s">
        <v>7128</v>
      </c>
      <c r="AP2867" s="15" t="s">
        <v>7128</v>
      </c>
      <c r="AQ2867" s="15" t="s">
        <v>7128</v>
      </c>
      <c r="AR2867" s="15">
        <v>0.23664122137404581</v>
      </c>
      <c r="AS2867" s="15" t="s">
        <v>7128</v>
      </c>
      <c r="AT2867" s="14" t="s">
        <v>7128</v>
      </c>
      <c r="AU2867" s="14">
        <v>0</v>
      </c>
      <c r="AV2867" s="12" t="s">
        <v>7128</v>
      </c>
      <c r="AW2867" s="12" t="s">
        <v>7128</v>
      </c>
      <c r="AX2867" s="12" t="s">
        <v>7128</v>
      </c>
      <c r="AY2867" s="12" t="s">
        <v>7128</v>
      </c>
      <c r="AZ2867" s="14" t="s">
        <v>7128</v>
      </c>
      <c r="BA2867" s="14" t="s">
        <v>7128</v>
      </c>
      <c r="BB2867" s="14">
        <v>-2.8257456828885397E-3</v>
      </c>
      <c r="BC2867" s="14">
        <v>-3.4558592522777251E-3</v>
      </c>
      <c r="BD2867" s="14" t="s">
        <v>7128</v>
      </c>
      <c r="BE2867" s="14" t="s">
        <v>7128</v>
      </c>
      <c r="BF2867" s="14">
        <v>0</v>
      </c>
      <c r="BG2867" s="14">
        <v>5.3499999999999999E-2</v>
      </c>
      <c r="BH2867" s="13">
        <v>-1.7999999999999999E-2</v>
      </c>
      <c r="BI2867" s="13">
        <v>-1.7999999999999999E-2</v>
      </c>
      <c r="BJ2867" s="13">
        <v>-2.1999999999999999E-2</v>
      </c>
      <c r="BK2867" s="13">
        <v>-2.1999999999999999E-2</v>
      </c>
      <c r="BL2867" s="13">
        <v>0</v>
      </c>
      <c r="BM2867" s="13">
        <v>0</v>
      </c>
      <c r="BN2867" s="13">
        <v>-1.7000000000000001E-2</v>
      </c>
      <c r="BO2867" s="13">
        <v>-1.7000000000000001E-2</v>
      </c>
      <c r="BP2867" s="13">
        <v>-2.1999999999999999E-2</v>
      </c>
      <c r="BQ2867" s="13">
        <v>0</v>
      </c>
      <c r="BR2867" s="13">
        <v>0</v>
      </c>
      <c r="BS2867" s="13">
        <v>-6.0000000000000001E-3</v>
      </c>
      <c r="BT2867" s="14" t="s">
        <v>7128</v>
      </c>
      <c r="BU2867" s="13">
        <v>-1.6E-2</v>
      </c>
      <c r="BV2867" s="13">
        <v>-1.1999999999999999E-2</v>
      </c>
      <c r="BW2867" s="13">
        <v>-1.1999999999999999E-2</v>
      </c>
      <c r="BX2867" s="13">
        <v>6.37</v>
      </c>
      <c r="BY2867" s="13">
        <v>6.3660000000000005</v>
      </c>
      <c r="BZ2867" s="13">
        <v>6.09</v>
      </c>
      <c r="CA2867" s="13">
        <v>6.0259999999999998</v>
      </c>
      <c r="CB2867" s="13">
        <v>0</v>
      </c>
      <c r="CC2867" s="15">
        <v>-0.41499999999999998</v>
      </c>
      <c r="CD2867" s="15">
        <v>-0.313</v>
      </c>
      <c r="CE2867" s="15">
        <v>0.36</v>
      </c>
      <c r="CF2867" s="15" t="s">
        <v>7128</v>
      </c>
      <c r="CG2867" s="15" t="s">
        <v>7128</v>
      </c>
      <c r="CH2867" s="13" t="s">
        <v>7128</v>
      </c>
      <c r="CI2867" s="13" t="s">
        <v>7128</v>
      </c>
      <c r="CJ2867" s="13">
        <v>0</v>
      </c>
      <c r="CK2867" s="12">
        <f t="shared" si="88"/>
        <v>0</v>
      </c>
      <c r="CL2867" s="36" t="str">
        <f t="shared" si="89"/>
        <v>NA</v>
      </c>
      <c r="CM2867" s="13" t="s">
        <v>7128</v>
      </c>
      <c r="CN2867" s="13" t="s">
        <v>7128</v>
      </c>
      <c r="CO2867" s="13" t="s">
        <v>7128</v>
      </c>
      <c r="CP2867" s="13" t="s">
        <v>7128</v>
      </c>
      <c r="CQ2867" s="13" t="s">
        <v>7128</v>
      </c>
      <c r="CR2867" s="13" t="s">
        <v>7128</v>
      </c>
      <c r="CS2867" s="13" t="s">
        <v>7128</v>
      </c>
      <c r="CT2867" s="13">
        <v>0</v>
      </c>
      <c r="CU2867" s="13">
        <v>-2.1999999999999999E-2</v>
      </c>
      <c r="CV2867" s="13">
        <v>6.0259999999999998</v>
      </c>
      <c r="CW2867" s="13">
        <v>-1.7000000000000001E-2</v>
      </c>
      <c r="CX2867" s="12">
        <v>-2.8257456828885397E-3</v>
      </c>
      <c r="CY2867" s="12">
        <v>-3.4558592522777251E-3</v>
      </c>
      <c r="CZ2867" s="15" t="s">
        <v>7128</v>
      </c>
      <c r="DA2867" s="20"/>
      <c r="DB2867" s="20"/>
    </row>
    <row r="2868" spans="1:106">
      <c r="A2868" s="8" t="s">
        <v>6407</v>
      </c>
      <c r="B2868" s="8" t="s">
        <v>6408</v>
      </c>
      <c r="C2868" s="9" t="s">
        <v>7141</v>
      </c>
      <c r="D2868" s="9" t="s">
        <v>7126</v>
      </c>
      <c r="E2868" s="10" t="s">
        <v>7127</v>
      </c>
      <c r="F2868" s="10" t="s">
        <v>7126</v>
      </c>
      <c r="G2868" s="11">
        <v>0.73</v>
      </c>
      <c r="H2868" s="11">
        <v>0.84274591651542641</v>
      </c>
      <c r="I2868" s="12">
        <v>9.0499999999999997E-2</v>
      </c>
      <c r="J2868" s="12">
        <v>0.13276850544464608</v>
      </c>
      <c r="K2868" s="12">
        <v>4.7E-2</v>
      </c>
      <c r="L2868" s="12">
        <v>0.10350000000000001</v>
      </c>
      <c r="M2868" s="12">
        <v>6.8320350000000002E-2</v>
      </c>
      <c r="N2868" s="12">
        <v>0.12414637365980191</v>
      </c>
      <c r="O2868" s="12">
        <v>-0.12358708951544253</v>
      </c>
      <c r="P2868" s="12">
        <v>-0.12136766964735332</v>
      </c>
      <c r="Q2868" s="13">
        <v>5.51</v>
      </c>
      <c r="R2868" s="13">
        <v>0</v>
      </c>
      <c r="S2868" s="13">
        <v>0.85099999999999998</v>
      </c>
      <c r="T2868" s="13">
        <v>0.85099999999999998</v>
      </c>
      <c r="U2868" s="13">
        <v>6.3609999999999998</v>
      </c>
      <c r="V2868" s="13">
        <v>0.20899999999999999</v>
      </c>
      <c r="W2868" s="13">
        <v>6.1520000000000001</v>
      </c>
      <c r="X2868" s="14">
        <v>3.2856469108630722E-2</v>
      </c>
      <c r="Y2868" s="15">
        <v>5.1724137931034482E-2</v>
      </c>
      <c r="Z2868" s="14">
        <v>8.8636600354129791E-2</v>
      </c>
      <c r="AA2868" s="14">
        <v>0.13378399622700834</v>
      </c>
      <c r="AB2868" s="14">
        <v>9.7257142857142861E-2</v>
      </c>
      <c r="AC2868" s="14">
        <v>0.15444646098003631</v>
      </c>
      <c r="AD2868" s="13">
        <v>0.19</v>
      </c>
      <c r="AE2868" s="15">
        <v>0.77402777777777787</v>
      </c>
      <c r="AF2868" s="14">
        <v>3.1622776601683791E-2</v>
      </c>
      <c r="AG2868" s="14" t="s">
        <v>7128</v>
      </c>
      <c r="AH2868" s="15">
        <v>0.34072022160664822</v>
      </c>
      <c r="AI2868" s="5">
        <v>1.4705882352941175</v>
      </c>
      <c r="AJ2868" s="15">
        <v>66.385542168674689</v>
      </c>
      <c r="AK2868" s="15">
        <v>66.385542168674689</v>
      </c>
      <c r="AL2868" s="15" t="s">
        <v>7128</v>
      </c>
      <c r="AM2868" s="15" t="s">
        <v>7128</v>
      </c>
      <c r="AN2868" s="15">
        <v>0.62971428571428567</v>
      </c>
      <c r="AO2868" s="15">
        <v>0.59247311827956983</v>
      </c>
      <c r="AP2868" s="15">
        <v>246.07999999999998</v>
      </c>
      <c r="AQ2868" s="15">
        <v>10.755244755244757</v>
      </c>
      <c r="AR2868" s="15">
        <v>0.65502555366269166</v>
      </c>
      <c r="AS2868" s="15">
        <v>0.66150537634408602</v>
      </c>
      <c r="AT2868" s="14">
        <v>0</v>
      </c>
      <c r="AU2868" s="14">
        <v>0</v>
      </c>
      <c r="AV2868" s="12" t="s">
        <v>7128</v>
      </c>
      <c r="AW2868" s="12" t="s">
        <v>7128</v>
      </c>
      <c r="AX2868" s="12">
        <v>-1.1200000000000002E-2</v>
      </c>
      <c r="AY2868" s="12">
        <v>-0.27100000000000002</v>
      </c>
      <c r="AZ2868" s="14" t="s">
        <v>7128</v>
      </c>
      <c r="BA2868" s="14" t="s">
        <v>7128</v>
      </c>
      <c r="BB2868" s="14">
        <v>9.1814159292035406E-3</v>
      </c>
      <c r="BC2868" s="14">
        <v>2.7787040124485941E-3</v>
      </c>
      <c r="BD2868" s="14">
        <v>8.9247311827956987E-3</v>
      </c>
      <c r="BE2868" s="14">
        <v>2.6881720430107525E-3</v>
      </c>
      <c r="BF2868" s="14">
        <v>0</v>
      </c>
      <c r="BG2868" s="14" t="s">
        <v>7128</v>
      </c>
      <c r="BH2868" s="13">
        <v>8.3000000000000004E-2</v>
      </c>
      <c r="BI2868" s="13">
        <v>8.3000000000000004E-2</v>
      </c>
      <c r="BJ2868" s="13">
        <v>2.5000000000000001E-2</v>
      </c>
      <c r="BK2868" s="13">
        <v>2.5000000000000001E-2</v>
      </c>
      <c r="BL2868" s="13">
        <v>9.3000000000000007</v>
      </c>
      <c r="BM2868" s="13">
        <v>9.3000000000000007</v>
      </c>
      <c r="BN2868" s="13">
        <v>0.57199999999999995</v>
      </c>
      <c r="BO2868" s="13">
        <v>0.57199999999999995</v>
      </c>
      <c r="BP2868" s="13">
        <v>2.5000000000000001E-2</v>
      </c>
      <c r="BQ2868" s="13">
        <v>0</v>
      </c>
      <c r="BR2868" s="13">
        <v>0</v>
      </c>
      <c r="BS2868" s="13">
        <v>-0.63200000000000001</v>
      </c>
      <c r="BT2868" s="14">
        <v>-25.279999999999998</v>
      </c>
      <c r="BU2868" s="13">
        <v>0.65700000000000003</v>
      </c>
      <c r="BV2868" s="13">
        <v>0.71499999999999997</v>
      </c>
      <c r="BW2868" s="13">
        <v>0.71499999999999997</v>
      </c>
      <c r="BX2868" s="13">
        <v>9.0399999999999991</v>
      </c>
      <c r="BY2868" s="13">
        <v>8.9969999999999999</v>
      </c>
      <c r="BZ2868" s="13">
        <v>8.75</v>
      </c>
      <c r="CA2868" s="13">
        <v>9.3919999999999995</v>
      </c>
      <c r="CB2868" s="13">
        <v>0</v>
      </c>
      <c r="CC2868" s="15">
        <v>-0.185</v>
      </c>
      <c r="CD2868" s="15">
        <v>1.22</v>
      </c>
      <c r="CE2868" s="15">
        <v>0.36</v>
      </c>
      <c r="CF2868" s="15" t="s">
        <v>7128</v>
      </c>
      <c r="CG2868" s="15" t="s">
        <v>7128</v>
      </c>
      <c r="CH2868" s="13" t="s">
        <v>7128</v>
      </c>
      <c r="CI2868" s="13" t="s">
        <v>7128</v>
      </c>
      <c r="CJ2868" s="13">
        <v>0</v>
      </c>
      <c r="CK2868" s="12">
        <f t="shared" si="88"/>
        <v>0</v>
      </c>
      <c r="CL2868" s="36">
        <f t="shared" si="89"/>
        <v>0.99020442930153341</v>
      </c>
      <c r="CM2868" s="13">
        <v>8.3000000000000004E-2</v>
      </c>
      <c r="CN2868" s="13" t="s">
        <v>7128</v>
      </c>
      <c r="CO2868" s="13">
        <v>8.3000000000000004E-2</v>
      </c>
      <c r="CP2868" s="13">
        <v>5.51</v>
      </c>
      <c r="CQ2868" s="13">
        <v>0.57199999999999995</v>
      </c>
      <c r="CR2868" s="13">
        <v>6.1520000000000001</v>
      </c>
      <c r="CS2868" s="13" t="s">
        <v>7128</v>
      </c>
      <c r="CT2868" s="13">
        <v>0</v>
      </c>
      <c r="CU2868" s="13">
        <v>2.5000000000000001E-2</v>
      </c>
      <c r="CV2868" s="13">
        <v>9.3919999999999995</v>
      </c>
      <c r="CW2868" s="13">
        <v>0.57199999999999995</v>
      </c>
      <c r="CX2868" s="12">
        <v>9.1814159292035406E-3</v>
      </c>
      <c r="CY2868" s="12">
        <v>2.7787040124485941E-3</v>
      </c>
      <c r="CZ2868" s="15">
        <v>10.755244755244757</v>
      </c>
      <c r="DA2868" s="20"/>
      <c r="DB2868" s="20"/>
    </row>
    <row r="2869" spans="1:106">
      <c r="A2869" s="8" t="s">
        <v>5689</v>
      </c>
      <c r="B2869" s="8" t="s">
        <v>5690</v>
      </c>
      <c r="C2869" s="9" t="s">
        <v>7179</v>
      </c>
      <c r="D2869" s="9" t="s">
        <v>7126</v>
      </c>
      <c r="E2869" s="10" t="s">
        <v>7127</v>
      </c>
      <c r="F2869" s="10" t="s">
        <v>7126</v>
      </c>
      <c r="G2869" s="11">
        <v>0.79</v>
      </c>
      <c r="H2869" s="11">
        <v>0.8243292847503374</v>
      </c>
      <c r="I2869" s="12">
        <v>9.0499999999999997E-2</v>
      </c>
      <c r="J2869" s="12">
        <v>0.13110180026990553</v>
      </c>
      <c r="K2869" s="12">
        <v>4.1999999999999996E-2</v>
      </c>
      <c r="L2869" s="12">
        <v>9.8500000000000004E-2</v>
      </c>
      <c r="M2869" s="12">
        <v>6.5019850000000004E-2</v>
      </c>
      <c r="N2869" s="12">
        <v>0.12667525814656258</v>
      </c>
      <c r="O2869" s="12">
        <v>-0.11971566165604415</v>
      </c>
      <c r="P2869" s="12">
        <v>-0.1131840834011885</v>
      </c>
      <c r="Q2869" s="13">
        <v>1.17</v>
      </c>
      <c r="R2869" s="13">
        <v>0</v>
      </c>
      <c r="S2869" s="13">
        <v>8.4000000000000005E-2</v>
      </c>
      <c r="T2869" s="13">
        <v>8.4000000000000005E-2</v>
      </c>
      <c r="U2869" s="13">
        <v>1.254</v>
      </c>
      <c r="V2869" s="13">
        <v>0.16700000000000001</v>
      </c>
      <c r="W2869" s="13">
        <v>1.087</v>
      </c>
      <c r="X2869" s="14">
        <v>0.1331738437001595</v>
      </c>
      <c r="Y2869" s="15">
        <v>0.37086446104589116</v>
      </c>
      <c r="Z2869" s="14">
        <v>4.1095890410958909E-2</v>
      </c>
      <c r="AA2869" s="14">
        <v>6.6985645933014357E-2</v>
      </c>
      <c r="AB2869" s="14">
        <v>4.2857142857142858E-2</v>
      </c>
      <c r="AC2869" s="14">
        <v>7.1794871794871803E-2</v>
      </c>
      <c r="AD2869" s="13">
        <v>1.2E-2</v>
      </c>
      <c r="AE2869" s="15">
        <v>2.2792777777777782</v>
      </c>
      <c r="AF2869" s="14">
        <v>8.9442719099991588E-2</v>
      </c>
      <c r="AG2869" s="14">
        <v>0.69094500504743495</v>
      </c>
      <c r="AH2869" s="15">
        <v>0.4375</v>
      </c>
      <c r="AI2869" s="5">
        <v>7.333333333333333</v>
      </c>
      <c r="AJ2869" s="15">
        <v>50.869565217391305</v>
      </c>
      <c r="AK2869" s="15">
        <v>50.869565217391305</v>
      </c>
      <c r="AL2869" s="15" t="s">
        <v>7128</v>
      </c>
      <c r="AM2869" s="15" t="s">
        <v>7128</v>
      </c>
      <c r="AN2869" s="15">
        <v>0.59693877551020402</v>
      </c>
      <c r="AO2869" s="15">
        <v>27.857142857142854</v>
      </c>
      <c r="AP2869" s="15">
        <v>24.704545454545457</v>
      </c>
      <c r="AQ2869" s="15">
        <v>24.155555555555555</v>
      </c>
      <c r="AR2869" s="15">
        <v>0.57911561001598288</v>
      </c>
      <c r="AS2869" s="15">
        <v>25.88095238095238</v>
      </c>
      <c r="AT2869" s="14">
        <v>0</v>
      </c>
      <c r="AU2869" s="14">
        <v>0</v>
      </c>
      <c r="AV2869" s="12">
        <v>-0.40100000000000002</v>
      </c>
      <c r="AW2869" s="12">
        <v>-0.19899999999999998</v>
      </c>
      <c r="AX2869" s="12">
        <v>-0.35299999999999998</v>
      </c>
      <c r="AY2869" s="12">
        <v>-0.17499999999999999</v>
      </c>
      <c r="AZ2869" s="14" t="s">
        <v>7128</v>
      </c>
      <c r="BA2869" s="14" t="s">
        <v>7128</v>
      </c>
      <c r="BB2869" s="14">
        <v>1.1386138613861386E-2</v>
      </c>
      <c r="BC2869" s="14">
        <v>1.3491174745374073E-2</v>
      </c>
      <c r="BD2869" s="14">
        <v>0.54761904761904756</v>
      </c>
      <c r="BE2869" s="14">
        <v>1.0476190476190474</v>
      </c>
      <c r="BF2869" s="14">
        <v>0.39473684210526316</v>
      </c>
      <c r="BG2869" s="14">
        <v>0.13650000000000001</v>
      </c>
      <c r="BH2869" s="13">
        <v>2.3E-2</v>
      </c>
      <c r="BI2869" s="13">
        <v>2.3E-2</v>
      </c>
      <c r="BJ2869" s="13">
        <v>4.3999999999999997E-2</v>
      </c>
      <c r="BK2869" s="13">
        <v>4.3999999999999997E-2</v>
      </c>
      <c r="BL2869" s="13">
        <v>4.2000000000000003E-2</v>
      </c>
      <c r="BM2869" s="13">
        <v>4.2000000000000003E-2</v>
      </c>
      <c r="BN2869" s="13">
        <v>4.4999999999999998E-2</v>
      </c>
      <c r="BO2869" s="13">
        <v>4.4999999999999998E-2</v>
      </c>
      <c r="BP2869" s="13">
        <v>2.6631578947368419E-2</v>
      </c>
      <c r="BQ2869" s="13">
        <v>0</v>
      </c>
      <c r="BR2869" s="13">
        <v>0</v>
      </c>
      <c r="BS2869" s="13">
        <v>-1E-3</v>
      </c>
      <c r="BT2869" s="14">
        <v>-3.7549407114624511E-2</v>
      </c>
      <c r="BU2869" s="13">
        <v>2.763157894736842E-2</v>
      </c>
      <c r="BV2869" s="13">
        <v>2.4E-2</v>
      </c>
      <c r="BW2869" s="13">
        <v>2.4E-2</v>
      </c>
      <c r="BX2869" s="13">
        <v>2.02</v>
      </c>
      <c r="BY2869" s="13">
        <v>1.974</v>
      </c>
      <c r="BZ2869" s="13">
        <v>1.96</v>
      </c>
      <c r="CA2869" s="13">
        <v>1.877</v>
      </c>
      <c r="CB2869" s="13">
        <v>0</v>
      </c>
      <c r="CC2869" s="15">
        <v>0.41199999999999998</v>
      </c>
      <c r="CD2869" s="15">
        <v>1.65</v>
      </c>
      <c r="CE2869" s="15">
        <v>0.36</v>
      </c>
      <c r="CF2869" s="15" t="s">
        <v>7128</v>
      </c>
      <c r="CG2869" s="15" t="s">
        <v>7128</v>
      </c>
      <c r="CH2869" s="13" t="s">
        <v>7128</v>
      </c>
      <c r="CI2869" s="13" t="s">
        <v>7128</v>
      </c>
      <c r="CJ2869" s="13">
        <v>0</v>
      </c>
      <c r="CK2869" s="12">
        <f t="shared" si="88"/>
        <v>0</v>
      </c>
      <c r="CL2869" s="36">
        <f t="shared" si="89"/>
        <v>2.2376132125732553E-2</v>
      </c>
      <c r="CM2869" s="13">
        <v>3.7999999999999999E-2</v>
      </c>
      <c r="CN2869" s="13">
        <v>1.4999999999999999E-2</v>
      </c>
      <c r="CO2869" s="13">
        <v>2.3E-2</v>
      </c>
      <c r="CP2869" s="13">
        <v>1.17</v>
      </c>
      <c r="CQ2869" s="13">
        <v>4.4999999999999998E-2</v>
      </c>
      <c r="CR2869" s="13">
        <v>1.087</v>
      </c>
      <c r="CS2869" s="13" t="s">
        <v>7128</v>
      </c>
      <c r="CT2869" s="13">
        <v>0</v>
      </c>
      <c r="CU2869" s="13">
        <v>4.3999999999999997E-2</v>
      </c>
      <c r="CV2869" s="13">
        <v>1.877</v>
      </c>
      <c r="CW2869" s="13">
        <v>4.4999999999999998E-2</v>
      </c>
      <c r="CX2869" s="12">
        <v>1.1386138613861386E-2</v>
      </c>
      <c r="CY2869" s="12">
        <v>1.3491174745374073E-2</v>
      </c>
      <c r="CZ2869" s="15">
        <v>24.155555555555555</v>
      </c>
      <c r="DA2869" s="20"/>
      <c r="DB2869" s="20"/>
    </row>
    <row r="2870" spans="1:106">
      <c r="A2870" s="8" t="s">
        <v>6235</v>
      </c>
      <c r="B2870" s="8" t="s">
        <v>6236</v>
      </c>
      <c r="C2870" s="9" t="s">
        <v>7134</v>
      </c>
      <c r="D2870" s="9" t="s">
        <v>7126</v>
      </c>
      <c r="E2870" s="10" t="s">
        <v>7127</v>
      </c>
      <c r="F2870" s="10" t="s">
        <v>7126</v>
      </c>
      <c r="G2870" s="11">
        <v>0.89</v>
      </c>
      <c r="H2870" s="11">
        <v>0.89</v>
      </c>
      <c r="I2870" s="12">
        <v>9.0499999999999997E-2</v>
      </c>
      <c r="J2870" s="12">
        <v>0.137045</v>
      </c>
      <c r="K2870" s="12">
        <v>4.7E-2</v>
      </c>
      <c r="L2870" s="12">
        <v>0.10350000000000001</v>
      </c>
      <c r="M2870" s="12">
        <v>6.8320350000000002E-2</v>
      </c>
      <c r="N2870" s="12">
        <v>0.137045</v>
      </c>
      <c r="O2870" s="12">
        <v>-0.23469758215962441</v>
      </c>
      <c r="P2870" s="12">
        <v>9.4887773109243706E-2</v>
      </c>
      <c r="Q2870" s="13">
        <v>36.700000000000003</v>
      </c>
      <c r="R2870" s="13">
        <v>0</v>
      </c>
      <c r="S2870" s="13">
        <v>0</v>
      </c>
      <c r="T2870" s="13">
        <v>0</v>
      </c>
      <c r="U2870" s="13">
        <v>36.700000000000003</v>
      </c>
      <c r="V2870" s="13">
        <v>0</v>
      </c>
      <c r="W2870" s="13">
        <v>36.700000000000003</v>
      </c>
      <c r="X2870" s="14">
        <v>0</v>
      </c>
      <c r="Y2870" s="15">
        <v>4.7683923705722067E-2</v>
      </c>
      <c r="Z2870" s="14" t="s">
        <v>7128</v>
      </c>
      <c r="AA2870" s="14">
        <v>0</v>
      </c>
      <c r="AB2870" s="14" t="s">
        <v>7128</v>
      </c>
      <c r="AC2870" s="14">
        <v>0</v>
      </c>
      <c r="AD2870" s="13">
        <v>1</v>
      </c>
      <c r="AE2870" s="15">
        <v>0.83969444444444452</v>
      </c>
      <c r="AF2870" s="14" t="s">
        <v>7128</v>
      </c>
      <c r="AG2870" s="14" t="s">
        <v>7128</v>
      </c>
      <c r="AH2870" s="15">
        <v>0.3729809104258443</v>
      </c>
      <c r="AI2870" s="5">
        <v>0.56557377049180335</v>
      </c>
      <c r="AJ2870" s="15" t="s">
        <v>7128</v>
      </c>
      <c r="AK2870" s="15" t="s">
        <v>7128</v>
      </c>
      <c r="AL2870" s="15" t="s">
        <v>7128</v>
      </c>
      <c r="AM2870" s="15" t="s">
        <v>7128</v>
      </c>
      <c r="AN2870" s="15" t="s">
        <v>7128</v>
      </c>
      <c r="AO2870" s="15">
        <v>0.14639010769844438</v>
      </c>
      <c r="AP2870" s="15">
        <v>2.6594202898550727</v>
      </c>
      <c r="AQ2870" s="15">
        <v>2.027624309392265</v>
      </c>
      <c r="AR2870" s="15" t="s">
        <v>7128</v>
      </c>
      <c r="AS2870" s="15">
        <v>0.14639010769844438</v>
      </c>
      <c r="AT2870" s="14" t="s">
        <v>7128</v>
      </c>
      <c r="AU2870" s="14">
        <v>0</v>
      </c>
      <c r="AV2870" s="12" t="s">
        <v>7128</v>
      </c>
      <c r="AW2870" s="12" t="s">
        <v>7128</v>
      </c>
      <c r="AX2870" s="12">
        <v>3.9800000000000002E-2</v>
      </c>
      <c r="AY2870" s="12">
        <v>2.5399999999999999E-2</v>
      </c>
      <c r="AZ2870" s="14" t="s">
        <v>7128</v>
      </c>
      <c r="BA2870" s="14" t="s">
        <v>7128</v>
      </c>
      <c r="BB2870" s="14">
        <v>-9.7652582159624413E-2</v>
      </c>
      <c r="BC2870" s="14">
        <v>0.23193277310924371</v>
      </c>
      <c r="BD2870" s="14">
        <v>-8.2967690466693271E-3</v>
      </c>
      <c r="BE2870" s="14">
        <v>5.5045871559633031E-2</v>
      </c>
      <c r="BF2870" s="14">
        <v>0</v>
      </c>
      <c r="BG2870" s="14">
        <v>1.7899999999999999E-2</v>
      </c>
      <c r="BH2870" s="13">
        <v>-2.08</v>
      </c>
      <c r="BI2870" s="13">
        <v>-2.08</v>
      </c>
      <c r="BJ2870" s="13">
        <v>13.8</v>
      </c>
      <c r="BK2870" s="13">
        <v>13.8</v>
      </c>
      <c r="BL2870" s="13">
        <v>250.7</v>
      </c>
      <c r="BM2870" s="13">
        <v>250.7</v>
      </c>
      <c r="BN2870" s="13">
        <v>18.100000000000001</v>
      </c>
      <c r="BO2870" s="13">
        <v>18.100000000000001</v>
      </c>
      <c r="BP2870" s="13">
        <v>13.8</v>
      </c>
      <c r="BQ2870" s="13">
        <v>-68.44</v>
      </c>
      <c r="BR2870" s="13">
        <v>32.045999999999999</v>
      </c>
      <c r="BS2870" s="13">
        <v>25.16</v>
      </c>
      <c r="BT2870" s="14">
        <v>4.1453623188405802</v>
      </c>
      <c r="BU2870" s="13">
        <v>-43.405999999999999</v>
      </c>
      <c r="BV2870" s="13">
        <v>9.1539999999999964</v>
      </c>
      <c r="BW2870" s="13">
        <v>-59.286000000000001</v>
      </c>
      <c r="BX2870" s="13">
        <v>21.3</v>
      </c>
      <c r="BY2870" s="13">
        <v>59.5</v>
      </c>
      <c r="BZ2870" s="13">
        <v>0</v>
      </c>
      <c r="CA2870" s="13">
        <v>0</v>
      </c>
      <c r="CB2870" s="13">
        <v>0</v>
      </c>
      <c r="CC2870" s="15">
        <v>0.1</v>
      </c>
      <c r="CD2870" s="15">
        <v>0.71299999999999997</v>
      </c>
      <c r="CE2870" s="15">
        <v>0.36</v>
      </c>
      <c r="CF2870" s="15">
        <v>3.6789344134438546</v>
      </c>
      <c r="CG2870" s="15">
        <v>4.0164008628832661</v>
      </c>
      <c r="CH2870" s="13">
        <v>5.6953333333333331</v>
      </c>
      <c r="CI2870" s="13">
        <v>4.1316666666666668</v>
      </c>
      <c r="CJ2870" s="13">
        <v>0</v>
      </c>
      <c r="CK2870" s="12">
        <f t="shared" si="88"/>
        <v>0</v>
      </c>
      <c r="CL2870" s="36" t="str">
        <f t="shared" si="89"/>
        <v>NA</v>
      </c>
      <c r="CM2870" s="13" t="s">
        <v>7128</v>
      </c>
      <c r="CN2870" s="13" t="s">
        <v>7128</v>
      </c>
      <c r="CO2870" s="13" t="s">
        <v>7128</v>
      </c>
      <c r="CP2870" s="13" t="s">
        <v>7128</v>
      </c>
      <c r="CQ2870" s="13">
        <v>18.100000000000001</v>
      </c>
      <c r="CR2870" s="13">
        <v>36.700000000000003</v>
      </c>
      <c r="CS2870" s="13" t="s">
        <v>7128</v>
      </c>
      <c r="CT2870" s="13">
        <v>0</v>
      </c>
      <c r="CU2870" s="13">
        <v>13.8</v>
      </c>
      <c r="CV2870" s="13">
        <v>0</v>
      </c>
      <c r="CW2870" s="13">
        <v>18.100000000000001</v>
      </c>
      <c r="CX2870" s="12">
        <v>-9.7652582159624413E-2</v>
      </c>
      <c r="CY2870" s="12">
        <v>0.23193277310924371</v>
      </c>
      <c r="CZ2870" s="15">
        <v>2.027624309392265</v>
      </c>
      <c r="DA2870" s="20"/>
      <c r="DB2870" s="20"/>
    </row>
    <row r="2871" spans="1:106" ht="24">
      <c r="A2871" s="8" t="s">
        <v>5183</v>
      </c>
      <c r="B2871" s="8" t="s">
        <v>5184</v>
      </c>
      <c r="C2871" s="9" t="s">
        <v>7142</v>
      </c>
      <c r="D2871" s="9" t="s">
        <v>7126</v>
      </c>
      <c r="E2871" s="10" t="s">
        <v>7127</v>
      </c>
      <c r="F2871" s="10" t="s">
        <v>7126</v>
      </c>
      <c r="G2871" s="11">
        <v>0.1</v>
      </c>
      <c r="H2871" s="11">
        <v>0.1</v>
      </c>
      <c r="I2871" s="12">
        <v>9.0499999999999997E-2</v>
      </c>
      <c r="J2871" s="12">
        <v>6.5549999999999997E-2</v>
      </c>
      <c r="K2871" s="12">
        <v>4.7E-2</v>
      </c>
      <c r="L2871" s="12">
        <v>0.10350000000000001</v>
      </c>
      <c r="M2871" s="12">
        <v>6.8320350000000002E-2</v>
      </c>
      <c r="N2871" s="12">
        <v>6.5549999999999997E-2</v>
      </c>
      <c r="O2871" s="12">
        <v>-9.2409504132231396E-2</v>
      </c>
      <c r="P2871" s="12">
        <v>-6.5549999999999997E-2</v>
      </c>
      <c r="Q2871" s="13">
        <v>5.77</v>
      </c>
      <c r="R2871" s="13">
        <v>0</v>
      </c>
      <c r="S2871" s="13">
        <v>0</v>
      </c>
      <c r="T2871" s="13">
        <v>0</v>
      </c>
      <c r="U2871" s="13">
        <v>5.77</v>
      </c>
      <c r="V2871" s="13">
        <v>0.81899999999999995</v>
      </c>
      <c r="W2871" s="13">
        <v>4.9509999999999996</v>
      </c>
      <c r="X2871" s="14">
        <v>0.14194107452339688</v>
      </c>
      <c r="Y2871" s="15">
        <v>0.49889135254988914</v>
      </c>
      <c r="Z2871" s="14">
        <v>0</v>
      </c>
      <c r="AA2871" s="14">
        <v>0</v>
      </c>
      <c r="AB2871" s="14">
        <v>0</v>
      </c>
      <c r="AC2871" s="14">
        <v>0</v>
      </c>
      <c r="AD2871" s="13">
        <v>1.28</v>
      </c>
      <c r="AE2871" s="15">
        <v>0.7938333333333335</v>
      </c>
      <c r="AF2871" s="14">
        <v>5.4772255750516613E-2</v>
      </c>
      <c r="AG2871" s="14" t="s">
        <v>7128</v>
      </c>
      <c r="AH2871" s="15">
        <v>6.772908366533871E-2</v>
      </c>
      <c r="AI2871" s="5" t="s">
        <v>7128</v>
      </c>
      <c r="AJ2871" s="15" t="s">
        <v>7128</v>
      </c>
      <c r="AK2871" s="15" t="s">
        <v>7128</v>
      </c>
      <c r="AL2871" s="15" t="s">
        <v>7128</v>
      </c>
      <c r="AM2871" s="15" t="s">
        <v>7128</v>
      </c>
      <c r="AN2871" s="15">
        <v>1.29082774049217</v>
      </c>
      <c r="AO2871" s="15">
        <v>12.822222222222221</v>
      </c>
      <c r="AP2871" s="15" t="s">
        <v>7128</v>
      </c>
      <c r="AQ2871" s="15" t="s">
        <v>7128</v>
      </c>
      <c r="AR2871" s="15">
        <v>1.356066831005204</v>
      </c>
      <c r="AS2871" s="15">
        <v>11.002222222222221</v>
      </c>
      <c r="AT2871" s="14" t="s">
        <v>7128</v>
      </c>
      <c r="AU2871" s="14">
        <v>0</v>
      </c>
      <c r="AV2871" s="12" t="s">
        <v>7128</v>
      </c>
      <c r="AW2871" s="12" t="s">
        <v>7128</v>
      </c>
      <c r="AX2871" s="12">
        <v>0.183</v>
      </c>
      <c r="AY2871" s="12">
        <v>1.6890000000000001</v>
      </c>
      <c r="AZ2871" s="14" t="s">
        <v>7128</v>
      </c>
      <c r="BA2871" s="14" t="s">
        <v>7128</v>
      </c>
      <c r="BB2871" s="14">
        <v>-2.6859504132231406E-2</v>
      </c>
      <c r="BC2871" s="14">
        <v>0</v>
      </c>
      <c r="BD2871" s="14">
        <v>-2.8888888888888888E-2</v>
      </c>
      <c r="BE2871" s="14">
        <v>0</v>
      </c>
      <c r="BF2871" s="14">
        <v>0.5</v>
      </c>
      <c r="BG2871" s="14">
        <v>5.5399999999999998E-2</v>
      </c>
      <c r="BH2871" s="13">
        <v>-1.2999999999999999E-2</v>
      </c>
      <c r="BI2871" s="13">
        <v>-1.2999999999999999E-2</v>
      </c>
      <c r="BJ2871" s="13">
        <v>0</v>
      </c>
      <c r="BK2871" s="13">
        <v>0</v>
      </c>
      <c r="BL2871" s="13">
        <v>0.45</v>
      </c>
      <c r="BM2871" s="13">
        <v>0.45</v>
      </c>
      <c r="BN2871" s="13">
        <v>0</v>
      </c>
      <c r="BO2871" s="13">
        <v>0</v>
      </c>
      <c r="BP2871" s="13">
        <v>0</v>
      </c>
      <c r="BQ2871" s="13">
        <v>0</v>
      </c>
      <c r="BR2871" s="13">
        <v>0</v>
      </c>
      <c r="BS2871" s="13">
        <v>-1E-3</v>
      </c>
      <c r="BT2871" s="14" t="s">
        <v>7128</v>
      </c>
      <c r="BU2871" s="13">
        <v>1E-3</v>
      </c>
      <c r="BV2871" s="13">
        <v>-1.2E-2</v>
      </c>
      <c r="BW2871" s="13">
        <v>-1.2E-2</v>
      </c>
      <c r="BX2871" s="13">
        <v>0.48399999999999999</v>
      </c>
      <c r="BY2871" s="13">
        <v>6.9939999999999998</v>
      </c>
      <c r="BZ2871" s="13">
        <v>4.47</v>
      </c>
      <c r="CA2871" s="13">
        <v>3.6509999999999998</v>
      </c>
      <c r="CB2871" s="13">
        <v>0</v>
      </c>
      <c r="CC2871" s="15">
        <v>-6.6000000000000003E-2</v>
      </c>
      <c r="CD2871" s="15" t="s">
        <v>7128</v>
      </c>
      <c r="CE2871" s="15">
        <v>0.36</v>
      </c>
      <c r="CF2871" s="15" t="s">
        <v>7128</v>
      </c>
      <c r="CG2871" s="15" t="s">
        <v>7128</v>
      </c>
      <c r="CH2871" s="13" t="s">
        <v>7128</v>
      </c>
      <c r="CI2871" s="13" t="s">
        <v>7128</v>
      </c>
      <c r="CJ2871" s="13">
        <v>0</v>
      </c>
      <c r="CK2871" s="12">
        <f t="shared" si="88"/>
        <v>0</v>
      </c>
      <c r="CL2871" s="36">
        <f t="shared" si="89"/>
        <v>0.12325390304026296</v>
      </c>
      <c r="CM2871" s="13">
        <v>0.108</v>
      </c>
      <c r="CN2871" s="13">
        <v>0.12</v>
      </c>
      <c r="CO2871" s="13" t="s">
        <v>7128</v>
      </c>
      <c r="CP2871" s="13" t="s">
        <v>7128</v>
      </c>
      <c r="CQ2871" s="13" t="s">
        <v>7128</v>
      </c>
      <c r="CR2871" s="13" t="s">
        <v>7128</v>
      </c>
      <c r="CS2871" s="13" t="s">
        <v>7128</v>
      </c>
      <c r="CT2871" s="13">
        <v>0</v>
      </c>
      <c r="CU2871" s="13">
        <v>0</v>
      </c>
      <c r="CV2871" s="13">
        <v>3.6509999999999998</v>
      </c>
      <c r="CW2871" s="13">
        <v>0</v>
      </c>
      <c r="CX2871" s="12">
        <v>-2.6859504132231406E-2</v>
      </c>
      <c r="CY2871" s="12">
        <v>0</v>
      </c>
      <c r="CZ2871" s="15" t="s">
        <v>7128</v>
      </c>
      <c r="DA2871" s="20"/>
      <c r="DB2871" s="20"/>
    </row>
    <row r="2872" spans="1:106">
      <c r="A2872" s="8" t="s">
        <v>4547</v>
      </c>
      <c r="B2872" s="8" t="s">
        <v>4548</v>
      </c>
      <c r="C2872" s="9" t="s">
        <v>7184</v>
      </c>
      <c r="D2872" s="9" t="s">
        <v>7126</v>
      </c>
      <c r="E2872" s="10" t="s">
        <v>7127</v>
      </c>
      <c r="F2872" s="10" t="s">
        <v>7126</v>
      </c>
      <c r="G2872" s="11">
        <v>1</v>
      </c>
      <c r="H2872" s="11">
        <v>1.3319838056680162</v>
      </c>
      <c r="I2872" s="12">
        <v>9.0499999999999997E-2</v>
      </c>
      <c r="J2872" s="12">
        <v>0.17704453441295548</v>
      </c>
      <c r="K2872" s="12">
        <v>4.7E-2</v>
      </c>
      <c r="L2872" s="12">
        <v>0.10350000000000001</v>
      </c>
      <c r="M2872" s="12">
        <v>6.8320350000000002E-2</v>
      </c>
      <c r="N2872" s="12">
        <v>0.14090108932432435</v>
      </c>
      <c r="O2872" s="12">
        <v>-0.12492332229174336</v>
      </c>
      <c r="P2872" s="12">
        <v>-8.5345533768768786E-2</v>
      </c>
      <c r="Q2872" s="13">
        <v>0.247</v>
      </c>
      <c r="R2872" s="13">
        <v>0</v>
      </c>
      <c r="S2872" s="13">
        <v>0.123</v>
      </c>
      <c r="T2872" s="13">
        <v>0.123</v>
      </c>
      <c r="U2872" s="13">
        <v>0.37</v>
      </c>
      <c r="V2872" s="13">
        <v>3.5000000000000003E-2</v>
      </c>
      <c r="W2872" s="13">
        <v>0.33499999999999996</v>
      </c>
      <c r="X2872" s="14">
        <v>9.45945945945946E-2</v>
      </c>
      <c r="Y2872" s="15">
        <v>7.7399380804953566E-2</v>
      </c>
      <c r="Z2872" s="14">
        <v>0.13398692810457516</v>
      </c>
      <c r="AA2872" s="14">
        <v>0.33243243243243242</v>
      </c>
      <c r="AB2872" s="14">
        <v>0.15471698113207547</v>
      </c>
      <c r="AC2872" s="14">
        <v>0.49797570850202427</v>
      </c>
      <c r="AD2872" s="13">
        <v>7.5999999999999998E-2</v>
      </c>
      <c r="AE2872" s="15">
        <v>0.40266666666666667</v>
      </c>
      <c r="AF2872" s="14" t="s">
        <v>7128</v>
      </c>
      <c r="AG2872" s="14" t="s">
        <v>7128</v>
      </c>
      <c r="AH2872" s="15">
        <v>0.37404580152671751</v>
      </c>
      <c r="AI2872" s="5">
        <v>4.1052631578947372</v>
      </c>
      <c r="AJ2872" s="15">
        <v>5.7441860465116283</v>
      </c>
      <c r="AK2872" s="15">
        <v>5.7441860465116283</v>
      </c>
      <c r="AL2872" s="15" t="s">
        <v>7128</v>
      </c>
      <c r="AM2872" s="15" t="s">
        <v>7128</v>
      </c>
      <c r="AN2872" s="15">
        <v>0.31069182389937106</v>
      </c>
      <c r="AO2872" s="15">
        <v>9.8406374501992036E-2</v>
      </c>
      <c r="AP2872" s="15">
        <v>4.2948717948717947</v>
      </c>
      <c r="AQ2872" s="15">
        <v>1.5654205607476634</v>
      </c>
      <c r="AR2872" s="15">
        <v>0.37938844847112113</v>
      </c>
      <c r="AS2872" s="15">
        <v>0.13346613545816732</v>
      </c>
      <c r="AT2872" s="14">
        <v>0</v>
      </c>
      <c r="AU2872" s="14">
        <v>0</v>
      </c>
      <c r="AV2872" s="12">
        <v>0.124</v>
      </c>
      <c r="AW2872" s="12">
        <v>0.13300000000000001</v>
      </c>
      <c r="AX2872" s="12">
        <v>1.06E-2</v>
      </c>
      <c r="AY2872" s="12">
        <v>5.4199999999999998E-2</v>
      </c>
      <c r="AZ2872" s="14" t="s">
        <v>7128</v>
      </c>
      <c r="BA2872" s="14" t="s">
        <v>7128</v>
      </c>
      <c r="BB2872" s="14">
        <v>5.2121212121212117E-2</v>
      </c>
      <c r="BC2872" s="14">
        <v>5.5555555555555566E-2</v>
      </c>
      <c r="BD2872" s="14">
        <v>1.7131474103585658E-2</v>
      </c>
      <c r="BE2872" s="14">
        <v>3.1075697211155381E-2</v>
      </c>
      <c r="BF2872" s="14">
        <v>0.33333333333333331</v>
      </c>
      <c r="BG2872" s="14" t="s">
        <v>7128</v>
      </c>
      <c r="BH2872" s="13">
        <v>4.2999999999999997E-2</v>
      </c>
      <c r="BI2872" s="13">
        <v>4.2999999999999997E-2</v>
      </c>
      <c r="BJ2872" s="13">
        <v>7.8E-2</v>
      </c>
      <c r="BK2872" s="13">
        <v>7.8E-2</v>
      </c>
      <c r="BL2872" s="13">
        <v>2.5099999999999998</v>
      </c>
      <c r="BM2872" s="13">
        <v>2.5099999999999998</v>
      </c>
      <c r="BN2872" s="13">
        <v>0.214</v>
      </c>
      <c r="BO2872" s="13">
        <v>0.214</v>
      </c>
      <c r="BP2872" s="13">
        <v>5.2000000000000005E-2</v>
      </c>
      <c r="BQ2872" s="13">
        <v>0</v>
      </c>
      <c r="BR2872" s="13">
        <v>0</v>
      </c>
      <c r="BS2872" s="13">
        <v>-0.125</v>
      </c>
      <c r="BT2872" s="14">
        <v>-2.4038461538461537</v>
      </c>
      <c r="BU2872" s="13">
        <v>0.17699999999999999</v>
      </c>
      <c r="BV2872" s="13">
        <v>0.16799999999999998</v>
      </c>
      <c r="BW2872" s="13">
        <v>0.16799999999999998</v>
      </c>
      <c r="BX2872" s="13">
        <v>0.82499999999999996</v>
      </c>
      <c r="BY2872" s="13">
        <v>0.93599999999999994</v>
      </c>
      <c r="BZ2872" s="13">
        <v>0.79500000000000004</v>
      </c>
      <c r="CA2872" s="13">
        <v>0.88300000000000001</v>
      </c>
      <c r="CB2872" s="13">
        <v>0</v>
      </c>
      <c r="CC2872" s="15">
        <v>8.9999999999999993E-3</v>
      </c>
      <c r="CD2872" s="15">
        <v>0.42099999999999999</v>
      </c>
      <c r="CE2872" s="15">
        <v>0.36</v>
      </c>
      <c r="CF2872" s="15" t="s">
        <v>7128</v>
      </c>
      <c r="CG2872" s="15" t="s">
        <v>7128</v>
      </c>
      <c r="CH2872" s="13" t="s">
        <v>7128</v>
      </c>
      <c r="CI2872" s="13" t="s">
        <v>7128</v>
      </c>
      <c r="CJ2872" s="13">
        <v>0</v>
      </c>
      <c r="CK2872" s="12">
        <f t="shared" si="88"/>
        <v>0</v>
      </c>
      <c r="CL2872" s="36">
        <f t="shared" si="89"/>
        <v>2.8425821064552657</v>
      </c>
      <c r="CM2872" s="13">
        <v>6.6000000000000003E-2</v>
      </c>
      <c r="CN2872" s="13">
        <v>2.1999999999999999E-2</v>
      </c>
      <c r="CO2872" s="13">
        <v>4.2999999999999997E-2</v>
      </c>
      <c r="CP2872" s="13">
        <v>0.247</v>
      </c>
      <c r="CQ2872" s="13">
        <v>0.214</v>
      </c>
      <c r="CR2872" s="13">
        <v>0.33499999999999996</v>
      </c>
      <c r="CS2872" s="13" t="s">
        <v>7128</v>
      </c>
      <c r="CT2872" s="13">
        <v>0</v>
      </c>
      <c r="CU2872" s="13">
        <v>7.8E-2</v>
      </c>
      <c r="CV2872" s="13">
        <v>0.88300000000000001</v>
      </c>
      <c r="CW2872" s="13">
        <v>0.214</v>
      </c>
      <c r="CX2872" s="12">
        <v>5.2121212121212117E-2</v>
      </c>
      <c r="CY2872" s="12">
        <v>5.5555555555555566E-2</v>
      </c>
      <c r="CZ2872" s="15">
        <v>1.5654205607476634</v>
      </c>
      <c r="DA2872" s="20"/>
      <c r="DB2872" s="20"/>
    </row>
    <row r="2873" spans="1:106">
      <c r="A2873" s="8" t="s">
        <v>2597</v>
      </c>
      <c r="B2873" s="8" t="s">
        <v>2598</v>
      </c>
      <c r="C2873" s="9" t="s">
        <v>7133</v>
      </c>
      <c r="D2873" s="9" t="s">
        <v>7126</v>
      </c>
      <c r="E2873" s="10" t="s">
        <v>7127</v>
      </c>
      <c r="F2873" s="10" t="s">
        <v>7126</v>
      </c>
      <c r="G2873" s="11">
        <v>0.92</v>
      </c>
      <c r="H2873" s="11">
        <v>0.92971104635410518</v>
      </c>
      <c r="I2873" s="12">
        <v>9.0499999999999997E-2</v>
      </c>
      <c r="J2873" s="12">
        <v>0.14063884969504653</v>
      </c>
      <c r="K2873" s="12">
        <v>4.7E-2</v>
      </c>
      <c r="L2873" s="12">
        <v>0.10350000000000001</v>
      </c>
      <c r="M2873" s="12">
        <v>6.8320350000000002E-2</v>
      </c>
      <c r="N2873" s="12">
        <v>0.13952144779554823</v>
      </c>
      <c r="O2873" s="12">
        <v>6.9361150304953462E-2</v>
      </c>
      <c r="P2873" s="12">
        <v>5.272544432992296E-2</v>
      </c>
      <c r="Q2873" s="13">
        <v>125.9</v>
      </c>
      <c r="R2873" s="13">
        <v>0.46582486088623748</v>
      </c>
      <c r="S2873" s="13">
        <v>1.51</v>
      </c>
      <c r="T2873" s="13">
        <v>1.9758248608862374</v>
      </c>
      <c r="U2873" s="13">
        <v>127.87582486088624</v>
      </c>
      <c r="V2873" s="13">
        <v>0</v>
      </c>
      <c r="W2873" s="13">
        <v>127.87582486088624</v>
      </c>
      <c r="X2873" s="14">
        <v>0</v>
      </c>
      <c r="Y2873" s="15">
        <v>0.73113207547169812</v>
      </c>
      <c r="Z2873" s="14">
        <v>0.10991567152979181</v>
      </c>
      <c r="AA2873" s="14">
        <v>1.5451121140651104E-2</v>
      </c>
      <c r="AB2873" s="14">
        <v>0.12348905380538984</v>
      </c>
      <c r="AC2873" s="14">
        <v>1.5693604931582505E-2</v>
      </c>
      <c r="AD2873" s="13">
        <v>11.92</v>
      </c>
      <c r="AE2873" s="15">
        <v>0.46775000000000005</v>
      </c>
      <c r="AF2873" s="14" t="s">
        <v>7128</v>
      </c>
      <c r="AG2873" s="14" t="s">
        <v>7128</v>
      </c>
      <c r="AH2873" s="15">
        <v>0.33441383036196654</v>
      </c>
      <c r="AI2873" s="5">
        <v>31.593406593406595</v>
      </c>
      <c r="AJ2873" s="15">
        <v>36.387283236994222</v>
      </c>
      <c r="AK2873" s="15">
        <v>33.306878306878311</v>
      </c>
      <c r="AL2873" s="15">
        <v>24.178498985801216</v>
      </c>
      <c r="AM2873" s="15">
        <v>3.3079348397267476</v>
      </c>
      <c r="AN2873" s="15">
        <v>7.8687500000000004</v>
      </c>
      <c r="AO2873" s="15">
        <v>3.6705539358600587</v>
      </c>
      <c r="AP2873" s="15">
        <v>21.870948000478254</v>
      </c>
      <c r="AQ2873" s="15">
        <v>19.552878419095755</v>
      </c>
      <c r="AR2873" s="15">
        <v>7.1137667311797426</v>
      </c>
      <c r="AS2873" s="15">
        <v>3.7281581592095119</v>
      </c>
      <c r="AT2873" s="14">
        <v>0</v>
      </c>
      <c r="AU2873" s="14">
        <v>0</v>
      </c>
      <c r="AV2873" s="12">
        <v>0.12300000000000001</v>
      </c>
      <c r="AW2873" s="12">
        <v>0.38900000000000001</v>
      </c>
      <c r="AX2873" s="12">
        <v>0.18</v>
      </c>
      <c r="AY2873" s="12">
        <v>0.22899999999999998</v>
      </c>
      <c r="AZ2873" s="14">
        <v>0.11</v>
      </c>
      <c r="BA2873" s="14">
        <v>0.308</v>
      </c>
      <c r="BB2873" s="14">
        <v>0.21</v>
      </c>
      <c r="BC2873" s="14">
        <v>0.19224689212547119</v>
      </c>
      <c r="BD2873" s="14">
        <v>0.1089337175792507</v>
      </c>
      <c r="BE2873" s="14">
        <v>0.16849668668077095</v>
      </c>
      <c r="BF2873" s="14">
        <v>0.32740213523131673</v>
      </c>
      <c r="BG2873" s="14">
        <v>0.1164</v>
      </c>
      <c r="BH2873" s="13">
        <v>3.46</v>
      </c>
      <c r="BI2873" s="13">
        <v>3.78</v>
      </c>
      <c r="BJ2873" s="13">
        <v>5.75</v>
      </c>
      <c r="BK2873" s="13">
        <v>5.8468350278227526</v>
      </c>
      <c r="BL2873" s="13">
        <v>34.299999999999997</v>
      </c>
      <c r="BM2873" s="13">
        <v>34.700000000000003</v>
      </c>
      <c r="BN2873" s="13">
        <v>6.46</v>
      </c>
      <c r="BO2873" s="13">
        <v>6.54</v>
      </c>
      <c r="BP2873" s="13">
        <v>3.9325687553683277</v>
      </c>
      <c r="BQ2873" s="13">
        <v>0</v>
      </c>
      <c r="BR2873" s="13">
        <v>0</v>
      </c>
      <c r="BS2873" s="13">
        <v>-0.78200000000000003</v>
      </c>
      <c r="BT2873" s="14">
        <v>-0.19885221305603271</v>
      </c>
      <c r="BU2873" s="13">
        <v>4.7145687553683278</v>
      </c>
      <c r="BV2873" s="13">
        <v>4.5619999999999994</v>
      </c>
      <c r="BW2873" s="13">
        <v>4.5619999999999994</v>
      </c>
      <c r="BX2873" s="13">
        <v>18</v>
      </c>
      <c r="BY2873" s="13">
        <v>20.455824860886235</v>
      </c>
      <c r="BZ2873" s="13">
        <v>16</v>
      </c>
      <c r="CA2873" s="13">
        <v>17.975824860886238</v>
      </c>
      <c r="CB2873" s="13">
        <v>0</v>
      </c>
      <c r="CC2873" s="15">
        <v>-2.4E-2</v>
      </c>
      <c r="CD2873" s="15">
        <v>0.55900000000000005</v>
      </c>
      <c r="CE2873" s="15">
        <v>0.36</v>
      </c>
      <c r="CF2873" s="15" t="s">
        <v>7128</v>
      </c>
      <c r="CG2873" s="15" t="s">
        <v>7128</v>
      </c>
      <c r="CH2873" s="13" t="s">
        <v>7128</v>
      </c>
      <c r="CI2873" s="13" t="s">
        <v>7128</v>
      </c>
      <c r="CJ2873" s="13">
        <v>0</v>
      </c>
      <c r="CK2873" s="12">
        <f t="shared" si="88"/>
        <v>0</v>
      </c>
      <c r="CL2873" s="36">
        <f t="shared" si="89"/>
        <v>1.9081182791580085</v>
      </c>
      <c r="CM2873" s="13">
        <v>5.62</v>
      </c>
      <c r="CN2873" s="13">
        <v>1.84</v>
      </c>
      <c r="CO2873" s="13">
        <v>3.78</v>
      </c>
      <c r="CP2873" s="13">
        <v>125.9</v>
      </c>
      <c r="CQ2873" s="13">
        <v>6.54</v>
      </c>
      <c r="CR2873" s="13">
        <v>127.87582486088624</v>
      </c>
      <c r="CS2873" s="13" t="s">
        <v>7128</v>
      </c>
      <c r="CT2873" s="13">
        <v>0</v>
      </c>
      <c r="CU2873" s="13">
        <v>5.8468350278227526</v>
      </c>
      <c r="CV2873" s="13">
        <v>17.975824860886238</v>
      </c>
      <c r="CW2873" s="13">
        <v>6.46</v>
      </c>
      <c r="CX2873" s="12">
        <v>0.21</v>
      </c>
      <c r="CY2873" s="12">
        <v>0.19224689212547119</v>
      </c>
      <c r="CZ2873" s="15">
        <v>19.795019328310563</v>
      </c>
      <c r="DA2873" s="20"/>
      <c r="DB2873" s="20"/>
    </row>
    <row r="2874" spans="1:106" ht="24">
      <c r="A2874" s="8" t="s">
        <v>6397</v>
      </c>
      <c r="B2874" s="8" t="s">
        <v>6398</v>
      </c>
      <c r="C2874" s="9" t="s">
        <v>7161</v>
      </c>
      <c r="D2874" s="9" t="s">
        <v>7126</v>
      </c>
      <c r="E2874" s="10" t="s">
        <v>7127</v>
      </c>
      <c r="F2874" s="10" t="s">
        <v>7126</v>
      </c>
      <c r="G2874" s="11">
        <v>0.75</v>
      </c>
      <c r="H2874" s="11">
        <v>0.75</v>
      </c>
      <c r="I2874" s="12">
        <v>9.0499999999999997E-2</v>
      </c>
      <c r="J2874" s="12">
        <v>0.12437499999999999</v>
      </c>
      <c r="K2874" s="12">
        <v>4.7E-2</v>
      </c>
      <c r="L2874" s="12">
        <v>0.10350000000000001</v>
      </c>
      <c r="M2874" s="12">
        <v>6.8320350000000002E-2</v>
      </c>
      <c r="N2874" s="12">
        <v>0.12437499999999999</v>
      </c>
      <c r="O2874" s="12">
        <v>-0.11280092592592592</v>
      </c>
      <c r="P2874" s="12">
        <v>-0.11269275700934578</v>
      </c>
      <c r="Q2874" s="13">
        <v>6.36</v>
      </c>
      <c r="R2874" s="13">
        <v>0</v>
      </c>
      <c r="S2874" s="13">
        <v>0</v>
      </c>
      <c r="T2874" s="13">
        <v>0</v>
      </c>
      <c r="U2874" s="13">
        <v>6.36</v>
      </c>
      <c r="V2874" s="13">
        <v>4.0000000000000001E-3</v>
      </c>
      <c r="W2874" s="13">
        <v>6.3560000000000008</v>
      </c>
      <c r="X2874" s="14">
        <v>6.2893081761006286E-4</v>
      </c>
      <c r="Y2874" s="15">
        <v>0.38226299694189603</v>
      </c>
      <c r="Z2874" s="14">
        <v>0</v>
      </c>
      <c r="AA2874" s="14">
        <v>0</v>
      </c>
      <c r="AB2874" s="14">
        <v>0</v>
      </c>
      <c r="AC2874" s="14">
        <v>0</v>
      </c>
      <c r="AD2874" s="13">
        <v>0.64900000000000002</v>
      </c>
      <c r="AE2874" s="15">
        <v>-4.352777777777779E-2</v>
      </c>
      <c r="AF2874" s="14" t="s">
        <v>7128</v>
      </c>
      <c r="AG2874" s="14" t="s">
        <v>7128</v>
      </c>
      <c r="AH2874" s="15">
        <v>0.49789029535864981</v>
      </c>
      <c r="AI2874" s="5" t="s">
        <v>7128</v>
      </c>
      <c r="AJ2874" s="15">
        <v>636</v>
      </c>
      <c r="AK2874" s="15">
        <v>636</v>
      </c>
      <c r="AL2874" s="15" t="s">
        <v>7128</v>
      </c>
      <c r="AM2874" s="15" t="s">
        <v>7128</v>
      </c>
      <c r="AN2874" s="15">
        <v>7.5894988066825784</v>
      </c>
      <c r="AO2874" s="15" t="s">
        <v>7128</v>
      </c>
      <c r="AP2874" s="15">
        <v>635.6</v>
      </c>
      <c r="AQ2874" s="15" t="s">
        <v>7128</v>
      </c>
      <c r="AR2874" s="15">
        <v>7.6211031175059967</v>
      </c>
      <c r="AS2874" s="15" t="s">
        <v>7128</v>
      </c>
      <c r="AT2874" s="14">
        <v>0</v>
      </c>
      <c r="AU2874" s="14">
        <v>0</v>
      </c>
      <c r="AV2874" s="12">
        <v>-0.47200000000000003</v>
      </c>
      <c r="AW2874" s="12" t="s">
        <v>7128</v>
      </c>
      <c r="AX2874" s="12" t="s">
        <v>7128</v>
      </c>
      <c r="AY2874" s="12" t="s">
        <v>7128</v>
      </c>
      <c r="AZ2874" s="14" t="s">
        <v>7128</v>
      </c>
      <c r="BA2874" s="14" t="s">
        <v>7128</v>
      </c>
      <c r="BB2874" s="14">
        <v>1.1574074074074075E-2</v>
      </c>
      <c r="BC2874" s="14">
        <v>1.1682242990654207E-2</v>
      </c>
      <c r="BD2874" s="14" t="s">
        <v>7128</v>
      </c>
      <c r="BE2874" s="14" t="s">
        <v>7128</v>
      </c>
      <c r="BF2874" s="14">
        <v>0</v>
      </c>
      <c r="BG2874" s="14" t="s">
        <v>7128</v>
      </c>
      <c r="BH2874" s="13">
        <v>0.01</v>
      </c>
      <c r="BI2874" s="13">
        <v>0.01</v>
      </c>
      <c r="BJ2874" s="13">
        <v>0.01</v>
      </c>
      <c r="BK2874" s="13">
        <v>0.01</v>
      </c>
      <c r="BL2874" s="13">
        <v>0</v>
      </c>
      <c r="BM2874" s="13">
        <v>0</v>
      </c>
      <c r="BN2874" s="13">
        <v>0</v>
      </c>
      <c r="BO2874" s="13">
        <v>0</v>
      </c>
      <c r="BP2874" s="13">
        <v>0.01</v>
      </c>
      <c r="BQ2874" s="13">
        <v>0</v>
      </c>
      <c r="BR2874" s="13">
        <v>0</v>
      </c>
      <c r="BS2874" s="13">
        <v>0</v>
      </c>
      <c r="BT2874" s="14">
        <v>0</v>
      </c>
      <c r="BU2874" s="13">
        <v>0.01</v>
      </c>
      <c r="BV2874" s="13">
        <v>0.01</v>
      </c>
      <c r="BW2874" s="13">
        <v>0.01</v>
      </c>
      <c r="BX2874" s="13">
        <v>0.86399999999999999</v>
      </c>
      <c r="BY2874" s="13">
        <v>0.85599999999999998</v>
      </c>
      <c r="BZ2874" s="13">
        <v>0.83799999999999997</v>
      </c>
      <c r="CA2874" s="13">
        <v>0.83399999999999996</v>
      </c>
      <c r="CB2874" s="13">
        <v>0</v>
      </c>
      <c r="CC2874" s="15">
        <v>-0.115</v>
      </c>
      <c r="CD2874" s="15">
        <v>0.186</v>
      </c>
      <c r="CE2874" s="15">
        <v>0.36</v>
      </c>
      <c r="CF2874" s="15" t="s">
        <v>7128</v>
      </c>
      <c r="CG2874" s="15" t="s">
        <v>7128</v>
      </c>
      <c r="CH2874" s="13" t="s">
        <v>7128</v>
      </c>
      <c r="CI2874" s="13" t="s">
        <v>7128</v>
      </c>
      <c r="CJ2874" s="13">
        <v>0</v>
      </c>
      <c r="CK2874" s="12">
        <f t="shared" si="88"/>
        <v>0</v>
      </c>
      <c r="CL2874" s="36" t="str">
        <f t="shared" si="89"/>
        <v>NA</v>
      </c>
      <c r="CM2874" s="13">
        <v>0.01</v>
      </c>
      <c r="CN2874" s="13" t="s">
        <v>7128</v>
      </c>
      <c r="CO2874" s="13">
        <v>0.01</v>
      </c>
      <c r="CP2874" s="13">
        <v>6.36</v>
      </c>
      <c r="CQ2874" s="13" t="s">
        <v>7128</v>
      </c>
      <c r="CR2874" s="13" t="s">
        <v>7128</v>
      </c>
      <c r="CS2874" s="13" t="s">
        <v>7128</v>
      </c>
      <c r="CT2874" s="13">
        <v>0</v>
      </c>
      <c r="CU2874" s="13">
        <v>0.01</v>
      </c>
      <c r="CV2874" s="13">
        <v>0.83399999999999996</v>
      </c>
      <c r="CW2874" s="13">
        <v>0</v>
      </c>
      <c r="CX2874" s="12">
        <v>1.1574074074074075E-2</v>
      </c>
      <c r="CY2874" s="12">
        <v>1.1682242990654207E-2</v>
      </c>
      <c r="CZ2874" s="15" t="s">
        <v>7128</v>
      </c>
      <c r="DA2874" s="20"/>
      <c r="DB2874" s="20"/>
    </row>
    <row r="2875" spans="1:106">
      <c r="A2875" s="8" t="s">
        <v>6053</v>
      </c>
      <c r="B2875" s="8" t="s">
        <v>6054</v>
      </c>
      <c r="C2875" s="9" t="s">
        <v>7141</v>
      </c>
      <c r="D2875" s="9" t="s">
        <v>7126</v>
      </c>
      <c r="E2875" s="10" t="s">
        <v>7127</v>
      </c>
      <c r="F2875" s="10" t="s">
        <v>7126</v>
      </c>
      <c r="G2875" s="11">
        <v>0.73</v>
      </c>
      <c r="H2875" s="11">
        <v>3.0376111111111115</v>
      </c>
      <c r="I2875" s="12">
        <v>9.0499999999999997E-2</v>
      </c>
      <c r="J2875" s="12">
        <v>0.3314038055555556</v>
      </c>
      <c r="K2875" s="12">
        <v>4.7E-2</v>
      </c>
      <c r="L2875" s="12">
        <v>0.10350000000000001</v>
      </c>
      <c r="M2875" s="12">
        <v>6.8320350000000002E-2</v>
      </c>
      <c r="N2875" s="12">
        <v>0.13154467843791723</v>
      </c>
      <c r="O2875" s="12">
        <v>-1.0456895198412699</v>
      </c>
      <c r="P2875" s="12">
        <v>-0.36733415212212772</v>
      </c>
      <c r="Q2875" s="13">
        <v>0.18</v>
      </c>
      <c r="R2875" s="13">
        <v>0</v>
      </c>
      <c r="S2875" s="13">
        <v>0.56899999999999995</v>
      </c>
      <c r="T2875" s="13">
        <v>0.56899999999999995</v>
      </c>
      <c r="U2875" s="13">
        <v>0.74899999999999989</v>
      </c>
      <c r="V2875" s="13">
        <v>1.7999999999999999E-2</v>
      </c>
      <c r="W2875" s="13">
        <v>0.73099999999999987</v>
      </c>
      <c r="X2875" s="14">
        <v>2.4032042723631509E-2</v>
      </c>
      <c r="Y2875" s="15" t="s">
        <v>7128</v>
      </c>
      <c r="Z2875" s="14" t="s">
        <v>7128</v>
      </c>
      <c r="AA2875" s="14">
        <v>0.75967957276368492</v>
      </c>
      <c r="AB2875" s="14" t="s">
        <v>7128</v>
      </c>
      <c r="AC2875" s="14">
        <v>3.161111111111111</v>
      </c>
      <c r="AD2875" s="13">
        <v>0.04</v>
      </c>
      <c r="AE2875" s="15">
        <v>-0.60386111111111107</v>
      </c>
      <c r="AF2875" s="14">
        <v>5.4772255750516613E-2</v>
      </c>
      <c r="AG2875" s="14" t="s">
        <v>7128</v>
      </c>
      <c r="AH2875" s="15">
        <v>0.25233644859813087</v>
      </c>
      <c r="AI2875" s="5" t="s">
        <v>7128</v>
      </c>
      <c r="AJ2875" s="15" t="s">
        <v>7128</v>
      </c>
      <c r="AK2875" s="15" t="s">
        <v>7128</v>
      </c>
      <c r="AL2875" s="15" t="s">
        <v>7128</v>
      </c>
      <c r="AM2875" s="15" t="s">
        <v>7128</v>
      </c>
      <c r="AN2875" s="15" t="s">
        <v>7128</v>
      </c>
      <c r="AO2875" s="15">
        <v>9.7297297297297289E-2</v>
      </c>
      <c r="AP2875" s="15" t="s">
        <v>7128</v>
      </c>
      <c r="AQ2875" s="15" t="s">
        <v>7128</v>
      </c>
      <c r="AR2875" s="15">
        <v>1.336380255941499</v>
      </c>
      <c r="AS2875" s="15">
        <v>0.39513513513513504</v>
      </c>
      <c r="AT2875" s="14" t="s">
        <v>7128</v>
      </c>
      <c r="AU2875" s="14">
        <v>0</v>
      </c>
      <c r="AV2875" s="12" t="s">
        <v>7128</v>
      </c>
      <c r="AW2875" s="12" t="s">
        <v>7128</v>
      </c>
      <c r="AX2875" s="12">
        <v>-6.4699999999999994E-2</v>
      </c>
      <c r="AY2875" s="12">
        <v>1.24E-2</v>
      </c>
      <c r="AZ2875" s="14" t="s">
        <v>7128</v>
      </c>
      <c r="BA2875" s="14" t="s">
        <v>7128</v>
      </c>
      <c r="BB2875" s="14">
        <v>-0.71428571428571419</v>
      </c>
      <c r="BC2875" s="14">
        <v>-0.23578947368421052</v>
      </c>
      <c r="BD2875" s="14">
        <v>-7.8378378378378369E-2</v>
      </c>
      <c r="BE2875" s="14">
        <v>-6.054054054054054E-2</v>
      </c>
      <c r="BF2875" s="14">
        <v>0</v>
      </c>
      <c r="BG2875" s="14">
        <v>0.1343</v>
      </c>
      <c r="BH2875" s="13">
        <v>-0.14499999999999999</v>
      </c>
      <c r="BI2875" s="13">
        <v>-0.14499999999999999</v>
      </c>
      <c r="BJ2875" s="13">
        <v>-0.112</v>
      </c>
      <c r="BK2875" s="13">
        <v>-0.112</v>
      </c>
      <c r="BL2875" s="13">
        <v>1.85</v>
      </c>
      <c r="BM2875" s="13">
        <v>1.85</v>
      </c>
      <c r="BN2875" s="13">
        <v>-7.1999999999999995E-2</v>
      </c>
      <c r="BO2875" s="13">
        <v>-7.1999999999999995E-2</v>
      </c>
      <c r="BP2875" s="13">
        <v>-0.112</v>
      </c>
      <c r="BQ2875" s="13">
        <v>0</v>
      </c>
      <c r="BR2875" s="13">
        <v>0</v>
      </c>
      <c r="BS2875" s="13">
        <v>-8.0000000000000002E-3</v>
      </c>
      <c r="BT2875" s="14" t="s">
        <v>7128</v>
      </c>
      <c r="BU2875" s="13">
        <v>-0.10400000000000001</v>
      </c>
      <c r="BV2875" s="13">
        <v>-0.13699999999999998</v>
      </c>
      <c r="BW2875" s="13">
        <v>-0.13699999999999998</v>
      </c>
      <c r="BX2875" s="13">
        <v>0.20300000000000001</v>
      </c>
      <c r="BY2875" s="13">
        <v>0.47500000000000003</v>
      </c>
      <c r="BZ2875" s="13">
        <v>-4.0000000000000001E-3</v>
      </c>
      <c r="CA2875" s="13">
        <v>0.54699999999999993</v>
      </c>
      <c r="CB2875" s="13">
        <v>0</v>
      </c>
      <c r="CC2875" s="15">
        <v>-0.124</v>
      </c>
      <c r="CD2875" s="15">
        <v>-0.40699999999999997</v>
      </c>
      <c r="CE2875" s="15">
        <v>0.36</v>
      </c>
      <c r="CF2875" s="15" t="s">
        <v>7128</v>
      </c>
      <c r="CG2875" s="15" t="s">
        <v>7128</v>
      </c>
      <c r="CH2875" s="13" t="s">
        <v>7128</v>
      </c>
      <c r="CI2875" s="13" t="s">
        <v>7128</v>
      </c>
      <c r="CJ2875" s="13">
        <v>0</v>
      </c>
      <c r="CK2875" s="12">
        <f t="shared" si="88"/>
        <v>0</v>
      </c>
      <c r="CL2875" s="36">
        <f t="shared" si="89"/>
        <v>3.3820840950639859</v>
      </c>
      <c r="CM2875" s="13" t="s">
        <v>7128</v>
      </c>
      <c r="CN2875" s="13" t="s">
        <v>7128</v>
      </c>
      <c r="CO2875" s="13" t="s">
        <v>7128</v>
      </c>
      <c r="CP2875" s="13" t="s">
        <v>7128</v>
      </c>
      <c r="CQ2875" s="13" t="s">
        <v>7128</v>
      </c>
      <c r="CR2875" s="13" t="s">
        <v>7128</v>
      </c>
      <c r="CS2875" s="13" t="s">
        <v>7128</v>
      </c>
      <c r="CT2875" s="13">
        <v>0</v>
      </c>
      <c r="CU2875" s="13">
        <v>-0.112</v>
      </c>
      <c r="CV2875" s="13">
        <v>0.54699999999999993</v>
      </c>
      <c r="CW2875" s="13">
        <v>-7.1999999999999995E-2</v>
      </c>
      <c r="CX2875" s="12">
        <v>-0.71428571428571419</v>
      </c>
      <c r="CY2875" s="12">
        <v>-0.23578947368421052</v>
      </c>
      <c r="CZ2875" s="15" t="s">
        <v>7128</v>
      </c>
      <c r="DA2875" s="20"/>
      <c r="DB2875" s="20"/>
    </row>
    <row r="2876" spans="1:106" ht="24">
      <c r="A2876" s="8" t="s">
        <v>1513</v>
      </c>
      <c r="B2876" s="8" t="s">
        <v>1514</v>
      </c>
      <c r="C2876" s="9" t="s">
        <v>7161</v>
      </c>
      <c r="D2876" s="9" t="s">
        <v>7126</v>
      </c>
      <c r="E2876" s="10" t="s">
        <v>7127</v>
      </c>
      <c r="F2876" s="10" t="s">
        <v>7126</v>
      </c>
      <c r="G2876" s="11">
        <v>0.75</v>
      </c>
      <c r="H2876" s="11">
        <v>1.7806111656719801</v>
      </c>
      <c r="I2876" s="12">
        <v>9.0499999999999997E-2</v>
      </c>
      <c r="J2876" s="12">
        <v>0.21764531049331418</v>
      </c>
      <c r="K2876" s="12">
        <v>4.1999999999999996E-2</v>
      </c>
      <c r="L2876" s="12">
        <v>9.8500000000000004E-2</v>
      </c>
      <c r="M2876" s="12">
        <v>6.5019850000000004E-2</v>
      </c>
      <c r="N2876" s="12">
        <v>0.11628877403567985</v>
      </c>
      <c r="O2876" s="12">
        <v>-0.14280942427887217</v>
      </c>
      <c r="P2876" s="12">
        <v>-3.5936986580067248E-2</v>
      </c>
      <c r="Q2876" s="13">
        <v>21.7</v>
      </c>
      <c r="R2876" s="13">
        <v>0</v>
      </c>
      <c r="S2876" s="13">
        <v>42.9</v>
      </c>
      <c r="T2876" s="13">
        <v>42.9</v>
      </c>
      <c r="U2876" s="13">
        <v>64.599999999999994</v>
      </c>
      <c r="V2876" s="13">
        <v>0</v>
      </c>
      <c r="W2876" s="13">
        <v>64.599999999999994</v>
      </c>
      <c r="X2876" s="14">
        <v>0</v>
      </c>
      <c r="Y2876" s="15">
        <v>1.1689961880559085</v>
      </c>
      <c r="Z2876" s="14">
        <v>0.47879464285714285</v>
      </c>
      <c r="AA2876" s="14">
        <v>0.66408668730650156</v>
      </c>
      <c r="AB2876" s="14">
        <v>0.91862955032119908</v>
      </c>
      <c r="AC2876" s="14">
        <v>1.9769585253456221</v>
      </c>
      <c r="AD2876" s="13">
        <v>0.27500000000000002</v>
      </c>
      <c r="AE2876" s="15">
        <v>2.7844722222222225</v>
      </c>
      <c r="AF2876" s="14">
        <v>0.20248456731316589</v>
      </c>
      <c r="AG2876" s="14">
        <v>0.74820516946206406</v>
      </c>
      <c r="AH2876" s="15">
        <v>0.34475374732334052</v>
      </c>
      <c r="AI2876" s="5">
        <v>2.0077972709551659</v>
      </c>
      <c r="AJ2876" s="15">
        <v>6.1299435028248581</v>
      </c>
      <c r="AK2876" s="15">
        <v>6.3450292397660819</v>
      </c>
      <c r="AL2876" s="15" t="s">
        <v>7128</v>
      </c>
      <c r="AM2876" s="15" t="s">
        <v>7128</v>
      </c>
      <c r="AN2876" s="15">
        <v>0.46466809421841537</v>
      </c>
      <c r="AO2876" s="15">
        <v>0.18374259102455545</v>
      </c>
      <c r="AP2876" s="15">
        <v>6.2718446601941737</v>
      </c>
      <c r="AQ2876" s="15">
        <v>4.0628930817610058</v>
      </c>
      <c r="AR2876" s="15">
        <v>0.72098214285714279</v>
      </c>
      <c r="AS2876" s="15">
        <v>0.54699407281964429</v>
      </c>
      <c r="AT2876" s="14">
        <v>0</v>
      </c>
      <c r="AU2876" s="14">
        <v>0</v>
      </c>
      <c r="AV2876" s="12">
        <v>0.10400000000000001</v>
      </c>
      <c r="AW2876" s="12">
        <v>9.5899999999999999E-2</v>
      </c>
      <c r="AX2876" s="12">
        <v>-1.15E-2</v>
      </c>
      <c r="AY2876" s="12">
        <v>3.73E-2</v>
      </c>
      <c r="AZ2876" s="14" t="s">
        <v>7128</v>
      </c>
      <c r="BA2876" s="14" t="s">
        <v>7128</v>
      </c>
      <c r="BB2876" s="14">
        <v>7.483588621444201E-2</v>
      </c>
      <c r="BC2876" s="14">
        <v>8.0351787455612597E-2</v>
      </c>
      <c r="BD2876" s="14">
        <v>2.9533678756476684E-2</v>
      </c>
      <c r="BE2876" s="14">
        <v>8.8946459412780662E-2</v>
      </c>
      <c r="BF2876" s="14">
        <v>0.30491803278688528</v>
      </c>
      <c r="BG2876" s="14">
        <v>9.3599999999999989E-2</v>
      </c>
      <c r="BH2876" s="13">
        <v>3.54</v>
      </c>
      <c r="BI2876" s="13">
        <v>3.42</v>
      </c>
      <c r="BJ2876" s="13">
        <v>10.3</v>
      </c>
      <c r="BK2876" s="13">
        <v>10.3</v>
      </c>
      <c r="BL2876" s="13">
        <v>118.1</v>
      </c>
      <c r="BM2876" s="13">
        <v>115.8</v>
      </c>
      <c r="BN2876" s="13">
        <v>16.100000000000001</v>
      </c>
      <c r="BO2876" s="13">
        <v>15.9</v>
      </c>
      <c r="BP2876" s="13">
        <v>7.1593442622950825</v>
      </c>
      <c r="BQ2876" s="13">
        <v>0</v>
      </c>
      <c r="BR2876" s="13">
        <v>0</v>
      </c>
      <c r="BS2876" s="13">
        <v>-5.68</v>
      </c>
      <c r="BT2876" s="14">
        <v>-0.79336874885510156</v>
      </c>
      <c r="BU2876" s="13">
        <v>12.839344262295082</v>
      </c>
      <c r="BV2876" s="13">
        <v>9.1</v>
      </c>
      <c r="BW2876" s="13">
        <v>9.1</v>
      </c>
      <c r="BX2876" s="13">
        <v>45.7</v>
      </c>
      <c r="BY2876" s="13">
        <v>89.1</v>
      </c>
      <c r="BZ2876" s="13">
        <v>46.7</v>
      </c>
      <c r="CA2876" s="13">
        <v>89.6</v>
      </c>
      <c r="CB2876" s="13">
        <v>0</v>
      </c>
      <c r="CC2876" s="15">
        <v>1.01</v>
      </c>
      <c r="CD2876" s="15">
        <v>0.98699999999999999</v>
      </c>
      <c r="CE2876" s="15">
        <v>0.36</v>
      </c>
      <c r="CF2876" s="15">
        <v>0.24632736052430682</v>
      </c>
      <c r="CG2876" s="15">
        <v>0.62134093910601762</v>
      </c>
      <c r="CH2876" s="13">
        <v>12.128000000000002</v>
      </c>
      <c r="CI2876" s="13">
        <v>3.5364999999999993</v>
      </c>
      <c r="CJ2876" s="13">
        <v>0</v>
      </c>
      <c r="CK2876" s="12">
        <f t="shared" si="88"/>
        <v>0</v>
      </c>
      <c r="CL2876" s="36">
        <f t="shared" si="89"/>
        <v>1.3180803571428572</v>
      </c>
      <c r="CM2876" s="13">
        <v>6.1</v>
      </c>
      <c r="CN2876" s="13">
        <v>1.86</v>
      </c>
      <c r="CO2876" s="13">
        <v>3.42</v>
      </c>
      <c r="CP2876" s="13">
        <v>21.7</v>
      </c>
      <c r="CQ2876" s="13">
        <v>15.9</v>
      </c>
      <c r="CR2876" s="13">
        <v>64.599999999999994</v>
      </c>
      <c r="CS2876" s="13" t="s">
        <v>7128</v>
      </c>
      <c r="CT2876" s="13">
        <v>5.4400000000000004E-2</v>
      </c>
      <c r="CU2876" s="13">
        <v>10.2668</v>
      </c>
      <c r="CV2876" s="13">
        <v>89.654399999999995</v>
      </c>
      <c r="CW2876" s="13">
        <v>16.100000000000001</v>
      </c>
      <c r="CX2876" s="12">
        <v>7.4021296312485788E-2</v>
      </c>
      <c r="CY2876" s="12">
        <v>8.0043918651054882E-2</v>
      </c>
      <c r="CZ2876" s="15">
        <v>4.0124223602484461</v>
      </c>
      <c r="DA2876" s="20"/>
      <c r="DB2876" s="20"/>
    </row>
    <row r="2877" spans="1:106" ht="24">
      <c r="A2877" s="8" t="s">
        <v>2049</v>
      </c>
      <c r="B2877" s="8" t="s">
        <v>2050</v>
      </c>
      <c r="C2877" s="9" t="s">
        <v>7161</v>
      </c>
      <c r="D2877" s="9" t="s">
        <v>7126</v>
      </c>
      <c r="E2877" s="10" t="s">
        <v>7127</v>
      </c>
      <c r="F2877" s="10" t="s">
        <v>7126</v>
      </c>
      <c r="G2877" s="11">
        <v>0.75</v>
      </c>
      <c r="H2877" s="11">
        <v>1.0918169209431345</v>
      </c>
      <c r="I2877" s="12">
        <v>9.0499999999999997E-2</v>
      </c>
      <c r="J2877" s="12">
        <v>0.15530943134535369</v>
      </c>
      <c r="K2877" s="12">
        <v>6.2E-2</v>
      </c>
      <c r="L2877" s="12">
        <v>0.11849999999999999</v>
      </c>
      <c r="M2877" s="12">
        <v>7.8221849999999996E-2</v>
      </c>
      <c r="N2877" s="12">
        <v>0.12623013019728435</v>
      </c>
      <c r="O2877" s="12">
        <v>-3.0811439377482194E-2</v>
      </c>
      <c r="P2877" s="12">
        <v>-4.1975869035071861E-2</v>
      </c>
      <c r="Q2877" s="13">
        <v>17.5</v>
      </c>
      <c r="R2877" s="13">
        <v>0</v>
      </c>
      <c r="S2877" s="13">
        <v>10.6</v>
      </c>
      <c r="T2877" s="13">
        <v>10.6</v>
      </c>
      <c r="U2877" s="13">
        <v>28.1</v>
      </c>
      <c r="V2877" s="13">
        <v>0.97799999999999998</v>
      </c>
      <c r="W2877" s="13">
        <v>27.122</v>
      </c>
      <c r="X2877" s="14">
        <v>3.4804270462633451E-2</v>
      </c>
      <c r="Y2877" s="15">
        <v>0.15306122448979592</v>
      </c>
      <c r="Z2877" s="14">
        <v>0.27821522309711283</v>
      </c>
      <c r="AA2877" s="14">
        <v>0.37722419928825618</v>
      </c>
      <c r="AB2877" s="14">
        <v>0.38545454545454544</v>
      </c>
      <c r="AC2877" s="14">
        <v>0.60571428571428565</v>
      </c>
      <c r="AD2877" s="13">
        <v>1.19</v>
      </c>
      <c r="AE2877" s="15">
        <v>1.4472777777777779</v>
      </c>
      <c r="AF2877" s="14">
        <v>3.1622776601683791E-2</v>
      </c>
      <c r="AG2877" s="14">
        <v>1.0720121267970806</v>
      </c>
      <c r="AH2877" s="15">
        <v>0.55172413793103448</v>
      </c>
      <c r="AI2877" s="5">
        <v>3.2624113475177303</v>
      </c>
      <c r="AJ2877" s="15">
        <v>5.6451612903225801</v>
      </c>
      <c r="AK2877" s="15">
        <v>5.6451612903225801</v>
      </c>
      <c r="AL2877" s="15" t="s">
        <v>7128</v>
      </c>
      <c r="AM2877" s="15" t="s">
        <v>7128</v>
      </c>
      <c r="AN2877" s="15">
        <v>0.63636363636363635</v>
      </c>
      <c r="AO2877" s="15">
        <v>0.2786624203821656</v>
      </c>
      <c r="AP2877" s="15">
        <v>5.8960869565217395</v>
      </c>
      <c r="AQ2877" s="15">
        <v>3.8801144492131616</v>
      </c>
      <c r="AR2877" s="15">
        <v>0.73061796239426757</v>
      </c>
      <c r="AS2877" s="15">
        <v>0.43187898089171978</v>
      </c>
      <c r="AT2877" s="14">
        <v>0.11380645161290322</v>
      </c>
      <c r="AU2877" s="14">
        <v>2.0160000000000001E-2</v>
      </c>
      <c r="AV2877" s="12">
        <v>2.0899999999999998E-2</v>
      </c>
      <c r="AW2877" s="12">
        <v>0.41399999999999998</v>
      </c>
      <c r="AX2877" s="12">
        <v>0.17199999999999999</v>
      </c>
      <c r="AY2877" s="12">
        <v>0.17499999999999999</v>
      </c>
      <c r="AZ2877" s="14" t="s">
        <v>7128</v>
      </c>
      <c r="BA2877" s="14" t="s">
        <v>7128</v>
      </c>
      <c r="BB2877" s="14">
        <v>0.12449799196787149</v>
      </c>
      <c r="BC2877" s="14">
        <v>8.425426116221249E-2</v>
      </c>
      <c r="BD2877" s="14">
        <v>4.9363057324840767E-2</v>
      </c>
      <c r="BE2877" s="14">
        <v>7.32484076433121E-2</v>
      </c>
      <c r="BF2877" s="14">
        <v>0.24757281553398058</v>
      </c>
      <c r="BG2877" s="14">
        <v>5.74E-2</v>
      </c>
      <c r="BH2877" s="13">
        <v>3.1</v>
      </c>
      <c r="BI2877" s="13">
        <v>3.1</v>
      </c>
      <c r="BJ2877" s="13">
        <v>4.5999999999999996</v>
      </c>
      <c r="BK2877" s="13">
        <v>4.5999999999999996</v>
      </c>
      <c r="BL2877" s="13">
        <v>62.8</v>
      </c>
      <c r="BM2877" s="13">
        <v>62.8</v>
      </c>
      <c r="BN2877" s="13">
        <v>6.99</v>
      </c>
      <c r="BO2877" s="13">
        <v>6.99</v>
      </c>
      <c r="BP2877" s="13">
        <v>3.4611650485436889</v>
      </c>
      <c r="BQ2877" s="13">
        <v>0</v>
      </c>
      <c r="BR2877" s="13">
        <v>0</v>
      </c>
      <c r="BS2877" s="13">
        <v>-1.56</v>
      </c>
      <c r="BT2877" s="14">
        <v>-0.45071528751753165</v>
      </c>
      <c r="BU2877" s="13">
        <v>5.0211650485436889</v>
      </c>
      <c r="BV2877" s="13">
        <v>4.66</v>
      </c>
      <c r="BW2877" s="13">
        <v>4.66</v>
      </c>
      <c r="BX2877" s="13">
        <v>24.9</v>
      </c>
      <c r="BY2877" s="13">
        <v>41.08</v>
      </c>
      <c r="BZ2877" s="13">
        <v>27.5</v>
      </c>
      <c r="CA2877" s="13">
        <v>37.122</v>
      </c>
      <c r="CB2877" s="13">
        <v>-0.3528</v>
      </c>
      <c r="CC2877" s="15">
        <v>0.22600000000000001</v>
      </c>
      <c r="CD2877" s="15">
        <v>1.1200000000000001</v>
      </c>
      <c r="CE2877" s="15">
        <v>0.36</v>
      </c>
      <c r="CF2877" s="15" t="s">
        <v>7128</v>
      </c>
      <c r="CG2877" s="15" t="s">
        <v>7128</v>
      </c>
      <c r="CH2877" s="13" t="s">
        <v>7128</v>
      </c>
      <c r="CI2877" s="13" t="s">
        <v>7128</v>
      </c>
      <c r="CJ2877" s="13">
        <v>-0.3528</v>
      </c>
      <c r="CK2877" s="12">
        <f t="shared" si="88"/>
        <v>7.5708154506437766E-2</v>
      </c>
      <c r="CL2877" s="36">
        <f t="shared" si="89"/>
        <v>1.6917191961639997</v>
      </c>
      <c r="CM2877" s="13">
        <v>4.12</v>
      </c>
      <c r="CN2877" s="13">
        <v>1.02</v>
      </c>
      <c r="CO2877" s="13">
        <v>3.1</v>
      </c>
      <c r="CP2877" s="13">
        <v>17.5</v>
      </c>
      <c r="CQ2877" s="13">
        <v>6.99</v>
      </c>
      <c r="CR2877" s="13">
        <v>27.122</v>
      </c>
      <c r="CS2877" s="13">
        <v>4.66</v>
      </c>
      <c r="CT2877" s="13">
        <v>0</v>
      </c>
      <c r="CU2877" s="13">
        <v>4.5999999999999996</v>
      </c>
      <c r="CV2877" s="13">
        <v>37.122</v>
      </c>
      <c r="CW2877" s="13">
        <v>6.99</v>
      </c>
      <c r="CX2877" s="12">
        <v>0.12449799196787149</v>
      </c>
      <c r="CY2877" s="12">
        <v>8.425426116221249E-2</v>
      </c>
      <c r="CZ2877" s="15">
        <v>3.8801144492131616</v>
      </c>
      <c r="DA2877" s="20"/>
      <c r="DB2877" s="20"/>
    </row>
    <row r="2878" spans="1:106" ht="24">
      <c r="A2878" s="8" t="s">
        <v>2893</v>
      </c>
      <c r="B2878" s="8" t="s">
        <v>2894</v>
      </c>
      <c r="C2878" s="9" t="s">
        <v>7173</v>
      </c>
      <c r="D2878" s="9" t="s">
        <v>7126</v>
      </c>
      <c r="E2878" s="10" t="s">
        <v>7127</v>
      </c>
      <c r="F2878" s="10" t="s">
        <v>7126</v>
      </c>
      <c r="G2878" s="11">
        <v>0.62</v>
      </c>
      <c r="H2878" s="11">
        <v>0.62</v>
      </c>
      <c r="I2878" s="12">
        <v>9.0499999999999997E-2</v>
      </c>
      <c r="J2878" s="12">
        <v>0.11261</v>
      </c>
      <c r="K2878" s="12">
        <v>3.2000000000000001E-2</v>
      </c>
      <c r="L2878" s="12">
        <v>8.8499999999999995E-2</v>
      </c>
      <c r="M2878" s="12">
        <v>5.8418850000000001E-2</v>
      </c>
      <c r="N2878" s="12">
        <v>0.11261</v>
      </c>
      <c r="O2878" s="12" t="s">
        <v>7128</v>
      </c>
      <c r="P2878" s="12" t="s">
        <v>7128</v>
      </c>
      <c r="Q2878" s="13">
        <v>3.62</v>
      </c>
      <c r="R2878" s="13">
        <v>0</v>
      </c>
      <c r="S2878" s="13">
        <v>0</v>
      </c>
      <c r="T2878" s="13">
        <v>0</v>
      </c>
      <c r="U2878" s="13">
        <v>3.62</v>
      </c>
      <c r="V2878" s="13">
        <v>0</v>
      </c>
      <c r="W2878" s="13">
        <v>3.62</v>
      </c>
      <c r="X2878" s="14">
        <v>0</v>
      </c>
      <c r="Y2878" s="15">
        <v>0.18292682926829271</v>
      </c>
      <c r="Z2878" s="14" t="s">
        <v>7128</v>
      </c>
      <c r="AA2878" s="14">
        <v>0</v>
      </c>
      <c r="AB2878" s="14" t="s">
        <v>7128</v>
      </c>
      <c r="AC2878" s="14">
        <v>0</v>
      </c>
      <c r="AD2878" s="13">
        <v>0.22</v>
      </c>
      <c r="AE2878" s="15">
        <v>0.64894444444444455</v>
      </c>
      <c r="AF2878" s="14">
        <v>8.9442719099991588E-2</v>
      </c>
      <c r="AG2878" s="14">
        <v>0.43938735757870867</v>
      </c>
      <c r="AH2878" s="15">
        <v>0.24550898203592814</v>
      </c>
      <c r="AI2878" s="5" t="s">
        <v>7128</v>
      </c>
      <c r="AJ2878" s="15" t="s">
        <v>7128</v>
      </c>
      <c r="AK2878" s="15" t="s">
        <v>7128</v>
      </c>
      <c r="AL2878" s="15" t="s">
        <v>7128</v>
      </c>
      <c r="AM2878" s="15" t="s">
        <v>7128</v>
      </c>
      <c r="AN2878" s="15" t="s">
        <v>7128</v>
      </c>
      <c r="AO2878" s="15">
        <v>0.1465587044534413</v>
      </c>
      <c r="AP2878" s="15" t="s">
        <v>7128</v>
      </c>
      <c r="AQ2878" s="15">
        <v>5.7369255150554679</v>
      </c>
      <c r="AR2878" s="15" t="s">
        <v>7128</v>
      </c>
      <c r="AS2878" s="15">
        <v>0.1465587044534413</v>
      </c>
      <c r="AT2878" s="14" t="s">
        <v>7128</v>
      </c>
      <c r="AU2878" s="14">
        <v>0</v>
      </c>
      <c r="AV2878" s="12" t="s">
        <v>7128</v>
      </c>
      <c r="AW2878" s="12" t="s">
        <v>7128</v>
      </c>
      <c r="AX2878" s="12">
        <v>-7.9299999999999995E-2</v>
      </c>
      <c r="AY2878" s="12">
        <v>1.77E-2</v>
      </c>
      <c r="AZ2878" s="14" t="s">
        <v>7128</v>
      </c>
      <c r="BA2878" s="14" t="s">
        <v>7128</v>
      </c>
      <c r="BB2878" s="14" t="s">
        <v>7128</v>
      </c>
      <c r="BC2878" s="14" t="s">
        <v>7128</v>
      </c>
      <c r="BD2878" s="14">
        <v>-7.6113360323886631E-2</v>
      </c>
      <c r="BE2878" s="14">
        <v>-6.0728744939271256E-3</v>
      </c>
      <c r="BF2878" s="14">
        <v>0</v>
      </c>
      <c r="BG2878" s="14">
        <v>1.06E-2</v>
      </c>
      <c r="BH2878" s="13">
        <v>-1.88</v>
      </c>
      <c r="BI2878" s="13">
        <v>-1.88</v>
      </c>
      <c r="BJ2878" s="13">
        <v>-0.15</v>
      </c>
      <c r="BK2878" s="13">
        <v>-0.15</v>
      </c>
      <c r="BL2878" s="13">
        <v>24.7</v>
      </c>
      <c r="BM2878" s="13">
        <v>24.7</v>
      </c>
      <c r="BN2878" s="13">
        <v>0.63100000000000001</v>
      </c>
      <c r="BO2878" s="13">
        <v>0.63100000000000001</v>
      </c>
      <c r="BP2878" s="13">
        <v>-0.15</v>
      </c>
      <c r="BQ2878" s="13">
        <v>0</v>
      </c>
      <c r="BR2878" s="13">
        <v>0</v>
      </c>
      <c r="BS2878" s="13">
        <v>-0.60299999999999998</v>
      </c>
      <c r="BT2878" s="14" t="s">
        <v>7128</v>
      </c>
      <c r="BU2878" s="13">
        <v>0.45299999999999996</v>
      </c>
      <c r="BV2878" s="13">
        <v>-1.2769999999999999</v>
      </c>
      <c r="BW2878" s="13">
        <v>-1.2769999999999999</v>
      </c>
      <c r="BX2878" s="13">
        <v>0</v>
      </c>
      <c r="BY2878" s="13">
        <v>0</v>
      </c>
      <c r="BZ2878" s="13">
        <v>0</v>
      </c>
      <c r="CA2878" s="13">
        <v>0</v>
      </c>
      <c r="CB2878" s="13">
        <v>0</v>
      </c>
      <c r="CC2878" s="15">
        <v>0.26200000000000001</v>
      </c>
      <c r="CD2878" s="15">
        <v>0.17599999999999999</v>
      </c>
      <c r="CE2878" s="15">
        <v>0.36</v>
      </c>
      <c r="CF2878" s="15" t="s">
        <v>7128</v>
      </c>
      <c r="CG2878" s="15" t="s">
        <v>7128</v>
      </c>
      <c r="CH2878" s="13" t="s">
        <v>7128</v>
      </c>
      <c r="CI2878" s="13" t="s">
        <v>7128</v>
      </c>
      <c r="CJ2878" s="13">
        <v>0</v>
      </c>
      <c r="CK2878" s="12">
        <f t="shared" si="88"/>
        <v>0</v>
      </c>
      <c r="CL2878" s="36" t="str">
        <f t="shared" si="89"/>
        <v>NA</v>
      </c>
      <c r="CM2878" s="13" t="s">
        <v>7128</v>
      </c>
      <c r="CN2878" s="13" t="s">
        <v>7128</v>
      </c>
      <c r="CO2878" s="13" t="s">
        <v>7128</v>
      </c>
      <c r="CP2878" s="13" t="s">
        <v>7128</v>
      </c>
      <c r="CQ2878" s="13">
        <v>0.63100000000000001</v>
      </c>
      <c r="CR2878" s="13">
        <v>3.62</v>
      </c>
      <c r="CS2878" s="13" t="s">
        <v>7128</v>
      </c>
      <c r="CT2878" s="13">
        <v>0</v>
      </c>
      <c r="CU2878" s="13">
        <v>-0.15</v>
      </c>
      <c r="CV2878" s="13">
        <v>0</v>
      </c>
      <c r="CW2878" s="13">
        <v>0.63100000000000001</v>
      </c>
      <c r="CX2878" s="12" t="s">
        <v>7128</v>
      </c>
      <c r="CY2878" s="12" t="s">
        <v>7128</v>
      </c>
      <c r="CZ2878" s="15">
        <v>5.7369255150554679</v>
      </c>
      <c r="DA2878" s="20"/>
      <c r="DB2878" s="20"/>
    </row>
    <row r="2879" spans="1:106">
      <c r="A2879" s="8" t="s">
        <v>3585</v>
      </c>
      <c r="B2879" s="8" t="s">
        <v>3586</v>
      </c>
      <c r="C2879" s="9" t="s">
        <v>7165</v>
      </c>
      <c r="D2879" s="9" t="s">
        <v>7126</v>
      </c>
      <c r="E2879" s="10" t="s">
        <v>7127</v>
      </c>
      <c r="F2879" s="10" t="s">
        <v>7126</v>
      </c>
      <c r="G2879" s="11">
        <v>0.87</v>
      </c>
      <c r="H2879" s="11">
        <v>0.87433509649085761</v>
      </c>
      <c r="I2879" s="12">
        <v>9.0499999999999997E-2</v>
      </c>
      <c r="J2879" s="12">
        <v>0.1356273262324226</v>
      </c>
      <c r="K2879" s="12">
        <v>3.2000000000000001E-2</v>
      </c>
      <c r="L2879" s="12">
        <v>8.8499999999999995E-2</v>
      </c>
      <c r="M2879" s="12">
        <v>5.8418850000000001E-2</v>
      </c>
      <c r="N2879" s="12">
        <v>0.13506269510462107</v>
      </c>
      <c r="O2879" s="12">
        <v>-9.2496335817087133E-2</v>
      </c>
      <c r="P2879" s="12">
        <v>-9.6094536758156726E-2</v>
      </c>
      <c r="Q2879" s="13">
        <v>71.400000000000006</v>
      </c>
      <c r="R2879" s="13">
        <v>0</v>
      </c>
      <c r="S2879" s="13">
        <v>0.52600000000000002</v>
      </c>
      <c r="T2879" s="13">
        <v>0.52600000000000002</v>
      </c>
      <c r="U2879" s="13">
        <v>71.926000000000002</v>
      </c>
      <c r="V2879" s="13">
        <v>0.86399999999999999</v>
      </c>
      <c r="W2879" s="13">
        <v>71.061999999999998</v>
      </c>
      <c r="X2879" s="14">
        <v>1.2012346022300698E-2</v>
      </c>
      <c r="Y2879" s="15">
        <v>9.9206349206349201E-3</v>
      </c>
      <c r="Z2879" s="14">
        <v>1.6527367561113556E-2</v>
      </c>
      <c r="AA2879" s="14">
        <v>7.3130717682062122E-3</v>
      </c>
      <c r="AB2879" s="14">
        <v>1.6805111821086263E-2</v>
      </c>
      <c r="AC2879" s="14">
        <v>7.3669467787114843E-3</v>
      </c>
      <c r="AD2879" s="13">
        <v>2.84</v>
      </c>
      <c r="AE2879" s="15">
        <v>-0.13663888888888889</v>
      </c>
      <c r="AF2879" s="14">
        <v>3.1622776601683791E-2</v>
      </c>
      <c r="AG2879" s="14">
        <v>0.46011139955449926</v>
      </c>
      <c r="AH2879" s="15">
        <v>0.24629878869448185</v>
      </c>
      <c r="AI2879" s="5">
        <v>8.486238532110093</v>
      </c>
      <c r="AJ2879" s="15">
        <v>52.888888888888893</v>
      </c>
      <c r="AK2879" s="15">
        <v>52.888888888888893</v>
      </c>
      <c r="AL2879" s="15" t="s">
        <v>7128</v>
      </c>
      <c r="AM2879" s="15" t="s">
        <v>7128</v>
      </c>
      <c r="AN2879" s="15">
        <v>2.281150159744409</v>
      </c>
      <c r="AO2879" s="15">
        <v>6.6728971962616832</v>
      </c>
      <c r="AP2879" s="15">
        <v>38.411891891891891</v>
      </c>
      <c r="AQ2879" s="15">
        <v>35.530999999999999</v>
      </c>
      <c r="AR2879" s="15">
        <v>2.2951359731283509</v>
      </c>
      <c r="AS2879" s="15">
        <v>6.6413084112149532</v>
      </c>
      <c r="AT2879" s="14">
        <v>0</v>
      </c>
      <c r="AU2879" s="14">
        <v>0</v>
      </c>
      <c r="AV2879" s="12">
        <v>0.23300000000000001</v>
      </c>
      <c r="AW2879" s="12">
        <v>0.26899999999999996</v>
      </c>
      <c r="AX2879" s="12">
        <v>0.14699999999999999</v>
      </c>
      <c r="AY2879" s="12">
        <v>0.157</v>
      </c>
      <c r="AZ2879" s="14" t="s">
        <v>7128</v>
      </c>
      <c r="BA2879" s="14" t="s">
        <v>7128</v>
      </c>
      <c r="BB2879" s="14">
        <v>4.3130990415335468E-2</v>
      </c>
      <c r="BC2879" s="14">
        <v>3.8968158346464346E-2</v>
      </c>
      <c r="BD2879" s="14">
        <v>0.12616822429906543</v>
      </c>
      <c r="BE2879" s="14">
        <v>0.17289719626168226</v>
      </c>
      <c r="BF2879" s="14">
        <v>0.32361809045226131</v>
      </c>
      <c r="BG2879" s="14" t="s">
        <v>7128</v>
      </c>
      <c r="BH2879" s="13">
        <v>1.35</v>
      </c>
      <c r="BI2879" s="13">
        <v>1.35</v>
      </c>
      <c r="BJ2879" s="13">
        <v>1.85</v>
      </c>
      <c r="BK2879" s="13">
        <v>1.85</v>
      </c>
      <c r="BL2879" s="13">
        <v>10.7</v>
      </c>
      <c r="BM2879" s="13">
        <v>10.7</v>
      </c>
      <c r="BN2879" s="13">
        <v>2</v>
      </c>
      <c r="BO2879" s="13">
        <v>2</v>
      </c>
      <c r="BP2879" s="13">
        <v>1.2513065326633166</v>
      </c>
      <c r="BQ2879" s="13">
        <v>0</v>
      </c>
      <c r="BR2879" s="13">
        <v>0</v>
      </c>
      <c r="BS2879" s="13">
        <v>-0.18</v>
      </c>
      <c r="BT2879" s="14">
        <v>-0.14384964459258665</v>
      </c>
      <c r="BU2879" s="13">
        <v>1.4313065326633165</v>
      </c>
      <c r="BV2879" s="13">
        <v>1.53</v>
      </c>
      <c r="BW2879" s="13">
        <v>1.53</v>
      </c>
      <c r="BX2879" s="13">
        <v>31.3</v>
      </c>
      <c r="BY2879" s="13">
        <v>32.110999999999997</v>
      </c>
      <c r="BZ2879" s="13">
        <v>31.3</v>
      </c>
      <c r="CA2879" s="13">
        <v>30.962</v>
      </c>
      <c r="CB2879" s="13">
        <v>0</v>
      </c>
      <c r="CC2879" s="15">
        <v>9.7000000000000003E-2</v>
      </c>
      <c r="CD2879" s="15">
        <v>-0.34599999999999997</v>
      </c>
      <c r="CE2879" s="15">
        <v>0.36</v>
      </c>
      <c r="CF2879" s="15" t="s">
        <v>7128</v>
      </c>
      <c r="CG2879" s="15" t="s">
        <v>7128</v>
      </c>
      <c r="CH2879" s="13" t="s">
        <v>7128</v>
      </c>
      <c r="CI2879" s="13" t="s">
        <v>7128</v>
      </c>
      <c r="CJ2879" s="13">
        <v>0</v>
      </c>
      <c r="CK2879" s="12">
        <f t="shared" si="88"/>
        <v>0</v>
      </c>
      <c r="CL2879" s="36">
        <f t="shared" si="89"/>
        <v>0.34558491053549512</v>
      </c>
      <c r="CM2879" s="13">
        <v>1.99</v>
      </c>
      <c r="CN2879" s="13">
        <v>0.64400000000000002</v>
      </c>
      <c r="CO2879" s="13">
        <v>1.35</v>
      </c>
      <c r="CP2879" s="13">
        <v>71.400000000000006</v>
      </c>
      <c r="CQ2879" s="13">
        <v>2</v>
      </c>
      <c r="CR2879" s="13">
        <v>71.061999999999998</v>
      </c>
      <c r="CS2879" s="13" t="s">
        <v>7128</v>
      </c>
      <c r="CT2879" s="13">
        <v>0</v>
      </c>
      <c r="CU2879" s="13">
        <v>1.85</v>
      </c>
      <c r="CV2879" s="13">
        <v>30.962</v>
      </c>
      <c r="CW2879" s="13">
        <v>2</v>
      </c>
      <c r="CX2879" s="12">
        <v>4.3130990415335468E-2</v>
      </c>
      <c r="CY2879" s="12">
        <v>3.8968158346464346E-2</v>
      </c>
      <c r="CZ2879" s="15">
        <v>35.530999999999999</v>
      </c>
      <c r="DA2879" s="20"/>
      <c r="DB2879" s="20"/>
    </row>
    <row r="2880" spans="1:106" ht="24">
      <c r="A2880" s="8" t="s">
        <v>1207</v>
      </c>
      <c r="B2880" s="8" t="s">
        <v>1208</v>
      </c>
      <c r="C2880" s="9" t="s">
        <v>7142</v>
      </c>
      <c r="D2880" s="9" t="s">
        <v>7126</v>
      </c>
      <c r="E2880" s="10" t="s">
        <v>7127</v>
      </c>
      <c r="F2880" s="10" t="s">
        <v>7126</v>
      </c>
      <c r="G2880" s="11">
        <v>0.1</v>
      </c>
      <c r="H2880" s="11">
        <v>0.8106770136473106</v>
      </c>
      <c r="I2880" s="12">
        <v>9.0499999999999997E-2</v>
      </c>
      <c r="J2880" s="12">
        <v>0.12986626973508161</v>
      </c>
      <c r="K2880" s="12">
        <v>3.6999999999999998E-2</v>
      </c>
      <c r="L2880" s="12">
        <v>9.35E-2</v>
      </c>
      <c r="M2880" s="12">
        <v>6.1719349999999999E-2</v>
      </c>
      <c r="N2880" s="12">
        <v>6.7404662356703546E-2</v>
      </c>
      <c r="O2880" s="12">
        <v>-9.4225419837891761E-2</v>
      </c>
      <c r="P2880" s="12">
        <v>-6.7404662356703546E-2</v>
      </c>
      <c r="Q2880" s="13">
        <v>296</v>
      </c>
      <c r="R2880" s="13">
        <v>0</v>
      </c>
      <c r="S2880" s="13">
        <v>3252</v>
      </c>
      <c r="T2880" s="13">
        <v>3252</v>
      </c>
      <c r="U2880" s="13">
        <v>3548</v>
      </c>
      <c r="V2880" s="13">
        <v>91.9</v>
      </c>
      <c r="W2880" s="13">
        <v>3456.1</v>
      </c>
      <c r="X2880" s="14">
        <v>2.5901916572717024E-2</v>
      </c>
      <c r="Y2880" s="15">
        <v>0.12112787926926132</v>
      </c>
      <c r="Z2880" s="14">
        <v>0.84966295657626589</v>
      </c>
      <c r="AA2880" s="14">
        <v>0.91657271702367527</v>
      </c>
      <c r="AB2880" s="14">
        <v>5.6517205422314918</v>
      </c>
      <c r="AC2880" s="14">
        <v>10.986486486486486</v>
      </c>
      <c r="AD2880" s="13">
        <v>0.58799999999999997</v>
      </c>
      <c r="AE2880" s="15">
        <v>3.1717222222222223</v>
      </c>
      <c r="AF2880" s="14">
        <v>0.21447610589527216</v>
      </c>
      <c r="AG2880" s="14">
        <v>0.6476245893228979</v>
      </c>
      <c r="AH2880" s="15">
        <v>0.29872084273890143</v>
      </c>
      <c r="AI2880" s="5" t="s">
        <v>7128</v>
      </c>
      <c r="AJ2880" s="15">
        <v>14.23076923076923</v>
      </c>
      <c r="AK2880" s="15">
        <v>14.23076923076923</v>
      </c>
      <c r="AL2880" s="15">
        <v>11.307692307692308</v>
      </c>
      <c r="AM2880" s="15" t="s">
        <v>7128</v>
      </c>
      <c r="AN2880" s="15">
        <v>0.51442474800139038</v>
      </c>
      <c r="AO2880" s="15">
        <v>1.6481069042316259</v>
      </c>
      <c r="AP2880" s="15" t="s">
        <v>7128</v>
      </c>
      <c r="AQ2880" s="15" t="s">
        <v>7128</v>
      </c>
      <c r="AR2880" s="15">
        <v>0.93755255947698224</v>
      </c>
      <c r="AS2880" s="15">
        <v>19.243318485523385</v>
      </c>
      <c r="AT2880" s="14">
        <v>0.19375000000000001</v>
      </c>
      <c r="AU2880" s="14">
        <v>1.3614864864864866E-2</v>
      </c>
      <c r="AV2880" s="12">
        <v>5.21E-2</v>
      </c>
      <c r="AW2880" s="12">
        <v>-3.5299999999999998E-2</v>
      </c>
      <c r="AX2880" s="12">
        <v>1.15E-2</v>
      </c>
      <c r="AY2880" s="12">
        <v>0.22500000000000001</v>
      </c>
      <c r="AZ2880" s="14" t="s">
        <v>7128</v>
      </c>
      <c r="BA2880" s="14">
        <v>9.0399999999999994E-2</v>
      </c>
      <c r="BB2880" s="14">
        <v>3.5640849897189859E-2</v>
      </c>
      <c r="BC2880" s="14">
        <v>0</v>
      </c>
      <c r="BD2880" s="14">
        <v>0.1158129175946548</v>
      </c>
      <c r="BE2880" s="14">
        <v>0</v>
      </c>
      <c r="BF2880" s="14">
        <v>0.35313531353135308</v>
      </c>
      <c r="BG2880" s="14">
        <v>0.1353</v>
      </c>
      <c r="BH2880" s="13">
        <v>20.8</v>
      </c>
      <c r="BI2880" s="13">
        <v>20.8</v>
      </c>
      <c r="BJ2880" s="13">
        <v>0</v>
      </c>
      <c r="BK2880" s="13">
        <v>0</v>
      </c>
      <c r="BL2880" s="13">
        <v>179.6</v>
      </c>
      <c r="BM2880" s="13">
        <v>179.6</v>
      </c>
      <c r="BN2880" s="13">
        <v>0</v>
      </c>
      <c r="BO2880" s="13">
        <v>0</v>
      </c>
      <c r="BP2880" s="13">
        <v>0</v>
      </c>
      <c r="BQ2880" s="13">
        <v>-87.800000000000011</v>
      </c>
      <c r="BR2880" s="13">
        <v>8.57</v>
      </c>
      <c r="BS2880" s="13">
        <v>-3.6999999999999993</v>
      </c>
      <c r="BT2880" s="14" t="s">
        <v>7128</v>
      </c>
      <c r="BU2880" s="13">
        <v>-4.870000000000001</v>
      </c>
      <c r="BV2880" s="13">
        <v>103.73000000000002</v>
      </c>
      <c r="BW2880" s="13">
        <v>15.93</v>
      </c>
      <c r="BX2880" s="13">
        <v>583.6</v>
      </c>
      <c r="BY2880" s="13">
        <v>3724.5</v>
      </c>
      <c r="BZ2880" s="13">
        <v>575.4</v>
      </c>
      <c r="CA2880" s="13">
        <v>3686.3</v>
      </c>
      <c r="CB2880" s="13">
        <v>-4.03</v>
      </c>
      <c r="CC2880" s="15">
        <v>0.92600000000000005</v>
      </c>
      <c r="CD2880" s="15">
        <v>1.58</v>
      </c>
      <c r="CE2880" s="15">
        <v>0.36</v>
      </c>
      <c r="CF2880" s="15" t="s">
        <v>7128</v>
      </c>
      <c r="CG2880" s="15" t="s">
        <v>7128</v>
      </c>
      <c r="CH2880" s="13" t="s">
        <v>7128</v>
      </c>
      <c r="CI2880" s="13" t="s">
        <v>7128</v>
      </c>
      <c r="CJ2880" s="13">
        <v>-4.03</v>
      </c>
      <c r="CK2880" s="12">
        <f t="shared" si="88"/>
        <v>3.8850862816928559E-2</v>
      </c>
      <c r="CL2880" s="36">
        <f t="shared" si="89"/>
        <v>4.872093969562976E-2</v>
      </c>
      <c r="CM2880" s="13">
        <v>30.3</v>
      </c>
      <c r="CN2880" s="13">
        <v>10.7</v>
      </c>
      <c r="CO2880" s="13">
        <v>20.8</v>
      </c>
      <c r="CP2880" s="13">
        <v>296</v>
      </c>
      <c r="CQ2880" s="13" t="s">
        <v>7128</v>
      </c>
      <c r="CR2880" s="13" t="s">
        <v>7128</v>
      </c>
      <c r="CS2880" s="13">
        <v>103.73000000000002</v>
      </c>
      <c r="CT2880" s="13">
        <v>0</v>
      </c>
      <c r="CU2880" s="13">
        <v>0</v>
      </c>
      <c r="CV2880" s="13">
        <v>3686.3</v>
      </c>
      <c r="CW2880" s="13">
        <v>0</v>
      </c>
      <c r="CX2880" s="12">
        <v>3.5640849897189859E-2</v>
      </c>
      <c r="CY2880" s="12">
        <v>0</v>
      </c>
      <c r="CZ2880" s="15" t="s">
        <v>7128</v>
      </c>
      <c r="DA2880" s="20"/>
      <c r="DB2880" s="20"/>
    </row>
    <row r="2881" spans="1:106">
      <c r="A2881" s="8" t="s">
        <v>463</v>
      </c>
      <c r="B2881" s="8" t="s">
        <v>464</v>
      </c>
      <c r="C2881" s="9" t="s">
        <v>7141</v>
      </c>
      <c r="D2881" s="9" t="s">
        <v>7126</v>
      </c>
      <c r="E2881" s="10" t="s">
        <v>7127</v>
      </c>
      <c r="F2881" s="10" t="s">
        <v>7126</v>
      </c>
      <c r="G2881" s="11">
        <v>0.73</v>
      </c>
      <c r="H2881" s="11">
        <v>0.73258637299832097</v>
      </c>
      <c r="I2881" s="12">
        <v>9.0499999999999997E-2</v>
      </c>
      <c r="J2881" s="12">
        <v>0.12279906675634805</v>
      </c>
      <c r="K2881" s="12">
        <v>3.6999999999999998E-2</v>
      </c>
      <c r="L2881" s="12">
        <v>9.35E-2</v>
      </c>
      <c r="M2881" s="12">
        <v>6.1719349999999999E-2</v>
      </c>
      <c r="N2881" s="12">
        <v>0.12251469000694942</v>
      </c>
      <c r="O2881" s="12" t="s">
        <v>7128</v>
      </c>
      <c r="P2881" s="12">
        <v>10.190906542138503</v>
      </c>
      <c r="Q2881" s="13">
        <v>1247</v>
      </c>
      <c r="R2881" s="13">
        <v>5.8329767784759969</v>
      </c>
      <c r="S2881" s="13">
        <v>0</v>
      </c>
      <c r="T2881" s="13">
        <v>5.8329767784759969</v>
      </c>
      <c r="U2881" s="13">
        <v>1252.832976778476</v>
      </c>
      <c r="V2881" s="13">
        <v>0</v>
      </c>
      <c r="W2881" s="13">
        <v>1252.832976778476</v>
      </c>
      <c r="X2881" s="14">
        <v>0</v>
      </c>
      <c r="Y2881" s="15">
        <v>0.22212543554006969</v>
      </c>
      <c r="Z2881" s="14" t="s">
        <v>7128</v>
      </c>
      <c r="AA2881" s="14">
        <v>4.655829537210031E-3</v>
      </c>
      <c r="AB2881" s="14" t="s">
        <v>7128</v>
      </c>
      <c r="AC2881" s="14">
        <v>4.6776076812157152E-3</v>
      </c>
      <c r="AD2881" s="13">
        <v>21.72</v>
      </c>
      <c r="AE2881" s="15">
        <v>2.5262500000000006</v>
      </c>
      <c r="AF2881" s="14">
        <v>0.30166206257996714</v>
      </c>
      <c r="AG2881" s="14">
        <v>0.50719006126082378</v>
      </c>
      <c r="AH2881" s="15">
        <v>0.45287958115183247</v>
      </c>
      <c r="AI2881" s="5">
        <v>4.5697674418604652</v>
      </c>
      <c r="AJ2881" s="15">
        <v>25.764462809917354</v>
      </c>
      <c r="AK2881" s="15">
        <v>25.764462809917354</v>
      </c>
      <c r="AL2881" s="15">
        <v>18.724137931034484</v>
      </c>
      <c r="AM2881" s="15">
        <v>0.5032121642561983</v>
      </c>
      <c r="AN2881" s="15" t="s">
        <v>7128</v>
      </c>
      <c r="AO2881" s="15">
        <v>1.7290626733222405</v>
      </c>
      <c r="AP2881" s="15">
        <v>15.774103142382888</v>
      </c>
      <c r="AQ2881" s="15">
        <v>10.537748984594803</v>
      </c>
      <c r="AR2881" s="15">
        <v>214.78449586864431</v>
      </c>
      <c r="AS2881" s="15">
        <v>1.7371505501642761</v>
      </c>
      <c r="AT2881" s="14">
        <v>0.18904958677685951</v>
      </c>
      <c r="AU2881" s="14">
        <v>7.3376102646351242E-3</v>
      </c>
      <c r="AV2881" s="12">
        <v>-7.1900000000000006E-2</v>
      </c>
      <c r="AW2881" s="12">
        <v>-1.37E-2</v>
      </c>
      <c r="AX2881" s="12">
        <v>4.2199999999999994E-2</v>
      </c>
      <c r="AY2881" s="12">
        <v>0.125</v>
      </c>
      <c r="AZ2881" s="14">
        <v>0.51200000000000001</v>
      </c>
      <c r="BA2881" s="14">
        <v>8.2599999999999993E-2</v>
      </c>
      <c r="BB2881" s="14" t="s">
        <v>7128</v>
      </c>
      <c r="BC2881" s="14">
        <v>10.313421232145453</v>
      </c>
      <c r="BD2881" s="14">
        <v>6.7110371602884078E-2</v>
      </c>
      <c r="BE2881" s="14">
        <v>0.1101267396620976</v>
      </c>
      <c r="BF2881" s="14">
        <v>0.24256651017214398</v>
      </c>
      <c r="BG2881" s="14">
        <v>0.19390000000000002</v>
      </c>
      <c r="BH2881" s="13">
        <v>48.4</v>
      </c>
      <c r="BI2881" s="13">
        <v>48.4</v>
      </c>
      <c r="BJ2881" s="13">
        <v>78.599999999999994</v>
      </c>
      <c r="BK2881" s="13">
        <v>79.423404644304796</v>
      </c>
      <c r="BL2881" s="13">
        <v>721.2</v>
      </c>
      <c r="BM2881" s="13">
        <v>721.2</v>
      </c>
      <c r="BN2881" s="13">
        <v>116.9</v>
      </c>
      <c r="BO2881" s="13">
        <v>118.89</v>
      </c>
      <c r="BP2881" s="13">
        <v>60.157946553745731</v>
      </c>
      <c r="BQ2881" s="13">
        <v>-30.200000000000003</v>
      </c>
      <c r="BR2881" s="13">
        <v>23.340000000000003</v>
      </c>
      <c r="BS2881" s="13">
        <v>42.7</v>
      </c>
      <c r="BT2881" s="14">
        <v>1.0977768322095101</v>
      </c>
      <c r="BU2881" s="13">
        <v>-5.8820534462542753</v>
      </c>
      <c r="BV2881" s="13">
        <v>12.559999999999995</v>
      </c>
      <c r="BW2881" s="13">
        <v>-17.640000000000008</v>
      </c>
      <c r="BX2881" s="13">
        <v>0</v>
      </c>
      <c r="BY2881" s="13">
        <v>5.8329767784759969</v>
      </c>
      <c r="BZ2881" s="13">
        <v>0</v>
      </c>
      <c r="CA2881" s="13">
        <v>5.8329767784759969</v>
      </c>
      <c r="CB2881" s="13">
        <v>-9.15</v>
      </c>
      <c r="CC2881" s="15">
        <v>1.02</v>
      </c>
      <c r="CD2881" s="15">
        <v>0.68500000000000005</v>
      </c>
      <c r="CE2881" s="15">
        <v>0.36</v>
      </c>
      <c r="CF2881" s="15" t="s">
        <v>7128</v>
      </c>
      <c r="CG2881" s="15" t="s">
        <v>7128</v>
      </c>
      <c r="CH2881" s="13" t="s">
        <v>7128</v>
      </c>
      <c r="CI2881" s="13" t="s">
        <v>7128</v>
      </c>
      <c r="CJ2881" s="13">
        <v>-9.15</v>
      </c>
      <c r="CK2881" s="12">
        <f t="shared" si="88"/>
        <v>0.72850318471337605</v>
      </c>
      <c r="CL2881" s="36">
        <f t="shared" si="89"/>
        <v>123.64184315995693</v>
      </c>
      <c r="CM2881" s="13">
        <v>63.9</v>
      </c>
      <c r="CN2881" s="13">
        <v>15.5</v>
      </c>
      <c r="CO2881" s="13">
        <v>48.4</v>
      </c>
      <c r="CP2881" s="13">
        <v>1247</v>
      </c>
      <c r="CQ2881" s="13">
        <v>118.89</v>
      </c>
      <c r="CR2881" s="13">
        <v>1252.832976778476</v>
      </c>
      <c r="CS2881" s="13">
        <v>12.559999999999995</v>
      </c>
      <c r="CT2881" s="13">
        <v>0</v>
      </c>
      <c r="CU2881" s="13">
        <v>79.423404644304796</v>
      </c>
      <c r="CV2881" s="13">
        <v>5.8329767784759969</v>
      </c>
      <c r="CW2881" s="13">
        <v>116.9</v>
      </c>
      <c r="CX2881" s="12" t="s">
        <v>7128</v>
      </c>
      <c r="CY2881" s="12">
        <v>10.313421232145453</v>
      </c>
      <c r="CZ2881" s="15">
        <v>10.71713410417858</v>
      </c>
      <c r="DA2881" s="20"/>
      <c r="DB2881" s="20"/>
    </row>
    <row r="2882" spans="1:106" ht="24">
      <c r="A2882" s="8" t="s">
        <v>5041</v>
      </c>
      <c r="B2882" s="8" t="s">
        <v>5042</v>
      </c>
      <c r="C2882" s="9" t="s">
        <v>7142</v>
      </c>
      <c r="D2882" s="9" t="s">
        <v>7126</v>
      </c>
      <c r="E2882" s="10" t="s">
        <v>7127</v>
      </c>
      <c r="F2882" s="10" t="s">
        <v>7126</v>
      </c>
      <c r="G2882" s="11">
        <v>0.1</v>
      </c>
      <c r="H2882" s="11">
        <v>0.12123771718617818</v>
      </c>
      <c r="I2882" s="12">
        <v>9.0499999999999997E-2</v>
      </c>
      <c r="J2882" s="12">
        <v>6.7472013405349127E-2</v>
      </c>
      <c r="K2882" s="12">
        <v>4.7E-2</v>
      </c>
      <c r="L2882" s="12">
        <v>0.10350000000000001</v>
      </c>
      <c r="M2882" s="12">
        <v>6.8320350000000002E-2</v>
      </c>
      <c r="N2882" s="12">
        <v>6.7674434247478044E-2</v>
      </c>
      <c r="O2882" s="12">
        <v>4.0422723436756139E-2</v>
      </c>
      <c r="P2882" s="12">
        <v>-6.7674434247478044E-2</v>
      </c>
      <c r="Q2882" s="13">
        <v>12.7</v>
      </c>
      <c r="R2882" s="13">
        <v>0</v>
      </c>
      <c r="S2882" s="13">
        <v>3.98</v>
      </c>
      <c r="T2882" s="13">
        <v>3.98</v>
      </c>
      <c r="U2882" s="13">
        <v>16.68</v>
      </c>
      <c r="V2882" s="13">
        <v>4.3999999999999997E-2</v>
      </c>
      <c r="W2882" s="13">
        <v>16.635999999999999</v>
      </c>
      <c r="X2882" s="14">
        <v>2.6378896882494002E-3</v>
      </c>
      <c r="Y2882" s="15">
        <v>0.11061946902654866</v>
      </c>
      <c r="Z2882" s="14">
        <v>0.62875197472353872</v>
      </c>
      <c r="AA2882" s="14">
        <v>0.23860911270983215</v>
      </c>
      <c r="AB2882" s="14">
        <v>1.6936170212765957</v>
      </c>
      <c r="AC2882" s="14">
        <v>0.31338582677165355</v>
      </c>
      <c r="AD2882" s="13">
        <v>1.1200000000000001</v>
      </c>
      <c r="AE2882" s="15">
        <v>1.8030000000000004</v>
      </c>
      <c r="AF2882" s="14">
        <v>5.4772255750516613E-2</v>
      </c>
      <c r="AG2882" s="14">
        <v>0.805152159532594</v>
      </c>
      <c r="AH2882" s="15">
        <v>0.57687253613666234</v>
      </c>
      <c r="AI2882" s="5" t="s">
        <v>7128</v>
      </c>
      <c r="AJ2882" s="15">
        <v>51.626016260162601</v>
      </c>
      <c r="AK2882" s="15">
        <v>51.626016260162601</v>
      </c>
      <c r="AL2882" s="15" t="s">
        <v>7128</v>
      </c>
      <c r="AM2882" s="15" t="s">
        <v>7128</v>
      </c>
      <c r="AN2882" s="15">
        <v>5.4042553191489358</v>
      </c>
      <c r="AO2882" s="15">
        <v>17.712691771269178</v>
      </c>
      <c r="AP2882" s="15" t="s">
        <v>7128</v>
      </c>
      <c r="AQ2882" s="15" t="s">
        <v>7128</v>
      </c>
      <c r="AR2882" s="15">
        <v>2.6465160674514792</v>
      </c>
      <c r="AS2882" s="15">
        <v>23.202231520223151</v>
      </c>
      <c r="AT2882" s="14">
        <v>0</v>
      </c>
      <c r="AU2882" s="14">
        <v>0</v>
      </c>
      <c r="AV2882" s="12">
        <v>0.68099999999999994</v>
      </c>
      <c r="AW2882" s="12">
        <v>0.57299999999999995</v>
      </c>
      <c r="AX2882" s="12">
        <v>0.76300000000000001</v>
      </c>
      <c r="AY2882" s="12">
        <v>0.502</v>
      </c>
      <c r="AZ2882" s="14" t="s">
        <v>7128</v>
      </c>
      <c r="BA2882" s="14" t="s">
        <v>7128</v>
      </c>
      <c r="BB2882" s="14">
        <v>0.10789473684210527</v>
      </c>
      <c r="BC2882" s="14">
        <v>0</v>
      </c>
      <c r="BD2882" s="14">
        <v>0.34309623430962344</v>
      </c>
      <c r="BE2882" s="14">
        <v>0</v>
      </c>
      <c r="BF2882" s="14">
        <v>0.3223140495867769</v>
      </c>
      <c r="BG2882" s="14">
        <v>1.7399999999999999E-2</v>
      </c>
      <c r="BH2882" s="13">
        <v>0.246</v>
      </c>
      <c r="BI2882" s="13">
        <v>0.246</v>
      </c>
      <c r="BJ2882" s="13">
        <v>0</v>
      </c>
      <c r="BK2882" s="13">
        <v>0</v>
      </c>
      <c r="BL2882" s="13">
        <v>0.71699999999999997</v>
      </c>
      <c r="BM2882" s="13">
        <v>0.71699999999999997</v>
      </c>
      <c r="BN2882" s="13">
        <v>0</v>
      </c>
      <c r="BO2882" s="13">
        <v>0</v>
      </c>
      <c r="BP2882" s="13">
        <v>0</v>
      </c>
      <c r="BQ2882" s="13">
        <v>0</v>
      </c>
      <c r="BR2882" s="13">
        <v>0</v>
      </c>
      <c r="BS2882" s="13">
        <v>-1.2999999999999999E-2</v>
      </c>
      <c r="BT2882" s="14" t="s">
        <v>7128</v>
      </c>
      <c r="BU2882" s="13">
        <v>1.2999999999999999E-2</v>
      </c>
      <c r="BV2882" s="13">
        <v>0.25900000000000001</v>
      </c>
      <c r="BW2882" s="13">
        <v>0.25900000000000001</v>
      </c>
      <c r="BX2882" s="13">
        <v>2.2799999999999998</v>
      </c>
      <c r="BY2882" s="13">
        <v>4.7289999999999992</v>
      </c>
      <c r="BZ2882" s="13">
        <v>2.35</v>
      </c>
      <c r="CA2882" s="13">
        <v>6.2860000000000005</v>
      </c>
      <c r="CB2882" s="13">
        <v>0</v>
      </c>
      <c r="CC2882" s="15">
        <v>0.29399999999999998</v>
      </c>
      <c r="CD2882" s="15">
        <v>1.37</v>
      </c>
      <c r="CE2882" s="15">
        <v>0.36</v>
      </c>
      <c r="CF2882" s="15" t="s">
        <v>7128</v>
      </c>
      <c r="CG2882" s="15" t="s">
        <v>7128</v>
      </c>
      <c r="CH2882" s="13" t="s">
        <v>7128</v>
      </c>
      <c r="CI2882" s="13" t="s">
        <v>7128</v>
      </c>
      <c r="CJ2882" s="13">
        <v>0</v>
      </c>
      <c r="CK2882" s="12">
        <f t="shared" si="88"/>
        <v>0</v>
      </c>
      <c r="CL2882" s="36">
        <f t="shared" si="89"/>
        <v>0.11406299713649379</v>
      </c>
      <c r="CM2882" s="13">
        <v>0.36299999999999999</v>
      </c>
      <c r="CN2882" s="13">
        <v>0.11700000000000001</v>
      </c>
      <c r="CO2882" s="13">
        <v>0.246</v>
      </c>
      <c r="CP2882" s="13">
        <v>12.7</v>
      </c>
      <c r="CQ2882" s="13" t="s">
        <v>7128</v>
      </c>
      <c r="CR2882" s="13" t="s">
        <v>7128</v>
      </c>
      <c r="CS2882" s="13" t="s">
        <v>7128</v>
      </c>
      <c r="CT2882" s="13">
        <v>0</v>
      </c>
      <c r="CU2882" s="13">
        <v>0</v>
      </c>
      <c r="CV2882" s="13">
        <v>6.2860000000000005</v>
      </c>
      <c r="CW2882" s="13">
        <v>0</v>
      </c>
      <c r="CX2882" s="12">
        <v>0.10789473684210527</v>
      </c>
      <c r="CY2882" s="12">
        <v>0</v>
      </c>
      <c r="CZ2882" s="15" t="s">
        <v>7128</v>
      </c>
      <c r="DA2882" s="20"/>
      <c r="DB2882" s="20"/>
    </row>
    <row r="2883" spans="1:106" ht="24">
      <c r="A2883" s="8" t="s">
        <v>2461</v>
      </c>
      <c r="B2883" s="8" t="s">
        <v>2462</v>
      </c>
      <c r="C2883" s="9" t="s">
        <v>7181</v>
      </c>
      <c r="D2883" s="9" t="s">
        <v>7126</v>
      </c>
      <c r="E2883" s="10" t="s">
        <v>7127</v>
      </c>
      <c r="F2883" s="10" t="s">
        <v>7126</v>
      </c>
      <c r="G2883" s="11">
        <v>0.94</v>
      </c>
      <c r="H2883" s="11">
        <v>0.94</v>
      </c>
      <c r="I2883" s="12">
        <v>9.0499999999999997E-2</v>
      </c>
      <c r="J2883" s="12">
        <v>0.14157</v>
      </c>
      <c r="K2883" s="12">
        <v>4.7E-2</v>
      </c>
      <c r="L2883" s="12">
        <v>0.10350000000000001</v>
      </c>
      <c r="M2883" s="12">
        <v>6.8320350000000002E-2</v>
      </c>
      <c r="N2883" s="12">
        <v>0.14157</v>
      </c>
      <c r="O2883" s="12" t="s">
        <v>7128</v>
      </c>
      <c r="P2883" s="12" t="s">
        <v>7128</v>
      </c>
      <c r="Q2883" s="13">
        <v>161.19999999999999</v>
      </c>
      <c r="R2883" s="13">
        <v>0</v>
      </c>
      <c r="S2883" s="13">
        <v>0</v>
      </c>
      <c r="T2883" s="13">
        <v>0</v>
      </c>
      <c r="U2883" s="13">
        <v>161.19999999999999</v>
      </c>
      <c r="V2883" s="13">
        <v>0</v>
      </c>
      <c r="W2883" s="13">
        <v>161.19999999999999</v>
      </c>
      <c r="X2883" s="14">
        <v>0</v>
      </c>
      <c r="Y2883" s="15">
        <v>0.12893982808022922</v>
      </c>
      <c r="Z2883" s="14" t="s">
        <v>7128</v>
      </c>
      <c r="AA2883" s="14">
        <v>0</v>
      </c>
      <c r="AB2883" s="14" t="s">
        <v>7128</v>
      </c>
      <c r="AC2883" s="14">
        <v>0</v>
      </c>
      <c r="AD2883" s="13">
        <v>4.6100000000000003</v>
      </c>
      <c r="AE2883" s="15">
        <v>0.19530555555555557</v>
      </c>
      <c r="AF2883" s="14" t="s">
        <v>7128</v>
      </c>
      <c r="AG2883" s="14" t="s">
        <v>7128</v>
      </c>
      <c r="AH2883" s="15">
        <v>0.48961424332344217</v>
      </c>
      <c r="AI2883" s="5">
        <v>1.4824355971896956</v>
      </c>
      <c r="AJ2883" s="15">
        <v>116.81159420289855</v>
      </c>
      <c r="AK2883" s="15">
        <v>116.81159420289855</v>
      </c>
      <c r="AL2883" s="15" t="s">
        <v>7128</v>
      </c>
      <c r="AM2883" s="15" t="s">
        <v>7128</v>
      </c>
      <c r="AN2883" s="15" t="s">
        <v>7128</v>
      </c>
      <c r="AO2883" s="15">
        <v>4.050251256281407</v>
      </c>
      <c r="AP2883" s="15">
        <v>25.466034755134277</v>
      </c>
      <c r="AQ2883" s="15">
        <v>17.521739130434781</v>
      </c>
      <c r="AR2883" s="15" t="s">
        <v>7128</v>
      </c>
      <c r="AS2883" s="15">
        <v>4.050251256281407</v>
      </c>
      <c r="AT2883" s="14">
        <v>0.25289855072463768</v>
      </c>
      <c r="AU2883" s="14">
        <v>2.1650124069478908E-3</v>
      </c>
      <c r="AV2883" s="12" t="s">
        <v>7128</v>
      </c>
      <c r="AW2883" s="12" t="s">
        <v>7128</v>
      </c>
      <c r="AX2883" s="12">
        <v>0.23499999999999999</v>
      </c>
      <c r="AY2883" s="12">
        <v>0.53100000000000003</v>
      </c>
      <c r="AZ2883" s="14" t="s">
        <v>7128</v>
      </c>
      <c r="BA2883" s="14" t="s">
        <v>7128</v>
      </c>
      <c r="BB2883" s="14" t="s">
        <v>7128</v>
      </c>
      <c r="BC2883" s="14" t="s">
        <v>7128</v>
      </c>
      <c r="BD2883" s="14">
        <v>3.4673366834170855E-2</v>
      </c>
      <c r="BE2883" s="14">
        <v>0.15904522613065328</v>
      </c>
      <c r="BF2883" s="14">
        <v>0.27961165048543685</v>
      </c>
      <c r="BG2883" s="14">
        <v>1.06E-2</v>
      </c>
      <c r="BH2883" s="13">
        <v>1.38</v>
      </c>
      <c r="BI2883" s="13">
        <v>1.38</v>
      </c>
      <c r="BJ2883" s="13">
        <v>6.33</v>
      </c>
      <c r="BK2883" s="13">
        <v>6.33</v>
      </c>
      <c r="BL2883" s="13">
        <v>39.799999999999997</v>
      </c>
      <c r="BM2883" s="13">
        <v>39.799999999999997</v>
      </c>
      <c r="BN2883" s="13">
        <v>9.1999999999999993</v>
      </c>
      <c r="BO2883" s="13">
        <v>9.1999999999999993</v>
      </c>
      <c r="BP2883" s="13">
        <v>4.5600582524271847</v>
      </c>
      <c r="BQ2883" s="13">
        <v>0</v>
      </c>
      <c r="BR2883" s="13">
        <v>0</v>
      </c>
      <c r="BS2883" s="13">
        <v>-4.8</v>
      </c>
      <c r="BT2883" s="14">
        <v>-1.0526181321137951</v>
      </c>
      <c r="BU2883" s="13">
        <v>9.3600582524271836</v>
      </c>
      <c r="BV2883" s="13">
        <v>6.18</v>
      </c>
      <c r="BW2883" s="13">
        <v>6.18</v>
      </c>
      <c r="BX2883" s="13">
        <v>0</v>
      </c>
      <c r="BY2883" s="13">
        <v>0</v>
      </c>
      <c r="BZ2883" s="13">
        <v>0</v>
      </c>
      <c r="CA2883" s="13">
        <v>0</v>
      </c>
      <c r="CB2883" s="13">
        <v>-0.34899999999999998</v>
      </c>
      <c r="CC2883" s="15">
        <v>3.5000000000000003E-2</v>
      </c>
      <c r="CD2883" s="15">
        <v>0.14199999999999999</v>
      </c>
      <c r="CE2883" s="15">
        <v>0.36</v>
      </c>
      <c r="CF2883" s="15" t="s">
        <v>7128</v>
      </c>
      <c r="CG2883" s="15" t="s">
        <v>7128</v>
      </c>
      <c r="CH2883" s="13" t="s">
        <v>7128</v>
      </c>
      <c r="CI2883" s="13" t="s">
        <v>7128</v>
      </c>
      <c r="CJ2883" s="13">
        <v>-0.34899999999999998</v>
      </c>
      <c r="CK2883" s="12">
        <f t="shared" ref="CK2883:CK2946" si="90">IF(CJ2883=0,0,IF(BV2883&gt;0,-CJ2883/BV2883,"NA"))</f>
        <v>5.6472491909385115E-2</v>
      </c>
      <c r="CL2883" s="36" t="str">
        <f t="shared" ref="CL2883:CL2946" si="91">IF(CA2883&gt;0,IF(BL2883&gt;0,BL2883/CA2883,"NA"),"NA")</f>
        <v>NA</v>
      </c>
      <c r="CM2883" s="13">
        <v>2.06</v>
      </c>
      <c r="CN2883" s="13">
        <v>0.57599999999999996</v>
      </c>
      <c r="CO2883" s="13">
        <v>1.38</v>
      </c>
      <c r="CP2883" s="13">
        <v>161.19999999999999</v>
      </c>
      <c r="CQ2883" s="13">
        <v>9.1999999999999993</v>
      </c>
      <c r="CR2883" s="13">
        <v>161.19999999999999</v>
      </c>
      <c r="CS2883" s="13">
        <v>6.18</v>
      </c>
      <c r="CT2883" s="13">
        <v>0</v>
      </c>
      <c r="CU2883" s="13">
        <v>6.33</v>
      </c>
      <c r="CV2883" s="13">
        <v>0</v>
      </c>
      <c r="CW2883" s="13">
        <v>9.1999999999999993</v>
      </c>
      <c r="CX2883" s="12" t="s">
        <v>7128</v>
      </c>
      <c r="CY2883" s="12" t="s">
        <v>7128</v>
      </c>
      <c r="CZ2883" s="15">
        <v>17.521739130434781</v>
      </c>
      <c r="DA2883" s="20"/>
      <c r="DB2883" s="20"/>
    </row>
    <row r="2884" spans="1:106">
      <c r="A2884" s="8" t="s">
        <v>6751</v>
      </c>
      <c r="B2884" s="8" t="s">
        <v>6752</v>
      </c>
      <c r="C2884" s="9" t="s">
        <v>7141</v>
      </c>
      <c r="D2884" s="9" t="s">
        <v>7126</v>
      </c>
      <c r="E2884" s="10" t="s">
        <v>7127</v>
      </c>
      <c r="F2884" s="10" t="s">
        <v>7126</v>
      </c>
      <c r="G2884" s="11">
        <v>0.73</v>
      </c>
      <c r="H2884" s="11">
        <v>0.73</v>
      </c>
      <c r="I2884" s="12">
        <v>9.0499999999999997E-2</v>
      </c>
      <c r="J2884" s="12">
        <v>0.12256500000000001</v>
      </c>
      <c r="K2884" s="12">
        <v>3.2000000000000001E-2</v>
      </c>
      <c r="L2884" s="12">
        <v>8.8499999999999995E-2</v>
      </c>
      <c r="M2884" s="12">
        <v>5.8418850000000001E-2</v>
      </c>
      <c r="N2884" s="12">
        <v>0.12256500000000001</v>
      </c>
      <c r="O2884" s="12">
        <v>-0.12256500000000001</v>
      </c>
      <c r="P2884" s="12">
        <v>-0.12256500000000001</v>
      </c>
      <c r="Q2884" s="13">
        <v>0.81</v>
      </c>
      <c r="R2884" s="13">
        <v>0</v>
      </c>
      <c r="S2884" s="13">
        <v>0</v>
      </c>
      <c r="T2884" s="13">
        <v>0</v>
      </c>
      <c r="U2884" s="13">
        <v>0.81</v>
      </c>
      <c r="V2884" s="13">
        <v>0</v>
      </c>
      <c r="W2884" s="13">
        <v>0.81</v>
      </c>
      <c r="X2884" s="14">
        <v>0</v>
      </c>
      <c r="Y2884" s="15" t="s">
        <v>7128</v>
      </c>
      <c r="Z2884" s="14" t="s">
        <v>7128</v>
      </c>
      <c r="AA2884" s="14">
        <v>0</v>
      </c>
      <c r="AB2884" s="14" t="s">
        <v>7128</v>
      </c>
      <c r="AC2884" s="14">
        <v>0</v>
      </c>
      <c r="AD2884" s="13">
        <v>0.81</v>
      </c>
      <c r="AE2884" s="15">
        <v>0.51097222222222227</v>
      </c>
      <c r="AF2884" s="14">
        <v>0.13038404810405299</v>
      </c>
      <c r="AG2884" s="14">
        <v>0.39575393424524302</v>
      </c>
      <c r="AH2884" s="15">
        <v>0.32437619961612285</v>
      </c>
      <c r="AI2884" s="5" t="s">
        <v>7128</v>
      </c>
      <c r="AJ2884" s="15">
        <v>1.2162162162162162</v>
      </c>
      <c r="AK2884" s="15" t="s">
        <v>7128</v>
      </c>
      <c r="AL2884" s="15" t="s">
        <v>7128</v>
      </c>
      <c r="AM2884" s="15" t="s">
        <v>7128</v>
      </c>
      <c r="AN2884" s="15" t="s">
        <v>7128</v>
      </c>
      <c r="AO2884" s="15">
        <v>3.8028169014084505E-2</v>
      </c>
      <c r="AP2884" s="15" t="s">
        <v>7128</v>
      </c>
      <c r="AQ2884" s="15" t="s">
        <v>7128</v>
      </c>
      <c r="AR2884" s="15" t="s">
        <v>7128</v>
      </c>
      <c r="AS2884" s="15">
        <v>3.8028169014084505E-2</v>
      </c>
      <c r="AT2884" s="14" t="s">
        <v>7128</v>
      </c>
      <c r="AU2884" s="14">
        <v>0</v>
      </c>
      <c r="AV2884" s="12" t="s">
        <v>7128</v>
      </c>
      <c r="AW2884" s="12" t="s">
        <v>7128</v>
      </c>
      <c r="AX2884" s="12" t="s">
        <v>7128</v>
      </c>
      <c r="AY2884" s="12" t="s">
        <v>7128</v>
      </c>
      <c r="AZ2884" s="14" t="s">
        <v>7128</v>
      </c>
      <c r="BA2884" s="14" t="s">
        <v>7128</v>
      </c>
      <c r="BB2884" s="14">
        <v>0</v>
      </c>
      <c r="BC2884" s="14">
        <v>0</v>
      </c>
      <c r="BD2884" s="14" t="s">
        <v>7128</v>
      </c>
      <c r="BE2884" s="14" t="s">
        <v>7128</v>
      </c>
      <c r="BF2884" s="14">
        <v>0</v>
      </c>
      <c r="BG2884" s="14">
        <v>4.2500000000000003E-2</v>
      </c>
      <c r="BH2884" s="13">
        <v>0.66600000000000004</v>
      </c>
      <c r="BI2884" s="13">
        <v>0</v>
      </c>
      <c r="BJ2884" s="13">
        <v>0</v>
      </c>
      <c r="BK2884" s="13">
        <v>0</v>
      </c>
      <c r="BL2884" s="13">
        <v>21.3</v>
      </c>
      <c r="BM2884" s="13">
        <v>0</v>
      </c>
      <c r="BN2884" s="13">
        <v>2.81</v>
      </c>
      <c r="BO2884" s="13">
        <v>0</v>
      </c>
      <c r="BP2884" s="13">
        <v>0</v>
      </c>
      <c r="BQ2884" s="13">
        <v>0</v>
      </c>
      <c r="BR2884" s="13">
        <v>0</v>
      </c>
      <c r="BS2884" s="13">
        <v>0</v>
      </c>
      <c r="BT2884" s="14" t="s">
        <v>7128</v>
      </c>
      <c r="BU2884" s="13">
        <v>0</v>
      </c>
      <c r="BV2884" s="13">
        <v>0</v>
      </c>
      <c r="BW2884" s="13">
        <v>0</v>
      </c>
      <c r="BX2884" s="13">
        <v>2.5299999999999998</v>
      </c>
      <c r="BY2884" s="13">
        <v>2.5299999999999998</v>
      </c>
      <c r="BZ2884" s="13">
        <v>0</v>
      </c>
      <c r="CA2884" s="13">
        <v>0</v>
      </c>
      <c r="CB2884" s="13">
        <v>0</v>
      </c>
      <c r="CC2884" s="15">
        <v>0.34399999999999997</v>
      </c>
      <c r="CD2884" s="15">
        <v>-0.14099999999999999</v>
      </c>
      <c r="CE2884" s="15">
        <v>0.36</v>
      </c>
      <c r="CF2884" s="15" t="s">
        <v>7128</v>
      </c>
      <c r="CG2884" s="15" t="s">
        <v>7128</v>
      </c>
      <c r="CH2884" s="13" t="s">
        <v>7128</v>
      </c>
      <c r="CI2884" s="13" t="s">
        <v>7128</v>
      </c>
      <c r="CJ2884" s="13">
        <v>0</v>
      </c>
      <c r="CK2884" s="12">
        <f t="shared" si="90"/>
        <v>0</v>
      </c>
      <c r="CL2884" s="36" t="str">
        <f t="shared" si="91"/>
        <v>NA</v>
      </c>
      <c r="CM2884" s="13" t="s">
        <v>7128</v>
      </c>
      <c r="CN2884" s="13" t="s">
        <v>7128</v>
      </c>
      <c r="CO2884" s="13" t="s">
        <v>7128</v>
      </c>
      <c r="CP2884" s="13" t="s">
        <v>7128</v>
      </c>
      <c r="CQ2884" s="13" t="s">
        <v>7128</v>
      </c>
      <c r="CR2884" s="13" t="s">
        <v>7128</v>
      </c>
      <c r="CS2884" s="13" t="s">
        <v>7128</v>
      </c>
      <c r="CT2884" s="13">
        <v>0</v>
      </c>
      <c r="CU2884" s="13">
        <v>0</v>
      </c>
      <c r="CV2884" s="13">
        <v>0</v>
      </c>
      <c r="CW2884" s="13">
        <v>2.81</v>
      </c>
      <c r="CX2884" s="12">
        <v>0</v>
      </c>
      <c r="CY2884" s="12">
        <v>0</v>
      </c>
      <c r="CZ2884" s="15">
        <v>0.28825622775800713</v>
      </c>
      <c r="DA2884" s="20"/>
      <c r="DB2884" s="20"/>
    </row>
    <row r="2885" spans="1:106">
      <c r="A2885" s="8" t="s">
        <v>3541</v>
      </c>
      <c r="B2885" s="8" t="s">
        <v>3542</v>
      </c>
      <c r="C2885" s="9" t="s">
        <v>7162</v>
      </c>
      <c r="D2885" s="9" t="s">
        <v>7126</v>
      </c>
      <c r="E2885" s="10" t="s">
        <v>7127</v>
      </c>
      <c r="F2885" s="10" t="s">
        <v>7126</v>
      </c>
      <c r="G2885" s="11">
        <v>0.8</v>
      </c>
      <c r="H2885" s="11">
        <v>1.077636943382458</v>
      </c>
      <c r="I2885" s="12">
        <v>9.0499999999999997E-2</v>
      </c>
      <c r="J2885" s="12">
        <v>0.15402614337611245</v>
      </c>
      <c r="K2885" s="12">
        <v>4.7E-2</v>
      </c>
      <c r="L2885" s="12">
        <v>0.10350000000000001</v>
      </c>
      <c r="M2885" s="12">
        <v>6.8320350000000002E-2</v>
      </c>
      <c r="N2885" s="12">
        <v>0.12858097380639011</v>
      </c>
      <c r="O2885" s="12">
        <v>0.89900415965419056</v>
      </c>
      <c r="P2885" s="12">
        <v>1.0037779617319551</v>
      </c>
      <c r="Q2885" s="13">
        <v>7.46</v>
      </c>
      <c r="R2885" s="13">
        <v>0</v>
      </c>
      <c r="S2885" s="13">
        <v>3.15</v>
      </c>
      <c r="T2885" s="13">
        <v>3.15</v>
      </c>
      <c r="U2885" s="13">
        <v>10.61</v>
      </c>
      <c r="V2885" s="13">
        <v>0.36</v>
      </c>
      <c r="W2885" s="13">
        <v>10.25</v>
      </c>
      <c r="X2885" s="14">
        <v>3.3930254476908575E-2</v>
      </c>
      <c r="Y2885" s="15">
        <v>1.2437810945273631E-2</v>
      </c>
      <c r="Z2885" s="14">
        <v>0.3125</v>
      </c>
      <c r="AA2885" s="14">
        <v>0.29688972667295005</v>
      </c>
      <c r="AB2885" s="14">
        <v>0.45454545454545453</v>
      </c>
      <c r="AC2885" s="14">
        <v>0.42225201072386059</v>
      </c>
      <c r="AD2885" s="13">
        <v>0.37</v>
      </c>
      <c r="AE2885" s="15">
        <v>0.30422222222222228</v>
      </c>
      <c r="AF2885" s="14">
        <v>3.1622776601683791E-2</v>
      </c>
      <c r="AG2885" s="14" t="s">
        <v>7128</v>
      </c>
      <c r="AH2885" s="15">
        <v>0.28919860627177701</v>
      </c>
      <c r="AI2885" s="5">
        <v>3.4274952919020714</v>
      </c>
      <c r="AJ2885" s="15">
        <v>5.3669064748201443</v>
      </c>
      <c r="AK2885" s="15">
        <v>5.3669064748201443</v>
      </c>
      <c r="AL2885" s="15" t="s">
        <v>7128</v>
      </c>
      <c r="AM2885" s="15" t="s">
        <v>7128</v>
      </c>
      <c r="AN2885" s="15">
        <v>1.0764790764790766</v>
      </c>
      <c r="AO2885" s="15">
        <v>0.73137254901960791</v>
      </c>
      <c r="AP2885" s="15">
        <v>5.6318681318681314</v>
      </c>
      <c r="AQ2885" s="15">
        <v>4.5154185022026434</v>
      </c>
      <c r="AR2885" s="15">
        <v>1.0545267489711934</v>
      </c>
      <c r="AS2885" s="15">
        <v>1.0049019607843137</v>
      </c>
      <c r="AT2885" s="14">
        <v>0</v>
      </c>
      <c r="AU2885" s="14">
        <v>0</v>
      </c>
      <c r="AV2885" s="12">
        <v>2.758</v>
      </c>
      <c r="AW2885" s="12" t="s">
        <v>7128</v>
      </c>
      <c r="AX2885" s="12" t="s">
        <v>7128</v>
      </c>
      <c r="AY2885" s="12">
        <v>0.69</v>
      </c>
      <c r="AZ2885" s="14" t="s">
        <v>7128</v>
      </c>
      <c r="BA2885" s="14" t="s">
        <v>7128</v>
      </c>
      <c r="BB2885" s="14">
        <v>1.053030303030303</v>
      </c>
      <c r="BC2885" s="14">
        <v>1.1323589355383452</v>
      </c>
      <c r="BD2885" s="14">
        <v>0.13627450980392156</v>
      </c>
      <c r="BE2885" s="14">
        <v>0.17843137254901964</v>
      </c>
      <c r="BF2885" s="14">
        <v>0.17810650887573964</v>
      </c>
      <c r="BG2885" s="14">
        <v>2.6099999999999998E-2</v>
      </c>
      <c r="BH2885" s="13">
        <v>1.39</v>
      </c>
      <c r="BI2885" s="13">
        <v>1.39</v>
      </c>
      <c r="BJ2885" s="13">
        <v>1.82</v>
      </c>
      <c r="BK2885" s="13">
        <v>1.82</v>
      </c>
      <c r="BL2885" s="13">
        <v>10.199999999999999</v>
      </c>
      <c r="BM2885" s="13">
        <v>10.199999999999999</v>
      </c>
      <c r="BN2885" s="13">
        <v>2.27</v>
      </c>
      <c r="BO2885" s="13">
        <v>2.27</v>
      </c>
      <c r="BP2885" s="13">
        <v>1.4958461538461538</v>
      </c>
      <c r="BQ2885" s="13">
        <v>0</v>
      </c>
      <c r="BR2885" s="13">
        <v>0</v>
      </c>
      <c r="BS2885" s="13">
        <v>-0.45300000000000001</v>
      </c>
      <c r="BT2885" s="14">
        <v>-0.30283863005245298</v>
      </c>
      <c r="BU2885" s="13">
        <v>1.9488461538461539</v>
      </c>
      <c r="BV2885" s="13">
        <v>1.843</v>
      </c>
      <c r="BW2885" s="13">
        <v>1.843</v>
      </c>
      <c r="BX2885" s="13">
        <v>1.32</v>
      </c>
      <c r="BY2885" s="13">
        <v>1.321</v>
      </c>
      <c r="BZ2885" s="13">
        <v>6.93</v>
      </c>
      <c r="CA2885" s="13">
        <v>9.7200000000000006</v>
      </c>
      <c r="CB2885" s="13">
        <v>0</v>
      </c>
      <c r="CC2885" s="15">
        <v>-0.10299999999999999</v>
      </c>
      <c r="CD2885" s="15">
        <v>0.54100000000000004</v>
      </c>
      <c r="CE2885" s="15">
        <v>0.36</v>
      </c>
      <c r="CF2885" s="15">
        <v>2.1070863196247691</v>
      </c>
      <c r="CG2885" s="15">
        <v>1.9519759316662102</v>
      </c>
      <c r="CH2885" s="13">
        <v>-6.7888888888888901E-2</v>
      </c>
      <c r="CI2885" s="13">
        <v>1.2555555555555556E-2</v>
      </c>
      <c r="CJ2885" s="13">
        <v>0</v>
      </c>
      <c r="CK2885" s="12">
        <f t="shared" si="90"/>
        <v>0</v>
      </c>
      <c r="CL2885" s="36">
        <f t="shared" si="91"/>
        <v>1.0493827160493825</v>
      </c>
      <c r="CM2885" s="13">
        <v>1.69</v>
      </c>
      <c r="CN2885" s="13">
        <v>0.30099999999999999</v>
      </c>
      <c r="CO2885" s="13">
        <v>1.39</v>
      </c>
      <c r="CP2885" s="13">
        <v>7.46</v>
      </c>
      <c r="CQ2885" s="13">
        <v>2.27</v>
      </c>
      <c r="CR2885" s="13">
        <v>10.25</v>
      </c>
      <c r="CS2885" s="13" t="s">
        <v>7128</v>
      </c>
      <c r="CT2885" s="13">
        <v>0</v>
      </c>
      <c r="CU2885" s="13">
        <v>1.82</v>
      </c>
      <c r="CV2885" s="13">
        <v>9.7200000000000006</v>
      </c>
      <c r="CW2885" s="13">
        <v>2.27</v>
      </c>
      <c r="CX2885" s="12">
        <v>1.053030303030303</v>
      </c>
      <c r="CY2885" s="12">
        <v>1.1323589355383452</v>
      </c>
      <c r="CZ2885" s="15">
        <v>4.5154185022026434</v>
      </c>
      <c r="DA2885" s="20"/>
      <c r="DB2885" s="20"/>
    </row>
    <row r="2886" spans="1:106" ht="24">
      <c r="A2886" s="8" t="s">
        <v>3139</v>
      </c>
      <c r="B2886" s="8" t="s">
        <v>3140</v>
      </c>
      <c r="C2886" s="9" t="s">
        <v>7141</v>
      </c>
      <c r="D2886" s="9" t="s">
        <v>7126</v>
      </c>
      <c r="E2886" s="10" t="s">
        <v>7127</v>
      </c>
      <c r="F2886" s="10" t="s">
        <v>7126</v>
      </c>
      <c r="G2886" s="11">
        <v>0.73</v>
      </c>
      <c r="H2886" s="11">
        <v>1.2166666666666666</v>
      </c>
      <c r="I2886" s="12">
        <v>9.0499999999999997E-2</v>
      </c>
      <c r="J2886" s="12">
        <v>0.16660833333333333</v>
      </c>
      <c r="K2886" s="12">
        <v>4.7E-2</v>
      </c>
      <c r="L2886" s="12">
        <v>0.10350000000000001</v>
      </c>
      <c r="M2886" s="12">
        <v>6.8320350000000002E-2</v>
      </c>
      <c r="N2886" s="12">
        <v>0.12729314</v>
      </c>
      <c r="O2886" s="12">
        <v>-0.25954027050610817</v>
      </c>
      <c r="P2886" s="12">
        <v>-9.9368150191602111E-2</v>
      </c>
      <c r="Q2886" s="13">
        <v>1.77</v>
      </c>
      <c r="R2886" s="13">
        <v>0</v>
      </c>
      <c r="S2886" s="13">
        <v>1.18</v>
      </c>
      <c r="T2886" s="13">
        <v>1.18</v>
      </c>
      <c r="U2886" s="13">
        <v>2.95</v>
      </c>
      <c r="V2886" s="13">
        <v>5.2999999999999999E-2</v>
      </c>
      <c r="W2886" s="13">
        <v>2.8970000000000002</v>
      </c>
      <c r="X2886" s="14">
        <v>1.7966101694915252E-2</v>
      </c>
      <c r="Y2886" s="15">
        <v>7.5075075075075076E-2</v>
      </c>
      <c r="Z2886" s="14">
        <v>0.2669683257918552</v>
      </c>
      <c r="AA2886" s="14">
        <v>0.39999999999999997</v>
      </c>
      <c r="AB2886" s="14">
        <v>0.36419753086419748</v>
      </c>
      <c r="AC2886" s="14">
        <v>0.66666666666666663</v>
      </c>
      <c r="AD2886" s="13">
        <v>0.53200000000000003</v>
      </c>
      <c r="AE2886" s="15">
        <v>0.46833333333333343</v>
      </c>
      <c r="AF2886" s="14">
        <v>6.3245553203367583E-2</v>
      </c>
      <c r="AG2886" s="14" t="s">
        <v>7128</v>
      </c>
      <c r="AH2886" s="15">
        <v>0.26207605344295992</v>
      </c>
      <c r="AI2886" s="5">
        <v>0.92567567567567577</v>
      </c>
      <c r="AJ2886" s="15" t="s">
        <v>7128</v>
      </c>
      <c r="AK2886" s="15" t="s">
        <v>7128</v>
      </c>
      <c r="AL2886" s="15" t="s">
        <v>7128</v>
      </c>
      <c r="AM2886" s="15" t="s">
        <v>7128</v>
      </c>
      <c r="AN2886" s="15">
        <v>0.54629629629629628</v>
      </c>
      <c r="AO2886" s="15">
        <v>9.6195652173913057E-2</v>
      </c>
      <c r="AP2886" s="15">
        <v>21.145985401459853</v>
      </c>
      <c r="AQ2886" s="15">
        <v>6.0228690228690231</v>
      </c>
      <c r="AR2886" s="15">
        <v>0.66338447446759796</v>
      </c>
      <c r="AS2886" s="15">
        <v>0.15744565217391307</v>
      </c>
      <c r="AT2886" s="14" t="s">
        <v>7128</v>
      </c>
      <c r="AU2886" s="14">
        <v>2.9943502824858755E-2</v>
      </c>
      <c r="AV2886" s="12" t="s">
        <v>7128</v>
      </c>
      <c r="AW2886" s="12" t="s">
        <v>7128</v>
      </c>
      <c r="AX2886" s="12">
        <v>5.4900000000000004E-2</v>
      </c>
      <c r="AY2886" s="12">
        <v>7.9699999999999993E-2</v>
      </c>
      <c r="AZ2886" s="14" t="s">
        <v>7128</v>
      </c>
      <c r="BA2886" s="14" t="s">
        <v>7128</v>
      </c>
      <c r="BB2886" s="14">
        <v>-9.293193717277487E-2</v>
      </c>
      <c r="BC2886" s="14">
        <v>2.7924989808397884E-2</v>
      </c>
      <c r="BD2886" s="14">
        <v>-1.9293478260869565E-2</v>
      </c>
      <c r="BE2886" s="14">
        <v>7.4456521739130442E-3</v>
      </c>
      <c r="BF2886" s="14">
        <v>0</v>
      </c>
      <c r="BG2886" s="14" t="s">
        <v>7128</v>
      </c>
      <c r="BH2886" s="13">
        <v>-0.35499999999999998</v>
      </c>
      <c r="BI2886" s="13">
        <v>-0.35499999999999998</v>
      </c>
      <c r="BJ2886" s="13">
        <v>0.13700000000000001</v>
      </c>
      <c r="BK2886" s="13">
        <v>0.13700000000000001</v>
      </c>
      <c r="BL2886" s="13">
        <v>18.399999999999999</v>
      </c>
      <c r="BM2886" s="13">
        <v>18.399999999999999</v>
      </c>
      <c r="BN2886" s="13">
        <v>0.48099999999999998</v>
      </c>
      <c r="BO2886" s="13">
        <v>0.48099999999999998</v>
      </c>
      <c r="BP2886" s="13">
        <v>0.13700000000000001</v>
      </c>
      <c r="BQ2886" s="13">
        <v>-0.115</v>
      </c>
      <c r="BR2886" s="13">
        <v>-0.6</v>
      </c>
      <c r="BS2886" s="13">
        <v>-0.29299999999999998</v>
      </c>
      <c r="BT2886" s="14">
        <v>-6.5182481751824817</v>
      </c>
      <c r="BU2886" s="13">
        <v>1.03</v>
      </c>
      <c r="BV2886" s="13">
        <v>0.65300000000000002</v>
      </c>
      <c r="BW2886" s="13">
        <v>0.53800000000000003</v>
      </c>
      <c r="BX2886" s="13">
        <v>3.82</v>
      </c>
      <c r="BY2886" s="13">
        <v>4.9059999999999997</v>
      </c>
      <c r="BZ2886" s="13">
        <v>3.24</v>
      </c>
      <c r="CA2886" s="13">
        <v>4.367</v>
      </c>
      <c r="CB2886" s="13">
        <v>-5.2999999999999999E-2</v>
      </c>
      <c r="CC2886" s="15">
        <v>-0.3</v>
      </c>
      <c r="CD2886" s="15">
        <v>1.1200000000000001</v>
      </c>
      <c r="CE2886" s="15">
        <v>0.36</v>
      </c>
      <c r="CF2886" s="15">
        <v>0.93981665649338186</v>
      </c>
      <c r="CG2886" s="15">
        <v>1.2370815495953633</v>
      </c>
      <c r="CH2886" s="13">
        <v>0.85070000000000001</v>
      </c>
      <c r="CI2886" s="13">
        <v>0.11209999999999998</v>
      </c>
      <c r="CJ2886" s="13">
        <v>-5.2999999999999999E-2</v>
      </c>
      <c r="CK2886" s="12">
        <f t="shared" si="90"/>
        <v>8.116385911179172E-2</v>
      </c>
      <c r="CL2886" s="36">
        <f t="shared" si="91"/>
        <v>4.2134188229906107</v>
      </c>
      <c r="CM2886" s="13" t="s">
        <v>7128</v>
      </c>
      <c r="CN2886" s="13" t="s">
        <v>7128</v>
      </c>
      <c r="CO2886" s="13" t="s">
        <v>7128</v>
      </c>
      <c r="CP2886" s="13" t="s">
        <v>7128</v>
      </c>
      <c r="CQ2886" s="13">
        <v>0.48099999999999998</v>
      </c>
      <c r="CR2886" s="13">
        <v>2.8970000000000002</v>
      </c>
      <c r="CS2886" s="13">
        <v>0.65300000000000002</v>
      </c>
      <c r="CT2886" s="13">
        <v>0</v>
      </c>
      <c r="CU2886" s="13">
        <v>0.13700000000000001</v>
      </c>
      <c r="CV2886" s="13">
        <v>4.367</v>
      </c>
      <c r="CW2886" s="13">
        <v>0.48099999999999998</v>
      </c>
      <c r="CX2886" s="12">
        <v>-9.293193717277487E-2</v>
      </c>
      <c r="CY2886" s="12">
        <v>2.7924989808397884E-2</v>
      </c>
      <c r="CZ2886" s="15">
        <v>6.0228690228690231</v>
      </c>
      <c r="DA2886" s="20"/>
      <c r="DB2886" s="20"/>
    </row>
    <row r="2887" spans="1:106">
      <c r="A2887" s="8" t="s">
        <v>2789</v>
      </c>
      <c r="B2887" s="8" t="s">
        <v>2790</v>
      </c>
      <c r="C2887" s="9" t="s">
        <v>7141</v>
      </c>
      <c r="D2887" s="9" t="s">
        <v>7126</v>
      </c>
      <c r="E2887" s="10" t="s">
        <v>7127</v>
      </c>
      <c r="F2887" s="10" t="s">
        <v>7126</v>
      </c>
      <c r="G2887" s="11">
        <v>0.73</v>
      </c>
      <c r="H2887" s="11">
        <v>8.6152920821781755</v>
      </c>
      <c r="I2887" s="12">
        <v>9.0499999999999997E-2</v>
      </c>
      <c r="J2887" s="12">
        <v>0.83618393343712483</v>
      </c>
      <c r="K2887" s="12">
        <v>4.1999999999999996E-2</v>
      </c>
      <c r="L2887" s="12">
        <v>9.8500000000000004E-2</v>
      </c>
      <c r="M2887" s="12">
        <v>6.5019850000000004E-2</v>
      </c>
      <c r="N2887" s="12">
        <v>0.13036293709900099</v>
      </c>
      <c r="O2887" s="12">
        <v>-1.1273231739434539</v>
      </c>
      <c r="P2887" s="12">
        <v>-4.1494099224621592E-2</v>
      </c>
      <c r="Q2887" s="13">
        <v>0.88</v>
      </c>
      <c r="R2887" s="13">
        <v>7.5557578516158394E-2</v>
      </c>
      <c r="S2887" s="13">
        <v>9.43</v>
      </c>
      <c r="T2887" s="13">
        <v>9.5055575785161572</v>
      </c>
      <c r="U2887" s="13">
        <v>10.385557578516158</v>
      </c>
      <c r="V2887" s="13">
        <v>0.37</v>
      </c>
      <c r="W2887" s="13">
        <v>10.015557578516159</v>
      </c>
      <c r="X2887" s="14">
        <v>3.5626397254336341E-2</v>
      </c>
      <c r="Y2887" s="15">
        <v>5.8139534883720929E-2</v>
      </c>
      <c r="Z2887" s="14">
        <v>0.76500048536665333</v>
      </c>
      <c r="AA2887" s="14">
        <v>0.9152669470707675</v>
      </c>
      <c r="AB2887" s="14">
        <v>3.2553279378479991</v>
      </c>
      <c r="AC2887" s="14">
        <v>10.801769975586542</v>
      </c>
      <c r="AD2887" s="13">
        <v>0.20499999999999999</v>
      </c>
      <c r="AE2887" s="15">
        <v>1.4353055555555556</v>
      </c>
      <c r="AF2887" s="14">
        <v>7.0710678118654752E-2</v>
      </c>
      <c r="AG2887" s="14">
        <v>0.75519004230723275</v>
      </c>
      <c r="AH2887" s="15">
        <v>0.42680412371134013</v>
      </c>
      <c r="AI2887" s="5">
        <v>0.98113207547169812</v>
      </c>
      <c r="AJ2887" s="15">
        <v>2.0276497695852536</v>
      </c>
      <c r="AK2887" s="15" t="s">
        <v>7128</v>
      </c>
      <c r="AL2887" s="15" t="s">
        <v>7128</v>
      </c>
      <c r="AM2887" s="15" t="s">
        <v>7128</v>
      </c>
      <c r="AN2887" s="15">
        <v>0.30136986301369861</v>
      </c>
      <c r="AO2887" s="15">
        <v>2.8947368421052631E-2</v>
      </c>
      <c r="AP2887" s="15">
        <v>9.0402217555980187</v>
      </c>
      <c r="AQ2887" s="15">
        <v>5.6809742362542028</v>
      </c>
      <c r="AR2887" s="15">
        <v>0.8307834385333267</v>
      </c>
      <c r="AS2887" s="15">
        <v>0.3294591308722421</v>
      </c>
      <c r="AT2887" s="14" t="s">
        <v>7128</v>
      </c>
      <c r="AU2887" s="14">
        <v>0</v>
      </c>
      <c r="AV2887" s="12" t="s">
        <v>7128</v>
      </c>
      <c r="AW2887" s="12" t="s">
        <v>7128</v>
      </c>
      <c r="AX2887" s="12">
        <v>0.21199999999999999</v>
      </c>
      <c r="AY2887" s="12">
        <v>0.157</v>
      </c>
      <c r="AZ2887" s="14" t="s">
        <v>7128</v>
      </c>
      <c r="BA2887" s="14" t="s">
        <v>7128</v>
      </c>
      <c r="BB2887" s="14">
        <v>-0.29113924050632911</v>
      </c>
      <c r="BC2887" s="14">
        <v>8.8868837874379394E-2</v>
      </c>
      <c r="BD2887" s="14">
        <v>-8.1560283687943276E-3</v>
      </c>
      <c r="BE2887" s="14">
        <v>3.9286825684282566E-2</v>
      </c>
      <c r="BF2887" s="14">
        <v>0</v>
      </c>
      <c r="BG2887" s="14" t="s">
        <v>7128</v>
      </c>
      <c r="BH2887" s="13">
        <v>0.434</v>
      </c>
      <c r="BI2887" s="13">
        <v>-0.23</v>
      </c>
      <c r="BJ2887" s="13">
        <v>1.04</v>
      </c>
      <c r="BK2887" s="13">
        <v>1.1078884842967682</v>
      </c>
      <c r="BL2887" s="13">
        <v>30.4</v>
      </c>
      <c r="BM2887" s="13">
        <v>28.2</v>
      </c>
      <c r="BN2887" s="13">
        <v>2.06</v>
      </c>
      <c r="BO2887" s="13">
        <v>1.7629999999999999</v>
      </c>
      <c r="BP2887" s="13">
        <v>1.1078884842967682</v>
      </c>
      <c r="BQ2887" s="13">
        <v>0</v>
      </c>
      <c r="BR2887" s="13">
        <v>0</v>
      </c>
      <c r="BS2887" s="13">
        <v>-0.62</v>
      </c>
      <c r="BT2887" s="14">
        <v>-0.55962311079850668</v>
      </c>
      <c r="BU2887" s="13">
        <v>1.7278884842967681</v>
      </c>
      <c r="BV2887" s="13">
        <v>0.39</v>
      </c>
      <c r="BW2887" s="13">
        <v>0.39</v>
      </c>
      <c r="BX2887" s="13">
        <v>0.79</v>
      </c>
      <c r="BY2887" s="13">
        <v>12.466557578516158</v>
      </c>
      <c r="BZ2887" s="13">
        <v>2.92</v>
      </c>
      <c r="CA2887" s="13">
        <v>12.055557578516158</v>
      </c>
      <c r="CB2887" s="13">
        <v>0</v>
      </c>
      <c r="CC2887" s="15">
        <v>0.35599999999999998</v>
      </c>
      <c r="CD2887" s="15">
        <v>0.84299999999999997</v>
      </c>
      <c r="CE2887" s="15">
        <v>0.36</v>
      </c>
      <c r="CF2887" s="15">
        <v>1.3372408637807733</v>
      </c>
      <c r="CG2887" s="15">
        <v>1.4454094267851836</v>
      </c>
      <c r="CH2887" s="13">
        <v>0.74522222222222234</v>
      </c>
      <c r="CI2887" s="13">
        <v>-6.5333333333333313E-2</v>
      </c>
      <c r="CJ2887" s="13">
        <v>0</v>
      </c>
      <c r="CK2887" s="12">
        <f t="shared" si="90"/>
        <v>0</v>
      </c>
      <c r="CL2887" s="36">
        <f t="shared" si="91"/>
        <v>2.5216585630327804</v>
      </c>
      <c r="CM2887" s="13" t="s">
        <v>7128</v>
      </c>
      <c r="CN2887" s="13" t="s">
        <v>7128</v>
      </c>
      <c r="CO2887" s="13" t="s">
        <v>7128</v>
      </c>
      <c r="CP2887" s="13" t="s">
        <v>7128</v>
      </c>
      <c r="CQ2887" s="13">
        <v>1.7629999999999999</v>
      </c>
      <c r="CR2887" s="13">
        <v>10.015557578516159</v>
      </c>
      <c r="CS2887" s="13" t="s">
        <v>7128</v>
      </c>
      <c r="CT2887" s="13">
        <v>0</v>
      </c>
      <c r="CU2887" s="13">
        <v>1.1078884842967682</v>
      </c>
      <c r="CV2887" s="13">
        <v>12.055557578516158</v>
      </c>
      <c r="CW2887" s="13">
        <v>2.06</v>
      </c>
      <c r="CX2887" s="12">
        <v>-0.29113924050632911</v>
      </c>
      <c r="CY2887" s="12">
        <v>8.8868837874379394E-2</v>
      </c>
      <c r="CZ2887" s="15">
        <v>4.8619211546194947</v>
      </c>
      <c r="DA2887" s="20"/>
      <c r="DB2887" s="20"/>
    </row>
    <row r="2888" spans="1:106" ht="24">
      <c r="A2888" s="8" t="s">
        <v>4631</v>
      </c>
      <c r="B2888" s="8" t="s">
        <v>4632</v>
      </c>
      <c r="C2888" s="9" t="s">
        <v>7141</v>
      </c>
      <c r="D2888" s="9" t="s">
        <v>7126</v>
      </c>
      <c r="E2888" s="10" t="s">
        <v>7127</v>
      </c>
      <c r="F2888" s="10" t="s">
        <v>7126</v>
      </c>
      <c r="G2888" s="11">
        <v>0.73</v>
      </c>
      <c r="H2888" s="11">
        <v>3.0455414012738853</v>
      </c>
      <c r="I2888" s="12">
        <v>9.0499999999999997E-2</v>
      </c>
      <c r="J2888" s="12">
        <v>0.33212149681528658</v>
      </c>
      <c r="K2888" s="12">
        <v>4.7E-2</v>
      </c>
      <c r="L2888" s="12">
        <v>0.10350000000000001</v>
      </c>
      <c r="M2888" s="12">
        <v>6.8320350000000002E-2</v>
      </c>
      <c r="N2888" s="12">
        <v>0.13155207526717555</v>
      </c>
      <c r="O2888" s="12">
        <v>-0.42989101354391113</v>
      </c>
      <c r="P2888" s="12">
        <v>-0.21822050887438466</v>
      </c>
      <c r="Q2888" s="13">
        <v>1.57</v>
      </c>
      <c r="R2888" s="13">
        <v>0</v>
      </c>
      <c r="S2888" s="13">
        <v>4.9800000000000004</v>
      </c>
      <c r="T2888" s="13">
        <v>4.9800000000000004</v>
      </c>
      <c r="U2888" s="13">
        <v>6.5500000000000007</v>
      </c>
      <c r="V2888" s="13">
        <v>0.129</v>
      </c>
      <c r="W2888" s="13">
        <v>6.4210000000000012</v>
      </c>
      <c r="X2888" s="14">
        <v>1.9694656488549615E-2</v>
      </c>
      <c r="Y2888" s="15">
        <v>3.51123595505618E-2</v>
      </c>
      <c r="Z2888" s="14">
        <v>0.72173913043478266</v>
      </c>
      <c r="AA2888" s="14">
        <v>0.7603053435114504</v>
      </c>
      <c r="AB2888" s="14">
        <v>2.5937500000000004</v>
      </c>
      <c r="AC2888" s="14">
        <v>3.1719745222929938</v>
      </c>
      <c r="AD2888" s="13">
        <v>0.221</v>
      </c>
      <c r="AE2888" s="15">
        <v>0.11613888888888892</v>
      </c>
      <c r="AF2888" s="14">
        <v>3.1622776601683791E-2</v>
      </c>
      <c r="AG2888" s="14" t="s">
        <v>7128</v>
      </c>
      <c r="AH2888" s="15">
        <v>0.14601769911504425</v>
      </c>
      <c r="AI2888" s="5" t="s">
        <v>7128</v>
      </c>
      <c r="AJ2888" s="15" t="s">
        <v>7128</v>
      </c>
      <c r="AK2888" s="15" t="s">
        <v>7128</v>
      </c>
      <c r="AL2888" s="15" t="s">
        <v>7128</v>
      </c>
      <c r="AM2888" s="15" t="s">
        <v>7128</v>
      </c>
      <c r="AN2888" s="15">
        <v>0.81770833333333337</v>
      </c>
      <c r="AO2888" s="15">
        <v>0.75845410628019327</v>
      </c>
      <c r="AP2888" s="15" t="s">
        <v>7128</v>
      </c>
      <c r="AQ2888" s="15" t="s">
        <v>7128</v>
      </c>
      <c r="AR2888" s="15">
        <v>0.94830896470240733</v>
      </c>
      <c r="AS2888" s="15">
        <v>3.1019323671497592</v>
      </c>
      <c r="AT2888" s="14" t="s">
        <v>7128</v>
      </c>
      <c r="AU2888" s="14">
        <v>0</v>
      </c>
      <c r="AV2888" s="12" t="s">
        <v>7128</v>
      </c>
      <c r="AW2888" s="12" t="s">
        <v>7128</v>
      </c>
      <c r="AX2888" s="12">
        <v>-0.32500000000000001</v>
      </c>
      <c r="AY2888" s="12">
        <v>-0.247</v>
      </c>
      <c r="AZ2888" s="14" t="s">
        <v>7128</v>
      </c>
      <c r="BA2888" s="14" t="s">
        <v>7128</v>
      </c>
      <c r="BB2888" s="14">
        <v>-9.7769516728624536E-2</v>
      </c>
      <c r="BC2888" s="14">
        <v>-8.6668433607209119E-2</v>
      </c>
      <c r="BD2888" s="14">
        <v>-0.12705314009661836</v>
      </c>
      <c r="BE2888" s="14">
        <v>-0.31594202898550727</v>
      </c>
      <c r="BF2888" s="14">
        <v>0</v>
      </c>
      <c r="BG2888" s="14">
        <v>0.1047</v>
      </c>
      <c r="BH2888" s="13">
        <v>-0.26300000000000001</v>
      </c>
      <c r="BI2888" s="13">
        <v>-0.26300000000000001</v>
      </c>
      <c r="BJ2888" s="13">
        <v>-0.65400000000000003</v>
      </c>
      <c r="BK2888" s="13">
        <v>-0.65400000000000003</v>
      </c>
      <c r="BL2888" s="13">
        <v>2.0699999999999998</v>
      </c>
      <c r="BM2888" s="13">
        <v>2.0699999999999998</v>
      </c>
      <c r="BN2888" s="13">
        <v>-0.49</v>
      </c>
      <c r="BO2888" s="13">
        <v>-0.49</v>
      </c>
      <c r="BP2888" s="13">
        <v>-0.65400000000000003</v>
      </c>
      <c r="BQ2888" s="13">
        <v>0</v>
      </c>
      <c r="BR2888" s="13">
        <v>0</v>
      </c>
      <c r="BS2888" s="13">
        <v>-0.19700000000000001</v>
      </c>
      <c r="BT2888" s="14" t="s">
        <v>7128</v>
      </c>
      <c r="BU2888" s="13">
        <v>-0.45700000000000002</v>
      </c>
      <c r="BV2888" s="13">
        <v>-6.6000000000000003E-2</v>
      </c>
      <c r="BW2888" s="13">
        <v>-6.6000000000000003E-2</v>
      </c>
      <c r="BX2888" s="13">
        <v>2.69</v>
      </c>
      <c r="BY2888" s="13">
        <v>7.5460000000000003</v>
      </c>
      <c r="BZ2888" s="13">
        <v>1.92</v>
      </c>
      <c r="CA2888" s="13">
        <v>6.7710000000000008</v>
      </c>
      <c r="CB2888" s="13">
        <v>0</v>
      </c>
      <c r="CC2888" s="15">
        <v>-7.5999999999999998E-2</v>
      </c>
      <c r="CD2888" s="15">
        <v>0.28100000000000003</v>
      </c>
      <c r="CE2888" s="15">
        <v>0.36</v>
      </c>
      <c r="CF2888" s="15">
        <v>1.2773760690760829</v>
      </c>
      <c r="CG2888" s="15">
        <v>1.5506809135100044</v>
      </c>
      <c r="CH2888" s="13">
        <v>-0.14930000000000004</v>
      </c>
      <c r="CI2888" s="13">
        <v>9.0100000000000041E-2</v>
      </c>
      <c r="CJ2888" s="13">
        <v>0</v>
      </c>
      <c r="CK2888" s="12">
        <f t="shared" si="90"/>
        <v>0</v>
      </c>
      <c r="CL2888" s="36">
        <f t="shared" si="91"/>
        <v>0.30571555161719088</v>
      </c>
      <c r="CM2888" s="13" t="s">
        <v>7128</v>
      </c>
      <c r="CN2888" s="13" t="s">
        <v>7128</v>
      </c>
      <c r="CO2888" s="13" t="s">
        <v>7128</v>
      </c>
      <c r="CP2888" s="13" t="s">
        <v>7128</v>
      </c>
      <c r="CQ2888" s="13" t="s">
        <v>7128</v>
      </c>
      <c r="CR2888" s="13" t="s">
        <v>7128</v>
      </c>
      <c r="CS2888" s="13" t="s">
        <v>7128</v>
      </c>
      <c r="CT2888" s="13">
        <v>0</v>
      </c>
      <c r="CU2888" s="13">
        <v>-0.65400000000000003</v>
      </c>
      <c r="CV2888" s="13">
        <v>6.7710000000000008</v>
      </c>
      <c r="CW2888" s="13">
        <v>-0.49</v>
      </c>
      <c r="CX2888" s="12">
        <v>-9.7769516728624536E-2</v>
      </c>
      <c r="CY2888" s="12">
        <v>-8.6668433607209119E-2</v>
      </c>
      <c r="CZ2888" s="15" t="s">
        <v>7128</v>
      </c>
      <c r="DA2888" s="20"/>
      <c r="DB2888" s="20"/>
    </row>
    <row r="2889" spans="1:106">
      <c r="A2889" s="8" t="s">
        <v>5059</v>
      </c>
      <c r="B2889" s="8" t="s">
        <v>5060</v>
      </c>
      <c r="C2889" s="9" t="s">
        <v>7145</v>
      </c>
      <c r="D2889" s="9" t="s">
        <v>7126</v>
      </c>
      <c r="E2889" s="10" t="s">
        <v>7127</v>
      </c>
      <c r="F2889" s="10" t="s">
        <v>7126</v>
      </c>
      <c r="G2889" s="11">
        <v>0.89</v>
      </c>
      <c r="H2889" s="11">
        <v>1.8190731707317074</v>
      </c>
      <c r="I2889" s="12">
        <v>9.0499999999999997E-2</v>
      </c>
      <c r="J2889" s="12">
        <v>0.2211261219512195</v>
      </c>
      <c r="K2889" s="12">
        <v>3.6999999999999998E-2</v>
      </c>
      <c r="L2889" s="12">
        <v>9.35E-2</v>
      </c>
      <c r="M2889" s="12">
        <v>6.1719349999999999E-2</v>
      </c>
      <c r="N2889" s="12">
        <v>0.13971073007159907</v>
      </c>
      <c r="O2889" s="12">
        <v>-0.76841294365664581</v>
      </c>
      <c r="P2889" s="12">
        <v>-0.3955622232112278</v>
      </c>
      <c r="Q2889" s="13">
        <v>0.61499999999999999</v>
      </c>
      <c r="R2889" s="13">
        <v>0</v>
      </c>
      <c r="S2889" s="13">
        <v>0.64200000000000002</v>
      </c>
      <c r="T2889" s="13">
        <v>0.64200000000000002</v>
      </c>
      <c r="U2889" s="13">
        <v>1.2570000000000001</v>
      </c>
      <c r="V2889" s="13">
        <v>2.1000000000000001E-2</v>
      </c>
      <c r="W2889" s="13">
        <v>1.2360000000000002</v>
      </c>
      <c r="X2889" s="14">
        <v>1.6706443914081145E-2</v>
      </c>
      <c r="Y2889" s="15">
        <v>3.4435261707988982E-2</v>
      </c>
      <c r="Z2889" s="14">
        <v>0.74825174825174823</v>
      </c>
      <c r="AA2889" s="14">
        <v>0.51073985680190925</v>
      </c>
      <c r="AB2889" s="14">
        <v>2.9722222222222223</v>
      </c>
      <c r="AC2889" s="14">
        <v>1.0439024390243903</v>
      </c>
      <c r="AD2889" s="13">
        <v>8.5000000000000006E-2</v>
      </c>
      <c r="AE2889" s="15">
        <v>1.9101666666666668</v>
      </c>
      <c r="AF2889" s="14">
        <v>0.1414213562373095</v>
      </c>
      <c r="AG2889" s="14">
        <v>0.58866639533780085</v>
      </c>
      <c r="AH2889" s="15">
        <v>0.3559322033898305</v>
      </c>
      <c r="AI2889" s="5" t="s">
        <v>7128</v>
      </c>
      <c r="AJ2889" s="15" t="s">
        <v>7128</v>
      </c>
      <c r="AK2889" s="15" t="s">
        <v>7128</v>
      </c>
      <c r="AL2889" s="15" t="s">
        <v>7128</v>
      </c>
      <c r="AM2889" s="15" t="s">
        <v>7128</v>
      </c>
      <c r="AN2889" s="15">
        <v>2.8472222222222223</v>
      </c>
      <c r="AO2889" s="15">
        <v>0.88362068965517249</v>
      </c>
      <c r="AP2889" s="15" t="s">
        <v>7128</v>
      </c>
      <c r="AQ2889" s="15" t="s">
        <v>7128</v>
      </c>
      <c r="AR2889" s="15">
        <v>1.4767025089605739</v>
      </c>
      <c r="AS2889" s="15">
        <v>1.7758620689655176</v>
      </c>
      <c r="AT2889" s="14" t="s">
        <v>7128</v>
      </c>
      <c r="AU2889" s="14">
        <v>0</v>
      </c>
      <c r="AV2889" s="12" t="s">
        <v>7128</v>
      </c>
      <c r="AW2889" s="12" t="s">
        <v>7128</v>
      </c>
      <c r="AX2889" s="12">
        <v>-0.29899999999999999</v>
      </c>
      <c r="AY2889" s="12">
        <v>-0.127</v>
      </c>
      <c r="AZ2889" s="14" t="s">
        <v>7128</v>
      </c>
      <c r="BA2889" s="14" t="s">
        <v>7128</v>
      </c>
      <c r="BB2889" s="14">
        <v>-0.54728682170542631</v>
      </c>
      <c r="BC2889" s="14">
        <v>-0.25585149313962874</v>
      </c>
      <c r="BD2889" s="14">
        <v>-0.50718390804597702</v>
      </c>
      <c r="BE2889" s="14">
        <v>-0.45545977011494254</v>
      </c>
      <c r="BF2889" s="14">
        <v>0</v>
      </c>
      <c r="BG2889" s="14" t="s">
        <v>7128</v>
      </c>
      <c r="BH2889" s="13">
        <v>-0.35299999999999998</v>
      </c>
      <c r="BI2889" s="13">
        <v>-0.35299999999999998</v>
      </c>
      <c r="BJ2889" s="13">
        <v>-0.317</v>
      </c>
      <c r="BK2889" s="13">
        <v>-0.317</v>
      </c>
      <c r="BL2889" s="13">
        <v>0.69599999999999995</v>
      </c>
      <c r="BM2889" s="13">
        <v>0.69599999999999995</v>
      </c>
      <c r="BN2889" s="13">
        <v>-0.26200000000000001</v>
      </c>
      <c r="BO2889" s="13">
        <v>-0.26200000000000001</v>
      </c>
      <c r="BP2889" s="13">
        <v>-0.317</v>
      </c>
      <c r="BQ2889" s="13">
        <v>0</v>
      </c>
      <c r="BR2889" s="13">
        <v>0</v>
      </c>
      <c r="BS2889" s="13">
        <v>-5.1999999999999998E-2</v>
      </c>
      <c r="BT2889" s="14" t="s">
        <v>7128</v>
      </c>
      <c r="BU2889" s="13">
        <v>-0.26500000000000001</v>
      </c>
      <c r="BV2889" s="13">
        <v>-0.30099999999999999</v>
      </c>
      <c r="BW2889" s="13">
        <v>-0.30099999999999999</v>
      </c>
      <c r="BX2889" s="13">
        <v>0.64500000000000002</v>
      </c>
      <c r="BY2889" s="13">
        <v>1.2390000000000001</v>
      </c>
      <c r="BZ2889" s="13">
        <v>0.216</v>
      </c>
      <c r="CA2889" s="13">
        <v>0.83699999999999997</v>
      </c>
      <c r="CB2889" s="13">
        <v>0</v>
      </c>
      <c r="CC2889" s="15">
        <v>0.55500000000000005</v>
      </c>
      <c r="CD2889" s="15">
        <v>0.95699999999999996</v>
      </c>
      <c r="CE2889" s="15">
        <v>0.36</v>
      </c>
      <c r="CF2889" s="15">
        <v>1.1627035207712408</v>
      </c>
      <c r="CG2889" s="15">
        <v>2.1628685769062157</v>
      </c>
      <c r="CH2889" s="13">
        <v>-6.9199999999999998E-2</v>
      </c>
      <c r="CI2889" s="13">
        <v>0.19779999999999992</v>
      </c>
      <c r="CJ2889" s="13">
        <v>0</v>
      </c>
      <c r="CK2889" s="12">
        <f t="shared" si="90"/>
        <v>0</v>
      </c>
      <c r="CL2889" s="36">
        <f t="shared" si="91"/>
        <v>0.8315412186379928</v>
      </c>
      <c r="CM2889" s="13" t="s">
        <v>7128</v>
      </c>
      <c r="CN2889" s="13" t="s">
        <v>7128</v>
      </c>
      <c r="CO2889" s="13" t="s">
        <v>7128</v>
      </c>
      <c r="CP2889" s="13" t="s">
        <v>7128</v>
      </c>
      <c r="CQ2889" s="13" t="s">
        <v>7128</v>
      </c>
      <c r="CR2889" s="13" t="s">
        <v>7128</v>
      </c>
      <c r="CS2889" s="13" t="s">
        <v>7128</v>
      </c>
      <c r="CT2889" s="13">
        <v>0</v>
      </c>
      <c r="CU2889" s="13">
        <v>-0.317</v>
      </c>
      <c r="CV2889" s="13">
        <v>0.83699999999999997</v>
      </c>
      <c r="CW2889" s="13">
        <v>-0.26200000000000001</v>
      </c>
      <c r="CX2889" s="12">
        <v>-0.54728682170542631</v>
      </c>
      <c r="CY2889" s="12">
        <v>-0.25585149313962874</v>
      </c>
      <c r="CZ2889" s="15" t="s">
        <v>7128</v>
      </c>
      <c r="DA2889" s="20"/>
      <c r="DB2889" s="20"/>
    </row>
    <row r="2890" spans="1:106">
      <c r="A2890" s="8" t="s">
        <v>1245</v>
      </c>
      <c r="B2890" s="8" t="s">
        <v>1246</v>
      </c>
      <c r="C2890" s="9" t="s">
        <v>7131</v>
      </c>
      <c r="D2890" s="9" t="s">
        <v>7126</v>
      </c>
      <c r="E2890" s="10" t="s">
        <v>7127</v>
      </c>
      <c r="F2890" s="10" t="s">
        <v>7126</v>
      </c>
      <c r="G2890" s="11">
        <v>0.79</v>
      </c>
      <c r="H2890" s="11">
        <v>0.96322137127909357</v>
      </c>
      <c r="I2890" s="12">
        <v>9.0499999999999997E-2</v>
      </c>
      <c r="J2890" s="12">
        <v>0.14367153410075797</v>
      </c>
      <c r="K2890" s="12">
        <v>4.7E-2</v>
      </c>
      <c r="L2890" s="12">
        <v>0.10350000000000001</v>
      </c>
      <c r="M2890" s="12">
        <v>6.8320350000000002E-2</v>
      </c>
      <c r="N2890" s="12">
        <v>0.12586615104279492</v>
      </c>
      <c r="O2890" s="12">
        <v>0.29366179923257529</v>
      </c>
      <c r="P2890" s="12">
        <v>6.4359628218901149E-2</v>
      </c>
      <c r="Q2890" s="13">
        <v>192.3</v>
      </c>
      <c r="R2890" s="13">
        <v>0</v>
      </c>
      <c r="S2890" s="13">
        <v>59.5</v>
      </c>
      <c r="T2890" s="13">
        <v>59.5</v>
      </c>
      <c r="U2890" s="13">
        <v>251.8</v>
      </c>
      <c r="V2890" s="13">
        <v>0</v>
      </c>
      <c r="W2890" s="13">
        <v>251.8</v>
      </c>
      <c r="X2890" s="14">
        <v>0</v>
      </c>
      <c r="Y2890" s="15">
        <v>0.66582914572864327</v>
      </c>
      <c r="Z2890" s="14">
        <v>0.56344696969696972</v>
      </c>
      <c r="AA2890" s="14">
        <v>0.23629864972200157</v>
      </c>
      <c r="AB2890" s="14">
        <v>1.2906724511930585</v>
      </c>
      <c r="AC2890" s="14">
        <v>0.30941237649505976</v>
      </c>
      <c r="AD2890" s="13">
        <v>4.84</v>
      </c>
      <c r="AE2890" s="15">
        <v>0.57025000000000015</v>
      </c>
      <c r="AF2890" s="14">
        <v>3.1622776601683791E-2</v>
      </c>
      <c r="AG2890" s="14" t="s">
        <v>7128</v>
      </c>
      <c r="AH2890" s="15">
        <v>0.7450384409082782</v>
      </c>
      <c r="AI2890" s="5">
        <v>4.2199108469539368</v>
      </c>
      <c r="AJ2890" s="15">
        <v>14.458646616541353</v>
      </c>
      <c r="AK2890" s="15">
        <v>11.725609756097562</v>
      </c>
      <c r="AL2890" s="15">
        <v>10.3862660944206</v>
      </c>
      <c r="AM2890" s="15">
        <v>0.28917293233082708</v>
      </c>
      <c r="AN2890" s="15">
        <v>4.1713665943600873</v>
      </c>
      <c r="AO2890" s="15">
        <v>1.1096364685516444</v>
      </c>
      <c r="AP2890" s="15">
        <v>8.8661971830985919</v>
      </c>
      <c r="AQ2890" s="15">
        <v>7.7003058103975528</v>
      </c>
      <c r="AR2890" s="15">
        <v>2.3844696969696972</v>
      </c>
      <c r="AS2890" s="15">
        <v>1.4529717253317946</v>
      </c>
      <c r="AT2890" s="14">
        <v>0</v>
      </c>
      <c r="AU2890" s="14">
        <v>0</v>
      </c>
      <c r="AV2890" s="12" t="s">
        <v>7128</v>
      </c>
      <c r="AW2890" s="12">
        <v>0.13300000000000001</v>
      </c>
      <c r="AX2890" s="12">
        <v>0.12300000000000001</v>
      </c>
      <c r="AY2890" s="12">
        <v>0.122</v>
      </c>
      <c r="AZ2890" s="14">
        <v>0.5</v>
      </c>
      <c r="BA2890" s="14">
        <v>7.4200000000000002E-2</v>
      </c>
      <c r="BB2890" s="14">
        <v>0.4373333333333333</v>
      </c>
      <c r="BC2890" s="14">
        <v>0.19022577926169607</v>
      </c>
      <c r="BD2890" s="14">
        <v>9.2970521541950096E-2</v>
      </c>
      <c r="BE2890" s="14">
        <v>0.16099773242630383</v>
      </c>
      <c r="BF2890" s="14">
        <v>0.29134199134199135</v>
      </c>
      <c r="BG2890" s="14">
        <v>4.6500000000000007E-2</v>
      </c>
      <c r="BH2890" s="13">
        <v>13.3</v>
      </c>
      <c r="BI2890" s="13">
        <v>16.399999999999999</v>
      </c>
      <c r="BJ2890" s="13">
        <v>28.4</v>
      </c>
      <c r="BK2890" s="13">
        <v>28.4</v>
      </c>
      <c r="BL2890" s="13">
        <v>173.3</v>
      </c>
      <c r="BM2890" s="13">
        <v>176.4</v>
      </c>
      <c r="BN2890" s="13">
        <v>29.1</v>
      </c>
      <c r="BO2890" s="13">
        <v>32.700000000000003</v>
      </c>
      <c r="BP2890" s="13">
        <v>20.125887445887443</v>
      </c>
      <c r="BQ2890" s="13">
        <v>0</v>
      </c>
      <c r="BR2890" s="13">
        <v>0</v>
      </c>
      <c r="BS2890" s="13">
        <v>-4.9400000000000004</v>
      </c>
      <c r="BT2890" s="14">
        <v>-0.2454550147556076</v>
      </c>
      <c r="BU2890" s="13">
        <v>25.065887445887444</v>
      </c>
      <c r="BV2890" s="13">
        <v>21.34</v>
      </c>
      <c r="BW2890" s="13">
        <v>21.34</v>
      </c>
      <c r="BX2890" s="13">
        <v>37.5</v>
      </c>
      <c r="BY2890" s="13">
        <v>105.8</v>
      </c>
      <c r="BZ2890" s="13">
        <v>46.1</v>
      </c>
      <c r="CA2890" s="13">
        <v>105.6</v>
      </c>
      <c r="CB2890" s="13">
        <v>0</v>
      </c>
      <c r="CC2890" s="15">
        <v>-0.129</v>
      </c>
      <c r="CD2890" s="15">
        <v>0.88400000000000001</v>
      </c>
      <c r="CE2890" s="15">
        <v>0.36</v>
      </c>
      <c r="CF2890" s="15">
        <v>0.48811270758767661</v>
      </c>
      <c r="CG2890" s="15">
        <v>0.83657690647298255</v>
      </c>
      <c r="CH2890" s="13">
        <v>12.584</v>
      </c>
      <c r="CI2890" s="13">
        <v>4.7089999999999987</v>
      </c>
      <c r="CJ2890" s="13">
        <v>0</v>
      </c>
      <c r="CK2890" s="12">
        <f t="shared" si="90"/>
        <v>0</v>
      </c>
      <c r="CL2890" s="36">
        <f t="shared" si="91"/>
        <v>1.6410984848484851</v>
      </c>
      <c r="CM2890" s="13">
        <v>23.1</v>
      </c>
      <c r="CN2890" s="13">
        <v>6.73</v>
      </c>
      <c r="CO2890" s="13">
        <v>16.399999999999999</v>
      </c>
      <c r="CP2890" s="13">
        <v>192.3</v>
      </c>
      <c r="CQ2890" s="13">
        <v>32.700000000000003</v>
      </c>
      <c r="CR2890" s="13">
        <v>251.8</v>
      </c>
      <c r="CS2890" s="13" t="s">
        <v>7128</v>
      </c>
      <c r="CT2890" s="13">
        <v>0</v>
      </c>
      <c r="CU2890" s="13">
        <v>28.4</v>
      </c>
      <c r="CV2890" s="13">
        <v>105.6</v>
      </c>
      <c r="CW2890" s="13">
        <v>29.1</v>
      </c>
      <c r="CX2890" s="12">
        <v>0.4373333333333333</v>
      </c>
      <c r="CY2890" s="12">
        <v>0.19022577926169607</v>
      </c>
      <c r="CZ2890" s="15">
        <v>8.6529209621993122</v>
      </c>
      <c r="DA2890" s="20"/>
      <c r="DB2890" s="20"/>
    </row>
    <row r="2891" spans="1:106" ht="24">
      <c r="A2891" s="8" t="s">
        <v>6205</v>
      </c>
      <c r="B2891" s="8" t="s">
        <v>6206</v>
      </c>
      <c r="C2891" s="9" t="s">
        <v>7174</v>
      </c>
      <c r="D2891" s="9" t="s">
        <v>7126</v>
      </c>
      <c r="E2891" s="10" t="s">
        <v>7127</v>
      </c>
      <c r="F2891" s="10" t="s">
        <v>7126</v>
      </c>
      <c r="G2891" s="11">
        <v>0.45</v>
      </c>
      <c r="H2891" s="11">
        <v>0.45</v>
      </c>
      <c r="I2891" s="12">
        <v>9.0499999999999997E-2</v>
      </c>
      <c r="J2891" s="12">
        <v>9.7225000000000006E-2</v>
      </c>
      <c r="K2891" s="12">
        <v>3.2000000000000001E-2</v>
      </c>
      <c r="L2891" s="12">
        <v>8.8499999999999995E-2</v>
      </c>
      <c r="M2891" s="12">
        <v>5.8418850000000001E-2</v>
      </c>
      <c r="N2891" s="12">
        <v>9.7225000000000006E-2</v>
      </c>
      <c r="O2891" s="12">
        <v>-5.6529347826086963E-2</v>
      </c>
      <c r="P2891" s="12">
        <v>-9.7225000000000006E-2</v>
      </c>
      <c r="Q2891" s="13">
        <v>51.3</v>
      </c>
      <c r="R2891" s="13">
        <v>0</v>
      </c>
      <c r="S2891" s="13">
        <v>0</v>
      </c>
      <c r="T2891" s="13">
        <v>0</v>
      </c>
      <c r="U2891" s="13">
        <v>51.3</v>
      </c>
      <c r="V2891" s="13">
        <v>0</v>
      </c>
      <c r="W2891" s="13">
        <v>51.3</v>
      </c>
      <c r="X2891" s="14">
        <v>0</v>
      </c>
      <c r="Y2891" s="15">
        <v>0.13761467889908258</v>
      </c>
      <c r="Z2891" s="14" t="s">
        <v>7128</v>
      </c>
      <c r="AA2891" s="14">
        <v>0</v>
      </c>
      <c r="AB2891" s="14" t="s">
        <v>7128</v>
      </c>
      <c r="AC2891" s="14">
        <v>0</v>
      </c>
      <c r="AD2891" s="13">
        <v>0.52300000000000002</v>
      </c>
      <c r="AE2891" s="15">
        <v>1.4768611111111114</v>
      </c>
      <c r="AF2891" s="14">
        <v>0.17606816861659008</v>
      </c>
      <c r="AG2891" s="14">
        <v>0.25643476816254973</v>
      </c>
      <c r="AH2891" s="15">
        <v>0.16611295681063121</v>
      </c>
      <c r="AI2891" s="5" t="s">
        <v>7128</v>
      </c>
      <c r="AJ2891" s="15">
        <v>54.807692307692299</v>
      </c>
      <c r="AK2891" s="15">
        <v>54.807692307692299</v>
      </c>
      <c r="AL2891" s="15" t="s">
        <v>7128</v>
      </c>
      <c r="AM2891" s="15" t="s">
        <v>7128</v>
      </c>
      <c r="AN2891" s="15" t="s">
        <v>7128</v>
      </c>
      <c r="AO2891" s="15">
        <v>0.64772727272727271</v>
      </c>
      <c r="AP2891" s="15" t="s">
        <v>7128</v>
      </c>
      <c r="AQ2891" s="15" t="s">
        <v>7128</v>
      </c>
      <c r="AR2891" s="15" t="s">
        <v>7128</v>
      </c>
      <c r="AS2891" s="15">
        <v>0.64772727272727271</v>
      </c>
      <c r="AT2891" s="14">
        <v>0</v>
      </c>
      <c r="AU2891" s="14">
        <v>0</v>
      </c>
      <c r="AV2891" s="12">
        <v>1.0509999999999999</v>
      </c>
      <c r="AW2891" s="12">
        <v>0.85299999999999998</v>
      </c>
      <c r="AX2891" s="12">
        <v>1.3980000000000001</v>
      </c>
      <c r="AY2891" s="12">
        <v>0.50600000000000001</v>
      </c>
      <c r="AZ2891" s="14" t="s">
        <v>7128</v>
      </c>
      <c r="BA2891" s="14" t="s">
        <v>7128</v>
      </c>
      <c r="BB2891" s="14">
        <v>4.0695652173913043E-2</v>
      </c>
      <c r="BC2891" s="14">
        <v>0</v>
      </c>
      <c r="BD2891" s="14">
        <v>1.1818181818181818E-2</v>
      </c>
      <c r="BE2891" s="14">
        <v>0</v>
      </c>
      <c r="BF2891" s="14">
        <v>0.33121019108280253</v>
      </c>
      <c r="BG2891" s="14">
        <v>0.2</v>
      </c>
      <c r="BH2891" s="13">
        <v>0.93600000000000005</v>
      </c>
      <c r="BI2891" s="13">
        <v>0.93600000000000005</v>
      </c>
      <c r="BJ2891" s="13">
        <v>0</v>
      </c>
      <c r="BK2891" s="13">
        <v>0</v>
      </c>
      <c r="BL2891" s="13">
        <v>79.2</v>
      </c>
      <c r="BM2891" s="13">
        <v>79.2</v>
      </c>
      <c r="BN2891" s="13">
        <v>0</v>
      </c>
      <c r="BO2891" s="13">
        <v>0</v>
      </c>
      <c r="BP2891" s="13">
        <v>0</v>
      </c>
      <c r="BQ2891" s="13">
        <v>0.95499999999999996</v>
      </c>
      <c r="BR2891" s="13">
        <v>-1.9470000000000001</v>
      </c>
      <c r="BS2891" s="13">
        <v>8.3000000000000004E-2</v>
      </c>
      <c r="BT2891" s="14" t="s">
        <v>7128</v>
      </c>
      <c r="BU2891" s="13">
        <v>1.8640000000000001</v>
      </c>
      <c r="BV2891" s="13">
        <v>1.8450000000000002</v>
      </c>
      <c r="BW2891" s="13">
        <v>2.8000000000000003</v>
      </c>
      <c r="BX2891" s="13">
        <v>23</v>
      </c>
      <c r="BY2891" s="13">
        <v>30.385000000000002</v>
      </c>
      <c r="BZ2891" s="13">
        <v>0</v>
      </c>
      <c r="CA2891" s="13">
        <v>0</v>
      </c>
      <c r="CB2891" s="13">
        <v>0</v>
      </c>
      <c r="CC2891" s="15">
        <v>0.30099999999999999</v>
      </c>
      <c r="CD2891" s="15" t="s">
        <v>7128</v>
      </c>
      <c r="CE2891" s="15">
        <v>0.36</v>
      </c>
      <c r="CF2891" s="15" t="s">
        <v>7128</v>
      </c>
      <c r="CG2891" s="15" t="s">
        <v>7128</v>
      </c>
      <c r="CH2891" s="13" t="s">
        <v>7128</v>
      </c>
      <c r="CI2891" s="13" t="s">
        <v>7128</v>
      </c>
      <c r="CJ2891" s="13">
        <v>0</v>
      </c>
      <c r="CK2891" s="12">
        <f t="shared" si="90"/>
        <v>0</v>
      </c>
      <c r="CL2891" s="36" t="str">
        <f t="shared" si="91"/>
        <v>NA</v>
      </c>
      <c r="CM2891" s="13">
        <v>1.57</v>
      </c>
      <c r="CN2891" s="13">
        <v>0.52</v>
      </c>
      <c r="CO2891" s="13">
        <v>0.93600000000000005</v>
      </c>
      <c r="CP2891" s="13">
        <v>51.3</v>
      </c>
      <c r="CQ2891" s="13" t="s">
        <v>7128</v>
      </c>
      <c r="CR2891" s="13" t="s">
        <v>7128</v>
      </c>
      <c r="CS2891" s="13" t="s">
        <v>7128</v>
      </c>
      <c r="CT2891" s="13">
        <v>0</v>
      </c>
      <c r="CU2891" s="13">
        <v>0</v>
      </c>
      <c r="CV2891" s="13">
        <v>0</v>
      </c>
      <c r="CW2891" s="13">
        <v>0</v>
      </c>
      <c r="CX2891" s="12">
        <v>4.0695652173913043E-2</v>
      </c>
      <c r="CY2891" s="12">
        <v>0</v>
      </c>
      <c r="CZ2891" s="15" t="s">
        <v>7128</v>
      </c>
      <c r="DA2891" s="20"/>
      <c r="DB2891" s="20"/>
    </row>
    <row r="2892" spans="1:106">
      <c r="A2892" s="8" t="s">
        <v>517</v>
      </c>
      <c r="B2892" s="8" t="s">
        <v>518</v>
      </c>
      <c r="C2892" s="9" t="s">
        <v>7141</v>
      </c>
      <c r="D2892" s="9" t="s">
        <v>7126</v>
      </c>
      <c r="E2892" s="10" t="s">
        <v>7127</v>
      </c>
      <c r="F2892" s="10" t="s">
        <v>7126</v>
      </c>
      <c r="G2892" s="11">
        <v>0.73</v>
      </c>
      <c r="H2892" s="11">
        <v>1.5286762257007134</v>
      </c>
      <c r="I2892" s="12">
        <v>9.0499999999999997E-2</v>
      </c>
      <c r="J2892" s="12">
        <v>0.19484519842591455</v>
      </c>
      <c r="K2892" s="12">
        <v>3.6999999999999998E-2</v>
      </c>
      <c r="L2892" s="12">
        <v>9.35E-2</v>
      </c>
      <c r="M2892" s="12">
        <v>6.1719349999999999E-2</v>
      </c>
      <c r="N2892" s="12">
        <v>0.11569384009551628</v>
      </c>
      <c r="O2892" s="12">
        <v>-0.1275706290236856</v>
      </c>
      <c r="P2892" s="12">
        <v>-3.6421596697494854E-2</v>
      </c>
      <c r="Q2892" s="13">
        <v>64.099999999999994</v>
      </c>
      <c r="R2892" s="13">
        <v>0</v>
      </c>
      <c r="S2892" s="13">
        <v>94</v>
      </c>
      <c r="T2892" s="13">
        <v>94</v>
      </c>
      <c r="U2892" s="13">
        <v>158.1</v>
      </c>
      <c r="V2892" s="13">
        <v>0</v>
      </c>
      <c r="W2892" s="13">
        <v>158.1</v>
      </c>
      <c r="X2892" s="14">
        <v>0</v>
      </c>
      <c r="Y2892" s="15">
        <v>0.15344580043072503</v>
      </c>
      <c r="Z2892" s="14">
        <v>0.48679440704298294</v>
      </c>
      <c r="AA2892" s="14">
        <v>0.59456040480708416</v>
      </c>
      <c r="AB2892" s="14">
        <v>0.94853683148335022</v>
      </c>
      <c r="AC2892" s="14">
        <v>1.4664586583463339</v>
      </c>
      <c r="AD2892" s="13">
        <v>0.23</v>
      </c>
      <c r="AE2892" s="15">
        <v>1.2180555555555557</v>
      </c>
      <c r="AF2892" s="14">
        <v>0.18439088914585774</v>
      </c>
      <c r="AG2892" s="14">
        <v>0.53120845858343424</v>
      </c>
      <c r="AH2892" s="15">
        <v>0.31455399061032868</v>
      </c>
      <c r="AI2892" s="5">
        <v>1.641025641025641</v>
      </c>
      <c r="AJ2892" s="15">
        <v>9.6974281391830548</v>
      </c>
      <c r="AK2892" s="15">
        <v>9.6536144578313241</v>
      </c>
      <c r="AL2892" s="15">
        <v>8.2142857142857153</v>
      </c>
      <c r="AM2892" s="15" t="s">
        <v>7128</v>
      </c>
      <c r="AN2892" s="15">
        <v>0.64682139253279514</v>
      </c>
      <c r="AO2892" s="15">
        <v>0.10298843187660668</v>
      </c>
      <c r="AP2892" s="15">
        <v>8.234375</v>
      </c>
      <c r="AQ2892" s="15">
        <v>7.3534883720930226</v>
      </c>
      <c r="AR2892" s="15">
        <v>0.81874676333505958</v>
      </c>
      <c r="AS2892" s="15">
        <v>0.25401670951156813</v>
      </c>
      <c r="AT2892" s="14">
        <v>0</v>
      </c>
      <c r="AU2892" s="14">
        <v>0</v>
      </c>
      <c r="AV2892" s="12" t="s">
        <v>7128</v>
      </c>
      <c r="AW2892" s="12" t="s">
        <v>7128</v>
      </c>
      <c r="AX2892" s="12" t="s">
        <v>7128</v>
      </c>
      <c r="AY2892" s="12" t="s">
        <v>7128</v>
      </c>
      <c r="AZ2892" s="14" t="s">
        <v>7128</v>
      </c>
      <c r="BA2892" s="14" t="s">
        <v>7128</v>
      </c>
      <c r="BB2892" s="14">
        <v>6.7274569402228965E-2</v>
      </c>
      <c r="BC2892" s="14">
        <v>7.9272243398021427E-2</v>
      </c>
      <c r="BD2892" s="14">
        <v>1.049138884499921E-2</v>
      </c>
      <c r="BE2892" s="14">
        <v>3.0336546057829043E-2</v>
      </c>
      <c r="BF2892" s="14">
        <v>0.25393258426966286</v>
      </c>
      <c r="BG2892" s="14">
        <v>7.5499999999999998E-2</v>
      </c>
      <c r="BH2892" s="13">
        <v>6.61</v>
      </c>
      <c r="BI2892" s="13">
        <v>6.64</v>
      </c>
      <c r="BJ2892" s="13">
        <v>19.2</v>
      </c>
      <c r="BK2892" s="13">
        <v>19.2</v>
      </c>
      <c r="BL2892" s="13">
        <v>622.4</v>
      </c>
      <c r="BM2892" s="13">
        <v>632.9</v>
      </c>
      <c r="BN2892" s="13">
        <v>20.8</v>
      </c>
      <c r="BO2892" s="13">
        <v>21.5</v>
      </c>
      <c r="BP2892" s="13">
        <v>14.324494382022472</v>
      </c>
      <c r="BQ2892" s="13">
        <v>0</v>
      </c>
      <c r="BR2892" s="13">
        <v>0</v>
      </c>
      <c r="BS2892" s="13">
        <v>-3.18</v>
      </c>
      <c r="BT2892" s="14">
        <v>-0.22199736445783133</v>
      </c>
      <c r="BU2892" s="13">
        <v>17.504494382022472</v>
      </c>
      <c r="BV2892" s="13">
        <v>9.82</v>
      </c>
      <c r="BW2892" s="13">
        <v>9.82</v>
      </c>
      <c r="BX2892" s="13">
        <v>98.7</v>
      </c>
      <c r="BY2892" s="13">
        <v>180.7</v>
      </c>
      <c r="BZ2892" s="13">
        <v>99.1</v>
      </c>
      <c r="CA2892" s="13">
        <v>193.1</v>
      </c>
      <c r="CB2892" s="13">
        <v>0</v>
      </c>
      <c r="CC2892" s="15">
        <v>0.65300000000000002</v>
      </c>
      <c r="CD2892" s="15">
        <v>3.0000000000000001E-3</v>
      </c>
      <c r="CE2892" s="15">
        <v>0.36</v>
      </c>
      <c r="CF2892" s="15" t="s">
        <v>7128</v>
      </c>
      <c r="CG2892" s="15" t="s">
        <v>7128</v>
      </c>
      <c r="CH2892" s="13" t="s">
        <v>7128</v>
      </c>
      <c r="CI2892" s="13" t="s">
        <v>7128</v>
      </c>
      <c r="CJ2892" s="13">
        <v>0</v>
      </c>
      <c r="CK2892" s="12">
        <f t="shared" si="90"/>
        <v>0</v>
      </c>
      <c r="CL2892" s="36">
        <f t="shared" si="91"/>
        <v>3.2232004142931125</v>
      </c>
      <c r="CM2892" s="13">
        <v>8.9</v>
      </c>
      <c r="CN2892" s="13">
        <v>2.2599999999999998</v>
      </c>
      <c r="CO2892" s="13">
        <v>6.64</v>
      </c>
      <c r="CP2892" s="13">
        <v>64.099999999999994</v>
      </c>
      <c r="CQ2892" s="13">
        <v>21.5</v>
      </c>
      <c r="CR2892" s="13">
        <v>158.1</v>
      </c>
      <c r="CS2892" s="13" t="s">
        <v>7128</v>
      </c>
      <c r="CT2892" s="13">
        <v>0</v>
      </c>
      <c r="CU2892" s="13">
        <v>19.2</v>
      </c>
      <c r="CV2892" s="13">
        <v>193.1</v>
      </c>
      <c r="CW2892" s="13">
        <v>20.8</v>
      </c>
      <c r="CX2892" s="12">
        <v>6.7274569402228965E-2</v>
      </c>
      <c r="CY2892" s="12">
        <v>7.9272243398021427E-2</v>
      </c>
      <c r="CZ2892" s="15">
        <v>7.6009615384615383</v>
      </c>
      <c r="DA2892" s="20"/>
      <c r="DB2892" s="20"/>
    </row>
    <row r="2893" spans="1:106">
      <c r="A2893" s="8" t="s">
        <v>1323</v>
      </c>
      <c r="B2893" s="8" t="s">
        <v>1324</v>
      </c>
      <c r="C2893" s="9" t="s">
        <v>7179</v>
      </c>
      <c r="D2893" s="9" t="s">
        <v>7126</v>
      </c>
      <c r="E2893" s="10" t="s">
        <v>7127</v>
      </c>
      <c r="F2893" s="10" t="s">
        <v>7126</v>
      </c>
      <c r="G2893" s="11">
        <v>0.79</v>
      </c>
      <c r="H2893" s="11">
        <v>0.79</v>
      </c>
      <c r="I2893" s="12">
        <v>9.0499999999999997E-2</v>
      </c>
      <c r="J2893" s="12">
        <v>0.127995</v>
      </c>
      <c r="K2893" s="12">
        <v>4.7E-2</v>
      </c>
      <c r="L2893" s="12">
        <v>0.10350000000000001</v>
      </c>
      <c r="M2893" s="12">
        <v>6.8320350000000002E-2</v>
      </c>
      <c r="N2893" s="12">
        <v>0.127995</v>
      </c>
      <c r="O2893" s="12" t="s">
        <v>7128</v>
      </c>
      <c r="P2893" s="12" t="s">
        <v>7128</v>
      </c>
      <c r="Q2893" s="13">
        <v>121.6</v>
      </c>
      <c r="R2893" s="13">
        <v>0</v>
      </c>
      <c r="S2893" s="13">
        <v>0</v>
      </c>
      <c r="T2893" s="13">
        <v>0</v>
      </c>
      <c r="U2893" s="13">
        <v>121.6</v>
      </c>
      <c r="V2893" s="13">
        <v>0</v>
      </c>
      <c r="W2893" s="13">
        <v>121.6</v>
      </c>
      <c r="X2893" s="14">
        <v>0</v>
      </c>
      <c r="Y2893" s="15">
        <v>0.32960199004975127</v>
      </c>
      <c r="Z2893" s="14" t="s">
        <v>7128</v>
      </c>
      <c r="AA2893" s="14">
        <v>0</v>
      </c>
      <c r="AB2893" s="14" t="s">
        <v>7128</v>
      </c>
      <c r="AC2893" s="14">
        <v>0</v>
      </c>
      <c r="AD2893" s="13">
        <v>0.30199999999999999</v>
      </c>
      <c r="AE2893" s="15">
        <v>-0.21450000000000005</v>
      </c>
      <c r="AF2893" s="14">
        <v>4.4721359549995794E-2</v>
      </c>
      <c r="AG2893" s="14" t="s">
        <v>7128</v>
      </c>
      <c r="AH2893" s="15">
        <v>0.41891891891891897</v>
      </c>
      <c r="AI2893" s="5">
        <v>1.0833333333333333</v>
      </c>
      <c r="AJ2893" s="15">
        <v>132.60632497273718</v>
      </c>
      <c r="AK2893" s="15">
        <v>132.60632497273718</v>
      </c>
      <c r="AL2893" s="15" t="s">
        <v>7128</v>
      </c>
      <c r="AM2893" s="15" t="s">
        <v>7128</v>
      </c>
      <c r="AN2893" s="15" t="s">
        <v>7128</v>
      </c>
      <c r="AO2893" s="15">
        <v>0.76526117054751408</v>
      </c>
      <c r="AP2893" s="15">
        <v>34.643874643874646</v>
      </c>
      <c r="AQ2893" s="15">
        <v>31.340206185567009</v>
      </c>
      <c r="AR2893" s="15" t="s">
        <v>7128</v>
      </c>
      <c r="AS2893" s="15">
        <v>0.76526117054751408</v>
      </c>
      <c r="AT2893" s="14">
        <v>0</v>
      </c>
      <c r="AU2893" s="14">
        <v>0</v>
      </c>
      <c r="AV2893" s="12">
        <v>-0.16699999999999998</v>
      </c>
      <c r="AW2893" s="12">
        <v>-7.17E-2</v>
      </c>
      <c r="AX2893" s="12">
        <v>2.5399999999999999E-2</v>
      </c>
      <c r="AY2893" s="12">
        <v>0.151</v>
      </c>
      <c r="AZ2893" s="14" t="s">
        <v>7128</v>
      </c>
      <c r="BA2893" s="14" t="s">
        <v>7128</v>
      </c>
      <c r="BB2893" s="14" t="s">
        <v>7128</v>
      </c>
      <c r="BC2893" s="14" t="s">
        <v>7128</v>
      </c>
      <c r="BD2893" s="14">
        <v>5.7709251101321583E-3</v>
      </c>
      <c r="BE2893" s="14">
        <v>2.2089364380113278E-2</v>
      </c>
      <c r="BF2893" s="14">
        <v>0.40196078431372545</v>
      </c>
      <c r="BG2893" s="14">
        <v>4.0599999999999997E-2</v>
      </c>
      <c r="BH2893" s="13">
        <v>0.91700000000000004</v>
      </c>
      <c r="BI2893" s="13">
        <v>0.91700000000000004</v>
      </c>
      <c r="BJ2893" s="13">
        <v>3.51</v>
      </c>
      <c r="BK2893" s="13">
        <v>3.51</v>
      </c>
      <c r="BL2893" s="13">
        <v>158.9</v>
      </c>
      <c r="BM2893" s="13">
        <v>158.9</v>
      </c>
      <c r="BN2893" s="13">
        <v>3.88</v>
      </c>
      <c r="BO2893" s="13">
        <v>3.88</v>
      </c>
      <c r="BP2893" s="13">
        <v>2.0991176470588235</v>
      </c>
      <c r="BQ2893" s="13">
        <v>0</v>
      </c>
      <c r="BR2893" s="13">
        <v>0</v>
      </c>
      <c r="BS2893" s="13">
        <v>-0.53400000000000003</v>
      </c>
      <c r="BT2893" s="14">
        <v>-0.25439260193358554</v>
      </c>
      <c r="BU2893" s="13">
        <v>2.6331176470588238</v>
      </c>
      <c r="BV2893" s="13">
        <v>1.4510000000000001</v>
      </c>
      <c r="BW2893" s="13">
        <v>1.4510000000000001</v>
      </c>
      <c r="BX2893" s="13">
        <v>0</v>
      </c>
      <c r="BY2893" s="13">
        <v>0</v>
      </c>
      <c r="BZ2893" s="13">
        <v>0</v>
      </c>
      <c r="CA2893" s="13">
        <v>0</v>
      </c>
      <c r="CB2893" s="13">
        <v>0</v>
      </c>
      <c r="CC2893" s="15">
        <v>-0.13200000000000001</v>
      </c>
      <c r="CD2893" s="15">
        <v>3.4000000000000002E-2</v>
      </c>
      <c r="CE2893" s="15">
        <v>0.36</v>
      </c>
      <c r="CF2893" s="15" t="s">
        <v>7128</v>
      </c>
      <c r="CG2893" s="15" t="s">
        <v>7128</v>
      </c>
      <c r="CH2893" s="13" t="s">
        <v>7128</v>
      </c>
      <c r="CI2893" s="13" t="s">
        <v>7128</v>
      </c>
      <c r="CJ2893" s="13">
        <v>0</v>
      </c>
      <c r="CK2893" s="12">
        <f t="shared" si="90"/>
        <v>0</v>
      </c>
      <c r="CL2893" s="36" t="str">
        <f t="shared" si="91"/>
        <v>NA</v>
      </c>
      <c r="CM2893" s="13">
        <v>1.53</v>
      </c>
      <c r="CN2893" s="13">
        <v>0.61499999999999999</v>
      </c>
      <c r="CO2893" s="13">
        <v>0.91700000000000004</v>
      </c>
      <c r="CP2893" s="13">
        <v>121.6</v>
      </c>
      <c r="CQ2893" s="13">
        <v>3.88</v>
      </c>
      <c r="CR2893" s="13">
        <v>121.6</v>
      </c>
      <c r="CS2893" s="13" t="s">
        <v>7128</v>
      </c>
      <c r="CT2893" s="13">
        <v>0</v>
      </c>
      <c r="CU2893" s="13">
        <v>3.51</v>
      </c>
      <c r="CV2893" s="13">
        <v>0</v>
      </c>
      <c r="CW2893" s="13">
        <v>3.88</v>
      </c>
      <c r="CX2893" s="12" t="s">
        <v>7128</v>
      </c>
      <c r="CY2893" s="12" t="s">
        <v>7128</v>
      </c>
      <c r="CZ2893" s="15">
        <v>31.340206185567009</v>
      </c>
      <c r="DA2893" s="20"/>
      <c r="DB2893" s="20"/>
    </row>
    <row r="2894" spans="1:106">
      <c r="A2894" s="8" t="s">
        <v>5511</v>
      </c>
      <c r="B2894" s="8" t="s">
        <v>5512</v>
      </c>
      <c r="C2894" s="9" t="s">
        <v>7162</v>
      </c>
      <c r="D2894" s="9" t="s">
        <v>7126</v>
      </c>
      <c r="E2894" s="10" t="s">
        <v>7127</v>
      </c>
      <c r="F2894" s="10" t="s">
        <v>7126</v>
      </c>
      <c r="G2894" s="11">
        <v>0.8</v>
      </c>
      <c r="H2894" s="11">
        <v>0.81756097560975616</v>
      </c>
      <c r="I2894" s="12">
        <v>9.0499999999999997E-2</v>
      </c>
      <c r="J2894" s="12">
        <v>0.13048926829268293</v>
      </c>
      <c r="K2894" s="12">
        <v>3.2000000000000001E-2</v>
      </c>
      <c r="L2894" s="12">
        <v>8.8499999999999995E-2</v>
      </c>
      <c r="M2894" s="12">
        <v>5.8418850000000001E-2</v>
      </c>
      <c r="N2894" s="12">
        <v>0.12894121634844868</v>
      </c>
      <c r="O2894" s="12" t="s">
        <v>7128</v>
      </c>
      <c r="P2894" s="12">
        <v>-0.98140023274189125</v>
      </c>
      <c r="Q2894" s="13">
        <v>1.23</v>
      </c>
      <c r="R2894" s="13">
        <v>0</v>
      </c>
      <c r="S2894" s="13">
        <v>2.7E-2</v>
      </c>
      <c r="T2894" s="13">
        <v>2.7E-2</v>
      </c>
      <c r="U2894" s="13">
        <v>1.2569999999999999</v>
      </c>
      <c r="V2894" s="13">
        <v>3.0000000000000001E-3</v>
      </c>
      <c r="W2894" s="13">
        <v>1.254</v>
      </c>
      <c r="X2894" s="14">
        <v>2.3866348448687352E-3</v>
      </c>
      <c r="Y2894" s="15" t="s">
        <v>7128</v>
      </c>
      <c r="Z2894" s="14">
        <v>4.7038327526132399E-2</v>
      </c>
      <c r="AA2894" s="14">
        <v>2.1479713603818618E-2</v>
      </c>
      <c r="AB2894" s="14">
        <v>4.9360146252285186E-2</v>
      </c>
      <c r="AC2894" s="14">
        <v>2.1951219512195121E-2</v>
      </c>
      <c r="AD2894" s="13">
        <v>0.17299999999999999</v>
      </c>
      <c r="AE2894" s="15">
        <v>1.029638888888889</v>
      </c>
      <c r="AF2894" s="14">
        <v>0.13784048752090222</v>
      </c>
      <c r="AG2894" s="14">
        <v>0.43963860756666706</v>
      </c>
      <c r="AH2894" s="15">
        <v>0.47701149425287365</v>
      </c>
      <c r="AI2894" s="5" t="s">
        <v>7128</v>
      </c>
      <c r="AJ2894" s="15" t="s">
        <v>7128</v>
      </c>
      <c r="AK2894" s="15" t="s">
        <v>7128</v>
      </c>
      <c r="AL2894" s="15" t="s">
        <v>7128</v>
      </c>
      <c r="AM2894" s="15" t="s">
        <v>7128</v>
      </c>
      <c r="AN2894" s="15">
        <v>2.2486288848263252</v>
      </c>
      <c r="AO2894" s="15">
        <v>9.9193548387096779</v>
      </c>
      <c r="AP2894" s="15" t="s">
        <v>7128</v>
      </c>
      <c r="AQ2894" s="15" t="s">
        <v>7128</v>
      </c>
      <c r="AR2894" s="15">
        <v>2.1961471103327495</v>
      </c>
      <c r="AS2894" s="15">
        <v>10.112903225806452</v>
      </c>
      <c r="AT2894" s="14" t="s">
        <v>7128</v>
      </c>
      <c r="AU2894" s="14">
        <v>0</v>
      </c>
      <c r="AV2894" s="12" t="s">
        <v>7128</v>
      </c>
      <c r="AW2894" s="12" t="s">
        <v>7128</v>
      </c>
      <c r="AX2894" s="12">
        <v>0.77900000000000003</v>
      </c>
      <c r="AY2894" s="12">
        <v>0.42200000000000004</v>
      </c>
      <c r="AZ2894" s="14" t="s">
        <v>7128</v>
      </c>
      <c r="BA2894" s="14" t="s">
        <v>7128</v>
      </c>
      <c r="BB2894" s="14" t="s">
        <v>7128</v>
      </c>
      <c r="BC2894" s="14">
        <v>-0.85245901639344257</v>
      </c>
      <c r="BD2894" s="14">
        <v>-0.57258064516129026</v>
      </c>
      <c r="BE2894" s="14">
        <v>-0.41935483870967738</v>
      </c>
      <c r="BF2894" s="14">
        <v>0</v>
      </c>
      <c r="BG2894" s="14">
        <v>9.8300000000000002E-3</v>
      </c>
      <c r="BH2894" s="13">
        <v>-7.0999999999999994E-2</v>
      </c>
      <c r="BI2894" s="13">
        <v>-7.0999999999999994E-2</v>
      </c>
      <c r="BJ2894" s="13">
        <v>-5.1999999999999998E-2</v>
      </c>
      <c r="BK2894" s="13">
        <v>-5.1999999999999998E-2</v>
      </c>
      <c r="BL2894" s="13">
        <v>0.124</v>
      </c>
      <c r="BM2894" s="13">
        <v>0.124</v>
      </c>
      <c r="BN2894" s="13">
        <v>-2.4E-2</v>
      </c>
      <c r="BO2894" s="13">
        <v>-2.4E-2</v>
      </c>
      <c r="BP2894" s="13">
        <v>-5.1999999999999998E-2</v>
      </c>
      <c r="BQ2894" s="13">
        <v>0</v>
      </c>
      <c r="BR2894" s="13">
        <v>0</v>
      </c>
      <c r="BS2894" s="13">
        <v>-3.3000000000000002E-2</v>
      </c>
      <c r="BT2894" s="14" t="s">
        <v>7128</v>
      </c>
      <c r="BU2894" s="13">
        <v>-1.8999999999999996E-2</v>
      </c>
      <c r="BV2894" s="13">
        <v>-3.7999999999999992E-2</v>
      </c>
      <c r="BW2894" s="13">
        <v>-3.7999999999999992E-2</v>
      </c>
      <c r="BX2894" s="13">
        <v>-3.9E-2</v>
      </c>
      <c r="BY2894" s="13">
        <v>6.0999999999999999E-2</v>
      </c>
      <c r="BZ2894" s="13">
        <v>0.54700000000000004</v>
      </c>
      <c r="CA2894" s="13">
        <v>0.57100000000000006</v>
      </c>
      <c r="CB2894" s="13">
        <v>0</v>
      </c>
      <c r="CC2894" s="15">
        <v>0.40400000000000003</v>
      </c>
      <c r="CD2894" s="15">
        <v>0.30299999999999999</v>
      </c>
      <c r="CE2894" s="15">
        <v>0.36</v>
      </c>
      <c r="CF2894" s="15">
        <v>1.6913712861839854</v>
      </c>
      <c r="CG2894" s="15">
        <v>2.160236997248218</v>
      </c>
      <c r="CH2894" s="13">
        <v>-2.8666666666666667E-2</v>
      </c>
      <c r="CI2894" s="13">
        <v>0.24711111111111114</v>
      </c>
      <c r="CJ2894" s="13">
        <v>0</v>
      </c>
      <c r="CK2894" s="12">
        <f t="shared" si="90"/>
        <v>0</v>
      </c>
      <c r="CL2894" s="36">
        <f t="shared" si="91"/>
        <v>0.21716287215411556</v>
      </c>
      <c r="CM2894" s="13" t="s">
        <v>7128</v>
      </c>
      <c r="CN2894" s="13" t="s">
        <v>7128</v>
      </c>
      <c r="CO2894" s="13" t="s">
        <v>7128</v>
      </c>
      <c r="CP2894" s="13" t="s">
        <v>7128</v>
      </c>
      <c r="CQ2894" s="13" t="s">
        <v>7128</v>
      </c>
      <c r="CR2894" s="13" t="s">
        <v>7128</v>
      </c>
      <c r="CS2894" s="13" t="s">
        <v>7128</v>
      </c>
      <c r="CT2894" s="13">
        <v>0</v>
      </c>
      <c r="CU2894" s="13">
        <v>-5.1999999999999998E-2</v>
      </c>
      <c r="CV2894" s="13">
        <v>0.57100000000000006</v>
      </c>
      <c r="CW2894" s="13">
        <v>-2.4E-2</v>
      </c>
      <c r="CX2894" s="12" t="s">
        <v>7128</v>
      </c>
      <c r="CY2894" s="12">
        <v>-0.85245901639344257</v>
      </c>
      <c r="CZ2894" s="15" t="s">
        <v>7128</v>
      </c>
      <c r="DA2894" s="20"/>
      <c r="DB2894" s="20"/>
    </row>
    <row r="2895" spans="1:106">
      <c r="A2895" s="8" t="s">
        <v>2899</v>
      </c>
      <c r="B2895" s="8" t="s">
        <v>2900</v>
      </c>
      <c r="C2895" s="9" t="s">
        <v>7179</v>
      </c>
      <c r="D2895" s="9" t="s">
        <v>7126</v>
      </c>
      <c r="E2895" s="10" t="s">
        <v>7127</v>
      </c>
      <c r="F2895" s="10" t="s">
        <v>7126</v>
      </c>
      <c r="G2895" s="11">
        <v>0.79</v>
      </c>
      <c r="H2895" s="11">
        <v>1.2731404958677686</v>
      </c>
      <c r="I2895" s="12">
        <v>9.0499999999999997E-2</v>
      </c>
      <c r="J2895" s="12">
        <v>0.17171921487603306</v>
      </c>
      <c r="K2895" s="12">
        <v>5.1999999999999998E-2</v>
      </c>
      <c r="L2895" s="12">
        <v>0.1085</v>
      </c>
      <c r="M2895" s="12">
        <v>7.162085E-2</v>
      </c>
      <c r="N2895" s="12">
        <v>0.13373316871794871</v>
      </c>
      <c r="O2895" s="12">
        <v>-0.38880106540984094</v>
      </c>
      <c r="P2895" s="12">
        <v>-0.25180976314038328</v>
      </c>
      <c r="Q2895" s="13">
        <v>4.84</v>
      </c>
      <c r="R2895" s="13">
        <v>0</v>
      </c>
      <c r="S2895" s="13">
        <v>2.96</v>
      </c>
      <c r="T2895" s="13">
        <v>2.96</v>
      </c>
      <c r="U2895" s="13">
        <v>7.8</v>
      </c>
      <c r="V2895" s="13">
        <v>1.4</v>
      </c>
      <c r="W2895" s="13">
        <v>6.4</v>
      </c>
      <c r="X2895" s="14">
        <v>0.17948717948717949</v>
      </c>
      <c r="Y2895" s="15">
        <v>0.11627906976744186</v>
      </c>
      <c r="Z2895" s="14">
        <v>0.27031963470319637</v>
      </c>
      <c r="AA2895" s="14">
        <v>0.37948717948717947</v>
      </c>
      <c r="AB2895" s="14">
        <v>0.37046307884856067</v>
      </c>
      <c r="AC2895" s="14">
        <v>0.61157024793388426</v>
      </c>
      <c r="AD2895" s="13">
        <v>0.374</v>
      </c>
      <c r="AE2895" s="15">
        <v>1.985944444444445</v>
      </c>
      <c r="AF2895" s="14">
        <v>6.3245553203367583E-2</v>
      </c>
      <c r="AG2895" s="14">
        <v>0.97714379699202913</v>
      </c>
      <c r="AH2895" s="15">
        <v>0.45768025078369912</v>
      </c>
      <c r="AI2895" s="5" t="s">
        <v>7128</v>
      </c>
      <c r="AJ2895" s="15" t="s">
        <v>7128</v>
      </c>
      <c r="AK2895" s="15" t="s">
        <v>7128</v>
      </c>
      <c r="AL2895" s="15" t="s">
        <v>7128</v>
      </c>
      <c r="AM2895" s="15" t="s">
        <v>7128</v>
      </c>
      <c r="AN2895" s="15">
        <v>0.60575719649561954</v>
      </c>
      <c r="AO2895" s="15">
        <v>0.19755102040816325</v>
      </c>
      <c r="AP2895" s="15" t="s">
        <v>7128</v>
      </c>
      <c r="AQ2895" s="15" t="s">
        <v>7128</v>
      </c>
      <c r="AR2895" s="15">
        <v>0.67015706806282738</v>
      </c>
      <c r="AS2895" s="15">
        <v>0.26122448979591839</v>
      </c>
      <c r="AT2895" s="14" t="s">
        <v>7128</v>
      </c>
      <c r="AU2895" s="14">
        <v>0</v>
      </c>
      <c r="AV2895" s="12" t="s">
        <v>7128</v>
      </c>
      <c r="AW2895" s="12" t="s">
        <v>7128</v>
      </c>
      <c r="AX2895" s="12">
        <v>0.28600000000000003</v>
      </c>
      <c r="AY2895" s="12">
        <v>0.25600000000000001</v>
      </c>
      <c r="AZ2895" s="14" t="s">
        <v>7128</v>
      </c>
      <c r="BA2895" s="14" t="s">
        <v>7128</v>
      </c>
      <c r="BB2895" s="14">
        <v>-0.21708185053380785</v>
      </c>
      <c r="BC2895" s="14">
        <v>-0.11807659442243457</v>
      </c>
      <c r="BD2895" s="14">
        <v>-7.4693877551020416E-2</v>
      </c>
      <c r="BE2895" s="14">
        <v>-6.2040816326530614E-2</v>
      </c>
      <c r="BF2895" s="14">
        <v>0</v>
      </c>
      <c r="BG2895" s="14">
        <v>1.0399999999999999E-3</v>
      </c>
      <c r="BH2895" s="13">
        <v>-1.83</v>
      </c>
      <c r="BI2895" s="13">
        <v>-1.83</v>
      </c>
      <c r="BJ2895" s="13">
        <v>-1.52</v>
      </c>
      <c r="BK2895" s="13">
        <v>-1.52</v>
      </c>
      <c r="BL2895" s="13">
        <v>24.5</v>
      </c>
      <c r="BM2895" s="13">
        <v>24.5</v>
      </c>
      <c r="BN2895" s="13">
        <v>-0.998</v>
      </c>
      <c r="BO2895" s="13">
        <v>-0.998</v>
      </c>
      <c r="BP2895" s="13">
        <v>-1.52</v>
      </c>
      <c r="BQ2895" s="13">
        <v>0</v>
      </c>
      <c r="BR2895" s="13">
        <v>0</v>
      </c>
      <c r="BS2895" s="13">
        <v>-0.83299999999999996</v>
      </c>
      <c r="BT2895" s="14" t="s">
        <v>7128</v>
      </c>
      <c r="BU2895" s="13">
        <v>-0.68700000000000006</v>
      </c>
      <c r="BV2895" s="13">
        <v>-0.99700000000000011</v>
      </c>
      <c r="BW2895" s="13">
        <v>-0.99700000000000011</v>
      </c>
      <c r="BX2895" s="13">
        <v>8.43</v>
      </c>
      <c r="BY2895" s="13">
        <v>12.872999999999999</v>
      </c>
      <c r="BZ2895" s="13">
        <v>7.99</v>
      </c>
      <c r="CA2895" s="13">
        <v>9.5499999999999989</v>
      </c>
      <c r="CB2895" s="13">
        <v>0</v>
      </c>
      <c r="CC2895" s="15">
        <v>0.41199999999999998</v>
      </c>
      <c r="CD2895" s="15">
        <v>1.33</v>
      </c>
      <c r="CE2895" s="15">
        <v>0.36</v>
      </c>
      <c r="CF2895" s="15" t="s">
        <v>7128</v>
      </c>
      <c r="CG2895" s="15" t="s">
        <v>7128</v>
      </c>
      <c r="CH2895" s="13" t="s">
        <v>7128</v>
      </c>
      <c r="CI2895" s="13" t="s">
        <v>7128</v>
      </c>
      <c r="CJ2895" s="13">
        <v>0</v>
      </c>
      <c r="CK2895" s="12">
        <f t="shared" si="90"/>
        <v>0</v>
      </c>
      <c r="CL2895" s="36">
        <f t="shared" si="91"/>
        <v>2.5654450261780108</v>
      </c>
      <c r="CM2895" s="13" t="s">
        <v>7128</v>
      </c>
      <c r="CN2895" s="13" t="s">
        <v>7128</v>
      </c>
      <c r="CO2895" s="13" t="s">
        <v>7128</v>
      </c>
      <c r="CP2895" s="13" t="s">
        <v>7128</v>
      </c>
      <c r="CQ2895" s="13" t="s">
        <v>7128</v>
      </c>
      <c r="CR2895" s="13" t="s">
        <v>7128</v>
      </c>
      <c r="CS2895" s="13" t="s">
        <v>7128</v>
      </c>
      <c r="CT2895" s="13">
        <v>0</v>
      </c>
      <c r="CU2895" s="13">
        <v>-1.52</v>
      </c>
      <c r="CV2895" s="13">
        <v>9.5499999999999989</v>
      </c>
      <c r="CW2895" s="13">
        <v>-0.998</v>
      </c>
      <c r="CX2895" s="12">
        <v>-0.21708185053380785</v>
      </c>
      <c r="CY2895" s="12">
        <v>-0.11807659442243457</v>
      </c>
      <c r="CZ2895" s="15" t="s">
        <v>7128</v>
      </c>
      <c r="DA2895" s="20"/>
      <c r="DB2895" s="20"/>
    </row>
    <row r="2896" spans="1:106" ht="24">
      <c r="A2896" s="8" t="s">
        <v>6953</v>
      </c>
      <c r="B2896" s="8" t="s">
        <v>6954</v>
      </c>
      <c r="C2896" s="9" t="s">
        <v>7174</v>
      </c>
      <c r="D2896" s="9" t="s">
        <v>7126</v>
      </c>
      <c r="E2896" s="10" t="s">
        <v>7127</v>
      </c>
      <c r="F2896" s="10" t="s">
        <v>7126</v>
      </c>
      <c r="G2896" s="11">
        <v>0.45</v>
      </c>
      <c r="H2896" s="11">
        <v>0.79694055944055953</v>
      </c>
      <c r="I2896" s="12">
        <v>9.0499999999999997E-2</v>
      </c>
      <c r="J2896" s="12">
        <v>0.12862312062937065</v>
      </c>
      <c r="K2896" s="12">
        <v>4.7E-2</v>
      </c>
      <c r="L2896" s="12">
        <v>0.10350000000000001</v>
      </c>
      <c r="M2896" s="12">
        <v>6.8320350000000002E-2</v>
      </c>
      <c r="N2896" s="12">
        <v>9.2043310660247596E-2</v>
      </c>
      <c r="O2896" s="12" t="s">
        <v>7128</v>
      </c>
      <c r="P2896" s="12" t="s">
        <v>7128</v>
      </c>
      <c r="Q2896" s="13">
        <v>0.28599999999999998</v>
      </c>
      <c r="R2896" s="13">
        <v>0</v>
      </c>
      <c r="S2896" s="13">
        <v>0.441</v>
      </c>
      <c r="T2896" s="13">
        <v>0.441</v>
      </c>
      <c r="U2896" s="13">
        <v>0.72699999999999998</v>
      </c>
      <c r="V2896" s="13">
        <v>0.25600000000000001</v>
      </c>
      <c r="W2896" s="13">
        <v>0.47099999999999997</v>
      </c>
      <c r="X2896" s="14">
        <v>0.35213204951856947</v>
      </c>
      <c r="Y2896" s="15">
        <v>5.4232804232804233</v>
      </c>
      <c r="Z2896" s="14">
        <v>0.54243542435424363</v>
      </c>
      <c r="AA2896" s="14">
        <v>0.60660247592847316</v>
      </c>
      <c r="AB2896" s="14">
        <v>1.185483870967742</v>
      </c>
      <c r="AC2896" s="14">
        <v>1.5419580419580421</v>
      </c>
      <c r="AD2896" s="13">
        <v>0.151</v>
      </c>
      <c r="AE2896" s="15" t="s">
        <v>7128</v>
      </c>
      <c r="AF2896" s="14" t="s">
        <v>7128</v>
      </c>
      <c r="AG2896" s="14" t="s">
        <v>7128</v>
      </c>
      <c r="AH2896" s="15">
        <v>0.36383442265795213</v>
      </c>
      <c r="AI2896" s="5" t="s">
        <v>7128</v>
      </c>
      <c r="AJ2896" s="15" t="s">
        <v>7128</v>
      </c>
      <c r="AK2896" s="15" t="s">
        <v>7128</v>
      </c>
      <c r="AL2896" s="15" t="s">
        <v>7128</v>
      </c>
      <c r="AM2896" s="15" t="s">
        <v>7128</v>
      </c>
      <c r="AN2896" s="15">
        <v>0.76881720430107525</v>
      </c>
      <c r="AO2896" s="15">
        <v>9.8620689655172402</v>
      </c>
      <c r="AP2896" s="15" t="s">
        <v>7128</v>
      </c>
      <c r="AQ2896" s="15" t="s">
        <v>7128</v>
      </c>
      <c r="AR2896" s="15">
        <v>0.84560143626570916</v>
      </c>
      <c r="AS2896" s="15">
        <v>16.241379310344826</v>
      </c>
      <c r="AT2896" s="14" t="s">
        <v>7128</v>
      </c>
      <c r="AU2896" s="14">
        <v>0</v>
      </c>
      <c r="AV2896" s="12" t="s">
        <v>7128</v>
      </c>
      <c r="AW2896" s="12" t="s">
        <v>7128</v>
      </c>
      <c r="AX2896" s="12" t="s">
        <v>7128</v>
      </c>
      <c r="AY2896" s="12" t="s">
        <v>7128</v>
      </c>
      <c r="AZ2896" s="14" t="s">
        <v>7128</v>
      </c>
      <c r="BA2896" s="14" t="s">
        <v>7128</v>
      </c>
      <c r="BB2896" s="14" t="s">
        <v>7128</v>
      </c>
      <c r="BC2896" s="14" t="s">
        <v>7128</v>
      </c>
      <c r="BD2896" s="14">
        <v>0</v>
      </c>
      <c r="BE2896" s="14">
        <v>0</v>
      </c>
      <c r="BF2896" s="14">
        <v>0.5</v>
      </c>
      <c r="BG2896" s="14" t="s">
        <v>7128</v>
      </c>
      <c r="BH2896" s="13">
        <v>0</v>
      </c>
      <c r="BI2896" s="13">
        <v>0</v>
      </c>
      <c r="BJ2896" s="13">
        <v>0</v>
      </c>
      <c r="BK2896" s="13">
        <v>0</v>
      </c>
      <c r="BL2896" s="13">
        <v>2.9000000000000001E-2</v>
      </c>
      <c r="BM2896" s="13">
        <v>2.9000000000000001E-2</v>
      </c>
      <c r="BN2896" s="13">
        <v>0</v>
      </c>
      <c r="BO2896" s="13">
        <v>0</v>
      </c>
      <c r="BP2896" s="13">
        <v>0</v>
      </c>
      <c r="BQ2896" s="13">
        <v>-0.215</v>
      </c>
      <c r="BR2896" s="13">
        <v>3.0000000000000001E-3</v>
      </c>
      <c r="BS2896" s="13">
        <v>3.0000000000000001E-3</v>
      </c>
      <c r="BT2896" s="14" t="s">
        <v>7128</v>
      </c>
      <c r="BU2896" s="13">
        <v>-6.0000000000000001E-3</v>
      </c>
      <c r="BV2896" s="13">
        <v>0.20899999999999999</v>
      </c>
      <c r="BW2896" s="13">
        <v>-6.0000000000000001E-3</v>
      </c>
      <c r="BX2896" s="13">
        <v>0</v>
      </c>
      <c r="BY2896" s="13">
        <v>0</v>
      </c>
      <c r="BZ2896" s="13">
        <v>0.372</v>
      </c>
      <c r="CA2896" s="13">
        <v>0.55699999999999994</v>
      </c>
      <c r="CB2896" s="13">
        <v>0</v>
      </c>
      <c r="CC2896" s="15" t="s">
        <v>7128</v>
      </c>
      <c r="CD2896" s="15" t="s">
        <v>7128</v>
      </c>
      <c r="CE2896" s="15">
        <v>0.36</v>
      </c>
      <c r="CF2896" s="15" t="s">
        <v>7128</v>
      </c>
      <c r="CG2896" s="15" t="s">
        <v>7128</v>
      </c>
      <c r="CH2896" s="13" t="s">
        <v>7128</v>
      </c>
      <c r="CI2896" s="13" t="s">
        <v>7128</v>
      </c>
      <c r="CJ2896" s="13">
        <v>0</v>
      </c>
      <c r="CK2896" s="12">
        <f t="shared" si="90"/>
        <v>0</v>
      </c>
      <c r="CL2896" s="36">
        <f t="shared" si="91"/>
        <v>5.2064631956912036E-2</v>
      </c>
      <c r="CM2896" s="13">
        <v>2E-3</v>
      </c>
      <c r="CN2896" s="13">
        <v>1E-3</v>
      </c>
      <c r="CO2896" s="13" t="s">
        <v>7128</v>
      </c>
      <c r="CP2896" s="13" t="s">
        <v>7128</v>
      </c>
      <c r="CQ2896" s="13" t="s">
        <v>7128</v>
      </c>
      <c r="CR2896" s="13" t="s">
        <v>7128</v>
      </c>
      <c r="CS2896" s="13" t="s">
        <v>7128</v>
      </c>
      <c r="CT2896" s="13">
        <v>0</v>
      </c>
      <c r="CU2896" s="13">
        <v>0</v>
      </c>
      <c r="CV2896" s="13">
        <v>0.55699999999999994</v>
      </c>
      <c r="CW2896" s="13">
        <v>0</v>
      </c>
      <c r="CX2896" s="12" t="s">
        <v>7128</v>
      </c>
      <c r="CY2896" s="12" t="s">
        <v>7128</v>
      </c>
      <c r="CZ2896" s="15" t="s">
        <v>7128</v>
      </c>
      <c r="DA2896" s="20"/>
      <c r="DB2896" s="20"/>
    </row>
    <row r="2897" spans="1:106" ht="24">
      <c r="A2897" s="8" t="s">
        <v>3515</v>
      </c>
      <c r="B2897" s="8" t="s">
        <v>3516</v>
      </c>
      <c r="C2897" s="9" t="s">
        <v>7174</v>
      </c>
      <c r="D2897" s="9" t="s">
        <v>7126</v>
      </c>
      <c r="E2897" s="10" t="s">
        <v>7127</v>
      </c>
      <c r="F2897" s="10" t="s">
        <v>7126</v>
      </c>
      <c r="G2897" s="11">
        <v>0.45</v>
      </c>
      <c r="H2897" s="11">
        <v>0.45075306402015025</v>
      </c>
      <c r="I2897" s="12">
        <v>9.0499999999999997E-2</v>
      </c>
      <c r="J2897" s="12">
        <v>9.7293152293823598E-2</v>
      </c>
      <c r="K2897" s="12">
        <v>4.7E-2</v>
      </c>
      <c r="L2897" s="12">
        <v>0.10350000000000001</v>
      </c>
      <c r="M2897" s="12">
        <v>6.8320350000000002E-2</v>
      </c>
      <c r="N2897" s="12">
        <v>9.723847713038275E-2</v>
      </c>
      <c r="O2897" s="12">
        <v>0.47273141773074634</v>
      </c>
      <c r="P2897" s="12">
        <v>-9.723847713038275E-2</v>
      </c>
      <c r="Q2897" s="13">
        <v>247</v>
      </c>
      <c r="R2897" s="13">
        <v>0</v>
      </c>
      <c r="S2897" s="13">
        <v>0.46700000000000003</v>
      </c>
      <c r="T2897" s="13">
        <v>0.46700000000000003</v>
      </c>
      <c r="U2897" s="13">
        <v>247.46700000000001</v>
      </c>
      <c r="V2897" s="13">
        <v>1.36</v>
      </c>
      <c r="W2897" s="13">
        <v>246.107</v>
      </c>
      <c r="X2897" s="14">
        <v>5.4956822525831731E-3</v>
      </c>
      <c r="Y2897" s="15">
        <v>0.96491228070175439</v>
      </c>
      <c r="Z2897" s="14">
        <v>3.8700588381536422E-2</v>
      </c>
      <c r="AA2897" s="14">
        <v>1.8871203029090747E-3</v>
      </c>
      <c r="AB2897" s="14">
        <v>4.0258620689655175E-2</v>
      </c>
      <c r="AC2897" s="14">
        <v>1.8906882591093119E-3</v>
      </c>
      <c r="AD2897" s="13">
        <v>10.83</v>
      </c>
      <c r="AE2897" s="15">
        <v>1.6367500000000001</v>
      </c>
      <c r="AF2897" s="14">
        <v>7.7459666924148338E-2</v>
      </c>
      <c r="AG2897" s="14">
        <v>0.86561177787735766</v>
      </c>
      <c r="AH2897" s="15">
        <v>0.74056603773584906</v>
      </c>
      <c r="AI2897" s="5" t="s">
        <v>7128</v>
      </c>
      <c r="AJ2897" s="15">
        <v>106.46551724137932</v>
      </c>
      <c r="AK2897" s="15">
        <v>106.46551724137932</v>
      </c>
      <c r="AL2897" s="15" t="s">
        <v>7128</v>
      </c>
      <c r="AM2897" s="15" t="s">
        <v>7128</v>
      </c>
      <c r="AN2897" s="15">
        <v>21.293103448275861</v>
      </c>
      <c r="AO2897" s="15">
        <v>20.756302521008404</v>
      </c>
      <c r="AP2897" s="15" t="s">
        <v>7128</v>
      </c>
      <c r="AQ2897" s="15" t="s">
        <v>7128</v>
      </c>
      <c r="AR2897" s="15">
        <v>22.985616886149245</v>
      </c>
      <c r="AS2897" s="15">
        <v>20.681260504201681</v>
      </c>
      <c r="AT2897" s="14">
        <v>0</v>
      </c>
      <c r="AU2897" s="14">
        <v>0</v>
      </c>
      <c r="AV2897" s="12" t="s">
        <v>7128</v>
      </c>
      <c r="AW2897" s="12" t="s">
        <v>7128</v>
      </c>
      <c r="AX2897" s="12">
        <v>1.3090000000000002</v>
      </c>
      <c r="AY2897" s="12">
        <v>2.5380000000000003</v>
      </c>
      <c r="AZ2897" s="14" t="s">
        <v>7128</v>
      </c>
      <c r="BA2897" s="14" t="s">
        <v>7128</v>
      </c>
      <c r="BB2897" s="14">
        <v>0.57002457002456997</v>
      </c>
      <c r="BC2897" s="14">
        <v>0</v>
      </c>
      <c r="BD2897" s="14">
        <v>0.19495798319327728</v>
      </c>
      <c r="BE2897" s="14">
        <v>0</v>
      </c>
      <c r="BF2897" s="14">
        <v>0.11488549618320609</v>
      </c>
      <c r="BG2897" s="14">
        <v>0.1246</v>
      </c>
      <c r="BH2897" s="13">
        <v>2.3199999999999998</v>
      </c>
      <c r="BI2897" s="13">
        <v>2.3199999999999998</v>
      </c>
      <c r="BJ2897" s="13">
        <v>0</v>
      </c>
      <c r="BK2897" s="13">
        <v>0</v>
      </c>
      <c r="BL2897" s="13">
        <v>11.9</v>
      </c>
      <c r="BM2897" s="13">
        <v>11.9</v>
      </c>
      <c r="BN2897" s="13">
        <v>0</v>
      </c>
      <c r="BO2897" s="13">
        <v>0</v>
      </c>
      <c r="BP2897" s="13">
        <v>0</v>
      </c>
      <c r="BQ2897" s="13">
        <v>0</v>
      </c>
      <c r="BR2897" s="13">
        <v>0</v>
      </c>
      <c r="BS2897" s="13">
        <v>-0.76200000000000001</v>
      </c>
      <c r="BT2897" s="14" t="s">
        <v>7128</v>
      </c>
      <c r="BU2897" s="13">
        <v>0.76200000000000001</v>
      </c>
      <c r="BV2897" s="13">
        <v>3.0819999999999999</v>
      </c>
      <c r="BW2897" s="13">
        <v>3.0819999999999999</v>
      </c>
      <c r="BX2897" s="13">
        <v>4.07</v>
      </c>
      <c r="BY2897" s="13">
        <v>3.1930000000000001</v>
      </c>
      <c r="BZ2897" s="13">
        <v>11.6</v>
      </c>
      <c r="CA2897" s="13">
        <v>10.707000000000001</v>
      </c>
      <c r="CB2897" s="13">
        <v>0</v>
      </c>
      <c r="CC2897" s="15">
        <v>0.44700000000000001</v>
      </c>
      <c r="CD2897" s="15">
        <v>0.878</v>
      </c>
      <c r="CE2897" s="15">
        <v>0.36</v>
      </c>
      <c r="CF2897" s="15" t="s">
        <v>7128</v>
      </c>
      <c r="CG2897" s="15">
        <v>1.9759745203239216</v>
      </c>
      <c r="CH2897" s="13" t="s">
        <v>7128</v>
      </c>
      <c r="CI2897" s="13">
        <v>0.15812499999999999</v>
      </c>
      <c r="CJ2897" s="13">
        <v>0</v>
      </c>
      <c r="CK2897" s="12">
        <f t="shared" si="90"/>
        <v>0</v>
      </c>
      <c r="CL2897" s="36">
        <f t="shared" si="91"/>
        <v>1.1114224339217333</v>
      </c>
      <c r="CM2897" s="13">
        <v>2.62</v>
      </c>
      <c r="CN2897" s="13">
        <v>0.30099999999999999</v>
      </c>
      <c r="CO2897" s="13">
        <v>2.3199999999999998</v>
      </c>
      <c r="CP2897" s="13">
        <v>247</v>
      </c>
      <c r="CQ2897" s="13" t="s">
        <v>7128</v>
      </c>
      <c r="CR2897" s="13" t="s">
        <v>7128</v>
      </c>
      <c r="CS2897" s="13" t="s">
        <v>7128</v>
      </c>
      <c r="CT2897" s="13">
        <v>0</v>
      </c>
      <c r="CU2897" s="13">
        <v>0</v>
      </c>
      <c r="CV2897" s="13">
        <v>10.707000000000001</v>
      </c>
      <c r="CW2897" s="13">
        <v>0</v>
      </c>
      <c r="CX2897" s="12">
        <v>0.57002457002456997</v>
      </c>
      <c r="CY2897" s="12">
        <v>0</v>
      </c>
      <c r="CZ2897" s="15" t="s">
        <v>7128</v>
      </c>
      <c r="DA2897" s="20"/>
      <c r="DB2897" s="20"/>
    </row>
    <row r="2898" spans="1:106">
      <c r="A2898" s="8" t="s">
        <v>6781</v>
      </c>
      <c r="B2898" s="8" t="s">
        <v>6782</v>
      </c>
      <c r="C2898" s="9" t="s">
        <v>7139</v>
      </c>
      <c r="D2898" s="9" t="s">
        <v>7126</v>
      </c>
      <c r="E2898" s="10" t="s">
        <v>7127</v>
      </c>
      <c r="F2898" s="10" t="s">
        <v>7126</v>
      </c>
      <c r="G2898" s="11">
        <v>0.59</v>
      </c>
      <c r="H2898" s="11">
        <v>0.59</v>
      </c>
      <c r="I2898" s="12">
        <v>9.0499999999999997E-2</v>
      </c>
      <c r="J2898" s="12">
        <v>0.10989499999999999</v>
      </c>
      <c r="K2898" s="12">
        <v>4.7E-2</v>
      </c>
      <c r="L2898" s="12">
        <v>0.10350000000000001</v>
      </c>
      <c r="M2898" s="12">
        <v>6.8320350000000002E-2</v>
      </c>
      <c r="N2898" s="12">
        <v>0.10989499999999999</v>
      </c>
      <c r="O2898" s="12">
        <v>-7.7482034813925571E-2</v>
      </c>
      <c r="P2898" s="12">
        <v>-0.32880047263681594</v>
      </c>
      <c r="Q2898" s="13">
        <v>0.70099999999999996</v>
      </c>
      <c r="R2898" s="13">
        <v>0</v>
      </c>
      <c r="S2898" s="13">
        <v>0</v>
      </c>
      <c r="T2898" s="13">
        <v>0</v>
      </c>
      <c r="U2898" s="13">
        <v>0.70099999999999996</v>
      </c>
      <c r="V2898" s="13">
        <v>3.7999999999999999E-2</v>
      </c>
      <c r="W2898" s="13">
        <v>0.66299999999999992</v>
      </c>
      <c r="X2898" s="14">
        <v>5.4208273894436519E-2</v>
      </c>
      <c r="Y2898" s="15">
        <v>0.19342359767891684</v>
      </c>
      <c r="Z2898" s="14">
        <v>0</v>
      </c>
      <c r="AA2898" s="14">
        <v>0</v>
      </c>
      <c r="AB2898" s="14">
        <v>0</v>
      </c>
      <c r="AC2898" s="14">
        <v>0</v>
      </c>
      <c r="AD2898" s="13">
        <v>0.13600000000000001</v>
      </c>
      <c r="AE2898" s="15">
        <v>0.45402777777777775</v>
      </c>
      <c r="AF2898" s="14">
        <v>9.4868329805051374E-2</v>
      </c>
      <c r="AG2898" s="14" t="s">
        <v>7128</v>
      </c>
      <c r="AH2898" s="15">
        <v>0.33828996282527879</v>
      </c>
      <c r="AI2898" s="5" t="s">
        <v>7128</v>
      </c>
      <c r="AJ2898" s="15">
        <v>25.962962962962962</v>
      </c>
      <c r="AK2898" s="15">
        <v>25.962962962962962</v>
      </c>
      <c r="AL2898" s="15" t="s">
        <v>7128</v>
      </c>
      <c r="AM2898" s="15" t="s">
        <v>7128</v>
      </c>
      <c r="AN2898" s="15">
        <v>0.84969696969696973</v>
      </c>
      <c r="AO2898" s="15">
        <v>6.9405940594059397</v>
      </c>
      <c r="AP2898" s="15" t="s">
        <v>7128</v>
      </c>
      <c r="AQ2898" s="15" t="s">
        <v>7128</v>
      </c>
      <c r="AR2898" s="15">
        <v>0.84243964421855144</v>
      </c>
      <c r="AS2898" s="15">
        <v>6.5643564356435631</v>
      </c>
      <c r="AT2898" s="14">
        <v>0</v>
      </c>
      <c r="AU2898" s="14">
        <v>0</v>
      </c>
      <c r="AV2898" s="12">
        <v>-0.16600000000000001</v>
      </c>
      <c r="AW2898" s="12">
        <v>-0.29699999999999999</v>
      </c>
      <c r="AX2898" s="12">
        <v>0.4</v>
      </c>
      <c r="AY2898" s="12">
        <v>0.32600000000000001</v>
      </c>
      <c r="AZ2898" s="14" t="s">
        <v>7128</v>
      </c>
      <c r="BA2898" s="14" t="s">
        <v>7128</v>
      </c>
      <c r="BB2898" s="14">
        <v>3.2412965186074429E-2</v>
      </c>
      <c r="BC2898" s="14">
        <v>-0.21890547263681595</v>
      </c>
      <c r="BD2898" s="14">
        <v>0.26732673267326729</v>
      </c>
      <c r="BE2898" s="14">
        <v>-0.87128712871287117</v>
      </c>
      <c r="BF2898" s="14">
        <v>0.5</v>
      </c>
      <c r="BG2898" s="14">
        <v>0.26479999999999998</v>
      </c>
      <c r="BH2898" s="13">
        <v>2.7E-2</v>
      </c>
      <c r="BI2898" s="13">
        <v>2.7E-2</v>
      </c>
      <c r="BJ2898" s="13">
        <v>-8.7999999999999995E-2</v>
      </c>
      <c r="BK2898" s="13">
        <v>-8.7999999999999995E-2</v>
      </c>
      <c r="BL2898" s="13">
        <v>0.10100000000000001</v>
      </c>
      <c r="BM2898" s="13">
        <v>0.10100000000000001</v>
      </c>
      <c r="BN2898" s="13">
        <v>-8.5999999999999993E-2</v>
      </c>
      <c r="BO2898" s="13">
        <v>-8.5999999999999993E-2</v>
      </c>
      <c r="BP2898" s="13">
        <v>-4.3999999999999997E-2</v>
      </c>
      <c r="BQ2898" s="13">
        <v>0</v>
      </c>
      <c r="BR2898" s="13">
        <v>0</v>
      </c>
      <c r="BS2898" s="13">
        <v>-2E-3</v>
      </c>
      <c r="BT2898" s="14" t="s">
        <v>7128</v>
      </c>
      <c r="BU2898" s="13">
        <v>-4.1999999999999996E-2</v>
      </c>
      <c r="BV2898" s="13">
        <v>2.8999999999999998E-2</v>
      </c>
      <c r="BW2898" s="13">
        <v>2.8999999999999998E-2</v>
      </c>
      <c r="BX2898" s="13">
        <v>0.83299999999999996</v>
      </c>
      <c r="BY2898" s="13">
        <v>0.20099999999999996</v>
      </c>
      <c r="BZ2898" s="13">
        <v>0.82499999999999996</v>
      </c>
      <c r="CA2898" s="13">
        <v>0.78699999999999992</v>
      </c>
      <c r="CB2898" s="13">
        <v>0</v>
      </c>
      <c r="CC2898" s="15">
        <v>-0.48499999999999999</v>
      </c>
      <c r="CD2898" s="15">
        <v>1.48</v>
      </c>
      <c r="CE2898" s="15">
        <v>0.36</v>
      </c>
      <c r="CF2898" s="15">
        <v>1.0029840678750925</v>
      </c>
      <c r="CG2898" s="15">
        <v>1.7525421878959626</v>
      </c>
      <c r="CH2898" s="13">
        <v>-9.4125E-2</v>
      </c>
      <c r="CI2898" s="13">
        <v>4.5499999999999999E-2</v>
      </c>
      <c r="CJ2898" s="13">
        <v>0</v>
      </c>
      <c r="CK2898" s="12">
        <f t="shared" si="90"/>
        <v>0</v>
      </c>
      <c r="CL2898" s="36">
        <f t="shared" si="91"/>
        <v>0.12833545108005084</v>
      </c>
      <c r="CM2898" s="13">
        <v>7.5999999999999998E-2</v>
      </c>
      <c r="CN2898" s="13">
        <v>4.9000000000000002E-2</v>
      </c>
      <c r="CO2898" s="13">
        <v>2.7E-2</v>
      </c>
      <c r="CP2898" s="13">
        <v>0.70099999999999996</v>
      </c>
      <c r="CQ2898" s="13" t="s">
        <v>7128</v>
      </c>
      <c r="CR2898" s="13" t="s">
        <v>7128</v>
      </c>
      <c r="CS2898" s="13" t="s">
        <v>7128</v>
      </c>
      <c r="CT2898" s="13">
        <v>0</v>
      </c>
      <c r="CU2898" s="13">
        <v>-8.7999999999999995E-2</v>
      </c>
      <c r="CV2898" s="13">
        <v>0.78699999999999992</v>
      </c>
      <c r="CW2898" s="13">
        <v>-8.5999999999999993E-2</v>
      </c>
      <c r="CX2898" s="12">
        <v>3.2412965186074429E-2</v>
      </c>
      <c r="CY2898" s="12">
        <v>-0.21890547263681595</v>
      </c>
      <c r="CZ2898" s="15" t="s">
        <v>7128</v>
      </c>
      <c r="DA2898" s="20"/>
      <c r="DB2898" s="20"/>
    </row>
    <row r="2899" spans="1:106">
      <c r="A2899" s="8" t="s">
        <v>4723</v>
      </c>
      <c r="B2899" s="8" t="s">
        <v>4724</v>
      </c>
      <c r="C2899" s="9" t="s">
        <v>7139</v>
      </c>
      <c r="D2899" s="9" t="s">
        <v>7126</v>
      </c>
      <c r="E2899" s="10" t="s">
        <v>7127</v>
      </c>
      <c r="F2899" s="10" t="s">
        <v>7126</v>
      </c>
      <c r="G2899" s="11">
        <v>0.59</v>
      </c>
      <c r="H2899" s="11">
        <v>0.59</v>
      </c>
      <c r="I2899" s="12">
        <v>9.0499999999999997E-2</v>
      </c>
      <c r="J2899" s="12">
        <v>0.10989499999999999</v>
      </c>
      <c r="K2899" s="12">
        <v>3.6999999999999998E-2</v>
      </c>
      <c r="L2899" s="12">
        <v>9.35E-2</v>
      </c>
      <c r="M2899" s="12">
        <v>6.1719349999999999E-2</v>
      </c>
      <c r="N2899" s="12">
        <v>0.10989499999999999</v>
      </c>
      <c r="O2899" s="12" t="s">
        <v>7128</v>
      </c>
      <c r="P2899" s="12" t="s">
        <v>7128</v>
      </c>
      <c r="Q2899" s="13">
        <v>25.6</v>
      </c>
      <c r="R2899" s="13">
        <v>0</v>
      </c>
      <c r="S2899" s="13">
        <v>0</v>
      </c>
      <c r="T2899" s="13">
        <v>0</v>
      </c>
      <c r="U2899" s="13">
        <v>25.6</v>
      </c>
      <c r="V2899" s="13">
        <v>0</v>
      </c>
      <c r="W2899" s="13">
        <v>25.6</v>
      </c>
      <c r="X2899" s="14">
        <v>0</v>
      </c>
      <c r="Y2899" s="15">
        <v>7.3872472783825818E-2</v>
      </c>
      <c r="Z2899" s="14" t="s">
        <v>7128</v>
      </c>
      <c r="AA2899" s="14">
        <v>0</v>
      </c>
      <c r="AB2899" s="14" t="s">
        <v>7128</v>
      </c>
      <c r="AC2899" s="14">
        <v>0</v>
      </c>
      <c r="AD2899" s="13">
        <v>0.39800000000000002</v>
      </c>
      <c r="AE2899" s="15">
        <v>1.399416666666667</v>
      </c>
      <c r="AF2899" s="14">
        <v>0.1224744871391589</v>
      </c>
      <c r="AG2899" s="14">
        <v>0.55113519212621509</v>
      </c>
      <c r="AH2899" s="15">
        <v>0.2679355783308931</v>
      </c>
      <c r="AI2899" s="5" t="s">
        <v>7128</v>
      </c>
      <c r="AJ2899" s="15" t="s">
        <v>7128</v>
      </c>
      <c r="AK2899" s="15" t="s">
        <v>7128</v>
      </c>
      <c r="AL2899" s="15" t="s">
        <v>7128</v>
      </c>
      <c r="AM2899" s="15" t="s">
        <v>7128</v>
      </c>
      <c r="AN2899" s="15" t="s">
        <v>7128</v>
      </c>
      <c r="AO2899" s="15">
        <v>15.329341317365271</v>
      </c>
      <c r="AP2899" s="15" t="s">
        <v>7128</v>
      </c>
      <c r="AQ2899" s="15">
        <v>66.840731070496091</v>
      </c>
      <c r="AR2899" s="15" t="s">
        <v>7128</v>
      </c>
      <c r="AS2899" s="15">
        <v>15.329341317365271</v>
      </c>
      <c r="AT2899" s="14" t="s">
        <v>7128</v>
      </c>
      <c r="AU2899" s="14">
        <v>3.0140624999999997E-2</v>
      </c>
      <c r="AV2899" s="12" t="s">
        <v>7128</v>
      </c>
      <c r="AW2899" s="12" t="s">
        <v>7128</v>
      </c>
      <c r="AX2899" s="12">
        <v>-2.5999999999999999E-3</v>
      </c>
      <c r="AY2899" s="12">
        <v>2.9399999999999999E-2</v>
      </c>
      <c r="AZ2899" s="14" t="s">
        <v>7128</v>
      </c>
      <c r="BA2899" s="14" t="s">
        <v>7128</v>
      </c>
      <c r="BB2899" s="14" t="s">
        <v>7128</v>
      </c>
      <c r="BC2899" s="14" t="s">
        <v>7128</v>
      </c>
      <c r="BD2899" s="14">
        <v>-0.6347305389221557</v>
      </c>
      <c r="BE2899" s="14">
        <v>-1.1676646706586826</v>
      </c>
      <c r="BF2899" s="14">
        <v>0</v>
      </c>
      <c r="BG2899" s="14">
        <v>0.2311</v>
      </c>
      <c r="BH2899" s="13">
        <v>-1.06</v>
      </c>
      <c r="BI2899" s="13">
        <v>-1.06</v>
      </c>
      <c r="BJ2899" s="13">
        <v>-1.95</v>
      </c>
      <c r="BK2899" s="13">
        <v>-1.95</v>
      </c>
      <c r="BL2899" s="13">
        <v>1.67</v>
      </c>
      <c r="BM2899" s="13">
        <v>1.67</v>
      </c>
      <c r="BN2899" s="13">
        <v>0.38300000000000001</v>
      </c>
      <c r="BO2899" s="13">
        <v>0.38300000000000001</v>
      </c>
      <c r="BP2899" s="13">
        <v>-1.95</v>
      </c>
      <c r="BQ2899" s="13">
        <v>0</v>
      </c>
      <c r="BR2899" s="13">
        <v>0</v>
      </c>
      <c r="BS2899" s="13">
        <v>-0.255</v>
      </c>
      <c r="BT2899" s="14" t="s">
        <v>7128</v>
      </c>
      <c r="BU2899" s="13">
        <v>-1.6949999999999998</v>
      </c>
      <c r="BV2899" s="13">
        <v>-0.80500000000000005</v>
      </c>
      <c r="BW2899" s="13">
        <v>-0.80500000000000005</v>
      </c>
      <c r="BX2899" s="13">
        <v>0</v>
      </c>
      <c r="BY2899" s="13">
        <v>0</v>
      </c>
      <c r="BZ2899" s="13">
        <v>0</v>
      </c>
      <c r="CA2899" s="13">
        <v>0</v>
      </c>
      <c r="CB2899" s="13">
        <v>-0.77159999999999995</v>
      </c>
      <c r="CC2899" s="15">
        <v>0.45</v>
      </c>
      <c r="CD2899" s="15">
        <v>0.61299999999999999</v>
      </c>
      <c r="CE2899" s="15">
        <v>0.36</v>
      </c>
      <c r="CF2899" s="15" t="s">
        <v>7128</v>
      </c>
      <c r="CG2899" s="15" t="s">
        <v>7128</v>
      </c>
      <c r="CH2899" s="13" t="s">
        <v>7128</v>
      </c>
      <c r="CI2899" s="13" t="s">
        <v>7128</v>
      </c>
      <c r="CJ2899" s="13">
        <v>-0.77159999999999995</v>
      </c>
      <c r="CK2899" s="12" t="str">
        <f t="shared" si="90"/>
        <v>NA</v>
      </c>
      <c r="CL2899" s="36" t="str">
        <f t="shared" si="91"/>
        <v>NA</v>
      </c>
      <c r="CM2899" s="13" t="s">
        <v>7128</v>
      </c>
      <c r="CN2899" s="13" t="s">
        <v>7128</v>
      </c>
      <c r="CO2899" s="13" t="s">
        <v>7128</v>
      </c>
      <c r="CP2899" s="13" t="s">
        <v>7128</v>
      </c>
      <c r="CQ2899" s="13">
        <v>0.38300000000000001</v>
      </c>
      <c r="CR2899" s="13">
        <v>25.6</v>
      </c>
      <c r="CS2899" s="13">
        <v>-0.80500000000000005</v>
      </c>
      <c r="CT2899" s="13">
        <v>0</v>
      </c>
      <c r="CU2899" s="13">
        <v>-1.95</v>
      </c>
      <c r="CV2899" s="13">
        <v>0</v>
      </c>
      <c r="CW2899" s="13">
        <v>0.38300000000000001</v>
      </c>
      <c r="CX2899" s="12" t="s">
        <v>7128</v>
      </c>
      <c r="CY2899" s="12" t="s">
        <v>7128</v>
      </c>
      <c r="CZ2899" s="15">
        <v>66.840731070496091</v>
      </c>
      <c r="DA2899" s="20"/>
      <c r="DB2899" s="20"/>
    </row>
    <row r="2900" spans="1:106" ht="24">
      <c r="A2900" s="8" t="s">
        <v>4707</v>
      </c>
      <c r="B2900" s="8" t="s">
        <v>4708</v>
      </c>
      <c r="C2900" s="9" t="s">
        <v>7174</v>
      </c>
      <c r="D2900" s="9" t="s">
        <v>7126</v>
      </c>
      <c r="E2900" s="10" t="s">
        <v>7127</v>
      </c>
      <c r="F2900" s="10" t="s">
        <v>7126</v>
      </c>
      <c r="G2900" s="11">
        <v>0.45</v>
      </c>
      <c r="H2900" s="11">
        <v>0.46257990907141633</v>
      </c>
      <c r="I2900" s="12">
        <v>9.0499999999999997E-2</v>
      </c>
      <c r="J2900" s="12">
        <v>9.8363481770963185E-2</v>
      </c>
      <c r="K2900" s="12">
        <v>3.6999999999999998E-2</v>
      </c>
      <c r="L2900" s="12">
        <v>9.35E-2</v>
      </c>
      <c r="M2900" s="12">
        <v>6.1719349999999999E-2</v>
      </c>
      <c r="N2900" s="12">
        <v>9.6931888185221554E-2</v>
      </c>
      <c r="O2900" s="12">
        <v>-1.8547535914120589E-3</v>
      </c>
      <c r="P2900" s="12">
        <v>5.5677989793825877E-3</v>
      </c>
      <c r="Q2900" s="13">
        <v>8.02</v>
      </c>
      <c r="R2900" s="13">
        <v>1.0059442158207591E-2</v>
      </c>
      <c r="S2900" s="13">
        <v>0.316</v>
      </c>
      <c r="T2900" s="13">
        <v>0.32605944215820759</v>
      </c>
      <c r="U2900" s="13">
        <v>8.3460594421582073</v>
      </c>
      <c r="V2900" s="13">
        <v>0.122</v>
      </c>
      <c r="W2900" s="13">
        <v>8.2240594421582074</v>
      </c>
      <c r="X2900" s="14">
        <v>1.4617676862417843E-2</v>
      </c>
      <c r="Y2900" s="15">
        <v>6.2972292191435769E-2</v>
      </c>
      <c r="Z2900" s="14">
        <v>3.916131567680585E-2</v>
      </c>
      <c r="AA2900" s="14">
        <v>3.9067471831220495E-2</v>
      </c>
      <c r="AB2900" s="14">
        <v>4.0757430269775949E-2</v>
      </c>
      <c r="AC2900" s="14">
        <v>4.0655790792793967E-2</v>
      </c>
      <c r="AD2900" s="13">
        <v>2.02</v>
      </c>
      <c r="AE2900" s="15">
        <v>0.71583333333333332</v>
      </c>
      <c r="AF2900" s="14">
        <v>8.3666002653407553E-2</v>
      </c>
      <c r="AG2900" s="14">
        <v>0.52709581671646755</v>
      </c>
      <c r="AH2900" s="15">
        <v>0.30183727034120733</v>
      </c>
      <c r="AI2900" s="5">
        <v>46.399999999999991</v>
      </c>
      <c r="AJ2900" s="15">
        <v>10.361757105943152</v>
      </c>
      <c r="AK2900" s="15">
        <v>10.361757105943152</v>
      </c>
      <c r="AL2900" s="15" t="s">
        <v>7128</v>
      </c>
      <c r="AM2900" s="15" t="s">
        <v>7128</v>
      </c>
      <c r="AN2900" s="15">
        <v>1.0024999999999999</v>
      </c>
      <c r="AO2900" s="15">
        <v>4.5828571428571427</v>
      </c>
      <c r="AP2900" s="15">
        <v>7.0351951065819662</v>
      </c>
      <c r="AQ2900" s="15">
        <v>6.6807956475696253</v>
      </c>
      <c r="AR2900" s="15">
        <v>1.0034162758576366</v>
      </c>
      <c r="AS2900" s="15">
        <v>4.6994625383761184</v>
      </c>
      <c r="AT2900" s="14">
        <v>0.49224806201550386</v>
      </c>
      <c r="AU2900" s="14">
        <v>4.7506234413965093E-2</v>
      </c>
      <c r="AV2900" s="12">
        <v>6.3899999999999998E-2</v>
      </c>
      <c r="AW2900" s="12">
        <v>-0.14499999999999999</v>
      </c>
      <c r="AX2900" s="12">
        <v>0.13200000000000001</v>
      </c>
      <c r="AY2900" s="12">
        <v>-5.7699999999999994E-2</v>
      </c>
      <c r="AZ2900" s="14" t="s">
        <v>7128</v>
      </c>
      <c r="BA2900" s="14" t="s">
        <v>7128</v>
      </c>
      <c r="BB2900" s="14">
        <v>9.6508728179551126E-2</v>
      </c>
      <c r="BC2900" s="14">
        <v>0.10249968716460414</v>
      </c>
      <c r="BD2900" s="14">
        <v>0.44228571428571428</v>
      </c>
      <c r="BE2900" s="14">
        <v>0.66799320661049044</v>
      </c>
      <c r="BF2900" s="14">
        <v>0.31238938053097348</v>
      </c>
      <c r="BG2900" s="14">
        <v>0.2928</v>
      </c>
      <c r="BH2900" s="13">
        <v>0.77400000000000002</v>
      </c>
      <c r="BI2900" s="13">
        <v>0.77400000000000002</v>
      </c>
      <c r="BJ2900" s="13">
        <v>1.1599999999999999</v>
      </c>
      <c r="BK2900" s="13">
        <v>1.1689881115683582</v>
      </c>
      <c r="BL2900" s="13">
        <v>1.75</v>
      </c>
      <c r="BM2900" s="13">
        <v>1.75</v>
      </c>
      <c r="BN2900" s="13">
        <v>1.22</v>
      </c>
      <c r="BO2900" s="13">
        <v>1.2309999999999999</v>
      </c>
      <c r="BP2900" s="13">
        <v>0.80380863954744641</v>
      </c>
      <c r="BQ2900" s="13">
        <v>0.83499999999999996</v>
      </c>
      <c r="BR2900" s="13">
        <v>-1.3999999999999985E-2</v>
      </c>
      <c r="BS2900" s="13">
        <v>-6.9999999999999993E-3</v>
      </c>
      <c r="BT2900" s="14">
        <v>-2.6125621157572065E-2</v>
      </c>
      <c r="BU2900" s="13">
        <v>0.82480863954744643</v>
      </c>
      <c r="BV2900" s="13">
        <v>-3.9999999999999925E-2</v>
      </c>
      <c r="BW2900" s="13">
        <v>0.79500000000000004</v>
      </c>
      <c r="BX2900" s="13">
        <v>8.02</v>
      </c>
      <c r="BY2900" s="13">
        <v>7.8420594421582077</v>
      </c>
      <c r="BZ2900" s="13">
        <v>8</v>
      </c>
      <c r="CA2900" s="13">
        <v>8.1960594421582087</v>
      </c>
      <c r="CB2900" s="13">
        <v>-0.38100000000000001</v>
      </c>
      <c r="CC2900" s="15">
        <v>0.29399999999999998</v>
      </c>
      <c r="CD2900" s="15">
        <v>0.184</v>
      </c>
      <c r="CE2900" s="15">
        <v>0.36</v>
      </c>
      <c r="CF2900" s="15" t="s">
        <v>7128</v>
      </c>
      <c r="CG2900" s="15" t="s">
        <v>7128</v>
      </c>
      <c r="CH2900" s="13" t="s">
        <v>7128</v>
      </c>
      <c r="CI2900" s="13" t="s">
        <v>7128</v>
      </c>
      <c r="CJ2900" s="13">
        <v>-0.38100000000000001</v>
      </c>
      <c r="CK2900" s="12" t="str">
        <f t="shared" si="90"/>
        <v>NA</v>
      </c>
      <c r="CL2900" s="36">
        <f t="shared" si="91"/>
        <v>0.21351724110229064</v>
      </c>
      <c r="CM2900" s="13">
        <v>1.1299999999999999</v>
      </c>
      <c r="CN2900" s="13">
        <v>0.35299999999999998</v>
      </c>
      <c r="CO2900" s="13">
        <v>0.77400000000000002</v>
      </c>
      <c r="CP2900" s="13">
        <v>8.02</v>
      </c>
      <c r="CQ2900" s="13">
        <v>1.2309999999999999</v>
      </c>
      <c r="CR2900" s="13">
        <v>8.2240594421582074</v>
      </c>
      <c r="CS2900" s="13">
        <v>-3.9999999999999925E-2</v>
      </c>
      <c r="CT2900" s="13">
        <v>0</v>
      </c>
      <c r="CU2900" s="13">
        <v>1.1689881115683582</v>
      </c>
      <c r="CV2900" s="13">
        <v>8.1960594421582087</v>
      </c>
      <c r="CW2900" s="13">
        <v>1.22</v>
      </c>
      <c r="CX2900" s="12">
        <v>9.6508728179551126E-2</v>
      </c>
      <c r="CY2900" s="12">
        <v>0.10249968716460414</v>
      </c>
      <c r="CZ2900" s="15">
        <v>6.7410323296378749</v>
      </c>
      <c r="DA2900" s="20"/>
      <c r="DB2900" s="20"/>
    </row>
    <row r="2901" spans="1:106" ht="24">
      <c r="A2901" s="8" t="s">
        <v>6467</v>
      </c>
      <c r="B2901" s="8" t="s">
        <v>6468</v>
      </c>
      <c r="C2901" s="9" t="s">
        <v>7147</v>
      </c>
      <c r="D2901" s="9" t="s">
        <v>7126</v>
      </c>
      <c r="E2901" s="10" t="s">
        <v>7127</v>
      </c>
      <c r="F2901" s="10" t="s">
        <v>7126</v>
      </c>
      <c r="G2901" s="11">
        <v>0.99</v>
      </c>
      <c r="H2901" s="11">
        <v>1.0287197270471464</v>
      </c>
      <c r="I2901" s="12">
        <v>9.0499999999999997E-2</v>
      </c>
      <c r="J2901" s="12">
        <v>0.14959913529776675</v>
      </c>
      <c r="K2901" s="12">
        <v>4.1999999999999996E-2</v>
      </c>
      <c r="L2901" s="12">
        <v>9.8500000000000004E-2</v>
      </c>
      <c r="M2901" s="12">
        <v>6.5019850000000004E-2</v>
      </c>
      <c r="N2901" s="12">
        <v>0.14573368370826428</v>
      </c>
      <c r="O2901" s="12">
        <v>-8.8092859147139144E-2</v>
      </c>
      <c r="P2901" s="12">
        <v>-8.1830431955994959E-2</v>
      </c>
      <c r="Q2901" s="13">
        <v>4.03</v>
      </c>
      <c r="R2901" s="13">
        <v>0</v>
      </c>
      <c r="S2901" s="13">
        <v>0.193</v>
      </c>
      <c r="T2901" s="13">
        <v>0.193</v>
      </c>
      <c r="U2901" s="13">
        <v>4.2229999999999999</v>
      </c>
      <c r="V2901" s="13">
        <v>0.57499999999999996</v>
      </c>
      <c r="W2901" s="13">
        <v>3.6479999999999997</v>
      </c>
      <c r="X2901" s="14">
        <v>0.13615912858157708</v>
      </c>
      <c r="Y2901" s="15">
        <v>0.16666666666666666</v>
      </c>
      <c r="Z2901" s="14">
        <v>3.5264023387538826E-2</v>
      </c>
      <c r="AA2901" s="14">
        <v>4.5702107506511963E-2</v>
      </c>
      <c r="AB2901" s="14">
        <v>3.6553030303030302E-2</v>
      </c>
      <c r="AC2901" s="14">
        <v>4.7890818858560794E-2</v>
      </c>
      <c r="AD2901" s="13">
        <v>1.34</v>
      </c>
      <c r="AE2901" s="15">
        <v>2.1389444444444448</v>
      </c>
      <c r="AF2901" s="14">
        <v>0.18708286933869708</v>
      </c>
      <c r="AG2901" s="14">
        <v>0.69835362511716481</v>
      </c>
      <c r="AH2901" s="15">
        <v>0.19098256061250529</v>
      </c>
      <c r="AI2901" s="5">
        <v>2.3894736842105262</v>
      </c>
      <c r="AJ2901" s="15">
        <v>13.70748299319728</v>
      </c>
      <c r="AK2901" s="15">
        <v>13.70748299319728</v>
      </c>
      <c r="AL2901" s="15" t="s">
        <v>7128</v>
      </c>
      <c r="AM2901" s="15" t="s">
        <v>7128</v>
      </c>
      <c r="AN2901" s="15">
        <v>0.7632575757575758</v>
      </c>
      <c r="AO2901" s="15">
        <v>0.49876237623762376</v>
      </c>
      <c r="AP2901" s="15">
        <v>8.0352422907488972</v>
      </c>
      <c r="AQ2901" s="15">
        <v>6.1621621621621623</v>
      </c>
      <c r="AR2901" s="15">
        <v>0.74479379338505514</v>
      </c>
      <c r="AS2901" s="15">
        <v>0.45148514851485144</v>
      </c>
      <c r="AT2901" s="14">
        <v>0</v>
      </c>
      <c r="AU2901" s="14">
        <v>0</v>
      </c>
      <c r="AV2901" s="12">
        <v>-0.19399999999999998</v>
      </c>
      <c r="AW2901" s="12">
        <v>-0.16800000000000001</v>
      </c>
      <c r="AX2901" s="12">
        <v>-8.8800000000000004E-2</v>
      </c>
      <c r="AY2901" s="12">
        <v>-4.8399999999999999E-2</v>
      </c>
      <c r="AZ2901" s="14" t="s">
        <v>7128</v>
      </c>
      <c r="BA2901" s="14" t="s">
        <v>7128</v>
      </c>
      <c r="BB2901" s="14">
        <v>6.1506276150627606E-2</v>
      </c>
      <c r="BC2901" s="14">
        <v>6.3903251752269324E-2</v>
      </c>
      <c r="BD2901" s="14">
        <v>3.6386138613861384E-2</v>
      </c>
      <c r="BE2901" s="14">
        <v>5.6188118811881189E-2</v>
      </c>
      <c r="BF2901" s="14">
        <v>0.18333333333333335</v>
      </c>
      <c r="BG2901" s="14">
        <v>2.7000000000000003E-2</v>
      </c>
      <c r="BH2901" s="13">
        <v>0.29399999999999998</v>
      </c>
      <c r="BI2901" s="13">
        <v>0.29399999999999998</v>
      </c>
      <c r="BJ2901" s="13">
        <v>0.45400000000000001</v>
      </c>
      <c r="BK2901" s="13">
        <v>0.45400000000000001</v>
      </c>
      <c r="BL2901" s="13">
        <v>8.08</v>
      </c>
      <c r="BM2901" s="13">
        <v>8.08</v>
      </c>
      <c r="BN2901" s="13">
        <v>0.59199999999999997</v>
      </c>
      <c r="BO2901" s="13">
        <v>0.59199999999999997</v>
      </c>
      <c r="BP2901" s="13">
        <v>0.37076666666666669</v>
      </c>
      <c r="BQ2901" s="13">
        <v>0</v>
      </c>
      <c r="BR2901" s="13">
        <v>0</v>
      </c>
      <c r="BS2901" s="13">
        <v>-0.13800000000000001</v>
      </c>
      <c r="BT2901" s="14">
        <v>-0.37220174413377688</v>
      </c>
      <c r="BU2901" s="13">
        <v>0.5087666666666667</v>
      </c>
      <c r="BV2901" s="13">
        <v>0.432</v>
      </c>
      <c r="BW2901" s="13">
        <v>0.432</v>
      </c>
      <c r="BX2901" s="13">
        <v>4.78</v>
      </c>
      <c r="BY2901" s="13">
        <v>5.8020000000000005</v>
      </c>
      <c r="BZ2901" s="13">
        <v>5.28</v>
      </c>
      <c r="CA2901" s="13">
        <v>4.8979999999999997</v>
      </c>
      <c r="CB2901" s="13">
        <v>0</v>
      </c>
      <c r="CC2901" s="15">
        <v>0.871</v>
      </c>
      <c r="CD2901" s="15">
        <v>0.56499999999999995</v>
      </c>
      <c r="CE2901" s="15">
        <v>0.36</v>
      </c>
      <c r="CF2901" s="15" t="s">
        <v>7128</v>
      </c>
      <c r="CG2901" s="15" t="s">
        <v>7128</v>
      </c>
      <c r="CH2901" s="13" t="s">
        <v>7128</v>
      </c>
      <c r="CI2901" s="13" t="s">
        <v>7128</v>
      </c>
      <c r="CJ2901" s="13">
        <v>0</v>
      </c>
      <c r="CK2901" s="12">
        <f t="shared" si="90"/>
        <v>0</v>
      </c>
      <c r="CL2901" s="36">
        <f t="shared" si="91"/>
        <v>1.6496529195590037</v>
      </c>
      <c r="CM2901" s="13">
        <v>0.36</v>
      </c>
      <c r="CN2901" s="13">
        <v>6.6000000000000003E-2</v>
      </c>
      <c r="CO2901" s="13">
        <v>0.29399999999999998</v>
      </c>
      <c r="CP2901" s="13">
        <v>4.03</v>
      </c>
      <c r="CQ2901" s="13">
        <v>0.59199999999999997</v>
      </c>
      <c r="CR2901" s="13">
        <v>3.6479999999999997</v>
      </c>
      <c r="CS2901" s="13" t="s">
        <v>7128</v>
      </c>
      <c r="CT2901" s="13">
        <v>0</v>
      </c>
      <c r="CU2901" s="13">
        <v>0.45400000000000001</v>
      </c>
      <c r="CV2901" s="13">
        <v>4.8979999999999997</v>
      </c>
      <c r="CW2901" s="13">
        <v>0.59199999999999997</v>
      </c>
      <c r="CX2901" s="12">
        <v>6.1506276150627606E-2</v>
      </c>
      <c r="CY2901" s="12">
        <v>6.3903251752269324E-2</v>
      </c>
      <c r="CZ2901" s="15">
        <v>6.1621621621621623</v>
      </c>
      <c r="DA2901" s="20"/>
      <c r="DB2901" s="20"/>
    </row>
    <row r="2902" spans="1:106">
      <c r="A2902" s="8" t="s">
        <v>1041</v>
      </c>
      <c r="B2902" s="8" t="s">
        <v>1042</v>
      </c>
      <c r="C2902" s="9" t="s">
        <v>7131</v>
      </c>
      <c r="D2902" s="9" t="s">
        <v>7126</v>
      </c>
      <c r="E2902" s="10" t="s">
        <v>7127</v>
      </c>
      <c r="F2902" s="10" t="s">
        <v>7126</v>
      </c>
      <c r="G2902" s="11">
        <v>0.79</v>
      </c>
      <c r="H2902" s="11">
        <v>0.98012091012097557</v>
      </c>
      <c r="I2902" s="12">
        <v>9.0499999999999997E-2</v>
      </c>
      <c r="J2902" s="12">
        <v>0.1452009423659483</v>
      </c>
      <c r="K2902" s="12">
        <v>4.7E-2</v>
      </c>
      <c r="L2902" s="12">
        <v>0.10350000000000001</v>
      </c>
      <c r="M2902" s="12">
        <v>6.8320350000000002E-2</v>
      </c>
      <c r="N2902" s="12">
        <v>0.12992423845185255</v>
      </c>
      <c r="O2902" s="12">
        <v>-6.8471770419553102E-3</v>
      </c>
      <c r="P2902" s="12">
        <v>-3.054306122400624E-3</v>
      </c>
      <c r="Q2902" s="13">
        <v>557.70000000000005</v>
      </c>
      <c r="R2902" s="13">
        <v>0</v>
      </c>
      <c r="S2902" s="13">
        <v>138.30000000000001</v>
      </c>
      <c r="T2902" s="13">
        <v>138.30000000000001</v>
      </c>
      <c r="U2902" s="13">
        <v>696</v>
      </c>
      <c r="V2902" s="13">
        <v>0</v>
      </c>
      <c r="W2902" s="13">
        <v>696</v>
      </c>
      <c r="X2902" s="14">
        <v>0</v>
      </c>
      <c r="Y2902" s="15">
        <v>2.0252025202520254E-2</v>
      </c>
      <c r="Z2902" s="14">
        <v>0.46738763095640429</v>
      </c>
      <c r="AA2902" s="14">
        <v>0.19870689655172416</v>
      </c>
      <c r="AB2902" s="14">
        <v>0.87753807106598991</v>
      </c>
      <c r="AC2902" s="14">
        <v>0.24798278644432489</v>
      </c>
      <c r="AD2902" s="13">
        <v>2.5099999999999998</v>
      </c>
      <c r="AE2902" s="15">
        <v>1.6145833333333335</v>
      </c>
      <c r="AF2902" s="14">
        <v>6.3245553203367583E-2</v>
      </c>
      <c r="AG2902" s="14">
        <v>0.8893905919223567</v>
      </c>
      <c r="AH2902" s="15">
        <v>0.65081141578063795</v>
      </c>
      <c r="AI2902" s="5">
        <v>2.744360902255639</v>
      </c>
      <c r="AJ2902" s="15">
        <v>41.932330827067673</v>
      </c>
      <c r="AK2902" s="15">
        <v>35.297468354430379</v>
      </c>
      <c r="AL2902" s="15">
        <v>18.455882352941174</v>
      </c>
      <c r="AM2902" s="15">
        <v>0.15764034145514164</v>
      </c>
      <c r="AN2902" s="15">
        <v>3.5387055837563457</v>
      </c>
      <c r="AO2902" s="15">
        <v>2.4428383705650463</v>
      </c>
      <c r="AP2902" s="15">
        <v>19.068493150684933</v>
      </c>
      <c r="AQ2902" s="15">
        <v>11.207729468599034</v>
      </c>
      <c r="AR2902" s="15">
        <v>2.3521459952686721</v>
      </c>
      <c r="AS2902" s="15">
        <v>3.0486202365308803</v>
      </c>
      <c r="AT2902" s="14">
        <v>0</v>
      </c>
      <c r="AU2902" s="14">
        <v>0</v>
      </c>
      <c r="AV2902" s="12" t="s">
        <v>7128</v>
      </c>
      <c r="AW2902" s="12" t="s">
        <v>7128</v>
      </c>
      <c r="AX2902" s="12" t="s">
        <v>7128</v>
      </c>
      <c r="AY2902" s="12" t="s">
        <v>7128</v>
      </c>
      <c r="AZ2902" s="14">
        <v>2.66</v>
      </c>
      <c r="BA2902" s="14">
        <v>0.223</v>
      </c>
      <c r="BB2902" s="14">
        <v>0.13835376532399299</v>
      </c>
      <c r="BC2902" s="14">
        <v>0.12686993232945193</v>
      </c>
      <c r="BD2902" s="14">
        <v>6.6470340765671015E-2</v>
      </c>
      <c r="BE2902" s="14">
        <v>0.15355490113588557</v>
      </c>
      <c r="BF2902" s="14">
        <v>2.953191489361702E-2</v>
      </c>
      <c r="BG2902" s="14">
        <v>3.0800000000000001E-2</v>
      </c>
      <c r="BH2902" s="13">
        <v>13.3</v>
      </c>
      <c r="BI2902" s="13">
        <v>15.8</v>
      </c>
      <c r="BJ2902" s="13">
        <v>36.5</v>
      </c>
      <c r="BK2902" s="13">
        <v>36.5</v>
      </c>
      <c r="BL2902" s="13">
        <v>228.3</v>
      </c>
      <c r="BM2902" s="13">
        <v>237.7</v>
      </c>
      <c r="BN2902" s="13">
        <v>59.6</v>
      </c>
      <c r="BO2902" s="13">
        <v>62.1</v>
      </c>
      <c r="BP2902" s="13">
        <v>35.42208510638298</v>
      </c>
      <c r="BQ2902" s="13">
        <v>0</v>
      </c>
      <c r="BR2902" s="13">
        <v>0</v>
      </c>
      <c r="BS2902" s="13">
        <v>-33.299999999999997</v>
      </c>
      <c r="BT2902" s="14">
        <v>-0.94009146835908353</v>
      </c>
      <c r="BU2902" s="13">
        <v>68.722085106382977</v>
      </c>
      <c r="BV2902" s="13">
        <v>49.099999999999994</v>
      </c>
      <c r="BW2902" s="13">
        <v>49.099999999999994</v>
      </c>
      <c r="BX2902" s="13">
        <v>114.2</v>
      </c>
      <c r="BY2902" s="13">
        <v>279.2</v>
      </c>
      <c r="BZ2902" s="13">
        <v>157.6</v>
      </c>
      <c r="CA2902" s="13">
        <v>295.89999999999998</v>
      </c>
      <c r="CB2902" s="13">
        <v>0</v>
      </c>
      <c r="CC2902" s="15">
        <v>0.375</v>
      </c>
      <c r="CD2902" s="15" t="s">
        <v>7128</v>
      </c>
      <c r="CE2902" s="15">
        <v>0.36</v>
      </c>
      <c r="CF2902" s="15" t="s">
        <v>7128</v>
      </c>
      <c r="CG2902" s="15" t="s">
        <v>7128</v>
      </c>
      <c r="CH2902" s="13" t="s">
        <v>7128</v>
      </c>
      <c r="CI2902" s="13" t="s">
        <v>7128</v>
      </c>
      <c r="CJ2902" s="13">
        <v>0</v>
      </c>
      <c r="CK2902" s="12">
        <f t="shared" si="90"/>
        <v>0</v>
      </c>
      <c r="CL2902" s="36">
        <f t="shared" si="91"/>
        <v>0.77154444068942218</v>
      </c>
      <c r="CM2902" s="13">
        <v>23.5</v>
      </c>
      <c r="CN2902" s="13">
        <v>0.69399999999999995</v>
      </c>
      <c r="CO2902" s="13">
        <v>15.8</v>
      </c>
      <c r="CP2902" s="13">
        <v>557.70000000000005</v>
      </c>
      <c r="CQ2902" s="13">
        <v>62.1</v>
      </c>
      <c r="CR2902" s="13">
        <v>696</v>
      </c>
      <c r="CS2902" s="13" t="s">
        <v>7128</v>
      </c>
      <c r="CT2902" s="13">
        <v>0</v>
      </c>
      <c r="CU2902" s="13">
        <v>36.5</v>
      </c>
      <c r="CV2902" s="13">
        <v>295.89999999999998</v>
      </c>
      <c r="CW2902" s="13">
        <v>59.6</v>
      </c>
      <c r="CX2902" s="12">
        <v>0.13835376532399299</v>
      </c>
      <c r="CY2902" s="12">
        <v>0.12686993232945193</v>
      </c>
      <c r="CZ2902" s="15">
        <v>11.677852348993289</v>
      </c>
      <c r="DA2902" s="20"/>
      <c r="DB2902" s="20"/>
    </row>
    <row r="2903" spans="1:106">
      <c r="A2903" s="8" t="s">
        <v>2411</v>
      </c>
      <c r="B2903" s="8" t="s">
        <v>2412</v>
      </c>
      <c r="C2903" s="9" t="s">
        <v>7173</v>
      </c>
      <c r="D2903" s="9" t="s">
        <v>7126</v>
      </c>
      <c r="E2903" s="10" t="s">
        <v>7127</v>
      </c>
      <c r="F2903" s="10" t="s">
        <v>7126</v>
      </c>
      <c r="G2903" s="11">
        <v>0.62</v>
      </c>
      <c r="H2903" s="11">
        <v>0.78164285714285708</v>
      </c>
      <c r="I2903" s="12">
        <v>9.0499999999999997E-2</v>
      </c>
      <c r="J2903" s="12">
        <v>0.12723867857142857</v>
      </c>
      <c r="K2903" s="12">
        <v>4.7E-2</v>
      </c>
      <c r="L2903" s="12">
        <v>0.10350000000000001</v>
      </c>
      <c r="M2903" s="12">
        <v>6.8320350000000002E-2</v>
      </c>
      <c r="N2903" s="12">
        <v>0.11505443498583569</v>
      </c>
      <c r="O2903" s="12">
        <v>0.33472792625231917</v>
      </c>
      <c r="P2903" s="12">
        <v>8.7726561537918649E-2</v>
      </c>
      <c r="Q2903" s="13">
        <v>8.4</v>
      </c>
      <c r="R2903" s="13">
        <v>0</v>
      </c>
      <c r="S2903" s="13">
        <v>2.19</v>
      </c>
      <c r="T2903" s="13">
        <v>2.19</v>
      </c>
      <c r="U2903" s="13">
        <v>10.59</v>
      </c>
      <c r="V2903" s="13">
        <v>0.96699999999999997</v>
      </c>
      <c r="W2903" s="13">
        <v>9.6229999999999993</v>
      </c>
      <c r="X2903" s="14">
        <v>9.1312559017941455E-2</v>
      </c>
      <c r="Y2903" s="15">
        <v>0.59294871794871795</v>
      </c>
      <c r="Z2903" s="14">
        <v>0.22530864197530862</v>
      </c>
      <c r="AA2903" s="14">
        <v>0.20679886685552407</v>
      </c>
      <c r="AB2903" s="14">
        <v>0.29083665338645415</v>
      </c>
      <c r="AC2903" s="14">
        <v>0.26071428571428568</v>
      </c>
      <c r="AD2903" s="13">
        <v>0.53800000000000003</v>
      </c>
      <c r="AE2903" s="15">
        <v>1.2834166666666669</v>
      </c>
      <c r="AF2903" s="14">
        <v>7.7459666924148338E-2</v>
      </c>
      <c r="AG2903" s="14">
        <v>0.83656440278080202</v>
      </c>
      <c r="AH2903" s="15">
        <v>0.65356622998544389</v>
      </c>
      <c r="AI2903" s="5">
        <v>2.4857954545454546</v>
      </c>
      <c r="AJ2903" s="15">
        <v>3.3734939759036142</v>
      </c>
      <c r="AK2903" s="15">
        <v>3.3734939759036142</v>
      </c>
      <c r="AL2903" s="15" t="s">
        <v>7128</v>
      </c>
      <c r="AM2903" s="15" t="s">
        <v>7128</v>
      </c>
      <c r="AN2903" s="15">
        <v>1.1155378486055778</v>
      </c>
      <c r="AO2903" s="15">
        <v>0.19764705882352943</v>
      </c>
      <c r="AP2903" s="15">
        <v>5.4988571428571422</v>
      </c>
      <c r="AQ2903" s="15">
        <v>2.7260623229461758</v>
      </c>
      <c r="AR2903" s="15">
        <v>1.0993944933165771</v>
      </c>
      <c r="AS2903" s="15">
        <v>0.22642352941176469</v>
      </c>
      <c r="AT2903" s="14">
        <v>0</v>
      </c>
      <c r="AU2903" s="14">
        <v>0</v>
      </c>
      <c r="AV2903" s="12" t="s">
        <v>7128</v>
      </c>
      <c r="AW2903" s="12">
        <v>0.13300000000000001</v>
      </c>
      <c r="AX2903" s="12">
        <v>5.1699999999999996E-2</v>
      </c>
      <c r="AY2903" s="12">
        <v>1.11E-2</v>
      </c>
      <c r="AZ2903" s="14" t="s">
        <v>7128</v>
      </c>
      <c r="BA2903" s="14" t="s">
        <v>7128</v>
      </c>
      <c r="BB2903" s="14">
        <v>0.46196660482374774</v>
      </c>
      <c r="BC2903" s="14">
        <v>0.20278099652375434</v>
      </c>
      <c r="BD2903" s="14">
        <v>5.8588235294117649E-2</v>
      </c>
      <c r="BE2903" s="14">
        <v>4.1176470588235294E-2</v>
      </c>
      <c r="BF2903" s="14">
        <v>0</v>
      </c>
      <c r="BG2903" s="14">
        <v>0.27589999999999998</v>
      </c>
      <c r="BH2903" s="13">
        <v>2.4900000000000002</v>
      </c>
      <c r="BI2903" s="13">
        <v>2.4900000000000002</v>
      </c>
      <c r="BJ2903" s="13">
        <v>1.75</v>
      </c>
      <c r="BK2903" s="13">
        <v>1.75</v>
      </c>
      <c r="BL2903" s="13">
        <v>42.5</v>
      </c>
      <c r="BM2903" s="13">
        <v>42.5</v>
      </c>
      <c r="BN2903" s="13">
        <v>3.53</v>
      </c>
      <c r="BO2903" s="13">
        <v>3.53</v>
      </c>
      <c r="BP2903" s="13">
        <v>1.75</v>
      </c>
      <c r="BQ2903" s="13">
        <v>0</v>
      </c>
      <c r="BR2903" s="13">
        <v>0</v>
      </c>
      <c r="BS2903" s="13">
        <v>-0.77700000000000002</v>
      </c>
      <c r="BT2903" s="14">
        <v>-0.44400000000000001</v>
      </c>
      <c r="BU2903" s="13">
        <v>2.5270000000000001</v>
      </c>
      <c r="BV2903" s="13">
        <v>3.2670000000000003</v>
      </c>
      <c r="BW2903" s="13">
        <v>3.2670000000000003</v>
      </c>
      <c r="BX2903" s="13">
        <v>5.39</v>
      </c>
      <c r="BY2903" s="13">
        <v>8.6300000000000008</v>
      </c>
      <c r="BZ2903" s="13">
        <v>7.53</v>
      </c>
      <c r="CA2903" s="13">
        <v>8.7530000000000001</v>
      </c>
      <c r="CB2903" s="13">
        <v>0</v>
      </c>
      <c r="CC2903" s="15">
        <v>0.432</v>
      </c>
      <c r="CD2903" s="15">
        <v>0.52300000000000002</v>
      </c>
      <c r="CE2903" s="15">
        <v>0.36</v>
      </c>
      <c r="CF2903" s="15" t="s">
        <v>7128</v>
      </c>
      <c r="CG2903" s="15" t="s">
        <v>7128</v>
      </c>
      <c r="CH2903" s="13" t="s">
        <v>7128</v>
      </c>
      <c r="CI2903" s="13" t="s">
        <v>7128</v>
      </c>
      <c r="CJ2903" s="13">
        <v>0</v>
      </c>
      <c r="CK2903" s="12">
        <f t="shared" si="90"/>
        <v>0</v>
      </c>
      <c r="CL2903" s="36">
        <f t="shared" si="91"/>
        <v>4.8554781217868159</v>
      </c>
      <c r="CM2903" s="13">
        <v>1.2</v>
      </c>
      <c r="CN2903" s="13" t="s">
        <v>7128</v>
      </c>
      <c r="CO2903" s="13">
        <v>2.4900000000000002</v>
      </c>
      <c r="CP2903" s="13">
        <v>8.4</v>
      </c>
      <c r="CQ2903" s="13">
        <v>3.53</v>
      </c>
      <c r="CR2903" s="13">
        <v>9.6229999999999993</v>
      </c>
      <c r="CS2903" s="13" t="s">
        <v>7128</v>
      </c>
      <c r="CT2903" s="13">
        <v>0.2082</v>
      </c>
      <c r="CU2903" s="13">
        <v>1.6434</v>
      </c>
      <c r="CV2903" s="13">
        <v>8.9611999999999998</v>
      </c>
      <c r="CW2903" s="13">
        <v>3.53</v>
      </c>
      <c r="CX2903" s="12">
        <v>0.42574398913936634</v>
      </c>
      <c r="CY2903" s="12">
        <v>0.18594283903962344</v>
      </c>
      <c r="CZ2903" s="15">
        <v>2.7260623229461758</v>
      </c>
      <c r="DA2903" s="20"/>
      <c r="DB2903" s="20"/>
    </row>
    <row r="2904" spans="1:106" ht="24">
      <c r="A2904" s="8" t="s">
        <v>4737</v>
      </c>
      <c r="B2904" s="8" t="s">
        <v>4738</v>
      </c>
      <c r="C2904" s="9" t="s">
        <v>7178</v>
      </c>
      <c r="D2904" s="9" t="s">
        <v>7126</v>
      </c>
      <c r="E2904" s="10" t="s">
        <v>7127</v>
      </c>
      <c r="F2904" s="10" t="s">
        <v>7126</v>
      </c>
      <c r="G2904" s="11">
        <v>1.1000000000000001</v>
      </c>
      <c r="H2904" s="11">
        <v>1.7950361944157187</v>
      </c>
      <c r="I2904" s="12">
        <v>9.0499999999999997E-2</v>
      </c>
      <c r="J2904" s="12">
        <v>0.21895077559462253</v>
      </c>
      <c r="K2904" s="12">
        <v>3.2000000000000001E-2</v>
      </c>
      <c r="L2904" s="12">
        <v>8.8499999999999995E-2</v>
      </c>
      <c r="M2904" s="12">
        <v>5.8418850000000001E-2</v>
      </c>
      <c r="N2904" s="12">
        <v>0.15679297677439796</v>
      </c>
      <c r="O2904" s="12">
        <v>-0.95471387354450865</v>
      </c>
      <c r="P2904" s="12">
        <v>-0.15679297677439796</v>
      </c>
      <c r="Q2904" s="13">
        <v>9.67</v>
      </c>
      <c r="R2904" s="13">
        <v>0</v>
      </c>
      <c r="S2904" s="13">
        <v>6.11</v>
      </c>
      <c r="T2904" s="13">
        <v>6.11</v>
      </c>
      <c r="U2904" s="13">
        <v>15.780000000000001</v>
      </c>
      <c r="V2904" s="13">
        <v>1.9E-2</v>
      </c>
      <c r="W2904" s="13">
        <v>15.761000000000001</v>
      </c>
      <c r="X2904" s="14">
        <v>1.2040557667934092E-3</v>
      </c>
      <c r="Y2904" s="15" t="s">
        <v>7128</v>
      </c>
      <c r="Z2904" s="14">
        <v>0.9689184903266731</v>
      </c>
      <c r="AA2904" s="14">
        <v>0.38719898605830166</v>
      </c>
      <c r="AB2904" s="14">
        <v>31.173469387755102</v>
      </c>
      <c r="AC2904" s="14">
        <v>0.63185108583247163</v>
      </c>
      <c r="AD2904" s="13">
        <v>1.93</v>
      </c>
      <c r="AE2904" s="15">
        <v>0.58086111111111116</v>
      </c>
      <c r="AF2904" s="14">
        <v>0.1224744871391589</v>
      </c>
      <c r="AG2904" s="14">
        <v>0.47152677548576177</v>
      </c>
      <c r="AH2904" s="15">
        <v>0.44767441860465118</v>
      </c>
      <c r="AI2904" s="5" t="s">
        <v>7128</v>
      </c>
      <c r="AJ2904" s="15" t="s">
        <v>7128</v>
      </c>
      <c r="AK2904" s="15" t="s">
        <v>7128</v>
      </c>
      <c r="AL2904" s="15" t="s">
        <v>7128</v>
      </c>
      <c r="AM2904" s="15" t="s">
        <v>7128</v>
      </c>
      <c r="AN2904" s="15">
        <v>49.336734693877546</v>
      </c>
      <c r="AO2904" s="15">
        <v>10.865168539325843</v>
      </c>
      <c r="AP2904" s="15" t="s">
        <v>7128</v>
      </c>
      <c r="AQ2904" s="15" t="s">
        <v>7128</v>
      </c>
      <c r="AR2904" s="15">
        <v>2.5069190392874185</v>
      </c>
      <c r="AS2904" s="15">
        <v>17.708988764044946</v>
      </c>
      <c r="AT2904" s="14" t="s">
        <v>7128</v>
      </c>
      <c r="AU2904" s="14">
        <v>0</v>
      </c>
      <c r="AV2904" s="12" t="s">
        <v>7128</v>
      </c>
      <c r="AW2904" s="12" t="s">
        <v>7128</v>
      </c>
      <c r="AX2904" s="12">
        <v>1.3280000000000001</v>
      </c>
      <c r="AY2904" s="12">
        <v>0.28699999999999998</v>
      </c>
      <c r="AZ2904" s="14" t="s">
        <v>7128</v>
      </c>
      <c r="BA2904" s="14" t="s">
        <v>7128</v>
      </c>
      <c r="BB2904" s="14">
        <v>-0.73576309794988615</v>
      </c>
      <c r="BC2904" s="14">
        <v>0</v>
      </c>
      <c r="BD2904" s="14">
        <v>-0.72584269662921352</v>
      </c>
      <c r="BE2904" s="14">
        <v>0</v>
      </c>
      <c r="BF2904" s="14">
        <v>0</v>
      </c>
      <c r="BG2904" s="14">
        <v>0.1197</v>
      </c>
      <c r="BH2904" s="13">
        <v>-0.64600000000000002</v>
      </c>
      <c r="BI2904" s="13">
        <v>-0.64600000000000002</v>
      </c>
      <c r="BJ2904" s="13">
        <v>0</v>
      </c>
      <c r="BK2904" s="13">
        <v>0</v>
      </c>
      <c r="BL2904" s="13">
        <v>0.89</v>
      </c>
      <c r="BM2904" s="13">
        <v>0.89</v>
      </c>
      <c r="BN2904" s="13">
        <v>0</v>
      </c>
      <c r="BO2904" s="13">
        <v>0</v>
      </c>
      <c r="BP2904" s="13">
        <v>0</v>
      </c>
      <c r="BQ2904" s="13">
        <v>0</v>
      </c>
      <c r="BR2904" s="13">
        <v>0</v>
      </c>
      <c r="BS2904" s="13">
        <v>-0.42899999999999999</v>
      </c>
      <c r="BT2904" s="14" t="s">
        <v>7128</v>
      </c>
      <c r="BU2904" s="13">
        <v>0.42899999999999999</v>
      </c>
      <c r="BV2904" s="13">
        <v>-0.21700000000000003</v>
      </c>
      <c r="BW2904" s="13">
        <v>-0.21700000000000003</v>
      </c>
      <c r="BX2904" s="13">
        <v>0.878</v>
      </c>
      <c r="BY2904" s="13">
        <v>6.8579999999999988</v>
      </c>
      <c r="BZ2904" s="13">
        <v>0.19600000000000001</v>
      </c>
      <c r="CA2904" s="13">
        <v>6.2869999999999999</v>
      </c>
      <c r="CB2904" s="13">
        <v>0</v>
      </c>
      <c r="CC2904" s="15">
        <v>0.38500000000000001</v>
      </c>
      <c r="CD2904" s="15">
        <v>-0.14799999999999999</v>
      </c>
      <c r="CE2904" s="15">
        <v>0.36</v>
      </c>
      <c r="CF2904" s="15" t="s">
        <v>7128</v>
      </c>
      <c r="CG2904" s="15" t="s">
        <v>7128</v>
      </c>
      <c r="CH2904" s="13" t="s">
        <v>7128</v>
      </c>
      <c r="CI2904" s="13" t="s">
        <v>7128</v>
      </c>
      <c r="CJ2904" s="13">
        <v>0</v>
      </c>
      <c r="CK2904" s="12">
        <f t="shared" si="90"/>
        <v>0</v>
      </c>
      <c r="CL2904" s="36">
        <f t="shared" si="91"/>
        <v>0.14156195323683793</v>
      </c>
      <c r="CM2904" s="13" t="s">
        <v>7128</v>
      </c>
      <c r="CN2904" s="13" t="s">
        <v>7128</v>
      </c>
      <c r="CO2904" s="13" t="s">
        <v>7128</v>
      </c>
      <c r="CP2904" s="13" t="s">
        <v>7128</v>
      </c>
      <c r="CQ2904" s="13" t="s">
        <v>7128</v>
      </c>
      <c r="CR2904" s="13" t="s">
        <v>7128</v>
      </c>
      <c r="CS2904" s="13" t="s">
        <v>7128</v>
      </c>
      <c r="CT2904" s="13">
        <v>0</v>
      </c>
      <c r="CU2904" s="13">
        <v>0</v>
      </c>
      <c r="CV2904" s="13">
        <v>6.2869999999999999</v>
      </c>
      <c r="CW2904" s="13">
        <v>0</v>
      </c>
      <c r="CX2904" s="12">
        <v>-0.73576309794988615</v>
      </c>
      <c r="CY2904" s="12">
        <v>0</v>
      </c>
      <c r="CZ2904" s="15" t="s">
        <v>7128</v>
      </c>
      <c r="DA2904" s="20"/>
      <c r="DB2904" s="20"/>
    </row>
    <row r="2905" spans="1:106">
      <c r="A2905" s="8" t="s">
        <v>4145</v>
      </c>
      <c r="B2905" s="8" t="s">
        <v>4146</v>
      </c>
      <c r="C2905" s="9" t="s">
        <v>7132</v>
      </c>
      <c r="D2905" s="9" t="s">
        <v>7126</v>
      </c>
      <c r="E2905" s="10" t="s">
        <v>7127</v>
      </c>
      <c r="F2905" s="10" t="s">
        <v>7126</v>
      </c>
      <c r="G2905" s="11">
        <v>1.07</v>
      </c>
      <c r="H2905" s="11">
        <v>1.07</v>
      </c>
      <c r="I2905" s="12">
        <v>9.0499999999999997E-2</v>
      </c>
      <c r="J2905" s="12">
        <v>0.153335</v>
      </c>
      <c r="K2905" s="12">
        <v>4.7E-2</v>
      </c>
      <c r="L2905" s="12">
        <v>0.10350000000000001</v>
      </c>
      <c r="M2905" s="12">
        <v>6.8320350000000002E-2</v>
      </c>
      <c r="N2905" s="12">
        <v>0.153335</v>
      </c>
      <c r="O2905" s="12" t="s">
        <v>7128</v>
      </c>
      <c r="P2905" s="12" t="s">
        <v>7128</v>
      </c>
      <c r="Q2905" s="13">
        <v>1.63</v>
      </c>
      <c r="R2905" s="13">
        <v>0</v>
      </c>
      <c r="S2905" s="13">
        <v>0</v>
      </c>
      <c r="T2905" s="13">
        <v>0</v>
      </c>
      <c r="U2905" s="13">
        <v>1.63</v>
      </c>
      <c r="V2905" s="13">
        <v>0</v>
      </c>
      <c r="W2905" s="13">
        <v>1.63</v>
      </c>
      <c r="X2905" s="14">
        <v>0</v>
      </c>
      <c r="Y2905" s="15">
        <v>0.61274509803921573</v>
      </c>
      <c r="Z2905" s="14" t="s">
        <v>7128</v>
      </c>
      <c r="AA2905" s="14">
        <v>0</v>
      </c>
      <c r="AB2905" s="14" t="s">
        <v>7128</v>
      </c>
      <c r="AC2905" s="14">
        <v>0</v>
      </c>
      <c r="AD2905" s="13">
        <v>0.26600000000000001</v>
      </c>
      <c r="AE2905" s="15" t="s">
        <v>7128</v>
      </c>
      <c r="AF2905" s="14" t="s">
        <v>7128</v>
      </c>
      <c r="AG2905" s="14" t="s">
        <v>7128</v>
      </c>
      <c r="AH2905" s="15">
        <v>0.28489483747609945</v>
      </c>
      <c r="AI2905" s="5" t="s">
        <v>7128</v>
      </c>
      <c r="AJ2905" s="15" t="s">
        <v>7128</v>
      </c>
      <c r="AK2905" s="15" t="s">
        <v>7128</v>
      </c>
      <c r="AL2905" s="15" t="s">
        <v>7128</v>
      </c>
      <c r="AM2905" s="15" t="s">
        <v>7128</v>
      </c>
      <c r="AN2905" s="15" t="s">
        <v>7128</v>
      </c>
      <c r="AO2905" s="15">
        <v>0.3286290322580645</v>
      </c>
      <c r="AP2905" s="15" t="s">
        <v>7128</v>
      </c>
      <c r="AQ2905" s="15" t="s">
        <v>7128</v>
      </c>
      <c r="AR2905" s="15" t="s">
        <v>7128</v>
      </c>
      <c r="AS2905" s="15">
        <v>0.3286290322580645</v>
      </c>
      <c r="AT2905" s="14" t="s">
        <v>7128</v>
      </c>
      <c r="AU2905" s="14">
        <v>0</v>
      </c>
      <c r="AV2905" s="12" t="s">
        <v>7128</v>
      </c>
      <c r="AW2905" s="12" t="s">
        <v>7128</v>
      </c>
      <c r="AX2905" s="12">
        <v>0.16500000000000001</v>
      </c>
      <c r="AY2905" s="12">
        <v>3.0839999999999996</v>
      </c>
      <c r="AZ2905" s="14" t="s">
        <v>7128</v>
      </c>
      <c r="BA2905" s="14" t="s">
        <v>7128</v>
      </c>
      <c r="BB2905" s="14" t="s">
        <v>7128</v>
      </c>
      <c r="BC2905" s="14" t="s">
        <v>7128</v>
      </c>
      <c r="BD2905" s="14">
        <v>-0.10846774193548388</v>
      </c>
      <c r="BE2905" s="14">
        <v>-8.5483870967741932E-2</v>
      </c>
      <c r="BF2905" s="14">
        <v>0</v>
      </c>
      <c r="BG2905" s="14" t="s">
        <v>7128</v>
      </c>
      <c r="BH2905" s="13">
        <v>-0.53800000000000003</v>
      </c>
      <c r="BI2905" s="13">
        <v>-0.53800000000000003</v>
      </c>
      <c r="BJ2905" s="13">
        <v>-0.42399999999999999</v>
      </c>
      <c r="BK2905" s="13">
        <v>-0.42399999999999999</v>
      </c>
      <c r="BL2905" s="13">
        <v>4.96</v>
      </c>
      <c r="BM2905" s="13">
        <v>4.96</v>
      </c>
      <c r="BN2905" s="13">
        <v>-0.31900000000000001</v>
      </c>
      <c r="BO2905" s="13">
        <v>-0.31900000000000001</v>
      </c>
      <c r="BP2905" s="13">
        <v>-0.42399999999999999</v>
      </c>
      <c r="BQ2905" s="13">
        <v>0</v>
      </c>
      <c r="BR2905" s="13">
        <v>0</v>
      </c>
      <c r="BS2905" s="13">
        <v>-0.106</v>
      </c>
      <c r="BT2905" s="14" t="s">
        <v>7128</v>
      </c>
      <c r="BU2905" s="13">
        <v>-0.318</v>
      </c>
      <c r="BV2905" s="13">
        <v>-0.43200000000000005</v>
      </c>
      <c r="BW2905" s="13">
        <v>-0.43200000000000005</v>
      </c>
      <c r="BX2905" s="13">
        <v>0</v>
      </c>
      <c r="BY2905" s="13">
        <v>0</v>
      </c>
      <c r="BZ2905" s="13">
        <v>0</v>
      </c>
      <c r="CA2905" s="13">
        <v>0</v>
      </c>
      <c r="CB2905" s="13">
        <v>0</v>
      </c>
      <c r="CC2905" s="15" t="s">
        <v>7128</v>
      </c>
      <c r="CD2905" s="15" t="s">
        <v>7128</v>
      </c>
      <c r="CE2905" s="15">
        <v>0.36</v>
      </c>
      <c r="CF2905" s="15" t="s">
        <v>7128</v>
      </c>
      <c r="CG2905" s="15" t="s">
        <v>7128</v>
      </c>
      <c r="CH2905" s="13" t="s">
        <v>7128</v>
      </c>
      <c r="CI2905" s="13" t="s">
        <v>7128</v>
      </c>
      <c r="CJ2905" s="13">
        <v>0</v>
      </c>
      <c r="CK2905" s="12">
        <f t="shared" si="90"/>
        <v>0</v>
      </c>
      <c r="CL2905" s="36" t="str">
        <f t="shared" si="91"/>
        <v>NA</v>
      </c>
      <c r="CM2905" s="13" t="s">
        <v>7128</v>
      </c>
      <c r="CN2905" s="13" t="s">
        <v>7128</v>
      </c>
      <c r="CO2905" s="13" t="s">
        <v>7128</v>
      </c>
      <c r="CP2905" s="13" t="s">
        <v>7128</v>
      </c>
      <c r="CQ2905" s="13" t="s">
        <v>7128</v>
      </c>
      <c r="CR2905" s="13" t="s">
        <v>7128</v>
      </c>
      <c r="CS2905" s="13" t="s">
        <v>7128</v>
      </c>
      <c r="CT2905" s="13">
        <v>0</v>
      </c>
      <c r="CU2905" s="13">
        <v>-0.42399999999999999</v>
      </c>
      <c r="CV2905" s="13">
        <v>0</v>
      </c>
      <c r="CW2905" s="13">
        <v>-0.31900000000000001</v>
      </c>
      <c r="CX2905" s="12" t="s">
        <v>7128</v>
      </c>
      <c r="CY2905" s="12" t="s">
        <v>7128</v>
      </c>
      <c r="CZ2905" s="15" t="s">
        <v>7128</v>
      </c>
      <c r="DA2905" s="20"/>
      <c r="DB2905" s="20"/>
    </row>
    <row r="2906" spans="1:106">
      <c r="A2906" s="8" t="s">
        <v>4243</v>
      </c>
      <c r="B2906" s="8" t="s">
        <v>4244</v>
      </c>
      <c r="C2906" s="9" t="s">
        <v>7147</v>
      </c>
      <c r="D2906" s="9" t="s">
        <v>7126</v>
      </c>
      <c r="E2906" s="10" t="s">
        <v>7127</v>
      </c>
      <c r="F2906" s="10" t="s">
        <v>7126</v>
      </c>
      <c r="G2906" s="11">
        <v>0.99</v>
      </c>
      <c r="H2906" s="11">
        <v>1.7295882352941176</v>
      </c>
      <c r="I2906" s="12">
        <v>9.0499999999999997E-2</v>
      </c>
      <c r="J2906" s="12">
        <v>0.21302773529411764</v>
      </c>
      <c r="K2906" s="12">
        <v>3.2000000000000001E-2</v>
      </c>
      <c r="L2906" s="12">
        <v>8.8499999999999995E-2</v>
      </c>
      <c r="M2906" s="12">
        <v>5.8418850000000001E-2</v>
      </c>
      <c r="N2906" s="12">
        <v>0.14691551835016833</v>
      </c>
      <c r="O2906" s="12" t="s">
        <v>7128</v>
      </c>
      <c r="P2906" s="12" t="s">
        <v>7128</v>
      </c>
      <c r="Q2906" s="13">
        <v>1.7</v>
      </c>
      <c r="R2906" s="13">
        <v>0</v>
      </c>
      <c r="S2906" s="13">
        <v>1.27</v>
      </c>
      <c r="T2906" s="13">
        <v>1.27</v>
      </c>
      <c r="U2906" s="13">
        <v>2.9699999999999998</v>
      </c>
      <c r="V2906" s="13">
        <v>1.6E-2</v>
      </c>
      <c r="W2906" s="13">
        <v>2.9539999999999997</v>
      </c>
      <c r="X2906" s="14">
        <v>5.3872053872053875E-3</v>
      </c>
      <c r="Y2906" s="15">
        <v>5.5555555555555552E-2</v>
      </c>
      <c r="Z2906" s="14" t="s">
        <v>7128</v>
      </c>
      <c r="AA2906" s="14">
        <v>0.42760942760942766</v>
      </c>
      <c r="AB2906" s="14" t="s">
        <v>7128</v>
      </c>
      <c r="AC2906" s="14">
        <v>0.74705882352941178</v>
      </c>
      <c r="AD2906" s="13">
        <v>0.188</v>
      </c>
      <c r="AE2906" s="15">
        <v>2.0440833333333335</v>
      </c>
      <c r="AF2906" s="14">
        <v>8.9442719099991588E-2</v>
      </c>
      <c r="AG2906" s="14">
        <v>0.4377103065955838</v>
      </c>
      <c r="AH2906" s="15">
        <v>0.70833333333333337</v>
      </c>
      <c r="AI2906" s="5">
        <v>1.0342857142857143</v>
      </c>
      <c r="AJ2906" s="15">
        <v>10.429447852760736</v>
      </c>
      <c r="AK2906" s="15">
        <v>10.429447852760736</v>
      </c>
      <c r="AL2906" s="15" t="s">
        <v>7128</v>
      </c>
      <c r="AM2906" s="15" t="s">
        <v>7128</v>
      </c>
      <c r="AN2906" s="15" t="s">
        <v>7128</v>
      </c>
      <c r="AO2906" s="15">
        <v>0.39260969976905308</v>
      </c>
      <c r="AP2906" s="15">
        <v>16.320441988950275</v>
      </c>
      <c r="AQ2906" s="15">
        <v>14.480392156862745</v>
      </c>
      <c r="AR2906" s="15">
        <v>5.1553228621291449</v>
      </c>
      <c r="AS2906" s="15">
        <v>0.68221709006928399</v>
      </c>
      <c r="AT2906" s="14">
        <v>0</v>
      </c>
      <c r="AU2906" s="14">
        <v>0</v>
      </c>
      <c r="AV2906" s="12" t="s">
        <v>7128</v>
      </c>
      <c r="AW2906" s="12" t="s">
        <v>7128</v>
      </c>
      <c r="AX2906" s="12" t="s">
        <v>7128</v>
      </c>
      <c r="AY2906" s="12" t="s">
        <v>7128</v>
      </c>
      <c r="AZ2906" s="14" t="s">
        <v>7128</v>
      </c>
      <c r="BA2906" s="14" t="s">
        <v>7128</v>
      </c>
      <c r="BB2906" s="14" t="s">
        <v>7128</v>
      </c>
      <c r="BC2906" s="14" t="s">
        <v>7128</v>
      </c>
      <c r="BD2906" s="14">
        <v>3.7644341801385685E-2</v>
      </c>
      <c r="BE2906" s="14">
        <v>4.1801385681293303E-2</v>
      </c>
      <c r="BF2906" s="14">
        <v>0</v>
      </c>
      <c r="BG2906" s="14">
        <v>1.67E-2</v>
      </c>
      <c r="BH2906" s="13">
        <v>0.16300000000000001</v>
      </c>
      <c r="BI2906" s="13">
        <v>0.16300000000000001</v>
      </c>
      <c r="BJ2906" s="13">
        <v>0.18099999999999999</v>
      </c>
      <c r="BK2906" s="13">
        <v>0.18099999999999999</v>
      </c>
      <c r="BL2906" s="13">
        <v>4.33</v>
      </c>
      <c r="BM2906" s="13">
        <v>4.33</v>
      </c>
      <c r="BN2906" s="13">
        <v>0.20399999999999999</v>
      </c>
      <c r="BO2906" s="13">
        <v>0.20399999999999999</v>
      </c>
      <c r="BP2906" s="13">
        <v>0.18099999999999999</v>
      </c>
      <c r="BQ2906" s="13">
        <v>0</v>
      </c>
      <c r="BR2906" s="13">
        <v>0</v>
      </c>
      <c r="BS2906" s="13">
        <v>-6.3E-2</v>
      </c>
      <c r="BT2906" s="14">
        <v>-0.34806629834254144</v>
      </c>
      <c r="BU2906" s="13">
        <v>0.24399999999999999</v>
      </c>
      <c r="BV2906" s="13">
        <v>0.22600000000000001</v>
      </c>
      <c r="BW2906" s="13">
        <v>0.22600000000000001</v>
      </c>
      <c r="BX2906" s="13">
        <v>-1.55</v>
      </c>
      <c r="BY2906" s="13">
        <v>-0.19399999999999995</v>
      </c>
      <c r="BZ2906" s="13">
        <v>-0.68100000000000005</v>
      </c>
      <c r="CA2906" s="13">
        <v>0.57299999999999995</v>
      </c>
      <c r="CB2906" s="13">
        <v>0</v>
      </c>
      <c r="CC2906" s="15">
        <v>0.26100000000000001</v>
      </c>
      <c r="CD2906" s="15">
        <v>1.7</v>
      </c>
      <c r="CE2906" s="15">
        <v>0.36</v>
      </c>
      <c r="CF2906" s="15">
        <v>1.1337654123867986</v>
      </c>
      <c r="CG2906" s="15">
        <v>1.2048006513241054</v>
      </c>
      <c r="CH2906" s="13">
        <v>-0.21810000000000002</v>
      </c>
      <c r="CI2906" s="13">
        <v>-0.7491000000000001</v>
      </c>
      <c r="CJ2906" s="13">
        <v>0</v>
      </c>
      <c r="CK2906" s="12">
        <f t="shared" si="90"/>
        <v>0</v>
      </c>
      <c r="CL2906" s="36">
        <f t="shared" si="91"/>
        <v>7.5567190226876102</v>
      </c>
      <c r="CM2906" s="13">
        <v>0.14000000000000001</v>
      </c>
      <c r="CN2906" s="13" t="s">
        <v>7128</v>
      </c>
      <c r="CO2906" s="13">
        <v>0.16300000000000001</v>
      </c>
      <c r="CP2906" s="13">
        <v>1.7</v>
      </c>
      <c r="CQ2906" s="13">
        <v>0.20399999999999999</v>
      </c>
      <c r="CR2906" s="13">
        <v>2.9539999999999997</v>
      </c>
      <c r="CS2906" s="13" t="s">
        <v>7128</v>
      </c>
      <c r="CT2906" s="13">
        <v>0</v>
      </c>
      <c r="CU2906" s="13">
        <v>0.18079999999999999</v>
      </c>
      <c r="CV2906" s="13">
        <v>0.57299999999999995</v>
      </c>
      <c r="CW2906" s="13">
        <v>0.20399999999999999</v>
      </c>
      <c r="CX2906" s="12" t="s">
        <v>7128</v>
      </c>
      <c r="CY2906" s="12" t="s">
        <v>7128</v>
      </c>
      <c r="CZ2906" s="15">
        <v>14.480392156862745</v>
      </c>
      <c r="DA2906" s="20"/>
      <c r="DB2906" s="20"/>
    </row>
    <row r="2907" spans="1:106">
      <c r="A2907" s="8" t="s">
        <v>267</v>
      </c>
      <c r="B2907" s="8" t="s">
        <v>268</v>
      </c>
      <c r="C2907" s="9" t="s">
        <v>7136</v>
      </c>
      <c r="D2907" s="9" t="s">
        <v>7126</v>
      </c>
      <c r="E2907" s="10" t="s">
        <v>7127</v>
      </c>
      <c r="F2907" s="10" t="s">
        <v>7126</v>
      </c>
      <c r="G2907" s="11">
        <v>0.39</v>
      </c>
      <c r="H2907" s="11">
        <v>0.9566179377133891</v>
      </c>
      <c r="I2907" s="12">
        <v>9.0499999999999997E-2</v>
      </c>
      <c r="J2907" s="12">
        <v>0.14307392336306171</v>
      </c>
      <c r="K2907" s="12">
        <v>3.2000000000000001E-2</v>
      </c>
      <c r="L2907" s="12">
        <v>8.8499999999999995E-2</v>
      </c>
      <c r="M2907" s="12">
        <v>5.8418850000000001E-2</v>
      </c>
      <c r="N2907" s="12">
        <v>8.6215111105945458E-2</v>
      </c>
      <c r="O2907" s="12">
        <v>3.806687049864671E-3</v>
      </c>
      <c r="P2907" s="12">
        <v>-8.6215111105945458E-2</v>
      </c>
      <c r="Q2907" s="13">
        <v>581.70000000000005</v>
      </c>
      <c r="R2907" s="13">
        <v>0</v>
      </c>
      <c r="S2907" s="13">
        <v>1189.9000000000001</v>
      </c>
      <c r="T2907" s="13">
        <v>1189.9000000000001</v>
      </c>
      <c r="U2907" s="13">
        <v>1771.6000000000001</v>
      </c>
      <c r="V2907" s="13">
        <v>0</v>
      </c>
      <c r="W2907" s="13">
        <v>1771.6000000000001</v>
      </c>
      <c r="X2907" s="14">
        <v>0</v>
      </c>
      <c r="Y2907" s="15">
        <v>4.2857142857142858E-2</v>
      </c>
      <c r="Z2907" s="14">
        <v>0.55743464817764443</v>
      </c>
      <c r="AA2907" s="14">
        <v>0.67165274328290814</v>
      </c>
      <c r="AB2907" s="14">
        <v>1.2595532973430719</v>
      </c>
      <c r="AC2907" s="14">
        <v>2.0455561285886197</v>
      </c>
      <c r="AD2907" s="13">
        <v>8.31</v>
      </c>
      <c r="AE2907" s="15">
        <v>2.0747500000000003</v>
      </c>
      <c r="AF2907" s="14">
        <v>0.26457513110645908</v>
      </c>
      <c r="AG2907" s="14">
        <v>0.43711591303517128</v>
      </c>
      <c r="AH2907" s="15">
        <v>0.16361735493988502</v>
      </c>
      <c r="AI2907" s="5" t="s">
        <v>7128</v>
      </c>
      <c r="AJ2907" s="15">
        <v>4.6798069187449727</v>
      </c>
      <c r="AK2907" s="15">
        <v>4.4438502673796796</v>
      </c>
      <c r="AL2907" s="15" t="s">
        <v>7128</v>
      </c>
      <c r="AM2907" s="15" t="s">
        <v>7128</v>
      </c>
      <c r="AN2907" s="15">
        <v>0.61575103207367421</v>
      </c>
      <c r="AO2907" s="15">
        <v>1.2784615384615385</v>
      </c>
      <c r="AP2907" s="15" t="s">
        <v>7128</v>
      </c>
      <c r="AQ2907" s="15" t="s">
        <v>7128</v>
      </c>
      <c r="AR2907" s="15">
        <v>0.82994472032230859</v>
      </c>
      <c r="AS2907" s="15">
        <v>3.8936263736263741</v>
      </c>
      <c r="AT2907" s="14">
        <v>0</v>
      </c>
      <c r="AU2907" s="14">
        <v>0</v>
      </c>
      <c r="AV2907" s="12">
        <v>6.3899999999999998E-2</v>
      </c>
      <c r="AW2907" s="12">
        <v>0.152</v>
      </c>
      <c r="AX2907" s="12">
        <v>8.5000000000000006E-2</v>
      </c>
      <c r="AY2907" s="12">
        <v>0.14000000000000001</v>
      </c>
      <c r="AZ2907" s="14" t="s">
        <v>7128</v>
      </c>
      <c r="BA2907" s="14" t="s">
        <v>7128</v>
      </c>
      <c r="BB2907" s="14">
        <v>0.14688061041292638</v>
      </c>
      <c r="BC2907" s="14">
        <v>0</v>
      </c>
      <c r="BD2907" s="14">
        <v>0.28041988003427593</v>
      </c>
      <c r="BE2907" s="14">
        <v>0</v>
      </c>
      <c r="BF2907" s="14">
        <v>0.28974498100922408</v>
      </c>
      <c r="BG2907" s="14">
        <v>8.7400000000000005E-2</v>
      </c>
      <c r="BH2907" s="13">
        <v>124.3</v>
      </c>
      <c r="BI2907" s="13">
        <v>130.9</v>
      </c>
      <c r="BJ2907" s="13">
        <v>0</v>
      </c>
      <c r="BK2907" s="13">
        <v>0</v>
      </c>
      <c r="BL2907" s="13">
        <v>455</v>
      </c>
      <c r="BM2907" s="13">
        <v>466.8</v>
      </c>
      <c r="BN2907" s="13">
        <v>0</v>
      </c>
      <c r="BO2907" s="13">
        <v>0</v>
      </c>
      <c r="BP2907" s="13">
        <v>0</v>
      </c>
      <c r="BQ2907" s="13">
        <v>0</v>
      </c>
      <c r="BR2907" s="13">
        <v>0</v>
      </c>
      <c r="BS2907" s="13">
        <v>0</v>
      </c>
      <c r="BT2907" s="14" t="s">
        <v>7128</v>
      </c>
      <c r="BU2907" s="13">
        <v>0</v>
      </c>
      <c r="BV2907" s="13">
        <v>130.9</v>
      </c>
      <c r="BW2907" s="13">
        <v>130.9</v>
      </c>
      <c r="BX2907" s="13">
        <v>891.2</v>
      </c>
      <c r="BY2907" s="13">
        <v>2007.2</v>
      </c>
      <c r="BZ2907" s="13">
        <v>944.7</v>
      </c>
      <c r="CA2907" s="13">
        <v>2134.6000000000004</v>
      </c>
      <c r="CB2907" s="13">
        <v>0</v>
      </c>
      <c r="CC2907" s="15">
        <v>0.77100000000000002</v>
      </c>
      <c r="CD2907" s="15">
        <v>0.69799999999999995</v>
      </c>
      <c r="CE2907" s="15">
        <v>0.36</v>
      </c>
      <c r="CF2907" s="15" t="s">
        <v>7128</v>
      </c>
      <c r="CG2907" s="15">
        <v>0.39121825665423704</v>
      </c>
      <c r="CH2907" s="13" t="s">
        <v>7128</v>
      </c>
      <c r="CI2907" s="13">
        <v>87.63</v>
      </c>
      <c r="CJ2907" s="13">
        <v>0</v>
      </c>
      <c r="CK2907" s="12">
        <f t="shared" si="90"/>
        <v>0</v>
      </c>
      <c r="CL2907" s="36">
        <f t="shared" si="91"/>
        <v>0.21315468940316684</v>
      </c>
      <c r="CM2907" s="13">
        <v>184.3</v>
      </c>
      <c r="CN2907" s="13">
        <v>53.4</v>
      </c>
      <c r="CO2907" s="13">
        <v>130.9</v>
      </c>
      <c r="CP2907" s="13">
        <v>581.70000000000005</v>
      </c>
      <c r="CQ2907" s="13" t="s">
        <v>7128</v>
      </c>
      <c r="CR2907" s="13" t="s">
        <v>7128</v>
      </c>
      <c r="CS2907" s="13" t="s">
        <v>7128</v>
      </c>
      <c r="CT2907" s="13">
        <v>0</v>
      </c>
      <c r="CU2907" s="13">
        <v>0</v>
      </c>
      <c r="CV2907" s="13">
        <v>2134.6000000000004</v>
      </c>
      <c r="CW2907" s="13">
        <v>0</v>
      </c>
      <c r="CX2907" s="12">
        <v>0.14688061041292638</v>
      </c>
      <c r="CY2907" s="12">
        <v>0</v>
      </c>
      <c r="CZ2907" s="15" t="s">
        <v>7128</v>
      </c>
      <c r="DA2907" s="20"/>
      <c r="DB2907" s="20"/>
    </row>
    <row r="2908" spans="1:106">
      <c r="A2908" s="8" t="s">
        <v>6129</v>
      </c>
      <c r="B2908" s="8" t="s">
        <v>6130</v>
      </c>
      <c r="C2908" s="9" t="s">
        <v>7136</v>
      </c>
      <c r="D2908" s="9" t="s">
        <v>7126</v>
      </c>
      <c r="E2908" s="10" t="s">
        <v>7127</v>
      </c>
      <c r="F2908" s="10" t="s">
        <v>7126</v>
      </c>
      <c r="G2908" s="11">
        <v>0.39</v>
      </c>
      <c r="H2908" s="11">
        <v>0.71646540226215294</v>
      </c>
      <c r="I2908" s="12">
        <v>9.0499999999999997E-2</v>
      </c>
      <c r="J2908" s="12">
        <v>0.12134011890472485</v>
      </c>
      <c r="K2908" s="12">
        <v>3.2000000000000001E-2</v>
      </c>
      <c r="L2908" s="12">
        <v>8.8499999999999995E-2</v>
      </c>
      <c r="M2908" s="12">
        <v>5.8418850000000001E-2</v>
      </c>
      <c r="N2908" s="12">
        <v>8.665415257361464E-2</v>
      </c>
      <c r="O2908" s="12">
        <v>-1.0811342145693348E-2</v>
      </c>
      <c r="P2908" s="12">
        <v>-8.665415257361464E-2</v>
      </c>
      <c r="Q2908" s="13">
        <v>31858.400000000001</v>
      </c>
      <c r="R2908" s="13">
        <v>0</v>
      </c>
      <c r="S2908" s="13">
        <v>39136.800000000003</v>
      </c>
      <c r="T2908" s="13">
        <v>39136.800000000003</v>
      </c>
      <c r="U2908" s="13">
        <v>70995.200000000012</v>
      </c>
      <c r="V2908" s="13">
        <v>23080.5</v>
      </c>
      <c r="W2908" s="13">
        <v>47914.700000000012</v>
      </c>
      <c r="X2908" s="14">
        <v>0.32509944334264845</v>
      </c>
      <c r="Y2908" s="15">
        <v>0.52205862916655654</v>
      </c>
      <c r="Z2908" s="14">
        <v>0.59449598143149451</v>
      </c>
      <c r="AA2908" s="14">
        <v>0.55125980347967185</v>
      </c>
      <c r="AB2908" s="14">
        <v>1.466066806267817</v>
      </c>
      <c r="AC2908" s="14">
        <v>1.2284609396579866</v>
      </c>
      <c r="AD2908" s="13">
        <v>4.21</v>
      </c>
      <c r="AE2908" s="15">
        <v>2.8522222222222227</v>
      </c>
      <c r="AF2908" s="14">
        <v>0.41952353926806063</v>
      </c>
      <c r="AG2908" s="14">
        <v>0.37185040980578099</v>
      </c>
      <c r="AH2908" s="15">
        <v>0.18686296715741793</v>
      </c>
      <c r="AI2908" s="5" t="s">
        <v>7128</v>
      </c>
      <c r="AJ2908" s="15">
        <v>11.719540906415538</v>
      </c>
      <c r="AK2908" s="15">
        <v>11.719540906415538</v>
      </c>
      <c r="AL2908" s="15" t="s">
        <v>7128</v>
      </c>
      <c r="AM2908" s="15" t="s">
        <v>7128</v>
      </c>
      <c r="AN2908" s="15">
        <v>1.193417518570824</v>
      </c>
      <c r="AO2908" s="15">
        <v>1.9860483383309124</v>
      </c>
      <c r="AP2908" s="15" t="s">
        <v>7128</v>
      </c>
      <c r="AQ2908" s="15" t="s">
        <v>7128</v>
      </c>
      <c r="AR2908" s="15">
        <v>1.1207749921639998</v>
      </c>
      <c r="AS2908" s="15">
        <v>2.9869959042709047</v>
      </c>
      <c r="AT2908" s="14">
        <v>0.15586639199529134</v>
      </c>
      <c r="AU2908" s="14">
        <v>1.3299701177711372E-2</v>
      </c>
      <c r="AV2908" s="12">
        <v>3.4700000000000002E-2</v>
      </c>
      <c r="AW2908" s="12">
        <v>7.690000000000001E-2</v>
      </c>
      <c r="AX2908" s="12">
        <v>0.12</v>
      </c>
      <c r="AY2908" s="12">
        <v>0.10400000000000001</v>
      </c>
      <c r="AZ2908" s="14" t="s">
        <v>7128</v>
      </c>
      <c r="BA2908" s="14">
        <v>0.114</v>
      </c>
      <c r="BB2908" s="14">
        <v>0.1105287767590315</v>
      </c>
      <c r="BC2908" s="14">
        <v>0</v>
      </c>
      <c r="BD2908" s="14">
        <v>0.1694646875837692</v>
      </c>
      <c r="BE2908" s="14">
        <v>0</v>
      </c>
      <c r="BF2908" s="14">
        <v>0.31858576206402289</v>
      </c>
      <c r="BG2908" s="14">
        <v>0.13100000000000001</v>
      </c>
      <c r="BH2908" s="13">
        <v>2718.4</v>
      </c>
      <c r="BI2908" s="13">
        <v>2718.4</v>
      </c>
      <c r="BJ2908" s="13">
        <v>0</v>
      </c>
      <c r="BK2908" s="13">
        <v>0</v>
      </c>
      <c r="BL2908" s="13">
        <v>16041.1</v>
      </c>
      <c r="BM2908" s="13">
        <v>16041.1</v>
      </c>
      <c r="BN2908" s="13">
        <v>0</v>
      </c>
      <c r="BO2908" s="13">
        <v>0</v>
      </c>
      <c r="BP2908" s="13">
        <v>0</v>
      </c>
      <c r="BQ2908" s="13">
        <v>0</v>
      </c>
      <c r="BR2908" s="13">
        <v>0</v>
      </c>
      <c r="BS2908" s="13">
        <v>0</v>
      </c>
      <c r="BT2908" s="14" t="s">
        <v>7128</v>
      </c>
      <c r="BU2908" s="13">
        <v>0</v>
      </c>
      <c r="BV2908" s="13">
        <v>2718.4</v>
      </c>
      <c r="BW2908" s="13">
        <v>2718.4</v>
      </c>
      <c r="BX2908" s="13">
        <v>24594.5</v>
      </c>
      <c r="BY2908" s="13">
        <v>42896.3</v>
      </c>
      <c r="BZ2908" s="13">
        <v>26695.1</v>
      </c>
      <c r="CA2908" s="13">
        <v>42751.399999999994</v>
      </c>
      <c r="CB2908" s="13">
        <v>-423.7072</v>
      </c>
      <c r="CC2908" s="15">
        <v>1.04</v>
      </c>
      <c r="CD2908" s="15">
        <v>1</v>
      </c>
      <c r="CE2908" s="15">
        <v>0.36</v>
      </c>
      <c r="CF2908" s="15" t="s">
        <v>7128</v>
      </c>
      <c r="CG2908" s="15">
        <v>0.33174318413688153</v>
      </c>
      <c r="CH2908" s="13" t="s">
        <v>7128</v>
      </c>
      <c r="CI2908" s="13">
        <v>2148.65</v>
      </c>
      <c r="CJ2908" s="13">
        <v>-423.7072</v>
      </c>
      <c r="CK2908" s="12">
        <f t="shared" si="90"/>
        <v>0.15586639199529134</v>
      </c>
      <c r="CL2908" s="36">
        <f t="shared" si="91"/>
        <v>0.37521812151181022</v>
      </c>
      <c r="CM2908" s="13">
        <v>4186</v>
      </c>
      <c r="CN2908" s="13">
        <v>1333.6</v>
      </c>
      <c r="CO2908" s="13">
        <v>2718.4</v>
      </c>
      <c r="CP2908" s="13">
        <v>31858.400000000001</v>
      </c>
      <c r="CQ2908" s="13" t="s">
        <v>7128</v>
      </c>
      <c r="CR2908" s="13" t="s">
        <v>7128</v>
      </c>
      <c r="CS2908" s="13">
        <v>2718.4</v>
      </c>
      <c r="CT2908" s="13">
        <v>0</v>
      </c>
      <c r="CU2908" s="13">
        <v>0</v>
      </c>
      <c r="CV2908" s="13">
        <v>42751.399999999994</v>
      </c>
      <c r="CW2908" s="13">
        <v>0</v>
      </c>
      <c r="CX2908" s="12">
        <v>0.1105287767590315</v>
      </c>
      <c r="CY2908" s="12">
        <v>0</v>
      </c>
      <c r="CZ2908" s="15" t="s">
        <v>7128</v>
      </c>
      <c r="DA2908" s="20" t="s">
        <v>7217</v>
      </c>
      <c r="DB2908" s="20" t="s">
        <v>7217</v>
      </c>
    </row>
    <row r="2909" spans="1:106">
      <c r="A2909" s="8" t="s">
        <v>335</v>
      </c>
      <c r="B2909" s="8" t="s">
        <v>336</v>
      </c>
      <c r="C2909" s="9" t="s">
        <v>7136</v>
      </c>
      <c r="D2909" s="9" t="s">
        <v>7126</v>
      </c>
      <c r="E2909" s="10" t="s">
        <v>7127</v>
      </c>
      <c r="F2909" s="10" t="s">
        <v>7126</v>
      </c>
      <c r="G2909" s="11">
        <v>0.39</v>
      </c>
      <c r="H2909" s="11">
        <v>1.0505539970587068</v>
      </c>
      <c r="I2909" s="12">
        <v>9.0499999999999997E-2</v>
      </c>
      <c r="J2909" s="12">
        <v>0.15157513673381295</v>
      </c>
      <c r="K2909" s="12">
        <v>3.2000000000000001E-2</v>
      </c>
      <c r="L2909" s="12">
        <v>8.8499999999999995E-2</v>
      </c>
      <c r="M2909" s="12">
        <v>5.8418850000000001E-2</v>
      </c>
      <c r="N2909" s="12">
        <v>8.5118844066655153E-2</v>
      </c>
      <c r="O2909" s="12">
        <v>-6.2659824275099779E-2</v>
      </c>
      <c r="P2909" s="12">
        <v>-8.5118844066655153E-2</v>
      </c>
      <c r="Q2909" s="13">
        <v>359.1</v>
      </c>
      <c r="R2909" s="13">
        <v>0</v>
      </c>
      <c r="S2909" s="13">
        <v>893.8</v>
      </c>
      <c r="T2909" s="13">
        <v>893.8</v>
      </c>
      <c r="U2909" s="13">
        <v>1252.9000000000001</v>
      </c>
      <c r="V2909" s="13">
        <v>0</v>
      </c>
      <c r="W2909" s="13">
        <v>1252.9000000000001</v>
      </c>
      <c r="X2909" s="14">
        <v>0</v>
      </c>
      <c r="Y2909" s="15">
        <v>1.5625E-2</v>
      </c>
      <c r="Z2909" s="14">
        <v>0.53559443911792903</v>
      </c>
      <c r="AA2909" s="14">
        <v>0.71338494692313825</v>
      </c>
      <c r="AB2909" s="14">
        <v>1.153290322580645</v>
      </c>
      <c r="AC2909" s="14">
        <v>2.4890002784739624</v>
      </c>
      <c r="AD2909" s="13">
        <v>7.48</v>
      </c>
      <c r="AE2909" s="15">
        <v>2.2496388888888892</v>
      </c>
      <c r="AF2909" s="14">
        <v>0.34351128074635334</v>
      </c>
      <c r="AG2909" s="14">
        <v>0.40566353366105379</v>
      </c>
      <c r="AH2909" s="15">
        <v>0.15442092154420919</v>
      </c>
      <c r="AI2909" s="5" t="s">
        <v>7128</v>
      </c>
      <c r="AJ2909" s="15">
        <v>5.4908256880733948</v>
      </c>
      <c r="AK2909" s="15">
        <v>5.3358098068350674</v>
      </c>
      <c r="AL2909" s="15" t="s">
        <v>7128</v>
      </c>
      <c r="AM2909" s="15" t="s">
        <v>7128</v>
      </c>
      <c r="AN2909" s="15">
        <v>0.46335483870967747</v>
      </c>
      <c r="AO2909" s="15">
        <v>1.0592920353982302</v>
      </c>
      <c r="AP2909" s="15" t="s">
        <v>7128</v>
      </c>
      <c r="AQ2909" s="15" t="s">
        <v>7128</v>
      </c>
      <c r="AR2909" s="15">
        <v>0.75077900287631838</v>
      </c>
      <c r="AS2909" s="15">
        <v>3.6958702064896758</v>
      </c>
      <c r="AT2909" s="14">
        <v>0</v>
      </c>
      <c r="AU2909" s="14">
        <v>0</v>
      </c>
      <c r="AV2909" s="12">
        <v>7.4900000000000008E-2</v>
      </c>
      <c r="AW2909" s="12">
        <v>-1.7100000000000001E-2</v>
      </c>
      <c r="AX2909" s="12">
        <v>0.14199999999999999</v>
      </c>
      <c r="AY2909" s="12">
        <v>7.8299999999999995E-2</v>
      </c>
      <c r="AZ2909" s="14" t="s">
        <v>7128</v>
      </c>
      <c r="BA2909" s="14" t="s">
        <v>7128</v>
      </c>
      <c r="BB2909" s="14">
        <v>8.8915312458713175E-2</v>
      </c>
      <c r="BC2909" s="14">
        <v>0</v>
      </c>
      <c r="BD2909" s="14">
        <v>0.19512902290518991</v>
      </c>
      <c r="BE2909" s="14">
        <v>0</v>
      </c>
      <c r="BF2909" s="14">
        <v>0.31951466127401418</v>
      </c>
      <c r="BG2909" s="14">
        <v>1.7899999999999999E-2</v>
      </c>
      <c r="BH2909" s="13">
        <v>65.400000000000006</v>
      </c>
      <c r="BI2909" s="13">
        <v>67.3</v>
      </c>
      <c r="BJ2909" s="13">
        <v>0</v>
      </c>
      <c r="BK2909" s="13">
        <v>0</v>
      </c>
      <c r="BL2909" s="13">
        <v>339</v>
      </c>
      <c r="BM2909" s="13">
        <v>344.9</v>
      </c>
      <c r="BN2909" s="13">
        <v>0</v>
      </c>
      <c r="BO2909" s="13">
        <v>0</v>
      </c>
      <c r="BP2909" s="13">
        <v>0</v>
      </c>
      <c r="BQ2909" s="13">
        <v>0</v>
      </c>
      <c r="BR2909" s="13">
        <v>0</v>
      </c>
      <c r="BS2909" s="13">
        <v>0</v>
      </c>
      <c r="BT2909" s="14" t="s">
        <v>7128</v>
      </c>
      <c r="BU2909" s="13">
        <v>0</v>
      </c>
      <c r="BV2909" s="13">
        <v>67.3</v>
      </c>
      <c r="BW2909" s="13">
        <v>67.3</v>
      </c>
      <c r="BX2909" s="13">
        <v>756.9</v>
      </c>
      <c r="BY2909" s="13">
        <v>1667.8</v>
      </c>
      <c r="BZ2909" s="13">
        <v>775</v>
      </c>
      <c r="CA2909" s="13">
        <v>1668.8</v>
      </c>
      <c r="CB2909" s="13">
        <v>0</v>
      </c>
      <c r="CC2909" s="15">
        <v>0.92900000000000005</v>
      </c>
      <c r="CD2909" s="15">
        <v>0.56799999999999995</v>
      </c>
      <c r="CE2909" s="15">
        <v>0.36</v>
      </c>
      <c r="CF2909" s="15" t="s">
        <v>7128</v>
      </c>
      <c r="CG2909" s="15" t="s">
        <v>7128</v>
      </c>
      <c r="CH2909" s="13" t="s">
        <v>7128</v>
      </c>
      <c r="CI2909" s="13" t="s">
        <v>7128</v>
      </c>
      <c r="CJ2909" s="13">
        <v>0</v>
      </c>
      <c r="CK2909" s="12">
        <f t="shared" si="90"/>
        <v>0</v>
      </c>
      <c r="CL2909" s="36">
        <f t="shared" si="91"/>
        <v>0.2031399808245446</v>
      </c>
      <c r="CM2909" s="13">
        <v>98.9</v>
      </c>
      <c r="CN2909" s="13">
        <v>31.6</v>
      </c>
      <c r="CO2909" s="13">
        <v>67.3</v>
      </c>
      <c r="CP2909" s="13">
        <v>359.1</v>
      </c>
      <c r="CQ2909" s="13" t="s">
        <v>7128</v>
      </c>
      <c r="CR2909" s="13" t="s">
        <v>7128</v>
      </c>
      <c r="CS2909" s="13" t="s">
        <v>7128</v>
      </c>
      <c r="CT2909" s="13">
        <v>0</v>
      </c>
      <c r="CU2909" s="13">
        <v>0</v>
      </c>
      <c r="CV2909" s="13">
        <v>1668.8</v>
      </c>
      <c r="CW2909" s="13">
        <v>0</v>
      </c>
      <c r="CX2909" s="12">
        <v>8.8915312458713175E-2</v>
      </c>
      <c r="CY2909" s="12">
        <v>0</v>
      </c>
      <c r="CZ2909" s="15" t="s">
        <v>7128</v>
      </c>
      <c r="DA2909" s="20"/>
      <c r="DB2909" s="20"/>
    </row>
    <row r="2910" spans="1:106">
      <c r="A2910" s="8" t="s">
        <v>255</v>
      </c>
      <c r="B2910" s="8" t="s">
        <v>256</v>
      </c>
      <c r="C2910" s="9" t="s">
        <v>7136</v>
      </c>
      <c r="D2910" s="9" t="s">
        <v>7126</v>
      </c>
      <c r="E2910" s="10" t="s">
        <v>7127</v>
      </c>
      <c r="F2910" s="10" t="s">
        <v>7126</v>
      </c>
      <c r="G2910" s="11">
        <v>0.39</v>
      </c>
      <c r="H2910" s="11">
        <v>0.70943068305563595</v>
      </c>
      <c r="I2910" s="12">
        <v>9.0499999999999997E-2</v>
      </c>
      <c r="J2910" s="12">
        <v>0.12070347681653507</v>
      </c>
      <c r="K2910" s="12">
        <v>3.6999999999999998E-2</v>
      </c>
      <c r="L2910" s="12">
        <v>9.35E-2</v>
      </c>
      <c r="M2910" s="12">
        <v>6.1719349999999999E-2</v>
      </c>
      <c r="N2910" s="12">
        <v>8.5871250654706369E-2</v>
      </c>
      <c r="O2910" s="12">
        <v>-5.0910674199304964E-2</v>
      </c>
      <c r="P2910" s="12">
        <v>-8.5871250654706369E-2</v>
      </c>
      <c r="Q2910" s="13">
        <v>413.6</v>
      </c>
      <c r="R2910" s="13">
        <v>0</v>
      </c>
      <c r="S2910" s="13">
        <v>596.5</v>
      </c>
      <c r="T2910" s="13">
        <v>596.5</v>
      </c>
      <c r="U2910" s="13">
        <v>1010.1</v>
      </c>
      <c r="V2910" s="13">
        <v>0</v>
      </c>
      <c r="W2910" s="13">
        <v>1010.1</v>
      </c>
      <c r="X2910" s="14">
        <v>0</v>
      </c>
      <c r="Y2910" s="15">
        <v>3.6115569823434994E-2</v>
      </c>
      <c r="Z2910" s="14">
        <v>0.39867664750701776</v>
      </c>
      <c r="AA2910" s="14">
        <v>0.59053559053559057</v>
      </c>
      <c r="AB2910" s="14">
        <v>0.66299877737023449</v>
      </c>
      <c r="AC2910" s="14">
        <v>1.4422147001934236</v>
      </c>
      <c r="AD2910" s="13">
        <v>6.64</v>
      </c>
      <c r="AE2910" s="15">
        <v>2.4292777777777781</v>
      </c>
      <c r="AF2910" s="14">
        <v>0.25298221281347033</v>
      </c>
      <c r="AG2910" s="14">
        <v>0.51110312682471437</v>
      </c>
      <c r="AH2910" s="15">
        <v>0.21987577639751552</v>
      </c>
      <c r="AI2910" s="5" t="s">
        <v>7128</v>
      </c>
      <c r="AJ2910" s="15">
        <v>7.7020484171322163</v>
      </c>
      <c r="AK2910" s="15">
        <v>7.1805555555555554</v>
      </c>
      <c r="AL2910" s="15" t="s">
        <v>7128</v>
      </c>
      <c r="AM2910" s="15" t="s">
        <v>7128</v>
      </c>
      <c r="AN2910" s="15">
        <v>0.45970879181949537</v>
      </c>
      <c r="AO2910" s="15">
        <v>1.0384132563394426</v>
      </c>
      <c r="AP2910" s="15" t="s">
        <v>7128</v>
      </c>
      <c r="AQ2910" s="15" t="s">
        <v>7128</v>
      </c>
      <c r="AR2910" s="15">
        <v>0.67511027937441515</v>
      </c>
      <c r="AS2910" s="15">
        <v>2.5360281195079084</v>
      </c>
      <c r="AT2910" s="14">
        <v>0</v>
      </c>
      <c r="AU2910" s="14">
        <v>0</v>
      </c>
      <c r="AV2910" s="12">
        <v>-0.128</v>
      </c>
      <c r="AW2910" s="12">
        <v>-0.109</v>
      </c>
      <c r="AX2910" s="12">
        <v>7.3300000000000004E-2</v>
      </c>
      <c r="AY2910" s="12">
        <v>8.0600000000000005E-2</v>
      </c>
      <c r="AZ2910" s="14" t="s">
        <v>7128</v>
      </c>
      <c r="BA2910" s="14" t="s">
        <v>7128</v>
      </c>
      <c r="BB2910" s="14">
        <v>6.9792802617230101E-2</v>
      </c>
      <c r="BC2910" s="14">
        <v>0</v>
      </c>
      <c r="BD2910" s="14">
        <v>0.1429990069513406</v>
      </c>
      <c r="BE2910" s="14">
        <v>0</v>
      </c>
      <c r="BF2910" s="14">
        <v>0.43208661417322836</v>
      </c>
      <c r="BG2910" s="14">
        <v>3.61E-2</v>
      </c>
      <c r="BH2910" s="13">
        <v>53.7</v>
      </c>
      <c r="BI2910" s="13">
        <v>57.6</v>
      </c>
      <c r="BJ2910" s="13">
        <v>0</v>
      </c>
      <c r="BK2910" s="13">
        <v>0</v>
      </c>
      <c r="BL2910" s="13">
        <v>398.3</v>
      </c>
      <c r="BM2910" s="13">
        <v>402.8</v>
      </c>
      <c r="BN2910" s="13">
        <v>0</v>
      </c>
      <c r="BO2910" s="13">
        <v>0</v>
      </c>
      <c r="BP2910" s="13">
        <v>0</v>
      </c>
      <c r="BQ2910" s="13">
        <v>0</v>
      </c>
      <c r="BR2910" s="13">
        <v>0</v>
      </c>
      <c r="BS2910" s="13">
        <v>0</v>
      </c>
      <c r="BT2910" s="14" t="s">
        <v>7128</v>
      </c>
      <c r="BU2910" s="13">
        <v>0</v>
      </c>
      <c r="BV2910" s="13">
        <v>57.6</v>
      </c>
      <c r="BW2910" s="13">
        <v>57.6</v>
      </c>
      <c r="BX2910" s="13">
        <v>825.3</v>
      </c>
      <c r="BY2910" s="13">
        <v>1959.8999999999999</v>
      </c>
      <c r="BZ2910" s="13">
        <v>899.7</v>
      </c>
      <c r="CA2910" s="13">
        <v>1496.2</v>
      </c>
      <c r="CB2910" s="13">
        <v>0</v>
      </c>
      <c r="CC2910" s="15">
        <v>0.86199999999999999</v>
      </c>
      <c r="CD2910" s="15">
        <v>0.9</v>
      </c>
      <c r="CE2910" s="15">
        <v>0.36</v>
      </c>
      <c r="CF2910" s="15" t="s">
        <v>7128</v>
      </c>
      <c r="CG2910" s="15">
        <v>0.37513246385750021</v>
      </c>
      <c r="CH2910" s="13" t="s">
        <v>7128</v>
      </c>
      <c r="CI2910" s="13">
        <v>97.99</v>
      </c>
      <c r="CJ2910" s="13">
        <v>0</v>
      </c>
      <c r="CK2910" s="12">
        <f t="shared" si="90"/>
        <v>0</v>
      </c>
      <c r="CL2910" s="36">
        <f t="shared" si="91"/>
        <v>0.26620772623980749</v>
      </c>
      <c r="CM2910" s="13">
        <v>101.6</v>
      </c>
      <c r="CN2910" s="13">
        <v>43.9</v>
      </c>
      <c r="CO2910" s="13">
        <v>57.6</v>
      </c>
      <c r="CP2910" s="13">
        <v>413.6</v>
      </c>
      <c r="CQ2910" s="13" t="s">
        <v>7128</v>
      </c>
      <c r="CR2910" s="13" t="s">
        <v>7128</v>
      </c>
      <c r="CS2910" s="13" t="s">
        <v>7128</v>
      </c>
      <c r="CT2910" s="13">
        <v>0</v>
      </c>
      <c r="CU2910" s="13">
        <v>0</v>
      </c>
      <c r="CV2910" s="13">
        <v>1496.2</v>
      </c>
      <c r="CW2910" s="13">
        <v>0</v>
      </c>
      <c r="CX2910" s="12">
        <v>6.9792802617230101E-2</v>
      </c>
      <c r="CY2910" s="12">
        <v>0</v>
      </c>
      <c r="CZ2910" s="15" t="s">
        <v>7128</v>
      </c>
      <c r="DA2910" s="20"/>
      <c r="DB2910" s="20"/>
    </row>
    <row r="2911" spans="1:106">
      <c r="A2911" s="8" t="s">
        <v>107</v>
      </c>
      <c r="B2911" s="8" t="s">
        <v>108</v>
      </c>
      <c r="C2911" s="9" t="s">
        <v>7131</v>
      </c>
      <c r="D2911" s="9" t="s">
        <v>7126</v>
      </c>
      <c r="E2911" s="10" t="s">
        <v>7127</v>
      </c>
      <c r="F2911" s="10" t="s">
        <v>7126</v>
      </c>
      <c r="G2911" s="11">
        <v>0.79</v>
      </c>
      <c r="H2911" s="11">
        <v>0.79</v>
      </c>
      <c r="I2911" s="12">
        <v>9.0499999999999997E-2</v>
      </c>
      <c r="J2911" s="12">
        <v>0.127995</v>
      </c>
      <c r="K2911" s="12">
        <v>3.2000000000000001E-2</v>
      </c>
      <c r="L2911" s="12">
        <v>8.8499999999999995E-2</v>
      </c>
      <c r="M2911" s="12">
        <v>5.8418850000000001E-2</v>
      </c>
      <c r="N2911" s="12">
        <v>0.127995</v>
      </c>
      <c r="O2911" s="12" t="s">
        <v>7128</v>
      </c>
      <c r="P2911" s="12" t="s">
        <v>7128</v>
      </c>
      <c r="Q2911" s="13">
        <v>3638.4</v>
      </c>
      <c r="R2911" s="13">
        <v>0</v>
      </c>
      <c r="S2911" s="13">
        <v>0</v>
      </c>
      <c r="T2911" s="13">
        <v>0</v>
      </c>
      <c r="U2911" s="13">
        <v>3638.4</v>
      </c>
      <c r="V2911" s="13">
        <v>0</v>
      </c>
      <c r="W2911" s="13">
        <v>3638.4</v>
      </c>
      <c r="X2911" s="14">
        <v>0</v>
      </c>
      <c r="Y2911" s="15">
        <v>2.7420643567952346E-2</v>
      </c>
      <c r="Z2911" s="14" t="s">
        <v>7128</v>
      </c>
      <c r="AA2911" s="14">
        <v>0</v>
      </c>
      <c r="AB2911" s="14" t="s">
        <v>7128</v>
      </c>
      <c r="AC2911" s="14">
        <v>0</v>
      </c>
      <c r="AD2911" s="13">
        <v>0.88100000000000001</v>
      </c>
      <c r="AE2911" s="15">
        <v>2.9152777777777783</v>
      </c>
      <c r="AF2911" s="14">
        <v>0.3255764119219941</v>
      </c>
      <c r="AG2911" s="14">
        <v>0.46072133762546341</v>
      </c>
      <c r="AH2911" s="15">
        <v>0.24239791485664636</v>
      </c>
      <c r="AI2911" s="5">
        <v>1.9660361134995701</v>
      </c>
      <c r="AJ2911" s="15">
        <v>10.742249778565103</v>
      </c>
      <c r="AK2911" s="15">
        <v>10.742249778565103</v>
      </c>
      <c r="AL2911" s="15">
        <v>11.441558441558442</v>
      </c>
      <c r="AM2911" s="15" t="s">
        <v>7128</v>
      </c>
      <c r="AN2911" s="15" t="s">
        <v>7128</v>
      </c>
      <c r="AO2911" s="15">
        <v>0.50165453342157507</v>
      </c>
      <c r="AP2911" s="15">
        <v>7.9562650338945984</v>
      </c>
      <c r="AQ2911" s="15">
        <v>4.9603271983640083</v>
      </c>
      <c r="AR2911" s="15" t="s">
        <v>7128</v>
      </c>
      <c r="AS2911" s="15">
        <v>0.50165453342157507</v>
      </c>
      <c r="AT2911" s="14">
        <v>0.39020726306465908</v>
      </c>
      <c r="AU2911" s="14">
        <v>3.6324538258575199E-2</v>
      </c>
      <c r="AV2911" s="12">
        <v>-0.16200000000000001</v>
      </c>
      <c r="AW2911" s="12">
        <v>-0.20899999999999999</v>
      </c>
      <c r="AX2911" s="12">
        <v>-9.5300000000000003E-3</v>
      </c>
      <c r="AY2911" s="12">
        <v>1.15E-2</v>
      </c>
      <c r="AZ2911" s="14">
        <v>-1.83E-2</v>
      </c>
      <c r="BA2911" s="14">
        <v>9.8900000000000002E-2</v>
      </c>
      <c r="BB2911" s="14" t="s">
        <v>7128</v>
      </c>
      <c r="BC2911" s="14" t="s">
        <v>7128</v>
      </c>
      <c r="BD2911" s="14">
        <v>4.6699205823957639E-2</v>
      </c>
      <c r="BE2911" s="14">
        <v>6.3051511140525041E-2</v>
      </c>
      <c r="BF2911" s="14">
        <v>0.11494252873563218</v>
      </c>
      <c r="BG2911" s="14">
        <v>0.15329999999999999</v>
      </c>
      <c r="BH2911" s="13">
        <v>338.7</v>
      </c>
      <c r="BI2911" s="13">
        <v>338.7</v>
      </c>
      <c r="BJ2911" s="13">
        <v>457.3</v>
      </c>
      <c r="BK2911" s="13">
        <v>457.3</v>
      </c>
      <c r="BL2911" s="13">
        <v>7252.8</v>
      </c>
      <c r="BM2911" s="13">
        <v>7252.8</v>
      </c>
      <c r="BN2911" s="13">
        <v>733.5</v>
      </c>
      <c r="BO2911" s="13">
        <v>733.5</v>
      </c>
      <c r="BP2911" s="13">
        <v>404.73678160919542</v>
      </c>
      <c r="BQ2911" s="13">
        <v>0</v>
      </c>
      <c r="BR2911" s="13">
        <v>0</v>
      </c>
      <c r="BS2911" s="13">
        <v>-284</v>
      </c>
      <c r="BT2911" s="14">
        <v>-0.70169061203393146</v>
      </c>
      <c r="BU2911" s="13">
        <v>688.73678160919542</v>
      </c>
      <c r="BV2911" s="13">
        <v>622.70000000000005</v>
      </c>
      <c r="BW2911" s="13">
        <v>622.70000000000005</v>
      </c>
      <c r="BX2911" s="13">
        <v>0</v>
      </c>
      <c r="BY2911" s="13">
        <v>0</v>
      </c>
      <c r="BZ2911" s="13">
        <v>0</v>
      </c>
      <c r="CA2911" s="13">
        <v>0</v>
      </c>
      <c r="CB2911" s="13">
        <v>-132.16320000000002</v>
      </c>
      <c r="CC2911" s="15">
        <v>1</v>
      </c>
      <c r="CD2911" s="15">
        <v>1.1499999999999999</v>
      </c>
      <c r="CE2911" s="15">
        <v>0.36</v>
      </c>
      <c r="CF2911" s="15" t="s">
        <v>7128</v>
      </c>
      <c r="CG2911" s="15" t="s">
        <v>7128</v>
      </c>
      <c r="CH2911" s="13" t="s">
        <v>7128</v>
      </c>
      <c r="CI2911" s="13" t="s">
        <v>7128</v>
      </c>
      <c r="CJ2911" s="13">
        <v>-132.16320000000002</v>
      </c>
      <c r="CK2911" s="12">
        <f t="shared" si="90"/>
        <v>0.21224217118997912</v>
      </c>
      <c r="CL2911" s="36" t="str">
        <f t="shared" si="91"/>
        <v>NA</v>
      </c>
      <c r="CM2911" s="13">
        <v>382.8</v>
      </c>
      <c r="CN2911" s="13">
        <v>44</v>
      </c>
      <c r="CO2911" s="13">
        <v>338.7</v>
      </c>
      <c r="CP2911" s="13">
        <v>3638.4</v>
      </c>
      <c r="CQ2911" s="13">
        <v>733.5</v>
      </c>
      <c r="CR2911" s="13">
        <v>3638.4</v>
      </c>
      <c r="CS2911" s="13">
        <v>622.70000000000005</v>
      </c>
      <c r="CT2911" s="13">
        <v>5.7</v>
      </c>
      <c r="CU2911" s="13">
        <v>447.02</v>
      </c>
      <c r="CV2911" s="13">
        <v>5.7</v>
      </c>
      <c r="CW2911" s="13">
        <v>733.5</v>
      </c>
      <c r="CX2911" s="12" t="s">
        <v>7128</v>
      </c>
      <c r="CY2911" s="12" t="s">
        <v>7128</v>
      </c>
      <c r="CZ2911" s="15">
        <v>4.9603271983640083</v>
      </c>
      <c r="DA2911" s="20" t="s">
        <v>7214</v>
      </c>
      <c r="DB2911" s="20" t="s">
        <v>7214</v>
      </c>
    </row>
    <row r="2912" spans="1:106">
      <c r="A2912" s="8" t="s">
        <v>1007</v>
      </c>
      <c r="B2912" s="8" t="s">
        <v>1008</v>
      </c>
      <c r="C2912" s="9" t="s">
        <v>7131</v>
      </c>
      <c r="D2912" s="9" t="s">
        <v>7126</v>
      </c>
      <c r="E2912" s="10" t="s">
        <v>7127</v>
      </c>
      <c r="F2912" s="10" t="s">
        <v>7126</v>
      </c>
      <c r="G2912" s="11">
        <v>0.79</v>
      </c>
      <c r="H2912" s="11">
        <v>2.1849936976648192</v>
      </c>
      <c r="I2912" s="12">
        <v>9.0499999999999997E-2</v>
      </c>
      <c r="J2912" s="12">
        <v>0.25424192963866615</v>
      </c>
      <c r="K2912" s="12">
        <v>4.7E-2</v>
      </c>
      <c r="L2912" s="12">
        <v>0.10350000000000001</v>
      </c>
      <c r="M2912" s="12">
        <v>6.8320350000000002E-2</v>
      </c>
      <c r="N2912" s="12">
        <v>0.12719752771814996</v>
      </c>
      <c r="O2912" s="12">
        <v>-0.16855454734111436</v>
      </c>
      <c r="P2912" s="12">
        <v>4.8554488118844857E-2</v>
      </c>
      <c r="Q2912" s="13">
        <v>48.8</v>
      </c>
      <c r="R2912" s="13">
        <v>0</v>
      </c>
      <c r="S2912" s="13">
        <v>105.3</v>
      </c>
      <c r="T2912" s="13">
        <v>105.3</v>
      </c>
      <c r="U2912" s="13">
        <v>154.1</v>
      </c>
      <c r="V2912" s="13">
        <v>11.8</v>
      </c>
      <c r="W2912" s="13">
        <v>142.29999999999998</v>
      </c>
      <c r="X2912" s="14">
        <v>7.6573653471771586E-2</v>
      </c>
      <c r="Y2912" s="15">
        <v>0.46634615384615385</v>
      </c>
      <c r="Z2912" s="14">
        <v>0.63702359346642468</v>
      </c>
      <c r="AA2912" s="14">
        <v>0.68332251784555487</v>
      </c>
      <c r="AB2912" s="14">
        <v>1.7549999999999999</v>
      </c>
      <c r="AC2912" s="14">
        <v>2.1577868852459017</v>
      </c>
      <c r="AD2912" s="13">
        <v>0.94</v>
      </c>
      <c r="AE2912" s="15">
        <v>-1.0496111111111113</v>
      </c>
      <c r="AF2912" s="14">
        <v>9.4868329805051374E-2</v>
      </c>
      <c r="AG2912" s="14" t="s">
        <v>7128</v>
      </c>
      <c r="AH2912" s="15">
        <v>0.39154160982264669</v>
      </c>
      <c r="AI2912" s="5">
        <v>1.1764705882352942</v>
      </c>
      <c r="AJ2912" s="15">
        <v>10.725274725274724</v>
      </c>
      <c r="AK2912" s="15">
        <v>10.725274725274724</v>
      </c>
      <c r="AL2912" s="15" t="s">
        <v>7128</v>
      </c>
      <c r="AM2912" s="15" t="s">
        <v>7128</v>
      </c>
      <c r="AN2912" s="15">
        <v>0.81333333333333324</v>
      </c>
      <c r="AO2912" s="15">
        <v>0.194888178913738</v>
      </c>
      <c r="AP2912" s="15">
        <v>5.9291666666666663</v>
      </c>
      <c r="AQ2912" s="15">
        <v>5.3901515151515147</v>
      </c>
      <c r="AR2912" s="15">
        <v>0.92703583061889239</v>
      </c>
      <c r="AS2912" s="15">
        <v>0.56829073482428105</v>
      </c>
      <c r="AT2912" s="14">
        <v>0</v>
      </c>
      <c r="AU2912" s="14">
        <v>0</v>
      </c>
      <c r="AV2912" s="12" t="s">
        <v>7128</v>
      </c>
      <c r="AW2912" s="12">
        <v>0.41799999999999998</v>
      </c>
      <c r="AX2912" s="12" t="s">
        <v>7128</v>
      </c>
      <c r="AY2912" s="12">
        <v>0.17600000000000002</v>
      </c>
      <c r="AZ2912" s="14" t="s">
        <v>7128</v>
      </c>
      <c r="BA2912" s="14" t="s">
        <v>7128</v>
      </c>
      <c r="BB2912" s="14">
        <v>8.5687382297551781E-2</v>
      </c>
      <c r="BC2912" s="14">
        <v>0.17575201583699482</v>
      </c>
      <c r="BD2912" s="14">
        <v>1.8170926517571885E-2</v>
      </c>
      <c r="BE2912" s="14">
        <v>9.5846645367412137E-2</v>
      </c>
      <c r="BF2912" s="14">
        <v>0.18165467625899281</v>
      </c>
      <c r="BG2912" s="14">
        <v>6.1900000000000004E-2</v>
      </c>
      <c r="BH2912" s="13">
        <v>4.55</v>
      </c>
      <c r="BI2912" s="13">
        <v>4.55</v>
      </c>
      <c r="BJ2912" s="13">
        <v>24</v>
      </c>
      <c r="BK2912" s="13">
        <v>24</v>
      </c>
      <c r="BL2912" s="13">
        <v>250.4</v>
      </c>
      <c r="BM2912" s="13">
        <v>250.4</v>
      </c>
      <c r="BN2912" s="13">
        <v>26.4</v>
      </c>
      <c r="BO2912" s="13">
        <v>26.4</v>
      </c>
      <c r="BP2912" s="13">
        <v>19.640287769784173</v>
      </c>
      <c r="BQ2912" s="13">
        <v>0</v>
      </c>
      <c r="BR2912" s="13">
        <v>0</v>
      </c>
      <c r="BS2912" s="13">
        <v>-4</v>
      </c>
      <c r="BT2912" s="14">
        <v>-0.20366300366300366</v>
      </c>
      <c r="BU2912" s="13">
        <v>23.640287769784173</v>
      </c>
      <c r="BV2912" s="13">
        <v>8.5500000000000007</v>
      </c>
      <c r="BW2912" s="13">
        <v>8.5500000000000007</v>
      </c>
      <c r="BX2912" s="13">
        <v>53.1</v>
      </c>
      <c r="BY2912" s="13">
        <v>111.75000000000001</v>
      </c>
      <c r="BZ2912" s="13">
        <v>60</v>
      </c>
      <c r="CA2912" s="13">
        <v>153.5</v>
      </c>
      <c r="CB2912" s="13">
        <v>0</v>
      </c>
      <c r="CC2912" s="15">
        <v>-0.52900000000000003</v>
      </c>
      <c r="CD2912" s="15">
        <v>-7.0999999999999994E-2</v>
      </c>
      <c r="CE2912" s="15">
        <v>0.36</v>
      </c>
      <c r="CF2912" s="15" t="s">
        <v>7128</v>
      </c>
      <c r="CG2912" s="15" t="s">
        <v>7128</v>
      </c>
      <c r="CH2912" s="13" t="s">
        <v>7128</v>
      </c>
      <c r="CI2912" s="13" t="s">
        <v>7128</v>
      </c>
      <c r="CJ2912" s="13">
        <v>0</v>
      </c>
      <c r="CK2912" s="12">
        <f t="shared" si="90"/>
        <v>0</v>
      </c>
      <c r="CL2912" s="36">
        <f t="shared" si="91"/>
        <v>1.6312703583061889</v>
      </c>
      <c r="CM2912" s="13">
        <v>5.56</v>
      </c>
      <c r="CN2912" s="13">
        <v>1.01</v>
      </c>
      <c r="CO2912" s="13">
        <v>4.55</v>
      </c>
      <c r="CP2912" s="13">
        <v>48.8</v>
      </c>
      <c r="CQ2912" s="13">
        <v>26.4</v>
      </c>
      <c r="CR2912" s="13">
        <v>142.29999999999998</v>
      </c>
      <c r="CS2912" s="13" t="s">
        <v>7128</v>
      </c>
      <c r="CT2912" s="13">
        <v>0</v>
      </c>
      <c r="CU2912" s="13">
        <v>24</v>
      </c>
      <c r="CV2912" s="13">
        <v>153.5</v>
      </c>
      <c r="CW2912" s="13">
        <v>26.4</v>
      </c>
      <c r="CX2912" s="12">
        <v>8.5687382297551781E-2</v>
      </c>
      <c r="CY2912" s="12">
        <v>0.17575201583699482</v>
      </c>
      <c r="CZ2912" s="15">
        <v>5.3901515151515147</v>
      </c>
      <c r="DA2912" s="20"/>
      <c r="DB2912" s="20"/>
    </row>
    <row r="2913" spans="1:106" ht="24">
      <c r="A2913" s="8" t="s">
        <v>5065</v>
      </c>
      <c r="B2913" s="8" t="s">
        <v>5066</v>
      </c>
      <c r="C2913" s="9" t="s">
        <v>7207</v>
      </c>
      <c r="D2913" s="9" t="s">
        <v>7126</v>
      </c>
      <c r="E2913" s="10" t="s">
        <v>7127</v>
      </c>
      <c r="F2913" s="10" t="s">
        <v>7126</v>
      </c>
      <c r="G2913" s="11">
        <v>0.55000000000000004</v>
      </c>
      <c r="H2913" s="11">
        <v>0.84622807017543877</v>
      </c>
      <c r="I2913" s="12">
        <v>9.0499999999999997E-2</v>
      </c>
      <c r="J2913" s="12">
        <v>0.13308364035087722</v>
      </c>
      <c r="K2913" s="12">
        <v>4.7E-2</v>
      </c>
      <c r="L2913" s="12">
        <v>0.10350000000000001</v>
      </c>
      <c r="M2913" s="12">
        <v>6.8320350000000002E-2</v>
      </c>
      <c r="N2913" s="12">
        <v>0.10904212869704494</v>
      </c>
      <c r="O2913" s="12">
        <v>-9.0678577059737975E-2</v>
      </c>
      <c r="P2913" s="12">
        <v>-7.3656286922308883E-2</v>
      </c>
      <c r="Q2913" s="13">
        <v>1.04</v>
      </c>
      <c r="R2913" s="13">
        <v>0</v>
      </c>
      <c r="S2913" s="13">
        <v>0.61399999999999999</v>
      </c>
      <c r="T2913" s="13">
        <v>0.61399999999999999</v>
      </c>
      <c r="U2913" s="13">
        <v>1.6539999999999999</v>
      </c>
      <c r="V2913" s="13">
        <v>0.16700000000000001</v>
      </c>
      <c r="W2913" s="13">
        <v>1.4869999999999999</v>
      </c>
      <c r="X2913" s="14">
        <v>0.10096735187424427</v>
      </c>
      <c r="Y2913" s="15">
        <v>2.8935185185185182E-2</v>
      </c>
      <c r="Z2913" s="14">
        <v>0.27985414767547856</v>
      </c>
      <c r="AA2913" s="14">
        <v>0.37122128174123337</v>
      </c>
      <c r="AB2913" s="14">
        <v>0.38860759493670882</v>
      </c>
      <c r="AC2913" s="14">
        <v>0.5903846153846154</v>
      </c>
      <c r="AD2913" s="13">
        <v>0.12</v>
      </c>
      <c r="AE2913" s="15">
        <v>-1.0009444444444444</v>
      </c>
      <c r="AF2913" s="14">
        <v>0.19493588689617927</v>
      </c>
      <c r="AG2913" s="14" t="s">
        <v>7128</v>
      </c>
      <c r="AH2913" s="15">
        <v>0.46341463414634149</v>
      </c>
      <c r="AI2913" s="5">
        <v>0.75539568345323727</v>
      </c>
      <c r="AJ2913" s="15">
        <v>15.522388059701493</v>
      </c>
      <c r="AK2913" s="15">
        <v>15.522388059701493</v>
      </c>
      <c r="AL2913" s="15" t="s">
        <v>7128</v>
      </c>
      <c r="AM2913" s="15" t="s">
        <v>7128</v>
      </c>
      <c r="AN2913" s="15">
        <v>0.65822784810126578</v>
      </c>
      <c r="AO2913" s="15">
        <v>1.625</v>
      </c>
      <c r="AP2913" s="15">
        <v>14.161904761904761</v>
      </c>
      <c r="AQ2913" s="15">
        <v>11.527131782945736</v>
      </c>
      <c r="AR2913" s="15">
        <v>0.73359644795263923</v>
      </c>
      <c r="AS2913" s="15">
        <v>2.3234374999999998</v>
      </c>
      <c r="AT2913" s="14">
        <v>0</v>
      </c>
      <c r="AU2913" s="14">
        <v>0</v>
      </c>
      <c r="AV2913" s="12" t="s">
        <v>7128</v>
      </c>
      <c r="AW2913" s="12">
        <v>2.1000000000000001E-2</v>
      </c>
      <c r="AX2913" s="12">
        <v>-0.10199999999999999</v>
      </c>
      <c r="AY2913" s="12">
        <v>3.3000000000000002E-2</v>
      </c>
      <c r="AZ2913" s="14" t="s">
        <v>7128</v>
      </c>
      <c r="BA2913" s="14" t="s">
        <v>7128</v>
      </c>
      <c r="BB2913" s="14">
        <v>4.2405063291139244E-2</v>
      </c>
      <c r="BC2913" s="14">
        <v>3.5385841774736061E-2</v>
      </c>
      <c r="BD2913" s="14">
        <v>0.1046875</v>
      </c>
      <c r="BE2913" s="14">
        <v>0.1640625</v>
      </c>
      <c r="BF2913" s="14">
        <v>8.771929824561403E-2</v>
      </c>
      <c r="BG2913" s="14">
        <v>0.12189999999999999</v>
      </c>
      <c r="BH2913" s="13">
        <v>6.7000000000000004E-2</v>
      </c>
      <c r="BI2913" s="13">
        <v>6.7000000000000004E-2</v>
      </c>
      <c r="BJ2913" s="13">
        <v>0.105</v>
      </c>
      <c r="BK2913" s="13">
        <v>0.105</v>
      </c>
      <c r="BL2913" s="13">
        <v>0.64</v>
      </c>
      <c r="BM2913" s="13">
        <v>0.64</v>
      </c>
      <c r="BN2913" s="13">
        <v>0.129</v>
      </c>
      <c r="BO2913" s="13">
        <v>0.129</v>
      </c>
      <c r="BP2913" s="13">
        <v>9.5789473684210522E-2</v>
      </c>
      <c r="BQ2913" s="13">
        <v>0</v>
      </c>
      <c r="BR2913" s="13">
        <v>0</v>
      </c>
      <c r="BS2913" s="13">
        <v>-2.4E-2</v>
      </c>
      <c r="BT2913" s="14">
        <v>-0.25054945054945055</v>
      </c>
      <c r="BU2913" s="13">
        <v>0.11978947368421053</v>
      </c>
      <c r="BV2913" s="13">
        <v>9.0999999999999998E-2</v>
      </c>
      <c r="BW2913" s="13">
        <v>9.0999999999999998E-2</v>
      </c>
      <c r="BX2913" s="13">
        <v>1.58</v>
      </c>
      <c r="BY2913" s="13">
        <v>2.7069999999999999</v>
      </c>
      <c r="BZ2913" s="13">
        <v>1.58</v>
      </c>
      <c r="CA2913" s="13">
        <v>2.0270000000000001</v>
      </c>
      <c r="CB2913" s="13">
        <v>0</v>
      </c>
      <c r="CC2913" s="15">
        <v>-0.85599999999999998</v>
      </c>
      <c r="CD2913" s="15">
        <v>0.64600000000000002</v>
      </c>
      <c r="CE2913" s="15">
        <v>0.36</v>
      </c>
      <c r="CF2913" s="15">
        <v>1.0524972906913936</v>
      </c>
      <c r="CG2913" s="15">
        <v>1.2625218435379093</v>
      </c>
      <c r="CH2913" s="13">
        <v>0.3175</v>
      </c>
      <c r="CI2913" s="13">
        <v>1.3499999999999998E-2</v>
      </c>
      <c r="CJ2913" s="13">
        <v>0</v>
      </c>
      <c r="CK2913" s="12">
        <f t="shared" si="90"/>
        <v>0</v>
      </c>
      <c r="CL2913" s="36">
        <f t="shared" si="91"/>
        <v>0.31573754316724223</v>
      </c>
      <c r="CM2913" s="13">
        <v>5.7000000000000002E-2</v>
      </c>
      <c r="CN2913" s="13">
        <v>5.0000000000000001E-3</v>
      </c>
      <c r="CO2913" s="13">
        <v>6.7000000000000004E-2</v>
      </c>
      <c r="CP2913" s="13">
        <v>1.04</v>
      </c>
      <c r="CQ2913" s="13">
        <v>0.129</v>
      </c>
      <c r="CR2913" s="13">
        <v>1.4869999999999999</v>
      </c>
      <c r="CS2913" s="13" t="s">
        <v>7128</v>
      </c>
      <c r="CT2913" s="13">
        <v>0</v>
      </c>
      <c r="CU2913" s="13">
        <v>0.105</v>
      </c>
      <c r="CV2913" s="13">
        <v>2.0270000000000001</v>
      </c>
      <c r="CW2913" s="13">
        <v>0.129</v>
      </c>
      <c r="CX2913" s="12">
        <v>4.2405063291139244E-2</v>
      </c>
      <c r="CY2913" s="12">
        <v>3.5385841774736061E-2</v>
      </c>
      <c r="CZ2913" s="15">
        <v>11.527131782945736</v>
      </c>
      <c r="DA2913" s="20"/>
      <c r="DB2913" s="20"/>
    </row>
    <row r="2914" spans="1:106">
      <c r="A2914" s="8" t="s">
        <v>1193</v>
      </c>
      <c r="B2914" s="8" t="s">
        <v>1194</v>
      </c>
      <c r="C2914" s="9" t="s">
        <v>7144</v>
      </c>
      <c r="D2914" s="9" t="s">
        <v>7126</v>
      </c>
      <c r="E2914" s="10" t="s">
        <v>7127</v>
      </c>
      <c r="F2914" s="10" t="s">
        <v>7126</v>
      </c>
      <c r="G2914" s="11">
        <v>1.1499999999999999</v>
      </c>
      <c r="H2914" s="11">
        <v>2.1239057493750026</v>
      </c>
      <c r="I2914" s="12">
        <v>9.0499999999999997E-2</v>
      </c>
      <c r="J2914" s="12">
        <v>0.24871347031843774</v>
      </c>
      <c r="K2914" s="12">
        <v>3.6999999999999998E-2</v>
      </c>
      <c r="L2914" s="12">
        <v>9.35E-2</v>
      </c>
      <c r="M2914" s="12">
        <v>6.1719349999999999E-2</v>
      </c>
      <c r="N2914" s="12">
        <v>0.1531363272463783</v>
      </c>
      <c r="O2914" s="12">
        <v>-0.14509504926580616</v>
      </c>
      <c r="P2914" s="12">
        <v>-9.7979327734861982E-2</v>
      </c>
      <c r="Q2914" s="13">
        <v>85.7</v>
      </c>
      <c r="R2914" s="13">
        <v>0</v>
      </c>
      <c r="S2914" s="13">
        <v>89.6</v>
      </c>
      <c r="T2914" s="13">
        <v>89.6</v>
      </c>
      <c r="U2914" s="13">
        <v>175.3</v>
      </c>
      <c r="V2914" s="13">
        <v>16</v>
      </c>
      <c r="W2914" s="13">
        <v>159.30000000000001</v>
      </c>
      <c r="X2914" s="14">
        <v>9.1272104962920708E-2</v>
      </c>
      <c r="Y2914" s="15">
        <v>0.14705882352941177</v>
      </c>
      <c r="Z2914" s="14">
        <v>0.58409387222946552</v>
      </c>
      <c r="AA2914" s="14">
        <v>0.5111237877923559</v>
      </c>
      <c r="AB2914" s="14">
        <v>1.4043887147335423</v>
      </c>
      <c r="AC2914" s="14">
        <v>1.0455075845974329</v>
      </c>
      <c r="AD2914" s="13">
        <v>5.61</v>
      </c>
      <c r="AE2914" s="15">
        <v>2.6098333333333334</v>
      </c>
      <c r="AF2914" s="14">
        <v>0.17888543819998318</v>
      </c>
      <c r="AG2914" s="14">
        <v>0.6389564245705649</v>
      </c>
      <c r="AH2914" s="15">
        <v>0.27479338842975209</v>
      </c>
      <c r="AI2914" s="5">
        <v>1.6792738275340393</v>
      </c>
      <c r="AJ2914" s="15">
        <v>13.603174603174605</v>
      </c>
      <c r="AK2914" s="15">
        <v>13.603174603174605</v>
      </c>
      <c r="AL2914" s="15">
        <v>12.012847965738757</v>
      </c>
      <c r="AM2914" s="15">
        <v>0.68015873015873018</v>
      </c>
      <c r="AN2914" s="15">
        <v>1.3432601880877744</v>
      </c>
      <c r="AO2914" s="15">
        <v>0.46475054229934926</v>
      </c>
      <c r="AP2914" s="15">
        <v>14.351351351351353</v>
      </c>
      <c r="AQ2914" s="15">
        <v>8.1692307692307704</v>
      </c>
      <c r="AR2914" s="15">
        <v>1.1593886462882099</v>
      </c>
      <c r="AS2914" s="15">
        <v>0.86388286334056408</v>
      </c>
      <c r="AT2914" s="14">
        <v>7.7714285714285722E-2</v>
      </c>
      <c r="AU2914" s="14">
        <v>5.7129521586931154E-3</v>
      </c>
      <c r="AV2914" s="12">
        <v>0.111</v>
      </c>
      <c r="AW2914" s="12">
        <v>0.221</v>
      </c>
      <c r="AX2914" s="12">
        <v>6.3899999999999998E-2</v>
      </c>
      <c r="AY2914" s="12">
        <v>0.22399999999999998</v>
      </c>
      <c r="AZ2914" s="14">
        <v>0.2</v>
      </c>
      <c r="BA2914" s="14">
        <v>9.3900000000000011E-2</v>
      </c>
      <c r="BB2914" s="14">
        <v>0.10361842105263158</v>
      </c>
      <c r="BC2914" s="14">
        <v>5.5156999511516307E-2</v>
      </c>
      <c r="BD2914" s="14">
        <v>3.4164859002169194E-2</v>
      </c>
      <c r="BE2914" s="14">
        <v>6.019522776572668E-2</v>
      </c>
      <c r="BF2914" s="14">
        <v>0.18998716302952504</v>
      </c>
      <c r="BG2914" s="14">
        <v>8.2299999999999998E-2</v>
      </c>
      <c r="BH2914" s="13">
        <v>6.3</v>
      </c>
      <c r="BI2914" s="13">
        <v>6.3</v>
      </c>
      <c r="BJ2914" s="13">
        <v>11.1</v>
      </c>
      <c r="BK2914" s="13">
        <v>11.1</v>
      </c>
      <c r="BL2914" s="13">
        <v>184.4</v>
      </c>
      <c r="BM2914" s="13">
        <v>184.4</v>
      </c>
      <c r="BN2914" s="13">
        <v>19.5</v>
      </c>
      <c r="BO2914" s="13">
        <v>19.5</v>
      </c>
      <c r="BP2914" s="13">
        <v>8.9911424903722725</v>
      </c>
      <c r="BQ2914" s="13">
        <v>0</v>
      </c>
      <c r="BR2914" s="13">
        <v>0</v>
      </c>
      <c r="BS2914" s="13">
        <v>-6.1</v>
      </c>
      <c r="BT2914" s="14">
        <v>-0.67844548193201115</v>
      </c>
      <c r="BU2914" s="13">
        <v>15.091142490372272</v>
      </c>
      <c r="BV2914" s="13">
        <v>12.399999999999999</v>
      </c>
      <c r="BW2914" s="13">
        <v>12.399999999999999</v>
      </c>
      <c r="BX2914" s="13">
        <v>60.8</v>
      </c>
      <c r="BY2914" s="13">
        <v>163.01</v>
      </c>
      <c r="BZ2914" s="13">
        <v>63.8</v>
      </c>
      <c r="CA2914" s="13">
        <v>137.39999999999998</v>
      </c>
      <c r="CB2914" s="13">
        <v>-0.48960000000000004</v>
      </c>
      <c r="CC2914" s="15">
        <v>0.76200000000000001</v>
      </c>
      <c r="CD2914" s="15">
        <v>1.3</v>
      </c>
      <c r="CE2914" s="15">
        <v>0.36</v>
      </c>
      <c r="CF2914" s="15" t="s">
        <v>7128</v>
      </c>
      <c r="CG2914" s="15" t="s">
        <v>7128</v>
      </c>
      <c r="CH2914" s="13" t="s">
        <v>7128</v>
      </c>
      <c r="CI2914" s="13" t="s">
        <v>7128</v>
      </c>
      <c r="CJ2914" s="13">
        <v>-0.48960000000000004</v>
      </c>
      <c r="CK2914" s="12">
        <f t="shared" si="90"/>
        <v>3.9483870967741939E-2</v>
      </c>
      <c r="CL2914" s="36">
        <f t="shared" si="91"/>
        <v>1.342066957787482</v>
      </c>
      <c r="CM2914" s="13">
        <v>7.79</v>
      </c>
      <c r="CN2914" s="13">
        <v>1.48</v>
      </c>
      <c r="CO2914" s="13">
        <v>6.3</v>
      </c>
      <c r="CP2914" s="13">
        <v>85.7</v>
      </c>
      <c r="CQ2914" s="13">
        <v>19.5</v>
      </c>
      <c r="CR2914" s="13">
        <v>159.30000000000001</v>
      </c>
      <c r="CS2914" s="13">
        <v>12.399999999999999</v>
      </c>
      <c r="CT2914" s="13">
        <v>0.73019999999999996</v>
      </c>
      <c r="CU2914" s="13">
        <v>10.7666</v>
      </c>
      <c r="CV2914" s="13">
        <v>138.13019999999997</v>
      </c>
      <c r="CW2914" s="13">
        <v>19.5</v>
      </c>
      <c r="CX2914" s="12">
        <v>9.6970268258513709E-2</v>
      </c>
      <c r="CY2914" s="12">
        <v>5.3261717101397925E-2</v>
      </c>
      <c r="CZ2914" s="15">
        <v>8.1692307692307704</v>
      </c>
      <c r="DA2914" s="20"/>
      <c r="DB2914" s="20"/>
    </row>
    <row r="2915" spans="1:106">
      <c r="A2915" s="8" t="s">
        <v>3465</v>
      </c>
      <c r="B2915" s="8" t="s">
        <v>3466</v>
      </c>
      <c r="C2915" s="9" t="s">
        <v>7131</v>
      </c>
      <c r="D2915" s="9" t="s">
        <v>7126</v>
      </c>
      <c r="E2915" s="10" t="s">
        <v>7127</v>
      </c>
      <c r="F2915" s="10" t="s">
        <v>7126</v>
      </c>
      <c r="G2915" s="11">
        <v>0.79</v>
      </c>
      <c r="H2915" s="11">
        <v>2.135925925925926</v>
      </c>
      <c r="I2915" s="12">
        <v>9.0499999999999997E-2</v>
      </c>
      <c r="J2915" s="12">
        <v>0.2498012962962963</v>
      </c>
      <c r="K2915" s="12">
        <v>4.7E-2</v>
      </c>
      <c r="L2915" s="12">
        <v>0.10350000000000001</v>
      </c>
      <c r="M2915" s="12">
        <v>6.8320350000000002E-2</v>
      </c>
      <c r="N2915" s="12">
        <v>0.1354434397260274</v>
      </c>
      <c r="O2915" s="12">
        <v>-0.47404372053872057</v>
      </c>
      <c r="P2915" s="12">
        <v>-0.19326852603212638</v>
      </c>
      <c r="Q2915" s="13">
        <v>13.5</v>
      </c>
      <c r="R2915" s="13">
        <v>0</v>
      </c>
      <c r="S2915" s="13">
        <v>23</v>
      </c>
      <c r="T2915" s="13">
        <v>23</v>
      </c>
      <c r="U2915" s="13">
        <v>36.5</v>
      </c>
      <c r="V2915" s="13">
        <v>0.621</v>
      </c>
      <c r="W2915" s="13">
        <v>35.878999999999998</v>
      </c>
      <c r="X2915" s="14">
        <v>1.7013698630136985E-2</v>
      </c>
      <c r="Y2915" s="15">
        <v>0.13736263736263737</v>
      </c>
      <c r="Z2915" s="14">
        <v>0.70595457335788836</v>
      </c>
      <c r="AA2915" s="14">
        <v>0.63013698630136983</v>
      </c>
      <c r="AB2915" s="14">
        <v>2.4008350730688934</v>
      </c>
      <c r="AC2915" s="14">
        <v>1.7037037037037037</v>
      </c>
      <c r="AD2915" s="13">
        <v>0.74199999999999999</v>
      </c>
      <c r="AE2915" s="15">
        <v>0.81794444444444447</v>
      </c>
      <c r="AF2915" s="14" t="s">
        <v>7128</v>
      </c>
      <c r="AG2915" s="14" t="s">
        <v>7128</v>
      </c>
      <c r="AH2915" s="15">
        <v>0.22461538461538463</v>
      </c>
      <c r="AI2915" s="5" t="s">
        <v>7128</v>
      </c>
      <c r="AJ2915" s="15" t="s">
        <v>7128</v>
      </c>
      <c r="AK2915" s="15" t="s">
        <v>7128</v>
      </c>
      <c r="AL2915" s="15" t="s">
        <v>7128</v>
      </c>
      <c r="AM2915" s="15" t="s">
        <v>7128</v>
      </c>
      <c r="AN2915" s="15">
        <v>1.4091858037578289</v>
      </c>
      <c r="AO2915" s="15">
        <v>1.0629921259842521</v>
      </c>
      <c r="AP2915" s="15" t="s">
        <v>7128</v>
      </c>
      <c r="AQ2915" s="15" t="s">
        <v>7128</v>
      </c>
      <c r="AR2915" s="15">
        <v>1.1226571544791764</v>
      </c>
      <c r="AS2915" s="15">
        <v>2.8251181102362204</v>
      </c>
      <c r="AT2915" s="14" t="s">
        <v>7128</v>
      </c>
      <c r="AU2915" s="14">
        <v>1.3333333333333333E-3</v>
      </c>
      <c r="AV2915" s="12" t="s">
        <v>7128</v>
      </c>
      <c r="AW2915" s="12" t="s">
        <v>7128</v>
      </c>
      <c r="AX2915" s="12">
        <v>-0.307</v>
      </c>
      <c r="AY2915" s="12">
        <v>-3.6900000000000002E-2</v>
      </c>
      <c r="AZ2915" s="14" t="s">
        <v>7128</v>
      </c>
      <c r="BA2915" s="14" t="s">
        <v>7128</v>
      </c>
      <c r="BB2915" s="14">
        <v>-0.22424242424242424</v>
      </c>
      <c r="BC2915" s="14">
        <v>-5.782508630609897E-2</v>
      </c>
      <c r="BD2915" s="14">
        <v>-0.23307086614173228</v>
      </c>
      <c r="BE2915" s="14">
        <v>-0.15826771653543306</v>
      </c>
      <c r="BF2915" s="14">
        <v>0</v>
      </c>
      <c r="BG2915" s="14">
        <v>0.1305</v>
      </c>
      <c r="BH2915" s="13">
        <v>-2.96</v>
      </c>
      <c r="BI2915" s="13">
        <v>-2.96</v>
      </c>
      <c r="BJ2915" s="13">
        <v>-2.0099999999999998</v>
      </c>
      <c r="BK2915" s="13">
        <v>-2.0099999999999998</v>
      </c>
      <c r="BL2915" s="13">
        <v>12.7</v>
      </c>
      <c r="BM2915" s="13">
        <v>12.7</v>
      </c>
      <c r="BN2915" s="13">
        <v>-0.156</v>
      </c>
      <c r="BO2915" s="13">
        <v>-0.156</v>
      </c>
      <c r="BP2915" s="13">
        <v>-2.0099999999999998</v>
      </c>
      <c r="BQ2915" s="13">
        <v>-0.73</v>
      </c>
      <c r="BR2915" s="13">
        <v>-0.95799999999999996</v>
      </c>
      <c r="BS2915" s="13">
        <v>-1.175</v>
      </c>
      <c r="BT2915" s="14" t="s">
        <v>7128</v>
      </c>
      <c r="BU2915" s="13">
        <v>0.12300000000000022</v>
      </c>
      <c r="BV2915" s="13">
        <v>-9.6999999999999975E-2</v>
      </c>
      <c r="BW2915" s="13">
        <v>-0.82699999999999996</v>
      </c>
      <c r="BX2915" s="13">
        <v>13.2</v>
      </c>
      <c r="BY2915" s="13">
        <v>34.759999999999991</v>
      </c>
      <c r="BZ2915" s="13">
        <v>9.58</v>
      </c>
      <c r="CA2915" s="13">
        <v>31.959</v>
      </c>
      <c r="CB2915" s="13">
        <v>-1.7999999999999999E-2</v>
      </c>
      <c r="CC2915" s="15">
        <v>7.5999999999999998E-2</v>
      </c>
      <c r="CD2915" s="15">
        <v>0.73799999999999999</v>
      </c>
      <c r="CE2915" s="15">
        <v>0.36</v>
      </c>
      <c r="CF2915" s="15">
        <v>0.55202346830989368</v>
      </c>
      <c r="CG2915" s="15">
        <v>0.63334365476212273</v>
      </c>
      <c r="CH2915" s="13">
        <v>3.4259999999999997</v>
      </c>
      <c r="CI2915" s="13">
        <v>1.6054999999999999</v>
      </c>
      <c r="CJ2915" s="13">
        <v>-1.7999999999999999E-2</v>
      </c>
      <c r="CK2915" s="12" t="str">
        <f t="shared" si="90"/>
        <v>NA</v>
      </c>
      <c r="CL2915" s="36">
        <f t="shared" si="91"/>
        <v>0.39738414844018899</v>
      </c>
      <c r="CM2915" s="13" t="s">
        <v>7128</v>
      </c>
      <c r="CN2915" s="13" t="s">
        <v>7128</v>
      </c>
      <c r="CO2915" s="13" t="s">
        <v>7128</v>
      </c>
      <c r="CP2915" s="13" t="s">
        <v>7128</v>
      </c>
      <c r="CQ2915" s="13" t="s">
        <v>7128</v>
      </c>
      <c r="CR2915" s="13" t="s">
        <v>7128</v>
      </c>
      <c r="CS2915" s="13">
        <v>-9.6999999999999975E-2</v>
      </c>
      <c r="CT2915" s="13">
        <v>0.72520000000000007</v>
      </c>
      <c r="CU2915" s="13">
        <v>-1.9443999999999999</v>
      </c>
      <c r="CV2915" s="13">
        <v>32.684199999999997</v>
      </c>
      <c r="CW2915" s="13">
        <v>0.11100000000000002</v>
      </c>
      <c r="CX2915" s="12">
        <v>-0.20785338810214576</v>
      </c>
      <c r="CY2915" s="12">
        <v>-5.4794674963083212E-2</v>
      </c>
      <c r="CZ2915" s="15">
        <v>323.23423423423418</v>
      </c>
      <c r="DA2915" s="20"/>
      <c r="DB2915" s="20"/>
    </row>
    <row r="2916" spans="1:106">
      <c r="A2916" s="8" t="s">
        <v>1735</v>
      </c>
      <c r="B2916" s="8" t="s">
        <v>1736</v>
      </c>
      <c r="C2916" s="9" t="s">
        <v>7131</v>
      </c>
      <c r="D2916" s="9" t="s">
        <v>7126</v>
      </c>
      <c r="E2916" s="10" t="s">
        <v>7127</v>
      </c>
      <c r="F2916" s="10" t="s">
        <v>7126</v>
      </c>
      <c r="G2916" s="11">
        <v>0.79</v>
      </c>
      <c r="H2916" s="11">
        <v>3.8981967213114754</v>
      </c>
      <c r="I2916" s="12">
        <v>9.0499999999999997E-2</v>
      </c>
      <c r="J2916" s="12">
        <v>0.40928680327868849</v>
      </c>
      <c r="K2916" s="12">
        <v>4.7E-2</v>
      </c>
      <c r="L2916" s="12">
        <v>0.10350000000000001</v>
      </c>
      <c r="M2916" s="12">
        <v>6.8320350000000002E-2</v>
      </c>
      <c r="N2916" s="12">
        <v>0.13741986378737545</v>
      </c>
      <c r="O2916" s="12">
        <v>-0.48059362146050666</v>
      </c>
      <c r="P2916" s="12">
        <v>-0.11519041952348205</v>
      </c>
      <c r="Q2916" s="13">
        <v>3.66</v>
      </c>
      <c r="R2916" s="13">
        <v>0</v>
      </c>
      <c r="S2916" s="13">
        <v>14.4</v>
      </c>
      <c r="T2916" s="13">
        <v>14.4</v>
      </c>
      <c r="U2916" s="13">
        <v>18.060000000000002</v>
      </c>
      <c r="V2916" s="13">
        <v>1.57</v>
      </c>
      <c r="W2916" s="13">
        <v>16.490000000000002</v>
      </c>
      <c r="X2916" s="14">
        <v>8.6932447397563672E-2</v>
      </c>
      <c r="Y2916" s="15">
        <v>9.3896713615023469E-2</v>
      </c>
      <c r="Z2916" s="14">
        <v>0.99392600773053563</v>
      </c>
      <c r="AA2916" s="14">
        <v>0.79734219269102979</v>
      </c>
      <c r="AB2916" s="14">
        <v>163.63636363636365</v>
      </c>
      <c r="AC2916" s="14">
        <v>3.9344262295081966</v>
      </c>
      <c r="AD2916" s="13">
        <v>8.5999999999999993E-2</v>
      </c>
      <c r="AE2916" s="15">
        <v>1.0249999999999997E-2</v>
      </c>
      <c r="AF2916" s="14">
        <v>3.1622776601683791E-2</v>
      </c>
      <c r="AG2916" s="14" t="s">
        <v>7128</v>
      </c>
      <c r="AH2916" s="15">
        <v>0.41489361702127669</v>
      </c>
      <c r="AI2916" s="5">
        <v>0.2</v>
      </c>
      <c r="AJ2916" s="15" t="s">
        <v>7128</v>
      </c>
      <c r="AK2916" s="15" t="s">
        <v>7128</v>
      </c>
      <c r="AL2916" s="15" t="s">
        <v>7128</v>
      </c>
      <c r="AM2916" s="15" t="s">
        <v>7128</v>
      </c>
      <c r="AN2916" s="15">
        <v>41.590909090909093</v>
      </c>
      <c r="AO2916" s="15">
        <v>4.0087623220153343E-2</v>
      </c>
      <c r="AP2916" s="15">
        <v>24.108187134502923</v>
      </c>
      <c r="AQ2916" s="15">
        <v>11.863309352517987</v>
      </c>
      <c r="AR2916" s="15">
        <v>1.2765133921659702</v>
      </c>
      <c r="AS2916" s="15">
        <v>0.18061336254107341</v>
      </c>
      <c r="AT2916" s="14" t="s">
        <v>7128</v>
      </c>
      <c r="AU2916" s="14">
        <v>0</v>
      </c>
      <c r="AV2916" s="12" t="s">
        <v>7128</v>
      </c>
      <c r="AW2916" s="12" t="s">
        <v>7128</v>
      </c>
      <c r="AX2916" s="12">
        <v>6.7099999999999993E-2</v>
      </c>
      <c r="AY2916" s="12">
        <v>3.8399999999999997E-2</v>
      </c>
      <c r="AZ2916" s="14" t="s">
        <v>7128</v>
      </c>
      <c r="BA2916" s="14" t="s">
        <v>7128</v>
      </c>
      <c r="BB2916" s="14">
        <v>-7.130681818181818E-2</v>
      </c>
      <c r="BC2916" s="14">
        <v>2.2229444263893401E-2</v>
      </c>
      <c r="BD2916" s="14">
        <v>-5.4983570646221251E-3</v>
      </c>
      <c r="BE2916" s="14">
        <v>7.491785323110625E-3</v>
      </c>
      <c r="BF2916" s="14">
        <v>0</v>
      </c>
      <c r="BG2916" s="14">
        <v>1.4499999999999999E-2</v>
      </c>
      <c r="BH2916" s="13">
        <v>-0.502</v>
      </c>
      <c r="BI2916" s="13">
        <v>-0.502</v>
      </c>
      <c r="BJ2916" s="13">
        <v>0.68400000000000005</v>
      </c>
      <c r="BK2916" s="13">
        <v>0.68400000000000005</v>
      </c>
      <c r="BL2916" s="13">
        <v>91.3</v>
      </c>
      <c r="BM2916" s="13">
        <v>91.3</v>
      </c>
      <c r="BN2916" s="13">
        <v>1.39</v>
      </c>
      <c r="BO2916" s="13">
        <v>1.39</v>
      </c>
      <c r="BP2916" s="13">
        <v>0.68400000000000005</v>
      </c>
      <c r="BQ2916" s="13">
        <v>0</v>
      </c>
      <c r="BR2916" s="13">
        <v>0</v>
      </c>
      <c r="BS2916" s="13">
        <v>-0.47899999999999998</v>
      </c>
      <c r="BT2916" s="14">
        <v>-0.70029239766081863</v>
      </c>
      <c r="BU2916" s="13">
        <v>1.163</v>
      </c>
      <c r="BV2916" s="13">
        <v>-2.300000000000002E-2</v>
      </c>
      <c r="BW2916" s="13">
        <v>-2.300000000000002E-2</v>
      </c>
      <c r="BX2916" s="13">
        <v>7.04</v>
      </c>
      <c r="BY2916" s="13">
        <v>30.770000000000003</v>
      </c>
      <c r="BZ2916" s="13">
        <v>8.7999999999999995E-2</v>
      </c>
      <c r="CA2916" s="13">
        <v>12.917999999999999</v>
      </c>
      <c r="CB2916" s="13">
        <v>0</v>
      </c>
      <c r="CC2916" s="15">
        <v>-0.126</v>
      </c>
      <c r="CD2916" s="15">
        <v>0.26700000000000002</v>
      </c>
      <c r="CE2916" s="15">
        <v>0.36</v>
      </c>
      <c r="CF2916" s="15">
        <v>0.55907188620834714</v>
      </c>
      <c r="CG2916" s="15">
        <v>1.4307753417478968</v>
      </c>
      <c r="CH2916" s="13">
        <v>3.127875</v>
      </c>
      <c r="CI2916" s="13">
        <v>-0.96737499999999998</v>
      </c>
      <c r="CJ2916" s="13">
        <v>0</v>
      </c>
      <c r="CK2916" s="12">
        <f t="shared" si="90"/>
        <v>0</v>
      </c>
      <c r="CL2916" s="36">
        <f t="shared" si="91"/>
        <v>7.0676575321257165</v>
      </c>
      <c r="CM2916" s="13" t="s">
        <v>7128</v>
      </c>
      <c r="CN2916" s="13" t="s">
        <v>7128</v>
      </c>
      <c r="CO2916" s="13" t="s">
        <v>7128</v>
      </c>
      <c r="CP2916" s="13" t="s">
        <v>7128</v>
      </c>
      <c r="CQ2916" s="13">
        <v>1.39</v>
      </c>
      <c r="CR2916" s="13">
        <v>16.490000000000002</v>
      </c>
      <c r="CS2916" s="13" t="s">
        <v>7128</v>
      </c>
      <c r="CT2916" s="13">
        <v>0</v>
      </c>
      <c r="CU2916" s="13">
        <v>0.68400000000000005</v>
      </c>
      <c r="CV2916" s="13">
        <v>12.917999999999999</v>
      </c>
      <c r="CW2916" s="13">
        <v>1.39</v>
      </c>
      <c r="CX2916" s="12">
        <v>-7.130681818181818E-2</v>
      </c>
      <c r="CY2916" s="12">
        <v>2.2229444263893401E-2</v>
      </c>
      <c r="CZ2916" s="15">
        <v>11.863309352517987</v>
      </c>
      <c r="DA2916" s="20"/>
      <c r="DB2916" s="20"/>
    </row>
    <row r="2917" spans="1:106" ht="24">
      <c r="A2917" s="8" t="s">
        <v>6375</v>
      </c>
      <c r="B2917" s="8" t="s">
        <v>6376</v>
      </c>
      <c r="C2917" s="9" t="s">
        <v>7197</v>
      </c>
      <c r="D2917" s="9" t="s">
        <v>7126</v>
      </c>
      <c r="E2917" s="10" t="s">
        <v>7127</v>
      </c>
      <c r="F2917" s="10" t="s">
        <v>7126</v>
      </c>
      <c r="G2917" s="11">
        <v>0.65</v>
      </c>
      <c r="H2917" s="11">
        <v>0.65</v>
      </c>
      <c r="I2917" s="12">
        <v>9.0499999999999997E-2</v>
      </c>
      <c r="J2917" s="12">
        <v>0.11532500000000001</v>
      </c>
      <c r="K2917" s="12">
        <v>4.1999999999999996E-2</v>
      </c>
      <c r="L2917" s="12">
        <v>9.8500000000000004E-2</v>
      </c>
      <c r="M2917" s="12">
        <v>6.5019850000000004E-2</v>
      </c>
      <c r="N2917" s="12">
        <v>0.11532500000000001</v>
      </c>
      <c r="O2917" s="12" t="s">
        <v>7128</v>
      </c>
      <c r="P2917" s="12" t="s">
        <v>7128</v>
      </c>
      <c r="Q2917" s="13">
        <v>7.68</v>
      </c>
      <c r="R2917" s="13">
        <v>0</v>
      </c>
      <c r="S2917" s="13">
        <v>0</v>
      </c>
      <c r="T2917" s="13">
        <v>0</v>
      </c>
      <c r="U2917" s="13">
        <v>7.68</v>
      </c>
      <c r="V2917" s="13">
        <v>0</v>
      </c>
      <c r="W2917" s="13">
        <v>7.68</v>
      </c>
      <c r="X2917" s="14">
        <v>0</v>
      </c>
      <c r="Y2917" s="15">
        <v>4.0540540540540543E-2</v>
      </c>
      <c r="Z2917" s="14" t="s">
        <v>7128</v>
      </c>
      <c r="AA2917" s="14">
        <v>0</v>
      </c>
      <c r="AB2917" s="14" t="s">
        <v>7128</v>
      </c>
      <c r="AC2917" s="14">
        <v>0</v>
      </c>
      <c r="AD2917" s="13">
        <v>0.41599999999999998</v>
      </c>
      <c r="AE2917" s="15">
        <v>2.4052777777777781</v>
      </c>
      <c r="AF2917" s="14">
        <v>0.17606816861659008</v>
      </c>
      <c r="AG2917" s="14">
        <v>0.72926299517323123</v>
      </c>
      <c r="AH2917" s="15">
        <v>0.23515439429928739</v>
      </c>
      <c r="AI2917" s="5" t="s">
        <v>7128</v>
      </c>
      <c r="AJ2917" s="15">
        <v>12.757475083056478</v>
      </c>
      <c r="AK2917" s="15">
        <v>12.757475083056478</v>
      </c>
      <c r="AL2917" s="15" t="s">
        <v>7128</v>
      </c>
      <c r="AM2917" s="15" t="s">
        <v>7128</v>
      </c>
      <c r="AN2917" s="15" t="s">
        <v>7128</v>
      </c>
      <c r="AO2917" s="15" t="s">
        <v>7128</v>
      </c>
      <c r="AP2917" s="15" t="s">
        <v>7128</v>
      </c>
      <c r="AQ2917" s="15" t="s">
        <v>7128</v>
      </c>
      <c r="AR2917" s="15" t="s">
        <v>7128</v>
      </c>
      <c r="AS2917" s="15" t="s">
        <v>7128</v>
      </c>
      <c r="AT2917" s="14">
        <v>0</v>
      </c>
      <c r="AU2917" s="14">
        <v>0</v>
      </c>
      <c r="AV2917" s="12">
        <v>0.315</v>
      </c>
      <c r="AW2917" s="12">
        <v>0.215</v>
      </c>
      <c r="AX2917" s="12" t="s">
        <v>7128</v>
      </c>
      <c r="AY2917" s="12" t="s">
        <v>7128</v>
      </c>
      <c r="AZ2917" s="14" t="s">
        <v>7128</v>
      </c>
      <c r="BA2917" s="14" t="s">
        <v>7128</v>
      </c>
      <c r="BB2917" s="14" t="s">
        <v>7128</v>
      </c>
      <c r="BC2917" s="14" t="s">
        <v>7128</v>
      </c>
      <c r="BD2917" s="14" t="s">
        <v>7128</v>
      </c>
      <c r="BE2917" s="14" t="s">
        <v>7128</v>
      </c>
      <c r="BF2917" s="14">
        <v>8.2508250825082518E-3</v>
      </c>
      <c r="BG2917" s="14">
        <v>0.1166</v>
      </c>
      <c r="BH2917" s="13">
        <v>0.60199999999999998</v>
      </c>
      <c r="BI2917" s="13">
        <v>0.60199999999999998</v>
      </c>
      <c r="BJ2917" s="13">
        <v>-6.5000000000000002E-2</v>
      </c>
      <c r="BK2917" s="13">
        <v>-6.5000000000000002E-2</v>
      </c>
      <c r="BL2917" s="13">
        <v>0</v>
      </c>
      <c r="BM2917" s="13">
        <v>0</v>
      </c>
      <c r="BN2917" s="13">
        <v>-5.3999999999999999E-2</v>
      </c>
      <c r="BO2917" s="13">
        <v>-5.3999999999999999E-2</v>
      </c>
      <c r="BP2917" s="13">
        <v>-6.4463696369636961E-2</v>
      </c>
      <c r="BQ2917" s="13">
        <v>0</v>
      </c>
      <c r="BR2917" s="13">
        <v>0</v>
      </c>
      <c r="BS2917" s="13">
        <v>-1.0999999999999999E-2</v>
      </c>
      <c r="BT2917" s="14" t="s">
        <v>7128</v>
      </c>
      <c r="BU2917" s="13">
        <v>-5.3463696369636965E-2</v>
      </c>
      <c r="BV2917" s="13">
        <v>0.61299999999999999</v>
      </c>
      <c r="BW2917" s="13">
        <v>0.61299999999999999</v>
      </c>
      <c r="BX2917" s="13">
        <v>0</v>
      </c>
      <c r="BY2917" s="13">
        <v>0</v>
      </c>
      <c r="BZ2917" s="13">
        <v>0</v>
      </c>
      <c r="CA2917" s="13">
        <v>0</v>
      </c>
      <c r="CB2917" s="13">
        <v>0</v>
      </c>
      <c r="CC2917" s="15">
        <v>0.85599999999999998</v>
      </c>
      <c r="CD2917" s="15">
        <v>0.88600000000000001</v>
      </c>
      <c r="CE2917" s="15">
        <v>0.36</v>
      </c>
      <c r="CF2917" s="15" t="s">
        <v>7128</v>
      </c>
      <c r="CG2917" s="15" t="s">
        <v>7128</v>
      </c>
      <c r="CH2917" s="13" t="s">
        <v>7128</v>
      </c>
      <c r="CI2917" s="13" t="s">
        <v>7128</v>
      </c>
      <c r="CJ2917" s="13">
        <v>0</v>
      </c>
      <c r="CK2917" s="12">
        <f t="shared" si="90"/>
        <v>0</v>
      </c>
      <c r="CL2917" s="36" t="str">
        <f t="shared" si="91"/>
        <v>NA</v>
      </c>
      <c r="CM2917" s="13">
        <v>0.60599999999999998</v>
      </c>
      <c r="CN2917" s="13">
        <v>5.0000000000000001E-3</v>
      </c>
      <c r="CO2917" s="13">
        <v>0.60199999999999998</v>
      </c>
      <c r="CP2917" s="13">
        <v>7.68</v>
      </c>
      <c r="CQ2917" s="13" t="s">
        <v>7128</v>
      </c>
      <c r="CR2917" s="13" t="s">
        <v>7128</v>
      </c>
      <c r="CS2917" s="13" t="s">
        <v>7128</v>
      </c>
      <c r="CT2917" s="13">
        <v>0</v>
      </c>
      <c r="CU2917" s="13">
        <v>-6.5000000000000002E-2</v>
      </c>
      <c r="CV2917" s="13">
        <v>0</v>
      </c>
      <c r="CW2917" s="13">
        <v>-5.3999999999999999E-2</v>
      </c>
      <c r="CX2917" s="12" t="s">
        <v>7128</v>
      </c>
      <c r="CY2917" s="12" t="s">
        <v>7128</v>
      </c>
      <c r="CZ2917" s="15" t="s">
        <v>7128</v>
      </c>
      <c r="DA2917" s="20"/>
      <c r="DB2917" s="20"/>
    </row>
    <row r="2918" spans="1:106" ht="24">
      <c r="A2918" s="8" t="s">
        <v>5049</v>
      </c>
      <c r="B2918" s="8" t="s">
        <v>5050</v>
      </c>
      <c r="C2918" s="9" t="s">
        <v>7142</v>
      </c>
      <c r="D2918" s="9" t="s">
        <v>7126</v>
      </c>
      <c r="E2918" s="10" t="s">
        <v>7127</v>
      </c>
      <c r="F2918" s="10" t="s">
        <v>7126</v>
      </c>
      <c r="G2918" s="11">
        <v>0.1</v>
      </c>
      <c r="H2918" s="11">
        <v>0.1</v>
      </c>
      <c r="I2918" s="12">
        <v>9.0499999999999997E-2</v>
      </c>
      <c r="J2918" s="12">
        <v>6.5549999999999997E-2</v>
      </c>
      <c r="K2918" s="12">
        <v>4.7E-2</v>
      </c>
      <c r="L2918" s="12">
        <v>0.10350000000000001</v>
      </c>
      <c r="M2918" s="12">
        <v>6.8320350000000002E-2</v>
      </c>
      <c r="N2918" s="12">
        <v>6.5549999999999997E-2</v>
      </c>
      <c r="O2918" s="12">
        <v>-6.4483901918976544E-2</v>
      </c>
      <c r="P2918" s="12">
        <v>-6.5549999999999997E-2</v>
      </c>
      <c r="Q2918" s="13">
        <v>1.87</v>
      </c>
      <c r="R2918" s="13">
        <v>0</v>
      </c>
      <c r="S2918" s="13">
        <v>0</v>
      </c>
      <c r="T2918" s="13">
        <v>0</v>
      </c>
      <c r="U2918" s="13">
        <v>1.87</v>
      </c>
      <c r="V2918" s="13">
        <v>0.23400000000000001</v>
      </c>
      <c r="W2918" s="13">
        <v>1.6360000000000001</v>
      </c>
      <c r="X2918" s="14">
        <v>0.12513368983957218</v>
      </c>
      <c r="Y2918" s="15">
        <v>0.63</v>
      </c>
      <c r="Z2918" s="14">
        <v>0</v>
      </c>
      <c r="AA2918" s="14">
        <v>0</v>
      </c>
      <c r="AB2918" s="14">
        <v>0</v>
      </c>
      <c r="AC2918" s="14">
        <v>0</v>
      </c>
      <c r="AD2918" s="13">
        <v>7.4999999999999997E-2</v>
      </c>
      <c r="AE2918" s="15">
        <v>0.96133333333333337</v>
      </c>
      <c r="AF2918" s="14" t="s">
        <v>7128</v>
      </c>
      <c r="AG2918" s="14" t="s">
        <v>7128</v>
      </c>
      <c r="AH2918" s="15">
        <v>0.35622317596566527</v>
      </c>
      <c r="AI2918" s="5" t="s">
        <v>7128</v>
      </c>
      <c r="AJ2918" s="15">
        <v>374</v>
      </c>
      <c r="AK2918" s="15">
        <v>374</v>
      </c>
      <c r="AL2918" s="15" t="s">
        <v>7128</v>
      </c>
      <c r="AM2918" s="15" t="s">
        <v>7128</v>
      </c>
      <c r="AN2918" s="15">
        <v>0.25864453665283543</v>
      </c>
      <c r="AO2918" s="15">
        <v>2.6375176304654446</v>
      </c>
      <c r="AP2918" s="15" t="s">
        <v>7128</v>
      </c>
      <c r="AQ2918" s="15" t="s">
        <v>7128</v>
      </c>
      <c r="AR2918" s="15">
        <v>0.23384791309319611</v>
      </c>
      <c r="AS2918" s="15">
        <v>2.3074753173483784</v>
      </c>
      <c r="AT2918" s="14">
        <v>0</v>
      </c>
      <c r="AU2918" s="14">
        <v>0</v>
      </c>
      <c r="AV2918" s="12">
        <v>0.59099999999999997</v>
      </c>
      <c r="AW2918" s="12">
        <v>1.2709999999999999</v>
      </c>
      <c r="AX2918" s="12">
        <v>0.17300000000000001</v>
      </c>
      <c r="AY2918" s="12">
        <v>1.946</v>
      </c>
      <c r="AZ2918" s="14" t="s">
        <v>7128</v>
      </c>
      <c r="BA2918" s="14" t="s">
        <v>7128</v>
      </c>
      <c r="BB2918" s="14">
        <v>1.0660980810234541E-3</v>
      </c>
      <c r="BC2918" s="14">
        <v>0</v>
      </c>
      <c r="BD2918" s="14">
        <v>7.052186177715092E-3</v>
      </c>
      <c r="BE2918" s="14">
        <v>0</v>
      </c>
      <c r="BF2918" s="14">
        <v>0.2857142857142857</v>
      </c>
      <c r="BG2918" s="14">
        <v>5.8899999999999994E-2</v>
      </c>
      <c r="BH2918" s="13">
        <v>5.0000000000000001E-3</v>
      </c>
      <c r="BI2918" s="13">
        <v>5.0000000000000001E-3</v>
      </c>
      <c r="BJ2918" s="13">
        <v>0</v>
      </c>
      <c r="BK2918" s="13">
        <v>0</v>
      </c>
      <c r="BL2918" s="13">
        <v>0.70899999999999996</v>
      </c>
      <c r="BM2918" s="13">
        <v>0.70899999999999996</v>
      </c>
      <c r="BN2918" s="13">
        <v>0</v>
      </c>
      <c r="BO2918" s="13">
        <v>0</v>
      </c>
      <c r="BP2918" s="13">
        <v>0</v>
      </c>
      <c r="BQ2918" s="13">
        <v>0</v>
      </c>
      <c r="BR2918" s="13">
        <v>0</v>
      </c>
      <c r="BS2918" s="13">
        <v>-1.7000000000000001E-2</v>
      </c>
      <c r="BT2918" s="14" t="s">
        <v>7128</v>
      </c>
      <c r="BU2918" s="13">
        <v>1.7000000000000001E-2</v>
      </c>
      <c r="BV2918" s="13">
        <v>2.2000000000000002E-2</v>
      </c>
      <c r="BW2918" s="13">
        <v>2.2000000000000002E-2</v>
      </c>
      <c r="BX2918" s="13">
        <v>4.6900000000000004</v>
      </c>
      <c r="BY2918" s="13">
        <v>4.6620000000000008</v>
      </c>
      <c r="BZ2918" s="13">
        <v>7.23</v>
      </c>
      <c r="CA2918" s="13">
        <v>6.9960000000000004</v>
      </c>
      <c r="CB2918" s="13">
        <v>0</v>
      </c>
      <c r="CC2918" s="15">
        <v>2.4E-2</v>
      </c>
      <c r="CD2918" s="15" t="s">
        <v>7128</v>
      </c>
      <c r="CE2918" s="15">
        <v>0.36</v>
      </c>
      <c r="CF2918" s="15" t="s">
        <v>7128</v>
      </c>
      <c r="CG2918" s="15" t="s">
        <v>7128</v>
      </c>
      <c r="CH2918" s="13" t="s">
        <v>7128</v>
      </c>
      <c r="CI2918" s="13" t="s">
        <v>7128</v>
      </c>
      <c r="CJ2918" s="13">
        <v>0</v>
      </c>
      <c r="CK2918" s="12">
        <f t="shared" si="90"/>
        <v>0</v>
      </c>
      <c r="CL2918" s="36">
        <f t="shared" si="91"/>
        <v>0.10134362492853058</v>
      </c>
      <c r="CM2918" s="13">
        <v>7.0000000000000001E-3</v>
      </c>
      <c r="CN2918" s="13">
        <v>2E-3</v>
      </c>
      <c r="CO2918" s="13">
        <v>5.0000000000000001E-3</v>
      </c>
      <c r="CP2918" s="13">
        <v>1.87</v>
      </c>
      <c r="CQ2918" s="13" t="s">
        <v>7128</v>
      </c>
      <c r="CR2918" s="13" t="s">
        <v>7128</v>
      </c>
      <c r="CS2918" s="13" t="s">
        <v>7128</v>
      </c>
      <c r="CT2918" s="13">
        <v>0</v>
      </c>
      <c r="CU2918" s="13">
        <v>0</v>
      </c>
      <c r="CV2918" s="13">
        <v>6.9960000000000004</v>
      </c>
      <c r="CW2918" s="13">
        <v>0</v>
      </c>
      <c r="CX2918" s="12">
        <v>1.0660980810234541E-3</v>
      </c>
      <c r="CY2918" s="12">
        <v>0</v>
      </c>
      <c r="CZ2918" s="15" t="s">
        <v>7128</v>
      </c>
      <c r="DA2918" s="20"/>
      <c r="DB2918" s="20"/>
    </row>
    <row r="2919" spans="1:106">
      <c r="A2919" s="8" t="s">
        <v>1723</v>
      </c>
      <c r="B2919" s="8" t="s">
        <v>1724</v>
      </c>
      <c r="C2919" s="9" t="s">
        <v>7149</v>
      </c>
      <c r="D2919" s="9" t="s">
        <v>7126</v>
      </c>
      <c r="E2919" s="10" t="s">
        <v>7127</v>
      </c>
      <c r="F2919" s="10" t="s">
        <v>7126</v>
      </c>
      <c r="G2919" s="11">
        <v>0.85</v>
      </c>
      <c r="H2919" s="11">
        <v>24.99131274131274</v>
      </c>
      <c r="I2919" s="12">
        <v>9.0499999999999997E-2</v>
      </c>
      <c r="J2919" s="12">
        <v>2.3182138030888031</v>
      </c>
      <c r="K2919" s="12">
        <v>6.2E-2</v>
      </c>
      <c r="L2919" s="12">
        <v>0.11849999999999999</v>
      </c>
      <c r="M2919" s="12">
        <v>7.8221849999999996E-2</v>
      </c>
      <c r="N2919" s="12">
        <v>0.15440805037426125</v>
      </c>
      <c r="O2919" s="12">
        <v>-2.6080629673774292</v>
      </c>
      <c r="P2919" s="12">
        <v>-0.17933902325066209</v>
      </c>
      <c r="Q2919" s="13">
        <v>25.9</v>
      </c>
      <c r="R2919" s="13">
        <v>0</v>
      </c>
      <c r="S2919" s="13">
        <v>735.6</v>
      </c>
      <c r="T2919" s="13">
        <v>735.6</v>
      </c>
      <c r="U2919" s="13">
        <v>761.5</v>
      </c>
      <c r="V2919" s="13">
        <v>0</v>
      </c>
      <c r="W2919" s="13">
        <v>761.5</v>
      </c>
      <c r="X2919" s="14">
        <v>0</v>
      </c>
      <c r="Y2919" s="15">
        <v>0.12132352941176471</v>
      </c>
      <c r="Z2919" s="14">
        <v>0.64379485384211455</v>
      </c>
      <c r="AA2919" s="14">
        <v>0.96598818122127383</v>
      </c>
      <c r="AB2919" s="14">
        <v>1.8073710073710074</v>
      </c>
      <c r="AC2919" s="14">
        <v>28.401544401544403</v>
      </c>
      <c r="AD2919" s="13">
        <v>9.5000000000000001E-2</v>
      </c>
      <c r="AE2919" s="15">
        <v>3.3518333333333334</v>
      </c>
      <c r="AF2919" s="14">
        <v>0.20248456731316589</v>
      </c>
      <c r="AG2919" s="14">
        <v>1.0889718803061725</v>
      </c>
      <c r="AH2919" s="15">
        <v>0.55244755244755239</v>
      </c>
      <c r="AI2919" s="5" t="s">
        <v>7128</v>
      </c>
      <c r="AJ2919" s="15" t="s">
        <v>7128</v>
      </c>
      <c r="AK2919" s="15" t="s">
        <v>7128</v>
      </c>
      <c r="AL2919" s="15" t="s">
        <v>7128</v>
      </c>
      <c r="AM2919" s="15" t="s">
        <v>7128</v>
      </c>
      <c r="AN2919" s="15">
        <v>6.363636363636363E-2</v>
      </c>
      <c r="AO2919" s="15">
        <v>0.24410933081998115</v>
      </c>
      <c r="AP2919" s="15" t="s">
        <v>7128</v>
      </c>
      <c r="AQ2919" s="15">
        <v>68.603603603603602</v>
      </c>
      <c r="AR2919" s="15">
        <v>0.66646245405216176</v>
      </c>
      <c r="AS2919" s="15">
        <v>7.1771913289349678</v>
      </c>
      <c r="AT2919" s="14" t="s">
        <v>7128</v>
      </c>
      <c r="AU2919" s="14">
        <v>0</v>
      </c>
      <c r="AV2919" s="12" t="s">
        <v>7128</v>
      </c>
      <c r="AW2919" s="12" t="s">
        <v>7128</v>
      </c>
      <c r="AX2919" s="12">
        <v>-0.26200000000000001</v>
      </c>
      <c r="AY2919" s="12">
        <v>-0.17100000000000001</v>
      </c>
      <c r="AZ2919" s="14" t="s">
        <v>7128</v>
      </c>
      <c r="BA2919" s="14" t="s">
        <v>7128</v>
      </c>
      <c r="BB2919" s="14">
        <v>-0.28984916428862612</v>
      </c>
      <c r="BC2919" s="14">
        <v>-2.4930972876400843E-2</v>
      </c>
      <c r="BD2919" s="14">
        <v>-0.7669902912621358</v>
      </c>
      <c r="BE2919" s="14">
        <v>-0.33117583603020495</v>
      </c>
      <c r="BF2919" s="14">
        <v>0</v>
      </c>
      <c r="BG2919" s="14">
        <v>0.19920000000000002</v>
      </c>
      <c r="BH2919" s="13">
        <v>-72.400000000000006</v>
      </c>
      <c r="BI2919" s="13">
        <v>-71.099999999999994</v>
      </c>
      <c r="BJ2919" s="13">
        <v>-30.7</v>
      </c>
      <c r="BK2919" s="13">
        <v>-30.7</v>
      </c>
      <c r="BL2919" s="13">
        <v>106.1</v>
      </c>
      <c r="BM2919" s="13">
        <v>92.7</v>
      </c>
      <c r="BN2919" s="13">
        <v>18.2</v>
      </c>
      <c r="BO2919" s="13">
        <v>11.1</v>
      </c>
      <c r="BP2919" s="13">
        <v>-30.7</v>
      </c>
      <c r="BQ2919" s="13">
        <v>0</v>
      </c>
      <c r="BR2919" s="13">
        <v>0</v>
      </c>
      <c r="BS2919" s="13">
        <v>-45.3</v>
      </c>
      <c r="BT2919" s="14" t="s">
        <v>7128</v>
      </c>
      <c r="BU2919" s="13">
        <v>14.599999999999998</v>
      </c>
      <c r="BV2919" s="13">
        <v>-25.799999999999997</v>
      </c>
      <c r="BW2919" s="13">
        <v>-25.799999999999997</v>
      </c>
      <c r="BX2919" s="13">
        <v>245.3</v>
      </c>
      <c r="BY2919" s="13">
        <v>1231.4000000000001</v>
      </c>
      <c r="BZ2919" s="13">
        <v>407</v>
      </c>
      <c r="CA2919" s="13">
        <v>1142.5999999999999</v>
      </c>
      <c r="CB2919" s="13">
        <v>0</v>
      </c>
      <c r="CC2919" s="15">
        <v>1.47</v>
      </c>
      <c r="CD2919" s="15">
        <v>0.67200000000000004</v>
      </c>
      <c r="CE2919" s="15">
        <v>0.36</v>
      </c>
      <c r="CF2919" s="15">
        <v>0.74100821575568143</v>
      </c>
      <c r="CG2919" s="15">
        <v>1.1223525862843375</v>
      </c>
      <c r="CH2919" s="13">
        <v>52.780000000000008</v>
      </c>
      <c r="CI2919" s="13">
        <v>12.446</v>
      </c>
      <c r="CJ2919" s="13">
        <v>0</v>
      </c>
      <c r="CK2919" s="12">
        <f t="shared" si="90"/>
        <v>0</v>
      </c>
      <c r="CL2919" s="36">
        <f t="shared" si="91"/>
        <v>9.2858393138456161E-2</v>
      </c>
      <c r="CM2919" s="13" t="s">
        <v>7128</v>
      </c>
      <c r="CN2919" s="13" t="s">
        <v>7128</v>
      </c>
      <c r="CO2919" s="13" t="s">
        <v>7128</v>
      </c>
      <c r="CP2919" s="13" t="s">
        <v>7128</v>
      </c>
      <c r="CQ2919" s="13">
        <v>11.1</v>
      </c>
      <c r="CR2919" s="13">
        <v>761.5</v>
      </c>
      <c r="CS2919" s="13" t="s">
        <v>7128</v>
      </c>
      <c r="CT2919" s="13">
        <v>5.3319999999999999</v>
      </c>
      <c r="CU2919" s="13">
        <v>-32.514000000000003</v>
      </c>
      <c r="CV2919" s="13">
        <v>1147.932</v>
      </c>
      <c r="CW2919" s="13">
        <v>18.2</v>
      </c>
      <c r="CX2919" s="12">
        <v>-0.2909205528424143</v>
      </c>
      <c r="CY2919" s="12">
        <v>-2.629025528570458E-2</v>
      </c>
      <c r="CZ2919" s="15">
        <v>41.840659340659343</v>
      </c>
      <c r="DA2919" s="20"/>
      <c r="DB2919" s="20"/>
    </row>
    <row r="2920" spans="1:106">
      <c r="A2920" s="8" t="s">
        <v>6899</v>
      </c>
      <c r="B2920" s="8" t="s">
        <v>6900</v>
      </c>
      <c r="C2920" s="9" t="s">
        <v>7179</v>
      </c>
      <c r="D2920" s="9" t="s">
        <v>7126</v>
      </c>
      <c r="E2920" s="10" t="s">
        <v>7127</v>
      </c>
      <c r="F2920" s="10" t="s">
        <v>7126</v>
      </c>
      <c r="G2920" s="11">
        <v>0.79</v>
      </c>
      <c r="H2920" s="11">
        <v>0.83711684524246432</v>
      </c>
      <c r="I2920" s="12">
        <v>9.0499999999999997E-2</v>
      </c>
      <c r="J2920" s="12">
        <v>0.13225907449444302</v>
      </c>
      <c r="K2920" s="12">
        <v>4.1999999999999996E-2</v>
      </c>
      <c r="L2920" s="12">
        <v>9.8500000000000004E-2</v>
      </c>
      <c r="M2920" s="12">
        <v>6.5019850000000004E-2</v>
      </c>
      <c r="N2920" s="12">
        <v>0.12847453694423952</v>
      </c>
      <c r="O2920" s="12">
        <v>-0.13225907449444302</v>
      </c>
      <c r="P2920" s="12">
        <v>-0.12873420239522163</v>
      </c>
      <c r="Q2920" s="13">
        <v>0.41399999999999998</v>
      </c>
      <c r="R2920" s="13">
        <v>2.4691612570101523E-2</v>
      </c>
      <c r="S2920" s="13">
        <v>0</v>
      </c>
      <c r="T2920" s="13">
        <v>2.4691612570101523E-2</v>
      </c>
      <c r="U2920" s="13">
        <v>0.43869161257010147</v>
      </c>
      <c r="V2920" s="13">
        <v>0</v>
      </c>
      <c r="W2920" s="13">
        <v>0.43869161257010147</v>
      </c>
      <c r="X2920" s="14">
        <v>0</v>
      </c>
      <c r="Y2920" s="15">
        <v>5.896226415094339E-2</v>
      </c>
      <c r="Z2920" s="14" t="s">
        <v>7128</v>
      </c>
      <c r="AA2920" s="14">
        <v>5.6284669828639326E-2</v>
      </c>
      <c r="AB2920" s="14" t="s">
        <v>7128</v>
      </c>
      <c r="AC2920" s="14">
        <v>5.9641576256283878E-2</v>
      </c>
      <c r="AD2920" s="13">
        <v>9.8000000000000004E-2</v>
      </c>
      <c r="AE2920" s="15">
        <v>2.2529722222222222</v>
      </c>
      <c r="AF2920" s="14">
        <v>0.15811388300841897</v>
      </c>
      <c r="AG2920" s="14">
        <v>0.74471638896965331</v>
      </c>
      <c r="AH2920" s="15">
        <v>0.36271186440677966</v>
      </c>
      <c r="AI2920" s="5" t="s">
        <v>7128</v>
      </c>
      <c r="AJ2920" s="15">
        <v>3.4214876033057848</v>
      </c>
      <c r="AK2920" s="15" t="s">
        <v>7128</v>
      </c>
      <c r="AL2920" s="15" t="s">
        <v>7128</v>
      </c>
      <c r="AM2920" s="15" t="s">
        <v>7128</v>
      </c>
      <c r="AN2920" s="15" t="s">
        <v>7128</v>
      </c>
      <c r="AO2920" s="15">
        <v>0.8501026694045174</v>
      </c>
      <c r="AP2920" s="15" t="s">
        <v>7128</v>
      </c>
      <c r="AQ2920" s="15">
        <v>146.23053752336716</v>
      </c>
      <c r="AR2920" s="15">
        <v>17.766827149284797</v>
      </c>
      <c r="AS2920" s="15">
        <v>0.90080413258747738</v>
      </c>
      <c r="AT2920" s="14" t="s">
        <v>7128</v>
      </c>
      <c r="AU2920" s="14">
        <v>0</v>
      </c>
      <c r="AV2920" s="12" t="s">
        <v>7128</v>
      </c>
      <c r="AW2920" s="12" t="s">
        <v>7128</v>
      </c>
      <c r="AX2920" s="12" t="s">
        <v>7128</v>
      </c>
      <c r="AY2920" s="12" t="s">
        <v>7128</v>
      </c>
      <c r="AZ2920" s="14" t="s">
        <v>7128</v>
      </c>
      <c r="BA2920" s="14" t="s">
        <v>7128</v>
      </c>
      <c r="BB2920" s="14">
        <v>0</v>
      </c>
      <c r="BC2920" s="14">
        <v>-2.5966545098209869E-4</v>
      </c>
      <c r="BD2920" s="14" t="s">
        <v>7128</v>
      </c>
      <c r="BE2920" s="14" t="s">
        <v>7128</v>
      </c>
      <c r="BF2920" s="14">
        <v>0</v>
      </c>
      <c r="BG2920" s="14" t="s">
        <v>7128</v>
      </c>
      <c r="BH2920" s="13">
        <v>0.121</v>
      </c>
      <c r="BI2920" s="13">
        <v>0</v>
      </c>
      <c r="BJ2920" s="13">
        <v>0</v>
      </c>
      <c r="BK2920" s="13">
        <v>-1.9383225140203048E-3</v>
      </c>
      <c r="BL2920" s="13">
        <v>0.48699999999999999</v>
      </c>
      <c r="BM2920" s="13">
        <v>0</v>
      </c>
      <c r="BN2920" s="13">
        <v>0.26200000000000001</v>
      </c>
      <c r="BO2920" s="13">
        <v>3.0000000000000001E-3</v>
      </c>
      <c r="BP2920" s="13">
        <v>-1.9383225140203048E-3</v>
      </c>
      <c r="BQ2920" s="13">
        <v>0</v>
      </c>
      <c r="BR2920" s="13">
        <v>0</v>
      </c>
      <c r="BS2920" s="13">
        <v>0</v>
      </c>
      <c r="BT2920" s="14" t="s">
        <v>7128</v>
      </c>
      <c r="BU2920" s="13">
        <v>-1.9383225140203048E-3</v>
      </c>
      <c r="BV2920" s="13">
        <v>0</v>
      </c>
      <c r="BW2920" s="13">
        <v>0</v>
      </c>
      <c r="BX2920" s="13">
        <v>5.09</v>
      </c>
      <c r="BY2920" s="13">
        <v>7.4646916125701006</v>
      </c>
      <c r="BZ2920" s="13">
        <v>0</v>
      </c>
      <c r="CA2920" s="13">
        <v>2.4691612570101523E-2</v>
      </c>
      <c r="CB2920" s="13">
        <v>0</v>
      </c>
      <c r="CC2920" s="15">
        <v>0.78500000000000003</v>
      </c>
      <c r="CD2920" s="15">
        <v>0.86399999999999999</v>
      </c>
      <c r="CE2920" s="15">
        <v>0.36</v>
      </c>
      <c r="CF2920" s="15">
        <v>0.96919171068340249</v>
      </c>
      <c r="CG2920" s="15">
        <v>1.6252178731845255</v>
      </c>
      <c r="CH2920" s="13">
        <v>0.21737499999999998</v>
      </c>
      <c r="CI2920" s="13">
        <v>9.5874999999999988E-2</v>
      </c>
      <c r="CJ2920" s="13">
        <v>0</v>
      </c>
      <c r="CK2920" s="12">
        <f t="shared" si="90"/>
        <v>0</v>
      </c>
      <c r="CL2920" s="36">
        <f t="shared" si="91"/>
        <v>19.723296670777046</v>
      </c>
      <c r="CM2920" s="13" t="s">
        <v>7128</v>
      </c>
      <c r="CN2920" s="13" t="s">
        <v>7128</v>
      </c>
      <c r="CO2920" s="13" t="s">
        <v>7128</v>
      </c>
      <c r="CP2920" s="13" t="s">
        <v>7128</v>
      </c>
      <c r="CQ2920" s="13">
        <v>3.0000000000000001E-3</v>
      </c>
      <c r="CR2920" s="13">
        <v>0.43869161257010147</v>
      </c>
      <c r="CS2920" s="13" t="s">
        <v>7128</v>
      </c>
      <c r="CT2920" s="13">
        <v>0</v>
      </c>
      <c r="CU2920" s="13">
        <v>-1.9383225140203048E-3</v>
      </c>
      <c r="CV2920" s="13">
        <v>2.4691612570101523E-2</v>
      </c>
      <c r="CW2920" s="13">
        <v>0.26200000000000001</v>
      </c>
      <c r="CX2920" s="12">
        <v>0</v>
      </c>
      <c r="CY2920" s="12">
        <v>-2.5966545098209869E-4</v>
      </c>
      <c r="CZ2920" s="15">
        <v>1.6743954678248147</v>
      </c>
      <c r="DA2920" s="20"/>
      <c r="DB2920" s="20"/>
    </row>
    <row r="2921" spans="1:106" ht="24">
      <c r="A2921" s="8" t="s">
        <v>2807</v>
      </c>
      <c r="B2921" s="8" t="s">
        <v>2808</v>
      </c>
      <c r="C2921" s="9" t="s">
        <v>7175</v>
      </c>
      <c r="D2921" s="9" t="s">
        <v>7126</v>
      </c>
      <c r="E2921" s="10" t="s">
        <v>7127</v>
      </c>
      <c r="F2921" s="10" t="s">
        <v>7126</v>
      </c>
      <c r="G2921" s="11">
        <v>0.75</v>
      </c>
      <c r="H2921" s="11">
        <v>0.75</v>
      </c>
      <c r="I2921" s="12">
        <v>9.0499999999999997E-2</v>
      </c>
      <c r="J2921" s="12">
        <v>0.12437499999999999</v>
      </c>
      <c r="K2921" s="12">
        <v>3.2000000000000001E-2</v>
      </c>
      <c r="L2921" s="12">
        <v>8.8499999999999995E-2</v>
      </c>
      <c r="M2921" s="12">
        <v>5.8418850000000001E-2</v>
      </c>
      <c r="N2921" s="12">
        <v>0.12437499999999999</v>
      </c>
      <c r="O2921" s="12">
        <v>-0.12389423076923076</v>
      </c>
      <c r="P2921" s="12">
        <v>-0.1872169870492939</v>
      </c>
      <c r="Q2921" s="13">
        <v>364.3</v>
      </c>
      <c r="R2921" s="13">
        <v>0</v>
      </c>
      <c r="S2921" s="13">
        <v>0</v>
      </c>
      <c r="T2921" s="13">
        <v>0</v>
      </c>
      <c r="U2921" s="13">
        <v>364.3</v>
      </c>
      <c r="V2921" s="13">
        <v>0</v>
      </c>
      <c r="W2921" s="13">
        <v>364.3</v>
      </c>
      <c r="X2921" s="14">
        <v>0</v>
      </c>
      <c r="Y2921" s="15">
        <v>0.30521642619311878</v>
      </c>
      <c r="Z2921" s="14" t="s">
        <v>7128</v>
      </c>
      <c r="AA2921" s="14">
        <v>0</v>
      </c>
      <c r="AB2921" s="14" t="s">
        <v>7128</v>
      </c>
      <c r="AC2921" s="14">
        <v>0</v>
      </c>
      <c r="AD2921" s="13">
        <v>4.04</v>
      </c>
      <c r="AE2921" s="15">
        <v>1.8150555555555559</v>
      </c>
      <c r="AF2921" s="14">
        <v>0.25099800796022265</v>
      </c>
      <c r="AG2921" s="14">
        <v>0.39562066968968435</v>
      </c>
      <c r="AH2921" s="15">
        <v>0.34984520123839008</v>
      </c>
      <c r="AI2921" s="5" t="s">
        <v>7128</v>
      </c>
      <c r="AJ2921" s="15">
        <v>4336.9047619047615</v>
      </c>
      <c r="AK2921" s="15">
        <v>18215</v>
      </c>
      <c r="AL2921" s="15" t="s">
        <v>7128</v>
      </c>
      <c r="AM2921" s="15" t="s">
        <v>7128</v>
      </c>
      <c r="AN2921" s="15" t="s">
        <v>7128</v>
      </c>
      <c r="AO2921" s="15">
        <v>13.69548872180451</v>
      </c>
      <c r="AP2921" s="15" t="s">
        <v>7128</v>
      </c>
      <c r="AQ2921" s="15" t="s">
        <v>7128</v>
      </c>
      <c r="AR2921" s="15" t="s">
        <v>7128</v>
      </c>
      <c r="AS2921" s="15">
        <v>13.69548872180451</v>
      </c>
      <c r="AT2921" s="14">
        <v>0</v>
      </c>
      <c r="AU2921" s="14">
        <v>0</v>
      </c>
      <c r="AV2921" s="12" t="s">
        <v>7128</v>
      </c>
      <c r="AW2921" s="12" t="s">
        <v>7128</v>
      </c>
      <c r="AX2921" s="12">
        <v>0.26500000000000001</v>
      </c>
      <c r="AY2921" s="12" t="s">
        <v>7128</v>
      </c>
      <c r="AZ2921" s="14" t="s">
        <v>7128</v>
      </c>
      <c r="BA2921" s="14" t="s">
        <v>7128</v>
      </c>
      <c r="BB2921" s="14">
        <v>4.8076923076923074E-4</v>
      </c>
      <c r="BC2921" s="14">
        <v>-6.2841987049293918E-2</v>
      </c>
      <c r="BD2921" s="14">
        <v>7.2992700729927014E-4</v>
      </c>
      <c r="BE2921" s="14">
        <v>-9.5985401459854014E-2</v>
      </c>
      <c r="BF2921" s="14">
        <v>0</v>
      </c>
      <c r="BG2921" s="14">
        <v>0.35460000000000003</v>
      </c>
      <c r="BH2921" s="13">
        <v>8.4000000000000005E-2</v>
      </c>
      <c r="BI2921" s="13">
        <v>0.02</v>
      </c>
      <c r="BJ2921" s="13">
        <v>-2.63</v>
      </c>
      <c r="BK2921" s="13">
        <v>-2.63</v>
      </c>
      <c r="BL2921" s="13">
        <v>26.6</v>
      </c>
      <c r="BM2921" s="13">
        <v>27.4</v>
      </c>
      <c r="BN2921" s="13">
        <v>-0.95399999999999996</v>
      </c>
      <c r="BO2921" s="13">
        <v>-1.17</v>
      </c>
      <c r="BP2921" s="13">
        <v>-2.63</v>
      </c>
      <c r="BQ2921" s="13">
        <v>0</v>
      </c>
      <c r="BR2921" s="13">
        <v>0</v>
      </c>
      <c r="BS2921" s="13">
        <v>-1.74</v>
      </c>
      <c r="BT2921" s="14" t="s">
        <v>7128</v>
      </c>
      <c r="BU2921" s="13">
        <v>-0.8899999999999999</v>
      </c>
      <c r="BV2921" s="13">
        <v>1.76</v>
      </c>
      <c r="BW2921" s="13">
        <v>1.76</v>
      </c>
      <c r="BX2921" s="13">
        <v>41.6</v>
      </c>
      <c r="BY2921" s="13">
        <v>41.850999999999999</v>
      </c>
      <c r="BZ2921" s="13">
        <v>0</v>
      </c>
      <c r="CA2921" s="13">
        <v>0</v>
      </c>
      <c r="CB2921" s="13">
        <v>0</v>
      </c>
      <c r="CC2921" s="15">
        <v>0.66200000000000003</v>
      </c>
      <c r="CD2921" s="15">
        <v>0.63600000000000001</v>
      </c>
      <c r="CE2921" s="15">
        <v>0.36</v>
      </c>
      <c r="CF2921" s="15" t="s">
        <v>7128</v>
      </c>
      <c r="CG2921" s="15" t="s">
        <v>7128</v>
      </c>
      <c r="CH2921" s="13" t="s">
        <v>7128</v>
      </c>
      <c r="CI2921" s="13" t="s">
        <v>7128</v>
      </c>
      <c r="CJ2921" s="13">
        <v>0</v>
      </c>
      <c r="CK2921" s="12">
        <f t="shared" si="90"/>
        <v>0</v>
      </c>
      <c r="CL2921" s="36" t="str">
        <f t="shared" si="91"/>
        <v>NA</v>
      </c>
      <c r="CM2921" s="13">
        <v>0.02</v>
      </c>
      <c r="CN2921" s="13" t="s">
        <v>7128</v>
      </c>
      <c r="CO2921" s="13">
        <v>0.02</v>
      </c>
      <c r="CP2921" s="13">
        <v>364.3</v>
      </c>
      <c r="CQ2921" s="13" t="s">
        <v>7128</v>
      </c>
      <c r="CR2921" s="13" t="s">
        <v>7128</v>
      </c>
      <c r="CS2921" s="13" t="s">
        <v>7128</v>
      </c>
      <c r="CT2921" s="13">
        <v>0</v>
      </c>
      <c r="CU2921" s="13">
        <v>-2.63</v>
      </c>
      <c r="CV2921" s="13">
        <v>0</v>
      </c>
      <c r="CW2921" s="13">
        <v>-0.95399999999999996</v>
      </c>
      <c r="CX2921" s="12">
        <v>4.8076923076923074E-4</v>
      </c>
      <c r="CY2921" s="12">
        <v>-6.2841987049293918E-2</v>
      </c>
      <c r="CZ2921" s="15" t="s">
        <v>7128</v>
      </c>
      <c r="DA2921" s="20"/>
      <c r="DB2921" s="20"/>
    </row>
    <row r="2922" spans="1:106" ht="24">
      <c r="A2922" s="8" t="s">
        <v>1797</v>
      </c>
      <c r="B2922" s="8" t="s">
        <v>1798</v>
      </c>
      <c r="C2922" s="9" t="s">
        <v>7125</v>
      </c>
      <c r="D2922" s="9" t="s">
        <v>7126</v>
      </c>
      <c r="E2922" s="10" t="s">
        <v>7127</v>
      </c>
      <c r="F2922" s="10" t="s">
        <v>7126</v>
      </c>
      <c r="G2922" s="11">
        <v>1.05</v>
      </c>
      <c r="H2922" s="11">
        <v>4.5779753906250003</v>
      </c>
      <c r="I2922" s="12">
        <v>9.0499999999999997E-2</v>
      </c>
      <c r="J2922" s="12">
        <v>0.47080677285156253</v>
      </c>
      <c r="K2922" s="12">
        <v>6.2E-2</v>
      </c>
      <c r="L2922" s="12">
        <v>0.11849999999999999</v>
      </c>
      <c r="M2922" s="12">
        <v>7.8221849999999996E-2</v>
      </c>
      <c r="N2922" s="12">
        <v>0.16769989509437322</v>
      </c>
      <c r="O2922" s="12">
        <v>-0.46624043166833451</v>
      </c>
      <c r="P2922" s="12">
        <v>-0.1590040046834143</v>
      </c>
      <c r="Q2922" s="13">
        <v>16</v>
      </c>
      <c r="R2922" s="13">
        <v>0</v>
      </c>
      <c r="S2922" s="13">
        <v>54.2</v>
      </c>
      <c r="T2922" s="13">
        <v>54.2</v>
      </c>
      <c r="U2922" s="13">
        <v>70.2</v>
      </c>
      <c r="V2922" s="13">
        <v>0</v>
      </c>
      <c r="W2922" s="13">
        <v>70.2</v>
      </c>
      <c r="X2922" s="14">
        <v>0</v>
      </c>
      <c r="Y2922" s="15">
        <v>6.3559322033898316E-2</v>
      </c>
      <c r="Z2922" s="14">
        <v>0.13648954923193152</v>
      </c>
      <c r="AA2922" s="14">
        <v>0.77207977207977208</v>
      </c>
      <c r="AB2922" s="14">
        <v>0.15806357538641005</v>
      </c>
      <c r="AC2922" s="14">
        <v>3.3875000000000002</v>
      </c>
      <c r="AD2922" s="13">
        <v>5.8999999999999997E-2</v>
      </c>
      <c r="AE2922" s="15">
        <v>3.7618055555555561</v>
      </c>
      <c r="AF2922" s="14">
        <v>0.21447610589527216</v>
      </c>
      <c r="AG2922" s="14">
        <v>1.1259995559501788</v>
      </c>
      <c r="AH2922" s="15">
        <v>0.69565217391304346</v>
      </c>
      <c r="AI2922" s="5">
        <v>1.842931937172775</v>
      </c>
      <c r="AJ2922" s="15">
        <v>11.940298507462686</v>
      </c>
      <c r="AK2922" s="15">
        <v>10.062893081761006</v>
      </c>
      <c r="AL2922" s="15" t="s">
        <v>7128</v>
      </c>
      <c r="AM2922" s="15" t="s">
        <v>7128</v>
      </c>
      <c r="AN2922" s="15">
        <v>4.6660834062408868E-2</v>
      </c>
      <c r="AO2922" s="15">
        <v>0.21447721179624665</v>
      </c>
      <c r="AP2922" s="15">
        <v>19.94318181818182</v>
      </c>
      <c r="AQ2922" s="15">
        <v>2.4123711340206184</v>
      </c>
      <c r="AR2922" s="15">
        <v>0.17678166708637624</v>
      </c>
      <c r="AS2922" s="15">
        <v>0.94101876675603224</v>
      </c>
      <c r="AT2922" s="14">
        <v>0</v>
      </c>
      <c r="AU2922" s="14">
        <v>0</v>
      </c>
      <c r="AV2922" s="12" t="s">
        <v>7128</v>
      </c>
      <c r="AW2922" s="12" t="s">
        <v>7128</v>
      </c>
      <c r="AX2922" s="12" t="s">
        <v>7128</v>
      </c>
      <c r="AY2922" s="12" t="s">
        <v>7128</v>
      </c>
      <c r="AZ2922" s="14" t="s">
        <v>7128</v>
      </c>
      <c r="BA2922" s="14" t="s">
        <v>7128</v>
      </c>
      <c r="BB2922" s="14">
        <v>4.5663411832280306E-3</v>
      </c>
      <c r="BC2922" s="14">
        <v>8.6958904109589036E-3</v>
      </c>
      <c r="BD2922" s="14">
        <v>1.8794326241134755E-2</v>
      </c>
      <c r="BE2922" s="14">
        <v>4.1607565011820336E-2</v>
      </c>
      <c r="BF2922" s="14">
        <v>8.1249999999999985E-3</v>
      </c>
      <c r="BG2922" s="14">
        <v>0.37709999999999999</v>
      </c>
      <c r="BH2922" s="13">
        <v>1.34</v>
      </c>
      <c r="BI2922" s="13">
        <v>1.59</v>
      </c>
      <c r="BJ2922" s="13">
        <v>3.52</v>
      </c>
      <c r="BK2922" s="13">
        <v>3.52</v>
      </c>
      <c r="BL2922" s="13">
        <v>74.599999999999994</v>
      </c>
      <c r="BM2922" s="13">
        <v>84.6</v>
      </c>
      <c r="BN2922" s="13">
        <v>25.8</v>
      </c>
      <c r="BO2922" s="13">
        <v>29.1</v>
      </c>
      <c r="BP2922" s="13">
        <v>3.4914000000000001</v>
      </c>
      <c r="BQ2922" s="13">
        <v>0</v>
      </c>
      <c r="BR2922" s="13">
        <v>0</v>
      </c>
      <c r="BS2922" s="13">
        <v>-27.3</v>
      </c>
      <c r="BT2922" s="14">
        <v>-7.8192129231826772</v>
      </c>
      <c r="BU2922" s="13">
        <v>30.791399999999999</v>
      </c>
      <c r="BV2922" s="13">
        <v>28.89</v>
      </c>
      <c r="BW2922" s="13">
        <v>28.89</v>
      </c>
      <c r="BX2922" s="13">
        <v>348.2</v>
      </c>
      <c r="BY2922" s="13">
        <v>401.5</v>
      </c>
      <c r="BZ2922" s="13">
        <v>342.9</v>
      </c>
      <c r="CA2922" s="13">
        <v>397.09999999999997</v>
      </c>
      <c r="CB2922" s="13">
        <v>0</v>
      </c>
      <c r="CC2922" s="15">
        <v>1.61</v>
      </c>
      <c r="CD2922" s="15">
        <v>0.83499999999999996</v>
      </c>
      <c r="CE2922" s="15">
        <v>0.36</v>
      </c>
      <c r="CF2922" s="15">
        <v>1.866277909880852</v>
      </c>
      <c r="CG2922" s="15">
        <v>1.9854608830008997</v>
      </c>
      <c r="CH2922" s="13">
        <v>13.756</v>
      </c>
      <c r="CI2922" s="13">
        <v>12.644874999999999</v>
      </c>
      <c r="CJ2922" s="13">
        <v>0</v>
      </c>
      <c r="CK2922" s="12">
        <f t="shared" si="90"/>
        <v>0</v>
      </c>
      <c r="CL2922" s="36">
        <f t="shared" si="91"/>
        <v>0.18786199949634852</v>
      </c>
      <c r="CM2922" s="13">
        <v>1.6</v>
      </c>
      <c r="CN2922" s="13">
        <v>1.2999999999999999E-2</v>
      </c>
      <c r="CO2922" s="13">
        <v>1.59</v>
      </c>
      <c r="CP2922" s="13">
        <v>16</v>
      </c>
      <c r="CQ2922" s="13">
        <v>29.1</v>
      </c>
      <c r="CR2922" s="13">
        <v>70.2</v>
      </c>
      <c r="CS2922" s="13" t="s">
        <v>7128</v>
      </c>
      <c r="CT2922" s="13">
        <v>0</v>
      </c>
      <c r="CU2922" s="13">
        <v>3.52</v>
      </c>
      <c r="CV2922" s="13">
        <v>397.09999999999997</v>
      </c>
      <c r="CW2922" s="13">
        <v>25.8</v>
      </c>
      <c r="CX2922" s="12">
        <v>4.5663411832280306E-3</v>
      </c>
      <c r="CY2922" s="12">
        <v>8.6958904109589036E-3</v>
      </c>
      <c r="CZ2922" s="15">
        <v>2.7209302325581395</v>
      </c>
      <c r="DA2922" s="20"/>
      <c r="DB2922" s="20"/>
    </row>
    <row r="2923" spans="1:106">
      <c r="A2923" s="8" t="s">
        <v>5439</v>
      </c>
      <c r="B2923" s="8" t="s">
        <v>5440</v>
      </c>
      <c r="C2923" s="9" t="s">
        <v>7170</v>
      </c>
      <c r="D2923" s="9" t="s">
        <v>7126</v>
      </c>
      <c r="E2923" s="10" t="s">
        <v>7127</v>
      </c>
      <c r="F2923" s="10" t="s">
        <v>7126</v>
      </c>
      <c r="G2923" s="11">
        <v>1.06</v>
      </c>
      <c r="H2923" s="11">
        <v>2.2008835341365462</v>
      </c>
      <c r="I2923" s="12">
        <v>9.0499999999999997E-2</v>
      </c>
      <c r="J2923" s="12">
        <v>0.25567995983935743</v>
      </c>
      <c r="K2923" s="12">
        <v>4.7E-2</v>
      </c>
      <c r="L2923" s="12">
        <v>0.10350000000000001</v>
      </c>
      <c r="M2923" s="12">
        <v>6.8320350000000002E-2</v>
      </c>
      <c r="N2923" s="12">
        <v>0.15855737678916826</v>
      </c>
      <c r="O2923" s="12">
        <v>-0.46049923694779116</v>
      </c>
      <c r="P2923" s="12">
        <v>-0.36000365778090382</v>
      </c>
      <c r="Q2923" s="13">
        <v>0.498</v>
      </c>
      <c r="R2923" s="13">
        <v>0</v>
      </c>
      <c r="S2923" s="13">
        <v>0.53600000000000003</v>
      </c>
      <c r="T2923" s="13">
        <v>0.53600000000000003</v>
      </c>
      <c r="U2923" s="13">
        <v>1.034</v>
      </c>
      <c r="V2923" s="13">
        <v>8.0000000000000002E-3</v>
      </c>
      <c r="W2923" s="13">
        <v>1.026</v>
      </c>
      <c r="X2923" s="14">
        <v>7.7369439071566732E-3</v>
      </c>
      <c r="Y2923" s="15" t="s">
        <v>7128</v>
      </c>
      <c r="Z2923" s="14">
        <v>0.84144427001569866</v>
      </c>
      <c r="AA2923" s="14">
        <v>0.51837524177949712</v>
      </c>
      <c r="AB2923" s="14">
        <v>5.3069306930693072</v>
      </c>
      <c r="AC2923" s="14">
        <v>1.0763052208835342</v>
      </c>
      <c r="AD2923" s="13">
        <v>9.8000000000000004E-2</v>
      </c>
      <c r="AE2923" s="15">
        <v>0.1801388888888889</v>
      </c>
      <c r="AF2923" s="14">
        <v>4.4721359549995794E-2</v>
      </c>
      <c r="AG2923" s="14" t="s">
        <v>7128</v>
      </c>
      <c r="AH2923" s="15">
        <v>0.12107623318385648</v>
      </c>
      <c r="AI2923" s="5" t="s">
        <v>7128</v>
      </c>
      <c r="AJ2923" s="15" t="s">
        <v>7128</v>
      </c>
      <c r="AK2923" s="15" t="s">
        <v>7128</v>
      </c>
      <c r="AL2923" s="15" t="s">
        <v>7128</v>
      </c>
      <c r="AM2923" s="15" t="s">
        <v>7128</v>
      </c>
      <c r="AN2923" s="15">
        <v>4.9306930693069306</v>
      </c>
      <c r="AO2923" s="15">
        <v>3.05521472392638</v>
      </c>
      <c r="AP2923" s="15" t="s">
        <v>7128</v>
      </c>
      <c r="AQ2923" s="15" t="s">
        <v>7128</v>
      </c>
      <c r="AR2923" s="15">
        <v>1.631160572337043</v>
      </c>
      <c r="AS2923" s="15">
        <v>6.294478527607362</v>
      </c>
      <c r="AT2923" s="14" t="s">
        <v>7128</v>
      </c>
      <c r="AU2923" s="14">
        <v>0</v>
      </c>
      <c r="AV2923" s="12" t="s">
        <v>7128</v>
      </c>
      <c r="AW2923" s="12" t="s">
        <v>7128</v>
      </c>
      <c r="AX2923" s="12">
        <v>-0.61299999999999999</v>
      </c>
      <c r="AY2923" s="12">
        <v>-0.32400000000000001</v>
      </c>
      <c r="AZ2923" s="14" t="s">
        <v>7128</v>
      </c>
      <c r="BA2923" s="14" t="s">
        <v>7128</v>
      </c>
      <c r="BB2923" s="14">
        <v>-0.20481927710843373</v>
      </c>
      <c r="BC2923" s="14">
        <v>-0.20144628099173553</v>
      </c>
      <c r="BD2923" s="14">
        <v>-0.20858895705521474</v>
      </c>
      <c r="BE2923" s="14">
        <v>-1.196319018404908</v>
      </c>
      <c r="BF2923" s="14">
        <v>0</v>
      </c>
      <c r="BG2923" s="14" t="s">
        <v>7128</v>
      </c>
      <c r="BH2923" s="13">
        <v>-3.4000000000000002E-2</v>
      </c>
      <c r="BI2923" s="13">
        <v>-3.4000000000000002E-2</v>
      </c>
      <c r="BJ2923" s="13">
        <v>-0.19500000000000001</v>
      </c>
      <c r="BK2923" s="13">
        <v>-0.19500000000000001</v>
      </c>
      <c r="BL2923" s="13">
        <v>0.16300000000000001</v>
      </c>
      <c r="BM2923" s="13">
        <v>0.16300000000000001</v>
      </c>
      <c r="BN2923" s="13">
        <v>-0.14899999999999999</v>
      </c>
      <c r="BO2923" s="13">
        <v>-0.14899999999999999</v>
      </c>
      <c r="BP2923" s="13">
        <v>-0.19500000000000001</v>
      </c>
      <c r="BQ2923" s="13">
        <v>0</v>
      </c>
      <c r="BR2923" s="13">
        <v>0</v>
      </c>
      <c r="BS2923" s="13">
        <v>-3.3000000000000002E-2</v>
      </c>
      <c r="BT2923" s="14" t="s">
        <v>7128</v>
      </c>
      <c r="BU2923" s="13">
        <v>-0.16200000000000001</v>
      </c>
      <c r="BV2923" s="13">
        <v>-1.0000000000000009E-3</v>
      </c>
      <c r="BW2923" s="13">
        <v>-1.0000000000000009E-3</v>
      </c>
      <c r="BX2923" s="13">
        <v>0.16600000000000001</v>
      </c>
      <c r="BY2923" s="13">
        <v>0.96800000000000008</v>
      </c>
      <c r="BZ2923" s="13">
        <v>0.10100000000000001</v>
      </c>
      <c r="CA2923" s="13">
        <v>0.629</v>
      </c>
      <c r="CB2923" s="13">
        <v>0</v>
      </c>
      <c r="CC2923" s="15">
        <v>-8.2000000000000003E-2</v>
      </c>
      <c r="CD2923" s="15">
        <v>0.36299999999999999</v>
      </c>
      <c r="CE2923" s="15">
        <v>0.36</v>
      </c>
      <c r="CF2923" s="15">
        <v>1.2767693275132879</v>
      </c>
      <c r="CG2923" s="15">
        <v>1.2498892490545079</v>
      </c>
      <c r="CH2923" s="13">
        <v>3.3999999999999976E-3</v>
      </c>
      <c r="CI2923" s="13">
        <v>1.1300000000000001E-2</v>
      </c>
      <c r="CJ2923" s="13">
        <v>0</v>
      </c>
      <c r="CK2923" s="12">
        <f t="shared" si="90"/>
        <v>0</v>
      </c>
      <c r="CL2923" s="36">
        <f t="shared" si="91"/>
        <v>0.25914149443561207</v>
      </c>
      <c r="CM2923" s="13" t="s">
        <v>7128</v>
      </c>
      <c r="CN2923" s="13" t="s">
        <v>7128</v>
      </c>
      <c r="CO2923" s="13" t="s">
        <v>7128</v>
      </c>
      <c r="CP2923" s="13" t="s">
        <v>7128</v>
      </c>
      <c r="CQ2923" s="13" t="s">
        <v>7128</v>
      </c>
      <c r="CR2923" s="13" t="s">
        <v>7128</v>
      </c>
      <c r="CS2923" s="13" t="s">
        <v>7128</v>
      </c>
      <c r="CT2923" s="13">
        <v>0</v>
      </c>
      <c r="CU2923" s="13">
        <v>-0.19500000000000001</v>
      </c>
      <c r="CV2923" s="13">
        <v>0.629</v>
      </c>
      <c r="CW2923" s="13">
        <v>-0.14899999999999999</v>
      </c>
      <c r="CX2923" s="12">
        <v>-0.20481927710843373</v>
      </c>
      <c r="CY2923" s="12">
        <v>-0.20144628099173553</v>
      </c>
      <c r="CZ2923" s="15" t="s">
        <v>7128</v>
      </c>
      <c r="DA2923" s="20"/>
      <c r="DB2923" s="20"/>
    </row>
    <row r="2924" spans="1:106">
      <c r="A2924" s="8" t="s">
        <v>2187</v>
      </c>
      <c r="B2924" s="8" t="s">
        <v>2188</v>
      </c>
      <c r="C2924" s="9" t="s">
        <v>7170</v>
      </c>
      <c r="D2924" s="9" t="s">
        <v>7126</v>
      </c>
      <c r="E2924" s="10" t="s">
        <v>7127</v>
      </c>
      <c r="F2924" s="10" t="s">
        <v>7126</v>
      </c>
      <c r="G2924" s="11">
        <v>1.06</v>
      </c>
      <c r="H2924" s="11">
        <v>1.2534953886693019</v>
      </c>
      <c r="I2924" s="12">
        <v>9.0499999999999997E-2</v>
      </c>
      <c r="J2924" s="12">
        <v>0.16994133267457182</v>
      </c>
      <c r="K2924" s="12">
        <v>3.2000000000000001E-2</v>
      </c>
      <c r="L2924" s="12">
        <v>8.8499999999999995E-2</v>
      </c>
      <c r="M2924" s="12">
        <v>5.8418850000000001E-2</v>
      </c>
      <c r="N2924" s="12">
        <v>0.14785364777061652</v>
      </c>
      <c r="O2924" s="12">
        <v>3.1844381611142475E-2</v>
      </c>
      <c r="P2924" s="12">
        <v>7.8550168606427717E-3</v>
      </c>
      <c r="Q2924" s="13">
        <v>39.6</v>
      </c>
      <c r="R2924" s="13">
        <v>0</v>
      </c>
      <c r="S2924" s="13">
        <v>9.7799999999999994</v>
      </c>
      <c r="T2924" s="13">
        <v>9.7799999999999994</v>
      </c>
      <c r="U2924" s="13">
        <v>49.38</v>
      </c>
      <c r="V2924" s="13">
        <v>0.20799999999999999</v>
      </c>
      <c r="W2924" s="13">
        <v>49.172000000000004</v>
      </c>
      <c r="X2924" s="14">
        <v>4.2122316727420004E-3</v>
      </c>
      <c r="Y2924" s="15">
        <v>7.3099415204678359E-2</v>
      </c>
      <c r="Z2924" s="14">
        <v>0.34219734079776065</v>
      </c>
      <c r="AA2924" s="14">
        <v>0.19805589307411905</v>
      </c>
      <c r="AB2924" s="14">
        <v>0.52021276595744681</v>
      </c>
      <c r="AC2924" s="14">
        <v>0.24696969696969695</v>
      </c>
      <c r="AD2924" s="13">
        <v>5.79</v>
      </c>
      <c r="AE2924" s="15">
        <v>0.89719444444444452</v>
      </c>
      <c r="AF2924" s="14">
        <v>7.7459666924148338E-2</v>
      </c>
      <c r="AG2924" s="14">
        <v>0.49574186831454931</v>
      </c>
      <c r="AH2924" s="15">
        <v>0.34261838440111425</v>
      </c>
      <c r="AI2924" s="5">
        <v>4.7542372881355934</v>
      </c>
      <c r="AJ2924" s="15">
        <v>11.68141592920354</v>
      </c>
      <c r="AK2924" s="15">
        <v>11.68141592920354</v>
      </c>
      <c r="AL2924" s="15">
        <v>10.822429906542055</v>
      </c>
      <c r="AM2924" s="15">
        <v>0.48672566371681419</v>
      </c>
      <c r="AN2924" s="15">
        <v>2.1063829787234041</v>
      </c>
      <c r="AO2924" s="15">
        <v>0.73880597014925375</v>
      </c>
      <c r="AP2924" s="15">
        <v>8.7650623885918009</v>
      </c>
      <c r="AQ2924" s="15">
        <v>6.7823448275862077</v>
      </c>
      <c r="AR2924" s="15">
        <v>1.733117157761173</v>
      </c>
      <c r="AS2924" s="15">
        <v>0.91738805970149262</v>
      </c>
      <c r="AT2924" s="14">
        <v>0.16141592920353981</v>
      </c>
      <c r="AU2924" s="14">
        <v>1.3818181818181818E-2</v>
      </c>
      <c r="AV2924" s="12">
        <v>0.129</v>
      </c>
      <c r="AW2924" s="12">
        <v>0.129</v>
      </c>
      <c r="AX2924" s="12">
        <v>4.36E-2</v>
      </c>
      <c r="AY2924" s="12">
        <v>0.13300000000000001</v>
      </c>
      <c r="AZ2924" s="14">
        <v>0.24</v>
      </c>
      <c r="BA2924" s="14">
        <v>0.11699999999999999</v>
      </c>
      <c r="BB2924" s="14">
        <v>0.20178571428571429</v>
      </c>
      <c r="BC2924" s="14">
        <v>0.15570866463125929</v>
      </c>
      <c r="BD2924" s="14">
        <v>6.3246268656716412E-2</v>
      </c>
      <c r="BE2924" s="14">
        <v>0.10466417910447762</v>
      </c>
      <c r="BF2924" s="14">
        <v>0.2608695652173913</v>
      </c>
      <c r="BG2924" s="14">
        <v>1.83E-2</v>
      </c>
      <c r="BH2924" s="13">
        <v>3.39</v>
      </c>
      <c r="BI2924" s="13">
        <v>3.39</v>
      </c>
      <c r="BJ2924" s="13">
        <v>5.61</v>
      </c>
      <c r="BK2924" s="13">
        <v>5.61</v>
      </c>
      <c r="BL2924" s="13">
        <v>53.6</v>
      </c>
      <c r="BM2924" s="13">
        <v>53.6</v>
      </c>
      <c r="BN2924" s="13">
        <v>7.25</v>
      </c>
      <c r="BO2924" s="13">
        <v>7.25</v>
      </c>
      <c r="BP2924" s="13">
        <v>4.146521739130435</v>
      </c>
      <c r="BQ2924" s="13">
        <v>0</v>
      </c>
      <c r="BR2924" s="13">
        <v>0</v>
      </c>
      <c r="BS2924" s="13">
        <v>-1.92</v>
      </c>
      <c r="BT2924" s="14">
        <v>-0.46303869141239379</v>
      </c>
      <c r="BU2924" s="13">
        <v>6.0665217391304349</v>
      </c>
      <c r="BV2924" s="13">
        <v>5.3100000000000005</v>
      </c>
      <c r="BW2924" s="13">
        <v>5.3100000000000005</v>
      </c>
      <c r="BX2924" s="13">
        <v>16.8</v>
      </c>
      <c r="BY2924" s="13">
        <v>26.630000000000003</v>
      </c>
      <c r="BZ2924" s="13">
        <v>18.8</v>
      </c>
      <c r="CA2924" s="13">
        <v>28.372</v>
      </c>
      <c r="CB2924" s="13">
        <v>-0.54720000000000002</v>
      </c>
      <c r="CC2924" s="15">
        <v>0.25600000000000001</v>
      </c>
      <c r="CD2924" s="15">
        <v>0.45900000000000002</v>
      </c>
      <c r="CE2924" s="15">
        <v>0.36</v>
      </c>
      <c r="CF2924" s="15">
        <v>0.31750663236567117</v>
      </c>
      <c r="CG2924" s="15">
        <v>0.39958029069169665</v>
      </c>
      <c r="CH2924" s="13">
        <v>4.2629999999999999</v>
      </c>
      <c r="CI2924" s="13">
        <v>1.9780000000000002</v>
      </c>
      <c r="CJ2924" s="13">
        <v>-0.54720000000000002</v>
      </c>
      <c r="CK2924" s="12">
        <f t="shared" si="90"/>
        <v>0.10305084745762712</v>
      </c>
      <c r="CL2924" s="36">
        <f t="shared" si="91"/>
        <v>1.8891865219230228</v>
      </c>
      <c r="CM2924" s="13">
        <v>4.5999999999999996</v>
      </c>
      <c r="CN2924" s="13">
        <v>1.2</v>
      </c>
      <c r="CO2924" s="13">
        <v>3.39</v>
      </c>
      <c r="CP2924" s="13">
        <v>39.6</v>
      </c>
      <c r="CQ2924" s="13">
        <v>7.25</v>
      </c>
      <c r="CR2924" s="13">
        <v>49.172000000000004</v>
      </c>
      <c r="CS2924" s="13">
        <v>5.3100000000000005</v>
      </c>
      <c r="CT2924" s="13">
        <v>0</v>
      </c>
      <c r="CU2924" s="13">
        <v>5.61</v>
      </c>
      <c r="CV2924" s="13">
        <v>28.372</v>
      </c>
      <c r="CW2924" s="13">
        <v>7.25</v>
      </c>
      <c r="CX2924" s="12">
        <v>0.20178571428571429</v>
      </c>
      <c r="CY2924" s="12">
        <v>0.15570866463125929</v>
      </c>
      <c r="CZ2924" s="15">
        <v>6.7823448275862077</v>
      </c>
      <c r="DA2924" s="20"/>
      <c r="DB2924" s="20"/>
    </row>
    <row r="2925" spans="1:106">
      <c r="A2925" s="8" t="s">
        <v>6871</v>
      </c>
      <c r="B2925" s="8" t="s">
        <v>6872</v>
      </c>
      <c r="C2925" s="9" t="s">
        <v>7133</v>
      </c>
      <c r="D2925" s="9" t="s">
        <v>7126</v>
      </c>
      <c r="E2925" s="10" t="s">
        <v>7127</v>
      </c>
      <c r="F2925" s="10" t="s">
        <v>7126</v>
      </c>
      <c r="G2925" s="11">
        <v>0.92</v>
      </c>
      <c r="H2925" s="11">
        <v>0.92</v>
      </c>
      <c r="I2925" s="12">
        <v>9.0499999999999997E-2</v>
      </c>
      <c r="J2925" s="12">
        <v>0.13976</v>
      </c>
      <c r="K2925" s="12">
        <v>4.1999999999999996E-2</v>
      </c>
      <c r="L2925" s="12">
        <v>9.8500000000000004E-2</v>
      </c>
      <c r="M2925" s="12">
        <v>6.5019850000000004E-2</v>
      </c>
      <c r="N2925" s="12">
        <v>0.13976</v>
      </c>
      <c r="O2925" s="12">
        <v>-0.13753034559643254</v>
      </c>
      <c r="P2925" s="12">
        <v>-0.13753034559643254</v>
      </c>
      <c r="Q2925" s="13">
        <v>0.47899999999999998</v>
      </c>
      <c r="R2925" s="13">
        <v>0</v>
      </c>
      <c r="S2925" s="13">
        <v>0</v>
      </c>
      <c r="T2925" s="13">
        <v>0</v>
      </c>
      <c r="U2925" s="13">
        <v>0.47899999999999998</v>
      </c>
      <c r="V2925" s="13">
        <v>1E-3</v>
      </c>
      <c r="W2925" s="13">
        <v>0.47799999999999998</v>
      </c>
      <c r="X2925" s="14">
        <v>2.0876826722338207E-3</v>
      </c>
      <c r="Y2925" s="15">
        <v>1.7271157167530225E-2</v>
      </c>
      <c r="Z2925" s="14">
        <v>0</v>
      </c>
      <c r="AA2925" s="14">
        <v>0</v>
      </c>
      <c r="AB2925" s="14">
        <v>0</v>
      </c>
      <c r="AC2925" s="14">
        <v>0</v>
      </c>
      <c r="AD2925" s="13">
        <v>8.0000000000000002E-3</v>
      </c>
      <c r="AE2925" s="15">
        <v>1.6813333333333336</v>
      </c>
      <c r="AF2925" s="14">
        <v>9.4868329805051374E-2</v>
      </c>
      <c r="AG2925" s="14">
        <v>0.73997297247940075</v>
      </c>
      <c r="AH2925" s="15">
        <v>0.33333333333333331</v>
      </c>
      <c r="AI2925" s="5" t="s">
        <v>7128</v>
      </c>
      <c r="AJ2925" s="15">
        <v>239.49999999999997</v>
      </c>
      <c r="AK2925" s="15">
        <v>239.49999999999997</v>
      </c>
      <c r="AL2925" s="15" t="s">
        <v>7128</v>
      </c>
      <c r="AM2925" s="15" t="s">
        <v>7128</v>
      </c>
      <c r="AN2925" s="15">
        <v>0.55762514551804421</v>
      </c>
      <c r="AO2925" s="15" t="s">
        <v>7128</v>
      </c>
      <c r="AP2925" s="15">
        <v>159.33333333333331</v>
      </c>
      <c r="AQ2925" s="15" t="s">
        <v>7128</v>
      </c>
      <c r="AR2925" s="15">
        <v>0.55710955710955712</v>
      </c>
      <c r="AS2925" s="15" t="s">
        <v>7128</v>
      </c>
      <c r="AT2925" s="14">
        <v>0</v>
      </c>
      <c r="AU2925" s="14">
        <v>0</v>
      </c>
      <c r="AV2925" s="12">
        <v>-7.3399999999999993E-2</v>
      </c>
      <c r="AW2925" s="12" t="s">
        <v>7128</v>
      </c>
      <c r="AX2925" s="12" t="s">
        <v>7128</v>
      </c>
      <c r="AY2925" s="12" t="s">
        <v>7128</v>
      </c>
      <c r="AZ2925" s="14" t="s">
        <v>7128</v>
      </c>
      <c r="BA2925" s="14" t="s">
        <v>7128</v>
      </c>
      <c r="BB2925" s="14">
        <v>2.229654403567447E-3</v>
      </c>
      <c r="BC2925" s="14">
        <v>2.2296544035674474E-3</v>
      </c>
      <c r="BD2925" s="14" t="s">
        <v>7128</v>
      </c>
      <c r="BE2925" s="14" t="s">
        <v>7128</v>
      </c>
      <c r="BF2925" s="14">
        <v>0.33333333333333331</v>
      </c>
      <c r="BG2925" s="14">
        <v>1.18E-2</v>
      </c>
      <c r="BH2925" s="13">
        <v>2E-3</v>
      </c>
      <c r="BI2925" s="13">
        <v>2E-3</v>
      </c>
      <c r="BJ2925" s="13">
        <v>3.0000000000000001E-3</v>
      </c>
      <c r="BK2925" s="13">
        <v>3.0000000000000001E-3</v>
      </c>
      <c r="BL2925" s="13">
        <v>0</v>
      </c>
      <c r="BM2925" s="13">
        <v>0</v>
      </c>
      <c r="BN2925" s="13">
        <v>0</v>
      </c>
      <c r="BO2925" s="13">
        <v>0</v>
      </c>
      <c r="BP2925" s="13">
        <v>2.0000000000000005E-3</v>
      </c>
      <c r="BQ2925" s="13">
        <v>0</v>
      </c>
      <c r="BR2925" s="13">
        <v>0</v>
      </c>
      <c r="BS2925" s="13">
        <v>0</v>
      </c>
      <c r="BT2925" s="14">
        <v>0</v>
      </c>
      <c r="BU2925" s="13">
        <v>2.0000000000000005E-3</v>
      </c>
      <c r="BV2925" s="13">
        <v>2E-3</v>
      </c>
      <c r="BW2925" s="13">
        <v>2E-3</v>
      </c>
      <c r="BX2925" s="13">
        <v>0.89700000000000002</v>
      </c>
      <c r="BY2925" s="13">
        <v>0.89700000000000002</v>
      </c>
      <c r="BZ2925" s="13">
        <v>0.85899999999999999</v>
      </c>
      <c r="CA2925" s="13">
        <v>0.85799999999999998</v>
      </c>
      <c r="CB2925" s="13">
        <v>0</v>
      </c>
      <c r="CC2925" s="15">
        <v>0.46800000000000003</v>
      </c>
      <c r="CD2925" s="15">
        <v>0.88400000000000001</v>
      </c>
      <c r="CE2925" s="15">
        <v>0.36</v>
      </c>
      <c r="CF2925" s="15">
        <v>1.35835177890601</v>
      </c>
      <c r="CG2925" s="15">
        <v>1.2805838138863483</v>
      </c>
      <c r="CH2925" s="13">
        <v>-1.4200000000000001E-2</v>
      </c>
      <c r="CI2925" s="13">
        <v>-2.5100000000000001E-2</v>
      </c>
      <c r="CJ2925" s="13">
        <v>0</v>
      </c>
      <c r="CK2925" s="12">
        <f t="shared" si="90"/>
        <v>0</v>
      </c>
      <c r="CL2925" s="36" t="str">
        <f t="shared" si="91"/>
        <v>NA</v>
      </c>
      <c r="CM2925" s="13">
        <v>3.0000000000000001E-3</v>
      </c>
      <c r="CN2925" s="13">
        <v>1E-3</v>
      </c>
      <c r="CO2925" s="13">
        <v>2E-3</v>
      </c>
      <c r="CP2925" s="13">
        <v>0.47899999999999998</v>
      </c>
      <c r="CQ2925" s="13" t="s">
        <v>7128</v>
      </c>
      <c r="CR2925" s="13" t="s">
        <v>7128</v>
      </c>
      <c r="CS2925" s="13" t="s">
        <v>7128</v>
      </c>
      <c r="CT2925" s="13">
        <v>0</v>
      </c>
      <c r="CU2925" s="13">
        <v>3.0000000000000001E-3</v>
      </c>
      <c r="CV2925" s="13">
        <v>0.85799999999999998</v>
      </c>
      <c r="CW2925" s="13">
        <v>0</v>
      </c>
      <c r="CX2925" s="12">
        <v>2.229654403567447E-3</v>
      </c>
      <c r="CY2925" s="12">
        <v>2.2296544035674474E-3</v>
      </c>
      <c r="CZ2925" s="15" t="s">
        <v>7128</v>
      </c>
      <c r="DA2925" s="20"/>
      <c r="DB2925" s="20"/>
    </row>
    <row r="2926" spans="1:106">
      <c r="A2926" s="8" t="s">
        <v>575</v>
      </c>
      <c r="B2926" s="8" t="s">
        <v>576</v>
      </c>
      <c r="C2926" s="9" t="s">
        <v>7147</v>
      </c>
      <c r="D2926" s="9" t="s">
        <v>7126</v>
      </c>
      <c r="E2926" s="10" t="s">
        <v>7127</v>
      </c>
      <c r="F2926" s="10" t="s">
        <v>7126</v>
      </c>
      <c r="G2926" s="11">
        <v>0.99</v>
      </c>
      <c r="H2926" s="11">
        <v>1.6549325213765573</v>
      </c>
      <c r="I2926" s="12">
        <v>9.0499999999999997E-2</v>
      </c>
      <c r="J2926" s="12">
        <v>0.20627139318457843</v>
      </c>
      <c r="K2926" s="12">
        <v>4.1999999999999996E-2</v>
      </c>
      <c r="L2926" s="12">
        <v>9.8500000000000004E-2</v>
      </c>
      <c r="M2926" s="12">
        <v>6.5019850000000004E-2</v>
      </c>
      <c r="N2926" s="12">
        <v>0.12529879949732842</v>
      </c>
      <c r="O2926" s="12">
        <v>-0.208621149546246</v>
      </c>
      <c r="P2926" s="12">
        <v>-9.3804939531949461E-2</v>
      </c>
      <c r="Q2926" s="13">
        <v>624.9</v>
      </c>
      <c r="R2926" s="13">
        <v>4.1269345620420399</v>
      </c>
      <c r="S2926" s="13">
        <v>835.3</v>
      </c>
      <c r="T2926" s="13">
        <v>839.42693456204199</v>
      </c>
      <c r="U2926" s="13">
        <v>1464.326934562042</v>
      </c>
      <c r="V2926" s="13">
        <v>0</v>
      </c>
      <c r="W2926" s="13">
        <v>1464.326934562042</v>
      </c>
      <c r="X2926" s="14">
        <v>0</v>
      </c>
      <c r="Y2926" s="15">
        <v>0.30449124587668103</v>
      </c>
      <c r="Z2926" s="14">
        <v>0.77859749872869566</v>
      </c>
      <c r="AA2926" s="14">
        <v>0.57325103755815421</v>
      </c>
      <c r="AB2926" s="14">
        <v>3.5166608067115295</v>
      </c>
      <c r="AC2926" s="14">
        <v>1.3432980229829445</v>
      </c>
      <c r="AD2926" s="13">
        <v>1.59</v>
      </c>
      <c r="AE2926" s="15">
        <v>3.2013888888888893</v>
      </c>
      <c r="AF2926" s="14">
        <v>0.24083189157584592</v>
      </c>
      <c r="AG2926" s="14">
        <v>0.66643997582626324</v>
      </c>
      <c r="AH2926" s="15">
        <v>0.37731958762886597</v>
      </c>
      <c r="AI2926" s="5">
        <v>1.029038112522686</v>
      </c>
      <c r="AJ2926" s="15" t="s">
        <v>7128</v>
      </c>
      <c r="AK2926" s="15" t="s">
        <v>7128</v>
      </c>
      <c r="AL2926" s="15">
        <v>41.842105263157897</v>
      </c>
      <c r="AM2926" s="15" t="s">
        <v>7128</v>
      </c>
      <c r="AN2926" s="15">
        <v>2.617930456640134</v>
      </c>
      <c r="AO2926" s="15">
        <v>1.2614049253128785</v>
      </c>
      <c r="AP2926" s="15">
        <v>25.526659306951501</v>
      </c>
      <c r="AQ2926" s="15">
        <v>16.529257642646371</v>
      </c>
      <c r="AR2926" s="15">
        <v>1.3582138499831495</v>
      </c>
      <c r="AS2926" s="15">
        <v>2.955847667666617</v>
      </c>
      <c r="AT2926" s="14" t="s">
        <v>7128</v>
      </c>
      <c r="AU2926" s="14">
        <v>5.6759481517042725E-3</v>
      </c>
      <c r="AV2926" s="12" t="s">
        <v>7128</v>
      </c>
      <c r="AW2926" s="12" t="s">
        <v>7128</v>
      </c>
      <c r="AX2926" s="12" t="s">
        <v>7128</v>
      </c>
      <c r="AY2926" s="12" t="s">
        <v>7128</v>
      </c>
      <c r="AZ2926" s="14">
        <v>0.245</v>
      </c>
      <c r="BA2926" s="14">
        <v>0.13200000000000001</v>
      </c>
      <c r="BB2926" s="14">
        <v>-2.3497563616675693E-3</v>
      </c>
      <c r="BC2926" s="14">
        <v>3.1493859965378963E-2</v>
      </c>
      <c r="BD2926" s="14">
        <v>-7.8866073051063067E-4</v>
      </c>
      <c r="BE2926" s="14">
        <v>0.10424243701179649</v>
      </c>
      <c r="BF2926" s="14">
        <v>0.5</v>
      </c>
      <c r="BG2926" s="14">
        <v>0.1149</v>
      </c>
      <c r="BH2926" s="13">
        <v>-0.42199999999999999</v>
      </c>
      <c r="BI2926" s="13">
        <v>-0.434</v>
      </c>
      <c r="BJ2926" s="13">
        <v>56.7</v>
      </c>
      <c r="BK2926" s="13">
        <v>57.3646130875916</v>
      </c>
      <c r="BL2926" s="13">
        <v>495.4</v>
      </c>
      <c r="BM2926" s="13">
        <v>550.29999999999995</v>
      </c>
      <c r="BN2926" s="13">
        <v>73.599999999999994</v>
      </c>
      <c r="BO2926" s="13">
        <v>88.589999999999989</v>
      </c>
      <c r="BP2926" s="13">
        <v>28.6823065437958</v>
      </c>
      <c r="BQ2926" s="13">
        <v>0</v>
      </c>
      <c r="BR2926" s="13">
        <v>0</v>
      </c>
      <c r="BS2926" s="13">
        <v>-33.200000000000003</v>
      </c>
      <c r="BT2926" s="14">
        <v>-1.1575080250016161</v>
      </c>
      <c r="BU2926" s="13">
        <v>61.882306543795806</v>
      </c>
      <c r="BV2926" s="13">
        <v>32.766000000000005</v>
      </c>
      <c r="BW2926" s="13">
        <v>32.766000000000005</v>
      </c>
      <c r="BX2926" s="13">
        <v>184.7</v>
      </c>
      <c r="BY2926" s="13">
        <v>910.72693456204195</v>
      </c>
      <c r="BZ2926" s="13">
        <v>238.7</v>
      </c>
      <c r="CA2926" s="13">
        <v>1078.1269345620419</v>
      </c>
      <c r="CB2926" s="13">
        <v>-3.5468999999999999</v>
      </c>
      <c r="CC2926" s="15">
        <v>1.07</v>
      </c>
      <c r="CD2926" s="15">
        <v>1.32</v>
      </c>
      <c r="CE2926" s="15">
        <v>0.36</v>
      </c>
      <c r="CF2926" s="15">
        <v>6.949504401813356</v>
      </c>
      <c r="CG2926" s="15">
        <v>7.0710678118654755</v>
      </c>
      <c r="CH2926" s="13">
        <v>18.206500000000002</v>
      </c>
      <c r="CI2926" s="13">
        <v>5.3450000000000006</v>
      </c>
      <c r="CJ2926" s="13">
        <v>-3.5468999999999999</v>
      </c>
      <c r="CK2926" s="12">
        <f t="shared" si="90"/>
        <v>0.10824940487090275</v>
      </c>
      <c r="CL2926" s="36">
        <f t="shared" si="91"/>
        <v>0.45950062475829156</v>
      </c>
      <c r="CM2926" s="13">
        <v>0.192</v>
      </c>
      <c r="CN2926" s="13">
        <v>0.65800000000000003</v>
      </c>
      <c r="CO2926" s="13" t="s">
        <v>7128</v>
      </c>
      <c r="CP2926" s="13" t="s">
        <v>7128</v>
      </c>
      <c r="CQ2926" s="13">
        <v>88.589999999999989</v>
      </c>
      <c r="CR2926" s="13">
        <v>1464.326934562042</v>
      </c>
      <c r="CS2926" s="13">
        <v>32.766000000000005</v>
      </c>
      <c r="CT2926" s="13">
        <v>3.93</v>
      </c>
      <c r="CU2926" s="13">
        <v>57.290613087591595</v>
      </c>
      <c r="CV2926" s="13">
        <v>1082.056934562042</v>
      </c>
      <c r="CW2926" s="13">
        <v>74.83</v>
      </c>
      <c r="CX2926" s="12">
        <v>-2.6931028998568641E-3</v>
      </c>
      <c r="CY2926" s="12">
        <v>3.1318088193921373E-2</v>
      </c>
      <c r="CZ2926" s="15">
        <v>19.568714881224668</v>
      </c>
      <c r="DA2926" s="20"/>
      <c r="DB2926" s="20"/>
    </row>
    <row r="2927" spans="1:106">
      <c r="A2927" s="8" t="s">
        <v>4627</v>
      </c>
      <c r="B2927" s="8" t="s">
        <v>4628</v>
      </c>
      <c r="C2927" s="9" t="s">
        <v>7134</v>
      </c>
      <c r="D2927" s="9" t="s">
        <v>7126</v>
      </c>
      <c r="E2927" s="10" t="s">
        <v>7127</v>
      </c>
      <c r="F2927" s="10" t="s">
        <v>7126</v>
      </c>
      <c r="G2927" s="11">
        <v>0.89</v>
      </c>
      <c r="H2927" s="11">
        <v>0.89</v>
      </c>
      <c r="I2927" s="12">
        <v>9.0499999999999997E-2</v>
      </c>
      <c r="J2927" s="12">
        <v>0.137045</v>
      </c>
      <c r="K2927" s="12">
        <v>4.1999999999999996E-2</v>
      </c>
      <c r="L2927" s="12">
        <v>9.8500000000000004E-2</v>
      </c>
      <c r="M2927" s="12">
        <v>6.5019850000000004E-2</v>
      </c>
      <c r="N2927" s="12">
        <v>0.137045</v>
      </c>
      <c r="O2927" s="12" t="s">
        <v>7128</v>
      </c>
      <c r="P2927" s="12" t="s">
        <v>7128</v>
      </c>
      <c r="Q2927" s="13">
        <v>1.22</v>
      </c>
      <c r="R2927" s="13">
        <v>0</v>
      </c>
      <c r="S2927" s="13">
        <v>0</v>
      </c>
      <c r="T2927" s="13">
        <v>0</v>
      </c>
      <c r="U2927" s="13">
        <v>1.22</v>
      </c>
      <c r="V2927" s="13">
        <v>9.6000000000000002E-2</v>
      </c>
      <c r="W2927" s="13">
        <v>1.1239999999999999</v>
      </c>
      <c r="X2927" s="14">
        <v>7.8688524590163941E-2</v>
      </c>
      <c r="Y2927" s="15">
        <v>0.25</v>
      </c>
      <c r="Z2927" s="14" t="s">
        <v>7128</v>
      </c>
      <c r="AA2927" s="14">
        <v>0</v>
      </c>
      <c r="AB2927" s="14" t="s">
        <v>7128</v>
      </c>
      <c r="AC2927" s="14">
        <v>0</v>
      </c>
      <c r="AD2927" s="13">
        <v>0.40799999999999997</v>
      </c>
      <c r="AE2927" s="15">
        <v>0.72458333333333347</v>
      </c>
      <c r="AF2927" s="14">
        <v>6.3245553203367583E-2</v>
      </c>
      <c r="AG2927" s="14">
        <v>0.66170660039023355</v>
      </c>
      <c r="AH2927" s="15">
        <v>0.43654822335025384</v>
      </c>
      <c r="AI2927" s="5" t="s">
        <v>7128</v>
      </c>
      <c r="AJ2927" s="15" t="s">
        <v>7128</v>
      </c>
      <c r="AK2927" s="15" t="s">
        <v>7128</v>
      </c>
      <c r="AL2927" s="15" t="s">
        <v>7128</v>
      </c>
      <c r="AM2927" s="15" t="s">
        <v>7128</v>
      </c>
      <c r="AN2927" s="15" t="s">
        <v>7128</v>
      </c>
      <c r="AO2927" s="15">
        <v>0.58373205741626799</v>
      </c>
      <c r="AP2927" s="15" t="s">
        <v>7128</v>
      </c>
      <c r="AQ2927" s="15" t="s">
        <v>7128</v>
      </c>
      <c r="AR2927" s="15" t="s">
        <v>7128</v>
      </c>
      <c r="AS2927" s="15">
        <v>0.53779904306220094</v>
      </c>
      <c r="AT2927" s="14" t="s">
        <v>7128</v>
      </c>
      <c r="AU2927" s="14">
        <v>1.639344262295082E-3</v>
      </c>
      <c r="AV2927" s="12" t="s">
        <v>7128</v>
      </c>
      <c r="AW2927" s="12" t="s">
        <v>7128</v>
      </c>
      <c r="AX2927" s="12">
        <v>-0.20300000000000001</v>
      </c>
      <c r="AY2927" s="12">
        <v>-0.26700000000000002</v>
      </c>
      <c r="AZ2927" s="14" t="s">
        <v>7128</v>
      </c>
      <c r="BA2927" s="14" t="s">
        <v>7128</v>
      </c>
      <c r="BB2927" s="14" t="s">
        <v>7128</v>
      </c>
      <c r="BC2927" s="14" t="s">
        <v>7128</v>
      </c>
      <c r="BD2927" s="14">
        <v>-7.0813397129186606E-2</v>
      </c>
      <c r="BE2927" s="14">
        <v>-0.25550239234449762</v>
      </c>
      <c r="BF2927" s="14">
        <v>0</v>
      </c>
      <c r="BG2927" s="14">
        <v>0.12710000000000002</v>
      </c>
      <c r="BH2927" s="13">
        <v>-0.14799999999999999</v>
      </c>
      <c r="BI2927" s="13">
        <v>-0.14799999999999999</v>
      </c>
      <c r="BJ2927" s="13">
        <v>-0.53400000000000003</v>
      </c>
      <c r="BK2927" s="13">
        <v>-0.53400000000000003</v>
      </c>
      <c r="BL2927" s="13">
        <v>2.09</v>
      </c>
      <c r="BM2927" s="13">
        <v>2.09</v>
      </c>
      <c r="BN2927" s="13">
        <v>-0.44700000000000001</v>
      </c>
      <c r="BO2927" s="13">
        <v>-0.44700000000000001</v>
      </c>
      <c r="BP2927" s="13">
        <v>-0.53400000000000003</v>
      </c>
      <c r="BQ2927" s="13">
        <v>5.6</v>
      </c>
      <c r="BR2927" s="13">
        <v>-6.32</v>
      </c>
      <c r="BS2927" s="13">
        <v>-0.11</v>
      </c>
      <c r="BT2927" s="14" t="s">
        <v>7128</v>
      </c>
      <c r="BU2927" s="13">
        <v>5.8959999999999999</v>
      </c>
      <c r="BV2927" s="13">
        <v>0.68200000000000038</v>
      </c>
      <c r="BW2927" s="13">
        <v>6.282</v>
      </c>
      <c r="BX2927" s="13">
        <v>-5.88</v>
      </c>
      <c r="BY2927" s="13">
        <v>-0.14500000000000002</v>
      </c>
      <c r="BZ2927" s="13">
        <v>-5.79</v>
      </c>
      <c r="CA2927" s="13">
        <v>-5.8860000000000001</v>
      </c>
      <c r="CB2927" s="13">
        <v>-2E-3</v>
      </c>
      <c r="CC2927" s="15">
        <v>0.27900000000000003</v>
      </c>
      <c r="CD2927" s="15">
        <v>0.224</v>
      </c>
      <c r="CE2927" s="15">
        <v>0.36</v>
      </c>
      <c r="CF2927" s="15">
        <v>1.2417037616871527</v>
      </c>
      <c r="CG2927" s="15">
        <v>1.2114746617833054</v>
      </c>
      <c r="CH2927" s="13">
        <v>8.7799999999999948E-2</v>
      </c>
      <c r="CI2927" s="13">
        <v>-1.0700000000000043E-2</v>
      </c>
      <c r="CJ2927" s="13">
        <v>-2E-3</v>
      </c>
      <c r="CK2927" s="12">
        <f t="shared" si="90"/>
        <v>2.9325513196480921E-3</v>
      </c>
      <c r="CL2927" s="36" t="str">
        <f t="shared" si="91"/>
        <v>NA</v>
      </c>
      <c r="CM2927" s="13" t="s">
        <v>7128</v>
      </c>
      <c r="CN2927" s="13" t="s">
        <v>7128</v>
      </c>
      <c r="CO2927" s="13" t="s">
        <v>7128</v>
      </c>
      <c r="CP2927" s="13" t="s">
        <v>7128</v>
      </c>
      <c r="CQ2927" s="13" t="s">
        <v>7128</v>
      </c>
      <c r="CR2927" s="13" t="s">
        <v>7128</v>
      </c>
      <c r="CS2927" s="13">
        <v>0.68200000000000038</v>
      </c>
      <c r="CT2927" s="13">
        <v>0</v>
      </c>
      <c r="CU2927" s="13">
        <v>-0.53400000000000003</v>
      </c>
      <c r="CV2927" s="13">
        <v>-5.8860000000000001</v>
      </c>
      <c r="CW2927" s="13">
        <v>-0.44700000000000001</v>
      </c>
      <c r="CX2927" s="12" t="s">
        <v>7128</v>
      </c>
      <c r="CY2927" s="12" t="s">
        <v>7128</v>
      </c>
      <c r="CZ2927" s="15" t="s">
        <v>7128</v>
      </c>
      <c r="DA2927" s="20"/>
      <c r="DB2927" s="20"/>
    </row>
    <row r="2928" spans="1:106">
      <c r="A2928" s="8" t="s">
        <v>6931</v>
      </c>
      <c r="B2928" s="8" t="s">
        <v>6932</v>
      </c>
      <c r="C2928" s="9" t="s">
        <v>7133</v>
      </c>
      <c r="D2928" s="9" t="s">
        <v>7126</v>
      </c>
      <c r="E2928" s="10" t="s">
        <v>7127</v>
      </c>
      <c r="F2928" s="10" t="s">
        <v>7126</v>
      </c>
      <c r="G2928" s="11">
        <v>0.92</v>
      </c>
      <c r="H2928" s="11">
        <v>0.92</v>
      </c>
      <c r="I2928" s="12">
        <v>9.0499999999999997E-2</v>
      </c>
      <c r="J2928" s="12">
        <v>0.13976</v>
      </c>
      <c r="K2928" s="12">
        <v>4.7E-2</v>
      </c>
      <c r="L2928" s="12">
        <v>0.10350000000000001</v>
      </c>
      <c r="M2928" s="12">
        <v>6.8320350000000002E-2</v>
      </c>
      <c r="N2928" s="12">
        <v>0.13976</v>
      </c>
      <c r="O2928" s="12" t="s">
        <v>7128</v>
      </c>
      <c r="P2928" s="12" t="s">
        <v>7128</v>
      </c>
      <c r="Q2928" s="13">
        <v>0.32400000000000001</v>
      </c>
      <c r="R2928" s="13">
        <v>0</v>
      </c>
      <c r="S2928" s="13">
        <v>0</v>
      </c>
      <c r="T2928" s="13">
        <v>0</v>
      </c>
      <c r="U2928" s="13">
        <v>0.32400000000000001</v>
      </c>
      <c r="V2928" s="13">
        <v>0</v>
      </c>
      <c r="W2928" s="13">
        <v>0.32400000000000001</v>
      </c>
      <c r="X2928" s="14">
        <v>0</v>
      </c>
      <c r="Y2928" s="15">
        <v>1.6891891891891889E-2</v>
      </c>
      <c r="Z2928" s="14" t="s">
        <v>7128</v>
      </c>
      <c r="AA2928" s="14">
        <v>0</v>
      </c>
      <c r="AB2928" s="14" t="s">
        <v>7128</v>
      </c>
      <c r="AC2928" s="14">
        <v>0</v>
      </c>
      <c r="AD2928" s="13">
        <v>2.1999999999999999E-2</v>
      </c>
      <c r="AE2928" s="15">
        <v>0.13619444444444445</v>
      </c>
      <c r="AF2928" s="14" t="s">
        <v>7128</v>
      </c>
      <c r="AG2928" s="14" t="s">
        <v>7128</v>
      </c>
      <c r="AH2928" s="15">
        <v>0.46875</v>
      </c>
      <c r="AI2928" s="5" t="s">
        <v>7128</v>
      </c>
      <c r="AJ2928" s="15" t="s">
        <v>7128</v>
      </c>
      <c r="AK2928" s="15" t="s">
        <v>7128</v>
      </c>
      <c r="AL2928" s="15" t="s">
        <v>7128</v>
      </c>
      <c r="AM2928" s="15" t="s">
        <v>7128</v>
      </c>
      <c r="AN2928" s="15" t="s">
        <v>7128</v>
      </c>
      <c r="AO2928" s="15">
        <v>324</v>
      </c>
      <c r="AP2928" s="15" t="s">
        <v>7128</v>
      </c>
      <c r="AQ2928" s="15" t="s">
        <v>7128</v>
      </c>
      <c r="AR2928" s="15" t="s">
        <v>7128</v>
      </c>
      <c r="AS2928" s="15">
        <v>324</v>
      </c>
      <c r="AT2928" s="14" t="s">
        <v>7128</v>
      </c>
      <c r="AU2928" s="14">
        <v>0</v>
      </c>
      <c r="AV2928" s="12" t="s">
        <v>7128</v>
      </c>
      <c r="AW2928" s="12" t="s">
        <v>7128</v>
      </c>
      <c r="AX2928" s="12" t="s">
        <v>7128</v>
      </c>
      <c r="AY2928" s="12" t="s">
        <v>7128</v>
      </c>
      <c r="AZ2928" s="14" t="s">
        <v>7128</v>
      </c>
      <c r="BA2928" s="14" t="s">
        <v>7128</v>
      </c>
      <c r="BB2928" s="14" t="s">
        <v>7128</v>
      </c>
      <c r="BC2928" s="14" t="s">
        <v>7128</v>
      </c>
      <c r="BD2928" s="14" t="s">
        <v>7128</v>
      </c>
      <c r="BE2928" s="14" t="s">
        <v>7128</v>
      </c>
      <c r="BF2928" s="14">
        <v>0</v>
      </c>
      <c r="BG2928" s="14" t="s">
        <v>7128</v>
      </c>
      <c r="BH2928" s="13">
        <v>-0.21</v>
      </c>
      <c r="BI2928" s="13">
        <v>0</v>
      </c>
      <c r="BJ2928" s="13">
        <v>0</v>
      </c>
      <c r="BK2928" s="13">
        <v>0</v>
      </c>
      <c r="BL2928" s="13">
        <v>1E-3</v>
      </c>
      <c r="BM2928" s="13">
        <v>0</v>
      </c>
      <c r="BN2928" s="13">
        <v>-9.7000000000000003E-2</v>
      </c>
      <c r="BO2928" s="13">
        <v>0</v>
      </c>
      <c r="BP2928" s="13">
        <v>0</v>
      </c>
      <c r="BQ2928" s="13">
        <v>0</v>
      </c>
      <c r="BR2928" s="13">
        <v>0</v>
      </c>
      <c r="BS2928" s="13">
        <v>0</v>
      </c>
      <c r="BT2928" s="14" t="s">
        <v>7128</v>
      </c>
      <c r="BU2928" s="13">
        <v>0</v>
      </c>
      <c r="BV2928" s="13">
        <v>0</v>
      </c>
      <c r="BW2928" s="13">
        <v>0</v>
      </c>
      <c r="BX2928" s="13">
        <v>0</v>
      </c>
      <c r="BY2928" s="13">
        <v>0</v>
      </c>
      <c r="BZ2928" s="13">
        <v>0</v>
      </c>
      <c r="CA2928" s="13">
        <v>0</v>
      </c>
      <c r="CB2928" s="13">
        <v>0</v>
      </c>
      <c r="CC2928" s="15">
        <v>-4.7E-2</v>
      </c>
      <c r="CD2928" s="15">
        <v>0.24399999999999999</v>
      </c>
      <c r="CE2928" s="15">
        <v>0.36</v>
      </c>
      <c r="CF2928" s="15" t="s">
        <v>7128</v>
      </c>
      <c r="CG2928" s="15" t="s">
        <v>7128</v>
      </c>
      <c r="CH2928" s="13" t="s">
        <v>7128</v>
      </c>
      <c r="CI2928" s="13" t="s">
        <v>7128</v>
      </c>
      <c r="CJ2928" s="13">
        <v>0</v>
      </c>
      <c r="CK2928" s="12">
        <f t="shared" si="90"/>
        <v>0</v>
      </c>
      <c r="CL2928" s="36" t="str">
        <f t="shared" si="91"/>
        <v>NA</v>
      </c>
      <c r="CM2928" s="13" t="s">
        <v>7128</v>
      </c>
      <c r="CN2928" s="13" t="s">
        <v>7128</v>
      </c>
      <c r="CO2928" s="13" t="s">
        <v>7128</v>
      </c>
      <c r="CP2928" s="13" t="s">
        <v>7128</v>
      </c>
      <c r="CQ2928" s="13" t="s">
        <v>7128</v>
      </c>
      <c r="CR2928" s="13" t="s">
        <v>7128</v>
      </c>
      <c r="CS2928" s="13" t="s">
        <v>7128</v>
      </c>
      <c r="CT2928" s="13">
        <v>0</v>
      </c>
      <c r="CU2928" s="13">
        <v>0</v>
      </c>
      <c r="CV2928" s="13">
        <v>0</v>
      </c>
      <c r="CW2928" s="13">
        <v>-9.7000000000000003E-2</v>
      </c>
      <c r="CX2928" s="12" t="s">
        <v>7128</v>
      </c>
      <c r="CY2928" s="12" t="s">
        <v>7128</v>
      </c>
      <c r="CZ2928" s="15" t="s">
        <v>7128</v>
      </c>
      <c r="DA2928" s="20"/>
      <c r="DB2928" s="20"/>
    </row>
    <row r="2929" spans="1:106">
      <c r="A2929" s="8" t="s">
        <v>3661</v>
      </c>
      <c r="B2929" s="8" t="s">
        <v>3662</v>
      </c>
      <c r="C2929" s="9" t="s">
        <v>7141</v>
      </c>
      <c r="D2929" s="9" t="s">
        <v>7126</v>
      </c>
      <c r="E2929" s="10" t="s">
        <v>7127</v>
      </c>
      <c r="F2929" s="10" t="s">
        <v>7126</v>
      </c>
      <c r="G2929" s="11">
        <v>0.73</v>
      </c>
      <c r="H2929" s="11">
        <v>4.4367357512953367</v>
      </c>
      <c r="I2929" s="12">
        <v>9.0499999999999997E-2</v>
      </c>
      <c r="J2929" s="12">
        <v>0.45802458549222796</v>
      </c>
      <c r="K2929" s="12">
        <v>3.6999999999999998E-2</v>
      </c>
      <c r="L2929" s="12">
        <v>9.35E-2</v>
      </c>
      <c r="M2929" s="12">
        <v>6.1719349999999999E-2</v>
      </c>
      <c r="N2929" s="12">
        <v>0.12692558226768968</v>
      </c>
      <c r="O2929" s="12" t="s">
        <v>7128</v>
      </c>
      <c r="P2929" s="12">
        <v>-0.17795187378060481</v>
      </c>
      <c r="Q2929" s="13">
        <v>3.86</v>
      </c>
      <c r="R2929" s="13">
        <v>0</v>
      </c>
      <c r="S2929" s="13">
        <v>19.600000000000001</v>
      </c>
      <c r="T2929" s="13">
        <v>19.600000000000001</v>
      </c>
      <c r="U2929" s="13">
        <v>23.46</v>
      </c>
      <c r="V2929" s="13">
        <v>0.01</v>
      </c>
      <c r="W2929" s="13">
        <v>23.45</v>
      </c>
      <c r="X2929" s="14">
        <v>4.2625745950554135E-4</v>
      </c>
      <c r="Y2929" s="15">
        <v>8.6206896551724137E-3</v>
      </c>
      <c r="Z2929" s="14" t="s">
        <v>7128</v>
      </c>
      <c r="AA2929" s="14">
        <v>0.83546462063086102</v>
      </c>
      <c r="AB2929" s="14" t="s">
        <v>7128</v>
      </c>
      <c r="AC2929" s="14">
        <v>5.0777202072538863</v>
      </c>
      <c r="AD2929" s="13">
        <v>0.13300000000000001</v>
      </c>
      <c r="AE2929" s="15">
        <v>1.6113888888888892</v>
      </c>
      <c r="AF2929" s="14">
        <v>0.17320508075688773</v>
      </c>
      <c r="AG2929" s="14">
        <v>0.56811266488259171</v>
      </c>
      <c r="AH2929" s="15">
        <v>0.27881040892193298</v>
      </c>
      <c r="AI2929" s="5" t="s">
        <v>7128</v>
      </c>
      <c r="AJ2929" s="15" t="s">
        <v>7128</v>
      </c>
      <c r="AK2929" s="15" t="s">
        <v>7128</v>
      </c>
      <c r="AL2929" s="15" t="s">
        <v>7128</v>
      </c>
      <c r="AM2929" s="15" t="s">
        <v>7128</v>
      </c>
      <c r="AN2929" s="15" t="s">
        <v>7128</v>
      </c>
      <c r="AO2929" s="15">
        <v>0.39917269906928643</v>
      </c>
      <c r="AP2929" s="15" t="s">
        <v>7128</v>
      </c>
      <c r="AQ2929" s="15">
        <v>21.318181818181817</v>
      </c>
      <c r="AR2929" s="15">
        <v>1.4888888888888887</v>
      </c>
      <c r="AS2929" s="15">
        <v>2.4250258531540849</v>
      </c>
      <c r="AT2929" s="14" t="s">
        <v>7128</v>
      </c>
      <c r="AU2929" s="14">
        <v>0</v>
      </c>
      <c r="AV2929" s="12" t="s">
        <v>7128</v>
      </c>
      <c r="AW2929" s="12" t="s">
        <v>7128</v>
      </c>
      <c r="AX2929" s="12">
        <v>-0.17899999999999999</v>
      </c>
      <c r="AY2929" s="12">
        <v>-0.19600000000000001</v>
      </c>
      <c r="AZ2929" s="14" t="s">
        <v>7128</v>
      </c>
      <c r="BA2929" s="14" t="s">
        <v>7128</v>
      </c>
      <c r="BB2929" s="14" t="s">
        <v>7128</v>
      </c>
      <c r="BC2929" s="14">
        <v>-5.1026291512915135E-2</v>
      </c>
      <c r="BD2929" s="14">
        <v>-7.921406411582213E-2</v>
      </c>
      <c r="BE2929" s="14">
        <v>-9.152016546018614E-2</v>
      </c>
      <c r="BF2929" s="14">
        <v>0</v>
      </c>
      <c r="BG2929" s="14">
        <v>0.18340000000000001</v>
      </c>
      <c r="BH2929" s="13">
        <v>-0.76600000000000001</v>
      </c>
      <c r="BI2929" s="13">
        <v>-0.76600000000000001</v>
      </c>
      <c r="BJ2929" s="13">
        <v>-0.88500000000000001</v>
      </c>
      <c r="BK2929" s="13">
        <v>-0.88500000000000001</v>
      </c>
      <c r="BL2929" s="13">
        <v>9.67</v>
      </c>
      <c r="BM2929" s="13">
        <v>9.67</v>
      </c>
      <c r="BN2929" s="13">
        <v>1.1000000000000001</v>
      </c>
      <c r="BO2929" s="13">
        <v>1.1000000000000001</v>
      </c>
      <c r="BP2929" s="13">
        <v>-0.88500000000000001</v>
      </c>
      <c r="BQ2929" s="13">
        <v>0</v>
      </c>
      <c r="BR2929" s="13">
        <v>0</v>
      </c>
      <c r="BS2929" s="13">
        <v>-0.66800000000000004</v>
      </c>
      <c r="BT2929" s="14" t="s">
        <v>7128</v>
      </c>
      <c r="BU2929" s="13">
        <v>-0.21699999999999997</v>
      </c>
      <c r="BV2929" s="13">
        <v>-9.7999999999999976E-2</v>
      </c>
      <c r="BW2929" s="13">
        <v>-9.7999999999999976E-2</v>
      </c>
      <c r="BX2929" s="13">
        <v>-3.05</v>
      </c>
      <c r="BY2929" s="13">
        <v>17.343999999999998</v>
      </c>
      <c r="BZ2929" s="13">
        <v>-3.84</v>
      </c>
      <c r="CA2929" s="13">
        <v>15.750000000000002</v>
      </c>
      <c r="CB2929" s="13">
        <v>0</v>
      </c>
      <c r="CC2929" s="15">
        <v>0.65600000000000003</v>
      </c>
      <c r="CD2929" s="15">
        <v>0.42599999999999999</v>
      </c>
      <c r="CE2929" s="15">
        <v>0.36</v>
      </c>
      <c r="CF2929" s="15">
        <v>1.197487050015174</v>
      </c>
      <c r="CG2929" s="15">
        <v>1.4309263313208596</v>
      </c>
      <c r="CH2929" s="13">
        <v>-0.47080000000000011</v>
      </c>
      <c r="CI2929" s="13">
        <v>1.6850000000000001</v>
      </c>
      <c r="CJ2929" s="13">
        <v>0</v>
      </c>
      <c r="CK2929" s="12">
        <f t="shared" si="90"/>
        <v>0</v>
      </c>
      <c r="CL2929" s="36">
        <f t="shared" si="91"/>
        <v>0.61396825396825394</v>
      </c>
      <c r="CM2929" s="13" t="s">
        <v>7128</v>
      </c>
      <c r="CN2929" s="13" t="s">
        <v>7128</v>
      </c>
      <c r="CO2929" s="13" t="s">
        <v>7128</v>
      </c>
      <c r="CP2929" s="13" t="s">
        <v>7128</v>
      </c>
      <c r="CQ2929" s="13">
        <v>1.1000000000000001</v>
      </c>
      <c r="CR2929" s="13">
        <v>23.45</v>
      </c>
      <c r="CS2929" s="13" t="s">
        <v>7128</v>
      </c>
      <c r="CT2929" s="13">
        <v>0</v>
      </c>
      <c r="CU2929" s="13">
        <v>-0.88500000000000001</v>
      </c>
      <c r="CV2929" s="13">
        <v>15.750000000000002</v>
      </c>
      <c r="CW2929" s="13">
        <v>1.1000000000000001</v>
      </c>
      <c r="CX2929" s="12" t="s">
        <v>7128</v>
      </c>
      <c r="CY2929" s="12">
        <v>-5.1026291512915135E-2</v>
      </c>
      <c r="CZ2929" s="15">
        <v>21.318181818181817</v>
      </c>
      <c r="DA2929" s="20"/>
      <c r="DB2929" s="20"/>
    </row>
    <row r="2930" spans="1:106">
      <c r="A2930" s="8" t="s">
        <v>3467</v>
      </c>
      <c r="B2930" s="8" t="s">
        <v>3468</v>
      </c>
      <c r="C2930" s="9" t="s">
        <v>7141</v>
      </c>
      <c r="D2930" s="9" t="s">
        <v>7126</v>
      </c>
      <c r="E2930" s="10" t="s">
        <v>7127</v>
      </c>
      <c r="F2930" s="10" t="s">
        <v>7126</v>
      </c>
      <c r="G2930" s="11">
        <v>0.73</v>
      </c>
      <c r="H2930" s="11">
        <v>6.9958333333333336</v>
      </c>
      <c r="I2930" s="12">
        <v>9.0499999999999997E-2</v>
      </c>
      <c r="J2930" s="12">
        <v>0.68962291666666664</v>
      </c>
      <c r="K2930" s="12">
        <v>3.2000000000000001E-2</v>
      </c>
      <c r="L2930" s="12">
        <v>8.8499999999999995E-2</v>
      </c>
      <c r="M2930" s="12">
        <v>5.8418850000000001E-2</v>
      </c>
      <c r="N2930" s="12">
        <v>0.12428362217391301</v>
      </c>
      <c r="O2930" s="12" t="s">
        <v>7128</v>
      </c>
      <c r="P2930" s="12">
        <v>-0.18580352567210362</v>
      </c>
      <c r="Q2930" s="13">
        <v>1.2</v>
      </c>
      <c r="R2930" s="13">
        <v>0</v>
      </c>
      <c r="S2930" s="13">
        <v>10.3</v>
      </c>
      <c r="T2930" s="13">
        <v>10.3</v>
      </c>
      <c r="U2930" s="13">
        <v>11.5</v>
      </c>
      <c r="V2930" s="13">
        <v>1.27</v>
      </c>
      <c r="W2930" s="13">
        <v>10.23</v>
      </c>
      <c r="X2930" s="14">
        <v>0.11043478260869566</v>
      </c>
      <c r="Y2930" s="15">
        <v>9.0909090909090905E-3</v>
      </c>
      <c r="Z2930" s="14" t="s">
        <v>7128</v>
      </c>
      <c r="AA2930" s="14">
        <v>0.89565217391304353</v>
      </c>
      <c r="AB2930" s="14" t="s">
        <v>7128</v>
      </c>
      <c r="AC2930" s="14">
        <v>8.5833333333333339</v>
      </c>
      <c r="AD2930" s="13">
        <v>4.3999999999999997E-2</v>
      </c>
      <c r="AE2930" s="15">
        <v>0.2854444444444445</v>
      </c>
      <c r="AF2930" s="14">
        <v>4.4721359549995794E-2</v>
      </c>
      <c r="AG2930" s="14">
        <v>0.37565942021996462</v>
      </c>
      <c r="AH2930" s="15">
        <v>0.29411764705882348</v>
      </c>
      <c r="AI2930" s="5" t="s">
        <v>7128</v>
      </c>
      <c r="AJ2930" s="15" t="s">
        <v>7128</v>
      </c>
      <c r="AK2930" s="15" t="s">
        <v>7128</v>
      </c>
      <c r="AL2930" s="15" t="s">
        <v>7128</v>
      </c>
      <c r="AM2930" s="15" t="s">
        <v>7128</v>
      </c>
      <c r="AN2930" s="15" t="s">
        <v>7128</v>
      </c>
      <c r="AO2930" s="15">
        <v>9.5238095238095233E-2</v>
      </c>
      <c r="AP2930" s="15" t="s">
        <v>7128</v>
      </c>
      <c r="AQ2930" s="15">
        <v>292.28571428571428</v>
      </c>
      <c r="AR2930" s="15" t="s">
        <v>7128</v>
      </c>
      <c r="AS2930" s="15">
        <v>0.81190476190476191</v>
      </c>
      <c r="AT2930" s="14" t="s">
        <v>7128</v>
      </c>
      <c r="AU2930" s="14">
        <v>0</v>
      </c>
      <c r="AV2930" s="12" t="s">
        <v>7128</v>
      </c>
      <c r="AW2930" s="12" t="s">
        <v>7128</v>
      </c>
      <c r="AX2930" s="12">
        <v>-0.10300000000000001</v>
      </c>
      <c r="AY2930" s="12">
        <v>-0.222</v>
      </c>
      <c r="AZ2930" s="14" t="s">
        <v>7128</v>
      </c>
      <c r="BA2930" s="14" t="s">
        <v>7128</v>
      </c>
      <c r="BB2930" s="14" t="s">
        <v>7128</v>
      </c>
      <c r="BC2930" s="14">
        <v>-6.1519903498190601E-2</v>
      </c>
      <c r="BD2930" s="14">
        <v>-0.38174603174603172</v>
      </c>
      <c r="BE2930" s="14">
        <v>-8.0952380952380956E-2</v>
      </c>
      <c r="BF2930" s="14">
        <v>0</v>
      </c>
      <c r="BG2930" s="14" t="s">
        <v>7128</v>
      </c>
      <c r="BH2930" s="13">
        <v>-4.8099999999999996</v>
      </c>
      <c r="BI2930" s="13">
        <v>-4.8099999999999996</v>
      </c>
      <c r="BJ2930" s="13">
        <v>-1.02</v>
      </c>
      <c r="BK2930" s="13">
        <v>-1.02</v>
      </c>
      <c r="BL2930" s="13">
        <v>12.6</v>
      </c>
      <c r="BM2930" s="13">
        <v>12.6</v>
      </c>
      <c r="BN2930" s="13">
        <v>3.5000000000000003E-2</v>
      </c>
      <c r="BO2930" s="13">
        <v>3.5000000000000003E-2</v>
      </c>
      <c r="BP2930" s="13">
        <v>-1.02</v>
      </c>
      <c r="BQ2930" s="13">
        <v>0</v>
      </c>
      <c r="BR2930" s="13">
        <v>0</v>
      </c>
      <c r="BS2930" s="13">
        <v>-1.03</v>
      </c>
      <c r="BT2930" s="14" t="s">
        <v>7128</v>
      </c>
      <c r="BU2930" s="13">
        <v>1.0000000000000009E-2</v>
      </c>
      <c r="BV2930" s="13">
        <v>-3.7799999999999994</v>
      </c>
      <c r="BW2930" s="13">
        <v>-3.7799999999999994</v>
      </c>
      <c r="BX2930" s="13">
        <v>-10</v>
      </c>
      <c r="BY2930" s="13">
        <v>16.579999999999998</v>
      </c>
      <c r="BZ2930" s="13">
        <v>-16.8</v>
      </c>
      <c r="CA2930" s="13">
        <v>-7.77</v>
      </c>
      <c r="CB2930" s="13">
        <v>0</v>
      </c>
      <c r="CC2930" s="15">
        <v>0.112</v>
      </c>
      <c r="CD2930" s="15">
        <v>8.4000000000000005E-2</v>
      </c>
      <c r="CE2930" s="15">
        <v>0.36</v>
      </c>
      <c r="CF2930" s="15" t="s">
        <v>7128</v>
      </c>
      <c r="CG2930" s="15" t="s">
        <v>7128</v>
      </c>
      <c r="CH2930" s="13" t="s">
        <v>7128</v>
      </c>
      <c r="CI2930" s="13" t="s">
        <v>7128</v>
      </c>
      <c r="CJ2930" s="13">
        <v>0</v>
      </c>
      <c r="CK2930" s="12">
        <f t="shared" si="90"/>
        <v>0</v>
      </c>
      <c r="CL2930" s="36" t="str">
        <f t="shared" si="91"/>
        <v>NA</v>
      </c>
      <c r="CM2930" s="13" t="s">
        <v>7128</v>
      </c>
      <c r="CN2930" s="13" t="s">
        <v>7128</v>
      </c>
      <c r="CO2930" s="13" t="s">
        <v>7128</v>
      </c>
      <c r="CP2930" s="13" t="s">
        <v>7128</v>
      </c>
      <c r="CQ2930" s="13">
        <v>3.5000000000000003E-2</v>
      </c>
      <c r="CR2930" s="13">
        <v>10.23</v>
      </c>
      <c r="CS2930" s="13" t="s">
        <v>7128</v>
      </c>
      <c r="CT2930" s="13">
        <v>0</v>
      </c>
      <c r="CU2930" s="13">
        <v>-1.02</v>
      </c>
      <c r="CV2930" s="13">
        <v>-7.77</v>
      </c>
      <c r="CW2930" s="13">
        <v>3.5000000000000003E-2</v>
      </c>
      <c r="CX2930" s="12" t="s">
        <v>7128</v>
      </c>
      <c r="CY2930" s="12">
        <v>-6.1519903498190601E-2</v>
      </c>
      <c r="CZ2930" s="15">
        <v>292.28571428571428</v>
      </c>
      <c r="DA2930" s="20"/>
      <c r="DB2930" s="20"/>
    </row>
    <row r="2931" spans="1:106">
      <c r="A2931" s="8" t="s">
        <v>3413</v>
      </c>
      <c r="B2931" s="8" t="s">
        <v>3414</v>
      </c>
      <c r="C2931" s="9" t="s">
        <v>7145</v>
      </c>
      <c r="D2931" s="9" t="s">
        <v>7126</v>
      </c>
      <c r="E2931" s="10" t="s">
        <v>7127</v>
      </c>
      <c r="F2931" s="10" t="s">
        <v>7126</v>
      </c>
      <c r="G2931" s="11">
        <v>0.89</v>
      </c>
      <c r="H2931" s="11">
        <v>0.89</v>
      </c>
      <c r="I2931" s="12">
        <v>9.0499999999999997E-2</v>
      </c>
      <c r="J2931" s="12">
        <v>0.137045</v>
      </c>
      <c r="K2931" s="12">
        <v>4.7E-2</v>
      </c>
      <c r="L2931" s="12">
        <v>0.10350000000000001</v>
      </c>
      <c r="M2931" s="12">
        <v>6.8320350000000002E-2</v>
      </c>
      <c r="N2931" s="12">
        <v>0.137045</v>
      </c>
      <c r="O2931" s="12">
        <v>-0.24237833333333333</v>
      </c>
      <c r="P2931" s="12">
        <v>-0.12130093098490295</v>
      </c>
      <c r="Q2931" s="13">
        <v>10.7</v>
      </c>
      <c r="R2931" s="13">
        <v>0</v>
      </c>
      <c r="S2931" s="13">
        <v>0</v>
      </c>
      <c r="T2931" s="13">
        <v>0</v>
      </c>
      <c r="U2931" s="13">
        <v>10.7</v>
      </c>
      <c r="V2931" s="13">
        <v>0</v>
      </c>
      <c r="W2931" s="13">
        <v>10.7</v>
      </c>
      <c r="X2931" s="14">
        <v>0</v>
      </c>
      <c r="Y2931" s="15">
        <v>1.9277845777233782</v>
      </c>
      <c r="Z2931" s="14" t="s">
        <v>7128</v>
      </c>
      <c r="AA2931" s="14">
        <v>0</v>
      </c>
      <c r="AB2931" s="14" t="s">
        <v>7128</v>
      </c>
      <c r="AC2931" s="14">
        <v>0</v>
      </c>
      <c r="AD2931" s="13">
        <v>1.32</v>
      </c>
      <c r="AE2931" s="15">
        <v>1.0565</v>
      </c>
      <c r="AF2931" s="14">
        <v>5.4772255750516613E-2</v>
      </c>
      <c r="AG2931" s="14">
        <v>0.86266302807063666</v>
      </c>
      <c r="AH2931" s="15">
        <v>0.53620352250489245</v>
      </c>
      <c r="AI2931" s="5">
        <v>0.24858115777525538</v>
      </c>
      <c r="AJ2931" s="15" t="s">
        <v>7128</v>
      </c>
      <c r="AK2931" s="15" t="s">
        <v>7128</v>
      </c>
      <c r="AL2931" s="15" t="s">
        <v>7128</v>
      </c>
      <c r="AM2931" s="15" t="s">
        <v>7128</v>
      </c>
      <c r="AN2931" s="15" t="s">
        <v>7128</v>
      </c>
      <c r="AO2931" s="15">
        <v>0.78102189781021891</v>
      </c>
      <c r="AP2931" s="15">
        <v>48.858447488584474</v>
      </c>
      <c r="AQ2931" s="15">
        <v>16.71875</v>
      </c>
      <c r="AR2931" s="15" t="s">
        <v>7128</v>
      </c>
      <c r="AS2931" s="15">
        <v>0.78102189781021891</v>
      </c>
      <c r="AT2931" s="14" t="s">
        <v>7128</v>
      </c>
      <c r="AU2931" s="14">
        <v>0</v>
      </c>
      <c r="AV2931" s="12" t="s">
        <v>7128</v>
      </c>
      <c r="AW2931" s="12" t="s">
        <v>7128</v>
      </c>
      <c r="AX2931" s="12">
        <v>-4.7500000000000001E-2</v>
      </c>
      <c r="AY2931" s="12">
        <v>-1.9099999999999999E-2</v>
      </c>
      <c r="AZ2931" s="14" t="s">
        <v>7128</v>
      </c>
      <c r="BA2931" s="14" t="s">
        <v>7128</v>
      </c>
      <c r="BB2931" s="14">
        <v>-0.10533333333333333</v>
      </c>
      <c r="BC2931" s="14">
        <v>1.5744069015097052E-2</v>
      </c>
      <c r="BD2931" s="14">
        <v>-6.3430656934306578E-2</v>
      </c>
      <c r="BE2931" s="14">
        <v>1.5985401459854016E-2</v>
      </c>
      <c r="BF2931" s="14">
        <v>0</v>
      </c>
      <c r="BG2931" s="14">
        <v>1.3500000000000002E-2</v>
      </c>
      <c r="BH2931" s="13">
        <v>-0.86899999999999999</v>
      </c>
      <c r="BI2931" s="13">
        <v>-0.86899999999999999</v>
      </c>
      <c r="BJ2931" s="13">
        <v>0.219</v>
      </c>
      <c r="BK2931" s="13">
        <v>0.219</v>
      </c>
      <c r="BL2931" s="13">
        <v>13.7</v>
      </c>
      <c r="BM2931" s="13">
        <v>13.7</v>
      </c>
      <c r="BN2931" s="13">
        <v>0.64</v>
      </c>
      <c r="BO2931" s="13">
        <v>0.64</v>
      </c>
      <c r="BP2931" s="13">
        <v>0.219</v>
      </c>
      <c r="BQ2931" s="13">
        <v>0</v>
      </c>
      <c r="BR2931" s="13">
        <v>0</v>
      </c>
      <c r="BS2931" s="13">
        <v>-0.42199999999999999</v>
      </c>
      <c r="BT2931" s="14">
        <v>-1.9269406392694064</v>
      </c>
      <c r="BU2931" s="13">
        <v>0.64100000000000001</v>
      </c>
      <c r="BV2931" s="13">
        <v>-0.44700000000000001</v>
      </c>
      <c r="BW2931" s="13">
        <v>-0.44700000000000001</v>
      </c>
      <c r="BX2931" s="13">
        <v>8.25</v>
      </c>
      <c r="BY2931" s="13">
        <v>13.91</v>
      </c>
      <c r="BZ2931" s="13">
        <v>0</v>
      </c>
      <c r="CA2931" s="13">
        <v>0</v>
      </c>
      <c r="CB2931" s="13">
        <v>0</v>
      </c>
      <c r="CC2931" s="15">
        <v>0.315</v>
      </c>
      <c r="CD2931" s="15">
        <v>0.51300000000000001</v>
      </c>
      <c r="CE2931" s="15">
        <v>0.36</v>
      </c>
      <c r="CF2931" s="15" t="s">
        <v>7128</v>
      </c>
      <c r="CG2931" s="15" t="s">
        <v>7128</v>
      </c>
      <c r="CH2931" s="13" t="s">
        <v>7128</v>
      </c>
      <c r="CI2931" s="13" t="s">
        <v>7128</v>
      </c>
      <c r="CJ2931" s="13">
        <v>0</v>
      </c>
      <c r="CK2931" s="12">
        <f t="shared" si="90"/>
        <v>0</v>
      </c>
      <c r="CL2931" s="36" t="str">
        <f t="shared" si="91"/>
        <v>NA</v>
      </c>
      <c r="CM2931" s="13" t="s">
        <v>7128</v>
      </c>
      <c r="CN2931" s="13" t="s">
        <v>7128</v>
      </c>
      <c r="CO2931" s="13" t="s">
        <v>7128</v>
      </c>
      <c r="CP2931" s="13" t="s">
        <v>7128</v>
      </c>
      <c r="CQ2931" s="13">
        <v>0.64</v>
      </c>
      <c r="CR2931" s="13">
        <v>10.7</v>
      </c>
      <c r="CS2931" s="13" t="s">
        <v>7128</v>
      </c>
      <c r="CT2931" s="13">
        <v>0</v>
      </c>
      <c r="CU2931" s="13">
        <v>0.18379999999999999</v>
      </c>
      <c r="CV2931" s="13">
        <v>0</v>
      </c>
      <c r="CW2931" s="13">
        <v>0.64</v>
      </c>
      <c r="CX2931" s="12">
        <v>-0.1096</v>
      </c>
      <c r="CY2931" s="12">
        <v>1.3213515456506109E-2</v>
      </c>
      <c r="CZ2931" s="15">
        <v>16.71875</v>
      </c>
      <c r="DA2931" s="20"/>
      <c r="DB2931" s="20"/>
    </row>
    <row r="2932" spans="1:106" ht="24">
      <c r="A2932" s="8" t="s">
        <v>3017</v>
      </c>
      <c r="B2932" s="8" t="s">
        <v>3018</v>
      </c>
      <c r="C2932" s="9" t="s">
        <v>7200</v>
      </c>
      <c r="D2932" s="9" t="s">
        <v>7126</v>
      </c>
      <c r="E2932" s="10" t="s">
        <v>7127</v>
      </c>
      <c r="F2932" s="10" t="s">
        <v>7126</v>
      </c>
      <c r="G2932" s="11">
        <v>1</v>
      </c>
      <c r="H2932" s="11">
        <v>1.5521859083191851</v>
      </c>
      <c r="I2932" s="12">
        <v>9.0499999999999997E-2</v>
      </c>
      <c r="J2932" s="12">
        <v>0.19697282470288624</v>
      </c>
      <c r="K2932" s="12">
        <v>4.1999999999999996E-2</v>
      </c>
      <c r="L2932" s="12">
        <v>9.8500000000000004E-2</v>
      </c>
      <c r="M2932" s="12">
        <v>6.5019850000000004E-2</v>
      </c>
      <c r="N2932" s="12">
        <v>0.15000651167304541</v>
      </c>
      <c r="O2932" s="12">
        <v>-1.2814408861302057E-2</v>
      </c>
      <c r="P2932" s="12">
        <v>4.8542478070993877E-2</v>
      </c>
      <c r="Q2932" s="13">
        <v>19</v>
      </c>
      <c r="R2932" s="13">
        <v>0</v>
      </c>
      <c r="S2932" s="13">
        <v>10.5</v>
      </c>
      <c r="T2932" s="13">
        <v>10.5</v>
      </c>
      <c r="U2932" s="13">
        <v>29.5</v>
      </c>
      <c r="V2932" s="13">
        <v>0.49199999999999999</v>
      </c>
      <c r="W2932" s="13">
        <v>29.007999999999999</v>
      </c>
      <c r="X2932" s="14">
        <v>1.6677966101694915E-2</v>
      </c>
      <c r="Y2932" s="15">
        <v>0.1358695652173913</v>
      </c>
      <c r="Z2932" s="14">
        <v>0.2949438202247191</v>
      </c>
      <c r="AA2932" s="14">
        <v>0.3559322033898305</v>
      </c>
      <c r="AB2932" s="14">
        <v>0.41832669322709159</v>
      </c>
      <c r="AC2932" s="14">
        <v>0.55263157894736847</v>
      </c>
      <c r="AD2932" s="13">
        <v>0.68700000000000006</v>
      </c>
      <c r="AE2932" s="15">
        <v>1.5162777777777783</v>
      </c>
      <c r="AF2932" s="14">
        <v>5.4772255750516613E-2</v>
      </c>
      <c r="AG2932" s="14">
        <v>0.73394822705692253</v>
      </c>
      <c r="AH2932" s="15">
        <v>0.50918635170603666</v>
      </c>
      <c r="AI2932" s="5">
        <v>4.6893787575150299</v>
      </c>
      <c r="AJ2932" s="15">
        <v>5.10752688172043</v>
      </c>
      <c r="AK2932" s="15">
        <v>5.10752688172043</v>
      </c>
      <c r="AL2932" s="15" t="s">
        <v>7128</v>
      </c>
      <c r="AM2932" s="15" t="s">
        <v>7128</v>
      </c>
      <c r="AN2932" s="15">
        <v>0.75697211155378485</v>
      </c>
      <c r="AO2932" s="15">
        <v>0.88372093023255816</v>
      </c>
      <c r="AP2932" s="15">
        <v>6.1982905982905985</v>
      </c>
      <c r="AQ2932" s="15">
        <v>4.8999999999999995</v>
      </c>
      <c r="AR2932" s="15">
        <v>0.82625042725304765</v>
      </c>
      <c r="AS2932" s="15">
        <v>1.3492093023255813</v>
      </c>
      <c r="AT2932" s="14">
        <v>0</v>
      </c>
      <c r="AU2932" s="14">
        <v>0</v>
      </c>
      <c r="AV2932" s="12">
        <v>0.252</v>
      </c>
      <c r="AW2932" s="12" t="s">
        <v>7128</v>
      </c>
      <c r="AX2932" s="12">
        <v>0.39</v>
      </c>
      <c r="AY2932" s="12">
        <v>0.51600000000000001</v>
      </c>
      <c r="AZ2932" s="14" t="s">
        <v>7128</v>
      </c>
      <c r="BA2932" s="14" t="s">
        <v>7128</v>
      </c>
      <c r="BB2932" s="14">
        <v>0.18415841584158418</v>
      </c>
      <c r="BC2932" s="14">
        <v>0.19854898974403928</v>
      </c>
      <c r="BD2932" s="14">
        <v>0.1730232558139535</v>
      </c>
      <c r="BE2932" s="14">
        <v>0.21767441860465114</v>
      </c>
      <c r="BF2932" s="14">
        <v>8.0645161290322581E-4</v>
      </c>
      <c r="BG2932" s="14" t="s">
        <v>7128</v>
      </c>
      <c r="BH2932" s="13">
        <v>3.72</v>
      </c>
      <c r="BI2932" s="13">
        <v>3.72</v>
      </c>
      <c r="BJ2932" s="13">
        <v>4.68</v>
      </c>
      <c r="BK2932" s="13">
        <v>4.68</v>
      </c>
      <c r="BL2932" s="13">
        <v>21.5</v>
      </c>
      <c r="BM2932" s="13">
        <v>21.5</v>
      </c>
      <c r="BN2932" s="13">
        <v>5.92</v>
      </c>
      <c r="BO2932" s="13">
        <v>5.92</v>
      </c>
      <c r="BP2932" s="13">
        <v>4.6762258064516127</v>
      </c>
      <c r="BQ2932" s="13">
        <v>0</v>
      </c>
      <c r="BR2932" s="13">
        <v>0</v>
      </c>
      <c r="BS2932" s="13">
        <v>-2.0299999999999998</v>
      </c>
      <c r="BT2932" s="14">
        <v>-0.4341107730938239</v>
      </c>
      <c r="BU2932" s="13">
        <v>6.7062258064516129</v>
      </c>
      <c r="BV2932" s="13">
        <v>5.75</v>
      </c>
      <c r="BW2932" s="13">
        <v>5.75</v>
      </c>
      <c r="BX2932" s="13">
        <v>20.2</v>
      </c>
      <c r="BY2932" s="13">
        <v>23.551999999999996</v>
      </c>
      <c r="BZ2932" s="13">
        <v>25.1</v>
      </c>
      <c r="CA2932" s="13">
        <v>35.108000000000004</v>
      </c>
      <c r="CB2932" s="13">
        <v>0</v>
      </c>
      <c r="CC2932" s="15">
        <v>0.26800000000000002</v>
      </c>
      <c r="CD2932" s="15">
        <v>1.1100000000000001</v>
      </c>
      <c r="CE2932" s="15">
        <v>0.36</v>
      </c>
      <c r="CF2932" s="15" t="s">
        <v>7128</v>
      </c>
      <c r="CG2932" s="15" t="s">
        <v>7128</v>
      </c>
      <c r="CH2932" s="13" t="s">
        <v>7128</v>
      </c>
      <c r="CI2932" s="13" t="s">
        <v>7128</v>
      </c>
      <c r="CJ2932" s="13">
        <v>0</v>
      </c>
      <c r="CK2932" s="12">
        <f t="shared" si="90"/>
        <v>0</v>
      </c>
      <c r="CL2932" s="36">
        <f t="shared" si="91"/>
        <v>0.61239603509171692</v>
      </c>
      <c r="CM2932" s="13">
        <v>3.72</v>
      </c>
      <c r="CN2932" s="13">
        <v>3.0000000000000001E-3</v>
      </c>
      <c r="CO2932" s="13">
        <v>3.72</v>
      </c>
      <c r="CP2932" s="13">
        <v>19</v>
      </c>
      <c r="CQ2932" s="13">
        <v>5.92</v>
      </c>
      <c r="CR2932" s="13">
        <v>29.007999999999999</v>
      </c>
      <c r="CS2932" s="13" t="s">
        <v>7128</v>
      </c>
      <c r="CT2932" s="13">
        <v>0</v>
      </c>
      <c r="CU2932" s="13">
        <v>4.68</v>
      </c>
      <c r="CV2932" s="13">
        <v>35.108000000000004</v>
      </c>
      <c r="CW2932" s="13">
        <v>5.92</v>
      </c>
      <c r="CX2932" s="12">
        <v>0.18415841584158418</v>
      </c>
      <c r="CY2932" s="12">
        <v>0.19854898974403928</v>
      </c>
      <c r="CZ2932" s="15">
        <v>4.8999999999999995</v>
      </c>
      <c r="DA2932" s="20"/>
      <c r="DB2932" s="20"/>
    </row>
    <row r="2933" spans="1:106">
      <c r="A2933" s="8" t="s">
        <v>3261</v>
      </c>
      <c r="B2933" s="8" t="s">
        <v>3262</v>
      </c>
      <c r="C2933" s="9" t="s">
        <v>7170</v>
      </c>
      <c r="D2933" s="9" t="s">
        <v>7126</v>
      </c>
      <c r="E2933" s="10" t="s">
        <v>7127</v>
      </c>
      <c r="F2933" s="10" t="s">
        <v>7126</v>
      </c>
      <c r="G2933" s="11">
        <v>1.06</v>
      </c>
      <c r="H2933" s="11">
        <v>1.06</v>
      </c>
      <c r="I2933" s="12">
        <v>9.0499999999999997E-2</v>
      </c>
      <c r="J2933" s="12">
        <v>0.15243000000000001</v>
      </c>
      <c r="K2933" s="12">
        <v>3.6999999999999998E-2</v>
      </c>
      <c r="L2933" s="12">
        <v>9.35E-2</v>
      </c>
      <c r="M2933" s="12">
        <v>6.1719349999999999E-2</v>
      </c>
      <c r="N2933" s="12">
        <v>0.15243000000000001</v>
      </c>
      <c r="O2933" s="12">
        <v>7.3336871165644163E-2</v>
      </c>
      <c r="P2933" s="12">
        <v>0.27728885257599539</v>
      </c>
      <c r="Q2933" s="13">
        <v>41.8</v>
      </c>
      <c r="R2933" s="13">
        <v>0</v>
      </c>
      <c r="S2933" s="13">
        <v>0</v>
      </c>
      <c r="T2933" s="13">
        <v>0</v>
      </c>
      <c r="U2933" s="13">
        <v>41.8</v>
      </c>
      <c r="V2933" s="13">
        <v>2.35</v>
      </c>
      <c r="W2933" s="13">
        <v>39.449999999999996</v>
      </c>
      <c r="X2933" s="14">
        <v>5.6220095693779913E-2</v>
      </c>
      <c r="Y2933" s="15">
        <v>0.11961722488038279</v>
      </c>
      <c r="Z2933" s="14">
        <v>0</v>
      </c>
      <c r="AA2933" s="14">
        <v>0</v>
      </c>
      <c r="AB2933" s="14">
        <v>0</v>
      </c>
      <c r="AC2933" s="14">
        <v>0</v>
      </c>
      <c r="AD2933" s="13">
        <v>20</v>
      </c>
      <c r="AE2933" s="15">
        <v>1.3549722222222225</v>
      </c>
      <c r="AF2933" s="14">
        <v>8.9442719099991588E-2</v>
      </c>
      <c r="AG2933" s="14">
        <v>0.5618120793468222</v>
      </c>
      <c r="AH2933" s="15">
        <v>0.35612903225806447</v>
      </c>
      <c r="AI2933" s="5">
        <v>189.23076923076923</v>
      </c>
      <c r="AJ2933" s="15">
        <v>22.717391304347824</v>
      </c>
      <c r="AK2933" s="15">
        <v>22.717391304347824</v>
      </c>
      <c r="AL2933" s="15" t="s">
        <v>7128</v>
      </c>
      <c r="AM2933" s="15" t="s">
        <v>7128</v>
      </c>
      <c r="AN2933" s="15">
        <v>4.5434782608695654</v>
      </c>
      <c r="AO2933" s="15">
        <v>2.5802469135802468</v>
      </c>
      <c r="AP2933" s="15">
        <v>16.036585365853657</v>
      </c>
      <c r="AQ2933" s="15">
        <v>13.745644599303134</v>
      </c>
      <c r="AR2933" s="15">
        <v>5.7591240875912408</v>
      </c>
      <c r="AS2933" s="15">
        <v>2.4351851851851851</v>
      </c>
      <c r="AT2933" s="14">
        <v>0.26902173913043476</v>
      </c>
      <c r="AU2933" s="14">
        <v>1.1842105263157895E-2</v>
      </c>
      <c r="AV2933" s="12">
        <v>0.34700000000000003</v>
      </c>
      <c r="AW2933" s="12">
        <v>0.121</v>
      </c>
      <c r="AX2933" s="12">
        <v>0.19399999999999998</v>
      </c>
      <c r="AY2933" s="12">
        <v>0.17100000000000001</v>
      </c>
      <c r="AZ2933" s="14" t="s">
        <v>7128</v>
      </c>
      <c r="BA2933" s="14" t="s">
        <v>7128</v>
      </c>
      <c r="BB2933" s="14">
        <v>0.22576687116564417</v>
      </c>
      <c r="BC2933" s="14">
        <v>0.4297188525759954</v>
      </c>
      <c r="BD2933" s="14">
        <v>0.11358024691358026</v>
      </c>
      <c r="BE2933" s="14">
        <v>0.15185185185185185</v>
      </c>
      <c r="BF2933" s="14">
        <v>0.32747252747252747</v>
      </c>
      <c r="BG2933" s="14" t="s">
        <v>7128</v>
      </c>
      <c r="BH2933" s="13">
        <v>1.84</v>
      </c>
      <c r="BI2933" s="13">
        <v>1.84</v>
      </c>
      <c r="BJ2933" s="13">
        <v>2.46</v>
      </c>
      <c r="BK2933" s="13">
        <v>2.46</v>
      </c>
      <c r="BL2933" s="13">
        <v>16.2</v>
      </c>
      <c r="BM2933" s="13">
        <v>16.2</v>
      </c>
      <c r="BN2933" s="13">
        <v>2.87</v>
      </c>
      <c r="BO2933" s="13">
        <v>2.87</v>
      </c>
      <c r="BP2933" s="13">
        <v>1.6544175824175826</v>
      </c>
      <c r="BQ2933" s="13">
        <v>0</v>
      </c>
      <c r="BR2933" s="13">
        <v>1.3800000000000001</v>
      </c>
      <c r="BS2933" s="13">
        <v>1.9009999999999998</v>
      </c>
      <c r="BT2933" s="14">
        <v>1.9831752484191505</v>
      </c>
      <c r="BU2933" s="13">
        <v>-1.6265824175824173</v>
      </c>
      <c r="BV2933" s="13">
        <v>-1.4409999999999998</v>
      </c>
      <c r="BW2933" s="13">
        <v>-1.4409999999999998</v>
      </c>
      <c r="BX2933" s="13">
        <v>8.15</v>
      </c>
      <c r="BY2933" s="13">
        <v>3.8500000000000005</v>
      </c>
      <c r="BZ2933" s="13">
        <v>9.1999999999999993</v>
      </c>
      <c r="CA2933" s="13">
        <v>6.85</v>
      </c>
      <c r="CB2933" s="13">
        <v>-0.495</v>
      </c>
      <c r="CC2933" s="15">
        <v>0.33500000000000002</v>
      </c>
      <c r="CD2933" s="15">
        <v>0.79800000000000004</v>
      </c>
      <c r="CE2933" s="15">
        <v>0.36</v>
      </c>
      <c r="CF2933" s="15" t="s">
        <v>7128</v>
      </c>
      <c r="CG2933" s="15" t="s">
        <v>7128</v>
      </c>
      <c r="CH2933" s="13" t="s">
        <v>7128</v>
      </c>
      <c r="CI2933" s="13" t="s">
        <v>7128</v>
      </c>
      <c r="CJ2933" s="13">
        <v>-0.495</v>
      </c>
      <c r="CK2933" s="12" t="str">
        <f t="shared" si="90"/>
        <v>NA</v>
      </c>
      <c r="CL2933" s="36">
        <f t="shared" si="91"/>
        <v>2.3649635036496353</v>
      </c>
      <c r="CM2933" s="13">
        <v>2.73</v>
      </c>
      <c r="CN2933" s="13">
        <v>0.89400000000000002</v>
      </c>
      <c r="CO2933" s="13">
        <v>1.84</v>
      </c>
      <c r="CP2933" s="13">
        <v>41.8</v>
      </c>
      <c r="CQ2933" s="13">
        <v>2.87</v>
      </c>
      <c r="CR2933" s="13">
        <v>39.449999999999996</v>
      </c>
      <c r="CS2933" s="13">
        <v>-1.4409999999999998</v>
      </c>
      <c r="CT2933" s="13">
        <v>0.3014</v>
      </c>
      <c r="CU2933" s="13">
        <v>2.4104000000000001</v>
      </c>
      <c r="CV2933" s="13">
        <v>7.1513999999999998</v>
      </c>
      <c r="CW2933" s="13">
        <v>2.9420000000000002</v>
      </c>
      <c r="CX2933" s="12">
        <v>0.21184655796672744</v>
      </c>
      <c r="CY2933" s="12">
        <v>0.39048519048519048</v>
      </c>
      <c r="CZ2933" s="15">
        <v>13.409245411284838</v>
      </c>
      <c r="DA2933" s="20"/>
      <c r="DB2933" s="20"/>
    </row>
    <row r="2934" spans="1:106">
      <c r="A2934" s="8" t="s">
        <v>1173</v>
      </c>
      <c r="B2934" s="8" t="s">
        <v>1174</v>
      </c>
      <c r="C2934" s="9" t="s">
        <v>7149</v>
      </c>
      <c r="D2934" s="9" t="s">
        <v>7126</v>
      </c>
      <c r="E2934" s="10" t="s">
        <v>7127</v>
      </c>
      <c r="F2934" s="10" t="s">
        <v>7126</v>
      </c>
      <c r="G2934" s="11">
        <v>0.85</v>
      </c>
      <c r="H2934" s="11">
        <v>0.90055528919547057</v>
      </c>
      <c r="I2934" s="12">
        <v>9.0499999999999997E-2</v>
      </c>
      <c r="J2934" s="12">
        <v>0.1380002536721901</v>
      </c>
      <c r="K2934" s="12">
        <v>4.1999999999999996E-2</v>
      </c>
      <c r="L2934" s="12">
        <v>9.8500000000000004E-2</v>
      </c>
      <c r="M2934" s="12">
        <v>6.5019850000000004E-2</v>
      </c>
      <c r="N2934" s="12">
        <v>0.13024185943901564</v>
      </c>
      <c r="O2934" s="12">
        <v>0.36385572257131399</v>
      </c>
      <c r="P2934" s="12">
        <v>-0.11081840051168711</v>
      </c>
      <c r="Q2934" s="13">
        <v>1182.0999999999999</v>
      </c>
      <c r="R2934" s="13">
        <v>0.51507613639021477</v>
      </c>
      <c r="S2934" s="13">
        <v>140.1</v>
      </c>
      <c r="T2934" s="13">
        <v>140.6150761363902</v>
      </c>
      <c r="U2934" s="13">
        <v>1322.7150761363901</v>
      </c>
      <c r="V2934" s="13">
        <v>0</v>
      </c>
      <c r="W2934" s="13">
        <v>1322.7150761363901</v>
      </c>
      <c r="X2934" s="14">
        <v>0</v>
      </c>
      <c r="Y2934" s="15">
        <v>0.37751677852348992</v>
      </c>
      <c r="Z2934" s="14">
        <v>0.43478206958135179</v>
      </c>
      <c r="AA2934" s="14">
        <v>0.10630791065534877</v>
      </c>
      <c r="AB2934" s="14">
        <v>0.76922908170891791</v>
      </c>
      <c r="AC2934" s="14">
        <v>0.1189536216364015</v>
      </c>
      <c r="AD2934" s="13">
        <v>19.829999999999998</v>
      </c>
      <c r="AE2934" s="15">
        <v>0.49091666666666667</v>
      </c>
      <c r="AF2934" s="14">
        <v>3.1622776601683791E-2</v>
      </c>
      <c r="AG2934" s="14">
        <v>0.71151247353788538</v>
      </c>
      <c r="AH2934" s="15">
        <v>0.36211972522080471</v>
      </c>
      <c r="AI2934" s="5">
        <v>5.8661417322834648</v>
      </c>
      <c r="AJ2934" s="15">
        <v>8.7433431952662719</v>
      </c>
      <c r="AK2934" s="15">
        <v>8.7433431952662719</v>
      </c>
      <c r="AL2934" s="15">
        <v>27.016348773841958</v>
      </c>
      <c r="AM2934" s="15">
        <v>0.43716715976331361</v>
      </c>
      <c r="AN2934" s="15">
        <v>6.4666301969365421</v>
      </c>
      <c r="AO2934" s="15">
        <v>6.1792995295347612</v>
      </c>
      <c r="AP2934" s="15">
        <v>43.984960957289843</v>
      </c>
      <c r="AQ2934" s="15">
        <v>33.678296018749592</v>
      </c>
      <c r="AR2934" s="15">
        <v>4.0898374062765592</v>
      </c>
      <c r="AS2934" s="15">
        <v>6.9143495877490331</v>
      </c>
      <c r="AT2934" s="14">
        <v>3.5355029585798822E-2</v>
      </c>
      <c r="AU2934" s="14">
        <v>4.0436511293460795E-3</v>
      </c>
      <c r="AV2934" s="12" t="s">
        <v>7128</v>
      </c>
      <c r="AW2934" s="12" t="s">
        <v>7128</v>
      </c>
      <c r="AX2934" s="12" t="s">
        <v>7128</v>
      </c>
      <c r="AY2934" s="12" t="s">
        <v>7128</v>
      </c>
      <c r="AZ2934" s="14">
        <v>0.2</v>
      </c>
      <c r="BA2934" s="14">
        <v>0.79500000000000004</v>
      </c>
      <c r="BB2934" s="14">
        <v>0.50185597624350409</v>
      </c>
      <c r="BC2934" s="14">
        <v>1.9423458927328538E-2</v>
      </c>
      <c r="BD2934" s="14">
        <v>0.70674333507579712</v>
      </c>
      <c r="BE2934" s="14">
        <v>0.15719803854010431</v>
      </c>
      <c r="BF2934" s="14">
        <v>0.5</v>
      </c>
      <c r="BG2934" s="14">
        <v>0.55030000000000001</v>
      </c>
      <c r="BH2934" s="13">
        <v>135.19999999999999</v>
      </c>
      <c r="BI2934" s="13">
        <v>135.19999999999999</v>
      </c>
      <c r="BJ2934" s="13">
        <v>29.8</v>
      </c>
      <c r="BK2934" s="13">
        <v>30.071984772721958</v>
      </c>
      <c r="BL2934" s="13">
        <v>191.3</v>
      </c>
      <c r="BM2934" s="13">
        <v>191.3</v>
      </c>
      <c r="BN2934" s="13">
        <v>38.9</v>
      </c>
      <c r="BO2934" s="13">
        <v>39.274999999999999</v>
      </c>
      <c r="BP2934" s="13">
        <v>15.035992386360979</v>
      </c>
      <c r="BQ2934" s="13">
        <v>-51.300000000000004</v>
      </c>
      <c r="BR2934" s="13">
        <v>15.349999999999998</v>
      </c>
      <c r="BS2934" s="13">
        <v>29.750000000000004</v>
      </c>
      <c r="BT2934" s="14">
        <v>2.9994694624153859</v>
      </c>
      <c r="BU2934" s="13">
        <v>-30.064007613639021</v>
      </c>
      <c r="BV2934" s="13">
        <v>141.4</v>
      </c>
      <c r="BW2934" s="13">
        <v>90.1</v>
      </c>
      <c r="BX2934" s="13">
        <v>269.39999999999998</v>
      </c>
      <c r="BY2934" s="13">
        <v>774.11507613639014</v>
      </c>
      <c r="BZ2934" s="13">
        <v>182.8</v>
      </c>
      <c r="CA2934" s="13">
        <v>323.41507613639021</v>
      </c>
      <c r="CB2934" s="13">
        <v>-4.78</v>
      </c>
      <c r="CC2934" s="15">
        <v>0.15</v>
      </c>
      <c r="CD2934" s="15">
        <v>0.23100000000000001</v>
      </c>
      <c r="CE2934" s="15">
        <v>0.36</v>
      </c>
      <c r="CF2934" s="15">
        <v>1.0141621223466248</v>
      </c>
      <c r="CG2934" s="15">
        <v>1.5595726563090737</v>
      </c>
      <c r="CH2934" s="13">
        <v>28.256666666666664</v>
      </c>
      <c r="CI2934" s="13">
        <v>31.68333333333333</v>
      </c>
      <c r="CJ2934" s="13">
        <v>-4.78</v>
      </c>
      <c r="CK2934" s="12">
        <f t="shared" si="90"/>
        <v>3.3804809052333802E-2</v>
      </c>
      <c r="CL2934" s="36">
        <f t="shared" si="91"/>
        <v>0.59149994578275378</v>
      </c>
      <c r="CM2934" s="13">
        <v>23.8</v>
      </c>
      <c r="CN2934" s="13">
        <v>23.6</v>
      </c>
      <c r="CO2934" s="13">
        <v>135.19999999999999</v>
      </c>
      <c r="CP2934" s="13">
        <v>1182.0999999999999</v>
      </c>
      <c r="CQ2934" s="13">
        <v>39.274999999999999</v>
      </c>
      <c r="CR2934" s="13">
        <v>1322.7150761363901</v>
      </c>
      <c r="CS2934" s="13">
        <v>141.4</v>
      </c>
      <c r="CT2934" s="13">
        <v>10.680000000000001</v>
      </c>
      <c r="CU2934" s="13">
        <v>19.251984772721958</v>
      </c>
      <c r="CV2934" s="13">
        <v>334.09507613639022</v>
      </c>
      <c r="CW2934" s="13">
        <v>38.9</v>
      </c>
      <c r="CX2934" s="12">
        <v>0.44408740359897175</v>
      </c>
      <c r="CY2934" s="12">
        <v>1.2265612615398304E-2</v>
      </c>
      <c r="CZ2934" s="15">
        <v>34.002958255434194</v>
      </c>
      <c r="DA2934" s="20"/>
      <c r="DB2934" s="20"/>
    </row>
    <row r="2935" spans="1:106">
      <c r="A2935" s="8" t="s">
        <v>6639</v>
      </c>
      <c r="B2935" s="8" t="s">
        <v>6640</v>
      </c>
      <c r="C2935" s="9" t="s">
        <v>7162</v>
      </c>
      <c r="D2935" s="9" t="s">
        <v>7126</v>
      </c>
      <c r="E2935" s="10" t="s">
        <v>7127</v>
      </c>
      <c r="F2935" s="10" t="s">
        <v>7126</v>
      </c>
      <c r="G2935" s="11">
        <v>0.8</v>
      </c>
      <c r="H2935" s="11">
        <v>0.8</v>
      </c>
      <c r="I2935" s="12">
        <v>9.0499999999999997E-2</v>
      </c>
      <c r="J2935" s="12">
        <v>0.12890000000000001</v>
      </c>
      <c r="K2935" s="12">
        <v>4.7E-2</v>
      </c>
      <c r="L2935" s="12">
        <v>0.10350000000000001</v>
      </c>
      <c r="M2935" s="12">
        <v>6.8320350000000002E-2</v>
      </c>
      <c r="N2935" s="12">
        <v>0.12890000000000001</v>
      </c>
      <c r="O2935" s="12">
        <v>-0.69681720569210859</v>
      </c>
      <c r="P2935" s="12">
        <v>-0.15159133080941201</v>
      </c>
      <c r="Q2935" s="13">
        <v>1.4</v>
      </c>
      <c r="R2935" s="13">
        <v>0</v>
      </c>
      <c r="S2935" s="13">
        <v>0</v>
      </c>
      <c r="T2935" s="13">
        <v>0</v>
      </c>
      <c r="U2935" s="13">
        <v>1.4</v>
      </c>
      <c r="V2935" s="13">
        <v>0</v>
      </c>
      <c r="W2935" s="13">
        <v>1.4</v>
      </c>
      <c r="X2935" s="14">
        <v>0</v>
      </c>
      <c r="Y2935" s="15">
        <v>3.8880248833592534E-2</v>
      </c>
      <c r="Z2935" s="14" t="s">
        <v>7128</v>
      </c>
      <c r="AA2935" s="14">
        <v>0</v>
      </c>
      <c r="AB2935" s="14" t="s">
        <v>7128</v>
      </c>
      <c r="AC2935" s="14">
        <v>0</v>
      </c>
      <c r="AD2935" s="13">
        <v>2.1999999999999999E-2</v>
      </c>
      <c r="AE2935" s="15">
        <v>0.99969444444444455</v>
      </c>
      <c r="AF2935" s="14" t="s">
        <v>7128</v>
      </c>
      <c r="AG2935" s="14" t="s">
        <v>7128</v>
      </c>
      <c r="AH2935" s="15">
        <v>0.3666666666666667</v>
      </c>
      <c r="AI2935" s="5" t="s">
        <v>7128</v>
      </c>
      <c r="AJ2935" s="15" t="s">
        <v>7128</v>
      </c>
      <c r="AK2935" s="15" t="s">
        <v>7128</v>
      </c>
      <c r="AL2935" s="15" t="s">
        <v>7128</v>
      </c>
      <c r="AM2935" s="15" t="s">
        <v>7128</v>
      </c>
      <c r="AN2935" s="15" t="s">
        <v>7128</v>
      </c>
      <c r="AO2935" s="15">
        <v>2.0231213872832367E-2</v>
      </c>
      <c r="AP2935" s="15" t="s">
        <v>7128</v>
      </c>
      <c r="AQ2935" s="15" t="s">
        <v>7128</v>
      </c>
      <c r="AR2935" s="15" t="s">
        <v>7128</v>
      </c>
      <c r="AS2935" s="15">
        <v>2.0231213872832367E-2</v>
      </c>
      <c r="AT2935" s="14" t="s">
        <v>7128</v>
      </c>
      <c r="AU2935" s="14">
        <v>0</v>
      </c>
      <c r="AV2935" s="12" t="s">
        <v>7128</v>
      </c>
      <c r="AW2935" s="12" t="s">
        <v>7128</v>
      </c>
      <c r="AX2935" s="12">
        <v>-0.14699999999999999</v>
      </c>
      <c r="AY2935" s="12">
        <v>8.8499999999999995E-2</v>
      </c>
      <c r="AZ2935" s="14" t="s">
        <v>7128</v>
      </c>
      <c r="BA2935" s="14" t="s">
        <v>7128</v>
      </c>
      <c r="BB2935" s="14">
        <v>-0.56791720569210857</v>
      </c>
      <c r="BC2935" s="14">
        <v>-2.2691330809411988E-2</v>
      </c>
      <c r="BD2935" s="14">
        <v>-6.3439306358381492E-2</v>
      </c>
      <c r="BE2935" s="14">
        <v>-1.3684971098265894E-2</v>
      </c>
      <c r="BF2935" s="14">
        <v>0</v>
      </c>
      <c r="BG2935" s="14">
        <v>0.10060000000000001</v>
      </c>
      <c r="BH2935" s="13">
        <v>-4.3899999999999997</v>
      </c>
      <c r="BI2935" s="13">
        <v>-4.3899999999999997</v>
      </c>
      <c r="BJ2935" s="13">
        <v>-0.94699999999999995</v>
      </c>
      <c r="BK2935" s="13">
        <v>-0.94699999999999995</v>
      </c>
      <c r="BL2935" s="13">
        <v>69.2</v>
      </c>
      <c r="BM2935" s="13">
        <v>69.2</v>
      </c>
      <c r="BN2935" s="13">
        <v>-0.15</v>
      </c>
      <c r="BO2935" s="13">
        <v>-0.15</v>
      </c>
      <c r="BP2935" s="13">
        <v>-0.94699999999999995</v>
      </c>
      <c r="BQ2935" s="13">
        <v>0</v>
      </c>
      <c r="BR2935" s="13">
        <v>0</v>
      </c>
      <c r="BS2935" s="13">
        <v>-0.82699999999999996</v>
      </c>
      <c r="BT2935" s="14" t="s">
        <v>7128</v>
      </c>
      <c r="BU2935" s="13">
        <v>-0.12</v>
      </c>
      <c r="BV2935" s="13">
        <v>-3.5629999999999997</v>
      </c>
      <c r="BW2935" s="13">
        <v>-3.5629999999999997</v>
      </c>
      <c r="BX2935" s="13">
        <v>7.73</v>
      </c>
      <c r="BY2935" s="13">
        <v>41.734000000000002</v>
      </c>
      <c r="BZ2935" s="13">
        <v>0</v>
      </c>
      <c r="CA2935" s="13">
        <v>0</v>
      </c>
      <c r="CB2935" s="13">
        <v>0</v>
      </c>
      <c r="CC2935" s="15">
        <v>8.5000000000000006E-2</v>
      </c>
      <c r="CD2935" s="15">
        <v>0.91800000000000004</v>
      </c>
      <c r="CE2935" s="15">
        <v>0.36</v>
      </c>
      <c r="CF2935" s="15">
        <v>0.61294910064566033</v>
      </c>
      <c r="CG2935" s="15">
        <v>0.94405988265548202</v>
      </c>
      <c r="CH2935" s="13">
        <v>2.0020000000000002</v>
      </c>
      <c r="CI2935" s="13">
        <v>0.5172000000000001</v>
      </c>
      <c r="CJ2935" s="13">
        <v>0</v>
      </c>
      <c r="CK2935" s="12">
        <f t="shared" si="90"/>
        <v>0</v>
      </c>
      <c r="CL2935" s="36" t="str">
        <f t="shared" si="91"/>
        <v>NA</v>
      </c>
      <c r="CM2935" s="13" t="s">
        <v>7128</v>
      </c>
      <c r="CN2935" s="13" t="s">
        <v>7128</v>
      </c>
      <c r="CO2935" s="13" t="s">
        <v>7128</v>
      </c>
      <c r="CP2935" s="13" t="s">
        <v>7128</v>
      </c>
      <c r="CQ2935" s="13" t="s">
        <v>7128</v>
      </c>
      <c r="CR2935" s="13" t="s">
        <v>7128</v>
      </c>
      <c r="CS2935" s="13" t="s">
        <v>7128</v>
      </c>
      <c r="CT2935" s="13">
        <v>0</v>
      </c>
      <c r="CU2935" s="13">
        <v>-0.94699999999999995</v>
      </c>
      <c r="CV2935" s="13">
        <v>0</v>
      </c>
      <c r="CW2935" s="13">
        <v>-0.15</v>
      </c>
      <c r="CX2935" s="12">
        <v>-0.56791720569210857</v>
      </c>
      <c r="CY2935" s="12">
        <v>-2.2691330809411988E-2</v>
      </c>
      <c r="CZ2935" s="15" t="s">
        <v>7128</v>
      </c>
      <c r="DA2935" s="20"/>
      <c r="DB2935" s="20"/>
    </row>
    <row r="2936" spans="1:106">
      <c r="A2936" s="8" t="s">
        <v>2611</v>
      </c>
      <c r="B2936" s="8" t="s">
        <v>2612</v>
      </c>
      <c r="C2936" s="9" t="s">
        <v>7162</v>
      </c>
      <c r="D2936" s="9" t="s">
        <v>7126</v>
      </c>
      <c r="E2936" s="10" t="s">
        <v>7127</v>
      </c>
      <c r="F2936" s="10" t="s">
        <v>7126</v>
      </c>
      <c r="G2936" s="11">
        <v>0.8</v>
      </c>
      <c r="H2936" s="11">
        <v>1.2284819819819821</v>
      </c>
      <c r="I2936" s="12">
        <v>9.0499999999999997E-2</v>
      </c>
      <c r="J2936" s="12">
        <v>0.16767761936936937</v>
      </c>
      <c r="K2936" s="12">
        <v>4.1999999999999996E-2</v>
      </c>
      <c r="L2936" s="12">
        <v>9.8500000000000004E-2</v>
      </c>
      <c r="M2936" s="12">
        <v>6.5019850000000004E-2</v>
      </c>
      <c r="N2936" s="12">
        <v>0.12225066219198294</v>
      </c>
      <c r="O2936" s="12">
        <v>9.1837951564886666E-2</v>
      </c>
      <c r="P2936" s="12">
        <v>-9.3030294859378082E-3</v>
      </c>
      <c r="Q2936" s="13">
        <v>16</v>
      </c>
      <c r="R2936" s="13">
        <v>0</v>
      </c>
      <c r="S2936" s="13">
        <v>12.7</v>
      </c>
      <c r="T2936" s="13">
        <v>12.7</v>
      </c>
      <c r="U2936" s="13">
        <v>28.7</v>
      </c>
      <c r="V2936" s="13">
        <v>0.309</v>
      </c>
      <c r="W2936" s="13">
        <v>28.390999999999998</v>
      </c>
      <c r="X2936" s="14">
        <v>1.0766550522648084E-2</v>
      </c>
      <c r="Y2936" s="15">
        <v>1.4344262295081966</v>
      </c>
      <c r="Z2936" s="14">
        <v>0.64303797468354429</v>
      </c>
      <c r="AA2936" s="14">
        <v>0.4425087108013937</v>
      </c>
      <c r="AB2936" s="14">
        <v>1.801418439716312</v>
      </c>
      <c r="AC2936" s="14">
        <v>0.79374999999999996</v>
      </c>
      <c r="AD2936" s="13">
        <v>2.1800000000000002</v>
      </c>
      <c r="AE2936" s="15">
        <v>3.5666666666666721E-2</v>
      </c>
      <c r="AF2936" s="14">
        <v>3.1622776601683791E-2</v>
      </c>
      <c r="AG2936" s="14">
        <v>0.76843347142091623</v>
      </c>
      <c r="AH2936" s="15">
        <v>0.63729809104258439</v>
      </c>
      <c r="AI2936" s="5">
        <v>3.6882129277566542</v>
      </c>
      <c r="AJ2936" s="15">
        <v>10.666666666666666</v>
      </c>
      <c r="AK2936" s="15">
        <v>10.666666666666666</v>
      </c>
      <c r="AL2936" s="15">
        <v>9.3162393162393169</v>
      </c>
      <c r="AM2936" s="15">
        <v>0.3232323232323232</v>
      </c>
      <c r="AN2936" s="15">
        <v>2.2695035460992909</v>
      </c>
      <c r="AO2936" s="15">
        <v>0.46783625730994149</v>
      </c>
      <c r="AP2936" s="15">
        <v>9.7563573883161503</v>
      </c>
      <c r="AQ2936" s="15">
        <v>8.2772594752186581</v>
      </c>
      <c r="AR2936" s="15">
        <v>1.4603672650583817</v>
      </c>
      <c r="AS2936" s="15">
        <v>0.83014619883040919</v>
      </c>
      <c r="AT2936" s="14">
        <v>0</v>
      </c>
      <c r="AU2936" s="14">
        <v>0</v>
      </c>
      <c r="AV2936" s="12">
        <v>0.49399999999999999</v>
      </c>
      <c r="AW2936" s="12">
        <v>0.25600000000000001</v>
      </c>
      <c r="AX2936" s="12">
        <v>0.27</v>
      </c>
      <c r="AY2936" s="12">
        <v>0.27300000000000002</v>
      </c>
      <c r="AZ2936" s="14">
        <v>0.33</v>
      </c>
      <c r="BA2936" s="14">
        <v>0.14000000000000001</v>
      </c>
      <c r="BB2936" s="14">
        <v>0.25951557093425603</v>
      </c>
      <c r="BC2936" s="14">
        <v>0.11294763270604513</v>
      </c>
      <c r="BD2936" s="14">
        <v>4.3859649122807015E-2</v>
      </c>
      <c r="BE2936" s="14">
        <v>8.5087719298245615E-2</v>
      </c>
      <c r="BF2936" s="14">
        <v>0.32522522522522518</v>
      </c>
      <c r="BG2936" s="14">
        <v>1.4999999999999999E-2</v>
      </c>
      <c r="BH2936" s="13">
        <v>1.5</v>
      </c>
      <c r="BI2936" s="13">
        <v>1.5</v>
      </c>
      <c r="BJ2936" s="13">
        <v>2.91</v>
      </c>
      <c r="BK2936" s="13">
        <v>2.91</v>
      </c>
      <c r="BL2936" s="13">
        <v>34.200000000000003</v>
      </c>
      <c r="BM2936" s="13">
        <v>34.200000000000003</v>
      </c>
      <c r="BN2936" s="13">
        <v>3.43</v>
      </c>
      <c r="BO2936" s="13">
        <v>3.43</v>
      </c>
      <c r="BP2936" s="13">
        <v>1.9635945945945947</v>
      </c>
      <c r="BQ2936" s="13">
        <v>0</v>
      </c>
      <c r="BR2936" s="13">
        <v>0</v>
      </c>
      <c r="BS2936" s="13">
        <v>-0.67200000000000004</v>
      </c>
      <c r="BT2936" s="14">
        <v>-0.3422295018787937</v>
      </c>
      <c r="BU2936" s="13">
        <v>2.6355945945945947</v>
      </c>
      <c r="BV2936" s="13">
        <v>2.1720000000000002</v>
      </c>
      <c r="BW2936" s="13">
        <v>2.1720000000000002</v>
      </c>
      <c r="BX2936" s="13">
        <v>5.78</v>
      </c>
      <c r="BY2936" s="13">
        <v>17.385000000000002</v>
      </c>
      <c r="BZ2936" s="13">
        <v>7.05</v>
      </c>
      <c r="CA2936" s="13">
        <v>19.440999999999999</v>
      </c>
      <c r="CB2936" s="13">
        <v>0</v>
      </c>
      <c r="CC2936" s="15">
        <v>0.16200000000000001</v>
      </c>
      <c r="CD2936" s="15">
        <v>-0.28999999999999998</v>
      </c>
      <c r="CE2936" s="15">
        <v>0.36</v>
      </c>
      <c r="CF2936" s="15">
        <v>0.78470341705534075</v>
      </c>
      <c r="CG2936" s="15">
        <v>0.59944657617773744</v>
      </c>
      <c r="CH2936" s="13">
        <v>1.0727</v>
      </c>
      <c r="CI2936" s="13">
        <v>0.47089999999999999</v>
      </c>
      <c r="CJ2936" s="13">
        <v>0</v>
      </c>
      <c r="CK2936" s="12">
        <f t="shared" si="90"/>
        <v>0</v>
      </c>
      <c r="CL2936" s="36">
        <f t="shared" si="91"/>
        <v>1.7591687670387328</v>
      </c>
      <c r="CM2936" s="13">
        <v>2.2200000000000002</v>
      </c>
      <c r="CN2936" s="13">
        <v>0.72199999999999998</v>
      </c>
      <c r="CO2936" s="13">
        <v>1.5</v>
      </c>
      <c r="CP2936" s="13">
        <v>16</v>
      </c>
      <c r="CQ2936" s="13">
        <v>3.43</v>
      </c>
      <c r="CR2936" s="13">
        <v>28.390999999999998</v>
      </c>
      <c r="CS2936" s="13" t="s">
        <v>7128</v>
      </c>
      <c r="CT2936" s="13">
        <v>0</v>
      </c>
      <c r="CU2936" s="13">
        <v>2.91</v>
      </c>
      <c r="CV2936" s="13">
        <v>19.440999999999999</v>
      </c>
      <c r="CW2936" s="13">
        <v>3.43</v>
      </c>
      <c r="CX2936" s="12">
        <v>0.25951557093425603</v>
      </c>
      <c r="CY2936" s="12">
        <v>0.11294763270604513</v>
      </c>
      <c r="CZ2936" s="15">
        <v>8.2772594752186581</v>
      </c>
      <c r="DA2936" s="20"/>
      <c r="DB2936" s="20"/>
    </row>
    <row r="2937" spans="1:106">
      <c r="A2937" s="8" t="s">
        <v>929</v>
      </c>
      <c r="B2937" s="8" t="s">
        <v>930</v>
      </c>
      <c r="C2937" s="9" t="s">
        <v>7161</v>
      </c>
      <c r="D2937" s="9" t="s">
        <v>7126</v>
      </c>
      <c r="E2937" s="10" t="s">
        <v>7127</v>
      </c>
      <c r="F2937" s="10" t="s">
        <v>7126</v>
      </c>
      <c r="G2937" s="11">
        <v>0.75</v>
      </c>
      <c r="H2937" s="11">
        <v>0.80023657326067354</v>
      </c>
      <c r="I2937" s="12">
        <v>9.0499999999999997E-2</v>
      </c>
      <c r="J2937" s="12">
        <v>0.12892140988009096</v>
      </c>
      <c r="K2937" s="12">
        <v>3.2000000000000001E-2</v>
      </c>
      <c r="L2937" s="12">
        <v>8.8499999999999995E-2</v>
      </c>
      <c r="M2937" s="12">
        <v>5.8418850000000001E-2</v>
      </c>
      <c r="N2937" s="12">
        <v>0.12059238261105111</v>
      </c>
      <c r="O2937" s="12" t="s">
        <v>7128</v>
      </c>
      <c r="P2937" s="12">
        <v>22.760314538475438</v>
      </c>
      <c r="Q2937" s="13">
        <v>204.1</v>
      </c>
      <c r="R2937" s="13">
        <v>0.24209227334257746</v>
      </c>
      <c r="S2937" s="13">
        <v>27.1</v>
      </c>
      <c r="T2937" s="13">
        <v>27.34209227334258</v>
      </c>
      <c r="U2937" s="13">
        <v>231.44209227334258</v>
      </c>
      <c r="V2937" s="13">
        <v>3.22</v>
      </c>
      <c r="W2937" s="13">
        <v>228.22209227334258</v>
      </c>
      <c r="X2937" s="14">
        <v>1.3912767415691387E-2</v>
      </c>
      <c r="Y2937" s="15">
        <v>0.12784090909090909</v>
      </c>
      <c r="Z2937" s="14">
        <v>0.25980186903095448</v>
      </c>
      <c r="AA2937" s="14">
        <v>0.11813794113583474</v>
      </c>
      <c r="AB2937" s="14">
        <v>0.35098963123674681</v>
      </c>
      <c r="AC2937" s="14">
        <v>0.13396419536179607</v>
      </c>
      <c r="AD2937" s="13">
        <v>11.6</v>
      </c>
      <c r="AE2937" s="15">
        <v>1.1470555555555557</v>
      </c>
      <c r="AF2937" s="14">
        <v>0.15491933384829668</v>
      </c>
      <c r="AG2937" s="14">
        <v>0.36212394287039346</v>
      </c>
      <c r="AH2937" s="15">
        <v>0.17288801571709231</v>
      </c>
      <c r="AI2937" s="5">
        <v>3.3333333333333335</v>
      </c>
      <c r="AJ2937" s="15">
        <v>99.077669902912618</v>
      </c>
      <c r="AK2937" s="15">
        <v>99.077669902912618</v>
      </c>
      <c r="AL2937" s="15">
        <v>23.246492985971944</v>
      </c>
      <c r="AM2937" s="15" t="s">
        <v>7128</v>
      </c>
      <c r="AN2937" s="15">
        <v>2.6200256739409498</v>
      </c>
      <c r="AO2937" s="15">
        <v>0.73338124326266618</v>
      </c>
      <c r="AP2937" s="15">
        <v>20.600298994911977</v>
      </c>
      <c r="AQ2937" s="15">
        <v>15.087068967630236</v>
      </c>
      <c r="AR2937" s="15">
        <v>2.318103018468173</v>
      </c>
      <c r="AS2937" s="15">
        <v>0.82005782347589862</v>
      </c>
      <c r="AT2937" s="14">
        <v>0.43592233009708736</v>
      </c>
      <c r="AU2937" s="14">
        <v>4.3998040176384126E-3</v>
      </c>
      <c r="AV2937" s="12" t="s">
        <v>7128</v>
      </c>
      <c r="AW2937" s="12" t="s">
        <v>7128</v>
      </c>
      <c r="AX2937" s="12" t="s">
        <v>7128</v>
      </c>
      <c r="AY2937" s="12" t="s">
        <v>7128</v>
      </c>
      <c r="AZ2937" s="14" t="s">
        <v>7128</v>
      </c>
      <c r="BA2937" s="14">
        <v>-7.9900000000000006E-3</v>
      </c>
      <c r="BB2937" s="14" t="s">
        <v>7128</v>
      </c>
      <c r="BC2937" s="14">
        <v>22.880906921086488</v>
      </c>
      <c r="BD2937" s="14">
        <v>7.4020840819259788E-3</v>
      </c>
      <c r="BE2937" s="14">
        <v>3.9808054420882082E-2</v>
      </c>
      <c r="BF2937" s="14">
        <v>0.5</v>
      </c>
      <c r="BG2937" s="14">
        <v>0.1137</v>
      </c>
      <c r="BH2937" s="13">
        <v>2.06</v>
      </c>
      <c r="BI2937" s="13">
        <v>2.06</v>
      </c>
      <c r="BJ2937" s="13">
        <v>11</v>
      </c>
      <c r="BK2937" s="13">
        <v>11.078581545331485</v>
      </c>
      <c r="BL2937" s="13">
        <v>278.3</v>
      </c>
      <c r="BM2937" s="13">
        <v>278.3</v>
      </c>
      <c r="BN2937" s="13">
        <v>15</v>
      </c>
      <c r="BO2937" s="13">
        <v>15.127000000000001</v>
      </c>
      <c r="BP2937" s="13">
        <v>5.5392907726657423</v>
      </c>
      <c r="BQ2937" s="13">
        <v>-2.6</v>
      </c>
      <c r="BR2937" s="13">
        <v>-1.8499999999999996</v>
      </c>
      <c r="BS2937" s="13">
        <v>14.700000000000001</v>
      </c>
      <c r="BT2937" s="14">
        <v>2.3197915631022261</v>
      </c>
      <c r="BU2937" s="13">
        <v>-7.3107092273342591</v>
      </c>
      <c r="BV2937" s="13">
        <v>-8.1900000000000013</v>
      </c>
      <c r="BW2937" s="13">
        <v>-10.790000000000001</v>
      </c>
      <c r="BX2937" s="13">
        <v>0</v>
      </c>
      <c r="BY2937" s="13">
        <v>0.24209227334257746</v>
      </c>
      <c r="BZ2937" s="13">
        <v>77.900000000000006</v>
      </c>
      <c r="CA2937" s="13">
        <v>98.4520922733426</v>
      </c>
      <c r="CB2937" s="13">
        <v>-0.89800000000000002</v>
      </c>
      <c r="CC2937" s="15">
        <v>0.374</v>
      </c>
      <c r="CD2937" s="15">
        <v>0.49199999999999999</v>
      </c>
      <c r="CE2937" s="15">
        <v>0.36</v>
      </c>
      <c r="CF2937" s="15">
        <v>0.41249833281490084</v>
      </c>
      <c r="CG2937" s="15">
        <v>0.41836636865782245</v>
      </c>
      <c r="CH2937" s="13">
        <v>12.663</v>
      </c>
      <c r="CI2937" s="13">
        <v>8.7469999999999999</v>
      </c>
      <c r="CJ2937" s="13">
        <v>-0.89800000000000002</v>
      </c>
      <c r="CK2937" s="12" t="str">
        <f t="shared" si="90"/>
        <v>NA</v>
      </c>
      <c r="CL2937" s="36">
        <f t="shared" si="91"/>
        <v>2.8267555678484446</v>
      </c>
      <c r="CM2937" s="13">
        <v>4.34</v>
      </c>
      <c r="CN2937" s="13">
        <v>2.27</v>
      </c>
      <c r="CO2937" s="13">
        <v>2.06</v>
      </c>
      <c r="CP2937" s="13">
        <v>204.1</v>
      </c>
      <c r="CQ2937" s="13">
        <v>15.127000000000001</v>
      </c>
      <c r="CR2937" s="13">
        <v>228.22209227334258</v>
      </c>
      <c r="CS2937" s="13">
        <v>-8.1900000000000013</v>
      </c>
      <c r="CT2937" s="13">
        <v>0</v>
      </c>
      <c r="CU2937" s="13">
        <v>11.078581545331485</v>
      </c>
      <c r="CV2937" s="13">
        <v>98.4520922733426</v>
      </c>
      <c r="CW2937" s="13">
        <v>15</v>
      </c>
      <c r="CX2937" s="12" t="s">
        <v>7128</v>
      </c>
      <c r="CY2937" s="12">
        <v>22.880906921086488</v>
      </c>
      <c r="CZ2937" s="15">
        <v>15.214806151556171</v>
      </c>
      <c r="DA2937" s="20"/>
      <c r="DB2937" s="20"/>
    </row>
    <row r="2938" spans="1:106" ht="24">
      <c r="A2938" s="8" t="s">
        <v>2117</v>
      </c>
      <c r="B2938" s="8" t="s">
        <v>2118</v>
      </c>
      <c r="C2938" s="9" t="s">
        <v>7178</v>
      </c>
      <c r="D2938" s="9" t="s">
        <v>7126</v>
      </c>
      <c r="E2938" s="10" t="s">
        <v>7127</v>
      </c>
      <c r="F2938" s="10" t="s">
        <v>7126</v>
      </c>
      <c r="G2938" s="11">
        <v>1.1000000000000001</v>
      </c>
      <c r="H2938" s="11">
        <v>3.1068488737558937</v>
      </c>
      <c r="I2938" s="12">
        <v>9.0499999999999997E-2</v>
      </c>
      <c r="J2938" s="12">
        <v>0.33766982307490834</v>
      </c>
      <c r="K2938" s="12">
        <v>6.2E-2</v>
      </c>
      <c r="L2938" s="12">
        <v>0.11849999999999999</v>
      </c>
      <c r="M2938" s="12">
        <v>7.8221849999999996E-2</v>
      </c>
      <c r="N2938" s="12">
        <v>0.15193776575939336</v>
      </c>
      <c r="O2938" s="12">
        <v>-0.28146292652318422</v>
      </c>
      <c r="P2938" s="12">
        <v>1.5778480441468967</v>
      </c>
      <c r="Q2938" s="13">
        <v>46</v>
      </c>
      <c r="R2938" s="13">
        <v>0</v>
      </c>
      <c r="S2938" s="13">
        <v>115.9</v>
      </c>
      <c r="T2938" s="13">
        <v>115.9</v>
      </c>
      <c r="U2938" s="13">
        <v>161.9</v>
      </c>
      <c r="V2938" s="13">
        <v>9.07</v>
      </c>
      <c r="W2938" s="13">
        <v>152.83000000000001</v>
      </c>
      <c r="X2938" s="14">
        <v>5.6022235948116124E-2</v>
      </c>
      <c r="Y2938" s="15">
        <v>0.81573655103066867</v>
      </c>
      <c r="Z2938" s="14">
        <v>0.77628935030140656</v>
      </c>
      <c r="AA2938" s="14">
        <v>0.71587399629400861</v>
      </c>
      <c r="AB2938" s="14">
        <v>3.4700598802395213</v>
      </c>
      <c r="AC2938" s="14">
        <v>2.5195652173913046</v>
      </c>
      <c r="AD2938" s="13">
        <v>0.23100000000000001</v>
      </c>
      <c r="AE2938" s="15">
        <v>2.2363888888888894</v>
      </c>
      <c r="AF2938" s="14">
        <v>0.11401754250991379</v>
      </c>
      <c r="AG2938" s="14">
        <v>1.0287890566471454</v>
      </c>
      <c r="AH2938" s="15">
        <v>0.3861386138613862</v>
      </c>
      <c r="AI2938" s="5">
        <v>1.3217213114754098</v>
      </c>
      <c r="AJ2938" s="15">
        <v>28.220858895705522</v>
      </c>
      <c r="AK2938" s="15">
        <v>28.220858895705522</v>
      </c>
      <c r="AL2938" s="15" t="s">
        <v>7128</v>
      </c>
      <c r="AM2938" s="15" t="s">
        <v>7128</v>
      </c>
      <c r="AN2938" s="15">
        <v>1.3772455089820359</v>
      </c>
      <c r="AO2938" s="15">
        <v>0.79861111111111105</v>
      </c>
      <c r="AP2938" s="15">
        <v>11.847286821705428</v>
      </c>
      <c r="AQ2938" s="15">
        <v>11.320740740740742</v>
      </c>
      <c r="AR2938" s="15">
        <v>47.315789473683949</v>
      </c>
      <c r="AS2938" s="15">
        <v>2.6532986111111114</v>
      </c>
      <c r="AT2938" s="14">
        <v>1.2269938650306749E-3</v>
      </c>
      <c r="AU2938" s="14">
        <v>4.347826086956522E-5</v>
      </c>
      <c r="AV2938" s="12">
        <v>-0.315</v>
      </c>
      <c r="AW2938" s="12">
        <v>-0.36700000000000005</v>
      </c>
      <c r="AX2938" s="12">
        <v>-9.0200000000000002E-2</v>
      </c>
      <c r="AY2938" s="12">
        <v>-4.9200000000000001E-2</v>
      </c>
      <c r="AZ2938" s="14" t="s">
        <v>7128</v>
      </c>
      <c r="BA2938" s="14" t="s">
        <v>7128</v>
      </c>
      <c r="BB2938" s="14">
        <v>5.6206896551724131E-2</v>
      </c>
      <c r="BC2938" s="14">
        <v>1.7297858099062902</v>
      </c>
      <c r="BD2938" s="14">
        <v>2.8298611111111108E-2</v>
      </c>
      <c r="BE2938" s="14">
        <v>0.22395833333333334</v>
      </c>
      <c r="BF2938" s="14">
        <v>0.27590361445783135</v>
      </c>
      <c r="BG2938" s="14">
        <v>0.17920000000000003</v>
      </c>
      <c r="BH2938" s="13">
        <v>1.63</v>
      </c>
      <c r="BI2938" s="13">
        <v>1.63</v>
      </c>
      <c r="BJ2938" s="13">
        <v>12.9</v>
      </c>
      <c r="BK2938" s="13">
        <v>12.9</v>
      </c>
      <c r="BL2938" s="13">
        <v>57.6</v>
      </c>
      <c r="BM2938" s="13">
        <v>57.6</v>
      </c>
      <c r="BN2938" s="13">
        <v>13.5</v>
      </c>
      <c r="BO2938" s="13">
        <v>13.5</v>
      </c>
      <c r="BP2938" s="13">
        <v>9.3408433734939766</v>
      </c>
      <c r="BQ2938" s="13">
        <v>3.9</v>
      </c>
      <c r="BR2938" s="13">
        <v>1.532</v>
      </c>
      <c r="BS2938" s="13">
        <v>0.36699999999999999</v>
      </c>
      <c r="BT2938" s="14">
        <v>0.20330070038308246</v>
      </c>
      <c r="BU2938" s="13">
        <v>7.4418433734939775</v>
      </c>
      <c r="BV2938" s="13">
        <v>-4.1690000000000005</v>
      </c>
      <c r="BW2938" s="13">
        <v>-0.26900000000000013</v>
      </c>
      <c r="BX2938" s="13">
        <v>29</v>
      </c>
      <c r="BY2938" s="13">
        <v>5.4000000000000057</v>
      </c>
      <c r="BZ2938" s="13">
        <v>33.4</v>
      </c>
      <c r="CA2938" s="13">
        <v>3.2300000000000182</v>
      </c>
      <c r="CB2938" s="13">
        <v>-2E-3</v>
      </c>
      <c r="CC2938" s="15">
        <v>0.78200000000000003</v>
      </c>
      <c r="CD2938" s="15">
        <v>0.85199999999999998</v>
      </c>
      <c r="CE2938" s="15">
        <v>0.36</v>
      </c>
      <c r="CF2938" s="15" t="s">
        <v>7128</v>
      </c>
      <c r="CG2938" s="15" t="s">
        <v>7128</v>
      </c>
      <c r="CH2938" s="13" t="s">
        <v>7128</v>
      </c>
      <c r="CI2938" s="13" t="s">
        <v>7128</v>
      </c>
      <c r="CJ2938" s="13">
        <v>-2E-3</v>
      </c>
      <c r="CK2938" s="12" t="str">
        <f t="shared" si="90"/>
        <v>NA</v>
      </c>
      <c r="CL2938" s="36">
        <f t="shared" si="91"/>
        <v>17.832817337461201</v>
      </c>
      <c r="CM2938" s="13">
        <v>3.32</v>
      </c>
      <c r="CN2938" s="13">
        <v>0.91600000000000004</v>
      </c>
      <c r="CO2938" s="13">
        <v>1.63</v>
      </c>
      <c r="CP2938" s="13">
        <v>46</v>
      </c>
      <c r="CQ2938" s="13">
        <v>13.5</v>
      </c>
      <c r="CR2938" s="13">
        <v>152.83000000000001</v>
      </c>
      <c r="CS2938" s="13">
        <v>-4.1690000000000005</v>
      </c>
      <c r="CT2938" s="13">
        <v>8.1419999999999995</v>
      </c>
      <c r="CU2938" s="13">
        <v>13.128</v>
      </c>
      <c r="CV2938" s="13">
        <v>11.372000000000018</v>
      </c>
      <c r="CW2938" s="13">
        <v>16.259999999999998</v>
      </c>
      <c r="CX2938" s="12">
        <v>5.002423132841527E-2</v>
      </c>
      <c r="CY2938" s="12">
        <v>0.70195963294916464</v>
      </c>
      <c r="CZ2938" s="15">
        <v>9.3991389913899166</v>
      </c>
      <c r="DA2938" s="20"/>
      <c r="DB2938" s="20"/>
    </row>
    <row r="2939" spans="1:106">
      <c r="A2939" s="8" t="s">
        <v>5757</v>
      </c>
      <c r="B2939" s="8" t="s">
        <v>5758</v>
      </c>
      <c r="C2939" s="9" t="s">
        <v>7141</v>
      </c>
      <c r="D2939" s="9" t="s">
        <v>7126</v>
      </c>
      <c r="E2939" s="10" t="s">
        <v>7127</v>
      </c>
      <c r="F2939" s="10" t="s">
        <v>7126</v>
      </c>
      <c r="G2939" s="11">
        <v>0.73</v>
      </c>
      <c r="H2939" s="11">
        <v>0.83370848708487078</v>
      </c>
      <c r="I2939" s="12">
        <v>9.0499999999999997E-2</v>
      </c>
      <c r="J2939" s="12">
        <v>0.1319506180811808</v>
      </c>
      <c r="K2939" s="12">
        <v>4.7E-2</v>
      </c>
      <c r="L2939" s="12">
        <v>0.10350000000000001</v>
      </c>
      <c r="M2939" s="12">
        <v>6.8320350000000002E-2</v>
      </c>
      <c r="N2939" s="12">
        <v>0.12403538279483035</v>
      </c>
      <c r="O2939" s="12">
        <v>-0.17393175015665249</v>
      </c>
      <c r="P2939" s="12">
        <v>-0.27917642010147276</v>
      </c>
      <c r="Q2939" s="13">
        <v>0.54200000000000004</v>
      </c>
      <c r="R2939" s="13">
        <v>0</v>
      </c>
      <c r="S2939" s="13">
        <v>7.6999999999999999E-2</v>
      </c>
      <c r="T2939" s="13">
        <v>7.6999999999999999E-2</v>
      </c>
      <c r="U2939" s="13">
        <v>0.61899999999999999</v>
      </c>
      <c r="V2939" s="13">
        <v>2.5999999999999999E-2</v>
      </c>
      <c r="W2939" s="13">
        <v>0.59299999999999997</v>
      </c>
      <c r="X2939" s="14">
        <v>4.2003231017770599E-2</v>
      </c>
      <c r="Y2939" s="15" t="s">
        <v>7128</v>
      </c>
      <c r="Z2939" s="14">
        <v>4.3576683644595361E-2</v>
      </c>
      <c r="AA2939" s="14">
        <v>0.12439418416801293</v>
      </c>
      <c r="AB2939" s="14">
        <v>4.5562130177514794E-2</v>
      </c>
      <c r="AC2939" s="14">
        <v>0.14206642066420663</v>
      </c>
      <c r="AD2939" s="13">
        <v>0.128</v>
      </c>
      <c r="AE2939" s="15">
        <v>-0.1801388888888889</v>
      </c>
      <c r="AF2939" s="14">
        <v>3.1622776601683791E-2</v>
      </c>
      <c r="AG2939" s="14" t="s">
        <v>7128</v>
      </c>
      <c r="AH2939" s="15">
        <v>0.30623306233062331</v>
      </c>
      <c r="AI2939" s="5" t="s">
        <v>7128</v>
      </c>
      <c r="AJ2939" s="15" t="s">
        <v>7128</v>
      </c>
      <c r="AK2939" s="15" t="s">
        <v>7128</v>
      </c>
      <c r="AL2939" s="15" t="s">
        <v>7128</v>
      </c>
      <c r="AM2939" s="15" t="s">
        <v>7128</v>
      </c>
      <c r="AN2939" s="15">
        <v>0.32071005917159767</v>
      </c>
      <c r="AO2939" s="15">
        <v>22.583333333333336</v>
      </c>
      <c r="AP2939" s="15" t="s">
        <v>7128</v>
      </c>
      <c r="AQ2939" s="15" t="s">
        <v>7128</v>
      </c>
      <c r="AR2939" s="15">
        <v>0.3406088454910971</v>
      </c>
      <c r="AS2939" s="15">
        <v>24.708333333333332</v>
      </c>
      <c r="AT2939" s="14" t="s">
        <v>7128</v>
      </c>
      <c r="AU2939" s="14">
        <v>0</v>
      </c>
      <c r="AV2939" s="12" t="s">
        <v>7128</v>
      </c>
      <c r="AW2939" s="12" t="s">
        <v>7128</v>
      </c>
      <c r="AX2939" s="12">
        <v>-0.35700000000000004</v>
      </c>
      <c r="AY2939" s="12">
        <v>1.77E-2</v>
      </c>
      <c r="AZ2939" s="14" t="s">
        <v>7128</v>
      </c>
      <c r="BA2939" s="14" t="s">
        <v>7128</v>
      </c>
      <c r="BB2939" s="14">
        <v>-4.1981132075471696E-2</v>
      </c>
      <c r="BC2939" s="14">
        <v>-0.15514103730664242</v>
      </c>
      <c r="BD2939" s="14">
        <v>-3.708333333333333</v>
      </c>
      <c r="BE2939" s="14">
        <v>-14.208333333333334</v>
      </c>
      <c r="BF2939" s="14">
        <v>0</v>
      </c>
      <c r="BG2939" s="14">
        <v>0.1439</v>
      </c>
      <c r="BH2939" s="13">
        <v>-8.8999999999999996E-2</v>
      </c>
      <c r="BI2939" s="13">
        <v>-8.8999999999999996E-2</v>
      </c>
      <c r="BJ2939" s="13">
        <v>-0.34100000000000003</v>
      </c>
      <c r="BK2939" s="13">
        <v>-0.34100000000000003</v>
      </c>
      <c r="BL2939" s="13">
        <v>2.4E-2</v>
      </c>
      <c r="BM2939" s="13">
        <v>2.4E-2</v>
      </c>
      <c r="BN2939" s="13">
        <v>-0.28199999999999997</v>
      </c>
      <c r="BO2939" s="13">
        <v>-0.28199999999999997</v>
      </c>
      <c r="BP2939" s="13">
        <v>-0.34100000000000003</v>
      </c>
      <c r="BQ2939" s="13">
        <v>0</v>
      </c>
      <c r="BR2939" s="13">
        <v>0</v>
      </c>
      <c r="BS2939" s="13">
        <v>-0.129</v>
      </c>
      <c r="BT2939" s="14" t="s">
        <v>7128</v>
      </c>
      <c r="BU2939" s="13">
        <v>-0.21200000000000002</v>
      </c>
      <c r="BV2939" s="13">
        <v>4.0000000000000008E-2</v>
      </c>
      <c r="BW2939" s="13">
        <v>4.0000000000000008E-2</v>
      </c>
      <c r="BX2939" s="13">
        <v>2.12</v>
      </c>
      <c r="BY2939" s="13">
        <v>2.198</v>
      </c>
      <c r="BZ2939" s="13">
        <v>1.69</v>
      </c>
      <c r="CA2939" s="13">
        <v>1.7409999999999999</v>
      </c>
      <c r="CB2939" s="13">
        <v>0</v>
      </c>
      <c r="CC2939" s="15">
        <v>-0.05</v>
      </c>
      <c r="CD2939" s="15">
        <v>-9.5000000000000001E-2</v>
      </c>
      <c r="CE2939" s="15">
        <v>0.36</v>
      </c>
      <c r="CF2939" s="15">
        <v>1.983084590743063</v>
      </c>
      <c r="CG2939" s="15">
        <v>1.4825276538616798</v>
      </c>
      <c r="CH2939" s="13">
        <v>6.188888888888891E-2</v>
      </c>
      <c r="CI2939" s="13">
        <v>1.0365555555555557</v>
      </c>
      <c r="CJ2939" s="13">
        <v>0</v>
      </c>
      <c r="CK2939" s="12">
        <f t="shared" si="90"/>
        <v>0</v>
      </c>
      <c r="CL2939" s="36">
        <f t="shared" si="91"/>
        <v>1.3785180930499715E-2</v>
      </c>
      <c r="CM2939" s="13" t="s">
        <v>7128</v>
      </c>
      <c r="CN2939" s="13" t="s">
        <v>7128</v>
      </c>
      <c r="CO2939" s="13" t="s">
        <v>7128</v>
      </c>
      <c r="CP2939" s="13" t="s">
        <v>7128</v>
      </c>
      <c r="CQ2939" s="13" t="s">
        <v>7128</v>
      </c>
      <c r="CR2939" s="13" t="s">
        <v>7128</v>
      </c>
      <c r="CS2939" s="13" t="s">
        <v>7128</v>
      </c>
      <c r="CT2939" s="13">
        <v>0</v>
      </c>
      <c r="CU2939" s="13">
        <v>-0.34100000000000003</v>
      </c>
      <c r="CV2939" s="13">
        <v>1.7409999999999999</v>
      </c>
      <c r="CW2939" s="13">
        <v>-0.28199999999999997</v>
      </c>
      <c r="CX2939" s="12">
        <v>-4.1981132075471696E-2</v>
      </c>
      <c r="CY2939" s="12">
        <v>-0.15514103730664242</v>
      </c>
      <c r="CZ2939" s="15" t="s">
        <v>7128</v>
      </c>
      <c r="DA2939" s="20"/>
      <c r="DB2939" s="20"/>
    </row>
    <row r="2940" spans="1:106">
      <c r="A2940" s="8" t="s">
        <v>1167</v>
      </c>
      <c r="B2940" s="8" t="s">
        <v>1168</v>
      </c>
      <c r="C2940" s="9" t="s">
        <v>7144</v>
      </c>
      <c r="D2940" s="9" t="s">
        <v>7126</v>
      </c>
      <c r="E2940" s="10" t="s">
        <v>7127</v>
      </c>
      <c r="F2940" s="10" t="s">
        <v>7126</v>
      </c>
      <c r="G2940" s="11">
        <v>1.1499999999999999</v>
      </c>
      <c r="H2940" s="11">
        <v>1.1499999999999999</v>
      </c>
      <c r="I2940" s="12">
        <v>9.0499999999999997E-2</v>
      </c>
      <c r="J2940" s="12">
        <v>0.160575</v>
      </c>
      <c r="K2940" s="12">
        <v>3.6999999999999998E-2</v>
      </c>
      <c r="L2940" s="12">
        <v>9.35E-2</v>
      </c>
      <c r="M2940" s="12">
        <v>6.1719349999999999E-2</v>
      </c>
      <c r="N2940" s="12">
        <v>0.160575</v>
      </c>
      <c r="O2940" s="12">
        <v>-8.7011781609195399E-2</v>
      </c>
      <c r="P2940" s="12">
        <v>-2.7743393455745335E-2</v>
      </c>
      <c r="Q2940" s="13">
        <v>92.8</v>
      </c>
      <c r="R2940" s="13">
        <v>0</v>
      </c>
      <c r="S2940" s="13">
        <v>0</v>
      </c>
      <c r="T2940" s="13">
        <v>0</v>
      </c>
      <c r="U2940" s="13">
        <v>92.8</v>
      </c>
      <c r="V2940" s="13">
        <v>0</v>
      </c>
      <c r="W2940" s="13">
        <v>92.8</v>
      </c>
      <c r="X2940" s="14">
        <v>0</v>
      </c>
      <c r="Y2940" s="15">
        <v>0.1875</v>
      </c>
      <c r="Z2940" s="14" t="s">
        <v>7128</v>
      </c>
      <c r="AA2940" s="14">
        <v>0</v>
      </c>
      <c r="AB2940" s="14" t="s">
        <v>7128</v>
      </c>
      <c r="AC2940" s="14">
        <v>0</v>
      </c>
      <c r="AD2940" s="13">
        <v>1.55</v>
      </c>
      <c r="AE2940" s="15">
        <v>2.512694444444445</v>
      </c>
      <c r="AF2940" s="14">
        <v>0.25495097567963926</v>
      </c>
      <c r="AG2940" s="14">
        <v>0.62364930973942523</v>
      </c>
      <c r="AH2940" s="15">
        <v>0.44742831133363681</v>
      </c>
      <c r="AI2940" s="5">
        <v>1.4959612277867527</v>
      </c>
      <c r="AJ2940" s="15">
        <v>28.999999999999996</v>
      </c>
      <c r="AK2940" s="15">
        <v>28.999999999999996</v>
      </c>
      <c r="AL2940" s="15">
        <v>26.72413793103448</v>
      </c>
      <c r="AM2940" s="15">
        <v>0.99999999999999989</v>
      </c>
      <c r="AN2940" s="15" t="s">
        <v>7128</v>
      </c>
      <c r="AO2940" s="15">
        <v>0.48257930317212683</v>
      </c>
      <c r="AP2940" s="15">
        <v>10.021598272138229</v>
      </c>
      <c r="AQ2940" s="15">
        <v>4.5268292682926825</v>
      </c>
      <c r="AR2940" s="15" t="s">
        <v>7128</v>
      </c>
      <c r="AS2940" s="15">
        <v>0.48257930317212683</v>
      </c>
      <c r="AT2940" s="14">
        <v>0.21</v>
      </c>
      <c r="AU2940" s="14">
        <v>7.241379310344828E-3</v>
      </c>
      <c r="AV2940" s="12">
        <v>-0.252</v>
      </c>
      <c r="AW2940" s="12">
        <v>-6.7299999999999999E-2</v>
      </c>
      <c r="AX2940" s="12">
        <v>2.3700000000000002E-2</v>
      </c>
      <c r="AY2940" s="12">
        <v>5.8099999999999999E-2</v>
      </c>
      <c r="AZ2940" s="14">
        <v>0.28999999999999998</v>
      </c>
      <c r="BA2940" s="14">
        <v>0.115</v>
      </c>
      <c r="BB2940" s="14">
        <v>7.3563218390804597E-2</v>
      </c>
      <c r="BC2940" s="14">
        <v>0.13283160654425466</v>
      </c>
      <c r="BD2940" s="14">
        <v>1.6640665626625063E-2</v>
      </c>
      <c r="BE2940" s="14">
        <v>4.8153926157046278E-2</v>
      </c>
      <c r="BF2940" s="14">
        <v>4.0498442367601249E-3</v>
      </c>
      <c r="BG2940" s="14">
        <v>7.5999999999999998E-2</v>
      </c>
      <c r="BH2940" s="13">
        <v>3.2</v>
      </c>
      <c r="BI2940" s="13">
        <v>3.2</v>
      </c>
      <c r="BJ2940" s="13">
        <v>9.26</v>
      </c>
      <c r="BK2940" s="13">
        <v>9.26</v>
      </c>
      <c r="BL2940" s="13">
        <v>192.3</v>
      </c>
      <c r="BM2940" s="13">
        <v>192.3</v>
      </c>
      <c r="BN2940" s="13">
        <v>20.5</v>
      </c>
      <c r="BO2940" s="13">
        <v>20.5</v>
      </c>
      <c r="BP2940" s="13">
        <v>9.2224984423676002</v>
      </c>
      <c r="BQ2940" s="13">
        <v>-1</v>
      </c>
      <c r="BR2940" s="13">
        <v>-1.1080000000000001</v>
      </c>
      <c r="BS2940" s="13">
        <v>2.5</v>
      </c>
      <c r="BT2940" s="14">
        <v>0.15093523828697397</v>
      </c>
      <c r="BU2940" s="13">
        <v>7.8304984423676007</v>
      </c>
      <c r="BV2940" s="13">
        <v>2.8080000000000003</v>
      </c>
      <c r="BW2940" s="13">
        <v>1.8080000000000003</v>
      </c>
      <c r="BX2940" s="13">
        <v>43.5</v>
      </c>
      <c r="BY2940" s="13">
        <v>69.429999999999993</v>
      </c>
      <c r="BZ2940" s="13">
        <v>0</v>
      </c>
      <c r="CA2940" s="13">
        <v>0</v>
      </c>
      <c r="CB2940" s="13">
        <v>-0.67200000000000004</v>
      </c>
      <c r="CC2940" s="15">
        <v>1.06</v>
      </c>
      <c r="CD2940" s="15">
        <v>0.58899999999999997</v>
      </c>
      <c r="CE2940" s="15">
        <v>0.36</v>
      </c>
      <c r="CF2940" s="15" t="s">
        <v>7128</v>
      </c>
      <c r="CG2940" s="15" t="s">
        <v>7128</v>
      </c>
      <c r="CH2940" s="13" t="s">
        <v>7128</v>
      </c>
      <c r="CI2940" s="13" t="s">
        <v>7128</v>
      </c>
      <c r="CJ2940" s="13">
        <v>-0.67200000000000004</v>
      </c>
      <c r="CK2940" s="12">
        <f t="shared" si="90"/>
        <v>0.2393162393162393</v>
      </c>
      <c r="CL2940" s="36" t="str">
        <f t="shared" si="91"/>
        <v>NA</v>
      </c>
      <c r="CM2940" s="13">
        <v>3.21</v>
      </c>
      <c r="CN2940" s="13">
        <v>1.2999999999999999E-2</v>
      </c>
      <c r="CO2940" s="13">
        <v>3.2</v>
      </c>
      <c r="CP2940" s="13">
        <v>92.8</v>
      </c>
      <c r="CQ2940" s="13">
        <v>20.5</v>
      </c>
      <c r="CR2940" s="13">
        <v>92.8</v>
      </c>
      <c r="CS2940" s="13">
        <v>2.8080000000000003</v>
      </c>
      <c r="CT2940" s="13">
        <v>1.68</v>
      </c>
      <c r="CU2940" s="13">
        <v>10.94</v>
      </c>
      <c r="CV2940" s="13">
        <v>1.68</v>
      </c>
      <c r="CW2940" s="13">
        <v>22.18</v>
      </c>
      <c r="CX2940" s="12">
        <v>0.1080123948649845</v>
      </c>
      <c r="CY2940" s="12">
        <v>0.15322310088665228</v>
      </c>
      <c r="CZ2940" s="15">
        <v>4.1839495040577095</v>
      </c>
      <c r="DA2940" s="20"/>
      <c r="DB2940" s="20"/>
    </row>
    <row r="2941" spans="1:106" ht="24">
      <c r="A2941" s="8" t="s">
        <v>5741</v>
      </c>
      <c r="B2941" s="8" t="s">
        <v>5742</v>
      </c>
      <c r="C2941" s="9" t="s">
        <v>7197</v>
      </c>
      <c r="D2941" s="9" t="s">
        <v>7126</v>
      </c>
      <c r="E2941" s="10" t="s">
        <v>7127</v>
      </c>
      <c r="F2941" s="10" t="s">
        <v>7126</v>
      </c>
      <c r="G2941" s="11">
        <v>0.65</v>
      </c>
      <c r="H2941" s="11">
        <v>0.65</v>
      </c>
      <c r="I2941" s="12">
        <v>9.0499999999999997E-2</v>
      </c>
      <c r="J2941" s="12">
        <v>0.11532500000000001</v>
      </c>
      <c r="K2941" s="12">
        <v>4.7E-2</v>
      </c>
      <c r="L2941" s="12">
        <v>0.10350000000000001</v>
      </c>
      <c r="M2941" s="12">
        <v>6.8320350000000002E-2</v>
      </c>
      <c r="N2941" s="12">
        <v>0.11532500000000001</v>
      </c>
      <c r="O2941" s="12">
        <v>-6.6268396226415116E-2</v>
      </c>
      <c r="P2941" s="12">
        <v>-0.11532500000000001</v>
      </c>
      <c r="Q2941" s="13">
        <v>8.3000000000000004E-2</v>
      </c>
      <c r="R2941" s="13">
        <v>0</v>
      </c>
      <c r="S2941" s="13">
        <v>0</v>
      </c>
      <c r="T2941" s="13">
        <v>0</v>
      </c>
      <c r="U2941" s="13">
        <v>8.3000000000000004E-2</v>
      </c>
      <c r="V2941" s="13">
        <v>0</v>
      </c>
      <c r="W2941" s="13">
        <v>8.3000000000000004E-2</v>
      </c>
      <c r="X2941" s="14">
        <v>0</v>
      </c>
      <c r="Y2941" s="15" t="s">
        <v>7128</v>
      </c>
      <c r="Z2941" s="14">
        <v>0</v>
      </c>
      <c r="AA2941" s="14">
        <v>0</v>
      </c>
      <c r="AB2941" s="14">
        <v>0</v>
      </c>
      <c r="AC2941" s="14">
        <v>0</v>
      </c>
      <c r="AD2941" s="13">
        <v>7.4999999999999997E-2</v>
      </c>
      <c r="AE2941" s="15">
        <v>-0.58719444444444457</v>
      </c>
      <c r="AF2941" s="14" t="s">
        <v>7128</v>
      </c>
      <c r="AG2941" s="14" t="s">
        <v>7128</v>
      </c>
      <c r="AH2941" s="15">
        <v>0.5957446808510638</v>
      </c>
      <c r="AI2941" s="5" t="s">
        <v>7128</v>
      </c>
      <c r="AJ2941" s="15">
        <v>6.384615384615385</v>
      </c>
      <c r="AK2941" s="15">
        <v>6.384615384615385</v>
      </c>
      <c r="AL2941" s="15" t="s">
        <v>7128</v>
      </c>
      <c r="AM2941" s="15" t="s">
        <v>7128</v>
      </c>
      <c r="AN2941" s="15">
        <v>0.31086142322097376</v>
      </c>
      <c r="AO2941" s="15">
        <v>3.0740740740740744</v>
      </c>
      <c r="AP2941" s="15" t="s">
        <v>7128</v>
      </c>
      <c r="AQ2941" s="15" t="s">
        <v>7128</v>
      </c>
      <c r="AR2941" s="15">
        <v>0.31086142322097376</v>
      </c>
      <c r="AS2941" s="15">
        <v>3.0740740740740744</v>
      </c>
      <c r="AT2941" s="14">
        <v>0</v>
      </c>
      <c r="AU2941" s="14">
        <v>0</v>
      </c>
      <c r="AV2941" s="12" t="s">
        <v>7128</v>
      </c>
      <c r="AW2941" s="12">
        <v>6.6900000000000001E-2</v>
      </c>
      <c r="AX2941" s="12" t="s">
        <v>7128</v>
      </c>
      <c r="AY2941" s="12">
        <v>9.1999999999999998E-2</v>
      </c>
      <c r="AZ2941" s="14" t="s">
        <v>7128</v>
      </c>
      <c r="BA2941" s="14" t="s">
        <v>7128</v>
      </c>
      <c r="BB2941" s="14">
        <v>4.9056603773584902E-2</v>
      </c>
      <c r="BC2941" s="14">
        <v>0</v>
      </c>
      <c r="BD2941" s="14">
        <v>0.48148148148148145</v>
      </c>
      <c r="BE2941" s="14">
        <v>0</v>
      </c>
      <c r="BF2941" s="14">
        <v>0.31578947368421056</v>
      </c>
      <c r="BG2941" s="14" t="s">
        <v>7128</v>
      </c>
      <c r="BH2941" s="13">
        <v>1.2999999999999999E-2</v>
      </c>
      <c r="BI2941" s="13">
        <v>1.2999999999999999E-2</v>
      </c>
      <c r="BJ2941" s="13">
        <v>0</v>
      </c>
      <c r="BK2941" s="13">
        <v>0</v>
      </c>
      <c r="BL2941" s="13">
        <v>2.7E-2</v>
      </c>
      <c r="BM2941" s="13">
        <v>2.7E-2</v>
      </c>
      <c r="BN2941" s="13">
        <v>0</v>
      </c>
      <c r="BO2941" s="13">
        <v>0</v>
      </c>
      <c r="BP2941" s="13">
        <v>0</v>
      </c>
      <c r="BQ2941" s="13">
        <v>0</v>
      </c>
      <c r="BR2941" s="13">
        <v>0</v>
      </c>
      <c r="BS2941" s="13">
        <v>0</v>
      </c>
      <c r="BT2941" s="14" t="s">
        <v>7128</v>
      </c>
      <c r="BU2941" s="13">
        <v>0</v>
      </c>
      <c r="BV2941" s="13">
        <v>1.2999999999999999E-2</v>
      </c>
      <c r="BW2941" s="13">
        <v>1.2999999999999999E-2</v>
      </c>
      <c r="BX2941" s="13">
        <v>0.26500000000000001</v>
      </c>
      <c r="BY2941" s="13">
        <v>0.26500000000000001</v>
      </c>
      <c r="BZ2941" s="13">
        <v>0.26700000000000002</v>
      </c>
      <c r="CA2941" s="13">
        <v>0.26700000000000002</v>
      </c>
      <c r="CB2941" s="13">
        <v>0</v>
      </c>
      <c r="CC2941" s="15">
        <v>1.4E-2</v>
      </c>
      <c r="CD2941" s="15">
        <v>-0.66900000000000004</v>
      </c>
      <c r="CE2941" s="15">
        <v>0.36</v>
      </c>
      <c r="CF2941" s="15" t="s">
        <v>7128</v>
      </c>
      <c r="CG2941" s="15" t="s">
        <v>7128</v>
      </c>
      <c r="CH2941" s="13" t="s">
        <v>7128</v>
      </c>
      <c r="CI2941" s="13" t="s">
        <v>7128</v>
      </c>
      <c r="CJ2941" s="13">
        <v>0</v>
      </c>
      <c r="CK2941" s="12">
        <f t="shared" si="90"/>
        <v>0</v>
      </c>
      <c r="CL2941" s="36">
        <f t="shared" si="91"/>
        <v>0.10112359550561797</v>
      </c>
      <c r="CM2941" s="13">
        <v>1.9E-2</v>
      </c>
      <c r="CN2941" s="13">
        <v>6.0000000000000001E-3</v>
      </c>
      <c r="CO2941" s="13">
        <v>1.2999999999999999E-2</v>
      </c>
      <c r="CP2941" s="13">
        <v>8.3000000000000004E-2</v>
      </c>
      <c r="CQ2941" s="13" t="s">
        <v>7128</v>
      </c>
      <c r="CR2941" s="13" t="s">
        <v>7128</v>
      </c>
      <c r="CS2941" s="13" t="s">
        <v>7128</v>
      </c>
      <c r="CT2941" s="13">
        <v>0</v>
      </c>
      <c r="CU2941" s="13">
        <v>0</v>
      </c>
      <c r="CV2941" s="13">
        <v>0.26700000000000002</v>
      </c>
      <c r="CW2941" s="13">
        <v>0</v>
      </c>
      <c r="CX2941" s="12">
        <v>4.9056603773584902E-2</v>
      </c>
      <c r="CY2941" s="12">
        <v>0</v>
      </c>
      <c r="CZ2941" s="15" t="s">
        <v>7128</v>
      </c>
      <c r="DA2941" s="20"/>
      <c r="DB2941" s="20"/>
    </row>
    <row r="2942" spans="1:106">
      <c r="A2942" s="8" t="s">
        <v>3453</v>
      </c>
      <c r="B2942" s="8" t="s">
        <v>3454</v>
      </c>
      <c r="C2942" s="9" t="s">
        <v>7132</v>
      </c>
      <c r="D2942" s="9" t="s">
        <v>7126</v>
      </c>
      <c r="E2942" s="10" t="s">
        <v>7127</v>
      </c>
      <c r="F2942" s="10" t="s">
        <v>7126</v>
      </c>
      <c r="G2942" s="11">
        <v>1.07</v>
      </c>
      <c r="H2942" s="11">
        <v>8.3553043478260882</v>
      </c>
      <c r="I2942" s="12">
        <v>9.0499999999999997E-2</v>
      </c>
      <c r="J2942" s="12">
        <v>0.81265504347826101</v>
      </c>
      <c r="K2942" s="12">
        <v>3.6999999999999998E-2</v>
      </c>
      <c r="L2942" s="12">
        <v>9.35E-2</v>
      </c>
      <c r="M2942" s="12">
        <v>6.1719349999999999E-2</v>
      </c>
      <c r="N2942" s="12">
        <v>0.15788594771714928</v>
      </c>
      <c r="O2942" s="12">
        <v>-1.1008270864890137</v>
      </c>
      <c r="P2942" s="12">
        <v>-0.1268670487853498</v>
      </c>
      <c r="Q2942" s="13">
        <v>1.1499999999999999</v>
      </c>
      <c r="R2942" s="13">
        <v>0</v>
      </c>
      <c r="S2942" s="13">
        <v>7.83</v>
      </c>
      <c r="T2942" s="13">
        <v>7.83</v>
      </c>
      <c r="U2942" s="13">
        <v>8.98</v>
      </c>
      <c r="V2942" s="13">
        <v>0.27500000000000002</v>
      </c>
      <c r="W2942" s="13">
        <v>8.7050000000000001</v>
      </c>
      <c r="X2942" s="14">
        <v>3.0623608017817373E-2</v>
      </c>
      <c r="Y2942" s="15">
        <v>0.10176390773405698</v>
      </c>
      <c r="Z2942" s="14">
        <v>0.72905027932960897</v>
      </c>
      <c r="AA2942" s="14">
        <v>0.87193763919821821</v>
      </c>
      <c r="AB2942" s="14">
        <v>2.6907216494845358</v>
      </c>
      <c r="AC2942" s="14">
        <v>6.8086956521739133</v>
      </c>
      <c r="AD2942" s="13">
        <v>0.156</v>
      </c>
      <c r="AE2942" s="15">
        <v>0.71638888888888896</v>
      </c>
      <c r="AF2942" s="14">
        <v>5.4772255750516613E-2</v>
      </c>
      <c r="AG2942" s="14">
        <v>0.58880174931805362</v>
      </c>
      <c r="AH2942" s="15">
        <v>0.4310722100656455</v>
      </c>
      <c r="AI2942" s="5">
        <v>0.18414634146341463</v>
      </c>
      <c r="AJ2942" s="15" t="s">
        <v>7128</v>
      </c>
      <c r="AK2942" s="15" t="s">
        <v>7128</v>
      </c>
      <c r="AL2942" s="15" t="s">
        <v>7128</v>
      </c>
      <c r="AM2942" s="15" t="s">
        <v>7128</v>
      </c>
      <c r="AN2942" s="15">
        <v>0.39518900343642605</v>
      </c>
      <c r="AO2942" s="15">
        <v>8.9147286821705418E-2</v>
      </c>
      <c r="AP2942" s="15">
        <v>28.82450331125828</v>
      </c>
      <c r="AQ2942" s="15">
        <v>15.628366247755833</v>
      </c>
      <c r="AR2942" s="15">
        <v>0.83182035355948403</v>
      </c>
      <c r="AS2942" s="15">
        <v>0.67480620155038762</v>
      </c>
      <c r="AT2942" s="14" t="s">
        <v>7128</v>
      </c>
      <c r="AU2942" s="14">
        <v>0</v>
      </c>
      <c r="AV2942" s="12" t="s">
        <v>7128</v>
      </c>
      <c r="AW2942" s="12" t="s">
        <v>7128</v>
      </c>
      <c r="AX2942" s="12">
        <v>-0.106</v>
      </c>
      <c r="AY2942" s="12">
        <v>2.87E-2</v>
      </c>
      <c r="AZ2942" s="14" t="s">
        <v>7128</v>
      </c>
      <c r="BA2942" s="14" t="s">
        <v>7128</v>
      </c>
      <c r="BB2942" s="14">
        <v>-0.28817204301075267</v>
      </c>
      <c r="BC2942" s="14">
        <v>3.1018898931799498E-2</v>
      </c>
      <c r="BD2942" s="14">
        <v>-0.10387596899224806</v>
      </c>
      <c r="BE2942" s="14">
        <v>2.3410852713178294E-2</v>
      </c>
      <c r="BF2942" s="14">
        <v>0</v>
      </c>
      <c r="BG2942" s="14" t="s">
        <v>7128</v>
      </c>
      <c r="BH2942" s="13">
        <v>-1.34</v>
      </c>
      <c r="BI2942" s="13">
        <v>-1.34</v>
      </c>
      <c r="BJ2942" s="13">
        <v>0.30199999999999999</v>
      </c>
      <c r="BK2942" s="13">
        <v>0.30199999999999999</v>
      </c>
      <c r="BL2942" s="13">
        <v>12.9</v>
      </c>
      <c r="BM2942" s="13">
        <v>12.9</v>
      </c>
      <c r="BN2942" s="13">
        <v>0.55700000000000005</v>
      </c>
      <c r="BO2942" s="13">
        <v>0.55700000000000005</v>
      </c>
      <c r="BP2942" s="13">
        <v>0.30199999999999999</v>
      </c>
      <c r="BQ2942" s="13">
        <v>0</v>
      </c>
      <c r="BR2942" s="13">
        <v>0</v>
      </c>
      <c r="BS2942" s="13">
        <v>-0.22800000000000001</v>
      </c>
      <c r="BT2942" s="14">
        <v>-0.75496688741721862</v>
      </c>
      <c r="BU2942" s="13">
        <v>0.53</v>
      </c>
      <c r="BV2942" s="13">
        <v>-1.1120000000000001</v>
      </c>
      <c r="BW2942" s="13">
        <v>-1.1120000000000001</v>
      </c>
      <c r="BX2942" s="13">
        <v>4.6500000000000004</v>
      </c>
      <c r="BY2942" s="13">
        <v>9.7360000000000024</v>
      </c>
      <c r="BZ2942" s="13">
        <v>2.91</v>
      </c>
      <c r="CA2942" s="13">
        <v>10.465</v>
      </c>
      <c r="CB2942" s="13">
        <v>0</v>
      </c>
      <c r="CC2942" s="15">
        <v>0.215</v>
      </c>
      <c r="CD2942" s="15">
        <v>0.34499999999999997</v>
      </c>
      <c r="CE2942" s="15">
        <v>0.36</v>
      </c>
      <c r="CF2942" s="15">
        <v>0.40896130094010696</v>
      </c>
      <c r="CG2942" s="15">
        <v>0.93191016903063795</v>
      </c>
      <c r="CH2942" s="13">
        <v>1.2352000000000001</v>
      </c>
      <c r="CI2942" s="13">
        <v>0.47610000000000002</v>
      </c>
      <c r="CJ2942" s="13">
        <v>0</v>
      </c>
      <c r="CK2942" s="12">
        <f t="shared" si="90"/>
        <v>0</v>
      </c>
      <c r="CL2942" s="36">
        <f t="shared" si="91"/>
        <v>1.2326803631151457</v>
      </c>
      <c r="CM2942" s="13" t="s">
        <v>7128</v>
      </c>
      <c r="CN2942" s="13" t="s">
        <v>7128</v>
      </c>
      <c r="CO2942" s="13" t="s">
        <v>7128</v>
      </c>
      <c r="CP2942" s="13" t="s">
        <v>7128</v>
      </c>
      <c r="CQ2942" s="13">
        <v>0.55700000000000005</v>
      </c>
      <c r="CR2942" s="13">
        <v>8.7050000000000001</v>
      </c>
      <c r="CS2942" s="13" t="s">
        <v>7128</v>
      </c>
      <c r="CT2942" s="13">
        <v>5.8599999999999992E-2</v>
      </c>
      <c r="CU2942" s="13">
        <v>0.27260000000000001</v>
      </c>
      <c r="CV2942" s="13">
        <v>10.5236</v>
      </c>
      <c r="CW2942" s="13">
        <v>0.55700000000000005</v>
      </c>
      <c r="CX2942" s="12">
        <v>-0.29082954593722127</v>
      </c>
      <c r="CY2942" s="12">
        <v>2.7831662344557199E-2</v>
      </c>
      <c r="CZ2942" s="15">
        <v>15.628366247755833</v>
      </c>
      <c r="DA2942" s="20"/>
      <c r="DB2942" s="20"/>
    </row>
    <row r="2943" spans="1:106">
      <c r="A2943" s="8" t="s">
        <v>1399</v>
      </c>
      <c r="B2943" s="8" t="s">
        <v>1400</v>
      </c>
      <c r="C2943" s="9" t="s">
        <v>7141</v>
      </c>
      <c r="D2943" s="9" t="s">
        <v>7126</v>
      </c>
      <c r="E2943" s="10" t="s">
        <v>7127</v>
      </c>
      <c r="F2943" s="10" t="s">
        <v>7126</v>
      </c>
      <c r="G2943" s="11">
        <v>0.73</v>
      </c>
      <c r="H2943" s="11">
        <v>8.7938193214334373</v>
      </c>
      <c r="I2943" s="12">
        <v>9.0499999999999997E-2</v>
      </c>
      <c r="J2943" s="12">
        <v>0.85234064858972602</v>
      </c>
      <c r="K2943" s="12">
        <v>4.1999999999999996E-2</v>
      </c>
      <c r="L2943" s="12">
        <v>9.8500000000000004E-2</v>
      </c>
      <c r="M2943" s="12">
        <v>6.5019850000000004E-2</v>
      </c>
      <c r="N2943" s="12">
        <v>0.1238880300115125</v>
      </c>
      <c r="O2943" s="12">
        <v>-0.84572246677154417</v>
      </c>
      <c r="P2943" s="12">
        <v>-1.6042726144109176E-2</v>
      </c>
      <c r="Q2943" s="13">
        <v>3.58</v>
      </c>
      <c r="R2943" s="13">
        <v>0</v>
      </c>
      <c r="S2943" s="13">
        <v>44.3</v>
      </c>
      <c r="T2943" s="13">
        <v>44.3</v>
      </c>
      <c r="U2943" s="13">
        <v>47.879999999999995</v>
      </c>
      <c r="V2943" s="13">
        <v>0.44500000000000001</v>
      </c>
      <c r="W2943" s="13">
        <v>47.434999999999995</v>
      </c>
      <c r="X2943" s="14">
        <v>9.2940685045948216E-3</v>
      </c>
      <c r="Y2943" s="15">
        <v>0.78888888888888886</v>
      </c>
      <c r="Z2943" s="14">
        <v>0.65922619047619058</v>
      </c>
      <c r="AA2943" s="14">
        <v>0.92522974101921474</v>
      </c>
      <c r="AB2943" s="14">
        <v>1.9344978165938864</v>
      </c>
      <c r="AC2943" s="14">
        <v>12.374301675977653</v>
      </c>
      <c r="AD2943" s="13">
        <v>0.159</v>
      </c>
      <c r="AE2943" s="15">
        <v>2.2595833333333335</v>
      </c>
      <c r="AF2943" s="14">
        <v>3.1622776601683791E-2</v>
      </c>
      <c r="AG2943" s="14">
        <v>0.78266372089167402</v>
      </c>
      <c r="AH2943" s="15">
        <v>0.76873661670235549</v>
      </c>
      <c r="AI2943" s="5">
        <v>1.0314465408805031</v>
      </c>
      <c r="AJ2943" s="15">
        <v>19.670329670329672</v>
      </c>
      <c r="AK2943" s="15">
        <v>19.670329670329672</v>
      </c>
      <c r="AL2943" s="15">
        <v>0.37857142857142861</v>
      </c>
      <c r="AM2943" s="15">
        <v>0.59607059607059609</v>
      </c>
      <c r="AN2943" s="15">
        <v>0.15633187772925766</v>
      </c>
      <c r="AO2943" s="15">
        <v>2.3740053050397877E-2</v>
      </c>
      <c r="AP2943" s="15">
        <v>7.2309451219512191</v>
      </c>
      <c r="AQ2943" s="15">
        <v>5.496523754345306</v>
      </c>
      <c r="AR2943" s="15">
        <v>0.71058347689311663</v>
      </c>
      <c r="AS2943" s="15">
        <v>0.31455570291777185</v>
      </c>
      <c r="AT2943" s="14">
        <v>0</v>
      </c>
      <c r="AU2943" s="14">
        <v>0</v>
      </c>
      <c r="AV2943" s="12">
        <v>-0.58299999999999996</v>
      </c>
      <c r="AW2943" s="12">
        <v>-0.21899999999999997</v>
      </c>
      <c r="AX2943" s="12">
        <v>0.69099999999999995</v>
      </c>
      <c r="AY2943" s="12">
        <v>0.77900000000000003</v>
      </c>
      <c r="AZ2943" s="14">
        <v>0.33</v>
      </c>
      <c r="BA2943" s="14" t="s">
        <v>7128</v>
      </c>
      <c r="BB2943" s="14">
        <v>6.6181818181818182E-3</v>
      </c>
      <c r="BC2943" s="14">
        <v>0.10784530386740332</v>
      </c>
      <c r="BD2943" s="14">
        <v>1.2068965517241378E-3</v>
      </c>
      <c r="BE2943" s="14">
        <v>4.3501326259946946E-2</v>
      </c>
      <c r="BF2943" s="14">
        <v>0.10731707317073171</v>
      </c>
      <c r="BG2943" s="14">
        <v>0.12859999999999999</v>
      </c>
      <c r="BH2943" s="13">
        <v>0.182</v>
      </c>
      <c r="BI2943" s="13">
        <v>0.182</v>
      </c>
      <c r="BJ2943" s="13">
        <v>6.56</v>
      </c>
      <c r="BK2943" s="13">
        <v>6.56</v>
      </c>
      <c r="BL2943" s="13">
        <v>150.80000000000001</v>
      </c>
      <c r="BM2943" s="13">
        <v>150.80000000000001</v>
      </c>
      <c r="BN2943" s="13">
        <v>8.6300000000000008</v>
      </c>
      <c r="BO2943" s="13">
        <v>8.6300000000000008</v>
      </c>
      <c r="BP2943" s="13">
        <v>5.8559999999999999</v>
      </c>
      <c r="BQ2943" s="13">
        <v>0</v>
      </c>
      <c r="BR2943" s="13">
        <v>0</v>
      </c>
      <c r="BS2943" s="13">
        <v>-1.83</v>
      </c>
      <c r="BT2943" s="14">
        <v>-0.3125</v>
      </c>
      <c r="BU2943" s="13">
        <v>7.6859999999999999</v>
      </c>
      <c r="BV2943" s="13">
        <v>2.012</v>
      </c>
      <c r="BW2943" s="13">
        <v>2.012</v>
      </c>
      <c r="BX2943" s="13">
        <v>27.5</v>
      </c>
      <c r="BY2943" s="13">
        <v>54.3</v>
      </c>
      <c r="BZ2943" s="13">
        <v>22.9</v>
      </c>
      <c r="CA2943" s="13">
        <v>66.754999999999995</v>
      </c>
      <c r="CB2943" s="13">
        <v>0</v>
      </c>
      <c r="CC2943" s="15">
        <v>0.16500000000000001</v>
      </c>
      <c r="CD2943" s="15">
        <v>2.13</v>
      </c>
      <c r="CE2943" s="15">
        <v>0.36</v>
      </c>
      <c r="CF2943" s="15" t="s">
        <v>7128</v>
      </c>
      <c r="CG2943" s="15" t="s">
        <v>7128</v>
      </c>
      <c r="CH2943" s="13" t="s">
        <v>7128</v>
      </c>
      <c r="CI2943" s="13" t="s">
        <v>7128</v>
      </c>
      <c r="CJ2943" s="13">
        <v>0</v>
      </c>
      <c r="CK2943" s="12">
        <f t="shared" si="90"/>
        <v>0</v>
      </c>
      <c r="CL2943" s="36">
        <f t="shared" si="91"/>
        <v>2.2590068159688417</v>
      </c>
      <c r="CM2943" s="13">
        <v>0.20499999999999999</v>
      </c>
      <c r="CN2943" s="13">
        <v>2.1999999999999999E-2</v>
      </c>
      <c r="CO2943" s="13">
        <v>0.182</v>
      </c>
      <c r="CP2943" s="13">
        <v>3.58</v>
      </c>
      <c r="CQ2943" s="13">
        <v>8.6300000000000008</v>
      </c>
      <c r="CR2943" s="13">
        <v>47.434999999999995</v>
      </c>
      <c r="CS2943" s="13" t="s">
        <v>7128</v>
      </c>
      <c r="CT2943" s="13">
        <v>0</v>
      </c>
      <c r="CU2943" s="13">
        <v>6.56</v>
      </c>
      <c r="CV2943" s="13">
        <v>66.754999999999995</v>
      </c>
      <c r="CW2943" s="13">
        <v>8.6300000000000008</v>
      </c>
      <c r="CX2943" s="12">
        <v>6.6181818181818182E-3</v>
      </c>
      <c r="CY2943" s="12">
        <v>0.10784530386740332</v>
      </c>
      <c r="CZ2943" s="15">
        <v>5.496523754345306</v>
      </c>
      <c r="DA2943" s="20"/>
      <c r="DB2943" s="20"/>
    </row>
    <row r="2944" spans="1:106" ht="24">
      <c r="A2944" s="8" t="s">
        <v>1159</v>
      </c>
      <c r="B2944" s="8" t="s">
        <v>1160</v>
      </c>
      <c r="C2944" s="9" t="s">
        <v>7153</v>
      </c>
      <c r="D2944" s="9" t="s">
        <v>7126</v>
      </c>
      <c r="E2944" s="10" t="s">
        <v>7127</v>
      </c>
      <c r="F2944" s="10" t="s">
        <v>7126</v>
      </c>
      <c r="G2944" s="11">
        <v>1.1399999999999999</v>
      </c>
      <c r="H2944" s="11">
        <v>1.1399999999999999</v>
      </c>
      <c r="I2944" s="12">
        <v>9.0499999999999997E-2</v>
      </c>
      <c r="J2944" s="12">
        <v>0.15966999999999998</v>
      </c>
      <c r="K2944" s="12">
        <v>3.6999999999999998E-2</v>
      </c>
      <c r="L2944" s="12">
        <v>9.35E-2</v>
      </c>
      <c r="M2944" s="12">
        <v>6.1719349999999999E-2</v>
      </c>
      <c r="N2944" s="12">
        <v>0.15966999999999998</v>
      </c>
      <c r="O2944" s="12">
        <v>0.23222189189189191</v>
      </c>
      <c r="P2944" s="12">
        <v>9.6235917245072411E-2</v>
      </c>
      <c r="Q2944" s="13">
        <v>115.1</v>
      </c>
      <c r="R2944" s="13">
        <v>0</v>
      </c>
      <c r="S2944" s="13">
        <v>0</v>
      </c>
      <c r="T2944" s="13">
        <v>0</v>
      </c>
      <c r="U2944" s="13">
        <v>115.1</v>
      </c>
      <c r="V2944" s="13">
        <v>0</v>
      </c>
      <c r="W2944" s="13">
        <v>115.1</v>
      </c>
      <c r="X2944" s="14">
        <v>0</v>
      </c>
      <c r="Y2944" s="15">
        <v>0.15173410404624277</v>
      </c>
      <c r="Z2944" s="14" t="s">
        <v>7128</v>
      </c>
      <c r="AA2944" s="14">
        <v>0</v>
      </c>
      <c r="AB2944" s="14" t="s">
        <v>7128</v>
      </c>
      <c r="AC2944" s="14">
        <v>0</v>
      </c>
      <c r="AD2944" s="13">
        <v>1.66</v>
      </c>
      <c r="AE2944" s="15">
        <v>1.8786944444444444</v>
      </c>
      <c r="AF2944" s="14">
        <v>0.18708286933869708</v>
      </c>
      <c r="AG2944" s="14">
        <v>0.56846466154772657</v>
      </c>
      <c r="AH2944" s="15">
        <v>0.26829268292682928</v>
      </c>
      <c r="AI2944" s="5">
        <v>2.4912280701754383</v>
      </c>
      <c r="AJ2944" s="15">
        <v>13.229885057471265</v>
      </c>
      <c r="AK2944" s="15">
        <v>13.229885057471265</v>
      </c>
      <c r="AL2944" s="15">
        <v>13.71900826446281</v>
      </c>
      <c r="AM2944" s="15">
        <v>0.36749680715197958</v>
      </c>
      <c r="AN2944" s="15" t="s">
        <v>7128</v>
      </c>
      <c r="AO2944" s="15">
        <v>0.59055926115956892</v>
      </c>
      <c r="AP2944" s="15">
        <v>8.1056338028169019</v>
      </c>
      <c r="AQ2944" s="15">
        <v>5.5336538461538458</v>
      </c>
      <c r="AR2944" s="15" t="s">
        <v>7128</v>
      </c>
      <c r="AS2944" s="15">
        <v>0.59055926115956892</v>
      </c>
      <c r="AT2944" s="14">
        <v>0.19080459770114944</v>
      </c>
      <c r="AU2944" s="14">
        <v>1.4422241529105127E-2</v>
      </c>
      <c r="AV2944" s="12">
        <v>0.17399999999999999</v>
      </c>
      <c r="AW2944" s="12">
        <v>5.74E-2</v>
      </c>
      <c r="AX2944" s="12">
        <v>0.15</v>
      </c>
      <c r="AY2944" s="12">
        <v>0.154</v>
      </c>
      <c r="AZ2944" s="14">
        <v>0.36</v>
      </c>
      <c r="BA2944" s="14" t="s">
        <v>7128</v>
      </c>
      <c r="BB2944" s="14">
        <v>0.39189189189189189</v>
      </c>
      <c r="BC2944" s="14">
        <v>0.25590591724507239</v>
      </c>
      <c r="BD2944" s="14">
        <v>4.4638276038994354E-2</v>
      </c>
      <c r="BE2944" s="14">
        <v>7.2857875833760896E-2</v>
      </c>
      <c r="BF2944" s="14">
        <v>0.2391304347826087</v>
      </c>
      <c r="BG2944" s="14">
        <v>9.0899999999999995E-2</v>
      </c>
      <c r="BH2944" s="13">
        <v>8.6999999999999993</v>
      </c>
      <c r="BI2944" s="13">
        <v>8.6999999999999993</v>
      </c>
      <c r="BJ2944" s="13">
        <v>14.2</v>
      </c>
      <c r="BK2944" s="13">
        <v>14.2</v>
      </c>
      <c r="BL2944" s="13">
        <v>194.9</v>
      </c>
      <c r="BM2944" s="13">
        <v>194.9</v>
      </c>
      <c r="BN2944" s="13">
        <v>20.8</v>
      </c>
      <c r="BO2944" s="13">
        <v>20.8</v>
      </c>
      <c r="BP2944" s="13">
        <v>10.804347826086957</v>
      </c>
      <c r="BQ2944" s="13">
        <v>-1.1000000000000014</v>
      </c>
      <c r="BR2944" s="13">
        <v>4.6700000000000017</v>
      </c>
      <c r="BS2944" s="13">
        <v>3.8</v>
      </c>
      <c r="BT2944" s="14">
        <v>0.78394366197183118</v>
      </c>
      <c r="BU2944" s="13">
        <v>2.3343478260869555</v>
      </c>
      <c r="BV2944" s="13">
        <v>1.3299999999999992</v>
      </c>
      <c r="BW2944" s="13">
        <v>0.22999999999999776</v>
      </c>
      <c r="BX2944" s="13">
        <v>22.2</v>
      </c>
      <c r="BY2944" s="13">
        <v>42.220000000000006</v>
      </c>
      <c r="BZ2944" s="13">
        <v>0</v>
      </c>
      <c r="CA2944" s="13">
        <v>0</v>
      </c>
      <c r="CB2944" s="13">
        <v>-1.66</v>
      </c>
      <c r="CC2944" s="15">
        <v>0.70899999999999996</v>
      </c>
      <c r="CD2944" s="15">
        <v>0.61</v>
      </c>
      <c r="CE2944" s="15">
        <v>0.36</v>
      </c>
      <c r="CF2944" s="15">
        <v>2.4692308418958402</v>
      </c>
      <c r="CG2944" s="15">
        <v>1.6855714928315071</v>
      </c>
      <c r="CH2944" s="13">
        <v>12.5075</v>
      </c>
      <c r="CI2944" s="13">
        <v>1.8825000000000001</v>
      </c>
      <c r="CJ2944" s="13">
        <v>-1.66</v>
      </c>
      <c r="CK2944" s="12">
        <f t="shared" si="90"/>
        <v>1.2481203007518804</v>
      </c>
      <c r="CL2944" s="36" t="str">
        <f t="shared" si="91"/>
        <v>NA</v>
      </c>
      <c r="CM2944" s="13">
        <v>11.5</v>
      </c>
      <c r="CN2944" s="13">
        <v>2.75</v>
      </c>
      <c r="CO2944" s="13">
        <v>8.6999999999999993</v>
      </c>
      <c r="CP2944" s="13">
        <v>115.1</v>
      </c>
      <c r="CQ2944" s="13">
        <v>20.8</v>
      </c>
      <c r="CR2944" s="13">
        <v>115.1</v>
      </c>
      <c r="CS2944" s="13">
        <v>1.3299999999999992</v>
      </c>
      <c r="CT2944" s="13">
        <v>5.8331999999999997</v>
      </c>
      <c r="CU2944" s="13">
        <v>14.476800000000001</v>
      </c>
      <c r="CV2944" s="13">
        <v>5.8331999999999997</v>
      </c>
      <c r="CW2944" s="13">
        <v>22.76</v>
      </c>
      <c r="CX2944" s="12">
        <v>0.32022031020361574</v>
      </c>
      <c r="CY2944" s="12">
        <v>0.22922420404341709</v>
      </c>
      <c r="CZ2944" s="15">
        <v>5.0571177504393665</v>
      </c>
      <c r="DA2944" s="20"/>
      <c r="DB2944" s="20"/>
    </row>
    <row r="2945" spans="1:106">
      <c r="A2945" s="8" t="s">
        <v>3549</v>
      </c>
      <c r="B2945" s="8" t="s">
        <v>3550</v>
      </c>
      <c r="C2945" s="9" t="s">
        <v>7141</v>
      </c>
      <c r="D2945" s="9" t="s">
        <v>7126</v>
      </c>
      <c r="E2945" s="10" t="s">
        <v>7127</v>
      </c>
      <c r="F2945" s="10" t="s">
        <v>7126</v>
      </c>
      <c r="G2945" s="11">
        <v>0.73</v>
      </c>
      <c r="H2945" s="11">
        <v>1.0007184410757781</v>
      </c>
      <c r="I2945" s="12">
        <v>9.0499999999999997E-2</v>
      </c>
      <c r="J2945" s="12">
        <v>0.14706501891735793</v>
      </c>
      <c r="K2945" s="12">
        <v>4.7E-2</v>
      </c>
      <c r="L2945" s="12">
        <v>0.10350000000000001</v>
      </c>
      <c r="M2945" s="12">
        <v>6.8320350000000002E-2</v>
      </c>
      <c r="N2945" s="12">
        <v>0.12229925372075809</v>
      </c>
      <c r="O2945" s="12">
        <v>-0.10965494697491189</v>
      </c>
      <c r="P2945" s="12">
        <v>-6.3081265099758657E-2</v>
      </c>
      <c r="Q2945" s="13">
        <v>6.19</v>
      </c>
      <c r="R2945" s="13">
        <v>0</v>
      </c>
      <c r="S2945" s="13">
        <v>2.84</v>
      </c>
      <c r="T2945" s="13">
        <v>2.84</v>
      </c>
      <c r="U2945" s="13">
        <v>9.0300000000000011</v>
      </c>
      <c r="V2945" s="13">
        <v>5.2999999999999999E-2</v>
      </c>
      <c r="W2945" s="13">
        <v>8.9770000000000003</v>
      </c>
      <c r="X2945" s="14">
        <v>5.8693244739756361E-3</v>
      </c>
      <c r="Y2945" s="15">
        <v>0.1347305389221557</v>
      </c>
      <c r="Z2945" s="14">
        <v>0.40863309352517985</v>
      </c>
      <c r="AA2945" s="14">
        <v>0.31450719822812839</v>
      </c>
      <c r="AB2945" s="14">
        <v>0.6909975669099756</v>
      </c>
      <c r="AC2945" s="14">
        <v>0.45880452342487876</v>
      </c>
      <c r="AD2945" s="13">
        <v>0.371</v>
      </c>
      <c r="AE2945" s="15">
        <v>0.35966666666666669</v>
      </c>
      <c r="AF2945" s="14" t="s">
        <v>7128</v>
      </c>
      <c r="AG2945" s="14" t="s">
        <v>7128</v>
      </c>
      <c r="AH2945" s="15">
        <v>0.26016260162601629</v>
      </c>
      <c r="AI2945" s="5">
        <v>1.2549999999999999</v>
      </c>
      <c r="AJ2945" s="15">
        <v>39.679487179487182</v>
      </c>
      <c r="AK2945" s="15">
        <v>39.679487179487182</v>
      </c>
      <c r="AL2945" s="15" t="s">
        <v>7128</v>
      </c>
      <c r="AM2945" s="15" t="s">
        <v>7128</v>
      </c>
      <c r="AN2945" s="15">
        <v>1.5060827250608273</v>
      </c>
      <c r="AO2945" s="15">
        <v>0.55267857142857146</v>
      </c>
      <c r="AP2945" s="15">
        <v>17.882470119521912</v>
      </c>
      <c r="AQ2945" s="15">
        <v>12.991316931982634</v>
      </c>
      <c r="AR2945" s="15">
        <v>1.3015803972741771</v>
      </c>
      <c r="AS2945" s="15">
        <v>0.80151785714285717</v>
      </c>
      <c r="AT2945" s="14">
        <v>0.85641025641025637</v>
      </c>
      <c r="AU2945" s="14">
        <v>2.1583198707592888E-2</v>
      </c>
      <c r="AV2945" s="12">
        <v>0.14300000000000002</v>
      </c>
      <c r="AW2945" s="12">
        <v>2.9300000000000003E-2</v>
      </c>
      <c r="AX2945" s="12">
        <v>0.17800000000000002</v>
      </c>
      <c r="AY2945" s="12">
        <v>0.17399999999999999</v>
      </c>
      <c r="AZ2945" s="14" t="s">
        <v>7128</v>
      </c>
      <c r="BA2945" s="14" t="s">
        <v>7128</v>
      </c>
      <c r="BB2945" s="14">
        <v>3.7410071942446041E-2</v>
      </c>
      <c r="BC2945" s="14">
        <v>5.9217988620999432E-2</v>
      </c>
      <c r="BD2945" s="14">
        <v>1.3928571428571429E-2</v>
      </c>
      <c r="BE2945" s="14">
        <v>4.4821428571428575E-2</v>
      </c>
      <c r="BF2945" s="14">
        <v>0.19170984455958548</v>
      </c>
      <c r="BG2945" s="14" t="s">
        <v>7128</v>
      </c>
      <c r="BH2945" s="13">
        <v>0.156</v>
      </c>
      <c r="BI2945" s="13">
        <v>0.156</v>
      </c>
      <c r="BJ2945" s="13">
        <v>0.502</v>
      </c>
      <c r="BK2945" s="13">
        <v>0.502</v>
      </c>
      <c r="BL2945" s="13">
        <v>11.2</v>
      </c>
      <c r="BM2945" s="13">
        <v>11.2</v>
      </c>
      <c r="BN2945" s="13">
        <v>0.69099999999999995</v>
      </c>
      <c r="BO2945" s="13">
        <v>0.69099999999999995</v>
      </c>
      <c r="BP2945" s="13">
        <v>0.4057616580310881</v>
      </c>
      <c r="BQ2945" s="13">
        <v>0</v>
      </c>
      <c r="BR2945" s="13">
        <v>0</v>
      </c>
      <c r="BS2945" s="13">
        <v>-0.311</v>
      </c>
      <c r="BT2945" s="14">
        <v>-0.76645980181836748</v>
      </c>
      <c r="BU2945" s="13">
        <v>0.71676165803108804</v>
      </c>
      <c r="BV2945" s="13">
        <v>0.46699999999999997</v>
      </c>
      <c r="BW2945" s="13">
        <v>0.46699999999999997</v>
      </c>
      <c r="BX2945" s="13">
        <v>4.17</v>
      </c>
      <c r="BY2945" s="13">
        <v>6.8520000000000003</v>
      </c>
      <c r="BZ2945" s="13">
        <v>4.1100000000000003</v>
      </c>
      <c r="CA2945" s="13">
        <v>6.8970000000000002</v>
      </c>
      <c r="CB2945" s="13">
        <v>-0.1336</v>
      </c>
      <c r="CC2945" s="15">
        <v>1.2E-2</v>
      </c>
      <c r="CD2945" s="15">
        <v>0.36799999999999999</v>
      </c>
      <c r="CE2945" s="15">
        <v>0.36</v>
      </c>
      <c r="CF2945" s="15" t="s">
        <v>7128</v>
      </c>
      <c r="CG2945" s="15" t="s">
        <v>7128</v>
      </c>
      <c r="CH2945" s="13" t="s">
        <v>7128</v>
      </c>
      <c r="CI2945" s="13" t="s">
        <v>7128</v>
      </c>
      <c r="CJ2945" s="13">
        <v>-0.1336</v>
      </c>
      <c r="CK2945" s="12">
        <f t="shared" si="90"/>
        <v>0.2860813704496788</v>
      </c>
      <c r="CL2945" s="36">
        <f t="shared" si="91"/>
        <v>1.623894446860954</v>
      </c>
      <c r="CM2945" s="13">
        <v>0.193</v>
      </c>
      <c r="CN2945" s="13">
        <v>3.6999999999999998E-2</v>
      </c>
      <c r="CO2945" s="13">
        <v>0.156</v>
      </c>
      <c r="CP2945" s="13">
        <v>6.19</v>
      </c>
      <c r="CQ2945" s="13">
        <v>0.69099999999999995</v>
      </c>
      <c r="CR2945" s="13">
        <v>8.9770000000000003</v>
      </c>
      <c r="CS2945" s="13">
        <v>0.46699999999999997</v>
      </c>
      <c r="CT2945" s="13">
        <v>0</v>
      </c>
      <c r="CU2945" s="13">
        <v>0.502</v>
      </c>
      <c r="CV2945" s="13">
        <v>6.8970000000000002</v>
      </c>
      <c r="CW2945" s="13">
        <v>0.69099999999999995</v>
      </c>
      <c r="CX2945" s="12">
        <v>3.7410071942446041E-2</v>
      </c>
      <c r="CY2945" s="12">
        <v>5.9217988620999432E-2</v>
      </c>
      <c r="CZ2945" s="15">
        <v>12.991316931982634</v>
      </c>
      <c r="DA2945" s="20"/>
      <c r="DB2945" s="20"/>
    </row>
    <row r="2946" spans="1:106" ht="24">
      <c r="A2946" s="8" t="s">
        <v>5023</v>
      </c>
      <c r="B2946" s="8" t="s">
        <v>5024</v>
      </c>
      <c r="C2946" s="9" t="s">
        <v>7174</v>
      </c>
      <c r="D2946" s="9" t="s">
        <v>7126</v>
      </c>
      <c r="E2946" s="10" t="s">
        <v>7127</v>
      </c>
      <c r="F2946" s="10" t="s">
        <v>7126</v>
      </c>
      <c r="G2946" s="11">
        <v>0.45</v>
      </c>
      <c r="H2946" s="11">
        <v>0.75427741594789655</v>
      </c>
      <c r="I2946" s="12">
        <v>9.0499999999999997E-2</v>
      </c>
      <c r="J2946" s="12">
        <v>0.12476210614328465</v>
      </c>
      <c r="K2946" s="12">
        <v>4.7E-2</v>
      </c>
      <c r="L2946" s="12">
        <v>0.10350000000000001</v>
      </c>
      <c r="M2946" s="12">
        <v>6.8320350000000002E-2</v>
      </c>
      <c r="N2946" s="12">
        <v>9.6956240984460595E-2</v>
      </c>
      <c r="O2946" s="12">
        <v>1.3947571276070186E-2</v>
      </c>
      <c r="P2946" s="12">
        <v>-9.6956240984460595E-2</v>
      </c>
      <c r="Q2946" s="13">
        <v>1.38</v>
      </c>
      <c r="R2946" s="13">
        <v>0</v>
      </c>
      <c r="S2946" s="13">
        <v>1.34</v>
      </c>
      <c r="T2946" s="13">
        <v>1.34</v>
      </c>
      <c r="U2946" s="13">
        <v>2.7199999999999998</v>
      </c>
      <c r="V2946" s="13">
        <v>0.7</v>
      </c>
      <c r="W2946" s="13">
        <v>2.0199999999999996</v>
      </c>
      <c r="X2946" s="14">
        <v>0.25735294117647062</v>
      </c>
      <c r="Y2946" s="15">
        <v>0.04</v>
      </c>
      <c r="Z2946" s="14">
        <v>0.50375939849624063</v>
      </c>
      <c r="AA2946" s="14">
        <v>0.49264705882352949</v>
      </c>
      <c r="AB2946" s="14">
        <v>1.0151515151515151</v>
      </c>
      <c r="AC2946" s="14">
        <v>0.97101449275362328</v>
      </c>
      <c r="AD2946" s="13">
        <v>0.221</v>
      </c>
      <c r="AE2946" s="15">
        <v>0.3002777777777777</v>
      </c>
      <c r="AF2946" s="14">
        <v>5.4772255750516613E-2</v>
      </c>
      <c r="AG2946" s="14" t="s">
        <v>7128</v>
      </c>
      <c r="AH2946" s="15">
        <v>0.32335329341317365</v>
      </c>
      <c r="AI2946" s="5" t="s">
        <v>7128</v>
      </c>
      <c r="AJ2946" s="15">
        <v>8.0232558139534884</v>
      </c>
      <c r="AK2946" s="15">
        <v>8.0232558139534884</v>
      </c>
      <c r="AL2946" s="15" t="s">
        <v>7128</v>
      </c>
      <c r="AM2946" s="15" t="s">
        <v>7128</v>
      </c>
      <c r="AN2946" s="15">
        <v>1.0454545454545454</v>
      </c>
      <c r="AO2946" s="15">
        <v>1.8351063829787233</v>
      </c>
      <c r="AP2946" s="15" t="s">
        <v>7128</v>
      </c>
      <c r="AQ2946" s="15" t="s">
        <v>7128</v>
      </c>
      <c r="AR2946" s="15">
        <v>1.0306122448979589</v>
      </c>
      <c r="AS2946" s="15">
        <v>2.686170212765957</v>
      </c>
      <c r="AT2946" s="14">
        <v>0</v>
      </c>
      <c r="AU2946" s="14">
        <v>0</v>
      </c>
      <c r="AV2946" s="12">
        <v>0.83200000000000007</v>
      </c>
      <c r="AW2946" s="12">
        <v>0.14400000000000002</v>
      </c>
      <c r="AX2946" s="12">
        <v>3.8900000000000004E-2</v>
      </c>
      <c r="AY2946" s="12">
        <v>-9.35E-2</v>
      </c>
      <c r="AZ2946" s="14" t="s">
        <v>7128</v>
      </c>
      <c r="BA2946" s="14" t="s">
        <v>7128</v>
      </c>
      <c r="BB2946" s="14">
        <v>0.13870967741935483</v>
      </c>
      <c r="BC2946" s="14">
        <v>0</v>
      </c>
      <c r="BD2946" s="14">
        <v>0.22872340425531912</v>
      </c>
      <c r="BE2946" s="14">
        <v>0</v>
      </c>
      <c r="BF2946" s="14">
        <v>0.30364372469635625</v>
      </c>
      <c r="BG2946" s="14" t="s">
        <v>7128</v>
      </c>
      <c r="BH2946" s="13">
        <v>0.17199999999999999</v>
      </c>
      <c r="BI2946" s="13">
        <v>0.17199999999999999</v>
      </c>
      <c r="BJ2946" s="13">
        <v>0</v>
      </c>
      <c r="BK2946" s="13">
        <v>0</v>
      </c>
      <c r="BL2946" s="13">
        <v>0.752</v>
      </c>
      <c r="BM2946" s="13">
        <v>0.752</v>
      </c>
      <c r="BN2946" s="13">
        <v>0</v>
      </c>
      <c r="BO2946" s="13">
        <v>0</v>
      </c>
      <c r="BP2946" s="13">
        <v>0</v>
      </c>
      <c r="BQ2946" s="13">
        <v>0</v>
      </c>
      <c r="BR2946" s="13">
        <v>0</v>
      </c>
      <c r="BS2946" s="13">
        <v>-1.4999999999999999E-2</v>
      </c>
      <c r="BT2946" s="14" t="s">
        <v>7128</v>
      </c>
      <c r="BU2946" s="13">
        <v>1.4999999999999999E-2</v>
      </c>
      <c r="BV2946" s="13">
        <v>0.187</v>
      </c>
      <c r="BW2946" s="13">
        <v>0.187</v>
      </c>
      <c r="BX2946" s="13">
        <v>1.24</v>
      </c>
      <c r="BY2946" s="13">
        <v>1.4249999999999998</v>
      </c>
      <c r="BZ2946" s="13">
        <v>1.32</v>
      </c>
      <c r="CA2946" s="13">
        <v>1.9600000000000002</v>
      </c>
      <c r="CB2946" s="13">
        <v>0</v>
      </c>
      <c r="CC2946" s="15">
        <v>-0.17899999999999999</v>
      </c>
      <c r="CD2946" s="15">
        <v>0.69099999999999995</v>
      </c>
      <c r="CE2946" s="15">
        <v>0.36</v>
      </c>
      <c r="CF2946" s="15" t="s">
        <v>7128</v>
      </c>
      <c r="CG2946" s="15">
        <v>1.6743194892444211</v>
      </c>
      <c r="CH2946" s="13" t="s">
        <v>7128</v>
      </c>
      <c r="CI2946" s="13">
        <v>3.7000000000000005E-2</v>
      </c>
      <c r="CJ2946" s="13">
        <v>0</v>
      </c>
      <c r="CK2946" s="12">
        <f t="shared" si="90"/>
        <v>0</v>
      </c>
      <c r="CL2946" s="36">
        <f t="shared" si="91"/>
        <v>0.38367346938775504</v>
      </c>
      <c r="CM2946" s="13">
        <v>0.247</v>
      </c>
      <c r="CN2946" s="13">
        <v>7.4999999999999997E-2</v>
      </c>
      <c r="CO2946" s="13">
        <v>0.17199999999999999</v>
      </c>
      <c r="CP2946" s="13">
        <v>1.38</v>
      </c>
      <c r="CQ2946" s="13" t="s">
        <v>7128</v>
      </c>
      <c r="CR2946" s="13" t="s">
        <v>7128</v>
      </c>
      <c r="CS2946" s="13" t="s">
        <v>7128</v>
      </c>
      <c r="CT2946" s="13">
        <v>0</v>
      </c>
      <c r="CU2946" s="13">
        <v>0</v>
      </c>
      <c r="CV2946" s="13">
        <v>1.9600000000000002</v>
      </c>
      <c r="CW2946" s="13">
        <v>0</v>
      </c>
      <c r="CX2946" s="12">
        <v>0.13870967741935483</v>
      </c>
      <c r="CY2946" s="12">
        <v>0</v>
      </c>
      <c r="CZ2946" s="15" t="s">
        <v>7128</v>
      </c>
      <c r="DA2946" s="20"/>
      <c r="DB2946" s="20"/>
    </row>
    <row r="2947" spans="1:106">
      <c r="A2947" s="8" t="s">
        <v>521</v>
      </c>
      <c r="B2947" s="8" t="s">
        <v>522</v>
      </c>
      <c r="C2947" s="9" t="s">
        <v>7131</v>
      </c>
      <c r="D2947" s="9" t="s">
        <v>7126</v>
      </c>
      <c r="E2947" s="10" t="s">
        <v>7127</v>
      </c>
      <c r="F2947" s="10" t="s">
        <v>7126</v>
      </c>
      <c r="G2947" s="11">
        <v>0.79</v>
      </c>
      <c r="H2947" s="11">
        <v>0.79</v>
      </c>
      <c r="I2947" s="12">
        <v>9.0499999999999997E-2</v>
      </c>
      <c r="J2947" s="12">
        <v>0.127995</v>
      </c>
      <c r="K2947" s="12">
        <v>5.1999999999999998E-2</v>
      </c>
      <c r="L2947" s="12">
        <v>0.1085</v>
      </c>
      <c r="M2947" s="12">
        <v>7.162085E-2</v>
      </c>
      <c r="N2947" s="12">
        <v>0.127995</v>
      </c>
      <c r="O2947" s="12">
        <v>-0.10092854943273906</v>
      </c>
      <c r="P2947" s="12">
        <v>9.1369211604754724E-2</v>
      </c>
      <c r="Q2947" s="13">
        <v>7.87</v>
      </c>
      <c r="R2947" s="13">
        <v>0</v>
      </c>
      <c r="S2947" s="13">
        <v>0</v>
      </c>
      <c r="T2947" s="13">
        <v>0</v>
      </c>
      <c r="U2947" s="13">
        <v>7.87</v>
      </c>
      <c r="V2947" s="13">
        <v>0</v>
      </c>
      <c r="W2947" s="13">
        <v>7.87</v>
      </c>
      <c r="X2947" s="14">
        <v>0</v>
      </c>
      <c r="Y2947" s="15">
        <v>0.10437881873727087</v>
      </c>
      <c r="Z2947" s="14" t="s">
        <v>7128</v>
      </c>
      <c r="AA2947" s="14">
        <v>0</v>
      </c>
      <c r="AB2947" s="14" t="s">
        <v>7128</v>
      </c>
      <c r="AC2947" s="14">
        <v>0</v>
      </c>
      <c r="AD2947" s="13">
        <v>0.04</v>
      </c>
      <c r="AE2947" s="15">
        <v>2.0034444444444444</v>
      </c>
      <c r="AF2947" s="14">
        <v>6.3245553203367583E-2</v>
      </c>
      <c r="AG2947" s="14">
        <v>0.90599254963824072</v>
      </c>
      <c r="AH2947" s="15">
        <v>0.40869565217391302</v>
      </c>
      <c r="AI2947" s="5">
        <v>1.0202312138728322</v>
      </c>
      <c r="AJ2947" s="15">
        <v>4.7125748502994016</v>
      </c>
      <c r="AK2947" s="15">
        <v>4.7125748502994016</v>
      </c>
      <c r="AL2947" s="15" t="s">
        <v>7128</v>
      </c>
      <c r="AM2947" s="15" t="s">
        <v>7128</v>
      </c>
      <c r="AN2947" s="15" t="s">
        <v>7128</v>
      </c>
      <c r="AO2947" s="15">
        <v>1.2492063492063492E-2</v>
      </c>
      <c r="AP2947" s="15">
        <v>0.2229461756373938</v>
      </c>
      <c r="AQ2947" s="15">
        <v>0.19009661835748792</v>
      </c>
      <c r="AR2947" s="15" t="s">
        <v>7128</v>
      </c>
      <c r="AS2947" s="15">
        <v>1.2492063492063492E-2</v>
      </c>
      <c r="AT2947" s="14">
        <v>0</v>
      </c>
      <c r="AU2947" s="14">
        <v>0</v>
      </c>
      <c r="AV2947" s="12">
        <v>-0.37799999999999995</v>
      </c>
      <c r="AW2947" s="12" t="s">
        <v>7128</v>
      </c>
      <c r="AX2947" s="12">
        <v>-7.9299999999999995E-3</v>
      </c>
      <c r="AY2947" s="12" t="s">
        <v>7128</v>
      </c>
      <c r="AZ2947" s="14" t="s">
        <v>7128</v>
      </c>
      <c r="BA2947" s="14" t="s">
        <v>7128</v>
      </c>
      <c r="BB2947" s="14">
        <v>2.7066450567260938E-2</v>
      </c>
      <c r="BC2947" s="14">
        <v>0.21936421160475472</v>
      </c>
      <c r="BD2947" s="14">
        <v>2.6507936507936506E-3</v>
      </c>
      <c r="BE2947" s="14">
        <v>5.603174603174603E-2</v>
      </c>
      <c r="BF2947" s="14">
        <v>0.29523809523809524</v>
      </c>
      <c r="BG2947" s="14">
        <v>8.539999999999999E-2</v>
      </c>
      <c r="BH2947" s="13">
        <v>1.67</v>
      </c>
      <c r="BI2947" s="13">
        <v>1.67</v>
      </c>
      <c r="BJ2947" s="13">
        <v>35.299999999999997</v>
      </c>
      <c r="BK2947" s="13">
        <v>35.299999999999997</v>
      </c>
      <c r="BL2947" s="13">
        <v>630</v>
      </c>
      <c r="BM2947" s="13">
        <v>630</v>
      </c>
      <c r="BN2947" s="13">
        <v>41.4</v>
      </c>
      <c r="BO2947" s="13">
        <v>41.4</v>
      </c>
      <c r="BP2947" s="13">
        <v>24.878095238095234</v>
      </c>
      <c r="BQ2947" s="13">
        <v>0</v>
      </c>
      <c r="BR2947" s="13">
        <v>0</v>
      </c>
      <c r="BS2947" s="13">
        <v>-6.39</v>
      </c>
      <c r="BT2947" s="14">
        <v>-0.25685246152668251</v>
      </c>
      <c r="BU2947" s="13">
        <v>31.268095238095235</v>
      </c>
      <c r="BV2947" s="13">
        <v>8.0599999999999987</v>
      </c>
      <c r="BW2947" s="13">
        <v>8.0599999999999987</v>
      </c>
      <c r="BX2947" s="13">
        <v>61.7</v>
      </c>
      <c r="BY2947" s="13">
        <v>113.41000000000001</v>
      </c>
      <c r="BZ2947" s="13">
        <v>0</v>
      </c>
      <c r="CA2947" s="13">
        <v>0</v>
      </c>
      <c r="CB2947" s="13">
        <v>0</v>
      </c>
      <c r="CC2947" s="15">
        <v>0.38200000000000001</v>
      </c>
      <c r="CD2947" s="15">
        <v>1.41</v>
      </c>
      <c r="CE2947" s="15">
        <v>0.36</v>
      </c>
      <c r="CF2947" s="15">
        <v>1.1747690769289634</v>
      </c>
      <c r="CG2947" s="15">
        <v>1.7117775337397396</v>
      </c>
      <c r="CH2947" s="13">
        <v>12.71</v>
      </c>
      <c r="CI2947" s="13">
        <v>7.3892499999999997</v>
      </c>
      <c r="CJ2947" s="13">
        <v>0</v>
      </c>
      <c r="CK2947" s="12">
        <f t="shared" ref="CK2947:CK3010" si="92">IF(CJ2947=0,0,IF(BV2947&gt;0,-CJ2947/BV2947,"NA"))</f>
        <v>0</v>
      </c>
      <c r="CL2947" s="36" t="str">
        <f t="shared" ref="CL2947:CL3010" si="93">IF(CA2947&gt;0,IF(BL2947&gt;0,BL2947/CA2947,"NA"),"NA")</f>
        <v>NA</v>
      </c>
      <c r="CM2947" s="13">
        <v>2.31</v>
      </c>
      <c r="CN2947" s="13">
        <v>0.68200000000000005</v>
      </c>
      <c r="CO2947" s="13">
        <v>1.67</v>
      </c>
      <c r="CP2947" s="13">
        <v>7.87</v>
      </c>
      <c r="CQ2947" s="13">
        <v>41.4</v>
      </c>
      <c r="CR2947" s="13">
        <v>7.87</v>
      </c>
      <c r="CS2947" s="13" t="s">
        <v>7128</v>
      </c>
      <c r="CT2947" s="13">
        <v>0</v>
      </c>
      <c r="CU2947" s="13">
        <v>35.299999999999997</v>
      </c>
      <c r="CV2947" s="13">
        <v>0</v>
      </c>
      <c r="CW2947" s="13">
        <v>41.4</v>
      </c>
      <c r="CX2947" s="12">
        <v>2.7066450567260938E-2</v>
      </c>
      <c r="CY2947" s="12">
        <v>0.21936421160475472</v>
      </c>
      <c r="CZ2947" s="15">
        <v>0.19009661835748792</v>
      </c>
      <c r="DA2947" s="20"/>
      <c r="DB2947" s="20"/>
    </row>
    <row r="2948" spans="1:106">
      <c r="A2948" s="8" t="s">
        <v>783</v>
      </c>
      <c r="B2948" s="8" t="s">
        <v>784</v>
      </c>
      <c r="C2948" s="9" t="s">
        <v>7131</v>
      </c>
      <c r="D2948" s="9" t="s">
        <v>7126</v>
      </c>
      <c r="E2948" s="10" t="s">
        <v>7127</v>
      </c>
      <c r="F2948" s="10" t="s">
        <v>7126</v>
      </c>
      <c r="G2948" s="11">
        <v>0.79</v>
      </c>
      <c r="H2948" s="11">
        <v>16.877401975553948</v>
      </c>
      <c r="I2948" s="12">
        <v>9.0499999999999997E-2</v>
      </c>
      <c r="J2948" s="12">
        <v>1.5839048787876322</v>
      </c>
      <c r="K2948" s="12">
        <v>6.2E-2</v>
      </c>
      <c r="L2948" s="12">
        <v>0.11849999999999999</v>
      </c>
      <c r="M2948" s="12">
        <v>7.8221849999999996E-2</v>
      </c>
      <c r="N2948" s="12">
        <v>0.13101086414349178</v>
      </c>
      <c r="O2948" s="12">
        <v>-1.5798173367000901</v>
      </c>
      <c r="P2948" s="12">
        <v>-6.9282643631021976E-2</v>
      </c>
      <c r="Q2948" s="13">
        <v>9.93</v>
      </c>
      <c r="R2948" s="13">
        <v>0</v>
      </c>
      <c r="S2948" s="13">
        <v>273.3</v>
      </c>
      <c r="T2948" s="13">
        <v>273.3</v>
      </c>
      <c r="U2948" s="13">
        <v>283.23</v>
      </c>
      <c r="V2948" s="13">
        <v>0.14499999999999999</v>
      </c>
      <c r="W2948" s="13">
        <v>283.08500000000004</v>
      </c>
      <c r="X2948" s="14">
        <v>5.1195141757582165E-4</v>
      </c>
      <c r="Y2948" s="15">
        <v>0.26011560693641617</v>
      </c>
      <c r="Z2948" s="14">
        <v>0.65571017274472165</v>
      </c>
      <c r="AA2948" s="14">
        <v>0.96494015464463512</v>
      </c>
      <c r="AB2948" s="14">
        <v>1.9045296167247387</v>
      </c>
      <c r="AC2948" s="14">
        <v>27.522658610271904</v>
      </c>
      <c r="AD2948" s="13">
        <v>0.191</v>
      </c>
      <c r="AE2948" s="15">
        <v>3.3494444444444444</v>
      </c>
      <c r="AF2948" s="14">
        <v>0.13784048752090222</v>
      </c>
      <c r="AG2948" s="14">
        <v>1.2188001001848197</v>
      </c>
      <c r="AH2948" s="15">
        <v>0.44341372912801486</v>
      </c>
      <c r="AI2948" s="5">
        <v>1.0165289256198347</v>
      </c>
      <c r="AJ2948" s="15">
        <v>16.359143327841846</v>
      </c>
      <c r="AK2948" s="15">
        <v>16.359143327841846</v>
      </c>
      <c r="AL2948" s="15" t="s">
        <v>7128</v>
      </c>
      <c r="AM2948" s="15" t="s">
        <v>7128</v>
      </c>
      <c r="AN2948" s="15">
        <v>6.9198606271777E-2</v>
      </c>
      <c r="AO2948" s="15">
        <v>2.7362909892532379E-2</v>
      </c>
      <c r="AP2948" s="15">
        <v>7.6716802168021694</v>
      </c>
      <c r="AQ2948" s="15">
        <v>6.9725369458128084</v>
      </c>
      <c r="AR2948" s="15">
        <v>0.67942302384466768</v>
      </c>
      <c r="AS2948" s="15">
        <v>0.78006337834114092</v>
      </c>
      <c r="AT2948" s="14">
        <v>0</v>
      </c>
      <c r="AU2948" s="14">
        <v>0</v>
      </c>
      <c r="AV2948" s="12">
        <v>-0.67299999999999993</v>
      </c>
      <c r="AW2948" s="12" t="s">
        <v>7128</v>
      </c>
      <c r="AX2948" s="12">
        <v>-1.21E-2</v>
      </c>
      <c r="AY2948" s="12" t="s">
        <v>7128</v>
      </c>
      <c r="AZ2948" s="14" t="s">
        <v>7128</v>
      </c>
      <c r="BA2948" s="14" t="s">
        <v>7128</v>
      </c>
      <c r="BB2948" s="14">
        <v>4.0875420875420877E-3</v>
      </c>
      <c r="BC2948" s="14">
        <v>6.1728220512469803E-2</v>
      </c>
      <c r="BD2948" s="14">
        <v>1.6726370901074677E-3</v>
      </c>
      <c r="BE2948" s="14">
        <v>0.10168090383025627</v>
      </c>
      <c r="BF2948" s="14">
        <v>0.26010781671159028</v>
      </c>
      <c r="BG2948" s="14">
        <v>1.1000000000000001E-2</v>
      </c>
      <c r="BH2948" s="13">
        <v>0.60699999999999998</v>
      </c>
      <c r="BI2948" s="13">
        <v>0.60699999999999998</v>
      </c>
      <c r="BJ2948" s="13">
        <v>36.9</v>
      </c>
      <c r="BK2948" s="13">
        <v>36.9</v>
      </c>
      <c r="BL2948" s="13">
        <v>362.9</v>
      </c>
      <c r="BM2948" s="13">
        <v>362.9</v>
      </c>
      <c r="BN2948" s="13">
        <v>40.6</v>
      </c>
      <c r="BO2948" s="13">
        <v>40.6</v>
      </c>
      <c r="BP2948" s="13">
        <v>27.302021563342318</v>
      </c>
      <c r="BQ2948" s="13">
        <v>0</v>
      </c>
      <c r="BR2948" s="13">
        <v>0</v>
      </c>
      <c r="BS2948" s="13">
        <v>-4.42</v>
      </c>
      <c r="BT2948" s="14">
        <v>-0.16189277375469566</v>
      </c>
      <c r="BU2948" s="13">
        <v>31.722021563342317</v>
      </c>
      <c r="BV2948" s="13">
        <v>5.0270000000000001</v>
      </c>
      <c r="BW2948" s="13">
        <v>5.0270000000000001</v>
      </c>
      <c r="BX2948" s="13">
        <v>148.5</v>
      </c>
      <c r="BY2948" s="13">
        <v>442.29399999999998</v>
      </c>
      <c r="BZ2948" s="13">
        <v>143.5</v>
      </c>
      <c r="CA2948" s="13">
        <v>416.65500000000003</v>
      </c>
      <c r="CB2948" s="13">
        <v>0</v>
      </c>
      <c r="CC2948" s="15">
        <v>1.1200000000000001</v>
      </c>
      <c r="CD2948" s="15">
        <v>1.38</v>
      </c>
      <c r="CE2948" s="15">
        <v>0.36</v>
      </c>
      <c r="CF2948" s="15" t="s">
        <v>7128</v>
      </c>
      <c r="CG2948" s="15" t="s">
        <v>7128</v>
      </c>
      <c r="CH2948" s="13" t="s">
        <v>7128</v>
      </c>
      <c r="CI2948" s="13" t="s">
        <v>7128</v>
      </c>
      <c r="CJ2948" s="13">
        <v>0</v>
      </c>
      <c r="CK2948" s="12">
        <f t="shared" si="92"/>
        <v>0</v>
      </c>
      <c r="CL2948" s="36">
        <f t="shared" si="93"/>
        <v>0.87098438756285168</v>
      </c>
      <c r="CM2948" s="13">
        <v>0.74199999999999999</v>
      </c>
      <c r="CN2948" s="13">
        <v>0.193</v>
      </c>
      <c r="CO2948" s="13">
        <v>0.60699999999999998</v>
      </c>
      <c r="CP2948" s="13">
        <v>9.93</v>
      </c>
      <c r="CQ2948" s="13">
        <v>40.6</v>
      </c>
      <c r="CR2948" s="13">
        <v>283.08500000000004</v>
      </c>
      <c r="CS2948" s="13" t="s">
        <v>7128</v>
      </c>
      <c r="CT2948" s="13">
        <v>0</v>
      </c>
      <c r="CU2948" s="13">
        <v>36.9</v>
      </c>
      <c r="CV2948" s="13">
        <v>416.65500000000003</v>
      </c>
      <c r="CW2948" s="13">
        <v>40.6</v>
      </c>
      <c r="CX2948" s="12">
        <v>4.0875420875420877E-3</v>
      </c>
      <c r="CY2948" s="12">
        <v>6.1728220512469803E-2</v>
      </c>
      <c r="CZ2948" s="15">
        <v>6.9725369458128084</v>
      </c>
      <c r="DA2948" s="20"/>
      <c r="DB2948" s="20"/>
    </row>
    <row r="2949" spans="1:106" ht="24">
      <c r="A2949" s="8" t="s">
        <v>427</v>
      </c>
      <c r="B2949" s="8" t="s">
        <v>428</v>
      </c>
      <c r="C2949" s="9" t="s">
        <v>7131</v>
      </c>
      <c r="D2949" s="9" t="s">
        <v>7126</v>
      </c>
      <c r="E2949" s="10" t="s">
        <v>7127</v>
      </c>
      <c r="F2949" s="10" t="s">
        <v>7126</v>
      </c>
      <c r="G2949" s="11">
        <v>0.79</v>
      </c>
      <c r="H2949" s="11">
        <v>0.79</v>
      </c>
      <c r="I2949" s="12">
        <v>9.0499999999999997E-2</v>
      </c>
      <c r="J2949" s="12">
        <v>0.127995</v>
      </c>
      <c r="K2949" s="12">
        <v>5.1999999999999998E-2</v>
      </c>
      <c r="L2949" s="12">
        <v>0.1085</v>
      </c>
      <c r="M2949" s="12">
        <v>7.162085E-2</v>
      </c>
      <c r="N2949" s="12">
        <v>0.127995</v>
      </c>
      <c r="O2949" s="12">
        <v>-0.14754216981132076</v>
      </c>
      <c r="P2949" s="12">
        <v>-4.8359050056882819E-2</v>
      </c>
      <c r="Q2949" s="13">
        <v>4.03</v>
      </c>
      <c r="R2949" s="13">
        <v>0</v>
      </c>
      <c r="S2949" s="13">
        <v>0</v>
      </c>
      <c r="T2949" s="13">
        <v>0</v>
      </c>
      <c r="U2949" s="13">
        <v>4.03</v>
      </c>
      <c r="V2949" s="13">
        <v>0</v>
      </c>
      <c r="W2949" s="13">
        <v>4.03</v>
      </c>
      <c r="X2949" s="14">
        <v>0</v>
      </c>
      <c r="Y2949" s="15">
        <v>0.22215639810426538</v>
      </c>
      <c r="Z2949" s="14" t="s">
        <v>7128</v>
      </c>
      <c r="AA2949" s="14">
        <v>0</v>
      </c>
      <c r="AB2949" s="14" t="s">
        <v>7128</v>
      </c>
      <c r="AC2949" s="14">
        <v>0</v>
      </c>
      <c r="AD2949" s="13">
        <v>2.4E-2</v>
      </c>
      <c r="AE2949" s="15">
        <v>2.9705555555555558</v>
      </c>
      <c r="AF2949" s="14">
        <v>0.15491933384829668</v>
      </c>
      <c r="AG2949" s="14">
        <v>0.97792829491737276</v>
      </c>
      <c r="AH2949" s="15">
        <v>0.47826086956521746</v>
      </c>
      <c r="AI2949" s="5">
        <v>0.68627450980392157</v>
      </c>
      <c r="AJ2949" s="15" t="s">
        <v>7128</v>
      </c>
      <c r="AK2949" s="15" t="s">
        <v>7128</v>
      </c>
      <c r="AL2949" s="15" t="s">
        <v>7128</v>
      </c>
      <c r="AM2949" s="15" t="s">
        <v>7128</v>
      </c>
      <c r="AN2949" s="15" t="s">
        <v>7128</v>
      </c>
      <c r="AO2949" s="15">
        <v>4.7714894624674405E-3</v>
      </c>
      <c r="AP2949" s="15">
        <v>0.28785714285714287</v>
      </c>
      <c r="AQ2949" s="15">
        <v>0.23988095238095239</v>
      </c>
      <c r="AR2949" s="15" t="s">
        <v>7128</v>
      </c>
      <c r="AS2949" s="15">
        <v>4.7714894624674405E-3</v>
      </c>
      <c r="AT2949" s="14" t="s">
        <v>7128</v>
      </c>
      <c r="AU2949" s="14">
        <v>0</v>
      </c>
      <c r="AV2949" s="12" t="s">
        <v>7128</v>
      </c>
      <c r="AW2949" s="12" t="s">
        <v>7128</v>
      </c>
      <c r="AX2949" s="12">
        <v>6.8000000000000005E-3</v>
      </c>
      <c r="AY2949" s="12" t="s">
        <v>7128</v>
      </c>
      <c r="AZ2949" s="14" t="s">
        <v>7128</v>
      </c>
      <c r="BA2949" s="14" t="s">
        <v>7128</v>
      </c>
      <c r="BB2949" s="14">
        <v>-1.9547169811320753E-2</v>
      </c>
      <c r="BC2949" s="14">
        <v>7.9635949943117179E-2</v>
      </c>
      <c r="BD2949" s="14">
        <v>-3.0665403741416053E-3</v>
      </c>
      <c r="BE2949" s="14">
        <v>1.6575893914278949E-2</v>
      </c>
      <c r="BF2949" s="14">
        <v>0</v>
      </c>
      <c r="BG2949" s="14">
        <v>8.0100000000000005E-2</v>
      </c>
      <c r="BH2949" s="13">
        <v>-2.59</v>
      </c>
      <c r="BI2949" s="13">
        <v>-2.59</v>
      </c>
      <c r="BJ2949" s="13">
        <v>14</v>
      </c>
      <c r="BK2949" s="13">
        <v>14</v>
      </c>
      <c r="BL2949" s="13">
        <v>844.6</v>
      </c>
      <c r="BM2949" s="13">
        <v>844.6</v>
      </c>
      <c r="BN2949" s="13">
        <v>16.8</v>
      </c>
      <c r="BO2949" s="13">
        <v>16.8</v>
      </c>
      <c r="BP2949" s="13">
        <v>14</v>
      </c>
      <c r="BQ2949" s="13">
        <v>0</v>
      </c>
      <c r="BR2949" s="13">
        <v>0</v>
      </c>
      <c r="BS2949" s="13">
        <v>-3.43</v>
      </c>
      <c r="BT2949" s="14">
        <v>-0.24500000000000002</v>
      </c>
      <c r="BU2949" s="13">
        <v>17.43</v>
      </c>
      <c r="BV2949" s="13">
        <v>0.8400000000000003</v>
      </c>
      <c r="BW2949" s="13">
        <v>0.8400000000000003</v>
      </c>
      <c r="BX2949" s="13">
        <v>132.5</v>
      </c>
      <c r="BY2949" s="13">
        <v>175.8</v>
      </c>
      <c r="BZ2949" s="13">
        <v>0</v>
      </c>
      <c r="CA2949" s="13">
        <v>0</v>
      </c>
      <c r="CB2949" s="13">
        <v>0</v>
      </c>
      <c r="CC2949" s="15">
        <v>1.01</v>
      </c>
      <c r="CD2949" s="15">
        <v>1.19</v>
      </c>
      <c r="CE2949" s="15">
        <v>0.36</v>
      </c>
      <c r="CF2949" s="15" t="s">
        <v>7128</v>
      </c>
      <c r="CG2949" s="15" t="s">
        <v>7128</v>
      </c>
      <c r="CH2949" s="13" t="s">
        <v>7128</v>
      </c>
      <c r="CI2949" s="13" t="s">
        <v>7128</v>
      </c>
      <c r="CJ2949" s="13">
        <v>0</v>
      </c>
      <c r="CK2949" s="12">
        <f t="shared" si="92"/>
        <v>0</v>
      </c>
      <c r="CL2949" s="36" t="str">
        <f t="shared" si="93"/>
        <v>NA</v>
      </c>
      <c r="CM2949" s="13" t="s">
        <v>7128</v>
      </c>
      <c r="CN2949" s="13" t="s">
        <v>7128</v>
      </c>
      <c r="CO2949" s="13" t="s">
        <v>7128</v>
      </c>
      <c r="CP2949" s="13" t="s">
        <v>7128</v>
      </c>
      <c r="CQ2949" s="13">
        <v>16.8</v>
      </c>
      <c r="CR2949" s="13">
        <v>4.03</v>
      </c>
      <c r="CS2949" s="13" t="s">
        <v>7128</v>
      </c>
      <c r="CT2949" s="13">
        <v>0</v>
      </c>
      <c r="CU2949" s="13">
        <v>14</v>
      </c>
      <c r="CV2949" s="13">
        <v>0</v>
      </c>
      <c r="CW2949" s="13">
        <v>16.8</v>
      </c>
      <c r="CX2949" s="12">
        <v>-1.9547169811320753E-2</v>
      </c>
      <c r="CY2949" s="12">
        <v>7.9635949943117179E-2</v>
      </c>
      <c r="CZ2949" s="15">
        <v>0.23988095238095239</v>
      </c>
      <c r="DA2949" s="20"/>
      <c r="DB2949" s="20"/>
    </row>
    <row r="2950" spans="1:106" ht="24">
      <c r="A2950" s="8" t="s">
        <v>6251</v>
      </c>
      <c r="B2950" s="8" t="s">
        <v>6252</v>
      </c>
      <c r="C2950" s="9" t="s">
        <v>7166</v>
      </c>
      <c r="D2950" s="9" t="s">
        <v>7126</v>
      </c>
      <c r="E2950" s="10" t="s">
        <v>7127</v>
      </c>
      <c r="F2950" s="10" t="s">
        <v>7126</v>
      </c>
      <c r="G2950" s="11">
        <v>0.64</v>
      </c>
      <c r="H2950" s="11">
        <v>0.64</v>
      </c>
      <c r="I2950" s="12">
        <v>9.0499999999999997E-2</v>
      </c>
      <c r="J2950" s="12">
        <v>0.11441999999999999</v>
      </c>
      <c r="K2950" s="12">
        <v>4.7E-2</v>
      </c>
      <c r="L2950" s="12">
        <v>0.10350000000000001</v>
      </c>
      <c r="M2950" s="12">
        <v>6.8320350000000002E-2</v>
      </c>
      <c r="N2950" s="12">
        <v>0.11441999999999999</v>
      </c>
      <c r="O2950" s="12" t="s">
        <v>7128</v>
      </c>
      <c r="P2950" s="12" t="s">
        <v>7128</v>
      </c>
      <c r="Q2950" s="13">
        <v>28.8</v>
      </c>
      <c r="R2950" s="13">
        <v>0</v>
      </c>
      <c r="S2950" s="13">
        <v>0</v>
      </c>
      <c r="T2950" s="13">
        <v>0</v>
      </c>
      <c r="U2950" s="13">
        <v>28.8</v>
      </c>
      <c r="V2950" s="13">
        <v>0</v>
      </c>
      <c r="W2950" s="13">
        <v>28.8</v>
      </c>
      <c r="X2950" s="14">
        <v>0</v>
      </c>
      <c r="Y2950" s="15">
        <v>0.13550135501355015</v>
      </c>
      <c r="Z2950" s="14" t="s">
        <v>7128</v>
      </c>
      <c r="AA2950" s="14">
        <v>0</v>
      </c>
      <c r="AB2950" s="14" t="s">
        <v>7128</v>
      </c>
      <c r="AC2950" s="14">
        <v>0</v>
      </c>
      <c r="AD2950" s="13">
        <v>3.9</v>
      </c>
      <c r="AE2950" s="15">
        <v>0.2488611111111112</v>
      </c>
      <c r="AF2950" s="14">
        <v>0.12649110640673517</v>
      </c>
      <c r="AG2950" s="14" t="s">
        <v>7128</v>
      </c>
      <c r="AH2950" s="15">
        <v>0.18874560375146543</v>
      </c>
      <c r="AI2950" s="5">
        <v>2.9401408450704225</v>
      </c>
      <c r="AJ2950" s="15">
        <v>7.8474114441416898</v>
      </c>
      <c r="AK2950" s="15">
        <v>7.8474114441416898</v>
      </c>
      <c r="AL2950" s="15" t="s">
        <v>7128</v>
      </c>
      <c r="AM2950" s="15" t="s">
        <v>7128</v>
      </c>
      <c r="AN2950" s="15" t="s">
        <v>7128</v>
      </c>
      <c r="AO2950" s="15">
        <v>0.33763188745603756</v>
      </c>
      <c r="AP2950" s="15">
        <v>3.4491017964071857</v>
      </c>
      <c r="AQ2950" s="15">
        <v>2.796116504854369</v>
      </c>
      <c r="AR2950" s="15" t="s">
        <v>7128</v>
      </c>
      <c r="AS2950" s="15">
        <v>0.33763188745603756</v>
      </c>
      <c r="AT2950" s="14">
        <v>0</v>
      </c>
      <c r="AU2950" s="14">
        <v>0</v>
      </c>
      <c r="AV2950" s="12">
        <v>3.2000000000000001E-2</v>
      </c>
      <c r="AW2950" s="12">
        <v>9.8000000000000004E-2</v>
      </c>
      <c r="AX2950" s="12">
        <v>0.14099999999999999</v>
      </c>
      <c r="AY2950" s="12">
        <v>0.14800000000000002</v>
      </c>
      <c r="AZ2950" s="14" t="s">
        <v>7128</v>
      </c>
      <c r="BA2950" s="14" t="s">
        <v>7128</v>
      </c>
      <c r="BB2950" s="14" t="s">
        <v>7128</v>
      </c>
      <c r="BC2950" s="14" t="s">
        <v>7128</v>
      </c>
      <c r="BD2950" s="14">
        <v>4.3024618991793669E-2</v>
      </c>
      <c r="BE2950" s="14">
        <v>9.7889800703399768E-2</v>
      </c>
      <c r="BF2950" s="14">
        <v>0.32906764168190128</v>
      </c>
      <c r="BG2950" s="14" t="s">
        <v>7128</v>
      </c>
      <c r="BH2950" s="13">
        <v>3.67</v>
      </c>
      <c r="BI2950" s="13">
        <v>3.67</v>
      </c>
      <c r="BJ2950" s="13">
        <v>8.35</v>
      </c>
      <c r="BK2950" s="13">
        <v>8.35</v>
      </c>
      <c r="BL2950" s="13">
        <v>85.3</v>
      </c>
      <c r="BM2950" s="13">
        <v>85.3</v>
      </c>
      <c r="BN2950" s="13">
        <v>10.3</v>
      </c>
      <c r="BO2950" s="13">
        <v>10.3</v>
      </c>
      <c r="BP2950" s="13">
        <v>5.6022851919561241</v>
      </c>
      <c r="BQ2950" s="13">
        <v>0</v>
      </c>
      <c r="BR2950" s="13">
        <v>0</v>
      </c>
      <c r="BS2950" s="13">
        <v>-2.15</v>
      </c>
      <c r="BT2950" s="14">
        <v>-0.38377196560557358</v>
      </c>
      <c r="BU2950" s="13">
        <v>7.7522851919561244</v>
      </c>
      <c r="BV2950" s="13">
        <v>5.82</v>
      </c>
      <c r="BW2950" s="13">
        <v>5.82</v>
      </c>
      <c r="BX2950" s="13">
        <v>0</v>
      </c>
      <c r="BY2950" s="13">
        <v>0</v>
      </c>
      <c r="BZ2950" s="13">
        <v>0</v>
      </c>
      <c r="CA2950" s="13">
        <v>0</v>
      </c>
      <c r="CB2950" s="13">
        <v>0</v>
      </c>
      <c r="CC2950" s="15">
        <v>-0.34699999999999998</v>
      </c>
      <c r="CD2950" s="15">
        <v>0.97599999999999998</v>
      </c>
      <c r="CE2950" s="15">
        <v>0.36</v>
      </c>
      <c r="CF2950" s="15">
        <v>1.6807460490758213</v>
      </c>
      <c r="CG2950" s="15">
        <v>2.1365532963491485</v>
      </c>
      <c r="CH2950" s="13">
        <v>4.1375000000000002</v>
      </c>
      <c r="CI2950" s="13">
        <v>2.5987499999999999</v>
      </c>
      <c r="CJ2950" s="13">
        <v>0</v>
      </c>
      <c r="CK2950" s="12">
        <f t="shared" si="92"/>
        <v>0</v>
      </c>
      <c r="CL2950" s="36" t="str">
        <f t="shared" si="93"/>
        <v>NA</v>
      </c>
      <c r="CM2950" s="13">
        <v>5.47</v>
      </c>
      <c r="CN2950" s="13">
        <v>1.8</v>
      </c>
      <c r="CO2950" s="13">
        <v>3.67</v>
      </c>
      <c r="CP2950" s="13">
        <v>28.8</v>
      </c>
      <c r="CQ2950" s="13">
        <v>10.3</v>
      </c>
      <c r="CR2950" s="13">
        <v>28.8</v>
      </c>
      <c r="CS2950" s="13" t="s">
        <v>7128</v>
      </c>
      <c r="CT2950" s="13">
        <v>0</v>
      </c>
      <c r="CU2950" s="13">
        <v>8.35</v>
      </c>
      <c r="CV2950" s="13">
        <v>0</v>
      </c>
      <c r="CW2950" s="13">
        <v>10.3</v>
      </c>
      <c r="CX2950" s="12" t="s">
        <v>7128</v>
      </c>
      <c r="CY2950" s="12" t="s">
        <v>7128</v>
      </c>
      <c r="CZ2950" s="15">
        <v>2.796116504854369</v>
      </c>
      <c r="DA2950" s="20"/>
      <c r="DB2950" s="20"/>
    </row>
    <row r="2951" spans="1:106" ht="24">
      <c r="A2951" s="8" t="s">
        <v>4467</v>
      </c>
      <c r="B2951" s="8" t="s">
        <v>4468</v>
      </c>
      <c r="C2951" s="9" t="s">
        <v>7174</v>
      </c>
      <c r="D2951" s="9" t="s">
        <v>7126</v>
      </c>
      <c r="E2951" s="10" t="s">
        <v>7127</v>
      </c>
      <c r="F2951" s="10" t="s">
        <v>7126</v>
      </c>
      <c r="G2951" s="11">
        <v>0.45</v>
      </c>
      <c r="H2951" s="11">
        <v>0.45</v>
      </c>
      <c r="I2951" s="12">
        <v>9.0499999999999997E-2</v>
      </c>
      <c r="J2951" s="12">
        <v>9.7225000000000006E-2</v>
      </c>
      <c r="K2951" s="12">
        <v>3.6999999999999998E-2</v>
      </c>
      <c r="L2951" s="12">
        <v>9.35E-2</v>
      </c>
      <c r="M2951" s="12">
        <v>6.1719349999999999E-2</v>
      </c>
      <c r="N2951" s="12">
        <v>9.7225000000000006E-2</v>
      </c>
      <c r="O2951" s="12" t="s">
        <v>7128</v>
      </c>
      <c r="P2951" s="12" t="s">
        <v>7128</v>
      </c>
      <c r="Q2951" s="13">
        <v>1.91</v>
      </c>
      <c r="R2951" s="13">
        <v>0</v>
      </c>
      <c r="S2951" s="13">
        <v>0</v>
      </c>
      <c r="T2951" s="13">
        <v>0</v>
      </c>
      <c r="U2951" s="13">
        <v>1.91</v>
      </c>
      <c r="V2951" s="13">
        <v>0</v>
      </c>
      <c r="W2951" s="13">
        <v>1.91</v>
      </c>
      <c r="X2951" s="14">
        <v>0</v>
      </c>
      <c r="Y2951" s="15">
        <v>0.15664160401002505</v>
      </c>
      <c r="Z2951" s="14" t="s">
        <v>7128</v>
      </c>
      <c r="AA2951" s="14">
        <v>0</v>
      </c>
      <c r="AB2951" s="14" t="s">
        <v>7128</v>
      </c>
      <c r="AC2951" s="14">
        <v>0</v>
      </c>
      <c r="AD2951" s="13">
        <v>0.24</v>
      </c>
      <c r="AE2951" s="15">
        <v>0.49002777777777784</v>
      </c>
      <c r="AF2951" s="14">
        <v>3.1622776601683791E-2</v>
      </c>
      <c r="AG2951" s="14">
        <v>0.55972314584980309</v>
      </c>
      <c r="AH2951" s="15">
        <v>0.36860670194003536</v>
      </c>
      <c r="AI2951" s="5" t="s">
        <v>7128</v>
      </c>
      <c r="AJ2951" s="15">
        <v>4.6024096385542173</v>
      </c>
      <c r="AK2951" s="15">
        <v>4.6024096385542173</v>
      </c>
      <c r="AL2951" s="15" t="s">
        <v>7128</v>
      </c>
      <c r="AM2951" s="15" t="s">
        <v>7128</v>
      </c>
      <c r="AN2951" s="15" t="s">
        <v>7128</v>
      </c>
      <c r="AO2951" s="15">
        <v>0.70220588235294112</v>
      </c>
      <c r="AP2951" s="15" t="s">
        <v>7128</v>
      </c>
      <c r="AQ2951" s="15" t="s">
        <v>7128</v>
      </c>
      <c r="AR2951" s="15" t="s">
        <v>7128</v>
      </c>
      <c r="AS2951" s="15">
        <v>0.70220588235294112</v>
      </c>
      <c r="AT2951" s="14">
        <v>0.24997590361445785</v>
      </c>
      <c r="AU2951" s="14">
        <v>5.4314136125654451E-2</v>
      </c>
      <c r="AV2951" s="12">
        <v>-0.10199999999999999</v>
      </c>
      <c r="AW2951" s="12">
        <v>-0.121</v>
      </c>
      <c r="AX2951" s="12">
        <v>8.929999999999999E-2</v>
      </c>
      <c r="AY2951" s="12">
        <v>3.9399999999999998E-2</v>
      </c>
      <c r="AZ2951" s="14" t="s">
        <v>7128</v>
      </c>
      <c r="BA2951" s="14" t="s">
        <v>7128</v>
      </c>
      <c r="BB2951" s="14" t="s">
        <v>7128</v>
      </c>
      <c r="BC2951" s="14" t="s">
        <v>7128</v>
      </c>
      <c r="BD2951" s="14">
        <v>0.15257352941176469</v>
      </c>
      <c r="BE2951" s="14">
        <v>0</v>
      </c>
      <c r="BF2951" s="14">
        <v>0.29180887372013659</v>
      </c>
      <c r="BG2951" s="14">
        <v>3.4200000000000001E-2</v>
      </c>
      <c r="BH2951" s="13">
        <v>0.41499999999999998</v>
      </c>
      <c r="BI2951" s="13">
        <v>0.41499999999999998</v>
      </c>
      <c r="BJ2951" s="13">
        <v>0</v>
      </c>
      <c r="BK2951" s="13">
        <v>0</v>
      </c>
      <c r="BL2951" s="13">
        <v>2.72</v>
      </c>
      <c r="BM2951" s="13">
        <v>2.72</v>
      </c>
      <c r="BN2951" s="13">
        <v>0</v>
      </c>
      <c r="BO2951" s="13">
        <v>0</v>
      </c>
      <c r="BP2951" s="13">
        <v>0</v>
      </c>
      <c r="BQ2951" s="13">
        <v>0</v>
      </c>
      <c r="BR2951" s="13">
        <v>0</v>
      </c>
      <c r="BS2951" s="13">
        <v>-0.121</v>
      </c>
      <c r="BT2951" s="14" t="s">
        <v>7128</v>
      </c>
      <c r="BU2951" s="13">
        <v>0.121</v>
      </c>
      <c r="BV2951" s="13">
        <v>0.53600000000000003</v>
      </c>
      <c r="BW2951" s="13">
        <v>0.53600000000000003</v>
      </c>
      <c r="BX2951" s="13">
        <v>0</v>
      </c>
      <c r="BY2951" s="13">
        <v>0</v>
      </c>
      <c r="BZ2951" s="13">
        <v>0</v>
      </c>
      <c r="CA2951" s="13">
        <v>0</v>
      </c>
      <c r="CB2951" s="13">
        <v>-0.10374</v>
      </c>
      <c r="CC2951" s="15">
        <v>0.11799999999999999</v>
      </c>
      <c r="CD2951" s="15">
        <v>0.29499999999999998</v>
      </c>
      <c r="CE2951" s="15">
        <v>0.36</v>
      </c>
      <c r="CF2951" s="15" t="s">
        <v>7128</v>
      </c>
      <c r="CG2951" s="15" t="s">
        <v>7128</v>
      </c>
      <c r="CH2951" s="13" t="s">
        <v>7128</v>
      </c>
      <c r="CI2951" s="13" t="s">
        <v>7128</v>
      </c>
      <c r="CJ2951" s="13">
        <v>-0.10374</v>
      </c>
      <c r="CK2951" s="12">
        <f t="shared" si="92"/>
        <v>0.19354477611940296</v>
      </c>
      <c r="CL2951" s="36" t="str">
        <f t="shared" si="93"/>
        <v>NA</v>
      </c>
      <c r="CM2951" s="13">
        <v>0.58599999999999997</v>
      </c>
      <c r="CN2951" s="13">
        <v>0.17100000000000001</v>
      </c>
      <c r="CO2951" s="13">
        <v>0.41499999999999998</v>
      </c>
      <c r="CP2951" s="13">
        <v>1.91</v>
      </c>
      <c r="CQ2951" s="13" t="s">
        <v>7128</v>
      </c>
      <c r="CR2951" s="13" t="s">
        <v>7128</v>
      </c>
      <c r="CS2951" s="13">
        <v>0.53600000000000003</v>
      </c>
      <c r="CT2951" s="13">
        <v>0</v>
      </c>
      <c r="CU2951" s="13">
        <v>0</v>
      </c>
      <c r="CV2951" s="13">
        <v>0</v>
      </c>
      <c r="CW2951" s="13">
        <v>0</v>
      </c>
      <c r="CX2951" s="12" t="s">
        <v>7128</v>
      </c>
      <c r="CY2951" s="12" t="s">
        <v>7128</v>
      </c>
      <c r="CZ2951" s="15" t="s">
        <v>7128</v>
      </c>
      <c r="DA2951" s="20"/>
      <c r="DB2951" s="20"/>
    </row>
    <row r="2952" spans="1:106">
      <c r="A2952" s="8" t="s">
        <v>1187</v>
      </c>
      <c r="B2952" s="8" t="s">
        <v>1188</v>
      </c>
      <c r="C2952" s="9" t="s">
        <v>7141</v>
      </c>
      <c r="D2952" s="9" t="s">
        <v>7126</v>
      </c>
      <c r="E2952" s="10" t="s">
        <v>7127</v>
      </c>
      <c r="F2952" s="10" t="s">
        <v>7126</v>
      </c>
      <c r="G2952" s="11">
        <v>0.73</v>
      </c>
      <c r="H2952" s="11">
        <v>4.6395352155302865</v>
      </c>
      <c r="I2952" s="12">
        <v>9.0499999999999997E-2</v>
      </c>
      <c r="J2952" s="12">
        <v>0.47637793700549091</v>
      </c>
      <c r="K2952" s="12">
        <v>4.1999999999999996E-2</v>
      </c>
      <c r="L2952" s="12">
        <v>9.8500000000000004E-2</v>
      </c>
      <c r="M2952" s="12">
        <v>6.5019850000000004E-2</v>
      </c>
      <c r="N2952" s="12">
        <v>0.11587317532136421</v>
      </c>
      <c r="O2952" s="12">
        <v>-0.37401107310016546</v>
      </c>
      <c r="P2952" s="12">
        <v>-4.5929539970594457E-2</v>
      </c>
      <c r="Q2952" s="13">
        <v>10.1</v>
      </c>
      <c r="R2952" s="13">
        <v>0</v>
      </c>
      <c r="S2952" s="13">
        <v>71.599999999999994</v>
      </c>
      <c r="T2952" s="13">
        <v>71.599999999999994</v>
      </c>
      <c r="U2952" s="13">
        <v>81.699999999999989</v>
      </c>
      <c r="V2952" s="13">
        <v>6.51</v>
      </c>
      <c r="W2952" s="13">
        <v>75.189999999999984</v>
      </c>
      <c r="X2952" s="14">
        <v>7.9681762545899648E-2</v>
      </c>
      <c r="Y2952" s="15">
        <v>0.75</v>
      </c>
      <c r="Z2952" s="14">
        <v>0.64679313459801269</v>
      </c>
      <c r="AA2952" s="14">
        <v>0.87637698898408822</v>
      </c>
      <c r="AB2952" s="14">
        <v>1.8312020460358054</v>
      </c>
      <c r="AC2952" s="14">
        <v>7.0891089108910892</v>
      </c>
      <c r="AD2952" s="13">
        <v>0.17399999999999999</v>
      </c>
      <c r="AE2952" s="15">
        <v>2.1271944444444446</v>
      </c>
      <c r="AF2952" s="14">
        <v>0.15491933384829668</v>
      </c>
      <c r="AG2952" s="14">
        <v>0.6574389230187091</v>
      </c>
      <c r="AH2952" s="15">
        <v>0.37335834896810499</v>
      </c>
      <c r="AI2952" s="5">
        <v>1.7537942664418213</v>
      </c>
      <c r="AJ2952" s="15">
        <v>2.9190751445086702</v>
      </c>
      <c r="AK2952" s="15">
        <v>2.9190751445086702</v>
      </c>
      <c r="AL2952" s="15" t="s">
        <v>7128</v>
      </c>
      <c r="AM2952" s="15" t="s">
        <v>7128</v>
      </c>
      <c r="AN2952" s="15">
        <v>0.25831202046035806</v>
      </c>
      <c r="AO2952" s="15">
        <v>5.4184549356223174E-2</v>
      </c>
      <c r="AP2952" s="15">
        <v>7.2298076923076904</v>
      </c>
      <c r="AQ2952" s="15">
        <v>5.2580419580419564</v>
      </c>
      <c r="AR2952" s="15">
        <v>0.72166234763412995</v>
      </c>
      <c r="AS2952" s="15">
        <v>0.40337982832618013</v>
      </c>
      <c r="AT2952" s="14">
        <v>0</v>
      </c>
      <c r="AU2952" s="14">
        <v>0</v>
      </c>
      <c r="AV2952" s="12">
        <v>-3.5400000000000001E-2</v>
      </c>
      <c r="AW2952" s="12">
        <v>0.14800000000000002</v>
      </c>
      <c r="AX2952" s="12">
        <v>0.122</v>
      </c>
      <c r="AY2952" s="12">
        <v>0.26200000000000001</v>
      </c>
      <c r="AZ2952" s="14" t="s">
        <v>7128</v>
      </c>
      <c r="BA2952" s="14" t="s">
        <v>7128</v>
      </c>
      <c r="BB2952" s="14">
        <v>0.10236686390532546</v>
      </c>
      <c r="BC2952" s="14">
        <v>6.9943635350769751E-2</v>
      </c>
      <c r="BD2952" s="14">
        <v>1.8562231759656652E-2</v>
      </c>
      <c r="BE2952" s="14">
        <v>5.5793991416309016E-2</v>
      </c>
      <c r="BF2952" s="14">
        <v>0.24454148471615722</v>
      </c>
      <c r="BG2952" s="14">
        <v>9.3000000000000013E-2</v>
      </c>
      <c r="BH2952" s="13">
        <v>3.46</v>
      </c>
      <c r="BI2952" s="13">
        <v>3.46</v>
      </c>
      <c r="BJ2952" s="13">
        <v>10.4</v>
      </c>
      <c r="BK2952" s="13">
        <v>10.4</v>
      </c>
      <c r="BL2952" s="13">
        <v>186.4</v>
      </c>
      <c r="BM2952" s="13">
        <v>186.4</v>
      </c>
      <c r="BN2952" s="13">
        <v>14.3</v>
      </c>
      <c r="BO2952" s="13">
        <v>14.3</v>
      </c>
      <c r="BP2952" s="13">
        <v>7.8567685589519654</v>
      </c>
      <c r="BQ2952" s="13">
        <v>0</v>
      </c>
      <c r="BR2952" s="13">
        <v>0</v>
      </c>
      <c r="BS2952" s="13">
        <v>-3.16</v>
      </c>
      <c r="BT2952" s="14">
        <v>-0.40220097821253892</v>
      </c>
      <c r="BU2952" s="13">
        <v>11.016768558951966</v>
      </c>
      <c r="BV2952" s="13">
        <v>6.62</v>
      </c>
      <c r="BW2952" s="13">
        <v>6.62</v>
      </c>
      <c r="BX2952" s="13">
        <v>33.799999999999997</v>
      </c>
      <c r="BY2952" s="13">
        <v>112.33</v>
      </c>
      <c r="BZ2952" s="13">
        <v>39.1</v>
      </c>
      <c r="CA2952" s="13">
        <v>104.18999999999998</v>
      </c>
      <c r="CB2952" s="13">
        <v>0</v>
      </c>
      <c r="CC2952" s="15">
        <v>0.67900000000000005</v>
      </c>
      <c r="CD2952" s="15">
        <v>0.94199999999999995</v>
      </c>
      <c r="CE2952" s="15">
        <v>0.36</v>
      </c>
      <c r="CF2952" s="15">
        <v>0.90662250913806985</v>
      </c>
      <c r="CG2952" s="15">
        <v>0.94294769530532963</v>
      </c>
      <c r="CH2952" s="13">
        <v>5.2571999999999992</v>
      </c>
      <c r="CI2952" s="13">
        <v>2.2969999999999997</v>
      </c>
      <c r="CJ2952" s="13">
        <v>0</v>
      </c>
      <c r="CK2952" s="12">
        <f t="shared" si="92"/>
        <v>0</v>
      </c>
      <c r="CL2952" s="36">
        <f t="shared" si="93"/>
        <v>1.7890392552068339</v>
      </c>
      <c r="CM2952" s="13">
        <v>4.58</v>
      </c>
      <c r="CN2952" s="13">
        <v>1.1200000000000001</v>
      </c>
      <c r="CO2952" s="13">
        <v>3.46</v>
      </c>
      <c r="CP2952" s="13">
        <v>10.1</v>
      </c>
      <c r="CQ2952" s="13">
        <v>14.3</v>
      </c>
      <c r="CR2952" s="13">
        <v>75.189999999999984</v>
      </c>
      <c r="CS2952" s="13" t="s">
        <v>7128</v>
      </c>
      <c r="CT2952" s="13">
        <v>0</v>
      </c>
      <c r="CU2952" s="13">
        <v>10.4</v>
      </c>
      <c r="CV2952" s="13">
        <v>104.18999999999998</v>
      </c>
      <c r="CW2952" s="13">
        <v>14.3</v>
      </c>
      <c r="CX2952" s="12">
        <v>0.10236686390532546</v>
      </c>
      <c r="CY2952" s="12">
        <v>6.9943635350769751E-2</v>
      </c>
      <c r="CZ2952" s="15">
        <v>5.2580419580419564</v>
      </c>
      <c r="DA2952" s="20"/>
      <c r="DB2952" s="20"/>
    </row>
    <row r="2953" spans="1:106" ht="24">
      <c r="A2953" s="8" t="s">
        <v>5743</v>
      </c>
      <c r="B2953" s="8" t="s">
        <v>5744</v>
      </c>
      <c r="C2953" s="9" t="s">
        <v>7209</v>
      </c>
      <c r="D2953" s="9" t="s">
        <v>7126</v>
      </c>
      <c r="E2953" s="10" t="s">
        <v>7127</v>
      </c>
      <c r="F2953" s="10" t="s">
        <v>7126</v>
      </c>
      <c r="G2953" s="11">
        <v>0.91</v>
      </c>
      <c r="H2953" s="11">
        <v>0.91</v>
      </c>
      <c r="I2953" s="12">
        <v>9.0499999999999997E-2</v>
      </c>
      <c r="J2953" s="12">
        <v>0.13885500000000001</v>
      </c>
      <c r="K2953" s="12">
        <v>4.7E-2</v>
      </c>
      <c r="L2953" s="12">
        <v>0.10350000000000001</v>
      </c>
      <c r="M2953" s="12">
        <v>6.8320350000000002E-2</v>
      </c>
      <c r="N2953" s="12">
        <v>0.13885500000000001</v>
      </c>
      <c r="O2953" s="12">
        <v>-0.13767156804733729</v>
      </c>
      <c r="P2953" s="12">
        <v>-0.13765307692307693</v>
      </c>
      <c r="Q2953" s="13">
        <v>1.41</v>
      </c>
      <c r="R2953" s="13">
        <v>0</v>
      </c>
      <c r="S2953" s="13">
        <v>0</v>
      </c>
      <c r="T2953" s="13">
        <v>0</v>
      </c>
      <c r="U2953" s="13">
        <v>1.41</v>
      </c>
      <c r="V2953" s="13">
        <v>1.4E-2</v>
      </c>
      <c r="W2953" s="13">
        <v>1.3959999999999999</v>
      </c>
      <c r="X2953" s="14">
        <v>9.9290780141843976E-3</v>
      </c>
      <c r="Y2953" s="15">
        <v>5.9027777777777776E-2</v>
      </c>
      <c r="Z2953" s="14">
        <v>0</v>
      </c>
      <c r="AA2953" s="14">
        <v>0</v>
      </c>
      <c r="AB2953" s="14">
        <v>0</v>
      </c>
      <c r="AC2953" s="14">
        <v>0</v>
      </c>
      <c r="AD2953" s="13">
        <v>0.02</v>
      </c>
      <c r="AE2953" s="15">
        <v>-0.19161111111111115</v>
      </c>
      <c r="AF2953" s="14" t="s">
        <v>7128</v>
      </c>
      <c r="AG2953" s="14" t="s">
        <v>7128</v>
      </c>
      <c r="AH2953" s="15">
        <v>0.48387096774193544</v>
      </c>
      <c r="AI2953" s="5" t="s">
        <v>7128</v>
      </c>
      <c r="AJ2953" s="15">
        <v>705</v>
      </c>
      <c r="AK2953" s="15">
        <v>705</v>
      </c>
      <c r="AL2953" s="15" t="s">
        <v>7128</v>
      </c>
      <c r="AM2953" s="15" t="s">
        <v>7128</v>
      </c>
      <c r="AN2953" s="15">
        <v>0.87037037037037024</v>
      </c>
      <c r="AO2953" s="15">
        <v>52.222222222222221</v>
      </c>
      <c r="AP2953" s="15">
        <v>697.99999999999989</v>
      </c>
      <c r="AQ2953" s="15">
        <v>279.2</v>
      </c>
      <c r="AR2953" s="15">
        <v>0.86924034869240341</v>
      </c>
      <c r="AS2953" s="15">
        <v>51.703703703703702</v>
      </c>
      <c r="AT2953" s="14">
        <v>0</v>
      </c>
      <c r="AU2953" s="14">
        <v>0</v>
      </c>
      <c r="AV2953" s="12">
        <v>-0.374</v>
      </c>
      <c r="AW2953" s="12">
        <v>-7.0999999999999994E-2</v>
      </c>
      <c r="AX2953" s="12">
        <v>-0.251</v>
      </c>
      <c r="AY2953" s="12">
        <v>-0.14300000000000002</v>
      </c>
      <c r="AZ2953" s="14" t="s">
        <v>7128</v>
      </c>
      <c r="BA2953" s="14" t="s">
        <v>7128</v>
      </c>
      <c r="BB2953" s="14">
        <v>1.1834319526627219E-3</v>
      </c>
      <c r="BC2953" s="14">
        <v>1.201923076923077E-3</v>
      </c>
      <c r="BD2953" s="14">
        <v>7.407407407407407E-2</v>
      </c>
      <c r="BE2953" s="14">
        <v>7.407407407407407E-2</v>
      </c>
      <c r="BF2953" s="14">
        <v>0</v>
      </c>
      <c r="BG2953" s="14">
        <v>4.2800000000000005E-2</v>
      </c>
      <c r="BH2953" s="13">
        <v>2E-3</v>
      </c>
      <c r="BI2953" s="13">
        <v>2E-3</v>
      </c>
      <c r="BJ2953" s="13">
        <v>2E-3</v>
      </c>
      <c r="BK2953" s="13">
        <v>2E-3</v>
      </c>
      <c r="BL2953" s="13">
        <v>2.7E-2</v>
      </c>
      <c r="BM2953" s="13">
        <v>2.7E-2</v>
      </c>
      <c r="BN2953" s="13">
        <v>5.0000000000000001E-3</v>
      </c>
      <c r="BO2953" s="13">
        <v>5.0000000000000001E-3</v>
      </c>
      <c r="BP2953" s="13">
        <v>2E-3</v>
      </c>
      <c r="BQ2953" s="13">
        <v>0</v>
      </c>
      <c r="BR2953" s="13">
        <v>0</v>
      </c>
      <c r="BS2953" s="13">
        <v>-8.0000000000000002E-3</v>
      </c>
      <c r="BT2953" s="14">
        <v>-4</v>
      </c>
      <c r="BU2953" s="13">
        <v>0.01</v>
      </c>
      <c r="BV2953" s="13">
        <v>0.01</v>
      </c>
      <c r="BW2953" s="13">
        <v>0.01</v>
      </c>
      <c r="BX2953" s="13">
        <v>1.69</v>
      </c>
      <c r="BY2953" s="13">
        <v>1.6639999999999999</v>
      </c>
      <c r="BZ2953" s="13">
        <v>1.62</v>
      </c>
      <c r="CA2953" s="13">
        <v>1.6060000000000001</v>
      </c>
      <c r="CB2953" s="13">
        <v>0</v>
      </c>
      <c r="CC2953" s="15">
        <v>3.2000000000000001E-2</v>
      </c>
      <c r="CD2953" s="15">
        <v>-0.27400000000000002</v>
      </c>
      <c r="CE2953" s="15">
        <v>0.36</v>
      </c>
      <c r="CF2953" s="15">
        <v>2.269427710227816</v>
      </c>
      <c r="CG2953" s="15" t="s">
        <v>7128</v>
      </c>
      <c r="CH2953" s="13">
        <v>4.8100000000000004E-2</v>
      </c>
      <c r="CI2953" s="13" t="s">
        <v>7128</v>
      </c>
      <c r="CJ2953" s="13">
        <v>0</v>
      </c>
      <c r="CK2953" s="12">
        <f t="shared" si="92"/>
        <v>0</v>
      </c>
      <c r="CL2953" s="36">
        <f t="shared" si="93"/>
        <v>1.6811955168119549E-2</v>
      </c>
      <c r="CM2953" s="13">
        <v>2E-3</v>
      </c>
      <c r="CN2953" s="13" t="s">
        <v>7128</v>
      </c>
      <c r="CO2953" s="13">
        <v>2E-3</v>
      </c>
      <c r="CP2953" s="13">
        <v>1.41</v>
      </c>
      <c r="CQ2953" s="13">
        <v>5.0000000000000001E-3</v>
      </c>
      <c r="CR2953" s="13">
        <v>1.3959999999999999</v>
      </c>
      <c r="CS2953" s="13" t="s">
        <v>7128</v>
      </c>
      <c r="CT2953" s="13">
        <v>0</v>
      </c>
      <c r="CU2953" s="13">
        <v>2E-3</v>
      </c>
      <c r="CV2953" s="13">
        <v>1.6060000000000001</v>
      </c>
      <c r="CW2953" s="13">
        <v>5.0000000000000001E-3</v>
      </c>
      <c r="CX2953" s="12">
        <v>1.1834319526627219E-3</v>
      </c>
      <c r="CY2953" s="12">
        <v>1.201923076923077E-3</v>
      </c>
      <c r="CZ2953" s="15">
        <v>279.2</v>
      </c>
      <c r="DA2953" s="20"/>
      <c r="DB2953" s="20"/>
    </row>
    <row r="2954" spans="1:106" ht="24">
      <c r="A2954" s="8" t="s">
        <v>4269</v>
      </c>
      <c r="B2954" s="8" t="s">
        <v>4270</v>
      </c>
      <c r="C2954" s="9" t="s">
        <v>7197</v>
      </c>
      <c r="D2954" s="9" t="s">
        <v>7126</v>
      </c>
      <c r="E2954" s="10" t="s">
        <v>7127</v>
      </c>
      <c r="F2954" s="10" t="s">
        <v>7126</v>
      </c>
      <c r="G2954" s="11">
        <v>0.65</v>
      </c>
      <c r="H2954" s="11">
        <v>0.65</v>
      </c>
      <c r="I2954" s="12">
        <v>9.0499999999999997E-2</v>
      </c>
      <c r="J2954" s="12">
        <v>0.11532500000000001</v>
      </c>
      <c r="K2954" s="12">
        <v>3.6999999999999998E-2</v>
      </c>
      <c r="L2954" s="12">
        <v>9.35E-2</v>
      </c>
      <c r="M2954" s="12">
        <v>6.1719349999999999E-2</v>
      </c>
      <c r="N2954" s="12">
        <v>0.11532500000000001</v>
      </c>
      <c r="O2954" s="12" t="s">
        <v>7128</v>
      </c>
      <c r="P2954" s="12" t="s">
        <v>7128</v>
      </c>
      <c r="Q2954" s="13">
        <v>59.2</v>
      </c>
      <c r="R2954" s="13">
        <v>0</v>
      </c>
      <c r="S2954" s="13">
        <v>0</v>
      </c>
      <c r="T2954" s="13">
        <v>0</v>
      </c>
      <c r="U2954" s="13">
        <v>59.2</v>
      </c>
      <c r="V2954" s="13">
        <v>0</v>
      </c>
      <c r="W2954" s="13">
        <v>59.2</v>
      </c>
      <c r="X2954" s="14">
        <v>0</v>
      </c>
      <c r="Y2954" s="15">
        <v>6.8807339449541288E-2</v>
      </c>
      <c r="Z2954" s="14" t="s">
        <v>7128</v>
      </c>
      <c r="AA2954" s="14">
        <v>0</v>
      </c>
      <c r="AB2954" s="14" t="s">
        <v>7128</v>
      </c>
      <c r="AC2954" s="14">
        <v>0</v>
      </c>
      <c r="AD2954" s="13">
        <v>5.43</v>
      </c>
      <c r="AE2954" s="15">
        <v>1.0955000000000001</v>
      </c>
      <c r="AF2954" s="14">
        <v>3.1622776601683791E-2</v>
      </c>
      <c r="AG2954" s="14">
        <v>0.64036122618409685</v>
      </c>
      <c r="AH2954" s="15">
        <v>0.33769063180827885</v>
      </c>
      <c r="AI2954" s="5" t="s">
        <v>7128</v>
      </c>
      <c r="AJ2954" s="15">
        <v>15.025380710659899</v>
      </c>
      <c r="AK2954" s="15">
        <v>15.025380710659899</v>
      </c>
      <c r="AL2954" s="15" t="s">
        <v>7128</v>
      </c>
      <c r="AM2954" s="15" t="s">
        <v>7128</v>
      </c>
      <c r="AN2954" s="15" t="s">
        <v>7128</v>
      </c>
      <c r="AO2954" s="15">
        <v>14.265060240963855</v>
      </c>
      <c r="AP2954" s="15">
        <v>15.140664961636828</v>
      </c>
      <c r="AQ2954" s="15">
        <v>15.140664961636828</v>
      </c>
      <c r="AR2954" s="15" t="s">
        <v>7128</v>
      </c>
      <c r="AS2954" s="15">
        <v>14.265060240963855</v>
      </c>
      <c r="AT2954" s="14">
        <v>0</v>
      </c>
      <c r="AU2954" s="14">
        <v>0</v>
      </c>
      <c r="AV2954" s="12">
        <v>0.251</v>
      </c>
      <c r="AW2954" s="12">
        <v>0.49399999999999999</v>
      </c>
      <c r="AX2954" s="12">
        <v>0.21100000000000002</v>
      </c>
      <c r="AY2954" s="12">
        <v>0.27300000000000002</v>
      </c>
      <c r="AZ2954" s="14" t="s">
        <v>7128</v>
      </c>
      <c r="BA2954" s="14" t="s">
        <v>7128</v>
      </c>
      <c r="BB2954" s="14" t="s">
        <v>7128</v>
      </c>
      <c r="BC2954" s="14" t="s">
        <v>7128</v>
      </c>
      <c r="BD2954" s="14">
        <v>0.94939759036144566</v>
      </c>
      <c r="BE2954" s="14">
        <v>0.94216867469879517</v>
      </c>
      <c r="BF2954" s="14">
        <v>2.7848101265822781E-3</v>
      </c>
      <c r="BG2954" s="14">
        <v>7.17E-2</v>
      </c>
      <c r="BH2954" s="13">
        <v>3.94</v>
      </c>
      <c r="BI2954" s="13">
        <v>3.94</v>
      </c>
      <c r="BJ2954" s="13">
        <v>3.91</v>
      </c>
      <c r="BK2954" s="13">
        <v>3.91</v>
      </c>
      <c r="BL2954" s="13">
        <v>4.1500000000000004</v>
      </c>
      <c r="BM2954" s="13">
        <v>4.1500000000000004</v>
      </c>
      <c r="BN2954" s="13">
        <v>3.91</v>
      </c>
      <c r="BO2954" s="13">
        <v>3.91</v>
      </c>
      <c r="BP2954" s="13">
        <v>3.8991113924050635</v>
      </c>
      <c r="BQ2954" s="13">
        <v>0</v>
      </c>
      <c r="BR2954" s="13">
        <v>0</v>
      </c>
      <c r="BS2954" s="13">
        <v>-3.0000000000000001E-3</v>
      </c>
      <c r="BT2954" s="14">
        <v>-7.6940607694450343E-4</v>
      </c>
      <c r="BU2954" s="13">
        <v>3.9021113924050637</v>
      </c>
      <c r="BV2954" s="13">
        <v>3.9430000000000001</v>
      </c>
      <c r="BW2954" s="13">
        <v>3.9430000000000001</v>
      </c>
      <c r="BX2954" s="13">
        <v>0</v>
      </c>
      <c r="BY2954" s="13">
        <v>0</v>
      </c>
      <c r="BZ2954" s="13">
        <v>0</v>
      </c>
      <c r="CA2954" s="13">
        <v>0</v>
      </c>
      <c r="CB2954" s="13">
        <v>0</v>
      </c>
      <c r="CC2954" s="15">
        <v>0.13500000000000001</v>
      </c>
      <c r="CD2954" s="15">
        <v>0.92100000000000004</v>
      </c>
      <c r="CE2954" s="15">
        <v>0.36</v>
      </c>
      <c r="CF2954" s="15" t="s">
        <v>7128</v>
      </c>
      <c r="CG2954" s="15" t="s">
        <v>7128</v>
      </c>
      <c r="CH2954" s="13" t="s">
        <v>7128</v>
      </c>
      <c r="CI2954" s="13" t="s">
        <v>7128</v>
      </c>
      <c r="CJ2954" s="13">
        <v>0</v>
      </c>
      <c r="CK2954" s="12">
        <f t="shared" si="92"/>
        <v>0</v>
      </c>
      <c r="CL2954" s="36" t="str">
        <f t="shared" si="93"/>
        <v>NA</v>
      </c>
      <c r="CM2954" s="13">
        <v>3.95</v>
      </c>
      <c r="CN2954" s="13">
        <v>1.0999999999999999E-2</v>
      </c>
      <c r="CO2954" s="13">
        <v>3.94</v>
      </c>
      <c r="CP2954" s="13">
        <v>59.2</v>
      </c>
      <c r="CQ2954" s="13">
        <v>3.91</v>
      </c>
      <c r="CR2954" s="13">
        <v>59.2</v>
      </c>
      <c r="CS2954" s="13" t="s">
        <v>7128</v>
      </c>
      <c r="CT2954" s="13">
        <v>0</v>
      </c>
      <c r="CU2954" s="13">
        <v>3.91</v>
      </c>
      <c r="CV2954" s="13">
        <v>0</v>
      </c>
      <c r="CW2954" s="13">
        <v>3.91</v>
      </c>
      <c r="CX2954" s="12" t="s">
        <v>7128</v>
      </c>
      <c r="CY2954" s="12" t="s">
        <v>7128</v>
      </c>
      <c r="CZ2954" s="15">
        <v>15.140664961636828</v>
      </c>
      <c r="DA2954" s="20"/>
      <c r="DB2954" s="20"/>
    </row>
    <row r="2955" spans="1:106" ht="24">
      <c r="A2955" s="8" t="s">
        <v>6355</v>
      </c>
      <c r="B2955" s="8" t="s">
        <v>6356</v>
      </c>
      <c r="C2955" s="9" t="s">
        <v>7139</v>
      </c>
      <c r="D2955" s="9" t="s">
        <v>7126</v>
      </c>
      <c r="E2955" s="10" t="s">
        <v>7127</v>
      </c>
      <c r="F2955" s="10" t="s">
        <v>7126</v>
      </c>
      <c r="G2955" s="11">
        <v>0.59</v>
      </c>
      <c r="H2955" s="11">
        <v>0.59641591928251114</v>
      </c>
      <c r="I2955" s="12">
        <v>9.0499999999999997E-2</v>
      </c>
      <c r="J2955" s="12">
        <v>0.11047564069506727</v>
      </c>
      <c r="K2955" s="12">
        <v>4.7E-2</v>
      </c>
      <c r="L2955" s="12">
        <v>0.10350000000000001</v>
      </c>
      <c r="M2955" s="12">
        <v>6.8320350000000002E-2</v>
      </c>
      <c r="N2955" s="12">
        <v>0.11002215692026174</v>
      </c>
      <c r="O2955" s="12">
        <v>-0.1117038904391819</v>
      </c>
      <c r="P2955" s="12">
        <v>-0.11123293282582122</v>
      </c>
      <c r="Q2955" s="13">
        <v>8.92</v>
      </c>
      <c r="R2955" s="13">
        <v>0</v>
      </c>
      <c r="S2955" s="13">
        <v>9.7000000000000003E-2</v>
      </c>
      <c r="T2955" s="13">
        <v>9.7000000000000003E-2</v>
      </c>
      <c r="U2955" s="13">
        <v>9.0169999999999995</v>
      </c>
      <c r="V2955" s="13">
        <v>4.2999999999999997E-2</v>
      </c>
      <c r="W2955" s="13">
        <v>8.9740000000000002</v>
      </c>
      <c r="X2955" s="14">
        <v>4.7687701009204832E-3</v>
      </c>
      <c r="Y2955" s="15">
        <v>5.5E-2</v>
      </c>
      <c r="Z2955" s="14">
        <v>1.025695252194142E-2</v>
      </c>
      <c r="AA2955" s="14">
        <v>1.0757458134634581E-2</v>
      </c>
      <c r="AB2955" s="14">
        <v>1.0363247863247865E-2</v>
      </c>
      <c r="AC2955" s="14">
        <v>1.0874439461883408E-2</v>
      </c>
      <c r="AD2955" s="13">
        <v>0.17799999999999999</v>
      </c>
      <c r="AE2955" s="15">
        <v>0.39169444444444451</v>
      </c>
      <c r="AF2955" s="14" t="s">
        <v>7128</v>
      </c>
      <c r="AG2955" s="14" t="s">
        <v>7128</v>
      </c>
      <c r="AH2955" s="15">
        <v>0.64414414414414412</v>
      </c>
      <c r="AI2955" s="5" t="s">
        <v>7128</v>
      </c>
      <c r="AJ2955" s="15" t="s">
        <v>7128</v>
      </c>
      <c r="AK2955" s="15" t="s">
        <v>7128</v>
      </c>
      <c r="AL2955" s="15" t="s">
        <v>7128</v>
      </c>
      <c r="AM2955" s="15" t="s">
        <v>7128</v>
      </c>
      <c r="AN2955" s="15">
        <v>0.95299145299145305</v>
      </c>
      <c r="AO2955" s="15" t="s">
        <v>7128</v>
      </c>
      <c r="AP2955" s="15" t="s">
        <v>7128</v>
      </c>
      <c r="AQ2955" s="15" t="s">
        <v>7128</v>
      </c>
      <c r="AR2955" s="15">
        <v>0.95326110048863399</v>
      </c>
      <c r="AS2955" s="15" t="s">
        <v>7128</v>
      </c>
      <c r="AT2955" s="14" t="s">
        <v>7128</v>
      </c>
      <c r="AU2955" s="14">
        <v>0</v>
      </c>
      <c r="AV2955" s="12" t="s">
        <v>7128</v>
      </c>
      <c r="AW2955" s="12" t="s">
        <v>7128</v>
      </c>
      <c r="AX2955" s="12" t="s">
        <v>7128</v>
      </c>
      <c r="AY2955" s="12" t="s">
        <v>7128</v>
      </c>
      <c r="AZ2955" s="14" t="s">
        <v>7128</v>
      </c>
      <c r="BA2955" s="14" t="s">
        <v>7128</v>
      </c>
      <c r="BB2955" s="14">
        <v>-1.2282497441146367E-3</v>
      </c>
      <c r="BC2955" s="14">
        <v>-1.2107759055594795E-3</v>
      </c>
      <c r="BD2955" s="14" t="s">
        <v>7128</v>
      </c>
      <c r="BE2955" s="14" t="s">
        <v>7128</v>
      </c>
      <c r="BF2955" s="14">
        <v>0</v>
      </c>
      <c r="BG2955" s="14">
        <v>0.159</v>
      </c>
      <c r="BH2955" s="13">
        <v>-1.2E-2</v>
      </c>
      <c r="BI2955" s="13">
        <v>-1.2E-2</v>
      </c>
      <c r="BJ2955" s="13">
        <v>-1.2E-2</v>
      </c>
      <c r="BK2955" s="13">
        <v>-1.2E-2</v>
      </c>
      <c r="BL2955" s="13">
        <v>0</v>
      </c>
      <c r="BM2955" s="13">
        <v>0</v>
      </c>
      <c r="BN2955" s="13">
        <v>-1.0999999999999999E-2</v>
      </c>
      <c r="BO2955" s="13">
        <v>-1.0999999999999999E-2</v>
      </c>
      <c r="BP2955" s="13">
        <v>-1.2E-2</v>
      </c>
      <c r="BQ2955" s="13">
        <v>0</v>
      </c>
      <c r="BR2955" s="13">
        <v>0</v>
      </c>
      <c r="BS2955" s="13">
        <v>0</v>
      </c>
      <c r="BT2955" s="14" t="s">
        <v>7128</v>
      </c>
      <c r="BU2955" s="13">
        <v>-1.2E-2</v>
      </c>
      <c r="BV2955" s="13">
        <v>-1.2E-2</v>
      </c>
      <c r="BW2955" s="13">
        <v>-1.2E-2</v>
      </c>
      <c r="BX2955" s="13">
        <v>9.77</v>
      </c>
      <c r="BY2955" s="13">
        <v>9.9109999999999996</v>
      </c>
      <c r="BZ2955" s="13">
        <v>9.36</v>
      </c>
      <c r="CA2955" s="13">
        <v>9.4139999999999997</v>
      </c>
      <c r="CB2955" s="13">
        <v>0</v>
      </c>
      <c r="CC2955" s="15">
        <v>7.5999999999999998E-2</v>
      </c>
      <c r="CD2955" s="15">
        <v>0.27300000000000002</v>
      </c>
      <c r="CE2955" s="15">
        <v>0.36</v>
      </c>
      <c r="CF2955" s="15" t="s">
        <v>7128</v>
      </c>
      <c r="CG2955" s="15" t="s">
        <v>7128</v>
      </c>
      <c r="CH2955" s="13" t="s">
        <v>7128</v>
      </c>
      <c r="CI2955" s="13" t="s">
        <v>7128</v>
      </c>
      <c r="CJ2955" s="13">
        <v>0</v>
      </c>
      <c r="CK2955" s="12">
        <f t="shared" si="92"/>
        <v>0</v>
      </c>
      <c r="CL2955" s="36" t="str">
        <f t="shared" si="93"/>
        <v>NA</v>
      </c>
      <c r="CM2955" s="13" t="s">
        <v>7128</v>
      </c>
      <c r="CN2955" s="13" t="s">
        <v>7128</v>
      </c>
      <c r="CO2955" s="13" t="s">
        <v>7128</v>
      </c>
      <c r="CP2955" s="13" t="s">
        <v>7128</v>
      </c>
      <c r="CQ2955" s="13" t="s">
        <v>7128</v>
      </c>
      <c r="CR2955" s="13" t="s">
        <v>7128</v>
      </c>
      <c r="CS2955" s="13" t="s">
        <v>7128</v>
      </c>
      <c r="CT2955" s="13">
        <v>0</v>
      </c>
      <c r="CU2955" s="13">
        <v>-1.2E-2</v>
      </c>
      <c r="CV2955" s="13">
        <v>9.4139999999999997</v>
      </c>
      <c r="CW2955" s="13">
        <v>-1.0999999999999999E-2</v>
      </c>
      <c r="CX2955" s="12">
        <v>-1.2282497441146367E-3</v>
      </c>
      <c r="CY2955" s="12">
        <v>-1.2107759055594795E-3</v>
      </c>
      <c r="CZ2955" s="15" t="s">
        <v>7128</v>
      </c>
      <c r="DA2955" s="20"/>
      <c r="DB2955" s="20"/>
    </row>
    <row r="2956" spans="1:106" ht="24">
      <c r="A2956" s="8" t="s">
        <v>2883</v>
      </c>
      <c r="B2956" s="8" t="s">
        <v>2884</v>
      </c>
      <c r="C2956" s="9" t="s">
        <v>7149</v>
      </c>
      <c r="D2956" s="9" t="s">
        <v>7126</v>
      </c>
      <c r="E2956" s="10" t="s">
        <v>7127</v>
      </c>
      <c r="F2956" s="10" t="s">
        <v>7126</v>
      </c>
      <c r="G2956" s="11">
        <v>0.85</v>
      </c>
      <c r="H2956" s="11">
        <v>0.85037978123964209</v>
      </c>
      <c r="I2956" s="12">
        <v>9.0499999999999997E-2</v>
      </c>
      <c r="J2956" s="12">
        <v>0.13345937020218762</v>
      </c>
      <c r="K2956" s="12">
        <v>4.1999999999999996E-2</v>
      </c>
      <c r="L2956" s="12">
        <v>9.8500000000000004E-2</v>
      </c>
      <c r="M2956" s="12">
        <v>6.5019850000000004E-2</v>
      </c>
      <c r="N2956" s="12">
        <v>0.13342880498133416</v>
      </c>
      <c r="O2956" s="12">
        <v>-0.40587316330563594</v>
      </c>
      <c r="P2956" s="12">
        <v>-0.42548538822398929</v>
      </c>
      <c r="Q2956" s="13">
        <v>1508.5</v>
      </c>
      <c r="R2956" s="13">
        <v>0</v>
      </c>
      <c r="S2956" s="13">
        <v>0.67400000000000004</v>
      </c>
      <c r="T2956" s="13">
        <v>0.67400000000000004</v>
      </c>
      <c r="U2956" s="13">
        <v>1509.174</v>
      </c>
      <c r="V2956" s="13">
        <v>2.77</v>
      </c>
      <c r="W2956" s="13">
        <v>1506.404</v>
      </c>
      <c r="X2956" s="14">
        <v>1.835441108844971E-3</v>
      </c>
      <c r="Y2956" s="15">
        <v>0.44254330376003381</v>
      </c>
      <c r="Z2956" s="14">
        <v>4.0422214225740681E-2</v>
      </c>
      <c r="AA2956" s="14">
        <v>4.4660191601498574E-4</v>
      </c>
      <c r="AB2956" s="14">
        <v>4.2125000000000003E-2</v>
      </c>
      <c r="AC2956" s="14">
        <v>4.468014584023865E-4</v>
      </c>
      <c r="AD2956" s="13">
        <v>6.37</v>
      </c>
      <c r="AE2956" s="15">
        <v>1.7043333333333335</v>
      </c>
      <c r="AF2956" s="14">
        <v>0.15811388300841897</v>
      </c>
      <c r="AG2956" s="14">
        <v>0.72858877290279456</v>
      </c>
      <c r="AH2956" s="15">
        <v>0.57966101694915251</v>
      </c>
      <c r="AI2956" s="5" t="s">
        <v>7128</v>
      </c>
      <c r="AJ2956" s="15" t="s">
        <v>7128</v>
      </c>
      <c r="AK2956" s="15" t="s">
        <v>7128</v>
      </c>
      <c r="AL2956" s="15" t="s">
        <v>7128</v>
      </c>
      <c r="AM2956" s="15" t="s">
        <v>7128</v>
      </c>
      <c r="AN2956" s="15">
        <v>94.28125</v>
      </c>
      <c r="AO2956" s="15">
        <v>60.582329317269078</v>
      </c>
      <c r="AP2956" s="15" t="s">
        <v>7128</v>
      </c>
      <c r="AQ2956" s="15" t="s">
        <v>7128</v>
      </c>
      <c r="AR2956" s="15">
        <v>108.34321058688147</v>
      </c>
      <c r="AS2956" s="15">
        <v>60.498152610441771</v>
      </c>
      <c r="AT2956" s="14" t="s">
        <v>7128</v>
      </c>
      <c r="AU2956" s="14">
        <v>0</v>
      </c>
      <c r="AV2956" s="12" t="s">
        <v>7128</v>
      </c>
      <c r="AW2956" s="12" t="s">
        <v>7128</v>
      </c>
      <c r="AX2956" s="12">
        <v>0.752</v>
      </c>
      <c r="AY2956" s="12">
        <v>0.35299999999999998</v>
      </c>
      <c r="AZ2956" s="14" t="s">
        <v>7128</v>
      </c>
      <c r="BA2956" s="14" t="s">
        <v>7128</v>
      </c>
      <c r="BB2956" s="14">
        <v>-0.27241379310344832</v>
      </c>
      <c r="BC2956" s="14">
        <v>-0.2920565832426551</v>
      </c>
      <c r="BD2956" s="14">
        <v>-0.25381526104417673</v>
      </c>
      <c r="BE2956" s="14">
        <v>-0.26947791164658635</v>
      </c>
      <c r="BF2956" s="14">
        <v>0</v>
      </c>
      <c r="BG2956" s="14">
        <v>0.45030000000000003</v>
      </c>
      <c r="BH2956" s="13">
        <v>-6.32</v>
      </c>
      <c r="BI2956" s="13">
        <v>-6.32</v>
      </c>
      <c r="BJ2956" s="13">
        <v>-6.71</v>
      </c>
      <c r="BK2956" s="13">
        <v>-6.71</v>
      </c>
      <c r="BL2956" s="13">
        <v>24.9</v>
      </c>
      <c r="BM2956" s="13">
        <v>24.9</v>
      </c>
      <c r="BN2956" s="13">
        <v>-5.55</v>
      </c>
      <c r="BO2956" s="13">
        <v>-5.55</v>
      </c>
      <c r="BP2956" s="13">
        <v>-6.71</v>
      </c>
      <c r="BQ2956" s="13">
        <v>0.156</v>
      </c>
      <c r="BR2956" s="13">
        <v>-0.86299999999999999</v>
      </c>
      <c r="BS2956" s="13">
        <v>0.13000000000000012</v>
      </c>
      <c r="BT2956" s="14" t="s">
        <v>7128</v>
      </c>
      <c r="BU2956" s="13">
        <v>-5.9770000000000003</v>
      </c>
      <c r="BV2956" s="13">
        <v>-5.7429999999999994</v>
      </c>
      <c r="BW2956" s="13">
        <v>-5.5869999999999997</v>
      </c>
      <c r="BX2956" s="13">
        <v>23.2</v>
      </c>
      <c r="BY2956" s="13">
        <v>22.974999999999998</v>
      </c>
      <c r="BZ2956" s="13">
        <v>16</v>
      </c>
      <c r="CA2956" s="13">
        <v>13.904</v>
      </c>
      <c r="CB2956" s="13">
        <v>0</v>
      </c>
      <c r="CC2956" s="15">
        <v>0.76800000000000002</v>
      </c>
      <c r="CD2956" s="15">
        <v>0.3</v>
      </c>
      <c r="CE2956" s="15">
        <v>0.36</v>
      </c>
      <c r="CF2956" s="15" t="s">
        <v>7128</v>
      </c>
      <c r="CG2956" s="15" t="s">
        <v>7128</v>
      </c>
      <c r="CH2956" s="13" t="s">
        <v>7128</v>
      </c>
      <c r="CI2956" s="13" t="s">
        <v>7128</v>
      </c>
      <c r="CJ2956" s="13">
        <v>0</v>
      </c>
      <c r="CK2956" s="12">
        <f t="shared" si="92"/>
        <v>0</v>
      </c>
      <c r="CL2956" s="36">
        <f t="shared" si="93"/>
        <v>1.7908515535097813</v>
      </c>
      <c r="CM2956" s="13" t="s">
        <v>7128</v>
      </c>
      <c r="CN2956" s="13" t="s">
        <v>7128</v>
      </c>
      <c r="CO2956" s="13" t="s">
        <v>7128</v>
      </c>
      <c r="CP2956" s="13" t="s">
        <v>7128</v>
      </c>
      <c r="CQ2956" s="13" t="s">
        <v>7128</v>
      </c>
      <c r="CR2956" s="13" t="s">
        <v>7128</v>
      </c>
      <c r="CS2956" s="13" t="s">
        <v>7128</v>
      </c>
      <c r="CT2956" s="13">
        <v>83.899999999999991</v>
      </c>
      <c r="CU2956" s="13">
        <v>-0.23000000000000398</v>
      </c>
      <c r="CV2956" s="13">
        <v>97.803999999999988</v>
      </c>
      <c r="CW2956" s="13">
        <v>24.95</v>
      </c>
      <c r="CX2956" s="12">
        <v>1.493930905695613E-3</v>
      </c>
      <c r="CY2956" s="12">
        <v>-2.1520467836257683E-3</v>
      </c>
      <c r="CZ2956" s="15">
        <v>60.376913827655315</v>
      </c>
      <c r="DA2956" s="20"/>
      <c r="DB2956" s="20"/>
    </row>
    <row r="2957" spans="1:106" ht="24">
      <c r="A2957" s="8" t="s">
        <v>135</v>
      </c>
      <c r="B2957" s="8" t="s">
        <v>136</v>
      </c>
      <c r="C2957" s="9" t="s">
        <v>7149</v>
      </c>
      <c r="D2957" s="9" t="s">
        <v>7126</v>
      </c>
      <c r="E2957" s="10" t="s">
        <v>7127</v>
      </c>
      <c r="F2957" s="10" t="s">
        <v>7126</v>
      </c>
      <c r="G2957" s="11">
        <v>0.85</v>
      </c>
      <c r="H2957" s="11">
        <v>0.87868250796502168</v>
      </c>
      <c r="I2957" s="12">
        <v>9.0499999999999997E-2</v>
      </c>
      <c r="J2957" s="12">
        <v>0.13602076697083446</v>
      </c>
      <c r="K2957" s="12">
        <v>3.2000000000000001E-2</v>
      </c>
      <c r="L2957" s="12">
        <v>8.8499999999999995E-2</v>
      </c>
      <c r="M2957" s="12">
        <v>5.8418850000000001E-2</v>
      </c>
      <c r="N2957" s="12">
        <v>0.13308065517998957</v>
      </c>
      <c r="O2957" s="12">
        <v>9.8906131722398816E-2</v>
      </c>
      <c r="P2957" s="12">
        <v>0.39203333103524152</v>
      </c>
      <c r="Q2957" s="13">
        <v>30856.5</v>
      </c>
      <c r="R2957" s="13">
        <v>0</v>
      </c>
      <c r="S2957" s="13">
        <v>1215.0999999999999</v>
      </c>
      <c r="T2957" s="13">
        <v>1215.0999999999999</v>
      </c>
      <c r="U2957" s="13">
        <v>32071.599999999999</v>
      </c>
      <c r="V2957" s="13">
        <v>1759.3</v>
      </c>
      <c r="W2957" s="13">
        <v>30312.3</v>
      </c>
      <c r="X2957" s="14">
        <v>5.4855386073660188E-2</v>
      </c>
      <c r="Y2957" s="15">
        <v>0.42594747340425532</v>
      </c>
      <c r="Z2957" s="14">
        <v>0.20555546157359633</v>
      </c>
      <c r="AA2957" s="14">
        <v>3.7887102607914787E-2</v>
      </c>
      <c r="AB2957" s="14">
        <v>0.25874110983348236</v>
      </c>
      <c r="AC2957" s="14">
        <v>3.9379061137847775E-2</v>
      </c>
      <c r="AD2957" s="13">
        <v>12.82</v>
      </c>
      <c r="AE2957" s="15">
        <v>1.5166666666666668</v>
      </c>
      <c r="AF2957" s="14">
        <v>0.23664319132398465</v>
      </c>
      <c r="AG2957" s="14">
        <v>0.36700823511585828</v>
      </c>
      <c r="AH2957" s="15">
        <v>0.23482849604221634</v>
      </c>
      <c r="AI2957" s="5">
        <v>11.692224622030238</v>
      </c>
      <c r="AJ2957" s="15">
        <v>42.484510532837675</v>
      </c>
      <c r="AK2957" s="15">
        <v>42.484510532837675</v>
      </c>
      <c r="AL2957" s="15">
        <v>32.62086513994911</v>
      </c>
      <c r="AM2957" s="15">
        <v>1.3793672250921323</v>
      </c>
      <c r="AN2957" s="15">
        <v>6.5705251054043696</v>
      </c>
      <c r="AO2957" s="15">
        <v>7.0693960777126099</v>
      </c>
      <c r="AP2957" s="15">
        <v>27.996952064283732</v>
      </c>
      <c r="AQ2957" s="15">
        <v>26.399843232886255</v>
      </c>
      <c r="AR2957" s="15">
        <v>8.5146910112359571</v>
      </c>
      <c r="AS2957" s="15">
        <v>6.9447168255131961</v>
      </c>
      <c r="AT2957" s="14">
        <v>0</v>
      </c>
      <c r="AU2957" s="14">
        <v>0</v>
      </c>
      <c r="AV2957" s="12">
        <v>0.19600000000000001</v>
      </c>
      <c r="AW2957" s="12">
        <v>0.27399999999999997</v>
      </c>
      <c r="AX2957" s="12">
        <v>0.504</v>
      </c>
      <c r="AY2957" s="12">
        <v>0.48299999999999998</v>
      </c>
      <c r="AZ2957" s="14">
        <v>0.308</v>
      </c>
      <c r="BA2957" s="14">
        <v>0.11699999999999999</v>
      </c>
      <c r="BB2957" s="14">
        <v>0.23492689869323327</v>
      </c>
      <c r="BC2957" s="14">
        <v>0.52511398621523109</v>
      </c>
      <c r="BD2957" s="14">
        <v>0.16639937683284456</v>
      </c>
      <c r="BE2957" s="14">
        <v>0.24805260263929618</v>
      </c>
      <c r="BF2957" s="14">
        <v>0.14309467918622851</v>
      </c>
      <c r="BG2957" s="14">
        <v>0.4657</v>
      </c>
      <c r="BH2957" s="13">
        <v>726.3</v>
      </c>
      <c r="BI2957" s="13">
        <v>726.3</v>
      </c>
      <c r="BJ2957" s="13">
        <v>1082.7</v>
      </c>
      <c r="BK2957" s="13">
        <v>1082.7</v>
      </c>
      <c r="BL2957" s="13">
        <v>4364.8</v>
      </c>
      <c r="BM2957" s="13">
        <v>4364.8</v>
      </c>
      <c r="BN2957" s="13">
        <v>1148.2</v>
      </c>
      <c r="BO2957" s="13">
        <v>1148.2</v>
      </c>
      <c r="BP2957" s="13">
        <v>927.77139084507041</v>
      </c>
      <c r="BQ2957" s="13">
        <v>0</v>
      </c>
      <c r="BR2957" s="13">
        <v>0</v>
      </c>
      <c r="BS2957" s="13">
        <v>-207.1</v>
      </c>
      <c r="BT2957" s="14">
        <v>-0.22322309358058645</v>
      </c>
      <c r="BU2957" s="13">
        <v>1134.8713908450704</v>
      </c>
      <c r="BV2957" s="13">
        <v>933.4</v>
      </c>
      <c r="BW2957" s="13">
        <v>933.4</v>
      </c>
      <c r="BX2957" s="13">
        <v>3091.6</v>
      </c>
      <c r="BY2957" s="13">
        <v>1766.8000000000002</v>
      </c>
      <c r="BZ2957" s="13">
        <v>4696.2</v>
      </c>
      <c r="CA2957" s="13">
        <v>3559.9999999999991</v>
      </c>
      <c r="CB2957" s="13">
        <v>0</v>
      </c>
      <c r="CC2957" s="15">
        <v>0.57899999999999996</v>
      </c>
      <c r="CD2957" s="15">
        <v>0.47899999999999998</v>
      </c>
      <c r="CE2957" s="15">
        <v>0.36</v>
      </c>
      <c r="CF2957" s="15">
        <v>0.80890320697022011</v>
      </c>
      <c r="CG2957" s="15">
        <v>0.48276973850744342</v>
      </c>
      <c r="CH2957" s="13">
        <v>384.71999999999997</v>
      </c>
      <c r="CI2957" s="13">
        <v>310</v>
      </c>
      <c r="CJ2957" s="13">
        <v>0</v>
      </c>
      <c r="CK2957" s="12">
        <f t="shared" si="92"/>
        <v>0</v>
      </c>
      <c r="CL2957" s="36">
        <f t="shared" si="93"/>
        <v>1.2260674157303375</v>
      </c>
      <c r="CM2957" s="13">
        <v>1022.4</v>
      </c>
      <c r="CN2957" s="13">
        <v>146.30000000000001</v>
      </c>
      <c r="CO2957" s="13">
        <v>726.3</v>
      </c>
      <c r="CP2957" s="13">
        <v>30856.5</v>
      </c>
      <c r="CQ2957" s="13">
        <v>1148.2</v>
      </c>
      <c r="CR2957" s="13">
        <v>30312.3</v>
      </c>
      <c r="CS2957" s="13" t="s">
        <v>7128</v>
      </c>
      <c r="CT2957" s="13">
        <v>655.43999999999994</v>
      </c>
      <c r="CU2957" s="13">
        <v>1205.7399999999998</v>
      </c>
      <c r="CV2957" s="13">
        <v>4215.4399999999987</v>
      </c>
      <c r="CW2957" s="13">
        <v>1442.1</v>
      </c>
      <c r="CX2957" s="12">
        <v>0.22666958452538535</v>
      </c>
      <c r="CY2957" s="12">
        <v>0.42654940118154949</v>
      </c>
      <c r="CZ2957" s="15">
        <v>21.019554815893489</v>
      </c>
      <c r="DA2957" s="20"/>
      <c r="DB2957" s="20"/>
    </row>
    <row r="2958" spans="1:106">
      <c r="A2958" s="8" t="s">
        <v>5365</v>
      </c>
      <c r="B2958" s="8" t="s">
        <v>5366</v>
      </c>
      <c r="C2958" s="9" t="s">
        <v>7137</v>
      </c>
      <c r="D2958" s="9" t="s">
        <v>7126</v>
      </c>
      <c r="E2958" s="10" t="s">
        <v>7127</v>
      </c>
      <c r="F2958" s="10" t="s">
        <v>7126</v>
      </c>
      <c r="G2958" s="11">
        <v>0.51</v>
      </c>
      <c r="H2958" s="11">
        <v>0.51</v>
      </c>
      <c r="I2958" s="12">
        <v>9.0499999999999997E-2</v>
      </c>
      <c r="J2958" s="12">
        <v>0.102655</v>
      </c>
      <c r="K2958" s="12">
        <v>4.7E-2</v>
      </c>
      <c r="L2958" s="12">
        <v>0.10350000000000001</v>
      </c>
      <c r="M2958" s="12">
        <v>6.8320350000000002E-2</v>
      </c>
      <c r="N2958" s="12">
        <v>0.102655</v>
      </c>
      <c r="O2958" s="12" t="s">
        <v>7128</v>
      </c>
      <c r="P2958" s="12" t="s">
        <v>7128</v>
      </c>
      <c r="Q2958" s="13">
        <v>0.48899999999999999</v>
      </c>
      <c r="R2958" s="13">
        <v>0</v>
      </c>
      <c r="S2958" s="13">
        <v>0</v>
      </c>
      <c r="T2958" s="13">
        <v>0</v>
      </c>
      <c r="U2958" s="13">
        <v>0.48899999999999999</v>
      </c>
      <c r="V2958" s="13">
        <v>0</v>
      </c>
      <c r="W2958" s="13">
        <v>0.48899999999999999</v>
      </c>
      <c r="X2958" s="14">
        <v>0</v>
      </c>
      <c r="Y2958" s="15">
        <v>1.7361111111111112E-2</v>
      </c>
      <c r="Z2958" s="14" t="s">
        <v>7128</v>
      </c>
      <c r="AA2958" s="14">
        <v>0</v>
      </c>
      <c r="AB2958" s="14" t="s">
        <v>7128</v>
      </c>
      <c r="AC2958" s="14">
        <v>0</v>
      </c>
      <c r="AD2958" s="13">
        <v>3.4000000000000002E-2</v>
      </c>
      <c r="AE2958" s="15">
        <v>3.2776388888888892</v>
      </c>
      <c r="AF2958" s="14">
        <v>3.1622776601683791E-2</v>
      </c>
      <c r="AG2958" s="14">
        <v>0.87753205069672535</v>
      </c>
      <c r="AH2958" s="15">
        <v>0.66666666666666674</v>
      </c>
      <c r="AI2958" s="5" t="s">
        <v>7128</v>
      </c>
      <c r="AJ2958" s="15" t="s">
        <v>7128</v>
      </c>
      <c r="AK2958" s="15" t="s">
        <v>7128</v>
      </c>
      <c r="AL2958" s="15" t="s">
        <v>7128</v>
      </c>
      <c r="AM2958" s="15" t="s">
        <v>7128</v>
      </c>
      <c r="AN2958" s="15" t="s">
        <v>7128</v>
      </c>
      <c r="AO2958" s="15">
        <v>1.304</v>
      </c>
      <c r="AP2958" s="15" t="s">
        <v>7128</v>
      </c>
      <c r="AQ2958" s="15" t="s">
        <v>7128</v>
      </c>
      <c r="AR2958" s="15" t="s">
        <v>7128</v>
      </c>
      <c r="AS2958" s="15">
        <v>1.304</v>
      </c>
      <c r="AT2958" s="14" t="s">
        <v>7128</v>
      </c>
      <c r="AU2958" s="14">
        <v>0</v>
      </c>
      <c r="AV2958" s="12" t="s">
        <v>7128</v>
      </c>
      <c r="AW2958" s="12" t="s">
        <v>7128</v>
      </c>
      <c r="AX2958" s="12">
        <v>-0.25</v>
      </c>
      <c r="AY2958" s="12">
        <v>0.25</v>
      </c>
      <c r="AZ2958" s="14" t="s">
        <v>7128</v>
      </c>
      <c r="BA2958" s="14" t="s">
        <v>7128</v>
      </c>
      <c r="BB2958" s="14" t="s">
        <v>7128</v>
      </c>
      <c r="BC2958" s="14" t="s">
        <v>7128</v>
      </c>
      <c r="BD2958" s="14">
        <v>-0.16972477064220182</v>
      </c>
      <c r="BE2958" s="14">
        <v>-0.16972477064220182</v>
      </c>
      <c r="BF2958" s="14">
        <v>0</v>
      </c>
      <c r="BG2958" s="14" t="s">
        <v>7128</v>
      </c>
      <c r="BH2958" s="13">
        <v>-0.04</v>
      </c>
      <c r="BI2958" s="13">
        <v>-3.6999999999999998E-2</v>
      </c>
      <c r="BJ2958" s="13">
        <v>-3.6999999999999998E-2</v>
      </c>
      <c r="BK2958" s="13">
        <v>-3.6999999999999998E-2</v>
      </c>
      <c r="BL2958" s="13">
        <v>0.375</v>
      </c>
      <c r="BM2958" s="13">
        <v>0.218</v>
      </c>
      <c r="BN2958" s="13">
        <v>-6.0000000000000001E-3</v>
      </c>
      <c r="BO2958" s="13">
        <v>0</v>
      </c>
      <c r="BP2958" s="13">
        <v>-3.6999999999999998E-2</v>
      </c>
      <c r="BQ2958" s="13">
        <v>0</v>
      </c>
      <c r="BR2958" s="13">
        <v>0</v>
      </c>
      <c r="BS2958" s="13">
        <v>-3.2000000000000001E-2</v>
      </c>
      <c r="BT2958" s="14" t="s">
        <v>7128</v>
      </c>
      <c r="BU2958" s="13">
        <v>-4.9999999999999975E-3</v>
      </c>
      <c r="BV2958" s="13">
        <v>-4.9999999999999975E-3</v>
      </c>
      <c r="BW2958" s="13">
        <v>-4.9999999999999975E-3</v>
      </c>
      <c r="BX2958" s="13">
        <v>0</v>
      </c>
      <c r="BY2958" s="13">
        <v>0</v>
      </c>
      <c r="BZ2958" s="13">
        <v>0</v>
      </c>
      <c r="CA2958" s="13">
        <v>0</v>
      </c>
      <c r="CB2958" s="13">
        <v>0</v>
      </c>
      <c r="CC2958" s="15">
        <v>0.185</v>
      </c>
      <c r="CD2958" s="15">
        <v>3.2</v>
      </c>
      <c r="CE2958" s="15">
        <v>0.36</v>
      </c>
      <c r="CF2958" s="15">
        <v>3.9216483689581429</v>
      </c>
      <c r="CG2958" s="15" t="s">
        <v>7128</v>
      </c>
      <c r="CH2958" s="13">
        <v>-0.16500000000000001</v>
      </c>
      <c r="CI2958" s="13" t="s">
        <v>7128</v>
      </c>
      <c r="CJ2958" s="13">
        <v>0</v>
      </c>
      <c r="CK2958" s="12">
        <f t="shared" si="92"/>
        <v>0</v>
      </c>
      <c r="CL2958" s="36" t="str">
        <f t="shared" si="93"/>
        <v>NA</v>
      </c>
      <c r="CM2958" s="13" t="s">
        <v>7128</v>
      </c>
      <c r="CN2958" s="13" t="s">
        <v>7128</v>
      </c>
      <c r="CO2958" s="13" t="s">
        <v>7128</v>
      </c>
      <c r="CP2958" s="13" t="s">
        <v>7128</v>
      </c>
      <c r="CQ2958" s="13" t="s">
        <v>7128</v>
      </c>
      <c r="CR2958" s="13" t="s">
        <v>7128</v>
      </c>
      <c r="CS2958" s="13" t="s">
        <v>7128</v>
      </c>
      <c r="CT2958" s="13">
        <v>0</v>
      </c>
      <c r="CU2958" s="13">
        <v>-3.6999999999999998E-2</v>
      </c>
      <c r="CV2958" s="13">
        <v>0</v>
      </c>
      <c r="CW2958" s="13">
        <v>-6.0000000000000001E-3</v>
      </c>
      <c r="CX2958" s="12" t="s">
        <v>7128</v>
      </c>
      <c r="CY2958" s="12" t="s">
        <v>7128</v>
      </c>
      <c r="CZ2958" s="15" t="s">
        <v>7128</v>
      </c>
      <c r="DA2958" s="20"/>
      <c r="DB2958" s="20"/>
    </row>
    <row r="2959" spans="1:106">
      <c r="A2959" s="8" t="s">
        <v>6583</v>
      </c>
      <c r="B2959" s="8" t="s">
        <v>6584</v>
      </c>
      <c r="C2959" s="9" t="s">
        <v>7137</v>
      </c>
      <c r="D2959" s="9" t="s">
        <v>7126</v>
      </c>
      <c r="E2959" s="10" t="s">
        <v>7127</v>
      </c>
      <c r="F2959" s="10" t="s">
        <v>7126</v>
      </c>
      <c r="G2959" s="11">
        <v>0.51</v>
      </c>
      <c r="H2959" s="11">
        <v>0.90999999999999992</v>
      </c>
      <c r="I2959" s="12">
        <v>9.0499999999999997E-2</v>
      </c>
      <c r="J2959" s="12">
        <v>0.13885499999999998</v>
      </c>
      <c r="K2959" s="12">
        <v>5.1999999999999998E-2</v>
      </c>
      <c r="L2959" s="12">
        <v>0.1085</v>
      </c>
      <c r="M2959" s="12">
        <v>7.162085E-2</v>
      </c>
      <c r="N2959" s="12">
        <v>0.10930152747252746</v>
      </c>
      <c r="O2959" s="12">
        <v>-0.14091382352941173</v>
      </c>
      <c r="P2959" s="12">
        <v>-0.11032706331500515</v>
      </c>
      <c r="Q2959" s="13">
        <v>2.04</v>
      </c>
      <c r="R2959" s="13">
        <v>0</v>
      </c>
      <c r="S2959" s="13">
        <v>1.6</v>
      </c>
      <c r="T2959" s="13">
        <v>1.6</v>
      </c>
      <c r="U2959" s="13">
        <v>3.64</v>
      </c>
      <c r="V2959" s="13">
        <v>1.7000000000000001E-2</v>
      </c>
      <c r="W2959" s="13">
        <v>3.6230000000000002</v>
      </c>
      <c r="X2959" s="14">
        <v>4.6703296703296702E-3</v>
      </c>
      <c r="Y2959" s="15">
        <v>3.0646644192460926E-3</v>
      </c>
      <c r="Z2959" s="14">
        <v>0.14084507042253522</v>
      </c>
      <c r="AA2959" s="14">
        <v>0.43956043956043955</v>
      </c>
      <c r="AB2959" s="14">
        <v>0.16393442622950821</v>
      </c>
      <c r="AC2959" s="14">
        <v>0.78431372549019607</v>
      </c>
      <c r="AD2959" s="13">
        <v>3.0000000000000001E-3</v>
      </c>
      <c r="AE2959" s="15">
        <v>3.7797222222222224</v>
      </c>
      <c r="AF2959" s="14">
        <v>0.17029386365926402</v>
      </c>
      <c r="AG2959" s="14">
        <v>0.96891336219926072</v>
      </c>
      <c r="AH2959" s="15">
        <v>0.45454545454545459</v>
      </c>
      <c r="AI2959" s="5" t="s">
        <v>7128</v>
      </c>
      <c r="AJ2959" s="15" t="s">
        <v>7128</v>
      </c>
      <c r="AK2959" s="15" t="s">
        <v>7128</v>
      </c>
      <c r="AL2959" s="15" t="s">
        <v>7128</v>
      </c>
      <c r="AM2959" s="15" t="s">
        <v>7128</v>
      </c>
      <c r="AN2959" s="15">
        <v>0.20901639344262296</v>
      </c>
      <c r="AO2959" s="15" t="s">
        <v>7128</v>
      </c>
      <c r="AP2959" s="15" t="s">
        <v>7128</v>
      </c>
      <c r="AQ2959" s="15" t="s">
        <v>7128</v>
      </c>
      <c r="AR2959" s="15">
        <v>0.31940403773252229</v>
      </c>
      <c r="AS2959" s="15" t="s">
        <v>7128</v>
      </c>
      <c r="AT2959" s="14" t="s">
        <v>7128</v>
      </c>
      <c r="AU2959" s="14">
        <v>0</v>
      </c>
      <c r="AV2959" s="12" t="s">
        <v>7128</v>
      </c>
      <c r="AW2959" s="12" t="s">
        <v>7128</v>
      </c>
      <c r="AX2959" s="12" t="s">
        <v>7128</v>
      </c>
      <c r="AY2959" s="12" t="s">
        <v>7128</v>
      </c>
      <c r="AZ2959" s="14" t="s">
        <v>7128</v>
      </c>
      <c r="BA2959" s="14" t="s">
        <v>7128</v>
      </c>
      <c r="BB2959" s="14">
        <v>-2.0588235294117649E-3</v>
      </c>
      <c r="BC2959" s="14">
        <v>-1.0255358424776948E-3</v>
      </c>
      <c r="BD2959" s="14" t="s">
        <v>7128</v>
      </c>
      <c r="BE2959" s="14" t="s">
        <v>7128</v>
      </c>
      <c r="BF2959" s="14">
        <v>0</v>
      </c>
      <c r="BG2959" s="14">
        <v>6.7900000000000002E-2</v>
      </c>
      <c r="BH2959" s="13">
        <v>-2.1000000000000001E-2</v>
      </c>
      <c r="BI2959" s="13">
        <v>-2.1000000000000001E-2</v>
      </c>
      <c r="BJ2959" s="13">
        <v>-0.02</v>
      </c>
      <c r="BK2959" s="13">
        <v>-0.02</v>
      </c>
      <c r="BL2959" s="13">
        <v>0</v>
      </c>
      <c r="BM2959" s="13">
        <v>0</v>
      </c>
      <c r="BN2959" s="13">
        <v>-0.02</v>
      </c>
      <c r="BO2959" s="13">
        <v>-0.02</v>
      </c>
      <c r="BP2959" s="13">
        <v>-0.02</v>
      </c>
      <c r="BQ2959" s="13">
        <v>0</v>
      </c>
      <c r="BR2959" s="13">
        <v>0</v>
      </c>
      <c r="BS2959" s="13">
        <v>0</v>
      </c>
      <c r="BT2959" s="14" t="s">
        <v>7128</v>
      </c>
      <c r="BU2959" s="13">
        <v>-0.02</v>
      </c>
      <c r="BV2959" s="13">
        <v>-2.1000000000000001E-2</v>
      </c>
      <c r="BW2959" s="13">
        <v>-2.1000000000000001E-2</v>
      </c>
      <c r="BX2959" s="13">
        <v>10.199999999999999</v>
      </c>
      <c r="BY2959" s="13">
        <v>19.501999999999999</v>
      </c>
      <c r="BZ2959" s="13">
        <v>9.76</v>
      </c>
      <c r="CA2959" s="13">
        <v>11.343</v>
      </c>
      <c r="CB2959" s="13">
        <v>0</v>
      </c>
      <c r="CC2959" s="15">
        <v>1.1000000000000001</v>
      </c>
      <c r="CD2959" s="15">
        <v>1.89</v>
      </c>
      <c r="CE2959" s="15">
        <v>0.36</v>
      </c>
      <c r="CF2959" s="15">
        <v>1.768669083970742</v>
      </c>
      <c r="CG2959" s="15">
        <v>1.6109007566512865</v>
      </c>
      <c r="CH2959" s="13">
        <v>-3.7444444444444454E-2</v>
      </c>
      <c r="CI2959" s="13">
        <v>-8.5444444444444462E-2</v>
      </c>
      <c r="CJ2959" s="13">
        <v>0</v>
      </c>
      <c r="CK2959" s="12">
        <f t="shared" si="92"/>
        <v>0</v>
      </c>
      <c r="CL2959" s="36" t="str">
        <f t="shared" si="93"/>
        <v>NA</v>
      </c>
      <c r="CM2959" s="13" t="s">
        <v>7128</v>
      </c>
      <c r="CN2959" s="13" t="s">
        <v>7128</v>
      </c>
      <c r="CO2959" s="13" t="s">
        <v>7128</v>
      </c>
      <c r="CP2959" s="13" t="s">
        <v>7128</v>
      </c>
      <c r="CQ2959" s="13" t="s">
        <v>7128</v>
      </c>
      <c r="CR2959" s="13" t="s">
        <v>7128</v>
      </c>
      <c r="CS2959" s="13" t="s">
        <v>7128</v>
      </c>
      <c r="CT2959" s="13">
        <v>0</v>
      </c>
      <c r="CU2959" s="13">
        <v>-0.02</v>
      </c>
      <c r="CV2959" s="13">
        <v>11.343</v>
      </c>
      <c r="CW2959" s="13">
        <v>-0.02</v>
      </c>
      <c r="CX2959" s="12">
        <v>-2.0588235294117649E-3</v>
      </c>
      <c r="CY2959" s="12">
        <v>-1.0255358424776948E-3</v>
      </c>
      <c r="CZ2959" s="15" t="s">
        <v>7128</v>
      </c>
      <c r="DA2959" s="20"/>
      <c r="DB2959" s="20"/>
    </row>
    <row r="2960" spans="1:106">
      <c r="A2960" s="8" t="s">
        <v>743</v>
      </c>
      <c r="B2960" s="8" t="s">
        <v>744</v>
      </c>
      <c r="C2960" s="9" t="s">
        <v>7172</v>
      </c>
      <c r="D2960" s="9" t="s">
        <v>7126</v>
      </c>
      <c r="E2960" s="10" t="s">
        <v>7127</v>
      </c>
      <c r="F2960" s="10" t="s">
        <v>7126</v>
      </c>
      <c r="G2960" s="11">
        <v>1.05</v>
      </c>
      <c r="H2960" s="11">
        <v>1.05</v>
      </c>
      <c r="I2960" s="12">
        <v>9.0499999999999997E-2</v>
      </c>
      <c r="J2960" s="12">
        <v>0.15152499999999999</v>
      </c>
      <c r="K2960" s="12">
        <v>4.7E-2</v>
      </c>
      <c r="L2960" s="12">
        <v>0.10350000000000001</v>
      </c>
      <c r="M2960" s="12">
        <v>6.8320350000000002E-2</v>
      </c>
      <c r="N2960" s="12">
        <v>0.15152499999999999</v>
      </c>
      <c r="O2960" s="12">
        <v>0.19376895528567481</v>
      </c>
      <c r="P2960" s="12">
        <v>0.29248033333333334</v>
      </c>
      <c r="Q2960" s="13">
        <v>2068</v>
      </c>
      <c r="R2960" s="13">
        <v>0</v>
      </c>
      <c r="S2960" s="13">
        <v>0</v>
      </c>
      <c r="T2960" s="13">
        <v>0</v>
      </c>
      <c r="U2960" s="13">
        <v>2068</v>
      </c>
      <c r="V2960" s="13">
        <v>0</v>
      </c>
      <c r="W2960" s="13">
        <v>2068</v>
      </c>
      <c r="X2960" s="14">
        <v>0</v>
      </c>
      <c r="Y2960" s="15">
        <v>9.6422227860948992E-2</v>
      </c>
      <c r="Z2960" s="14" t="s">
        <v>7128</v>
      </c>
      <c r="AA2960" s="14">
        <v>0</v>
      </c>
      <c r="AB2960" s="14" t="s">
        <v>7128</v>
      </c>
      <c r="AC2960" s="14">
        <v>0</v>
      </c>
      <c r="AD2960" s="13">
        <v>5.25</v>
      </c>
      <c r="AE2960" s="15">
        <v>2.6009722222222225</v>
      </c>
      <c r="AF2960" s="14" t="s">
        <v>7128</v>
      </c>
      <c r="AG2960" s="14" t="s">
        <v>7128</v>
      </c>
      <c r="AH2960" s="15">
        <v>0.28494623655913975</v>
      </c>
      <c r="AI2960" s="5">
        <v>464.20765027322409</v>
      </c>
      <c r="AJ2960" s="15">
        <v>16.530775379696244</v>
      </c>
      <c r="AK2960" s="15">
        <v>16.530775379696244</v>
      </c>
      <c r="AL2960" s="15">
        <v>14.957264957264957</v>
      </c>
      <c r="AM2960" s="15">
        <v>1.5306273499718743</v>
      </c>
      <c r="AN2960" s="15" t="s">
        <v>7128</v>
      </c>
      <c r="AO2960" s="15">
        <v>5.3966597077244263</v>
      </c>
      <c r="AP2960" s="15">
        <v>12.171865803413773</v>
      </c>
      <c r="AQ2960" s="15">
        <v>11.005854177754124</v>
      </c>
      <c r="AR2960" s="15" t="s">
        <v>7128</v>
      </c>
      <c r="AS2960" s="15">
        <v>5.3966597077244263</v>
      </c>
      <c r="AT2960" s="14">
        <v>0.56705035971223028</v>
      </c>
      <c r="AU2960" s="14">
        <v>3.4302707930367507E-2</v>
      </c>
      <c r="AV2960" s="12">
        <v>4.1200000000000001E-2</v>
      </c>
      <c r="AW2960" s="12">
        <v>8.5099999999999995E-2</v>
      </c>
      <c r="AX2960" s="12">
        <v>8.9399999999999993E-2</v>
      </c>
      <c r="AY2960" s="12">
        <v>0.105</v>
      </c>
      <c r="AZ2960" s="14">
        <v>0.10800000000000001</v>
      </c>
      <c r="BA2960" s="14">
        <v>0.14400000000000002</v>
      </c>
      <c r="BB2960" s="14">
        <v>0.3452939552856748</v>
      </c>
      <c r="BC2960" s="14">
        <v>0.44400533333333336</v>
      </c>
      <c r="BD2960" s="14">
        <v>0.32646137787056367</v>
      </c>
      <c r="BE2960" s="14">
        <v>0.44337160751565763</v>
      </c>
      <c r="BF2960" s="14">
        <v>0.32053333333333334</v>
      </c>
      <c r="BG2960" s="14">
        <v>0.16579999999999998</v>
      </c>
      <c r="BH2960" s="13">
        <v>125.1</v>
      </c>
      <c r="BI2960" s="13">
        <v>125.1</v>
      </c>
      <c r="BJ2960" s="13">
        <v>169.9</v>
      </c>
      <c r="BK2960" s="13">
        <v>169.9</v>
      </c>
      <c r="BL2960" s="13">
        <v>383.2</v>
      </c>
      <c r="BM2960" s="13">
        <v>383.2</v>
      </c>
      <c r="BN2960" s="13">
        <v>187.9</v>
      </c>
      <c r="BO2960" s="13">
        <v>187.9</v>
      </c>
      <c r="BP2960" s="13">
        <v>115.44138666666667</v>
      </c>
      <c r="BQ2960" s="13">
        <v>0</v>
      </c>
      <c r="BR2960" s="13">
        <v>0</v>
      </c>
      <c r="BS2960" s="13">
        <v>-98.4</v>
      </c>
      <c r="BT2960" s="14">
        <v>-0.8523806135846832</v>
      </c>
      <c r="BU2960" s="13">
        <v>213.84138666666666</v>
      </c>
      <c r="BV2960" s="13">
        <v>223.5</v>
      </c>
      <c r="BW2960" s="13">
        <v>223.5</v>
      </c>
      <c r="BX2960" s="13">
        <v>362.3</v>
      </c>
      <c r="BY2960" s="13">
        <v>260</v>
      </c>
      <c r="BZ2960" s="13">
        <v>0</v>
      </c>
      <c r="CA2960" s="13">
        <v>0</v>
      </c>
      <c r="CB2960" s="13">
        <v>-70.938000000000002</v>
      </c>
      <c r="CC2960" s="15" t="s">
        <v>7128</v>
      </c>
      <c r="CD2960" s="15">
        <v>0.90500000000000003</v>
      </c>
      <c r="CE2960" s="15">
        <v>0.36</v>
      </c>
      <c r="CF2960" s="15" t="s">
        <v>7128</v>
      </c>
      <c r="CG2960" s="15" t="s">
        <v>7128</v>
      </c>
      <c r="CH2960" s="13" t="s">
        <v>7128</v>
      </c>
      <c r="CI2960" s="13" t="s">
        <v>7128</v>
      </c>
      <c r="CJ2960" s="13">
        <v>-70.938000000000002</v>
      </c>
      <c r="CK2960" s="12">
        <f t="shared" si="92"/>
        <v>0.31739597315436241</v>
      </c>
      <c r="CL2960" s="36" t="str">
        <f t="shared" si="93"/>
        <v>NA</v>
      </c>
      <c r="CM2960" s="13">
        <v>187.5</v>
      </c>
      <c r="CN2960" s="13">
        <v>60.1</v>
      </c>
      <c r="CO2960" s="13">
        <v>125.1</v>
      </c>
      <c r="CP2960" s="13">
        <v>2068</v>
      </c>
      <c r="CQ2960" s="13">
        <v>187.9</v>
      </c>
      <c r="CR2960" s="13">
        <v>2068</v>
      </c>
      <c r="CS2960" s="13">
        <v>223.5</v>
      </c>
      <c r="CT2960" s="13">
        <v>0</v>
      </c>
      <c r="CU2960" s="13">
        <v>169.9</v>
      </c>
      <c r="CV2960" s="13">
        <v>0</v>
      </c>
      <c r="CW2960" s="13">
        <v>187.9</v>
      </c>
      <c r="CX2960" s="12">
        <v>0.3452939552856748</v>
      </c>
      <c r="CY2960" s="12">
        <v>0.44400533333333336</v>
      </c>
      <c r="CZ2960" s="15">
        <v>11.005854177754124</v>
      </c>
      <c r="DA2960" s="20"/>
      <c r="DB2960" s="20"/>
    </row>
    <row r="2961" spans="1:106" ht="24">
      <c r="A2961" s="8" t="s">
        <v>5543</v>
      </c>
      <c r="B2961" s="8" t="s">
        <v>5544</v>
      </c>
      <c r="C2961" s="9" t="s">
        <v>7174</v>
      </c>
      <c r="D2961" s="9" t="s">
        <v>7126</v>
      </c>
      <c r="E2961" s="10" t="s">
        <v>7127</v>
      </c>
      <c r="F2961" s="10" t="s">
        <v>7126</v>
      </c>
      <c r="G2961" s="11">
        <v>0.45</v>
      </c>
      <c r="H2961" s="11">
        <v>0.45</v>
      </c>
      <c r="I2961" s="12">
        <v>9.0499999999999997E-2</v>
      </c>
      <c r="J2961" s="12">
        <v>9.7225000000000006E-2</v>
      </c>
      <c r="K2961" s="12">
        <v>4.7E-2</v>
      </c>
      <c r="L2961" s="12">
        <v>0.10350000000000001</v>
      </c>
      <c r="M2961" s="12">
        <v>6.8320350000000002E-2</v>
      </c>
      <c r="N2961" s="12">
        <v>9.7225000000000006E-2</v>
      </c>
      <c r="O2961" s="12">
        <v>-9.8256991744066047E-2</v>
      </c>
      <c r="P2961" s="12">
        <v>-9.8299113856068751E-2</v>
      </c>
      <c r="Q2961" s="13">
        <v>3.84</v>
      </c>
      <c r="R2961" s="13">
        <v>0</v>
      </c>
      <c r="S2961" s="13">
        <v>0</v>
      </c>
      <c r="T2961" s="13">
        <v>0</v>
      </c>
      <c r="U2961" s="13">
        <v>3.84</v>
      </c>
      <c r="V2961" s="13">
        <v>0</v>
      </c>
      <c r="W2961" s="13">
        <v>3.84</v>
      </c>
      <c r="X2961" s="14">
        <v>0</v>
      </c>
      <c r="Y2961" s="15">
        <v>0.20833333333333334</v>
      </c>
      <c r="Z2961" s="14" t="s">
        <v>7128</v>
      </c>
      <c r="AA2961" s="14">
        <v>0</v>
      </c>
      <c r="AB2961" s="14" t="s">
        <v>7128</v>
      </c>
      <c r="AC2961" s="14">
        <v>0</v>
      </c>
      <c r="AD2961" s="13">
        <v>0.32</v>
      </c>
      <c r="AE2961" s="15">
        <v>-0.33200000000000018</v>
      </c>
      <c r="AF2961" s="14">
        <v>0.11832159566199232</v>
      </c>
      <c r="AG2961" s="14" t="s">
        <v>7128</v>
      </c>
      <c r="AH2961" s="15">
        <v>0.5032397408207343</v>
      </c>
      <c r="AI2961" s="5" t="s">
        <v>7128</v>
      </c>
      <c r="AJ2961" s="15" t="s">
        <v>7128</v>
      </c>
      <c r="AK2961" s="15" t="s">
        <v>7128</v>
      </c>
      <c r="AL2961" s="15" t="s">
        <v>7128</v>
      </c>
      <c r="AM2961" s="15" t="s">
        <v>7128</v>
      </c>
      <c r="AN2961" s="15" t="s">
        <v>7128</v>
      </c>
      <c r="AO2961" s="15">
        <v>36.571428571428569</v>
      </c>
      <c r="AP2961" s="15" t="s">
        <v>7128</v>
      </c>
      <c r="AQ2961" s="15" t="s">
        <v>7128</v>
      </c>
      <c r="AR2961" s="15" t="s">
        <v>7128</v>
      </c>
      <c r="AS2961" s="15">
        <v>36.571428571428569</v>
      </c>
      <c r="AT2961" s="14" t="s">
        <v>7128</v>
      </c>
      <c r="AU2961" s="14">
        <v>0</v>
      </c>
      <c r="AV2961" s="12" t="s">
        <v>7128</v>
      </c>
      <c r="AW2961" s="12" t="s">
        <v>7128</v>
      </c>
      <c r="AX2961" s="12">
        <v>0.106</v>
      </c>
      <c r="AY2961" s="12">
        <v>0.34299999999999997</v>
      </c>
      <c r="AZ2961" s="14" t="s">
        <v>7128</v>
      </c>
      <c r="BA2961" s="14" t="s">
        <v>7128</v>
      </c>
      <c r="BB2961" s="14">
        <v>-1.0319917440660476E-3</v>
      </c>
      <c r="BC2961" s="14">
        <v>-1.0741138560687435E-3</v>
      </c>
      <c r="BD2961" s="14">
        <v>-9.5238095238095247E-3</v>
      </c>
      <c r="BE2961" s="14">
        <v>-9.5238095238095247E-3</v>
      </c>
      <c r="BF2961" s="14">
        <v>0</v>
      </c>
      <c r="BG2961" s="14">
        <v>4.4600000000000001E-2</v>
      </c>
      <c r="BH2961" s="13">
        <v>-1E-3</v>
      </c>
      <c r="BI2961" s="13">
        <v>-1E-3</v>
      </c>
      <c r="BJ2961" s="13">
        <v>-1E-3</v>
      </c>
      <c r="BK2961" s="13">
        <v>-1E-3</v>
      </c>
      <c r="BL2961" s="13">
        <v>0.105</v>
      </c>
      <c r="BM2961" s="13">
        <v>0.105</v>
      </c>
      <c r="BN2961" s="13">
        <v>0</v>
      </c>
      <c r="BO2961" s="13">
        <v>0</v>
      </c>
      <c r="BP2961" s="13">
        <v>-1E-3</v>
      </c>
      <c r="BQ2961" s="13">
        <v>0</v>
      </c>
      <c r="BR2961" s="13">
        <v>0</v>
      </c>
      <c r="BS2961" s="13">
        <v>-4.0000000000000001E-3</v>
      </c>
      <c r="BT2961" s="14" t="s">
        <v>7128</v>
      </c>
      <c r="BU2961" s="13">
        <v>3.0000000000000001E-3</v>
      </c>
      <c r="BV2961" s="13">
        <v>3.0000000000000001E-3</v>
      </c>
      <c r="BW2961" s="13">
        <v>3.0000000000000001E-3</v>
      </c>
      <c r="BX2961" s="13">
        <v>0.96899999999999997</v>
      </c>
      <c r="BY2961" s="13">
        <v>0.93099999999999994</v>
      </c>
      <c r="BZ2961" s="13">
        <v>0</v>
      </c>
      <c r="CA2961" s="13">
        <v>0</v>
      </c>
      <c r="CB2961" s="13">
        <v>0</v>
      </c>
      <c r="CC2961" s="15">
        <v>-0.46800000000000003</v>
      </c>
      <c r="CD2961" s="15">
        <v>0.58799999999999997</v>
      </c>
      <c r="CE2961" s="15">
        <v>0.36</v>
      </c>
      <c r="CF2961" s="15">
        <v>1.188719560948958</v>
      </c>
      <c r="CG2961" s="15">
        <v>1.271261087179768</v>
      </c>
      <c r="CH2961" s="13">
        <v>3.5000000000000005E-3</v>
      </c>
      <c r="CI2961" s="13">
        <v>-4.0000000000000002E-4</v>
      </c>
      <c r="CJ2961" s="13">
        <v>0</v>
      </c>
      <c r="CK2961" s="12">
        <f t="shared" si="92"/>
        <v>0</v>
      </c>
      <c r="CL2961" s="36" t="str">
        <f t="shared" si="93"/>
        <v>NA</v>
      </c>
      <c r="CM2961" s="13" t="s">
        <v>7128</v>
      </c>
      <c r="CN2961" s="13" t="s">
        <v>7128</v>
      </c>
      <c r="CO2961" s="13" t="s">
        <v>7128</v>
      </c>
      <c r="CP2961" s="13" t="s">
        <v>7128</v>
      </c>
      <c r="CQ2961" s="13" t="s">
        <v>7128</v>
      </c>
      <c r="CR2961" s="13" t="s">
        <v>7128</v>
      </c>
      <c r="CS2961" s="13" t="s">
        <v>7128</v>
      </c>
      <c r="CT2961" s="13">
        <v>0</v>
      </c>
      <c r="CU2961" s="13">
        <v>-1E-3</v>
      </c>
      <c r="CV2961" s="13">
        <v>0</v>
      </c>
      <c r="CW2961" s="13">
        <v>0</v>
      </c>
      <c r="CX2961" s="12">
        <v>-1.0319917440660476E-3</v>
      </c>
      <c r="CY2961" s="12">
        <v>-1.0741138560687435E-3</v>
      </c>
      <c r="CZ2961" s="15" t="s">
        <v>7128</v>
      </c>
      <c r="DA2961" s="20"/>
      <c r="DB2961" s="20"/>
    </row>
    <row r="2962" spans="1:106">
      <c r="A2962" s="8" t="s">
        <v>3905</v>
      </c>
      <c r="B2962" s="8" t="s">
        <v>3906</v>
      </c>
      <c r="C2962" s="9" t="s">
        <v>7161</v>
      </c>
      <c r="D2962" s="9" t="s">
        <v>7126</v>
      </c>
      <c r="E2962" s="10" t="s">
        <v>7127</v>
      </c>
      <c r="F2962" s="10" t="s">
        <v>7126</v>
      </c>
      <c r="G2962" s="11">
        <v>0.75</v>
      </c>
      <c r="H2962" s="11">
        <v>2.2161108581834736</v>
      </c>
      <c r="I2962" s="12">
        <v>9.0499999999999997E-2</v>
      </c>
      <c r="J2962" s="12">
        <v>0.25705803266560434</v>
      </c>
      <c r="K2962" s="12">
        <v>3.2000000000000001E-2</v>
      </c>
      <c r="L2962" s="12">
        <v>8.8499999999999995E-2</v>
      </c>
      <c r="M2962" s="12">
        <v>5.8418850000000001E-2</v>
      </c>
      <c r="N2962" s="12">
        <v>0.10811116681614988</v>
      </c>
      <c r="O2962" s="12">
        <v>-0.23876534973877508</v>
      </c>
      <c r="P2962" s="12">
        <v>-6.0794201132547292E-2</v>
      </c>
      <c r="Q2962" s="13">
        <v>0.76400000000000001</v>
      </c>
      <c r="R2962" s="13">
        <v>0</v>
      </c>
      <c r="S2962" s="13">
        <v>2.29</v>
      </c>
      <c r="T2962" s="13">
        <v>2.29</v>
      </c>
      <c r="U2962" s="13">
        <v>3.0540000000000003</v>
      </c>
      <c r="V2962" s="13">
        <v>2.4E-2</v>
      </c>
      <c r="W2962" s="13">
        <v>3.0300000000000002</v>
      </c>
      <c r="X2962" s="14">
        <v>7.8585461689587421E-3</v>
      </c>
      <c r="Y2962" s="15">
        <v>0.20202020202020202</v>
      </c>
      <c r="Z2962" s="14">
        <v>0.58121827411167515</v>
      </c>
      <c r="AA2962" s="14">
        <v>0.74983628028814664</v>
      </c>
      <c r="AB2962" s="14">
        <v>1.3878787878787879</v>
      </c>
      <c r="AC2962" s="14">
        <v>2.9973821989528795</v>
      </c>
      <c r="AD2962" s="13">
        <v>0.154</v>
      </c>
      <c r="AE2962" s="15">
        <v>-0.46277777777777784</v>
      </c>
      <c r="AF2962" s="14">
        <v>3.1622776601683791E-2</v>
      </c>
      <c r="AG2962" s="14">
        <v>0.33678257080793234</v>
      </c>
      <c r="AH2962" s="15">
        <v>0.49344978165938869</v>
      </c>
      <c r="AI2962" s="5">
        <v>0.94117647058823539</v>
      </c>
      <c r="AJ2962" s="15">
        <v>25.466666666666669</v>
      </c>
      <c r="AK2962" s="15">
        <v>25.466666666666669</v>
      </c>
      <c r="AL2962" s="15" t="s">
        <v>7128</v>
      </c>
      <c r="AM2962" s="15" t="s">
        <v>7128</v>
      </c>
      <c r="AN2962" s="15">
        <v>0.46303030303030307</v>
      </c>
      <c r="AO2962" s="15">
        <v>0.10700280112044819</v>
      </c>
      <c r="AP2962" s="15">
        <v>11.139705882352942</v>
      </c>
      <c r="AQ2962" s="15">
        <v>6.9336384439359273</v>
      </c>
      <c r="AR2962" s="15">
        <v>0.77374872318692556</v>
      </c>
      <c r="AS2962" s="15">
        <v>0.42436974789915971</v>
      </c>
      <c r="AT2962" s="14">
        <v>0</v>
      </c>
      <c r="AU2962" s="14">
        <v>0</v>
      </c>
      <c r="AV2962" s="12">
        <v>-0.33</v>
      </c>
      <c r="AW2962" s="12">
        <v>-1.9299999999999998E-2</v>
      </c>
      <c r="AX2962" s="12">
        <v>0.64400000000000002</v>
      </c>
      <c r="AY2962" s="12">
        <v>0.52800000000000002</v>
      </c>
      <c r="AZ2962" s="14" t="s">
        <v>7128</v>
      </c>
      <c r="BA2962" s="14" t="s">
        <v>7128</v>
      </c>
      <c r="BB2962" s="14">
        <v>1.8292682926829267E-2</v>
      </c>
      <c r="BC2962" s="14">
        <v>4.7316965683602587E-2</v>
      </c>
      <c r="BD2962" s="14">
        <v>4.2016806722689074E-3</v>
      </c>
      <c r="BE2962" s="14">
        <v>3.8095238095238099E-2</v>
      </c>
      <c r="BF2962" s="14">
        <v>0.34782608695652173</v>
      </c>
      <c r="BG2962" s="14">
        <v>6.0499999999999998E-2</v>
      </c>
      <c r="BH2962" s="13">
        <v>0.03</v>
      </c>
      <c r="BI2962" s="13">
        <v>0.03</v>
      </c>
      <c r="BJ2962" s="13">
        <v>0.27200000000000002</v>
      </c>
      <c r="BK2962" s="13">
        <v>0.27200000000000002</v>
      </c>
      <c r="BL2962" s="13">
        <v>7.14</v>
      </c>
      <c r="BM2962" s="13">
        <v>7.14</v>
      </c>
      <c r="BN2962" s="13">
        <v>0.437</v>
      </c>
      <c r="BO2962" s="13">
        <v>0.437</v>
      </c>
      <c r="BP2962" s="13">
        <v>0.1773913043478261</v>
      </c>
      <c r="BQ2962" s="13">
        <v>0</v>
      </c>
      <c r="BR2962" s="13">
        <v>0</v>
      </c>
      <c r="BS2962" s="13">
        <v>-0.17299999999999999</v>
      </c>
      <c r="BT2962" s="14">
        <v>-0.97524509803921555</v>
      </c>
      <c r="BU2962" s="13">
        <v>0.35039130434782606</v>
      </c>
      <c r="BV2962" s="13">
        <v>0.20299999999999999</v>
      </c>
      <c r="BW2962" s="13">
        <v>0.20299999999999999</v>
      </c>
      <c r="BX2962" s="13">
        <v>1.64</v>
      </c>
      <c r="BY2962" s="13">
        <v>3.7490000000000001</v>
      </c>
      <c r="BZ2962" s="13">
        <v>1.65</v>
      </c>
      <c r="CA2962" s="13">
        <v>3.9159999999999999</v>
      </c>
      <c r="CB2962" s="13">
        <v>0</v>
      </c>
      <c r="CC2962" s="15">
        <v>7.0999999999999994E-2</v>
      </c>
      <c r="CD2962" s="15">
        <v>-0.64900000000000002</v>
      </c>
      <c r="CE2962" s="15">
        <v>0.36</v>
      </c>
      <c r="CF2962" s="15">
        <v>0.44373431267615387</v>
      </c>
      <c r="CG2962" s="15">
        <v>0.59275073882743134</v>
      </c>
      <c r="CH2962" s="13">
        <v>0.20275000000000004</v>
      </c>
      <c r="CI2962" s="13">
        <v>0.11562499999999999</v>
      </c>
      <c r="CJ2962" s="13">
        <v>0</v>
      </c>
      <c r="CK2962" s="12">
        <f t="shared" si="92"/>
        <v>0</v>
      </c>
      <c r="CL2962" s="36">
        <f t="shared" si="93"/>
        <v>1.8232890704800817</v>
      </c>
      <c r="CM2962" s="13">
        <v>4.5999999999999999E-2</v>
      </c>
      <c r="CN2962" s="13">
        <v>1.6E-2</v>
      </c>
      <c r="CO2962" s="13">
        <v>0.03</v>
      </c>
      <c r="CP2962" s="13">
        <v>0.76400000000000001</v>
      </c>
      <c r="CQ2962" s="13">
        <v>0.437</v>
      </c>
      <c r="CR2962" s="13">
        <v>3.0300000000000002</v>
      </c>
      <c r="CS2962" s="13" t="s">
        <v>7128</v>
      </c>
      <c r="CT2962" s="13">
        <v>0</v>
      </c>
      <c r="CU2962" s="13">
        <v>0.27200000000000002</v>
      </c>
      <c r="CV2962" s="13">
        <v>3.9159999999999999</v>
      </c>
      <c r="CW2962" s="13">
        <v>0.437</v>
      </c>
      <c r="CX2962" s="12">
        <v>1.8292682926829267E-2</v>
      </c>
      <c r="CY2962" s="12">
        <v>4.7316965683602587E-2</v>
      </c>
      <c r="CZ2962" s="15">
        <v>6.9336384439359273</v>
      </c>
      <c r="DA2962" s="20"/>
      <c r="DB2962" s="20"/>
    </row>
    <row r="2963" spans="1:106" ht="24">
      <c r="A2963" s="8" t="s">
        <v>2513</v>
      </c>
      <c r="B2963" s="8" t="s">
        <v>2514</v>
      </c>
      <c r="C2963" s="9" t="s">
        <v>7144</v>
      </c>
      <c r="D2963" s="9" t="s">
        <v>7126</v>
      </c>
      <c r="E2963" s="10" t="s">
        <v>7127</v>
      </c>
      <c r="F2963" s="10" t="s">
        <v>7126</v>
      </c>
      <c r="G2963" s="11">
        <v>1.1499999999999999</v>
      </c>
      <c r="H2963" s="11">
        <v>1.9293388429752065</v>
      </c>
      <c r="I2963" s="12">
        <v>9.0499999999999997E-2</v>
      </c>
      <c r="J2963" s="12">
        <v>0.23110516528925618</v>
      </c>
      <c r="K2963" s="12">
        <v>3.6999999999999998E-2</v>
      </c>
      <c r="L2963" s="12">
        <v>9.35E-2</v>
      </c>
      <c r="M2963" s="12">
        <v>6.1719349999999999E-2</v>
      </c>
      <c r="N2963" s="12">
        <v>0.16268330886699509</v>
      </c>
      <c r="O2963" s="12">
        <v>-0.39179482046166997</v>
      </c>
      <c r="P2963" s="12">
        <v>-0.20912135269929699</v>
      </c>
      <c r="Q2963" s="13">
        <v>12.1</v>
      </c>
      <c r="R2963" s="13">
        <v>0</v>
      </c>
      <c r="S2963" s="13">
        <v>8.1999999999999993</v>
      </c>
      <c r="T2963" s="13">
        <v>8.1999999999999993</v>
      </c>
      <c r="U2963" s="13">
        <v>20.299999999999997</v>
      </c>
      <c r="V2963" s="13">
        <v>0.54900000000000004</v>
      </c>
      <c r="W2963" s="13">
        <v>19.750999999999998</v>
      </c>
      <c r="X2963" s="14">
        <v>2.7044334975369465E-2</v>
      </c>
      <c r="Y2963" s="15">
        <v>0.46125461254612549</v>
      </c>
      <c r="Z2963" s="14">
        <v>0.42268041237113402</v>
      </c>
      <c r="AA2963" s="14">
        <v>0.4039408866995074</v>
      </c>
      <c r="AB2963" s="14">
        <v>0.7321428571428571</v>
      </c>
      <c r="AC2963" s="14">
        <v>0.6776859504132231</v>
      </c>
      <c r="AD2963" s="13">
        <v>4.45</v>
      </c>
      <c r="AE2963" s="15">
        <v>2.1807222222222222</v>
      </c>
      <c r="AF2963" s="14">
        <v>0.24698178070456939</v>
      </c>
      <c r="AG2963" s="14">
        <v>0.58060962873828281</v>
      </c>
      <c r="AH2963" s="15">
        <v>0.38079470198675491</v>
      </c>
      <c r="AI2963" s="5" t="s">
        <v>7128</v>
      </c>
      <c r="AJ2963" s="15" t="s">
        <v>7128</v>
      </c>
      <c r="AK2963" s="15" t="s">
        <v>7128</v>
      </c>
      <c r="AL2963" s="15" t="s">
        <v>7128</v>
      </c>
      <c r="AM2963" s="15" t="s">
        <v>7128</v>
      </c>
      <c r="AN2963" s="15">
        <v>1.0803571428571428</v>
      </c>
      <c r="AO2963" s="15">
        <v>0.32010582010582012</v>
      </c>
      <c r="AP2963" s="15" t="s">
        <v>7128</v>
      </c>
      <c r="AQ2963" s="15">
        <v>189.91346153846152</v>
      </c>
      <c r="AR2963" s="15">
        <v>1.0477428253143068</v>
      </c>
      <c r="AS2963" s="15">
        <v>0.52251322751322749</v>
      </c>
      <c r="AT2963" s="14" t="s">
        <v>7128</v>
      </c>
      <c r="AU2963" s="14">
        <v>0</v>
      </c>
      <c r="AV2963" s="12" t="s">
        <v>7128</v>
      </c>
      <c r="AW2963" s="12" t="s">
        <v>7128</v>
      </c>
      <c r="AX2963" s="12">
        <v>-2.5699999999999997E-2</v>
      </c>
      <c r="AY2963" s="12">
        <v>3.4799999999999998E-2</v>
      </c>
      <c r="AZ2963" s="14" t="s">
        <v>7128</v>
      </c>
      <c r="BA2963" s="14" t="s">
        <v>7128</v>
      </c>
      <c r="BB2963" s="14">
        <v>-0.16068965517241379</v>
      </c>
      <c r="BC2963" s="14">
        <v>-4.6438043832301892E-2</v>
      </c>
      <c r="BD2963" s="14">
        <v>-6.1640211640211648E-2</v>
      </c>
      <c r="BE2963" s="14">
        <v>-2.6402116402116402E-2</v>
      </c>
      <c r="BF2963" s="14">
        <v>0</v>
      </c>
      <c r="BG2963" s="14">
        <v>2.8699999999999997E-3</v>
      </c>
      <c r="BH2963" s="13">
        <v>-2.33</v>
      </c>
      <c r="BI2963" s="13">
        <v>-2.33</v>
      </c>
      <c r="BJ2963" s="13">
        <v>-0.998</v>
      </c>
      <c r="BK2963" s="13">
        <v>-0.998</v>
      </c>
      <c r="BL2963" s="13">
        <v>37.799999999999997</v>
      </c>
      <c r="BM2963" s="13">
        <v>37.799999999999997</v>
      </c>
      <c r="BN2963" s="13">
        <v>0.104</v>
      </c>
      <c r="BO2963" s="13">
        <v>0.104</v>
      </c>
      <c r="BP2963" s="13">
        <v>-0.998</v>
      </c>
      <c r="BQ2963" s="13">
        <v>-0.86900000000000011</v>
      </c>
      <c r="BR2963" s="13">
        <v>0.49199999999999988</v>
      </c>
      <c r="BS2963" s="13">
        <v>-0.67400000000000015</v>
      </c>
      <c r="BT2963" s="14" t="s">
        <v>7128</v>
      </c>
      <c r="BU2963" s="13">
        <v>-0.81599999999999973</v>
      </c>
      <c r="BV2963" s="13">
        <v>-1.2789999999999995</v>
      </c>
      <c r="BW2963" s="13">
        <v>-2.1479999999999997</v>
      </c>
      <c r="BX2963" s="13">
        <v>14.5</v>
      </c>
      <c r="BY2963" s="13">
        <v>21.491</v>
      </c>
      <c r="BZ2963" s="13">
        <v>11.2</v>
      </c>
      <c r="CA2963" s="13">
        <v>18.850999999999999</v>
      </c>
      <c r="CB2963" s="13">
        <v>0</v>
      </c>
      <c r="CC2963" s="15">
        <v>0.95599999999999996</v>
      </c>
      <c r="CD2963" s="15">
        <v>0.438</v>
      </c>
      <c r="CE2963" s="15">
        <v>0.36</v>
      </c>
      <c r="CF2963" s="15">
        <v>0.59443674812100988</v>
      </c>
      <c r="CG2963" s="15">
        <v>0.86558722577040381</v>
      </c>
      <c r="CH2963" s="13">
        <v>3.1844000000000001</v>
      </c>
      <c r="CI2963" s="13">
        <v>1.3014999999999997</v>
      </c>
      <c r="CJ2963" s="13">
        <v>0</v>
      </c>
      <c r="CK2963" s="12">
        <f t="shared" si="92"/>
        <v>0</v>
      </c>
      <c r="CL2963" s="36">
        <f t="shared" si="93"/>
        <v>2.0051986632008911</v>
      </c>
      <c r="CM2963" s="13" t="s">
        <v>7128</v>
      </c>
      <c r="CN2963" s="13" t="s">
        <v>7128</v>
      </c>
      <c r="CO2963" s="13" t="s">
        <v>7128</v>
      </c>
      <c r="CP2963" s="13" t="s">
        <v>7128</v>
      </c>
      <c r="CQ2963" s="13">
        <v>0.104</v>
      </c>
      <c r="CR2963" s="13">
        <v>19.750999999999998</v>
      </c>
      <c r="CS2963" s="13" t="s">
        <v>7128</v>
      </c>
      <c r="CT2963" s="13">
        <v>2.9668000000000001</v>
      </c>
      <c r="CU2963" s="13">
        <v>-0.97579999999999989</v>
      </c>
      <c r="CV2963" s="13">
        <v>21.817799999999998</v>
      </c>
      <c r="CW2963" s="13">
        <v>1.091</v>
      </c>
      <c r="CX2963" s="12">
        <v>-0.13212494561110219</v>
      </c>
      <c r="CY2963" s="12">
        <v>-3.9897292479290858E-2</v>
      </c>
      <c r="CZ2963" s="15">
        <v>18.103574702108155</v>
      </c>
      <c r="DA2963" s="20"/>
      <c r="DB2963" s="20"/>
    </row>
    <row r="2964" spans="1:106" ht="24">
      <c r="A2964" s="8" t="s">
        <v>495</v>
      </c>
      <c r="B2964" s="8" t="s">
        <v>496</v>
      </c>
      <c r="C2964" s="9" t="s">
        <v>7142</v>
      </c>
      <c r="D2964" s="9" t="s">
        <v>7126</v>
      </c>
      <c r="E2964" s="10" t="s">
        <v>7127</v>
      </c>
      <c r="F2964" s="10" t="s">
        <v>7126</v>
      </c>
      <c r="G2964" s="11">
        <v>0.1</v>
      </c>
      <c r="H2964" s="11">
        <v>0.1</v>
      </c>
      <c r="I2964" s="12">
        <v>9.0499999999999997E-2</v>
      </c>
      <c r="J2964" s="12">
        <v>6.5549999999999997E-2</v>
      </c>
      <c r="K2964" s="12">
        <v>3.2000000000000001E-2</v>
      </c>
      <c r="L2964" s="12">
        <v>8.8499999999999995E-2</v>
      </c>
      <c r="M2964" s="12">
        <v>5.8418850000000001E-2</v>
      </c>
      <c r="N2964" s="12">
        <v>6.5549999999999997E-2</v>
      </c>
      <c r="O2964" s="12" t="s">
        <v>7128</v>
      </c>
      <c r="P2964" s="12" t="s">
        <v>7128</v>
      </c>
      <c r="Q2964" s="13">
        <v>2750.1</v>
      </c>
      <c r="R2964" s="13">
        <v>0</v>
      </c>
      <c r="S2964" s="13">
        <v>0</v>
      </c>
      <c r="T2964" s="13">
        <v>0</v>
      </c>
      <c r="U2964" s="13">
        <v>2750.1</v>
      </c>
      <c r="V2964" s="13">
        <v>0</v>
      </c>
      <c r="W2964" s="13">
        <v>2750.1</v>
      </c>
      <c r="X2964" s="14">
        <v>0</v>
      </c>
      <c r="Y2964" s="15">
        <v>2.4752475247524754E-2</v>
      </c>
      <c r="Z2964" s="14" t="s">
        <v>7128</v>
      </c>
      <c r="AA2964" s="14">
        <v>0</v>
      </c>
      <c r="AB2964" s="14" t="s">
        <v>7128</v>
      </c>
      <c r="AC2964" s="14">
        <v>0</v>
      </c>
      <c r="AD2964" s="13">
        <v>24.75</v>
      </c>
      <c r="AE2964" s="15">
        <v>0.50691666666666668</v>
      </c>
      <c r="AF2964" s="14">
        <v>6.3245553203367583E-2</v>
      </c>
      <c r="AG2964" s="14">
        <v>0.31306548835666959</v>
      </c>
      <c r="AH2964" s="15">
        <v>0.35299714557564227</v>
      </c>
      <c r="AI2964" s="5" t="s">
        <v>7128</v>
      </c>
      <c r="AJ2964" s="15">
        <v>29.859934853420196</v>
      </c>
      <c r="AK2964" s="15">
        <v>29.859934853420196</v>
      </c>
      <c r="AL2964" s="15">
        <v>35.509325681492115</v>
      </c>
      <c r="AM2964" s="15">
        <v>2.5521311840530085</v>
      </c>
      <c r="AN2964" s="15" t="s">
        <v>7128</v>
      </c>
      <c r="AO2964" s="15">
        <v>6.8546859421734796</v>
      </c>
      <c r="AP2964" s="15" t="s">
        <v>7128</v>
      </c>
      <c r="AQ2964" s="15" t="s">
        <v>7128</v>
      </c>
      <c r="AR2964" s="15" t="s">
        <v>7128</v>
      </c>
      <c r="AS2964" s="15">
        <v>6.8546859421734796</v>
      </c>
      <c r="AT2964" s="14">
        <v>0.37350705754614549</v>
      </c>
      <c r="AU2964" s="14">
        <v>1.2508636049598197E-2</v>
      </c>
      <c r="AV2964" s="12">
        <v>7.9399999999999998E-2</v>
      </c>
      <c r="AW2964" s="12">
        <v>0.159</v>
      </c>
      <c r="AX2964" s="12">
        <v>0.11</v>
      </c>
      <c r="AY2964" s="12">
        <v>0.13400000000000001</v>
      </c>
      <c r="AZ2964" s="14">
        <v>0.11699999999999999</v>
      </c>
      <c r="BA2964" s="14">
        <v>-0.20499999999999999</v>
      </c>
      <c r="BB2964" s="14" t="s">
        <v>7128</v>
      </c>
      <c r="BC2964" s="14" t="s">
        <v>7128</v>
      </c>
      <c r="BD2964" s="14">
        <v>0.22956131605184446</v>
      </c>
      <c r="BE2964" s="14">
        <v>0</v>
      </c>
      <c r="BF2964" s="14">
        <v>0.3080536912751678</v>
      </c>
      <c r="BG2964" s="14">
        <v>0.16120000000000001</v>
      </c>
      <c r="BH2964" s="13">
        <v>92.1</v>
      </c>
      <c r="BI2964" s="13">
        <v>92.1</v>
      </c>
      <c r="BJ2964" s="13">
        <v>0</v>
      </c>
      <c r="BK2964" s="13">
        <v>0</v>
      </c>
      <c r="BL2964" s="13">
        <v>401.2</v>
      </c>
      <c r="BM2964" s="13">
        <v>401.2</v>
      </c>
      <c r="BN2964" s="13">
        <v>0</v>
      </c>
      <c r="BO2964" s="13">
        <v>0</v>
      </c>
      <c r="BP2964" s="13">
        <v>0</v>
      </c>
      <c r="BQ2964" s="13">
        <v>-154.5</v>
      </c>
      <c r="BR2964" s="13">
        <v>-13.7</v>
      </c>
      <c r="BS2964" s="13">
        <v>-12.509999999999998</v>
      </c>
      <c r="BT2964" s="14" t="s">
        <v>7128</v>
      </c>
      <c r="BU2964" s="13">
        <v>26.209999999999997</v>
      </c>
      <c r="BV2964" s="13">
        <v>272.81</v>
      </c>
      <c r="BW2964" s="13">
        <v>118.30999999999999</v>
      </c>
      <c r="BX2964" s="13">
        <v>0</v>
      </c>
      <c r="BY2964" s="13">
        <v>0</v>
      </c>
      <c r="BZ2964" s="13">
        <v>0</v>
      </c>
      <c r="CA2964" s="13">
        <v>0</v>
      </c>
      <c r="CB2964" s="13">
        <v>-34.4</v>
      </c>
      <c r="CC2964" s="15">
        <v>0.13200000000000001</v>
      </c>
      <c r="CD2964" s="15">
        <v>0.28499999999999998</v>
      </c>
      <c r="CE2964" s="15">
        <v>0.36</v>
      </c>
      <c r="CF2964" s="15" t="s">
        <v>7128</v>
      </c>
      <c r="CG2964" s="15" t="s">
        <v>7128</v>
      </c>
      <c r="CH2964" s="13" t="s">
        <v>7128</v>
      </c>
      <c r="CI2964" s="13" t="s">
        <v>7128</v>
      </c>
      <c r="CJ2964" s="13">
        <v>-34.4</v>
      </c>
      <c r="CK2964" s="12">
        <f t="shared" si="92"/>
        <v>0.12609508449103771</v>
      </c>
      <c r="CL2964" s="36" t="str">
        <f t="shared" si="93"/>
        <v>NA</v>
      </c>
      <c r="CM2964" s="13">
        <v>149</v>
      </c>
      <c r="CN2964" s="13">
        <v>45.9</v>
      </c>
      <c r="CO2964" s="13">
        <v>92.1</v>
      </c>
      <c r="CP2964" s="13">
        <v>2750.1</v>
      </c>
      <c r="CQ2964" s="13" t="s">
        <v>7128</v>
      </c>
      <c r="CR2964" s="13" t="s">
        <v>7128</v>
      </c>
      <c r="CS2964" s="13">
        <v>272.81</v>
      </c>
      <c r="CT2964" s="13">
        <v>0</v>
      </c>
      <c r="CU2964" s="13">
        <v>0</v>
      </c>
      <c r="CV2964" s="13">
        <v>0</v>
      </c>
      <c r="CW2964" s="13">
        <v>0</v>
      </c>
      <c r="CX2964" s="12" t="s">
        <v>7128</v>
      </c>
      <c r="CY2964" s="12" t="s">
        <v>7128</v>
      </c>
      <c r="CZ2964" s="15" t="s">
        <v>7128</v>
      </c>
      <c r="DA2964" s="20"/>
      <c r="DB2964" s="20"/>
    </row>
    <row r="2965" spans="1:106">
      <c r="A2965" s="8" t="s">
        <v>3419</v>
      </c>
      <c r="B2965" s="8" t="s">
        <v>3420</v>
      </c>
      <c r="C2965" s="9" t="s">
        <v>7173</v>
      </c>
      <c r="D2965" s="9" t="s">
        <v>7126</v>
      </c>
      <c r="E2965" s="10" t="s">
        <v>7127</v>
      </c>
      <c r="F2965" s="10" t="s">
        <v>7126</v>
      </c>
      <c r="G2965" s="11">
        <v>0.62</v>
      </c>
      <c r="H2965" s="11">
        <v>0.62</v>
      </c>
      <c r="I2965" s="12">
        <v>9.0499999999999997E-2</v>
      </c>
      <c r="J2965" s="12">
        <v>0.11261</v>
      </c>
      <c r="K2965" s="12">
        <v>6.2E-2</v>
      </c>
      <c r="L2965" s="12">
        <v>0.11849999999999999</v>
      </c>
      <c r="M2965" s="12">
        <v>7.8221849999999996E-2</v>
      </c>
      <c r="N2965" s="12">
        <v>0.11261</v>
      </c>
      <c r="O2965" s="12">
        <v>-0.27761000000000002</v>
      </c>
      <c r="P2965" s="12">
        <v>-0.12972623876069767</v>
      </c>
      <c r="Q2965" s="13">
        <v>8.74</v>
      </c>
      <c r="R2965" s="13">
        <v>0</v>
      </c>
      <c r="S2965" s="13">
        <v>0</v>
      </c>
      <c r="T2965" s="13">
        <v>0</v>
      </c>
      <c r="U2965" s="13">
        <v>8.74</v>
      </c>
      <c r="V2965" s="13">
        <v>0</v>
      </c>
      <c r="W2965" s="13">
        <v>8.74</v>
      </c>
      <c r="X2965" s="14">
        <v>0</v>
      </c>
      <c r="Y2965" s="15">
        <v>0.21683673469387757</v>
      </c>
      <c r="Z2965" s="14" t="s">
        <v>7128</v>
      </c>
      <c r="AA2965" s="14">
        <v>0</v>
      </c>
      <c r="AB2965" s="14" t="s">
        <v>7128</v>
      </c>
      <c r="AC2965" s="14">
        <v>0</v>
      </c>
      <c r="AD2965" s="13">
        <v>4.1000000000000002E-2</v>
      </c>
      <c r="AE2965" s="15">
        <v>0.95380555555555557</v>
      </c>
      <c r="AF2965" s="14">
        <v>4.4721359549995794E-2</v>
      </c>
      <c r="AG2965" s="14">
        <v>1.1638733822886405</v>
      </c>
      <c r="AH2965" s="15">
        <v>0.52380952380952372</v>
      </c>
      <c r="AI2965" s="5" t="s">
        <v>7128</v>
      </c>
      <c r="AJ2965" s="15" t="s">
        <v>7128</v>
      </c>
      <c r="AK2965" s="15" t="s">
        <v>7128</v>
      </c>
      <c r="AL2965" s="15" t="s">
        <v>7128</v>
      </c>
      <c r="AM2965" s="15" t="s">
        <v>7128</v>
      </c>
      <c r="AN2965" s="15" t="s">
        <v>7128</v>
      </c>
      <c r="AO2965" s="15">
        <v>0.64264705882352946</v>
      </c>
      <c r="AP2965" s="15" t="s">
        <v>7128</v>
      </c>
      <c r="AQ2965" s="15">
        <v>18.556263269639068</v>
      </c>
      <c r="AR2965" s="15" t="s">
        <v>7128</v>
      </c>
      <c r="AS2965" s="15">
        <v>0.64264705882352946</v>
      </c>
      <c r="AT2965" s="14" t="s">
        <v>7128</v>
      </c>
      <c r="AU2965" s="14">
        <v>0</v>
      </c>
      <c r="AV2965" s="12" t="s">
        <v>7128</v>
      </c>
      <c r="AW2965" s="12" t="s">
        <v>7128</v>
      </c>
      <c r="AX2965" s="12">
        <v>-0.221</v>
      </c>
      <c r="AY2965" s="12">
        <v>-0.10800000000000001</v>
      </c>
      <c r="AZ2965" s="14" t="s">
        <v>7128</v>
      </c>
      <c r="BA2965" s="14" t="s">
        <v>7128</v>
      </c>
      <c r="BB2965" s="14">
        <v>-0.16500000000000001</v>
      </c>
      <c r="BC2965" s="14">
        <v>-1.711623876069765E-2</v>
      </c>
      <c r="BD2965" s="14">
        <v>-0.26691176470588235</v>
      </c>
      <c r="BE2965" s="14">
        <v>-4.6470588235294118E-2</v>
      </c>
      <c r="BF2965" s="14">
        <v>0</v>
      </c>
      <c r="BG2965" s="14">
        <v>0.1124</v>
      </c>
      <c r="BH2965" s="13">
        <v>-3.63</v>
      </c>
      <c r="BI2965" s="13">
        <v>-3.63</v>
      </c>
      <c r="BJ2965" s="13">
        <v>-0.63200000000000001</v>
      </c>
      <c r="BK2965" s="13">
        <v>-0.63200000000000001</v>
      </c>
      <c r="BL2965" s="13">
        <v>13.6</v>
      </c>
      <c r="BM2965" s="13">
        <v>13.6</v>
      </c>
      <c r="BN2965" s="13">
        <v>0.47099999999999997</v>
      </c>
      <c r="BO2965" s="13">
        <v>0.47099999999999997</v>
      </c>
      <c r="BP2965" s="13">
        <v>-0.63200000000000001</v>
      </c>
      <c r="BQ2965" s="13">
        <v>0</v>
      </c>
      <c r="BR2965" s="13">
        <v>0</v>
      </c>
      <c r="BS2965" s="13">
        <v>-0.84599999999999997</v>
      </c>
      <c r="BT2965" s="14" t="s">
        <v>7128</v>
      </c>
      <c r="BU2965" s="13">
        <v>0.21399999999999997</v>
      </c>
      <c r="BV2965" s="13">
        <v>-2.7839999999999998</v>
      </c>
      <c r="BW2965" s="13">
        <v>-2.7839999999999998</v>
      </c>
      <c r="BX2965" s="13">
        <v>22</v>
      </c>
      <c r="BY2965" s="13">
        <v>36.923999999999999</v>
      </c>
      <c r="BZ2965" s="13">
        <v>0</v>
      </c>
      <c r="CA2965" s="13">
        <v>0</v>
      </c>
      <c r="CB2965" s="13">
        <v>0</v>
      </c>
      <c r="CC2965" s="15">
        <v>0.34699999999999998</v>
      </c>
      <c r="CD2965" s="15">
        <v>0.33600000000000002</v>
      </c>
      <c r="CE2965" s="15">
        <v>0.36</v>
      </c>
      <c r="CF2965" s="15" t="s">
        <v>7128</v>
      </c>
      <c r="CG2965" s="15" t="s">
        <v>7128</v>
      </c>
      <c r="CH2965" s="13" t="s">
        <v>7128</v>
      </c>
      <c r="CI2965" s="13" t="s">
        <v>7128</v>
      </c>
      <c r="CJ2965" s="13">
        <v>0</v>
      </c>
      <c r="CK2965" s="12">
        <f t="shared" si="92"/>
        <v>0</v>
      </c>
      <c r="CL2965" s="36" t="str">
        <f t="shared" si="93"/>
        <v>NA</v>
      </c>
      <c r="CM2965" s="13" t="s">
        <v>7128</v>
      </c>
      <c r="CN2965" s="13" t="s">
        <v>7128</v>
      </c>
      <c r="CO2965" s="13" t="s">
        <v>7128</v>
      </c>
      <c r="CP2965" s="13" t="s">
        <v>7128</v>
      </c>
      <c r="CQ2965" s="13">
        <v>0.47099999999999997</v>
      </c>
      <c r="CR2965" s="13">
        <v>8.74</v>
      </c>
      <c r="CS2965" s="13" t="s">
        <v>7128</v>
      </c>
      <c r="CT2965" s="13">
        <v>0</v>
      </c>
      <c r="CU2965" s="13">
        <v>-0.63200000000000001</v>
      </c>
      <c r="CV2965" s="13">
        <v>0</v>
      </c>
      <c r="CW2965" s="13">
        <v>0.47099999999999997</v>
      </c>
      <c r="CX2965" s="12">
        <v>-0.16500000000000001</v>
      </c>
      <c r="CY2965" s="12">
        <v>-1.711623876069765E-2</v>
      </c>
      <c r="CZ2965" s="15">
        <v>18.556263269639068</v>
      </c>
      <c r="DA2965" s="20"/>
      <c r="DB2965" s="20"/>
    </row>
    <row r="2966" spans="1:106">
      <c r="A2966" s="8" t="s">
        <v>241</v>
      </c>
      <c r="B2966" s="8" t="s">
        <v>242</v>
      </c>
      <c r="C2966" s="9" t="s">
        <v>7144</v>
      </c>
      <c r="D2966" s="9" t="s">
        <v>7126</v>
      </c>
      <c r="E2966" s="10" t="s">
        <v>7127</v>
      </c>
      <c r="F2966" s="10" t="s">
        <v>7126</v>
      </c>
      <c r="G2966" s="11">
        <v>1.1499999999999999</v>
      </c>
      <c r="H2966" s="11">
        <v>1.1499999999999999</v>
      </c>
      <c r="I2966" s="12">
        <v>9.0499999999999997E-2</v>
      </c>
      <c r="J2966" s="12">
        <v>0.160575</v>
      </c>
      <c r="K2966" s="12">
        <v>3.2000000000000001E-2</v>
      </c>
      <c r="L2966" s="12">
        <v>8.8499999999999995E-2</v>
      </c>
      <c r="M2966" s="12">
        <v>5.8418850000000001E-2</v>
      </c>
      <c r="N2966" s="12">
        <v>0.160575</v>
      </c>
      <c r="O2966" s="12" t="s">
        <v>7128</v>
      </c>
      <c r="P2966" s="12" t="s">
        <v>7128</v>
      </c>
      <c r="Q2966" s="13">
        <v>601</v>
      </c>
      <c r="R2966" s="13">
        <v>0</v>
      </c>
      <c r="S2966" s="13">
        <v>0</v>
      </c>
      <c r="T2966" s="13">
        <v>0</v>
      </c>
      <c r="U2966" s="13">
        <v>601</v>
      </c>
      <c r="V2966" s="13">
        <v>0</v>
      </c>
      <c r="W2966" s="13">
        <v>601</v>
      </c>
      <c r="X2966" s="14">
        <v>0</v>
      </c>
      <c r="Y2966" s="15">
        <v>1.2376237623762377E-2</v>
      </c>
      <c r="Z2966" s="14" t="s">
        <v>7128</v>
      </c>
      <c r="AA2966" s="14">
        <v>0</v>
      </c>
      <c r="AB2966" s="14" t="s">
        <v>7128</v>
      </c>
      <c r="AC2966" s="14">
        <v>0</v>
      </c>
      <c r="AD2966" s="13">
        <v>29.71</v>
      </c>
      <c r="AE2966" s="15">
        <v>1.2962777777777779</v>
      </c>
      <c r="AF2966" s="14">
        <v>0.22360679774997896</v>
      </c>
      <c r="AG2966" s="14">
        <v>0.37901352218621431</v>
      </c>
      <c r="AH2966" s="15">
        <v>0.27293934681181964</v>
      </c>
      <c r="AI2966" s="5">
        <v>6.4369747899159657</v>
      </c>
      <c r="AJ2966" s="15">
        <v>17.728613569321535</v>
      </c>
      <c r="AK2966" s="15">
        <v>17.728613569321535</v>
      </c>
      <c r="AL2966" s="15" t="s">
        <v>7128</v>
      </c>
      <c r="AM2966" s="15" t="s">
        <v>7128</v>
      </c>
      <c r="AN2966" s="15" t="s">
        <v>7128</v>
      </c>
      <c r="AO2966" s="15">
        <v>0.33133028281603172</v>
      </c>
      <c r="AP2966" s="15">
        <v>7.8459530026109663</v>
      </c>
      <c r="AQ2966" s="15">
        <v>5.2951541850220263</v>
      </c>
      <c r="AR2966" s="15" t="s">
        <v>7128</v>
      </c>
      <c r="AS2966" s="15">
        <v>0.33133028281603172</v>
      </c>
      <c r="AT2966" s="14">
        <v>0.31858407079646023</v>
      </c>
      <c r="AU2966" s="14">
        <v>1.7970049916805324E-2</v>
      </c>
      <c r="AV2966" s="12">
        <v>0.25</v>
      </c>
      <c r="AW2966" s="12" t="s">
        <v>7128</v>
      </c>
      <c r="AX2966" s="12">
        <v>0.11</v>
      </c>
      <c r="AY2966" s="12">
        <v>0.16600000000000001</v>
      </c>
      <c r="AZ2966" s="14" t="s">
        <v>7128</v>
      </c>
      <c r="BA2966" s="14" t="s">
        <v>7128</v>
      </c>
      <c r="BB2966" s="14" t="s">
        <v>7128</v>
      </c>
      <c r="BC2966" s="14" t="s">
        <v>7128</v>
      </c>
      <c r="BD2966" s="14">
        <v>1.868901262473124E-2</v>
      </c>
      <c r="BE2966" s="14">
        <v>4.2229450355587402E-2</v>
      </c>
      <c r="BF2966" s="14">
        <v>0.28497409326424872</v>
      </c>
      <c r="BG2966" s="14">
        <v>0.27579999999999999</v>
      </c>
      <c r="BH2966" s="13">
        <v>33.9</v>
      </c>
      <c r="BI2966" s="13">
        <v>33.9</v>
      </c>
      <c r="BJ2966" s="13">
        <v>76.599999999999994</v>
      </c>
      <c r="BK2966" s="13">
        <v>76.599999999999994</v>
      </c>
      <c r="BL2966" s="13">
        <v>1813.9</v>
      </c>
      <c r="BM2966" s="13">
        <v>1813.9</v>
      </c>
      <c r="BN2966" s="13">
        <v>113.5</v>
      </c>
      <c r="BO2966" s="13">
        <v>113.5</v>
      </c>
      <c r="BP2966" s="13">
        <v>54.770984455958541</v>
      </c>
      <c r="BQ2966" s="13">
        <v>-54</v>
      </c>
      <c r="BR2966" s="13">
        <v>27.439999999999998</v>
      </c>
      <c r="BS2966" s="13">
        <v>42.4</v>
      </c>
      <c r="BT2966" s="14">
        <v>1.2751277102962881</v>
      </c>
      <c r="BU2966" s="13">
        <v>-15.069015544041456</v>
      </c>
      <c r="BV2966" s="13">
        <v>18.060000000000002</v>
      </c>
      <c r="BW2966" s="13">
        <v>-35.94</v>
      </c>
      <c r="BX2966" s="13">
        <v>0</v>
      </c>
      <c r="BY2966" s="13">
        <v>0</v>
      </c>
      <c r="BZ2966" s="13">
        <v>0</v>
      </c>
      <c r="CA2966" s="13">
        <v>0</v>
      </c>
      <c r="CB2966" s="13">
        <v>-10.8</v>
      </c>
      <c r="CC2966" s="15">
        <v>0.56499999999999995</v>
      </c>
      <c r="CD2966" s="15">
        <v>0.26700000000000002</v>
      </c>
      <c r="CE2966" s="15">
        <v>0.36</v>
      </c>
      <c r="CF2966" s="15" t="s">
        <v>7128</v>
      </c>
      <c r="CG2966" s="15" t="s">
        <v>7128</v>
      </c>
      <c r="CH2966" s="13" t="s">
        <v>7128</v>
      </c>
      <c r="CI2966" s="13" t="s">
        <v>7128</v>
      </c>
      <c r="CJ2966" s="13">
        <v>-10.8</v>
      </c>
      <c r="CK2966" s="12">
        <f t="shared" si="92"/>
        <v>0.59800664451827235</v>
      </c>
      <c r="CL2966" s="36" t="str">
        <f t="shared" si="93"/>
        <v>NA</v>
      </c>
      <c r="CM2966" s="13">
        <v>77.2</v>
      </c>
      <c r="CN2966" s="13">
        <v>22</v>
      </c>
      <c r="CO2966" s="13">
        <v>33.9</v>
      </c>
      <c r="CP2966" s="13">
        <v>601</v>
      </c>
      <c r="CQ2966" s="13">
        <v>113.5</v>
      </c>
      <c r="CR2966" s="13">
        <v>601</v>
      </c>
      <c r="CS2966" s="13">
        <v>18.060000000000002</v>
      </c>
      <c r="CT2966" s="13">
        <v>0</v>
      </c>
      <c r="CU2966" s="13">
        <v>76.599999999999994</v>
      </c>
      <c r="CV2966" s="13">
        <v>0</v>
      </c>
      <c r="CW2966" s="13">
        <v>113.5</v>
      </c>
      <c r="CX2966" s="12" t="s">
        <v>7128</v>
      </c>
      <c r="CY2966" s="12" t="s">
        <v>7128</v>
      </c>
      <c r="CZ2966" s="15">
        <v>5.2951541850220263</v>
      </c>
      <c r="DA2966" s="20"/>
      <c r="DB2966" s="20"/>
    </row>
    <row r="2967" spans="1:106">
      <c r="A2967" s="8" t="s">
        <v>607</v>
      </c>
      <c r="B2967" s="8" t="s">
        <v>608</v>
      </c>
      <c r="C2967" s="9" t="s">
        <v>7144</v>
      </c>
      <c r="D2967" s="9" t="s">
        <v>7126</v>
      </c>
      <c r="E2967" s="10" t="s">
        <v>7127</v>
      </c>
      <c r="F2967" s="10" t="s">
        <v>7126</v>
      </c>
      <c r="G2967" s="11">
        <v>1.1499999999999999</v>
      </c>
      <c r="H2967" s="11">
        <v>1.1499999999999999</v>
      </c>
      <c r="I2967" s="12">
        <v>9.0499999999999997E-2</v>
      </c>
      <c r="J2967" s="12">
        <v>0.160575</v>
      </c>
      <c r="K2967" s="12">
        <v>3.2000000000000001E-2</v>
      </c>
      <c r="L2967" s="12">
        <v>8.8499999999999995E-2</v>
      </c>
      <c r="M2967" s="12">
        <v>5.8418850000000001E-2</v>
      </c>
      <c r="N2967" s="12">
        <v>0.160575</v>
      </c>
      <c r="O2967" s="12" t="s">
        <v>7128</v>
      </c>
      <c r="P2967" s="12" t="s">
        <v>7128</v>
      </c>
      <c r="Q2967" s="13">
        <v>572</v>
      </c>
      <c r="R2967" s="13">
        <v>0</v>
      </c>
      <c r="S2967" s="13">
        <v>0</v>
      </c>
      <c r="T2967" s="13">
        <v>0</v>
      </c>
      <c r="U2967" s="13">
        <v>572</v>
      </c>
      <c r="V2967" s="13">
        <v>0</v>
      </c>
      <c r="W2967" s="13">
        <v>572</v>
      </c>
      <c r="X2967" s="14">
        <v>0</v>
      </c>
      <c r="Y2967" s="15">
        <v>5.9495478343645887E-2</v>
      </c>
      <c r="Z2967" s="14" t="s">
        <v>7128</v>
      </c>
      <c r="AA2967" s="14">
        <v>0</v>
      </c>
      <c r="AB2967" s="14" t="s">
        <v>7128</v>
      </c>
      <c r="AC2967" s="14">
        <v>0</v>
      </c>
      <c r="AD2967" s="13">
        <v>2.72</v>
      </c>
      <c r="AE2967" s="15">
        <v>0.88211111111111118</v>
      </c>
      <c r="AF2967" s="14">
        <v>8.3666002653407553E-2</v>
      </c>
      <c r="AG2967" s="14">
        <v>0.43207514227438326</v>
      </c>
      <c r="AH2967" s="15">
        <v>0.36947791164658633</v>
      </c>
      <c r="AI2967" s="5">
        <v>7.8571428571428559</v>
      </c>
      <c r="AJ2967" s="15">
        <v>27.238095238095237</v>
      </c>
      <c r="AK2967" s="15">
        <v>27.238095238095237</v>
      </c>
      <c r="AL2967" s="15">
        <v>23.859649122807017</v>
      </c>
      <c r="AM2967" s="15">
        <v>1.7023809523809523</v>
      </c>
      <c r="AN2967" s="15" t="s">
        <v>7128</v>
      </c>
      <c r="AO2967" s="15">
        <v>1.1328976034858389</v>
      </c>
      <c r="AP2967" s="15">
        <v>13.684210526315791</v>
      </c>
      <c r="AQ2967" s="15">
        <v>9.5333333333333332</v>
      </c>
      <c r="AR2967" s="15" t="s">
        <v>7128</v>
      </c>
      <c r="AS2967" s="15">
        <v>1.1328976034858389</v>
      </c>
      <c r="AT2967" s="14">
        <v>0.34714285714285714</v>
      </c>
      <c r="AU2967" s="14">
        <v>1.2744755244755246E-2</v>
      </c>
      <c r="AV2967" s="12">
        <v>9.64E-2</v>
      </c>
      <c r="AW2967" s="12">
        <v>0.22699999999999998</v>
      </c>
      <c r="AX2967" s="12">
        <v>4.4400000000000002E-2</v>
      </c>
      <c r="AY2967" s="12">
        <v>0.129</v>
      </c>
      <c r="AZ2967" s="14">
        <v>0.16</v>
      </c>
      <c r="BA2967" s="14">
        <v>0.12</v>
      </c>
      <c r="BB2967" s="14" t="s">
        <v>7128</v>
      </c>
      <c r="BC2967" s="14" t="s">
        <v>7128</v>
      </c>
      <c r="BD2967" s="14">
        <v>4.1592394533571005E-2</v>
      </c>
      <c r="BE2967" s="14">
        <v>8.2788671023965144E-2</v>
      </c>
      <c r="BF2967" s="14">
        <v>0.27602739726027398</v>
      </c>
      <c r="BG2967" s="14">
        <v>0.19920000000000002</v>
      </c>
      <c r="BH2967" s="13">
        <v>21</v>
      </c>
      <c r="BI2967" s="13">
        <v>21</v>
      </c>
      <c r="BJ2967" s="13">
        <v>41.8</v>
      </c>
      <c r="BK2967" s="13">
        <v>41.8</v>
      </c>
      <c r="BL2967" s="13">
        <v>504.9</v>
      </c>
      <c r="BM2967" s="13">
        <v>504.9</v>
      </c>
      <c r="BN2967" s="13">
        <v>60</v>
      </c>
      <c r="BO2967" s="13">
        <v>60</v>
      </c>
      <c r="BP2967" s="13">
        <v>30.262054794520544</v>
      </c>
      <c r="BQ2967" s="13">
        <v>-18.400000000000002</v>
      </c>
      <c r="BR2967" s="13">
        <v>37.28</v>
      </c>
      <c r="BS2967" s="13">
        <v>4</v>
      </c>
      <c r="BT2967" s="14">
        <v>1.3640845038544587</v>
      </c>
      <c r="BU2967" s="13">
        <v>-11.017945205479457</v>
      </c>
      <c r="BV2967" s="13">
        <v>-1.879999999999999</v>
      </c>
      <c r="BW2967" s="13">
        <v>-20.28</v>
      </c>
      <c r="BX2967" s="13">
        <v>0</v>
      </c>
      <c r="BY2967" s="13">
        <v>0</v>
      </c>
      <c r="BZ2967" s="13">
        <v>0</v>
      </c>
      <c r="CA2967" s="13">
        <v>0</v>
      </c>
      <c r="CB2967" s="13">
        <v>-7.29</v>
      </c>
      <c r="CC2967" s="15">
        <v>0.24099999999999999</v>
      </c>
      <c r="CD2967" s="15">
        <v>0.47299999999999998</v>
      </c>
      <c r="CE2967" s="15">
        <v>0.36</v>
      </c>
      <c r="CF2967" s="15" t="s">
        <v>7128</v>
      </c>
      <c r="CG2967" s="15" t="s">
        <v>7128</v>
      </c>
      <c r="CH2967" s="13" t="s">
        <v>7128</v>
      </c>
      <c r="CI2967" s="13" t="s">
        <v>7128</v>
      </c>
      <c r="CJ2967" s="13">
        <v>-7.29</v>
      </c>
      <c r="CK2967" s="12" t="str">
        <f t="shared" si="92"/>
        <v>NA</v>
      </c>
      <c r="CL2967" s="36" t="str">
        <f t="shared" si="93"/>
        <v>NA</v>
      </c>
      <c r="CM2967" s="13">
        <v>29.2</v>
      </c>
      <c r="CN2967" s="13">
        <v>8.06</v>
      </c>
      <c r="CO2967" s="13">
        <v>21</v>
      </c>
      <c r="CP2967" s="13">
        <v>572</v>
      </c>
      <c r="CQ2967" s="13">
        <v>60</v>
      </c>
      <c r="CR2967" s="13">
        <v>572</v>
      </c>
      <c r="CS2967" s="13">
        <v>-1.879999999999999</v>
      </c>
      <c r="CT2967" s="13">
        <v>5.3340000000000005</v>
      </c>
      <c r="CU2967" s="13">
        <v>41.82</v>
      </c>
      <c r="CV2967" s="13">
        <v>5.3340000000000005</v>
      </c>
      <c r="CW2967" s="13">
        <v>61.82</v>
      </c>
      <c r="CX2967" s="12" t="s">
        <v>7128</v>
      </c>
      <c r="CY2967" s="12" t="s">
        <v>7128</v>
      </c>
      <c r="CZ2967" s="15">
        <v>9.252669039145907</v>
      </c>
      <c r="DA2967" s="20"/>
      <c r="DB2967" s="20"/>
    </row>
    <row r="2968" spans="1:106" ht="24">
      <c r="A2968" s="8" t="s">
        <v>6215</v>
      </c>
      <c r="B2968" s="8" t="s">
        <v>6216</v>
      </c>
      <c r="C2968" s="9" t="s">
        <v>7131</v>
      </c>
      <c r="D2968" s="9" t="s">
        <v>7126</v>
      </c>
      <c r="E2968" s="10" t="s">
        <v>7127</v>
      </c>
      <c r="F2968" s="10" t="s">
        <v>7126</v>
      </c>
      <c r="G2968" s="11">
        <v>0.79</v>
      </c>
      <c r="H2968" s="11">
        <v>0.79</v>
      </c>
      <c r="I2968" s="12">
        <v>9.0499999999999997E-2</v>
      </c>
      <c r="J2968" s="12">
        <v>0.127995</v>
      </c>
      <c r="K2968" s="12">
        <v>3.2000000000000001E-2</v>
      </c>
      <c r="L2968" s="12">
        <v>8.8499999999999995E-2</v>
      </c>
      <c r="M2968" s="12">
        <v>5.8418850000000001E-2</v>
      </c>
      <c r="N2968" s="12">
        <v>0.127995</v>
      </c>
      <c r="O2968" s="12" t="s">
        <v>7128</v>
      </c>
      <c r="P2968" s="12" t="s">
        <v>7128</v>
      </c>
      <c r="Q2968" s="13">
        <v>50.4</v>
      </c>
      <c r="R2968" s="13">
        <v>0</v>
      </c>
      <c r="S2968" s="13">
        <v>0</v>
      </c>
      <c r="T2968" s="13">
        <v>0</v>
      </c>
      <c r="U2968" s="13">
        <v>50.4</v>
      </c>
      <c r="V2968" s="13">
        <v>0</v>
      </c>
      <c r="W2968" s="13">
        <v>50.4</v>
      </c>
      <c r="X2968" s="14">
        <v>0</v>
      </c>
      <c r="Y2968" s="15">
        <v>6.5205327413984465E-2</v>
      </c>
      <c r="Z2968" s="14" t="s">
        <v>7128</v>
      </c>
      <c r="AA2968" s="14">
        <v>0</v>
      </c>
      <c r="AB2968" s="14" t="s">
        <v>7128</v>
      </c>
      <c r="AC2968" s="14">
        <v>0</v>
      </c>
      <c r="AD2968" s="13">
        <v>0.28000000000000003</v>
      </c>
      <c r="AE2968" s="15">
        <v>1.5021111111111116</v>
      </c>
      <c r="AF2968" s="14">
        <v>0.17606816861659008</v>
      </c>
      <c r="AG2968" s="14">
        <v>0.46856851325382853</v>
      </c>
      <c r="AH2968" s="15">
        <v>0.36540962288686607</v>
      </c>
      <c r="AI2968" s="5" t="s">
        <v>7128</v>
      </c>
      <c r="AJ2968" s="15">
        <v>13.922651933701657</v>
      </c>
      <c r="AK2968" s="15" t="s">
        <v>7128</v>
      </c>
      <c r="AL2968" s="15" t="s">
        <v>7128</v>
      </c>
      <c r="AM2968" s="15" t="s">
        <v>7128</v>
      </c>
      <c r="AN2968" s="15" t="s">
        <v>7128</v>
      </c>
      <c r="AO2968" s="15">
        <v>0.19047619047619047</v>
      </c>
      <c r="AP2968" s="15" t="s">
        <v>7128</v>
      </c>
      <c r="AQ2968" s="15" t="s">
        <v>7128</v>
      </c>
      <c r="AR2968" s="15" t="s">
        <v>7128</v>
      </c>
      <c r="AS2968" s="15">
        <v>0.19047619047619047</v>
      </c>
      <c r="AT2968" s="14" t="s">
        <v>7128</v>
      </c>
      <c r="AU2968" s="14">
        <v>0</v>
      </c>
      <c r="AV2968" s="12" t="s">
        <v>7128</v>
      </c>
      <c r="AW2968" s="12" t="s">
        <v>7128</v>
      </c>
      <c r="AX2968" s="12" t="s">
        <v>7128</v>
      </c>
      <c r="AY2968" s="12" t="s">
        <v>7128</v>
      </c>
      <c r="AZ2968" s="14" t="s">
        <v>7128</v>
      </c>
      <c r="BA2968" s="14" t="s">
        <v>7128</v>
      </c>
      <c r="BB2968" s="14" t="s">
        <v>7128</v>
      </c>
      <c r="BC2968" s="14" t="s">
        <v>7128</v>
      </c>
      <c r="BD2968" s="14" t="s">
        <v>7128</v>
      </c>
      <c r="BE2968" s="14" t="s">
        <v>7128</v>
      </c>
      <c r="BF2968" s="14">
        <v>0</v>
      </c>
      <c r="BG2968" s="14" t="s">
        <v>7128</v>
      </c>
      <c r="BH2968" s="13">
        <v>3.62</v>
      </c>
      <c r="BI2968" s="13">
        <v>0</v>
      </c>
      <c r="BJ2968" s="13">
        <v>0</v>
      </c>
      <c r="BK2968" s="13">
        <v>0</v>
      </c>
      <c r="BL2968" s="13">
        <v>264.60000000000002</v>
      </c>
      <c r="BM2968" s="13">
        <v>0</v>
      </c>
      <c r="BN2968" s="13">
        <v>24.5</v>
      </c>
      <c r="BO2968" s="13">
        <v>0</v>
      </c>
      <c r="BP2968" s="13">
        <v>0</v>
      </c>
      <c r="BQ2968" s="13">
        <v>0</v>
      </c>
      <c r="BR2968" s="13">
        <v>0</v>
      </c>
      <c r="BS2968" s="13">
        <v>0</v>
      </c>
      <c r="BT2968" s="14" t="s">
        <v>7128</v>
      </c>
      <c r="BU2968" s="13">
        <v>0</v>
      </c>
      <c r="BV2968" s="13">
        <v>0</v>
      </c>
      <c r="BW2968" s="13">
        <v>0</v>
      </c>
      <c r="BX2968" s="13">
        <v>0</v>
      </c>
      <c r="BY2968" s="13">
        <v>0</v>
      </c>
      <c r="BZ2968" s="13">
        <v>0</v>
      </c>
      <c r="CA2968" s="13">
        <v>0</v>
      </c>
      <c r="CB2968" s="13">
        <v>0</v>
      </c>
      <c r="CC2968" s="15">
        <v>0.55000000000000004</v>
      </c>
      <c r="CD2968" s="15">
        <v>0.52200000000000002</v>
      </c>
      <c r="CE2968" s="15">
        <v>0.36</v>
      </c>
      <c r="CF2968" s="15" t="s">
        <v>7128</v>
      </c>
      <c r="CG2968" s="15" t="s">
        <v>7128</v>
      </c>
      <c r="CH2968" s="13" t="s">
        <v>7128</v>
      </c>
      <c r="CI2968" s="13" t="s">
        <v>7128</v>
      </c>
      <c r="CJ2968" s="13">
        <v>0</v>
      </c>
      <c r="CK2968" s="12">
        <f t="shared" si="92"/>
        <v>0</v>
      </c>
      <c r="CL2968" s="36" t="str">
        <f t="shared" si="93"/>
        <v>NA</v>
      </c>
      <c r="CM2968" s="13" t="s">
        <v>7128</v>
      </c>
      <c r="CN2968" s="13" t="s">
        <v>7128</v>
      </c>
      <c r="CO2968" s="13" t="s">
        <v>7128</v>
      </c>
      <c r="CP2968" s="13" t="s">
        <v>7128</v>
      </c>
      <c r="CQ2968" s="13" t="s">
        <v>7128</v>
      </c>
      <c r="CR2968" s="13" t="s">
        <v>7128</v>
      </c>
      <c r="CS2968" s="13" t="s">
        <v>7128</v>
      </c>
      <c r="CT2968" s="13">
        <v>0.9840000000000001</v>
      </c>
      <c r="CU2968" s="13">
        <v>-0.40140000000000003</v>
      </c>
      <c r="CV2968" s="13">
        <v>0.9840000000000001</v>
      </c>
      <c r="CW2968" s="13">
        <v>24.5</v>
      </c>
      <c r="CX2968" s="12" t="s">
        <v>7128</v>
      </c>
      <c r="CY2968" s="12" t="s">
        <v>7128</v>
      </c>
      <c r="CZ2968" s="15">
        <v>2.0571428571428569</v>
      </c>
      <c r="DA2968" s="20"/>
      <c r="DB2968" s="20"/>
    </row>
    <row r="2969" spans="1:106">
      <c r="A2969" s="8" t="s">
        <v>5341</v>
      </c>
      <c r="B2969" s="8" t="s">
        <v>5342</v>
      </c>
      <c r="C2969" s="9" t="s">
        <v>7181</v>
      </c>
      <c r="D2969" s="9" t="s">
        <v>7126</v>
      </c>
      <c r="E2969" s="10" t="s">
        <v>7127</v>
      </c>
      <c r="F2969" s="10" t="s">
        <v>7126</v>
      </c>
      <c r="G2969" s="11">
        <v>0.94</v>
      </c>
      <c r="H2969" s="11">
        <v>0.94</v>
      </c>
      <c r="I2969" s="12">
        <v>9.0499999999999997E-2</v>
      </c>
      <c r="J2969" s="12">
        <v>0.14157</v>
      </c>
      <c r="K2969" s="12">
        <v>4.7E-2</v>
      </c>
      <c r="L2969" s="12">
        <v>0.10350000000000001</v>
      </c>
      <c r="M2969" s="12">
        <v>6.8320350000000002E-2</v>
      </c>
      <c r="N2969" s="12">
        <v>0.14157</v>
      </c>
      <c r="O2969" s="12" t="s">
        <v>7128</v>
      </c>
      <c r="P2969" s="12" t="s">
        <v>7128</v>
      </c>
      <c r="Q2969" s="13">
        <v>0.39800000000000002</v>
      </c>
      <c r="R2969" s="13">
        <v>0</v>
      </c>
      <c r="S2969" s="13">
        <v>0</v>
      </c>
      <c r="T2969" s="13">
        <v>0</v>
      </c>
      <c r="U2969" s="13">
        <v>0.39800000000000002</v>
      </c>
      <c r="V2969" s="13">
        <v>0</v>
      </c>
      <c r="W2969" s="13">
        <v>0.39800000000000002</v>
      </c>
      <c r="X2969" s="14">
        <v>0</v>
      </c>
      <c r="Y2969" s="15">
        <v>5.4347826086956527E-2</v>
      </c>
      <c r="Z2969" s="14" t="s">
        <v>7128</v>
      </c>
      <c r="AA2969" s="14">
        <v>0</v>
      </c>
      <c r="AB2969" s="14" t="s">
        <v>7128</v>
      </c>
      <c r="AC2969" s="14">
        <v>0</v>
      </c>
      <c r="AD2969" s="13">
        <v>2.1999999999999999E-2</v>
      </c>
      <c r="AE2969" s="15">
        <v>1.6071666666666666</v>
      </c>
      <c r="AF2969" s="14">
        <v>3.1622776601683791E-2</v>
      </c>
      <c r="AG2969" s="14">
        <v>0.82535446930394696</v>
      </c>
      <c r="AH2969" s="15">
        <v>0.33333333333333331</v>
      </c>
      <c r="AI2969" s="5" t="s">
        <v>7128</v>
      </c>
      <c r="AJ2969" s="15">
        <v>6.1230769230769235</v>
      </c>
      <c r="AK2969" s="15">
        <v>6.1230769230769235</v>
      </c>
      <c r="AL2969" s="15" t="s">
        <v>7128</v>
      </c>
      <c r="AM2969" s="15" t="s">
        <v>7128</v>
      </c>
      <c r="AN2969" s="15" t="s">
        <v>7128</v>
      </c>
      <c r="AO2969" s="15">
        <v>1.9227053140096619</v>
      </c>
      <c r="AP2969" s="15">
        <v>5.1688311688311694</v>
      </c>
      <c r="AQ2969" s="15">
        <v>5.037974683544304</v>
      </c>
      <c r="AR2969" s="15" t="s">
        <v>7128</v>
      </c>
      <c r="AS2969" s="15">
        <v>1.9227053140096619</v>
      </c>
      <c r="AT2969" s="14">
        <v>0</v>
      </c>
      <c r="AU2969" s="14">
        <v>0</v>
      </c>
      <c r="AV2969" s="12">
        <v>1.7849999999999999</v>
      </c>
      <c r="AW2969" s="12">
        <v>0.41399999999999998</v>
      </c>
      <c r="AX2969" s="12">
        <v>3.3300000000000003E-2</v>
      </c>
      <c r="AY2969" s="12">
        <v>0.33899999999999997</v>
      </c>
      <c r="AZ2969" s="14" t="s">
        <v>7128</v>
      </c>
      <c r="BA2969" s="14" t="s">
        <v>7128</v>
      </c>
      <c r="BB2969" s="14" t="s">
        <v>7128</v>
      </c>
      <c r="BC2969" s="14" t="s">
        <v>7128</v>
      </c>
      <c r="BD2969" s="14">
        <v>0.3140096618357488</v>
      </c>
      <c r="BE2969" s="14">
        <v>0.3719806763285024</v>
      </c>
      <c r="BF2969" s="14">
        <v>0.16883116883116883</v>
      </c>
      <c r="BG2969" s="14" t="s">
        <v>7128</v>
      </c>
      <c r="BH2969" s="13">
        <v>6.5000000000000002E-2</v>
      </c>
      <c r="BI2969" s="13">
        <v>6.5000000000000002E-2</v>
      </c>
      <c r="BJ2969" s="13">
        <v>7.6999999999999999E-2</v>
      </c>
      <c r="BK2969" s="13">
        <v>7.6999999999999999E-2</v>
      </c>
      <c r="BL2969" s="13">
        <v>0.20699999999999999</v>
      </c>
      <c r="BM2969" s="13">
        <v>0.20699999999999999</v>
      </c>
      <c r="BN2969" s="13">
        <v>7.9000000000000001E-2</v>
      </c>
      <c r="BO2969" s="13">
        <v>7.9000000000000001E-2</v>
      </c>
      <c r="BP2969" s="13">
        <v>6.4000000000000001E-2</v>
      </c>
      <c r="BQ2969" s="13">
        <v>0</v>
      </c>
      <c r="BR2969" s="13">
        <v>0</v>
      </c>
      <c r="BS2969" s="13">
        <v>-4.0000000000000001E-3</v>
      </c>
      <c r="BT2969" s="14">
        <v>-6.25E-2</v>
      </c>
      <c r="BU2969" s="13">
        <v>6.8000000000000005E-2</v>
      </c>
      <c r="BV2969" s="13">
        <v>6.9000000000000006E-2</v>
      </c>
      <c r="BW2969" s="13">
        <v>6.9000000000000006E-2</v>
      </c>
      <c r="BX2969" s="13">
        <v>0</v>
      </c>
      <c r="BY2969" s="13">
        <v>0</v>
      </c>
      <c r="BZ2969" s="13">
        <v>0</v>
      </c>
      <c r="CA2969" s="13">
        <v>0</v>
      </c>
      <c r="CB2969" s="13">
        <v>0</v>
      </c>
      <c r="CC2969" s="15">
        <v>0.17399999999999999</v>
      </c>
      <c r="CD2969" s="15">
        <v>1.4</v>
      </c>
      <c r="CE2969" s="15">
        <v>0.36</v>
      </c>
      <c r="CF2969" s="15" t="s">
        <v>7128</v>
      </c>
      <c r="CG2969" s="15" t="s">
        <v>7128</v>
      </c>
      <c r="CH2969" s="13" t="s">
        <v>7128</v>
      </c>
      <c r="CI2969" s="13" t="s">
        <v>7128</v>
      </c>
      <c r="CJ2969" s="13">
        <v>0</v>
      </c>
      <c r="CK2969" s="12">
        <f t="shared" si="92"/>
        <v>0</v>
      </c>
      <c r="CL2969" s="36" t="str">
        <f t="shared" si="93"/>
        <v>NA</v>
      </c>
      <c r="CM2969" s="13">
        <v>7.6999999999999999E-2</v>
      </c>
      <c r="CN2969" s="13">
        <v>1.2999999999999999E-2</v>
      </c>
      <c r="CO2969" s="13">
        <v>6.5000000000000002E-2</v>
      </c>
      <c r="CP2969" s="13">
        <v>0.39800000000000002</v>
      </c>
      <c r="CQ2969" s="13">
        <v>7.9000000000000001E-2</v>
      </c>
      <c r="CR2969" s="13">
        <v>0.39800000000000002</v>
      </c>
      <c r="CS2969" s="13" t="s">
        <v>7128</v>
      </c>
      <c r="CT2969" s="13">
        <v>8.0000000000000004E-4</v>
      </c>
      <c r="CU2969" s="13">
        <v>7.6799999999999993E-2</v>
      </c>
      <c r="CV2969" s="13">
        <v>8.0000000000000004E-4</v>
      </c>
      <c r="CW2969" s="13">
        <v>7.9000000000000001E-2</v>
      </c>
      <c r="CX2969" s="12" t="s">
        <v>7128</v>
      </c>
      <c r="CY2969" s="12" t="s">
        <v>7128</v>
      </c>
      <c r="CZ2969" s="15">
        <v>5.037974683544304</v>
      </c>
      <c r="DA2969" s="20"/>
      <c r="DB2969" s="20"/>
    </row>
    <row r="2970" spans="1:106">
      <c r="A2970" s="8" t="s">
        <v>5983</v>
      </c>
      <c r="B2970" s="8" t="s">
        <v>5984</v>
      </c>
      <c r="C2970" s="9" t="s">
        <v>7166</v>
      </c>
      <c r="D2970" s="9" t="s">
        <v>7126</v>
      </c>
      <c r="E2970" s="10" t="s">
        <v>7127</v>
      </c>
      <c r="F2970" s="10" t="s">
        <v>7126</v>
      </c>
      <c r="G2970" s="11">
        <v>0.64</v>
      </c>
      <c r="H2970" s="11">
        <v>1.8619015766841858</v>
      </c>
      <c r="I2970" s="12">
        <v>9.0499999999999997E-2</v>
      </c>
      <c r="J2970" s="12">
        <v>0.2250020926899188</v>
      </c>
      <c r="K2970" s="12">
        <v>4.7E-2</v>
      </c>
      <c r="L2970" s="12">
        <v>0.10350000000000001</v>
      </c>
      <c r="M2970" s="12">
        <v>6.8320350000000002E-2</v>
      </c>
      <c r="N2970" s="12">
        <v>0.11613402734668885</v>
      </c>
      <c r="O2970" s="12">
        <v>-0.15163252747252748</v>
      </c>
      <c r="P2970" s="12">
        <v>-6.6003528906304357E-2</v>
      </c>
      <c r="Q2970" s="13">
        <v>0.97499999999999998</v>
      </c>
      <c r="R2970" s="13">
        <v>0</v>
      </c>
      <c r="S2970" s="13">
        <v>2.2200000000000002</v>
      </c>
      <c r="T2970" s="13">
        <v>2.2200000000000002</v>
      </c>
      <c r="U2970" s="13">
        <v>3.1950000000000003</v>
      </c>
      <c r="V2970" s="13">
        <v>0.10299999999999999</v>
      </c>
      <c r="W2970" s="13">
        <v>3.0920000000000001</v>
      </c>
      <c r="X2970" s="14">
        <v>3.2237871674491388E-2</v>
      </c>
      <c r="Y2970" s="15">
        <v>8.3333333333333329E-2</v>
      </c>
      <c r="Z2970" s="14">
        <v>0.54950495049504955</v>
      </c>
      <c r="AA2970" s="14">
        <v>0.69483568075117375</v>
      </c>
      <c r="AB2970" s="14">
        <v>1.2197802197802199</v>
      </c>
      <c r="AC2970" s="14">
        <v>2.2769230769230773</v>
      </c>
      <c r="AD2970" s="13">
        <v>0.32500000000000001</v>
      </c>
      <c r="AE2970" s="15">
        <v>-1.3523888888888891</v>
      </c>
      <c r="AF2970" s="14">
        <v>0.10488088481701516</v>
      </c>
      <c r="AG2970" s="14" t="s">
        <v>7128</v>
      </c>
      <c r="AH2970" s="15">
        <v>0.37327188940092165</v>
      </c>
      <c r="AI2970" s="5">
        <v>0.96456692913385822</v>
      </c>
      <c r="AJ2970" s="15">
        <v>7.2222222222222214</v>
      </c>
      <c r="AK2970" s="15">
        <v>7.2222222222222214</v>
      </c>
      <c r="AL2970" s="15" t="s">
        <v>7128</v>
      </c>
      <c r="AM2970" s="15" t="s">
        <v>7128</v>
      </c>
      <c r="AN2970" s="15">
        <v>0.5357142857142857</v>
      </c>
      <c r="AO2970" s="15">
        <v>5.9451219512195126E-2</v>
      </c>
      <c r="AP2970" s="15">
        <v>12.620408163265306</v>
      </c>
      <c r="AQ2970" s="15">
        <v>8.3118279569892479</v>
      </c>
      <c r="AR2970" s="15">
        <v>0.78536957073914149</v>
      </c>
      <c r="AS2970" s="15">
        <v>0.18853658536585369</v>
      </c>
      <c r="AT2970" s="14">
        <v>0.17777777777777776</v>
      </c>
      <c r="AU2970" s="14">
        <v>2.4615384615384615E-2</v>
      </c>
      <c r="AV2970" s="12">
        <v>4.8300000000000003E-2</v>
      </c>
      <c r="AW2970" s="12">
        <v>0.106</v>
      </c>
      <c r="AX2970" s="12">
        <v>9.6600000000000005E-2</v>
      </c>
      <c r="AY2970" s="12">
        <v>7.7499999999999999E-2</v>
      </c>
      <c r="AZ2970" s="14" t="s">
        <v>7128</v>
      </c>
      <c r="BA2970" s="14" t="s">
        <v>7128</v>
      </c>
      <c r="BB2970" s="14">
        <v>7.3369565217391311E-2</v>
      </c>
      <c r="BC2970" s="14">
        <v>5.0130498440384488E-2</v>
      </c>
      <c r="BD2970" s="14">
        <v>8.2317073170731728E-3</v>
      </c>
      <c r="BE2970" s="14">
        <v>1.4939024390243904E-2</v>
      </c>
      <c r="BF2970" s="14">
        <v>0.16149068322981366</v>
      </c>
      <c r="BG2970" s="14">
        <v>1.3300000000000001E-2</v>
      </c>
      <c r="BH2970" s="13">
        <v>0.13500000000000001</v>
      </c>
      <c r="BI2970" s="13">
        <v>0.13500000000000001</v>
      </c>
      <c r="BJ2970" s="13">
        <v>0.245</v>
      </c>
      <c r="BK2970" s="13">
        <v>0.245</v>
      </c>
      <c r="BL2970" s="13">
        <v>16.399999999999999</v>
      </c>
      <c r="BM2970" s="13">
        <v>16.399999999999999</v>
      </c>
      <c r="BN2970" s="13">
        <v>0.372</v>
      </c>
      <c r="BO2970" s="13">
        <v>0.372</v>
      </c>
      <c r="BP2970" s="13">
        <v>0.20543478260869566</v>
      </c>
      <c r="BQ2970" s="13">
        <v>0</v>
      </c>
      <c r="BR2970" s="13">
        <v>0</v>
      </c>
      <c r="BS2970" s="13">
        <v>-0.157</v>
      </c>
      <c r="BT2970" s="14">
        <v>-0.76423280423280426</v>
      </c>
      <c r="BU2970" s="13">
        <v>0.36243478260869566</v>
      </c>
      <c r="BV2970" s="13">
        <v>0.29200000000000004</v>
      </c>
      <c r="BW2970" s="13">
        <v>0.29200000000000004</v>
      </c>
      <c r="BX2970" s="13">
        <v>1.84</v>
      </c>
      <c r="BY2970" s="13">
        <v>4.0980000000000008</v>
      </c>
      <c r="BZ2970" s="13">
        <v>1.82</v>
      </c>
      <c r="CA2970" s="13">
        <v>3.9369999999999998</v>
      </c>
      <c r="CB2970" s="13">
        <v>-2.4E-2</v>
      </c>
      <c r="CC2970" s="15">
        <v>-0.374</v>
      </c>
      <c r="CD2970" s="15">
        <v>-0.71599999999999997</v>
      </c>
      <c r="CE2970" s="15">
        <v>0.36</v>
      </c>
      <c r="CF2970" s="15">
        <v>0.98041112004429276</v>
      </c>
      <c r="CG2970" s="15">
        <v>1.0922632693465664</v>
      </c>
      <c r="CH2970" s="13">
        <v>0.20699999999999999</v>
      </c>
      <c r="CI2970" s="13">
        <v>8.1333333333333341E-2</v>
      </c>
      <c r="CJ2970" s="13">
        <v>-2.4E-2</v>
      </c>
      <c r="CK2970" s="12">
        <f t="shared" si="92"/>
        <v>8.2191780821917804E-2</v>
      </c>
      <c r="CL2970" s="36">
        <f t="shared" si="93"/>
        <v>4.1656083312166619</v>
      </c>
      <c r="CM2970" s="13">
        <v>0.161</v>
      </c>
      <c r="CN2970" s="13">
        <v>2.5999999999999999E-2</v>
      </c>
      <c r="CO2970" s="13">
        <v>0.13500000000000001</v>
      </c>
      <c r="CP2970" s="13">
        <v>0.97499999999999998</v>
      </c>
      <c r="CQ2970" s="13">
        <v>0.372</v>
      </c>
      <c r="CR2970" s="13">
        <v>3.0920000000000001</v>
      </c>
      <c r="CS2970" s="13">
        <v>0.29200000000000004</v>
      </c>
      <c r="CT2970" s="13">
        <v>0</v>
      </c>
      <c r="CU2970" s="13">
        <v>0.245</v>
      </c>
      <c r="CV2970" s="13">
        <v>3.9369999999999998</v>
      </c>
      <c r="CW2970" s="13">
        <v>0.372</v>
      </c>
      <c r="CX2970" s="12">
        <v>7.3369565217391311E-2</v>
      </c>
      <c r="CY2970" s="12">
        <v>5.0130498440384488E-2</v>
      </c>
      <c r="CZ2970" s="15">
        <v>8.3118279569892479</v>
      </c>
      <c r="DA2970" s="20"/>
      <c r="DB2970" s="20"/>
    </row>
    <row r="2971" spans="1:106">
      <c r="A2971" s="8" t="s">
        <v>3525</v>
      </c>
      <c r="B2971" s="8" t="s">
        <v>3526</v>
      </c>
      <c r="C2971" s="9" t="s">
        <v>7149</v>
      </c>
      <c r="D2971" s="9" t="s">
        <v>7126</v>
      </c>
      <c r="E2971" s="10" t="s">
        <v>7127</v>
      </c>
      <c r="F2971" s="10" t="s">
        <v>7126</v>
      </c>
      <c r="G2971" s="11">
        <v>0.85</v>
      </c>
      <c r="H2971" s="11">
        <v>1.0919214446201213</v>
      </c>
      <c r="I2971" s="12">
        <v>9.0499999999999997E-2</v>
      </c>
      <c r="J2971" s="12">
        <v>0.15531889073812097</v>
      </c>
      <c r="K2971" s="12">
        <v>6.2E-2</v>
      </c>
      <c r="L2971" s="12">
        <v>0.11849999999999999</v>
      </c>
      <c r="M2971" s="12">
        <v>7.8221849999999996E-2</v>
      </c>
      <c r="N2971" s="12">
        <v>0.13175771103794215</v>
      </c>
      <c r="O2971" s="12">
        <v>9.707015997630325E-3</v>
      </c>
      <c r="P2971" s="12">
        <v>-1.7924985704030727E-2</v>
      </c>
      <c r="Q2971" s="13">
        <v>7.93</v>
      </c>
      <c r="R2971" s="13">
        <v>0</v>
      </c>
      <c r="S2971" s="13">
        <v>3.49</v>
      </c>
      <c r="T2971" s="13">
        <v>3.49</v>
      </c>
      <c r="U2971" s="13">
        <v>11.42</v>
      </c>
      <c r="V2971" s="13">
        <v>0.39700000000000002</v>
      </c>
      <c r="W2971" s="13">
        <v>11.023</v>
      </c>
      <c r="X2971" s="14">
        <v>3.4763572679509636E-2</v>
      </c>
      <c r="Y2971" s="15">
        <v>7.281553398058252E-2</v>
      </c>
      <c r="Z2971" s="14">
        <v>0.45740498034076021</v>
      </c>
      <c r="AA2971" s="14">
        <v>0.30560420315236431</v>
      </c>
      <c r="AB2971" s="14">
        <v>0.84299516908212568</v>
      </c>
      <c r="AC2971" s="14">
        <v>0.44010088272383358</v>
      </c>
      <c r="AD2971" s="13">
        <v>0.77300000000000002</v>
      </c>
      <c r="AE2971" s="15">
        <v>2.2696944444444447</v>
      </c>
      <c r="AF2971" s="14">
        <v>0.1</v>
      </c>
      <c r="AG2971" s="14">
        <v>1.0904999999999998</v>
      </c>
      <c r="AH2971" s="15">
        <v>0.50265957446808507</v>
      </c>
      <c r="AI2971" s="5">
        <v>3.2884097035040432</v>
      </c>
      <c r="AJ2971" s="15">
        <v>12.448979591836734</v>
      </c>
      <c r="AK2971" s="15">
        <v>12.448979591836734</v>
      </c>
      <c r="AL2971" s="15" t="s">
        <v>7128</v>
      </c>
      <c r="AM2971" s="15" t="s">
        <v>7128</v>
      </c>
      <c r="AN2971" s="15">
        <v>1.9154589371980677</v>
      </c>
      <c r="AO2971" s="15">
        <v>0.68956521739130427</v>
      </c>
      <c r="AP2971" s="15">
        <v>9.0352459016393443</v>
      </c>
      <c r="AQ2971" s="15">
        <v>5.8632978723404259</v>
      </c>
      <c r="AR2971" s="15">
        <v>1.5239872805198396</v>
      </c>
      <c r="AS2971" s="15">
        <v>0.9585217391304347</v>
      </c>
      <c r="AT2971" s="14">
        <v>0</v>
      </c>
      <c r="AU2971" s="14">
        <v>0</v>
      </c>
      <c r="AV2971" s="12">
        <v>0.22399999999999998</v>
      </c>
      <c r="AW2971" s="12">
        <v>0.60799999999999998</v>
      </c>
      <c r="AX2971" s="12">
        <v>0.184</v>
      </c>
      <c r="AY2971" s="12">
        <v>0.157</v>
      </c>
      <c r="AZ2971" s="14" t="s">
        <v>7128</v>
      </c>
      <c r="BA2971" s="14" t="s">
        <v>7128</v>
      </c>
      <c r="BB2971" s="14">
        <v>0.16502590673575129</v>
      </c>
      <c r="BC2971" s="14">
        <v>0.11383272533391142</v>
      </c>
      <c r="BD2971" s="14">
        <v>5.539130434782609E-2</v>
      </c>
      <c r="BE2971" s="14">
        <v>0.10608695652173913</v>
      </c>
      <c r="BF2971" s="14">
        <v>0.35329949238578678</v>
      </c>
      <c r="BG2971" s="14">
        <v>7.22E-2</v>
      </c>
      <c r="BH2971" s="13">
        <v>0.63700000000000001</v>
      </c>
      <c r="BI2971" s="13">
        <v>0.63700000000000001</v>
      </c>
      <c r="BJ2971" s="13">
        <v>1.22</v>
      </c>
      <c r="BK2971" s="13">
        <v>1.22</v>
      </c>
      <c r="BL2971" s="13">
        <v>11.5</v>
      </c>
      <c r="BM2971" s="13">
        <v>11.5</v>
      </c>
      <c r="BN2971" s="13">
        <v>1.88</v>
      </c>
      <c r="BO2971" s="13">
        <v>1.88</v>
      </c>
      <c r="BP2971" s="13">
        <v>0.78897461928933998</v>
      </c>
      <c r="BQ2971" s="13">
        <v>0</v>
      </c>
      <c r="BR2971" s="13">
        <v>0</v>
      </c>
      <c r="BS2971" s="13">
        <v>-0.64</v>
      </c>
      <c r="BT2971" s="14">
        <v>-0.81117945286563564</v>
      </c>
      <c r="BU2971" s="13">
        <v>1.42897461928934</v>
      </c>
      <c r="BV2971" s="13">
        <v>1.2770000000000001</v>
      </c>
      <c r="BW2971" s="13">
        <v>1.2770000000000001</v>
      </c>
      <c r="BX2971" s="13">
        <v>3.86</v>
      </c>
      <c r="BY2971" s="13">
        <v>6.9309999999999992</v>
      </c>
      <c r="BZ2971" s="13">
        <v>4.1399999999999997</v>
      </c>
      <c r="CA2971" s="13">
        <v>7.2329999999999997</v>
      </c>
      <c r="CB2971" s="13">
        <v>0</v>
      </c>
      <c r="CC2971" s="15">
        <v>0.72699999999999998</v>
      </c>
      <c r="CD2971" s="15" t="s">
        <v>7128</v>
      </c>
      <c r="CE2971" s="15">
        <v>0.36</v>
      </c>
      <c r="CF2971" s="15" t="s">
        <v>7128</v>
      </c>
      <c r="CG2971" s="15" t="s">
        <v>7128</v>
      </c>
      <c r="CH2971" s="13" t="s">
        <v>7128</v>
      </c>
      <c r="CI2971" s="13" t="s">
        <v>7128</v>
      </c>
      <c r="CJ2971" s="13">
        <v>0</v>
      </c>
      <c r="CK2971" s="12">
        <f t="shared" si="92"/>
        <v>0</v>
      </c>
      <c r="CL2971" s="36">
        <f t="shared" si="93"/>
        <v>1.5899350200470068</v>
      </c>
      <c r="CM2971" s="13">
        <v>0.98499999999999999</v>
      </c>
      <c r="CN2971" s="13">
        <v>0.34799999999999998</v>
      </c>
      <c r="CO2971" s="13">
        <v>0.63700000000000001</v>
      </c>
      <c r="CP2971" s="13">
        <v>7.93</v>
      </c>
      <c r="CQ2971" s="13">
        <v>1.88</v>
      </c>
      <c r="CR2971" s="13">
        <v>11.023</v>
      </c>
      <c r="CS2971" s="13" t="s">
        <v>7128</v>
      </c>
      <c r="CT2971" s="13">
        <v>0</v>
      </c>
      <c r="CU2971" s="13">
        <v>1.22</v>
      </c>
      <c r="CV2971" s="13">
        <v>7.2329999999999997</v>
      </c>
      <c r="CW2971" s="13">
        <v>1.88</v>
      </c>
      <c r="CX2971" s="12">
        <v>0.16502590673575129</v>
      </c>
      <c r="CY2971" s="12">
        <v>0.11383272533391142</v>
      </c>
      <c r="CZ2971" s="15">
        <v>5.8632978723404259</v>
      </c>
      <c r="DA2971" s="20"/>
      <c r="DB2971" s="20"/>
    </row>
    <row r="2972" spans="1:106">
      <c r="A2972" s="8" t="s">
        <v>897</v>
      </c>
      <c r="B2972" s="8" t="s">
        <v>898</v>
      </c>
      <c r="C2972" s="9" t="s">
        <v>7170</v>
      </c>
      <c r="D2972" s="9" t="s">
        <v>7126</v>
      </c>
      <c r="E2972" s="10" t="s">
        <v>7127</v>
      </c>
      <c r="F2972" s="10" t="s">
        <v>7126</v>
      </c>
      <c r="G2972" s="11">
        <v>1.06</v>
      </c>
      <c r="H2972" s="11">
        <v>1.1047978116038017</v>
      </c>
      <c r="I2972" s="12">
        <v>9.0499999999999997E-2</v>
      </c>
      <c r="J2972" s="12">
        <v>0.15648420195014406</v>
      </c>
      <c r="K2972" s="12">
        <v>4.1999999999999996E-2</v>
      </c>
      <c r="L2972" s="12">
        <v>9.8500000000000004E-2</v>
      </c>
      <c r="M2972" s="12">
        <v>6.5019850000000004E-2</v>
      </c>
      <c r="N2972" s="12">
        <v>0.15123659737511741</v>
      </c>
      <c r="O2972" s="12" t="s">
        <v>7128</v>
      </c>
      <c r="P2972" s="12">
        <v>3.6664379547553034</v>
      </c>
      <c r="Q2972" s="13">
        <v>73.900000000000006</v>
      </c>
      <c r="R2972" s="13">
        <v>4.4979425680165468</v>
      </c>
      <c r="S2972" s="13">
        <v>0</v>
      </c>
      <c r="T2972" s="13">
        <v>4.4979425680165468</v>
      </c>
      <c r="U2972" s="13">
        <v>78.397942568016546</v>
      </c>
      <c r="V2972" s="13">
        <v>0</v>
      </c>
      <c r="W2972" s="13">
        <v>78.397942568016546</v>
      </c>
      <c r="X2972" s="14">
        <v>0</v>
      </c>
      <c r="Y2972" s="15">
        <v>0.70261437908496727</v>
      </c>
      <c r="Z2972" s="14" t="s">
        <v>7128</v>
      </c>
      <c r="AA2972" s="14">
        <v>5.7373222060186316E-2</v>
      </c>
      <c r="AB2972" s="14" t="s">
        <v>7128</v>
      </c>
      <c r="AC2972" s="14">
        <v>6.0865258024581141E-2</v>
      </c>
      <c r="AD2972" s="13">
        <v>4.84</v>
      </c>
      <c r="AE2972" s="15">
        <v>2.3306666666666667</v>
      </c>
      <c r="AF2972" s="14">
        <v>0.13038404810405299</v>
      </c>
      <c r="AG2972" s="14">
        <v>0.70407385976188597</v>
      </c>
      <c r="AH2972" s="15">
        <v>0.54112554112554112</v>
      </c>
      <c r="AI2972" s="5">
        <v>2.2745098039215685</v>
      </c>
      <c r="AJ2972" s="15">
        <v>8.6737089201877939</v>
      </c>
      <c r="AK2972" s="15">
        <v>8.6737089201877939</v>
      </c>
      <c r="AL2972" s="15">
        <v>10.975056689342404</v>
      </c>
      <c r="AM2972" s="15">
        <v>0.57824726134585291</v>
      </c>
      <c r="AN2972" s="15" t="s">
        <v>7128</v>
      </c>
      <c r="AO2972" s="15">
        <v>0.25153165418652146</v>
      </c>
      <c r="AP2972" s="15">
        <v>3.1701026329925983</v>
      </c>
      <c r="AQ2972" s="15">
        <v>2.5848316046164377</v>
      </c>
      <c r="AR2972" s="15">
        <v>17.429734013386394</v>
      </c>
      <c r="AS2972" s="15">
        <v>0.26684119321993377</v>
      </c>
      <c r="AT2972" s="14">
        <v>3.4624413145539906E-2</v>
      </c>
      <c r="AU2972" s="14">
        <v>3.9918809201623809E-3</v>
      </c>
      <c r="AV2972" s="12">
        <v>0.20899999999999999</v>
      </c>
      <c r="AW2972" s="12">
        <v>0.20100000000000001</v>
      </c>
      <c r="AX2972" s="12">
        <v>0.24199999999999999</v>
      </c>
      <c r="AY2972" s="12">
        <v>0.191</v>
      </c>
      <c r="AZ2972" s="14">
        <v>0.15</v>
      </c>
      <c r="BA2972" s="14">
        <v>0.105</v>
      </c>
      <c r="BB2972" s="14" t="s">
        <v>7128</v>
      </c>
      <c r="BC2972" s="14">
        <v>3.8176745521304207</v>
      </c>
      <c r="BD2972" s="14">
        <v>2.8999319264805989E-2</v>
      </c>
      <c r="BE2972" s="14">
        <v>8.4174307305638837E-2</v>
      </c>
      <c r="BF2972" s="14">
        <v>0.3056451612903226</v>
      </c>
      <c r="BG2972" s="14">
        <v>2.1000000000000001E-2</v>
      </c>
      <c r="BH2972" s="13">
        <v>8.52</v>
      </c>
      <c r="BI2972" s="13">
        <v>8.52</v>
      </c>
      <c r="BJ2972" s="13">
        <v>23.2</v>
      </c>
      <c r="BK2972" s="13">
        <v>24.73041148639669</v>
      </c>
      <c r="BL2972" s="13">
        <v>293.8</v>
      </c>
      <c r="BM2972" s="13">
        <v>293.8</v>
      </c>
      <c r="BN2972" s="13">
        <v>27.9</v>
      </c>
      <c r="BO2972" s="13">
        <v>30.33</v>
      </c>
      <c r="BP2972" s="13">
        <v>17.171680878860926</v>
      </c>
      <c r="BQ2972" s="13">
        <v>-4.3499999999999996</v>
      </c>
      <c r="BR2972" s="13">
        <v>1.75</v>
      </c>
      <c r="BS2972" s="13">
        <v>4.0999999999999996</v>
      </c>
      <c r="BT2972" s="14">
        <v>0.34067719061804835</v>
      </c>
      <c r="BU2972" s="13">
        <v>11.321680878860926</v>
      </c>
      <c r="BV2972" s="13">
        <v>7.02</v>
      </c>
      <c r="BW2972" s="13">
        <v>2.67</v>
      </c>
      <c r="BX2972" s="13">
        <v>0</v>
      </c>
      <c r="BY2972" s="13">
        <v>4.4979425680165468</v>
      </c>
      <c r="BZ2972" s="13">
        <v>0</v>
      </c>
      <c r="CA2972" s="13">
        <v>4.4979425680165468</v>
      </c>
      <c r="CB2972" s="13">
        <v>-0.29499999999999998</v>
      </c>
      <c r="CC2972" s="15">
        <v>0.61199999999999999</v>
      </c>
      <c r="CD2972" s="15">
        <v>1.3</v>
      </c>
      <c r="CE2972" s="15">
        <v>0.36</v>
      </c>
      <c r="CF2972" s="15" t="s">
        <v>7128</v>
      </c>
      <c r="CG2972" s="15" t="s">
        <v>7128</v>
      </c>
      <c r="CH2972" s="13" t="s">
        <v>7128</v>
      </c>
      <c r="CI2972" s="13" t="s">
        <v>7128</v>
      </c>
      <c r="CJ2972" s="13">
        <v>-0.29499999999999998</v>
      </c>
      <c r="CK2972" s="12">
        <f t="shared" si="92"/>
        <v>4.2022792022792022E-2</v>
      </c>
      <c r="CL2972" s="36">
        <f t="shared" si="93"/>
        <v>65.318753087049018</v>
      </c>
      <c r="CM2972" s="13">
        <v>12.4</v>
      </c>
      <c r="CN2972" s="13">
        <v>3.79</v>
      </c>
      <c r="CO2972" s="13">
        <v>8.52</v>
      </c>
      <c r="CP2972" s="13">
        <v>73.900000000000006</v>
      </c>
      <c r="CQ2972" s="13">
        <v>30.33</v>
      </c>
      <c r="CR2972" s="13">
        <v>78.397942568016546</v>
      </c>
      <c r="CS2972" s="13">
        <v>7.02</v>
      </c>
      <c r="CT2972" s="13">
        <v>0</v>
      </c>
      <c r="CU2972" s="13">
        <v>24.73041148639669</v>
      </c>
      <c r="CV2972" s="13">
        <v>4.4979425680165468</v>
      </c>
      <c r="CW2972" s="13">
        <v>27.9</v>
      </c>
      <c r="CX2972" s="12" t="s">
        <v>7128</v>
      </c>
      <c r="CY2972" s="12">
        <v>3.8176745521304207</v>
      </c>
      <c r="CZ2972" s="15">
        <v>2.8099620992120626</v>
      </c>
      <c r="DA2972" s="20"/>
      <c r="DB2972" s="20"/>
    </row>
    <row r="2973" spans="1:106">
      <c r="A2973" s="8" t="s">
        <v>2659</v>
      </c>
      <c r="B2973" s="8" t="s">
        <v>2660</v>
      </c>
      <c r="C2973" s="9" t="s">
        <v>7141</v>
      </c>
      <c r="D2973" s="9" t="s">
        <v>7126</v>
      </c>
      <c r="E2973" s="10" t="s">
        <v>7127</v>
      </c>
      <c r="F2973" s="10" t="s">
        <v>7126</v>
      </c>
      <c r="G2973" s="11">
        <v>0.73</v>
      </c>
      <c r="H2973" s="11">
        <v>2.4907213299520992</v>
      </c>
      <c r="I2973" s="12">
        <v>9.0499999999999997E-2</v>
      </c>
      <c r="J2973" s="12">
        <v>0.28191028036066496</v>
      </c>
      <c r="K2973" s="12">
        <v>4.7E-2</v>
      </c>
      <c r="L2973" s="12">
        <v>0.10350000000000001</v>
      </c>
      <c r="M2973" s="12">
        <v>6.8320350000000002E-2</v>
      </c>
      <c r="N2973" s="12">
        <v>0.1126204837044342</v>
      </c>
      <c r="O2973" s="12">
        <v>-0.21079916924955383</v>
      </c>
      <c r="P2973" s="12">
        <v>-4.2653677527496672E-2</v>
      </c>
      <c r="Q2973" s="13">
        <v>1.1200000000000001</v>
      </c>
      <c r="R2973" s="13">
        <v>0</v>
      </c>
      <c r="S2973" s="13">
        <v>4.28</v>
      </c>
      <c r="T2973" s="13">
        <v>4.28</v>
      </c>
      <c r="U2973" s="13">
        <v>5.4</v>
      </c>
      <c r="V2973" s="13">
        <v>1.2</v>
      </c>
      <c r="W2973" s="13">
        <v>4.2</v>
      </c>
      <c r="X2973" s="14">
        <v>0.22222222222222221</v>
      </c>
      <c r="Y2973" s="15" t="s">
        <v>7128</v>
      </c>
      <c r="Z2973" s="14">
        <v>0.48089887640449441</v>
      </c>
      <c r="AA2973" s="14">
        <v>0.79259259259259263</v>
      </c>
      <c r="AB2973" s="14">
        <v>0.92640692640692646</v>
      </c>
      <c r="AC2973" s="14">
        <v>3.8214285714285712</v>
      </c>
      <c r="AD2973" s="13">
        <v>0.26700000000000002</v>
      </c>
      <c r="AE2973" s="15">
        <v>0.52769444444444447</v>
      </c>
      <c r="AF2973" s="14">
        <v>5.4772255750516613E-2</v>
      </c>
      <c r="AG2973" s="14" t="s">
        <v>7128</v>
      </c>
      <c r="AH2973" s="15">
        <v>0.36557059961315275</v>
      </c>
      <c r="AI2973" s="5">
        <v>1.9016736401673642</v>
      </c>
      <c r="AJ2973" s="15">
        <v>3.5000000000000004</v>
      </c>
      <c r="AK2973" s="15">
        <v>3.5000000000000004</v>
      </c>
      <c r="AL2973" s="15" t="s">
        <v>7128</v>
      </c>
      <c r="AM2973" s="15" t="s">
        <v>7128</v>
      </c>
      <c r="AN2973" s="15">
        <v>0.24242424242424243</v>
      </c>
      <c r="AO2973" s="15">
        <v>3.4674922600619204E-2</v>
      </c>
      <c r="AP2973" s="15">
        <v>4.6204620462046204</v>
      </c>
      <c r="AQ2973" s="15">
        <v>4.0384615384615383</v>
      </c>
      <c r="AR2973" s="15">
        <v>0.54545454545454541</v>
      </c>
      <c r="AS2973" s="15">
        <v>0.13003095975232201</v>
      </c>
      <c r="AT2973" s="14">
        <v>0</v>
      </c>
      <c r="AU2973" s="14">
        <v>0</v>
      </c>
      <c r="AV2973" s="12">
        <v>0.379</v>
      </c>
      <c r="AW2973" s="12">
        <v>8.2799999999999999E-2</v>
      </c>
      <c r="AX2973" s="12">
        <v>0.41100000000000003</v>
      </c>
      <c r="AY2973" s="12">
        <v>0.30099999999999999</v>
      </c>
      <c r="AZ2973" s="14" t="s">
        <v>7128</v>
      </c>
      <c r="BA2973" s="14" t="s">
        <v>7128</v>
      </c>
      <c r="BB2973" s="14">
        <v>7.1111111111111111E-2</v>
      </c>
      <c r="BC2973" s="14">
        <v>6.9966806176937527E-2</v>
      </c>
      <c r="BD2973" s="14">
        <v>9.9071207430340563E-3</v>
      </c>
      <c r="BE2973" s="14">
        <v>2.8142414860681118E-2</v>
      </c>
      <c r="BF2973" s="14">
        <v>0.36883629191321499</v>
      </c>
      <c r="BG2973" s="14" t="s">
        <v>7128</v>
      </c>
      <c r="BH2973" s="13">
        <v>0.32</v>
      </c>
      <c r="BI2973" s="13">
        <v>0.32</v>
      </c>
      <c r="BJ2973" s="13">
        <v>0.90900000000000003</v>
      </c>
      <c r="BK2973" s="13">
        <v>0.90900000000000003</v>
      </c>
      <c r="BL2973" s="13">
        <v>32.299999999999997</v>
      </c>
      <c r="BM2973" s="13">
        <v>32.299999999999997</v>
      </c>
      <c r="BN2973" s="13">
        <v>1.04</v>
      </c>
      <c r="BO2973" s="13">
        <v>1.04</v>
      </c>
      <c r="BP2973" s="13">
        <v>0.57372781065088763</v>
      </c>
      <c r="BQ2973" s="13">
        <v>0</v>
      </c>
      <c r="BR2973" s="13">
        <v>0</v>
      </c>
      <c r="BS2973" s="13">
        <v>-0.187</v>
      </c>
      <c r="BT2973" s="14">
        <v>-0.32593853135313527</v>
      </c>
      <c r="BU2973" s="13">
        <v>0.76072781065088768</v>
      </c>
      <c r="BV2973" s="13">
        <v>0.50700000000000001</v>
      </c>
      <c r="BW2973" s="13">
        <v>0.50700000000000001</v>
      </c>
      <c r="BX2973" s="13">
        <v>4.5</v>
      </c>
      <c r="BY2973" s="13">
        <v>8.1999999999999993</v>
      </c>
      <c r="BZ2973" s="13">
        <v>4.62</v>
      </c>
      <c r="CA2973" s="13">
        <v>7.7</v>
      </c>
      <c r="CB2973" s="13">
        <v>0</v>
      </c>
      <c r="CC2973" s="15">
        <v>-0.20899999999999999</v>
      </c>
      <c r="CD2973" s="15" t="s">
        <v>7128</v>
      </c>
      <c r="CE2973" s="15">
        <v>0.36</v>
      </c>
      <c r="CF2973" s="15" t="s">
        <v>7128</v>
      </c>
      <c r="CG2973" s="15" t="s">
        <v>7128</v>
      </c>
      <c r="CH2973" s="13" t="s">
        <v>7128</v>
      </c>
      <c r="CI2973" s="13" t="s">
        <v>7128</v>
      </c>
      <c r="CJ2973" s="13">
        <v>0</v>
      </c>
      <c r="CK2973" s="12">
        <f t="shared" si="92"/>
        <v>0</v>
      </c>
      <c r="CL2973" s="36">
        <f t="shared" si="93"/>
        <v>4.1948051948051948</v>
      </c>
      <c r="CM2973" s="13">
        <v>0.50700000000000001</v>
      </c>
      <c r="CN2973" s="13">
        <v>0.187</v>
      </c>
      <c r="CO2973" s="13">
        <v>0.32</v>
      </c>
      <c r="CP2973" s="13">
        <v>1.1200000000000001</v>
      </c>
      <c r="CQ2973" s="13">
        <v>1.04</v>
      </c>
      <c r="CR2973" s="13">
        <v>4.2</v>
      </c>
      <c r="CS2973" s="13" t="s">
        <v>7128</v>
      </c>
      <c r="CT2973" s="13">
        <v>0</v>
      </c>
      <c r="CU2973" s="13">
        <v>0.90900000000000003</v>
      </c>
      <c r="CV2973" s="13">
        <v>7.7</v>
      </c>
      <c r="CW2973" s="13">
        <v>1.04</v>
      </c>
      <c r="CX2973" s="12">
        <v>7.1111111111111111E-2</v>
      </c>
      <c r="CY2973" s="12">
        <v>6.9966806176937527E-2</v>
      </c>
      <c r="CZ2973" s="15">
        <v>4.0384615384615383</v>
      </c>
      <c r="DA2973" s="20"/>
      <c r="DB2973" s="20"/>
    </row>
    <row r="2974" spans="1:106">
      <c r="A2974" s="8" t="s">
        <v>5597</v>
      </c>
      <c r="B2974" s="8" t="s">
        <v>5598</v>
      </c>
      <c r="C2974" s="9" t="s">
        <v>7139</v>
      </c>
      <c r="D2974" s="9" t="s">
        <v>7126</v>
      </c>
      <c r="E2974" s="10" t="s">
        <v>7127</v>
      </c>
      <c r="F2974" s="10" t="s">
        <v>7126</v>
      </c>
      <c r="G2974" s="11">
        <v>0.59</v>
      </c>
      <c r="H2974" s="11">
        <v>0.59</v>
      </c>
      <c r="I2974" s="12">
        <v>9.0499999999999997E-2</v>
      </c>
      <c r="J2974" s="12">
        <v>0.10989499999999999</v>
      </c>
      <c r="K2974" s="12">
        <v>6.2E-2</v>
      </c>
      <c r="L2974" s="12">
        <v>0.11849999999999999</v>
      </c>
      <c r="M2974" s="12">
        <v>7.8221849999999996E-2</v>
      </c>
      <c r="N2974" s="12">
        <v>0.10989499999999999</v>
      </c>
      <c r="O2974" s="12">
        <v>-0.25949223820483314</v>
      </c>
      <c r="P2974" s="12">
        <v>-0.25966458525345626</v>
      </c>
      <c r="Q2974" s="13">
        <v>0.13800000000000001</v>
      </c>
      <c r="R2974" s="13">
        <v>0</v>
      </c>
      <c r="S2974" s="13">
        <v>0</v>
      </c>
      <c r="T2974" s="13">
        <v>0</v>
      </c>
      <c r="U2974" s="13">
        <v>0.13800000000000001</v>
      </c>
      <c r="V2974" s="13">
        <v>6.0000000000000001E-3</v>
      </c>
      <c r="W2974" s="13">
        <v>0.13200000000000001</v>
      </c>
      <c r="X2974" s="14">
        <v>4.3478260869565216E-2</v>
      </c>
      <c r="Y2974" s="15">
        <v>4.807692307692308E-2</v>
      </c>
      <c r="Z2974" s="14">
        <v>0</v>
      </c>
      <c r="AA2974" s="14">
        <v>0</v>
      </c>
      <c r="AB2974" s="14">
        <v>0</v>
      </c>
      <c r="AC2974" s="14">
        <v>0</v>
      </c>
      <c r="AD2974" s="13">
        <v>3.0000000000000001E-3</v>
      </c>
      <c r="AE2974" s="15">
        <v>2.6216388888888891</v>
      </c>
      <c r="AF2974" s="14">
        <v>0.14491376746189438</v>
      </c>
      <c r="AG2974" s="14">
        <v>1.2628199735965082</v>
      </c>
      <c r="AH2974" s="15">
        <v>0.55555555555555547</v>
      </c>
      <c r="AI2974" s="5" t="s">
        <v>7128</v>
      </c>
      <c r="AJ2974" s="15" t="s">
        <v>7128</v>
      </c>
      <c r="AK2974" s="15" t="s">
        <v>7128</v>
      </c>
      <c r="AL2974" s="15" t="s">
        <v>7128</v>
      </c>
      <c r="AM2974" s="15" t="s">
        <v>7128</v>
      </c>
      <c r="AN2974" s="15">
        <v>0.19630156472261739</v>
      </c>
      <c r="AO2974" s="15">
        <v>1.8157894736842106</v>
      </c>
      <c r="AP2974" s="15" t="s">
        <v>7128</v>
      </c>
      <c r="AQ2974" s="15" t="s">
        <v>7128</v>
      </c>
      <c r="AR2974" s="15">
        <v>0.18938307030129126</v>
      </c>
      <c r="AS2974" s="15">
        <v>1.736842105263158</v>
      </c>
      <c r="AT2974" s="14" t="s">
        <v>7128</v>
      </c>
      <c r="AU2974" s="14">
        <v>0</v>
      </c>
      <c r="AV2974" s="12" t="s">
        <v>7128</v>
      </c>
      <c r="AW2974" s="12" t="s">
        <v>7128</v>
      </c>
      <c r="AX2974" s="12">
        <v>-0.21100000000000002</v>
      </c>
      <c r="AY2974" s="12">
        <v>4.4600000000000001E-2</v>
      </c>
      <c r="AZ2974" s="14" t="s">
        <v>7128</v>
      </c>
      <c r="BA2974" s="14" t="s">
        <v>7128</v>
      </c>
      <c r="BB2974" s="14">
        <v>-0.14959723820483314</v>
      </c>
      <c r="BC2974" s="14">
        <v>-0.14976958525345624</v>
      </c>
      <c r="BD2974" s="14">
        <v>-1.7105263157894739</v>
      </c>
      <c r="BE2974" s="14">
        <v>-1.7105263157894739</v>
      </c>
      <c r="BF2974" s="14">
        <v>0</v>
      </c>
      <c r="BG2974" s="14" t="s">
        <v>7128</v>
      </c>
      <c r="BH2974" s="13">
        <v>-0.13</v>
      </c>
      <c r="BI2974" s="13">
        <v>-0.13</v>
      </c>
      <c r="BJ2974" s="13">
        <v>-0.13</v>
      </c>
      <c r="BK2974" s="13">
        <v>-0.13</v>
      </c>
      <c r="BL2974" s="13">
        <v>7.5999999999999998E-2</v>
      </c>
      <c r="BM2974" s="13">
        <v>7.5999999999999998E-2</v>
      </c>
      <c r="BN2974" s="13">
        <v>-0.13</v>
      </c>
      <c r="BO2974" s="13">
        <v>-0.13</v>
      </c>
      <c r="BP2974" s="13">
        <v>-0.13</v>
      </c>
      <c r="BQ2974" s="13">
        <v>0</v>
      </c>
      <c r="BR2974" s="13">
        <v>0</v>
      </c>
      <c r="BS2974" s="13">
        <v>0</v>
      </c>
      <c r="BT2974" s="14" t="s">
        <v>7128</v>
      </c>
      <c r="BU2974" s="13">
        <v>-0.13</v>
      </c>
      <c r="BV2974" s="13">
        <v>-0.13</v>
      </c>
      <c r="BW2974" s="13">
        <v>-0.13</v>
      </c>
      <c r="BX2974" s="13">
        <v>0.86899999999999999</v>
      </c>
      <c r="BY2974" s="13">
        <v>0.86799999999999999</v>
      </c>
      <c r="BZ2974" s="13">
        <v>0.70299999999999996</v>
      </c>
      <c r="CA2974" s="13">
        <v>0.69699999999999995</v>
      </c>
      <c r="CB2974" s="13">
        <v>0</v>
      </c>
      <c r="CC2974" s="15">
        <v>1.22</v>
      </c>
      <c r="CD2974" s="15">
        <v>0.38300000000000001</v>
      </c>
      <c r="CE2974" s="15">
        <v>0.36</v>
      </c>
      <c r="CF2974" s="15" t="s">
        <v>7128</v>
      </c>
      <c r="CG2974" s="15" t="s">
        <v>7128</v>
      </c>
      <c r="CH2974" s="13" t="s">
        <v>7128</v>
      </c>
      <c r="CI2974" s="13" t="s">
        <v>7128</v>
      </c>
      <c r="CJ2974" s="13">
        <v>0</v>
      </c>
      <c r="CK2974" s="12">
        <f t="shared" si="92"/>
        <v>0</v>
      </c>
      <c r="CL2974" s="36">
        <f t="shared" si="93"/>
        <v>0.10903873744619799</v>
      </c>
      <c r="CM2974" s="13" t="s">
        <v>7128</v>
      </c>
      <c r="CN2974" s="13" t="s">
        <v>7128</v>
      </c>
      <c r="CO2974" s="13" t="s">
        <v>7128</v>
      </c>
      <c r="CP2974" s="13" t="s">
        <v>7128</v>
      </c>
      <c r="CQ2974" s="13" t="s">
        <v>7128</v>
      </c>
      <c r="CR2974" s="13" t="s">
        <v>7128</v>
      </c>
      <c r="CS2974" s="13" t="s">
        <v>7128</v>
      </c>
      <c r="CT2974" s="13">
        <v>0</v>
      </c>
      <c r="CU2974" s="13">
        <v>-0.13</v>
      </c>
      <c r="CV2974" s="13">
        <v>0.69699999999999995</v>
      </c>
      <c r="CW2974" s="13">
        <v>-0.13</v>
      </c>
      <c r="CX2974" s="12">
        <v>-0.14959723820483314</v>
      </c>
      <c r="CY2974" s="12">
        <v>-0.14976958525345624</v>
      </c>
      <c r="CZ2974" s="15" t="s">
        <v>7128</v>
      </c>
      <c r="DA2974" s="20"/>
      <c r="DB2974" s="20"/>
    </row>
    <row r="2975" spans="1:106" ht="24">
      <c r="A2975" s="8" t="s">
        <v>7006</v>
      </c>
      <c r="B2975" s="8" t="s">
        <v>7007</v>
      </c>
      <c r="C2975" s="9" t="s">
        <v>7175</v>
      </c>
      <c r="D2975" s="9" t="s">
        <v>7126</v>
      </c>
      <c r="E2975" s="10" t="s">
        <v>7127</v>
      </c>
      <c r="F2975" s="10" t="s">
        <v>7126</v>
      </c>
      <c r="G2975" s="11">
        <v>0.75</v>
      </c>
      <c r="H2975" s="11">
        <v>0.75</v>
      </c>
      <c r="I2975" s="12">
        <v>9.0499999999999997E-2</v>
      </c>
      <c r="J2975" s="12">
        <v>0.12437499999999999</v>
      </c>
      <c r="K2975" s="12">
        <v>4.7E-2</v>
      </c>
      <c r="L2975" s="12">
        <v>0.10350000000000001</v>
      </c>
      <c r="M2975" s="12">
        <v>6.8320350000000002E-2</v>
      </c>
      <c r="N2975" s="12">
        <v>0.12437499999999999</v>
      </c>
      <c r="O2975" s="12">
        <v>-0.45770833333333338</v>
      </c>
      <c r="P2975" s="12" t="s">
        <v>7128</v>
      </c>
      <c r="Q2975" s="13">
        <v>0.17499999999999999</v>
      </c>
      <c r="R2975" s="13">
        <v>0</v>
      </c>
      <c r="S2975" s="13">
        <v>0</v>
      </c>
      <c r="T2975" s="13">
        <v>0</v>
      </c>
      <c r="U2975" s="13">
        <v>0.17499999999999999</v>
      </c>
      <c r="V2975" s="13">
        <v>5.0000000000000001E-3</v>
      </c>
      <c r="W2975" s="13">
        <v>0.16999999999999998</v>
      </c>
      <c r="X2975" s="14">
        <v>2.8571428571428574E-2</v>
      </c>
      <c r="Y2975" s="15">
        <v>6.2344139650872821E-2</v>
      </c>
      <c r="Z2975" s="14">
        <v>0</v>
      </c>
      <c r="AA2975" s="14">
        <v>0</v>
      </c>
      <c r="AB2975" s="14">
        <v>0</v>
      </c>
      <c r="AC2975" s="14">
        <v>0</v>
      </c>
      <c r="AD2975" s="13">
        <v>2.1999999999999999E-2</v>
      </c>
      <c r="AE2975" s="15">
        <v>-0.28549999999999998</v>
      </c>
      <c r="AF2975" s="14">
        <v>3.1622776601683791E-2</v>
      </c>
      <c r="AG2975" s="14" t="s">
        <v>7128</v>
      </c>
      <c r="AH2975" s="15">
        <v>0.5957446808510638</v>
      </c>
      <c r="AI2975" s="5" t="s">
        <v>7128</v>
      </c>
      <c r="AJ2975" s="15" t="s">
        <v>7128</v>
      </c>
      <c r="AK2975" s="15" t="s">
        <v>7128</v>
      </c>
      <c r="AL2975" s="15" t="s">
        <v>7128</v>
      </c>
      <c r="AM2975" s="15" t="s">
        <v>7128</v>
      </c>
      <c r="AN2975" s="15">
        <v>35</v>
      </c>
      <c r="AO2975" s="15" t="s">
        <v>7128</v>
      </c>
      <c r="AP2975" s="15" t="s">
        <v>7128</v>
      </c>
      <c r="AQ2975" s="15" t="s">
        <v>7128</v>
      </c>
      <c r="AR2975" s="15" t="s">
        <v>7128</v>
      </c>
      <c r="AS2975" s="15" t="s">
        <v>7128</v>
      </c>
      <c r="AT2975" s="14" t="s">
        <v>7128</v>
      </c>
      <c r="AU2975" s="14">
        <v>0</v>
      </c>
      <c r="AV2975" s="12" t="s">
        <v>7128</v>
      </c>
      <c r="AW2975" s="12" t="s">
        <v>7128</v>
      </c>
      <c r="AX2975" s="12" t="s">
        <v>7128</v>
      </c>
      <c r="AY2975" s="12" t="s">
        <v>7128</v>
      </c>
      <c r="AZ2975" s="14" t="s">
        <v>7128</v>
      </c>
      <c r="BA2975" s="14" t="s">
        <v>7128</v>
      </c>
      <c r="BB2975" s="14">
        <v>-0.33333333333333337</v>
      </c>
      <c r="BC2975" s="14" t="s">
        <v>7128</v>
      </c>
      <c r="BD2975" s="14" t="s">
        <v>7128</v>
      </c>
      <c r="BE2975" s="14" t="s">
        <v>7128</v>
      </c>
      <c r="BF2975" s="14">
        <v>0</v>
      </c>
      <c r="BG2975" s="14">
        <v>1.0800000000000001E-2</v>
      </c>
      <c r="BH2975" s="13">
        <v>-3.0000000000000001E-3</v>
      </c>
      <c r="BI2975" s="13">
        <v>-3.0000000000000001E-3</v>
      </c>
      <c r="BJ2975" s="13">
        <v>-3.0000000000000001E-3</v>
      </c>
      <c r="BK2975" s="13">
        <v>-3.0000000000000001E-3</v>
      </c>
      <c r="BL2975" s="13">
        <v>0</v>
      </c>
      <c r="BM2975" s="13">
        <v>0</v>
      </c>
      <c r="BN2975" s="13">
        <v>-3.0000000000000001E-3</v>
      </c>
      <c r="BO2975" s="13">
        <v>-3.0000000000000001E-3</v>
      </c>
      <c r="BP2975" s="13">
        <v>-3.0000000000000001E-3</v>
      </c>
      <c r="BQ2975" s="13">
        <v>0</v>
      </c>
      <c r="BR2975" s="13">
        <v>0</v>
      </c>
      <c r="BS2975" s="13">
        <v>0</v>
      </c>
      <c r="BT2975" s="14" t="s">
        <v>7128</v>
      </c>
      <c r="BU2975" s="13">
        <v>-3.0000000000000001E-3</v>
      </c>
      <c r="BV2975" s="13">
        <v>-3.0000000000000001E-3</v>
      </c>
      <c r="BW2975" s="13">
        <v>-3.0000000000000001E-3</v>
      </c>
      <c r="BX2975" s="13">
        <v>8.9999999999999993E-3</v>
      </c>
      <c r="BY2975" s="13">
        <v>0</v>
      </c>
      <c r="BZ2975" s="13">
        <v>5.0000000000000001E-3</v>
      </c>
      <c r="CA2975" s="13">
        <v>0</v>
      </c>
      <c r="CB2975" s="13">
        <v>0</v>
      </c>
      <c r="CC2975" s="15">
        <v>-0.14699999999999999</v>
      </c>
      <c r="CD2975" s="15">
        <v>-1.2999999999999999E-2</v>
      </c>
      <c r="CE2975" s="15">
        <v>0.36</v>
      </c>
      <c r="CF2975" s="15">
        <v>1.177439440635329</v>
      </c>
      <c r="CG2975" s="15">
        <v>3.0155427030894892</v>
      </c>
      <c r="CH2975" s="13">
        <v>-4.6666666666666645E-3</v>
      </c>
      <c r="CI2975" s="13">
        <v>-0.10266666666666666</v>
      </c>
      <c r="CJ2975" s="13">
        <v>0</v>
      </c>
      <c r="CK2975" s="12">
        <f t="shared" si="92"/>
        <v>0</v>
      </c>
      <c r="CL2975" s="36" t="str">
        <f t="shared" si="93"/>
        <v>NA</v>
      </c>
      <c r="CM2975" s="13" t="s">
        <v>7128</v>
      </c>
      <c r="CN2975" s="13" t="s">
        <v>7128</v>
      </c>
      <c r="CO2975" s="13" t="s">
        <v>7128</v>
      </c>
      <c r="CP2975" s="13" t="s">
        <v>7128</v>
      </c>
      <c r="CQ2975" s="13" t="s">
        <v>7128</v>
      </c>
      <c r="CR2975" s="13" t="s">
        <v>7128</v>
      </c>
      <c r="CS2975" s="13" t="s">
        <v>7128</v>
      </c>
      <c r="CT2975" s="13">
        <v>0</v>
      </c>
      <c r="CU2975" s="13">
        <v>-3.0000000000000001E-3</v>
      </c>
      <c r="CV2975" s="13">
        <v>0</v>
      </c>
      <c r="CW2975" s="13">
        <v>-3.0000000000000001E-3</v>
      </c>
      <c r="CX2975" s="12">
        <v>-0.33333333333333337</v>
      </c>
      <c r="CY2975" s="12" t="s">
        <v>7128</v>
      </c>
      <c r="CZ2975" s="15" t="s">
        <v>7128</v>
      </c>
      <c r="DA2975" s="20"/>
      <c r="DB2975" s="20"/>
    </row>
    <row r="2976" spans="1:106">
      <c r="A2976" s="8" t="s">
        <v>6941</v>
      </c>
      <c r="B2976" s="8" t="s">
        <v>6942</v>
      </c>
      <c r="C2976" s="9" t="s">
        <v>7141</v>
      </c>
      <c r="D2976" s="9" t="s">
        <v>7126</v>
      </c>
      <c r="E2976" s="10" t="s">
        <v>7127</v>
      </c>
      <c r="F2976" s="10" t="s">
        <v>7126</v>
      </c>
      <c r="G2976" s="11">
        <v>0.73</v>
      </c>
      <c r="H2976" s="11">
        <v>0.73</v>
      </c>
      <c r="I2976" s="12">
        <v>9.0499999999999997E-2</v>
      </c>
      <c r="J2976" s="12">
        <v>0.12256500000000001</v>
      </c>
      <c r="K2976" s="12">
        <v>3.6999999999999998E-2</v>
      </c>
      <c r="L2976" s="12">
        <v>9.35E-2</v>
      </c>
      <c r="M2976" s="12">
        <v>6.1719349999999999E-2</v>
      </c>
      <c r="N2976" s="12">
        <v>0.12256500000000001</v>
      </c>
      <c r="O2976" s="12">
        <v>-9.1991751592356702E-2</v>
      </c>
      <c r="P2976" s="12">
        <v>-0.10180430570046478</v>
      </c>
      <c r="Q2976" s="13">
        <v>0.29899999999999999</v>
      </c>
      <c r="R2976" s="13">
        <v>0</v>
      </c>
      <c r="S2976" s="13">
        <v>0</v>
      </c>
      <c r="T2976" s="13">
        <v>0</v>
      </c>
      <c r="U2976" s="13">
        <v>0.29899999999999999</v>
      </c>
      <c r="V2976" s="13">
        <v>0</v>
      </c>
      <c r="W2976" s="13">
        <v>0.29899999999999999</v>
      </c>
      <c r="X2976" s="14">
        <v>0</v>
      </c>
      <c r="Y2976" s="15">
        <v>0.28142589118198874</v>
      </c>
      <c r="Z2976" s="14" t="s">
        <v>7128</v>
      </c>
      <c r="AA2976" s="14">
        <v>0</v>
      </c>
      <c r="AB2976" s="14" t="s">
        <v>7128</v>
      </c>
      <c r="AC2976" s="14">
        <v>0</v>
      </c>
      <c r="AD2976" s="13">
        <v>5.6000000000000001E-2</v>
      </c>
      <c r="AE2976" s="15">
        <v>1.1795</v>
      </c>
      <c r="AF2976" s="14">
        <v>0.15491933384829668</v>
      </c>
      <c r="AG2976" s="14">
        <v>0.56642381438283473</v>
      </c>
      <c r="AH2976" s="15">
        <v>0.62277580071174377</v>
      </c>
      <c r="AI2976" s="5">
        <v>0.6785714285714286</v>
      </c>
      <c r="AJ2976" s="15">
        <v>6.2291666666666661</v>
      </c>
      <c r="AK2976" s="15">
        <v>6.2291666666666661</v>
      </c>
      <c r="AL2976" s="15" t="s">
        <v>7128</v>
      </c>
      <c r="AM2976" s="15" t="s">
        <v>7128</v>
      </c>
      <c r="AN2976" s="15" t="s">
        <v>7128</v>
      </c>
      <c r="AO2976" s="15">
        <v>4.5509893455098933E-2</v>
      </c>
      <c r="AP2976" s="15">
        <v>2.6228070175438596</v>
      </c>
      <c r="AQ2976" s="15">
        <v>2.1985294117647056</v>
      </c>
      <c r="AR2976" s="15" t="s">
        <v>7128</v>
      </c>
      <c r="AS2976" s="15">
        <v>4.5509893455098933E-2</v>
      </c>
      <c r="AT2976" s="14">
        <v>1.9166666666666665</v>
      </c>
      <c r="AU2976" s="14">
        <v>0.30769230769230771</v>
      </c>
      <c r="AV2976" s="12">
        <v>-0.30099999999999999</v>
      </c>
      <c r="AW2976" s="12" t="s">
        <v>7128</v>
      </c>
      <c r="AX2976" s="12">
        <v>-9.9100000000000008E-2</v>
      </c>
      <c r="AY2976" s="12">
        <v>0.255</v>
      </c>
      <c r="AZ2976" s="14" t="s">
        <v>7128</v>
      </c>
      <c r="BA2976" s="14" t="s">
        <v>7128</v>
      </c>
      <c r="BB2976" s="14">
        <v>3.0573248407643312E-2</v>
      </c>
      <c r="BC2976" s="14">
        <v>2.0760694299535233E-2</v>
      </c>
      <c r="BD2976" s="14">
        <v>7.3059360730593605E-3</v>
      </c>
      <c r="BE2976" s="14">
        <v>1.7351598173515982E-2</v>
      </c>
      <c r="BF2976" s="14">
        <v>0.26153846153846155</v>
      </c>
      <c r="BG2976" s="14" t="s">
        <v>7128</v>
      </c>
      <c r="BH2976" s="13">
        <v>4.8000000000000001E-2</v>
      </c>
      <c r="BI2976" s="13">
        <v>4.8000000000000001E-2</v>
      </c>
      <c r="BJ2976" s="13">
        <v>0.114</v>
      </c>
      <c r="BK2976" s="13">
        <v>0.114</v>
      </c>
      <c r="BL2976" s="13">
        <v>6.57</v>
      </c>
      <c r="BM2976" s="13">
        <v>6.57</v>
      </c>
      <c r="BN2976" s="13">
        <v>0.13600000000000001</v>
      </c>
      <c r="BO2976" s="13">
        <v>0.13600000000000001</v>
      </c>
      <c r="BP2976" s="13">
        <v>8.4184615384615386E-2</v>
      </c>
      <c r="BQ2976" s="13">
        <v>0.39999999999999947</v>
      </c>
      <c r="BR2976" s="13">
        <v>-0.45200000000000001</v>
      </c>
      <c r="BS2976" s="13">
        <v>-1.4999999999999999E-2</v>
      </c>
      <c r="BT2976" s="14">
        <v>-5.5473318713450297</v>
      </c>
      <c r="BU2976" s="13">
        <v>0.55118461538461538</v>
      </c>
      <c r="BV2976" s="13">
        <v>0.11500000000000055</v>
      </c>
      <c r="BW2976" s="13">
        <v>0.51500000000000001</v>
      </c>
      <c r="BX2976" s="13">
        <v>1.57</v>
      </c>
      <c r="BY2976" s="13">
        <v>4.0550000000000006</v>
      </c>
      <c r="BZ2976" s="13">
        <v>0</v>
      </c>
      <c r="CA2976" s="13">
        <v>0</v>
      </c>
      <c r="CB2976" s="13">
        <v>-9.1999999999999998E-2</v>
      </c>
      <c r="CC2976" s="15">
        <v>0.58499999999999996</v>
      </c>
      <c r="CD2976" s="15">
        <v>9.9000000000000005E-2</v>
      </c>
      <c r="CE2976" s="15">
        <v>0.36</v>
      </c>
      <c r="CF2976" s="15">
        <v>1.3805277580590536</v>
      </c>
      <c r="CG2976" s="15">
        <v>1.3678439252575576</v>
      </c>
      <c r="CH2976" s="13">
        <v>0.10577777777777778</v>
      </c>
      <c r="CI2976" s="13">
        <v>6.1111111111111102E-2</v>
      </c>
      <c r="CJ2976" s="13">
        <v>-9.1999999999999998E-2</v>
      </c>
      <c r="CK2976" s="12">
        <f t="shared" si="92"/>
        <v>0.79999999999999616</v>
      </c>
      <c r="CL2976" s="36" t="str">
        <f t="shared" si="93"/>
        <v>NA</v>
      </c>
      <c r="CM2976" s="13">
        <v>6.5000000000000002E-2</v>
      </c>
      <c r="CN2976" s="13">
        <v>1.7000000000000001E-2</v>
      </c>
      <c r="CO2976" s="13">
        <v>4.8000000000000001E-2</v>
      </c>
      <c r="CP2976" s="13">
        <v>0.29899999999999999</v>
      </c>
      <c r="CQ2976" s="13">
        <v>0.13600000000000001</v>
      </c>
      <c r="CR2976" s="13">
        <v>0.29899999999999999</v>
      </c>
      <c r="CS2976" s="13">
        <v>0.11500000000000055</v>
      </c>
      <c r="CT2976" s="13">
        <v>0</v>
      </c>
      <c r="CU2976" s="13">
        <v>0.114</v>
      </c>
      <c r="CV2976" s="13">
        <v>0</v>
      </c>
      <c r="CW2976" s="13">
        <v>0.13600000000000001</v>
      </c>
      <c r="CX2976" s="12">
        <v>3.0573248407643312E-2</v>
      </c>
      <c r="CY2976" s="12">
        <v>2.0760694299535233E-2</v>
      </c>
      <c r="CZ2976" s="15">
        <v>2.1985294117647056</v>
      </c>
      <c r="DA2976" s="20"/>
      <c r="DB2976" s="20"/>
    </row>
    <row r="2977" spans="1:106">
      <c r="A2977" s="8" t="s">
        <v>939</v>
      </c>
      <c r="B2977" s="8" t="s">
        <v>940</v>
      </c>
      <c r="C2977" s="9" t="s">
        <v>7139</v>
      </c>
      <c r="D2977" s="9" t="s">
        <v>7126</v>
      </c>
      <c r="E2977" s="10" t="s">
        <v>7127</v>
      </c>
      <c r="F2977" s="10" t="s">
        <v>7126</v>
      </c>
      <c r="G2977" s="11">
        <v>0.59</v>
      </c>
      <c r="H2977" s="11">
        <v>0.59261325802615938</v>
      </c>
      <c r="I2977" s="12">
        <v>9.0499999999999997E-2</v>
      </c>
      <c r="J2977" s="12">
        <v>0.11013149985136741</v>
      </c>
      <c r="K2977" s="12">
        <v>3.2000000000000001E-2</v>
      </c>
      <c r="L2977" s="12">
        <v>8.8499999999999995E-2</v>
      </c>
      <c r="M2977" s="12">
        <v>5.8418850000000001E-2</v>
      </c>
      <c r="N2977" s="12">
        <v>0.10990346158957057</v>
      </c>
      <c r="O2977" s="12">
        <v>-0.23684905710327581</v>
      </c>
      <c r="P2977" s="12">
        <v>-0.10599443529248456</v>
      </c>
      <c r="Q2977" s="13">
        <v>336.4</v>
      </c>
      <c r="R2977" s="13">
        <v>0</v>
      </c>
      <c r="S2977" s="13">
        <v>1.49</v>
      </c>
      <c r="T2977" s="13">
        <v>1.49</v>
      </c>
      <c r="U2977" s="13">
        <v>337.89</v>
      </c>
      <c r="V2977" s="13">
        <v>0.36599999999999999</v>
      </c>
      <c r="W2977" s="13">
        <v>337.524</v>
      </c>
      <c r="X2977" s="14">
        <v>1.0831927550386221E-3</v>
      </c>
      <c r="Y2977" s="15">
        <v>0.52516411378555794</v>
      </c>
      <c r="Z2977" s="14">
        <v>0.10804931109499637</v>
      </c>
      <c r="AA2977" s="14">
        <v>4.4097191393648819E-3</v>
      </c>
      <c r="AB2977" s="14">
        <v>0.12113821138211381</v>
      </c>
      <c r="AC2977" s="14">
        <v>4.4292508917954821E-3</v>
      </c>
      <c r="AD2977" s="13">
        <v>7.37</v>
      </c>
      <c r="AE2977" s="15">
        <v>1.3613611111111112</v>
      </c>
      <c r="AF2977" s="14">
        <v>0.28284271247461901</v>
      </c>
      <c r="AG2977" s="14">
        <v>0.36964006986526771</v>
      </c>
      <c r="AH2977" s="15">
        <v>0.23502897617514482</v>
      </c>
      <c r="AI2977" s="5">
        <v>6.3805104408352672E-2</v>
      </c>
      <c r="AJ2977" s="15" t="s">
        <v>7128</v>
      </c>
      <c r="AK2977" s="15" t="s">
        <v>7128</v>
      </c>
      <c r="AL2977" s="15" t="s">
        <v>7128</v>
      </c>
      <c r="AM2977" s="15" t="s">
        <v>7128</v>
      </c>
      <c r="AN2977" s="15">
        <v>27.349593495934958</v>
      </c>
      <c r="AO2977" s="15">
        <v>1.2179580014482259</v>
      </c>
      <c r="AP2977" s="15">
        <v>6136.8</v>
      </c>
      <c r="AQ2977" s="15">
        <v>5443.9354838709678</v>
      </c>
      <c r="AR2977" s="15">
        <v>25.143325387365909</v>
      </c>
      <c r="AS2977" s="15">
        <v>1.2220275162925416</v>
      </c>
      <c r="AT2977" s="14" t="s">
        <v>7128</v>
      </c>
      <c r="AU2977" s="14">
        <v>0</v>
      </c>
      <c r="AV2977" s="12" t="s">
        <v>7128</v>
      </c>
      <c r="AW2977" s="12" t="s">
        <v>7128</v>
      </c>
      <c r="AX2977" s="12">
        <v>15.547000000000001</v>
      </c>
      <c r="AY2977" s="12">
        <v>5.3520000000000003</v>
      </c>
      <c r="AZ2977" s="14" t="s">
        <v>7128</v>
      </c>
      <c r="BA2977" s="14" t="s">
        <v>7128</v>
      </c>
      <c r="BB2977" s="14">
        <v>-0.12671755725190839</v>
      </c>
      <c r="BC2977" s="14">
        <v>3.9090262970859985E-3</v>
      </c>
      <c r="BD2977" s="14">
        <v>-6.0101375814627083E-3</v>
      </c>
      <c r="BE2977" s="14">
        <v>1.991310644460536E-4</v>
      </c>
      <c r="BF2977" s="14">
        <v>0</v>
      </c>
      <c r="BG2977" s="14">
        <v>0.17670000000000002</v>
      </c>
      <c r="BH2977" s="13">
        <v>-1.66</v>
      </c>
      <c r="BI2977" s="13">
        <v>-1.66</v>
      </c>
      <c r="BJ2977" s="13">
        <v>5.5E-2</v>
      </c>
      <c r="BK2977" s="13">
        <v>5.5E-2</v>
      </c>
      <c r="BL2977" s="13">
        <v>276.2</v>
      </c>
      <c r="BM2977" s="13">
        <v>276.2</v>
      </c>
      <c r="BN2977" s="13">
        <v>6.2E-2</v>
      </c>
      <c r="BO2977" s="13">
        <v>6.2E-2</v>
      </c>
      <c r="BP2977" s="13">
        <v>5.5E-2</v>
      </c>
      <c r="BQ2977" s="13">
        <v>0</v>
      </c>
      <c r="BR2977" s="13">
        <v>0</v>
      </c>
      <c r="BS2977" s="13">
        <v>-0.66800000000000004</v>
      </c>
      <c r="BT2977" s="14">
        <v>-12.145454545454546</v>
      </c>
      <c r="BU2977" s="13">
        <v>0.72300000000000009</v>
      </c>
      <c r="BV2977" s="13">
        <v>-0.99199999999999988</v>
      </c>
      <c r="BW2977" s="13">
        <v>-0.99199999999999988</v>
      </c>
      <c r="BX2977" s="13">
        <v>13.1</v>
      </c>
      <c r="BY2977" s="13">
        <v>14.07</v>
      </c>
      <c r="BZ2977" s="13">
        <v>12.3</v>
      </c>
      <c r="CA2977" s="13">
        <v>13.424000000000001</v>
      </c>
      <c r="CB2977" s="13">
        <v>0</v>
      </c>
      <c r="CC2977" s="15">
        <v>0.69699999999999995</v>
      </c>
      <c r="CD2977" s="15">
        <v>7.0000000000000007E-2</v>
      </c>
      <c r="CE2977" s="15">
        <v>0.36</v>
      </c>
      <c r="CF2977" s="15">
        <v>2.1094311227245166</v>
      </c>
      <c r="CG2977" s="15">
        <v>1.6594938749237793</v>
      </c>
      <c r="CH2977" s="13">
        <v>1.35E-2</v>
      </c>
      <c r="CI2977" s="13">
        <v>-6.3749999999999987E-3</v>
      </c>
      <c r="CJ2977" s="13">
        <v>0</v>
      </c>
      <c r="CK2977" s="12">
        <f t="shared" si="92"/>
        <v>0</v>
      </c>
      <c r="CL2977" s="36">
        <f t="shared" si="93"/>
        <v>20.575089392133489</v>
      </c>
      <c r="CM2977" s="13" t="s">
        <v>7128</v>
      </c>
      <c r="CN2977" s="13" t="s">
        <v>7128</v>
      </c>
      <c r="CO2977" s="13" t="s">
        <v>7128</v>
      </c>
      <c r="CP2977" s="13" t="s">
        <v>7128</v>
      </c>
      <c r="CQ2977" s="13">
        <v>6.2E-2</v>
      </c>
      <c r="CR2977" s="13">
        <v>337.524</v>
      </c>
      <c r="CS2977" s="13" t="s">
        <v>7128</v>
      </c>
      <c r="CT2977" s="13">
        <v>0</v>
      </c>
      <c r="CU2977" s="13">
        <v>5.5E-2</v>
      </c>
      <c r="CV2977" s="13">
        <v>13.424000000000001</v>
      </c>
      <c r="CW2977" s="13">
        <v>6.2E-2</v>
      </c>
      <c r="CX2977" s="12">
        <v>-0.12671755725190839</v>
      </c>
      <c r="CY2977" s="12">
        <v>3.9090262970859985E-3</v>
      </c>
      <c r="CZ2977" s="15">
        <v>5443.9354838709678</v>
      </c>
      <c r="DA2977" s="20"/>
      <c r="DB2977" s="20"/>
    </row>
    <row r="2978" spans="1:106">
      <c r="A2978" s="8" t="s">
        <v>3109</v>
      </c>
      <c r="B2978" s="8" t="s">
        <v>3110</v>
      </c>
      <c r="C2978" s="9" t="s">
        <v>7155</v>
      </c>
      <c r="D2978" s="9" t="s">
        <v>7126</v>
      </c>
      <c r="E2978" s="10" t="s">
        <v>7127</v>
      </c>
      <c r="F2978" s="10" t="s">
        <v>7126</v>
      </c>
      <c r="G2978" s="11">
        <v>0.92</v>
      </c>
      <c r="H2978" s="11">
        <v>1.1409803921568629</v>
      </c>
      <c r="I2978" s="12">
        <v>9.0499999999999997E-2</v>
      </c>
      <c r="J2978" s="12">
        <v>0.1597587254901961</v>
      </c>
      <c r="K2978" s="12">
        <v>4.1999999999999996E-2</v>
      </c>
      <c r="L2978" s="12">
        <v>9.8500000000000004E-2</v>
      </c>
      <c r="M2978" s="12">
        <v>6.5019850000000004E-2</v>
      </c>
      <c r="N2978" s="12">
        <v>0.14141008952569173</v>
      </c>
      <c r="O2978" s="12">
        <v>-0.30477297050444113</v>
      </c>
      <c r="P2978" s="12">
        <v>-0.15555231531918309</v>
      </c>
      <c r="Q2978" s="13">
        <v>61.2</v>
      </c>
      <c r="R2978" s="13">
        <v>0</v>
      </c>
      <c r="S2978" s="13">
        <v>14.7</v>
      </c>
      <c r="T2978" s="13">
        <v>14.7</v>
      </c>
      <c r="U2978" s="13">
        <v>75.900000000000006</v>
      </c>
      <c r="V2978" s="13">
        <v>2.9000000000000001E-2</v>
      </c>
      <c r="W2978" s="13">
        <v>75.871000000000009</v>
      </c>
      <c r="X2978" s="14">
        <v>3.820816864295125E-4</v>
      </c>
      <c r="Y2978" s="15">
        <v>0.27210884353741499</v>
      </c>
      <c r="Z2978" s="14">
        <v>0.83904109589041098</v>
      </c>
      <c r="AA2978" s="14">
        <v>0.19367588932806321</v>
      </c>
      <c r="AB2978" s="14">
        <v>5.2127659574468082</v>
      </c>
      <c r="AC2978" s="14">
        <v>0.24019607843137253</v>
      </c>
      <c r="AD2978" s="13">
        <v>8.32</v>
      </c>
      <c r="AE2978" s="15">
        <v>2.6218611111111114</v>
      </c>
      <c r="AF2978" s="14">
        <v>0.18973665961010275</v>
      </c>
      <c r="AG2978" s="14">
        <v>0.78819770679696854</v>
      </c>
      <c r="AH2978" s="15">
        <v>0.53349475383373679</v>
      </c>
      <c r="AI2978" s="5" t="s">
        <v>7128</v>
      </c>
      <c r="AJ2978" s="15" t="s">
        <v>7128</v>
      </c>
      <c r="AK2978" s="15" t="s">
        <v>7128</v>
      </c>
      <c r="AL2978" s="15" t="s">
        <v>7128</v>
      </c>
      <c r="AM2978" s="15" t="s">
        <v>7128</v>
      </c>
      <c r="AN2978" s="15">
        <v>21.702127659574469</v>
      </c>
      <c r="AO2978" s="15">
        <v>3.2210526315789476</v>
      </c>
      <c r="AP2978" s="15" t="s">
        <v>7128</v>
      </c>
      <c r="AQ2978" s="15">
        <v>395.16145833333337</v>
      </c>
      <c r="AR2978" s="15">
        <v>4.3377165399348243</v>
      </c>
      <c r="AS2978" s="15">
        <v>3.99321052631579</v>
      </c>
      <c r="AT2978" s="14" t="s">
        <v>7128</v>
      </c>
      <c r="AU2978" s="14">
        <v>0</v>
      </c>
      <c r="AV2978" s="12" t="s">
        <v>7128</v>
      </c>
      <c r="AW2978" s="12" t="s">
        <v>7128</v>
      </c>
      <c r="AX2978" s="12">
        <v>7.9399999999999998E-2</v>
      </c>
      <c r="AY2978" s="12">
        <v>0.129</v>
      </c>
      <c r="AZ2978" s="14" t="s">
        <v>7128</v>
      </c>
      <c r="BA2978" s="14" t="s">
        <v>7128</v>
      </c>
      <c r="BB2978" s="14">
        <v>-0.14501424501424504</v>
      </c>
      <c r="BC2978" s="14">
        <v>-1.4142225793491361E-2</v>
      </c>
      <c r="BD2978" s="14">
        <v>-2.6789473684210526E-2</v>
      </c>
      <c r="BE2978" s="14">
        <v>-9.2631578947368412E-3</v>
      </c>
      <c r="BF2978" s="14">
        <v>0</v>
      </c>
      <c r="BG2978" s="14" t="s">
        <v>7128</v>
      </c>
      <c r="BH2978" s="13">
        <v>-0.50900000000000001</v>
      </c>
      <c r="BI2978" s="13">
        <v>-0.50900000000000001</v>
      </c>
      <c r="BJ2978" s="13">
        <v>-0.17599999999999999</v>
      </c>
      <c r="BK2978" s="13">
        <v>-0.17599999999999999</v>
      </c>
      <c r="BL2978" s="13">
        <v>19</v>
      </c>
      <c r="BM2978" s="13">
        <v>19</v>
      </c>
      <c r="BN2978" s="13">
        <v>0.192</v>
      </c>
      <c r="BO2978" s="13">
        <v>0.192</v>
      </c>
      <c r="BP2978" s="13">
        <v>-0.17599999999999999</v>
      </c>
      <c r="BQ2978" s="13">
        <v>0</v>
      </c>
      <c r="BR2978" s="13">
        <v>0</v>
      </c>
      <c r="BS2978" s="13">
        <v>-0.52300000000000002</v>
      </c>
      <c r="BT2978" s="14" t="s">
        <v>7128</v>
      </c>
      <c r="BU2978" s="13">
        <v>0.34700000000000003</v>
      </c>
      <c r="BV2978" s="13">
        <v>1.4000000000000012E-2</v>
      </c>
      <c r="BW2978" s="13">
        <v>1.4000000000000012E-2</v>
      </c>
      <c r="BX2978" s="13">
        <v>3.51</v>
      </c>
      <c r="BY2978" s="13">
        <v>12.445</v>
      </c>
      <c r="BZ2978" s="13">
        <v>2.82</v>
      </c>
      <c r="CA2978" s="13">
        <v>17.491</v>
      </c>
      <c r="CB2978" s="13">
        <v>0</v>
      </c>
      <c r="CC2978" s="15">
        <v>0.997</v>
      </c>
      <c r="CD2978" s="15">
        <v>0.83599999999999997</v>
      </c>
      <c r="CE2978" s="15">
        <v>0.36</v>
      </c>
      <c r="CF2978" s="15" t="s">
        <v>7128</v>
      </c>
      <c r="CG2978" s="15" t="s">
        <v>7128</v>
      </c>
      <c r="CH2978" s="13" t="s">
        <v>7128</v>
      </c>
      <c r="CI2978" s="13" t="s">
        <v>7128</v>
      </c>
      <c r="CJ2978" s="13">
        <v>0</v>
      </c>
      <c r="CK2978" s="12">
        <f t="shared" si="92"/>
        <v>0</v>
      </c>
      <c r="CL2978" s="36">
        <f t="shared" si="93"/>
        <v>1.0862729403693328</v>
      </c>
      <c r="CM2978" s="13" t="s">
        <v>7128</v>
      </c>
      <c r="CN2978" s="13" t="s">
        <v>7128</v>
      </c>
      <c r="CO2978" s="13" t="s">
        <v>7128</v>
      </c>
      <c r="CP2978" s="13" t="s">
        <v>7128</v>
      </c>
      <c r="CQ2978" s="13">
        <v>0.192</v>
      </c>
      <c r="CR2978" s="13">
        <v>75.871000000000009</v>
      </c>
      <c r="CS2978" s="13" t="s">
        <v>7128</v>
      </c>
      <c r="CT2978" s="13">
        <v>0</v>
      </c>
      <c r="CU2978" s="13">
        <v>-0.17599999999999999</v>
      </c>
      <c r="CV2978" s="13">
        <v>17.491</v>
      </c>
      <c r="CW2978" s="13">
        <v>0.192</v>
      </c>
      <c r="CX2978" s="12">
        <v>-0.14501424501424504</v>
      </c>
      <c r="CY2978" s="12">
        <v>-1.4142225793491361E-2</v>
      </c>
      <c r="CZ2978" s="15">
        <v>395.16145833333337</v>
      </c>
      <c r="DA2978" s="20"/>
      <c r="DB2978" s="20"/>
    </row>
    <row r="2979" spans="1:106" ht="24">
      <c r="A2979" s="8" t="s">
        <v>6175</v>
      </c>
      <c r="B2979" s="8" t="s">
        <v>6176</v>
      </c>
      <c r="C2979" s="9" t="s">
        <v>7160</v>
      </c>
      <c r="D2979" s="9" t="s">
        <v>7126</v>
      </c>
      <c r="E2979" s="10" t="s">
        <v>7127</v>
      </c>
      <c r="F2979" s="10" t="s">
        <v>7126</v>
      </c>
      <c r="G2979" s="11">
        <v>0.7</v>
      </c>
      <c r="H2979" s="11">
        <v>0.7</v>
      </c>
      <c r="I2979" s="12">
        <v>9.0499999999999997E-2</v>
      </c>
      <c r="J2979" s="12">
        <v>0.11984999999999998</v>
      </c>
      <c r="K2979" s="12">
        <v>4.7E-2</v>
      </c>
      <c r="L2979" s="12">
        <v>0.10350000000000001</v>
      </c>
      <c r="M2979" s="12">
        <v>6.8320350000000002E-2</v>
      </c>
      <c r="N2979" s="12">
        <v>0.11984999999999998</v>
      </c>
      <c r="O2979" s="12">
        <v>-0.11984999999999998</v>
      </c>
      <c r="P2979" s="12">
        <v>-0.11984999999999998</v>
      </c>
      <c r="Q2979" s="13">
        <v>125.2</v>
      </c>
      <c r="R2979" s="13">
        <v>0</v>
      </c>
      <c r="S2979" s="13">
        <v>0</v>
      </c>
      <c r="T2979" s="13">
        <v>0</v>
      </c>
      <c r="U2979" s="13">
        <v>125.2</v>
      </c>
      <c r="V2979" s="13">
        <v>0</v>
      </c>
      <c r="W2979" s="13">
        <v>125.2</v>
      </c>
      <c r="X2979" s="14">
        <v>0</v>
      </c>
      <c r="Y2979" s="15">
        <v>0.40855207451312447</v>
      </c>
      <c r="Z2979" s="14" t="s">
        <v>7128</v>
      </c>
      <c r="AA2979" s="14">
        <v>0</v>
      </c>
      <c r="AB2979" s="14" t="s">
        <v>7128</v>
      </c>
      <c r="AC2979" s="14">
        <v>0</v>
      </c>
      <c r="AD2979" s="13">
        <v>0.53</v>
      </c>
      <c r="AE2979" s="15">
        <v>0.45697222222222228</v>
      </c>
      <c r="AF2979" s="14">
        <v>5.4772255750516613E-2</v>
      </c>
      <c r="AG2979" s="14" t="s">
        <v>7128</v>
      </c>
      <c r="AH2979" s="15">
        <v>0.38766980146290492</v>
      </c>
      <c r="AI2979" s="5" t="s">
        <v>7128</v>
      </c>
      <c r="AJ2979" s="15">
        <v>1127.9279279279278</v>
      </c>
      <c r="AK2979" s="15" t="s">
        <v>7128</v>
      </c>
      <c r="AL2979" s="15" t="s">
        <v>7128</v>
      </c>
      <c r="AM2979" s="15" t="s">
        <v>7128</v>
      </c>
      <c r="AN2979" s="15" t="s">
        <v>7128</v>
      </c>
      <c r="AO2979" s="15">
        <v>43.321799307958479</v>
      </c>
      <c r="AP2979" s="15" t="s">
        <v>7128</v>
      </c>
      <c r="AQ2979" s="15" t="s">
        <v>7128</v>
      </c>
      <c r="AR2979" s="15" t="s">
        <v>7128</v>
      </c>
      <c r="AS2979" s="15">
        <v>43.321799307958479</v>
      </c>
      <c r="AT2979" s="14" t="s">
        <v>7128</v>
      </c>
      <c r="AU2979" s="14">
        <v>0</v>
      </c>
      <c r="AV2979" s="12" t="s">
        <v>7128</v>
      </c>
      <c r="AW2979" s="12" t="s">
        <v>7128</v>
      </c>
      <c r="AX2979" s="12" t="s">
        <v>7128</v>
      </c>
      <c r="AY2979" s="12" t="s">
        <v>7128</v>
      </c>
      <c r="AZ2979" s="14" t="s">
        <v>7128</v>
      </c>
      <c r="BA2979" s="14" t="s">
        <v>7128</v>
      </c>
      <c r="BB2979" s="14">
        <v>0</v>
      </c>
      <c r="BC2979" s="14">
        <v>0</v>
      </c>
      <c r="BD2979" s="14" t="s">
        <v>7128</v>
      </c>
      <c r="BE2979" s="14" t="s">
        <v>7128</v>
      </c>
      <c r="BF2979" s="14">
        <v>0</v>
      </c>
      <c r="BG2979" s="14">
        <v>1.5700000000000002E-2</v>
      </c>
      <c r="BH2979" s="13">
        <v>0.111</v>
      </c>
      <c r="BI2979" s="13">
        <v>0</v>
      </c>
      <c r="BJ2979" s="13">
        <v>0</v>
      </c>
      <c r="BK2979" s="13">
        <v>0</v>
      </c>
      <c r="BL2979" s="13">
        <v>2.89</v>
      </c>
      <c r="BM2979" s="13">
        <v>0</v>
      </c>
      <c r="BN2979" s="13">
        <v>0.16900000000000001</v>
      </c>
      <c r="BO2979" s="13">
        <v>0</v>
      </c>
      <c r="BP2979" s="13">
        <v>0</v>
      </c>
      <c r="BQ2979" s="13">
        <v>0</v>
      </c>
      <c r="BR2979" s="13">
        <v>0</v>
      </c>
      <c r="BS2979" s="13">
        <v>0</v>
      </c>
      <c r="BT2979" s="14" t="s">
        <v>7128</v>
      </c>
      <c r="BU2979" s="13">
        <v>0</v>
      </c>
      <c r="BV2979" s="13">
        <v>0</v>
      </c>
      <c r="BW2979" s="13">
        <v>0</v>
      </c>
      <c r="BX2979" s="13">
        <v>4.63</v>
      </c>
      <c r="BY2979" s="13">
        <v>5.0380000000000003</v>
      </c>
      <c r="BZ2979" s="13">
        <v>0</v>
      </c>
      <c r="CA2979" s="13">
        <v>0</v>
      </c>
      <c r="CB2979" s="13">
        <v>0</v>
      </c>
      <c r="CC2979" s="15">
        <v>-0.247</v>
      </c>
      <c r="CD2979" s="15" t="s">
        <v>7128</v>
      </c>
      <c r="CE2979" s="15">
        <v>0.36</v>
      </c>
      <c r="CF2979" s="15" t="s">
        <v>7128</v>
      </c>
      <c r="CG2979" s="15" t="s">
        <v>7128</v>
      </c>
      <c r="CH2979" s="13" t="s">
        <v>7128</v>
      </c>
      <c r="CI2979" s="13" t="s">
        <v>7128</v>
      </c>
      <c r="CJ2979" s="13">
        <v>0</v>
      </c>
      <c r="CK2979" s="12">
        <f t="shared" si="92"/>
        <v>0</v>
      </c>
      <c r="CL2979" s="36" t="str">
        <f t="shared" si="93"/>
        <v>NA</v>
      </c>
      <c r="CM2979" s="13" t="s">
        <v>7128</v>
      </c>
      <c r="CN2979" s="13" t="s">
        <v>7128</v>
      </c>
      <c r="CO2979" s="13" t="s">
        <v>7128</v>
      </c>
      <c r="CP2979" s="13" t="s">
        <v>7128</v>
      </c>
      <c r="CQ2979" s="13" t="s">
        <v>7128</v>
      </c>
      <c r="CR2979" s="13" t="s">
        <v>7128</v>
      </c>
      <c r="CS2979" s="13" t="s">
        <v>7128</v>
      </c>
      <c r="CT2979" s="13">
        <v>0</v>
      </c>
      <c r="CU2979" s="13">
        <v>0</v>
      </c>
      <c r="CV2979" s="13">
        <v>0</v>
      </c>
      <c r="CW2979" s="13">
        <v>0.16900000000000001</v>
      </c>
      <c r="CX2979" s="12">
        <v>0</v>
      </c>
      <c r="CY2979" s="12">
        <v>0</v>
      </c>
      <c r="CZ2979" s="15">
        <v>740.82840236686388</v>
      </c>
      <c r="DA2979" s="20"/>
      <c r="DB2979" s="20"/>
    </row>
    <row r="2980" spans="1:106" ht="24">
      <c r="A2980" s="8" t="s">
        <v>2279</v>
      </c>
      <c r="B2980" s="8" t="s">
        <v>2280</v>
      </c>
      <c r="C2980" s="9" t="s">
        <v>7160</v>
      </c>
      <c r="D2980" s="9" t="s">
        <v>7126</v>
      </c>
      <c r="E2980" s="10" t="s">
        <v>7127</v>
      </c>
      <c r="F2980" s="10" t="s">
        <v>7126</v>
      </c>
      <c r="G2980" s="11">
        <v>0.7</v>
      </c>
      <c r="H2980" s="11">
        <v>0.96021666833952291</v>
      </c>
      <c r="I2980" s="12">
        <v>9.0499999999999997E-2</v>
      </c>
      <c r="J2980" s="12">
        <v>0.14339960848472683</v>
      </c>
      <c r="K2980" s="12">
        <v>3.2000000000000001E-2</v>
      </c>
      <c r="L2980" s="12">
        <v>8.8499999999999995E-2</v>
      </c>
      <c r="M2980" s="12">
        <v>5.8418850000000001E-2</v>
      </c>
      <c r="N2980" s="12">
        <v>0.11196333827602928</v>
      </c>
      <c r="O2980" s="12">
        <v>-4.0859627299402262E-2</v>
      </c>
      <c r="P2980" s="12">
        <v>-4.2162385094083654E-2</v>
      </c>
      <c r="Q2980" s="13">
        <v>291.60000000000002</v>
      </c>
      <c r="R2980" s="13">
        <v>0</v>
      </c>
      <c r="S2980" s="13">
        <v>171.2</v>
      </c>
      <c r="T2980" s="13">
        <v>171.2</v>
      </c>
      <c r="U2980" s="13">
        <v>462.8</v>
      </c>
      <c r="V2980" s="13">
        <v>17.100000000000001</v>
      </c>
      <c r="W2980" s="13">
        <v>445.7</v>
      </c>
      <c r="X2980" s="14">
        <v>3.694900605012965E-2</v>
      </c>
      <c r="Y2980" s="15">
        <v>7.9941860465116282E-2</v>
      </c>
      <c r="Z2980" s="14">
        <v>0.41114313160422672</v>
      </c>
      <c r="AA2980" s="14">
        <v>0.36992221261884178</v>
      </c>
      <c r="AB2980" s="14">
        <v>0.69820554649265909</v>
      </c>
      <c r="AC2980" s="14">
        <v>0.5871056241426611</v>
      </c>
      <c r="AD2980" s="13">
        <v>4.24</v>
      </c>
      <c r="AE2980" s="15">
        <v>1.4421944444444446</v>
      </c>
      <c r="AF2980" s="14">
        <v>0.20248456731316589</v>
      </c>
      <c r="AG2980" s="14">
        <v>0.39854889224810941</v>
      </c>
      <c r="AH2980" s="15">
        <v>0.25233644859813087</v>
      </c>
      <c r="AI2980" s="5">
        <v>7.5088967971530254</v>
      </c>
      <c r="AJ2980" s="15">
        <v>26.752293577981654</v>
      </c>
      <c r="AK2980" s="15">
        <v>26.752293577981654</v>
      </c>
      <c r="AL2980" s="15">
        <v>9.137931034482758</v>
      </c>
      <c r="AM2980" s="15" t="s">
        <v>7128</v>
      </c>
      <c r="AN2980" s="15">
        <v>1.1892332789559545</v>
      </c>
      <c r="AO2980" s="15">
        <v>6.0247933884297531</v>
      </c>
      <c r="AP2980" s="15">
        <v>21.123222748815163</v>
      </c>
      <c r="AQ2980" s="15">
        <v>20.92488262910798</v>
      </c>
      <c r="AR2980" s="15">
        <v>1.1435829014214605</v>
      </c>
      <c r="AS2980" s="15">
        <v>9.2086776859504127</v>
      </c>
      <c r="AT2980" s="14">
        <v>0.1009908256880734</v>
      </c>
      <c r="AU2980" s="14">
        <v>3.7750342935528119E-3</v>
      </c>
      <c r="AV2980" s="12">
        <v>1.7990000000000002</v>
      </c>
      <c r="AW2980" s="12">
        <v>0.61599999999999999</v>
      </c>
      <c r="AX2980" s="12">
        <v>1.6119999999999999</v>
      </c>
      <c r="AY2980" s="12">
        <v>0.60499999999999998</v>
      </c>
      <c r="AZ2980" s="14" t="s">
        <v>7128</v>
      </c>
      <c r="BA2980" s="14">
        <v>1.1100000000000001</v>
      </c>
      <c r="BB2980" s="14">
        <v>0.10253998118532456</v>
      </c>
      <c r="BC2980" s="14">
        <v>6.9800953181945624E-2</v>
      </c>
      <c r="BD2980" s="14">
        <v>0.22520661157024796</v>
      </c>
      <c r="BE2980" s="14">
        <v>0.43595041322314054</v>
      </c>
      <c r="BF2980" s="14">
        <v>0.36682926829268292</v>
      </c>
      <c r="BG2980" s="14">
        <v>0.14269999999999999</v>
      </c>
      <c r="BH2980" s="13">
        <v>10.9</v>
      </c>
      <c r="BI2980" s="13">
        <v>10.9</v>
      </c>
      <c r="BJ2980" s="13">
        <v>21.1</v>
      </c>
      <c r="BK2980" s="13">
        <v>21.1</v>
      </c>
      <c r="BL2980" s="13">
        <v>48.4</v>
      </c>
      <c r="BM2980" s="13">
        <v>48.4</v>
      </c>
      <c r="BN2980" s="13">
        <v>21.3</v>
      </c>
      <c r="BO2980" s="13">
        <v>21.3</v>
      </c>
      <c r="BP2980" s="13">
        <v>13.359902439024392</v>
      </c>
      <c r="BQ2980" s="13">
        <v>0</v>
      </c>
      <c r="BR2980" s="13">
        <v>0</v>
      </c>
      <c r="BS2980" s="13">
        <v>-0.315</v>
      </c>
      <c r="BT2980" s="14">
        <v>-2.3578016489093682E-2</v>
      </c>
      <c r="BU2980" s="13">
        <v>13.674902439024391</v>
      </c>
      <c r="BV2980" s="13">
        <v>11.215</v>
      </c>
      <c r="BW2980" s="13">
        <v>11.215</v>
      </c>
      <c r="BX2980" s="13">
        <v>106.3</v>
      </c>
      <c r="BY2980" s="13">
        <v>191.4</v>
      </c>
      <c r="BZ2980" s="13">
        <v>245.2</v>
      </c>
      <c r="CA2980" s="13">
        <v>389.73999999999995</v>
      </c>
      <c r="CB2980" s="13">
        <v>-1.1008</v>
      </c>
      <c r="CC2980" s="15">
        <v>0.53800000000000003</v>
      </c>
      <c r="CD2980" s="15">
        <v>0.48099999999999998</v>
      </c>
      <c r="CE2980" s="15">
        <v>0.36</v>
      </c>
      <c r="CF2980" s="15">
        <v>1.3688920228639958</v>
      </c>
      <c r="CG2980" s="15">
        <v>1.2884055740131806</v>
      </c>
      <c r="CH2980" s="13">
        <v>0.88949999999999996</v>
      </c>
      <c r="CI2980" s="13">
        <v>0.89499999999999991</v>
      </c>
      <c r="CJ2980" s="13">
        <v>-1.1008</v>
      </c>
      <c r="CK2980" s="12">
        <f t="shared" si="92"/>
        <v>9.8154257690592953E-2</v>
      </c>
      <c r="CL2980" s="36">
        <f t="shared" si="93"/>
        <v>0.12418535433878998</v>
      </c>
      <c r="CM2980" s="13">
        <v>20.5</v>
      </c>
      <c r="CN2980" s="13">
        <v>7.52</v>
      </c>
      <c r="CO2980" s="13">
        <v>10.9</v>
      </c>
      <c r="CP2980" s="13">
        <v>291.60000000000002</v>
      </c>
      <c r="CQ2980" s="13">
        <v>21.3</v>
      </c>
      <c r="CR2980" s="13">
        <v>445.7</v>
      </c>
      <c r="CS2980" s="13">
        <v>11.215</v>
      </c>
      <c r="CT2980" s="13">
        <v>0</v>
      </c>
      <c r="CU2980" s="13">
        <v>21.1</v>
      </c>
      <c r="CV2980" s="13">
        <v>389.73999999999995</v>
      </c>
      <c r="CW2980" s="13">
        <v>21.3</v>
      </c>
      <c r="CX2980" s="12">
        <v>0.10253998118532456</v>
      </c>
      <c r="CY2980" s="12">
        <v>6.9800953181945624E-2</v>
      </c>
      <c r="CZ2980" s="15">
        <v>20.92488262910798</v>
      </c>
      <c r="DA2980" s="20"/>
      <c r="DB2980" s="20"/>
    </row>
    <row r="2981" spans="1:106">
      <c r="A2981" s="8" t="s">
        <v>4589</v>
      </c>
      <c r="B2981" s="8" t="s">
        <v>4590</v>
      </c>
      <c r="C2981" s="9" t="s">
        <v>7148</v>
      </c>
      <c r="D2981" s="9" t="s">
        <v>7126</v>
      </c>
      <c r="E2981" s="10" t="s">
        <v>7127</v>
      </c>
      <c r="F2981" s="10" t="s">
        <v>7126</v>
      </c>
      <c r="G2981" s="11">
        <v>0.67</v>
      </c>
      <c r="H2981" s="11">
        <v>0.72004573170731712</v>
      </c>
      <c r="I2981" s="12">
        <v>9.0499999999999997E-2</v>
      </c>
      <c r="J2981" s="12">
        <v>0.1216641387195122</v>
      </c>
      <c r="K2981" s="12">
        <v>4.7E-2</v>
      </c>
      <c r="L2981" s="12">
        <v>0.10350000000000001</v>
      </c>
      <c r="M2981" s="12">
        <v>6.8320350000000002E-2</v>
      </c>
      <c r="N2981" s="12">
        <v>0.11795655624113476</v>
      </c>
      <c r="O2981" s="12">
        <v>-0.17911476708575996</v>
      </c>
      <c r="P2981" s="12">
        <v>-0.14146469367332282</v>
      </c>
      <c r="Q2981" s="13">
        <v>0.65600000000000003</v>
      </c>
      <c r="R2981" s="13">
        <v>0</v>
      </c>
      <c r="S2981" s="13">
        <v>4.9000000000000002E-2</v>
      </c>
      <c r="T2981" s="13">
        <v>4.9000000000000002E-2</v>
      </c>
      <c r="U2981" s="13">
        <v>0.70500000000000007</v>
      </c>
      <c r="V2981" s="13">
        <v>6.5000000000000002E-2</v>
      </c>
      <c r="W2981" s="13">
        <v>0.64000000000000012</v>
      </c>
      <c r="X2981" s="14">
        <v>9.2198581560283682E-2</v>
      </c>
      <c r="Y2981" s="15">
        <v>8.2781456953642391E-2</v>
      </c>
      <c r="Z2981" s="14">
        <v>9.8790322580645171E-2</v>
      </c>
      <c r="AA2981" s="14">
        <v>6.9503546099290769E-2</v>
      </c>
      <c r="AB2981" s="14">
        <v>0.10961968680089486</v>
      </c>
      <c r="AC2981" s="14">
        <v>7.4695121951219509E-2</v>
      </c>
      <c r="AD2981" s="13">
        <v>0.217</v>
      </c>
      <c r="AE2981" s="15">
        <v>-1.1268333333333334</v>
      </c>
      <c r="AF2981" s="14">
        <v>0.13038404810405299</v>
      </c>
      <c r="AG2981" s="14" t="s">
        <v>7128</v>
      </c>
      <c r="AH2981" s="15">
        <v>0.42682926829268297</v>
      </c>
      <c r="AI2981" s="5" t="s">
        <v>7128</v>
      </c>
      <c r="AJ2981" s="15" t="s">
        <v>7128</v>
      </c>
      <c r="AK2981" s="15" t="s">
        <v>7128</v>
      </c>
      <c r="AL2981" s="15" t="s">
        <v>7128</v>
      </c>
      <c r="AM2981" s="15" t="s">
        <v>7128</v>
      </c>
      <c r="AN2981" s="15">
        <v>1.4675615212527964</v>
      </c>
      <c r="AO2981" s="15">
        <v>0.29155555555555557</v>
      </c>
      <c r="AP2981" s="15" t="s">
        <v>7128</v>
      </c>
      <c r="AQ2981" s="15">
        <v>71.111111111111128</v>
      </c>
      <c r="AR2981" s="15">
        <v>1.4849187935034807</v>
      </c>
      <c r="AS2981" s="15">
        <v>0.2844444444444445</v>
      </c>
      <c r="AT2981" s="14" t="s">
        <v>7128</v>
      </c>
      <c r="AU2981" s="14">
        <v>0</v>
      </c>
      <c r="AV2981" s="12" t="s">
        <v>7128</v>
      </c>
      <c r="AW2981" s="12" t="s">
        <v>7128</v>
      </c>
      <c r="AX2981" s="12">
        <v>0.29799999999999999</v>
      </c>
      <c r="AY2981" s="12">
        <v>-4.8300000000000001E-3</v>
      </c>
      <c r="AZ2981" s="14" t="s">
        <v>7128</v>
      </c>
      <c r="BA2981" s="14" t="s">
        <v>7128</v>
      </c>
      <c r="BB2981" s="14">
        <v>-5.7450628366247751E-2</v>
      </c>
      <c r="BC2981" s="14">
        <v>-2.3508137432188062E-2</v>
      </c>
      <c r="BD2981" s="14">
        <v>-1.4222222222222223E-2</v>
      </c>
      <c r="BE2981" s="14">
        <v>-5.7777777777777775E-3</v>
      </c>
      <c r="BF2981" s="14">
        <v>0</v>
      </c>
      <c r="BG2981" s="14">
        <v>4.1299999999999996E-2</v>
      </c>
      <c r="BH2981" s="13">
        <v>-3.2000000000000001E-2</v>
      </c>
      <c r="BI2981" s="13">
        <v>-3.2000000000000001E-2</v>
      </c>
      <c r="BJ2981" s="13">
        <v>-1.2999999999999999E-2</v>
      </c>
      <c r="BK2981" s="13">
        <v>-1.2999999999999999E-2</v>
      </c>
      <c r="BL2981" s="13">
        <v>2.25</v>
      </c>
      <c r="BM2981" s="13">
        <v>2.25</v>
      </c>
      <c r="BN2981" s="13">
        <v>8.9999999999999993E-3</v>
      </c>
      <c r="BO2981" s="13">
        <v>8.9999999999999993E-3</v>
      </c>
      <c r="BP2981" s="13">
        <v>-1.2999999999999999E-2</v>
      </c>
      <c r="BQ2981" s="13">
        <v>0</v>
      </c>
      <c r="BR2981" s="13">
        <v>0</v>
      </c>
      <c r="BS2981" s="13">
        <v>-2.1999999999999999E-2</v>
      </c>
      <c r="BT2981" s="14" t="s">
        <v>7128</v>
      </c>
      <c r="BU2981" s="13">
        <v>8.9999999999999993E-3</v>
      </c>
      <c r="BV2981" s="13">
        <v>-1.0000000000000002E-2</v>
      </c>
      <c r="BW2981" s="13">
        <v>-1.0000000000000002E-2</v>
      </c>
      <c r="BX2981" s="13">
        <v>0.55700000000000005</v>
      </c>
      <c r="BY2981" s="13">
        <v>0.55300000000000005</v>
      </c>
      <c r="BZ2981" s="13">
        <v>0.44700000000000001</v>
      </c>
      <c r="CA2981" s="13">
        <v>0.43099999999999999</v>
      </c>
      <c r="CB2981" s="13">
        <v>0</v>
      </c>
      <c r="CC2981" s="15">
        <v>-0.47099999999999997</v>
      </c>
      <c r="CD2981" s="15">
        <v>-0.27300000000000002</v>
      </c>
      <c r="CE2981" s="15">
        <v>0.36</v>
      </c>
      <c r="CF2981" s="15">
        <v>1.2222240201935057</v>
      </c>
      <c r="CG2981" s="15">
        <v>1.3237950842787933</v>
      </c>
      <c r="CH2981" s="13">
        <v>1.09E-2</v>
      </c>
      <c r="CI2981" s="13">
        <v>1.4000000000000006E-3</v>
      </c>
      <c r="CJ2981" s="13">
        <v>0</v>
      </c>
      <c r="CK2981" s="12">
        <f t="shared" si="92"/>
        <v>0</v>
      </c>
      <c r="CL2981" s="36">
        <f t="shared" si="93"/>
        <v>5.2204176334106727</v>
      </c>
      <c r="CM2981" s="13" t="s">
        <v>7128</v>
      </c>
      <c r="CN2981" s="13" t="s">
        <v>7128</v>
      </c>
      <c r="CO2981" s="13" t="s">
        <v>7128</v>
      </c>
      <c r="CP2981" s="13" t="s">
        <v>7128</v>
      </c>
      <c r="CQ2981" s="13">
        <v>8.9999999999999993E-3</v>
      </c>
      <c r="CR2981" s="13">
        <v>0.64000000000000012</v>
      </c>
      <c r="CS2981" s="13" t="s">
        <v>7128</v>
      </c>
      <c r="CT2981" s="13">
        <v>0</v>
      </c>
      <c r="CU2981" s="13">
        <v>-1.2999999999999999E-2</v>
      </c>
      <c r="CV2981" s="13">
        <v>0.43099999999999999</v>
      </c>
      <c r="CW2981" s="13">
        <v>8.9999999999999993E-3</v>
      </c>
      <c r="CX2981" s="12">
        <v>-5.7450628366247751E-2</v>
      </c>
      <c r="CY2981" s="12">
        <v>-2.3508137432188062E-2</v>
      </c>
      <c r="CZ2981" s="15">
        <v>71.111111111111128</v>
      </c>
      <c r="DA2981" s="20"/>
      <c r="DB2981" s="20"/>
    </row>
    <row r="2982" spans="1:106">
      <c r="A2982" s="8" t="s">
        <v>3629</v>
      </c>
      <c r="B2982" s="8" t="s">
        <v>3630</v>
      </c>
      <c r="C2982" s="9" t="s">
        <v>7155</v>
      </c>
      <c r="D2982" s="9" t="s">
        <v>7126</v>
      </c>
      <c r="E2982" s="10" t="s">
        <v>7127</v>
      </c>
      <c r="F2982" s="10" t="s">
        <v>7126</v>
      </c>
      <c r="G2982" s="11">
        <v>0.92</v>
      </c>
      <c r="H2982" s="11">
        <v>1.3575019255455714</v>
      </c>
      <c r="I2982" s="12">
        <v>9.0499999999999997E-2</v>
      </c>
      <c r="J2982" s="12">
        <v>0.17935392426187421</v>
      </c>
      <c r="K2982" s="12">
        <v>4.1999999999999996E-2</v>
      </c>
      <c r="L2982" s="12">
        <v>9.8500000000000004E-2</v>
      </c>
      <c r="M2982" s="12">
        <v>6.5019850000000004E-2</v>
      </c>
      <c r="N2982" s="12">
        <v>0.13520878088774185</v>
      </c>
      <c r="O2982" s="12">
        <v>-0.12854747264897098</v>
      </c>
      <c r="P2982" s="12">
        <v>-5.3628006402311065E-2</v>
      </c>
      <c r="Q2982" s="13">
        <v>1.52</v>
      </c>
      <c r="R2982" s="13">
        <v>0</v>
      </c>
      <c r="S2982" s="13">
        <v>0.95599999999999996</v>
      </c>
      <c r="T2982" s="13">
        <v>0.95599999999999996</v>
      </c>
      <c r="U2982" s="13">
        <v>2.476</v>
      </c>
      <c r="V2982" s="13">
        <v>6.8000000000000005E-2</v>
      </c>
      <c r="W2982" s="13">
        <v>2.4079999999999999</v>
      </c>
      <c r="X2982" s="14">
        <v>2.7463651050080778E-2</v>
      </c>
      <c r="Y2982" s="15">
        <v>0.21929824561403508</v>
      </c>
      <c r="Z2982" s="14">
        <v>0.44547996272134205</v>
      </c>
      <c r="AA2982" s="14">
        <v>0.38610662358642972</v>
      </c>
      <c r="AB2982" s="14">
        <v>0.80336134453781516</v>
      </c>
      <c r="AC2982" s="14">
        <v>0.62894736842105259</v>
      </c>
      <c r="AD2982" s="13">
        <v>0.26700000000000002</v>
      </c>
      <c r="AE2982" s="15">
        <v>0.11761111111111117</v>
      </c>
      <c r="AF2982" s="14">
        <v>5.4772255750516613E-2</v>
      </c>
      <c r="AG2982" s="14">
        <v>0.75037990378207764</v>
      </c>
      <c r="AH2982" s="15">
        <v>0.39143730886850153</v>
      </c>
      <c r="AI2982" s="5">
        <v>1.5359477124183005</v>
      </c>
      <c r="AJ2982" s="15">
        <v>24.126984126984127</v>
      </c>
      <c r="AK2982" s="15">
        <v>24.126984126984127</v>
      </c>
      <c r="AL2982" s="15" t="s">
        <v>7128</v>
      </c>
      <c r="AM2982" s="15" t="s">
        <v>7128</v>
      </c>
      <c r="AN2982" s="15">
        <v>1.277310924369748</v>
      </c>
      <c r="AO2982" s="15">
        <v>0.15049504950495049</v>
      </c>
      <c r="AP2982" s="15">
        <v>10.246808510638298</v>
      </c>
      <c r="AQ2982" s="15">
        <v>7.8692810457516336</v>
      </c>
      <c r="AR2982" s="15">
        <v>1.1588065447545717</v>
      </c>
      <c r="AS2982" s="15">
        <v>0.23841584158415841</v>
      </c>
      <c r="AT2982" s="14">
        <v>0</v>
      </c>
      <c r="AU2982" s="14">
        <v>0</v>
      </c>
      <c r="AV2982" s="12">
        <v>-0.11</v>
      </c>
      <c r="AW2982" s="12">
        <v>-9.9799999999999993E-3</v>
      </c>
      <c r="AX2982" s="12">
        <v>0.13600000000000001</v>
      </c>
      <c r="AY2982" s="12">
        <v>0.19800000000000001</v>
      </c>
      <c r="AZ2982" s="14" t="s">
        <v>7128</v>
      </c>
      <c r="BA2982" s="14" t="s">
        <v>7128</v>
      </c>
      <c r="BB2982" s="14">
        <v>5.0806451612903224E-2</v>
      </c>
      <c r="BC2982" s="14">
        <v>8.1580774485430788E-2</v>
      </c>
      <c r="BD2982" s="14">
        <v>6.237623762376238E-3</v>
      </c>
      <c r="BE2982" s="14">
        <v>2.3267326732673267E-2</v>
      </c>
      <c r="BF2982" s="14">
        <v>0.24390243902439024</v>
      </c>
      <c r="BG2982" s="14">
        <v>1.0800000000000001E-2</v>
      </c>
      <c r="BH2982" s="13">
        <v>6.3E-2</v>
      </c>
      <c r="BI2982" s="13">
        <v>6.3E-2</v>
      </c>
      <c r="BJ2982" s="13">
        <v>0.23499999999999999</v>
      </c>
      <c r="BK2982" s="13">
        <v>0.23499999999999999</v>
      </c>
      <c r="BL2982" s="13">
        <v>10.1</v>
      </c>
      <c r="BM2982" s="13">
        <v>10.1</v>
      </c>
      <c r="BN2982" s="13">
        <v>0.30599999999999999</v>
      </c>
      <c r="BO2982" s="13">
        <v>0.30599999999999999</v>
      </c>
      <c r="BP2982" s="13">
        <v>0.17768292682926828</v>
      </c>
      <c r="BQ2982" s="13">
        <v>0</v>
      </c>
      <c r="BR2982" s="13">
        <v>0</v>
      </c>
      <c r="BS2982" s="13">
        <v>-9.8000000000000004E-2</v>
      </c>
      <c r="BT2982" s="14">
        <v>-0.55154426904598497</v>
      </c>
      <c r="BU2982" s="13">
        <v>0.27568292682926832</v>
      </c>
      <c r="BV2982" s="13">
        <v>0.161</v>
      </c>
      <c r="BW2982" s="13">
        <v>0.161</v>
      </c>
      <c r="BX2982" s="13">
        <v>1.24</v>
      </c>
      <c r="BY2982" s="13">
        <v>2.1780000000000004</v>
      </c>
      <c r="BZ2982" s="13">
        <v>1.19</v>
      </c>
      <c r="CA2982" s="13">
        <v>2.0779999999999998</v>
      </c>
      <c r="CB2982" s="13">
        <v>0</v>
      </c>
      <c r="CC2982" s="15">
        <v>0.27400000000000002</v>
      </c>
      <c r="CD2982" s="15">
        <v>-0.42799999999999999</v>
      </c>
      <c r="CE2982" s="15">
        <v>0.36</v>
      </c>
      <c r="CF2982" s="15">
        <v>0.82596795650484423</v>
      </c>
      <c r="CG2982" s="15">
        <v>0.83587435107548902</v>
      </c>
      <c r="CH2982" s="13">
        <v>0.13069999999999998</v>
      </c>
      <c r="CI2982" s="13">
        <v>8.09E-2</v>
      </c>
      <c r="CJ2982" s="13">
        <v>0</v>
      </c>
      <c r="CK2982" s="12">
        <f t="shared" si="92"/>
        <v>0</v>
      </c>
      <c r="CL2982" s="36">
        <f t="shared" si="93"/>
        <v>4.8604427333974982</v>
      </c>
      <c r="CM2982" s="13">
        <v>8.2000000000000003E-2</v>
      </c>
      <c r="CN2982" s="13">
        <v>0.02</v>
      </c>
      <c r="CO2982" s="13">
        <v>6.3E-2</v>
      </c>
      <c r="CP2982" s="13">
        <v>1.52</v>
      </c>
      <c r="CQ2982" s="13">
        <v>0.30599999999999999</v>
      </c>
      <c r="CR2982" s="13">
        <v>2.4079999999999999</v>
      </c>
      <c r="CS2982" s="13" t="s">
        <v>7128</v>
      </c>
      <c r="CT2982" s="13">
        <v>0</v>
      </c>
      <c r="CU2982" s="13">
        <v>0.23499999999999999</v>
      </c>
      <c r="CV2982" s="13">
        <v>2.0779999999999998</v>
      </c>
      <c r="CW2982" s="13">
        <v>0.30599999999999999</v>
      </c>
      <c r="CX2982" s="12">
        <v>5.0806451612903224E-2</v>
      </c>
      <c r="CY2982" s="12">
        <v>8.1580774485430788E-2</v>
      </c>
      <c r="CZ2982" s="15">
        <v>7.8692810457516336</v>
      </c>
      <c r="DA2982" s="20"/>
      <c r="DB2982" s="20"/>
    </row>
    <row r="2983" spans="1:106" ht="24">
      <c r="A2983" s="8" t="s">
        <v>5415</v>
      </c>
      <c r="B2983" s="8" t="s">
        <v>5416</v>
      </c>
      <c r="C2983" s="9" t="s">
        <v>7139</v>
      </c>
      <c r="D2983" s="9" t="s">
        <v>7126</v>
      </c>
      <c r="E2983" s="10" t="s">
        <v>7127</v>
      </c>
      <c r="F2983" s="10" t="s">
        <v>7126</v>
      </c>
      <c r="G2983" s="11">
        <v>0.59</v>
      </c>
      <c r="H2983" s="11">
        <v>0.60167032967032963</v>
      </c>
      <c r="I2983" s="12">
        <v>9.0499999999999997E-2</v>
      </c>
      <c r="J2983" s="12">
        <v>0.11095116483516483</v>
      </c>
      <c r="K2983" s="12">
        <v>4.7E-2</v>
      </c>
      <c r="L2983" s="12">
        <v>0.10350000000000001</v>
      </c>
      <c r="M2983" s="12">
        <v>6.8320350000000002E-2</v>
      </c>
      <c r="N2983" s="12">
        <v>0.11012427403017241</v>
      </c>
      <c r="O2983" s="12">
        <v>-0.55398913951870921</v>
      </c>
      <c r="P2983" s="12">
        <v>-0.32697294797713028</v>
      </c>
      <c r="Q2983" s="13">
        <v>2.73</v>
      </c>
      <c r="R2983" s="13">
        <v>0</v>
      </c>
      <c r="S2983" s="13">
        <v>5.3999999999999999E-2</v>
      </c>
      <c r="T2983" s="13">
        <v>5.3999999999999999E-2</v>
      </c>
      <c r="U2983" s="13">
        <v>2.7839999999999998</v>
      </c>
      <c r="V2983" s="13">
        <v>4.4999999999999998E-2</v>
      </c>
      <c r="W2983" s="13">
        <v>2.7389999999999999</v>
      </c>
      <c r="X2983" s="14">
        <v>1.6163793103448277E-2</v>
      </c>
      <c r="Y2983" s="15">
        <v>1.1547344110854503</v>
      </c>
      <c r="Z2983" s="14">
        <v>0.10588235294117647</v>
      </c>
      <c r="AA2983" s="14">
        <v>1.9396551724137932E-2</v>
      </c>
      <c r="AB2983" s="14">
        <v>0.11842105263157894</v>
      </c>
      <c r="AC2983" s="14">
        <v>1.9780219780219779E-2</v>
      </c>
      <c r="AD2983" s="13">
        <v>0.63100000000000001</v>
      </c>
      <c r="AE2983" s="15" t="s">
        <v>7128</v>
      </c>
      <c r="AF2983" s="14" t="s">
        <v>7128</v>
      </c>
      <c r="AG2983" s="14" t="s">
        <v>7128</v>
      </c>
      <c r="AH2983" s="15">
        <v>0.67868177136972185</v>
      </c>
      <c r="AI2983" s="5" t="s">
        <v>7128</v>
      </c>
      <c r="AJ2983" s="15" t="s">
        <v>7128</v>
      </c>
      <c r="AK2983" s="15" t="s">
        <v>7128</v>
      </c>
      <c r="AL2983" s="15" t="s">
        <v>7128</v>
      </c>
      <c r="AM2983" s="15" t="s">
        <v>7128</v>
      </c>
      <c r="AN2983" s="15">
        <v>5.9868421052631575</v>
      </c>
      <c r="AO2983" s="15">
        <v>14.756756756756756</v>
      </c>
      <c r="AP2983" s="15" t="s">
        <v>7128</v>
      </c>
      <c r="AQ2983" s="15" t="s">
        <v>7128</v>
      </c>
      <c r="AR2983" s="15">
        <v>5.8903225806451607</v>
      </c>
      <c r="AS2983" s="15">
        <v>14.805405405405406</v>
      </c>
      <c r="AT2983" s="14" t="s">
        <v>7128</v>
      </c>
      <c r="AU2983" s="14">
        <v>0</v>
      </c>
      <c r="AV2983" s="12" t="s">
        <v>7128</v>
      </c>
      <c r="AW2983" s="12" t="s">
        <v>7128</v>
      </c>
      <c r="AX2983" s="12">
        <v>-1.46E-2</v>
      </c>
      <c r="AY2983" s="12">
        <v>7.9699999999999993E-2</v>
      </c>
      <c r="AZ2983" s="14" t="s">
        <v>7128</v>
      </c>
      <c r="BA2983" s="14" t="s">
        <v>7128</v>
      </c>
      <c r="BB2983" s="14">
        <v>-0.44303797468354433</v>
      </c>
      <c r="BC2983" s="14">
        <v>-0.21684867394695789</v>
      </c>
      <c r="BD2983" s="14">
        <v>-1.5135135135135136</v>
      </c>
      <c r="BE2983" s="14">
        <v>-0.75135135135135145</v>
      </c>
      <c r="BF2983" s="14">
        <v>0</v>
      </c>
      <c r="BG2983" s="14">
        <v>0.13419999999999999</v>
      </c>
      <c r="BH2983" s="13">
        <v>-0.28000000000000003</v>
      </c>
      <c r="BI2983" s="13">
        <v>-0.28000000000000003</v>
      </c>
      <c r="BJ2983" s="13">
        <v>-0.13900000000000001</v>
      </c>
      <c r="BK2983" s="13">
        <v>-0.13900000000000001</v>
      </c>
      <c r="BL2983" s="13">
        <v>0.185</v>
      </c>
      <c r="BM2983" s="13">
        <v>0.185</v>
      </c>
      <c r="BN2983" s="13">
        <v>-0.13900000000000001</v>
      </c>
      <c r="BO2983" s="13">
        <v>-0.13900000000000001</v>
      </c>
      <c r="BP2983" s="13">
        <v>-0.13900000000000001</v>
      </c>
      <c r="BQ2983" s="13">
        <v>0</v>
      </c>
      <c r="BR2983" s="13">
        <v>0</v>
      </c>
      <c r="BS2983" s="13">
        <v>0</v>
      </c>
      <c r="BT2983" s="14" t="s">
        <v>7128</v>
      </c>
      <c r="BU2983" s="13">
        <v>-0.13900000000000001</v>
      </c>
      <c r="BV2983" s="13">
        <v>-0.28000000000000003</v>
      </c>
      <c r="BW2983" s="13">
        <v>-0.28000000000000003</v>
      </c>
      <c r="BX2983" s="13">
        <v>0.63200000000000001</v>
      </c>
      <c r="BY2983" s="13">
        <v>0.64100000000000001</v>
      </c>
      <c r="BZ2983" s="13">
        <v>0.45600000000000002</v>
      </c>
      <c r="CA2983" s="13">
        <v>0.46500000000000002</v>
      </c>
      <c r="CB2983" s="13">
        <v>0</v>
      </c>
      <c r="CC2983" s="15" t="s">
        <v>7128</v>
      </c>
      <c r="CD2983" s="15" t="s">
        <v>7128</v>
      </c>
      <c r="CE2983" s="15">
        <v>0.36</v>
      </c>
      <c r="CF2983" s="15">
        <v>1.2624703689018117</v>
      </c>
      <c r="CG2983" s="15">
        <v>1.2703455347966459</v>
      </c>
      <c r="CH2983" s="13">
        <v>-6.4000000000000003E-3</v>
      </c>
      <c r="CI2983" s="13">
        <v>-6.6E-3</v>
      </c>
      <c r="CJ2983" s="13">
        <v>0</v>
      </c>
      <c r="CK2983" s="12">
        <f t="shared" si="92"/>
        <v>0</v>
      </c>
      <c r="CL2983" s="36">
        <f t="shared" si="93"/>
        <v>0.39784946236559138</v>
      </c>
      <c r="CM2983" s="13" t="s">
        <v>7128</v>
      </c>
      <c r="CN2983" s="13" t="s">
        <v>7128</v>
      </c>
      <c r="CO2983" s="13" t="s">
        <v>7128</v>
      </c>
      <c r="CP2983" s="13" t="s">
        <v>7128</v>
      </c>
      <c r="CQ2983" s="13" t="s">
        <v>7128</v>
      </c>
      <c r="CR2983" s="13" t="s">
        <v>7128</v>
      </c>
      <c r="CS2983" s="13" t="s">
        <v>7128</v>
      </c>
      <c r="CT2983" s="13">
        <v>0</v>
      </c>
      <c r="CU2983" s="13">
        <v>-0.13900000000000001</v>
      </c>
      <c r="CV2983" s="13">
        <v>0.46500000000000002</v>
      </c>
      <c r="CW2983" s="13">
        <v>-0.13900000000000001</v>
      </c>
      <c r="CX2983" s="12">
        <v>-0.44303797468354433</v>
      </c>
      <c r="CY2983" s="12">
        <v>-0.21684867394695789</v>
      </c>
      <c r="CZ2983" s="15" t="s">
        <v>7128</v>
      </c>
      <c r="DA2983" s="20"/>
      <c r="DB2983" s="20"/>
    </row>
    <row r="2984" spans="1:106">
      <c r="A2984" s="8" t="s">
        <v>2583</v>
      </c>
      <c r="B2984" s="8" t="s">
        <v>2584</v>
      </c>
      <c r="C2984" s="9" t="s">
        <v>7141</v>
      </c>
      <c r="D2984" s="9" t="s">
        <v>7126</v>
      </c>
      <c r="E2984" s="10" t="s">
        <v>7127</v>
      </c>
      <c r="F2984" s="10" t="s">
        <v>7126</v>
      </c>
      <c r="G2984" s="11">
        <v>0.73</v>
      </c>
      <c r="H2984" s="11">
        <v>1.0749547785547786</v>
      </c>
      <c r="I2984" s="12">
        <v>9.0499999999999997E-2</v>
      </c>
      <c r="J2984" s="12">
        <v>0.15378340745920746</v>
      </c>
      <c r="K2984" s="12">
        <v>4.7E-2</v>
      </c>
      <c r="L2984" s="12">
        <v>0.10350000000000001</v>
      </c>
      <c r="M2984" s="12">
        <v>6.8320350000000002E-2</v>
      </c>
      <c r="N2984" s="12">
        <v>0.12074192799542466</v>
      </c>
      <c r="O2984" s="12">
        <v>1.2663960961845161E-2</v>
      </c>
      <c r="P2984" s="12">
        <v>-1.7890610329191703E-2</v>
      </c>
      <c r="Q2984" s="13">
        <v>16.5</v>
      </c>
      <c r="R2984" s="13">
        <v>0</v>
      </c>
      <c r="S2984" s="13">
        <v>10.4</v>
      </c>
      <c r="T2984" s="13">
        <v>10.4</v>
      </c>
      <c r="U2984" s="13">
        <v>26.9</v>
      </c>
      <c r="V2984" s="13">
        <v>0.51500000000000001</v>
      </c>
      <c r="W2984" s="13">
        <v>26.384999999999998</v>
      </c>
      <c r="X2984" s="14">
        <v>1.9144981412639407E-2</v>
      </c>
      <c r="Y2984" s="15">
        <v>8.1433224755700334E-2</v>
      </c>
      <c r="Z2984" s="14">
        <v>0.38095238095238099</v>
      </c>
      <c r="AA2984" s="14">
        <v>0.38661710037174724</v>
      </c>
      <c r="AB2984" s="14">
        <v>0.61538461538461542</v>
      </c>
      <c r="AC2984" s="14">
        <v>0.63030303030303036</v>
      </c>
      <c r="AD2984" s="13">
        <v>5.37</v>
      </c>
      <c r="AE2984" s="15">
        <v>0.59997222222222224</v>
      </c>
      <c r="AF2984" s="14" t="s">
        <v>7128</v>
      </c>
      <c r="AG2984" s="14" t="s">
        <v>7128</v>
      </c>
      <c r="AH2984" s="15">
        <v>0.34220532319391633</v>
      </c>
      <c r="AI2984" s="5">
        <v>3.3534482758620694</v>
      </c>
      <c r="AJ2984" s="15">
        <v>6.5217391304347831</v>
      </c>
      <c r="AK2984" s="15">
        <v>6.5217391304347831</v>
      </c>
      <c r="AL2984" s="15" t="s">
        <v>7128</v>
      </c>
      <c r="AM2984" s="15" t="s">
        <v>7128</v>
      </c>
      <c r="AN2984" s="15">
        <v>0.97633136094674566</v>
      </c>
      <c r="AO2984" s="15">
        <v>0.46742209631728049</v>
      </c>
      <c r="AP2984" s="15">
        <v>6.7827763496143954</v>
      </c>
      <c r="AQ2984" s="15">
        <v>4.5648788927335637</v>
      </c>
      <c r="AR2984" s="15">
        <v>0.98506626843382494</v>
      </c>
      <c r="AS2984" s="15">
        <v>0.74745042492917846</v>
      </c>
      <c r="AT2984" s="14">
        <v>4.8616600790513838E-2</v>
      </c>
      <c r="AU2984" s="14">
        <v>7.4545454545454541E-3</v>
      </c>
      <c r="AV2984" s="12" t="s">
        <v>7128</v>
      </c>
      <c r="AW2984" s="12">
        <v>-2.6499999999999999E-2</v>
      </c>
      <c r="AX2984" s="12">
        <v>0.151</v>
      </c>
      <c r="AY2984" s="12">
        <v>0.114</v>
      </c>
      <c r="AZ2984" s="14" t="s">
        <v>7128</v>
      </c>
      <c r="BA2984" s="14" t="s">
        <v>7128</v>
      </c>
      <c r="BB2984" s="14">
        <v>0.16644736842105262</v>
      </c>
      <c r="BC2984" s="14">
        <v>0.10285131766623296</v>
      </c>
      <c r="BD2984" s="14">
        <v>7.1671388101983008E-2</v>
      </c>
      <c r="BE2984" s="14">
        <v>0.11019830028328613</v>
      </c>
      <c r="BF2984" s="14">
        <v>0.25029585798816567</v>
      </c>
      <c r="BG2984" s="14" t="s">
        <v>7128</v>
      </c>
      <c r="BH2984" s="13">
        <v>2.5299999999999998</v>
      </c>
      <c r="BI2984" s="13">
        <v>2.5299999999999998</v>
      </c>
      <c r="BJ2984" s="13">
        <v>3.89</v>
      </c>
      <c r="BK2984" s="13">
        <v>3.89</v>
      </c>
      <c r="BL2984" s="13">
        <v>35.299999999999997</v>
      </c>
      <c r="BM2984" s="13">
        <v>35.299999999999997</v>
      </c>
      <c r="BN2984" s="13">
        <v>5.78</v>
      </c>
      <c r="BO2984" s="13">
        <v>5.78</v>
      </c>
      <c r="BP2984" s="13">
        <v>2.9163491124260355</v>
      </c>
      <c r="BQ2984" s="13">
        <v>2.85</v>
      </c>
      <c r="BR2984" s="13">
        <v>-1.4159999999999999</v>
      </c>
      <c r="BS2984" s="13">
        <v>0.96000000000000019</v>
      </c>
      <c r="BT2984" s="14">
        <v>-0.15635988094054526</v>
      </c>
      <c r="BU2984" s="13">
        <v>3.3723491124260354</v>
      </c>
      <c r="BV2984" s="13">
        <v>0.13599999999999968</v>
      </c>
      <c r="BW2984" s="13">
        <v>2.9859999999999998</v>
      </c>
      <c r="BX2984" s="13">
        <v>15.2</v>
      </c>
      <c r="BY2984" s="13">
        <v>28.355</v>
      </c>
      <c r="BZ2984" s="13">
        <v>16.899999999999999</v>
      </c>
      <c r="CA2984" s="13">
        <v>26.784999999999997</v>
      </c>
      <c r="CB2984" s="13">
        <v>-0.123</v>
      </c>
      <c r="CC2984" s="15">
        <v>0.05</v>
      </c>
      <c r="CD2984" s="15">
        <v>0.55300000000000005</v>
      </c>
      <c r="CE2984" s="15">
        <v>0.36</v>
      </c>
      <c r="CF2984" s="15">
        <v>0.67498543236357522</v>
      </c>
      <c r="CG2984" s="15">
        <v>0.8960698780054891</v>
      </c>
      <c r="CH2984" s="13">
        <v>3.7240000000000002</v>
      </c>
      <c r="CI2984" s="13">
        <v>1.8706</v>
      </c>
      <c r="CJ2984" s="13">
        <v>-0.123</v>
      </c>
      <c r="CK2984" s="12">
        <f t="shared" si="92"/>
        <v>0.90441176470588447</v>
      </c>
      <c r="CL2984" s="36">
        <f t="shared" si="93"/>
        <v>1.3179018107149525</v>
      </c>
      <c r="CM2984" s="13">
        <v>3.38</v>
      </c>
      <c r="CN2984" s="13">
        <v>0.84599999999999997</v>
      </c>
      <c r="CO2984" s="13">
        <v>2.5299999999999998</v>
      </c>
      <c r="CP2984" s="13">
        <v>16.5</v>
      </c>
      <c r="CQ2984" s="13">
        <v>5.78</v>
      </c>
      <c r="CR2984" s="13">
        <v>26.384999999999998</v>
      </c>
      <c r="CS2984" s="13">
        <v>0.13599999999999968</v>
      </c>
      <c r="CT2984" s="13">
        <v>0</v>
      </c>
      <c r="CU2984" s="13">
        <v>3.89</v>
      </c>
      <c r="CV2984" s="13">
        <v>26.784999999999997</v>
      </c>
      <c r="CW2984" s="13">
        <v>5.78</v>
      </c>
      <c r="CX2984" s="12">
        <v>0.16644736842105262</v>
      </c>
      <c r="CY2984" s="12">
        <v>0.10285131766623296</v>
      </c>
      <c r="CZ2984" s="15">
        <v>4.5648788927335637</v>
      </c>
      <c r="DA2984" s="20"/>
      <c r="DB2984" s="20"/>
    </row>
    <row r="2985" spans="1:106">
      <c r="A2985" s="8" t="s">
        <v>1921</v>
      </c>
      <c r="B2985" s="8" t="s">
        <v>1922</v>
      </c>
      <c r="C2985" s="9" t="s">
        <v>7141</v>
      </c>
      <c r="D2985" s="9" t="s">
        <v>7126</v>
      </c>
      <c r="E2985" s="10" t="s">
        <v>7127</v>
      </c>
      <c r="F2985" s="10" t="s">
        <v>7126</v>
      </c>
      <c r="G2985" s="11">
        <v>0.73</v>
      </c>
      <c r="H2985" s="11">
        <v>0.73</v>
      </c>
      <c r="I2985" s="12">
        <v>9.0499999999999997E-2</v>
      </c>
      <c r="J2985" s="12">
        <v>0.12256500000000001</v>
      </c>
      <c r="K2985" s="12">
        <v>6.2E-2</v>
      </c>
      <c r="L2985" s="12">
        <v>0.11849999999999999</v>
      </c>
      <c r="M2985" s="12">
        <v>7.8221849999999996E-2</v>
      </c>
      <c r="N2985" s="12">
        <v>0.12256500000000001</v>
      </c>
      <c r="O2985" s="12">
        <v>-0.24034277777777779</v>
      </c>
      <c r="P2985" s="12">
        <v>-0.12132816074272199</v>
      </c>
      <c r="Q2985" s="13">
        <v>9.07</v>
      </c>
      <c r="R2985" s="13">
        <v>0</v>
      </c>
      <c r="S2985" s="13">
        <v>0</v>
      </c>
      <c r="T2985" s="13">
        <v>0</v>
      </c>
      <c r="U2985" s="13">
        <v>9.07</v>
      </c>
      <c r="V2985" s="13">
        <v>0</v>
      </c>
      <c r="W2985" s="13">
        <v>9.07</v>
      </c>
      <c r="X2985" s="14">
        <v>0</v>
      </c>
      <c r="Y2985" s="15">
        <v>9.0909090909090912E-2</v>
      </c>
      <c r="Z2985" s="14" t="s">
        <v>7128</v>
      </c>
      <c r="AA2985" s="14">
        <v>0</v>
      </c>
      <c r="AB2985" s="14" t="s">
        <v>7128</v>
      </c>
      <c r="AC2985" s="14">
        <v>0</v>
      </c>
      <c r="AD2985" s="13">
        <v>0.16500000000000001</v>
      </c>
      <c r="AE2985" s="15">
        <v>1.1918333333333333</v>
      </c>
      <c r="AF2985" s="14">
        <v>4.4721359549995794E-2</v>
      </c>
      <c r="AG2985" s="14">
        <v>1.0162928957736543</v>
      </c>
      <c r="AH2985" s="15">
        <v>0.38582677165354329</v>
      </c>
      <c r="AI2985" s="5">
        <v>2.1680216802168022E-2</v>
      </c>
      <c r="AJ2985" s="15" t="s">
        <v>7128</v>
      </c>
      <c r="AK2985" s="15" t="s">
        <v>7128</v>
      </c>
      <c r="AL2985" s="15" t="s">
        <v>7128</v>
      </c>
      <c r="AM2985" s="15" t="s">
        <v>7128</v>
      </c>
      <c r="AN2985" s="15" t="s">
        <v>7128</v>
      </c>
      <c r="AO2985" s="15">
        <v>0.12938659058487875</v>
      </c>
      <c r="AP2985" s="15">
        <v>113.375</v>
      </c>
      <c r="AQ2985" s="15">
        <v>3.2163120567375891</v>
      </c>
      <c r="AR2985" s="15" t="s">
        <v>7128</v>
      </c>
      <c r="AS2985" s="15">
        <v>0.12938659058487875</v>
      </c>
      <c r="AT2985" s="14" t="s">
        <v>7128</v>
      </c>
      <c r="AU2985" s="14">
        <v>0</v>
      </c>
      <c r="AV2985" s="12" t="s">
        <v>7128</v>
      </c>
      <c r="AW2985" s="12" t="s">
        <v>7128</v>
      </c>
      <c r="AX2985" s="12">
        <v>3.8199999999999998E-2</v>
      </c>
      <c r="AY2985" s="12">
        <v>2.1299999999999999E-2</v>
      </c>
      <c r="AZ2985" s="14" t="s">
        <v>7128</v>
      </c>
      <c r="BA2985" s="14" t="s">
        <v>7128</v>
      </c>
      <c r="BB2985" s="14">
        <v>-0.11777777777777779</v>
      </c>
      <c r="BC2985" s="14">
        <v>1.2368392572780261E-3</v>
      </c>
      <c r="BD2985" s="14">
        <v>-3.024251069900143E-2</v>
      </c>
      <c r="BE2985" s="14">
        <v>1.1412268188302427E-3</v>
      </c>
      <c r="BF2985" s="14">
        <v>0</v>
      </c>
      <c r="BG2985" s="14" t="s">
        <v>7128</v>
      </c>
      <c r="BH2985" s="13">
        <v>-2.12</v>
      </c>
      <c r="BI2985" s="13">
        <v>-2.12</v>
      </c>
      <c r="BJ2985" s="13">
        <v>0.08</v>
      </c>
      <c r="BK2985" s="13">
        <v>0.08</v>
      </c>
      <c r="BL2985" s="13">
        <v>70.099999999999994</v>
      </c>
      <c r="BM2985" s="13">
        <v>70.099999999999994</v>
      </c>
      <c r="BN2985" s="13">
        <v>2.82</v>
      </c>
      <c r="BO2985" s="13">
        <v>2.82</v>
      </c>
      <c r="BP2985" s="13">
        <v>0.08</v>
      </c>
      <c r="BQ2985" s="13">
        <v>0</v>
      </c>
      <c r="BR2985" s="13">
        <v>0</v>
      </c>
      <c r="BS2985" s="13">
        <v>-1.96</v>
      </c>
      <c r="BT2985" s="14">
        <v>-24.5</v>
      </c>
      <c r="BU2985" s="13">
        <v>2.04</v>
      </c>
      <c r="BV2985" s="13">
        <v>-0.16000000000000014</v>
      </c>
      <c r="BW2985" s="13">
        <v>-0.16000000000000014</v>
      </c>
      <c r="BX2985" s="13">
        <v>18</v>
      </c>
      <c r="BY2985" s="13">
        <v>64.680999999999997</v>
      </c>
      <c r="BZ2985" s="13">
        <v>0</v>
      </c>
      <c r="CA2985" s="13">
        <v>0</v>
      </c>
      <c r="CB2985" s="13">
        <v>0</v>
      </c>
      <c r="CC2985" s="15">
        <v>0.30299999999999999</v>
      </c>
      <c r="CD2985" s="15">
        <v>0.68500000000000005</v>
      </c>
      <c r="CE2985" s="15">
        <v>0.36</v>
      </c>
      <c r="CF2985" s="15" t="s">
        <v>7128</v>
      </c>
      <c r="CG2985" s="15" t="s">
        <v>7128</v>
      </c>
      <c r="CH2985" s="13" t="s">
        <v>7128</v>
      </c>
      <c r="CI2985" s="13" t="s">
        <v>7128</v>
      </c>
      <c r="CJ2985" s="13">
        <v>0</v>
      </c>
      <c r="CK2985" s="12">
        <f t="shared" si="92"/>
        <v>0</v>
      </c>
      <c r="CL2985" s="36" t="str">
        <f t="shared" si="93"/>
        <v>NA</v>
      </c>
      <c r="CM2985" s="13" t="s">
        <v>7128</v>
      </c>
      <c r="CN2985" s="13" t="s">
        <v>7128</v>
      </c>
      <c r="CO2985" s="13" t="s">
        <v>7128</v>
      </c>
      <c r="CP2985" s="13" t="s">
        <v>7128</v>
      </c>
      <c r="CQ2985" s="13">
        <v>2.82</v>
      </c>
      <c r="CR2985" s="13">
        <v>9.07</v>
      </c>
      <c r="CS2985" s="13" t="s">
        <v>7128</v>
      </c>
      <c r="CT2985" s="13">
        <v>3.2000000000000002E-3</v>
      </c>
      <c r="CU2985" s="13">
        <v>6.9800000000000001E-2</v>
      </c>
      <c r="CV2985" s="13">
        <v>3.2000000000000002E-3</v>
      </c>
      <c r="CW2985" s="13">
        <v>2.82</v>
      </c>
      <c r="CX2985" s="12">
        <v>-0.11832340917170282</v>
      </c>
      <c r="CY2985" s="12">
        <v>1.0790888655962353E-3</v>
      </c>
      <c r="CZ2985" s="15">
        <v>3.2163120567375891</v>
      </c>
      <c r="DA2985" s="20"/>
      <c r="DB2985" s="20"/>
    </row>
    <row r="2986" spans="1:106">
      <c r="A2986" s="8" t="s">
        <v>2247</v>
      </c>
      <c r="B2986" s="8" t="s">
        <v>2248</v>
      </c>
      <c r="C2986" s="9" t="s">
        <v>7188</v>
      </c>
      <c r="D2986" s="9" t="s">
        <v>7126</v>
      </c>
      <c r="E2986" s="10" t="s">
        <v>7127</v>
      </c>
      <c r="F2986" s="10" t="s">
        <v>7126</v>
      </c>
      <c r="G2986" s="11">
        <v>0.84</v>
      </c>
      <c r="H2986" s="11">
        <v>0.84</v>
      </c>
      <c r="I2986" s="12">
        <v>9.0499999999999997E-2</v>
      </c>
      <c r="J2986" s="12">
        <v>0.13252</v>
      </c>
      <c r="K2986" s="12">
        <v>5.1999999999999998E-2</v>
      </c>
      <c r="L2986" s="12">
        <v>0.1085</v>
      </c>
      <c r="M2986" s="12">
        <v>7.162085E-2</v>
      </c>
      <c r="N2986" s="12">
        <v>0.13252</v>
      </c>
      <c r="O2986" s="12" t="s">
        <v>7128</v>
      </c>
      <c r="P2986" s="12" t="s">
        <v>7128</v>
      </c>
      <c r="Q2986" s="13">
        <v>11.1</v>
      </c>
      <c r="R2986" s="13">
        <v>0</v>
      </c>
      <c r="S2986" s="13">
        <v>0</v>
      </c>
      <c r="T2986" s="13">
        <v>0</v>
      </c>
      <c r="U2986" s="13">
        <v>11.1</v>
      </c>
      <c r="V2986" s="13">
        <v>0</v>
      </c>
      <c r="W2986" s="13">
        <v>11.1</v>
      </c>
      <c r="X2986" s="14">
        <v>0</v>
      </c>
      <c r="Y2986" s="15">
        <v>0.25694444444444442</v>
      </c>
      <c r="Z2986" s="14" t="s">
        <v>7128</v>
      </c>
      <c r="AA2986" s="14">
        <v>0</v>
      </c>
      <c r="AB2986" s="14" t="s">
        <v>7128</v>
      </c>
      <c r="AC2986" s="14">
        <v>0</v>
      </c>
      <c r="AD2986" s="13">
        <v>0.10299999999999999</v>
      </c>
      <c r="AE2986" s="15">
        <v>1.2002222222222223</v>
      </c>
      <c r="AF2986" s="14">
        <v>3.1622776601683791E-2</v>
      </c>
      <c r="AG2986" s="14">
        <v>0.99137404646278682</v>
      </c>
      <c r="AH2986" s="15">
        <v>0.53012048192771077</v>
      </c>
      <c r="AI2986" s="5">
        <v>1.7668711656441718</v>
      </c>
      <c r="AJ2986" s="15">
        <v>12.319644839067703</v>
      </c>
      <c r="AK2986" s="15">
        <v>12.319644839067703</v>
      </c>
      <c r="AL2986" s="15" t="s">
        <v>7128</v>
      </c>
      <c r="AM2986" s="15" t="s">
        <v>7128</v>
      </c>
      <c r="AN2986" s="15" t="s">
        <v>7128</v>
      </c>
      <c r="AO2986" s="15">
        <v>0.2198019801980198</v>
      </c>
      <c r="AP2986" s="15">
        <v>3.8541666666666665</v>
      </c>
      <c r="AQ2986" s="15">
        <v>3.1005586592178771</v>
      </c>
      <c r="AR2986" s="15" t="s">
        <v>7128</v>
      </c>
      <c r="AS2986" s="15">
        <v>0.2198019801980198</v>
      </c>
      <c r="AT2986" s="14">
        <v>0.11986681465038845</v>
      </c>
      <c r="AU2986" s="14">
        <v>9.7297297297297292E-3</v>
      </c>
      <c r="AV2986" s="12">
        <v>0.20199999999999999</v>
      </c>
      <c r="AW2986" s="12">
        <v>3.5799999999999998E-2</v>
      </c>
      <c r="AX2986" s="12">
        <v>7.85E-2</v>
      </c>
      <c r="AY2986" s="12">
        <v>0.11800000000000001</v>
      </c>
      <c r="AZ2986" s="14" t="s">
        <v>7128</v>
      </c>
      <c r="BA2986" s="14" t="s">
        <v>7128</v>
      </c>
      <c r="BB2986" s="14" t="s">
        <v>7128</v>
      </c>
      <c r="BC2986" s="14" t="s">
        <v>7128</v>
      </c>
      <c r="BD2986" s="14">
        <v>1.7841584158415844E-2</v>
      </c>
      <c r="BE2986" s="14">
        <v>5.7029702970297025E-2</v>
      </c>
      <c r="BF2986" s="14">
        <v>0.38013698630136988</v>
      </c>
      <c r="BG2986" s="14">
        <v>2.5499999999999998E-2</v>
      </c>
      <c r="BH2986" s="13">
        <v>0.90100000000000002</v>
      </c>
      <c r="BI2986" s="13">
        <v>0.90100000000000002</v>
      </c>
      <c r="BJ2986" s="13">
        <v>2.88</v>
      </c>
      <c r="BK2986" s="13">
        <v>2.88</v>
      </c>
      <c r="BL2986" s="13">
        <v>50.5</v>
      </c>
      <c r="BM2986" s="13">
        <v>50.5</v>
      </c>
      <c r="BN2986" s="13">
        <v>3.58</v>
      </c>
      <c r="BO2986" s="13">
        <v>3.58</v>
      </c>
      <c r="BP2986" s="13">
        <v>1.7852054794520544</v>
      </c>
      <c r="BQ2986" s="13">
        <v>0</v>
      </c>
      <c r="BR2986" s="13">
        <v>0</v>
      </c>
      <c r="BS2986" s="13">
        <v>-1.1299999999999999</v>
      </c>
      <c r="BT2986" s="14">
        <v>-0.63298035604665448</v>
      </c>
      <c r="BU2986" s="13">
        <v>2.9152054794520543</v>
      </c>
      <c r="BV2986" s="13">
        <v>2.0309999999999997</v>
      </c>
      <c r="BW2986" s="13">
        <v>2.0309999999999997</v>
      </c>
      <c r="BX2986" s="13">
        <v>0</v>
      </c>
      <c r="BY2986" s="13">
        <v>0</v>
      </c>
      <c r="BZ2986" s="13">
        <v>0</v>
      </c>
      <c r="CA2986" s="13">
        <v>0</v>
      </c>
      <c r="CB2986" s="13">
        <v>-0.108</v>
      </c>
      <c r="CC2986" s="15">
        <v>0.20899999999999999</v>
      </c>
      <c r="CD2986" s="15">
        <v>0.88500000000000001</v>
      </c>
      <c r="CE2986" s="15">
        <v>0.36</v>
      </c>
      <c r="CF2986" s="15" t="s">
        <v>7128</v>
      </c>
      <c r="CG2986" s="15" t="s">
        <v>7128</v>
      </c>
      <c r="CH2986" s="13" t="s">
        <v>7128</v>
      </c>
      <c r="CI2986" s="13" t="s">
        <v>7128</v>
      </c>
      <c r="CJ2986" s="13">
        <v>-0.108</v>
      </c>
      <c r="CK2986" s="12">
        <f t="shared" si="92"/>
        <v>5.3175775480059091E-2</v>
      </c>
      <c r="CL2986" s="36" t="str">
        <f t="shared" si="93"/>
        <v>NA</v>
      </c>
      <c r="CM2986" s="13">
        <v>1.46</v>
      </c>
      <c r="CN2986" s="13">
        <v>0.55500000000000005</v>
      </c>
      <c r="CO2986" s="13">
        <v>0.90100000000000002</v>
      </c>
      <c r="CP2986" s="13">
        <v>11.1</v>
      </c>
      <c r="CQ2986" s="13">
        <v>3.58</v>
      </c>
      <c r="CR2986" s="13">
        <v>11.1</v>
      </c>
      <c r="CS2986" s="13">
        <v>2.0309999999999997</v>
      </c>
      <c r="CT2986" s="13">
        <v>6.2000000000000006E-3</v>
      </c>
      <c r="CU2986" s="13">
        <v>2.8775999999999997</v>
      </c>
      <c r="CV2986" s="13">
        <v>6.2000000000000006E-3</v>
      </c>
      <c r="CW2986" s="13">
        <v>3.58</v>
      </c>
      <c r="CX2986" s="12" t="s">
        <v>7128</v>
      </c>
      <c r="CY2986" s="12" t="s">
        <v>7128</v>
      </c>
      <c r="CZ2986" s="15">
        <v>3.1005586592178771</v>
      </c>
      <c r="DA2986" s="20"/>
      <c r="DB2986" s="20"/>
    </row>
    <row r="2987" spans="1:106">
      <c r="A2987" s="8" t="s">
        <v>5849</v>
      </c>
      <c r="B2987" s="8" t="s">
        <v>5850</v>
      </c>
      <c r="C2987" s="9" t="s">
        <v>7203</v>
      </c>
      <c r="D2987" s="9" t="s">
        <v>7126</v>
      </c>
      <c r="E2987" s="10" t="s">
        <v>7127</v>
      </c>
      <c r="F2987" s="10" t="s">
        <v>7126</v>
      </c>
      <c r="G2987" s="11">
        <v>1.02</v>
      </c>
      <c r="H2987" s="11">
        <v>1.02</v>
      </c>
      <c r="I2987" s="12">
        <v>9.0499999999999997E-2</v>
      </c>
      <c r="J2987" s="12">
        <v>0.14881</v>
      </c>
      <c r="K2987" s="12">
        <v>4.7E-2</v>
      </c>
      <c r="L2987" s="12">
        <v>0.10350000000000001</v>
      </c>
      <c r="M2987" s="12">
        <v>6.8320350000000002E-2</v>
      </c>
      <c r="N2987" s="12">
        <v>0.14881</v>
      </c>
      <c r="O2987" s="12">
        <v>-0.14578885196374622</v>
      </c>
      <c r="P2987" s="12">
        <v>-0.28412353135313528</v>
      </c>
      <c r="Q2987" s="13">
        <v>14</v>
      </c>
      <c r="R2987" s="13">
        <v>0</v>
      </c>
      <c r="S2987" s="13">
        <v>0</v>
      </c>
      <c r="T2987" s="13">
        <v>0</v>
      </c>
      <c r="U2987" s="13">
        <v>14</v>
      </c>
      <c r="V2987" s="13">
        <v>1E-3</v>
      </c>
      <c r="W2987" s="13">
        <v>13.999000000000001</v>
      </c>
      <c r="X2987" s="14">
        <v>7.1428571428571434E-5</v>
      </c>
      <c r="Y2987" s="15">
        <v>0.41360294117647056</v>
      </c>
      <c r="Z2987" s="14">
        <v>0</v>
      </c>
      <c r="AA2987" s="14">
        <v>0</v>
      </c>
      <c r="AB2987" s="14">
        <v>0</v>
      </c>
      <c r="AC2987" s="14">
        <v>0</v>
      </c>
      <c r="AD2987" s="13">
        <v>2.58</v>
      </c>
      <c r="AE2987" s="15" t="s">
        <v>7128</v>
      </c>
      <c r="AF2987" s="14" t="s">
        <v>7128</v>
      </c>
      <c r="AG2987" s="14" t="s">
        <v>7128</v>
      </c>
      <c r="AH2987" s="15">
        <v>0.49003147953830012</v>
      </c>
      <c r="AI2987" s="5" t="s">
        <v>7128</v>
      </c>
      <c r="AJ2987" s="15">
        <v>14000</v>
      </c>
      <c r="AK2987" s="15">
        <v>14000</v>
      </c>
      <c r="AL2987" s="15" t="s">
        <v>7128</v>
      </c>
      <c r="AM2987" s="15" t="s">
        <v>7128</v>
      </c>
      <c r="AN2987" s="15">
        <v>44.025157232704402</v>
      </c>
      <c r="AO2987" s="15">
        <v>875</v>
      </c>
      <c r="AP2987" s="15" t="s">
        <v>7128</v>
      </c>
      <c r="AQ2987" s="15" t="s">
        <v>7128</v>
      </c>
      <c r="AR2987" s="15">
        <v>44.160883280757098</v>
      </c>
      <c r="AS2987" s="15">
        <v>874.9375</v>
      </c>
      <c r="AT2987" s="14">
        <v>0</v>
      </c>
      <c r="AU2987" s="14">
        <v>0</v>
      </c>
      <c r="AV2987" s="12">
        <v>0.26</v>
      </c>
      <c r="AW2987" s="12">
        <v>-0.10300000000000001</v>
      </c>
      <c r="AX2987" s="12">
        <v>-1.1200000000000002E-2</v>
      </c>
      <c r="AY2987" s="12">
        <v>0.17600000000000002</v>
      </c>
      <c r="AZ2987" s="14" t="s">
        <v>7128</v>
      </c>
      <c r="BA2987" s="14" t="s">
        <v>7128</v>
      </c>
      <c r="BB2987" s="14">
        <v>3.0211480362537764E-3</v>
      </c>
      <c r="BC2987" s="14">
        <v>-0.13531353135313531</v>
      </c>
      <c r="BD2987" s="14">
        <v>6.25E-2</v>
      </c>
      <c r="BE2987" s="14">
        <v>-2.5625</v>
      </c>
      <c r="BF2987" s="14">
        <v>0</v>
      </c>
      <c r="BG2987" s="14">
        <v>9.0299999999999991E-2</v>
      </c>
      <c r="BH2987" s="13">
        <v>1E-3</v>
      </c>
      <c r="BI2987" s="13">
        <v>1E-3</v>
      </c>
      <c r="BJ2987" s="13">
        <v>-4.1000000000000002E-2</v>
      </c>
      <c r="BK2987" s="13">
        <v>-4.1000000000000002E-2</v>
      </c>
      <c r="BL2987" s="13">
        <v>1.6E-2</v>
      </c>
      <c r="BM2987" s="13">
        <v>1.6E-2</v>
      </c>
      <c r="BN2987" s="13">
        <v>0</v>
      </c>
      <c r="BO2987" s="13">
        <v>0</v>
      </c>
      <c r="BP2987" s="13">
        <v>-4.1000000000000002E-2</v>
      </c>
      <c r="BQ2987" s="13">
        <v>0</v>
      </c>
      <c r="BR2987" s="13">
        <v>0</v>
      </c>
      <c r="BS2987" s="13">
        <v>0</v>
      </c>
      <c r="BT2987" s="14" t="s">
        <v>7128</v>
      </c>
      <c r="BU2987" s="13">
        <v>-4.1000000000000002E-2</v>
      </c>
      <c r="BV2987" s="13">
        <v>1E-3</v>
      </c>
      <c r="BW2987" s="13">
        <v>1E-3</v>
      </c>
      <c r="BX2987" s="13">
        <v>0.33100000000000002</v>
      </c>
      <c r="BY2987" s="13">
        <v>0.30299999999999999</v>
      </c>
      <c r="BZ2987" s="13">
        <v>0.318</v>
      </c>
      <c r="CA2987" s="13">
        <v>0.317</v>
      </c>
      <c r="CB2987" s="13">
        <v>0</v>
      </c>
      <c r="CC2987" s="15" t="s">
        <v>7128</v>
      </c>
      <c r="CD2987" s="15" t="s">
        <v>7128</v>
      </c>
      <c r="CE2987" s="15">
        <v>0.36</v>
      </c>
      <c r="CF2987" s="15" t="s">
        <v>7128</v>
      </c>
      <c r="CG2987" s="15" t="s">
        <v>7128</v>
      </c>
      <c r="CH2987" s="13" t="s">
        <v>7128</v>
      </c>
      <c r="CI2987" s="13" t="s">
        <v>7128</v>
      </c>
      <c r="CJ2987" s="13">
        <v>0</v>
      </c>
      <c r="CK2987" s="12">
        <f t="shared" si="92"/>
        <v>0</v>
      </c>
      <c r="CL2987" s="36">
        <f t="shared" si="93"/>
        <v>5.0473186119873815E-2</v>
      </c>
      <c r="CM2987" s="13">
        <v>1E-3</v>
      </c>
      <c r="CN2987" s="13" t="s">
        <v>7128</v>
      </c>
      <c r="CO2987" s="13">
        <v>1E-3</v>
      </c>
      <c r="CP2987" s="13">
        <v>14</v>
      </c>
      <c r="CQ2987" s="13" t="s">
        <v>7128</v>
      </c>
      <c r="CR2987" s="13" t="s">
        <v>7128</v>
      </c>
      <c r="CS2987" s="13" t="s">
        <v>7128</v>
      </c>
      <c r="CT2987" s="13">
        <v>0</v>
      </c>
      <c r="CU2987" s="13">
        <v>-4.1000000000000002E-2</v>
      </c>
      <c r="CV2987" s="13">
        <v>0.317</v>
      </c>
      <c r="CW2987" s="13">
        <v>0</v>
      </c>
      <c r="CX2987" s="12">
        <v>3.0211480362537764E-3</v>
      </c>
      <c r="CY2987" s="12">
        <v>-0.13531353135313531</v>
      </c>
      <c r="CZ2987" s="15" t="s">
        <v>7128</v>
      </c>
      <c r="DA2987" s="20"/>
      <c r="DB2987" s="20"/>
    </row>
    <row r="2988" spans="1:106">
      <c r="A2988" s="8" t="s">
        <v>1477</v>
      </c>
      <c r="B2988" s="8" t="s">
        <v>1478</v>
      </c>
      <c r="C2988" s="9" t="s">
        <v>7141</v>
      </c>
      <c r="D2988" s="9" t="s">
        <v>7126</v>
      </c>
      <c r="E2988" s="10" t="s">
        <v>7127</v>
      </c>
      <c r="F2988" s="10" t="s">
        <v>7126</v>
      </c>
      <c r="G2988" s="11">
        <v>0.73</v>
      </c>
      <c r="H2988" s="11">
        <v>0.73</v>
      </c>
      <c r="I2988" s="12">
        <v>9.0499999999999997E-2</v>
      </c>
      <c r="J2988" s="12">
        <v>0.12256500000000001</v>
      </c>
      <c r="K2988" s="12">
        <v>4.1999999999999996E-2</v>
      </c>
      <c r="L2988" s="12">
        <v>9.8500000000000004E-2</v>
      </c>
      <c r="M2988" s="12">
        <v>6.5019850000000004E-2</v>
      </c>
      <c r="N2988" s="12">
        <v>0.12256500000000001</v>
      </c>
      <c r="O2988" s="12" t="s">
        <v>7128</v>
      </c>
      <c r="P2988" s="12" t="s">
        <v>7128</v>
      </c>
      <c r="Q2988" s="13">
        <v>36.9</v>
      </c>
      <c r="R2988" s="13">
        <v>0</v>
      </c>
      <c r="S2988" s="13">
        <v>0</v>
      </c>
      <c r="T2988" s="13">
        <v>0</v>
      </c>
      <c r="U2988" s="13">
        <v>36.9</v>
      </c>
      <c r="V2988" s="13">
        <v>0</v>
      </c>
      <c r="W2988" s="13">
        <v>36.9</v>
      </c>
      <c r="X2988" s="14">
        <v>0</v>
      </c>
      <c r="Y2988" s="15">
        <v>0.25</v>
      </c>
      <c r="Z2988" s="14" t="s">
        <v>7128</v>
      </c>
      <c r="AA2988" s="14">
        <v>0</v>
      </c>
      <c r="AB2988" s="14" t="s">
        <v>7128</v>
      </c>
      <c r="AC2988" s="14">
        <v>0</v>
      </c>
      <c r="AD2988" s="13">
        <v>3.35</v>
      </c>
      <c r="AE2988" s="15">
        <v>1.1507777777777777</v>
      </c>
      <c r="AF2988" s="14">
        <v>8.9442719099991588E-2</v>
      </c>
      <c r="AG2988" s="14">
        <v>0.68591385209806044</v>
      </c>
      <c r="AH2988" s="15">
        <v>0.36390532544378706</v>
      </c>
      <c r="AI2988" s="5">
        <v>3.5843373493975905</v>
      </c>
      <c r="AJ2988" s="15">
        <v>6.3076923076923075</v>
      </c>
      <c r="AK2988" s="15">
        <v>6.3076923076923075</v>
      </c>
      <c r="AL2988" s="15" t="s">
        <v>7128</v>
      </c>
      <c r="AM2988" s="15" t="s">
        <v>7128</v>
      </c>
      <c r="AN2988" s="15" t="s">
        <v>7128</v>
      </c>
      <c r="AO2988" s="15">
        <v>0.28828124999999999</v>
      </c>
      <c r="AP2988" s="15">
        <v>3.1008403361344534</v>
      </c>
      <c r="AQ2988" s="15">
        <v>2.6170212765957448</v>
      </c>
      <c r="AR2988" s="15" t="s">
        <v>7128</v>
      </c>
      <c r="AS2988" s="15">
        <v>0.28828124999999999</v>
      </c>
      <c r="AT2988" s="14">
        <v>4.5128205128205132E-2</v>
      </c>
      <c r="AU2988" s="14">
        <v>7.154471544715448E-3</v>
      </c>
      <c r="AV2988" s="12">
        <v>0.14499999999999999</v>
      </c>
      <c r="AW2988" s="12">
        <v>0.192</v>
      </c>
      <c r="AX2988" s="12">
        <v>0.14099999999999999</v>
      </c>
      <c r="AY2988" s="12">
        <v>0.17</v>
      </c>
      <c r="AZ2988" s="14" t="s">
        <v>7128</v>
      </c>
      <c r="BA2988" s="14" t="s">
        <v>7128</v>
      </c>
      <c r="BB2988" s="14" t="s">
        <v>7128</v>
      </c>
      <c r="BC2988" s="14" t="s">
        <v>7128</v>
      </c>
      <c r="BD2988" s="14">
        <v>4.5703124999999997E-2</v>
      </c>
      <c r="BE2988" s="14">
        <v>9.2968750000000003E-2</v>
      </c>
      <c r="BF2988" s="14">
        <v>0.34709821428571425</v>
      </c>
      <c r="BG2988" s="14" t="s">
        <v>7128</v>
      </c>
      <c r="BH2988" s="13">
        <v>5.85</v>
      </c>
      <c r="BI2988" s="13">
        <v>5.85</v>
      </c>
      <c r="BJ2988" s="13">
        <v>11.9</v>
      </c>
      <c r="BK2988" s="13">
        <v>11.9</v>
      </c>
      <c r="BL2988" s="13">
        <v>128</v>
      </c>
      <c r="BM2988" s="13">
        <v>128</v>
      </c>
      <c r="BN2988" s="13">
        <v>14.1</v>
      </c>
      <c r="BO2988" s="13">
        <v>14.1</v>
      </c>
      <c r="BP2988" s="13">
        <v>7.7695312500000018</v>
      </c>
      <c r="BQ2988" s="13">
        <v>0</v>
      </c>
      <c r="BR2988" s="13">
        <v>0</v>
      </c>
      <c r="BS2988" s="13">
        <v>-2.2599999999999998</v>
      </c>
      <c r="BT2988" s="14">
        <v>-0.29087983911513315</v>
      </c>
      <c r="BU2988" s="13">
        <v>10.029531250000002</v>
      </c>
      <c r="BV2988" s="13">
        <v>8.11</v>
      </c>
      <c r="BW2988" s="13">
        <v>8.11</v>
      </c>
      <c r="BX2988" s="13">
        <v>0</v>
      </c>
      <c r="BY2988" s="13">
        <v>0</v>
      </c>
      <c r="BZ2988" s="13">
        <v>0</v>
      </c>
      <c r="CA2988" s="13">
        <v>0</v>
      </c>
      <c r="CB2988" s="13">
        <v>-0.26400000000000001</v>
      </c>
      <c r="CC2988" s="15">
        <v>0.40899999999999997</v>
      </c>
      <c r="CD2988" s="15">
        <v>0.42499999999999999</v>
      </c>
      <c r="CE2988" s="15">
        <v>0.36</v>
      </c>
      <c r="CF2988" s="15" t="s">
        <v>7128</v>
      </c>
      <c r="CG2988" s="15" t="s">
        <v>7128</v>
      </c>
      <c r="CH2988" s="13" t="s">
        <v>7128</v>
      </c>
      <c r="CI2988" s="13" t="s">
        <v>7128</v>
      </c>
      <c r="CJ2988" s="13">
        <v>-0.26400000000000001</v>
      </c>
      <c r="CK2988" s="12">
        <f t="shared" si="92"/>
        <v>3.2552404438964247E-2</v>
      </c>
      <c r="CL2988" s="36" t="str">
        <f t="shared" si="93"/>
        <v>NA</v>
      </c>
      <c r="CM2988" s="13">
        <v>8.9600000000000009</v>
      </c>
      <c r="CN2988" s="13">
        <v>3.11</v>
      </c>
      <c r="CO2988" s="13">
        <v>5.85</v>
      </c>
      <c r="CP2988" s="13">
        <v>36.9</v>
      </c>
      <c r="CQ2988" s="13">
        <v>14.1</v>
      </c>
      <c r="CR2988" s="13">
        <v>36.9</v>
      </c>
      <c r="CS2988" s="13">
        <v>8.11</v>
      </c>
      <c r="CT2988" s="13">
        <v>0.1464</v>
      </c>
      <c r="CU2988" s="13">
        <v>11.8116</v>
      </c>
      <c r="CV2988" s="13">
        <v>0.1464</v>
      </c>
      <c r="CW2988" s="13">
        <v>14.1</v>
      </c>
      <c r="CX2988" s="12" t="s">
        <v>7128</v>
      </c>
      <c r="CY2988" s="12" t="s">
        <v>7128</v>
      </c>
      <c r="CZ2988" s="15">
        <v>2.6170212765957448</v>
      </c>
      <c r="DA2988" s="20"/>
      <c r="DB2988" s="20"/>
    </row>
    <row r="2989" spans="1:106" ht="24">
      <c r="A2989" s="8" t="s">
        <v>4841</v>
      </c>
      <c r="B2989" s="8" t="s">
        <v>4842</v>
      </c>
      <c r="C2989" s="9" t="s">
        <v>7169</v>
      </c>
      <c r="D2989" s="9" t="s">
        <v>7126</v>
      </c>
      <c r="E2989" s="10" t="s">
        <v>7127</v>
      </c>
      <c r="F2989" s="10" t="s">
        <v>7126</v>
      </c>
      <c r="G2989" s="11">
        <v>0.61</v>
      </c>
      <c r="H2989" s="11">
        <v>0.62037468030690535</v>
      </c>
      <c r="I2989" s="12">
        <v>9.0499999999999997E-2</v>
      </c>
      <c r="J2989" s="12">
        <v>0.11264390856777493</v>
      </c>
      <c r="K2989" s="12">
        <v>4.7E-2</v>
      </c>
      <c r="L2989" s="12">
        <v>0.10350000000000001</v>
      </c>
      <c r="M2989" s="12">
        <v>6.8320350000000002E-2</v>
      </c>
      <c r="N2989" s="12">
        <v>0.11118582464753896</v>
      </c>
      <c r="O2989" s="12">
        <v>-0.11138264730651366</v>
      </c>
      <c r="P2989" s="12">
        <v>-0.10461922051995921</v>
      </c>
      <c r="Q2989" s="13">
        <v>3.91</v>
      </c>
      <c r="R2989" s="13">
        <v>0</v>
      </c>
      <c r="S2989" s="13">
        <v>0.13300000000000001</v>
      </c>
      <c r="T2989" s="13">
        <v>0.13300000000000001</v>
      </c>
      <c r="U2989" s="13">
        <v>4.0430000000000001</v>
      </c>
      <c r="V2989" s="13">
        <v>0.26200000000000001</v>
      </c>
      <c r="W2989" s="13">
        <v>3.7810000000000001</v>
      </c>
      <c r="X2989" s="14">
        <v>6.4803363838733613E-2</v>
      </c>
      <c r="Y2989" s="15">
        <v>0.25179856115107913</v>
      </c>
      <c r="Z2989" s="14">
        <v>2.4345597656965038E-2</v>
      </c>
      <c r="AA2989" s="14">
        <v>3.28963640860747E-2</v>
      </c>
      <c r="AB2989" s="14">
        <v>2.4953095684803004E-2</v>
      </c>
      <c r="AC2989" s="14">
        <v>3.4015345268542198E-2</v>
      </c>
      <c r="AD2989" s="13">
        <v>0.28199999999999997</v>
      </c>
      <c r="AE2989" s="15">
        <v>1.3875277777777779</v>
      </c>
      <c r="AF2989" s="14">
        <v>4.4721359549995794E-2</v>
      </c>
      <c r="AG2989" s="14">
        <v>0.84858779746117008</v>
      </c>
      <c r="AH2989" s="15">
        <v>0.8153963998468019</v>
      </c>
      <c r="AI2989" s="5">
        <v>5.8333333333333339</v>
      </c>
      <c r="AJ2989" s="15">
        <v>558.57142857142856</v>
      </c>
      <c r="AK2989" s="15">
        <v>558.57142857142856</v>
      </c>
      <c r="AL2989" s="15" t="s">
        <v>7128</v>
      </c>
      <c r="AM2989" s="15" t="s">
        <v>7128</v>
      </c>
      <c r="AN2989" s="15">
        <v>0.73358348968105069</v>
      </c>
      <c r="AO2989" s="15">
        <v>3.0787401574803148</v>
      </c>
      <c r="AP2989" s="15">
        <v>54.014285714285712</v>
      </c>
      <c r="AQ2989" s="15">
        <v>31.247933884297524</v>
      </c>
      <c r="AR2989" s="15">
        <v>0.7269755816189194</v>
      </c>
      <c r="AS2989" s="15">
        <v>2.9771653543307086</v>
      </c>
      <c r="AT2989" s="14">
        <v>0</v>
      </c>
      <c r="AU2989" s="14">
        <v>0</v>
      </c>
      <c r="AV2989" s="12">
        <v>-0.39700000000000002</v>
      </c>
      <c r="AW2989" s="12">
        <v>0.16800000000000001</v>
      </c>
      <c r="AX2989" s="12">
        <v>-1.9799999999999998E-2</v>
      </c>
      <c r="AY2989" s="12">
        <v>0.27200000000000002</v>
      </c>
      <c r="AZ2989" s="14" t="s">
        <v>7128</v>
      </c>
      <c r="BA2989" s="14" t="s">
        <v>7128</v>
      </c>
      <c r="BB2989" s="14">
        <v>1.2612612612612614E-3</v>
      </c>
      <c r="BC2989" s="14">
        <v>6.5666041275797378E-3</v>
      </c>
      <c r="BD2989" s="14">
        <v>5.5118110236220472E-3</v>
      </c>
      <c r="BE2989" s="14">
        <v>5.5118110236220479E-2</v>
      </c>
      <c r="BF2989" s="14">
        <v>0.5</v>
      </c>
      <c r="BG2989" s="14" t="s">
        <v>7128</v>
      </c>
      <c r="BH2989" s="13">
        <v>7.0000000000000001E-3</v>
      </c>
      <c r="BI2989" s="13">
        <v>7.0000000000000001E-3</v>
      </c>
      <c r="BJ2989" s="13">
        <v>7.0000000000000007E-2</v>
      </c>
      <c r="BK2989" s="13">
        <v>7.0000000000000007E-2</v>
      </c>
      <c r="BL2989" s="13">
        <v>1.27</v>
      </c>
      <c r="BM2989" s="13">
        <v>1.27</v>
      </c>
      <c r="BN2989" s="13">
        <v>0.121</v>
      </c>
      <c r="BO2989" s="13">
        <v>0.121</v>
      </c>
      <c r="BP2989" s="13">
        <v>3.5000000000000003E-2</v>
      </c>
      <c r="BQ2989" s="13">
        <v>0</v>
      </c>
      <c r="BR2989" s="13">
        <v>0</v>
      </c>
      <c r="BS2989" s="13">
        <v>-5.1999999999999998E-2</v>
      </c>
      <c r="BT2989" s="14">
        <v>-1.4857142857142855</v>
      </c>
      <c r="BU2989" s="13">
        <v>8.6999999999999994E-2</v>
      </c>
      <c r="BV2989" s="13">
        <v>5.8999999999999997E-2</v>
      </c>
      <c r="BW2989" s="13">
        <v>5.8999999999999997E-2</v>
      </c>
      <c r="BX2989" s="13">
        <v>5.55</v>
      </c>
      <c r="BY2989" s="13">
        <v>5.33</v>
      </c>
      <c r="BZ2989" s="13">
        <v>5.33</v>
      </c>
      <c r="CA2989" s="13">
        <v>5.2010000000000005</v>
      </c>
      <c r="CB2989" s="13">
        <v>0</v>
      </c>
      <c r="CC2989" s="15">
        <v>0.253</v>
      </c>
      <c r="CD2989" s="15" t="s">
        <v>7128</v>
      </c>
      <c r="CE2989" s="15">
        <v>0.36</v>
      </c>
      <c r="CF2989" s="15">
        <v>1.3936920034155067</v>
      </c>
      <c r="CG2989" s="15">
        <v>1.7120453353673211</v>
      </c>
      <c r="CH2989" s="13">
        <v>2.6000000000000002E-2</v>
      </c>
      <c r="CI2989" s="13">
        <v>1.7250000000000001E-2</v>
      </c>
      <c r="CJ2989" s="13">
        <v>0</v>
      </c>
      <c r="CK2989" s="12">
        <f t="shared" si="92"/>
        <v>0</v>
      </c>
      <c r="CL2989" s="36">
        <f t="shared" si="93"/>
        <v>0.24418381080561427</v>
      </c>
      <c r="CM2989" s="13">
        <v>1.7000000000000001E-2</v>
      </c>
      <c r="CN2989" s="13">
        <v>0.01</v>
      </c>
      <c r="CO2989" s="13">
        <v>7.0000000000000001E-3</v>
      </c>
      <c r="CP2989" s="13">
        <v>3.91</v>
      </c>
      <c r="CQ2989" s="13">
        <v>0.121</v>
      </c>
      <c r="CR2989" s="13">
        <v>3.7810000000000001</v>
      </c>
      <c r="CS2989" s="13" t="s">
        <v>7128</v>
      </c>
      <c r="CT2989" s="13">
        <v>0</v>
      </c>
      <c r="CU2989" s="13">
        <v>7.0000000000000007E-2</v>
      </c>
      <c r="CV2989" s="13">
        <v>5.2010000000000005</v>
      </c>
      <c r="CW2989" s="13">
        <v>0.121</v>
      </c>
      <c r="CX2989" s="12">
        <v>1.2612612612612614E-3</v>
      </c>
      <c r="CY2989" s="12">
        <v>6.5666041275797378E-3</v>
      </c>
      <c r="CZ2989" s="15">
        <v>31.247933884297524</v>
      </c>
      <c r="DA2989" s="20"/>
      <c r="DB2989" s="20"/>
    </row>
    <row r="2990" spans="1:106">
      <c r="A2990" s="8" t="s">
        <v>3521</v>
      </c>
      <c r="B2990" s="8" t="s">
        <v>3522</v>
      </c>
      <c r="C2990" s="9" t="s">
        <v>7141</v>
      </c>
      <c r="D2990" s="9" t="s">
        <v>7126</v>
      </c>
      <c r="E2990" s="10" t="s">
        <v>7127</v>
      </c>
      <c r="F2990" s="10" t="s">
        <v>7126</v>
      </c>
      <c r="G2990" s="11">
        <v>0.73</v>
      </c>
      <c r="H2990" s="11">
        <v>2.2312521651270205</v>
      </c>
      <c r="I2990" s="12">
        <v>9.0499999999999997E-2</v>
      </c>
      <c r="J2990" s="12">
        <v>0.25842832094399537</v>
      </c>
      <c r="K2990" s="12">
        <v>4.7E-2</v>
      </c>
      <c r="L2990" s="12">
        <v>0.10350000000000001</v>
      </c>
      <c r="M2990" s="12">
        <v>6.8320350000000002E-2</v>
      </c>
      <c r="N2990" s="12">
        <v>0.11347490371297313</v>
      </c>
      <c r="O2990" s="12">
        <v>-0.23047377548944992</v>
      </c>
      <c r="P2990" s="12">
        <v>-8.2077314156744297E-2</v>
      </c>
      <c r="Q2990" s="13">
        <v>0.433</v>
      </c>
      <c r="R2990" s="13">
        <v>0</v>
      </c>
      <c r="S2990" s="13">
        <v>1.39</v>
      </c>
      <c r="T2990" s="13">
        <v>1.39</v>
      </c>
      <c r="U2990" s="13">
        <v>1.823</v>
      </c>
      <c r="V2990" s="13">
        <v>0.05</v>
      </c>
      <c r="W2990" s="13">
        <v>1.7729999999999999</v>
      </c>
      <c r="X2990" s="14">
        <v>2.7427317608337907E-2</v>
      </c>
      <c r="Y2990" s="15">
        <v>8.8495575221238937E-2</v>
      </c>
      <c r="Z2990" s="14">
        <v>0.24258289703315883</v>
      </c>
      <c r="AA2990" s="14">
        <v>0.7624794295117937</v>
      </c>
      <c r="AB2990" s="14">
        <v>0.32027649769585254</v>
      </c>
      <c r="AC2990" s="14">
        <v>3.2101616628175518</v>
      </c>
      <c r="AD2990" s="13">
        <v>3.7999999999999999E-2</v>
      </c>
      <c r="AE2990" s="15">
        <v>1.0118333333333334</v>
      </c>
      <c r="AF2990" s="14">
        <v>5.4772255750516613E-2</v>
      </c>
      <c r="AG2990" s="14">
        <v>0.88731054315836899</v>
      </c>
      <c r="AH2990" s="15">
        <v>0.35897435897435892</v>
      </c>
      <c r="AI2990" s="5">
        <v>1.3095238095238098</v>
      </c>
      <c r="AJ2990" s="15">
        <v>3.5203252032520327</v>
      </c>
      <c r="AK2990" s="15">
        <v>3.5203252032520327</v>
      </c>
      <c r="AL2990" s="15" t="s">
        <v>7128</v>
      </c>
      <c r="AM2990" s="15" t="s">
        <v>7128</v>
      </c>
      <c r="AN2990" s="15">
        <v>9.9769585253456222E-2</v>
      </c>
      <c r="AO2990" s="15">
        <v>3.7008547008547013E-2</v>
      </c>
      <c r="AP2990" s="15">
        <v>6.4472727272727264</v>
      </c>
      <c r="AQ2990" s="15">
        <v>5.2611275964391684</v>
      </c>
      <c r="AR2990" s="15">
        <v>0.31214788732394366</v>
      </c>
      <c r="AS2990" s="15">
        <v>0.15153846153846154</v>
      </c>
      <c r="AT2990" s="14">
        <v>0</v>
      </c>
      <c r="AU2990" s="14">
        <v>0</v>
      </c>
      <c r="AV2990" s="12">
        <v>-0.109</v>
      </c>
      <c r="AW2990" s="12">
        <v>2.4900000000000002E-2</v>
      </c>
      <c r="AX2990" s="12">
        <v>0.13100000000000001</v>
      </c>
      <c r="AY2990" s="12">
        <v>8.6599999999999996E-2</v>
      </c>
      <c r="AZ2990" s="14" t="s">
        <v>7128</v>
      </c>
      <c r="BA2990" s="14" t="s">
        <v>7128</v>
      </c>
      <c r="BB2990" s="14">
        <v>2.7954545454545451E-2</v>
      </c>
      <c r="BC2990" s="14">
        <v>3.139758955622883E-2</v>
      </c>
      <c r="BD2990" s="14">
        <v>1.0512820512820513E-2</v>
      </c>
      <c r="BE2990" s="14">
        <v>2.3504273504273508E-2</v>
      </c>
      <c r="BF2990" s="14">
        <v>0.359375</v>
      </c>
      <c r="BG2990" s="14">
        <v>3.1200000000000002E-2</v>
      </c>
      <c r="BH2990" s="13">
        <v>0.123</v>
      </c>
      <c r="BI2990" s="13">
        <v>0.123</v>
      </c>
      <c r="BJ2990" s="13">
        <v>0.27500000000000002</v>
      </c>
      <c r="BK2990" s="13">
        <v>0.27500000000000002</v>
      </c>
      <c r="BL2990" s="13">
        <v>11.7</v>
      </c>
      <c r="BM2990" s="13">
        <v>11.7</v>
      </c>
      <c r="BN2990" s="13">
        <v>0.33700000000000002</v>
      </c>
      <c r="BO2990" s="13">
        <v>0.33700000000000002</v>
      </c>
      <c r="BP2990" s="13">
        <v>0.17617187500000001</v>
      </c>
      <c r="BQ2990" s="13">
        <v>0</v>
      </c>
      <c r="BR2990" s="13">
        <v>0</v>
      </c>
      <c r="BS2990" s="13">
        <v>-4.8000000000000001E-2</v>
      </c>
      <c r="BT2990" s="14">
        <v>-0.27246119733924612</v>
      </c>
      <c r="BU2990" s="13">
        <v>0.22417187500000002</v>
      </c>
      <c r="BV2990" s="13">
        <v>0.17099999999999999</v>
      </c>
      <c r="BW2990" s="13">
        <v>0.17099999999999999</v>
      </c>
      <c r="BX2990" s="13">
        <v>4.4000000000000004</v>
      </c>
      <c r="BY2990" s="13">
        <v>5.6110000000000007</v>
      </c>
      <c r="BZ2990" s="13">
        <v>4.34</v>
      </c>
      <c r="CA2990" s="13">
        <v>5.68</v>
      </c>
      <c r="CB2990" s="13">
        <v>0</v>
      </c>
      <c r="CC2990" s="15">
        <v>0.32400000000000001</v>
      </c>
      <c r="CD2990" s="15">
        <v>0.44600000000000001</v>
      </c>
      <c r="CE2990" s="15">
        <v>0.36</v>
      </c>
      <c r="CF2990" s="15">
        <v>1.4599013462421813</v>
      </c>
      <c r="CG2990" s="15">
        <v>1.3710503832170906</v>
      </c>
      <c r="CH2990" s="13">
        <v>-7.8100000000000003E-2</v>
      </c>
      <c r="CI2990" s="13">
        <v>0.21939999999999998</v>
      </c>
      <c r="CJ2990" s="13">
        <v>0</v>
      </c>
      <c r="CK2990" s="12">
        <f t="shared" si="92"/>
        <v>0</v>
      </c>
      <c r="CL2990" s="36">
        <f t="shared" si="93"/>
        <v>2.0598591549295775</v>
      </c>
      <c r="CM2990" s="13">
        <v>0.192</v>
      </c>
      <c r="CN2990" s="13">
        <v>6.9000000000000006E-2</v>
      </c>
      <c r="CO2990" s="13">
        <v>0.123</v>
      </c>
      <c r="CP2990" s="13">
        <v>0.433</v>
      </c>
      <c r="CQ2990" s="13">
        <v>0.33700000000000002</v>
      </c>
      <c r="CR2990" s="13">
        <v>1.7729999999999999</v>
      </c>
      <c r="CS2990" s="13" t="s">
        <v>7128</v>
      </c>
      <c r="CT2990" s="13">
        <v>0</v>
      </c>
      <c r="CU2990" s="13">
        <v>0.27500000000000002</v>
      </c>
      <c r="CV2990" s="13">
        <v>5.68</v>
      </c>
      <c r="CW2990" s="13">
        <v>0.33700000000000002</v>
      </c>
      <c r="CX2990" s="12">
        <v>2.7954545454545451E-2</v>
      </c>
      <c r="CY2990" s="12">
        <v>3.139758955622883E-2</v>
      </c>
      <c r="CZ2990" s="15">
        <v>5.2611275964391684</v>
      </c>
      <c r="DA2990" s="20"/>
      <c r="DB2990" s="20"/>
    </row>
    <row r="2991" spans="1:106">
      <c r="A2991" s="8" t="s">
        <v>5809</v>
      </c>
      <c r="B2991" s="8" t="s">
        <v>5810</v>
      </c>
      <c r="C2991" s="9" t="s">
        <v>7141</v>
      </c>
      <c r="D2991" s="9" t="s">
        <v>7126</v>
      </c>
      <c r="E2991" s="10" t="s">
        <v>7127</v>
      </c>
      <c r="F2991" s="10" t="s">
        <v>7126</v>
      </c>
      <c r="G2991" s="11">
        <v>0.73</v>
      </c>
      <c r="H2991" s="11">
        <v>3.5710810810810805</v>
      </c>
      <c r="I2991" s="12">
        <v>9.0499999999999997E-2</v>
      </c>
      <c r="J2991" s="12">
        <v>0.37968283783783774</v>
      </c>
      <c r="K2991" s="12">
        <v>4.7E-2</v>
      </c>
      <c r="L2991" s="12">
        <v>0.10350000000000001</v>
      </c>
      <c r="M2991" s="12">
        <v>6.8320350000000002E-2</v>
      </c>
      <c r="N2991" s="12">
        <v>0.13196903535911603</v>
      </c>
      <c r="O2991" s="12">
        <v>-0.71866588868529546</v>
      </c>
      <c r="P2991" s="12">
        <v>-0.16250338650415419</v>
      </c>
      <c r="Q2991" s="13">
        <v>0.14799999999999999</v>
      </c>
      <c r="R2991" s="13">
        <v>0</v>
      </c>
      <c r="S2991" s="13">
        <v>0.57599999999999996</v>
      </c>
      <c r="T2991" s="13">
        <v>0.57599999999999996</v>
      </c>
      <c r="U2991" s="13">
        <v>0.72399999999999998</v>
      </c>
      <c r="V2991" s="13">
        <v>0</v>
      </c>
      <c r="W2991" s="13">
        <v>0.72399999999999998</v>
      </c>
      <c r="X2991" s="14">
        <v>0</v>
      </c>
      <c r="Y2991" s="15" t="s">
        <v>7128</v>
      </c>
      <c r="Z2991" s="14">
        <v>0.94581280788177335</v>
      </c>
      <c r="AA2991" s="14">
        <v>0.79558011049723754</v>
      </c>
      <c r="AB2991" s="14">
        <v>17.454545454545453</v>
      </c>
      <c r="AC2991" s="14">
        <v>3.8918918918918917</v>
      </c>
      <c r="AD2991" s="13">
        <v>0.03</v>
      </c>
      <c r="AE2991" s="15">
        <v>-0.49149999999999999</v>
      </c>
      <c r="AF2991" s="14">
        <v>8.9442719099991588E-2</v>
      </c>
      <c r="AG2991" s="14" t="s">
        <v>7128</v>
      </c>
      <c r="AH2991" s="15">
        <v>0.39285714285714285</v>
      </c>
      <c r="AI2991" s="5" t="s">
        <v>7128</v>
      </c>
      <c r="AJ2991" s="15" t="s">
        <v>7128</v>
      </c>
      <c r="AK2991" s="15" t="s">
        <v>7128</v>
      </c>
      <c r="AL2991" s="15" t="s">
        <v>7128</v>
      </c>
      <c r="AM2991" s="15" t="s">
        <v>7128</v>
      </c>
      <c r="AN2991" s="15">
        <v>4.4848484848484844</v>
      </c>
      <c r="AO2991" s="15">
        <v>10.571428571428571</v>
      </c>
      <c r="AP2991" s="15" t="s">
        <v>7128</v>
      </c>
      <c r="AQ2991" s="15" t="s">
        <v>7128</v>
      </c>
      <c r="AR2991" s="15">
        <v>1.1888341543513956</v>
      </c>
      <c r="AS2991" s="15">
        <v>51.714285714285708</v>
      </c>
      <c r="AT2991" s="14" t="s">
        <v>7128</v>
      </c>
      <c r="AU2991" s="14">
        <v>0</v>
      </c>
      <c r="AV2991" s="12" t="s">
        <v>7128</v>
      </c>
      <c r="AW2991" s="12" t="s">
        <v>7128</v>
      </c>
      <c r="AX2991" s="12">
        <v>-3.4599999999999999E-2</v>
      </c>
      <c r="AY2991" s="12">
        <v>0.245</v>
      </c>
      <c r="AZ2991" s="14" t="s">
        <v>7128</v>
      </c>
      <c r="BA2991" s="14" t="s">
        <v>7128</v>
      </c>
      <c r="BB2991" s="14">
        <v>-0.33898305084745767</v>
      </c>
      <c r="BC2991" s="14">
        <v>-3.0534351145038174E-2</v>
      </c>
      <c r="BD2991" s="14">
        <v>-1.4285714285714286</v>
      </c>
      <c r="BE2991" s="14">
        <v>-1.4285714285714286</v>
      </c>
      <c r="BF2991" s="14">
        <v>0</v>
      </c>
      <c r="BG2991" s="14" t="s">
        <v>7128</v>
      </c>
      <c r="BH2991" s="13">
        <v>-0.02</v>
      </c>
      <c r="BI2991" s="13">
        <v>-0.02</v>
      </c>
      <c r="BJ2991" s="13">
        <v>-0.02</v>
      </c>
      <c r="BK2991" s="13">
        <v>-0.02</v>
      </c>
      <c r="BL2991" s="13">
        <v>1.4E-2</v>
      </c>
      <c r="BM2991" s="13">
        <v>1.4E-2</v>
      </c>
      <c r="BN2991" s="13">
        <v>0</v>
      </c>
      <c r="BO2991" s="13">
        <v>0</v>
      </c>
      <c r="BP2991" s="13">
        <v>-0.02</v>
      </c>
      <c r="BQ2991" s="13">
        <v>0</v>
      </c>
      <c r="BR2991" s="13">
        <v>0</v>
      </c>
      <c r="BS2991" s="13">
        <v>0</v>
      </c>
      <c r="BT2991" s="14" t="s">
        <v>7128</v>
      </c>
      <c r="BU2991" s="13">
        <v>-0.02</v>
      </c>
      <c r="BV2991" s="13">
        <v>-0.02</v>
      </c>
      <c r="BW2991" s="13">
        <v>-0.02</v>
      </c>
      <c r="BX2991" s="13">
        <v>5.8999999999999997E-2</v>
      </c>
      <c r="BY2991" s="13">
        <v>0.65499999999999992</v>
      </c>
      <c r="BZ2991" s="13">
        <v>3.3000000000000002E-2</v>
      </c>
      <c r="CA2991" s="13">
        <v>0.60899999999999999</v>
      </c>
      <c r="CB2991" s="13">
        <v>0</v>
      </c>
      <c r="CC2991" s="15">
        <v>-0.30299999999999999</v>
      </c>
      <c r="CD2991" s="15">
        <v>7.9000000000000001E-2</v>
      </c>
      <c r="CE2991" s="15">
        <v>0.36</v>
      </c>
      <c r="CF2991" s="15" t="s">
        <v>7128</v>
      </c>
      <c r="CG2991" s="15" t="s">
        <v>7128</v>
      </c>
      <c r="CH2991" s="13" t="s">
        <v>7128</v>
      </c>
      <c r="CI2991" s="13" t="s">
        <v>7128</v>
      </c>
      <c r="CJ2991" s="13">
        <v>0</v>
      </c>
      <c r="CK2991" s="12">
        <f t="shared" si="92"/>
        <v>0</v>
      </c>
      <c r="CL2991" s="36">
        <f t="shared" si="93"/>
        <v>2.2988505747126436E-2</v>
      </c>
      <c r="CM2991" s="13" t="s">
        <v>7128</v>
      </c>
      <c r="CN2991" s="13" t="s">
        <v>7128</v>
      </c>
      <c r="CO2991" s="13" t="s">
        <v>7128</v>
      </c>
      <c r="CP2991" s="13" t="s">
        <v>7128</v>
      </c>
      <c r="CQ2991" s="13" t="s">
        <v>7128</v>
      </c>
      <c r="CR2991" s="13" t="s">
        <v>7128</v>
      </c>
      <c r="CS2991" s="13" t="s">
        <v>7128</v>
      </c>
      <c r="CT2991" s="13">
        <v>0</v>
      </c>
      <c r="CU2991" s="13">
        <v>-0.02</v>
      </c>
      <c r="CV2991" s="13">
        <v>0.60899999999999999</v>
      </c>
      <c r="CW2991" s="13">
        <v>0</v>
      </c>
      <c r="CX2991" s="12">
        <v>-0.33898305084745767</v>
      </c>
      <c r="CY2991" s="12">
        <v>-3.0534351145038174E-2</v>
      </c>
      <c r="CZ2991" s="15" t="s">
        <v>7128</v>
      </c>
      <c r="DA2991" s="20"/>
      <c r="DB2991" s="20"/>
    </row>
    <row r="2992" spans="1:106">
      <c r="A2992" s="8" t="s">
        <v>1679</v>
      </c>
      <c r="B2992" s="8" t="s">
        <v>1680</v>
      </c>
      <c r="C2992" s="9" t="s">
        <v>7144</v>
      </c>
      <c r="D2992" s="9" t="s">
        <v>7126</v>
      </c>
      <c r="E2992" s="10" t="s">
        <v>7127</v>
      </c>
      <c r="F2992" s="10" t="s">
        <v>7126</v>
      </c>
      <c r="G2992" s="11">
        <v>1.1499999999999999</v>
      </c>
      <c r="H2992" s="11">
        <v>1.2275291666666666</v>
      </c>
      <c r="I2992" s="12">
        <v>9.0499999999999997E-2</v>
      </c>
      <c r="J2992" s="12">
        <v>0.16759138958333333</v>
      </c>
      <c r="K2992" s="12">
        <v>3.2000000000000001E-2</v>
      </c>
      <c r="L2992" s="12">
        <v>8.8499999999999995E-2</v>
      </c>
      <c r="M2992" s="12">
        <v>5.8418850000000001E-2</v>
      </c>
      <c r="N2992" s="12">
        <v>0.15766661325757575</v>
      </c>
      <c r="O2992" s="12">
        <v>6.7788727375730995E-2</v>
      </c>
      <c r="P2992" s="12">
        <v>1.0548749989734429E-3</v>
      </c>
      <c r="Q2992" s="13">
        <v>265</v>
      </c>
      <c r="R2992" s="13">
        <v>0</v>
      </c>
      <c r="S2992" s="13">
        <v>26.5</v>
      </c>
      <c r="T2992" s="13">
        <v>26.5</v>
      </c>
      <c r="U2992" s="13">
        <v>291.5</v>
      </c>
      <c r="V2992" s="13">
        <v>0.89200000000000002</v>
      </c>
      <c r="W2992" s="13">
        <v>290.608</v>
      </c>
      <c r="X2992" s="14">
        <v>3.060034305317324E-3</v>
      </c>
      <c r="Y2992" s="15">
        <v>2.5000000000000001E-2</v>
      </c>
      <c r="Z2992" s="14">
        <v>0.40769230769230769</v>
      </c>
      <c r="AA2992" s="14">
        <v>9.0909090909090912E-2</v>
      </c>
      <c r="AB2992" s="14">
        <v>0.68831168831168832</v>
      </c>
      <c r="AC2992" s="14">
        <v>0.1</v>
      </c>
      <c r="AD2992" s="13">
        <v>2.21</v>
      </c>
      <c r="AE2992" s="15">
        <v>0.32555555555555554</v>
      </c>
      <c r="AF2992" s="14">
        <v>3.1622776601683791E-2</v>
      </c>
      <c r="AG2992" s="14">
        <v>0.33678257080793234</v>
      </c>
      <c r="AH2992" s="15">
        <v>0.22401847575057734</v>
      </c>
      <c r="AI2992" s="5">
        <v>5.3053435114503813</v>
      </c>
      <c r="AJ2992" s="15">
        <v>32.919254658385093</v>
      </c>
      <c r="AK2992" s="15">
        <v>32.919254658385093</v>
      </c>
      <c r="AL2992" s="15">
        <v>23.51063829787234</v>
      </c>
      <c r="AM2992" s="15">
        <v>0.96821337230544391</v>
      </c>
      <c r="AN2992" s="15">
        <v>6.883116883116883</v>
      </c>
      <c r="AO2992" s="15">
        <v>2.7207392197125255</v>
      </c>
      <c r="AP2992" s="15">
        <v>20.90705035971223</v>
      </c>
      <c r="AQ2992" s="15">
        <v>18.993986928104576</v>
      </c>
      <c r="AR2992" s="15">
        <v>4.5331003930866665</v>
      </c>
      <c r="AS2992" s="15">
        <v>2.9836550308008212</v>
      </c>
      <c r="AT2992" s="14">
        <v>0.22360248447204964</v>
      </c>
      <c r="AU2992" s="14">
        <v>6.7924528301886783E-3</v>
      </c>
      <c r="AV2992" s="12">
        <v>8.1000000000000003E-2</v>
      </c>
      <c r="AW2992" s="12">
        <v>0.17800000000000002</v>
      </c>
      <c r="AX2992" s="12">
        <v>0.129</v>
      </c>
      <c r="AY2992" s="12">
        <v>0.19600000000000001</v>
      </c>
      <c r="AZ2992" s="14">
        <v>0.34</v>
      </c>
      <c r="BA2992" s="14">
        <v>0.23399999999999999</v>
      </c>
      <c r="BB2992" s="14">
        <v>0.23538011695906433</v>
      </c>
      <c r="BC2992" s="14">
        <v>0.15872148825654919</v>
      </c>
      <c r="BD2992" s="14">
        <v>8.2648870636550312E-2</v>
      </c>
      <c r="BE2992" s="14">
        <v>0.14271047227926079</v>
      </c>
      <c r="BF2992" s="14">
        <v>0.32583333333333336</v>
      </c>
      <c r="BG2992" s="14">
        <v>6.6799999999999998E-2</v>
      </c>
      <c r="BH2992" s="13">
        <v>8.0500000000000007</v>
      </c>
      <c r="BI2992" s="13">
        <v>8.0500000000000007</v>
      </c>
      <c r="BJ2992" s="13">
        <v>13.9</v>
      </c>
      <c r="BK2992" s="13">
        <v>13.9</v>
      </c>
      <c r="BL2992" s="13">
        <v>97.4</v>
      </c>
      <c r="BM2992" s="13">
        <v>97.4</v>
      </c>
      <c r="BN2992" s="13">
        <v>15.3</v>
      </c>
      <c r="BO2992" s="13">
        <v>15.3</v>
      </c>
      <c r="BP2992" s="13">
        <v>9.3709166666666661</v>
      </c>
      <c r="BQ2992" s="13">
        <v>0</v>
      </c>
      <c r="BR2992" s="13">
        <v>0</v>
      </c>
      <c r="BS2992" s="13">
        <v>-1.44</v>
      </c>
      <c r="BT2992" s="14">
        <v>-0.15366693048527805</v>
      </c>
      <c r="BU2992" s="13">
        <v>10.810916666666666</v>
      </c>
      <c r="BV2992" s="13">
        <v>9.49</v>
      </c>
      <c r="BW2992" s="13">
        <v>9.49</v>
      </c>
      <c r="BX2992" s="13">
        <v>34.200000000000003</v>
      </c>
      <c r="BY2992" s="13">
        <v>59.040000000000006</v>
      </c>
      <c r="BZ2992" s="13">
        <v>38.5</v>
      </c>
      <c r="CA2992" s="13">
        <v>64.108000000000004</v>
      </c>
      <c r="CB2992" s="13">
        <v>-1.7999999999999998</v>
      </c>
      <c r="CC2992" s="15">
        <v>7.0999999999999994E-2</v>
      </c>
      <c r="CD2992" s="15">
        <v>0.21099999999999999</v>
      </c>
      <c r="CE2992" s="15">
        <v>0.36</v>
      </c>
      <c r="CF2992" s="15" t="s">
        <v>7128</v>
      </c>
      <c r="CG2992" s="15" t="s">
        <v>7128</v>
      </c>
      <c r="CH2992" s="13" t="s">
        <v>7128</v>
      </c>
      <c r="CI2992" s="13" t="s">
        <v>7128</v>
      </c>
      <c r="CJ2992" s="13">
        <v>-1.7999999999999998</v>
      </c>
      <c r="CK2992" s="12">
        <f t="shared" si="92"/>
        <v>0.18967334035827185</v>
      </c>
      <c r="CL2992" s="36">
        <f t="shared" si="93"/>
        <v>1.5193111624134272</v>
      </c>
      <c r="CM2992" s="13">
        <v>12</v>
      </c>
      <c r="CN2992" s="13">
        <v>3.91</v>
      </c>
      <c r="CO2992" s="13">
        <v>8.0500000000000007</v>
      </c>
      <c r="CP2992" s="13">
        <v>265</v>
      </c>
      <c r="CQ2992" s="13">
        <v>15.3</v>
      </c>
      <c r="CR2992" s="13">
        <v>290.608</v>
      </c>
      <c r="CS2992" s="13">
        <v>9.49</v>
      </c>
      <c r="CT2992" s="13">
        <v>1.0984</v>
      </c>
      <c r="CU2992" s="13">
        <v>13.369400000000001</v>
      </c>
      <c r="CV2992" s="13">
        <v>65.206400000000002</v>
      </c>
      <c r="CW2992" s="13">
        <v>15.3</v>
      </c>
      <c r="CX2992" s="12">
        <v>0.21302381977653381</v>
      </c>
      <c r="CY2992" s="12">
        <v>0.14987435371299088</v>
      </c>
      <c r="CZ2992" s="15">
        <v>18.993986928104576</v>
      </c>
      <c r="DA2992" s="20"/>
      <c r="DB2992" s="20"/>
    </row>
    <row r="2993" spans="1:106" ht="24">
      <c r="A2993" s="8" t="s">
        <v>6291</v>
      </c>
      <c r="B2993" s="8" t="s">
        <v>6292</v>
      </c>
      <c r="C2993" s="9" t="s">
        <v>7175</v>
      </c>
      <c r="D2993" s="9" t="s">
        <v>7126</v>
      </c>
      <c r="E2993" s="10" t="s">
        <v>7127</v>
      </c>
      <c r="F2993" s="10" t="s">
        <v>7126</v>
      </c>
      <c r="G2993" s="11">
        <v>0.75</v>
      </c>
      <c r="H2993" s="11">
        <v>0.75</v>
      </c>
      <c r="I2993" s="12">
        <v>9.0499999999999997E-2</v>
      </c>
      <c r="J2993" s="12">
        <v>0.12437499999999999</v>
      </c>
      <c r="K2993" s="12">
        <v>4.7E-2</v>
      </c>
      <c r="L2993" s="12">
        <v>0.10350000000000001</v>
      </c>
      <c r="M2993" s="12">
        <v>6.8320350000000002E-2</v>
      </c>
      <c r="N2993" s="12">
        <v>0.12437499999999999</v>
      </c>
      <c r="O2993" s="12" t="s">
        <v>7128</v>
      </c>
      <c r="P2993" s="12" t="s">
        <v>7128</v>
      </c>
      <c r="Q2993" s="13">
        <v>16.600000000000001</v>
      </c>
      <c r="R2993" s="13">
        <v>0</v>
      </c>
      <c r="S2993" s="13">
        <v>0</v>
      </c>
      <c r="T2993" s="13">
        <v>0</v>
      </c>
      <c r="U2993" s="13">
        <v>16.600000000000001</v>
      </c>
      <c r="V2993" s="13">
        <v>0</v>
      </c>
      <c r="W2993" s="13">
        <v>16.600000000000001</v>
      </c>
      <c r="X2993" s="14">
        <v>0</v>
      </c>
      <c r="Y2993" s="15">
        <v>1.4084507042253521E-2</v>
      </c>
      <c r="Z2993" s="14" t="s">
        <v>7128</v>
      </c>
      <c r="AA2993" s="14">
        <v>0</v>
      </c>
      <c r="AB2993" s="14" t="s">
        <v>7128</v>
      </c>
      <c r="AC2993" s="14">
        <v>0</v>
      </c>
      <c r="AD2993" s="13">
        <v>0.46899999999999997</v>
      </c>
      <c r="AE2993" s="15">
        <v>-1.0865000000000002</v>
      </c>
      <c r="AF2993" s="14">
        <v>3.1622776601683791E-2</v>
      </c>
      <c r="AG2993" s="14" t="s">
        <v>7128</v>
      </c>
      <c r="AH2993" s="15">
        <v>0.51104565537555224</v>
      </c>
      <c r="AI2993" s="5" t="s">
        <v>7128</v>
      </c>
      <c r="AJ2993" s="15" t="s">
        <v>7128</v>
      </c>
      <c r="AK2993" s="15" t="s">
        <v>7128</v>
      </c>
      <c r="AL2993" s="15" t="s">
        <v>7128</v>
      </c>
      <c r="AM2993" s="15" t="s">
        <v>7128</v>
      </c>
      <c r="AN2993" s="15" t="s">
        <v>7128</v>
      </c>
      <c r="AO2993" s="15" t="s">
        <v>7128</v>
      </c>
      <c r="AP2993" s="15" t="s">
        <v>7128</v>
      </c>
      <c r="AQ2993" s="15" t="s">
        <v>7128</v>
      </c>
      <c r="AR2993" s="15" t="s">
        <v>7128</v>
      </c>
      <c r="AS2993" s="15" t="s">
        <v>7128</v>
      </c>
      <c r="AT2993" s="14" t="s">
        <v>7128</v>
      </c>
      <c r="AU2993" s="14">
        <v>0</v>
      </c>
      <c r="AV2993" s="12" t="s">
        <v>7128</v>
      </c>
      <c r="AW2993" s="12" t="s">
        <v>7128</v>
      </c>
      <c r="AX2993" s="12" t="s">
        <v>7128</v>
      </c>
      <c r="AY2993" s="12" t="s">
        <v>7128</v>
      </c>
      <c r="AZ2993" s="14" t="s">
        <v>7128</v>
      </c>
      <c r="BA2993" s="14" t="s">
        <v>7128</v>
      </c>
      <c r="BB2993" s="14" t="s">
        <v>7128</v>
      </c>
      <c r="BC2993" s="14" t="s">
        <v>7128</v>
      </c>
      <c r="BD2993" s="14" t="s">
        <v>7128</v>
      </c>
      <c r="BE2993" s="14" t="s">
        <v>7128</v>
      </c>
      <c r="BF2993" s="14">
        <v>0</v>
      </c>
      <c r="BG2993" s="14" t="s">
        <v>7128</v>
      </c>
      <c r="BH2993" s="13">
        <v>-2.4E-2</v>
      </c>
      <c r="BI2993" s="13">
        <v>-2.4E-2</v>
      </c>
      <c r="BJ2993" s="13">
        <v>-4.2000000000000003E-2</v>
      </c>
      <c r="BK2993" s="13">
        <v>-4.2000000000000003E-2</v>
      </c>
      <c r="BL2993" s="13">
        <v>0</v>
      </c>
      <c r="BM2993" s="13">
        <v>0</v>
      </c>
      <c r="BN2993" s="13">
        <v>-3.6999999999999998E-2</v>
      </c>
      <c r="BO2993" s="13">
        <v>-3.6999999999999998E-2</v>
      </c>
      <c r="BP2993" s="13">
        <v>-4.2000000000000003E-2</v>
      </c>
      <c r="BQ2993" s="13">
        <v>0</v>
      </c>
      <c r="BR2993" s="13">
        <v>0</v>
      </c>
      <c r="BS2993" s="13">
        <v>-1E-3</v>
      </c>
      <c r="BT2993" s="14" t="s">
        <v>7128</v>
      </c>
      <c r="BU2993" s="13">
        <v>-4.1000000000000002E-2</v>
      </c>
      <c r="BV2993" s="13">
        <v>-2.3E-2</v>
      </c>
      <c r="BW2993" s="13">
        <v>-2.3E-2</v>
      </c>
      <c r="BX2993" s="13">
        <v>0</v>
      </c>
      <c r="BY2993" s="13">
        <v>0</v>
      </c>
      <c r="BZ2993" s="13">
        <v>0</v>
      </c>
      <c r="CA2993" s="13">
        <v>0</v>
      </c>
      <c r="CB2993" s="13">
        <v>0</v>
      </c>
      <c r="CC2993" s="15">
        <v>-0.17399999999999999</v>
      </c>
      <c r="CD2993" s="15">
        <v>-0.83199999999999996</v>
      </c>
      <c r="CE2993" s="15">
        <v>0.36</v>
      </c>
      <c r="CF2993" s="15" t="s">
        <v>7128</v>
      </c>
      <c r="CG2993" s="15" t="s">
        <v>7128</v>
      </c>
      <c r="CH2993" s="13" t="s">
        <v>7128</v>
      </c>
      <c r="CI2993" s="13" t="s">
        <v>7128</v>
      </c>
      <c r="CJ2993" s="13">
        <v>0</v>
      </c>
      <c r="CK2993" s="12">
        <f t="shared" si="92"/>
        <v>0</v>
      </c>
      <c r="CL2993" s="36" t="str">
        <f t="shared" si="93"/>
        <v>NA</v>
      </c>
      <c r="CM2993" s="13" t="s">
        <v>7128</v>
      </c>
      <c r="CN2993" s="13" t="s">
        <v>7128</v>
      </c>
      <c r="CO2993" s="13" t="s">
        <v>7128</v>
      </c>
      <c r="CP2993" s="13" t="s">
        <v>7128</v>
      </c>
      <c r="CQ2993" s="13" t="s">
        <v>7128</v>
      </c>
      <c r="CR2993" s="13" t="s">
        <v>7128</v>
      </c>
      <c r="CS2993" s="13" t="s">
        <v>7128</v>
      </c>
      <c r="CT2993" s="13">
        <v>0</v>
      </c>
      <c r="CU2993" s="13">
        <v>-4.2000000000000003E-2</v>
      </c>
      <c r="CV2993" s="13">
        <v>0</v>
      </c>
      <c r="CW2993" s="13">
        <v>-3.6999999999999998E-2</v>
      </c>
      <c r="CX2993" s="12" t="s">
        <v>7128</v>
      </c>
      <c r="CY2993" s="12" t="s">
        <v>7128</v>
      </c>
      <c r="CZ2993" s="15" t="s">
        <v>7128</v>
      </c>
      <c r="DA2993" s="20"/>
      <c r="DB2993" s="20"/>
    </row>
    <row r="2994" spans="1:106" ht="24">
      <c r="A2994" s="8" t="s">
        <v>905</v>
      </c>
      <c r="B2994" s="8" t="s">
        <v>906</v>
      </c>
      <c r="C2994" s="9" t="s">
        <v>7134</v>
      </c>
      <c r="D2994" s="9" t="s">
        <v>7126</v>
      </c>
      <c r="E2994" s="10" t="s">
        <v>7127</v>
      </c>
      <c r="F2994" s="10" t="s">
        <v>7126</v>
      </c>
      <c r="G2994" s="11">
        <v>0.89</v>
      </c>
      <c r="H2994" s="11">
        <v>0.89</v>
      </c>
      <c r="I2994" s="12">
        <v>9.0499999999999997E-2</v>
      </c>
      <c r="J2994" s="12">
        <v>0.137045</v>
      </c>
      <c r="K2994" s="12">
        <v>3.6999999999999998E-2</v>
      </c>
      <c r="L2994" s="12">
        <v>9.35E-2</v>
      </c>
      <c r="M2994" s="12">
        <v>6.1719349999999999E-2</v>
      </c>
      <c r="N2994" s="12">
        <v>0.137045</v>
      </c>
      <c r="O2994" s="12">
        <v>-0.20470967065868262</v>
      </c>
      <c r="P2994" s="12">
        <v>0.33899985219164119</v>
      </c>
      <c r="Q2994" s="13">
        <v>66.599999999999994</v>
      </c>
      <c r="R2994" s="13">
        <v>0</v>
      </c>
      <c r="S2994" s="13">
        <v>0</v>
      </c>
      <c r="T2994" s="13">
        <v>0</v>
      </c>
      <c r="U2994" s="13">
        <v>66.599999999999994</v>
      </c>
      <c r="V2994" s="13">
        <v>0</v>
      </c>
      <c r="W2994" s="13">
        <v>66.599999999999994</v>
      </c>
      <c r="X2994" s="14">
        <v>0</v>
      </c>
      <c r="Y2994" s="15">
        <v>0.14591439688715954</v>
      </c>
      <c r="Z2994" s="14" t="s">
        <v>7128</v>
      </c>
      <c r="AA2994" s="14">
        <v>0</v>
      </c>
      <c r="AB2994" s="14" t="s">
        <v>7128</v>
      </c>
      <c r="AC2994" s="14">
        <v>0</v>
      </c>
      <c r="AD2994" s="13">
        <v>2.59</v>
      </c>
      <c r="AE2994" s="15">
        <v>1.8763611111111116</v>
      </c>
      <c r="AF2994" s="14">
        <v>0.13416407864998739</v>
      </c>
      <c r="AG2994" s="14">
        <v>0.62498099971119125</v>
      </c>
      <c r="AH2994" s="15">
        <v>0.55234657039711188</v>
      </c>
      <c r="AI2994" s="5">
        <v>0.98315789473684212</v>
      </c>
      <c r="AJ2994" s="15" t="s">
        <v>7128</v>
      </c>
      <c r="AK2994" s="15" t="s">
        <v>7128</v>
      </c>
      <c r="AL2994" s="15">
        <v>2.0887096774193545</v>
      </c>
      <c r="AM2994" s="15" t="s">
        <v>7128</v>
      </c>
      <c r="AN2994" s="15" t="s">
        <v>7128</v>
      </c>
      <c r="AO2994" s="15">
        <v>0.22949689869055823</v>
      </c>
      <c r="AP2994" s="15">
        <v>1.4261241970021412</v>
      </c>
      <c r="AQ2994" s="15">
        <v>1.1307300509337861</v>
      </c>
      <c r="AR2994" s="15" t="s">
        <v>7128</v>
      </c>
      <c r="AS2994" s="15">
        <v>0.22949689869055823</v>
      </c>
      <c r="AT2994" s="14" t="s">
        <v>7128</v>
      </c>
      <c r="AU2994" s="14">
        <v>0</v>
      </c>
      <c r="AV2994" s="12" t="s">
        <v>7128</v>
      </c>
      <c r="AW2994" s="12" t="s">
        <v>7128</v>
      </c>
      <c r="AX2994" s="12">
        <v>1.6500000000000001E-2</v>
      </c>
      <c r="AY2994" s="12">
        <v>0.27699999999999997</v>
      </c>
      <c r="AZ2994" s="14" t="s">
        <v>7128</v>
      </c>
      <c r="BA2994" s="14">
        <v>0.14699999999999999</v>
      </c>
      <c r="BB2994" s="14">
        <v>-6.7664670658682632E-2</v>
      </c>
      <c r="BC2994" s="14">
        <v>0.47604485219164122</v>
      </c>
      <c r="BD2994" s="14">
        <v>-7.7877325982081318E-3</v>
      </c>
      <c r="BE2994" s="14">
        <v>0.16092350103376982</v>
      </c>
      <c r="BF2994" s="14">
        <v>0</v>
      </c>
      <c r="BG2994" s="14">
        <v>0.19190000000000002</v>
      </c>
      <c r="BH2994" s="13">
        <v>-2.2599999999999998</v>
      </c>
      <c r="BI2994" s="13">
        <v>-2.2599999999999998</v>
      </c>
      <c r="BJ2994" s="13">
        <v>46.7</v>
      </c>
      <c r="BK2994" s="13">
        <v>46.7</v>
      </c>
      <c r="BL2994" s="13">
        <v>290.2</v>
      </c>
      <c r="BM2994" s="13">
        <v>290.2</v>
      </c>
      <c r="BN2994" s="13">
        <v>58.9</v>
      </c>
      <c r="BO2994" s="13">
        <v>58.9</v>
      </c>
      <c r="BP2994" s="13">
        <v>46.7</v>
      </c>
      <c r="BQ2994" s="13">
        <v>0</v>
      </c>
      <c r="BR2994" s="13">
        <v>0</v>
      </c>
      <c r="BS2994" s="13">
        <v>-12.3</v>
      </c>
      <c r="BT2994" s="14">
        <v>-0.2633832976445396</v>
      </c>
      <c r="BU2994" s="13">
        <v>59</v>
      </c>
      <c r="BV2994" s="13">
        <v>10.040000000000001</v>
      </c>
      <c r="BW2994" s="13">
        <v>10.040000000000001</v>
      </c>
      <c r="BX2994" s="13">
        <v>33.4</v>
      </c>
      <c r="BY2994" s="13">
        <v>98.1</v>
      </c>
      <c r="BZ2994" s="13">
        <v>0</v>
      </c>
      <c r="CA2994" s="13">
        <v>0</v>
      </c>
      <c r="CB2994" s="13">
        <v>0</v>
      </c>
      <c r="CC2994" s="15">
        <v>0.55900000000000005</v>
      </c>
      <c r="CD2994" s="15">
        <v>0.91200000000000003</v>
      </c>
      <c r="CE2994" s="15">
        <v>0.36</v>
      </c>
      <c r="CF2994" s="15" t="s">
        <v>7128</v>
      </c>
      <c r="CG2994" s="15" t="s">
        <v>7128</v>
      </c>
      <c r="CH2994" s="13" t="s">
        <v>7128</v>
      </c>
      <c r="CI2994" s="13" t="s">
        <v>7128</v>
      </c>
      <c r="CJ2994" s="13">
        <v>0</v>
      </c>
      <c r="CK2994" s="12">
        <f t="shared" si="92"/>
        <v>0</v>
      </c>
      <c r="CL2994" s="36" t="str">
        <f t="shared" si="93"/>
        <v>NA</v>
      </c>
      <c r="CM2994" s="13" t="s">
        <v>7128</v>
      </c>
      <c r="CN2994" s="13" t="s">
        <v>7128</v>
      </c>
      <c r="CO2994" s="13" t="s">
        <v>7128</v>
      </c>
      <c r="CP2994" s="13" t="s">
        <v>7128</v>
      </c>
      <c r="CQ2994" s="13">
        <v>58.9</v>
      </c>
      <c r="CR2994" s="13">
        <v>66.599999999999994</v>
      </c>
      <c r="CS2994" s="13" t="s">
        <v>7128</v>
      </c>
      <c r="CT2994" s="13">
        <v>0</v>
      </c>
      <c r="CU2994" s="13">
        <v>46.7</v>
      </c>
      <c r="CV2994" s="13">
        <v>0</v>
      </c>
      <c r="CW2994" s="13">
        <v>58.9</v>
      </c>
      <c r="CX2994" s="12">
        <v>-6.7664670658682632E-2</v>
      </c>
      <c r="CY2994" s="12">
        <v>0.47604485219164122</v>
      </c>
      <c r="CZ2994" s="15">
        <v>1.1307300509337861</v>
      </c>
      <c r="DA2994" s="20"/>
      <c r="DB2994" s="20"/>
    </row>
    <row r="2995" spans="1:106">
      <c r="A2995" s="8" t="s">
        <v>689</v>
      </c>
      <c r="B2995" s="8" t="s">
        <v>690</v>
      </c>
      <c r="C2995" s="9" t="s">
        <v>7155</v>
      </c>
      <c r="D2995" s="9" t="s">
        <v>7126</v>
      </c>
      <c r="E2995" s="10" t="s">
        <v>7127</v>
      </c>
      <c r="F2995" s="10" t="s">
        <v>7126</v>
      </c>
      <c r="G2995" s="11">
        <v>0.92</v>
      </c>
      <c r="H2995" s="11">
        <v>0.92</v>
      </c>
      <c r="I2995" s="12">
        <v>9.0499999999999997E-2</v>
      </c>
      <c r="J2995" s="12">
        <v>0.13976</v>
      </c>
      <c r="K2995" s="12">
        <v>4.7E-2</v>
      </c>
      <c r="L2995" s="12">
        <v>0.10350000000000001</v>
      </c>
      <c r="M2995" s="12">
        <v>6.8320350000000002E-2</v>
      </c>
      <c r="N2995" s="12">
        <v>0.13976</v>
      </c>
      <c r="O2995" s="12">
        <v>-4.7185742574257422E-2</v>
      </c>
      <c r="P2995" s="12">
        <v>-2.7038900604868979E-2</v>
      </c>
      <c r="Q2995" s="13">
        <v>175.6</v>
      </c>
      <c r="R2995" s="13">
        <v>0</v>
      </c>
      <c r="S2995" s="13">
        <v>0</v>
      </c>
      <c r="T2995" s="13">
        <v>0</v>
      </c>
      <c r="U2995" s="13">
        <v>175.6</v>
      </c>
      <c r="V2995" s="13">
        <v>5.1100000000000003</v>
      </c>
      <c r="W2995" s="13">
        <v>170.48999999999998</v>
      </c>
      <c r="X2995" s="14">
        <v>2.9100227790432805E-2</v>
      </c>
      <c r="Y2995" s="15">
        <v>0.12913223140495869</v>
      </c>
      <c r="Z2995" s="14">
        <v>0</v>
      </c>
      <c r="AA2995" s="14">
        <v>0</v>
      </c>
      <c r="AB2995" s="14">
        <v>0</v>
      </c>
      <c r="AC2995" s="14">
        <v>0</v>
      </c>
      <c r="AD2995" s="13">
        <v>1.81</v>
      </c>
      <c r="AE2995" s="15">
        <v>0.1431944444444444</v>
      </c>
      <c r="AF2995" s="14">
        <v>7.0710678118654752E-2</v>
      </c>
      <c r="AG2995" s="14" t="s">
        <v>7128</v>
      </c>
      <c r="AH2995" s="15">
        <v>0.35108153078202986</v>
      </c>
      <c r="AI2995" s="5">
        <v>4.2145593869731801</v>
      </c>
      <c r="AJ2995" s="15">
        <v>31.301247771836003</v>
      </c>
      <c r="AK2995" s="15">
        <v>31.301247771836003</v>
      </c>
      <c r="AL2995" s="15">
        <v>21.294117647058822</v>
      </c>
      <c r="AM2995" s="15" t="s">
        <v>7128</v>
      </c>
      <c r="AN2995" s="15">
        <v>2.9712351945854483</v>
      </c>
      <c r="AO2995" s="15">
        <v>0.42130518234165065</v>
      </c>
      <c r="AP2995" s="15">
        <v>15.499090909090908</v>
      </c>
      <c r="AQ2995" s="15">
        <v>11.070779220779219</v>
      </c>
      <c r="AR2995" s="15">
        <v>3.1578070012965358</v>
      </c>
      <c r="AS2995" s="15">
        <v>0.40904510556621876</v>
      </c>
      <c r="AT2995" s="14">
        <v>0.41411764705882348</v>
      </c>
      <c r="AU2995" s="14">
        <v>1.3230068337129841E-2</v>
      </c>
      <c r="AV2995" s="12">
        <v>4.4000000000000004E-2</v>
      </c>
      <c r="AW2995" s="12">
        <v>-0.1</v>
      </c>
      <c r="AX2995" s="12">
        <v>5.3499999999999999E-2</v>
      </c>
      <c r="AY2995" s="12">
        <v>0.105</v>
      </c>
      <c r="AZ2995" s="14" t="s">
        <v>7128</v>
      </c>
      <c r="BA2995" s="14" t="s">
        <v>7128</v>
      </c>
      <c r="BB2995" s="14">
        <v>9.2574257425742573E-2</v>
      </c>
      <c r="BC2995" s="14">
        <v>0.11272109939513102</v>
      </c>
      <c r="BD2995" s="14">
        <v>1.3459692898272552E-2</v>
      </c>
      <c r="BE2995" s="14">
        <v>2.6391554702495202E-2</v>
      </c>
      <c r="BF2995" s="14">
        <v>0.36394557823129248</v>
      </c>
      <c r="BG2995" s="14">
        <v>3.9900000000000005E-3</v>
      </c>
      <c r="BH2995" s="13">
        <v>5.61</v>
      </c>
      <c r="BI2995" s="13">
        <v>5.61</v>
      </c>
      <c r="BJ2995" s="13">
        <v>11</v>
      </c>
      <c r="BK2995" s="13">
        <v>11</v>
      </c>
      <c r="BL2995" s="13">
        <v>416.8</v>
      </c>
      <c r="BM2995" s="13">
        <v>416.8</v>
      </c>
      <c r="BN2995" s="13">
        <v>15.4</v>
      </c>
      <c r="BO2995" s="13">
        <v>15.4</v>
      </c>
      <c r="BP2995" s="13">
        <v>6.9965986394557831</v>
      </c>
      <c r="BQ2995" s="13">
        <v>0</v>
      </c>
      <c r="BR2995" s="13">
        <v>0</v>
      </c>
      <c r="BS2995" s="13">
        <v>-3.71</v>
      </c>
      <c r="BT2995" s="14">
        <v>-0.53025765678172088</v>
      </c>
      <c r="BU2995" s="13">
        <v>10.706598639455784</v>
      </c>
      <c r="BV2995" s="13">
        <v>9.32</v>
      </c>
      <c r="BW2995" s="13">
        <v>9.32</v>
      </c>
      <c r="BX2995" s="13">
        <v>60.6</v>
      </c>
      <c r="BY2995" s="13">
        <v>62.070000000000007</v>
      </c>
      <c r="BZ2995" s="13">
        <v>59.1</v>
      </c>
      <c r="CA2995" s="13">
        <v>53.99</v>
      </c>
      <c r="CB2995" s="13">
        <v>-2.3231999999999999</v>
      </c>
      <c r="CC2995" s="15">
        <v>-0.224</v>
      </c>
      <c r="CD2995" s="15">
        <v>0.61099999999999999</v>
      </c>
      <c r="CE2995" s="15">
        <v>0.36</v>
      </c>
      <c r="CF2995" s="15">
        <v>0.45632462739619223</v>
      </c>
      <c r="CG2995" s="15">
        <v>0.53174419654577798</v>
      </c>
      <c r="CH2995" s="13">
        <v>18.600000000000001</v>
      </c>
      <c r="CI2995" s="13">
        <v>8.6059999999999999</v>
      </c>
      <c r="CJ2995" s="13">
        <v>-2.3231999999999999</v>
      </c>
      <c r="CK2995" s="12">
        <f t="shared" si="92"/>
        <v>0.24927038626609441</v>
      </c>
      <c r="CL2995" s="36">
        <f t="shared" si="93"/>
        <v>7.7199481385441748</v>
      </c>
      <c r="CM2995" s="13">
        <v>8.82</v>
      </c>
      <c r="CN2995" s="13">
        <v>3.21</v>
      </c>
      <c r="CO2995" s="13">
        <v>5.61</v>
      </c>
      <c r="CP2995" s="13">
        <v>175.6</v>
      </c>
      <c r="CQ2995" s="13">
        <v>15.4</v>
      </c>
      <c r="CR2995" s="13">
        <v>170.48999999999998</v>
      </c>
      <c r="CS2995" s="13">
        <v>9.32</v>
      </c>
      <c r="CT2995" s="13">
        <v>0</v>
      </c>
      <c r="CU2995" s="13">
        <v>11</v>
      </c>
      <c r="CV2995" s="13">
        <v>53.99</v>
      </c>
      <c r="CW2995" s="13">
        <v>15.4</v>
      </c>
      <c r="CX2995" s="12">
        <v>9.2574257425742573E-2</v>
      </c>
      <c r="CY2995" s="12">
        <v>0.11272109939513102</v>
      </c>
      <c r="CZ2995" s="15">
        <v>11.070779220779219</v>
      </c>
      <c r="DA2995" s="20"/>
      <c r="DB2995" s="20"/>
    </row>
    <row r="2996" spans="1:106">
      <c r="A2996" s="8" t="s">
        <v>1963</v>
      </c>
      <c r="B2996" s="8" t="s">
        <v>1964</v>
      </c>
      <c r="C2996" s="9" t="s">
        <v>7141</v>
      </c>
      <c r="D2996" s="9" t="s">
        <v>7126</v>
      </c>
      <c r="E2996" s="10" t="s">
        <v>7127</v>
      </c>
      <c r="F2996" s="10" t="s">
        <v>7126</v>
      </c>
      <c r="G2996" s="11">
        <v>0.73</v>
      </c>
      <c r="H2996" s="11">
        <v>7.1230240819724742</v>
      </c>
      <c r="I2996" s="12">
        <v>9.0499999999999997E-2</v>
      </c>
      <c r="J2996" s="12">
        <v>0.7011336794185089</v>
      </c>
      <c r="K2996" s="12">
        <v>6.2E-2</v>
      </c>
      <c r="L2996" s="12">
        <v>0.11849999999999999</v>
      </c>
      <c r="M2996" s="12">
        <v>7.8221849999999996E-2</v>
      </c>
      <c r="N2996" s="12">
        <v>0.14206069572654584</v>
      </c>
      <c r="O2996" s="12">
        <v>-1.6863407800102248</v>
      </c>
      <c r="P2996" s="12">
        <v>-0.32629418869045801</v>
      </c>
      <c r="Q2996" s="13">
        <v>8.52</v>
      </c>
      <c r="R2996" s="13">
        <v>1.4472847130793142E-2</v>
      </c>
      <c r="S2996" s="13">
        <v>74.599999999999994</v>
      </c>
      <c r="T2996" s="13">
        <v>74.614472847130784</v>
      </c>
      <c r="U2996" s="13">
        <v>83.13447284713078</v>
      </c>
      <c r="V2996" s="13">
        <v>2.0299999999999998</v>
      </c>
      <c r="W2996" s="13">
        <v>81.104472847130779</v>
      </c>
      <c r="X2996" s="14">
        <v>2.4418269948409989E-2</v>
      </c>
      <c r="Y2996" s="15">
        <v>0.21260997067448678</v>
      </c>
      <c r="Z2996" s="14" t="s">
        <v>7128</v>
      </c>
      <c r="AA2996" s="14">
        <v>0.89751543844312653</v>
      </c>
      <c r="AB2996" s="14" t="s">
        <v>7128</v>
      </c>
      <c r="AC2996" s="14">
        <v>8.7575672355787315</v>
      </c>
      <c r="AD2996" s="13">
        <v>0.125</v>
      </c>
      <c r="AE2996" s="15">
        <v>1.1884444444444446</v>
      </c>
      <c r="AF2996" s="14">
        <v>4.4721359549995794E-2</v>
      </c>
      <c r="AG2996" s="14">
        <v>1.2712046452086303</v>
      </c>
      <c r="AH2996" s="15">
        <v>0.78173719376391992</v>
      </c>
      <c r="AI2996" s="5" t="s">
        <v>7128</v>
      </c>
      <c r="AJ2996" s="15" t="s">
        <v>7128</v>
      </c>
      <c r="AK2996" s="15" t="s">
        <v>7128</v>
      </c>
      <c r="AL2996" s="15" t="s">
        <v>7128</v>
      </c>
      <c r="AM2996" s="15" t="s">
        <v>7128</v>
      </c>
      <c r="AN2996" s="15" t="s">
        <v>7128</v>
      </c>
      <c r="AO2996" s="15">
        <v>0.12383720930232558</v>
      </c>
      <c r="AP2996" s="15" t="s">
        <v>7128</v>
      </c>
      <c r="AQ2996" s="15" t="s">
        <v>7128</v>
      </c>
      <c r="AR2996" s="15">
        <v>1.1366417494371841</v>
      </c>
      <c r="AS2996" s="15">
        <v>1.1788440820803894</v>
      </c>
      <c r="AT2996" s="14" t="s">
        <v>7128</v>
      </c>
      <c r="AU2996" s="14">
        <v>0</v>
      </c>
      <c r="AV2996" s="12" t="s">
        <v>7128</v>
      </c>
      <c r="AW2996" s="12" t="s">
        <v>7128</v>
      </c>
      <c r="AX2996" s="12">
        <v>-0.20199999999999999</v>
      </c>
      <c r="AY2996" s="12">
        <v>3.2500000000000001E-2</v>
      </c>
      <c r="AZ2996" s="14" t="s">
        <v>7128</v>
      </c>
      <c r="BA2996" s="14" t="s">
        <v>7128</v>
      </c>
      <c r="BB2996" s="14">
        <v>-0.98520710059171601</v>
      </c>
      <c r="BC2996" s="14">
        <v>-0.1842334929639122</v>
      </c>
      <c r="BD2996" s="14">
        <v>-0.48401162790697672</v>
      </c>
      <c r="BE2996" s="14">
        <v>-0.26597230478817091</v>
      </c>
      <c r="BF2996" s="14">
        <v>0</v>
      </c>
      <c r="BG2996" s="14">
        <v>0.11289999999999999</v>
      </c>
      <c r="BH2996" s="13">
        <v>-33.299999999999997</v>
      </c>
      <c r="BI2996" s="13">
        <v>-33.299999999999997</v>
      </c>
      <c r="BJ2996" s="13">
        <v>-18.3</v>
      </c>
      <c r="BK2996" s="13">
        <v>-18.298894569426157</v>
      </c>
      <c r="BL2996" s="13">
        <v>68.8</v>
      </c>
      <c r="BM2996" s="13">
        <v>68.8</v>
      </c>
      <c r="BN2996" s="13">
        <v>-10</v>
      </c>
      <c r="BO2996" s="13">
        <v>-9.9960000000000004</v>
      </c>
      <c r="BP2996" s="13">
        <v>-18.298894569426157</v>
      </c>
      <c r="BQ2996" s="13">
        <v>-13.5</v>
      </c>
      <c r="BR2996" s="13">
        <v>-8.52</v>
      </c>
      <c r="BS2996" s="13">
        <v>-7.6390000000000002</v>
      </c>
      <c r="BT2996" s="14" t="s">
        <v>7128</v>
      </c>
      <c r="BU2996" s="13">
        <v>-2.1398945694261577</v>
      </c>
      <c r="BV2996" s="13">
        <v>-3.6409999999999982</v>
      </c>
      <c r="BW2996" s="13">
        <v>-17.140999999999998</v>
      </c>
      <c r="BX2996" s="13">
        <v>33.799999999999997</v>
      </c>
      <c r="BY2996" s="13">
        <v>99.324472847130778</v>
      </c>
      <c r="BZ2996" s="13">
        <v>-1.23</v>
      </c>
      <c r="CA2996" s="13">
        <v>71.354472847130779</v>
      </c>
      <c r="CB2996" s="13">
        <v>0</v>
      </c>
      <c r="CC2996" s="15">
        <v>0.379</v>
      </c>
      <c r="CD2996" s="15">
        <v>0.52700000000000002</v>
      </c>
      <c r="CE2996" s="15">
        <v>0.36</v>
      </c>
      <c r="CF2996" s="15" t="s">
        <v>7128</v>
      </c>
      <c r="CG2996" s="15" t="s">
        <v>7128</v>
      </c>
      <c r="CH2996" s="13" t="s">
        <v>7128</v>
      </c>
      <c r="CI2996" s="13" t="s">
        <v>7128</v>
      </c>
      <c r="CJ2996" s="13">
        <v>0</v>
      </c>
      <c r="CK2996" s="12">
        <f t="shared" si="92"/>
        <v>0</v>
      </c>
      <c r="CL2996" s="36">
        <f t="shared" si="93"/>
        <v>0.9642002421823862</v>
      </c>
      <c r="CM2996" s="13" t="s">
        <v>7128</v>
      </c>
      <c r="CN2996" s="13" t="s">
        <v>7128</v>
      </c>
      <c r="CO2996" s="13" t="s">
        <v>7128</v>
      </c>
      <c r="CP2996" s="13" t="s">
        <v>7128</v>
      </c>
      <c r="CQ2996" s="13" t="s">
        <v>7128</v>
      </c>
      <c r="CR2996" s="13" t="s">
        <v>7128</v>
      </c>
      <c r="CS2996" s="13" t="s">
        <v>7128</v>
      </c>
      <c r="CT2996" s="13">
        <v>0</v>
      </c>
      <c r="CU2996" s="13">
        <v>-18.298894569426157</v>
      </c>
      <c r="CV2996" s="13">
        <v>71.354472847130779</v>
      </c>
      <c r="CW2996" s="13">
        <v>-10</v>
      </c>
      <c r="CX2996" s="12">
        <v>-0.98520710059171601</v>
      </c>
      <c r="CY2996" s="12">
        <v>-0.1842334929639122</v>
      </c>
      <c r="CZ2996" s="15" t="s">
        <v>7128</v>
      </c>
      <c r="DA2996" s="20"/>
      <c r="DB2996" s="20"/>
    </row>
    <row r="2997" spans="1:106">
      <c r="A2997" s="8" t="s">
        <v>2463</v>
      </c>
      <c r="B2997" s="8" t="s">
        <v>2464</v>
      </c>
      <c r="C2997" s="9" t="s">
        <v>7131</v>
      </c>
      <c r="D2997" s="9" t="s">
        <v>7126</v>
      </c>
      <c r="E2997" s="10" t="s">
        <v>7127</v>
      </c>
      <c r="F2997" s="10" t="s">
        <v>7126</v>
      </c>
      <c r="G2997" s="11">
        <v>0.79</v>
      </c>
      <c r="H2997" s="11">
        <v>0.79</v>
      </c>
      <c r="I2997" s="12">
        <v>9.0499999999999997E-2</v>
      </c>
      <c r="J2997" s="12">
        <v>0.127995</v>
      </c>
      <c r="K2997" s="12">
        <v>6.2E-2</v>
      </c>
      <c r="L2997" s="12">
        <v>0.11849999999999999</v>
      </c>
      <c r="M2997" s="12">
        <v>7.8221849999999996E-2</v>
      </c>
      <c r="N2997" s="12">
        <v>0.127995</v>
      </c>
      <c r="O2997" s="12">
        <v>-4.7703029197080277E-2</v>
      </c>
      <c r="P2997" s="12">
        <v>-6.828746265058247E-2</v>
      </c>
      <c r="Q2997" s="13">
        <v>15.5</v>
      </c>
      <c r="R2997" s="13">
        <v>0</v>
      </c>
      <c r="S2997" s="13">
        <v>0</v>
      </c>
      <c r="T2997" s="13">
        <v>0</v>
      </c>
      <c r="U2997" s="13">
        <v>15.5</v>
      </c>
      <c r="V2997" s="13">
        <v>0</v>
      </c>
      <c r="W2997" s="13">
        <v>15.5</v>
      </c>
      <c r="X2997" s="14">
        <v>0</v>
      </c>
      <c r="Y2997" s="15">
        <v>0.12953367875647667</v>
      </c>
      <c r="Z2997" s="14" t="s">
        <v>7128</v>
      </c>
      <c r="AA2997" s="14">
        <v>0</v>
      </c>
      <c r="AB2997" s="14" t="s">
        <v>7128</v>
      </c>
      <c r="AC2997" s="14">
        <v>0</v>
      </c>
      <c r="AD2997" s="13">
        <v>0.80600000000000005</v>
      </c>
      <c r="AE2997" s="15">
        <v>0.44797222222222222</v>
      </c>
      <c r="AF2997" s="14">
        <v>3.1622776601683791E-2</v>
      </c>
      <c r="AG2997" s="14">
        <v>1.0482950443458179</v>
      </c>
      <c r="AH2997" s="15">
        <v>0.424802110817942</v>
      </c>
      <c r="AI2997" s="5">
        <v>1.6234567901234567</v>
      </c>
      <c r="AJ2997" s="15">
        <v>14.09090909090909</v>
      </c>
      <c r="AK2997" s="15">
        <v>14.09090909090909</v>
      </c>
      <c r="AL2997" s="15">
        <v>12.4</v>
      </c>
      <c r="AM2997" s="15">
        <v>2.0129870129870127</v>
      </c>
      <c r="AN2997" s="15" t="s">
        <v>7128</v>
      </c>
      <c r="AO2997" s="15">
        <v>0.39042821158690172</v>
      </c>
      <c r="AP2997" s="15">
        <v>5.8935361216730042</v>
      </c>
      <c r="AQ2997" s="15">
        <v>3.5714285714285716</v>
      </c>
      <c r="AR2997" s="15" t="s">
        <v>7128</v>
      </c>
      <c r="AS2997" s="15">
        <v>0.39042821158690172</v>
      </c>
      <c r="AT2997" s="14">
        <v>0</v>
      </c>
      <c r="AU2997" s="14">
        <v>0</v>
      </c>
      <c r="AV2997" s="12">
        <v>3.2899999999999999E-2</v>
      </c>
      <c r="AW2997" s="12">
        <v>6.0299999999999999E-2</v>
      </c>
      <c r="AX2997" s="12">
        <v>-8.4000000000000003E-4</v>
      </c>
      <c r="AY2997" s="12">
        <v>7.0599999999999996E-2</v>
      </c>
      <c r="AZ2997" s="14">
        <v>7.0000000000000007E-2</v>
      </c>
      <c r="BA2997" s="14">
        <v>0.106</v>
      </c>
      <c r="BB2997" s="14">
        <v>8.0291970802919721E-2</v>
      </c>
      <c r="BC2997" s="14">
        <v>5.9707537349417535E-2</v>
      </c>
      <c r="BD2997" s="14">
        <v>2.7707808564231738E-2</v>
      </c>
      <c r="BE2997" s="14">
        <v>6.6246851385390423E-2</v>
      </c>
      <c r="BF2997" s="14">
        <v>0.263758389261745</v>
      </c>
      <c r="BG2997" s="14" t="s">
        <v>7128</v>
      </c>
      <c r="BH2997" s="13">
        <v>1.1000000000000001</v>
      </c>
      <c r="BI2997" s="13">
        <v>1.1000000000000001</v>
      </c>
      <c r="BJ2997" s="13">
        <v>2.63</v>
      </c>
      <c r="BK2997" s="13">
        <v>2.63</v>
      </c>
      <c r="BL2997" s="13">
        <v>39.700000000000003</v>
      </c>
      <c r="BM2997" s="13">
        <v>39.700000000000003</v>
      </c>
      <c r="BN2997" s="13">
        <v>4.34</v>
      </c>
      <c r="BO2997" s="13">
        <v>4.34</v>
      </c>
      <c r="BP2997" s="13">
        <v>1.9363154362416106</v>
      </c>
      <c r="BQ2997" s="13">
        <v>0</v>
      </c>
      <c r="BR2997" s="13">
        <v>0</v>
      </c>
      <c r="BS2997" s="13">
        <v>-1.17</v>
      </c>
      <c r="BT2997" s="14">
        <v>-0.6042403929139617</v>
      </c>
      <c r="BU2997" s="13">
        <v>3.1063154362416103</v>
      </c>
      <c r="BV2997" s="13">
        <v>2.27</v>
      </c>
      <c r="BW2997" s="13">
        <v>2.27</v>
      </c>
      <c r="BX2997" s="13">
        <v>13.7</v>
      </c>
      <c r="BY2997" s="13">
        <v>32.43</v>
      </c>
      <c r="BZ2997" s="13">
        <v>0</v>
      </c>
      <c r="CA2997" s="13">
        <v>0</v>
      </c>
      <c r="CB2997" s="13">
        <v>0</v>
      </c>
      <c r="CC2997" s="15">
        <v>0.221</v>
      </c>
      <c r="CD2997" s="15">
        <v>0.04</v>
      </c>
      <c r="CE2997" s="15">
        <v>0.36</v>
      </c>
      <c r="CF2997" s="15" t="s">
        <v>7128</v>
      </c>
      <c r="CG2997" s="15" t="s">
        <v>7128</v>
      </c>
      <c r="CH2997" s="13" t="s">
        <v>7128</v>
      </c>
      <c r="CI2997" s="13" t="s">
        <v>7128</v>
      </c>
      <c r="CJ2997" s="13">
        <v>0</v>
      </c>
      <c r="CK2997" s="12">
        <f t="shared" si="92"/>
        <v>0</v>
      </c>
      <c r="CL2997" s="36" t="str">
        <f t="shared" si="93"/>
        <v>NA</v>
      </c>
      <c r="CM2997" s="13">
        <v>1.49</v>
      </c>
      <c r="CN2997" s="13">
        <v>0.39300000000000002</v>
      </c>
      <c r="CO2997" s="13">
        <v>1.1000000000000001</v>
      </c>
      <c r="CP2997" s="13">
        <v>15.5</v>
      </c>
      <c r="CQ2997" s="13">
        <v>4.34</v>
      </c>
      <c r="CR2997" s="13">
        <v>15.5</v>
      </c>
      <c r="CS2997" s="13" t="s">
        <v>7128</v>
      </c>
      <c r="CT2997" s="13">
        <v>0</v>
      </c>
      <c r="CU2997" s="13">
        <v>2.63</v>
      </c>
      <c r="CV2997" s="13">
        <v>0</v>
      </c>
      <c r="CW2997" s="13">
        <v>4.34</v>
      </c>
      <c r="CX2997" s="12">
        <v>8.0291970802919721E-2</v>
      </c>
      <c r="CY2997" s="12">
        <v>5.9707537349417535E-2</v>
      </c>
      <c r="CZ2997" s="15">
        <v>3.5714285714285716</v>
      </c>
      <c r="DA2997" s="20"/>
      <c r="DB2997" s="20"/>
    </row>
    <row r="2998" spans="1:106">
      <c r="A2998" s="8" t="s">
        <v>3325</v>
      </c>
      <c r="B2998" s="8" t="s">
        <v>3326</v>
      </c>
      <c r="C2998" s="9" t="s">
        <v>7131</v>
      </c>
      <c r="D2998" s="9" t="s">
        <v>7126</v>
      </c>
      <c r="E2998" s="10" t="s">
        <v>7127</v>
      </c>
      <c r="F2998" s="10" t="s">
        <v>7126</v>
      </c>
      <c r="G2998" s="11">
        <v>0.79</v>
      </c>
      <c r="H2998" s="11">
        <v>1.2107100591715978</v>
      </c>
      <c r="I2998" s="12">
        <v>9.0499999999999997E-2</v>
      </c>
      <c r="J2998" s="12">
        <v>0.16606926035502959</v>
      </c>
      <c r="K2998" s="12">
        <v>3.6999999999999998E-2</v>
      </c>
      <c r="L2998" s="12">
        <v>9.35E-2</v>
      </c>
      <c r="M2998" s="12">
        <v>6.1719349999999999E-2</v>
      </c>
      <c r="N2998" s="12">
        <v>0.11992111518151814</v>
      </c>
      <c r="O2998" s="12">
        <v>-7.8623372909142134E-2</v>
      </c>
      <c r="P2998" s="12">
        <v>-5.5971207411943613E-2</v>
      </c>
      <c r="Q2998" s="13">
        <v>3.38</v>
      </c>
      <c r="R2998" s="13">
        <v>0</v>
      </c>
      <c r="S2998" s="13">
        <v>2.68</v>
      </c>
      <c r="T2998" s="13">
        <v>2.68</v>
      </c>
      <c r="U2998" s="13">
        <v>6.0600000000000005</v>
      </c>
      <c r="V2998" s="13">
        <v>0.45300000000000001</v>
      </c>
      <c r="W2998" s="13">
        <v>5.6070000000000002</v>
      </c>
      <c r="X2998" s="14">
        <v>7.4752475247524749E-2</v>
      </c>
      <c r="Y2998" s="15">
        <v>0.10964912280701754</v>
      </c>
      <c r="Z2998" s="14">
        <v>0.36462585034013612</v>
      </c>
      <c r="AA2998" s="14">
        <v>0.44224422442244221</v>
      </c>
      <c r="AB2998" s="14">
        <v>0.57387580299785867</v>
      </c>
      <c r="AC2998" s="14">
        <v>0.79289940828402372</v>
      </c>
      <c r="AD2998" s="13">
        <v>0.29599999999999999</v>
      </c>
      <c r="AE2998" s="15">
        <v>0.47436111111111112</v>
      </c>
      <c r="AF2998" s="14">
        <v>3.1622776601683791E-2</v>
      </c>
      <c r="AG2998" s="14">
        <v>0.54549289637904552</v>
      </c>
      <c r="AH2998" s="15">
        <v>0.33705772811918067</v>
      </c>
      <c r="AI2998" s="5">
        <v>2.507894736842105</v>
      </c>
      <c r="AJ2998" s="15">
        <v>8.3663366336633658</v>
      </c>
      <c r="AK2998" s="15">
        <v>8.3663366336633658</v>
      </c>
      <c r="AL2998" s="15">
        <v>4.6984126984126977</v>
      </c>
      <c r="AM2998" s="15">
        <v>0.10457920792079207</v>
      </c>
      <c r="AN2998" s="15">
        <v>0.72376873661670238</v>
      </c>
      <c r="AO2998" s="15">
        <v>0.22837837837837835</v>
      </c>
      <c r="AP2998" s="15">
        <v>5.8835257082896124</v>
      </c>
      <c r="AQ2998" s="15">
        <v>4.0927007299270075</v>
      </c>
      <c r="AR2998" s="15">
        <v>0.81296215745976519</v>
      </c>
      <c r="AS2998" s="15">
        <v>0.37885135135135134</v>
      </c>
      <c r="AT2998" s="14">
        <v>0.31039603960396034</v>
      </c>
      <c r="AU2998" s="14">
        <v>3.7100591715976329E-2</v>
      </c>
      <c r="AV2998" s="12">
        <v>0.23800000000000002</v>
      </c>
      <c r="AW2998" s="12">
        <v>0.12300000000000001</v>
      </c>
      <c r="AX2998" s="12">
        <v>3.1099999999999999E-2</v>
      </c>
      <c r="AY2998" s="12">
        <v>0.122</v>
      </c>
      <c r="AZ2998" s="14">
        <v>0.8</v>
      </c>
      <c r="BA2998" s="14" t="s">
        <v>7128</v>
      </c>
      <c r="BB2998" s="14">
        <v>8.7445887445887452E-2</v>
      </c>
      <c r="BC2998" s="14">
        <v>6.3949907769574529E-2</v>
      </c>
      <c r="BD2998" s="14">
        <v>2.7297297297297296E-2</v>
      </c>
      <c r="BE2998" s="14">
        <v>6.4391891891891886E-2</v>
      </c>
      <c r="BF2998" s="14">
        <v>0.32835820895522388</v>
      </c>
      <c r="BG2998" s="14" t="s">
        <v>7128</v>
      </c>
      <c r="BH2998" s="13">
        <v>0.40400000000000003</v>
      </c>
      <c r="BI2998" s="13">
        <v>0.40400000000000003</v>
      </c>
      <c r="BJ2998" s="13">
        <v>0.95299999999999996</v>
      </c>
      <c r="BK2998" s="13">
        <v>0.95299999999999996</v>
      </c>
      <c r="BL2998" s="13">
        <v>14.8</v>
      </c>
      <c r="BM2998" s="13">
        <v>14.8</v>
      </c>
      <c r="BN2998" s="13">
        <v>1.37</v>
      </c>
      <c r="BO2998" s="13">
        <v>1.37</v>
      </c>
      <c r="BP2998" s="13">
        <v>0.64007462686567151</v>
      </c>
      <c r="BQ2998" s="13">
        <v>0</v>
      </c>
      <c r="BR2998" s="13">
        <v>0</v>
      </c>
      <c r="BS2998" s="13">
        <v>-0.42399999999999999</v>
      </c>
      <c r="BT2998" s="14">
        <v>-0.66242275854028221</v>
      </c>
      <c r="BU2998" s="13">
        <v>1.0640746268656716</v>
      </c>
      <c r="BV2998" s="13">
        <v>0.82800000000000007</v>
      </c>
      <c r="BW2998" s="13">
        <v>0.82800000000000007</v>
      </c>
      <c r="BX2998" s="13">
        <v>4.62</v>
      </c>
      <c r="BY2998" s="13">
        <v>10.009</v>
      </c>
      <c r="BZ2998" s="13">
        <v>4.67</v>
      </c>
      <c r="CA2998" s="13">
        <v>6.8969999999999994</v>
      </c>
      <c r="CB2998" s="13">
        <v>-0.12539999999999998</v>
      </c>
      <c r="CC2998" s="15">
        <v>0.115</v>
      </c>
      <c r="CD2998" s="15">
        <v>0.28399999999999997</v>
      </c>
      <c r="CE2998" s="15">
        <v>0.36</v>
      </c>
      <c r="CF2998" s="15">
        <v>0.35540879313607132</v>
      </c>
      <c r="CG2998" s="15">
        <v>0.9631547431031291</v>
      </c>
      <c r="CH2998" s="13">
        <v>0.73439999999999994</v>
      </c>
      <c r="CI2998" s="13">
        <v>0.23880000000000004</v>
      </c>
      <c r="CJ2998" s="13">
        <v>-0.12539999999999998</v>
      </c>
      <c r="CK2998" s="12">
        <f t="shared" si="92"/>
        <v>0.15144927536231881</v>
      </c>
      <c r="CL2998" s="36">
        <f t="shared" si="93"/>
        <v>2.145860519066261</v>
      </c>
      <c r="CM2998" s="13">
        <v>0.60299999999999998</v>
      </c>
      <c r="CN2998" s="13">
        <v>0.19800000000000001</v>
      </c>
      <c r="CO2998" s="13">
        <v>0.40400000000000003</v>
      </c>
      <c r="CP2998" s="13">
        <v>3.38</v>
      </c>
      <c r="CQ2998" s="13">
        <v>1.37</v>
      </c>
      <c r="CR2998" s="13">
        <v>5.6070000000000002</v>
      </c>
      <c r="CS2998" s="13">
        <v>0.82800000000000007</v>
      </c>
      <c r="CT2998" s="13">
        <v>0</v>
      </c>
      <c r="CU2998" s="13">
        <v>0.95299999999999996</v>
      </c>
      <c r="CV2998" s="13">
        <v>6.8969999999999994</v>
      </c>
      <c r="CW2998" s="13">
        <v>1.37</v>
      </c>
      <c r="CX2998" s="12">
        <v>8.7445887445887452E-2</v>
      </c>
      <c r="CY2998" s="12">
        <v>6.3949907769574529E-2</v>
      </c>
      <c r="CZ2998" s="15">
        <v>4.0927007299270075</v>
      </c>
      <c r="DA2998" s="20"/>
      <c r="DB2998" s="20"/>
    </row>
    <row r="2999" spans="1:106">
      <c r="A2999" s="8" t="s">
        <v>1221</v>
      </c>
      <c r="B2999" s="8" t="s">
        <v>1222</v>
      </c>
      <c r="C2999" s="9" t="s">
        <v>7141</v>
      </c>
      <c r="D2999" s="9" t="s">
        <v>7126</v>
      </c>
      <c r="E2999" s="10" t="s">
        <v>7127</v>
      </c>
      <c r="F2999" s="10" t="s">
        <v>7126</v>
      </c>
      <c r="G2999" s="11">
        <v>0.73</v>
      </c>
      <c r="H2999" s="11">
        <v>118.87191176470586</v>
      </c>
      <c r="I2999" s="12">
        <v>9.0499999999999997E-2</v>
      </c>
      <c r="J2999" s="12">
        <v>10.814408014705879</v>
      </c>
      <c r="K2999" s="12">
        <v>4.1999999999999996E-2</v>
      </c>
      <c r="L2999" s="12">
        <v>9.8500000000000004E-2</v>
      </c>
      <c r="M2999" s="12">
        <v>6.5019850000000004E-2</v>
      </c>
      <c r="N2999" s="12">
        <v>0.13103252905716684</v>
      </c>
      <c r="O2999" s="12">
        <v>-15.007068565164595</v>
      </c>
      <c r="P2999" s="12">
        <v>-0.21703582659292728</v>
      </c>
      <c r="Q2999" s="13">
        <v>1.36</v>
      </c>
      <c r="R2999" s="13">
        <v>0</v>
      </c>
      <c r="S2999" s="13">
        <v>220.1</v>
      </c>
      <c r="T2999" s="13">
        <v>220.1</v>
      </c>
      <c r="U2999" s="13">
        <v>221.46</v>
      </c>
      <c r="V2999" s="13">
        <v>0.41299999999999998</v>
      </c>
      <c r="W2999" s="13">
        <v>221.047</v>
      </c>
      <c r="X2999" s="14">
        <v>1.8648965953219541E-3</v>
      </c>
      <c r="Y2999" s="15">
        <v>3.4246575342465758E-2</v>
      </c>
      <c r="Z2999" s="14" t="s">
        <v>7128</v>
      </c>
      <c r="AA2999" s="14">
        <v>0.99385893615099785</v>
      </c>
      <c r="AB2999" s="14" t="s">
        <v>7128</v>
      </c>
      <c r="AC2999" s="14">
        <v>161.83823529411762</v>
      </c>
      <c r="AD2999" s="13">
        <v>6.2E-2</v>
      </c>
      <c r="AE2999" s="15">
        <v>1.8535277777777779</v>
      </c>
      <c r="AF2999" s="14">
        <v>0.232379000772445</v>
      </c>
      <c r="AG2999" s="14">
        <v>0.70359197456101419</v>
      </c>
      <c r="AH2999" s="15">
        <v>0.73027989821882955</v>
      </c>
      <c r="AI2999" s="5" t="s">
        <v>7128</v>
      </c>
      <c r="AJ2999" s="15" t="s">
        <v>7128</v>
      </c>
      <c r="AK2999" s="15" t="s">
        <v>7128</v>
      </c>
      <c r="AL2999" s="15" t="s">
        <v>7128</v>
      </c>
      <c r="AM2999" s="15" t="s">
        <v>7128</v>
      </c>
      <c r="AN2999" s="15" t="s">
        <v>7128</v>
      </c>
      <c r="AO2999" s="15">
        <v>7.6020122973728347E-3</v>
      </c>
      <c r="AP2999" s="15" t="s">
        <v>7128</v>
      </c>
      <c r="AQ2999" s="15" t="s">
        <v>7128</v>
      </c>
      <c r="AR2999" s="15">
        <v>1.1622613532996473</v>
      </c>
      <c r="AS2999" s="15">
        <v>1.2355897149245387</v>
      </c>
      <c r="AT2999" s="14" t="s">
        <v>7128</v>
      </c>
      <c r="AU2999" s="14">
        <v>0</v>
      </c>
      <c r="AV2999" s="12" t="s">
        <v>7128</v>
      </c>
      <c r="AW2999" s="12" t="s">
        <v>7128</v>
      </c>
      <c r="AX2999" s="12">
        <v>-0.495</v>
      </c>
      <c r="AY2999" s="12">
        <v>-0.22699999999999998</v>
      </c>
      <c r="AZ2999" s="14" t="s">
        <v>7128</v>
      </c>
      <c r="BA2999" s="14" t="s">
        <v>7128</v>
      </c>
      <c r="BB2999" s="14">
        <v>-4.192660550458716</v>
      </c>
      <c r="BC2999" s="14">
        <v>-8.6003297535760442E-2</v>
      </c>
      <c r="BD2999" s="14">
        <v>-0.25544997205142539</v>
      </c>
      <c r="BE2999" s="14">
        <v>-0.10788149804359978</v>
      </c>
      <c r="BF2999" s="14">
        <v>0</v>
      </c>
      <c r="BG2999" s="14">
        <v>4.5700000000000005E-2</v>
      </c>
      <c r="BH2999" s="13">
        <v>-45.7</v>
      </c>
      <c r="BI2999" s="13">
        <v>-45.7</v>
      </c>
      <c r="BJ2999" s="13">
        <v>-19.3</v>
      </c>
      <c r="BK2999" s="13">
        <v>-19.3</v>
      </c>
      <c r="BL2999" s="13">
        <v>178.9</v>
      </c>
      <c r="BM2999" s="13">
        <v>178.9</v>
      </c>
      <c r="BN2999" s="13">
        <v>-16.600000000000001</v>
      </c>
      <c r="BO2999" s="13">
        <v>-16.600000000000001</v>
      </c>
      <c r="BP2999" s="13">
        <v>-19.3</v>
      </c>
      <c r="BQ2999" s="13">
        <v>0</v>
      </c>
      <c r="BR2999" s="13">
        <v>0</v>
      </c>
      <c r="BS2999" s="13">
        <v>-2.23</v>
      </c>
      <c r="BT2999" s="14" t="s">
        <v>7128</v>
      </c>
      <c r="BU2999" s="13">
        <v>-17.07</v>
      </c>
      <c r="BV2999" s="13">
        <v>-43.470000000000006</v>
      </c>
      <c r="BW2999" s="13">
        <v>-43.470000000000006</v>
      </c>
      <c r="BX2999" s="13">
        <v>10.9</v>
      </c>
      <c r="BY2999" s="13">
        <v>224.41</v>
      </c>
      <c r="BZ2999" s="13">
        <v>-29.5</v>
      </c>
      <c r="CA2999" s="13">
        <v>190.18699999999998</v>
      </c>
      <c r="CB2999" s="13">
        <v>0</v>
      </c>
      <c r="CC2999" s="15">
        <v>1.0900000000000001</v>
      </c>
      <c r="CD2999" s="15">
        <v>-0.191</v>
      </c>
      <c r="CE2999" s="15">
        <v>0.36</v>
      </c>
      <c r="CF2999" s="15">
        <v>1.1664000109898076</v>
      </c>
      <c r="CG2999" s="15">
        <v>1.8175883162927611</v>
      </c>
      <c r="CH2999" s="13">
        <v>15.218000000000002</v>
      </c>
      <c r="CI2999" s="13">
        <v>3.5251428571428565</v>
      </c>
      <c r="CJ2999" s="13">
        <v>0</v>
      </c>
      <c r="CK2999" s="12">
        <f t="shared" si="92"/>
        <v>0</v>
      </c>
      <c r="CL2999" s="36">
        <f t="shared" si="93"/>
        <v>0.94065314663988608</v>
      </c>
      <c r="CM2999" s="13" t="s">
        <v>7128</v>
      </c>
      <c r="CN2999" s="13" t="s">
        <v>7128</v>
      </c>
      <c r="CO2999" s="13" t="s">
        <v>7128</v>
      </c>
      <c r="CP2999" s="13" t="s">
        <v>7128</v>
      </c>
      <c r="CQ2999" s="13" t="s">
        <v>7128</v>
      </c>
      <c r="CR2999" s="13" t="s">
        <v>7128</v>
      </c>
      <c r="CS2999" s="13" t="s">
        <v>7128</v>
      </c>
      <c r="CT2999" s="13">
        <v>0</v>
      </c>
      <c r="CU2999" s="13">
        <v>-19.3</v>
      </c>
      <c r="CV2999" s="13">
        <v>190.18699999999998</v>
      </c>
      <c r="CW2999" s="13">
        <v>-16.600000000000001</v>
      </c>
      <c r="CX2999" s="12">
        <v>-4.192660550458716</v>
      </c>
      <c r="CY2999" s="12">
        <v>-8.6003297535760442E-2</v>
      </c>
      <c r="CZ2999" s="15" t="s">
        <v>7128</v>
      </c>
      <c r="DA2999" s="20"/>
      <c r="DB2999" s="20"/>
    </row>
    <row r="3000" spans="1:106">
      <c r="A3000" s="8" t="s">
        <v>6297</v>
      </c>
      <c r="B3000" s="8" t="s">
        <v>6298</v>
      </c>
      <c r="C3000" s="9" t="s">
        <v>7131</v>
      </c>
      <c r="D3000" s="9" t="s">
        <v>7126</v>
      </c>
      <c r="E3000" s="10" t="s">
        <v>7127</v>
      </c>
      <c r="F3000" s="10" t="s">
        <v>7126</v>
      </c>
      <c r="G3000" s="11">
        <v>0.79</v>
      </c>
      <c r="H3000" s="11">
        <v>0.79</v>
      </c>
      <c r="I3000" s="12">
        <v>9.0499999999999997E-2</v>
      </c>
      <c r="J3000" s="12">
        <v>0.127995</v>
      </c>
      <c r="K3000" s="12">
        <v>4.7E-2</v>
      </c>
      <c r="L3000" s="12">
        <v>0.10350000000000001</v>
      </c>
      <c r="M3000" s="12">
        <v>6.8320350000000002E-2</v>
      </c>
      <c r="N3000" s="12">
        <v>0.127995</v>
      </c>
      <c r="O3000" s="12">
        <v>-0.81805347953216367</v>
      </c>
      <c r="P3000" s="12">
        <v>-0.20496934188603799</v>
      </c>
      <c r="Q3000" s="13">
        <v>14.5</v>
      </c>
      <c r="R3000" s="13">
        <v>0</v>
      </c>
      <c r="S3000" s="13">
        <v>0</v>
      </c>
      <c r="T3000" s="13">
        <v>0</v>
      </c>
      <c r="U3000" s="13">
        <v>14.5</v>
      </c>
      <c r="V3000" s="13">
        <v>0</v>
      </c>
      <c r="W3000" s="13">
        <v>14.5</v>
      </c>
      <c r="X3000" s="14">
        <v>0</v>
      </c>
      <c r="Y3000" s="15">
        <v>2.247191011235955E-2</v>
      </c>
      <c r="Z3000" s="14" t="s">
        <v>7128</v>
      </c>
      <c r="AA3000" s="14">
        <v>0</v>
      </c>
      <c r="AB3000" s="14" t="s">
        <v>7128</v>
      </c>
      <c r="AC3000" s="14">
        <v>0</v>
      </c>
      <c r="AD3000" s="13">
        <v>0.32600000000000001</v>
      </c>
      <c r="AE3000" s="15">
        <v>0.10630555555555557</v>
      </c>
      <c r="AF3000" s="14" t="s">
        <v>7128</v>
      </c>
      <c r="AG3000" s="14" t="s">
        <v>7128</v>
      </c>
      <c r="AH3000" s="15">
        <v>0.62490508731966588</v>
      </c>
      <c r="AI3000" s="5" t="s">
        <v>7128</v>
      </c>
      <c r="AJ3000" s="15" t="s">
        <v>7128</v>
      </c>
      <c r="AK3000" s="15" t="s">
        <v>7128</v>
      </c>
      <c r="AL3000" s="15" t="s">
        <v>7128</v>
      </c>
      <c r="AM3000" s="15" t="s">
        <v>7128</v>
      </c>
      <c r="AN3000" s="15" t="s">
        <v>7128</v>
      </c>
      <c r="AO3000" s="15">
        <v>0.13835877862595419</v>
      </c>
      <c r="AP3000" s="15" t="s">
        <v>7128</v>
      </c>
      <c r="AQ3000" s="15" t="s">
        <v>7128</v>
      </c>
      <c r="AR3000" s="15" t="s">
        <v>7128</v>
      </c>
      <c r="AS3000" s="15">
        <v>0.13835877862595419</v>
      </c>
      <c r="AT3000" s="14" t="s">
        <v>7128</v>
      </c>
      <c r="AU3000" s="14">
        <v>0</v>
      </c>
      <c r="AV3000" s="12" t="s">
        <v>7128</v>
      </c>
      <c r="AW3000" s="12" t="s">
        <v>7128</v>
      </c>
      <c r="AX3000" s="12">
        <v>-0.215</v>
      </c>
      <c r="AY3000" s="12">
        <v>-7.3800000000000004E-2</v>
      </c>
      <c r="AZ3000" s="14" t="s">
        <v>7128</v>
      </c>
      <c r="BA3000" s="14" t="s">
        <v>7128</v>
      </c>
      <c r="BB3000" s="14">
        <v>-0.6900584795321637</v>
      </c>
      <c r="BC3000" s="14">
        <v>-7.6974341886037995E-2</v>
      </c>
      <c r="BD3000" s="14">
        <v>-0.67557251908396942</v>
      </c>
      <c r="BE3000" s="14">
        <v>-0.22041984732824429</v>
      </c>
      <c r="BF3000" s="14">
        <v>0</v>
      </c>
      <c r="BG3000" s="14">
        <v>6.8099999999999994E-2</v>
      </c>
      <c r="BH3000" s="13">
        <v>-70.8</v>
      </c>
      <c r="BI3000" s="13">
        <v>-70.8</v>
      </c>
      <c r="BJ3000" s="13">
        <v>-23.1</v>
      </c>
      <c r="BK3000" s="13">
        <v>-23.1</v>
      </c>
      <c r="BL3000" s="13">
        <v>104.8</v>
      </c>
      <c r="BM3000" s="13">
        <v>104.8</v>
      </c>
      <c r="BN3000" s="13">
        <v>-15.5</v>
      </c>
      <c r="BO3000" s="13">
        <v>-15.5</v>
      </c>
      <c r="BP3000" s="13">
        <v>-23.1</v>
      </c>
      <c r="BQ3000" s="13">
        <v>0</v>
      </c>
      <c r="BR3000" s="13">
        <v>0</v>
      </c>
      <c r="BS3000" s="13">
        <v>-11.9</v>
      </c>
      <c r="BT3000" s="14" t="s">
        <v>7128</v>
      </c>
      <c r="BU3000" s="13">
        <v>-11.200000000000001</v>
      </c>
      <c r="BV3000" s="13">
        <v>-58.9</v>
      </c>
      <c r="BW3000" s="13">
        <v>-58.9</v>
      </c>
      <c r="BX3000" s="13">
        <v>102.6</v>
      </c>
      <c r="BY3000" s="13">
        <v>300.09999999999997</v>
      </c>
      <c r="BZ3000" s="13">
        <v>0</v>
      </c>
      <c r="CA3000" s="13">
        <v>0</v>
      </c>
      <c r="CB3000" s="13">
        <v>0</v>
      </c>
      <c r="CC3000" s="15">
        <v>6.5000000000000002E-2</v>
      </c>
      <c r="CD3000" s="15">
        <v>-1.6E-2</v>
      </c>
      <c r="CE3000" s="15">
        <v>0.36</v>
      </c>
      <c r="CF3000" s="15">
        <v>0.6908543423419804</v>
      </c>
      <c r="CG3000" s="15">
        <v>0.73732327839875966</v>
      </c>
      <c r="CH3000" s="13">
        <v>13.204285714285714</v>
      </c>
      <c r="CI3000" s="13">
        <v>6.1028571428571423</v>
      </c>
      <c r="CJ3000" s="13">
        <v>0</v>
      </c>
      <c r="CK3000" s="12">
        <f t="shared" si="92"/>
        <v>0</v>
      </c>
      <c r="CL3000" s="36" t="str">
        <f t="shared" si="93"/>
        <v>NA</v>
      </c>
      <c r="CM3000" s="13" t="s">
        <v>7128</v>
      </c>
      <c r="CN3000" s="13" t="s">
        <v>7128</v>
      </c>
      <c r="CO3000" s="13" t="s">
        <v>7128</v>
      </c>
      <c r="CP3000" s="13" t="s">
        <v>7128</v>
      </c>
      <c r="CQ3000" s="13" t="s">
        <v>7128</v>
      </c>
      <c r="CR3000" s="13" t="s">
        <v>7128</v>
      </c>
      <c r="CS3000" s="13" t="s">
        <v>7128</v>
      </c>
      <c r="CT3000" s="13">
        <v>0</v>
      </c>
      <c r="CU3000" s="13">
        <v>-23.1</v>
      </c>
      <c r="CV3000" s="13">
        <v>0</v>
      </c>
      <c r="CW3000" s="13">
        <v>-15.5</v>
      </c>
      <c r="CX3000" s="12">
        <v>-0.6900584795321637</v>
      </c>
      <c r="CY3000" s="12">
        <v>-7.6974341886037995E-2</v>
      </c>
      <c r="CZ3000" s="15" t="s">
        <v>7128</v>
      </c>
      <c r="DA3000" s="20"/>
      <c r="DB3000" s="20"/>
    </row>
    <row r="3001" spans="1:106">
      <c r="A3001" s="8" t="s">
        <v>3067</v>
      </c>
      <c r="B3001" s="8" t="s">
        <v>3068</v>
      </c>
      <c r="C3001" s="9" t="s">
        <v>7206</v>
      </c>
      <c r="D3001" s="9" t="s">
        <v>7126</v>
      </c>
      <c r="E3001" s="10" t="s">
        <v>7127</v>
      </c>
      <c r="F3001" s="10" t="s">
        <v>7126</v>
      </c>
      <c r="G3001" s="11">
        <v>1.24</v>
      </c>
      <c r="H3001" s="11">
        <v>1.8166543092418228</v>
      </c>
      <c r="I3001" s="12">
        <v>9.0499999999999997E-2</v>
      </c>
      <c r="J3001" s="12">
        <v>0.22090721498638496</v>
      </c>
      <c r="K3001" s="12">
        <v>4.7E-2</v>
      </c>
      <c r="L3001" s="12">
        <v>0.10350000000000001</v>
      </c>
      <c r="M3001" s="12">
        <v>6.8320350000000002E-2</v>
      </c>
      <c r="N3001" s="12">
        <v>0.1660386505221027</v>
      </c>
      <c r="O3001" s="12">
        <v>-2.9959548791194002E-2</v>
      </c>
      <c r="P3001" s="12">
        <v>-1.6535726627819047E-2</v>
      </c>
      <c r="Q3001" s="13">
        <v>18.7</v>
      </c>
      <c r="R3001" s="13">
        <v>0</v>
      </c>
      <c r="S3001" s="13">
        <v>10.5</v>
      </c>
      <c r="T3001" s="13">
        <v>10.5</v>
      </c>
      <c r="U3001" s="13">
        <v>29.2</v>
      </c>
      <c r="V3001" s="13">
        <v>1.18</v>
      </c>
      <c r="W3001" s="13">
        <v>28.02</v>
      </c>
      <c r="X3001" s="14">
        <v>4.041095890410959E-2</v>
      </c>
      <c r="Y3001" s="15">
        <v>0.36585365853658536</v>
      </c>
      <c r="Z3001" s="14">
        <v>0.57851239669421495</v>
      </c>
      <c r="AA3001" s="14">
        <v>0.3595890410958904</v>
      </c>
      <c r="AB3001" s="14">
        <v>1.3725490196078431</v>
      </c>
      <c r="AC3001" s="14">
        <v>0.56149732620320858</v>
      </c>
      <c r="AD3001" s="13">
        <v>0.38</v>
      </c>
      <c r="AE3001" s="15">
        <v>0.43011111111111122</v>
      </c>
      <c r="AF3001" s="14" t="s">
        <v>7128</v>
      </c>
      <c r="AG3001" s="14" t="s">
        <v>7128</v>
      </c>
      <c r="AH3001" s="15">
        <v>0.62128712871287128</v>
      </c>
      <c r="AI3001" s="5">
        <v>2.783018867924528</v>
      </c>
      <c r="AJ3001" s="15">
        <v>13.851851851851851</v>
      </c>
      <c r="AK3001" s="15">
        <v>13.851851851851851</v>
      </c>
      <c r="AL3001" s="15">
        <v>13.571428571428571</v>
      </c>
      <c r="AM3001" s="15">
        <v>0.28858024691358025</v>
      </c>
      <c r="AN3001" s="15">
        <v>2.4444444444444442</v>
      </c>
      <c r="AO3001" s="15">
        <v>0.93034825870646753</v>
      </c>
      <c r="AP3001" s="15">
        <v>11.872881355932204</v>
      </c>
      <c r="AQ3001" s="15">
        <v>9.34</v>
      </c>
      <c r="AR3001" s="15">
        <v>1.6511490866234533</v>
      </c>
      <c r="AS3001" s="15">
        <v>1.3940298507462685</v>
      </c>
      <c r="AT3001" s="14">
        <v>0.29155555555555557</v>
      </c>
      <c r="AU3001" s="14">
        <v>2.1048128342245991E-2</v>
      </c>
      <c r="AV3001" s="12">
        <v>1.9730000000000001</v>
      </c>
      <c r="AW3001" s="12">
        <v>6.3099999999999989E-2</v>
      </c>
      <c r="AX3001" s="12">
        <v>0.19899999999999998</v>
      </c>
      <c r="AY3001" s="12">
        <v>0.33700000000000002</v>
      </c>
      <c r="AZ3001" s="14">
        <v>0.48</v>
      </c>
      <c r="BA3001" s="14">
        <v>9.2499999999999999E-2</v>
      </c>
      <c r="BB3001" s="14">
        <v>0.19094766619519096</v>
      </c>
      <c r="BC3001" s="14">
        <v>0.14950292389428366</v>
      </c>
      <c r="BD3001" s="14">
        <v>6.7164179104477612E-2</v>
      </c>
      <c r="BE3001" s="14">
        <v>0.11741293532338307</v>
      </c>
      <c r="BF3001" s="14">
        <v>0.17177914110429451</v>
      </c>
      <c r="BG3001" s="14" t="s">
        <v>7128</v>
      </c>
      <c r="BH3001" s="13">
        <v>1.35</v>
      </c>
      <c r="BI3001" s="13">
        <v>1.35</v>
      </c>
      <c r="BJ3001" s="13">
        <v>2.36</v>
      </c>
      <c r="BK3001" s="13">
        <v>2.36</v>
      </c>
      <c r="BL3001" s="13">
        <v>20.100000000000001</v>
      </c>
      <c r="BM3001" s="13">
        <v>20.100000000000001</v>
      </c>
      <c r="BN3001" s="13">
        <v>3</v>
      </c>
      <c r="BO3001" s="13">
        <v>3</v>
      </c>
      <c r="BP3001" s="13">
        <v>1.9546012269938648</v>
      </c>
      <c r="BQ3001" s="13">
        <v>0</v>
      </c>
      <c r="BR3001" s="13">
        <v>0</v>
      </c>
      <c r="BS3001" s="13">
        <v>-0.45800000000000002</v>
      </c>
      <c r="BT3001" s="14">
        <v>-0.23431889516635282</v>
      </c>
      <c r="BU3001" s="13">
        <v>2.412601226993865</v>
      </c>
      <c r="BV3001" s="13">
        <v>1.8080000000000001</v>
      </c>
      <c r="BW3001" s="13">
        <v>1.8080000000000001</v>
      </c>
      <c r="BX3001" s="13">
        <v>7.07</v>
      </c>
      <c r="BY3001" s="13">
        <v>13.074000000000002</v>
      </c>
      <c r="BZ3001" s="13">
        <v>7.65</v>
      </c>
      <c r="CA3001" s="13">
        <v>16.97</v>
      </c>
      <c r="CB3001" s="13">
        <v>-0.39360000000000001</v>
      </c>
      <c r="CC3001" s="15">
        <v>-2.5999999999999999E-2</v>
      </c>
      <c r="CD3001" s="15">
        <v>0.52200000000000002</v>
      </c>
      <c r="CE3001" s="15">
        <v>0.36</v>
      </c>
      <c r="CF3001" s="15" t="s">
        <v>7128</v>
      </c>
      <c r="CG3001" s="15" t="s">
        <v>7128</v>
      </c>
      <c r="CH3001" s="13" t="s">
        <v>7128</v>
      </c>
      <c r="CI3001" s="13" t="s">
        <v>7128</v>
      </c>
      <c r="CJ3001" s="13">
        <v>-0.39360000000000001</v>
      </c>
      <c r="CK3001" s="12">
        <f t="shared" si="92"/>
        <v>0.21769911504424777</v>
      </c>
      <c r="CL3001" s="36">
        <f t="shared" si="93"/>
        <v>1.184443134944019</v>
      </c>
      <c r="CM3001" s="13">
        <v>1.63</v>
      </c>
      <c r="CN3001" s="13">
        <v>0.28000000000000003</v>
      </c>
      <c r="CO3001" s="13">
        <v>1.35</v>
      </c>
      <c r="CP3001" s="13">
        <v>18.7</v>
      </c>
      <c r="CQ3001" s="13">
        <v>3</v>
      </c>
      <c r="CR3001" s="13">
        <v>28.02</v>
      </c>
      <c r="CS3001" s="13">
        <v>1.8080000000000001</v>
      </c>
      <c r="CT3001" s="13">
        <v>0</v>
      </c>
      <c r="CU3001" s="13">
        <v>2.36</v>
      </c>
      <c r="CV3001" s="13">
        <v>16.97</v>
      </c>
      <c r="CW3001" s="13">
        <v>3</v>
      </c>
      <c r="CX3001" s="12">
        <v>0.19094766619519096</v>
      </c>
      <c r="CY3001" s="12">
        <v>0.14950292389428366</v>
      </c>
      <c r="CZ3001" s="15">
        <v>9.34</v>
      </c>
      <c r="DA3001" s="20"/>
      <c r="DB3001" s="20"/>
    </row>
    <row r="3002" spans="1:106" ht="24">
      <c r="A3002" s="8" t="s">
        <v>4473</v>
      </c>
      <c r="B3002" s="8" t="s">
        <v>4474</v>
      </c>
      <c r="C3002" s="9" t="s">
        <v>7147</v>
      </c>
      <c r="D3002" s="9" t="s">
        <v>7126</v>
      </c>
      <c r="E3002" s="10" t="s">
        <v>7127</v>
      </c>
      <c r="F3002" s="10" t="s">
        <v>7126</v>
      </c>
      <c r="G3002" s="11">
        <v>0.99</v>
      </c>
      <c r="H3002" s="11">
        <v>0.99</v>
      </c>
      <c r="I3002" s="12">
        <v>9.0499999999999997E-2</v>
      </c>
      <c r="J3002" s="12">
        <v>0.146095</v>
      </c>
      <c r="K3002" s="12">
        <v>4.7E-2</v>
      </c>
      <c r="L3002" s="12">
        <v>0.10350000000000001</v>
      </c>
      <c r="M3002" s="12">
        <v>6.8320350000000002E-2</v>
      </c>
      <c r="N3002" s="12">
        <v>0.146095</v>
      </c>
      <c r="O3002" s="12">
        <v>-0.13681572072072073</v>
      </c>
      <c r="P3002" s="12">
        <v>-0.12378774136715998</v>
      </c>
      <c r="Q3002" s="13">
        <v>10.8</v>
      </c>
      <c r="R3002" s="13">
        <v>0</v>
      </c>
      <c r="S3002" s="13">
        <v>0</v>
      </c>
      <c r="T3002" s="13">
        <v>0</v>
      </c>
      <c r="U3002" s="13">
        <v>10.8</v>
      </c>
      <c r="V3002" s="13">
        <v>0</v>
      </c>
      <c r="W3002" s="13">
        <v>10.8</v>
      </c>
      <c r="X3002" s="14">
        <v>0</v>
      </c>
      <c r="Y3002" s="15">
        <v>0.15625</v>
      </c>
      <c r="Z3002" s="14" t="s">
        <v>7128</v>
      </c>
      <c r="AA3002" s="14">
        <v>0</v>
      </c>
      <c r="AB3002" s="14" t="s">
        <v>7128</v>
      </c>
      <c r="AC3002" s="14">
        <v>0</v>
      </c>
      <c r="AD3002" s="13">
        <v>0.10299999999999999</v>
      </c>
      <c r="AE3002" s="15" t="s">
        <v>7128</v>
      </c>
      <c r="AF3002" s="14" t="s">
        <v>7128</v>
      </c>
      <c r="AG3002" s="14" t="s">
        <v>7128</v>
      </c>
      <c r="AH3002" s="15">
        <v>0.55873925501432664</v>
      </c>
      <c r="AI3002" s="5">
        <v>1.074875207986689</v>
      </c>
      <c r="AJ3002" s="15">
        <v>52.427184466019426</v>
      </c>
      <c r="AK3002" s="15">
        <v>52.427184466019426</v>
      </c>
      <c r="AL3002" s="15" t="s">
        <v>7128</v>
      </c>
      <c r="AM3002" s="15" t="s">
        <v>7128</v>
      </c>
      <c r="AN3002" s="15" t="s">
        <v>7128</v>
      </c>
      <c r="AO3002" s="15">
        <v>4.0909090909090908</v>
      </c>
      <c r="AP3002" s="15">
        <v>16.71826625386997</v>
      </c>
      <c r="AQ3002" s="15">
        <v>5.5384615384615392</v>
      </c>
      <c r="AR3002" s="15" t="s">
        <v>7128</v>
      </c>
      <c r="AS3002" s="15">
        <v>4.0909090909090908</v>
      </c>
      <c r="AT3002" s="14">
        <v>1.0097087378640779</v>
      </c>
      <c r="AU3002" s="14">
        <v>1.9259259259259261E-2</v>
      </c>
      <c r="AV3002" s="12">
        <v>0.23399999999999999</v>
      </c>
      <c r="AW3002" s="12">
        <v>2.35E-2</v>
      </c>
      <c r="AX3002" s="12">
        <v>0.14400000000000002</v>
      </c>
      <c r="AY3002" s="12">
        <v>-0.191</v>
      </c>
      <c r="AZ3002" s="14" t="s">
        <v>7128</v>
      </c>
      <c r="BA3002" s="14" t="s">
        <v>7128</v>
      </c>
      <c r="BB3002" s="14">
        <v>9.2792792792792799E-3</v>
      </c>
      <c r="BC3002" s="14">
        <v>2.2307258632840023E-2</v>
      </c>
      <c r="BD3002" s="14">
        <v>7.8030303030303019E-2</v>
      </c>
      <c r="BE3002" s="14">
        <v>0.24469696969696969</v>
      </c>
      <c r="BF3002" s="14">
        <v>0.18333333333333335</v>
      </c>
      <c r="BG3002" s="14" t="s">
        <v>7128</v>
      </c>
      <c r="BH3002" s="13">
        <v>0.20599999999999999</v>
      </c>
      <c r="BI3002" s="13">
        <v>0.20599999999999999</v>
      </c>
      <c r="BJ3002" s="13">
        <v>0.64600000000000002</v>
      </c>
      <c r="BK3002" s="13">
        <v>0.64600000000000002</v>
      </c>
      <c r="BL3002" s="13">
        <v>2.64</v>
      </c>
      <c r="BM3002" s="13">
        <v>2.64</v>
      </c>
      <c r="BN3002" s="13">
        <v>1.95</v>
      </c>
      <c r="BO3002" s="13">
        <v>1.95</v>
      </c>
      <c r="BP3002" s="13">
        <v>0.52756666666666663</v>
      </c>
      <c r="BQ3002" s="13">
        <v>0</v>
      </c>
      <c r="BR3002" s="13">
        <v>0</v>
      </c>
      <c r="BS3002" s="13">
        <v>-1.27</v>
      </c>
      <c r="BT3002" s="14">
        <v>-2.4072787009540662</v>
      </c>
      <c r="BU3002" s="13">
        <v>1.7975666666666665</v>
      </c>
      <c r="BV3002" s="13">
        <v>1.476</v>
      </c>
      <c r="BW3002" s="13">
        <v>1.476</v>
      </c>
      <c r="BX3002" s="13">
        <v>22.2</v>
      </c>
      <c r="BY3002" s="13">
        <v>23.650000000000002</v>
      </c>
      <c r="BZ3002" s="13">
        <v>0</v>
      </c>
      <c r="CA3002" s="13">
        <v>0</v>
      </c>
      <c r="CB3002" s="13">
        <v>-0.20800000000000002</v>
      </c>
      <c r="CC3002" s="15" t="s">
        <v>7128</v>
      </c>
      <c r="CD3002" s="15" t="s">
        <v>7128</v>
      </c>
      <c r="CE3002" s="15">
        <v>0.36</v>
      </c>
      <c r="CF3002" s="15" t="s">
        <v>7128</v>
      </c>
      <c r="CG3002" s="15" t="s">
        <v>7128</v>
      </c>
      <c r="CH3002" s="13" t="s">
        <v>7128</v>
      </c>
      <c r="CI3002" s="13" t="s">
        <v>7128</v>
      </c>
      <c r="CJ3002" s="13">
        <v>-0.20800000000000002</v>
      </c>
      <c r="CK3002" s="12">
        <f t="shared" si="92"/>
        <v>0.14092140921409216</v>
      </c>
      <c r="CL3002" s="36" t="str">
        <f t="shared" si="93"/>
        <v>NA</v>
      </c>
      <c r="CM3002" s="13">
        <v>0.3</v>
      </c>
      <c r="CN3002" s="13">
        <v>5.5E-2</v>
      </c>
      <c r="CO3002" s="13">
        <v>0.20599999999999999</v>
      </c>
      <c r="CP3002" s="13">
        <v>10.8</v>
      </c>
      <c r="CQ3002" s="13">
        <v>1.95</v>
      </c>
      <c r="CR3002" s="13">
        <v>10.8</v>
      </c>
      <c r="CS3002" s="13">
        <v>1.476</v>
      </c>
      <c r="CT3002" s="13">
        <v>0</v>
      </c>
      <c r="CU3002" s="13">
        <v>0.64600000000000002</v>
      </c>
      <c r="CV3002" s="13">
        <v>0</v>
      </c>
      <c r="CW3002" s="13">
        <v>1.95</v>
      </c>
      <c r="CX3002" s="12">
        <v>9.2792792792792799E-3</v>
      </c>
      <c r="CY3002" s="12">
        <v>2.2307258632840023E-2</v>
      </c>
      <c r="CZ3002" s="15">
        <v>5.5384615384615392</v>
      </c>
      <c r="DA3002" s="20"/>
      <c r="DB3002" s="20"/>
    </row>
    <row r="3003" spans="1:106">
      <c r="A3003" s="8" t="s">
        <v>3057</v>
      </c>
      <c r="B3003" s="8" t="s">
        <v>3058</v>
      </c>
      <c r="C3003" s="9" t="s">
        <v>7141</v>
      </c>
      <c r="D3003" s="9" t="s">
        <v>7126</v>
      </c>
      <c r="E3003" s="10" t="s">
        <v>7127</v>
      </c>
      <c r="F3003" s="10" t="s">
        <v>7126</v>
      </c>
      <c r="G3003" s="11">
        <v>0.73</v>
      </c>
      <c r="H3003" s="11">
        <v>0.74804795542699365</v>
      </c>
      <c r="I3003" s="12">
        <v>9.0499999999999997E-2</v>
      </c>
      <c r="J3003" s="12">
        <v>0.12419833996614293</v>
      </c>
      <c r="K3003" s="12">
        <v>4.7E-2</v>
      </c>
      <c r="L3003" s="12">
        <v>0.10350000000000001</v>
      </c>
      <c r="M3003" s="12">
        <v>6.8320350000000002E-2</v>
      </c>
      <c r="N3003" s="12">
        <v>0.12233336236924268</v>
      </c>
      <c r="O3003" s="12">
        <v>-9.2659878427681391E-2</v>
      </c>
      <c r="P3003" s="12">
        <v>-0.10568276519865931</v>
      </c>
      <c r="Q3003" s="13">
        <v>5.3</v>
      </c>
      <c r="R3003" s="13">
        <v>0</v>
      </c>
      <c r="S3003" s="13">
        <v>0.183</v>
      </c>
      <c r="T3003" s="13">
        <v>0.183</v>
      </c>
      <c r="U3003" s="13">
        <v>5.4829999999999997</v>
      </c>
      <c r="V3003" s="13">
        <v>3.5999999999999997E-2</v>
      </c>
      <c r="W3003" s="13">
        <v>5.4470000000000001</v>
      </c>
      <c r="X3003" s="14">
        <v>6.5657486777311687E-3</v>
      </c>
      <c r="Y3003" s="15">
        <v>4.6150382710490774E-2</v>
      </c>
      <c r="Z3003" s="14">
        <v>1.3987617518917679E-2</v>
      </c>
      <c r="AA3003" s="14">
        <v>3.337588911180011E-2</v>
      </c>
      <c r="AB3003" s="14">
        <v>1.4186046511627906E-2</v>
      </c>
      <c r="AC3003" s="14">
        <v>3.4528301886792456E-2</v>
      </c>
      <c r="AD3003" s="13">
        <v>2.4E-2</v>
      </c>
      <c r="AE3003" s="15">
        <v>2.4540555555555557</v>
      </c>
      <c r="AF3003" s="14">
        <v>0.16431676725154984</v>
      </c>
      <c r="AG3003" s="14">
        <v>0.87818183386661619</v>
      </c>
      <c r="AH3003" s="15">
        <v>0.48484848484848486</v>
      </c>
      <c r="AI3003" s="5">
        <v>2.8482142857142856</v>
      </c>
      <c r="AJ3003" s="15">
        <v>12.926829268292684</v>
      </c>
      <c r="AK3003" s="15">
        <v>12.926829268292684</v>
      </c>
      <c r="AL3003" s="15" t="s">
        <v>7128</v>
      </c>
      <c r="AM3003" s="15" t="s">
        <v>7128</v>
      </c>
      <c r="AN3003" s="15">
        <v>0.41085271317829453</v>
      </c>
      <c r="AO3003" s="15">
        <v>0.25980392156862747</v>
      </c>
      <c r="AP3003" s="15">
        <v>17.07523510971787</v>
      </c>
      <c r="AQ3003" s="15">
        <v>10.316287878787879</v>
      </c>
      <c r="AR3003" s="15">
        <v>0.41749061086839884</v>
      </c>
      <c r="AS3003" s="15">
        <v>0.26700980392156864</v>
      </c>
      <c r="AT3003" s="14">
        <v>0</v>
      </c>
      <c r="AU3003" s="14">
        <v>0</v>
      </c>
      <c r="AV3003" s="12">
        <v>-0.49399999999999999</v>
      </c>
      <c r="AW3003" s="12">
        <v>-0.187</v>
      </c>
      <c r="AX3003" s="12">
        <v>-0.122</v>
      </c>
      <c r="AY3003" s="12">
        <v>-0.12</v>
      </c>
      <c r="AZ3003" s="14" t="s">
        <v>7128</v>
      </c>
      <c r="BA3003" s="14" t="s">
        <v>7128</v>
      </c>
      <c r="BB3003" s="14">
        <v>3.1538461538461536E-2</v>
      </c>
      <c r="BC3003" s="14">
        <v>1.6650597170583373E-2</v>
      </c>
      <c r="BD3003" s="14">
        <v>2.0098039215686276E-2</v>
      </c>
      <c r="BE3003" s="14">
        <v>1.5637254901960787E-2</v>
      </c>
      <c r="BF3003" s="14">
        <v>0.28397212543554012</v>
      </c>
      <c r="BG3003" s="14" t="s">
        <v>7128</v>
      </c>
      <c r="BH3003" s="13">
        <v>0.41</v>
      </c>
      <c r="BI3003" s="13">
        <v>0.41</v>
      </c>
      <c r="BJ3003" s="13">
        <v>0.31900000000000001</v>
      </c>
      <c r="BK3003" s="13">
        <v>0.31900000000000001</v>
      </c>
      <c r="BL3003" s="13">
        <v>20.399999999999999</v>
      </c>
      <c r="BM3003" s="13">
        <v>20.399999999999999</v>
      </c>
      <c r="BN3003" s="13">
        <v>0.52800000000000002</v>
      </c>
      <c r="BO3003" s="13">
        <v>0.52800000000000002</v>
      </c>
      <c r="BP3003" s="13">
        <v>0.22841289198606271</v>
      </c>
      <c r="BQ3003" s="13">
        <v>0</v>
      </c>
      <c r="BR3003" s="13">
        <v>0</v>
      </c>
      <c r="BS3003" s="13">
        <v>-0.20100000000000001</v>
      </c>
      <c r="BT3003" s="14">
        <v>-0.87998535569640535</v>
      </c>
      <c r="BU3003" s="13">
        <v>0.42941289198606269</v>
      </c>
      <c r="BV3003" s="13">
        <v>0.61099999999999999</v>
      </c>
      <c r="BW3003" s="13">
        <v>0.61099999999999999</v>
      </c>
      <c r="BX3003" s="13">
        <v>13</v>
      </c>
      <c r="BY3003" s="13">
        <v>13.718</v>
      </c>
      <c r="BZ3003" s="13">
        <v>12.9</v>
      </c>
      <c r="CA3003" s="13">
        <v>13.047000000000001</v>
      </c>
      <c r="CB3003" s="13">
        <v>0</v>
      </c>
      <c r="CC3003" s="15">
        <v>0.96199999999999997</v>
      </c>
      <c r="CD3003" s="15">
        <v>0.72399999999999998</v>
      </c>
      <c r="CE3003" s="15">
        <v>0.36</v>
      </c>
      <c r="CF3003" s="15">
        <v>0.98753854279776954</v>
      </c>
      <c r="CG3003" s="15">
        <v>1.3720710990885183</v>
      </c>
      <c r="CH3003" s="13">
        <v>1.1086</v>
      </c>
      <c r="CI3003" s="13">
        <v>0.94899999999999984</v>
      </c>
      <c r="CJ3003" s="13">
        <v>0</v>
      </c>
      <c r="CK3003" s="12">
        <f t="shared" si="92"/>
        <v>0</v>
      </c>
      <c r="CL3003" s="36">
        <f t="shared" si="93"/>
        <v>1.5635778339848239</v>
      </c>
      <c r="CM3003" s="13">
        <v>0.57399999999999995</v>
      </c>
      <c r="CN3003" s="13">
        <v>0.16300000000000001</v>
      </c>
      <c r="CO3003" s="13">
        <v>0.41</v>
      </c>
      <c r="CP3003" s="13">
        <v>5.3</v>
      </c>
      <c r="CQ3003" s="13">
        <v>0.52800000000000002</v>
      </c>
      <c r="CR3003" s="13">
        <v>5.4470000000000001</v>
      </c>
      <c r="CS3003" s="13" t="s">
        <v>7128</v>
      </c>
      <c r="CT3003" s="13">
        <v>0</v>
      </c>
      <c r="CU3003" s="13">
        <v>0.31900000000000001</v>
      </c>
      <c r="CV3003" s="13">
        <v>13.047000000000001</v>
      </c>
      <c r="CW3003" s="13">
        <v>0.52800000000000002</v>
      </c>
      <c r="CX3003" s="12">
        <v>3.1538461538461536E-2</v>
      </c>
      <c r="CY3003" s="12">
        <v>1.6650597170583373E-2</v>
      </c>
      <c r="CZ3003" s="15">
        <v>10.316287878787879</v>
      </c>
      <c r="DA3003" s="20"/>
      <c r="DB3003" s="20"/>
    </row>
    <row r="3004" spans="1:106" ht="24">
      <c r="A3004" s="8" t="s">
        <v>4879</v>
      </c>
      <c r="B3004" s="8" t="s">
        <v>4880</v>
      </c>
      <c r="C3004" s="9" t="s">
        <v>7139</v>
      </c>
      <c r="D3004" s="9" t="s">
        <v>7126</v>
      </c>
      <c r="E3004" s="10" t="s">
        <v>7127</v>
      </c>
      <c r="F3004" s="10" t="s">
        <v>7126</v>
      </c>
      <c r="G3004" s="11">
        <v>0.59</v>
      </c>
      <c r="H3004" s="11">
        <v>0.59</v>
      </c>
      <c r="I3004" s="12">
        <v>9.0499999999999997E-2</v>
      </c>
      <c r="J3004" s="12">
        <v>0.10989499999999999</v>
      </c>
      <c r="K3004" s="12">
        <v>4.7E-2</v>
      </c>
      <c r="L3004" s="12">
        <v>0.10350000000000001</v>
      </c>
      <c r="M3004" s="12">
        <v>6.8320350000000002E-2</v>
      </c>
      <c r="N3004" s="12">
        <v>0.10989499999999999</v>
      </c>
      <c r="O3004" s="12">
        <v>-1.5300405405405393E-2</v>
      </c>
      <c r="P3004" s="12">
        <v>-0.59560928571428584</v>
      </c>
      <c r="Q3004" s="13">
        <v>3.27</v>
      </c>
      <c r="R3004" s="13">
        <v>0</v>
      </c>
      <c r="S3004" s="13">
        <v>0</v>
      </c>
      <c r="T3004" s="13">
        <v>0</v>
      </c>
      <c r="U3004" s="13">
        <v>3.27</v>
      </c>
      <c r="V3004" s="13">
        <v>4.2999999999999997E-2</v>
      </c>
      <c r="W3004" s="13">
        <v>3.2269999999999999</v>
      </c>
      <c r="X3004" s="14">
        <v>1.3149847094801222E-2</v>
      </c>
      <c r="Y3004" s="15">
        <v>8.1300813008130079E-2</v>
      </c>
      <c r="Z3004" s="14">
        <v>0</v>
      </c>
      <c r="AA3004" s="14">
        <v>0</v>
      </c>
      <c r="AB3004" s="14">
        <v>0</v>
      </c>
      <c r="AC3004" s="14">
        <v>0</v>
      </c>
      <c r="AD3004" s="13">
        <v>0.26500000000000001</v>
      </c>
      <c r="AE3004" s="15">
        <v>-0.75275000000000003</v>
      </c>
      <c r="AF3004" s="14">
        <v>0.14491376746189438</v>
      </c>
      <c r="AG3004" s="14" t="s">
        <v>7128</v>
      </c>
      <c r="AH3004" s="15">
        <v>0.57256778309409884</v>
      </c>
      <c r="AI3004" s="5" t="s">
        <v>7128</v>
      </c>
      <c r="AJ3004" s="15">
        <v>467.14285714285711</v>
      </c>
      <c r="AK3004" s="15">
        <v>467.14285714285711</v>
      </c>
      <c r="AL3004" s="15" t="s">
        <v>7128</v>
      </c>
      <c r="AM3004" s="15" t="s">
        <v>7128</v>
      </c>
      <c r="AN3004" s="15">
        <v>1.9818181818181819</v>
      </c>
      <c r="AO3004" s="15">
        <v>2.7711864406779663</v>
      </c>
      <c r="AP3004" s="15" t="s">
        <v>7128</v>
      </c>
      <c r="AQ3004" s="15" t="s">
        <v>7128</v>
      </c>
      <c r="AR3004" s="15">
        <v>2.0080896079651525</v>
      </c>
      <c r="AS3004" s="15">
        <v>2.7347457627118645</v>
      </c>
      <c r="AT3004" s="14">
        <v>0</v>
      </c>
      <c r="AU3004" s="14">
        <v>0</v>
      </c>
      <c r="AV3004" s="12" t="s">
        <v>7128</v>
      </c>
      <c r="AW3004" s="12" t="s">
        <v>7128</v>
      </c>
      <c r="AX3004" s="12" t="s">
        <v>7128</v>
      </c>
      <c r="AY3004" s="12" t="s">
        <v>7128</v>
      </c>
      <c r="AZ3004" s="14" t="s">
        <v>7128</v>
      </c>
      <c r="BA3004" s="14" t="s">
        <v>7128</v>
      </c>
      <c r="BB3004" s="14">
        <v>9.45945945945946E-2</v>
      </c>
      <c r="BC3004" s="14">
        <v>-0.48571428571428582</v>
      </c>
      <c r="BD3004" s="14">
        <v>5.9322033898305086E-3</v>
      </c>
      <c r="BE3004" s="14">
        <v>-1.4406779661016951E-2</v>
      </c>
      <c r="BF3004" s="14">
        <v>0</v>
      </c>
      <c r="BG3004" s="14">
        <v>1.09E-2</v>
      </c>
      <c r="BH3004" s="13">
        <v>7.0000000000000001E-3</v>
      </c>
      <c r="BI3004" s="13">
        <v>7.0000000000000001E-3</v>
      </c>
      <c r="BJ3004" s="13">
        <v>-1.7000000000000001E-2</v>
      </c>
      <c r="BK3004" s="13">
        <v>-1.7000000000000001E-2</v>
      </c>
      <c r="BL3004" s="13">
        <v>1.18</v>
      </c>
      <c r="BM3004" s="13">
        <v>1.18</v>
      </c>
      <c r="BN3004" s="13">
        <v>0</v>
      </c>
      <c r="BO3004" s="13">
        <v>0</v>
      </c>
      <c r="BP3004" s="13">
        <v>-1.7000000000000001E-2</v>
      </c>
      <c r="BQ3004" s="13">
        <v>0</v>
      </c>
      <c r="BR3004" s="13">
        <v>0</v>
      </c>
      <c r="BS3004" s="13">
        <v>0</v>
      </c>
      <c r="BT3004" s="14" t="s">
        <v>7128</v>
      </c>
      <c r="BU3004" s="13">
        <v>-1.7000000000000001E-2</v>
      </c>
      <c r="BV3004" s="13">
        <v>7.0000000000000001E-3</v>
      </c>
      <c r="BW3004" s="13">
        <v>7.0000000000000001E-3</v>
      </c>
      <c r="BX3004" s="13">
        <v>7.3999999999999996E-2</v>
      </c>
      <c r="BY3004" s="13">
        <v>3.4999999999999996E-2</v>
      </c>
      <c r="BZ3004" s="13">
        <v>1.65</v>
      </c>
      <c r="CA3004" s="13">
        <v>1.607</v>
      </c>
      <c r="CB3004" s="13">
        <v>0</v>
      </c>
      <c r="CC3004" s="15">
        <v>-0.89700000000000002</v>
      </c>
      <c r="CD3004" s="15" t="s">
        <v>7128</v>
      </c>
      <c r="CE3004" s="15">
        <v>0.36</v>
      </c>
      <c r="CF3004" s="15" t="s">
        <v>7128</v>
      </c>
      <c r="CG3004" s="15" t="s">
        <v>7128</v>
      </c>
      <c r="CH3004" s="13" t="s">
        <v>7128</v>
      </c>
      <c r="CI3004" s="13" t="s">
        <v>7128</v>
      </c>
      <c r="CJ3004" s="13">
        <v>0</v>
      </c>
      <c r="CK3004" s="12">
        <f t="shared" si="92"/>
        <v>0</v>
      </c>
      <c r="CL3004" s="36">
        <f t="shared" si="93"/>
        <v>0.73428749222153078</v>
      </c>
      <c r="CM3004" s="13">
        <v>7.0000000000000001E-3</v>
      </c>
      <c r="CN3004" s="13" t="s">
        <v>7128</v>
      </c>
      <c r="CO3004" s="13">
        <v>7.0000000000000001E-3</v>
      </c>
      <c r="CP3004" s="13">
        <v>3.27</v>
      </c>
      <c r="CQ3004" s="13" t="s">
        <v>7128</v>
      </c>
      <c r="CR3004" s="13" t="s">
        <v>7128</v>
      </c>
      <c r="CS3004" s="13" t="s">
        <v>7128</v>
      </c>
      <c r="CT3004" s="13">
        <v>0</v>
      </c>
      <c r="CU3004" s="13">
        <v>-1.7000000000000001E-2</v>
      </c>
      <c r="CV3004" s="13">
        <v>1.607</v>
      </c>
      <c r="CW3004" s="13">
        <v>0</v>
      </c>
      <c r="CX3004" s="12">
        <v>9.45945945945946E-2</v>
      </c>
      <c r="CY3004" s="12">
        <v>-0.48571428571428582</v>
      </c>
      <c r="CZ3004" s="15" t="s">
        <v>7128</v>
      </c>
      <c r="DA3004" s="20"/>
      <c r="DB3004" s="20"/>
    </row>
    <row r="3005" spans="1:106">
      <c r="A3005" s="8" t="s">
        <v>5161</v>
      </c>
      <c r="B3005" s="8" t="s">
        <v>5162</v>
      </c>
      <c r="C3005" s="9" t="s">
        <v>7170</v>
      </c>
      <c r="D3005" s="9" t="s">
        <v>7126</v>
      </c>
      <c r="E3005" s="10" t="s">
        <v>7127</v>
      </c>
      <c r="F3005" s="10" t="s">
        <v>7126</v>
      </c>
      <c r="G3005" s="11">
        <v>1.06</v>
      </c>
      <c r="H3005" s="11">
        <v>1.0642965073529413</v>
      </c>
      <c r="I3005" s="12">
        <v>9.0499999999999997E-2</v>
      </c>
      <c r="J3005" s="12">
        <v>0.15281883391544118</v>
      </c>
      <c r="K3005" s="12">
        <v>4.7E-2</v>
      </c>
      <c r="L3005" s="12">
        <v>0.10350000000000001</v>
      </c>
      <c r="M3005" s="12">
        <v>6.8320350000000002E-2</v>
      </c>
      <c r="N3005" s="12">
        <v>0.15236462405199838</v>
      </c>
      <c r="O3005" s="12">
        <v>-0.14086664268038143</v>
      </c>
      <c r="P3005" s="12">
        <v>-0.14413417137710127</v>
      </c>
      <c r="Q3005" s="13">
        <v>27.2</v>
      </c>
      <c r="R3005" s="13">
        <v>0</v>
      </c>
      <c r="S3005" s="13">
        <v>0.14699999999999999</v>
      </c>
      <c r="T3005" s="13">
        <v>0.14699999999999999</v>
      </c>
      <c r="U3005" s="13">
        <v>27.346999999999998</v>
      </c>
      <c r="V3005" s="13">
        <v>0.01</v>
      </c>
      <c r="W3005" s="13">
        <v>27.336999999999996</v>
      </c>
      <c r="X3005" s="14">
        <v>3.6567082312502291E-4</v>
      </c>
      <c r="Y3005" s="15">
        <v>0.57947019867549665</v>
      </c>
      <c r="Z3005" s="14">
        <v>0.23186119873817032</v>
      </c>
      <c r="AA3005" s="14">
        <v>5.3753610999378362E-3</v>
      </c>
      <c r="AB3005" s="14">
        <v>0.30184804928131415</v>
      </c>
      <c r="AC3005" s="14">
        <v>5.4044117647058824E-3</v>
      </c>
      <c r="AD3005" s="13">
        <v>0.9</v>
      </c>
      <c r="AE3005" s="15" t="s">
        <v>7128</v>
      </c>
      <c r="AF3005" s="14" t="s">
        <v>7128</v>
      </c>
      <c r="AG3005" s="14" t="s">
        <v>7128</v>
      </c>
      <c r="AH3005" s="15">
        <v>0.19680851063829791</v>
      </c>
      <c r="AI3005" s="5" t="s">
        <v>7128</v>
      </c>
      <c r="AJ3005" s="15">
        <v>4533.333333333333</v>
      </c>
      <c r="AK3005" s="15">
        <v>4533.333333333333</v>
      </c>
      <c r="AL3005" s="15" t="s">
        <v>7128</v>
      </c>
      <c r="AM3005" s="15" t="s">
        <v>7128</v>
      </c>
      <c r="AN3005" s="15">
        <v>55.852156057494867</v>
      </c>
      <c r="AO3005" s="15">
        <v>57.383966244725741</v>
      </c>
      <c r="AP3005" s="15">
        <v>3417.1249999999995</v>
      </c>
      <c r="AQ3005" s="15">
        <v>2278.083333333333</v>
      </c>
      <c r="AR3005" s="15">
        <v>43.809294871794869</v>
      </c>
      <c r="AS3005" s="15">
        <v>57.672995780590711</v>
      </c>
      <c r="AT3005" s="14">
        <v>0</v>
      </c>
      <c r="AU3005" s="14">
        <v>0</v>
      </c>
      <c r="AV3005" s="12">
        <v>3.1660000000000004</v>
      </c>
      <c r="AW3005" s="12" t="s">
        <v>7128</v>
      </c>
      <c r="AX3005" s="12" t="s">
        <v>7128</v>
      </c>
      <c r="AY3005" s="12" t="s">
        <v>7128</v>
      </c>
      <c r="AZ3005" s="14" t="s">
        <v>7128</v>
      </c>
      <c r="BA3005" s="14" t="s">
        <v>7128</v>
      </c>
      <c r="BB3005" s="14">
        <v>1.1952191235059761E-2</v>
      </c>
      <c r="BC3005" s="14">
        <v>8.23045267489712E-3</v>
      </c>
      <c r="BD3005" s="14">
        <v>1.2658227848101267E-2</v>
      </c>
      <c r="BE3005" s="14">
        <v>1.687763713080169E-2</v>
      </c>
      <c r="BF3005" s="14">
        <v>0.25</v>
      </c>
      <c r="BG3005" s="14">
        <v>1.04E-2</v>
      </c>
      <c r="BH3005" s="13">
        <v>6.0000000000000001E-3</v>
      </c>
      <c r="BI3005" s="13">
        <v>6.0000000000000001E-3</v>
      </c>
      <c r="BJ3005" s="13">
        <v>8.0000000000000002E-3</v>
      </c>
      <c r="BK3005" s="13">
        <v>8.0000000000000002E-3</v>
      </c>
      <c r="BL3005" s="13">
        <v>0.47399999999999998</v>
      </c>
      <c r="BM3005" s="13">
        <v>0.47399999999999998</v>
      </c>
      <c r="BN3005" s="13">
        <v>1.2E-2</v>
      </c>
      <c r="BO3005" s="13">
        <v>1.2E-2</v>
      </c>
      <c r="BP3005" s="13">
        <v>6.0000000000000001E-3</v>
      </c>
      <c r="BQ3005" s="13">
        <v>0</v>
      </c>
      <c r="BR3005" s="13">
        <v>0</v>
      </c>
      <c r="BS3005" s="13">
        <v>-4.0000000000000001E-3</v>
      </c>
      <c r="BT3005" s="14">
        <v>-0.66666666666666663</v>
      </c>
      <c r="BU3005" s="13">
        <v>0.01</v>
      </c>
      <c r="BV3005" s="13">
        <v>0.01</v>
      </c>
      <c r="BW3005" s="13">
        <v>0.01</v>
      </c>
      <c r="BX3005" s="13">
        <v>0.502</v>
      </c>
      <c r="BY3005" s="13">
        <v>0.72899999999999998</v>
      </c>
      <c r="BZ3005" s="13">
        <v>0.48699999999999999</v>
      </c>
      <c r="CA3005" s="13">
        <v>0.624</v>
      </c>
      <c r="CB3005" s="13">
        <v>0</v>
      </c>
      <c r="CC3005" s="15" t="s">
        <v>7128</v>
      </c>
      <c r="CD3005" s="15" t="s">
        <v>7128</v>
      </c>
      <c r="CE3005" s="15">
        <v>0.36</v>
      </c>
      <c r="CF3005" s="15" t="s">
        <v>7128</v>
      </c>
      <c r="CG3005" s="15" t="s">
        <v>7128</v>
      </c>
      <c r="CH3005" s="13" t="s">
        <v>7128</v>
      </c>
      <c r="CI3005" s="13" t="s">
        <v>7128</v>
      </c>
      <c r="CJ3005" s="13">
        <v>0</v>
      </c>
      <c r="CK3005" s="12">
        <f t="shared" si="92"/>
        <v>0</v>
      </c>
      <c r="CL3005" s="36">
        <f t="shared" si="93"/>
        <v>0.75961538461538458</v>
      </c>
      <c r="CM3005" s="13">
        <v>8.0000000000000002E-3</v>
      </c>
      <c r="CN3005" s="13">
        <v>2E-3</v>
      </c>
      <c r="CO3005" s="13">
        <v>6.0000000000000001E-3</v>
      </c>
      <c r="CP3005" s="13">
        <v>27.2</v>
      </c>
      <c r="CQ3005" s="13">
        <v>1.2E-2</v>
      </c>
      <c r="CR3005" s="13">
        <v>27.336999999999996</v>
      </c>
      <c r="CS3005" s="13" t="s">
        <v>7128</v>
      </c>
      <c r="CT3005" s="13">
        <v>0</v>
      </c>
      <c r="CU3005" s="13">
        <v>8.0000000000000002E-3</v>
      </c>
      <c r="CV3005" s="13">
        <v>0.624</v>
      </c>
      <c r="CW3005" s="13">
        <v>1.2E-2</v>
      </c>
      <c r="CX3005" s="12">
        <v>1.1952191235059761E-2</v>
      </c>
      <c r="CY3005" s="12">
        <v>8.23045267489712E-3</v>
      </c>
      <c r="CZ3005" s="15">
        <v>2278.083333333333</v>
      </c>
      <c r="DA3005" s="20"/>
      <c r="DB3005" s="20"/>
    </row>
    <row r="3006" spans="1:106">
      <c r="A3006" s="8" t="s">
        <v>6807</v>
      </c>
      <c r="B3006" s="8" t="s">
        <v>6808</v>
      </c>
      <c r="C3006" s="9" t="s">
        <v>7149</v>
      </c>
      <c r="D3006" s="9" t="s">
        <v>7126</v>
      </c>
      <c r="E3006" s="10" t="s">
        <v>7127</v>
      </c>
      <c r="F3006" s="10" t="s">
        <v>7126</v>
      </c>
      <c r="G3006" s="11">
        <v>0.85</v>
      </c>
      <c r="H3006" s="11">
        <v>0.85</v>
      </c>
      <c r="I3006" s="12">
        <v>9.0499999999999997E-2</v>
      </c>
      <c r="J3006" s="12">
        <v>0.13342499999999999</v>
      </c>
      <c r="K3006" s="12">
        <v>6.2E-2</v>
      </c>
      <c r="L3006" s="12">
        <v>0.11849999999999999</v>
      </c>
      <c r="M3006" s="12">
        <v>7.8221849999999996E-2</v>
      </c>
      <c r="N3006" s="12">
        <v>0.13342499999999999</v>
      </c>
      <c r="O3006" s="12">
        <v>-0.13342499999999999</v>
      </c>
      <c r="P3006" s="12">
        <v>-0.13342499999999999</v>
      </c>
      <c r="Q3006" s="13">
        <v>0.6</v>
      </c>
      <c r="R3006" s="13">
        <v>0</v>
      </c>
      <c r="S3006" s="13">
        <v>0</v>
      </c>
      <c r="T3006" s="13">
        <v>0</v>
      </c>
      <c r="U3006" s="13">
        <v>0.6</v>
      </c>
      <c r="V3006" s="13">
        <v>0</v>
      </c>
      <c r="W3006" s="13">
        <v>0.6</v>
      </c>
      <c r="X3006" s="14">
        <v>0</v>
      </c>
      <c r="Y3006" s="15">
        <v>0.39817554240631159</v>
      </c>
      <c r="Z3006" s="14" t="s">
        <v>7128</v>
      </c>
      <c r="AA3006" s="14">
        <v>0</v>
      </c>
      <c r="AB3006" s="14" t="s">
        <v>7128</v>
      </c>
      <c r="AC3006" s="14">
        <v>0</v>
      </c>
      <c r="AD3006" s="13">
        <v>3.0000000000000001E-3</v>
      </c>
      <c r="AE3006" s="15">
        <v>2.1352222222222226</v>
      </c>
      <c r="AF3006" s="14">
        <v>5.4772255750516613E-2</v>
      </c>
      <c r="AG3006" s="14">
        <v>1.0242411825346605</v>
      </c>
      <c r="AH3006" s="15">
        <v>0.85714285714285721</v>
      </c>
      <c r="AI3006" s="5" t="s">
        <v>7128</v>
      </c>
      <c r="AJ3006" s="15" t="s">
        <v>7128</v>
      </c>
      <c r="AK3006" s="15" t="s">
        <v>7128</v>
      </c>
      <c r="AL3006" s="15" t="s">
        <v>7128</v>
      </c>
      <c r="AM3006" s="15" t="s">
        <v>7128</v>
      </c>
      <c r="AN3006" s="15" t="s">
        <v>7128</v>
      </c>
      <c r="AO3006" s="15" t="s">
        <v>7128</v>
      </c>
      <c r="AP3006" s="15" t="s">
        <v>7128</v>
      </c>
      <c r="AQ3006" s="15" t="s">
        <v>7128</v>
      </c>
      <c r="AR3006" s="15" t="s">
        <v>7128</v>
      </c>
      <c r="AS3006" s="15" t="s">
        <v>7128</v>
      </c>
      <c r="AT3006" s="14" t="s">
        <v>7128</v>
      </c>
      <c r="AU3006" s="14">
        <v>0</v>
      </c>
      <c r="AV3006" s="12" t="s">
        <v>7128</v>
      </c>
      <c r="AW3006" s="12" t="s">
        <v>7128</v>
      </c>
      <c r="AX3006" s="12" t="s">
        <v>7128</v>
      </c>
      <c r="AY3006" s="12" t="s">
        <v>7128</v>
      </c>
      <c r="AZ3006" s="14" t="s">
        <v>7128</v>
      </c>
      <c r="BA3006" s="14" t="s">
        <v>7128</v>
      </c>
      <c r="BB3006" s="14">
        <v>0</v>
      </c>
      <c r="BC3006" s="14">
        <v>0</v>
      </c>
      <c r="BD3006" s="14" t="s">
        <v>7128</v>
      </c>
      <c r="BE3006" s="14" t="s">
        <v>7128</v>
      </c>
      <c r="BF3006" s="14">
        <v>0</v>
      </c>
      <c r="BG3006" s="14" t="s">
        <v>7128</v>
      </c>
      <c r="BH3006" s="13">
        <v>0</v>
      </c>
      <c r="BI3006" s="13">
        <v>0</v>
      </c>
      <c r="BJ3006" s="13">
        <v>0</v>
      </c>
      <c r="BK3006" s="13">
        <v>0</v>
      </c>
      <c r="BL3006" s="13">
        <v>0</v>
      </c>
      <c r="BM3006" s="13">
        <v>0</v>
      </c>
      <c r="BN3006" s="13">
        <v>0</v>
      </c>
      <c r="BO3006" s="13">
        <v>0</v>
      </c>
      <c r="BP3006" s="13">
        <v>0</v>
      </c>
      <c r="BQ3006" s="13">
        <v>0</v>
      </c>
      <c r="BR3006" s="13">
        <v>0</v>
      </c>
      <c r="BS3006" s="13">
        <v>0</v>
      </c>
      <c r="BT3006" s="14" t="s">
        <v>7128</v>
      </c>
      <c r="BU3006" s="13">
        <v>0</v>
      </c>
      <c r="BV3006" s="13">
        <v>0</v>
      </c>
      <c r="BW3006" s="13">
        <v>0</v>
      </c>
      <c r="BX3006" s="13">
        <v>47.8</v>
      </c>
      <c r="BY3006" s="13">
        <v>151.69999999999999</v>
      </c>
      <c r="BZ3006" s="13">
        <v>0</v>
      </c>
      <c r="CA3006" s="13">
        <v>0</v>
      </c>
      <c r="CB3006" s="13">
        <v>0</v>
      </c>
      <c r="CC3006" s="15">
        <v>0.374</v>
      </c>
      <c r="CD3006" s="15">
        <v>1.57</v>
      </c>
      <c r="CE3006" s="15">
        <v>0.36</v>
      </c>
      <c r="CF3006" s="15" t="s">
        <v>7128</v>
      </c>
      <c r="CG3006" s="15" t="s">
        <v>7128</v>
      </c>
      <c r="CH3006" s="13" t="s">
        <v>7128</v>
      </c>
      <c r="CI3006" s="13" t="s">
        <v>7128</v>
      </c>
      <c r="CJ3006" s="13">
        <v>0</v>
      </c>
      <c r="CK3006" s="12">
        <f t="shared" si="92"/>
        <v>0</v>
      </c>
      <c r="CL3006" s="36" t="str">
        <f t="shared" si="93"/>
        <v>NA</v>
      </c>
      <c r="CM3006" s="13" t="s">
        <v>7128</v>
      </c>
      <c r="CN3006" s="13" t="s">
        <v>7128</v>
      </c>
      <c r="CO3006" s="13" t="s">
        <v>7128</v>
      </c>
      <c r="CP3006" s="13" t="s">
        <v>7128</v>
      </c>
      <c r="CQ3006" s="13" t="s">
        <v>7128</v>
      </c>
      <c r="CR3006" s="13" t="s">
        <v>7128</v>
      </c>
      <c r="CS3006" s="13" t="s">
        <v>7128</v>
      </c>
      <c r="CT3006" s="13">
        <v>0</v>
      </c>
      <c r="CU3006" s="13">
        <v>0</v>
      </c>
      <c r="CV3006" s="13">
        <v>0</v>
      </c>
      <c r="CW3006" s="13">
        <v>0</v>
      </c>
      <c r="CX3006" s="12">
        <v>0</v>
      </c>
      <c r="CY3006" s="12">
        <v>0</v>
      </c>
      <c r="CZ3006" s="15" t="s">
        <v>7128</v>
      </c>
      <c r="DA3006" s="20"/>
      <c r="DB3006" s="20"/>
    </row>
    <row r="3007" spans="1:106">
      <c r="A3007" s="8" t="s">
        <v>647</v>
      </c>
      <c r="B3007" s="8" t="s">
        <v>648</v>
      </c>
      <c r="C3007" s="9" t="s">
        <v>7131</v>
      </c>
      <c r="D3007" s="9" t="s">
        <v>7126</v>
      </c>
      <c r="E3007" s="10" t="s">
        <v>7127</v>
      </c>
      <c r="F3007" s="10" t="s">
        <v>7126</v>
      </c>
      <c r="G3007" s="11">
        <v>0.79</v>
      </c>
      <c r="H3007" s="11">
        <v>1.820880577523502</v>
      </c>
      <c r="I3007" s="12">
        <v>9.0499999999999997E-2</v>
      </c>
      <c r="J3007" s="12">
        <v>0.22128969226587691</v>
      </c>
      <c r="K3007" s="12">
        <v>3.2000000000000001E-2</v>
      </c>
      <c r="L3007" s="12">
        <v>8.8499999999999995E-2</v>
      </c>
      <c r="M3007" s="12">
        <v>5.8418850000000001E-2</v>
      </c>
      <c r="N3007" s="12">
        <v>0.12381658504848482</v>
      </c>
      <c r="O3007" s="12">
        <v>-0.15433922786959209</v>
      </c>
      <c r="P3007" s="12">
        <v>-4.5447226909323665E-2</v>
      </c>
      <c r="Q3007" s="13">
        <v>94.4</v>
      </c>
      <c r="R3007" s="13">
        <v>0</v>
      </c>
      <c r="S3007" s="13">
        <v>140.69999999999999</v>
      </c>
      <c r="T3007" s="13">
        <v>140.69999999999999</v>
      </c>
      <c r="U3007" s="13">
        <v>235.1</v>
      </c>
      <c r="V3007" s="13">
        <v>4.21</v>
      </c>
      <c r="W3007" s="13">
        <v>230.89</v>
      </c>
      <c r="X3007" s="14">
        <v>1.7907273500638025E-2</v>
      </c>
      <c r="Y3007" s="15">
        <v>1.6324200913242011</v>
      </c>
      <c r="Z3007" s="14">
        <v>0.52034023668639051</v>
      </c>
      <c r="AA3007" s="14">
        <v>0.59846873670778389</v>
      </c>
      <c r="AB3007" s="14">
        <v>1.084811102544333</v>
      </c>
      <c r="AC3007" s="14">
        <v>1.490466101694915</v>
      </c>
      <c r="AD3007" s="13">
        <v>2.15</v>
      </c>
      <c r="AE3007" s="15">
        <v>1.7470833333333333</v>
      </c>
      <c r="AF3007" s="14">
        <v>0.14832396974191325</v>
      </c>
      <c r="AG3007" s="14">
        <v>0.46418660530594213</v>
      </c>
      <c r="AH3007" s="15">
        <v>0.26869806094182824</v>
      </c>
      <c r="AI3007" s="5">
        <v>1.5344827586206897</v>
      </c>
      <c r="AJ3007" s="15">
        <v>10.913294797687861</v>
      </c>
      <c r="AK3007" s="15">
        <v>10.913294797687861</v>
      </c>
      <c r="AL3007" s="15">
        <v>9.5555555555555554</v>
      </c>
      <c r="AM3007" s="15" t="s">
        <v>7128</v>
      </c>
      <c r="AN3007" s="15">
        <v>0.72783346183500397</v>
      </c>
      <c r="AO3007" s="15">
        <v>0.2065645514223195</v>
      </c>
      <c r="AP3007" s="15">
        <v>8.6475655430711615</v>
      </c>
      <c r="AQ3007" s="15">
        <v>6.4856741573033698</v>
      </c>
      <c r="AR3007" s="15">
        <v>0.8673879559712987</v>
      </c>
      <c r="AS3007" s="15">
        <v>0.5052297592997812</v>
      </c>
      <c r="AT3007" s="14">
        <v>8.1017341040462418E-2</v>
      </c>
      <c r="AU3007" s="14">
        <v>7.4237288135593216E-3</v>
      </c>
      <c r="AV3007" s="12">
        <v>1.1200000000000002E-2</v>
      </c>
      <c r="AW3007" s="12">
        <v>3.6699999999999997E-2</v>
      </c>
      <c r="AX3007" s="12">
        <v>-1.89E-2</v>
      </c>
      <c r="AY3007" s="12">
        <v>9.74E-2</v>
      </c>
      <c r="AZ3007" s="14" t="s">
        <v>7128</v>
      </c>
      <c r="BA3007" s="14">
        <v>7.400000000000001E-2</v>
      </c>
      <c r="BB3007" s="14">
        <v>6.6950464396284839E-2</v>
      </c>
      <c r="BC3007" s="14">
        <v>7.8369358139161155E-2</v>
      </c>
      <c r="BD3007" s="14">
        <v>1.8927789934354487E-2</v>
      </c>
      <c r="BE3007" s="14">
        <v>5.8424507658643328E-2</v>
      </c>
      <c r="BF3007" s="14">
        <v>0.12449392712550607</v>
      </c>
      <c r="BG3007" s="14">
        <v>0.10980000000000001</v>
      </c>
      <c r="BH3007" s="13">
        <v>8.65</v>
      </c>
      <c r="BI3007" s="13">
        <v>8.65</v>
      </c>
      <c r="BJ3007" s="13">
        <v>26.7</v>
      </c>
      <c r="BK3007" s="13">
        <v>26.7</v>
      </c>
      <c r="BL3007" s="13">
        <v>457</v>
      </c>
      <c r="BM3007" s="13">
        <v>457</v>
      </c>
      <c r="BN3007" s="13">
        <v>35.6</v>
      </c>
      <c r="BO3007" s="13">
        <v>35.6</v>
      </c>
      <c r="BP3007" s="13">
        <v>23.376012145748987</v>
      </c>
      <c r="BQ3007" s="13">
        <v>0</v>
      </c>
      <c r="BR3007" s="13">
        <v>0</v>
      </c>
      <c r="BS3007" s="13">
        <v>-8.9600000000000009</v>
      </c>
      <c r="BT3007" s="14">
        <v>-0.38329891104327685</v>
      </c>
      <c r="BU3007" s="13">
        <v>32.336012145748988</v>
      </c>
      <c r="BV3007" s="13">
        <v>17.61</v>
      </c>
      <c r="BW3007" s="13">
        <v>17.61</v>
      </c>
      <c r="BX3007" s="13">
        <v>129.19999999999999</v>
      </c>
      <c r="BY3007" s="13">
        <v>298.27999999999997</v>
      </c>
      <c r="BZ3007" s="13">
        <v>129.69999999999999</v>
      </c>
      <c r="CA3007" s="13">
        <v>266.19</v>
      </c>
      <c r="CB3007" s="13">
        <v>-0.70079999999999998</v>
      </c>
      <c r="CC3007" s="15">
        <v>0.45900000000000002</v>
      </c>
      <c r="CD3007" s="15">
        <v>0.97399999999999998</v>
      </c>
      <c r="CE3007" s="15">
        <v>0.36</v>
      </c>
      <c r="CF3007" s="15" t="s">
        <v>7128</v>
      </c>
      <c r="CG3007" s="15" t="s">
        <v>7128</v>
      </c>
      <c r="CH3007" s="13" t="s">
        <v>7128</v>
      </c>
      <c r="CI3007" s="13" t="s">
        <v>7128</v>
      </c>
      <c r="CJ3007" s="13">
        <v>-0.70079999999999998</v>
      </c>
      <c r="CK3007" s="12">
        <f t="shared" si="92"/>
        <v>3.979557069846678E-2</v>
      </c>
      <c r="CL3007" s="36">
        <f t="shared" si="93"/>
        <v>1.7168188136293625</v>
      </c>
      <c r="CM3007" s="13">
        <v>9.8800000000000008</v>
      </c>
      <c r="CN3007" s="13">
        <v>1.23</v>
      </c>
      <c r="CO3007" s="13">
        <v>8.65</v>
      </c>
      <c r="CP3007" s="13">
        <v>94.4</v>
      </c>
      <c r="CQ3007" s="13">
        <v>35.6</v>
      </c>
      <c r="CR3007" s="13">
        <v>230.89</v>
      </c>
      <c r="CS3007" s="13">
        <v>17.61</v>
      </c>
      <c r="CT3007" s="13">
        <v>0</v>
      </c>
      <c r="CU3007" s="13">
        <v>26.7</v>
      </c>
      <c r="CV3007" s="13">
        <v>266.19</v>
      </c>
      <c r="CW3007" s="13">
        <v>35.6</v>
      </c>
      <c r="CX3007" s="12">
        <v>6.6950464396284839E-2</v>
      </c>
      <c r="CY3007" s="12">
        <v>7.8369358139161155E-2</v>
      </c>
      <c r="CZ3007" s="15">
        <v>6.4856741573033698</v>
      </c>
      <c r="DA3007" s="20"/>
      <c r="DB3007" s="20"/>
    </row>
    <row r="3008" spans="1:106">
      <c r="A3008" s="8" t="s">
        <v>2951</v>
      </c>
      <c r="B3008" s="8" t="s">
        <v>2952</v>
      </c>
      <c r="C3008" s="9" t="s">
        <v>7141</v>
      </c>
      <c r="D3008" s="9" t="s">
        <v>7126</v>
      </c>
      <c r="E3008" s="10" t="s">
        <v>7127</v>
      </c>
      <c r="F3008" s="10" t="s">
        <v>7126</v>
      </c>
      <c r="G3008" s="11">
        <v>0.73</v>
      </c>
      <c r="H3008" s="11">
        <v>1.8489340967901779</v>
      </c>
      <c r="I3008" s="12">
        <v>9.0499999999999997E-2</v>
      </c>
      <c r="J3008" s="12">
        <v>0.22382853575951109</v>
      </c>
      <c r="K3008" s="12">
        <v>3.6999999999999998E-2</v>
      </c>
      <c r="L3008" s="12">
        <v>9.35E-2</v>
      </c>
      <c r="M3008" s="12">
        <v>6.1719349999999999E-2</v>
      </c>
      <c r="N3008" s="12">
        <v>0.11023377785503616</v>
      </c>
      <c r="O3008" s="12">
        <v>-0.13853441811245226</v>
      </c>
      <c r="P3008" s="12">
        <v>-6.1092153924988117E-2</v>
      </c>
      <c r="Q3008" s="13">
        <v>2.0499999999999998</v>
      </c>
      <c r="R3008" s="13">
        <v>0</v>
      </c>
      <c r="S3008" s="13">
        <v>4.8</v>
      </c>
      <c r="T3008" s="13">
        <v>4.8</v>
      </c>
      <c r="U3008" s="13">
        <v>6.85</v>
      </c>
      <c r="V3008" s="13">
        <v>8.3000000000000004E-2</v>
      </c>
      <c r="W3008" s="13">
        <v>6.7669999999999995</v>
      </c>
      <c r="X3008" s="14">
        <v>1.2116788321167884E-2</v>
      </c>
      <c r="Y3008" s="15">
        <v>8.5324232081911255E-2</v>
      </c>
      <c r="Z3008" s="14">
        <v>0.50686378035902857</v>
      </c>
      <c r="AA3008" s="14">
        <v>0.7007299270072993</v>
      </c>
      <c r="AB3008" s="14">
        <v>1.0278372591006424</v>
      </c>
      <c r="AC3008" s="14">
        <v>2.3414634146341466</v>
      </c>
      <c r="AD3008" s="13">
        <v>0.69899999999999995</v>
      </c>
      <c r="AE3008" s="15">
        <v>0.80147222222222225</v>
      </c>
      <c r="AF3008" s="14">
        <v>4.4721359549995794E-2</v>
      </c>
      <c r="AG3008" s="14">
        <v>0.59032194605994437</v>
      </c>
      <c r="AH3008" s="15">
        <v>0.22716627634660422</v>
      </c>
      <c r="AI3008" s="5">
        <v>1.0446549391069013</v>
      </c>
      <c r="AJ3008" s="15">
        <v>7.068965517241379</v>
      </c>
      <c r="AK3008" s="15">
        <v>7.068965517241379</v>
      </c>
      <c r="AL3008" s="15" t="s">
        <v>7128</v>
      </c>
      <c r="AM3008" s="15" t="s">
        <v>7128</v>
      </c>
      <c r="AN3008" s="15">
        <v>0.43897216274089934</v>
      </c>
      <c r="AO3008" s="15">
        <v>8.7234042553191476E-2</v>
      </c>
      <c r="AP3008" s="15">
        <v>8.7655440414507755</v>
      </c>
      <c r="AQ3008" s="15">
        <v>5.5925619834710742</v>
      </c>
      <c r="AR3008" s="15">
        <v>0.72089059337381489</v>
      </c>
      <c r="AS3008" s="15">
        <v>0.2879574468085106</v>
      </c>
      <c r="AT3008" s="14">
        <v>0</v>
      </c>
      <c r="AU3008" s="14">
        <v>0</v>
      </c>
      <c r="AV3008" s="12" t="s">
        <v>7128</v>
      </c>
      <c r="AW3008" s="12">
        <v>0.45899999999999996</v>
      </c>
      <c r="AX3008" s="12">
        <v>0.128</v>
      </c>
      <c r="AY3008" s="12">
        <v>0.114</v>
      </c>
      <c r="AZ3008" s="14" t="s">
        <v>7128</v>
      </c>
      <c r="BA3008" s="14" t="s">
        <v>7128</v>
      </c>
      <c r="BB3008" s="14">
        <v>8.5294117647058826E-2</v>
      </c>
      <c r="BC3008" s="14">
        <v>4.9141623930048041E-2</v>
      </c>
      <c r="BD3008" s="14">
        <v>1.2340425531914893E-2</v>
      </c>
      <c r="BE3008" s="14">
        <v>3.2851063829787232E-2</v>
      </c>
      <c r="BF3008" s="14">
        <v>0.34537246049661396</v>
      </c>
      <c r="BG3008" s="14" t="s">
        <v>7128</v>
      </c>
      <c r="BH3008" s="13">
        <v>0.28999999999999998</v>
      </c>
      <c r="BI3008" s="13">
        <v>0.28999999999999998</v>
      </c>
      <c r="BJ3008" s="13">
        <v>0.77200000000000002</v>
      </c>
      <c r="BK3008" s="13">
        <v>0.77200000000000002</v>
      </c>
      <c r="BL3008" s="13">
        <v>23.5</v>
      </c>
      <c r="BM3008" s="13">
        <v>23.5</v>
      </c>
      <c r="BN3008" s="13">
        <v>1.21</v>
      </c>
      <c r="BO3008" s="13">
        <v>1.21</v>
      </c>
      <c r="BP3008" s="13">
        <v>0.505372460496614</v>
      </c>
      <c r="BQ3008" s="13">
        <v>0</v>
      </c>
      <c r="BR3008" s="13">
        <v>0</v>
      </c>
      <c r="BS3008" s="13">
        <v>-0.57099999999999995</v>
      </c>
      <c r="BT3008" s="14">
        <v>-1.1298597462926567</v>
      </c>
      <c r="BU3008" s="13">
        <v>1.0763724604966138</v>
      </c>
      <c r="BV3008" s="13">
        <v>0.86099999999999999</v>
      </c>
      <c r="BW3008" s="13">
        <v>0.86099999999999999</v>
      </c>
      <c r="BX3008" s="13">
        <v>3.4</v>
      </c>
      <c r="BY3008" s="13">
        <v>10.283999999999999</v>
      </c>
      <c r="BZ3008" s="13">
        <v>4.67</v>
      </c>
      <c r="CA3008" s="13">
        <v>9.3869999999999987</v>
      </c>
      <c r="CB3008" s="13">
        <v>0</v>
      </c>
      <c r="CC3008" s="15">
        <v>0.17599999999999999</v>
      </c>
      <c r="CD3008" s="15">
        <v>0.51700000000000002</v>
      </c>
      <c r="CE3008" s="15">
        <v>0.36</v>
      </c>
      <c r="CF3008" s="15" t="s">
        <v>7128</v>
      </c>
      <c r="CG3008" s="15" t="s">
        <v>7128</v>
      </c>
      <c r="CH3008" s="13" t="s">
        <v>7128</v>
      </c>
      <c r="CI3008" s="13" t="s">
        <v>7128</v>
      </c>
      <c r="CJ3008" s="13">
        <v>0</v>
      </c>
      <c r="CK3008" s="12">
        <f t="shared" si="92"/>
        <v>0</v>
      </c>
      <c r="CL3008" s="36">
        <f t="shared" si="93"/>
        <v>2.5034622350058595</v>
      </c>
      <c r="CM3008" s="13">
        <v>0.443</v>
      </c>
      <c r="CN3008" s="13">
        <v>0.153</v>
      </c>
      <c r="CO3008" s="13">
        <v>0.28999999999999998</v>
      </c>
      <c r="CP3008" s="13">
        <v>2.0499999999999998</v>
      </c>
      <c r="CQ3008" s="13">
        <v>1.21</v>
      </c>
      <c r="CR3008" s="13">
        <v>6.7669999999999995</v>
      </c>
      <c r="CS3008" s="13" t="s">
        <v>7128</v>
      </c>
      <c r="CT3008" s="13">
        <v>0</v>
      </c>
      <c r="CU3008" s="13">
        <v>0.77200000000000002</v>
      </c>
      <c r="CV3008" s="13">
        <v>9.3869999999999987</v>
      </c>
      <c r="CW3008" s="13">
        <v>1.21</v>
      </c>
      <c r="CX3008" s="12">
        <v>8.5294117647058826E-2</v>
      </c>
      <c r="CY3008" s="12">
        <v>4.9141623930048041E-2</v>
      </c>
      <c r="CZ3008" s="15">
        <v>5.5925619834710742</v>
      </c>
      <c r="DA3008" s="20"/>
      <c r="DB3008" s="20"/>
    </row>
    <row r="3009" spans="1:106" ht="24">
      <c r="A3009" s="8" t="s">
        <v>2973</v>
      </c>
      <c r="B3009" s="8" t="s">
        <v>2974</v>
      </c>
      <c r="C3009" s="9" t="s">
        <v>7137</v>
      </c>
      <c r="D3009" s="9" t="s">
        <v>7126</v>
      </c>
      <c r="E3009" s="10" t="s">
        <v>7127</v>
      </c>
      <c r="F3009" s="10" t="s">
        <v>7126</v>
      </c>
      <c r="G3009" s="11">
        <v>0.51</v>
      </c>
      <c r="H3009" s="11">
        <v>0.51</v>
      </c>
      <c r="I3009" s="12">
        <v>9.0499999999999997E-2</v>
      </c>
      <c r="J3009" s="12">
        <v>0.102655</v>
      </c>
      <c r="K3009" s="12">
        <v>6.2E-2</v>
      </c>
      <c r="L3009" s="12">
        <v>0.11849999999999999</v>
      </c>
      <c r="M3009" s="12">
        <v>7.8221849999999996E-2</v>
      </c>
      <c r="N3009" s="12">
        <v>0.102655</v>
      </c>
      <c r="O3009" s="12" t="s">
        <v>7128</v>
      </c>
      <c r="P3009" s="12" t="s">
        <v>7128</v>
      </c>
      <c r="Q3009" s="13">
        <v>5.0199999999999996</v>
      </c>
      <c r="R3009" s="13">
        <v>0</v>
      </c>
      <c r="S3009" s="13">
        <v>0</v>
      </c>
      <c r="T3009" s="13">
        <v>0</v>
      </c>
      <c r="U3009" s="13">
        <v>5.0199999999999996</v>
      </c>
      <c r="V3009" s="13">
        <v>0</v>
      </c>
      <c r="W3009" s="13">
        <v>5.0199999999999996</v>
      </c>
      <c r="X3009" s="14">
        <v>0</v>
      </c>
      <c r="Y3009" s="15">
        <v>0.365975935828877</v>
      </c>
      <c r="Z3009" s="14" t="s">
        <v>7128</v>
      </c>
      <c r="AA3009" s="14">
        <v>0</v>
      </c>
      <c r="AB3009" s="14" t="s">
        <v>7128</v>
      </c>
      <c r="AC3009" s="14">
        <v>0</v>
      </c>
      <c r="AD3009" s="13">
        <v>3.4000000000000002E-2</v>
      </c>
      <c r="AE3009" s="15">
        <v>2.2763333333333335</v>
      </c>
      <c r="AF3009" s="14">
        <v>0.10954451150103323</v>
      </c>
      <c r="AG3009" s="14">
        <v>1.0064401994157428</v>
      </c>
      <c r="AH3009" s="15">
        <v>0.34146341463414631</v>
      </c>
      <c r="AI3009" s="5">
        <v>1.0400801603206413</v>
      </c>
      <c r="AJ3009" s="15" t="s">
        <v>7128</v>
      </c>
      <c r="AK3009" s="15" t="s">
        <v>7128</v>
      </c>
      <c r="AL3009" s="15" t="s">
        <v>7128</v>
      </c>
      <c r="AM3009" s="15" t="s">
        <v>7128</v>
      </c>
      <c r="AN3009" s="15" t="s">
        <v>7128</v>
      </c>
      <c r="AO3009" s="15">
        <v>0.22114537444933918</v>
      </c>
      <c r="AP3009" s="15">
        <v>9.6724470134874743</v>
      </c>
      <c r="AQ3009" s="15">
        <v>1.5166163141993956</v>
      </c>
      <c r="AR3009" s="15" t="s">
        <v>7128</v>
      </c>
      <c r="AS3009" s="15">
        <v>0.22114537444933918</v>
      </c>
      <c r="AT3009" s="14" t="s">
        <v>7128</v>
      </c>
      <c r="AU3009" s="14">
        <v>0</v>
      </c>
      <c r="AV3009" s="12" t="s">
        <v>7128</v>
      </c>
      <c r="AW3009" s="12" t="s">
        <v>7128</v>
      </c>
      <c r="AX3009" s="12" t="s">
        <v>7128</v>
      </c>
      <c r="AY3009" s="12">
        <v>-2.3300000000000001E-2</v>
      </c>
      <c r="AZ3009" s="14" t="s">
        <v>7128</v>
      </c>
      <c r="BA3009" s="14" t="s">
        <v>7128</v>
      </c>
      <c r="BB3009" s="14" t="s">
        <v>7128</v>
      </c>
      <c r="BC3009" s="14" t="s">
        <v>7128</v>
      </c>
      <c r="BD3009" s="14">
        <v>-0.64317180616740088</v>
      </c>
      <c r="BE3009" s="14">
        <v>2.286343612334802E-2</v>
      </c>
      <c r="BF3009" s="14">
        <v>0</v>
      </c>
      <c r="BG3009" s="14">
        <v>4.9699999999999994E-2</v>
      </c>
      <c r="BH3009" s="13">
        <v>-14.6</v>
      </c>
      <c r="BI3009" s="13">
        <v>-14.6</v>
      </c>
      <c r="BJ3009" s="13">
        <v>0.51900000000000002</v>
      </c>
      <c r="BK3009" s="13">
        <v>0.51900000000000002</v>
      </c>
      <c r="BL3009" s="13">
        <v>22.7</v>
      </c>
      <c r="BM3009" s="13">
        <v>22.7</v>
      </c>
      <c r="BN3009" s="13">
        <v>3.31</v>
      </c>
      <c r="BO3009" s="13">
        <v>3.31</v>
      </c>
      <c r="BP3009" s="13">
        <v>0.51900000000000002</v>
      </c>
      <c r="BQ3009" s="13">
        <v>0</v>
      </c>
      <c r="BR3009" s="13">
        <v>0</v>
      </c>
      <c r="BS3009" s="13">
        <v>-0.81499999999999995</v>
      </c>
      <c r="BT3009" s="14">
        <v>-1.5703275529865124</v>
      </c>
      <c r="BU3009" s="13">
        <v>1.3340000000000001</v>
      </c>
      <c r="BV3009" s="13">
        <v>-13.785</v>
      </c>
      <c r="BW3009" s="13">
        <v>-13.785</v>
      </c>
      <c r="BX3009" s="13">
        <v>0</v>
      </c>
      <c r="BY3009" s="13">
        <v>0</v>
      </c>
      <c r="BZ3009" s="13">
        <v>0</v>
      </c>
      <c r="CA3009" s="13">
        <v>0</v>
      </c>
      <c r="CB3009" s="13">
        <v>0</v>
      </c>
      <c r="CC3009" s="15">
        <v>0.73499999999999999</v>
      </c>
      <c r="CD3009" s="15">
        <v>0.99099999999999999</v>
      </c>
      <c r="CE3009" s="15">
        <v>0.36</v>
      </c>
      <c r="CF3009" s="15" t="s">
        <v>7128</v>
      </c>
      <c r="CG3009" s="15" t="s">
        <v>7128</v>
      </c>
      <c r="CH3009" s="13" t="s">
        <v>7128</v>
      </c>
      <c r="CI3009" s="13" t="s">
        <v>7128</v>
      </c>
      <c r="CJ3009" s="13">
        <v>0</v>
      </c>
      <c r="CK3009" s="12">
        <f t="shared" si="92"/>
        <v>0</v>
      </c>
      <c r="CL3009" s="36" t="str">
        <f t="shared" si="93"/>
        <v>NA</v>
      </c>
      <c r="CM3009" s="13" t="s">
        <v>7128</v>
      </c>
      <c r="CN3009" s="13" t="s">
        <v>7128</v>
      </c>
      <c r="CO3009" s="13" t="s">
        <v>7128</v>
      </c>
      <c r="CP3009" s="13" t="s">
        <v>7128</v>
      </c>
      <c r="CQ3009" s="13">
        <v>3.31</v>
      </c>
      <c r="CR3009" s="13">
        <v>5.0199999999999996</v>
      </c>
      <c r="CS3009" s="13" t="s">
        <v>7128</v>
      </c>
      <c r="CT3009" s="13">
        <v>0</v>
      </c>
      <c r="CU3009" s="13">
        <v>0.51900000000000002</v>
      </c>
      <c r="CV3009" s="13">
        <v>0</v>
      </c>
      <c r="CW3009" s="13">
        <v>3.31</v>
      </c>
      <c r="CX3009" s="12" t="s">
        <v>7128</v>
      </c>
      <c r="CY3009" s="12" t="s">
        <v>7128</v>
      </c>
      <c r="CZ3009" s="15">
        <v>1.5166163141993956</v>
      </c>
      <c r="DA3009" s="20"/>
      <c r="DB3009" s="20"/>
    </row>
    <row r="3010" spans="1:106">
      <c r="A3010" s="8" t="s">
        <v>2001</v>
      </c>
      <c r="B3010" s="8" t="s">
        <v>2002</v>
      </c>
      <c r="C3010" s="9" t="s">
        <v>7141</v>
      </c>
      <c r="D3010" s="9" t="s">
        <v>7126</v>
      </c>
      <c r="E3010" s="10" t="s">
        <v>7127</v>
      </c>
      <c r="F3010" s="10" t="s">
        <v>7126</v>
      </c>
      <c r="G3010" s="11">
        <v>0.73</v>
      </c>
      <c r="H3010" s="11">
        <v>11.154723247232473</v>
      </c>
      <c r="I3010" s="12">
        <v>9.0499999999999997E-2</v>
      </c>
      <c r="J3010" s="12">
        <v>1.0660024538745387</v>
      </c>
      <c r="K3010" s="12">
        <v>4.1999999999999996E-2</v>
      </c>
      <c r="L3010" s="12">
        <v>9.8500000000000004E-2</v>
      </c>
      <c r="M3010" s="12">
        <v>6.5019850000000004E-2</v>
      </c>
      <c r="N3010" s="12">
        <v>0.13052728435160596</v>
      </c>
      <c r="O3010" s="12">
        <v>-1.1890113034320609</v>
      </c>
      <c r="P3010" s="12">
        <v>-5.6840792509753268E-2</v>
      </c>
      <c r="Q3010" s="13">
        <v>2.71</v>
      </c>
      <c r="R3010" s="13">
        <v>0</v>
      </c>
      <c r="S3010" s="13">
        <v>38.700000000000003</v>
      </c>
      <c r="T3010" s="13">
        <v>38.700000000000003</v>
      </c>
      <c r="U3010" s="13">
        <v>41.410000000000004</v>
      </c>
      <c r="V3010" s="13">
        <v>0.36499999999999999</v>
      </c>
      <c r="W3010" s="13">
        <v>41.045000000000002</v>
      </c>
      <c r="X3010" s="14">
        <v>8.8142960637527159E-3</v>
      </c>
      <c r="Y3010" s="15">
        <v>6.3451776649746189E-2</v>
      </c>
      <c r="Z3010" s="14">
        <v>0.76633663366336635</v>
      </c>
      <c r="AA3010" s="14">
        <v>0.9345568703211784</v>
      </c>
      <c r="AB3010" s="14">
        <v>3.2796610169491527</v>
      </c>
      <c r="AC3010" s="14">
        <v>14.280442804428045</v>
      </c>
      <c r="AD3010" s="13">
        <v>0.13800000000000001</v>
      </c>
      <c r="AE3010" s="15">
        <v>1.8503888888888889</v>
      </c>
      <c r="AF3010" s="14">
        <v>0.1</v>
      </c>
      <c r="AG3010" s="14">
        <v>0.72299999999999986</v>
      </c>
      <c r="AH3010" s="15">
        <v>0.35094339622641507</v>
      </c>
      <c r="AI3010" s="5">
        <v>0.66573426573426564</v>
      </c>
      <c r="AJ3010" s="15" t="s">
        <v>7128</v>
      </c>
      <c r="AK3010" s="15" t="s">
        <v>7128</v>
      </c>
      <c r="AL3010" s="15" t="s">
        <v>7128</v>
      </c>
      <c r="AM3010" s="15" t="s">
        <v>7128</v>
      </c>
      <c r="AN3010" s="15">
        <v>0.22966101694915253</v>
      </c>
      <c r="AO3010" s="15">
        <v>4.1122913505311075E-2</v>
      </c>
      <c r="AP3010" s="15">
        <v>8.6228991596638664</v>
      </c>
      <c r="AQ3010" s="15">
        <v>5.0423832923832919</v>
      </c>
      <c r="AR3010" s="15">
        <v>0.81868953824673385</v>
      </c>
      <c r="AS3010" s="15">
        <v>0.62283763277693471</v>
      </c>
      <c r="AT3010" s="14" t="s">
        <v>7128</v>
      </c>
      <c r="AU3010" s="14">
        <v>0</v>
      </c>
      <c r="AV3010" s="12" t="s">
        <v>7128</v>
      </c>
      <c r="AW3010" s="12" t="s">
        <v>7128</v>
      </c>
      <c r="AX3010" s="12">
        <v>9.8300000000000002E-3</v>
      </c>
      <c r="AY3010" s="12">
        <v>8.8699999999999987E-2</v>
      </c>
      <c r="AZ3010" s="14" t="s">
        <v>7128</v>
      </c>
      <c r="BA3010" s="14" t="s">
        <v>7128</v>
      </c>
      <c r="BB3010" s="14">
        <v>-0.1230088495575221</v>
      </c>
      <c r="BC3010" s="14">
        <v>7.3686491841852692E-2</v>
      </c>
      <c r="BD3010" s="14">
        <v>-2.1092564491654017E-2</v>
      </c>
      <c r="BE3010" s="14">
        <v>7.223065250379361E-2</v>
      </c>
      <c r="BF3010" s="14">
        <v>0</v>
      </c>
      <c r="BG3010" s="14">
        <v>9.7299999999999998E-2</v>
      </c>
      <c r="BH3010" s="13">
        <v>-1.39</v>
      </c>
      <c r="BI3010" s="13">
        <v>-1.39</v>
      </c>
      <c r="BJ3010" s="13">
        <v>4.76</v>
      </c>
      <c r="BK3010" s="13">
        <v>4.76</v>
      </c>
      <c r="BL3010" s="13">
        <v>65.900000000000006</v>
      </c>
      <c r="BM3010" s="13">
        <v>65.900000000000006</v>
      </c>
      <c r="BN3010" s="13">
        <v>8.14</v>
      </c>
      <c r="BO3010" s="13">
        <v>8.14</v>
      </c>
      <c r="BP3010" s="13">
        <v>4.76</v>
      </c>
      <c r="BQ3010" s="13">
        <v>0</v>
      </c>
      <c r="BR3010" s="13">
        <v>0</v>
      </c>
      <c r="BS3010" s="13">
        <v>-2.59</v>
      </c>
      <c r="BT3010" s="14">
        <v>-0.54411764705882348</v>
      </c>
      <c r="BU3010" s="13">
        <v>7.35</v>
      </c>
      <c r="BV3010" s="13">
        <v>1.2</v>
      </c>
      <c r="BW3010" s="13">
        <v>1.2</v>
      </c>
      <c r="BX3010" s="13">
        <v>11.3</v>
      </c>
      <c r="BY3010" s="13">
        <v>64.597999999999999</v>
      </c>
      <c r="BZ3010" s="13">
        <v>11.8</v>
      </c>
      <c r="CA3010" s="13">
        <v>50.134999999999998</v>
      </c>
      <c r="CB3010" s="13">
        <v>0</v>
      </c>
      <c r="CC3010" s="15">
        <v>0.48199999999999998</v>
      </c>
      <c r="CD3010" s="15">
        <v>1.04</v>
      </c>
      <c r="CE3010" s="15">
        <v>0.36</v>
      </c>
      <c r="CF3010" s="15">
        <v>0.40722225497193854</v>
      </c>
      <c r="CG3010" s="15">
        <v>1.1419613717874346</v>
      </c>
      <c r="CH3010" s="13">
        <v>3.718999999999999</v>
      </c>
      <c r="CI3010" s="13">
        <v>0.76059999999999994</v>
      </c>
      <c r="CJ3010" s="13">
        <v>0</v>
      </c>
      <c r="CK3010" s="12">
        <f t="shared" si="92"/>
        <v>0</v>
      </c>
      <c r="CL3010" s="36">
        <f t="shared" si="93"/>
        <v>1.3144509823476616</v>
      </c>
      <c r="CM3010" s="13" t="s">
        <v>7128</v>
      </c>
      <c r="CN3010" s="13" t="s">
        <v>7128</v>
      </c>
      <c r="CO3010" s="13" t="s">
        <v>7128</v>
      </c>
      <c r="CP3010" s="13" t="s">
        <v>7128</v>
      </c>
      <c r="CQ3010" s="13">
        <v>8.14</v>
      </c>
      <c r="CR3010" s="13">
        <v>41.045000000000002</v>
      </c>
      <c r="CS3010" s="13" t="s">
        <v>7128</v>
      </c>
      <c r="CT3010" s="13">
        <v>0</v>
      </c>
      <c r="CU3010" s="13">
        <v>4.76</v>
      </c>
      <c r="CV3010" s="13">
        <v>50.134999999999998</v>
      </c>
      <c r="CW3010" s="13">
        <v>8.14</v>
      </c>
      <c r="CX3010" s="12">
        <v>-0.1230088495575221</v>
      </c>
      <c r="CY3010" s="12">
        <v>7.3686491841852692E-2</v>
      </c>
      <c r="CZ3010" s="15">
        <v>5.0423832923832919</v>
      </c>
      <c r="DA3010" s="20"/>
      <c r="DB3010" s="20"/>
    </row>
    <row r="3011" spans="1:106">
      <c r="A3011" s="8" t="s">
        <v>1579</v>
      </c>
      <c r="B3011" s="8" t="s">
        <v>1580</v>
      </c>
      <c r="C3011" s="9" t="s">
        <v>7141</v>
      </c>
      <c r="D3011" s="9" t="s">
        <v>7126</v>
      </c>
      <c r="E3011" s="10" t="s">
        <v>7127</v>
      </c>
      <c r="F3011" s="10" t="s">
        <v>7126</v>
      </c>
      <c r="G3011" s="11">
        <v>0.73</v>
      </c>
      <c r="H3011" s="11">
        <v>1.3891447627624247</v>
      </c>
      <c r="I3011" s="12">
        <v>9.0499999999999997E-2</v>
      </c>
      <c r="J3011" s="12">
        <v>0.18221760102999943</v>
      </c>
      <c r="K3011" s="12">
        <v>3.6999999999999998E-2</v>
      </c>
      <c r="L3011" s="12">
        <v>9.35E-2</v>
      </c>
      <c r="M3011" s="12">
        <v>6.1719349999999999E-2</v>
      </c>
      <c r="N3011" s="12">
        <v>0.11147052182678005</v>
      </c>
      <c r="O3011" s="12">
        <v>-0.14154962460563794</v>
      </c>
      <c r="P3011" s="12">
        <v>-6.1297248269331917E-2</v>
      </c>
      <c r="Q3011" s="13">
        <v>32.700000000000003</v>
      </c>
      <c r="R3011" s="13">
        <v>0</v>
      </c>
      <c r="S3011" s="13">
        <v>46.5</v>
      </c>
      <c r="T3011" s="13">
        <v>46.5</v>
      </c>
      <c r="U3011" s="13">
        <v>79.2</v>
      </c>
      <c r="V3011" s="13">
        <v>0</v>
      </c>
      <c r="W3011" s="13">
        <v>79.2</v>
      </c>
      <c r="X3011" s="14">
        <v>0</v>
      </c>
      <c r="Y3011" s="15">
        <v>0.26946107784431139</v>
      </c>
      <c r="Z3011" s="14">
        <v>0.47888774459320294</v>
      </c>
      <c r="AA3011" s="14">
        <v>0.58712121212121215</v>
      </c>
      <c r="AB3011" s="14">
        <v>0.9189723320158103</v>
      </c>
      <c r="AC3011" s="14">
        <v>1.4220183486238531</v>
      </c>
      <c r="AD3011" s="13">
        <v>1.96</v>
      </c>
      <c r="AE3011" s="15">
        <v>1.965416666666667</v>
      </c>
      <c r="AF3011" s="14">
        <v>0.14491376746189438</v>
      </c>
      <c r="AG3011" s="14">
        <v>0.6179537083910781</v>
      </c>
      <c r="AH3011" s="15">
        <v>0.34818941504178275</v>
      </c>
      <c r="AI3011" s="5">
        <v>1.723360655737705</v>
      </c>
      <c r="AJ3011" s="15">
        <v>16.76923076923077</v>
      </c>
      <c r="AK3011" s="15">
        <v>15.797101449275365</v>
      </c>
      <c r="AL3011" s="15">
        <v>6.8771929824561404</v>
      </c>
      <c r="AM3011" s="15" t="s">
        <v>7128</v>
      </c>
      <c r="AN3011" s="15">
        <v>0.64624505928853759</v>
      </c>
      <c r="AO3011" s="15">
        <v>0.2868421052631579</v>
      </c>
      <c r="AP3011" s="15">
        <v>9.4173602853745546</v>
      </c>
      <c r="AQ3011" s="15">
        <v>5.9548872180451129</v>
      </c>
      <c r="AR3011" s="15">
        <v>0.81565396498455212</v>
      </c>
      <c r="AS3011" s="15">
        <v>0.69473684210526321</v>
      </c>
      <c r="AT3011" s="14">
        <v>0</v>
      </c>
      <c r="AU3011" s="14">
        <v>0</v>
      </c>
      <c r="AV3011" s="12" t="s">
        <v>7128</v>
      </c>
      <c r="AW3011" s="12" t="s">
        <v>7128</v>
      </c>
      <c r="AX3011" s="12" t="s">
        <v>7128</v>
      </c>
      <c r="AY3011" s="12" t="s">
        <v>7128</v>
      </c>
      <c r="AZ3011" s="14" t="s">
        <v>7128</v>
      </c>
      <c r="BA3011" s="14" t="s">
        <v>7128</v>
      </c>
      <c r="BB3011" s="14">
        <v>4.0667976424361492E-2</v>
      </c>
      <c r="BC3011" s="14">
        <v>5.0173273557448134E-2</v>
      </c>
      <c r="BD3011" s="14">
        <v>1.8351063829787233E-2</v>
      </c>
      <c r="BE3011" s="14">
        <v>7.4556737588652486E-2</v>
      </c>
      <c r="BF3011" s="14">
        <v>0.36503067484662577</v>
      </c>
      <c r="BG3011" s="14">
        <v>2.1000000000000001E-2</v>
      </c>
      <c r="BH3011" s="13">
        <v>1.95</v>
      </c>
      <c r="BI3011" s="13">
        <v>2.0699999999999998</v>
      </c>
      <c r="BJ3011" s="13">
        <v>8.41</v>
      </c>
      <c r="BK3011" s="13">
        <v>8.41</v>
      </c>
      <c r="BL3011" s="13">
        <v>114</v>
      </c>
      <c r="BM3011" s="13">
        <v>112.8</v>
      </c>
      <c r="BN3011" s="13">
        <v>13.2</v>
      </c>
      <c r="BO3011" s="13">
        <v>13.3</v>
      </c>
      <c r="BP3011" s="13">
        <v>5.3400920245398771</v>
      </c>
      <c r="BQ3011" s="13">
        <v>0</v>
      </c>
      <c r="BR3011" s="13">
        <v>0</v>
      </c>
      <c r="BS3011" s="13">
        <v>-4.88</v>
      </c>
      <c r="BT3011" s="14">
        <v>-0.91384192960990773</v>
      </c>
      <c r="BU3011" s="13">
        <v>10.220092024539877</v>
      </c>
      <c r="BV3011" s="13">
        <v>6.9499999999999993</v>
      </c>
      <c r="BW3011" s="13">
        <v>6.9499999999999993</v>
      </c>
      <c r="BX3011" s="13">
        <v>50.9</v>
      </c>
      <c r="BY3011" s="13">
        <v>106.43299999999999</v>
      </c>
      <c r="BZ3011" s="13">
        <v>50.6</v>
      </c>
      <c r="CA3011" s="13">
        <v>97.1</v>
      </c>
      <c r="CB3011" s="13">
        <v>0</v>
      </c>
      <c r="CC3011" s="15">
        <v>0.59699999999999998</v>
      </c>
      <c r="CD3011" s="15">
        <v>0.93200000000000005</v>
      </c>
      <c r="CE3011" s="15">
        <v>0.36</v>
      </c>
      <c r="CF3011" s="15" t="s">
        <v>7128</v>
      </c>
      <c r="CG3011" s="15" t="s">
        <v>7128</v>
      </c>
      <c r="CH3011" s="13" t="s">
        <v>7128</v>
      </c>
      <c r="CI3011" s="13" t="s">
        <v>7128</v>
      </c>
      <c r="CJ3011" s="13">
        <v>0</v>
      </c>
      <c r="CK3011" s="12">
        <f t="shared" ref="CK3011:CK3074" si="94">IF(CJ3011=0,0,IF(BV3011&gt;0,-CJ3011/BV3011,"NA"))</f>
        <v>0</v>
      </c>
      <c r="CL3011" s="36">
        <f t="shared" ref="CL3011:CL3074" si="95">IF(CA3011&gt;0,IF(BL3011&gt;0,BL3011/CA3011,"NA"),"NA")</f>
        <v>1.1740473738414008</v>
      </c>
      <c r="CM3011" s="13">
        <v>3.26</v>
      </c>
      <c r="CN3011" s="13">
        <v>1.19</v>
      </c>
      <c r="CO3011" s="13">
        <v>2.0699999999999998</v>
      </c>
      <c r="CP3011" s="13">
        <v>32.700000000000003</v>
      </c>
      <c r="CQ3011" s="13">
        <v>13.3</v>
      </c>
      <c r="CR3011" s="13">
        <v>79.2</v>
      </c>
      <c r="CS3011" s="13" t="s">
        <v>7128</v>
      </c>
      <c r="CT3011" s="13">
        <v>0.29619999999999996</v>
      </c>
      <c r="CU3011" s="13">
        <v>8.4499999999999993</v>
      </c>
      <c r="CV3011" s="13">
        <v>97.396199999999993</v>
      </c>
      <c r="CW3011" s="13">
        <v>13.315999999999999</v>
      </c>
      <c r="CX3011" s="12">
        <v>4.12139963512917E-2</v>
      </c>
      <c r="CY3011" s="12">
        <v>5.0272004264493804E-2</v>
      </c>
      <c r="CZ3011" s="15">
        <v>5.9477320516671677</v>
      </c>
      <c r="DA3011" s="20"/>
      <c r="DB3011" s="20"/>
    </row>
    <row r="3012" spans="1:106" ht="24">
      <c r="A3012" s="8" t="s">
        <v>2103</v>
      </c>
      <c r="B3012" s="8" t="s">
        <v>2104</v>
      </c>
      <c r="C3012" s="9" t="s">
        <v>7141</v>
      </c>
      <c r="D3012" s="9" t="s">
        <v>7126</v>
      </c>
      <c r="E3012" s="10" t="s">
        <v>7127</v>
      </c>
      <c r="F3012" s="10" t="s">
        <v>7126</v>
      </c>
      <c r="G3012" s="11">
        <v>0.73</v>
      </c>
      <c r="H3012" s="11">
        <v>1.4470257107618354</v>
      </c>
      <c r="I3012" s="12">
        <v>9.0499999999999997E-2</v>
      </c>
      <c r="J3012" s="12">
        <v>0.1874558268239461</v>
      </c>
      <c r="K3012" s="12">
        <v>4.7E-2</v>
      </c>
      <c r="L3012" s="12">
        <v>0.10350000000000001</v>
      </c>
      <c r="M3012" s="12">
        <v>6.8320350000000002E-2</v>
      </c>
      <c r="N3012" s="12">
        <v>0.11625376450338457</v>
      </c>
      <c r="O3012" s="12">
        <v>2.5175752123422324E-2</v>
      </c>
      <c r="P3012" s="12">
        <v>-8.5347685838234599E-3</v>
      </c>
      <c r="Q3012" s="13">
        <v>10.3</v>
      </c>
      <c r="R3012" s="13">
        <v>0</v>
      </c>
      <c r="S3012" s="13">
        <v>15.3</v>
      </c>
      <c r="T3012" s="13">
        <v>15.3</v>
      </c>
      <c r="U3012" s="13">
        <v>25.6</v>
      </c>
      <c r="V3012" s="13">
        <v>0.106</v>
      </c>
      <c r="W3012" s="13">
        <v>25.494</v>
      </c>
      <c r="X3012" s="14">
        <v>4.1406249999999993E-3</v>
      </c>
      <c r="Y3012" s="15">
        <v>0.40983606557377056</v>
      </c>
      <c r="Z3012" s="14">
        <v>0.55234657039711188</v>
      </c>
      <c r="AA3012" s="14">
        <v>0.59765625</v>
      </c>
      <c r="AB3012" s="14">
        <v>1.2338709677419355</v>
      </c>
      <c r="AC3012" s="14">
        <v>1.4854368932038835</v>
      </c>
      <c r="AD3012" s="13">
        <v>2.42</v>
      </c>
      <c r="AE3012" s="15">
        <v>0.82927777777777789</v>
      </c>
      <c r="AF3012" s="14" t="s">
        <v>7128</v>
      </c>
      <c r="AG3012" s="14" t="s">
        <v>7128</v>
      </c>
      <c r="AH3012" s="15">
        <v>0.45893719806763278</v>
      </c>
      <c r="AI3012" s="5">
        <v>2.7309941520467835</v>
      </c>
      <c r="AJ3012" s="15">
        <v>5.0990099009900991</v>
      </c>
      <c r="AK3012" s="15">
        <v>5.0990099009900991</v>
      </c>
      <c r="AL3012" s="15">
        <v>4.8303393213572852</v>
      </c>
      <c r="AM3012" s="15">
        <v>0.29994175888177055</v>
      </c>
      <c r="AN3012" s="15">
        <v>0.83064516129032262</v>
      </c>
      <c r="AO3012" s="15">
        <v>0.17606837606837608</v>
      </c>
      <c r="AP3012" s="15">
        <v>5.4591006423982869</v>
      </c>
      <c r="AQ3012" s="15">
        <v>4.179344262295082</v>
      </c>
      <c r="AR3012" s="15">
        <v>0.923896499238965</v>
      </c>
      <c r="AS3012" s="15">
        <v>0.43579487179487181</v>
      </c>
      <c r="AT3012" s="14">
        <v>6.1301980198019801E-2</v>
      </c>
      <c r="AU3012" s="14">
        <v>1.2022330097087378E-2</v>
      </c>
      <c r="AV3012" s="12">
        <v>0.441</v>
      </c>
      <c r="AW3012" s="12">
        <v>0.17199999999999999</v>
      </c>
      <c r="AX3012" s="12">
        <v>0.11599999999999999</v>
      </c>
      <c r="AY3012" s="12">
        <v>0.16600000000000001</v>
      </c>
      <c r="AZ3012" s="14">
        <v>0.17</v>
      </c>
      <c r="BA3012" s="14">
        <v>6.25E-2</v>
      </c>
      <c r="BB3012" s="14">
        <v>0.21263157894736842</v>
      </c>
      <c r="BC3012" s="14">
        <v>0.10771899591956111</v>
      </c>
      <c r="BD3012" s="14">
        <v>3.4529914529914531E-2</v>
      </c>
      <c r="BE3012" s="14">
        <v>7.9829059829059829E-2</v>
      </c>
      <c r="BF3012" s="14">
        <v>0.33876221498371339</v>
      </c>
      <c r="BG3012" s="14">
        <v>4.0199999999999993E-2</v>
      </c>
      <c r="BH3012" s="13">
        <v>2.02</v>
      </c>
      <c r="BI3012" s="13">
        <v>2.02</v>
      </c>
      <c r="BJ3012" s="13">
        <v>4.67</v>
      </c>
      <c r="BK3012" s="13">
        <v>4.67</v>
      </c>
      <c r="BL3012" s="13">
        <v>58.5</v>
      </c>
      <c r="BM3012" s="13">
        <v>58.5</v>
      </c>
      <c r="BN3012" s="13">
        <v>6.1</v>
      </c>
      <c r="BO3012" s="13">
        <v>6.1</v>
      </c>
      <c r="BP3012" s="13">
        <v>3.0879804560260582</v>
      </c>
      <c r="BQ3012" s="13">
        <v>0</v>
      </c>
      <c r="BR3012" s="13">
        <v>0</v>
      </c>
      <c r="BS3012" s="13">
        <v>-1.39</v>
      </c>
      <c r="BT3012" s="14">
        <v>-0.45013238256980415</v>
      </c>
      <c r="BU3012" s="13">
        <v>4.4779804560260583</v>
      </c>
      <c r="BV3012" s="13">
        <v>3.41</v>
      </c>
      <c r="BW3012" s="13">
        <v>3.41</v>
      </c>
      <c r="BX3012" s="13">
        <v>9.5</v>
      </c>
      <c r="BY3012" s="13">
        <v>28.667000000000002</v>
      </c>
      <c r="BZ3012" s="13">
        <v>12.4</v>
      </c>
      <c r="CA3012" s="13">
        <v>27.594000000000001</v>
      </c>
      <c r="CB3012" s="13">
        <v>-0.12383</v>
      </c>
      <c r="CC3012" s="15">
        <v>-4.3999999999999997E-2</v>
      </c>
      <c r="CD3012" s="15">
        <v>0.99399999999999999</v>
      </c>
      <c r="CE3012" s="15">
        <v>0.36</v>
      </c>
      <c r="CF3012" s="15">
        <v>0.37794216194780023</v>
      </c>
      <c r="CG3012" s="15">
        <v>0.77702616941037639</v>
      </c>
      <c r="CH3012" s="13">
        <v>4.0000000000000009</v>
      </c>
      <c r="CI3012" s="13">
        <v>1.2142000000000002</v>
      </c>
      <c r="CJ3012" s="13">
        <v>-0.12383</v>
      </c>
      <c r="CK3012" s="12">
        <f t="shared" si="94"/>
        <v>3.6313782991202345E-2</v>
      </c>
      <c r="CL3012" s="36">
        <f t="shared" si="95"/>
        <v>2.1200260926288323</v>
      </c>
      <c r="CM3012" s="13">
        <v>3.07</v>
      </c>
      <c r="CN3012" s="13">
        <v>1.04</v>
      </c>
      <c r="CO3012" s="13">
        <v>2.02</v>
      </c>
      <c r="CP3012" s="13">
        <v>10.3</v>
      </c>
      <c r="CQ3012" s="13">
        <v>6.1</v>
      </c>
      <c r="CR3012" s="13">
        <v>25.494</v>
      </c>
      <c r="CS3012" s="13">
        <v>3.41</v>
      </c>
      <c r="CT3012" s="13">
        <v>0</v>
      </c>
      <c r="CU3012" s="13">
        <v>4.67</v>
      </c>
      <c r="CV3012" s="13">
        <v>27.594000000000001</v>
      </c>
      <c r="CW3012" s="13">
        <v>6.1</v>
      </c>
      <c r="CX3012" s="12">
        <v>0.21263157894736842</v>
      </c>
      <c r="CY3012" s="12">
        <v>0.10771899591956111</v>
      </c>
      <c r="CZ3012" s="15">
        <v>4.179344262295082</v>
      </c>
      <c r="DA3012" s="20"/>
      <c r="DB3012" s="20"/>
    </row>
    <row r="3013" spans="1:106" ht="24">
      <c r="A3013" s="8" t="s">
        <v>3217</v>
      </c>
      <c r="B3013" s="8" t="s">
        <v>3218</v>
      </c>
      <c r="C3013" s="9" t="s">
        <v>7141</v>
      </c>
      <c r="D3013" s="9" t="s">
        <v>7126</v>
      </c>
      <c r="E3013" s="10" t="s">
        <v>7127</v>
      </c>
      <c r="F3013" s="10" t="s">
        <v>7126</v>
      </c>
      <c r="G3013" s="11">
        <v>0.73</v>
      </c>
      <c r="H3013" s="11">
        <v>5.3336817102137761</v>
      </c>
      <c r="I3013" s="12">
        <v>9.0499999999999997E-2</v>
      </c>
      <c r="J3013" s="12">
        <v>0.53919819477434672</v>
      </c>
      <c r="K3013" s="12">
        <v>4.1999999999999996E-2</v>
      </c>
      <c r="L3013" s="12">
        <v>9.8500000000000004E-2</v>
      </c>
      <c r="M3013" s="12">
        <v>6.5019850000000004E-2</v>
      </c>
      <c r="N3013" s="12">
        <v>0.12991877170026003</v>
      </c>
      <c r="O3013" s="12">
        <v>-0.51970666935061793</v>
      </c>
      <c r="P3013" s="12">
        <v>-4.4228678558854442E-2</v>
      </c>
      <c r="Q3013" s="13">
        <v>0.84199999999999997</v>
      </c>
      <c r="R3013" s="13">
        <v>0</v>
      </c>
      <c r="S3013" s="13">
        <v>5.31</v>
      </c>
      <c r="T3013" s="13">
        <v>5.31</v>
      </c>
      <c r="U3013" s="13">
        <v>6.1519999999999992</v>
      </c>
      <c r="V3013" s="13">
        <v>0.42099999999999999</v>
      </c>
      <c r="W3013" s="13">
        <v>5.730999999999999</v>
      </c>
      <c r="X3013" s="14">
        <v>6.8433029908972695E-2</v>
      </c>
      <c r="Y3013" s="15">
        <v>0.10183299389002036</v>
      </c>
      <c r="Z3013" s="14">
        <v>0.70517928286852594</v>
      </c>
      <c r="AA3013" s="14">
        <v>0.86313394018205469</v>
      </c>
      <c r="AB3013" s="14">
        <v>2.3918918918918917</v>
      </c>
      <c r="AC3013" s="14">
        <v>6.3064133016627073</v>
      </c>
      <c r="AD3013" s="13">
        <v>0.17199999999999999</v>
      </c>
      <c r="AE3013" s="15">
        <v>1.0278888888888891</v>
      </c>
      <c r="AF3013" s="14">
        <v>4.4721359549995794E-2</v>
      </c>
      <c r="AG3013" s="14">
        <v>0.70100731094618396</v>
      </c>
      <c r="AH3013" s="15">
        <v>0.28176795580110497</v>
      </c>
      <c r="AI3013" s="5">
        <v>0.71875</v>
      </c>
      <c r="AJ3013" s="15">
        <v>18.304347826086957</v>
      </c>
      <c r="AK3013" s="15">
        <v>18.304347826086957</v>
      </c>
      <c r="AL3013" s="15" t="s">
        <v>7128</v>
      </c>
      <c r="AM3013" s="15" t="s">
        <v>7128</v>
      </c>
      <c r="AN3013" s="15">
        <v>0.37927927927927924</v>
      </c>
      <c r="AO3013" s="15">
        <v>4.9529411764705877E-2</v>
      </c>
      <c r="AP3013" s="15">
        <v>11.326086956521737</v>
      </c>
      <c r="AQ3013" s="15">
        <v>5.9143446852425168</v>
      </c>
      <c r="AR3013" s="15">
        <v>0.80616120410746939</v>
      </c>
      <c r="AS3013" s="15">
        <v>0.33711764705882347</v>
      </c>
      <c r="AT3013" s="14">
        <v>0</v>
      </c>
      <c r="AU3013" s="14">
        <v>0</v>
      </c>
      <c r="AV3013" s="12" t="s">
        <v>7128</v>
      </c>
      <c r="AW3013" s="12">
        <v>-0.375</v>
      </c>
      <c r="AX3013" s="12">
        <v>-0.27100000000000002</v>
      </c>
      <c r="AY3013" s="12">
        <v>-0.107</v>
      </c>
      <c r="AZ3013" s="14" t="s">
        <v>7128</v>
      </c>
      <c r="BA3013" s="14" t="s">
        <v>7128</v>
      </c>
      <c r="BB3013" s="14">
        <v>1.9491525423728815E-2</v>
      </c>
      <c r="BC3013" s="14">
        <v>8.5690093141405591E-2</v>
      </c>
      <c r="BD3013" s="14">
        <v>2.7058823529411765E-3</v>
      </c>
      <c r="BE3013" s="14">
        <v>2.9764705882352943E-2</v>
      </c>
      <c r="BF3013" s="14">
        <v>0</v>
      </c>
      <c r="BG3013" s="14" t="s">
        <v>7128</v>
      </c>
      <c r="BH3013" s="13">
        <v>4.5999999999999999E-2</v>
      </c>
      <c r="BI3013" s="13">
        <v>4.5999999999999999E-2</v>
      </c>
      <c r="BJ3013" s="13">
        <v>0.50600000000000001</v>
      </c>
      <c r="BK3013" s="13">
        <v>0.50600000000000001</v>
      </c>
      <c r="BL3013" s="13">
        <v>17</v>
      </c>
      <c r="BM3013" s="13">
        <v>17</v>
      </c>
      <c r="BN3013" s="13">
        <v>0.96899999999999997</v>
      </c>
      <c r="BO3013" s="13">
        <v>0.96899999999999997</v>
      </c>
      <c r="BP3013" s="13">
        <v>0.50600000000000001</v>
      </c>
      <c r="BQ3013" s="13">
        <v>0</v>
      </c>
      <c r="BR3013" s="13">
        <v>0</v>
      </c>
      <c r="BS3013" s="13">
        <v>-0.27700000000000002</v>
      </c>
      <c r="BT3013" s="14">
        <v>-0.54743083003952575</v>
      </c>
      <c r="BU3013" s="13">
        <v>0.78300000000000003</v>
      </c>
      <c r="BV3013" s="13">
        <v>0.32300000000000001</v>
      </c>
      <c r="BW3013" s="13">
        <v>0.32300000000000001</v>
      </c>
      <c r="BX3013" s="13">
        <v>2.36</v>
      </c>
      <c r="BY3013" s="13">
        <v>5.9050000000000002</v>
      </c>
      <c r="BZ3013" s="13">
        <v>2.2200000000000002</v>
      </c>
      <c r="CA3013" s="13">
        <v>7.1089999999999991</v>
      </c>
      <c r="CB3013" s="13">
        <v>0</v>
      </c>
      <c r="CC3013" s="15">
        <v>0.20899999999999999</v>
      </c>
      <c r="CD3013" s="15">
        <v>0.69699999999999995</v>
      </c>
      <c r="CE3013" s="15">
        <v>0.36</v>
      </c>
      <c r="CF3013" s="15">
        <v>1.1076278430042896</v>
      </c>
      <c r="CG3013" s="15">
        <v>1.4199174429018373</v>
      </c>
      <c r="CH3013" s="13">
        <v>2.0689999999999995</v>
      </c>
      <c r="CI3013" s="13">
        <v>0.6080000000000001</v>
      </c>
      <c r="CJ3013" s="13">
        <v>0</v>
      </c>
      <c r="CK3013" s="12">
        <f t="shared" si="94"/>
        <v>0</v>
      </c>
      <c r="CL3013" s="36">
        <f t="shared" si="95"/>
        <v>2.3913349275566187</v>
      </c>
      <c r="CM3013" s="13">
        <v>4.5999999999999999E-2</v>
      </c>
      <c r="CN3013" s="13" t="s">
        <v>7128</v>
      </c>
      <c r="CO3013" s="13">
        <v>4.5999999999999999E-2</v>
      </c>
      <c r="CP3013" s="13">
        <v>0.84199999999999997</v>
      </c>
      <c r="CQ3013" s="13">
        <v>0.96899999999999997</v>
      </c>
      <c r="CR3013" s="13">
        <v>5.730999999999999</v>
      </c>
      <c r="CS3013" s="13" t="s">
        <v>7128</v>
      </c>
      <c r="CT3013" s="13">
        <v>0</v>
      </c>
      <c r="CU3013" s="13">
        <v>0.50600000000000001</v>
      </c>
      <c r="CV3013" s="13">
        <v>7.1089999999999991</v>
      </c>
      <c r="CW3013" s="13">
        <v>0.96899999999999997</v>
      </c>
      <c r="CX3013" s="12">
        <v>1.9491525423728815E-2</v>
      </c>
      <c r="CY3013" s="12">
        <v>8.5690093141405591E-2</v>
      </c>
      <c r="CZ3013" s="15">
        <v>5.9143446852425168</v>
      </c>
      <c r="DA3013" s="20"/>
      <c r="DB3013" s="20"/>
    </row>
    <row r="3014" spans="1:106" ht="24">
      <c r="A3014" s="8" t="s">
        <v>6921</v>
      </c>
      <c r="B3014" s="8" t="s">
        <v>6922</v>
      </c>
      <c r="C3014" s="9" t="s">
        <v>7209</v>
      </c>
      <c r="D3014" s="9" t="s">
        <v>7126</v>
      </c>
      <c r="E3014" s="10" t="s">
        <v>7127</v>
      </c>
      <c r="F3014" s="10" t="s">
        <v>7126</v>
      </c>
      <c r="G3014" s="11">
        <v>0.91</v>
      </c>
      <c r="H3014" s="11">
        <v>0.91</v>
      </c>
      <c r="I3014" s="12">
        <v>9.0499999999999997E-2</v>
      </c>
      <c r="J3014" s="12">
        <v>0.13885500000000001</v>
      </c>
      <c r="K3014" s="12">
        <v>4.7E-2</v>
      </c>
      <c r="L3014" s="12">
        <v>0.10350000000000001</v>
      </c>
      <c r="M3014" s="12">
        <v>6.8320350000000002E-2</v>
      </c>
      <c r="N3014" s="12">
        <v>0.13885500000000001</v>
      </c>
      <c r="O3014" s="12" t="s">
        <v>7128</v>
      </c>
      <c r="P3014" s="12" t="s">
        <v>7128</v>
      </c>
      <c r="Q3014" s="13">
        <v>0.37</v>
      </c>
      <c r="R3014" s="13">
        <v>0</v>
      </c>
      <c r="S3014" s="13">
        <v>0</v>
      </c>
      <c r="T3014" s="13">
        <v>0</v>
      </c>
      <c r="U3014" s="13">
        <v>0.37</v>
      </c>
      <c r="V3014" s="13">
        <v>1.2E-2</v>
      </c>
      <c r="W3014" s="13">
        <v>0.35799999999999998</v>
      </c>
      <c r="X3014" s="14">
        <v>3.2432432432432434E-2</v>
      </c>
      <c r="Y3014" s="15" t="s">
        <v>7128</v>
      </c>
      <c r="Z3014" s="14" t="s">
        <v>7128</v>
      </c>
      <c r="AA3014" s="14">
        <v>0</v>
      </c>
      <c r="AB3014" s="14" t="s">
        <v>7128</v>
      </c>
      <c r="AC3014" s="14">
        <v>0</v>
      </c>
      <c r="AD3014" s="13">
        <v>9.4E-2</v>
      </c>
      <c r="AE3014" s="15">
        <v>0.61330555555555555</v>
      </c>
      <c r="AF3014" s="14">
        <v>8.3666002653407553E-2</v>
      </c>
      <c r="AG3014" s="14" t="s">
        <v>7128</v>
      </c>
      <c r="AH3014" s="15">
        <v>0.48484848484848475</v>
      </c>
      <c r="AI3014" s="5" t="s">
        <v>7128</v>
      </c>
      <c r="AJ3014" s="15">
        <v>12.758620689655171</v>
      </c>
      <c r="AK3014" s="15">
        <v>4.5121951219512191</v>
      </c>
      <c r="AL3014" s="15" t="s">
        <v>7128</v>
      </c>
      <c r="AM3014" s="15" t="s">
        <v>7128</v>
      </c>
      <c r="AN3014" s="15" t="s">
        <v>7128</v>
      </c>
      <c r="AO3014" s="15" t="s">
        <v>7128</v>
      </c>
      <c r="AP3014" s="15">
        <v>10.228571428571428</v>
      </c>
      <c r="AQ3014" s="15">
        <v>7.3061224489795915</v>
      </c>
      <c r="AR3014" s="15" t="s">
        <v>7128</v>
      </c>
      <c r="AS3014" s="15" t="s">
        <v>7128</v>
      </c>
      <c r="AT3014" s="14">
        <v>0</v>
      </c>
      <c r="AU3014" s="14">
        <v>0</v>
      </c>
      <c r="AV3014" s="12" t="s">
        <v>7128</v>
      </c>
      <c r="AW3014" s="12" t="s">
        <v>7128</v>
      </c>
      <c r="AX3014" s="12">
        <v>2.4730000000000003</v>
      </c>
      <c r="AY3014" s="12" t="s">
        <v>7128</v>
      </c>
      <c r="AZ3014" s="14" t="s">
        <v>7128</v>
      </c>
      <c r="BA3014" s="14" t="s">
        <v>7128</v>
      </c>
      <c r="BB3014" s="14" t="s">
        <v>7128</v>
      </c>
      <c r="BC3014" s="14" t="s">
        <v>7128</v>
      </c>
      <c r="BD3014" s="14">
        <v>0.50306748466257667</v>
      </c>
      <c r="BE3014" s="14">
        <v>0.21472392638036811</v>
      </c>
      <c r="BF3014" s="14">
        <v>0</v>
      </c>
      <c r="BG3014" s="14">
        <v>4.0099999999999997E-2</v>
      </c>
      <c r="BH3014" s="13">
        <v>2.9000000000000001E-2</v>
      </c>
      <c r="BI3014" s="13">
        <v>8.2000000000000003E-2</v>
      </c>
      <c r="BJ3014" s="13">
        <v>3.5000000000000003E-2</v>
      </c>
      <c r="BK3014" s="13">
        <v>3.5000000000000003E-2</v>
      </c>
      <c r="BL3014" s="13">
        <v>0</v>
      </c>
      <c r="BM3014" s="13">
        <v>0.16300000000000001</v>
      </c>
      <c r="BN3014" s="13">
        <v>-0.01</v>
      </c>
      <c r="BO3014" s="13">
        <v>4.9000000000000002E-2</v>
      </c>
      <c r="BP3014" s="13">
        <v>3.5000000000000003E-2</v>
      </c>
      <c r="BQ3014" s="13">
        <v>0</v>
      </c>
      <c r="BR3014" s="13">
        <v>0</v>
      </c>
      <c r="BS3014" s="13">
        <v>-1.2E-2</v>
      </c>
      <c r="BT3014" s="14">
        <v>-0.3428571428571428</v>
      </c>
      <c r="BU3014" s="13">
        <v>4.7E-2</v>
      </c>
      <c r="BV3014" s="13">
        <v>9.4E-2</v>
      </c>
      <c r="BW3014" s="13">
        <v>9.4E-2</v>
      </c>
      <c r="BX3014" s="13">
        <v>-0.127</v>
      </c>
      <c r="BY3014" s="13">
        <v>-0.127</v>
      </c>
      <c r="BZ3014" s="13">
        <v>-0.03</v>
      </c>
      <c r="CA3014" s="13">
        <v>-4.1999999999999996E-2</v>
      </c>
      <c r="CB3014" s="13">
        <v>0</v>
      </c>
      <c r="CC3014" s="15">
        <v>-0.16300000000000001</v>
      </c>
      <c r="CD3014" s="15" t="s">
        <v>7128</v>
      </c>
      <c r="CE3014" s="15">
        <v>0.36</v>
      </c>
      <c r="CF3014" s="15" t="s">
        <v>7128</v>
      </c>
      <c r="CG3014" s="15" t="s">
        <v>7128</v>
      </c>
      <c r="CH3014" s="13" t="s">
        <v>7128</v>
      </c>
      <c r="CI3014" s="13" t="s">
        <v>7128</v>
      </c>
      <c r="CJ3014" s="13">
        <v>0</v>
      </c>
      <c r="CK3014" s="12">
        <f t="shared" si="94"/>
        <v>0</v>
      </c>
      <c r="CL3014" s="36" t="str">
        <f t="shared" si="95"/>
        <v>NA</v>
      </c>
      <c r="CM3014" s="13">
        <v>8.2000000000000003E-2</v>
      </c>
      <c r="CN3014" s="13" t="s">
        <v>7128</v>
      </c>
      <c r="CO3014" s="13">
        <v>8.2000000000000003E-2</v>
      </c>
      <c r="CP3014" s="13">
        <v>0.37</v>
      </c>
      <c r="CQ3014" s="13">
        <v>4.9000000000000002E-2</v>
      </c>
      <c r="CR3014" s="13">
        <v>0.35799999999999998</v>
      </c>
      <c r="CS3014" s="13" t="s">
        <v>7128</v>
      </c>
      <c r="CT3014" s="13">
        <v>0</v>
      </c>
      <c r="CU3014" s="13">
        <v>3.5000000000000003E-2</v>
      </c>
      <c r="CV3014" s="13">
        <v>-4.1999999999999996E-2</v>
      </c>
      <c r="CW3014" s="13">
        <v>-0.01</v>
      </c>
      <c r="CX3014" s="12" t="s">
        <v>7128</v>
      </c>
      <c r="CY3014" s="12" t="s">
        <v>7128</v>
      </c>
      <c r="CZ3014" s="15" t="s">
        <v>7128</v>
      </c>
      <c r="DA3014" s="20"/>
      <c r="DB3014" s="20"/>
    </row>
    <row r="3015" spans="1:106" ht="24">
      <c r="A3015" s="8" t="s">
        <v>877</v>
      </c>
      <c r="B3015" s="8" t="s">
        <v>878</v>
      </c>
      <c r="C3015" s="9" t="s">
        <v>7141</v>
      </c>
      <c r="D3015" s="9" t="s">
        <v>7126</v>
      </c>
      <c r="E3015" s="10" t="s">
        <v>7127</v>
      </c>
      <c r="F3015" s="10" t="s">
        <v>7126</v>
      </c>
      <c r="G3015" s="11">
        <v>0.73</v>
      </c>
      <c r="H3015" s="11">
        <v>1.0598776552300717</v>
      </c>
      <c r="I3015" s="12">
        <v>9.0499999999999997E-2</v>
      </c>
      <c r="J3015" s="12">
        <v>0.1524189277983215</v>
      </c>
      <c r="K3015" s="12">
        <v>3.2000000000000001E-2</v>
      </c>
      <c r="L3015" s="12">
        <v>8.8499999999999995E-2</v>
      </c>
      <c r="M3015" s="12">
        <v>5.8418850000000001E-2</v>
      </c>
      <c r="N3015" s="12">
        <v>0.11727630273478083</v>
      </c>
      <c r="O3015" s="12">
        <v>7.0957695578301866E-2</v>
      </c>
      <c r="P3015" s="12">
        <v>-9.9306875567651276E-3</v>
      </c>
      <c r="Q3015" s="13">
        <v>137</v>
      </c>
      <c r="R3015" s="13">
        <v>0</v>
      </c>
      <c r="S3015" s="13">
        <v>81.8</v>
      </c>
      <c r="T3015" s="13">
        <v>81.8</v>
      </c>
      <c r="U3015" s="13">
        <v>218.8</v>
      </c>
      <c r="V3015" s="13">
        <v>0</v>
      </c>
      <c r="W3015" s="13">
        <v>218.8</v>
      </c>
      <c r="X3015" s="14">
        <v>0</v>
      </c>
      <c r="Y3015" s="15">
        <v>6.0975609756097567E-2</v>
      </c>
      <c r="Z3015" s="14">
        <v>0.48259587020648964</v>
      </c>
      <c r="AA3015" s="14">
        <v>0.37385740402193779</v>
      </c>
      <c r="AB3015" s="14">
        <v>0.93272519954389954</v>
      </c>
      <c r="AC3015" s="14">
        <v>0.59708029197080292</v>
      </c>
      <c r="AD3015" s="13">
        <v>8.3699999999999992</v>
      </c>
      <c r="AE3015" s="15">
        <v>1.2219444444444445</v>
      </c>
      <c r="AF3015" s="14">
        <v>0.13038404810405299</v>
      </c>
      <c r="AG3015" s="14">
        <v>0.456727650858609</v>
      </c>
      <c r="AH3015" s="15">
        <v>0.32941176470588235</v>
      </c>
      <c r="AI3015" s="5">
        <v>3.1009615384615383</v>
      </c>
      <c r="AJ3015" s="15">
        <v>7.4054054054054053</v>
      </c>
      <c r="AK3015" s="15">
        <v>7.9651162790697674</v>
      </c>
      <c r="AL3015" s="15" t="s">
        <v>7128</v>
      </c>
      <c r="AM3015" s="15" t="s">
        <v>7128</v>
      </c>
      <c r="AN3015" s="15">
        <v>1.5621436716077537</v>
      </c>
      <c r="AO3015" s="15">
        <v>0.46982167352537718</v>
      </c>
      <c r="AP3015" s="15">
        <v>8.4806201550387605</v>
      </c>
      <c r="AQ3015" s="15">
        <v>5.9456521739130439</v>
      </c>
      <c r="AR3015" s="15">
        <v>1.2908554572271387</v>
      </c>
      <c r="AS3015" s="15">
        <v>0.7503429355281207</v>
      </c>
      <c r="AT3015" s="14">
        <v>0</v>
      </c>
      <c r="AU3015" s="14">
        <v>0</v>
      </c>
      <c r="AV3015" s="12">
        <v>0.54</v>
      </c>
      <c r="AW3015" s="12">
        <v>0.23899999999999999</v>
      </c>
      <c r="AX3015" s="12">
        <v>5.28E-2</v>
      </c>
      <c r="AY3015" s="12">
        <v>7.5399999999999995E-2</v>
      </c>
      <c r="AZ3015" s="14" t="s">
        <v>7128</v>
      </c>
      <c r="BA3015" s="14" t="s">
        <v>7128</v>
      </c>
      <c r="BB3015" s="14">
        <v>0.22337662337662337</v>
      </c>
      <c r="BC3015" s="14">
        <v>0.1073456151780157</v>
      </c>
      <c r="BD3015" s="14">
        <v>6.1014544164597374E-2</v>
      </c>
      <c r="BE3015" s="14">
        <v>9.1521816246896079E-2</v>
      </c>
      <c r="BF3015" s="14">
        <v>0.24317180616740086</v>
      </c>
      <c r="BG3015" s="14">
        <v>0.17449999999999999</v>
      </c>
      <c r="BH3015" s="13">
        <v>18.5</v>
      </c>
      <c r="BI3015" s="13">
        <v>17.2</v>
      </c>
      <c r="BJ3015" s="13">
        <v>25.8</v>
      </c>
      <c r="BK3015" s="13">
        <v>25.8</v>
      </c>
      <c r="BL3015" s="13">
        <v>291.60000000000002</v>
      </c>
      <c r="BM3015" s="13">
        <v>281.89999999999998</v>
      </c>
      <c r="BN3015" s="13">
        <v>36.9</v>
      </c>
      <c r="BO3015" s="13">
        <v>36.799999999999997</v>
      </c>
      <c r="BP3015" s="13">
        <v>19.526167400881057</v>
      </c>
      <c r="BQ3015" s="13">
        <v>0</v>
      </c>
      <c r="BR3015" s="13">
        <v>0</v>
      </c>
      <c r="BS3015" s="13">
        <v>-11.5</v>
      </c>
      <c r="BT3015" s="14">
        <v>-0.58895326276272209</v>
      </c>
      <c r="BU3015" s="13">
        <v>31.026167400881057</v>
      </c>
      <c r="BV3015" s="13">
        <v>28.7</v>
      </c>
      <c r="BW3015" s="13">
        <v>28.7</v>
      </c>
      <c r="BX3015" s="13">
        <v>77</v>
      </c>
      <c r="BY3015" s="13">
        <v>181.9</v>
      </c>
      <c r="BZ3015" s="13">
        <v>87.7</v>
      </c>
      <c r="CA3015" s="13">
        <v>169.5</v>
      </c>
      <c r="CB3015" s="13">
        <v>0</v>
      </c>
      <c r="CC3015" s="15">
        <v>0.39700000000000002</v>
      </c>
      <c r="CD3015" s="15">
        <v>0.52700000000000002</v>
      </c>
      <c r="CE3015" s="15">
        <v>0.36</v>
      </c>
      <c r="CF3015" s="15" t="s">
        <v>7128</v>
      </c>
      <c r="CG3015" s="15" t="s">
        <v>7128</v>
      </c>
      <c r="CH3015" s="13" t="s">
        <v>7128</v>
      </c>
      <c r="CI3015" s="13" t="s">
        <v>7128</v>
      </c>
      <c r="CJ3015" s="13">
        <v>0</v>
      </c>
      <c r="CK3015" s="12">
        <f t="shared" si="94"/>
        <v>0</v>
      </c>
      <c r="CL3015" s="36">
        <f t="shared" si="95"/>
        <v>1.7203539823008851</v>
      </c>
      <c r="CM3015" s="13">
        <v>22.7</v>
      </c>
      <c r="CN3015" s="13">
        <v>5.52</v>
      </c>
      <c r="CO3015" s="13">
        <v>17.2</v>
      </c>
      <c r="CP3015" s="13">
        <v>137</v>
      </c>
      <c r="CQ3015" s="13">
        <v>36.799999999999997</v>
      </c>
      <c r="CR3015" s="13">
        <v>218.8</v>
      </c>
      <c r="CS3015" s="13" t="s">
        <v>7128</v>
      </c>
      <c r="CT3015" s="13">
        <v>0.34620000000000001</v>
      </c>
      <c r="CU3015" s="13">
        <v>25.5654</v>
      </c>
      <c r="CV3015" s="13">
        <v>169.84620000000001</v>
      </c>
      <c r="CW3015" s="13">
        <v>36.9</v>
      </c>
      <c r="CX3015" s="12">
        <v>0.21934367816389169</v>
      </c>
      <c r="CY3015" s="12">
        <v>0.10616745647705099</v>
      </c>
      <c r="CZ3015" s="15">
        <v>5.9295392953929547</v>
      </c>
      <c r="DA3015" s="20"/>
      <c r="DB3015" s="20"/>
    </row>
    <row r="3016" spans="1:106">
      <c r="A3016" s="8" t="s">
        <v>1817</v>
      </c>
      <c r="B3016" s="8" t="s">
        <v>1818</v>
      </c>
      <c r="C3016" s="9" t="s">
        <v>7149</v>
      </c>
      <c r="D3016" s="9" t="s">
        <v>7126</v>
      </c>
      <c r="E3016" s="10" t="s">
        <v>7127</v>
      </c>
      <c r="F3016" s="10" t="s">
        <v>7126</v>
      </c>
      <c r="G3016" s="11">
        <v>0.85</v>
      </c>
      <c r="H3016" s="11">
        <v>0.87043077915253431</v>
      </c>
      <c r="I3016" s="12">
        <v>9.0499999999999997E-2</v>
      </c>
      <c r="J3016" s="12">
        <v>0.13527398551330436</v>
      </c>
      <c r="K3016" s="12">
        <v>3.6999999999999998E-2</v>
      </c>
      <c r="L3016" s="12">
        <v>9.35E-2</v>
      </c>
      <c r="M3016" s="12">
        <v>6.1719349999999999E-2</v>
      </c>
      <c r="N3016" s="12">
        <v>0.13288798503244773</v>
      </c>
      <c r="O3016" s="12">
        <v>0.25928383761594731</v>
      </c>
      <c r="P3016" s="12">
        <v>0.22558308934771751</v>
      </c>
      <c r="Q3016" s="13">
        <v>519</v>
      </c>
      <c r="R3016" s="13">
        <v>0</v>
      </c>
      <c r="S3016" s="13">
        <v>17.399999999999999</v>
      </c>
      <c r="T3016" s="13">
        <v>17.399999999999999</v>
      </c>
      <c r="U3016" s="13">
        <v>536.4</v>
      </c>
      <c r="V3016" s="13">
        <v>44.7</v>
      </c>
      <c r="W3016" s="13">
        <v>491.7</v>
      </c>
      <c r="X3016" s="14">
        <v>8.3333333333333343E-2</v>
      </c>
      <c r="Y3016" s="15">
        <v>0.51256873527101332</v>
      </c>
      <c r="Z3016" s="14">
        <v>0.16276894293732458</v>
      </c>
      <c r="AA3016" s="14">
        <v>3.2438478747203577E-2</v>
      </c>
      <c r="AB3016" s="14">
        <v>0.19441340782122904</v>
      </c>
      <c r="AC3016" s="14">
        <v>3.3526011560693639E-2</v>
      </c>
      <c r="AD3016" s="13">
        <v>4.08</v>
      </c>
      <c r="AE3016" s="15">
        <v>1.7657777777777779</v>
      </c>
      <c r="AF3016" s="14">
        <v>0.17606816861659008</v>
      </c>
      <c r="AG3016" s="14">
        <v>0.59891575421352983</v>
      </c>
      <c r="AH3016" s="15">
        <v>0.50000000000000011</v>
      </c>
      <c r="AI3016" s="5">
        <v>52.18340611353711</v>
      </c>
      <c r="AJ3016" s="15">
        <v>29.827586206896555</v>
      </c>
      <c r="AK3016" s="15">
        <v>29.827586206896555</v>
      </c>
      <c r="AL3016" s="15">
        <v>30.222222222222221</v>
      </c>
      <c r="AM3016" s="15">
        <v>0.78493647912885667</v>
      </c>
      <c r="AN3016" s="15">
        <v>5.7988826815642458</v>
      </c>
      <c r="AO3016" s="15">
        <v>6.2304921968787514</v>
      </c>
      <c r="AP3016" s="15">
        <v>20.573221757322177</v>
      </c>
      <c r="AQ3016" s="15">
        <v>17.750902527075812</v>
      </c>
      <c r="AR3016" s="15">
        <v>7.9051446945337611</v>
      </c>
      <c r="AS3016" s="15">
        <v>5.9027611044417769</v>
      </c>
      <c r="AT3016" s="14">
        <v>0.26839080459770115</v>
      </c>
      <c r="AU3016" s="14">
        <v>8.9980732177263965E-3</v>
      </c>
      <c r="AV3016" s="12">
        <v>0.96400000000000008</v>
      </c>
      <c r="AW3016" s="12">
        <v>0.73099999999999998</v>
      </c>
      <c r="AX3016" s="12">
        <v>0.36599999999999999</v>
      </c>
      <c r="AY3016" s="12">
        <v>0.32100000000000001</v>
      </c>
      <c r="AZ3016" s="14">
        <v>0.38</v>
      </c>
      <c r="BA3016" s="14">
        <v>0.13100000000000001</v>
      </c>
      <c r="BB3016" s="14">
        <v>0.39455782312925164</v>
      </c>
      <c r="BC3016" s="14">
        <v>0.35847107438016523</v>
      </c>
      <c r="BD3016" s="14">
        <v>0.20888355342136855</v>
      </c>
      <c r="BE3016" s="14">
        <v>0.28691476590636256</v>
      </c>
      <c r="BF3016" s="14">
        <v>0.28305785123966942</v>
      </c>
      <c r="BG3016" s="14">
        <v>0.10249999999999999</v>
      </c>
      <c r="BH3016" s="13">
        <v>17.399999999999999</v>
      </c>
      <c r="BI3016" s="13">
        <v>17.399999999999999</v>
      </c>
      <c r="BJ3016" s="13">
        <v>23.9</v>
      </c>
      <c r="BK3016" s="13">
        <v>23.9</v>
      </c>
      <c r="BL3016" s="13">
        <v>83.3</v>
      </c>
      <c r="BM3016" s="13">
        <v>83.3</v>
      </c>
      <c r="BN3016" s="13">
        <v>27.7</v>
      </c>
      <c r="BO3016" s="13">
        <v>27.7</v>
      </c>
      <c r="BP3016" s="13">
        <v>17.134917355371901</v>
      </c>
      <c r="BQ3016" s="13">
        <v>-2.87</v>
      </c>
      <c r="BR3016" s="13">
        <v>-1.319</v>
      </c>
      <c r="BS3016" s="13">
        <v>17.02</v>
      </c>
      <c r="BT3016" s="14">
        <v>0.91631606236359475</v>
      </c>
      <c r="BU3016" s="13">
        <v>1.4339173553719009</v>
      </c>
      <c r="BV3016" s="13">
        <v>4.5689999999999991</v>
      </c>
      <c r="BW3016" s="13">
        <v>1.698999999999999</v>
      </c>
      <c r="BX3016" s="13">
        <v>44.1</v>
      </c>
      <c r="BY3016" s="13">
        <v>47.800000000000004</v>
      </c>
      <c r="BZ3016" s="13">
        <v>89.5</v>
      </c>
      <c r="CA3016" s="13">
        <v>62.2</v>
      </c>
      <c r="CB3016" s="13">
        <v>-4.67</v>
      </c>
      <c r="CC3016" s="15">
        <v>0.70299999999999996</v>
      </c>
      <c r="CD3016" s="15">
        <v>0.499</v>
      </c>
      <c r="CE3016" s="15">
        <v>0.36</v>
      </c>
      <c r="CF3016" s="15">
        <v>2.2975941764070571</v>
      </c>
      <c r="CG3016" s="15">
        <v>2.4162088553776608</v>
      </c>
      <c r="CH3016" s="13">
        <v>7.7100000000000009</v>
      </c>
      <c r="CI3016" s="13">
        <v>5.0330000000000004</v>
      </c>
      <c r="CJ3016" s="13">
        <v>-4.67</v>
      </c>
      <c r="CK3016" s="12">
        <f t="shared" si="94"/>
        <v>1.022105493543445</v>
      </c>
      <c r="CL3016" s="36">
        <f t="shared" si="95"/>
        <v>1.3392282958199355</v>
      </c>
      <c r="CM3016" s="13">
        <v>24.2</v>
      </c>
      <c r="CN3016" s="13">
        <v>6.85</v>
      </c>
      <c r="CO3016" s="13">
        <v>17.399999999999999</v>
      </c>
      <c r="CP3016" s="13">
        <v>519</v>
      </c>
      <c r="CQ3016" s="13">
        <v>27.7</v>
      </c>
      <c r="CR3016" s="13">
        <v>491.7</v>
      </c>
      <c r="CS3016" s="13">
        <v>4.5689999999999991</v>
      </c>
      <c r="CT3016" s="13">
        <v>23.838000000000001</v>
      </c>
      <c r="CU3016" s="13">
        <v>25.213999999999999</v>
      </c>
      <c r="CV3016" s="13">
        <v>86.038000000000011</v>
      </c>
      <c r="CW3016" s="13">
        <v>36.659999999999997</v>
      </c>
      <c r="CX3016" s="12">
        <v>0.27545703435485291</v>
      </c>
      <c r="CY3016" s="12">
        <v>0.2523378561495711</v>
      </c>
      <c r="CZ3016" s="15">
        <v>13.412438625204583</v>
      </c>
      <c r="DA3016" s="20"/>
      <c r="DB3016" s="20"/>
    </row>
    <row r="3017" spans="1:106">
      <c r="A3017" s="8" t="s">
        <v>4379</v>
      </c>
      <c r="B3017" s="8" t="s">
        <v>4380</v>
      </c>
      <c r="C3017" s="9" t="s">
        <v>7184</v>
      </c>
      <c r="D3017" s="9" t="s">
        <v>7126</v>
      </c>
      <c r="E3017" s="10" t="s">
        <v>7127</v>
      </c>
      <c r="F3017" s="10" t="s">
        <v>7126</v>
      </c>
      <c r="G3017" s="11">
        <v>1</v>
      </c>
      <c r="H3017" s="11">
        <v>1.0859838721119965</v>
      </c>
      <c r="I3017" s="12">
        <v>9.0499999999999997E-2</v>
      </c>
      <c r="J3017" s="12">
        <v>0.15478154042613568</v>
      </c>
      <c r="K3017" s="12">
        <v>4.7E-2</v>
      </c>
      <c r="L3017" s="12">
        <v>0.10350000000000001</v>
      </c>
      <c r="M3017" s="12">
        <v>6.8320350000000002E-2</v>
      </c>
      <c r="N3017" s="12">
        <v>0.14433587029092074</v>
      </c>
      <c r="O3017" s="12">
        <v>0.15030320533657621</v>
      </c>
      <c r="P3017" s="12">
        <v>5.7856971048668132E-2</v>
      </c>
      <c r="Q3017" s="13">
        <v>14.7</v>
      </c>
      <c r="R3017" s="13">
        <v>0</v>
      </c>
      <c r="S3017" s="13">
        <v>2.02</v>
      </c>
      <c r="T3017" s="13">
        <v>2.02</v>
      </c>
      <c r="U3017" s="13">
        <v>16.72</v>
      </c>
      <c r="V3017" s="13">
        <v>3.6999999999999998E-2</v>
      </c>
      <c r="W3017" s="13">
        <v>16.683</v>
      </c>
      <c r="X3017" s="14">
        <v>2.2129186602870814E-3</v>
      </c>
      <c r="Y3017" s="15">
        <v>1.3297872340425532</v>
      </c>
      <c r="Z3017" s="14">
        <v>0.35438596491228069</v>
      </c>
      <c r="AA3017" s="14">
        <v>0.12081339712918661</v>
      </c>
      <c r="AB3017" s="14">
        <v>0.54891304347826086</v>
      </c>
      <c r="AC3017" s="14">
        <v>0.13741496598639458</v>
      </c>
      <c r="AD3017" s="13">
        <v>1.74</v>
      </c>
      <c r="AE3017" s="15">
        <v>0.6561111111111112</v>
      </c>
      <c r="AF3017" s="14">
        <v>5.4772255750516613E-2</v>
      </c>
      <c r="AG3017" s="14" t="s">
        <v>7128</v>
      </c>
      <c r="AH3017" s="15">
        <v>0.62768942937324612</v>
      </c>
      <c r="AI3017" s="5">
        <v>4.1851851851851842</v>
      </c>
      <c r="AJ3017" s="15">
        <v>27.222222222222218</v>
      </c>
      <c r="AK3017" s="15">
        <v>27.222222222222218</v>
      </c>
      <c r="AL3017" s="15" t="s">
        <v>7128</v>
      </c>
      <c r="AM3017" s="15" t="s">
        <v>7128</v>
      </c>
      <c r="AN3017" s="15">
        <v>3.9945652173913038</v>
      </c>
      <c r="AO3017" s="15">
        <v>4.2363112391930828</v>
      </c>
      <c r="AP3017" s="15">
        <v>14.763716814159293</v>
      </c>
      <c r="AQ3017" s="15">
        <v>12.177372262773721</v>
      </c>
      <c r="AR3017" s="15">
        <v>2.9459650361998939</v>
      </c>
      <c r="AS3017" s="15">
        <v>4.807780979827089</v>
      </c>
      <c r="AT3017" s="14">
        <v>0</v>
      </c>
      <c r="AU3017" s="14">
        <v>0</v>
      </c>
      <c r="AV3017" s="12">
        <v>0.67099999999999993</v>
      </c>
      <c r="AW3017" s="12">
        <v>0.36700000000000005</v>
      </c>
      <c r="AX3017" s="12">
        <v>0.33700000000000002</v>
      </c>
      <c r="AY3017" s="12">
        <v>0.35</v>
      </c>
      <c r="AZ3017" s="14" t="s">
        <v>7128</v>
      </c>
      <c r="BA3017" s="14" t="s">
        <v>7128</v>
      </c>
      <c r="BB3017" s="14">
        <v>0.30508474576271188</v>
      </c>
      <c r="BC3017" s="14">
        <v>0.20219284133958887</v>
      </c>
      <c r="BD3017" s="14">
        <v>0.15561959654178675</v>
      </c>
      <c r="BE3017" s="14">
        <v>0.32564841498559072</v>
      </c>
      <c r="BF3017" s="14">
        <v>0.3742757821552723</v>
      </c>
      <c r="BG3017" s="14">
        <v>1.4199999999999999E-2</v>
      </c>
      <c r="BH3017" s="13">
        <v>0.54</v>
      </c>
      <c r="BI3017" s="13">
        <v>0.54</v>
      </c>
      <c r="BJ3017" s="13">
        <v>1.1299999999999999</v>
      </c>
      <c r="BK3017" s="13">
        <v>1.1299999999999999</v>
      </c>
      <c r="BL3017" s="13">
        <v>3.47</v>
      </c>
      <c r="BM3017" s="13">
        <v>3.47</v>
      </c>
      <c r="BN3017" s="13">
        <v>1.37</v>
      </c>
      <c r="BO3017" s="13">
        <v>1.37</v>
      </c>
      <c r="BP3017" s="13">
        <v>0.70706836616454227</v>
      </c>
      <c r="BQ3017" s="13">
        <v>0</v>
      </c>
      <c r="BR3017" s="13">
        <v>0</v>
      </c>
      <c r="BS3017" s="13">
        <v>-0.24</v>
      </c>
      <c r="BT3017" s="14">
        <v>-0.33942969518190758</v>
      </c>
      <c r="BU3017" s="13">
        <v>0.94706836616454226</v>
      </c>
      <c r="BV3017" s="13">
        <v>0.78</v>
      </c>
      <c r="BW3017" s="13">
        <v>0.78</v>
      </c>
      <c r="BX3017" s="13">
        <v>1.77</v>
      </c>
      <c r="BY3017" s="13">
        <v>3.4969999999999999</v>
      </c>
      <c r="BZ3017" s="13">
        <v>3.68</v>
      </c>
      <c r="CA3017" s="13">
        <v>5.6630000000000003</v>
      </c>
      <c r="CB3017" s="13">
        <v>0</v>
      </c>
      <c r="CC3017" s="15">
        <v>-0.14000000000000001</v>
      </c>
      <c r="CD3017" s="15" t="s">
        <v>7128</v>
      </c>
      <c r="CE3017" s="15">
        <v>0.36</v>
      </c>
      <c r="CF3017" s="15" t="s">
        <v>7128</v>
      </c>
      <c r="CG3017" s="15" t="s">
        <v>7128</v>
      </c>
      <c r="CH3017" s="13" t="s">
        <v>7128</v>
      </c>
      <c r="CI3017" s="13" t="s">
        <v>7128</v>
      </c>
      <c r="CJ3017" s="13">
        <v>0</v>
      </c>
      <c r="CK3017" s="12">
        <f t="shared" si="94"/>
        <v>0</v>
      </c>
      <c r="CL3017" s="36">
        <f t="shared" si="95"/>
        <v>0.61274942609924066</v>
      </c>
      <c r="CM3017" s="13">
        <v>0.86299999999999999</v>
      </c>
      <c r="CN3017" s="13">
        <v>0.32300000000000001</v>
      </c>
      <c r="CO3017" s="13">
        <v>0.54</v>
      </c>
      <c r="CP3017" s="13">
        <v>14.7</v>
      </c>
      <c r="CQ3017" s="13">
        <v>1.37</v>
      </c>
      <c r="CR3017" s="13">
        <v>16.683</v>
      </c>
      <c r="CS3017" s="13" t="s">
        <v>7128</v>
      </c>
      <c r="CT3017" s="13">
        <v>0</v>
      </c>
      <c r="CU3017" s="13">
        <v>1.1299999999999999</v>
      </c>
      <c r="CV3017" s="13">
        <v>5.6630000000000003</v>
      </c>
      <c r="CW3017" s="13">
        <v>1.37</v>
      </c>
      <c r="CX3017" s="12">
        <v>0.30508474576271188</v>
      </c>
      <c r="CY3017" s="12">
        <v>0.20219284133958887</v>
      </c>
      <c r="CZ3017" s="15">
        <v>12.177372262773721</v>
      </c>
      <c r="DA3017" s="20"/>
      <c r="DB3017" s="20"/>
    </row>
    <row r="3018" spans="1:106">
      <c r="A3018" s="8" t="s">
        <v>163</v>
      </c>
      <c r="B3018" s="8" t="s">
        <v>164</v>
      </c>
      <c r="C3018" s="9" t="s">
        <v>7147</v>
      </c>
      <c r="D3018" s="9" t="s">
        <v>7126</v>
      </c>
      <c r="E3018" s="10" t="s">
        <v>7127</v>
      </c>
      <c r="F3018" s="10" t="s">
        <v>7126</v>
      </c>
      <c r="G3018" s="11">
        <v>0.99</v>
      </c>
      <c r="H3018" s="11">
        <v>2.4402136181575433</v>
      </c>
      <c r="I3018" s="12">
        <v>9.0499999999999997E-2</v>
      </c>
      <c r="J3018" s="12">
        <v>0.27733933244325765</v>
      </c>
      <c r="K3018" s="12">
        <v>5.1999999999999998E-2</v>
      </c>
      <c r="L3018" s="12">
        <v>0.1085</v>
      </c>
      <c r="M3018" s="12">
        <v>7.162085E-2</v>
      </c>
      <c r="N3018" s="12">
        <v>0.15508128809582428</v>
      </c>
      <c r="O3018" s="12" t="s">
        <v>7128</v>
      </c>
      <c r="P3018" s="12">
        <v>-0.13756645263457629</v>
      </c>
      <c r="Q3018" s="13">
        <v>1647.8</v>
      </c>
      <c r="R3018" s="13">
        <v>0</v>
      </c>
      <c r="S3018" s="13">
        <v>2413.8000000000002</v>
      </c>
      <c r="T3018" s="13">
        <v>2413.8000000000002</v>
      </c>
      <c r="U3018" s="13">
        <v>4061.6000000000004</v>
      </c>
      <c r="V3018" s="13">
        <v>0</v>
      </c>
      <c r="W3018" s="13">
        <v>4061.6000000000004</v>
      </c>
      <c r="X3018" s="14">
        <v>0</v>
      </c>
      <c r="Y3018" s="15">
        <v>0.42117369140867839</v>
      </c>
      <c r="Z3018" s="14" t="s">
        <v>7128</v>
      </c>
      <c r="AA3018" s="14">
        <v>0.59429781366948986</v>
      </c>
      <c r="AB3018" s="14" t="s">
        <v>7128</v>
      </c>
      <c r="AC3018" s="14">
        <v>1.4648622405631753</v>
      </c>
      <c r="AD3018" s="13">
        <v>0.34100000000000003</v>
      </c>
      <c r="AE3018" s="15">
        <v>4.0472222222222225</v>
      </c>
      <c r="AF3018" s="14">
        <v>0.17888543819998318</v>
      </c>
      <c r="AG3018" s="14">
        <v>0.97268957021240843</v>
      </c>
      <c r="AH3018" s="15">
        <v>0.49926362297496307</v>
      </c>
      <c r="AI3018" s="5">
        <v>0.1607791350280621</v>
      </c>
      <c r="AJ3018" s="15" t="s">
        <v>7128</v>
      </c>
      <c r="AK3018" s="15" t="s">
        <v>7128</v>
      </c>
      <c r="AL3018" s="15" t="s">
        <v>7128</v>
      </c>
      <c r="AM3018" s="15" t="s">
        <v>7128</v>
      </c>
      <c r="AN3018" s="15" t="s">
        <v>7128</v>
      </c>
      <c r="AO3018" s="15">
        <v>0.51930288991837636</v>
      </c>
      <c r="AP3018" s="15">
        <v>83.400410677618069</v>
      </c>
      <c r="AQ3018" s="15">
        <v>32.597110754414132</v>
      </c>
      <c r="AR3018" s="15">
        <v>3.1875686705383766</v>
      </c>
      <c r="AS3018" s="15">
        <v>1.2800100847751412</v>
      </c>
      <c r="AT3018" s="14" t="s">
        <v>7128</v>
      </c>
      <c r="AU3018" s="14">
        <v>0</v>
      </c>
      <c r="AV3018" s="12" t="s">
        <v>7128</v>
      </c>
      <c r="AW3018" s="12" t="s">
        <v>7128</v>
      </c>
      <c r="AX3018" s="12">
        <v>-6.1100000000000002E-2</v>
      </c>
      <c r="AY3018" s="12">
        <v>-1.1599999999999999E-2</v>
      </c>
      <c r="AZ3018" s="14" t="s">
        <v>7128</v>
      </c>
      <c r="BA3018" s="14">
        <v>-0.20699999999999999</v>
      </c>
      <c r="BB3018" s="14" t="s">
        <v>7128</v>
      </c>
      <c r="BC3018" s="14">
        <v>1.7514835461247977E-2</v>
      </c>
      <c r="BD3018" s="14">
        <v>-0.41345156791933352</v>
      </c>
      <c r="BE3018" s="14">
        <v>1.74133800550649E-2</v>
      </c>
      <c r="BF3018" s="14">
        <v>0</v>
      </c>
      <c r="BG3018" s="14">
        <v>0.16239999999999999</v>
      </c>
      <c r="BH3018" s="13">
        <v>-1464.9</v>
      </c>
      <c r="BI3018" s="13">
        <v>-1156.3</v>
      </c>
      <c r="BJ3018" s="13">
        <v>48.7</v>
      </c>
      <c r="BK3018" s="13">
        <v>48.7</v>
      </c>
      <c r="BL3018" s="13">
        <v>3173.1</v>
      </c>
      <c r="BM3018" s="13">
        <v>2796.7</v>
      </c>
      <c r="BN3018" s="13">
        <v>78.900000000000006</v>
      </c>
      <c r="BO3018" s="13">
        <v>124.6</v>
      </c>
      <c r="BP3018" s="13">
        <v>48.7</v>
      </c>
      <c r="BQ3018" s="13">
        <v>0</v>
      </c>
      <c r="BR3018" s="13">
        <v>0</v>
      </c>
      <c r="BS3018" s="13">
        <v>-115.9</v>
      </c>
      <c r="BT3018" s="14">
        <v>-2.3798767967145791</v>
      </c>
      <c r="BU3018" s="13">
        <v>164.60000000000002</v>
      </c>
      <c r="BV3018" s="13">
        <v>-1040.3999999999999</v>
      </c>
      <c r="BW3018" s="13">
        <v>-1040.3999999999999</v>
      </c>
      <c r="BX3018" s="13">
        <v>-57.2</v>
      </c>
      <c r="BY3018" s="13">
        <v>2780.5</v>
      </c>
      <c r="BZ3018" s="13">
        <v>-1139.5999999999999</v>
      </c>
      <c r="CA3018" s="13">
        <v>1274.2000000000003</v>
      </c>
      <c r="CB3018" s="13">
        <v>0</v>
      </c>
      <c r="CC3018" s="15">
        <v>1.1599999999999999</v>
      </c>
      <c r="CD3018" s="15">
        <v>2.06</v>
      </c>
      <c r="CE3018" s="15">
        <v>0.36</v>
      </c>
      <c r="CF3018" s="15" t="s">
        <v>7128</v>
      </c>
      <c r="CG3018" s="15" t="s">
        <v>7128</v>
      </c>
      <c r="CH3018" s="13" t="s">
        <v>7128</v>
      </c>
      <c r="CI3018" s="13" t="s">
        <v>7128</v>
      </c>
      <c r="CJ3018" s="13">
        <v>0</v>
      </c>
      <c r="CK3018" s="12">
        <f t="shared" si="94"/>
        <v>0</v>
      </c>
      <c r="CL3018" s="36">
        <f t="shared" si="95"/>
        <v>2.4902684037042846</v>
      </c>
      <c r="CM3018" s="13" t="s">
        <v>7128</v>
      </c>
      <c r="CN3018" s="13" t="s">
        <v>7128</v>
      </c>
      <c r="CO3018" s="13" t="s">
        <v>7128</v>
      </c>
      <c r="CP3018" s="13" t="s">
        <v>7128</v>
      </c>
      <c r="CQ3018" s="13">
        <v>124.6</v>
      </c>
      <c r="CR3018" s="13">
        <v>4061.6000000000004</v>
      </c>
      <c r="CS3018" s="13" t="s">
        <v>7128</v>
      </c>
      <c r="CT3018" s="13">
        <v>40.120000000000005</v>
      </c>
      <c r="CU3018" s="13">
        <v>21.5</v>
      </c>
      <c r="CV3018" s="13">
        <v>1314.3200000000002</v>
      </c>
      <c r="CW3018" s="13">
        <v>78.900000000000006</v>
      </c>
      <c r="CX3018" s="12" t="s">
        <v>7128</v>
      </c>
      <c r="CY3018" s="12">
        <v>7.6224376200977094E-3</v>
      </c>
      <c r="CZ3018" s="15">
        <v>51.477820025348542</v>
      </c>
      <c r="DA3018" s="20"/>
      <c r="DB3018" s="20"/>
    </row>
    <row r="3019" spans="1:106" ht="24">
      <c r="A3019" s="8" t="s">
        <v>5877</v>
      </c>
      <c r="B3019" s="8" t="s">
        <v>5878</v>
      </c>
      <c r="C3019" s="9" t="s">
        <v>7178</v>
      </c>
      <c r="D3019" s="9" t="s">
        <v>7126</v>
      </c>
      <c r="E3019" s="10" t="s">
        <v>7127</v>
      </c>
      <c r="F3019" s="10" t="s">
        <v>7126</v>
      </c>
      <c r="G3019" s="11">
        <v>1.1000000000000001</v>
      </c>
      <c r="H3019" s="11">
        <v>1.4416666666666667</v>
      </c>
      <c r="I3019" s="12">
        <v>9.0499999999999997E-2</v>
      </c>
      <c r="J3019" s="12">
        <v>0.18697083333333334</v>
      </c>
      <c r="K3019" s="12">
        <v>4.7E-2</v>
      </c>
      <c r="L3019" s="12">
        <v>0.10350000000000001</v>
      </c>
      <c r="M3019" s="12">
        <v>6.8320350000000002E-2</v>
      </c>
      <c r="N3019" s="12">
        <v>0.15885135462427746</v>
      </c>
      <c r="O3019" s="12">
        <v>-0.18804035204991087</v>
      </c>
      <c r="P3019" s="12">
        <v>-0.18585670221786035</v>
      </c>
      <c r="Q3019" s="13">
        <v>0.13200000000000001</v>
      </c>
      <c r="R3019" s="13">
        <v>0</v>
      </c>
      <c r="S3019" s="13">
        <v>4.1000000000000002E-2</v>
      </c>
      <c r="T3019" s="13">
        <v>4.1000000000000002E-2</v>
      </c>
      <c r="U3019" s="13">
        <v>0.17300000000000001</v>
      </c>
      <c r="V3019" s="13">
        <v>0</v>
      </c>
      <c r="W3019" s="13">
        <v>0.17300000000000001</v>
      </c>
      <c r="X3019" s="14">
        <v>0</v>
      </c>
      <c r="Y3019" s="15">
        <v>2.9585798816568049E-2</v>
      </c>
      <c r="Z3019" s="14">
        <v>1.2458219386204802E-2</v>
      </c>
      <c r="AA3019" s="14">
        <v>0.23699421965317918</v>
      </c>
      <c r="AB3019" s="14">
        <v>1.2615384615384615E-2</v>
      </c>
      <c r="AC3019" s="14">
        <v>0.31060606060606061</v>
      </c>
      <c r="AD3019" s="13">
        <v>8.0000000000000002E-3</v>
      </c>
      <c r="AE3019" s="15">
        <v>0.31891666666666668</v>
      </c>
      <c r="AF3019" s="14" t="s">
        <v>7128</v>
      </c>
      <c r="AG3019" s="14" t="s">
        <v>7128</v>
      </c>
      <c r="AH3019" s="15">
        <v>0.53846153846153844</v>
      </c>
      <c r="AI3019" s="5" t="s">
        <v>7128</v>
      </c>
      <c r="AJ3019" s="15" t="s">
        <v>7128</v>
      </c>
      <c r="AK3019" s="15" t="s">
        <v>7128</v>
      </c>
      <c r="AL3019" s="15" t="s">
        <v>7128</v>
      </c>
      <c r="AM3019" s="15" t="s">
        <v>7128</v>
      </c>
      <c r="AN3019" s="15">
        <v>4.0615384615384616E-2</v>
      </c>
      <c r="AO3019" s="15">
        <v>26.400000000000002</v>
      </c>
      <c r="AP3019" s="15" t="s">
        <v>7128</v>
      </c>
      <c r="AQ3019" s="15" t="s">
        <v>7128</v>
      </c>
      <c r="AR3019" s="15">
        <v>5.256760862959587E-2</v>
      </c>
      <c r="AS3019" s="15">
        <v>34.6</v>
      </c>
      <c r="AT3019" s="14" t="s">
        <v>7128</v>
      </c>
      <c r="AU3019" s="14">
        <v>0</v>
      </c>
      <c r="AV3019" s="12" t="s">
        <v>7128</v>
      </c>
      <c r="AW3019" s="12" t="s">
        <v>7128</v>
      </c>
      <c r="AX3019" s="12">
        <v>-0.873</v>
      </c>
      <c r="AY3019" s="12">
        <v>-0.68700000000000006</v>
      </c>
      <c r="AZ3019" s="14" t="s">
        <v>7128</v>
      </c>
      <c r="BA3019" s="14" t="s">
        <v>7128</v>
      </c>
      <c r="BB3019" s="14">
        <v>-1.0695187165775401E-3</v>
      </c>
      <c r="BC3019" s="14">
        <v>-2.7005347593582887E-2</v>
      </c>
      <c r="BD3019" s="14">
        <v>-0.8</v>
      </c>
      <c r="BE3019" s="14">
        <v>-20.2</v>
      </c>
      <c r="BF3019" s="14">
        <v>0</v>
      </c>
      <c r="BG3019" s="14">
        <v>2.3700000000000002E-2</v>
      </c>
      <c r="BH3019" s="13">
        <v>-4.0000000000000001E-3</v>
      </c>
      <c r="BI3019" s="13">
        <v>-4.0000000000000001E-3</v>
      </c>
      <c r="BJ3019" s="13">
        <v>-0.10100000000000001</v>
      </c>
      <c r="BK3019" s="13">
        <v>-0.10100000000000001</v>
      </c>
      <c r="BL3019" s="13">
        <v>5.0000000000000001E-3</v>
      </c>
      <c r="BM3019" s="13">
        <v>5.0000000000000001E-3</v>
      </c>
      <c r="BN3019" s="13">
        <v>-8.8999999999999996E-2</v>
      </c>
      <c r="BO3019" s="13">
        <v>-8.8999999999999996E-2</v>
      </c>
      <c r="BP3019" s="13">
        <v>-0.10100000000000001</v>
      </c>
      <c r="BQ3019" s="13">
        <v>0</v>
      </c>
      <c r="BR3019" s="13">
        <v>0</v>
      </c>
      <c r="BS3019" s="13">
        <v>-1.9E-2</v>
      </c>
      <c r="BT3019" s="14" t="s">
        <v>7128</v>
      </c>
      <c r="BU3019" s="13">
        <v>-8.2000000000000003E-2</v>
      </c>
      <c r="BV3019" s="13">
        <v>1.4999999999999999E-2</v>
      </c>
      <c r="BW3019" s="13">
        <v>1.4999999999999999E-2</v>
      </c>
      <c r="BX3019" s="13">
        <v>3.74</v>
      </c>
      <c r="BY3019" s="13">
        <v>3.74</v>
      </c>
      <c r="BZ3019" s="13">
        <v>3.25</v>
      </c>
      <c r="CA3019" s="13">
        <v>3.2909999999999999</v>
      </c>
      <c r="CB3019" s="13">
        <v>0</v>
      </c>
      <c r="CC3019" s="15">
        <v>-3.0000000000000001E-3</v>
      </c>
      <c r="CD3019" s="15">
        <v>0.35399999999999998</v>
      </c>
      <c r="CE3019" s="15">
        <v>0.36</v>
      </c>
      <c r="CF3019" s="15">
        <v>2.0693267719594028</v>
      </c>
      <c r="CG3019" s="15">
        <v>2.5839800375070068</v>
      </c>
      <c r="CH3019" s="13">
        <v>-0.12819999999999998</v>
      </c>
      <c r="CI3019" s="13">
        <v>-0.17210000000000003</v>
      </c>
      <c r="CJ3019" s="13">
        <v>0</v>
      </c>
      <c r="CK3019" s="12">
        <f t="shared" si="94"/>
        <v>0</v>
      </c>
      <c r="CL3019" s="36">
        <f t="shared" si="95"/>
        <v>1.5192950470981465E-3</v>
      </c>
      <c r="CM3019" s="13" t="s">
        <v>7128</v>
      </c>
      <c r="CN3019" s="13" t="s">
        <v>7128</v>
      </c>
      <c r="CO3019" s="13" t="s">
        <v>7128</v>
      </c>
      <c r="CP3019" s="13" t="s">
        <v>7128</v>
      </c>
      <c r="CQ3019" s="13" t="s">
        <v>7128</v>
      </c>
      <c r="CR3019" s="13" t="s">
        <v>7128</v>
      </c>
      <c r="CS3019" s="13" t="s">
        <v>7128</v>
      </c>
      <c r="CT3019" s="13">
        <v>0</v>
      </c>
      <c r="CU3019" s="13">
        <v>-0.10100000000000001</v>
      </c>
      <c r="CV3019" s="13">
        <v>3.2909999999999999</v>
      </c>
      <c r="CW3019" s="13">
        <v>-8.8999999999999996E-2</v>
      </c>
      <c r="CX3019" s="12">
        <v>-1.0695187165775401E-3</v>
      </c>
      <c r="CY3019" s="12">
        <v>-2.7005347593582887E-2</v>
      </c>
      <c r="CZ3019" s="15" t="s">
        <v>7128</v>
      </c>
      <c r="DA3019" s="20"/>
      <c r="DB3019" s="20"/>
    </row>
    <row r="3020" spans="1:106" ht="24">
      <c r="A3020" s="8" t="s">
        <v>4795</v>
      </c>
      <c r="B3020" s="8" t="s">
        <v>4796</v>
      </c>
      <c r="C3020" s="9" t="s">
        <v>7174</v>
      </c>
      <c r="D3020" s="9" t="s">
        <v>7126</v>
      </c>
      <c r="E3020" s="10" t="s">
        <v>7127</v>
      </c>
      <c r="F3020" s="10" t="s">
        <v>7126</v>
      </c>
      <c r="G3020" s="11">
        <v>0.45</v>
      </c>
      <c r="H3020" s="11">
        <v>0.45</v>
      </c>
      <c r="I3020" s="12">
        <v>9.0499999999999997E-2</v>
      </c>
      <c r="J3020" s="12">
        <v>9.7225000000000006E-2</v>
      </c>
      <c r="K3020" s="12">
        <v>3.2000000000000001E-2</v>
      </c>
      <c r="L3020" s="12">
        <v>8.8499999999999995E-2</v>
      </c>
      <c r="M3020" s="12">
        <v>5.8418850000000001E-2</v>
      </c>
      <c r="N3020" s="12">
        <v>9.7225000000000006E-2</v>
      </c>
      <c r="O3020" s="12">
        <v>2.1496461187214613E-2</v>
      </c>
      <c r="P3020" s="12">
        <v>-2.7560047629711981E-2</v>
      </c>
      <c r="Q3020" s="13">
        <v>41.5</v>
      </c>
      <c r="R3020" s="13">
        <v>0</v>
      </c>
      <c r="S3020" s="13">
        <v>0</v>
      </c>
      <c r="T3020" s="13">
        <v>0</v>
      </c>
      <c r="U3020" s="13">
        <v>41.5</v>
      </c>
      <c r="V3020" s="13">
        <v>0.22600000000000001</v>
      </c>
      <c r="W3020" s="13">
        <v>41.274000000000001</v>
      </c>
      <c r="X3020" s="14">
        <v>5.4457831325301206E-3</v>
      </c>
      <c r="Y3020" s="15">
        <v>0.3716216216216216</v>
      </c>
      <c r="Z3020" s="14">
        <v>0</v>
      </c>
      <c r="AA3020" s="14">
        <v>0</v>
      </c>
      <c r="AB3020" s="14">
        <v>0</v>
      </c>
      <c r="AC3020" s="14">
        <v>0</v>
      </c>
      <c r="AD3020" s="13">
        <v>2.81</v>
      </c>
      <c r="AE3020" s="15">
        <v>1.1684444444444446</v>
      </c>
      <c r="AF3020" s="14">
        <v>0.10488088481701516</v>
      </c>
      <c r="AG3020" s="14">
        <v>0.36183905261870225</v>
      </c>
      <c r="AH3020" s="15">
        <v>0.25203252032520324</v>
      </c>
      <c r="AI3020" s="5" t="s">
        <v>7128</v>
      </c>
      <c r="AJ3020" s="15">
        <v>159.61538461538461</v>
      </c>
      <c r="AK3020" s="15">
        <v>159.61538461538461</v>
      </c>
      <c r="AL3020" s="15" t="s">
        <v>7128</v>
      </c>
      <c r="AM3020" s="15" t="s">
        <v>7128</v>
      </c>
      <c r="AN3020" s="15">
        <v>17.584745762711865</v>
      </c>
      <c r="AO3020" s="15">
        <v>29.225352112676056</v>
      </c>
      <c r="AP3020" s="15">
        <v>205.34328358208955</v>
      </c>
      <c r="AQ3020" s="15">
        <v>205.34328358208955</v>
      </c>
      <c r="AR3020" s="15">
        <v>19.341143392689787</v>
      </c>
      <c r="AS3020" s="15">
        <v>29.066197183098595</v>
      </c>
      <c r="AT3020" s="14">
        <v>0</v>
      </c>
      <c r="AU3020" s="14">
        <v>0</v>
      </c>
      <c r="AV3020" s="12">
        <v>2.004</v>
      </c>
      <c r="AW3020" s="12">
        <v>0.435</v>
      </c>
      <c r="AX3020" s="12">
        <v>3.5980000000000003</v>
      </c>
      <c r="AY3020" s="12">
        <v>0.94400000000000006</v>
      </c>
      <c r="AZ3020" s="14" t="s">
        <v>7128</v>
      </c>
      <c r="BA3020" s="14" t="s">
        <v>7128</v>
      </c>
      <c r="BB3020" s="14">
        <v>0.11872146118721462</v>
      </c>
      <c r="BC3020" s="14">
        <v>6.9664952370288025E-2</v>
      </c>
      <c r="BD3020" s="14">
        <v>0.18309859154929578</v>
      </c>
      <c r="BE3020" s="14">
        <v>0.14154929577464789</v>
      </c>
      <c r="BF3020" s="14">
        <v>0.22848664688427298</v>
      </c>
      <c r="BG3020" s="14" t="s">
        <v>7128</v>
      </c>
      <c r="BH3020" s="13">
        <v>0.26</v>
      </c>
      <c r="BI3020" s="13">
        <v>0.26</v>
      </c>
      <c r="BJ3020" s="13">
        <v>0.20100000000000001</v>
      </c>
      <c r="BK3020" s="13">
        <v>0.20100000000000001</v>
      </c>
      <c r="BL3020" s="13">
        <v>1.42</v>
      </c>
      <c r="BM3020" s="13">
        <v>1.42</v>
      </c>
      <c r="BN3020" s="13">
        <v>0.20100000000000001</v>
      </c>
      <c r="BO3020" s="13">
        <v>0.20100000000000001</v>
      </c>
      <c r="BP3020" s="13">
        <v>0.15507418397626113</v>
      </c>
      <c r="BQ3020" s="13">
        <v>0</v>
      </c>
      <c r="BR3020" s="13">
        <v>0</v>
      </c>
      <c r="BS3020" s="13">
        <v>0</v>
      </c>
      <c r="BT3020" s="14">
        <v>0</v>
      </c>
      <c r="BU3020" s="13">
        <v>0.15507418397626113</v>
      </c>
      <c r="BV3020" s="13">
        <v>0.26</v>
      </c>
      <c r="BW3020" s="13">
        <v>0.26</v>
      </c>
      <c r="BX3020" s="13">
        <v>2.19</v>
      </c>
      <c r="BY3020" s="13">
        <v>2.226</v>
      </c>
      <c r="BZ3020" s="13">
        <v>2.36</v>
      </c>
      <c r="CA3020" s="13">
        <v>2.1339999999999999</v>
      </c>
      <c r="CB3020" s="13">
        <v>0</v>
      </c>
      <c r="CC3020" s="15">
        <v>0.253</v>
      </c>
      <c r="CD3020" s="15">
        <v>0.76100000000000001</v>
      </c>
      <c r="CE3020" s="15">
        <v>0.36</v>
      </c>
      <c r="CF3020" s="15">
        <v>2.1334141642334163</v>
      </c>
      <c r="CG3020" s="15">
        <v>2.099913648346921</v>
      </c>
      <c r="CH3020" s="13">
        <v>-5.0624999999999996E-2</v>
      </c>
      <c r="CI3020" s="13">
        <v>-6.5624999999999989E-2</v>
      </c>
      <c r="CJ3020" s="13">
        <v>0</v>
      </c>
      <c r="CK3020" s="12">
        <f t="shared" si="94"/>
        <v>0</v>
      </c>
      <c r="CL3020" s="36">
        <f t="shared" si="95"/>
        <v>0.66541705716963451</v>
      </c>
      <c r="CM3020" s="13">
        <v>0.33700000000000002</v>
      </c>
      <c r="CN3020" s="13">
        <v>7.6999999999999999E-2</v>
      </c>
      <c r="CO3020" s="13">
        <v>0.26</v>
      </c>
      <c r="CP3020" s="13">
        <v>41.5</v>
      </c>
      <c r="CQ3020" s="13">
        <v>0.20100000000000001</v>
      </c>
      <c r="CR3020" s="13">
        <v>41.274000000000001</v>
      </c>
      <c r="CS3020" s="13" t="s">
        <v>7128</v>
      </c>
      <c r="CT3020" s="13">
        <v>0</v>
      </c>
      <c r="CU3020" s="13">
        <v>0.20100000000000001</v>
      </c>
      <c r="CV3020" s="13">
        <v>2.1339999999999999</v>
      </c>
      <c r="CW3020" s="13">
        <v>0.20100000000000001</v>
      </c>
      <c r="CX3020" s="12">
        <v>0.11872146118721462</v>
      </c>
      <c r="CY3020" s="12">
        <v>6.9664952370288025E-2</v>
      </c>
      <c r="CZ3020" s="15">
        <v>205.34328358208955</v>
      </c>
      <c r="DA3020" s="20"/>
      <c r="DB3020" s="20"/>
    </row>
    <row r="3021" spans="1:106">
      <c r="A3021" s="8" t="s">
        <v>6677</v>
      </c>
      <c r="B3021" s="8" t="s">
        <v>6678</v>
      </c>
      <c r="C3021" s="9" t="s">
        <v>7131</v>
      </c>
      <c r="D3021" s="9" t="s">
        <v>7126</v>
      </c>
      <c r="E3021" s="10" t="s">
        <v>7127</v>
      </c>
      <c r="F3021" s="10" t="s">
        <v>7126</v>
      </c>
      <c r="G3021" s="11">
        <v>0.79</v>
      </c>
      <c r="H3021" s="11">
        <v>0.79</v>
      </c>
      <c r="I3021" s="12">
        <v>9.0499999999999997E-2</v>
      </c>
      <c r="J3021" s="12">
        <v>0.127995</v>
      </c>
      <c r="K3021" s="12">
        <v>5.1999999999999998E-2</v>
      </c>
      <c r="L3021" s="12">
        <v>0.1085</v>
      </c>
      <c r="M3021" s="12">
        <v>7.162085E-2</v>
      </c>
      <c r="N3021" s="12">
        <v>0.127995</v>
      </c>
      <c r="O3021" s="12">
        <v>-0.127995</v>
      </c>
      <c r="P3021" s="12">
        <v>-0.127995</v>
      </c>
      <c r="Q3021" s="13">
        <v>1.19</v>
      </c>
      <c r="R3021" s="13">
        <v>0</v>
      </c>
      <c r="S3021" s="13">
        <v>0</v>
      </c>
      <c r="T3021" s="13">
        <v>0</v>
      </c>
      <c r="U3021" s="13">
        <v>1.19</v>
      </c>
      <c r="V3021" s="13">
        <v>0</v>
      </c>
      <c r="W3021" s="13">
        <v>1.19</v>
      </c>
      <c r="X3021" s="14">
        <v>0</v>
      </c>
      <c r="Y3021" s="15">
        <v>0.14748201438848921</v>
      </c>
      <c r="Z3021" s="14" t="s">
        <v>7128</v>
      </c>
      <c r="AA3021" s="14">
        <v>0</v>
      </c>
      <c r="AB3021" s="14" t="s">
        <v>7128</v>
      </c>
      <c r="AC3021" s="14">
        <v>0</v>
      </c>
      <c r="AD3021" s="13">
        <v>1.7000000000000001E-2</v>
      </c>
      <c r="AE3021" s="15">
        <v>2.3876388888888891</v>
      </c>
      <c r="AF3021" s="14">
        <v>7.7459666924148338E-2</v>
      </c>
      <c r="AG3021" s="14">
        <v>0.93919846145529851</v>
      </c>
      <c r="AH3021" s="15">
        <v>0.58730158730158732</v>
      </c>
      <c r="AI3021" s="5" t="s">
        <v>7128</v>
      </c>
      <c r="AJ3021" s="15" t="s">
        <v>7128</v>
      </c>
      <c r="AK3021" s="15" t="s">
        <v>7128</v>
      </c>
      <c r="AL3021" s="15" t="s">
        <v>7128</v>
      </c>
      <c r="AM3021" s="15" t="s">
        <v>7128</v>
      </c>
      <c r="AN3021" s="15" t="s">
        <v>7128</v>
      </c>
      <c r="AO3021" s="15" t="s">
        <v>7128</v>
      </c>
      <c r="AP3021" s="15" t="s">
        <v>7128</v>
      </c>
      <c r="AQ3021" s="15" t="s">
        <v>7128</v>
      </c>
      <c r="AR3021" s="15" t="s">
        <v>7128</v>
      </c>
      <c r="AS3021" s="15" t="s">
        <v>7128</v>
      </c>
      <c r="AT3021" s="14" t="s">
        <v>7128</v>
      </c>
      <c r="AU3021" s="14">
        <v>0</v>
      </c>
      <c r="AV3021" s="12" t="s">
        <v>7128</v>
      </c>
      <c r="AW3021" s="12" t="s">
        <v>7128</v>
      </c>
      <c r="AX3021" s="12" t="s">
        <v>7128</v>
      </c>
      <c r="AY3021" s="12" t="s">
        <v>7128</v>
      </c>
      <c r="AZ3021" s="14" t="s">
        <v>7128</v>
      </c>
      <c r="BA3021" s="14" t="s">
        <v>7128</v>
      </c>
      <c r="BB3021" s="14">
        <v>0</v>
      </c>
      <c r="BC3021" s="14">
        <v>0</v>
      </c>
      <c r="BD3021" s="14" t="s">
        <v>7128</v>
      </c>
      <c r="BE3021" s="14" t="s">
        <v>7128</v>
      </c>
      <c r="BF3021" s="14">
        <v>0</v>
      </c>
      <c r="BG3021" s="14">
        <v>2.0099999999999996E-2</v>
      </c>
      <c r="BH3021" s="13">
        <v>0</v>
      </c>
      <c r="BI3021" s="13">
        <v>0</v>
      </c>
      <c r="BJ3021" s="13">
        <v>0</v>
      </c>
      <c r="BK3021" s="13">
        <v>0</v>
      </c>
      <c r="BL3021" s="13">
        <v>0</v>
      </c>
      <c r="BM3021" s="13">
        <v>0</v>
      </c>
      <c r="BN3021" s="13">
        <v>0</v>
      </c>
      <c r="BO3021" s="13">
        <v>0</v>
      </c>
      <c r="BP3021" s="13">
        <v>0</v>
      </c>
      <c r="BQ3021" s="13">
        <v>0</v>
      </c>
      <c r="BR3021" s="13">
        <v>0</v>
      </c>
      <c r="BS3021" s="13">
        <v>0</v>
      </c>
      <c r="BT3021" s="14" t="s">
        <v>7128</v>
      </c>
      <c r="BU3021" s="13">
        <v>0</v>
      </c>
      <c r="BV3021" s="13">
        <v>0</v>
      </c>
      <c r="BW3021" s="13">
        <v>0</v>
      </c>
      <c r="BX3021" s="13">
        <v>3.54</v>
      </c>
      <c r="BY3021" s="13">
        <v>3.5750000000000002</v>
      </c>
      <c r="BZ3021" s="13">
        <v>0</v>
      </c>
      <c r="CA3021" s="13">
        <v>0</v>
      </c>
      <c r="CB3021" s="13">
        <v>0</v>
      </c>
      <c r="CC3021" s="15">
        <v>0.48499999999999999</v>
      </c>
      <c r="CD3021" s="15">
        <v>1.62</v>
      </c>
      <c r="CE3021" s="15">
        <v>0.36</v>
      </c>
      <c r="CF3021" s="15">
        <v>5.110367297890595</v>
      </c>
      <c r="CG3021" s="15">
        <v>5.0879561385725811</v>
      </c>
      <c r="CH3021" s="13">
        <v>0.31566666666666671</v>
      </c>
      <c r="CI3021" s="13">
        <v>0.219</v>
      </c>
      <c r="CJ3021" s="13">
        <v>0</v>
      </c>
      <c r="CK3021" s="12">
        <f t="shared" si="94"/>
        <v>0</v>
      </c>
      <c r="CL3021" s="36" t="str">
        <f t="shared" si="95"/>
        <v>NA</v>
      </c>
      <c r="CM3021" s="13" t="s">
        <v>7128</v>
      </c>
      <c r="CN3021" s="13" t="s">
        <v>7128</v>
      </c>
      <c r="CO3021" s="13" t="s">
        <v>7128</v>
      </c>
      <c r="CP3021" s="13" t="s">
        <v>7128</v>
      </c>
      <c r="CQ3021" s="13" t="s">
        <v>7128</v>
      </c>
      <c r="CR3021" s="13" t="s">
        <v>7128</v>
      </c>
      <c r="CS3021" s="13" t="s">
        <v>7128</v>
      </c>
      <c r="CT3021" s="13">
        <v>0</v>
      </c>
      <c r="CU3021" s="13">
        <v>0</v>
      </c>
      <c r="CV3021" s="13">
        <v>0</v>
      </c>
      <c r="CW3021" s="13">
        <v>0</v>
      </c>
      <c r="CX3021" s="12">
        <v>0</v>
      </c>
      <c r="CY3021" s="12">
        <v>0</v>
      </c>
      <c r="CZ3021" s="15" t="s">
        <v>7128</v>
      </c>
      <c r="DA3021" s="20"/>
      <c r="DB3021" s="20"/>
    </row>
    <row r="3022" spans="1:106">
      <c r="A3022" s="8" t="s">
        <v>6557</v>
      </c>
      <c r="B3022" s="8" t="s">
        <v>6558</v>
      </c>
      <c r="C3022" s="9" t="s">
        <v>7161</v>
      </c>
      <c r="D3022" s="9" t="s">
        <v>7126</v>
      </c>
      <c r="E3022" s="10" t="s">
        <v>7127</v>
      </c>
      <c r="F3022" s="10" t="s">
        <v>7126</v>
      </c>
      <c r="G3022" s="11">
        <v>0.75</v>
      </c>
      <c r="H3022" s="11">
        <v>0.75</v>
      </c>
      <c r="I3022" s="12">
        <v>9.0499999999999997E-2</v>
      </c>
      <c r="J3022" s="12">
        <v>0.12437499999999999</v>
      </c>
      <c r="K3022" s="12">
        <v>4.7E-2</v>
      </c>
      <c r="L3022" s="12">
        <v>0.10350000000000001</v>
      </c>
      <c r="M3022" s="12">
        <v>6.8320350000000002E-2</v>
      </c>
      <c r="N3022" s="12">
        <v>0.12437499999999999</v>
      </c>
      <c r="O3022" s="12" t="s">
        <v>7128</v>
      </c>
      <c r="P3022" s="12" t="s">
        <v>7128</v>
      </c>
      <c r="Q3022" s="13">
        <v>2.42</v>
      </c>
      <c r="R3022" s="13">
        <v>0</v>
      </c>
      <c r="S3022" s="13">
        <v>0</v>
      </c>
      <c r="T3022" s="13">
        <v>0</v>
      </c>
      <c r="U3022" s="13">
        <v>2.42</v>
      </c>
      <c r="V3022" s="13">
        <v>0</v>
      </c>
      <c r="W3022" s="13">
        <v>2.42</v>
      </c>
      <c r="X3022" s="14">
        <v>0</v>
      </c>
      <c r="Y3022" s="15">
        <v>2.299202942979767E-2</v>
      </c>
      <c r="Z3022" s="14" t="s">
        <v>7128</v>
      </c>
      <c r="AA3022" s="14">
        <v>0</v>
      </c>
      <c r="AB3022" s="14" t="s">
        <v>7128</v>
      </c>
      <c r="AC3022" s="14">
        <v>0</v>
      </c>
      <c r="AD3022" s="13">
        <v>1.4999999999999999E-2</v>
      </c>
      <c r="AE3022" s="15" t="s">
        <v>7128</v>
      </c>
      <c r="AF3022" s="14" t="s">
        <v>7128</v>
      </c>
      <c r="AG3022" s="14" t="s">
        <v>7128</v>
      </c>
      <c r="AH3022" s="15">
        <v>0.40000000000000008</v>
      </c>
      <c r="AI3022" s="5" t="s">
        <v>7128</v>
      </c>
      <c r="AJ3022" s="15" t="s">
        <v>7128</v>
      </c>
      <c r="AK3022" s="15" t="s">
        <v>7128</v>
      </c>
      <c r="AL3022" s="15" t="s">
        <v>7128</v>
      </c>
      <c r="AM3022" s="15" t="s">
        <v>7128</v>
      </c>
      <c r="AN3022" s="15" t="s">
        <v>7128</v>
      </c>
      <c r="AO3022" s="15" t="s">
        <v>7128</v>
      </c>
      <c r="AP3022" s="15" t="s">
        <v>7128</v>
      </c>
      <c r="AQ3022" s="15" t="s">
        <v>7128</v>
      </c>
      <c r="AR3022" s="15" t="s">
        <v>7128</v>
      </c>
      <c r="AS3022" s="15" t="s">
        <v>7128</v>
      </c>
      <c r="AT3022" s="14" t="s">
        <v>7128</v>
      </c>
      <c r="AU3022" s="14">
        <v>0</v>
      </c>
      <c r="AV3022" s="12" t="s">
        <v>7128</v>
      </c>
      <c r="AW3022" s="12" t="s">
        <v>7128</v>
      </c>
      <c r="AX3022" s="12" t="s">
        <v>7128</v>
      </c>
      <c r="AY3022" s="12" t="s">
        <v>7128</v>
      </c>
      <c r="AZ3022" s="14" t="s">
        <v>7128</v>
      </c>
      <c r="BA3022" s="14" t="s">
        <v>7128</v>
      </c>
      <c r="BB3022" s="14" t="s">
        <v>7128</v>
      </c>
      <c r="BC3022" s="14" t="s">
        <v>7128</v>
      </c>
      <c r="BD3022" s="14" t="s">
        <v>7128</v>
      </c>
      <c r="BE3022" s="14" t="s">
        <v>7128</v>
      </c>
      <c r="BF3022" s="14">
        <v>0</v>
      </c>
      <c r="BG3022" s="14">
        <v>7.5899999999999995E-2</v>
      </c>
      <c r="BH3022" s="13">
        <v>0</v>
      </c>
      <c r="BI3022" s="13">
        <v>0</v>
      </c>
      <c r="BJ3022" s="13">
        <v>0</v>
      </c>
      <c r="BK3022" s="13">
        <v>0</v>
      </c>
      <c r="BL3022" s="13">
        <v>0</v>
      </c>
      <c r="BM3022" s="13">
        <v>0</v>
      </c>
      <c r="BN3022" s="13">
        <v>0</v>
      </c>
      <c r="BO3022" s="13">
        <v>0</v>
      </c>
      <c r="BP3022" s="13">
        <v>0</v>
      </c>
      <c r="BQ3022" s="13">
        <v>0</v>
      </c>
      <c r="BR3022" s="13">
        <v>0</v>
      </c>
      <c r="BS3022" s="13">
        <v>0</v>
      </c>
      <c r="BT3022" s="14" t="s">
        <v>7128</v>
      </c>
      <c r="BU3022" s="13">
        <v>0</v>
      </c>
      <c r="BV3022" s="13">
        <v>0</v>
      </c>
      <c r="BW3022" s="13">
        <v>0</v>
      </c>
      <c r="BX3022" s="13">
        <v>0</v>
      </c>
      <c r="BY3022" s="13">
        <v>0</v>
      </c>
      <c r="BZ3022" s="13">
        <v>0</v>
      </c>
      <c r="CA3022" s="13">
        <v>0</v>
      </c>
      <c r="CB3022" s="13">
        <v>0</v>
      </c>
      <c r="CC3022" s="15" t="s">
        <v>7128</v>
      </c>
      <c r="CD3022" s="15" t="s">
        <v>7128</v>
      </c>
      <c r="CE3022" s="15">
        <v>0.36</v>
      </c>
      <c r="CF3022" s="15" t="s">
        <v>7128</v>
      </c>
      <c r="CG3022" s="15" t="s">
        <v>7128</v>
      </c>
      <c r="CH3022" s="13" t="s">
        <v>7128</v>
      </c>
      <c r="CI3022" s="13" t="s">
        <v>7128</v>
      </c>
      <c r="CJ3022" s="13">
        <v>0</v>
      </c>
      <c r="CK3022" s="12">
        <f t="shared" si="94"/>
        <v>0</v>
      </c>
      <c r="CL3022" s="36" t="str">
        <f t="shared" si="95"/>
        <v>NA</v>
      </c>
      <c r="CM3022" s="13" t="s">
        <v>7128</v>
      </c>
      <c r="CN3022" s="13" t="s">
        <v>7128</v>
      </c>
      <c r="CO3022" s="13" t="s">
        <v>7128</v>
      </c>
      <c r="CP3022" s="13" t="s">
        <v>7128</v>
      </c>
      <c r="CQ3022" s="13" t="s">
        <v>7128</v>
      </c>
      <c r="CR3022" s="13" t="s">
        <v>7128</v>
      </c>
      <c r="CS3022" s="13" t="s">
        <v>7128</v>
      </c>
      <c r="CT3022" s="13">
        <v>0</v>
      </c>
      <c r="CU3022" s="13">
        <v>0</v>
      </c>
      <c r="CV3022" s="13">
        <v>0</v>
      </c>
      <c r="CW3022" s="13">
        <v>0</v>
      </c>
      <c r="CX3022" s="12" t="s">
        <v>7128</v>
      </c>
      <c r="CY3022" s="12" t="s">
        <v>7128</v>
      </c>
      <c r="CZ3022" s="15" t="s">
        <v>7128</v>
      </c>
      <c r="DA3022" s="20"/>
      <c r="DB3022" s="20"/>
    </row>
    <row r="3023" spans="1:106">
      <c r="A3023" s="8" t="s">
        <v>4025</v>
      </c>
      <c r="B3023" s="8" t="s">
        <v>4026</v>
      </c>
      <c r="C3023" s="9" t="s">
        <v>7139</v>
      </c>
      <c r="D3023" s="9" t="s">
        <v>7126</v>
      </c>
      <c r="E3023" s="10" t="s">
        <v>7127</v>
      </c>
      <c r="F3023" s="10" t="s">
        <v>7126</v>
      </c>
      <c r="G3023" s="11">
        <v>0.59</v>
      </c>
      <c r="H3023" s="11">
        <v>0.79117818282625274</v>
      </c>
      <c r="I3023" s="12">
        <v>9.0499999999999997E-2</v>
      </c>
      <c r="J3023" s="12">
        <v>0.12810162554577587</v>
      </c>
      <c r="K3023" s="12">
        <v>4.7E-2</v>
      </c>
      <c r="L3023" s="12">
        <v>0.10350000000000001</v>
      </c>
      <c r="M3023" s="12">
        <v>6.8320350000000002E-2</v>
      </c>
      <c r="N3023" s="12">
        <v>0.1072860646338709</v>
      </c>
      <c r="O3023" s="12">
        <v>-0.11310162554577587</v>
      </c>
      <c r="P3023" s="12">
        <v>-9.9420306899209124E-2</v>
      </c>
      <c r="Q3023" s="13">
        <v>3.07</v>
      </c>
      <c r="R3023" s="13">
        <v>0</v>
      </c>
      <c r="S3023" s="13">
        <v>1.64</v>
      </c>
      <c r="T3023" s="13">
        <v>1.64</v>
      </c>
      <c r="U3023" s="13">
        <v>4.71</v>
      </c>
      <c r="V3023" s="13">
        <v>3.6999999999999998E-2</v>
      </c>
      <c r="W3023" s="13">
        <v>4.673</v>
      </c>
      <c r="X3023" s="14">
        <v>7.8556263269639066E-3</v>
      </c>
      <c r="Y3023" s="15">
        <v>3.937007874015748E-2</v>
      </c>
      <c r="Z3023" s="14">
        <v>0.43271767810026385</v>
      </c>
      <c r="AA3023" s="14">
        <v>0.34819532908704881</v>
      </c>
      <c r="AB3023" s="14">
        <v>0.76279069767441854</v>
      </c>
      <c r="AC3023" s="14">
        <v>0.53420195439739415</v>
      </c>
      <c r="AD3023" s="13">
        <v>0.24199999999999999</v>
      </c>
      <c r="AE3023" s="15">
        <v>-0.2911111111111111</v>
      </c>
      <c r="AF3023" s="14" t="s">
        <v>7128</v>
      </c>
      <c r="AG3023" s="14" t="s">
        <v>7128</v>
      </c>
      <c r="AH3023" s="15">
        <v>0.4115702479338843</v>
      </c>
      <c r="AI3023" s="5" t="s">
        <v>7128</v>
      </c>
      <c r="AJ3023" s="15">
        <v>102.33333333333333</v>
      </c>
      <c r="AK3023" s="15">
        <v>102.33333333333333</v>
      </c>
      <c r="AL3023" s="15" t="s">
        <v>7128</v>
      </c>
      <c r="AM3023" s="15" t="s">
        <v>7128</v>
      </c>
      <c r="AN3023" s="15">
        <v>1.4279069767441861</v>
      </c>
      <c r="AO3023" s="15">
        <v>0.51596638655462179</v>
      </c>
      <c r="AP3023" s="15">
        <v>99.425531914893611</v>
      </c>
      <c r="AQ3023" s="15">
        <v>71.892307692307696</v>
      </c>
      <c r="AR3023" s="15">
        <v>1.2451372235544897</v>
      </c>
      <c r="AS3023" s="15">
        <v>0.78537815126050414</v>
      </c>
      <c r="AT3023" s="14">
        <v>0</v>
      </c>
      <c r="AU3023" s="14">
        <v>0</v>
      </c>
      <c r="AV3023" s="12">
        <v>1.175</v>
      </c>
      <c r="AW3023" s="12">
        <v>0.308</v>
      </c>
      <c r="AX3023" s="12">
        <v>0.95</v>
      </c>
      <c r="AY3023" s="12">
        <v>0.86499999999999999</v>
      </c>
      <c r="AZ3023" s="14" t="s">
        <v>7128</v>
      </c>
      <c r="BA3023" s="14" t="s">
        <v>7128</v>
      </c>
      <c r="BB3023" s="14">
        <v>1.4999999999999999E-2</v>
      </c>
      <c r="BC3023" s="14">
        <v>7.8657577346617734E-3</v>
      </c>
      <c r="BD3023" s="14">
        <v>5.0420168067226885E-3</v>
      </c>
      <c r="BE3023" s="14">
        <v>7.8991596638655452E-3</v>
      </c>
      <c r="BF3023" s="14">
        <v>0.36170212765957449</v>
      </c>
      <c r="BG3023" s="14" t="s">
        <v>7128</v>
      </c>
      <c r="BH3023" s="13">
        <v>0.03</v>
      </c>
      <c r="BI3023" s="13">
        <v>0.03</v>
      </c>
      <c r="BJ3023" s="13">
        <v>4.7E-2</v>
      </c>
      <c r="BK3023" s="13">
        <v>4.7E-2</v>
      </c>
      <c r="BL3023" s="13">
        <v>5.95</v>
      </c>
      <c r="BM3023" s="13">
        <v>5.95</v>
      </c>
      <c r="BN3023" s="13">
        <v>6.5000000000000002E-2</v>
      </c>
      <c r="BO3023" s="13">
        <v>6.5000000000000002E-2</v>
      </c>
      <c r="BP3023" s="13">
        <v>3.0000000000000002E-2</v>
      </c>
      <c r="BQ3023" s="13">
        <v>0</v>
      </c>
      <c r="BR3023" s="13">
        <v>0</v>
      </c>
      <c r="BS3023" s="13">
        <v>-2.1999999999999999E-2</v>
      </c>
      <c r="BT3023" s="14">
        <v>-0.73333333333333328</v>
      </c>
      <c r="BU3023" s="13">
        <v>5.2000000000000005E-2</v>
      </c>
      <c r="BV3023" s="13">
        <v>5.1999999999999998E-2</v>
      </c>
      <c r="BW3023" s="13">
        <v>5.1999999999999998E-2</v>
      </c>
      <c r="BX3023" s="13">
        <v>2</v>
      </c>
      <c r="BY3023" s="13">
        <v>3.8140000000000001</v>
      </c>
      <c r="BZ3023" s="13">
        <v>2.15</v>
      </c>
      <c r="CA3023" s="13">
        <v>3.7530000000000001</v>
      </c>
      <c r="CB3023" s="13">
        <v>0</v>
      </c>
      <c r="CC3023" s="15">
        <v>4.7E-2</v>
      </c>
      <c r="CD3023" s="15">
        <v>-0.41299999999999998</v>
      </c>
      <c r="CE3023" s="15">
        <v>0.36</v>
      </c>
      <c r="CF3023" s="15" t="s">
        <v>7128</v>
      </c>
      <c r="CG3023" s="15" t="s">
        <v>7128</v>
      </c>
      <c r="CH3023" s="13" t="s">
        <v>7128</v>
      </c>
      <c r="CI3023" s="13" t="s">
        <v>7128</v>
      </c>
      <c r="CJ3023" s="13">
        <v>0</v>
      </c>
      <c r="CK3023" s="12">
        <f t="shared" si="94"/>
        <v>0</v>
      </c>
      <c r="CL3023" s="36">
        <f t="shared" si="95"/>
        <v>1.5853983479882761</v>
      </c>
      <c r="CM3023" s="13">
        <v>4.7E-2</v>
      </c>
      <c r="CN3023" s="13">
        <v>1.7000000000000001E-2</v>
      </c>
      <c r="CO3023" s="13">
        <v>0.03</v>
      </c>
      <c r="CP3023" s="13">
        <v>3.07</v>
      </c>
      <c r="CQ3023" s="13">
        <v>6.5000000000000002E-2</v>
      </c>
      <c r="CR3023" s="13">
        <v>4.673</v>
      </c>
      <c r="CS3023" s="13" t="s">
        <v>7128</v>
      </c>
      <c r="CT3023" s="13">
        <v>0</v>
      </c>
      <c r="CU3023" s="13">
        <v>4.7E-2</v>
      </c>
      <c r="CV3023" s="13">
        <v>3.7530000000000001</v>
      </c>
      <c r="CW3023" s="13">
        <v>6.5000000000000002E-2</v>
      </c>
      <c r="CX3023" s="12">
        <v>1.4999999999999999E-2</v>
      </c>
      <c r="CY3023" s="12">
        <v>7.8657577346617734E-3</v>
      </c>
      <c r="CZ3023" s="15">
        <v>71.892307692307696</v>
      </c>
      <c r="DA3023" s="20"/>
      <c r="DB3023" s="20"/>
    </row>
    <row r="3024" spans="1:106" ht="24">
      <c r="A3024" s="8" t="s">
        <v>5585</v>
      </c>
      <c r="B3024" s="8" t="s">
        <v>5586</v>
      </c>
      <c r="C3024" s="9" t="s">
        <v>7174</v>
      </c>
      <c r="D3024" s="9" t="s">
        <v>7126</v>
      </c>
      <c r="E3024" s="10" t="s">
        <v>7127</v>
      </c>
      <c r="F3024" s="10" t="s">
        <v>7126</v>
      </c>
      <c r="G3024" s="11">
        <v>0.45</v>
      </c>
      <c r="H3024" s="11">
        <v>0.45</v>
      </c>
      <c r="I3024" s="12">
        <v>9.0499999999999997E-2</v>
      </c>
      <c r="J3024" s="12">
        <v>9.7225000000000006E-2</v>
      </c>
      <c r="K3024" s="12">
        <v>4.7E-2</v>
      </c>
      <c r="L3024" s="12">
        <v>0.10350000000000001</v>
      </c>
      <c r="M3024" s="12">
        <v>6.8320350000000002E-2</v>
      </c>
      <c r="N3024" s="12">
        <v>9.7225000000000006E-2</v>
      </c>
      <c r="O3024" s="12">
        <v>-5.4423443579766542E-2</v>
      </c>
      <c r="P3024" s="12">
        <v>-5.5115648839080149E-2</v>
      </c>
      <c r="Q3024" s="13">
        <v>3.07</v>
      </c>
      <c r="R3024" s="13">
        <v>0</v>
      </c>
      <c r="S3024" s="13">
        <v>0</v>
      </c>
      <c r="T3024" s="13">
        <v>0</v>
      </c>
      <c r="U3024" s="13">
        <v>3.07</v>
      </c>
      <c r="V3024" s="13">
        <v>1.2999999999999999E-2</v>
      </c>
      <c r="W3024" s="13">
        <v>3.0569999999999999</v>
      </c>
      <c r="X3024" s="14">
        <v>4.2345276872964169E-3</v>
      </c>
      <c r="Y3024" s="15" t="s">
        <v>7128</v>
      </c>
      <c r="Z3024" s="14">
        <v>0</v>
      </c>
      <c r="AA3024" s="14">
        <v>0</v>
      </c>
      <c r="AB3024" s="14">
        <v>0</v>
      </c>
      <c r="AC3024" s="14">
        <v>0</v>
      </c>
      <c r="AD3024" s="13">
        <v>3.41</v>
      </c>
      <c r="AE3024" s="15">
        <v>0.16016666666666671</v>
      </c>
      <c r="AF3024" s="14" t="s">
        <v>7128</v>
      </c>
      <c r="AG3024" s="14" t="s">
        <v>7128</v>
      </c>
      <c r="AH3024" s="15">
        <v>7.7131258457374799E-2</v>
      </c>
      <c r="AI3024" s="5" t="s">
        <v>7128</v>
      </c>
      <c r="AJ3024" s="15">
        <v>93.030303030303017</v>
      </c>
      <c r="AK3024" s="15">
        <v>93.030303030303017</v>
      </c>
      <c r="AL3024" s="15" t="s">
        <v>7128</v>
      </c>
      <c r="AM3024" s="15" t="s">
        <v>7128</v>
      </c>
      <c r="AN3024" s="15">
        <v>4.0235910878112708</v>
      </c>
      <c r="AO3024" s="15">
        <v>37.901234567901234</v>
      </c>
      <c r="AP3024" s="15">
        <v>66.456521739130437</v>
      </c>
      <c r="AQ3024" s="15" t="s">
        <v>7128</v>
      </c>
      <c r="AR3024" s="15">
        <v>4.0759999999999996</v>
      </c>
      <c r="AS3024" s="15">
        <v>37.74074074074074</v>
      </c>
      <c r="AT3024" s="14">
        <v>0.2181818181818182</v>
      </c>
      <c r="AU3024" s="14">
        <v>2.3452768729641696E-3</v>
      </c>
      <c r="AV3024" s="12">
        <v>1.58E-3</v>
      </c>
      <c r="AW3024" s="12">
        <v>0.10800000000000001</v>
      </c>
      <c r="AX3024" s="12">
        <v>-8.4499999999999992E-3</v>
      </c>
      <c r="AY3024" s="12">
        <v>-4.2599999999999999E-2</v>
      </c>
      <c r="AZ3024" s="14" t="s">
        <v>7128</v>
      </c>
      <c r="BA3024" s="14" t="s">
        <v>7128</v>
      </c>
      <c r="BB3024" s="14">
        <v>4.2801556420233464E-2</v>
      </c>
      <c r="BC3024" s="14">
        <v>4.2109351160919857E-2</v>
      </c>
      <c r="BD3024" s="14">
        <v>0.40740740740740744</v>
      </c>
      <c r="BE3024" s="14">
        <v>0.5679012345679012</v>
      </c>
      <c r="BF3024" s="14">
        <v>0.2978723404255319</v>
      </c>
      <c r="BG3024" s="14">
        <v>9.8299999999999998E-2</v>
      </c>
      <c r="BH3024" s="13">
        <v>3.3000000000000002E-2</v>
      </c>
      <c r="BI3024" s="13">
        <v>3.3000000000000002E-2</v>
      </c>
      <c r="BJ3024" s="13">
        <v>4.5999999999999999E-2</v>
      </c>
      <c r="BK3024" s="13">
        <v>4.5999999999999999E-2</v>
      </c>
      <c r="BL3024" s="13">
        <v>8.1000000000000003E-2</v>
      </c>
      <c r="BM3024" s="13">
        <v>8.1000000000000003E-2</v>
      </c>
      <c r="BN3024" s="13">
        <v>0</v>
      </c>
      <c r="BO3024" s="13">
        <v>0</v>
      </c>
      <c r="BP3024" s="13">
        <v>3.2297872340425533E-2</v>
      </c>
      <c r="BQ3024" s="13">
        <v>0</v>
      </c>
      <c r="BR3024" s="13">
        <v>0</v>
      </c>
      <c r="BS3024" s="13">
        <v>0</v>
      </c>
      <c r="BT3024" s="14">
        <v>0</v>
      </c>
      <c r="BU3024" s="13">
        <v>3.2297872340425533E-2</v>
      </c>
      <c r="BV3024" s="13">
        <v>3.3000000000000002E-2</v>
      </c>
      <c r="BW3024" s="13">
        <v>3.3000000000000002E-2</v>
      </c>
      <c r="BX3024" s="13">
        <v>0.77100000000000002</v>
      </c>
      <c r="BY3024" s="13">
        <v>0.76700000000000002</v>
      </c>
      <c r="BZ3024" s="13">
        <v>0.76300000000000001</v>
      </c>
      <c r="CA3024" s="13">
        <v>0.75</v>
      </c>
      <c r="CB3024" s="13">
        <v>-7.2000000000000007E-3</v>
      </c>
      <c r="CC3024" s="15">
        <v>-8.9999999999999993E-3</v>
      </c>
      <c r="CD3024" s="15">
        <v>0.193</v>
      </c>
      <c r="CE3024" s="15">
        <v>0.36</v>
      </c>
      <c r="CF3024" s="15" t="s">
        <v>7128</v>
      </c>
      <c r="CG3024" s="15" t="s">
        <v>7128</v>
      </c>
      <c r="CH3024" s="13" t="s">
        <v>7128</v>
      </c>
      <c r="CI3024" s="13" t="s">
        <v>7128</v>
      </c>
      <c r="CJ3024" s="13">
        <v>-7.2000000000000007E-3</v>
      </c>
      <c r="CK3024" s="12">
        <f t="shared" si="94"/>
        <v>0.2181818181818182</v>
      </c>
      <c r="CL3024" s="36">
        <f t="shared" si="95"/>
        <v>0.108</v>
      </c>
      <c r="CM3024" s="13">
        <v>4.7E-2</v>
      </c>
      <c r="CN3024" s="13">
        <v>1.4E-2</v>
      </c>
      <c r="CO3024" s="13">
        <v>3.3000000000000002E-2</v>
      </c>
      <c r="CP3024" s="13">
        <v>3.07</v>
      </c>
      <c r="CQ3024" s="13" t="s">
        <v>7128</v>
      </c>
      <c r="CR3024" s="13" t="s">
        <v>7128</v>
      </c>
      <c r="CS3024" s="13">
        <v>3.3000000000000002E-2</v>
      </c>
      <c r="CT3024" s="13">
        <v>0</v>
      </c>
      <c r="CU3024" s="13">
        <v>4.5999999999999999E-2</v>
      </c>
      <c r="CV3024" s="13">
        <v>0.75</v>
      </c>
      <c r="CW3024" s="13">
        <v>0</v>
      </c>
      <c r="CX3024" s="12">
        <v>4.2801556420233464E-2</v>
      </c>
      <c r="CY3024" s="12">
        <v>4.2109351160919857E-2</v>
      </c>
      <c r="CZ3024" s="15" t="s">
        <v>7128</v>
      </c>
      <c r="DA3024" s="20"/>
      <c r="DB3024" s="20"/>
    </row>
    <row r="3025" spans="1:106" ht="24">
      <c r="A3025" s="8" t="s">
        <v>4639</v>
      </c>
      <c r="B3025" s="8" t="s">
        <v>4640</v>
      </c>
      <c r="C3025" s="9" t="s">
        <v>7161</v>
      </c>
      <c r="D3025" s="9" t="s">
        <v>7126</v>
      </c>
      <c r="E3025" s="10" t="s">
        <v>7127</v>
      </c>
      <c r="F3025" s="10" t="s">
        <v>7126</v>
      </c>
      <c r="G3025" s="11">
        <v>0.75</v>
      </c>
      <c r="H3025" s="11">
        <v>0.75</v>
      </c>
      <c r="I3025" s="12">
        <v>9.0499999999999997E-2</v>
      </c>
      <c r="J3025" s="12">
        <v>0.12437499999999999</v>
      </c>
      <c r="K3025" s="12">
        <v>4.7E-2</v>
      </c>
      <c r="L3025" s="12">
        <v>0.10350000000000001</v>
      </c>
      <c r="M3025" s="12">
        <v>6.8320350000000002E-2</v>
      </c>
      <c r="N3025" s="12">
        <v>0.12437499999999999</v>
      </c>
      <c r="O3025" s="12">
        <v>-0.10639747191011234</v>
      </c>
      <c r="P3025" s="12">
        <v>-0.14030218998862343</v>
      </c>
      <c r="Q3025" s="13">
        <v>7.42</v>
      </c>
      <c r="R3025" s="13">
        <v>0</v>
      </c>
      <c r="S3025" s="13">
        <v>0</v>
      </c>
      <c r="T3025" s="13">
        <v>0</v>
      </c>
      <c r="U3025" s="13">
        <v>7.42</v>
      </c>
      <c r="V3025" s="13">
        <v>4.0000000000000001E-3</v>
      </c>
      <c r="W3025" s="13">
        <v>7.4160000000000004</v>
      </c>
      <c r="X3025" s="14">
        <v>5.3908355795148253E-4</v>
      </c>
      <c r="Y3025" s="15">
        <v>0.52218114602587795</v>
      </c>
      <c r="Z3025" s="14">
        <v>0</v>
      </c>
      <c r="AA3025" s="14">
        <v>0</v>
      </c>
      <c r="AB3025" s="14">
        <v>0</v>
      </c>
      <c r="AC3025" s="14">
        <v>0</v>
      </c>
      <c r="AD3025" s="13">
        <v>6.9000000000000006E-2</v>
      </c>
      <c r="AE3025" s="15">
        <v>2.5090277777777783</v>
      </c>
      <c r="AF3025" s="14">
        <v>0.18708286933869708</v>
      </c>
      <c r="AG3025" s="14">
        <v>0.84989074928150954</v>
      </c>
      <c r="AH3025" s="15">
        <v>0.85838509316770173</v>
      </c>
      <c r="AI3025" s="5" t="s">
        <v>7128</v>
      </c>
      <c r="AJ3025" s="15">
        <v>231.875</v>
      </c>
      <c r="AK3025" s="15">
        <v>231.875</v>
      </c>
      <c r="AL3025" s="15" t="s">
        <v>7128</v>
      </c>
      <c r="AM3025" s="15" t="s">
        <v>7128</v>
      </c>
      <c r="AN3025" s="15">
        <v>4.264367816091954</v>
      </c>
      <c r="AO3025" s="15">
        <v>3.6195121951219513</v>
      </c>
      <c r="AP3025" s="15" t="s">
        <v>7128</v>
      </c>
      <c r="AQ3025" s="15" t="s">
        <v>7128</v>
      </c>
      <c r="AR3025" s="15">
        <v>4.2718894009216593</v>
      </c>
      <c r="AS3025" s="15">
        <v>3.6175609756097566</v>
      </c>
      <c r="AT3025" s="14">
        <v>0</v>
      </c>
      <c r="AU3025" s="14">
        <v>0</v>
      </c>
      <c r="AV3025" s="12" t="s">
        <v>7128</v>
      </c>
      <c r="AW3025" s="12" t="s">
        <v>7128</v>
      </c>
      <c r="AX3025" s="12">
        <v>1.6380000000000001</v>
      </c>
      <c r="AY3025" s="12">
        <v>0.61899999999999999</v>
      </c>
      <c r="AZ3025" s="14" t="s">
        <v>7128</v>
      </c>
      <c r="BA3025" s="14" t="s">
        <v>7128</v>
      </c>
      <c r="BB3025" s="14">
        <v>1.7977528089887642E-2</v>
      </c>
      <c r="BC3025" s="14">
        <v>-1.5927189988623434E-2</v>
      </c>
      <c r="BD3025" s="14">
        <v>1.5609756097560977E-2</v>
      </c>
      <c r="BE3025" s="14">
        <v>-1.3658536585365855E-2</v>
      </c>
      <c r="BF3025" s="14">
        <v>0</v>
      </c>
      <c r="BG3025" s="14">
        <v>4.7400000000000005E-2</v>
      </c>
      <c r="BH3025" s="13">
        <v>3.2000000000000001E-2</v>
      </c>
      <c r="BI3025" s="13">
        <v>3.2000000000000001E-2</v>
      </c>
      <c r="BJ3025" s="13">
        <v>-2.8000000000000001E-2</v>
      </c>
      <c r="BK3025" s="13">
        <v>-2.8000000000000001E-2</v>
      </c>
      <c r="BL3025" s="13">
        <v>2.0499999999999998</v>
      </c>
      <c r="BM3025" s="13">
        <v>2.0499999999999998</v>
      </c>
      <c r="BN3025" s="13">
        <v>-2.7E-2</v>
      </c>
      <c r="BO3025" s="13">
        <v>-2.7E-2</v>
      </c>
      <c r="BP3025" s="13">
        <v>-2.8000000000000001E-2</v>
      </c>
      <c r="BQ3025" s="13">
        <v>0</v>
      </c>
      <c r="BR3025" s="13">
        <v>0</v>
      </c>
      <c r="BS3025" s="13">
        <v>0</v>
      </c>
      <c r="BT3025" s="14" t="s">
        <v>7128</v>
      </c>
      <c r="BU3025" s="13">
        <v>-2.8000000000000001E-2</v>
      </c>
      <c r="BV3025" s="13">
        <v>3.2000000000000001E-2</v>
      </c>
      <c r="BW3025" s="13">
        <v>3.2000000000000001E-2</v>
      </c>
      <c r="BX3025" s="13">
        <v>1.78</v>
      </c>
      <c r="BY3025" s="13">
        <v>1.758</v>
      </c>
      <c r="BZ3025" s="13">
        <v>1.74</v>
      </c>
      <c r="CA3025" s="13">
        <v>1.736</v>
      </c>
      <c r="CB3025" s="13">
        <v>0</v>
      </c>
      <c r="CC3025" s="15">
        <v>1.06</v>
      </c>
      <c r="CD3025" s="15">
        <v>0.58499999999999996</v>
      </c>
      <c r="CE3025" s="15">
        <v>0.36</v>
      </c>
      <c r="CF3025" s="15">
        <v>1.2386729018912064</v>
      </c>
      <c r="CG3025" s="15">
        <v>1.7176916792090784</v>
      </c>
      <c r="CH3025" s="13">
        <v>-1.4799999999999999E-2</v>
      </c>
      <c r="CI3025" s="13">
        <v>4.5000000000000023E-3</v>
      </c>
      <c r="CJ3025" s="13">
        <v>0</v>
      </c>
      <c r="CK3025" s="12">
        <f t="shared" si="94"/>
        <v>0</v>
      </c>
      <c r="CL3025" s="36">
        <f t="shared" si="95"/>
        <v>1.1808755760368663</v>
      </c>
      <c r="CM3025" s="13">
        <v>3.2000000000000001E-2</v>
      </c>
      <c r="CN3025" s="13" t="s">
        <v>7128</v>
      </c>
      <c r="CO3025" s="13">
        <v>3.2000000000000001E-2</v>
      </c>
      <c r="CP3025" s="13">
        <v>7.42</v>
      </c>
      <c r="CQ3025" s="13" t="s">
        <v>7128</v>
      </c>
      <c r="CR3025" s="13" t="s">
        <v>7128</v>
      </c>
      <c r="CS3025" s="13" t="s">
        <v>7128</v>
      </c>
      <c r="CT3025" s="13">
        <v>0</v>
      </c>
      <c r="CU3025" s="13">
        <v>-2.8000000000000001E-2</v>
      </c>
      <c r="CV3025" s="13">
        <v>1.736</v>
      </c>
      <c r="CW3025" s="13">
        <v>-2.7E-2</v>
      </c>
      <c r="CX3025" s="12">
        <v>1.7977528089887642E-2</v>
      </c>
      <c r="CY3025" s="12">
        <v>-1.5927189988623434E-2</v>
      </c>
      <c r="CZ3025" s="15" t="s">
        <v>7128</v>
      </c>
      <c r="DA3025" s="20"/>
      <c r="DB3025" s="20"/>
    </row>
    <row r="3026" spans="1:106">
      <c r="A3026" s="8" t="s">
        <v>4885</v>
      </c>
      <c r="B3026" s="8" t="s">
        <v>4886</v>
      </c>
      <c r="C3026" s="9" t="s">
        <v>7179</v>
      </c>
      <c r="D3026" s="9" t="s">
        <v>7126</v>
      </c>
      <c r="E3026" s="10" t="s">
        <v>7127</v>
      </c>
      <c r="F3026" s="10" t="s">
        <v>7126</v>
      </c>
      <c r="G3026" s="11">
        <v>0.79</v>
      </c>
      <c r="H3026" s="11">
        <v>2.7100932721159756</v>
      </c>
      <c r="I3026" s="12">
        <v>9.0499999999999997E-2</v>
      </c>
      <c r="J3026" s="12">
        <v>0.30176344112649578</v>
      </c>
      <c r="K3026" s="12">
        <v>4.7E-2</v>
      </c>
      <c r="L3026" s="12">
        <v>0.10350000000000001</v>
      </c>
      <c r="M3026" s="12">
        <v>6.8320350000000002E-2</v>
      </c>
      <c r="N3026" s="12">
        <v>0.12689181149202688</v>
      </c>
      <c r="O3026" s="12" t="s">
        <v>7128</v>
      </c>
      <c r="P3026" s="12">
        <v>2.8052348853405511</v>
      </c>
      <c r="Q3026" s="13">
        <v>1.39</v>
      </c>
      <c r="R3026" s="13">
        <v>0</v>
      </c>
      <c r="S3026" s="13">
        <v>4.1500000000000004</v>
      </c>
      <c r="T3026" s="13">
        <v>4.1500000000000004</v>
      </c>
      <c r="U3026" s="13">
        <v>5.54</v>
      </c>
      <c r="V3026" s="13">
        <v>0.154</v>
      </c>
      <c r="W3026" s="13">
        <v>5.3860000000000001</v>
      </c>
      <c r="X3026" s="14">
        <v>2.779783393501805E-2</v>
      </c>
      <c r="Y3026" s="15">
        <v>0.12820512820512822</v>
      </c>
      <c r="Z3026" s="14" t="s">
        <v>7128</v>
      </c>
      <c r="AA3026" s="14">
        <v>0.74909747292418782</v>
      </c>
      <c r="AB3026" s="14" t="s">
        <v>7128</v>
      </c>
      <c r="AC3026" s="14">
        <v>2.9856115107913674</v>
      </c>
      <c r="AD3026" s="13">
        <v>0.35599999999999998</v>
      </c>
      <c r="AE3026" s="15">
        <v>-0.65930555555555559</v>
      </c>
      <c r="AF3026" s="14">
        <v>9.4868329805051374E-2</v>
      </c>
      <c r="AG3026" s="14" t="s">
        <v>7128</v>
      </c>
      <c r="AH3026" s="15">
        <v>0.32628797886393657</v>
      </c>
      <c r="AI3026" s="5">
        <v>0.93867924528301894</v>
      </c>
      <c r="AJ3026" s="15">
        <v>106.92307692307692</v>
      </c>
      <c r="AK3026" s="15">
        <v>106.92307692307692</v>
      </c>
      <c r="AL3026" s="15" t="s">
        <v>7128</v>
      </c>
      <c r="AM3026" s="15" t="s">
        <v>7128</v>
      </c>
      <c r="AN3026" s="15" t="s">
        <v>7128</v>
      </c>
      <c r="AO3026" s="15">
        <v>1.1982758620689655</v>
      </c>
      <c r="AP3026" s="15">
        <v>6.766331658291457</v>
      </c>
      <c r="AQ3026" s="15">
        <v>6.7578419071518194</v>
      </c>
      <c r="AR3026" s="15" t="s">
        <v>7128</v>
      </c>
      <c r="AS3026" s="15">
        <v>4.6431034482758626</v>
      </c>
      <c r="AT3026" s="14">
        <v>0</v>
      </c>
      <c r="AU3026" s="14">
        <v>0</v>
      </c>
      <c r="AV3026" s="12" t="s">
        <v>7128</v>
      </c>
      <c r="AW3026" s="12" t="s">
        <v>7128</v>
      </c>
      <c r="AX3026" s="12">
        <v>0.105</v>
      </c>
      <c r="AY3026" s="12">
        <v>0.28499999999999998</v>
      </c>
      <c r="AZ3026" s="14" t="s">
        <v>7128</v>
      </c>
      <c r="BA3026" s="14" t="s">
        <v>7128</v>
      </c>
      <c r="BB3026" s="14" t="s">
        <v>7128</v>
      </c>
      <c r="BC3026" s="14">
        <v>2.9321266968325781</v>
      </c>
      <c r="BD3026" s="14">
        <v>1.1206896551724138E-2</v>
      </c>
      <c r="BE3026" s="14">
        <v>0.68620689655172418</v>
      </c>
      <c r="BF3026" s="14">
        <v>0.185929648241206</v>
      </c>
      <c r="BG3026" s="14">
        <v>2.46E-2</v>
      </c>
      <c r="BH3026" s="13">
        <v>1.2999999999999999E-2</v>
      </c>
      <c r="BI3026" s="13">
        <v>1.2999999999999999E-2</v>
      </c>
      <c r="BJ3026" s="13">
        <v>0.79600000000000004</v>
      </c>
      <c r="BK3026" s="13">
        <v>0.79600000000000004</v>
      </c>
      <c r="BL3026" s="13">
        <v>1.1599999999999999</v>
      </c>
      <c r="BM3026" s="13">
        <v>1.1599999999999999</v>
      </c>
      <c r="BN3026" s="13">
        <v>0.79700000000000004</v>
      </c>
      <c r="BO3026" s="13">
        <v>0.79700000000000004</v>
      </c>
      <c r="BP3026" s="13">
        <v>0.64800000000000002</v>
      </c>
      <c r="BQ3026" s="13">
        <v>3.87</v>
      </c>
      <c r="BR3026" s="13">
        <v>-7.2000000000000008E-2</v>
      </c>
      <c r="BS3026" s="13">
        <v>-1E-3</v>
      </c>
      <c r="BT3026" s="14">
        <v>-0.11265432098765434</v>
      </c>
      <c r="BU3026" s="13">
        <v>0.72100000000000009</v>
      </c>
      <c r="BV3026" s="13">
        <v>-3.7840000000000003</v>
      </c>
      <c r="BW3026" s="13">
        <v>8.6000000000000007E-2</v>
      </c>
      <c r="BX3026" s="13">
        <v>-7.69</v>
      </c>
      <c r="BY3026" s="13">
        <v>0.22100000000000009</v>
      </c>
      <c r="BZ3026" s="13">
        <v>-7.36</v>
      </c>
      <c r="CA3026" s="13">
        <v>-3.3639999999999999</v>
      </c>
      <c r="CB3026" s="13">
        <v>0</v>
      </c>
      <c r="CC3026" s="15">
        <v>-0.23899999999999999</v>
      </c>
      <c r="CD3026" s="15">
        <v>-0.23400000000000001</v>
      </c>
      <c r="CE3026" s="15">
        <v>0.36</v>
      </c>
      <c r="CF3026" s="15">
        <v>1.8020421353422247</v>
      </c>
      <c r="CG3026" s="15">
        <v>1.4598121908236612</v>
      </c>
      <c r="CH3026" s="13">
        <v>-0.84400000000000008</v>
      </c>
      <c r="CI3026" s="13">
        <v>-1.266875</v>
      </c>
      <c r="CJ3026" s="13">
        <v>0</v>
      </c>
      <c r="CK3026" s="12">
        <f t="shared" si="94"/>
        <v>0</v>
      </c>
      <c r="CL3026" s="36" t="str">
        <f t="shared" si="95"/>
        <v>NA</v>
      </c>
      <c r="CM3026" s="13">
        <v>0.19900000000000001</v>
      </c>
      <c r="CN3026" s="13">
        <v>3.6999999999999998E-2</v>
      </c>
      <c r="CO3026" s="13">
        <v>1.2999999999999999E-2</v>
      </c>
      <c r="CP3026" s="13">
        <v>1.39</v>
      </c>
      <c r="CQ3026" s="13">
        <v>0.79700000000000004</v>
      </c>
      <c r="CR3026" s="13">
        <v>5.3860000000000001</v>
      </c>
      <c r="CS3026" s="13" t="s">
        <v>7128</v>
      </c>
      <c r="CT3026" s="13">
        <v>0</v>
      </c>
      <c r="CU3026" s="13">
        <v>0.81800000000000006</v>
      </c>
      <c r="CV3026" s="13">
        <v>-3.3639999999999999</v>
      </c>
      <c r="CW3026" s="13">
        <v>0.79700000000000004</v>
      </c>
      <c r="CX3026" s="12" t="s">
        <v>7128</v>
      </c>
      <c r="CY3026" s="12">
        <v>3.0131653743832274</v>
      </c>
      <c r="CZ3026" s="15">
        <v>6.7578419071518194</v>
      </c>
      <c r="DA3026" s="20"/>
      <c r="DB3026" s="20"/>
    </row>
    <row r="3027" spans="1:106">
      <c r="A3027" s="8" t="s">
        <v>5575</v>
      </c>
      <c r="B3027" s="8" t="s">
        <v>5576</v>
      </c>
      <c r="C3027" s="9" t="s">
        <v>7179</v>
      </c>
      <c r="D3027" s="9" t="s">
        <v>7126</v>
      </c>
      <c r="E3027" s="10" t="s">
        <v>7127</v>
      </c>
      <c r="F3027" s="10" t="s">
        <v>7126</v>
      </c>
      <c r="G3027" s="11">
        <v>0.79</v>
      </c>
      <c r="H3027" s="11">
        <v>0.79</v>
      </c>
      <c r="I3027" s="12">
        <v>9.0499999999999997E-2</v>
      </c>
      <c r="J3027" s="12">
        <v>0.127995</v>
      </c>
      <c r="K3027" s="12">
        <v>4.7E-2</v>
      </c>
      <c r="L3027" s="12">
        <v>0.10350000000000001</v>
      </c>
      <c r="M3027" s="12">
        <v>6.8320350000000002E-2</v>
      </c>
      <c r="N3027" s="12">
        <v>0.127995</v>
      </c>
      <c r="O3027" s="12">
        <v>-3.3655377358490557E-2</v>
      </c>
      <c r="P3027" s="12">
        <v>-4.2280714285714283E-2</v>
      </c>
      <c r="Q3027" s="13">
        <v>17.3</v>
      </c>
      <c r="R3027" s="13">
        <v>0</v>
      </c>
      <c r="S3027" s="13">
        <v>0</v>
      </c>
      <c r="T3027" s="13">
        <v>0</v>
      </c>
      <c r="U3027" s="13">
        <v>17.3</v>
      </c>
      <c r="V3027" s="13">
        <v>0</v>
      </c>
      <c r="W3027" s="13">
        <v>17.3</v>
      </c>
      <c r="X3027" s="14">
        <v>0</v>
      </c>
      <c r="Y3027" s="15">
        <v>0.15328467153284672</v>
      </c>
      <c r="Z3027" s="14">
        <v>0</v>
      </c>
      <c r="AA3027" s="14">
        <v>0</v>
      </c>
      <c r="AB3027" s="14">
        <v>0</v>
      </c>
      <c r="AC3027" s="14">
        <v>0</v>
      </c>
      <c r="AD3027" s="13">
        <v>0.253</v>
      </c>
      <c r="AE3027" s="15">
        <v>-0.35847222222222225</v>
      </c>
      <c r="AF3027" s="14" t="s">
        <v>7128</v>
      </c>
      <c r="AG3027" s="14" t="s">
        <v>7128</v>
      </c>
      <c r="AH3027" s="15">
        <v>0.39890710382513667</v>
      </c>
      <c r="AI3027" s="5" t="s">
        <v>7128</v>
      </c>
      <c r="AJ3027" s="15">
        <v>1730</v>
      </c>
      <c r="AK3027" s="15">
        <v>1730</v>
      </c>
      <c r="AL3027" s="15" t="s">
        <v>7128</v>
      </c>
      <c r="AM3027" s="15" t="s">
        <v>7128</v>
      </c>
      <c r="AN3027" s="15">
        <v>15.585585585585585</v>
      </c>
      <c r="AO3027" s="15">
        <v>194.38202247191012</v>
      </c>
      <c r="AP3027" s="15">
        <v>1235.7142857142858</v>
      </c>
      <c r="AQ3027" s="15">
        <v>1235.7142857142858</v>
      </c>
      <c r="AR3027" s="15">
        <v>15.585585585585585</v>
      </c>
      <c r="AS3027" s="15">
        <v>194.38202247191012</v>
      </c>
      <c r="AT3027" s="14">
        <v>0</v>
      </c>
      <c r="AU3027" s="14">
        <v>0</v>
      </c>
      <c r="AV3027" s="12" t="s">
        <v>7128</v>
      </c>
      <c r="AW3027" s="12">
        <v>1.8859999999999999</v>
      </c>
      <c r="AX3027" s="12">
        <v>0.22399999999999998</v>
      </c>
      <c r="AY3027" s="12">
        <v>0.376</v>
      </c>
      <c r="AZ3027" s="14" t="s">
        <v>7128</v>
      </c>
      <c r="BA3027" s="14" t="s">
        <v>7128</v>
      </c>
      <c r="BB3027" s="14">
        <v>9.4339622641509441E-2</v>
      </c>
      <c r="BC3027" s="14">
        <v>8.5714285714285715E-2</v>
      </c>
      <c r="BD3027" s="14">
        <v>0.11235955056179776</v>
      </c>
      <c r="BE3027" s="14">
        <v>0.15730337078651688</v>
      </c>
      <c r="BF3027" s="14">
        <v>0.35714285714285715</v>
      </c>
      <c r="BG3027" s="14">
        <v>4.6900000000000004E-2</v>
      </c>
      <c r="BH3027" s="13">
        <v>0.01</v>
      </c>
      <c r="BI3027" s="13">
        <v>0.01</v>
      </c>
      <c r="BJ3027" s="13">
        <v>1.4E-2</v>
      </c>
      <c r="BK3027" s="13">
        <v>1.4E-2</v>
      </c>
      <c r="BL3027" s="13">
        <v>8.8999999999999996E-2</v>
      </c>
      <c r="BM3027" s="13">
        <v>8.8999999999999996E-2</v>
      </c>
      <c r="BN3027" s="13">
        <v>1.4E-2</v>
      </c>
      <c r="BO3027" s="13">
        <v>1.4E-2</v>
      </c>
      <c r="BP3027" s="13">
        <v>8.9999999999999993E-3</v>
      </c>
      <c r="BQ3027" s="13">
        <v>0</v>
      </c>
      <c r="BR3027" s="13">
        <v>0</v>
      </c>
      <c r="BS3027" s="13">
        <v>0</v>
      </c>
      <c r="BT3027" s="14">
        <v>0</v>
      </c>
      <c r="BU3027" s="13">
        <v>8.9999999999999993E-3</v>
      </c>
      <c r="BV3027" s="13">
        <v>0.01</v>
      </c>
      <c r="BW3027" s="13">
        <v>0.01</v>
      </c>
      <c r="BX3027" s="13">
        <v>0.106</v>
      </c>
      <c r="BY3027" s="13">
        <v>0.105</v>
      </c>
      <c r="BZ3027" s="13">
        <v>1.1100000000000001</v>
      </c>
      <c r="CA3027" s="13">
        <v>1.1100000000000001</v>
      </c>
      <c r="CB3027" s="13">
        <v>0</v>
      </c>
      <c r="CC3027" s="15">
        <v>9.7000000000000003E-2</v>
      </c>
      <c r="CD3027" s="15">
        <v>-0.58799999999999997</v>
      </c>
      <c r="CE3027" s="15">
        <v>0.36</v>
      </c>
      <c r="CF3027" s="15">
        <v>1.8955071092427571</v>
      </c>
      <c r="CG3027" s="15">
        <v>2.996166450756196</v>
      </c>
      <c r="CH3027" s="13">
        <v>-0.02</v>
      </c>
      <c r="CI3027" s="13">
        <v>-0.1041111111111111</v>
      </c>
      <c r="CJ3027" s="13">
        <v>0</v>
      </c>
      <c r="CK3027" s="12">
        <f t="shared" si="94"/>
        <v>0</v>
      </c>
      <c r="CL3027" s="36">
        <f t="shared" si="95"/>
        <v>8.0180180180180166E-2</v>
      </c>
      <c r="CM3027" s="13">
        <v>1.4E-2</v>
      </c>
      <c r="CN3027" s="13">
        <v>5.0000000000000001E-3</v>
      </c>
      <c r="CO3027" s="13">
        <v>0.01</v>
      </c>
      <c r="CP3027" s="13">
        <v>17.3</v>
      </c>
      <c r="CQ3027" s="13">
        <v>1.4E-2</v>
      </c>
      <c r="CR3027" s="13">
        <v>17.3</v>
      </c>
      <c r="CS3027" s="13" t="s">
        <v>7128</v>
      </c>
      <c r="CT3027" s="13">
        <v>0</v>
      </c>
      <c r="CU3027" s="13">
        <v>1.4E-2</v>
      </c>
      <c r="CV3027" s="13">
        <v>1.1100000000000001</v>
      </c>
      <c r="CW3027" s="13">
        <v>1.4E-2</v>
      </c>
      <c r="CX3027" s="12">
        <v>9.4339622641509441E-2</v>
      </c>
      <c r="CY3027" s="12">
        <v>8.5714285714285715E-2</v>
      </c>
      <c r="CZ3027" s="15">
        <v>1235.7142857142858</v>
      </c>
      <c r="DA3027" s="20"/>
      <c r="DB3027" s="20"/>
    </row>
    <row r="3028" spans="1:106">
      <c r="A3028" s="8" t="s">
        <v>2205</v>
      </c>
      <c r="B3028" s="8" t="s">
        <v>2206</v>
      </c>
      <c r="C3028" s="9" t="s">
        <v>7179</v>
      </c>
      <c r="D3028" s="9" t="s">
        <v>7126</v>
      </c>
      <c r="E3028" s="10" t="s">
        <v>7127</v>
      </c>
      <c r="F3028" s="10" t="s">
        <v>7126</v>
      </c>
      <c r="G3028" s="11">
        <v>0.79</v>
      </c>
      <c r="H3028" s="11">
        <v>0.79</v>
      </c>
      <c r="I3028" s="12">
        <v>9.0499999999999997E-2</v>
      </c>
      <c r="J3028" s="12">
        <v>0.127995</v>
      </c>
      <c r="K3028" s="12">
        <v>4.7E-2</v>
      </c>
      <c r="L3028" s="12">
        <v>0.10350000000000001</v>
      </c>
      <c r="M3028" s="12">
        <v>6.8320350000000002E-2</v>
      </c>
      <c r="N3028" s="12">
        <v>0.127995</v>
      </c>
      <c r="O3028" s="12" t="s">
        <v>7128</v>
      </c>
      <c r="P3028" s="12" t="s">
        <v>7128</v>
      </c>
      <c r="Q3028" s="13">
        <v>212.4</v>
      </c>
      <c r="R3028" s="13">
        <v>0</v>
      </c>
      <c r="S3028" s="13">
        <v>0</v>
      </c>
      <c r="T3028" s="13">
        <v>0</v>
      </c>
      <c r="U3028" s="13">
        <v>212.4</v>
      </c>
      <c r="V3028" s="13">
        <v>0</v>
      </c>
      <c r="W3028" s="13">
        <v>212.4</v>
      </c>
      <c r="X3028" s="14">
        <v>0</v>
      </c>
      <c r="Y3028" s="15">
        <v>0.43286618444846298</v>
      </c>
      <c r="Z3028" s="14" t="s">
        <v>7128</v>
      </c>
      <c r="AA3028" s="14">
        <v>0</v>
      </c>
      <c r="AB3028" s="14" t="s">
        <v>7128</v>
      </c>
      <c r="AC3028" s="14">
        <v>0</v>
      </c>
      <c r="AD3028" s="13">
        <v>0.96</v>
      </c>
      <c r="AE3028" s="15">
        <v>-4.1666666666666415E-4</v>
      </c>
      <c r="AF3028" s="14" t="s">
        <v>7128</v>
      </c>
      <c r="AG3028" s="14" t="s">
        <v>7128</v>
      </c>
      <c r="AH3028" s="15">
        <v>0.15912557193695981</v>
      </c>
      <c r="AI3028" s="5">
        <v>1.1670190274841437</v>
      </c>
      <c r="AJ3028" s="15">
        <v>487.1559633027523</v>
      </c>
      <c r="AK3028" s="15">
        <v>487.1559633027523</v>
      </c>
      <c r="AL3028" s="15">
        <v>17.454545454545453</v>
      </c>
      <c r="AM3028" s="15" t="s">
        <v>7128</v>
      </c>
      <c r="AN3028" s="15" t="s">
        <v>7128</v>
      </c>
      <c r="AO3028" s="15">
        <v>4.2226640159045727</v>
      </c>
      <c r="AP3028" s="15">
        <v>38.478260869565219</v>
      </c>
      <c r="AQ3028" s="15">
        <v>28.780487804878049</v>
      </c>
      <c r="AR3028" s="15" t="s">
        <v>7128</v>
      </c>
      <c r="AS3028" s="15">
        <v>4.2226640159045727</v>
      </c>
      <c r="AT3028" s="14">
        <v>1.0146788990825688</v>
      </c>
      <c r="AU3028" s="14">
        <v>2.0828625235404896E-3</v>
      </c>
      <c r="AV3028" s="12">
        <v>-0.53100000000000003</v>
      </c>
      <c r="AW3028" s="12" t="s">
        <v>7128</v>
      </c>
      <c r="AX3028" s="12">
        <v>0.314</v>
      </c>
      <c r="AY3028" s="12" t="s">
        <v>7128</v>
      </c>
      <c r="AZ3028" s="14" t="s">
        <v>7128</v>
      </c>
      <c r="BA3028" s="14">
        <v>0.29299999999999998</v>
      </c>
      <c r="BB3028" s="14" t="s">
        <v>7128</v>
      </c>
      <c r="BC3028" s="14" t="s">
        <v>7128</v>
      </c>
      <c r="BD3028" s="14">
        <v>8.6679920477137178E-3</v>
      </c>
      <c r="BE3028" s="14">
        <v>0.10974155069582504</v>
      </c>
      <c r="BF3028" s="14">
        <v>0.45088161209068006</v>
      </c>
      <c r="BG3028" s="14">
        <v>0.1414</v>
      </c>
      <c r="BH3028" s="13">
        <v>0.436</v>
      </c>
      <c r="BI3028" s="13">
        <v>0.436</v>
      </c>
      <c r="BJ3028" s="13">
        <v>5.52</v>
      </c>
      <c r="BK3028" s="13">
        <v>5.52</v>
      </c>
      <c r="BL3028" s="13">
        <v>50.3</v>
      </c>
      <c r="BM3028" s="13">
        <v>50.3</v>
      </c>
      <c r="BN3028" s="13">
        <v>7.38</v>
      </c>
      <c r="BO3028" s="13">
        <v>7.38</v>
      </c>
      <c r="BP3028" s="13">
        <v>3.031133501259446</v>
      </c>
      <c r="BQ3028" s="13">
        <v>0</v>
      </c>
      <c r="BR3028" s="13">
        <v>0</v>
      </c>
      <c r="BS3028" s="13">
        <v>-1.69</v>
      </c>
      <c r="BT3028" s="14">
        <v>-0.55754720117005707</v>
      </c>
      <c r="BU3028" s="13">
        <v>4.7211335012594464</v>
      </c>
      <c r="BV3028" s="13">
        <v>2.1259999999999999</v>
      </c>
      <c r="BW3028" s="13">
        <v>2.1259999999999999</v>
      </c>
      <c r="BX3028" s="13">
        <v>0</v>
      </c>
      <c r="BY3028" s="13">
        <v>0</v>
      </c>
      <c r="BZ3028" s="13">
        <v>0</v>
      </c>
      <c r="CA3028" s="13">
        <v>0</v>
      </c>
      <c r="CB3028" s="13">
        <v>-0.44239999999999996</v>
      </c>
      <c r="CC3028" s="15">
        <v>-1.4999999999999999E-2</v>
      </c>
      <c r="CD3028" s="15">
        <v>0.03</v>
      </c>
      <c r="CE3028" s="15">
        <v>0.36</v>
      </c>
      <c r="CF3028" s="15">
        <v>2.1532657543631131</v>
      </c>
      <c r="CG3028" s="15">
        <v>2.4197238874302038</v>
      </c>
      <c r="CH3028" s="13">
        <v>5.374428571428572</v>
      </c>
      <c r="CI3028" s="13">
        <v>2.7314285714285718</v>
      </c>
      <c r="CJ3028" s="13">
        <v>-0.44239999999999996</v>
      </c>
      <c r="CK3028" s="12">
        <f t="shared" si="94"/>
        <v>0.20809031044214488</v>
      </c>
      <c r="CL3028" s="36" t="str">
        <f t="shared" si="95"/>
        <v>NA</v>
      </c>
      <c r="CM3028" s="13">
        <v>0.79400000000000004</v>
      </c>
      <c r="CN3028" s="13">
        <v>0.35799999999999998</v>
      </c>
      <c r="CO3028" s="13">
        <v>0.436</v>
      </c>
      <c r="CP3028" s="13">
        <v>212.4</v>
      </c>
      <c r="CQ3028" s="13">
        <v>7.38</v>
      </c>
      <c r="CR3028" s="13">
        <v>212.4</v>
      </c>
      <c r="CS3028" s="13">
        <v>2.1259999999999999</v>
      </c>
      <c r="CT3028" s="13">
        <v>0</v>
      </c>
      <c r="CU3028" s="13">
        <v>5.52</v>
      </c>
      <c r="CV3028" s="13">
        <v>0</v>
      </c>
      <c r="CW3028" s="13">
        <v>7.38</v>
      </c>
      <c r="CX3028" s="12" t="s">
        <v>7128</v>
      </c>
      <c r="CY3028" s="12" t="s">
        <v>7128</v>
      </c>
      <c r="CZ3028" s="15">
        <v>28.780487804878049</v>
      </c>
      <c r="DA3028" s="20"/>
      <c r="DB3028" s="20"/>
    </row>
    <row r="3029" spans="1:106">
      <c r="A3029" s="8" t="s">
        <v>1823</v>
      </c>
      <c r="B3029" s="8" t="s">
        <v>1824</v>
      </c>
      <c r="C3029" s="9" t="s">
        <v>7166</v>
      </c>
      <c r="D3029" s="9" t="s">
        <v>7126</v>
      </c>
      <c r="E3029" s="10" t="s">
        <v>7127</v>
      </c>
      <c r="F3029" s="10" t="s">
        <v>7126</v>
      </c>
      <c r="G3029" s="11">
        <v>0.64</v>
      </c>
      <c r="H3029" s="11">
        <v>0.64</v>
      </c>
      <c r="I3029" s="12">
        <v>9.0499999999999997E-2</v>
      </c>
      <c r="J3029" s="12">
        <v>0.11441999999999999</v>
      </c>
      <c r="K3029" s="12">
        <v>3.2000000000000001E-2</v>
      </c>
      <c r="L3029" s="12">
        <v>8.8499999999999995E-2</v>
      </c>
      <c r="M3029" s="12">
        <v>5.8418850000000001E-2</v>
      </c>
      <c r="N3029" s="12">
        <v>0.11441999999999999</v>
      </c>
      <c r="O3029" s="12">
        <v>0.11022183381088826</v>
      </c>
      <c r="P3029" s="12">
        <v>6.0812868729056418E-2</v>
      </c>
      <c r="Q3029" s="13">
        <v>179</v>
      </c>
      <c r="R3029" s="13">
        <v>0</v>
      </c>
      <c r="S3029" s="13">
        <v>0</v>
      </c>
      <c r="T3029" s="13">
        <v>0</v>
      </c>
      <c r="U3029" s="13">
        <v>179</v>
      </c>
      <c r="V3029" s="13">
        <v>0</v>
      </c>
      <c r="W3029" s="13">
        <v>179</v>
      </c>
      <c r="X3029" s="14">
        <v>0</v>
      </c>
      <c r="Y3029" s="15">
        <v>6.048387096774193E-2</v>
      </c>
      <c r="Z3029" s="14">
        <v>0</v>
      </c>
      <c r="AA3029" s="14">
        <v>0</v>
      </c>
      <c r="AB3029" s="14">
        <v>0</v>
      </c>
      <c r="AC3029" s="14">
        <v>0</v>
      </c>
      <c r="AD3029" s="13">
        <v>14.41</v>
      </c>
      <c r="AE3029" s="15">
        <v>1.4772500000000002</v>
      </c>
      <c r="AF3029" s="14">
        <v>0.30495901363953815</v>
      </c>
      <c r="AG3029" s="14">
        <v>0.30102405862483439</v>
      </c>
      <c r="AH3029" s="15">
        <v>0.18424753867791846</v>
      </c>
      <c r="AI3029" s="5">
        <v>9240</v>
      </c>
      <c r="AJ3029" s="15">
        <v>21.592279855247288</v>
      </c>
      <c r="AK3029" s="15">
        <v>22.831632653061224</v>
      </c>
      <c r="AL3029" s="15">
        <v>17.702702702702705</v>
      </c>
      <c r="AM3029" s="15" t="s">
        <v>7128</v>
      </c>
      <c r="AN3029" s="15">
        <v>5.3753753753753761</v>
      </c>
      <c r="AO3029" s="15">
        <v>2.0741599073001158</v>
      </c>
      <c r="AP3029" s="15">
        <v>19.372294372294373</v>
      </c>
      <c r="AQ3029" s="15">
        <v>15.565217391304348</v>
      </c>
      <c r="AR3029" s="15">
        <v>5.3753753753753761</v>
      </c>
      <c r="AS3029" s="15">
        <v>2.0741599073001158</v>
      </c>
      <c r="AT3029" s="14">
        <v>0</v>
      </c>
      <c r="AU3029" s="14">
        <v>0</v>
      </c>
      <c r="AV3029" s="12">
        <v>-1.9699999999999999E-2</v>
      </c>
      <c r="AW3029" s="12">
        <v>5.4199999999999998E-2</v>
      </c>
      <c r="AX3029" s="12">
        <v>4.9000000000000002E-2</v>
      </c>
      <c r="AY3029" s="12">
        <v>0.11900000000000001</v>
      </c>
      <c r="AZ3029" s="14" t="s">
        <v>7128</v>
      </c>
      <c r="BA3029" s="14">
        <v>0.16800000000000001</v>
      </c>
      <c r="BB3029" s="14">
        <v>0.22464183381088826</v>
      </c>
      <c r="BC3029" s="14">
        <v>0.17523286872905641</v>
      </c>
      <c r="BD3029" s="14">
        <v>9.4685990338164258E-2</v>
      </c>
      <c r="BE3029" s="14">
        <v>0.11159420289855074</v>
      </c>
      <c r="BF3029" s="14">
        <v>0.33813559322033898</v>
      </c>
      <c r="BG3029" s="14">
        <v>0.19159999999999999</v>
      </c>
      <c r="BH3029" s="13">
        <v>8.2899999999999991</v>
      </c>
      <c r="BI3029" s="13">
        <v>7.84</v>
      </c>
      <c r="BJ3029" s="13">
        <v>9.24</v>
      </c>
      <c r="BK3029" s="13">
        <v>9.24</v>
      </c>
      <c r="BL3029" s="13">
        <v>86.3</v>
      </c>
      <c r="BM3029" s="13">
        <v>82.8</v>
      </c>
      <c r="BN3029" s="13">
        <v>11.9</v>
      </c>
      <c r="BO3029" s="13">
        <v>11.5</v>
      </c>
      <c r="BP3029" s="13">
        <v>6.1156271186440687</v>
      </c>
      <c r="BQ3029" s="13">
        <v>0</v>
      </c>
      <c r="BR3029" s="13">
        <v>0</v>
      </c>
      <c r="BS3029" s="13">
        <v>-2.08</v>
      </c>
      <c r="BT3029" s="14">
        <v>-0.34011229913918772</v>
      </c>
      <c r="BU3029" s="13">
        <v>8.1956271186440688</v>
      </c>
      <c r="BV3029" s="13">
        <v>9.92</v>
      </c>
      <c r="BW3029" s="13">
        <v>9.92</v>
      </c>
      <c r="BX3029" s="13">
        <v>34.9</v>
      </c>
      <c r="BY3029" s="13">
        <v>34.9</v>
      </c>
      <c r="BZ3029" s="13">
        <v>33.299999999999997</v>
      </c>
      <c r="CA3029" s="13">
        <v>33.299999999999997</v>
      </c>
      <c r="CB3029" s="13">
        <v>0</v>
      </c>
      <c r="CC3029" s="15">
        <v>0.61199999999999999</v>
      </c>
      <c r="CD3029" s="15">
        <v>0.36899999999999999</v>
      </c>
      <c r="CE3029" s="15">
        <v>0.36</v>
      </c>
      <c r="CF3029" s="15">
        <v>0.41353925761382321</v>
      </c>
      <c r="CG3029" s="15">
        <v>0.48926571538477504</v>
      </c>
      <c r="CH3029" s="13">
        <v>8.24</v>
      </c>
      <c r="CI3029" s="13">
        <v>6.4260000000000002</v>
      </c>
      <c r="CJ3029" s="13">
        <v>0</v>
      </c>
      <c r="CK3029" s="12">
        <f t="shared" si="94"/>
        <v>0</v>
      </c>
      <c r="CL3029" s="36">
        <f t="shared" si="95"/>
        <v>2.5915915915915919</v>
      </c>
      <c r="CM3029" s="13">
        <v>11.8</v>
      </c>
      <c r="CN3029" s="13">
        <v>3.99</v>
      </c>
      <c r="CO3029" s="13">
        <v>7.84</v>
      </c>
      <c r="CP3029" s="13">
        <v>179</v>
      </c>
      <c r="CQ3029" s="13">
        <v>11.5</v>
      </c>
      <c r="CR3029" s="13">
        <v>179</v>
      </c>
      <c r="CS3029" s="13" t="s">
        <v>7128</v>
      </c>
      <c r="CT3029" s="13">
        <v>0.999</v>
      </c>
      <c r="CU3029" s="13">
        <v>9.0922000000000001</v>
      </c>
      <c r="CV3029" s="13">
        <v>34.298999999999999</v>
      </c>
      <c r="CW3029" s="13">
        <v>12.161</v>
      </c>
      <c r="CX3029" s="12">
        <v>0.21427337808852612</v>
      </c>
      <c r="CY3029" s="12">
        <v>0.16763150949391445</v>
      </c>
      <c r="CZ3029" s="15">
        <v>14.71918427760875</v>
      </c>
      <c r="DA3029" s="20"/>
      <c r="DB3029" s="20"/>
    </row>
    <row r="3030" spans="1:106" ht="24">
      <c r="A3030" s="8" t="s">
        <v>6819</v>
      </c>
      <c r="B3030" s="8" t="s">
        <v>6820</v>
      </c>
      <c r="C3030" s="9" t="s">
        <v>7161</v>
      </c>
      <c r="D3030" s="9" t="s">
        <v>7126</v>
      </c>
      <c r="E3030" s="10" t="s">
        <v>7127</v>
      </c>
      <c r="F3030" s="10" t="s">
        <v>7126</v>
      </c>
      <c r="G3030" s="11">
        <v>0.75</v>
      </c>
      <c r="H3030" s="11">
        <v>0.75</v>
      </c>
      <c r="I3030" s="12">
        <v>9.0499999999999997E-2</v>
      </c>
      <c r="J3030" s="12">
        <v>0.12437499999999999</v>
      </c>
      <c r="K3030" s="12">
        <v>4.7E-2</v>
      </c>
      <c r="L3030" s="12">
        <v>0.10350000000000001</v>
      </c>
      <c r="M3030" s="12">
        <v>6.8320350000000002E-2</v>
      </c>
      <c r="N3030" s="12">
        <v>0.12437499999999999</v>
      </c>
      <c r="O3030" s="12" t="s">
        <v>7128</v>
      </c>
      <c r="P3030" s="12" t="s">
        <v>7128</v>
      </c>
      <c r="Q3030" s="13">
        <v>0.57699999999999996</v>
      </c>
      <c r="R3030" s="13">
        <v>0</v>
      </c>
      <c r="S3030" s="13">
        <v>0</v>
      </c>
      <c r="T3030" s="13">
        <v>0</v>
      </c>
      <c r="U3030" s="13">
        <v>0.57699999999999996</v>
      </c>
      <c r="V3030" s="13">
        <v>0</v>
      </c>
      <c r="W3030" s="13">
        <v>0.57699999999999996</v>
      </c>
      <c r="X3030" s="14">
        <v>0</v>
      </c>
      <c r="Y3030" s="15">
        <v>0.11363636363636363</v>
      </c>
      <c r="Z3030" s="14" t="s">
        <v>7128</v>
      </c>
      <c r="AA3030" s="14">
        <v>0</v>
      </c>
      <c r="AB3030" s="14" t="s">
        <v>7128</v>
      </c>
      <c r="AC3030" s="14">
        <v>0</v>
      </c>
      <c r="AD3030" s="13">
        <v>2.9000000000000001E-2</v>
      </c>
      <c r="AE3030" s="15">
        <v>1.3434722222222224</v>
      </c>
      <c r="AF3030" s="14">
        <v>3.1622776601683791E-2</v>
      </c>
      <c r="AG3030" s="14">
        <v>0.87753205069672535</v>
      </c>
      <c r="AH3030" s="15">
        <v>0.40740740740740744</v>
      </c>
      <c r="AI3030" s="5" t="s">
        <v>7128</v>
      </c>
      <c r="AJ3030" s="15" t="s">
        <v>7128</v>
      </c>
      <c r="AK3030" s="15" t="s">
        <v>7128</v>
      </c>
      <c r="AL3030" s="15" t="s">
        <v>7128</v>
      </c>
      <c r="AM3030" s="15" t="s">
        <v>7128</v>
      </c>
      <c r="AN3030" s="15" t="s">
        <v>7128</v>
      </c>
      <c r="AO3030" s="15" t="s">
        <v>7128</v>
      </c>
      <c r="AP3030" s="15" t="s">
        <v>7128</v>
      </c>
      <c r="AQ3030" s="15" t="s">
        <v>7128</v>
      </c>
      <c r="AR3030" s="15" t="s">
        <v>7128</v>
      </c>
      <c r="AS3030" s="15" t="s">
        <v>7128</v>
      </c>
      <c r="AT3030" s="14" t="s">
        <v>7128</v>
      </c>
      <c r="AU3030" s="14">
        <v>0</v>
      </c>
      <c r="AV3030" s="12" t="s">
        <v>7128</v>
      </c>
      <c r="AW3030" s="12" t="s">
        <v>7128</v>
      </c>
      <c r="AX3030" s="12" t="s">
        <v>7128</v>
      </c>
      <c r="AY3030" s="12" t="s">
        <v>7128</v>
      </c>
      <c r="AZ3030" s="14" t="s">
        <v>7128</v>
      </c>
      <c r="BA3030" s="14" t="s">
        <v>7128</v>
      </c>
      <c r="BB3030" s="14" t="s">
        <v>7128</v>
      </c>
      <c r="BC3030" s="14" t="s">
        <v>7128</v>
      </c>
      <c r="BD3030" s="14" t="s">
        <v>7128</v>
      </c>
      <c r="BE3030" s="14" t="s">
        <v>7128</v>
      </c>
      <c r="BF3030" s="14">
        <v>0</v>
      </c>
      <c r="BG3030" s="14">
        <v>3.32E-2</v>
      </c>
      <c r="BH3030" s="13">
        <v>0</v>
      </c>
      <c r="BI3030" s="13">
        <v>0</v>
      </c>
      <c r="BJ3030" s="13">
        <v>0</v>
      </c>
      <c r="BK3030" s="13">
        <v>0</v>
      </c>
      <c r="BL3030" s="13">
        <v>0</v>
      </c>
      <c r="BM3030" s="13">
        <v>0</v>
      </c>
      <c r="BN3030" s="13">
        <v>0</v>
      </c>
      <c r="BO3030" s="13">
        <v>0</v>
      </c>
      <c r="BP3030" s="13">
        <v>0</v>
      </c>
      <c r="BQ3030" s="13">
        <v>0</v>
      </c>
      <c r="BR3030" s="13">
        <v>0</v>
      </c>
      <c r="BS3030" s="13">
        <v>0</v>
      </c>
      <c r="BT3030" s="14" t="s">
        <v>7128</v>
      </c>
      <c r="BU3030" s="13">
        <v>0</v>
      </c>
      <c r="BV3030" s="13">
        <v>0</v>
      </c>
      <c r="BW3030" s="13">
        <v>0</v>
      </c>
      <c r="BX3030" s="13">
        <v>0</v>
      </c>
      <c r="BY3030" s="13">
        <v>0</v>
      </c>
      <c r="BZ3030" s="13">
        <v>0</v>
      </c>
      <c r="CA3030" s="13">
        <v>0</v>
      </c>
      <c r="CB3030" s="13">
        <v>0</v>
      </c>
      <c r="CC3030" s="15">
        <v>0.185</v>
      </c>
      <c r="CD3030" s="15">
        <v>1.0900000000000001</v>
      </c>
      <c r="CE3030" s="15">
        <v>0.36</v>
      </c>
      <c r="CF3030" s="15" t="s">
        <v>7128</v>
      </c>
      <c r="CG3030" s="15" t="s">
        <v>7128</v>
      </c>
      <c r="CH3030" s="13" t="s">
        <v>7128</v>
      </c>
      <c r="CI3030" s="13" t="s">
        <v>7128</v>
      </c>
      <c r="CJ3030" s="13">
        <v>0</v>
      </c>
      <c r="CK3030" s="12">
        <f t="shared" si="94"/>
        <v>0</v>
      </c>
      <c r="CL3030" s="36" t="str">
        <f t="shared" si="95"/>
        <v>NA</v>
      </c>
      <c r="CM3030" s="13" t="s">
        <v>7128</v>
      </c>
      <c r="CN3030" s="13" t="s">
        <v>7128</v>
      </c>
      <c r="CO3030" s="13" t="s">
        <v>7128</v>
      </c>
      <c r="CP3030" s="13" t="s">
        <v>7128</v>
      </c>
      <c r="CQ3030" s="13" t="s">
        <v>7128</v>
      </c>
      <c r="CR3030" s="13" t="s">
        <v>7128</v>
      </c>
      <c r="CS3030" s="13" t="s">
        <v>7128</v>
      </c>
      <c r="CT3030" s="13">
        <v>0</v>
      </c>
      <c r="CU3030" s="13">
        <v>0</v>
      </c>
      <c r="CV3030" s="13">
        <v>0</v>
      </c>
      <c r="CW3030" s="13">
        <v>0</v>
      </c>
      <c r="CX3030" s="12" t="s">
        <v>7128</v>
      </c>
      <c r="CY3030" s="12" t="s">
        <v>7128</v>
      </c>
      <c r="CZ3030" s="15" t="s">
        <v>7128</v>
      </c>
      <c r="DA3030" s="20"/>
      <c r="DB3030" s="20"/>
    </row>
    <row r="3031" spans="1:106">
      <c r="A3031" s="8" t="s">
        <v>2477</v>
      </c>
      <c r="B3031" s="8" t="s">
        <v>2478</v>
      </c>
      <c r="C3031" s="9" t="s">
        <v>7141</v>
      </c>
      <c r="D3031" s="9" t="s">
        <v>7126</v>
      </c>
      <c r="E3031" s="10" t="s">
        <v>7127</v>
      </c>
      <c r="F3031" s="10" t="s">
        <v>7126</v>
      </c>
      <c r="G3031" s="11">
        <v>0.73</v>
      </c>
      <c r="H3031" s="11">
        <v>1.1869663906030612</v>
      </c>
      <c r="I3031" s="12">
        <v>9.0499999999999997E-2</v>
      </c>
      <c r="J3031" s="12">
        <v>0.16392045834957703</v>
      </c>
      <c r="K3031" s="12">
        <v>4.1999999999999996E-2</v>
      </c>
      <c r="L3031" s="12">
        <v>9.8500000000000004E-2</v>
      </c>
      <c r="M3031" s="12">
        <v>6.5019850000000004E-2</v>
      </c>
      <c r="N3031" s="12">
        <v>0.11646535577091592</v>
      </c>
      <c r="O3031" s="12">
        <v>-0.12336490279402146</v>
      </c>
      <c r="P3031" s="12">
        <v>-5.6164617269408808E-2</v>
      </c>
      <c r="Q3031" s="13">
        <v>8.3800000000000008</v>
      </c>
      <c r="R3031" s="13">
        <v>0</v>
      </c>
      <c r="S3031" s="13">
        <v>7.73</v>
      </c>
      <c r="T3031" s="13">
        <v>7.73</v>
      </c>
      <c r="U3031" s="13">
        <v>16.11</v>
      </c>
      <c r="V3031" s="13">
        <v>2.23</v>
      </c>
      <c r="W3031" s="13">
        <v>13.879999999999999</v>
      </c>
      <c r="X3031" s="14">
        <v>0.13842333954065797</v>
      </c>
      <c r="Y3031" s="15">
        <v>0.86124401913875603</v>
      </c>
      <c r="Z3031" s="14">
        <v>0.38022626660108222</v>
      </c>
      <c r="AA3031" s="14">
        <v>0.47982619490999384</v>
      </c>
      <c r="AB3031" s="14">
        <v>0.61349206349206353</v>
      </c>
      <c r="AC3031" s="14">
        <v>0.92243436754176611</v>
      </c>
      <c r="AD3031" s="13">
        <v>0.40100000000000002</v>
      </c>
      <c r="AE3031" s="15">
        <v>2.6158055555555557</v>
      </c>
      <c r="AF3031" s="14">
        <v>0.14832396974191325</v>
      </c>
      <c r="AG3031" s="14">
        <v>0.65431096652057641</v>
      </c>
      <c r="AH3031" s="15">
        <v>0.54716981132075471</v>
      </c>
      <c r="AI3031" s="5">
        <v>2.4334600760456273</v>
      </c>
      <c r="AJ3031" s="15">
        <v>16.399217221135032</v>
      </c>
      <c r="AK3031" s="15">
        <v>16.399217221135032</v>
      </c>
      <c r="AL3031" s="15" t="s">
        <v>7128</v>
      </c>
      <c r="AM3031" s="15" t="s">
        <v>7128</v>
      </c>
      <c r="AN3031" s="15">
        <v>0.66507936507936516</v>
      </c>
      <c r="AO3031" s="15">
        <v>0.2182291666666667</v>
      </c>
      <c r="AP3031" s="15">
        <v>10.843749999999998</v>
      </c>
      <c r="AQ3031" s="15">
        <v>10.75968992248062</v>
      </c>
      <c r="AR3031" s="15">
        <v>0.76685082872928179</v>
      </c>
      <c r="AS3031" s="15">
        <v>0.36145833333333333</v>
      </c>
      <c r="AT3031" s="14">
        <v>0</v>
      </c>
      <c r="AU3031" s="14">
        <v>0</v>
      </c>
      <c r="AV3031" s="12">
        <v>0.34100000000000003</v>
      </c>
      <c r="AW3031" s="12" t="s">
        <v>7128</v>
      </c>
      <c r="AX3031" s="12">
        <v>0.496</v>
      </c>
      <c r="AY3031" s="12">
        <v>1.1830000000000001</v>
      </c>
      <c r="AZ3031" s="14" t="s">
        <v>7128</v>
      </c>
      <c r="BA3031" s="14" t="s">
        <v>7128</v>
      </c>
      <c r="BB3031" s="14">
        <v>4.055555555555556E-2</v>
      </c>
      <c r="BC3031" s="14">
        <v>6.0300738501507113E-2</v>
      </c>
      <c r="BD3031" s="14">
        <v>1.3307291666666667E-2</v>
      </c>
      <c r="BE3031" s="14">
        <v>3.3333333333333333E-2</v>
      </c>
      <c r="BF3031" s="14">
        <v>0.32138114209827356</v>
      </c>
      <c r="BG3031" s="14">
        <v>2.3900000000000001E-2</v>
      </c>
      <c r="BH3031" s="13">
        <v>0.51100000000000001</v>
      </c>
      <c r="BI3031" s="13">
        <v>0.51100000000000001</v>
      </c>
      <c r="BJ3031" s="13">
        <v>1.28</v>
      </c>
      <c r="BK3031" s="13">
        <v>1.28</v>
      </c>
      <c r="BL3031" s="13">
        <v>38.4</v>
      </c>
      <c r="BM3031" s="13">
        <v>38.4</v>
      </c>
      <c r="BN3031" s="13">
        <v>1.29</v>
      </c>
      <c r="BO3031" s="13">
        <v>1.29</v>
      </c>
      <c r="BP3031" s="13">
        <v>0.86863213811420992</v>
      </c>
      <c r="BQ3031" s="13">
        <v>0</v>
      </c>
      <c r="BR3031" s="13">
        <v>0</v>
      </c>
      <c r="BS3031" s="13">
        <v>-2.1999999999999999E-2</v>
      </c>
      <c r="BT3031" s="14">
        <v>-2.5327177103718197E-2</v>
      </c>
      <c r="BU3031" s="13">
        <v>0.89063213811420994</v>
      </c>
      <c r="BV3031" s="13">
        <v>0.53300000000000003</v>
      </c>
      <c r="BW3031" s="13">
        <v>0.53300000000000003</v>
      </c>
      <c r="BX3031" s="13">
        <v>12.6</v>
      </c>
      <c r="BY3031" s="13">
        <v>14.404999999999999</v>
      </c>
      <c r="BZ3031" s="13">
        <v>12.6</v>
      </c>
      <c r="CA3031" s="13">
        <v>18.099999999999998</v>
      </c>
      <c r="CB3031" s="13">
        <v>0</v>
      </c>
      <c r="CC3031" s="15">
        <v>0.64700000000000002</v>
      </c>
      <c r="CD3031" s="15">
        <v>1.54</v>
      </c>
      <c r="CE3031" s="15">
        <v>0.36</v>
      </c>
      <c r="CF3031" s="15" t="s">
        <v>7128</v>
      </c>
      <c r="CG3031" s="15" t="s">
        <v>7128</v>
      </c>
      <c r="CH3031" s="13" t="s">
        <v>7128</v>
      </c>
      <c r="CI3031" s="13" t="s">
        <v>7128</v>
      </c>
      <c r="CJ3031" s="13">
        <v>0</v>
      </c>
      <c r="CK3031" s="12">
        <f t="shared" si="94"/>
        <v>0</v>
      </c>
      <c r="CL3031" s="36">
        <f t="shared" si="95"/>
        <v>2.1215469613259672</v>
      </c>
      <c r="CM3031" s="13">
        <v>0.753</v>
      </c>
      <c r="CN3031" s="13">
        <v>0.24199999999999999</v>
      </c>
      <c r="CO3031" s="13">
        <v>0.51100000000000001</v>
      </c>
      <c r="CP3031" s="13">
        <v>8.3800000000000008</v>
      </c>
      <c r="CQ3031" s="13">
        <v>1.29</v>
      </c>
      <c r="CR3031" s="13">
        <v>13.879999999999999</v>
      </c>
      <c r="CS3031" s="13" t="s">
        <v>7128</v>
      </c>
      <c r="CT3031" s="13">
        <v>0</v>
      </c>
      <c r="CU3031" s="13">
        <v>1.28</v>
      </c>
      <c r="CV3031" s="13">
        <v>18.099999999999998</v>
      </c>
      <c r="CW3031" s="13">
        <v>1.29</v>
      </c>
      <c r="CX3031" s="12">
        <v>4.055555555555556E-2</v>
      </c>
      <c r="CY3031" s="12">
        <v>6.0300738501507113E-2</v>
      </c>
      <c r="CZ3031" s="15">
        <v>10.75968992248062</v>
      </c>
      <c r="DA3031" s="20"/>
      <c r="DB3031" s="20"/>
    </row>
    <row r="3032" spans="1:106" ht="24">
      <c r="A3032" s="8" t="s">
        <v>6483</v>
      </c>
      <c r="B3032" s="8" t="s">
        <v>6484</v>
      </c>
      <c r="C3032" s="9" t="s">
        <v>7141</v>
      </c>
      <c r="D3032" s="9" t="s">
        <v>7126</v>
      </c>
      <c r="E3032" s="10" t="s">
        <v>7127</v>
      </c>
      <c r="F3032" s="10" t="s">
        <v>7126</v>
      </c>
      <c r="G3032" s="11">
        <v>0.73</v>
      </c>
      <c r="H3032" s="11">
        <v>0.89156435753569241</v>
      </c>
      <c r="I3032" s="12">
        <v>9.0499999999999997E-2</v>
      </c>
      <c r="J3032" s="12">
        <v>0.13718657435698017</v>
      </c>
      <c r="K3032" s="12">
        <v>5.1999999999999998E-2</v>
      </c>
      <c r="L3032" s="12">
        <v>0.1085</v>
      </c>
      <c r="M3032" s="12">
        <v>7.162085E-2</v>
      </c>
      <c r="N3032" s="12">
        <v>0.12076306610317693</v>
      </c>
      <c r="O3032" s="12">
        <v>0.10693107270184335</v>
      </c>
      <c r="P3032" s="12">
        <v>1.1372312222854522E-2</v>
      </c>
      <c r="Q3032" s="13">
        <v>3.83</v>
      </c>
      <c r="R3032" s="13">
        <v>0</v>
      </c>
      <c r="S3032" s="13">
        <v>1.28</v>
      </c>
      <c r="T3032" s="13">
        <v>1.28</v>
      </c>
      <c r="U3032" s="13">
        <v>5.1100000000000003</v>
      </c>
      <c r="V3032" s="13">
        <v>1.2999999999999999E-2</v>
      </c>
      <c r="W3032" s="13">
        <v>5.0970000000000004</v>
      </c>
      <c r="X3032" s="14">
        <v>2.5440313111545986E-3</v>
      </c>
      <c r="Y3032" s="15">
        <v>0.61875000000000002</v>
      </c>
      <c r="Z3032" s="14">
        <v>0.54237288135593209</v>
      </c>
      <c r="AA3032" s="14">
        <v>0.25048923679060664</v>
      </c>
      <c r="AB3032" s="14">
        <v>1.1851851851851851</v>
      </c>
      <c r="AC3032" s="14">
        <v>0.33420365535248042</v>
      </c>
      <c r="AD3032" s="13">
        <v>9.6000000000000002E-2</v>
      </c>
      <c r="AE3032" s="15">
        <v>2.3978055555555557</v>
      </c>
      <c r="AF3032" s="14">
        <v>0.10488088481701516</v>
      </c>
      <c r="AG3032" s="14">
        <v>0.93391660616605765</v>
      </c>
      <c r="AH3032" s="15">
        <v>0.45098039215686281</v>
      </c>
      <c r="AI3032" s="5">
        <v>2.7247706422018347</v>
      </c>
      <c r="AJ3032" s="15">
        <v>15.381526104417672</v>
      </c>
      <c r="AK3032" s="15">
        <v>15.381526104417672</v>
      </c>
      <c r="AL3032" s="15" t="s">
        <v>7128</v>
      </c>
      <c r="AM3032" s="15" t="s">
        <v>7128</v>
      </c>
      <c r="AN3032" s="15">
        <v>3.5462962962962963</v>
      </c>
      <c r="AO3032" s="15">
        <v>2.1160220994475138</v>
      </c>
      <c r="AP3032" s="15">
        <v>8.5808080808080813</v>
      </c>
      <c r="AQ3032" s="15">
        <v>7.7227272727272727</v>
      </c>
      <c r="AR3032" s="15">
        <v>2.171708564124414</v>
      </c>
      <c r="AS3032" s="15">
        <v>2.816022099447514</v>
      </c>
      <c r="AT3032" s="14">
        <v>0.48192771084337349</v>
      </c>
      <c r="AU3032" s="14">
        <v>3.1331592689295036E-2</v>
      </c>
      <c r="AV3032" s="12">
        <v>-1.1399999999999999E-2</v>
      </c>
      <c r="AW3032" s="12">
        <v>6.5799999999999997E-2</v>
      </c>
      <c r="AX3032" s="12">
        <v>6.4899999999999999E-2</v>
      </c>
      <c r="AY3032" s="12">
        <v>8.4900000000000003E-2</v>
      </c>
      <c r="AZ3032" s="14" t="s">
        <v>7128</v>
      </c>
      <c r="BA3032" s="14" t="s">
        <v>7128</v>
      </c>
      <c r="BB3032" s="14">
        <v>0.24411764705882352</v>
      </c>
      <c r="BC3032" s="14">
        <v>0.13213537832603145</v>
      </c>
      <c r="BD3032" s="14">
        <v>0.13756906077348066</v>
      </c>
      <c r="BE3032" s="14">
        <v>0.32817679558011048</v>
      </c>
      <c r="BF3032" s="14">
        <v>0.33776595744680854</v>
      </c>
      <c r="BG3032" s="14">
        <v>0.23649999999999999</v>
      </c>
      <c r="BH3032" s="13">
        <v>0.249</v>
      </c>
      <c r="BI3032" s="13">
        <v>0.249</v>
      </c>
      <c r="BJ3032" s="13">
        <v>0.59399999999999997</v>
      </c>
      <c r="BK3032" s="13">
        <v>0.59399999999999997</v>
      </c>
      <c r="BL3032" s="13">
        <v>1.81</v>
      </c>
      <c r="BM3032" s="13">
        <v>1.81</v>
      </c>
      <c r="BN3032" s="13">
        <v>0.66</v>
      </c>
      <c r="BO3032" s="13">
        <v>0.66</v>
      </c>
      <c r="BP3032" s="13">
        <v>0.39336702127659567</v>
      </c>
      <c r="BQ3032" s="13">
        <v>0</v>
      </c>
      <c r="BR3032" s="13">
        <v>0</v>
      </c>
      <c r="BS3032" s="13">
        <v>-0.1</v>
      </c>
      <c r="BT3032" s="14">
        <v>-0.25421551525969205</v>
      </c>
      <c r="BU3032" s="13">
        <v>0.49336702127659571</v>
      </c>
      <c r="BV3032" s="13">
        <v>0.34899999999999998</v>
      </c>
      <c r="BW3032" s="13">
        <v>0.34899999999999998</v>
      </c>
      <c r="BX3032" s="13">
        <v>1.02</v>
      </c>
      <c r="BY3032" s="13">
        <v>2.9770000000000003</v>
      </c>
      <c r="BZ3032" s="13">
        <v>1.08</v>
      </c>
      <c r="CA3032" s="13">
        <v>2.3470000000000004</v>
      </c>
      <c r="CB3032" s="13">
        <v>-0.12</v>
      </c>
      <c r="CC3032" s="15">
        <v>0.65300000000000002</v>
      </c>
      <c r="CD3032" s="15">
        <v>1.29</v>
      </c>
      <c r="CE3032" s="15">
        <v>0.36</v>
      </c>
      <c r="CF3032" s="15">
        <v>1.2612526779132489</v>
      </c>
      <c r="CG3032" s="15">
        <v>0.44632949263593114</v>
      </c>
      <c r="CH3032" s="13">
        <v>-8.6222222222222228E-2</v>
      </c>
      <c r="CI3032" s="13">
        <v>0.30655555555555553</v>
      </c>
      <c r="CJ3032" s="13">
        <v>-0.12</v>
      </c>
      <c r="CK3032" s="12">
        <f t="shared" si="94"/>
        <v>0.34383954154727797</v>
      </c>
      <c r="CL3032" s="36">
        <f t="shared" si="95"/>
        <v>0.77119727311461428</v>
      </c>
      <c r="CM3032" s="13">
        <v>0.376</v>
      </c>
      <c r="CN3032" s="13">
        <v>0.127</v>
      </c>
      <c r="CO3032" s="13">
        <v>0.249</v>
      </c>
      <c r="CP3032" s="13">
        <v>3.83</v>
      </c>
      <c r="CQ3032" s="13">
        <v>0.66</v>
      </c>
      <c r="CR3032" s="13">
        <v>5.0970000000000004</v>
      </c>
      <c r="CS3032" s="13">
        <v>0.34899999999999998</v>
      </c>
      <c r="CT3032" s="13">
        <v>0</v>
      </c>
      <c r="CU3032" s="13">
        <v>0.59399999999999997</v>
      </c>
      <c r="CV3032" s="13">
        <v>2.3470000000000004</v>
      </c>
      <c r="CW3032" s="13">
        <v>0.66</v>
      </c>
      <c r="CX3032" s="12">
        <v>0.24411764705882352</v>
      </c>
      <c r="CY3032" s="12">
        <v>0.13213537832603145</v>
      </c>
      <c r="CZ3032" s="15">
        <v>7.7227272727272727</v>
      </c>
      <c r="DA3032" s="20"/>
      <c r="DB3032" s="20"/>
    </row>
    <row r="3033" spans="1:106" ht="24">
      <c r="A3033" s="8" t="s">
        <v>4541</v>
      </c>
      <c r="B3033" s="8" t="s">
        <v>4542</v>
      </c>
      <c r="C3033" s="9" t="s">
        <v>7141</v>
      </c>
      <c r="D3033" s="9" t="s">
        <v>7126</v>
      </c>
      <c r="E3033" s="10" t="s">
        <v>7127</v>
      </c>
      <c r="F3033" s="10" t="s">
        <v>7126</v>
      </c>
      <c r="G3033" s="11">
        <v>0.73</v>
      </c>
      <c r="H3033" s="11">
        <v>0.80119707661290329</v>
      </c>
      <c r="I3033" s="12">
        <v>9.0499999999999997E-2</v>
      </c>
      <c r="J3033" s="12">
        <v>0.12900833543346774</v>
      </c>
      <c r="K3033" s="12">
        <v>5.1999999999999998E-2</v>
      </c>
      <c r="L3033" s="12">
        <v>0.1085</v>
      </c>
      <c r="M3033" s="12">
        <v>7.162085E-2</v>
      </c>
      <c r="N3033" s="12">
        <v>0.12126192564527379</v>
      </c>
      <c r="O3033" s="12">
        <v>-4.6249714743812564E-2</v>
      </c>
      <c r="P3033" s="12">
        <v>-2.6492251940859191E-2</v>
      </c>
      <c r="Q3033" s="13">
        <v>2.48</v>
      </c>
      <c r="R3033" s="13">
        <v>0</v>
      </c>
      <c r="S3033" s="13">
        <v>0.38700000000000001</v>
      </c>
      <c r="T3033" s="13">
        <v>0.38700000000000001</v>
      </c>
      <c r="U3033" s="13">
        <v>2.867</v>
      </c>
      <c r="V3033" s="13">
        <v>2.1999999999999999E-2</v>
      </c>
      <c r="W3033" s="13">
        <v>2.8450000000000002</v>
      </c>
      <c r="X3033" s="14">
        <v>7.6735263341471916E-3</v>
      </c>
      <c r="Y3033" s="15">
        <v>7.4999999999999997E-2</v>
      </c>
      <c r="Z3033" s="14">
        <v>0.21535893155258767</v>
      </c>
      <c r="AA3033" s="14">
        <v>0.13498430415068016</v>
      </c>
      <c r="AB3033" s="14">
        <v>0.27446808510638299</v>
      </c>
      <c r="AC3033" s="14">
        <v>0.15604838709677421</v>
      </c>
      <c r="AD3033" s="13">
        <v>3.5000000000000003E-2</v>
      </c>
      <c r="AE3033" s="15">
        <v>1.3376944444444447</v>
      </c>
      <c r="AF3033" s="14">
        <v>4.4721359549995794E-2</v>
      </c>
      <c r="AG3033" s="14">
        <v>0.91902393875241362</v>
      </c>
      <c r="AH3033" s="15">
        <v>0.29577464788732388</v>
      </c>
      <c r="AI3033" s="5">
        <v>5.2666666666666666</v>
      </c>
      <c r="AJ3033" s="15">
        <v>20.666666666666668</v>
      </c>
      <c r="AK3033" s="15">
        <v>20.666666666666668</v>
      </c>
      <c r="AL3033" s="15" t="s">
        <v>7128</v>
      </c>
      <c r="AM3033" s="15" t="s">
        <v>7128</v>
      </c>
      <c r="AN3033" s="15">
        <v>1.7588652482269505</v>
      </c>
      <c r="AO3033" s="15">
        <v>0.96498054474708173</v>
      </c>
      <c r="AP3033" s="15">
        <v>12.004219409282701</v>
      </c>
      <c r="AQ3033" s="15">
        <v>9.7766323024054991</v>
      </c>
      <c r="AR3033" s="15">
        <v>1.6028169014084508</v>
      </c>
      <c r="AS3033" s="15">
        <v>1.1070038910505837</v>
      </c>
      <c r="AT3033" s="14">
        <v>0.58333333333333337</v>
      </c>
      <c r="AU3033" s="14">
        <v>2.8225806451612906E-2</v>
      </c>
      <c r="AV3033" s="12">
        <v>6.1600000000000002E-2</v>
      </c>
      <c r="AW3033" s="12" t="s">
        <v>7128</v>
      </c>
      <c r="AX3033" s="12">
        <v>-2.2500000000000003E-3</v>
      </c>
      <c r="AY3033" s="12">
        <v>9.9100000000000004E-3</v>
      </c>
      <c r="AZ3033" s="14" t="s">
        <v>7128</v>
      </c>
      <c r="BA3033" s="14" t="s">
        <v>7128</v>
      </c>
      <c r="BB3033" s="14">
        <v>8.2758620689655171E-2</v>
      </c>
      <c r="BC3033" s="14">
        <v>9.4769673704414595E-2</v>
      </c>
      <c r="BD3033" s="14">
        <v>4.6692607003891051E-2</v>
      </c>
      <c r="BE3033" s="14">
        <v>9.221789883268483E-2</v>
      </c>
      <c r="BF3033" s="14">
        <v>0.37499999999999994</v>
      </c>
      <c r="BG3033" s="14" t="s">
        <v>7128</v>
      </c>
      <c r="BH3033" s="13">
        <v>0.12</v>
      </c>
      <c r="BI3033" s="13">
        <v>0.12</v>
      </c>
      <c r="BJ3033" s="13">
        <v>0.23699999999999999</v>
      </c>
      <c r="BK3033" s="13">
        <v>0.23699999999999999</v>
      </c>
      <c r="BL3033" s="13">
        <v>2.57</v>
      </c>
      <c r="BM3033" s="13">
        <v>2.57</v>
      </c>
      <c r="BN3033" s="13">
        <v>0.29099999999999998</v>
      </c>
      <c r="BO3033" s="13">
        <v>0.29099999999999998</v>
      </c>
      <c r="BP3033" s="13">
        <v>0.14812500000000001</v>
      </c>
      <c r="BQ3033" s="13">
        <v>0</v>
      </c>
      <c r="BR3033" s="13">
        <v>0</v>
      </c>
      <c r="BS3033" s="13">
        <v>-0.111</v>
      </c>
      <c r="BT3033" s="14">
        <v>-0.74936708860759493</v>
      </c>
      <c r="BU3033" s="13">
        <v>0.25912499999999999</v>
      </c>
      <c r="BV3033" s="13">
        <v>0.23099999999999998</v>
      </c>
      <c r="BW3033" s="13">
        <v>0.23099999999999998</v>
      </c>
      <c r="BX3033" s="13">
        <v>1.45</v>
      </c>
      <c r="BY3033" s="13">
        <v>1.5629999999999999</v>
      </c>
      <c r="BZ3033" s="13">
        <v>1.41</v>
      </c>
      <c r="CA3033" s="13">
        <v>1.7749999999999999</v>
      </c>
      <c r="CB3033" s="13">
        <v>-7.0000000000000007E-2</v>
      </c>
      <c r="CC3033" s="15">
        <v>0.27400000000000002</v>
      </c>
      <c r="CD3033" s="15">
        <v>0.90300000000000002</v>
      </c>
      <c r="CE3033" s="15">
        <v>0.36</v>
      </c>
      <c r="CF3033" s="15">
        <v>1.0263418224401919</v>
      </c>
      <c r="CG3033" s="15">
        <v>0.99588394466450181</v>
      </c>
      <c r="CH3033" s="13">
        <v>0.16133333333333333</v>
      </c>
      <c r="CI3033" s="13">
        <v>0.10955555555555554</v>
      </c>
      <c r="CJ3033" s="13">
        <v>-7.0000000000000007E-2</v>
      </c>
      <c r="CK3033" s="12">
        <f t="shared" si="94"/>
        <v>0.30303030303030309</v>
      </c>
      <c r="CL3033" s="36">
        <f t="shared" si="95"/>
        <v>1.447887323943662</v>
      </c>
      <c r="CM3033" s="13">
        <v>0.192</v>
      </c>
      <c r="CN3033" s="13">
        <v>7.1999999999999995E-2</v>
      </c>
      <c r="CO3033" s="13">
        <v>0.12</v>
      </c>
      <c r="CP3033" s="13">
        <v>2.48</v>
      </c>
      <c r="CQ3033" s="13">
        <v>0.29099999999999998</v>
      </c>
      <c r="CR3033" s="13">
        <v>2.8450000000000002</v>
      </c>
      <c r="CS3033" s="13">
        <v>0.23099999999999998</v>
      </c>
      <c r="CT3033" s="13">
        <v>1.8E-3</v>
      </c>
      <c r="CU3033" s="13">
        <v>0.23599999999999999</v>
      </c>
      <c r="CV3033" s="13">
        <v>1.7767999999999999</v>
      </c>
      <c r="CW3033" s="13">
        <v>0.29099999999999998</v>
      </c>
      <c r="CX3033" s="12">
        <v>8.1967213114754092E-2</v>
      </c>
      <c r="CY3033" s="12">
        <v>9.4261247443762783E-2</v>
      </c>
      <c r="CZ3033" s="15">
        <v>9.7766323024054991</v>
      </c>
      <c r="DA3033" s="20"/>
      <c r="DB3033" s="20"/>
    </row>
    <row r="3034" spans="1:106" ht="24">
      <c r="A3034" s="8" t="s">
        <v>4471</v>
      </c>
      <c r="B3034" s="8" t="s">
        <v>4472</v>
      </c>
      <c r="C3034" s="9" t="s">
        <v>7142</v>
      </c>
      <c r="D3034" s="9" t="s">
        <v>7126</v>
      </c>
      <c r="E3034" s="10" t="s">
        <v>7127</v>
      </c>
      <c r="F3034" s="10" t="s">
        <v>7126</v>
      </c>
      <c r="G3034" s="11">
        <v>0.1</v>
      </c>
      <c r="H3034" s="11">
        <v>0.1</v>
      </c>
      <c r="I3034" s="12">
        <v>9.0499999999999997E-2</v>
      </c>
      <c r="J3034" s="12">
        <v>6.5549999999999997E-2</v>
      </c>
      <c r="K3034" s="12">
        <v>4.1999999999999996E-2</v>
      </c>
      <c r="L3034" s="12">
        <v>9.8500000000000004E-2</v>
      </c>
      <c r="M3034" s="12">
        <v>6.5019850000000004E-2</v>
      </c>
      <c r="N3034" s="12">
        <v>6.5549999999999997E-2</v>
      </c>
      <c r="O3034" s="12" t="s">
        <v>7128</v>
      </c>
      <c r="P3034" s="12" t="s">
        <v>7128</v>
      </c>
      <c r="Q3034" s="13">
        <v>1.9</v>
      </c>
      <c r="R3034" s="13">
        <v>0</v>
      </c>
      <c r="S3034" s="13">
        <v>0</v>
      </c>
      <c r="T3034" s="13">
        <v>0</v>
      </c>
      <c r="U3034" s="13">
        <v>1.9</v>
      </c>
      <c r="V3034" s="13">
        <v>0</v>
      </c>
      <c r="W3034" s="13">
        <v>1.9</v>
      </c>
      <c r="X3034" s="14">
        <v>0</v>
      </c>
      <c r="Y3034" s="15">
        <v>8.3056478405315617E-2</v>
      </c>
      <c r="Z3034" s="14" t="s">
        <v>7128</v>
      </c>
      <c r="AA3034" s="14">
        <v>0</v>
      </c>
      <c r="AB3034" s="14" t="s">
        <v>7128</v>
      </c>
      <c r="AC3034" s="14">
        <v>0</v>
      </c>
      <c r="AD3034" s="13">
        <v>0.63100000000000001</v>
      </c>
      <c r="AE3034" s="15">
        <v>1.2227222222222223</v>
      </c>
      <c r="AF3034" s="14">
        <v>4.4721359549995794E-2</v>
      </c>
      <c r="AG3034" s="14">
        <v>0.65069578145243878</v>
      </c>
      <c r="AH3034" s="15">
        <v>0.31650750341064121</v>
      </c>
      <c r="AI3034" s="5" t="s">
        <v>7128</v>
      </c>
      <c r="AJ3034" s="15">
        <v>4.042553191489362</v>
      </c>
      <c r="AK3034" s="15">
        <v>4.042553191489362</v>
      </c>
      <c r="AL3034" s="15" t="s">
        <v>7128</v>
      </c>
      <c r="AM3034" s="15" t="s">
        <v>7128</v>
      </c>
      <c r="AN3034" s="15" t="s">
        <v>7128</v>
      </c>
      <c r="AO3034" s="15">
        <v>0.66202090592334484</v>
      </c>
      <c r="AP3034" s="15" t="s">
        <v>7128</v>
      </c>
      <c r="AQ3034" s="15" t="s">
        <v>7128</v>
      </c>
      <c r="AR3034" s="15" t="s">
        <v>7128</v>
      </c>
      <c r="AS3034" s="15">
        <v>0.66202090592334484</v>
      </c>
      <c r="AT3034" s="14">
        <v>0.10246808510638297</v>
      </c>
      <c r="AU3034" s="14">
        <v>2.5347368421052629E-2</v>
      </c>
      <c r="AV3034" s="12">
        <v>0.48200000000000004</v>
      </c>
      <c r="AW3034" s="12">
        <v>4.7400000000000005E-2</v>
      </c>
      <c r="AX3034" s="12">
        <v>-4.0999999999999999E-4</v>
      </c>
      <c r="AY3034" s="12">
        <v>2.3000000000000001E-4</v>
      </c>
      <c r="AZ3034" s="14" t="s">
        <v>7128</v>
      </c>
      <c r="BA3034" s="14" t="s">
        <v>7128</v>
      </c>
      <c r="BB3034" s="14" t="s">
        <v>7128</v>
      </c>
      <c r="BC3034" s="14" t="s">
        <v>7128</v>
      </c>
      <c r="BD3034" s="14">
        <v>0.16376306620209058</v>
      </c>
      <c r="BE3034" s="14">
        <v>0</v>
      </c>
      <c r="BF3034" s="14">
        <v>0.32857142857142863</v>
      </c>
      <c r="BG3034" s="14" t="s">
        <v>7128</v>
      </c>
      <c r="BH3034" s="13">
        <v>0.47</v>
      </c>
      <c r="BI3034" s="13">
        <v>0.47</v>
      </c>
      <c r="BJ3034" s="13">
        <v>0</v>
      </c>
      <c r="BK3034" s="13">
        <v>0</v>
      </c>
      <c r="BL3034" s="13">
        <v>2.87</v>
      </c>
      <c r="BM3034" s="13">
        <v>2.87</v>
      </c>
      <c r="BN3034" s="13">
        <v>0</v>
      </c>
      <c r="BO3034" s="13">
        <v>0</v>
      </c>
      <c r="BP3034" s="13">
        <v>0</v>
      </c>
      <c r="BQ3034" s="13">
        <v>0</v>
      </c>
      <c r="BR3034" s="13">
        <v>0</v>
      </c>
      <c r="BS3034" s="13">
        <v>-0.19700000000000001</v>
      </c>
      <c r="BT3034" s="14" t="s">
        <v>7128</v>
      </c>
      <c r="BU3034" s="13">
        <v>0.19700000000000001</v>
      </c>
      <c r="BV3034" s="13">
        <v>0.66700000000000004</v>
      </c>
      <c r="BW3034" s="13">
        <v>0.66700000000000004</v>
      </c>
      <c r="BX3034" s="13">
        <v>0</v>
      </c>
      <c r="BY3034" s="13">
        <v>0</v>
      </c>
      <c r="BZ3034" s="13">
        <v>0</v>
      </c>
      <c r="CA3034" s="13">
        <v>0</v>
      </c>
      <c r="CB3034" s="13">
        <v>-4.8159999999999994E-2</v>
      </c>
      <c r="CC3034" s="15">
        <v>0.19400000000000001</v>
      </c>
      <c r="CD3034" s="15">
        <v>0.94</v>
      </c>
      <c r="CE3034" s="15">
        <v>0.36</v>
      </c>
      <c r="CF3034" s="15" t="s">
        <v>7128</v>
      </c>
      <c r="CG3034" s="15" t="s">
        <v>7128</v>
      </c>
      <c r="CH3034" s="13" t="s">
        <v>7128</v>
      </c>
      <c r="CI3034" s="13" t="s">
        <v>7128</v>
      </c>
      <c r="CJ3034" s="13">
        <v>-4.8159999999999994E-2</v>
      </c>
      <c r="CK3034" s="12">
        <f t="shared" si="94"/>
        <v>7.2203898050974505E-2</v>
      </c>
      <c r="CL3034" s="36" t="str">
        <f t="shared" si="95"/>
        <v>NA</v>
      </c>
      <c r="CM3034" s="13">
        <v>0.7</v>
      </c>
      <c r="CN3034" s="13">
        <v>0.23</v>
      </c>
      <c r="CO3034" s="13">
        <v>0.47</v>
      </c>
      <c r="CP3034" s="13">
        <v>1.9</v>
      </c>
      <c r="CQ3034" s="13" t="s">
        <v>7128</v>
      </c>
      <c r="CR3034" s="13" t="s">
        <v>7128</v>
      </c>
      <c r="CS3034" s="13">
        <v>0.66700000000000004</v>
      </c>
      <c r="CT3034" s="13">
        <v>0</v>
      </c>
      <c r="CU3034" s="13">
        <v>0</v>
      </c>
      <c r="CV3034" s="13">
        <v>0</v>
      </c>
      <c r="CW3034" s="13">
        <v>0</v>
      </c>
      <c r="CX3034" s="12" t="s">
        <v>7128</v>
      </c>
      <c r="CY3034" s="12" t="s">
        <v>7128</v>
      </c>
      <c r="CZ3034" s="15" t="s">
        <v>7128</v>
      </c>
      <c r="DA3034" s="20"/>
      <c r="DB3034" s="20"/>
    </row>
    <row r="3035" spans="1:106" ht="24">
      <c r="A3035" s="8" t="s">
        <v>2581</v>
      </c>
      <c r="B3035" s="8" t="s">
        <v>2582</v>
      </c>
      <c r="C3035" s="9" t="s">
        <v>7147</v>
      </c>
      <c r="D3035" s="9" t="s">
        <v>7126</v>
      </c>
      <c r="E3035" s="10" t="s">
        <v>7127</v>
      </c>
      <c r="F3035" s="10" t="s">
        <v>7126</v>
      </c>
      <c r="G3035" s="11">
        <v>0.99</v>
      </c>
      <c r="H3035" s="11">
        <v>1.1328266175862567</v>
      </c>
      <c r="I3035" s="12">
        <v>9.0499999999999997E-2</v>
      </c>
      <c r="J3035" s="12">
        <v>0.15902080889155623</v>
      </c>
      <c r="K3035" s="12">
        <v>4.7E-2</v>
      </c>
      <c r="L3035" s="12">
        <v>0.10350000000000001</v>
      </c>
      <c r="M3035" s="12">
        <v>6.8320350000000002E-2</v>
      </c>
      <c r="N3035" s="12">
        <v>0.13871052487420665</v>
      </c>
      <c r="O3035" s="12">
        <v>-0.15955084422724528</v>
      </c>
      <c r="P3035" s="12">
        <v>-0.14270280460228041</v>
      </c>
      <c r="Q3035" s="13">
        <v>78.099999999999994</v>
      </c>
      <c r="R3035" s="13">
        <v>0.33486633027606222</v>
      </c>
      <c r="S3035" s="13">
        <v>22.2</v>
      </c>
      <c r="T3035" s="13">
        <v>22.53486633027606</v>
      </c>
      <c r="U3035" s="13">
        <v>100.63486633027605</v>
      </c>
      <c r="V3035" s="13">
        <v>32.200000000000003</v>
      </c>
      <c r="W3035" s="13">
        <v>68.434866330276051</v>
      </c>
      <c r="X3035" s="14">
        <v>0.31996862692023686</v>
      </c>
      <c r="Y3035" s="15">
        <v>9.9009900990099015E-2</v>
      </c>
      <c r="Z3035" s="14">
        <v>0.1711922301325195</v>
      </c>
      <c r="AA3035" s="14">
        <v>0.22392702601023312</v>
      </c>
      <c r="AB3035" s="14">
        <v>0.20655239532791991</v>
      </c>
      <c r="AC3035" s="14">
        <v>0.2885386213863772</v>
      </c>
      <c r="AD3035" s="13">
        <v>7.72</v>
      </c>
      <c r="AE3035" s="15">
        <v>0.948888888888889</v>
      </c>
      <c r="AF3035" s="14" t="s">
        <v>7128</v>
      </c>
      <c r="AG3035" s="14" t="s">
        <v>7128</v>
      </c>
      <c r="AH3035" s="15">
        <v>0.32698412698412693</v>
      </c>
      <c r="AI3035" s="5" t="s">
        <v>7128</v>
      </c>
      <c r="AJ3035" s="15" t="s">
        <v>7128</v>
      </c>
      <c r="AK3035" s="15" t="s">
        <v>7128</v>
      </c>
      <c r="AL3035" s="15" t="s">
        <v>7128</v>
      </c>
      <c r="AM3035" s="15" t="s">
        <v>7128</v>
      </c>
      <c r="AN3035" s="15">
        <v>0.71585701191567364</v>
      </c>
      <c r="AO3035" s="15">
        <v>2.1999999999999997</v>
      </c>
      <c r="AP3035" s="15" t="s">
        <v>7128</v>
      </c>
      <c r="AQ3035" s="15">
        <v>35.239375041336793</v>
      </c>
      <c r="AR3035" s="15">
        <v>0.74099902960762043</v>
      </c>
      <c r="AS3035" s="15">
        <v>1.9277427135289029</v>
      </c>
      <c r="AT3035" s="14" t="s">
        <v>7128</v>
      </c>
      <c r="AU3035" s="14">
        <v>1.856594110115237E-2</v>
      </c>
      <c r="AV3035" s="12" t="s">
        <v>7128</v>
      </c>
      <c r="AW3035" s="12" t="s">
        <v>7128</v>
      </c>
      <c r="AX3035" s="12">
        <v>-0.28199999999999997</v>
      </c>
      <c r="AY3035" s="12">
        <v>-0.13600000000000001</v>
      </c>
      <c r="AZ3035" s="14" t="s">
        <v>7128</v>
      </c>
      <c r="BA3035" s="14" t="s">
        <v>7128</v>
      </c>
      <c r="BB3035" s="14">
        <v>-5.3003533568904589E-4</v>
      </c>
      <c r="BC3035" s="14">
        <v>-3.9922797280737658E-3</v>
      </c>
      <c r="BD3035" s="14">
        <v>-1.6901408450704224E-3</v>
      </c>
      <c r="BE3035" s="14">
        <v>-2.3097838480428519E-2</v>
      </c>
      <c r="BF3035" s="14">
        <v>0.5</v>
      </c>
      <c r="BG3035" s="14">
        <v>2.5000000000000001E-2</v>
      </c>
      <c r="BH3035" s="13">
        <v>-0.06</v>
      </c>
      <c r="BI3035" s="13">
        <v>-0.06</v>
      </c>
      <c r="BJ3035" s="13">
        <v>-0.78500000000000003</v>
      </c>
      <c r="BK3035" s="13">
        <v>-0.81997326605521248</v>
      </c>
      <c r="BL3035" s="13">
        <v>35.5</v>
      </c>
      <c r="BM3035" s="13">
        <v>35.5</v>
      </c>
      <c r="BN3035" s="13">
        <v>1.91</v>
      </c>
      <c r="BO3035" s="13">
        <v>1.9419999999999999</v>
      </c>
      <c r="BP3035" s="13">
        <v>-0.40998663302760624</v>
      </c>
      <c r="BQ3035" s="13">
        <v>-6.02</v>
      </c>
      <c r="BR3035" s="13">
        <v>1.2439999999999998</v>
      </c>
      <c r="BS3035" s="13">
        <v>6.55</v>
      </c>
      <c r="BT3035" s="14" t="s">
        <v>7128</v>
      </c>
      <c r="BU3035" s="13">
        <v>-8.2039866330276059</v>
      </c>
      <c r="BV3035" s="13">
        <v>-1.8339999999999996</v>
      </c>
      <c r="BW3035" s="13">
        <v>-7.8539999999999992</v>
      </c>
      <c r="BX3035" s="13">
        <v>113.2</v>
      </c>
      <c r="BY3035" s="13">
        <v>102.69486633027606</v>
      </c>
      <c r="BZ3035" s="13">
        <v>109.1</v>
      </c>
      <c r="CA3035" s="13">
        <v>92.354866330276053</v>
      </c>
      <c r="CB3035" s="13">
        <v>-1.45</v>
      </c>
      <c r="CC3035" s="15">
        <v>7.0999999999999994E-2</v>
      </c>
      <c r="CD3035" s="15">
        <v>0.89100000000000001</v>
      </c>
      <c r="CE3035" s="15">
        <v>0.36</v>
      </c>
      <c r="CF3035" s="15" t="s">
        <v>7128</v>
      </c>
      <c r="CG3035" s="15" t="s">
        <v>7128</v>
      </c>
      <c r="CH3035" s="13" t="s">
        <v>7128</v>
      </c>
      <c r="CI3035" s="13" t="s">
        <v>7128</v>
      </c>
      <c r="CJ3035" s="13">
        <v>-1.45</v>
      </c>
      <c r="CK3035" s="12" t="str">
        <f t="shared" si="94"/>
        <v>NA</v>
      </c>
      <c r="CL3035" s="36">
        <f t="shared" si="95"/>
        <v>0.38438689167765361</v>
      </c>
      <c r="CM3035" s="13">
        <v>0.34699999999999998</v>
      </c>
      <c r="CN3035" s="13">
        <v>0.40699999999999997</v>
      </c>
      <c r="CO3035" s="13" t="s">
        <v>7128</v>
      </c>
      <c r="CP3035" s="13" t="s">
        <v>7128</v>
      </c>
      <c r="CQ3035" s="13">
        <v>1.9419999999999999</v>
      </c>
      <c r="CR3035" s="13">
        <v>68.434866330276051</v>
      </c>
      <c r="CS3035" s="13">
        <v>-1.8339999999999996</v>
      </c>
      <c r="CT3035" s="13">
        <v>0.2286</v>
      </c>
      <c r="CU3035" s="13">
        <v>-0.82397326605521259</v>
      </c>
      <c r="CV3035" s="13">
        <v>92.583466330276053</v>
      </c>
      <c r="CW3035" s="13">
        <v>1.9849999999999999</v>
      </c>
      <c r="CX3035" s="12">
        <v>-5.6423159591143695E-4</v>
      </c>
      <c r="CY3035" s="12">
        <v>-4.0028445185237215E-3</v>
      </c>
      <c r="CZ3035" s="15">
        <v>34.476003189055945</v>
      </c>
      <c r="DA3035" s="20"/>
      <c r="DB3035" s="20"/>
    </row>
    <row r="3036" spans="1:106" ht="24">
      <c r="A3036" s="8" t="s">
        <v>3363</v>
      </c>
      <c r="B3036" s="8" t="s">
        <v>3364</v>
      </c>
      <c r="C3036" s="9" t="s">
        <v>7170</v>
      </c>
      <c r="D3036" s="9" t="s">
        <v>7126</v>
      </c>
      <c r="E3036" s="10" t="s">
        <v>7127</v>
      </c>
      <c r="F3036" s="10" t="s">
        <v>7126</v>
      </c>
      <c r="G3036" s="11">
        <v>1.06</v>
      </c>
      <c r="H3036" s="11">
        <v>1.3438208640674396</v>
      </c>
      <c r="I3036" s="12">
        <v>9.0499999999999997E-2</v>
      </c>
      <c r="J3036" s="12">
        <v>0.17811578819810328</v>
      </c>
      <c r="K3036" s="12">
        <v>4.1999999999999996E-2</v>
      </c>
      <c r="L3036" s="12">
        <v>9.8500000000000004E-2</v>
      </c>
      <c r="M3036" s="12">
        <v>6.5019850000000004E-2</v>
      </c>
      <c r="N3036" s="12">
        <v>0.1496968088560158</v>
      </c>
      <c r="O3036" s="12">
        <v>1.3947703865388794E-2</v>
      </c>
      <c r="P3036" s="12">
        <v>2.8232182454412058E-2</v>
      </c>
      <c r="Q3036" s="13">
        <v>8.76</v>
      </c>
      <c r="R3036" s="13">
        <v>0</v>
      </c>
      <c r="S3036" s="13">
        <v>2.94</v>
      </c>
      <c r="T3036" s="13">
        <v>2.94</v>
      </c>
      <c r="U3036" s="13">
        <v>11.7</v>
      </c>
      <c r="V3036" s="13">
        <v>0.155</v>
      </c>
      <c r="W3036" s="13">
        <v>11.545</v>
      </c>
      <c r="X3036" s="14">
        <v>1.3247863247863249E-2</v>
      </c>
      <c r="Y3036" s="15">
        <v>0.4</v>
      </c>
      <c r="Z3036" s="14">
        <v>0.4375</v>
      </c>
      <c r="AA3036" s="14">
        <v>0.25128205128205128</v>
      </c>
      <c r="AB3036" s="14">
        <v>0.77777777777777779</v>
      </c>
      <c r="AC3036" s="14">
        <v>0.33561643835616439</v>
      </c>
      <c r="AD3036" s="13">
        <v>1.75</v>
      </c>
      <c r="AE3036" s="15">
        <v>1.4389444444444446</v>
      </c>
      <c r="AF3036" s="14">
        <v>0.14832396974191325</v>
      </c>
      <c r="AG3036" s="14">
        <v>0.69274035868098127</v>
      </c>
      <c r="AH3036" s="15">
        <v>0.4868421052631578</v>
      </c>
      <c r="AI3036" s="5">
        <v>2.5660377358490565</v>
      </c>
      <c r="AJ3036" s="15">
        <v>12.066115702479339</v>
      </c>
      <c r="AK3036" s="15">
        <v>12.066115702479339</v>
      </c>
      <c r="AL3036" s="15" t="s">
        <v>7128</v>
      </c>
      <c r="AM3036" s="15" t="s">
        <v>7128</v>
      </c>
      <c r="AN3036" s="15">
        <v>2.3174603174603177</v>
      </c>
      <c r="AO3036" s="15">
        <v>0.62127659574468086</v>
      </c>
      <c r="AP3036" s="15">
        <v>8.4889705882352935</v>
      </c>
      <c r="AQ3036" s="15">
        <v>6.9131736526946108</v>
      </c>
      <c r="AR3036" s="15">
        <v>1.7585681645087587</v>
      </c>
      <c r="AS3036" s="15">
        <v>0.8187943262411348</v>
      </c>
      <c r="AT3036" s="14">
        <v>0.29614325068870517</v>
      </c>
      <c r="AU3036" s="14">
        <v>2.4543378995433789E-2</v>
      </c>
      <c r="AV3036" s="12">
        <v>0.17399999999999999</v>
      </c>
      <c r="AW3036" s="12">
        <v>0.13600000000000001</v>
      </c>
      <c r="AX3036" s="12">
        <v>7.9000000000000001E-2</v>
      </c>
      <c r="AY3036" s="12">
        <v>0.14199999999999999</v>
      </c>
      <c r="AZ3036" s="14" t="s">
        <v>7128</v>
      </c>
      <c r="BA3036" s="14" t="s">
        <v>7128</v>
      </c>
      <c r="BB3036" s="14">
        <v>0.19206349206349208</v>
      </c>
      <c r="BC3036" s="14">
        <v>0.17792899131042786</v>
      </c>
      <c r="BD3036" s="14">
        <v>5.1489361702127659E-2</v>
      </c>
      <c r="BE3036" s="14">
        <v>9.6453900709219872E-2</v>
      </c>
      <c r="BF3036" s="14">
        <v>0.2021978021978022</v>
      </c>
      <c r="BG3036" s="14">
        <v>2.2799999999999999E-3</v>
      </c>
      <c r="BH3036" s="13">
        <v>0.72599999999999998</v>
      </c>
      <c r="BI3036" s="13">
        <v>0.72599999999999998</v>
      </c>
      <c r="BJ3036" s="13">
        <v>1.36</v>
      </c>
      <c r="BK3036" s="13">
        <v>1.36</v>
      </c>
      <c r="BL3036" s="13">
        <v>14.1</v>
      </c>
      <c r="BM3036" s="13">
        <v>14.1</v>
      </c>
      <c r="BN3036" s="13">
        <v>1.67</v>
      </c>
      <c r="BO3036" s="13">
        <v>1.67</v>
      </c>
      <c r="BP3036" s="13">
        <v>1.0850109890109891</v>
      </c>
      <c r="BQ3036" s="13">
        <v>0</v>
      </c>
      <c r="BR3036" s="13">
        <v>0</v>
      </c>
      <c r="BS3036" s="13">
        <v>-0.38200000000000001</v>
      </c>
      <c r="BT3036" s="14">
        <v>-0.35207016690973908</v>
      </c>
      <c r="BU3036" s="13">
        <v>1.4670109890109893</v>
      </c>
      <c r="BV3036" s="13">
        <v>1.1080000000000001</v>
      </c>
      <c r="BW3036" s="13">
        <v>1.1080000000000001</v>
      </c>
      <c r="BX3036" s="13">
        <v>3.78</v>
      </c>
      <c r="BY3036" s="13">
        <v>6.0979999999999999</v>
      </c>
      <c r="BZ3036" s="13">
        <v>3.78</v>
      </c>
      <c r="CA3036" s="13">
        <v>6.5649999999999995</v>
      </c>
      <c r="CB3036" s="13">
        <v>-0.21499999999999997</v>
      </c>
      <c r="CC3036" s="15">
        <v>0.68500000000000005</v>
      </c>
      <c r="CD3036" s="15">
        <v>0.17899999999999999</v>
      </c>
      <c r="CE3036" s="15">
        <v>0.36</v>
      </c>
      <c r="CF3036" s="15">
        <v>0.19793439663404352</v>
      </c>
      <c r="CG3036" s="15">
        <v>0.21302636470589476</v>
      </c>
      <c r="CH3036" s="13">
        <v>1.1596</v>
      </c>
      <c r="CI3036" s="13">
        <v>0.502</v>
      </c>
      <c r="CJ3036" s="13">
        <v>-0.21499999999999997</v>
      </c>
      <c r="CK3036" s="12">
        <f t="shared" si="94"/>
        <v>0.19404332129963894</v>
      </c>
      <c r="CL3036" s="36">
        <f t="shared" si="95"/>
        <v>2.1477532368621479</v>
      </c>
      <c r="CM3036" s="13">
        <v>0.91</v>
      </c>
      <c r="CN3036" s="13">
        <v>0.184</v>
      </c>
      <c r="CO3036" s="13">
        <v>0.72599999999999998</v>
      </c>
      <c r="CP3036" s="13">
        <v>8.76</v>
      </c>
      <c r="CQ3036" s="13">
        <v>1.67</v>
      </c>
      <c r="CR3036" s="13">
        <v>11.545</v>
      </c>
      <c r="CS3036" s="13">
        <v>1.1080000000000001</v>
      </c>
      <c r="CT3036" s="13">
        <v>0</v>
      </c>
      <c r="CU3036" s="13">
        <v>1.36</v>
      </c>
      <c r="CV3036" s="13">
        <v>6.5649999999999995</v>
      </c>
      <c r="CW3036" s="13">
        <v>1.67</v>
      </c>
      <c r="CX3036" s="12">
        <v>0.19206349206349208</v>
      </c>
      <c r="CY3036" s="12">
        <v>0.17792899131042786</v>
      </c>
      <c r="CZ3036" s="15">
        <v>6.9131736526946108</v>
      </c>
      <c r="DA3036" s="20"/>
      <c r="DB3036" s="20"/>
    </row>
    <row r="3037" spans="1:106" ht="24">
      <c r="A3037" s="8" t="s">
        <v>4491</v>
      </c>
      <c r="B3037" s="8" t="s">
        <v>4492</v>
      </c>
      <c r="C3037" s="9" t="s">
        <v>7147</v>
      </c>
      <c r="D3037" s="9" t="s">
        <v>7126</v>
      </c>
      <c r="E3037" s="10" t="s">
        <v>7127</v>
      </c>
      <c r="F3037" s="10" t="s">
        <v>7126</v>
      </c>
      <c r="G3037" s="11">
        <v>0.99</v>
      </c>
      <c r="H3037" s="11">
        <v>0.99</v>
      </c>
      <c r="I3037" s="12">
        <v>9.0499999999999997E-2</v>
      </c>
      <c r="J3037" s="12">
        <v>0.146095</v>
      </c>
      <c r="K3037" s="12">
        <v>4.7E-2</v>
      </c>
      <c r="L3037" s="12">
        <v>0.10350000000000001</v>
      </c>
      <c r="M3037" s="12">
        <v>6.8320350000000002E-2</v>
      </c>
      <c r="N3037" s="12">
        <v>0.146095</v>
      </c>
      <c r="O3037" s="12" t="s">
        <v>7128</v>
      </c>
      <c r="P3037" s="12" t="s">
        <v>7128</v>
      </c>
      <c r="Q3037" s="13">
        <v>3.44</v>
      </c>
      <c r="R3037" s="13">
        <v>0</v>
      </c>
      <c r="S3037" s="13">
        <v>0</v>
      </c>
      <c r="T3037" s="13">
        <v>0</v>
      </c>
      <c r="U3037" s="13">
        <v>3.44</v>
      </c>
      <c r="V3037" s="13">
        <v>0</v>
      </c>
      <c r="W3037" s="13">
        <v>3.44</v>
      </c>
      <c r="X3037" s="14">
        <v>0</v>
      </c>
      <c r="Y3037" s="15">
        <v>0.2040816326530612</v>
      </c>
      <c r="Z3037" s="14" t="s">
        <v>7128</v>
      </c>
      <c r="AA3037" s="14">
        <v>0</v>
      </c>
      <c r="AB3037" s="14" t="s">
        <v>7128</v>
      </c>
      <c r="AC3037" s="14">
        <v>0</v>
      </c>
      <c r="AD3037" s="13">
        <v>1.4</v>
      </c>
      <c r="AE3037" s="15">
        <v>0.40061111111111108</v>
      </c>
      <c r="AF3037" s="14">
        <v>3.1622776601683791E-2</v>
      </c>
      <c r="AG3037" s="14" t="s">
        <v>7128</v>
      </c>
      <c r="AH3037" s="15">
        <v>0.44399876581302067</v>
      </c>
      <c r="AI3037" s="5" t="s">
        <v>7128</v>
      </c>
      <c r="AJ3037" s="15">
        <v>43</v>
      </c>
      <c r="AK3037" s="15" t="s">
        <v>7128</v>
      </c>
      <c r="AL3037" s="15" t="s">
        <v>7128</v>
      </c>
      <c r="AM3037" s="15" t="s">
        <v>7128</v>
      </c>
      <c r="AN3037" s="15" t="s">
        <v>7128</v>
      </c>
      <c r="AO3037" s="15">
        <v>1.131578947368421</v>
      </c>
      <c r="AP3037" s="15" t="s">
        <v>7128</v>
      </c>
      <c r="AQ3037" s="15">
        <v>491.42857142857139</v>
      </c>
      <c r="AR3037" s="15" t="s">
        <v>7128</v>
      </c>
      <c r="AS3037" s="15">
        <v>1.131578947368421</v>
      </c>
      <c r="AT3037" s="14" t="s">
        <v>7128</v>
      </c>
      <c r="AU3037" s="14">
        <v>0</v>
      </c>
      <c r="AV3037" s="12" t="s">
        <v>7128</v>
      </c>
      <c r="AW3037" s="12" t="s">
        <v>7128</v>
      </c>
      <c r="AX3037" s="12">
        <v>0.13500000000000001</v>
      </c>
      <c r="AY3037" s="12">
        <v>0.191</v>
      </c>
      <c r="AZ3037" s="14" t="s">
        <v>7128</v>
      </c>
      <c r="BA3037" s="14" t="s">
        <v>7128</v>
      </c>
      <c r="BB3037" s="14" t="s">
        <v>7128</v>
      </c>
      <c r="BC3037" s="14" t="s">
        <v>7128</v>
      </c>
      <c r="BD3037" s="14">
        <v>-1.8571428571428572E-2</v>
      </c>
      <c r="BE3037" s="14">
        <v>-4.642857142857143E-3</v>
      </c>
      <c r="BF3037" s="14">
        <v>0</v>
      </c>
      <c r="BG3037" s="14" t="s">
        <v>7128</v>
      </c>
      <c r="BH3037" s="13">
        <v>0.08</v>
      </c>
      <c r="BI3037" s="13">
        <v>-5.1999999999999998E-2</v>
      </c>
      <c r="BJ3037" s="13">
        <v>-1.2999999999999999E-2</v>
      </c>
      <c r="BK3037" s="13">
        <v>-1.2999999999999999E-2</v>
      </c>
      <c r="BL3037" s="13">
        <v>3.04</v>
      </c>
      <c r="BM3037" s="13">
        <v>2.8</v>
      </c>
      <c r="BN3037" s="13">
        <v>0.13900000000000001</v>
      </c>
      <c r="BO3037" s="13">
        <v>7.0000000000000001E-3</v>
      </c>
      <c r="BP3037" s="13">
        <v>-1.2999999999999999E-2</v>
      </c>
      <c r="BQ3037" s="13">
        <v>0</v>
      </c>
      <c r="BR3037" s="13">
        <v>0</v>
      </c>
      <c r="BS3037" s="13">
        <v>-4.7E-2</v>
      </c>
      <c r="BT3037" s="14" t="s">
        <v>7128</v>
      </c>
      <c r="BU3037" s="13">
        <v>3.4000000000000002E-2</v>
      </c>
      <c r="BV3037" s="13">
        <v>-4.9999999999999975E-3</v>
      </c>
      <c r="BW3037" s="13">
        <v>-4.9999999999999975E-3</v>
      </c>
      <c r="BX3037" s="13">
        <v>0</v>
      </c>
      <c r="BY3037" s="13">
        <v>0</v>
      </c>
      <c r="BZ3037" s="13">
        <v>0</v>
      </c>
      <c r="CA3037" s="13">
        <v>0</v>
      </c>
      <c r="CB3037" s="13">
        <v>0</v>
      </c>
      <c r="CC3037" s="15">
        <v>-0.19700000000000001</v>
      </c>
      <c r="CD3037" s="15">
        <v>0.83699999999999997</v>
      </c>
      <c r="CE3037" s="15">
        <v>0.36</v>
      </c>
      <c r="CF3037" s="15" t="s">
        <v>7128</v>
      </c>
      <c r="CG3037" s="15" t="s">
        <v>7128</v>
      </c>
      <c r="CH3037" s="13" t="s">
        <v>7128</v>
      </c>
      <c r="CI3037" s="13" t="s">
        <v>7128</v>
      </c>
      <c r="CJ3037" s="13">
        <v>0</v>
      </c>
      <c r="CK3037" s="12">
        <f t="shared" si="94"/>
        <v>0</v>
      </c>
      <c r="CL3037" s="36" t="str">
        <f t="shared" si="95"/>
        <v>NA</v>
      </c>
      <c r="CM3037" s="13" t="s">
        <v>7128</v>
      </c>
      <c r="CN3037" s="13" t="s">
        <v>7128</v>
      </c>
      <c r="CO3037" s="13" t="s">
        <v>7128</v>
      </c>
      <c r="CP3037" s="13" t="s">
        <v>7128</v>
      </c>
      <c r="CQ3037" s="13">
        <v>7.0000000000000001E-3</v>
      </c>
      <c r="CR3037" s="13">
        <v>3.44</v>
      </c>
      <c r="CS3037" s="13" t="s">
        <v>7128</v>
      </c>
      <c r="CT3037" s="13">
        <v>0</v>
      </c>
      <c r="CU3037" s="13">
        <v>-1.2999999999999999E-2</v>
      </c>
      <c r="CV3037" s="13">
        <v>0</v>
      </c>
      <c r="CW3037" s="13">
        <v>0.13900000000000001</v>
      </c>
      <c r="CX3037" s="12" t="s">
        <v>7128</v>
      </c>
      <c r="CY3037" s="12" t="s">
        <v>7128</v>
      </c>
      <c r="CZ3037" s="15">
        <v>24.74820143884892</v>
      </c>
      <c r="DA3037" s="20"/>
      <c r="DB3037" s="20"/>
    </row>
    <row r="3038" spans="1:106">
      <c r="A3038" s="8" t="s">
        <v>6645</v>
      </c>
      <c r="B3038" s="8" t="s">
        <v>6646</v>
      </c>
      <c r="C3038" s="9" t="s">
        <v>7141</v>
      </c>
      <c r="D3038" s="9" t="s">
        <v>7126</v>
      </c>
      <c r="E3038" s="10" t="s">
        <v>7127</v>
      </c>
      <c r="F3038" s="10" t="s">
        <v>7126</v>
      </c>
      <c r="G3038" s="11">
        <v>0.73</v>
      </c>
      <c r="H3038" s="11">
        <v>0.73</v>
      </c>
      <c r="I3038" s="12">
        <v>9.0499999999999997E-2</v>
      </c>
      <c r="J3038" s="12">
        <v>0.12256500000000001</v>
      </c>
      <c r="K3038" s="12">
        <v>6.2E-2</v>
      </c>
      <c r="L3038" s="12">
        <v>0.11849999999999999</v>
      </c>
      <c r="M3038" s="12">
        <v>7.8221849999999996E-2</v>
      </c>
      <c r="N3038" s="12">
        <v>0.12256500000000001</v>
      </c>
      <c r="O3038" s="12">
        <v>-0.12256500000000001</v>
      </c>
      <c r="P3038" s="12">
        <v>-0.12256500000000001</v>
      </c>
      <c r="Q3038" s="13">
        <v>1.39</v>
      </c>
      <c r="R3038" s="13">
        <v>0</v>
      </c>
      <c r="S3038" s="13">
        <v>0</v>
      </c>
      <c r="T3038" s="13">
        <v>0</v>
      </c>
      <c r="U3038" s="13">
        <v>1.39</v>
      </c>
      <c r="V3038" s="13">
        <v>0</v>
      </c>
      <c r="W3038" s="13">
        <v>1.39</v>
      </c>
      <c r="X3038" s="14">
        <v>0</v>
      </c>
      <c r="Y3038" s="15">
        <v>0.8353808353808353</v>
      </c>
      <c r="Z3038" s="14" t="s">
        <v>7128</v>
      </c>
      <c r="AA3038" s="14">
        <v>0</v>
      </c>
      <c r="AB3038" s="14" t="s">
        <v>7128</v>
      </c>
      <c r="AC3038" s="14">
        <v>0</v>
      </c>
      <c r="AD3038" s="13">
        <v>3.4000000000000002E-2</v>
      </c>
      <c r="AE3038" s="15">
        <v>3.6824166666666671</v>
      </c>
      <c r="AF3038" s="14">
        <v>0.22135943621178655</v>
      </c>
      <c r="AG3038" s="14">
        <v>1.077433174214512</v>
      </c>
      <c r="AH3038" s="15">
        <v>0.48888888888888893</v>
      </c>
      <c r="AI3038" s="5" t="s">
        <v>7128</v>
      </c>
      <c r="AJ3038" s="15" t="s">
        <v>7128</v>
      </c>
      <c r="AK3038" s="15" t="s">
        <v>7128</v>
      </c>
      <c r="AL3038" s="15" t="s">
        <v>7128</v>
      </c>
      <c r="AM3038" s="15" t="s">
        <v>7128</v>
      </c>
      <c r="AN3038" s="15" t="s">
        <v>7128</v>
      </c>
      <c r="AO3038" s="15">
        <v>0.1053030303030303</v>
      </c>
      <c r="AP3038" s="15" t="s">
        <v>7128</v>
      </c>
      <c r="AQ3038" s="15" t="s">
        <v>7128</v>
      </c>
      <c r="AR3038" s="15" t="s">
        <v>7128</v>
      </c>
      <c r="AS3038" s="15">
        <v>0.1053030303030303</v>
      </c>
      <c r="AT3038" s="14" t="s">
        <v>7128</v>
      </c>
      <c r="AU3038" s="14">
        <v>0</v>
      </c>
      <c r="AV3038" s="12" t="s">
        <v>7128</v>
      </c>
      <c r="AW3038" s="12" t="s">
        <v>7128</v>
      </c>
      <c r="AX3038" s="12" t="s">
        <v>7128</v>
      </c>
      <c r="AY3038" s="12" t="s">
        <v>7128</v>
      </c>
      <c r="AZ3038" s="14" t="s">
        <v>7128</v>
      </c>
      <c r="BA3038" s="14" t="s">
        <v>7128</v>
      </c>
      <c r="BB3038" s="14">
        <v>0</v>
      </c>
      <c r="BC3038" s="14">
        <v>0</v>
      </c>
      <c r="BD3038" s="14" t="s">
        <v>7128</v>
      </c>
      <c r="BE3038" s="14" t="s">
        <v>7128</v>
      </c>
      <c r="BF3038" s="14">
        <v>0</v>
      </c>
      <c r="BG3038" s="14">
        <v>0.14000000000000001</v>
      </c>
      <c r="BH3038" s="13">
        <v>-2E-3</v>
      </c>
      <c r="BI3038" s="13">
        <v>0</v>
      </c>
      <c r="BJ3038" s="13">
        <v>0</v>
      </c>
      <c r="BK3038" s="13">
        <v>0</v>
      </c>
      <c r="BL3038" s="13">
        <v>13.2</v>
      </c>
      <c r="BM3038" s="13">
        <v>0</v>
      </c>
      <c r="BN3038" s="13">
        <v>0.46</v>
      </c>
      <c r="BO3038" s="13">
        <v>0</v>
      </c>
      <c r="BP3038" s="13">
        <v>0</v>
      </c>
      <c r="BQ3038" s="13">
        <v>0</v>
      </c>
      <c r="BR3038" s="13">
        <v>0</v>
      </c>
      <c r="BS3038" s="13">
        <v>0</v>
      </c>
      <c r="BT3038" s="14" t="s">
        <v>7128</v>
      </c>
      <c r="BU3038" s="13">
        <v>0</v>
      </c>
      <c r="BV3038" s="13">
        <v>0</v>
      </c>
      <c r="BW3038" s="13">
        <v>0</v>
      </c>
      <c r="BX3038" s="13">
        <v>13.1</v>
      </c>
      <c r="BY3038" s="13">
        <v>16.745000000000001</v>
      </c>
      <c r="BZ3038" s="13">
        <v>0</v>
      </c>
      <c r="CA3038" s="13">
        <v>0</v>
      </c>
      <c r="CB3038" s="13">
        <v>0</v>
      </c>
      <c r="CC3038" s="15">
        <v>1.59</v>
      </c>
      <c r="CD3038" s="15">
        <v>0.78900000000000003</v>
      </c>
      <c r="CE3038" s="15">
        <v>0.36</v>
      </c>
      <c r="CF3038" s="15">
        <v>2.6421606363813512</v>
      </c>
      <c r="CG3038" s="15">
        <v>3.4541654469196619</v>
      </c>
      <c r="CH3038" s="13">
        <v>0.41675000000000001</v>
      </c>
      <c r="CI3038" s="13">
        <v>9.9750000000000005E-2</v>
      </c>
      <c r="CJ3038" s="13">
        <v>0</v>
      </c>
      <c r="CK3038" s="12">
        <f t="shared" si="94"/>
        <v>0</v>
      </c>
      <c r="CL3038" s="36" t="str">
        <f t="shared" si="95"/>
        <v>NA</v>
      </c>
      <c r="CM3038" s="13" t="s">
        <v>7128</v>
      </c>
      <c r="CN3038" s="13" t="s">
        <v>7128</v>
      </c>
      <c r="CO3038" s="13" t="s">
        <v>7128</v>
      </c>
      <c r="CP3038" s="13" t="s">
        <v>7128</v>
      </c>
      <c r="CQ3038" s="13" t="s">
        <v>7128</v>
      </c>
      <c r="CR3038" s="13" t="s">
        <v>7128</v>
      </c>
      <c r="CS3038" s="13" t="s">
        <v>7128</v>
      </c>
      <c r="CT3038" s="13">
        <v>0</v>
      </c>
      <c r="CU3038" s="13">
        <v>0</v>
      </c>
      <c r="CV3038" s="13">
        <v>0</v>
      </c>
      <c r="CW3038" s="13">
        <v>0.46</v>
      </c>
      <c r="CX3038" s="12">
        <v>0</v>
      </c>
      <c r="CY3038" s="12">
        <v>0</v>
      </c>
      <c r="CZ3038" s="15">
        <v>3.0217391304347823</v>
      </c>
      <c r="DA3038" s="20"/>
      <c r="DB3038" s="20"/>
    </row>
    <row r="3039" spans="1:106">
      <c r="A3039" s="8" t="s">
        <v>5601</v>
      </c>
      <c r="B3039" s="8" t="s">
        <v>5602</v>
      </c>
      <c r="C3039" s="9" t="s">
        <v>7133</v>
      </c>
      <c r="D3039" s="9" t="s">
        <v>7126</v>
      </c>
      <c r="E3039" s="10" t="s">
        <v>7127</v>
      </c>
      <c r="F3039" s="10" t="s">
        <v>7126</v>
      </c>
      <c r="G3039" s="11">
        <v>0.92</v>
      </c>
      <c r="H3039" s="11">
        <v>0.95897222222222223</v>
      </c>
      <c r="I3039" s="12">
        <v>9.0499999999999997E-2</v>
      </c>
      <c r="J3039" s="12">
        <v>0.1432869861111111</v>
      </c>
      <c r="K3039" s="12">
        <v>3.6999999999999998E-2</v>
      </c>
      <c r="L3039" s="12">
        <v>9.35E-2</v>
      </c>
      <c r="M3039" s="12">
        <v>6.1719349999999999E-2</v>
      </c>
      <c r="N3039" s="12">
        <v>0.13691614641485275</v>
      </c>
      <c r="O3039" s="12">
        <v>-0.14237789520202018</v>
      </c>
      <c r="P3039" s="12">
        <v>-0.14806690466641387</v>
      </c>
      <c r="Q3039" s="13">
        <v>0.72</v>
      </c>
      <c r="R3039" s="13">
        <v>0</v>
      </c>
      <c r="S3039" s="13">
        <v>6.0999999999999999E-2</v>
      </c>
      <c r="T3039" s="13">
        <v>6.0999999999999999E-2</v>
      </c>
      <c r="U3039" s="13">
        <v>0.78099999999999992</v>
      </c>
      <c r="V3039" s="13">
        <v>3.9E-2</v>
      </c>
      <c r="W3039" s="13">
        <v>0.74199999999999988</v>
      </c>
      <c r="X3039" s="14">
        <v>4.9935979513444306E-2</v>
      </c>
      <c r="Y3039" s="15">
        <v>5.0335570469798654E-2</v>
      </c>
      <c r="Z3039" s="14">
        <v>2.7465105808194504E-2</v>
      </c>
      <c r="AA3039" s="14">
        <v>7.8104993597951353E-2</v>
      </c>
      <c r="AB3039" s="14">
        <v>2.824074074074074E-2</v>
      </c>
      <c r="AC3039" s="14">
        <v>8.4722222222222227E-2</v>
      </c>
      <c r="AD3039" s="13">
        <v>4.8000000000000001E-2</v>
      </c>
      <c r="AE3039" s="15">
        <v>1.0456944444444445</v>
      </c>
      <c r="AF3039" s="14">
        <v>6.3245553203367583E-2</v>
      </c>
      <c r="AG3039" s="14">
        <v>0.60715731075232882</v>
      </c>
      <c r="AH3039" s="15">
        <v>0.38064516129032255</v>
      </c>
      <c r="AI3039" s="5" t="s">
        <v>7128</v>
      </c>
      <c r="AJ3039" s="15">
        <v>720</v>
      </c>
      <c r="AK3039" s="15">
        <v>720</v>
      </c>
      <c r="AL3039" s="15" t="s">
        <v>7128</v>
      </c>
      <c r="AM3039" s="15" t="s">
        <v>7128</v>
      </c>
      <c r="AN3039" s="15">
        <v>0.33333333333333331</v>
      </c>
      <c r="AO3039" s="15">
        <v>9.7297297297297298</v>
      </c>
      <c r="AP3039" s="15" t="s">
        <v>7128</v>
      </c>
      <c r="AQ3039" s="15" t="s">
        <v>7128</v>
      </c>
      <c r="AR3039" s="15">
        <v>0.34036697247706416</v>
      </c>
      <c r="AS3039" s="15">
        <v>10.027027027027026</v>
      </c>
      <c r="AT3039" s="14">
        <v>0</v>
      </c>
      <c r="AU3039" s="14">
        <v>0</v>
      </c>
      <c r="AV3039" s="12" t="s">
        <v>7128</v>
      </c>
      <c r="AW3039" s="12" t="s">
        <v>7128</v>
      </c>
      <c r="AX3039" s="12">
        <v>0.69299999999999995</v>
      </c>
      <c r="AY3039" s="12" t="s">
        <v>7128</v>
      </c>
      <c r="AZ3039" s="14" t="s">
        <v>7128</v>
      </c>
      <c r="BA3039" s="14" t="s">
        <v>7128</v>
      </c>
      <c r="BB3039" s="14">
        <v>9.0909090909090909E-4</v>
      </c>
      <c r="BC3039" s="14">
        <v>-1.1150758251561107E-2</v>
      </c>
      <c r="BD3039" s="14">
        <v>1.3513513513513514E-2</v>
      </c>
      <c r="BE3039" s="14">
        <v>-0.33783783783783788</v>
      </c>
      <c r="BF3039" s="14">
        <v>0.5</v>
      </c>
      <c r="BG3039" s="14" t="s">
        <v>7128</v>
      </c>
      <c r="BH3039" s="13">
        <v>1E-3</v>
      </c>
      <c r="BI3039" s="13">
        <v>1E-3</v>
      </c>
      <c r="BJ3039" s="13">
        <v>-2.5000000000000001E-2</v>
      </c>
      <c r="BK3039" s="13">
        <v>-2.5000000000000001E-2</v>
      </c>
      <c r="BL3039" s="13">
        <v>7.3999999999999996E-2</v>
      </c>
      <c r="BM3039" s="13">
        <v>7.3999999999999996E-2</v>
      </c>
      <c r="BN3039" s="13">
        <v>-2.4E-2</v>
      </c>
      <c r="BO3039" s="13">
        <v>-2.4E-2</v>
      </c>
      <c r="BP3039" s="13">
        <v>-1.2500000000000001E-2</v>
      </c>
      <c r="BQ3039" s="13">
        <v>0</v>
      </c>
      <c r="BR3039" s="13">
        <v>0</v>
      </c>
      <c r="BS3039" s="13">
        <v>-7.0000000000000001E-3</v>
      </c>
      <c r="BT3039" s="14" t="s">
        <v>7128</v>
      </c>
      <c r="BU3039" s="13">
        <v>-5.5000000000000005E-3</v>
      </c>
      <c r="BV3039" s="13">
        <v>8.0000000000000002E-3</v>
      </c>
      <c r="BW3039" s="13">
        <v>8.0000000000000002E-3</v>
      </c>
      <c r="BX3039" s="13">
        <v>1.1000000000000001</v>
      </c>
      <c r="BY3039" s="13">
        <v>1.121</v>
      </c>
      <c r="BZ3039" s="13">
        <v>2.16</v>
      </c>
      <c r="CA3039" s="13">
        <v>2.1800000000000002</v>
      </c>
      <c r="CB3039" s="13">
        <v>0</v>
      </c>
      <c r="CC3039" s="15">
        <v>0.25600000000000001</v>
      </c>
      <c r="CD3039" s="15">
        <v>0.621</v>
      </c>
      <c r="CE3039" s="15">
        <v>0.36</v>
      </c>
      <c r="CF3039" s="15">
        <v>2.3785296616658775</v>
      </c>
      <c r="CG3039" s="15">
        <v>2.9668997626922669</v>
      </c>
      <c r="CH3039" s="13">
        <v>-3.5499999999999997E-2</v>
      </c>
      <c r="CI3039" s="13">
        <v>-1.9500000000000003E-2</v>
      </c>
      <c r="CJ3039" s="13">
        <v>0</v>
      </c>
      <c r="CK3039" s="12">
        <f t="shared" si="94"/>
        <v>0</v>
      </c>
      <c r="CL3039" s="36">
        <f t="shared" si="95"/>
        <v>3.3944954128440362E-2</v>
      </c>
      <c r="CM3039" s="13">
        <v>2E-3</v>
      </c>
      <c r="CN3039" s="13">
        <v>1E-3</v>
      </c>
      <c r="CO3039" s="13">
        <v>1E-3</v>
      </c>
      <c r="CP3039" s="13">
        <v>0.72</v>
      </c>
      <c r="CQ3039" s="13" t="s">
        <v>7128</v>
      </c>
      <c r="CR3039" s="13" t="s">
        <v>7128</v>
      </c>
      <c r="CS3039" s="13" t="s">
        <v>7128</v>
      </c>
      <c r="CT3039" s="13">
        <v>0</v>
      </c>
      <c r="CU3039" s="13">
        <v>-2.5000000000000001E-2</v>
      </c>
      <c r="CV3039" s="13">
        <v>2.1800000000000002</v>
      </c>
      <c r="CW3039" s="13">
        <v>-2.4E-2</v>
      </c>
      <c r="CX3039" s="12">
        <v>9.0909090909090909E-4</v>
      </c>
      <c r="CY3039" s="12">
        <v>-1.1150758251561107E-2</v>
      </c>
      <c r="CZ3039" s="15" t="s">
        <v>7128</v>
      </c>
      <c r="DA3039" s="20"/>
      <c r="DB3039" s="20"/>
    </row>
    <row r="3040" spans="1:106">
      <c r="A3040" s="8" t="s">
        <v>6143</v>
      </c>
      <c r="B3040" s="8" t="s">
        <v>6144</v>
      </c>
      <c r="C3040" s="9" t="s">
        <v>7176</v>
      </c>
      <c r="D3040" s="9" t="s">
        <v>7126</v>
      </c>
      <c r="E3040" s="10" t="s">
        <v>7127</v>
      </c>
      <c r="F3040" s="10" t="s">
        <v>7126</v>
      </c>
      <c r="G3040" s="11">
        <v>0.99</v>
      </c>
      <c r="H3040" s="11">
        <v>0.9904342366874419</v>
      </c>
      <c r="I3040" s="12">
        <v>9.0499999999999997E-2</v>
      </c>
      <c r="J3040" s="12">
        <v>0.1461342984202135</v>
      </c>
      <c r="K3040" s="12">
        <v>3.6999999999999998E-2</v>
      </c>
      <c r="L3040" s="12">
        <v>9.35E-2</v>
      </c>
      <c r="M3040" s="12">
        <v>6.1719349999999999E-2</v>
      </c>
      <c r="N3040" s="12">
        <v>0.14609728832280897</v>
      </c>
      <c r="O3040" s="12">
        <v>-0.1461342984202135</v>
      </c>
      <c r="P3040" s="12">
        <v>-0.11278823888157888</v>
      </c>
      <c r="Q3040" s="13">
        <v>940.3</v>
      </c>
      <c r="R3040" s="13">
        <v>0.41243712848651126</v>
      </c>
      <c r="S3040" s="13">
        <v>0</v>
      </c>
      <c r="T3040" s="13">
        <v>0.41243712848651126</v>
      </c>
      <c r="U3040" s="13">
        <v>940.7124371284865</v>
      </c>
      <c r="V3040" s="13">
        <v>0</v>
      </c>
      <c r="W3040" s="13">
        <v>940.7124371284865</v>
      </c>
      <c r="X3040" s="14">
        <v>0</v>
      </c>
      <c r="Y3040" s="15">
        <v>4.2857142857142858E-2</v>
      </c>
      <c r="Z3040" s="14" t="s">
        <v>7128</v>
      </c>
      <c r="AA3040" s="14">
        <v>4.3843061089472854E-4</v>
      </c>
      <c r="AB3040" s="14" t="s">
        <v>7128</v>
      </c>
      <c r="AC3040" s="14">
        <v>4.3862291660800944E-4</v>
      </c>
      <c r="AD3040" s="13">
        <v>26.88</v>
      </c>
      <c r="AE3040" s="15">
        <v>1.7992777777777782</v>
      </c>
      <c r="AF3040" s="14">
        <v>0.14491376746189438</v>
      </c>
      <c r="AG3040" s="14">
        <v>0.57551467649152344</v>
      </c>
      <c r="AH3040" s="15">
        <v>0.51328090221101064</v>
      </c>
      <c r="AI3040" s="5" t="s">
        <v>7128</v>
      </c>
      <c r="AJ3040" s="15">
        <v>53.42613636363636</v>
      </c>
      <c r="AK3040" s="15" t="s">
        <v>7128</v>
      </c>
      <c r="AL3040" s="15">
        <v>38.236130867709818</v>
      </c>
      <c r="AM3040" s="15">
        <v>1.5485836627140974</v>
      </c>
      <c r="AN3040" s="15" t="s">
        <v>7128</v>
      </c>
      <c r="AO3040" s="15">
        <v>10.612866817155757</v>
      </c>
      <c r="AP3040" s="15">
        <v>2552.7281909131852</v>
      </c>
      <c r="AQ3040" s="15">
        <v>2085.8368894201476</v>
      </c>
      <c r="AR3040" s="15">
        <v>2280.8626385809307</v>
      </c>
      <c r="AS3040" s="15">
        <v>10.617521863752669</v>
      </c>
      <c r="AT3040" s="14" t="s">
        <v>7128</v>
      </c>
      <c r="AU3040" s="14">
        <v>0</v>
      </c>
      <c r="AV3040" s="12" t="s">
        <v>7128</v>
      </c>
      <c r="AW3040" s="12" t="s">
        <v>7128</v>
      </c>
      <c r="AX3040" s="12" t="s">
        <v>7128</v>
      </c>
      <c r="AY3040" s="12" t="s">
        <v>7128</v>
      </c>
      <c r="AZ3040" s="14">
        <v>0.34499999999999997</v>
      </c>
      <c r="BA3040" s="14">
        <v>0.24600000000000002</v>
      </c>
      <c r="BB3040" s="14">
        <v>0</v>
      </c>
      <c r="BC3040" s="14">
        <v>3.3309049441230087E-2</v>
      </c>
      <c r="BD3040" s="14" t="s">
        <v>7128</v>
      </c>
      <c r="BE3040" s="14" t="s">
        <v>7128</v>
      </c>
      <c r="BF3040" s="14">
        <v>0</v>
      </c>
      <c r="BG3040" s="14">
        <v>0.24480000000000002</v>
      </c>
      <c r="BH3040" s="13">
        <v>17.600000000000001</v>
      </c>
      <c r="BI3040" s="13">
        <v>0</v>
      </c>
      <c r="BJ3040" s="13">
        <v>0</v>
      </c>
      <c r="BK3040" s="13">
        <v>0.36851257430269779</v>
      </c>
      <c r="BL3040" s="13">
        <v>88.6</v>
      </c>
      <c r="BM3040" s="13">
        <v>0</v>
      </c>
      <c r="BN3040" s="13">
        <v>21.1</v>
      </c>
      <c r="BO3040" s="13">
        <v>0.45100000000000001</v>
      </c>
      <c r="BP3040" s="13">
        <v>0.36851257430269779</v>
      </c>
      <c r="BQ3040" s="13">
        <v>0</v>
      </c>
      <c r="BR3040" s="13">
        <v>0</v>
      </c>
      <c r="BS3040" s="13">
        <v>0</v>
      </c>
      <c r="BT3040" s="14">
        <v>0</v>
      </c>
      <c r="BU3040" s="13">
        <v>0.36851257430269779</v>
      </c>
      <c r="BV3040" s="13">
        <v>0</v>
      </c>
      <c r="BW3040" s="13">
        <v>0</v>
      </c>
      <c r="BX3040" s="13">
        <v>10.7</v>
      </c>
      <c r="BY3040" s="13">
        <v>11.063437128486511</v>
      </c>
      <c r="BZ3040" s="13">
        <v>0</v>
      </c>
      <c r="CA3040" s="13">
        <v>0.41243712848651126</v>
      </c>
      <c r="CB3040" s="13">
        <v>0</v>
      </c>
      <c r="CC3040" s="15">
        <v>0.55600000000000005</v>
      </c>
      <c r="CD3040" s="15">
        <v>0.83399999999999996</v>
      </c>
      <c r="CE3040" s="15">
        <v>0.36</v>
      </c>
      <c r="CF3040" s="15">
        <v>2.5362149502844025</v>
      </c>
      <c r="CG3040" s="15">
        <v>2.8031514008470677</v>
      </c>
      <c r="CH3040" s="13">
        <v>1.7666666666666668</v>
      </c>
      <c r="CI3040" s="13">
        <v>1.8865000000000001</v>
      </c>
      <c r="CJ3040" s="13">
        <v>0</v>
      </c>
      <c r="CK3040" s="12">
        <f t="shared" si="94"/>
        <v>0</v>
      </c>
      <c r="CL3040" s="36">
        <f t="shared" si="95"/>
        <v>214.82062084257203</v>
      </c>
      <c r="CM3040" s="13" t="s">
        <v>7128</v>
      </c>
      <c r="CN3040" s="13" t="s">
        <v>7128</v>
      </c>
      <c r="CO3040" s="13" t="s">
        <v>7128</v>
      </c>
      <c r="CP3040" s="13" t="s">
        <v>7128</v>
      </c>
      <c r="CQ3040" s="13">
        <v>0.45100000000000001</v>
      </c>
      <c r="CR3040" s="13">
        <v>940.7124371284865</v>
      </c>
      <c r="CS3040" s="13" t="s">
        <v>7128</v>
      </c>
      <c r="CT3040" s="13">
        <v>0.37160000000000004</v>
      </c>
      <c r="CU3040" s="13">
        <v>0.20831257430269776</v>
      </c>
      <c r="CV3040" s="13">
        <v>0.7840371284865113</v>
      </c>
      <c r="CW3040" s="13">
        <v>21.1</v>
      </c>
      <c r="CX3040" s="12">
        <v>-1.4469453376205789E-2</v>
      </c>
      <c r="CY3040" s="12">
        <v>1.8217043981760037E-2</v>
      </c>
      <c r="CZ3040" s="15">
        <v>44.583527825994615</v>
      </c>
      <c r="DA3040" s="20"/>
      <c r="DB3040" s="20"/>
    </row>
    <row r="3041" spans="1:106">
      <c r="A3041" s="8" t="s">
        <v>2811</v>
      </c>
      <c r="B3041" s="8" t="s">
        <v>2812</v>
      </c>
      <c r="C3041" s="9" t="s">
        <v>7149</v>
      </c>
      <c r="D3041" s="9" t="s">
        <v>7126</v>
      </c>
      <c r="E3041" s="10" t="s">
        <v>7127</v>
      </c>
      <c r="F3041" s="10" t="s">
        <v>7126</v>
      </c>
      <c r="G3041" s="11">
        <v>0.85</v>
      </c>
      <c r="H3041" s="11">
        <v>0.85</v>
      </c>
      <c r="I3041" s="12">
        <v>9.0499999999999997E-2</v>
      </c>
      <c r="J3041" s="12">
        <v>0.13342499999999999</v>
      </c>
      <c r="K3041" s="12">
        <v>4.7E-2</v>
      </c>
      <c r="L3041" s="12">
        <v>0.10350000000000001</v>
      </c>
      <c r="M3041" s="12">
        <v>6.8320350000000002E-2</v>
      </c>
      <c r="N3041" s="12">
        <v>0.13342499999999999</v>
      </c>
      <c r="O3041" s="12">
        <v>-3.7128703703703678E-2</v>
      </c>
      <c r="P3041" s="12">
        <v>-2.5196485470339786E-2</v>
      </c>
      <c r="Q3041" s="13">
        <v>101.6</v>
      </c>
      <c r="R3041" s="13">
        <v>0</v>
      </c>
      <c r="S3041" s="13">
        <v>0</v>
      </c>
      <c r="T3041" s="13">
        <v>0</v>
      </c>
      <c r="U3041" s="13">
        <v>101.6</v>
      </c>
      <c r="V3041" s="13">
        <v>0</v>
      </c>
      <c r="W3041" s="13">
        <v>101.6</v>
      </c>
      <c r="X3041" s="14">
        <v>0</v>
      </c>
      <c r="Y3041" s="15">
        <v>0.73011400025618034</v>
      </c>
      <c r="Z3041" s="14" t="s">
        <v>7128</v>
      </c>
      <c r="AA3041" s="14">
        <v>0</v>
      </c>
      <c r="AB3041" s="14" t="s">
        <v>7128</v>
      </c>
      <c r="AC3041" s="14">
        <v>0</v>
      </c>
      <c r="AD3041" s="13">
        <v>0.13</v>
      </c>
      <c r="AE3041" s="15">
        <v>0.57663888888888892</v>
      </c>
      <c r="AF3041" s="14" t="s">
        <v>7128</v>
      </c>
      <c r="AG3041" s="14" t="s">
        <v>7128</v>
      </c>
      <c r="AH3041" s="15">
        <v>0.67032967032967028</v>
      </c>
      <c r="AI3041" s="5">
        <v>78.52941176470587</v>
      </c>
      <c r="AJ3041" s="15">
        <v>65.128205128205124</v>
      </c>
      <c r="AK3041" s="15">
        <v>65.128205128205124</v>
      </c>
      <c r="AL3041" s="15" t="s">
        <v>7128</v>
      </c>
      <c r="AM3041" s="15" t="s">
        <v>7128</v>
      </c>
      <c r="AN3041" s="15" t="s">
        <v>7128</v>
      </c>
      <c r="AO3041" s="15">
        <v>3.7080291970802919</v>
      </c>
      <c r="AP3041" s="15">
        <v>38.052434456928836</v>
      </c>
      <c r="AQ3041" s="15">
        <v>31.552795031055897</v>
      </c>
      <c r="AR3041" s="15" t="s">
        <v>7128</v>
      </c>
      <c r="AS3041" s="15">
        <v>3.7080291970802919</v>
      </c>
      <c r="AT3041" s="14">
        <v>0</v>
      </c>
      <c r="AU3041" s="14">
        <v>0</v>
      </c>
      <c r="AV3041" s="12">
        <v>0.40700000000000003</v>
      </c>
      <c r="AW3041" s="12">
        <v>0.17199999999999999</v>
      </c>
      <c r="AX3041" s="12">
        <v>0.13100000000000001</v>
      </c>
      <c r="AY3041" s="12">
        <v>0.14899999999999999</v>
      </c>
      <c r="AZ3041" s="14" t="s">
        <v>7128</v>
      </c>
      <c r="BA3041" s="14" t="s">
        <v>7128</v>
      </c>
      <c r="BB3041" s="14">
        <v>9.629629629629631E-2</v>
      </c>
      <c r="BC3041" s="14">
        <v>0.1082285145296602</v>
      </c>
      <c r="BD3041" s="14">
        <v>5.693430656934307E-2</v>
      </c>
      <c r="BE3041" s="14">
        <v>9.7445255474452555E-2</v>
      </c>
      <c r="BF3041" s="14">
        <v>0.35606060606060602</v>
      </c>
      <c r="BG3041" s="14">
        <v>5.6100000000000004E-2</v>
      </c>
      <c r="BH3041" s="13">
        <v>1.56</v>
      </c>
      <c r="BI3041" s="13">
        <v>1.56</v>
      </c>
      <c r="BJ3041" s="13">
        <v>2.67</v>
      </c>
      <c r="BK3041" s="13">
        <v>2.67</v>
      </c>
      <c r="BL3041" s="13">
        <v>27.4</v>
      </c>
      <c r="BM3041" s="13">
        <v>27.4</v>
      </c>
      <c r="BN3041" s="13">
        <v>3.22</v>
      </c>
      <c r="BO3041" s="13">
        <v>3.22</v>
      </c>
      <c r="BP3041" s="13">
        <v>1.719318181818182</v>
      </c>
      <c r="BQ3041" s="13">
        <v>0</v>
      </c>
      <c r="BR3041" s="13">
        <v>0</v>
      </c>
      <c r="BS3041" s="13">
        <v>-0.54900000000000004</v>
      </c>
      <c r="BT3041" s="14">
        <v>-0.31931262392597487</v>
      </c>
      <c r="BU3041" s="13">
        <v>2.2683181818181821</v>
      </c>
      <c r="BV3041" s="13">
        <v>2.109</v>
      </c>
      <c r="BW3041" s="13">
        <v>2.109</v>
      </c>
      <c r="BX3041" s="13">
        <v>16.2</v>
      </c>
      <c r="BY3041" s="13">
        <v>15.885999999999999</v>
      </c>
      <c r="BZ3041" s="13">
        <v>0</v>
      </c>
      <c r="CA3041" s="13">
        <v>0</v>
      </c>
      <c r="CB3041" s="13">
        <v>0</v>
      </c>
      <c r="CC3041" s="15">
        <v>6.8000000000000005E-2</v>
      </c>
      <c r="CD3041" s="15">
        <v>0.49099999999999999</v>
      </c>
      <c r="CE3041" s="15">
        <v>0.36</v>
      </c>
      <c r="CF3041" s="15">
        <v>0.37624650945569976</v>
      </c>
      <c r="CG3041" s="15">
        <v>0.50784911144209399</v>
      </c>
      <c r="CH3041" s="13">
        <v>1.475111111111111</v>
      </c>
      <c r="CI3041" s="13">
        <v>0.8876666666666666</v>
      </c>
      <c r="CJ3041" s="13">
        <v>0</v>
      </c>
      <c r="CK3041" s="12">
        <f t="shared" si="94"/>
        <v>0</v>
      </c>
      <c r="CL3041" s="36" t="str">
        <f t="shared" si="95"/>
        <v>NA</v>
      </c>
      <c r="CM3041" s="13">
        <v>2.64</v>
      </c>
      <c r="CN3041" s="13">
        <v>0.94</v>
      </c>
      <c r="CO3041" s="13">
        <v>1.56</v>
      </c>
      <c r="CP3041" s="13">
        <v>101.6</v>
      </c>
      <c r="CQ3041" s="13">
        <v>3.22</v>
      </c>
      <c r="CR3041" s="13">
        <v>101.6</v>
      </c>
      <c r="CS3041" s="13" t="s">
        <v>7128</v>
      </c>
      <c r="CT3041" s="13">
        <v>0</v>
      </c>
      <c r="CU3041" s="13">
        <v>2.67</v>
      </c>
      <c r="CV3041" s="13">
        <v>0</v>
      </c>
      <c r="CW3041" s="13">
        <v>3.22</v>
      </c>
      <c r="CX3041" s="12">
        <v>9.629629629629631E-2</v>
      </c>
      <c r="CY3041" s="12">
        <v>0.1082285145296602</v>
      </c>
      <c r="CZ3041" s="15">
        <v>31.552795031055897</v>
      </c>
      <c r="DA3041" s="20"/>
      <c r="DB3041" s="20"/>
    </row>
    <row r="3042" spans="1:106">
      <c r="A3042" s="8" t="s">
        <v>2713</v>
      </c>
      <c r="B3042" s="8" t="s">
        <v>2714</v>
      </c>
      <c r="C3042" s="9" t="s">
        <v>7149</v>
      </c>
      <c r="D3042" s="9" t="s">
        <v>7126</v>
      </c>
      <c r="E3042" s="10" t="s">
        <v>7127</v>
      </c>
      <c r="F3042" s="10" t="s">
        <v>7126</v>
      </c>
      <c r="G3042" s="11">
        <v>0.85</v>
      </c>
      <c r="H3042" s="11">
        <v>0.85</v>
      </c>
      <c r="I3042" s="12">
        <v>9.0499999999999997E-2</v>
      </c>
      <c r="J3042" s="12">
        <v>0.13342499999999999</v>
      </c>
      <c r="K3042" s="12">
        <v>4.7E-2</v>
      </c>
      <c r="L3042" s="12">
        <v>0.10350000000000001</v>
      </c>
      <c r="M3042" s="12">
        <v>6.8320350000000002E-2</v>
      </c>
      <c r="N3042" s="12">
        <v>0.13342499999999999</v>
      </c>
      <c r="O3042" s="12">
        <v>-0.14923229166666666</v>
      </c>
      <c r="P3042" s="12">
        <v>-0.14676620425029516</v>
      </c>
      <c r="Q3042" s="13">
        <v>5.33</v>
      </c>
      <c r="R3042" s="13">
        <v>0</v>
      </c>
      <c r="S3042" s="13">
        <v>0</v>
      </c>
      <c r="T3042" s="13">
        <v>0</v>
      </c>
      <c r="U3042" s="13">
        <v>5.33</v>
      </c>
      <c r="V3042" s="13">
        <v>0</v>
      </c>
      <c r="W3042" s="13">
        <v>5.33</v>
      </c>
      <c r="X3042" s="14">
        <v>0</v>
      </c>
      <c r="Y3042" s="15">
        <v>1.39375</v>
      </c>
      <c r="Z3042" s="14" t="s">
        <v>7128</v>
      </c>
      <c r="AA3042" s="14">
        <v>0</v>
      </c>
      <c r="AB3042" s="14" t="s">
        <v>7128</v>
      </c>
      <c r="AC3042" s="14">
        <v>0</v>
      </c>
      <c r="AD3042" s="13">
        <v>0.13300000000000001</v>
      </c>
      <c r="AE3042" s="15">
        <v>9.2916666666666772E-2</v>
      </c>
      <c r="AF3042" s="14">
        <v>0.1</v>
      </c>
      <c r="AG3042" s="14" t="s">
        <v>7128</v>
      </c>
      <c r="AH3042" s="15">
        <v>0.4152542372881356</v>
      </c>
      <c r="AI3042" s="5" t="s">
        <v>7128</v>
      </c>
      <c r="AJ3042" s="15" t="s">
        <v>7128</v>
      </c>
      <c r="AK3042" s="15" t="s">
        <v>7128</v>
      </c>
      <c r="AL3042" s="15" t="s">
        <v>7128</v>
      </c>
      <c r="AM3042" s="15" t="s">
        <v>7128</v>
      </c>
      <c r="AN3042" s="15" t="s">
        <v>7128</v>
      </c>
      <c r="AO3042" s="15">
        <v>0.1741830065359477</v>
      </c>
      <c r="AP3042" s="15" t="s">
        <v>7128</v>
      </c>
      <c r="AQ3042" s="15">
        <v>156.76470588235293</v>
      </c>
      <c r="AR3042" s="15" t="s">
        <v>7128</v>
      </c>
      <c r="AS3042" s="15">
        <v>0.1741830065359477</v>
      </c>
      <c r="AT3042" s="14" t="s">
        <v>7128</v>
      </c>
      <c r="AU3042" s="14">
        <v>0</v>
      </c>
      <c r="AV3042" s="12" t="s">
        <v>7128</v>
      </c>
      <c r="AW3042" s="12" t="s">
        <v>7128</v>
      </c>
      <c r="AX3042" s="12">
        <v>0.12300000000000001</v>
      </c>
      <c r="AY3042" s="12">
        <v>0.23399999999999999</v>
      </c>
      <c r="AZ3042" s="14" t="s">
        <v>7128</v>
      </c>
      <c r="BA3042" s="14" t="s">
        <v>7128</v>
      </c>
      <c r="BB3042" s="14">
        <v>-1.5807291666666667E-2</v>
      </c>
      <c r="BC3042" s="14">
        <v>-1.3341204250295158E-2</v>
      </c>
      <c r="BD3042" s="14">
        <v>-1.983660130718954E-2</v>
      </c>
      <c r="BE3042" s="14">
        <v>-1.8464052287581696E-2</v>
      </c>
      <c r="BF3042" s="14">
        <v>0</v>
      </c>
      <c r="BG3042" s="14">
        <v>0.52239999999999998</v>
      </c>
      <c r="BH3042" s="13">
        <v>-0.60699999999999998</v>
      </c>
      <c r="BI3042" s="13">
        <v>-0.60699999999999998</v>
      </c>
      <c r="BJ3042" s="13">
        <v>-0.56499999999999995</v>
      </c>
      <c r="BK3042" s="13">
        <v>-0.56499999999999995</v>
      </c>
      <c r="BL3042" s="13">
        <v>30.6</v>
      </c>
      <c r="BM3042" s="13">
        <v>30.6</v>
      </c>
      <c r="BN3042" s="13">
        <v>3.4000000000000002E-2</v>
      </c>
      <c r="BO3042" s="13">
        <v>3.4000000000000002E-2</v>
      </c>
      <c r="BP3042" s="13">
        <v>-0.56499999999999995</v>
      </c>
      <c r="BQ3042" s="13">
        <v>0</v>
      </c>
      <c r="BR3042" s="13">
        <v>0</v>
      </c>
      <c r="BS3042" s="13">
        <v>-0.85699999999999998</v>
      </c>
      <c r="BT3042" s="14" t="s">
        <v>7128</v>
      </c>
      <c r="BU3042" s="13">
        <v>0.29200000000000004</v>
      </c>
      <c r="BV3042" s="13">
        <v>0.25</v>
      </c>
      <c r="BW3042" s="13">
        <v>0.25</v>
      </c>
      <c r="BX3042" s="13">
        <v>38.4</v>
      </c>
      <c r="BY3042" s="13">
        <v>42.35</v>
      </c>
      <c r="BZ3042" s="13">
        <v>0</v>
      </c>
      <c r="CA3042" s="13">
        <v>0</v>
      </c>
      <c r="CB3042" s="13">
        <v>0</v>
      </c>
      <c r="CC3042" s="15">
        <v>-0.61499999999999999</v>
      </c>
      <c r="CD3042" s="15">
        <v>1.35</v>
      </c>
      <c r="CE3042" s="15">
        <v>0.36</v>
      </c>
      <c r="CF3042" s="15" t="s">
        <v>7128</v>
      </c>
      <c r="CG3042" s="15" t="s">
        <v>7128</v>
      </c>
      <c r="CH3042" s="13" t="s">
        <v>7128</v>
      </c>
      <c r="CI3042" s="13" t="s">
        <v>7128</v>
      </c>
      <c r="CJ3042" s="13">
        <v>0</v>
      </c>
      <c r="CK3042" s="12">
        <f t="shared" si="94"/>
        <v>0</v>
      </c>
      <c r="CL3042" s="36" t="str">
        <f t="shared" si="95"/>
        <v>NA</v>
      </c>
      <c r="CM3042" s="13" t="s">
        <v>7128</v>
      </c>
      <c r="CN3042" s="13" t="s">
        <v>7128</v>
      </c>
      <c r="CO3042" s="13" t="s">
        <v>7128</v>
      </c>
      <c r="CP3042" s="13" t="s">
        <v>7128</v>
      </c>
      <c r="CQ3042" s="13">
        <v>3.4000000000000002E-2</v>
      </c>
      <c r="CR3042" s="13">
        <v>5.33</v>
      </c>
      <c r="CS3042" s="13" t="s">
        <v>7128</v>
      </c>
      <c r="CT3042" s="13">
        <v>0</v>
      </c>
      <c r="CU3042" s="13">
        <v>-0.56499999999999995</v>
      </c>
      <c r="CV3042" s="13">
        <v>0</v>
      </c>
      <c r="CW3042" s="13">
        <v>3.4000000000000002E-2</v>
      </c>
      <c r="CX3042" s="12">
        <v>-1.5807291666666667E-2</v>
      </c>
      <c r="CY3042" s="12">
        <v>-1.3341204250295158E-2</v>
      </c>
      <c r="CZ3042" s="15">
        <v>156.76470588235293</v>
      </c>
      <c r="DA3042" s="20"/>
      <c r="DB3042" s="20"/>
    </row>
    <row r="3043" spans="1:106">
      <c r="A3043" s="8" t="s">
        <v>145</v>
      </c>
      <c r="B3043" s="8" t="s">
        <v>146</v>
      </c>
      <c r="C3043" s="9" t="s">
        <v>7136</v>
      </c>
      <c r="D3043" s="9" t="s">
        <v>7126</v>
      </c>
      <c r="E3043" s="10" t="s">
        <v>7127</v>
      </c>
      <c r="F3043" s="10" t="s">
        <v>7126</v>
      </c>
      <c r="G3043" s="11">
        <v>0.39</v>
      </c>
      <c r="H3043" s="11">
        <v>1.6784591137893565</v>
      </c>
      <c r="I3043" s="12">
        <v>9.0499999999999997E-2</v>
      </c>
      <c r="J3043" s="12">
        <v>0.20840054979793676</v>
      </c>
      <c r="K3043" s="12">
        <v>3.6999999999999998E-2</v>
      </c>
      <c r="L3043" s="12">
        <v>9.35E-2</v>
      </c>
      <c r="M3043" s="12">
        <v>6.1719349999999999E-2</v>
      </c>
      <c r="N3043" s="12">
        <v>8.9702197284563343E-2</v>
      </c>
      <c r="O3043" s="12">
        <v>-4.438849641868578E-2</v>
      </c>
      <c r="P3043" s="12">
        <v>-8.9702197284563343E-2</v>
      </c>
      <c r="Q3043" s="13">
        <v>981.7</v>
      </c>
      <c r="R3043" s="13">
        <v>0</v>
      </c>
      <c r="S3043" s="13">
        <v>4164.2</v>
      </c>
      <c r="T3043" s="13">
        <v>4164.2</v>
      </c>
      <c r="U3043" s="13">
        <v>5145.8999999999996</v>
      </c>
      <c r="V3043" s="13">
        <v>0</v>
      </c>
      <c r="W3043" s="13">
        <v>5145.8999999999996</v>
      </c>
      <c r="X3043" s="14">
        <v>0</v>
      </c>
      <c r="Y3043" s="15">
        <v>0.11138800785379852</v>
      </c>
      <c r="Z3043" s="14">
        <v>0.64938791423001951</v>
      </c>
      <c r="AA3043" s="14">
        <v>0.80922676305408192</v>
      </c>
      <c r="AB3043" s="14">
        <v>1.8521549615264865</v>
      </c>
      <c r="AC3043" s="14">
        <v>4.2418254049098501</v>
      </c>
      <c r="AD3043" s="13">
        <v>1.48</v>
      </c>
      <c r="AE3043" s="15">
        <v>3.0272222222222225</v>
      </c>
      <c r="AF3043" s="14">
        <v>0.28982753492378877</v>
      </c>
      <c r="AG3043" s="14">
        <v>0.55377761137223924</v>
      </c>
      <c r="AH3043" s="15">
        <v>0.26829268292682923</v>
      </c>
      <c r="AI3043" s="5" t="s">
        <v>7128</v>
      </c>
      <c r="AJ3043" s="15">
        <v>3.6809148856392953</v>
      </c>
      <c r="AK3043" s="15">
        <v>3.6809148856392953</v>
      </c>
      <c r="AL3043" s="15">
        <v>3.4660421545667446</v>
      </c>
      <c r="AM3043" s="15">
        <v>0.49742093049179664</v>
      </c>
      <c r="AN3043" s="15">
        <v>0.43664101765778585</v>
      </c>
      <c r="AO3043" s="15">
        <v>1.0922340898976415</v>
      </c>
      <c r="AP3043" s="15" t="s">
        <v>7128</v>
      </c>
      <c r="AQ3043" s="15" t="s">
        <v>7128</v>
      </c>
      <c r="AR3043" s="15">
        <v>0.80247953216374268</v>
      </c>
      <c r="AS3043" s="15">
        <v>5.7253004005340449</v>
      </c>
      <c r="AT3043" s="14">
        <v>0.1316085489313836</v>
      </c>
      <c r="AU3043" s="14">
        <v>3.5754303758785778E-2</v>
      </c>
      <c r="AV3043" s="12">
        <v>8.2500000000000004E-2</v>
      </c>
      <c r="AW3043" s="12">
        <v>0.154</v>
      </c>
      <c r="AX3043" s="12">
        <v>0.10199999999999999</v>
      </c>
      <c r="AY3043" s="12">
        <v>0.14599999999999999</v>
      </c>
      <c r="AZ3043" s="14">
        <v>7.400000000000001E-2</v>
      </c>
      <c r="BA3043" s="14">
        <v>0.127</v>
      </c>
      <c r="BB3043" s="14">
        <v>0.16401205337925098</v>
      </c>
      <c r="BC3043" s="14">
        <v>0</v>
      </c>
      <c r="BD3043" s="14">
        <v>0.29672897196261683</v>
      </c>
      <c r="BE3043" s="14">
        <v>0</v>
      </c>
      <c r="BF3043" s="14">
        <v>0.22115103710195735</v>
      </c>
      <c r="BG3043" s="14">
        <v>6.1200000000000004E-2</v>
      </c>
      <c r="BH3043" s="13">
        <v>266.7</v>
      </c>
      <c r="BI3043" s="13">
        <v>266.7</v>
      </c>
      <c r="BJ3043" s="13">
        <v>0</v>
      </c>
      <c r="BK3043" s="13">
        <v>0</v>
      </c>
      <c r="BL3043" s="13">
        <v>898.8</v>
      </c>
      <c r="BM3043" s="13">
        <v>898.8</v>
      </c>
      <c r="BN3043" s="13">
        <v>0</v>
      </c>
      <c r="BO3043" s="13">
        <v>0</v>
      </c>
      <c r="BP3043" s="13">
        <v>0</v>
      </c>
      <c r="BQ3043" s="13">
        <v>-136</v>
      </c>
      <c r="BR3043" s="13">
        <v>0</v>
      </c>
      <c r="BS3043" s="13">
        <v>56.7</v>
      </c>
      <c r="BT3043" s="14" t="s">
        <v>7128</v>
      </c>
      <c r="BU3043" s="13">
        <v>-56.7</v>
      </c>
      <c r="BV3043" s="13">
        <v>346</v>
      </c>
      <c r="BW3043" s="13">
        <v>210</v>
      </c>
      <c r="BX3043" s="13">
        <v>1626.1</v>
      </c>
      <c r="BY3043" s="13">
        <v>3529.8999999999996</v>
      </c>
      <c r="BZ3043" s="13">
        <v>2248.3000000000002</v>
      </c>
      <c r="CA3043" s="13">
        <v>6412.5</v>
      </c>
      <c r="CB3043" s="13">
        <v>-35.1</v>
      </c>
      <c r="CC3043" s="15">
        <v>1.07</v>
      </c>
      <c r="CD3043" s="15">
        <v>1.1299999999999999</v>
      </c>
      <c r="CE3043" s="15">
        <v>0.36</v>
      </c>
      <c r="CF3043" s="15" t="s">
        <v>7128</v>
      </c>
      <c r="CG3043" s="15">
        <v>0.79499522281066959</v>
      </c>
      <c r="CH3043" s="13" t="s">
        <v>7128</v>
      </c>
      <c r="CI3043" s="13">
        <v>188.43333333333331</v>
      </c>
      <c r="CJ3043" s="13">
        <v>-35.1</v>
      </c>
      <c r="CK3043" s="12">
        <f t="shared" si="94"/>
        <v>0.10144508670520232</v>
      </c>
      <c r="CL3043" s="36">
        <f t="shared" si="95"/>
        <v>0.14016374269005846</v>
      </c>
      <c r="CM3043" s="13">
        <v>342.3</v>
      </c>
      <c r="CN3043" s="13">
        <v>75.7</v>
      </c>
      <c r="CO3043" s="13">
        <v>266.7</v>
      </c>
      <c r="CP3043" s="13">
        <v>981.7</v>
      </c>
      <c r="CQ3043" s="13" t="s">
        <v>7128</v>
      </c>
      <c r="CR3043" s="13" t="s">
        <v>7128</v>
      </c>
      <c r="CS3043" s="13">
        <v>346</v>
      </c>
      <c r="CT3043" s="13">
        <v>0</v>
      </c>
      <c r="CU3043" s="13">
        <v>0</v>
      </c>
      <c r="CV3043" s="13">
        <v>6412.5</v>
      </c>
      <c r="CW3043" s="13">
        <v>0</v>
      </c>
      <c r="CX3043" s="12">
        <v>0.16401205337925098</v>
      </c>
      <c r="CY3043" s="12">
        <v>0</v>
      </c>
      <c r="CZ3043" s="15" t="s">
        <v>7128</v>
      </c>
      <c r="DA3043" s="20" t="s">
        <v>7217</v>
      </c>
      <c r="DB3043" s="20" t="s">
        <v>7217</v>
      </c>
    </row>
    <row r="3044" spans="1:106" ht="24">
      <c r="A3044" s="8" t="s">
        <v>6267</v>
      </c>
      <c r="B3044" s="8" t="s">
        <v>6268</v>
      </c>
      <c r="C3044" s="9" t="s">
        <v>7174</v>
      </c>
      <c r="D3044" s="9" t="s">
        <v>7126</v>
      </c>
      <c r="E3044" s="10" t="s">
        <v>7127</v>
      </c>
      <c r="F3044" s="10" t="s">
        <v>7126</v>
      </c>
      <c r="G3044" s="11">
        <v>0.45</v>
      </c>
      <c r="H3044" s="11">
        <v>0.45</v>
      </c>
      <c r="I3044" s="12">
        <v>9.0499999999999997E-2</v>
      </c>
      <c r="J3044" s="12">
        <v>9.7225000000000006E-2</v>
      </c>
      <c r="K3044" s="12">
        <v>4.7E-2</v>
      </c>
      <c r="L3044" s="12">
        <v>0.10350000000000001</v>
      </c>
      <c r="M3044" s="12">
        <v>6.8320350000000002E-2</v>
      </c>
      <c r="N3044" s="12">
        <v>9.7225000000000006E-2</v>
      </c>
      <c r="O3044" s="12" t="s">
        <v>7128</v>
      </c>
      <c r="P3044" s="12" t="s">
        <v>7128</v>
      </c>
      <c r="Q3044" s="13">
        <v>24.8</v>
      </c>
      <c r="R3044" s="13">
        <v>0</v>
      </c>
      <c r="S3044" s="13">
        <v>0</v>
      </c>
      <c r="T3044" s="13">
        <v>0</v>
      </c>
      <c r="U3044" s="13">
        <v>24.8</v>
      </c>
      <c r="V3044" s="13">
        <v>0</v>
      </c>
      <c r="W3044" s="13">
        <v>24.8</v>
      </c>
      <c r="X3044" s="14">
        <v>0</v>
      </c>
      <c r="Y3044" s="15">
        <v>0.89430894308943087</v>
      </c>
      <c r="Z3044" s="14" t="s">
        <v>7128</v>
      </c>
      <c r="AA3044" s="14">
        <v>0</v>
      </c>
      <c r="AB3044" s="14" t="s">
        <v>7128</v>
      </c>
      <c r="AC3044" s="14">
        <v>0</v>
      </c>
      <c r="AD3044" s="13">
        <v>2.0099999999999998</v>
      </c>
      <c r="AE3044" s="15" t="s">
        <v>7128</v>
      </c>
      <c r="AF3044" s="14" t="s">
        <v>7128</v>
      </c>
      <c r="AG3044" s="14" t="s">
        <v>7128</v>
      </c>
      <c r="AH3044" s="15">
        <v>0.44337263308324404</v>
      </c>
      <c r="AI3044" s="5" t="s">
        <v>7128</v>
      </c>
      <c r="AJ3044" s="15" t="s">
        <v>7128</v>
      </c>
      <c r="AK3044" s="15" t="s">
        <v>7128</v>
      </c>
      <c r="AL3044" s="15" t="s">
        <v>7128</v>
      </c>
      <c r="AM3044" s="15" t="s">
        <v>7128</v>
      </c>
      <c r="AN3044" s="15" t="s">
        <v>7128</v>
      </c>
      <c r="AO3044" s="15" t="s">
        <v>7128</v>
      </c>
      <c r="AP3044" s="15" t="s">
        <v>7128</v>
      </c>
      <c r="AQ3044" s="15" t="s">
        <v>7128</v>
      </c>
      <c r="AR3044" s="15" t="s">
        <v>7128</v>
      </c>
      <c r="AS3044" s="15" t="s">
        <v>7128</v>
      </c>
      <c r="AT3044" s="14" t="s">
        <v>7128</v>
      </c>
      <c r="AU3044" s="14">
        <v>0</v>
      </c>
      <c r="AV3044" s="12" t="s">
        <v>7128</v>
      </c>
      <c r="AW3044" s="12" t="s">
        <v>7128</v>
      </c>
      <c r="AX3044" s="12" t="s">
        <v>7128</v>
      </c>
      <c r="AY3044" s="12" t="s">
        <v>7128</v>
      </c>
      <c r="AZ3044" s="14" t="s">
        <v>7128</v>
      </c>
      <c r="BA3044" s="14" t="s">
        <v>7128</v>
      </c>
      <c r="BB3044" s="14" t="s">
        <v>7128</v>
      </c>
      <c r="BC3044" s="14" t="s">
        <v>7128</v>
      </c>
      <c r="BD3044" s="14" t="s">
        <v>7128</v>
      </c>
      <c r="BE3044" s="14" t="s">
        <v>7128</v>
      </c>
      <c r="BF3044" s="14">
        <v>0</v>
      </c>
      <c r="BG3044" s="14" t="s">
        <v>7128</v>
      </c>
      <c r="BH3044" s="13">
        <v>0</v>
      </c>
      <c r="BI3044" s="13">
        <v>0</v>
      </c>
      <c r="BJ3044" s="13">
        <v>0</v>
      </c>
      <c r="BK3044" s="13">
        <v>0</v>
      </c>
      <c r="BL3044" s="13">
        <v>0</v>
      </c>
      <c r="BM3044" s="13">
        <v>0</v>
      </c>
      <c r="BN3044" s="13">
        <v>0</v>
      </c>
      <c r="BO3044" s="13">
        <v>0</v>
      </c>
      <c r="BP3044" s="13">
        <v>0</v>
      </c>
      <c r="BQ3044" s="13">
        <v>0</v>
      </c>
      <c r="BR3044" s="13">
        <v>0</v>
      </c>
      <c r="BS3044" s="13">
        <v>0</v>
      </c>
      <c r="BT3044" s="14" t="s">
        <v>7128</v>
      </c>
      <c r="BU3044" s="13">
        <v>0</v>
      </c>
      <c r="BV3044" s="13">
        <v>0</v>
      </c>
      <c r="BW3044" s="13">
        <v>0</v>
      </c>
      <c r="BX3044" s="13">
        <v>0</v>
      </c>
      <c r="BY3044" s="13">
        <v>0</v>
      </c>
      <c r="BZ3044" s="13">
        <v>0</v>
      </c>
      <c r="CA3044" s="13">
        <v>0</v>
      </c>
      <c r="CB3044" s="13">
        <v>0</v>
      </c>
      <c r="CC3044" s="15" t="s">
        <v>7128</v>
      </c>
      <c r="CD3044" s="15" t="s">
        <v>7128</v>
      </c>
      <c r="CE3044" s="15">
        <v>0.36</v>
      </c>
      <c r="CF3044" s="15" t="s">
        <v>7128</v>
      </c>
      <c r="CG3044" s="15" t="s">
        <v>7128</v>
      </c>
      <c r="CH3044" s="13" t="s">
        <v>7128</v>
      </c>
      <c r="CI3044" s="13" t="s">
        <v>7128</v>
      </c>
      <c r="CJ3044" s="13">
        <v>0</v>
      </c>
      <c r="CK3044" s="12">
        <f t="shared" si="94"/>
        <v>0</v>
      </c>
      <c r="CL3044" s="36" t="str">
        <f t="shared" si="95"/>
        <v>NA</v>
      </c>
      <c r="CM3044" s="13" t="s">
        <v>7128</v>
      </c>
      <c r="CN3044" s="13" t="s">
        <v>7128</v>
      </c>
      <c r="CO3044" s="13" t="s">
        <v>7128</v>
      </c>
      <c r="CP3044" s="13" t="s">
        <v>7128</v>
      </c>
      <c r="CQ3044" s="13" t="s">
        <v>7128</v>
      </c>
      <c r="CR3044" s="13" t="s">
        <v>7128</v>
      </c>
      <c r="CS3044" s="13" t="s">
        <v>7128</v>
      </c>
      <c r="CT3044" s="13">
        <v>0</v>
      </c>
      <c r="CU3044" s="13">
        <v>0</v>
      </c>
      <c r="CV3044" s="13">
        <v>0</v>
      </c>
      <c r="CW3044" s="13">
        <v>0</v>
      </c>
      <c r="CX3044" s="12" t="s">
        <v>7128</v>
      </c>
      <c r="CY3044" s="12" t="s">
        <v>7128</v>
      </c>
      <c r="CZ3044" s="15" t="s">
        <v>7128</v>
      </c>
      <c r="DA3044" s="20"/>
      <c r="DB3044" s="20"/>
    </row>
    <row r="3045" spans="1:106">
      <c r="A3045" s="8" t="s">
        <v>7022</v>
      </c>
      <c r="B3045" s="8" t="s">
        <v>7023</v>
      </c>
      <c r="C3045" s="9" t="s">
        <v>7139</v>
      </c>
      <c r="D3045" s="9" t="s">
        <v>7126</v>
      </c>
      <c r="E3045" s="10" t="s">
        <v>7127</v>
      </c>
      <c r="F3045" s="10" t="s">
        <v>7126</v>
      </c>
      <c r="G3045" s="11">
        <v>0.59</v>
      </c>
      <c r="H3045" s="11">
        <v>19.614489795918367</v>
      </c>
      <c r="I3045" s="12">
        <v>9.0499999999999997E-2</v>
      </c>
      <c r="J3045" s="12">
        <v>1.8316113265306122</v>
      </c>
      <c r="K3045" s="12">
        <v>4.1999999999999996E-2</v>
      </c>
      <c r="L3045" s="12">
        <v>9.8500000000000004E-2</v>
      </c>
      <c r="M3045" s="12">
        <v>6.5019850000000004E-2</v>
      </c>
      <c r="N3045" s="12">
        <v>0.11815857458563542</v>
      </c>
      <c r="O3045" s="12">
        <v>-1.8333454305768551</v>
      </c>
      <c r="P3045" s="12">
        <v>-0.11842638390539975</v>
      </c>
      <c r="Q3045" s="13">
        <v>0.14699999999999999</v>
      </c>
      <c r="R3045" s="13">
        <v>0</v>
      </c>
      <c r="S3045" s="13">
        <v>4.74</v>
      </c>
      <c r="T3045" s="13">
        <v>4.74</v>
      </c>
      <c r="U3045" s="13">
        <v>4.8870000000000005</v>
      </c>
      <c r="V3045" s="13">
        <v>5.3999999999999999E-2</v>
      </c>
      <c r="W3045" s="13">
        <v>4.8330000000000002</v>
      </c>
      <c r="X3045" s="14">
        <v>1.1049723756906077E-2</v>
      </c>
      <c r="Y3045" s="15">
        <v>6.6371681415929196E-2</v>
      </c>
      <c r="Z3045" s="14">
        <v>0.74178403755868538</v>
      </c>
      <c r="AA3045" s="14">
        <v>0.96992019643953342</v>
      </c>
      <c r="AB3045" s="14">
        <v>2.872727272727273</v>
      </c>
      <c r="AC3045" s="14">
        <v>32.244897959183675</v>
      </c>
      <c r="AD3045" s="13">
        <v>1.2999999999999999E-2</v>
      </c>
      <c r="AE3045" s="15">
        <v>1.6748611111111114</v>
      </c>
      <c r="AF3045" s="14">
        <v>4.4721359549995794E-2</v>
      </c>
      <c r="AG3045" s="14">
        <v>0.78821396206867578</v>
      </c>
      <c r="AH3045" s="15">
        <v>0.51724137931034486</v>
      </c>
      <c r="AI3045" s="5" t="s">
        <v>7128</v>
      </c>
      <c r="AJ3045" s="15" t="s">
        <v>7128</v>
      </c>
      <c r="AK3045" s="15" t="s">
        <v>7128</v>
      </c>
      <c r="AL3045" s="15" t="s">
        <v>7128</v>
      </c>
      <c r="AM3045" s="15" t="s">
        <v>7128</v>
      </c>
      <c r="AN3045" s="15">
        <v>8.9090909090909096E-2</v>
      </c>
      <c r="AO3045" s="15" t="s">
        <v>7128</v>
      </c>
      <c r="AP3045" s="15" t="s">
        <v>7128</v>
      </c>
      <c r="AQ3045" s="15" t="s">
        <v>7128</v>
      </c>
      <c r="AR3045" s="15">
        <v>0.76278409090909094</v>
      </c>
      <c r="AS3045" s="15" t="s">
        <v>7128</v>
      </c>
      <c r="AT3045" s="14" t="s">
        <v>7128</v>
      </c>
      <c r="AU3045" s="14">
        <v>0</v>
      </c>
      <c r="AV3045" s="12" t="s">
        <v>7128</v>
      </c>
      <c r="AW3045" s="12" t="s">
        <v>7128</v>
      </c>
      <c r="AX3045" s="12" t="s">
        <v>7128</v>
      </c>
      <c r="AY3045" s="12" t="s">
        <v>7128</v>
      </c>
      <c r="AZ3045" s="14" t="s">
        <v>7128</v>
      </c>
      <c r="BA3045" s="14" t="s">
        <v>7128</v>
      </c>
      <c r="BB3045" s="14">
        <v>-1.7341040462427746E-3</v>
      </c>
      <c r="BC3045" s="14">
        <v>-2.6780931976432779E-4</v>
      </c>
      <c r="BD3045" s="14" t="s">
        <v>7128</v>
      </c>
      <c r="BE3045" s="14" t="s">
        <v>7128</v>
      </c>
      <c r="BF3045" s="14">
        <v>0</v>
      </c>
      <c r="BG3045" s="14" t="s">
        <v>7128</v>
      </c>
      <c r="BH3045" s="13">
        <v>-3.0000000000000001E-3</v>
      </c>
      <c r="BI3045" s="13">
        <v>-3.0000000000000001E-3</v>
      </c>
      <c r="BJ3045" s="13">
        <v>-3.0000000000000001E-3</v>
      </c>
      <c r="BK3045" s="13">
        <v>-3.0000000000000001E-3</v>
      </c>
      <c r="BL3045" s="13">
        <v>0</v>
      </c>
      <c r="BM3045" s="13">
        <v>0</v>
      </c>
      <c r="BN3045" s="13">
        <v>-2E-3</v>
      </c>
      <c r="BO3045" s="13">
        <v>-2E-3</v>
      </c>
      <c r="BP3045" s="13">
        <v>-3.0000000000000001E-3</v>
      </c>
      <c r="BQ3045" s="13">
        <v>0</v>
      </c>
      <c r="BR3045" s="13">
        <v>0</v>
      </c>
      <c r="BS3045" s="13">
        <v>-1E-3</v>
      </c>
      <c r="BT3045" s="14" t="s">
        <v>7128</v>
      </c>
      <c r="BU3045" s="13">
        <v>-2E-3</v>
      </c>
      <c r="BV3045" s="13">
        <v>-2E-3</v>
      </c>
      <c r="BW3045" s="13">
        <v>-2E-3</v>
      </c>
      <c r="BX3045" s="13">
        <v>1.73</v>
      </c>
      <c r="BY3045" s="13">
        <v>11.202</v>
      </c>
      <c r="BZ3045" s="13">
        <v>1.65</v>
      </c>
      <c r="CA3045" s="13">
        <v>6.3360000000000003</v>
      </c>
      <c r="CB3045" s="13">
        <v>0</v>
      </c>
      <c r="CC3045" s="15">
        <v>0.23499999999999999</v>
      </c>
      <c r="CD3045" s="15">
        <v>1.35</v>
      </c>
      <c r="CE3045" s="15">
        <v>0.36</v>
      </c>
      <c r="CF3045" s="15">
        <v>1.622431452107217</v>
      </c>
      <c r="CG3045" s="15">
        <v>1.7568065003896933</v>
      </c>
      <c r="CH3045" s="13">
        <v>-1.6125E-2</v>
      </c>
      <c r="CI3045" s="13">
        <v>-1.125E-2</v>
      </c>
      <c r="CJ3045" s="13">
        <v>0</v>
      </c>
      <c r="CK3045" s="12">
        <f t="shared" si="94"/>
        <v>0</v>
      </c>
      <c r="CL3045" s="36" t="str">
        <f t="shared" si="95"/>
        <v>NA</v>
      </c>
      <c r="CM3045" s="13" t="s">
        <v>7128</v>
      </c>
      <c r="CN3045" s="13" t="s">
        <v>7128</v>
      </c>
      <c r="CO3045" s="13" t="s">
        <v>7128</v>
      </c>
      <c r="CP3045" s="13" t="s">
        <v>7128</v>
      </c>
      <c r="CQ3045" s="13" t="s">
        <v>7128</v>
      </c>
      <c r="CR3045" s="13" t="s">
        <v>7128</v>
      </c>
      <c r="CS3045" s="13" t="s">
        <v>7128</v>
      </c>
      <c r="CT3045" s="13">
        <v>0</v>
      </c>
      <c r="CU3045" s="13">
        <v>-3.0000000000000001E-3</v>
      </c>
      <c r="CV3045" s="13">
        <v>6.3360000000000003</v>
      </c>
      <c r="CW3045" s="13">
        <v>-2E-3</v>
      </c>
      <c r="CX3045" s="12">
        <v>-1.7341040462427746E-3</v>
      </c>
      <c r="CY3045" s="12">
        <v>-2.6780931976432779E-4</v>
      </c>
      <c r="CZ3045" s="15" t="s">
        <v>7128</v>
      </c>
      <c r="DA3045" s="20"/>
      <c r="DB3045" s="20"/>
    </row>
    <row r="3046" spans="1:106">
      <c r="A3046" s="8" t="s">
        <v>4393</v>
      </c>
      <c r="B3046" s="8" t="s">
        <v>4394</v>
      </c>
      <c r="C3046" s="9" t="s">
        <v>7132</v>
      </c>
      <c r="D3046" s="9" t="s">
        <v>7126</v>
      </c>
      <c r="E3046" s="10" t="s">
        <v>7127</v>
      </c>
      <c r="F3046" s="10" t="s">
        <v>7126</v>
      </c>
      <c r="G3046" s="11">
        <v>1.07</v>
      </c>
      <c r="H3046" s="11">
        <v>2.0882564330079862</v>
      </c>
      <c r="I3046" s="12">
        <v>9.0499999999999997E-2</v>
      </c>
      <c r="J3046" s="12">
        <v>0.24548720718722275</v>
      </c>
      <c r="K3046" s="12">
        <v>4.7E-2</v>
      </c>
      <c r="L3046" s="12">
        <v>0.10350000000000001</v>
      </c>
      <c r="M3046" s="12">
        <v>6.8320350000000002E-2</v>
      </c>
      <c r="N3046" s="12">
        <v>0.15227579961631454</v>
      </c>
      <c r="O3046" s="12">
        <v>-7.5675886432505779E-2</v>
      </c>
      <c r="P3046" s="12">
        <v>5.5315093537851301E-3</v>
      </c>
      <c r="Q3046" s="13">
        <v>0.64400000000000002</v>
      </c>
      <c r="R3046" s="13">
        <v>0</v>
      </c>
      <c r="S3046" s="13">
        <v>0.71499999999999997</v>
      </c>
      <c r="T3046" s="13">
        <v>0.71499999999999997</v>
      </c>
      <c r="U3046" s="13">
        <v>1.359</v>
      </c>
      <c r="V3046" s="13">
        <v>0.126</v>
      </c>
      <c r="W3046" s="13">
        <v>1.2330000000000001</v>
      </c>
      <c r="X3046" s="14">
        <v>9.2715231788079472E-2</v>
      </c>
      <c r="Y3046" s="15" t="s">
        <v>7128</v>
      </c>
      <c r="Z3046" s="14">
        <v>0.63274336283185839</v>
      </c>
      <c r="AA3046" s="14">
        <v>0.52612214863870488</v>
      </c>
      <c r="AB3046" s="14">
        <v>1.7228915662650603</v>
      </c>
      <c r="AC3046" s="14">
        <v>1.110248447204969</v>
      </c>
      <c r="AD3046" s="13">
        <v>0.74099999999999999</v>
      </c>
      <c r="AE3046" s="15">
        <v>-0.65200000000000002</v>
      </c>
      <c r="AF3046" s="14">
        <v>5.4772255750516613E-2</v>
      </c>
      <c r="AG3046" s="14" t="s">
        <v>7128</v>
      </c>
      <c r="AH3046" s="15">
        <v>0.48526522593320237</v>
      </c>
      <c r="AI3046" s="5">
        <v>1.532258064516129</v>
      </c>
      <c r="AJ3046" s="15">
        <v>8.9444444444444446</v>
      </c>
      <c r="AK3046" s="15">
        <v>8.9444444444444446</v>
      </c>
      <c r="AL3046" s="15" t="s">
        <v>7128</v>
      </c>
      <c r="AM3046" s="15" t="s">
        <v>7128</v>
      </c>
      <c r="AN3046" s="15">
        <v>1.5518072289156628</v>
      </c>
      <c r="AO3046" s="15">
        <v>0.19456193353474321</v>
      </c>
      <c r="AP3046" s="15">
        <v>6.4894736842105267</v>
      </c>
      <c r="AQ3046" s="15">
        <v>5.6820276497695854</v>
      </c>
      <c r="AR3046" s="15">
        <v>1.2280876494023905</v>
      </c>
      <c r="AS3046" s="15">
        <v>0.37250755287009063</v>
      </c>
      <c r="AT3046" s="14">
        <v>0</v>
      </c>
      <c r="AU3046" s="14">
        <v>0</v>
      </c>
      <c r="AV3046" s="12">
        <v>0.157</v>
      </c>
      <c r="AW3046" s="12">
        <v>0.19699999999999998</v>
      </c>
      <c r="AX3046" s="12">
        <v>0.152</v>
      </c>
      <c r="AY3046" s="12">
        <v>0.19699999999999998</v>
      </c>
      <c r="AZ3046" s="14" t="s">
        <v>7128</v>
      </c>
      <c r="BA3046" s="14" t="s">
        <v>7128</v>
      </c>
      <c r="BB3046" s="14">
        <v>0.16981132075471697</v>
      </c>
      <c r="BC3046" s="14">
        <v>0.15780730897009967</v>
      </c>
      <c r="BD3046" s="14">
        <v>2.1752265861027187E-2</v>
      </c>
      <c r="BE3046" s="14">
        <v>5.7401812688821753E-2</v>
      </c>
      <c r="BF3046" s="14">
        <v>0.14285714285714285</v>
      </c>
      <c r="BG3046" s="14" t="s">
        <v>7128</v>
      </c>
      <c r="BH3046" s="13">
        <v>7.1999999999999995E-2</v>
      </c>
      <c r="BI3046" s="13">
        <v>7.1999999999999995E-2</v>
      </c>
      <c r="BJ3046" s="13">
        <v>0.19</v>
      </c>
      <c r="BK3046" s="13">
        <v>0.19</v>
      </c>
      <c r="BL3046" s="13">
        <v>3.31</v>
      </c>
      <c r="BM3046" s="13">
        <v>3.31</v>
      </c>
      <c r="BN3046" s="13">
        <v>0.217</v>
      </c>
      <c r="BO3046" s="13">
        <v>0.217</v>
      </c>
      <c r="BP3046" s="13">
        <v>0.16285714285714287</v>
      </c>
      <c r="BQ3046" s="13">
        <v>0</v>
      </c>
      <c r="BR3046" s="13">
        <v>0</v>
      </c>
      <c r="BS3046" s="13">
        <v>-3.3000000000000002E-2</v>
      </c>
      <c r="BT3046" s="14">
        <v>-0.20263157894736841</v>
      </c>
      <c r="BU3046" s="13">
        <v>0.19585714285714287</v>
      </c>
      <c r="BV3046" s="13">
        <v>0.105</v>
      </c>
      <c r="BW3046" s="13">
        <v>0.105</v>
      </c>
      <c r="BX3046" s="13">
        <v>0.42399999999999999</v>
      </c>
      <c r="BY3046" s="13">
        <v>1.032</v>
      </c>
      <c r="BZ3046" s="13">
        <v>0.41499999999999998</v>
      </c>
      <c r="CA3046" s="13">
        <v>1.004</v>
      </c>
      <c r="CB3046" s="13">
        <v>0</v>
      </c>
      <c r="CC3046" s="15">
        <v>-0.30599999999999999</v>
      </c>
      <c r="CD3046" s="15">
        <v>-0.09</v>
      </c>
      <c r="CE3046" s="15">
        <v>0.36</v>
      </c>
      <c r="CF3046" s="15">
        <v>0.53620156083364168</v>
      </c>
      <c r="CG3046" s="15">
        <v>0.58980739440222341</v>
      </c>
      <c r="CH3046" s="13">
        <v>8.48E-2</v>
      </c>
      <c r="CI3046" s="13">
        <v>3.4500000000000003E-2</v>
      </c>
      <c r="CJ3046" s="13">
        <v>0</v>
      </c>
      <c r="CK3046" s="12">
        <f t="shared" si="94"/>
        <v>0</v>
      </c>
      <c r="CL3046" s="36">
        <f t="shared" si="95"/>
        <v>3.2968127490039842</v>
      </c>
      <c r="CM3046" s="13">
        <v>8.4000000000000005E-2</v>
      </c>
      <c r="CN3046" s="13">
        <v>1.2E-2</v>
      </c>
      <c r="CO3046" s="13">
        <v>7.1999999999999995E-2</v>
      </c>
      <c r="CP3046" s="13">
        <v>0.64400000000000002</v>
      </c>
      <c r="CQ3046" s="13">
        <v>0.217</v>
      </c>
      <c r="CR3046" s="13">
        <v>1.2330000000000001</v>
      </c>
      <c r="CS3046" s="13" t="s">
        <v>7128</v>
      </c>
      <c r="CT3046" s="13">
        <v>0</v>
      </c>
      <c r="CU3046" s="13">
        <v>0.19</v>
      </c>
      <c r="CV3046" s="13">
        <v>1.004</v>
      </c>
      <c r="CW3046" s="13">
        <v>0.217</v>
      </c>
      <c r="CX3046" s="12">
        <v>0.16981132075471697</v>
      </c>
      <c r="CY3046" s="12">
        <v>0.15780730897009967</v>
      </c>
      <c r="CZ3046" s="15">
        <v>5.6820276497695854</v>
      </c>
      <c r="DA3046" s="20"/>
      <c r="DB3046" s="20"/>
    </row>
    <row r="3047" spans="1:106">
      <c r="A3047" s="8" t="s">
        <v>4679</v>
      </c>
      <c r="B3047" s="8" t="s">
        <v>4680</v>
      </c>
      <c r="C3047" s="9" t="s">
        <v>7149</v>
      </c>
      <c r="D3047" s="9" t="s">
        <v>7126</v>
      </c>
      <c r="E3047" s="10" t="s">
        <v>7127</v>
      </c>
      <c r="F3047" s="10" t="s">
        <v>7126</v>
      </c>
      <c r="G3047" s="11">
        <v>0.85</v>
      </c>
      <c r="H3047" s="11">
        <v>2.5628140703517586</v>
      </c>
      <c r="I3047" s="12">
        <v>9.0499999999999997E-2</v>
      </c>
      <c r="J3047" s="12">
        <v>0.28843467336683415</v>
      </c>
      <c r="K3047" s="12">
        <v>5.1999999999999998E-2</v>
      </c>
      <c r="L3047" s="12">
        <v>0.1085</v>
      </c>
      <c r="M3047" s="12">
        <v>7.162085E-2</v>
      </c>
      <c r="N3047" s="12">
        <v>0.14353076808333332</v>
      </c>
      <c r="O3047" s="12">
        <v>-0.55640004133220211</v>
      </c>
      <c r="P3047" s="12">
        <v>-0.23940293852274741</v>
      </c>
      <c r="Q3047" s="13">
        <v>1.99</v>
      </c>
      <c r="R3047" s="13">
        <v>0</v>
      </c>
      <c r="S3047" s="13">
        <v>4.01</v>
      </c>
      <c r="T3047" s="13">
        <v>4.01</v>
      </c>
      <c r="U3047" s="13">
        <v>6</v>
      </c>
      <c r="V3047" s="13">
        <v>1.7000000000000001E-2</v>
      </c>
      <c r="W3047" s="13">
        <v>5.9829999999999997</v>
      </c>
      <c r="X3047" s="14">
        <v>2.8333333333333335E-3</v>
      </c>
      <c r="Y3047" s="15">
        <v>9.4339622641509427E-2</v>
      </c>
      <c r="Z3047" s="14">
        <v>0.69497400346620453</v>
      </c>
      <c r="AA3047" s="14">
        <v>0.66833333333333333</v>
      </c>
      <c r="AB3047" s="14">
        <v>2.2784090909090908</v>
      </c>
      <c r="AC3047" s="14">
        <v>2.0150753768844218</v>
      </c>
      <c r="AD3047" s="13">
        <v>0.125</v>
      </c>
      <c r="AE3047" s="15">
        <v>2.071277777777778</v>
      </c>
      <c r="AF3047" s="14">
        <v>0.13784048752090222</v>
      </c>
      <c r="AG3047" s="14">
        <v>0.91845293263927463</v>
      </c>
      <c r="AH3047" s="15">
        <v>0.38513513513513514</v>
      </c>
      <c r="AI3047" s="5" t="s">
        <v>7128</v>
      </c>
      <c r="AJ3047" s="15" t="s">
        <v>7128</v>
      </c>
      <c r="AK3047" s="15" t="s">
        <v>7128</v>
      </c>
      <c r="AL3047" s="15" t="s">
        <v>7128</v>
      </c>
      <c r="AM3047" s="15" t="s">
        <v>7128</v>
      </c>
      <c r="AN3047" s="15">
        <v>1.1306818181818181</v>
      </c>
      <c r="AO3047" s="15">
        <v>1.0934065934065933</v>
      </c>
      <c r="AP3047" s="15" t="s">
        <v>7128</v>
      </c>
      <c r="AQ3047" s="15" t="s">
        <v>7128</v>
      </c>
      <c r="AR3047" s="15">
        <v>1.0399791413175736</v>
      </c>
      <c r="AS3047" s="15">
        <v>3.2873626373626372</v>
      </c>
      <c r="AT3047" s="14" t="s">
        <v>7128</v>
      </c>
      <c r="AU3047" s="14">
        <v>0</v>
      </c>
      <c r="AV3047" s="12" t="s">
        <v>7128</v>
      </c>
      <c r="AW3047" s="12" t="s">
        <v>7128</v>
      </c>
      <c r="AX3047" s="12">
        <v>2.2799999999999997E-2</v>
      </c>
      <c r="AY3047" s="12">
        <v>0.10199999999999999</v>
      </c>
      <c r="AZ3047" s="14" t="s">
        <v>7128</v>
      </c>
      <c r="BA3047" s="14" t="s">
        <v>7128</v>
      </c>
      <c r="BB3047" s="14">
        <v>-0.26796536796536796</v>
      </c>
      <c r="BC3047" s="14">
        <v>-9.5872170439414109E-2</v>
      </c>
      <c r="BD3047" s="14">
        <v>-0.34010989010989012</v>
      </c>
      <c r="BE3047" s="14">
        <v>-0.39560439560439559</v>
      </c>
      <c r="BF3047" s="14">
        <v>0</v>
      </c>
      <c r="BG3047" s="14">
        <v>5.4900000000000004E-2</v>
      </c>
      <c r="BH3047" s="13">
        <v>-0.61899999999999999</v>
      </c>
      <c r="BI3047" s="13">
        <v>-0.61899999999999999</v>
      </c>
      <c r="BJ3047" s="13">
        <v>-0.72</v>
      </c>
      <c r="BK3047" s="13">
        <v>-0.72</v>
      </c>
      <c r="BL3047" s="13">
        <v>1.82</v>
      </c>
      <c r="BM3047" s="13">
        <v>1.82</v>
      </c>
      <c r="BN3047" s="13">
        <v>-0.44</v>
      </c>
      <c r="BO3047" s="13">
        <v>-0.44</v>
      </c>
      <c r="BP3047" s="13">
        <v>-0.72</v>
      </c>
      <c r="BQ3047" s="13">
        <v>0</v>
      </c>
      <c r="BR3047" s="13">
        <v>0</v>
      </c>
      <c r="BS3047" s="13">
        <v>-0.308</v>
      </c>
      <c r="BT3047" s="14" t="s">
        <v>7128</v>
      </c>
      <c r="BU3047" s="13">
        <v>-0.41199999999999998</v>
      </c>
      <c r="BV3047" s="13">
        <v>-0.311</v>
      </c>
      <c r="BW3047" s="13">
        <v>-0.311</v>
      </c>
      <c r="BX3047" s="13">
        <v>2.31</v>
      </c>
      <c r="BY3047" s="13">
        <v>7.5100000000000007</v>
      </c>
      <c r="BZ3047" s="13">
        <v>1.76</v>
      </c>
      <c r="CA3047" s="13">
        <v>5.7529999999999992</v>
      </c>
      <c r="CB3047" s="13">
        <v>0</v>
      </c>
      <c r="CC3047" s="15">
        <v>0.84399999999999997</v>
      </c>
      <c r="CD3047" s="15">
        <v>0.54600000000000004</v>
      </c>
      <c r="CE3047" s="15">
        <v>0.36</v>
      </c>
      <c r="CF3047" s="15">
        <v>1.3344565955477898</v>
      </c>
      <c r="CG3047" s="15">
        <v>1.5457687881455524</v>
      </c>
      <c r="CH3047" s="13">
        <v>9.4600000000000004E-2</v>
      </c>
      <c r="CI3047" s="13">
        <v>-1.4900000000000007E-2</v>
      </c>
      <c r="CJ3047" s="13">
        <v>0</v>
      </c>
      <c r="CK3047" s="12">
        <f t="shared" si="94"/>
        <v>0</v>
      </c>
      <c r="CL3047" s="36">
        <f t="shared" si="95"/>
        <v>0.31635668346949425</v>
      </c>
      <c r="CM3047" s="13" t="s">
        <v>7128</v>
      </c>
      <c r="CN3047" s="13" t="s">
        <v>7128</v>
      </c>
      <c r="CO3047" s="13" t="s">
        <v>7128</v>
      </c>
      <c r="CP3047" s="13" t="s">
        <v>7128</v>
      </c>
      <c r="CQ3047" s="13" t="s">
        <v>7128</v>
      </c>
      <c r="CR3047" s="13" t="s">
        <v>7128</v>
      </c>
      <c r="CS3047" s="13" t="s">
        <v>7128</v>
      </c>
      <c r="CT3047" s="13">
        <v>1.6000000000000001E-3</v>
      </c>
      <c r="CU3047" s="13">
        <v>-0.72060000000000002</v>
      </c>
      <c r="CV3047" s="13">
        <v>5.754599999999999</v>
      </c>
      <c r="CW3047" s="13">
        <v>-0.44</v>
      </c>
      <c r="CX3047" s="12">
        <v>-0.26803945319259392</v>
      </c>
      <c r="CY3047" s="12">
        <v>-9.5931625752169972E-2</v>
      </c>
      <c r="CZ3047" s="15" t="s">
        <v>7128</v>
      </c>
      <c r="DA3047" s="20"/>
      <c r="DB3047" s="20"/>
    </row>
    <row r="3048" spans="1:106" ht="24">
      <c r="A3048" s="8" t="s">
        <v>4009</v>
      </c>
      <c r="B3048" s="8" t="s">
        <v>4010</v>
      </c>
      <c r="C3048" s="9" t="s">
        <v>7174</v>
      </c>
      <c r="D3048" s="9" t="s">
        <v>7126</v>
      </c>
      <c r="E3048" s="10" t="s">
        <v>7127</v>
      </c>
      <c r="F3048" s="10" t="s">
        <v>7126</v>
      </c>
      <c r="G3048" s="11">
        <v>0.45</v>
      </c>
      <c r="H3048" s="11">
        <v>2.1472222222222221</v>
      </c>
      <c r="I3048" s="12">
        <v>9.0499999999999997E-2</v>
      </c>
      <c r="J3048" s="12">
        <v>0.25082361111111112</v>
      </c>
      <c r="K3048" s="12">
        <v>4.1999999999999996E-2</v>
      </c>
      <c r="L3048" s="12">
        <v>9.8500000000000004E-2</v>
      </c>
      <c r="M3048" s="12">
        <v>6.5019850000000004E-2</v>
      </c>
      <c r="N3048" s="12">
        <v>9.871725755667507E-2</v>
      </c>
      <c r="O3048" s="12">
        <v>-0.22913964340638218</v>
      </c>
      <c r="P3048" s="12">
        <v>-9.871725755667507E-2</v>
      </c>
      <c r="Q3048" s="13">
        <v>4.32</v>
      </c>
      <c r="R3048" s="13">
        <v>0</v>
      </c>
      <c r="S3048" s="13">
        <v>19.5</v>
      </c>
      <c r="T3048" s="13">
        <v>19.5</v>
      </c>
      <c r="U3048" s="13">
        <v>23.82</v>
      </c>
      <c r="V3048" s="13">
        <v>4.46</v>
      </c>
      <c r="W3048" s="13">
        <v>19.36</v>
      </c>
      <c r="X3048" s="14">
        <v>0.18723761544920234</v>
      </c>
      <c r="Y3048" s="15">
        <v>3.8167938931297711E-2</v>
      </c>
      <c r="Z3048" s="14">
        <v>0.60371517027863786</v>
      </c>
      <c r="AA3048" s="14">
        <v>0.81863979848866497</v>
      </c>
      <c r="AB3048" s="14">
        <v>1.5234375</v>
      </c>
      <c r="AC3048" s="14">
        <v>4.5138888888888884</v>
      </c>
      <c r="AD3048" s="13">
        <v>0.32900000000000001</v>
      </c>
      <c r="AE3048" s="15">
        <v>3.8035000000000005</v>
      </c>
      <c r="AF3048" s="14">
        <v>0.15491933384829668</v>
      </c>
      <c r="AG3048" s="14">
        <v>0.74361280247182404</v>
      </c>
      <c r="AH3048" s="15">
        <v>0.47397260273972608</v>
      </c>
      <c r="AI3048" s="5" t="s">
        <v>7128</v>
      </c>
      <c r="AJ3048" s="15">
        <v>22.978723404255319</v>
      </c>
      <c r="AK3048" s="15">
        <v>22.978723404255319</v>
      </c>
      <c r="AL3048" s="15" t="s">
        <v>7128</v>
      </c>
      <c r="AM3048" s="15" t="s">
        <v>7128</v>
      </c>
      <c r="AN3048" s="15">
        <v>0.33750000000000002</v>
      </c>
      <c r="AO3048" s="15">
        <v>1.4845360824742269</v>
      </c>
      <c r="AP3048" s="15" t="s">
        <v>7128</v>
      </c>
      <c r="AQ3048" s="15" t="s">
        <v>7128</v>
      </c>
      <c r="AR3048" s="15">
        <v>0.70783517970092513</v>
      </c>
      <c r="AS3048" s="15">
        <v>6.6529209621993122</v>
      </c>
      <c r="AT3048" s="14">
        <v>0</v>
      </c>
      <c r="AU3048" s="14">
        <v>0</v>
      </c>
      <c r="AV3048" s="12">
        <v>-4.9500000000000002E-2</v>
      </c>
      <c r="AW3048" s="12">
        <v>0.75599999999999989</v>
      </c>
      <c r="AX3048" s="12">
        <v>-0.19500000000000001</v>
      </c>
      <c r="AY3048" s="12">
        <v>0.38600000000000001</v>
      </c>
      <c r="AZ3048" s="14" t="s">
        <v>7128</v>
      </c>
      <c r="BA3048" s="14" t="s">
        <v>7128</v>
      </c>
      <c r="BB3048" s="14">
        <v>2.1683967704728951E-2</v>
      </c>
      <c r="BC3048" s="14">
        <v>0</v>
      </c>
      <c r="BD3048" s="14">
        <v>6.4604810996563566E-2</v>
      </c>
      <c r="BE3048" s="14">
        <v>0</v>
      </c>
      <c r="BF3048" s="14">
        <v>0.16444444444444442</v>
      </c>
      <c r="BG3048" s="14">
        <v>0.19829999999999998</v>
      </c>
      <c r="BH3048" s="13">
        <v>0.188</v>
      </c>
      <c r="BI3048" s="13">
        <v>0.188</v>
      </c>
      <c r="BJ3048" s="13">
        <v>0</v>
      </c>
      <c r="BK3048" s="13">
        <v>0</v>
      </c>
      <c r="BL3048" s="13">
        <v>2.91</v>
      </c>
      <c r="BM3048" s="13">
        <v>2.91</v>
      </c>
      <c r="BN3048" s="13">
        <v>0</v>
      </c>
      <c r="BO3048" s="13">
        <v>0</v>
      </c>
      <c r="BP3048" s="13">
        <v>0</v>
      </c>
      <c r="BQ3048" s="13">
        <v>0</v>
      </c>
      <c r="BR3048" s="13">
        <v>0</v>
      </c>
      <c r="BS3048" s="13">
        <v>-0.26600000000000001</v>
      </c>
      <c r="BT3048" s="14" t="s">
        <v>7128</v>
      </c>
      <c r="BU3048" s="13">
        <v>0.26600000000000001</v>
      </c>
      <c r="BV3048" s="13">
        <v>0.45400000000000001</v>
      </c>
      <c r="BW3048" s="13">
        <v>0.45400000000000001</v>
      </c>
      <c r="BX3048" s="13">
        <v>8.67</v>
      </c>
      <c r="BY3048" s="13">
        <v>20.728000000000002</v>
      </c>
      <c r="BZ3048" s="13">
        <v>12.8</v>
      </c>
      <c r="CA3048" s="13">
        <v>27.350999999999996</v>
      </c>
      <c r="CB3048" s="13">
        <v>0</v>
      </c>
      <c r="CC3048" s="15">
        <v>0.76800000000000002</v>
      </c>
      <c r="CD3048" s="15">
        <v>2.59</v>
      </c>
      <c r="CE3048" s="15">
        <v>0.36</v>
      </c>
      <c r="CF3048" s="15" t="s">
        <v>7128</v>
      </c>
      <c r="CG3048" s="15">
        <v>1.7704894833079021</v>
      </c>
      <c r="CH3048" s="13" t="s">
        <v>7128</v>
      </c>
      <c r="CI3048" s="13">
        <v>9.3375000000000014E-2</v>
      </c>
      <c r="CJ3048" s="13">
        <v>0</v>
      </c>
      <c r="CK3048" s="12">
        <f t="shared" si="94"/>
        <v>0</v>
      </c>
      <c r="CL3048" s="36">
        <f t="shared" si="95"/>
        <v>0.10639464736207088</v>
      </c>
      <c r="CM3048" s="13">
        <v>0.22500000000000001</v>
      </c>
      <c r="CN3048" s="13">
        <v>3.6999999999999998E-2</v>
      </c>
      <c r="CO3048" s="13">
        <v>0.188</v>
      </c>
      <c r="CP3048" s="13">
        <v>4.32</v>
      </c>
      <c r="CQ3048" s="13" t="s">
        <v>7128</v>
      </c>
      <c r="CR3048" s="13" t="s">
        <v>7128</v>
      </c>
      <c r="CS3048" s="13" t="s">
        <v>7128</v>
      </c>
      <c r="CT3048" s="13">
        <v>0</v>
      </c>
      <c r="CU3048" s="13">
        <v>0</v>
      </c>
      <c r="CV3048" s="13">
        <v>27.350999999999996</v>
      </c>
      <c r="CW3048" s="13">
        <v>0</v>
      </c>
      <c r="CX3048" s="12">
        <v>2.1683967704728951E-2</v>
      </c>
      <c r="CY3048" s="12">
        <v>0</v>
      </c>
      <c r="CZ3048" s="15" t="s">
        <v>7128</v>
      </c>
      <c r="DA3048" s="20"/>
      <c r="DB3048" s="20"/>
    </row>
    <row r="3049" spans="1:106">
      <c r="A3049" s="8" t="s">
        <v>3531</v>
      </c>
      <c r="B3049" s="8" t="s">
        <v>3532</v>
      </c>
      <c r="C3049" s="9" t="s">
        <v>7170</v>
      </c>
      <c r="D3049" s="9" t="s">
        <v>7126</v>
      </c>
      <c r="E3049" s="10" t="s">
        <v>7127</v>
      </c>
      <c r="F3049" s="10" t="s">
        <v>7126</v>
      </c>
      <c r="G3049" s="11">
        <v>1.06</v>
      </c>
      <c r="H3049" s="11">
        <v>1.9442244640605297</v>
      </c>
      <c r="I3049" s="12">
        <v>9.0499999999999997E-2</v>
      </c>
      <c r="J3049" s="12">
        <v>0.23245231399747793</v>
      </c>
      <c r="K3049" s="12">
        <v>4.7E-2</v>
      </c>
      <c r="L3049" s="12">
        <v>0.10350000000000001</v>
      </c>
      <c r="M3049" s="12">
        <v>6.8320350000000002E-2</v>
      </c>
      <c r="N3049" s="12">
        <v>0.13714988328926495</v>
      </c>
      <c r="O3049" s="12">
        <v>-0.18844033794957374</v>
      </c>
      <c r="P3049" s="12">
        <v>-0.1063400899427599</v>
      </c>
      <c r="Q3049" s="13">
        <v>1.04</v>
      </c>
      <c r="R3049" s="13">
        <v>0</v>
      </c>
      <c r="S3049" s="13">
        <v>1.44</v>
      </c>
      <c r="T3049" s="13">
        <v>1.44</v>
      </c>
      <c r="U3049" s="13">
        <v>2.48</v>
      </c>
      <c r="V3049" s="13">
        <v>0.34300000000000003</v>
      </c>
      <c r="W3049" s="13">
        <v>2.137</v>
      </c>
      <c r="X3049" s="14">
        <v>0.13830645161290323</v>
      </c>
      <c r="Y3049" s="15">
        <v>4.9309664694280074E-2</v>
      </c>
      <c r="Z3049" s="14">
        <v>0.30638297872340431</v>
      </c>
      <c r="AA3049" s="14">
        <v>0.58064516129032251</v>
      </c>
      <c r="AB3049" s="14">
        <v>0.44171779141104295</v>
      </c>
      <c r="AC3049" s="14">
        <v>1.3846153846153846</v>
      </c>
      <c r="AD3049" s="13">
        <v>0.20499999999999999</v>
      </c>
      <c r="AE3049" s="15">
        <v>0.43391666666666673</v>
      </c>
      <c r="AF3049" s="14">
        <v>7.7459666924148338E-2</v>
      </c>
      <c r="AG3049" s="14">
        <v>0.85399282783873542</v>
      </c>
      <c r="AH3049" s="15">
        <v>0.24078091106290672</v>
      </c>
      <c r="AI3049" s="5">
        <v>3.1399999999999997</v>
      </c>
      <c r="AJ3049" s="15">
        <v>7.0748299319727899</v>
      </c>
      <c r="AK3049" s="15">
        <v>7.0748299319727899</v>
      </c>
      <c r="AL3049" s="15" t="s">
        <v>7128</v>
      </c>
      <c r="AM3049" s="15" t="s">
        <v>7128</v>
      </c>
      <c r="AN3049" s="15">
        <v>0.31901840490797551</v>
      </c>
      <c r="AO3049" s="15">
        <v>9.0434782608695655E-2</v>
      </c>
      <c r="AP3049" s="15">
        <v>13.611464968152866</v>
      </c>
      <c r="AQ3049" s="15">
        <v>7.7148014440433208</v>
      </c>
      <c r="AR3049" s="15">
        <v>0.49047509754418184</v>
      </c>
      <c r="AS3049" s="15">
        <v>0.18582608695652175</v>
      </c>
      <c r="AT3049" s="14">
        <v>0.27591836734693881</v>
      </c>
      <c r="AU3049" s="14">
        <v>3.9000000000000007E-2</v>
      </c>
      <c r="AV3049" s="12">
        <v>-1.6E-2</v>
      </c>
      <c r="AW3049" s="12">
        <v>1.9E-3</v>
      </c>
      <c r="AX3049" s="12">
        <v>6.7599999999999993E-2</v>
      </c>
      <c r="AY3049" s="12">
        <v>0.156</v>
      </c>
      <c r="AZ3049" s="14" t="s">
        <v>7128</v>
      </c>
      <c r="BA3049" s="14" t="s">
        <v>7128</v>
      </c>
      <c r="BB3049" s="14">
        <v>4.4011976047904189E-2</v>
      </c>
      <c r="BC3049" s="14">
        <v>3.0809793346505049E-2</v>
      </c>
      <c r="BD3049" s="14">
        <v>1.2782608695652174E-2</v>
      </c>
      <c r="BE3049" s="14">
        <v>1.3652173913043478E-2</v>
      </c>
      <c r="BF3049" s="14">
        <v>0.39754098360655737</v>
      </c>
      <c r="BG3049" s="14">
        <v>1.9699999999999999E-2</v>
      </c>
      <c r="BH3049" s="13">
        <v>0.14699999999999999</v>
      </c>
      <c r="BI3049" s="13">
        <v>0.14699999999999999</v>
      </c>
      <c r="BJ3049" s="13">
        <v>0.157</v>
      </c>
      <c r="BK3049" s="13">
        <v>0.157</v>
      </c>
      <c r="BL3049" s="13">
        <v>11.5</v>
      </c>
      <c r="BM3049" s="13">
        <v>11.5</v>
      </c>
      <c r="BN3049" s="13">
        <v>0.27700000000000002</v>
      </c>
      <c r="BO3049" s="13">
        <v>0.27700000000000002</v>
      </c>
      <c r="BP3049" s="13">
        <v>9.45860655737705E-2</v>
      </c>
      <c r="BQ3049" s="13">
        <v>0</v>
      </c>
      <c r="BR3049" s="13">
        <v>0</v>
      </c>
      <c r="BS3049" s="13">
        <v>-0.14699999999999999</v>
      </c>
      <c r="BT3049" s="14">
        <v>-1.5541401273885349</v>
      </c>
      <c r="BU3049" s="13">
        <v>0.24158606557377049</v>
      </c>
      <c r="BV3049" s="13">
        <v>0.29399999999999998</v>
      </c>
      <c r="BW3049" s="13">
        <v>0.29399999999999998</v>
      </c>
      <c r="BX3049" s="13">
        <v>3.34</v>
      </c>
      <c r="BY3049" s="13">
        <v>3.07</v>
      </c>
      <c r="BZ3049" s="13">
        <v>3.26</v>
      </c>
      <c r="CA3049" s="13">
        <v>4.3569999999999993</v>
      </c>
      <c r="CB3049" s="13">
        <v>-4.0560000000000006E-2</v>
      </c>
      <c r="CC3049" s="15">
        <v>0.441</v>
      </c>
      <c r="CD3049" s="15">
        <v>-0.42199999999999999</v>
      </c>
      <c r="CE3049" s="15">
        <v>0.36</v>
      </c>
      <c r="CF3049" s="15">
        <v>0.69109982821764493</v>
      </c>
      <c r="CG3049" s="15">
        <v>0.81483504980052257</v>
      </c>
      <c r="CH3049" s="13">
        <v>0.31979999999999997</v>
      </c>
      <c r="CI3049" s="13">
        <v>0.15379999999999999</v>
      </c>
      <c r="CJ3049" s="13">
        <v>-4.0560000000000006E-2</v>
      </c>
      <c r="CK3049" s="12">
        <f t="shared" si="94"/>
        <v>0.1379591836734694</v>
      </c>
      <c r="CL3049" s="36">
        <f t="shared" si="95"/>
        <v>2.6394308010098695</v>
      </c>
      <c r="CM3049" s="13">
        <v>0.24399999999999999</v>
      </c>
      <c r="CN3049" s="13">
        <v>9.7000000000000003E-2</v>
      </c>
      <c r="CO3049" s="13">
        <v>0.14699999999999999</v>
      </c>
      <c r="CP3049" s="13">
        <v>1.04</v>
      </c>
      <c r="CQ3049" s="13">
        <v>0.27700000000000002</v>
      </c>
      <c r="CR3049" s="13">
        <v>2.137</v>
      </c>
      <c r="CS3049" s="13">
        <v>0.29399999999999998</v>
      </c>
      <c r="CT3049" s="13">
        <v>0</v>
      </c>
      <c r="CU3049" s="13">
        <v>0.157</v>
      </c>
      <c r="CV3049" s="13">
        <v>4.3569999999999993</v>
      </c>
      <c r="CW3049" s="13">
        <v>0.27700000000000002</v>
      </c>
      <c r="CX3049" s="12">
        <v>4.4011976047904189E-2</v>
      </c>
      <c r="CY3049" s="12">
        <v>3.0809793346505049E-2</v>
      </c>
      <c r="CZ3049" s="15">
        <v>7.7148014440433208</v>
      </c>
      <c r="DA3049" s="20"/>
      <c r="DB3049" s="20"/>
    </row>
    <row r="3050" spans="1:106">
      <c r="A3050" s="8" t="s">
        <v>5427</v>
      </c>
      <c r="B3050" s="8" t="s">
        <v>5428</v>
      </c>
      <c r="C3050" s="9" t="s">
        <v>7165</v>
      </c>
      <c r="D3050" s="9" t="s">
        <v>7126</v>
      </c>
      <c r="E3050" s="10" t="s">
        <v>7127</v>
      </c>
      <c r="F3050" s="10" t="s">
        <v>7126</v>
      </c>
      <c r="G3050" s="11">
        <v>0.87</v>
      </c>
      <c r="H3050" s="11">
        <v>0.87</v>
      </c>
      <c r="I3050" s="12">
        <v>9.0499999999999997E-2</v>
      </c>
      <c r="J3050" s="12">
        <v>0.13523499999999999</v>
      </c>
      <c r="K3050" s="12">
        <v>5.1999999999999998E-2</v>
      </c>
      <c r="L3050" s="12">
        <v>0.1085</v>
      </c>
      <c r="M3050" s="12">
        <v>7.162085E-2</v>
      </c>
      <c r="N3050" s="12">
        <v>0.13523499999999999</v>
      </c>
      <c r="O3050" s="12">
        <v>-0.13063729885057471</v>
      </c>
      <c r="P3050" s="12">
        <v>-0.1314689558834832</v>
      </c>
      <c r="Q3050" s="13">
        <v>0.159</v>
      </c>
      <c r="R3050" s="13">
        <v>0</v>
      </c>
      <c r="S3050" s="13">
        <v>0</v>
      </c>
      <c r="T3050" s="13">
        <v>0</v>
      </c>
      <c r="U3050" s="13">
        <v>0.159</v>
      </c>
      <c r="V3050" s="13">
        <v>8.0000000000000002E-3</v>
      </c>
      <c r="W3050" s="13">
        <v>0.151</v>
      </c>
      <c r="X3050" s="14">
        <v>5.0314465408805034E-2</v>
      </c>
      <c r="Y3050" s="15">
        <v>0.05</v>
      </c>
      <c r="Z3050" s="14">
        <v>0</v>
      </c>
      <c r="AA3050" s="14">
        <v>0</v>
      </c>
      <c r="AB3050" s="14">
        <v>0</v>
      </c>
      <c r="AC3050" s="14">
        <v>0</v>
      </c>
      <c r="AD3050" s="13">
        <v>8.0000000000000002E-3</v>
      </c>
      <c r="AE3050" s="15">
        <v>2.4840000000000004</v>
      </c>
      <c r="AF3050" s="14">
        <v>0.13784048752090222</v>
      </c>
      <c r="AG3050" s="14">
        <v>0.96306972202104046</v>
      </c>
      <c r="AH3050" s="15">
        <v>0.39130434782608703</v>
      </c>
      <c r="AI3050" s="5" t="s">
        <v>7128</v>
      </c>
      <c r="AJ3050" s="15">
        <v>7.95</v>
      </c>
      <c r="AK3050" s="15">
        <v>7.95</v>
      </c>
      <c r="AL3050" s="15" t="s">
        <v>7128</v>
      </c>
      <c r="AM3050" s="15" t="s">
        <v>7128</v>
      </c>
      <c r="AN3050" s="15">
        <v>3.8313253012048187E-2</v>
      </c>
      <c r="AO3050" s="15">
        <v>0.91379310344827591</v>
      </c>
      <c r="AP3050" s="15">
        <v>7.1904761904761898</v>
      </c>
      <c r="AQ3050" s="15">
        <v>2.6964285714285712</v>
      </c>
      <c r="AR3050" s="15">
        <v>3.6455818445195555E-2</v>
      </c>
      <c r="AS3050" s="15">
        <v>0.86781609195402298</v>
      </c>
      <c r="AT3050" s="14">
        <v>0</v>
      </c>
      <c r="AU3050" s="14">
        <v>0</v>
      </c>
      <c r="AV3050" s="12">
        <v>-0.10400000000000001</v>
      </c>
      <c r="AW3050" s="12">
        <v>-0.13300000000000001</v>
      </c>
      <c r="AX3050" s="12">
        <v>-0.59399999999999997</v>
      </c>
      <c r="AY3050" s="12">
        <v>-0.47700000000000004</v>
      </c>
      <c r="AZ3050" s="14" t="s">
        <v>7128</v>
      </c>
      <c r="BA3050" s="14" t="s">
        <v>7128</v>
      </c>
      <c r="BB3050" s="14">
        <v>4.5977011494252882E-3</v>
      </c>
      <c r="BC3050" s="14">
        <v>3.7660441165167941E-3</v>
      </c>
      <c r="BD3050" s="14">
        <v>0.1149425287356322</v>
      </c>
      <c r="BE3050" s="14">
        <v>0.12068965517241381</v>
      </c>
      <c r="BF3050" s="14">
        <v>0.22222222222222224</v>
      </c>
      <c r="BG3050" s="14">
        <v>3.5900000000000001E-2</v>
      </c>
      <c r="BH3050" s="13">
        <v>0.02</v>
      </c>
      <c r="BI3050" s="13">
        <v>0.02</v>
      </c>
      <c r="BJ3050" s="13">
        <v>2.1000000000000001E-2</v>
      </c>
      <c r="BK3050" s="13">
        <v>2.1000000000000001E-2</v>
      </c>
      <c r="BL3050" s="13">
        <v>0.17399999999999999</v>
      </c>
      <c r="BM3050" s="13">
        <v>0.17399999999999999</v>
      </c>
      <c r="BN3050" s="13">
        <v>5.6000000000000001E-2</v>
      </c>
      <c r="BO3050" s="13">
        <v>5.6000000000000001E-2</v>
      </c>
      <c r="BP3050" s="13">
        <v>1.6333333333333335E-2</v>
      </c>
      <c r="BQ3050" s="13">
        <v>0</v>
      </c>
      <c r="BR3050" s="13">
        <v>0</v>
      </c>
      <c r="BS3050" s="13">
        <v>-3.7999999999999999E-2</v>
      </c>
      <c r="BT3050" s="14">
        <v>-2.3265306122448974</v>
      </c>
      <c r="BU3050" s="13">
        <v>5.4333333333333331E-2</v>
      </c>
      <c r="BV3050" s="13">
        <v>5.7999999999999996E-2</v>
      </c>
      <c r="BW3050" s="13">
        <v>5.7999999999999996E-2</v>
      </c>
      <c r="BX3050" s="13">
        <v>4.3499999999999996</v>
      </c>
      <c r="BY3050" s="13">
        <v>4.3369999999999997</v>
      </c>
      <c r="BZ3050" s="13">
        <v>4.1500000000000004</v>
      </c>
      <c r="CA3050" s="13">
        <v>4.1420000000000003</v>
      </c>
      <c r="CB3050" s="13">
        <v>0</v>
      </c>
      <c r="CC3050" s="15">
        <v>0.88500000000000001</v>
      </c>
      <c r="CD3050" s="15">
        <v>0.91300000000000003</v>
      </c>
      <c r="CE3050" s="15">
        <v>0.36</v>
      </c>
      <c r="CF3050" s="15">
        <v>0.8883556701358275</v>
      </c>
      <c r="CG3050" s="15">
        <v>0.85921574496382602</v>
      </c>
      <c r="CH3050" s="13">
        <v>0.1038</v>
      </c>
      <c r="CI3050" s="13">
        <v>8.0500000000000016E-2</v>
      </c>
      <c r="CJ3050" s="13">
        <v>0</v>
      </c>
      <c r="CK3050" s="12">
        <f t="shared" si="94"/>
        <v>0</v>
      </c>
      <c r="CL3050" s="36">
        <f t="shared" si="95"/>
        <v>4.2008691453404148E-2</v>
      </c>
      <c r="CM3050" s="13">
        <v>2.7E-2</v>
      </c>
      <c r="CN3050" s="13">
        <v>6.0000000000000001E-3</v>
      </c>
      <c r="CO3050" s="13">
        <v>0.02</v>
      </c>
      <c r="CP3050" s="13">
        <v>0.159</v>
      </c>
      <c r="CQ3050" s="13">
        <v>5.6000000000000001E-2</v>
      </c>
      <c r="CR3050" s="13">
        <v>0.151</v>
      </c>
      <c r="CS3050" s="13" t="s">
        <v>7128</v>
      </c>
      <c r="CT3050" s="13">
        <v>0</v>
      </c>
      <c r="CU3050" s="13">
        <v>2.1000000000000001E-2</v>
      </c>
      <c r="CV3050" s="13">
        <v>4.1420000000000003</v>
      </c>
      <c r="CW3050" s="13">
        <v>5.6000000000000001E-2</v>
      </c>
      <c r="CX3050" s="12">
        <v>4.5977011494252882E-3</v>
      </c>
      <c r="CY3050" s="12">
        <v>3.7660441165167941E-3</v>
      </c>
      <c r="CZ3050" s="15">
        <v>2.6964285714285712</v>
      </c>
      <c r="DA3050" s="20"/>
      <c r="DB3050" s="20"/>
    </row>
    <row r="3051" spans="1:106">
      <c r="A3051" s="8" t="s">
        <v>1893</v>
      </c>
      <c r="B3051" s="8" t="s">
        <v>1894</v>
      </c>
      <c r="C3051" s="9" t="s">
        <v>7172</v>
      </c>
      <c r="D3051" s="9" t="s">
        <v>7126</v>
      </c>
      <c r="E3051" s="10" t="s">
        <v>7127</v>
      </c>
      <c r="F3051" s="10" t="s">
        <v>7126</v>
      </c>
      <c r="G3051" s="11">
        <v>1.05</v>
      </c>
      <c r="H3051" s="11">
        <v>1.05</v>
      </c>
      <c r="I3051" s="12">
        <v>9.0499999999999997E-2</v>
      </c>
      <c r="J3051" s="12">
        <v>0.15152499999999999</v>
      </c>
      <c r="K3051" s="12">
        <v>4.7E-2</v>
      </c>
      <c r="L3051" s="12">
        <v>0.10350000000000001</v>
      </c>
      <c r="M3051" s="12">
        <v>6.8320350000000002E-2</v>
      </c>
      <c r="N3051" s="12">
        <v>0.15152499999999999</v>
      </c>
      <c r="O3051" s="12">
        <v>3.9933026509572894E-2</v>
      </c>
      <c r="P3051" s="12">
        <v>4.6718449159117853E-2</v>
      </c>
      <c r="Q3051" s="13">
        <v>203</v>
      </c>
      <c r="R3051" s="13">
        <v>0</v>
      </c>
      <c r="S3051" s="13">
        <v>0</v>
      </c>
      <c r="T3051" s="13">
        <v>0</v>
      </c>
      <c r="U3051" s="13">
        <v>203</v>
      </c>
      <c r="V3051" s="13">
        <v>0</v>
      </c>
      <c r="W3051" s="13">
        <v>203</v>
      </c>
      <c r="X3051" s="14">
        <v>0</v>
      </c>
      <c r="Y3051" s="15">
        <v>0.66694630872483218</v>
      </c>
      <c r="Z3051" s="14" t="s">
        <v>7128</v>
      </c>
      <c r="AA3051" s="14">
        <v>0</v>
      </c>
      <c r="AB3051" s="14" t="s">
        <v>7128</v>
      </c>
      <c r="AC3051" s="14">
        <v>0</v>
      </c>
      <c r="AD3051" s="13">
        <v>3.4</v>
      </c>
      <c r="AE3051" s="15">
        <v>1.0220555555555557</v>
      </c>
      <c r="AF3051" s="14" t="s">
        <v>7128</v>
      </c>
      <c r="AG3051" s="14" t="s">
        <v>7128</v>
      </c>
      <c r="AH3051" s="15">
        <v>0.32252836304700166</v>
      </c>
      <c r="AI3051" s="5">
        <v>69.067796610169495</v>
      </c>
      <c r="AJ3051" s="15">
        <v>15.615384615384615</v>
      </c>
      <c r="AK3051" s="15">
        <v>15.615384615384615</v>
      </c>
      <c r="AL3051" s="15">
        <v>15.384615384615383</v>
      </c>
      <c r="AM3051" s="15">
        <v>0.51878354203935595</v>
      </c>
      <c r="AN3051" s="15" t="s">
        <v>7128</v>
      </c>
      <c r="AO3051" s="15">
        <v>2.6745718050065874</v>
      </c>
      <c r="AP3051" s="15">
        <v>12.45398773006135</v>
      </c>
      <c r="AQ3051" s="15">
        <v>10.252525252525253</v>
      </c>
      <c r="AR3051" s="15" t="s">
        <v>7128</v>
      </c>
      <c r="AS3051" s="15">
        <v>2.6745718050065874</v>
      </c>
      <c r="AT3051" s="14">
        <v>0.11003076923076924</v>
      </c>
      <c r="AU3051" s="14">
        <v>7.0463054187192122E-3</v>
      </c>
      <c r="AV3051" s="12">
        <v>0.97499999999999998</v>
      </c>
      <c r="AW3051" s="12">
        <v>0.21299999999999999</v>
      </c>
      <c r="AX3051" s="12">
        <v>0.155</v>
      </c>
      <c r="AY3051" s="12">
        <v>0.10800000000000001</v>
      </c>
      <c r="AZ3051" s="14">
        <v>0.30099999999999999</v>
      </c>
      <c r="BA3051" s="14">
        <v>0.128</v>
      </c>
      <c r="BB3051" s="14">
        <v>0.19145802650957289</v>
      </c>
      <c r="BC3051" s="14">
        <v>0.19824344915911785</v>
      </c>
      <c r="BD3051" s="14">
        <v>0.17127799736495386</v>
      </c>
      <c r="BE3051" s="14">
        <v>0.2147562582345191</v>
      </c>
      <c r="BF3051" s="14">
        <v>0.33959390862944167</v>
      </c>
      <c r="BG3051" s="14">
        <v>0.1492</v>
      </c>
      <c r="BH3051" s="13">
        <v>13</v>
      </c>
      <c r="BI3051" s="13">
        <v>13</v>
      </c>
      <c r="BJ3051" s="13">
        <v>16.3</v>
      </c>
      <c r="BK3051" s="13">
        <v>16.3</v>
      </c>
      <c r="BL3051" s="13">
        <v>75.900000000000006</v>
      </c>
      <c r="BM3051" s="13">
        <v>75.900000000000006</v>
      </c>
      <c r="BN3051" s="13">
        <v>19.8</v>
      </c>
      <c r="BO3051" s="13">
        <v>19.8</v>
      </c>
      <c r="BP3051" s="13">
        <v>10.7646192893401</v>
      </c>
      <c r="BQ3051" s="13">
        <v>0</v>
      </c>
      <c r="BR3051" s="13">
        <v>0</v>
      </c>
      <c r="BS3051" s="13">
        <v>-4.8</v>
      </c>
      <c r="BT3051" s="14">
        <v>-0.44590522627709694</v>
      </c>
      <c r="BU3051" s="13">
        <v>15.564619289340101</v>
      </c>
      <c r="BV3051" s="13">
        <v>17.8</v>
      </c>
      <c r="BW3051" s="13">
        <v>17.8</v>
      </c>
      <c r="BX3051" s="13">
        <v>67.900000000000006</v>
      </c>
      <c r="BY3051" s="13">
        <v>54.300000000000004</v>
      </c>
      <c r="BZ3051" s="13">
        <v>0</v>
      </c>
      <c r="CA3051" s="13">
        <v>0</v>
      </c>
      <c r="CB3051" s="13">
        <v>-1.4304000000000001</v>
      </c>
      <c r="CC3051" s="15">
        <v>3.2000000000000001E-2</v>
      </c>
      <c r="CD3051" s="15">
        <v>1.05</v>
      </c>
      <c r="CE3051" s="15">
        <v>0.36</v>
      </c>
      <c r="CF3051" s="15">
        <v>1.1905902451209445</v>
      </c>
      <c r="CG3051" s="15">
        <v>1.2443918332603461</v>
      </c>
      <c r="CH3051" s="13">
        <v>7.403999999999999</v>
      </c>
      <c r="CI3051" s="13">
        <v>5.5699999999999994</v>
      </c>
      <c r="CJ3051" s="13">
        <v>-1.4304000000000001</v>
      </c>
      <c r="CK3051" s="12">
        <f t="shared" si="94"/>
        <v>8.0359550561797763E-2</v>
      </c>
      <c r="CL3051" s="36" t="str">
        <f t="shared" si="95"/>
        <v>NA</v>
      </c>
      <c r="CM3051" s="13">
        <v>19.7</v>
      </c>
      <c r="CN3051" s="13">
        <v>6.69</v>
      </c>
      <c r="CO3051" s="13">
        <v>13</v>
      </c>
      <c r="CP3051" s="13">
        <v>203</v>
      </c>
      <c r="CQ3051" s="13">
        <v>19.8</v>
      </c>
      <c r="CR3051" s="13">
        <v>203</v>
      </c>
      <c r="CS3051" s="13">
        <v>17.8</v>
      </c>
      <c r="CT3051" s="13">
        <v>0</v>
      </c>
      <c r="CU3051" s="13">
        <v>16.3</v>
      </c>
      <c r="CV3051" s="13">
        <v>0</v>
      </c>
      <c r="CW3051" s="13">
        <v>19.8</v>
      </c>
      <c r="CX3051" s="12">
        <v>0.19145802650957289</v>
      </c>
      <c r="CY3051" s="12">
        <v>0.19824344915911785</v>
      </c>
      <c r="CZ3051" s="15">
        <v>10.252525252525253</v>
      </c>
      <c r="DA3051" s="20"/>
      <c r="DB3051" s="20"/>
    </row>
    <row r="3052" spans="1:106">
      <c r="A3052" s="8" t="s">
        <v>1985</v>
      </c>
      <c r="B3052" s="8" t="s">
        <v>1986</v>
      </c>
      <c r="C3052" s="9" t="s">
        <v>7205</v>
      </c>
      <c r="D3052" s="9" t="s">
        <v>7126</v>
      </c>
      <c r="E3052" s="10" t="s">
        <v>7127</v>
      </c>
      <c r="F3052" s="10" t="s">
        <v>7126</v>
      </c>
      <c r="G3052" s="11">
        <v>0.6</v>
      </c>
      <c r="H3052" s="11">
        <v>0.70232250963126031</v>
      </c>
      <c r="I3052" s="12">
        <v>9.0499999999999997E-2</v>
      </c>
      <c r="J3052" s="12">
        <v>0.12006018712162905</v>
      </c>
      <c r="K3052" s="12">
        <v>6.2E-2</v>
      </c>
      <c r="L3052" s="12">
        <v>0.11849999999999999</v>
      </c>
      <c r="M3052" s="12">
        <v>7.8221849999999996E-2</v>
      </c>
      <c r="N3052" s="12">
        <v>0.11283630157544848</v>
      </c>
      <c r="O3052" s="12" t="s">
        <v>7128</v>
      </c>
      <c r="P3052" s="12" t="s">
        <v>7128</v>
      </c>
      <c r="Q3052" s="13">
        <v>1.38</v>
      </c>
      <c r="R3052" s="13">
        <v>0</v>
      </c>
      <c r="S3052" s="13">
        <v>0.28799999999999998</v>
      </c>
      <c r="T3052" s="13">
        <v>0.28799999999999998</v>
      </c>
      <c r="U3052" s="13">
        <v>1.6679999999999999</v>
      </c>
      <c r="V3052" s="13">
        <v>1.1499999999999999</v>
      </c>
      <c r="W3052" s="13">
        <v>0.51800000000000002</v>
      </c>
      <c r="X3052" s="14">
        <v>0.68944844124700233</v>
      </c>
      <c r="Y3052" s="15">
        <v>0.10330578512396695</v>
      </c>
      <c r="Z3052" s="14">
        <v>0.1075429424943988</v>
      </c>
      <c r="AA3052" s="14">
        <v>0.1726618705035971</v>
      </c>
      <c r="AB3052" s="14">
        <v>0.12050209205020919</v>
      </c>
      <c r="AC3052" s="14">
        <v>0.20869565217391303</v>
      </c>
      <c r="AD3052" s="13">
        <v>0.19</v>
      </c>
      <c r="AE3052" s="15">
        <v>0.30038888888888893</v>
      </c>
      <c r="AF3052" s="14">
        <v>3.1622776601683791E-2</v>
      </c>
      <c r="AG3052" s="14">
        <v>1.0482950443458179</v>
      </c>
      <c r="AH3052" s="15">
        <v>0.4567901234567901</v>
      </c>
      <c r="AI3052" s="5">
        <v>1.2699619771863118</v>
      </c>
      <c r="AJ3052" s="15">
        <v>2.565055762081784</v>
      </c>
      <c r="AK3052" s="15">
        <v>2.565055762081784</v>
      </c>
      <c r="AL3052" s="15" t="s">
        <v>7128</v>
      </c>
      <c r="AM3052" s="15" t="s">
        <v>7128</v>
      </c>
      <c r="AN3052" s="15">
        <v>0.57740585774058573</v>
      </c>
      <c r="AO3052" s="15">
        <v>2.0566318926974664E-2</v>
      </c>
      <c r="AP3052" s="15">
        <v>0.15508982035928146</v>
      </c>
      <c r="AQ3052" s="15">
        <v>0.15416666666666667</v>
      </c>
      <c r="AR3052" s="15">
        <v>0.33900523560209422</v>
      </c>
      <c r="AS3052" s="15">
        <v>7.7198211624441146E-3</v>
      </c>
      <c r="AT3052" s="14">
        <v>0</v>
      </c>
      <c r="AU3052" s="14">
        <v>0</v>
      </c>
      <c r="AV3052" s="12">
        <v>3.4819999999999998</v>
      </c>
      <c r="AW3052" s="12">
        <v>0.22600000000000001</v>
      </c>
      <c r="AX3052" s="12">
        <v>0.45100000000000001</v>
      </c>
      <c r="AY3052" s="12">
        <v>0.39600000000000002</v>
      </c>
      <c r="AZ3052" s="14" t="s">
        <v>7128</v>
      </c>
      <c r="BA3052" s="14" t="s">
        <v>7128</v>
      </c>
      <c r="BB3052" s="14" t="s">
        <v>7128</v>
      </c>
      <c r="BC3052" s="14" t="s">
        <v>7128</v>
      </c>
      <c r="BD3052" s="14">
        <v>8.0178837555886749E-3</v>
      </c>
      <c r="BE3052" s="14">
        <v>4.9776453055141584E-2</v>
      </c>
      <c r="BF3052" s="14">
        <v>0.18284106891701829</v>
      </c>
      <c r="BG3052" s="14" t="s">
        <v>7128</v>
      </c>
      <c r="BH3052" s="13">
        <v>0.53800000000000003</v>
      </c>
      <c r="BI3052" s="13">
        <v>0.53800000000000003</v>
      </c>
      <c r="BJ3052" s="13">
        <v>3.34</v>
      </c>
      <c r="BK3052" s="13">
        <v>3.34</v>
      </c>
      <c r="BL3052" s="13">
        <v>67.099999999999994</v>
      </c>
      <c r="BM3052" s="13">
        <v>67.099999999999994</v>
      </c>
      <c r="BN3052" s="13">
        <v>3.36</v>
      </c>
      <c r="BO3052" s="13">
        <v>3.36</v>
      </c>
      <c r="BP3052" s="13">
        <v>2.7293108298171584</v>
      </c>
      <c r="BQ3052" s="13">
        <v>0</v>
      </c>
      <c r="BR3052" s="13">
        <v>0</v>
      </c>
      <c r="BS3052" s="13">
        <v>-0.03</v>
      </c>
      <c r="BT3052" s="14">
        <v>-1.0991785791583787E-2</v>
      </c>
      <c r="BU3052" s="13">
        <v>2.7593108298171583</v>
      </c>
      <c r="BV3052" s="13">
        <v>0.56800000000000006</v>
      </c>
      <c r="BW3052" s="13">
        <v>0.56800000000000006</v>
      </c>
      <c r="BX3052" s="13">
        <v>0</v>
      </c>
      <c r="BY3052" s="13">
        <v>0</v>
      </c>
      <c r="BZ3052" s="13">
        <v>2.39</v>
      </c>
      <c r="CA3052" s="13">
        <v>1.528</v>
      </c>
      <c r="CB3052" s="13">
        <v>0</v>
      </c>
      <c r="CC3052" s="15">
        <v>0.221</v>
      </c>
      <c r="CD3052" s="15">
        <v>-0.121</v>
      </c>
      <c r="CE3052" s="15">
        <v>0.36</v>
      </c>
      <c r="CF3052" s="15" t="s">
        <v>7128</v>
      </c>
      <c r="CG3052" s="15" t="s">
        <v>7128</v>
      </c>
      <c r="CH3052" s="13" t="s">
        <v>7128</v>
      </c>
      <c r="CI3052" s="13" t="s">
        <v>7128</v>
      </c>
      <c r="CJ3052" s="13">
        <v>0</v>
      </c>
      <c r="CK3052" s="12">
        <f t="shared" si="94"/>
        <v>0</v>
      </c>
      <c r="CL3052" s="36">
        <f t="shared" si="95"/>
        <v>43.913612565445021</v>
      </c>
      <c r="CM3052" s="13">
        <v>0.71099999999999997</v>
      </c>
      <c r="CN3052" s="13">
        <v>0.13</v>
      </c>
      <c r="CO3052" s="13">
        <v>0.53800000000000003</v>
      </c>
      <c r="CP3052" s="13">
        <v>1.38</v>
      </c>
      <c r="CQ3052" s="13">
        <v>3.36</v>
      </c>
      <c r="CR3052" s="13">
        <v>0.51800000000000002</v>
      </c>
      <c r="CS3052" s="13" t="s">
        <v>7128</v>
      </c>
      <c r="CT3052" s="13">
        <v>0</v>
      </c>
      <c r="CU3052" s="13">
        <v>3.34</v>
      </c>
      <c r="CV3052" s="13">
        <v>1.528</v>
      </c>
      <c r="CW3052" s="13">
        <v>3.36</v>
      </c>
      <c r="CX3052" s="12" t="s">
        <v>7128</v>
      </c>
      <c r="CY3052" s="12" t="s">
        <v>7128</v>
      </c>
      <c r="CZ3052" s="15">
        <v>0.15416666666666667</v>
      </c>
      <c r="DA3052" s="20"/>
      <c r="DB3052" s="20"/>
    </row>
    <row r="3053" spans="1:106">
      <c r="A3053" s="8" t="s">
        <v>3775</v>
      </c>
      <c r="B3053" s="8" t="s">
        <v>3776</v>
      </c>
      <c r="C3053" s="9" t="s">
        <v>7192</v>
      </c>
      <c r="D3053" s="9" t="s">
        <v>7126</v>
      </c>
      <c r="E3053" s="10" t="s">
        <v>7127</v>
      </c>
      <c r="F3053" s="10" t="s">
        <v>7126</v>
      </c>
      <c r="G3053" s="11">
        <v>0.54</v>
      </c>
      <c r="H3053" s="11">
        <v>0.56439212988442489</v>
      </c>
      <c r="I3053" s="12">
        <v>9.0499999999999997E-2</v>
      </c>
      <c r="J3053" s="12">
        <v>0.10757748775454046</v>
      </c>
      <c r="K3053" s="12">
        <v>4.1999999999999996E-2</v>
      </c>
      <c r="L3053" s="12">
        <v>9.8500000000000004E-2</v>
      </c>
      <c r="M3053" s="12">
        <v>6.5019850000000004E-2</v>
      </c>
      <c r="N3053" s="12">
        <v>0.10560695442381882</v>
      </c>
      <c r="O3053" s="12">
        <v>-5.582923600628871E-2</v>
      </c>
      <c r="P3053" s="12">
        <v>-0.30182189123192094</v>
      </c>
      <c r="Q3053" s="13">
        <v>1.38</v>
      </c>
      <c r="R3053" s="13">
        <v>0</v>
      </c>
      <c r="S3053" s="13">
        <v>6.7000000000000004E-2</v>
      </c>
      <c r="T3053" s="13">
        <v>6.7000000000000004E-2</v>
      </c>
      <c r="U3053" s="13">
        <v>1.4469999999999998</v>
      </c>
      <c r="V3053" s="13">
        <v>0.22</v>
      </c>
      <c r="W3053" s="13">
        <v>1.2269999999999999</v>
      </c>
      <c r="X3053" s="14">
        <v>0.15203870076019352</v>
      </c>
      <c r="Y3053" s="15">
        <v>4.1666666666666664E-2</v>
      </c>
      <c r="Z3053" s="14">
        <v>2.3533544081489288E-2</v>
      </c>
      <c r="AA3053" s="14">
        <v>4.6302695231513487E-2</v>
      </c>
      <c r="AB3053" s="14">
        <v>2.4100719424460435E-2</v>
      </c>
      <c r="AC3053" s="14">
        <v>4.8550724637681168E-2</v>
      </c>
      <c r="AD3053" s="13">
        <v>0.23</v>
      </c>
      <c r="AE3053" s="15">
        <v>2.6289722222222225</v>
      </c>
      <c r="AF3053" s="14">
        <v>0.25298221281347033</v>
      </c>
      <c r="AG3053" s="14">
        <v>0.72337101476351684</v>
      </c>
      <c r="AH3053" s="15">
        <v>0.28333333333333338</v>
      </c>
      <c r="AI3053" s="5" t="s">
        <v>7128</v>
      </c>
      <c r="AJ3053" s="15">
        <v>9.3243243243243246</v>
      </c>
      <c r="AK3053" s="15">
        <v>9.3243243243243246</v>
      </c>
      <c r="AL3053" s="15" t="s">
        <v>7128</v>
      </c>
      <c r="AM3053" s="15" t="s">
        <v>7128</v>
      </c>
      <c r="AN3053" s="15">
        <v>0.49640287769784175</v>
      </c>
      <c r="AO3053" s="15">
        <v>0.16428571428571426</v>
      </c>
      <c r="AP3053" s="15" t="s">
        <v>7128</v>
      </c>
      <c r="AQ3053" s="15" t="s">
        <v>7128</v>
      </c>
      <c r="AR3053" s="15">
        <v>0.4670727065093262</v>
      </c>
      <c r="AS3053" s="15">
        <v>0.14607142857142855</v>
      </c>
      <c r="AT3053" s="14">
        <v>0.445945945945946</v>
      </c>
      <c r="AU3053" s="14">
        <v>4.7826086956521748E-2</v>
      </c>
      <c r="AV3053" s="12">
        <v>0.254</v>
      </c>
      <c r="AW3053" s="12">
        <v>0.30599999999999999</v>
      </c>
      <c r="AX3053" s="12">
        <v>-7.2700000000000001E-2</v>
      </c>
      <c r="AY3053" s="12">
        <v>-2.7999999999999997E-2</v>
      </c>
      <c r="AZ3053" s="14" t="s">
        <v>7128</v>
      </c>
      <c r="BA3053" s="14" t="s">
        <v>7128</v>
      </c>
      <c r="BB3053" s="14">
        <v>5.1748251748251747E-2</v>
      </c>
      <c r="BC3053" s="14">
        <v>-0.19621493680810209</v>
      </c>
      <c r="BD3053" s="14">
        <v>1.7619047619047618E-2</v>
      </c>
      <c r="BE3053" s="14">
        <v>-6.4047619047619048E-2</v>
      </c>
      <c r="BF3053" s="14">
        <v>6.9620253164556958E-2</v>
      </c>
      <c r="BG3053" s="14">
        <v>6.8199999999999997E-2</v>
      </c>
      <c r="BH3053" s="13">
        <v>0.14799999999999999</v>
      </c>
      <c r="BI3053" s="13">
        <v>0.14799999999999999</v>
      </c>
      <c r="BJ3053" s="13">
        <v>-0.53800000000000003</v>
      </c>
      <c r="BK3053" s="13">
        <v>-0.53800000000000003</v>
      </c>
      <c r="BL3053" s="13">
        <v>8.4</v>
      </c>
      <c r="BM3053" s="13">
        <v>8.4</v>
      </c>
      <c r="BN3053" s="13">
        <v>-0.503</v>
      </c>
      <c r="BO3053" s="13">
        <v>-0.503</v>
      </c>
      <c r="BP3053" s="13">
        <v>-0.50054430379746839</v>
      </c>
      <c r="BQ3053" s="13">
        <v>0</v>
      </c>
      <c r="BR3053" s="13">
        <v>0</v>
      </c>
      <c r="BS3053" s="13">
        <v>-4.5999999999999999E-2</v>
      </c>
      <c r="BT3053" s="14" t="s">
        <v>7128</v>
      </c>
      <c r="BU3053" s="13">
        <v>-0.45454430379746841</v>
      </c>
      <c r="BV3053" s="13">
        <v>0.19400000000000001</v>
      </c>
      <c r="BW3053" s="13">
        <v>0.19400000000000001</v>
      </c>
      <c r="BX3053" s="13">
        <v>2.86</v>
      </c>
      <c r="BY3053" s="13">
        <v>2.5509999999999997</v>
      </c>
      <c r="BZ3053" s="13">
        <v>2.78</v>
      </c>
      <c r="CA3053" s="13">
        <v>2.6269999999999998</v>
      </c>
      <c r="CB3053" s="13">
        <v>-6.6000000000000003E-2</v>
      </c>
      <c r="CC3053" s="15">
        <v>1.22</v>
      </c>
      <c r="CD3053" s="15">
        <v>0.39100000000000001</v>
      </c>
      <c r="CE3053" s="15">
        <v>0.36</v>
      </c>
      <c r="CF3053" s="15" t="s">
        <v>7128</v>
      </c>
      <c r="CG3053" s="15" t="s">
        <v>7128</v>
      </c>
      <c r="CH3053" s="13" t="s">
        <v>7128</v>
      </c>
      <c r="CI3053" s="13" t="s">
        <v>7128</v>
      </c>
      <c r="CJ3053" s="13">
        <v>-6.6000000000000003E-2</v>
      </c>
      <c r="CK3053" s="12">
        <f t="shared" si="94"/>
        <v>0.34020618556701032</v>
      </c>
      <c r="CL3053" s="36">
        <f t="shared" si="95"/>
        <v>3.197563760944043</v>
      </c>
      <c r="CM3053" s="13">
        <v>0.158</v>
      </c>
      <c r="CN3053" s="13">
        <v>1.0999999999999999E-2</v>
      </c>
      <c r="CO3053" s="13">
        <v>0.14799999999999999</v>
      </c>
      <c r="CP3053" s="13">
        <v>1.38</v>
      </c>
      <c r="CQ3053" s="13" t="s">
        <v>7128</v>
      </c>
      <c r="CR3053" s="13" t="s">
        <v>7128</v>
      </c>
      <c r="CS3053" s="13">
        <v>0.19400000000000001</v>
      </c>
      <c r="CT3053" s="13">
        <v>0</v>
      </c>
      <c r="CU3053" s="13">
        <v>-0.53800000000000003</v>
      </c>
      <c r="CV3053" s="13">
        <v>2.6269999999999998</v>
      </c>
      <c r="CW3053" s="13">
        <v>-0.503</v>
      </c>
      <c r="CX3053" s="12">
        <v>5.1748251748251747E-2</v>
      </c>
      <c r="CY3053" s="12">
        <v>-0.19621493680810209</v>
      </c>
      <c r="CZ3053" s="15" t="s">
        <v>7128</v>
      </c>
      <c r="DA3053" s="20"/>
      <c r="DB3053" s="20"/>
    </row>
    <row r="3054" spans="1:106" ht="24">
      <c r="A3054" s="8" t="s">
        <v>4751</v>
      </c>
      <c r="B3054" s="8" t="s">
        <v>4752</v>
      </c>
      <c r="C3054" s="9" t="s">
        <v>7161</v>
      </c>
      <c r="D3054" s="9" t="s">
        <v>7126</v>
      </c>
      <c r="E3054" s="10" t="s">
        <v>7127</v>
      </c>
      <c r="F3054" s="10" t="s">
        <v>7126</v>
      </c>
      <c r="G3054" s="11">
        <v>0.75</v>
      </c>
      <c r="H3054" s="11">
        <v>0.75</v>
      </c>
      <c r="I3054" s="12">
        <v>9.0499999999999997E-2</v>
      </c>
      <c r="J3054" s="12">
        <v>0.12437499999999999</v>
      </c>
      <c r="K3054" s="12">
        <v>4.7E-2</v>
      </c>
      <c r="L3054" s="12">
        <v>0.10350000000000001</v>
      </c>
      <c r="M3054" s="12">
        <v>6.8320350000000002E-2</v>
      </c>
      <c r="N3054" s="12">
        <v>0.12437499999999999</v>
      </c>
      <c r="O3054" s="12">
        <v>-5.8836538461538454E-2</v>
      </c>
      <c r="P3054" s="12">
        <v>-0.16962962962962963</v>
      </c>
      <c r="Q3054" s="13">
        <v>4.0199999999999996</v>
      </c>
      <c r="R3054" s="13">
        <v>0</v>
      </c>
      <c r="S3054" s="13">
        <v>0</v>
      </c>
      <c r="T3054" s="13">
        <v>0</v>
      </c>
      <c r="U3054" s="13">
        <v>4.0199999999999996</v>
      </c>
      <c r="V3054" s="13">
        <v>0</v>
      </c>
      <c r="W3054" s="13">
        <v>4.0199999999999996</v>
      </c>
      <c r="X3054" s="14">
        <v>0</v>
      </c>
      <c r="Y3054" s="15">
        <v>8.0128205128205135E-2</v>
      </c>
      <c r="Z3054" s="14">
        <v>0</v>
      </c>
      <c r="AA3054" s="14">
        <v>0</v>
      </c>
      <c r="AB3054" s="14">
        <v>0</v>
      </c>
      <c r="AC3054" s="14">
        <v>0</v>
      </c>
      <c r="AD3054" s="13">
        <v>0.42899999999999999</v>
      </c>
      <c r="AE3054" s="15">
        <v>0.49811111111111117</v>
      </c>
      <c r="AF3054" s="14" t="s">
        <v>7128</v>
      </c>
      <c r="AG3054" s="14" t="s">
        <v>7128</v>
      </c>
      <c r="AH3054" s="15">
        <v>0.34866828087167073</v>
      </c>
      <c r="AI3054" s="5" t="s">
        <v>7128</v>
      </c>
      <c r="AJ3054" s="15">
        <v>12.407407407407407</v>
      </c>
      <c r="AK3054" s="15">
        <v>9.4366197183098581</v>
      </c>
      <c r="AL3054" s="15" t="s">
        <v>7128</v>
      </c>
      <c r="AM3054" s="15" t="s">
        <v>7128</v>
      </c>
      <c r="AN3054" s="15">
        <v>0.63009404388714729</v>
      </c>
      <c r="AO3054" s="15">
        <v>2.5605095541401268</v>
      </c>
      <c r="AP3054" s="15" t="s">
        <v>7128</v>
      </c>
      <c r="AQ3054" s="15" t="s">
        <v>7128</v>
      </c>
      <c r="AR3054" s="15">
        <v>0.63009404388714729</v>
      </c>
      <c r="AS3054" s="15">
        <v>2.5605095541401268</v>
      </c>
      <c r="AT3054" s="14">
        <v>0</v>
      </c>
      <c r="AU3054" s="14">
        <v>0</v>
      </c>
      <c r="AV3054" s="12">
        <v>1.0309999999999999</v>
      </c>
      <c r="AW3054" s="12">
        <v>0.115</v>
      </c>
      <c r="AX3054" s="12">
        <v>-2.52E-2</v>
      </c>
      <c r="AY3054" s="12">
        <v>-4.0599999999999997E-2</v>
      </c>
      <c r="AZ3054" s="14" t="s">
        <v>7128</v>
      </c>
      <c r="BA3054" s="14" t="s">
        <v>7128</v>
      </c>
      <c r="BB3054" s="14">
        <v>6.5538461538461532E-2</v>
      </c>
      <c r="BC3054" s="14">
        <v>-4.5254629629629631E-2</v>
      </c>
      <c r="BD3054" s="14">
        <v>0.27843137254901962</v>
      </c>
      <c r="BE3054" s="14">
        <v>-0.19542483660130719</v>
      </c>
      <c r="BF3054" s="14">
        <v>1.6203703703703703E-2</v>
      </c>
      <c r="BG3054" s="14" t="s">
        <v>7128</v>
      </c>
      <c r="BH3054" s="13">
        <v>0.32400000000000001</v>
      </c>
      <c r="BI3054" s="13">
        <v>0.42599999999999999</v>
      </c>
      <c r="BJ3054" s="13">
        <v>-0.29899999999999999</v>
      </c>
      <c r="BK3054" s="13">
        <v>-0.29899999999999999</v>
      </c>
      <c r="BL3054" s="13">
        <v>1.57</v>
      </c>
      <c r="BM3054" s="13">
        <v>1.53</v>
      </c>
      <c r="BN3054" s="13">
        <v>-0.17</v>
      </c>
      <c r="BO3054" s="13">
        <v>-0.19600000000000001</v>
      </c>
      <c r="BP3054" s="13">
        <v>-0.29415509259259259</v>
      </c>
      <c r="BQ3054" s="13">
        <v>0</v>
      </c>
      <c r="BR3054" s="13">
        <v>0</v>
      </c>
      <c r="BS3054" s="13">
        <v>-0.1</v>
      </c>
      <c r="BT3054" s="14" t="s">
        <v>7128</v>
      </c>
      <c r="BU3054" s="13">
        <v>-0.19415509259259259</v>
      </c>
      <c r="BV3054" s="13">
        <v>0.52600000000000002</v>
      </c>
      <c r="BW3054" s="13">
        <v>0.52600000000000002</v>
      </c>
      <c r="BX3054" s="13">
        <v>6.5</v>
      </c>
      <c r="BY3054" s="13">
        <v>6.5</v>
      </c>
      <c r="BZ3054" s="13">
        <v>6.38</v>
      </c>
      <c r="CA3054" s="13">
        <v>6.38</v>
      </c>
      <c r="CB3054" s="13">
        <v>0</v>
      </c>
      <c r="CC3054" s="15">
        <v>7.9000000000000001E-2</v>
      </c>
      <c r="CD3054" s="15">
        <v>0.38300000000000001</v>
      </c>
      <c r="CE3054" s="15">
        <v>0.36</v>
      </c>
      <c r="CF3054" s="15">
        <v>0.97476560342581775</v>
      </c>
      <c r="CG3054" s="15">
        <v>1.4555521653209083</v>
      </c>
      <c r="CH3054" s="13">
        <v>0.25539999999999996</v>
      </c>
      <c r="CI3054" s="13">
        <v>0.39429999999999998</v>
      </c>
      <c r="CJ3054" s="13">
        <v>0</v>
      </c>
      <c r="CK3054" s="12">
        <f t="shared" si="94"/>
        <v>0</v>
      </c>
      <c r="CL3054" s="36">
        <f t="shared" si="95"/>
        <v>0.24608150470219436</v>
      </c>
      <c r="CM3054" s="13">
        <v>0.432</v>
      </c>
      <c r="CN3054" s="13">
        <v>7.0000000000000001E-3</v>
      </c>
      <c r="CO3054" s="13">
        <v>0.42599999999999999</v>
      </c>
      <c r="CP3054" s="13">
        <v>4.0199999999999996</v>
      </c>
      <c r="CQ3054" s="13" t="s">
        <v>7128</v>
      </c>
      <c r="CR3054" s="13" t="s">
        <v>7128</v>
      </c>
      <c r="CS3054" s="13" t="s">
        <v>7128</v>
      </c>
      <c r="CT3054" s="13">
        <v>0</v>
      </c>
      <c r="CU3054" s="13">
        <v>-0.29899999999999999</v>
      </c>
      <c r="CV3054" s="13">
        <v>6.38</v>
      </c>
      <c r="CW3054" s="13">
        <v>-0.17</v>
      </c>
      <c r="CX3054" s="12">
        <v>6.5538461538461532E-2</v>
      </c>
      <c r="CY3054" s="12">
        <v>-4.5254629629629631E-2</v>
      </c>
      <c r="CZ3054" s="15" t="s">
        <v>7128</v>
      </c>
      <c r="DA3054" s="20"/>
      <c r="DB3054" s="20"/>
    </row>
    <row r="3055" spans="1:106" ht="24">
      <c r="A3055" s="8" t="s">
        <v>2447</v>
      </c>
      <c r="B3055" s="8" t="s">
        <v>2448</v>
      </c>
      <c r="C3055" s="9" t="s">
        <v>7175</v>
      </c>
      <c r="D3055" s="9" t="s">
        <v>7126</v>
      </c>
      <c r="E3055" s="10" t="s">
        <v>7127</v>
      </c>
      <c r="F3055" s="10" t="s">
        <v>7126</v>
      </c>
      <c r="G3055" s="11">
        <v>0.75</v>
      </c>
      <c r="H3055" s="11">
        <v>0.99375349155718951</v>
      </c>
      <c r="I3055" s="12">
        <v>9.0499999999999997E-2</v>
      </c>
      <c r="J3055" s="12">
        <v>0.14643469098592565</v>
      </c>
      <c r="K3055" s="12">
        <v>3.2000000000000001E-2</v>
      </c>
      <c r="L3055" s="12">
        <v>8.8499999999999995E-2</v>
      </c>
      <c r="M3055" s="12">
        <v>5.8418850000000001E-2</v>
      </c>
      <c r="N3055" s="12">
        <v>0.11198036439248134</v>
      </c>
      <c r="O3055" s="12">
        <v>-0.1422622771928222</v>
      </c>
      <c r="P3055" s="12">
        <v>-8.5986076421163016E-2</v>
      </c>
      <c r="Q3055" s="13">
        <v>69.8</v>
      </c>
      <c r="R3055" s="13">
        <v>0</v>
      </c>
      <c r="S3055" s="13">
        <v>44.9</v>
      </c>
      <c r="T3055" s="13">
        <v>44.9</v>
      </c>
      <c r="U3055" s="13">
        <v>114.69999999999999</v>
      </c>
      <c r="V3055" s="13">
        <v>0</v>
      </c>
      <c r="W3055" s="13">
        <v>114.69999999999999</v>
      </c>
      <c r="X3055" s="14">
        <v>0</v>
      </c>
      <c r="Y3055" s="15">
        <v>6.3795853269537475E-2</v>
      </c>
      <c r="Z3055" s="14">
        <v>0.45216515609264851</v>
      </c>
      <c r="AA3055" s="14">
        <v>0.39145597210113342</v>
      </c>
      <c r="AB3055" s="14">
        <v>0.82536764705882348</v>
      </c>
      <c r="AC3055" s="14">
        <v>0.64326647564469919</v>
      </c>
      <c r="AD3055" s="13">
        <v>1.1100000000000001</v>
      </c>
      <c r="AE3055" s="15">
        <v>1.2006944444444445</v>
      </c>
      <c r="AF3055" s="14">
        <v>0.1224744871391589</v>
      </c>
      <c r="AG3055" s="14">
        <v>0.47887524471411136</v>
      </c>
      <c r="AH3055" s="15">
        <v>0.36100714528751271</v>
      </c>
      <c r="AI3055" s="5">
        <v>1.0899122807017545</v>
      </c>
      <c r="AJ3055" s="15" t="s">
        <v>7128</v>
      </c>
      <c r="AK3055" s="15">
        <v>288.42975206611573</v>
      </c>
      <c r="AL3055" s="15" t="s">
        <v>7128</v>
      </c>
      <c r="AM3055" s="15" t="s">
        <v>7128</v>
      </c>
      <c r="AN3055" s="15">
        <v>1.2830882352941175</v>
      </c>
      <c r="AO3055" s="15">
        <v>1.7493734335839599</v>
      </c>
      <c r="AP3055" s="15">
        <v>23.078470824949697</v>
      </c>
      <c r="AQ3055" s="15">
        <v>13.048919226393629</v>
      </c>
      <c r="AR3055" s="15">
        <v>1.1550855991943605</v>
      </c>
      <c r="AS3055" s="15">
        <v>2.8746867167919796</v>
      </c>
      <c r="AT3055" s="14">
        <v>0</v>
      </c>
      <c r="AU3055" s="14">
        <v>0</v>
      </c>
      <c r="AV3055" s="12">
        <v>-0.58200000000000007</v>
      </c>
      <c r="AW3055" s="12">
        <v>-0.48299999999999998</v>
      </c>
      <c r="AX3055" s="12">
        <v>-1.2999999999999999E-3</v>
      </c>
      <c r="AY3055" s="12">
        <v>1.2500000000000001E-2</v>
      </c>
      <c r="AZ3055" s="14">
        <v>0.41499999999999998</v>
      </c>
      <c r="BA3055" s="14" t="s">
        <v>7128</v>
      </c>
      <c r="BB3055" s="14">
        <v>4.1724137931034482E-3</v>
      </c>
      <c r="BC3055" s="14">
        <v>2.5994287971318329E-2</v>
      </c>
      <c r="BD3055" s="14">
        <v>5.9753086419753083E-3</v>
      </c>
      <c r="BE3055" s="14">
        <v>0.12271604938271605</v>
      </c>
      <c r="BF3055" s="14">
        <v>0.4947589098532495</v>
      </c>
      <c r="BG3055" s="14">
        <v>6.7000000000000004E-2</v>
      </c>
      <c r="BH3055" s="13">
        <v>-0.316</v>
      </c>
      <c r="BI3055" s="13">
        <v>0.24199999999999999</v>
      </c>
      <c r="BJ3055" s="13">
        <v>4.97</v>
      </c>
      <c r="BK3055" s="13">
        <v>4.97</v>
      </c>
      <c r="BL3055" s="13">
        <v>39.9</v>
      </c>
      <c r="BM3055" s="13">
        <v>40.5</v>
      </c>
      <c r="BN3055" s="13">
        <v>7.97</v>
      </c>
      <c r="BO3055" s="13">
        <v>8.7899999999999991</v>
      </c>
      <c r="BP3055" s="13">
        <v>2.5110482180293503</v>
      </c>
      <c r="BQ3055" s="13">
        <v>0</v>
      </c>
      <c r="BR3055" s="13">
        <v>0</v>
      </c>
      <c r="BS3055" s="13">
        <v>-3.65</v>
      </c>
      <c r="BT3055" s="14">
        <v>-1.4535762291591874</v>
      </c>
      <c r="BU3055" s="13">
        <v>6.1610482180293502</v>
      </c>
      <c r="BV3055" s="13">
        <v>3.8919999999999999</v>
      </c>
      <c r="BW3055" s="13">
        <v>3.8919999999999999</v>
      </c>
      <c r="BX3055" s="13">
        <v>58</v>
      </c>
      <c r="BY3055" s="13">
        <v>96.6</v>
      </c>
      <c r="BZ3055" s="13">
        <v>54.4</v>
      </c>
      <c r="CA3055" s="13">
        <v>99.3</v>
      </c>
      <c r="CB3055" s="13">
        <v>0</v>
      </c>
      <c r="CC3055" s="15">
        <v>0.39100000000000001</v>
      </c>
      <c r="CD3055" s="15">
        <v>0.51600000000000001</v>
      </c>
      <c r="CE3055" s="15">
        <v>0.36</v>
      </c>
      <c r="CF3055" s="15" t="s">
        <v>7128</v>
      </c>
      <c r="CG3055" s="15" t="s">
        <v>7128</v>
      </c>
      <c r="CH3055" s="13" t="s">
        <v>7128</v>
      </c>
      <c r="CI3055" s="13" t="s">
        <v>7128</v>
      </c>
      <c r="CJ3055" s="13">
        <v>0</v>
      </c>
      <c r="CK3055" s="12">
        <f t="shared" si="94"/>
        <v>0</v>
      </c>
      <c r="CL3055" s="36">
        <f t="shared" si="95"/>
        <v>0.40181268882175225</v>
      </c>
      <c r="CM3055" s="13">
        <v>0.47699999999999998</v>
      </c>
      <c r="CN3055" s="13">
        <v>0.23599999999999999</v>
      </c>
      <c r="CO3055" s="13">
        <v>0.24199999999999999</v>
      </c>
      <c r="CP3055" s="13">
        <v>69.8</v>
      </c>
      <c r="CQ3055" s="13">
        <v>8.7899999999999991</v>
      </c>
      <c r="CR3055" s="13">
        <v>114.69999999999999</v>
      </c>
      <c r="CS3055" s="13" t="s">
        <v>7128</v>
      </c>
      <c r="CT3055" s="13">
        <v>0</v>
      </c>
      <c r="CU3055" s="13">
        <v>4.97</v>
      </c>
      <c r="CV3055" s="13">
        <v>99.3</v>
      </c>
      <c r="CW3055" s="13">
        <v>7.97</v>
      </c>
      <c r="CX3055" s="12">
        <v>4.1724137931034482E-3</v>
      </c>
      <c r="CY3055" s="12">
        <v>2.5994287971318329E-2</v>
      </c>
      <c r="CZ3055" s="15">
        <v>14.391468005018819</v>
      </c>
      <c r="DA3055" s="20"/>
      <c r="DB3055" s="20"/>
    </row>
    <row r="3056" spans="1:106" ht="24">
      <c r="A3056" s="8" t="s">
        <v>1545</v>
      </c>
      <c r="B3056" s="8" t="s">
        <v>1546</v>
      </c>
      <c r="C3056" s="9" t="s">
        <v>7178</v>
      </c>
      <c r="D3056" s="9" t="s">
        <v>7126</v>
      </c>
      <c r="E3056" s="10" t="s">
        <v>7127</v>
      </c>
      <c r="F3056" s="10" t="s">
        <v>7126</v>
      </c>
      <c r="G3056" s="11">
        <v>1.1000000000000001</v>
      </c>
      <c r="H3056" s="11">
        <v>1.1954879048627309</v>
      </c>
      <c r="I3056" s="12">
        <v>9.0499999999999997E-2</v>
      </c>
      <c r="J3056" s="12">
        <v>0.16469165539007716</v>
      </c>
      <c r="K3056" s="12">
        <v>3.6999999999999998E-2</v>
      </c>
      <c r="L3056" s="12">
        <v>9.35E-2</v>
      </c>
      <c r="M3056" s="12">
        <v>6.1719349999999999E-2</v>
      </c>
      <c r="N3056" s="12">
        <v>0.15595647978313448</v>
      </c>
      <c r="O3056" s="12">
        <v>-2.1834512532934308E-2</v>
      </c>
      <c r="P3056" s="12">
        <v>6.0852964674349003E-2</v>
      </c>
      <c r="Q3056" s="13">
        <v>275.10000000000002</v>
      </c>
      <c r="R3056" s="13">
        <v>0</v>
      </c>
      <c r="S3056" s="13">
        <v>25.5</v>
      </c>
      <c r="T3056" s="13">
        <v>25.5</v>
      </c>
      <c r="U3056" s="13">
        <v>300.60000000000002</v>
      </c>
      <c r="V3056" s="13">
        <v>19.899999999999999</v>
      </c>
      <c r="W3056" s="13">
        <v>280.70000000000005</v>
      </c>
      <c r="X3056" s="14">
        <v>6.6200931470392535E-2</v>
      </c>
      <c r="Y3056" s="15">
        <v>0.54166666666666663</v>
      </c>
      <c r="Z3056" s="14">
        <v>0.2153716216216216</v>
      </c>
      <c r="AA3056" s="14">
        <v>8.4830339321357279E-2</v>
      </c>
      <c r="AB3056" s="14">
        <v>0.27448869752421956</v>
      </c>
      <c r="AC3056" s="14">
        <v>9.269356597600871E-2</v>
      </c>
      <c r="AD3056" s="13">
        <v>2.29</v>
      </c>
      <c r="AE3056" s="15">
        <v>0.42844444444444452</v>
      </c>
      <c r="AF3056" s="14">
        <v>3.1622776601683791E-2</v>
      </c>
      <c r="AG3056" s="14">
        <v>0.53126264690828773</v>
      </c>
      <c r="AH3056" s="15">
        <v>0.711261393707733</v>
      </c>
      <c r="AI3056" s="5">
        <v>7.0935960591133016</v>
      </c>
      <c r="AJ3056" s="15">
        <v>24.562500000000004</v>
      </c>
      <c r="AK3056" s="15">
        <v>24.562500000000004</v>
      </c>
      <c r="AL3056" s="15">
        <v>15.793103448275863</v>
      </c>
      <c r="AM3056" s="15" t="s">
        <v>7128</v>
      </c>
      <c r="AN3056" s="15">
        <v>2.9612486544671692</v>
      </c>
      <c r="AO3056" s="15">
        <v>2.3553082191780823</v>
      </c>
      <c r="AP3056" s="15">
        <v>19.493055555555557</v>
      </c>
      <c r="AQ3056" s="15">
        <v>15.172972972972975</v>
      </c>
      <c r="AR3056" s="15">
        <v>4.0978102189781032</v>
      </c>
      <c r="AS3056" s="15">
        <v>2.4032534246575348</v>
      </c>
      <c r="AT3056" s="14">
        <v>0.17142857142857143</v>
      </c>
      <c r="AU3056" s="14">
        <v>6.9792802617230087E-3</v>
      </c>
      <c r="AV3056" s="12">
        <v>-6.5299999999999997E-2</v>
      </c>
      <c r="AW3056" s="12">
        <v>0.16600000000000001</v>
      </c>
      <c r="AX3056" s="12">
        <v>1.2500000000000001E-2</v>
      </c>
      <c r="AY3056" s="12">
        <v>0.157</v>
      </c>
      <c r="AZ3056" s="14" t="s">
        <v>7128</v>
      </c>
      <c r="BA3056" s="14" t="s">
        <v>7128</v>
      </c>
      <c r="BB3056" s="14">
        <v>0.14285714285714285</v>
      </c>
      <c r="BC3056" s="14">
        <v>0.21680944445748349</v>
      </c>
      <c r="BD3056" s="14">
        <v>9.5890410958904104E-2</v>
      </c>
      <c r="BE3056" s="14">
        <v>0.12328767123287672</v>
      </c>
      <c r="BF3056" s="14">
        <v>6.3503649635036505E-2</v>
      </c>
      <c r="BG3056" s="14">
        <v>2.35E-2</v>
      </c>
      <c r="BH3056" s="13">
        <v>11.2</v>
      </c>
      <c r="BI3056" s="13">
        <v>11.2</v>
      </c>
      <c r="BJ3056" s="13">
        <v>14.4</v>
      </c>
      <c r="BK3056" s="13">
        <v>14.4</v>
      </c>
      <c r="BL3056" s="13">
        <v>116.8</v>
      </c>
      <c r="BM3056" s="13">
        <v>116.8</v>
      </c>
      <c r="BN3056" s="13">
        <v>18.5</v>
      </c>
      <c r="BO3056" s="13">
        <v>18.5</v>
      </c>
      <c r="BP3056" s="13">
        <v>13.485547445255474</v>
      </c>
      <c r="BQ3056" s="13">
        <v>0</v>
      </c>
      <c r="BR3056" s="13">
        <v>0</v>
      </c>
      <c r="BS3056" s="13">
        <v>-9.5299999999999994</v>
      </c>
      <c r="BT3056" s="14">
        <v>-0.70668247163765474</v>
      </c>
      <c r="BU3056" s="13">
        <v>23.015547445255471</v>
      </c>
      <c r="BV3056" s="13">
        <v>20.729999999999997</v>
      </c>
      <c r="BW3056" s="13">
        <v>20.729999999999997</v>
      </c>
      <c r="BX3056" s="13">
        <v>78.400000000000006</v>
      </c>
      <c r="BY3056" s="13">
        <v>62.2</v>
      </c>
      <c r="BZ3056" s="13">
        <v>92.9</v>
      </c>
      <c r="CA3056" s="13">
        <v>68.5</v>
      </c>
      <c r="CB3056" s="13">
        <v>-1.92</v>
      </c>
      <c r="CC3056" s="15">
        <v>0.112</v>
      </c>
      <c r="CD3056" s="15">
        <v>0.24</v>
      </c>
      <c r="CE3056" s="15">
        <v>0.36</v>
      </c>
      <c r="CF3056" s="15" t="s">
        <v>7128</v>
      </c>
      <c r="CG3056" s="15" t="s">
        <v>7128</v>
      </c>
      <c r="CH3056" s="13" t="s">
        <v>7128</v>
      </c>
      <c r="CI3056" s="13" t="s">
        <v>7128</v>
      </c>
      <c r="CJ3056" s="13">
        <v>-1.92</v>
      </c>
      <c r="CK3056" s="12">
        <f t="shared" si="94"/>
        <v>9.2619392185238791E-2</v>
      </c>
      <c r="CL3056" s="36">
        <f t="shared" si="95"/>
        <v>1.7051094890510949</v>
      </c>
      <c r="CM3056" s="13">
        <v>13.7</v>
      </c>
      <c r="CN3056" s="13">
        <v>0.87</v>
      </c>
      <c r="CO3056" s="13">
        <v>11.2</v>
      </c>
      <c r="CP3056" s="13">
        <v>275.10000000000002</v>
      </c>
      <c r="CQ3056" s="13">
        <v>18.5</v>
      </c>
      <c r="CR3056" s="13">
        <v>280.70000000000005</v>
      </c>
      <c r="CS3056" s="13">
        <v>20.729999999999997</v>
      </c>
      <c r="CT3056" s="13">
        <v>16.618000000000002</v>
      </c>
      <c r="CU3056" s="13">
        <v>7.6659999999999986</v>
      </c>
      <c r="CV3056" s="13">
        <v>85.117999999999995</v>
      </c>
      <c r="CW3056" s="13">
        <v>18.5</v>
      </c>
      <c r="CX3056" s="12">
        <v>4.7001620745542934E-2</v>
      </c>
      <c r="CY3056" s="12">
        <v>9.10855518015911E-2</v>
      </c>
      <c r="CZ3056" s="15">
        <v>15.172972972972975</v>
      </c>
      <c r="DA3056" s="20"/>
      <c r="DB3056" s="20"/>
    </row>
    <row r="3057" spans="1:106" ht="24">
      <c r="A3057" s="8" t="s">
        <v>2053</v>
      </c>
      <c r="B3057" s="8" t="s">
        <v>2054</v>
      </c>
      <c r="C3057" s="9" t="s">
        <v>7144</v>
      </c>
      <c r="D3057" s="9" t="s">
        <v>7126</v>
      </c>
      <c r="E3057" s="10" t="s">
        <v>7127</v>
      </c>
      <c r="F3057" s="10" t="s">
        <v>7126</v>
      </c>
      <c r="G3057" s="11">
        <v>1.1499999999999999</v>
      </c>
      <c r="H3057" s="11">
        <v>1.6664386536373506</v>
      </c>
      <c r="I3057" s="12">
        <v>9.0499999999999997E-2</v>
      </c>
      <c r="J3057" s="12">
        <v>0.20731269815418021</v>
      </c>
      <c r="K3057" s="12">
        <v>5.1999999999999998E-2</v>
      </c>
      <c r="L3057" s="12">
        <v>0.1085</v>
      </c>
      <c r="M3057" s="12">
        <v>7.162085E-2</v>
      </c>
      <c r="N3057" s="12">
        <v>0.15584337644052565</v>
      </c>
      <c r="O3057" s="12">
        <v>-9.3744858958200311E-2</v>
      </c>
      <c r="P3057" s="12">
        <v>-6.5853704556836132E-2</v>
      </c>
      <c r="Q3057" s="13">
        <v>30.6</v>
      </c>
      <c r="R3057" s="13">
        <v>0</v>
      </c>
      <c r="S3057" s="13">
        <v>18.7</v>
      </c>
      <c r="T3057" s="13">
        <v>18.7</v>
      </c>
      <c r="U3057" s="13">
        <v>49.3</v>
      </c>
      <c r="V3057" s="13">
        <v>1.63</v>
      </c>
      <c r="W3057" s="13">
        <v>47.669999999999995</v>
      </c>
      <c r="X3057" s="14">
        <v>3.306288032454361E-2</v>
      </c>
      <c r="Y3057" s="15">
        <v>0.46747967479674796</v>
      </c>
      <c r="Z3057" s="14">
        <v>0.47948717948717945</v>
      </c>
      <c r="AA3057" s="14">
        <v>0.37931034482758619</v>
      </c>
      <c r="AB3057" s="14">
        <v>0.9211822660098522</v>
      </c>
      <c r="AC3057" s="14">
        <v>0.61111111111111105</v>
      </c>
      <c r="AD3057" s="13">
        <v>2.48</v>
      </c>
      <c r="AE3057" s="15">
        <v>0.8056388888888889</v>
      </c>
      <c r="AF3057" s="14">
        <v>3.1622776601683791E-2</v>
      </c>
      <c r="AG3057" s="14">
        <v>0.92022279910899851</v>
      </c>
      <c r="AH3057" s="15">
        <v>0.40314136125654454</v>
      </c>
      <c r="AI3057" s="5">
        <v>1.6120401337792643</v>
      </c>
      <c r="AJ3057" s="15">
        <v>13.539823008849559</v>
      </c>
      <c r="AK3057" s="15">
        <v>13.539823008849559</v>
      </c>
      <c r="AL3057" s="15">
        <v>11.534883720930234</v>
      </c>
      <c r="AM3057" s="15" t="s">
        <v>7128</v>
      </c>
      <c r="AN3057" s="15">
        <v>1.5073891625615763</v>
      </c>
      <c r="AO3057" s="15">
        <v>0.49196141479099681</v>
      </c>
      <c r="AP3057" s="15">
        <v>9.8900414937759322</v>
      </c>
      <c r="AQ3057" s="15">
        <v>7.3792569659442719</v>
      </c>
      <c r="AR3057" s="15">
        <v>1.2756221568102755</v>
      </c>
      <c r="AS3057" s="15">
        <v>0.76639871382636648</v>
      </c>
      <c r="AT3057" s="14">
        <v>0.1306194690265487</v>
      </c>
      <c r="AU3057" s="14">
        <v>9.6470588235294114E-3</v>
      </c>
      <c r="AV3057" s="12">
        <v>-6.0200000000000002E-3</v>
      </c>
      <c r="AW3057" s="12">
        <v>0.1</v>
      </c>
      <c r="AX3057" s="12">
        <v>1.06E-2</v>
      </c>
      <c r="AY3057" s="12">
        <v>9.5399999999999985E-2</v>
      </c>
      <c r="AZ3057" s="14" t="s">
        <v>7128</v>
      </c>
      <c r="BA3057" s="14">
        <v>0.16800000000000001</v>
      </c>
      <c r="BB3057" s="14">
        <v>0.1135678391959799</v>
      </c>
      <c r="BC3057" s="14">
        <v>8.9989671883689518E-2</v>
      </c>
      <c r="BD3057" s="14">
        <v>3.6334405144694527E-2</v>
      </c>
      <c r="BE3057" s="14">
        <v>7.7491961414790991E-2</v>
      </c>
      <c r="BF3057" s="14">
        <v>0.26514657980456025</v>
      </c>
      <c r="BG3057" s="14">
        <v>8.3800000000000013E-2</v>
      </c>
      <c r="BH3057" s="13">
        <v>2.2599999999999998</v>
      </c>
      <c r="BI3057" s="13">
        <v>2.2599999999999998</v>
      </c>
      <c r="BJ3057" s="13">
        <v>4.82</v>
      </c>
      <c r="BK3057" s="13">
        <v>4.82</v>
      </c>
      <c r="BL3057" s="13">
        <v>62.2</v>
      </c>
      <c r="BM3057" s="13">
        <v>62.2</v>
      </c>
      <c r="BN3057" s="13">
        <v>6.46</v>
      </c>
      <c r="BO3057" s="13">
        <v>6.46</v>
      </c>
      <c r="BP3057" s="13">
        <v>3.5419934853420196</v>
      </c>
      <c r="BQ3057" s="13">
        <v>0</v>
      </c>
      <c r="BR3057" s="13">
        <v>0</v>
      </c>
      <c r="BS3057" s="13">
        <v>-1.6</v>
      </c>
      <c r="BT3057" s="14">
        <v>-0.45172302168859069</v>
      </c>
      <c r="BU3057" s="13">
        <v>5.1419934853420202</v>
      </c>
      <c r="BV3057" s="13">
        <v>3.86</v>
      </c>
      <c r="BW3057" s="13">
        <v>3.86</v>
      </c>
      <c r="BX3057" s="13">
        <v>19.899999999999999</v>
      </c>
      <c r="BY3057" s="13">
        <v>39.36</v>
      </c>
      <c r="BZ3057" s="13">
        <v>20.3</v>
      </c>
      <c r="CA3057" s="13">
        <v>37.369999999999997</v>
      </c>
      <c r="CB3057" s="13">
        <v>-0.29520000000000002</v>
      </c>
      <c r="CC3057" s="15">
        <v>0.19400000000000001</v>
      </c>
      <c r="CD3057" s="15">
        <v>0.48499999999999999</v>
      </c>
      <c r="CE3057" s="15">
        <v>0.36</v>
      </c>
      <c r="CF3057" s="15" t="s">
        <v>7128</v>
      </c>
      <c r="CG3057" s="15" t="s">
        <v>7128</v>
      </c>
      <c r="CH3057" s="13" t="s">
        <v>7128</v>
      </c>
      <c r="CI3057" s="13" t="s">
        <v>7128</v>
      </c>
      <c r="CJ3057" s="13">
        <v>-0.29520000000000002</v>
      </c>
      <c r="CK3057" s="12">
        <f t="shared" si="94"/>
        <v>7.6476683937823836E-2</v>
      </c>
      <c r="CL3057" s="36">
        <f t="shared" si="95"/>
        <v>1.6644367139416647</v>
      </c>
      <c r="CM3057" s="13">
        <v>3.07</v>
      </c>
      <c r="CN3057" s="13">
        <v>0.81399999999999995</v>
      </c>
      <c r="CO3057" s="13">
        <v>2.2599999999999998</v>
      </c>
      <c r="CP3057" s="13">
        <v>30.6</v>
      </c>
      <c r="CQ3057" s="13">
        <v>6.46</v>
      </c>
      <c r="CR3057" s="13">
        <v>47.669999999999995</v>
      </c>
      <c r="CS3057" s="13">
        <v>3.86</v>
      </c>
      <c r="CT3057" s="13">
        <v>0</v>
      </c>
      <c r="CU3057" s="13">
        <v>4.82</v>
      </c>
      <c r="CV3057" s="13">
        <v>37.369999999999997</v>
      </c>
      <c r="CW3057" s="13">
        <v>6.46</v>
      </c>
      <c r="CX3057" s="12">
        <v>0.1135678391959799</v>
      </c>
      <c r="CY3057" s="12">
        <v>8.9989671883689518E-2</v>
      </c>
      <c r="CZ3057" s="15">
        <v>7.3792569659442719</v>
      </c>
      <c r="DA3057" s="20"/>
      <c r="DB3057" s="20"/>
    </row>
    <row r="3058" spans="1:106">
      <c r="A3058" s="8" t="s">
        <v>3061</v>
      </c>
      <c r="B3058" s="8" t="s">
        <v>3062</v>
      </c>
      <c r="C3058" s="9" t="s">
        <v>7144</v>
      </c>
      <c r="D3058" s="9" t="s">
        <v>7126</v>
      </c>
      <c r="E3058" s="10" t="s">
        <v>7127</v>
      </c>
      <c r="F3058" s="10" t="s">
        <v>7126</v>
      </c>
      <c r="G3058" s="11">
        <v>1.1499999999999999</v>
      </c>
      <c r="H3058" s="11">
        <v>1.258513754861011</v>
      </c>
      <c r="I3058" s="12">
        <v>9.0499999999999997E-2</v>
      </c>
      <c r="J3058" s="12">
        <v>0.1703954948149215</v>
      </c>
      <c r="K3058" s="12">
        <v>4.7E-2</v>
      </c>
      <c r="L3058" s="12">
        <v>0.10350000000000001</v>
      </c>
      <c r="M3058" s="12">
        <v>6.8320350000000002E-2</v>
      </c>
      <c r="N3058" s="12">
        <v>0.15812454053562602</v>
      </c>
      <c r="O3058" s="12">
        <v>-2.5375574496196401E-2</v>
      </c>
      <c r="P3058" s="12">
        <v>-2.358647051351917E-2</v>
      </c>
      <c r="Q3058" s="13">
        <v>13.1</v>
      </c>
      <c r="R3058" s="13">
        <v>0</v>
      </c>
      <c r="S3058" s="13">
        <v>1.79</v>
      </c>
      <c r="T3058" s="13">
        <v>1.79</v>
      </c>
      <c r="U3058" s="13">
        <v>14.89</v>
      </c>
      <c r="V3058" s="13">
        <v>0.17199999999999999</v>
      </c>
      <c r="W3058" s="13">
        <v>14.718</v>
      </c>
      <c r="X3058" s="14">
        <v>1.1551376762928138E-2</v>
      </c>
      <c r="Y3058" s="15">
        <v>9.8425196850393692E-2</v>
      </c>
      <c r="Z3058" s="14">
        <v>0.25571428571428573</v>
      </c>
      <c r="AA3058" s="14">
        <v>0.12021490933512424</v>
      </c>
      <c r="AB3058" s="14">
        <v>0.34357005758157388</v>
      </c>
      <c r="AC3058" s="14">
        <v>0.1366412213740458</v>
      </c>
      <c r="AD3058" s="13">
        <v>5.15</v>
      </c>
      <c r="AE3058" s="15" t="s">
        <v>7128</v>
      </c>
      <c r="AF3058" s="14" t="s">
        <v>7128</v>
      </c>
      <c r="AG3058" s="14" t="s">
        <v>7128</v>
      </c>
      <c r="AH3058" s="15">
        <v>0.75803696226122075</v>
      </c>
      <c r="AI3058" s="5">
        <v>3.6479591836734691</v>
      </c>
      <c r="AJ3058" s="15">
        <v>17.994505494505493</v>
      </c>
      <c r="AK3058" s="15">
        <v>17.994505494505493</v>
      </c>
      <c r="AL3058" s="15" t="s">
        <v>7128</v>
      </c>
      <c r="AM3058" s="15" t="s">
        <v>7128</v>
      </c>
      <c r="AN3058" s="15">
        <v>2.5143953934740884</v>
      </c>
      <c r="AO3058" s="15">
        <v>0.64851485148514854</v>
      </c>
      <c r="AP3058" s="15">
        <v>10.292307692307693</v>
      </c>
      <c r="AQ3058" s="15">
        <v>7.7873015873015881</v>
      </c>
      <c r="AR3058" s="15">
        <v>2.1555360281195077</v>
      </c>
      <c r="AS3058" s="15">
        <v>0.72861386138613859</v>
      </c>
      <c r="AT3058" s="14">
        <v>0.33494505494505494</v>
      </c>
      <c r="AU3058" s="14">
        <v>1.8613740458015268E-2</v>
      </c>
      <c r="AV3058" s="12">
        <v>9.2500000000000013E-3</v>
      </c>
      <c r="AW3058" s="12">
        <v>0.34499999999999997</v>
      </c>
      <c r="AX3058" s="12">
        <v>5.4000000000000006E-2</v>
      </c>
      <c r="AY3058" s="12">
        <v>0.15</v>
      </c>
      <c r="AZ3058" s="14" t="s">
        <v>7128</v>
      </c>
      <c r="BA3058" s="14" t="s">
        <v>7128</v>
      </c>
      <c r="BB3058" s="14">
        <v>0.1450199203187251</v>
      </c>
      <c r="BC3058" s="14">
        <v>0.13453807002210685</v>
      </c>
      <c r="BD3058" s="14">
        <v>3.6039603960396037E-2</v>
      </c>
      <c r="BE3058" s="14">
        <v>7.0792079207920786E-2</v>
      </c>
      <c r="BF3058" s="14">
        <v>0.30943396226415093</v>
      </c>
      <c r="BG3058" s="14">
        <v>7.0699999999999999E-3</v>
      </c>
      <c r="BH3058" s="13">
        <v>0.72799999999999998</v>
      </c>
      <c r="BI3058" s="13">
        <v>0.72799999999999998</v>
      </c>
      <c r="BJ3058" s="13">
        <v>1.43</v>
      </c>
      <c r="BK3058" s="13">
        <v>1.43</v>
      </c>
      <c r="BL3058" s="13">
        <v>20.2</v>
      </c>
      <c r="BM3058" s="13">
        <v>20.2</v>
      </c>
      <c r="BN3058" s="13">
        <v>1.89</v>
      </c>
      <c r="BO3058" s="13">
        <v>1.89</v>
      </c>
      <c r="BP3058" s="13">
        <v>0.9875094339622642</v>
      </c>
      <c r="BQ3058" s="13">
        <v>0</v>
      </c>
      <c r="BR3058" s="13">
        <v>0</v>
      </c>
      <c r="BS3058" s="13">
        <v>-0.57399999999999995</v>
      </c>
      <c r="BT3058" s="14">
        <v>-0.5812602697848599</v>
      </c>
      <c r="BU3058" s="13">
        <v>1.5615094339622642</v>
      </c>
      <c r="BV3058" s="13">
        <v>1.302</v>
      </c>
      <c r="BW3058" s="13">
        <v>1.302</v>
      </c>
      <c r="BX3058" s="13">
        <v>5.0199999999999996</v>
      </c>
      <c r="BY3058" s="13">
        <v>7.34</v>
      </c>
      <c r="BZ3058" s="13">
        <v>5.21</v>
      </c>
      <c r="CA3058" s="13">
        <v>6.8280000000000003</v>
      </c>
      <c r="CB3058" s="13">
        <v>-0.24384</v>
      </c>
      <c r="CC3058" s="15" t="s">
        <v>7128</v>
      </c>
      <c r="CD3058" s="15" t="s">
        <v>7128</v>
      </c>
      <c r="CE3058" s="15">
        <v>0.36</v>
      </c>
      <c r="CF3058" s="15" t="s">
        <v>7128</v>
      </c>
      <c r="CG3058" s="15" t="s">
        <v>7128</v>
      </c>
      <c r="CH3058" s="13" t="s">
        <v>7128</v>
      </c>
      <c r="CI3058" s="13" t="s">
        <v>7128</v>
      </c>
      <c r="CJ3058" s="13">
        <v>-0.24384</v>
      </c>
      <c r="CK3058" s="12">
        <f t="shared" si="94"/>
        <v>0.1872811059907834</v>
      </c>
      <c r="CL3058" s="36">
        <f t="shared" si="95"/>
        <v>2.9584065612185118</v>
      </c>
      <c r="CM3058" s="13">
        <v>1.06</v>
      </c>
      <c r="CN3058" s="13">
        <v>0.32800000000000001</v>
      </c>
      <c r="CO3058" s="13">
        <v>0.72799999999999998</v>
      </c>
      <c r="CP3058" s="13">
        <v>13.1</v>
      </c>
      <c r="CQ3058" s="13">
        <v>1.89</v>
      </c>
      <c r="CR3058" s="13">
        <v>14.718</v>
      </c>
      <c r="CS3058" s="13">
        <v>1.302</v>
      </c>
      <c r="CT3058" s="13">
        <v>0</v>
      </c>
      <c r="CU3058" s="13">
        <v>1.43</v>
      </c>
      <c r="CV3058" s="13">
        <v>6.8280000000000003</v>
      </c>
      <c r="CW3058" s="13">
        <v>1.89</v>
      </c>
      <c r="CX3058" s="12">
        <v>0.1450199203187251</v>
      </c>
      <c r="CY3058" s="12">
        <v>0.13453807002210685</v>
      </c>
      <c r="CZ3058" s="15">
        <v>7.7873015873015881</v>
      </c>
      <c r="DA3058" s="20"/>
      <c r="DB3058" s="20"/>
    </row>
    <row r="3059" spans="1:106" ht="24">
      <c r="A3059" s="8" t="s">
        <v>2567</v>
      </c>
      <c r="B3059" s="8" t="s">
        <v>2568</v>
      </c>
      <c r="C3059" s="9" t="s">
        <v>7204</v>
      </c>
      <c r="D3059" s="9" t="s">
        <v>7126</v>
      </c>
      <c r="E3059" s="10" t="s">
        <v>7127</v>
      </c>
      <c r="F3059" s="10" t="s">
        <v>7126</v>
      </c>
      <c r="G3059" s="11">
        <v>0.95</v>
      </c>
      <c r="H3059" s="11">
        <v>1.1704807614945196</v>
      </c>
      <c r="I3059" s="12">
        <v>9.0499999999999997E-2</v>
      </c>
      <c r="J3059" s="12">
        <v>0.16242850891525404</v>
      </c>
      <c r="K3059" s="12">
        <v>4.7E-2</v>
      </c>
      <c r="L3059" s="12">
        <v>0.10350000000000001</v>
      </c>
      <c r="M3059" s="12">
        <v>6.8320350000000002E-2</v>
      </c>
      <c r="N3059" s="12">
        <v>0.13808061165430263</v>
      </c>
      <c r="O3059" s="12">
        <v>2.1362014775519023E-2</v>
      </c>
      <c r="P3059" s="12">
        <v>-1.0350171850145501E-2</v>
      </c>
      <c r="Q3059" s="13">
        <v>138.1</v>
      </c>
      <c r="R3059" s="13">
        <v>0</v>
      </c>
      <c r="S3059" s="13">
        <v>48.2</v>
      </c>
      <c r="T3059" s="13">
        <v>48.2</v>
      </c>
      <c r="U3059" s="13">
        <v>186.3</v>
      </c>
      <c r="V3059" s="13">
        <v>7.45</v>
      </c>
      <c r="W3059" s="13">
        <v>178.85000000000002</v>
      </c>
      <c r="X3059" s="14">
        <v>3.9989264626945784E-2</v>
      </c>
      <c r="Y3059" s="15">
        <v>0.38720538720538722</v>
      </c>
      <c r="Z3059" s="14">
        <v>0.50897571277719111</v>
      </c>
      <c r="AA3059" s="14">
        <v>0.25872249060654856</v>
      </c>
      <c r="AB3059" s="14">
        <v>1.0365591397849463</v>
      </c>
      <c r="AC3059" s="14">
        <v>0.34902244750181033</v>
      </c>
      <c r="AD3059" s="13">
        <v>4.6500000000000004</v>
      </c>
      <c r="AE3059" s="15">
        <v>0.59011111111111114</v>
      </c>
      <c r="AF3059" s="14" t="s">
        <v>7128</v>
      </c>
      <c r="AG3059" s="14" t="s">
        <v>7128</v>
      </c>
      <c r="AH3059" s="15">
        <v>0.36830835117773014</v>
      </c>
      <c r="AI3059" s="5">
        <v>6.5094339622641506</v>
      </c>
      <c r="AJ3059" s="15">
        <v>18.738127544097694</v>
      </c>
      <c r="AK3059" s="15">
        <v>18.738127544097694</v>
      </c>
      <c r="AL3059" s="15">
        <v>14.04833836858006</v>
      </c>
      <c r="AM3059" s="15">
        <v>0.82912068779193326</v>
      </c>
      <c r="AN3059" s="15">
        <v>2.9698924731182794</v>
      </c>
      <c r="AO3059" s="15">
        <v>3.825484764542936</v>
      </c>
      <c r="AP3059" s="15">
        <v>12.960144927536232</v>
      </c>
      <c r="AQ3059" s="15">
        <v>8.8539603960396054</v>
      </c>
      <c r="AR3059" s="15">
        <v>2.0630983965855352</v>
      </c>
      <c r="AS3059" s="15">
        <v>4.9542936288088644</v>
      </c>
      <c r="AT3059" s="14">
        <v>8.5210312075983716E-2</v>
      </c>
      <c r="AU3059" s="14">
        <v>4.547429398986242E-3</v>
      </c>
      <c r="AV3059" s="12">
        <v>0.27800000000000002</v>
      </c>
      <c r="AW3059" s="12">
        <v>0.42200000000000004</v>
      </c>
      <c r="AX3059" s="12">
        <v>0.23600000000000002</v>
      </c>
      <c r="AY3059" s="12">
        <v>0.27800000000000002</v>
      </c>
      <c r="AZ3059" s="14">
        <v>0.22600000000000001</v>
      </c>
      <c r="BA3059" s="14">
        <v>0.19</v>
      </c>
      <c r="BB3059" s="14">
        <v>0.18379052369077306</v>
      </c>
      <c r="BC3059" s="14">
        <v>0.12773043980415713</v>
      </c>
      <c r="BD3059" s="14">
        <v>0.20415512465373961</v>
      </c>
      <c r="BE3059" s="14">
        <v>0.38227146814404434</v>
      </c>
      <c r="BF3059" s="14">
        <v>0.33504273504273507</v>
      </c>
      <c r="BG3059" s="14">
        <v>0.23929999999999998</v>
      </c>
      <c r="BH3059" s="13">
        <v>7.37</v>
      </c>
      <c r="BI3059" s="13">
        <v>7.37</v>
      </c>
      <c r="BJ3059" s="13">
        <v>13.8</v>
      </c>
      <c r="BK3059" s="13">
        <v>13.8</v>
      </c>
      <c r="BL3059" s="13">
        <v>36.1</v>
      </c>
      <c r="BM3059" s="13">
        <v>36.1</v>
      </c>
      <c r="BN3059" s="13">
        <v>20.2</v>
      </c>
      <c r="BO3059" s="13">
        <v>20.2</v>
      </c>
      <c r="BP3059" s="13">
        <v>9.1764102564102572</v>
      </c>
      <c r="BQ3059" s="13">
        <v>-16.600000000000001</v>
      </c>
      <c r="BR3059" s="13">
        <v>-8.0000000000000071E-3</v>
      </c>
      <c r="BS3059" s="13">
        <v>15.541999999999998</v>
      </c>
      <c r="BT3059" s="14">
        <v>1.6928188219514919</v>
      </c>
      <c r="BU3059" s="13">
        <v>-6.3575897435897408</v>
      </c>
      <c r="BV3059" s="13">
        <v>8.4360000000000035</v>
      </c>
      <c r="BW3059" s="13">
        <v>-8.1639999999999979</v>
      </c>
      <c r="BX3059" s="13">
        <v>40.1</v>
      </c>
      <c r="BY3059" s="13">
        <v>71.841999999999999</v>
      </c>
      <c r="BZ3059" s="13">
        <v>46.5</v>
      </c>
      <c r="CA3059" s="13">
        <v>86.69</v>
      </c>
      <c r="CB3059" s="13">
        <v>-0.628</v>
      </c>
      <c r="CC3059" s="15">
        <v>-4.1000000000000002E-2</v>
      </c>
      <c r="CD3059" s="15">
        <v>0.72699999999999998</v>
      </c>
      <c r="CE3059" s="15">
        <v>0.36</v>
      </c>
      <c r="CF3059" s="15" t="s">
        <v>7128</v>
      </c>
      <c r="CG3059" s="15" t="s">
        <v>7128</v>
      </c>
      <c r="CH3059" s="13" t="s">
        <v>7128</v>
      </c>
      <c r="CI3059" s="13" t="s">
        <v>7128</v>
      </c>
      <c r="CJ3059" s="13">
        <v>-0.628</v>
      </c>
      <c r="CK3059" s="12">
        <f t="shared" si="94"/>
        <v>7.4442863916548099E-2</v>
      </c>
      <c r="CL3059" s="36">
        <f t="shared" si="95"/>
        <v>0.41642634675279733</v>
      </c>
      <c r="CM3059" s="13">
        <v>11.7</v>
      </c>
      <c r="CN3059" s="13">
        <v>3.92</v>
      </c>
      <c r="CO3059" s="13">
        <v>7.37</v>
      </c>
      <c r="CP3059" s="13">
        <v>138.1</v>
      </c>
      <c r="CQ3059" s="13">
        <v>20.2</v>
      </c>
      <c r="CR3059" s="13">
        <v>178.85000000000002</v>
      </c>
      <c r="CS3059" s="13">
        <v>8.4360000000000035</v>
      </c>
      <c r="CT3059" s="13">
        <v>0</v>
      </c>
      <c r="CU3059" s="13">
        <v>13.8</v>
      </c>
      <c r="CV3059" s="13">
        <v>86.69</v>
      </c>
      <c r="CW3059" s="13">
        <v>20.2</v>
      </c>
      <c r="CX3059" s="12">
        <v>0.18379052369077306</v>
      </c>
      <c r="CY3059" s="12">
        <v>0.12773043980415713</v>
      </c>
      <c r="CZ3059" s="15">
        <v>8.8539603960396054</v>
      </c>
      <c r="DA3059" s="20"/>
      <c r="DB3059" s="20"/>
    </row>
    <row r="3060" spans="1:106">
      <c r="A3060" s="8" t="s">
        <v>3783</v>
      </c>
      <c r="B3060" s="8" t="s">
        <v>3784</v>
      </c>
      <c r="C3060" s="9" t="s">
        <v>7170</v>
      </c>
      <c r="D3060" s="9" t="s">
        <v>7126</v>
      </c>
      <c r="E3060" s="10" t="s">
        <v>7127</v>
      </c>
      <c r="F3060" s="10" t="s">
        <v>7126</v>
      </c>
      <c r="G3060" s="11">
        <v>1.06</v>
      </c>
      <c r="H3060" s="11">
        <v>1.1379772020287404</v>
      </c>
      <c r="I3060" s="12">
        <v>9.0499999999999997E-2</v>
      </c>
      <c r="J3060" s="12">
        <v>0.15948693678360101</v>
      </c>
      <c r="K3060" s="12">
        <v>4.1999999999999996E-2</v>
      </c>
      <c r="L3060" s="12">
        <v>9.8500000000000004E-2</v>
      </c>
      <c r="M3060" s="12">
        <v>6.5019850000000004E-2</v>
      </c>
      <c r="N3060" s="12">
        <v>0.15016748170867364</v>
      </c>
      <c r="O3060" s="12">
        <v>-5.7012409854925616E-2</v>
      </c>
      <c r="P3060" s="12">
        <v>-2.5076582947169246E-2</v>
      </c>
      <c r="Q3060" s="13">
        <v>9.1</v>
      </c>
      <c r="R3060" s="13">
        <v>0</v>
      </c>
      <c r="S3060" s="13">
        <v>0.996</v>
      </c>
      <c r="T3060" s="13">
        <v>0.996</v>
      </c>
      <c r="U3060" s="13">
        <v>10.096</v>
      </c>
      <c r="V3060" s="13">
        <v>1.1499999999999999</v>
      </c>
      <c r="W3060" s="13">
        <v>8.9459999999999997</v>
      </c>
      <c r="X3060" s="14">
        <v>0.11390649762282092</v>
      </c>
      <c r="Y3060" s="15">
        <v>0.3276209677419355</v>
      </c>
      <c r="Z3060" s="14">
        <v>0.12196914033798677</v>
      </c>
      <c r="AA3060" s="14">
        <v>9.8652931854199682E-2</v>
      </c>
      <c r="AB3060" s="14">
        <v>0.1389121338912134</v>
      </c>
      <c r="AC3060" s="14">
        <v>0.10945054945054945</v>
      </c>
      <c r="AD3060" s="13">
        <v>0.91800000000000004</v>
      </c>
      <c r="AE3060" s="15">
        <v>1.8761111111111113</v>
      </c>
      <c r="AF3060" s="14">
        <v>0.16431676725154984</v>
      </c>
      <c r="AG3060" s="14">
        <v>0.6527027143603229</v>
      </c>
      <c r="AH3060" s="15">
        <v>0.43465909090909094</v>
      </c>
      <c r="AI3060" s="5">
        <v>7.875</v>
      </c>
      <c r="AJ3060" s="15">
        <v>12.926136363636363</v>
      </c>
      <c r="AK3060" s="15">
        <v>12.926136363636363</v>
      </c>
      <c r="AL3060" s="15" t="s">
        <v>7128</v>
      </c>
      <c r="AM3060" s="15" t="s">
        <v>7128</v>
      </c>
      <c r="AN3060" s="15">
        <v>1.2691771269177126</v>
      </c>
      <c r="AO3060" s="15">
        <v>1.0924369747899159</v>
      </c>
      <c r="AP3060" s="15">
        <v>7.1</v>
      </c>
      <c r="AQ3060" s="15">
        <v>5.0542372881355933</v>
      </c>
      <c r="AR3060" s="15">
        <v>1.275085518814139</v>
      </c>
      <c r="AS3060" s="15">
        <v>1.0739495798319327</v>
      </c>
      <c r="AT3060" s="14">
        <v>0.14346590909090912</v>
      </c>
      <c r="AU3060" s="14">
        <v>1.10989010989011E-2</v>
      </c>
      <c r="AV3060" s="12">
        <v>-0.113</v>
      </c>
      <c r="AW3060" s="12">
        <v>0.22500000000000001</v>
      </c>
      <c r="AX3060" s="12">
        <v>-1.1599999999999999E-2</v>
      </c>
      <c r="AY3060" s="12">
        <v>0.23800000000000002</v>
      </c>
      <c r="AZ3060" s="14" t="s">
        <v>7128</v>
      </c>
      <c r="BA3060" s="14" t="s">
        <v>7128</v>
      </c>
      <c r="BB3060" s="14">
        <v>0.1024745269286754</v>
      </c>
      <c r="BC3060" s="14">
        <v>0.12509089876150439</v>
      </c>
      <c r="BD3060" s="14">
        <v>8.4513805522208885E-2</v>
      </c>
      <c r="BE3060" s="14">
        <v>0.15126050420168066</v>
      </c>
      <c r="BF3060" s="14">
        <v>0.32788461538461539</v>
      </c>
      <c r="BG3060" s="14">
        <v>4.4400000000000002E-2</v>
      </c>
      <c r="BH3060" s="13">
        <v>0.70399999999999996</v>
      </c>
      <c r="BI3060" s="13">
        <v>0.70399999999999996</v>
      </c>
      <c r="BJ3060" s="13">
        <v>1.26</v>
      </c>
      <c r="BK3060" s="13">
        <v>1.26</v>
      </c>
      <c r="BL3060" s="13">
        <v>8.33</v>
      </c>
      <c r="BM3060" s="13">
        <v>8.33</v>
      </c>
      <c r="BN3060" s="13">
        <v>1.77</v>
      </c>
      <c r="BO3060" s="13">
        <v>1.77</v>
      </c>
      <c r="BP3060" s="13">
        <v>0.84686538461538474</v>
      </c>
      <c r="BQ3060" s="13">
        <v>0.26400000000000001</v>
      </c>
      <c r="BR3060" s="13">
        <v>0.90500000000000003</v>
      </c>
      <c r="BS3060" s="13">
        <v>-0.17799999999999999</v>
      </c>
      <c r="BT3060" s="14">
        <v>0.85845993142130483</v>
      </c>
      <c r="BU3060" s="13">
        <v>0.11986538461538476</v>
      </c>
      <c r="BV3060" s="13">
        <v>-0.28700000000000014</v>
      </c>
      <c r="BW3060" s="13">
        <v>-2.3000000000000131E-2</v>
      </c>
      <c r="BX3060" s="13">
        <v>6.87</v>
      </c>
      <c r="BY3060" s="13">
        <v>6.77</v>
      </c>
      <c r="BZ3060" s="13">
        <v>7.17</v>
      </c>
      <c r="CA3060" s="13">
        <v>7.016</v>
      </c>
      <c r="CB3060" s="13">
        <v>-0.10100000000000001</v>
      </c>
      <c r="CC3060" s="15">
        <v>0.71499999999999997</v>
      </c>
      <c r="CD3060" s="15">
        <v>0.59499999999999997</v>
      </c>
      <c r="CE3060" s="15">
        <v>0.36</v>
      </c>
      <c r="CF3060" s="15" t="s">
        <v>7128</v>
      </c>
      <c r="CG3060" s="15" t="s">
        <v>7128</v>
      </c>
      <c r="CH3060" s="13" t="s">
        <v>7128</v>
      </c>
      <c r="CI3060" s="13" t="s">
        <v>7128</v>
      </c>
      <c r="CJ3060" s="13">
        <v>-0.10100000000000001</v>
      </c>
      <c r="CK3060" s="12" t="str">
        <f t="shared" si="94"/>
        <v>NA</v>
      </c>
      <c r="CL3060" s="36">
        <f t="shared" si="95"/>
        <v>1.1872862029646523</v>
      </c>
      <c r="CM3060" s="13">
        <v>1.04</v>
      </c>
      <c r="CN3060" s="13">
        <v>0.34100000000000003</v>
      </c>
      <c r="CO3060" s="13">
        <v>0.70399999999999996</v>
      </c>
      <c r="CP3060" s="13">
        <v>9.1</v>
      </c>
      <c r="CQ3060" s="13">
        <v>1.77</v>
      </c>
      <c r="CR3060" s="13">
        <v>8.9459999999999997</v>
      </c>
      <c r="CS3060" s="13">
        <v>-0.28700000000000014</v>
      </c>
      <c r="CT3060" s="13">
        <v>0</v>
      </c>
      <c r="CU3060" s="13">
        <v>1.26</v>
      </c>
      <c r="CV3060" s="13">
        <v>7.016</v>
      </c>
      <c r="CW3060" s="13">
        <v>1.77</v>
      </c>
      <c r="CX3060" s="12">
        <v>0.1024745269286754</v>
      </c>
      <c r="CY3060" s="12">
        <v>0.12509089876150439</v>
      </c>
      <c r="CZ3060" s="15">
        <v>5.0542372881355933</v>
      </c>
      <c r="DA3060" s="20"/>
      <c r="DB3060" s="20"/>
    </row>
    <row r="3061" spans="1:106" ht="24">
      <c r="A3061" s="8" t="s">
        <v>823</v>
      </c>
      <c r="B3061" s="8" t="s">
        <v>824</v>
      </c>
      <c r="C3061" s="9" t="s">
        <v>7173</v>
      </c>
      <c r="D3061" s="9" t="s">
        <v>7126</v>
      </c>
      <c r="E3061" s="10" t="s">
        <v>7127</v>
      </c>
      <c r="F3061" s="10" t="s">
        <v>7126</v>
      </c>
      <c r="G3061" s="11">
        <v>0.62</v>
      </c>
      <c r="H3061" s="11">
        <v>1.4119459687631912</v>
      </c>
      <c r="I3061" s="12">
        <v>9.0499999999999997E-2</v>
      </c>
      <c r="J3061" s="12">
        <v>0.18428111017306881</v>
      </c>
      <c r="K3061" s="12">
        <v>3.2000000000000001E-2</v>
      </c>
      <c r="L3061" s="12">
        <v>8.8499999999999995E-2</v>
      </c>
      <c r="M3061" s="12">
        <v>5.8418850000000001E-2</v>
      </c>
      <c r="N3061" s="12">
        <v>0.10401256441204954</v>
      </c>
      <c r="O3061" s="12">
        <v>-4.4709756278662138E-2</v>
      </c>
      <c r="P3061" s="12">
        <v>-6.4139921068258887E-3</v>
      </c>
      <c r="Q3061" s="13">
        <v>216.3</v>
      </c>
      <c r="R3061" s="13">
        <v>0</v>
      </c>
      <c r="S3061" s="13">
        <v>380.8</v>
      </c>
      <c r="T3061" s="13">
        <v>380.8</v>
      </c>
      <c r="U3061" s="13">
        <v>597.1</v>
      </c>
      <c r="V3061" s="13">
        <v>3.25</v>
      </c>
      <c r="W3061" s="13">
        <v>593.85</v>
      </c>
      <c r="X3061" s="14">
        <v>5.442974376151398E-3</v>
      </c>
      <c r="Y3061" s="15">
        <v>0.10476878612716763</v>
      </c>
      <c r="Z3061" s="14">
        <v>0.66457242582897036</v>
      </c>
      <c r="AA3061" s="14">
        <v>0.63774912075029311</v>
      </c>
      <c r="AB3061" s="14">
        <v>1.9812695109261187</v>
      </c>
      <c r="AC3061" s="14">
        <v>1.7605177993527508</v>
      </c>
      <c r="AD3061" s="13">
        <v>3.12</v>
      </c>
      <c r="AE3061" s="15">
        <v>1.2949166666666667</v>
      </c>
      <c r="AF3061" s="14">
        <v>0.13416407864998739</v>
      </c>
      <c r="AG3061" s="14">
        <v>0.35553480842246654</v>
      </c>
      <c r="AH3061" s="15">
        <v>0.30139720558882233</v>
      </c>
      <c r="AI3061" s="5">
        <v>2.375</v>
      </c>
      <c r="AJ3061" s="15">
        <v>8.1011235955056193</v>
      </c>
      <c r="AK3061" s="15">
        <v>8.1011235955056193</v>
      </c>
      <c r="AL3061" s="15">
        <v>7.6658476658476662</v>
      </c>
      <c r="AM3061" s="15" t="s">
        <v>7128</v>
      </c>
      <c r="AN3061" s="15">
        <v>1.1253902185223728</v>
      </c>
      <c r="AO3061" s="15">
        <v>0.644325290437891</v>
      </c>
      <c r="AP3061" s="15">
        <v>10.082342954159593</v>
      </c>
      <c r="AQ3061" s="15">
        <v>6.6500559910414339</v>
      </c>
      <c r="AR3061" s="15">
        <v>1.0422992540587979</v>
      </c>
      <c r="AS3061" s="15">
        <v>1.7689901697944594</v>
      </c>
      <c r="AT3061" s="14">
        <v>0.24880898876404495</v>
      </c>
      <c r="AU3061" s="14">
        <v>3.0712898751733702E-2</v>
      </c>
      <c r="AV3061" s="12">
        <v>0.152</v>
      </c>
      <c r="AW3061" s="12">
        <v>5.7500000000000002E-2</v>
      </c>
      <c r="AX3061" s="12">
        <v>0.111</v>
      </c>
      <c r="AY3061" s="12">
        <v>0.151</v>
      </c>
      <c r="AZ3061" s="14" t="s">
        <v>7128</v>
      </c>
      <c r="BA3061" s="14">
        <v>7.3800000000000004E-2</v>
      </c>
      <c r="BB3061" s="14">
        <v>0.13957135389440667</v>
      </c>
      <c r="BC3061" s="14">
        <v>9.7598572305223646E-2</v>
      </c>
      <c r="BD3061" s="14">
        <v>7.9535299374441468E-2</v>
      </c>
      <c r="BE3061" s="14">
        <v>0.17545427464998511</v>
      </c>
      <c r="BF3061" s="14">
        <v>0.27445652173913043</v>
      </c>
      <c r="BG3061" s="14">
        <v>0.36249999999999999</v>
      </c>
      <c r="BH3061" s="13">
        <v>26.7</v>
      </c>
      <c r="BI3061" s="13">
        <v>26.7</v>
      </c>
      <c r="BJ3061" s="13">
        <v>58.9</v>
      </c>
      <c r="BK3061" s="13">
        <v>58.9</v>
      </c>
      <c r="BL3061" s="13">
        <v>335.7</v>
      </c>
      <c r="BM3061" s="13">
        <v>335.7</v>
      </c>
      <c r="BN3061" s="13">
        <v>89.3</v>
      </c>
      <c r="BO3061" s="13">
        <v>89.3</v>
      </c>
      <c r="BP3061" s="13">
        <v>42.73451086956522</v>
      </c>
      <c r="BQ3061" s="13">
        <v>0</v>
      </c>
      <c r="BR3061" s="13">
        <v>0</v>
      </c>
      <c r="BS3061" s="13">
        <v>-22</v>
      </c>
      <c r="BT3061" s="14">
        <v>-0.51480640710147962</v>
      </c>
      <c r="BU3061" s="13">
        <v>64.734510869565213</v>
      </c>
      <c r="BV3061" s="13">
        <v>48.7</v>
      </c>
      <c r="BW3061" s="13">
        <v>48.7</v>
      </c>
      <c r="BX3061" s="13">
        <v>191.3</v>
      </c>
      <c r="BY3061" s="13">
        <v>437.85999999999996</v>
      </c>
      <c r="BZ3061" s="13">
        <v>192.2</v>
      </c>
      <c r="CA3061" s="13">
        <v>569.75</v>
      </c>
      <c r="CB3061" s="13">
        <v>-6.6432000000000002</v>
      </c>
      <c r="CC3061" s="15">
        <v>0.318</v>
      </c>
      <c r="CD3061" s="15">
        <v>0.76700000000000002</v>
      </c>
      <c r="CE3061" s="15">
        <v>0.36</v>
      </c>
      <c r="CF3061" s="15">
        <v>0.32544478915743236</v>
      </c>
      <c r="CG3061" s="15">
        <v>0.45772138840026649</v>
      </c>
      <c r="CH3061" s="13">
        <v>39.63000000000001</v>
      </c>
      <c r="CI3061" s="13">
        <v>21.314</v>
      </c>
      <c r="CJ3061" s="13">
        <v>-6.6432000000000002</v>
      </c>
      <c r="CK3061" s="12">
        <f t="shared" si="94"/>
        <v>0.13641067761806983</v>
      </c>
      <c r="CL3061" s="36">
        <f t="shared" si="95"/>
        <v>0.58920579201404122</v>
      </c>
      <c r="CM3061" s="13">
        <v>36.799999999999997</v>
      </c>
      <c r="CN3061" s="13">
        <v>10.1</v>
      </c>
      <c r="CO3061" s="13">
        <v>26.7</v>
      </c>
      <c r="CP3061" s="13">
        <v>216.3</v>
      </c>
      <c r="CQ3061" s="13">
        <v>89.3</v>
      </c>
      <c r="CR3061" s="13">
        <v>593.85</v>
      </c>
      <c r="CS3061" s="13">
        <v>48.7</v>
      </c>
      <c r="CT3061" s="13">
        <v>0.75839999999999996</v>
      </c>
      <c r="CU3061" s="13">
        <v>58.466999999999999</v>
      </c>
      <c r="CV3061" s="13">
        <v>570.50840000000005</v>
      </c>
      <c r="CW3061" s="13">
        <v>89.3</v>
      </c>
      <c r="CX3061" s="12">
        <v>0.13676569210198564</v>
      </c>
      <c r="CY3061" s="12">
        <v>9.6713568202971584E-2</v>
      </c>
      <c r="CZ3061" s="15">
        <v>6.6500559910414339</v>
      </c>
      <c r="DA3061" s="20"/>
      <c r="DB3061" s="20"/>
    </row>
    <row r="3062" spans="1:106" ht="24">
      <c r="A3062" s="8" t="s">
        <v>3331</v>
      </c>
      <c r="B3062" s="8" t="s">
        <v>3332</v>
      </c>
      <c r="C3062" s="9" t="s">
        <v>7141</v>
      </c>
      <c r="D3062" s="9" t="s">
        <v>7126</v>
      </c>
      <c r="E3062" s="10" t="s">
        <v>7127</v>
      </c>
      <c r="F3062" s="10" t="s">
        <v>7126</v>
      </c>
      <c r="G3062" s="11">
        <v>0.73</v>
      </c>
      <c r="H3062" s="11">
        <v>3.8194197952218429</v>
      </c>
      <c r="I3062" s="12">
        <v>9.0499999999999997E-2</v>
      </c>
      <c r="J3062" s="12">
        <v>0.40215749146757679</v>
      </c>
      <c r="K3062" s="12">
        <v>4.7E-2</v>
      </c>
      <c r="L3062" s="12">
        <v>0.10350000000000001</v>
      </c>
      <c r="M3062" s="12">
        <v>6.8320350000000002E-2</v>
      </c>
      <c r="N3062" s="12">
        <v>0.13212614416177426</v>
      </c>
      <c r="O3062" s="12">
        <v>-0.66835467456616837</v>
      </c>
      <c r="P3062" s="12">
        <v>-8.9018374738215361E-2</v>
      </c>
      <c r="Q3062" s="13">
        <v>2.93</v>
      </c>
      <c r="R3062" s="13">
        <v>0</v>
      </c>
      <c r="S3062" s="13">
        <v>12.4</v>
      </c>
      <c r="T3062" s="13">
        <v>12.4</v>
      </c>
      <c r="U3062" s="13">
        <v>15.33</v>
      </c>
      <c r="V3062" s="13">
        <v>7.2999999999999995E-2</v>
      </c>
      <c r="W3062" s="13">
        <v>15.257</v>
      </c>
      <c r="X3062" s="14">
        <v>4.7619047619047615E-3</v>
      </c>
      <c r="Y3062" s="15">
        <v>6.2814070351758797E-3</v>
      </c>
      <c r="Z3062" s="14">
        <v>0.9264793783622236</v>
      </c>
      <c r="AA3062" s="14">
        <v>0.80887149380300072</v>
      </c>
      <c r="AB3062" s="14">
        <v>12.601626016260163</v>
      </c>
      <c r="AC3062" s="14">
        <v>4.2320819112627985</v>
      </c>
      <c r="AD3062" s="13">
        <v>7.3999999999999996E-2</v>
      </c>
      <c r="AE3062" s="15">
        <v>0.5785555555555556</v>
      </c>
      <c r="AF3062" s="14">
        <v>5.4772255750516613E-2</v>
      </c>
      <c r="AG3062" s="14" t="s">
        <v>7128</v>
      </c>
      <c r="AH3062" s="15">
        <v>0.4767441860465117</v>
      </c>
      <c r="AI3062" s="5">
        <v>0.50166666666666671</v>
      </c>
      <c r="AJ3062" s="15" t="s">
        <v>7128</v>
      </c>
      <c r="AK3062" s="15" t="s">
        <v>7128</v>
      </c>
      <c r="AL3062" s="15" t="s">
        <v>7128</v>
      </c>
      <c r="AM3062" s="15" t="s">
        <v>7128</v>
      </c>
      <c r="AN3062" s="15">
        <v>2.9776422764227646</v>
      </c>
      <c r="AO3062" s="15">
        <v>0.19931972789115648</v>
      </c>
      <c r="AP3062" s="15">
        <v>25.343853820598007</v>
      </c>
      <c r="AQ3062" s="15">
        <v>12.714166666666667</v>
      </c>
      <c r="AR3062" s="15">
        <v>1.1461948764180001</v>
      </c>
      <c r="AS3062" s="15">
        <v>1.037891156462585</v>
      </c>
      <c r="AT3062" s="14" t="s">
        <v>7128</v>
      </c>
      <c r="AU3062" s="14">
        <v>0</v>
      </c>
      <c r="AV3062" s="12" t="s">
        <v>7128</v>
      </c>
      <c r="AW3062" s="12" t="s">
        <v>7128</v>
      </c>
      <c r="AX3062" s="12">
        <v>7.7699999999999991E-2</v>
      </c>
      <c r="AY3062" s="12">
        <v>1.1299999999999999E-2</v>
      </c>
      <c r="AZ3062" s="14" t="s">
        <v>7128</v>
      </c>
      <c r="BA3062" s="14" t="s">
        <v>7128</v>
      </c>
      <c r="BB3062" s="14">
        <v>-0.26619718309859158</v>
      </c>
      <c r="BC3062" s="14">
        <v>4.3107769423558893E-2</v>
      </c>
      <c r="BD3062" s="14">
        <v>-2.5714285714285717E-2</v>
      </c>
      <c r="BE3062" s="14">
        <v>4.0952380952380955E-2</v>
      </c>
      <c r="BF3062" s="14">
        <v>0</v>
      </c>
      <c r="BG3062" s="14" t="s">
        <v>7128</v>
      </c>
      <c r="BH3062" s="13">
        <v>-0.378</v>
      </c>
      <c r="BI3062" s="13">
        <v>-0.378</v>
      </c>
      <c r="BJ3062" s="13">
        <v>0.60199999999999998</v>
      </c>
      <c r="BK3062" s="13">
        <v>0.60199999999999998</v>
      </c>
      <c r="BL3062" s="13">
        <v>14.7</v>
      </c>
      <c r="BM3062" s="13">
        <v>14.7</v>
      </c>
      <c r="BN3062" s="13">
        <v>1.2</v>
      </c>
      <c r="BO3062" s="13">
        <v>1.2</v>
      </c>
      <c r="BP3062" s="13">
        <v>0.60199999999999998</v>
      </c>
      <c r="BQ3062" s="13">
        <v>0</v>
      </c>
      <c r="BR3062" s="13">
        <v>0</v>
      </c>
      <c r="BS3062" s="13">
        <v>-0.48199999999999998</v>
      </c>
      <c r="BT3062" s="14">
        <v>-0.80066445182724255</v>
      </c>
      <c r="BU3062" s="13">
        <v>1.0840000000000001</v>
      </c>
      <c r="BV3062" s="13">
        <v>0.10399999999999998</v>
      </c>
      <c r="BW3062" s="13">
        <v>0.10399999999999998</v>
      </c>
      <c r="BX3062" s="13">
        <v>1.42</v>
      </c>
      <c r="BY3062" s="13">
        <v>13.965</v>
      </c>
      <c r="BZ3062" s="13">
        <v>0.98399999999999999</v>
      </c>
      <c r="CA3062" s="13">
        <v>13.311</v>
      </c>
      <c r="CB3062" s="13">
        <v>0</v>
      </c>
      <c r="CC3062" s="15">
        <v>-0.22600000000000001</v>
      </c>
      <c r="CD3062" s="15">
        <v>1.0900000000000001</v>
      </c>
      <c r="CE3062" s="15">
        <v>0.36</v>
      </c>
      <c r="CF3062" s="15">
        <v>1.0663332275550159</v>
      </c>
      <c r="CG3062" s="15">
        <v>1.4815057204425981</v>
      </c>
      <c r="CH3062" s="13">
        <v>0.86099999999999999</v>
      </c>
      <c r="CI3062" s="13">
        <v>-0.44589999999999996</v>
      </c>
      <c r="CJ3062" s="13">
        <v>0</v>
      </c>
      <c r="CK3062" s="12">
        <f t="shared" si="94"/>
        <v>0</v>
      </c>
      <c r="CL3062" s="36">
        <f t="shared" si="95"/>
        <v>1.104349785891368</v>
      </c>
      <c r="CM3062" s="13" t="s">
        <v>7128</v>
      </c>
      <c r="CN3062" s="13" t="s">
        <v>7128</v>
      </c>
      <c r="CO3062" s="13" t="s">
        <v>7128</v>
      </c>
      <c r="CP3062" s="13" t="s">
        <v>7128</v>
      </c>
      <c r="CQ3062" s="13">
        <v>1.2</v>
      </c>
      <c r="CR3062" s="13">
        <v>15.257</v>
      </c>
      <c r="CS3062" s="13" t="s">
        <v>7128</v>
      </c>
      <c r="CT3062" s="13">
        <v>0</v>
      </c>
      <c r="CU3062" s="13">
        <v>0.60199999999999998</v>
      </c>
      <c r="CV3062" s="13">
        <v>13.311</v>
      </c>
      <c r="CW3062" s="13">
        <v>1.2</v>
      </c>
      <c r="CX3062" s="12">
        <v>-0.26619718309859158</v>
      </c>
      <c r="CY3062" s="12">
        <v>4.3107769423558893E-2</v>
      </c>
      <c r="CZ3062" s="15">
        <v>12.714166666666667</v>
      </c>
      <c r="DA3062" s="20"/>
      <c r="DB3062" s="20"/>
    </row>
    <row r="3063" spans="1:106">
      <c r="A3063" s="8" t="s">
        <v>1359</v>
      </c>
      <c r="B3063" s="8" t="s">
        <v>1360</v>
      </c>
      <c r="C3063" s="9" t="s">
        <v>7161</v>
      </c>
      <c r="D3063" s="9" t="s">
        <v>7126</v>
      </c>
      <c r="E3063" s="10" t="s">
        <v>7127</v>
      </c>
      <c r="F3063" s="10" t="s">
        <v>7126</v>
      </c>
      <c r="G3063" s="11">
        <v>0.75</v>
      </c>
      <c r="H3063" s="11">
        <v>0.75</v>
      </c>
      <c r="I3063" s="12">
        <v>9.0499999999999997E-2</v>
      </c>
      <c r="J3063" s="12">
        <v>0.12437499999999999</v>
      </c>
      <c r="K3063" s="12">
        <v>3.6999999999999998E-2</v>
      </c>
      <c r="L3063" s="12">
        <v>9.35E-2</v>
      </c>
      <c r="M3063" s="12">
        <v>6.1719349999999999E-2</v>
      </c>
      <c r="N3063" s="12">
        <v>0.12437499999999999</v>
      </c>
      <c r="O3063" s="12" t="s">
        <v>7128</v>
      </c>
      <c r="P3063" s="12" t="s">
        <v>7128</v>
      </c>
      <c r="Q3063" s="13">
        <v>24.5</v>
      </c>
      <c r="R3063" s="13">
        <v>0</v>
      </c>
      <c r="S3063" s="13">
        <v>0</v>
      </c>
      <c r="T3063" s="13">
        <v>0</v>
      </c>
      <c r="U3063" s="13">
        <v>24.5</v>
      </c>
      <c r="V3063" s="13">
        <v>0</v>
      </c>
      <c r="W3063" s="13">
        <v>24.5</v>
      </c>
      <c r="X3063" s="14">
        <v>0</v>
      </c>
      <c r="Y3063" s="15">
        <v>0.1388888888888889</v>
      </c>
      <c r="Z3063" s="14" t="s">
        <v>7128</v>
      </c>
      <c r="AA3063" s="14">
        <v>0</v>
      </c>
      <c r="AB3063" s="14" t="s">
        <v>7128</v>
      </c>
      <c r="AC3063" s="14">
        <v>0</v>
      </c>
      <c r="AD3063" s="13">
        <v>0.27300000000000002</v>
      </c>
      <c r="AE3063" s="15">
        <v>0.68666666666666676</v>
      </c>
      <c r="AF3063" s="14">
        <v>3.1622776601683791E-2</v>
      </c>
      <c r="AG3063" s="14">
        <v>0.64036122618409685</v>
      </c>
      <c r="AH3063" s="15">
        <v>0.29559748427672955</v>
      </c>
      <c r="AI3063" s="5" t="s">
        <v>7128</v>
      </c>
      <c r="AJ3063" s="15" t="s">
        <v>7128</v>
      </c>
      <c r="AK3063" s="15" t="s">
        <v>7128</v>
      </c>
      <c r="AL3063" s="15" t="s">
        <v>7128</v>
      </c>
      <c r="AM3063" s="15" t="s">
        <v>7128</v>
      </c>
      <c r="AN3063" s="15" t="s">
        <v>7128</v>
      </c>
      <c r="AO3063" s="15">
        <v>0.16214427531436135</v>
      </c>
      <c r="AP3063" s="15" t="s">
        <v>7128</v>
      </c>
      <c r="AQ3063" s="15" t="s">
        <v>7128</v>
      </c>
      <c r="AR3063" s="15" t="s">
        <v>7128</v>
      </c>
      <c r="AS3063" s="15">
        <v>0.16214427531436135</v>
      </c>
      <c r="AT3063" s="14" t="s">
        <v>7128</v>
      </c>
      <c r="AU3063" s="14">
        <v>0</v>
      </c>
      <c r="AV3063" s="12" t="s">
        <v>7128</v>
      </c>
      <c r="AW3063" s="12" t="s">
        <v>7128</v>
      </c>
      <c r="AX3063" s="12">
        <v>-8.8800000000000004E-2</v>
      </c>
      <c r="AY3063" s="12">
        <v>8.6199999999999992E-3</v>
      </c>
      <c r="AZ3063" s="14" t="s">
        <v>7128</v>
      </c>
      <c r="BA3063" s="14" t="s">
        <v>7128</v>
      </c>
      <c r="BB3063" s="14" t="s">
        <v>7128</v>
      </c>
      <c r="BC3063" s="14" t="s">
        <v>7128</v>
      </c>
      <c r="BD3063" s="14">
        <v>-4.5135671740569164E-2</v>
      </c>
      <c r="BE3063" s="14">
        <v>-4.9834546657842489E-2</v>
      </c>
      <c r="BF3063" s="14">
        <v>0</v>
      </c>
      <c r="BG3063" s="14">
        <v>5.4100000000000002E-2</v>
      </c>
      <c r="BH3063" s="13">
        <v>-6.82</v>
      </c>
      <c r="BI3063" s="13">
        <v>-6.82</v>
      </c>
      <c r="BJ3063" s="13">
        <v>-7.53</v>
      </c>
      <c r="BK3063" s="13">
        <v>-7.53</v>
      </c>
      <c r="BL3063" s="13">
        <v>151.1</v>
      </c>
      <c r="BM3063" s="13">
        <v>151.1</v>
      </c>
      <c r="BN3063" s="13">
        <v>-2.66</v>
      </c>
      <c r="BO3063" s="13">
        <v>-2.66</v>
      </c>
      <c r="BP3063" s="13">
        <v>-7.53</v>
      </c>
      <c r="BQ3063" s="13">
        <v>0</v>
      </c>
      <c r="BR3063" s="13">
        <v>0</v>
      </c>
      <c r="BS3063" s="13">
        <v>-3.3</v>
      </c>
      <c r="BT3063" s="14" t="s">
        <v>7128</v>
      </c>
      <c r="BU3063" s="13">
        <v>-4.2300000000000004</v>
      </c>
      <c r="BV3063" s="13">
        <v>-3.5200000000000005</v>
      </c>
      <c r="BW3063" s="13">
        <v>-3.5200000000000005</v>
      </c>
      <c r="BX3063" s="13">
        <v>0</v>
      </c>
      <c r="BY3063" s="13">
        <v>0</v>
      </c>
      <c r="BZ3063" s="13">
        <v>0</v>
      </c>
      <c r="CA3063" s="13">
        <v>0</v>
      </c>
      <c r="CB3063" s="13">
        <v>0</v>
      </c>
      <c r="CC3063" s="15">
        <v>0.13500000000000001</v>
      </c>
      <c r="CD3063" s="15">
        <v>0.47499999999999998</v>
      </c>
      <c r="CE3063" s="15">
        <v>0.36</v>
      </c>
      <c r="CF3063" s="15" t="s">
        <v>7128</v>
      </c>
      <c r="CG3063" s="15" t="s">
        <v>7128</v>
      </c>
      <c r="CH3063" s="13" t="s">
        <v>7128</v>
      </c>
      <c r="CI3063" s="13" t="s">
        <v>7128</v>
      </c>
      <c r="CJ3063" s="13">
        <v>0</v>
      </c>
      <c r="CK3063" s="12">
        <f t="shared" si="94"/>
        <v>0</v>
      </c>
      <c r="CL3063" s="36" t="str">
        <f t="shared" si="95"/>
        <v>NA</v>
      </c>
      <c r="CM3063" s="13" t="s">
        <v>7128</v>
      </c>
      <c r="CN3063" s="13" t="s">
        <v>7128</v>
      </c>
      <c r="CO3063" s="13" t="s">
        <v>7128</v>
      </c>
      <c r="CP3063" s="13" t="s">
        <v>7128</v>
      </c>
      <c r="CQ3063" s="13" t="s">
        <v>7128</v>
      </c>
      <c r="CR3063" s="13" t="s">
        <v>7128</v>
      </c>
      <c r="CS3063" s="13" t="s">
        <v>7128</v>
      </c>
      <c r="CT3063" s="13">
        <v>8.8400000000000006E-2</v>
      </c>
      <c r="CU3063" s="13">
        <v>-7.5903999999999998</v>
      </c>
      <c r="CV3063" s="13">
        <v>8.8400000000000006E-2</v>
      </c>
      <c r="CW3063" s="13">
        <v>-2.66</v>
      </c>
      <c r="CX3063" s="12" t="s">
        <v>7128</v>
      </c>
      <c r="CY3063" s="12" t="s">
        <v>7128</v>
      </c>
      <c r="CZ3063" s="15" t="s">
        <v>7128</v>
      </c>
      <c r="DA3063" s="20"/>
      <c r="DB3063" s="20"/>
    </row>
    <row r="3064" spans="1:106" ht="24">
      <c r="A3064" s="8" t="s">
        <v>4579</v>
      </c>
      <c r="B3064" s="8" t="s">
        <v>4580</v>
      </c>
      <c r="C3064" s="9" t="s">
        <v>7202</v>
      </c>
      <c r="D3064" s="9" t="s">
        <v>7126</v>
      </c>
      <c r="E3064" s="10" t="s">
        <v>7127</v>
      </c>
      <c r="F3064" s="10" t="s">
        <v>7126</v>
      </c>
      <c r="G3064" s="11">
        <v>1.1499999999999999</v>
      </c>
      <c r="H3064" s="11">
        <v>1.1499999999999999</v>
      </c>
      <c r="I3064" s="12">
        <v>9.0499999999999997E-2</v>
      </c>
      <c r="J3064" s="12">
        <v>0.160575</v>
      </c>
      <c r="K3064" s="12">
        <v>4.1999999999999996E-2</v>
      </c>
      <c r="L3064" s="12">
        <v>9.8500000000000004E-2</v>
      </c>
      <c r="M3064" s="12">
        <v>6.5019850000000004E-2</v>
      </c>
      <c r="N3064" s="12">
        <v>0.160575</v>
      </c>
      <c r="O3064" s="12" t="s">
        <v>7128</v>
      </c>
      <c r="P3064" s="12" t="s">
        <v>7128</v>
      </c>
      <c r="Q3064" s="13">
        <v>2.2799999999999998</v>
      </c>
      <c r="R3064" s="13">
        <v>0</v>
      </c>
      <c r="S3064" s="13">
        <v>0</v>
      </c>
      <c r="T3064" s="13">
        <v>0</v>
      </c>
      <c r="U3064" s="13">
        <v>2.2799999999999998</v>
      </c>
      <c r="V3064" s="13">
        <v>2.5000000000000001E-2</v>
      </c>
      <c r="W3064" s="13">
        <v>2.2549999999999999</v>
      </c>
      <c r="X3064" s="14">
        <v>1.0964912280701756E-2</v>
      </c>
      <c r="Y3064" s="15">
        <v>1.0940919037199124E-2</v>
      </c>
      <c r="Z3064" s="14" t="s">
        <v>7128</v>
      </c>
      <c r="AA3064" s="14">
        <v>0</v>
      </c>
      <c r="AB3064" s="14" t="s">
        <v>7128</v>
      </c>
      <c r="AC3064" s="14">
        <v>0</v>
      </c>
      <c r="AD3064" s="13">
        <v>0.05</v>
      </c>
      <c r="AE3064" s="15">
        <v>1.2306666666666666</v>
      </c>
      <c r="AF3064" s="14">
        <v>5.4772255750516613E-2</v>
      </c>
      <c r="AG3064" s="14">
        <v>0.77228880608228412</v>
      </c>
      <c r="AH3064" s="15">
        <v>0.34351145038167935</v>
      </c>
      <c r="AI3064" s="5" t="s">
        <v>7128</v>
      </c>
      <c r="AJ3064" s="15" t="s">
        <v>7128</v>
      </c>
      <c r="AK3064" s="15" t="s">
        <v>7128</v>
      </c>
      <c r="AL3064" s="15" t="s">
        <v>7128</v>
      </c>
      <c r="AM3064" s="15" t="s">
        <v>7128</v>
      </c>
      <c r="AN3064" s="15" t="s">
        <v>7128</v>
      </c>
      <c r="AO3064" s="15">
        <v>1.0088495575221239</v>
      </c>
      <c r="AP3064" s="15" t="s">
        <v>7128</v>
      </c>
      <c r="AQ3064" s="15" t="s">
        <v>7128</v>
      </c>
      <c r="AR3064" s="15" t="s">
        <v>7128</v>
      </c>
      <c r="AS3064" s="15">
        <v>0.99778761061946908</v>
      </c>
      <c r="AT3064" s="14" t="s">
        <v>7128</v>
      </c>
      <c r="AU3064" s="14">
        <v>0</v>
      </c>
      <c r="AV3064" s="12" t="s">
        <v>7128</v>
      </c>
      <c r="AW3064" s="12" t="s">
        <v>7128</v>
      </c>
      <c r="AX3064" s="12">
        <v>8.7499999999999994E-2</v>
      </c>
      <c r="AY3064" s="12">
        <v>-0.16600000000000001</v>
      </c>
      <c r="AZ3064" s="14" t="s">
        <v>7128</v>
      </c>
      <c r="BA3064" s="14" t="s">
        <v>7128</v>
      </c>
      <c r="BB3064" s="14" t="s">
        <v>7128</v>
      </c>
      <c r="BC3064" s="14" t="s">
        <v>7128</v>
      </c>
      <c r="BD3064" s="14">
        <v>-0.60619469026548678</v>
      </c>
      <c r="BE3064" s="14">
        <v>-0.50442477876106195</v>
      </c>
      <c r="BF3064" s="14">
        <v>0</v>
      </c>
      <c r="BG3064" s="14">
        <v>0.16600000000000001</v>
      </c>
      <c r="BH3064" s="13">
        <v>-1.37</v>
      </c>
      <c r="BI3064" s="13">
        <v>-1.37</v>
      </c>
      <c r="BJ3064" s="13">
        <v>-1.1399999999999999</v>
      </c>
      <c r="BK3064" s="13">
        <v>-1.1399999999999999</v>
      </c>
      <c r="BL3064" s="13">
        <v>2.2599999999999998</v>
      </c>
      <c r="BM3064" s="13">
        <v>2.2599999999999998</v>
      </c>
      <c r="BN3064" s="13">
        <v>-1.05</v>
      </c>
      <c r="BO3064" s="13">
        <v>-1.05</v>
      </c>
      <c r="BP3064" s="13">
        <v>-1.1399999999999999</v>
      </c>
      <c r="BQ3064" s="13">
        <v>0</v>
      </c>
      <c r="BR3064" s="13">
        <v>0</v>
      </c>
      <c r="BS3064" s="13">
        <v>-4.9000000000000002E-2</v>
      </c>
      <c r="BT3064" s="14" t="s">
        <v>7128</v>
      </c>
      <c r="BU3064" s="13">
        <v>-1.091</v>
      </c>
      <c r="BV3064" s="13">
        <v>-1.3210000000000002</v>
      </c>
      <c r="BW3064" s="13">
        <v>-1.3210000000000002</v>
      </c>
      <c r="BX3064" s="13">
        <v>-4.82</v>
      </c>
      <c r="BY3064" s="13">
        <v>-2.782</v>
      </c>
      <c r="BZ3064" s="13">
        <v>-6.01</v>
      </c>
      <c r="CA3064" s="13">
        <v>-6.0350000000000001</v>
      </c>
      <c r="CB3064" s="13">
        <v>0</v>
      </c>
      <c r="CC3064" s="15">
        <v>0.28199999999999997</v>
      </c>
      <c r="CD3064" s="15">
        <v>0.77</v>
      </c>
      <c r="CE3064" s="15">
        <v>0.36</v>
      </c>
      <c r="CF3064" s="15">
        <v>1.1409363528270293</v>
      </c>
      <c r="CG3064" s="15">
        <v>0.71690890073251823</v>
      </c>
      <c r="CH3064" s="13">
        <v>-0.29450000000000004</v>
      </c>
      <c r="CI3064" s="13">
        <v>-1.0893999999999999</v>
      </c>
      <c r="CJ3064" s="13">
        <v>0</v>
      </c>
      <c r="CK3064" s="12">
        <f t="shared" si="94"/>
        <v>0</v>
      </c>
      <c r="CL3064" s="36" t="str">
        <f t="shared" si="95"/>
        <v>NA</v>
      </c>
      <c r="CM3064" s="13" t="s">
        <v>7128</v>
      </c>
      <c r="CN3064" s="13" t="s">
        <v>7128</v>
      </c>
      <c r="CO3064" s="13" t="s">
        <v>7128</v>
      </c>
      <c r="CP3064" s="13" t="s">
        <v>7128</v>
      </c>
      <c r="CQ3064" s="13" t="s">
        <v>7128</v>
      </c>
      <c r="CR3064" s="13" t="s">
        <v>7128</v>
      </c>
      <c r="CS3064" s="13" t="s">
        <v>7128</v>
      </c>
      <c r="CT3064" s="13">
        <v>1.9400000000000001E-2</v>
      </c>
      <c r="CU3064" s="13">
        <v>-1.1474</v>
      </c>
      <c r="CV3064" s="13">
        <v>-6.0156000000000001</v>
      </c>
      <c r="CW3064" s="13">
        <v>-1.05</v>
      </c>
      <c r="CX3064" s="12" t="s">
        <v>7128</v>
      </c>
      <c r="CY3064" s="12" t="s">
        <v>7128</v>
      </c>
      <c r="CZ3064" s="15" t="s">
        <v>7128</v>
      </c>
      <c r="DA3064" s="20"/>
      <c r="DB3064" s="20"/>
    </row>
    <row r="3065" spans="1:106" ht="24">
      <c r="A3065" s="8" t="s">
        <v>3447</v>
      </c>
      <c r="B3065" s="8" t="s">
        <v>3448</v>
      </c>
      <c r="C3065" s="9" t="s">
        <v>7163</v>
      </c>
      <c r="D3065" s="9" t="s">
        <v>7126</v>
      </c>
      <c r="E3065" s="10" t="s">
        <v>7127</v>
      </c>
      <c r="F3065" s="10" t="s">
        <v>7126</v>
      </c>
      <c r="G3065" s="11">
        <v>0.97</v>
      </c>
      <c r="H3065" s="11">
        <v>0.97</v>
      </c>
      <c r="I3065" s="12">
        <v>9.0499999999999997E-2</v>
      </c>
      <c r="J3065" s="12">
        <v>0.144285</v>
      </c>
      <c r="K3065" s="12">
        <v>5.1999999999999998E-2</v>
      </c>
      <c r="L3065" s="12">
        <v>0.1085</v>
      </c>
      <c r="M3065" s="12">
        <v>7.162085E-2</v>
      </c>
      <c r="N3065" s="12">
        <v>0.144285</v>
      </c>
      <c r="O3065" s="12">
        <v>-0.20659655778894473</v>
      </c>
      <c r="P3065" s="12">
        <v>-0.19509331408775982</v>
      </c>
      <c r="Q3065" s="13">
        <v>44.8</v>
      </c>
      <c r="R3065" s="13">
        <v>0</v>
      </c>
      <c r="S3065" s="13">
        <v>0</v>
      </c>
      <c r="T3065" s="13">
        <v>0</v>
      </c>
      <c r="U3065" s="13">
        <v>44.8</v>
      </c>
      <c r="V3065" s="13">
        <v>0</v>
      </c>
      <c r="W3065" s="13">
        <v>44.8</v>
      </c>
      <c r="X3065" s="14">
        <v>0</v>
      </c>
      <c r="Y3065" s="15">
        <v>0.49196787148594379</v>
      </c>
      <c r="Z3065" s="14" t="s">
        <v>7128</v>
      </c>
      <c r="AA3065" s="14">
        <v>0</v>
      </c>
      <c r="AB3065" s="14" t="s">
        <v>7128</v>
      </c>
      <c r="AC3065" s="14">
        <v>0</v>
      </c>
      <c r="AD3065" s="13">
        <v>1.8</v>
      </c>
      <c r="AE3065" s="15">
        <v>0.71147222222222228</v>
      </c>
      <c r="AF3065" s="14">
        <v>5.4772255750516613E-2</v>
      </c>
      <c r="AG3065" s="14">
        <v>0.91743528382115325</v>
      </c>
      <c r="AH3065" s="15">
        <v>0.59133358236832267</v>
      </c>
      <c r="AI3065" s="5" t="s">
        <v>7128</v>
      </c>
      <c r="AJ3065" s="15" t="s">
        <v>7128</v>
      </c>
      <c r="AK3065" s="15" t="s">
        <v>7128</v>
      </c>
      <c r="AL3065" s="15" t="s">
        <v>7128</v>
      </c>
      <c r="AM3065" s="15" t="s">
        <v>7128</v>
      </c>
      <c r="AN3065" s="15" t="s">
        <v>7128</v>
      </c>
      <c r="AO3065" s="15">
        <v>3.4461538461538459</v>
      </c>
      <c r="AP3065" s="15" t="s">
        <v>7128</v>
      </c>
      <c r="AQ3065" s="15" t="s">
        <v>7128</v>
      </c>
      <c r="AR3065" s="15" t="s">
        <v>7128</v>
      </c>
      <c r="AS3065" s="15">
        <v>3.4461538461538459</v>
      </c>
      <c r="AT3065" s="14" t="s">
        <v>7128</v>
      </c>
      <c r="AU3065" s="14">
        <v>0</v>
      </c>
      <c r="AV3065" s="12" t="s">
        <v>7128</v>
      </c>
      <c r="AW3065" s="12" t="s">
        <v>7128</v>
      </c>
      <c r="AX3065" s="12">
        <v>0.17300000000000001</v>
      </c>
      <c r="AY3065" s="12">
        <v>0.188</v>
      </c>
      <c r="AZ3065" s="14" t="s">
        <v>7128</v>
      </c>
      <c r="BA3065" s="14" t="s">
        <v>7128</v>
      </c>
      <c r="BB3065" s="14">
        <v>-6.2311557788944726E-2</v>
      </c>
      <c r="BC3065" s="14">
        <v>-5.080831408775982E-2</v>
      </c>
      <c r="BD3065" s="14">
        <v>-9.5384615384615387E-2</v>
      </c>
      <c r="BE3065" s="14">
        <v>-0.10153846153846155</v>
      </c>
      <c r="BF3065" s="14">
        <v>0</v>
      </c>
      <c r="BG3065" s="14">
        <v>6.9099999999999995E-2</v>
      </c>
      <c r="BH3065" s="13">
        <v>-1.24</v>
      </c>
      <c r="BI3065" s="13">
        <v>-1.24</v>
      </c>
      <c r="BJ3065" s="13">
        <v>-1.32</v>
      </c>
      <c r="BK3065" s="13">
        <v>-1.32</v>
      </c>
      <c r="BL3065" s="13">
        <v>13</v>
      </c>
      <c r="BM3065" s="13">
        <v>13</v>
      </c>
      <c r="BN3065" s="13">
        <v>-0.57599999999999996</v>
      </c>
      <c r="BO3065" s="13">
        <v>-0.57599999999999996</v>
      </c>
      <c r="BP3065" s="13">
        <v>-1.32</v>
      </c>
      <c r="BQ3065" s="13">
        <v>0</v>
      </c>
      <c r="BR3065" s="13">
        <v>0</v>
      </c>
      <c r="BS3065" s="13">
        <v>-0.84399999999999997</v>
      </c>
      <c r="BT3065" s="14" t="s">
        <v>7128</v>
      </c>
      <c r="BU3065" s="13">
        <v>-0.47600000000000009</v>
      </c>
      <c r="BV3065" s="13">
        <v>-0.39600000000000002</v>
      </c>
      <c r="BW3065" s="13">
        <v>-0.39600000000000002</v>
      </c>
      <c r="BX3065" s="13">
        <v>19.899999999999999</v>
      </c>
      <c r="BY3065" s="13">
        <v>25.979999999999997</v>
      </c>
      <c r="BZ3065" s="13">
        <v>0</v>
      </c>
      <c r="CA3065" s="13">
        <v>0</v>
      </c>
      <c r="CB3065" s="13">
        <v>0</v>
      </c>
      <c r="CC3065" s="15">
        <v>0.33500000000000002</v>
      </c>
      <c r="CD3065" s="15">
        <v>9.6000000000000002E-2</v>
      </c>
      <c r="CE3065" s="15">
        <v>0.36</v>
      </c>
      <c r="CF3065" s="15">
        <v>1.7181090702880051</v>
      </c>
      <c r="CG3065" s="15">
        <v>2.4513577560589463</v>
      </c>
      <c r="CH3065" s="13">
        <v>1.175</v>
      </c>
      <c r="CI3065" s="13">
        <v>0.58200000000000007</v>
      </c>
      <c r="CJ3065" s="13">
        <v>0</v>
      </c>
      <c r="CK3065" s="12">
        <f t="shared" si="94"/>
        <v>0</v>
      </c>
      <c r="CL3065" s="36" t="str">
        <f t="shared" si="95"/>
        <v>NA</v>
      </c>
      <c r="CM3065" s="13" t="s">
        <v>7128</v>
      </c>
      <c r="CN3065" s="13" t="s">
        <v>7128</v>
      </c>
      <c r="CO3065" s="13" t="s">
        <v>7128</v>
      </c>
      <c r="CP3065" s="13" t="s">
        <v>7128</v>
      </c>
      <c r="CQ3065" s="13" t="s">
        <v>7128</v>
      </c>
      <c r="CR3065" s="13" t="s">
        <v>7128</v>
      </c>
      <c r="CS3065" s="13" t="s">
        <v>7128</v>
      </c>
      <c r="CT3065" s="13">
        <v>7.1800000000000003E-2</v>
      </c>
      <c r="CU3065" s="13">
        <v>-1.3580000000000001</v>
      </c>
      <c r="CV3065" s="13">
        <v>7.1800000000000003E-2</v>
      </c>
      <c r="CW3065" s="13">
        <v>-0.57599999999999996</v>
      </c>
      <c r="CX3065" s="12">
        <v>-6.3990226218968757E-2</v>
      </c>
      <c r="CY3065" s="12">
        <v>-5.212691637430044E-2</v>
      </c>
      <c r="CZ3065" s="15" t="s">
        <v>7128</v>
      </c>
      <c r="DA3065" s="20"/>
      <c r="DB3065" s="20"/>
    </row>
    <row r="3066" spans="1:106">
      <c r="A3066" s="8" t="s">
        <v>3121</v>
      </c>
      <c r="B3066" s="8" t="s">
        <v>3122</v>
      </c>
      <c r="C3066" s="9" t="s">
        <v>7161</v>
      </c>
      <c r="D3066" s="9" t="s">
        <v>7126</v>
      </c>
      <c r="E3066" s="10" t="s">
        <v>7127</v>
      </c>
      <c r="F3066" s="10" t="s">
        <v>7126</v>
      </c>
      <c r="G3066" s="11">
        <v>0.75</v>
      </c>
      <c r="H3066" s="11">
        <v>2.5882352941176472</v>
      </c>
      <c r="I3066" s="12">
        <v>9.0499999999999997E-2</v>
      </c>
      <c r="J3066" s="12">
        <v>0.29073529411764709</v>
      </c>
      <c r="K3066" s="12">
        <v>4.1999999999999996E-2</v>
      </c>
      <c r="L3066" s="12">
        <v>9.8500000000000004E-2</v>
      </c>
      <c r="M3066" s="12">
        <v>6.5019850000000004E-2</v>
      </c>
      <c r="N3066" s="12">
        <v>0.13042602982954546</v>
      </c>
      <c r="O3066" s="12">
        <v>-1.2255419239519012</v>
      </c>
      <c r="P3066" s="12">
        <v>-0.10559788587483458</v>
      </c>
      <c r="Q3066" s="13">
        <v>4.08</v>
      </c>
      <c r="R3066" s="13">
        <v>0</v>
      </c>
      <c r="S3066" s="13">
        <v>10</v>
      </c>
      <c r="T3066" s="13">
        <v>10</v>
      </c>
      <c r="U3066" s="13">
        <v>14.08</v>
      </c>
      <c r="V3066" s="13">
        <v>6.7000000000000004E-2</v>
      </c>
      <c r="W3066" s="13">
        <v>14.013</v>
      </c>
      <c r="X3066" s="14">
        <v>4.7585227272727276E-3</v>
      </c>
      <c r="Y3066" s="15">
        <v>0.12525050100200399</v>
      </c>
      <c r="Z3066" s="14">
        <v>0.93066542577943234</v>
      </c>
      <c r="AA3066" s="14">
        <v>0.71022727272727271</v>
      </c>
      <c r="AB3066" s="14">
        <v>13.422818791946309</v>
      </c>
      <c r="AC3066" s="14">
        <v>2.4509803921568629</v>
      </c>
      <c r="AD3066" s="13">
        <v>0.40899999999999997</v>
      </c>
      <c r="AE3066" s="15">
        <v>2.5478611111111111</v>
      </c>
      <c r="AF3066" s="14">
        <v>0.15165750888103102</v>
      </c>
      <c r="AG3066" s="14">
        <v>0.70125113345641932</v>
      </c>
      <c r="AH3066" s="15">
        <v>0.45921450151057408</v>
      </c>
      <c r="AI3066" s="5">
        <v>0.20604026845637582</v>
      </c>
      <c r="AJ3066" s="15" t="s">
        <v>7128</v>
      </c>
      <c r="AK3066" s="15" t="s">
        <v>7128</v>
      </c>
      <c r="AL3066" s="15" t="s">
        <v>7128</v>
      </c>
      <c r="AM3066" s="15" t="s">
        <v>7128</v>
      </c>
      <c r="AN3066" s="15">
        <v>5.476510067114094</v>
      </c>
      <c r="AO3066" s="15">
        <v>0.21587301587301588</v>
      </c>
      <c r="AP3066" s="15">
        <v>45.644951140065146</v>
      </c>
      <c r="AQ3066" s="15">
        <v>11.300806451612903</v>
      </c>
      <c r="AR3066" s="15">
        <v>1.3123244053193484</v>
      </c>
      <c r="AS3066" s="15">
        <v>0.74142857142857144</v>
      </c>
      <c r="AT3066" s="14" t="s">
        <v>7128</v>
      </c>
      <c r="AU3066" s="14">
        <v>0</v>
      </c>
      <c r="AV3066" s="12" t="s">
        <v>7128</v>
      </c>
      <c r="AW3066" s="12" t="s">
        <v>7128</v>
      </c>
      <c r="AX3066" s="12">
        <v>-7.2400000000000006E-2</v>
      </c>
      <c r="AY3066" s="12">
        <v>-4.6600000000000003E-2</v>
      </c>
      <c r="AZ3066" s="14" t="s">
        <v>7128</v>
      </c>
      <c r="BA3066" s="14" t="s">
        <v>7128</v>
      </c>
      <c r="BB3066" s="14">
        <v>-0.93480662983425411</v>
      </c>
      <c r="BC3066" s="14">
        <v>2.482814395471088E-2</v>
      </c>
      <c r="BD3066" s="14">
        <v>-4.4761904761904767E-2</v>
      </c>
      <c r="BE3066" s="14">
        <v>1.6243386243386244E-2</v>
      </c>
      <c r="BF3066" s="14">
        <v>0</v>
      </c>
      <c r="BG3066" s="14">
        <v>0.1007</v>
      </c>
      <c r="BH3066" s="13">
        <v>-0.84599999999999997</v>
      </c>
      <c r="BI3066" s="13">
        <v>-0.84599999999999997</v>
      </c>
      <c r="BJ3066" s="13">
        <v>0.307</v>
      </c>
      <c r="BK3066" s="13">
        <v>0.307</v>
      </c>
      <c r="BL3066" s="13">
        <v>18.899999999999999</v>
      </c>
      <c r="BM3066" s="13">
        <v>18.899999999999999</v>
      </c>
      <c r="BN3066" s="13">
        <v>1.24</v>
      </c>
      <c r="BO3066" s="13">
        <v>1.24</v>
      </c>
      <c r="BP3066" s="13">
        <v>0.307</v>
      </c>
      <c r="BQ3066" s="13">
        <v>0</v>
      </c>
      <c r="BR3066" s="13">
        <v>0</v>
      </c>
      <c r="BS3066" s="13">
        <v>-0.90100000000000002</v>
      </c>
      <c r="BT3066" s="14">
        <v>-2.9348534201954397</v>
      </c>
      <c r="BU3066" s="13">
        <v>1.208</v>
      </c>
      <c r="BV3066" s="13">
        <v>5.5000000000000049E-2</v>
      </c>
      <c r="BW3066" s="13">
        <v>5.5000000000000049E-2</v>
      </c>
      <c r="BX3066" s="13">
        <v>0.90500000000000003</v>
      </c>
      <c r="BY3066" s="13">
        <v>12.364999999999998</v>
      </c>
      <c r="BZ3066" s="13">
        <v>0.745</v>
      </c>
      <c r="CA3066" s="13">
        <v>10.677999999999999</v>
      </c>
      <c r="CB3066" s="13">
        <v>0</v>
      </c>
      <c r="CC3066" s="15">
        <v>0.70899999999999996</v>
      </c>
      <c r="CD3066" s="15">
        <v>1.34</v>
      </c>
      <c r="CE3066" s="15">
        <v>0.36</v>
      </c>
      <c r="CF3066" s="15">
        <v>0.96282585444720781</v>
      </c>
      <c r="CG3066" s="15">
        <v>1.1927373252875408</v>
      </c>
      <c r="CH3066" s="13">
        <v>1.4382000000000001</v>
      </c>
      <c r="CI3066" s="13">
        <v>-0.30040000000000006</v>
      </c>
      <c r="CJ3066" s="13">
        <v>0</v>
      </c>
      <c r="CK3066" s="12">
        <f t="shared" si="94"/>
        <v>0</v>
      </c>
      <c r="CL3066" s="36">
        <f t="shared" si="95"/>
        <v>1.7699943809702192</v>
      </c>
      <c r="CM3066" s="13" t="s">
        <v>7128</v>
      </c>
      <c r="CN3066" s="13" t="s">
        <v>7128</v>
      </c>
      <c r="CO3066" s="13" t="s">
        <v>7128</v>
      </c>
      <c r="CP3066" s="13" t="s">
        <v>7128</v>
      </c>
      <c r="CQ3066" s="13">
        <v>1.24</v>
      </c>
      <c r="CR3066" s="13">
        <v>14.013</v>
      </c>
      <c r="CS3066" s="13" t="s">
        <v>7128</v>
      </c>
      <c r="CT3066" s="13">
        <v>0.1336</v>
      </c>
      <c r="CU3066" s="13">
        <v>0.23519999999999999</v>
      </c>
      <c r="CV3066" s="13">
        <v>10.811599999999999</v>
      </c>
      <c r="CW3066" s="13">
        <v>1.24</v>
      </c>
      <c r="CX3066" s="12">
        <v>-0.8836895821297901</v>
      </c>
      <c r="CY3066" s="12">
        <v>1.8818107628054345E-2</v>
      </c>
      <c r="CZ3066" s="15">
        <v>11.300806451612903</v>
      </c>
      <c r="DA3066" s="20"/>
      <c r="DB3066" s="20"/>
    </row>
    <row r="3067" spans="1:106" ht="24">
      <c r="A3067" s="8" t="s">
        <v>2485</v>
      </c>
      <c r="B3067" s="8" t="s">
        <v>2486</v>
      </c>
      <c r="C3067" s="9" t="s">
        <v>7178</v>
      </c>
      <c r="D3067" s="9" t="s">
        <v>7126</v>
      </c>
      <c r="E3067" s="10" t="s">
        <v>7127</v>
      </c>
      <c r="F3067" s="10" t="s">
        <v>7126</v>
      </c>
      <c r="G3067" s="11">
        <v>1.1000000000000001</v>
      </c>
      <c r="H3067" s="11">
        <v>1.1008325688073395</v>
      </c>
      <c r="I3067" s="12">
        <v>9.0499999999999997E-2</v>
      </c>
      <c r="J3067" s="12">
        <v>0.15612534747706422</v>
      </c>
      <c r="K3067" s="12">
        <v>4.7E-2</v>
      </c>
      <c r="L3067" s="12">
        <v>0.10350000000000001</v>
      </c>
      <c r="M3067" s="12">
        <v>6.8320350000000002E-2</v>
      </c>
      <c r="N3067" s="12">
        <v>0.15599263255393211</v>
      </c>
      <c r="O3067" s="12">
        <v>-0.1520018415009686</v>
      </c>
      <c r="P3067" s="12">
        <v>-0.15579615467837499</v>
      </c>
      <c r="Q3067" s="13">
        <v>43.6</v>
      </c>
      <c r="R3067" s="13">
        <v>0</v>
      </c>
      <c r="S3067" s="13">
        <v>6.6000000000000003E-2</v>
      </c>
      <c r="T3067" s="13">
        <v>6.6000000000000003E-2</v>
      </c>
      <c r="U3067" s="13">
        <v>43.666000000000004</v>
      </c>
      <c r="V3067" s="13">
        <v>4.78</v>
      </c>
      <c r="W3067" s="13">
        <v>38.886000000000003</v>
      </c>
      <c r="X3067" s="14">
        <v>0.10946732011175743</v>
      </c>
      <c r="Y3067" s="15">
        <v>0.5</v>
      </c>
      <c r="Z3067" s="14">
        <v>6.6354332133593383E-4</v>
      </c>
      <c r="AA3067" s="14">
        <v>1.5114734576100399E-3</v>
      </c>
      <c r="AB3067" s="14">
        <v>6.6398390342052311E-4</v>
      </c>
      <c r="AC3067" s="14">
        <v>1.5137614678899082E-3</v>
      </c>
      <c r="AD3067" s="13">
        <v>0.43</v>
      </c>
      <c r="AE3067" s="15">
        <v>0.30911111111111123</v>
      </c>
      <c r="AF3067" s="14">
        <v>5.4772255750516613E-2</v>
      </c>
      <c r="AG3067" s="14" t="s">
        <v>7128</v>
      </c>
      <c r="AH3067" s="15">
        <v>0.47572815533980589</v>
      </c>
      <c r="AI3067" s="5" t="s">
        <v>7128</v>
      </c>
      <c r="AJ3067" s="15">
        <v>105.31400966183575</v>
      </c>
      <c r="AK3067" s="15">
        <v>105.31400966183575</v>
      </c>
      <c r="AL3067" s="15" t="s">
        <v>7128</v>
      </c>
      <c r="AM3067" s="15" t="s">
        <v>7128</v>
      </c>
      <c r="AN3067" s="15">
        <v>0.43863179074446679</v>
      </c>
      <c r="AO3067" s="15">
        <v>1.1237113402061858</v>
      </c>
      <c r="AP3067" s="15">
        <v>1023.3157894736843</v>
      </c>
      <c r="AQ3067" s="15">
        <v>2.8804444444444446</v>
      </c>
      <c r="AR3067" s="15">
        <v>0.41276311180460468</v>
      </c>
      <c r="AS3067" s="15">
        <v>1.0022164948453609</v>
      </c>
      <c r="AT3067" s="14">
        <v>0</v>
      </c>
      <c r="AU3067" s="14">
        <v>0</v>
      </c>
      <c r="AV3067" s="12" t="s">
        <v>7128</v>
      </c>
      <c r="AW3067" s="12">
        <v>-0.37799999999999995</v>
      </c>
      <c r="AX3067" s="12">
        <v>0.10800000000000001</v>
      </c>
      <c r="AY3067" s="12">
        <v>-7.9299999999999995E-2</v>
      </c>
      <c r="AZ3067" s="14" t="s">
        <v>7128</v>
      </c>
      <c r="BA3067" s="14" t="s">
        <v>7128</v>
      </c>
      <c r="BB3067" s="14">
        <v>4.1235059760956171E-3</v>
      </c>
      <c r="BC3067" s="14">
        <v>1.9647787555711818E-4</v>
      </c>
      <c r="BD3067" s="14">
        <v>1.0670103092783505E-2</v>
      </c>
      <c r="BE3067" s="14">
        <v>9.7938144329896902E-4</v>
      </c>
      <c r="BF3067" s="14">
        <v>0.5</v>
      </c>
      <c r="BG3067" s="14" t="s">
        <v>7128</v>
      </c>
      <c r="BH3067" s="13">
        <v>0.41399999999999998</v>
      </c>
      <c r="BI3067" s="13">
        <v>0.41399999999999998</v>
      </c>
      <c r="BJ3067" s="13">
        <v>3.7999999999999999E-2</v>
      </c>
      <c r="BK3067" s="13">
        <v>3.7999999999999999E-2</v>
      </c>
      <c r="BL3067" s="13">
        <v>38.799999999999997</v>
      </c>
      <c r="BM3067" s="13">
        <v>38.799999999999997</v>
      </c>
      <c r="BN3067" s="13">
        <v>13.5</v>
      </c>
      <c r="BO3067" s="13">
        <v>13.5</v>
      </c>
      <c r="BP3067" s="13">
        <v>1.9E-2</v>
      </c>
      <c r="BQ3067" s="13">
        <v>0</v>
      </c>
      <c r="BR3067" s="13">
        <v>0</v>
      </c>
      <c r="BS3067" s="13">
        <v>-12.1</v>
      </c>
      <c r="BT3067" s="14">
        <v>-636.84210526315792</v>
      </c>
      <c r="BU3067" s="13">
        <v>12.119</v>
      </c>
      <c r="BV3067" s="13">
        <v>12.513999999999999</v>
      </c>
      <c r="BW3067" s="13">
        <v>12.513999999999999</v>
      </c>
      <c r="BX3067" s="13">
        <v>100.4</v>
      </c>
      <c r="BY3067" s="13">
        <v>96.703000000000003</v>
      </c>
      <c r="BZ3067" s="13">
        <v>99.4</v>
      </c>
      <c r="CA3067" s="13">
        <v>94.209000000000003</v>
      </c>
      <c r="CB3067" s="13">
        <v>0</v>
      </c>
      <c r="CC3067" s="15">
        <v>-0.35599999999999998</v>
      </c>
      <c r="CD3067" s="15">
        <v>1.06</v>
      </c>
      <c r="CE3067" s="15">
        <v>0.36</v>
      </c>
      <c r="CF3067" s="15" t="s">
        <v>7128</v>
      </c>
      <c r="CG3067" s="15" t="s">
        <v>7128</v>
      </c>
      <c r="CH3067" s="13" t="s">
        <v>7128</v>
      </c>
      <c r="CI3067" s="13" t="s">
        <v>7128</v>
      </c>
      <c r="CJ3067" s="13">
        <v>0</v>
      </c>
      <c r="CK3067" s="12">
        <f t="shared" si="94"/>
        <v>0</v>
      </c>
      <c r="CL3067" s="36">
        <f t="shared" si="95"/>
        <v>0.41185024785317748</v>
      </c>
      <c r="CM3067" s="13">
        <v>0.874</v>
      </c>
      <c r="CN3067" s="13">
        <v>0.46</v>
      </c>
      <c r="CO3067" s="13">
        <v>0.41399999999999998</v>
      </c>
      <c r="CP3067" s="13">
        <v>43.6</v>
      </c>
      <c r="CQ3067" s="13">
        <v>13.5</v>
      </c>
      <c r="CR3067" s="13">
        <v>38.886000000000003</v>
      </c>
      <c r="CS3067" s="13" t="s">
        <v>7128</v>
      </c>
      <c r="CT3067" s="13">
        <v>3.2199999999999999E-2</v>
      </c>
      <c r="CU3067" s="13">
        <v>2.5799999999999997E-2</v>
      </c>
      <c r="CV3067" s="13">
        <v>94.241200000000006</v>
      </c>
      <c r="CW3067" s="13">
        <v>13.5</v>
      </c>
      <c r="CX3067" s="12">
        <v>4.0007089359786994E-3</v>
      </c>
      <c r="CY3067" s="12">
        <v>1.3335373266401473E-4</v>
      </c>
      <c r="CZ3067" s="15">
        <v>2.8804444444444446</v>
      </c>
      <c r="DA3067" s="20"/>
      <c r="DB3067" s="20"/>
    </row>
    <row r="3068" spans="1:106">
      <c r="A3068" s="8" t="s">
        <v>1811</v>
      </c>
      <c r="B3068" s="8" t="s">
        <v>1812</v>
      </c>
      <c r="C3068" s="9" t="s">
        <v>7134</v>
      </c>
      <c r="D3068" s="9" t="s">
        <v>7126</v>
      </c>
      <c r="E3068" s="10" t="s">
        <v>7127</v>
      </c>
      <c r="F3068" s="10" t="s">
        <v>7126</v>
      </c>
      <c r="G3068" s="11">
        <v>0.89</v>
      </c>
      <c r="H3068" s="11">
        <v>0.89</v>
      </c>
      <c r="I3068" s="12">
        <v>9.0499999999999997E-2</v>
      </c>
      <c r="J3068" s="12">
        <v>0.137045</v>
      </c>
      <c r="K3068" s="12">
        <v>4.7E-2</v>
      </c>
      <c r="L3068" s="12">
        <v>0.10350000000000001</v>
      </c>
      <c r="M3068" s="12">
        <v>6.8320350000000002E-2</v>
      </c>
      <c r="N3068" s="12">
        <v>0.137045</v>
      </c>
      <c r="O3068" s="12">
        <v>-0.44159045454545454</v>
      </c>
      <c r="P3068" s="12">
        <v>-9.1804159052603557E-2</v>
      </c>
      <c r="Q3068" s="13">
        <v>5.72</v>
      </c>
      <c r="R3068" s="13">
        <v>0</v>
      </c>
      <c r="S3068" s="13">
        <v>0</v>
      </c>
      <c r="T3068" s="13">
        <v>0</v>
      </c>
      <c r="U3068" s="13">
        <v>5.72</v>
      </c>
      <c r="V3068" s="13">
        <v>0</v>
      </c>
      <c r="W3068" s="13">
        <v>5.72</v>
      </c>
      <c r="X3068" s="14">
        <v>0</v>
      </c>
      <c r="Y3068" s="15">
        <v>5.3191489361702128E-2</v>
      </c>
      <c r="Z3068" s="14" t="s">
        <v>7128</v>
      </c>
      <c r="AA3068" s="14">
        <v>0</v>
      </c>
      <c r="AB3068" s="14" t="s">
        <v>7128</v>
      </c>
      <c r="AC3068" s="14">
        <v>0</v>
      </c>
      <c r="AD3068" s="13">
        <v>0.30399999999999999</v>
      </c>
      <c r="AE3068" s="15">
        <v>2.2655000000000003</v>
      </c>
      <c r="AF3068" s="14">
        <v>0.13784048752090222</v>
      </c>
      <c r="AG3068" s="14">
        <v>0.84227792637772347</v>
      </c>
      <c r="AH3068" s="15">
        <v>0.34965986394557824</v>
      </c>
      <c r="AI3068" s="5">
        <v>0.33116883116883111</v>
      </c>
      <c r="AJ3068" s="15" t="s">
        <v>7128</v>
      </c>
      <c r="AK3068" s="15" t="s">
        <v>7128</v>
      </c>
      <c r="AL3068" s="15" t="s">
        <v>7128</v>
      </c>
      <c r="AM3068" s="15" t="s">
        <v>7128</v>
      </c>
      <c r="AN3068" s="15" t="s">
        <v>7128</v>
      </c>
      <c r="AO3068" s="15">
        <v>6.908212560386473E-2</v>
      </c>
      <c r="AP3068" s="15">
        <v>1.1215686274509804</v>
      </c>
      <c r="AQ3068" s="15">
        <v>0.82302158273381287</v>
      </c>
      <c r="AR3068" s="15" t="s">
        <v>7128</v>
      </c>
      <c r="AS3068" s="15">
        <v>6.908212560386473E-2</v>
      </c>
      <c r="AT3068" s="14" t="s">
        <v>7128</v>
      </c>
      <c r="AU3068" s="14">
        <v>0</v>
      </c>
      <c r="AV3068" s="12" t="s">
        <v>7128</v>
      </c>
      <c r="AW3068" s="12" t="s">
        <v>7128</v>
      </c>
      <c r="AX3068" s="12">
        <v>-4.2199999999999994E-2</v>
      </c>
      <c r="AY3068" s="12">
        <v>-1.6299999999999999E-2</v>
      </c>
      <c r="AZ3068" s="14" t="s">
        <v>7128</v>
      </c>
      <c r="BA3068" s="14" t="s">
        <v>7128</v>
      </c>
      <c r="BB3068" s="14">
        <v>-0.30454545454545456</v>
      </c>
      <c r="BC3068" s="14">
        <v>4.5240840947396437E-2</v>
      </c>
      <c r="BD3068" s="14">
        <v>-0.10519323671497587</v>
      </c>
      <c r="BE3068" s="14">
        <v>6.1594202898550721E-2</v>
      </c>
      <c r="BF3068" s="14">
        <v>0</v>
      </c>
      <c r="BG3068" s="14">
        <v>5.1399999999999994E-2</v>
      </c>
      <c r="BH3068" s="13">
        <v>-8.7100000000000009</v>
      </c>
      <c r="BI3068" s="13">
        <v>-8.7100000000000009</v>
      </c>
      <c r="BJ3068" s="13">
        <v>5.0999999999999996</v>
      </c>
      <c r="BK3068" s="13">
        <v>5.0999999999999996</v>
      </c>
      <c r="BL3068" s="13">
        <v>82.8</v>
      </c>
      <c r="BM3068" s="13">
        <v>82.8</v>
      </c>
      <c r="BN3068" s="13">
        <v>6.95</v>
      </c>
      <c r="BO3068" s="13">
        <v>6.95</v>
      </c>
      <c r="BP3068" s="13">
        <v>5.0999999999999996</v>
      </c>
      <c r="BQ3068" s="13">
        <v>0</v>
      </c>
      <c r="BR3068" s="13">
        <v>0</v>
      </c>
      <c r="BS3068" s="13">
        <v>-3.43</v>
      </c>
      <c r="BT3068" s="14">
        <v>-0.67254901960784319</v>
      </c>
      <c r="BU3068" s="13">
        <v>8.5299999999999994</v>
      </c>
      <c r="BV3068" s="13">
        <v>-5.2800000000000011</v>
      </c>
      <c r="BW3068" s="13">
        <v>-5.2800000000000011</v>
      </c>
      <c r="BX3068" s="13">
        <v>28.6</v>
      </c>
      <c r="BY3068" s="13">
        <v>112.72999999999999</v>
      </c>
      <c r="BZ3068" s="13">
        <v>0</v>
      </c>
      <c r="CA3068" s="13">
        <v>0</v>
      </c>
      <c r="CB3068" s="13">
        <v>0</v>
      </c>
      <c r="CC3068" s="15">
        <v>0.77400000000000002</v>
      </c>
      <c r="CD3068" s="15">
        <v>0.9</v>
      </c>
      <c r="CE3068" s="15">
        <v>0.36</v>
      </c>
      <c r="CF3068" s="15" t="s">
        <v>7128</v>
      </c>
      <c r="CG3068" s="15" t="s">
        <v>7128</v>
      </c>
      <c r="CH3068" s="13" t="s">
        <v>7128</v>
      </c>
      <c r="CI3068" s="13" t="s">
        <v>7128</v>
      </c>
      <c r="CJ3068" s="13">
        <v>0</v>
      </c>
      <c r="CK3068" s="12">
        <f t="shared" si="94"/>
        <v>0</v>
      </c>
      <c r="CL3068" s="36" t="str">
        <f t="shared" si="95"/>
        <v>NA</v>
      </c>
      <c r="CM3068" s="13" t="s">
        <v>7128</v>
      </c>
      <c r="CN3068" s="13" t="s">
        <v>7128</v>
      </c>
      <c r="CO3068" s="13" t="s">
        <v>7128</v>
      </c>
      <c r="CP3068" s="13" t="s">
        <v>7128</v>
      </c>
      <c r="CQ3068" s="13">
        <v>6.95</v>
      </c>
      <c r="CR3068" s="13">
        <v>5.72</v>
      </c>
      <c r="CS3068" s="13" t="s">
        <v>7128</v>
      </c>
      <c r="CT3068" s="13">
        <v>0</v>
      </c>
      <c r="CU3068" s="13">
        <v>5.0999999999999996</v>
      </c>
      <c r="CV3068" s="13">
        <v>0</v>
      </c>
      <c r="CW3068" s="13">
        <v>6.95</v>
      </c>
      <c r="CX3068" s="12">
        <v>-0.30454545454545456</v>
      </c>
      <c r="CY3068" s="12">
        <v>4.5240840947396437E-2</v>
      </c>
      <c r="CZ3068" s="15">
        <v>0.82302158273381287</v>
      </c>
      <c r="DA3068" s="20"/>
      <c r="DB3068" s="20"/>
    </row>
    <row r="3069" spans="1:106">
      <c r="A3069" s="8" t="s">
        <v>933</v>
      </c>
      <c r="B3069" s="8" t="s">
        <v>934</v>
      </c>
      <c r="C3069" s="9" t="s">
        <v>7141</v>
      </c>
      <c r="D3069" s="9" t="s">
        <v>7126</v>
      </c>
      <c r="E3069" s="10" t="s">
        <v>7127</v>
      </c>
      <c r="F3069" s="10" t="s">
        <v>7126</v>
      </c>
      <c r="G3069" s="11">
        <v>0.73</v>
      </c>
      <c r="H3069" s="11">
        <v>2.2160841423948221</v>
      </c>
      <c r="I3069" s="12">
        <v>9.0499999999999997E-2</v>
      </c>
      <c r="J3069" s="12">
        <v>0.2570556148867314</v>
      </c>
      <c r="K3069" s="12">
        <v>3.6999999999999998E-2</v>
      </c>
      <c r="L3069" s="12">
        <v>9.35E-2</v>
      </c>
      <c r="M3069" s="12">
        <v>6.1719349999999999E-2</v>
      </c>
      <c r="N3069" s="12">
        <v>0.11060922658307906</v>
      </c>
      <c r="O3069" s="12">
        <v>-0.17967202286899303</v>
      </c>
      <c r="P3069" s="12">
        <v>-1.1281369973669061E-2</v>
      </c>
      <c r="Q3069" s="13">
        <v>21.9</v>
      </c>
      <c r="R3069" s="13">
        <v>0</v>
      </c>
      <c r="S3069" s="13">
        <v>65.599999999999994</v>
      </c>
      <c r="T3069" s="13">
        <v>65.599999999999994</v>
      </c>
      <c r="U3069" s="13">
        <v>87.5</v>
      </c>
      <c r="V3069" s="13">
        <v>13.4</v>
      </c>
      <c r="W3069" s="13">
        <v>74.099999999999994</v>
      </c>
      <c r="X3069" s="14">
        <v>0.15314285714285714</v>
      </c>
      <c r="Y3069" s="15">
        <v>0.1016260162601626</v>
      </c>
      <c r="Z3069" s="14">
        <v>0.41231929604022627</v>
      </c>
      <c r="AA3069" s="14">
        <v>0.74971428571428567</v>
      </c>
      <c r="AB3069" s="14">
        <v>0.70160427807486625</v>
      </c>
      <c r="AC3069" s="14">
        <v>2.9954337899543377</v>
      </c>
      <c r="AD3069" s="13">
        <v>0.88800000000000001</v>
      </c>
      <c r="AE3069" s="15">
        <v>1.6583611111111112</v>
      </c>
      <c r="AF3069" s="14">
        <v>0.1414213562373095</v>
      </c>
      <c r="AG3069" s="14">
        <v>0.599272997055599</v>
      </c>
      <c r="AH3069" s="15">
        <v>0.41791044776119401</v>
      </c>
      <c r="AI3069" s="5">
        <v>1.8333333333333333</v>
      </c>
      <c r="AJ3069" s="15">
        <v>3.1375358166189109</v>
      </c>
      <c r="AK3069" s="15">
        <v>3.1375358166189109</v>
      </c>
      <c r="AL3069" s="15">
        <v>2.7577639751552794</v>
      </c>
      <c r="AM3069" s="15" t="s">
        <v>7128</v>
      </c>
      <c r="AN3069" s="15">
        <v>0.23422459893048128</v>
      </c>
      <c r="AO3069" s="15">
        <v>7.8890489913544651E-2</v>
      </c>
      <c r="AP3069" s="15">
        <v>3.5454545454545454</v>
      </c>
      <c r="AQ3069" s="15">
        <v>3.0619834710743801</v>
      </c>
      <c r="AR3069" s="15">
        <v>0.50857927247769386</v>
      </c>
      <c r="AS3069" s="15">
        <v>0.26693083573487025</v>
      </c>
      <c r="AT3069" s="14">
        <v>0</v>
      </c>
      <c r="AU3069" s="14">
        <v>0</v>
      </c>
      <c r="AV3069" s="12">
        <v>-6.7799999999999999E-2</v>
      </c>
      <c r="AW3069" s="12">
        <v>0.126</v>
      </c>
      <c r="AX3069" s="12">
        <v>7.4400000000000008E-2</v>
      </c>
      <c r="AY3069" s="12">
        <v>0.16600000000000001</v>
      </c>
      <c r="AZ3069" s="14" t="s">
        <v>7128</v>
      </c>
      <c r="BA3069" s="14" t="s">
        <v>7128</v>
      </c>
      <c r="BB3069" s="14">
        <v>7.7383592017738367E-2</v>
      </c>
      <c r="BC3069" s="14">
        <v>9.9327856609410001E-2</v>
      </c>
      <c r="BD3069" s="14">
        <v>2.5144092219020173E-2</v>
      </c>
      <c r="BE3069" s="14">
        <v>7.5288184438040334E-2</v>
      </c>
      <c r="BF3069" s="14">
        <v>0.32038834951456308</v>
      </c>
      <c r="BG3069" s="14">
        <v>0.31230000000000002</v>
      </c>
      <c r="BH3069" s="13">
        <v>6.98</v>
      </c>
      <c r="BI3069" s="13">
        <v>6.98</v>
      </c>
      <c r="BJ3069" s="13">
        <v>20.9</v>
      </c>
      <c r="BK3069" s="13">
        <v>20.9</v>
      </c>
      <c r="BL3069" s="13">
        <v>277.60000000000002</v>
      </c>
      <c r="BM3069" s="13">
        <v>277.60000000000002</v>
      </c>
      <c r="BN3069" s="13">
        <v>24.2</v>
      </c>
      <c r="BO3069" s="13">
        <v>24.2</v>
      </c>
      <c r="BP3069" s="13">
        <v>14.203883495145631</v>
      </c>
      <c r="BQ3069" s="13">
        <v>0</v>
      </c>
      <c r="BR3069" s="13">
        <v>0</v>
      </c>
      <c r="BS3069" s="13">
        <v>-4.49</v>
      </c>
      <c r="BT3069" s="14">
        <v>-0.31611073137388929</v>
      </c>
      <c r="BU3069" s="13">
        <v>18.693883495145631</v>
      </c>
      <c r="BV3069" s="13">
        <v>11.47</v>
      </c>
      <c r="BW3069" s="13">
        <v>11.47</v>
      </c>
      <c r="BX3069" s="13">
        <v>90.2</v>
      </c>
      <c r="BY3069" s="13">
        <v>143</v>
      </c>
      <c r="BZ3069" s="13">
        <v>93.5</v>
      </c>
      <c r="CA3069" s="13">
        <v>145.69999999999999</v>
      </c>
      <c r="CB3069" s="13">
        <v>0</v>
      </c>
      <c r="CC3069" s="15">
        <v>0.56499999999999995</v>
      </c>
      <c r="CD3069" s="15">
        <v>0.66200000000000003</v>
      </c>
      <c r="CE3069" s="15">
        <v>0.36</v>
      </c>
      <c r="CF3069" s="15" t="s">
        <v>7128</v>
      </c>
      <c r="CG3069" s="15" t="s">
        <v>7128</v>
      </c>
      <c r="CH3069" s="13" t="s">
        <v>7128</v>
      </c>
      <c r="CI3069" s="13" t="s">
        <v>7128</v>
      </c>
      <c r="CJ3069" s="13">
        <v>0</v>
      </c>
      <c r="CK3069" s="12">
        <f t="shared" si="94"/>
        <v>0</v>
      </c>
      <c r="CL3069" s="36">
        <f t="shared" si="95"/>
        <v>1.9052848318462599</v>
      </c>
      <c r="CM3069" s="13">
        <v>10.3</v>
      </c>
      <c r="CN3069" s="13">
        <v>3.3</v>
      </c>
      <c r="CO3069" s="13">
        <v>6.98</v>
      </c>
      <c r="CP3069" s="13">
        <v>21.9</v>
      </c>
      <c r="CQ3069" s="13">
        <v>24.2</v>
      </c>
      <c r="CR3069" s="13">
        <v>74.099999999999994</v>
      </c>
      <c r="CS3069" s="13" t="s">
        <v>7128</v>
      </c>
      <c r="CT3069" s="13">
        <v>0</v>
      </c>
      <c r="CU3069" s="13">
        <v>20.9</v>
      </c>
      <c r="CV3069" s="13">
        <v>145.69999999999999</v>
      </c>
      <c r="CW3069" s="13">
        <v>24.2</v>
      </c>
      <c r="CX3069" s="12">
        <v>7.7383592017738367E-2</v>
      </c>
      <c r="CY3069" s="12">
        <v>9.9327856609410001E-2</v>
      </c>
      <c r="CZ3069" s="15">
        <v>3.0619834710743801</v>
      </c>
      <c r="DA3069" s="20"/>
      <c r="DB3069" s="20"/>
    </row>
    <row r="3070" spans="1:106">
      <c r="A3070" s="8" t="s">
        <v>5275</v>
      </c>
      <c r="B3070" s="8" t="s">
        <v>5276</v>
      </c>
      <c r="C3070" s="9" t="s">
        <v>7148</v>
      </c>
      <c r="D3070" s="9" t="s">
        <v>7126</v>
      </c>
      <c r="E3070" s="10" t="s">
        <v>7127</v>
      </c>
      <c r="F3070" s="10" t="s">
        <v>7126</v>
      </c>
      <c r="G3070" s="11">
        <v>0.67</v>
      </c>
      <c r="H3070" s="11">
        <v>8.3168950749464674</v>
      </c>
      <c r="I3070" s="12">
        <v>9.0499999999999997E-2</v>
      </c>
      <c r="J3070" s="12">
        <v>0.80917900428265532</v>
      </c>
      <c r="K3070" s="12">
        <v>3.2000000000000001E-2</v>
      </c>
      <c r="L3070" s="12">
        <v>8.8499999999999995E-2</v>
      </c>
      <c r="M3070" s="12">
        <v>5.8418850000000001E-2</v>
      </c>
      <c r="N3070" s="12">
        <v>0.11889926953596681</v>
      </c>
      <c r="O3070" s="12" t="s">
        <v>7128</v>
      </c>
      <c r="P3070" s="12">
        <v>-0.33056233649061056</v>
      </c>
      <c r="Q3070" s="13">
        <v>0.46700000000000003</v>
      </c>
      <c r="R3070" s="13">
        <v>0</v>
      </c>
      <c r="S3070" s="13">
        <v>5.33</v>
      </c>
      <c r="T3070" s="13">
        <v>5.33</v>
      </c>
      <c r="U3070" s="13">
        <v>5.7969999999999997</v>
      </c>
      <c r="V3070" s="13">
        <v>5.0000000000000001E-3</v>
      </c>
      <c r="W3070" s="13">
        <v>5.7919999999999998</v>
      </c>
      <c r="X3070" s="14">
        <v>8.6251509401414532E-4</v>
      </c>
      <c r="Y3070" s="15">
        <v>1.4124293785310734E-2</v>
      </c>
      <c r="Z3070" s="14" t="s">
        <v>7128</v>
      </c>
      <c r="AA3070" s="14">
        <v>0.91944109021907894</v>
      </c>
      <c r="AB3070" s="14" t="s">
        <v>7128</v>
      </c>
      <c r="AC3070" s="14">
        <v>11.413276231263383</v>
      </c>
      <c r="AD3070" s="13">
        <v>2.5999999999999999E-2</v>
      </c>
      <c r="AE3070" s="15">
        <v>-0.38872222222222225</v>
      </c>
      <c r="AF3070" s="14">
        <v>3.1622776601683791E-2</v>
      </c>
      <c r="AG3070" s="14">
        <v>0.46011139955449926</v>
      </c>
      <c r="AH3070" s="15">
        <v>0.5625</v>
      </c>
      <c r="AI3070" s="5" t="s">
        <v>7128</v>
      </c>
      <c r="AJ3070" s="15">
        <v>0.28827160493827159</v>
      </c>
      <c r="AK3070" s="15">
        <v>0.28827160493827159</v>
      </c>
      <c r="AL3070" s="15" t="s">
        <v>7128</v>
      </c>
      <c r="AM3070" s="15" t="s">
        <v>7128</v>
      </c>
      <c r="AN3070" s="15" t="s">
        <v>7128</v>
      </c>
      <c r="AO3070" s="15">
        <v>1.3898809523809523</v>
      </c>
      <c r="AP3070" s="15" t="s">
        <v>7128</v>
      </c>
      <c r="AQ3070" s="15" t="s">
        <v>7128</v>
      </c>
      <c r="AR3070" s="15">
        <v>17.821538461538456</v>
      </c>
      <c r="AS3070" s="15">
        <v>17.238095238095237</v>
      </c>
      <c r="AT3070" s="14">
        <v>0</v>
      </c>
      <c r="AU3070" s="14">
        <v>0</v>
      </c>
      <c r="AV3070" s="12" t="s">
        <v>7128</v>
      </c>
      <c r="AW3070" s="12" t="s">
        <v>7128</v>
      </c>
      <c r="AX3070" s="12">
        <v>0.151</v>
      </c>
      <c r="AY3070" s="12">
        <v>-4.5499999999999999E-2</v>
      </c>
      <c r="AZ3070" s="14" t="s">
        <v>7128</v>
      </c>
      <c r="BA3070" s="14" t="s">
        <v>7128</v>
      </c>
      <c r="BB3070" s="14" t="s">
        <v>7128</v>
      </c>
      <c r="BC3070" s="14">
        <v>-0.21166306695464376</v>
      </c>
      <c r="BD3070" s="14">
        <v>4.8214285714285712</v>
      </c>
      <c r="BE3070" s="14">
        <v>-0.29166666666666669</v>
      </c>
      <c r="BF3070" s="14">
        <v>0</v>
      </c>
      <c r="BG3070" s="14">
        <v>0.36700000000000005</v>
      </c>
      <c r="BH3070" s="13">
        <v>1.62</v>
      </c>
      <c r="BI3070" s="13">
        <v>1.62</v>
      </c>
      <c r="BJ3070" s="13">
        <v>-9.8000000000000004E-2</v>
      </c>
      <c r="BK3070" s="13">
        <v>-9.8000000000000004E-2</v>
      </c>
      <c r="BL3070" s="13">
        <v>0.33600000000000002</v>
      </c>
      <c r="BM3070" s="13">
        <v>0.33600000000000002</v>
      </c>
      <c r="BN3070" s="13">
        <v>-1.7000000000000001E-2</v>
      </c>
      <c r="BO3070" s="13">
        <v>-1.7000000000000001E-2</v>
      </c>
      <c r="BP3070" s="13">
        <v>-9.8000000000000004E-2</v>
      </c>
      <c r="BQ3070" s="13">
        <v>0</v>
      </c>
      <c r="BR3070" s="13">
        <v>0</v>
      </c>
      <c r="BS3070" s="13">
        <v>-7.9000000000000001E-2</v>
      </c>
      <c r="BT3070" s="14" t="s">
        <v>7128</v>
      </c>
      <c r="BU3070" s="13">
        <v>-1.9000000000000003E-2</v>
      </c>
      <c r="BV3070" s="13">
        <v>1.6990000000000001</v>
      </c>
      <c r="BW3070" s="13">
        <v>1.6990000000000001</v>
      </c>
      <c r="BX3070" s="13">
        <v>-6.9</v>
      </c>
      <c r="BY3070" s="13">
        <v>0.46299999999999975</v>
      </c>
      <c r="BZ3070" s="13">
        <v>-5</v>
      </c>
      <c r="CA3070" s="13">
        <v>0.32500000000000007</v>
      </c>
      <c r="CB3070" s="13">
        <v>0</v>
      </c>
      <c r="CC3070" s="15">
        <v>9.7000000000000003E-2</v>
      </c>
      <c r="CD3070" s="15">
        <v>-0.621</v>
      </c>
      <c r="CE3070" s="15">
        <v>0.36</v>
      </c>
      <c r="CF3070" s="15">
        <v>0.60267760958238414</v>
      </c>
      <c r="CG3070" s="15">
        <v>1.0276144350532683</v>
      </c>
      <c r="CH3070" s="13">
        <v>-8.1699999999999995E-2</v>
      </c>
      <c r="CI3070" s="13">
        <v>-0.77290000000000003</v>
      </c>
      <c r="CJ3070" s="13">
        <v>0</v>
      </c>
      <c r="CK3070" s="12">
        <f t="shared" si="94"/>
        <v>0</v>
      </c>
      <c r="CL3070" s="36">
        <f t="shared" si="95"/>
        <v>1.0338461538461536</v>
      </c>
      <c r="CM3070" s="13" t="s">
        <v>7128</v>
      </c>
      <c r="CN3070" s="13" t="s">
        <v>7128</v>
      </c>
      <c r="CO3070" s="13">
        <v>1.62</v>
      </c>
      <c r="CP3070" s="13">
        <v>0.46700000000000003</v>
      </c>
      <c r="CQ3070" s="13" t="s">
        <v>7128</v>
      </c>
      <c r="CR3070" s="13" t="s">
        <v>7128</v>
      </c>
      <c r="CS3070" s="13" t="s">
        <v>7128</v>
      </c>
      <c r="CT3070" s="13">
        <v>0</v>
      </c>
      <c r="CU3070" s="13">
        <v>-9.8000000000000004E-2</v>
      </c>
      <c r="CV3070" s="13">
        <v>0.32500000000000007</v>
      </c>
      <c r="CW3070" s="13">
        <v>-1.7000000000000001E-2</v>
      </c>
      <c r="CX3070" s="12" t="s">
        <v>7128</v>
      </c>
      <c r="CY3070" s="12">
        <v>-0.21166306695464376</v>
      </c>
      <c r="CZ3070" s="15" t="s">
        <v>7128</v>
      </c>
      <c r="DA3070" s="20"/>
      <c r="DB3070" s="20"/>
    </row>
    <row r="3071" spans="1:106" ht="24">
      <c r="A3071" s="8" t="s">
        <v>4051</v>
      </c>
      <c r="B3071" s="8" t="s">
        <v>4052</v>
      </c>
      <c r="C3071" s="9" t="s">
        <v>7134</v>
      </c>
      <c r="D3071" s="9" t="s">
        <v>7126</v>
      </c>
      <c r="E3071" s="10" t="s">
        <v>7127</v>
      </c>
      <c r="F3071" s="10" t="s">
        <v>7126</v>
      </c>
      <c r="G3071" s="11">
        <v>0.89</v>
      </c>
      <c r="H3071" s="11">
        <v>0.89</v>
      </c>
      <c r="I3071" s="12">
        <v>9.0499999999999997E-2</v>
      </c>
      <c r="J3071" s="12">
        <v>0.137045</v>
      </c>
      <c r="K3071" s="12">
        <v>4.1999999999999996E-2</v>
      </c>
      <c r="L3071" s="12">
        <v>9.8500000000000004E-2</v>
      </c>
      <c r="M3071" s="12">
        <v>6.5019850000000004E-2</v>
      </c>
      <c r="N3071" s="12">
        <v>0.137045</v>
      </c>
      <c r="O3071" s="12">
        <v>-0.10738398305084745</v>
      </c>
      <c r="P3071" s="12">
        <v>-0.10705356898029135</v>
      </c>
      <c r="Q3071" s="13">
        <v>10.8</v>
      </c>
      <c r="R3071" s="13">
        <v>0</v>
      </c>
      <c r="S3071" s="13">
        <v>0</v>
      </c>
      <c r="T3071" s="13">
        <v>0</v>
      </c>
      <c r="U3071" s="13">
        <v>10.8</v>
      </c>
      <c r="V3071" s="13">
        <v>5.8000000000000003E-2</v>
      </c>
      <c r="W3071" s="13">
        <v>10.742000000000001</v>
      </c>
      <c r="X3071" s="14">
        <v>5.37037037037037E-3</v>
      </c>
      <c r="Y3071" s="15">
        <v>0.71180555555555558</v>
      </c>
      <c r="Z3071" s="14">
        <v>0</v>
      </c>
      <c r="AA3071" s="14">
        <v>0</v>
      </c>
      <c r="AB3071" s="14">
        <v>0</v>
      </c>
      <c r="AC3071" s="14">
        <v>0</v>
      </c>
      <c r="AD3071" s="13">
        <v>0.747</v>
      </c>
      <c r="AE3071" s="15">
        <v>2.3888055555555558</v>
      </c>
      <c r="AF3071" s="14">
        <v>0.17888543819998318</v>
      </c>
      <c r="AG3071" s="14">
        <v>0.66327366382587516</v>
      </c>
      <c r="AH3071" s="15">
        <v>0.8828878262914478</v>
      </c>
      <c r="AI3071" s="5" t="s">
        <v>7128</v>
      </c>
      <c r="AJ3071" s="15">
        <v>154.28571428571428</v>
      </c>
      <c r="AK3071" s="15">
        <v>154.28571428571428</v>
      </c>
      <c r="AL3071" s="15" t="s">
        <v>7128</v>
      </c>
      <c r="AM3071" s="15" t="s">
        <v>7128</v>
      </c>
      <c r="AN3071" s="15">
        <v>4.5762711864406782</v>
      </c>
      <c r="AO3071" s="15">
        <v>1.8717504332755635</v>
      </c>
      <c r="AP3071" s="15">
        <v>106.35643564356435</v>
      </c>
      <c r="AQ3071" s="15">
        <v>104.29126213592234</v>
      </c>
      <c r="AR3071" s="15">
        <v>4.666377063423111</v>
      </c>
      <c r="AS3071" s="15">
        <v>1.8616984402079726</v>
      </c>
      <c r="AT3071" s="14">
        <v>0</v>
      </c>
      <c r="AU3071" s="14">
        <v>0</v>
      </c>
      <c r="AV3071" s="12" t="s">
        <v>7128</v>
      </c>
      <c r="AW3071" s="12" t="s">
        <v>7128</v>
      </c>
      <c r="AX3071" s="12" t="s">
        <v>7128</v>
      </c>
      <c r="AY3071" s="12">
        <v>2.1819999999999999</v>
      </c>
      <c r="AZ3071" s="14" t="s">
        <v>7128</v>
      </c>
      <c r="BA3071" s="14" t="s">
        <v>7128</v>
      </c>
      <c r="BB3071" s="14">
        <v>2.9661016949152547E-2</v>
      </c>
      <c r="BC3071" s="14">
        <v>2.999143101970865E-2</v>
      </c>
      <c r="BD3071" s="14">
        <v>1.2131715771230504E-2</v>
      </c>
      <c r="BE3071" s="14">
        <v>1.7504332755632585E-2</v>
      </c>
      <c r="BF3071" s="14">
        <v>0.30693069306930693</v>
      </c>
      <c r="BG3071" s="14" t="s">
        <v>7128</v>
      </c>
      <c r="BH3071" s="13">
        <v>7.0000000000000007E-2</v>
      </c>
      <c r="BI3071" s="13">
        <v>7.0000000000000007E-2</v>
      </c>
      <c r="BJ3071" s="13">
        <v>0.10100000000000001</v>
      </c>
      <c r="BK3071" s="13">
        <v>0.10100000000000001</v>
      </c>
      <c r="BL3071" s="13">
        <v>5.77</v>
      </c>
      <c r="BM3071" s="13">
        <v>5.77</v>
      </c>
      <c r="BN3071" s="13">
        <v>0.10299999999999999</v>
      </c>
      <c r="BO3071" s="13">
        <v>0.10299999999999999</v>
      </c>
      <c r="BP3071" s="13">
        <v>6.9999999999999993E-2</v>
      </c>
      <c r="BQ3071" s="13">
        <v>0</v>
      </c>
      <c r="BR3071" s="13">
        <v>0</v>
      </c>
      <c r="BS3071" s="13">
        <v>-2E-3</v>
      </c>
      <c r="BT3071" s="14">
        <v>-2.8571428571428574E-2</v>
      </c>
      <c r="BU3071" s="13">
        <v>7.1999999999999995E-2</v>
      </c>
      <c r="BV3071" s="13">
        <v>7.2000000000000008E-2</v>
      </c>
      <c r="BW3071" s="13">
        <v>7.2000000000000008E-2</v>
      </c>
      <c r="BX3071" s="13">
        <v>2.36</v>
      </c>
      <c r="BY3071" s="13">
        <v>2.3340000000000001</v>
      </c>
      <c r="BZ3071" s="13">
        <v>2.36</v>
      </c>
      <c r="CA3071" s="13">
        <v>2.302</v>
      </c>
      <c r="CB3071" s="13">
        <v>0</v>
      </c>
      <c r="CC3071" s="15">
        <v>0.79100000000000004</v>
      </c>
      <c r="CD3071" s="15" t="s">
        <v>7128</v>
      </c>
      <c r="CE3071" s="15">
        <v>0.36</v>
      </c>
      <c r="CF3071" s="15" t="s">
        <v>7128</v>
      </c>
      <c r="CG3071" s="15" t="s">
        <v>7128</v>
      </c>
      <c r="CH3071" s="13" t="s">
        <v>7128</v>
      </c>
      <c r="CI3071" s="13" t="s">
        <v>7128</v>
      </c>
      <c r="CJ3071" s="13">
        <v>0</v>
      </c>
      <c r="CK3071" s="12">
        <f t="shared" si="94"/>
        <v>0</v>
      </c>
      <c r="CL3071" s="36">
        <f t="shared" si="95"/>
        <v>2.5065160729800171</v>
      </c>
      <c r="CM3071" s="13">
        <v>0.10100000000000001</v>
      </c>
      <c r="CN3071" s="13">
        <v>3.1E-2</v>
      </c>
      <c r="CO3071" s="13">
        <v>7.0000000000000007E-2</v>
      </c>
      <c r="CP3071" s="13">
        <v>10.8</v>
      </c>
      <c r="CQ3071" s="13">
        <v>0.10299999999999999</v>
      </c>
      <c r="CR3071" s="13">
        <v>10.742000000000001</v>
      </c>
      <c r="CS3071" s="13" t="s">
        <v>7128</v>
      </c>
      <c r="CT3071" s="13">
        <v>0</v>
      </c>
      <c r="CU3071" s="13">
        <v>0.10100000000000001</v>
      </c>
      <c r="CV3071" s="13">
        <v>2.302</v>
      </c>
      <c r="CW3071" s="13">
        <v>0.10299999999999999</v>
      </c>
      <c r="CX3071" s="12">
        <v>2.9661016949152547E-2</v>
      </c>
      <c r="CY3071" s="12">
        <v>2.999143101970865E-2</v>
      </c>
      <c r="CZ3071" s="15">
        <v>104.29126213592234</v>
      </c>
      <c r="DA3071" s="20"/>
      <c r="DB3071" s="20"/>
    </row>
    <row r="3072" spans="1:106">
      <c r="A3072" s="8" t="s">
        <v>4021</v>
      </c>
      <c r="B3072" s="8" t="s">
        <v>4022</v>
      </c>
      <c r="C3072" s="9" t="s">
        <v>7147</v>
      </c>
      <c r="D3072" s="9" t="s">
        <v>7126</v>
      </c>
      <c r="E3072" s="10" t="s">
        <v>7127</v>
      </c>
      <c r="F3072" s="10" t="s">
        <v>7126</v>
      </c>
      <c r="G3072" s="11">
        <v>0.99</v>
      </c>
      <c r="H3072" s="11">
        <v>3.9984999999999999</v>
      </c>
      <c r="I3072" s="12">
        <v>9.0499999999999997E-2</v>
      </c>
      <c r="J3072" s="12">
        <v>0.41836424999999999</v>
      </c>
      <c r="K3072" s="12">
        <v>4.1999999999999996E-2</v>
      </c>
      <c r="L3072" s="12">
        <v>9.8500000000000004E-2</v>
      </c>
      <c r="M3072" s="12">
        <v>6.5019850000000004E-2</v>
      </c>
      <c r="N3072" s="12">
        <v>0.15250539607977992</v>
      </c>
      <c r="O3072" s="12">
        <v>-0.47453446276595745</v>
      </c>
      <c r="P3072" s="12">
        <v>-0.2027019884782072</v>
      </c>
      <c r="Q3072" s="13">
        <v>1.8</v>
      </c>
      <c r="R3072" s="13">
        <v>0</v>
      </c>
      <c r="S3072" s="13">
        <v>5.47</v>
      </c>
      <c r="T3072" s="13">
        <v>5.47</v>
      </c>
      <c r="U3072" s="13">
        <v>7.27</v>
      </c>
      <c r="V3072" s="13">
        <v>0.24299999999999999</v>
      </c>
      <c r="W3072" s="13">
        <v>7.0269999999999992</v>
      </c>
      <c r="X3072" s="14">
        <v>3.3425034387895465E-2</v>
      </c>
      <c r="Y3072" s="15">
        <v>5.128205128205128E-2</v>
      </c>
      <c r="Z3072" s="14">
        <v>0.39239598278335719</v>
      </c>
      <c r="AA3072" s="14">
        <v>0.75240715268225589</v>
      </c>
      <c r="AB3072" s="14">
        <v>0.64580873671782757</v>
      </c>
      <c r="AC3072" s="14">
        <v>3.0388888888888888</v>
      </c>
      <c r="AD3072" s="13">
        <v>9.1999999999999998E-2</v>
      </c>
      <c r="AE3072" s="15">
        <v>1.9892777777777779</v>
      </c>
      <c r="AF3072" s="14">
        <v>0.13416407864998739</v>
      </c>
      <c r="AG3072" s="14">
        <v>0.77926969015867664</v>
      </c>
      <c r="AH3072" s="15">
        <v>0.37068965517241387</v>
      </c>
      <c r="AI3072" s="5" t="s">
        <v>7128</v>
      </c>
      <c r="AJ3072" s="15" t="s">
        <v>7128</v>
      </c>
      <c r="AK3072" s="15" t="s">
        <v>7128</v>
      </c>
      <c r="AL3072" s="15" t="s">
        <v>7128</v>
      </c>
      <c r="AM3072" s="15" t="s">
        <v>7128</v>
      </c>
      <c r="AN3072" s="15">
        <v>0.21251475796930341</v>
      </c>
      <c r="AO3072" s="15">
        <v>0.30150753768844224</v>
      </c>
      <c r="AP3072" s="15" t="s">
        <v>7128</v>
      </c>
      <c r="AQ3072" s="15" t="s">
        <v>7128</v>
      </c>
      <c r="AR3072" s="15">
        <v>0.52105887587127386</v>
      </c>
      <c r="AS3072" s="15">
        <v>1.1770519262981574</v>
      </c>
      <c r="AT3072" s="14" t="s">
        <v>7128</v>
      </c>
      <c r="AU3072" s="14">
        <v>0</v>
      </c>
      <c r="AV3072" s="12" t="s">
        <v>7128</v>
      </c>
      <c r="AW3072" s="12" t="s">
        <v>7128</v>
      </c>
      <c r="AX3072" s="12">
        <v>5.7500000000000002E-2</v>
      </c>
      <c r="AY3072" s="12">
        <v>3.5400000000000001E-2</v>
      </c>
      <c r="AZ3072" s="14" t="s">
        <v>7128</v>
      </c>
      <c r="BA3072" s="14" t="s">
        <v>7128</v>
      </c>
      <c r="BB3072" s="14">
        <v>-5.6170212765957447E-2</v>
      </c>
      <c r="BC3072" s="14">
        <v>-5.0196592398427262E-2</v>
      </c>
      <c r="BD3072" s="14">
        <v>-8.8442211055276387E-2</v>
      </c>
      <c r="BE3072" s="14">
        <v>-0.12830820770519263</v>
      </c>
      <c r="BF3072" s="14">
        <v>0</v>
      </c>
      <c r="BG3072" s="14">
        <v>4.5499999999999999E-2</v>
      </c>
      <c r="BH3072" s="13">
        <v>-0.52800000000000002</v>
      </c>
      <c r="BI3072" s="13">
        <v>-0.52800000000000002</v>
      </c>
      <c r="BJ3072" s="13">
        <v>-0.76600000000000001</v>
      </c>
      <c r="BK3072" s="13">
        <v>-0.76600000000000001</v>
      </c>
      <c r="BL3072" s="13">
        <v>5.97</v>
      </c>
      <c r="BM3072" s="13">
        <v>5.97</v>
      </c>
      <c r="BN3072" s="13">
        <v>-0.61899999999999999</v>
      </c>
      <c r="BO3072" s="13">
        <v>-0.61899999999999999</v>
      </c>
      <c r="BP3072" s="13">
        <v>-0.76600000000000001</v>
      </c>
      <c r="BQ3072" s="13">
        <v>0</v>
      </c>
      <c r="BR3072" s="13">
        <v>0</v>
      </c>
      <c r="BS3072" s="13">
        <v>-0.32300000000000001</v>
      </c>
      <c r="BT3072" s="14" t="s">
        <v>7128</v>
      </c>
      <c r="BU3072" s="13">
        <v>-0.443</v>
      </c>
      <c r="BV3072" s="13">
        <v>-0.20500000000000002</v>
      </c>
      <c r="BW3072" s="13">
        <v>-0.20500000000000002</v>
      </c>
      <c r="BX3072" s="13">
        <v>9.4</v>
      </c>
      <c r="BY3072" s="13">
        <v>15.26</v>
      </c>
      <c r="BZ3072" s="13">
        <v>8.4700000000000006</v>
      </c>
      <c r="CA3072" s="13">
        <v>13.486000000000001</v>
      </c>
      <c r="CB3072" s="13">
        <v>0</v>
      </c>
      <c r="CC3072" s="15">
        <v>0.69699999999999995</v>
      </c>
      <c r="CD3072" s="15">
        <v>0.755</v>
      </c>
      <c r="CE3072" s="15">
        <v>0.36</v>
      </c>
      <c r="CF3072" s="15" t="s">
        <v>7128</v>
      </c>
      <c r="CG3072" s="15" t="s">
        <v>7128</v>
      </c>
      <c r="CH3072" s="13" t="s">
        <v>7128</v>
      </c>
      <c r="CI3072" s="13" t="s">
        <v>7128</v>
      </c>
      <c r="CJ3072" s="13">
        <v>0</v>
      </c>
      <c r="CK3072" s="12">
        <f t="shared" si="94"/>
        <v>0</v>
      </c>
      <c r="CL3072" s="36">
        <f t="shared" si="95"/>
        <v>0.44268129912501852</v>
      </c>
      <c r="CM3072" s="13" t="s">
        <v>7128</v>
      </c>
      <c r="CN3072" s="13" t="s">
        <v>7128</v>
      </c>
      <c r="CO3072" s="13" t="s">
        <v>7128</v>
      </c>
      <c r="CP3072" s="13" t="s">
        <v>7128</v>
      </c>
      <c r="CQ3072" s="13" t="s">
        <v>7128</v>
      </c>
      <c r="CR3072" s="13" t="s">
        <v>7128</v>
      </c>
      <c r="CS3072" s="13" t="s">
        <v>7128</v>
      </c>
      <c r="CT3072" s="13">
        <v>0</v>
      </c>
      <c r="CU3072" s="13">
        <v>-0.76600000000000001</v>
      </c>
      <c r="CV3072" s="13">
        <v>13.486000000000001</v>
      </c>
      <c r="CW3072" s="13">
        <v>-0.61899999999999999</v>
      </c>
      <c r="CX3072" s="12">
        <v>-5.6170212765957447E-2</v>
      </c>
      <c r="CY3072" s="12">
        <v>-5.0196592398427262E-2</v>
      </c>
      <c r="CZ3072" s="15" t="s">
        <v>7128</v>
      </c>
      <c r="DA3072" s="20"/>
      <c r="DB3072" s="20"/>
    </row>
    <row r="3073" spans="1:106">
      <c r="A3073" s="8" t="s">
        <v>5213</v>
      </c>
      <c r="B3073" s="8" t="s">
        <v>5214</v>
      </c>
      <c r="C3073" s="9" t="s">
        <v>7134</v>
      </c>
      <c r="D3073" s="9" t="s">
        <v>7126</v>
      </c>
      <c r="E3073" s="10" t="s">
        <v>7127</v>
      </c>
      <c r="F3073" s="10" t="s">
        <v>7126</v>
      </c>
      <c r="G3073" s="11">
        <v>0.89</v>
      </c>
      <c r="H3073" s="11">
        <v>0.89</v>
      </c>
      <c r="I3073" s="12">
        <v>9.0499999999999997E-2</v>
      </c>
      <c r="J3073" s="12">
        <v>0.137045</v>
      </c>
      <c r="K3073" s="12">
        <v>4.7E-2</v>
      </c>
      <c r="L3073" s="12">
        <v>0.10350000000000001</v>
      </c>
      <c r="M3073" s="12">
        <v>6.8320350000000002E-2</v>
      </c>
      <c r="N3073" s="12">
        <v>0.137045</v>
      </c>
      <c r="O3073" s="12" t="s">
        <v>7128</v>
      </c>
      <c r="P3073" s="12" t="s">
        <v>7128</v>
      </c>
      <c r="Q3073" s="13">
        <v>2.78</v>
      </c>
      <c r="R3073" s="13">
        <v>0</v>
      </c>
      <c r="S3073" s="13">
        <v>0</v>
      </c>
      <c r="T3073" s="13">
        <v>0</v>
      </c>
      <c r="U3073" s="13">
        <v>2.78</v>
      </c>
      <c r="V3073" s="13">
        <v>0</v>
      </c>
      <c r="W3073" s="13">
        <v>2.78</v>
      </c>
      <c r="X3073" s="14">
        <v>0</v>
      </c>
      <c r="Y3073" s="15">
        <v>0.23076923076923078</v>
      </c>
      <c r="Z3073" s="14" t="s">
        <v>7128</v>
      </c>
      <c r="AA3073" s="14">
        <v>0</v>
      </c>
      <c r="AB3073" s="14" t="s">
        <v>7128</v>
      </c>
      <c r="AC3073" s="14">
        <v>0</v>
      </c>
      <c r="AD3073" s="13">
        <v>0.214</v>
      </c>
      <c r="AE3073" s="15">
        <v>-0.85138888888888875</v>
      </c>
      <c r="AF3073" s="14">
        <v>0.25298221281347033</v>
      </c>
      <c r="AG3073" s="14" t="s">
        <v>7128</v>
      </c>
      <c r="AH3073" s="15">
        <v>0.51428571428571435</v>
      </c>
      <c r="AI3073" s="5">
        <v>1.0454545454545454</v>
      </c>
      <c r="AJ3073" s="15">
        <v>67.804878048780481</v>
      </c>
      <c r="AK3073" s="15">
        <v>67.804878048780481</v>
      </c>
      <c r="AL3073" s="15" t="s">
        <v>7128</v>
      </c>
      <c r="AM3073" s="15" t="s">
        <v>7128</v>
      </c>
      <c r="AN3073" s="15" t="s">
        <v>7128</v>
      </c>
      <c r="AO3073" s="15">
        <v>6.8472906403940881</v>
      </c>
      <c r="AP3073" s="15">
        <v>40.289855072463759</v>
      </c>
      <c r="AQ3073" s="15">
        <v>28.659793814432987</v>
      </c>
      <c r="AR3073" s="15" t="s">
        <v>7128</v>
      </c>
      <c r="AS3073" s="15">
        <v>6.8472906403940881</v>
      </c>
      <c r="AT3073" s="14">
        <v>0</v>
      </c>
      <c r="AU3073" s="14">
        <v>0</v>
      </c>
      <c r="AV3073" s="12">
        <v>1.903</v>
      </c>
      <c r="AW3073" s="12">
        <v>-0.314</v>
      </c>
      <c r="AX3073" s="12">
        <v>0.253</v>
      </c>
      <c r="AY3073" s="12">
        <v>-3.1800000000000002E-2</v>
      </c>
      <c r="AZ3073" s="14" t="s">
        <v>7128</v>
      </c>
      <c r="BA3073" s="14" t="s">
        <v>7128</v>
      </c>
      <c r="BB3073" s="14" t="s">
        <v>7128</v>
      </c>
      <c r="BC3073" s="14" t="s">
        <v>7128</v>
      </c>
      <c r="BD3073" s="14">
        <v>0.10098522167487685</v>
      </c>
      <c r="BE3073" s="14">
        <v>0.16995073891625617</v>
      </c>
      <c r="BF3073" s="14">
        <v>2.3809523809523808E-2</v>
      </c>
      <c r="BG3073" s="14" t="s">
        <v>7128</v>
      </c>
      <c r="BH3073" s="13">
        <v>4.1000000000000002E-2</v>
      </c>
      <c r="BI3073" s="13">
        <v>4.1000000000000002E-2</v>
      </c>
      <c r="BJ3073" s="13">
        <v>6.9000000000000006E-2</v>
      </c>
      <c r="BK3073" s="13">
        <v>6.9000000000000006E-2</v>
      </c>
      <c r="BL3073" s="13">
        <v>0.40600000000000003</v>
      </c>
      <c r="BM3073" s="13">
        <v>0.40600000000000003</v>
      </c>
      <c r="BN3073" s="13">
        <v>9.7000000000000003E-2</v>
      </c>
      <c r="BO3073" s="13">
        <v>9.7000000000000003E-2</v>
      </c>
      <c r="BP3073" s="13">
        <v>6.7357142857142865E-2</v>
      </c>
      <c r="BQ3073" s="13">
        <v>0</v>
      </c>
      <c r="BR3073" s="13">
        <v>0</v>
      </c>
      <c r="BS3073" s="13">
        <v>-2.9000000000000001E-2</v>
      </c>
      <c r="BT3073" s="14">
        <v>-0.43054082714740188</v>
      </c>
      <c r="BU3073" s="13">
        <v>9.6357142857142863E-2</v>
      </c>
      <c r="BV3073" s="13">
        <v>7.0000000000000007E-2</v>
      </c>
      <c r="BW3073" s="13">
        <v>7.0000000000000007E-2</v>
      </c>
      <c r="BX3073" s="13">
        <v>0</v>
      </c>
      <c r="BY3073" s="13">
        <v>0</v>
      </c>
      <c r="BZ3073" s="13">
        <v>0</v>
      </c>
      <c r="CA3073" s="13">
        <v>0</v>
      </c>
      <c r="CB3073" s="13">
        <v>0</v>
      </c>
      <c r="CC3073" s="15">
        <v>-0.95</v>
      </c>
      <c r="CD3073" s="15" t="s">
        <v>7128</v>
      </c>
      <c r="CE3073" s="15">
        <v>0.36</v>
      </c>
      <c r="CF3073" s="15" t="s">
        <v>7128</v>
      </c>
      <c r="CG3073" s="15" t="s">
        <v>7128</v>
      </c>
      <c r="CH3073" s="13" t="s">
        <v>7128</v>
      </c>
      <c r="CI3073" s="13" t="s">
        <v>7128</v>
      </c>
      <c r="CJ3073" s="13">
        <v>0</v>
      </c>
      <c r="CK3073" s="12">
        <f t="shared" si="94"/>
        <v>0</v>
      </c>
      <c r="CL3073" s="36" t="str">
        <f t="shared" si="95"/>
        <v>NA</v>
      </c>
      <c r="CM3073" s="13">
        <v>4.2000000000000003E-2</v>
      </c>
      <c r="CN3073" s="13">
        <v>1E-3</v>
      </c>
      <c r="CO3073" s="13">
        <v>4.1000000000000002E-2</v>
      </c>
      <c r="CP3073" s="13">
        <v>2.78</v>
      </c>
      <c r="CQ3073" s="13">
        <v>9.7000000000000003E-2</v>
      </c>
      <c r="CR3073" s="13">
        <v>2.78</v>
      </c>
      <c r="CS3073" s="13" t="s">
        <v>7128</v>
      </c>
      <c r="CT3073" s="13">
        <v>0</v>
      </c>
      <c r="CU3073" s="13">
        <v>6.9000000000000006E-2</v>
      </c>
      <c r="CV3073" s="13">
        <v>0</v>
      </c>
      <c r="CW3073" s="13">
        <v>9.7000000000000003E-2</v>
      </c>
      <c r="CX3073" s="12" t="s">
        <v>7128</v>
      </c>
      <c r="CY3073" s="12" t="s">
        <v>7128</v>
      </c>
      <c r="CZ3073" s="15">
        <v>28.659793814432987</v>
      </c>
      <c r="DA3073" s="20"/>
      <c r="DB3073" s="20"/>
    </row>
    <row r="3074" spans="1:106">
      <c r="A3074" s="8" t="s">
        <v>3555</v>
      </c>
      <c r="B3074" s="8" t="s">
        <v>3556</v>
      </c>
      <c r="C3074" s="9" t="s">
        <v>7134</v>
      </c>
      <c r="D3074" s="9" t="s">
        <v>7126</v>
      </c>
      <c r="E3074" s="10" t="s">
        <v>7127</v>
      </c>
      <c r="F3074" s="10" t="s">
        <v>7126</v>
      </c>
      <c r="G3074" s="11">
        <v>0.89</v>
      </c>
      <c r="H3074" s="11">
        <v>3.7462056737588658</v>
      </c>
      <c r="I3074" s="12">
        <v>9.0499999999999997E-2</v>
      </c>
      <c r="J3074" s="12">
        <v>0.39553161347517735</v>
      </c>
      <c r="K3074" s="12">
        <v>4.7E-2</v>
      </c>
      <c r="L3074" s="12">
        <v>0.10350000000000001</v>
      </c>
      <c r="M3074" s="12">
        <v>6.8320350000000002E-2</v>
      </c>
      <c r="N3074" s="12">
        <v>0.1460571455349621</v>
      </c>
      <c r="O3074" s="12">
        <v>-0.74124884773730326</v>
      </c>
      <c r="P3074" s="12">
        <v>-0.18062759480338064</v>
      </c>
      <c r="Q3074" s="13">
        <v>5.64</v>
      </c>
      <c r="R3074" s="13">
        <v>0</v>
      </c>
      <c r="S3074" s="13">
        <v>18.100000000000001</v>
      </c>
      <c r="T3074" s="13">
        <v>18.100000000000001</v>
      </c>
      <c r="U3074" s="13">
        <v>23.740000000000002</v>
      </c>
      <c r="V3074" s="13">
        <v>0.75900000000000001</v>
      </c>
      <c r="W3074" s="13">
        <v>22.981000000000002</v>
      </c>
      <c r="X3074" s="14">
        <v>3.197135636057287E-2</v>
      </c>
      <c r="Y3074" s="15">
        <v>9.0909090909090912E-2</v>
      </c>
      <c r="Z3074" s="14">
        <v>0.75291181364392679</v>
      </c>
      <c r="AA3074" s="14">
        <v>0.76242628475147434</v>
      </c>
      <c r="AB3074" s="14">
        <v>3.0471380471380471</v>
      </c>
      <c r="AC3074" s="14">
        <v>3.2092198581560289</v>
      </c>
      <c r="AD3074" s="13">
        <v>0.51500000000000001</v>
      </c>
      <c r="AE3074" s="15">
        <v>-7.9999999999999988E-2</v>
      </c>
      <c r="AF3074" s="14">
        <v>5.4772255750516613E-2</v>
      </c>
      <c r="AG3074" s="14" t="s">
        <v>7128</v>
      </c>
      <c r="AH3074" s="15">
        <v>0.34855769230769235</v>
      </c>
      <c r="AI3074" s="5" t="s">
        <v>7128</v>
      </c>
      <c r="AJ3074" s="15" t="s">
        <v>7128</v>
      </c>
      <c r="AK3074" s="15" t="s">
        <v>7128</v>
      </c>
      <c r="AL3074" s="15" t="s">
        <v>7128</v>
      </c>
      <c r="AM3074" s="15" t="s">
        <v>7128</v>
      </c>
      <c r="AN3074" s="15">
        <v>0.94949494949494939</v>
      </c>
      <c r="AO3074" s="15">
        <v>0.50810810810810814</v>
      </c>
      <c r="AP3074" s="15" t="s">
        <v>7128</v>
      </c>
      <c r="AQ3074" s="15" t="s">
        <v>7128</v>
      </c>
      <c r="AR3074" s="15">
        <v>0.98809011952876424</v>
      </c>
      <c r="AS3074" s="15">
        <v>2.0703603603603606</v>
      </c>
      <c r="AT3074" s="14" t="s">
        <v>7128</v>
      </c>
      <c r="AU3074" s="14">
        <v>0</v>
      </c>
      <c r="AV3074" s="12" t="s">
        <v>7128</v>
      </c>
      <c r="AW3074" s="12" t="s">
        <v>7128</v>
      </c>
      <c r="AX3074" s="12">
        <v>-0.28899999999999998</v>
      </c>
      <c r="AY3074" s="12">
        <v>-0.10800000000000001</v>
      </c>
      <c r="AZ3074" s="14" t="s">
        <v>7128</v>
      </c>
      <c r="BA3074" s="14" t="s">
        <v>7128</v>
      </c>
      <c r="BB3074" s="14">
        <v>-0.34571723426212592</v>
      </c>
      <c r="BC3074" s="14">
        <v>-3.4570449268418527E-2</v>
      </c>
      <c r="BD3074" s="14">
        <v>-0.30180180180180183</v>
      </c>
      <c r="BE3074" s="14">
        <v>-8.4504504504504502E-2</v>
      </c>
      <c r="BF3074" s="14">
        <v>0</v>
      </c>
      <c r="BG3074" s="14" t="s">
        <v>7128</v>
      </c>
      <c r="BH3074" s="13">
        <v>-3.35</v>
      </c>
      <c r="BI3074" s="13">
        <v>-3.35</v>
      </c>
      <c r="BJ3074" s="13">
        <v>-0.93799999999999994</v>
      </c>
      <c r="BK3074" s="13">
        <v>-0.93799999999999994</v>
      </c>
      <c r="BL3074" s="13">
        <v>11.1</v>
      </c>
      <c r="BM3074" s="13">
        <v>11.1</v>
      </c>
      <c r="BN3074" s="13">
        <v>-0.23200000000000001</v>
      </c>
      <c r="BO3074" s="13">
        <v>-0.23200000000000001</v>
      </c>
      <c r="BP3074" s="13">
        <v>-0.93799999999999994</v>
      </c>
      <c r="BQ3074" s="13">
        <v>0</v>
      </c>
      <c r="BR3074" s="13">
        <v>0</v>
      </c>
      <c r="BS3074" s="13">
        <v>-0.60399999999999998</v>
      </c>
      <c r="BT3074" s="14" t="s">
        <v>7128</v>
      </c>
      <c r="BU3074" s="13">
        <v>-0.33399999999999996</v>
      </c>
      <c r="BV3074" s="13">
        <v>-2.746</v>
      </c>
      <c r="BW3074" s="13">
        <v>-2.746</v>
      </c>
      <c r="BX3074" s="13">
        <v>9.69</v>
      </c>
      <c r="BY3074" s="13">
        <v>27.133000000000003</v>
      </c>
      <c r="BZ3074" s="13">
        <v>5.94</v>
      </c>
      <c r="CA3074" s="13">
        <v>23.258000000000003</v>
      </c>
      <c r="CB3074" s="13">
        <v>0</v>
      </c>
      <c r="CC3074" s="15">
        <v>-0.30599999999999999</v>
      </c>
      <c r="CD3074" s="15">
        <v>0.53400000000000003</v>
      </c>
      <c r="CE3074" s="15">
        <v>0.36</v>
      </c>
      <c r="CF3074" s="15" t="s">
        <v>7128</v>
      </c>
      <c r="CG3074" s="15" t="s">
        <v>7128</v>
      </c>
      <c r="CH3074" s="13" t="s">
        <v>7128</v>
      </c>
      <c r="CI3074" s="13" t="s">
        <v>7128</v>
      </c>
      <c r="CJ3074" s="13">
        <v>0</v>
      </c>
      <c r="CK3074" s="12">
        <f t="shared" si="94"/>
        <v>0</v>
      </c>
      <c r="CL3074" s="36">
        <f t="shared" si="95"/>
        <v>0.47725513801702635</v>
      </c>
      <c r="CM3074" s="13" t="s">
        <v>7128</v>
      </c>
      <c r="CN3074" s="13" t="s">
        <v>7128</v>
      </c>
      <c r="CO3074" s="13" t="s">
        <v>7128</v>
      </c>
      <c r="CP3074" s="13" t="s">
        <v>7128</v>
      </c>
      <c r="CQ3074" s="13" t="s">
        <v>7128</v>
      </c>
      <c r="CR3074" s="13" t="s">
        <v>7128</v>
      </c>
      <c r="CS3074" s="13" t="s">
        <v>7128</v>
      </c>
      <c r="CT3074" s="13">
        <v>0</v>
      </c>
      <c r="CU3074" s="13">
        <v>-0.93799999999999994</v>
      </c>
      <c r="CV3074" s="13">
        <v>23.258000000000003</v>
      </c>
      <c r="CW3074" s="13">
        <v>-0.23200000000000001</v>
      </c>
      <c r="CX3074" s="12">
        <v>-0.34571723426212592</v>
      </c>
      <c r="CY3074" s="12">
        <v>-3.4570449268418527E-2</v>
      </c>
      <c r="CZ3074" s="15" t="s">
        <v>7128</v>
      </c>
      <c r="DA3074" s="20"/>
      <c r="DB3074" s="20"/>
    </row>
    <row r="3075" spans="1:106">
      <c r="A3075" s="8" t="s">
        <v>2787</v>
      </c>
      <c r="B3075" s="8" t="s">
        <v>2788</v>
      </c>
      <c r="C3075" s="9" t="s">
        <v>7148</v>
      </c>
      <c r="D3075" s="9" t="s">
        <v>7126</v>
      </c>
      <c r="E3075" s="10" t="s">
        <v>7127</v>
      </c>
      <c r="F3075" s="10" t="s">
        <v>7126</v>
      </c>
      <c r="G3075" s="11">
        <v>0.67</v>
      </c>
      <c r="H3075" s="11">
        <v>0.72944645593869728</v>
      </c>
      <c r="I3075" s="12">
        <v>9.0499999999999997E-2</v>
      </c>
      <c r="J3075" s="12">
        <v>0.1225149042624521</v>
      </c>
      <c r="K3075" s="12">
        <v>4.7E-2</v>
      </c>
      <c r="L3075" s="12">
        <v>0.10350000000000001</v>
      </c>
      <c r="M3075" s="12">
        <v>6.8320350000000002E-2</v>
      </c>
      <c r="N3075" s="12">
        <v>0.11604227531207827</v>
      </c>
      <c r="O3075" s="12">
        <v>0.34253885917840809</v>
      </c>
      <c r="P3075" s="12">
        <v>3.6483631423673016E-2</v>
      </c>
      <c r="Q3075" s="13">
        <v>52.2</v>
      </c>
      <c r="R3075" s="13">
        <v>0</v>
      </c>
      <c r="S3075" s="13">
        <v>7.08</v>
      </c>
      <c r="T3075" s="13">
        <v>7.08</v>
      </c>
      <c r="U3075" s="13">
        <v>59.28</v>
      </c>
      <c r="V3075" s="13">
        <v>1</v>
      </c>
      <c r="W3075" s="13">
        <v>58.28</v>
      </c>
      <c r="X3075" s="14">
        <v>1.6869095816464237E-2</v>
      </c>
      <c r="Y3075" s="15">
        <v>9.727626459143969E-2</v>
      </c>
      <c r="Z3075" s="14">
        <v>0.49719101123595505</v>
      </c>
      <c r="AA3075" s="14">
        <v>0.1194331983805668</v>
      </c>
      <c r="AB3075" s="14">
        <v>0.98882681564245811</v>
      </c>
      <c r="AC3075" s="14">
        <v>0.13563218390804596</v>
      </c>
      <c r="AD3075" s="13">
        <v>20.350000000000001</v>
      </c>
      <c r="AE3075" s="15">
        <v>1.8951944444444446</v>
      </c>
      <c r="AF3075" s="14">
        <v>9.4868329805051374E-2</v>
      </c>
      <c r="AG3075" s="14">
        <v>0.86013952356579926</v>
      </c>
      <c r="AH3075" s="15">
        <v>0.69051204819277112</v>
      </c>
      <c r="AI3075" s="5">
        <v>6.486486486486486</v>
      </c>
      <c r="AJ3075" s="15">
        <v>30.173410404624278</v>
      </c>
      <c r="AK3075" s="15">
        <v>30.173410404624278</v>
      </c>
      <c r="AL3075" s="15">
        <v>26.566579634464752</v>
      </c>
      <c r="AM3075" s="15">
        <v>1.371518654755649</v>
      </c>
      <c r="AN3075" s="15">
        <v>7.2905027932960893</v>
      </c>
      <c r="AO3075" s="15">
        <v>1.8445229681978799</v>
      </c>
      <c r="AP3075" s="15">
        <v>20.236111111111111</v>
      </c>
      <c r="AQ3075" s="15">
        <v>16.651428571428571</v>
      </c>
      <c r="AR3075" s="15">
        <v>4.4018126888217521</v>
      </c>
      <c r="AS3075" s="15">
        <v>2.0593639575971729</v>
      </c>
      <c r="AT3075" s="14">
        <v>2.3768786127167627E-2</v>
      </c>
      <c r="AU3075" s="14">
        <v>7.8773946360153246E-4</v>
      </c>
      <c r="AV3075" s="12">
        <v>0.86599999999999999</v>
      </c>
      <c r="AW3075" s="12">
        <v>9.1400000000000009E-2</v>
      </c>
      <c r="AX3075" s="12">
        <v>0.29100000000000004</v>
      </c>
      <c r="AY3075" s="12">
        <v>0.19600000000000001</v>
      </c>
      <c r="AZ3075" s="14">
        <v>0.22</v>
      </c>
      <c r="BA3075" s="14">
        <v>0.14000000000000001</v>
      </c>
      <c r="BB3075" s="14">
        <v>0.46505376344086019</v>
      </c>
      <c r="BC3075" s="14">
        <v>0.15252590673575128</v>
      </c>
      <c r="BD3075" s="14">
        <v>6.1130742049469965E-2</v>
      </c>
      <c r="BE3075" s="14">
        <v>0.10176678445229681</v>
      </c>
      <c r="BF3075" s="14">
        <v>0.34583333333333333</v>
      </c>
      <c r="BG3075" s="14" t="s">
        <v>7128</v>
      </c>
      <c r="BH3075" s="13">
        <v>1.73</v>
      </c>
      <c r="BI3075" s="13">
        <v>1.73</v>
      </c>
      <c r="BJ3075" s="13">
        <v>2.88</v>
      </c>
      <c r="BK3075" s="13">
        <v>2.88</v>
      </c>
      <c r="BL3075" s="13">
        <v>28.3</v>
      </c>
      <c r="BM3075" s="13">
        <v>28.3</v>
      </c>
      <c r="BN3075" s="13">
        <v>3.5</v>
      </c>
      <c r="BO3075" s="13">
        <v>3.5</v>
      </c>
      <c r="BP3075" s="13">
        <v>1.8839999999999999</v>
      </c>
      <c r="BQ3075" s="13">
        <v>0</v>
      </c>
      <c r="BR3075" s="13">
        <v>0</v>
      </c>
      <c r="BS3075" s="13">
        <v>-1.1000000000000001</v>
      </c>
      <c r="BT3075" s="14">
        <v>-0.58386411889596612</v>
      </c>
      <c r="BU3075" s="13">
        <v>2.984</v>
      </c>
      <c r="BV3075" s="13">
        <v>2.83</v>
      </c>
      <c r="BW3075" s="13">
        <v>2.83</v>
      </c>
      <c r="BX3075" s="13">
        <v>3.72</v>
      </c>
      <c r="BY3075" s="13">
        <v>12.352</v>
      </c>
      <c r="BZ3075" s="13">
        <v>7.16</v>
      </c>
      <c r="CA3075" s="13">
        <v>13.24</v>
      </c>
      <c r="CB3075" s="13">
        <v>-4.1119999999999997E-2</v>
      </c>
      <c r="CC3075" s="15">
        <v>0.54400000000000004</v>
      </c>
      <c r="CD3075" s="15">
        <v>0.96299999999999997</v>
      </c>
      <c r="CE3075" s="15">
        <v>0.36</v>
      </c>
      <c r="CF3075" s="15">
        <v>1.1286049337136046</v>
      </c>
      <c r="CG3075" s="15">
        <v>1.1069696650201881</v>
      </c>
      <c r="CH3075" s="13">
        <v>0.89879999999999993</v>
      </c>
      <c r="CI3075" s="13">
        <v>0.43819999999999998</v>
      </c>
      <c r="CJ3075" s="13">
        <v>-4.1119999999999997E-2</v>
      </c>
      <c r="CK3075" s="12">
        <f t="shared" ref="CK3075:CK3138" si="96">IF(CJ3075=0,0,IF(BV3075&gt;0,-CJ3075/BV3075,"NA"))</f>
        <v>1.4530035335689044E-2</v>
      </c>
      <c r="CL3075" s="36">
        <f t="shared" ref="CL3075:CL3138" si="97">IF(CA3075&gt;0,IF(BL3075&gt;0,BL3075/CA3075,"NA"),"NA")</f>
        <v>2.1374622356495467</v>
      </c>
      <c r="CM3075" s="13">
        <v>2.64</v>
      </c>
      <c r="CN3075" s="13">
        <v>0.91300000000000003</v>
      </c>
      <c r="CO3075" s="13">
        <v>1.73</v>
      </c>
      <c r="CP3075" s="13">
        <v>52.2</v>
      </c>
      <c r="CQ3075" s="13">
        <v>3.5</v>
      </c>
      <c r="CR3075" s="13">
        <v>58.28</v>
      </c>
      <c r="CS3075" s="13">
        <v>2.83</v>
      </c>
      <c r="CT3075" s="13">
        <v>0.3518</v>
      </c>
      <c r="CU3075" s="13">
        <v>2.7033999999999998</v>
      </c>
      <c r="CV3075" s="13">
        <v>13.591800000000001</v>
      </c>
      <c r="CW3075" s="13">
        <v>3.5</v>
      </c>
      <c r="CX3075" s="12">
        <v>0.38150203841053087</v>
      </c>
      <c r="CY3075" s="12">
        <v>0.13920828151156869</v>
      </c>
      <c r="CZ3075" s="15">
        <v>16.651428571428571</v>
      </c>
      <c r="DA3075" s="20"/>
      <c r="DB3075" s="20"/>
    </row>
    <row r="3076" spans="1:106">
      <c r="A3076" s="8" t="s">
        <v>181</v>
      </c>
      <c r="B3076" s="8" t="s">
        <v>182</v>
      </c>
      <c r="C3076" s="9" t="s">
        <v>7153</v>
      </c>
      <c r="D3076" s="9" t="s">
        <v>7126</v>
      </c>
      <c r="E3076" s="10" t="s">
        <v>7127</v>
      </c>
      <c r="F3076" s="10" t="s">
        <v>7126</v>
      </c>
      <c r="G3076" s="11">
        <v>1.1399999999999999</v>
      </c>
      <c r="H3076" s="11">
        <v>1.7057317570196879</v>
      </c>
      <c r="I3076" s="12">
        <v>9.0499999999999997E-2</v>
      </c>
      <c r="J3076" s="12">
        <v>0.21086872401028176</v>
      </c>
      <c r="K3076" s="12">
        <v>3.2000000000000001E-2</v>
      </c>
      <c r="L3076" s="12">
        <v>8.8499999999999995E-2</v>
      </c>
      <c r="M3076" s="12">
        <v>5.8418850000000001E-2</v>
      </c>
      <c r="N3076" s="12">
        <v>0.14738177346852768</v>
      </c>
      <c r="O3076" s="12">
        <v>-0.1081555457157081</v>
      </c>
      <c r="P3076" s="12">
        <v>7.7226068422697941E-2</v>
      </c>
      <c r="Q3076" s="13">
        <v>1942.6</v>
      </c>
      <c r="R3076" s="13">
        <v>46.005050620798805</v>
      </c>
      <c r="S3076" s="13">
        <v>1340.3</v>
      </c>
      <c r="T3076" s="13">
        <v>1386.3050506207987</v>
      </c>
      <c r="U3076" s="13">
        <v>3328.9050506207986</v>
      </c>
      <c r="V3076" s="13">
        <v>234.2</v>
      </c>
      <c r="W3076" s="13">
        <v>3094.7050506207988</v>
      </c>
      <c r="X3076" s="14">
        <v>7.0353463507865643E-2</v>
      </c>
      <c r="Y3076" s="15">
        <v>8.1436420722135E-2</v>
      </c>
      <c r="Z3076" s="14">
        <v>0.581966378963646</v>
      </c>
      <c r="AA3076" s="14">
        <v>0.41644475571998379</v>
      </c>
      <c r="AB3076" s="14">
        <v>1.3921520893962631</v>
      </c>
      <c r="AC3076" s="14">
        <v>0.71363381582456442</v>
      </c>
      <c r="AD3076" s="13">
        <v>7.63</v>
      </c>
      <c r="AE3076" s="15">
        <v>1.2076944444444448</v>
      </c>
      <c r="AF3076" s="14">
        <v>0.20248456731316589</v>
      </c>
      <c r="AG3076" s="14">
        <v>0.28076213784764581</v>
      </c>
      <c r="AH3076" s="15">
        <v>0.21122599704579023</v>
      </c>
      <c r="AI3076" s="5">
        <v>4.4933135215453195</v>
      </c>
      <c r="AJ3076" s="15">
        <v>20.362683438155134</v>
      </c>
      <c r="AK3076" s="15">
        <v>20.362683438155134</v>
      </c>
      <c r="AL3076" s="15">
        <v>12.426710097719869</v>
      </c>
      <c r="AM3076" s="15">
        <v>7.5417346067241233</v>
      </c>
      <c r="AN3076" s="15">
        <v>1.9507933319943764</v>
      </c>
      <c r="AO3076" s="15">
        <v>0.70593793153572204</v>
      </c>
      <c r="AP3076" s="15">
        <v>9.9700873764398619</v>
      </c>
      <c r="AQ3076" s="15">
        <v>7.8866081820101908</v>
      </c>
      <c r="AR3076" s="15">
        <v>2.9900385981349435</v>
      </c>
      <c r="AS3076" s="15">
        <v>1.1246111819975284</v>
      </c>
      <c r="AT3076" s="14">
        <v>0.5073375262054507</v>
      </c>
      <c r="AU3076" s="14">
        <v>2.491506228765572E-2</v>
      </c>
      <c r="AV3076" s="12">
        <v>-0.107</v>
      </c>
      <c r="AW3076" s="12">
        <v>-3.14E-3</v>
      </c>
      <c r="AX3076" s="12">
        <v>7.5899999999999995E-2</v>
      </c>
      <c r="AY3076" s="12">
        <v>0.125</v>
      </c>
      <c r="AZ3076" s="14">
        <v>2.7000000000000003E-2</v>
      </c>
      <c r="BA3076" s="14">
        <v>4.3099999999999999E-2</v>
      </c>
      <c r="BB3076" s="14">
        <v>0.10271317829457366</v>
      </c>
      <c r="BC3076" s="14">
        <v>0.22460784189122562</v>
      </c>
      <c r="BD3076" s="14">
        <v>3.4668217166945271E-2</v>
      </c>
      <c r="BE3076" s="14">
        <v>0.11279852819094417</v>
      </c>
      <c r="BF3076" s="14">
        <v>0.30460704607046074</v>
      </c>
      <c r="BG3076" s="14">
        <v>0.41899999999999998</v>
      </c>
      <c r="BH3076" s="13">
        <v>95.4</v>
      </c>
      <c r="BI3076" s="13">
        <v>95.4</v>
      </c>
      <c r="BJ3076" s="13">
        <v>302.39999999999998</v>
      </c>
      <c r="BK3076" s="13">
        <v>310.39898987584019</v>
      </c>
      <c r="BL3076" s="13">
        <v>2751.8</v>
      </c>
      <c r="BM3076" s="13">
        <v>2751.8</v>
      </c>
      <c r="BN3076" s="13">
        <v>375.2</v>
      </c>
      <c r="BO3076" s="13">
        <v>392.4</v>
      </c>
      <c r="BP3076" s="13">
        <v>215.84927046650566</v>
      </c>
      <c r="BQ3076" s="13">
        <v>29.400000000000034</v>
      </c>
      <c r="BR3076" s="13">
        <v>178.78</v>
      </c>
      <c r="BS3076" s="13">
        <v>27.350000000000009</v>
      </c>
      <c r="BT3076" s="14">
        <v>0.95497195591395878</v>
      </c>
      <c r="BU3076" s="13">
        <v>9.7192704665056624</v>
      </c>
      <c r="BV3076" s="13">
        <v>-140.13000000000005</v>
      </c>
      <c r="BW3076" s="13">
        <v>-110.73</v>
      </c>
      <c r="BX3076" s="13">
        <v>928.8</v>
      </c>
      <c r="BY3076" s="13">
        <v>961.00505062079878</v>
      </c>
      <c r="BZ3076" s="13">
        <v>995.8</v>
      </c>
      <c r="CA3076" s="13">
        <v>1035.0050506207986</v>
      </c>
      <c r="CB3076" s="13">
        <v>-48.4</v>
      </c>
      <c r="CC3076" s="15">
        <v>0.379</v>
      </c>
      <c r="CD3076" s="15">
        <v>0.54800000000000004</v>
      </c>
      <c r="CE3076" s="15">
        <v>0.36</v>
      </c>
      <c r="CF3076" s="15">
        <v>0.39789802993111739</v>
      </c>
      <c r="CG3076" s="15">
        <v>0.47713182956360833</v>
      </c>
      <c r="CH3076" s="13">
        <v>231.85999999999999</v>
      </c>
      <c r="CI3076" s="13">
        <v>119.042</v>
      </c>
      <c r="CJ3076" s="13">
        <v>-48.4</v>
      </c>
      <c r="CK3076" s="12" t="str">
        <f t="shared" si="96"/>
        <v>NA</v>
      </c>
      <c r="CL3076" s="36">
        <f t="shared" si="97"/>
        <v>2.6587309872057761</v>
      </c>
      <c r="CM3076" s="13">
        <v>184.5</v>
      </c>
      <c r="CN3076" s="13">
        <v>56.2</v>
      </c>
      <c r="CO3076" s="13">
        <v>95.4</v>
      </c>
      <c r="CP3076" s="13">
        <v>1942.6</v>
      </c>
      <c r="CQ3076" s="13">
        <v>392.4</v>
      </c>
      <c r="CR3076" s="13">
        <v>3094.7050506207988</v>
      </c>
      <c r="CS3076" s="13">
        <v>-140.13000000000005</v>
      </c>
      <c r="CT3076" s="13">
        <v>16.111999999999998</v>
      </c>
      <c r="CU3076" s="13">
        <v>315.85698987584021</v>
      </c>
      <c r="CV3076" s="13">
        <v>1051.1170506207986</v>
      </c>
      <c r="CW3076" s="13">
        <v>384.55</v>
      </c>
      <c r="CX3076" s="12">
        <v>0.10673798194964189</v>
      </c>
      <c r="CY3076" s="12">
        <v>0.2247885502248729</v>
      </c>
      <c r="CZ3076" s="15">
        <v>8.0476012238221273</v>
      </c>
      <c r="DA3076" s="20"/>
      <c r="DB3076" s="20"/>
    </row>
    <row r="3077" spans="1:106">
      <c r="A3077" s="8" t="s">
        <v>959</v>
      </c>
      <c r="B3077" s="8" t="s">
        <v>960</v>
      </c>
      <c r="C3077" s="9" t="s">
        <v>7148</v>
      </c>
      <c r="D3077" s="9" t="s">
        <v>7126</v>
      </c>
      <c r="E3077" s="10" t="s">
        <v>7127</v>
      </c>
      <c r="F3077" s="10" t="s">
        <v>7126</v>
      </c>
      <c r="G3077" s="11">
        <v>0.67</v>
      </c>
      <c r="H3077" s="11">
        <v>0.91593891422511586</v>
      </c>
      <c r="I3077" s="12">
        <v>9.0499999999999997E-2</v>
      </c>
      <c r="J3077" s="12">
        <v>0.13939247173737299</v>
      </c>
      <c r="K3077" s="12">
        <v>3.2000000000000001E-2</v>
      </c>
      <c r="L3077" s="12">
        <v>8.8499999999999995E-2</v>
      </c>
      <c r="M3077" s="12">
        <v>5.8418850000000001E-2</v>
      </c>
      <c r="N3077" s="12">
        <v>0.10985999700454072</v>
      </c>
      <c r="O3077" s="12">
        <v>1.7725583818182566E-2</v>
      </c>
      <c r="P3077" s="12">
        <v>-1.1751341401916332E-2</v>
      </c>
      <c r="Q3077" s="13">
        <v>255.5</v>
      </c>
      <c r="R3077" s="13">
        <v>4.9831074659473211</v>
      </c>
      <c r="S3077" s="13">
        <v>141.69999999999999</v>
      </c>
      <c r="T3077" s="13">
        <v>146.6831074659473</v>
      </c>
      <c r="U3077" s="13">
        <v>402.18310746594727</v>
      </c>
      <c r="V3077" s="13">
        <v>0</v>
      </c>
      <c r="W3077" s="13">
        <v>402.18310746594727</v>
      </c>
      <c r="X3077" s="14">
        <v>0</v>
      </c>
      <c r="Y3077" s="15">
        <v>0.24759100642398285</v>
      </c>
      <c r="Z3077" s="14">
        <v>0.46971195033962015</v>
      </c>
      <c r="AA3077" s="14">
        <v>0.36471722641500282</v>
      </c>
      <c r="AB3077" s="14">
        <v>0.88576755716151756</v>
      </c>
      <c r="AC3077" s="14">
        <v>0.57410218186280748</v>
      </c>
      <c r="AD3077" s="13">
        <v>1.37</v>
      </c>
      <c r="AE3077" s="15">
        <v>1.5732777777777782</v>
      </c>
      <c r="AF3077" s="14">
        <v>0.19748417658131498</v>
      </c>
      <c r="AG3077" s="14">
        <v>0.30837913727697652</v>
      </c>
      <c r="AH3077" s="15">
        <v>0.11784511784511781</v>
      </c>
      <c r="AI3077" s="5">
        <v>7.3378839590443681</v>
      </c>
      <c r="AJ3077" s="15">
        <v>13.238341968911916</v>
      </c>
      <c r="AK3077" s="15">
        <v>14.116022099447513</v>
      </c>
      <c r="AL3077" s="15">
        <v>11.913043478260869</v>
      </c>
      <c r="AM3077" s="15">
        <v>1.1031951640759929</v>
      </c>
      <c r="AN3077" s="15">
        <v>1.5428743961352658</v>
      </c>
      <c r="AO3077" s="15">
        <v>0.94419807834441971</v>
      </c>
      <c r="AP3077" s="15">
        <v>9.2918603246894129</v>
      </c>
      <c r="AQ3077" s="15">
        <v>7.8124146749407002</v>
      </c>
      <c r="AR3077" s="15">
        <v>1.2878798047371265</v>
      </c>
      <c r="AS3077" s="15">
        <v>1.4862642552326211</v>
      </c>
      <c r="AT3077" s="14">
        <v>0</v>
      </c>
      <c r="AU3077" s="14">
        <v>0</v>
      </c>
      <c r="AV3077" s="12">
        <v>6.3099999999999989E-2</v>
      </c>
      <c r="AW3077" s="12">
        <v>0.308</v>
      </c>
      <c r="AX3077" s="12">
        <v>1.7899999999999999E-2</v>
      </c>
      <c r="AY3077" s="12">
        <v>6.08E-2</v>
      </c>
      <c r="AZ3077" s="14">
        <v>0.12</v>
      </c>
      <c r="BA3077" s="14">
        <v>6.7699999999999996E-2</v>
      </c>
      <c r="BB3077" s="14">
        <v>0.15711805555555555</v>
      </c>
      <c r="BC3077" s="14">
        <v>9.8108655602624384E-2</v>
      </c>
      <c r="BD3077" s="14">
        <v>6.7211288525807655E-2</v>
      </c>
      <c r="BE3077" s="14">
        <v>0.16072550503828642</v>
      </c>
      <c r="BF3077" s="14">
        <v>0.36061381074168797</v>
      </c>
      <c r="BG3077" s="14">
        <v>8.1699999999999995E-2</v>
      </c>
      <c r="BH3077" s="13">
        <v>19.3</v>
      </c>
      <c r="BI3077" s="13">
        <v>18.100000000000001</v>
      </c>
      <c r="BJ3077" s="13">
        <v>43</v>
      </c>
      <c r="BK3077" s="13">
        <v>43.283378506810536</v>
      </c>
      <c r="BL3077" s="13">
        <v>270.60000000000002</v>
      </c>
      <c r="BM3077" s="13">
        <v>269.3</v>
      </c>
      <c r="BN3077" s="13">
        <v>53.6</v>
      </c>
      <c r="BO3077" s="13">
        <v>51.480000000000004</v>
      </c>
      <c r="BP3077" s="13">
        <v>27.674794441694715</v>
      </c>
      <c r="BQ3077" s="13">
        <v>0</v>
      </c>
      <c r="BR3077" s="13">
        <v>0</v>
      </c>
      <c r="BS3077" s="13">
        <v>-8.4700000000000006</v>
      </c>
      <c r="BT3077" s="14">
        <v>-0.30605466710311452</v>
      </c>
      <c r="BU3077" s="13">
        <v>36.144794441694714</v>
      </c>
      <c r="BV3077" s="13">
        <v>26.57</v>
      </c>
      <c r="BW3077" s="13">
        <v>26.57</v>
      </c>
      <c r="BX3077" s="13">
        <v>115.2</v>
      </c>
      <c r="BY3077" s="13">
        <v>282.08310746594736</v>
      </c>
      <c r="BZ3077" s="13">
        <v>165.6</v>
      </c>
      <c r="CA3077" s="13">
        <v>312.2831074659473</v>
      </c>
      <c r="CB3077" s="13">
        <v>0</v>
      </c>
      <c r="CC3077" s="15">
        <v>0.40600000000000003</v>
      </c>
      <c r="CD3077" s="15">
        <v>0.89200000000000002</v>
      </c>
      <c r="CE3077" s="15">
        <v>0.36</v>
      </c>
      <c r="CF3077" s="15" t="s">
        <v>7128</v>
      </c>
      <c r="CG3077" s="15" t="s">
        <v>7128</v>
      </c>
      <c r="CH3077" s="13" t="s">
        <v>7128</v>
      </c>
      <c r="CI3077" s="13" t="s">
        <v>7128</v>
      </c>
      <c r="CJ3077" s="13">
        <v>0</v>
      </c>
      <c r="CK3077" s="12">
        <f t="shared" si="96"/>
        <v>0</v>
      </c>
      <c r="CL3077" s="36">
        <f t="shared" si="97"/>
        <v>0.86652141448127296</v>
      </c>
      <c r="CM3077" s="13">
        <v>39.1</v>
      </c>
      <c r="CN3077" s="13">
        <v>14.1</v>
      </c>
      <c r="CO3077" s="13">
        <v>18.100000000000001</v>
      </c>
      <c r="CP3077" s="13">
        <v>255.5</v>
      </c>
      <c r="CQ3077" s="13">
        <v>51.480000000000004</v>
      </c>
      <c r="CR3077" s="13">
        <v>402.18310746594727</v>
      </c>
      <c r="CS3077" s="13" t="s">
        <v>7128</v>
      </c>
      <c r="CT3077" s="13">
        <v>0</v>
      </c>
      <c r="CU3077" s="13">
        <v>43.283378506810536</v>
      </c>
      <c r="CV3077" s="13">
        <v>312.2831074659473</v>
      </c>
      <c r="CW3077" s="13">
        <v>53.6</v>
      </c>
      <c r="CX3077" s="12">
        <v>0.15711805555555555</v>
      </c>
      <c r="CY3077" s="12">
        <v>9.8108655602624384E-2</v>
      </c>
      <c r="CZ3077" s="15">
        <v>7.5034161840661806</v>
      </c>
      <c r="DA3077" s="20"/>
      <c r="DB3077" s="20"/>
    </row>
    <row r="3078" spans="1:106">
      <c r="A3078" s="8" t="s">
        <v>165</v>
      </c>
      <c r="B3078" s="8" t="s">
        <v>166</v>
      </c>
      <c r="C3078" s="9" t="s">
        <v>7152</v>
      </c>
      <c r="D3078" s="9" t="s">
        <v>7126</v>
      </c>
      <c r="E3078" s="10" t="s">
        <v>7127</v>
      </c>
      <c r="F3078" s="10" t="s">
        <v>7126</v>
      </c>
      <c r="G3078" s="11">
        <v>0.69</v>
      </c>
      <c r="H3078" s="11">
        <v>0.9428183726509396</v>
      </c>
      <c r="I3078" s="12">
        <v>9.0499999999999997E-2</v>
      </c>
      <c r="J3078" s="12">
        <v>0.14182506272491002</v>
      </c>
      <c r="K3078" s="12">
        <v>3.2000000000000001E-2</v>
      </c>
      <c r="L3078" s="12">
        <v>8.8499999999999995E-2</v>
      </c>
      <c r="M3078" s="12">
        <v>5.8418850000000001E-2</v>
      </c>
      <c r="N3078" s="12">
        <v>0.10655243823766944</v>
      </c>
      <c r="O3078" s="12">
        <v>-0.15505814543167695</v>
      </c>
      <c r="P3078" s="12">
        <v>-7.8772356970566032E-2</v>
      </c>
      <c r="Q3078" s="13">
        <v>2000.8</v>
      </c>
      <c r="R3078" s="13">
        <v>0</v>
      </c>
      <c r="S3078" s="13">
        <v>1466.2</v>
      </c>
      <c r="T3078" s="13">
        <v>1466.2</v>
      </c>
      <c r="U3078" s="13">
        <v>3467</v>
      </c>
      <c r="V3078" s="13">
        <v>0</v>
      </c>
      <c r="W3078" s="13">
        <v>3467</v>
      </c>
      <c r="X3078" s="14">
        <v>0</v>
      </c>
      <c r="Y3078" s="15">
        <v>5.8771929824561406E-2</v>
      </c>
      <c r="Z3078" s="14">
        <v>0.96613073273589878</v>
      </c>
      <c r="AA3078" s="14">
        <v>0.42290164407268532</v>
      </c>
      <c r="AB3078" s="14">
        <v>28.525291828793776</v>
      </c>
      <c r="AC3078" s="14">
        <v>0.73280687724910043</v>
      </c>
      <c r="AD3078" s="13">
        <v>7.02</v>
      </c>
      <c r="AE3078" s="15">
        <v>2.1026388888888889</v>
      </c>
      <c r="AF3078" s="14">
        <v>0.27202941017470889</v>
      </c>
      <c r="AG3078" s="14">
        <v>0.43285760875772927</v>
      </c>
      <c r="AH3078" s="15">
        <v>0.21356977640709335</v>
      </c>
      <c r="AI3078" s="5">
        <v>1.1404255319148937</v>
      </c>
      <c r="AJ3078" s="15">
        <v>9712.6213592233016</v>
      </c>
      <c r="AK3078" s="15" t="s">
        <v>7128</v>
      </c>
      <c r="AL3078" s="15">
        <v>55.275590551181097</v>
      </c>
      <c r="AM3078" s="15">
        <v>134.89751887810141</v>
      </c>
      <c r="AN3078" s="15">
        <v>38.926070038910503</v>
      </c>
      <c r="AO3078" s="15">
        <v>0.62811577823821185</v>
      </c>
      <c r="AP3078" s="15">
        <v>25.873134328358208</v>
      </c>
      <c r="AQ3078" s="15">
        <v>7.4033739056160579</v>
      </c>
      <c r="AR3078" s="15">
        <v>2.2845282024248812</v>
      </c>
      <c r="AS3078" s="15">
        <v>1.0884033402398443</v>
      </c>
      <c r="AT3078" s="14" t="s">
        <v>7128</v>
      </c>
      <c r="AU3078" s="14">
        <v>0</v>
      </c>
      <c r="AV3078" s="12" t="s">
        <v>7128</v>
      </c>
      <c r="AW3078" s="12" t="s">
        <v>7128</v>
      </c>
      <c r="AX3078" s="12">
        <v>9.9700000000000011E-2</v>
      </c>
      <c r="AY3078" s="12">
        <v>0.11900000000000001</v>
      </c>
      <c r="AZ3078" s="14">
        <v>0.72</v>
      </c>
      <c r="BA3078" s="14" t="s">
        <v>7128</v>
      </c>
      <c r="BB3078" s="14">
        <v>-1.3233082706766918E-2</v>
      </c>
      <c r="BC3078" s="14">
        <v>2.7780081267103407E-2</v>
      </c>
      <c r="BD3078" s="14">
        <v>-5.5984985844705288E-4</v>
      </c>
      <c r="BE3078" s="14">
        <v>4.2624932404491528E-2</v>
      </c>
      <c r="BF3078" s="14">
        <v>0.5</v>
      </c>
      <c r="BG3078" s="14">
        <v>0.11939999999999999</v>
      </c>
      <c r="BH3078" s="13">
        <v>0.20599999999999999</v>
      </c>
      <c r="BI3078" s="13">
        <v>-1.76</v>
      </c>
      <c r="BJ3078" s="13">
        <v>134</v>
      </c>
      <c r="BK3078" s="13">
        <v>134</v>
      </c>
      <c r="BL3078" s="13">
        <v>3185.4</v>
      </c>
      <c r="BM3078" s="13">
        <v>3143.7</v>
      </c>
      <c r="BN3078" s="13">
        <v>467.8</v>
      </c>
      <c r="BO3078" s="13">
        <v>468.3</v>
      </c>
      <c r="BP3078" s="13">
        <v>67</v>
      </c>
      <c r="BQ3078" s="13">
        <v>0</v>
      </c>
      <c r="BR3078" s="13">
        <v>0</v>
      </c>
      <c r="BS3078" s="13">
        <v>-344.1</v>
      </c>
      <c r="BT3078" s="14">
        <v>-5.1358208955223885</v>
      </c>
      <c r="BU3078" s="13">
        <v>411.1</v>
      </c>
      <c r="BV3078" s="13">
        <v>342.34000000000003</v>
      </c>
      <c r="BW3078" s="13">
        <v>342.34000000000003</v>
      </c>
      <c r="BX3078" s="13">
        <v>133</v>
      </c>
      <c r="BY3078" s="13">
        <v>2411.8000000000002</v>
      </c>
      <c r="BZ3078" s="13">
        <v>51.4</v>
      </c>
      <c r="CA3078" s="13">
        <v>1517.6000000000001</v>
      </c>
      <c r="CB3078" s="13">
        <v>0</v>
      </c>
      <c r="CC3078" s="15">
        <v>0.78500000000000003</v>
      </c>
      <c r="CD3078" s="15">
        <v>0.7</v>
      </c>
      <c r="CE3078" s="15">
        <v>0.36</v>
      </c>
      <c r="CF3078" s="15">
        <v>2.8042075661510037</v>
      </c>
      <c r="CG3078" s="15">
        <v>1.7869760796559175</v>
      </c>
      <c r="CH3078" s="13">
        <v>16.971999999999998</v>
      </c>
      <c r="CI3078" s="13">
        <v>-107.42</v>
      </c>
      <c r="CJ3078" s="13">
        <v>0</v>
      </c>
      <c r="CK3078" s="12">
        <f t="shared" si="96"/>
        <v>0</v>
      </c>
      <c r="CL3078" s="36">
        <f t="shared" si="97"/>
        <v>2.0989720611491829</v>
      </c>
      <c r="CM3078" s="13">
        <v>60.6</v>
      </c>
      <c r="CN3078" s="13">
        <v>62.1</v>
      </c>
      <c r="CO3078" s="13" t="s">
        <v>7128</v>
      </c>
      <c r="CP3078" s="13" t="s">
        <v>7128</v>
      </c>
      <c r="CQ3078" s="13">
        <v>468.3</v>
      </c>
      <c r="CR3078" s="13">
        <v>3467</v>
      </c>
      <c r="CS3078" s="13" t="s">
        <v>7128</v>
      </c>
      <c r="CT3078" s="13">
        <v>0</v>
      </c>
      <c r="CU3078" s="13">
        <v>134</v>
      </c>
      <c r="CV3078" s="13">
        <v>1517.6000000000001</v>
      </c>
      <c r="CW3078" s="13">
        <v>467.8</v>
      </c>
      <c r="CX3078" s="12">
        <v>-1.3233082706766918E-2</v>
      </c>
      <c r="CY3078" s="12">
        <v>2.7780081267103407E-2</v>
      </c>
      <c r="CZ3078" s="15">
        <v>7.4112868747327916</v>
      </c>
      <c r="DA3078" s="20"/>
      <c r="DB3078" s="20"/>
    </row>
    <row r="3079" spans="1:106" ht="24">
      <c r="A3079" s="8" t="s">
        <v>59</v>
      </c>
      <c r="B3079" s="8" t="s">
        <v>60</v>
      </c>
      <c r="C3079" s="9" t="s">
        <v>7133</v>
      </c>
      <c r="D3079" s="9" t="s">
        <v>7126</v>
      </c>
      <c r="E3079" s="10" t="s">
        <v>7127</v>
      </c>
      <c r="F3079" s="10" t="s">
        <v>7126</v>
      </c>
      <c r="G3079" s="11">
        <v>0.92</v>
      </c>
      <c r="H3079" s="11">
        <v>0.92523803029522744</v>
      </c>
      <c r="I3079" s="12">
        <v>9.0499999999999997E-2</v>
      </c>
      <c r="J3079" s="12">
        <v>0.14023404174171808</v>
      </c>
      <c r="K3079" s="12">
        <v>2.7E-2</v>
      </c>
      <c r="L3079" s="12">
        <v>8.3500000000000005E-2</v>
      </c>
      <c r="M3079" s="12">
        <v>5.5118350000000003E-2</v>
      </c>
      <c r="N3079" s="12">
        <v>0.13960157288874595</v>
      </c>
      <c r="O3079" s="12">
        <v>0.28468266781162843</v>
      </c>
      <c r="P3079" s="12">
        <v>0.40838243577843758</v>
      </c>
      <c r="Q3079" s="13">
        <v>76679.5</v>
      </c>
      <c r="R3079" s="13">
        <v>511.74764819804921</v>
      </c>
      <c r="S3079" s="13">
        <v>62.3</v>
      </c>
      <c r="T3079" s="13">
        <v>574.04764819804916</v>
      </c>
      <c r="U3079" s="13">
        <v>77253.547648198044</v>
      </c>
      <c r="V3079" s="13">
        <v>2762.3</v>
      </c>
      <c r="W3079" s="13">
        <v>74491.247648198041</v>
      </c>
      <c r="X3079" s="14">
        <v>3.5756286721991486E-2</v>
      </c>
      <c r="Y3079" s="15">
        <v>0.14550467146576812</v>
      </c>
      <c r="Z3079" s="14">
        <v>6.1075086507099835E-2</v>
      </c>
      <c r="AA3079" s="14">
        <v>7.4306962679847747E-3</v>
      </c>
      <c r="AB3079" s="14">
        <v>6.5047892147087727E-2</v>
      </c>
      <c r="AC3079" s="14">
        <v>7.4863248742890751E-3</v>
      </c>
      <c r="AD3079" s="13">
        <v>39.15</v>
      </c>
      <c r="AE3079" s="15">
        <v>0.87563888888888897</v>
      </c>
      <c r="AF3079" s="14">
        <v>0.22360679774997896</v>
      </c>
      <c r="AG3079" s="14">
        <v>0.24887436589572659</v>
      </c>
      <c r="AH3079" s="15">
        <v>9.4955489614243327E-2</v>
      </c>
      <c r="AI3079" s="5">
        <v>235.171974522293</v>
      </c>
      <c r="AJ3079" s="15">
        <v>24.146460511399422</v>
      </c>
      <c r="AK3079" s="15">
        <v>24.439681274900398</v>
      </c>
      <c r="AL3079" s="15">
        <v>20.28497409326425</v>
      </c>
      <c r="AM3079" s="15">
        <v>1.5991033451257897</v>
      </c>
      <c r="AN3079" s="15">
        <v>8.6888951841359781</v>
      </c>
      <c r="AO3079" s="15">
        <v>5.0646627168909051</v>
      </c>
      <c r="AP3079" s="15">
        <v>20.060927277272594</v>
      </c>
      <c r="AQ3079" s="15">
        <v>18.158853212470881</v>
      </c>
      <c r="AR3079" s="15">
        <v>11.84836696275846</v>
      </c>
      <c r="AS3079" s="15">
        <v>4.9201291700978222</v>
      </c>
      <c r="AT3079" s="14">
        <v>0.85236653386454186</v>
      </c>
      <c r="AU3079" s="14">
        <v>3.4876335917683347E-2</v>
      </c>
      <c r="AV3079" s="12">
        <v>0.20800000000000002</v>
      </c>
      <c r="AW3079" s="12">
        <v>0.221</v>
      </c>
      <c r="AX3079" s="12">
        <v>0.22899999999999998</v>
      </c>
      <c r="AY3079" s="12">
        <v>0.25800000000000001</v>
      </c>
      <c r="AZ3079" s="14">
        <v>0.151</v>
      </c>
      <c r="BA3079" s="14">
        <v>0.14199999999999999</v>
      </c>
      <c r="BB3079" s="14">
        <v>0.42491670955334648</v>
      </c>
      <c r="BC3079" s="14">
        <v>0.54798400866718355</v>
      </c>
      <c r="BD3079" s="14">
        <v>0.20333501834065662</v>
      </c>
      <c r="BE3079" s="14">
        <v>0.24064823983878303</v>
      </c>
      <c r="BF3079" s="14">
        <v>0.23947847761480207</v>
      </c>
      <c r="BG3079" s="14">
        <v>0.13699999999999998</v>
      </c>
      <c r="BH3079" s="13">
        <v>3175.6</v>
      </c>
      <c r="BI3079" s="13">
        <v>3137.5</v>
      </c>
      <c r="BJ3079" s="13">
        <v>3692.2</v>
      </c>
      <c r="BK3079" s="13">
        <v>3713.25047036039</v>
      </c>
      <c r="BL3079" s="13">
        <v>15140.1</v>
      </c>
      <c r="BM3079" s="13">
        <v>15430.2</v>
      </c>
      <c r="BN3079" s="13">
        <v>3916.1</v>
      </c>
      <c r="BO3079" s="13">
        <v>4102.2</v>
      </c>
      <c r="BP3079" s="13">
        <v>2824.0069007160364</v>
      </c>
      <c r="BQ3079" s="13">
        <v>-35.200000000000003</v>
      </c>
      <c r="BR3079" s="13">
        <v>-231.96500000000003</v>
      </c>
      <c r="BS3079" s="13">
        <v>184.00000000000006</v>
      </c>
      <c r="BT3079" s="14">
        <v>-1.6984731867276347E-2</v>
      </c>
      <c r="BU3079" s="13">
        <v>2871.9719007160365</v>
      </c>
      <c r="BV3079" s="13">
        <v>3220.665</v>
      </c>
      <c r="BW3079" s="13">
        <v>3185.4650000000001</v>
      </c>
      <c r="BX3079" s="13">
        <v>7383.8</v>
      </c>
      <c r="BY3079" s="13">
        <v>5153.4476481980491</v>
      </c>
      <c r="BZ3079" s="13">
        <v>8825</v>
      </c>
      <c r="CA3079" s="13">
        <v>6287.0476481980495</v>
      </c>
      <c r="CB3079" s="13">
        <v>-2674.3</v>
      </c>
      <c r="CC3079" s="15">
        <v>0.371</v>
      </c>
      <c r="CD3079" s="15">
        <v>0.20200000000000001</v>
      </c>
      <c r="CE3079" s="15">
        <v>0.36</v>
      </c>
      <c r="CF3079" s="15">
        <v>0.59888806612084455</v>
      </c>
      <c r="CG3079" s="15">
        <v>0.54791071972280225</v>
      </c>
      <c r="CH3079" s="13">
        <v>1738.44</v>
      </c>
      <c r="CI3079" s="13">
        <v>1451.99</v>
      </c>
      <c r="CJ3079" s="13">
        <v>-2674.3</v>
      </c>
      <c r="CK3079" s="12">
        <f t="shared" si="96"/>
        <v>0.83035646364958793</v>
      </c>
      <c r="CL3079" s="36">
        <f t="shared" si="97"/>
        <v>2.4081414436773598</v>
      </c>
      <c r="CM3079" s="13">
        <v>4172.3999999999996</v>
      </c>
      <c r="CN3079" s="13">
        <v>999.2</v>
      </c>
      <c r="CO3079" s="13">
        <v>3137.5</v>
      </c>
      <c r="CP3079" s="13">
        <v>76679.5</v>
      </c>
      <c r="CQ3079" s="13">
        <v>4102.2</v>
      </c>
      <c r="CR3079" s="13">
        <v>74491.247648198041</v>
      </c>
      <c r="CS3079" s="13">
        <v>3220.665</v>
      </c>
      <c r="CT3079" s="13">
        <v>31.439999999999998</v>
      </c>
      <c r="CU3079" s="13">
        <v>3700.65047036039</v>
      </c>
      <c r="CV3079" s="13">
        <v>6318.4876481980491</v>
      </c>
      <c r="CW3079" s="13">
        <v>3916.1</v>
      </c>
      <c r="CX3079" s="12">
        <v>0.42141589483280384</v>
      </c>
      <c r="CY3079" s="12">
        <v>0.5428129827484508</v>
      </c>
      <c r="CZ3079" s="15">
        <v>19.021794042082185</v>
      </c>
      <c r="DA3079" s="20" t="s">
        <v>7218</v>
      </c>
      <c r="DB3079" s="20" t="s">
        <v>7218</v>
      </c>
    </row>
    <row r="3080" spans="1:106" ht="24">
      <c r="A3080" s="8" t="s">
        <v>1407</v>
      </c>
      <c r="B3080" s="8" t="s">
        <v>1408</v>
      </c>
      <c r="C3080" s="9" t="s">
        <v>7178</v>
      </c>
      <c r="D3080" s="9" t="s">
        <v>7126</v>
      </c>
      <c r="E3080" s="10" t="s">
        <v>7127</v>
      </c>
      <c r="F3080" s="10" t="s">
        <v>7126</v>
      </c>
      <c r="G3080" s="11">
        <v>1.1000000000000001</v>
      </c>
      <c r="H3080" s="11">
        <v>1.1004246375858386</v>
      </c>
      <c r="I3080" s="12">
        <v>9.0499999999999997E-2</v>
      </c>
      <c r="J3080" s="12">
        <v>0.1560884297015184</v>
      </c>
      <c r="K3080" s="12">
        <v>4.7E-2</v>
      </c>
      <c r="L3080" s="12">
        <v>0.10350000000000001</v>
      </c>
      <c r="M3080" s="12">
        <v>6.8320350000000002E-2</v>
      </c>
      <c r="N3080" s="12">
        <v>0.15603666104210973</v>
      </c>
      <c r="O3080" s="12">
        <v>0.3132993254005223</v>
      </c>
      <c r="P3080" s="12">
        <v>0.2908231621463751</v>
      </c>
      <c r="Q3080" s="13">
        <v>827.9</v>
      </c>
      <c r="R3080" s="13">
        <v>0.48861235288203164</v>
      </c>
      <c r="S3080" s="13">
        <v>0</v>
      </c>
      <c r="T3080" s="13">
        <v>0.48861235288203164</v>
      </c>
      <c r="U3080" s="13">
        <v>828.38861235288198</v>
      </c>
      <c r="V3080" s="13">
        <v>0</v>
      </c>
      <c r="W3080" s="13">
        <v>828.38861235288198</v>
      </c>
      <c r="X3080" s="14">
        <v>0</v>
      </c>
      <c r="Y3080" s="15">
        <v>1.3745980707395498</v>
      </c>
      <c r="Z3080" s="14">
        <v>1.086080070773133E-2</v>
      </c>
      <c r="AA3080" s="14">
        <v>5.8983470510805334E-4</v>
      </c>
      <c r="AB3080" s="14">
        <v>1.098005287375352E-2</v>
      </c>
      <c r="AC3080" s="14">
        <v>5.9018281541494343E-4</v>
      </c>
      <c r="AD3080" s="13">
        <v>26.59</v>
      </c>
      <c r="AE3080" s="15">
        <v>0.79913888888888895</v>
      </c>
      <c r="AF3080" s="14" t="s">
        <v>7128</v>
      </c>
      <c r="AG3080" s="14" t="s">
        <v>7128</v>
      </c>
      <c r="AH3080" s="15">
        <v>0.52291030269369621</v>
      </c>
      <c r="AI3080" s="5">
        <v>27000</v>
      </c>
      <c r="AJ3080" s="15">
        <v>50.79141104294478</v>
      </c>
      <c r="AK3080" s="15">
        <v>44.994565217391305</v>
      </c>
      <c r="AL3080" s="15">
        <v>35.500667556742322</v>
      </c>
      <c r="AM3080" s="15">
        <v>0.78140632373761199</v>
      </c>
      <c r="AN3080" s="15">
        <v>18.604494382022473</v>
      </c>
      <c r="AO3080" s="15">
        <v>6.0919793966151579</v>
      </c>
      <c r="AP3080" s="15">
        <v>30.551749404126287</v>
      </c>
      <c r="AQ3080" s="15">
        <v>27.787086151646381</v>
      </c>
      <c r="AR3080" s="15">
        <v>18.413295476978949</v>
      </c>
      <c r="AS3080" s="15">
        <v>6.0955747781669016</v>
      </c>
      <c r="AT3080" s="14">
        <v>0.29240760869565219</v>
      </c>
      <c r="AU3080" s="14">
        <v>6.4987317308853728E-3</v>
      </c>
      <c r="AV3080" s="12">
        <v>0.53900000000000003</v>
      </c>
      <c r="AW3080" s="12">
        <v>0.18600000000000003</v>
      </c>
      <c r="AX3080" s="12">
        <v>0.16800000000000001</v>
      </c>
      <c r="AY3080" s="12">
        <v>0.182</v>
      </c>
      <c r="AZ3080" s="14">
        <v>0.65</v>
      </c>
      <c r="BA3080" s="14">
        <v>0.19500000000000001</v>
      </c>
      <c r="BB3080" s="14">
        <v>0.46938775510204073</v>
      </c>
      <c r="BC3080" s="14">
        <v>0.44685982318848483</v>
      </c>
      <c r="BD3080" s="14">
        <v>0.12985179957657023</v>
      </c>
      <c r="BE3080" s="14">
        <v>0.19134987670729425</v>
      </c>
      <c r="BF3080" s="14">
        <v>0.34590747330960853</v>
      </c>
      <c r="BG3080" s="14">
        <v>0.11470000000000001</v>
      </c>
      <c r="BH3080" s="13">
        <v>16.3</v>
      </c>
      <c r="BI3080" s="13">
        <v>18.399999999999999</v>
      </c>
      <c r="BJ3080" s="13">
        <v>27</v>
      </c>
      <c r="BK3080" s="13">
        <v>27.114277529423592</v>
      </c>
      <c r="BL3080" s="13">
        <v>135.9</v>
      </c>
      <c r="BM3080" s="13">
        <v>141.69999999999999</v>
      </c>
      <c r="BN3080" s="13">
        <v>27.4</v>
      </c>
      <c r="BO3080" s="13">
        <v>29.812000000000001</v>
      </c>
      <c r="BP3080" s="13">
        <v>17.73524629860518</v>
      </c>
      <c r="BQ3080" s="13">
        <v>0</v>
      </c>
      <c r="BR3080" s="13">
        <v>0</v>
      </c>
      <c r="BS3080" s="13">
        <v>-3.89</v>
      </c>
      <c r="BT3080" s="14">
        <v>-0.21933724147411113</v>
      </c>
      <c r="BU3080" s="13">
        <v>21.62524629860518</v>
      </c>
      <c r="BV3080" s="13">
        <v>22.29</v>
      </c>
      <c r="BW3080" s="13">
        <v>22.29</v>
      </c>
      <c r="BX3080" s="13">
        <v>39.200000000000003</v>
      </c>
      <c r="BY3080" s="13">
        <v>39.688612352882032</v>
      </c>
      <c r="BZ3080" s="13">
        <v>44.5</v>
      </c>
      <c r="CA3080" s="13">
        <v>44.988612352882029</v>
      </c>
      <c r="CB3080" s="13">
        <v>-5.3803000000000001</v>
      </c>
      <c r="CC3080" s="15">
        <v>5.8999999999999997E-2</v>
      </c>
      <c r="CD3080" s="15">
        <v>0.752</v>
      </c>
      <c r="CE3080" s="15">
        <v>0.36</v>
      </c>
      <c r="CF3080" s="15">
        <v>0.2738884706964283</v>
      </c>
      <c r="CG3080" s="15">
        <v>0.34841623683982348</v>
      </c>
      <c r="CH3080" s="13">
        <v>11.015999999999998</v>
      </c>
      <c r="CI3080" s="13">
        <v>8.7889999999999979</v>
      </c>
      <c r="CJ3080" s="13">
        <v>-5.3803000000000001</v>
      </c>
      <c r="CK3080" s="12">
        <f t="shared" si="96"/>
        <v>0.24137729923732618</v>
      </c>
      <c r="CL3080" s="36">
        <f t="shared" si="97"/>
        <v>3.0207644310970636</v>
      </c>
      <c r="CM3080" s="13">
        <v>28.1</v>
      </c>
      <c r="CN3080" s="13">
        <v>9.7200000000000006</v>
      </c>
      <c r="CO3080" s="13">
        <v>18.399999999999999</v>
      </c>
      <c r="CP3080" s="13">
        <v>827.9</v>
      </c>
      <c r="CQ3080" s="13">
        <v>29.812000000000001</v>
      </c>
      <c r="CR3080" s="13">
        <v>828.38861235288198</v>
      </c>
      <c r="CS3080" s="13">
        <v>22.29</v>
      </c>
      <c r="CT3080" s="13">
        <v>0</v>
      </c>
      <c r="CU3080" s="13">
        <v>27.114277529423592</v>
      </c>
      <c r="CV3080" s="13">
        <v>44.988612352882029</v>
      </c>
      <c r="CW3080" s="13">
        <v>27.4</v>
      </c>
      <c r="CX3080" s="12">
        <v>0.46938775510204073</v>
      </c>
      <c r="CY3080" s="12">
        <v>0.44685982318848483</v>
      </c>
      <c r="CZ3080" s="15">
        <v>30.233161034776717</v>
      </c>
      <c r="DA3080" s="20"/>
      <c r="DB3080" s="20"/>
    </row>
    <row r="3081" spans="1:106">
      <c r="A3081" s="8" t="s">
        <v>323</v>
      </c>
      <c r="B3081" s="8" t="s">
        <v>324</v>
      </c>
      <c r="C3081" s="9" t="s">
        <v>7148</v>
      </c>
      <c r="D3081" s="9" t="s">
        <v>7126</v>
      </c>
      <c r="E3081" s="10" t="s">
        <v>7127</v>
      </c>
      <c r="F3081" s="10" t="s">
        <v>7126</v>
      </c>
      <c r="G3081" s="11">
        <v>0.67</v>
      </c>
      <c r="H3081" s="11">
        <v>0.73424056699422191</v>
      </c>
      <c r="I3081" s="12">
        <v>9.0499999999999997E-2</v>
      </c>
      <c r="J3081" s="12">
        <v>0.12294877131297707</v>
      </c>
      <c r="K3081" s="12">
        <v>3.2000000000000001E-2</v>
      </c>
      <c r="L3081" s="12">
        <v>8.8499999999999995E-2</v>
      </c>
      <c r="M3081" s="12">
        <v>5.8418850000000001E-2</v>
      </c>
      <c r="N3081" s="12">
        <v>0.11349837419056466</v>
      </c>
      <c r="O3081" s="12">
        <v>-8.2379157543896034E-2</v>
      </c>
      <c r="P3081" s="12">
        <v>2.5783457731715698E-2</v>
      </c>
      <c r="Q3081" s="13">
        <v>1377.6</v>
      </c>
      <c r="R3081" s="13">
        <v>24.564915404725593</v>
      </c>
      <c r="S3081" s="13">
        <v>211.8</v>
      </c>
      <c r="T3081" s="13">
        <v>236.36491540472559</v>
      </c>
      <c r="U3081" s="13">
        <v>1613.9649154047256</v>
      </c>
      <c r="V3081" s="13">
        <v>87.1</v>
      </c>
      <c r="W3081" s="13">
        <v>1526.8649154047257</v>
      </c>
      <c r="X3081" s="14">
        <v>5.3966476698880647E-2</v>
      </c>
      <c r="Y3081" s="15">
        <v>0.11814145258483984</v>
      </c>
      <c r="Z3081" s="14">
        <v>0.18831383231303131</v>
      </c>
      <c r="AA3081" s="14">
        <v>0.14644984729761215</v>
      </c>
      <c r="AB3081" s="14">
        <v>0.23200325422529014</v>
      </c>
      <c r="AC3081" s="14">
        <v>0.17157731954466143</v>
      </c>
      <c r="AD3081" s="13">
        <v>2.1800000000000002</v>
      </c>
      <c r="AE3081" s="15">
        <v>1.88175</v>
      </c>
      <c r="AF3081" s="14">
        <v>0.28460498941515416</v>
      </c>
      <c r="AG3081" s="14">
        <v>0.32729573782742721</v>
      </c>
      <c r="AH3081" s="15">
        <v>0.15631691648822274</v>
      </c>
      <c r="AI3081" s="5">
        <v>8.1120000000000001</v>
      </c>
      <c r="AJ3081" s="15">
        <v>34.787878787878782</v>
      </c>
      <c r="AK3081" s="15">
        <v>34.787878787878782</v>
      </c>
      <c r="AL3081" s="15">
        <v>18.793103448275861</v>
      </c>
      <c r="AM3081" s="15">
        <v>3.9087504256043575</v>
      </c>
      <c r="AN3081" s="15">
        <v>1.3521790341578328</v>
      </c>
      <c r="AO3081" s="15">
        <v>1.0774284373533551</v>
      </c>
      <c r="AP3081" s="15">
        <v>14.562788339352682</v>
      </c>
      <c r="AQ3081" s="15">
        <v>11.650121436019576</v>
      </c>
      <c r="AR3081" s="15">
        <v>2.799199127723583</v>
      </c>
      <c r="AS3081" s="15">
        <v>1.194169337873241</v>
      </c>
      <c r="AT3081" s="14">
        <v>0.65151515151515149</v>
      </c>
      <c r="AU3081" s="14">
        <v>1.8728222996515682E-2</v>
      </c>
      <c r="AV3081" s="12">
        <v>-0.114</v>
      </c>
      <c r="AW3081" s="12">
        <v>-8.6800000000000002E-2</v>
      </c>
      <c r="AX3081" s="12">
        <v>6.3799999999999996E-2</v>
      </c>
      <c r="AY3081" s="12">
        <v>6.6400000000000001E-2</v>
      </c>
      <c r="AZ3081" s="14">
        <v>8.900000000000001E-2</v>
      </c>
      <c r="BA3081" s="14">
        <v>0.124</v>
      </c>
      <c r="BB3081" s="14">
        <v>4.0569613769081039E-2</v>
      </c>
      <c r="BC3081" s="14">
        <v>0.13928183192228036</v>
      </c>
      <c r="BD3081" s="14">
        <v>3.0971374941342097E-2</v>
      </c>
      <c r="BE3081" s="14">
        <v>8.2001421022254717E-2</v>
      </c>
      <c r="BF3081" s="14">
        <v>0.44117647058823528</v>
      </c>
      <c r="BG3081" s="14">
        <v>0.36380000000000001</v>
      </c>
      <c r="BH3081" s="13">
        <v>39.6</v>
      </c>
      <c r="BI3081" s="13">
        <v>39.6</v>
      </c>
      <c r="BJ3081" s="13">
        <v>101.4</v>
      </c>
      <c r="BK3081" s="13">
        <v>104.84701691905488</v>
      </c>
      <c r="BL3081" s="13">
        <v>1278.5999999999999</v>
      </c>
      <c r="BM3081" s="13">
        <v>1278.5999999999999</v>
      </c>
      <c r="BN3081" s="13">
        <v>122.7</v>
      </c>
      <c r="BO3081" s="13">
        <v>131.06</v>
      </c>
      <c r="BP3081" s="13">
        <v>58.59098004300126</v>
      </c>
      <c r="BQ3081" s="13">
        <v>20.939999999999998</v>
      </c>
      <c r="BR3081" s="13">
        <v>21.080000000000002</v>
      </c>
      <c r="BS3081" s="13">
        <v>22.3</v>
      </c>
      <c r="BT3081" s="14">
        <v>0.74038700100531563</v>
      </c>
      <c r="BU3081" s="13">
        <v>15.210980043001253</v>
      </c>
      <c r="BV3081" s="13">
        <v>-24.72</v>
      </c>
      <c r="BW3081" s="13">
        <v>-3.7800000000000011</v>
      </c>
      <c r="BX3081" s="13">
        <v>976.1</v>
      </c>
      <c r="BY3081" s="13">
        <v>420.66491540472549</v>
      </c>
      <c r="BZ3081" s="13">
        <v>1018.8</v>
      </c>
      <c r="CA3081" s="13">
        <v>545.4649154047255</v>
      </c>
      <c r="CB3081" s="13">
        <v>-25.8</v>
      </c>
      <c r="CC3081" s="15">
        <v>0.621</v>
      </c>
      <c r="CD3081" s="15">
        <v>0.79200000000000004</v>
      </c>
      <c r="CE3081" s="15">
        <v>0.36</v>
      </c>
      <c r="CF3081" s="15">
        <v>0.18600600611616122</v>
      </c>
      <c r="CG3081" s="15">
        <v>0.92360357746110833</v>
      </c>
      <c r="CH3081" s="13">
        <v>122.76000000000002</v>
      </c>
      <c r="CI3081" s="13">
        <v>110.78000000000002</v>
      </c>
      <c r="CJ3081" s="13">
        <v>-25.8</v>
      </c>
      <c r="CK3081" s="12" t="str">
        <f t="shared" si="96"/>
        <v>NA</v>
      </c>
      <c r="CL3081" s="36">
        <f t="shared" si="97"/>
        <v>2.344055435813504</v>
      </c>
      <c r="CM3081" s="13">
        <v>78.2</v>
      </c>
      <c r="CN3081" s="13">
        <v>34.5</v>
      </c>
      <c r="CO3081" s="13">
        <v>39.6</v>
      </c>
      <c r="CP3081" s="13">
        <v>1377.6</v>
      </c>
      <c r="CQ3081" s="13">
        <v>131.06</v>
      </c>
      <c r="CR3081" s="13">
        <v>1526.8649154047257</v>
      </c>
      <c r="CS3081" s="13">
        <v>-24.72</v>
      </c>
      <c r="CT3081" s="13">
        <v>4.6980000000000004</v>
      </c>
      <c r="CU3081" s="13">
        <v>104.46901691905488</v>
      </c>
      <c r="CV3081" s="13">
        <v>550.16291540472548</v>
      </c>
      <c r="CW3081" s="13">
        <v>124.07000000000001</v>
      </c>
      <c r="CX3081" s="12">
        <v>3.9989885786879661E-2</v>
      </c>
      <c r="CY3081" s="12">
        <v>0.13724690760438363</v>
      </c>
      <c r="CZ3081" s="15">
        <v>12.306479530948058</v>
      </c>
      <c r="DA3081" s="20"/>
      <c r="DB3081" s="20"/>
    </row>
    <row r="3082" spans="1:106" ht="24">
      <c r="A3082" s="8" t="s">
        <v>2555</v>
      </c>
      <c r="B3082" s="8" t="s">
        <v>2556</v>
      </c>
      <c r="C3082" s="9" t="s">
        <v>7197</v>
      </c>
      <c r="D3082" s="9" t="s">
        <v>7126</v>
      </c>
      <c r="E3082" s="10" t="s">
        <v>7127</v>
      </c>
      <c r="F3082" s="10" t="s">
        <v>7126</v>
      </c>
      <c r="G3082" s="11">
        <v>0.65</v>
      </c>
      <c r="H3082" s="11">
        <v>0.65</v>
      </c>
      <c r="I3082" s="12">
        <v>9.0499999999999997E-2</v>
      </c>
      <c r="J3082" s="12">
        <v>0.11532500000000001</v>
      </c>
      <c r="K3082" s="12">
        <v>3.2000000000000001E-2</v>
      </c>
      <c r="L3082" s="12">
        <v>8.8499999999999995E-2</v>
      </c>
      <c r="M3082" s="12">
        <v>5.8418850000000001E-2</v>
      </c>
      <c r="N3082" s="12">
        <v>0.11532500000000001</v>
      </c>
      <c r="O3082" s="12">
        <v>-3.6628656597774256E-2</v>
      </c>
      <c r="P3082" s="12">
        <v>-3.0284569300449982E-2</v>
      </c>
      <c r="Q3082" s="13">
        <v>494.5</v>
      </c>
      <c r="R3082" s="13">
        <v>0</v>
      </c>
      <c r="S3082" s="13">
        <v>0</v>
      </c>
      <c r="T3082" s="13">
        <v>0</v>
      </c>
      <c r="U3082" s="13">
        <v>494.5</v>
      </c>
      <c r="V3082" s="13">
        <v>0</v>
      </c>
      <c r="W3082" s="13">
        <v>494.5</v>
      </c>
      <c r="X3082" s="14">
        <v>0</v>
      </c>
      <c r="Y3082" s="15">
        <v>4.5372050816696916E-2</v>
      </c>
      <c r="Z3082" s="14" t="s">
        <v>7128</v>
      </c>
      <c r="AA3082" s="14">
        <v>0</v>
      </c>
      <c r="AB3082" s="14" t="s">
        <v>7128</v>
      </c>
      <c r="AC3082" s="14">
        <v>0</v>
      </c>
      <c r="AD3082" s="13">
        <v>8.98</v>
      </c>
      <c r="AE3082" s="15">
        <v>1.2976944444444445</v>
      </c>
      <c r="AF3082" s="14">
        <v>0.28635642126552707</v>
      </c>
      <c r="AG3082" s="14">
        <v>0.288102497004951</v>
      </c>
      <c r="AH3082" s="15">
        <v>0.10687022900763364</v>
      </c>
      <c r="AI3082" s="5" t="s">
        <v>7128</v>
      </c>
      <c r="AJ3082" s="15">
        <v>16.649831649831651</v>
      </c>
      <c r="AK3082" s="15">
        <v>16.649831649831651</v>
      </c>
      <c r="AL3082" s="15" t="s">
        <v>7128</v>
      </c>
      <c r="AM3082" s="15" t="s">
        <v>7128</v>
      </c>
      <c r="AN3082" s="15" t="s">
        <v>7128</v>
      </c>
      <c r="AO3082" s="15">
        <v>13.474114441416893</v>
      </c>
      <c r="AP3082" s="15">
        <v>14.544117647058824</v>
      </c>
      <c r="AQ3082" s="15">
        <v>14.544117647058824</v>
      </c>
      <c r="AR3082" s="15" t="s">
        <v>7128</v>
      </c>
      <c r="AS3082" s="15">
        <v>13.474114441416893</v>
      </c>
      <c r="AT3082" s="14">
        <v>0.58922558922558921</v>
      </c>
      <c r="AU3082" s="14">
        <v>3.5389282103134481E-2</v>
      </c>
      <c r="AV3082" s="12">
        <v>4.7800000000000002E-2</v>
      </c>
      <c r="AW3082" s="12">
        <v>-8.4499999999999992E-3</v>
      </c>
      <c r="AX3082" s="12">
        <v>4.36E-2</v>
      </c>
      <c r="AY3082" s="12">
        <v>-2.9199999999999999E-3</v>
      </c>
      <c r="AZ3082" s="14" t="s">
        <v>7128</v>
      </c>
      <c r="BA3082" s="14" t="s">
        <v>7128</v>
      </c>
      <c r="BB3082" s="14">
        <v>7.8696343402225755E-2</v>
      </c>
      <c r="BC3082" s="14">
        <v>8.5040430699550029E-2</v>
      </c>
      <c r="BD3082" s="14">
        <v>0.80926430517711168</v>
      </c>
      <c r="BE3082" s="14">
        <v>0.92643051771117158</v>
      </c>
      <c r="BF3082" s="14">
        <v>0.13884057971014493</v>
      </c>
      <c r="BG3082" s="14">
        <v>9.2899999999999996E-2</v>
      </c>
      <c r="BH3082" s="13">
        <v>29.7</v>
      </c>
      <c r="BI3082" s="13">
        <v>29.7</v>
      </c>
      <c r="BJ3082" s="13">
        <v>34</v>
      </c>
      <c r="BK3082" s="13">
        <v>34</v>
      </c>
      <c r="BL3082" s="13">
        <v>36.700000000000003</v>
      </c>
      <c r="BM3082" s="13">
        <v>36.700000000000003</v>
      </c>
      <c r="BN3082" s="13">
        <v>34</v>
      </c>
      <c r="BO3082" s="13">
        <v>34</v>
      </c>
      <c r="BP3082" s="13">
        <v>29.279420289855072</v>
      </c>
      <c r="BQ3082" s="13">
        <v>1E-3</v>
      </c>
      <c r="BR3082" s="13">
        <v>-0.14899999999999999</v>
      </c>
      <c r="BS3082" s="13">
        <v>2.6000000000000002E-2</v>
      </c>
      <c r="BT3082" s="14">
        <v>-4.2009028451501776E-3</v>
      </c>
      <c r="BU3082" s="13">
        <v>29.402420289855073</v>
      </c>
      <c r="BV3082" s="13">
        <v>29.821999999999999</v>
      </c>
      <c r="BW3082" s="13">
        <v>29.823</v>
      </c>
      <c r="BX3082" s="13">
        <v>377.4</v>
      </c>
      <c r="BY3082" s="13">
        <v>344.29999999999995</v>
      </c>
      <c r="BZ3082" s="13">
        <v>0</v>
      </c>
      <c r="CA3082" s="13">
        <v>0</v>
      </c>
      <c r="CB3082" s="13">
        <v>-17.5</v>
      </c>
      <c r="CC3082" s="15">
        <v>0.55000000000000004</v>
      </c>
      <c r="CD3082" s="15">
        <v>0.29899999999999999</v>
      </c>
      <c r="CE3082" s="15">
        <v>0.36</v>
      </c>
      <c r="CF3082" s="15">
        <v>0.24275388516377458</v>
      </c>
      <c r="CG3082" s="15">
        <v>0.23238495971881562</v>
      </c>
      <c r="CH3082" s="13">
        <v>41.344444444444441</v>
      </c>
      <c r="CI3082" s="13">
        <v>37.188888888888897</v>
      </c>
      <c r="CJ3082" s="13">
        <v>-17.5</v>
      </c>
      <c r="CK3082" s="12">
        <f t="shared" si="96"/>
        <v>0.58681510294413519</v>
      </c>
      <c r="CL3082" s="36" t="str">
        <f t="shared" si="97"/>
        <v>NA</v>
      </c>
      <c r="CM3082" s="13">
        <v>34.5</v>
      </c>
      <c r="CN3082" s="13">
        <v>4.79</v>
      </c>
      <c r="CO3082" s="13">
        <v>29.7</v>
      </c>
      <c r="CP3082" s="13">
        <v>494.5</v>
      </c>
      <c r="CQ3082" s="13">
        <v>34</v>
      </c>
      <c r="CR3082" s="13">
        <v>494.5</v>
      </c>
      <c r="CS3082" s="13">
        <v>29.821999999999999</v>
      </c>
      <c r="CT3082" s="13">
        <v>0</v>
      </c>
      <c r="CU3082" s="13">
        <v>34</v>
      </c>
      <c r="CV3082" s="13">
        <v>0</v>
      </c>
      <c r="CW3082" s="13">
        <v>34</v>
      </c>
      <c r="CX3082" s="12">
        <v>7.8696343402225755E-2</v>
      </c>
      <c r="CY3082" s="12">
        <v>8.5040430699550029E-2</v>
      </c>
      <c r="CZ3082" s="15">
        <v>14.544117647058824</v>
      </c>
      <c r="DA3082" s="20"/>
      <c r="DB3082" s="20"/>
    </row>
    <row r="3083" spans="1:106">
      <c r="A3083" s="8" t="s">
        <v>1093</v>
      </c>
      <c r="B3083" s="8" t="s">
        <v>1094</v>
      </c>
      <c r="C3083" s="9" t="s">
        <v>7131</v>
      </c>
      <c r="D3083" s="9" t="s">
        <v>7126</v>
      </c>
      <c r="E3083" s="10" t="s">
        <v>7127</v>
      </c>
      <c r="F3083" s="10" t="s">
        <v>7126</v>
      </c>
      <c r="G3083" s="11">
        <v>0.79</v>
      </c>
      <c r="H3083" s="11">
        <v>1.253239780213846</v>
      </c>
      <c r="I3083" s="12">
        <v>9.0499999999999997E-2</v>
      </c>
      <c r="J3083" s="12">
        <v>0.16991820010935305</v>
      </c>
      <c r="K3083" s="12">
        <v>4.1999999999999996E-2</v>
      </c>
      <c r="L3083" s="12">
        <v>9.8500000000000004E-2</v>
      </c>
      <c r="M3083" s="12">
        <v>6.5019850000000004E-2</v>
      </c>
      <c r="N3083" s="12">
        <v>0.12698379294315609</v>
      </c>
      <c r="O3083" s="12" t="s">
        <v>7128</v>
      </c>
      <c r="P3083" s="12">
        <v>0.38396785493984598</v>
      </c>
      <c r="Q3083" s="13">
        <v>39.4</v>
      </c>
      <c r="R3083" s="13">
        <v>0</v>
      </c>
      <c r="S3083" s="13">
        <v>27.3</v>
      </c>
      <c r="T3083" s="13">
        <v>27.3</v>
      </c>
      <c r="U3083" s="13">
        <v>66.7</v>
      </c>
      <c r="V3083" s="13">
        <v>0</v>
      </c>
      <c r="W3083" s="13">
        <v>66.7</v>
      </c>
      <c r="X3083" s="14">
        <v>0</v>
      </c>
      <c r="Y3083" s="15">
        <v>1.3932806324110671</v>
      </c>
      <c r="Z3083" s="14">
        <v>0.6658536585365854</v>
      </c>
      <c r="AA3083" s="14">
        <v>0.40929535232383807</v>
      </c>
      <c r="AB3083" s="14">
        <v>1.9927007299270074</v>
      </c>
      <c r="AC3083" s="14">
        <v>0.69289340101522845</v>
      </c>
      <c r="AD3083" s="13">
        <v>1.56</v>
      </c>
      <c r="AE3083" s="15">
        <v>2.7833055555555561</v>
      </c>
      <c r="AF3083" s="14">
        <v>0.21908902300206645</v>
      </c>
      <c r="AG3083" s="14">
        <v>0.75311851656960338</v>
      </c>
      <c r="AH3083" s="15">
        <v>0.33173076923076927</v>
      </c>
      <c r="AI3083" s="5">
        <v>3.8836477987421381</v>
      </c>
      <c r="AJ3083" s="15">
        <v>2.2514285714285713</v>
      </c>
      <c r="AK3083" s="15">
        <v>2.4779874213836477</v>
      </c>
      <c r="AL3083" s="15" t="s">
        <v>7128</v>
      </c>
      <c r="AM3083" s="15" t="s">
        <v>7128</v>
      </c>
      <c r="AN3083" s="15">
        <v>2.8759124087591244</v>
      </c>
      <c r="AO3083" s="15">
        <v>0.17449069973427811</v>
      </c>
      <c r="AP3083" s="15">
        <v>2.7004048582995952</v>
      </c>
      <c r="AQ3083" s="15">
        <v>2.2687074829931975</v>
      </c>
      <c r="AR3083" s="15">
        <v>1.626829268292683</v>
      </c>
      <c r="AS3083" s="15">
        <v>0.29539415411868908</v>
      </c>
      <c r="AT3083" s="14">
        <v>0</v>
      </c>
      <c r="AU3083" s="14">
        <v>0</v>
      </c>
      <c r="AV3083" s="12" t="s">
        <v>7128</v>
      </c>
      <c r="AW3083" s="12">
        <v>0.14199999999999999</v>
      </c>
      <c r="AX3083" s="12">
        <v>7.7499999999999999E-2</v>
      </c>
      <c r="AY3083" s="12">
        <v>3.9599999999999996E-2</v>
      </c>
      <c r="AZ3083" s="14" t="s">
        <v>7128</v>
      </c>
      <c r="BA3083" s="14" t="s">
        <v>7128</v>
      </c>
      <c r="BB3083" s="14" t="s">
        <v>7128</v>
      </c>
      <c r="BC3083" s="14">
        <v>0.51095164788300207</v>
      </c>
      <c r="BD3083" s="14">
        <v>7.3747680890538042E-2</v>
      </c>
      <c r="BE3083" s="14">
        <v>0.11456400742115028</v>
      </c>
      <c r="BF3083" s="14">
        <v>0.15372340425531916</v>
      </c>
      <c r="BG3083" s="14">
        <v>5.7699999999999994E-2</v>
      </c>
      <c r="BH3083" s="13">
        <v>17.5</v>
      </c>
      <c r="BI3083" s="13">
        <v>15.9</v>
      </c>
      <c r="BJ3083" s="13">
        <v>24.7</v>
      </c>
      <c r="BK3083" s="13">
        <v>24.7</v>
      </c>
      <c r="BL3083" s="13">
        <v>225.8</v>
      </c>
      <c r="BM3083" s="13">
        <v>215.6</v>
      </c>
      <c r="BN3083" s="13">
        <v>31.9</v>
      </c>
      <c r="BO3083" s="13">
        <v>29.4</v>
      </c>
      <c r="BP3083" s="13">
        <v>20.903031914893617</v>
      </c>
      <c r="BQ3083" s="13">
        <v>0</v>
      </c>
      <c r="BR3083" s="13">
        <v>0</v>
      </c>
      <c r="BS3083" s="13">
        <v>-4.8099999999999996</v>
      </c>
      <c r="BT3083" s="14">
        <v>-0.23011015911872704</v>
      </c>
      <c r="BU3083" s="13">
        <v>25.713031914893616</v>
      </c>
      <c r="BV3083" s="13">
        <v>20.71</v>
      </c>
      <c r="BW3083" s="13">
        <v>20.71</v>
      </c>
      <c r="BX3083" s="13">
        <v>-3.29</v>
      </c>
      <c r="BY3083" s="13">
        <v>40.910000000000004</v>
      </c>
      <c r="BZ3083" s="13">
        <v>13.7</v>
      </c>
      <c r="CA3083" s="13">
        <v>41</v>
      </c>
      <c r="CB3083" s="13">
        <v>0</v>
      </c>
      <c r="CC3083" s="15">
        <v>1.1000000000000001</v>
      </c>
      <c r="CD3083" s="15">
        <v>0.80300000000000005</v>
      </c>
      <c r="CE3083" s="15">
        <v>0.36</v>
      </c>
      <c r="CF3083" s="15" t="s">
        <v>7128</v>
      </c>
      <c r="CG3083" s="15" t="s">
        <v>7128</v>
      </c>
      <c r="CH3083" s="13" t="s">
        <v>7128</v>
      </c>
      <c r="CI3083" s="13" t="s">
        <v>7128</v>
      </c>
      <c r="CJ3083" s="13">
        <v>0</v>
      </c>
      <c r="CK3083" s="12">
        <f t="shared" si="96"/>
        <v>0</v>
      </c>
      <c r="CL3083" s="36">
        <f t="shared" si="97"/>
        <v>5.5073170731707322</v>
      </c>
      <c r="CM3083" s="13">
        <v>18.8</v>
      </c>
      <c r="CN3083" s="13">
        <v>2.89</v>
      </c>
      <c r="CO3083" s="13">
        <v>15.9</v>
      </c>
      <c r="CP3083" s="13">
        <v>39.4</v>
      </c>
      <c r="CQ3083" s="13">
        <v>29.4</v>
      </c>
      <c r="CR3083" s="13">
        <v>66.7</v>
      </c>
      <c r="CS3083" s="13" t="s">
        <v>7128</v>
      </c>
      <c r="CT3083" s="13">
        <v>0</v>
      </c>
      <c r="CU3083" s="13">
        <v>24.7</v>
      </c>
      <c r="CV3083" s="13">
        <v>41</v>
      </c>
      <c r="CW3083" s="13">
        <v>31.9</v>
      </c>
      <c r="CX3083" s="12" t="s">
        <v>7128</v>
      </c>
      <c r="CY3083" s="12">
        <v>0.51095164788300207</v>
      </c>
      <c r="CZ3083" s="15">
        <v>2.0909090909090913</v>
      </c>
      <c r="DA3083" s="20"/>
      <c r="DB3083" s="20"/>
    </row>
    <row r="3084" spans="1:106">
      <c r="A3084" s="8" t="s">
        <v>47</v>
      </c>
      <c r="B3084" s="8" t="s">
        <v>48</v>
      </c>
      <c r="C3084" s="9" t="s">
        <v>7129</v>
      </c>
      <c r="D3084" s="9" t="s">
        <v>7126</v>
      </c>
      <c r="E3084" s="10" t="s">
        <v>7127</v>
      </c>
      <c r="F3084" s="10" t="s">
        <v>7126</v>
      </c>
      <c r="G3084" s="11">
        <v>0.84</v>
      </c>
      <c r="H3084" s="11">
        <v>1.183623245404233</v>
      </c>
      <c r="I3084" s="12">
        <v>9.0499999999999997E-2</v>
      </c>
      <c r="J3084" s="12">
        <v>0.16361790370908308</v>
      </c>
      <c r="K3084" s="12">
        <v>3.2000000000000001E-2</v>
      </c>
      <c r="L3084" s="12">
        <v>8.8499999999999995E-2</v>
      </c>
      <c r="M3084" s="12">
        <v>5.8418850000000001E-2</v>
      </c>
      <c r="N3084" s="12">
        <v>0.12290872705209091</v>
      </c>
      <c r="O3084" s="12">
        <v>4.0729723819802166E-2</v>
      </c>
      <c r="P3084" s="12">
        <v>4.9648061170424945E-2</v>
      </c>
      <c r="Q3084" s="13">
        <v>19363.400000000001</v>
      </c>
      <c r="R3084" s="13">
        <v>157.02876551599147</v>
      </c>
      <c r="S3084" s="13">
        <v>12066.1</v>
      </c>
      <c r="T3084" s="13">
        <v>12223.128765515992</v>
      </c>
      <c r="U3084" s="13">
        <v>31586.528765515992</v>
      </c>
      <c r="V3084" s="13">
        <v>5137.3</v>
      </c>
      <c r="W3084" s="13">
        <v>26449.228765515993</v>
      </c>
      <c r="X3084" s="14">
        <v>0.16264211994097155</v>
      </c>
      <c r="Y3084" s="15">
        <v>3.5413476263399697E-2</v>
      </c>
      <c r="Z3084" s="14">
        <v>0.57406525639589512</v>
      </c>
      <c r="AA3084" s="14">
        <v>0.3869728407402705</v>
      </c>
      <c r="AB3084" s="14">
        <v>1.3477774823870055</v>
      </c>
      <c r="AC3084" s="14">
        <v>0.63124909703440468</v>
      </c>
      <c r="AD3084" s="13">
        <v>5.99</v>
      </c>
      <c r="AE3084" s="15">
        <v>3.4052777777777781</v>
      </c>
      <c r="AF3084" s="14">
        <v>0.51478150704935</v>
      </c>
      <c r="AG3084" s="14">
        <v>0.33509362251325614</v>
      </c>
      <c r="AH3084" s="15">
        <v>0.25114754098360648</v>
      </c>
      <c r="AI3084" s="5">
        <v>6.4140383426097722</v>
      </c>
      <c r="AJ3084" s="15">
        <v>8.654807133598533</v>
      </c>
      <c r="AK3084" s="15">
        <v>8.654807133598533</v>
      </c>
      <c r="AL3084" s="15">
        <v>6.8850574712643677</v>
      </c>
      <c r="AM3084" s="15">
        <v>0.39340032425447879</v>
      </c>
      <c r="AN3084" s="15">
        <v>2.1350960955331844</v>
      </c>
      <c r="AO3084" s="15">
        <v>0.46062425512580496</v>
      </c>
      <c r="AP3084" s="15">
        <v>6.3100641921859149</v>
      </c>
      <c r="AQ3084" s="15">
        <v>5.0261727316032907</v>
      </c>
      <c r="AR3084" s="15">
        <v>1.717077785250688</v>
      </c>
      <c r="AS3084" s="15">
        <v>0.62918476604149154</v>
      </c>
      <c r="AT3084" s="14">
        <v>4.8674741876368839E-2</v>
      </c>
      <c r="AU3084" s="14">
        <v>5.6240123118873747E-3</v>
      </c>
      <c r="AV3084" s="12">
        <v>1.15E-2</v>
      </c>
      <c r="AW3084" s="12">
        <v>0.40299999999999997</v>
      </c>
      <c r="AX3084" s="12">
        <v>0.17100000000000001</v>
      </c>
      <c r="AY3084" s="12">
        <v>0.23199999999999998</v>
      </c>
      <c r="AZ3084" s="14">
        <v>0.22</v>
      </c>
      <c r="BA3084" s="14">
        <v>0.214</v>
      </c>
      <c r="BB3084" s="14">
        <v>0.20434762752888525</v>
      </c>
      <c r="BC3084" s="14">
        <v>0.17255678822251586</v>
      </c>
      <c r="BD3084" s="14">
        <v>5.32217816082384E-2</v>
      </c>
      <c r="BE3084" s="14">
        <v>9.9711309881862081E-2</v>
      </c>
      <c r="BF3084" s="14">
        <v>0.35195900624694132</v>
      </c>
      <c r="BG3084" s="14">
        <v>0.45219999999999999</v>
      </c>
      <c r="BH3084" s="13">
        <v>2237.3000000000002</v>
      </c>
      <c r="BI3084" s="13">
        <v>2237.3000000000002</v>
      </c>
      <c r="BJ3084" s="13">
        <v>4148.6000000000004</v>
      </c>
      <c r="BK3084" s="13">
        <v>4191.5942468968015</v>
      </c>
      <c r="BL3084" s="13">
        <v>42037.3</v>
      </c>
      <c r="BM3084" s="13">
        <v>42037.3</v>
      </c>
      <c r="BN3084" s="13">
        <v>5187.8999999999996</v>
      </c>
      <c r="BO3084" s="13">
        <v>5262.2999999999993</v>
      </c>
      <c r="BP3084" s="13">
        <v>2716.3249011686066</v>
      </c>
      <c r="BQ3084" s="13">
        <v>-2084.3000000000002</v>
      </c>
      <c r="BR3084" s="13">
        <v>496.29999999999995</v>
      </c>
      <c r="BS3084" s="13">
        <v>2915.9</v>
      </c>
      <c r="BT3084" s="14">
        <v>1.2561825717284469</v>
      </c>
      <c r="BU3084" s="13">
        <v>-695.87509883139342</v>
      </c>
      <c r="BV3084" s="13">
        <v>909.40000000000032</v>
      </c>
      <c r="BW3084" s="13">
        <v>-1174.8999999999999</v>
      </c>
      <c r="BX3084" s="13">
        <v>10948.5</v>
      </c>
      <c r="BY3084" s="13">
        <v>15741.628765515992</v>
      </c>
      <c r="BZ3084" s="13">
        <v>9069.1</v>
      </c>
      <c r="CA3084" s="13">
        <v>15403.628765515994</v>
      </c>
      <c r="CB3084" s="13">
        <v>-108.9</v>
      </c>
      <c r="CC3084" s="15">
        <v>1.1499999999999999</v>
      </c>
      <c r="CD3084" s="15">
        <v>1.38</v>
      </c>
      <c r="CE3084" s="15">
        <v>0.36</v>
      </c>
      <c r="CF3084" s="15" t="s">
        <v>7128</v>
      </c>
      <c r="CG3084" s="15" t="s">
        <v>7128</v>
      </c>
      <c r="CH3084" s="13" t="s">
        <v>7128</v>
      </c>
      <c r="CI3084" s="13" t="s">
        <v>7128</v>
      </c>
      <c r="CJ3084" s="13">
        <v>-108.9</v>
      </c>
      <c r="CK3084" s="12">
        <f t="shared" si="96"/>
        <v>0.11974928524301734</v>
      </c>
      <c r="CL3084" s="36">
        <f t="shared" si="97"/>
        <v>2.7290517474758054</v>
      </c>
      <c r="CM3084" s="13">
        <v>3473.7</v>
      </c>
      <c r="CN3084" s="13">
        <v>1222.5999999999999</v>
      </c>
      <c r="CO3084" s="13">
        <v>2237.3000000000002</v>
      </c>
      <c r="CP3084" s="13">
        <v>19363.400000000001</v>
      </c>
      <c r="CQ3084" s="13">
        <v>5262.2999999999993</v>
      </c>
      <c r="CR3084" s="13">
        <v>26449.228765515993</v>
      </c>
      <c r="CS3084" s="13">
        <v>909.40000000000032</v>
      </c>
      <c r="CT3084" s="13">
        <v>5075.2399999999989</v>
      </c>
      <c r="CU3084" s="13">
        <v>4162.6742468968014</v>
      </c>
      <c r="CV3084" s="13">
        <v>20478.868765515992</v>
      </c>
      <c r="CW3084" s="13">
        <v>6666.0999999999995</v>
      </c>
      <c r="CX3084" s="12">
        <v>0.13781926067197797</v>
      </c>
      <c r="CY3084" s="12">
        <v>0.12958642272357154</v>
      </c>
      <c r="CZ3084" s="15">
        <v>3.9677215711609479</v>
      </c>
      <c r="DA3084" s="20" t="s">
        <v>7216</v>
      </c>
      <c r="DB3084" s="20" t="s">
        <v>7216</v>
      </c>
    </row>
    <row r="3085" spans="1:106">
      <c r="A3085" s="8" t="s">
        <v>1487</v>
      </c>
      <c r="B3085" s="8" t="s">
        <v>1488</v>
      </c>
      <c r="C3085" s="9" t="s">
        <v>7131</v>
      </c>
      <c r="D3085" s="9" t="s">
        <v>7126</v>
      </c>
      <c r="E3085" s="10" t="s">
        <v>7127</v>
      </c>
      <c r="F3085" s="10" t="s">
        <v>7126</v>
      </c>
      <c r="G3085" s="11">
        <v>0.79</v>
      </c>
      <c r="H3085" s="11">
        <v>0.79</v>
      </c>
      <c r="I3085" s="12">
        <v>9.0499999999999997E-2</v>
      </c>
      <c r="J3085" s="12">
        <v>0.127995</v>
      </c>
      <c r="K3085" s="12">
        <v>4.1999999999999996E-2</v>
      </c>
      <c r="L3085" s="12">
        <v>9.8500000000000004E-2</v>
      </c>
      <c r="M3085" s="12">
        <v>6.5019850000000004E-2</v>
      </c>
      <c r="N3085" s="12">
        <v>0.127995</v>
      </c>
      <c r="O3085" s="12">
        <v>8.1161111111111017E-3</v>
      </c>
      <c r="P3085" s="12">
        <v>6.2031757437556456E-3</v>
      </c>
      <c r="Q3085" s="13">
        <v>122.4</v>
      </c>
      <c r="R3085" s="13">
        <v>0</v>
      </c>
      <c r="S3085" s="13">
        <v>0</v>
      </c>
      <c r="T3085" s="13">
        <v>0</v>
      </c>
      <c r="U3085" s="13">
        <v>122.4</v>
      </c>
      <c r="V3085" s="13">
        <v>0</v>
      </c>
      <c r="W3085" s="13">
        <v>122.4</v>
      </c>
      <c r="X3085" s="14">
        <v>0</v>
      </c>
      <c r="Y3085" s="15">
        <v>2.3051948051948052</v>
      </c>
      <c r="Z3085" s="14">
        <v>0</v>
      </c>
      <c r="AA3085" s="14">
        <v>0</v>
      </c>
      <c r="AB3085" s="14">
        <v>0</v>
      </c>
      <c r="AC3085" s="14">
        <v>0</v>
      </c>
      <c r="AD3085" s="13">
        <v>7.95</v>
      </c>
      <c r="AE3085" s="15">
        <v>2.1062222222222222</v>
      </c>
      <c r="AF3085" s="14">
        <v>0.161245154965971</v>
      </c>
      <c r="AG3085" s="14">
        <v>0.75816231517653654</v>
      </c>
      <c r="AH3085" s="15">
        <v>0.3464331482272533</v>
      </c>
      <c r="AI3085" s="5">
        <v>16.273584905660378</v>
      </c>
      <c r="AJ3085" s="15">
        <v>8.3265306122448983</v>
      </c>
      <c r="AK3085" s="15">
        <v>8.3265306122448983</v>
      </c>
      <c r="AL3085" s="15">
        <v>9.0753424657534243</v>
      </c>
      <c r="AM3085" s="15" t="s">
        <v>7128</v>
      </c>
      <c r="AN3085" s="15">
        <v>0.97998398718975177</v>
      </c>
      <c r="AO3085" s="15">
        <v>0.99836867862969014</v>
      </c>
      <c r="AP3085" s="15">
        <v>8.8695652173913047</v>
      </c>
      <c r="AQ3085" s="15">
        <v>7.3734939759036138</v>
      </c>
      <c r="AR3085" s="15">
        <v>0.97998398718975177</v>
      </c>
      <c r="AS3085" s="15">
        <v>0.99836867862969014</v>
      </c>
      <c r="AT3085" s="14">
        <v>0.16761904761904761</v>
      </c>
      <c r="AU3085" s="14">
        <v>2.0130718954248363E-2</v>
      </c>
      <c r="AV3085" s="12">
        <v>6.7000000000000004E-2</v>
      </c>
      <c r="AW3085" s="12">
        <v>1.7000000000000001E-2</v>
      </c>
      <c r="AX3085" s="12">
        <v>6.5199999999999994E-2</v>
      </c>
      <c r="AY3085" s="12">
        <v>8.0600000000000005E-2</v>
      </c>
      <c r="AZ3085" s="14" t="s">
        <v>7128</v>
      </c>
      <c r="BA3085" s="14">
        <v>-8.6699999999999999E-2</v>
      </c>
      <c r="BB3085" s="14">
        <v>0.1361111111111111</v>
      </c>
      <c r="BC3085" s="14">
        <v>0.13419817574375564</v>
      </c>
      <c r="BD3085" s="14">
        <v>0.1199021207177814</v>
      </c>
      <c r="BE3085" s="14">
        <v>0.11256117455138663</v>
      </c>
      <c r="BF3085" s="14">
        <v>0.32706422018348624</v>
      </c>
      <c r="BG3085" s="14">
        <v>0.18760000000000002</v>
      </c>
      <c r="BH3085" s="13">
        <v>14.7</v>
      </c>
      <c r="BI3085" s="13">
        <v>14.7</v>
      </c>
      <c r="BJ3085" s="13">
        <v>13.8</v>
      </c>
      <c r="BK3085" s="13">
        <v>13.8</v>
      </c>
      <c r="BL3085" s="13">
        <v>122.6</v>
      </c>
      <c r="BM3085" s="13">
        <v>122.6</v>
      </c>
      <c r="BN3085" s="13">
        <v>16.600000000000001</v>
      </c>
      <c r="BO3085" s="13">
        <v>16.600000000000001</v>
      </c>
      <c r="BP3085" s="13">
        <v>9.2865137614678908</v>
      </c>
      <c r="BQ3085" s="13">
        <v>0</v>
      </c>
      <c r="BR3085" s="13">
        <v>0</v>
      </c>
      <c r="BS3085" s="13">
        <v>-2.0699999999999998</v>
      </c>
      <c r="BT3085" s="14">
        <v>-0.22290388548057255</v>
      </c>
      <c r="BU3085" s="13">
        <v>11.356513761467891</v>
      </c>
      <c r="BV3085" s="13">
        <v>16.77</v>
      </c>
      <c r="BW3085" s="13">
        <v>16.77</v>
      </c>
      <c r="BX3085" s="13">
        <v>108</v>
      </c>
      <c r="BY3085" s="13">
        <v>69.2</v>
      </c>
      <c r="BZ3085" s="13">
        <v>124.9</v>
      </c>
      <c r="CA3085" s="13">
        <v>124.9</v>
      </c>
      <c r="CB3085" s="13">
        <v>-2.464</v>
      </c>
      <c r="CC3085" s="15">
        <v>0.81499999999999995</v>
      </c>
      <c r="CD3085" s="15">
        <v>0.64300000000000002</v>
      </c>
      <c r="CE3085" s="15">
        <v>0.36</v>
      </c>
      <c r="CF3085" s="15">
        <v>0.48467782050838398</v>
      </c>
      <c r="CG3085" s="15">
        <v>0.47837960174893018</v>
      </c>
      <c r="CH3085" s="13">
        <v>21.473999999999997</v>
      </c>
      <c r="CI3085" s="13">
        <v>15.422999999999998</v>
      </c>
      <c r="CJ3085" s="13">
        <v>-2.464</v>
      </c>
      <c r="CK3085" s="12">
        <f t="shared" si="96"/>
        <v>0.14692903995229578</v>
      </c>
      <c r="CL3085" s="36">
        <f t="shared" si="97"/>
        <v>0.98158526821457159</v>
      </c>
      <c r="CM3085" s="13">
        <v>21.8</v>
      </c>
      <c r="CN3085" s="13">
        <v>7.13</v>
      </c>
      <c r="CO3085" s="13">
        <v>14.7</v>
      </c>
      <c r="CP3085" s="13">
        <v>122.4</v>
      </c>
      <c r="CQ3085" s="13">
        <v>16.600000000000001</v>
      </c>
      <c r="CR3085" s="13">
        <v>122.4</v>
      </c>
      <c r="CS3085" s="13">
        <v>16.77</v>
      </c>
      <c r="CT3085" s="13">
        <v>0</v>
      </c>
      <c r="CU3085" s="13">
        <v>13.8</v>
      </c>
      <c r="CV3085" s="13">
        <v>124.9</v>
      </c>
      <c r="CW3085" s="13">
        <v>16.600000000000001</v>
      </c>
      <c r="CX3085" s="12">
        <v>0.1361111111111111</v>
      </c>
      <c r="CY3085" s="12">
        <v>0.13419817574375564</v>
      </c>
      <c r="CZ3085" s="15">
        <v>7.3734939759036138</v>
      </c>
      <c r="DA3085" s="20"/>
      <c r="DB3085" s="20"/>
    </row>
    <row r="3086" spans="1:106">
      <c r="A3086" s="8" t="s">
        <v>55</v>
      </c>
      <c r="B3086" s="8" t="s">
        <v>56</v>
      </c>
      <c r="C3086" s="9" t="s">
        <v>7131</v>
      </c>
      <c r="D3086" s="9" t="s">
        <v>7126</v>
      </c>
      <c r="E3086" s="10" t="s">
        <v>7127</v>
      </c>
      <c r="F3086" s="10" t="s">
        <v>7126</v>
      </c>
      <c r="G3086" s="11">
        <v>0.79</v>
      </c>
      <c r="H3086" s="11">
        <v>3.7127989759811832</v>
      </c>
      <c r="I3086" s="12">
        <v>9.0499999999999997E-2</v>
      </c>
      <c r="J3086" s="12">
        <v>0.39250830732629705</v>
      </c>
      <c r="K3086" s="12">
        <v>3.2000000000000001E-2</v>
      </c>
      <c r="L3086" s="12">
        <v>8.8499999999999995E-2</v>
      </c>
      <c r="M3086" s="12">
        <v>5.8418850000000001E-2</v>
      </c>
      <c r="N3086" s="12">
        <v>0.12950556193759569</v>
      </c>
      <c r="O3086" s="12">
        <v>-0.48533387686046908</v>
      </c>
      <c r="P3086" s="12">
        <v>-6.8037680791304456E-2</v>
      </c>
      <c r="Q3086" s="13">
        <v>3744.9</v>
      </c>
      <c r="R3086" s="13">
        <v>946.07706981257388</v>
      </c>
      <c r="S3086" s="13">
        <v>12909.1</v>
      </c>
      <c r="T3086" s="13">
        <v>13855.177069812575</v>
      </c>
      <c r="U3086" s="13">
        <v>17600.077069812574</v>
      </c>
      <c r="V3086" s="13">
        <v>1399.7</v>
      </c>
      <c r="W3086" s="13">
        <v>16200.377069812574</v>
      </c>
      <c r="X3086" s="14">
        <v>7.9528060840185044E-2</v>
      </c>
      <c r="Y3086" s="15">
        <v>0.1961490939044481</v>
      </c>
      <c r="Z3086" s="14">
        <v>0.72367130288948345</v>
      </c>
      <c r="AA3086" s="14">
        <v>0.7872225226545625</v>
      </c>
      <c r="AB3086" s="14">
        <v>2.6188785690979253</v>
      </c>
      <c r="AC3086" s="14">
        <v>3.6997455392166878</v>
      </c>
      <c r="AD3086" s="13">
        <v>3.86</v>
      </c>
      <c r="AE3086" s="15">
        <v>3.6075000000000008</v>
      </c>
      <c r="AF3086" s="14">
        <v>0.4</v>
      </c>
      <c r="AG3086" s="14">
        <v>0.43874999999999997</v>
      </c>
      <c r="AH3086" s="15">
        <v>0.39747634069400622</v>
      </c>
      <c r="AI3086" s="5">
        <v>1.5005643340857788</v>
      </c>
      <c r="AJ3086" s="15" t="s">
        <v>7128</v>
      </c>
      <c r="AK3086" s="15" t="s">
        <v>7128</v>
      </c>
      <c r="AL3086" s="15">
        <v>3.9793814432989691</v>
      </c>
      <c r="AM3086" s="15" t="s">
        <v>7128</v>
      </c>
      <c r="AN3086" s="15">
        <v>0.70785370002835268</v>
      </c>
      <c r="AO3086" s="15">
        <v>0.16781834803183479</v>
      </c>
      <c r="AP3086" s="15">
        <v>15.26487549423465</v>
      </c>
      <c r="AQ3086" s="15">
        <v>7.4742224082180266</v>
      </c>
      <c r="AR3086" s="15">
        <v>1.038400702539872</v>
      </c>
      <c r="AS3086" s="15">
        <v>0.72597947003892294</v>
      </c>
      <c r="AT3086" s="14" t="s">
        <v>7128</v>
      </c>
      <c r="AU3086" s="14">
        <v>4.2003791823546695E-2</v>
      </c>
      <c r="AV3086" s="12" t="s">
        <v>7128</v>
      </c>
      <c r="AW3086" s="12" t="s">
        <v>7128</v>
      </c>
      <c r="AX3086" s="12">
        <v>1.6299999999999999E-2</v>
      </c>
      <c r="AY3086" s="12">
        <v>6.3799999999999996E-2</v>
      </c>
      <c r="AZ3086" s="14">
        <v>0.312</v>
      </c>
      <c r="BA3086" s="14">
        <v>6.9099999999999995E-2</v>
      </c>
      <c r="BB3086" s="14">
        <v>-9.282556953417205E-2</v>
      </c>
      <c r="BC3086" s="14">
        <v>6.1467881146291231E-2</v>
      </c>
      <c r="BD3086" s="14">
        <v>-2.8137771563777156E-2</v>
      </c>
      <c r="BE3086" s="14">
        <v>4.7558820267686833E-2</v>
      </c>
      <c r="BF3086" s="14">
        <v>0</v>
      </c>
      <c r="BG3086" s="14">
        <v>0.34950000000000003</v>
      </c>
      <c r="BH3086" s="13">
        <v>-627.9</v>
      </c>
      <c r="BI3086" s="13">
        <v>-627.9</v>
      </c>
      <c r="BJ3086" s="13">
        <v>1063.5999999999999</v>
      </c>
      <c r="BK3086" s="13">
        <v>1061.2845860374853</v>
      </c>
      <c r="BL3086" s="13">
        <v>22315.200000000001</v>
      </c>
      <c r="BM3086" s="13">
        <v>22315.200000000001</v>
      </c>
      <c r="BN3086" s="13">
        <v>1980.6</v>
      </c>
      <c r="BO3086" s="13">
        <v>2167.5</v>
      </c>
      <c r="BP3086" s="13">
        <v>1061.2845860374853</v>
      </c>
      <c r="BQ3086" s="13">
        <v>-688.59999999999945</v>
      </c>
      <c r="BR3086" s="13">
        <v>-56.2</v>
      </c>
      <c r="BS3086" s="13">
        <v>1224.9000000000003</v>
      </c>
      <c r="BT3086" s="14">
        <v>1.1012126392634907</v>
      </c>
      <c r="BU3086" s="13">
        <v>-107.41541396251505</v>
      </c>
      <c r="BV3086" s="13">
        <v>-1108.0000000000007</v>
      </c>
      <c r="BW3086" s="13">
        <v>-1796.6000000000001</v>
      </c>
      <c r="BX3086" s="13">
        <v>6764.3</v>
      </c>
      <c r="BY3086" s="13">
        <v>17265.677069812577</v>
      </c>
      <c r="BZ3086" s="13">
        <v>5290.5</v>
      </c>
      <c r="CA3086" s="13">
        <v>15601.277069812575</v>
      </c>
      <c r="CB3086" s="13">
        <v>-157.30000000000001</v>
      </c>
      <c r="CC3086" s="15">
        <v>1.17</v>
      </c>
      <c r="CD3086" s="15">
        <v>1.56</v>
      </c>
      <c r="CE3086" s="15">
        <v>0.36</v>
      </c>
      <c r="CF3086" s="15" t="s">
        <v>7128</v>
      </c>
      <c r="CG3086" s="15" t="s">
        <v>7128</v>
      </c>
      <c r="CH3086" s="13" t="s">
        <v>7128</v>
      </c>
      <c r="CI3086" s="13" t="s">
        <v>7128</v>
      </c>
      <c r="CJ3086" s="13">
        <v>-157.30000000000001</v>
      </c>
      <c r="CK3086" s="12" t="str">
        <f t="shared" si="96"/>
        <v>NA</v>
      </c>
      <c r="CL3086" s="36">
        <f t="shared" si="97"/>
        <v>1.4303444455312198</v>
      </c>
      <c r="CM3086" s="13" t="s">
        <v>7128</v>
      </c>
      <c r="CN3086" s="13" t="s">
        <v>7128</v>
      </c>
      <c r="CO3086" s="13" t="s">
        <v>7128</v>
      </c>
      <c r="CP3086" s="13" t="s">
        <v>7128</v>
      </c>
      <c r="CQ3086" s="13">
        <v>2167.5</v>
      </c>
      <c r="CR3086" s="13">
        <v>16200.377069812574</v>
      </c>
      <c r="CS3086" s="13">
        <v>-1108.0000000000007</v>
      </c>
      <c r="CT3086" s="13">
        <v>261.14</v>
      </c>
      <c r="CU3086" s="13">
        <v>1057.1645860374854</v>
      </c>
      <c r="CV3086" s="13">
        <v>15862.417069812574</v>
      </c>
      <c r="CW3086" s="13">
        <v>2066.2999999999997</v>
      </c>
      <c r="CX3086" s="12">
        <v>-8.9961625179348192E-2</v>
      </c>
      <c r="CY3086" s="12">
        <v>6.031697494340256E-2</v>
      </c>
      <c r="CZ3086" s="15">
        <v>7.8402831485324374</v>
      </c>
      <c r="DA3086" s="20" t="s">
        <v>7216</v>
      </c>
      <c r="DB3086" s="20" t="s">
        <v>7216</v>
      </c>
    </row>
    <row r="3087" spans="1:106" ht="24">
      <c r="A3087" s="8" t="s">
        <v>649</v>
      </c>
      <c r="B3087" s="8" t="s">
        <v>650</v>
      </c>
      <c r="C3087" s="9" t="s">
        <v>7135</v>
      </c>
      <c r="D3087" s="9" t="s">
        <v>7126</v>
      </c>
      <c r="E3087" s="10" t="s">
        <v>7127</v>
      </c>
      <c r="F3087" s="10" t="s">
        <v>7126</v>
      </c>
      <c r="G3087" s="11">
        <v>0.88</v>
      </c>
      <c r="H3087" s="11">
        <v>4.9541166231505658</v>
      </c>
      <c r="I3087" s="12">
        <v>9.0499999999999997E-2</v>
      </c>
      <c r="J3087" s="12">
        <v>0.50484755439512619</v>
      </c>
      <c r="K3087" s="12">
        <v>3.6999999999999998E-2</v>
      </c>
      <c r="L3087" s="12">
        <v>9.35E-2</v>
      </c>
      <c r="M3087" s="12">
        <v>6.1719349999999999E-2</v>
      </c>
      <c r="N3087" s="12">
        <v>0.14043223658112391</v>
      </c>
      <c r="O3087" s="12" t="s">
        <v>7128</v>
      </c>
      <c r="P3087" s="12">
        <v>-0.12359615017705784</v>
      </c>
      <c r="Q3087" s="13">
        <v>229.8</v>
      </c>
      <c r="R3087" s="13">
        <v>0</v>
      </c>
      <c r="S3087" s="13">
        <v>1063.9000000000001</v>
      </c>
      <c r="T3087" s="13">
        <v>1063.9000000000001</v>
      </c>
      <c r="U3087" s="13">
        <v>1293.7</v>
      </c>
      <c r="V3087" s="13">
        <v>0</v>
      </c>
      <c r="W3087" s="13">
        <v>1293.7</v>
      </c>
      <c r="X3087" s="14">
        <v>0</v>
      </c>
      <c r="Y3087" s="15">
        <v>7.7241802649751903E-2</v>
      </c>
      <c r="Z3087" s="14" t="s">
        <v>7128</v>
      </c>
      <c r="AA3087" s="14">
        <v>0.82236994666460539</v>
      </c>
      <c r="AB3087" s="14" t="s">
        <v>7128</v>
      </c>
      <c r="AC3087" s="14">
        <v>4.6296779808529154</v>
      </c>
      <c r="AD3087" s="13">
        <v>0.11799999999999999</v>
      </c>
      <c r="AE3087" s="15">
        <v>1.6684722222222224</v>
      </c>
      <c r="AF3087" s="14">
        <v>8.3666002653407553E-2</v>
      </c>
      <c r="AG3087" s="14">
        <v>0.60060237619053281</v>
      </c>
      <c r="AH3087" s="15">
        <v>0.38675958188153309</v>
      </c>
      <c r="AI3087" s="5">
        <v>0.10361681329423265</v>
      </c>
      <c r="AJ3087" s="15" t="s">
        <v>7128</v>
      </c>
      <c r="AK3087" s="15" t="s">
        <v>7128</v>
      </c>
      <c r="AL3087" s="15" t="s">
        <v>7128</v>
      </c>
      <c r="AM3087" s="15" t="s">
        <v>7128</v>
      </c>
      <c r="AN3087" s="15" t="s">
        <v>7128</v>
      </c>
      <c r="AO3087" s="15">
        <v>0.50639048038783607</v>
      </c>
      <c r="AP3087" s="15">
        <v>122.04716981132076</v>
      </c>
      <c r="AQ3087" s="15">
        <v>12.12464854732896</v>
      </c>
      <c r="AR3087" s="15">
        <v>2.1648259705488617</v>
      </c>
      <c r="AS3087" s="15">
        <v>2.8508153371529308</v>
      </c>
      <c r="AT3087" s="14" t="s">
        <v>7128</v>
      </c>
      <c r="AU3087" s="14">
        <v>0</v>
      </c>
      <c r="AV3087" s="12" t="s">
        <v>7128</v>
      </c>
      <c r="AW3087" s="12" t="s">
        <v>7128</v>
      </c>
      <c r="AX3087" s="12" t="s">
        <v>7128</v>
      </c>
      <c r="AY3087" s="12">
        <v>4.3799999999999999E-2</v>
      </c>
      <c r="AZ3087" s="14" t="s">
        <v>7128</v>
      </c>
      <c r="BA3087" s="14" t="s">
        <v>7128</v>
      </c>
      <c r="BB3087" s="14" t="s">
        <v>7128</v>
      </c>
      <c r="BC3087" s="14">
        <v>1.6836086404066072E-2</v>
      </c>
      <c r="BD3087" s="14">
        <v>-0.20689655172413793</v>
      </c>
      <c r="BE3087" s="14">
        <v>2.3430592396109638E-2</v>
      </c>
      <c r="BF3087" s="14">
        <v>0</v>
      </c>
      <c r="BG3087" s="14">
        <v>6.3299999999999997E-3</v>
      </c>
      <c r="BH3087" s="13">
        <v>-98.4</v>
      </c>
      <c r="BI3087" s="13">
        <v>-93.6</v>
      </c>
      <c r="BJ3087" s="13">
        <v>10.6</v>
      </c>
      <c r="BK3087" s="13">
        <v>10.6</v>
      </c>
      <c r="BL3087" s="13">
        <v>453.8</v>
      </c>
      <c r="BM3087" s="13">
        <v>452.4</v>
      </c>
      <c r="BN3087" s="13">
        <v>101.3</v>
      </c>
      <c r="BO3087" s="13">
        <v>106.7</v>
      </c>
      <c r="BP3087" s="13">
        <v>10.6</v>
      </c>
      <c r="BQ3087" s="13">
        <v>0</v>
      </c>
      <c r="BR3087" s="13">
        <v>0</v>
      </c>
      <c r="BS3087" s="13">
        <v>-97.2</v>
      </c>
      <c r="BT3087" s="14">
        <v>-9.1698113207547181</v>
      </c>
      <c r="BU3087" s="13">
        <v>107.8</v>
      </c>
      <c r="BV3087" s="13">
        <v>3.6000000000000085</v>
      </c>
      <c r="BW3087" s="13">
        <v>3.6000000000000085</v>
      </c>
      <c r="BX3087" s="13">
        <v>-391.5</v>
      </c>
      <c r="BY3087" s="13">
        <v>629.6</v>
      </c>
      <c r="BZ3087" s="13">
        <v>-466.3</v>
      </c>
      <c r="CA3087" s="13">
        <v>597.60000000000014</v>
      </c>
      <c r="CB3087" s="13">
        <v>0</v>
      </c>
      <c r="CC3087" s="15">
        <v>0.33500000000000002</v>
      </c>
      <c r="CD3087" s="15">
        <v>1.1399999999999999</v>
      </c>
      <c r="CE3087" s="15">
        <v>0.36</v>
      </c>
      <c r="CF3087" s="15">
        <v>1.1866965831948151</v>
      </c>
      <c r="CG3087" s="15">
        <v>0.64626455834863439</v>
      </c>
      <c r="CH3087" s="13">
        <v>-23.7379</v>
      </c>
      <c r="CI3087" s="13">
        <v>-73.09</v>
      </c>
      <c r="CJ3087" s="13">
        <v>0</v>
      </c>
      <c r="CK3087" s="12">
        <f t="shared" si="96"/>
        <v>0</v>
      </c>
      <c r="CL3087" s="36">
        <f t="shared" si="97"/>
        <v>0.75937081659973216</v>
      </c>
      <c r="CM3087" s="13" t="s">
        <v>7128</v>
      </c>
      <c r="CN3087" s="13" t="s">
        <v>7128</v>
      </c>
      <c r="CO3087" s="13" t="s">
        <v>7128</v>
      </c>
      <c r="CP3087" s="13" t="s">
        <v>7128</v>
      </c>
      <c r="CQ3087" s="13">
        <v>106.7</v>
      </c>
      <c r="CR3087" s="13">
        <v>1293.7</v>
      </c>
      <c r="CS3087" s="13" t="s">
        <v>7128</v>
      </c>
      <c r="CT3087" s="13">
        <v>0</v>
      </c>
      <c r="CU3087" s="13">
        <v>10.6</v>
      </c>
      <c r="CV3087" s="13">
        <v>597.60000000000014</v>
      </c>
      <c r="CW3087" s="13">
        <v>101.3</v>
      </c>
      <c r="CX3087" s="12" t="s">
        <v>7128</v>
      </c>
      <c r="CY3087" s="12">
        <v>1.6836086404066072E-2</v>
      </c>
      <c r="CZ3087" s="15">
        <v>12.770977295162883</v>
      </c>
      <c r="DA3087" s="20"/>
      <c r="DB3087" s="20"/>
    </row>
    <row r="3088" spans="1:106">
      <c r="A3088" s="8" t="s">
        <v>5317</v>
      </c>
      <c r="B3088" s="8" t="s">
        <v>5318</v>
      </c>
      <c r="C3088" s="9" t="s">
        <v>7141</v>
      </c>
      <c r="D3088" s="9" t="s">
        <v>7126</v>
      </c>
      <c r="E3088" s="10" t="s">
        <v>7127</v>
      </c>
      <c r="F3088" s="10" t="s">
        <v>7126</v>
      </c>
      <c r="G3088" s="11">
        <v>0.73</v>
      </c>
      <c r="H3088" s="11">
        <v>0.73</v>
      </c>
      <c r="I3088" s="12">
        <v>9.0499999999999997E-2</v>
      </c>
      <c r="J3088" s="12">
        <v>0.12256500000000001</v>
      </c>
      <c r="K3088" s="12">
        <v>5.1999999999999998E-2</v>
      </c>
      <c r="L3088" s="12">
        <v>0.1085</v>
      </c>
      <c r="M3088" s="12">
        <v>7.162085E-2</v>
      </c>
      <c r="N3088" s="12">
        <v>0.12256500000000001</v>
      </c>
      <c r="O3088" s="12">
        <v>-9.6272865168539334E-2</v>
      </c>
      <c r="P3088" s="12">
        <v>-9.0888696676837605E-2</v>
      </c>
      <c r="Q3088" s="13">
        <v>1.1599999999999999</v>
      </c>
      <c r="R3088" s="13">
        <v>0</v>
      </c>
      <c r="S3088" s="13">
        <v>0</v>
      </c>
      <c r="T3088" s="13">
        <v>0</v>
      </c>
      <c r="U3088" s="13">
        <v>1.1599999999999999</v>
      </c>
      <c r="V3088" s="13">
        <v>8.5000000000000006E-2</v>
      </c>
      <c r="W3088" s="13">
        <v>1.075</v>
      </c>
      <c r="X3088" s="14">
        <v>7.3275862068965525E-2</v>
      </c>
      <c r="Y3088" s="15">
        <v>2.1437994722955146E-2</v>
      </c>
      <c r="Z3088" s="14">
        <v>0</v>
      </c>
      <c r="AA3088" s="14">
        <v>0</v>
      </c>
      <c r="AB3088" s="14">
        <v>0</v>
      </c>
      <c r="AC3088" s="14">
        <v>0</v>
      </c>
      <c r="AD3088" s="13">
        <v>8.0000000000000002E-3</v>
      </c>
      <c r="AE3088" s="15">
        <v>1.1258888888888889</v>
      </c>
      <c r="AF3088" s="14">
        <v>3.1622776601683791E-2</v>
      </c>
      <c r="AG3088" s="14">
        <v>0.97714379699202913</v>
      </c>
      <c r="AH3088" s="15">
        <v>0.54545454545454541</v>
      </c>
      <c r="AI3088" s="5">
        <v>5.75</v>
      </c>
      <c r="AJ3088" s="15">
        <v>9.9145299145299131</v>
      </c>
      <c r="AK3088" s="15">
        <v>9.9145299145299131</v>
      </c>
      <c r="AL3088" s="15" t="s">
        <v>7128</v>
      </c>
      <c r="AM3088" s="15" t="s">
        <v>7128</v>
      </c>
      <c r="AN3088" s="15">
        <v>0.26484018264840181</v>
      </c>
      <c r="AO3088" s="15">
        <v>4.2490842490842482</v>
      </c>
      <c r="AP3088" s="15">
        <v>6.6770186335403725</v>
      </c>
      <c r="AQ3088" s="15">
        <v>6.3235294117647047</v>
      </c>
      <c r="AR3088" s="15">
        <v>0.25029103608847497</v>
      </c>
      <c r="AS3088" s="15">
        <v>3.9377289377289371</v>
      </c>
      <c r="AT3088" s="14">
        <v>0</v>
      </c>
      <c r="AU3088" s="14">
        <v>0</v>
      </c>
      <c r="AV3088" s="12" t="s">
        <v>7128</v>
      </c>
      <c r="AW3088" s="12">
        <v>-0.125</v>
      </c>
      <c r="AX3088" s="12">
        <v>0.17899999999999999</v>
      </c>
      <c r="AY3088" s="12">
        <v>-0.52200000000000002</v>
      </c>
      <c r="AZ3088" s="14" t="s">
        <v>7128</v>
      </c>
      <c r="BA3088" s="14" t="s">
        <v>7128</v>
      </c>
      <c r="BB3088" s="14">
        <v>2.6292134831460676E-2</v>
      </c>
      <c r="BC3088" s="14">
        <v>3.1676303323162409E-2</v>
      </c>
      <c r="BD3088" s="14">
        <v>0.42857142857142855</v>
      </c>
      <c r="BE3088" s="14">
        <v>0.58974358974358976</v>
      </c>
      <c r="BF3088" s="14">
        <v>0.12781954887218044</v>
      </c>
      <c r="BG3088" s="14">
        <v>9.3299999999999994E-2</v>
      </c>
      <c r="BH3088" s="13">
        <v>0.11700000000000001</v>
      </c>
      <c r="BI3088" s="13">
        <v>0.11700000000000001</v>
      </c>
      <c r="BJ3088" s="13">
        <v>0.161</v>
      </c>
      <c r="BK3088" s="13">
        <v>0.161</v>
      </c>
      <c r="BL3088" s="13">
        <v>0.27300000000000002</v>
      </c>
      <c r="BM3088" s="13">
        <v>0.27300000000000002</v>
      </c>
      <c r="BN3088" s="13">
        <v>0.17</v>
      </c>
      <c r="BO3088" s="13">
        <v>0.17</v>
      </c>
      <c r="BP3088" s="13">
        <v>0.14042105263157895</v>
      </c>
      <c r="BQ3088" s="13">
        <v>0</v>
      </c>
      <c r="BR3088" s="13">
        <v>0</v>
      </c>
      <c r="BS3088" s="13">
        <v>-7.0000000000000001E-3</v>
      </c>
      <c r="BT3088" s="14">
        <v>-4.9850074962518739E-2</v>
      </c>
      <c r="BU3088" s="13">
        <v>0.14742105263157895</v>
      </c>
      <c r="BV3088" s="13">
        <v>0.12400000000000001</v>
      </c>
      <c r="BW3088" s="13">
        <v>0.12400000000000001</v>
      </c>
      <c r="BX3088" s="13">
        <v>4.45</v>
      </c>
      <c r="BY3088" s="13">
        <v>4.4329999999999998</v>
      </c>
      <c r="BZ3088" s="13">
        <v>4.38</v>
      </c>
      <c r="CA3088" s="13">
        <v>4.2949999999999999</v>
      </c>
      <c r="CB3088" s="13">
        <v>0</v>
      </c>
      <c r="CC3088" s="15">
        <v>0.20599999999999999</v>
      </c>
      <c r="CD3088" s="15">
        <v>0.81</v>
      </c>
      <c r="CE3088" s="15">
        <v>0.36</v>
      </c>
      <c r="CF3088" s="15" t="s">
        <v>7128</v>
      </c>
      <c r="CG3088" s="15" t="s">
        <v>7128</v>
      </c>
      <c r="CH3088" s="13" t="s">
        <v>7128</v>
      </c>
      <c r="CI3088" s="13" t="s">
        <v>7128</v>
      </c>
      <c r="CJ3088" s="13">
        <v>0</v>
      </c>
      <c r="CK3088" s="12">
        <f t="shared" si="96"/>
        <v>0</v>
      </c>
      <c r="CL3088" s="36">
        <f t="shared" si="97"/>
        <v>6.3562281722933656E-2</v>
      </c>
      <c r="CM3088" s="13">
        <v>0.13300000000000001</v>
      </c>
      <c r="CN3088" s="13">
        <v>1.7000000000000001E-2</v>
      </c>
      <c r="CO3088" s="13">
        <v>0.11700000000000001</v>
      </c>
      <c r="CP3088" s="13">
        <v>1.1599999999999999</v>
      </c>
      <c r="CQ3088" s="13">
        <v>0.17</v>
      </c>
      <c r="CR3088" s="13">
        <v>1.075</v>
      </c>
      <c r="CS3088" s="13" t="s">
        <v>7128</v>
      </c>
      <c r="CT3088" s="13">
        <v>0</v>
      </c>
      <c r="CU3088" s="13">
        <v>0.161</v>
      </c>
      <c r="CV3088" s="13">
        <v>4.2949999999999999</v>
      </c>
      <c r="CW3088" s="13">
        <v>0.17</v>
      </c>
      <c r="CX3088" s="12">
        <v>2.6292134831460676E-2</v>
      </c>
      <c r="CY3088" s="12">
        <v>3.1676303323162409E-2</v>
      </c>
      <c r="CZ3088" s="15">
        <v>6.3235294117647047</v>
      </c>
      <c r="DA3088" s="20"/>
      <c r="DB3088" s="20"/>
    </row>
    <row r="3089" spans="1:106">
      <c r="A3089" s="8" t="s">
        <v>4959</v>
      </c>
      <c r="B3089" s="8" t="s">
        <v>4960</v>
      </c>
      <c r="C3089" s="9" t="s">
        <v>7180</v>
      </c>
      <c r="D3089" s="9" t="s">
        <v>7126</v>
      </c>
      <c r="E3089" s="10" t="s">
        <v>7127</v>
      </c>
      <c r="F3089" s="10" t="s">
        <v>7126</v>
      </c>
      <c r="G3089" s="11">
        <v>1.21</v>
      </c>
      <c r="H3089" s="11">
        <v>1.2289113775185705</v>
      </c>
      <c r="I3089" s="12">
        <v>9.0499999999999997E-2</v>
      </c>
      <c r="J3089" s="12">
        <v>0.16771647966543063</v>
      </c>
      <c r="K3089" s="12">
        <v>4.7E-2</v>
      </c>
      <c r="L3089" s="12">
        <v>0.10350000000000001</v>
      </c>
      <c r="M3089" s="12">
        <v>6.8320350000000002E-2</v>
      </c>
      <c r="N3089" s="12">
        <v>0.16612773034010905</v>
      </c>
      <c r="O3089" s="12">
        <v>0.35080203885308786</v>
      </c>
      <c r="P3089" s="12">
        <v>0.34661023158598259</v>
      </c>
      <c r="Q3089" s="13">
        <v>1.97</v>
      </c>
      <c r="R3089" s="13">
        <v>0</v>
      </c>
      <c r="S3089" s="13">
        <v>3.2000000000000001E-2</v>
      </c>
      <c r="T3089" s="13">
        <v>3.2000000000000001E-2</v>
      </c>
      <c r="U3089" s="13">
        <v>2.0019999999999998</v>
      </c>
      <c r="V3089" s="13">
        <v>0.6</v>
      </c>
      <c r="W3089" s="13">
        <v>1.4019999999999997</v>
      </c>
      <c r="X3089" s="14">
        <v>0.29970029970029971</v>
      </c>
      <c r="Y3089" s="15">
        <v>4.1806020066889632E-2</v>
      </c>
      <c r="Z3089" s="14">
        <v>2.684563758389262E-2</v>
      </c>
      <c r="AA3089" s="14">
        <v>1.5984015984015987E-2</v>
      </c>
      <c r="AB3089" s="14">
        <v>2.7586206896551727E-2</v>
      </c>
      <c r="AC3089" s="14">
        <v>1.6243654822335026E-2</v>
      </c>
      <c r="AD3089" s="13">
        <v>0.33</v>
      </c>
      <c r="AE3089" s="15">
        <v>0.50716666666666677</v>
      </c>
      <c r="AF3089" s="14">
        <v>3.1622776601683791E-2</v>
      </c>
      <c r="AG3089" s="14" t="s">
        <v>7128</v>
      </c>
      <c r="AH3089" s="15">
        <v>0.53596287703016232</v>
      </c>
      <c r="AI3089" s="5" t="s">
        <v>7128</v>
      </c>
      <c r="AJ3089" s="15">
        <v>4.8522167487684724</v>
      </c>
      <c r="AK3089" s="15">
        <v>4.8522167487684724</v>
      </c>
      <c r="AL3089" s="15" t="s">
        <v>7128</v>
      </c>
      <c r="AM3089" s="15" t="s">
        <v>7128</v>
      </c>
      <c r="AN3089" s="15">
        <v>1.6982758620689655</v>
      </c>
      <c r="AO3089" s="15">
        <v>6.8881118881118883</v>
      </c>
      <c r="AP3089" s="15">
        <v>3.4617283950617272</v>
      </c>
      <c r="AQ3089" s="15">
        <v>3.3380952380952373</v>
      </c>
      <c r="AR3089" s="15">
        <v>2.368243243243243</v>
      </c>
      <c r="AS3089" s="15">
        <v>4.9020979020979016</v>
      </c>
      <c r="AT3089" s="14">
        <v>0</v>
      </c>
      <c r="AU3089" s="14">
        <v>0</v>
      </c>
      <c r="AV3089" s="12" t="s">
        <v>7128</v>
      </c>
      <c r="AW3089" s="12" t="s">
        <v>7128</v>
      </c>
      <c r="AX3089" s="12">
        <v>-0.20100000000000001</v>
      </c>
      <c r="AY3089" s="12">
        <v>-0.10199999999999999</v>
      </c>
      <c r="AZ3089" s="14" t="s">
        <v>7128</v>
      </c>
      <c r="BA3089" s="14" t="s">
        <v>7128</v>
      </c>
      <c r="BB3089" s="14">
        <v>0.51851851851851849</v>
      </c>
      <c r="BC3089" s="14">
        <v>0.51273796192609167</v>
      </c>
      <c r="BD3089" s="14">
        <v>1.4195804195804198</v>
      </c>
      <c r="BE3089" s="14">
        <v>1.4160839160839163</v>
      </c>
      <c r="BF3089" s="14">
        <v>3.7825059101654845E-2</v>
      </c>
      <c r="BG3089" s="14" t="s">
        <v>7128</v>
      </c>
      <c r="BH3089" s="13">
        <v>0.40600000000000003</v>
      </c>
      <c r="BI3089" s="13">
        <v>0.40600000000000003</v>
      </c>
      <c r="BJ3089" s="13">
        <v>0.40500000000000003</v>
      </c>
      <c r="BK3089" s="13">
        <v>0.40500000000000003</v>
      </c>
      <c r="BL3089" s="13">
        <v>0.28599999999999998</v>
      </c>
      <c r="BM3089" s="13">
        <v>0.28599999999999998</v>
      </c>
      <c r="BN3089" s="13">
        <v>0.42</v>
      </c>
      <c r="BO3089" s="13">
        <v>0.42</v>
      </c>
      <c r="BP3089" s="13">
        <v>0.38968085106382977</v>
      </c>
      <c r="BQ3089" s="13">
        <v>0</v>
      </c>
      <c r="BR3089" s="13">
        <v>0</v>
      </c>
      <c r="BS3089" s="13">
        <v>-0.01</v>
      </c>
      <c r="BT3089" s="14">
        <v>-2.5662025662025665E-2</v>
      </c>
      <c r="BU3089" s="13">
        <v>0.39968085106382978</v>
      </c>
      <c r="BV3089" s="13">
        <v>0.41600000000000004</v>
      </c>
      <c r="BW3089" s="13">
        <v>0.41600000000000004</v>
      </c>
      <c r="BX3089" s="13">
        <v>0.78300000000000003</v>
      </c>
      <c r="BY3089" s="13">
        <v>0.76000000000000012</v>
      </c>
      <c r="BZ3089" s="13">
        <v>1.1599999999999999</v>
      </c>
      <c r="CA3089" s="13">
        <v>0.59199999999999997</v>
      </c>
      <c r="CB3089" s="13">
        <v>0</v>
      </c>
      <c r="CC3089" s="15">
        <v>-0.156</v>
      </c>
      <c r="CD3089" s="15">
        <v>0.87</v>
      </c>
      <c r="CE3089" s="15">
        <v>0.36</v>
      </c>
      <c r="CF3089" s="15">
        <v>1.6473753528932653</v>
      </c>
      <c r="CG3089" s="15">
        <v>1.7708294248719425</v>
      </c>
      <c r="CH3089" s="13">
        <v>8.5599999999999982E-2</v>
      </c>
      <c r="CI3089" s="13">
        <v>0.16889999999999999</v>
      </c>
      <c r="CJ3089" s="13">
        <v>0</v>
      </c>
      <c r="CK3089" s="12">
        <f t="shared" si="96"/>
        <v>0</v>
      </c>
      <c r="CL3089" s="36">
        <f t="shared" si="97"/>
        <v>0.48310810810810811</v>
      </c>
      <c r="CM3089" s="13">
        <v>0.42299999999999999</v>
      </c>
      <c r="CN3089" s="13">
        <v>1.6E-2</v>
      </c>
      <c r="CO3089" s="13">
        <v>0.40600000000000003</v>
      </c>
      <c r="CP3089" s="13">
        <v>1.97</v>
      </c>
      <c r="CQ3089" s="13">
        <v>0.42</v>
      </c>
      <c r="CR3089" s="13">
        <v>1.4019999999999997</v>
      </c>
      <c r="CS3089" s="13" t="s">
        <v>7128</v>
      </c>
      <c r="CT3089" s="13">
        <v>0</v>
      </c>
      <c r="CU3089" s="13">
        <v>0.40500000000000003</v>
      </c>
      <c r="CV3089" s="13">
        <v>0.59199999999999997</v>
      </c>
      <c r="CW3089" s="13">
        <v>0.42</v>
      </c>
      <c r="CX3089" s="12">
        <v>0.51851851851851849</v>
      </c>
      <c r="CY3089" s="12">
        <v>0.51273796192609167</v>
      </c>
      <c r="CZ3089" s="15">
        <v>3.3380952380952373</v>
      </c>
      <c r="DA3089" s="20"/>
      <c r="DB3089" s="20"/>
    </row>
    <row r="3090" spans="1:106">
      <c r="A3090" s="8" t="s">
        <v>3015</v>
      </c>
      <c r="B3090" s="8" t="s">
        <v>3016</v>
      </c>
      <c r="C3090" s="9" t="s">
        <v>7131</v>
      </c>
      <c r="D3090" s="9" t="s">
        <v>7126</v>
      </c>
      <c r="E3090" s="10" t="s">
        <v>7127</v>
      </c>
      <c r="F3090" s="10" t="s">
        <v>7126</v>
      </c>
      <c r="G3090" s="11">
        <v>0.79</v>
      </c>
      <c r="H3090" s="11">
        <v>2.1472687224669604</v>
      </c>
      <c r="I3090" s="12">
        <v>9.0499999999999997E-2</v>
      </c>
      <c r="J3090" s="12">
        <v>0.25082781938325993</v>
      </c>
      <c r="K3090" s="12">
        <v>4.1999999999999996E-2</v>
      </c>
      <c r="L3090" s="12">
        <v>9.8500000000000004E-2</v>
      </c>
      <c r="M3090" s="12">
        <v>6.5019850000000004E-2</v>
      </c>
      <c r="N3090" s="12">
        <v>0.13338031847649923</v>
      </c>
      <c r="O3090" s="12">
        <v>-1.4639079881596313</v>
      </c>
      <c r="P3090" s="12">
        <v>-0.41504581882639424</v>
      </c>
      <c r="Q3090" s="13">
        <v>9.08</v>
      </c>
      <c r="R3090" s="13">
        <v>0</v>
      </c>
      <c r="S3090" s="13">
        <v>15.6</v>
      </c>
      <c r="T3090" s="13">
        <v>15.6</v>
      </c>
      <c r="U3090" s="13">
        <v>24.68</v>
      </c>
      <c r="V3090" s="13">
        <v>0</v>
      </c>
      <c r="W3090" s="13">
        <v>24.68</v>
      </c>
      <c r="X3090" s="14">
        <v>0</v>
      </c>
      <c r="Y3090" s="15">
        <v>9.7087378640776698E-2</v>
      </c>
      <c r="Z3090" s="14">
        <v>0.65656565656565657</v>
      </c>
      <c r="AA3090" s="14">
        <v>0.63209076175040513</v>
      </c>
      <c r="AB3090" s="14">
        <v>1.9117647058823528</v>
      </c>
      <c r="AC3090" s="14">
        <v>1.7180616740088106</v>
      </c>
      <c r="AD3090" s="13">
        <v>0.88500000000000001</v>
      </c>
      <c r="AE3090" s="15">
        <v>1.0691666666666668</v>
      </c>
      <c r="AF3090" s="14">
        <v>6.3245553203367583E-2</v>
      </c>
      <c r="AG3090" s="14">
        <v>0.65459147565485454</v>
      </c>
      <c r="AH3090" s="15">
        <v>0.32919805050952589</v>
      </c>
      <c r="AI3090" s="5" t="s">
        <v>7128</v>
      </c>
      <c r="AJ3090" s="15" t="s">
        <v>7128</v>
      </c>
      <c r="AK3090" s="15" t="s">
        <v>7128</v>
      </c>
      <c r="AL3090" s="15" t="s">
        <v>7128</v>
      </c>
      <c r="AM3090" s="15" t="s">
        <v>7128</v>
      </c>
      <c r="AN3090" s="15">
        <v>1.1127450980392157</v>
      </c>
      <c r="AO3090" s="15">
        <v>0.42232558139534881</v>
      </c>
      <c r="AP3090" s="15" t="s">
        <v>7128</v>
      </c>
      <c r="AQ3090" s="15" t="s">
        <v>7128</v>
      </c>
      <c r="AR3090" s="15">
        <v>1.0387205387205387</v>
      </c>
      <c r="AS3090" s="15">
        <v>1.1479069767441861</v>
      </c>
      <c r="AT3090" s="14" t="s">
        <v>7128</v>
      </c>
      <c r="AU3090" s="14">
        <v>0</v>
      </c>
      <c r="AV3090" s="12" t="s">
        <v>7128</v>
      </c>
      <c r="AW3090" s="12" t="s">
        <v>7128</v>
      </c>
      <c r="AX3090" s="12">
        <v>-5.91E-2</v>
      </c>
      <c r="AY3090" s="12">
        <v>-2.6200000000000001E-2</v>
      </c>
      <c r="AZ3090" s="14" t="s">
        <v>7128</v>
      </c>
      <c r="BA3090" s="14" t="s">
        <v>7128</v>
      </c>
      <c r="BB3090" s="14">
        <v>-1.2130801687763713</v>
      </c>
      <c r="BC3090" s="14">
        <v>-0.28166550034989501</v>
      </c>
      <c r="BD3090" s="14">
        <v>-0.57213930348258701</v>
      </c>
      <c r="BE3090" s="14">
        <v>-0.40049751243781095</v>
      </c>
      <c r="BF3090" s="14">
        <v>0</v>
      </c>
      <c r="BG3090" s="14">
        <v>7.5300000000000002E-3</v>
      </c>
      <c r="BH3090" s="13">
        <v>-10.8</v>
      </c>
      <c r="BI3090" s="13">
        <v>-11.5</v>
      </c>
      <c r="BJ3090" s="13">
        <v>-8.0500000000000007</v>
      </c>
      <c r="BK3090" s="13">
        <v>-8.0500000000000007</v>
      </c>
      <c r="BL3090" s="13">
        <v>21.5</v>
      </c>
      <c r="BM3090" s="13">
        <v>20.100000000000001</v>
      </c>
      <c r="BN3090" s="13">
        <v>-3.65</v>
      </c>
      <c r="BO3090" s="13">
        <v>-4.8099999999999996</v>
      </c>
      <c r="BP3090" s="13">
        <v>-8.0500000000000007</v>
      </c>
      <c r="BQ3090" s="13">
        <v>0</v>
      </c>
      <c r="BR3090" s="13">
        <v>0</v>
      </c>
      <c r="BS3090" s="13">
        <v>-2.04</v>
      </c>
      <c r="BT3090" s="14" t="s">
        <v>7128</v>
      </c>
      <c r="BU3090" s="13">
        <v>-6.0100000000000007</v>
      </c>
      <c r="BV3090" s="13">
        <v>-9.4600000000000009</v>
      </c>
      <c r="BW3090" s="13">
        <v>-9.4600000000000009</v>
      </c>
      <c r="BX3090" s="13">
        <v>9.48</v>
      </c>
      <c r="BY3090" s="13">
        <v>28.580000000000002</v>
      </c>
      <c r="BZ3090" s="13">
        <v>8.16</v>
      </c>
      <c r="CA3090" s="13">
        <v>23.759999999999998</v>
      </c>
      <c r="CB3090" s="13">
        <v>0</v>
      </c>
      <c r="CC3090" s="15">
        <v>0.27600000000000002</v>
      </c>
      <c r="CD3090" s="15">
        <v>0.60599999999999998</v>
      </c>
      <c r="CE3090" s="15">
        <v>0.36</v>
      </c>
      <c r="CF3090" s="15" t="s">
        <v>7128</v>
      </c>
      <c r="CG3090" s="15" t="s">
        <v>7128</v>
      </c>
      <c r="CH3090" s="13" t="s">
        <v>7128</v>
      </c>
      <c r="CI3090" s="13" t="s">
        <v>7128</v>
      </c>
      <c r="CJ3090" s="13">
        <v>0</v>
      </c>
      <c r="CK3090" s="12">
        <f t="shared" si="96"/>
        <v>0</v>
      </c>
      <c r="CL3090" s="36">
        <f t="shared" si="97"/>
        <v>0.90488215488215495</v>
      </c>
      <c r="CM3090" s="13" t="s">
        <v>7128</v>
      </c>
      <c r="CN3090" s="13" t="s">
        <v>7128</v>
      </c>
      <c r="CO3090" s="13" t="s">
        <v>7128</v>
      </c>
      <c r="CP3090" s="13" t="s">
        <v>7128</v>
      </c>
      <c r="CQ3090" s="13" t="s">
        <v>7128</v>
      </c>
      <c r="CR3090" s="13" t="s">
        <v>7128</v>
      </c>
      <c r="CS3090" s="13" t="s">
        <v>7128</v>
      </c>
      <c r="CT3090" s="13">
        <v>8.7799999999999989E-2</v>
      </c>
      <c r="CU3090" s="13">
        <v>-8.1036000000000001</v>
      </c>
      <c r="CV3090" s="13">
        <v>23.847799999999999</v>
      </c>
      <c r="CW3090" s="13">
        <v>-3.65</v>
      </c>
      <c r="CX3090" s="12">
        <v>-1.2075503250486004</v>
      </c>
      <c r="CY3090" s="12">
        <v>-0.28267254550401494</v>
      </c>
      <c r="CZ3090" s="15" t="s">
        <v>7128</v>
      </c>
      <c r="DA3090" s="20"/>
      <c r="DB3090" s="20"/>
    </row>
    <row r="3091" spans="1:106" ht="24">
      <c r="A3091" s="8" t="s">
        <v>3111</v>
      </c>
      <c r="B3091" s="8" t="s">
        <v>3112</v>
      </c>
      <c r="C3091" s="9" t="s">
        <v>7197</v>
      </c>
      <c r="D3091" s="9" t="s">
        <v>7126</v>
      </c>
      <c r="E3091" s="10" t="s">
        <v>7127</v>
      </c>
      <c r="F3091" s="10" t="s">
        <v>7126</v>
      </c>
      <c r="G3091" s="11">
        <v>0.65</v>
      </c>
      <c r="H3091" s="11">
        <v>0.65</v>
      </c>
      <c r="I3091" s="12">
        <v>9.0499999999999997E-2</v>
      </c>
      <c r="J3091" s="12">
        <v>0.11532500000000001</v>
      </c>
      <c r="K3091" s="12">
        <v>3.2000000000000001E-2</v>
      </c>
      <c r="L3091" s="12">
        <v>8.8499999999999995E-2</v>
      </c>
      <c r="M3091" s="12">
        <v>5.8418850000000001E-2</v>
      </c>
      <c r="N3091" s="12">
        <v>0.11532500000000001</v>
      </c>
      <c r="O3091" s="12">
        <v>-5.0026492537313449E-2</v>
      </c>
      <c r="P3091" s="12">
        <v>-4.9770857966025595E-2</v>
      </c>
      <c r="Q3091" s="13">
        <v>5.97</v>
      </c>
      <c r="R3091" s="13">
        <v>0</v>
      </c>
      <c r="S3091" s="13">
        <v>0</v>
      </c>
      <c r="T3091" s="13">
        <v>0</v>
      </c>
      <c r="U3091" s="13">
        <v>5.97</v>
      </c>
      <c r="V3091" s="13">
        <v>4.3999999999999997E-2</v>
      </c>
      <c r="W3091" s="13">
        <v>5.9260000000000002</v>
      </c>
      <c r="X3091" s="14">
        <v>7.3701842546063647E-3</v>
      </c>
      <c r="Y3091" s="15">
        <v>7.1428571428571425E-2</v>
      </c>
      <c r="Z3091" s="14">
        <v>0</v>
      </c>
      <c r="AA3091" s="14">
        <v>0</v>
      </c>
      <c r="AB3091" s="14">
        <v>0</v>
      </c>
      <c r="AC3091" s="14">
        <v>0</v>
      </c>
      <c r="AD3091" s="13">
        <v>0.56899999999999995</v>
      </c>
      <c r="AE3091" s="15">
        <v>0.90336111111111117</v>
      </c>
      <c r="AF3091" s="14">
        <v>3.1622776601683791E-2</v>
      </c>
      <c r="AG3091" s="14">
        <v>0.38896015220071067</v>
      </c>
      <c r="AH3091" s="15">
        <v>0.27024390243902446</v>
      </c>
      <c r="AI3091" s="5" t="s">
        <v>7128</v>
      </c>
      <c r="AJ3091" s="15">
        <v>6.822857142857143</v>
      </c>
      <c r="AK3091" s="15">
        <v>6.822857142857143</v>
      </c>
      <c r="AL3091" s="15" t="s">
        <v>7128</v>
      </c>
      <c r="AM3091" s="15" t="s">
        <v>7128</v>
      </c>
      <c r="AN3091" s="15">
        <v>0.44552238805970146</v>
      </c>
      <c r="AO3091" s="15">
        <v>0.31587301587301586</v>
      </c>
      <c r="AP3091" s="15">
        <v>5.590566037735849</v>
      </c>
      <c r="AQ3091" s="15">
        <v>5.590566037735849</v>
      </c>
      <c r="AR3091" s="15">
        <v>0.44369571728062296</v>
      </c>
      <c r="AS3091" s="15">
        <v>0.31354497354497357</v>
      </c>
      <c r="AT3091" s="14">
        <v>0.28799999999999998</v>
      </c>
      <c r="AU3091" s="14">
        <v>4.2211055276381915E-2</v>
      </c>
      <c r="AV3091" s="12">
        <v>0.7340000000000001</v>
      </c>
      <c r="AW3091" s="12">
        <v>-0.23600000000000002</v>
      </c>
      <c r="AX3091" s="12">
        <v>-0.25</v>
      </c>
      <c r="AY3091" s="12">
        <v>-0.15</v>
      </c>
      <c r="AZ3091" s="14" t="s">
        <v>7128</v>
      </c>
      <c r="BA3091" s="14" t="s">
        <v>7128</v>
      </c>
      <c r="BB3091" s="14">
        <v>6.5298507462686561E-2</v>
      </c>
      <c r="BC3091" s="14">
        <v>6.5554142033974416E-2</v>
      </c>
      <c r="BD3091" s="14">
        <v>4.6296296296296301E-2</v>
      </c>
      <c r="BE3091" s="14">
        <v>5.6084656084656091E-2</v>
      </c>
      <c r="BF3091" s="14">
        <v>0.17358490566037735</v>
      </c>
      <c r="BG3091" s="14">
        <v>0.51700000000000002</v>
      </c>
      <c r="BH3091" s="13">
        <v>0.875</v>
      </c>
      <c r="BI3091" s="13">
        <v>0.875</v>
      </c>
      <c r="BJ3091" s="13">
        <v>1.06</v>
      </c>
      <c r="BK3091" s="13">
        <v>1.06</v>
      </c>
      <c r="BL3091" s="13">
        <v>18.899999999999999</v>
      </c>
      <c r="BM3091" s="13">
        <v>18.899999999999999</v>
      </c>
      <c r="BN3091" s="13">
        <v>1.06</v>
      </c>
      <c r="BO3091" s="13">
        <v>1.06</v>
      </c>
      <c r="BP3091" s="13">
        <v>0.87600000000000011</v>
      </c>
      <c r="BQ3091" s="13">
        <v>0</v>
      </c>
      <c r="BR3091" s="13">
        <v>0</v>
      </c>
      <c r="BS3091" s="13">
        <v>-6.0000000000000001E-3</v>
      </c>
      <c r="BT3091" s="14">
        <v>-6.8493150684931503E-3</v>
      </c>
      <c r="BU3091" s="13">
        <v>0.88200000000000012</v>
      </c>
      <c r="BV3091" s="13">
        <v>0.88100000000000001</v>
      </c>
      <c r="BW3091" s="13">
        <v>0.88100000000000001</v>
      </c>
      <c r="BX3091" s="13">
        <v>13.4</v>
      </c>
      <c r="BY3091" s="13">
        <v>13.363</v>
      </c>
      <c r="BZ3091" s="13">
        <v>13.4</v>
      </c>
      <c r="CA3091" s="13">
        <v>13.356</v>
      </c>
      <c r="CB3091" s="13">
        <v>-0.252</v>
      </c>
      <c r="CC3091" s="15">
        <v>8.2000000000000003E-2</v>
      </c>
      <c r="CD3091" s="15">
        <v>0.81899999999999995</v>
      </c>
      <c r="CE3091" s="15">
        <v>0.36</v>
      </c>
      <c r="CF3091" s="15">
        <v>1.0882492195273543</v>
      </c>
      <c r="CG3091" s="15">
        <v>1.1650999024577071</v>
      </c>
      <c r="CH3091" s="13">
        <v>1.6108</v>
      </c>
      <c r="CI3091" s="13">
        <v>1.2435999999999998</v>
      </c>
      <c r="CJ3091" s="13">
        <v>-0.252</v>
      </c>
      <c r="CK3091" s="12">
        <f t="shared" si="96"/>
        <v>0.28603859250851305</v>
      </c>
      <c r="CL3091" s="36">
        <f t="shared" si="97"/>
        <v>1.4150943396226414</v>
      </c>
      <c r="CM3091" s="13">
        <v>1.06</v>
      </c>
      <c r="CN3091" s="13">
        <v>0.184</v>
      </c>
      <c r="CO3091" s="13">
        <v>0.875</v>
      </c>
      <c r="CP3091" s="13">
        <v>5.97</v>
      </c>
      <c r="CQ3091" s="13">
        <v>1.06</v>
      </c>
      <c r="CR3091" s="13">
        <v>5.9260000000000002</v>
      </c>
      <c r="CS3091" s="13">
        <v>0.88100000000000001</v>
      </c>
      <c r="CT3091" s="13">
        <v>0</v>
      </c>
      <c r="CU3091" s="13">
        <v>1.06</v>
      </c>
      <c r="CV3091" s="13">
        <v>13.356</v>
      </c>
      <c r="CW3091" s="13">
        <v>1.06</v>
      </c>
      <c r="CX3091" s="12">
        <v>6.5298507462686561E-2</v>
      </c>
      <c r="CY3091" s="12">
        <v>6.5554142033974416E-2</v>
      </c>
      <c r="CZ3091" s="15">
        <v>5.590566037735849</v>
      </c>
      <c r="DA3091" s="20"/>
      <c r="DB3091" s="20"/>
    </row>
    <row r="3092" spans="1:106" ht="24">
      <c r="A3092" s="8" t="s">
        <v>4819</v>
      </c>
      <c r="B3092" s="8" t="s">
        <v>4820</v>
      </c>
      <c r="C3092" s="9" t="s">
        <v>7207</v>
      </c>
      <c r="D3092" s="9" t="s">
        <v>7126</v>
      </c>
      <c r="E3092" s="10" t="s">
        <v>7127</v>
      </c>
      <c r="F3092" s="10" t="s">
        <v>7126</v>
      </c>
      <c r="G3092" s="11">
        <v>0.55000000000000004</v>
      </c>
      <c r="H3092" s="11">
        <v>0.63758887219203952</v>
      </c>
      <c r="I3092" s="12">
        <v>9.0499999999999997E-2</v>
      </c>
      <c r="J3092" s="12">
        <v>0.11420179293337958</v>
      </c>
      <c r="K3092" s="12">
        <v>4.7E-2</v>
      </c>
      <c r="L3092" s="12">
        <v>0.10350000000000001</v>
      </c>
      <c r="M3092" s="12">
        <v>6.8320350000000002E-2</v>
      </c>
      <c r="N3092" s="12">
        <v>0.10661715700872482</v>
      </c>
      <c r="O3092" s="12">
        <v>-5.9338404955237505E-2</v>
      </c>
      <c r="P3092" s="12">
        <v>-6.1853577647989051E-2</v>
      </c>
      <c r="Q3092" s="13">
        <v>20.5</v>
      </c>
      <c r="R3092" s="13">
        <v>0</v>
      </c>
      <c r="S3092" s="13">
        <v>4.0599999999999996</v>
      </c>
      <c r="T3092" s="13">
        <v>4.0599999999999996</v>
      </c>
      <c r="U3092" s="13">
        <v>24.56</v>
      </c>
      <c r="V3092" s="13">
        <v>0.48799999999999999</v>
      </c>
      <c r="W3092" s="13">
        <v>24.071999999999999</v>
      </c>
      <c r="X3092" s="14">
        <v>1.9869706840390879E-2</v>
      </c>
      <c r="Y3092" s="15">
        <v>6.7024128686327081E-2</v>
      </c>
      <c r="Z3092" s="14">
        <v>0.25598991172761665</v>
      </c>
      <c r="AA3092" s="14">
        <v>0.16530944625407165</v>
      </c>
      <c r="AB3092" s="14">
        <v>0.34406779661016945</v>
      </c>
      <c r="AC3092" s="14">
        <v>0.19804878048780486</v>
      </c>
      <c r="AD3092" s="13">
        <v>5.49</v>
      </c>
      <c r="AE3092" s="15">
        <v>-0.9847222222222225</v>
      </c>
      <c r="AF3092" s="14">
        <v>0.18708286933869708</v>
      </c>
      <c r="AG3092" s="14" t="s">
        <v>7128</v>
      </c>
      <c r="AH3092" s="15">
        <v>0.36894164193867462</v>
      </c>
      <c r="AI3092" s="5">
        <v>1.8271889400921659</v>
      </c>
      <c r="AJ3092" s="15">
        <v>40.836653386454181</v>
      </c>
      <c r="AK3092" s="15">
        <v>40.836653386454181</v>
      </c>
      <c r="AL3092" s="15" t="s">
        <v>7128</v>
      </c>
      <c r="AM3092" s="15" t="s">
        <v>7128</v>
      </c>
      <c r="AN3092" s="15">
        <v>1.7372881355932202</v>
      </c>
      <c r="AO3092" s="15">
        <v>15.298507462686567</v>
      </c>
      <c r="AP3092" s="15">
        <v>30.355611601513239</v>
      </c>
      <c r="AQ3092" s="15">
        <v>23.370873786407767</v>
      </c>
      <c r="AR3092" s="15">
        <v>1.5662697638102674</v>
      </c>
      <c r="AS3092" s="15">
        <v>17.964179104477612</v>
      </c>
      <c r="AT3092" s="14">
        <v>0</v>
      </c>
      <c r="AU3092" s="14">
        <v>0</v>
      </c>
      <c r="AV3092" s="12">
        <v>0.47299999999999998</v>
      </c>
      <c r="AW3092" s="12" t="s">
        <v>7128</v>
      </c>
      <c r="AX3092" s="12">
        <v>0.61499999999999999</v>
      </c>
      <c r="AY3092" s="12" t="s">
        <v>7128</v>
      </c>
      <c r="AZ3092" s="14" t="s">
        <v>7128</v>
      </c>
      <c r="BA3092" s="14" t="s">
        <v>7128</v>
      </c>
      <c r="BB3092" s="14">
        <v>5.4863387978142074E-2</v>
      </c>
      <c r="BC3092" s="14">
        <v>4.4763579360735765E-2</v>
      </c>
      <c r="BD3092" s="14">
        <v>0.37462686567164177</v>
      </c>
      <c r="BE3092" s="14">
        <v>0.59179104477611943</v>
      </c>
      <c r="BF3092" s="14">
        <v>0.19589257503949448</v>
      </c>
      <c r="BG3092" s="14" t="s">
        <v>7128</v>
      </c>
      <c r="BH3092" s="13">
        <v>0.502</v>
      </c>
      <c r="BI3092" s="13">
        <v>0.502</v>
      </c>
      <c r="BJ3092" s="13">
        <v>0.79300000000000004</v>
      </c>
      <c r="BK3092" s="13">
        <v>0.79300000000000004</v>
      </c>
      <c r="BL3092" s="13">
        <v>1.34</v>
      </c>
      <c r="BM3092" s="13">
        <v>1.34</v>
      </c>
      <c r="BN3092" s="13">
        <v>1.03</v>
      </c>
      <c r="BO3092" s="13">
        <v>1.03</v>
      </c>
      <c r="BP3092" s="13">
        <v>0.63765718799368099</v>
      </c>
      <c r="BQ3092" s="13">
        <v>0.26</v>
      </c>
      <c r="BR3092" s="13">
        <v>1.2999999999999999E-2</v>
      </c>
      <c r="BS3092" s="13">
        <v>0.38400000000000001</v>
      </c>
      <c r="BT3092" s="14">
        <v>0.62259158600425624</v>
      </c>
      <c r="BU3092" s="13">
        <v>0.24065718799368097</v>
      </c>
      <c r="BV3092" s="13">
        <v>-0.15500000000000003</v>
      </c>
      <c r="BW3092" s="13">
        <v>0.105</v>
      </c>
      <c r="BX3092" s="13">
        <v>9.15</v>
      </c>
      <c r="BY3092" s="13">
        <v>14.244999999999999</v>
      </c>
      <c r="BZ3092" s="13">
        <v>11.8</v>
      </c>
      <c r="CA3092" s="13">
        <v>15.369</v>
      </c>
      <c r="CB3092" s="13">
        <v>0</v>
      </c>
      <c r="CC3092" s="15">
        <v>-0.66800000000000004</v>
      </c>
      <c r="CD3092" s="15">
        <v>0.28199999999999997</v>
      </c>
      <c r="CE3092" s="15">
        <v>0.36</v>
      </c>
      <c r="CF3092" s="15" t="s">
        <v>7128</v>
      </c>
      <c r="CG3092" s="15" t="s">
        <v>7128</v>
      </c>
      <c r="CH3092" s="13" t="s">
        <v>7128</v>
      </c>
      <c r="CI3092" s="13" t="s">
        <v>7128</v>
      </c>
      <c r="CJ3092" s="13">
        <v>0</v>
      </c>
      <c r="CK3092" s="12">
        <f t="shared" si="96"/>
        <v>0</v>
      </c>
      <c r="CL3092" s="36">
        <f t="shared" si="97"/>
        <v>8.7188496323768627E-2</v>
      </c>
      <c r="CM3092" s="13">
        <v>0.63300000000000001</v>
      </c>
      <c r="CN3092" s="13">
        <v>0.124</v>
      </c>
      <c r="CO3092" s="13">
        <v>0.502</v>
      </c>
      <c r="CP3092" s="13">
        <v>20.5</v>
      </c>
      <c r="CQ3092" s="13">
        <v>1.03</v>
      </c>
      <c r="CR3092" s="13">
        <v>24.071999999999999</v>
      </c>
      <c r="CS3092" s="13" t="s">
        <v>7128</v>
      </c>
      <c r="CT3092" s="13">
        <v>0</v>
      </c>
      <c r="CU3092" s="13">
        <v>0.79300000000000004</v>
      </c>
      <c r="CV3092" s="13">
        <v>15.369</v>
      </c>
      <c r="CW3092" s="13">
        <v>1.03</v>
      </c>
      <c r="CX3092" s="12">
        <v>5.4863387978142074E-2</v>
      </c>
      <c r="CY3092" s="12">
        <v>4.4763579360735765E-2</v>
      </c>
      <c r="CZ3092" s="15">
        <v>23.370873786407767</v>
      </c>
      <c r="DA3092" s="20"/>
      <c r="DB3092" s="20"/>
    </row>
    <row r="3093" spans="1:106" ht="24">
      <c r="A3093" s="8" t="s">
        <v>4555</v>
      </c>
      <c r="B3093" s="8" t="s">
        <v>4556</v>
      </c>
      <c r="C3093" s="9" t="s">
        <v>7142</v>
      </c>
      <c r="D3093" s="9" t="s">
        <v>7126</v>
      </c>
      <c r="E3093" s="10" t="s">
        <v>7127</v>
      </c>
      <c r="F3093" s="10" t="s">
        <v>7126</v>
      </c>
      <c r="G3093" s="11">
        <v>0.1</v>
      </c>
      <c r="H3093" s="11">
        <v>0.1</v>
      </c>
      <c r="I3093" s="12">
        <v>9.0499999999999997E-2</v>
      </c>
      <c r="J3093" s="12">
        <v>6.5549999999999997E-2</v>
      </c>
      <c r="K3093" s="12">
        <v>4.7E-2</v>
      </c>
      <c r="L3093" s="12">
        <v>0.10350000000000001</v>
      </c>
      <c r="M3093" s="12">
        <v>6.8320350000000002E-2</v>
      </c>
      <c r="N3093" s="12">
        <v>6.5549999999999997E-2</v>
      </c>
      <c r="O3093" s="12" t="s">
        <v>7128</v>
      </c>
      <c r="P3093" s="12" t="s">
        <v>7128</v>
      </c>
      <c r="Q3093" s="13">
        <v>7.22</v>
      </c>
      <c r="R3093" s="13">
        <v>0</v>
      </c>
      <c r="S3093" s="13">
        <v>0</v>
      </c>
      <c r="T3093" s="13">
        <v>0</v>
      </c>
      <c r="U3093" s="13">
        <v>7.22</v>
      </c>
      <c r="V3093" s="13">
        <v>0</v>
      </c>
      <c r="W3093" s="13">
        <v>7.22</v>
      </c>
      <c r="X3093" s="14">
        <v>0</v>
      </c>
      <c r="Y3093" s="15">
        <v>0.54263565891472865</v>
      </c>
      <c r="Z3093" s="14" t="s">
        <v>7128</v>
      </c>
      <c r="AA3093" s="14">
        <v>0</v>
      </c>
      <c r="AB3093" s="14" t="s">
        <v>7128</v>
      </c>
      <c r="AC3093" s="14">
        <v>0</v>
      </c>
      <c r="AD3093" s="13">
        <v>0.56100000000000005</v>
      </c>
      <c r="AE3093" s="15">
        <v>3.0476111111111113</v>
      </c>
      <c r="AF3093" s="14">
        <v>0.11401754250991379</v>
      </c>
      <c r="AG3093" s="14">
        <v>0.89723035375109095</v>
      </c>
      <c r="AH3093" s="15">
        <v>0.49019607843137264</v>
      </c>
      <c r="AI3093" s="5" t="s">
        <v>7128</v>
      </c>
      <c r="AJ3093" s="15">
        <v>6.6238532110091732</v>
      </c>
      <c r="AK3093" s="15">
        <v>6.6238532110091732</v>
      </c>
      <c r="AL3093" s="15" t="s">
        <v>7128</v>
      </c>
      <c r="AM3093" s="15" t="s">
        <v>7128</v>
      </c>
      <c r="AN3093" s="15" t="s">
        <v>7128</v>
      </c>
      <c r="AO3093" s="15">
        <v>4.4844720496894404</v>
      </c>
      <c r="AP3093" s="15" t="s">
        <v>7128</v>
      </c>
      <c r="AQ3093" s="15" t="s">
        <v>7128</v>
      </c>
      <c r="AR3093" s="15" t="s">
        <v>7128</v>
      </c>
      <c r="AS3093" s="15">
        <v>4.4844720496894404</v>
      </c>
      <c r="AT3093" s="14">
        <v>0</v>
      </c>
      <c r="AU3093" s="14">
        <v>0</v>
      </c>
      <c r="AV3093" s="12">
        <v>4.9340000000000002</v>
      </c>
      <c r="AW3093" s="12" t="s">
        <v>7128</v>
      </c>
      <c r="AX3093" s="12">
        <v>1.4240000000000002</v>
      </c>
      <c r="AY3093" s="12">
        <v>0.217</v>
      </c>
      <c r="AZ3093" s="14" t="s">
        <v>7128</v>
      </c>
      <c r="BA3093" s="14" t="s">
        <v>7128</v>
      </c>
      <c r="BB3093" s="14" t="s">
        <v>7128</v>
      </c>
      <c r="BC3093" s="14" t="s">
        <v>7128</v>
      </c>
      <c r="BD3093" s="14">
        <v>0.67701863354037273</v>
      </c>
      <c r="BE3093" s="14">
        <v>0</v>
      </c>
      <c r="BF3093" s="14">
        <v>0.17022900763358778</v>
      </c>
      <c r="BG3093" s="14">
        <v>9.3900000000000011E-2</v>
      </c>
      <c r="BH3093" s="13">
        <v>1.0900000000000001</v>
      </c>
      <c r="BI3093" s="13">
        <v>1.0900000000000001</v>
      </c>
      <c r="BJ3093" s="13">
        <v>0</v>
      </c>
      <c r="BK3093" s="13">
        <v>0</v>
      </c>
      <c r="BL3093" s="13">
        <v>1.61</v>
      </c>
      <c r="BM3093" s="13">
        <v>1.61</v>
      </c>
      <c r="BN3093" s="13">
        <v>0</v>
      </c>
      <c r="BO3093" s="13">
        <v>0</v>
      </c>
      <c r="BP3093" s="13">
        <v>0</v>
      </c>
      <c r="BQ3093" s="13">
        <v>-4.4609999999999994</v>
      </c>
      <c r="BR3093" s="13">
        <v>8.9999999999999993E-3</v>
      </c>
      <c r="BS3093" s="13">
        <v>1.7000000000000001E-2</v>
      </c>
      <c r="BT3093" s="14" t="s">
        <v>7128</v>
      </c>
      <c r="BU3093" s="13">
        <v>-2.6000000000000002E-2</v>
      </c>
      <c r="BV3093" s="13">
        <v>5.5249999999999995</v>
      </c>
      <c r="BW3093" s="13">
        <v>1.0640000000000003</v>
      </c>
      <c r="BX3093" s="13">
        <v>0</v>
      </c>
      <c r="BY3093" s="13">
        <v>0</v>
      </c>
      <c r="BZ3093" s="13">
        <v>0</v>
      </c>
      <c r="CA3093" s="13">
        <v>0</v>
      </c>
      <c r="CB3093" s="13">
        <v>0</v>
      </c>
      <c r="CC3093" s="15">
        <v>0.68200000000000005</v>
      </c>
      <c r="CD3093" s="15">
        <v>1.94</v>
      </c>
      <c r="CE3093" s="15">
        <v>0.36</v>
      </c>
      <c r="CF3093" s="15" t="s">
        <v>7128</v>
      </c>
      <c r="CG3093" s="15">
        <v>1.7508385070122123</v>
      </c>
      <c r="CH3093" s="13" t="s">
        <v>7128</v>
      </c>
      <c r="CI3093" s="13">
        <v>8.8166666666666657E-2</v>
      </c>
      <c r="CJ3093" s="13">
        <v>0</v>
      </c>
      <c r="CK3093" s="12">
        <f t="shared" si="96"/>
        <v>0</v>
      </c>
      <c r="CL3093" s="36" t="str">
        <f t="shared" si="97"/>
        <v>NA</v>
      </c>
      <c r="CM3093" s="13">
        <v>1.31</v>
      </c>
      <c r="CN3093" s="13">
        <v>0.223</v>
      </c>
      <c r="CO3093" s="13">
        <v>1.0900000000000001</v>
      </c>
      <c r="CP3093" s="13">
        <v>7.22</v>
      </c>
      <c r="CQ3093" s="13" t="s">
        <v>7128</v>
      </c>
      <c r="CR3093" s="13" t="s">
        <v>7128</v>
      </c>
      <c r="CS3093" s="13" t="s">
        <v>7128</v>
      </c>
      <c r="CT3093" s="13">
        <v>0</v>
      </c>
      <c r="CU3093" s="13">
        <v>0</v>
      </c>
      <c r="CV3093" s="13">
        <v>0</v>
      </c>
      <c r="CW3093" s="13">
        <v>0</v>
      </c>
      <c r="CX3093" s="12" t="s">
        <v>7128</v>
      </c>
      <c r="CY3093" s="12" t="s">
        <v>7128</v>
      </c>
      <c r="CZ3093" s="15" t="s">
        <v>7128</v>
      </c>
      <c r="DA3093" s="20"/>
      <c r="DB3093" s="20"/>
    </row>
    <row r="3094" spans="1:106">
      <c r="A3094" s="8" t="s">
        <v>5425</v>
      </c>
      <c r="B3094" s="8" t="s">
        <v>5426</v>
      </c>
      <c r="C3094" s="9" t="s">
        <v>7139</v>
      </c>
      <c r="D3094" s="9" t="s">
        <v>7126</v>
      </c>
      <c r="E3094" s="10" t="s">
        <v>7127</v>
      </c>
      <c r="F3094" s="10" t="s">
        <v>7126</v>
      </c>
      <c r="G3094" s="11">
        <v>0.59</v>
      </c>
      <c r="H3094" s="11">
        <v>0.59216333333333337</v>
      </c>
      <c r="I3094" s="12">
        <v>9.0499999999999997E-2</v>
      </c>
      <c r="J3094" s="12">
        <v>0.11009078166666666</v>
      </c>
      <c r="K3094" s="12">
        <v>4.7E-2</v>
      </c>
      <c r="L3094" s="12">
        <v>0.10350000000000001</v>
      </c>
      <c r="M3094" s="12">
        <v>6.8320350000000002E-2</v>
      </c>
      <c r="N3094" s="12">
        <v>0.10993818294586516</v>
      </c>
      <c r="O3094" s="12" t="s">
        <v>7128</v>
      </c>
      <c r="P3094" s="12" t="s">
        <v>7128</v>
      </c>
      <c r="Q3094" s="13">
        <v>18</v>
      </c>
      <c r="R3094" s="13">
        <v>0</v>
      </c>
      <c r="S3094" s="13">
        <v>6.6000000000000003E-2</v>
      </c>
      <c r="T3094" s="13">
        <v>6.6000000000000003E-2</v>
      </c>
      <c r="U3094" s="13">
        <v>18.065999999999999</v>
      </c>
      <c r="V3094" s="13">
        <v>8.0000000000000002E-3</v>
      </c>
      <c r="W3094" s="13">
        <v>18.058</v>
      </c>
      <c r="X3094" s="14">
        <v>4.4282076829403301E-4</v>
      </c>
      <c r="Y3094" s="15" t="s">
        <v>7128</v>
      </c>
      <c r="Z3094" s="14" t="s">
        <v>7128</v>
      </c>
      <c r="AA3094" s="14">
        <v>3.6532713384257727E-3</v>
      </c>
      <c r="AB3094" s="14" t="s">
        <v>7128</v>
      </c>
      <c r="AC3094" s="14">
        <v>3.666666666666667E-3</v>
      </c>
      <c r="AD3094" s="13">
        <v>20.05</v>
      </c>
      <c r="AE3094" s="15">
        <v>0.88361111111111112</v>
      </c>
      <c r="AF3094" s="14" t="s">
        <v>7128</v>
      </c>
      <c r="AG3094" s="14" t="s">
        <v>7128</v>
      </c>
      <c r="AH3094" s="15">
        <v>0.34265734265734271</v>
      </c>
      <c r="AI3094" s="5" t="s">
        <v>7128</v>
      </c>
      <c r="AJ3094" s="15" t="s">
        <v>7128</v>
      </c>
      <c r="AK3094" s="15" t="s">
        <v>7128</v>
      </c>
      <c r="AL3094" s="15" t="s">
        <v>7128</v>
      </c>
      <c r="AM3094" s="15" t="s">
        <v>7128</v>
      </c>
      <c r="AN3094" s="15" t="s">
        <v>7128</v>
      </c>
      <c r="AO3094" s="15">
        <v>102.27272727272728</v>
      </c>
      <c r="AP3094" s="15" t="s">
        <v>7128</v>
      </c>
      <c r="AQ3094" s="15" t="s">
        <v>7128</v>
      </c>
      <c r="AR3094" s="15" t="s">
        <v>7128</v>
      </c>
      <c r="AS3094" s="15">
        <v>102.60227272727273</v>
      </c>
      <c r="AT3094" s="14" t="s">
        <v>7128</v>
      </c>
      <c r="AU3094" s="14">
        <v>0</v>
      </c>
      <c r="AV3094" s="12" t="s">
        <v>7128</v>
      </c>
      <c r="AW3094" s="12" t="s">
        <v>7128</v>
      </c>
      <c r="AX3094" s="12">
        <v>-4.2599999999999999E-2</v>
      </c>
      <c r="AY3094" s="12">
        <v>-0.27300000000000002</v>
      </c>
      <c r="AZ3094" s="14" t="s">
        <v>7128</v>
      </c>
      <c r="BA3094" s="14" t="s">
        <v>7128</v>
      </c>
      <c r="BB3094" s="14" t="s">
        <v>7128</v>
      </c>
      <c r="BC3094" s="14" t="s">
        <v>7128</v>
      </c>
      <c r="BD3094" s="14">
        <v>-0.42613636363636365</v>
      </c>
      <c r="BE3094" s="14">
        <v>-0.4375</v>
      </c>
      <c r="BF3094" s="14">
        <v>0</v>
      </c>
      <c r="BG3094" s="14">
        <v>7.4200000000000002E-2</v>
      </c>
      <c r="BH3094" s="13">
        <v>-7.4999999999999997E-2</v>
      </c>
      <c r="BI3094" s="13">
        <v>-7.4999999999999997E-2</v>
      </c>
      <c r="BJ3094" s="13">
        <v>-7.6999999999999999E-2</v>
      </c>
      <c r="BK3094" s="13">
        <v>-7.6999999999999999E-2</v>
      </c>
      <c r="BL3094" s="13">
        <v>0.17599999999999999</v>
      </c>
      <c r="BM3094" s="13">
        <v>0.17599999999999999</v>
      </c>
      <c r="BN3094" s="13">
        <v>-6.5000000000000002E-2</v>
      </c>
      <c r="BO3094" s="13">
        <v>-6.5000000000000002E-2</v>
      </c>
      <c r="BP3094" s="13">
        <v>-7.6999999999999999E-2</v>
      </c>
      <c r="BQ3094" s="13">
        <v>-2.4E-2</v>
      </c>
      <c r="BR3094" s="13">
        <v>-6.5000000000000002E-2</v>
      </c>
      <c r="BS3094" s="13">
        <v>9.0000000000000011E-3</v>
      </c>
      <c r="BT3094" s="14" t="s">
        <v>7128</v>
      </c>
      <c r="BU3094" s="13">
        <v>-2.0999999999999991E-2</v>
      </c>
      <c r="BV3094" s="13">
        <v>5.0000000000000114E-3</v>
      </c>
      <c r="BW3094" s="13">
        <v>-1.8999999999999989E-2</v>
      </c>
      <c r="BX3094" s="13">
        <v>-2.37</v>
      </c>
      <c r="BY3094" s="13">
        <v>-2.3290000000000002</v>
      </c>
      <c r="BZ3094" s="13">
        <v>-2.35</v>
      </c>
      <c r="CA3094" s="13">
        <v>-2.2920000000000003</v>
      </c>
      <c r="CB3094" s="13">
        <v>0</v>
      </c>
      <c r="CC3094" s="15">
        <v>9.7000000000000003E-2</v>
      </c>
      <c r="CD3094" s="15">
        <v>0.76700000000000002</v>
      </c>
      <c r="CE3094" s="15">
        <v>0.36</v>
      </c>
      <c r="CF3094" s="15">
        <v>1.0926931403669695</v>
      </c>
      <c r="CG3094" s="15">
        <v>1.2764298410083998</v>
      </c>
      <c r="CH3094" s="13">
        <v>-7.2111111111111112E-2</v>
      </c>
      <c r="CI3094" s="13">
        <v>-9.3444444444444441E-2</v>
      </c>
      <c r="CJ3094" s="13">
        <v>0</v>
      </c>
      <c r="CK3094" s="12">
        <f t="shared" si="96"/>
        <v>0</v>
      </c>
      <c r="CL3094" s="36" t="str">
        <f t="shared" si="97"/>
        <v>NA</v>
      </c>
      <c r="CM3094" s="13" t="s">
        <v>7128</v>
      </c>
      <c r="CN3094" s="13" t="s">
        <v>7128</v>
      </c>
      <c r="CO3094" s="13" t="s">
        <v>7128</v>
      </c>
      <c r="CP3094" s="13" t="s">
        <v>7128</v>
      </c>
      <c r="CQ3094" s="13" t="s">
        <v>7128</v>
      </c>
      <c r="CR3094" s="13" t="s">
        <v>7128</v>
      </c>
      <c r="CS3094" s="13" t="s">
        <v>7128</v>
      </c>
      <c r="CT3094" s="13">
        <v>0</v>
      </c>
      <c r="CU3094" s="13">
        <v>-7.6999999999999999E-2</v>
      </c>
      <c r="CV3094" s="13">
        <v>-2.2920000000000003</v>
      </c>
      <c r="CW3094" s="13">
        <v>-6.5000000000000002E-2</v>
      </c>
      <c r="CX3094" s="12" t="s">
        <v>7128</v>
      </c>
      <c r="CY3094" s="12" t="s">
        <v>7128</v>
      </c>
      <c r="CZ3094" s="15" t="s">
        <v>7128</v>
      </c>
      <c r="DA3094" s="20"/>
      <c r="DB3094" s="20"/>
    </row>
    <row r="3095" spans="1:106">
      <c r="A3095" s="8" t="s">
        <v>6449</v>
      </c>
      <c r="B3095" s="8" t="s">
        <v>6450</v>
      </c>
      <c r="C3095" s="9" t="s">
        <v>7161</v>
      </c>
      <c r="D3095" s="9" t="s">
        <v>7126</v>
      </c>
      <c r="E3095" s="10" t="s">
        <v>7127</v>
      </c>
      <c r="F3095" s="10" t="s">
        <v>7126</v>
      </c>
      <c r="G3095" s="11">
        <v>0.75</v>
      </c>
      <c r="H3095" s="11">
        <v>1.4187358916478556</v>
      </c>
      <c r="I3095" s="12">
        <v>9.0499999999999997E-2</v>
      </c>
      <c r="J3095" s="12">
        <v>0.18489559819413093</v>
      </c>
      <c r="K3095" s="12">
        <v>4.7E-2</v>
      </c>
      <c r="L3095" s="12">
        <v>0.10350000000000001</v>
      </c>
      <c r="M3095" s="12">
        <v>6.8320350000000002E-2</v>
      </c>
      <c r="N3095" s="12">
        <v>0.12994664468973746</v>
      </c>
      <c r="O3095" s="12" t="s">
        <v>7128</v>
      </c>
      <c r="P3095" s="12" t="s">
        <v>7128</v>
      </c>
      <c r="Q3095" s="13">
        <v>4.43</v>
      </c>
      <c r="R3095" s="13">
        <v>0</v>
      </c>
      <c r="S3095" s="13">
        <v>3.95</v>
      </c>
      <c r="T3095" s="13">
        <v>3.95</v>
      </c>
      <c r="U3095" s="13">
        <v>8.379999999999999</v>
      </c>
      <c r="V3095" s="13">
        <v>2.5000000000000001E-2</v>
      </c>
      <c r="W3095" s="13">
        <v>8.3549999999999986</v>
      </c>
      <c r="X3095" s="14">
        <v>2.9832935560859192E-3</v>
      </c>
      <c r="Y3095" s="15" t="s">
        <v>7128</v>
      </c>
      <c r="Z3095" s="14" t="s">
        <v>7128</v>
      </c>
      <c r="AA3095" s="14">
        <v>0.47136038186157525</v>
      </c>
      <c r="AB3095" s="14" t="s">
        <v>7128</v>
      </c>
      <c r="AC3095" s="14">
        <v>0.8916478555304741</v>
      </c>
      <c r="AD3095" s="13">
        <v>1.3</v>
      </c>
      <c r="AE3095" s="15">
        <v>-0.30811111111111117</v>
      </c>
      <c r="AF3095" s="14" t="s">
        <v>7128</v>
      </c>
      <c r="AG3095" s="14" t="s">
        <v>7128</v>
      </c>
      <c r="AH3095" s="15">
        <v>0.62895927601809942</v>
      </c>
      <c r="AI3095" s="5" t="s">
        <v>7128</v>
      </c>
      <c r="AJ3095" s="15" t="s">
        <v>7128</v>
      </c>
      <c r="AK3095" s="15" t="s">
        <v>7128</v>
      </c>
      <c r="AL3095" s="15" t="s">
        <v>7128</v>
      </c>
      <c r="AM3095" s="15" t="s">
        <v>7128</v>
      </c>
      <c r="AN3095" s="15" t="s">
        <v>7128</v>
      </c>
      <c r="AO3095" s="15" t="s">
        <v>7128</v>
      </c>
      <c r="AP3095" s="15" t="s">
        <v>7128</v>
      </c>
      <c r="AQ3095" s="15" t="s">
        <v>7128</v>
      </c>
      <c r="AR3095" s="15" t="s">
        <v>7128</v>
      </c>
      <c r="AS3095" s="15" t="s">
        <v>7128</v>
      </c>
      <c r="AT3095" s="14" t="s">
        <v>7128</v>
      </c>
      <c r="AU3095" s="14">
        <v>0</v>
      </c>
      <c r="AV3095" s="12" t="s">
        <v>7128</v>
      </c>
      <c r="AW3095" s="12" t="s">
        <v>7128</v>
      </c>
      <c r="AX3095" s="12" t="s">
        <v>7128</v>
      </c>
      <c r="AY3095" s="12" t="s">
        <v>7128</v>
      </c>
      <c r="AZ3095" s="14" t="s">
        <v>7128</v>
      </c>
      <c r="BA3095" s="14" t="s">
        <v>7128</v>
      </c>
      <c r="BB3095" s="14" t="s">
        <v>7128</v>
      </c>
      <c r="BC3095" s="14" t="s">
        <v>7128</v>
      </c>
      <c r="BD3095" s="14" t="s">
        <v>7128</v>
      </c>
      <c r="BE3095" s="14" t="s">
        <v>7128</v>
      </c>
      <c r="BF3095" s="14">
        <v>0</v>
      </c>
      <c r="BG3095" s="14">
        <v>0.25180000000000002</v>
      </c>
      <c r="BH3095" s="13">
        <v>-7.6999999999999999E-2</v>
      </c>
      <c r="BI3095" s="13">
        <v>-7.6999999999999999E-2</v>
      </c>
      <c r="BJ3095" s="13">
        <v>-0.08</v>
      </c>
      <c r="BK3095" s="13">
        <v>-0.08</v>
      </c>
      <c r="BL3095" s="13">
        <v>0</v>
      </c>
      <c r="BM3095" s="13">
        <v>0</v>
      </c>
      <c r="BN3095" s="13">
        <v>-3.5999999999999997E-2</v>
      </c>
      <c r="BO3095" s="13">
        <v>-3.5999999999999997E-2</v>
      </c>
      <c r="BP3095" s="13">
        <v>-0.08</v>
      </c>
      <c r="BQ3095" s="13">
        <v>0</v>
      </c>
      <c r="BR3095" s="13">
        <v>0</v>
      </c>
      <c r="BS3095" s="13">
        <v>-1.2E-2</v>
      </c>
      <c r="BT3095" s="14" t="s">
        <v>7128</v>
      </c>
      <c r="BU3095" s="13">
        <v>-6.8000000000000005E-2</v>
      </c>
      <c r="BV3095" s="13">
        <v>-6.5000000000000002E-2</v>
      </c>
      <c r="BW3095" s="13">
        <v>-6.5000000000000002E-2</v>
      </c>
      <c r="BX3095" s="13">
        <v>-4.05</v>
      </c>
      <c r="BY3095" s="13">
        <v>-2.4E-2</v>
      </c>
      <c r="BZ3095" s="13">
        <v>-4.13</v>
      </c>
      <c r="CA3095" s="13">
        <v>-0.20499999999999971</v>
      </c>
      <c r="CB3095" s="13">
        <v>0</v>
      </c>
      <c r="CC3095" s="15">
        <v>2.9000000000000001E-2</v>
      </c>
      <c r="CD3095" s="15">
        <v>-0.39500000000000002</v>
      </c>
      <c r="CE3095" s="15">
        <v>0.36</v>
      </c>
      <c r="CF3095" s="15">
        <v>1.1200482329499659</v>
      </c>
      <c r="CG3095" s="15">
        <v>1.030746731970398</v>
      </c>
      <c r="CH3095" s="13">
        <v>-0.46811111111111114</v>
      </c>
      <c r="CI3095" s="13">
        <v>-0.51855555555555555</v>
      </c>
      <c r="CJ3095" s="13">
        <v>0</v>
      </c>
      <c r="CK3095" s="12">
        <f t="shared" si="96"/>
        <v>0</v>
      </c>
      <c r="CL3095" s="36" t="str">
        <f t="shared" si="97"/>
        <v>NA</v>
      </c>
      <c r="CM3095" s="13" t="s">
        <v>7128</v>
      </c>
      <c r="CN3095" s="13" t="s">
        <v>7128</v>
      </c>
      <c r="CO3095" s="13" t="s">
        <v>7128</v>
      </c>
      <c r="CP3095" s="13" t="s">
        <v>7128</v>
      </c>
      <c r="CQ3095" s="13" t="s">
        <v>7128</v>
      </c>
      <c r="CR3095" s="13" t="s">
        <v>7128</v>
      </c>
      <c r="CS3095" s="13" t="s">
        <v>7128</v>
      </c>
      <c r="CT3095" s="13">
        <v>0</v>
      </c>
      <c r="CU3095" s="13">
        <v>-0.08</v>
      </c>
      <c r="CV3095" s="13">
        <v>-0.20499999999999971</v>
      </c>
      <c r="CW3095" s="13">
        <v>-3.5999999999999997E-2</v>
      </c>
      <c r="CX3095" s="12" t="s">
        <v>7128</v>
      </c>
      <c r="CY3095" s="12" t="s">
        <v>7128</v>
      </c>
      <c r="CZ3095" s="15" t="s">
        <v>7128</v>
      </c>
      <c r="DA3095" s="20"/>
      <c r="DB3095" s="20"/>
    </row>
    <row r="3096" spans="1:106">
      <c r="A3096" s="8" t="s">
        <v>1851</v>
      </c>
      <c r="B3096" s="8" t="s">
        <v>1852</v>
      </c>
      <c r="C3096" s="9" t="s">
        <v>7169</v>
      </c>
      <c r="D3096" s="9" t="s">
        <v>7126</v>
      </c>
      <c r="E3096" s="10" t="s">
        <v>7127</v>
      </c>
      <c r="F3096" s="10" t="s">
        <v>7126</v>
      </c>
      <c r="G3096" s="11">
        <v>0.61</v>
      </c>
      <c r="H3096" s="11">
        <v>0.78638614582720456</v>
      </c>
      <c r="I3096" s="12">
        <v>9.0499999999999997E-2</v>
      </c>
      <c r="J3096" s="12">
        <v>0.12766794619736202</v>
      </c>
      <c r="K3096" s="12">
        <v>4.1999999999999996E-2</v>
      </c>
      <c r="L3096" s="12">
        <v>9.8500000000000004E-2</v>
      </c>
      <c r="M3096" s="12">
        <v>6.5019850000000004E-2</v>
      </c>
      <c r="N3096" s="12">
        <v>0.11018648615082985</v>
      </c>
      <c r="O3096" s="12">
        <v>0.2226721898570598</v>
      </c>
      <c r="P3096" s="12">
        <v>5.5148125249777441E-2</v>
      </c>
      <c r="Q3096" s="13">
        <v>81.099999999999994</v>
      </c>
      <c r="R3096" s="13">
        <v>2.5892406120155904</v>
      </c>
      <c r="S3096" s="13">
        <v>28.8</v>
      </c>
      <c r="T3096" s="13">
        <v>31.389240612015591</v>
      </c>
      <c r="U3096" s="13">
        <v>112.48924061201558</v>
      </c>
      <c r="V3096" s="13">
        <v>0.997</v>
      </c>
      <c r="W3096" s="13">
        <v>111.49224061201558</v>
      </c>
      <c r="X3096" s="14">
        <v>8.8630698774003914E-3</v>
      </c>
      <c r="Y3096" s="15">
        <v>0.20114942528735633</v>
      </c>
      <c r="Z3096" s="14">
        <v>0.63298490205978086</v>
      </c>
      <c r="AA3096" s="14">
        <v>0.27904215942109167</v>
      </c>
      <c r="AB3096" s="14">
        <v>1.7246835501107469</v>
      </c>
      <c r="AC3096" s="14">
        <v>0.38704365736147461</v>
      </c>
      <c r="AD3096" s="13">
        <v>9.32</v>
      </c>
      <c r="AE3096" s="15">
        <v>1.0859444444444446</v>
      </c>
      <c r="AF3096" s="14">
        <v>9.4868329805051374E-2</v>
      </c>
      <c r="AG3096" s="14">
        <v>0.66091603097519125</v>
      </c>
      <c r="AH3096" s="15">
        <v>0.54103585657370512</v>
      </c>
      <c r="AI3096" s="5">
        <v>3.7929687500000004</v>
      </c>
      <c r="AJ3096" s="15">
        <v>15.747572815533978</v>
      </c>
      <c r="AK3096" s="15">
        <v>15.747572815533978</v>
      </c>
      <c r="AL3096" s="15">
        <v>13.352435530085961</v>
      </c>
      <c r="AM3096" s="15" t="s">
        <v>7128</v>
      </c>
      <c r="AN3096" s="15">
        <v>4.4560439560439562</v>
      </c>
      <c r="AO3096" s="15">
        <v>1.0188442211055277</v>
      </c>
      <c r="AP3096" s="15">
        <v>11.341863482914102</v>
      </c>
      <c r="AQ3096" s="15">
        <v>8.1156093035387666</v>
      </c>
      <c r="AR3096" s="15">
        <v>2.2944453519281938</v>
      </c>
      <c r="AS3096" s="15">
        <v>1.4006562890956733</v>
      </c>
      <c r="AT3096" s="14">
        <v>6.7572815533980576E-2</v>
      </c>
      <c r="AU3096" s="14">
        <v>4.2909987669543775E-3</v>
      </c>
      <c r="AV3096" s="12">
        <v>0.61099999999999999</v>
      </c>
      <c r="AW3096" s="12">
        <v>0.48700000000000004</v>
      </c>
      <c r="AX3096" s="12">
        <v>0.20699999999999999</v>
      </c>
      <c r="AY3096" s="12">
        <v>0.21600000000000003</v>
      </c>
      <c r="AZ3096" s="14" t="s">
        <v>7128</v>
      </c>
      <c r="BA3096" s="14">
        <v>0.14300000000000002</v>
      </c>
      <c r="BB3096" s="14">
        <v>0.35034013605442182</v>
      </c>
      <c r="BC3096" s="14">
        <v>0.16533461140060729</v>
      </c>
      <c r="BD3096" s="14">
        <v>6.469849246231156E-2</v>
      </c>
      <c r="BE3096" s="14">
        <v>0.12349437032156889</v>
      </c>
      <c r="BF3096" s="14">
        <v>0.25290697674418605</v>
      </c>
      <c r="BG3096" s="14">
        <v>5.2300000000000006E-2</v>
      </c>
      <c r="BH3096" s="13">
        <v>5.15</v>
      </c>
      <c r="BI3096" s="13">
        <v>5.15</v>
      </c>
      <c r="BJ3096" s="13">
        <v>9.7100000000000009</v>
      </c>
      <c r="BK3096" s="13">
        <v>9.830151877596883</v>
      </c>
      <c r="BL3096" s="13">
        <v>79.599999999999994</v>
      </c>
      <c r="BM3096" s="13">
        <v>79.599999999999994</v>
      </c>
      <c r="BN3096" s="13">
        <v>13.1</v>
      </c>
      <c r="BO3096" s="13">
        <v>13.738</v>
      </c>
      <c r="BP3096" s="13">
        <v>7.3440378852976709</v>
      </c>
      <c r="BQ3096" s="13">
        <v>-2.0549999999999997</v>
      </c>
      <c r="BR3096" s="13">
        <v>-0.66999999999999993</v>
      </c>
      <c r="BS3096" s="13">
        <v>6.18</v>
      </c>
      <c r="BT3096" s="14">
        <v>0.7502684607647101</v>
      </c>
      <c r="BU3096" s="13">
        <v>1.8340378852976711</v>
      </c>
      <c r="BV3096" s="13">
        <v>1.6950000000000003</v>
      </c>
      <c r="BW3096" s="13">
        <v>-0.35999999999999943</v>
      </c>
      <c r="BX3096" s="13">
        <v>14.7</v>
      </c>
      <c r="BY3096" s="13">
        <v>44.419240612015585</v>
      </c>
      <c r="BZ3096" s="13">
        <v>18.2</v>
      </c>
      <c r="CA3096" s="13">
        <v>48.592240612015587</v>
      </c>
      <c r="CB3096" s="13">
        <v>-0.34799999999999998</v>
      </c>
      <c r="CC3096" s="15">
        <v>0.41799999999999998</v>
      </c>
      <c r="CD3096" s="15">
        <v>0.33600000000000002</v>
      </c>
      <c r="CE3096" s="15">
        <v>0.36</v>
      </c>
      <c r="CF3096" s="15">
        <v>0.53895809779448722</v>
      </c>
      <c r="CG3096" s="15">
        <v>0.61674723976102264</v>
      </c>
      <c r="CH3096" s="13">
        <v>3.3180000000000001</v>
      </c>
      <c r="CI3096" s="13">
        <v>1.1136000000000001</v>
      </c>
      <c r="CJ3096" s="13">
        <v>-0.34799999999999998</v>
      </c>
      <c r="CK3096" s="12">
        <f t="shared" si="96"/>
        <v>0.20530973451327428</v>
      </c>
      <c r="CL3096" s="36">
        <f t="shared" si="97"/>
        <v>1.6381216218359975</v>
      </c>
      <c r="CM3096" s="13">
        <v>6.88</v>
      </c>
      <c r="CN3096" s="13">
        <v>1.74</v>
      </c>
      <c r="CO3096" s="13">
        <v>5.15</v>
      </c>
      <c r="CP3096" s="13">
        <v>81.099999999999994</v>
      </c>
      <c r="CQ3096" s="13">
        <v>13.738</v>
      </c>
      <c r="CR3096" s="13">
        <v>111.49224061201558</v>
      </c>
      <c r="CS3096" s="13">
        <v>1.6950000000000003</v>
      </c>
      <c r="CT3096" s="13">
        <v>0</v>
      </c>
      <c r="CU3096" s="13">
        <v>9.830151877596883</v>
      </c>
      <c r="CV3096" s="13">
        <v>48.592240612015587</v>
      </c>
      <c r="CW3096" s="13">
        <v>13.1</v>
      </c>
      <c r="CX3096" s="12">
        <v>0.35034013605442182</v>
      </c>
      <c r="CY3096" s="12">
        <v>0.16533461140060729</v>
      </c>
      <c r="CZ3096" s="15">
        <v>8.5108580619859229</v>
      </c>
      <c r="DA3096" s="20"/>
      <c r="DB3096" s="20"/>
    </row>
    <row r="3097" spans="1:106">
      <c r="A3097" s="8" t="s">
        <v>1691</v>
      </c>
      <c r="B3097" s="8" t="s">
        <v>1692</v>
      </c>
      <c r="C3097" s="9" t="s">
        <v>7147</v>
      </c>
      <c r="D3097" s="9" t="s">
        <v>7126</v>
      </c>
      <c r="E3097" s="10" t="s">
        <v>7127</v>
      </c>
      <c r="F3097" s="10" t="s">
        <v>7126</v>
      </c>
      <c r="G3097" s="11">
        <v>0.99</v>
      </c>
      <c r="H3097" s="11">
        <v>1.0193416289592758</v>
      </c>
      <c r="I3097" s="12">
        <v>9.0499999999999997E-2</v>
      </c>
      <c r="J3097" s="12">
        <v>0.14875041742081446</v>
      </c>
      <c r="K3097" s="12">
        <v>3.2000000000000001E-2</v>
      </c>
      <c r="L3097" s="12">
        <v>8.8499999999999995E-2</v>
      </c>
      <c r="M3097" s="12">
        <v>5.8418850000000001E-2</v>
      </c>
      <c r="N3097" s="12">
        <v>0.14369555397266123</v>
      </c>
      <c r="O3097" s="12">
        <v>-0.15032066535469876</v>
      </c>
      <c r="P3097" s="12">
        <v>-0.16492967375487538</v>
      </c>
      <c r="Q3097" s="13">
        <v>154.69999999999999</v>
      </c>
      <c r="R3097" s="13">
        <v>0</v>
      </c>
      <c r="S3097" s="13">
        <v>9.17</v>
      </c>
      <c r="T3097" s="13">
        <v>9.17</v>
      </c>
      <c r="U3097" s="13">
        <v>163.86999999999998</v>
      </c>
      <c r="V3097" s="13">
        <v>43.5</v>
      </c>
      <c r="W3097" s="13">
        <v>120.36999999999998</v>
      </c>
      <c r="X3097" s="14">
        <v>0.26545432354915488</v>
      </c>
      <c r="Y3097" s="15">
        <v>0.3087349397590361</v>
      </c>
      <c r="Z3097" s="14">
        <v>0.10400362935238743</v>
      </c>
      <c r="AA3097" s="14">
        <v>5.5958991883810344E-2</v>
      </c>
      <c r="AB3097" s="14">
        <v>0.11607594936708861</v>
      </c>
      <c r="AC3097" s="14">
        <v>5.9276018099547516E-2</v>
      </c>
      <c r="AD3097" s="13">
        <v>4.6500000000000004</v>
      </c>
      <c r="AE3097" s="15">
        <v>0.75388888888888883</v>
      </c>
      <c r="AF3097" s="14">
        <v>0.11401754250991379</v>
      </c>
      <c r="AG3097" s="14">
        <v>0.45256193796242705</v>
      </c>
      <c r="AH3097" s="15">
        <v>0.31398416886543534</v>
      </c>
      <c r="AI3097" s="5" t="s">
        <v>7128</v>
      </c>
      <c r="AJ3097" s="15" t="s">
        <v>7128</v>
      </c>
      <c r="AK3097" s="15" t="s">
        <v>7128</v>
      </c>
      <c r="AL3097" s="15">
        <v>27.844311377245511</v>
      </c>
      <c r="AM3097" s="15" t="s">
        <v>7128</v>
      </c>
      <c r="AN3097" s="15">
        <v>1.9582278481012656</v>
      </c>
      <c r="AO3097" s="15">
        <v>1.6182008368200838</v>
      </c>
      <c r="AP3097" s="15" t="s">
        <v>7128</v>
      </c>
      <c r="AQ3097" s="15">
        <v>2561.0638297872333</v>
      </c>
      <c r="AR3097" s="15">
        <v>2.6946496530109685</v>
      </c>
      <c r="AS3097" s="15">
        <v>1.2591004184100416</v>
      </c>
      <c r="AT3097" s="14" t="s">
        <v>7128</v>
      </c>
      <c r="AU3097" s="14">
        <v>9.013574660633487E-3</v>
      </c>
      <c r="AV3097" s="12" t="s">
        <v>7128</v>
      </c>
      <c r="AW3097" s="12" t="s">
        <v>7128</v>
      </c>
      <c r="AX3097" s="12">
        <v>-0.16600000000000001</v>
      </c>
      <c r="AY3097" s="12">
        <v>-4.1399999999999999E-2</v>
      </c>
      <c r="AZ3097" s="14" t="s">
        <v>7128</v>
      </c>
      <c r="BA3097" s="14">
        <v>0.125</v>
      </c>
      <c r="BB3097" s="14">
        <v>-1.5702479338842975E-3</v>
      </c>
      <c r="BC3097" s="14">
        <v>-2.1234119782214154E-2</v>
      </c>
      <c r="BD3097" s="14">
        <v>-1.391213389121339E-3</v>
      </c>
      <c r="BE3097" s="14">
        <v>-2.4476987447698745E-2</v>
      </c>
      <c r="BF3097" s="14">
        <v>0.5</v>
      </c>
      <c r="BG3097" s="14">
        <v>0.49109999999999998</v>
      </c>
      <c r="BH3097" s="13">
        <v>-0.13300000000000001</v>
      </c>
      <c r="BI3097" s="13">
        <v>-0.13300000000000001</v>
      </c>
      <c r="BJ3097" s="13">
        <v>-2.34</v>
      </c>
      <c r="BK3097" s="13">
        <v>-2.34</v>
      </c>
      <c r="BL3097" s="13">
        <v>95.6</v>
      </c>
      <c r="BM3097" s="13">
        <v>95.6</v>
      </c>
      <c r="BN3097" s="13">
        <v>4.7E-2</v>
      </c>
      <c r="BO3097" s="13">
        <v>4.7E-2</v>
      </c>
      <c r="BP3097" s="13">
        <v>-1.17</v>
      </c>
      <c r="BQ3097" s="13">
        <v>0</v>
      </c>
      <c r="BR3097" s="13">
        <v>0</v>
      </c>
      <c r="BS3097" s="13">
        <v>-4.5999999999999996</v>
      </c>
      <c r="BT3097" s="14" t="s">
        <v>7128</v>
      </c>
      <c r="BU3097" s="13">
        <v>3.4299999999999997</v>
      </c>
      <c r="BV3097" s="13">
        <v>4.4669999999999996</v>
      </c>
      <c r="BW3097" s="13">
        <v>4.4669999999999996</v>
      </c>
      <c r="BX3097" s="13">
        <v>84.7</v>
      </c>
      <c r="BY3097" s="13">
        <v>55.1</v>
      </c>
      <c r="BZ3097" s="13">
        <v>79</v>
      </c>
      <c r="CA3097" s="13">
        <v>44.67</v>
      </c>
      <c r="CB3097" s="13">
        <v>-1.3944000000000003</v>
      </c>
      <c r="CC3097" s="15">
        <v>0.34399999999999997</v>
      </c>
      <c r="CD3097" s="15">
        <v>0.124</v>
      </c>
      <c r="CE3097" s="15">
        <v>0.36</v>
      </c>
      <c r="CF3097" s="15" t="s">
        <v>7128</v>
      </c>
      <c r="CG3097" s="15" t="s">
        <v>7128</v>
      </c>
      <c r="CH3097" s="13" t="s">
        <v>7128</v>
      </c>
      <c r="CI3097" s="13" t="s">
        <v>7128</v>
      </c>
      <c r="CJ3097" s="13">
        <v>-1.3944000000000003</v>
      </c>
      <c r="CK3097" s="12">
        <f t="shared" si="96"/>
        <v>0.31215580926796516</v>
      </c>
      <c r="CL3097" s="36">
        <f t="shared" si="97"/>
        <v>2.1401387956122675</v>
      </c>
      <c r="CM3097" s="13">
        <v>0.95299999999999996</v>
      </c>
      <c r="CN3097" s="13">
        <v>1.0900000000000001</v>
      </c>
      <c r="CO3097" s="13" t="s">
        <v>7128</v>
      </c>
      <c r="CP3097" s="13" t="s">
        <v>7128</v>
      </c>
      <c r="CQ3097" s="13">
        <v>4.7E-2</v>
      </c>
      <c r="CR3097" s="13">
        <v>120.36999999999998</v>
      </c>
      <c r="CS3097" s="13">
        <v>4.4669999999999996</v>
      </c>
      <c r="CT3097" s="13">
        <v>0</v>
      </c>
      <c r="CU3097" s="13">
        <v>-2.34</v>
      </c>
      <c r="CV3097" s="13">
        <v>44.67</v>
      </c>
      <c r="CW3097" s="13">
        <v>4.7E-2</v>
      </c>
      <c r="CX3097" s="12">
        <v>-1.5702479338842975E-3</v>
      </c>
      <c r="CY3097" s="12">
        <v>-2.1234119782214154E-2</v>
      </c>
      <c r="CZ3097" s="15">
        <v>2561.0638297872333</v>
      </c>
      <c r="DA3097" s="20"/>
      <c r="DB3097" s="20"/>
    </row>
    <row r="3098" spans="1:106">
      <c r="A3098" s="8" t="s">
        <v>147</v>
      </c>
      <c r="B3098" s="8" t="s">
        <v>148</v>
      </c>
      <c r="C3098" s="9" t="s">
        <v>7133</v>
      </c>
      <c r="D3098" s="9" t="s">
        <v>7126</v>
      </c>
      <c r="E3098" s="10" t="s">
        <v>7127</v>
      </c>
      <c r="F3098" s="10" t="s">
        <v>7126</v>
      </c>
      <c r="G3098" s="11">
        <v>0.92</v>
      </c>
      <c r="H3098" s="11">
        <v>0.93616809166916504</v>
      </c>
      <c r="I3098" s="12">
        <v>9.0499999999999997E-2</v>
      </c>
      <c r="J3098" s="12">
        <v>0.14122321229605944</v>
      </c>
      <c r="K3098" s="12">
        <v>3.2000000000000001E-2</v>
      </c>
      <c r="L3098" s="12">
        <v>8.8499999999999995E-2</v>
      </c>
      <c r="M3098" s="12">
        <v>5.8418850000000001E-2</v>
      </c>
      <c r="N3098" s="12">
        <v>0.1393078438572295</v>
      </c>
      <c r="O3098" s="12">
        <v>0.13366388764503617</v>
      </c>
      <c r="P3098" s="12">
        <v>0.11884898042032338</v>
      </c>
      <c r="Q3098" s="13">
        <v>7957.8</v>
      </c>
      <c r="R3098" s="13">
        <v>70.33254484563686</v>
      </c>
      <c r="S3098" s="13">
        <v>118.1</v>
      </c>
      <c r="T3098" s="13">
        <v>188.43254484563687</v>
      </c>
      <c r="U3098" s="13">
        <v>8146.2325448456368</v>
      </c>
      <c r="V3098" s="13">
        <v>307.89999999999998</v>
      </c>
      <c r="W3098" s="13">
        <v>7838.3325448456371</v>
      </c>
      <c r="X3098" s="14">
        <v>3.7796613134352203E-2</v>
      </c>
      <c r="Y3098" s="15">
        <v>0.71487990017677028</v>
      </c>
      <c r="Z3098" s="14">
        <v>8.4565924360776604E-2</v>
      </c>
      <c r="AA3098" s="14">
        <v>2.31312504041962E-2</v>
      </c>
      <c r="AB3098" s="14">
        <v>9.2377951194056715E-2</v>
      </c>
      <c r="AC3098" s="14">
        <v>2.367897469723251E-2</v>
      </c>
      <c r="AD3098" s="13">
        <v>8.27</v>
      </c>
      <c r="AE3098" s="15">
        <v>0.75261111111111123</v>
      </c>
      <c r="AF3098" s="14">
        <v>4.4721359549995794E-2</v>
      </c>
      <c r="AG3098" s="14">
        <v>0.33541019662496846</v>
      </c>
      <c r="AH3098" s="15">
        <v>0.24017003188097766</v>
      </c>
      <c r="AI3098" s="5">
        <v>94.373956594323857</v>
      </c>
      <c r="AJ3098" s="15">
        <v>18.933618843683082</v>
      </c>
      <c r="AK3098" s="15">
        <v>18.947142857142858</v>
      </c>
      <c r="AL3098" s="15">
        <v>16.31163708086785</v>
      </c>
      <c r="AM3098" s="15">
        <v>2.427387031241421</v>
      </c>
      <c r="AN3098" s="15">
        <v>3.901264829885283</v>
      </c>
      <c r="AO3098" s="15">
        <v>2.1991985629404449</v>
      </c>
      <c r="AP3098" s="15">
        <v>13.5861978316426</v>
      </c>
      <c r="AQ3098" s="15">
        <v>11.679827961325639</v>
      </c>
      <c r="AR3098" s="15">
        <v>4.7541565000037673</v>
      </c>
      <c r="AS3098" s="15">
        <v>2.1661828229502937</v>
      </c>
      <c r="AT3098" s="14">
        <v>0.17571428571428571</v>
      </c>
      <c r="AU3098" s="14">
        <v>9.2739199276181856E-3</v>
      </c>
      <c r="AV3098" s="12">
        <v>0.32200000000000001</v>
      </c>
      <c r="AW3098" s="12">
        <v>0.30199999999999999</v>
      </c>
      <c r="AX3098" s="12">
        <v>0.60599999999999998</v>
      </c>
      <c r="AY3098" s="12">
        <v>0.38600000000000001</v>
      </c>
      <c r="AZ3098" s="14">
        <v>7.8E-2</v>
      </c>
      <c r="BA3098" s="14">
        <v>0.154</v>
      </c>
      <c r="BB3098" s="14">
        <v>0.27488709994109561</v>
      </c>
      <c r="BC3098" s="14">
        <v>0.25815682427755288</v>
      </c>
      <c r="BD3098" s="14">
        <v>0.11234452320449378</v>
      </c>
      <c r="BE3098" s="14">
        <v>0.15432218564420827</v>
      </c>
      <c r="BF3098" s="14">
        <v>0.25782205908058031</v>
      </c>
      <c r="BG3098" s="14">
        <v>0.41710000000000003</v>
      </c>
      <c r="BH3098" s="13">
        <v>420.3</v>
      </c>
      <c r="BI3098" s="13">
        <v>420</v>
      </c>
      <c r="BJ3098" s="13">
        <v>565.29999999999995</v>
      </c>
      <c r="BK3098" s="13">
        <v>576.93349103087257</v>
      </c>
      <c r="BL3098" s="13">
        <v>3618.5</v>
      </c>
      <c r="BM3098" s="13">
        <v>3738.5</v>
      </c>
      <c r="BN3098" s="13">
        <v>655.9</v>
      </c>
      <c r="BO3098" s="13">
        <v>671.1</v>
      </c>
      <c r="BP3098" s="13">
        <v>428.18731042074552</v>
      </c>
      <c r="BQ3098" s="13">
        <v>-19.300000000000011</v>
      </c>
      <c r="BR3098" s="13">
        <v>184.8</v>
      </c>
      <c r="BS3098" s="13">
        <v>279.70000000000005</v>
      </c>
      <c r="BT3098" s="14">
        <v>1.0848056182318271</v>
      </c>
      <c r="BU3098" s="13">
        <v>-36.312689579254538</v>
      </c>
      <c r="BV3098" s="13">
        <v>-25.200000000000045</v>
      </c>
      <c r="BW3098" s="13">
        <v>-44.500000000000057</v>
      </c>
      <c r="BX3098" s="13">
        <v>1527.9</v>
      </c>
      <c r="BY3098" s="13">
        <v>1658.6325448456371</v>
      </c>
      <c r="BZ3098" s="13">
        <v>2039.8</v>
      </c>
      <c r="CA3098" s="13">
        <v>1648.7325448456368</v>
      </c>
      <c r="CB3098" s="13">
        <v>-73.8</v>
      </c>
      <c r="CC3098" s="15">
        <v>0.1</v>
      </c>
      <c r="CD3098" s="15">
        <v>0.61799999999999999</v>
      </c>
      <c r="CE3098" s="15">
        <v>0.36</v>
      </c>
      <c r="CF3098" s="15" t="s">
        <v>7128</v>
      </c>
      <c r="CG3098" s="15" t="s">
        <v>7128</v>
      </c>
      <c r="CH3098" s="13" t="s">
        <v>7128</v>
      </c>
      <c r="CI3098" s="13" t="s">
        <v>7128</v>
      </c>
      <c r="CJ3098" s="13">
        <v>-73.8</v>
      </c>
      <c r="CK3098" s="12" t="str">
        <f t="shared" si="96"/>
        <v>NA</v>
      </c>
      <c r="CL3098" s="36">
        <f t="shared" si="97"/>
        <v>2.1947161844486933</v>
      </c>
      <c r="CM3098" s="13">
        <v>572.1</v>
      </c>
      <c r="CN3098" s="13">
        <v>147.5</v>
      </c>
      <c r="CO3098" s="13">
        <v>420</v>
      </c>
      <c r="CP3098" s="13">
        <v>7957.8</v>
      </c>
      <c r="CQ3098" s="13">
        <v>671.1</v>
      </c>
      <c r="CR3098" s="13">
        <v>7838.3325448456371</v>
      </c>
      <c r="CS3098" s="13">
        <v>-25.200000000000045</v>
      </c>
      <c r="CT3098" s="13">
        <v>0</v>
      </c>
      <c r="CU3098" s="13">
        <v>576.93349103087257</v>
      </c>
      <c r="CV3098" s="13">
        <v>1648.7325448456368</v>
      </c>
      <c r="CW3098" s="13">
        <v>655.9</v>
      </c>
      <c r="CX3098" s="12">
        <v>0.27488709994109561</v>
      </c>
      <c r="CY3098" s="12">
        <v>0.25815682427755288</v>
      </c>
      <c r="CZ3098" s="15">
        <v>11.950499382292479</v>
      </c>
      <c r="DA3098" s="20"/>
      <c r="DB3098" s="20"/>
    </row>
    <row r="3099" spans="1:106">
      <c r="A3099" s="8" t="s">
        <v>6743</v>
      </c>
      <c r="B3099" s="8" t="s">
        <v>6744</v>
      </c>
      <c r="C3099" s="9" t="s">
        <v>7179</v>
      </c>
      <c r="D3099" s="9" t="s">
        <v>7126</v>
      </c>
      <c r="E3099" s="10" t="s">
        <v>7127</v>
      </c>
      <c r="F3099" s="10" t="s">
        <v>7126</v>
      </c>
      <c r="G3099" s="11">
        <v>0.79</v>
      </c>
      <c r="H3099" s="11">
        <v>2.0946697038724373</v>
      </c>
      <c r="I3099" s="12">
        <v>9.0499999999999997E-2</v>
      </c>
      <c r="J3099" s="12">
        <v>0.24606760820045556</v>
      </c>
      <c r="K3099" s="12">
        <v>4.7E-2</v>
      </c>
      <c r="L3099" s="12">
        <v>0.10350000000000001</v>
      </c>
      <c r="M3099" s="12">
        <v>6.8320350000000002E-2</v>
      </c>
      <c r="N3099" s="12">
        <v>0.13535733140034364</v>
      </c>
      <c r="O3099" s="12">
        <v>-0.11830960108301786</v>
      </c>
      <c r="P3099" s="12">
        <v>-0.14161677452574836</v>
      </c>
      <c r="Q3099" s="13">
        <v>0.878</v>
      </c>
      <c r="R3099" s="13">
        <v>0</v>
      </c>
      <c r="S3099" s="13">
        <v>1.45</v>
      </c>
      <c r="T3099" s="13">
        <v>1.45</v>
      </c>
      <c r="U3099" s="13">
        <v>2.3279999999999998</v>
      </c>
      <c r="V3099" s="13">
        <v>2E-3</v>
      </c>
      <c r="W3099" s="13">
        <v>2.3260000000000001</v>
      </c>
      <c r="X3099" s="14">
        <v>8.5910652920962209E-4</v>
      </c>
      <c r="Y3099" s="15">
        <v>6.9930069930069921E-2</v>
      </c>
      <c r="Z3099" s="14">
        <v>0.31385281385281383</v>
      </c>
      <c r="AA3099" s="14">
        <v>0.62285223367697595</v>
      </c>
      <c r="AB3099" s="14">
        <v>0.45741324921135645</v>
      </c>
      <c r="AC3099" s="14">
        <v>1.6514806378132119</v>
      </c>
      <c r="AD3099" s="13">
        <v>6.0999999999999999E-2</v>
      </c>
      <c r="AE3099" s="15">
        <v>3.4147222222222227</v>
      </c>
      <c r="AF3099" s="14">
        <v>0.216794833886788</v>
      </c>
      <c r="AG3099" s="14">
        <v>0.80260215098512999</v>
      </c>
      <c r="AH3099" s="15">
        <v>0.50515463917525771</v>
      </c>
      <c r="AI3099" s="5" t="s">
        <v>7128</v>
      </c>
      <c r="AJ3099" s="15">
        <v>2.4456824512534818</v>
      </c>
      <c r="AK3099" s="15">
        <v>2.4456824512534818</v>
      </c>
      <c r="AL3099" s="15" t="s">
        <v>7128</v>
      </c>
      <c r="AM3099" s="15" t="s">
        <v>7128</v>
      </c>
      <c r="AN3099" s="15">
        <v>0.27697160883280758</v>
      </c>
      <c r="AO3099" s="15" t="s">
        <v>7128</v>
      </c>
      <c r="AP3099" s="15" t="s">
        <v>7128</v>
      </c>
      <c r="AQ3099" s="15" t="s">
        <v>7128</v>
      </c>
      <c r="AR3099" s="15">
        <v>0.50368124729320052</v>
      </c>
      <c r="AS3099" s="15" t="s">
        <v>7128</v>
      </c>
      <c r="AT3099" s="14">
        <v>0</v>
      </c>
      <c r="AU3099" s="14">
        <v>0</v>
      </c>
      <c r="AV3099" s="12">
        <v>1.6990000000000001</v>
      </c>
      <c r="AW3099" s="12" t="s">
        <v>7128</v>
      </c>
      <c r="AX3099" s="12" t="s">
        <v>7128</v>
      </c>
      <c r="AY3099" s="12" t="s">
        <v>7128</v>
      </c>
      <c r="AZ3099" s="14" t="s">
        <v>7128</v>
      </c>
      <c r="BA3099" s="14" t="s">
        <v>7128</v>
      </c>
      <c r="BB3099" s="14">
        <v>0.12775800711743771</v>
      </c>
      <c r="BC3099" s="14">
        <v>-6.2594431254047057E-3</v>
      </c>
      <c r="BD3099" s="14" t="s">
        <v>7128</v>
      </c>
      <c r="BE3099" s="14" t="s">
        <v>7128</v>
      </c>
      <c r="BF3099" s="14">
        <v>0</v>
      </c>
      <c r="BG3099" s="14">
        <v>2.0299999999999999E-2</v>
      </c>
      <c r="BH3099" s="13">
        <v>0.35899999999999999</v>
      </c>
      <c r="BI3099" s="13">
        <v>0.35899999999999999</v>
      </c>
      <c r="BJ3099" s="13">
        <v>-2.9000000000000001E-2</v>
      </c>
      <c r="BK3099" s="13">
        <v>-2.9000000000000001E-2</v>
      </c>
      <c r="BL3099" s="13">
        <v>0</v>
      </c>
      <c r="BM3099" s="13">
        <v>0</v>
      </c>
      <c r="BN3099" s="13">
        <v>-2.5999999999999999E-2</v>
      </c>
      <c r="BO3099" s="13">
        <v>-2.5999999999999999E-2</v>
      </c>
      <c r="BP3099" s="13">
        <v>-2.9000000000000001E-2</v>
      </c>
      <c r="BQ3099" s="13">
        <v>-0.17899999999999999</v>
      </c>
      <c r="BR3099" s="13">
        <v>0</v>
      </c>
      <c r="BS3099" s="13">
        <v>-3.0000000000000001E-3</v>
      </c>
      <c r="BT3099" s="14" t="s">
        <v>7128</v>
      </c>
      <c r="BU3099" s="13">
        <v>-2.6000000000000002E-2</v>
      </c>
      <c r="BV3099" s="13">
        <v>0.54099999999999993</v>
      </c>
      <c r="BW3099" s="13">
        <v>0.36199999999999999</v>
      </c>
      <c r="BX3099" s="13">
        <v>2.81</v>
      </c>
      <c r="BY3099" s="13">
        <v>4.633</v>
      </c>
      <c r="BZ3099" s="13">
        <v>3.17</v>
      </c>
      <c r="CA3099" s="13">
        <v>4.6180000000000003</v>
      </c>
      <c r="CB3099" s="13">
        <v>0</v>
      </c>
      <c r="CC3099" s="15">
        <v>1.1599999999999999</v>
      </c>
      <c r="CD3099" s="15">
        <v>1.37</v>
      </c>
      <c r="CE3099" s="15">
        <v>0.36</v>
      </c>
      <c r="CF3099" s="15" t="s">
        <v>7128</v>
      </c>
      <c r="CG3099" s="15" t="s">
        <v>7128</v>
      </c>
      <c r="CH3099" s="13" t="s">
        <v>7128</v>
      </c>
      <c r="CI3099" s="13" t="s">
        <v>7128</v>
      </c>
      <c r="CJ3099" s="13">
        <v>0</v>
      </c>
      <c r="CK3099" s="12">
        <f t="shared" si="96"/>
        <v>0</v>
      </c>
      <c r="CL3099" s="36" t="str">
        <f t="shared" si="97"/>
        <v>NA</v>
      </c>
      <c r="CM3099" s="13">
        <v>0.35899999999999999</v>
      </c>
      <c r="CN3099" s="13" t="s">
        <v>7128</v>
      </c>
      <c r="CO3099" s="13">
        <v>0.35899999999999999</v>
      </c>
      <c r="CP3099" s="13">
        <v>0.878</v>
      </c>
      <c r="CQ3099" s="13" t="s">
        <v>7128</v>
      </c>
      <c r="CR3099" s="13" t="s">
        <v>7128</v>
      </c>
      <c r="CS3099" s="13" t="s">
        <v>7128</v>
      </c>
      <c r="CT3099" s="13">
        <v>0</v>
      </c>
      <c r="CU3099" s="13">
        <v>-2.9000000000000001E-2</v>
      </c>
      <c r="CV3099" s="13">
        <v>4.6180000000000003</v>
      </c>
      <c r="CW3099" s="13">
        <v>-2.5999999999999999E-2</v>
      </c>
      <c r="CX3099" s="12">
        <v>0.12775800711743771</v>
      </c>
      <c r="CY3099" s="12">
        <v>-6.2594431254047057E-3</v>
      </c>
      <c r="CZ3099" s="15" t="s">
        <v>7128</v>
      </c>
      <c r="DA3099" s="20"/>
      <c r="DB3099" s="20"/>
    </row>
    <row r="3100" spans="1:106" ht="24">
      <c r="A3100" s="8" t="s">
        <v>1481</v>
      </c>
      <c r="B3100" s="8" t="s">
        <v>1482</v>
      </c>
      <c r="C3100" s="9" t="s">
        <v>7134</v>
      </c>
      <c r="D3100" s="9" t="s">
        <v>7126</v>
      </c>
      <c r="E3100" s="10" t="s">
        <v>7127</v>
      </c>
      <c r="F3100" s="10" t="s">
        <v>7126</v>
      </c>
      <c r="G3100" s="11">
        <v>0.89</v>
      </c>
      <c r="H3100" s="11">
        <v>1.0345866104197428</v>
      </c>
      <c r="I3100" s="12">
        <v>9.0499999999999997E-2</v>
      </c>
      <c r="J3100" s="12">
        <v>0.15013008824298671</v>
      </c>
      <c r="K3100" s="12">
        <v>4.7E-2</v>
      </c>
      <c r="L3100" s="12">
        <v>0.10350000000000001</v>
      </c>
      <c r="M3100" s="12">
        <v>6.8320350000000002E-2</v>
      </c>
      <c r="N3100" s="12">
        <v>0.13702893618423381</v>
      </c>
      <c r="O3100" s="12">
        <v>-2.9872393182142021E-2</v>
      </c>
      <c r="P3100" s="12">
        <v>-4.7192955970747727E-2</v>
      </c>
      <c r="Q3100" s="13">
        <v>474.1</v>
      </c>
      <c r="R3100" s="13">
        <v>0</v>
      </c>
      <c r="S3100" s="13">
        <v>90.4</v>
      </c>
      <c r="T3100" s="13">
        <v>90.4</v>
      </c>
      <c r="U3100" s="13">
        <v>564.5</v>
      </c>
      <c r="V3100" s="13">
        <v>3.96</v>
      </c>
      <c r="W3100" s="13">
        <v>560.54</v>
      </c>
      <c r="X3100" s="14">
        <v>7.0150575730735165E-3</v>
      </c>
      <c r="Y3100" s="15">
        <v>0.14448336252189142</v>
      </c>
      <c r="Z3100" s="14">
        <v>0.37682367653188831</v>
      </c>
      <c r="AA3100" s="14">
        <v>0.16014171833480959</v>
      </c>
      <c r="AB3100" s="14">
        <v>0.60468227424749166</v>
      </c>
      <c r="AC3100" s="14">
        <v>0.190677072347606</v>
      </c>
      <c r="AD3100" s="13">
        <v>8.3000000000000007</v>
      </c>
      <c r="AE3100" s="15">
        <v>0.42788888888888893</v>
      </c>
      <c r="AF3100" s="14" t="s">
        <v>7128</v>
      </c>
      <c r="AG3100" s="14" t="s">
        <v>7128</v>
      </c>
      <c r="AH3100" s="15">
        <v>0.40466613032984716</v>
      </c>
      <c r="AI3100" s="5">
        <v>3.5474452554744529</v>
      </c>
      <c r="AJ3100" s="15">
        <v>28.220238095238095</v>
      </c>
      <c r="AK3100" s="15">
        <v>28.220238095238095</v>
      </c>
      <c r="AL3100" s="15">
        <v>21.727748691099478</v>
      </c>
      <c r="AM3100" s="15">
        <v>1.0299356969064999</v>
      </c>
      <c r="AN3100" s="15">
        <v>3.1712374581939802</v>
      </c>
      <c r="AO3100" s="15">
        <v>3.7330708661417327</v>
      </c>
      <c r="AP3100" s="15">
        <v>23.067489711934154</v>
      </c>
      <c r="AQ3100" s="15">
        <v>16.486470588235292</v>
      </c>
      <c r="AR3100" s="15">
        <v>2.4013194533693181</v>
      </c>
      <c r="AS3100" s="15">
        <v>4.4137007874015746</v>
      </c>
      <c r="AT3100" s="14">
        <v>0.3261904761904762</v>
      </c>
      <c r="AU3100" s="14">
        <v>1.1558742881248682E-2</v>
      </c>
      <c r="AV3100" s="12">
        <v>-4.5599999999999995E-2</v>
      </c>
      <c r="AW3100" s="12">
        <v>-2.35E-2</v>
      </c>
      <c r="AX3100" s="12">
        <v>-1.0700000000000001E-2</v>
      </c>
      <c r="AY3100" s="12">
        <v>2.4900000000000002E-2</v>
      </c>
      <c r="AZ3100" s="14">
        <v>0.27399999999999997</v>
      </c>
      <c r="BA3100" s="14">
        <v>0.3</v>
      </c>
      <c r="BB3100" s="14">
        <v>0.12025769506084469</v>
      </c>
      <c r="BC3100" s="14">
        <v>8.9835980213486086E-2</v>
      </c>
      <c r="BD3100" s="14">
        <v>0.13228346456692913</v>
      </c>
      <c r="BE3100" s="14">
        <v>0.19133858267716536</v>
      </c>
      <c r="BF3100" s="14">
        <v>0.14799999999999999</v>
      </c>
      <c r="BG3100" s="14">
        <v>0.2661</v>
      </c>
      <c r="BH3100" s="13">
        <v>16.8</v>
      </c>
      <c r="BI3100" s="13">
        <v>16.8</v>
      </c>
      <c r="BJ3100" s="13">
        <v>24.3</v>
      </c>
      <c r="BK3100" s="13">
        <v>24.3</v>
      </c>
      <c r="BL3100" s="13">
        <v>127</v>
      </c>
      <c r="BM3100" s="13">
        <v>127</v>
      </c>
      <c r="BN3100" s="13">
        <v>34</v>
      </c>
      <c r="BO3100" s="13">
        <v>34</v>
      </c>
      <c r="BP3100" s="13">
        <v>20.703600000000002</v>
      </c>
      <c r="BQ3100" s="13">
        <v>8.6999999999999993</v>
      </c>
      <c r="BR3100" s="13">
        <v>25.411000000000001</v>
      </c>
      <c r="BS3100" s="13">
        <v>-9.468</v>
      </c>
      <c r="BT3100" s="14">
        <v>0.77005931335613131</v>
      </c>
      <c r="BU3100" s="13">
        <v>4.7606000000000002</v>
      </c>
      <c r="BV3100" s="13">
        <v>-7.843</v>
      </c>
      <c r="BW3100" s="13">
        <v>0.85699999999999932</v>
      </c>
      <c r="BX3100" s="13">
        <v>139.69999999999999</v>
      </c>
      <c r="BY3100" s="13">
        <v>230.45999999999998</v>
      </c>
      <c r="BZ3100" s="13">
        <v>149.5</v>
      </c>
      <c r="CA3100" s="13">
        <v>233.43</v>
      </c>
      <c r="CB3100" s="13">
        <v>-5.48</v>
      </c>
      <c r="CC3100" s="15">
        <v>5.8999999999999997E-2</v>
      </c>
      <c r="CD3100" s="15">
        <v>0.34699999999999998</v>
      </c>
      <c r="CE3100" s="15">
        <v>0.36</v>
      </c>
      <c r="CF3100" s="15">
        <v>0.76166524812411973</v>
      </c>
      <c r="CG3100" s="15">
        <v>0.68743259920650257</v>
      </c>
      <c r="CH3100" s="13">
        <v>17.425099999999997</v>
      </c>
      <c r="CI3100" s="13">
        <v>14.540000000000001</v>
      </c>
      <c r="CJ3100" s="13">
        <v>-5.48</v>
      </c>
      <c r="CK3100" s="12" t="str">
        <f t="shared" si="96"/>
        <v>NA</v>
      </c>
      <c r="CL3100" s="36">
        <f t="shared" si="97"/>
        <v>0.54406031786831166</v>
      </c>
      <c r="CM3100" s="13">
        <v>20</v>
      </c>
      <c r="CN3100" s="13">
        <v>2.96</v>
      </c>
      <c r="CO3100" s="13">
        <v>16.8</v>
      </c>
      <c r="CP3100" s="13">
        <v>474.1</v>
      </c>
      <c r="CQ3100" s="13">
        <v>34</v>
      </c>
      <c r="CR3100" s="13">
        <v>560.54</v>
      </c>
      <c r="CS3100" s="13">
        <v>-7.843</v>
      </c>
      <c r="CT3100" s="13">
        <v>0</v>
      </c>
      <c r="CU3100" s="13">
        <v>24.3</v>
      </c>
      <c r="CV3100" s="13">
        <v>233.43</v>
      </c>
      <c r="CW3100" s="13">
        <v>34</v>
      </c>
      <c r="CX3100" s="12">
        <v>0.12025769506084469</v>
      </c>
      <c r="CY3100" s="12">
        <v>8.9835980213486086E-2</v>
      </c>
      <c r="CZ3100" s="15">
        <v>16.486470588235292</v>
      </c>
      <c r="DA3100" s="20"/>
      <c r="DB3100" s="20"/>
    </row>
    <row r="3101" spans="1:106" ht="24">
      <c r="A3101" s="8" t="s">
        <v>1489</v>
      </c>
      <c r="B3101" s="8" t="s">
        <v>1490</v>
      </c>
      <c r="C3101" s="9" t="s">
        <v>7170</v>
      </c>
      <c r="D3101" s="9" t="s">
        <v>7126</v>
      </c>
      <c r="E3101" s="10" t="s">
        <v>7127</v>
      </c>
      <c r="F3101" s="10" t="s">
        <v>7126</v>
      </c>
      <c r="G3101" s="11">
        <v>1.06</v>
      </c>
      <c r="H3101" s="11">
        <v>1.06</v>
      </c>
      <c r="I3101" s="12">
        <v>9.0499999999999997E-2</v>
      </c>
      <c r="J3101" s="12">
        <v>0.15243000000000001</v>
      </c>
      <c r="K3101" s="12">
        <v>4.1999999999999996E-2</v>
      </c>
      <c r="L3101" s="12">
        <v>9.8500000000000004E-2</v>
      </c>
      <c r="M3101" s="12">
        <v>6.5019850000000004E-2</v>
      </c>
      <c r="N3101" s="12">
        <v>0.15243000000000001</v>
      </c>
      <c r="O3101" s="12" t="s">
        <v>7128</v>
      </c>
      <c r="P3101" s="12" t="s">
        <v>7128</v>
      </c>
      <c r="Q3101" s="13">
        <v>87</v>
      </c>
      <c r="R3101" s="13">
        <v>0</v>
      </c>
      <c r="S3101" s="13">
        <v>0</v>
      </c>
      <c r="T3101" s="13">
        <v>0</v>
      </c>
      <c r="U3101" s="13">
        <v>87</v>
      </c>
      <c r="V3101" s="13">
        <v>0</v>
      </c>
      <c r="W3101" s="13">
        <v>87</v>
      </c>
      <c r="X3101" s="14">
        <v>0</v>
      </c>
      <c r="Y3101" s="15">
        <v>0.11904761904761904</v>
      </c>
      <c r="Z3101" s="14" t="s">
        <v>7128</v>
      </c>
      <c r="AA3101" s="14">
        <v>0</v>
      </c>
      <c r="AB3101" s="14" t="s">
        <v>7128</v>
      </c>
      <c r="AC3101" s="14">
        <v>0</v>
      </c>
      <c r="AD3101" s="13">
        <v>2.76</v>
      </c>
      <c r="AE3101" s="15">
        <v>2.5533888888888892</v>
      </c>
      <c r="AF3101" s="14">
        <v>0.16733200530681511</v>
      </c>
      <c r="AG3101" s="14">
        <v>0.69562305063261709</v>
      </c>
      <c r="AH3101" s="15">
        <v>0.29446064139941697</v>
      </c>
      <c r="AI3101" s="5">
        <v>12.681159420289855</v>
      </c>
      <c r="AJ3101" s="15">
        <v>7.3109243697478989</v>
      </c>
      <c r="AK3101" s="15">
        <v>7.3109243697478989</v>
      </c>
      <c r="AL3101" s="15">
        <v>4.2266462480857578</v>
      </c>
      <c r="AM3101" s="15">
        <v>0.56237879767291532</v>
      </c>
      <c r="AN3101" s="15" t="s">
        <v>7128</v>
      </c>
      <c r="AO3101" s="15">
        <v>0.52855407047387604</v>
      </c>
      <c r="AP3101" s="15">
        <v>4.9714285714285715</v>
      </c>
      <c r="AQ3101" s="15">
        <v>4.0092165898617509</v>
      </c>
      <c r="AR3101" s="15" t="s">
        <v>7128</v>
      </c>
      <c r="AS3101" s="15">
        <v>0.52855407047387604</v>
      </c>
      <c r="AT3101" s="14">
        <v>0.21176470588235294</v>
      </c>
      <c r="AU3101" s="14">
        <v>2.8965517241379312E-2</v>
      </c>
      <c r="AV3101" s="12">
        <v>0.69400000000000006</v>
      </c>
      <c r="AW3101" s="12">
        <v>0.14499999999999999</v>
      </c>
      <c r="AX3101" s="12">
        <v>0.16399999999999998</v>
      </c>
      <c r="AY3101" s="12">
        <v>0.17</v>
      </c>
      <c r="AZ3101" s="14">
        <v>0.13</v>
      </c>
      <c r="BA3101" s="14">
        <v>0.187</v>
      </c>
      <c r="BB3101" s="14" t="s">
        <v>7128</v>
      </c>
      <c r="BC3101" s="14" t="s">
        <v>7128</v>
      </c>
      <c r="BD3101" s="14">
        <v>7.2296476306196844E-2</v>
      </c>
      <c r="BE3101" s="14">
        <v>0.10631834750911301</v>
      </c>
      <c r="BF3101" s="14">
        <v>0.30919540229885062</v>
      </c>
      <c r="BG3101" s="14">
        <v>6.6299999999999998E-2</v>
      </c>
      <c r="BH3101" s="13">
        <v>11.9</v>
      </c>
      <c r="BI3101" s="13">
        <v>11.9</v>
      </c>
      <c r="BJ3101" s="13">
        <v>17.5</v>
      </c>
      <c r="BK3101" s="13">
        <v>17.5</v>
      </c>
      <c r="BL3101" s="13">
        <v>164.6</v>
      </c>
      <c r="BM3101" s="13">
        <v>164.6</v>
      </c>
      <c r="BN3101" s="13">
        <v>21.7</v>
      </c>
      <c r="BO3101" s="13">
        <v>21.7</v>
      </c>
      <c r="BP3101" s="13">
        <v>12.089080459770114</v>
      </c>
      <c r="BQ3101" s="13">
        <v>0</v>
      </c>
      <c r="BR3101" s="13">
        <v>0</v>
      </c>
      <c r="BS3101" s="13">
        <v>-5.0999999999999996</v>
      </c>
      <c r="BT3101" s="14">
        <v>-0.42186831471357261</v>
      </c>
      <c r="BU3101" s="13">
        <v>17.189080459770114</v>
      </c>
      <c r="BV3101" s="13">
        <v>17</v>
      </c>
      <c r="BW3101" s="13">
        <v>17</v>
      </c>
      <c r="BX3101" s="13">
        <v>0</v>
      </c>
      <c r="BY3101" s="13">
        <v>0</v>
      </c>
      <c r="BZ3101" s="13">
        <v>0</v>
      </c>
      <c r="CA3101" s="13">
        <v>0</v>
      </c>
      <c r="CB3101" s="13">
        <v>-2.52</v>
      </c>
      <c r="CC3101" s="15">
        <v>0.77600000000000002</v>
      </c>
      <c r="CD3101" s="15">
        <v>1.21</v>
      </c>
      <c r="CE3101" s="15">
        <v>0.36</v>
      </c>
      <c r="CF3101" s="15" t="s">
        <v>7128</v>
      </c>
      <c r="CG3101" s="15" t="s">
        <v>7128</v>
      </c>
      <c r="CH3101" s="13" t="s">
        <v>7128</v>
      </c>
      <c r="CI3101" s="13" t="s">
        <v>7128</v>
      </c>
      <c r="CJ3101" s="13">
        <v>-2.52</v>
      </c>
      <c r="CK3101" s="12">
        <f t="shared" si="96"/>
        <v>0.14823529411764705</v>
      </c>
      <c r="CL3101" s="36" t="str">
        <f t="shared" si="97"/>
        <v>NA</v>
      </c>
      <c r="CM3101" s="13">
        <v>17.399999999999999</v>
      </c>
      <c r="CN3101" s="13">
        <v>5.38</v>
      </c>
      <c r="CO3101" s="13">
        <v>11.9</v>
      </c>
      <c r="CP3101" s="13">
        <v>87</v>
      </c>
      <c r="CQ3101" s="13">
        <v>21.7</v>
      </c>
      <c r="CR3101" s="13">
        <v>87</v>
      </c>
      <c r="CS3101" s="13">
        <v>17</v>
      </c>
      <c r="CT3101" s="13">
        <v>4.5000000000000005E-2</v>
      </c>
      <c r="CU3101" s="13">
        <v>17.472999999999999</v>
      </c>
      <c r="CV3101" s="13">
        <v>4.5000000000000005E-2</v>
      </c>
      <c r="CW3101" s="13">
        <v>21.7</v>
      </c>
      <c r="CX3101" s="12" t="s">
        <v>7128</v>
      </c>
      <c r="CY3101" s="12" t="s">
        <v>7128</v>
      </c>
      <c r="CZ3101" s="15">
        <v>4.0092165898617509</v>
      </c>
      <c r="DA3101" s="20"/>
      <c r="DB3101" s="20"/>
    </row>
    <row r="3102" spans="1:106">
      <c r="A3102" s="8" t="s">
        <v>1983</v>
      </c>
      <c r="B3102" s="8" t="s">
        <v>1984</v>
      </c>
      <c r="C3102" s="9" t="s">
        <v>7134</v>
      </c>
      <c r="D3102" s="9" t="s">
        <v>7126</v>
      </c>
      <c r="E3102" s="10" t="s">
        <v>7127</v>
      </c>
      <c r="F3102" s="10" t="s">
        <v>7126</v>
      </c>
      <c r="G3102" s="11">
        <v>0.89</v>
      </c>
      <c r="H3102" s="11">
        <v>0.89</v>
      </c>
      <c r="I3102" s="12">
        <v>9.0499999999999997E-2</v>
      </c>
      <c r="J3102" s="12">
        <v>0.137045</v>
      </c>
      <c r="K3102" s="12">
        <v>4.7E-2</v>
      </c>
      <c r="L3102" s="12">
        <v>0.10350000000000001</v>
      </c>
      <c r="M3102" s="12">
        <v>6.8320350000000002E-2</v>
      </c>
      <c r="N3102" s="12">
        <v>0.137045</v>
      </c>
      <c r="O3102" s="12" t="s">
        <v>7128</v>
      </c>
      <c r="P3102" s="12" t="s">
        <v>7128</v>
      </c>
      <c r="Q3102" s="13">
        <v>32.6</v>
      </c>
      <c r="R3102" s="13">
        <v>0</v>
      </c>
      <c r="S3102" s="13">
        <v>0</v>
      </c>
      <c r="T3102" s="13">
        <v>0</v>
      </c>
      <c r="U3102" s="13">
        <v>32.6</v>
      </c>
      <c r="V3102" s="13">
        <v>0</v>
      </c>
      <c r="W3102" s="13">
        <v>32.6</v>
      </c>
      <c r="X3102" s="14">
        <v>0</v>
      </c>
      <c r="Y3102" s="15">
        <v>7.1428571428571425E-2</v>
      </c>
      <c r="Z3102" s="14" t="s">
        <v>7128</v>
      </c>
      <c r="AA3102" s="14">
        <v>0</v>
      </c>
      <c r="AB3102" s="14" t="s">
        <v>7128</v>
      </c>
      <c r="AC3102" s="14">
        <v>0</v>
      </c>
      <c r="AD3102" s="13">
        <v>3.11</v>
      </c>
      <c r="AE3102" s="15">
        <v>0.29191666666666671</v>
      </c>
      <c r="AF3102" s="14">
        <v>3.1622776601683791E-2</v>
      </c>
      <c r="AG3102" s="14" t="s">
        <v>7128</v>
      </c>
      <c r="AH3102" s="15">
        <v>0.29249011857707508</v>
      </c>
      <c r="AI3102" s="5">
        <v>1.6500000000000001</v>
      </c>
      <c r="AJ3102" s="15">
        <v>24.885496183206108</v>
      </c>
      <c r="AK3102" s="15">
        <v>24.885496183206108</v>
      </c>
      <c r="AL3102" s="15">
        <v>19.935897435897434</v>
      </c>
      <c r="AM3102" s="15">
        <v>1.2442748091603053</v>
      </c>
      <c r="AN3102" s="15" t="s">
        <v>7128</v>
      </c>
      <c r="AO3102" s="15">
        <v>0.48584202682563343</v>
      </c>
      <c r="AP3102" s="15">
        <v>8.2323232323232336</v>
      </c>
      <c r="AQ3102" s="15">
        <v>6.5330661322645289</v>
      </c>
      <c r="AR3102" s="15" t="s">
        <v>7128</v>
      </c>
      <c r="AS3102" s="15">
        <v>0.48584202682563343</v>
      </c>
      <c r="AT3102" s="14">
        <v>0</v>
      </c>
      <c r="AU3102" s="14">
        <v>0</v>
      </c>
      <c r="AV3102" s="12">
        <v>-0.377</v>
      </c>
      <c r="AW3102" s="12">
        <v>-0.156</v>
      </c>
      <c r="AX3102" s="12">
        <v>3.5799999999999998E-2</v>
      </c>
      <c r="AY3102" s="12">
        <v>0.158</v>
      </c>
      <c r="AZ3102" s="14">
        <v>0.2</v>
      </c>
      <c r="BA3102" s="14">
        <v>0.105</v>
      </c>
      <c r="BB3102" s="14" t="s">
        <v>7128</v>
      </c>
      <c r="BC3102" s="14" t="s">
        <v>7128</v>
      </c>
      <c r="BD3102" s="14">
        <v>1.9523099850968707E-2</v>
      </c>
      <c r="BE3102" s="14">
        <v>5.9016393442622953E-2</v>
      </c>
      <c r="BF3102" s="14">
        <v>0.31458333333333333</v>
      </c>
      <c r="BG3102" s="14">
        <v>0.14710000000000001</v>
      </c>
      <c r="BH3102" s="13">
        <v>1.31</v>
      </c>
      <c r="BI3102" s="13">
        <v>1.31</v>
      </c>
      <c r="BJ3102" s="13">
        <v>3.96</v>
      </c>
      <c r="BK3102" s="13">
        <v>3.96</v>
      </c>
      <c r="BL3102" s="13">
        <v>67.099999999999994</v>
      </c>
      <c r="BM3102" s="13">
        <v>67.099999999999994</v>
      </c>
      <c r="BN3102" s="13">
        <v>4.99</v>
      </c>
      <c r="BO3102" s="13">
        <v>4.99</v>
      </c>
      <c r="BP3102" s="13">
        <v>2.7142499999999998</v>
      </c>
      <c r="BQ3102" s="13">
        <v>0</v>
      </c>
      <c r="BR3102" s="13">
        <v>0</v>
      </c>
      <c r="BS3102" s="13">
        <v>-0.73799999999999999</v>
      </c>
      <c r="BT3102" s="14">
        <v>-0.27189831445150597</v>
      </c>
      <c r="BU3102" s="13">
        <v>3.4522499999999998</v>
      </c>
      <c r="BV3102" s="13">
        <v>2.048</v>
      </c>
      <c r="BW3102" s="13">
        <v>2.048</v>
      </c>
      <c r="BX3102" s="13">
        <v>0</v>
      </c>
      <c r="BY3102" s="13">
        <v>0</v>
      </c>
      <c r="BZ3102" s="13">
        <v>0</v>
      </c>
      <c r="CA3102" s="13">
        <v>0</v>
      </c>
      <c r="CB3102" s="13">
        <v>0</v>
      </c>
      <c r="CC3102" s="15">
        <v>-0.15</v>
      </c>
      <c r="CD3102" s="15">
        <v>0.623</v>
      </c>
      <c r="CE3102" s="15">
        <v>0.36</v>
      </c>
      <c r="CF3102" s="15" t="s">
        <v>7128</v>
      </c>
      <c r="CG3102" s="15" t="s">
        <v>7128</v>
      </c>
      <c r="CH3102" s="13" t="s">
        <v>7128</v>
      </c>
      <c r="CI3102" s="13" t="s">
        <v>7128</v>
      </c>
      <c r="CJ3102" s="13">
        <v>0</v>
      </c>
      <c r="CK3102" s="12">
        <f t="shared" si="96"/>
        <v>0</v>
      </c>
      <c r="CL3102" s="36" t="str">
        <f t="shared" si="97"/>
        <v>NA</v>
      </c>
      <c r="CM3102" s="13">
        <v>1.92</v>
      </c>
      <c r="CN3102" s="13">
        <v>0.60399999999999998</v>
      </c>
      <c r="CO3102" s="13">
        <v>1.31</v>
      </c>
      <c r="CP3102" s="13">
        <v>32.6</v>
      </c>
      <c r="CQ3102" s="13">
        <v>4.99</v>
      </c>
      <c r="CR3102" s="13">
        <v>32.6</v>
      </c>
      <c r="CS3102" s="13" t="s">
        <v>7128</v>
      </c>
      <c r="CT3102" s="13">
        <v>0</v>
      </c>
      <c r="CU3102" s="13">
        <v>3.96</v>
      </c>
      <c r="CV3102" s="13">
        <v>0</v>
      </c>
      <c r="CW3102" s="13">
        <v>4.99</v>
      </c>
      <c r="CX3102" s="12" t="s">
        <v>7128</v>
      </c>
      <c r="CY3102" s="12" t="s">
        <v>7128</v>
      </c>
      <c r="CZ3102" s="15">
        <v>6.5330661322645289</v>
      </c>
      <c r="DA3102" s="20"/>
      <c r="DB3102" s="20"/>
    </row>
    <row r="3103" spans="1:106">
      <c r="A3103" s="8" t="s">
        <v>6515</v>
      </c>
      <c r="B3103" s="8" t="s">
        <v>6516</v>
      </c>
      <c r="C3103" s="9" t="s">
        <v>7133</v>
      </c>
      <c r="D3103" s="9" t="s">
        <v>7126</v>
      </c>
      <c r="E3103" s="10" t="s">
        <v>7127</v>
      </c>
      <c r="F3103" s="10" t="s">
        <v>7126</v>
      </c>
      <c r="G3103" s="11">
        <v>0.92</v>
      </c>
      <c r="H3103" s="11">
        <v>1.0407219512195123</v>
      </c>
      <c r="I3103" s="12">
        <v>9.0499999999999997E-2</v>
      </c>
      <c r="J3103" s="12">
        <v>0.15068533658536587</v>
      </c>
      <c r="K3103" s="12">
        <v>4.1999999999999996E-2</v>
      </c>
      <c r="L3103" s="12">
        <v>9.8500000000000004E-2</v>
      </c>
      <c r="M3103" s="12">
        <v>6.5019850000000004E-2</v>
      </c>
      <c r="N3103" s="12">
        <v>0.13835574006772894</v>
      </c>
      <c r="O3103" s="12">
        <v>-0.14309274399277327</v>
      </c>
      <c r="P3103" s="12">
        <v>-0.12273035858868893</v>
      </c>
      <c r="Q3103" s="13">
        <v>3.2</v>
      </c>
      <c r="R3103" s="13">
        <v>0</v>
      </c>
      <c r="S3103" s="13">
        <v>0.53800000000000003</v>
      </c>
      <c r="T3103" s="13">
        <v>0.53800000000000003</v>
      </c>
      <c r="U3103" s="13">
        <v>3.7380000000000004</v>
      </c>
      <c r="V3103" s="13">
        <v>0</v>
      </c>
      <c r="W3103" s="13">
        <v>3.7380000000000004</v>
      </c>
      <c r="X3103" s="14">
        <v>0</v>
      </c>
      <c r="Y3103" s="15">
        <v>3.9808917197452227E-2</v>
      </c>
      <c r="Z3103" s="14">
        <v>0.10829307568438004</v>
      </c>
      <c r="AA3103" s="14">
        <v>0.14392723381487427</v>
      </c>
      <c r="AB3103" s="14">
        <v>0.1214446952595937</v>
      </c>
      <c r="AC3103" s="14">
        <v>0.168125</v>
      </c>
      <c r="AD3103" s="13">
        <v>0.51</v>
      </c>
      <c r="AE3103" s="15">
        <v>0.60491666666666666</v>
      </c>
      <c r="AF3103" s="14">
        <v>6.3245553203367583E-2</v>
      </c>
      <c r="AG3103" s="14">
        <v>0.69728222406712759</v>
      </c>
      <c r="AH3103" s="15">
        <v>0.6315338474721508</v>
      </c>
      <c r="AI3103" s="5">
        <v>120</v>
      </c>
      <c r="AJ3103" s="15">
        <v>33.333333333333336</v>
      </c>
      <c r="AK3103" s="15">
        <v>78.048780487804876</v>
      </c>
      <c r="AL3103" s="15" t="s">
        <v>7128</v>
      </c>
      <c r="AM3103" s="15" t="s">
        <v>7128</v>
      </c>
      <c r="AN3103" s="15">
        <v>0.72234762979683986</v>
      </c>
      <c r="AO3103" s="15">
        <v>0.59259259259259256</v>
      </c>
      <c r="AP3103" s="15">
        <v>31.150000000000006</v>
      </c>
      <c r="AQ3103" s="15">
        <v>28.753846153846155</v>
      </c>
      <c r="AR3103" s="15">
        <v>0.75241545893719819</v>
      </c>
      <c r="AS3103" s="15">
        <v>0.69222222222222229</v>
      </c>
      <c r="AT3103" s="14">
        <v>0</v>
      </c>
      <c r="AU3103" s="14">
        <v>0</v>
      </c>
      <c r="AV3103" s="12">
        <v>-0.36200000000000004</v>
      </c>
      <c r="AW3103" s="12">
        <v>-7.46E-2</v>
      </c>
      <c r="AX3103" s="12">
        <v>5.5899999999999998E-2</v>
      </c>
      <c r="AY3103" s="12">
        <v>0.08</v>
      </c>
      <c r="AZ3103" s="14" t="s">
        <v>7128</v>
      </c>
      <c r="BA3103" s="14" t="s">
        <v>7128</v>
      </c>
      <c r="BB3103" s="14">
        <v>7.5925925925925926E-3</v>
      </c>
      <c r="BC3103" s="14">
        <v>1.5625381479040013E-2</v>
      </c>
      <c r="BD3103" s="14">
        <v>7.5367647058823531E-3</v>
      </c>
      <c r="BE3103" s="14">
        <v>2.2058823529411763E-2</v>
      </c>
      <c r="BF3103" s="14">
        <v>0.21951219512195122</v>
      </c>
      <c r="BG3103" s="14">
        <v>4.7199999999999999E-2</v>
      </c>
      <c r="BH3103" s="13">
        <v>9.6000000000000002E-2</v>
      </c>
      <c r="BI3103" s="13">
        <v>4.1000000000000002E-2</v>
      </c>
      <c r="BJ3103" s="13">
        <v>0.12</v>
      </c>
      <c r="BK3103" s="13">
        <v>0.12</v>
      </c>
      <c r="BL3103" s="13">
        <v>5.4</v>
      </c>
      <c r="BM3103" s="13">
        <v>5.44</v>
      </c>
      <c r="BN3103" s="13">
        <v>0.20200000000000001</v>
      </c>
      <c r="BO3103" s="13">
        <v>0.13</v>
      </c>
      <c r="BP3103" s="13">
        <v>9.3658536585365854E-2</v>
      </c>
      <c r="BQ3103" s="13">
        <v>0</v>
      </c>
      <c r="BR3103" s="13">
        <v>0</v>
      </c>
      <c r="BS3103" s="13">
        <v>-0.28799999999999998</v>
      </c>
      <c r="BT3103" s="14">
        <v>-3.0749999999999997</v>
      </c>
      <c r="BU3103" s="13">
        <v>0.38165853658536586</v>
      </c>
      <c r="BV3103" s="13">
        <v>0.32899999999999996</v>
      </c>
      <c r="BW3103" s="13">
        <v>0.32899999999999996</v>
      </c>
      <c r="BX3103" s="13">
        <v>5.4</v>
      </c>
      <c r="BY3103" s="13">
        <v>5.9940000000000007</v>
      </c>
      <c r="BZ3103" s="13">
        <v>4.43</v>
      </c>
      <c r="CA3103" s="13">
        <v>4.968</v>
      </c>
      <c r="CB3103" s="13">
        <v>0</v>
      </c>
      <c r="CC3103" s="15">
        <v>0.29399999999999998</v>
      </c>
      <c r="CD3103" s="15">
        <v>6.3E-2</v>
      </c>
      <c r="CE3103" s="15">
        <v>0.36</v>
      </c>
      <c r="CF3103" s="15">
        <v>1.9753626728361915</v>
      </c>
      <c r="CG3103" s="15">
        <v>1.1922358545246741</v>
      </c>
      <c r="CH3103" s="13">
        <v>-0.17570000000000005</v>
      </c>
      <c r="CI3103" s="13">
        <v>0.13750000000000001</v>
      </c>
      <c r="CJ3103" s="13">
        <v>0</v>
      </c>
      <c r="CK3103" s="12">
        <f t="shared" si="96"/>
        <v>0</v>
      </c>
      <c r="CL3103" s="36">
        <f t="shared" si="97"/>
        <v>1.0869565217391306</v>
      </c>
      <c r="CM3103" s="13">
        <v>0.123</v>
      </c>
      <c r="CN3103" s="13">
        <v>2.7E-2</v>
      </c>
      <c r="CO3103" s="13">
        <v>4.1000000000000002E-2</v>
      </c>
      <c r="CP3103" s="13">
        <v>3.2</v>
      </c>
      <c r="CQ3103" s="13">
        <v>0.13</v>
      </c>
      <c r="CR3103" s="13">
        <v>3.7380000000000004</v>
      </c>
      <c r="CS3103" s="13" t="s">
        <v>7128</v>
      </c>
      <c r="CT3103" s="13">
        <v>0</v>
      </c>
      <c r="CU3103" s="13">
        <v>0.12</v>
      </c>
      <c r="CV3103" s="13">
        <v>4.968</v>
      </c>
      <c r="CW3103" s="13">
        <v>0.20200000000000001</v>
      </c>
      <c r="CX3103" s="12">
        <v>7.5925925925925926E-3</v>
      </c>
      <c r="CY3103" s="12">
        <v>1.5625381479040013E-2</v>
      </c>
      <c r="CZ3103" s="15">
        <v>18.504950495049506</v>
      </c>
      <c r="DA3103" s="20"/>
      <c r="DB3103" s="20"/>
    </row>
    <row r="3104" spans="1:106">
      <c r="A3104" s="8" t="s">
        <v>4353</v>
      </c>
      <c r="B3104" s="8" t="s">
        <v>4354</v>
      </c>
      <c r="C3104" s="9" t="s">
        <v>7198</v>
      </c>
      <c r="D3104" s="9" t="s">
        <v>7126</v>
      </c>
      <c r="E3104" s="10" t="s">
        <v>7127</v>
      </c>
      <c r="F3104" s="10" t="s">
        <v>7126</v>
      </c>
      <c r="G3104" s="11">
        <v>0.9</v>
      </c>
      <c r="H3104" s="11">
        <v>1.3279538904899135</v>
      </c>
      <c r="I3104" s="12">
        <v>9.0499999999999997E-2</v>
      </c>
      <c r="J3104" s="12">
        <v>0.17667982708933716</v>
      </c>
      <c r="K3104" s="12">
        <v>3.2000000000000001E-2</v>
      </c>
      <c r="L3104" s="12">
        <v>8.8499999999999995E-2</v>
      </c>
      <c r="M3104" s="12">
        <v>5.8418850000000001E-2</v>
      </c>
      <c r="N3104" s="12">
        <v>0.13856837939453123</v>
      </c>
      <c r="O3104" s="12">
        <v>-0.3009516717495313</v>
      </c>
      <c r="P3104" s="12">
        <v>-0.24169966350829164</v>
      </c>
      <c r="Q3104" s="13">
        <v>3.47</v>
      </c>
      <c r="R3104" s="13">
        <v>0</v>
      </c>
      <c r="S3104" s="13">
        <v>1.65</v>
      </c>
      <c r="T3104" s="13">
        <v>1.65</v>
      </c>
      <c r="U3104" s="13">
        <v>5.12</v>
      </c>
      <c r="V3104" s="13">
        <v>0.13900000000000001</v>
      </c>
      <c r="W3104" s="13">
        <v>4.9809999999999999</v>
      </c>
      <c r="X3104" s="14">
        <v>2.7148437500000001E-2</v>
      </c>
      <c r="Y3104" s="15">
        <v>6.6666666666666666E-2</v>
      </c>
      <c r="Z3104" s="14">
        <v>0.27684563758389263</v>
      </c>
      <c r="AA3104" s="14">
        <v>0.322265625</v>
      </c>
      <c r="AB3104" s="14">
        <v>0.38283062645011601</v>
      </c>
      <c r="AC3104" s="14">
        <v>0.47550432276657056</v>
      </c>
      <c r="AD3104" s="13">
        <v>0.23100000000000001</v>
      </c>
      <c r="AE3104" s="15">
        <v>1.1103611111111111</v>
      </c>
      <c r="AF3104" s="14">
        <v>0.13416407864998739</v>
      </c>
      <c r="AG3104" s="14">
        <v>0.45392179943245731</v>
      </c>
      <c r="AH3104" s="15">
        <v>0.2764505119453925</v>
      </c>
      <c r="AI3104" s="5" t="s">
        <v>7128</v>
      </c>
      <c r="AJ3104" s="15" t="s">
        <v>7128</v>
      </c>
      <c r="AK3104" s="15" t="s">
        <v>7128</v>
      </c>
      <c r="AL3104" s="15" t="s">
        <v>7128</v>
      </c>
      <c r="AM3104" s="15" t="s">
        <v>7128</v>
      </c>
      <c r="AN3104" s="15">
        <v>0.80510440835266828</v>
      </c>
      <c r="AO3104" s="15">
        <v>0.95068493150684941</v>
      </c>
      <c r="AP3104" s="15" t="s">
        <v>7128</v>
      </c>
      <c r="AQ3104" s="15" t="s">
        <v>7128</v>
      </c>
      <c r="AR3104" s="15">
        <v>0.85569489778388608</v>
      </c>
      <c r="AS3104" s="15">
        <v>1.3646575342465754</v>
      </c>
      <c r="AT3104" s="14" t="s">
        <v>7128</v>
      </c>
      <c r="AU3104" s="14">
        <v>0</v>
      </c>
      <c r="AV3104" s="12" t="s">
        <v>7128</v>
      </c>
      <c r="AW3104" s="12" t="s">
        <v>7128</v>
      </c>
      <c r="AX3104" s="12">
        <v>-7.9199999999999993E-2</v>
      </c>
      <c r="AY3104" s="12">
        <v>-4.3400000000000001E-2</v>
      </c>
      <c r="AZ3104" s="14" t="s">
        <v>7128</v>
      </c>
      <c r="BA3104" s="14" t="s">
        <v>7128</v>
      </c>
      <c r="BB3104" s="14">
        <v>-0.12427184466019417</v>
      </c>
      <c r="BC3104" s="14">
        <v>-0.10313128411376039</v>
      </c>
      <c r="BD3104" s="14">
        <v>-0.17534246575342466</v>
      </c>
      <c r="BE3104" s="14">
        <v>-0.19671232876712327</v>
      </c>
      <c r="BF3104" s="14">
        <v>0</v>
      </c>
      <c r="BG3104" s="14">
        <v>1.66E-2</v>
      </c>
      <c r="BH3104" s="13">
        <v>-0.64</v>
      </c>
      <c r="BI3104" s="13">
        <v>-0.64</v>
      </c>
      <c r="BJ3104" s="13">
        <v>-0.71799999999999997</v>
      </c>
      <c r="BK3104" s="13">
        <v>-0.71799999999999997</v>
      </c>
      <c r="BL3104" s="13">
        <v>3.65</v>
      </c>
      <c r="BM3104" s="13">
        <v>3.65</v>
      </c>
      <c r="BN3104" s="13">
        <v>-0.41</v>
      </c>
      <c r="BO3104" s="13">
        <v>-0.41</v>
      </c>
      <c r="BP3104" s="13">
        <v>-0.71799999999999997</v>
      </c>
      <c r="BQ3104" s="13">
        <v>0</v>
      </c>
      <c r="BR3104" s="13">
        <v>0</v>
      </c>
      <c r="BS3104" s="13">
        <v>-0.40200000000000002</v>
      </c>
      <c r="BT3104" s="14" t="s">
        <v>7128</v>
      </c>
      <c r="BU3104" s="13">
        <v>-0.31599999999999995</v>
      </c>
      <c r="BV3104" s="13">
        <v>-0.23799999999999999</v>
      </c>
      <c r="BW3104" s="13">
        <v>-0.23799999999999999</v>
      </c>
      <c r="BX3104" s="13">
        <v>5.15</v>
      </c>
      <c r="BY3104" s="13">
        <v>6.9620000000000006</v>
      </c>
      <c r="BZ3104" s="13">
        <v>4.3099999999999996</v>
      </c>
      <c r="CA3104" s="13">
        <v>5.8209999999999988</v>
      </c>
      <c r="CB3104" s="13">
        <v>0</v>
      </c>
      <c r="CC3104" s="15">
        <v>0.40600000000000003</v>
      </c>
      <c r="CD3104" s="15">
        <v>0.38700000000000001</v>
      </c>
      <c r="CE3104" s="15">
        <v>0.36</v>
      </c>
      <c r="CF3104" s="15" t="s">
        <v>7128</v>
      </c>
      <c r="CG3104" s="15" t="s">
        <v>7128</v>
      </c>
      <c r="CH3104" s="13" t="s">
        <v>7128</v>
      </c>
      <c r="CI3104" s="13" t="s">
        <v>7128</v>
      </c>
      <c r="CJ3104" s="13">
        <v>0</v>
      </c>
      <c r="CK3104" s="12">
        <f t="shared" si="96"/>
        <v>0</v>
      </c>
      <c r="CL3104" s="36">
        <f t="shared" si="97"/>
        <v>0.62704002748668619</v>
      </c>
      <c r="CM3104" s="13" t="s">
        <v>7128</v>
      </c>
      <c r="CN3104" s="13" t="s">
        <v>7128</v>
      </c>
      <c r="CO3104" s="13" t="s">
        <v>7128</v>
      </c>
      <c r="CP3104" s="13" t="s">
        <v>7128</v>
      </c>
      <c r="CQ3104" s="13" t="s">
        <v>7128</v>
      </c>
      <c r="CR3104" s="13" t="s">
        <v>7128</v>
      </c>
      <c r="CS3104" s="13" t="s">
        <v>7128</v>
      </c>
      <c r="CT3104" s="13">
        <v>0</v>
      </c>
      <c r="CU3104" s="13">
        <v>-0.71799999999999997</v>
      </c>
      <c r="CV3104" s="13">
        <v>5.8209999999999988</v>
      </c>
      <c r="CW3104" s="13">
        <v>-0.41</v>
      </c>
      <c r="CX3104" s="12">
        <v>-0.12427184466019417</v>
      </c>
      <c r="CY3104" s="12">
        <v>-0.10313128411376039</v>
      </c>
      <c r="CZ3104" s="15" t="s">
        <v>7128</v>
      </c>
      <c r="DA3104" s="20"/>
      <c r="DB3104" s="20"/>
    </row>
    <row r="3105" spans="1:106">
      <c r="A3105" s="8" t="s">
        <v>6387</v>
      </c>
      <c r="B3105" s="8" t="s">
        <v>6388</v>
      </c>
      <c r="C3105" s="9" t="s">
        <v>7134</v>
      </c>
      <c r="D3105" s="9" t="s">
        <v>7126</v>
      </c>
      <c r="E3105" s="10" t="s">
        <v>7127</v>
      </c>
      <c r="F3105" s="10" t="s">
        <v>7126</v>
      </c>
      <c r="G3105" s="11">
        <v>0.89</v>
      </c>
      <c r="H3105" s="11">
        <v>0.90111068629858238</v>
      </c>
      <c r="I3105" s="12">
        <v>9.0499999999999997E-2</v>
      </c>
      <c r="J3105" s="12">
        <v>0.1380505171100217</v>
      </c>
      <c r="K3105" s="12">
        <v>5.1999999999999998E-2</v>
      </c>
      <c r="L3105" s="12">
        <v>0.1085</v>
      </c>
      <c r="M3105" s="12">
        <v>7.162085E-2</v>
      </c>
      <c r="N3105" s="12">
        <v>0.1372314399384808</v>
      </c>
      <c r="O3105" s="12" t="s">
        <v>7128</v>
      </c>
      <c r="P3105" s="12">
        <v>0.21887549385158944</v>
      </c>
      <c r="Q3105" s="13">
        <v>6.77</v>
      </c>
      <c r="R3105" s="13">
        <v>8.4516119372362378E-2</v>
      </c>
      <c r="S3105" s="13">
        <v>0</v>
      </c>
      <c r="T3105" s="13">
        <v>8.4516119372362378E-2</v>
      </c>
      <c r="U3105" s="13">
        <v>6.854516119372362</v>
      </c>
      <c r="V3105" s="13">
        <v>0</v>
      </c>
      <c r="W3105" s="13">
        <v>6.854516119372362</v>
      </c>
      <c r="X3105" s="14">
        <v>0</v>
      </c>
      <c r="Y3105" s="15">
        <v>8.4158415841584164E-2</v>
      </c>
      <c r="Z3105" s="14" t="s">
        <v>7128</v>
      </c>
      <c r="AA3105" s="14">
        <v>1.2329990607725225E-2</v>
      </c>
      <c r="AB3105" s="14" t="s">
        <v>7128</v>
      </c>
      <c r="AC3105" s="14">
        <v>1.2483917189418372E-2</v>
      </c>
      <c r="AD3105" s="13">
        <v>0.13400000000000001</v>
      </c>
      <c r="AE3105" s="15">
        <v>1.7766666666666668</v>
      </c>
      <c r="AF3105" s="14">
        <v>7.0710678118654752E-2</v>
      </c>
      <c r="AG3105" s="14">
        <v>0.99277792078591276</v>
      </c>
      <c r="AH3105" s="15">
        <v>0.46861924686192463</v>
      </c>
      <c r="AI3105" s="5" t="s">
        <v>7128</v>
      </c>
      <c r="AJ3105" s="15" t="s">
        <v>7128</v>
      </c>
      <c r="AK3105" s="15" t="s">
        <v>7128</v>
      </c>
      <c r="AL3105" s="15" t="s">
        <v>7128</v>
      </c>
      <c r="AM3105" s="15" t="s">
        <v>7128</v>
      </c>
      <c r="AN3105" s="15" t="s">
        <v>7128</v>
      </c>
      <c r="AO3105" s="15">
        <v>4.4804765056254137E-2</v>
      </c>
      <c r="AP3105" s="15">
        <v>227.74918120078945</v>
      </c>
      <c r="AQ3105" s="15">
        <v>145.8407684972843</v>
      </c>
      <c r="AR3105" s="15">
        <v>81.10306259061224</v>
      </c>
      <c r="AS3105" s="15">
        <v>4.5364104032907755E-2</v>
      </c>
      <c r="AT3105" s="14" t="s">
        <v>7128</v>
      </c>
      <c r="AU3105" s="14">
        <v>0</v>
      </c>
      <c r="AV3105" s="12" t="s">
        <v>7128</v>
      </c>
      <c r="AW3105" s="12" t="s">
        <v>7128</v>
      </c>
      <c r="AX3105" s="12" t="s">
        <v>7128</v>
      </c>
      <c r="AY3105" s="12" t="s">
        <v>7128</v>
      </c>
      <c r="AZ3105" s="14" t="s">
        <v>7128</v>
      </c>
      <c r="BA3105" s="14" t="s">
        <v>7128</v>
      </c>
      <c r="BB3105" s="14" t="s">
        <v>7128</v>
      </c>
      <c r="BC3105" s="14">
        <v>0.35610693379007025</v>
      </c>
      <c r="BD3105" s="14" t="s">
        <v>7128</v>
      </c>
      <c r="BE3105" s="14" t="s">
        <v>7128</v>
      </c>
      <c r="BF3105" s="14">
        <v>0</v>
      </c>
      <c r="BG3105" s="14">
        <v>0.29460000000000003</v>
      </c>
      <c r="BH3105" s="13">
        <v>-94.9</v>
      </c>
      <c r="BI3105" s="13">
        <v>0</v>
      </c>
      <c r="BJ3105" s="13">
        <v>0</v>
      </c>
      <c r="BK3105" s="13">
        <v>3.0096776125527525E-2</v>
      </c>
      <c r="BL3105" s="13">
        <v>151.1</v>
      </c>
      <c r="BM3105" s="13">
        <v>0</v>
      </c>
      <c r="BN3105" s="13">
        <v>-6.12</v>
      </c>
      <c r="BO3105" s="13">
        <v>4.7E-2</v>
      </c>
      <c r="BP3105" s="13">
        <v>3.0096776125527525E-2</v>
      </c>
      <c r="BQ3105" s="13">
        <v>0</v>
      </c>
      <c r="BR3105" s="13">
        <v>0</v>
      </c>
      <c r="BS3105" s="13">
        <v>0</v>
      </c>
      <c r="BT3105" s="14">
        <v>0</v>
      </c>
      <c r="BU3105" s="13">
        <v>3.0096776125527525E-2</v>
      </c>
      <c r="BV3105" s="13">
        <v>0</v>
      </c>
      <c r="BW3105" s="13">
        <v>0</v>
      </c>
      <c r="BX3105" s="13">
        <v>0</v>
      </c>
      <c r="BY3105" s="13">
        <v>8.4516119372362378E-2</v>
      </c>
      <c r="BZ3105" s="13">
        <v>0</v>
      </c>
      <c r="CA3105" s="13">
        <v>8.4516119372362378E-2</v>
      </c>
      <c r="CB3105" s="13">
        <v>0</v>
      </c>
      <c r="CC3105" s="15">
        <v>0.46800000000000003</v>
      </c>
      <c r="CD3105" s="15">
        <v>0.98799999999999999</v>
      </c>
      <c r="CE3105" s="15">
        <v>0.36</v>
      </c>
      <c r="CF3105" s="15" t="s">
        <v>7128</v>
      </c>
      <c r="CG3105" s="15" t="s">
        <v>7128</v>
      </c>
      <c r="CH3105" s="13" t="s">
        <v>7128</v>
      </c>
      <c r="CI3105" s="13" t="s">
        <v>7128</v>
      </c>
      <c r="CJ3105" s="13">
        <v>0</v>
      </c>
      <c r="CK3105" s="12">
        <f t="shared" si="96"/>
        <v>0</v>
      </c>
      <c r="CL3105" s="36">
        <f t="shared" si="97"/>
        <v>1787.8246318229706</v>
      </c>
      <c r="CM3105" s="13" t="s">
        <v>7128</v>
      </c>
      <c r="CN3105" s="13" t="s">
        <v>7128</v>
      </c>
      <c r="CO3105" s="13" t="s">
        <v>7128</v>
      </c>
      <c r="CP3105" s="13" t="s">
        <v>7128</v>
      </c>
      <c r="CQ3105" s="13">
        <v>4.7E-2</v>
      </c>
      <c r="CR3105" s="13">
        <v>6.854516119372362</v>
      </c>
      <c r="CS3105" s="13" t="s">
        <v>7128</v>
      </c>
      <c r="CT3105" s="13">
        <v>0</v>
      </c>
      <c r="CU3105" s="13">
        <v>3.0096776125527525E-2</v>
      </c>
      <c r="CV3105" s="13">
        <v>8.4516119372362378E-2</v>
      </c>
      <c r="CW3105" s="13">
        <v>-6.12</v>
      </c>
      <c r="CX3105" s="12" t="s">
        <v>7128</v>
      </c>
      <c r="CY3105" s="12">
        <v>0.35610693379007025</v>
      </c>
      <c r="CZ3105" s="15" t="s">
        <v>7128</v>
      </c>
      <c r="DA3105" s="20"/>
      <c r="DB3105" s="20"/>
    </row>
    <row r="3106" spans="1:106">
      <c r="A3106" s="8" t="s">
        <v>3501</v>
      </c>
      <c r="B3106" s="8" t="s">
        <v>3502</v>
      </c>
      <c r="C3106" s="9" t="s">
        <v>7155</v>
      </c>
      <c r="D3106" s="9" t="s">
        <v>7126</v>
      </c>
      <c r="E3106" s="10" t="s">
        <v>7127</v>
      </c>
      <c r="F3106" s="10" t="s">
        <v>7126</v>
      </c>
      <c r="G3106" s="11">
        <v>0.92</v>
      </c>
      <c r="H3106" s="11">
        <v>2.0672919937205649</v>
      </c>
      <c r="I3106" s="12">
        <v>9.0499999999999997E-2</v>
      </c>
      <c r="J3106" s="12">
        <v>0.24358992543171112</v>
      </c>
      <c r="K3106" s="12">
        <v>3.6999999999999998E-2</v>
      </c>
      <c r="L3106" s="12">
        <v>9.35E-2</v>
      </c>
      <c r="M3106" s="12">
        <v>6.1719349999999999E-2</v>
      </c>
      <c r="N3106" s="12">
        <v>0.12022038848678671</v>
      </c>
      <c r="O3106" s="12">
        <v>-0.22738439183487319</v>
      </c>
      <c r="P3106" s="12">
        <v>-0.11607141494245971</v>
      </c>
      <c r="Q3106" s="13">
        <v>0.88200000000000001</v>
      </c>
      <c r="R3106" s="13">
        <v>0</v>
      </c>
      <c r="S3106" s="13">
        <v>1.86</v>
      </c>
      <c r="T3106" s="13">
        <v>1.86</v>
      </c>
      <c r="U3106" s="13">
        <v>2.742</v>
      </c>
      <c r="V3106" s="13">
        <v>2.74</v>
      </c>
      <c r="W3106" s="13">
        <v>1.9999999999997797E-3</v>
      </c>
      <c r="X3106" s="14">
        <v>0.99927060539752011</v>
      </c>
      <c r="Y3106" s="15">
        <v>4.4563279857397504E-2</v>
      </c>
      <c r="Z3106" s="14">
        <v>0.20086393088552917</v>
      </c>
      <c r="AA3106" s="14">
        <v>0.67833698030634582</v>
      </c>
      <c r="AB3106" s="14">
        <v>0.25135135135135134</v>
      </c>
      <c r="AC3106" s="14">
        <v>2.1088435374149661</v>
      </c>
      <c r="AD3106" s="13">
        <v>0.157</v>
      </c>
      <c r="AE3106" s="15">
        <v>0.57033333333333347</v>
      </c>
      <c r="AF3106" s="14">
        <v>0.11832159566199232</v>
      </c>
      <c r="AG3106" s="14">
        <v>0.59329828681941865</v>
      </c>
      <c r="AH3106" s="15">
        <v>0.32658227848101268</v>
      </c>
      <c r="AI3106" s="5">
        <v>1.2619047619047619</v>
      </c>
      <c r="AJ3106" s="15">
        <v>7.1707317073170733</v>
      </c>
      <c r="AK3106" s="15">
        <v>7.1707317073170733</v>
      </c>
      <c r="AL3106" s="15" t="s">
        <v>7128</v>
      </c>
      <c r="AM3106" s="15" t="s">
        <v>7128</v>
      </c>
      <c r="AN3106" s="15">
        <v>0.11918918918918918</v>
      </c>
      <c r="AO3106" s="15">
        <v>7.3499999999999996E-2</v>
      </c>
      <c r="AP3106" s="15">
        <v>3.7735849056599616E-2</v>
      </c>
      <c r="AQ3106" s="15">
        <v>7.220216606497399E-3</v>
      </c>
      <c r="AR3106" s="15">
        <v>3.0674846625763496E-4</v>
      </c>
      <c r="AS3106" s="15">
        <v>1.6666666666664831E-4</v>
      </c>
      <c r="AT3106" s="14">
        <v>0</v>
      </c>
      <c r="AU3106" s="14">
        <v>0</v>
      </c>
      <c r="AV3106" s="12">
        <v>-9.5299999999999996E-2</v>
      </c>
      <c r="AW3106" s="12">
        <v>7.22E-2</v>
      </c>
      <c r="AX3106" s="12">
        <v>-0.17</v>
      </c>
      <c r="AY3106" s="12">
        <v>4.6799999999999994E-2</v>
      </c>
      <c r="AZ3106" s="14" t="s">
        <v>7128</v>
      </c>
      <c r="BA3106" s="14" t="s">
        <v>7128</v>
      </c>
      <c r="BB3106" s="14">
        <v>1.6205533596837945E-2</v>
      </c>
      <c r="BC3106" s="14">
        <v>4.1489735443269995E-3</v>
      </c>
      <c r="BD3106" s="14">
        <v>1.025E-2</v>
      </c>
      <c r="BE3106" s="14">
        <v>4.4166666666666668E-3</v>
      </c>
      <c r="BF3106" s="14">
        <v>0.4086538461538462</v>
      </c>
      <c r="BG3106" s="14">
        <v>3.7400000000000003E-2</v>
      </c>
      <c r="BH3106" s="13">
        <v>0.123</v>
      </c>
      <c r="BI3106" s="13">
        <v>0.123</v>
      </c>
      <c r="BJ3106" s="13">
        <v>5.2999999999999999E-2</v>
      </c>
      <c r="BK3106" s="13">
        <v>5.2999999999999999E-2</v>
      </c>
      <c r="BL3106" s="13">
        <v>12</v>
      </c>
      <c r="BM3106" s="13">
        <v>12</v>
      </c>
      <c r="BN3106" s="13">
        <v>0.27700000000000002</v>
      </c>
      <c r="BO3106" s="13">
        <v>0.27700000000000002</v>
      </c>
      <c r="BP3106" s="13">
        <v>3.134134615384615E-2</v>
      </c>
      <c r="BQ3106" s="13">
        <v>0</v>
      </c>
      <c r="BR3106" s="13">
        <v>0</v>
      </c>
      <c r="BS3106" s="13">
        <v>-0.22900000000000001</v>
      </c>
      <c r="BT3106" s="14">
        <v>-7.3066421230250054</v>
      </c>
      <c r="BU3106" s="13">
        <v>0.26034134615384619</v>
      </c>
      <c r="BV3106" s="13">
        <v>0.35199999999999998</v>
      </c>
      <c r="BW3106" s="13">
        <v>0.35199999999999998</v>
      </c>
      <c r="BX3106" s="13">
        <v>7.59</v>
      </c>
      <c r="BY3106" s="13">
        <v>7.5539999999999994</v>
      </c>
      <c r="BZ3106" s="13">
        <v>7.4</v>
      </c>
      <c r="CA3106" s="13">
        <v>6.52</v>
      </c>
      <c r="CB3106" s="13">
        <v>0</v>
      </c>
      <c r="CC3106" s="15">
        <v>0.46800000000000003</v>
      </c>
      <c r="CD3106" s="15">
        <v>-0.32800000000000001</v>
      </c>
      <c r="CE3106" s="15">
        <v>0.36</v>
      </c>
      <c r="CF3106" s="15">
        <v>0.68186332683290063</v>
      </c>
      <c r="CG3106" s="15">
        <v>0.86495082955517799</v>
      </c>
      <c r="CH3106" s="13">
        <v>0.36570000000000003</v>
      </c>
      <c r="CI3106" s="13">
        <v>0.21789999999999998</v>
      </c>
      <c r="CJ3106" s="13">
        <v>0</v>
      </c>
      <c r="CK3106" s="12">
        <f t="shared" si="96"/>
        <v>0</v>
      </c>
      <c r="CL3106" s="36">
        <f t="shared" si="97"/>
        <v>1.8404907975460123</v>
      </c>
      <c r="CM3106" s="13">
        <v>0.20799999999999999</v>
      </c>
      <c r="CN3106" s="13">
        <v>8.5000000000000006E-2</v>
      </c>
      <c r="CO3106" s="13">
        <v>0.123</v>
      </c>
      <c r="CP3106" s="13">
        <v>0.88200000000000001</v>
      </c>
      <c r="CQ3106" s="13">
        <v>0.27700000000000002</v>
      </c>
      <c r="CR3106" s="13">
        <v>1.9999999999997797E-3</v>
      </c>
      <c r="CS3106" s="13" t="s">
        <v>7128</v>
      </c>
      <c r="CT3106" s="13">
        <v>0</v>
      </c>
      <c r="CU3106" s="13">
        <v>5.2999999999999999E-2</v>
      </c>
      <c r="CV3106" s="13">
        <v>6.52</v>
      </c>
      <c r="CW3106" s="13">
        <v>0.27700000000000002</v>
      </c>
      <c r="CX3106" s="12">
        <v>1.6205533596837945E-2</v>
      </c>
      <c r="CY3106" s="12">
        <v>4.1489735443269995E-3</v>
      </c>
      <c r="CZ3106" s="15">
        <v>7.220216606497399E-3</v>
      </c>
      <c r="DA3106" s="20"/>
      <c r="DB3106" s="20"/>
    </row>
    <row r="3107" spans="1:106">
      <c r="A3107" s="8" t="s">
        <v>3327</v>
      </c>
      <c r="B3107" s="8" t="s">
        <v>3328</v>
      </c>
      <c r="C3107" s="9" t="s">
        <v>7133</v>
      </c>
      <c r="D3107" s="9" t="s">
        <v>7126</v>
      </c>
      <c r="E3107" s="10" t="s">
        <v>7127</v>
      </c>
      <c r="F3107" s="10" t="s">
        <v>7126</v>
      </c>
      <c r="G3107" s="11">
        <v>0.92</v>
      </c>
      <c r="H3107" s="11">
        <v>1.4646465275130505</v>
      </c>
      <c r="I3107" s="12">
        <v>9.0499999999999997E-2</v>
      </c>
      <c r="J3107" s="12">
        <v>0.18905051073993107</v>
      </c>
      <c r="K3107" s="12">
        <v>4.1999999999999996E-2</v>
      </c>
      <c r="L3107" s="12">
        <v>9.8500000000000004E-2</v>
      </c>
      <c r="M3107" s="12">
        <v>6.5019850000000004E-2</v>
      </c>
      <c r="N3107" s="12">
        <v>0.13089174487474539</v>
      </c>
      <c r="O3107" s="12">
        <v>-0.1473238920348951</v>
      </c>
      <c r="P3107" s="12">
        <v>-7.4067996466790076E-2</v>
      </c>
      <c r="Q3107" s="13">
        <v>7.43</v>
      </c>
      <c r="R3107" s="13">
        <v>0</v>
      </c>
      <c r="S3107" s="13">
        <v>6.56</v>
      </c>
      <c r="T3107" s="13">
        <v>6.56</v>
      </c>
      <c r="U3107" s="13">
        <v>13.989999999999998</v>
      </c>
      <c r="V3107" s="13">
        <v>0.93100000000000005</v>
      </c>
      <c r="W3107" s="13">
        <v>13.058999999999997</v>
      </c>
      <c r="X3107" s="14">
        <v>6.6547533952823451E-2</v>
      </c>
      <c r="Y3107" s="15">
        <v>0.24</v>
      </c>
      <c r="Z3107" s="14">
        <v>0.36525612472160351</v>
      </c>
      <c r="AA3107" s="14">
        <v>0.46890636168691924</v>
      </c>
      <c r="AB3107" s="14">
        <v>0.57543859649122797</v>
      </c>
      <c r="AC3107" s="14">
        <v>0.88290713324360703</v>
      </c>
      <c r="AD3107" s="13">
        <v>0.59399999999999997</v>
      </c>
      <c r="AE3107" s="15">
        <v>2.5864722222222225</v>
      </c>
      <c r="AF3107" s="14">
        <v>0.16431676725154984</v>
      </c>
      <c r="AG3107" s="14">
        <v>0.71112645382754058</v>
      </c>
      <c r="AH3107" s="15">
        <v>0.36319376825705935</v>
      </c>
      <c r="AI3107" s="5">
        <v>1.4782608695652175</v>
      </c>
      <c r="AJ3107" s="15">
        <v>12.810344827586206</v>
      </c>
      <c r="AK3107" s="15">
        <v>12.810344827586206</v>
      </c>
      <c r="AL3107" s="15" t="s">
        <v>7128</v>
      </c>
      <c r="AM3107" s="15" t="s">
        <v>7128</v>
      </c>
      <c r="AN3107" s="15">
        <v>0.6517543859649122</v>
      </c>
      <c r="AO3107" s="15">
        <v>0.52695035460992912</v>
      </c>
      <c r="AP3107" s="15">
        <v>7.6817647058823519</v>
      </c>
      <c r="AQ3107" s="15">
        <v>3.9572727272727266</v>
      </c>
      <c r="AR3107" s="15">
        <v>0.76686828351635428</v>
      </c>
      <c r="AS3107" s="15">
        <v>0.92617021276595735</v>
      </c>
      <c r="AT3107" s="14">
        <v>0</v>
      </c>
      <c r="AU3107" s="14">
        <v>0</v>
      </c>
      <c r="AV3107" s="12">
        <v>-0.42</v>
      </c>
      <c r="AW3107" s="12">
        <v>-0.18</v>
      </c>
      <c r="AX3107" s="12">
        <v>-0.24</v>
      </c>
      <c r="AY3107" s="12">
        <v>-3.4000000000000002E-2</v>
      </c>
      <c r="AZ3107" s="14" t="s">
        <v>7128</v>
      </c>
      <c r="BA3107" s="14" t="s">
        <v>7128</v>
      </c>
      <c r="BB3107" s="14">
        <v>4.1726618705035967E-2</v>
      </c>
      <c r="BC3107" s="14">
        <v>5.6823748407955316E-2</v>
      </c>
      <c r="BD3107" s="14">
        <v>4.1134751773049642E-2</v>
      </c>
      <c r="BE3107" s="14">
        <v>0.12056737588652482</v>
      </c>
      <c r="BF3107" s="14">
        <v>0.32947976878612717</v>
      </c>
      <c r="BG3107" s="14" t="s">
        <v>7128</v>
      </c>
      <c r="BH3107" s="13">
        <v>0.57999999999999996</v>
      </c>
      <c r="BI3107" s="13">
        <v>0.57999999999999996</v>
      </c>
      <c r="BJ3107" s="13">
        <v>1.7</v>
      </c>
      <c r="BK3107" s="13">
        <v>1.7</v>
      </c>
      <c r="BL3107" s="13">
        <v>14.1</v>
      </c>
      <c r="BM3107" s="13">
        <v>14.1</v>
      </c>
      <c r="BN3107" s="13">
        <v>3.3</v>
      </c>
      <c r="BO3107" s="13">
        <v>3.3</v>
      </c>
      <c r="BP3107" s="13">
        <v>1.1398843930635838</v>
      </c>
      <c r="BQ3107" s="13">
        <v>0</v>
      </c>
      <c r="BR3107" s="13">
        <v>0</v>
      </c>
      <c r="BS3107" s="13">
        <v>-1.01</v>
      </c>
      <c r="BT3107" s="14">
        <v>-0.88605476673427996</v>
      </c>
      <c r="BU3107" s="13">
        <v>2.1498843930635836</v>
      </c>
      <c r="BV3107" s="13">
        <v>1.5899999999999999</v>
      </c>
      <c r="BW3107" s="13">
        <v>1.5899999999999999</v>
      </c>
      <c r="BX3107" s="13">
        <v>13.9</v>
      </c>
      <c r="BY3107" s="13">
        <v>20.060000000000002</v>
      </c>
      <c r="BZ3107" s="13">
        <v>11.4</v>
      </c>
      <c r="CA3107" s="13">
        <v>17.029</v>
      </c>
      <c r="CB3107" s="13">
        <v>0</v>
      </c>
      <c r="CC3107" s="15">
        <v>0.77900000000000003</v>
      </c>
      <c r="CD3107" s="15">
        <v>1.24</v>
      </c>
      <c r="CE3107" s="15">
        <v>0.36</v>
      </c>
      <c r="CF3107" s="15" t="s">
        <v>7128</v>
      </c>
      <c r="CG3107" s="15" t="s">
        <v>7128</v>
      </c>
      <c r="CH3107" s="13" t="s">
        <v>7128</v>
      </c>
      <c r="CI3107" s="13" t="s">
        <v>7128</v>
      </c>
      <c r="CJ3107" s="13">
        <v>0</v>
      </c>
      <c r="CK3107" s="12">
        <f t="shared" si="96"/>
        <v>0</v>
      </c>
      <c r="CL3107" s="36">
        <f t="shared" si="97"/>
        <v>0.8279992953197487</v>
      </c>
      <c r="CM3107" s="13">
        <v>0.86499999999999999</v>
      </c>
      <c r="CN3107" s="13">
        <v>0.28499999999999998</v>
      </c>
      <c r="CO3107" s="13">
        <v>0.57999999999999996</v>
      </c>
      <c r="CP3107" s="13">
        <v>7.43</v>
      </c>
      <c r="CQ3107" s="13">
        <v>3.3</v>
      </c>
      <c r="CR3107" s="13">
        <v>13.058999999999997</v>
      </c>
      <c r="CS3107" s="13" t="s">
        <v>7128</v>
      </c>
      <c r="CT3107" s="13">
        <v>0</v>
      </c>
      <c r="CU3107" s="13">
        <v>1.7</v>
      </c>
      <c r="CV3107" s="13">
        <v>17.029</v>
      </c>
      <c r="CW3107" s="13">
        <v>3.3</v>
      </c>
      <c r="CX3107" s="12">
        <v>4.1726618705035967E-2</v>
      </c>
      <c r="CY3107" s="12">
        <v>5.6823748407955316E-2</v>
      </c>
      <c r="CZ3107" s="15">
        <v>3.9572727272727266</v>
      </c>
      <c r="DA3107" s="20"/>
      <c r="DB3107" s="20"/>
    </row>
    <row r="3108" spans="1:106">
      <c r="A3108" s="8" t="s">
        <v>3479</v>
      </c>
      <c r="B3108" s="8" t="s">
        <v>3480</v>
      </c>
      <c r="C3108" s="9" t="s">
        <v>7148</v>
      </c>
      <c r="D3108" s="9" t="s">
        <v>7126</v>
      </c>
      <c r="E3108" s="10" t="s">
        <v>7127</v>
      </c>
      <c r="F3108" s="10" t="s">
        <v>7126</v>
      </c>
      <c r="G3108" s="11">
        <v>0.67</v>
      </c>
      <c r="H3108" s="11">
        <v>1.1181573021587583</v>
      </c>
      <c r="I3108" s="12">
        <v>9.0499999999999997E-2</v>
      </c>
      <c r="J3108" s="12">
        <v>0.15769323584536762</v>
      </c>
      <c r="K3108" s="12">
        <v>3.6999999999999998E-2</v>
      </c>
      <c r="L3108" s="12">
        <v>9.35E-2</v>
      </c>
      <c r="M3108" s="12">
        <v>6.1719349999999999E-2</v>
      </c>
      <c r="N3108" s="12">
        <v>0.1085877161645793</v>
      </c>
      <c r="O3108" s="12">
        <v>-0.14124490979005466</v>
      </c>
      <c r="P3108" s="12">
        <v>-7.2009499993420642E-2</v>
      </c>
      <c r="Q3108" s="13">
        <v>8.3800000000000008</v>
      </c>
      <c r="R3108" s="13">
        <v>0</v>
      </c>
      <c r="S3108" s="13">
        <v>8.7799999999999994</v>
      </c>
      <c r="T3108" s="13">
        <v>8.7799999999999994</v>
      </c>
      <c r="U3108" s="13">
        <v>17.16</v>
      </c>
      <c r="V3108" s="13">
        <v>0</v>
      </c>
      <c r="W3108" s="13">
        <v>17.16</v>
      </c>
      <c r="X3108" s="14">
        <v>0</v>
      </c>
      <c r="Y3108" s="15">
        <v>0.21802325581395349</v>
      </c>
      <c r="Z3108" s="14">
        <v>0.57235984354628422</v>
      </c>
      <c r="AA3108" s="14">
        <v>0.51165501165501159</v>
      </c>
      <c r="AB3108" s="14">
        <v>1.3384146341463414</v>
      </c>
      <c r="AC3108" s="14">
        <v>1.0477326968973746</v>
      </c>
      <c r="AD3108" s="13">
        <v>1.22</v>
      </c>
      <c r="AE3108" s="15">
        <v>1.6223055555555557</v>
      </c>
      <c r="AF3108" s="14">
        <v>0.14832396974191325</v>
      </c>
      <c r="AG3108" s="14">
        <v>0.52688719251502369</v>
      </c>
      <c r="AH3108" s="15">
        <v>0.39726027397260277</v>
      </c>
      <c r="AI3108" s="5">
        <v>1.170854271356784</v>
      </c>
      <c r="AJ3108" s="15">
        <v>123.23529411764706</v>
      </c>
      <c r="AK3108" s="15">
        <v>74.159292035398238</v>
      </c>
      <c r="AL3108" s="15" t="s">
        <v>7128</v>
      </c>
      <c r="AM3108" s="15" t="s">
        <v>7128</v>
      </c>
      <c r="AN3108" s="15">
        <v>1.277439024390244</v>
      </c>
      <c r="AO3108" s="15">
        <v>0.59432624113475185</v>
      </c>
      <c r="AP3108" s="15">
        <v>24.549356223175966</v>
      </c>
      <c r="AQ3108" s="15">
        <v>17.194388777555112</v>
      </c>
      <c r="AR3108" s="15">
        <v>1.1186440677966103</v>
      </c>
      <c r="AS3108" s="15">
        <v>1.2170212765957447</v>
      </c>
      <c r="AT3108" s="14">
        <v>0</v>
      </c>
      <c r="AU3108" s="14">
        <v>0</v>
      </c>
      <c r="AV3108" s="12">
        <v>0.14000000000000001</v>
      </c>
      <c r="AW3108" s="12" t="s">
        <v>7128</v>
      </c>
      <c r="AX3108" s="12">
        <v>0.23600000000000002</v>
      </c>
      <c r="AY3108" s="12" t="s">
        <v>7128</v>
      </c>
      <c r="AZ3108" s="14" t="s">
        <v>7128</v>
      </c>
      <c r="BA3108" s="14" t="s">
        <v>7128</v>
      </c>
      <c r="BB3108" s="14">
        <v>1.6448326055312955E-2</v>
      </c>
      <c r="BC3108" s="14">
        <v>3.6578216171158653E-2</v>
      </c>
      <c r="BD3108" s="14">
        <v>9.112903225806452E-3</v>
      </c>
      <c r="BE3108" s="14">
        <v>5.6370967741935479E-2</v>
      </c>
      <c r="BF3108" s="14">
        <v>0.36158192090395486</v>
      </c>
      <c r="BG3108" s="14" t="s">
        <v>7128</v>
      </c>
      <c r="BH3108" s="13">
        <v>6.8000000000000005E-2</v>
      </c>
      <c r="BI3108" s="13">
        <v>0.113</v>
      </c>
      <c r="BJ3108" s="13">
        <v>0.69899999999999995</v>
      </c>
      <c r="BK3108" s="13">
        <v>0.69899999999999995</v>
      </c>
      <c r="BL3108" s="13">
        <v>14.1</v>
      </c>
      <c r="BM3108" s="13">
        <v>12.4</v>
      </c>
      <c r="BN3108" s="13">
        <v>0.96</v>
      </c>
      <c r="BO3108" s="13">
        <v>0.998</v>
      </c>
      <c r="BP3108" s="13">
        <v>0.44625423728813557</v>
      </c>
      <c r="BQ3108" s="13">
        <v>0</v>
      </c>
      <c r="BR3108" s="13">
        <v>0</v>
      </c>
      <c r="BS3108" s="13">
        <v>-0.309</v>
      </c>
      <c r="BT3108" s="14">
        <v>-0.6924303999392305</v>
      </c>
      <c r="BU3108" s="13">
        <v>0.75525423728813557</v>
      </c>
      <c r="BV3108" s="13">
        <v>0.42199999999999999</v>
      </c>
      <c r="BW3108" s="13">
        <v>0.42199999999999999</v>
      </c>
      <c r="BX3108" s="13">
        <v>6.87</v>
      </c>
      <c r="BY3108" s="13">
        <v>12.2</v>
      </c>
      <c r="BZ3108" s="13">
        <v>6.56</v>
      </c>
      <c r="CA3108" s="13">
        <v>15.34</v>
      </c>
      <c r="CB3108" s="13">
        <v>0</v>
      </c>
      <c r="CC3108" s="15">
        <v>0.52100000000000002</v>
      </c>
      <c r="CD3108" s="15">
        <v>0.71199999999999997</v>
      </c>
      <c r="CE3108" s="15">
        <v>0.36</v>
      </c>
      <c r="CF3108" s="15" t="s">
        <v>7128</v>
      </c>
      <c r="CG3108" s="15" t="s">
        <v>7128</v>
      </c>
      <c r="CH3108" s="13" t="s">
        <v>7128</v>
      </c>
      <c r="CI3108" s="13" t="s">
        <v>7128</v>
      </c>
      <c r="CJ3108" s="13">
        <v>0</v>
      </c>
      <c r="CK3108" s="12">
        <f t="shared" si="96"/>
        <v>0</v>
      </c>
      <c r="CL3108" s="36">
        <f t="shared" si="97"/>
        <v>0.91916558018252936</v>
      </c>
      <c r="CM3108" s="13">
        <v>0.17699999999999999</v>
      </c>
      <c r="CN3108" s="13">
        <v>6.4000000000000001E-2</v>
      </c>
      <c r="CO3108" s="13">
        <v>0.113</v>
      </c>
      <c r="CP3108" s="13">
        <v>8.3800000000000008</v>
      </c>
      <c r="CQ3108" s="13">
        <v>0.998</v>
      </c>
      <c r="CR3108" s="13">
        <v>17.16</v>
      </c>
      <c r="CS3108" s="13" t="s">
        <v>7128</v>
      </c>
      <c r="CT3108" s="13">
        <v>0</v>
      </c>
      <c r="CU3108" s="13">
        <v>0.69899999999999995</v>
      </c>
      <c r="CV3108" s="13">
        <v>15.34</v>
      </c>
      <c r="CW3108" s="13">
        <v>0.96</v>
      </c>
      <c r="CX3108" s="12">
        <v>1.6448326055312955E-2</v>
      </c>
      <c r="CY3108" s="12">
        <v>3.6578216171158653E-2</v>
      </c>
      <c r="CZ3108" s="15">
        <v>17.875</v>
      </c>
      <c r="DA3108" s="20"/>
      <c r="DB3108" s="20"/>
    </row>
    <row r="3109" spans="1:106">
      <c r="A3109" s="8" t="s">
        <v>4909</v>
      </c>
      <c r="B3109" s="8" t="s">
        <v>4910</v>
      </c>
      <c r="C3109" s="9" t="s">
        <v>7170</v>
      </c>
      <c r="D3109" s="9" t="s">
        <v>7126</v>
      </c>
      <c r="E3109" s="10" t="s">
        <v>7127</v>
      </c>
      <c r="F3109" s="10" t="s">
        <v>7126</v>
      </c>
      <c r="G3109" s="11">
        <v>1.06</v>
      </c>
      <c r="H3109" s="11">
        <v>1.2834337078651687</v>
      </c>
      <c r="I3109" s="12">
        <v>9.0499999999999997E-2</v>
      </c>
      <c r="J3109" s="12">
        <v>0.17265075056179777</v>
      </c>
      <c r="K3109" s="12">
        <v>4.7E-2</v>
      </c>
      <c r="L3109" s="12">
        <v>0.10350000000000001</v>
      </c>
      <c r="M3109" s="12">
        <v>6.8320350000000002E-2</v>
      </c>
      <c r="N3109" s="12">
        <v>0.15448781148849294</v>
      </c>
      <c r="O3109" s="12">
        <v>-1.0009693346325943</v>
      </c>
      <c r="P3109" s="12">
        <v>-0.66306556467056277</v>
      </c>
      <c r="Q3109" s="13">
        <v>4.45</v>
      </c>
      <c r="R3109" s="13">
        <v>0</v>
      </c>
      <c r="S3109" s="13">
        <v>0.93799999999999994</v>
      </c>
      <c r="T3109" s="13">
        <v>0.93799999999999994</v>
      </c>
      <c r="U3109" s="13">
        <v>5.3879999999999999</v>
      </c>
      <c r="V3109" s="13">
        <v>0.42599999999999999</v>
      </c>
      <c r="W3109" s="13">
        <v>4.9619999999999997</v>
      </c>
      <c r="X3109" s="14">
        <v>7.9064587973273939E-2</v>
      </c>
      <c r="Y3109" s="15">
        <v>0.13157894736842105</v>
      </c>
      <c r="Z3109" s="14" t="s">
        <v>7128</v>
      </c>
      <c r="AA3109" s="14">
        <v>0.17409057164068298</v>
      </c>
      <c r="AB3109" s="14" t="s">
        <v>7128</v>
      </c>
      <c r="AC3109" s="14">
        <v>0.21078651685393257</v>
      </c>
      <c r="AD3109" s="13">
        <v>0.46899999999999997</v>
      </c>
      <c r="AE3109" s="15">
        <v>1.6370555555555555</v>
      </c>
      <c r="AF3109" s="14" t="s">
        <v>7128</v>
      </c>
      <c r="AG3109" s="14" t="s">
        <v>7128</v>
      </c>
      <c r="AH3109" s="15">
        <v>0.39227467811158806</v>
      </c>
      <c r="AI3109" s="5" t="s">
        <v>7128</v>
      </c>
      <c r="AJ3109" s="15" t="s">
        <v>7128</v>
      </c>
      <c r="AK3109" s="15" t="s">
        <v>7128</v>
      </c>
      <c r="AL3109" s="15" t="s">
        <v>7128</v>
      </c>
      <c r="AM3109" s="15" t="s">
        <v>7128</v>
      </c>
      <c r="AN3109" s="15" t="s">
        <v>7128</v>
      </c>
      <c r="AO3109" s="15">
        <v>4.2380952380952381</v>
      </c>
      <c r="AP3109" s="15" t="s">
        <v>7128</v>
      </c>
      <c r="AQ3109" s="15" t="s">
        <v>7128</v>
      </c>
      <c r="AR3109" s="15" t="s">
        <v>7128</v>
      </c>
      <c r="AS3109" s="15">
        <v>4.7257142857142851</v>
      </c>
      <c r="AT3109" s="14" t="s">
        <v>7128</v>
      </c>
      <c r="AU3109" s="14">
        <v>0</v>
      </c>
      <c r="AV3109" s="12" t="s">
        <v>7128</v>
      </c>
      <c r="AW3109" s="12" t="s">
        <v>7128</v>
      </c>
      <c r="AX3109" s="12">
        <v>-0.32</v>
      </c>
      <c r="AY3109" s="12" t="s">
        <v>7128</v>
      </c>
      <c r="AZ3109" s="14" t="s">
        <v>7128</v>
      </c>
      <c r="BA3109" s="14" t="s">
        <v>7128</v>
      </c>
      <c r="BB3109" s="14">
        <v>-0.82831858407079662</v>
      </c>
      <c r="BC3109" s="14">
        <v>-0.50857775318206977</v>
      </c>
      <c r="BD3109" s="14">
        <v>-0.89142857142857146</v>
      </c>
      <c r="BE3109" s="14">
        <v>-0.87523809523809526</v>
      </c>
      <c r="BF3109" s="14">
        <v>0</v>
      </c>
      <c r="BG3109" s="14" t="s">
        <v>7128</v>
      </c>
      <c r="BH3109" s="13">
        <v>-0.93600000000000005</v>
      </c>
      <c r="BI3109" s="13">
        <v>-0.93600000000000005</v>
      </c>
      <c r="BJ3109" s="13">
        <v>-0.91900000000000004</v>
      </c>
      <c r="BK3109" s="13">
        <v>-0.91900000000000004</v>
      </c>
      <c r="BL3109" s="13">
        <v>1.05</v>
      </c>
      <c r="BM3109" s="13">
        <v>1.05</v>
      </c>
      <c r="BN3109" s="13">
        <v>-0.90700000000000003</v>
      </c>
      <c r="BO3109" s="13">
        <v>-0.90700000000000003</v>
      </c>
      <c r="BP3109" s="13">
        <v>-0.91900000000000004</v>
      </c>
      <c r="BQ3109" s="13">
        <v>0</v>
      </c>
      <c r="BR3109" s="13">
        <v>0</v>
      </c>
      <c r="BS3109" s="13">
        <v>-1.4E-2</v>
      </c>
      <c r="BT3109" s="14" t="s">
        <v>7128</v>
      </c>
      <c r="BU3109" s="13">
        <v>-0.90500000000000003</v>
      </c>
      <c r="BV3109" s="13">
        <v>-0.92200000000000004</v>
      </c>
      <c r="BW3109" s="13">
        <v>-0.92200000000000004</v>
      </c>
      <c r="BX3109" s="13">
        <v>1.1299999999999999</v>
      </c>
      <c r="BY3109" s="13">
        <v>1.8069999999999999</v>
      </c>
      <c r="BZ3109" s="13">
        <v>-0.63200000000000001</v>
      </c>
      <c r="CA3109" s="13">
        <v>-0.12000000000000005</v>
      </c>
      <c r="CB3109" s="13">
        <v>0</v>
      </c>
      <c r="CC3109" s="15">
        <v>6.2E-2</v>
      </c>
      <c r="CD3109" s="15">
        <v>1.66</v>
      </c>
      <c r="CE3109" s="15">
        <v>0.36</v>
      </c>
      <c r="CF3109" s="15">
        <v>1.2950116102110114</v>
      </c>
      <c r="CG3109" s="15">
        <v>1.5118191203251714</v>
      </c>
      <c r="CH3109" s="13">
        <v>-1.2800000000000006E-2</v>
      </c>
      <c r="CI3109" s="13">
        <v>-0.10439999999999998</v>
      </c>
      <c r="CJ3109" s="13">
        <v>0</v>
      </c>
      <c r="CK3109" s="12">
        <f t="shared" si="96"/>
        <v>0</v>
      </c>
      <c r="CL3109" s="36" t="str">
        <f t="shared" si="97"/>
        <v>NA</v>
      </c>
      <c r="CM3109" s="13" t="s">
        <v>7128</v>
      </c>
      <c r="CN3109" s="13" t="s">
        <v>7128</v>
      </c>
      <c r="CO3109" s="13" t="s">
        <v>7128</v>
      </c>
      <c r="CP3109" s="13" t="s">
        <v>7128</v>
      </c>
      <c r="CQ3109" s="13" t="s">
        <v>7128</v>
      </c>
      <c r="CR3109" s="13" t="s">
        <v>7128</v>
      </c>
      <c r="CS3109" s="13" t="s">
        <v>7128</v>
      </c>
      <c r="CT3109" s="13">
        <v>0</v>
      </c>
      <c r="CU3109" s="13">
        <v>-0.91900000000000004</v>
      </c>
      <c r="CV3109" s="13">
        <v>-0.12000000000000005</v>
      </c>
      <c r="CW3109" s="13">
        <v>-0.90700000000000003</v>
      </c>
      <c r="CX3109" s="12">
        <v>-0.82831858407079662</v>
      </c>
      <c r="CY3109" s="12">
        <v>-0.50857775318206977</v>
      </c>
      <c r="CZ3109" s="15" t="s">
        <v>7128</v>
      </c>
      <c r="DA3109" s="20"/>
      <c r="DB3109" s="20"/>
    </row>
    <row r="3110" spans="1:106" ht="24">
      <c r="A3110" s="8" t="s">
        <v>4507</v>
      </c>
      <c r="B3110" s="8" t="s">
        <v>4508</v>
      </c>
      <c r="C3110" s="9" t="s">
        <v>7207</v>
      </c>
      <c r="D3110" s="9" t="s">
        <v>7126</v>
      </c>
      <c r="E3110" s="10" t="s">
        <v>7127</v>
      </c>
      <c r="F3110" s="10" t="s">
        <v>7126</v>
      </c>
      <c r="G3110" s="11">
        <v>0.55000000000000004</v>
      </c>
      <c r="H3110" s="11">
        <v>0.55000000000000004</v>
      </c>
      <c r="I3110" s="12">
        <v>9.0499999999999997E-2</v>
      </c>
      <c r="J3110" s="12">
        <v>0.10627500000000001</v>
      </c>
      <c r="K3110" s="12">
        <v>3.6999999999999998E-2</v>
      </c>
      <c r="L3110" s="12">
        <v>9.35E-2</v>
      </c>
      <c r="M3110" s="12">
        <v>6.1719349999999999E-2</v>
      </c>
      <c r="N3110" s="12">
        <v>0.10627500000000001</v>
      </c>
      <c r="O3110" s="12" t="s">
        <v>7128</v>
      </c>
      <c r="P3110" s="12" t="s">
        <v>7128</v>
      </c>
      <c r="Q3110" s="13">
        <v>69.099999999999994</v>
      </c>
      <c r="R3110" s="13">
        <v>0</v>
      </c>
      <c r="S3110" s="13">
        <v>0</v>
      </c>
      <c r="T3110" s="13">
        <v>0</v>
      </c>
      <c r="U3110" s="13">
        <v>69.099999999999994</v>
      </c>
      <c r="V3110" s="13">
        <v>0</v>
      </c>
      <c r="W3110" s="13">
        <v>69.099999999999994</v>
      </c>
      <c r="X3110" s="14">
        <v>0</v>
      </c>
      <c r="Y3110" s="15">
        <v>0.21781789638932494</v>
      </c>
      <c r="Z3110" s="14">
        <v>0</v>
      </c>
      <c r="AA3110" s="14">
        <v>0</v>
      </c>
      <c r="AB3110" s="14">
        <v>0</v>
      </c>
      <c r="AC3110" s="14">
        <v>0</v>
      </c>
      <c r="AD3110" s="13">
        <v>0.54300000000000004</v>
      </c>
      <c r="AE3110" s="15">
        <v>1.5877222222222223</v>
      </c>
      <c r="AF3110" s="14">
        <v>0.13784048752090222</v>
      </c>
      <c r="AG3110" s="14">
        <v>0.54084254445701363</v>
      </c>
      <c r="AH3110" s="15">
        <v>0.32598425196850389</v>
      </c>
      <c r="AI3110" s="5">
        <v>97.8</v>
      </c>
      <c r="AJ3110" s="15">
        <v>44.58064516129032</v>
      </c>
      <c r="AK3110" s="15">
        <v>44.58064516129032</v>
      </c>
      <c r="AL3110" s="15" t="s">
        <v>7128</v>
      </c>
      <c r="AM3110" s="15" t="s">
        <v>7128</v>
      </c>
      <c r="AN3110" s="15">
        <v>0.86591478696741853</v>
      </c>
      <c r="AO3110" s="15">
        <v>25.498154981549813</v>
      </c>
      <c r="AP3110" s="15">
        <v>141.3087934560327</v>
      </c>
      <c r="AQ3110" s="15">
        <v>72.967265047518481</v>
      </c>
      <c r="AR3110" s="15">
        <v>0.86591478696741853</v>
      </c>
      <c r="AS3110" s="15">
        <v>25.498154981549813</v>
      </c>
      <c r="AT3110" s="14">
        <v>0.16438709677419355</v>
      </c>
      <c r="AU3110" s="14">
        <v>3.6874095513748199E-3</v>
      </c>
      <c r="AV3110" s="12">
        <v>-0.40899999999999997</v>
      </c>
      <c r="AW3110" s="12">
        <v>-0.36399999999999999</v>
      </c>
      <c r="AX3110" s="12">
        <v>1.32E-2</v>
      </c>
      <c r="AY3110" s="12">
        <v>-0.55100000000000005</v>
      </c>
      <c r="AZ3110" s="14" t="s">
        <v>7128</v>
      </c>
      <c r="BA3110" s="14" t="s">
        <v>7128</v>
      </c>
      <c r="BB3110" s="14" t="s">
        <v>7128</v>
      </c>
      <c r="BC3110" s="14" t="s">
        <v>7128</v>
      </c>
      <c r="BD3110" s="14">
        <v>0.5719557195571956</v>
      </c>
      <c r="BE3110" s="14">
        <v>0.18044280442804428</v>
      </c>
      <c r="BF3110" s="14">
        <v>0.19010416666666666</v>
      </c>
      <c r="BG3110" s="14">
        <v>0.41100000000000003</v>
      </c>
      <c r="BH3110" s="13">
        <v>1.55</v>
      </c>
      <c r="BI3110" s="13">
        <v>1.55</v>
      </c>
      <c r="BJ3110" s="13">
        <v>0.48899999999999999</v>
      </c>
      <c r="BK3110" s="13">
        <v>0.48899999999999999</v>
      </c>
      <c r="BL3110" s="13">
        <v>2.71</v>
      </c>
      <c r="BM3110" s="13">
        <v>2.71</v>
      </c>
      <c r="BN3110" s="13">
        <v>0.94699999999999995</v>
      </c>
      <c r="BO3110" s="13">
        <v>0.94699999999999995</v>
      </c>
      <c r="BP3110" s="13">
        <v>0.39603906249999998</v>
      </c>
      <c r="BQ3110" s="13">
        <v>0</v>
      </c>
      <c r="BR3110" s="13">
        <v>0</v>
      </c>
      <c r="BS3110" s="13">
        <v>-0.39600000000000002</v>
      </c>
      <c r="BT3110" s="14">
        <v>-0.99990136705265031</v>
      </c>
      <c r="BU3110" s="13">
        <v>0.7920390625</v>
      </c>
      <c r="BV3110" s="13">
        <v>1.9460000000000002</v>
      </c>
      <c r="BW3110" s="13">
        <v>1.9460000000000002</v>
      </c>
      <c r="BX3110" s="13">
        <v>0</v>
      </c>
      <c r="BY3110" s="13">
        <v>0</v>
      </c>
      <c r="BZ3110" s="13">
        <v>79.8</v>
      </c>
      <c r="CA3110" s="13">
        <v>79.8</v>
      </c>
      <c r="CB3110" s="13">
        <v>-0.25480000000000003</v>
      </c>
      <c r="CC3110" s="15">
        <v>0.497</v>
      </c>
      <c r="CD3110" s="15">
        <v>0.72299999999999998</v>
      </c>
      <c r="CE3110" s="15">
        <v>0.36</v>
      </c>
      <c r="CF3110" s="15">
        <v>2.8232256472102648</v>
      </c>
      <c r="CG3110" s="15">
        <v>0.67619027701595402</v>
      </c>
      <c r="CH3110" s="13">
        <v>5.2469999999999999</v>
      </c>
      <c r="CI3110" s="13">
        <v>4.9933333333333332</v>
      </c>
      <c r="CJ3110" s="13">
        <v>-0.25480000000000003</v>
      </c>
      <c r="CK3110" s="12">
        <f t="shared" si="96"/>
        <v>0.13093525179856116</v>
      </c>
      <c r="CL3110" s="36">
        <f t="shared" si="97"/>
        <v>3.3959899749373433E-2</v>
      </c>
      <c r="CM3110" s="13">
        <v>1.92</v>
      </c>
      <c r="CN3110" s="13">
        <v>0.36499999999999999</v>
      </c>
      <c r="CO3110" s="13">
        <v>1.55</v>
      </c>
      <c r="CP3110" s="13">
        <v>69.099999999999994</v>
      </c>
      <c r="CQ3110" s="13">
        <v>0.94699999999999995</v>
      </c>
      <c r="CR3110" s="13">
        <v>69.099999999999994</v>
      </c>
      <c r="CS3110" s="13">
        <v>1.9460000000000002</v>
      </c>
      <c r="CT3110" s="13">
        <v>0</v>
      </c>
      <c r="CU3110" s="13">
        <v>0.46399999999999997</v>
      </c>
      <c r="CV3110" s="13">
        <v>79.8</v>
      </c>
      <c r="CW3110" s="13">
        <v>0.94699999999999995</v>
      </c>
      <c r="CX3110" s="12" t="s">
        <v>7128</v>
      </c>
      <c r="CY3110" s="12" t="s">
        <v>7128</v>
      </c>
      <c r="CZ3110" s="15">
        <v>72.967265047518481</v>
      </c>
      <c r="DA3110" s="20"/>
      <c r="DB3110" s="20"/>
    </row>
    <row r="3111" spans="1:106" ht="24">
      <c r="A3111" s="8" t="s">
        <v>1891</v>
      </c>
      <c r="B3111" s="8" t="s">
        <v>1892</v>
      </c>
      <c r="C3111" s="9" t="s">
        <v>7145</v>
      </c>
      <c r="D3111" s="9" t="s">
        <v>7126</v>
      </c>
      <c r="E3111" s="10" t="s">
        <v>7127</v>
      </c>
      <c r="F3111" s="10" t="s">
        <v>7126</v>
      </c>
      <c r="G3111" s="11">
        <v>0.89</v>
      </c>
      <c r="H3111" s="11">
        <v>0.92060374721817217</v>
      </c>
      <c r="I3111" s="12">
        <v>9.0499999999999997E-2</v>
      </c>
      <c r="J3111" s="12">
        <v>0.13981463912324457</v>
      </c>
      <c r="K3111" s="12">
        <v>3.6999999999999998E-2</v>
      </c>
      <c r="L3111" s="12">
        <v>9.35E-2</v>
      </c>
      <c r="M3111" s="12">
        <v>6.1719349999999999E-2</v>
      </c>
      <c r="N3111" s="12">
        <v>0.13686320575271618</v>
      </c>
      <c r="O3111" s="12">
        <v>-0.11189585739735625</v>
      </c>
      <c r="P3111" s="12">
        <v>-0.12916753574334774</v>
      </c>
      <c r="Q3111" s="13">
        <v>415</v>
      </c>
      <c r="R3111" s="13">
        <v>0</v>
      </c>
      <c r="S3111" s="13">
        <v>16.3</v>
      </c>
      <c r="T3111" s="13">
        <v>16.3</v>
      </c>
      <c r="U3111" s="13">
        <v>431.3</v>
      </c>
      <c r="V3111" s="13">
        <v>0</v>
      </c>
      <c r="W3111" s="13">
        <v>431.3</v>
      </c>
      <c r="X3111" s="14">
        <v>0</v>
      </c>
      <c r="Y3111" s="15">
        <v>0.29271775345073775</v>
      </c>
      <c r="Z3111" s="14">
        <v>0.10402042118698149</v>
      </c>
      <c r="AA3111" s="14">
        <v>3.7792719684674243E-2</v>
      </c>
      <c r="AB3111" s="14">
        <v>0.11609686609686609</v>
      </c>
      <c r="AC3111" s="14">
        <v>3.9277108433734942E-2</v>
      </c>
      <c r="AD3111" s="13">
        <v>1.98</v>
      </c>
      <c r="AE3111" s="15">
        <v>1.8912777777777778</v>
      </c>
      <c r="AF3111" s="14">
        <v>0.16431676725154984</v>
      </c>
      <c r="AG3111" s="14">
        <v>0.63900965042269375</v>
      </c>
      <c r="AH3111" s="15">
        <v>0.39632545931758534</v>
      </c>
      <c r="AI3111" s="5">
        <v>0.67333333333333334</v>
      </c>
      <c r="AJ3111" s="15">
        <v>188.63636363636363</v>
      </c>
      <c r="AK3111" s="15">
        <v>150.90909090909091</v>
      </c>
      <c r="AL3111" s="15">
        <v>24.75</v>
      </c>
      <c r="AM3111" s="15" t="s">
        <v>7128</v>
      </c>
      <c r="AN3111" s="15">
        <v>2.9558404558404558</v>
      </c>
      <c r="AO3111" s="15">
        <v>5.9116809116809117</v>
      </c>
      <c r="AP3111" s="15">
        <v>427.02970297029702</v>
      </c>
      <c r="AQ3111" s="15">
        <v>151.86619718309859</v>
      </c>
      <c r="AR3111" s="15">
        <v>2.7523931078493935</v>
      </c>
      <c r="AS3111" s="15">
        <v>6.1438746438746437</v>
      </c>
      <c r="AT3111" s="14">
        <v>0</v>
      </c>
      <c r="AU3111" s="14">
        <v>0</v>
      </c>
      <c r="AV3111" s="12">
        <v>-0.39899999999999997</v>
      </c>
      <c r="AW3111" s="12" t="s">
        <v>7128</v>
      </c>
      <c r="AX3111" s="12">
        <v>-0.10199999999999999</v>
      </c>
      <c r="AY3111" s="12" t="s">
        <v>7128</v>
      </c>
      <c r="AZ3111" s="14" t="s">
        <v>7128</v>
      </c>
      <c r="BA3111" s="14">
        <v>0.73099999999999998</v>
      </c>
      <c r="BB3111" s="14">
        <v>2.7918781725888325E-2</v>
      </c>
      <c r="BC3111" s="14">
        <v>7.6956700093684339E-3</v>
      </c>
      <c r="BD3111" s="14">
        <v>3.5994764397905755E-2</v>
      </c>
      <c r="BE3111" s="14">
        <v>1.3219895287958115E-2</v>
      </c>
      <c r="BF3111" s="14">
        <v>0.12452229299363057</v>
      </c>
      <c r="BG3111" s="14">
        <v>0.40360000000000001</v>
      </c>
      <c r="BH3111" s="13">
        <v>2.2000000000000002</v>
      </c>
      <c r="BI3111" s="13">
        <v>2.75</v>
      </c>
      <c r="BJ3111" s="13">
        <v>1.01</v>
      </c>
      <c r="BK3111" s="13">
        <v>1.01</v>
      </c>
      <c r="BL3111" s="13">
        <v>70.2</v>
      </c>
      <c r="BM3111" s="13">
        <v>76.400000000000006</v>
      </c>
      <c r="BN3111" s="13">
        <v>2.17</v>
      </c>
      <c r="BO3111" s="13">
        <v>2.84</v>
      </c>
      <c r="BP3111" s="13">
        <v>0.88423248407643307</v>
      </c>
      <c r="BQ3111" s="13">
        <v>0</v>
      </c>
      <c r="BR3111" s="13">
        <v>0</v>
      </c>
      <c r="BS3111" s="13">
        <v>-2.31</v>
      </c>
      <c r="BT3111" s="14">
        <v>-2.6124351249239148</v>
      </c>
      <c r="BU3111" s="13">
        <v>3.1942324840764331</v>
      </c>
      <c r="BV3111" s="13">
        <v>5.0600000000000005</v>
      </c>
      <c r="BW3111" s="13">
        <v>5.0600000000000005</v>
      </c>
      <c r="BX3111" s="13">
        <v>98.5</v>
      </c>
      <c r="BY3111" s="13">
        <v>114.9</v>
      </c>
      <c r="BZ3111" s="13">
        <v>140.4</v>
      </c>
      <c r="CA3111" s="13">
        <v>156.70000000000002</v>
      </c>
      <c r="CB3111" s="13">
        <v>0</v>
      </c>
      <c r="CC3111" s="15">
        <v>0.7</v>
      </c>
      <c r="CD3111" s="15">
        <v>0.64200000000000002</v>
      </c>
      <c r="CE3111" s="15">
        <v>0.36</v>
      </c>
      <c r="CF3111" s="15" t="s">
        <v>7128</v>
      </c>
      <c r="CG3111" s="15" t="s">
        <v>7128</v>
      </c>
      <c r="CH3111" s="13" t="s">
        <v>7128</v>
      </c>
      <c r="CI3111" s="13" t="s">
        <v>7128</v>
      </c>
      <c r="CJ3111" s="13">
        <v>0</v>
      </c>
      <c r="CK3111" s="12">
        <f t="shared" si="96"/>
        <v>0</v>
      </c>
      <c r="CL3111" s="36">
        <f t="shared" si="97"/>
        <v>0.44798978940650924</v>
      </c>
      <c r="CM3111" s="13">
        <v>3.14</v>
      </c>
      <c r="CN3111" s="13">
        <v>0.39100000000000001</v>
      </c>
      <c r="CO3111" s="13">
        <v>2.75</v>
      </c>
      <c r="CP3111" s="13">
        <v>415</v>
      </c>
      <c r="CQ3111" s="13">
        <v>2.84</v>
      </c>
      <c r="CR3111" s="13">
        <v>431.3</v>
      </c>
      <c r="CS3111" s="13" t="s">
        <v>7128</v>
      </c>
      <c r="CT3111" s="13">
        <v>0.23</v>
      </c>
      <c r="CU3111" s="13">
        <v>0.86960000000000004</v>
      </c>
      <c r="CV3111" s="13">
        <v>156.93</v>
      </c>
      <c r="CW3111" s="13">
        <v>2.17</v>
      </c>
      <c r="CX3111" s="12">
        <v>2.6431682366048818E-2</v>
      </c>
      <c r="CY3111" s="12">
        <v>6.612658855317804E-3</v>
      </c>
      <c r="CZ3111" s="15">
        <v>198.7557603686636</v>
      </c>
      <c r="DA3111" s="20"/>
      <c r="DB3111" s="20"/>
    </row>
    <row r="3112" spans="1:106" ht="24">
      <c r="A3112" s="8" t="s">
        <v>2251</v>
      </c>
      <c r="B3112" s="8" t="s">
        <v>2252</v>
      </c>
      <c r="C3112" s="9" t="s">
        <v>7161</v>
      </c>
      <c r="D3112" s="9" t="s">
        <v>7126</v>
      </c>
      <c r="E3112" s="10" t="s">
        <v>7127</v>
      </c>
      <c r="F3112" s="10" t="s">
        <v>7126</v>
      </c>
      <c r="G3112" s="11">
        <v>0.75</v>
      </c>
      <c r="H3112" s="11">
        <v>0.75</v>
      </c>
      <c r="I3112" s="12">
        <v>9.0499999999999997E-2</v>
      </c>
      <c r="J3112" s="12">
        <v>0.12437499999999999</v>
      </c>
      <c r="K3112" s="12">
        <v>4.7E-2</v>
      </c>
      <c r="L3112" s="12">
        <v>0.10350000000000001</v>
      </c>
      <c r="M3112" s="12">
        <v>6.8320350000000002E-2</v>
      </c>
      <c r="N3112" s="12">
        <v>0.12437499999999999</v>
      </c>
      <c r="O3112" s="12">
        <v>-8.5446428571428562E-2</v>
      </c>
      <c r="P3112" s="12">
        <v>-4.7451087900634042E-2</v>
      </c>
      <c r="Q3112" s="13">
        <v>5.08</v>
      </c>
      <c r="R3112" s="13">
        <v>0</v>
      </c>
      <c r="S3112" s="13">
        <v>0</v>
      </c>
      <c r="T3112" s="13">
        <v>0</v>
      </c>
      <c r="U3112" s="13">
        <v>5.08</v>
      </c>
      <c r="V3112" s="13">
        <v>0</v>
      </c>
      <c r="W3112" s="13">
        <v>5.08</v>
      </c>
      <c r="X3112" s="14">
        <v>0</v>
      </c>
      <c r="Y3112" s="15">
        <v>0.74579831932773111</v>
      </c>
      <c r="Z3112" s="14" t="s">
        <v>7128</v>
      </c>
      <c r="AA3112" s="14">
        <v>0</v>
      </c>
      <c r="AB3112" s="14" t="s">
        <v>7128</v>
      </c>
      <c r="AC3112" s="14">
        <v>0</v>
      </c>
      <c r="AD3112" s="13">
        <v>0.21299999999999999</v>
      </c>
      <c r="AE3112" s="15">
        <v>2.9987777777777773</v>
      </c>
      <c r="AF3112" s="14">
        <v>0.14832396974191325</v>
      </c>
      <c r="AG3112" s="14">
        <v>0.84746922711629524</v>
      </c>
      <c r="AH3112" s="15">
        <v>0.52252252252252263</v>
      </c>
      <c r="AI3112" s="5">
        <v>1.3816425120772948</v>
      </c>
      <c r="AJ3112" s="15">
        <v>9.3211009174311918</v>
      </c>
      <c r="AK3112" s="15">
        <v>9.3211009174311918</v>
      </c>
      <c r="AL3112" s="15" t="s">
        <v>7128</v>
      </c>
      <c r="AM3112" s="15" t="s">
        <v>7128</v>
      </c>
      <c r="AN3112" s="15" t="s">
        <v>7128</v>
      </c>
      <c r="AO3112" s="15">
        <v>0.10262626262626262</v>
      </c>
      <c r="AP3112" s="15">
        <v>1.7762237762237763</v>
      </c>
      <c r="AQ3112" s="15">
        <v>1.3619302949061662</v>
      </c>
      <c r="AR3112" s="15" t="s">
        <v>7128</v>
      </c>
      <c r="AS3112" s="15">
        <v>0.10262626262626262</v>
      </c>
      <c r="AT3112" s="14">
        <v>0</v>
      </c>
      <c r="AU3112" s="14">
        <v>0</v>
      </c>
      <c r="AV3112" s="12">
        <v>-6.6400000000000001E-2</v>
      </c>
      <c r="AW3112" s="12">
        <v>-3.1600000000000003E-2</v>
      </c>
      <c r="AX3112" s="12">
        <v>0.20600000000000002</v>
      </c>
      <c r="AY3112" s="12">
        <v>0.32400000000000001</v>
      </c>
      <c r="AZ3112" s="14" t="s">
        <v>7128</v>
      </c>
      <c r="BA3112" s="14" t="s">
        <v>7128</v>
      </c>
      <c r="BB3112" s="14">
        <v>3.892857142857143E-2</v>
      </c>
      <c r="BC3112" s="14">
        <v>7.6923912099365943E-2</v>
      </c>
      <c r="BD3112" s="14">
        <v>1.1010101010101012E-2</v>
      </c>
      <c r="BE3112" s="14">
        <v>5.7777777777777775E-2</v>
      </c>
      <c r="BF3112" s="14">
        <v>0.31360201511335012</v>
      </c>
      <c r="BG3112" s="14">
        <v>0.10589999999999999</v>
      </c>
      <c r="BH3112" s="13">
        <v>0.54500000000000004</v>
      </c>
      <c r="BI3112" s="13">
        <v>0.54500000000000004</v>
      </c>
      <c r="BJ3112" s="13">
        <v>2.86</v>
      </c>
      <c r="BK3112" s="13">
        <v>2.86</v>
      </c>
      <c r="BL3112" s="13">
        <v>49.5</v>
      </c>
      <c r="BM3112" s="13">
        <v>49.5</v>
      </c>
      <c r="BN3112" s="13">
        <v>3.73</v>
      </c>
      <c r="BO3112" s="13">
        <v>3.73</v>
      </c>
      <c r="BP3112" s="13">
        <v>1.9630982367758187</v>
      </c>
      <c r="BQ3112" s="13">
        <v>0</v>
      </c>
      <c r="BR3112" s="13">
        <v>0</v>
      </c>
      <c r="BS3112" s="13">
        <v>-0.84299999999999997</v>
      </c>
      <c r="BT3112" s="14">
        <v>-0.42942323731314552</v>
      </c>
      <c r="BU3112" s="13">
        <v>2.8060982367758189</v>
      </c>
      <c r="BV3112" s="13">
        <v>1.3879999999999999</v>
      </c>
      <c r="BW3112" s="13">
        <v>1.3879999999999999</v>
      </c>
      <c r="BX3112" s="13">
        <v>14</v>
      </c>
      <c r="BY3112" s="13">
        <v>25.52</v>
      </c>
      <c r="BZ3112" s="13">
        <v>0</v>
      </c>
      <c r="CA3112" s="13">
        <v>0</v>
      </c>
      <c r="CB3112" s="13">
        <v>0</v>
      </c>
      <c r="CC3112" s="15">
        <v>0.83799999999999997</v>
      </c>
      <c r="CD3112" s="15">
        <v>1.57</v>
      </c>
      <c r="CE3112" s="15">
        <v>0.36</v>
      </c>
      <c r="CF3112" s="15" t="s">
        <v>7128</v>
      </c>
      <c r="CG3112" s="15" t="s">
        <v>7128</v>
      </c>
      <c r="CH3112" s="13" t="s">
        <v>7128</v>
      </c>
      <c r="CI3112" s="13" t="s">
        <v>7128</v>
      </c>
      <c r="CJ3112" s="13">
        <v>0</v>
      </c>
      <c r="CK3112" s="12">
        <f t="shared" si="96"/>
        <v>0</v>
      </c>
      <c r="CL3112" s="36" t="str">
        <f t="shared" si="97"/>
        <v>NA</v>
      </c>
      <c r="CM3112" s="13">
        <v>0.79400000000000004</v>
      </c>
      <c r="CN3112" s="13">
        <v>0.249</v>
      </c>
      <c r="CO3112" s="13">
        <v>0.54500000000000004</v>
      </c>
      <c r="CP3112" s="13">
        <v>5.08</v>
      </c>
      <c r="CQ3112" s="13">
        <v>3.73</v>
      </c>
      <c r="CR3112" s="13">
        <v>5.08</v>
      </c>
      <c r="CS3112" s="13" t="s">
        <v>7128</v>
      </c>
      <c r="CT3112" s="13">
        <v>0</v>
      </c>
      <c r="CU3112" s="13">
        <v>2.86</v>
      </c>
      <c r="CV3112" s="13">
        <v>0</v>
      </c>
      <c r="CW3112" s="13">
        <v>3.73</v>
      </c>
      <c r="CX3112" s="12">
        <v>3.892857142857143E-2</v>
      </c>
      <c r="CY3112" s="12">
        <v>7.6923912099365943E-2</v>
      </c>
      <c r="CZ3112" s="15">
        <v>1.3619302949061662</v>
      </c>
      <c r="DA3112" s="20"/>
      <c r="DB3112" s="20"/>
    </row>
    <row r="3113" spans="1:106" ht="24">
      <c r="A3113" s="8" t="s">
        <v>3005</v>
      </c>
      <c r="B3113" s="8" t="s">
        <v>3006</v>
      </c>
      <c r="C3113" s="9" t="s">
        <v>7175</v>
      </c>
      <c r="D3113" s="9" t="s">
        <v>7126</v>
      </c>
      <c r="E3113" s="10" t="s">
        <v>7127</v>
      </c>
      <c r="F3113" s="10" t="s">
        <v>7126</v>
      </c>
      <c r="G3113" s="11">
        <v>0.75</v>
      </c>
      <c r="H3113" s="11">
        <v>0.75</v>
      </c>
      <c r="I3113" s="12">
        <v>9.0499999999999997E-2</v>
      </c>
      <c r="J3113" s="12">
        <v>0.12437499999999999</v>
      </c>
      <c r="K3113" s="12">
        <v>4.1999999999999996E-2</v>
      </c>
      <c r="L3113" s="12">
        <v>9.8500000000000004E-2</v>
      </c>
      <c r="M3113" s="12">
        <v>6.5019850000000004E-2</v>
      </c>
      <c r="N3113" s="12">
        <v>0.12437499999999999</v>
      </c>
      <c r="O3113" s="12">
        <v>-0.18230380258899676</v>
      </c>
      <c r="P3113" s="12">
        <v>-0.10388030035335688</v>
      </c>
      <c r="Q3113" s="13">
        <v>31.3</v>
      </c>
      <c r="R3113" s="13">
        <v>0</v>
      </c>
      <c r="S3113" s="13">
        <v>0</v>
      </c>
      <c r="T3113" s="13">
        <v>0</v>
      </c>
      <c r="U3113" s="13">
        <v>31.3</v>
      </c>
      <c r="V3113" s="13">
        <v>0</v>
      </c>
      <c r="W3113" s="13">
        <v>31.3</v>
      </c>
      <c r="X3113" s="14">
        <v>0</v>
      </c>
      <c r="Y3113" s="15">
        <v>0.41808873720136519</v>
      </c>
      <c r="Z3113" s="14" t="s">
        <v>7128</v>
      </c>
      <c r="AA3113" s="14">
        <v>0</v>
      </c>
      <c r="AB3113" s="14" t="s">
        <v>7128</v>
      </c>
      <c r="AC3113" s="14">
        <v>0</v>
      </c>
      <c r="AD3113" s="13">
        <v>1.07</v>
      </c>
      <c r="AE3113" s="15">
        <v>4.3680555555555562</v>
      </c>
      <c r="AF3113" s="14">
        <v>0.33615472627943221</v>
      </c>
      <c r="AG3113" s="14">
        <v>0.66487240109250534</v>
      </c>
      <c r="AH3113" s="15">
        <v>0.62511542012927057</v>
      </c>
      <c r="AI3113" s="5">
        <v>0.34017595307917886</v>
      </c>
      <c r="AJ3113" s="15" t="s">
        <v>7128</v>
      </c>
      <c r="AK3113" s="15" t="s">
        <v>7128</v>
      </c>
      <c r="AL3113" s="15" t="s">
        <v>7128</v>
      </c>
      <c r="AM3113" s="15" t="s">
        <v>7128</v>
      </c>
      <c r="AN3113" s="15" t="s">
        <v>7128</v>
      </c>
      <c r="AO3113" s="15">
        <v>1.4357798165137614</v>
      </c>
      <c r="AP3113" s="15">
        <v>26.982758620689658</v>
      </c>
      <c r="AQ3113" s="15">
        <v>9.7507788161993769</v>
      </c>
      <c r="AR3113" s="15" t="s">
        <v>7128</v>
      </c>
      <c r="AS3113" s="15">
        <v>1.4357798165137614</v>
      </c>
      <c r="AT3113" s="14" t="s">
        <v>7128</v>
      </c>
      <c r="AU3113" s="14">
        <v>0</v>
      </c>
      <c r="AV3113" s="12" t="s">
        <v>7128</v>
      </c>
      <c r="AW3113" s="12" t="s">
        <v>7128</v>
      </c>
      <c r="AX3113" s="12">
        <v>-3.7400000000000003E-2</v>
      </c>
      <c r="AY3113" s="12">
        <v>9.4600000000000004E-2</v>
      </c>
      <c r="AZ3113" s="14" t="s">
        <v>7128</v>
      </c>
      <c r="BA3113" s="14" t="s">
        <v>7128</v>
      </c>
      <c r="BB3113" s="14">
        <v>-5.7928802588996769E-2</v>
      </c>
      <c r="BC3113" s="14">
        <v>2.0494699646643109E-2</v>
      </c>
      <c r="BD3113" s="14">
        <v>-8.2110091743119271E-2</v>
      </c>
      <c r="BE3113" s="14">
        <v>5.3211009174311923E-2</v>
      </c>
      <c r="BF3113" s="14">
        <v>0</v>
      </c>
      <c r="BG3113" s="14">
        <v>0.2082</v>
      </c>
      <c r="BH3113" s="13">
        <v>-1.79</v>
      </c>
      <c r="BI3113" s="13">
        <v>-1.79</v>
      </c>
      <c r="BJ3113" s="13">
        <v>1.1599999999999999</v>
      </c>
      <c r="BK3113" s="13">
        <v>1.1599999999999999</v>
      </c>
      <c r="BL3113" s="13">
        <v>21.8</v>
      </c>
      <c r="BM3113" s="13">
        <v>21.8</v>
      </c>
      <c r="BN3113" s="13">
        <v>3.21</v>
      </c>
      <c r="BO3113" s="13">
        <v>3.21</v>
      </c>
      <c r="BP3113" s="13">
        <v>1.1599999999999999</v>
      </c>
      <c r="BQ3113" s="13">
        <v>0</v>
      </c>
      <c r="BR3113" s="13">
        <v>0</v>
      </c>
      <c r="BS3113" s="13">
        <v>-3.38</v>
      </c>
      <c r="BT3113" s="14">
        <v>-2.9137931034482758</v>
      </c>
      <c r="BU3113" s="13">
        <v>4.54</v>
      </c>
      <c r="BV3113" s="13">
        <v>1.5899999999999999</v>
      </c>
      <c r="BW3113" s="13">
        <v>1.5899999999999999</v>
      </c>
      <c r="BX3113" s="13">
        <v>30.9</v>
      </c>
      <c r="BY3113" s="13">
        <v>56.599999999999994</v>
      </c>
      <c r="BZ3113" s="13">
        <v>0</v>
      </c>
      <c r="CA3113" s="13">
        <v>0</v>
      </c>
      <c r="CB3113" s="13">
        <v>0</v>
      </c>
      <c r="CC3113" s="15">
        <v>1.49</v>
      </c>
      <c r="CD3113" s="15">
        <v>1.74</v>
      </c>
      <c r="CE3113" s="15">
        <v>0.36</v>
      </c>
      <c r="CF3113" s="15" t="s">
        <v>7128</v>
      </c>
      <c r="CG3113" s="15" t="s">
        <v>7128</v>
      </c>
      <c r="CH3113" s="13" t="s">
        <v>7128</v>
      </c>
      <c r="CI3113" s="13" t="s">
        <v>7128</v>
      </c>
      <c r="CJ3113" s="13">
        <v>0</v>
      </c>
      <c r="CK3113" s="12">
        <f t="shared" si="96"/>
        <v>0</v>
      </c>
      <c r="CL3113" s="36" t="str">
        <f t="shared" si="97"/>
        <v>NA</v>
      </c>
      <c r="CM3113" s="13" t="s">
        <v>7128</v>
      </c>
      <c r="CN3113" s="13" t="s">
        <v>7128</v>
      </c>
      <c r="CO3113" s="13" t="s">
        <v>7128</v>
      </c>
      <c r="CP3113" s="13" t="s">
        <v>7128</v>
      </c>
      <c r="CQ3113" s="13">
        <v>3.21</v>
      </c>
      <c r="CR3113" s="13">
        <v>31.3</v>
      </c>
      <c r="CS3113" s="13" t="s">
        <v>7128</v>
      </c>
      <c r="CT3113" s="13">
        <v>0</v>
      </c>
      <c r="CU3113" s="13">
        <v>1.1599999999999999</v>
      </c>
      <c r="CV3113" s="13">
        <v>0</v>
      </c>
      <c r="CW3113" s="13">
        <v>3.21</v>
      </c>
      <c r="CX3113" s="12">
        <v>-5.7928802588996769E-2</v>
      </c>
      <c r="CY3113" s="12">
        <v>2.0494699646643109E-2</v>
      </c>
      <c r="CZ3113" s="15">
        <v>9.7507788161993769</v>
      </c>
      <c r="DA3113" s="20"/>
      <c r="DB3113" s="20"/>
    </row>
    <row r="3114" spans="1:106" ht="24">
      <c r="A3114" s="8" t="s">
        <v>4939</v>
      </c>
      <c r="B3114" s="8" t="s">
        <v>4940</v>
      </c>
      <c r="C3114" s="9" t="s">
        <v>7174</v>
      </c>
      <c r="D3114" s="9" t="s">
        <v>7126</v>
      </c>
      <c r="E3114" s="10" t="s">
        <v>7127</v>
      </c>
      <c r="F3114" s="10" t="s">
        <v>7126</v>
      </c>
      <c r="G3114" s="11">
        <v>0.45</v>
      </c>
      <c r="H3114" s="11">
        <v>0.45</v>
      </c>
      <c r="I3114" s="12">
        <v>9.0499999999999997E-2</v>
      </c>
      <c r="J3114" s="12">
        <v>9.7225000000000006E-2</v>
      </c>
      <c r="K3114" s="12">
        <v>5.1999999999999998E-2</v>
      </c>
      <c r="L3114" s="12">
        <v>0.1085</v>
      </c>
      <c r="M3114" s="12">
        <v>7.162085E-2</v>
      </c>
      <c r="N3114" s="12">
        <v>9.7225000000000006E-2</v>
      </c>
      <c r="O3114" s="12" t="s">
        <v>7128</v>
      </c>
      <c r="P3114" s="12" t="s">
        <v>7128</v>
      </c>
      <c r="Q3114" s="13">
        <v>2.4300000000000002</v>
      </c>
      <c r="R3114" s="13">
        <v>0</v>
      </c>
      <c r="S3114" s="13">
        <v>0</v>
      </c>
      <c r="T3114" s="13">
        <v>0</v>
      </c>
      <c r="U3114" s="13">
        <v>2.4300000000000002</v>
      </c>
      <c r="V3114" s="13">
        <v>0</v>
      </c>
      <c r="W3114" s="13">
        <v>2.4300000000000002</v>
      </c>
      <c r="X3114" s="14">
        <v>0</v>
      </c>
      <c r="Y3114" s="15" t="s">
        <v>7128</v>
      </c>
      <c r="Z3114" s="14" t="s">
        <v>7128</v>
      </c>
      <c r="AA3114" s="14">
        <v>0</v>
      </c>
      <c r="AB3114" s="14" t="s">
        <v>7128</v>
      </c>
      <c r="AC3114" s="14">
        <v>0</v>
      </c>
      <c r="AD3114" s="13">
        <v>3.08</v>
      </c>
      <c r="AE3114" s="15">
        <v>1.2065277777777779</v>
      </c>
      <c r="AF3114" s="14">
        <v>3.1622776601683791E-2</v>
      </c>
      <c r="AG3114" s="14">
        <v>0.97240038050177657</v>
      </c>
      <c r="AH3114" s="15">
        <v>0.40642303433001103</v>
      </c>
      <c r="AI3114" s="5">
        <v>1.6712328767123288</v>
      </c>
      <c r="AJ3114" s="15">
        <v>59.268292682926834</v>
      </c>
      <c r="AK3114" s="15">
        <v>59.268292682926834</v>
      </c>
      <c r="AL3114" s="15" t="s">
        <v>7128</v>
      </c>
      <c r="AM3114" s="15" t="s">
        <v>7128</v>
      </c>
      <c r="AN3114" s="15" t="s">
        <v>7128</v>
      </c>
      <c r="AO3114" s="15">
        <v>2.7181208053691277</v>
      </c>
      <c r="AP3114" s="15">
        <v>19.918032786885249</v>
      </c>
      <c r="AQ3114" s="15">
        <v>18.837209302325583</v>
      </c>
      <c r="AR3114" s="15" t="s">
        <v>7128</v>
      </c>
      <c r="AS3114" s="15">
        <v>2.7181208053691277</v>
      </c>
      <c r="AT3114" s="14">
        <v>0</v>
      </c>
      <c r="AU3114" s="14">
        <v>0</v>
      </c>
      <c r="AV3114" s="12" t="s">
        <v>7128</v>
      </c>
      <c r="AW3114" s="12">
        <v>-0.29499999999999998</v>
      </c>
      <c r="AX3114" s="12">
        <v>-0.26600000000000001</v>
      </c>
      <c r="AY3114" s="12">
        <v>-0.317</v>
      </c>
      <c r="AZ3114" s="14" t="s">
        <v>7128</v>
      </c>
      <c r="BA3114" s="14" t="s">
        <v>7128</v>
      </c>
      <c r="BB3114" s="14" t="s">
        <v>7128</v>
      </c>
      <c r="BC3114" s="14" t="s">
        <v>7128</v>
      </c>
      <c r="BD3114" s="14">
        <v>4.5861297539149887E-2</v>
      </c>
      <c r="BE3114" s="14">
        <v>0.13646532438478748</v>
      </c>
      <c r="BF3114" s="14">
        <v>0.16326530612244897</v>
      </c>
      <c r="BG3114" s="14">
        <v>0.44380000000000003</v>
      </c>
      <c r="BH3114" s="13">
        <v>4.1000000000000002E-2</v>
      </c>
      <c r="BI3114" s="13">
        <v>4.1000000000000002E-2</v>
      </c>
      <c r="BJ3114" s="13">
        <v>0.122</v>
      </c>
      <c r="BK3114" s="13">
        <v>0.122</v>
      </c>
      <c r="BL3114" s="13">
        <v>0.89400000000000002</v>
      </c>
      <c r="BM3114" s="13">
        <v>0.89400000000000002</v>
      </c>
      <c r="BN3114" s="13">
        <v>0.129</v>
      </c>
      <c r="BO3114" s="13">
        <v>0.129</v>
      </c>
      <c r="BP3114" s="13">
        <v>0.10208163265306122</v>
      </c>
      <c r="BQ3114" s="13">
        <v>0</v>
      </c>
      <c r="BR3114" s="13">
        <v>0</v>
      </c>
      <c r="BS3114" s="13">
        <v>-8.0000000000000002E-3</v>
      </c>
      <c r="BT3114" s="14">
        <v>-7.836865253898441E-2</v>
      </c>
      <c r="BU3114" s="13">
        <v>0.11008163265306123</v>
      </c>
      <c r="BV3114" s="13">
        <v>4.9000000000000002E-2</v>
      </c>
      <c r="BW3114" s="13">
        <v>4.9000000000000002E-2</v>
      </c>
      <c r="BX3114" s="13">
        <v>0</v>
      </c>
      <c r="BY3114" s="13">
        <v>0</v>
      </c>
      <c r="BZ3114" s="13">
        <v>0</v>
      </c>
      <c r="CA3114" s="13">
        <v>0</v>
      </c>
      <c r="CB3114" s="13">
        <v>0</v>
      </c>
      <c r="CC3114" s="15">
        <v>0.20499999999999999</v>
      </c>
      <c r="CD3114" s="15">
        <v>0.9</v>
      </c>
      <c r="CE3114" s="15">
        <v>0.36</v>
      </c>
      <c r="CF3114" s="15" t="s">
        <v>7128</v>
      </c>
      <c r="CG3114" s="15" t="s">
        <v>7128</v>
      </c>
      <c r="CH3114" s="13" t="s">
        <v>7128</v>
      </c>
      <c r="CI3114" s="13" t="s">
        <v>7128</v>
      </c>
      <c r="CJ3114" s="13">
        <v>0</v>
      </c>
      <c r="CK3114" s="12">
        <f t="shared" si="96"/>
        <v>0</v>
      </c>
      <c r="CL3114" s="36" t="str">
        <f t="shared" si="97"/>
        <v>NA</v>
      </c>
      <c r="CM3114" s="13">
        <v>4.9000000000000002E-2</v>
      </c>
      <c r="CN3114" s="13">
        <v>8.0000000000000002E-3</v>
      </c>
      <c r="CO3114" s="13">
        <v>4.1000000000000002E-2</v>
      </c>
      <c r="CP3114" s="13">
        <v>2.4300000000000002</v>
      </c>
      <c r="CQ3114" s="13">
        <v>0.129</v>
      </c>
      <c r="CR3114" s="13">
        <v>2.4300000000000002</v>
      </c>
      <c r="CS3114" s="13" t="s">
        <v>7128</v>
      </c>
      <c r="CT3114" s="13">
        <v>0</v>
      </c>
      <c r="CU3114" s="13">
        <v>0.122</v>
      </c>
      <c r="CV3114" s="13">
        <v>0</v>
      </c>
      <c r="CW3114" s="13">
        <v>0.129</v>
      </c>
      <c r="CX3114" s="12" t="s">
        <v>7128</v>
      </c>
      <c r="CY3114" s="12" t="s">
        <v>7128</v>
      </c>
      <c r="CZ3114" s="15">
        <v>18.837209302325583</v>
      </c>
      <c r="DA3114" s="20"/>
      <c r="DB3114" s="20"/>
    </row>
    <row r="3115" spans="1:106">
      <c r="A3115" s="8" t="s">
        <v>3827</v>
      </c>
      <c r="B3115" s="8" t="s">
        <v>3828</v>
      </c>
      <c r="C3115" s="9" t="s">
        <v>7179</v>
      </c>
      <c r="D3115" s="9" t="s">
        <v>7126</v>
      </c>
      <c r="E3115" s="10" t="s">
        <v>7127</v>
      </c>
      <c r="F3115" s="10" t="s">
        <v>7126</v>
      </c>
      <c r="G3115" s="11">
        <v>0.79</v>
      </c>
      <c r="H3115" s="11">
        <v>1.0683601990049751</v>
      </c>
      <c r="I3115" s="12">
        <v>9.0499999999999997E-2</v>
      </c>
      <c r="J3115" s="12">
        <v>0.15318659800995024</v>
      </c>
      <c r="K3115" s="12">
        <v>3.2000000000000001E-2</v>
      </c>
      <c r="L3115" s="12">
        <v>8.8499999999999995E-2</v>
      </c>
      <c r="M3115" s="12">
        <v>5.8418850000000001E-2</v>
      </c>
      <c r="N3115" s="12">
        <v>0.11923723234355046</v>
      </c>
      <c r="O3115" s="12">
        <v>2.7101863528511294E-2</v>
      </c>
      <c r="P3115" s="12">
        <v>2.2424315193521477E-3</v>
      </c>
      <c r="Q3115" s="13">
        <v>13.4</v>
      </c>
      <c r="R3115" s="13">
        <v>0</v>
      </c>
      <c r="S3115" s="13">
        <v>7.48</v>
      </c>
      <c r="T3115" s="13">
        <v>7.48</v>
      </c>
      <c r="U3115" s="13">
        <v>20.880000000000003</v>
      </c>
      <c r="V3115" s="13">
        <v>0.53400000000000003</v>
      </c>
      <c r="W3115" s="13">
        <v>20.346000000000004</v>
      </c>
      <c r="X3115" s="14">
        <v>2.5574712643678159E-2</v>
      </c>
      <c r="Y3115" s="15">
        <v>2.7777777777777776E-2</v>
      </c>
      <c r="Z3115" s="14">
        <v>0.44077784325279912</v>
      </c>
      <c r="AA3115" s="14">
        <v>0.35823754789272028</v>
      </c>
      <c r="AB3115" s="14">
        <v>0.78819810326659645</v>
      </c>
      <c r="AC3115" s="14">
        <v>0.55820895522388059</v>
      </c>
      <c r="AD3115" s="13">
        <v>1.49</v>
      </c>
      <c r="AE3115" s="15">
        <v>0.64583333333333337</v>
      </c>
      <c r="AF3115" s="14">
        <v>0.10488088481701516</v>
      </c>
      <c r="AG3115" s="14">
        <v>0.45051107341854235</v>
      </c>
      <c r="AH3115" s="15">
        <v>0.35648148148148151</v>
      </c>
      <c r="AI3115" s="5">
        <v>2.3072625698324023</v>
      </c>
      <c r="AJ3115" s="15">
        <v>8.9333333333333336</v>
      </c>
      <c r="AK3115" s="15">
        <v>8.9333333333333336</v>
      </c>
      <c r="AL3115" s="15" t="s">
        <v>7128</v>
      </c>
      <c r="AM3115" s="15" t="s">
        <v>7128</v>
      </c>
      <c r="AN3115" s="15">
        <v>1.4120126448893573</v>
      </c>
      <c r="AO3115" s="15">
        <v>1.675</v>
      </c>
      <c r="AP3115" s="15">
        <v>4.9263922518159813</v>
      </c>
      <c r="AQ3115" s="15">
        <v>4.7426573426573437</v>
      </c>
      <c r="AR3115" s="15">
        <v>1.2378924312484791</v>
      </c>
      <c r="AS3115" s="15">
        <v>2.5432500000000005</v>
      </c>
      <c r="AT3115" s="14">
        <v>0</v>
      </c>
      <c r="AU3115" s="14">
        <v>0</v>
      </c>
      <c r="AV3115" s="12">
        <v>-7.5300000000000006E-2</v>
      </c>
      <c r="AW3115" s="12">
        <v>0.20699999999999999</v>
      </c>
      <c r="AX3115" s="12">
        <v>3.1899999999999998E-2</v>
      </c>
      <c r="AY3115" s="12">
        <v>6.1100000000000002E-2</v>
      </c>
      <c r="AZ3115" s="14" t="s">
        <v>7128</v>
      </c>
      <c r="BA3115" s="14" t="s">
        <v>7128</v>
      </c>
      <c r="BB3115" s="14">
        <v>0.18028846153846154</v>
      </c>
      <c r="BC3115" s="14">
        <v>0.12147966386290261</v>
      </c>
      <c r="BD3115" s="14">
        <v>0.1875</v>
      </c>
      <c r="BE3115" s="14">
        <v>0.51624999999999999</v>
      </c>
      <c r="BF3115" s="14">
        <v>0.36877637130801688</v>
      </c>
      <c r="BG3115" s="14" t="s">
        <v>7128</v>
      </c>
      <c r="BH3115" s="13">
        <v>1.5</v>
      </c>
      <c r="BI3115" s="13">
        <v>1.5</v>
      </c>
      <c r="BJ3115" s="13">
        <v>4.13</v>
      </c>
      <c r="BK3115" s="13">
        <v>4.13</v>
      </c>
      <c r="BL3115" s="13">
        <v>8</v>
      </c>
      <c r="BM3115" s="13">
        <v>8</v>
      </c>
      <c r="BN3115" s="13">
        <v>4.29</v>
      </c>
      <c r="BO3115" s="13">
        <v>4.29</v>
      </c>
      <c r="BP3115" s="13">
        <v>2.6069535864978901</v>
      </c>
      <c r="BQ3115" s="13">
        <v>0</v>
      </c>
      <c r="BR3115" s="13">
        <v>0</v>
      </c>
      <c r="BS3115" s="13">
        <v>-0.184</v>
      </c>
      <c r="BT3115" s="14">
        <v>-7.0580466393028715E-2</v>
      </c>
      <c r="BU3115" s="13">
        <v>2.7909535864978903</v>
      </c>
      <c r="BV3115" s="13">
        <v>1.6839999999999999</v>
      </c>
      <c r="BW3115" s="13">
        <v>1.6839999999999999</v>
      </c>
      <c r="BX3115" s="13">
        <v>8.32</v>
      </c>
      <c r="BY3115" s="13">
        <v>21.46</v>
      </c>
      <c r="BZ3115" s="13">
        <v>9.49</v>
      </c>
      <c r="CA3115" s="13">
        <v>16.436</v>
      </c>
      <c r="CB3115" s="13">
        <v>0</v>
      </c>
      <c r="CC3115" s="15">
        <v>0.315</v>
      </c>
      <c r="CD3115" s="15">
        <v>6.5000000000000002E-2</v>
      </c>
      <c r="CE3115" s="15">
        <v>0.36</v>
      </c>
      <c r="CF3115" s="15">
        <v>1.3036111982387615</v>
      </c>
      <c r="CG3115" s="15">
        <v>1.9427550953909818</v>
      </c>
      <c r="CH3115" s="13">
        <v>1.679</v>
      </c>
      <c r="CI3115" s="13">
        <v>0.81400000000000006</v>
      </c>
      <c r="CJ3115" s="13">
        <v>0</v>
      </c>
      <c r="CK3115" s="12">
        <f t="shared" si="96"/>
        <v>0</v>
      </c>
      <c r="CL3115" s="36">
        <f t="shared" si="97"/>
        <v>0.48673643222195184</v>
      </c>
      <c r="CM3115" s="13">
        <v>2.37</v>
      </c>
      <c r="CN3115" s="13">
        <v>0.874</v>
      </c>
      <c r="CO3115" s="13">
        <v>1.5</v>
      </c>
      <c r="CP3115" s="13">
        <v>13.4</v>
      </c>
      <c r="CQ3115" s="13">
        <v>4.29</v>
      </c>
      <c r="CR3115" s="13">
        <v>20.346000000000004</v>
      </c>
      <c r="CS3115" s="13" t="s">
        <v>7128</v>
      </c>
      <c r="CT3115" s="13">
        <v>4.6600000000000003E-2</v>
      </c>
      <c r="CU3115" s="13">
        <v>4.1100000000000003</v>
      </c>
      <c r="CV3115" s="13">
        <v>16.482600000000001</v>
      </c>
      <c r="CW3115" s="13">
        <v>4.29</v>
      </c>
      <c r="CX3115" s="12">
        <v>0.17689383979155213</v>
      </c>
      <c r="CY3115" s="12">
        <v>0.12062943998233334</v>
      </c>
      <c r="CZ3115" s="15">
        <v>4.7426573426573437</v>
      </c>
      <c r="DA3115" s="20"/>
      <c r="DB3115" s="20"/>
    </row>
    <row r="3116" spans="1:106">
      <c r="A3116" s="8" t="s">
        <v>4213</v>
      </c>
      <c r="B3116" s="8" t="s">
        <v>4214</v>
      </c>
      <c r="C3116" s="9" t="s">
        <v>7191</v>
      </c>
      <c r="D3116" s="9" t="s">
        <v>7126</v>
      </c>
      <c r="E3116" s="10" t="s">
        <v>7127</v>
      </c>
      <c r="F3116" s="10" t="s">
        <v>7126</v>
      </c>
      <c r="G3116" s="11">
        <v>1.04</v>
      </c>
      <c r="H3116" s="11">
        <v>1.8677551020408161</v>
      </c>
      <c r="I3116" s="12">
        <v>9.0499999999999997E-2</v>
      </c>
      <c r="J3116" s="12">
        <v>0.22553183673469385</v>
      </c>
      <c r="K3116" s="12">
        <v>4.7E-2</v>
      </c>
      <c r="L3116" s="12">
        <v>0.10350000000000001</v>
      </c>
      <c r="M3116" s="12">
        <v>6.8320350000000002E-2</v>
      </c>
      <c r="N3116" s="12">
        <v>0.15585856420454544</v>
      </c>
      <c r="O3116" s="12">
        <v>-0.60122628117913834</v>
      </c>
      <c r="P3116" s="12">
        <v>-0.28613490796403529</v>
      </c>
      <c r="Q3116" s="13">
        <v>2.4500000000000002</v>
      </c>
      <c r="R3116" s="13">
        <v>0</v>
      </c>
      <c r="S3116" s="13">
        <v>1.95</v>
      </c>
      <c r="T3116" s="13">
        <v>1.95</v>
      </c>
      <c r="U3116" s="13">
        <v>4.4000000000000004</v>
      </c>
      <c r="V3116" s="13">
        <v>2.9000000000000001E-2</v>
      </c>
      <c r="W3116" s="13">
        <v>4.3710000000000004</v>
      </c>
      <c r="X3116" s="14">
        <v>6.5909090909090908E-3</v>
      </c>
      <c r="Y3116" s="15" t="s">
        <v>7128</v>
      </c>
      <c r="Z3116" s="14">
        <v>0.70219661505221453</v>
      </c>
      <c r="AA3116" s="14">
        <v>0.44318181818181812</v>
      </c>
      <c r="AB3116" s="14">
        <v>2.3579201934703748</v>
      </c>
      <c r="AC3116" s="14">
        <v>0.79591836734693866</v>
      </c>
      <c r="AD3116" s="13">
        <v>0.20799999999999999</v>
      </c>
      <c r="AE3116" s="15">
        <v>-1.6665555555555558</v>
      </c>
      <c r="AF3116" s="14">
        <v>0.21447610589527216</v>
      </c>
      <c r="AG3116" s="14" t="s">
        <v>7128</v>
      </c>
      <c r="AH3116" s="15">
        <v>0.26804123711340205</v>
      </c>
      <c r="AI3116" s="5" t="s">
        <v>7128</v>
      </c>
      <c r="AJ3116" s="15" t="s">
        <v>7128</v>
      </c>
      <c r="AK3116" s="15" t="s">
        <v>7128</v>
      </c>
      <c r="AL3116" s="15" t="s">
        <v>7128</v>
      </c>
      <c r="AM3116" s="15" t="s">
        <v>7128</v>
      </c>
      <c r="AN3116" s="15">
        <v>2.9625151148730353</v>
      </c>
      <c r="AO3116" s="15">
        <v>0.52801724137931039</v>
      </c>
      <c r="AP3116" s="15" t="s">
        <v>7128</v>
      </c>
      <c r="AQ3116" s="15" t="s">
        <v>7128</v>
      </c>
      <c r="AR3116" s="15">
        <v>1.5906113537117905</v>
      </c>
      <c r="AS3116" s="15">
        <v>0.94202586206896566</v>
      </c>
      <c r="AT3116" s="14" t="s">
        <v>7128</v>
      </c>
      <c r="AU3116" s="14">
        <v>0</v>
      </c>
      <c r="AV3116" s="12" t="s">
        <v>7128</v>
      </c>
      <c r="AW3116" s="12" t="s">
        <v>7128</v>
      </c>
      <c r="AX3116" s="12">
        <v>-9.4899999999999998E-2</v>
      </c>
      <c r="AY3116" s="12">
        <v>0.13</v>
      </c>
      <c r="AZ3116" s="14" t="s">
        <v>7128</v>
      </c>
      <c r="BA3116" s="14" t="s">
        <v>7128</v>
      </c>
      <c r="BB3116" s="14">
        <v>-0.3756944444444445</v>
      </c>
      <c r="BC3116" s="14">
        <v>-0.13027634375948985</v>
      </c>
      <c r="BD3116" s="14">
        <v>-0.11659482758620691</v>
      </c>
      <c r="BE3116" s="14">
        <v>-9.2456896551724149E-2</v>
      </c>
      <c r="BF3116" s="14">
        <v>0</v>
      </c>
      <c r="BG3116" s="14">
        <v>0.34329999999999999</v>
      </c>
      <c r="BH3116" s="13">
        <v>-0.54100000000000004</v>
      </c>
      <c r="BI3116" s="13">
        <v>-0.54100000000000004</v>
      </c>
      <c r="BJ3116" s="13">
        <v>-0.42899999999999999</v>
      </c>
      <c r="BK3116" s="13">
        <v>-0.42899999999999999</v>
      </c>
      <c r="BL3116" s="13">
        <v>4.6399999999999997</v>
      </c>
      <c r="BM3116" s="13">
        <v>4.6399999999999997</v>
      </c>
      <c r="BN3116" s="13">
        <v>-0.35699999999999998</v>
      </c>
      <c r="BO3116" s="13">
        <v>-0.35699999999999998</v>
      </c>
      <c r="BP3116" s="13">
        <v>-0.42899999999999999</v>
      </c>
      <c r="BQ3116" s="13">
        <v>0</v>
      </c>
      <c r="BR3116" s="13">
        <v>0</v>
      </c>
      <c r="BS3116" s="13">
        <v>-9.0999999999999998E-2</v>
      </c>
      <c r="BT3116" s="14" t="s">
        <v>7128</v>
      </c>
      <c r="BU3116" s="13">
        <v>-0.33799999999999997</v>
      </c>
      <c r="BV3116" s="13">
        <v>-0.45000000000000007</v>
      </c>
      <c r="BW3116" s="13">
        <v>-0.45000000000000007</v>
      </c>
      <c r="BX3116" s="13">
        <v>1.44</v>
      </c>
      <c r="BY3116" s="13">
        <v>3.2929999999999997</v>
      </c>
      <c r="BZ3116" s="13">
        <v>0.82699999999999996</v>
      </c>
      <c r="CA3116" s="13">
        <v>2.7480000000000002</v>
      </c>
      <c r="CB3116" s="13">
        <v>0</v>
      </c>
      <c r="CC3116" s="15">
        <v>-0.629</v>
      </c>
      <c r="CD3116" s="15">
        <v>-0.54100000000000004</v>
      </c>
      <c r="CE3116" s="15">
        <v>0.36</v>
      </c>
      <c r="CF3116" s="15">
        <v>1.0642040392740968</v>
      </c>
      <c r="CG3116" s="15">
        <v>1.7952967719178554</v>
      </c>
      <c r="CH3116" s="13">
        <v>0.20033333333333334</v>
      </c>
      <c r="CI3116" s="13">
        <v>-1.6555555555555542E-2</v>
      </c>
      <c r="CJ3116" s="13">
        <v>0</v>
      </c>
      <c r="CK3116" s="12">
        <f t="shared" si="96"/>
        <v>0</v>
      </c>
      <c r="CL3116" s="36">
        <f t="shared" si="97"/>
        <v>1.6885007278020376</v>
      </c>
      <c r="CM3116" s="13" t="s">
        <v>7128</v>
      </c>
      <c r="CN3116" s="13" t="s">
        <v>7128</v>
      </c>
      <c r="CO3116" s="13" t="s">
        <v>7128</v>
      </c>
      <c r="CP3116" s="13" t="s">
        <v>7128</v>
      </c>
      <c r="CQ3116" s="13" t="s">
        <v>7128</v>
      </c>
      <c r="CR3116" s="13" t="s">
        <v>7128</v>
      </c>
      <c r="CS3116" s="13" t="s">
        <v>7128</v>
      </c>
      <c r="CT3116" s="13">
        <v>0</v>
      </c>
      <c r="CU3116" s="13">
        <v>-0.42899999999999999</v>
      </c>
      <c r="CV3116" s="13">
        <v>2.7480000000000002</v>
      </c>
      <c r="CW3116" s="13">
        <v>-0.35699999999999998</v>
      </c>
      <c r="CX3116" s="12">
        <v>-0.3756944444444445</v>
      </c>
      <c r="CY3116" s="12">
        <v>-0.13027634375948985</v>
      </c>
      <c r="CZ3116" s="15" t="s">
        <v>7128</v>
      </c>
      <c r="DA3116" s="20"/>
      <c r="DB3116" s="20"/>
    </row>
    <row r="3117" spans="1:106" ht="24">
      <c r="A3117" s="8" t="s">
        <v>5435</v>
      </c>
      <c r="B3117" s="8" t="s">
        <v>5436</v>
      </c>
      <c r="C3117" s="9" t="s">
        <v>7141</v>
      </c>
      <c r="D3117" s="9" t="s">
        <v>7126</v>
      </c>
      <c r="E3117" s="10" t="s">
        <v>7127</v>
      </c>
      <c r="F3117" s="10" t="s">
        <v>7126</v>
      </c>
      <c r="G3117" s="11">
        <v>0.73</v>
      </c>
      <c r="H3117" s="11">
        <v>1.7262352941176471</v>
      </c>
      <c r="I3117" s="12">
        <v>9.0499999999999997E-2</v>
      </c>
      <c r="J3117" s="12">
        <v>0.21272429411764704</v>
      </c>
      <c r="K3117" s="12">
        <v>4.7E-2</v>
      </c>
      <c r="L3117" s="12">
        <v>0.10350000000000001</v>
      </c>
      <c r="M3117" s="12">
        <v>6.8320350000000002E-2</v>
      </c>
      <c r="N3117" s="12">
        <v>0.12938669452736318</v>
      </c>
      <c r="O3117" s="12">
        <v>-0.28179209072781652</v>
      </c>
      <c r="P3117" s="12">
        <v>-0.16506031881578823</v>
      </c>
      <c r="Q3117" s="13">
        <v>0.34</v>
      </c>
      <c r="R3117" s="13">
        <v>0</v>
      </c>
      <c r="S3117" s="13">
        <v>0.46400000000000002</v>
      </c>
      <c r="T3117" s="13">
        <v>0.46400000000000002</v>
      </c>
      <c r="U3117" s="13">
        <v>0.80400000000000005</v>
      </c>
      <c r="V3117" s="13">
        <v>0</v>
      </c>
      <c r="W3117" s="13">
        <v>0.80400000000000005</v>
      </c>
      <c r="X3117" s="14">
        <v>0</v>
      </c>
      <c r="Y3117" s="15" t="s">
        <v>7128</v>
      </c>
      <c r="Z3117" s="14">
        <v>0.17417417417417416</v>
      </c>
      <c r="AA3117" s="14">
        <v>0.57711442786069655</v>
      </c>
      <c r="AB3117" s="14">
        <v>0.21090909090909091</v>
      </c>
      <c r="AC3117" s="14">
        <v>1.3647058823529412</v>
      </c>
      <c r="AD3117" s="13">
        <v>5.8999999999999997E-2</v>
      </c>
      <c r="AE3117" s="15">
        <v>-0.37205555555555558</v>
      </c>
      <c r="AF3117" s="14">
        <v>7.0710678118654752E-2</v>
      </c>
      <c r="AG3117" s="14" t="s">
        <v>7128</v>
      </c>
      <c r="AH3117" s="15">
        <v>0.37423312883435583</v>
      </c>
      <c r="AI3117" s="5" t="s">
        <v>7128</v>
      </c>
      <c r="AJ3117" s="15" t="s">
        <v>7128</v>
      </c>
      <c r="AK3117" s="15" t="s">
        <v>7128</v>
      </c>
      <c r="AL3117" s="15" t="s">
        <v>7128</v>
      </c>
      <c r="AM3117" s="15" t="s">
        <v>7128</v>
      </c>
      <c r="AN3117" s="15">
        <v>0.15454545454545454</v>
      </c>
      <c r="AO3117" s="15">
        <v>2.0238095238095237</v>
      </c>
      <c r="AP3117" s="15" t="s">
        <v>7128</v>
      </c>
      <c r="AQ3117" s="15" t="s">
        <v>7128</v>
      </c>
      <c r="AR3117" s="15">
        <v>0.30180180180180183</v>
      </c>
      <c r="AS3117" s="15">
        <v>4.7857142857142856</v>
      </c>
      <c r="AT3117" s="14" t="s">
        <v>7128</v>
      </c>
      <c r="AU3117" s="14">
        <v>0</v>
      </c>
      <c r="AV3117" s="12" t="s">
        <v>7128</v>
      </c>
      <c r="AW3117" s="12" t="s">
        <v>7128</v>
      </c>
      <c r="AX3117" s="12">
        <v>-0.57399999999999995</v>
      </c>
      <c r="AY3117" s="12">
        <v>-0.51200000000000001</v>
      </c>
      <c r="AZ3117" s="14" t="s">
        <v>7128</v>
      </c>
      <c r="BA3117" s="14" t="s">
        <v>7128</v>
      </c>
      <c r="BB3117" s="14">
        <v>-6.9067796610169499E-2</v>
      </c>
      <c r="BC3117" s="14">
        <v>-3.5673624288425049E-2</v>
      </c>
      <c r="BD3117" s="14">
        <v>-0.97023809523809523</v>
      </c>
      <c r="BE3117" s="14">
        <v>-0.55952380952380953</v>
      </c>
      <c r="BF3117" s="14">
        <v>0</v>
      </c>
      <c r="BG3117" s="14" t="s">
        <v>7128</v>
      </c>
      <c r="BH3117" s="13">
        <v>-0.16300000000000001</v>
      </c>
      <c r="BI3117" s="13">
        <v>-0.16300000000000001</v>
      </c>
      <c r="BJ3117" s="13">
        <v>-9.4E-2</v>
      </c>
      <c r="BK3117" s="13">
        <v>-9.4E-2</v>
      </c>
      <c r="BL3117" s="13">
        <v>0.16800000000000001</v>
      </c>
      <c r="BM3117" s="13">
        <v>0.16800000000000001</v>
      </c>
      <c r="BN3117" s="13">
        <v>-0.03</v>
      </c>
      <c r="BO3117" s="13">
        <v>-0.03</v>
      </c>
      <c r="BP3117" s="13">
        <v>-9.4E-2</v>
      </c>
      <c r="BQ3117" s="13">
        <v>0</v>
      </c>
      <c r="BR3117" s="13">
        <v>0</v>
      </c>
      <c r="BS3117" s="13">
        <v>-6.4000000000000001E-2</v>
      </c>
      <c r="BT3117" s="14" t="s">
        <v>7128</v>
      </c>
      <c r="BU3117" s="13">
        <v>-0.03</v>
      </c>
      <c r="BV3117" s="13">
        <v>-9.9000000000000005E-2</v>
      </c>
      <c r="BW3117" s="13">
        <v>-9.9000000000000005E-2</v>
      </c>
      <c r="BX3117" s="13">
        <v>2.36</v>
      </c>
      <c r="BY3117" s="13">
        <v>2.6349999999999998</v>
      </c>
      <c r="BZ3117" s="13">
        <v>2.2000000000000002</v>
      </c>
      <c r="CA3117" s="13">
        <v>2.6640000000000001</v>
      </c>
      <c r="CB3117" s="13">
        <v>0</v>
      </c>
      <c r="CC3117" s="15">
        <v>-0.19400000000000001</v>
      </c>
      <c r="CD3117" s="15">
        <v>-1.2E-2</v>
      </c>
      <c r="CE3117" s="15">
        <v>0.36</v>
      </c>
      <c r="CF3117" s="15" t="s">
        <v>7128</v>
      </c>
      <c r="CG3117" s="15" t="s">
        <v>7128</v>
      </c>
      <c r="CH3117" s="13" t="s">
        <v>7128</v>
      </c>
      <c r="CI3117" s="13" t="s">
        <v>7128</v>
      </c>
      <c r="CJ3117" s="13">
        <v>0</v>
      </c>
      <c r="CK3117" s="12">
        <f t="shared" si="96"/>
        <v>0</v>
      </c>
      <c r="CL3117" s="36">
        <f t="shared" si="97"/>
        <v>6.3063063063063057E-2</v>
      </c>
      <c r="CM3117" s="13" t="s">
        <v>7128</v>
      </c>
      <c r="CN3117" s="13" t="s">
        <v>7128</v>
      </c>
      <c r="CO3117" s="13" t="s">
        <v>7128</v>
      </c>
      <c r="CP3117" s="13" t="s">
        <v>7128</v>
      </c>
      <c r="CQ3117" s="13" t="s">
        <v>7128</v>
      </c>
      <c r="CR3117" s="13" t="s">
        <v>7128</v>
      </c>
      <c r="CS3117" s="13" t="s">
        <v>7128</v>
      </c>
      <c r="CT3117" s="13">
        <v>0</v>
      </c>
      <c r="CU3117" s="13">
        <v>-9.4E-2</v>
      </c>
      <c r="CV3117" s="13">
        <v>2.6640000000000001</v>
      </c>
      <c r="CW3117" s="13">
        <v>-0.03</v>
      </c>
      <c r="CX3117" s="12">
        <v>-6.9067796610169499E-2</v>
      </c>
      <c r="CY3117" s="12">
        <v>-3.5673624288425049E-2</v>
      </c>
      <c r="CZ3117" s="15" t="s">
        <v>7128</v>
      </c>
      <c r="DA3117" s="20"/>
      <c r="DB3117" s="20"/>
    </row>
    <row r="3118" spans="1:106" ht="24">
      <c r="A3118" s="8" t="s">
        <v>1107</v>
      </c>
      <c r="B3118" s="8" t="s">
        <v>1108</v>
      </c>
      <c r="C3118" s="9" t="s">
        <v>7165</v>
      </c>
      <c r="D3118" s="9" t="s">
        <v>7126</v>
      </c>
      <c r="E3118" s="10" t="s">
        <v>7127</v>
      </c>
      <c r="F3118" s="10" t="s">
        <v>7126</v>
      </c>
      <c r="G3118" s="11">
        <v>0.87</v>
      </c>
      <c r="H3118" s="11">
        <v>1.4978108108108108</v>
      </c>
      <c r="I3118" s="12">
        <v>9.0499999999999997E-2</v>
      </c>
      <c r="J3118" s="12">
        <v>0.19205187837837837</v>
      </c>
      <c r="K3118" s="12">
        <v>3.2000000000000001E-2</v>
      </c>
      <c r="L3118" s="12">
        <v>8.8499999999999995E-2</v>
      </c>
      <c r="M3118" s="12">
        <v>5.8418850000000001E-2</v>
      </c>
      <c r="N3118" s="12">
        <v>0.13603929034536891</v>
      </c>
      <c r="O3118" s="12">
        <v>-0.28189562837837834</v>
      </c>
      <c r="P3118" s="12">
        <v>-0.11865467496075352</v>
      </c>
      <c r="Q3118" s="13">
        <v>37</v>
      </c>
      <c r="R3118" s="13">
        <v>0</v>
      </c>
      <c r="S3118" s="13">
        <v>26.7</v>
      </c>
      <c r="T3118" s="13">
        <v>26.7</v>
      </c>
      <c r="U3118" s="13">
        <v>63.7</v>
      </c>
      <c r="V3118" s="13">
        <v>0</v>
      </c>
      <c r="W3118" s="13">
        <v>63.7</v>
      </c>
      <c r="X3118" s="14">
        <v>0</v>
      </c>
      <c r="Y3118" s="15">
        <v>0.12773722627737227</v>
      </c>
      <c r="Z3118" s="14">
        <v>0.56929637526652455</v>
      </c>
      <c r="AA3118" s="14">
        <v>0.41915227629513341</v>
      </c>
      <c r="AB3118" s="14">
        <v>1.3217821782178218</v>
      </c>
      <c r="AC3118" s="14">
        <v>0.72162162162162158</v>
      </c>
      <c r="AD3118" s="13">
        <v>2.7</v>
      </c>
      <c r="AE3118" s="15">
        <v>0.56775000000000009</v>
      </c>
      <c r="AF3118" s="14">
        <v>5.4772255750516613E-2</v>
      </c>
      <c r="AG3118" s="14">
        <v>0.39436024140371956</v>
      </c>
      <c r="AH3118" s="15">
        <v>0.20624999999999996</v>
      </c>
      <c r="AI3118" s="5">
        <v>0.25055432372505543</v>
      </c>
      <c r="AJ3118" s="15" t="s">
        <v>7128</v>
      </c>
      <c r="AK3118" s="15" t="s">
        <v>7128</v>
      </c>
      <c r="AL3118" s="15" t="s">
        <v>7128</v>
      </c>
      <c r="AM3118" s="15" t="s">
        <v>7128</v>
      </c>
      <c r="AN3118" s="15">
        <v>1.8316831683168318</v>
      </c>
      <c r="AO3118" s="15">
        <v>0.1625659050966608</v>
      </c>
      <c r="AP3118" s="15">
        <v>56.37168141592921</v>
      </c>
      <c r="AQ3118" s="15">
        <v>30.478468899521534</v>
      </c>
      <c r="AR3118" s="15">
        <v>1.3582089552238807</v>
      </c>
      <c r="AS3118" s="15">
        <v>0.27987697715289983</v>
      </c>
      <c r="AT3118" s="14" t="s">
        <v>7128</v>
      </c>
      <c r="AU3118" s="14">
        <v>0</v>
      </c>
      <c r="AV3118" s="12" t="s">
        <v>7128</v>
      </c>
      <c r="AW3118" s="12" t="s">
        <v>7128</v>
      </c>
      <c r="AX3118" s="12">
        <v>2.1899999999999999E-2</v>
      </c>
      <c r="AY3118" s="12">
        <v>0.23399999999999999</v>
      </c>
      <c r="AZ3118" s="14" t="s">
        <v>7128</v>
      </c>
      <c r="BA3118" s="14" t="s">
        <v>7128</v>
      </c>
      <c r="BB3118" s="14">
        <v>-8.9843749999999986E-2</v>
      </c>
      <c r="BC3118" s="14">
        <v>1.7384615384615384E-2</v>
      </c>
      <c r="BD3118" s="14">
        <v>-1.0828625235404895E-2</v>
      </c>
      <c r="BE3118" s="14">
        <v>5.3201506591337095E-3</v>
      </c>
      <c r="BF3118" s="14">
        <v>0</v>
      </c>
      <c r="BG3118" s="14">
        <v>8.4700000000000011E-2</v>
      </c>
      <c r="BH3118" s="13">
        <v>-3.56</v>
      </c>
      <c r="BI3118" s="13">
        <v>-2.2999999999999998</v>
      </c>
      <c r="BJ3118" s="13">
        <v>1.1299999999999999</v>
      </c>
      <c r="BK3118" s="13">
        <v>1.1299999999999999</v>
      </c>
      <c r="BL3118" s="13">
        <v>227.6</v>
      </c>
      <c r="BM3118" s="13">
        <v>212.4</v>
      </c>
      <c r="BN3118" s="13">
        <v>0.28399999999999997</v>
      </c>
      <c r="BO3118" s="13">
        <v>2.09</v>
      </c>
      <c r="BP3118" s="13">
        <v>1.1299999999999999</v>
      </c>
      <c r="BQ3118" s="13">
        <v>0</v>
      </c>
      <c r="BR3118" s="13">
        <v>0</v>
      </c>
      <c r="BS3118" s="13">
        <v>-1.3</v>
      </c>
      <c r="BT3118" s="14">
        <v>-1.1504424778761064</v>
      </c>
      <c r="BU3118" s="13">
        <v>2.4299999999999997</v>
      </c>
      <c r="BV3118" s="13">
        <v>-0.99999999999999978</v>
      </c>
      <c r="BW3118" s="13">
        <v>-0.99999999999999978</v>
      </c>
      <c r="BX3118" s="13">
        <v>25.6</v>
      </c>
      <c r="BY3118" s="13">
        <v>65</v>
      </c>
      <c r="BZ3118" s="13">
        <v>20.2</v>
      </c>
      <c r="CA3118" s="13">
        <v>46.9</v>
      </c>
      <c r="CB3118" s="13">
        <v>0</v>
      </c>
      <c r="CC3118" s="15">
        <v>0.14399999999999999</v>
      </c>
      <c r="CD3118" s="15">
        <v>0.32700000000000001</v>
      </c>
      <c r="CE3118" s="15">
        <v>0.36</v>
      </c>
      <c r="CF3118" s="15" t="s">
        <v>7128</v>
      </c>
      <c r="CG3118" s="15" t="s">
        <v>7128</v>
      </c>
      <c r="CH3118" s="13" t="s">
        <v>7128</v>
      </c>
      <c r="CI3118" s="13" t="s">
        <v>7128</v>
      </c>
      <c r="CJ3118" s="13">
        <v>0</v>
      </c>
      <c r="CK3118" s="12">
        <f t="shared" si="96"/>
        <v>0</v>
      </c>
      <c r="CL3118" s="36">
        <f t="shared" si="97"/>
        <v>4.8528784648187635</v>
      </c>
      <c r="CM3118" s="13" t="s">
        <v>7128</v>
      </c>
      <c r="CN3118" s="13" t="s">
        <v>7128</v>
      </c>
      <c r="CO3118" s="13" t="s">
        <v>7128</v>
      </c>
      <c r="CP3118" s="13" t="s">
        <v>7128</v>
      </c>
      <c r="CQ3118" s="13">
        <v>2.09</v>
      </c>
      <c r="CR3118" s="13">
        <v>63.7</v>
      </c>
      <c r="CS3118" s="13" t="s">
        <v>7128</v>
      </c>
      <c r="CT3118" s="13">
        <v>0</v>
      </c>
      <c r="CU3118" s="13">
        <v>1.1299999999999999</v>
      </c>
      <c r="CV3118" s="13">
        <v>46.9</v>
      </c>
      <c r="CW3118" s="13">
        <v>0.28399999999999997</v>
      </c>
      <c r="CX3118" s="12">
        <v>-8.9843749999999986E-2</v>
      </c>
      <c r="CY3118" s="12">
        <v>1.7384615384615384E-2</v>
      </c>
      <c r="CZ3118" s="15">
        <v>224.29577464788736</v>
      </c>
      <c r="DA3118" s="20"/>
      <c r="DB3118" s="20"/>
    </row>
    <row r="3119" spans="1:106" ht="24">
      <c r="A3119" s="8" t="s">
        <v>2675</v>
      </c>
      <c r="B3119" s="8" t="s">
        <v>2676</v>
      </c>
      <c r="C3119" s="9" t="s">
        <v>7161</v>
      </c>
      <c r="D3119" s="9" t="s">
        <v>7126</v>
      </c>
      <c r="E3119" s="10" t="s">
        <v>7127</v>
      </c>
      <c r="F3119" s="10" t="s">
        <v>7126</v>
      </c>
      <c r="G3119" s="11">
        <v>0.75</v>
      </c>
      <c r="H3119" s="11">
        <v>1.1845794392523366</v>
      </c>
      <c r="I3119" s="12">
        <v>9.0499999999999997E-2</v>
      </c>
      <c r="J3119" s="12">
        <v>0.16370443925233646</v>
      </c>
      <c r="K3119" s="12">
        <v>4.1999999999999996E-2</v>
      </c>
      <c r="L3119" s="12">
        <v>9.8500000000000004E-2</v>
      </c>
      <c r="M3119" s="12">
        <v>6.5019850000000004E-2</v>
      </c>
      <c r="N3119" s="12">
        <v>0.12750062544378699</v>
      </c>
      <c r="O3119" s="12">
        <v>-0.32731203418904531</v>
      </c>
      <c r="P3119" s="12">
        <v>-0.22755040145175115</v>
      </c>
      <c r="Q3119" s="13">
        <v>21.4</v>
      </c>
      <c r="R3119" s="13">
        <v>0</v>
      </c>
      <c r="S3119" s="13">
        <v>12.4</v>
      </c>
      <c r="T3119" s="13">
        <v>12.4</v>
      </c>
      <c r="U3119" s="13">
        <v>33.799999999999997</v>
      </c>
      <c r="V3119" s="13">
        <v>0</v>
      </c>
      <c r="W3119" s="13">
        <v>33.799999999999997</v>
      </c>
      <c r="X3119" s="14">
        <v>0</v>
      </c>
      <c r="Y3119" s="15">
        <v>0.24705882352941178</v>
      </c>
      <c r="Z3119" s="14">
        <v>0.35428571428571431</v>
      </c>
      <c r="AA3119" s="14">
        <v>0.36686390532544383</v>
      </c>
      <c r="AB3119" s="14">
        <v>0.54867256637168138</v>
      </c>
      <c r="AC3119" s="14">
        <v>0.57943925233644866</v>
      </c>
      <c r="AD3119" s="13">
        <v>0.252</v>
      </c>
      <c r="AE3119" s="15">
        <v>1.0704722222222223</v>
      </c>
      <c r="AF3119" s="14">
        <v>4.4721359549995794E-2</v>
      </c>
      <c r="AG3119" s="14">
        <v>0.75131884043992925</v>
      </c>
      <c r="AH3119" s="15">
        <v>0.39770114942528734</v>
      </c>
      <c r="AI3119" s="5" t="s">
        <v>7128</v>
      </c>
      <c r="AJ3119" s="15" t="s">
        <v>7128</v>
      </c>
      <c r="AK3119" s="15" t="s">
        <v>7128</v>
      </c>
      <c r="AL3119" s="15" t="s">
        <v>7128</v>
      </c>
      <c r="AM3119" s="15" t="s">
        <v>7128</v>
      </c>
      <c r="AN3119" s="15">
        <v>0.94690265486725655</v>
      </c>
      <c r="AO3119" s="15">
        <v>0.9553571428571429</v>
      </c>
      <c r="AP3119" s="15" t="s">
        <v>7128</v>
      </c>
      <c r="AQ3119" s="15" t="s">
        <v>7128</v>
      </c>
      <c r="AR3119" s="15">
        <v>0.96571428571428564</v>
      </c>
      <c r="AS3119" s="15">
        <v>1.5089285714285714</v>
      </c>
      <c r="AT3119" s="14" t="s">
        <v>7128</v>
      </c>
      <c r="AU3119" s="14">
        <v>0</v>
      </c>
      <c r="AV3119" s="12" t="s">
        <v>7128</v>
      </c>
      <c r="AW3119" s="12" t="s">
        <v>7128</v>
      </c>
      <c r="AX3119" s="12">
        <v>-0.29699999999999999</v>
      </c>
      <c r="AY3119" s="12">
        <v>3.4099999999999998E-2</v>
      </c>
      <c r="AZ3119" s="14" t="s">
        <v>7128</v>
      </c>
      <c r="BA3119" s="14" t="s">
        <v>7128</v>
      </c>
      <c r="BB3119" s="14">
        <v>-0.16360759493670884</v>
      </c>
      <c r="BC3119" s="14">
        <v>-0.10004977600796415</v>
      </c>
      <c r="BD3119" s="14">
        <v>-0.16309148264984227</v>
      </c>
      <c r="BE3119" s="14">
        <v>-0.12681388012618294</v>
      </c>
      <c r="BF3119" s="14">
        <v>0</v>
      </c>
      <c r="BG3119" s="14" t="s">
        <v>7128</v>
      </c>
      <c r="BH3119" s="13">
        <v>-7.12</v>
      </c>
      <c r="BI3119" s="13">
        <v>-5.17</v>
      </c>
      <c r="BJ3119" s="13">
        <v>-4.0199999999999996</v>
      </c>
      <c r="BK3119" s="13">
        <v>-4.0199999999999996</v>
      </c>
      <c r="BL3119" s="13">
        <v>22.4</v>
      </c>
      <c r="BM3119" s="13">
        <v>31.7</v>
      </c>
      <c r="BN3119" s="13">
        <v>-4.01</v>
      </c>
      <c r="BO3119" s="13">
        <v>-2.09</v>
      </c>
      <c r="BP3119" s="13">
        <v>-4.0199999999999996</v>
      </c>
      <c r="BQ3119" s="13">
        <v>0</v>
      </c>
      <c r="BR3119" s="13">
        <v>0</v>
      </c>
      <c r="BS3119" s="13">
        <v>-1.41</v>
      </c>
      <c r="BT3119" s="14" t="s">
        <v>7128</v>
      </c>
      <c r="BU3119" s="13">
        <v>-2.6099999999999994</v>
      </c>
      <c r="BV3119" s="13">
        <v>-3.76</v>
      </c>
      <c r="BW3119" s="13">
        <v>-3.76</v>
      </c>
      <c r="BX3119" s="13">
        <v>31.6</v>
      </c>
      <c r="BY3119" s="13">
        <v>40.18</v>
      </c>
      <c r="BZ3119" s="13">
        <v>22.6</v>
      </c>
      <c r="CA3119" s="13">
        <v>35</v>
      </c>
      <c r="CB3119" s="13">
        <v>0</v>
      </c>
      <c r="CC3119" s="15">
        <v>0.224</v>
      </c>
      <c r="CD3119" s="15">
        <v>0.71299999999999997</v>
      </c>
      <c r="CE3119" s="15">
        <v>0.36</v>
      </c>
      <c r="CF3119" s="15">
        <v>0.92464305866141649</v>
      </c>
      <c r="CG3119" s="15">
        <v>1.1372358379150955</v>
      </c>
      <c r="CH3119" s="13">
        <v>6.2954999999999997</v>
      </c>
      <c r="CI3119" s="13">
        <v>3.4188000000000001</v>
      </c>
      <c r="CJ3119" s="13">
        <v>0</v>
      </c>
      <c r="CK3119" s="12">
        <f t="shared" si="96"/>
        <v>0</v>
      </c>
      <c r="CL3119" s="36">
        <f t="shared" si="97"/>
        <v>0.64</v>
      </c>
      <c r="CM3119" s="13" t="s">
        <v>7128</v>
      </c>
      <c r="CN3119" s="13" t="s">
        <v>7128</v>
      </c>
      <c r="CO3119" s="13" t="s">
        <v>7128</v>
      </c>
      <c r="CP3119" s="13" t="s">
        <v>7128</v>
      </c>
      <c r="CQ3119" s="13" t="s">
        <v>7128</v>
      </c>
      <c r="CR3119" s="13" t="s">
        <v>7128</v>
      </c>
      <c r="CS3119" s="13" t="s">
        <v>7128</v>
      </c>
      <c r="CT3119" s="13">
        <v>6.7799999999999999E-2</v>
      </c>
      <c r="CU3119" s="13">
        <v>-4.0613999999999999</v>
      </c>
      <c r="CV3119" s="13">
        <v>35.067799999999998</v>
      </c>
      <c r="CW3119" s="13">
        <v>-4.01</v>
      </c>
      <c r="CX3119" s="12">
        <v>-0.16456463663405732</v>
      </c>
      <c r="CY3119" s="12">
        <v>-0.10090986339626017</v>
      </c>
      <c r="CZ3119" s="15" t="s">
        <v>7128</v>
      </c>
      <c r="DA3119" s="20"/>
      <c r="DB3119" s="20"/>
    </row>
    <row r="3120" spans="1:106" ht="24">
      <c r="A3120" s="8" t="s">
        <v>1239</v>
      </c>
      <c r="B3120" s="8" t="s">
        <v>1240</v>
      </c>
      <c r="C3120" s="9" t="s">
        <v>7161</v>
      </c>
      <c r="D3120" s="9" t="s">
        <v>7126</v>
      </c>
      <c r="E3120" s="10" t="s">
        <v>7127</v>
      </c>
      <c r="F3120" s="10" t="s">
        <v>7126</v>
      </c>
      <c r="G3120" s="11">
        <v>0.75</v>
      </c>
      <c r="H3120" s="11">
        <v>0.75</v>
      </c>
      <c r="I3120" s="12">
        <v>9.0499999999999997E-2</v>
      </c>
      <c r="J3120" s="12">
        <v>0.12437499999999999</v>
      </c>
      <c r="K3120" s="12">
        <v>3.2000000000000001E-2</v>
      </c>
      <c r="L3120" s="12">
        <v>8.8499999999999995E-2</v>
      </c>
      <c r="M3120" s="12">
        <v>5.8418850000000001E-2</v>
      </c>
      <c r="N3120" s="12">
        <v>0.12437499999999999</v>
      </c>
      <c r="O3120" s="12" t="s">
        <v>7128</v>
      </c>
      <c r="P3120" s="12" t="s">
        <v>7128</v>
      </c>
      <c r="Q3120" s="13">
        <v>40.5</v>
      </c>
      <c r="R3120" s="13">
        <v>0</v>
      </c>
      <c r="S3120" s="13">
        <v>0</v>
      </c>
      <c r="T3120" s="13">
        <v>0</v>
      </c>
      <c r="U3120" s="13">
        <v>40.5</v>
      </c>
      <c r="V3120" s="13">
        <v>0</v>
      </c>
      <c r="W3120" s="13">
        <v>40.5</v>
      </c>
      <c r="X3120" s="14">
        <v>0</v>
      </c>
      <c r="Y3120" s="15">
        <v>0.15682656826568264</v>
      </c>
      <c r="Z3120" s="14" t="s">
        <v>7128</v>
      </c>
      <c r="AA3120" s="14">
        <v>0</v>
      </c>
      <c r="AB3120" s="14" t="s">
        <v>7128</v>
      </c>
      <c r="AC3120" s="14">
        <v>0</v>
      </c>
      <c r="AD3120" s="13">
        <v>1.49</v>
      </c>
      <c r="AE3120" s="15">
        <v>1.8373055555555557</v>
      </c>
      <c r="AF3120" s="14">
        <v>0.21213203435596426</v>
      </c>
      <c r="AG3120" s="14">
        <v>0.357796031280393</v>
      </c>
      <c r="AH3120" s="15">
        <v>0.29166666666666663</v>
      </c>
      <c r="AI3120" s="5">
        <v>1.5924932975871315</v>
      </c>
      <c r="AJ3120" s="15" t="s">
        <v>7128</v>
      </c>
      <c r="AK3120" s="15" t="s">
        <v>7128</v>
      </c>
      <c r="AL3120" s="15" t="s">
        <v>7128</v>
      </c>
      <c r="AM3120" s="15" t="s">
        <v>7128</v>
      </c>
      <c r="AN3120" s="15" t="s">
        <v>7128</v>
      </c>
      <c r="AO3120" s="15">
        <v>0.23410404624277456</v>
      </c>
      <c r="AP3120" s="15">
        <v>6.8181818181818175</v>
      </c>
      <c r="AQ3120" s="15">
        <v>2.7931034482758621</v>
      </c>
      <c r="AR3120" s="15" t="s">
        <v>7128</v>
      </c>
      <c r="AS3120" s="15">
        <v>0.23410404624277456</v>
      </c>
      <c r="AT3120" s="14" t="s">
        <v>7128</v>
      </c>
      <c r="AU3120" s="14">
        <v>3.2118518518518525E-2</v>
      </c>
      <c r="AV3120" s="12" t="s">
        <v>7128</v>
      </c>
      <c r="AW3120" s="12" t="s">
        <v>7128</v>
      </c>
      <c r="AX3120" s="12">
        <v>-1.84E-2</v>
      </c>
      <c r="AY3120" s="12">
        <v>4.9500000000000002E-2</v>
      </c>
      <c r="AZ3120" s="14" t="s">
        <v>7128</v>
      </c>
      <c r="BA3120" s="14" t="s">
        <v>7128</v>
      </c>
      <c r="BB3120" s="14" t="s">
        <v>7128</v>
      </c>
      <c r="BC3120" s="14" t="s">
        <v>7128</v>
      </c>
      <c r="BD3120" s="14">
        <v>-4.5028901734104048E-3</v>
      </c>
      <c r="BE3120" s="14">
        <v>3.433526011560694E-2</v>
      </c>
      <c r="BF3120" s="14">
        <v>0.5</v>
      </c>
      <c r="BG3120" s="14" t="s">
        <v>7128</v>
      </c>
      <c r="BH3120" s="13">
        <v>-0.77900000000000003</v>
      </c>
      <c r="BI3120" s="13">
        <v>-0.77900000000000003</v>
      </c>
      <c r="BJ3120" s="13">
        <v>5.94</v>
      </c>
      <c r="BK3120" s="13">
        <v>5.94</v>
      </c>
      <c r="BL3120" s="13">
        <v>173</v>
      </c>
      <c r="BM3120" s="13">
        <v>173</v>
      </c>
      <c r="BN3120" s="13">
        <v>14.5</v>
      </c>
      <c r="BO3120" s="13">
        <v>14.5</v>
      </c>
      <c r="BP3120" s="13">
        <v>2.97</v>
      </c>
      <c r="BQ3120" s="13">
        <v>0</v>
      </c>
      <c r="BR3120" s="13">
        <v>0</v>
      </c>
      <c r="BS3120" s="13">
        <v>-6.79</v>
      </c>
      <c r="BT3120" s="14">
        <v>-2.2861952861952859</v>
      </c>
      <c r="BU3120" s="13">
        <v>9.76</v>
      </c>
      <c r="BV3120" s="13">
        <v>6.0110000000000001</v>
      </c>
      <c r="BW3120" s="13">
        <v>6.0110000000000001</v>
      </c>
      <c r="BX3120" s="13">
        <v>0</v>
      </c>
      <c r="BY3120" s="13">
        <v>0</v>
      </c>
      <c r="BZ3120" s="13">
        <v>0</v>
      </c>
      <c r="CA3120" s="13">
        <v>0</v>
      </c>
      <c r="CB3120" s="13">
        <v>-1.3008000000000002</v>
      </c>
      <c r="CC3120" s="15">
        <v>0.50600000000000001</v>
      </c>
      <c r="CD3120" s="15">
        <v>0.97699999999999998</v>
      </c>
      <c r="CE3120" s="15">
        <v>0.36</v>
      </c>
      <c r="CF3120" s="15" t="s">
        <v>7128</v>
      </c>
      <c r="CG3120" s="15" t="s">
        <v>7128</v>
      </c>
      <c r="CH3120" s="13" t="s">
        <v>7128</v>
      </c>
      <c r="CI3120" s="13" t="s">
        <v>7128</v>
      </c>
      <c r="CJ3120" s="13">
        <v>-1.3008000000000002</v>
      </c>
      <c r="CK3120" s="12">
        <f t="shared" si="96"/>
        <v>0.21640326068873733</v>
      </c>
      <c r="CL3120" s="36" t="str">
        <f t="shared" si="97"/>
        <v>NA</v>
      </c>
      <c r="CM3120" s="13">
        <v>1.87</v>
      </c>
      <c r="CN3120" s="13">
        <v>1.71</v>
      </c>
      <c r="CO3120" s="13" t="s">
        <v>7128</v>
      </c>
      <c r="CP3120" s="13" t="s">
        <v>7128</v>
      </c>
      <c r="CQ3120" s="13">
        <v>14.5</v>
      </c>
      <c r="CR3120" s="13">
        <v>40.5</v>
      </c>
      <c r="CS3120" s="13">
        <v>6.0110000000000001</v>
      </c>
      <c r="CT3120" s="13">
        <v>0.124</v>
      </c>
      <c r="CU3120" s="13">
        <v>5.8160000000000007</v>
      </c>
      <c r="CV3120" s="13">
        <v>0.124</v>
      </c>
      <c r="CW3120" s="13">
        <v>14.5</v>
      </c>
      <c r="CX3120" s="12" t="s">
        <v>7128</v>
      </c>
      <c r="CY3120" s="12" t="s">
        <v>7128</v>
      </c>
      <c r="CZ3120" s="15">
        <v>2.7931034482758621</v>
      </c>
      <c r="DA3120" s="20"/>
      <c r="DB3120" s="20"/>
    </row>
    <row r="3121" spans="1:106" ht="24">
      <c r="A3121" s="8" t="s">
        <v>317</v>
      </c>
      <c r="B3121" s="8" t="s">
        <v>318</v>
      </c>
      <c r="C3121" s="9" t="s">
        <v>7148</v>
      </c>
      <c r="D3121" s="9" t="s">
        <v>7126</v>
      </c>
      <c r="E3121" s="10" t="s">
        <v>7127</v>
      </c>
      <c r="F3121" s="10" t="s">
        <v>7126</v>
      </c>
      <c r="G3121" s="11">
        <v>0.67</v>
      </c>
      <c r="H3121" s="11">
        <v>0.67162208413631708</v>
      </c>
      <c r="I3121" s="12">
        <v>9.0499999999999997E-2</v>
      </c>
      <c r="J3121" s="12">
        <v>0.11728179861433669</v>
      </c>
      <c r="K3121" s="12">
        <v>4.1999999999999996E-2</v>
      </c>
      <c r="L3121" s="12">
        <v>9.8500000000000004E-2</v>
      </c>
      <c r="M3121" s="12">
        <v>6.5019850000000004E-2</v>
      </c>
      <c r="N3121" s="12">
        <v>0.1171076526900485</v>
      </c>
      <c r="O3121" s="12" t="s">
        <v>7128</v>
      </c>
      <c r="P3121" s="12">
        <v>42.503412793435814</v>
      </c>
      <c r="Q3121" s="13">
        <v>660.1</v>
      </c>
      <c r="R3121" s="13">
        <v>2.2069221331273257</v>
      </c>
      <c r="S3121" s="13">
        <v>0</v>
      </c>
      <c r="T3121" s="13">
        <v>2.2069221331273257</v>
      </c>
      <c r="U3121" s="13">
        <v>662.30692213312739</v>
      </c>
      <c r="V3121" s="13">
        <v>0</v>
      </c>
      <c r="W3121" s="13">
        <v>662.30692213312739</v>
      </c>
      <c r="X3121" s="14">
        <v>0</v>
      </c>
      <c r="Y3121" s="15">
        <v>0.42621776504297998</v>
      </c>
      <c r="Z3121" s="14" t="s">
        <v>7128</v>
      </c>
      <c r="AA3121" s="14">
        <v>3.3321743430060691E-3</v>
      </c>
      <c r="AB3121" s="14" t="s">
        <v>7128</v>
      </c>
      <c r="AC3121" s="14">
        <v>3.3433148509730733E-3</v>
      </c>
      <c r="AD3121" s="13">
        <v>9.4600000000000009</v>
      </c>
      <c r="AE3121" s="15">
        <v>1.8823055555555555</v>
      </c>
      <c r="AF3121" s="14">
        <v>0.10954451150103323</v>
      </c>
      <c r="AG3121" s="14">
        <v>0.69697695442532392</v>
      </c>
      <c r="AH3121" s="15">
        <v>0.54509803921568623</v>
      </c>
      <c r="AI3121" s="5">
        <v>20.249609984399378</v>
      </c>
      <c r="AJ3121" s="15">
        <v>11.560420315236428</v>
      </c>
      <c r="AK3121" s="15">
        <v>11.560420315236428</v>
      </c>
      <c r="AL3121" s="15" t="s">
        <v>7128</v>
      </c>
      <c r="AM3121" s="15" t="s">
        <v>7128</v>
      </c>
      <c r="AN3121" s="15" t="s">
        <v>7128</v>
      </c>
      <c r="AO3121" s="15">
        <v>0.50075861022606583</v>
      </c>
      <c r="AP3121" s="15">
        <v>5.0988804806921406</v>
      </c>
      <c r="AQ3121" s="15">
        <v>4.2858330343686664</v>
      </c>
      <c r="AR3121" s="15">
        <v>300.10434541005003</v>
      </c>
      <c r="AS3121" s="15">
        <v>0.50243280392438727</v>
      </c>
      <c r="AT3121" s="14">
        <v>9.0542907180385282E-2</v>
      </c>
      <c r="AU3121" s="14">
        <v>7.832146644447811E-3</v>
      </c>
      <c r="AV3121" s="12">
        <v>0.157</v>
      </c>
      <c r="AW3121" s="12">
        <v>0.57999999999999996</v>
      </c>
      <c r="AX3121" s="12">
        <v>0.113</v>
      </c>
      <c r="AY3121" s="12">
        <v>0.14199999999999999</v>
      </c>
      <c r="AZ3121" s="14" t="s">
        <v>7128</v>
      </c>
      <c r="BA3121" s="14" t="s">
        <v>7128</v>
      </c>
      <c r="BB3121" s="14" t="s">
        <v>7128</v>
      </c>
      <c r="BC3121" s="14">
        <v>42.620520446125859</v>
      </c>
      <c r="BD3121" s="14">
        <v>4.3316643908359882E-2</v>
      </c>
      <c r="BE3121" s="14">
        <v>9.8537866464401866E-2</v>
      </c>
      <c r="BF3121" s="14">
        <v>0.27586206896551724</v>
      </c>
      <c r="BG3121" s="14">
        <v>0.25370000000000004</v>
      </c>
      <c r="BH3121" s="13">
        <v>57.1</v>
      </c>
      <c r="BI3121" s="13">
        <v>57.1</v>
      </c>
      <c r="BJ3121" s="13">
        <v>129.80000000000001</v>
      </c>
      <c r="BK3121" s="13">
        <v>129.89261557337454</v>
      </c>
      <c r="BL3121" s="13">
        <v>1318.2</v>
      </c>
      <c r="BM3121" s="13">
        <v>1318.2</v>
      </c>
      <c r="BN3121" s="13">
        <v>154</v>
      </c>
      <c r="BO3121" s="13">
        <v>154.53399999999999</v>
      </c>
      <c r="BP3121" s="13">
        <v>94.060169897960876</v>
      </c>
      <c r="BQ3121" s="13">
        <v>-15.1</v>
      </c>
      <c r="BR3121" s="13">
        <v>-20.737000000000002</v>
      </c>
      <c r="BS3121" s="13">
        <v>-4.5</v>
      </c>
      <c r="BT3121" s="14">
        <v>-0.26830697868585407</v>
      </c>
      <c r="BU3121" s="13">
        <v>119.29716989796088</v>
      </c>
      <c r="BV3121" s="13">
        <v>97.436999999999998</v>
      </c>
      <c r="BW3121" s="13">
        <v>82.337000000000003</v>
      </c>
      <c r="BX3121" s="13">
        <v>0</v>
      </c>
      <c r="BY3121" s="13">
        <v>2.2069221331273257</v>
      </c>
      <c r="BZ3121" s="13">
        <v>0</v>
      </c>
      <c r="CA3121" s="13">
        <v>2.2069221331273257</v>
      </c>
      <c r="CB3121" s="13">
        <v>-5.17</v>
      </c>
      <c r="CC3121" s="15">
        <v>0.50900000000000001</v>
      </c>
      <c r="CD3121" s="15">
        <v>1.02</v>
      </c>
      <c r="CE3121" s="15">
        <v>0.36</v>
      </c>
      <c r="CF3121" s="15" t="s">
        <v>7128</v>
      </c>
      <c r="CG3121" s="15" t="s">
        <v>7128</v>
      </c>
      <c r="CH3121" s="13" t="s">
        <v>7128</v>
      </c>
      <c r="CI3121" s="13" t="s">
        <v>7128</v>
      </c>
      <c r="CJ3121" s="13">
        <v>-5.17</v>
      </c>
      <c r="CK3121" s="12">
        <f t="shared" si="96"/>
        <v>5.3059925900838488E-2</v>
      </c>
      <c r="CL3121" s="36">
        <f t="shared" si="97"/>
        <v>597.30245132484163</v>
      </c>
      <c r="CM3121" s="13">
        <v>153.69999999999999</v>
      </c>
      <c r="CN3121" s="13">
        <v>42.4</v>
      </c>
      <c r="CO3121" s="13">
        <v>57.1</v>
      </c>
      <c r="CP3121" s="13">
        <v>660.1</v>
      </c>
      <c r="CQ3121" s="13">
        <v>154.53399999999999</v>
      </c>
      <c r="CR3121" s="13">
        <v>662.30692213312739</v>
      </c>
      <c r="CS3121" s="13">
        <v>97.436999999999998</v>
      </c>
      <c r="CT3121" s="13">
        <v>0</v>
      </c>
      <c r="CU3121" s="13">
        <v>129.86481557337453</v>
      </c>
      <c r="CV3121" s="13">
        <v>2.2069221331273257</v>
      </c>
      <c r="CW3121" s="13">
        <v>154</v>
      </c>
      <c r="CX3121" s="12" t="s">
        <v>7128</v>
      </c>
      <c r="CY3121" s="12">
        <v>42.611398676861505</v>
      </c>
      <c r="CZ3121" s="15">
        <v>4.3006942995657624</v>
      </c>
      <c r="DA3121" s="20"/>
      <c r="DB3121" s="20"/>
    </row>
    <row r="3122" spans="1:106" ht="24">
      <c r="A3122" s="8" t="s">
        <v>749</v>
      </c>
      <c r="B3122" s="8" t="s">
        <v>750</v>
      </c>
      <c r="C3122" s="9" t="s">
        <v>7141</v>
      </c>
      <c r="D3122" s="9" t="s">
        <v>7126</v>
      </c>
      <c r="E3122" s="10" t="s">
        <v>7127</v>
      </c>
      <c r="F3122" s="10" t="s">
        <v>7126</v>
      </c>
      <c r="G3122" s="11">
        <v>0.73</v>
      </c>
      <c r="H3122" s="11">
        <v>1.239445602062542</v>
      </c>
      <c r="I3122" s="12">
        <v>9.0499999999999997E-2</v>
      </c>
      <c r="J3122" s="12">
        <v>0.16866982698666005</v>
      </c>
      <c r="K3122" s="12">
        <v>3.6999999999999998E-2</v>
      </c>
      <c r="L3122" s="12">
        <v>9.35E-2</v>
      </c>
      <c r="M3122" s="12">
        <v>6.1719349999999999E-2</v>
      </c>
      <c r="N3122" s="12">
        <v>0.11350989303242008</v>
      </c>
      <c r="O3122" s="12">
        <v>-0.15532557811232522</v>
      </c>
      <c r="P3122" s="12">
        <v>-5.2937858218287226E-2</v>
      </c>
      <c r="Q3122" s="13">
        <v>281.10000000000002</v>
      </c>
      <c r="R3122" s="13">
        <v>5.8878134243674474</v>
      </c>
      <c r="S3122" s="13">
        <v>293.5</v>
      </c>
      <c r="T3122" s="13">
        <v>299.38781342436744</v>
      </c>
      <c r="U3122" s="13">
        <v>580.48781342436746</v>
      </c>
      <c r="V3122" s="13">
        <v>11</v>
      </c>
      <c r="W3122" s="13">
        <v>569.48781342436746</v>
      </c>
      <c r="X3122" s="14">
        <v>1.894957955294475E-2</v>
      </c>
      <c r="Y3122" s="15">
        <v>0.5847457627118644</v>
      </c>
      <c r="Z3122" s="14">
        <v>0.54624059519557455</v>
      </c>
      <c r="AA3122" s="14">
        <v>0.51575210796974824</v>
      </c>
      <c r="AB3122" s="14">
        <v>1.2038110712680636</v>
      </c>
      <c r="AC3122" s="14">
        <v>1.0650580342382334</v>
      </c>
      <c r="AD3122" s="13">
        <v>1.36</v>
      </c>
      <c r="AE3122" s="15">
        <v>2.7401388888888891</v>
      </c>
      <c r="AF3122" s="14">
        <v>0.24083189157584592</v>
      </c>
      <c r="AG3122" s="14">
        <v>0.60104166044144292</v>
      </c>
      <c r="AH3122" s="15">
        <v>0.22065727699530513</v>
      </c>
      <c r="AI3122" s="5">
        <v>1.6115107913669062</v>
      </c>
      <c r="AJ3122" s="15">
        <v>86.226993865030693</v>
      </c>
      <c r="AK3122" s="15">
        <v>86.226993865030693</v>
      </c>
      <c r="AL3122" s="15" t="s">
        <v>7128</v>
      </c>
      <c r="AM3122" s="15" t="s">
        <v>7128</v>
      </c>
      <c r="AN3122" s="15">
        <v>1.1302774427020508</v>
      </c>
      <c r="AO3122" s="15">
        <v>0.73644223211946558</v>
      </c>
      <c r="AP3122" s="15">
        <v>12.702584278910521</v>
      </c>
      <c r="AQ3122" s="15">
        <v>10.66256905868503</v>
      </c>
      <c r="AR3122" s="15">
        <v>1.0603253307749136</v>
      </c>
      <c r="AS3122" s="15">
        <v>1.4919775043866059</v>
      </c>
      <c r="AT3122" s="14">
        <v>0.80674846625766872</v>
      </c>
      <c r="AU3122" s="14">
        <v>9.3561010316613302E-3</v>
      </c>
      <c r="AV3122" s="12">
        <v>-0.3</v>
      </c>
      <c r="AW3122" s="12">
        <v>2.0099999999999996E-2</v>
      </c>
      <c r="AX3122" s="12">
        <v>2.2700000000000001E-2</v>
      </c>
      <c r="AY3122" s="12">
        <v>7.7499999999999999E-2</v>
      </c>
      <c r="AZ3122" s="14" t="s">
        <v>7128</v>
      </c>
      <c r="BA3122" s="14" t="s">
        <v>7128</v>
      </c>
      <c r="BB3122" s="14">
        <v>1.3344248874334833E-2</v>
      </c>
      <c r="BC3122" s="14">
        <v>6.0572034814132855E-2</v>
      </c>
      <c r="BD3122" s="14">
        <v>8.540738800104794E-3</v>
      </c>
      <c r="BE3122" s="14">
        <v>0.11745464321489786</v>
      </c>
      <c r="BF3122" s="14">
        <v>0.344758064516129</v>
      </c>
      <c r="BG3122" s="14">
        <v>0.30159999999999998</v>
      </c>
      <c r="BH3122" s="13">
        <v>3.26</v>
      </c>
      <c r="BI3122" s="13">
        <v>3.26</v>
      </c>
      <c r="BJ3122" s="13">
        <v>44.8</v>
      </c>
      <c r="BK3122" s="13">
        <v>44.832437315126512</v>
      </c>
      <c r="BL3122" s="13">
        <v>381.7</v>
      </c>
      <c r="BM3122" s="13">
        <v>381.7</v>
      </c>
      <c r="BN3122" s="13">
        <v>52.2</v>
      </c>
      <c r="BO3122" s="13">
        <v>53.410000000000004</v>
      </c>
      <c r="BP3122" s="13">
        <v>29.376092998822816</v>
      </c>
      <c r="BQ3122" s="13">
        <v>-46.299999999999983</v>
      </c>
      <c r="BR3122" s="13">
        <v>12.500000000000002</v>
      </c>
      <c r="BS3122" s="13">
        <v>-3.3</v>
      </c>
      <c r="BT3122" s="14">
        <v>0.31317983641897762</v>
      </c>
      <c r="BU3122" s="13">
        <v>20.176092998822817</v>
      </c>
      <c r="BV3122" s="13">
        <v>40.359999999999978</v>
      </c>
      <c r="BW3122" s="13">
        <v>-5.9400000000000022</v>
      </c>
      <c r="BX3122" s="13">
        <v>244.3</v>
      </c>
      <c r="BY3122" s="13">
        <v>484.97781342436747</v>
      </c>
      <c r="BZ3122" s="13">
        <v>248.7</v>
      </c>
      <c r="CA3122" s="13">
        <v>537.08781342436737</v>
      </c>
      <c r="CB3122" s="13">
        <v>-2.63</v>
      </c>
      <c r="CC3122" s="15">
        <v>0.96499999999999997</v>
      </c>
      <c r="CD3122" s="15">
        <v>1.03</v>
      </c>
      <c r="CE3122" s="15">
        <v>0.36</v>
      </c>
      <c r="CF3122" s="15">
        <v>1.23410874901138</v>
      </c>
      <c r="CG3122" s="15">
        <v>1.4826429471653664</v>
      </c>
      <c r="CH3122" s="13">
        <v>51.845000000000006</v>
      </c>
      <c r="CI3122" s="13">
        <v>-0.70799999999999919</v>
      </c>
      <c r="CJ3122" s="13">
        <v>-2.63</v>
      </c>
      <c r="CK3122" s="12">
        <f t="shared" si="96"/>
        <v>6.5163528245787944E-2</v>
      </c>
      <c r="CL3122" s="36">
        <f t="shared" si="97"/>
        <v>0.71068452953038552</v>
      </c>
      <c r="CM3122" s="13">
        <v>4.96</v>
      </c>
      <c r="CN3122" s="13">
        <v>1.71</v>
      </c>
      <c r="CO3122" s="13">
        <v>3.26</v>
      </c>
      <c r="CP3122" s="13">
        <v>281.10000000000002</v>
      </c>
      <c r="CQ3122" s="13">
        <v>53.410000000000004</v>
      </c>
      <c r="CR3122" s="13">
        <v>569.48781342436746</v>
      </c>
      <c r="CS3122" s="13">
        <v>40.359999999999978</v>
      </c>
      <c r="CT3122" s="13">
        <v>0</v>
      </c>
      <c r="CU3122" s="13">
        <v>44.832437315126512</v>
      </c>
      <c r="CV3122" s="13">
        <v>537.08781342436737</v>
      </c>
      <c r="CW3122" s="13">
        <v>52.2</v>
      </c>
      <c r="CX3122" s="12">
        <v>1.3344248874334833E-2</v>
      </c>
      <c r="CY3122" s="12">
        <v>6.0572034814132855E-2</v>
      </c>
      <c r="CZ3122" s="15">
        <v>10.909728226520448</v>
      </c>
      <c r="DA3122" s="20"/>
      <c r="DB3122" s="20"/>
    </row>
    <row r="3123" spans="1:106">
      <c r="A3123" s="8" t="s">
        <v>2765</v>
      </c>
      <c r="B3123" s="8" t="s">
        <v>2766</v>
      </c>
      <c r="C3123" s="9" t="s">
        <v>7175</v>
      </c>
      <c r="D3123" s="9" t="s">
        <v>7126</v>
      </c>
      <c r="E3123" s="10" t="s">
        <v>7127</v>
      </c>
      <c r="F3123" s="10" t="s">
        <v>7126</v>
      </c>
      <c r="G3123" s="11">
        <v>0.75</v>
      </c>
      <c r="H3123" s="11">
        <v>0.75798123679448426</v>
      </c>
      <c r="I3123" s="12">
        <v>9.0499999999999997E-2</v>
      </c>
      <c r="J3123" s="12">
        <v>0.12509730192990082</v>
      </c>
      <c r="K3123" s="12">
        <v>2.7E-2</v>
      </c>
      <c r="L3123" s="12">
        <v>8.3500000000000005E-2</v>
      </c>
      <c r="M3123" s="12">
        <v>5.5118350000000003E-2</v>
      </c>
      <c r="N3123" s="12">
        <v>0.12412598925229265</v>
      </c>
      <c r="O3123" s="12">
        <v>0.11887432927577293</v>
      </c>
      <c r="P3123" s="12">
        <v>9.5547799428759933E-2</v>
      </c>
      <c r="Q3123" s="13">
        <v>108.7</v>
      </c>
      <c r="R3123" s="13">
        <v>0</v>
      </c>
      <c r="S3123" s="13">
        <v>1.53</v>
      </c>
      <c r="T3123" s="13">
        <v>1.53</v>
      </c>
      <c r="U3123" s="13">
        <v>110.23</v>
      </c>
      <c r="V3123" s="13">
        <v>0</v>
      </c>
      <c r="W3123" s="13">
        <v>110.23</v>
      </c>
      <c r="X3123" s="14">
        <v>0</v>
      </c>
      <c r="Y3123" s="15">
        <v>1.0286783042394014</v>
      </c>
      <c r="Z3123" s="14">
        <v>8.8798607080673247E-2</v>
      </c>
      <c r="AA3123" s="14">
        <v>1.3880068946747709E-2</v>
      </c>
      <c r="AB3123" s="14">
        <v>9.7452229299363063E-2</v>
      </c>
      <c r="AC3123" s="14">
        <v>1.4075436982520699E-2</v>
      </c>
      <c r="AD3123" s="13">
        <v>2.71</v>
      </c>
      <c r="AE3123" s="15">
        <v>1.0609722222222222</v>
      </c>
      <c r="AF3123" s="14">
        <v>0.32710854467592254</v>
      </c>
      <c r="AG3123" s="14">
        <v>0.15774580285306167</v>
      </c>
      <c r="AH3123" s="15">
        <v>9.9804305283757389E-2</v>
      </c>
      <c r="AI3123" s="5">
        <v>17.391304347826086</v>
      </c>
      <c r="AJ3123" s="15">
        <v>33.96875</v>
      </c>
      <c r="AK3123" s="15">
        <v>31.598837209302328</v>
      </c>
      <c r="AL3123" s="15">
        <v>30.795454545454547</v>
      </c>
      <c r="AM3123" s="15">
        <v>0.99908088235294112</v>
      </c>
      <c r="AN3123" s="15">
        <v>6.9235668789808926</v>
      </c>
      <c r="AO3123" s="15">
        <v>3.7482758620689656</v>
      </c>
      <c r="AP3123" s="15">
        <v>22.964583333333334</v>
      </c>
      <c r="AQ3123" s="15">
        <v>19.037996545768568</v>
      </c>
      <c r="AR3123" s="15">
        <v>6.3975623911781776</v>
      </c>
      <c r="AS3123" s="15">
        <v>3.8010344827586207</v>
      </c>
      <c r="AT3123" s="14">
        <v>0</v>
      </c>
      <c r="AU3123" s="14">
        <v>0</v>
      </c>
      <c r="AV3123" s="12">
        <v>1.0109999999999999</v>
      </c>
      <c r="AW3123" s="12">
        <v>0.80799999999999994</v>
      </c>
      <c r="AX3123" s="12">
        <v>0.49700000000000005</v>
      </c>
      <c r="AY3123" s="12">
        <v>0.56200000000000006</v>
      </c>
      <c r="AZ3123" s="14">
        <v>0.34</v>
      </c>
      <c r="BA3123" s="14">
        <v>0.13</v>
      </c>
      <c r="BB3123" s="14">
        <v>0.24397163120567375</v>
      </c>
      <c r="BC3123" s="14">
        <v>0.21967378868105258</v>
      </c>
      <c r="BD3123" s="14">
        <v>0.11025641025641025</v>
      </c>
      <c r="BE3123" s="14">
        <v>0.15384615384615385</v>
      </c>
      <c r="BF3123" s="14">
        <v>0.24395604395604398</v>
      </c>
      <c r="BG3123" s="14">
        <v>0.19399999999999998</v>
      </c>
      <c r="BH3123" s="13">
        <v>3.2</v>
      </c>
      <c r="BI3123" s="13">
        <v>3.44</v>
      </c>
      <c r="BJ3123" s="13">
        <v>4.8</v>
      </c>
      <c r="BK3123" s="13">
        <v>4.8</v>
      </c>
      <c r="BL3123" s="13">
        <v>29</v>
      </c>
      <c r="BM3123" s="13">
        <v>31.2</v>
      </c>
      <c r="BN3123" s="13">
        <v>5.19</v>
      </c>
      <c r="BO3123" s="13">
        <v>5.79</v>
      </c>
      <c r="BP3123" s="13">
        <v>3.6290109890109887</v>
      </c>
      <c r="BQ3123" s="13">
        <v>0</v>
      </c>
      <c r="BR3123" s="13">
        <v>0</v>
      </c>
      <c r="BS3123" s="13">
        <v>-1.6</v>
      </c>
      <c r="BT3123" s="14">
        <v>-0.44089147286821712</v>
      </c>
      <c r="BU3123" s="13">
        <v>5.2290109890109893</v>
      </c>
      <c r="BV3123" s="13">
        <v>5.04</v>
      </c>
      <c r="BW3123" s="13">
        <v>5.04</v>
      </c>
      <c r="BX3123" s="13">
        <v>14.1</v>
      </c>
      <c r="BY3123" s="13">
        <v>16.52</v>
      </c>
      <c r="BZ3123" s="13">
        <v>15.7</v>
      </c>
      <c r="CA3123" s="13">
        <v>17.23</v>
      </c>
      <c r="CB3123" s="13">
        <v>0</v>
      </c>
      <c r="CC3123" s="15">
        <v>0.34399999999999997</v>
      </c>
      <c r="CD3123" s="15">
        <v>0.45900000000000002</v>
      </c>
      <c r="CE3123" s="15">
        <v>0.36</v>
      </c>
      <c r="CF3123" s="15">
        <v>1.1006663408206396</v>
      </c>
      <c r="CG3123" s="15">
        <v>0.99573511527114977</v>
      </c>
      <c r="CH3123" s="13">
        <v>0.97800000000000009</v>
      </c>
      <c r="CI3123" s="13">
        <v>0.65790000000000004</v>
      </c>
      <c r="CJ3123" s="13">
        <v>0</v>
      </c>
      <c r="CK3123" s="12">
        <f t="shared" si="96"/>
        <v>0</v>
      </c>
      <c r="CL3123" s="36">
        <f t="shared" si="97"/>
        <v>1.6831108531630876</v>
      </c>
      <c r="CM3123" s="13">
        <v>4.55</v>
      </c>
      <c r="CN3123" s="13">
        <v>1.1100000000000001</v>
      </c>
      <c r="CO3123" s="13">
        <v>3.44</v>
      </c>
      <c r="CP3123" s="13">
        <v>108.7</v>
      </c>
      <c r="CQ3123" s="13">
        <v>5.79</v>
      </c>
      <c r="CR3123" s="13">
        <v>110.23</v>
      </c>
      <c r="CS3123" s="13" t="s">
        <v>7128</v>
      </c>
      <c r="CT3123" s="13">
        <v>0</v>
      </c>
      <c r="CU3123" s="13">
        <v>4.8</v>
      </c>
      <c r="CV3123" s="13">
        <v>17.23</v>
      </c>
      <c r="CW3123" s="13">
        <v>5.19</v>
      </c>
      <c r="CX3123" s="12">
        <v>0.24397163120567375</v>
      </c>
      <c r="CY3123" s="12">
        <v>0.21967378868105258</v>
      </c>
      <c r="CZ3123" s="15">
        <v>21.23892100192678</v>
      </c>
      <c r="DA3123" s="20"/>
      <c r="DB3123" s="20"/>
    </row>
    <row r="3124" spans="1:106" ht="24">
      <c r="A3124" s="8" t="s">
        <v>843</v>
      </c>
      <c r="B3124" s="8" t="s">
        <v>844</v>
      </c>
      <c r="C3124" s="9" t="s">
        <v>7155</v>
      </c>
      <c r="D3124" s="9" t="s">
        <v>7126</v>
      </c>
      <c r="E3124" s="10" t="s">
        <v>7127</v>
      </c>
      <c r="F3124" s="10" t="s">
        <v>7126</v>
      </c>
      <c r="G3124" s="11">
        <v>0.92</v>
      </c>
      <c r="H3124" s="11">
        <v>1.5313289760348585</v>
      </c>
      <c r="I3124" s="12">
        <v>9.0499999999999997E-2</v>
      </c>
      <c r="J3124" s="12">
        <v>0.19508527233115469</v>
      </c>
      <c r="K3124" s="12">
        <v>3.6999999999999998E-2</v>
      </c>
      <c r="L3124" s="12">
        <v>9.35E-2</v>
      </c>
      <c r="M3124" s="12">
        <v>6.1719349999999999E-2</v>
      </c>
      <c r="N3124" s="12">
        <v>0.14184364103403141</v>
      </c>
      <c r="O3124" s="12" t="s">
        <v>7128</v>
      </c>
      <c r="P3124" s="12">
        <v>-0.45025485598730242</v>
      </c>
      <c r="Q3124" s="13">
        <v>229.5</v>
      </c>
      <c r="R3124" s="13">
        <v>0</v>
      </c>
      <c r="S3124" s="13">
        <v>152.5</v>
      </c>
      <c r="T3124" s="13">
        <v>152.5</v>
      </c>
      <c r="U3124" s="13">
        <v>382</v>
      </c>
      <c r="V3124" s="13">
        <v>14.1</v>
      </c>
      <c r="W3124" s="13">
        <v>367.9</v>
      </c>
      <c r="X3124" s="14">
        <v>3.6910994764397902E-2</v>
      </c>
      <c r="Y3124" s="15">
        <v>2.8975428836346778E-2</v>
      </c>
      <c r="Z3124" s="14" t="s">
        <v>7128</v>
      </c>
      <c r="AA3124" s="14">
        <v>0.39921465968586389</v>
      </c>
      <c r="AB3124" s="14" t="s">
        <v>7128</v>
      </c>
      <c r="AC3124" s="14">
        <v>0.66448801742919394</v>
      </c>
      <c r="AD3124" s="13">
        <v>0.35499999999999998</v>
      </c>
      <c r="AE3124" s="15">
        <v>2.4586111111111113</v>
      </c>
      <c r="AF3124" s="14">
        <v>0.216794833886788</v>
      </c>
      <c r="AG3124" s="14">
        <v>0.57358377859195919</v>
      </c>
      <c r="AH3124" s="15">
        <v>0.28835690968443956</v>
      </c>
      <c r="AI3124" s="5" t="s">
        <v>7128</v>
      </c>
      <c r="AJ3124" s="15" t="s">
        <v>7128</v>
      </c>
      <c r="AK3124" s="15" t="s">
        <v>7128</v>
      </c>
      <c r="AL3124" s="15" t="s">
        <v>7128</v>
      </c>
      <c r="AM3124" s="15" t="s">
        <v>7128</v>
      </c>
      <c r="AN3124" s="15" t="s">
        <v>7128</v>
      </c>
      <c r="AO3124" s="15">
        <v>0.72672577580747311</v>
      </c>
      <c r="AP3124" s="15" t="s">
        <v>7128</v>
      </c>
      <c r="AQ3124" s="15" t="s">
        <v>7128</v>
      </c>
      <c r="AR3124" s="15">
        <v>262.78571428571422</v>
      </c>
      <c r="AS3124" s="15">
        <v>1.1649778340721975</v>
      </c>
      <c r="AT3124" s="14" t="s">
        <v>7128</v>
      </c>
      <c r="AU3124" s="14">
        <v>0</v>
      </c>
      <c r="AV3124" s="12" t="s">
        <v>7128</v>
      </c>
      <c r="AW3124" s="12" t="s">
        <v>7128</v>
      </c>
      <c r="AX3124" s="12">
        <v>-0.11800000000000001</v>
      </c>
      <c r="AY3124" s="12">
        <v>-1.29E-2</v>
      </c>
      <c r="AZ3124" s="14" t="s">
        <v>7128</v>
      </c>
      <c r="BA3124" s="14" t="s">
        <v>7128</v>
      </c>
      <c r="BB3124" s="14" t="s">
        <v>7128</v>
      </c>
      <c r="BC3124" s="14">
        <v>-0.30841121495327101</v>
      </c>
      <c r="BD3124" s="14">
        <v>-0.20265991133628877</v>
      </c>
      <c r="BE3124" s="14">
        <v>-9.4046865104496516E-2</v>
      </c>
      <c r="BF3124" s="14">
        <v>0</v>
      </c>
      <c r="BG3124" s="14">
        <v>8.5600000000000009E-2</v>
      </c>
      <c r="BH3124" s="13">
        <v>-64</v>
      </c>
      <c r="BI3124" s="13">
        <v>-64</v>
      </c>
      <c r="BJ3124" s="13">
        <v>-29.7</v>
      </c>
      <c r="BK3124" s="13">
        <v>-29.7</v>
      </c>
      <c r="BL3124" s="13">
        <v>315.8</v>
      </c>
      <c r="BM3124" s="13">
        <v>315.8</v>
      </c>
      <c r="BN3124" s="13">
        <v>-26.4</v>
      </c>
      <c r="BO3124" s="13">
        <v>-26.4</v>
      </c>
      <c r="BP3124" s="13">
        <v>-29.7</v>
      </c>
      <c r="BQ3124" s="13">
        <v>0</v>
      </c>
      <c r="BR3124" s="13">
        <v>0</v>
      </c>
      <c r="BS3124" s="13">
        <v>-3.23</v>
      </c>
      <c r="BT3124" s="14" t="s">
        <v>7128</v>
      </c>
      <c r="BU3124" s="13">
        <v>-26.47</v>
      </c>
      <c r="BV3124" s="13">
        <v>-60.77</v>
      </c>
      <c r="BW3124" s="13">
        <v>-60.77</v>
      </c>
      <c r="BX3124" s="13">
        <v>-76.2</v>
      </c>
      <c r="BY3124" s="13">
        <v>96.3</v>
      </c>
      <c r="BZ3124" s="13">
        <v>-137</v>
      </c>
      <c r="CA3124" s="13">
        <v>1.4000000000000004</v>
      </c>
      <c r="CB3124" s="13">
        <v>0</v>
      </c>
      <c r="CC3124" s="15">
        <v>0.82899999999999996</v>
      </c>
      <c r="CD3124" s="15">
        <v>0.999</v>
      </c>
      <c r="CE3124" s="15">
        <v>0.36</v>
      </c>
      <c r="CF3124" s="15">
        <v>0.9190846968762767</v>
      </c>
      <c r="CG3124" s="15">
        <v>1.0995537135538684</v>
      </c>
      <c r="CH3124" s="13">
        <v>-15.189000000000002</v>
      </c>
      <c r="CI3124" s="13">
        <v>-13.033000000000001</v>
      </c>
      <c r="CJ3124" s="13">
        <v>0</v>
      </c>
      <c r="CK3124" s="12">
        <f t="shared" si="96"/>
        <v>0</v>
      </c>
      <c r="CL3124" s="36">
        <f t="shared" si="97"/>
        <v>225.57142857142853</v>
      </c>
      <c r="CM3124" s="13" t="s">
        <v>7128</v>
      </c>
      <c r="CN3124" s="13" t="s">
        <v>7128</v>
      </c>
      <c r="CO3124" s="13" t="s">
        <v>7128</v>
      </c>
      <c r="CP3124" s="13" t="s">
        <v>7128</v>
      </c>
      <c r="CQ3124" s="13" t="s">
        <v>7128</v>
      </c>
      <c r="CR3124" s="13" t="s">
        <v>7128</v>
      </c>
      <c r="CS3124" s="13" t="s">
        <v>7128</v>
      </c>
      <c r="CT3124" s="13">
        <v>0.184</v>
      </c>
      <c r="CU3124" s="13">
        <v>-29.793199999999999</v>
      </c>
      <c r="CV3124" s="13">
        <v>1.5840000000000003</v>
      </c>
      <c r="CW3124" s="13">
        <v>-26.4</v>
      </c>
      <c r="CX3124" s="12" t="s">
        <v>7128</v>
      </c>
      <c r="CY3124" s="12">
        <v>-0.3087890220140127</v>
      </c>
      <c r="CZ3124" s="15" t="s">
        <v>7128</v>
      </c>
      <c r="DA3124" s="20"/>
      <c r="DB3124" s="20"/>
    </row>
    <row r="3125" spans="1:106" ht="24">
      <c r="A3125" s="8" t="s">
        <v>551</v>
      </c>
      <c r="B3125" s="8" t="s">
        <v>552</v>
      </c>
      <c r="C3125" s="9" t="s">
        <v>7143</v>
      </c>
      <c r="D3125" s="9" t="s">
        <v>7126</v>
      </c>
      <c r="E3125" s="10" t="s">
        <v>7127</v>
      </c>
      <c r="F3125" s="10" t="s">
        <v>7126</v>
      </c>
      <c r="G3125" s="11">
        <v>0.85</v>
      </c>
      <c r="H3125" s="11">
        <v>1.8604913190034931</v>
      </c>
      <c r="I3125" s="12">
        <v>9.0499999999999997E-2</v>
      </c>
      <c r="J3125" s="12">
        <v>0.22487446436981612</v>
      </c>
      <c r="K3125" s="12">
        <v>3.2000000000000001E-2</v>
      </c>
      <c r="L3125" s="12">
        <v>8.8499999999999995E-2</v>
      </c>
      <c r="M3125" s="12">
        <v>5.8418850000000001E-2</v>
      </c>
      <c r="N3125" s="12">
        <v>0.13181022098384293</v>
      </c>
      <c r="O3125" s="12">
        <v>-0.11897337616314532</v>
      </c>
      <c r="P3125" s="12">
        <v>-5.9600238488584714E-2</v>
      </c>
      <c r="Q3125" s="13">
        <v>826.1</v>
      </c>
      <c r="R3125" s="13">
        <v>1.4396552828752915</v>
      </c>
      <c r="S3125" s="13">
        <v>1046.0999999999999</v>
      </c>
      <c r="T3125" s="13">
        <v>1047.5396552828752</v>
      </c>
      <c r="U3125" s="13">
        <v>1873.6396552828751</v>
      </c>
      <c r="V3125" s="13">
        <v>380.7</v>
      </c>
      <c r="W3125" s="13">
        <v>1492.939655282875</v>
      </c>
      <c r="X3125" s="14">
        <v>0.20318741596154108</v>
      </c>
      <c r="Y3125" s="15">
        <v>6.8942875902823372E-2</v>
      </c>
      <c r="Z3125" s="14">
        <v>0.46845895908516494</v>
      </c>
      <c r="AA3125" s="14">
        <v>0.55909344805403449</v>
      </c>
      <c r="AB3125" s="14">
        <v>0.88132227434197818</v>
      </c>
      <c r="AC3125" s="14">
        <v>1.2680542976429914</v>
      </c>
      <c r="AD3125" s="13">
        <v>5.42</v>
      </c>
      <c r="AE3125" s="15">
        <v>0.64097222222222228</v>
      </c>
      <c r="AF3125" s="14">
        <v>0.10954451150103323</v>
      </c>
      <c r="AG3125" s="14">
        <v>0.28207711711516054</v>
      </c>
      <c r="AH3125" s="15">
        <v>0.17704122877930478</v>
      </c>
      <c r="AI3125" s="5">
        <v>3.0111358574610243</v>
      </c>
      <c r="AJ3125" s="15">
        <v>6.901420217209691</v>
      </c>
      <c r="AK3125" s="15">
        <v>6.901420217209691</v>
      </c>
      <c r="AL3125" s="15">
        <v>6.9220945083014049</v>
      </c>
      <c r="AM3125" s="15">
        <v>0.43133876357560569</v>
      </c>
      <c r="AN3125" s="15">
        <v>0.69501935049638242</v>
      </c>
      <c r="AO3125" s="15">
        <v>1.502</v>
      </c>
      <c r="AP3125" s="15">
        <v>10.979752436539412</v>
      </c>
      <c r="AQ3125" s="15">
        <v>6.3893676935841608</v>
      </c>
      <c r="AR3125" s="15">
        <v>0.80462851542065683</v>
      </c>
      <c r="AS3125" s="15">
        <v>2.7144357368779546</v>
      </c>
      <c r="AT3125" s="14">
        <v>0.18128654970760233</v>
      </c>
      <c r="AU3125" s="14">
        <v>2.626800629463745E-2</v>
      </c>
      <c r="AV3125" s="12">
        <v>0.33200000000000002</v>
      </c>
      <c r="AW3125" s="12">
        <v>7.85E-2</v>
      </c>
      <c r="AX3125" s="12">
        <v>5.1699999999999996E-2</v>
      </c>
      <c r="AY3125" s="12">
        <v>2.2499999999999999E-2</v>
      </c>
      <c r="AZ3125" s="14">
        <v>0.16</v>
      </c>
      <c r="BA3125" s="14">
        <v>6.9699999999999998E-2</v>
      </c>
      <c r="BB3125" s="14">
        <v>0.1059010882066708</v>
      </c>
      <c r="BC3125" s="14">
        <v>7.2209982495258215E-2</v>
      </c>
      <c r="BD3125" s="14">
        <v>0.21763636363636363</v>
      </c>
      <c r="BE3125" s="14">
        <v>0.24722194353349991</v>
      </c>
      <c r="BF3125" s="14">
        <v>6.2490211433046207E-2</v>
      </c>
      <c r="BG3125" s="14">
        <v>0.30309999999999998</v>
      </c>
      <c r="BH3125" s="13">
        <v>119.7</v>
      </c>
      <c r="BI3125" s="13">
        <v>119.7</v>
      </c>
      <c r="BJ3125" s="13">
        <v>135.19999999999999</v>
      </c>
      <c r="BK3125" s="13">
        <v>135.97206894342494</v>
      </c>
      <c r="BL3125" s="13">
        <v>550</v>
      </c>
      <c r="BM3125" s="13">
        <v>550</v>
      </c>
      <c r="BN3125" s="13">
        <v>232.6</v>
      </c>
      <c r="BO3125" s="13">
        <v>233.66</v>
      </c>
      <c r="BP3125" s="13">
        <v>127.47514560616158</v>
      </c>
      <c r="BQ3125" s="13">
        <v>-38.5</v>
      </c>
      <c r="BR3125" s="13">
        <v>-1.5489999999999995</v>
      </c>
      <c r="BS3125" s="13">
        <v>150.4</v>
      </c>
      <c r="BT3125" s="14">
        <v>1.1676864481479377</v>
      </c>
      <c r="BU3125" s="13">
        <v>-21.375854393838431</v>
      </c>
      <c r="BV3125" s="13">
        <v>9.3489999999999966</v>
      </c>
      <c r="BW3125" s="13">
        <v>-29.151000000000003</v>
      </c>
      <c r="BX3125" s="13">
        <v>1130.3</v>
      </c>
      <c r="BY3125" s="13">
        <v>1765.3396552828751</v>
      </c>
      <c r="BZ3125" s="13">
        <v>1188.5999999999999</v>
      </c>
      <c r="CA3125" s="13">
        <v>1855.439655282875</v>
      </c>
      <c r="CB3125" s="13">
        <v>-21.7</v>
      </c>
      <c r="CC3125" s="15">
        <v>0.20599999999999999</v>
      </c>
      <c r="CD3125" s="15">
        <v>0.28100000000000003</v>
      </c>
      <c r="CE3125" s="15">
        <v>0.36</v>
      </c>
      <c r="CF3125" s="15" t="s">
        <v>7128</v>
      </c>
      <c r="CG3125" s="15" t="s">
        <v>7128</v>
      </c>
      <c r="CH3125" s="13" t="s">
        <v>7128</v>
      </c>
      <c r="CI3125" s="13" t="s">
        <v>7128</v>
      </c>
      <c r="CJ3125" s="13">
        <v>-21.7</v>
      </c>
      <c r="CK3125" s="12">
        <f t="shared" si="96"/>
        <v>2.321103861375549</v>
      </c>
      <c r="CL3125" s="36">
        <f t="shared" si="97"/>
        <v>0.29642570074107238</v>
      </c>
      <c r="CM3125" s="13">
        <v>127.7</v>
      </c>
      <c r="CN3125" s="13">
        <v>7.98</v>
      </c>
      <c r="CO3125" s="13">
        <v>119.7</v>
      </c>
      <c r="CP3125" s="13">
        <v>826.1</v>
      </c>
      <c r="CQ3125" s="13">
        <v>233.66</v>
      </c>
      <c r="CR3125" s="13">
        <v>1492.939655282875</v>
      </c>
      <c r="CS3125" s="13">
        <v>9.3489999999999966</v>
      </c>
      <c r="CT3125" s="13">
        <v>0</v>
      </c>
      <c r="CU3125" s="13">
        <v>135.97206894342494</v>
      </c>
      <c r="CV3125" s="13">
        <v>1855.439655282875</v>
      </c>
      <c r="CW3125" s="13">
        <v>232.6</v>
      </c>
      <c r="CX3125" s="12">
        <v>0.1059010882066708</v>
      </c>
      <c r="CY3125" s="12">
        <v>7.2209982495258215E-2</v>
      </c>
      <c r="CZ3125" s="15">
        <v>6.4184851903820936</v>
      </c>
      <c r="DA3125" s="20"/>
      <c r="DB3125" s="20"/>
    </row>
    <row r="3126" spans="1:106">
      <c r="A3126" s="8" t="s">
        <v>445</v>
      </c>
      <c r="B3126" s="8" t="s">
        <v>446</v>
      </c>
      <c r="C3126" s="9" t="s">
        <v>7145</v>
      </c>
      <c r="D3126" s="9" t="s">
        <v>7126</v>
      </c>
      <c r="E3126" s="10" t="s">
        <v>7127</v>
      </c>
      <c r="F3126" s="10" t="s">
        <v>7126</v>
      </c>
      <c r="G3126" s="11">
        <v>0.89</v>
      </c>
      <c r="H3126" s="11">
        <v>0.89</v>
      </c>
      <c r="I3126" s="12">
        <v>9.0499999999999997E-2</v>
      </c>
      <c r="J3126" s="12">
        <v>0.137045</v>
      </c>
      <c r="K3126" s="12">
        <v>3.6999999999999998E-2</v>
      </c>
      <c r="L3126" s="12">
        <v>9.35E-2</v>
      </c>
      <c r="M3126" s="12">
        <v>6.1719349999999999E-2</v>
      </c>
      <c r="N3126" s="12">
        <v>0.137045</v>
      </c>
      <c r="O3126" s="12" t="s">
        <v>7128</v>
      </c>
      <c r="P3126" s="12" t="s">
        <v>7128</v>
      </c>
      <c r="Q3126" s="13">
        <v>443.3</v>
      </c>
      <c r="R3126" s="13">
        <v>0</v>
      </c>
      <c r="S3126" s="13">
        <v>0</v>
      </c>
      <c r="T3126" s="13">
        <v>0</v>
      </c>
      <c r="U3126" s="13">
        <v>443.3</v>
      </c>
      <c r="V3126" s="13">
        <v>0</v>
      </c>
      <c r="W3126" s="13">
        <v>443.3</v>
      </c>
      <c r="X3126" s="14">
        <v>0</v>
      </c>
      <c r="Y3126" s="15">
        <v>0.28076171875</v>
      </c>
      <c r="Z3126" s="14" t="s">
        <v>7128</v>
      </c>
      <c r="AA3126" s="14">
        <v>0</v>
      </c>
      <c r="AB3126" s="14" t="s">
        <v>7128</v>
      </c>
      <c r="AC3126" s="14">
        <v>0</v>
      </c>
      <c r="AD3126" s="13">
        <v>1.44</v>
      </c>
      <c r="AE3126" s="15">
        <v>3.7172222222222224</v>
      </c>
      <c r="AF3126" s="14">
        <v>0.36878177829171549</v>
      </c>
      <c r="AG3126" s="14">
        <v>0.60604946653087066</v>
      </c>
      <c r="AH3126" s="15">
        <v>0.29411764705882354</v>
      </c>
      <c r="AI3126" s="5">
        <v>1.0078431372549019</v>
      </c>
      <c r="AJ3126" s="15" t="s">
        <v>7128</v>
      </c>
      <c r="AK3126" s="15" t="s">
        <v>7128</v>
      </c>
      <c r="AL3126" s="15">
        <v>18.46153846153846</v>
      </c>
      <c r="AM3126" s="15" t="s">
        <v>7128</v>
      </c>
      <c r="AN3126" s="15" t="s">
        <v>7128</v>
      </c>
      <c r="AO3126" s="15">
        <v>0.54762198888202596</v>
      </c>
      <c r="AP3126" s="15">
        <v>5.7496757457846961</v>
      </c>
      <c r="AQ3126" s="15">
        <v>3.4444444444444446</v>
      </c>
      <c r="AR3126" s="15" t="s">
        <v>7128</v>
      </c>
      <c r="AS3126" s="15">
        <v>0.54762198888202596</v>
      </c>
      <c r="AT3126" s="14" t="s">
        <v>7128</v>
      </c>
      <c r="AU3126" s="14">
        <v>0</v>
      </c>
      <c r="AV3126" s="12" t="s">
        <v>7128</v>
      </c>
      <c r="AW3126" s="12" t="s">
        <v>7128</v>
      </c>
      <c r="AX3126" s="12">
        <v>0.03</v>
      </c>
      <c r="AY3126" s="12">
        <v>5.7200000000000001E-2</v>
      </c>
      <c r="AZ3126" s="14">
        <v>-0.128</v>
      </c>
      <c r="BA3126" s="14">
        <v>0.14400000000000002</v>
      </c>
      <c r="BB3126" s="14" t="s">
        <v>7128</v>
      </c>
      <c r="BC3126" s="14" t="s">
        <v>7128</v>
      </c>
      <c r="BD3126" s="14">
        <v>-6.5348980852378009E-4</v>
      </c>
      <c r="BE3126" s="14">
        <v>9.5243977764051871E-2</v>
      </c>
      <c r="BF3126" s="14">
        <v>0.5</v>
      </c>
      <c r="BG3126" s="14">
        <v>0.78079999999999994</v>
      </c>
      <c r="BH3126" s="13">
        <v>-0.52900000000000003</v>
      </c>
      <c r="BI3126" s="13">
        <v>-0.52900000000000003</v>
      </c>
      <c r="BJ3126" s="13">
        <v>77.099999999999994</v>
      </c>
      <c r="BK3126" s="13">
        <v>77.099999999999994</v>
      </c>
      <c r="BL3126" s="13">
        <v>809.5</v>
      </c>
      <c r="BM3126" s="13">
        <v>809.5</v>
      </c>
      <c r="BN3126" s="13">
        <v>128.69999999999999</v>
      </c>
      <c r="BO3126" s="13">
        <v>128.69999999999999</v>
      </c>
      <c r="BP3126" s="13">
        <v>38.549999999999997</v>
      </c>
      <c r="BQ3126" s="13">
        <v>0</v>
      </c>
      <c r="BR3126" s="13">
        <v>0</v>
      </c>
      <c r="BS3126" s="13">
        <v>-48.4</v>
      </c>
      <c r="BT3126" s="14">
        <v>-1.2555123216601816</v>
      </c>
      <c r="BU3126" s="13">
        <v>86.949999999999989</v>
      </c>
      <c r="BV3126" s="13">
        <v>47.870999999999995</v>
      </c>
      <c r="BW3126" s="13">
        <v>47.870999999999995</v>
      </c>
      <c r="BX3126" s="13">
        <v>0</v>
      </c>
      <c r="BY3126" s="13">
        <v>0</v>
      </c>
      <c r="BZ3126" s="13">
        <v>0</v>
      </c>
      <c r="CA3126" s="13">
        <v>0</v>
      </c>
      <c r="CB3126" s="13">
        <v>0</v>
      </c>
      <c r="CC3126" s="15">
        <v>1.49</v>
      </c>
      <c r="CD3126" s="15">
        <v>1.03</v>
      </c>
      <c r="CE3126" s="15">
        <v>0.36</v>
      </c>
      <c r="CF3126" s="15" t="s">
        <v>7128</v>
      </c>
      <c r="CG3126" s="15" t="s">
        <v>7128</v>
      </c>
      <c r="CH3126" s="13" t="s">
        <v>7128</v>
      </c>
      <c r="CI3126" s="13" t="s">
        <v>7128</v>
      </c>
      <c r="CJ3126" s="13">
        <v>0</v>
      </c>
      <c r="CK3126" s="12">
        <f t="shared" si="96"/>
        <v>0</v>
      </c>
      <c r="CL3126" s="36" t="str">
        <f t="shared" si="97"/>
        <v>NA</v>
      </c>
      <c r="CM3126" s="13">
        <v>0.72799999999999998</v>
      </c>
      <c r="CN3126" s="13">
        <v>0.88600000000000001</v>
      </c>
      <c r="CO3126" s="13" t="s">
        <v>7128</v>
      </c>
      <c r="CP3126" s="13" t="s">
        <v>7128</v>
      </c>
      <c r="CQ3126" s="13">
        <v>128.69999999999999</v>
      </c>
      <c r="CR3126" s="13">
        <v>443.3</v>
      </c>
      <c r="CS3126" s="13" t="s">
        <v>7128</v>
      </c>
      <c r="CT3126" s="13">
        <v>0.13360000000000002</v>
      </c>
      <c r="CU3126" s="13">
        <v>77.066599999999994</v>
      </c>
      <c r="CV3126" s="13">
        <v>0.13360000000000002</v>
      </c>
      <c r="CW3126" s="13">
        <v>128.69999999999999</v>
      </c>
      <c r="CX3126" s="12" t="s">
        <v>7128</v>
      </c>
      <c r="CY3126" s="12" t="s">
        <v>7128</v>
      </c>
      <c r="CZ3126" s="15">
        <v>3.4444444444444446</v>
      </c>
      <c r="DA3126" s="20"/>
      <c r="DB3126" s="20"/>
    </row>
    <row r="3127" spans="1:106" ht="24">
      <c r="A3127" s="8" t="s">
        <v>3375</v>
      </c>
      <c r="B3127" s="8" t="s">
        <v>3376</v>
      </c>
      <c r="C3127" s="9" t="s">
        <v>7141</v>
      </c>
      <c r="D3127" s="9" t="s">
        <v>7126</v>
      </c>
      <c r="E3127" s="10" t="s">
        <v>7127</v>
      </c>
      <c r="F3127" s="10" t="s">
        <v>7126</v>
      </c>
      <c r="G3127" s="11">
        <v>0.73</v>
      </c>
      <c r="H3127" s="11">
        <v>0.73</v>
      </c>
      <c r="I3127" s="12">
        <v>9.0499999999999997E-2</v>
      </c>
      <c r="J3127" s="12">
        <v>0.12256500000000001</v>
      </c>
      <c r="K3127" s="12">
        <v>3.2000000000000001E-2</v>
      </c>
      <c r="L3127" s="12">
        <v>8.8499999999999995E-2</v>
      </c>
      <c r="M3127" s="12">
        <v>5.8418850000000001E-2</v>
      </c>
      <c r="N3127" s="12">
        <v>0.12256500000000001</v>
      </c>
      <c r="O3127" s="12" t="s">
        <v>7128</v>
      </c>
      <c r="P3127" s="12" t="s">
        <v>7128</v>
      </c>
      <c r="Q3127" s="13">
        <v>9.8000000000000007</v>
      </c>
      <c r="R3127" s="13">
        <v>0</v>
      </c>
      <c r="S3127" s="13">
        <v>0</v>
      </c>
      <c r="T3127" s="13">
        <v>0</v>
      </c>
      <c r="U3127" s="13">
        <v>9.8000000000000007</v>
      </c>
      <c r="V3127" s="13">
        <v>0</v>
      </c>
      <c r="W3127" s="13">
        <v>9.8000000000000007</v>
      </c>
      <c r="X3127" s="14">
        <v>0</v>
      </c>
      <c r="Y3127" s="15">
        <v>5.4945054945054944E-2</v>
      </c>
      <c r="Z3127" s="14" t="s">
        <v>7128</v>
      </c>
      <c r="AA3127" s="14">
        <v>0</v>
      </c>
      <c r="AB3127" s="14" t="s">
        <v>7128</v>
      </c>
      <c r="AC3127" s="14">
        <v>0</v>
      </c>
      <c r="AD3127" s="13">
        <v>2.15</v>
      </c>
      <c r="AE3127" s="15">
        <v>1.5068888888888892</v>
      </c>
      <c r="AF3127" s="14">
        <v>0.10954451150103323</v>
      </c>
      <c r="AG3127" s="14">
        <v>0.49158099536088651</v>
      </c>
      <c r="AH3127" s="15">
        <v>0.23834196891191711</v>
      </c>
      <c r="AI3127" s="5" t="s">
        <v>7128</v>
      </c>
      <c r="AJ3127" s="15" t="s">
        <v>7128</v>
      </c>
      <c r="AK3127" s="15" t="s">
        <v>7128</v>
      </c>
      <c r="AL3127" s="15" t="s">
        <v>7128</v>
      </c>
      <c r="AM3127" s="15" t="s">
        <v>7128</v>
      </c>
      <c r="AN3127" s="15" t="s">
        <v>7128</v>
      </c>
      <c r="AO3127" s="15">
        <v>0.72058823529411775</v>
      </c>
      <c r="AP3127" s="15" t="s">
        <v>7128</v>
      </c>
      <c r="AQ3127" s="15">
        <v>10.594594594594595</v>
      </c>
      <c r="AR3127" s="15" t="s">
        <v>7128</v>
      </c>
      <c r="AS3127" s="15">
        <v>0.72058823529411775</v>
      </c>
      <c r="AT3127" s="14" t="s">
        <v>7128</v>
      </c>
      <c r="AU3127" s="14">
        <v>2.2244897959183673E-2</v>
      </c>
      <c r="AV3127" s="12" t="s">
        <v>7128</v>
      </c>
      <c r="AW3127" s="12" t="s">
        <v>7128</v>
      </c>
      <c r="AX3127" s="12">
        <v>1.1299999999999999E-2</v>
      </c>
      <c r="AY3127" s="12">
        <v>8.4600000000000009E-2</v>
      </c>
      <c r="AZ3127" s="14" t="s">
        <v>7128</v>
      </c>
      <c r="BA3127" s="14" t="s">
        <v>7128</v>
      </c>
      <c r="BB3127" s="14" t="s">
        <v>7128</v>
      </c>
      <c r="BC3127" s="14" t="s">
        <v>7128</v>
      </c>
      <c r="BD3127" s="14">
        <v>-3.3602941176470592E-2</v>
      </c>
      <c r="BE3127" s="14">
        <v>-5.4485294117647062E-2</v>
      </c>
      <c r="BF3127" s="14">
        <v>0</v>
      </c>
      <c r="BG3127" s="14">
        <v>2.0000000000000002E-5</v>
      </c>
      <c r="BH3127" s="13">
        <v>-0.45700000000000002</v>
      </c>
      <c r="BI3127" s="13">
        <v>-0.45700000000000002</v>
      </c>
      <c r="BJ3127" s="13">
        <v>-0.74099999999999999</v>
      </c>
      <c r="BK3127" s="13">
        <v>-0.74099999999999999</v>
      </c>
      <c r="BL3127" s="13">
        <v>13.6</v>
      </c>
      <c r="BM3127" s="13">
        <v>13.6</v>
      </c>
      <c r="BN3127" s="13">
        <v>0.92500000000000004</v>
      </c>
      <c r="BO3127" s="13">
        <v>0.92500000000000004</v>
      </c>
      <c r="BP3127" s="13">
        <v>-0.74099999999999999</v>
      </c>
      <c r="BQ3127" s="13">
        <v>-0.15499999999999997</v>
      </c>
      <c r="BR3127" s="13">
        <v>-0.16499999999999992</v>
      </c>
      <c r="BS3127" s="13">
        <v>-1.1539999999999999</v>
      </c>
      <c r="BT3127" s="14" t="s">
        <v>7128</v>
      </c>
      <c r="BU3127" s="13">
        <v>0.57799999999999985</v>
      </c>
      <c r="BV3127" s="13">
        <v>1.0169999999999997</v>
      </c>
      <c r="BW3127" s="13">
        <v>0.86199999999999977</v>
      </c>
      <c r="BX3127" s="13">
        <v>0</v>
      </c>
      <c r="BY3127" s="13">
        <v>0</v>
      </c>
      <c r="BZ3127" s="13">
        <v>0</v>
      </c>
      <c r="CA3127" s="13">
        <v>0</v>
      </c>
      <c r="CB3127" s="13">
        <v>-0.218</v>
      </c>
      <c r="CC3127" s="15">
        <v>0.35899999999999999</v>
      </c>
      <c r="CD3127" s="15">
        <v>0.91500000000000004</v>
      </c>
      <c r="CE3127" s="15">
        <v>0.36</v>
      </c>
      <c r="CF3127" s="15" t="s">
        <v>7128</v>
      </c>
      <c r="CG3127" s="15" t="s">
        <v>7128</v>
      </c>
      <c r="CH3127" s="13" t="s">
        <v>7128</v>
      </c>
      <c r="CI3127" s="13" t="s">
        <v>7128</v>
      </c>
      <c r="CJ3127" s="13">
        <v>-0.218</v>
      </c>
      <c r="CK3127" s="12">
        <f t="shared" si="96"/>
        <v>0.21435594886922327</v>
      </c>
      <c r="CL3127" s="36" t="str">
        <f t="shared" si="97"/>
        <v>NA</v>
      </c>
      <c r="CM3127" s="13" t="s">
        <v>7128</v>
      </c>
      <c r="CN3127" s="13" t="s">
        <v>7128</v>
      </c>
      <c r="CO3127" s="13" t="s">
        <v>7128</v>
      </c>
      <c r="CP3127" s="13" t="s">
        <v>7128</v>
      </c>
      <c r="CQ3127" s="13">
        <v>0.92500000000000004</v>
      </c>
      <c r="CR3127" s="13">
        <v>9.8000000000000007</v>
      </c>
      <c r="CS3127" s="13">
        <v>1.0169999999999997</v>
      </c>
      <c r="CT3127" s="13">
        <v>0</v>
      </c>
      <c r="CU3127" s="13">
        <v>-0.74099999999999999</v>
      </c>
      <c r="CV3127" s="13">
        <v>0</v>
      </c>
      <c r="CW3127" s="13">
        <v>0.92500000000000004</v>
      </c>
      <c r="CX3127" s="12" t="s">
        <v>7128</v>
      </c>
      <c r="CY3127" s="12" t="s">
        <v>7128</v>
      </c>
      <c r="CZ3127" s="15">
        <v>10.594594594594595</v>
      </c>
      <c r="DA3127" s="20"/>
      <c r="DB3127" s="20"/>
    </row>
    <row r="3128" spans="1:106" ht="24">
      <c r="A3128" s="8" t="s">
        <v>489</v>
      </c>
      <c r="B3128" s="8" t="s">
        <v>490</v>
      </c>
      <c r="C3128" s="9" t="s">
        <v>7175</v>
      </c>
      <c r="D3128" s="9" t="s">
        <v>7126</v>
      </c>
      <c r="E3128" s="10" t="s">
        <v>7127</v>
      </c>
      <c r="F3128" s="10" t="s">
        <v>7126</v>
      </c>
      <c r="G3128" s="11">
        <v>0.75</v>
      </c>
      <c r="H3128" s="11">
        <v>1.3600175243519805</v>
      </c>
      <c r="I3128" s="12">
        <v>9.0499999999999997E-2</v>
      </c>
      <c r="J3128" s="12">
        <v>0.17958158595385423</v>
      </c>
      <c r="K3128" s="12">
        <v>3.2000000000000001E-2</v>
      </c>
      <c r="L3128" s="12">
        <v>8.8499999999999995E-2</v>
      </c>
      <c r="M3128" s="12">
        <v>5.8418850000000001E-2</v>
      </c>
      <c r="N3128" s="12">
        <v>0.12523567429694374</v>
      </c>
      <c r="O3128" s="12">
        <v>-0.31708158595385427</v>
      </c>
      <c r="P3128" s="12">
        <v>-0.10122058812201851</v>
      </c>
      <c r="Q3128" s="13">
        <v>1185.4000000000001</v>
      </c>
      <c r="R3128" s="13">
        <v>152.45303115578363</v>
      </c>
      <c r="S3128" s="13">
        <v>811.7</v>
      </c>
      <c r="T3128" s="13">
        <v>964.15303115578365</v>
      </c>
      <c r="U3128" s="13">
        <v>2149.5530311557836</v>
      </c>
      <c r="V3128" s="13">
        <v>80.599999999999994</v>
      </c>
      <c r="W3128" s="13">
        <v>2068.9530311557837</v>
      </c>
      <c r="X3128" s="14">
        <v>3.7496167264439405E-2</v>
      </c>
      <c r="Y3128" s="15">
        <v>4.4272445820433437E-2</v>
      </c>
      <c r="Z3128" s="14">
        <v>0.67027077719812345</v>
      </c>
      <c r="AA3128" s="14">
        <v>0.44853651767659458</v>
      </c>
      <c r="AB3128" s="14">
        <v>2.0327915478721983</v>
      </c>
      <c r="AC3128" s="14">
        <v>0.81335669913597397</v>
      </c>
      <c r="AD3128" s="13">
        <v>1.47</v>
      </c>
      <c r="AE3128" s="15">
        <v>1.4862222222222226</v>
      </c>
      <c r="AF3128" s="14">
        <v>0.18708286933869708</v>
      </c>
      <c r="AG3128" s="14">
        <v>0.40570256522306014</v>
      </c>
      <c r="AH3128" s="15">
        <v>0.22981366459627331</v>
      </c>
      <c r="AI3128" s="5">
        <v>1.686832740213523</v>
      </c>
      <c r="AJ3128" s="15" t="s">
        <v>7128</v>
      </c>
      <c r="AK3128" s="15" t="s">
        <v>7128</v>
      </c>
      <c r="AL3128" s="15">
        <v>122.5</v>
      </c>
      <c r="AM3128" s="15" t="s">
        <v>7128</v>
      </c>
      <c r="AN3128" s="15">
        <v>2.4992620704195656</v>
      </c>
      <c r="AO3128" s="15">
        <v>1.7305109489051096</v>
      </c>
      <c r="AP3128" s="15">
        <v>73.342697404610718</v>
      </c>
      <c r="AQ3128" s="15">
        <v>19.874668887183322</v>
      </c>
      <c r="AR3128" s="15">
        <v>1.6146627672855955</v>
      </c>
      <c r="AS3128" s="15">
        <v>3.0203693885485894</v>
      </c>
      <c r="AT3128" s="14" t="s">
        <v>7128</v>
      </c>
      <c r="AU3128" s="14">
        <v>2.4295596423148302E-3</v>
      </c>
      <c r="AV3128" s="12" t="s">
        <v>7128</v>
      </c>
      <c r="AW3128" s="12" t="s">
        <v>7128</v>
      </c>
      <c r="AX3128" s="12">
        <v>6.9199999999999998E-2</v>
      </c>
      <c r="AY3128" s="12">
        <v>0.10800000000000001</v>
      </c>
      <c r="AZ3128" s="14" t="s">
        <v>7128</v>
      </c>
      <c r="BA3128" s="14">
        <v>8.3699999999999997E-2</v>
      </c>
      <c r="BB3128" s="14">
        <v>-0.13750000000000001</v>
      </c>
      <c r="BC3128" s="14">
        <v>2.4015086174925229E-2</v>
      </c>
      <c r="BD3128" s="14">
        <v>-8.8321167883211676E-2</v>
      </c>
      <c r="BE3128" s="14">
        <v>4.1181596742836904E-2</v>
      </c>
      <c r="BF3128" s="14">
        <v>0</v>
      </c>
      <c r="BG3128" s="14">
        <v>0.47659999999999997</v>
      </c>
      <c r="BH3128" s="13">
        <v>-60.5</v>
      </c>
      <c r="BI3128" s="13">
        <v>-60.5</v>
      </c>
      <c r="BJ3128" s="13">
        <v>47.4</v>
      </c>
      <c r="BK3128" s="13">
        <v>28.209393768843277</v>
      </c>
      <c r="BL3128" s="13">
        <v>685</v>
      </c>
      <c r="BM3128" s="13">
        <v>685</v>
      </c>
      <c r="BN3128" s="13">
        <v>92.8</v>
      </c>
      <c r="BO3128" s="13">
        <v>104.1</v>
      </c>
      <c r="BP3128" s="13">
        <v>28.209393768843277</v>
      </c>
      <c r="BQ3128" s="13">
        <v>-111.10000000000002</v>
      </c>
      <c r="BR3128" s="13">
        <v>3.2899999999999996</v>
      </c>
      <c r="BS3128" s="13">
        <v>3.7999999999999972</v>
      </c>
      <c r="BT3128" s="14">
        <v>0.25133471701298177</v>
      </c>
      <c r="BU3128" s="13">
        <v>21.119393768843281</v>
      </c>
      <c r="BV3128" s="13">
        <v>43.510000000000019</v>
      </c>
      <c r="BW3128" s="13">
        <v>-67.59</v>
      </c>
      <c r="BX3128" s="13">
        <v>440</v>
      </c>
      <c r="BY3128" s="13">
        <v>1174.6530311557838</v>
      </c>
      <c r="BZ3128" s="13">
        <v>474.3</v>
      </c>
      <c r="CA3128" s="13">
        <v>1281.3530311557838</v>
      </c>
      <c r="CB3128" s="13">
        <v>-2.88</v>
      </c>
      <c r="CC3128" s="15">
        <v>0.50600000000000001</v>
      </c>
      <c r="CD3128" s="15">
        <v>0.59399999999999997</v>
      </c>
      <c r="CE3128" s="15">
        <v>0.36</v>
      </c>
      <c r="CF3128" s="15" t="s">
        <v>7128</v>
      </c>
      <c r="CG3128" s="15" t="s">
        <v>7128</v>
      </c>
      <c r="CH3128" s="13" t="s">
        <v>7128</v>
      </c>
      <c r="CI3128" s="13" t="s">
        <v>7128</v>
      </c>
      <c r="CJ3128" s="13">
        <v>-2.88</v>
      </c>
      <c r="CK3128" s="12">
        <f t="shared" si="96"/>
        <v>6.6191680073546283E-2</v>
      </c>
      <c r="CL3128" s="36">
        <f t="shared" si="97"/>
        <v>0.53459115742843188</v>
      </c>
      <c r="CM3128" s="13" t="s">
        <v>7128</v>
      </c>
      <c r="CN3128" s="13" t="s">
        <v>7128</v>
      </c>
      <c r="CO3128" s="13" t="s">
        <v>7128</v>
      </c>
      <c r="CP3128" s="13" t="s">
        <v>7128</v>
      </c>
      <c r="CQ3128" s="13">
        <v>104.1</v>
      </c>
      <c r="CR3128" s="13">
        <v>2068.9530311557837</v>
      </c>
      <c r="CS3128" s="13">
        <v>43.510000000000019</v>
      </c>
      <c r="CT3128" s="13">
        <v>0</v>
      </c>
      <c r="CU3128" s="13">
        <v>28.209393768843277</v>
      </c>
      <c r="CV3128" s="13">
        <v>1281.3530311557838</v>
      </c>
      <c r="CW3128" s="13">
        <v>92.8</v>
      </c>
      <c r="CX3128" s="12">
        <v>-0.13750000000000001</v>
      </c>
      <c r="CY3128" s="12">
        <v>2.4015086174925229E-2</v>
      </c>
      <c r="CZ3128" s="15">
        <v>22.294752490902841</v>
      </c>
      <c r="DA3128" s="20"/>
      <c r="DB3128" s="20"/>
    </row>
    <row r="3129" spans="1:106" ht="24">
      <c r="A3129" s="8" t="s">
        <v>865</v>
      </c>
      <c r="B3129" s="8" t="s">
        <v>866</v>
      </c>
      <c r="C3129" s="9" t="s">
        <v>7136</v>
      </c>
      <c r="D3129" s="9" t="s">
        <v>7126</v>
      </c>
      <c r="E3129" s="10" t="s">
        <v>7127</v>
      </c>
      <c r="F3129" s="10" t="s">
        <v>7126</v>
      </c>
      <c r="G3129" s="11">
        <v>0.39</v>
      </c>
      <c r="H3129" s="11">
        <v>0.39</v>
      </c>
      <c r="I3129" s="12">
        <v>9.0499999999999997E-2</v>
      </c>
      <c r="J3129" s="12">
        <v>9.1795000000000002E-2</v>
      </c>
      <c r="K3129" s="12">
        <v>3.2000000000000001E-2</v>
      </c>
      <c r="L3129" s="12">
        <v>8.8499999999999995E-2</v>
      </c>
      <c r="M3129" s="12">
        <v>5.8418850000000001E-2</v>
      </c>
      <c r="N3129" s="12">
        <v>9.1795000000000002E-2</v>
      </c>
      <c r="O3129" s="12">
        <v>4.9008602355386219E-2</v>
      </c>
      <c r="P3129" s="12">
        <v>-9.1795000000000002E-2</v>
      </c>
      <c r="Q3129" s="13">
        <v>786.9</v>
      </c>
      <c r="R3129" s="13">
        <v>0</v>
      </c>
      <c r="S3129" s="13">
        <v>0</v>
      </c>
      <c r="T3129" s="13">
        <v>0</v>
      </c>
      <c r="U3129" s="13">
        <v>786.9</v>
      </c>
      <c r="V3129" s="13">
        <v>0</v>
      </c>
      <c r="W3129" s="13">
        <v>786.9</v>
      </c>
      <c r="X3129" s="14">
        <v>0</v>
      </c>
      <c r="Y3129" s="15">
        <v>8.1476897689768971E-2</v>
      </c>
      <c r="Z3129" s="14" t="s">
        <v>7128</v>
      </c>
      <c r="AA3129" s="14">
        <v>0</v>
      </c>
      <c r="AB3129" s="14" t="s">
        <v>7128</v>
      </c>
      <c r="AC3129" s="14">
        <v>0</v>
      </c>
      <c r="AD3129" s="13">
        <v>1.62</v>
      </c>
      <c r="AE3129" s="15">
        <v>0.84436111111111123</v>
      </c>
      <c r="AF3129" s="14">
        <v>9.4868329805051374E-2</v>
      </c>
      <c r="AG3129" s="14">
        <v>0.42374520646256286</v>
      </c>
      <c r="AH3129" s="15">
        <v>0.32110091743119268</v>
      </c>
      <c r="AI3129" s="5" t="s">
        <v>7128</v>
      </c>
      <c r="AJ3129" s="15">
        <v>9.6789667896678964</v>
      </c>
      <c r="AK3129" s="15">
        <v>9.6789667896678964</v>
      </c>
      <c r="AL3129" s="15">
        <v>6.2307692307692308</v>
      </c>
      <c r="AM3129" s="15" t="s">
        <v>7128</v>
      </c>
      <c r="AN3129" s="15" t="s">
        <v>7128</v>
      </c>
      <c r="AO3129" s="15">
        <v>2.5565302144249511</v>
      </c>
      <c r="AP3129" s="15" t="s">
        <v>7128</v>
      </c>
      <c r="AQ3129" s="15" t="s">
        <v>7128</v>
      </c>
      <c r="AR3129" s="15" t="s">
        <v>7128</v>
      </c>
      <c r="AS3129" s="15">
        <v>2.5565302144249511</v>
      </c>
      <c r="AT3129" s="14">
        <v>0.47724477244772445</v>
      </c>
      <c r="AU3129" s="14">
        <v>4.9307408819417968E-2</v>
      </c>
      <c r="AV3129" s="12">
        <v>-0.14099999999999999</v>
      </c>
      <c r="AW3129" s="12">
        <v>-1.5900000000000001E-3</v>
      </c>
      <c r="AX3129" s="12">
        <v>6.2E-2</v>
      </c>
      <c r="AY3129" s="12">
        <v>7.0499999999999993E-2</v>
      </c>
      <c r="AZ3129" s="14" t="s">
        <v>7128</v>
      </c>
      <c r="BA3129" s="14">
        <v>0.18600000000000003</v>
      </c>
      <c r="BB3129" s="14">
        <v>0.14080360235538622</v>
      </c>
      <c r="BC3129" s="14">
        <v>0</v>
      </c>
      <c r="BD3129" s="14">
        <v>0.26413255360623777</v>
      </c>
      <c r="BE3129" s="14">
        <v>0</v>
      </c>
      <c r="BF3129" s="14">
        <v>0</v>
      </c>
      <c r="BG3129" s="14">
        <v>0.32929999999999998</v>
      </c>
      <c r="BH3129" s="13">
        <v>81.3</v>
      </c>
      <c r="BI3129" s="13">
        <v>81.3</v>
      </c>
      <c r="BJ3129" s="13">
        <v>0</v>
      </c>
      <c r="BK3129" s="13">
        <v>0</v>
      </c>
      <c r="BL3129" s="13">
        <v>307.8</v>
      </c>
      <c r="BM3129" s="13">
        <v>307.8</v>
      </c>
      <c r="BN3129" s="13">
        <v>0</v>
      </c>
      <c r="BO3129" s="13">
        <v>0</v>
      </c>
      <c r="BP3129" s="13">
        <v>0</v>
      </c>
      <c r="BQ3129" s="13">
        <v>0</v>
      </c>
      <c r="BR3129" s="13">
        <v>0</v>
      </c>
      <c r="BS3129" s="13">
        <v>41.769999999999996</v>
      </c>
      <c r="BT3129" s="14" t="s">
        <v>7128</v>
      </c>
      <c r="BU3129" s="13">
        <v>-41.769999999999996</v>
      </c>
      <c r="BV3129" s="13">
        <v>39.53</v>
      </c>
      <c r="BW3129" s="13">
        <v>39.53</v>
      </c>
      <c r="BX3129" s="13">
        <v>577.4</v>
      </c>
      <c r="BY3129" s="13">
        <v>431.7</v>
      </c>
      <c r="BZ3129" s="13">
        <v>0</v>
      </c>
      <c r="CA3129" s="13">
        <v>0</v>
      </c>
      <c r="CB3129" s="13">
        <v>-38.799999999999997</v>
      </c>
      <c r="CC3129" s="15">
        <v>0.26800000000000002</v>
      </c>
      <c r="CD3129" s="15">
        <v>0.377</v>
      </c>
      <c r="CE3129" s="15">
        <v>0.36</v>
      </c>
      <c r="CF3129" s="15" t="s">
        <v>7128</v>
      </c>
      <c r="CG3129" s="15">
        <v>0.70206504258314606</v>
      </c>
      <c r="CH3129" s="13" t="s">
        <v>7128</v>
      </c>
      <c r="CI3129" s="13">
        <v>61.740000000000009</v>
      </c>
      <c r="CJ3129" s="13">
        <v>-38.799999999999997</v>
      </c>
      <c r="CK3129" s="12">
        <f t="shared" si="96"/>
        <v>0.98153301290159367</v>
      </c>
      <c r="CL3129" s="36" t="str">
        <f t="shared" si="97"/>
        <v>NA</v>
      </c>
      <c r="CM3129" s="13">
        <v>81.3</v>
      </c>
      <c r="CN3129" s="13" t="s">
        <v>7128</v>
      </c>
      <c r="CO3129" s="13">
        <v>81.3</v>
      </c>
      <c r="CP3129" s="13">
        <v>786.9</v>
      </c>
      <c r="CQ3129" s="13" t="s">
        <v>7128</v>
      </c>
      <c r="CR3129" s="13" t="s">
        <v>7128</v>
      </c>
      <c r="CS3129" s="13">
        <v>39.53</v>
      </c>
      <c r="CT3129" s="13">
        <v>0</v>
      </c>
      <c r="CU3129" s="13">
        <v>0</v>
      </c>
      <c r="CV3129" s="13">
        <v>0</v>
      </c>
      <c r="CW3129" s="13">
        <v>0</v>
      </c>
      <c r="CX3129" s="12">
        <v>0.14080360235538622</v>
      </c>
      <c r="CY3129" s="12">
        <v>0</v>
      </c>
      <c r="CZ3129" s="15" t="s">
        <v>7128</v>
      </c>
      <c r="DA3129" s="20"/>
      <c r="DB3129" s="20"/>
    </row>
    <row r="3130" spans="1:106" ht="24">
      <c r="A3130" s="8" t="s">
        <v>3769</v>
      </c>
      <c r="B3130" s="8" t="s">
        <v>3770</v>
      </c>
      <c r="C3130" s="9" t="s">
        <v>7141</v>
      </c>
      <c r="D3130" s="9" t="s">
        <v>7126</v>
      </c>
      <c r="E3130" s="10" t="s">
        <v>7127</v>
      </c>
      <c r="F3130" s="10" t="s">
        <v>7126</v>
      </c>
      <c r="G3130" s="11">
        <v>0.73</v>
      </c>
      <c r="H3130" s="11">
        <v>0.9293835233089891</v>
      </c>
      <c r="I3130" s="12">
        <v>9.0499999999999997E-2</v>
      </c>
      <c r="J3130" s="12">
        <v>0.14060920885946351</v>
      </c>
      <c r="K3130" s="12">
        <v>4.7E-2</v>
      </c>
      <c r="L3130" s="12">
        <v>0.10350000000000001</v>
      </c>
      <c r="M3130" s="12">
        <v>6.8320350000000002E-2</v>
      </c>
      <c r="N3130" s="12">
        <v>0.12270980344484043</v>
      </c>
      <c r="O3130" s="12">
        <v>0.10097494955637806</v>
      </c>
      <c r="P3130" s="12">
        <v>3.9109568655464125E-2</v>
      </c>
      <c r="Q3130" s="13">
        <v>2.99</v>
      </c>
      <c r="R3130" s="13">
        <v>0</v>
      </c>
      <c r="S3130" s="13">
        <v>0.98399999999999999</v>
      </c>
      <c r="T3130" s="13">
        <v>0.98399999999999999</v>
      </c>
      <c r="U3130" s="13">
        <v>3.9740000000000002</v>
      </c>
      <c r="V3130" s="13">
        <v>2.5000000000000001E-2</v>
      </c>
      <c r="W3130" s="13">
        <v>3.9490000000000003</v>
      </c>
      <c r="X3130" s="14">
        <v>6.2908907901358833E-3</v>
      </c>
      <c r="Y3130" s="15">
        <v>7.1428571428571425E-2</v>
      </c>
      <c r="Z3130" s="14">
        <v>0.4505494505494505</v>
      </c>
      <c r="AA3130" s="14">
        <v>0.24760946149974836</v>
      </c>
      <c r="AB3130" s="14">
        <v>0.82000000000000006</v>
      </c>
      <c r="AC3130" s="14">
        <v>0.32909698996655518</v>
      </c>
      <c r="AD3130" s="13">
        <v>0.42699999999999999</v>
      </c>
      <c r="AE3130" s="15">
        <v>-0.14047222222222225</v>
      </c>
      <c r="AF3130" s="14" t="s">
        <v>7128</v>
      </c>
      <c r="AG3130" s="14" t="s">
        <v>7128</v>
      </c>
      <c r="AH3130" s="15">
        <v>0.36351165980795613</v>
      </c>
      <c r="AI3130" s="5">
        <v>1.806201550387597</v>
      </c>
      <c r="AJ3130" s="15">
        <v>14.03755868544601</v>
      </c>
      <c r="AK3130" s="15">
        <v>12.254098360655739</v>
      </c>
      <c r="AL3130" s="15" t="s">
        <v>7128</v>
      </c>
      <c r="AM3130" s="15" t="s">
        <v>7128</v>
      </c>
      <c r="AN3130" s="15">
        <v>2.4916666666666671</v>
      </c>
      <c r="AO3130" s="15">
        <v>0.34093500570125429</v>
      </c>
      <c r="AP3130" s="15">
        <v>16.948497854077253</v>
      </c>
      <c r="AQ3130" s="15">
        <v>12.188271604938272</v>
      </c>
      <c r="AR3130" s="15">
        <v>1.8290875405280222</v>
      </c>
      <c r="AS3130" s="15">
        <v>0.45028506271379709</v>
      </c>
      <c r="AT3130" s="14">
        <v>0</v>
      </c>
      <c r="AU3130" s="14">
        <v>0</v>
      </c>
      <c r="AV3130" s="12" t="s">
        <v>7128</v>
      </c>
      <c r="AW3130" s="12" t="s">
        <v>7128</v>
      </c>
      <c r="AX3130" s="12">
        <v>5.7099999999999998E-2</v>
      </c>
      <c r="AY3130" s="12" t="s">
        <v>7128</v>
      </c>
      <c r="AZ3130" s="14" t="s">
        <v>7128</v>
      </c>
      <c r="BA3130" s="14" t="s">
        <v>7128</v>
      </c>
      <c r="BB3130" s="14">
        <v>0.24158415841584158</v>
      </c>
      <c r="BC3130" s="14">
        <v>0.16181937210030456</v>
      </c>
      <c r="BD3130" s="14">
        <v>2.8638497652582161E-2</v>
      </c>
      <c r="BE3130" s="14">
        <v>2.7347417840375591E-2</v>
      </c>
      <c r="BF3130" s="14">
        <v>0.17006802721088438</v>
      </c>
      <c r="BG3130" s="14" t="s">
        <v>7128</v>
      </c>
      <c r="BH3130" s="13">
        <v>0.21299999999999999</v>
      </c>
      <c r="BI3130" s="13">
        <v>0.24399999999999999</v>
      </c>
      <c r="BJ3130" s="13">
        <v>0.23300000000000001</v>
      </c>
      <c r="BK3130" s="13">
        <v>0.23300000000000001</v>
      </c>
      <c r="BL3130" s="13">
        <v>8.77</v>
      </c>
      <c r="BM3130" s="13">
        <v>8.52</v>
      </c>
      <c r="BN3130" s="13">
        <v>0.255</v>
      </c>
      <c r="BO3130" s="13">
        <v>0.32400000000000001</v>
      </c>
      <c r="BP3130" s="13">
        <v>0.19337414965986396</v>
      </c>
      <c r="BQ3130" s="13">
        <v>0</v>
      </c>
      <c r="BR3130" s="13">
        <v>0</v>
      </c>
      <c r="BS3130" s="13">
        <v>-0.09</v>
      </c>
      <c r="BT3130" s="14">
        <v>-0.46541898262154358</v>
      </c>
      <c r="BU3130" s="13">
        <v>0.28337414965986396</v>
      </c>
      <c r="BV3130" s="13">
        <v>0.33399999999999996</v>
      </c>
      <c r="BW3130" s="13">
        <v>0.33399999999999996</v>
      </c>
      <c r="BX3130" s="13">
        <v>1.01</v>
      </c>
      <c r="BY3130" s="13">
        <v>1.1950000000000001</v>
      </c>
      <c r="BZ3130" s="13">
        <v>1.2</v>
      </c>
      <c r="CA3130" s="13">
        <v>2.1590000000000003</v>
      </c>
      <c r="CB3130" s="13">
        <v>0</v>
      </c>
      <c r="CC3130" s="15">
        <v>-4.1000000000000002E-2</v>
      </c>
      <c r="CD3130" s="15">
        <v>-7.0000000000000007E-2</v>
      </c>
      <c r="CE3130" s="15">
        <v>0.36</v>
      </c>
      <c r="CF3130" s="15">
        <v>1.8725531680768905</v>
      </c>
      <c r="CG3130" s="15">
        <v>1.68844767577306</v>
      </c>
      <c r="CH3130" s="13">
        <v>0.170875</v>
      </c>
      <c r="CI3130" s="13">
        <v>0.48399999999999999</v>
      </c>
      <c r="CJ3130" s="13">
        <v>0</v>
      </c>
      <c r="CK3130" s="12">
        <f t="shared" si="96"/>
        <v>0</v>
      </c>
      <c r="CL3130" s="36">
        <f t="shared" si="97"/>
        <v>4.0620657711903654</v>
      </c>
      <c r="CM3130" s="13">
        <v>0.29399999999999998</v>
      </c>
      <c r="CN3130" s="13">
        <v>0.05</v>
      </c>
      <c r="CO3130" s="13">
        <v>0.24399999999999999</v>
      </c>
      <c r="CP3130" s="13">
        <v>2.99</v>
      </c>
      <c r="CQ3130" s="13">
        <v>0.32400000000000001</v>
      </c>
      <c r="CR3130" s="13">
        <v>3.9490000000000003</v>
      </c>
      <c r="CS3130" s="13" t="s">
        <v>7128</v>
      </c>
      <c r="CT3130" s="13">
        <v>1.26E-2</v>
      </c>
      <c r="CU3130" s="13">
        <v>0.22440000000000002</v>
      </c>
      <c r="CV3130" s="13">
        <v>2.1716000000000002</v>
      </c>
      <c r="CW3130" s="13">
        <v>0.255</v>
      </c>
      <c r="CX3130" s="12">
        <v>0.23019753569333073</v>
      </c>
      <c r="CY3130" s="12">
        <v>0.1542205487693587</v>
      </c>
      <c r="CZ3130" s="15">
        <v>15.486274509803922</v>
      </c>
      <c r="DA3130" s="20"/>
      <c r="DB3130" s="20"/>
    </row>
    <row r="3131" spans="1:106">
      <c r="A3131" s="8" t="s">
        <v>1181</v>
      </c>
      <c r="B3131" s="8" t="s">
        <v>1182</v>
      </c>
      <c r="C3131" s="9" t="s">
        <v>7145</v>
      </c>
      <c r="D3131" s="9" t="s">
        <v>7126</v>
      </c>
      <c r="E3131" s="10" t="s">
        <v>7127</v>
      </c>
      <c r="F3131" s="10" t="s">
        <v>7126</v>
      </c>
      <c r="G3131" s="11">
        <v>0.89</v>
      </c>
      <c r="H3131" s="11">
        <v>0.89</v>
      </c>
      <c r="I3131" s="12">
        <v>9.0499999999999997E-2</v>
      </c>
      <c r="J3131" s="12">
        <v>0.137045</v>
      </c>
      <c r="K3131" s="12">
        <v>3.6999999999999998E-2</v>
      </c>
      <c r="L3131" s="12">
        <v>9.35E-2</v>
      </c>
      <c r="M3131" s="12">
        <v>6.1719349999999999E-2</v>
      </c>
      <c r="N3131" s="12">
        <v>0.137045</v>
      </c>
      <c r="O3131" s="12" t="s">
        <v>7128</v>
      </c>
      <c r="P3131" s="12" t="s">
        <v>7128</v>
      </c>
      <c r="Q3131" s="13">
        <v>141</v>
      </c>
      <c r="R3131" s="13">
        <v>0</v>
      </c>
      <c r="S3131" s="13">
        <v>0</v>
      </c>
      <c r="T3131" s="13">
        <v>0</v>
      </c>
      <c r="U3131" s="13">
        <v>141</v>
      </c>
      <c r="V3131" s="13">
        <v>0</v>
      </c>
      <c r="W3131" s="13">
        <v>141</v>
      </c>
      <c r="X3131" s="14">
        <v>0</v>
      </c>
      <c r="Y3131" s="15">
        <v>0.20364623739332816</v>
      </c>
      <c r="Z3131" s="14" t="s">
        <v>7128</v>
      </c>
      <c r="AA3131" s="14">
        <v>0</v>
      </c>
      <c r="AB3131" s="14" t="s">
        <v>7128</v>
      </c>
      <c r="AC3131" s="14">
        <v>0</v>
      </c>
      <c r="AD3131" s="13">
        <v>1.0900000000000001</v>
      </c>
      <c r="AE3131" s="15">
        <v>1.6552777777777781</v>
      </c>
      <c r="AF3131" s="14">
        <v>0.13416407864998739</v>
      </c>
      <c r="AG3131" s="14">
        <v>0.61827279577869187</v>
      </c>
      <c r="AH3131" s="15">
        <v>0.35678391959798994</v>
      </c>
      <c r="AI3131" s="5">
        <v>2.4090338770388957</v>
      </c>
      <c r="AJ3131" s="15">
        <v>17.537313432835823</v>
      </c>
      <c r="AK3131" s="15">
        <v>17.537313432835823</v>
      </c>
      <c r="AL3131" s="15" t="s">
        <v>7128</v>
      </c>
      <c r="AM3131" s="15" t="s">
        <v>7128</v>
      </c>
      <c r="AN3131" s="15" t="s">
        <v>7128</v>
      </c>
      <c r="AO3131" s="15">
        <v>0.74210526315789471</v>
      </c>
      <c r="AP3131" s="15">
        <v>7.34375</v>
      </c>
      <c r="AQ3131" s="15">
        <v>5.2416356877323427</v>
      </c>
      <c r="AR3131" s="15" t="s">
        <v>7128</v>
      </c>
      <c r="AS3131" s="15">
        <v>0.74210526315789471</v>
      </c>
      <c r="AT3131" s="14">
        <v>0.19238805970149259</v>
      </c>
      <c r="AU3131" s="14">
        <v>1.0970212765957449E-2</v>
      </c>
      <c r="AV3131" s="12">
        <v>-0.22</v>
      </c>
      <c r="AW3131" s="12">
        <v>-0.111</v>
      </c>
      <c r="AX3131" s="12">
        <v>5.33E-2</v>
      </c>
      <c r="AY3131" s="12">
        <v>0.13</v>
      </c>
      <c r="AZ3131" s="14" t="s">
        <v>7128</v>
      </c>
      <c r="BA3131" s="14" t="s">
        <v>7128</v>
      </c>
      <c r="BB3131" s="14" t="s">
        <v>7128</v>
      </c>
      <c r="BC3131" s="14" t="s">
        <v>7128</v>
      </c>
      <c r="BD3131" s="14">
        <v>4.2315789473684209E-2</v>
      </c>
      <c r="BE3131" s="14">
        <v>0.10105263157894737</v>
      </c>
      <c r="BF3131" s="14">
        <v>0.16153846153846155</v>
      </c>
      <c r="BG3131" s="14">
        <v>0.25569999999999998</v>
      </c>
      <c r="BH3131" s="13">
        <v>8.0399999999999991</v>
      </c>
      <c r="BI3131" s="13">
        <v>8.0399999999999991</v>
      </c>
      <c r="BJ3131" s="13">
        <v>19.2</v>
      </c>
      <c r="BK3131" s="13">
        <v>19.2</v>
      </c>
      <c r="BL3131" s="13">
        <v>190</v>
      </c>
      <c r="BM3131" s="13">
        <v>190</v>
      </c>
      <c r="BN3131" s="13">
        <v>26.9</v>
      </c>
      <c r="BO3131" s="13">
        <v>26.9</v>
      </c>
      <c r="BP3131" s="13">
        <v>16.098461538461539</v>
      </c>
      <c r="BQ3131" s="13">
        <v>2.6000000000000014</v>
      </c>
      <c r="BR3131" s="13">
        <v>-8.1599999999999984</v>
      </c>
      <c r="BS3131" s="13">
        <v>1.9899999999999993</v>
      </c>
      <c r="BT3131" s="14">
        <v>-0.38326643730886845</v>
      </c>
      <c r="BU3131" s="13">
        <v>22.268461538461537</v>
      </c>
      <c r="BV3131" s="13">
        <v>11.609999999999996</v>
      </c>
      <c r="BW3131" s="13">
        <v>14.209999999999997</v>
      </c>
      <c r="BX3131" s="13">
        <v>0</v>
      </c>
      <c r="BY3131" s="13">
        <v>0</v>
      </c>
      <c r="BZ3131" s="13">
        <v>0</v>
      </c>
      <c r="CA3131" s="13">
        <v>0</v>
      </c>
      <c r="CB3131" s="13">
        <v>-1.5468000000000002</v>
      </c>
      <c r="CC3131" s="15">
        <v>0.55300000000000005</v>
      </c>
      <c r="CD3131" s="15">
        <v>0.68300000000000005</v>
      </c>
      <c r="CE3131" s="15">
        <v>0.36</v>
      </c>
      <c r="CF3131" s="15" t="s">
        <v>7128</v>
      </c>
      <c r="CG3131" s="15" t="s">
        <v>7128</v>
      </c>
      <c r="CH3131" s="13" t="s">
        <v>7128</v>
      </c>
      <c r="CI3131" s="13" t="s">
        <v>7128</v>
      </c>
      <c r="CJ3131" s="13">
        <v>-1.5468000000000002</v>
      </c>
      <c r="CK3131" s="12">
        <f t="shared" si="96"/>
        <v>0.13322997416020679</v>
      </c>
      <c r="CL3131" s="36" t="str">
        <f t="shared" si="97"/>
        <v>NA</v>
      </c>
      <c r="CM3131" s="13">
        <v>13</v>
      </c>
      <c r="CN3131" s="13">
        <v>2.1</v>
      </c>
      <c r="CO3131" s="13">
        <v>8.0399999999999991</v>
      </c>
      <c r="CP3131" s="13">
        <v>141</v>
      </c>
      <c r="CQ3131" s="13">
        <v>26.9</v>
      </c>
      <c r="CR3131" s="13">
        <v>141</v>
      </c>
      <c r="CS3131" s="13">
        <v>11.609999999999996</v>
      </c>
      <c r="CT3131" s="13">
        <v>1.4792000000000003</v>
      </c>
      <c r="CU3131" s="13">
        <v>19.922999999999998</v>
      </c>
      <c r="CV3131" s="13">
        <v>1.4792000000000003</v>
      </c>
      <c r="CW3131" s="13">
        <v>27.99</v>
      </c>
      <c r="CX3131" s="12" t="s">
        <v>7128</v>
      </c>
      <c r="CY3131" s="12" t="s">
        <v>7128</v>
      </c>
      <c r="CZ3131" s="15">
        <v>5.037513397642015</v>
      </c>
      <c r="DA3131" s="20"/>
      <c r="DB3131" s="20"/>
    </row>
    <row r="3132" spans="1:106" ht="24">
      <c r="A3132" s="8" t="s">
        <v>2593</v>
      </c>
      <c r="B3132" s="8" t="s">
        <v>2594</v>
      </c>
      <c r="C3132" s="9" t="s">
        <v>7141</v>
      </c>
      <c r="D3132" s="9" t="s">
        <v>7126</v>
      </c>
      <c r="E3132" s="10" t="s">
        <v>7127</v>
      </c>
      <c r="F3132" s="10" t="s">
        <v>7126</v>
      </c>
      <c r="G3132" s="11">
        <v>0.73</v>
      </c>
      <c r="H3132" s="11">
        <v>0.96973200000000004</v>
      </c>
      <c r="I3132" s="12">
        <v>9.0499999999999997E-2</v>
      </c>
      <c r="J3132" s="12">
        <v>0.144260746</v>
      </c>
      <c r="K3132" s="12">
        <v>3.6999999999999998E-2</v>
      </c>
      <c r="L3132" s="12">
        <v>9.35E-2</v>
      </c>
      <c r="M3132" s="12">
        <v>6.1719349999999999E-2</v>
      </c>
      <c r="N3132" s="12">
        <v>0.12385530001505569</v>
      </c>
      <c r="O3132" s="12">
        <v>-0.10707892781818182</v>
      </c>
      <c r="P3132" s="12">
        <v>-7.0215453271760681E-2</v>
      </c>
      <c r="Q3132" s="13">
        <v>25</v>
      </c>
      <c r="R3132" s="13">
        <v>0</v>
      </c>
      <c r="S3132" s="13">
        <v>8.2100000000000009</v>
      </c>
      <c r="T3132" s="13">
        <v>8.2100000000000009</v>
      </c>
      <c r="U3132" s="13">
        <v>33.21</v>
      </c>
      <c r="V3132" s="13">
        <v>0</v>
      </c>
      <c r="W3132" s="13">
        <v>33.21</v>
      </c>
      <c r="X3132" s="14">
        <v>0</v>
      </c>
      <c r="Y3132" s="15" t="s">
        <v>7128</v>
      </c>
      <c r="Z3132" s="14">
        <v>0.27915674940496432</v>
      </c>
      <c r="AA3132" s="14">
        <v>0.24721469436916593</v>
      </c>
      <c r="AB3132" s="14">
        <v>0.38726415094339628</v>
      </c>
      <c r="AC3132" s="14">
        <v>0.32840000000000003</v>
      </c>
      <c r="AD3132" s="13">
        <v>35.880000000000003</v>
      </c>
      <c r="AE3132" s="15">
        <v>0.9588888888888889</v>
      </c>
      <c r="AF3132" s="14">
        <v>0.1</v>
      </c>
      <c r="AG3132" s="14">
        <v>0.54749999999999999</v>
      </c>
      <c r="AH3132" s="15">
        <v>0.20340612553220713</v>
      </c>
      <c r="AI3132" s="5">
        <v>1.0632911392405062</v>
      </c>
      <c r="AJ3132" s="15">
        <v>36.443148688046641</v>
      </c>
      <c r="AK3132" s="15">
        <v>30.562347188264059</v>
      </c>
      <c r="AL3132" s="15" t="s">
        <v>7128</v>
      </c>
      <c r="AM3132" s="15" t="s">
        <v>7128</v>
      </c>
      <c r="AN3132" s="15">
        <v>1.179245283018868</v>
      </c>
      <c r="AO3132" s="15">
        <v>0.71633237822349571</v>
      </c>
      <c r="AP3132" s="15">
        <v>19.767857142857142</v>
      </c>
      <c r="AQ3132" s="15">
        <v>13.023529411764708</v>
      </c>
      <c r="AR3132" s="15">
        <v>1.129207752465148</v>
      </c>
      <c r="AS3132" s="15">
        <v>0.95157593123209172</v>
      </c>
      <c r="AT3132" s="14">
        <v>0</v>
      </c>
      <c r="AU3132" s="14">
        <v>0</v>
      </c>
      <c r="AV3132" s="12" t="s">
        <v>7128</v>
      </c>
      <c r="AW3132" s="12">
        <v>-6.3799999999999996E-2</v>
      </c>
      <c r="AX3132" s="12">
        <v>0.183</v>
      </c>
      <c r="AY3132" s="12">
        <v>8.0700000000000008E-2</v>
      </c>
      <c r="AZ3132" s="14" t="s">
        <v>7128</v>
      </c>
      <c r="BA3132" s="14" t="s">
        <v>7128</v>
      </c>
      <c r="BB3132" s="14">
        <v>3.7181818181818177E-2</v>
      </c>
      <c r="BC3132" s="14">
        <v>5.3639846743295014E-2</v>
      </c>
      <c r="BD3132" s="14">
        <v>2.4201183431952662E-2</v>
      </c>
      <c r="BE3132" s="14">
        <v>4.9704142011834325E-2</v>
      </c>
      <c r="BF3132" s="14">
        <v>0</v>
      </c>
      <c r="BG3132" s="14">
        <v>7.7199999999999991E-2</v>
      </c>
      <c r="BH3132" s="13">
        <v>0.68600000000000005</v>
      </c>
      <c r="BI3132" s="13">
        <v>0.81799999999999995</v>
      </c>
      <c r="BJ3132" s="13">
        <v>1.68</v>
      </c>
      <c r="BK3132" s="13">
        <v>1.68</v>
      </c>
      <c r="BL3132" s="13">
        <v>34.9</v>
      </c>
      <c r="BM3132" s="13">
        <v>33.799999999999997</v>
      </c>
      <c r="BN3132" s="13">
        <v>2.33</v>
      </c>
      <c r="BO3132" s="13">
        <v>2.5499999999999998</v>
      </c>
      <c r="BP3132" s="13">
        <v>1.68</v>
      </c>
      <c r="BQ3132" s="13">
        <v>0</v>
      </c>
      <c r="BR3132" s="13">
        <v>0</v>
      </c>
      <c r="BS3132" s="13">
        <v>-1.1200000000000001</v>
      </c>
      <c r="BT3132" s="14">
        <v>-0.66666666666666674</v>
      </c>
      <c r="BU3132" s="13">
        <v>2.8</v>
      </c>
      <c r="BV3132" s="13">
        <v>1.9380000000000002</v>
      </c>
      <c r="BW3132" s="13">
        <v>1.9380000000000002</v>
      </c>
      <c r="BX3132" s="13">
        <v>22</v>
      </c>
      <c r="BY3132" s="13">
        <v>31.32</v>
      </c>
      <c r="BZ3132" s="13">
        <v>21.2</v>
      </c>
      <c r="CA3132" s="13">
        <v>29.41</v>
      </c>
      <c r="CB3132" s="13">
        <v>0</v>
      </c>
      <c r="CC3132" s="15">
        <v>0.36499999999999999</v>
      </c>
      <c r="CD3132" s="15">
        <v>0.30499999999999999</v>
      </c>
      <c r="CE3132" s="15">
        <v>0.36</v>
      </c>
      <c r="CF3132" s="15" t="s">
        <v>7128</v>
      </c>
      <c r="CG3132" s="15" t="s">
        <v>7128</v>
      </c>
      <c r="CH3132" s="13" t="s">
        <v>7128</v>
      </c>
      <c r="CI3132" s="13" t="s">
        <v>7128</v>
      </c>
      <c r="CJ3132" s="13">
        <v>0</v>
      </c>
      <c r="CK3132" s="12">
        <f t="shared" si="96"/>
        <v>0</v>
      </c>
      <c r="CL3132" s="36">
        <f t="shared" si="97"/>
        <v>1.1866712002720163</v>
      </c>
      <c r="CM3132" s="13">
        <v>0.60399999999999998</v>
      </c>
      <c r="CN3132" s="13" t="s">
        <v>7128</v>
      </c>
      <c r="CO3132" s="13">
        <v>0.81799999999999995</v>
      </c>
      <c r="CP3132" s="13">
        <v>25</v>
      </c>
      <c r="CQ3132" s="13">
        <v>2.5499999999999998</v>
      </c>
      <c r="CR3132" s="13">
        <v>33.21</v>
      </c>
      <c r="CS3132" s="13" t="s">
        <v>7128</v>
      </c>
      <c r="CT3132" s="13">
        <v>0</v>
      </c>
      <c r="CU3132" s="13">
        <v>1.68</v>
      </c>
      <c r="CV3132" s="13">
        <v>29.41</v>
      </c>
      <c r="CW3132" s="13">
        <v>2.33</v>
      </c>
      <c r="CX3132" s="12">
        <v>3.7181818181818177E-2</v>
      </c>
      <c r="CY3132" s="12">
        <v>5.3639846743295014E-2</v>
      </c>
      <c r="CZ3132" s="15">
        <v>14.253218884120171</v>
      </c>
      <c r="DA3132" s="20"/>
      <c r="DB3132" s="20"/>
    </row>
    <row r="3133" spans="1:106" ht="24">
      <c r="A3133" s="8" t="s">
        <v>699</v>
      </c>
      <c r="B3133" s="8" t="s">
        <v>700</v>
      </c>
      <c r="C3133" s="9" t="s">
        <v>7136</v>
      </c>
      <c r="D3133" s="9" t="s">
        <v>7126</v>
      </c>
      <c r="E3133" s="10" t="s">
        <v>7127</v>
      </c>
      <c r="F3133" s="10" t="s">
        <v>7126</v>
      </c>
      <c r="G3133" s="11">
        <v>0.39</v>
      </c>
      <c r="H3133" s="11">
        <v>0.47166334351408978</v>
      </c>
      <c r="I3133" s="12">
        <v>9.0499999999999997E-2</v>
      </c>
      <c r="J3133" s="12">
        <v>9.9185532588025122E-2</v>
      </c>
      <c r="K3133" s="12">
        <v>3.2000000000000001E-2</v>
      </c>
      <c r="L3133" s="12">
        <v>8.8499999999999995E-2</v>
      </c>
      <c r="M3133" s="12">
        <v>5.8418850000000001E-2</v>
      </c>
      <c r="N3133" s="12">
        <v>9.0010161702317695E-2</v>
      </c>
      <c r="O3133" s="12">
        <v>3.0306766328118628E-2</v>
      </c>
      <c r="P3133" s="12">
        <v>-9.0010161702317695E-2</v>
      </c>
      <c r="Q3133" s="13">
        <v>247.9</v>
      </c>
      <c r="R3133" s="13">
        <v>0</v>
      </c>
      <c r="S3133" s="13">
        <v>72</v>
      </c>
      <c r="T3133" s="13">
        <v>72</v>
      </c>
      <c r="U3133" s="13">
        <v>319.89999999999998</v>
      </c>
      <c r="V3133" s="13">
        <v>0</v>
      </c>
      <c r="W3133" s="13">
        <v>319.89999999999998</v>
      </c>
      <c r="X3133" s="14">
        <v>0</v>
      </c>
      <c r="Y3133" s="15">
        <v>0.32487451199107636</v>
      </c>
      <c r="Z3133" s="14">
        <v>0.22748815165876776</v>
      </c>
      <c r="AA3133" s="14">
        <v>0.22507033447952488</v>
      </c>
      <c r="AB3133" s="14">
        <v>0.29447852760736198</v>
      </c>
      <c r="AC3133" s="14">
        <v>0.29043969342476805</v>
      </c>
      <c r="AD3133" s="13">
        <v>1.38</v>
      </c>
      <c r="AE3133" s="15">
        <v>2.0936944444444445</v>
      </c>
      <c r="AF3133" s="14">
        <v>0.25298221281347033</v>
      </c>
      <c r="AG3133" s="14">
        <v>0.41149138052941031</v>
      </c>
      <c r="AH3133" s="15">
        <v>0.23404255319148931</v>
      </c>
      <c r="AI3133" s="5" t="s">
        <v>7128</v>
      </c>
      <c r="AJ3133" s="15">
        <v>11.693396226415095</v>
      </c>
      <c r="AK3133" s="15">
        <v>10.920704845814978</v>
      </c>
      <c r="AL3133" s="15">
        <v>9.1390728476821188</v>
      </c>
      <c r="AM3133" s="15">
        <v>0.30772095332671301</v>
      </c>
      <c r="AN3133" s="15">
        <v>1.0139059304703477</v>
      </c>
      <c r="AO3133" s="15">
        <v>2.488955823293173</v>
      </c>
      <c r="AP3133" s="15" t="s">
        <v>7128</v>
      </c>
      <c r="AQ3133" s="15" t="s">
        <v>7128</v>
      </c>
      <c r="AR3133" s="15">
        <v>1.0107424960505529</v>
      </c>
      <c r="AS3133" s="15">
        <v>3.2118473895582329</v>
      </c>
      <c r="AT3133" s="14">
        <v>0</v>
      </c>
      <c r="AU3133" s="14">
        <v>0</v>
      </c>
      <c r="AV3133" s="12">
        <v>0.10300000000000001</v>
      </c>
      <c r="AW3133" s="12">
        <v>0.36299999999999999</v>
      </c>
      <c r="AX3133" s="12">
        <v>0.14199999999999999</v>
      </c>
      <c r="AY3133" s="12">
        <v>0.21</v>
      </c>
      <c r="AZ3133" s="14">
        <v>0.38</v>
      </c>
      <c r="BA3133" s="14">
        <v>0.191</v>
      </c>
      <c r="BB3133" s="14">
        <v>0.12949229891614375</v>
      </c>
      <c r="BC3133" s="14">
        <v>0</v>
      </c>
      <c r="BD3133" s="14">
        <v>0.22298624754420432</v>
      </c>
      <c r="BE3133" s="14">
        <v>0</v>
      </c>
      <c r="BF3133" s="14">
        <v>0.27904761904761904</v>
      </c>
      <c r="BG3133" s="14">
        <v>0.214</v>
      </c>
      <c r="BH3133" s="13">
        <v>21.2</v>
      </c>
      <c r="BI3133" s="13">
        <v>22.7</v>
      </c>
      <c r="BJ3133" s="13">
        <v>0</v>
      </c>
      <c r="BK3133" s="13">
        <v>0</v>
      </c>
      <c r="BL3133" s="13">
        <v>99.6</v>
      </c>
      <c r="BM3133" s="13">
        <v>101.8</v>
      </c>
      <c r="BN3133" s="13">
        <v>0</v>
      </c>
      <c r="BO3133" s="13">
        <v>0</v>
      </c>
      <c r="BP3133" s="13">
        <v>0</v>
      </c>
      <c r="BQ3133" s="13">
        <v>0</v>
      </c>
      <c r="BR3133" s="13">
        <v>0</v>
      </c>
      <c r="BS3133" s="13">
        <v>0</v>
      </c>
      <c r="BT3133" s="14" t="s">
        <v>7128</v>
      </c>
      <c r="BU3133" s="13">
        <v>0</v>
      </c>
      <c r="BV3133" s="13">
        <v>22.7</v>
      </c>
      <c r="BW3133" s="13">
        <v>22.7</v>
      </c>
      <c r="BX3133" s="13">
        <v>175.3</v>
      </c>
      <c r="BY3133" s="13">
        <v>251.5</v>
      </c>
      <c r="BZ3133" s="13">
        <v>244.5</v>
      </c>
      <c r="CA3133" s="13">
        <v>316.5</v>
      </c>
      <c r="CB3133" s="13">
        <v>0</v>
      </c>
      <c r="CC3133" s="15">
        <v>0.69399999999999995</v>
      </c>
      <c r="CD3133" s="15">
        <v>0.875</v>
      </c>
      <c r="CE3133" s="15">
        <v>0.36</v>
      </c>
      <c r="CF3133" s="15" t="s">
        <v>7128</v>
      </c>
      <c r="CG3133" s="15" t="s">
        <v>7128</v>
      </c>
      <c r="CH3133" s="13" t="s">
        <v>7128</v>
      </c>
      <c r="CI3133" s="13" t="s">
        <v>7128</v>
      </c>
      <c r="CJ3133" s="13">
        <v>0</v>
      </c>
      <c r="CK3133" s="12">
        <f t="shared" si="96"/>
        <v>0</v>
      </c>
      <c r="CL3133" s="36">
        <f t="shared" si="97"/>
        <v>0.31469194312796206</v>
      </c>
      <c r="CM3133" s="13">
        <v>31.5</v>
      </c>
      <c r="CN3133" s="13">
        <v>8.7899999999999991</v>
      </c>
      <c r="CO3133" s="13">
        <v>22.7</v>
      </c>
      <c r="CP3133" s="13">
        <v>247.9</v>
      </c>
      <c r="CQ3133" s="13" t="s">
        <v>7128</v>
      </c>
      <c r="CR3133" s="13" t="s">
        <v>7128</v>
      </c>
      <c r="CS3133" s="13" t="s">
        <v>7128</v>
      </c>
      <c r="CT3133" s="13">
        <v>0</v>
      </c>
      <c r="CU3133" s="13">
        <v>0</v>
      </c>
      <c r="CV3133" s="13">
        <v>316.5</v>
      </c>
      <c r="CW3133" s="13">
        <v>0</v>
      </c>
      <c r="CX3133" s="12">
        <v>0.12949229891614375</v>
      </c>
      <c r="CY3133" s="12">
        <v>0</v>
      </c>
      <c r="CZ3133" s="15" t="s">
        <v>7128</v>
      </c>
      <c r="DA3133" s="20"/>
      <c r="DB3133" s="20"/>
    </row>
    <row r="3134" spans="1:106" ht="24">
      <c r="A3134" s="8" t="s">
        <v>5225</v>
      </c>
      <c r="B3134" s="8" t="s">
        <v>5226</v>
      </c>
      <c r="C3134" s="9" t="s">
        <v>7142</v>
      </c>
      <c r="D3134" s="9" t="s">
        <v>7126</v>
      </c>
      <c r="E3134" s="10" t="s">
        <v>7127</v>
      </c>
      <c r="F3134" s="10" t="s">
        <v>7126</v>
      </c>
      <c r="G3134" s="11">
        <v>0.1</v>
      </c>
      <c r="H3134" s="11">
        <v>0.16000000000000003</v>
      </c>
      <c r="I3134" s="12">
        <v>9.0499999999999997E-2</v>
      </c>
      <c r="J3134" s="12">
        <v>7.0980000000000001E-2</v>
      </c>
      <c r="K3134" s="12">
        <v>4.7E-2</v>
      </c>
      <c r="L3134" s="12">
        <v>0.10350000000000001</v>
      </c>
      <c r="M3134" s="12">
        <v>6.8320350000000002E-2</v>
      </c>
      <c r="N3134" s="12">
        <v>6.9982631249999996E-2</v>
      </c>
      <c r="O3134" s="12">
        <v>-8.1385405405405412E-2</v>
      </c>
      <c r="P3134" s="12">
        <v>-6.9982631249999996E-2</v>
      </c>
      <c r="Q3134" s="13">
        <v>13</v>
      </c>
      <c r="R3134" s="13">
        <v>0</v>
      </c>
      <c r="S3134" s="13">
        <v>7.8</v>
      </c>
      <c r="T3134" s="13">
        <v>7.8</v>
      </c>
      <c r="U3134" s="13">
        <v>20.8</v>
      </c>
      <c r="V3134" s="13">
        <v>0.11</v>
      </c>
      <c r="W3134" s="13">
        <v>20.69</v>
      </c>
      <c r="X3134" s="14">
        <v>5.2884615384615379E-3</v>
      </c>
      <c r="Y3134" s="15">
        <v>2.5773195876288662E-2</v>
      </c>
      <c r="Z3134" s="14">
        <v>0.35616438356164387</v>
      </c>
      <c r="AA3134" s="14">
        <v>0.375</v>
      </c>
      <c r="AB3134" s="14">
        <v>0.55319148936170215</v>
      </c>
      <c r="AC3134" s="14">
        <v>0.6</v>
      </c>
      <c r="AD3134" s="13">
        <v>0.67400000000000004</v>
      </c>
      <c r="AE3134" s="15">
        <v>-1.0351111111111113</v>
      </c>
      <c r="AF3134" s="14">
        <v>0.21908902300206645</v>
      </c>
      <c r="AG3134" s="14" t="s">
        <v>7128</v>
      </c>
      <c r="AH3134" s="15">
        <v>0.19051262433052793</v>
      </c>
      <c r="AI3134" s="5" t="s">
        <v>7128</v>
      </c>
      <c r="AJ3134" s="15" t="s">
        <v>7128</v>
      </c>
      <c r="AK3134" s="15" t="s">
        <v>7128</v>
      </c>
      <c r="AL3134" s="15" t="s">
        <v>7128</v>
      </c>
      <c r="AM3134" s="15" t="s">
        <v>7128</v>
      </c>
      <c r="AN3134" s="15">
        <v>0.92198581560283688</v>
      </c>
      <c r="AO3134" s="15">
        <v>33.333333333333336</v>
      </c>
      <c r="AP3134" s="15" t="s">
        <v>7128</v>
      </c>
      <c r="AQ3134" s="15" t="s">
        <v>7128</v>
      </c>
      <c r="AR3134" s="15">
        <v>0.94951812758145948</v>
      </c>
      <c r="AS3134" s="15">
        <v>53.051282051282051</v>
      </c>
      <c r="AT3134" s="14" t="s">
        <v>7128</v>
      </c>
      <c r="AU3134" s="14">
        <v>0</v>
      </c>
      <c r="AV3134" s="12" t="s">
        <v>7128</v>
      </c>
      <c r="AW3134" s="12" t="s">
        <v>7128</v>
      </c>
      <c r="AX3134" s="12">
        <v>-0.45700000000000002</v>
      </c>
      <c r="AY3134" s="12">
        <v>-0.373</v>
      </c>
      <c r="AZ3134" s="14" t="s">
        <v>7128</v>
      </c>
      <c r="BA3134" s="14" t="s">
        <v>7128</v>
      </c>
      <c r="BB3134" s="14">
        <v>-1.0405405405405405E-2</v>
      </c>
      <c r="BC3134" s="14">
        <v>0</v>
      </c>
      <c r="BD3134" s="14">
        <v>-0.39487179487179486</v>
      </c>
      <c r="BE3134" s="14">
        <v>0</v>
      </c>
      <c r="BF3134" s="14">
        <v>0</v>
      </c>
      <c r="BG3134" s="14">
        <v>6.9599999999999995E-2</v>
      </c>
      <c r="BH3134" s="13">
        <v>-0.154</v>
      </c>
      <c r="BI3134" s="13">
        <v>-0.154</v>
      </c>
      <c r="BJ3134" s="13">
        <v>0</v>
      </c>
      <c r="BK3134" s="13">
        <v>0</v>
      </c>
      <c r="BL3134" s="13">
        <v>0.39</v>
      </c>
      <c r="BM3134" s="13">
        <v>0.39</v>
      </c>
      <c r="BN3134" s="13">
        <v>0</v>
      </c>
      <c r="BO3134" s="13">
        <v>0</v>
      </c>
      <c r="BP3134" s="13">
        <v>0</v>
      </c>
      <c r="BQ3134" s="13">
        <v>0</v>
      </c>
      <c r="BR3134" s="13">
        <v>0</v>
      </c>
      <c r="BS3134" s="13">
        <v>-0.14399999999999999</v>
      </c>
      <c r="BT3134" s="14" t="s">
        <v>7128</v>
      </c>
      <c r="BU3134" s="13">
        <v>0.14399999999999999</v>
      </c>
      <c r="BV3134" s="13">
        <v>-1.0000000000000009E-2</v>
      </c>
      <c r="BW3134" s="13">
        <v>-1.0000000000000009E-2</v>
      </c>
      <c r="BX3134" s="13">
        <v>14.8</v>
      </c>
      <c r="BY3134" s="13">
        <v>23.439999999999998</v>
      </c>
      <c r="BZ3134" s="13">
        <v>14.1</v>
      </c>
      <c r="CA3134" s="13">
        <v>21.79</v>
      </c>
      <c r="CB3134" s="13">
        <v>0</v>
      </c>
      <c r="CC3134" s="15">
        <v>-0.53500000000000003</v>
      </c>
      <c r="CD3134" s="15">
        <v>-4.2999999999999997E-2</v>
      </c>
      <c r="CE3134" s="15">
        <v>0.36</v>
      </c>
      <c r="CF3134" s="15" t="s">
        <v>7128</v>
      </c>
      <c r="CG3134" s="15">
        <v>1.1226948680623035</v>
      </c>
      <c r="CH3134" s="13" t="s">
        <v>7128</v>
      </c>
      <c r="CI3134" s="13">
        <v>2.6137000000000001</v>
      </c>
      <c r="CJ3134" s="13">
        <v>0</v>
      </c>
      <c r="CK3134" s="12">
        <f t="shared" si="96"/>
        <v>0</v>
      </c>
      <c r="CL3134" s="36">
        <f t="shared" si="97"/>
        <v>1.7898118402937129E-2</v>
      </c>
      <c r="CM3134" s="13" t="s">
        <v>7128</v>
      </c>
      <c r="CN3134" s="13" t="s">
        <v>7128</v>
      </c>
      <c r="CO3134" s="13" t="s">
        <v>7128</v>
      </c>
      <c r="CP3134" s="13" t="s">
        <v>7128</v>
      </c>
      <c r="CQ3134" s="13" t="s">
        <v>7128</v>
      </c>
      <c r="CR3134" s="13" t="s">
        <v>7128</v>
      </c>
      <c r="CS3134" s="13" t="s">
        <v>7128</v>
      </c>
      <c r="CT3134" s="13">
        <v>0</v>
      </c>
      <c r="CU3134" s="13">
        <v>0</v>
      </c>
      <c r="CV3134" s="13">
        <v>21.79</v>
      </c>
      <c r="CW3134" s="13">
        <v>0</v>
      </c>
      <c r="CX3134" s="12">
        <v>-1.0405405405405405E-2</v>
      </c>
      <c r="CY3134" s="12">
        <v>0</v>
      </c>
      <c r="CZ3134" s="15" t="s">
        <v>7128</v>
      </c>
      <c r="DA3134" s="20"/>
      <c r="DB3134" s="20"/>
    </row>
    <row r="3135" spans="1:106" ht="24">
      <c r="A3135" s="8" t="s">
        <v>1967</v>
      </c>
      <c r="B3135" s="8" t="s">
        <v>1968</v>
      </c>
      <c r="C3135" s="9" t="s">
        <v>7173</v>
      </c>
      <c r="D3135" s="9" t="s">
        <v>7126</v>
      </c>
      <c r="E3135" s="10" t="s">
        <v>7127</v>
      </c>
      <c r="F3135" s="10" t="s">
        <v>7126</v>
      </c>
      <c r="G3135" s="11">
        <v>0.62</v>
      </c>
      <c r="H3135" s="11">
        <v>0.62</v>
      </c>
      <c r="I3135" s="12">
        <v>9.0499999999999997E-2</v>
      </c>
      <c r="J3135" s="12">
        <v>0.11261</v>
      </c>
      <c r="K3135" s="12">
        <v>4.7E-2</v>
      </c>
      <c r="L3135" s="12">
        <v>0.10350000000000001</v>
      </c>
      <c r="M3135" s="12">
        <v>6.8320350000000002E-2</v>
      </c>
      <c r="N3135" s="12">
        <v>0.11261</v>
      </c>
      <c r="O3135" s="12" t="s">
        <v>7128</v>
      </c>
      <c r="P3135" s="12" t="s">
        <v>7128</v>
      </c>
      <c r="Q3135" s="13">
        <v>9.27</v>
      </c>
      <c r="R3135" s="13">
        <v>0</v>
      </c>
      <c r="S3135" s="13">
        <v>0</v>
      </c>
      <c r="T3135" s="13">
        <v>0</v>
      </c>
      <c r="U3135" s="13">
        <v>9.27</v>
      </c>
      <c r="V3135" s="13">
        <v>0</v>
      </c>
      <c r="W3135" s="13">
        <v>9.27</v>
      </c>
      <c r="X3135" s="14">
        <v>0</v>
      </c>
      <c r="Y3135" s="15">
        <v>2.7333894028595457E-2</v>
      </c>
      <c r="Z3135" s="14" t="s">
        <v>7128</v>
      </c>
      <c r="AA3135" s="14">
        <v>0</v>
      </c>
      <c r="AB3135" s="14" t="s">
        <v>7128</v>
      </c>
      <c r="AC3135" s="14">
        <v>0</v>
      </c>
      <c r="AD3135" s="13">
        <v>7.8E-2</v>
      </c>
      <c r="AE3135" s="15">
        <v>0.68772222222222235</v>
      </c>
      <c r="AF3135" s="14" t="s">
        <v>7128</v>
      </c>
      <c r="AG3135" s="14" t="s">
        <v>7128</v>
      </c>
      <c r="AH3135" s="15">
        <v>0.22471910112359547</v>
      </c>
      <c r="AI3135" s="5" t="s">
        <v>7128</v>
      </c>
      <c r="AJ3135" s="15" t="s">
        <v>7128</v>
      </c>
      <c r="AK3135" s="15" t="s">
        <v>7128</v>
      </c>
      <c r="AL3135" s="15" t="s">
        <v>7128</v>
      </c>
      <c r="AM3135" s="15" t="s">
        <v>7128</v>
      </c>
      <c r="AN3135" s="15" t="s">
        <v>7128</v>
      </c>
      <c r="AO3135" s="15">
        <v>0.1434984520123839</v>
      </c>
      <c r="AP3135" s="15" t="s">
        <v>7128</v>
      </c>
      <c r="AQ3135" s="15" t="s">
        <v>7128</v>
      </c>
      <c r="AR3135" s="15" t="s">
        <v>7128</v>
      </c>
      <c r="AS3135" s="15">
        <v>0.1434984520123839</v>
      </c>
      <c r="AT3135" s="14" t="s">
        <v>7128</v>
      </c>
      <c r="AU3135" s="14">
        <v>0</v>
      </c>
      <c r="AV3135" s="12" t="s">
        <v>7128</v>
      </c>
      <c r="AW3135" s="12" t="s">
        <v>7128</v>
      </c>
      <c r="AX3135" s="12">
        <v>4.2699999999999995E-2</v>
      </c>
      <c r="AY3135" s="12">
        <v>1.2199999999999999E-2</v>
      </c>
      <c r="AZ3135" s="14" t="s">
        <v>7128</v>
      </c>
      <c r="BA3135" s="14" t="s">
        <v>7128</v>
      </c>
      <c r="BB3135" s="14" t="s">
        <v>7128</v>
      </c>
      <c r="BC3135" s="14" t="s">
        <v>7128</v>
      </c>
      <c r="BD3135" s="14">
        <v>-0.2106060606060606</v>
      </c>
      <c r="BE3135" s="14">
        <v>-0.12348484848484849</v>
      </c>
      <c r="BF3135" s="14">
        <v>0</v>
      </c>
      <c r="BG3135" s="14">
        <v>5.1399999999999994E-2</v>
      </c>
      <c r="BH3135" s="13">
        <v>-13</v>
      </c>
      <c r="BI3135" s="13">
        <v>-13.9</v>
      </c>
      <c r="BJ3135" s="13">
        <v>-8.15</v>
      </c>
      <c r="BK3135" s="13">
        <v>-8.15</v>
      </c>
      <c r="BL3135" s="13">
        <v>64.599999999999994</v>
      </c>
      <c r="BM3135" s="13">
        <v>66</v>
      </c>
      <c r="BN3135" s="13">
        <v>-7.46</v>
      </c>
      <c r="BO3135" s="13">
        <v>-6.45</v>
      </c>
      <c r="BP3135" s="13">
        <v>-8.15</v>
      </c>
      <c r="BQ3135" s="13">
        <v>0</v>
      </c>
      <c r="BR3135" s="13">
        <v>0</v>
      </c>
      <c r="BS3135" s="13">
        <v>-1.69</v>
      </c>
      <c r="BT3135" s="14" t="s">
        <v>7128</v>
      </c>
      <c r="BU3135" s="13">
        <v>-6.4600000000000009</v>
      </c>
      <c r="BV3135" s="13">
        <v>-12.21</v>
      </c>
      <c r="BW3135" s="13">
        <v>-12.21</v>
      </c>
      <c r="BX3135" s="13">
        <v>0</v>
      </c>
      <c r="BY3135" s="13">
        <v>0</v>
      </c>
      <c r="BZ3135" s="13">
        <v>0</v>
      </c>
      <c r="CA3135" s="13">
        <v>0</v>
      </c>
      <c r="CB3135" s="13">
        <v>0</v>
      </c>
      <c r="CC3135" s="15">
        <v>4.1000000000000002E-2</v>
      </c>
      <c r="CD3135" s="15">
        <v>0.66700000000000004</v>
      </c>
      <c r="CE3135" s="15">
        <v>0.36</v>
      </c>
      <c r="CF3135" s="15">
        <v>1.5142315148574255</v>
      </c>
      <c r="CG3135" s="15">
        <v>1.2048115277797582</v>
      </c>
      <c r="CH3135" s="13">
        <v>-2.2562500000000005</v>
      </c>
      <c r="CI3135" s="13">
        <v>-8.7266250000000003</v>
      </c>
      <c r="CJ3135" s="13">
        <v>0</v>
      </c>
      <c r="CK3135" s="12">
        <f t="shared" si="96"/>
        <v>0</v>
      </c>
      <c r="CL3135" s="36" t="str">
        <f t="shared" si="97"/>
        <v>NA</v>
      </c>
      <c r="CM3135" s="13" t="s">
        <v>7128</v>
      </c>
      <c r="CN3135" s="13" t="s">
        <v>7128</v>
      </c>
      <c r="CO3135" s="13" t="s">
        <v>7128</v>
      </c>
      <c r="CP3135" s="13" t="s">
        <v>7128</v>
      </c>
      <c r="CQ3135" s="13" t="s">
        <v>7128</v>
      </c>
      <c r="CR3135" s="13" t="s">
        <v>7128</v>
      </c>
      <c r="CS3135" s="13" t="s">
        <v>7128</v>
      </c>
      <c r="CT3135" s="13">
        <v>0.12820000000000001</v>
      </c>
      <c r="CU3135" s="13">
        <v>-8.213000000000001</v>
      </c>
      <c r="CV3135" s="13">
        <v>0.12820000000000001</v>
      </c>
      <c r="CW3135" s="13">
        <v>-7.46</v>
      </c>
      <c r="CX3135" s="12" t="s">
        <v>7128</v>
      </c>
      <c r="CY3135" s="12" t="s">
        <v>7128</v>
      </c>
      <c r="CZ3135" s="15" t="s">
        <v>7128</v>
      </c>
      <c r="DA3135" s="20"/>
      <c r="DB3135" s="20"/>
    </row>
    <row r="3136" spans="1:106" ht="24">
      <c r="A3136" s="8" t="s">
        <v>6157</v>
      </c>
      <c r="B3136" s="8" t="s">
        <v>6158</v>
      </c>
      <c r="C3136" s="9" t="s">
        <v>7131</v>
      </c>
      <c r="D3136" s="9" t="s">
        <v>7126</v>
      </c>
      <c r="E3136" s="10" t="s">
        <v>7127</v>
      </c>
      <c r="F3136" s="10" t="s">
        <v>7126</v>
      </c>
      <c r="G3136" s="11">
        <v>0.79</v>
      </c>
      <c r="H3136" s="11">
        <v>0.79</v>
      </c>
      <c r="I3136" s="12">
        <v>9.0499999999999997E-2</v>
      </c>
      <c r="J3136" s="12">
        <v>0.127995</v>
      </c>
      <c r="K3136" s="12">
        <v>4.7E-2</v>
      </c>
      <c r="L3136" s="12">
        <v>0.10350000000000001</v>
      </c>
      <c r="M3136" s="12">
        <v>6.8320350000000002E-2</v>
      </c>
      <c r="N3136" s="12">
        <v>0.127995</v>
      </c>
      <c r="O3136" s="12">
        <v>-0.10727757686676427</v>
      </c>
      <c r="P3136" s="12">
        <v>-0.53651763275603959</v>
      </c>
      <c r="Q3136" s="13">
        <v>243.6</v>
      </c>
      <c r="R3136" s="13">
        <v>0</v>
      </c>
      <c r="S3136" s="13">
        <v>0</v>
      </c>
      <c r="T3136" s="13">
        <v>0</v>
      </c>
      <c r="U3136" s="13">
        <v>243.6</v>
      </c>
      <c r="V3136" s="13">
        <v>123.7</v>
      </c>
      <c r="W3136" s="13">
        <v>119.89999999999999</v>
      </c>
      <c r="X3136" s="14">
        <v>0.50779967159277506</v>
      </c>
      <c r="Y3136" s="15">
        <v>0.16666666666666666</v>
      </c>
      <c r="Z3136" s="14">
        <v>0</v>
      </c>
      <c r="AA3136" s="14">
        <v>0</v>
      </c>
      <c r="AB3136" s="14">
        <v>0</v>
      </c>
      <c r="AC3136" s="14">
        <v>0</v>
      </c>
      <c r="AD3136" s="13">
        <v>40.590000000000003</v>
      </c>
      <c r="AE3136" s="15">
        <v>3.5819444444444448</v>
      </c>
      <c r="AF3136" s="14">
        <v>0.22803508501982758</v>
      </c>
      <c r="AG3136" s="14">
        <v>0.81566395795553726</v>
      </c>
      <c r="AH3136" s="15">
        <v>0.37703583061889245</v>
      </c>
      <c r="AI3136" s="5" t="s">
        <v>7128</v>
      </c>
      <c r="AJ3136" s="15">
        <v>86.077738515901061</v>
      </c>
      <c r="AK3136" s="15">
        <v>86.077738515901061</v>
      </c>
      <c r="AL3136" s="15" t="s">
        <v>7128</v>
      </c>
      <c r="AM3136" s="15" t="s">
        <v>7128</v>
      </c>
      <c r="AN3136" s="15">
        <v>1.8426626323751891</v>
      </c>
      <c r="AO3136" s="15" t="s">
        <v>7128</v>
      </c>
      <c r="AP3136" s="15" t="s">
        <v>7128</v>
      </c>
      <c r="AQ3136" s="15" t="s">
        <v>7128</v>
      </c>
      <c r="AR3136" s="15">
        <v>14.105882352941199</v>
      </c>
      <c r="AS3136" s="15" t="s">
        <v>7128</v>
      </c>
      <c r="AT3136" s="14">
        <v>0.15053003533568901</v>
      </c>
      <c r="AU3136" s="14">
        <v>1.7487684729064036E-3</v>
      </c>
      <c r="AV3136" s="12">
        <v>0.72599999999999998</v>
      </c>
      <c r="AW3136" s="12">
        <v>-0.25</v>
      </c>
      <c r="AX3136" s="12" t="s">
        <v>7128</v>
      </c>
      <c r="AY3136" s="12" t="s">
        <v>7128</v>
      </c>
      <c r="AZ3136" s="14" t="s">
        <v>7128</v>
      </c>
      <c r="BA3136" s="14" t="s">
        <v>7128</v>
      </c>
      <c r="BB3136" s="14">
        <v>2.0717423133235727E-2</v>
      </c>
      <c r="BC3136" s="14">
        <v>-0.40852263275603956</v>
      </c>
      <c r="BD3136" s="14" t="s">
        <v>7128</v>
      </c>
      <c r="BE3136" s="14" t="s">
        <v>7128</v>
      </c>
      <c r="BF3136" s="14">
        <v>0.31476997578692495</v>
      </c>
      <c r="BG3136" s="14">
        <v>0.18030000000000002</v>
      </c>
      <c r="BH3136" s="13">
        <v>2.83</v>
      </c>
      <c r="BI3136" s="13">
        <v>2.83</v>
      </c>
      <c r="BJ3136" s="13">
        <v>-7.81</v>
      </c>
      <c r="BK3136" s="13">
        <v>-7.81</v>
      </c>
      <c r="BL3136" s="13">
        <v>0</v>
      </c>
      <c r="BM3136" s="13">
        <v>0</v>
      </c>
      <c r="BN3136" s="13">
        <v>-6.32</v>
      </c>
      <c r="BO3136" s="13">
        <v>-6.32</v>
      </c>
      <c r="BP3136" s="13">
        <v>-5.351646489104116</v>
      </c>
      <c r="BQ3136" s="13">
        <v>0</v>
      </c>
      <c r="BR3136" s="13">
        <v>0</v>
      </c>
      <c r="BS3136" s="13">
        <v>-1.39</v>
      </c>
      <c r="BT3136" s="14" t="s">
        <v>7128</v>
      </c>
      <c r="BU3136" s="13">
        <v>-3.9616464891041163</v>
      </c>
      <c r="BV3136" s="13">
        <v>4.22</v>
      </c>
      <c r="BW3136" s="13">
        <v>4.22</v>
      </c>
      <c r="BX3136" s="13">
        <v>136.6</v>
      </c>
      <c r="BY3136" s="13">
        <v>13.099999999999994</v>
      </c>
      <c r="BZ3136" s="13">
        <v>132.19999999999999</v>
      </c>
      <c r="CA3136" s="13">
        <v>8.4999999999999858</v>
      </c>
      <c r="CB3136" s="13">
        <v>-0.42599999999999993</v>
      </c>
      <c r="CC3136" s="15">
        <v>1.24</v>
      </c>
      <c r="CD3136" s="15">
        <v>1.39</v>
      </c>
      <c r="CE3136" s="15">
        <v>0.36</v>
      </c>
      <c r="CF3136" s="15">
        <v>1.0455921665550887</v>
      </c>
      <c r="CG3136" s="15">
        <v>0.86720618334166399</v>
      </c>
      <c r="CH3136" s="13">
        <v>22.0642</v>
      </c>
      <c r="CI3136" s="13">
        <v>21.009299999999996</v>
      </c>
      <c r="CJ3136" s="13">
        <v>-0.42599999999999993</v>
      </c>
      <c r="CK3136" s="12">
        <f t="shared" si="96"/>
        <v>0.10094786729857819</v>
      </c>
      <c r="CL3136" s="36" t="str">
        <f t="shared" si="97"/>
        <v>NA</v>
      </c>
      <c r="CM3136" s="13">
        <v>4.13</v>
      </c>
      <c r="CN3136" s="13">
        <v>1.3</v>
      </c>
      <c r="CO3136" s="13">
        <v>2.83</v>
      </c>
      <c r="CP3136" s="13">
        <v>243.6</v>
      </c>
      <c r="CQ3136" s="13" t="s">
        <v>7128</v>
      </c>
      <c r="CR3136" s="13" t="s">
        <v>7128</v>
      </c>
      <c r="CS3136" s="13">
        <v>4.22</v>
      </c>
      <c r="CT3136" s="13">
        <v>0</v>
      </c>
      <c r="CU3136" s="13">
        <v>-7.81</v>
      </c>
      <c r="CV3136" s="13">
        <v>8.4999999999999858</v>
      </c>
      <c r="CW3136" s="13">
        <v>-6.32</v>
      </c>
      <c r="CX3136" s="12">
        <v>2.0717423133235727E-2</v>
      </c>
      <c r="CY3136" s="12">
        <v>-0.40852263275603956</v>
      </c>
      <c r="CZ3136" s="15" t="s">
        <v>7128</v>
      </c>
      <c r="DA3136" s="20"/>
      <c r="DB3136" s="20"/>
    </row>
    <row r="3137" spans="1:106">
      <c r="A3137" s="8" t="s">
        <v>1077</v>
      </c>
      <c r="B3137" s="8" t="s">
        <v>1078</v>
      </c>
      <c r="C3137" s="9" t="s">
        <v>7148</v>
      </c>
      <c r="D3137" s="9" t="s">
        <v>7126</v>
      </c>
      <c r="E3137" s="10" t="s">
        <v>7127</v>
      </c>
      <c r="F3137" s="10" t="s">
        <v>7126</v>
      </c>
      <c r="G3137" s="11">
        <v>0.67</v>
      </c>
      <c r="H3137" s="11">
        <v>0.67</v>
      </c>
      <c r="I3137" s="12">
        <v>9.0499999999999997E-2</v>
      </c>
      <c r="J3137" s="12">
        <v>0.117135</v>
      </c>
      <c r="K3137" s="12">
        <v>4.1999999999999996E-2</v>
      </c>
      <c r="L3137" s="12">
        <v>9.8500000000000004E-2</v>
      </c>
      <c r="M3137" s="12">
        <v>6.5019850000000004E-2</v>
      </c>
      <c r="N3137" s="12">
        <v>0.117135</v>
      </c>
      <c r="O3137" s="12">
        <v>-0.93727888489208633</v>
      </c>
      <c r="P3137" s="12">
        <v>-8.078634725472017E-2</v>
      </c>
      <c r="Q3137" s="13">
        <v>8.59</v>
      </c>
      <c r="R3137" s="13">
        <v>0</v>
      </c>
      <c r="S3137" s="13">
        <v>0</v>
      </c>
      <c r="T3137" s="13">
        <v>0</v>
      </c>
      <c r="U3137" s="13">
        <v>8.59</v>
      </c>
      <c r="V3137" s="13">
        <v>0</v>
      </c>
      <c r="W3137" s="13">
        <v>8.59</v>
      </c>
      <c r="X3137" s="14">
        <v>0</v>
      </c>
      <c r="Y3137" s="15">
        <v>5.7915057915057917E-2</v>
      </c>
      <c r="Z3137" s="14" t="s">
        <v>7128</v>
      </c>
      <c r="AA3137" s="14">
        <v>0</v>
      </c>
      <c r="AB3137" s="14" t="s">
        <v>7128</v>
      </c>
      <c r="AC3137" s="14">
        <v>0</v>
      </c>
      <c r="AD3137" s="13">
        <v>0.33100000000000002</v>
      </c>
      <c r="AE3137" s="15">
        <v>1.5686666666666667</v>
      </c>
      <c r="AF3137" s="14">
        <v>9.4868329805051374E-2</v>
      </c>
      <c r="AG3137" s="14">
        <v>0.69253880757687503</v>
      </c>
      <c r="AH3137" s="15">
        <v>0.34323922734026746</v>
      </c>
      <c r="AI3137" s="5">
        <v>0.11990291262135923</v>
      </c>
      <c r="AJ3137" s="15" t="s">
        <v>7128</v>
      </c>
      <c r="AK3137" s="15" t="s">
        <v>7128</v>
      </c>
      <c r="AL3137" s="15" t="s">
        <v>7128</v>
      </c>
      <c r="AM3137" s="15" t="s">
        <v>7128</v>
      </c>
      <c r="AN3137" s="15" t="s">
        <v>7128</v>
      </c>
      <c r="AO3137" s="15">
        <v>3.9494252873563215E-2</v>
      </c>
      <c r="AP3137" s="15">
        <v>3.4777327935222671</v>
      </c>
      <c r="AQ3137" s="15">
        <v>0.94499449944994496</v>
      </c>
      <c r="AR3137" s="15" t="s">
        <v>7128</v>
      </c>
      <c r="AS3137" s="15">
        <v>3.9494252873563215E-2</v>
      </c>
      <c r="AT3137" s="14" t="s">
        <v>7128</v>
      </c>
      <c r="AU3137" s="14">
        <v>0</v>
      </c>
      <c r="AV3137" s="12" t="s">
        <v>7128</v>
      </c>
      <c r="AW3137" s="12" t="s">
        <v>7128</v>
      </c>
      <c r="AX3137" s="12" t="s">
        <v>7128</v>
      </c>
      <c r="AY3137" s="12" t="s">
        <v>7128</v>
      </c>
      <c r="AZ3137" s="14" t="s">
        <v>7128</v>
      </c>
      <c r="BA3137" s="14" t="s">
        <v>7128</v>
      </c>
      <c r="BB3137" s="14">
        <v>-0.82014388489208634</v>
      </c>
      <c r="BC3137" s="14">
        <v>3.6348652745279826E-2</v>
      </c>
      <c r="BD3137" s="14">
        <v>-5.2413793103448278E-2</v>
      </c>
      <c r="BE3137" s="14">
        <v>1.135632183908046E-2</v>
      </c>
      <c r="BF3137" s="14">
        <v>0</v>
      </c>
      <c r="BG3137" s="14">
        <v>0.1081</v>
      </c>
      <c r="BH3137" s="13">
        <v>-11.4</v>
      </c>
      <c r="BI3137" s="13">
        <v>-11.4</v>
      </c>
      <c r="BJ3137" s="13">
        <v>2.4700000000000002</v>
      </c>
      <c r="BK3137" s="13">
        <v>2.4700000000000002</v>
      </c>
      <c r="BL3137" s="13">
        <v>217.5</v>
      </c>
      <c r="BM3137" s="13">
        <v>217.5</v>
      </c>
      <c r="BN3137" s="13">
        <v>9.09</v>
      </c>
      <c r="BO3137" s="13">
        <v>9.09</v>
      </c>
      <c r="BP3137" s="13">
        <v>2.4700000000000002</v>
      </c>
      <c r="BQ3137" s="13">
        <v>0</v>
      </c>
      <c r="BR3137" s="13">
        <v>0</v>
      </c>
      <c r="BS3137" s="13">
        <v>-4.55</v>
      </c>
      <c r="BT3137" s="14">
        <v>-1.8421052631578945</v>
      </c>
      <c r="BU3137" s="13">
        <v>7.02</v>
      </c>
      <c r="BV3137" s="13">
        <v>-6.8500000000000005</v>
      </c>
      <c r="BW3137" s="13">
        <v>-6.8500000000000005</v>
      </c>
      <c r="BX3137" s="13">
        <v>13.9</v>
      </c>
      <c r="BY3137" s="13">
        <v>67.953000000000003</v>
      </c>
      <c r="BZ3137" s="13">
        <v>0</v>
      </c>
      <c r="CA3137" s="13">
        <v>0</v>
      </c>
      <c r="CB3137" s="13">
        <v>0</v>
      </c>
      <c r="CC3137" s="15">
        <v>0.438</v>
      </c>
      <c r="CD3137" s="15">
        <v>0.82199999999999995</v>
      </c>
      <c r="CE3137" s="15">
        <v>0.36</v>
      </c>
      <c r="CF3137" s="15" t="s">
        <v>7128</v>
      </c>
      <c r="CG3137" s="15" t="s">
        <v>7128</v>
      </c>
      <c r="CH3137" s="13" t="s">
        <v>7128</v>
      </c>
      <c r="CI3137" s="13" t="s">
        <v>7128</v>
      </c>
      <c r="CJ3137" s="13">
        <v>0</v>
      </c>
      <c r="CK3137" s="12">
        <f t="shared" si="96"/>
        <v>0</v>
      </c>
      <c r="CL3137" s="36" t="str">
        <f t="shared" si="97"/>
        <v>NA</v>
      </c>
      <c r="CM3137" s="13" t="s">
        <v>7128</v>
      </c>
      <c r="CN3137" s="13" t="s">
        <v>7128</v>
      </c>
      <c r="CO3137" s="13" t="s">
        <v>7128</v>
      </c>
      <c r="CP3137" s="13" t="s">
        <v>7128</v>
      </c>
      <c r="CQ3137" s="13">
        <v>9.09</v>
      </c>
      <c r="CR3137" s="13">
        <v>8.59</v>
      </c>
      <c r="CS3137" s="13" t="s">
        <v>7128</v>
      </c>
      <c r="CT3137" s="13">
        <v>0.28720000000000001</v>
      </c>
      <c r="CU3137" s="13">
        <v>2.3982000000000001</v>
      </c>
      <c r="CV3137" s="13">
        <v>0.28720000000000001</v>
      </c>
      <c r="CW3137" s="13">
        <v>9.09</v>
      </c>
      <c r="CX3137" s="12">
        <v>-0.80860212022104427</v>
      </c>
      <c r="CY3137" s="12">
        <v>3.5143507785733337E-2</v>
      </c>
      <c r="CZ3137" s="15">
        <v>0.94499449944994496</v>
      </c>
      <c r="DA3137" s="20"/>
      <c r="DB3137" s="20"/>
    </row>
    <row r="3138" spans="1:106" ht="24">
      <c r="A3138" s="8" t="s">
        <v>975</v>
      </c>
      <c r="B3138" s="8" t="s">
        <v>976</v>
      </c>
      <c r="C3138" s="9" t="s">
        <v>7160</v>
      </c>
      <c r="D3138" s="9" t="s">
        <v>7126</v>
      </c>
      <c r="E3138" s="10" t="s">
        <v>7127</v>
      </c>
      <c r="F3138" s="10" t="s">
        <v>7126</v>
      </c>
      <c r="G3138" s="11">
        <v>0.7</v>
      </c>
      <c r="H3138" s="11">
        <v>0.98669405937616206</v>
      </c>
      <c r="I3138" s="12">
        <v>9.0499999999999997E-2</v>
      </c>
      <c r="J3138" s="12">
        <v>0.14579581237354267</v>
      </c>
      <c r="K3138" s="12">
        <v>3.2000000000000001E-2</v>
      </c>
      <c r="L3138" s="12">
        <v>8.8499999999999995E-2</v>
      </c>
      <c r="M3138" s="12">
        <v>5.8418850000000001E-2</v>
      </c>
      <c r="N3138" s="12">
        <v>0.11194986198609599</v>
      </c>
      <c r="O3138" s="12">
        <v>-0.12608778317646238</v>
      </c>
      <c r="P3138" s="12">
        <v>-3.8362027601187232E-2</v>
      </c>
      <c r="Q3138" s="13">
        <v>861</v>
      </c>
      <c r="R3138" s="13">
        <v>0.18282039503904457</v>
      </c>
      <c r="S3138" s="13">
        <v>544.20000000000005</v>
      </c>
      <c r="T3138" s="13">
        <v>544.38282039503906</v>
      </c>
      <c r="U3138" s="13">
        <v>1405.3828203950391</v>
      </c>
      <c r="V3138" s="13">
        <v>14.7</v>
      </c>
      <c r="W3138" s="13">
        <v>1390.682820395039</v>
      </c>
      <c r="X3138" s="14">
        <v>1.0459783474418718E-2</v>
      </c>
      <c r="Y3138" s="15">
        <v>1.4705882352941176E-2</v>
      </c>
      <c r="Z3138" s="14">
        <v>0.59724967735442569</v>
      </c>
      <c r="AA3138" s="14">
        <v>0.38735553935547506</v>
      </c>
      <c r="AB3138" s="14">
        <v>1.4829278681423019</v>
      </c>
      <c r="AC3138" s="14">
        <v>0.63226808408250768</v>
      </c>
      <c r="AD3138" s="13">
        <v>5.63</v>
      </c>
      <c r="AE3138" s="15">
        <v>1.8461666666666667</v>
      </c>
      <c r="AF3138" s="14">
        <v>0.29154759474226505</v>
      </c>
      <c r="AG3138" s="14">
        <v>0.37352391844038418</v>
      </c>
      <c r="AH3138" s="15">
        <v>0.13884007029876977</v>
      </c>
      <c r="AI3138" s="5">
        <v>1.5207006369426752</v>
      </c>
      <c r="AJ3138" s="15">
        <v>151.85185185185185</v>
      </c>
      <c r="AK3138" s="15">
        <v>151.85185185185185</v>
      </c>
      <c r="AL3138" s="15">
        <v>19.893992932862194</v>
      </c>
      <c r="AM3138" s="15">
        <v>5.4427187043674499</v>
      </c>
      <c r="AN3138" s="15">
        <v>2.3454099700354125</v>
      </c>
      <c r="AO3138" s="15">
        <v>3.4207389749702029</v>
      </c>
      <c r="AP3138" s="15">
        <v>14.537397119425297</v>
      </c>
      <c r="AQ3138" s="15">
        <v>11.3433455443767</v>
      </c>
      <c r="AR3138" s="15">
        <v>1.5507845445148001</v>
      </c>
      <c r="AS3138" s="15">
        <v>5.5251601922727023</v>
      </c>
      <c r="AT3138" s="14">
        <v>0.89594356261022934</v>
      </c>
      <c r="AU3138" s="14">
        <v>5.900116144018583E-3</v>
      </c>
      <c r="AV3138" s="12">
        <v>-0.30499999999999999</v>
      </c>
      <c r="AW3138" s="12">
        <v>-0.106</v>
      </c>
      <c r="AX3138" s="12">
        <v>0.58599999999999997</v>
      </c>
      <c r="AY3138" s="12">
        <v>0.66500000000000004</v>
      </c>
      <c r="AZ3138" s="14">
        <v>0.27899999999999997</v>
      </c>
      <c r="BA3138" s="14">
        <v>2.7300000000000001E-2</v>
      </c>
      <c r="BB3138" s="14">
        <v>1.9708029197080291E-2</v>
      </c>
      <c r="BC3138" s="14">
        <v>7.3587834384908762E-2</v>
      </c>
      <c r="BD3138" s="14">
        <v>2.2526817640047676E-2</v>
      </c>
      <c r="BE3138" s="14">
        <v>0.38006529964637348</v>
      </c>
      <c r="BF3138" s="14">
        <v>0.35223214285714288</v>
      </c>
      <c r="BG3138" s="14">
        <v>0.33700000000000002</v>
      </c>
      <c r="BH3138" s="13">
        <v>5.67</v>
      </c>
      <c r="BI3138" s="13">
        <v>5.67</v>
      </c>
      <c r="BJ3138" s="13">
        <v>95.5</v>
      </c>
      <c r="BK3138" s="13">
        <v>95.662435920992195</v>
      </c>
      <c r="BL3138" s="13">
        <v>251.7</v>
      </c>
      <c r="BM3138" s="13">
        <v>251.7</v>
      </c>
      <c r="BN3138" s="13">
        <v>122.4</v>
      </c>
      <c r="BO3138" s="13">
        <v>122.599</v>
      </c>
      <c r="BP3138" s="13">
        <v>61.967051125606993</v>
      </c>
      <c r="BQ3138" s="13">
        <v>0.59999999999999432</v>
      </c>
      <c r="BR3138" s="13">
        <v>22.689999999999998</v>
      </c>
      <c r="BS3138" s="13">
        <v>-7.6999999999999993</v>
      </c>
      <c r="BT3138" s="14">
        <v>0.24190274876265003</v>
      </c>
      <c r="BU3138" s="13">
        <v>46.977051125606991</v>
      </c>
      <c r="BV3138" s="13">
        <v>-9.9199999999999928</v>
      </c>
      <c r="BW3138" s="13">
        <v>-9.3199999999999985</v>
      </c>
      <c r="BX3138" s="13">
        <v>287.7</v>
      </c>
      <c r="BY3138" s="13">
        <v>842.08282039503888</v>
      </c>
      <c r="BZ3138" s="13">
        <v>367.1</v>
      </c>
      <c r="CA3138" s="13">
        <v>896.76082039503899</v>
      </c>
      <c r="CB3138" s="13">
        <v>-5.08</v>
      </c>
      <c r="CC3138" s="15">
        <v>0.72599999999999998</v>
      </c>
      <c r="CD3138" s="15">
        <v>0.54</v>
      </c>
      <c r="CE3138" s="15">
        <v>0.36</v>
      </c>
      <c r="CF3138" s="15" t="s">
        <v>7128</v>
      </c>
      <c r="CG3138" s="15" t="s">
        <v>7128</v>
      </c>
      <c r="CH3138" s="13" t="s">
        <v>7128</v>
      </c>
      <c r="CI3138" s="13" t="s">
        <v>7128</v>
      </c>
      <c r="CJ3138" s="13">
        <v>-5.08</v>
      </c>
      <c r="CK3138" s="12" t="str">
        <f t="shared" si="96"/>
        <v>NA</v>
      </c>
      <c r="CL3138" s="36">
        <f t="shared" si="97"/>
        <v>0.2806768474665538</v>
      </c>
      <c r="CM3138" s="13">
        <v>22.4</v>
      </c>
      <c r="CN3138" s="13">
        <v>7.89</v>
      </c>
      <c r="CO3138" s="13">
        <v>5.67</v>
      </c>
      <c r="CP3138" s="13">
        <v>861</v>
      </c>
      <c r="CQ3138" s="13">
        <v>122.599</v>
      </c>
      <c r="CR3138" s="13">
        <v>1390.682820395039</v>
      </c>
      <c r="CS3138" s="13">
        <v>-9.9199999999999928</v>
      </c>
      <c r="CT3138" s="13">
        <v>0</v>
      </c>
      <c r="CU3138" s="13">
        <v>95.662435920992195</v>
      </c>
      <c r="CV3138" s="13">
        <v>896.76082039503899</v>
      </c>
      <c r="CW3138" s="13">
        <v>122.4</v>
      </c>
      <c r="CX3138" s="12">
        <v>1.9708029197080291E-2</v>
      </c>
      <c r="CY3138" s="12">
        <v>7.3587834384908762E-2</v>
      </c>
      <c r="CZ3138" s="15">
        <v>11.361787748325481</v>
      </c>
      <c r="DA3138" s="20"/>
      <c r="DB3138" s="20"/>
    </row>
    <row r="3139" spans="1:106" ht="24">
      <c r="A3139" s="8" t="s">
        <v>2235</v>
      </c>
      <c r="B3139" s="8" t="s">
        <v>2236</v>
      </c>
      <c r="C3139" s="9" t="s">
        <v>7141</v>
      </c>
      <c r="D3139" s="9" t="s">
        <v>7126</v>
      </c>
      <c r="E3139" s="10" t="s">
        <v>7127</v>
      </c>
      <c r="F3139" s="10" t="s">
        <v>7126</v>
      </c>
      <c r="G3139" s="11">
        <v>0.73</v>
      </c>
      <c r="H3139" s="11">
        <v>0.81171346896572694</v>
      </c>
      <c r="I3139" s="12">
        <v>9.0499999999999997E-2</v>
      </c>
      <c r="J3139" s="12">
        <v>0.12996006894139828</v>
      </c>
      <c r="K3139" s="12">
        <v>4.1999999999999996E-2</v>
      </c>
      <c r="L3139" s="12">
        <v>9.8500000000000004E-2</v>
      </c>
      <c r="M3139" s="12">
        <v>6.5019850000000004E-2</v>
      </c>
      <c r="N3139" s="12">
        <v>0.12110834483091469</v>
      </c>
      <c r="O3139" s="12">
        <v>-6.8311323421685027E-2</v>
      </c>
      <c r="P3139" s="12">
        <v>-4.7469755926961912E-2</v>
      </c>
      <c r="Q3139" s="13">
        <v>67.8</v>
      </c>
      <c r="R3139" s="13">
        <v>0</v>
      </c>
      <c r="S3139" s="13">
        <v>10.7</v>
      </c>
      <c r="T3139" s="13">
        <v>10.7</v>
      </c>
      <c r="U3139" s="13">
        <v>78.5</v>
      </c>
      <c r="V3139" s="13">
        <v>0.23699999999999999</v>
      </c>
      <c r="W3139" s="13">
        <v>78.263000000000005</v>
      </c>
      <c r="X3139" s="14">
        <v>3.0191082802547768E-3</v>
      </c>
      <c r="Y3139" s="15">
        <v>0.47945205479452058</v>
      </c>
      <c r="Z3139" s="14">
        <v>0.63804412641621944</v>
      </c>
      <c r="AA3139" s="14">
        <v>0.13630573248407643</v>
      </c>
      <c r="AB3139" s="14">
        <v>1.7627677100494232</v>
      </c>
      <c r="AC3139" s="14">
        <v>0.15781710914454278</v>
      </c>
      <c r="AD3139" s="13">
        <v>4.6500000000000004</v>
      </c>
      <c r="AE3139" s="15">
        <v>2.4906666666666673</v>
      </c>
      <c r="AF3139" s="14">
        <v>0.25298221281347033</v>
      </c>
      <c r="AG3139" s="14">
        <v>0.76487590905322678</v>
      </c>
      <c r="AH3139" s="15">
        <v>0.82918628110289172</v>
      </c>
      <c r="AI3139" s="5">
        <v>1.232142857142857</v>
      </c>
      <c r="AJ3139" s="15">
        <v>197.09302325581396</v>
      </c>
      <c r="AK3139" s="15">
        <v>197.09302325581396</v>
      </c>
      <c r="AL3139" s="15" t="s">
        <v>7128</v>
      </c>
      <c r="AM3139" s="15" t="s">
        <v>7128</v>
      </c>
      <c r="AN3139" s="15">
        <v>11.16968698517298</v>
      </c>
      <c r="AO3139" s="15">
        <v>1.3294117647058823</v>
      </c>
      <c r="AP3139" s="15">
        <v>37.80821256038648</v>
      </c>
      <c r="AQ3139" s="15">
        <v>28.563138686131385</v>
      </c>
      <c r="AR3139" s="15">
        <v>4.733744631948225</v>
      </c>
      <c r="AS3139" s="15">
        <v>1.5345686274509804</v>
      </c>
      <c r="AT3139" s="14">
        <v>8.4883720930232567E-2</v>
      </c>
      <c r="AU3139" s="14">
        <v>4.3067846607669621E-4</v>
      </c>
      <c r="AV3139" s="12" t="s">
        <v>7128</v>
      </c>
      <c r="AW3139" s="12" t="s">
        <v>7128</v>
      </c>
      <c r="AX3139" s="12">
        <v>0.11900000000000001</v>
      </c>
      <c r="AY3139" s="12">
        <v>0.113</v>
      </c>
      <c r="AZ3139" s="14" t="s">
        <v>7128</v>
      </c>
      <c r="BA3139" s="14" t="s">
        <v>7128</v>
      </c>
      <c r="BB3139" s="14">
        <v>6.1648745519713256E-2</v>
      </c>
      <c r="BC3139" s="14">
        <v>7.3638588903952779E-2</v>
      </c>
      <c r="BD3139" s="14">
        <v>6.745098039215686E-3</v>
      </c>
      <c r="BE3139" s="14">
        <v>4.0588235294117647E-2</v>
      </c>
      <c r="BF3139" s="14">
        <v>0.29072164948453605</v>
      </c>
      <c r="BG3139" s="14">
        <v>2.6200000000000001E-2</v>
      </c>
      <c r="BH3139" s="13">
        <v>0.34399999999999997</v>
      </c>
      <c r="BI3139" s="13">
        <v>0.34399999999999997</v>
      </c>
      <c r="BJ3139" s="13">
        <v>2.0699999999999998</v>
      </c>
      <c r="BK3139" s="13">
        <v>2.0699999999999998</v>
      </c>
      <c r="BL3139" s="13">
        <v>51</v>
      </c>
      <c r="BM3139" s="13">
        <v>51</v>
      </c>
      <c r="BN3139" s="13">
        <v>2.74</v>
      </c>
      <c r="BO3139" s="13">
        <v>2.74</v>
      </c>
      <c r="BP3139" s="13">
        <v>1.4682061855670103</v>
      </c>
      <c r="BQ3139" s="13">
        <v>0</v>
      </c>
      <c r="BR3139" s="13">
        <v>0</v>
      </c>
      <c r="BS3139" s="13">
        <v>-0.52</v>
      </c>
      <c r="BT3139" s="14">
        <v>-0.35417368834962365</v>
      </c>
      <c r="BU3139" s="13">
        <v>1.9882061855670103</v>
      </c>
      <c r="BV3139" s="13">
        <v>0.86399999999999999</v>
      </c>
      <c r="BW3139" s="13">
        <v>0.86399999999999999</v>
      </c>
      <c r="BX3139" s="13">
        <v>5.58</v>
      </c>
      <c r="BY3139" s="13">
        <v>19.937999999999999</v>
      </c>
      <c r="BZ3139" s="13">
        <v>6.07</v>
      </c>
      <c r="CA3139" s="13">
        <v>16.533000000000001</v>
      </c>
      <c r="CB3139" s="13">
        <v>-2.92E-2</v>
      </c>
      <c r="CC3139" s="15">
        <v>1.29</v>
      </c>
      <c r="CD3139" s="15">
        <v>9.8000000000000004E-2</v>
      </c>
      <c r="CE3139" s="15">
        <v>0.36</v>
      </c>
      <c r="CF3139" s="15" t="s">
        <v>7128</v>
      </c>
      <c r="CG3139" s="15" t="s">
        <v>7128</v>
      </c>
      <c r="CH3139" s="13" t="s">
        <v>7128</v>
      </c>
      <c r="CI3139" s="13" t="s">
        <v>7128</v>
      </c>
      <c r="CJ3139" s="13">
        <v>-2.92E-2</v>
      </c>
      <c r="CK3139" s="12">
        <f t="shared" ref="CK3139:CK3202" si="98">IF(CJ3139=0,0,IF(BV3139&gt;0,-CJ3139/BV3139,"NA"))</f>
        <v>3.3796296296296297E-2</v>
      </c>
      <c r="CL3139" s="36">
        <f t="shared" ref="CL3139:CL3202" si="99">IF(CA3139&gt;0,IF(BL3139&gt;0,BL3139/CA3139,"NA"),"NA")</f>
        <v>3.0847396116857193</v>
      </c>
      <c r="CM3139" s="13">
        <v>0.48499999999999999</v>
      </c>
      <c r="CN3139" s="13">
        <v>0.14099999999999999</v>
      </c>
      <c r="CO3139" s="13">
        <v>0.34399999999999997</v>
      </c>
      <c r="CP3139" s="13">
        <v>67.8</v>
      </c>
      <c r="CQ3139" s="13">
        <v>2.74</v>
      </c>
      <c r="CR3139" s="13">
        <v>78.263000000000005</v>
      </c>
      <c r="CS3139" s="13">
        <v>0.86399999999999999</v>
      </c>
      <c r="CT3139" s="13">
        <v>0</v>
      </c>
      <c r="CU3139" s="13">
        <v>2.0699999999999998</v>
      </c>
      <c r="CV3139" s="13">
        <v>16.533000000000001</v>
      </c>
      <c r="CW3139" s="13">
        <v>2.74</v>
      </c>
      <c r="CX3139" s="12">
        <v>6.1648745519713256E-2</v>
      </c>
      <c r="CY3139" s="12">
        <v>7.3638588903952779E-2</v>
      </c>
      <c r="CZ3139" s="15">
        <v>28.563138686131385</v>
      </c>
      <c r="DA3139" s="20"/>
      <c r="DB3139" s="20"/>
    </row>
    <row r="3140" spans="1:106">
      <c r="A3140" s="8" t="s">
        <v>547</v>
      </c>
      <c r="B3140" s="8" t="s">
        <v>548</v>
      </c>
      <c r="C3140" s="9" t="s">
        <v>7145</v>
      </c>
      <c r="D3140" s="9" t="s">
        <v>7126</v>
      </c>
      <c r="E3140" s="10" t="s">
        <v>7127</v>
      </c>
      <c r="F3140" s="10" t="s">
        <v>7126</v>
      </c>
      <c r="G3140" s="11">
        <v>0.89</v>
      </c>
      <c r="H3140" s="11">
        <v>1.0891487008592737</v>
      </c>
      <c r="I3140" s="12">
        <v>9.0499999999999997E-2</v>
      </c>
      <c r="J3140" s="12">
        <v>0.15506795742776427</v>
      </c>
      <c r="K3140" s="12">
        <v>3.2000000000000001E-2</v>
      </c>
      <c r="L3140" s="12">
        <v>8.8499999999999995E-2</v>
      </c>
      <c r="M3140" s="12">
        <v>5.8418850000000001E-2</v>
      </c>
      <c r="N3140" s="12">
        <v>0.13118249995992129</v>
      </c>
      <c r="O3140" s="12">
        <v>-5.9064058792286683E-2</v>
      </c>
      <c r="P3140" s="12">
        <v>-6.3348272817639356E-2</v>
      </c>
      <c r="Q3140" s="13">
        <v>1334.7</v>
      </c>
      <c r="R3140" s="13">
        <v>0.72975434698102526</v>
      </c>
      <c r="S3140" s="13">
        <v>437.4</v>
      </c>
      <c r="T3140" s="13">
        <v>438.12975434698103</v>
      </c>
      <c r="U3140" s="13">
        <v>1772.8297543469812</v>
      </c>
      <c r="V3140" s="13">
        <v>10.1</v>
      </c>
      <c r="W3140" s="13">
        <v>1762.7297543469813</v>
      </c>
      <c r="X3140" s="14">
        <v>5.6971065468834695E-3</v>
      </c>
      <c r="Y3140" s="15">
        <v>2.624947501049979E-2</v>
      </c>
      <c r="Z3140" s="14">
        <v>0.51050403709243319</v>
      </c>
      <c r="AA3140" s="14">
        <v>0.24713583087867644</v>
      </c>
      <c r="AB3140" s="14">
        <v>1.0429177680242347</v>
      </c>
      <c r="AC3140" s="14">
        <v>0.32826084839063535</v>
      </c>
      <c r="AD3140" s="13">
        <v>5.61</v>
      </c>
      <c r="AE3140" s="15">
        <v>2.2712500000000002</v>
      </c>
      <c r="AF3140" s="14">
        <v>0.32863353450309968</v>
      </c>
      <c r="AG3140" s="14">
        <v>0.41763845009768918</v>
      </c>
      <c r="AH3140" s="15">
        <v>0.1688055281342547</v>
      </c>
      <c r="AI3140" s="5">
        <v>2.8950819672131147</v>
      </c>
      <c r="AJ3140" s="15">
        <v>33.8756345177665</v>
      </c>
      <c r="AK3140" s="15">
        <v>33.8756345177665</v>
      </c>
      <c r="AL3140" s="15">
        <v>20.932835820895523</v>
      </c>
      <c r="AM3140" s="15">
        <v>1.3181180746212646</v>
      </c>
      <c r="AN3140" s="15">
        <v>3.1771006903118306</v>
      </c>
      <c r="AO3140" s="15">
        <v>2.2447023208879919</v>
      </c>
      <c r="AP3140" s="15">
        <v>19.91963991867112</v>
      </c>
      <c r="AQ3140" s="15">
        <v>13.524296477980185</v>
      </c>
      <c r="AR3140" s="15">
        <v>2.078372731663209</v>
      </c>
      <c r="AS3140" s="15">
        <v>2.9645639999108329</v>
      </c>
      <c r="AT3140" s="14">
        <v>9.6700507614213199E-2</v>
      </c>
      <c r="AU3140" s="14">
        <v>2.8545740615868735E-3</v>
      </c>
      <c r="AV3140" s="12">
        <v>-0.13900000000000001</v>
      </c>
      <c r="AW3140" s="12">
        <v>-6.9900000000000004E-2</v>
      </c>
      <c r="AX3140" s="12">
        <v>4.8300000000000003E-2</v>
      </c>
      <c r="AY3140" s="12">
        <v>5.8200000000000002E-2</v>
      </c>
      <c r="AZ3140" s="14">
        <v>0.25700000000000001</v>
      </c>
      <c r="BA3140" s="14">
        <v>0.158</v>
      </c>
      <c r="BB3140" s="14">
        <v>9.6003898635477591E-2</v>
      </c>
      <c r="BC3140" s="14">
        <v>6.7834227142281933E-2</v>
      </c>
      <c r="BD3140" s="14">
        <v>6.6263033972418423E-2</v>
      </c>
      <c r="BE3140" s="14">
        <v>0.1488261842088863</v>
      </c>
      <c r="BF3140" s="14">
        <v>0.31833910034602075</v>
      </c>
      <c r="BG3140" s="14">
        <v>0.29770000000000002</v>
      </c>
      <c r="BH3140" s="13">
        <v>39.4</v>
      </c>
      <c r="BI3140" s="13">
        <v>39.4</v>
      </c>
      <c r="BJ3140" s="13">
        <v>88.3</v>
      </c>
      <c r="BK3140" s="13">
        <v>88.492049130603789</v>
      </c>
      <c r="BL3140" s="13">
        <v>594.6</v>
      </c>
      <c r="BM3140" s="13">
        <v>594.6</v>
      </c>
      <c r="BN3140" s="13">
        <v>130</v>
      </c>
      <c r="BO3140" s="13">
        <v>130.33799999999999</v>
      </c>
      <c r="BP3140" s="13">
        <v>60.321569822591513</v>
      </c>
      <c r="BQ3140" s="13">
        <v>28.099999999999994</v>
      </c>
      <c r="BR3140" s="13">
        <v>-27.619999999999997</v>
      </c>
      <c r="BS3140" s="13">
        <v>35.700000000000003</v>
      </c>
      <c r="BT3140" s="14">
        <v>0.13394876863721641</v>
      </c>
      <c r="BU3140" s="13">
        <v>52.241569822591508</v>
      </c>
      <c r="BV3140" s="13">
        <v>3.2199999999999989</v>
      </c>
      <c r="BW3140" s="13">
        <v>31.319999999999993</v>
      </c>
      <c r="BX3140" s="13">
        <v>410.4</v>
      </c>
      <c r="BY3140" s="13">
        <v>889.24975434698092</v>
      </c>
      <c r="BZ3140" s="13">
        <v>420.1</v>
      </c>
      <c r="CA3140" s="13">
        <v>848.12975434698103</v>
      </c>
      <c r="CB3140" s="13">
        <v>-3.81</v>
      </c>
      <c r="CC3140" s="15">
        <v>0.91500000000000004</v>
      </c>
      <c r="CD3140" s="15">
        <v>0.62</v>
      </c>
      <c r="CE3140" s="15">
        <v>0.36</v>
      </c>
      <c r="CF3140" s="15">
        <v>0.45067061961686078</v>
      </c>
      <c r="CG3140" s="15">
        <v>0.55722298937348569</v>
      </c>
      <c r="CH3140" s="13">
        <v>105.35999999999999</v>
      </c>
      <c r="CI3140" s="13">
        <v>56.4</v>
      </c>
      <c r="CJ3140" s="13">
        <v>-3.81</v>
      </c>
      <c r="CK3140" s="12">
        <f t="shared" si="98"/>
        <v>1.1832298136645967</v>
      </c>
      <c r="CL3140" s="36">
        <f t="shared" si="99"/>
        <v>0.70107197271697341</v>
      </c>
      <c r="CM3140" s="13">
        <v>57.8</v>
      </c>
      <c r="CN3140" s="13">
        <v>18.399999999999999</v>
      </c>
      <c r="CO3140" s="13">
        <v>39.4</v>
      </c>
      <c r="CP3140" s="13">
        <v>1334.7</v>
      </c>
      <c r="CQ3140" s="13">
        <v>130.33799999999999</v>
      </c>
      <c r="CR3140" s="13">
        <v>1762.7297543469813</v>
      </c>
      <c r="CS3140" s="13">
        <v>3.2199999999999989</v>
      </c>
      <c r="CT3140" s="13">
        <v>3.1740000000000004</v>
      </c>
      <c r="CU3140" s="13">
        <v>87.126049130603789</v>
      </c>
      <c r="CV3140" s="13">
        <v>851.30375434698101</v>
      </c>
      <c r="CW3140" s="13">
        <v>130</v>
      </c>
      <c r="CX3140" s="12">
        <v>9.1964195041274358E-2</v>
      </c>
      <c r="CY3140" s="12">
        <v>6.6549574397111733E-2</v>
      </c>
      <c r="CZ3140" s="15">
        <v>13.559459648822934</v>
      </c>
      <c r="DA3140" s="20"/>
      <c r="DB3140" s="20"/>
    </row>
    <row r="3141" spans="1:106" ht="24">
      <c r="A3141" s="8" t="s">
        <v>6023</v>
      </c>
      <c r="B3141" s="8" t="s">
        <v>6024</v>
      </c>
      <c r="C3141" s="9" t="s">
        <v>7148</v>
      </c>
      <c r="D3141" s="9" t="s">
        <v>7126</v>
      </c>
      <c r="E3141" s="10" t="s">
        <v>7127</v>
      </c>
      <c r="F3141" s="10" t="s">
        <v>7126</v>
      </c>
      <c r="G3141" s="11">
        <v>0.67</v>
      </c>
      <c r="H3141" s="11">
        <v>0.67</v>
      </c>
      <c r="I3141" s="12">
        <v>9.0499999999999997E-2</v>
      </c>
      <c r="J3141" s="12">
        <v>0.117135</v>
      </c>
      <c r="K3141" s="12">
        <v>4.7E-2</v>
      </c>
      <c r="L3141" s="12">
        <v>0.10350000000000001</v>
      </c>
      <c r="M3141" s="12">
        <v>6.8320350000000002E-2</v>
      </c>
      <c r="N3141" s="12">
        <v>0.117135</v>
      </c>
      <c r="O3141" s="12">
        <v>-1.3474380303030302</v>
      </c>
      <c r="P3141" s="12">
        <v>-0.33146445499081445</v>
      </c>
      <c r="Q3141" s="13">
        <v>3.56</v>
      </c>
      <c r="R3141" s="13">
        <v>0</v>
      </c>
      <c r="S3141" s="13">
        <v>0</v>
      </c>
      <c r="T3141" s="13">
        <v>0</v>
      </c>
      <c r="U3141" s="13">
        <v>3.56</v>
      </c>
      <c r="V3141" s="13">
        <v>0</v>
      </c>
      <c r="W3141" s="13">
        <v>3.56</v>
      </c>
      <c r="X3141" s="14">
        <v>0</v>
      </c>
      <c r="Y3141" s="15" t="s">
        <v>7128</v>
      </c>
      <c r="Z3141" s="14" t="s">
        <v>7128</v>
      </c>
      <c r="AA3141" s="14">
        <v>0</v>
      </c>
      <c r="AB3141" s="14" t="s">
        <v>7128</v>
      </c>
      <c r="AC3141" s="14">
        <v>0</v>
      </c>
      <c r="AD3141" s="13">
        <v>52.34</v>
      </c>
      <c r="AE3141" s="15">
        <v>0.18330555555555561</v>
      </c>
      <c r="AF3141" s="14">
        <v>3.1622776601683791E-2</v>
      </c>
      <c r="AG3141" s="14" t="s">
        <v>7128</v>
      </c>
      <c r="AH3141" s="15">
        <v>0.34165038328573583</v>
      </c>
      <c r="AI3141" s="5" t="s">
        <v>7128</v>
      </c>
      <c r="AJ3141" s="15" t="s">
        <v>7128</v>
      </c>
      <c r="AK3141" s="15" t="s">
        <v>7128</v>
      </c>
      <c r="AL3141" s="15" t="s">
        <v>7128</v>
      </c>
      <c r="AM3141" s="15" t="s">
        <v>7128</v>
      </c>
      <c r="AN3141" s="15" t="s">
        <v>7128</v>
      </c>
      <c r="AO3141" s="15">
        <v>0.63120567375886527</v>
      </c>
      <c r="AP3141" s="15" t="s">
        <v>7128</v>
      </c>
      <c r="AQ3141" s="15" t="s">
        <v>7128</v>
      </c>
      <c r="AR3141" s="15" t="s">
        <v>7128</v>
      </c>
      <c r="AS3141" s="15">
        <v>0.63120567375886527</v>
      </c>
      <c r="AT3141" s="14" t="s">
        <v>7128</v>
      </c>
      <c r="AU3141" s="14">
        <v>0</v>
      </c>
      <c r="AV3141" s="12" t="s">
        <v>7128</v>
      </c>
      <c r="AW3141" s="12" t="s">
        <v>7128</v>
      </c>
      <c r="AX3141" s="12">
        <v>-0.14400000000000002</v>
      </c>
      <c r="AY3141" s="12">
        <v>-0.105</v>
      </c>
      <c r="AZ3141" s="14" t="s">
        <v>7128</v>
      </c>
      <c r="BA3141" s="14" t="s">
        <v>7128</v>
      </c>
      <c r="BB3141" s="14">
        <v>-1.2303030303030302</v>
      </c>
      <c r="BC3141" s="14">
        <v>-0.21432945499081443</v>
      </c>
      <c r="BD3141" s="14">
        <v>-0.35992907801418439</v>
      </c>
      <c r="BE3141" s="14">
        <v>-0.24822695035460993</v>
      </c>
      <c r="BF3141" s="14">
        <v>0</v>
      </c>
      <c r="BG3141" s="14">
        <v>0.41710000000000003</v>
      </c>
      <c r="BH3141" s="13">
        <v>-2.0299999999999998</v>
      </c>
      <c r="BI3141" s="13">
        <v>-2.0299999999999998</v>
      </c>
      <c r="BJ3141" s="13">
        <v>-1.4</v>
      </c>
      <c r="BK3141" s="13">
        <v>-1.4</v>
      </c>
      <c r="BL3141" s="13">
        <v>5.64</v>
      </c>
      <c r="BM3141" s="13">
        <v>5.64</v>
      </c>
      <c r="BN3141" s="13">
        <v>-1.07</v>
      </c>
      <c r="BO3141" s="13">
        <v>-1.07</v>
      </c>
      <c r="BP3141" s="13">
        <v>-1.4</v>
      </c>
      <c r="BQ3141" s="13">
        <v>0</v>
      </c>
      <c r="BR3141" s="13">
        <v>0</v>
      </c>
      <c r="BS3141" s="13">
        <v>-0.32700000000000001</v>
      </c>
      <c r="BT3141" s="14" t="s">
        <v>7128</v>
      </c>
      <c r="BU3141" s="13">
        <v>-1.073</v>
      </c>
      <c r="BV3141" s="13">
        <v>-1.7029999999999998</v>
      </c>
      <c r="BW3141" s="13">
        <v>-1.7029999999999998</v>
      </c>
      <c r="BX3141" s="13">
        <v>1.65</v>
      </c>
      <c r="BY3141" s="13">
        <v>6.532</v>
      </c>
      <c r="BZ3141" s="13">
        <v>0</v>
      </c>
      <c r="CA3141" s="13">
        <v>0</v>
      </c>
      <c r="CB3141" s="13">
        <v>0</v>
      </c>
      <c r="CC3141" s="15">
        <v>-0.1</v>
      </c>
      <c r="CD3141" s="15">
        <v>0.40300000000000002</v>
      </c>
      <c r="CE3141" s="15">
        <v>0.36</v>
      </c>
      <c r="CF3141" s="15">
        <v>1.8082200308603955</v>
      </c>
      <c r="CG3141" s="15">
        <v>1.5906466727155226</v>
      </c>
      <c r="CH3141" s="13">
        <v>0.30542857142857127</v>
      </c>
      <c r="CI3141" s="13">
        <v>-0.11214285714285713</v>
      </c>
      <c r="CJ3141" s="13">
        <v>0</v>
      </c>
      <c r="CK3141" s="12">
        <f t="shared" si="98"/>
        <v>0</v>
      </c>
      <c r="CL3141" s="36" t="str">
        <f t="shared" si="99"/>
        <v>NA</v>
      </c>
      <c r="CM3141" s="13" t="s">
        <v>7128</v>
      </c>
      <c r="CN3141" s="13" t="s">
        <v>7128</v>
      </c>
      <c r="CO3141" s="13" t="s">
        <v>7128</v>
      </c>
      <c r="CP3141" s="13" t="s">
        <v>7128</v>
      </c>
      <c r="CQ3141" s="13" t="s">
        <v>7128</v>
      </c>
      <c r="CR3141" s="13" t="s">
        <v>7128</v>
      </c>
      <c r="CS3141" s="13" t="s">
        <v>7128</v>
      </c>
      <c r="CT3141" s="13">
        <v>0</v>
      </c>
      <c r="CU3141" s="13">
        <v>-1.4</v>
      </c>
      <c r="CV3141" s="13">
        <v>0</v>
      </c>
      <c r="CW3141" s="13">
        <v>-1.07</v>
      </c>
      <c r="CX3141" s="12">
        <v>-1.2303030303030302</v>
      </c>
      <c r="CY3141" s="12">
        <v>-0.21432945499081443</v>
      </c>
      <c r="CZ3141" s="15" t="s">
        <v>7128</v>
      </c>
      <c r="DA3141" s="20"/>
      <c r="DB3141" s="20"/>
    </row>
    <row r="3142" spans="1:106">
      <c r="A3142" s="8" t="s">
        <v>4625</v>
      </c>
      <c r="B3142" s="8" t="s">
        <v>4626</v>
      </c>
      <c r="C3142" s="9" t="s">
        <v>7161</v>
      </c>
      <c r="D3142" s="9" t="s">
        <v>7126</v>
      </c>
      <c r="E3142" s="10" t="s">
        <v>7127</v>
      </c>
      <c r="F3142" s="10" t="s">
        <v>7126</v>
      </c>
      <c r="G3142" s="11">
        <v>0.75</v>
      </c>
      <c r="H3142" s="11">
        <v>3.3901869158878499</v>
      </c>
      <c r="I3142" s="12">
        <v>9.0499999999999997E-2</v>
      </c>
      <c r="J3142" s="12">
        <v>0.36331191588785039</v>
      </c>
      <c r="K3142" s="12">
        <v>3.6999999999999998E-2</v>
      </c>
      <c r="L3142" s="12">
        <v>9.35E-2</v>
      </c>
      <c r="M3142" s="12">
        <v>6.1719349999999999E-2</v>
      </c>
      <c r="N3142" s="12">
        <v>0.12843969021364574</v>
      </c>
      <c r="O3142" s="12" t="s">
        <v>7128</v>
      </c>
      <c r="P3142" s="12" t="s">
        <v>7128</v>
      </c>
      <c r="Q3142" s="13">
        <v>0.32100000000000001</v>
      </c>
      <c r="R3142" s="13">
        <v>0</v>
      </c>
      <c r="S3142" s="13">
        <v>1.1299999999999999</v>
      </c>
      <c r="T3142" s="13">
        <v>1.1299999999999999</v>
      </c>
      <c r="U3142" s="13">
        <v>1.4509999999999998</v>
      </c>
      <c r="V3142" s="13">
        <v>7.0000000000000007E-2</v>
      </c>
      <c r="W3142" s="13">
        <v>1.3809999999999998</v>
      </c>
      <c r="X3142" s="14">
        <v>4.8242591316333572E-2</v>
      </c>
      <c r="Y3142" s="15" t="s">
        <v>7128</v>
      </c>
      <c r="Z3142" s="14">
        <v>0.7120352867044738</v>
      </c>
      <c r="AA3142" s="14">
        <v>0.77877325982081325</v>
      </c>
      <c r="AB3142" s="14">
        <v>2.4726477024070017</v>
      </c>
      <c r="AC3142" s="14">
        <v>3.5202492211838003</v>
      </c>
      <c r="AD3142" s="13">
        <v>7.9000000000000001E-2</v>
      </c>
      <c r="AE3142" s="15">
        <v>2.7526944444444448</v>
      </c>
      <c r="AF3142" s="14">
        <v>0.16733200530681511</v>
      </c>
      <c r="AG3142" s="14">
        <v>0.61942722678754947</v>
      </c>
      <c r="AH3142" s="15">
        <v>0.60927152317880795</v>
      </c>
      <c r="AI3142" s="5" t="s">
        <v>7128</v>
      </c>
      <c r="AJ3142" s="15" t="s">
        <v>7128</v>
      </c>
      <c r="AK3142" s="15" t="s">
        <v>7128</v>
      </c>
      <c r="AL3142" s="15" t="s">
        <v>7128</v>
      </c>
      <c r="AM3142" s="15" t="s">
        <v>7128</v>
      </c>
      <c r="AN3142" s="15">
        <v>0.70240700218818375</v>
      </c>
      <c r="AO3142" s="15">
        <v>0.15285714285714286</v>
      </c>
      <c r="AP3142" s="15" t="s">
        <v>7128</v>
      </c>
      <c r="AQ3142" s="15" t="s">
        <v>7128</v>
      </c>
      <c r="AR3142" s="15">
        <v>0.91034937376400782</v>
      </c>
      <c r="AS3142" s="15">
        <v>0.65761904761904744</v>
      </c>
      <c r="AT3142" s="14" t="s">
        <v>7128</v>
      </c>
      <c r="AU3142" s="14">
        <v>0</v>
      </c>
      <c r="AV3142" s="12" t="s">
        <v>7128</v>
      </c>
      <c r="AW3142" s="12" t="s">
        <v>7128</v>
      </c>
      <c r="AX3142" s="12">
        <v>-4.0399999999999998E-2</v>
      </c>
      <c r="AY3142" s="12">
        <v>-6.2800000000000009E-2</v>
      </c>
      <c r="AZ3142" s="14" t="s">
        <v>7128</v>
      </c>
      <c r="BA3142" s="14" t="s">
        <v>7128</v>
      </c>
      <c r="BB3142" s="14" t="s">
        <v>7128</v>
      </c>
      <c r="BC3142" s="14" t="s">
        <v>7128</v>
      </c>
      <c r="BD3142" s="14">
        <v>-0.18095238095238095</v>
      </c>
      <c r="BE3142" s="14">
        <v>-9.6190476190476187E-2</v>
      </c>
      <c r="BF3142" s="14">
        <v>0</v>
      </c>
      <c r="BG3142" s="14">
        <v>2.5699999999999997E-2</v>
      </c>
      <c r="BH3142" s="13">
        <v>-0.38</v>
      </c>
      <c r="BI3142" s="13">
        <v>-0.38</v>
      </c>
      <c r="BJ3142" s="13">
        <v>-0.20200000000000001</v>
      </c>
      <c r="BK3142" s="13">
        <v>-0.20200000000000001</v>
      </c>
      <c r="BL3142" s="13">
        <v>2.1</v>
      </c>
      <c r="BM3142" s="13">
        <v>2.1</v>
      </c>
      <c r="BN3142" s="13">
        <v>-0.16300000000000001</v>
      </c>
      <c r="BO3142" s="13">
        <v>-0.16300000000000001</v>
      </c>
      <c r="BP3142" s="13">
        <v>-0.20200000000000001</v>
      </c>
      <c r="BQ3142" s="13">
        <v>0</v>
      </c>
      <c r="BR3142" s="13">
        <v>0</v>
      </c>
      <c r="BS3142" s="13">
        <v>-3.9E-2</v>
      </c>
      <c r="BT3142" s="14" t="s">
        <v>7128</v>
      </c>
      <c r="BU3142" s="13">
        <v>-0.16300000000000001</v>
      </c>
      <c r="BV3142" s="13">
        <v>-0.34100000000000003</v>
      </c>
      <c r="BW3142" s="13">
        <v>-0.34100000000000003</v>
      </c>
      <c r="BX3142" s="13">
        <v>0</v>
      </c>
      <c r="BY3142" s="13">
        <v>0</v>
      </c>
      <c r="BZ3142" s="13">
        <v>0.45700000000000002</v>
      </c>
      <c r="CA3142" s="13">
        <v>1.5169999999999999</v>
      </c>
      <c r="CB3142" s="13">
        <v>0</v>
      </c>
      <c r="CC3142" s="15">
        <v>0.69099999999999995</v>
      </c>
      <c r="CD3142" s="15">
        <v>1.6</v>
      </c>
      <c r="CE3142" s="15">
        <v>0.36</v>
      </c>
      <c r="CF3142" s="15">
        <v>1.2853353004111279</v>
      </c>
      <c r="CG3142" s="15">
        <v>1.0825609781793941</v>
      </c>
      <c r="CH3142" s="13">
        <v>4.4700000000000004E-2</v>
      </c>
      <c r="CI3142" s="13">
        <v>-0.13039999999999999</v>
      </c>
      <c r="CJ3142" s="13">
        <v>0</v>
      </c>
      <c r="CK3142" s="12">
        <f t="shared" si="98"/>
        <v>0</v>
      </c>
      <c r="CL3142" s="36">
        <f t="shared" si="99"/>
        <v>1.3843111404087016</v>
      </c>
      <c r="CM3142" s="13" t="s">
        <v>7128</v>
      </c>
      <c r="CN3142" s="13" t="s">
        <v>7128</v>
      </c>
      <c r="CO3142" s="13" t="s">
        <v>7128</v>
      </c>
      <c r="CP3142" s="13" t="s">
        <v>7128</v>
      </c>
      <c r="CQ3142" s="13" t="s">
        <v>7128</v>
      </c>
      <c r="CR3142" s="13" t="s">
        <v>7128</v>
      </c>
      <c r="CS3142" s="13" t="s">
        <v>7128</v>
      </c>
      <c r="CT3142" s="13">
        <v>2.6200000000000001E-2</v>
      </c>
      <c r="CU3142" s="13">
        <v>-0.22020000000000001</v>
      </c>
      <c r="CV3142" s="13">
        <v>1.5431999999999999</v>
      </c>
      <c r="CW3142" s="13">
        <v>-0.16300000000000001</v>
      </c>
      <c r="CX3142" s="12" t="s">
        <v>7128</v>
      </c>
      <c r="CY3142" s="12" t="s">
        <v>7128</v>
      </c>
      <c r="CZ3142" s="15" t="s">
        <v>7128</v>
      </c>
      <c r="DA3142" s="20"/>
      <c r="DB3142" s="20"/>
    </row>
    <row r="3143" spans="1:106">
      <c r="A3143" s="8" t="s">
        <v>2679</v>
      </c>
      <c r="B3143" s="8" t="s">
        <v>2680</v>
      </c>
      <c r="C3143" s="9" t="s">
        <v>7141</v>
      </c>
      <c r="D3143" s="9" t="s">
        <v>7126</v>
      </c>
      <c r="E3143" s="10" t="s">
        <v>7127</v>
      </c>
      <c r="F3143" s="10" t="s">
        <v>7126</v>
      </c>
      <c r="G3143" s="11">
        <v>0.73</v>
      </c>
      <c r="H3143" s="11">
        <v>1.3469354954954953</v>
      </c>
      <c r="I3143" s="12">
        <v>9.0499999999999997E-2</v>
      </c>
      <c r="J3143" s="12">
        <v>0.17839766234234233</v>
      </c>
      <c r="K3143" s="12">
        <v>3.6999999999999998E-2</v>
      </c>
      <c r="L3143" s="12">
        <v>9.35E-2</v>
      </c>
      <c r="M3143" s="12">
        <v>6.1719349999999999E-2</v>
      </c>
      <c r="N3143" s="12">
        <v>0.11907671346324181</v>
      </c>
      <c r="O3143" s="12">
        <v>6.3989115334606717E-3</v>
      </c>
      <c r="P3143" s="12">
        <v>-8.3397352613167622E-2</v>
      </c>
      <c r="Q3143" s="13">
        <v>55.5</v>
      </c>
      <c r="R3143" s="13">
        <v>0</v>
      </c>
      <c r="S3143" s="13">
        <v>57.4</v>
      </c>
      <c r="T3143" s="13">
        <v>57.4</v>
      </c>
      <c r="U3143" s="13">
        <v>112.9</v>
      </c>
      <c r="V3143" s="13">
        <v>0.76100000000000001</v>
      </c>
      <c r="W3143" s="13">
        <v>112.13900000000001</v>
      </c>
      <c r="X3143" s="14">
        <v>6.740478299379982E-3</v>
      </c>
      <c r="Y3143" s="15">
        <v>8.9712918660287091E-2</v>
      </c>
      <c r="Z3143" s="14">
        <v>0.52087114337568063</v>
      </c>
      <c r="AA3143" s="14">
        <v>0.50841452612931792</v>
      </c>
      <c r="AB3143" s="14">
        <v>1.0871212121212122</v>
      </c>
      <c r="AC3143" s="14">
        <v>1.0342342342342341</v>
      </c>
      <c r="AD3143" s="13">
        <v>6.63</v>
      </c>
      <c r="AE3143" s="15">
        <v>2.5774444444444446</v>
      </c>
      <c r="AF3143" s="14">
        <v>0.24698178070456939</v>
      </c>
      <c r="AG3143" s="14">
        <v>0.59640026717677153</v>
      </c>
      <c r="AH3143" s="15">
        <v>0.28797763280521904</v>
      </c>
      <c r="AI3143" s="5">
        <v>2.6302521008403361</v>
      </c>
      <c r="AJ3143" s="15">
        <v>6.4310544611819234</v>
      </c>
      <c r="AK3143" s="15">
        <v>6.4310544611819234</v>
      </c>
      <c r="AL3143" s="15">
        <v>3.6629834254143643</v>
      </c>
      <c r="AM3143" s="15">
        <v>0.13683094598259413</v>
      </c>
      <c r="AN3143" s="15">
        <v>1.0511363636363638</v>
      </c>
      <c r="AO3143" s="15">
        <v>1.7619047619047619</v>
      </c>
      <c r="AP3143" s="15">
        <v>17.913578274760386</v>
      </c>
      <c r="AQ3143" s="15">
        <v>11.361600810536983</v>
      </c>
      <c r="AR3143" s="15">
        <v>1.0246712780635789</v>
      </c>
      <c r="AS3143" s="15">
        <v>3.5599682539682544</v>
      </c>
      <c r="AT3143" s="14">
        <v>3.8748551564310535E-2</v>
      </c>
      <c r="AU3143" s="14">
        <v>6.0252252252252251E-3</v>
      </c>
      <c r="AV3143" s="12">
        <v>-2.52E-2</v>
      </c>
      <c r="AW3143" s="12">
        <v>0.23</v>
      </c>
      <c r="AX3143" s="12">
        <v>5.3600000000000002E-2</v>
      </c>
      <c r="AY3143" s="12">
        <v>8.5000000000000006E-2</v>
      </c>
      <c r="AZ3143" s="14">
        <v>0.47</v>
      </c>
      <c r="BA3143" s="14" t="s">
        <v>7128</v>
      </c>
      <c r="BB3143" s="14">
        <v>0.18479657387580301</v>
      </c>
      <c r="BC3143" s="14">
        <v>3.5679360850074185E-2</v>
      </c>
      <c r="BD3143" s="14">
        <v>0.27396825396825397</v>
      </c>
      <c r="BE3143" s="14">
        <v>0.19873015873015873</v>
      </c>
      <c r="BF3143" s="14">
        <v>0.18285714285714286</v>
      </c>
      <c r="BG3143" s="14">
        <v>0.42859999999999998</v>
      </c>
      <c r="BH3143" s="13">
        <v>8.6300000000000008</v>
      </c>
      <c r="BI3143" s="13">
        <v>8.6300000000000008</v>
      </c>
      <c r="BJ3143" s="13">
        <v>6.26</v>
      </c>
      <c r="BK3143" s="13">
        <v>6.26</v>
      </c>
      <c r="BL3143" s="13">
        <v>31.5</v>
      </c>
      <c r="BM3143" s="13">
        <v>31.5</v>
      </c>
      <c r="BN3143" s="13">
        <v>9.8699999999999992</v>
      </c>
      <c r="BO3143" s="13">
        <v>9.8699999999999992</v>
      </c>
      <c r="BP3143" s="13">
        <v>5.1153142857142857</v>
      </c>
      <c r="BQ3143" s="13">
        <v>0</v>
      </c>
      <c r="BR3143" s="13">
        <v>0</v>
      </c>
      <c r="BS3143" s="13">
        <v>-3</v>
      </c>
      <c r="BT3143" s="14">
        <v>-0.58647422864675258</v>
      </c>
      <c r="BU3143" s="13">
        <v>8.1153142857142857</v>
      </c>
      <c r="BV3143" s="13">
        <v>11.63</v>
      </c>
      <c r="BW3143" s="13">
        <v>11.63</v>
      </c>
      <c r="BX3143" s="13">
        <v>46.7</v>
      </c>
      <c r="BY3143" s="13">
        <v>143.369</v>
      </c>
      <c r="BZ3143" s="13">
        <v>52.8</v>
      </c>
      <c r="CA3143" s="13">
        <v>109.43899999999999</v>
      </c>
      <c r="CB3143" s="13">
        <v>-0.33439999999999998</v>
      </c>
      <c r="CC3143" s="15">
        <v>0.98199999999999998</v>
      </c>
      <c r="CD3143" s="15">
        <v>0.81799999999999995</v>
      </c>
      <c r="CE3143" s="15">
        <v>0.36</v>
      </c>
      <c r="CF3143" s="15">
        <v>0.79326242138160707</v>
      </c>
      <c r="CG3143" s="15">
        <v>0.88171530243168539</v>
      </c>
      <c r="CH3143" s="13">
        <v>3.0958000000000006</v>
      </c>
      <c r="CI3143" s="13">
        <v>4.5414999999999992</v>
      </c>
      <c r="CJ3143" s="13">
        <v>-0.33439999999999998</v>
      </c>
      <c r="CK3143" s="12">
        <f t="shared" si="98"/>
        <v>2.8753224419604467E-2</v>
      </c>
      <c r="CL3143" s="36">
        <f t="shared" si="99"/>
        <v>0.2878315774084193</v>
      </c>
      <c r="CM3143" s="13">
        <v>10.5</v>
      </c>
      <c r="CN3143" s="13">
        <v>1.92</v>
      </c>
      <c r="CO3143" s="13">
        <v>8.6300000000000008</v>
      </c>
      <c r="CP3143" s="13">
        <v>55.5</v>
      </c>
      <c r="CQ3143" s="13">
        <v>9.8699999999999992</v>
      </c>
      <c r="CR3143" s="13">
        <v>112.13900000000001</v>
      </c>
      <c r="CS3143" s="13">
        <v>11.63</v>
      </c>
      <c r="CT3143" s="13">
        <v>0</v>
      </c>
      <c r="CU3143" s="13">
        <v>6.26</v>
      </c>
      <c r="CV3143" s="13">
        <v>109.43899999999999</v>
      </c>
      <c r="CW3143" s="13">
        <v>9.8699999999999992</v>
      </c>
      <c r="CX3143" s="12">
        <v>0.18479657387580301</v>
      </c>
      <c r="CY3143" s="12">
        <v>3.5679360850074185E-2</v>
      </c>
      <c r="CZ3143" s="15">
        <v>11.361600810536983</v>
      </c>
      <c r="DA3143" s="20"/>
      <c r="DB3143" s="20"/>
    </row>
    <row r="3144" spans="1:106">
      <c r="A3144" s="8" t="s">
        <v>2161</v>
      </c>
      <c r="B3144" s="8" t="s">
        <v>2162</v>
      </c>
      <c r="C3144" s="9" t="s">
        <v>7187</v>
      </c>
      <c r="D3144" s="9" t="s">
        <v>7126</v>
      </c>
      <c r="E3144" s="10" t="s">
        <v>7127</v>
      </c>
      <c r="F3144" s="10" t="s">
        <v>7126</v>
      </c>
      <c r="G3144" s="11">
        <v>0.87</v>
      </c>
      <c r="H3144" s="11">
        <v>0.88220075403291909</v>
      </c>
      <c r="I3144" s="12">
        <v>9.0499999999999997E-2</v>
      </c>
      <c r="J3144" s="12">
        <v>0.13633916823997919</v>
      </c>
      <c r="K3144" s="12">
        <v>3.2000000000000001E-2</v>
      </c>
      <c r="L3144" s="12">
        <v>8.8499999999999995E-2</v>
      </c>
      <c r="M3144" s="12">
        <v>5.8418850000000001E-2</v>
      </c>
      <c r="N3144" s="12">
        <v>0.13472632853514133</v>
      </c>
      <c r="O3144" s="12">
        <v>-1.6298284822247044E-5</v>
      </c>
      <c r="P3144" s="12">
        <v>2.4126625292220094E-5</v>
      </c>
      <c r="Q3144" s="13">
        <v>75.7</v>
      </c>
      <c r="R3144" s="13">
        <v>0</v>
      </c>
      <c r="S3144" s="13">
        <v>1.6</v>
      </c>
      <c r="T3144" s="13">
        <v>1.6</v>
      </c>
      <c r="U3144" s="13">
        <v>77.3</v>
      </c>
      <c r="V3144" s="13">
        <v>3.34</v>
      </c>
      <c r="W3144" s="13">
        <v>73.959999999999994</v>
      </c>
      <c r="X3144" s="14">
        <v>4.3208279430789136E-2</v>
      </c>
      <c r="Y3144" s="15">
        <v>9.9075297225891673E-2</v>
      </c>
      <c r="Z3144" s="14">
        <v>2.1534320323014809E-2</v>
      </c>
      <c r="AA3144" s="14">
        <v>2.0698576972833119E-2</v>
      </c>
      <c r="AB3144" s="14">
        <v>2.2008253094910592E-2</v>
      </c>
      <c r="AC3144" s="14">
        <v>2.1136063408190225E-2</v>
      </c>
      <c r="AD3144" s="13">
        <v>10.01</v>
      </c>
      <c r="AE3144" s="15">
        <v>1.117027777777778</v>
      </c>
      <c r="AF3144" s="14">
        <v>0.15165750888103102</v>
      </c>
      <c r="AG3144" s="14">
        <v>0.41046434468887733</v>
      </c>
      <c r="AH3144" s="15">
        <v>0.31428571428571422</v>
      </c>
      <c r="AI3144" s="5" t="s">
        <v>7128</v>
      </c>
      <c r="AJ3144" s="15">
        <v>8.3004385964912295</v>
      </c>
      <c r="AK3144" s="15">
        <v>8.3004385964912295</v>
      </c>
      <c r="AL3144" s="15">
        <v>8.07258064516129</v>
      </c>
      <c r="AM3144" s="15">
        <v>1.1857769423558899</v>
      </c>
      <c r="AN3144" s="15">
        <v>1.0412654745529573</v>
      </c>
      <c r="AO3144" s="15">
        <v>1.5354969574036512</v>
      </c>
      <c r="AP3144" s="15">
        <v>5.2084507042253518</v>
      </c>
      <c r="AQ3144" s="15">
        <v>4.7716129032258063</v>
      </c>
      <c r="AR3144" s="15">
        <v>1.0422773393461104</v>
      </c>
      <c r="AS3144" s="15">
        <v>1.5002028397565923</v>
      </c>
      <c r="AT3144" s="14">
        <v>5.3122807017543863E-2</v>
      </c>
      <c r="AU3144" s="14">
        <v>6.4000000000000003E-3</v>
      </c>
      <c r="AV3144" s="12">
        <v>0.13400000000000001</v>
      </c>
      <c r="AW3144" s="12">
        <v>9.0200000000000002E-2</v>
      </c>
      <c r="AX3144" s="12">
        <v>4.1599999999999998E-2</v>
      </c>
      <c r="AY3144" s="12">
        <v>5.8600000000000006E-2</v>
      </c>
      <c r="AZ3144" s="14">
        <v>7.0000000000000007E-2</v>
      </c>
      <c r="BA3144" s="14" t="s">
        <v>7128</v>
      </c>
      <c r="BB3144" s="14">
        <v>0.13632286995515694</v>
      </c>
      <c r="BC3144" s="14">
        <v>0.13475045516043355</v>
      </c>
      <c r="BD3144" s="14">
        <v>0.18498985801217038</v>
      </c>
      <c r="BE3144" s="14">
        <v>0.28803245436105479</v>
      </c>
      <c r="BF3144" s="14">
        <v>0.33649635036496356</v>
      </c>
      <c r="BG3144" s="14">
        <v>0.24969999999999998</v>
      </c>
      <c r="BH3144" s="13">
        <v>9.1199999999999992</v>
      </c>
      <c r="BI3144" s="13">
        <v>9.1199999999999992</v>
      </c>
      <c r="BJ3144" s="13">
        <v>14.2</v>
      </c>
      <c r="BK3144" s="13">
        <v>14.2</v>
      </c>
      <c r="BL3144" s="13">
        <v>49.3</v>
      </c>
      <c r="BM3144" s="13">
        <v>49.3</v>
      </c>
      <c r="BN3144" s="13">
        <v>15.5</v>
      </c>
      <c r="BO3144" s="13">
        <v>15.5</v>
      </c>
      <c r="BP3144" s="13">
        <v>9.4217518248175161</v>
      </c>
      <c r="BQ3144" s="13">
        <v>0</v>
      </c>
      <c r="BR3144" s="13">
        <v>0</v>
      </c>
      <c r="BS3144" s="13">
        <v>-1.28</v>
      </c>
      <c r="BT3144" s="14">
        <v>-0.13585583910503729</v>
      </c>
      <c r="BU3144" s="13">
        <v>10.701751824817515</v>
      </c>
      <c r="BV3144" s="13">
        <v>10.399999999999999</v>
      </c>
      <c r="BW3144" s="13">
        <v>10.399999999999999</v>
      </c>
      <c r="BX3144" s="13">
        <v>66.900000000000006</v>
      </c>
      <c r="BY3144" s="13">
        <v>69.920000000000016</v>
      </c>
      <c r="BZ3144" s="13">
        <v>72.7</v>
      </c>
      <c r="CA3144" s="13">
        <v>70.959999999999994</v>
      </c>
      <c r="CB3144" s="13">
        <v>-0.48448000000000002</v>
      </c>
      <c r="CC3144" s="15">
        <v>0.41499999999999998</v>
      </c>
      <c r="CD3144" s="15">
        <v>0.376</v>
      </c>
      <c r="CE3144" s="15">
        <v>0.36</v>
      </c>
      <c r="CF3144" s="15">
        <v>0.69845550639592957</v>
      </c>
      <c r="CG3144" s="15">
        <v>0.55717773683797889</v>
      </c>
      <c r="CH3144" s="13">
        <v>8.4876000000000005</v>
      </c>
      <c r="CI3144" s="13">
        <v>5.7241999999999997</v>
      </c>
      <c r="CJ3144" s="13">
        <v>-0.48448000000000002</v>
      </c>
      <c r="CK3144" s="12">
        <f t="shared" si="98"/>
        <v>4.6584615384615391E-2</v>
      </c>
      <c r="CL3144" s="36">
        <f t="shared" si="99"/>
        <v>0.69475760992108238</v>
      </c>
      <c r="CM3144" s="13">
        <v>13.7</v>
      </c>
      <c r="CN3144" s="13">
        <v>4.6100000000000003</v>
      </c>
      <c r="CO3144" s="13">
        <v>9.1199999999999992</v>
      </c>
      <c r="CP3144" s="13">
        <v>75.7</v>
      </c>
      <c r="CQ3144" s="13">
        <v>15.5</v>
      </c>
      <c r="CR3144" s="13">
        <v>73.959999999999994</v>
      </c>
      <c r="CS3144" s="13">
        <v>10.399999999999999</v>
      </c>
      <c r="CT3144" s="13">
        <v>0</v>
      </c>
      <c r="CU3144" s="13">
        <v>14.2</v>
      </c>
      <c r="CV3144" s="13">
        <v>70.959999999999994</v>
      </c>
      <c r="CW3144" s="13">
        <v>15.5</v>
      </c>
      <c r="CX3144" s="12">
        <v>0.13632286995515694</v>
      </c>
      <c r="CY3144" s="12">
        <v>0.13475045516043355</v>
      </c>
      <c r="CZ3144" s="15">
        <v>4.7716129032258063</v>
      </c>
      <c r="DA3144" s="20"/>
      <c r="DB3144" s="20"/>
    </row>
    <row r="3145" spans="1:106" ht="24">
      <c r="A3145" s="8" t="s">
        <v>2141</v>
      </c>
      <c r="B3145" s="8" t="s">
        <v>2142</v>
      </c>
      <c r="C3145" s="9" t="s">
        <v>7131</v>
      </c>
      <c r="D3145" s="9" t="s">
        <v>7126</v>
      </c>
      <c r="E3145" s="10" t="s">
        <v>7127</v>
      </c>
      <c r="F3145" s="10" t="s">
        <v>7126</v>
      </c>
      <c r="G3145" s="11">
        <v>0.79</v>
      </c>
      <c r="H3145" s="11">
        <v>0.79</v>
      </c>
      <c r="I3145" s="12">
        <v>9.0499999999999997E-2</v>
      </c>
      <c r="J3145" s="12">
        <v>0.127995</v>
      </c>
      <c r="K3145" s="12">
        <v>4.1999999999999996E-2</v>
      </c>
      <c r="L3145" s="12">
        <v>9.8500000000000004E-2</v>
      </c>
      <c r="M3145" s="12">
        <v>6.5019850000000004E-2</v>
      </c>
      <c r="N3145" s="12">
        <v>0.127995</v>
      </c>
      <c r="O3145" s="12">
        <v>0.24631692660550461</v>
      </c>
      <c r="P3145" s="12">
        <v>0.57247950611430432</v>
      </c>
      <c r="Q3145" s="13">
        <v>96.8</v>
      </c>
      <c r="R3145" s="13">
        <v>0</v>
      </c>
      <c r="S3145" s="13">
        <v>0</v>
      </c>
      <c r="T3145" s="13">
        <v>0</v>
      </c>
      <c r="U3145" s="13">
        <v>96.8</v>
      </c>
      <c r="V3145" s="13">
        <v>0</v>
      </c>
      <c r="W3145" s="13">
        <v>96.8</v>
      </c>
      <c r="X3145" s="14">
        <v>0</v>
      </c>
      <c r="Y3145" s="15">
        <v>0.37142857142857144</v>
      </c>
      <c r="Z3145" s="14" t="s">
        <v>7128</v>
      </c>
      <c r="AA3145" s="14">
        <v>0</v>
      </c>
      <c r="AB3145" s="14" t="s">
        <v>7128</v>
      </c>
      <c r="AC3145" s="14">
        <v>0</v>
      </c>
      <c r="AD3145" s="13">
        <v>11.07</v>
      </c>
      <c r="AE3145" s="15">
        <v>2.0092777777777782</v>
      </c>
      <c r="AF3145" s="14">
        <v>0.14491376746189438</v>
      </c>
      <c r="AG3145" s="14">
        <v>0.71525295225835006</v>
      </c>
      <c r="AH3145" s="15">
        <v>0.3868165559529893</v>
      </c>
      <c r="AI3145" s="5">
        <v>13.412698412698413</v>
      </c>
      <c r="AJ3145" s="15">
        <v>23.725490196078429</v>
      </c>
      <c r="AK3145" s="15">
        <v>23.725490196078429</v>
      </c>
      <c r="AL3145" s="15" t="s">
        <v>7128</v>
      </c>
      <c r="AM3145" s="15" t="s">
        <v>7128</v>
      </c>
      <c r="AN3145" s="15" t="s">
        <v>7128</v>
      </c>
      <c r="AO3145" s="15">
        <v>1.7441441441441441</v>
      </c>
      <c r="AP3145" s="15">
        <v>19.092702169625245</v>
      </c>
      <c r="AQ3145" s="15">
        <v>12.237673830594185</v>
      </c>
      <c r="AR3145" s="15" t="s">
        <v>7128</v>
      </c>
      <c r="AS3145" s="15">
        <v>1.7441441441441441</v>
      </c>
      <c r="AT3145" s="14">
        <v>0.10294117647058823</v>
      </c>
      <c r="AU3145" s="14">
        <v>4.3388429752066115E-3</v>
      </c>
      <c r="AV3145" s="12" t="s">
        <v>7128</v>
      </c>
      <c r="AW3145" s="12">
        <v>1.5300000000000001E-2</v>
      </c>
      <c r="AX3145" s="12">
        <v>0.18899999999999997</v>
      </c>
      <c r="AY3145" s="12">
        <v>3.3399999999999999E-2</v>
      </c>
      <c r="AZ3145" s="14" t="s">
        <v>7128</v>
      </c>
      <c r="BA3145" s="14" t="s">
        <v>7128</v>
      </c>
      <c r="BB3145" s="14">
        <v>0.37431192660550461</v>
      </c>
      <c r="BC3145" s="14">
        <v>0.70047450611430429</v>
      </c>
      <c r="BD3145" s="14">
        <v>7.3513513513513512E-2</v>
      </c>
      <c r="BE3145" s="14">
        <v>9.1351351351351362E-2</v>
      </c>
      <c r="BF3145" s="14">
        <v>0.19604316546762593</v>
      </c>
      <c r="BG3145" s="14">
        <v>1.1399999999999999E-2</v>
      </c>
      <c r="BH3145" s="13">
        <v>4.08</v>
      </c>
      <c r="BI3145" s="13">
        <v>4.08</v>
      </c>
      <c r="BJ3145" s="13">
        <v>5.07</v>
      </c>
      <c r="BK3145" s="13">
        <v>5.07</v>
      </c>
      <c r="BL3145" s="13">
        <v>55.5</v>
      </c>
      <c r="BM3145" s="13">
        <v>55.5</v>
      </c>
      <c r="BN3145" s="13">
        <v>7.91</v>
      </c>
      <c r="BO3145" s="13">
        <v>7.91</v>
      </c>
      <c r="BP3145" s="13">
        <v>4.0760611510791369</v>
      </c>
      <c r="BQ3145" s="13">
        <v>0</v>
      </c>
      <c r="BR3145" s="13">
        <v>0</v>
      </c>
      <c r="BS3145" s="13">
        <v>-1.53</v>
      </c>
      <c r="BT3145" s="14">
        <v>-0.37536237639490089</v>
      </c>
      <c r="BU3145" s="13">
        <v>5.6060611510791372</v>
      </c>
      <c r="BV3145" s="13">
        <v>5.61</v>
      </c>
      <c r="BW3145" s="13">
        <v>5.61</v>
      </c>
      <c r="BX3145" s="13">
        <v>10.9</v>
      </c>
      <c r="BY3145" s="13">
        <v>5.819</v>
      </c>
      <c r="BZ3145" s="13">
        <v>0</v>
      </c>
      <c r="CA3145" s="13">
        <v>0</v>
      </c>
      <c r="CB3145" s="13">
        <v>-0.42</v>
      </c>
      <c r="CC3145" s="15">
        <v>0.69099999999999995</v>
      </c>
      <c r="CD3145" s="15">
        <v>0.78900000000000003</v>
      </c>
      <c r="CE3145" s="15">
        <v>0.36</v>
      </c>
      <c r="CF3145" s="15">
        <v>4.1292849993242235</v>
      </c>
      <c r="CG3145" s="15">
        <v>2.4956723316999283</v>
      </c>
      <c r="CH3145" s="13">
        <v>10.9908</v>
      </c>
      <c r="CI3145" s="13">
        <v>23.348000000000003</v>
      </c>
      <c r="CJ3145" s="13">
        <v>-0.42</v>
      </c>
      <c r="CK3145" s="12">
        <f t="shared" si="98"/>
        <v>7.4866310160427801E-2</v>
      </c>
      <c r="CL3145" s="36" t="str">
        <f t="shared" si="99"/>
        <v>NA</v>
      </c>
      <c r="CM3145" s="13">
        <v>5.56</v>
      </c>
      <c r="CN3145" s="13">
        <v>1.0900000000000001</v>
      </c>
      <c r="CO3145" s="13">
        <v>4.08</v>
      </c>
      <c r="CP3145" s="13">
        <v>96.8</v>
      </c>
      <c r="CQ3145" s="13">
        <v>7.91</v>
      </c>
      <c r="CR3145" s="13">
        <v>96.8</v>
      </c>
      <c r="CS3145" s="13">
        <v>5.61</v>
      </c>
      <c r="CT3145" s="13">
        <v>0</v>
      </c>
      <c r="CU3145" s="13">
        <v>5.07</v>
      </c>
      <c r="CV3145" s="13">
        <v>0</v>
      </c>
      <c r="CW3145" s="13">
        <v>7.91</v>
      </c>
      <c r="CX3145" s="12">
        <v>0.37431192660550461</v>
      </c>
      <c r="CY3145" s="12">
        <v>0.70047450611430429</v>
      </c>
      <c r="CZ3145" s="15">
        <v>12.237673830594185</v>
      </c>
      <c r="DA3145" s="20"/>
      <c r="DB3145" s="20"/>
    </row>
    <row r="3146" spans="1:106" ht="24">
      <c r="A3146" s="8" t="s">
        <v>473</v>
      </c>
      <c r="B3146" s="8" t="s">
        <v>474</v>
      </c>
      <c r="C3146" s="9" t="s">
        <v>7167</v>
      </c>
      <c r="D3146" s="9" t="s">
        <v>7126</v>
      </c>
      <c r="E3146" s="10" t="s">
        <v>7127</v>
      </c>
      <c r="F3146" s="10" t="s">
        <v>7126</v>
      </c>
      <c r="G3146" s="11">
        <v>0.83</v>
      </c>
      <c r="H3146" s="11">
        <v>1.9837321216895094</v>
      </c>
      <c r="I3146" s="12">
        <v>9.0499999999999997E-2</v>
      </c>
      <c r="J3146" s="12">
        <v>0.2360277570129006</v>
      </c>
      <c r="K3146" s="12">
        <v>3.6999999999999998E-2</v>
      </c>
      <c r="L3146" s="12">
        <v>9.35E-2</v>
      </c>
      <c r="M3146" s="12">
        <v>6.1719349999999999E-2</v>
      </c>
      <c r="N3146" s="12">
        <v>0.12165899175291767</v>
      </c>
      <c r="O3146" s="12">
        <v>-0.20568749236261705</v>
      </c>
      <c r="P3146" s="12">
        <v>-0.11805825211562748</v>
      </c>
      <c r="Q3146" s="13">
        <v>469.9</v>
      </c>
      <c r="R3146" s="13">
        <v>0</v>
      </c>
      <c r="S3146" s="13">
        <v>896.6</v>
      </c>
      <c r="T3146" s="13">
        <v>896.6</v>
      </c>
      <c r="U3146" s="13">
        <v>1366.5</v>
      </c>
      <c r="V3146" s="13">
        <v>200.9</v>
      </c>
      <c r="W3146" s="13">
        <v>1165.5999999999999</v>
      </c>
      <c r="X3146" s="14">
        <v>0.14701792901573363</v>
      </c>
      <c r="Y3146" s="15">
        <v>0.12237011592958351</v>
      </c>
      <c r="Z3146" s="14">
        <v>0.46176031312767168</v>
      </c>
      <c r="AA3146" s="14">
        <v>0.65612879619465792</v>
      </c>
      <c r="AB3146" s="14">
        <v>0.85790833413070533</v>
      </c>
      <c r="AC3146" s="14">
        <v>1.9080655458608216</v>
      </c>
      <c r="AD3146" s="13">
        <v>1.01</v>
      </c>
      <c r="AE3146" s="15">
        <v>2.527138888888889</v>
      </c>
      <c r="AF3146" s="14">
        <v>0.21908902300206645</v>
      </c>
      <c r="AG3146" s="14">
        <v>0.5621002746396766</v>
      </c>
      <c r="AH3146" s="15">
        <v>0.22886133032694478</v>
      </c>
      <c r="AI3146" s="5">
        <v>0.39024390243902435</v>
      </c>
      <c r="AJ3146" s="15">
        <v>14.638629283489095</v>
      </c>
      <c r="AK3146" s="15">
        <v>14.638629283489095</v>
      </c>
      <c r="AL3146" s="15">
        <v>14.637681159420289</v>
      </c>
      <c r="AM3146" s="15" t="s">
        <v>7128</v>
      </c>
      <c r="AN3146" s="15">
        <v>0.44962204573725006</v>
      </c>
      <c r="AO3146" s="15">
        <v>0.70725466586393737</v>
      </c>
      <c r="AP3146" s="15">
        <v>104.07142857142857</v>
      </c>
      <c r="AQ3146" s="15">
        <v>7.972640218878249</v>
      </c>
      <c r="AR3146" s="15">
        <v>0.66957720588235303</v>
      </c>
      <c r="AS3146" s="15">
        <v>1.7543648404575556</v>
      </c>
      <c r="AT3146" s="14">
        <v>0</v>
      </c>
      <c r="AU3146" s="14">
        <v>0</v>
      </c>
      <c r="AV3146" s="12" t="s">
        <v>7128</v>
      </c>
      <c r="AW3146" s="12">
        <v>-0.11800000000000001</v>
      </c>
      <c r="AX3146" s="12">
        <v>2.6800000000000001E-2</v>
      </c>
      <c r="AY3146" s="12">
        <v>3.5299999999999998E-2</v>
      </c>
      <c r="AZ3146" s="14" t="s">
        <v>7128</v>
      </c>
      <c r="BA3146" s="14">
        <v>5.1299999999999998E-2</v>
      </c>
      <c r="BB3146" s="14">
        <v>3.0340264650283555E-2</v>
      </c>
      <c r="BC3146" s="14">
        <v>3.6007396372901802E-3</v>
      </c>
      <c r="BD3146" s="14">
        <v>4.8314268512944014E-2</v>
      </c>
      <c r="BE3146" s="14">
        <v>1.6857314870559904E-2</v>
      </c>
      <c r="BF3146" s="14">
        <v>0.27149321266968324</v>
      </c>
      <c r="BG3146" s="14">
        <v>0.18059999999999998</v>
      </c>
      <c r="BH3146" s="13">
        <v>32.1</v>
      </c>
      <c r="BI3146" s="13">
        <v>32.1</v>
      </c>
      <c r="BJ3146" s="13">
        <v>11.2</v>
      </c>
      <c r="BK3146" s="13">
        <v>11.2</v>
      </c>
      <c r="BL3146" s="13">
        <v>664.4</v>
      </c>
      <c r="BM3146" s="13">
        <v>664.4</v>
      </c>
      <c r="BN3146" s="13">
        <v>146.19999999999999</v>
      </c>
      <c r="BO3146" s="13">
        <v>146.19999999999999</v>
      </c>
      <c r="BP3146" s="13">
        <v>8.1592760180995487</v>
      </c>
      <c r="BQ3146" s="13">
        <v>0</v>
      </c>
      <c r="BR3146" s="13">
        <v>0</v>
      </c>
      <c r="BS3146" s="13">
        <v>-123.2</v>
      </c>
      <c r="BT3146" s="14">
        <v>-15.099378881987576</v>
      </c>
      <c r="BU3146" s="13">
        <v>131.35927601809956</v>
      </c>
      <c r="BV3146" s="13">
        <v>155.30000000000001</v>
      </c>
      <c r="BW3146" s="13">
        <v>155.30000000000001</v>
      </c>
      <c r="BX3146" s="13">
        <v>1058</v>
      </c>
      <c r="BY3146" s="13">
        <v>2266</v>
      </c>
      <c r="BZ3146" s="13">
        <v>1045.0999999999999</v>
      </c>
      <c r="CA3146" s="13">
        <v>1740.7999999999997</v>
      </c>
      <c r="CB3146" s="13">
        <v>0</v>
      </c>
      <c r="CC3146" s="15">
        <v>0.82099999999999995</v>
      </c>
      <c r="CD3146" s="15">
        <v>1.0900000000000001</v>
      </c>
      <c r="CE3146" s="15">
        <v>0.36</v>
      </c>
      <c r="CF3146" s="15">
        <v>0.91535609707846932</v>
      </c>
      <c r="CG3146" s="15">
        <v>0.84691340568064022</v>
      </c>
      <c r="CH3146" s="13">
        <v>94.53</v>
      </c>
      <c r="CI3146" s="13">
        <v>131.32000000000002</v>
      </c>
      <c r="CJ3146" s="13">
        <v>0</v>
      </c>
      <c r="CK3146" s="12">
        <f t="shared" si="98"/>
        <v>0</v>
      </c>
      <c r="CL3146" s="36">
        <f t="shared" si="99"/>
        <v>0.38166360294117652</v>
      </c>
      <c r="CM3146" s="13">
        <v>44.2</v>
      </c>
      <c r="CN3146" s="13">
        <v>12</v>
      </c>
      <c r="CO3146" s="13">
        <v>32.1</v>
      </c>
      <c r="CP3146" s="13">
        <v>469.9</v>
      </c>
      <c r="CQ3146" s="13">
        <v>146.19999999999999</v>
      </c>
      <c r="CR3146" s="13">
        <v>1165.5999999999999</v>
      </c>
      <c r="CS3146" s="13" t="s">
        <v>7128</v>
      </c>
      <c r="CT3146" s="13">
        <v>0</v>
      </c>
      <c r="CU3146" s="13">
        <v>11.2</v>
      </c>
      <c r="CV3146" s="13">
        <v>1740.7999999999997</v>
      </c>
      <c r="CW3146" s="13">
        <v>146.19999999999999</v>
      </c>
      <c r="CX3146" s="12">
        <v>3.0340264650283555E-2</v>
      </c>
      <c r="CY3146" s="12">
        <v>3.6007396372901802E-3</v>
      </c>
      <c r="CZ3146" s="15">
        <v>7.972640218878249</v>
      </c>
      <c r="DA3146" s="20"/>
      <c r="DB3146" s="20"/>
    </row>
    <row r="3147" spans="1:106">
      <c r="A3147" s="8" t="s">
        <v>407</v>
      </c>
      <c r="B3147" s="8" t="s">
        <v>408</v>
      </c>
      <c r="C3147" s="9" t="s">
        <v>7136</v>
      </c>
      <c r="D3147" s="9" t="s">
        <v>7126</v>
      </c>
      <c r="E3147" s="10" t="s">
        <v>7127</v>
      </c>
      <c r="F3147" s="10" t="s">
        <v>7126</v>
      </c>
      <c r="G3147" s="11">
        <v>0.39</v>
      </c>
      <c r="H3147" s="11">
        <v>0.56442740557830196</v>
      </c>
      <c r="I3147" s="12">
        <v>9.0499999999999997E-2</v>
      </c>
      <c r="J3147" s="12">
        <v>0.10758068020483633</v>
      </c>
      <c r="K3147" s="12">
        <v>3.2000000000000001E-2</v>
      </c>
      <c r="L3147" s="12">
        <v>8.8499999999999995E-2</v>
      </c>
      <c r="M3147" s="12">
        <v>5.8418850000000001E-2</v>
      </c>
      <c r="N3147" s="12">
        <v>8.6874749077622271E-2</v>
      </c>
      <c r="O3147" s="12">
        <v>-3.8750437694137316E-2</v>
      </c>
      <c r="P3147" s="12">
        <v>-8.6874749077622271E-2</v>
      </c>
      <c r="Q3147" s="13">
        <v>482.1</v>
      </c>
      <c r="R3147" s="13">
        <v>0</v>
      </c>
      <c r="S3147" s="13">
        <v>350.8</v>
      </c>
      <c r="T3147" s="13">
        <v>350.8</v>
      </c>
      <c r="U3147" s="13">
        <v>832.90000000000009</v>
      </c>
      <c r="V3147" s="13">
        <v>0</v>
      </c>
      <c r="W3147" s="13">
        <v>832.90000000000009</v>
      </c>
      <c r="X3147" s="14">
        <v>0</v>
      </c>
      <c r="Y3147" s="15">
        <v>0.16886387201896014</v>
      </c>
      <c r="Z3147" s="14">
        <v>0.38334608239536666</v>
      </c>
      <c r="AA3147" s="14">
        <v>0.42117901308680511</v>
      </c>
      <c r="AB3147" s="14">
        <v>0.62165514797093746</v>
      </c>
      <c r="AC3147" s="14">
        <v>0.72764986517320052</v>
      </c>
      <c r="AD3147" s="13">
        <v>0.35699999999999998</v>
      </c>
      <c r="AE3147" s="15">
        <v>1.5034166666666671</v>
      </c>
      <c r="AF3147" s="14">
        <v>0.20493901531919198</v>
      </c>
      <c r="AG3147" s="14">
        <v>0.31619162363532471</v>
      </c>
      <c r="AH3147" s="15">
        <v>0.17550058892815079</v>
      </c>
      <c r="AI3147" s="5" t="s">
        <v>7128</v>
      </c>
      <c r="AJ3147" s="15">
        <v>9.8187372708757632</v>
      </c>
      <c r="AK3147" s="15">
        <v>12.489637305699482</v>
      </c>
      <c r="AL3147" s="15">
        <v>7.14</v>
      </c>
      <c r="AM3147" s="15">
        <v>0.47896279370125672</v>
      </c>
      <c r="AN3147" s="15">
        <v>0.85433280170122283</v>
      </c>
      <c r="AO3147" s="15">
        <v>2.0798101811906817</v>
      </c>
      <c r="AP3147" s="15" t="s">
        <v>7128</v>
      </c>
      <c r="AQ3147" s="15" t="s">
        <v>7128</v>
      </c>
      <c r="AR3147" s="15">
        <v>0.91017375150256818</v>
      </c>
      <c r="AS3147" s="15">
        <v>3.593183779119931</v>
      </c>
      <c r="AT3147" s="14">
        <v>0</v>
      </c>
      <c r="AU3147" s="14">
        <v>0</v>
      </c>
      <c r="AV3147" s="12">
        <v>-0.17800000000000002</v>
      </c>
      <c r="AW3147" s="12">
        <v>1.1599999999999999E-2</v>
      </c>
      <c r="AX3147" s="12">
        <v>3.6200000000000003E-2</v>
      </c>
      <c r="AY3147" s="12">
        <v>0.14699999999999999</v>
      </c>
      <c r="AZ3147" s="14">
        <v>0.20499999999999999</v>
      </c>
      <c r="BA3147" s="14">
        <v>0.126</v>
      </c>
      <c r="BB3147" s="14">
        <v>6.8830242510699011E-2</v>
      </c>
      <c r="BC3147" s="14">
        <v>0</v>
      </c>
      <c r="BD3147" s="14">
        <v>0.16981962164540254</v>
      </c>
      <c r="BE3147" s="14">
        <v>0</v>
      </c>
      <c r="BF3147" s="14">
        <v>0.38535031847133761</v>
      </c>
      <c r="BG3147" s="14">
        <v>0.45469999999999999</v>
      </c>
      <c r="BH3147" s="13">
        <v>49.1</v>
      </c>
      <c r="BI3147" s="13">
        <v>38.6</v>
      </c>
      <c r="BJ3147" s="13">
        <v>0</v>
      </c>
      <c r="BK3147" s="13">
        <v>0</v>
      </c>
      <c r="BL3147" s="13">
        <v>231.8</v>
      </c>
      <c r="BM3147" s="13">
        <v>227.3</v>
      </c>
      <c r="BN3147" s="13">
        <v>0</v>
      </c>
      <c r="BO3147" s="13">
        <v>0</v>
      </c>
      <c r="BP3147" s="13">
        <v>0</v>
      </c>
      <c r="BQ3147" s="13">
        <v>0</v>
      </c>
      <c r="BR3147" s="13">
        <v>0</v>
      </c>
      <c r="BS3147" s="13">
        <v>0</v>
      </c>
      <c r="BT3147" s="14" t="s">
        <v>7128</v>
      </c>
      <c r="BU3147" s="13">
        <v>0</v>
      </c>
      <c r="BV3147" s="13">
        <v>38.6</v>
      </c>
      <c r="BW3147" s="13">
        <v>38.6</v>
      </c>
      <c r="BX3147" s="13">
        <v>560.79999999999995</v>
      </c>
      <c r="BY3147" s="13">
        <v>1015.1999999999999</v>
      </c>
      <c r="BZ3147" s="13">
        <v>564.29999999999995</v>
      </c>
      <c r="CA3147" s="13">
        <v>915.09999999999991</v>
      </c>
      <c r="CB3147" s="13">
        <v>0</v>
      </c>
      <c r="CC3147" s="15">
        <v>0.432</v>
      </c>
      <c r="CD3147" s="15">
        <v>0.76300000000000001</v>
      </c>
      <c r="CE3147" s="15">
        <v>0.36</v>
      </c>
      <c r="CF3147" s="15" t="s">
        <v>7128</v>
      </c>
      <c r="CG3147" s="15">
        <v>0.63837414577907847</v>
      </c>
      <c r="CH3147" s="13" t="s">
        <v>7128</v>
      </c>
      <c r="CI3147" s="13">
        <v>45.762999999999998</v>
      </c>
      <c r="CJ3147" s="13">
        <v>0</v>
      </c>
      <c r="CK3147" s="12">
        <f t="shared" si="98"/>
        <v>0</v>
      </c>
      <c r="CL3147" s="36">
        <f t="shared" si="99"/>
        <v>0.25330564965577534</v>
      </c>
      <c r="CM3147" s="13">
        <v>62.8</v>
      </c>
      <c r="CN3147" s="13">
        <v>24.2</v>
      </c>
      <c r="CO3147" s="13">
        <v>38.6</v>
      </c>
      <c r="CP3147" s="13">
        <v>482.1</v>
      </c>
      <c r="CQ3147" s="13" t="s">
        <v>7128</v>
      </c>
      <c r="CR3147" s="13" t="s">
        <v>7128</v>
      </c>
      <c r="CS3147" s="13" t="s">
        <v>7128</v>
      </c>
      <c r="CT3147" s="13">
        <v>0</v>
      </c>
      <c r="CU3147" s="13">
        <v>0</v>
      </c>
      <c r="CV3147" s="13">
        <v>915.09999999999991</v>
      </c>
      <c r="CW3147" s="13">
        <v>0</v>
      </c>
      <c r="CX3147" s="12">
        <v>6.8830242510699011E-2</v>
      </c>
      <c r="CY3147" s="12">
        <v>0</v>
      </c>
      <c r="CZ3147" s="15" t="s">
        <v>7128</v>
      </c>
      <c r="DA3147" s="20"/>
      <c r="DB3147" s="20"/>
    </row>
    <row r="3148" spans="1:106" ht="24">
      <c r="A3148" s="8" t="s">
        <v>6165</v>
      </c>
      <c r="B3148" s="8" t="s">
        <v>6166</v>
      </c>
      <c r="C3148" s="9" t="s">
        <v>7139</v>
      </c>
      <c r="D3148" s="9" t="s">
        <v>7126</v>
      </c>
      <c r="E3148" s="10" t="s">
        <v>7127</v>
      </c>
      <c r="F3148" s="10" t="s">
        <v>7126</v>
      </c>
      <c r="G3148" s="11">
        <v>0.59</v>
      </c>
      <c r="H3148" s="11">
        <v>0.59</v>
      </c>
      <c r="I3148" s="12">
        <v>9.0499999999999997E-2</v>
      </c>
      <c r="J3148" s="12">
        <v>0.10989499999999999</v>
      </c>
      <c r="K3148" s="12">
        <v>4.1999999999999996E-2</v>
      </c>
      <c r="L3148" s="12">
        <v>9.8500000000000004E-2</v>
      </c>
      <c r="M3148" s="12">
        <v>6.5019850000000004E-2</v>
      </c>
      <c r="N3148" s="12">
        <v>0.10989499999999999</v>
      </c>
      <c r="O3148" s="12" t="s">
        <v>7128</v>
      </c>
      <c r="P3148" s="12" t="s">
        <v>7128</v>
      </c>
      <c r="Q3148" s="13">
        <v>147.1</v>
      </c>
      <c r="R3148" s="13">
        <v>0</v>
      </c>
      <c r="S3148" s="13">
        <v>0</v>
      </c>
      <c r="T3148" s="13">
        <v>0</v>
      </c>
      <c r="U3148" s="13">
        <v>147.1</v>
      </c>
      <c r="V3148" s="13">
        <v>0</v>
      </c>
      <c r="W3148" s="13">
        <v>147.1</v>
      </c>
      <c r="X3148" s="14">
        <v>0</v>
      </c>
      <c r="Y3148" s="15">
        <v>0.16250000000000001</v>
      </c>
      <c r="Z3148" s="14" t="s">
        <v>7128</v>
      </c>
      <c r="AA3148" s="14">
        <v>0</v>
      </c>
      <c r="AB3148" s="14" t="s">
        <v>7128</v>
      </c>
      <c r="AC3148" s="14">
        <v>0</v>
      </c>
      <c r="AD3148" s="13">
        <v>2.4500000000000002</v>
      </c>
      <c r="AE3148" s="15">
        <v>2.8887777777777779</v>
      </c>
      <c r="AF3148" s="14">
        <v>0.18973665961010275</v>
      </c>
      <c r="AG3148" s="14">
        <v>0.6624971698052754</v>
      </c>
      <c r="AH3148" s="15">
        <v>0.28070175438596495</v>
      </c>
      <c r="AI3148" s="5">
        <v>8.2897862232779104E-2</v>
      </c>
      <c r="AJ3148" s="15" t="s">
        <v>7128</v>
      </c>
      <c r="AK3148" s="15" t="s">
        <v>7128</v>
      </c>
      <c r="AL3148" s="15" t="s">
        <v>7128</v>
      </c>
      <c r="AM3148" s="15" t="s">
        <v>7128</v>
      </c>
      <c r="AN3148" s="15" t="s">
        <v>7128</v>
      </c>
      <c r="AO3148" s="15">
        <v>5.6725281505475865E-2</v>
      </c>
      <c r="AP3148" s="15">
        <v>21.07449856733524</v>
      </c>
      <c r="AQ3148" s="15">
        <v>18.738853503184714</v>
      </c>
      <c r="AR3148" s="15" t="s">
        <v>7128</v>
      </c>
      <c r="AS3148" s="15">
        <v>5.6725281505475865E-2</v>
      </c>
      <c r="AT3148" s="14" t="s">
        <v>7128</v>
      </c>
      <c r="AU3148" s="14">
        <v>1.3596193065941536E-2</v>
      </c>
      <c r="AV3148" s="12" t="s">
        <v>7128</v>
      </c>
      <c r="AW3148" s="12" t="s">
        <v>7128</v>
      </c>
      <c r="AX3148" s="12">
        <v>-8.8800000000000004E-2</v>
      </c>
      <c r="AY3148" s="12">
        <v>-6.6799999999999998E-2</v>
      </c>
      <c r="AZ3148" s="14" t="s">
        <v>7128</v>
      </c>
      <c r="BA3148" s="14" t="s">
        <v>7128</v>
      </c>
      <c r="BB3148" s="14" t="s">
        <v>7128</v>
      </c>
      <c r="BC3148" s="14" t="s">
        <v>7128</v>
      </c>
      <c r="BD3148" s="14">
        <v>-5.437297547431745E-2</v>
      </c>
      <c r="BE3148" s="14">
        <v>2.6916550979484812E-3</v>
      </c>
      <c r="BF3148" s="14">
        <v>0</v>
      </c>
      <c r="BG3148" s="14">
        <v>2.0400000000000001E-2</v>
      </c>
      <c r="BH3148" s="13">
        <v>-141</v>
      </c>
      <c r="BI3148" s="13">
        <v>-141</v>
      </c>
      <c r="BJ3148" s="13">
        <v>6.98</v>
      </c>
      <c r="BK3148" s="13">
        <v>6.98</v>
      </c>
      <c r="BL3148" s="13">
        <v>2593.1999999999998</v>
      </c>
      <c r="BM3148" s="13">
        <v>2593.1999999999998</v>
      </c>
      <c r="BN3148" s="13">
        <v>7.85</v>
      </c>
      <c r="BO3148" s="13">
        <v>7.85</v>
      </c>
      <c r="BP3148" s="13">
        <v>6.98</v>
      </c>
      <c r="BQ3148" s="13">
        <v>36.299999999999997</v>
      </c>
      <c r="BR3148" s="13">
        <v>-73.7</v>
      </c>
      <c r="BS3148" s="13">
        <v>0.78399999999999992</v>
      </c>
      <c r="BT3148" s="14">
        <v>-10.446418338108881</v>
      </c>
      <c r="BU3148" s="13">
        <v>79.896000000000001</v>
      </c>
      <c r="BV3148" s="13">
        <v>-104.38399999999999</v>
      </c>
      <c r="BW3148" s="13">
        <v>-68.083999999999989</v>
      </c>
      <c r="BX3148" s="13">
        <v>0</v>
      </c>
      <c r="BY3148" s="13">
        <v>0</v>
      </c>
      <c r="BZ3148" s="13">
        <v>0</v>
      </c>
      <c r="CA3148" s="13">
        <v>0</v>
      </c>
      <c r="CB3148" s="13">
        <v>-2</v>
      </c>
      <c r="CC3148" s="15">
        <v>0.83799999999999997</v>
      </c>
      <c r="CD3148" s="15">
        <v>1.45</v>
      </c>
      <c r="CE3148" s="15">
        <v>0.36</v>
      </c>
      <c r="CF3148" s="15" t="s">
        <v>7128</v>
      </c>
      <c r="CG3148" s="15" t="s">
        <v>7128</v>
      </c>
      <c r="CH3148" s="13" t="s">
        <v>7128</v>
      </c>
      <c r="CI3148" s="13" t="s">
        <v>7128</v>
      </c>
      <c r="CJ3148" s="13">
        <v>-2</v>
      </c>
      <c r="CK3148" s="12" t="str">
        <f t="shared" si="98"/>
        <v>NA</v>
      </c>
      <c r="CL3148" s="36" t="str">
        <f t="shared" si="99"/>
        <v>NA</v>
      </c>
      <c r="CM3148" s="13" t="s">
        <v>7128</v>
      </c>
      <c r="CN3148" s="13" t="s">
        <v>7128</v>
      </c>
      <c r="CO3148" s="13" t="s">
        <v>7128</v>
      </c>
      <c r="CP3148" s="13" t="s">
        <v>7128</v>
      </c>
      <c r="CQ3148" s="13">
        <v>7.85</v>
      </c>
      <c r="CR3148" s="13">
        <v>147.1</v>
      </c>
      <c r="CS3148" s="13">
        <v>-104.38399999999999</v>
      </c>
      <c r="CT3148" s="13">
        <v>1.2999999999999999E-2</v>
      </c>
      <c r="CU3148" s="13">
        <v>6.9930000000000003</v>
      </c>
      <c r="CV3148" s="13">
        <v>1.2999999999999999E-2</v>
      </c>
      <c r="CW3148" s="13">
        <v>7.8629999999999995</v>
      </c>
      <c r="CX3148" s="12" t="s">
        <v>7128</v>
      </c>
      <c r="CY3148" s="12" t="s">
        <v>7128</v>
      </c>
      <c r="CZ3148" s="15">
        <v>18.707872313366401</v>
      </c>
      <c r="DA3148" s="20"/>
      <c r="DB3148" s="20"/>
    </row>
    <row r="3149" spans="1:106" ht="24">
      <c r="A3149" s="8" t="s">
        <v>501</v>
      </c>
      <c r="B3149" s="8" t="s">
        <v>502</v>
      </c>
      <c r="C3149" s="9" t="s">
        <v>7161</v>
      </c>
      <c r="D3149" s="9" t="s">
        <v>7126</v>
      </c>
      <c r="E3149" s="10" t="s">
        <v>7127</v>
      </c>
      <c r="F3149" s="10" t="s">
        <v>7126</v>
      </c>
      <c r="G3149" s="11">
        <v>0.75</v>
      </c>
      <c r="H3149" s="11">
        <v>0.77089025956982415</v>
      </c>
      <c r="I3149" s="12">
        <v>9.0499999999999997E-2</v>
      </c>
      <c r="J3149" s="12">
        <v>0.1262655684910691</v>
      </c>
      <c r="K3149" s="12">
        <v>3.2000000000000001E-2</v>
      </c>
      <c r="L3149" s="12">
        <v>8.8499999999999995E-2</v>
      </c>
      <c r="M3149" s="12">
        <v>5.8418850000000001E-2</v>
      </c>
      <c r="N3149" s="12">
        <v>0.12355316874935222</v>
      </c>
      <c r="O3149" s="12">
        <v>0.16638914521627621</v>
      </c>
      <c r="P3149" s="12">
        <v>0.10066568974252384</v>
      </c>
      <c r="Q3149" s="13">
        <v>1241.5</v>
      </c>
      <c r="R3149" s="13">
        <v>0</v>
      </c>
      <c r="S3149" s="13">
        <v>51.7</v>
      </c>
      <c r="T3149" s="13">
        <v>51.7</v>
      </c>
      <c r="U3149" s="13">
        <v>1293.2</v>
      </c>
      <c r="V3149" s="13">
        <v>28.6</v>
      </c>
      <c r="W3149" s="13">
        <v>1264.6000000000001</v>
      </c>
      <c r="X3149" s="14">
        <v>2.2115682029075164E-2</v>
      </c>
      <c r="Y3149" s="15">
        <v>0.1141732283464567</v>
      </c>
      <c r="Z3149" s="14">
        <v>0.21354812061131762</v>
      </c>
      <c r="AA3149" s="14">
        <v>3.9978348283328177E-2</v>
      </c>
      <c r="AB3149" s="14">
        <v>0.27153361344537819</v>
      </c>
      <c r="AC3149" s="14">
        <v>4.164317358034636E-2</v>
      </c>
      <c r="AD3149" s="13">
        <v>9.77</v>
      </c>
      <c r="AE3149" s="15">
        <v>1.0941944444444447</v>
      </c>
      <c r="AF3149" s="14">
        <v>0.18973665961010275</v>
      </c>
      <c r="AG3149" s="14">
        <v>0.33045801548759562</v>
      </c>
      <c r="AH3149" s="15">
        <v>0.1462333825701625</v>
      </c>
      <c r="AI3149" s="5">
        <v>9.0889132821075744</v>
      </c>
      <c r="AJ3149" s="15">
        <v>24.535573122529645</v>
      </c>
      <c r="AK3149" s="15">
        <v>24.535573122529645</v>
      </c>
      <c r="AL3149" s="15">
        <v>22.827102803738317</v>
      </c>
      <c r="AM3149" s="15">
        <v>1.0352562498957656</v>
      </c>
      <c r="AN3149" s="15">
        <v>6.5204831932773111</v>
      </c>
      <c r="AO3149" s="15">
        <v>1.8725490196078431</v>
      </c>
      <c r="AP3149" s="15">
        <v>15.272946859903383</v>
      </c>
      <c r="AQ3149" s="15">
        <v>12.812563323201623</v>
      </c>
      <c r="AR3149" s="15">
        <v>5.9231850117096014</v>
      </c>
      <c r="AS3149" s="15">
        <v>1.9073906485671193</v>
      </c>
      <c r="AT3149" s="14">
        <v>0.35389328063241104</v>
      </c>
      <c r="AU3149" s="14">
        <v>1.4423681031010873E-2</v>
      </c>
      <c r="AV3149" s="12">
        <v>0.10099999999999999</v>
      </c>
      <c r="AW3149" s="12">
        <v>0.156</v>
      </c>
      <c r="AX3149" s="12">
        <v>0.13</v>
      </c>
      <c r="AY3149" s="12">
        <v>0.16</v>
      </c>
      <c r="AZ3149" s="14">
        <v>0.23699999999999999</v>
      </c>
      <c r="BA3149" s="14">
        <v>0.16</v>
      </c>
      <c r="BB3149" s="14">
        <v>0.2926547137073453</v>
      </c>
      <c r="BC3149" s="14">
        <v>0.22421885849187606</v>
      </c>
      <c r="BD3149" s="14">
        <v>7.6319758672699856E-2</v>
      </c>
      <c r="BE3149" s="14">
        <v>0.1248868778280543</v>
      </c>
      <c r="BF3149" s="14">
        <v>0.33113456464379948</v>
      </c>
      <c r="BG3149" s="14">
        <v>0.3347</v>
      </c>
      <c r="BH3149" s="13">
        <v>50.6</v>
      </c>
      <c r="BI3149" s="13">
        <v>50.6</v>
      </c>
      <c r="BJ3149" s="13">
        <v>82.8</v>
      </c>
      <c r="BK3149" s="13">
        <v>82.8</v>
      </c>
      <c r="BL3149" s="13">
        <v>663</v>
      </c>
      <c r="BM3149" s="13">
        <v>663</v>
      </c>
      <c r="BN3149" s="13">
        <v>98.7</v>
      </c>
      <c r="BO3149" s="13">
        <v>98.7</v>
      </c>
      <c r="BP3149" s="13">
        <v>55.382058047493395</v>
      </c>
      <c r="BQ3149" s="13">
        <v>0</v>
      </c>
      <c r="BR3149" s="13">
        <v>0</v>
      </c>
      <c r="BS3149" s="13">
        <v>-21.8</v>
      </c>
      <c r="BT3149" s="14">
        <v>-0.39362928660587532</v>
      </c>
      <c r="BU3149" s="13">
        <v>77.182058047493399</v>
      </c>
      <c r="BV3149" s="13">
        <v>72.400000000000006</v>
      </c>
      <c r="BW3149" s="13">
        <v>72.400000000000006</v>
      </c>
      <c r="BX3149" s="13">
        <v>172.9</v>
      </c>
      <c r="BY3149" s="13">
        <v>247.00000000000003</v>
      </c>
      <c r="BZ3149" s="13">
        <v>190.4</v>
      </c>
      <c r="CA3149" s="13">
        <v>213.50000000000003</v>
      </c>
      <c r="CB3149" s="13">
        <v>-17.907</v>
      </c>
      <c r="CC3149" s="15">
        <v>0.41799999999999998</v>
      </c>
      <c r="CD3149" s="15">
        <v>0.34499999999999997</v>
      </c>
      <c r="CE3149" s="15">
        <v>0.36</v>
      </c>
      <c r="CF3149" s="15">
        <v>1.2325951070715004</v>
      </c>
      <c r="CG3149" s="15">
        <v>1.1084866722566231</v>
      </c>
      <c r="CH3149" s="13">
        <v>44.971666666666664</v>
      </c>
      <c r="CI3149" s="13">
        <v>30.261666666666667</v>
      </c>
      <c r="CJ3149" s="13">
        <v>-17.907</v>
      </c>
      <c r="CK3149" s="12">
        <f t="shared" si="98"/>
        <v>0.24733425414364638</v>
      </c>
      <c r="CL3149" s="36">
        <f t="shared" si="99"/>
        <v>3.1053864168618261</v>
      </c>
      <c r="CM3149" s="13">
        <v>75.8</v>
      </c>
      <c r="CN3149" s="13">
        <v>25.1</v>
      </c>
      <c r="CO3149" s="13">
        <v>50.6</v>
      </c>
      <c r="CP3149" s="13">
        <v>1241.5</v>
      </c>
      <c r="CQ3149" s="13">
        <v>98.7</v>
      </c>
      <c r="CR3149" s="13">
        <v>1264.6000000000001</v>
      </c>
      <c r="CS3149" s="13">
        <v>72.400000000000006</v>
      </c>
      <c r="CT3149" s="13">
        <v>0</v>
      </c>
      <c r="CU3149" s="13">
        <v>82.8</v>
      </c>
      <c r="CV3149" s="13">
        <v>213.50000000000003</v>
      </c>
      <c r="CW3149" s="13">
        <v>98.7</v>
      </c>
      <c r="CX3149" s="12">
        <v>0.2926547137073453</v>
      </c>
      <c r="CY3149" s="12">
        <v>0.22421885849187606</v>
      </c>
      <c r="CZ3149" s="15">
        <v>12.812563323201623</v>
      </c>
      <c r="DA3149" s="20"/>
      <c r="DB3149" s="20"/>
    </row>
    <row r="3150" spans="1:106" ht="24">
      <c r="A3150" s="8" t="s">
        <v>119</v>
      </c>
      <c r="B3150" s="8" t="s">
        <v>120</v>
      </c>
      <c r="C3150" s="9" t="s">
        <v>7137</v>
      </c>
      <c r="D3150" s="9" t="s">
        <v>7126</v>
      </c>
      <c r="E3150" s="10" t="s">
        <v>7127</v>
      </c>
      <c r="F3150" s="10" t="s">
        <v>7126</v>
      </c>
      <c r="G3150" s="11">
        <v>0.51</v>
      </c>
      <c r="H3150" s="11">
        <v>1.0858985792803069</v>
      </c>
      <c r="I3150" s="12">
        <v>9.0499999999999997E-2</v>
      </c>
      <c r="J3150" s="12">
        <v>0.15477382142486776</v>
      </c>
      <c r="K3150" s="12">
        <v>3.2000000000000001E-2</v>
      </c>
      <c r="L3150" s="12">
        <v>8.8499999999999995E-2</v>
      </c>
      <c r="M3150" s="12">
        <v>5.8418850000000001E-2</v>
      </c>
      <c r="N3150" s="12">
        <v>8.7989869046179295E-2</v>
      </c>
      <c r="O3150" s="12">
        <v>-0.14225162723740864</v>
      </c>
      <c r="P3150" s="12">
        <v>-3.6737897306674247E-2</v>
      </c>
      <c r="Q3150" s="13">
        <v>2892.9</v>
      </c>
      <c r="R3150" s="13">
        <v>0</v>
      </c>
      <c r="S3150" s="13">
        <v>6533.4</v>
      </c>
      <c r="T3150" s="13">
        <v>6533.4</v>
      </c>
      <c r="U3150" s="13">
        <v>9426.2999999999993</v>
      </c>
      <c r="V3150" s="13">
        <v>240.1</v>
      </c>
      <c r="W3150" s="13">
        <v>9186.1999999999989</v>
      </c>
      <c r="X3150" s="14">
        <v>2.5471287779934865E-2</v>
      </c>
      <c r="Y3150" s="15">
        <v>4.3999112622938701E-2</v>
      </c>
      <c r="Z3150" s="14">
        <v>0.7041819357620176</v>
      </c>
      <c r="AA3150" s="14">
        <v>0.69310333853155537</v>
      </c>
      <c r="AB3150" s="14">
        <v>2.3804561684762806</v>
      </c>
      <c r="AC3150" s="14">
        <v>2.2584258010992428</v>
      </c>
      <c r="AD3150" s="13">
        <v>1.07</v>
      </c>
      <c r="AE3150" s="15">
        <v>2.4314722222222227</v>
      </c>
      <c r="AF3150" s="14">
        <v>0.31937438845342625</v>
      </c>
      <c r="AG3150" s="14">
        <v>0.37996158861591445</v>
      </c>
      <c r="AH3150" s="15">
        <v>0.19066147859922178</v>
      </c>
      <c r="AI3150" s="5">
        <v>1.4389653889095646</v>
      </c>
      <c r="AJ3150" s="15">
        <v>107.94402985074628</v>
      </c>
      <c r="AK3150" s="15">
        <v>107.94402985074628</v>
      </c>
      <c r="AL3150" s="15">
        <v>13.209876543209877</v>
      </c>
      <c r="AM3150" s="15">
        <v>1.5097067111992486</v>
      </c>
      <c r="AN3150" s="15">
        <v>1.0540333746265396</v>
      </c>
      <c r="AO3150" s="15">
        <v>0.52623058172954496</v>
      </c>
      <c r="AP3150" s="15">
        <v>11.879218931850509</v>
      </c>
      <c r="AQ3150" s="15">
        <v>8.2173718579479367</v>
      </c>
      <c r="AR3150" s="15">
        <v>1.1514414640260715</v>
      </c>
      <c r="AS3150" s="15">
        <v>1.6710081129261105</v>
      </c>
      <c r="AT3150" s="14">
        <v>2.7537313432835817</v>
      </c>
      <c r="AU3150" s="14">
        <v>2.5510733174323341E-2</v>
      </c>
      <c r="AV3150" s="12" t="s">
        <v>7128</v>
      </c>
      <c r="AW3150" s="12">
        <v>-0.38900000000000001</v>
      </c>
      <c r="AX3150" s="12">
        <v>9.74E-2</v>
      </c>
      <c r="AY3150" s="12">
        <v>0.126</v>
      </c>
      <c r="AZ3150" s="14">
        <v>0.71499999999999997</v>
      </c>
      <c r="BA3150" s="14">
        <v>5.2499999999999998E-2</v>
      </c>
      <c r="BB3150" s="14">
        <v>1.2522194187459118E-2</v>
      </c>
      <c r="BC3150" s="14">
        <v>5.1251971739505048E-2</v>
      </c>
      <c r="BD3150" s="14">
        <v>4.8750318332302549E-3</v>
      </c>
      <c r="BE3150" s="14">
        <v>0.14066649688943864</v>
      </c>
      <c r="BF3150" s="14">
        <v>0.5</v>
      </c>
      <c r="BG3150" s="14">
        <v>0.39020000000000005</v>
      </c>
      <c r="BH3150" s="13">
        <v>26.8</v>
      </c>
      <c r="BI3150" s="13">
        <v>26.8</v>
      </c>
      <c r="BJ3150" s="13">
        <v>773.3</v>
      </c>
      <c r="BK3150" s="13">
        <v>773.3</v>
      </c>
      <c r="BL3150" s="13">
        <v>5497.4</v>
      </c>
      <c r="BM3150" s="13">
        <v>5497.4</v>
      </c>
      <c r="BN3150" s="13">
        <v>1117.9000000000001</v>
      </c>
      <c r="BO3150" s="13">
        <v>1117.9000000000001</v>
      </c>
      <c r="BP3150" s="13">
        <v>386.65</v>
      </c>
      <c r="BQ3150" s="13">
        <v>15.800000000000182</v>
      </c>
      <c r="BR3150" s="13">
        <v>39.800000000000011</v>
      </c>
      <c r="BS3150" s="13">
        <v>211.99999999999994</v>
      </c>
      <c r="BT3150" s="14">
        <v>0.65123496702444061</v>
      </c>
      <c r="BU3150" s="13">
        <v>134.85000000000002</v>
      </c>
      <c r="BV3150" s="13">
        <v>-240.80000000000013</v>
      </c>
      <c r="BW3150" s="13">
        <v>-224.99999999999994</v>
      </c>
      <c r="BX3150" s="13">
        <v>2140.1999999999998</v>
      </c>
      <c r="BY3150" s="13">
        <v>7544.0999999999995</v>
      </c>
      <c r="BZ3150" s="13">
        <v>2744.6</v>
      </c>
      <c r="CA3150" s="13">
        <v>7978</v>
      </c>
      <c r="CB3150" s="13">
        <v>-73.8</v>
      </c>
      <c r="CC3150" s="15">
        <v>0.80900000000000005</v>
      </c>
      <c r="CD3150" s="15">
        <v>1.01</v>
      </c>
      <c r="CE3150" s="15">
        <v>0.36</v>
      </c>
      <c r="CF3150" s="15" t="s">
        <v>7128</v>
      </c>
      <c r="CG3150" s="15" t="s">
        <v>7128</v>
      </c>
      <c r="CH3150" s="13" t="s">
        <v>7128</v>
      </c>
      <c r="CI3150" s="13" t="s">
        <v>7128</v>
      </c>
      <c r="CJ3150" s="13">
        <v>-73.8</v>
      </c>
      <c r="CK3150" s="12" t="str">
        <f t="shared" si="98"/>
        <v>NA</v>
      </c>
      <c r="CL3150" s="36">
        <f t="shared" si="99"/>
        <v>0.68906994234143892</v>
      </c>
      <c r="CM3150" s="13">
        <v>245.1</v>
      </c>
      <c r="CN3150" s="13">
        <v>171.9</v>
      </c>
      <c r="CO3150" s="13">
        <v>26.8</v>
      </c>
      <c r="CP3150" s="13">
        <v>2892.9</v>
      </c>
      <c r="CQ3150" s="13">
        <v>1117.9000000000001</v>
      </c>
      <c r="CR3150" s="13">
        <v>9186.1999999999989</v>
      </c>
      <c r="CS3150" s="13">
        <v>-240.80000000000013</v>
      </c>
      <c r="CT3150" s="13">
        <v>0</v>
      </c>
      <c r="CU3150" s="13">
        <v>773.3</v>
      </c>
      <c r="CV3150" s="13">
        <v>7978</v>
      </c>
      <c r="CW3150" s="13">
        <v>1117.9000000000001</v>
      </c>
      <c r="CX3150" s="12">
        <v>1.2522194187459118E-2</v>
      </c>
      <c r="CY3150" s="12">
        <v>5.1251971739505048E-2</v>
      </c>
      <c r="CZ3150" s="15">
        <v>8.2173718579479367</v>
      </c>
      <c r="DA3150" s="20" t="s">
        <v>7220</v>
      </c>
      <c r="DB3150" s="20" t="s">
        <v>7220</v>
      </c>
    </row>
    <row r="3151" spans="1:106" ht="24">
      <c r="A3151" s="8" t="s">
        <v>1381</v>
      </c>
      <c r="B3151" s="8" t="s">
        <v>1382</v>
      </c>
      <c r="C3151" s="9" t="s">
        <v>7131</v>
      </c>
      <c r="D3151" s="9" t="s">
        <v>7126</v>
      </c>
      <c r="E3151" s="10" t="s">
        <v>7127</v>
      </c>
      <c r="F3151" s="10" t="s">
        <v>7126</v>
      </c>
      <c r="G3151" s="11">
        <v>0.79</v>
      </c>
      <c r="H3151" s="11">
        <v>0.79579943220778893</v>
      </c>
      <c r="I3151" s="12">
        <v>9.0499999999999997E-2</v>
      </c>
      <c r="J3151" s="12">
        <v>0.12851984861480489</v>
      </c>
      <c r="K3151" s="12">
        <v>3.6999999999999998E-2</v>
      </c>
      <c r="L3151" s="12">
        <v>9.35E-2</v>
      </c>
      <c r="M3151" s="12">
        <v>6.1719349999999999E-2</v>
      </c>
      <c r="N3151" s="12">
        <v>0.12777175725953882</v>
      </c>
      <c r="O3151" s="12">
        <v>-3.6084615454183136E-2</v>
      </c>
      <c r="P3151" s="12">
        <v>-6.5565663159712767E-2</v>
      </c>
      <c r="Q3151" s="13">
        <v>113.9</v>
      </c>
      <c r="R3151" s="13">
        <v>0</v>
      </c>
      <c r="S3151" s="13">
        <v>1.29</v>
      </c>
      <c r="T3151" s="13">
        <v>1.29</v>
      </c>
      <c r="U3151" s="13">
        <v>115.19000000000001</v>
      </c>
      <c r="V3151" s="13">
        <v>0</v>
      </c>
      <c r="W3151" s="13">
        <v>115.19000000000001</v>
      </c>
      <c r="X3151" s="14">
        <v>0</v>
      </c>
      <c r="Y3151" s="15">
        <v>0.22206303724928367</v>
      </c>
      <c r="Z3151" s="14">
        <v>1.4727708642539103E-2</v>
      </c>
      <c r="AA3151" s="14">
        <v>1.1198888792429898E-2</v>
      </c>
      <c r="AB3151" s="14">
        <v>1.4947856315179607E-2</v>
      </c>
      <c r="AC3151" s="14">
        <v>1.1325724319578578E-2</v>
      </c>
      <c r="AD3151" s="13">
        <v>1.0900000000000001</v>
      </c>
      <c r="AE3151" s="15">
        <v>2.854888888888889</v>
      </c>
      <c r="AF3151" s="14">
        <v>0.27018512172212589</v>
      </c>
      <c r="AG3151" s="14">
        <v>0.52075406337401531</v>
      </c>
      <c r="AH3151" s="15">
        <v>0.23339658444022768</v>
      </c>
      <c r="AI3151" s="5">
        <v>5.6741573033707864</v>
      </c>
      <c r="AJ3151" s="15">
        <v>15.97475455820477</v>
      </c>
      <c r="AK3151" s="15">
        <v>12.769058295964125</v>
      </c>
      <c r="AL3151" s="15" t="s">
        <v>7128</v>
      </c>
      <c r="AM3151" s="15" t="s">
        <v>7128</v>
      </c>
      <c r="AN3151" s="15">
        <v>1.3198146002317499</v>
      </c>
      <c r="AO3151" s="15">
        <v>0.79817799579537496</v>
      </c>
      <c r="AP3151" s="15">
        <v>11.404950495049507</v>
      </c>
      <c r="AQ3151" s="15">
        <v>5.7884422110552771</v>
      </c>
      <c r="AR3151" s="15">
        <v>1.3151044639799065</v>
      </c>
      <c r="AS3151" s="15">
        <v>0.80721793973370726</v>
      </c>
      <c r="AT3151" s="14">
        <v>0</v>
      </c>
      <c r="AU3151" s="14">
        <v>0</v>
      </c>
      <c r="AV3151" s="12">
        <v>0.746</v>
      </c>
      <c r="AW3151" s="12">
        <v>2.64E-3</v>
      </c>
      <c r="AX3151" s="12">
        <v>0.13699999999999998</v>
      </c>
      <c r="AY3151" s="12">
        <v>2.6099999999999998E-2</v>
      </c>
      <c r="AZ3151" s="14" t="s">
        <v>7128</v>
      </c>
      <c r="BA3151" s="14" t="s">
        <v>7128</v>
      </c>
      <c r="BB3151" s="14">
        <v>9.2435233160621758E-2</v>
      </c>
      <c r="BC3151" s="14">
        <v>6.2206094099826047E-2</v>
      </c>
      <c r="BD3151" s="14">
        <v>6.0639021074099256E-2</v>
      </c>
      <c r="BE3151" s="14">
        <v>6.8660774983004755E-2</v>
      </c>
      <c r="BF3151" s="14">
        <v>0.35182481751824823</v>
      </c>
      <c r="BG3151" s="14">
        <v>1.52E-2</v>
      </c>
      <c r="BH3151" s="13">
        <v>7.13</v>
      </c>
      <c r="BI3151" s="13">
        <v>8.92</v>
      </c>
      <c r="BJ3151" s="13">
        <v>10.1</v>
      </c>
      <c r="BK3151" s="13">
        <v>10.1</v>
      </c>
      <c r="BL3151" s="13">
        <v>142.69999999999999</v>
      </c>
      <c r="BM3151" s="13">
        <v>147.1</v>
      </c>
      <c r="BN3151" s="13">
        <v>18.2</v>
      </c>
      <c r="BO3151" s="13">
        <v>19.899999999999999</v>
      </c>
      <c r="BP3151" s="13">
        <v>6.546569343065693</v>
      </c>
      <c r="BQ3151" s="13">
        <v>0</v>
      </c>
      <c r="BR3151" s="13">
        <v>0</v>
      </c>
      <c r="BS3151" s="13">
        <v>-11</v>
      </c>
      <c r="BT3151" s="14">
        <v>-1.6802693782891804</v>
      </c>
      <c r="BU3151" s="13">
        <v>17.546569343065691</v>
      </c>
      <c r="BV3151" s="13">
        <v>19.920000000000002</v>
      </c>
      <c r="BW3151" s="13">
        <v>19.920000000000002</v>
      </c>
      <c r="BX3151" s="13">
        <v>96.5</v>
      </c>
      <c r="BY3151" s="13">
        <v>105.24</v>
      </c>
      <c r="BZ3151" s="13">
        <v>86.3</v>
      </c>
      <c r="CA3151" s="13">
        <v>87.59</v>
      </c>
      <c r="CB3151" s="13">
        <v>0</v>
      </c>
      <c r="CC3151" s="15">
        <v>0.93799999999999994</v>
      </c>
      <c r="CD3151" s="15">
        <v>1.21</v>
      </c>
      <c r="CE3151" s="15">
        <v>0.36</v>
      </c>
      <c r="CF3151" s="15">
        <v>0.77075090414448932</v>
      </c>
      <c r="CG3151" s="15">
        <v>0.67426606702741099</v>
      </c>
      <c r="CH3151" s="13">
        <v>10.946999999999999</v>
      </c>
      <c r="CI3151" s="13">
        <v>6.9629999999999992</v>
      </c>
      <c r="CJ3151" s="13">
        <v>0</v>
      </c>
      <c r="CK3151" s="12">
        <f t="shared" si="98"/>
        <v>0</v>
      </c>
      <c r="CL3151" s="36">
        <f t="shared" si="99"/>
        <v>1.6291814134033564</v>
      </c>
      <c r="CM3151" s="13">
        <v>13.7</v>
      </c>
      <c r="CN3151" s="13">
        <v>4.82</v>
      </c>
      <c r="CO3151" s="13">
        <v>8.92</v>
      </c>
      <c r="CP3151" s="13">
        <v>113.9</v>
      </c>
      <c r="CQ3151" s="13">
        <v>19.899999999999999</v>
      </c>
      <c r="CR3151" s="13">
        <v>115.19000000000001</v>
      </c>
      <c r="CS3151" s="13" t="s">
        <v>7128</v>
      </c>
      <c r="CT3151" s="13">
        <v>0</v>
      </c>
      <c r="CU3151" s="13">
        <v>10.1</v>
      </c>
      <c r="CV3151" s="13">
        <v>87.59</v>
      </c>
      <c r="CW3151" s="13">
        <v>18.2</v>
      </c>
      <c r="CX3151" s="12">
        <v>9.2435233160621758E-2</v>
      </c>
      <c r="CY3151" s="12">
        <v>6.2206094099826047E-2</v>
      </c>
      <c r="CZ3151" s="15">
        <v>6.3291208791208797</v>
      </c>
      <c r="DA3151" s="20"/>
      <c r="DB3151" s="20"/>
    </row>
    <row r="3152" spans="1:106" ht="24">
      <c r="A3152" s="8" t="s">
        <v>3811</v>
      </c>
      <c r="B3152" s="8" t="s">
        <v>3812</v>
      </c>
      <c r="C3152" s="9" t="s">
        <v>7148</v>
      </c>
      <c r="D3152" s="9" t="s">
        <v>7126</v>
      </c>
      <c r="E3152" s="10" t="s">
        <v>7127</v>
      </c>
      <c r="F3152" s="10" t="s">
        <v>7126</v>
      </c>
      <c r="G3152" s="11">
        <v>0.67</v>
      </c>
      <c r="H3152" s="11">
        <v>0.67003157079945808</v>
      </c>
      <c r="I3152" s="12">
        <v>9.0499999999999997E-2</v>
      </c>
      <c r="J3152" s="12">
        <v>0.11713785715735095</v>
      </c>
      <c r="K3152" s="12">
        <v>3.2000000000000001E-2</v>
      </c>
      <c r="L3152" s="12">
        <v>8.8499999999999995E-2</v>
      </c>
      <c r="M3152" s="12">
        <v>5.8418850000000001E-2</v>
      </c>
      <c r="N3152" s="12">
        <v>0.11713427694839067</v>
      </c>
      <c r="O3152" s="12" t="s">
        <v>7128</v>
      </c>
      <c r="P3152" s="12" t="s">
        <v>7128</v>
      </c>
      <c r="Q3152" s="13">
        <v>16.399999999999999</v>
      </c>
      <c r="R3152" s="13">
        <v>0</v>
      </c>
      <c r="S3152" s="13">
        <v>1E-3</v>
      </c>
      <c r="T3152" s="13">
        <v>1E-3</v>
      </c>
      <c r="U3152" s="13">
        <v>16.401</v>
      </c>
      <c r="V3152" s="13">
        <v>2.54</v>
      </c>
      <c r="W3152" s="13">
        <v>13.861000000000001</v>
      </c>
      <c r="X3152" s="14">
        <v>0.15486860557283094</v>
      </c>
      <c r="Y3152" s="15">
        <v>0.05</v>
      </c>
      <c r="Z3152" s="14">
        <v>1.0580890911014709E-4</v>
      </c>
      <c r="AA3152" s="14">
        <v>6.0971891957807455E-5</v>
      </c>
      <c r="AB3152" s="14">
        <v>1.0582010582010582E-4</v>
      </c>
      <c r="AC3152" s="14">
        <v>6.0975609756097568E-5</v>
      </c>
      <c r="AD3152" s="13">
        <v>3.29</v>
      </c>
      <c r="AE3152" s="15">
        <v>1.183527777777778</v>
      </c>
      <c r="AF3152" s="14">
        <v>0.1</v>
      </c>
      <c r="AG3152" s="14">
        <v>0.40199999999999997</v>
      </c>
      <c r="AH3152" s="15">
        <v>0.19197707736389688</v>
      </c>
      <c r="AI3152" s="5">
        <v>237.14285714285714</v>
      </c>
      <c r="AJ3152" s="15">
        <v>11.798561151079136</v>
      </c>
      <c r="AK3152" s="15">
        <v>11.798561151079136</v>
      </c>
      <c r="AL3152" s="15" t="s">
        <v>7128</v>
      </c>
      <c r="AM3152" s="15" t="s">
        <v>7128</v>
      </c>
      <c r="AN3152" s="15">
        <v>1.7354497354497354</v>
      </c>
      <c r="AO3152" s="15">
        <v>2.0246913580246915</v>
      </c>
      <c r="AP3152" s="15">
        <v>8.3500000000000014</v>
      </c>
      <c r="AQ3152" s="15">
        <v>6.728640776699029</v>
      </c>
      <c r="AR3152" s="15">
        <v>2.0056431775430479</v>
      </c>
      <c r="AS3152" s="15">
        <v>1.7112345679012346</v>
      </c>
      <c r="AT3152" s="14">
        <v>0.15179856115107915</v>
      </c>
      <c r="AU3152" s="14">
        <v>1.2865853658536586E-2</v>
      </c>
      <c r="AV3152" s="12">
        <v>0.27200000000000002</v>
      </c>
      <c r="AW3152" s="12">
        <v>0.129</v>
      </c>
      <c r="AX3152" s="12">
        <v>0.16600000000000001</v>
      </c>
      <c r="AY3152" s="12">
        <v>0.12300000000000001</v>
      </c>
      <c r="AZ3152" s="14" t="s">
        <v>7128</v>
      </c>
      <c r="BA3152" s="14" t="s">
        <v>7128</v>
      </c>
      <c r="BB3152" s="14" t="s">
        <v>7128</v>
      </c>
      <c r="BC3152" s="14" t="s">
        <v>7128</v>
      </c>
      <c r="BD3152" s="14">
        <v>0.17160493827160495</v>
      </c>
      <c r="BE3152" s="14">
        <v>0.20493827160493827</v>
      </c>
      <c r="BF3152" s="14">
        <v>0.22722222222222221</v>
      </c>
      <c r="BG3152" s="14">
        <v>0.20739999999999997</v>
      </c>
      <c r="BH3152" s="13">
        <v>1.39</v>
      </c>
      <c r="BI3152" s="13">
        <v>1.39</v>
      </c>
      <c r="BJ3152" s="13">
        <v>1.66</v>
      </c>
      <c r="BK3152" s="13">
        <v>1.66</v>
      </c>
      <c r="BL3152" s="13">
        <v>8.1</v>
      </c>
      <c r="BM3152" s="13">
        <v>8.1</v>
      </c>
      <c r="BN3152" s="13">
        <v>2.06</v>
      </c>
      <c r="BO3152" s="13">
        <v>2.06</v>
      </c>
      <c r="BP3152" s="13">
        <v>1.2828111111111111</v>
      </c>
      <c r="BQ3152" s="13">
        <v>8.5000000000000006E-2</v>
      </c>
      <c r="BR3152" s="13">
        <v>3.9999999999999994E-2</v>
      </c>
      <c r="BS3152" s="13">
        <v>0.29899999999999993</v>
      </c>
      <c r="BT3152" s="14">
        <v>0.26426337990351045</v>
      </c>
      <c r="BU3152" s="13">
        <v>0.94381111111111116</v>
      </c>
      <c r="BV3152" s="13">
        <v>0.96599999999999997</v>
      </c>
      <c r="BW3152" s="13">
        <v>1.0509999999999999</v>
      </c>
      <c r="BX3152" s="13">
        <v>0</v>
      </c>
      <c r="BY3152" s="13">
        <v>0</v>
      </c>
      <c r="BZ3152" s="13">
        <v>9.4499999999999993</v>
      </c>
      <c r="CA3152" s="13">
        <v>6.9109999999999987</v>
      </c>
      <c r="CB3152" s="13">
        <v>-0.21099999999999999</v>
      </c>
      <c r="CC3152" s="15">
        <v>0.26800000000000002</v>
      </c>
      <c r="CD3152" s="15">
        <v>0.747</v>
      </c>
      <c r="CE3152" s="15">
        <v>0.36</v>
      </c>
      <c r="CF3152" s="15" t="s">
        <v>7128</v>
      </c>
      <c r="CG3152" s="15" t="s">
        <v>7128</v>
      </c>
      <c r="CH3152" s="13" t="s">
        <v>7128</v>
      </c>
      <c r="CI3152" s="13" t="s">
        <v>7128</v>
      </c>
      <c r="CJ3152" s="13">
        <v>-0.21099999999999999</v>
      </c>
      <c r="CK3152" s="12">
        <f t="shared" si="98"/>
        <v>0.21842650103519667</v>
      </c>
      <c r="CL3152" s="36">
        <f t="shared" si="99"/>
        <v>1.1720445666329042</v>
      </c>
      <c r="CM3152" s="13">
        <v>1.8</v>
      </c>
      <c r="CN3152" s="13">
        <v>0.40899999999999997</v>
      </c>
      <c r="CO3152" s="13">
        <v>1.39</v>
      </c>
      <c r="CP3152" s="13">
        <v>16.399999999999999</v>
      </c>
      <c r="CQ3152" s="13">
        <v>2.06</v>
      </c>
      <c r="CR3152" s="13">
        <v>13.861000000000001</v>
      </c>
      <c r="CS3152" s="13">
        <v>0.96599999999999997</v>
      </c>
      <c r="CT3152" s="13">
        <v>0</v>
      </c>
      <c r="CU3152" s="13">
        <v>1.6552</v>
      </c>
      <c r="CV3152" s="13">
        <v>6.9109999999999987</v>
      </c>
      <c r="CW3152" s="13">
        <v>2.06</v>
      </c>
      <c r="CX3152" s="12" t="s">
        <v>7128</v>
      </c>
      <c r="CY3152" s="12" t="s">
        <v>7128</v>
      </c>
      <c r="CZ3152" s="15">
        <v>6.728640776699029</v>
      </c>
      <c r="DA3152" s="20"/>
      <c r="DB3152" s="20"/>
    </row>
    <row r="3153" spans="1:106">
      <c r="A3153" s="8" t="s">
        <v>5901</v>
      </c>
      <c r="B3153" s="8" t="s">
        <v>5902</v>
      </c>
      <c r="C3153" s="9" t="s">
        <v>7179</v>
      </c>
      <c r="D3153" s="9" t="s">
        <v>7126</v>
      </c>
      <c r="E3153" s="10" t="s">
        <v>7127</v>
      </c>
      <c r="F3153" s="10" t="s">
        <v>7126</v>
      </c>
      <c r="G3153" s="11">
        <v>0.79</v>
      </c>
      <c r="H3153" s="11">
        <v>0.79</v>
      </c>
      <c r="I3153" s="12">
        <v>9.0499999999999997E-2</v>
      </c>
      <c r="J3153" s="12">
        <v>0.127995</v>
      </c>
      <c r="K3153" s="12">
        <v>3.2000000000000001E-2</v>
      </c>
      <c r="L3153" s="12">
        <v>8.8499999999999995E-2</v>
      </c>
      <c r="M3153" s="12">
        <v>5.8418850000000001E-2</v>
      </c>
      <c r="N3153" s="12">
        <v>0.127995</v>
      </c>
      <c r="O3153" s="12">
        <v>-0.14340285498489425</v>
      </c>
      <c r="P3153" s="12">
        <v>-0.20619851758793969</v>
      </c>
      <c r="Q3153" s="13">
        <v>2.85</v>
      </c>
      <c r="R3153" s="13">
        <v>0</v>
      </c>
      <c r="S3153" s="13">
        <v>0</v>
      </c>
      <c r="T3153" s="13">
        <v>0</v>
      </c>
      <c r="U3153" s="13">
        <v>2.85</v>
      </c>
      <c r="V3153" s="13">
        <v>0</v>
      </c>
      <c r="W3153" s="13">
        <v>2.85</v>
      </c>
      <c r="X3153" s="14">
        <v>0</v>
      </c>
      <c r="Y3153" s="15" t="s">
        <v>7128</v>
      </c>
      <c r="Z3153" s="14" t="s">
        <v>7128</v>
      </c>
      <c r="AA3153" s="14">
        <v>0</v>
      </c>
      <c r="AB3153" s="14" t="s">
        <v>7128</v>
      </c>
      <c r="AC3153" s="14">
        <v>0</v>
      </c>
      <c r="AD3153" s="13">
        <v>28.83</v>
      </c>
      <c r="AE3153" s="15">
        <v>1.05375</v>
      </c>
      <c r="AF3153" s="14">
        <v>8.9442719099991588E-2</v>
      </c>
      <c r="AG3153" s="14">
        <v>0.47292837724120551</v>
      </c>
      <c r="AH3153" s="15">
        <v>0.24392698002012361</v>
      </c>
      <c r="AI3153" s="5" t="s">
        <v>7128</v>
      </c>
      <c r="AJ3153" s="15" t="s">
        <v>7128</v>
      </c>
      <c r="AK3153" s="15" t="s">
        <v>7128</v>
      </c>
      <c r="AL3153" s="15" t="s">
        <v>7128</v>
      </c>
      <c r="AM3153" s="15" t="s">
        <v>7128</v>
      </c>
      <c r="AN3153" s="15" t="s">
        <v>7128</v>
      </c>
      <c r="AO3153" s="15">
        <v>1425</v>
      </c>
      <c r="AP3153" s="15" t="s">
        <v>7128</v>
      </c>
      <c r="AQ3153" s="15" t="s">
        <v>7128</v>
      </c>
      <c r="AR3153" s="15" t="s">
        <v>7128</v>
      </c>
      <c r="AS3153" s="15">
        <v>1425</v>
      </c>
      <c r="AT3153" s="14" t="s">
        <v>7128</v>
      </c>
      <c r="AU3153" s="14">
        <v>2.7719298245614036E-2</v>
      </c>
      <c r="AV3153" s="12" t="s">
        <v>7128</v>
      </c>
      <c r="AW3153" s="12" t="s">
        <v>7128</v>
      </c>
      <c r="AX3153" s="12">
        <v>-0.89500000000000002</v>
      </c>
      <c r="AY3153" s="12">
        <v>-0.66</v>
      </c>
      <c r="AZ3153" s="14" t="s">
        <v>7128</v>
      </c>
      <c r="BA3153" s="14" t="s">
        <v>7128</v>
      </c>
      <c r="BB3153" s="14">
        <v>-1.5407854984894259E-2</v>
      </c>
      <c r="BC3153" s="14">
        <v>-7.8203517587939697E-2</v>
      </c>
      <c r="BD3153" s="14">
        <v>-25.499999999999996</v>
      </c>
      <c r="BE3153" s="14">
        <v>-124.5</v>
      </c>
      <c r="BF3153" s="14">
        <v>0</v>
      </c>
      <c r="BG3153" s="14" t="s">
        <v>7128</v>
      </c>
      <c r="BH3153" s="13">
        <v>-5.0999999999999997E-2</v>
      </c>
      <c r="BI3153" s="13">
        <v>-5.0999999999999997E-2</v>
      </c>
      <c r="BJ3153" s="13">
        <v>-0.249</v>
      </c>
      <c r="BK3153" s="13">
        <v>-0.249</v>
      </c>
      <c r="BL3153" s="13">
        <v>2E-3</v>
      </c>
      <c r="BM3153" s="13">
        <v>2E-3</v>
      </c>
      <c r="BN3153" s="13">
        <v>-0.22600000000000001</v>
      </c>
      <c r="BO3153" s="13">
        <v>-0.22600000000000001</v>
      </c>
      <c r="BP3153" s="13">
        <v>-0.249</v>
      </c>
      <c r="BQ3153" s="13">
        <v>0</v>
      </c>
      <c r="BR3153" s="13">
        <v>0.84099999999999997</v>
      </c>
      <c r="BS3153" s="13">
        <v>-2.3E-2</v>
      </c>
      <c r="BT3153" s="14" t="s">
        <v>7128</v>
      </c>
      <c r="BU3153" s="13">
        <v>-1.0669999999999999</v>
      </c>
      <c r="BV3153" s="13">
        <v>-0.86899999999999999</v>
      </c>
      <c r="BW3153" s="13">
        <v>-0.86899999999999999</v>
      </c>
      <c r="BX3153" s="13">
        <v>3.31</v>
      </c>
      <c r="BY3153" s="13">
        <v>3.1840000000000002</v>
      </c>
      <c r="BZ3153" s="13">
        <v>0</v>
      </c>
      <c r="CA3153" s="13">
        <v>0</v>
      </c>
      <c r="CB3153" s="13">
        <v>-7.9000000000000001E-2</v>
      </c>
      <c r="CC3153" s="15">
        <v>0.28199999999999997</v>
      </c>
      <c r="CD3153" s="15">
        <v>0.57699999999999996</v>
      </c>
      <c r="CE3153" s="15">
        <v>0.36</v>
      </c>
      <c r="CF3153" s="15">
        <v>2.9946746217207454</v>
      </c>
      <c r="CG3153" s="15">
        <v>3.3455571191277644</v>
      </c>
      <c r="CH3153" s="13">
        <v>5.0833333333333362E-2</v>
      </c>
      <c r="CI3153" s="13">
        <v>0.83533333333333326</v>
      </c>
      <c r="CJ3153" s="13">
        <v>-7.9000000000000001E-2</v>
      </c>
      <c r="CK3153" s="12" t="str">
        <f t="shared" si="98"/>
        <v>NA</v>
      </c>
      <c r="CL3153" s="36" t="str">
        <f t="shared" si="99"/>
        <v>NA</v>
      </c>
      <c r="CM3153" s="13" t="s">
        <v>7128</v>
      </c>
      <c r="CN3153" s="13" t="s">
        <v>7128</v>
      </c>
      <c r="CO3153" s="13" t="s">
        <v>7128</v>
      </c>
      <c r="CP3153" s="13" t="s">
        <v>7128</v>
      </c>
      <c r="CQ3153" s="13" t="s">
        <v>7128</v>
      </c>
      <c r="CR3153" s="13" t="s">
        <v>7128</v>
      </c>
      <c r="CS3153" s="13">
        <v>-0.86899999999999999</v>
      </c>
      <c r="CT3153" s="13">
        <v>0</v>
      </c>
      <c r="CU3153" s="13">
        <v>-0.249</v>
      </c>
      <c r="CV3153" s="13">
        <v>0</v>
      </c>
      <c r="CW3153" s="13">
        <v>-0.22600000000000001</v>
      </c>
      <c r="CX3153" s="12">
        <v>-1.5407854984894259E-2</v>
      </c>
      <c r="CY3153" s="12">
        <v>-7.8203517587939697E-2</v>
      </c>
      <c r="CZ3153" s="15" t="s">
        <v>7128</v>
      </c>
      <c r="DA3153" s="20"/>
      <c r="DB3153" s="20"/>
    </row>
    <row r="3154" spans="1:106">
      <c r="A3154" s="8" t="s">
        <v>2353</v>
      </c>
      <c r="B3154" s="8" t="s">
        <v>2354</v>
      </c>
      <c r="C3154" s="9" t="s">
        <v>7148</v>
      </c>
      <c r="D3154" s="9" t="s">
        <v>7126</v>
      </c>
      <c r="E3154" s="10" t="s">
        <v>7127</v>
      </c>
      <c r="F3154" s="10" t="s">
        <v>7126</v>
      </c>
      <c r="G3154" s="11">
        <v>0.67</v>
      </c>
      <c r="H3154" s="11">
        <v>0.6830574668460504</v>
      </c>
      <c r="I3154" s="12">
        <v>9.0499999999999997E-2</v>
      </c>
      <c r="J3154" s="12">
        <v>0.11831670074956756</v>
      </c>
      <c r="K3154" s="12">
        <v>5.1999999999999998E-2</v>
      </c>
      <c r="L3154" s="12">
        <v>0.1085</v>
      </c>
      <c r="M3154" s="12">
        <v>7.162085E-2</v>
      </c>
      <c r="N3154" s="12">
        <v>0.11694639361696174</v>
      </c>
      <c r="O3154" s="12">
        <v>9.6855713043535893E-2</v>
      </c>
      <c r="P3154" s="12">
        <v>0.12282071655633797</v>
      </c>
      <c r="Q3154" s="13">
        <v>64.5</v>
      </c>
      <c r="R3154" s="13">
        <v>0</v>
      </c>
      <c r="S3154" s="13">
        <v>1.95</v>
      </c>
      <c r="T3154" s="13">
        <v>1.95</v>
      </c>
      <c r="U3154" s="13">
        <v>66.45</v>
      </c>
      <c r="V3154" s="13">
        <v>4.72</v>
      </c>
      <c r="W3154" s="13">
        <v>61.730000000000004</v>
      </c>
      <c r="X3154" s="14">
        <v>7.1030850263355899E-2</v>
      </c>
      <c r="Y3154" s="15">
        <v>0.77072538860103623</v>
      </c>
      <c r="Z3154" s="14">
        <v>0.10924369747899158</v>
      </c>
      <c r="AA3154" s="14">
        <v>2.9345372460496611E-2</v>
      </c>
      <c r="AB3154" s="14">
        <v>0.12264150943396226</v>
      </c>
      <c r="AC3154" s="14">
        <v>3.0232558139534883E-2</v>
      </c>
      <c r="AD3154" s="13">
        <v>1.67</v>
      </c>
      <c r="AE3154" s="15">
        <v>1.1519722222222224</v>
      </c>
      <c r="AF3154" s="14">
        <v>5.4772255750516613E-2</v>
      </c>
      <c r="AG3154" s="14">
        <v>0.96673031399661813</v>
      </c>
      <c r="AH3154" s="15">
        <v>0.49596260093497668</v>
      </c>
      <c r="AI3154" s="5">
        <v>24.329896907216494</v>
      </c>
      <c r="AJ3154" s="15">
        <v>20.673076923076923</v>
      </c>
      <c r="AK3154" s="15">
        <v>20.673076923076923</v>
      </c>
      <c r="AL3154" s="15">
        <v>18.977272727272727</v>
      </c>
      <c r="AM3154" s="15">
        <v>0.49221611721611724</v>
      </c>
      <c r="AN3154" s="15">
        <v>4.0566037735849054</v>
      </c>
      <c r="AO3154" s="15">
        <v>1.4559819413092552</v>
      </c>
      <c r="AP3154" s="15">
        <v>13.078389830508476</v>
      </c>
      <c r="AQ3154" s="15">
        <v>12.321357285429142</v>
      </c>
      <c r="AR3154" s="15">
        <v>4.7014470677837013</v>
      </c>
      <c r="AS3154" s="15">
        <v>1.3934537246049663</v>
      </c>
      <c r="AT3154" s="14">
        <v>0.2969230769230769</v>
      </c>
      <c r="AU3154" s="14">
        <v>1.4362790697674419E-2</v>
      </c>
      <c r="AV3154" s="12">
        <v>0.51300000000000001</v>
      </c>
      <c r="AW3154" s="12" t="s">
        <v>7128</v>
      </c>
      <c r="AX3154" s="12">
        <v>0.38900000000000001</v>
      </c>
      <c r="AY3154" s="12">
        <v>0.58499999999999996</v>
      </c>
      <c r="AZ3154" s="14">
        <v>0.42</v>
      </c>
      <c r="BA3154" s="14">
        <v>0.13400000000000001</v>
      </c>
      <c r="BB3154" s="14">
        <v>0.21517241379310345</v>
      </c>
      <c r="BC3154" s="14">
        <v>0.23976711017329971</v>
      </c>
      <c r="BD3154" s="14">
        <v>7.0428893905191886E-2</v>
      </c>
      <c r="BE3154" s="14">
        <v>0.10654627539503386</v>
      </c>
      <c r="BF3154" s="14">
        <v>0.35537190082644626</v>
      </c>
      <c r="BG3154" s="14">
        <v>6.4100000000000004E-2</v>
      </c>
      <c r="BH3154" s="13">
        <v>3.12</v>
      </c>
      <c r="BI3154" s="13">
        <v>3.12</v>
      </c>
      <c r="BJ3154" s="13">
        <v>4.72</v>
      </c>
      <c r="BK3154" s="13">
        <v>4.72</v>
      </c>
      <c r="BL3154" s="13">
        <v>44.3</v>
      </c>
      <c r="BM3154" s="13">
        <v>44.3</v>
      </c>
      <c r="BN3154" s="13">
        <v>5.01</v>
      </c>
      <c r="BO3154" s="13">
        <v>5.01</v>
      </c>
      <c r="BP3154" s="13">
        <v>3.0426446280991737</v>
      </c>
      <c r="BQ3154" s="13">
        <v>0</v>
      </c>
      <c r="BR3154" s="13">
        <v>0</v>
      </c>
      <c r="BS3154" s="13">
        <v>-0.22800000000000001</v>
      </c>
      <c r="BT3154" s="14">
        <v>-7.4934810951760106E-2</v>
      </c>
      <c r="BU3154" s="13">
        <v>3.2706446280991739</v>
      </c>
      <c r="BV3154" s="13">
        <v>3.3480000000000003</v>
      </c>
      <c r="BW3154" s="13">
        <v>3.3480000000000003</v>
      </c>
      <c r="BX3154" s="13">
        <v>14.5</v>
      </c>
      <c r="BY3154" s="13">
        <v>12.690000000000001</v>
      </c>
      <c r="BZ3154" s="13">
        <v>15.9</v>
      </c>
      <c r="CA3154" s="13">
        <v>13.130000000000003</v>
      </c>
      <c r="CB3154" s="13">
        <v>-0.9264</v>
      </c>
      <c r="CC3154" s="15">
        <v>0.35299999999999998</v>
      </c>
      <c r="CD3154" s="15">
        <v>0.54</v>
      </c>
      <c r="CE3154" s="15">
        <v>0.36</v>
      </c>
      <c r="CF3154" s="15">
        <v>1.1357210600252743</v>
      </c>
      <c r="CG3154" s="15">
        <v>1.2467784786554454</v>
      </c>
      <c r="CH3154" s="13">
        <v>0.74979999999999991</v>
      </c>
      <c r="CI3154" s="13">
        <v>3.9599999999999948E-2</v>
      </c>
      <c r="CJ3154" s="13">
        <v>-0.9264</v>
      </c>
      <c r="CK3154" s="12">
        <f t="shared" si="98"/>
        <v>0.27670250896057347</v>
      </c>
      <c r="CL3154" s="36">
        <f t="shared" si="99"/>
        <v>3.3739527798933731</v>
      </c>
      <c r="CM3154" s="13">
        <v>4.84</v>
      </c>
      <c r="CN3154" s="13">
        <v>1.72</v>
      </c>
      <c r="CO3154" s="13">
        <v>3.12</v>
      </c>
      <c r="CP3154" s="13">
        <v>64.5</v>
      </c>
      <c r="CQ3154" s="13">
        <v>5.01</v>
      </c>
      <c r="CR3154" s="13">
        <v>61.730000000000004</v>
      </c>
      <c r="CS3154" s="13">
        <v>3.3480000000000003</v>
      </c>
      <c r="CT3154" s="13">
        <v>0.1028</v>
      </c>
      <c r="CU3154" s="13">
        <v>4.681</v>
      </c>
      <c r="CV3154" s="13">
        <v>13.232800000000003</v>
      </c>
      <c r="CW3154" s="13">
        <v>5.01</v>
      </c>
      <c r="CX3154" s="12">
        <v>0.21098693401265511</v>
      </c>
      <c r="CY3154" s="12">
        <v>0.23587519012502384</v>
      </c>
      <c r="CZ3154" s="15">
        <v>12.321357285429142</v>
      </c>
      <c r="DA3154" s="20"/>
      <c r="DB3154" s="20"/>
    </row>
    <row r="3155" spans="1:106" ht="24">
      <c r="A3155" s="8" t="s">
        <v>979</v>
      </c>
      <c r="B3155" s="8" t="s">
        <v>980</v>
      </c>
      <c r="C3155" s="9" t="s">
        <v>7173</v>
      </c>
      <c r="D3155" s="9" t="s">
        <v>7126</v>
      </c>
      <c r="E3155" s="10" t="s">
        <v>7127</v>
      </c>
      <c r="F3155" s="10" t="s">
        <v>7126</v>
      </c>
      <c r="G3155" s="11">
        <v>0.62</v>
      </c>
      <c r="H3155" s="11">
        <v>1.2039068564036224</v>
      </c>
      <c r="I3155" s="12">
        <v>9.0499999999999997E-2</v>
      </c>
      <c r="J3155" s="12">
        <v>0.16545357050452783</v>
      </c>
      <c r="K3155" s="12">
        <v>3.2000000000000001E-2</v>
      </c>
      <c r="L3155" s="12">
        <v>8.8499999999999995E-2</v>
      </c>
      <c r="M3155" s="12">
        <v>5.8418850000000001E-2</v>
      </c>
      <c r="N3155" s="12">
        <v>9.5537665141318978E-2</v>
      </c>
      <c r="O3155" s="12">
        <v>-0.16366642191015032</v>
      </c>
      <c r="P3155" s="12">
        <v>-6.0571363235383764E-2</v>
      </c>
      <c r="Q3155" s="13">
        <v>77.3</v>
      </c>
      <c r="R3155" s="13">
        <v>0</v>
      </c>
      <c r="S3155" s="13">
        <v>145.6</v>
      </c>
      <c r="T3155" s="13">
        <v>145.6</v>
      </c>
      <c r="U3155" s="13">
        <v>222.89999999999998</v>
      </c>
      <c r="V3155" s="13">
        <v>2.1</v>
      </c>
      <c r="W3155" s="13">
        <v>220.79999999999998</v>
      </c>
      <c r="X3155" s="14">
        <v>9.4212651413189789E-3</v>
      </c>
      <c r="Y3155" s="15">
        <v>0.30303030303030304</v>
      </c>
      <c r="Z3155" s="14">
        <v>0.60364842454394696</v>
      </c>
      <c r="AA3155" s="14">
        <v>0.65320771646478248</v>
      </c>
      <c r="AB3155" s="14">
        <v>1.5230125523012552</v>
      </c>
      <c r="AC3155" s="14">
        <v>1.8835705045278137</v>
      </c>
      <c r="AD3155" s="13">
        <v>1.17</v>
      </c>
      <c r="AE3155" s="15">
        <v>1.8384166666666666</v>
      </c>
      <c r="AF3155" s="14">
        <v>0.17888543819998318</v>
      </c>
      <c r="AG3155" s="14">
        <v>0.48550625961464183</v>
      </c>
      <c r="AH3155" s="15">
        <v>0.25</v>
      </c>
      <c r="AI3155" s="5">
        <v>1.8921568627450982</v>
      </c>
      <c r="AJ3155" s="15">
        <v>434.2696629213483</v>
      </c>
      <c r="AK3155" s="15">
        <v>434.2696629213483</v>
      </c>
      <c r="AL3155" s="15" t="s">
        <v>7128</v>
      </c>
      <c r="AM3155" s="15" t="s">
        <v>7128</v>
      </c>
      <c r="AN3155" s="15">
        <v>0.80857740585774063</v>
      </c>
      <c r="AO3155" s="15">
        <v>0.29313613955252182</v>
      </c>
      <c r="AP3155" s="15">
        <v>11.440414507772019</v>
      </c>
      <c r="AQ3155" s="15">
        <v>5.6907216494845363</v>
      </c>
      <c r="AR3155" s="15">
        <v>0.92346298619824341</v>
      </c>
      <c r="AS3155" s="15">
        <v>0.83731513083048914</v>
      </c>
      <c r="AT3155" s="14">
        <v>5.9550561797752817</v>
      </c>
      <c r="AU3155" s="14">
        <v>1.3712807244501942E-2</v>
      </c>
      <c r="AV3155" s="12" t="s">
        <v>7128</v>
      </c>
      <c r="AW3155" s="12">
        <v>-0.54100000000000004</v>
      </c>
      <c r="AX3155" s="12">
        <v>8.09E-2</v>
      </c>
      <c r="AY3155" s="12">
        <v>0.21299999999999999</v>
      </c>
      <c r="AZ3155" s="14" t="s">
        <v>7128</v>
      </c>
      <c r="BA3155" s="14" t="s">
        <v>7128</v>
      </c>
      <c r="BB3155" s="14">
        <v>1.78714859437751E-3</v>
      </c>
      <c r="BC3155" s="14">
        <v>3.4966301905935214E-2</v>
      </c>
      <c r="BD3155" s="14">
        <v>6.7500948047023127E-4</v>
      </c>
      <c r="BE3155" s="14">
        <v>7.3189230185817217E-2</v>
      </c>
      <c r="BF3155" s="14">
        <v>0.5</v>
      </c>
      <c r="BG3155" s="14">
        <v>0.26550000000000001</v>
      </c>
      <c r="BH3155" s="13">
        <v>0.17799999999999999</v>
      </c>
      <c r="BI3155" s="13">
        <v>0.17799999999999999</v>
      </c>
      <c r="BJ3155" s="13">
        <v>19.3</v>
      </c>
      <c r="BK3155" s="13">
        <v>19.3</v>
      </c>
      <c r="BL3155" s="13">
        <v>263.7</v>
      </c>
      <c r="BM3155" s="13">
        <v>263.7</v>
      </c>
      <c r="BN3155" s="13">
        <v>38.799999999999997</v>
      </c>
      <c r="BO3155" s="13">
        <v>38.799999999999997</v>
      </c>
      <c r="BP3155" s="13">
        <v>9.65</v>
      </c>
      <c r="BQ3155" s="13">
        <v>24.91</v>
      </c>
      <c r="BR3155" s="13">
        <v>-10.26</v>
      </c>
      <c r="BS3155" s="13">
        <v>-15.72</v>
      </c>
      <c r="BT3155" s="14">
        <v>-2.6922279792746115</v>
      </c>
      <c r="BU3155" s="13">
        <v>35.630000000000003</v>
      </c>
      <c r="BV3155" s="13">
        <v>1.2480000000000011</v>
      </c>
      <c r="BW3155" s="13">
        <v>26.158000000000001</v>
      </c>
      <c r="BX3155" s="13">
        <v>99.6</v>
      </c>
      <c r="BY3155" s="13">
        <v>275.98</v>
      </c>
      <c r="BZ3155" s="13">
        <v>95.6</v>
      </c>
      <c r="CA3155" s="13">
        <v>239.1</v>
      </c>
      <c r="CB3155" s="13">
        <v>-1.06</v>
      </c>
      <c r="CC3155" s="15">
        <v>0.57899999999999996</v>
      </c>
      <c r="CD3155" s="15">
        <v>0.83</v>
      </c>
      <c r="CE3155" s="15">
        <v>0.36</v>
      </c>
      <c r="CF3155" s="15" t="s">
        <v>7128</v>
      </c>
      <c r="CG3155" s="15" t="s">
        <v>7128</v>
      </c>
      <c r="CH3155" s="13" t="s">
        <v>7128</v>
      </c>
      <c r="CI3155" s="13" t="s">
        <v>7128</v>
      </c>
      <c r="CJ3155" s="13">
        <v>-1.06</v>
      </c>
      <c r="CK3155" s="12">
        <f t="shared" si="98"/>
        <v>0.84935897435897367</v>
      </c>
      <c r="CL3155" s="36">
        <f t="shared" si="99"/>
        <v>1.1028858218318696</v>
      </c>
      <c r="CM3155" s="13">
        <v>0.75700000000000001</v>
      </c>
      <c r="CN3155" s="13">
        <v>0.57899999999999996</v>
      </c>
      <c r="CO3155" s="13">
        <v>0.17799999999999999</v>
      </c>
      <c r="CP3155" s="13">
        <v>77.3</v>
      </c>
      <c r="CQ3155" s="13">
        <v>38.799999999999997</v>
      </c>
      <c r="CR3155" s="13">
        <v>220.79999999999998</v>
      </c>
      <c r="CS3155" s="13">
        <v>1.2480000000000011</v>
      </c>
      <c r="CT3155" s="13">
        <v>0.22099999999999997</v>
      </c>
      <c r="CU3155" s="13">
        <v>19.303800000000003</v>
      </c>
      <c r="CV3155" s="13">
        <v>239.321</v>
      </c>
      <c r="CW3155" s="13">
        <v>38.875999999999998</v>
      </c>
      <c r="CX3155" s="12">
        <v>1.8212600554993439E-3</v>
      </c>
      <c r="CY3155" s="12">
        <v>3.4945202950025525E-2</v>
      </c>
      <c r="CZ3155" s="15">
        <v>5.6795966663236959</v>
      </c>
      <c r="DA3155" s="20"/>
      <c r="DB3155" s="20"/>
    </row>
    <row r="3156" spans="1:106">
      <c r="A3156" s="8" t="s">
        <v>2667</v>
      </c>
      <c r="B3156" s="8" t="s">
        <v>2668</v>
      </c>
      <c r="C3156" s="9" t="s">
        <v>7149</v>
      </c>
      <c r="D3156" s="9" t="s">
        <v>7126</v>
      </c>
      <c r="E3156" s="10" t="s">
        <v>7127</v>
      </c>
      <c r="F3156" s="10" t="s">
        <v>7126</v>
      </c>
      <c r="G3156" s="11">
        <v>0.85</v>
      </c>
      <c r="H3156" s="11">
        <v>0.85</v>
      </c>
      <c r="I3156" s="12">
        <v>9.0499999999999997E-2</v>
      </c>
      <c r="J3156" s="12">
        <v>0.13342499999999999</v>
      </c>
      <c r="K3156" s="12">
        <v>4.1999999999999996E-2</v>
      </c>
      <c r="L3156" s="12">
        <v>9.8500000000000004E-2</v>
      </c>
      <c r="M3156" s="12">
        <v>6.5019850000000004E-2</v>
      </c>
      <c r="N3156" s="12">
        <v>0.13342499999999999</v>
      </c>
      <c r="O3156" s="12" t="s">
        <v>7128</v>
      </c>
      <c r="P3156" s="12" t="s">
        <v>7128</v>
      </c>
      <c r="Q3156" s="13">
        <v>23.6</v>
      </c>
      <c r="R3156" s="13">
        <v>0</v>
      </c>
      <c r="S3156" s="13">
        <v>0</v>
      </c>
      <c r="T3156" s="13">
        <v>0</v>
      </c>
      <c r="U3156" s="13">
        <v>23.6</v>
      </c>
      <c r="V3156" s="13">
        <v>0</v>
      </c>
      <c r="W3156" s="13">
        <v>23.6</v>
      </c>
      <c r="X3156" s="14">
        <v>0</v>
      </c>
      <c r="Y3156" s="15">
        <v>0.11806375442739078</v>
      </c>
      <c r="Z3156" s="14" t="s">
        <v>7128</v>
      </c>
      <c r="AA3156" s="14">
        <v>0</v>
      </c>
      <c r="AB3156" s="14" t="s">
        <v>7128</v>
      </c>
      <c r="AC3156" s="14">
        <v>0</v>
      </c>
      <c r="AD3156" s="13">
        <v>2.79</v>
      </c>
      <c r="AE3156" s="15">
        <v>2.256361111111111</v>
      </c>
      <c r="AF3156" s="14">
        <v>0.17888543819998318</v>
      </c>
      <c r="AG3156" s="14">
        <v>0.73287127962555598</v>
      </c>
      <c r="AH3156" s="15">
        <v>0.36272545090180358</v>
      </c>
      <c r="AI3156" s="5">
        <v>0.5431034482758621</v>
      </c>
      <c r="AJ3156" s="15">
        <v>29.463171036204745</v>
      </c>
      <c r="AK3156" s="15">
        <v>29.463171036204745</v>
      </c>
      <c r="AL3156" s="15" t="s">
        <v>7128</v>
      </c>
      <c r="AM3156" s="15" t="s">
        <v>7128</v>
      </c>
      <c r="AN3156" s="15" t="s">
        <v>7128</v>
      </c>
      <c r="AO3156" s="15">
        <v>0.73981191222570541</v>
      </c>
      <c r="AP3156" s="15">
        <v>18.730158730158731</v>
      </c>
      <c r="AQ3156" s="15">
        <v>8.8059701492537314</v>
      </c>
      <c r="AR3156" s="15" t="s">
        <v>7128</v>
      </c>
      <c r="AS3156" s="15">
        <v>0.73981191222570541</v>
      </c>
      <c r="AT3156" s="14">
        <v>0</v>
      </c>
      <c r="AU3156" s="14">
        <v>0</v>
      </c>
      <c r="AV3156" s="12" t="s">
        <v>7128</v>
      </c>
      <c r="AW3156" s="12">
        <v>-0.25600000000000001</v>
      </c>
      <c r="AX3156" s="12">
        <v>8.1900000000000001E-2</v>
      </c>
      <c r="AY3156" s="12">
        <v>-2.64E-2</v>
      </c>
      <c r="AZ3156" s="14" t="s">
        <v>7128</v>
      </c>
      <c r="BA3156" s="14" t="s">
        <v>7128</v>
      </c>
      <c r="BB3156" s="14" t="s">
        <v>7128</v>
      </c>
      <c r="BC3156" s="14" t="s">
        <v>7128</v>
      </c>
      <c r="BD3156" s="14">
        <v>2.5109717868338561E-2</v>
      </c>
      <c r="BE3156" s="14">
        <v>3.9498432601880878E-2</v>
      </c>
      <c r="BF3156" s="14">
        <v>0.26203703703703701</v>
      </c>
      <c r="BG3156" s="14">
        <v>0.27600000000000002</v>
      </c>
      <c r="BH3156" s="13">
        <v>0.80100000000000005</v>
      </c>
      <c r="BI3156" s="13">
        <v>0.80100000000000005</v>
      </c>
      <c r="BJ3156" s="13">
        <v>1.26</v>
      </c>
      <c r="BK3156" s="13">
        <v>1.26</v>
      </c>
      <c r="BL3156" s="13">
        <v>31.9</v>
      </c>
      <c r="BM3156" s="13">
        <v>31.9</v>
      </c>
      <c r="BN3156" s="13">
        <v>2.68</v>
      </c>
      <c r="BO3156" s="13">
        <v>2.68</v>
      </c>
      <c r="BP3156" s="13">
        <v>0.92983333333333329</v>
      </c>
      <c r="BQ3156" s="13">
        <v>0</v>
      </c>
      <c r="BR3156" s="13">
        <v>0</v>
      </c>
      <c r="BS3156" s="13">
        <v>-1.85</v>
      </c>
      <c r="BT3156" s="14">
        <v>-1.9896038716615883</v>
      </c>
      <c r="BU3156" s="13">
        <v>2.7798333333333334</v>
      </c>
      <c r="BV3156" s="13">
        <v>2.6510000000000002</v>
      </c>
      <c r="BW3156" s="13">
        <v>2.6510000000000002</v>
      </c>
      <c r="BX3156" s="13">
        <v>0</v>
      </c>
      <c r="BY3156" s="13">
        <v>0</v>
      </c>
      <c r="BZ3156" s="13">
        <v>0</v>
      </c>
      <c r="CA3156" s="13">
        <v>0</v>
      </c>
      <c r="CB3156" s="13">
        <v>0</v>
      </c>
      <c r="CC3156" s="15">
        <v>0.874</v>
      </c>
      <c r="CD3156" s="15">
        <v>0.68700000000000006</v>
      </c>
      <c r="CE3156" s="15">
        <v>0.36</v>
      </c>
      <c r="CF3156" s="15" t="s">
        <v>7128</v>
      </c>
      <c r="CG3156" s="15" t="s">
        <v>7128</v>
      </c>
      <c r="CH3156" s="13" t="s">
        <v>7128</v>
      </c>
      <c r="CI3156" s="13" t="s">
        <v>7128</v>
      </c>
      <c r="CJ3156" s="13">
        <v>0</v>
      </c>
      <c r="CK3156" s="12">
        <f t="shared" si="98"/>
        <v>0</v>
      </c>
      <c r="CL3156" s="36" t="str">
        <f t="shared" si="99"/>
        <v>NA</v>
      </c>
      <c r="CM3156" s="13">
        <v>1.08</v>
      </c>
      <c r="CN3156" s="13">
        <v>0.28299999999999997</v>
      </c>
      <c r="CO3156" s="13">
        <v>0.80100000000000005</v>
      </c>
      <c r="CP3156" s="13">
        <v>23.6</v>
      </c>
      <c r="CQ3156" s="13">
        <v>2.68</v>
      </c>
      <c r="CR3156" s="13">
        <v>23.6</v>
      </c>
      <c r="CS3156" s="13" t="s">
        <v>7128</v>
      </c>
      <c r="CT3156" s="13">
        <v>0.73059999999999992</v>
      </c>
      <c r="CU3156" s="13">
        <v>0.86979999999999991</v>
      </c>
      <c r="CV3156" s="13">
        <v>0.73059999999999992</v>
      </c>
      <c r="CW3156" s="13">
        <v>2.68</v>
      </c>
      <c r="CX3156" s="12" t="s">
        <v>7128</v>
      </c>
      <c r="CY3156" s="12" t="s">
        <v>7128</v>
      </c>
      <c r="CZ3156" s="15">
        <v>8.8059701492537314</v>
      </c>
      <c r="DA3156" s="20"/>
      <c r="DB3156" s="20"/>
    </row>
    <row r="3157" spans="1:106">
      <c r="A3157" s="8" t="s">
        <v>415</v>
      </c>
      <c r="B3157" s="8" t="s">
        <v>416</v>
      </c>
      <c r="C3157" s="9" t="s">
        <v>7170</v>
      </c>
      <c r="D3157" s="9" t="s">
        <v>7126</v>
      </c>
      <c r="E3157" s="10" t="s">
        <v>7127</v>
      </c>
      <c r="F3157" s="10" t="s">
        <v>7126</v>
      </c>
      <c r="G3157" s="11">
        <v>1.06</v>
      </c>
      <c r="H3157" s="11">
        <v>1.086706454907773</v>
      </c>
      <c r="I3157" s="12">
        <v>9.0499999999999997E-2</v>
      </c>
      <c r="J3157" s="12">
        <v>0.15484693416915346</v>
      </c>
      <c r="K3157" s="12">
        <v>3.2000000000000001E-2</v>
      </c>
      <c r="L3157" s="12">
        <v>8.8499999999999995E-2</v>
      </c>
      <c r="M3157" s="12">
        <v>5.8418850000000001E-2</v>
      </c>
      <c r="N3157" s="12">
        <v>0.15025082922277325</v>
      </c>
      <c r="O3157" s="12">
        <v>-3.8986085112549695E-2</v>
      </c>
      <c r="P3157" s="12">
        <v>-7.8614190021052646E-2</v>
      </c>
      <c r="Q3157" s="13">
        <v>1936.1</v>
      </c>
      <c r="R3157" s="13">
        <v>0</v>
      </c>
      <c r="S3157" s="13">
        <v>96.9</v>
      </c>
      <c r="T3157" s="13">
        <v>96.9</v>
      </c>
      <c r="U3157" s="13">
        <v>2033</v>
      </c>
      <c r="V3157" s="13">
        <v>0</v>
      </c>
      <c r="W3157" s="13">
        <v>2033</v>
      </c>
      <c r="X3157" s="14">
        <v>0</v>
      </c>
      <c r="Y3157" s="15">
        <v>1.2583892617449664E-2</v>
      </c>
      <c r="Z3157" s="14">
        <v>0.21706989247311831</v>
      </c>
      <c r="AA3157" s="14">
        <v>4.7663551401869161E-2</v>
      </c>
      <c r="AB3157" s="14">
        <v>0.27725321888412019</v>
      </c>
      <c r="AC3157" s="14">
        <v>5.0049067713444556E-2</v>
      </c>
      <c r="AD3157" s="13">
        <v>16.25</v>
      </c>
      <c r="AE3157" s="15">
        <v>1.1546111111111113</v>
      </c>
      <c r="AF3157" s="14">
        <v>0.10954451150103323</v>
      </c>
      <c r="AG3157" s="14">
        <v>0.34232659844072882</v>
      </c>
      <c r="AH3157" s="15">
        <v>0.25</v>
      </c>
      <c r="AI3157" s="5">
        <v>5.1796874999999991</v>
      </c>
      <c r="AJ3157" s="15">
        <v>57.622023809523803</v>
      </c>
      <c r="AK3157" s="15">
        <v>49.264631043256998</v>
      </c>
      <c r="AL3157" s="15">
        <v>33.995815899581594</v>
      </c>
      <c r="AM3157" s="15">
        <v>2.9549755799755797</v>
      </c>
      <c r="AN3157" s="15">
        <v>5.5396280400572246</v>
      </c>
      <c r="AO3157" s="15">
        <v>2.2431931410033599</v>
      </c>
      <c r="AP3157" s="15">
        <v>30.663650075414782</v>
      </c>
      <c r="AQ3157" s="15">
        <v>23.049886621315192</v>
      </c>
      <c r="AR3157" s="15">
        <v>4.5542114695340503</v>
      </c>
      <c r="AS3157" s="15">
        <v>2.3554628664117714</v>
      </c>
      <c r="AT3157" s="14">
        <v>0</v>
      </c>
      <c r="AU3157" s="14">
        <v>0</v>
      </c>
      <c r="AV3157" s="12">
        <v>-0.12300000000000001</v>
      </c>
      <c r="AW3157" s="12">
        <v>8.8200000000000001E-2</v>
      </c>
      <c r="AX3157" s="12">
        <v>-2.1700000000000001E-2</v>
      </c>
      <c r="AY3157" s="12">
        <v>8.8900000000000007E-2</v>
      </c>
      <c r="AZ3157" s="14">
        <v>0.19500000000000001</v>
      </c>
      <c r="BA3157" s="14">
        <v>0.114</v>
      </c>
      <c r="BB3157" s="14">
        <v>0.11586084905660377</v>
      </c>
      <c r="BC3157" s="14">
        <v>7.1636639201720601E-2</v>
      </c>
      <c r="BD3157" s="14">
        <v>4.437168341424861E-2</v>
      </c>
      <c r="BE3157" s="14">
        <v>7.4856046065259113E-2</v>
      </c>
      <c r="BF3157" s="14">
        <v>0.49659863945578231</v>
      </c>
      <c r="BG3157" s="14">
        <v>0.19519999999999998</v>
      </c>
      <c r="BH3157" s="13">
        <v>33.6</v>
      </c>
      <c r="BI3157" s="13">
        <v>39.299999999999997</v>
      </c>
      <c r="BJ3157" s="13">
        <v>66.3</v>
      </c>
      <c r="BK3157" s="13">
        <v>66.3</v>
      </c>
      <c r="BL3157" s="13">
        <v>863.1</v>
      </c>
      <c r="BM3157" s="13">
        <v>885.7</v>
      </c>
      <c r="BN3157" s="13">
        <v>79.400000000000006</v>
      </c>
      <c r="BO3157" s="13">
        <v>88.2</v>
      </c>
      <c r="BP3157" s="13">
        <v>33.375510204081628</v>
      </c>
      <c r="BQ3157" s="13">
        <v>0</v>
      </c>
      <c r="BR3157" s="13">
        <v>0</v>
      </c>
      <c r="BS3157" s="13">
        <v>-20.9</v>
      </c>
      <c r="BT3157" s="14">
        <v>-0.62620765561942038</v>
      </c>
      <c r="BU3157" s="13">
        <v>54.275510204081627</v>
      </c>
      <c r="BV3157" s="13">
        <v>60.199999999999996</v>
      </c>
      <c r="BW3157" s="13">
        <v>60.199999999999996</v>
      </c>
      <c r="BX3157" s="13">
        <v>339.2</v>
      </c>
      <c r="BY3157" s="13">
        <v>465.9</v>
      </c>
      <c r="BZ3157" s="13">
        <v>349.5</v>
      </c>
      <c r="CA3157" s="13">
        <v>446.4</v>
      </c>
      <c r="CB3157" s="13">
        <v>0</v>
      </c>
      <c r="CC3157" s="15">
        <v>0.25</v>
      </c>
      <c r="CD3157" s="15">
        <v>0.752</v>
      </c>
      <c r="CE3157" s="15">
        <v>0.36</v>
      </c>
      <c r="CF3157" s="15">
        <v>0.46477871960675426</v>
      </c>
      <c r="CG3157" s="15">
        <v>0.41129721217190834</v>
      </c>
      <c r="CH3157" s="13">
        <v>82.559999999999988</v>
      </c>
      <c r="CI3157" s="13">
        <v>48.730000000000004</v>
      </c>
      <c r="CJ3157" s="13">
        <v>0</v>
      </c>
      <c r="CK3157" s="12">
        <f t="shared" si="98"/>
        <v>0</v>
      </c>
      <c r="CL3157" s="36">
        <f t="shared" si="99"/>
        <v>1.933467741935484</v>
      </c>
      <c r="CM3157" s="13">
        <v>58.8</v>
      </c>
      <c r="CN3157" s="13">
        <v>29.2</v>
      </c>
      <c r="CO3157" s="13">
        <v>39.299999999999997</v>
      </c>
      <c r="CP3157" s="13">
        <v>1936.1</v>
      </c>
      <c r="CQ3157" s="13">
        <v>88.2</v>
      </c>
      <c r="CR3157" s="13">
        <v>2033</v>
      </c>
      <c r="CS3157" s="13" t="s">
        <v>7128</v>
      </c>
      <c r="CT3157" s="13">
        <v>5.532</v>
      </c>
      <c r="CU3157" s="13">
        <v>66.710000000000008</v>
      </c>
      <c r="CV3157" s="13">
        <v>451.93199999999996</v>
      </c>
      <c r="CW3157" s="13">
        <v>81.27000000000001</v>
      </c>
      <c r="CX3157" s="12">
        <v>0.11519093092605269</v>
      </c>
      <c r="CY3157" s="12">
        <v>7.1233825370158946E-2</v>
      </c>
      <c r="CZ3157" s="15">
        <v>25.015380829334315</v>
      </c>
      <c r="DA3157" s="20"/>
      <c r="DB3157" s="20"/>
    </row>
    <row r="3158" spans="1:106" ht="24">
      <c r="A3158" s="8" t="s">
        <v>5869</v>
      </c>
      <c r="B3158" s="8" t="s">
        <v>5870</v>
      </c>
      <c r="C3158" s="9" t="s">
        <v>7174</v>
      </c>
      <c r="D3158" s="9" t="s">
        <v>7126</v>
      </c>
      <c r="E3158" s="10" t="s">
        <v>7127</v>
      </c>
      <c r="F3158" s="10" t="s">
        <v>7126</v>
      </c>
      <c r="G3158" s="11">
        <v>0.45</v>
      </c>
      <c r="H3158" s="11">
        <v>0.45</v>
      </c>
      <c r="I3158" s="12">
        <v>9.0499999999999997E-2</v>
      </c>
      <c r="J3158" s="12">
        <v>9.7225000000000006E-2</v>
      </c>
      <c r="K3158" s="12">
        <v>4.7E-2</v>
      </c>
      <c r="L3158" s="12">
        <v>0.10350000000000001</v>
      </c>
      <c r="M3158" s="12">
        <v>6.8320350000000002E-2</v>
      </c>
      <c r="N3158" s="12">
        <v>9.7225000000000006E-2</v>
      </c>
      <c r="O3158" s="12">
        <v>-9.7225000000000006E-2</v>
      </c>
      <c r="P3158" s="12">
        <v>-9.7225000000000006E-2</v>
      </c>
      <c r="Q3158" s="13">
        <v>0.308</v>
      </c>
      <c r="R3158" s="13">
        <v>0</v>
      </c>
      <c r="S3158" s="13">
        <v>0</v>
      </c>
      <c r="T3158" s="13">
        <v>0</v>
      </c>
      <c r="U3158" s="13">
        <v>0.308</v>
      </c>
      <c r="V3158" s="13">
        <v>6.0000000000000001E-3</v>
      </c>
      <c r="W3158" s="13">
        <v>0.30199999999999999</v>
      </c>
      <c r="X3158" s="14">
        <v>1.948051948051948E-2</v>
      </c>
      <c r="Y3158" s="15">
        <v>0.56561085972850678</v>
      </c>
      <c r="Z3158" s="14">
        <v>0</v>
      </c>
      <c r="AA3158" s="14">
        <v>0</v>
      </c>
      <c r="AB3158" s="14">
        <v>0</v>
      </c>
      <c r="AC3158" s="14">
        <v>0</v>
      </c>
      <c r="AD3158" s="13">
        <v>0.14000000000000001</v>
      </c>
      <c r="AE3158" s="15">
        <v>-1.7611111111111147E-2</v>
      </c>
      <c r="AF3158" s="14">
        <v>0.21908902300206645</v>
      </c>
      <c r="AG3158" s="14" t="s">
        <v>7128</v>
      </c>
      <c r="AH3158" s="15">
        <v>0.36643026004728124</v>
      </c>
      <c r="AI3158" s="5" t="s">
        <v>7128</v>
      </c>
      <c r="AJ3158" s="15" t="s">
        <v>7128</v>
      </c>
      <c r="AK3158" s="15" t="s">
        <v>7128</v>
      </c>
      <c r="AL3158" s="15" t="s">
        <v>7128</v>
      </c>
      <c r="AM3158" s="15" t="s">
        <v>7128</v>
      </c>
      <c r="AN3158" s="15">
        <v>2.0952380952380953</v>
      </c>
      <c r="AO3158" s="15">
        <v>51.333333333333329</v>
      </c>
      <c r="AP3158" s="15" t="s">
        <v>7128</v>
      </c>
      <c r="AQ3158" s="15" t="s">
        <v>7128</v>
      </c>
      <c r="AR3158" s="15">
        <v>2.1418439716312059</v>
      </c>
      <c r="AS3158" s="15">
        <v>50.333333333333329</v>
      </c>
      <c r="AT3158" s="14" t="s">
        <v>7128</v>
      </c>
      <c r="AU3158" s="14">
        <v>0</v>
      </c>
      <c r="AV3158" s="12" t="s">
        <v>7128</v>
      </c>
      <c r="AW3158" s="12">
        <v>-0.49</v>
      </c>
      <c r="AX3158" s="12">
        <v>0.251</v>
      </c>
      <c r="AY3158" s="12">
        <v>-0.37200000000000005</v>
      </c>
      <c r="AZ3158" s="14" t="s">
        <v>7128</v>
      </c>
      <c r="BA3158" s="14" t="s">
        <v>7128</v>
      </c>
      <c r="BB3158" s="14">
        <v>0</v>
      </c>
      <c r="BC3158" s="14">
        <v>0</v>
      </c>
      <c r="BD3158" s="14">
        <v>0</v>
      </c>
      <c r="BE3158" s="14">
        <v>0</v>
      </c>
      <c r="BF3158" s="14">
        <v>0</v>
      </c>
      <c r="BG3158" s="14">
        <v>0.1032</v>
      </c>
      <c r="BH3158" s="13">
        <v>0</v>
      </c>
      <c r="BI3158" s="13">
        <v>0</v>
      </c>
      <c r="BJ3158" s="13">
        <v>0</v>
      </c>
      <c r="BK3158" s="13">
        <v>0</v>
      </c>
      <c r="BL3158" s="13">
        <v>6.0000000000000001E-3</v>
      </c>
      <c r="BM3158" s="13">
        <v>6.0000000000000001E-3</v>
      </c>
      <c r="BN3158" s="13">
        <v>0</v>
      </c>
      <c r="BO3158" s="13">
        <v>0</v>
      </c>
      <c r="BP3158" s="13">
        <v>0</v>
      </c>
      <c r="BQ3158" s="13">
        <v>0</v>
      </c>
      <c r="BR3158" s="13">
        <v>0</v>
      </c>
      <c r="BS3158" s="13">
        <v>0</v>
      </c>
      <c r="BT3158" s="14" t="s">
        <v>7128</v>
      </c>
      <c r="BU3158" s="13">
        <v>0</v>
      </c>
      <c r="BV3158" s="13">
        <v>0</v>
      </c>
      <c r="BW3158" s="13">
        <v>0</v>
      </c>
      <c r="BX3158" s="13">
        <v>0.154</v>
      </c>
      <c r="BY3158" s="13">
        <v>0.151</v>
      </c>
      <c r="BZ3158" s="13">
        <v>0.14699999999999999</v>
      </c>
      <c r="CA3158" s="13">
        <v>0.14099999999999999</v>
      </c>
      <c r="CB3158" s="13">
        <v>0</v>
      </c>
      <c r="CC3158" s="15">
        <v>-0.502</v>
      </c>
      <c r="CD3158" s="15" t="s">
        <v>7128</v>
      </c>
      <c r="CE3158" s="15">
        <v>0.36</v>
      </c>
      <c r="CF3158" s="15" t="s">
        <v>7128</v>
      </c>
      <c r="CG3158" s="15" t="s">
        <v>7128</v>
      </c>
      <c r="CH3158" s="13" t="s">
        <v>7128</v>
      </c>
      <c r="CI3158" s="13" t="s">
        <v>7128</v>
      </c>
      <c r="CJ3158" s="13">
        <v>0</v>
      </c>
      <c r="CK3158" s="12">
        <f t="shared" si="98"/>
        <v>0</v>
      </c>
      <c r="CL3158" s="36">
        <f t="shared" si="99"/>
        <v>4.2553191489361708E-2</v>
      </c>
      <c r="CM3158" s="13" t="s">
        <v>7128</v>
      </c>
      <c r="CN3158" s="13" t="s">
        <v>7128</v>
      </c>
      <c r="CO3158" s="13" t="s">
        <v>7128</v>
      </c>
      <c r="CP3158" s="13" t="s">
        <v>7128</v>
      </c>
      <c r="CQ3158" s="13" t="s">
        <v>7128</v>
      </c>
      <c r="CR3158" s="13" t="s">
        <v>7128</v>
      </c>
      <c r="CS3158" s="13" t="s">
        <v>7128</v>
      </c>
      <c r="CT3158" s="13">
        <v>0</v>
      </c>
      <c r="CU3158" s="13">
        <v>0</v>
      </c>
      <c r="CV3158" s="13">
        <v>0.14099999999999999</v>
      </c>
      <c r="CW3158" s="13">
        <v>0</v>
      </c>
      <c r="CX3158" s="12">
        <v>0</v>
      </c>
      <c r="CY3158" s="12">
        <v>0</v>
      </c>
      <c r="CZ3158" s="15" t="s">
        <v>7128</v>
      </c>
      <c r="DA3158" s="20"/>
      <c r="DB3158" s="20"/>
    </row>
    <row r="3159" spans="1:106" ht="24">
      <c r="A3159" s="8" t="s">
        <v>1747</v>
      </c>
      <c r="B3159" s="8" t="s">
        <v>1748</v>
      </c>
      <c r="C3159" s="9" t="s">
        <v>7148</v>
      </c>
      <c r="D3159" s="9" t="s">
        <v>7126</v>
      </c>
      <c r="E3159" s="10" t="s">
        <v>7127</v>
      </c>
      <c r="F3159" s="10" t="s">
        <v>7126</v>
      </c>
      <c r="G3159" s="11">
        <v>0.67</v>
      </c>
      <c r="H3159" s="11">
        <v>0.67</v>
      </c>
      <c r="I3159" s="12">
        <v>9.0499999999999997E-2</v>
      </c>
      <c r="J3159" s="12">
        <v>0.117135</v>
      </c>
      <c r="K3159" s="12">
        <v>4.7E-2</v>
      </c>
      <c r="L3159" s="12">
        <v>0.10350000000000001</v>
      </c>
      <c r="M3159" s="12">
        <v>6.8320350000000002E-2</v>
      </c>
      <c r="N3159" s="12">
        <v>0.117135</v>
      </c>
      <c r="O3159" s="12" t="s">
        <v>7128</v>
      </c>
      <c r="P3159" s="12" t="s">
        <v>7128</v>
      </c>
      <c r="Q3159" s="13">
        <v>5.0599999999999996</v>
      </c>
      <c r="R3159" s="13">
        <v>0</v>
      </c>
      <c r="S3159" s="13">
        <v>0</v>
      </c>
      <c r="T3159" s="13">
        <v>0</v>
      </c>
      <c r="U3159" s="13">
        <v>5.0599999999999996</v>
      </c>
      <c r="V3159" s="13">
        <v>0</v>
      </c>
      <c r="W3159" s="13">
        <v>5.0599999999999996</v>
      </c>
      <c r="X3159" s="14">
        <v>0</v>
      </c>
      <c r="Y3159" s="15">
        <v>0.42035398230088494</v>
      </c>
      <c r="Z3159" s="14" t="s">
        <v>7128</v>
      </c>
      <c r="AA3159" s="14">
        <v>0</v>
      </c>
      <c r="AB3159" s="14" t="s">
        <v>7128</v>
      </c>
      <c r="AC3159" s="14">
        <v>0</v>
      </c>
      <c r="AD3159" s="13">
        <v>0.44700000000000001</v>
      </c>
      <c r="AE3159" s="15">
        <v>0.86938888888888899</v>
      </c>
      <c r="AF3159" s="14" t="s">
        <v>7128</v>
      </c>
      <c r="AG3159" s="14" t="s">
        <v>7128</v>
      </c>
      <c r="AH3159" s="15">
        <v>0.45010768126346018</v>
      </c>
      <c r="AI3159" s="5" t="s">
        <v>7128</v>
      </c>
      <c r="AJ3159" s="15" t="s">
        <v>7128</v>
      </c>
      <c r="AK3159" s="15" t="s">
        <v>7128</v>
      </c>
      <c r="AL3159" s="15" t="s">
        <v>7128</v>
      </c>
      <c r="AM3159" s="15" t="s">
        <v>7128</v>
      </c>
      <c r="AN3159" s="15" t="s">
        <v>7128</v>
      </c>
      <c r="AO3159" s="15">
        <v>6.0598802395209574E-2</v>
      </c>
      <c r="AP3159" s="15" t="s">
        <v>7128</v>
      </c>
      <c r="AQ3159" s="15" t="s">
        <v>7128</v>
      </c>
      <c r="AR3159" s="15" t="s">
        <v>7128</v>
      </c>
      <c r="AS3159" s="15">
        <v>6.0598802395209574E-2</v>
      </c>
      <c r="AT3159" s="14" t="s">
        <v>7128</v>
      </c>
      <c r="AU3159" s="14">
        <v>0</v>
      </c>
      <c r="AV3159" s="12" t="s">
        <v>7128</v>
      </c>
      <c r="AW3159" s="12" t="s">
        <v>7128</v>
      </c>
      <c r="AX3159" s="12">
        <v>2.0499999999999997E-2</v>
      </c>
      <c r="AY3159" s="12" t="s">
        <v>7128</v>
      </c>
      <c r="AZ3159" s="14" t="s">
        <v>7128</v>
      </c>
      <c r="BA3159" s="14" t="s">
        <v>7128</v>
      </c>
      <c r="BB3159" s="14" t="s">
        <v>7128</v>
      </c>
      <c r="BC3159" s="14" t="s">
        <v>7128</v>
      </c>
      <c r="BD3159" s="14">
        <v>-0.12694610778443113</v>
      </c>
      <c r="BE3159" s="14">
        <v>-9.2095808383233543E-2</v>
      </c>
      <c r="BF3159" s="14">
        <v>0</v>
      </c>
      <c r="BG3159" s="14">
        <v>0.17899999999999999</v>
      </c>
      <c r="BH3159" s="13">
        <v>-10.6</v>
      </c>
      <c r="BI3159" s="13">
        <v>-10.6</v>
      </c>
      <c r="BJ3159" s="13">
        <v>-7.69</v>
      </c>
      <c r="BK3159" s="13">
        <v>-7.69</v>
      </c>
      <c r="BL3159" s="13">
        <v>83.5</v>
      </c>
      <c r="BM3159" s="13">
        <v>83.5</v>
      </c>
      <c r="BN3159" s="13">
        <v>-3.93</v>
      </c>
      <c r="BO3159" s="13">
        <v>-3.93</v>
      </c>
      <c r="BP3159" s="13">
        <v>-7.69</v>
      </c>
      <c r="BQ3159" s="13">
        <v>0</v>
      </c>
      <c r="BR3159" s="13">
        <v>0</v>
      </c>
      <c r="BS3159" s="13">
        <v>-3.96</v>
      </c>
      <c r="BT3159" s="14" t="s">
        <v>7128</v>
      </c>
      <c r="BU3159" s="13">
        <v>-3.7300000000000004</v>
      </c>
      <c r="BV3159" s="13">
        <v>-6.64</v>
      </c>
      <c r="BW3159" s="13">
        <v>-6.64</v>
      </c>
      <c r="BX3159" s="13">
        <v>0</v>
      </c>
      <c r="BY3159" s="13">
        <v>0</v>
      </c>
      <c r="BZ3159" s="13">
        <v>0</v>
      </c>
      <c r="CA3159" s="13">
        <v>0</v>
      </c>
      <c r="CB3159" s="13">
        <v>0</v>
      </c>
      <c r="CC3159" s="15">
        <v>4.7E-2</v>
      </c>
      <c r="CD3159" s="15">
        <v>0.85299999999999998</v>
      </c>
      <c r="CE3159" s="15">
        <v>0.36</v>
      </c>
      <c r="CF3159" s="15">
        <v>1.8748975341308374</v>
      </c>
      <c r="CG3159" s="15">
        <v>2.1734978894630625</v>
      </c>
      <c r="CH3159" s="13">
        <v>10.537500000000001</v>
      </c>
      <c r="CI3159" s="13">
        <v>3.56575</v>
      </c>
      <c r="CJ3159" s="13">
        <v>0</v>
      </c>
      <c r="CK3159" s="12">
        <f t="shared" si="98"/>
        <v>0</v>
      </c>
      <c r="CL3159" s="36" t="str">
        <f t="shared" si="99"/>
        <v>NA</v>
      </c>
      <c r="CM3159" s="13" t="s">
        <v>7128</v>
      </c>
      <c r="CN3159" s="13" t="s">
        <v>7128</v>
      </c>
      <c r="CO3159" s="13" t="s">
        <v>7128</v>
      </c>
      <c r="CP3159" s="13" t="s">
        <v>7128</v>
      </c>
      <c r="CQ3159" s="13" t="s">
        <v>7128</v>
      </c>
      <c r="CR3159" s="13" t="s">
        <v>7128</v>
      </c>
      <c r="CS3159" s="13" t="s">
        <v>7128</v>
      </c>
      <c r="CT3159" s="13">
        <v>0.13700000000000001</v>
      </c>
      <c r="CU3159" s="13">
        <v>-7.7586000000000004</v>
      </c>
      <c r="CV3159" s="13">
        <v>0.13700000000000001</v>
      </c>
      <c r="CW3159" s="13">
        <v>-3.93</v>
      </c>
      <c r="CX3159" s="12" t="s">
        <v>7128</v>
      </c>
      <c r="CY3159" s="12" t="s">
        <v>7128</v>
      </c>
      <c r="CZ3159" s="15" t="s">
        <v>7128</v>
      </c>
      <c r="DA3159" s="20"/>
      <c r="DB3159" s="20"/>
    </row>
    <row r="3160" spans="1:106">
      <c r="A3160" s="8" t="s">
        <v>1263</v>
      </c>
      <c r="B3160" s="8" t="s">
        <v>1264</v>
      </c>
      <c r="C3160" s="9" t="s">
        <v>7161</v>
      </c>
      <c r="D3160" s="9" t="s">
        <v>7126</v>
      </c>
      <c r="E3160" s="10" t="s">
        <v>7127</v>
      </c>
      <c r="F3160" s="10" t="s">
        <v>7126</v>
      </c>
      <c r="G3160" s="11">
        <v>0.75</v>
      </c>
      <c r="H3160" s="11">
        <v>1.5796875000000001</v>
      </c>
      <c r="I3160" s="12">
        <v>9.0499999999999997E-2</v>
      </c>
      <c r="J3160" s="12">
        <v>0.19946171874999999</v>
      </c>
      <c r="K3160" s="12">
        <v>4.7E-2</v>
      </c>
      <c r="L3160" s="12">
        <v>0.10350000000000001</v>
      </c>
      <c r="M3160" s="12">
        <v>6.8320350000000002E-2</v>
      </c>
      <c r="N3160" s="12">
        <v>0.13058331439169141</v>
      </c>
      <c r="O3160" s="12">
        <v>-0.26074305579735374</v>
      </c>
      <c r="P3160" s="12">
        <v>-6.1165605055791494E-2</v>
      </c>
      <c r="Q3160" s="13">
        <v>32</v>
      </c>
      <c r="R3160" s="13">
        <v>0</v>
      </c>
      <c r="S3160" s="13">
        <v>35.4</v>
      </c>
      <c r="T3160" s="13">
        <v>35.4</v>
      </c>
      <c r="U3160" s="13">
        <v>67.400000000000006</v>
      </c>
      <c r="V3160" s="13">
        <v>1.69</v>
      </c>
      <c r="W3160" s="13">
        <v>65.710000000000008</v>
      </c>
      <c r="X3160" s="14">
        <v>2.5074183976261124E-2</v>
      </c>
      <c r="Y3160" s="15">
        <v>0.49019607843137258</v>
      </c>
      <c r="Z3160" s="14">
        <v>0.5339366515837104</v>
      </c>
      <c r="AA3160" s="14">
        <v>0.52522255192878331</v>
      </c>
      <c r="AB3160" s="14">
        <v>1.145631067961165</v>
      </c>
      <c r="AC3160" s="14">
        <v>1.10625</v>
      </c>
      <c r="AD3160" s="13">
        <v>3.12</v>
      </c>
      <c r="AE3160" s="15">
        <v>0.22411111111111109</v>
      </c>
      <c r="AF3160" s="14">
        <v>5.4772255750516613E-2</v>
      </c>
      <c r="AG3160" s="14" t="s">
        <v>7128</v>
      </c>
      <c r="AH3160" s="15">
        <v>0.46818181818181814</v>
      </c>
      <c r="AI3160" s="5">
        <v>1.232905982905983</v>
      </c>
      <c r="AJ3160" s="15" t="s">
        <v>7128</v>
      </c>
      <c r="AK3160" s="15" t="s">
        <v>7128</v>
      </c>
      <c r="AL3160" s="15" t="s">
        <v>7128</v>
      </c>
      <c r="AM3160" s="15" t="s">
        <v>7128</v>
      </c>
      <c r="AN3160" s="15">
        <v>1.0355987055016183</v>
      </c>
      <c r="AO3160" s="15">
        <v>0.18658892128279883</v>
      </c>
      <c r="AP3160" s="15">
        <v>11.388214904679378</v>
      </c>
      <c r="AQ3160" s="15">
        <v>7.622969837587009</v>
      </c>
      <c r="AR3160" s="15">
        <v>1.017025228292834</v>
      </c>
      <c r="AS3160" s="15">
        <v>0.38314868804664726</v>
      </c>
      <c r="AT3160" s="14" t="s">
        <v>7128</v>
      </c>
      <c r="AU3160" s="14">
        <v>2.0399999999999998E-2</v>
      </c>
      <c r="AV3160" s="12" t="s">
        <v>7128</v>
      </c>
      <c r="AW3160" s="12" t="s">
        <v>7128</v>
      </c>
      <c r="AX3160" s="12">
        <v>5.7299999999999999E-3</v>
      </c>
      <c r="AY3160" s="12">
        <v>0.114</v>
      </c>
      <c r="AZ3160" s="14" t="s">
        <v>7128</v>
      </c>
      <c r="BA3160" s="14" t="s">
        <v>7128</v>
      </c>
      <c r="BB3160" s="14">
        <v>-6.1281337047353765E-2</v>
      </c>
      <c r="BC3160" s="14">
        <v>6.9417709335899913E-2</v>
      </c>
      <c r="BD3160" s="14">
        <v>-1.282798833819242E-2</v>
      </c>
      <c r="BE3160" s="14">
        <v>3.3644314868804662E-2</v>
      </c>
      <c r="BF3160" s="14">
        <v>0</v>
      </c>
      <c r="BG3160" s="14">
        <v>4.8799999999999998E-3</v>
      </c>
      <c r="BH3160" s="13">
        <v>-2.2000000000000002</v>
      </c>
      <c r="BI3160" s="13">
        <v>-2.2000000000000002</v>
      </c>
      <c r="BJ3160" s="13">
        <v>5.77</v>
      </c>
      <c r="BK3160" s="13">
        <v>5.77</v>
      </c>
      <c r="BL3160" s="13">
        <v>171.5</v>
      </c>
      <c r="BM3160" s="13">
        <v>171.5</v>
      </c>
      <c r="BN3160" s="13">
        <v>8.6199999999999992</v>
      </c>
      <c r="BO3160" s="13">
        <v>8.6199999999999992</v>
      </c>
      <c r="BP3160" s="13">
        <v>5.77</v>
      </c>
      <c r="BQ3160" s="13">
        <v>17</v>
      </c>
      <c r="BR3160" s="13">
        <v>-18.8</v>
      </c>
      <c r="BS3160" s="13">
        <v>0.63000000000000034</v>
      </c>
      <c r="BT3160" s="14">
        <v>-3.1490467937608324</v>
      </c>
      <c r="BU3160" s="13">
        <v>23.939999999999998</v>
      </c>
      <c r="BV3160" s="13">
        <v>-1.0299999999999994</v>
      </c>
      <c r="BW3160" s="13">
        <v>15.97</v>
      </c>
      <c r="BX3160" s="13">
        <v>35.9</v>
      </c>
      <c r="BY3160" s="13">
        <v>83.11999999999999</v>
      </c>
      <c r="BZ3160" s="13">
        <v>30.9</v>
      </c>
      <c r="CA3160" s="13">
        <v>64.61</v>
      </c>
      <c r="CB3160" s="13">
        <v>-0.65279999999999994</v>
      </c>
      <c r="CC3160" s="15">
        <v>-0.182</v>
      </c>
      <c r="CD3160" s="15">
        <v>0.61399999999999999</v>
      </c>
      <c r="CE3160" s="15">
        <v>0.36</v>
      </c>
      <c r="CF3160" s="15">
        <v>0.48386742642213709</v>
      </c>
      <c r="CG3160" s="15">
        <v>1.3160668336164649</v>
      </c>
      <c r="CH3160" s="13">
        <v>10.12875</v>
      </c>
      <c r="CI3160" s="13">
        <v>2.92875</v>
      </c>
      <c r="CJ3160" s="13">
        <v>-0.65279999999999994</v>
      </c>
      <c r="CK3160" s="12" t="str">
        <f t="shared" si="98"/>
        <v>NA</v>
      </c>
      <c r="CL3160" s="36">
        <f t="shared" si="99"/>
        <v>2.6543878656554711</v>
      </c>
      <c r="CM3160" s="13" t="s">
        <v>7128</v>
      </c>
      <c r="CN3160" s="13" t="s">
        <v>7128</v>
      </c>
      <c r="CO3160" s="13" t="s">
        <v>7128</v>
      </c>
      <c r="CP3160" s="13" t="s">
        <v>7128</v>
      </c>
      <c r="CQ3160" s="13">
        <v>8.6199999999999992</v>
      </c>
      <c r="CR3160" s="13">
        <v>65.710000000000008</v>
      </c>
      <c r="CS3160" s="13">
        <v>-1.0299999999999994</v>
      </c>
      <c r="CT3160" s="13">
        <v>0.57340000000000013</v>
      </c>
      <c r="CU3160" s="13">
        <v>5.7602000000000002</v>
      </c>
      <c r="CV3160" s="13">
        <v>65.183400000000006</v>
      </c>
      <c r="CW3160" s="13">
        <v>8.8179999999999996</v>
      </c>
      <c r="CX3160" s="12">
        <v>-6.0586619289674133E-2</v>
      </c>
      <c r="CY3160" s="12">
        <v>6.8825020849911711E-2</v>
      </c>
      <c r="CZ3160" s="15">
        <v>7.4518031299614433</v>
      </c>
      <c r="DA3160" s="20"/>
      <c r="DB3160" s="20"/>
    </row>
    <row r="3161" spans="1:106">
      <c r="A3161" s="8" t="s">
        <v>667</v>
      </c>
      <c r="B3161" s="8" t="s">
        <v>668</v>
      </c>
      <c r="C3161" s="9" t="s">
        <v>7175</v>
      </c>
      <c r="D3161" s="9" t="s">
        <v>7126</v>
      </c>
      <c r="E3161" s="10" t="s">
        <v>7127</v>
      </c>
      <c r="F3161" s="10" t="s">
        <v>7126</v>
      </c>
      <c r="G3161" s="11">
        <v>0.75</v>
      </c>
      <c r="H3161" s="11">
        <v>0.7819169343488519</v>
      </c>
      <c r="I3161" s="12">
        <v>9.0499999999999997E-2</v>
      </c>
      <c r="J3161" s="12">
        <v>0.12726348255857109</v>
      </c>
      <c r="K3161" s="12">
        <v>3.2000000000000001E-2</v>
      </c>
      <c r="L3161" s="12">
        <v>8.8499999999999995E-2</v>
      </c>
      <c r="M3161" s="12">
        <v>5.8418850000000001E-2</v>
      </c>
      <c r="N3161" s="12">
        <v>0.12303446547492689</v>
      </c>
      <c r="O3161" s="12">
        <v>-6.8865799160887697E-2</v>
      </c>
      <c r="P3161" s="12">
        <v>2.2977134363418111E-2</v>
      </c>
      <c r="Q3161" s="13">
        <v>892.3</v>
      </c>
      <c r="R3161" s="13">
        <v>0</v>
      </c>
      <c r="S3161" s="13">
        <v>58.4</v>
      </c>
      <c r="T3161" s="13">
        <v>58.4</v>
      </c>
      <c r="U3161" s="13">
        <v>950.69999999999993</v>
      </c>
      <c r="V3161" s="13">
        <v>0</v>
      </c>
      <c r="W3161" s="13">
        <v>950.69999999999993</v>
      </c>
      <c r="X3161" s="14">
        <v>0</v>
      </c>
      <c r="Y3161" s="15">
        <v>0.10609037328094302</v>
      </c>
      <c r="Z3161" s="14">
        <v>0.19408441342638752</v>
      </c>
      <c r="AA3161" s="14">
        <v>6.1428421163353321E-2</v>
      </c>
      <c r="AB3161" s="14">
        <v>0.24082474226804124</v>
      </c>
      <c r="AC3161" s="14">
        <v>6.5448840076207548E-2</v>
      </c>
      <c r="AD3161" s="13">
        <v>3.51</v>
      </c>
      <c r="AE3161" s="15">
        <v>1.7858333333333334</v>
      </c>
      <c r="AF3161" s="14">
        <v>0.14832396974191325</v>
      </c>
      <c r="AG3161" s="14">
        <v>0.47328830344919598</v>
      </c>
      <c r="AH3161" s="15">
        <v>0.35016835016835018</v>
      </c>
      <c r="AI3161" s="5">
        <v>2.804621848739496</v>
      </c>
      <c r="AJ3161" s="15">
        <v>65.131386861313871</v>
      </c>
      <c r="AK3161" s="15">
        <v>73.743801652892557</v>
      </c>
      <c r="AL3161" s="15">
        <v>63.818181818181813</v>
      </c>
      <c r="AM3161" s="15">
        <v>18.09205190592052</v>
      </c>
      <c r="AN3161" s="15">
        <v>3.679587628865979</v>
      </c>
      <c r="AO3161" s="15">
        <v>2.0409423604757548</v>
      </c>
      <c r="AP3161" s="15">
        <v>35.606741573033709</v>
      </c>
      <c r="AQ3161" s="15" t="s">
        <v>7128</v>
      </c>
      <c r="AR3161" s="15">
        <v>3.1595214356929211</v>
      </c>
      <c r="AS3161" s="15">
        <v>2.1745196706312901</v>
      </c>
      <c r="AT3161" s="14">
        <v>0</v>
      </c>
      <c r="AU3161" s="14">
        <v>0</v>
      </c>
      <c r="AV3161" s="12" t="s">
        <v>7128</v>
      </c>
      <c r="AW3161" s="12" t="s">
        <v>7128</v>
      </c>
      <c r="AX3161" s="12" t="s">
        <v>7128</v>
      </c>
      <c r="AY3161" s="12" t="s">
        <v>7128</v>
      </c>
      <c r="AZ3161" s="14">
        <v>3.6000000000000004E-2</v>
      </c>
      <c r="BA3161" s="14">
        <v>0.19</v>
      </c>
      <c r="BB3161" s="14">
        <v>5.8397683397683399E-2</v>
      </c>
      <c r="BC3161" s="14">
        <v>0.146011599838345</v>
      </c>
      <c r="BD3161" s="14">
        <v>2.4739317113064811E-2</v>
      </c>
      <c r="BE3161" s="14">
        <v>5.4590063381721524E-2</v>
      </c>
      <c r="BF3161" s="14">
        <v>0.34978354978354975</v>
      </c>
      <c r="BG3161" s="14">
        <v>0.47859999999999997</v>
      </c>
      <c r="BH3161" s="13">
        <v>13.7</v>
      </c>
      <c r="BI3161" s="13">
        <v>12.1</v>
      </c>
      <c r="BJ3161" s="13">
        <v>26.7</v>
      </c>
      <c r="BK3161" s="13">
        <v>26.7</v>
      </c>
      <c r="BL3161" s="13">
        <v>437.2</v>
      </c>
      <c r="BM3161" s="13">
        <v>489.1</v>
      </c>
      <c r="BN3161" s="13">
        <v>0</v>
      </c>
      <c r="BO3161" s="13">
        <v>0</v>
      </c>
      <c r="BP3161" s="13">
        <v>17.360779220779222</v>
      </c>
      <c r="BQ3161" s="13">
        <v>0</v>
      </c>
      <c r="BR3161" s="13">
        <v>0</v>
      </c>
      <c r="BS3161" s="13">
        <v>-7.03</v>
      </c>
      <c r="BT3161" s="14">
        <v>-0.40493574110923264</v>
      </c>
      <c r="BU3161" s="13">
        <v>24.390779220779223</v>
      </c>
      <c r="BV3161" s="13">
        <v>19.13</v>
      </c>
      <c r="BW3161" s="13">
        <v>19.13</v>
      </c>
      <c r="BX3161" s="13">
        <v>207.2</v>
      </c>
      <c r="BY3161" s="13">
        <v>118.9</v>
      </c>
      <c r="BZ3161" s="13">
        <v>242.5</v>
      </c>
      <c r="CA3161" s="13">
        <v>300.89999999999998</v>
      </c>
      <c r="CB3161" s="13">
        <v>0</v>
      </c>
      <c r="CC3161" s="15">
        <v>0.46800000000000003</v>
      </c>
      <c r="CD3161" s="15">
        <v>0.998</v>
      </c>
      <c r="CE3161" s="15">
        <v>0.36</v>
      </c>
      <c r="CF3161" s="15">
        <v>0.35658340749683698</v>
      </c>
      <c r="CG3161" s="15">
        <v>0.29507955320797774</v>
      </c>
      <c r="CH3161" s="13">
        <v>14.754999999999999</v>
      </c>
      <c r="CI3161" s="13">
        <v>8.5990000000000002</v>
      </c>
      <c r="CJ3161" s="13">
        <v>0</v>
      </c>
      <c r="CK3161" s="12">
        <f t="shared" si="98"/>
        <v>0</v>
      </c>
      <c r="CL3161" s="36">
        <f t="shared" si="99"/>
        <v>1.4529744101030244</v>
      </c>
      <c r="CM3161" s="13">
        <v>23.1</v>
      </c>
      <c r="CN3161" s="13">
        <v>8.08</v>
      </c>
      <c r="CO3161" s="13">
        <v>12.1</v>
      </c>
      <c r="CP3161" s="13">
        <v>892.3</v>
      </c>
      <c r="CQ3161" s="13" t="s">
        <v>7128</v>
      </c>
      <c r="CR3161" s="13" t="s">
        <v>7128</v>
      </c>
      <c r="CS3161" s="13" t="s">
        <v>7128</v>
      </c>
      <c r="CT3161" s="13">
        <v>0</v>
      </c>
      <c r="CU3161" s="13">
        <v>26.7</v>
      </c>
      <c r="CV3161" s="13">
        <v>300.89999999999998</v>
      </c>
      <c r="CW3161" s="13">
        <v>0</v>
      </c>
      <c r="CX3161" s="12">
        <v>5.8397683397683399E-2</v>
      </c>
      <c r="CY3161" s="12">
        <v>0.146011599838345</v>
      </c>
      <c r="CZ3161" s="15" t="s">
        <v>7128</v>
      </c>
      <c r="DA3161" s="20"/>
      <c r="DB3161" s="20"/>
    </row>
    <row r="3162" spans="1:106">
      <c r="A3162" s="8" t="s">
        <v>4477</v>
      </c>
      <c r="B3162" s="8" t="s">
        <v>4478</v>
      </c>
      <c r="C3162" s="9" t="s">
        <v>7165</v>
      </c>
      <c r="D3162" s="9" t="s">
        <v>7126</v>
      </c>
      <c r="E3162" s="10" t="s">
        <v>7127</v>
      </c>
      <c r="F3162" s="10" t="s">
        <v>7126</v>
      </c>
      <c r="G3162" s="11">
        <v>0.87</v>
      </c>
      <c r="H3162" s="11">
        <v>0.87</v>
      </c>
      <c r="I3162" s="12">
        <v>9.0499999999999997E-2</v>
      </c>
      <c r="J3162" s="12">
        <v>0.13523499999999999</v>
      </c>
      <c r="K3162" s="12">
        <v>4.7E-2</v>
      </c>
      <c r="L3162" s="12">
        <v>0.10350000000000001</v>
      </c>
      <c r="M3162" s="12">
        <v>6.8320350000000002E-2</v>
      </c>
      <c r="N3162" s="12">
        <v>0.13523499999999999</v>
      </c>
      <c r="O3162" s="12">
        <v>-0.40488674129353236</v>
      </c>
      <c r="P3162" s="12">
        <v>-0.43167335616438363</v>
      </c>
      <c r="Q3162" s="13">
        <v>0.85199999999999998</v>
      </c>
      <c r="R3162" s="13">
        <v>0</v>
      </c>
      <c r="S3162" s="13">
        <v>0</v>
      </c>
      <c r="T3162" s="13">
        <v>0</v>
      </c>
      <c r="U3162" s="13">
        <v>0.85199999999999998</v>
      </c>
      <c r="V3162" s="13">
        <v>0.02</v>
      </c>
      <c r="W3162" s="13">
        <v>0.83199999999999996</v>
      </c>
      <c r="X3162" s="14">
        <v>2.3474178403755871E-2</v>
      </c>
      <c r="Y3162" s="15">
        <v>7.3746312684365781E-2</v>
      </c>
      <c r="Z3162" s="14">
        <v>0</v>
      </c>
      <c r="AA3162" s="14">
        <v>0</v>
      </c>
      <c r="AB3162" s="14">
        <v>0</v>
      </c>
      <c r="AC3162" s="14">
        <v>0</v>
      </c>
      <c r="AD3162" s="13">
        <v>0.251</v>
      </c>
      <c r="AE3162" s="15">
        <v>2.0165833333333336</v>
      </c>
      <c r="AF3162" s="14">
        <v>0.16733200530681511</v>
      </c>
      <c r="AG3162" s="14" t="s">
        <v>7128</v>
      </c>
      <c r="AH3162" s="15">
        <v>0.48082595870206496</v>
      </c>
      <c r="AI3162" s="5" t="s">
        <v>7128</v>
      </c>
      <c r="AJ3162" s="15" t="s">
        <v>7128</v>
      </c>
      <c r="AK3162" s="15" t="s">
        <v>7128</v>
      </c>
      <c r="AL3162" s="15" t="s">
        <v>7128</v>
      </c>
      <c r="AM3162" s="15" t="s">
        <v>7128</v>
      </c>
      <c r="AN3162" s="15">
        <v>0.61294964028776977</v>
      </c>
      <c r="AO3162" s="15">
        <v>0.29894736842105263</v>
      </c>
      <c r="AP3162" s="15" t="s">
        <v>7128</v>
      </c>
      <c r="AQ3162" s="15" t="s">
        <v>7128</v>
      </c>
      <c r="AR3162" s="15">
        <v>0.60729927007299267</v>
      </c>
      <c r="AS3162" s="15">
        <v>0.29192982456140348</v>
      </c>
      <c r="AT3162" s="14" t="s">
        <v>7128</v>
      </c>
      <c r="AU3162" s="14">
        <v>0</v>
      </c>
      <c r="AV3162" s="12" t="s">
        <v>7128</v>
      </c>
      <c r="AW3162" s="12" t="s">
        <v>7128</v>
      </c>
      <c r="AX3162" s="12">
        <v>4.07E-2</v>
      </c>
      <c r="AY3162" s="12" t="s">
        <v>7128</v>
      </c>
      <c r="AZ3162" s="14" t="s">
        <v>7128</v>
      </c>
      <c r="BA3162" s="14" t="s">
        <v>7128</v>
      </c>
      <c r="BB3162" s="14">
        <v>-0.26965174129353237</v>
      </c>
      <c r="BC3162" s="14">
        <v>-0.29643835616438363</v>
      </c>
      <c r="BD3162" s="14">
        <v>-0.19017543859649125</v>
      </c>
      <c r="BE3162" s="14">
        <v>-0.18982456140350878</v>
      </c>
      <c r="BF3162" s="14">
        <v>0</v>
      </c>
      <c r="BG3162" s="14">
        <v>5.2300000000000006E-2</v>
      </c>
      <c r="BH3162" s="13">
        <v>-0.54200000000000004</v>
      </c>
      <c r="BI3162" s="13">
        <v>-0.54200000000000004</v>
      </c>
      <c r="BJ3162" s="13">
        <v>-0.54100000000000004</v>
      </c>
      <c r="BK3162" s="13">
        <v>-0.54100000000000004</v>
      </c>
      <c r="BL3162" s="13">
        <v>2.85</v>
      </c>
      <c r="BM3162" s="13">
        <v>2.85</v>
      </c>
      <c r="BN3162" s="13">
        <v>-0.52900000000000003</v>
      </c>
      <c r="BO3162" s="13">
        <v>-0.52900000000000003</v>
      </c>
      <c r="BP3162" s="13">
        <v>-0.54100000000000004</v>
      </c>
      <c r="BQ3162" s="13">
        <v>0</v>
      </c>
      <c r="BR3162" s="13">
        <v>0</v>
      </c>
      <c r="BS3162" s="13">
        <v>-1.4999999999999999E-2</v>
      </c>
      <c r="BT3162" s="14" t="s">
        <v>7128</v>
      </c>
      <c r="BU3162" s="13">
        <v>-0.52600000000000002</v>
      </c>
      <c r="BV3162" s="13">
        <v>-0.52700000000000002</v>
      </c>
      <c r="BW3162" s="13">
        <v>-0.52700000000000002</v>
      </c>
      <c r="BX3162" s="13">
        <v>2.0099999999999998</v>
      </c>
      <c r="BY3162" s="13">
        <v>1.8249999999999997</v>
      </c>
      <c r="BZ3162" s="13">
        <v>1.39</v>
      </c>
      <c r="CA3162" s="13">
        <v>1.3699999999999999</v>
      </c>
      <c r="CB3162" s="13">
        <v>0</v>
      </c>
      <c r="CC3162" s="15" t="s">
        <v>7128</v>
      </c>
      <c r="CD3162" s="15">
        <v>0.59099999999999997</v>
      </c>
      <c r="CE3162" s="15">
        <v>0.36</v>
      </c>
      <c r="CF3162" s="15" t="s">
        <v>7128</v>
      </c>
      <c r="CG3162" s="15" t="s">
        <v>7128</v>
      </c>
      <c r="CH3162" s="13" t="s">
        <v>7128</v>
      </c>
      <c r="CI3162" s="13" t="s">
        <v>7128</v>
      </c>
      <c r="CJ3162" s="13">
        <v>0</v>
      </c>
      <c r="CK3162" s="12">
        <f t="shared" si="98"/>
        <v>0</v>
      </c>
      <c r="CL3162" s="36">
        <f t="shared" si="99"/>
        <v>2.0802919708029202</v>
      </c>
      <c r="CM3162" s="13" t="s">
        <v>7128</v>
      </c>
      <c r="CN3162" s="13" t="s">
        <v>7128</v>
      </c>
      <c r="CO3162" s="13" t="s">
        <v>7128</v>
      </c>
      <c r="CP3162" s="13" t="s">
        <v>7128</v>
      </c>
      <c r="CQ3162" s="13" t="s">
        <v>7128</v>
      </c>
      <c r="CR3162" s="13" t="s">
        <v>7128</v>
      </c>
      <c r="CS3162" s="13" t="s">
        <v>7128</v>
      </c>
      <c r="CT3162" s="13">
        <v>0</v>
      </c>
      <c r="CU3162" s="13">
        <v>-0.54100000000000004</v>
      </c>
      <c r="CV3162" s="13">
        <v>1.3699999999999999</v>
      </c>
      <c r="CW3162" s="13">
        <v>-0.52900000000000003</v>
      </c>
      <c r="CX3162" s="12">
        <v>-0.26965174129353237</v>
      </c>
      <c r="CY3162" s="12">
        <v>-0.29643835616438363</v>
      </c>
      <c r="CZ3162" s="15" t="s">
        <v>7128</v>
      </c>
      <c r="DA3162" s="20"/>
      <c r="DB3162" s="20"/>
    </row>
    <row r="3163" spans="1:106">
      <c r="A3163" s="8" t="s">
        <v>1299</v>
      </c>
      <c r="B3163" s="8" t="s">
        <v>1300</v>
      </c>
      <c r="C3163" s="9" t="s">
        <v>7125</v>
      </c>
      <c r="D3163" s="9" t="s">
        <v>7126</v>
      </c>
      <c r="E3163" s="10" t="s">
        <v>7127</v>
      </c>
      <c r="F3163" s="10" t="s">
        <v>7126</v>
      </c>
      <c r="G3163" s="11">
        <v>1.05</v>
      </c>
      <c r="H3163" s="11">
        <v>1.05</v>
      </c>
      <c r="I3163" s="12">
        <v>9.0499999999999997E-2</v>
      </c>
      <c r="J3163" s="12">
        <v>0.15152499999999999</v>
      </c>
      <c r="K3163" s="12">
        <v>3.2000000000000001E-2</v>
      </c>
      <c r="L3163" s="12">
        <v>8.8499999999999995E-2</v>
      </c>
      <c r="M3163" s="12">
        <v>5.8418850000000001E-2</v>
      </c>
      <c r="N3163" s="12">
        <v>0.15152499999999999</v>
      </c>
      <c r="O3163" s="12">
        <v>0.28118368824531514</v>
      </c>
      <c r="P3163" s="12">
        <v>-1.2984534753190585E-2</v>
      </c>
      <c r="Q3163" s="13">
        <v>225.3</v>
      </c>
      <c r="R3163" s="13">
        <v>0</v>
      </c>
      <c r="S3163" s="13">
        <v>0</v>
      </c>
      <c r="T3163" s="13">
        <v>0</v>
      </c>
      <c r="U3163" s="13">
        <v>225.3</v>
      </c>
      <c r="V3163" s="13">
        <v>0</v>
      </c>
      <c r="W3163" s="13">
        <v>225.3</v>
      </c>
      <c r="X3163" s="14">
        <v>0</v>
      </c>
      <c r="Y3163" s="15">
        <v>0.28702640642939148</v>
      </c>
      <c r="Z3163" s="14" t="s">
        <v>7128</v>
      </c>
      <c r="AA3163" s="14">
        <v>0</v>
      </c>
      <c r="AB3163" s="14" t="s">
        <v>7128</v>
      </c>
      <c r="AC3163" s="14">
        <v>0</v>
      </c>
      <c r="AD3163" s="13">
        <v>258.61</v>
      </c>
      <c r="AE3163" s="15">
        <v>1.3911944444444444</v>
      </c>
      <c r="AF3163" s="14">
        <v>0.15165750888103102</v>
      </c>
      <c r="AG3163" s="14">
        <v>0.38079222338606694</v>
      </c>
      <c r="AH3163" s="15">
        <v>0.2797414242519029</v>
      </c>
      <c r="AI3163" s="5">
        <v>127.27272727272727</v>
      </c>
      <c r="AJ3163" s="15">
        <v>8.8700787401574814</v>
      </c>
      <c r="AK3163" s="15">
        <v>8.8700787401574814</v>
      </c>
      <c r="AL3163" s="15" t="s">
        <v>7128</v>
      </c>
      <c r="AM3163" s="15" t="s">
        <v>7128</v>
      </c>
      <c r="AN3163" s="15" t="s">
        <v>7128</v>
      </c>
      <c r="AO3163" s="15">
        <v>1.3580470162748643</v>
      </c>
      <c r="AP3163" s="15">
        <v>20.116071428571431</v>
      </c>
      <c r="AQ3163" s="15">
        <v>17.465116279069768</v>
      </c>
      <c r="AR3163" s="15" t="s">
        <v>7128</v>
      </c>
      <c r="AS3163" s="15">
        <v>1.3580470162748643</v>
      </c>
      <c r="AT3163" s="14">
        <v>0.19409448818897637</v>
      </c>
      <c r="AU3163" s="14">
        <v>2.1881935197514423E-2</v>
      </c>
      <c r="AV3163" s="12">
        <v>0.39899999999999997</v>
      </c>
      <c r="AW3163" s="12">
        <v>0.22399999999999998</v>
      </c>
      <c r="AX3163" s="12">
        <v>8.9800000000000005E-2</v>
      </c>
      <c r="AY3163" s="12">
        <v>0.129</v>
      </c>
      <c r="AZ3163" s="14" t="s">
        <v>7128</v>
      </c>
      <c r="BA3163" s="14" t="s">
        <v>7128</v>
      </c>
      <c r="BB3163" s="14">
        <v>0.43270868824531511</v>
      </c>
      <c r="BC3163" s="14">
        <v>0.13854046524680941</v>
      </c>
      <c r="BD3163" s="14">
        <v>0.15310427968655815</v>
      </c>
      <c r="BE3163" s="14">
        <v>6.7510548523206745E-2</v>
      </c>
      <c r="BF3163" s="14">
        <v>0.31805929919137466</v>
      </c>
      <c r="BG3163" s="14">
        <v>0.13650000000000001</v>
      </c>
      <c r="BH3163" s="13">
        <v>25.4</v>
      </c>
      <c r="BI3163" s="13">
        <v>25.4</v>
      </c>
      <c r="BJ3163" s="13">
        <v>11.2</v>
      </c>
      <c r="BK3163" s="13">
        <v>11.2</v>
      </c>
      <c r="BL3163" s="13">
        <v>165.9</v>
      </c>
      <c r="BM3163" s="13">
        <v>165.9</v>
      </c>
      <c r="BN3163" s="13">
        <v>12.9</v>
      </c>
      <c r="BO3163" s="13">
        <v>12.9</v>
      </c>
      <c r="BP3163" s="13">
        <v>7.637735849056603</v>
      </c>
      <c r="BQ3163" s="13">
        <v>-1.95</v>
      </c>
      <c r="BR3163" s="13">
        <v>-4.4060000000000006</v>
      </c>
      <c r="BS3163" s="13">
        <v>7.4439999999999991</v>
      </c>
      <c r="BT3163" s="14">
        <v>0.39776185770750971</v>
      </c>
      <c r="BU3163" s="13">
        <v>4.5997358490566045</v>
      </c>
      <c r="BV3163" s="13">
        <v>24.312000000000001</v>
      </c>
      <c r="BW3163" s="13">
        <v>22.362000000000002</v>
      </c>
      <c r="BX3163" s="13">
        <v>58.7</v>
      </c>
      <c r="BY3163" s="13">
        <v>55.13</v>
      </c>
      <c r="BZ3163" s="13">
        <v>0</v>
      </c>
      <c r="CA3163" s="13">
        <v>0</v>
      </c>
      <c r="CB3163" s="13">
        <v>-4.93</v>
      </c>
      <c r="CC3163" s="15">
        <v>0.38500000000000001</v>
      </c>
      <c r="CD3163" s="15">
        <v>0.73599999999999999</v>
      </c>
      <c r="CE3163" s="15">
        <v>0.36</v>
      </c>
      <c r="CF3163" s="15">
        <v>0.58338677940947825</v>
      </c>
      <c r="CG3163" s="15">
        <v>0.95266652566635046</v>
      </c>
      <c r="CH3163" s="13">
        <v>14.2675</v>
      </c>
      <c r="CI3163" s="13">
        <v>6.4637500000000001</v>
      </c>
      <c r="CJ3163" s="13">
        <v>-4.93</v>
      </c>
      <c r="CK3163" s="12">
        <f t="shared" si="98"/>
        <v>0.20278051990786441</v>
      </c>
      <c r="CL3163" s="36" t="str">
        <f t="shared" si="99"/>
        <v>NA</v>
      </c>
      <c r="CM3163" s="13">
        <v>37.1</v>
      </c>
      <c r="CN3163" s="13">
        <v>11.8</v>
      </c>
      <c r="CO3163" s="13">
        <v>25.4</v>
      </c>
      <c r="CP3163" s="13">
        <v>225.3</v>
      </c>
      <c r="CQ3163" s="13">
        <v>12.9</v>
      </c>
      <c r="CR3163" s="13">
        <v>225.3</v>
      </c>
      <c r="CS3163" s="13">
        <v>24.312000000000001</v>
      </c>
      <c r="CT3163" s="13">
        <v>0.61480000000000001</v>
      </c>
      <c r="CU3163" s="13">
        <v>11.228</v>
      </c>
      <c r="CV3163" s="13">
        <v>0.61480000000000001</v>
      </c>
      <c r="CW3163" s="13">
        <v>13.118</v>
      </c>
      <c r="CX3163" s="12">
        <v>0.42869570495053505</v>
      </c>
      <c r="CY3163" s="12">
        <v>0.13735505712962007</v>
      </c>
      <c r="CZ3163" s="15">
        <v>17.17487421863089</v>
      </c>
      <c r="DA3163" s="20"/>
      <c r="DB3163" s="20"/>
    </row>
    <row r="3164" spans="1:106">
      <c r="A3164" s="8" t="s">
        <v>2471</v>
      </c>
      <c r="B3164" s="8" t="s">
        <v>2472</v>
      </c>
      <c r="C3164" s="9" t="s">
        <v>7164</v>
      </c>
      <c r="D3164" s="9" t="s">
        <v>7126</v>
      </c>
      <c r="E3164" s="10" t="s">
        <v>7127</v>
      </c>
      <c r="F3164" s="10" t="s">
        <v>7126</v>
      </c>
      <c r="G3164" s="11">
        <v>0.7</v>
      </c>
      <c r="H3164" s="11">
        <v>0.75266564885496179</v>
      </c>
      <c r="I3164" s="12">
        <v>9.0499999999999997E-2</v>
      </c>
      <c r="J3164" s="12">
        <v>0.12461624122137405</v>
      </c>
      <c r="K3164" s="12">
        <v>4.1999999999999996E-2</v>
      </c>
      <c r="L3164" s="12">
        <v>9.8500000000000004E-2</v>
      </c>
      <c r="M3164" s="12">
        <v>6.5019850000000004E-2</v>
      </c>
      <c r="N3164" s="12">
        <v>0.11871398514442917</v>
      </c>
      <c r="O3164" s="12">
        <v>7.8234635971608429E-2</v>
      </c>
      <c r="P3164" s="12">
        <v>0.1941149173777249</v>
      </c>
      <c r="Q3164" s="13">
        <v>13.1</v>
      </c>
      <c r="R3164" s="13">
        <v>0</v>
      </c>
      <c r="S3164" s="13">
        <v>1.44</v>
      </c>
      <c r="T3164" s="13">
        <v>1.44</v>
      </c>
      <c r="U3164" s="13">
        <v>14.54</v>
      </c>
      <c r="V3164" s="13">
        <v>0.78</v>
      </c>
      <c r="W3164" s="13">
        <v>13.76</v>
      </c>
      <c r="X3164" s="14">
        <v>5.364511691884457E-2</v>
      </c>
      <c r="Y3164" s="15">
        <v>0.29550827423167847</v>
      </c>
      <c r="Z3164" s="14">
        <v>0.23376623376623376</v>
      </c>
      <c r="AA3164" s="14">
        <v>9.9037138927097659E-2</v>
      </c>
      <c r="AB3164" s="14">
        <v>0.30508474576271188</v>
      </c>
      <c r="AC3164" s="14">
        <v>0.1099236641221374</v>
      </c>
      <c r="AD3164" s="13">
        <v>3.1</v>
      </c>
      <c r="AE3164" s="15">
        <v>1.5513055555555557</v>
      </c>
      <c r="AF3164" s="14">
        <v>7.0710678118654752E-2</v>
      </c>
      <c r="AG3164" s="14">
        <v>0.72337023715383819</v>
      </c>
      <c r="AH3164" s="15">
        <v>0.48081264108352145</v>
      </c>
      <c r="AI3164" s="5">
        <v>67.727272727272734</v>
      </c>
      <c r="AJ3164" s="15">
        <v>14.162162162162161</v>
      </c>
      <c r="AK3164" s="15">
        <v>14.162162162162161</v>
      </c>
      <c r="AL3164" s="15" t="s">
        <v>7128</v>
      </c>
      <c r="AM3164" s="15" t="s">
        <v>7128</v>
      </c>
      <c r="AN3164" s="15">
        <v>2.7754237288135593</v>
      </c>
      <c r="AO3164" s="15">
        <v>0.33333333333333337</v>
      </c>
      <c r="AP3164" s="15">
        <v>9.2348993288590595</v>
      </c>
      <c r="AQ3164" s="15">
        <v>8.5465838509316772</v>
      </c>
      <c r="AR3164" s="15">
        <v>2.557620817843866</v>
      </c>
      <c r="AS3164" s="15">
        <v>0.35012722646310435</v>
      </c>
      <c r="AT3164" s="14">
        <v>0</v>
      </c>
      <c r="AU3164" s="14">
        <v>0</v>
      </c>
      <c r="AV3164" s="12">
        <v>0.27100000000000002</v>
      </c>
      <c r="AW3164" s="12">
        <v>0.33700000000000002</v>
      </c>
      <c r="AX3164" s="12">
        <v>0.32700000000000001</v>
      </c>
      <c r="AY3164" s="12">
        <v>0.32400000000000001</v>
      </c>
      <c r="AZ3164" s="14" t="s">
        <v>7128</v>
      </c>
      <c r="BA3164" s="14" t="s">
        <v>7128</v>
      </c>
      <c r="BB3164" s="14">
        <v>0.20285087719298248</v>
      </c>
      <c r="BC3164" s="14">
        <v>0.31282890252215406</v>
      </c>
      <c r="BD3164" s="14">
        <v>2.3536895674300257E-2</v>
      </c>
      <c r="BE3164" s="14">
        <v>3.7913486005089064E-2</v>
      </c>
      <c r="BF3164" s="14">
        <v>0.31555555555555553</v>
      </c>
      <c r="BG3164" s="14">
        <v>5.4400000000000004E-2</v>
      </c>
      <c r="BH3164" s="13">
        <v>0.92500000000000004</v>
      </c>
      <c r="BI3164" s="13">
        <v>0.92500000000000004</v>
      </c>
      <c r="BJ3164" s="13">
        <v>1.49</v>
      </c>
      <c r="BK3164" s="13">
        <v>1.49</v>
      </c>
      <c r="BL3164" s="13">
        <v>39.299999999999997</v>
      </c>
      <c r="BM3164" s="13">
        <v>39.299999999999997</v>
      </c>
      <c r="BN3164" s="13">
        <v>1.61</v>
      </c>
      <c r="BO3164" s="13">
        <v>1.61</v>
      </c>
      <c r="BP3164" s="13">
        <v>1.0198222222222222</v>
      </c>
      <c r="BQ3164" s="13">
        <v>0</v>
      </c>
      <c r="BR3164" s="13">
        <v>0</v>
      </c>
      <c r="BS3164" s="13">
        <v>-0.16400000000000001</v>
      </c>
      <c r="BT3164" s="14">
        <v>-0.16081234202039574</v>
      </c>
      <c r="BU3164" s="13">
        <v>1.1838222222222221</v>
      </c>
      <c r="BV3164" s="13">
        <v>1.089</v>
      </c>
      <c r="BW3164" s="13">
        <v>1.089</v>
      </c>
      <c r="BX3164" s="13">
        <v>4.5599999999999996</v>
      </c>
      <c r="BY3164" s="13">
        <v>3.26</v>
      </c>
      <c r="BZ3164" s="13">
        <v>4.72</v>
      </c>
      <c r="CA3164" s="13">
        <v>5.38</v>
      </c>
      <c r="CB3164" s="13">
        <v>0</v>
      </c>
      <c r="CC3164" s="15">
        <v>0.34100000000000003</v>
      </c>
      <c r="CD3164" s="15" t="s">
        <v>7128</v>
      </c>
      <c r="CE3164" s="15">
        <v>0.36</v>
      </c>
      <c r="CF3164" s="15" t="s">
        <v>7128</v>
      </c>
      <c r="CG3164" s="15" t="s">
        <v>7128</v>
      </c>
      <c r="CH3164" s="13" t="s">
        <v>7128</v>
      </c>
      <c r="CI3164" s="13" t="s">
        <v>7128</v>
      </c>
      <c r="CJ3164" s="13">
        <v>0</v>
      </c>
      <c r="CK3164" s="12">
        <f t="shared" si="98"/>
        <v>0</v>
      </c>
      <c r="CL3164" s="36">
        <f t="shared" si="99"/>
        <v>7.3048327137546467</v>
      </c>
      <c r="CM3164" s="13">
        <v>1.35</v>
      </c>
      <c r="CN3164" s="13">
        <v>0.42599999999999999</v>
      </c>
      <c r="CO3164" s="13">
        <v>0.92500000000000004</v>
      </c>
      <c r="CP3164" s="13">
        <v>13.1</v>
      </c>
      <c r="CQ3164" s="13">
        <v>1.61</v>
      </c>
      <c r="CR3164" s="13">
        <v>13.76</v>
      </c>
      <c r="CS3164" s="13" t="s">
        <v>7128</v>
      </c>
      <c r="CT3164" s="13">
        <v>0</v>
      </c>
      <c r="CU3164" s="13">
        <v>1.49</v>
      </c>
      <c r="CV3164" s="13">
        <v>5.38</v>
      </c>
      <c r="CW3164" s="13">
        <v>1.61</v>
      </c>
      <c r="CX3164" s="12">
        <v>0.20285087719298248</v>
      </c>
      <c r="CY3164" s="12">
        <v>0.31282890252215406</v>
      </c>
      <c r="CZ3164" s="15">
        <v>8.5465838509316772</v>
      </c>
      <c r="DA3164" s="20"/>
      <c r="DB3164" s="20"/>
    </row>
    <row r="3165" spans="1:106">
      <c r="A3165" s="8" t="s">
        <v>3553</v>
      </c>
      <c r="B3165" s="8" t="s">
        <v>3554</v>
      </c>
      <c r="C3165" s="9" t="s">
        <v>7162</v>
      </c>
      <c r="D3165" s="9" t="s">
        <v>7126</v>
      </c>
      <c r="E3165" s="10" t="s">
        <v>7127</v>
      </c>
      <c r="F3165" s="10" t="s">
        <v>7126</v>
      </c>
      <c r="G3165" s="11">
        <v>0.8</v>
      </c>
      <c r="H3165" s="11">
        <v>0.8</v>
      </c>
      <c r="I3165" s="12">
        <v>9.0499999999999997E-2</v>
      </c>
      <c r="J3165" s="12">
        <v>0.12890000000000001</v>
      </c>
      <c r="K3165" s="12">
        <v>4.7E-2</v>
      </c>
      <c r="L3165" s="12">
        <v>0.10350000000000001</v>
      </c>
      <c r="M3165" s="12">
        <v>6.8320350000000002E-2</v>
      </c>
      <c r="N3165" s="12">
        <v>0.12890000000000001</v>
      </c>
      <c r="O3165" s="12">
        <v>-0.24405151515151519</v>
      </c>
      <c r="P3165" s="12">
        <v>-0.16628396624472574</v>
      </c>
      <c r="Q3165" s="13">
        <v>1.44</v>
      </c>
      <c r="R3165" s="13">
        <v>0</v>
      </c>
      <c r="S3165" s="13">
        <v>0</v>
      </c>
      <c r="T3165" s="13">
        <v>0</v>
      </c>
      <c r="U3165" s="13">
        <v>1.44</v>
      </c>
      <c r="V3165" s="13">
        <v>0</v>
      </c>
      <c r="W3165" s="13">
        <v>1.44</v>
      </c>
      <c r="X3165" s="14">
        <v>0</v>
      </c>
      <c r="Y3165" s="15">
        <v>6.3559322033898302E-2</v>
      </c>
      <c r="Z3165" s="14" t="s">
        <v>7128</v>
      </c>
      <c r="AA3165" s="14">
        <v>0</v>
      </c>
      <c r="AB3165" s="14" t="s">
        <v>7128</v>
      </c>
      <c r="AC3165" s="14">
        <v>0</v>
      </c>
      <c r="AD3165" s="13">
        <v>6.0999999999999999E-2</v>
      </c>
      <c r="AE3165" s="15">
        <v>1.2405000000000002</v>
      </c>
      <c r="AF3165" s="14">
        <v>3.1622776601683791E-2</v>
      </c>
      <c r="AG3165" s="14" t="s">
        <v>7128</v>
      </c>
      <c r="AH3165" s="15">
        <v>0.32758620689655171</v>
      </c>
      <c r="AI3165" s="5" t="s">
        <v>7128</v>
      </c>
      <c r="AJ3165" s="15" t="s">
        <v>7128</v>
      </c>
      <c r="AK3165" s="15" t="s">
        <v>7128</v>
      </c>
      <c r="AL3165" s="15" t="s">
        <v>7128</v>
      </c>
      <c r="AM3165" s="15" t="s">
        <v>7128</v>
      </c>
      <c r="AN3165" s="15" t="s">
        <v>7128</v>
      </c>
      <c r="AO3165" s="15">
        <v>0.12972972972972974</v>
      </c>
      <c r="AP3165" s="15" t="s">
        <v>7128</v>
      </c>
      <c r="AQ3165" s="15">
        <v>1.8067754077791718</v>
      </c>
      <c r="AR3165" s="15" t="s">
        <v>7128</v>
      </c>
      <c r="AS3165" s="15">
        <v>0.12972972972972974</v>
      </c>
      <c r="AT3165" s="14" t="s">
        <v>7128</v>
      </c>
      <c r="AU3165" s="14">
        <v>0</v>
      </c>
      <c r="AV3165" s="12" t="s">
        <v>7128</v>
      </c>
      <c r="AW3165" s="12" t="s">
        <v>7128</v>
      </c>
      <c r="AX3165" s="12">
        <v>-5.21E-2</v>
      </c>
      <c r="AY3165" s="12" t="s">
        <v>7128</v>
      </c>
      <c r="AZ3165" s="14" t="s">
        <v>7128</v>
      </c>
      <c r="BA3165" s="14" t="s">
        <v>7128</v>
      </c>
      <c r="BB3165" s="14">
        <v>-0.11515151515151516</v>
      </c>
      <c r="BC3165" s="14">
        <v>-3.7383966244725737E-2</v>
      </c>
      <c r="BD3165" s="14">
        <v>-0.11603053435114505</v>
      </c>
      <c r="BE3165" s="14">
        <v>-6.7633587786259539E-2</v>
      </c>
      <c r="BF3165" s="14">
        <v>0</v>
      </c>
      <c r="BG3165" s="14" t="s">
        <v>7128</v>
      </c>
      <c r="BH3165" s="13">
        <v>-1.46</v>
      </c>
      <c r="BI3165" s="13">
        <v>-1.52</v>
      </c>
      <c r="BJ3165" s="13">
        <v>-0.88600000000000001</v>
      </c>
      <c r="BK3165" s="13">
        <v>-0.88600000000000001</v>
      </c>
      <c r="BL3165" s="13">
        <v>11.1</v>
      </c>
      <c r="BM3165" s="13">
        <v>13.1</v>
      </c>
      <c r="BN3165" s="13">
        <v>0.79200000000000004</v>
      </c>
      <c r="BO3165" s="13">
        <v>0.79700000000000004</v>
      </c>
      <c r="BP3165" s="13">
        <v>-0.88600000000000001</v>
      </c>
      <c r="BQ3165" s="13">
        <v>0</v>
      </c>
      <c r="BR3165" s="13">
        <v>0</v>
      </c>
      <c r="BS3165" s="13">
        <v>-2.19</v>
      </c>
      <c r="BT3165" s="14" t="s">
        <v>7128</v>
      </c>
      <c r="BU3165" s="13">
        <v>1.3039999999999998</v>
      </c>
      <c r="BV3165" s="13">
        <v>0.66999999999999993</v>
      </c>
      <c r="BW3165" s="13">
        <v>0.66999999999999993</v>
      </c>
      <c r="BX3165" s="13">
        <v>13.2</v>
      </c>
      <c r="BY3165" s="13">
        <v>23.7</v>
      </c>
      <c r="BZ3165" s="13">
        <v>0</v>
      </c>
      <c r="CA3165" s="13">
        <v>0</v>
      </c>
      <c r="CB3165" s="13">
        <v>0</v>
      </c>
      <c r="CC3165" s="15">
        <v>-0.156</v>
      </c>
      <c r="CD3165" s="15">
        <v>1.67</v>
      </c>
      <c r="CE3165" s="15">
        <v>0.36</v>
      </c>
      <c r="CF3165" s="15" t="s">
        <v>7128</v>
      </c>
      <c r="CG3165" s="15" t="s">
        <v>7128</v>
      </c>
      <c r="CH3165" s="13" t="s">
        <v>7128</v>
      </c>
      <c r="CI3165" s="13" t="s">
        <v>7128</v>
      </c>
      <c r="CJ3165" s="13">
        <v>0</v>
      </c>
      <c r="CK3165" s="12">
        <f t="shared" si="98"/>
        <v>0</v>
      </c>
      <c r="CL3165" s="36" t="str">
        <f t="shared" si="99"/>
        <v>NA</v>
      </c>
      <c r="CM3165" s="13" t="s">
        <v>7128</v>
      </c>
      <c r="CN3165" s="13" t="s">
        <v>7128</v>
      </c>
      <c r="CO3165" s="13" t="s">
        <v>7128</v>
      </c>
      <c r="CP3165" s="13" t="s">
        <v>7128</v>
      </c>
      <c r="CQ3165" s="13">
        <v>0.79700000000000004</v>
      </c>
      <c r="CR3165" s="13">
        <v>1.44</v>
      </c>
      <c r="CS3165" s="13" t="s">
        <v>7128</v>
      </c>
      <c r="CT3165" s="13">
        <v>0</v>
      </c>
      <c r="CU3165" s="13">
        <v>-0.88600000000000001</v>
      </c>
      <c r="CV3165" s="13">
        <v>0</v>
      </c>
      <c r="CW3165" s="13">
        <v>0.79200000000000004</v>
      </c>
      <c r="CX3165" s="12">
        <v>-0.11515151515151516</v>
      </c>
      <c r="CY3165" s="12">
        <v>-3.7383966244725737E-2</v>
      </c>
      <c r="CZ3165" s="15">
        <v>1.8181818181818181</v>
      </c>
      <c r="DA3165" s="20"/>
      <c r="DB3165" s="20"/>
    </row>
    <row r="3166" spans="1:106">
      <c r="A3166" s="8" t="s">
        <v>1049</v>
      </c>
      <c r="B3166" s="8" t="s">
        <v>1050</v>
      </c>
      <c r="C3166" s="9" t="s">
        <v>7145</v>
      </c>
      <c r="D3166" s="9" t="s">
        <v>7126</v>
      </c>
      <c r="E3166" s="10" t="s">
        <v>7127</v>
      </c>
      <c r="F3166" s="10" t="s">
        <v>7126</v>
      </c>
      <c r="G3166" s="11">
        <v>0.89</v>
      </c>
      <c r="H3166" s="11">
        <v>1.2830140186915888</v>
      </c>
      <c r="I3166" s="12">
        <v>9.0499999999999997E-2</v>
      </c>
      <c r="J3166" s="12">
        <v>0.17261276869158879</v>
      </c>
      <c r="K3166" s="12">
        <v>4.7E-2</v>
      </c>
      <c r="L3166" s="12">
        <v>0.10350000000000001</v>
      </c>
      <c r="M3166" s="12">
        <v>6.8320350000000002E-2</v>
      </c>
      <c r="N3166" s="12">
        <v>0.1237014358560794</v>
      </c>
      <c r="O3166" s="12">
        <v>-0.16019500553369403</v>
      </c>
      <c r="P3166" s="12">
        <v>-6.5336187443089513E-2</v>
      </c>
      <c r="Q3166" s="13">
        <v>128.4</v>
      </c>
      <c r="R3166" s="13">
        <v>0</v>
      </c>
      <c r="S3166" s="13">
        <v>113.4</v>
      </c>
      <c r="T3166" s="13">
        <v>113.4</v>
      </c>
      <c r="U3166" s="13">
        <v>241.8</v>
      </c>
      <c r="V3166" s="13">
        <v>6.15</v>
      </c>
      <c r="W3166" s="13">
        <v>235.65</v>
      </c>
      <c r="X3166" s="14">
        <v>2.5434243176178661E-2</v>
      </c>
      <c r="Y3166" s="15">
        <v>0.27500000000000002</v>
      </c>
      <c r="Z3166" s="14">
        <v>0.68231046931407946</v>
      </c>
      <c r="AA3166" s="14">
        <v>0.46898263027295284</v>
      </c>
      <c r="AB3166" s="14">
        <v>2.1477272727272729</v>
      </c>
      <c r="AC3166" s="14">
        <v>0.88317757009345799</v>
      </c>
      <c r="AD3166" s="13">
        <v>12.8</v>
      </c>
      <c r="AE3166" s="15">
        <v>0.71125000000000005</v>
      </c>
      <c r="AF3166" s="14">
        <v>3.1622776601683791E-2</v>
      </c>
      <c r="AG3166" s="14" t="s">
        <v>7128</v>
      </c>
      <c r="AH3166" s="15">
        <v>0.4516999460334592</v>
      </c>
      <c r="AI3166" s="5">
        <v>1.435483870967742</v>
      </c>
      <c r="AJ3166" s="15">
        <v>170.06622516556291</v>
      </c>
      <c r="AK3166" s="15">
        <v>170.06622516556291</v>
      </c>
      <c r="AL3166" s="15" t="s">
        <v>7128</v>
      </c>
      <c r="AM3166" s="15" t="s">
        <v>7128</v>
      </c>
      <c r="AN3166" s="15">
        <v>2.4318181818181821</v>
      </c>
      <c r="AO3166" s="15">
        <v>0.54545454545454541</v>
      </c>
      <c r="AP3166" s="15">
        <v>13.238764044943821</v>
      </c>
      <c r="AQ3166" s="15">
        <v>9.9430379746835449</v>
      </c>
      <c r="AR3166" s="15">
        <v>1.4723707887633712</v>
      </c>
      <c r="AS3166" s="15">
        <v>1.0010620220900595</v>
      </c>
      <c r="AT3166" s="14">
        <v>0.31788079470198677</v>
      </c>
      <c r="AU3166" s="14">
        <v>1.8691588785046728E-3</v>
      </c>
      <c r="AV3166" s="12">
        <v>-0.32500000000000001</v>
      </c>
      <c r="AW3166" s="12">
        <v>-0.39799999999999996</v>
      </c>
      <c r="AX3166" s="12">
        <v>1.9799999999999998E-2</v>
      </c>
      <c r="AY3166" s="12">
        <v>6.8900000000000003E-2</v>
      </c>
      <c r="AZ3166" s="14" t="s">
        <v>7128</v>
      </c>
      <c r="BA3166" s="14" t="s">
        <v>7128</v>
      </c>
      <c r="BB3166" s="14">
        <v>1.2417763157894737E-2</v>
      </c>
      <c r="BC3166" s="14">
        <v>5.8365248412989887E-2</v>
      </c>
      <c r="BD3166" s="14">
        <v>3.207306711979609E-3</v>
      </c>
      <c r="BE3166" s="14">
        <v>7.5615972812234492E-2</v>
      </c>
      <c r="BF3166" s="14">
        <v>0.5</v>
      </c>
      <c r="BG3166" s="14">
        <v>0.22270000000000001</v>
      </c>
      <c r="BH3166" s="13">
        <v>0.755</v>
      </c>
      <c r="BI3166" s="13">
        <v>0.755</v>
      </c>
      <c r="BJ3166" s="13">
        <v>17.8</v>
      </c>
      <c r="BK3166" s="13">
        <v>17.8</v>
      </c>
      <c r="BL3166" s="13">
        <v>235.4</v>
      </c>
      <c r="BM3166" s="13">
        <v>235.4</v>
      </c>
      <c r="BN3166" s="13">
        <v>23.7</v>
      </c>
      <c r="BO3166" s="13">
        <v>23.7</v>
      </c>
      <c r="BP3166" s="13">
        <v>8.9</v>
      </c>
      <c r="BQ3166" s="13">
        <v>-18.36</v>
      </c>
      <c r="BR3166" s="13">
        <v>11.686999999999999</v>
      </c>
      <c r="BS3166" s="13">
        <v>1.5100000000000007</v>
      </c>
      <c r="BT3166" s="14">
        <v>1.4828089887640448</v>
      </c>
      <c r="BU3166" s="13">
        <v>-4.2969999999999997</v>
      </c>
      <c r="BV3166" s="13">
        <v>5.9179999999999993</v>
      </c>
      <c r="BW3166" s="13">
        <v>-12.442</v>
      </c>
      <c r="BX3166" s="13">
        <v>60.8</v>
      </c>
      <c r="BY3166" s="13">
        <v>152.48799999999997</v>
      </c>
      <c r="BZ3166" s="13">
        <v>52.8</v>
      </c>
      <c r="CA3166" s="13">
        <v>160.04799999999997</v>
      </c>
      <c r="CB3166" s="13">
        <v>-0.24</v>
      </c>
      <c r="CC3166" s="15">
        <v>-0.13500000000000001</v>
      </c>
      <c r="CD3166" s="15">
        <v>1.05</v>
      </c>
      <c r="CE3166" s="15">
        <v>0.36</v>
      </c>
      <c r="CF3166" s="15" t="s">
        <v>7128</v>
      </c>
      <c r="CG3166" s="15" t="s">
        <v>7128</v>
      </c>
      <c r="CH3166" s="13" t="s">
        <v>7128</v>
      </c>
      <c r="CI3166" s="13" t="s">
        <v>7128</v>
      </c>
      <c r="CJ3166" s="13">
        <v>-0.24</v>
      </c>
      <c r="CK3166" s="12">
        <f t="shared" si="98"/>
        <v>4.0554241297735723E-2</v>
      </c>
      <c r="CL3166" s="36">
        <f t="shared" si="99"/>
        <v>1.4708087573727884</v>
      </c>
      <c r="CM3166" s="13">
        <v>3.54</v>
      </c>
      <c r="CN3166" s="13">
        <v>2.79</v>
      </c>
      <c r="CO3166" s="13">
        <v>0.755</v>
      </c>
      <c r="CP3166" s="13">
        <v>128.4</v>
      </c>
      <c r="CQ3166" s="13">
        <v>23.7</v>
      </c>
      <c r="CR3166" s="13">
        <v>235.65</v>
      </c>
      <c r="CS3166" s="13">
        <v>5.9179999999999993</v>
      </c>
      <c r="CT3166" s="13">
        <v>0</v>
      </c>
      <c r="CU3166" s="13">
        <v>17.8</v>
      </c>
      <c r="CV3166" s="13">
        <v>160.04799999999997</v>
      </c>
      <c r="CW3166" s="13">
        <v>23.7</v>
      </c>
      <c r="CX3166" s="12">
        <v>1.2417763157894737E-2</v>
      </c>
      <c r="CY3166" s="12">
        <v>5.8365248412989887E-2</v>
      </c>
      <c r="CZ3166" s="15">
        <v>9.9430379746835449</v>
      </c>
      <c r="DA3166" s="20"/>
      <c r="DB3166" s="20"/>
    </row>
    <row r="3167" spans="1:106" ht="24">
      <c r="A3167" s="8" t="s">
        <v>4575</v>
      </c>
      <c r="B3167" s="8" t="s">
        <v>4576</v>
      </c>
      <c r="C3167" s="9" t="s">
        <v>7142</v>
      </c>
      <c r="D3167" s="9" t="s">
        <v>7126</v>
      </c>
      <c r="E3167" s="10" t="s">
        <v>7127</v>
      </c>
      <c r="F3167" s="10" t="s">
        <v>7126</v>
      </c>
      <c r="G3167" s="11">
        <v>0.1</v>
      </c>
      <c r="H3167" s="11">
        <v>0.1</v>
      </c>
      <c r="I3167" s="12">
        <v>9.0499999999999997E-2</v>
      </c>
      <c r="J3167" s="12">
        <v>6.5549999999999997E-2</v>
      </c>
      <c r="K3167" s="12">
        <v>4.1999999999999996E-2</v>
      </c>
      <c r="L3167" s="12">
        <v>9.8500000000000004E-2</v>
      </c>
      <c r="M3167" s="12">
        <v>6.5019850000000004E-2</v>
      </c>
      <c r="N3167" s="12">
        <v>6.5549999999999997E-2</v>
      </c>
      <c r="O3167" s="12">
        <v>-0.18684277566539925</v>
      </c>
      <c r="P3167" s="12">
        <v>-6.8040898639586123E-2</v>
      </c>
      <c r="Q3167" s="13">
        <v>16.600000000000001</v>
      </c>
      <c r="R3167" s="13">
        <v>0</v>
      </c>
      <c r="S3167" s="13">
        <v>0</v>
      </c>
      <c r="T3167" s="13">
        <v>0</v>
      </c>
      <c r="U3167" s="13">
        <v>16.600000000000001</v>
      </c>
      <c r="V3167" s="13">
        <v>0.184</v>
      </c>
      <c r="W3167" s="13">
        <v>16.416</v>
      </c>
      <c r="X3167" s="14">
        <v>1.1084337349397589E-2</v>
      </c>
      <c r="Y3167" s="15">
        <v>0.10116731517509728</v>
      </c>
      <c r="Z3167" s="14">
        <v>0</v>
      </c>
      <c r="AA3167" s="14">
        <v>0</v>
      </c>
      <c r="AB3167" s="14">
        <v>0</v>
      </c>
      <c r="AC3167" s="14">
        <v>0</v>
      </c>
      <c r="AD3167" s="13">
        <v>0.129</v>
      </c>
      <c r="AE3167" s="15">
        <v>2.2743333333333333</v>
      </c>
      <c r="AF3167" s="14">
        <v>3.1622776601683791E-2</v>
      </c>
      <c r="AG3167" s="14">
        <v>0.79689397036243159</v>
      </c>
      <c r="AH3167" s="15">
        <v>0.95904111763772038</v>
      </c>
      <c r="AI3167" s="5" t="s">
        <v>7128</v>
      </c>
      <c r="AJ3167" s="15" t="s">
        <v>7128</v>
      </c>
      <c r="AK3167" s="15" t="s">
        <v>7128</v>
      </c>
      <c r="AL3167" s="15" t="s">
        <v>7128</v>
      </c>
      <c r="AM3167" s="15" t="s">
        <v>7128</v>
      </c>
      <c r="AN3167" s="15">
        <v>3.7727272727272729</v>
      </c>
      <c r="AO3167" s="15">
        <v>7.2489082969432319</v>
      </c>
      <c r="AP3167" s="15" t="s">
        <v>7128</v>
      </c>
      <c r="AQ3167" s="15">
        <v>1824.0000000000002</v>
      </c>
      <c r="AR3167" s="15">
        <v>3.8937381404174571</v>
      </c>
      <c r="AS3167" s="15">
        <v>7.1685589519650659</v>
      </c>
      <c r="AT3167" s="14" t="s">
        <v>7128</v>
      </c>
      <c r="AU3167" s="14">
        <v>0</v>
      </c>
      <c r="AV3167" s="12" t="s">
        <v>7128</v>
      </c>
      <c r="AW3167" s="12" t="s">
        <v>7128</v>
      </c>
      <c r="AX3167" s="12">
        <v>3.5400000000000001E-2</v>
      </c>
      <c r="AY3167" s="12">
        <v>0.42200000000000004</v>
      </c>
      <c r="AZ3167" s="14" t="s">
        <v>7128</v>
      </c>
      <c r="BA3167" s="14" t="s">
        <v>7128</v>
      </c>
      <c r="BB3167" s="14">
        <v>-0.12129277566539924</v>
      </c>
      <c r="BC3167" s="14">
        <v>-2.4908986395861276E-3</v>
      </c>
      <c r="BD3167" s="14">
        <v>-0.27860262008733627</v>
      </c>
      <c r="BE3167" s="14">
        <v>-5.6768558951965061E-3</v>
      </c>
      <c r="BF3167" s="14">
        <v>0</v>
      </c>
      <c r="BG3167" s="14">
        <v>8.8300000000000003E-2</v>
      </c>
      <c r="BH3167" s="13">
        <v>-0.63800000000000001</v>
      </c>
      <c r="BI3167" s="13">
        <v>-0.63800000000000001</v>
      </c>
      <c r="BJ3167" s="13">
        <v>-1.2999999999999999E-2</v>
      </c>
      <c r="BK3167" s="13">
        <v>-1.2999999999999999E-2</v>
      </c>
      <c r="BL3167" s="13">
        <v>2.29</v>
      </c>
      <c r="BM3167" s="13">
        <v>2.29</v>
      </c>
      <c r="BN3167" s="13">
        <v>8.9999999999999993E-3</v>
      </c>
      <c r="BO3167" s="13">
        <v>8.9999999999999993E-3</v>
      </c>
      <c r="BP3167" s="13">
        <v>-1.2999999999999999E-2</v>
      </c>
      <c r="BQ3167" s="13">
        <v>0</v>
      </c>
      <c r="BR3167" s="13">
        <v>0</v>
      </c>
      <c r="BS3167" s="13">
        <v>-1E-3</v>
      </c>
      <c r="BT3167" s="14" t="s">
        <v>7128</v>
      </c>
      <c r="BU3167" s="13">
        <v>-1.2E-2</v>
      </c>
      <c r="BV3167" s="13">
        <v>-0.63700000000000001</v>
      </c>
      <c r="BW3167" s="13">
        <v>-0.63700000000000001</v>
      </c>
      <c r="BX3167" s="13">
        <v>5.26</v>
      </c>
      <c r="BY3167" s="13">
        <v>5.2189999999999994</v>
      </c>
      <c r="BZ3167" s="13">
        <v>4.4000000000000004</v>
      </c>
      <c r="CA3167" s="13">
        <v>4.2160000000000002</v>
      </c>
      <c r="CB3167" s="13">
        <v>0</v>
      </c>
      <c r="CC3167" s="15">
        <v>0.16800000000000001</v>
      </c>
      <c r="CD3167" s="15">
        <v>2.14</v>
      </c>
      <c r="CE3167" s="15">
        <v>0.36</v>
      </c>
      <c r="CF3167" s="15" t="s">
        <v>7128</v>
      </c>
      <c r="CG3167" s="15" t="s">
        <v>7128</v>
      </c>
      <c r="CH3167" s="13" t="s">
        <v>7128</v>
      </c>
      <c r="CI3167" s="13" t="s">
        <v>7128</v>
      </c>
      <c r="CJ3167" s="13">
        <v>0</v>
      </c>
      <c r="CK3167" s="12">
        <f t="shared" si="98"/>
        <v>0</v>
      </c>
      <c r="CL3167" s="36">
        <f t="shared" si="99"/>
        <v>0.5431688804554079</v>
      </c>
      <c r="CM3167" s="13" t="s">
        <v>7128</v>
      </c>
      <c r="CN3167" s="13" t="s">
        <v>7128</v>
      </c>
      <c r="CO3167" s="13" t="s">
        <v>7128</v>
      </c>
      <c r="CP3167" s="13" t="s">
        <v>7128</v>
      </c>
      <c r="CQ3167" s="13">
        <v>8.9999999999999993E-3</v>
      </c>
      <c r="CR3167" s="13">
        <v>16.416</v>
      </c>
      <c r="CS3167" s="13" t="s">
        <v>7128</v>
      </c>
      <c r="CT3167" s="13">
        <v>0</v>
      </c>
      <c r="CU3167" s="13">
        <v>-1.2999999999999999E-2</v>
      </c>
      <c r="CV3167" s="13">
        <v>4.2160000000000002</v>
      </c>
      <c r="CW3167" s="13">
        <v>8.9999999999999993E-3</v>
      </c>
      <c r="CX3167" s="12">
        <v>-0.12129277566539924</v>
      </c>
      <c r="CY3167" s="12">
        <v>-2.4908986395861276E-3</v>
      </c>
      <c r="CZ3167" s="15">
        <v>1824.0000000000002</v>
      </c>
      <c r="DA3167" s="20"/>
      <c r="DB3167" s="20"/>
    </row>
    <row r="3168" spans="1:106">
      <c r="A3168" s="8" t="s">
        <v>1653</v>
      </c>
      <c r="B3168" s="8" t="s">
        <v>1654</v>
      </c>
      <c r="C3168" s="9" t="s">
        <v>7159</v>
      </c>
      <c r="D3168" s="9" t="s">
        <v>7126</v>
      </c>
      <c r="E3168" s="10" t="s">
        <v>7127</v>
      </c>
      <c r="F3168" s="10" t="s">
        <v>7126</v>
      </c>
      <c r="G3168" s="11">
        <v>0.69</v>
      </c>
      <c r="H3168" s="11">
        <v>2.3293984962406014</v>
      </c>
      <c r="I3168" s="12">
        <v>9.0499999999999997E-2</v>
      </c>
      <c r="J3168" s="12">
        <v>0.26731056390977442</v>
      </c>
      <c r="K3168" s="12">
        <v>4.7E-2</v>
      </c>
      <c r="L3168" s="12">
        <v>0.10350000000000001</v>
      </c>
      <c r="M3168" s="12">
        <v>6.8320350000000002E-2</v>
      </c>
      <c r="N3168" s="12">
        <v>0.12726399910913141</v>
      </c>
      <c r="O3168" s="12">
        <v>-0.33329206442364906</v>
      </c>
      <c r="P3168" s="12">
        <v>-8.0046756071488784E-2</v>
      </c>
      <c r="Q3168" s="13">
        <v>53.2</v>
      </c>
      <c r="R3168" s="13">
        <v>0</v>
      </c>
      <c r="S3168" s="13">
        <v>126.4</v>
      </c>
      <c r="T3168" s="13">
        <v>126.4</v>
      </c>
      <c r="U3168" s="13">
        <v>179.60000000000002</v>
      </c>
      <c r="V3168" s="13">
        <v>5.35</v>
      </c>
      <c r="W3168" s="13">
        <v>174.25000000000003</v>
      </c>
      <c r="X3168" s="14">
        <v>2.9788418708240529E-2</v>
      </c>
      <c r="Y3168" s="15">
        <v>0.54086538461538458</v>
      </c>
      <c r="Z3168" s="14">
        <v>0.59314875645236975</v>
      </c>
      <c r="AA3168" s="14">
        <v>0.70378619153674826</v>
      </c>
      <c r="AB3168" s="14">
        <v>1.4579008073817763</v>
      </c>
      <c r="AC3168" s="14">
        <v>2.3759398496240602</v>
      </c>
      <c r="AD3168" s="13">
        <v>0.42599999999999999</v>
      </c>
      <c r="AE3168" s="15">
        <v>1.8492222222222223</v>
      </c>
      <c r="AF3168" s="14">
        <v>3.1622776601683791E-2</v>
      </c>
      <c r="AG3168" s="14">
        <v>0.83484130228445208</v>
      </c>
      <c r="AH3168" s="15">
        <v>0.47733847637415627</v>
      </c>
      <c r="AI3168" s="5">
        <v>0.6923076923076924</v>
      </c>
      <c r="AJ3168" s="15" t="s">
        <v>7128</v>
      </c>
      <c r="AK3168" s="15" t="s">
        <v>7128</v>
      </c>
      <c r="AL3168" s="15" t="s">
        <v>7128</v>
      </c>
      <c r="AM3168" s="15" t="s">
        <v>7128</v>
      </c>
      <c r="AN3168" s="15">
        <v>0.61361014994232987</v>
      </c>
      <c r="AO3168" s="15">
        <v>0.52988047808764938</v>
      </c>
      <c r="AP3168" s="15">
        <v>16.13425925925926</v>
      </c>
      <c r="AQ3168" s="15">
        <v>11.853741496598643</v>
      </c>
      <c r="AR3168" s="15">
        <v>0.85550864100549884</v>
      </c>
      <c r="AS3168" s="15">
        <v>1.7355577689243029</v>
      </c>
      <c r="AT3168" s="14" t="s">
        <v>7128</v>
      </c>
      <c r="AU3168" s="14">
        <v>0</v>
      </c>
      <c r="AV3168" s="12" t="s">
        <v>7128</v>
      </c>
      <c r="AW3168" s="12" t="s">
        <v>7128</v>
      </c>
      <c r="AX3168" s="12">
        <v>4.2199999999999994E-2</v>
      </c>
      <c r="AY3168" s="12">
        <v>0.10300000000000001</v>
      </c>
      <c r="AZ3168" s="14" t="s">
        <v>7128</v>
      </c>
      <c r="BA3168" s="14" t="s">
        <v>7128</v>
      </c>
      <c r="BB3168" s="14">
        <v>-6.5981500513874622E-2</v>
      </c>
      <c r="BC3168" s="14">
        <v>4.7217243037642638E-2</v>
      </c>
      <c r="BD3168" s="14">
        <v>-6.3944223107569712E-2</v>
      </c>
      <c r="BE3168" s="14">
        <v>0.10756972111553785</v>
      </c>
      <c r="BF3168" s="14">
        <v>0</v>
      </c>
      <c r="BG3168" s="14">
        <v>0.1152</v>
      </c>
      <c r="BH3168" s="13">
        <v>-6.42</v>
      </c>
      <c r="BI3168" s="13">
        <v>-6.42</v>
      </c>
      <c r="BJ3168" s="13">
        <v>10.8</v>
      </c>
      <c r="BK3168" s="13">
        <v>10.8</v>
      </c>
      <c r="BL3168" s="13">
        <v>100.4</v>
      </c>
      <c r="BM3168" s="13">
        <v>100.4</v>
      </c>
      <c r="BN3168" s="13">
        <v>14.7</v>
      </c>
      <c r="BO3168" s="13">
        <v>14.7</v>
      </c>
      <c r="BP3168" s="13">
        <v>10.8</v>
      </c>
      <c r="BQ3168" s="13">
        <v>0</v>
      </c>
      <c r="BR3168" s="13">
        <v>0</v>
      </c>
      <c r="BS3168" s="13">
        <v>-4.43</v>
      </c>
      <c r="BT3168" s="14">
        <v>-0.41018518518518515</v>
      </c>
      <c r="BU3168" s="13">
        <v>15.23</v>
      </c>
      <c r="BV3168" s="13">
        <v>-1.9900000000000002</v>
      </c>
      <c r="BW3168" s="13">
        <v>-1.9900000000000002</v>
      </c>
      <c r="BX3168" s="13">
        <v>97.3</v>
      </c>
      <c r="BY3168" s="13">
        <v>228.73000000000002</v>
      </c>
      <c r="BZ3168" s="13">
        <v>86.7</v>
      </c>
      <c r="CA3168" s="13">
        <v>203.68000000000004</v>
      </c>
      <c r="CB3168" s="13">
        <v>0</v>
      </c>
      <c r="CC3168" s="15">
        <v>0.17599999999999999</v>
      </c>
      <c r="CD3168" s="15">
        <v>1.66</v>
      </c>
      <c r="CE3168" s="15">
        <v>0.36</v>
      </c>
      <c r="CF3168" s="15">
        <v>0.8236328442013594</v>
      </c>
      <c r="CG3168" s="15">
        <v>0.7803907418686119</v>
      </c>
      <c r="CH3168" s="13">
        <v>12.942699999999999</v>
      </c>
      <c r="CI3168" s="13">
        <v>5.4008999999999991</v>
      </c>
      <c r="CJ3168" s="13">
        <v>0</v>
      </c>
      <c r="CK3168" s="12">
        <f t="shared" si="98"/>
        <v>0</v>
      </c>
      <c r="CL3168" s="36">
        <f t="shared" si="99"/>
        <v>0.49293008641005492</v>
      </c>
      <c r="CM3168" s="13" t="s">
        <v>7128</v>
      </c>
      <c r="CN3168" s="13" t="s">
        <v>7128</v>
      </c>
      <c r="CO3168" s="13" t="s">
        <v>7128</v>
      </c>
      <c r="CP3168" s="13" t="s">
        <v>7128</v>
      </c>
      <c r="CQ3168" s="13">
        <v>14.7</v>
      </c>
      <c r="CR3168" s="13">
        <v>174.25000000000003</v>
      </c>
      <c r="CS3168" s="13" t="s">
        <v>7128</v>
      </c>
      <c r="CT3168" s="13">
        <v>4.4200000000000003E-2</v>
      </c>
      <c r="CU3168" s="13">
        <v>10.783200000000001</v>
      </c>
      <c r="CV3168" s="13">
        <v>203.72420000000002</v>
      </c>
      <c r="CW3168" s="13">
        <v>14.7</v>
      </c>
      <c r="CX3168" s="12">
        <v>-6.6124124498429276E-2</v>
      </c>
      <c r="CY3168" s="12">
        <v>4.7134685641999845E-2</v>
      </c>
      <c r="CZ3168" s="15">
        <v>11.853741496598643</v>
      </c>
      <c r="DA3168" s="20"/>
      <c r="DB3168" s="20"/>
    </row>
    <row r="3169" spans="1:106">
      <c r="A3169" s="8" t="s">
        <v>5027</v>
      </c>
      <c r="B3169" s="8" t="s">
        <v>5028</v>
      </c>
      <c r="C3169" s="9" t="s">
        <v>7176</v>
      </c>
      <c r="D3169" s="9" t="s">
        <v>7126</v>
      </c>
      <c r="E3169" s="10" t="s">
        <v>7127</v>
      </c>
      <c r="F3169" s="10" t="s">
        <v>7126</v>
      </c>
      <c r="G3169" s="11">
        <v>0.99</v>
      </c>
      <c r="H3169" s="11">
        <v>0.99</v>
      </c>
      <c r="I3169" s="12">
        <v>9.0499999999999997E-2</v>
      </c>
      <c r="J3169" s="12">
        <v>0.146095</v>
      </c>
      <c r="K3169" s="12">
        <v>4.1999999999999996E-2</v>
      </c>
      <c r="L3169" s="12">
        <v>9.8500000000000004E-2</v>
      </c>
      <c r="M3169" s="12">
        <v>6.5019850000000004E-2</v>
      </c>
      <c r="N3169" s="12">
        <v>0.146095</v>
      </c>
      <c r="O3169" s="12" t="s">
        <v>7128</v>
      </c>
      <c r="P3169" s="12" t="s">
        <v>7128</v>
      </c>
      <c r="Q3169" s="13">
        <v>1.27</v>
      </c>
      <c r="R3169" s="13">
        <v>0</v>
      </c>
      <c r="S3169" s="13">
        <v>0</v>
      </c>
      <c r="T3169" s="13">
        <v>0</v>
      </c>
      <c r="U3169" s="13">
        <v>1.27</v>
      </c>
      <c r="V3169" s="13">
        <v>0</v>
      </c>
      <c r="W3169" s="13">
        <v>1.27</v>
      </c>
      <c r="X3169" s="14">
        <v>0</v>
      </c>
      <c r="Y3169" s="15">
        <v>0.625</v>
      </c>
      <c r="Z3169" s="14" t="s">
        <v>7128</v>
      </c>
      <c r="AA3169" s="14">
        <v>0</v>
      </c>
      <c r="AB3169" s="14" t="s">
        <v>7128</v>
      </c>
      <c r="AC3169" s="14">
        <v>0</v>
      </c>
      <c r="AD3169" s="13">
        <v>8.5999999999999993E-2</v>
      </c>
      <c r="AE3169" s="15">
        <v>2.330055555555556</v>
      </c>
      <c r="AF3169" s="14">
        <v>0.15165750888103102</v>
      </c>
      <c r="AG3169" s="14">
        <v>0.77938771955382014</v>
      </c>
      <c r="AH3169" s="15">
        <v>0.61654135338345861</v>
      </c>
      <c r="AI3169" s="5" t="s">
        <v>7128</v>
      </c>
      <c r="AJ3169" s="15" t="s">
        <v>7128</v>
      </c>
      <c r="AK3169" s="15" t="s">
        <v>7128</v>
      </c>
      <c r="AL3169" s="15" t="s">
        <v>7128</v>
      </c>
      <c r="AM3169" s="15" t="s">
        <v>7128</v>
      </c>
      <c r="AN3169" s="15" t="s">
        <v>7128</v>
      </c>
      <c r="AO3169" s="15">
        <v>0.22759856630824374</v>
      </c>
      <c r="AP3169" s="15" t="s">
        <v>7128</v>
      </c>
      <c r="AQ3169" s="15" t="s">
        <v>7128</v>
      </c>
      <c r="AR3169" s="15" t="s">
        <v>7128</v>
      </c>
      <c r="AS3169" s="15">
        <v>0.22759856630824374</v>
      </c>
      <c r="AT3169" s="14" t="s">
        <v>7128</v>
      </c>
      <c r="AU3169" s="14">
        <v>0</v>
      </c>
      <c r="AV3169" s="12" t="s">
        <v>7128</v>
      </c>
      <c r="AW3169" s="12" t="s">
        <v>7128</v>
      </c>
      <c r="AX3169" s="12">
        <v>-0.61799999999999999</v>
      </c>
      <c r="AY3169" s="12" t="s">
        <v>7128</v>
      </c>
      <c r="AZ3169" s="14" t="s">
        <v>7128</v>
      </c>
      <c r="BA3169" s="14" t="s">
        <v>7128</v>
      </c>
      <c r="BB3169" s="14" t="s">
        <v>7128</v>
      </c>
      <c r="BC3169" s="14" t="s">
        <v>7128</v>
      </c>
      <c r="BD3169" s="14">
        <v>-2.6897470039946736</v>
      </c>
      <c r="BE3169" s="14">
        <v>-1.0812250332889481</v>
      </c>
      <c r="BF3169" s="14">
        <v>0</v>
      </c>
      <c r="BG3169" s="14">
        <v>2.9900000000000003E-2</v>
      </c>
      <c r="BH3169" s="13">
        <v>-2.94</v>
      </c>
      <c r="BI3169" s="13">
        <v>-2.02</v>
      </c>
      <c r="BJ3169" s="13">
        <v>-0.81200000000000006</v>
      </c>
      <c r="BK3169" s="13">
        <v>-0.81200000000000006</v>
      </c>
      <c r="BL3169" s="13">
        <v>5.58</v>
      </c>
      <c r="BM3169" s="13">
        <v>0.751</v>
      </c>
      <c r="BN3169" s="13">
        <v>-1.44</v>
      </c>
      <c r="BO3169" s="13">
        <v>-0.71599999999999997</v>
      </c>
      <c r="BP3169" s="13">
        <v>-0.81200000000000006</v>
      </c>
      <c r="BQ3169" s="13">
        <v>0</v>
      </c>
      <c r="BR3169" s="13">
        <v>0</v>
      </c>
      <c r="BS3169" s="13">
        <v>-7.5999999999999998E-2</v>
      </c>
      <c r="BT3169" s="14" t="s">
        <v>7128</v>
      </c>
      <c r="BU3169" s="13">
        <v>-0.7360000000000001</v>
      </c>
      <c r="BV3169" s="13">
        <v>-1.944</v>
      </c>
      <c r="BW3169" s="13">
        <v>-1.944</v>
      </c>
      <c r="BX3169" s="13">
        <v>0</v>
      </c>
      <c r="BY3169" s="13">
        <v>0</v>
      </c>
      <c r="BZ3169" s="13">
        <v>0</v>
      </c>
      <c r="CA3169" s="13">
        <v>0</v>
      </c>
      <c r="CB3169" s="13">
        <v>0</v>
      </c>
      <c r="CC3169" s="15">
        <v>0.78800000000000003</v>
      </c>
      <c r="CD3169" s="15">
        <v>0.94199999999999995</v>
      </c>
      <c r="CE3169" s="15">
        <v>0.36</v>
      </c>
      <c r="CF3169" s="15" t="s">
        <v>7128</v>
      </c>
      <c r="CG3169" s="15" t="s">
        <v>7128</v>
      </c>
      <c r="CH3169" s="13" t="s">
        <v>7128</v>
      </c>
      <c r="CI3169" s="13" t="s">
        <v>7128</v>
      </c>
      <c r="CJ3169" s="13">
        <v>0</v>
      </c>
      <c r="CK3169" s="12">
        <f t="shared" si="98"/>
        <v>0</v>
      </c>
      <c r="CL3169" s="36" t="str">
        <f t="shared" si="99"/>
        <v>NA</v>
      </c>
      <c r="CM3169" s="13" t="s">
        <v>7128</v>
      </c>
      <c r="CN3169" s="13" t="s">
        <v>7128</v>
      </c>
      <c r="CO3169" s="13" t="s">
        <v>7128</v>
      </c>
      <c r="CP3169" s="13" t="s">
        <v>7128</v>
      </c>
      <c r="CQ3169" s="13" t="s">
        <v>7128</v>
      </c>
      <c r="CR3169" s="13" t="s">
        <v>7128</v>
      </c>
      <c r="CS3169" s="13" t="s">
        <v>7128</v>
      </c>
      <c r="CT3169" s="13">
        <v>0</v>
      </c>
      <c r="CU3169" s="13">
        <v>-0.81200000000000006</v>
      </c>
      <c r="CV3169" s="13">
        <v>0</v>
      </c>
      <c r="CW3169" s="13">
        <v>-1.44</v>
      </c>
      <c r="CX3169" s="12" t="s">
        <v>7128</v>
      </c>
      <c r="CY3169" s="12" t="s">
        <v>7128</v>
      </c>
      <c r="CZ3169" s="15" t="s">
        <v>7128</v>
      </c>
      <c r="DA3169" s="20"/>
      <c r="DB3169" s="20"/>
    </row>
    <row r="3170" spans="1:106">
      <c r="A3170" s="8" t="s">
        <v>723</v>
      </c>
      <c r="B3170" s="8" t="s">
        <v>724</v>
      </c>
      <c r="C3170" s="9" t="s">
        <v>7169</v>
      </c>
      <c r="D3170" s="9" t="s">
        <v>7126</v>
      </c>
      <c r="E3170" s="10" t="s">
        <v>7127</v>
      </c>
      <c r="F3170" s="10" t="s">
        <v>7126</v>
      </c>
      <c r="G3170" s="11">
        <v>0.61</v>
      </c>
      <c r="H3170" s="11">
        <v>0.89152125283937622</v>
      </c>
      <c r="I3170" s="12">
        <v>9.0499999999999997E-2</v>
      </c>
      <c r="J3170" s="12">
        <v>0.13718267338196355</v>
      </c>
      <c r="K3170" s="12">
        <v>4.7E-2</v>
      </c>
      <c r="L3170" s="12">
        <v>0.10350000000000001</v>
      </c>
      <c r="M3170" s="12">
        <v>6.8320350000000002E-2</v>
      </c>
      <c r="N3170" s="12">
        <v>0.11100866922788963</v>
      </c>
      <c r="O3170" s="12">
        <v>-2.4279447575511939E-2</v>
      </c>
      <c r="P3170" s="12">
        <v>2.4037117185666257E-3</v>
      </c>
      <c r="Q3170" s="13">
        <v>216.1</v>
      </c>
      <c r="R3170" s="13">
        <v>0</v>
      </c>
      <c r="S3170" s="13">
        <v>132.5</v>
      </c>
      <c r="T3170" s="13">
        <v>132.5</v>
      </c>
      <c r="U3170" s="13">
        <v>348.6</v>
      </c>
      <c r="V3170" s="13">
        <v>11.1</v>
      </c>
      <c r="W3170" s="13">
        <v>337.5</v>
      </c>
      <c r="X3170" s="14">
        <v>3.1841652323580029E-2</v>
      </c>
      <c r="Y3170" s="15">
        <v>0.19871489766777725</v>
      </c>
      <c r="Z3170" s="14">
        <v>0.42673107890499196</v>
      </c>
      <c r="AA3170" s="14">
        <v>0.38009179575444635</v>
      </c>
      <c r="AB3170" s="14">
        <v>0.7443820224719101</v>
      </c>
      <c r="AC3170" s="14">
        <v>0.61314206385932435</v>
      </c>
      <c r="AD3170" s="13">
        <v>1.03</v>
      </c>
      <c r="AE3170" s="15">
        <v>0.46641666666666676</v>
      </c>
      <c r="AF3170" s="14" t="s">
        <v>7128</v>
      </c>
      <c r="AG3170" s="14" t="s">
        <v>7128</v>
      </c>
      <c r="AH3170" s="15">
        <v>0.23699421965317921</v>
      </c>
      <c r="AI3170" s="5">
        <v>2.4071856287425151</v>
      </c>
      <c r="AJ3170" s="15">
        <v>12.348571428571429</v>
      </c>
      <c r="AK3170" s="15">
        <v>12.348571428571429</v>
      </c>
      <c r="AL3170" s="15">
        <v>9.7169811320754729</v>
      </c>
      <c r="AM3170" s="15">
        <v>0.7483982683982684</v>
      </c>
      <c r="AN3170" s="15">
        <v>1.2140449438202248</v>
      </c>
      <c r="AO3170" s="15">
        <v>0.545569300681646</v>
      </c>
      <c r="AP3170" s="15">
        <v>8.3955223880597014</v>
      </c>
      <c r="AQ3170" s="15">
        <v>6.2732342007434951</v>
      </c>
      <c r="AR3170" s="15">
        <v>1.2053571428571428</v>
      </c>
      <c r="AS3170" s="15">
        <v>0.85205756122191356</v>
      </c>
      <c r="AT3170" s="14">
        <v>9.604571428571429E-2</v>
      </c>
      <c r="AU3170" s="14">
        <v>7.7778806108283211E-3</v>
      </c>
      <c r="AV3170" s="12">
        <v>6.8699999999999997E-2</v>
      </c>
      <c r="AW3170" s="12">
        <v>3.9599999999999996E-2</v>
      </c>
      <c r="AX3170" s="12">
        <v>0.17499999999999999</v>
      </c>
      <c r="AY3170" s="12">
        <v>0.19600000000000001</v>
      </c>
      <c r="AZ3170" s="14">
        <v>0.16500000000000001</v>
      </c>
      <c r="BA3170" s="14">
        <v>9.6600000000000005E-2</v>
      </c>
      <c r="BB3170" s="14">
        <v>0.11290322580645161</v>
      </c>
      <c r="BC3170" s="14">
        <v>0.11341238094645625</v>
      </c>
      <c r="BD3170" s="14">
        <v>4.4180762433728857E-2</v>
      </c>
      <c r="BE3170" s="14">
        <v>0.10148952284776572</v>
      </c>
      <c r="BF3170" s="14">
        <v>0.24730290456431533</v>
      </c>
      <c r="BG3170" s="14">
        <v>0.38429999999999997</v>
      </c>
      <c r="BH3170" s="13">
        <v>17.5</v>
      </c>
      <c r="BI3170" s="13">
        <v>17.5</v>
      </c>
      <c r="BJ3170" s="13">
        <v>40.200000000000003</v>
      </c>
      <c r="BK3170" s="13">
        <v>40.200000000000003</v>
      </c>
      <c r="BL3170" s="13">
        <v>396.1</v>
      </c>
      <c r="BM3170" s="13">
        <v>396.1</v>
      </c>
      <c r="BN3170" s="13">
        <v>53.8</v>
      </c>
      <c r="BO3170" s="13">
        <v>53.8</v>
      </c>
      <c r="BP3170" s="13">
        <v>30.258423236514524</v>
      </c>
      <c r="BQ3170" s="13">
        <v>0</v>
      </c>
      <c r="BR3170" s="13">
        <v>0</v>
      </c>
      <c r="BS3170" s="13">
        <v>-14</v>
      </c>
      <c r="BT3170" s="14">
        <v>-0.46268108191128149</v>
      </c>
      <c r="BU3170" s="13">
        <v>44.258423236514524</v>
      </c>
      <c r="BV3170" s="13">
        <v>31.5</v>
      </c>
      <c r="BW3170" s="13">
        <v>31.5</v>
      </c>
      <c r="BX3170" s="13">
        <v>155</v>
      </c>
      <c r="BY3170" s="13">
        <v>266.79999999999995</v>
      </c>
      <c r="BZ3170" s="13">
        <v>178</v>
      </c>
      <c r="CA3170" s="13">
        <v>280</v>
      </c>
      <c r="CB3170" s="13">
        <v>-1.6808000000000001</v>
      </c>
      <c r="CC3170" s="15">
        <v>-6.0000000000000001E-3</v>
      </c>
      <c r="CD3170" s="15">
        <v>0.52100000000000002</v>
      </c>
      <c r="CE3170" s="15">
        <v>0.36</v>
      </c>
      <c r="CF3170" s="15" t="s">
        <v>7128</v>
      </c>
      <c r="CG3170" s="15" t="s">
        <v>7128</v>
      </c>
      <c r="CH3170" s="13" t="s">
        <v>7128</v>
      </c>
      <c r="CI3170" s="13" t="s">
        <v>7128</v>
      </c>
      <c r="CJ3170" s="13">
        <v>-1.6808000000000001</v>
      </c>
      <c r="CK3170" s="12">
        <f t="shared" si="98"/>
        <v>5.3358730158730161E-2</v>
      </c>
      <c r="CL3170" s="36">
        <f t="shared" si="99"/>
        <v>1.4146428571428573</v>
      </c>
      <c r="CM3170" s="13">
        <v>24.1</v>
      </c>
      <c r="CN3170" s="13">
        <v>5.96</v>
      </c>
      <c r="CO3170" s="13">
        <v>17.5</v>
      </c>
      <c r="CP3170" s="13">
        <v>216.1</v>
      </c>
      <c r="CQ3170" s="13">
        <v>53.8</v>
      </c>
      <c r="CR3170" s="13">
        <v>337.5</v>
      </c>
      <c r="CS3170" s="13">
        <v>31.5</v>
      </c>
      <c r="CT3170" s="13">
        <v>0.40900000000000003</v>
      </c>
      <c r="CU3170" s="13">
        <v>39.989400000000003</v>
      </c>
      <c r="CV3170" s="13">
        <v>280.40899999999999</v>
      </c>
      <c r="CW3170" s="13">
        <v>53.8</v>
      </c>
      <c r="CX3170" s="12">
        <v>0.11125095715177372</v>
      </c>
      <c r="CY3170" s="12">
        <v>0.11264555171500877</v>
      </c>
      <c r="CZ3170" s="15">
        <v>6.2732342007434951</v>
      </c>
      <c r="DA3170" s="20"/>
      <c r="DB3170" s="20"/>
    </row>
    <row r="3171" spans="1:106" ht="24">
      <c r="A3171" s="8" t="s">
        <v>6519</v>
      </c>
      <c r="B3171" s="8" t="s">
        <v>6520</v>
      </c>
      <c r="C3171" s="9" t="s">
        <v>7142</v>
      </c>
      <c r="D3171" s="9" t="s">
        <v>7126</v>
      </c>
      <c r="E3171" s="10" t="s">
        <v>7127</v>
      </c>
      <c r="F3171" s="10" t="s">
        <v>7126</v>
      </c>
      <c r="G3171" s="11">
        <v>0.1</v>
      </c>
      <c r="H3171" s="11">
        <v>0.1</v>
      </c>
      <c r="I3171" s="12">
        <v>9.0499999999999997E-2</v>
      </c>
      <c r="J3171" s="12">
        <v>6.5549999999999997E-2</v>
      </c>
      <c r="K3171" s="12">
        <v>4.1999999999999996E-2</v>
      </c>
      <c r="L3171" s="12">
        <v>9.8500000000000004E-2</v>
      </c>
      <c r="M3171" s="12">
        <v>6.5019850000000004E-2</v>
      </c>
      <c r="N3171" s="12">
        <v>6.5549999999999997E-2</v>
      </c>
      <c r="O3171" s="12">
        <v>-6.7794389027431415E-2</v>
      </c>
      <c r="P3171" s="12">
        <v>-6.7794389027431415E-2</v>
      </c>
      <c r="Q3171" s="13">
        <v>3.05</v>
      </c>
      <c r="R3171" s="13">
        <v>0</v>
      </c>
      <c r="S3171" s="13">
        <v>0</v>
      </c>
      <c r="T3171" s="13">
        <v>0</v>
      </c>
      <c r="U3171" s="13">
        <v>3.05</v>
      </c>
      <c r="V3171" s="13">
        <v>0</v>
      </c>
      <c r="W3171" s="13">
        <v>3.05</v>
      </c>
      <c r="X3171" s="14">
        <v>0</v>
      </c>
      <c r="Y3171" s="15">
        <v>2.7808676307007785E-2</v>
      </c>
      <c r="Z3171" s="14">
        <v>0</v>
      </c>
      <c r="AA3171" s="14">
        <v>0</v>
      </c>
      <c r="AB3171" s="14">
        <v>0</v>
      </c>
      <c r="AC3171" s="14">
        <v>0</v>
      </c>
      <c r="AD3171" s="13">
        <v>0.33900000000000002</v>
      </c>
      <c r="AE3171" s="15">
        <v>1.1223055555555557</v>
      </c>
      <c r="AF3171" s="14">
        <v>0.13038404810405299</v>
      </c>
      <c r="AG3171" s="14">
        <v>0.73398549432693339</v>
      </c>
      <c r="AH3171" s="15">
        <v>0.42658730158730157</v>
      </c>
      <c r="AI3171" s="5" t="s">
        <v>7128</v>
      </c>
      <c r="AJ3171" s="15">
        <v>101.66666666666667</v>
      </c>
      <c r="AK3171" s="15" t="s">
        <v>7128</v>
      </c>
      <c r="AL3171" s="15" t="s">
        <v>7128</v>
      </c>
      <c r="AM3171" s="15" t="s">
        <v>7128</v>
      </c>
      <c r="AN3171" s="15">
        <v>0.80052493438320205</v>
      </c>
      <c r="AO3171" s="15" t="s">
        <v>7128</v>
      </c>
      <c r="AP3171" s="15" t="s">
        <v>7128</v>
      </c>
      <c r="AQ3171" s="15" t="s">
        <v>7128</v>
      </c>
      <c r="AR3171" s="15">
        <v>0.80052493438320205</v>
      </c>
      <c r="AS3171" s="15" t="s">
        <v>7128</v>
      </c>
      <c r="AT3171" s="14" t="s">
        <v>7128</v>
      </c>
      <c r="AU3171" s="14">
        <v>0</v>
      </c>
      <c r="AV3171" s="12" t="s">
        <v>7128</v>
      </c>
      <c r="AW3171" s="12" t="s">
        <v>7128</v>
      </c>
      <c r="AX3171" s="12" t="s">
        <v>7128</v>
      </c>
      <c r="AY3171" s="12" t="s">
        <v>7128</v>
      </c>
      <c r="AZ3171" s="14" t="s">
        <v>7128</v>
      </c>
      <c r="BA3171" s="14" t="s">
        <v>7128</v>
      </c>
      <c r="BB3171" s="14">
        <v>-2.2443890274314216E-3</v>
      </c>
      <c r="BC3171" s="14">
        <v>-2.2443890274314216E-3</v>
      </c>
      <c r="BD3171" s="14" t="s">
        <v>7128</v>
      </c>
      <c r="BE3171" s="14" t="s">
        <v>7128</v>
      </c>
      <c r="BF3171" s="14">
        <v>0</v>
      </c>
      <c r="BG3171" s="14" t="s">
        <v>7128</v>
      </c>
      <c r="BH3171" s="13">
        <v>0.03</v>
      </c>
      <c r="BI3171" s="13">
        <v>-8.9999999999999993E-3</v>
      </c>
      <c r="BJ3171" s="13">
        <v>-8.9999999999999993E-3</v>
      </c>
      <c r="BK3171" s="13">
        <v>-8.9999999999999993E-3</v>
      </c>
      <c r="BL3171" s="13">
        <v>0</v>
      </c>
      <c r="BM3171" s="13">
        <v>-3.7999999999999999E-2</v>
      </c>
      <c r="BN3171" s="13">
        <v>3.5000000000000003E-2</v>
      </c>
      <c r="BO3171" s="13">
        <v>-6.0000000000000001E-3</v>
      </c>
      <c r="BP3171" s="13">
        <v>-8.9999999999999993E-3</v>
      </c>
      <c r="BQ3171" s="13">
        <v>0</v>
      </c>
      <c r="BR3171" s="13">
        <v>0</v>
      </c>
      <c r="BS3171" s="13">
        <v>0</v>
      </c>
      <c r="BT3171" s="14" t="s">
        <v>7128</v>
      </c>
      <c r="BU3171" s="13">
        <v>-8.9999999999999993E-3</v>
      </c>
      <c r="BV3171" s="13">
        <v>-8.9999999999999993E-3</v>
      </c>
      <c r="BW3171" s="13">
        <v>-8.9999999999999993E-3</v>
      </c>
      <c r="BX3171" s="13">
        <v>4.01</v>
      </c>
      <c r="BY3171" s="13">
        <v>4.01</v>
      </c>
      <c r="BZ3171" s="13">
        <v>3.81</v>
      </c>
      <c r="CA3171" s="13">
        <v>3.81</v>
      </c>
      <c r="CB3171" s="13">
        <v>0</v>
      </c>
      <c r="CC3171" s="15">
        <v>0.63800000000000001</v>
      </c>
      <c r="CD3171" s="15">
        <v>-7.0999999999999994E-2</v>
      </c>
      <c r="CE3171" s="15">
        <v>0.36</v>
      </c>
      <c r="CF3171" s="15">
        <v>1.2686765832315552</v>
      </c>
      <c r="CG3171" s="15">
        <v>0.60779446342901844</v>
      </c>
      <c r="CH3171" s="13">
        <v>0.11480000000000001</v>
      </c>
      <c r="CI3171" s="13">
        <v>0.28120000000000001</v>
      </c>
      <c r="CJ3171" s="13">
        <v>0</v>
      </c>
      <c r="CK3171" s="12">
        <f t="shared" si="98"/>
        <v>0</v>
      </c>
      <c r="CL3171" s="36" t="str">
        <f t="shared" si="99"/>
        <v>NA</v>
      </c>
      <c r="CM3171" s="13" t="s">
        <v>7128</v>
      </c>
      <c r="CN3171" s="13" t="s">
        <v>7128</v>
      </c>
      <c r="CO3171" s="13" t="s">
        <v>7128</v>
      </c>
      <c r="CP3171" s="13" t="s">
        <v>7128</v>
      </c>
      <c r="CQ3171" s="13" t="s">
        <v>7128</v>
      </c>
      <c r="CR3171" s="13" t="s">
        <v>7128</v>
      </c>
      <c r="CS3171" s="13" t="s">
        <v>7128</v>
      </c>
      <c r="CT3171" s="13">
        <v>0</v>
      </c>
      <c r="CU3171" s="13">
        <v>-8.9999999999999993E-3</v>
      </c>
      <c r="CV3171" s="13">
        <v>3.81</v>
      </c>
      <c r="CW3171" s="13">
        <v>3.5000000000000003E-2</v>
      </c>
      <c r="CX3171" s="12">
        <v>-2.2443890274314216E-3</v>
      </c>
      <c r="CY3171" s="12">
        <v>-2.2443890274314216E-3</v>
      </c>
      <c r="CZ3171" s="15">
        <v>87.142857142857125</v>
      </c>
      <c r="DA3171" s="20"/>
      <c r="DB3171" s="20"/>
    </row>
    <row r="3172" spans="1:106">
      <c r="A3172" s="8" t="s">
        <v>2985</v>
      </c>
      <c r="B3172" s="8" t="s">
        <v>2986</v>
      </c>
      <c r="C3172" s="9" t="s">
        <v>7141</v>
      </c>
      <c r="D3172" s="9" t="s">
        <v>7126</v>
      </c>
      <c r="E3172" s="10" t="s">
        <v>7127</v>
      </c>
      <c r="F3172" s="10" t="s">
        <v>7126</v>
      </c>
      <c r="G3172" s="11">
        <v>0.73</v>
      </c>
      <c r="H3172" s="11">
        <v>0.78307678797512148</v>
      </c>
      <c r="I3172" s="12">
        <v>9.0499999999999997E-2</v>
      </c>
      <c r="J3172" s="12">
        <v>0.12736844931174848</v>
      </c>
      <c r="K3172" s="12">
        <v>4.7E-2</v>
      </c>
      <c r="L3172" s="12">
        <v>0.10350000000000001</v>
      </c>
      <c r="M3172" s="12">
        <v>6.8320350000000002E-2</v>
      </c>
      <c r="N3172" s="12">
        <v>0.12336618095744355</v>
      </c>
      <c r="O3172" s="12" t="s">
        <v>7128</v>
      </c>
      <c r="P3172" s="12">
        <v>-1.0819059339208854</v>
      </c>
      <c r="Q3172" s="13">
        <v>62.2</v>
      </c>
      <c r="R3172" s="13">
        <v>9.2433167195287727E-2</v>
      </c>
      <c r="S3172" s="13">
        <v>4.43</v>
      </c>
      <c r="T3172" s="13">
        <v>4.5224331671952873</v>
      </c>
      <c r="U3172" s="13">
        <v>66.722433167195291</v>
      </c>
      <c r="V3172" s="13">
        <v>0.71299999999999997</v>
      </c>
      <c r="W3172" s="13">
        <v>66.009433167195297</v>
      </c>
      <c r="X3172" s="14">
        <v>1.0686061136489745E-2</v>
      </c>
      <c r="Y3172" s="15">
        <v>0.24009900990099009</v>
      </c>
      <c r="Z3172" s="14" t="s">
        <v>7128</v>
      </c>
      <c r="AA3172" s="14">
        <v>6.7779799874246552E-2</v>
      </c>
      <c r="AB3172" s="14" t="s">
        <v>7128</v>
      </c>
      <c r="AC3172" s="14">
        <v>7.2707928733043201E-2</v>
      </c>
      <c r="AD3172" s="13">
        <v>0.61599999999999999</v>
      </c>
      <c r="AE3172" s="15">
        <v>2.8042777777777781</v>
      </c>
      <c r="AF3172" s="14">
        <v>0.14832396974191325</v>
      </c>
      <c r="AG3172" s="14">
        <v>0.84140142835412612</v>
      </c>
      <c r="AH3172" s="15">
        <v>0.54556213017751487</v>
      </c>
      <c r="AI3172" s="5" t="s">
        <v>7128</v>
      </c>
      <c r="AJ3172" s="15" t="s">
        <v>7128</v>
      </c>
      <c r="AK3172" s="15" t="s">
        <v>7128</v>
      </c>
      <c r="AL3172" s="15" t="s">
        <v>7128</v>
      </c>
      <c r="AM3172" s="15" t="s">
        <v>7128</v>
      </c>
      <c r="AN3172" s="15" t="s">
        <v>7128</v>
      </c>
      <c r="AO3172" s="15">
        <v>2.789237668161435</v>
      </c>
      <c r="AP3172" s="15" t="s">
        <v>7128</v>
      </c>
      <c r="AQ3172" s="15" t="s">
        <v>7128</v>
      </c>
      <c r="AR3172" s="15">
        <v>42.879050922008339</v>
      </c>
      <c r="AS3172" s="15">
        <v>2.9600642675872328</v>
      </c>
      <c r="AT3172" s="14" t="s">
        <v>7128</v>
      </c>
      <c r="AU3172" s="14">
        <v>0</v>
      </c>
      <c r="AV3172" s="12" t="s">
        <v>7128</v>
      </c>
      <c r="AW3172" s="12" t="s">
        <v>7128</v>
      </c>
      <c r="AX3172" s="12">
        <v>-8.6400000000000005E-2</v>
      </c>
      <c r="AY3172" s="12">
        <v>5.9299999999999995E-3</v>
      </c>
      <c r="AZ3172" s="14" t="s">
        <v>7128</v>
      </c>
      <c r="BA3172" s="14" t="s">
        <v>7128</v>
      </c>
      <c r="BB3172" s="14" t="s">
        <v>7128</v>
      </c>
      <c r="BC3172" s="14">
        <v>-0.95853975296344196</v>
      </c>
      <c r="BD3172" s="14">
        <v>-7.8923766816143492E-2</v>
      </c>
      <c r="BE3172" s="14">
        <v>-7.5627203293231277E-2</v>
      </c>
      <c r="BF3172" s="14">
        <v>0</v>
      </c>
      <c r="BG3172" s="14" t="s">
        <v>7128</v>
      </c>
      <c r="BH3172" s="13">
        <v>-1.76</v>
      </c>
      <c r="BI3172" s="13">
        <v>-1.76</v>
      </c>
      <c r="BJ3172" s="13">
        <v>-1.77</v>
      </c>
      <c r="BK3172" s="13">
        <v>-1.6864866334390576</v>
      </c>
      <c r="BL3172" s="13">
        <v>22.3</v>
      </c>
      <c r="BM3172" s="13">
        <v>22.3</v>
      </c>
      <c r="BN3172" s="13">
        <v>-1.44</v>
      </c>
      <c r="BO3172" s="13">
        <v>-1.3379999999999999</v>
      </c>
      <c r="BP3172" s="13">
        <v>-1.6864866334390576</v>
      </c>
      <c r="BQ3172" s="13">
        <v>-1.69</v>
      </c>
      <c r="BR3172" s="13">
        <v>-1.6999999999999984E-2</v>
      </c>
      <c r="BS3172" s="13">
        <v>-0.22299999999999998</v>
      </c>
      <c r="BT3172" s="14" t="s">
        <v>7128</v>
      </c>
      <c r="BU3172" s="13">
        <v>-1.4464866334390578</v>
      </c>
      <c r="BV3172" s="13">
        <v>0.16999999999999993</v>
      </c>
      <c r="BW3172" s="13">
        <v>-1.52</v>
      </c>
      <c r="BX3172" s="13">
        <v>-7.28</v>
      </c>
      <c r="BY3172" s="13">
        <v>1.7594331671952879</v>
      </c>
      <c r="BZ3172" s="13">
        <v>-2.27</v>
      </c>
      <c r="CA3172" s="13">
        <v>1.5394331671952872</v>
      </c>
      <c r="CB3172" s="13">
        <v>0</v>
      </c>
      <c r="CC3172" s="15">
        <v>0.83199999999999996</v>
      </c>
      <c r="CD3172" s="15">
        <v>1.37</v>
      </c>
      <c r="CE3172" s="15">
        <v>0.36</v>
      </c>
      <c r="CF3172" s="15">
        <v>1.3372002972501558</v>
      </c>
      <c r="CG3172" s="15">
        <v>1.6186333925868015</v>
      </c>
      <c r="CH3172" s="13">
        <v>1.0789999999999997</v>
      </c>
      <c r="CI3172" s="13">
        <v>6.2444444444444476E-2</v>
      </c>
      <c r="CJ3172" s="13">
        <v>0</v>
      </c>
      <c r="CK3172" s="12">
        <f t="shared" si="98"/>
        <v>0</v>
      </c>
      <c r="CL3172" s="36">
        <f t="shared" si="99"/>
        <v>14.485851334896632</v>
      </c>
      <c r="CM3172" s="13" t="s">
        <v>7128</v>
      </c>
      <c r="CN3172" s="13" t="s">
        <v>7128</v>
      </c>
      <c r="CO3172" s="13" t="s">
        <v>7128</v>
      </c>
      <c r="CP3172" s="13" t="s">
        <v>7128</v>
      </c>
      <c r="CQ3172" s="13" t="s">
        <v>7128</v>
      </c>
      <c r="CR3172" s="13" t="s">
        <v>7128</v>
      </c>
      <c r="CS3172" s="13" t="s">
        <v>7128</v>
      </c>
      <c r="CT3172" s="13">
        <v>0</v>
      </c>
      <c r="CU3172" s="13">
        <v>-1.6864866334390576</v>
      </c>
      <c r="CV3172" s="13">
        <v>1.5394331671952872</v>
      </c>
      <c r="CW3172" s="13">
        <v>-1.44</v>
      </c>
      <c r="CX3172" s="12" t="s">
        <v>7128</v>
      </c>
      <c r="CY3172" s="12">
        <v>-0.95853975296344196</v>
      </c>
      <c r="CZ3172" s="15" t="s">
        <v>7128</v>
      </c>
      <c r="DA3172" s="20"/>
      <c r="DB3172" s="20"/>
    </row>
    <row r="3173" spans="1:106">
      <c r="A3173" s="8" t="s">
        <v>1369</v>
      </c>
      <c r="B3173" s="8" t="s">
        <v>1370</v>
      </c>
      <c r="C3173" s="9" t="s">
        <v>7170</v>
      </c>
      <c r="D3173" s="9" t="s">
        <v>7126</v>
      </c>
      <c r="E3173" s="10" t="s">
        <v>7127</v>
      </c>
      <c r="F3173" s="10" t="s">
        <v>7126</v>
      </c>
      <c r="G3173" s="11">
        <v>1.06</v>
      </c>
      <c r="H3173" s="11">
        <v>1.0607803054991072</v>
      </c>
      <c r="I3173" s="12">
        <v>9.0499999999999997E-2</v>
      </c>
      <c r="J3173" s="12">
        <v>0.1525006176476692</v>
      </c>
      <c r="K3173" s="12">
        <v>3.2000000000000001E-2</v>
      </c>
      <c r="L3173" s="12">
        <v>8.8499999999999995E-2</v>
      </c>
      <c r="M3173" s="12">
        <v>5.8418850000000001E-2</v>
      </c>
      <c r="N3173" s="12">
        <v>0.15239583193031783</v>
      </c>
      <c r="O3173" s="12">
        <v>4.9693739719101987E-2</v>
      </c>
      <c r="P3173" s="12">
        <v>5.1430104060130849E-2</v>
      </c>
      <c r="Q3173" s="13">
        <v>636.5</v>
      </c>
      <c r="R3173" s="13">
        <v>0.30770686357652494</v>
      </c>
      <c r="S3173" s="13">
        <v>0.40200000000000002</v>
      </c>
      <c r="T3173" s="13">
        <v>0.7097068635765249</v>
      </c>
      <c r="U3173" s="13">
        <v>637.20970686357657</v>
      </c>
      <c r="V3173" s="13">
        <v>3.79</v>
      </c>
      <c r="W3173" s="13">
        <v>633.41970686357661</v>
      </c>
      <c r="X3173" s="14">
        <v>5.9478064429602613E-3</v>
      </c>
      <c r="Y3173" s="15">
        <v>0.23529411764705882</v>
      </c>
      <c r="Z3173" s="14">
        <v>1.002273409977337E-2</v>
      </c>
      <c r="AA3173" s="14">
        <v>1.113772837940257E-3</v>
      </c>
      <c r="AB3173" s="14">
        <v>1.012420632776783E-2</v>
      </c>
      <c r="AC3173" s="14">
        <v>1.1150147110393165E-3</v>
      </c>
      <c r="AD3173" s="13">
        <v>9.36</v>
      </c>
      <c r="AE3173" s="15">
        <v>1.8101666666666667</v>
      </c>
      <c r="AF3173" s="14">
        <v>0.216794833886788</v>
      </c>
      <c r="AG3173" s="14">
        <v>0.42759321492138819</v>
      </c>
      <c r="AH3173" s="15">
        <v>0.38196286472148538</v>
      </c>
      <c r="AI3173" s="5">
        <v>205.43478260869563</v>
      </c>
      <c r="AJ3173" s="15">
        <v>49.34108527131783</v>
      </c>
      <c r="AK3173" s="15">
        <v>49.34108527131783</v>
      </c>
      <c r="AL3173" s="15">
        <v>19.298969072164947</v>
      </c>
      <c r="AM3173" s="15">
        <v>1.6669285564634402</v>
      </c>
      <c r="AN3173" s="15">
        <v>9.0798858773181177</v>
      </c>
      <c r="AO3173" s="15">
        <v>4.2833109017496636</v>
      </c>
      <c r="AP3173" s="15">
        <v>33.476262022959851</v>
      </c>
      <c r="AQ3173" s="15">
        <v>29.348084458304065</v>
      </c>
      <c r="AR3173" s="15">
        <v>9.4512455590554652</v>
      </c>
      <c r="AS3173" s="15">
        <v>4.2625821457844992</v>
      </c>
      <c r="AT3173" s="14">
        <v>0.25271317829457363</v>
      </c>
      <c r="AU3173" s="14">
        <v>5.1217596229379417E-3</v>
      </c>
      <c r="AV3173" s="12">
        <v>0.11800000000000001</v>
      </c>
      <c r="AW3173" s="12" t="s">
        <v>7128</v>
      </c>
      <c r="AX3173" s="12">
        <v>0.11800000000000001</v>
      </c>
      <c r="AY3173" s="12" t="s">
        <v>7128</v>
      </c>
      <c r="AZ3173" s="14">
        <v>0.29600000000000004</v>
      </c>
      <c r="BA3173" s="14" t="s">
        <v>7128</v>
      </c>
      <c r="BB3173" s="14">
        <v>0.20219435736677119</v>
      </c>
      <c r="BC3173" s="14">
        <v>0.20382593599044868</v>
      </c>
      <c r="BD3173" s="14">
        <v>8.6810228802153444E-2</v>
      </c>
      <c r="BE3173" s="14">
        <v>0.12733148470581893</v>
      </c>
      <c r="BF3173" s="14">
        <v>0.33979591836734691</v>
      </c>
      <c r="BG3173" s="14">
        <v>0.15490000000000001</v>
      </c>
      <c r="BH3173" s="13">
        <v>12.9</v>
      </c>
      <c r="BI3173" s="13">
        <v>12.9</v>
      </c>
      <c r="BJ3173" s="13">
        <v>18.899999999999999</v>
      </c>
      <c r="BK3173" s="13">
        <v>18.921458627284693</v>
      </c>
      <c r="BL3173" s="13">
        <v>148.6</v>
      </c>
      <c r="BM3173" s="13">
        <v>148.6</v>
      </c>
      <c r="BN3173" s="13">
        <v>21.5</v>
      </c>
      <c r="BO3173" s="13">
        <v>21.582999999999998</v>
      </c>
      <c r="BP3173" s="13">
        <v>12.492024216176732</v>
      </c>
      <c r="BQ3173" s="13">
        <v>0.115</v>
      </c>
      <c r="BR3173" s="13">
        <v>12.14</v>
      </c>
      <c r="BS3173" s="13">
        <v>1.5399999999999996</v>
      </c>
      <c r="BT3173" s="14">
        <v>1.095098741666293</v>
      </c>
      <c r="BU3173" s="13">
        <v>-1.1879757838232674</v>
      </c>
      <c r="BV3173" s="13">
        <v>-0.89499999999999935</v>
      </c>
      <c r="BW3173" s="13">
        <v>-0.77999999999999936</v>
      </c>
      <c r="BX3173" s="13">
        <v>63.8</v>
      </c>
      <c r="BY3173" s="13">
        <v>61.287706863576531</v>
      </c>
      <c r="BZ3173" s="13">
        <v>70.099999999999994</v>
      </c>
      <c r="CA3173" s="13">
        <v>67.019706863576516</v>
      </c>
      <c r="CB3173" s="13">
        <v>-3.26</v>
      </c>
      <c r="CC3173" s="15">
        <v>0.61799999999999999</v>
      </c>
      <c r="CD3173" s="15">
        <v>0.72</v>
      </c>
      <c r="CE3173" s="15">
        <v>0.36</v>
      </c>
      <c r="CF3173" s="15">
        <v>0.1734989727347554</v>
      </c>
      <c r="CG3173" s="15">
        <v>0.19511222945297918</v>
      </c>
      <c r="CH3173" s="13">
        <v>12.019</v>
      </c>
      <c r="CI3173" s="13">
        <v>9.0519999999999996</v>
      </c>
      <c r="CJ3173" s="13">
        <v>-3.26</v>
      </c>
      <c r="CK3173" s="12" t="str">
        <f t="shared" si="98"/>
        <v>NA</v>
      </c>
      <c r="CL3173" s="36">
        <f t="shared" si="99"/>
        <v>2.2172582805007801</v>
      </c>
      <c r="CM3173" s="13">
        <v>19.600000000000001</v>
      </c>
      <c r="CN3173" s="13">
        <v>6.66</v>
      </c>
      <c r="CO3173" s="13">
        <v>12.9</v>
      </c>
      <c r="CP3173" s="13">
        <v>636.5</v>
      </c>
      <c r="CQ3173" s="13">
        <v>21.582999999999998</v>
      </c>
      <c r="CR3173" s="13">
        <v>633.41970686357661</v>
      </c>
      <c r="CS3173" s="13">
        <v>-0.89499999999999935</v>
      </c>
      <c r="CT3173" s="13">
        <v>0</v>
      </c>
      <c r="CU3173" s="13">
        <v>18.921458627284693</v>
      </c>
      <c r="CV3173" s="13">
        <v>67.019706863576516</v>
      </c>
      <c r="CW3173" s="13">
        <v>21.5</v>
      </c>
      <c r="CX3173" s="12">
        <v>0.20219435736677119</v>
      </c>
      <c r="CY3173" s="12">
        <v>0.20382593599044868</v>
      </c>
      <c r="CZ3173" s="15">
        <v>29.461381714584959</v>
      </c>
      <c r="DA3173" s="20"/>
      <c r="DB3173" s="20"/>
    </row>
    <row r="3174" spans="1:106" ht="24">
      <c r="A3174" s="8" t="s">
        <v>2163</v>
      </c>
      <c r="B3174" s="8" t="s">
        <v>2164</v>
      </c>
      <c r="C3174" s="9" t="s">
        <v>7161</v>
      </c>
      <c r="D3174" s="9" t="s">
        <v>7126</v>
      </c>
      <c r="E3174" s="10" t="s">
        <v>7127</v>
      </c>
      <c r="F3174" s="10" t="s">
        <v>7126</v>
      </c>
      <c r="G3174" s="11">
        <v>0.75</v>
      </c>
      <c r="H3174" s="11">
        <v>0.75</v>
      </c>
      <c r="I3174" s="12">
        <v>9.0499999999999997E-2</v>
      </c>
      <c r="J3174" s="12">
        <v>0.12437499999999999</v>
      </c>
      <c r="K3174" s="12">
        <v>4.1999999999999996E-2</v>
      </c>
      <c r="L3174" s="12">
        <v>9.8500000000000004E-2</v>
      </c>
      <c r="M3174" s="12">
        <v>6.5019850000000004E-2</v>
      </c>
      <c r="N3174" s="12">
        <v>0.12437499999999999</v>
      </c>
      <c r="O3174" s="12">
        <v>-6.14715189873416E-3</v>
      </c>
      <c r="P3174" s="12">
        <v>3.8877503953610976E-2</v>
      </c>
      <c r="Q3174" s="13">
        <v>13.1</v>
      </c>
      <c r="R3174" s="13">
        <v>0</v>
      </c>
      <c r="S3174" s="13">
        <v>0</v>
      </c>
      <c r="T3174" s="13">
        <v>0</v>
      </c>
      <c r="U3174" s="13">
        <v>13.1</v>
      </c>
      <c r="V3174" s="13">
        <v>0</v>
      </c>
      <c r="W3174" s="13">
        <v>13.1</v>
      </c>
      <c r="X3174" s="14">
        <v>0</v>
      </c>
      <c r="Y3174" s="15">
        <v>5.8411214953271028E-2</v>
      </c>
      <c r="Z3174" s="14" t="s">
        <v>7128</v>
      </c>
      <c r="AA3174" s="14">
        <v>0</v>
      </c>
      <c r="AB3174" s="14" t="s">
        <v>7128</v>
      </c>
      <c r="AC3174" s="14">
        <v>0</v>
      </c>
      <c r="AD3174" s="13">
        <v>1.53</v>
      </c>
      <c r="AE3174" s="15">
        <v>1.0081944444444446</v>
      </c>
      <c r="AF3174" s="14">
        <v>4.4721359549995794E-2</v>
      </c>
      <c r="AG3174" s="14">
        <v>0.75802704437242874</v>
      </c>
      <c r="AH3174" s="15">
        <v>0.52622061482820981</v>
      </c>
      <c r="AI3174" s="5">
        <v>1.6909090909090909</v>
      </c>
      <c r="AJ3174" s="15">
        <v>14.025695931477514</v>
      </c>
      <c r="AK3174" s="15">
        <v>14.025695931477514</v>
      </c>
      <c r="AL3174" s="15" t="s">
        <v>7128</v>
      </c>
      <c r="AM3174" s="15" t="s">
        <v>7128</v>
      </c>
      <c r="AN3174" s="15" t="s">
        <v>7128</v>
      </c>
      <c r="AO3174" s="15">
        <v>0.23861566484517305</v>
      </c>
      <c r="AP3174" s="15">
        <v>4.6953405017921144</v>
      </c>
      <c r="AQ3174" s="15">
        <v>3.8643067846607666</v>
      </c>
      <c r="AR3174" s="15" t="s">
        <v>7128</v>
      </c>
      <c r="AS3174" s="15">
        <v>0.23861566484517305</v>
      </c>
      <c r="AT3174" s="14">
        <v>0.29327623126338326</v>
      </c>
      <c r="AU3174" s="14">
        <v>2.0909923664122136E-2</v>
      </c>
      <c r="AV3174" s="12">
        <v>-2.0199999999999999E-2</v>
      </c>
      <c r="AW3174" s="12">
        <v>0.11699999999999999</v>
      </c>
      <c r="AX3174" s="12">
        <v>0.48100000000000004</v>
      </c>
      <c r="AY3174" s="12">
        <v>0.16899999999999998</v>
      </c>
      <c r="AZ3174" s="14" t="s">
        <v>7128</v>
      </c>
      <c r="BA3174" s="14" t="s">
        <v>7128</v>
      </c>
      <c r="BB3174" s="14">
        <v>0.11822784810126583</v>
      </c>
      <c r="BC3174" s="14">
        <v>0.16325250395361096</v>
      </c>
      <c r="BD3174" s="14">
        <v>1.7012750455373409E-2</v>
      </c>
      <c r="BE3174" s="14">
        <v>5.0819672131147541E-2</v>
      </c>
      <c r="BF3174" s="14">
        <v>0.36571428571428577</v>
      </c>
      <c r="BG3174" s="14" t="s">
        <v>7128</v>
      </c>
      <c r="BH3174" s="13">
        <v>0.93400000000000005</v>
      </c>
      <c r="BI3174" s="13">
        <v>0.93400000000000005</v>
      </c>
      <c r="BJ3174" s="13">
        <v>2.79</v>
      </c>
      <c r="BK3174" s="13">
        <v>2.79</v>
      </c>
      <c r="BL3174" s="13">
        <v>54.9</v>
      </c>
      <c r="BM3174" s="13">
        <v>54.9</v>
      </c>
      <c r="BN3174" s="13">
        <v>3.39</v>
      </c>
      <c r="BO3174" s="13">
        <v>3.39</v>
      </c>
      <c r="BP3174" s="13">
        <v>1.7696571428571428</v>
      </c>
      <c r="BQ3174" s="13">
        <v>0</v>
      </c>
      <c r="BR3174" s="13">
        <v>0</v>
      </c>
      <c r="BS3174" s="13">
        <v>-0.85899999999999999</v>
      </c>
      <c r="BT3174" s="14">
        <v>-0.48540475959830798</v>
      </c>
      <c r="BU3174" s="13">
        <v>2.6286571428571426</v>
      </c>
      <c r="BV3174" s="13">
        <v>1.7930000000000001</v>
      </c>
      <c r="BW3174" s="13">
        <v>1.7930000000000001</v>
      </c>
      <c r="BX3174" s="13">
        <v>7.9</v>
      </c>
      <c r="BY3174" s="13">
        <v>10.84</v>
      </c>
      <c r="BZ3174" s="13">
        <v>0</v>
      </c>
      <c r="CA3174" s="13">
        <v>0</v>
      </c>
      <c r="CB3174" s="13">
        <v>-0.27392</v>
      </c>
      <c r="CC3174" s="15">
        <v>0.22600000000000001</v>
      </c>
      <c r="CD3174" s="15">
        <v>0.64100000000000001</v>
      </c>
      <c r="CE3174" s="15">
        <v>0.36</v>
      </c>
      <c r="CF3174" s="15" t="s">
        <v>7128</v>
      </c>
      <c r="CG3174" s="15" t="s">
        <v>7128</v>
      </c>
      <c r="CH3174" s="13" t="s">
        <v>7128</v>
      </c>
      <c r="CI3174" s="13" t="s">
        <v>7128</v>
      </c>
      <c r="CJ3174" s="13">
        <v>-0.27392</v>
      </c>
      <c r="CK3174" s="12">
        <f t="shared" si="98"/>
        <v>0.15277189068600111</v>
      </c>
      <c r="CL3174" s="36" t="str">
        <f t="shared" si="99"/>
        <v>NA</v>
      </c>
      <c r="CM3174" s="13">
        <v>1.4</v>
      </c>
      <c r="CN3174" s="13">
        <v>0.51200000000000001</v>
      </c>
      <c r="CO3174" s="13">
        <v>0.93400000000000005</v>
      </c>
      <c r="CP3174" s="13">
        <v>13.1</v>
      </c>
      <c r="CQ3174" s="13">
        <v>3.39</v>
      </c>
      <c r="CR3174" s="13">
        <v>13.1</v>
      </c>
      <c r="CS3174" s="13">
        <v>1.7930000000000001</v>
      </c>
      <c r="CT3174" s="13">
        <v>2.3E-2</v>
      </c>
      <c r="CU3174" s="13">
        <v>2.7772000000000001</v>
      </c>
      <c r="CV3174" s="13">
        <v>2.3E-2</v>
      </c>
      <c r="CW3174" s="13">
        <v>3.39</v>
      </c>
      <c r="CX3174" s="12">
        <v>0.11626908999116496</v>
      </c>
      <c r="CY3174" s="12">
        <v>0.16215946660354283</v>
      </c>
      <c r="CZ3174" s="15">
        <v>3.8643067846607666</v>
      </c>
      <c r="DA3174" s="20"/>
      <c r="DB3174" s="20"/>
    </row>
    <row r="3175" spans="1:106">
      <c r="A3175" s="8" t="s">
        <v>3239</v>
      </c>
      <c r="B3175" s="8" t="s">
        <v>3240</v>
      </c>
      <c r="C3175" s="9" t="s">
        <v>7181</v>
      </c>
      <c r="D3175" s="9" t="s">
        <v>7126</v>
      </c>
      <c r="E3175" s="10" t="s">
        <v>7127</v>
      </c>
      <c r="F3175" s="10" t="s">
        <v>7126</v>
      </c>
      <c r="G3175" s="11">
        <v>0.94</v>
      </c>
      <c r="H3175" s="11">
        <v>1.8579458097038435</v>
      </c>
      <c r="I3175" s="12">
        <v>9.0499999999999997E-2</v>
      </c>
      <c r="J3175" s="12">
        <v>0.22464409577819783</v>
      </c>
      <c r="K3175" s="12">
        <v>4.7E-2</v>
      </c>
      <c r="L3175" s="12">
        <v>0.10350000000000001</v>
      </c>
      <c r="M3175" s="12">
        <v>6.8320350000000002E-2</v>
      </c>
      <c r="N3175" s="12">
        <v>0.13942244082169641</v>
      </c>
      <c r="O3175" s="12">
        <v>-0.18772101885512091</v>
      </c>
      <c r="P3175" s="12">
        <v>-8.3994133065269927E-2</v>
      </c>
      <c r="Q3175" s="13">
        <v>14.1</v>
      </c>
      <c r="R3175" s="13">
        <v>0</v>
      </c>
      <c r="S3175" s="13">
        <v>16.899999999999999</v>
      </c>
      <c r="T3175" s="13">
        <v>16.899999999999999</v>
      </c>
      <c r="U3175" s="13">
        <v>31</v>
      </c>
      <c r="V3175" s="13">
        <v>1.75</v>
      </c>
      <c r="W3175" s="13">
        <v>29.25</v>
      </c>
      <c r="X3175" s="14">
        <v>5.6451612903225805E-2</v>
      </c>
      <c r="Y3175" s="15">
        <v>0.37337662337662336</v>
      </c>
      <c r="Z3175" s="14">
        <v>0.60142348754448394</v>
      </c>
      <c r="AA3175" s="14">
        <v>0.54516129032258065</v>
      </c>
      <c r="AB3175" s="14">
        <v>1.5089285714285714</v>
      </c>
      <c r="AC3175" s="14">
        <v>1.1985815602836878</v>
      </c>
      <c r="AD3175" s="13">
        <v>0.91700000000000004</v>
      </c>
      <c r="AE3175" s="15">
        <v>0.65925000000000011</v>
      </c>
      <c r="AF3175" s="14">
        <v>3.1622776601683791E-2</v>
      </c>
      <c r="AG3175" s="14">
        <v>0.81112421983318939</v>
      </c>
      <c r="AH3175" s="15">
        <v>0.41843971631205673</v>
      </c>
      <c r="AI3175" s="5">
        <v>1.1675675675675676</v>
      </c>
      <c r="AJ3175" s="15">
        <v>32.638888888888886</v>
      </c>
      <c r="AK3175" s="15">
        <v>32.638888888888886</v>
      </c>
      <c r="AL3175" s="15" t="s">
        <v>7128</v>
      </c>
      <c r="AM3175" s="15" t="s">
        <v>7128</v>
      </c>
      <c r="AN3175" s="15">
        <v>1.2589285714285714</v>
      </c>
      <c r="AO3175" s="15">
        <v>0.85975609756097571</v>
      </c>
      <c r="AP3175" s="15">
        <v>13.541666666666666</v>
      </c>
      <c r="AQ3175" s="15">
        <v>11.987704918032787</v>
      </c>
      <c r="AR3175" s="15">
        <v>1.110056925996205</v>
      </c>
      <c r="AS3175" s="15">
        <v>1.7835365853658538</v>
      </c>
      <c r="AT3175" s="14">
        <v>0.56712962962962965</v>
      </c>
      <c r="AU3175" s="14">
        <v>1.7375886524822696E-2</v>
      </c>
      <c r="AV3175" s="12">
        <v>-0.32600000000000001</v>
      </c>
      <c r="AW3175" s="12">
        <v>-0.20499999999999999</v>
      </c>
      <c r="AX3175" s="12">
        <v>0.12300000000000001</v>
      </c>
      <c r="AY3175" s="12">
        <v>3.9699999999999999E-2</v>
      </c>
      <c r="AZ3175" s="14" t="s">
        <v>7128</v>
      </c>
      <c r="BA3175" s="14" t="s">
        <v>7128</v>
      </c>
      <c r="BB3175" s="14">
        <v>3.6923076923076927E-2</v>
      </c>
      <c r="BC3175" s="14">
        <v>5.542830775642648E-2</v>
      </c>
      <c r="BD3175" s="14">
        <v>2.6341463414634149E-2</v>
      </c>
      <c r="BE3175" s="14">
        <v>0.13170731707317077</v>
      </c>
      <c r="BF3175" s="14">
        <v>0.18525519848771266</v>
      </c>
      <c r="BG3175" s="14">
        <v>3.2599999999999997E-2</v>
      </c>
      <c r="BH3175" s="13">
        <v>0.432</v>
      </c>
      <c r="BI3175" s="13">
        <v>0.432</v>
      </c>
      <c r="BJ3175" s="13">
        <v>2.16</v>
      </c>
      <c r="BK3175" s="13">
        <v>2.16</v>
      </c>
      <c r="BL3175" s="13">
        <v>16.399999999999999</v>
      </c>
      <c r="BM3175" s="13">
        <v>16.399999999999999</v>
      </c>
      <c r="BN3175" s="13">
        <v>2.44</v>
      </c>
      <c r="BO3175" s="13">
        <v>2.44</v>
      </c>
      <c r="BP3175" s="13">
        <v>1.7598487712665407</v>
      </c>
      <c r="BQ3175" s="13">
        <v>4.58</v>
      </c>
      <c r="BR3175" s="13">
        <v>-8.5809999999999995</v>
      </c>
      <c r="BS3175" s="13">
        <v>-0.25</v>
      </c>
      <c r="BT3175" s="14">
        <v>-5.0180448139554867</v>
      </c>
      <c r="BU3175" s="13">
        <v>10.59084877126654</v>
      </c>
      <c r="BV3175" s="13">
        <v>4.6829999999999998</v>
      </c>
      <c r="BW3175" s="13">
        <v>9.2629999999999999</v>
      </c>
      <c r="BX3175" s="13">
        <v>11.7</v>
      </c>
      <c r="BY3175" s="13">
        <v>31.75</v>
      </c>
      <c r="BZ3175" s="13">
        <v>11.2</v>
      </c>
      <c r="CA3175" s="13">
        <v>26.349999999999998</v>
      </c>
      <c r="CB3175" s="13">
        <v>-0.245</v>
      </c>
      <c r="CC3175" s="15">
        <v>0.17100000000000001</v>
      </c>
      <c r="CD3175" s="15">
        <v>0.372</v>
      </c>
      <c r="CE3175" s="15">
        <v>0.36</v>
      </c>
      <c r="CF3175" s="15" t="s">
        <v>7128</v>
      </c>
      <c r="CG3175" s="15" t="s">
        <v>7128</v>
      </c>
      <c r="CH3175" s="13" t="s">
        <v>7128</v>
      </c>
      <c r="CI3175" s="13" t="s">
        <v>7128</v>
      </c>
      <c r="CJ3175" s="13">
        <v>-0.245</v>
      </c>
      <c r="CK3175" s="12">
        <f t="shared" si="98"/>
        <v>5.2316890881913304E-2</v>
      </c>
      <c r="CL3175" s="36">
        <f t="shared" si="99"/>
        <v>0.62239089184060725</v>
      </c>
      <c r="CM3175" s="13">
        <v>0.52900000000000003</v>
      </c>
      <c r="CN3175" s="13">
        <v>9.8000000000000004E-2</v>
      </c>
      <c r="CO3175" s="13">
        <v>0.432</v>
      </c>
      <c r="CP3175" s="13">
        <v>14.1</v>
      </c>
      <c r="CQ3175" s="13">
        <v>2.44</v>
      </c>
      <c r="CR3175" s="13">
        <v>29.25</v>
      </c>
      <c r="CS3175" s="13">
        <v>4.6829999999999998</v>
      </c>
      <c r="CT3175" s="13">
        <v>0</v>
      </c>
      <c r="CU3175" s="13">
        <v>2.16</v>
      </c>
      <c r="CV3175" s="13">
        <v>26.349999999999998</v>
      </c>
      <c r="CW3175" s="13">
        <v>2.44</v>
      </c>
      <c r="CX3175" s="12">
        <v>3.6923076923076927E-2</v>
      </c>
      <c r="CY3175" s="12">
        <v>5.542830775642648E-2</v>
      </c>
      <c r="CZ3175" s="15">
        <v>11.987704918032787</v>
      </c>
      <c r="DA3175" s="20"/>
      <c r="DB3175" s="20"/>
    </row>
    <row r="3176" spans="1:106" ht="24">
      <c r="A3176" s="8" t="s">
        <v>5637</v>
      </c>
      <c r="B3176" s="8" t="s">
        <v>5638</v>
      </c>
      <c r="C3176" s="9" t="s">
        <v>7142</v>
      </c>
      <c r="D3176" s="9" t="s">
        <v>7126</v>
      </c>
      <c r="E3176" s="10" t="s">
        <v>7127</v>
      </c>
      <c r="F3176" s="10" t="s">
        <v>7126</v>
      </c>
      <c r="G3176" s="11">
        <v>0.1</v>
      </c>
      <c r="H3176" s="11">
        <v>0.1</v>
      </c>
      <c r="I3176" s="12">
        <v>9.0499999999999997E-2</v>
      </c>
      <c r="J3176" s="12">
        <v>6.5549999999999997E-2</v>
      </c>
      <c r="K3176" s="12">
        <v>4.7E-2</v>
      </c>
      <c r="L3176" s="12">
        <v>0.10350000000000001</v>
      </c>
      <c r="M3176" s="12">
        <v>6.8320350000000002E-2</v>
      </c>
      <c r="N3176" s="12">
        <v>6.5549999999999997E-2</v>
      </c>
      <c r="O3176" s="12">
        <v>-5.7265976331360942E-2</v>
      </c>
      <c r="P3176" s="12">
        <v>-6.5549999999999997E-2</v>
      </c>
      <c r="Q3176" s="13">
        <v>7.7</v>
      </c>
      <c r="R3176" s="13">
        <v>0</v>
      </c>
      <c r="S3176" s="13">
        <v>0</v>
      </c>
      <c r="T3176" s="13">
        <v>0</v>
      </c>
      <c r="U3176" s="13">
        <v>7.7</v>
      </c>
      <c r="V3176" s="13">
        <v>3.9E-2</v>
      </c>
      <c r="W3176" s="13">
        <v>7.6610000000000005</v>
      </c>
      <c r="X3176" s="14">
        <v>5.0649350649350647E-3</v>
      </c>
      <c r="Y3176" s="15">
        <v>1.1133603238866396</v>
      </c>
      <c r="Z3176" s="14">
        <v>0</v>
      </c>
      <c r="AA3176" s="14">
        <v>0</v>
      </c>
      <c r="AB3176" s="14">
        <v>0</v>
      </c>
      <c r="AC3176" s="14">
        <v>0</v>
      </c>
      <c r="AD3176" s="13">
        <v>1.56</v>
      </c>
      <c r="AE3176" s="15" t="s">
        <v>7128</v>
      </c>
      <c r="AF3176" s="14" t="s">
        <v>7128</v>
      </c>
      <c r="AG3176" s="14" t="s">
        <v>7128</v>
      </c>
      <c r="AH3176" s="15">
        <v>0.33898305084745761</v>
      </c>
      <c r="AI3176" s="5" t="s">
        <v>7128</v>
      </c>
      <c r="AJ3176" s="15">
        <v>1100</v>
      </c>
      <c r="AK3176" s="15">
        <v>1100</v>
      </c>
      <c r="AL3176" s="15" t="s">
        <v>7128</v>
      </c>
      <c r="AM3176" s="15" t="s">
        <v>7128</v>
      </c>
      <c r="AN3176" s="15">
        <v>9.4247246022031828</v>
      </c>
      <c r="AO3176" s="15">
        <v>122.22222222222223</v>
      </c>
      <c r="AP3176" s="15" t="s">
        <v>7128</v>
      </c>
      <c r="AQ3176" s="15" t="s">
        <v>7128</v>
      </c>
      <c r="AR3176" s="15">
        <v>9.8470437017994872</v>
      </c>
      <c r="AS3176" s="15">
        <v>121.60317460317461</v>
      </c>
      <c r="AT3176" s="14">
        <v>0</v>
      </c>
      <c r="AU3176" s="14">
        <v>0</v>
      </c>
      <c r="AV3176" s="12" t="s">
        <v>7128</v>
      </c>
      <c r="AW3176" s="12">
        <v>6.4999999999999997E-4</v>
      </c>
      <c r="AX3176" s="12" t="s">
        <v>7128</v>
      </c>
      <c r="AY3176" s="12">
        <v>-0.52900000000000003</v>
      </c>
      <c r="AZ3176" s="14" t="s">
        <v>7128</v>
      </c>
      <c r="BA3176" s="14" t="s">
        <v>7128</v>
      </c>
      <c r="BB3176" s="14">
        <v>8.2840236686390536E-3</v>
      </c>
      <c r="BC3176" s="14">
        <v>0</v>
      </c>
      <c r="BD3176" s="14">
        <v>0.11111111111111112</v>
      </c>
      <c r="BE3176" s="14">
        <v>0</v>
      </c>
      <c r="BF3176" s="14">
        <v>0.22222222222222224</v>
      </c>
      <c r="BG3176" s="14" t="s">
        <v>7128</v>
      </c>
      <c r="BH3176" s="13">
        <v>7.0000000000000001E-3</v>
      </c>
      <c r="BI3176" s="13">
        <v>7.0000000000000001E-3</v>
      </c>
      <c r="BJ3176" s="13">
        <v>0</v>
      </c>
      <c r="BK3176" s="13">
        <v>0</v>
      </c>
      <c r="BL3176" s="13">
        <v>6.3E-2</v>
      </c>
      <c r="BM3176" s="13">
        <v>6.3E-2</v>
      </c>
      <c r="BN3176" s="13">
        <v>0</v>
      </c>
      <c r="BO3176" s="13">
        <v>0</v>
      </c>
      <c r="BP3176" s="13">
        <v>0</v>
      </c>
      <c r="BQ3176" s="13">
        <v>0</v>
      </c>
      <c r="BR3176" s="13">
        <v>0</v>
      </c>
      <c r="BS3176" s="13">
        <v>0</v>
      </c>
      <c r="BT3176" s="14" t="s">
        <v>7128</v>
      </c>
      <c r="BU3176" s="13">
        <v>0</v>
      </c>
      <c r="BV3176" s="13">
        <v>7.0000000000000001E-3</v>
      </c>
      <c r="BW3176" s="13">
        <v>7.0000000000000001E-3</v>
      </c>
      <c r="BX3176" s="13">
        <v>0.84499999999999997</v>
      </c>
      <c r="BY3176" s="13">
        <v>0.83499999999999996</v>
      </c>
      <c r="BZ3176" s="13">
        <v>0.81699999999999995</v>
      </c>
      <c r="CA3176" s="13">
        <v>0.77799999999999991</v>
      </c>
      <c r="CB3176" s="13">
        <v>0</v>
      </c>
      <c r="CC3176" s="15" t="s">
        <v>7128</v>
      </c>
      <c r="CD3176" s="15" t="s">
        <v>7128</v>
      </c>
      <c r="CE3176" s="15">
        <v>0.36</v>
      </c>
      <c r="CF3176" s="15" t="s">
        <v>7128</v>
      </c>
      <c r="CG3176" s="15" t="s">
        <v>7128</v>
      </c>
      <c r="CH3176" s="13" t="s">
        <v>7128</v>
      </c>
      <c r="CI3176" s="13" t="s">
        <v>7128</v>
      </c>
      <c r="CJ3176" s="13">
        <v>0</v>
      </c>
      <c r="CK3176" s="12">
        <f t="shared" si="98"/>
        <v>0</v>
      </c>
      <c r="CL3176" s="36">
        <f t="shared" si="99"/>
        <v>8.0976863753213377E-2</v>
      </c>
      <c r="CM3176" s="13">
        <v>8.9999999999999993E-3</v>
      </c>
      <c r="CN3176" s="13">
        <v>2E-3</v>
      </c>
      <c r="CO3176" s="13">
        <v>7.0000000000000001E-3</v>
      </c>
      <c r="CP3176" s="13">
        <v>7.7</v>
      </c>
      <c r="CQ3176" s="13" t="s">
        <v>7128</v>
      </c>
      <c r="CR3176" s="13" t="s">
        <v>7128</v>
      </c>
      <c r="CS3176" s="13" t="s">
        <v>7128</v>
      </c>
      <c r="CT3176" s="13">
        <v>0</v>
      </c>
      <c r="CU3176" s="13">
        <v>0</v>
      </c>
      <c r="CV3176" s="13">
        <v>0.77799999999999991</v>
      </c>
      <c r="CW3176" s="13">
        <v>0</v>
      </c>
      <c r="CX3176" s="12">
        <v>8.2840236686390536E-3</v>
      </c>
      <c r="CY3176" s="12">
        <v>0</v>
      </c>
      <c r="CZ3176" s="15" t="s">
        <v>7128</v>
      </c>
      <c r="DA3176" s="20"/>
      <c r="DB3176" s="20"/>
    </row>
    <row r="3177" spans="1:106">
      <c r="A3177" s="8" t="s">
        <v>3393</v>
      </c>
      <c r="B3177" s="8" t="s">
        <v>3394</v>
      </c>
      <c r="C3177" s="9" t="s">
        <v>7176</v>
      </c>
      <c r="D3177" s="9" t="s">
        <v>7126</v>
      </c>
      <c r="E3177" s="10" t="s">
        <v>7127</v>
      </c>
      <c r="F3177" s="10" t="s">
        <v>7126</v>
      </c>
      <c r="G3177" s="11">
        <v>0.99</v>
      </c>
      <c r="H3177" s="11">
        <v>2.9264003246043884</v>
      </c>
      <c r="I3177" s="12">
        <v>9.0499999999999997E-2</v>
      </c>
      <c r="J3177" s="12">
        <v>0.32133922937669712</v>
      </c>
      <c r="K3177" s="12">
        <v>4.7E-2</v>
      </c>
      <c r="L3177" s="12">
        <v>0.10350000000000001</v>
      </c>
      <c r="M3177" s="12">
        <v>6.8320350000000002E-2</v>
      </c>
      <c r="N3177" s="12">
        <v>0.13181436891041959</v>
      </c>
      <c r="O3177" s="12">
        <v>-0.2502954583329261</v>
      </c>
      <c r="P3177" s="12">
        <v>-5.817227607764372E-2</v>
      </c>
      <c r="Q3177" s="13">
        <v>1.99</v>
      </c>
      <c r="R3177" s="13">
        <v>0</v>
      </c>
      <c r="S3177" s="13">
        <v>5.94</v>
      </c>
      <c r="T3177" s="13">
        <v>5.94</v>
      </c>
      <c r="U3177" s="13">
        <v>7.9300000000000006</v>
      </c>
      <c r="V3177" s="13">
        <v>3.9E-2</v>
      </c>
      <c r="W3177" s="13">
        <v>7.8910000000000009</v>
      </c>
      <c r="X3177" s="14">
        <v>4.9180327868852455E-3</v>
      </c>
      <c r="Y3177" s="15">
        <v>7.183908045977011E-2</v>
      </c>
      <c r="Z3177" s="14">
        <v>0.670428893905192</v>
      </c>
      <c r="AA3177" s="14">
        <v>0.74905422446406056</v>
      </c>
      <c r="AB3177" s="14">
        <v>2.0342465753424661</v>
      </c>
      <c r="AC3177" s="14">
        <v>2.9849246231155782</v>
      </c>
      <c r="AD3177" s="13">
        <v>0.57099999999999995</v>
      </c>
      <c r="AE3177" s="15">
        <v>0.19511111111111115</v>
      </c>
      <c r="AF3177" s="14" t="s">
        <v>7128</v>
      </c>
      <c r="AG3177" s="14" t="s">
        <v>7128</v>
      </c>
      <c r="AH3177" s="15">
        <v>0.32173913043478264</v>
      </c>
      <c r="AI3177" s="5">
        <v>1.3148371531966225</v>
      </c>
      <c r="AJ3177" s="15">
        <v>9.4312796208530809</v>
      </c>
      <c r="AK3177" s="15">
        <v>9.4312796208530809</v>
      </c>
      <c r="AL3177" s="15" t="s">
        <v>7128</v>
      </c>
      <c r="AM3177" s="15" t="s">
        <v>7128</v>
      </c>
      <c r="AN3177" s="15">
        <v>0.68150684931506855</v>
      </c>
      <c r="AO3177" s="15">
        <v>0.14420289855072463</v>
      </c>
      <c r="AP3177" s="15">
        <v>7.2394495412844035</v>
      </c>
      <c r="AQ3177" s="15">
        <v>5.0909677419354846</v>
      </c>
      <c r="AR3177" s="15">
        <v>0.89456977666931203</v>
      </c>
      <c r="AS3177" s="15">
        <v>0.57181159420289862</v>
      </c>
      <c r="AT3177" s="14">
        <v>0</v>
      </c>
      <c r="AU3177" s="14">
        <v>0</v>
      </c>
      <c r="AV3177" s="12">
        <v>5.3899999999999997E-2</v>
      </c>
      <c r="AW3177" s="12">
        <v>-8.6199999999999999E-2</v>
      </c>
      <c r="AX3177" s="12">
        <v>0.125</v>
      </c>
      <c r="AY3177" s="12">
        <v>0.121</v>
      </c>
      <c r="AZ3177" s="14" t="s">
        <v>7128</v>
      </c>
      <c r="BA3177" s="14" t="s">
        <v>7128</v>
      </c>
      <c r="BB3177" s="14">
        <v>7.1043771043771034E-2</v>
      </c>
      <c r="BC3177" s="14">
        <v>7.3642092832775868E-2</v>
      </c>
      <c r="BD3177" s="14">
        <v>1.5289855072463767E-2</v>
      </c>
      <c r="BE3177" s="14">
        <v>7.8985507246376818E-2</v>
      </c>
      <c r="BF3177" s="14">
        <v>0.34472049689440992</v>
      </c>
      <c r="BG3177" s="14">
        <v>1.44E-2</v>
      </c>
      <c r="BH3177" s="13">
        <v>0.21099999999999999</v>
      </c>
      <c r="BI3177" s="13">
        <v>0.21099999999999999</v>
      </c>
      <c r="BJ3177" s="13">
        <v>1.0900000000000001</v>
      </c>
      <c r="BK3177" s="13">
        <v>1.0900000000000001</v>
      </c>
      <c r="BL3177" s="13">
        <v>13.8</v>
      </c>
      <c r="BM3177" s="13">
        <v>13.8</v>
      </c>
      <c r="BN3177" s="13">
        <v>1.55</v>
      </c>
      <c r="BO3177" s="13">
        <v>1.55</v>
      </c>
      <c r="BP3177" s="13">
        <v>0.71425465838509317</v>
      </c>
      <c r="BQ3177" s="13">
        <v>0</v>
      </c>
      <c r="BR3177" s="13">
        <v>0</v>
      </c>
      <c r="BS3177" s="13">
        <v>-0.45900000000000002</v>
      </c>
      <c r="BT3177" s="14">
        <v>-0.64262794034523241</v>
      </c>
      <c r="BU3177" s="13">
        <v>1.1732546583850931</v>
      </c>
      <c r="BV3177" s="13">
        <v>0.67</v>
      </c>
      <c r="BW3177" s="13">
        <v>0.67</v>
      </c>
      <c r="BX3177" s="13">
        <v>2.97</v>
      </c>
      <c r="BY3177" s="13">
        <v>9.6989999999999998</v>
      </c>
      <c r="BZ3177" s="13">
        <v>2.92</v>
      </c>
      <c r="CA3177" s="13">
        <v>8.8209999999999997</v>
      </c>
      <c r="CB3177" s="13">
        <v>0</v>
      </c>
      <c r="CC3177" s="15">
        <v>2.8000000000000001E-2</v>
      </c>
      <c r="CD3177" s="15">
        <v>0.156</v>
      </c>
      <c r="CE3177" s="15">
        <v>0.36</v>
      </c>
      <c r="CF3177" s="15" t="s">
        <v>7128</v>
      </c>
      <c r="CG3177" s="15" t="s">
        <v>7128</v>
      </c>
      <c r="CH3177" s="13" t="s">
        <v>7128</v>
      </c>
      <c r="CI3177" s="13" t="s">
        <v>7128</v>
      </c>
      <c r="CJ3177" s="13">
        <v>0</v>
      </c>
      <c r="CK3177" s="12">
        <f t="shared" si="98"/>
        <v>0</v>
      </c>
      <c r="CL3177" s="36">
        <f t="shared" si="99"/>
        <v>1.564448475229566</v>
      </c>
      <c r="CM3177" s="13">
        <v>0.32200000000000001</v>
      </c>
      <c r="CN3177" s="13">
        <v>0.111</v>
      </c>
      <c r="CO3177" s="13">
        <v>0.21099999999999999</v>
      </c>
      <c r="CP3177" s="13">
        <v>1.99</v>
      </c>
      <c r="CQ3177" s="13">
        <v>1.55</v>
      </c>
      <c r="CR3177" s="13">
        <v>7.8910000000000009</v>
      </c>
      <c r="CS3177" s="13" t="s">
        <v>7128</v>
      </c>
      <c r="CT3177" s="13">
        <v>0</v>
      </c>
      <c r="CU3177" s="13">
        <v>1.0900000000000001</v>
      </c>
      <c r="CV3177" s="13">
        <v>8.8209999999999997</v>
      </c>
      <c r="CW3177" s="13">
        <v>1.55</v>
      </c>
      <c r="CX3177" s="12">
        <v>7.1043771043771034E-2</v>
      </c>
      <c r="CY3177" s="12">
        <v>7.3642092832775868E-2</v>
      </c>
      <c r="CZ3177" s="15">
        <v>5.0909677419354846</v>
      </c>
      <c r="DA3177" s="20"/>
      <c r="DB3177" s="20"/>
    </row>
    <row r="3178" spans="1:106" ht="24">
      <c r="A3178" s="8" t="s">
        <v>6495</v>
      </c>
      <c r="B3178" s="8" t="s">
        <v>6496</v>
      </c>
      <c r="C3178" s="9" t="s">
        <v>7148</v>
      </c>
      <c r="D3178" s="9" t="s">
        <v>7126</v>
      </c>
      <c r="E3178" s="10" t="s">
        <v>7127</v>
      </c>
      <c r="F3178" s="10" t="s">
        <v>7126</v>
      </c>
      <c r="G3178" s="11">
        <v>0.67</v>
      </c>
      <c r="H3178" s="11">
        <v>0.67</v>
      </c>
      <c r="I3178" s="12">
        <v>9.0499999999999997E-2</v>
      </c>
      <c r="J3178" s="12">
        <v>0.117135</v>
      </c>
      <c r="K3178" s="12">
        <v>4.1999999999999996E-2</v>
      </c>
      <c r="L3178" s="12">
        <v>9.8500000000000004E-2</v>
      </c>
      <c r="M3178" s="12">
        <v>6.5019850000000004E-2</v>
      </c>
      <c r="N3178" s="12">
        <v>0.117135</v>
      </c>
      <c r="O3178" s="12">
        <v>-0.117135</v>
      </c>
      <c r="P3178" s="12">
        <v>-0.117135</v>
      </c>
      <c r="Q3178" s="13">
        <v>3.6</v>
      </c>
      <c r="R3178" s="13">
        <v>0</v>
      </c>
      <c r="S3178" s="13">
        <v>0</v>
      </c>
      <c r="T3178" s="13">
        <v>0</v>
      </c>
      <c r="U3178" s="13">
        <v>3.6</v>
      </c>
      <c r="V3178" s="13">
        <v>0</v>
      </c>
      <c r="W3178" s="13">
        <v>3.6</v>
      </c>
      <c r="X3178" s="14">
        <v>0</v>
      </c>
      <c r="Y3178" s="15">
        <v>1.5625</v>
      </c>
      <c r="Z3178" s="14" t="s">
        <v>7128</v>
      </c>
      <c r="AA3178" s="14">
        <v>0</v>
      </c>
      <c r="AB3178" s="14" t="s">
        <v>7128</v>
      </c>
      <c r="AC3178" s="14">
        <v>0</v>
      </c>
      <c r="AD3178" s="13">
        <v>0.56200000000000006</v>
      </c>
      <c r="AE3178" s="15">
        <v>1.9168611111111113</v>
      </c>
      <c r="AF3178" s="14">
        <v>0.17888543819998318</v>
      </c>
      <c r="AG3178" s="14">
        <v>0.72280897372680697</v>
      </c>
      <c r="AH3178" s="15">
        <v>0.4568826995179433</v>
      </c>
      <c r="AI3178" s="5" t="s">
        <v>7128</v>
      </c>
      <c r="AJ3178" s="15">
        <v>13.235294117647058</v>
      </c>
      <c r="AK3178" s="15" t="s">
        <v>7128</v>
      </c>
      <c r="AL3178" s="15" t="s">
        <v>7128</v>
      </c>
      <c r="AM3178" s="15" t="s">
        <v>7128</v>
      </c>
      <c r="AN3178" s="15" t="s">
        <v>7128</v>
      </c>
      <c r="AO3178" s="15">
        <v>0.50847457627118642</v>
      </c>
      <c r="AP3178" s="15" t="s">
        <v>7128</v>
      </c>
      <c r="AQ3178" s="15" t="s">
        <v>7128</v>
      </c>
      <c r="AR3178" s="15" t="s">
        <v>7128</v>
      </c>
      <c r="AS3178" s="15">
        <v>0.50847457627118642</v>
      </c>
      <c r="AT3178" s="14" t="s">
        <v>7128</v>
      </c>
      <c r="AU3178" s="14">
        <v>0</v>
      </c>
      <c r="AV3178" s="12" t="s">
        <v>7128</v>
      </c>
      <c r="AW3178" s="12" t="s">
        <v>7128</v>
      </c>
      <c r="AX3178" s="12" t="s">
        <v>7128</v>
      </c>
      <c r="AY3178" s="12" t="s">
        <v>7128</v>
      </c>
      <c r="AZ3178" s="14" t="s">
        <v>7128</v>
      </c>
      <c r="BA3178" s="14" t="s">
        <v>7128</v>
      </c>
      <c r="BB3178" s="14">
        <v>0</v>
      </c>
      <c r="BC3178" s="14">
        <v>0</v>
      </c>
      <c r="BD3178" s="14" t="s">
        <v>7128</v>
      </c>
      <c r="BE3178" s="14" t="s">
        <v>7128</v>
      </c>
      <c r="BF3178" s="14">
        <v>0</v>
      </c>
      <c r="BG3178" s="14" t="s">
        <v>7128</v>
      </c>
      <c r="BH3178" s="13">
        <v>0.27200000000000002</v>
      </c>
      <c r="BI3178" s="13">
        <v>0</v>
      </c>
      <c r="BJ3178" s="13">
        <v>0</v>
      </c>
      <c r="BK3178" s="13">
        <v>0</v>
      </c>
      <c r="BL3178" s="13">
        <v>7.08</v>
      </c>
      <c r="BM3178" s="13">
        <v>0</v>
      </c>
      <c r="BN3178" s="13">
        <v>0.751</v>
      </c>
      <c r="BO3178" s="13">
        <v>0</v>
      </c>
      <c r="BP3178" s="13">
        <v>0</v>
      </c>
      <c r="BQ3178" s="13">
        <v>0</v>
      </c>
      <c r="BR3178" s="13">
        <v>0</v>
      </c>
      <c r="BS3178" s="13">
        <v>0</v>
      </c>
      <c r="BT3178" s="14" t="s">
        <v>7128</v>
      </c>
      <c r="BU3178" s="13">
        <v>0</v>
      </c>
      <c r="BV3178" s="13">
        <v>0</v>
      </c>
      <c r="BW3178" s="13">
        <v>0</v>
      </c>
      <c r="BX3178" s="13">
        <v>1.58</v>
      </c>
      <c r="BY3178" s="13">
        <v>1.5530000000000002</v>
      </c>
      <c r="BZ3178" s="13">
        <v>0</v>
      </c>
      <c r="CA3178" s="13">
        <v>0</v>
      </c>
      <c r="CB3178" s="13">
        <v>0</v>
      </c>
      <c r="CC3178" s="15">
        <v>0.86199999999999999</v>
      </c>
      <c r="CD3178" s="15">
        <v>0.34100000000000003</v>
      </c>
      <c r="CE3178" s="15">
        <v>0.36</v>
      </c>
      <c r="CF3178" s="15">
        <v>1.5148145187689863</v>
      </c>
      <c r="CG3178" s="15">
        <v>1.4629223866915311</v>
      </c>
      <c r="CH3178" s="13">
        <v>8.030000000000001E-2</v>
      </c>
      <c r="CI3178" s="13">
        <v>3.1999999999999971E-3</v>
      </c>
      <c r="CJ3178" s="13">
        <v>0</v>
      </c>
      <c r="CK3178" s="12">
        <f t="shared" si="98"/>
        <v>0</v>
      </c>
      <c r="CL3178" s="36" t="str">
        <f t="shared" si="99"/>
        <v>NA</v>
      </c>
      <c r="CM3178" s="13" t="s">
        <v>7128</v>
      </c>
      <c r="CN3178" s="13" t="s">
        <v>7128</v>
      </c>
      <c r="CO3178" s="13" t="s">
        <v>7128</v>
      </c>
      <c r="CP3178" s="13" t="s">
        <v>7128</v>
      </c>
      <c r="CQ3178" s="13" t="s">
        <v>7128</v>
      </c>
      <c r="CR3178" s="13" t="s">
        <v>7128</v>
      </c>
      <c r="CS3178" s="13" t="s">
        <v>7128</v>
      </c>
      <c r="CT3178" s="13">
        <v>0</v>
      </c>
      <c r="CU3178" s="13">
        <v>0</v>
      </c>
      <c r="CV3178" s="13">
        <v>0</v>
      </c>
      <c r="CW3178" s="13">
        <v>0.751</v>
      </c>
      <c r="CX3178" s="12">
        <v>0</v>
      </c>
      <c r="CY3178" s="12">
        <v>0</v>
      </c>
      <c r="CZ3178" s="15">
        <v>4.7936085219707056</v>
      </c>
      <c r="DA3178" s="20"/>
      <c r="DB3178" s="20"/>
    </row>
    <row r="3179" spans="1:106">
      <c r="A3179" s="8" t="s">
        <v>6547</v>
      </c>
      <c r="B3179" s="8" t="s">
        <v>6548</v>
      </c>
      <c r="C3179" s="9" t="s">
        <v>7155</v>
      </c>
      <c r="D3179" s="9" t="s">
        <v>7126</v>
      </c>
      <c r="E3179" s="10" t="s">
        <v>7127</v>
      </c>
      <c r="F3179" s="10" t="s">
        <v>7126</v>
      </c>
      <c r="G3179" s="11">
        <v>0.92</v>
      </c>
      <c r="H3179" s="11">
        <v>0.92</v>
      </c>
      <c r="I3179" s="12">
        <v>9.0499999999999997E-2</v>
      </c>
      <c r="J3179" s="12">
        <v>0.13976</v>
      </c>
      <c r="K3179" s="12">
        <v>5.1999999999999998E-2</v>
      </c>
      <c r="L3179" s="12">
        <v>0.1085</v>
      </c>
      <c r="M3179" s="12">
        <v>7.162085E-2</v>
      </c>
      <c r="N3179" s="12">
        <v>0.13976</v>
      </c>
      <c r="O3179" s="12">
        <v>3.1668571428571407E-2</v>
      </c>
      <c r="P3179" s="12">
        <v>9.62433100072278E-2</v>
      </c>
      <c r="Q3179" s="13">
        <v>2.67</v>
      </c>
      <c r="R3179" s="13">
        <v>0</v>
      </c>
      <c r="S3179" s="13">
        <v>0</v>
      </c>
      <c r="T3179" s="13">
        <v>0</v>
      </c>
      <c r="U3179" s="13">
        <v>2.67</v>
      </c>
      <c r="V3179" s="13">
        <v>0</v>
      </c>
      <c r="W3179" s="13">
        <v>2.67</v>
      </c>
      <c r="X3179" s="14">
        <v>0</v>
      </c>
      <c r="Y3179" s="15">
        <v>0.30876494023904383</v>
      </c>
      <c r="Z3179" s="14" t="s">
        <v>7128</v>
      </c>
      <c r="AA3179" s="14">
        <v>0</v>
      </c>
      <c r="AB3179" s="14" t="s">
        <v>7128</v>
      </c>
      <c r="AC3179" s="14">
        <v>0</v>
      </c>
      <c r="AD3179" s="13">
        <v>0.106</v>
      </c>
      <c r="AE3179" s="15">
        <v>2.510305555555556</v>
      </c>
      <c r="AF3179" s="14">
        <v>0.17029386365926402</v>
      </c>
      <c r="AG3179" s="14">
        <v>0.91606354244293742</v>
      </c>
      <c r="AH3179" s="15">
        <v>0.56353591160220984</v>
      </c>
      <c r="AI3179" s="5">
        <v>3.1049382716049383</v>
      </c>
      <c r="AJ3179" s="15">
        <v>1.1710526315789473</v>
      </c>
      <c r="AK3179" s="15">
        <v>1.1710526315789473</v>
      </c>
      <c r="AL3179" s="15" t="s">
        <v>7128</v>
      </c>
      <c r="AM3179" s="15" t="s">
        <v>7128</v>
      </c>
      <c r="AN3179" s="15" t="s">
        <v>7128</v>
      </c>
      <c r="AO3179" s="15">
        <v>3.9732142857142855E-2</v>
      </c>
      <c r="AP3179" s="15">
        <v>0.53081510934393639</v>
      </c>
      <c r="AQ3179" s="15">
        <v>0.50187969924812026</v>
      </c>
      <c r="AR3179" s="15" t="s">
        <v>7128</v>
      </c>
      <c r="AS3179" s="15">
        <v>3.9732142857142855E-2</v>
      </c>
      <c r="AT3179" s="14">
        <v>0</v>
      </c>
      <c r="AU3179" s="14">
        <v>0</v>
      </c>
      <c r="AV3179" s="12">
        <v>0.754</v>
      </c>
      <c r="AW3179" s="12">
        <v>0.76400000000000001</v>
      </c>
      <c r="AX3179" s="12">
        <v>0.60599999999999998</v>
      </c>
      <c r="AY3179" s="12">
        <v>0.51600000000000001</v>
      </c>
      <c r="AZ3179" s="14" t="s">
        <v>7128</v>
      </c>
      <c r="BA3179" s="14" t="s">
        <v>7128</v>
      </c>
      <c r="BB3179" s="14">
        <v>0.1714285714285714</v>
      </c>
      <c r="BC3179" s="14">
        <v>0.2360033100072278</v>
      </c>
      <c r="BD3179" s="14">
        <v>3.3928571428571426E-2</v>
      </c>
      <c r="BE3179" s="14">
        <v>7.4851190476190474E-2</v>
      </c>
      <c r="BF3179" s="14">
        <v>0.20659722222222221</v>
      </c>
      <c r="BG3179" s="14">
        <v>1.03E-2</v>
      </c>
      <c r="BH3179" s="13">
        <v>2.2799999999999998</v>
      </c>
      <c r="BI3179" s="13">
        <v>2.2799999999999998</v>
      </c>
      <c r="BJ3179" s="13">
        <v>5.03</v>
      </c>
      <c r="BK3179" s="13">
        <v>5.03</v>
      </c>
      <c r="BL3179" s="13">
        <v>67.2</v>
      </c>
      <c r="BM3179" s="13">
        <v>67.2</v>
      </c>
      <c r="BN3179" s="13">
        <v>5.32</v>
      </c>
      <c r="BO3179" s="13">
        <v>5.32</v>
      </c>
      <c r="BP3179" s="13">
        <v>3.9908159722222223</v>
      </c>
      <c r="BQ3179" s="13">
        <v>-2.6</v>
      </c>
      <c r="BR3179" s="13">
        <v>6.45</v>
      </c>
      <c r="BS3179" s="13">
        <v>-0.16099999999999998</v>
      </c>
      <c r="BT3179" s="14">
        <v>1.5758682043406955</v>
      </c>
      <c r="BU3179" s="13">
        <v>-2.2981840277777783</v>
      </c>
      <c r="BV3179" s="13">
        <v>-1.4090000000000003</v>
      </c>
      <c r="BW3179" s="13">
        <v>-4.0090000000000003</v>
      </c>
      <c r="BX3179" s="13">
        <v>13.3</v>
      </c>
      <c r="BY3179" s="13">
        <v>16.91</v>
      </c>
      <c r="BZ3179" s="13">
        <v>0</v>
      </c>
      <c r="CA3179" s="13">
        <v>0</v>
      </c>
      <c r="CB3179" s="13">
        <v>0</v>
      </c>
      <c r="CC3179" s="15">
        <v>1.04</v>
      </c>
      <c r="CD3179" s="15">
        <v>0.627</v>
      </c>
      <c r="CE3179" s="15">
        <v>0.36</v>
      </c>
      <c r="CF3179" s="15" t="s">
        <v>7128</v>
      </c>
      <c r="CG3179" s="15" t="s">
        <v>7128</v>
      </c>
      <c r="CH3179" s="13" t="s">
        <v>7128</v>
      </c>
      <c r="CI3179" s="13" t="s">
        <v>7128</v>
      </c>
      <c r="CJ3179" s="13">
        <v>0</v>
      </c>
      <c r="CK3179" s="12">
        <f t="shared" si="98"/>
        <v>0</v>
      </c>
      <c r="CL3179" s="36" t="str">
        <f t="shared" si="99"/>
        <v>NA</v>
      </c>
      <c r="CM3179" s="13">
        <v>2.88</v>
      </c>
      <c r="CN3179" s="13">
        <v>0.59499999999999997</v>
      </c>
      <c r="CO3179" s="13">
        <v>2.2799999999999998</v>
      </c>
      <c r="CP3179" s="13">
        <v>2.67</v>
      </c>
      <c r="CQ3179" s="13">
        <v>5.32</v>
      </c>
      <c r="CR3179" s="13">
        <v>2.67</v>
      </c>
      <c r="CS3179" s="13" t="s">
        <v>7128</v>
      </c>
      <c r="CT3179" s="13">
        <v>8.0000000000000002E-3</v>
      </c>
      <c r="CU3179" s="13">
        <v>5.0280000000000005</v>
      </c>
      <c r="CV3179" s="13">
        <v>8.0000000000000002E-3</v>
      </c>
      <c r="CW3179" s="13">
        <v>5.32</v>
      </c>
      <c r="CX3179" s="12">
        <v>0.17117523294259093</v>
      </c>
      <c r="CY3179" s="12">
        <v>0.23579791740552472</v>
      </c>
      <c r="CZ3179" s="15">
        <v>0.50187969924812026</v>
      </c>
      <c r="DA3179" s="20"/>
      <c r="DB3179" s="20"/>
    </row>
    <row r="3180" spans="1:106">
      <c r="A3180" s="8" t="s">
        <v>6377</v>
      </c>
      <c r="B3180" s="8" t="s">
        <v>6378</v>
      </c>
      <c r="C3180" s="9" t="s">
        <v>7179</v>
      </c>
      <c r="D3180" s="9" t="s">
        <v>7126</v>
      </c>
      <c r="E3180" s="10" t="s">
        <v>7127</v>
      </c>
      <c r="F3180" s="10" t="s">
        <v>7126</v>
      </c>
      <c r="G3180" s="11">
        <v>0.79</v>
      </c>
      <c r="H3180" s="11">
        <v>0.79</v>
      </c>
      <c r="I3180" s="12">
        <v>9.0499999999999997E-2</v>
      </c>
      <c r="J3180" s="12">
        <v>0.127995</v>
      </c>
      <c r="K3180" s="12">
        <v>4.7E-2</v>
      </c>
      <c r="L3180" s="12">
        <v>0.10350000000000001</v>
      </c>
      <c r="M3180" s="12">
        <v>6.8320350000000002E-2</v>
      </c>
      <c r="N3180" s="12">
        <v>0.127995</v>
      </c>
      <c r="O3180" s="12">
        <v>-0.127995</v>
      </c>
      <c r="P3180" s="12">
        <v>-0.127995</v>
      </c>
      <c r="Q3180" s="13">
        <v>7.44</v>
      </c>
      <c r="R3180" s="13">
        <v>0</v>
      </c>
      <c r="S3180" s="13">
        <v>0</v>
      </c>
      <c r="T3180" s="13">
        <v>0</v>
      </c>
      <c r="U3180" s="13">
        <v>7.44</v>
      </c>
      <c r="V3180" s="13">
        <v>0</v>
      </c>
      <c r="W3180" s="13">
        <v>7.44</v>
      </c>
      <c r="X3180" s="14">
        <v>0</v>
      </c>
      <c r="Y3180" s="15">
        <v>0.13541666666666666</v>
      </c>
      <c r="Z3180" s="14" t="s">
        <v>7128</v>
      </c>
      <c r="AA3180" s="14">
        <v>0</v>
      </c>
      <c r="AB3180" s="14" t="s">
        <v>7128</v>
      </c>
      <c r="AC3180" s="14">
        <v>0</v>
      </c>
      <c r="AD3180" s="13">
        <v>0.31</v>
      </c>
      <c r="AE3180" s="15">
        <v>-0.67558333333333342</v>
      </c>
      <c r="AF3180" s="14">
        <v>0.11401754250991379</v>
      </c>
      <c r="AG3180" s="14" t="s">
        <v>7128</v>
      </c>
      <c r="AH3180" s="15">
        <v>0.70873786407766992</v>
      </c>
      <c r="AI3180" s="5" t="s">
        <v>7128</v>
      </c>
      <c r="AJ3180" s="15">
        <v>5.0612244897959187</v>
      </c>
      <c r="AK3180" s="15" t="s">
        <v>7128</v>
      </c>
      <c r="AL3180" s="15" t="s">
        <v>7128</v>
      </c>
      <c r="AM3180" s="15" t="s">
        <v>7128</v>
      </c>
      <c r="AN3180" s="15" t="s">
        <v>7128</v>
      </c>
      <c r="AO3180" s="15">
        <v>0.32347826086956522</v>
      </c>
      <c r="AP3180" s="15" t="s">
        <v>7128</v>
      </c>
      <c r="AQ3180" s="15" t="s">
        <v>7128</v>
      </c>
      <c r="AR3180" s="15" t="s">
        <v>7128</v>
      </c>
      <c r="AS3180" s="15">
        <v>0.32347826086956522</v>
      </c>
      <c r="AT3180" s="14" t="s">
        <v>7128</v>
      </c>
      <c r="AU3180" s="14">
        <v>0</v>
      </c>
      <c r="AV3180" s="12" t="s">
        <v>7128</v>
      </c>
      <c r="AW3180" s="12" t="s">
        <v>7128</v>
      </c>
      <c r="AX3180" s="12" t="s">
        <v>7128</v>
      </c>
      <c r="AY3180" s="12" t="s">
        <v>7128</v>
      </c>
      <c r="AZ3180" s="14" t="s">
        <v>7128</v>
      </c>
      <c r="BA3180" s="14" t="s">
        <v>7128</v>
      </c>
      <c r="BB3180" s="14">
        <v>0</v>
      </c>
      <c r="BC3180" s="14">
        <v>0</v>
      </c>
      <c r="BD3180" s="14" t="s">
        <v>7128</v>
      </c>
      <c r="BE3180" s="14" t="s">
        <v>7128</v>
      </c>
      <c r="BF3180" s="14">
        <v>0</v>
      </c>
      <c r="BG3180" s="14">
        <v>7.4700000000000003E-2</v>
      </c>
      <c r="BH3180" s="13">
        <v>1.47</v>
      </c>
      <c r="BI3180" s="13">
        <v>0</v>
      </c>
      <c r="BJ3180" s="13">
        <v>0</v>
      </c>
      <c r="BK3180" s="13">
        <v>0</v>
      </c>
      <c r="BL3180" s="13">
        <v>23</v>
      </c>
      <c r="BM3180" s="13">
        <v>0</v>
      </c>
      <c r="BN3180" s="13">
        <v>3.29</v>
      </c>
      <c r="BO3180" s="13">
        <v>0</v>
      </c>
      <c r="BP3180" s="13">
        <v>0</v>
      </c>
      <c r="BQ3180" s="13">
        <v>0</v>
      </c>
      <c r="BR3180" s="13">
        <v>0</v>
      </c>
      <c r="BS3180" s="13">
        <v>0</v>
      </c>
      <c r="BT3180" s="14" t="s">
        <v>7128</v>
      </c>
      <c r="BU3180" s="13">
        <v>0</v>
      </c>
      <c r="BV3180" s="13">
        <v>0</v>
      </c>
      <c r="BW3180" s="13">
        <v>0</v>
      </c>
      <c r="BX3180" s="13">
        <v>2.1800000000000002</v>
      </c>
      <c r="BY3180" s="13">
        <v>3.6379999999999999</v>
      </c>
      <c r="BZ3180" s="13">
        <v>0</v>
      </c>
      <c r="CA3180" s="13">
        <v>0</v>
      </c>
      <c r="CB3180" s="13">
        <v>0</v>
      </c>
      <c r="CC3180" s="15">
        <v>-0.72599999999999998</v>
      </c>
      <c r="CD3180" s="15">
        <v>0.73699999999999999</v>
      </c>
      <c r="CE3180" s="15">
        <v>0.36</v>
      </c>
      <c r="CF3180" s="15">
        <v>1.0761262413889474</v>
      </c>
      <c r="CG3180" s="15">
        <v>1.3825342957782365</v>
      </c>
      <c r="CH3180" s="13">
        <v>0.33800000000000002</v>
      </c>
      <c r="CI3180" s="13">
        <v>0.22275</v>
      </c>
      <c r="CJ3180" s="13">
        <v>0</v>
      </c>
      <c r="CK3180" s="12">
        <f t="shared" si="98"/>
        <v>0</v>
      </c>
      <c r="CL3180" s="36" t="str">
        <f t="shared" si="99"/>
        <v>NA</v>
      </c>
      <c r="CM3180" s="13" t="s">
        <v>7128</v>
      </c>
      <c r="CN3180" s="13" t="s">
        <v>7128</v>
      </c>
      <c r="CO3180" s="13" t="s">
        <v>7128</v>
      </c>
      <c r="CP3180" s="13" t="s">
        <v>7128</v>
      </c>
      <c r="CQ3180" s="13" t="s">
        <v>7128</v>
      </c>
      <c r="CR3180" s="13" t="s">
        <v>7128</v>
      </c>
      <c r="CS3180" s="13" t="s">
        <v>7128</v>
      </c>
      <c r="CT3180" s="13">
        <v>0</v>
      </c>
      <c r="CU3180" s="13">
        <v>0</v>
      </c>
      <c r="CV3180" s="13">
        <v>0</v>
      </c>
      <c r="CW3180" s="13">
        <v>3.29</v>
      </c>
      <c r="CX3180" s="12">
        <v>0</v>
      </c>
      <c r="CY3180" s="12">
        <v>0</v>
      </c>
      <c r="CZ3180" s="15">
        <v>2.2613981762917934</v>
      </c>
      <c r="DA3180" s="20"/>
      <c r="DB3180" s="20"/>
    </row>
    <row r="3181" spans="1:106" ht="24">
      <c r="A3181" s="8" t="s">
        <v>3677</v>
      </c>
      <c r="B3181" s="8" t="s">
        <v>3678</v>
      </c>
      <c r="C3181" s="9" t="s">
        <v>7161</v>
      </c>
      <c r="D3181" s="9" t="s">
        <v>7126</v>
      </c>
      <c r="E3181" s="10" t="s">
        <v>7127</v>
      </c>
      <c r="F3181" s="10" t="s">
        <v>7126</v>
      </c>
      <c r="G3181" s="11">
        <v>0.75</v>
      </c>
      <c r="H3181" s="11">
        <v>3.7863475177304964</v>
      </c>
      <c r="I3181" s="12">
        <v>9.0499999999999997E-2</v>
      </c>
      <c r="J3181" s="12">
        <v>0.3991644503546099</v>
      </c>
      <c r="K3181" s="12">
        <v>4.1999999999999996E-2</v>
      </c>
      <c r="L3181" s="12">
        <v>9.8500000000000004E-2</v>
      </c>
      <c r="M3181" s="12">
        <v>6.5019850000000004E-2</v>
      </c>
      <c r="N3181" s="12">
        <v>0.10175144198284825</v>
      </c>
      <c r="O3181" s="12">
        <v>-0.48558978972112576</v>
      </c>
      <c r="P3181" s="12">
        <v>-7.7497495675670006E-2</v>
      </c>
      <c r="Q3181" s="13">
        <v>0.84599999999999997</v>
      </c>
      <c r="R3181" s="13">
        <v>0</v>
      </c>
      <c r="S3181" s="13">
        <v>6.85</v>
      </c>
      <c r="T3181" s="13">
        <v>6.85</v>
      </c>
      <c r="U3181" s="13">
        <v>7.6959999999999997</v>
      </c>
      <c r="V3181" s="13">
        <v>9.8000000000000004E-2</v>
      </c>
      <c r="W3181" s="13">
        <v>7.5979999999999999</v>
      </c>
      <c r="X3181" s="14">
        <v>1.2733887733887735E-2</v>
      </c>
      <c r="Y3181" s="15">
        <v>4.1050903119868636E-2</v>
      </c>
      <c r="Z3181" s="14">
        <v>0.75858250276854933</v>
      </c>
      <c r="AA3181" s="14">
        <v>0.890072765072765</v>
      </c>
      <c r="AB3181" s="14">
        <v>3.142201834862385</v>
      </c>
      <c r="AC3181" s="14">
        <v>8.0969267139479904</v>
      </c>
      <c r="AD3181" s="13">
        <v>0.13900000000000001</v>
      </c>
      <c r="AE3181" s="15">
        <v>0.93619444444444466</v>
      </c>
      <c r="AF3181" s="14">
        <v>8.3666002653407553E-2</v>
      </c>
      <c r="AG3181" s="14">
        <v>0.7278942230846458</v>
      </c>
      <c r="AH3181" s="15">
        <v>0.42931937172774876</v>
      </c>
      <c r="AI3181" s="5">
        <v>1.949074074074074</v>
      </c>
      <c r="AJ3181" s="15" t="s">
        <v>7128</v>
      </c>
      <c r="AK3181" s="15" t="s">
        <v>7128</v>
      </c>
      <c r="AL3181" s="15" t="s">
        <v>7128</v>
      </c>
      <c r="AM3181" s="15" t="s">
        <v>7128</v>
      </c>
      <c r="AN3181" s="15">
        <v>0.38807339449541278</v>
      </c>
      <c r="AO3181" s="15">
        <v>8.9334741288278771E-2</v>
      </c>
      <c r="AP3181" s="15">
        <v>18.047505938242281</v>
      </c>
      <c r="AQ3181" s="15">
        <v>12.921768707482993</v>
      </c>
      <c r="AR3181" s="15">
        <v>0.85064935064935077</v>
      </c>
      <c r="AS3181" s="15">
        <v>0.80232312565997876</v>
      </c>
      <c r="AT3181" s="14" t="s">
        <v>7128</v>
      </c>
      <c r="AU3181" s="14">
        <v>0</v>
      </c>
      <c r="AV3181" s="12" t="s">
        <v>7128</v>
      </c>
      <c r="AW3181" s="12" t="s">
        <v>7128</v>
      </c>
      <c r="AX3181" s="12">
        <v>1.2699999999999999E-2</v>
      </c>
      <c r="AY3181" s="12">
        <v>4.87E-2</v>
      </c>
      <c r="AZ3181" s="14" t="s">
        <v>7128</v>
      </c>
      <c r="BA3181" s="14" t="s">
        <v>7128</v>
      </c>
      <c r="BB3181" s="14">
        <v>-8.6425339366515835E-2</v>
      </c>
      <c r="BC3181" s="14">
        <v>2.4253946307178243E-2</v>
      </c>
      <c r="BD3181" s="14">
        <v>-2.0168954593453008E-2</v>
      </c>
      <c r="BE3181" s="14">
        <v>4.4456177402323119E-2</v>
      </c>
      <c r="BF3181" s="14">
        <v>0.5</v>
      </c>
      <c r="BG3181" s="14" t="s">
        <v>7128</v>
      </c>
      <c r="BH3181" s="13">
        <v>-0.191</v>
      </c>
      <c r="BI3181" s="13">
        <v>-0.191</v>
      </c>
      <c r="BJ3181" s="13">
        <v>0.42099999999999999</v>
      </c>
      <c r="BK3181" s="13">
        <v>0.42099999999999999</v>
      </c>
      <c r="BL3181" s="13">
        <v>9.4700000000000006</v>
      </c>
      <c r="BM3181" s="13">
        <v>9.4700000000000006</v>
      </c>
      <c r="BN3181" s="13">
        <v>0.58799999999999997</v>
      </c>
      <c r="BO3181" s="13">
        <v>0.58799999999999997</v>
      </c>
      <c r="BP3181" s="13">
        <v>0.21049999999999999</v>
      </c>
      <c r="BQ3181" s="13">
        <v>0</v>
      </c>
      <c r="BR3181" s="13">
        <v>0</v>
      </c>
      <c r="BS3181" s="13">
        <v>-0.27100000000000002</v>
      </c>
      <c r="BT3181" s="14">
        <v>-1.2874109263657958</v>
      </c>
      <c r="BU3181" s="13">
        <v>0.48150000000000004</v>
      </c>
      <c r="BV3181" s="13">
        <v>8.0000000000000016E-2</v>
      </c>
      <c r="BW3181" s="13">
        <v>8.0000000000000016E-2</v>
      </c>
      <c r="BX3181" s="13">
        <v>2.21</v>
      </c>
      <c r="BY3181" s="13">
        <v>8.6790000000000003</v>
      </c>
      <c r="BZ3181" s="13">
        <v>2.1800000000000002</v>
      </c>
      <c r="CA3181" s="13">
        <v>8.9319999999999986</v>
      </c>
      <c r="CB3181" s="13">
        <v>0</v>
      </c>
      <c r="CC3181" s="15">
        <v>0.40600000000000003</v>
      </c>
      <c r="CD3181" s="15">
        <v>0.19700000000000001</v>
      </c>
      <c r="CE3181" s="15">
        <v>0.36</v>
      </c>
      <c r="CF3181" s="15">
        <v>0.85140979638462877</v>
      </c>
      <c r="CG3181" s="15">
        <v>1.0254792140095712</v>
      </c>
      <c r="CH3181" s="13">
        <v>0.4481</v>
      </c>
      <c r="CI3181" s="13">
        <v>0.17220000000000002</v>
      </c>
      <c r="CJ3181" s="13">
        <v>0</v>
      </c>
      <c r="CK3181" s="12">
        <f t="shared" si="98"/>
        <v>0</v>
      </c>
      <c r="CL3181" s="36">
        <f t="shared" si="99"/>
        <v>1.0602328705776984</v>
      </c>
      <c r="CM3181" s="13">
        <v>0.20399999999999999</v>
      </c>
      <c r="CN3181" s="13">
        <v>0.39500000000000002</v>
      </c>
      <c r="CO3181" s="13" t="s">
        <v>7128</v>
      </c>
      <c r="CP3181" s="13" t="s">
        <v>7128</v>
      </c>
      <c r="CQ3181" s="13">
        <v>0.58799999999999997</v>
      </c>
      <c r="CR3181" s="13">
        <v>7.5979999999999999</v>
      </c>
      <c r="CS3181" s="13" t="s">
        <v>7128</v>
      </c>
      <c r="CT3181" s="13">
        <v>0</v>
      </c>
      <c r="CU3181" s="13">
        <v>0.42099999999999999</v>
      </c>
      <c r="CV3181" s="13">
        <v>8.9319999999999986</v>
      </c>
      <c r="CW3181" s="13">
        <v>0.58799999999999997</v>
      </c>
      <c r="CX3181" s="12">
        <v>-8.6425339366515835E-2</v>
      </c>
      <c r="CY3181" s="12">
        <v>2.4253946307178243E-2</v>
      </c>
      <c r="CZ3181" s="15">
        <v>12.921768707482993</v>
      </c>
      <c r="DA3181" s="20"/>
      <c r="DB3181" s="20"/>
    </row>
    <row r="3182" spans="1:106">
      <c r="A3182" s="8" t="s">
        <v>6539</v>
      </c>
      <c r="B3182" s="8" t="s">
        <v>6540</v>
      </c>
      <c r="C3182" s="9" t="e">
        <v>#N/A</v>
      </c>
      <c r="D3182" s="9" t="s">
        <v>7126</v>
      </c>
      <c r="E3182" s="10" t="s">
        <v>7127</v>
      </c>
      <c r="F3182" s="10" t="s">
        <v>7126</v>
      </c>
      <c r="G3182" s="11" t="e">
        <v>#N/A</v>
      </c>
      <c r="H3182" s="11" t="e">
        <v>#N/A</v>
      </c>
      <c r="I3182" s="12">
        <v>9.0499999999999997E-2</v>
      </c>
      <c r="J3182" s="12" t="e">
        <v>#N/A</v>
      </c>
      <c r="K3182" s="12">
        <v>4.7E-2</v>
      </c>
      <c r="L3182" s="12">
        <v>0.10350000000000001</v>
      </c>
      <c r="M3182" s="12">
        <v>6.8320350000000002E-2</v>
      </c>
      <c r="N3182" s="12" t="e">
        <v>#N/A</v>
      </c>
      <c r="O3182" s="12" t="e">
        <v>#N/A</v>
      </c>
      <c r="P3182" s="12" t="e">
        <v>#N/A</v>
      </c>
      <c r="Q3182" s="13">
        <v>2.72</v>
      </c>
      <c r="R3182" s="13">
        <v>0</v>
      </c>
      <c r="S3182" s="13">
        <v>0</v>
      </c>
      <c r="T3182" s="13">
        <v>0</v>
      </c>
      <c r="U3182" s="13">
        <v>2.72</v>
      </c>
      <c r="V3182" s="13">
        <v>0</v>
      </c>
      <c r="W3182" s="13">
        <v>2.72</v>
      </c>
      <c r="X3182" s="14">
        <v>0</v>
      </c>
      <c r="Y3182" s="15">
        <v>1.4534883720930232</v>
      </c>
      <c r="Z3182" s="14" t="s">
        <v>7128</v>
      </c>
      <c r="AA3182" s="14">
        <v>0</v>
      </c>
      <c r="AB3182" s="14" t="s">
        <v>7128</v>
      </c>
      <c r="AC3182" s="14">
        <v>0</v>
      </c>
      <c r="AD3182" s="13">
        <v>0.79100000000000004</v>
      </c>
      <c r="AE3182" s="15" t="s">
        <v>7128</v>
      </c>
      <c r="AF3182" s="14" t="s">
        <v>7128</v>
      </c>
      <c r="AG3182" s="14" t="s">
        <v>7128</v>
      </c>
      <c r="AH3182" s="15">
        <v>0.48563882469461872</v>
      </c>
      <c r="AI3182" s="5" t="s">
        <v>7128</v>
      </c>
      <c r="AJ3182" s="15" t="s">
        <v>7128</v>
      </c>
      <c r="AK3182" s="15" t="s">
        <v>7128</v>
      </c>
      <c r="AL3182" s="15" t="s">
        <v>7128</v>
      </c>
      <c r="AM3182" s="15" t="s">
        <v>7128</v>
      </c>
      <c r="AN3182" s="15" t="s">
        <v>7128</v>
      </c>
      <c r="AO3182" s="15" t="s">
        <v>7128</v>
      </c>
      <c r="AP3182" s="15" t="s">
        <v>7128</v>
      </c>
      <c r="AQ3182" s="15" t="s">
        <v>7128</v>
      </c>
      <c r="AR3182" s="15" t="s">
        <v>7128</v>
      </c>
      <c r="AS3182" s="15" t="s">
        <v>7128</v>
      </c>
      <c r="AT3182" s="14" t="s">
        <v>7128</v>
      </c>
      <c r="AU3182" s="14">
        <v>0</v>
      </c>
      <c r="AV3182" s="12" t="s">
        <v>7128</v>
      </c>
      <c r="AW3182" s="12" t="s">
        <v>7128</v>
      </c>
      <c r="AX3182" s="12" t="s">
        <v>7128</v>
      </c>
      <c r="AY3182" s="12" t="s">
        <v>7128</v>
      </c>
      <c r="AZ3182" s="14" t="s">
        <v>7128</v>
      </c>
      <c r="BA3182" s="14" t="s">
        <v>7128</v>
      </c>
      <c r="BB3182" s="14" t="s">
        <v>7128</v>
      </c>
      <c r="BC3182" s="14" t="s">
        <v>7128</v>
      </c>
      <c r="BD3182" s="14" t="s">
        <v>7128</v>
      </c>
      <c r="BE3182" s="14" t="s">
        <v>7128</v>
      </c>
      <c r="BF3182" s="14">
        <v>0</v>
      </c>
      <c r="BG3182" s="14" t="s">
        <v>7128</v>
      </c>
      <c r="BH3182" s="13">
        <v>0</v>
      </c>
      <c r="BI3182" s="13">
        <v>0</v>
      </c>
      <c r="BJ3182" s="13">
        <v>0</v>
      </c>
      <c r="BK3182" s="13">
        <v>0</v>
      </c>
      <c r="BL3182" s="13">
        <v>0</v>
      </c>
      <c r="BM3182" s="13">
        <v>0</v>
      </c>
      <c r="BN3182" s="13">
        <v>0</v>
      </c>
      <c r="BO3182" s="13">
        <v>0</v>
      </c>
      <c r="BP3182" s="13">
        <v>0</v>
      </c>
      <c r="BQ3182" s="13">
        <v>0</v>
      </c>
      <c r="BR3182" s="13">
        <v>0</v>
      </c>
      <c r="BS3182" s="13">
        <v>0</v>
      </c>
      <c r="BT3182" s="14" t="s">
        <v>7128</v>
      </c>
      <c r="BU3182" s="13">
        <v>0</v>
      </c>
      <c r="BV3182" s="13">
        <v>0</v>
      </c>
      <c r="BW3182" s="13">
        <v>0</v>
      </c>
      <c r="BX3182" s="13">
        <v>0</v>
      </c>
      <c r="BY3182" s="13">
        <v>0</v>
      </c>
      <c r="BZ3182" s="13">
        <v>0</v>
      </c>
      <c r="CA3182" s="13">
        <v>0</v>
      </c>
      <c r="CB3182" s="13">
        <v>0</v>
      </c>
      <c r="CC3182" s="15" t="s">
        <v>7128</v>
      </c>
      <c r="CD3182" s="15" t="s">
        <v>7128</v>
      </c>
      <c r="CE3182" s="15">
        <v>0.36</v>
      </c>
      <c r="CF3182" s="15" t="s">
        <v>7128</v>
      </c>
      <c r="CG3182" s="15" t="s">
        <v>7128</v>
      </c>
      <c r="CH3182" s="13" t="s">
        <v>7128</v>
      </c>
      <c r="CI3182" s="13" t="s">
        <v>7128</v>
      </c>
      <c r="CJ3182" s="13">
        <v>0</v>
      </c>
      <c r="CK3182" s="12">
        <f t="shared" si="98"/>
        <v>0</v>
      </c>
      <c r="CL3182" s="36" t="str">
        <f t="shared" si="99"/>
        <v>NA</v>
      </c>
      <c r="CM3182" s="13" t="s">
        <v>7128</v>
      </c>
      <c r="CN3182" s="13" t="s">
        <v>7128</v>
      </c>
      <c r="CO3182" s="13" t="s">
        <v>7128</v>
      </c>
      <c r="CP3182" s="13" t="s">
        <v>7128</v>
      </c>
      <c r="CQ3182" s="13" t="s">
        <v>7128</v>
      </c>
      <c r="CR3182" s="13" t="s">
        <v>7128</v>
      </c>
      <c r="CS3182" s="13" t="s">
        <v>7128</v>
      </c>
      <c r="CT3182" s="13">
        <v>0</v>
      </c>
      <c r="CU3182" s="13">
        <v>0</v>
      </c>
      <c r="CV3182" s="13">
        <v>0</v>
      </c>
      <c r="CW3182" s="13">
        <v>0</v>
      </c>
      <c r="CX3182" s="12" t="s">
        <v>7128</v>
      </c>
      <c r="CY3182" s="12" t="s">
        <v>7128</v>
      </c>
      <c r="CZ3182" s="15" t="s">
        <v>7128</v>
      </c>
      <c r="DA3182" s="20"/>
      <c r="DB3182" s="20"/>
    </row>
    <row r="3183" spans="1:106">
      <c r="A3183" s="8" t="s">
        <v>1515</v>
      </c>
      <c r="B3183" s="8" t="s">
        <v>1516</v>
      </c>
      <c r="C3183" s="9" t="s">
        <v>7145</v>
      </c>
      <c r="D3183" s="9" t="s">
        <v>7126</v>
      </c>
      <c r="E3183" s="10" t="s">
        <v>7127</v>
      </c>
      <c r="F3183" s="10" t="s">
        <v>7126</v>
      </c>
      <c r="G3183" s="11">
        <v>0.89</v>
      </c>
      <c r="H3183" s="11">
        <v>0.89</v>
      </c>
      <c r="I3183" s="12">
        <v>9.0499999999999997E-2</v>
      </c>
      <c r="J3183" s="12">
        <v>0.137045</v>
      </c>
      <c r="K3183" s="12">
        <v>4.7E-2</v>
      </c>
      <c r="L3183" s="12">
        <v>0.10350000000000001</v>
      </c>
      <c r="M3183" s="12">
        <v>6.8320350000000002E-2</v>
      </c>
      <c r="N3183" s="12">
        <v>0.137045</v>
      </c>
      <c r="O3183" s="12" t="s">
        <v>7128</v>
      </c>
      <c r="P3183" s="12" t="s">
        <v>7128</v>
      </c>
      <c r="Q3183" s="13">
        <v>209.4</v>
      </c>
      <c r="R3183" s="13">
        <v>0</v>
      </c>
      <c r="S3183" s="13">
        <v>0</v>
      </c>
      <c r="T3183" s="13">
        <v>0</v>
      </c>
      <c r="U3183" s="13">
        <v>209.4</v>
      </c>
      <c r="V3183" s="13">
        <v>0</v>
      </c>
      <c r="W3183" s="13">
        <v>209.4</v>
      </c>
      <c r="X3183" s="14">
        <v>0</v>
      </c>
      <c r="Y3183" s="15">
        <v>4.6793760831889077</v>
      </c>
      <c r="Z3183" s="14" t="s">
        <v>7128</v>
      </c>
      <c r="AA3183" s="14">
        <v>0</v>
      </c>
      <c r="AB3183" s="14" t="s">
        <v>7128</v>
      </c>
      <c r="AC3183" s="14">
        <v>0</v>
      </c>
      <c r="AD3183" s="13">
        <v>1.81</v>
      </c>
      <c r="AE3183" s="15">
        <v>0.23983333333333334</v>
      </c>
      <c r="AF3183" s="14">
        <v>4.4721359549995794E-2</v>
      </c>
      <c r="AG3183" s="14" t="s">
        <v>7128</v>
      </c>
      <c r="AH3183" s="15">
        <v>0.64948453608247436</v>
      </c>
      <c r="AI3183" s="5">
        <v>1.8177777777777777</v>
      </c>
      <c r="AJ3183" s="15" t="s">
        <v>7128</v>
      </c>
      <c r="AK3183" s="15" t="s">
        <v>7128</v>
      </c>
      <c r="AL3183" s="15">
        <v>21.04651162790698</v>
      </c>
      <c r="AM3183" s="15" t="s">
        <v>7128</v>
      </c>
      <c r="AN3183" s="15" t="s">
        <v>7128</v>
      </c>
      <c r="AO3183" s="15">
        <v>1.7206244864420708</v>
      </c>
      <c r="AP3183" s="15">
        <v>51.198044009779956</v>
      </c>
      <c r="AQ3183" s="15">
        <v>25.78817733990148</v>
      </c>
      <c r="AR3183" s="15" t="s">
        <v>7128</v>
      </c>
      <c r="AS3183" s="15">
        <v>1.7206244864420708</v>
      </c>
      <c r="AT3183" s="14" t="s">
        <v>7128</v>
      </c>
      <c r="AU3183" s="14">
        <v>6.1127029608404968E-3</v>
      </c>
      <c r="AV3183" s="12" t="s">
        <v>7128</v>
      </c>
      <c r="AW3183" s="12" t="s">
        <v>7128</v>
      </c>
      <c r="AX3183" s="12">
        <v>-5.1100000000000007E-2</v>
      </c>
      <c r="AY3183" s="12">
        <v>6.5500000000000003E-2</v>
      </c>
      <c r="AZ3183" s="14">
        <v>2.58</v>
      </c>
      <c r="BA3183" s="14">
        <v>0.41899999999999998</v>
      </c>
      <c r="BB3183" s="14" t="s">
        <v>7128</v>
      </c>
      <c r="BC3183" s="14" t="s">
        <v>7128</v>
      </c>
      <c r="BD3183" s="14">
        <v>-4.3467543138866064E-3</v>
      </c>
      <c r="BE3183" s="14">
        <v>3.3607230895645025E-2</v>
      </c>
      <c r="BF3183" s="14">
        <v>0</v>
      </c>
      <c r="BG3183" s="14">
        <v>0.43390000000000001</v>
      </c>
      <c r="BH3183" s="13">
        <v>-0.52900000000000003</v>
      </c>
      <c r="BI3183" s="13">
        <v>-0.52900000000000003</v>
      </c>
      <c r="BJ3183" s="13">
        <v>4.09</v>
      </c>
      <c r="BK3183" s="13">
        <v>4.09</v>
      </c>
      <c r="BL3183" s="13">
        <v>121.7</v>
      </c>
      <c r="BM3183" s="13">
        <v>121.7</v>
      </c>
      <c r="BN3183" s="13">
        <v>8.1199999999999992</v>
      </c>
      <c r="BO3183" s="13">
        <v>8.1199999999999992</v>
      </c>
      <c r="BP3183" s="13">
        <v>4.09</v>
      </c>
      <c r="BQ3183" s="13">
        <v>-1.1800000000000006</v>
      </c>
      <c r="BR3183" s="13">
        <v>-22.6</v>
      </c>
      <c r="BS3183" s="13">
        <v>2.5099999999999998</v>
      </c>
      <c r="BT3183" s="14">
        <v>-4.9119804400978007</v>
      </c>
      <c r="BU3183" s="13">
        <v>24.18</v>
      </c>
      <c r="BV3183" s="13">
        <v>20.741</v>
      </c>
      <c r="BW3183" s="13">
        <v>19.561</v>
      </c>
      <c r="BX3183" s="13">
        <v>0</v>
      </c>
      <c r="BY3183" s="13">
        <v>0</v>
      </c>
      <c r="BZ3183" s="13">
        <v>0</v>
      </c>
      <c r="CA3183" s="13">
        <v>0</v>
      </c>
      <c r="CB3183" s="13">
        <v>-1.28</v>
      </c>
      <c r="CC3183" s="15">
        <v>-0.309</v>
      </c>
      <c r="CD3183" s="15">
        <v>0.88900000000000001</v>
      </c>
      <c r="CE3183" s="15">
        <v>0.36</v>
      </c>
      <c r="CF3183" s="15" t="s">
        <v>7128</v>
      </c>
      <c r="CG3183" s="15" t="s">
        <v>7128</v>
      </c>
      <c r="CH3183" s="13" t="s">
        <v>7128</v>
      </c>
      <c r="CI3183" s="13" t="s">
        <v>7128</v>
      </c>
      <c r="CJ3183" s="13">
        <v>-1.28</v>
      </c>
      <c r="CK3183" s="12">
        <f t="shared" si="98"/>
        <v>6.1713514295357028E-2</v>
      </c>
      <c r="CL3183" s="36" t="str">
        <f t="shared" si="99"/>
        <v>NA</v>
      </c>
      <c r="CM3183" s="13" t="s">
        <v>7128</v>
      </c>
      <c r="CN3183" s="13" t="s">
        <v>7128</v>
      </c>
      <c r="CO3183" s="13" t="s">
        <v>7128</v>
      </c>
      <c r="CP3183" s="13" t="s">
        <v>7128</v>
      </c>
      <c r="CQ3183" s="13">
        <v>8.1199999999999992</v>
      </c>
      <c r="CR3183" s="13">
        <v>209.4</v>
      </c>
      <c r="CS3183" s="13">
        <v>20.741</v>
      </c>
      <c r="CT3183" s="13">
        <v>0.30640000000000001</v>
      </c>
      <c r="CU3183" s="13">
        <v>3.8586</v>
      </c>
      <c r="CV3183" s="13">
        <v>0.30640000000000001</v>
      </c>
      <c r="CW3183" s="13">
        <v>8.1199999999999992</v>
      </c>
      <c r="CX3183" s="12" t="s">
        <v>7128</v>
      </c>
      <c r="CY3183" s="12" t="s">
        <v>7128</v>
      </c>
      <c r="CZ3183" s="15">
        <v>25.78817733990148</v>
      </c>
      <c r="DA3183" s="20"/>
      <c r="DB3183" s="20"/>
    </row>
    <row r="3184" spans="1:106">
      <c r="A3184" s="8" t="s">
        <v>3963</v>
      </c>
      <c r="B3184" s="8" t="s">
        <v>3964</v>
      </c>
      <c r="C3184" s="9" t="s">
        <v>7155</v>
      </c>
      <c r="D3184" s="9" t="s">
        <v>7126</v>
      </c>
      <c r="E3184" s="10" t="s">
        <v>7127</v>
      </c>
      <c r="F3184" s="10" t="s">
        <v>7126</v>
      </c>
      <c r="G3184" s="11">
        <v>0.92</v>
      </c>
      <c r="H3184" s="11">
        <v>1.1346546310832024</v>
      </c>
      <c r="I3184" s="12">
        <v>9.0499999999999997E-2</v>
      </c>
      <c r="J3184" s="12">
        <v>0.15918624411302981</v>
      </c>
      <c r="K3184" s="12">
        <v>4.7E-2</v>
      </c>
      <c r="L3184" s="12">
        <v>0.10350000000000001</v>
      </c>
      <c r="M3184" s="12">
        <v>6.8320350000000002E-2</v>
      </c>
      <c r="N3184" s="12">
        <v>0.13560711969129421</v>
      </c>
      <c r="O3184" s="12">
        <v>-5.7233119113029807E-2</v>
      </c>
      <c r="P3184" s="12">
        <v>-4.0294788409575177E-2</v>
      </c>
      <c r="Q3184" s="13">
        <v>3.51</v>
      </c>
      <c r="R3184" s="13">
        <v>0</v>
      </c>
      <c r="S3184" s="13">
        <v>1.23</v>
      </c>
      <c r="T3184" s="13">
        <v>1.23</v>
      </c>
      <c r="U3184" s="13">
        <v>4.74</v>
      </c>
      <c r="V3184" s="13">
        <v>5.8000000000000003E-2</v>
      </c>
      <c r="W3184" s="13">
        <v>4.6820000000000004</v>
      </c>
      <c r="X3184" s="14">
        <v>1.2236286919831224E-2</v>
      </c>
      <c r="Y3184" s="15">
        <v>3.2299741602067181E-2</v>
      </c>
      <c r="Z3184" s="14">
        <v>0.27333333333333332</v>
      </c>
      <c r="AA3184" s="14">
        <v>0.25949367088607594</v>
      </c>
      <c r="AB3184" s="14">
        <v>0.37614678899082565</v>
      </c>
      <c r="AC3184" s="14">
        <v>0.35042735042735046</v>
      </c>
      <c r="AD3184" s="13">
        <v>0.45400000000000001</v>
      </c>
      <c r="AE3184" s="15">
        <v>0.94230555555555573</v>
      </c>
      <c r="AF3184" s="14" t="s">
        <v>7128</v>
      </c>
      <c r="AG3184" s="14" t="s">
        <v>7128</v>
      </c>
      <c r="AH3184" s="15">
        <v>0.29791271347248582</v>
      </c>
      <c r="AI3184" s="5">
        <v>3.0628930817610063</v>
      </c>
      <c r="AJ3184" s="15">
        <v>13.448275862068964</v>
      </c>
      <c r="AK3184" s="15">
        <v>13.448275862068964</v>
      </c>
      <c r="AL3184" s="15" t="s">
        <v>7128</v>
      </c>
      <c r="AM3184" s="15" t="s">
        <v>7128</v>
      </c>
      <c r="AN3184" s="15">
        <v>1.073394495412844</v>
      </c>
      <c r="AO3184" s="15">
        <v>0.54418604651162783</v>
      </c>
      <c r="AP3184" s="15">
        <v>9.613963039014374</v>
      </c>
      <c r="AQ3184" s="15">
        <v>7.576051779935276</v>
      </c>
      <c r="AR3184" s="15">
        <v>1.0540297163439893</v>
      </c>
      <c r="AS3184" s="15">
        <v>0.72589147286821709</v>
      </c>
      <c r="AT3184" s="14">
        <v>0.35586206896551725</v>
      </c>
      <c r="AU3184" s="14">
        <v>2.6461538461538463E-2</v>
      </c>
      <c r="AV3184" s="12">
        <v>9.5299999999999996E-2</v>
      </c>
      <c r="AW3184" s="12">
        <v>0.14400000000000002</v>
      </c>
      <c r="AX3184" s="12">
        <v>0.214</v>
      </c>
      <c r="AY3184" s="12">
        <v>0.20100000000000001</v>
      </c>
      <c r="AZ3184" s="14" t="s">
        <v>7128</v>
      </c>
      <c r="BA3184" s="14" t="s">
        <v>7128</v>
      </c>
      <c r="BB3184" s="14">
        <v>0.10195312500000001</v>
      </c>
      <c r="BC3184" s="14">
        <v>9.5312331281719037E-2</v>
      </c>
      <c r="BD3184" s="14">
        <v>4.046511627906977E-2</v>
      </c>
      <c r="BE3184" s="14">
        <v>7.5503875968992246E-2</v>
      </c>
      <c r="BF3184" s="14">
        <v>0.33418367346938777</v>
      </c>
      <c r="BG3184" s="14">
        <v>0.12759999999999999</v>
      </c>
      <c r="BH3184" s="13">
        <v>0.26100000000000001</v>
      </c>
      <c r="BI3184" s="13">
        <v>0.26100000000000001</v>
      </c>
      <c r="BJ3184" s="13">
        <v>0.48699999999999999</v>
      </c>
      <c r="BK3184" s="13">
        <v>0.48699999999999999</v>
      </c>
      <c r="BL3184" s="13">
        <v>6.45</v>
      </c>
      <c r="BM3184" s="13">
        <v>6.45</v>
      </c>
      <c r="BN3184" s="13">
        <v>0.61799999999999999</v>
      </c>
      <c r="BO3184" s="13">
        <v>0.61799999999999999</v>
      </c>
      <c r="BP3184" s="13">
        <v>0.32425255102040818</v>
      </c>
      <c r="BQ3184" s="13">
        <v>0</v>
      </c>
      <c r="BR3184" s="13">
        <v>0</v>
      </c>
      <c r="BS3184" s="13">
        <v>-0.13400000000000001</v>
      </c>
      <c r="BT3184" s="14">
        <v>-0.41325812111056043</v>
      </c>
      <c r="BU3184" s="13">
        <v>0.45825255102040818</v>
      </c>
      <c r="BV3184" s="13">
        <v>0.39500000000000002</v>
      </c>
      <c r="BW3184" s="13">
        <v>0.39500000000000002</v>
      </c>
      <c r="BX3184" s="13">
        <v>2.56</v>
      </c>
      <c r="BY3184" s="13">
        <v>3.4020000000000001</v>
      </c>
      <c r="BZ3184" s="13">
        <v>3.27</v>
      </c>
      <c r="CA3184" s="13">
        <v>4.4420000000000002</v>
      </c>
      <c r="CB3184" s="13">
        <v>-9.2880000000000004E-2</v>
      </c>
      <c r="CC3184" s="15">
        <v>3.2000000000000001E-2</v>
      </c>
      <c r="CD3184" s="15">
        <v>0.96299999999999997</v>
      </c>
      <c r="CE3184" s="15">
        <v>0.36</v>
      </c>
      <c r="CF3184" s="15">
        <v>0.59588640779192781</v>
      </c>
      <c r="CG3184" s="15">
        <v>0.56759083079427675</v>
      </c>
      <c r="CH3184" s="13">
        <v>0.26037500000000002</v>
      </c>
      <c r="CI3184" s="13">
        <v>0.170625</v>
      </c>
      <c r="CJ3184" s="13">
        <v>-9.2880000000000004E-2</v>
      </c>
      <c r="CK3184" s="12">
        <f t="shared" si="98"/>
        <v>0.23513924050632912</v>
      </c>
      <c r="CL3184" s="36">
        <f t="shared" si="99"/>
        <v>1.4520486267447095</v>
      </c>
      <c r="CM3184" s="13">
        <v>0.39200000000000002</v>
      </c>
      <c r="CN3184" s="13">
        <v>0.13100000000000001</v>
      </c>
      <c r="CO3184" s="13">
        <v>0.26100000000000001</v>
      </c>
      <c r="CP3184" s="13">
        <v>3.51</v>
      </c>
      <c r="CQ3184" s="13">
        <v>0.61799999999999999</v>
      </c>
      <c r="CR3184" s="13">
        <v>4.6820000000000004</v>
      </c>
      <c r="CS3184" s="13">
        <v>0.39500000000000002</v>
      </c>
      <c r="CT3184" s="13">
        <v>0</v>
      </c>
      <c r="CU3184" s="13">
        <v>0.48699999999999999</v>
      </c>
      <c r="CV3184" s="13">
        <v>4.4420000000000002</v>
      </c>
      <c r="CW3184" s="13">
        <v>0.61799999999999999</v>
      </c>
      <c r="CX3184" s="12">
        <v>0.10195312500000001</v>
      </c>
      <c r="CY3184" s="12">
        <v>9.5312331281719037E-2</v>
      </c>
      <c r="CZ3184" s="15">
        <v>7.576051779935276</v>
      </c>
      <c r="DA3184" s="20"/>
      <c r="DB3184" s="20"/>
    </row>
    <row r="3185" spans="1:106">
      <c r="A3185" s="8" t="s">
        <v>227</v>
      </c>
      <c r="B3185" s="8" t="s">
        <v>228</v>
      </c>
      <c r="C3185" s="9" t="s">
        <v>7141</v>
      </c>
      <c r="D3185" s="9" t="s">
        <v>7126</v>
      </c>
      <c r="E3185" s="10" t="s">
        <v>7127</v>
      </c>
      <c r="F3185" s="10" t="s">
        <v>7126</v>
      </c>
      <c r="G3185" s="11">
        <v>0.73</v>
      </c>
      <c r="H3185" s="11">
        <v>0.73302762379291997</v>
      </c>
      <c r="I3185" s="12">
        <v>9.0499999999999997E-2</v>
      </c>
      <c r="J3185" s="12">
        <v>0.12283899995325925</v>
      </c>
      <c r="K3185" s="12">
        <v>3.2000000000000001E-2</v>
      </c>
      <c r="L3185" s="12">
        <v>8.8499999999999995E-2</v>
      </c>
      <c r="M3185" s="12">
        <v>5.8418850000000001E-2</v>
      </c>
      <c r="N3185" s="12">
        <v>0.12249849417686455</v>
      </c>
      <c r="O3185" s="12">
        <v>3.4432529540697296</v>
      </c>
      <c r="P3185" s="12">
        <v>0.88367494181100925</v>
      </c>
      <c r="Q3185" s="13">
        <v>4482.8</v>
      </c>
      <c r="R3185" s="13">
        <v>8.1206580893161586</v>
      </c>
      <c r="S3185" s="13">
        <v>15.7</v>
      </c>
      <c r="T3185" s="13">
        <v>23.820658089316158</v>
      </c>
      <c r="U3185" s="13">
        <v>4506.6206580893167</v>
      </c>
      <c r="V3185" s="13">
        <v>0</v>
      </c>
      <c r="W3185" s="13">
        <v>4506.6206580893167</v>
      </c>
      <c r="X3185" s="14">
        <v>0</v>
      </c>
      <c r="Y3185" s="15">
        <v>2.9849065104753325E-2</v>
      </c>
      <c r="Z3185" s="14">
        <v>4.6861479481974291E-2</v>
      </c>
      <c r="AA3185" s="14">
        <v>5.285702946077441E-3</v>
      </c>
      <c r="AB3185" s="14">
        <v>4.9165444972788769E-2</v>
      </c>
      <c r="AC3185" s="14">
        <v>5.3137900618622641E-3</v>
      </c>
      <c r="AD3185" s="13">
        <v>5.05</v>
      </c>
      <c r="AE3185" s="15">
        <v>1.7012222222222226</v>
      </c>
      <c r="AF3185" s="14">
        <v>0.23874672772626646</v>
      </c>
      <c r="AG3185" s="14">
        <v>0.30848590345683369</v>
      </c>
      <c r="AH3185" s="15">
        <v>0.16597164303586323</v>
      </c>
      <c r="AI3185" s="5">
        <v>17.444690265486727</v>
      </c>
      <c r="AJ3185" s="15">
        <v>34.324655436447166</v>
      </c>
      <c r="AK3185" s="15">
        <v>36.122481869460117</v>
      </c>
      <c r="AL3185" s="15">
        <v>29.190751445086708</v>
      </c>
      <c r="AM3185" s="15">
        <v>1.5120993584337958</v>
      </c>
      <c r="AN3185" s="15">
        <v>9.2524251805985553</v>
      </c>
      <c r="AO3185" s="15">
        <v>2.3523114865928529</v>
      </c>
      <c r="AP3185" s="15">
        <v>27.665653542036157</v>
      </c>
      <c r="AQ3185" s="15">
        <v>25.11771629745467</v>
      </c>
      <c r="AR3185" s="15">
        <v>8.8657043273214082</v>
      </c>
      <c r="AS3185" s="15">
        <v>2.3648111759927146</v>
      </c>
      <c r="AT3185" s="14">
        <v>0</v>
      </c>
      <c r="AU3185" s="14">
        <v>0</v>
      </c>
      <c r="AV3185" s="12" t="s">
        <v>7128</v>
      </c>
      <c r="AW3185" s="12" t="s">
        <v>7128</v>
      </c>
      <c r="AX3185" s="12" t="s">
        <v>7128</v>
      </c>
      <c r="AY3185" s="12" t="s">
        <v>7128</v>
      </c>
      <c r="AZ3185" s="14">
        <v>0.22699999999999998</v>
      </c>
      <c r="BA3185" s="14">
        <v>0.16200000000000001</v>
      </c>
      <c r="BB3185" s="14">
        <v>3.5660919540229887</v>
      </c>
      <c r="BC3185" s="14">
        <v>1.0061734359878738</v>
      </c>
      <c r="BD3185" s="14">
        <v>6.7387054735013038E-2</v>
      </c>
      <c r="BE3185" s="14">
        <v>8.8453447210109004E-2</v>
      </c>
      <c r="BF3185" s="14">
        <v>0.21949685534591193</v>
      </c>
      <c r="BG3185" s="14">
        <v>0.21660000000000001</v>
      </c>
      <c r="BH3185" s="13">
        <v>130.6</v>
      </c>
      <c r="BI3185" s="13">
        <v>124.1</v>
      </c>
      <c r="BJ3185" s="13">
        <v>157.69999999999999</v>
      </c>
      <c r="BK3185" s="13">
        <v>162.89586838213674</v>
      </c>
      <c r="BL3185" s="13">
        <v>1905.7</v>
      </c>
      <c r="BM3185" s="13">
        <v>1841.6</v>
      </c>
      <c r="BN3185" s="13">
        <v>184.5</v>
      </c>
      <c r="BO3185" s="13">
        <v>179.42</v>
      </c>
      <c r="BP3185" s="13">
        <v>127.14073752341616</v>
      </c>
      <c r="BQ3185" s="13">
        <v>0</v>
      </c>
      <c r="BR3185" s="13">
        <v>0</v>
      </c>
      <c r="BS3185" s="13">
        <v>-13.8</v>
      </c>
      <c r="BT3185" s="14">
        <v>-0.10854113534978027</v>
      </c>
      <c r="BU3185" s="13">
        <v>140.94073752341617</v>
      </c>
      <c r="BV3185" s="13">
        <v>137.9</v>
      </c>
      <c r="BW3185" s="13">
        <v>137.9</v>
      </c>
      <c r="BX3185" s="13">
        <v>34.799999999999997</v>
      </c>
      <c r="BY3185" s="13">
        <v>126.36065808931616</v>
      </c>
      <c r="BZ3185" s="13">
        <v>484.5</v>
      </c>
      <c r="CA3185" s="13">
        <v>508.32065808931617</v>
      </c>
      <c r="CB3185" s="13">
        <v>0</v>
      </c>
      <c r="CC3185" s="15">
        <v>0.49099999999999999</v>
      </c>
      <c r="CD3185" s="15">
        <v>0.85899999999999999</v>
      </c>
      <c r="CE3185" s="15">
        <v>0.36</v>
      </c>
      <c r="CF3185" s="15" t="s">
        <v>7128</v>
      </c>
      <c r="CG3185" s="15" t="s">
        <v>7128</v>
      </c>
      <c r="CH3185" s="13" t="s">
        <v>7128</v>
      </c>
      <c r="CI3185" s="13" t="s">
        <v>7128</v>
      </c>
      <c r="CJ3185" s="13">
        <v>0</v>
      </c>
      <c r="CK3185" s="12">
        <f t="shared" si="98"/>
        <v>0</v>
      </c>
      <c r="CL3185" s="36">
        <f t="shared" si="99"/>
        <v>3.7490115140375679</v>
      </c>
      <c r="CM3185" s="13">
        <v>159</v>
      </c>
      <c r="CN3185" s="13">
        <v>34.9</v>
      </c>
      <c r="CO3185" s="13">
        <v>124.1</v>
      </c>
      <c r="CP3185" s="13">
        <v>4482.8</v>
      </c>
      <c r="CQ3185" s="13">
        <v>179.42</v>
      </c>
      <c r="CR3185" s="13">
        <v>4506.6206580893167</v>
      </c>
      <c r="CS3185" s="13" t="s">
        <v>7128</v>
      </c>
      <c r="CT3185" s="13">
        <v>5.0077999999999996</v>
      </c>
      <c r="CU3185" s="13">
        <v>164.68726838213675</v>
      </c>
      <c r="CV3185" s="13">
        <v>513.3284580893162</v>
      </c>
      <c r="CW3185" s="13">
        <v>186.97</v>
      </c>
      <c r="CX3185" s="12">
        <v>3.1624807198589218</v>
      </c>
      <c r="CY3185" s="12">
        <v>0.97846113691428971</v>
      </c>
      <c r="CZ3185" s="15">
        <v>24.103442574152627</v>
      </c>
      <c r="DA3185" s="20"/>
      <c r="DB3185" s="20"/>
    </row>
    <row r="3186" spans="1:106" ht="24">
      <c r="A3186" s="8" t="s">
        <v>6095</v>
      </c>
      <c r="B3186" s="8" t="s">
        <v>6096</v>
      </c>
      <c r="C3186" s="9" t="s">
        <v>7142</v>
      </c>
      <c r="D3186" s="9" t="s">
        <v>7126</v>
      </c>
      <c r="E3186" s="10" t="s">
        <v>7127</v>
      </c>
      <c r="F3186" s="10" t="s">
        <v>7126</v>
      </c>
      <c r="G3186" s="11">
        <v>0.1</v>
      </c>
      <c r="H3186" s="11">
        <v>0.10886881234707323</v>
      </c>
      <c r="I3186" s="12">
        <v>9.0499999999999997E-2</v>
      </c>
      <c r="J3186" s="12">
        <v>6.6352627517410126E-2</v>
      </c>
      <c r="K3186" s="12">
        <v>4.7E-2</v>
      </c>
      <c r="L3186" s="12">
        <v>0.10350000000000001</v>
      </c>
      <c r="M3186" s="12">
        <v>6.8320350000000002E-2</v>
      </c>
      <c r="N3186" s="12">
        <v>6.6543399673658091E-2</v>
      </c>
      <c r="O3186" s="12">
        <v>-5.7596867148746532E-2</v>
      </c>
      <c r="P3186" s="12">
        <v>-6.1714740820947432E-2</v>
      </c>
      <c r="Q3186" s="13">
        <v>2.31</v>
      </c>
      <c r="R3186" s="13">
        <v>0</v>
      </c>
      <c r="S3186" s="13">
        <v>0.248</v>
      </c>
      <c r="T3186" s="13">
        <v>0.248</v>
      </c>
      <c r="U3186" s="13">
        <v>2.5579999999999998</v>
      </c>
      <c r="V3186" s="13">
        <v>0.26100000000000001</v>
      </c>
      <c r="W3186" s="13">
        <v>2.2969999999999997</v>
      </c>
      <c r="X3186" s="14">
        <v>0.10203283815480846</v>
      </c>
      <c r="Y3186" s="15" t="s">
        <v>7128</v>
      </c>
      <c r="Z3186" s="14">
        <v>5.5755395683453231E-2</v>
      </c>
      <c r="AA3186" s="14">
        <v>9.695074276778734E-2</v>
      </c>
      <c r="AB3186" s="14">
        <v>5.9047619047619043E-2</v>
      </c>
      <c r="AC3186" s="14">
        <v>0.10735930735930736</v>
      </c>
      <c r="AD3186" s="13">
        <v>9.1999999999999998E-2</v>
      </c>
      <c r="AE3186" s="15">
        <v>-0.67591666666666672</v>
      </c>
      <c r="AF3186" s="14">
        <v>0.22135943621178655</v>
      </c>
      <c r="AG3186" s="14" t="s">
        <v>7128</v>
      </c>
      <c r="AH3186" s="15">
        <v>0.38152610441767065</v>
      </c>
      <c r="AI3186" s="5">
        <v>12.5</v>
      </c>
      <c r="AJ3186" s="15">
        <v>60.789473684210527</v>
      </c>
      <c r="AK3186" s="15">
        <v>60.789473684210527</v>
      </c>
      <c r="AL3186" s="15" t="s">
        <v>7128</v>
      </c>
      <c r="AM3186" s="15" t="s">
        <v>7128</v>
      </c>
      <c r="AN3186" s="15">
        <v>0.55000000000000004</v>
      </c>
      <c r="AO3186" s="15">
        <v>6.3461538461538467</v>
      </c>
      <c r="AP3186" s="15">
        <v>91.879999999999981</v>
      </c>
      <c r="AQ3186" s="15">
        <v>71.781249999999986</v>
      </c>
      <c r="AR3186" s="15">
        <v>0.54860281824695478</v>
      </c>
      <c r="AS3186" s="15">
        <v>6.3104395604395602</v>
      </c>
      <c r="AT3186" s="14">
        <v>0</v>
      </c>
      <c r="AU3186" s="14">
        <v>0</v>
      </c>
      <c r="AV3186" s="12">
        <v>0.2</v>
      </c>
      <c r="AW3186" s="12">
        <v>0.48299999999999998</v>
      </c>
      <c r="AX3186" s="12">
        <v>-0.127</v>
      </c>
      <c r="AY3186" s="12">
        <v>-0.21600000000000003</v>
      </c>
      <c r="AZ3186" s="14" t="s">
        <v>7128</v>
      </c>
      <c r="BA3186" s="14" t="s">
        <v>7128</v>
      </c>
      <c r="BB3186" s="14">
        <v>8.755760368663594E-3</v>
      </c>
      <c r="BC3186" s="14">
        <v>4.8286588527106569E-3</v>
      </c>
      <c r="BD3186" s="14">
        <v>0.1043956043956044</v>
      </c>
      <c r="BE3186" s="14">
        <v>6.8681318681318687E-2</v>
      </c>
      <c r="BF3186" s="14">
        <v>0.17391304347826086</v>
      </c>
      <c r="BG3186" s="14" t="s">
        <v>7128</v>
      </c>
      <c r="BH3186" s="13">
        <v>3.7999999999999999E-2</v>
      </c>
      <c r="BI3186" s="13">
        <v>3.7999999999999999E-2</v>
      </c>
      <c r="BJ3186" s="13">
        <v>2.5000000000000001E-2</v>
      </c>
      <c r="BK3186" s="13">
        <v>2.5000000000000001E-2</v>
      </c>
      <c r="BL3186" s="13">
        <v>0.36399999999999999</v>
      </c>
      <c r="BM3186" s="13">
        <v>0.36399999999999999</v>
      </c>
      <c r="BN3186" s="13">
        <v>3.2000000000000001E-2</v>
      </c>
      <c r="BO3186" s="13">
        <v>3.2000000000000001E-2</v>
      </c>
      <c r="BP3186" s="13">
        <v>2.065217391304348E-2</v>
      </c>
      <c r="BQ3186" s="13">
        <v>0</v>
      </c>
      <c r="BR3186" s="13">
        <v>0</v>
      </c>
      <c r="BS3186" s="13">
        <v>-1.6E-2</v>
      </c>
      <c r="BT3186" s="14">
        <v>-0.77473684210526306</v>
      </c>
      <c r="BU3186" s="13">
        <v>3.6652173913043484E-2</v>
      </c>
      <c r="BV3186" s="13">
        <v>5.3999999999999999E-2</v>
      </c>
      <c r="BW3186" s="13">
        <v>5.3999999999999999E-2</v>
      </c>
      <c r="BX3186" s="13">
        <v>4.34</v>
      </c>
      <c r="BY3186" s="13">
        <v>4.2770000000000001</v>
      </c>
      <c r="BZ3186" s="13">
        <v>4.2</v>
      </c>
      <c r="CA3186" s="13">
        <v>4.1870000000000003</v>
      </c>
      <c r="CB3186" s="13">
        <v>0</v>
      </c>
      <c r="CC3186" s="15">
        <v>-0.60599999999999998</v>
      </c>
      <c r="CD3186" s="15">
        <v>0.49299999999999999</v>
      </c>
      <c r="CE3186" s="15">
        <v>0.36</v>
      </c>
      <c r="CF3186" s="15" t="s">
        <v>7128</v>
      </c>
      <c r="CG3186" s="15" t="s">
        <v>7128</v>
      </c>
      <c r="CH3186" s="13" t="s">
        <v>7128</v>
      </c>
      <c r="CI3186" s="13" t="s">
        <v>7128</v>
      </c>
      <c r="CJ3186" s="13">
        <v>0</v>
      </c>
      <c r="CK3186" s="12">
        <f t="shared" si="98"/>
        <v>0</v>
      </c>
      <c r="CL3186" s="36">
        <f t="shared" si="99"/>
        <v>8.693575352280869E-2</v>
      </c>
      <c r="CM3186" s="13">
        <v>4.5999999999999999E-2</v>
      </c>
      <c r="CN3186" s="13">
        <v>8.0000000000000002E-3</v>
      </c>
      <c r="CO3186" s="13">
        <v>3.7999999999999999E-2</v>
      </c>
      <c r="CP3186" s="13">
        <v>2.31</v>
      </c>
      <c r="CQ3186" s="13">
        <v>3.2000000000000001E-2</v>
      </c>
      <c r="CR3186" s="13">
        <v>2.2969999999999997</v>
      </c>
      <c r="CS3186" s="13" t="s">
        <v>7128</v>
      </c>
      <c r="CT3186" s="13">
        <v>0</v>
      </c>
      <c r="CU3186" s="13">
        <v>2.5000000000000001E-2</v>
      </c>
      <c r="CV3186" s="13">
        <v>4.1870000000000003</v>
      </c>
      <c r="CW3186" s="13">
        <v>3.2000000000000001E-2</v>
      </c>
      <c r="CX3186" s="12">
        <v>8.755760368663594E-3</v>
      </c>
      <c r="CY3186" s="12">
        <v>4.8286588527106569E-3</v>
      </c>
      <c r="CZ3186" s="15">
        <v>71.781249999999986</v>
      </c>
      <c r="DA3186" s="20"/>
      <c r="DB3186" s="20"/>
    </row>
    <row r="3187" spans="1:106" ht="24">
      <c r="A3187" s="8" t="s">
        <v>3765</v>
      </c>
      <c r="B3187" s="8" t="s">
        <v>3766</v>
      </c>
      <c r="C3187" s="9" t="s">
        <v>7194</v>
      </c>
      <c r="D3187" s="9" t="s">
        <v>7126</v>
      </c>
      <c r="E3187" s="10" t="s">
        <v>7127</v>
      </c>
      <c r="F3187" s="10" t="s">
        <v>7126</v>
      </c>
      <c r="G3187" s="11">
        <v>0.74</v>
      </c>
      <c r="H3187" s="11">
        <v>0.74</v>
      </c>
      <c r="I3187" s="12">
        <v>9.0499999999999997E-2</v>
      </c>
      <c r="J3187" s="12">
        <v>0.12347</v>
      </c>
      <c r="K3187" s="12">
        <v>4.7E-2</v>
      </c>
      <c r="L3187" s="12">
        <v>0.10350000000000001</v>
      </c>
      <c r="M3187" s="12">
        <v>6.8320350000000002E-2</v>
      </c>
      <c r="N3187" s="12">
        <v>0.12347</v>
      </c>
      <c r="O3187" s="12">
        <v>-0.32396999999999998</v>
      </c>
      <c r="P3187" s="12">
        <v>-0.13848814609107132</v>
      </c>
      <c r="Q3187" s="13">
        <v>0.68799999999999994</v>
      </c>
      <c r="R3187" s="13">
        <v>0</v>
      </c>
      <c r="S3187" s="13">
        <v>0</v>
      </c>
      <c r="T3187" s="13">
        <v>0</v>
      </c>
      <c r="U3187" s="13">
        <v>0.68799999999999994</v>
      </c>
      <c r="V3187" s="13">
        <v>0</v>
      </c>
      <c r="W3187" s="13">
        <v>0.68799999999999994</v>
      </c>
      <c r="X3187" s="14">
        <v>0</v>
      </c>
      <c r="Y3187" s="15">
        <v>9.765625E-2</v>
      </c>
      <c r="Z3187" s="14" t="s">
        <v>7128</v>
      </c>
      <c r="AA3187" s="14">
        <v>0</v>
      </c>
      <c r="AB3187" s="14" t="s">
        <v>7128</v>
      </c>
      <c r="AC3187" s="14">
        <v>0</v>
      </c>
      <c r="AD3187" s="13">
        <v>5.3999999999999999E-2</v>
      </c>
      <c r="AE3187" s="15">
        <v>0.62602777777777785</v>
      </c>
      <c r="AF3187" s="14" t="s">
        <v>7128</v>
      </c>
      <c r="AG3187" s="14" t="s">
        <v>7128</v>
      </c>
      <c r="AH3187" s="15">
        <v>0.46086956521739131</v>
      </c>
      <c r="AI3187" s="5" t="s">
        <v>7128</v>
      </c>
      <c r="AJ3187" s="15" t="s">
        <v>7128</v>
      </c>
      <c r="AK3187" s="15" t="s">
        <v>7128</v>
      </c>
      <c r="AL3187" s="15" t="s">
        <v>7128</v>
      </c>
      <c r="AM3187" s="15" t="s">
        <v>7128</v>
      </c>
      <c r="AN3187" s="15" t="s">
        <v>7128</v>
      </c>
      <c r="AO3187" s="15">
        <v>8.0656506447831178E-2</v>
      </c>
      <c r="AP3187" s="15" t="s">
        <v>7128</v>
      </c>
      <c r="AQ3187" s="15" t="s">
        <v>7128</v>
      </c>
      <c r="AR3187" s="15" t="s">
        <v>7128</v>
      </c>
      <c r="AS3187" s="15">
        <v>8.0656506447831178E-2</v>
      </c>
      <c r="AT3187" s="14" t="s">
        <v>7128</v>
      </c>
      <c r="AU3187" s="14">
        <v>0</v>
      </c>
      <c r="AV3187" s="12" t="s">
        <v>7128</v>
      </c>
      <c r="AW3187" s="12" t="s">
        <v>7128</v>
      </c>
      <c r="AX3187" s="12">
        <v>-3.15E-2</v>
      </c>
      <c r="AY3187" s="12">
        <v>-3.4300000000000004E-2</v>
      </c>
      <c r="AZ3187" s="14" t="s">
        <v>7128</v>
      </c>
      <c r="BA3187" s="14" t="s">
        <v>7128</v>
      </c>
      <c r="BB3187" s="14">
        <v>-0.20049999999999998</v>
      </c>
      <c r="BC3187" s="14">
        <v>-1.501814609107132E-2</v>
      </c>
      <c r="BD3187" s="14">
        <v>-0.47010550996483003</v>
      </c>
      <c r="BE3187" s="14">
        <v>-8.7807737397420871E-2</v>
      </c>
      <c r="BF3187" s="14">
        <v>0</v>
      </c>
      <c r="BG3187" s="14">
        <v>0.14319999999999999</v>
      </c>
      <c r="BH3187" s="13">
        <v>-4.01</v>
      </c>
      <c r="BI3187" s="13">
        <v>-4.01</v>
      </c>
      <c r="BJ3187" s="13">
        <v>-0.749</v>
      </c>
      <c r="BK3187" s="13">
        <v>-0.749</v>
      </c>
      <c r="BL3187" s="13">
        <v>8.5299999999999994</v>
      </c>
      <c r="BM3187" s="13">
        <v>8.5299999999999994</v>
      </c>
      <c r="BN3187" s="13">
        <v>-0.29599999999999999</v>
      </c>
      <c r="BO3187" s="13">
        <v>-0.29599999999999999</v>
      </c>
      <c r="BP3187" s="13">
        <v>-0.749</v>
      </c>
      <c r="BQ3187" s="13">
        <v>0</v>
      </c>
      <c r="BR3187" s="13">
        <v>0</v>
      </c>
      <c r="BS3187" s="13">
        <v>-0.51</v>
      </c>
      <c r="BT3187" s="14" t="s">
        <v>7128</v>
      </c>
      <c r="BU3187" s="13">
        <v>-0.23899999999999999</v>
      </c>
      <c r="BV3187" s="13">
        <v>-3.5</v>
      </c>
      <c r="BW3187" s="13">
        <v>-3.5</v>
      </c>
      <c r="BX3187" s="13">
        <v>20</v>
      </c>
      <c r="BY3187" s="13">
        <v>49.873000000000005</v>
      </c>
      <c r="BZ3187" s="13">
        <v>0</v>
      </c>
      <c r="CA3187" s="13">
        <v>0</v>
      </c>
      <c r="CB3187" s="13">
        <v>0</v>
      </c>
      <c r="CC3187" s="15">
        <v>-3.5000000000000003E-2</v>
      </c>
      <c r="CD3187" s="15">
        <v>0.754</v>
      </c>
      <c r="CE3187" s="15">
        <v>0.36</v>
      </c>
      <c r="CF3187" s="15" t="s">
        <v>7128</v>
      </c>
      <c r="CG3187" s="15" t="s">
        <v>7128</v>
      </c>
      <c r="CH3187" s="13" t="s">
        <v>7128</v>
      </c>
      <c r="CI3187" s="13" t="s">
        <v>7128</v>
      </c>
      <c r="CJ3187" s="13">
        <v>0</v>
      </c>
      <c r="CK3187" s="12">
        <f t="shared" si="98"/>
        <v>0</v>
      </c>
      <c r="CL3187" s="36" t="str">
        <f t="shared" si="99"/>
        <v>NA</v>
      </c>
      <c r="CM3187" s="13" t="s">
        <v>7128</v>
      </c>
      <c r="CN3187" s="13" t="s">
        <v>7128</v>
      </c>
      <c r="CO3187" s="13" t="s">
        <v>7128</v>
      </c>
      <c r="CP3187" s="13" t="s">
        <v>7128</v>
      </c>
      <c r="CQ3187" s="13" t="s">
        <v>7128</v>
      </c>
      <c r="CR3187" s="13" t="s">
        <v>7128</v>
      </c>
      <c r="CS3187" s="13" t="s">
        <v>7128</v>
      </c>
      <c r="CT3187" s="13">
        <v>0</v>
      </c>
      <c r="CU3187" s="13">
        <v>-0.749</v>
      </c>
      <c r="CV3187" s="13">
        <v>0</v>
      </c>
      <c r="CW3187" s="13">
        <v>-0.29599999999999999</v>
      </c>
      <c r="CX3187" s="12">
        <v>-0.20049999999999998</v>
      </c>
      <c r="CY3187" s="12">
        <v>-1.501814609107132E-2</v>
      </c>
      <c r="CZ3187" s="15" t="s">
        <v>7128</v>
      </c>
      <c r="DA3187" s="20"/>
      <c r="DB3187" s="20"/>
    </row>
    <row r="3188" spans="1:106">
      <c r="A3188" s="8" t="s">
        <v>5915</v>
      </c>
      <c r="B3188" s="8" t="s">
        <v>5916</v>
      </c>
      <c r="C3188" s="9" t="s">
        <v>7208</v>
      </c>
      <c r="D3188" s="9" t="s">
        <v>7126</v>
      </c>
      <c r="E3188" s="10" t="s">
        <v>7127</v>
      </c>
      <c r="F3188" s="10" t="s">
        <v>7126</v>
      </c>
      <c r="G3188" s="11">
        <v>0.95</v>
      </c>
      <c r="H3188" s="11">
        <v>1.0517857142857143</v>
      </c>
      <c r="I3188" s="12">
        <v>9.0499999999999997E-2</v>
      </c>
      <c r="J3188" s="12">
        <v>0.15168660714285714</v>
      </c>
      <c r="K3188" s="12">
        <v>4.7E-2</v>
      </c>
      <c r="L3188" s="12">
        <v>0.10350000000000001</v>
      </c>
      <c r="M3188" s="12">
        <v>6.8320350000000002E-2</v>
      </c>
      <c r="N3188" s="12">
        <v>0.14361890483870968</v>
      </c>
      <c r="O3188" s="12">
        <v>-0.20168660714285713</v>
      </c>
      <c r="P3188" s="12">
        <v>-0.19279923270756213</v>
      </c>
      <c r="Q3188" s="13">
        <v>0.19600000000000001</v>
      </c>
      <c r="R3188" s="13">
        <v>0</v>
      </c>
      <c r="S3188" s="13">
        <v>2.1000000000000001E-2</v>
      </c>
      <c r="T3188" s="13">
        <v>2.1000000000000001E-2</v>
      </c>
      <c r="U3188" s="13">
        <v>0.217</v>
      </c>
      <c r="V3188" s="13">
        <v>1.9E-2</v>
      </c>
      <c r="W3188" s="13">
        <v>0.19800000000000001</v>
      </c>
      <c r="X3188" s="14">
        <v>8.755760368663594E-2</v>
      </c>
      <c r="Y3188" s="15">
        <v>4.9212598425196846E-2</v>
      </c>
      <c r="Z3188" s="14">
        <v>0.27631578947368424</v>
      </c>
      <c r="AA3188" s="14">
        <v>9.6774193548387108E-2</v>
      </c>
      <c r="AB3188" s="14">
        <v>0.38181818181818183</v>
      </c>
      <c r="AC3188" s="14">
        <v>0.10714285714285715</v>
      </c>
      <c r="AD3188" s="13">
        <v>3.9E-2</v>
      </c>
      <c r="AE3188" s="15">
        <v>7.8713888888888901</v>
      </c>
      <c r="AF3188" s="14">
        <v>0.27202941017470889</v>
      </c>
      <c r="AG3188" s="14">
        <v>0.85468699818405136</v>
      </c>
      <c r="AH3188" s="15">
        <v>0.77647058823529425</v>
      </c>
      <c r="AI3188" s="5" t="s">
        <v>7128</v>
      </c>
      <c r="AJ3188" s="15" t="s">
        <v>7128</v>
      </c>
      <c r="AK3188" s="15" t="s">
        <v>7128</v>
      </c>
      <c r="AL3188" s="15" t="s">
        <v>7128</v>
      </c>
      <c r="AM3188" s="15" t="s">
        <v>7128</v>
      </c>
      <c r="AN3188" s="15">
        <v>3.5636363636363639</v>
      </c>
      <c r="AO3188" s="15" t="s">
        <v>7128</v>
      </c>
      <c r="AP3188" s="15" t="s">
        <v>7128</v>
      </c>
      <c r="AQ3188" s="15" t="s">
        <v>7128</v>
      </c>
      <c r="AR3188" s="15">
        <v>3.4736842105263164</v>
      </c>
      <c r="AS3188" s="15" t="s">
        <v>7128</v>
      </c>
      <c r="AT3188" s="14" t="s">
        <v>7128</v>
      </c>
      <c r="AU3188" s="14">
        <v>0</v>
      </c>
      <c r="AV3188" s="12" t="s">
        <v>7128</v>
      </c>
      <c r="AW3188" s="12" t="s">
        <v>7128</v>
      </c>
      <c r="AX3188" s="12">
        <v>-0.76900000000000002</v>
      </c>
      <c r="AY3188" s="12" t="s">
        <v>7128</v>
      </c>
      <c r="AZ3188" s="14" t="s">
        <v>7128</v>
      </c>
      <c r="BA3188" s="14" t="s">
        <v>7128</v>
      </c>
      <c r="BB3188" s="14">
        <v>-0.05</v>
      </c>
      <c r="BC3188" s="14">
        <v>-4.9180327868852458E-2</v>
      </c>
      <c r="BD3188" s="14" t="s">
        <v>7128</v>
      </c>
      <c r="BE3188" s="14" t="s">
        <v>7128</v>
      </c>
      <c r="BF3188" s="14">
        <v>0</v>
      </c>
      <c r="BG3188" s="14" t="s">
        <v>7128</v>
      </c>
      <c r="BH3188" s="13">
        <v>-3.0000000000000001E-3</v>
      </c>
      <c r="BI3188" s="13">
        <v>-3.0000000000000001E-3</v>
      </c>
      <c r="BJ3188" s="13">
        <v>-3.0000000000000001E-3</v>
      </c>
      <c r="BK3188" s="13">
        <v>-3.0000000000000001E-3</v>
      </c>
      <c r="BL3188" s="13">
        <v>0</v>
      </c>
      <c r="BM3188" s="13">
        <v>0</v>
      </c>
      <c r="BN3188" s="13">
        <v>0</v>
      </c>
      <c r="BO3188" s="13">
        <v>0</v>
      </c>
      <c r="BP3188" s="13">
        <v>-3.0000000000000001E-3</v>
      </c>
      <c r="BQ3188" s="13">
        <v>0</v>
      </c>
      <c r="BR3188" s="13">
        <v>0</v>
      </c>
      <c r="BS3188" s="13">
        <v>0</v>
      </c>
      <c r="BT3188" s="14" t="s">
        <v>7128</v>
      </c>
      <c r="BU3188" s="13">
        <v>-3.0000000000000001E-3</v>
      </c>
      <c r="BV3188" s="13">
        <v>-3.0000000000000001E-3</v>
      </c>
      <c r="BW3188" s="13">
        <v>-3.0000000000000001E-3</v>
      </c>
      <c r="BX3188" s="13">
        <v>0.06</v>
      </c>
      <c r="BY3188" s="13">
        <v>6.0999999999999999E-2</v>
      </c>
      <c r="BZ3188" s="13">
        <v>5.5E-2</v>
      </c>
      <c r="CA3188" s="13">
        <v>5.6999999999999995E-2</v>
      </c>
      <c r="CB3188" s="13">
        <v>0</v>
      </c>
      <c r="CC3188" s="15">
        <v>1.55</v>
      </c>
      <c r="CD3188" s="15">
        <v>5.44</v>
      </c>
      <c r="CE3188" s="15">
        <v>0.36</v>
      </c>
      <c r="CF3188" s="15">
        <v>3.0817386033218725</v>
      </c>
      <c r="CG3188" s="15">
        <v>2.9192969667747888</v>
      </c>
      <c r="CH3188" s="13">
        <v>-5.1555555555555556E-2</v>
      </c>
      <c r="CI3188" s="13">
        <v>-5.6777777777777781E-2</v>
      </c>
      <c r="CJ3188" s="13">
        <v>0</v>
      </c>
      <c r="CK3188" s="12">
        <f t="shared" si="98"/>
        <v>0</v>
      </c>
      <c r="CL3188" s="36" t="str">
        <f t="shared" si="99"/>
        <v>NA</v>
      </c>
      <c r="CM3188" s="13" t="s">
        <v>7128</v>
      </c>
      <c r="CN3188" s="13" t="s">
        <v>7128</v>
      </c>
      <c r="CO3188" s="13" t="s">
        <v>7128</v>
      </c>
      <c r="CP3188" s="13" t="s">
        <v>7128</v>
      </c>
      <c r="CQ3188" s="13" t="s">
        <v>7128</v>
      </c>
      <c r="CR3188" s="13" t="s">
        <v>7128</v>
      </c>
      <c r="CS3188" s="13" t="s">
        <v>7128</v>
      </c>
      <c r="CT3188" s="13">
        <v>0</v>
      </c>
      <c r="CU3188" s="13">
        <v>-3.0000000000000001E-3</v>
      </c>
      <c r="CV3188" s="13">
        <v>5.6999999999999995E-2</v>
      </c>
      <c r="CW3188" s="13">
        <v>0</v>
      </c>
      <c r="CX3188" s="12">
        <v>-0.05</v>
      </c>
      <c r="CY3188" s="12">
        <v>-4.9180327868852458E-2</v>
      </c>
      <c r="CZ3188" s="15" t="s">
        <v>7128</v>
      </c>
      <c r="DA3188" s="20"/>
      <c r="DB3188" s="20"/>
    </row>
    <row r="3189" spans="1:106" ht="24">
      <c r="A3189" s="8" t="s">
        <v>5265</v>
      </c>
      <c r="B3189" s="8" t="s">
        <v>5266</v>
      </c>
      <c r="C3189" s="9" t="s">
        <v>7142</v>
      </c>
      <c r="D3189" s="9" t="s">
        <v>7126</v>
      </c>
      <c r="E3189" s="10" t="s">
        <v>7127</v>
      </c>
      <c r="F3189" s="10" t="s">
        <v>7126</v>
      </c>
      <c r="G3189" s="11">
        <v>0.1</v>
      </c>
      <c r="H3189" s="11">
        <v>0.24432357897962309</v>
      </c>
      <c r="I3189" s="12">
        <v>9.0499999999999997E-2</v>
      </c>
      <c r="J3189" s="12">
        <v>7.8611283897655898E-2</v>
      </c>
      <c r="K3189" s="12">
        <v>4.7E-2</v>
      </c>
      <c r="L3189" s="12">
        <v>0.10350000000000001</v>
      </c>
      <c r="M3189" s="12">
        <v>6.8320350000000002E-2</v>
      </c>
      <c r="N3189" s="12">
        <v>7.2109567109197248E-2</v>
      </c>
      <c r="O3189" s="12">
        <v>-3.1490865049488358E-2</v>
      </c>
      <c r="P3189" s="12">
        <v>-1.4158282982329927E-2</v>
      </c>
      <c r="Q3189" s="13">
        <v>0.91500000000000004</v>
      </c>
      <c r="R3189" s="13">
        <v>0</v>
      </c>
      <c r="S3189" s="13">
        <v>1.57</v>
      </c>
      <c r="T3189" s="13">
        <v>1.57</v>
      </c>
      <c r="U3189" s="13">
        <v>2.4850000000000003</v>
      </c>
      <c r="V3189" s="13">
        <v>4.9000000000000002E-2</v>
      </c>
      <c r="W3189" s="13">
        <v>2.4360000000000004</v>
      </c>
      <c r="X3189" s="14">
        <v>1.9718309859154928E-2</v>
      </c>
      <c r="Y3189" s="15" t="s">
        <v>7128</v>
      </c>
      <c r="Z3189" s="14">
        <v>0.44985673352435529</v>
      </c>
      <c r="AA3189" s="14">
        <v>0.63179074446680072</v>
      </c>
      <c r="AB3189" s="14">
        <v>0.81770833333333337</v>
      </c>
      <c r="AC3189" s="14">
        <v>1.715846994535519</v>
      </c>
      <c r="AD3189" s="13">
        <v>0.13100000000000001</v>
      </c>
      <c r="AE3189" s="15">
        <v>-0.2191666666666667</v>
      </c>
      <c r="AF3189" s="14">
        <v>6.3245553203367583E-2</v>
      </c>
      <c r="AG3189" s="14" t="s">
        <v>7128</v>
      </c>
      <c r="AH3189" s="15">
        <v>0.40106951871657759</v>
      </c>
      <c r="AI3189" s="5">
        <v>1.7753623188405796</v>
      </c>
      <c r="AJ3189" s="15">
        <v>10.166666666666668</v>
      </c>
      <c r="AK3189" s="15">
        <v>10.166666666666668</v>
      </c>
      <c r="AL3189" s="15" t="s">
        <v>7128</v>
      </c>
      <c r="AM3189" s="15" t="s">
        <v>7128</v>
      </c>
      <c r="AN3189" s="15">
        <v>0.47656250000000006</v>
      </c>
      <c r="AO3189" s="15">
        <v>2.6293103448275863</v>
      </c>
      <c r="AP3189" s="15">
        <v>9.9428571428571448</v>
      </c>
      <c r="AQ3189" s="15">
        <v>9.9024390243902456</v>
      </c>
      <c r="AR3189" s="15">
        <v>0.70793374019180477</v>
      </c>
      <c r="AS3189" s="15">
        <v>7.0000000000000018</v>
      </c>
      <c r="AT3189" s="14">
        <v>0</v>
      </c>
      <c r="AU3189" s="14">
        <v>0</v>
      </c>
      <c r="AV3189" s="12">
        <v>0.187</v>
      </c>
      <c r="AW3189" s="12">
        <v>6.2600000000000003E-2</v>
      </c>
      <c r="AX3189" s="12">
        <v>7.9199999999999993E-2</v>
      </c>
      <c r="AY3189" s="12">
        <v>0.105</v>
      </c>
      <c r="AZ3189" s="14" t="s">
        <v>7128</v>
      </c>
      <c r="BA3189" s="14" t="s">
        <v>7128</v>
      </c>
      <c r="BB3189" s="14">
        <v>4.712041884816754E-2</v>
      </c>
      <c r="BC3189" s="14">
        <v>5.7951284126867321E-2</v>
      </c>
      <c r="BD3189" s="14">
        <v>0.25862068965517243</v>
      </c>
      <c r="BE3189" s="14">
        <v>0.70402298850574718</v>
      </c>
      <c r="BF3189" s="14">
        <v>0.15887850467289721</v>
      </c>
      <c r="BG3189" s="14" t="s">
        <v>7128</v>
      </c>
      <c r="BH3189" s="13">
        <v>0.09</v>
      </c>
      <c r="BI3189" s="13">
        <v>0.09</v>
      </c>
      <c r="BJ3189" s="13">
        <v>0.245</v>
      </c>
      <c r="BK3189" s="13">
        <v>0.245</v>
      </c>
      <c r="BL3189" s="13">
        <v>0.34799999999999998</v>
      </c>
      <c r="BM3189" s="13">
        <v>0.34799999999999998</v>
      </c>
      <c r="BN3189" s="13">
        <v>0.246</v>
      </c>
      <c r="BO3189" s="13">
        <v>0.246</v>
      </c>
      <c r="BP3189" s="13">
        <v>0.20607476635514019</v>
      </c>
      <c r="BQ3189" s="13">
        <v>0</v>
      </c>
      <c r="BR3189" s="13">
        <v>0</v>
      </c>
      <c r="BS3189" s="13">
        <v>-1E-3</v>
      </c>
      <c r="BT3189" s="14">
        <v>-4.8526077097505666E-3</v>
      </c>
      <c r="BU3189" s="13">
        <v>0.20707476635514019</v>
      </c>
      <c r="BV3189" s="13">
        <v>9.0999999999999998E-2</v>
      </c>
      <c r="BW3189" s="13">
        <v>9.0999999999999998E-2</v>
      </c>
      <c r="BX3189" s="13">
        <v>1.91</v>
      </c>
      <c r="BY3189" s="13">
        <v>3.556</v>
      </c>
      <c r="BZ3189" s="13">
        <v>1.92</v>
      </c>
      <c r="CA3189" s="13">
        <v>3.4410000000000003</v>
      </c>
      <c r="CB3189" s="13">
        <v>0</v>
      </c>
      <c r="CC3189" s="15">
        <v>-0.13500000000000001</v>
      </c>
      <c r="CD3189" s="15">
        <v>3.5000000000000003E-2</v>
      </c>
      <c r="CE3189" s="15">
        <v>0.36</v>
      </c>
      <c r="CF3189" s="15" t="s">
        <v>7128</v>
      </c>
      <c r="CG3189" s="15" t="s">
        <v>7128</v>
      </c>
      <c r="CH3189" s="13" t="s">
        <v>7128</v>
      </c>
      <c r="CI3189" s="13" t="s">
        <v>7128</v>
      </c>
      <c r="CJ3189" s="13">
        <v>0</v>
      </c>
      <c r="CK3189" s="12">
        <f t="shared" si="98"/>
        <v>0</v>
      </c>
      <c r="CL3189" s="36">
        <f t="shared" si="99"/>
        <v>0.10113339145597208</v>
      </c>
      <c r="CM3189" s="13">
        <v>0.107</v>
      </c>
      <c r="CN3189" s="13">
        <v>1.7000000000000001E-2</v>
      </c>
      <c r="CO3189" s="13">
        <v>0.09</v>
      </c>
      <c r="CP3189" s="13">
        <v>0.91500000000000004</v>
      </c>
      <c r="CQ3189" s="13">
        <v>0.246</v>
      </c>
      <c r="CR3189" s="13">
        <v>2.4360000000000004</v>
      </c>
      <c r="CS3189" s="13" t="s">
        <v>7128</v>
      </c>
      <c r="CT3189" s="13">
        <v>0</v>
      </c>
      <c r="CU3189" s="13">
        <v>0.245</v>
      </c>
      <c r="CV3189" s="13">
        <v>3.4410000000000003</v>
      </c>
      <c r="CW3189" s="13">
        <v>0.246</v>
      </c>
      <c r="CX3189" s="12">
        <v>4.712041884816754E-2</v>
      </c>
      <c r="CY3189" s="12">
        <v>5.7951284126867321E-2</v>
      </c>
      <c r="CZ3189" s="15">
        <v>9.9024390243902456</v>
      </c>
      <c r="DA3189" s="20"/>
      <c r="DB3189" s="20"/>
    </row>
    <row r="3190" spans="1:106" ht="24">
      <c r="A3190" s="8" t="s">
        <v>6445</v>
      </c>
      <c r="B3190" s="8" t="s">
        <v>6446</v>
      </c>
      <c r="C3190" s="9" t="s">
        <v>7146</v>
      </c>
      <c r="D3190" s="9" t="s">
        <v>7126</v>
      </c>
      <c r="E3190" s="10" t="s">
        <v>7127</v>
      </c>
      <c r="F3190" s="10" t="s">
        <v>7126</v>
      </c>
      <c r="G3190" s="11">
        <v>0.91</v>
      </c>
      <c r="H3190" s="11">
        <v>0.97115712568250911</v>
      </c>
      <c r="I3190" s="12">
        <v>9.0499999999999997E-2</v>
      </c>
      <c r="J3190" s="12">
        <v>0.14438971987426708</v>
      </c>
      <c r="K3190" s="12">
        <v>4.7E-2</v>
      </c>
      <c r="L3190" s="12">
        <v>0.10350000000000001</v>
      </c>
      <c r="M3190" s="12">
        <v>6.8320350000000002E-2</v>
      </c>
      <c r="N3190" s="12">
        <v>0.13959936835342501</v>
      </c>
      <c r="O3190" s="12">
        <v>-0.14438971987426708</v>
      </c>
      <c r="P3190" s="12">
        <v>-0.13130166013558608</v>
      </c>
      <c r="Q3190" s="13">
        <v>4.5</v>
      </c>
      <c r="R3190" s="13">
        <v>0.30242534678163824</v>
      </c>
      <c r="S3190" s="13">
        <v>0</v>
      </c>
      <c r="T3190" s="13">
        <v>0.30242534678163824</v>
      </c>
      <c r="U3190" s="13">
        <v>4.8024253467816385</v>
      </c>
      <c r="V3190" s="13">
        <v>0</v>
      </c>
      <c r="W3190" s="13">
        <v>4.8024253467816385</v>
      </c>
      <c r="X3190" s="14">
        <v>0</v>
      </c>
      <c r="Y3190" s="15">
        <v>0.23684210526315788</v>
      </c>
      <c r="Z3190" s="14" t="s">
        <v>7128</v>
      </c>
      <c r="AA3190" s="14">
        <v>6.2973461312482368E-2</v>
      </c>
      <c r="AB3190" s="14" t="s">
        <v>7128</v>
      </c>
      <c r="AC3190" s="14">
        <v>6.7205632618141831E-2</v>
      </c>
      <c r="AD3190" s="13">
        <v>0.47399999999999998</v>
      </c>
      <c r="AE3190" s="15">
        <v>0.36286111111111113</v>
      </c>
      <c r="AF3190" s="14" t="s">
        <v>7128</v>
      </c>
      <c r="AG3190" s="14" t="s">
        <v>7128</v>
      </c>
      <c r="AH3190" s="15">
        <v>0.48851148851148857</v>
      </c>
      <c r="AI3190" s="5" t="s">
        <v>7128</v>
      </c>
      <c r="AJ3190" s="15">
        <v>6.9551777434312205</v>
      </c>
      <c r="AK3190" s="15" t="s">
        <v>7128</v>
      </c>
      <c r="AL3190" s="15" t="s">
        <v>7128</v>
      </c>
      <c r="AM3190" s="15" t="s">
        <v>7128</v>
      </c>
      <c r="AN3190" s="15" t="s">
        <v>7128</v>
      </c>
      <c r="AO3190" s="15">
        <v>0.47169811320754723</v>
      </c>
      <c r="AP3190" s="15">
        <v>53.056720174566728</v>
      </c>
      <c r="AQ3190" s="15">
        <v>31.804141369414825</v>
      </c>
      <c r="AR3190" s="15">
        <v>15.879705183075011</v>
      </c>
      <c r="AS3190" s="15">
        <v>0.50339888331044436</v>
      </c>
      <c r="AT3190" s="14" t="s">
        <v>7128</v>
      </c>
      <c r="AU3190" s="14">
        <v>0</v>
      </c>
      <c r="AV3190" s="12" t="s">
        <v>7128</v>
      </c>
      <c r="AW3190" s="12" t="s">
        <v>7128</v>
      </c>
      <c r="AX3190" s="12" t="s">
        <v>7128</v>
      </c>
      <c r="AY3190" s="12" t="s">
        <v>7128</v>
      </c>
      <c r="AZ3190" s="14" t="s">
        <v>7128</v>
      </c>
      <c r="BA3190" s="14" t="s">
        <v>7128</v>
      </c>
      <c r="BB3190" s="14">
        <v>0</v>
      </c>
      <c r="BC3190" s="14">
        <v>8.2977082178389179E-3</v>
      </c>
      <c r="BD3190" s="14" t="s">
        <v>7128</v>
      </c>
      <c r="BE3190" s="14" t="s">
        <v>7128</v>
      </c>
      <c r="BF3190" s="14">
        <v>0</v>
      </c>
      <c r="BG3190" s="14">
        <v>5.0199999999999995E-2</v>
      </c>
      <c r="BH3190" s="13">
        <v>0.64700000000000002</v>
      </c>
      <c r="BI3190" s="13">
        <v>0</v>
      </c>
      <c r="BJ3190" s="13">
        <v>0</v>
      </c>
      <c r="BK3190" s="13">
        <v>9.0514930643672345E-2</v>
      </c>
      <c r="BL3190" s="13">
        <v>9.5399999999999991</v>
      </c>
      <c r="BM3190" s="13">
        <v>0</v>
      </c>
      <c r="BN3190" s="13">
        <v>1.71</v>
      </c>
      <c r="BO3190" s="13">
        <v>0.151</v>
      </c>
      <c r="BP3190" s="13">
        <v>9.0514930643672345E-2</v>
      </c>
      <c r="BQ3190" s="13">
        <v>0</v>
      </c>
      <c r="BR3190" s="13">
        <v>0</v>
      </c>
      <c r="BS3190" s="13">
        <v>0</v>
      </c>
      <c r="BT3190" s="14">
        <v>0</v>
      </c>
      <c r="BU3190" s="13">
        <v>9.0514930643672345E-2</v>
      </c>
      <c r="BV3190" s="13">
        <v>0</v>
      </c>
      <c r="BW3190" s="13">
        <v>0</v>
      </c>
      <c r="BX3190" s="13">
        <v>7.22</v>
      </c>
      <c r="BY3190" s="13">
        <v>10.908425346781637</v>
      </c>
      <c r="BZ3190" s="13">
        <v>0</v>
      </c>
      <c r="CA3190" s="13">
        <v>0.30242534678163824</v>
      </c>
      <c r="CB3190" s="13">
        <v>0</v>
      </c>
      <c r="CC3190" s="15">
        <v>-3.7999999999999999E-2</v>
      </c>
      <c r="CD3190" s="15">
        <v>0.47299999999999998</v>
      </c>
      <c r="CE3190" s="15">
        <v>0.36</v>
      </c>
      <c r="CF3190" s="15">
        <v>0.88679526547880683</v>
      </c>
      <c r="CG3190" s="15">
        <v>1.6003552593931443</v>
      </c>
      <c r="CH3190" s="13">
        <v>0.62077777777777787</v>
      </c>
      <c r="CI3190" s="13">
        <v>0.29711111111111116</v>
      </c>
      <c r="CJ3190" s="13">
        <v>0</v>
      </c>
      <c r="CK3190" s="12">
        <f t="shared" si="98"/>
        <v>0</v>
      </c>
      <c r="CL3190" s="36">
        <f t="shared" si="99"/>
        <v>31.544974988119019</v>
      </c>
      <c r="CM3190" s="13" t="s">
        <v>7128</v>
      </c>
      <c r="CN3190" s="13" t="s">
        <v>7128</v>
      </c>
      <c r="CO3190" s="13" t="s">
        <v>7128</v>
      </c>
      <c r="CP3190" s="13" t="s">
        <v>7128</v>
      </c>
      <c r="CQ3190" s="13">
        <v>0.151</v>
      </c>
      <c r="CR3190" s="13">
        <v>4.8024253467816385</v>
      </c>
      <c r="CS3190" s="13" t="s">
        <v>7128</v>
      </c>
      <c r="CT3190" s="13">
        <v>0</v>
      </c>
      <c r="CU3190" s="13">
        <v>9.0514930643672345E-2</v>
      </c>
      <c r="CV3190" s="13">
        <v>0.30242534678163824</v>
      </c>
      <c r="CW3190" s="13">
        <v>1.71</v>
      </c>
      <c r="CX3190" s="12">
        <v>0</v>
      </c>
      <c r="CY3190" s="12">
        <v>8.2977082178389179E-3</v>
      </c>
      <c r="CZ3190" s="15">
        <v>2.8084358753108996</v>
      </c>
      <c r="DA3190" s="20"/>
      <c r="DB3190" s="20"/>
    </row>
    <row r="3191" spans="1:106">
      <c r="A3191" s="8" t="s">
        <v>2297</v>
      </c>
      <c r="B3191" s="8" t="s">
        <v>2298</v>
      </c>
      <c r="C3191" s="9" t="s">
        <v>7147</v>
      </c>
      <c r="D3191" s="9" t="s">
        <v>7126</v>
      </c>
      <c r="E3191" s="10" t="s">
        <v>7127</v>
      </c>
      <c r="F3191" s="10" t="s">
        <v>7126</v>
      </c>
      <c r="G3191" s="11">
        <v>0.99</v>
      </c>
      <c r="H3191" s="11">
        <v>0.9917755434782608</v>
      </c>
      <c r="I3191" s="12">
        <v>9.0499999999999997E-2</v>
      </c>
      <c r="J3191" s="12">
        <v>0.14625568668478259</v>
      </c>
      <c r="K3191" s="12">
        <v>3.6999999999999998E-2</v>
      </c>
      <c r="L3191" s="12">
        <v>9.35E-2</v>
      </c>
      <c r="M3191" s="12">
        <v>6.1719349999999999E-2</v>
      </c>
      <c r="N3191" s="12">
        <v>0.1461043440324418</v>
      </c>
      <c r="O3191" s="12">
        <v>-0.1019699723990683</v>
      </c>
      <c r="P3191" s="12">
        <v>-0.11250921549907156</v>
      </c>
      <c r="Q3191" s="13">
        <v>18.399999999999999</v>
      </c>
      <c r="R3191" s="13">
        <v>0</v>
      </c>
      <c r="S3191" s="13">
        <v>3.3000000000000002E-2</v>
      </c>
      <c r="T3191" s="13">
        <v>3.3000000000000002E-2</v>
      </c>
      <c r="U3191" s="13">
        <v>18.433</v>
      </c>
      <c r="V3191" s="13">
        <v>0</v>
      </c>
      <c r="W3191" s="13">
        <v>18.433</v>
      </c>
      <c r="X3191" s="14">
        <v>0</v>
      </c>
      <c r="Y3191" s="15">
        <v>0.11627906976744186</v>
      </c>
      <c r="Z3191" s="14">
        <v>1.2298289419744345E-3</v>
      </c>
      <c r="AA3191" s="14">
        <v>1.7902674551076873E-3</v>
      </c>
      <c r="AB3191" s="14">
        <v>1.2313432835820896E-3</v>
      </c>
      <c r="AC3191" s="14">
        <v>1.7934782608695654E-3</v>
      </c>
      <c r="AD3191" s="13">
        <v>2.14</v>
      </c>
      <c r="AE3191" s="15">
        <v>2.0138888888888893</v>
      </c>
      <c r="AF3191" s="14">
        <v>0.17606816861659008</v>
      </c>
      <c r="AG3191" s="14">
        <v>0.56143027315322369</v>
      </c>
      <c r="AH3191" s="15">
        <v>0.38378378378378381</v>
      </c>
      <c r="AI3191" s="5">
        <v>12.61038961038961</v>
      </c>
      <c r="AJ3191" s="15">
        <v>34.137291280148418</v>
      </c>
      <c r="AK3191" s="15">
        <v>14.838709677419354</v>
      </c>
      <c r="AL3191" s="15" t="s">
        <v>7128</v>
      </c>
      <c r="AM3191" s="15" t="s">
        <v>7128</v>
      </c>
      <c r="AN3191" s="15">
        <v>0.68656716417910446</v>
      </c>
      <c r="AO3191" s="15">
        <v>0.42396313364055299</v>
      </c>
      <c r="AP3191" s="15">
        <v>18.983522142121526</v>
      </c>
      <c r="AQ3191" s="15">
        <v>8.2290178571428569</v>
      </c>
      <c r="AR3191" s="15">
        <v>0.68695263295196207</v>
      </c>
      <c r="AS3191" s="15">
        <v>0.42472350230414746</v>
      </c>
      <c r="AT3191" s="14">
        <v>0</v>
      </c>
      <c r="AU3191" s="14">
        <v>0</v>
      </c>
      <c r="AV3191" s="12">
        <v>-0.255</v>
      </c>
      <c r="AW3191" s="12">
        <v>-3.9399999999999998E-2</v>
      </c>
      <c r="AX3191" s="12">
        <v>-3.8300000000000001E-2</v>
      </c>
      <c r="AY3191" s="12">
        <v>9.6500000000000002E-2</v>
      </c>
      <c r="AZ3191" s="14" t="s">
        <v>7128</v>
      </c>
      <c r="BA3191" s="14" t="s">
        <v>7128</v>
      </c>
      <c r="BB3191" s="14">
        <v>4.4285714285714282E-2</v>
      </c>
      <c r="BC3191" s="14">
        <v>3.3595128533370239E-2</v>
      </c>
      <c r="BD3191" s="14">
        <v>2.6160337552742618E-2</v>
      </c>
      <c r="BE3191" s="14">
        <v>2.0485232067510548E-2</v>
      </c>
      <c r="BF3191" s="14">
        <v>0</v>
      </c>
      <c r="BG3191" s="14" t="s">
        <v>7128</v>
      </c>
      <c r="BH3191" s="13">
        <v>0.53900000000000003</v>
      </c>
      <c r="BI3191" s="13">
        <v>1.24</v>
      </c>
      <c r="BJ3191" s="13">
        <v>0.97099999999999997</v>
      </c>
      <c r="BK3191" s="13">
        <v>0.97099999999999997</v>
      </c>
      <c r="BL3191" s="13">
        <v>43.4</v>
      </c>
      <c r="BM3191" s="13">
        <v>47.4</v>
      </c>
      <c r="BN3191" s="13">
        <v>1.38</v>
      </c>
      <c r="BO3191" s="13">
        <v>2.2400000000000002</v>
      </c>
      <c r="BP3191" s="13">
        <v>0.97099999999999997</v>
      </c>
      <c r="BQ3191" s="13">
        <v>0</v>
      </c>
      <c r="BR3191" s="13">
        <v>0</v>
      </c>
      <c r="BS3191" s="13">
        <v>-1.23</v>
      </c>
      <c r="BT3191" s="14">
        <v>-1.266735324407827</v>
      </c>
      <c r="BU3191" s="13">
        <v>2.2010000000000001</v>
      </c>
      <c r="BV3191" s="13">
        <v>2.4699999999999998</v>
      </c>
      <c r="BW3191" s="13">
        <v>2.4699999999999998</v>
      </c>
      <c r="BX3191" s="13">
        <v>28</v>
      </c>
      <c r="BY3191" s="13">
        <v>28.902999999999999</v>
      </c>
      <c r="BZ3191" s="13">
        <v>26.8</v>
      </c>
      <c r="CA3191" s="13">
        <v>26.833000000000002</v>
      </c>
      <c r="CB3191" s="13">
        <v>0</v>
      </c>
      <c r="CC3191" s="15">
        <v>0.65900000000000003</v>
      </c>
      <c r="CD3191" s="15">
        <v>0.85899999999999999</v>
      </c>
      <c r="CE3191" s="15">
        <v>0.36</v>
      </c>
      <c r="CF3191" s="15">
        <v>1.2827933335155619</v>
      </c>
      <c r="CG3191" s="15">
        <v>1.3972925769341813</v>
      </c>
      <c r="CH3191" s="13">
        <v>0.55389999999999995</v>
      </c>
      <c r="CI3191" s="13">
        <v>-0.63699999999999979</v>
      </c>
      <c r="CJ3191" s="13">
        <v>0</v>
      </c>
      <c r="CK3191" s="12">
        <f t="shared" si="98"/>
        <v>0</v>
      </c>
      <c r="CL3191" s="36">
        <f t="shared" si="99"/>
        <v>1.6174113964148622</v>
      </c>
      <c r="CM3191" s="13">
        <v>1.21</v>
      </c>
      <c r="CN3191" s="13" t="s">
        <v>7128</v>
      </c>
      <c r="CO3191" s="13">
        <v>1.24</v>
      </c>
      <c r="CP3191" s="13">
        <v>18.399999999999999</v>
      </c>
      <c r="CQ3191" s="13">
        <v>2.2400000000000002</v>
      </c>
      <c r="CR3191" s="13">
        <v>18.433</v>
      </c>
      <c r="CS3191" s="13" t="s">
        <v>7128</v>
      </c>
      <c r="CT3191" s="13">
        <v>0</v>
      </c>
      <c r="CU3191" s="13">
        <v>0.97099999999999997</v>
      </c>
      <c r="CV3191" s="13">
        <v>26.833000000000002</v>
      </c>
      <c r="CW3191" s="13">
        <v>1.38</v>
      </c>
      <c r="CX3191" s="12">
        <v>4.4285714285714282E-2</v>
      </c>
      <c r="CY3191" s="12">
        <v>3.3595128533370239E-2</v>
      </c>
      <c r="CZ3191" s="15">
        <v>13.357246376811595</v>
      </c>
      <c r="DA3191" s="20"/>
      <c r="DB3191" s="20"/>
    </row>
    <row r="3192" spans="1:106">
      <c r="A3192" s="8" t="s">
        <v>421</v>
      </c>
      <c r="B3192" s="8" t="s">
        <v>422</v>
      </c>
      <c r="C3192" s="9" t="s">
        <v>7149</v>
      </c>
      <c r="D3192" s="9" t="s">
        <v>7126</v>
      </c>
      <c r="E3192" s="10" t="s">
        <v>7127</v>
      </c>
      <c r="F3192" s="10" t="s">
        <v>7126</v>
      </c>
      <c r="G3192" s="11">
        <v>0.85</v>
      </c>
      <c r="H3192" s="11">
        <v>0.91317906290746242</v>
      </c>
      <c r="I3192" s="12">
        <v>9.0499999999999997E-2</v>
      </c>
      <c r="J3192" s="12">
        <v>0.13914270519312535</v>
      </c>
      <c r="K3192" s="12">
        <v>3.2000000000000001E-2</v>
      </c>
      <c r="L3192" s="12">
        <v>8.8499999999999995E-2</v>
      </c>
      <c r="M3192" s="12">
        <v>5.8418850000000001E-2</v>
      </c>
      <c r="N3192" s="12">
        <v>0.13087060590872845</v>
      </c>
      <c r="O3192" s="12">
        <v>0.32927169783909194</v>
      </c>
      <c r="P3192" s="12">
        <v>0.15096027975199616</v>
      </c>
      <c r="Q3192" s="13">
        <v>3800.6</v>
      </c>
      <c r="R3192" s="13">
        <v>1.5293112493271637</v>
      </c>
      <c r="S3192" s="13">
        <v>432.4</v>
      </c>
      <c r="T3192" s="13">
        <v>433.92931124932716</v>
      </c>
      <c r="U3192" s="13">
        <v>4234.5293112493273</v>
      </c>
      <c r="V3192" s="13">
        <v>0</v>
      </c>
      <c r="W3192" s="13">
        <v>4234.5293112493273</v>
      </c>
      <c r="X3192" s="14">
        <v>0</v>
      </c>
      <c r="Y3192" s="15">
        <v>1.6252955082742319E-2</v>
      </c>
      <c r="Z3192" s="14">
        <v>0.5257650556387905</v>
      </c>
      <c r="AA3192" s="14">
        <v>0.10247403651134571</v>
      </c>
      <c r="AB3192" s="14">
        <v>1.1086594564367072</v>
      </c>
      <c r="AC3192" s="14">
        <v>0.11417389655562994</v>
      </c>
      <c r="AD3192" s="13">
        <v>22.46</v>
      </c>
      <c r="AE3192" s="15">
        <v>0.65705555555555561</v>
      </c>
      <c r="AF3192" s="14">
        <v>0.10488088481701516</v>
      </c>
      <c r="AG3192" s="14">
        <v>0.32036342998651901</v>
      </c>
      <c r="AH3192" s="15">
        <v>0.35428571428571426</v>
      </c>
      <c r="AI3192" s="5">
        <v>7.3624161073825505</v>
      </c>
      <c r="AJ3192" s="15">
        <v>31.645295587010825</v>
      </c>
      <c r="AK3192" s="15">
        <v>25.627781523937962</v>
      </c>
      <c r="AL3192" s="15">
        <v>19.701754385964914</v>
      </c>
      <c r="AM3192" s="15">
        <v>1.2607687484864869</v>
      </c>
      <c r="AN3192" s="15">
        <v>9.7102708226877876</v>
      </c>
      <c r="AO3192" s="15">
        <v>5.1055883933369159</v>
      </c>
      <c r="AP3192" s="15">
        <v>19.287914687949439</v>
      </c>
      <c r="AQ3192" s="15">
        <v>16.674723315505581</v>
      </c>
      <c r="AR3192" s="15">
        <v>5.1307147989684099</v>
      </c>
      <c r="AS3192" s="15">
        <v>5.6885133144133899</v>
      </c>
      <c r="AT3192" s="14">
        <v>0</v>
      </c>
      <c r="AU3192" s="14">
        <v>0</v>
      </c>
      <c r="AV3192" s="12">
        <v>0.49299999999999999</v>
      </c>
      <c r="AW3192" s="12">
        <v>0.26600000000000001</v>
      </c>
      <c r="AX3192" s="12">
        <v>0.248</v>
      </c>
      <c r="AY3192" s="12">
        <v>0.22699999999999998</v>
      </c>
      <c r="AZ3192" s="14">
        <v>0.251</v>
      </c>
      <c r="BA3192" s="14">
        <v>0.20899999999999999</v>
      </c>
      <c r="BB3192" s="14">
        <v>0.46841440303221732</v>
      </c>
      <c r="BC3192" s="14">
        <v>0.28183088566072462</v>
      </c>
      <c r="BD3192" s="14">
        <v>0.1720417633410673</v>
      </c>
      <c r="BE3192" s="14">
        <v>0.25469041502335799</v>
      </c>
      <c r="BF3192" s="14">
        <v>0.34899034240561894</v>
      </c>
      <c r="BG3192" s="14">
        <v>0.12689999999999999</v>
      </c>
      <c r="BH3192" s="13">
        <v>120.1</v>
      </c>
      <c r="BI3192" s="13">
        <v>148.30000000000001</v>
      </c>
      <c r="BJ3192" s="13">
        <v>219.4</v>
      </c>
      <c r="BK3192" s="13">
        <v>219.54313775013458</v>
      </c>
      <c r="BL3192" s="13">
        <v>744.4</v>
      </c>
      <c r="BM3192" s="13">
        <v>862</v>
      </c>
      <c r="BN3192" s="13">
        <v>169.8</v>
      </c>
      <c r="BO3192" s="13">
        <v>253.94900000000001</v>
      </c>
      <c r="BP3192" s="13">
        <v>142.92470293391116</v>
      </c>
      <c r="BQ3192" s="13">
        <v>0</v>
      </c>
      <c r="BR3192" s="13">
        <v>0</v>
      </c>
      <c r="BS3192" s="13">
        <v>-35.9</v>
      </c>
      <c r="BT3192" s="14">
        <v>-0.25118121124659798</v>
      </c>
      <c r="BU3192" s="13">
        <v>178.82470293391117</v>
      </c>
      <c r="BV3192" s="13">
        <v>184.20000000000002</v>
      </c>
      <c r="BW3192" s="13">
        <v>184.20000000000002</v>
      </c>
      <c r="BX3192" s="13">
        <v>316.60000000000002</v>
      </c>
      <c r="BY3192" s="13">
        <v>507.1293112493272</v>
      </c>
      <c r="BZ3192" s="13">
        <v>391.4</v>
      </c>
      <c r="CA3192" s="13">
        <v>825.32931124932713</v>
      </c>
      <c r="CB3192" s="13">
        <v>0</v>
      </c>
      <c r="CC3192" s="15">
        <v>0.224</v>
      </c>
      <c r="CD3192" s="15">
        <v>0.26200000000000001</v>
      </c>
      <c r="CE3192" s="15">
        <v>0.36</v>
      </c>
      <c r="CF3192" s="15">
        <v>0.63656075968960568</v>
      </c>
      <c r="CG3192" s="15">
        <v>0.60381709840773445</v>
      </c>
      <c r="CH3192" s="13">
        <v>62.510000000000005</v>
      </c>
      <c r="CI3192" s="13">
        <v>42.230000000000004</v>
      </c>
      <c r="CJ3192" s="13">
        <v>0</v>
      </c>
      <c r="CK3192" s="12">
        <f t="shared" si="98"/>
        <v>0</v>
      </c>
      <c r="CL3192" s="36">
        <f t="shared" si="99"/>
        <v>0.90194300608708311</v>
      </c>
      <c r="CM3192" s="13">
        <v>227.8</v>
      </c>
      <c r="CN3192" s="13">
        <v>79.5</v>
      </c>
      <c r="CO3192" s="13">
        <v>148.30000000000001</v>
      </c>
      <c r="CP3192" s="13">
        <v>3800.6</v>
      </c>
      <c r="CQ3192" s="13">
        <v>253.94900000000001</v>
      </c>
      <c r="CR3192" s="13">
        <v>4234.5293112493273</v>
      </c>
      <c r="CS3192" s="13" t="s">
        <v>7128</v>
      </c>
      <c r="CT3192" s="13">
        <v>81.08</v>
      </c>
      <c r="CU3192" s="13">
        <v>224.32313775013458</v>
      </c>
      <c r="CV3192" s="13">
        <v>906.40931124932717</v>
      </c>
      <c r="CW3192" s="13">
        <v>199.8</v>
      </c>
      <c r="CX3192" s="12">
        <v>0.38493260913297128</v>
      </c>
      <c r="CY3192" s="12">
        <v>0.24827306590410478</v>
      </c>
      <c r="CZ3192" s="15">
        <v>21.193840396643278</v>
      </c>
      <c r="DA3192" s="20"/>
      <c r="DB3192" s="20"/>
    </row>
    <row r="3193" spans="1:106">
      <c r="A3193" s="8" t="s">
        <v>253</v>
      </c>
      <c r="B3193" s="8" t="s">
        <v>254</v>
      </c>
      <c r="C3193" s="9" t="s">
        <v>7137</v>
      </c>
      <c r="D3193" s="9" t="s">
        <v>7126</v>
      </c>
      <c r="E3193" s="10" t="s">
        <v>7127</v>
      </c>
      <c r="F3193" s="10" t="s">
        <v>7126</v>
      </c>
      <c r="G3193" s="11">
        <v>0.51</v>
      </c>
      <c r="H3193" s="11">
        <v>0.86527158774373258</v>
      </c>
      <c r="I3193" s="12">
        <v>9.0499999999999997E-2</v>
      </c>
      <c r="J3193" s="12">
        <v>0.1348070786908078</v>
      </c>
      <c r="K3193" s="12">
        <v>3.6999999999999998E-2</v>
      </c>
      <c r="L3193" s="12">
        <v>9.35E-2</v>
      </c>
      <c r="M3193" s="12">
        <v>6.1719349999999999E-2</v>
      </c>
      <c r="N3193" s="12">
        <v>9.2258819951503396E-2</v>
      </c>
      <c r="O3193" s="12">
        <v>-7.9283710595017903E-2</v>
      </c>
      <c r="P3193" s="12">
        <v>-4.3329325124656488E-2</v>
      </c>
      <c r="Q3193" s="13">
        <v>1077</v>
      </c>
      <c r="R3193" s="13">
        <v>0</v>
      </c>
      <c r="S3193" s="13">
        <v>1500.5</v>
      </c>
      <c r="T3193" s="13">
        <v>1500.5</v>
      </c>
      <c r="U3193" s="13">
        <v>2577.5</v>
      </c>
      <c r="V3193" s="13">
        <v>283.2</v>
      </c>
      <c r="W3193" s="13">
        <v>2294.3000000000002</v>
      </c>
      <c r="X3193" s="14">
        <v>0.10987390882638215</v>
      </c>
      <c r="Y3193" s="15">
        <v>0.10213801862828112</v>
      </c>
      <c r="Z3193" s="14">
        <v>0.58748678595199877</v>
      </c>
      <c r="AA3193" s="14">
        <v>0.58215324927255097</v>
      </c>
      <c r="AB3193" s="14">
        <v>1.4241647684130601</v>
      </c>
      <c r="AC3193" s="14">
        <v>1.3932219127205199</v>
      </c>
      <c r="AD3193" s="13">
        <v>2.2799999999999998</v>
      </c>
      <c r="AE3193" s="15">
        <v>2.2527500000000003</v>
      </c>
      <c r="AF3193" s="14">
        <v>0.23452078799117149</v>
      </c>
      <c r="AG3193" s="14">
        <v>0.56029148258254413</v>
      </c>
      <c r="AH3193" s="15">
        <v>0.21250000000000005</v>
      </c>
      <c r="AI3193" s="5">
        <v>1.4996746909564087</v>
      </c>
      <c r="AJ3193" s="15">
        <v>18.730434782608697</v>
      </c>
      <c r="AK3193" s="15">
        <v>18.730434782608697</v>
      </c>
      <c r="AL3193" s="15">
        <v>12.192513368983956</v>
      </c>
      <c r="AM3193" s="15" t="s">
        <v>7128</v>
      </c>
      <c r="AN3193" s="15">
        <v>1.0222095671981777</v>
      </c>
      <c r="AO3193" s="15">
        <v>0.64599328214971208</v>
      </c>
      <c r="AP3193" s="15">
        <v>9.9535791757049896</v>
      </c>
      <c r="AQ3193" s="15">
        <v>6.6366792016199021</v>
      </c>
      <c r="AR3193" s="15">
        <v>1.0110166130524831</v>
      </c>
      <c r="AS3193" s="15">
        <v>1.3761396353166988</v>
      </c>
      <c r="AT3193" s="14">
        <v>7.026086956521739E-2</v>
      </c>
      <c r="AU3193" s="14">
        <v>3.7511606313834728E-3</v>
      </c>
      <c r="AV3193" s="12">
        <v>-0.34</v>
      </c>
      <c r="AW3193" s="12">
        <v>-0.155</v>
      </c>
      <c r="AX3193" s="12">
        <v>9.4299999999999995E-2</v>
      </c>
      <c r="AY3193" s="12">
        <v>0.12300000000000001</v>
      </c>
      <c r="AZ3193" s="14" t="s">
        <v>7128</v>
      </c>
      <c r="BA3193" s="14">
        <v>1.5800000000000002E-2</v>
      </c>
      <c r="BB3193" s="14">
        <v>5.5523368095789886E-2</v>
      </c>
      <c r="BC3193" s="14">
        <v>4.8929494826846907E-2</v>
      </c>
      <c r="BD3193" s="14">
        <v>3.4488963531669865E-2</v>
      </c>
      <c r="BE3193" s="14">
        <v>0.13825575815738964</v>
      </c>
      <c r="BF3193" s="14">
        <v>0.5</v>
      </c>
      <c r="BG3193" s="14">
        <v>0.30549999999999999</v>
      </c>
      <c r="BH3193" s="13">
        <v>57.5</v>
      </c>
      <c r="BI3193" s="13">
        <v>57.5</v>
      </c>
      <c r="BJ3193" s="13">
        <v>230.5</v>
      </c>
      <c r="BK3193" s="13">
        <v>230.5</v>
      </c>
      <c r="BL3193" s="13">
        <v>1667.2</v>
      </c>
      <c r="BM3193" s="13">
        <v>1667.2</v>
      </c>
      <c r="BN3193" s="13">
        <v>345.7</v>
      </c>
      <c r="BO3193" s="13">
        <v>345.7</v>
      </c>
      <c r="BP3193" s="13">
        <v>115.25</v>
      </c>
      <c r="BQ3193" s="13">
        <v>19</v>
      </c>
      <c r="BR3193" s="13">
        <v>6.8759999999999994</v>
      </c>
      <c r="BS3193" s="13">
        <v>105.39999999999999</v>
      </c>
      <c r="BT3193" s="14">
        <v>0.97419522776572665</v>
      </c>
      <c r="BU3193" s="13">
        <v>2.9740000000000091</v>
      </c>
      <c r="BV3193" s="13">
        <v>-73.775999999999982</v>
      </c>
      <c r="BW3193" s="13">
        <v>-54.775999999999989</v>
      </c>
      <c r="BX3193" s="13">
        <v>1035.5999999999999</v>
      </c>
      <c r="BY3193" s="13">
        <v>2355.4299999999998</v>
      </c>
      <c r="BZ3193" s="13">
        <v>1053.5999999999999</v>
      </c>
      <c r="CA3193" s="13">
        <v>2269.3000000000002</v>
      </c>
      <c r="CB3193" s="13">
        <v>-4.04</v>
      </c>
      <c r="CC3193" s="15">
        <v>0.876</v>
      </c>
      <c r="CD3193" s="15">
        <v>0.67900000000000005</v>
      </c>
      <c r="CE3193" s="15">
        <v>0.36</v>
      </c>
      <c r="CF3193" s="15" t="s">
        <v>7128</v>
      </c>
      <c r="CG3193" s="15" t="s">
        <v>7128</v>
      </c>
      <c r="CH3193" s="13" t="s">
        <v>7128</v>
      </c>
      <c r="CI3193" s="13" t="s">
        <v>7128</v>
      </c>
      <c r="CJ3193" s="13">
        <v>-4.04</v>
      </c>
      <c r="CK3193" s="12" t="str">
        <f t="shared" si="98"/>
        <v>NA</v>
      </c>
      <c r="CL3193" s="36">
        <f t="shared" si="99"/>
        <v>0.7346758912439959</v>
      </c>
      <c r="CM3193" s="13">
        <v>118.4</v>
      </c>
      <c r="CN3193" s="13">
        <v>60.4</v>
      </c>
      <c r="CO3193" s="13">
        <v>57.5</v>
      </c>
      <c r="CP3193" s="13">
        <v>1077</v>
      </c>
      <c r="CQ3193" s="13">
        <v>345.7</v>
      </c>
      <c r="CR3193" s="13">
        <v>2294.3000000000002</v>
      </c>
      <c r="CS3193" s="13">
        <v>-73.775999999999982</v>
      </c>
      <c r="CT3193" s="13">
        <v>0</v>
      </c>
      <c r="CU3193" s="13">
        <v>230.5</v>
      </c>
      <c r="CV3193" s="13">
        <v>2269.3000000000002</v>
      </c>
      <c r="CW3193" s="13">
        <v>345.7</v>
      </c>
      <c r="CX3193" s="12">
        <v>5.5523368095789886E-2</v>
      </c>
      <c r="CY3193" s="12">
        <v>4.8929494826846907E-2</v>
      </c>
      <c r="CZ3193" s="15">
        <v>6.6366792016199021</v>
      </c>
      <c r="DA3193" s="20"/>
      <c r="DB3193" s="20"/>
    </row>
    <row r="3194" spans="1:106">
      <c r="A3194" s="8" t="s">
        <v>6491</v>
      </c>
      <c r="B3194" s="8" t="s">
        <v>6492</v>
      </c>
      <c r="C3194" s="9" t="s">
        <v>7175</v>
      </c>
      <c r="D3194" s="9" t="s">
        <v>7126</v>
      </c>
      <c r="E3194" s="10" t="s">
        <v>7127</v>
      </c>
      <c r="F3194" s="10" t="s">
        <v>7126</v>
      </c>
      <c r="G3194" s="11">
        <v>0.75</v>
      </c>
      <c r="H3194" s="11">
        <v>0.76920485175202158</v>
      </c>
      <c r="I3194" s="12">
        <v>9.0499999999999997E-2</v>
      </c>
      <c r="J3194" s="12">
        <v>0.12611303908355795</v>
      </c>
      <c r="K3194" s="12">
        <v>4.7E-2</v>
      </c>
      <c r="L3194" s="12">
        <v>0.10350000000000001</v>
      </c>
      <c r="M3194" s="12">
        <v>6.8320350000000002E-2</v>
      </c>
      <c r="N3194" s="12">
        <v>0.12467012043363995</v>
      </c>
      <c r="O3194" s="12">
        <v>-0.56470953031162818</v>
      </c>
      <c r="P3194" s="12">
        <v>-0.37977216124996649</v>
      </c>
      <c r="Q3194" s="13">
        <v>3.71</v>
      </c>
      <c r="R3194" s="13">
        <v>0</v>
      </c>
      <c r="S3194" s="13">
        <v>9.5000000000000001E-2</v>
      </c>
      <c r="T3194" s="13">
        <v>9.5000000000000001E-2</v>
      </c>
      <c r="U3194" s="13">
        <v>3.8050000000000002</v>
      </c>
      <c r="V3194" s="13">
        <v>8.2000000000000003E-2</v>
      </c>
      <c r="W3194" s="13">
        <v>3.7230000000000003</v>
      </c>
      <c r="X3194" s="14">
        <v>2.1550591327201052E-2</v>
      </c>
      <c r="Y3194" s="15">
        <v>0.40322580645161288</v>
      </c>
      <c r="Z3194" s="14">
        <v>0.14525993883792049</v>
      </c>
      <c r="AA3194" s="14">
        <v>2.4967148488830485E-2</v>
      </c>
      <c r="AB3194" s="14">
        <v>0.16994633273703039</v>
      </c>
      <c r="AC3194" s="14">
        <v>2.560646900269542E-2</v>
      </c>
      <c r="AD3194" s="13">
        <v>0.46</v>
      </c>
      <c r="AE3194" s="15">
        <v>0.44258333333333333</v>
      </c>
      <c r="AF3194" s="14">
        <v>8.3666002653407553E-2</v>
      </c>
      <c r="AG3194" s="14" t="s">
        <v>7128</v>
      </c>
      <c r="AH3194" s="15">
        <v>0.21854304635761593</v>
      </c>
      <c r="AI3194" s="5" t="s">
        <v>7128</v>
      </c>
      <c r="AJ3194" s="15" t="s">
        <v>7128</v>
      </c>
      <c r="AK3194" s="15" t="s">
        <v>7128</v>
      </c>
      <c r="AL3194" s="15" t="s">
        <v>7128</v>
      </c>
      <c r="AM3194" s="15" t="s">
        <v>7128</v>
      </c>
      <c r="AN3194" s="15">
        <v>6.6368515205724501</v>
      </c>
      <c r="AO3194" s="15" t="s">
        <v>7128</v>
      </c>
      <c r="AP3194" s="15" t="s">
        <v>7128</v>
      </c>
      <c r="AQ3194" s="15" t="s">
        <v>7128</v>
      </c>
      <c r="AR3194" s="15">
        <v>6.5087412587412583</v>
      </c>
      <c r="AS3194" s="15" t="s">
        <v>7128</v>
      </c>
      <c r="AT3194" s="14" t="s">
        <v>7128</v>
      </c>
      <c r="AU3194" s="14">
        <v>0</v>
      </c>
      <c r="AV3194" s="12" t="s">
        <v>7128</v>
      </c>
      <c r="AW3194" s="12" t="s">
        <v>7128</v>
      </c>
      <c r="AX3194" s="12" t="s">
        <v>7128</v>
      </c>
      <c r="AY3194" s="12" t="s">
        <v>7128</v>
      </c>
      <c r="AZ3194" s="14" t="s">
        <v>7128</v>
      </c>
      <c r="BA3194" s="14" t="s">
        <v>7128</v>
      </c>
      <c r="BB3194" s="14">
        <v>-0.43859649122807021</v>
      </c>
      <c r="BC3194" s="14">
        <v>-0.25510204081632654</v>
      </c>
      <c r="BD3194" s="14" t="s">
        <v>7128</v>
      </c>
      <c r="BE3194" s="14" t="s">
        <v>7128</v>
      </c>
      <c r="BF3194" s="14">
        <v>0</v>
      </c>
      <c r="BG3194" s="14">
        <v>8.8000000000000009E-2</v>
      </c>
      <c r="BH3194" s="13">
        <v>-0.05</v>
      </c>
      <c r="BI3194" s="13">
        <v>-0.05</v>
      </c>
      <c r="BJ3194" s="13">
        <v>-0.05</v>
      </c>
      <c r="BK3194" s="13">
        <v>-0.05</v>
      </c>
      <c r="BL3194" s="13">
        <v>0</v>
      </c>
      <c r="BM3194" s="13">
        <v>0</v>
      </c>
      <c r="BN3194" s="13">
        <v>0</v>
      </c>
      <c r="BO3194" s="13">
        <v>0</v>
      </c>
      <c r="BP3194" s="13">
        <v>-0.05</v>
      </c>
      <c r="BQ3194" s="13">
        <v>0</v>
      </c>
      <c r="BR3194" s="13">
        <v>0</v>
      </c>
      <c r="BS3194" s="13">
        <v>0</v>
      </c>
      <c r="BT3194" s="14" t="s">
        <v>7128</v>
      </c>
      <c r="BU3194" s="13">
        <v>-0.05</v>
      </c>
      <c r="BV3194" s="13">
        <v>-0.05</v>
      </c>
      <c r="BW3194" s="13">
        <v>-0.05</v>
      </c>
      <c r="BX3194" s="13">
        <v>0.114</v>
      </c>
      <c r="BY3194" s="13">
        <v>0.19600000000000001</v>
      </c>
      <c r="BZ3194" s="13">
        <v>0.55900000000000005</v>
      </c>
      <c r="CA3194" s="13">
        <v>0.57200000000000006</v>
      </c>
      <c r="CB3194" s="13">
        <v>0</v>
      </c>
      <c r="CC3194" s="15">
        <v>-0.13800000000000001</v>
      </c>
      <c r="CD3194" s="15">
        <v>0.76300000000000001</v>
      </c>
      <c r="CE3194" s="15">
        <v>0.36</v>
      </c>
      <c r="CF3194" s="15" t="s">
        <v>7128</v>
      </c>
      <c r="CG3194" s="15" t="s">
        <v>7128</v>
      </c>
      <c r="CH3194" s="13" t="s">
        <v>7128</v>
      </c>
      <c r="CI3194" s="13" t="s">
        <v>7128</v>
      </c>
      <c r="CJ3194" s="13">
        <v>0</v>
      </c>
      <c r="CK3194" s="12">
        <f t="shared" si="98"/>
        <v>0</v>
      </c>
      <c r="CL3194" s="36" t="str">
        <f t="shared" si="99"/>
        <v>NA</v>
      </c>
      <c r="CM3194" s="13" t="s">
        <v>7128</v>
      </c>
      <c r="CN3194" s="13" t="s">
        <v>7128</v>
      </c>
      <c r="CO3194" s="13" t="s">
        <v>7128</v>
      </c>
      <c r="CP3194" s="13" t="s">
        <v>7128</v>
      </c>
      <c r="CQ3194" s="13" t="s">
        <v>7128</v>
      </c>
      <c r="CR3194" s="13" t="s">
        <v>7128</v>
      </c>
      <c r="CS3194" s="13" t="s">
        <v>7128</v>
      </c>
      <c r="CT3194" s="13">
        <v>0</v>
      </c>
      <c r="CU3194" s="13">
        <v>-0.05</v>
      </c>
      <c r="CV3194" s="13">
        <v>0.57200000000000006</v>
      </c>
      <c r="CW3194" s="13">
        <v>0</v>
      </c>
      <c r="CX3194" s="12">
        <v>-0.43859649122807021</v>
      </c>
      <c r="CY3194" s="12">
        <v>-0.25510204081632654</v>
      </c>
      <c r="CZ3194" s="15" t="s">
        <v>7128</v>
      </c>
      <c r="DA3194" s="20"/>
      <c r="DB3194" s="20"/>
    </row>
    <row r="3195" spans="1:106" ht="24">
      <c r="A3195" s="8" t="s">
        <v>3427</v>
      </c>
      <c r="B3195" s="8" t="s">
        <v>3428</v>
      </c>
      <c r="C3195" s="9" t="s">
        <v>7142</v>
      </c>
      <c r="D3195" s="9" t="s">
        <v>7126</v>
      </c>
      <c r="E3195" s="10" t="s">
        <v>7127</v>
      </c>
      <c r="F3195" s="10" t="s">
        <v>7126</v>
      </c>
      <c r="G3195" s="11">
        <v>0.1</v>
      </c>
      <c r="H3195" s="11">
        <v>0.24419282321899738</v>
      </c>
      <c r="I3195" s="12">
        <v>9.0499999999999997E-2</v>
      </c>
      <c r="J3195" s="12">
        <v>7.8599450501319265E-2</v>
      </c>
      <c r="K3195" s="12">
        <v>3.6999999999999998E-2</v>
      </c>
      <c r="L3195" s="12">
        <v>9.35E-2</v>
      </c>
      <c r="M3195" s="12">
        <v>6.1719349999999999E-2</v>
      </c>
      <c r="N3195" s="12">
        <v>6.7378401826625384E-2</v>
      </c>
      <c r="O3195" s="12">
        <v>4.6193937928432821E-2</v>
      </c>
      <c r="P3195" s="12">
        <v>-6.7378401826625384E-2</v>
      </c>
      <c r="Q3195" s="13">
        <v>75.8</v>
      </c>
      <c r="R3195" s="13">
        <v>0</v>
      </c>
      <c r="S3195" s="13">
        <v>150.30000000000001</v>
      </c>
      <c r="T3195" s="13">
        <v>150.30000000000001</v>
      </c>
      <c r="U3195" s="13">
        <v>226.10000000000002</v>
      </c>
      <c r="V3195" s="13">
        <v>0</v>
      </c>
      <c r="W3195" s="13">
        <v>226.10000000000002</v>
      </c>
      <c r="X3195" s="14">
        <v>0</v>
      </c>
      <c r="Y3195" s="15">
        <v>0.56381660470879802</v>
      </c>
      <c r="Z3195" s="14">
        <v>0.66622340425531912</v>
      </c>
      <c r="AA3195" s="14">
        <v>0.66475011057054401</v>
      </c>
      <c r="AB3195" s="14">
        <v>1.9960159362549803</v>
      </c>
      <c r="AC3195" s="14">
        <v>1.9828496042216361</v>
      </c>
      <c r="AD3195" s="13">
        <v>0.93899999999999995</v>
      </c>
      <c r="AE3195" s="15">
        <v>1.3226944444444444</v>
      </c>
      <c r="AF3195" s="14">
        <v>0.1414213562373095</v>
      </c>
      <c r="AG3195" s="14">
        <v>0.55790725035618594</v>
      </c>
      <c r="AH3195" s="15">
        <v>0.48776834747878178</v>
      </c>
      <c r="AI3195" s="5" t="s">
        <v>7128</v>
      </c>
      <c r="AJ3195" s="15">
        <v>7.8712357217030107</v>
      </c>
      <c r="AK3195" s="15">
        <v>8.3664459161147899</v>
      </c>
      <c r="AL3195" s="15">
        <v>7.1136363636363633</v>
      </c>
      <c r="AM3195" s="15">
        <v>0.52474904811353407</v>
      </c>
      <c r="AN3195" s="15">
        <v>1.0066401062416999</v>
      </c>
      <c r="AO3195" s="15">
        <v>5.7424242424242422</v>
      </c>
      <c r="AP3195" s="15" t="s">
        <v>7128</v>
      </c>
      <c r="AQ3195" s="15" t="s">
        <v>7128</v>
      </c>
      <c r="AR3195" s="15">
        <v>1.0022163120567376</v>
      </c>
      <c r="AS3195" s="15">
        <v>17.128787878787882</v>
      </c>
      <c r="AT3195" s="14">
        <v>0</v>
      </c>
      <c r="AU3195" s="14">
        <v>0</v>
      </c>
      <c r="AV3195" s="12">
        <v>2.4700000000000003E-2</v>
      </c>
      <c r="AW3195" s="12">
        <v>0.10300000000000001</v>
      </c>
      <c r="AX3195" s="12">
        <v>1.1200000000000002E-2</v>
      </c>
      <c r="AY3195" s="12">
        <v>8.4900000000000003E-2</v>
      </c>
      <c r="AZ3195" s="14">
        <v>0.15</v>
      </c>
      <c r="BA3195" s="14">
        <v>-0.13500000000000001</v>
      </c>
      <c r="BB3195" s="14">
        <v>0.12479338842975209</v>
      </c>
      <c r="BC3195" s="14">
        <v>0</v>
      </c>
      <c r="BD3195" s="14">
        <v>0.6711111111111111</v>
      </c>
      <c r="BE3195" s="14">
        <v>0</v>
      </c>
      <c r="BF3195" s="14">
        <v>0.27279999999999999</v>
      </c>
      <c r="BG3195" s="14">
        <v>0.13220000000000001</v>
      </c>
      <c r="BH3195" s="13">
        <v>9.6300000000000008</v>
      </c>
      <c r="BI3195" s="13">
        <v>9.06</v>
      </c>
      <c r="BJ3195" s="13">
        <v>0</v>
      </c>
      <c r="BK3195" s="13">
        <v>0</v>
      </c>
      <c r="BL3195" s="13">
        <v>13.2</v>
      </c>
      <c r="BM3195" s="13">
        <v>13.5</v>
      </c>
      <c r="BN3195" s="13">
        <v>0</v>
      </c>
      <c r="BO3195" s="13">
        <v>0</v>
      </c>
      <c r="BP3195" s="13">
        <v>0</v>
      </c>
      <c r="BQ3195" s="13">
        <v>0</v>
      </c>
      <c r="BR3195" s="13">
        <v>0</v>
      </c>
      <c r="BS3195" s="13">
        <v>-8.7999999999999995E-2</v>
      </c>
      <c r="BT3195" s="14" t="s">
        <v>7128</v>
      </c>
      <c r="BU3195" s="13">
        <v>8.7999999999999995E-2</v>
      </c>
      <c r="BV3195" s="13">
        <v>9.1479999999999997</v>
      </c>
      <c r="BW3195" s="13">
        <v>9.1479999999999997</v>
      </c>
      <c r="BX3195" s="13">
        <v>72.599999999999994</v>
      </c>
      <c r="BY3195" s="13">
        <v>219.79999999999998</v>
      </c>
      <c r="BZ3195" s="13">
        <v>75.3</v>
      </c>
      <c r="CA3195" s="13">
        <v>225.60000000000002</v>
      </c>
      <c r="CB3195" s="13">
        <v>0</v>
      </c>
      <c r="CC3195" s="15">
        <v>0.52600000000000002</v>
      </c>
      <c r="CD3195" s="15">
        <v>0.375</v>
      </c>
      <c r="CE3195" s="15">
        <v>0.36</v>
      </c>
      <c r="CF3195" s="15" t="s">
        <v>7128</v>
      </c>
      <c r="CG3195" s="15" t="s">
        <v>7128</v>
      </c>
      <c r="CH3195" s="13" t="s">
        <v>7128</v>
      </c>
      <c r="CI3195" s="13" t="s">
        <v>7128</v>
      </c>
      <c r="CJ3195" s="13">
        <v>0</v>
      </c>
      <c r="CK3195" s="12">
        <f t="shared" si="98"/>
        <v>0</v>
      </c>
      <c r="CL3195" s="36">
        <f t="shared" si="99"/>
        <v>5.8510638297872335E-2</v>
      </c>
      <c r="CM3195" s="13">
        <v>12.5</v>
      </c>
      <c r="CN3195" s="13">
        <v>3.41</v>
      </c>
      <c r="CO3195" s="13">
        <v>9.06</v>
      </c>
      <c r="CP3195" s="13">
        <v>75.8</v>
      </c>
      <c r="CQ3195" s="13" t="s">
        <v>7128</v>
      </c>
      <c r="CR3195" s="13" t="s">
        <v>7128</v>
      </c>
      <c r="CS3195" s="13" t="s">
        <v>7128</v>
      </c>
      <c r="CT3195" s="13">
        <v>0</v>
      </c>
      <c r="CU3195" s="13">
        <v>0</v>
      </c>
      <c r="CV3195" s="13">
        <v>225.60000000000002</v>
      </c>
      <c r="CW3195" s="13">
        <v>0</v>
      </c>
      <c r="CX3195" s="12">
        <v>0.12479338842975209</v>
      </c>
      <c r="CY3195" s="12">
        <v>0</v>
      </c>
      <c r="CZ3195" s="15" t="s">
        <v>7128</v>
      </c>
      <c r="DA3195" s="20"/>
      <c r="DB3195" s="20"/>
    </row>
    <row r="3196" spans="1:106">
      <c r="A3196" s="8" t="s">
        <v>2753</v>
      </c>
      <c r="B3196" s="8" t="s">
        <v>2754</v>
      </c>
      <c r="C3196" s="9" t="s">
        <v>7169</v>
      </c>
      <c r="D3196" s="9" t="s">
        <v>7126</v>
      </c>
      <c r="E3196" s="10" t="s">
        <v>7127</v>
      </c>
      <c r="F3196" s="10" t="s">
        <v>7126</v>
      </c>
      <c r="G3196" s="11">
        <v>0.61</v>
      </c>
      <c r="H3196" s="11">
        <v>0.68506843163538877</v>
      </c>
      <c r="I3196" s="12">
        <v>9.0499999999999997E-2</v>
      </c>
      <c r="J3196" s="12">
        <v>0.11849869306300267</v>
      </c>
      <c r="K3196" s="12">
        <v>4.7E-2</v>
      </c>
      <c r="L3196" s="12">
        <v>0.10350000000000001</v>
      </c>
      <c r="M3196" s="12">
        <v>6.8320350000000002E-2</v>
      </c>
      <c r="N3196" s="12">
        <v>0.11152561768813481</v>
      </c>
      <c r="O3196" s="12">
        <v>7.2723877469912684E-2</v>
      </c>
      <c r="P3196" s="12">
        <v>3.0626620216612707E-2</v>
      </c>
      <c r="Q3196" s="13">
        <v>37.299999999999997</v>
      </c>
      <c r="R3196" s="13">
        <v>0</v>
      </c>
      <c r="S3196" s="13">
        <v>6.02</v>
      </c>
      <c r="T3196" s="13">
        <v>6.02</v>
      </c>
      <c r="U3196" s="13">
        <v>43.319999999999993</v>
      </c>
      <c r="V3196" s="13">
        <v>0.124</v>
      </c>
      <c r="W3196" s="13">
        <v>43.195999999999991</v>
      </c>
      <c r="X3196" s="14">
        <v>2.862419205909511E-3</v>
      </c>
      <c r="Y3196" s="15">
        <v>0.32051282051282054</v>
      </c>
      <c r="Z3196" s="14">
        <v>0.46165644171779141</v>
      </c>
      <c r="AA3196" s="14">
        <v>0.13896583564173592</v>
      </c>
      <c r="AB3196" s="14">
        <v>0.85754985754985757</v>
      </c>
      <c r="AC3196" s="14">
        <v>0.16139410187667561</v>
      </c>
      <c r="AD3196" s="13">
        <v>4.79</v>
      </c>
      <c r="AE3196" s="15">
        <v>8.8388888888888781E-2</v>
      </c>
      <c r="AF3196" s="14">
        <v>0.1</v>
      </c>
      <c r="AG3196" s="14" t="s">
        <v>7128</v>
      </c>
      <c r="AH3196" s="15">
        <v>0.4511494252873563</v>
      </c>
      <c r="AI3196" s="5">
        <v>2.8132118451025061</v>
      </c>
      <c r="AJ3196" s="15">
        <v>30.573770491803277</v>
      </c>
      <c r="AK3196" s="15">
        <v>30.573770491803277</v>
      </c>
      <c r="AL3196" s="15" t="s">
        <v>7128</v>
      </c>
      <c r="AM3196" s="15" t="s">
        <v>7128</v>
      </c>
      <c r="AN3196" s="15">
        <v>5.3133903133903129</v>
      </c>
      <c r="AO3196" s="15">
        <v>1.2730375426621159</v>
      </c>
      <c r="AP3196" s="15">
        <v>17.488259109311734</v>
      </c>
      <c r="AQ3196" s="15">
        <v>14.116339869281042</v>
      </c>
      <c r="AR3196" s="15">
        <v>3.3443790647259211</v>
      </c>
      <c r="AS3196" s="15">
        <v>1.4742662116040952</v>
      </c>
      <c r="AT3196" s="14">
        <v>0.20459016393442622</v>
      </c>
      <c r="AU3196" s="14">
        <v>6.691689008042896E-3</v>
      </c>
      <c r="AV3196" s="12">
        <v>9.0200000000000002E-2</v>
      </c>
      <c r="AW3196" s="12">
        <v>0.107</v>
      </c>
      <c r="AX3196" s="12">
        <v>0.125</v>
      </c>
      <c r="AY3196" s="12">
        <v>0.20100000000000001</v>
      </c>
      <c r="AZ3196" s="14" t="s">
        <v>7128</v>
      </c>
      <c r="BA3196" s="14" t="s">
        <v>7128</v>
      </c>
      <c r="BB3196" s="14">
        <v>0.19122257053291536</v>
      </c>
      <c r="BC3196" s="14">
        <v>0.14215223790474751</v>
      </c>
      <c r="BD3196" s="14">
        <v>4.1638225255972695E-2</v>
      </c>
      <c r="BE3196" s="14">
        <v>8.430034129692833E-2</v>
      </c>
      <c r="BF3196" s="14">
        <v>0.23749999999999999</v>
      </c>
      <c r="BG3196" s="14">
        <v>1.2199999999999999E-2</v>
      </c>
      <c r="BH3196" s="13">
        <v>1.22</v>
      </c>
      <c r="BI3196" s="13">
        <v>1.22</v>
      </c>
      <c r="BJ3196" s="13">
        <v>2.4700000000000002</v>
      </c>
      <c r="BK3196" s="13">
        <v>2.4700000000000002</v>
      </c>
      <c r="BL3196" s="13">
        <v>29.3</v>
      </c>
      <c r="BM3196" s="13">
        <v>29.3</v>
      </c>
      <c r="BN3196" s="13">
        <v>3.06</v>
      </c>
      <c r="BO3196" s="13">
        <v>3.06</v>
      </c>
      <c r="BP3196" s="13">
        <v>1.883375</v>
      </c>
      <c r="BQ3196" s="13">
        <v>0</v>
      </c>
      <c r="BR3196" s="13">
        <v>0</v>
      </c>
      <c r="BS3196" s="13">
        <v>-0.441</v>
      </c>
      <c r="BT3196" s="14">
        <v>-0.23415411163469835</v>
      </c>
      <c r="BU3196" s="13">
        <v>2.3243749999999999</v>
      </c>
      <c r="BV3196" s="13">
        <v>1.661</v>
      </c>
      <c r="BW3196" s="13">
        <v>1.661</v>
      </c>
      <c r="BX3196" s="13">
        <v>6.38</v>
      </c>
      <c r="BY3196" s="13">
        <v>13.249000000000001</v>
      </c>
      <c r="BZ3196" s="13">
        <v>7.02</v>
      </c>
      <c r="CA3196" s="13">
        <v>12.915999999999999</v>
      </c>
      <c r="CB3196" s="13">
        <v>-0.24959999999999999</v>
      </c>
      <c r="CC3196" s="15">
        <v>-0.41499999999999998</v>
      </c>
      <c r="CD3196" s="15">
        <v>0.93899999999999995</v>
      </c>
      <c r="CE3196" s="15">
        <v>0.36</v>
      </c>
      <c r="CF3196" s="15">
        <v>0.43955116390080967</v>
      </c>
      <c r="CG3196" s="15">
        <v>0.51496134600889809</v>
      </c>
      <c r="CH3196" s="13">
        <v>1.6471</v>
      </c>
      <c r="CI3196" s="13">
        <v>0.88919999999999999</v>
      </c>
      <c r="CJ3196" s="13">
        <v>-0.24959999999999999</v>
      </c>
      <c r="CK3196" s="12">
        <f t="shared" si="98"/>
        <v>0.15027092113184828</v>
      </c>
      <c r="CL3196" s="36">
        <f t="shared" si="99"/>
        <v>2.2685041808609481</v>
      </c>
      <c r="CM3196" s="13">
        <v>1.6</v>
      </c>
      <c r="CN3196" s="13">
        <v>0.38</v>
      </c>
      <c r="CO3196" s="13">
        <v>1.22</v>
      </c>
      <c r="CP3196" s="13">
        <v>37.299999999999997</v>
      </c>
      <c r="CQ3196" s="13">
        <v>3.06</v>
      </c>
      <c r="CR3196" s="13">
        <v>43.195999999999991</v>
      </c>
      <c r="CS3196" s="13">
        <v>1.661</v>
      </c>
      <c r="CT3196" s="13">
        <v>0</v>
      </c>
      <c r="CU3196" s="13">
        <v>2.4700000000000002</v>
      </c>
      <c r="CV3196" s="13">
        <v>12.915999999999999</v>
      </c>
      <c r="CW3196" s="13">
        <v>3.06</v>
      </c>
      <c r="CX3196" s="12">
        <v>0.19122257053291536</v>
      </c>
      <c r="CY3196" s="12">
        <v>0.14215223790474751</v>
      </c>
      <c r="CZ3196" s="15">
        <v>14.116339869281042</v>
      </c>
      <c r="DA3196" s="20"/>
      <c r="DB3196" s="20"/>
    </row>
    <row r="3197" spans="1:106" ht="24">
      <c r="A3197" s="8" t="s">
        <v>5525</v>
      </c>
      <c r="B3197" s="8" t="s">
        <v>5526</v>
      </c>
      <c r="C3197" s="9" t="s">
        <v>7170</v>
      </c>
      <c r="D3197" s="9" t="s">
        <v>7126</v>
      </c>
      <c r="E3197" s="10" t="s">
        <v>7127</v>
      </c>
      <c r="F3197" s="10" t="s">
        <v>7126</v>
      </c>
      <c r="G3197" s="11">
        <v>1.06</v>
      </c>
      <c r="H3197" s="11">
        <v>2.3320000000000003</v>
      </c>
      <c r="I3197" s="12">
        <v>9.0499999999999997E-2</v>
      </c>
      <c r="J3197" s="12">
        <v>0.26754600000000001</v>
      </c>
      <c r="K3197" s="12">
        <v>4.7E-2</v>
      </c>
      <c r="L3197" s="12">
        <v>0.10350000000000001</v>
      </c>
      <c r="M3197" s="12">
        <v>6.8320350000000002E-2</v>
      </c>
      <c r="N3197" s="12">
        <v>0.15887746363636363</v>
      </c>
      <c r="O3197" s="12">
        <v>-0.34706407228915664</v>
      </c>
      <c r="P3197" s="12">
        <v>-0.26892755756247511</v>
      </c>
      <c r="Q3197" s="13">
        <v>1.2</v>
      </c>
      <c r="R3197" s="13">
        <v>0</v>
      </c>
      <c r="S3197" s="13">
        <v>1.44</v>
      </c>
      <c r="T3197" s="13">
        <v>1.44</v>
      </c>
      <c r="U3197" s="13">
        <v>2.6399999999999997</v>
      </c>
      <c r="V3197" s="13">
        <v>8.2000000000000003E-2</v>
      </c>
      <c r="W3197" s="13">
        <v>2.5579999999999998</v>
      </c>
      <c r="X3197" s="14">
        <v>3.1060606060606066E-2</v>
      </c>
      <c r="Y3197" s="15" t="s">
        <v>7128</v>
      </c>
      <c r="Z3197" s="14">
        <v>0.24742268041237112</v>
      </c>
      <c r="AA3197" s="14">
        <v>0.54545454545454553</v>
      </c>
      <c r="AB3197" s="14">
        <v>0.32876712328767121</v>
      </c>
      <c r="AC3197" s="14">
        <v>1.2</v>
      </c>
      <c r="AD3197" s="13">
        <v>0.16400000000000001</v>
      </c>
      <c r="AE3197" s="15">
        <v>-0.51336111111111116</v>
      </c>
      <c r="AF3197" s="14">
        <v>3.1622776601683791E-2</v>
      </c>
      <c r="AG3197" s="14" t="s">
        <v>7128</v>
      </c>
      <c r="AH3197" s="15">
        <v>0.28189910979228489</v>
      </c>
      <c r="AI3197" s="5" t="s">
        <v>7128</v>
      </c>
      <c r="AJ3197" s="15" t="s">
        <v>7128</v>
      </c>
      <c r="AK3197" s="15" t="s">
        <v>7128</v>
      </c>
      <c r="AL3197" s="15" t="s">
        <v>7128</v>
      </c>
      <c r="AM3197" s="15" t="s">
        <v>7128</v>
      </c>
      <c r="AN3197" s="15">
        <v>0.27397260273972601</v>
      </c>
      <c r="AO3197" s="15">
        <v>10.084033613445378</v>
      </c>
      <c r="AP3197" s="15" t="s">
        <v>7128</v>
      </c>
      <c r="AQ3197" s="15" t="s">
        <v>7128</v>
      </c>
      <c r="AR3197" s="15">
        <v>0.44579993028929932</v>
      </c>
      <c r="AS3197" s="15">
        <v>21.495798319327729</v>
      </c>
      <c r="AT3197" s="14" t="s">
        <v>7128</v>
      </c>
      <c r="AU3197" s="14">
        <v>0</v>
      </c>
      <c r="AV3197" s="12" t="s">
        <v>7128</v>
      </c>
      <c r="AW3197" s="12" t="s">
        <v>7128</v>
      </c>
      <c r="AX3197" s="12">
        <v>0.47</v>
      </c>
      <c r="AY3197" s="12" t="s">
        <v>7128</v>
      </c>
      <c r="AZ3197" s="14" t="s">
        <v>7128</v>
      </c>
      <c r="BA3197" s="14" t="s">
        <v>7128</v>
      </c>
      <c r="BB3197" s="14">
        <v>-7.9518072289156624E-2</v>
      </c>
      <c r="BC3197" s="14">
        <v>-0.11005009392611145</v>
      </c>
      <c r="BD3197" s="14">
        <v>-3.327731092436975</v>
      </c>
      <c r="BE3197" s="14">
        <v>-5.9075630252100844</v>
      </c>
      <c r="BF3197" s="14">
        <v>0</v>
      </c>
      <c r="BG3197" s="14">
        <v>3.2899999999999999E-2</v>
      </c>
      <c r="BH3197" s="13">
        <v>-0.39600000000000002</v>
      </c>
      <c r="BI3197" s="13">
        <v>-0.39600000000000002</v>
      </c>
      <c r="BJ3197" s="13">
        <v>-0.70299999999999996</v>
      </c>
      <c r="BK3197" s="13">
        <v>-0.70299999999999996</v>
      </c>
      <c r="BL3197" s="13">
        <v>0.11899999999999999</v>
      </c>
      <c r="BM3197" s="13">
        <v>0.11899999999999999</v>
      </c>
      <c r="BN3197" s="13">
        <v>-0.32100000000000001</v>
      </c>
      <c r="BO3197" s="13">
        <v>-0.32100000000000001</v>
      </c>
      <c r="BP3197" s="13">
        <v>-0.70299999999999996</v>
      </c>
      <c r="BQ3197" s="13">
        <v>0</v>
      </c>
      <c r="BR3197" s="13">
        <v>0</v>
      </c>
      <c r="BS3197" s="13">
        <v>-0.38200000000000001</v>
      </c>
      <c r="BT3197" s="14" t="s">
        <v>7128</v>
      </c>
      <c r="BU3197" s="13">
        <v>-0.32099999999999995</v>
      </c>
      <c r="BV3197" s="13">
        <v>-1.4000000000000012E-2</v>
      </c>
      <c r="BW3197" s="13">
        <v>-1.4000000000000012E-2</v>
      </c>
      <c r="BX3197" s="13">
        <v>4.9800000000000004</v>
      </c>
      <c r="BY3197" s="13">
        <v>6.3879999999999999</v>
      </c>
      <c r="BZ3197" s="13">
        <v>4.38</v>
      </c>
      <c r="CA3197" s="13">
        <v>5.7380000000000004</v>
      </c>
      <c r="CB3197" s="13">
        <v>0</v>
      </c>
      <c r="CC3197" s="15">
        <v>-0.1</v>
      </c>
      <c r="CD3197" s="15">
        <v>-0.35699999999999998</v>
      </c>
      <c r="CE3197" s="15">
        <v>0.36</v>
      </c>
      <c r="CF3197" s="15">
        <v>1.8912687630544001</v>
      </c>
      <c r="CG3197" s="15">
        <v>1.742925803280079</v>
      </c>
      <c r="CH3197" s="13">
        <v>0.1338</v>
      </c>
      <c r="CI3197" s="13">
        <v>1.3443000000000001</v>
      </c>
      <c r="CJ3197" s="13">
        <v>0</v>
      </c>
      <c r="CK3197" s="12">
        <f t="shared" si="98"/>
        <v>0</v>
      </c>
      <c r="CL3197" s="36">
        <f t="shared" si="99"/>
        <v>2.0738933426280932E-2</v>
      </c>
      <c r="CM3197" s="13" t="s">
        <v>7128</v>
      </c>
      <c r="CN3197" s="13" t="s">
        <v>7128</v>
      </c>
      <c r="CO3197" s="13" t="s">
        <v>7128</v>
      </c>
      <c r="CP3197" s="13" t="s">
        <v>7128</v>
      </c>
      <c r="CQ3197" s="13" t="s">
        <v>7128</v>
      </c>
      <c r="CR3197" s="13" t="s">
        <v>7128</v>
      </c>
      <c r="CS3197" s="13" t="s">
        <v>7128</v>
      </c>
      <c r="CT3197" s="13">
        <v>0</v>
      </c>
      <c r="CU3197" s="13">
        <v>-0.70299999999999996</v>
      </c>
      <c r="CV3197" s="13">
        <v>5.7380000000000004</v>
      </c>
      <c r="CW3197" s="13">
        <v>-0.32100000000000001</v>
      </c>
      <c r="CX3197" s="12">
        <v>-7.9518072289156624E-2</v>
      </c>
      <c r="CY3197" s="12">
        <v>-0.11005009392611145</v>
      </c>
      <c r="CZ3197" s="15" t="s">
        <v>7128</v>
      </c>
      <c r="DA3197" s="20"/>
      <c r="DB3197" s="20"/>
    </row>
    <row r="3198" spans="1:106">
      <c r="A3198" s="8" t="s">
        <v>6497</v>
      </c>
      <c r="B3198" s="8" t="s">
        <v>6498</v>
      </c>
      <c r="C3198" s="9" t="s">
        <v>7166</v>
      </c>
      <c r="D3198" s="9" t="s">
        <v>7126</v>
      </c>
      <c r="E3198" s="10" t="s">
        <v>7127</v>
      </c>
      <c r="F3198" s="10" t="s">
        <v>7126</v>
      </c>
      <c r="G3198" s="11">
        <v>0.64</v>
      </c>
      <c r="H3198" s="11">
        <v>0.64</v>
      </c>
      <c r="I3198" s="12">
        <v>9.0499999999999997E-2</v>
      </c>
      <c r="J3198" s="12">
        <v>0.11441999999999999</v>
      </c>
      <c r="K3198" s="12">
        <v>3.6999999999999998E-2</v>
      </c>
      <c r="L3198" s="12">
        <v>9.35E-2</v>
      </c>
      <c r="M3198" s="12">
        <v>6.1719349999999999E-2</v>
      </c>
      <c r="N3198" s="12">
        <v>0.11441999999999999</v>
      </c>
      <c r="O3198" s="12">
        <v>-0.11144194357366771</v>
      </c>
      <c r="P3198" s="12">
        <v>-0.16179597702982931</v>
      </c>
      <c r="Q3198" s="13">
        <v>3.55</v>
      </c>
      <c r="R3198" s="13">
        <v>0</v>
      </c>
      <c r="S3198" s="13">
        <v>0</v>
      </c>
      <c r="T3198" s="13">
        <v>0</v>
      </c>
      <c r="U3198" s="13">
        <v>3.55</v>
      </c>
      <c r="V3198" s="13">
        <v>6.4000000000000001E-2</v>
      </c>
      <c r="W3198" s="13">
        <v>3.4859999999999998</v>
      </c>
      <c r="X3198" s="14">
        <v>1.8028169014084508E-2</v>
      </c>
      <c r="Y3198" s="15">
        <v>8.1967213114754106E-2</v>
      </c>
      <c r="Z3198" s="14">
        <v>0</v>
      </c>
      <c r="AA3198" s="14">
        <v>0</v>
      </c>
      <c r="AB3198" s="14">
        <v>0</v>
      </c>
      <c r="AC3198" s="14">
        <v>0</v>
      </c>
      <c r="AD3198" s="13">
        <v>0.28999999999999998</v>
      </c>
      <c r="AE3198" s="15">
        <v>0.51769444444444446</v>
      </c>
      <c r="AF3198" s="14">
        <v>3.1622776601683791E-2</v>
      </c>
      <c r="AG3198" s="14">
        <v>0.58818364479131857</v>
      </c>
      <c r="AH3198" s="15">
        <v>0.28398791540785501</v>
      </c>
      <c r="AI3198" s="5" t="s">
        <v>7128</v>
      </c>
      <c r="AJ3198" s="15">
        <v>186.84210526315789</v>
      </c>
      <c r="AK3198" s="15">
        <v>186.84210526315789</v>
      </c>
      <c r="AL3198" s="15" t="s">
        <v>7128</v>
      </c>
      <c r="AM3198" s="15" t="s">
        <v>7128</v>
      </c>
      <c r="AN3198" s="15">
        <v>0.57911908646003263</v>
      </c>
      <c r="AO3198" s="15" t="s">
        <v>7128</v>
      </c>
      <c r="AP3198" s="15" t="s">
        <v>7128</v>
      </c>
      <c r="AQ3198" s="15" t="s">
        <v>7128</v>
      </c>
      <c r="AR3198" s="15">
        <v>0.57467853610286845</v>
      </c>
      <c r="AS3198" s="15" t="s">
        <v>7128</v>
      </c>
      <c r="AT3198" s="14">
        <v>0</v>
      </c>
      <c r="AU3198" s="14">
        <v>0</v>
      </c>
      <c r="AV3198" s="12" t="s">
        <v>7128</v>
      </c>
      <c r="AW3198" s="12" t="s">
        <v>7128</v>
      </c>
      <c r="AX3198" s="12" t="s">
        <v>7128</v>
      </c>
      <c r="AY3198" s="12" t="s">
        <v>7128</v>
      </c>
      <c r="AZ3198" s="14" t="s">
        <v>7128</v>
      </c>
      <c r="BA3198" s="14" t="s">
        <v>7128</v>
      </c>
      <c r="BB3198" s="14">
        <v>2.9780564263322882E-3</v>
      </c>
      <c r="BC3198" s="14">
        <v>-4.7375977029829312E-2</v>
      </c>
      <c r="BD3198" s="14" t="s">
        <v>7128</v>
      </c>
      <c r="BE3198" s="14" t="s">
        <v>7128</v>
      </c>
      <c r="BF3198" s="14">
        <v>0</v>
      </c>
      <c r="BG3198" s="14">
        <v>4.6699999999999998E-2</v>
      </c>
      <c r="BH3198" s="13">
        <v>1.9E-2</v>
      </c>
      <c r="BI3198" s="13">
        <v>1.9E-2</v>
      </c>
      <c r="BJ3198" s="13">
        <v>-0.29699999999999999</v>
      </c>
      <c r="BK3198" s="13">
        <v>-0.29699999999999999</v>
      </c>
      <c r="BL3198" s="13">
        <v>0</v>
      </c>
      <c r="BM3198" s="13">
        <v>0</v>
      </c>
      <c r="BN3198" s="13">
        <v>-5.2999999999999999E-2</v>
      </c>
      <c r="BO3198" s="13">
        <v>-5.2999999999999999E-2</v>
      </c>
      <c r="BP3198" s="13">
        <v>-0.29699999999999999</v>
      </c>
      <c r="BQ3198" s="13">
        <v>0</v>
      </c>
      <c r="BR3198" s="13">
        <v>0</v>
      </c>
      <c r="BS3198" s="13">
        <v>-0.17199999999999999</v>
      </c>
      <c r="BT3198" s="14" t="s">
        <v>7128</v>
      </c>
      <c r="BU3198" s="13">
        <v>-0.125</v>
      </c>
      <c r="BV3198" s="13">
        <v>0.19099999999999998</v>
      </c>
      <c r="BW3198" s="13">
        <v>0.19099999999999998</v>
      </c>
      <c r="BX3198" s="13">
        <v>6.38</v>
      </c>
      <c r="BY3198" s="13">
        <v>6.2690000000000001</v>
      </c>
      <c r="BZ3198" s="13">
        <v>6.13</v>
      </c>
      <c r="CA3198" s="13">
        <v>6.0659999999999998</v>
      </c>
      <c r="CB3198" s="13">
        <v>0</v>
      </c>
      <c r="CC3198" s="15">
        <v>0.124</v>
      </c>
      <c r="CD3198" s="15">
        <v>0.313</v>
      </c>
      <c r="CE3198" s="15">
        <v>0.36</v>
      </c>
      <c r="CF3198" s="15">
        <v>0.96259041741146589</v>
      </c>
      <c r="CG3198" s="15">
        <v>1.2116784016636417</v>
      </c>
      <c r="CH3198" s="13">
        <v>-0.49759999999999999</v>
      </c>
      <c r="CI3198" s="13">
        <v>0.13050000000000003</v>
      </c>
      <c r="CJ3198" s="13">
        <v>0</v>
      </c>
      <c r="CK3198" s="12">
        <f t="shared" si="98"/>
        <v>0</v>
      </c>
      <c r="CL3198" s="36" t="str">
        <f t="shared" si="99"/>
        <v>NA</v>
      </c>
      <c r="CM3198" s="13">
        <v>1.9E-2</v>
      </c>
      <c r="CN3198" s="13" t="s">
        <v>7128</v>
      </c>
      <c r="CO3198" s="13">
        <v>1.9E-2</v>
      </c>
      <c r="CP3198" s="13">
        <v>3.55</v>
      </c>
      <c r="CQ3198" s="13" t="s">
        <v>7128</v>
      </c>
      <c r="CR3198" s="13" t="s">
        <v>7128</v>
      </c>
      <c r="CS3198" s="13" t="s">
        <v>7128</v>
      </c>
      <c r="CT3198" s="13">
        <v>0</v>
      </c>
      <c r="CU3198" s="13">
        <v>-0.29699999999999999</v>
      </c>
      <c r="CV3198" s="13">
        <v>6.0659999999999998</v>
      </c>
      <c r="CW3198" s="13">
        <v>-5.2999999999999999E-2</v>
      </c>
      <c r="CX3198" s="12">
        <v>2.9780564263322882E-3</v>
      </c>
      <c r="CY3198" s="12">
        <v>-4.7375977029829312E-2</v>
      </c>
      <c r="CZ3198" s="15" t="s">
        <v>7128</v>
      </c>
      <c r="DA3198" s="20"/>
      <c r="DB3198" s="20"/>
    </row>
    <row r="3199" spans="1:106" ht="24">
      <c r="A3199" s="8" t="s">
        <v>1327</v>
      </c>
      <c r="B3199" s="8" t="s">
        <v>1328</v>
      </c>
      <c r="C3199" s="9" t="s">
        <v>7142</v>
      </c>
      <c r="D3199" s="9" t="s">
        <v>7126</v>
      </c>
      <c r="E3199" s="10" t="s">
        <v>7127</v>
      </c>
      <c r="F3199" s="10" t="s">
        <v>7126</v>
      </c>
      <c r="G3199" s="11">
        <v>0.1</v>
      </c>
      <c r="H3199" s="11">
        <v>0.1</v>
      </c>
      <c r="I3199" s="12">
        <v>9.0499999999999997E-2</v>
      </c>
      <c r="J3199" s="12">
        <v>6.5549999999999997E-2</v>
      </c>
      <c r="K3199" s="12">
        <v>4.7E-2</v>
      </c>
      <c r="L3199" s="12">
        <v>0.10350000000000001</v>
      </c>
      <c r="M3199" s="12">
        <v>6.8320350000000002E-2</v>
      </c>
      <c r="N3199" s="12">
        <v>6.5549999999999997E-2</v>
      </c>
      <c r="O3199" s="12">
        <v>6.2672996515679452E-2</v>
      </c>
      <c r="P3199" s="12">
        <v>0.19205141556709082</v>
      </c>
      <c r="Q3199" s="13">
        <v>4.5999999999999996</v>
      </c>
      <c r="R3199" s="13">
        <v>0</v>
      </c>
      <c r="S3199" s="13">
        <v>0</v>
      </c>
      <c r="T3199" s="13">
        <v>0</v>
      </c>
      <c r="U3199" s="13">
        <v>4.5999999999999996</v>
      </c>
      <c r="V3199" s="13">
        <v>0</v>
      </c>
      <c r="W3199" s="13">
        <v>4.5999999999999996</v>
      </c>
      <c r="X3199" s="14">
        <v>0</v>
      </c>
      <c r="Y3199" s="15">
        <v>9.8231827111984291E-2</v>
      </c>
      <c r="Z3199" s="14" t="s">
        <v>7128</v>
      </c>
      <c r="AA3199" s="14">
        <v>0</v>
      </c>
      <c r="AB3199" s="14" t="s">
        <v>7128</v>
      </c>
      <c r="AC3199" s="14">
        <v>0</v>
      </c>
      <c r="AD3199" s="13">
        <v>0.90500000000000003</v>
      </c>
      <c r="AE3199" s="15">
        <v>-0.42855555555555558</v>
      </c>
      <c r="AF3199" s="14">
        <v>7.0710678118654752E-2</v>
      </c>
      <c r="AG3199" s="14" t="s">
        <v>7128</v>
      </c>
      <c r="AH3199" s="15">
        <v>0.43112701252236135</v>
      </c>
      <c r="AI3199" s="5">
        <v>1.058700209643606</v>
      </c>
      <c r="AJ3199" s="15">
        <v>12.5</v>
      </c>
      <c r="AK3199" s="15">
        <v>12.5</v>
      </c>
      <c r="AL3199" s="15">
        <v>12.397260273972604</v>
      </c>
      <c r="AM3199" s="15">
        <v>0.73529411764705888</v>
      </c>
      <c r="AN3199" s="15" t="s">
        <v>7128</v>
      </c>
      <c r="AO3199" s="15">
        <v>2.893081761006289E-2</v>
      </c>
      <c r="AP3199" s="15">
        <v>4.5544554455445541</v>
      </c>
      <c r="AQ3199" s="15">
        <v>3.622047244094488</v>
      </c>
      <c r="AR3199" s="15" t="s">
        <v>7128</v>
      </c>
      <c r="AS3199" s="15">
        <v>2.893081761006289E-2</v>
      </c>
      <c r="AT3199" s="14">
        <v>0.17119565217391305</v>
      </c>
      <c r="AU3199" s="14">
        <v>1.3695652173913045E-2</v>
      </c>
      <c r="AV3199" s="12">
        <v>6.4500000000000002E-2</v>
      </c>
      <c r="AW3199" s="12">
        <v>0.23499999999999999</v>
      </c>
      <c r="AX3199" s="12">
        <v>0.13500000000000001</v>
      </c>
      <c r="AY3199" s="12">
        <v>1.018</v>
      </c>
      <c r="AZ3199" s="14">
        <v>0.17</v>
      </c>
      <c r="BA3199" s="14">
        <v>0.155</v>
      </c>
      <c r="BB3199" s="14">
        <v>0.12822299651567945</v>
      </c>
      <c r="BC3199" s="14">
        <v>0.25760141556709082</v>
      </c>
      <c r="BD3199" s="14">
        <v>2.3144654088050314E-3</v>
      </c>
      <c r="BE3199" s="14">
        <v>6.3522012578616349E-3</v>
      </c>
      <c r="BF3199" s="14">
        <v>8.4367245657568243E-2</v>
      </c>
      <c r="BG3199" s="14">
        <v>0.38140000000000002</v>
      </c>
      <c r="BH3199" s="13">
        <v>0.36799999999999999</v>
      </c>
      <c r="BI3199" s="13">
        <v>0.36799999999999999</v>
      </c>
      <c r="BJ3199" s="13">
        <v>1.01</v>
      </c>
      <c r="BK3199" s="13">
        <v>1.01</v>
      </c>
      <c r="BL3199" s="13">
        <v>159</v>
      </c>
      <c r="BM3199" s="13">
        <v>159</v>
      </c>
      <c r="BN3199" s="13">
        <v>1.27</v>
      </c>
      <c r="BO3199" s="13">
        <v>1.27</v>
      </c>
      <c r="BP3199" s="13">
        <v>0.92478908188585607</v>
      </c>
      <c r="BQ3199" s="13">
        <v>-0.35099999999999998</v>
      </c>
      <c r="BR3199" s="13">
        <v>-8.2000000000000295E-2</v>
      </c>
      <c r="BS3199" s="13">
        <v>1.9000000000000017E-2</v>
      </c>
      <c r="BT3199" s="14">
        <v>-6.8123641632456225E-2</v>
      </c>
      <c r="BU3199" s="13">
        <v>0.98778908188585635</v>
      </c>
      <c r="BV3199" s="13">
        <v>0.78200000000000025</v>
      </c>
      <c r="BW3199" s="13">
        <v>0.43100000000000027</v>
      </c>
      <c r="BX3199" s="13">
        <v>2.87</v>
      </c>
      <c r="BY3199" s="13">
        <v>3.5900000000000003</v>
      </c>
      <c r="BZ3199" s="13">
        <v>0</v>
      </c>
      <c r="CA3199" s="13">
        <v>0</v>
      </c>
      <c r="CB3199" s="13">
        <v>-6.3E-2</v>
      </c>
      <c r="CC3199" s="15">
        <v>-0.34699999999999998</v>
      </c>
      <c r="CD3199" s="15">
        <v>0.23699999999999999</v>
      </c>
      <c r="CE3199" s="15">
        <v>0.36</v>
      </c>
      <c r="CF3199" s="15">
        <v>1.4773923407085849</v>
      </c>
      <c r="CG3199" s="15">
        <v>2.1886921563456858</v>
      </c>
      <c r="CH3199" s="13">
        <v>0.56940000000000002</v>
      </c>
      <c r="CI3199" s="13">
        <v>0.23719999999999999</v>
      </c>
      <c r="CJ3199" s="13">
        <v>-6.3E-2</v>
      </c>
      <c r="CK3199" s="12">
        <f t="shared" si="98"/>
        <v>8.0562659846547285E-2</v>
      </c>
      <c r="CL3199" s="36" t="str">
        <f t="shared" si="99"/>
        <v>NA</v>
      </c>
      <c r="CM3199" s="13">
        <v>0.40300000000000002</v>
      </c>
      <c r="CN3199" s="13">
        <v>3.4000000000000002E-2</v>
      </c>
      <c r="CO3199" s="13">
        <v>0.36799999999999999</v>
      </c>
      <c r="CP3199" s="13">
        <v>4.5999999999999996</v>
      </c>
      <c r="CQ3199" s="13">
        <v>1.27</v>
      </c>
      <c r="CR3199" s="13">
        <v>4.5999999999999996</v>
      </c>
      <c r="CS3199" s="13">
        <v>0.78200000000000025</v>
      </c>
      <c r="CT3199" s="13">
        <v>0</v>
      </c>
      <c r="CU3199" s="13">
        <v>1.01</v>
      </c>
      <c r="CV3199" s="13">
        <v>0</v>
      </c>
      <c r="CW3199" s="13">
        <v>1.27</v>
      </c>
      <c r="CX3199" s="12">
        <v>0.12822299651567945</v>
      </c>
      <c r="CY3199" s="12">
        <v>0.25760141556709082</v>
      </c>
      <c r="CZ3199" s="15">
        <v>3.622047244094488</v>
      </c>
      <c r="DA3199" s="20"/>
      <c r="DB3199" s="20"/>
    </row>
    <row r="3200" spans="1:106" ht="24">
      <c r="A3200" s="8" t="s">
        <v>1777</v>
      </c>
      <c r="B3200" s="8" t="s">
        <v>1778</v>
      </c>
      <c r="C3200" s="9" t="s">
        <v>7147</v>
      </c>
      <c r="D3200" s="9" t="s">
        <v>7126</v>
      </c>
      <c r="E3200" s="10" t="s">
        <v>7127</v>
      </c>
      <c r="F3200" s="10" t="s">
        <v>7126</v>
      </c>
      <c r="G3200" s="11">
        <v>0.99</v>
      </c>
      <c r="H3200" s="11">
        <v>0.99</v>
      </c>
      <c r="I3200" s="12">
        <v>9.0499999999999997E-2</v>
      </c>
      <c r="J3200" s="12">
        <v>0.146095</v>
      </c>
      <c r="K3200" s="12">
        <v>4.1999999999999996E-2</v>
      </c>
      <c r="L3200" s="12">
        <v>9.8500000000000004E-2</v>
      </c>
      <c r="M3200" s="12">
        <v>6.5019850000000004E-2</v>
      </c>
      <c r="N3200" s="12">
        <v>0.146095</v>
      </c>
      <c r="O3200" s="12" t="s">
        <v>7128</v>
      </c>
      <c r="P3200" s="12" t="s">
        <v>7128</v>
      </c>
      <c r="Q3200" s="13">
        <v>54.9</v>
      </c>
      <c r="R3200" s="13">
        <v>0</v>
      </c>
      <c r="S3200" s="13">
        <v>0</v>
      </c>
      <c r="T3200" s="13">
        <v>0</v>
      </c>
      <c r="U3200" s="13">
        <v>54.9</v>
      </c>
      <c r="V3200" s="13">
        <v>0</v>
      </c>
      <c r="W3200" s="13">
        <v>54.9</v>
      </c>
      <c r="X3200" s="14">
        <v>0</v>
      </c>
      <c r="Y3200" s="15">
        <v>0.13157894736842105</v>
      </c>
      <c r="Z3200" s="14" t="s">
        <v>7128</v>
      </c>
      <c r="AA3200" s="14">
        <v>0</v>
      </c>
      <c r="AB3200" s="14" t="s">
        <v>7128</v>
      </c>
      <c r="AC3200" s="14">
        <v>0</v>
      </c>
      <c r="AD3200" s="13">
        <v>4.1399999999999997</v>
      </c>
      <c r="AE3200" s="15">
        <v>3.1952777777777781</v>
      </c>
      <c r="AF3200" s="14">
        <v>0.2588435821108957</v>
      </c>
      <c r="AG3200" s="14">
        <v>0.68381065721833634</v>
      </c>
      <c r="AH3200" s="15">
        <v>0.37464788732394366</v>
      </c>
      <c r="AI3200" s="5">
        <v>0.52034261241970026</v>
      </c>
      <c r="AJ3200" s="15" t="s">
        <v>7128</v>
      </c>
      <c r="AK3200" s="15" t="s">
        <v>7128</v>
      </c>
      <c r="AL3200" s="15" t="s">
        <v>7128</v>
      </c>
      <c r="AM3200" s="15" t="s">
        <v>7128</v>
      </c>
      <c r="AN3200" s="15" t="s">
        <v>7128</v>
      </c>
      <c r="AO3200" s="15">
        <v>0.63030998851894382</v>
      </c>
      <c r="AP3200" s="15">
        <v>22.592592592592592</v>
      </c>
      <c r="AQ3200" s="15">
        <v>14.005102040816327</v>
      </c>
      <c r="AR3200" s="15" t="s">
        <v>7128</v>
      </c>
      <c r="AS3200" s="15">
        <v>0.63030998851894382</v>
      </c>
      <c r="AT3200" s="14" t="s">
        <v>7128</v>
      </c>
      <c r="AU3200" s="14">
        <v>0</v>
      </c>
      <c r="AV3200" s="12" t="s">
        <v>7128</v>
      </c>
      <c r="AW3200" s="12" t="s">
        <v>7128</v>
      </c>
      <c r="AX3200" s="12">
        <v>1.5900000000000001E-2</v>
      </c>
      <c r="AY3200" s="12">
        <v>9.2899999999999996E-3</v>
      </c>
      <c r="AZ3200" s="14" t="s">
        <v>7128</v>
      </c>
      <c r="BA3200" s="14" t="s">
        <v>7128</v>
      </c>
      <c r="BB3200" s="14" t="s">
        <v>7128</v>
      </c>
      <c r="BC3200" s="14" t="s">
        <v>7128</v>
      </c>
      <c r="BD3200" s="14">
        <v>-1.4810562571756603E-2</v>
      </c>
      <c r="BE3200" s="14">
        <v>2.7898966704936856E-2</v>
      </c>
      <c r="BF3200" s="14">
        <v>0</v>
      </c>
      <c r="BG3200" s="14">
        <v>3.0899999999999997E-2</v>
      </c>
      <c r="BH3200" s="13">
        <v>-1.29</v>
      </c>
      <c r="BI3200" s="13">
        <v>-1.29</v>
      </c>
      <c r="BJ3200" s="13">
        <v>2.4300000000000002</v>
      </c>
      <c r="BK3200" s="13">
        <v>2.4300000000000002</v>
      </c>
      <c r="BL3200" s="13">
        <v>87.1</v>
      </c>
      <c r="BM3200" s="13">
        <v>87.1</v>
      </c>
      <c r="BN3200" s="13">
        <v>3.92</v>
      </c>
      <c r="BO3200" s="13">
        <v>3.92</v>
      </c>
      <c r="BP3200" s="13">
        <v>2.4300000000000002</v>
      </c>
      <c r="BQ3200" s="13">
        <v>0</v>
      </c>
      <c r="BR3200" s="13">
        <v>0</v>
      </c>
      <c r="BS3200" s="13">
        <v>-2.11</v>
      </c>
      <c r="BT3200" s="14">
        <v>-0.86831275720164602</v>
      </c>
      <c r="BU3200" s="13">
        <v>4.54</v>
      </c>
      <c r="BV3200" s="13">
        <v>0.81999999999999984</v>
      </c>
      <c r="BW3200" s="13">
        <v>0.81999999999999984</v>
      </c>
      <c r="BX3200" s="13">
        <v>0</v>
      </c>
      <c r="BY3200" s="13">
        <v>0</v>
      </c>
      <c r="BZ3200" s="13">
        <v>0</v>
      </c>
      <c r="CA3200" s="13">
        <v>0</v>
      </c>
      <c r="CB3200" s="13">
        <v>0</v>
      </c>
      <c r="CC3200" s="15">
        <v>1.18</v>
      </c>
      <c r="CD3200" s="15">
        <v>1.0900000000000001</v>
      </c>
      <c r="CE3200" s="15">
        <v>0.36</v>
      </c>
      <c r="CF3200" s="15" t="s">
        <v>7128</v>
      </c>
      <c r="CG3200" s="15" t="s">
        <v>7128</v>
      </c>
      <c r="CH3200" s="13" t="s">
        <v>7128</v>
      </c>
      <c r="CI3200" s="13" t="s">
        <v>7128</v>
      </c>
      <c r="CJ3200" s="13">
        <v>0</v>
      </c>
      <c r="CK3200" s="12">
        <f t="shared" si="98"/>
        <v>0</v>
      </c>
      <c r="CL3200" s="36" t="str">
        <f t="shared" si="99"/>
        <v>NA</v>
      </c>
      <c r="CM3200" s="13" t="s">
        <v>7128</v>
      </c>
      <c r="CN3200" s="13" t="s">
        <v>7128</v>
      </c>
      <c r="CO3200" s="13" t="s">
        <v>7128</v>
      </c>
      <c r="CP3200" s="13" t="s">
        <v>7128</v>
      </c>
      <c r="CQ3200" s="13">
        <v>3.92</v>
      </c>
      <c r="CR3200" s="13">
        <v>54.9</v>
      </c>
      <c r="CS3200" s="13" t="s">
        <v>7128</v>
      </c>
      <c r="CT3200" s="13">
        <v>0</v>
      </c>
      <c r="CU3200" s="13">
        <v>2.4300000000000002</v>
      </c>
      <c r="CV3200" s="13">
        <v>0</v>
      </c>
      <c r="CW3200" s="13">
        <v>3.92</v>
      </c>
      <c r="CX3200" s="12" t="s">
        <v>7128</v>
      </c>
      <c r="CY3200" s="12" t="s">
        <v>7128</v>
      </c>
      <c r="CZ3200" s="15">
        <v>14.005102040816327</v>
      </c>
      <c r="DA3200" s="20"/>
      <c r="DB3200" s="20"/>
    </row>
    <row r="3201" spans="1:106">
      <c r="A3201" s="8" t="s">
        <v>6441</v>
      </c>
      <c r="B3201" s="8" t="s">
        <v>6442</v>
      </c>
      <c r="C3201" s="9" t="s">
        <v>7182</v>
      </c>
      <c r="D3201" s="9" t="s">
        <v>7126</v>
      </c>
      <c r="E3201" s="10" t="s">
        <v>7127</v>
      </c>
      <c r="F3201" s="10" t="s">
        <v>7126</v>
      </c>
      <c r="G3201" s="11">
        <v>1.1200000000000001</v>
      </c>
      <c r="H3201" s="11">
        <v>1.1200000000000001</v>
      </c>
      <c r="I3201" s="12">
        <v>9.0499999999999997E-2</v>
      </c>
      <c r="J3201" s="12">
        <v>0.15786</v>
      </c>
      <c r="K3201" s="12">
        <v>4.7E-2</v>
      </c>
      <c r="L3201" s="12">
        <v>0.10350000000000001</v>
      </c>
      <c r="M3201" s="12">
        <v>6.8320350000000002E-2</v>
      </c>
      <c r="N3201" s="12">
        <v>0.15786</v>
      </c>
      <c r="O3201" s="12">
        <v>-0.15786</v>
      </c>
      <c r="P3201" s="12">
        <v>-0.15786</v>
      </c>
      <c r="Q3201" s="13">
        <v>4.5199999999999996</v>
      </c>
      <c r="R3201" s="13">
        <v>0</v>
      </c>
      <c r="S3201" s="13">
        <v>0</v>
      </c>
      <c r="T3201" s="13">
        <v>0</v>
      </c>
      <c r="U3201" s="13">
        <v>4.5199999999999996</v>
      </c>
      <c r="V3201" s="13">
        <v>0</v>
      </c>
      <c r="W3201" s="13">
        <v>4.5199999999999996</v>
      </c>
      <c r="X3201" s="14">
        <v>0</v>
      </c>
      <c r="Y3201" s="15">
        <v>0.33814589665653499</v>
      </c>
      <c r="Z3201" s="14" t="s">
        <v>7128</v>
      </c>
      <c r="AA3201" s="14">
        <v>0</v>
      </c>
      <c r="AB3201" s="14" t="s">
        <v>7128</v>
      </c>
      <c r="AC3201" s="14">
        <v>0</v>
      </c>
      <c r="AD3201" s="13">
        <v>6.9000000000000006E-2</v>
      </c>
      <c r="AE3201" s="15">
        <v>3.8419444444444451</v>
      </c>
      <c r="AF3201" s="14">
        <v>0.22803508501982758</v>
      </c>
      <c r="AG3201" s="14">
        <v>0.89459917969316993</v>
      </c>
      <c r="AH3201" s="15">
        <v>0.61971830985915488</v>
      </c>
      <c r="AI3201" s="5" t="s">
        <v>7128</v>
      </c>
      <c r="AJ3201" s="15" t="s">
        <v>7128</v>
      </c>
      <c r="AK3201" s="15" t="s">
        <v>7128</v>
      </c>
      <c r="AL3201" s="15" t="s">
        <v>7128</v>
      </c>
      <c r="AM3201" s="15" t="s">
        <v>7128</v>
      </c>
      <c r="AN3201" s="15" t="s">
        <v>7128</v>
      </c>
      <c r="AO3201" s="15">
        <v>15.218855218855218</v>
      </c>
      <c r="AP3201" s="15" t="s">
        <v>7128</v>
      </c>
      <c r="AQ3201" s="15" t="s">
        <v>7128</v>
      </c>
      <c r="AR3201" s="15" t="s">
        <v>7128</v>
      </c>
      <c r="AS3201" s="15">
        <v>15.218855218855218</v>
      </c>
      <c r="AT3201" s="14" t="s">
        <v>7128</v>
      </c>
      <c r="AU3201" s="14">
        <v>0</v>
      </c>
      <c r="AV3201" s="12" t="s">
        <v>7128</v>
      </c>
      <c r="AW3201" s="12" t="s">
        <v>7128</v>
      </c>
      <c r="AX3201" s="12" t="s">
        <v>7128</v>
      </c>
      <c r="AY3201" s="12" t="s">
        <v>7128</v>
      </c>
      <c r="AZ3201" s="14" t="s">
        <v>7128</v>
      </c>
      <c r="BA3201" s="14" t="s">
        <v>7128</v>
      </c>
      <c r="BB3201" s="14">
        <v>0</v>
      </c>
      <c r="BC3201" s="14">
        <v>0</v>
      </c>
      <c r="BD3201" s="14" t="s">
        <v>7128</v>
      </c>
      <c r="BE3201" s="14" t="s">
        <v>7128</v>
      </c>
      <c r="BF3201" s="14">
        <v>0</v>
      </c>
      <c r="BG3201" s="14">
        <v>0.12119999999999999</v>
      </c>
      <c r="BH3201" s="13">
        <v>-22.3</v>
      </c>
      <c r="BI3201" s="13">
        <v>0</v>
      </c>
      <c r="BJ3201" s="13">
        <v>0</v>
      </c>
      <c r="BK3201" s="13">
        <v>0</v>
      </c>
      <c r="BL3201" s="13">
        <v>0.29699999999999999</v>
      </c>
      <c r="BM3201" s="13">
        <v>0</v>
      </c>
      <c r="BN3201" s="13">
        <v>-0.16700000000000001</v>
      </c>
      <c r="BO3201" s="13">
        <v>0</v>
      </c>
      <c r="BP3201" s="13">
        <v>0</v>
      </c>
      <c r="BQ3201" s="13">
        <v>0</v>
      </c>
      <c r="BR3201" s="13">
        <v>0</v>
      </c>
      <c r="BS3201" s="13">
        <v>0</v>
      </c>
      <c r="BT3201" s="14" t="s">
        <v>7128</v>
      </c>
      <c r="BU3201" s="13">
        <v>0</v>
      </c>
      <c r="BV3201" s="13">
        <v>0</v>
      </c>
      <c r="BW3201" s="13">
        <v>0</v>
      </c>
      <c r="BX3201" s="13">
        <v>45.9</v>
      </c>
      <c r="BY3201" s="13">
        <v>49.819000000000003</v>
      </c>
      <c r="BZ3201" s="13">
        <v>0</v>
      </c>
      <c r="CA3201" s="13">
        <v>0</v>
      </c>
      <c r="CB3201" s="13">
        <v>0</v>
      </c>
      <c r="CC3201" s="15">
        <v>1.36</v>
      </c>
      <c r="CD3201" s="15">
        <v>1.43</v>
      </c>
      <c r="CE3201" s="15">
        <v>0.36</v>
      </c>
      <c r="CF3201" s="15" t="s">
        <v>7128</v>
      </c>
      <c r="CG3201" s="15" t="s">
        <v>7128</v>
      </c>
      <c r="CH3201" s="13" t="s">
        <v>7128</v>
      </c>
      <c r="CI3201" s="13" t="s">
        <v>7128</v>
      </c>
      <c r="CJ3201" s="13">
        <v>0</v>
      </c>
      <c r="CK3201" s="12">
        <f t="shared" si="98"/>
        <v>0</v>
      </c>
      <c r="CL3201" s="36" t="str">
        <f t="shared" si="99"/>
        <v>NA</v>
      </c>
      <c r="CM3201" s="13" t="s">
        <v>7128</v>
      </c>
      <c r="CN3201" s="13" t="s">
        <v>7128</v>
      </c>
      <c r="CO3201" s="13" t="s">
        <v>7128</v>
      </c>
      <c r="CP3201" s="13" t="s">
        <v>7128</v>
      </c>
      <c r="CQ3201" s="13" t="s">
        <v>7128</v>
      </c>
      <c r="CR3201" s="13" t="s">
        <v>7128</v>
      </c>
      <c r="CS3201" s="13" t="s">
        <v>7128</v>
      </c>
      <c r="CT3201" s="13">
        <v>0.2334</v>
      </c>
      <c r="CU3201" s="13">
        <v>-0.19740000000000002</v>
      </c>
      <c r="CV3201" s="13">
        <v>0.2334</v>
      </c>
      <c r="CW3201" s="13">
        <v>-0.16700000000000001</v>
      </c>
      <c r="CX3201" s="12">
        <v>-4.2788955507289733E-3</v>
      </c>
      <c r="CY3201" s="12">
        <v>-3.9438668275647119E-3</v>
      </c>
      <c r="CZ3201" s="15" t="s">
        <v>7128</v>
      </c>
      <c r="DA3201" s="20"/>
      <c r="DB3201" s="20"/>
    </row>
    <row r="3202" spans="1:106">
      <c r="A3202" s="8" t="s">
        <v>6493</v>
      </c>
      <c r="B3202" s="8" t="s">
        <v>6494</v>
      </c>
      <c r="C3202" s="9" t="s">
        <v>7148</v>
      </c>
      <c r="D3202" s="9" t="s">
        <v>7126</v>
      </c>
      <c r="E3202" s="10" t="s">
        <v>7127</v>
      </c>
      <c r="F3202" s="10" t="s">
        <v>7126</v>
      </c>
      <c r="G3202" s="11">
        <v>0.67</v>
      </c>
      <c r="H3202" s="11">
        <v>0.67</v>
      </c>
      <c r="I3202" s="12">
        <v>9.0499999999999997E-2</v>
      </c>
      <c r="J3202" s="12">
        <v>0.117135</v>
      </c>
      <c r="K3202" s="12">
        <v>4.7E-2</v>
      </c>
      <c r="L3202" s="12">
        <v>0.10350000000000001</v>
      </c>
      <c r="M3202" s="12">
        <v>6.8320350000000002E-2</v>
      </c>
      <c r="N3202" s="12">
        <v>0.117135</v>
      </c>
      <c r="O3202" s="12" t="s">
        <v>7128</v>
      </c>
      <c r="P3202" s="12" t="s">
        <v>7128</v>
      </c>
      <c r="Q3202" s="13">
        <v>3.61</v>
      </c>
      <c r="R3202" s="13">
        <v>0</v>
      </c>
      <c r="S3202" s="13">
        <v>0</v>
      </c>
      <c r="T3202" s="13">
        <v>0</v>
      </c>
      <c r="U3202" s="13">
        <v>3.61</v>
      </c>
      <c r="V3202" s="13">
        <v>0</v>
      </c>
      <c r="W3202" s="13">
        <v>3.61</v>
      </c>
      <c r="X3202" s="14">
        <v>0</v>
      </c>
      <c r="Y3202" s="15">
        <v>0.77586206896551724</v>
      </c>
      <c r="Z3202" s="14" t="s">
        <v>7128</v>
      </c>
      <c r="AA3202" s="14">
        <v>0</v>
      </c>
      <c r="AB3202" s="14" t="s">
        <v>7128</v>
      </c>
      <c r="AC3202" s="14">
        <v>0</v>
      </c>
      <c r="AD3202" s="13">
        <v>1.25</v>
      </c>
      <c r="AE3202" s="15" t="s">
        <v>7128</v>
      </c>
      <c r="AF3202" s="14" t="s">
        <v>7128</v>
      </c>
      <c r="AG3202" s="14" t="s">
        <v>7128</v>
      </c>
      <c r="AH3202" s="15">
        <v>0.69358178053830222</v>
      </c>
      <c r="AI3202" s="5" t="s">
        <v>7128</v>
      </c>
      <c r="AJ3202" s="15" t="s">
        <v>7128</v>
      </c>
      <c r="AK3202" s="15" t="s">
        <v>7128</v>
      </c>
      <c r="AL3202" s="15" t="s">
        <v>7128</v>
      </c>
      <c r="AM3202" s="15" t="s">
        <v>7128</v>
      </c>
      <c r="AN3202" s="15" t="s">
        <v>7128</v>
      </c>
      <c r="AO3202" s="15" t="s">
        <v>7128</v>
      </c>
      <c r="AP3202" s="15" t="s">
        <v>7128</v>
      </c>
      <c r="AQ3202" s="15" t="s">
        <v>7128</v>
      </c>
      <c r="AR3202" s="15" t="s">
        <v>7128</v>
      </c>
      <c r="AS3202" s="15" t="s">
        <v>7128</v>
      </c>
      <c r="AT3202" s="14" t="s">
        <v>7128</v>
      </c>
      <c r="AU3202" s="14">
        <v>0</v>
      </c>
      <c r="AV3202" s="12" t="s">
        <v>7128</v>
      </c>
      <c r="AW3202" s="12" t="s">
        <v>7128</v>
      </c>
      <c r="AX3202" s="12" t="s">
        <v>7128</v>
      </c>
      <c r="AY3202" s="12" t="s">
        <v>7128</v>
      </c>
      <c r="AZ3202" s="14" t="s">
        <v>7128</v>
      </c>
      <c r="BA3202" s="14" t="s">
        <v>7128</v>
      </c>
      <c r="BB3202" s="14" t="s">
        <v>7128</v>
      </c>
      <c r="BC3202" s="14" t="s">
        <v>7128</v>
      </c>
      <c r="BD3202" s="14" t="s">
        <v>7128</v>
      </c>
      <c r="BE3202" s="14" t="s">
        <v>7128</v>
      </c>
      <c r="BF3202" s="14">
        <v>0</v>
      </c>
      <c r="BG3202" s="14" t="s">
        <v>7128</v>
      </c>
      <c r="BH3202" s="13">
        <v>0</v>
      </c>
      <c r="BI3202" s="13">
        <v>0</v>
      </c>
      <c r="BJ3202" s="13">
        <v>0</v>
      </c>
      <c r="BK3202" s="13">
        <v>0</v>
      </c>
      <c r="BL3202" s="13">
        <v>0</v>
      </c>
      <c r="BM3202" s="13">
        <v>0</v>
      </c>
      <c r="BN3202" s="13">
        <v>0</v>
      </c>
      <c r="BO3202" s="13">
        <v>0</v>
      </c>
      <c r="BP3202" s="13">
        <v>0</v>
      </c>
      <c r="BQ3202" s="13">
        <v>0</v>
      </c>
      <c r="BR3202" s="13">
        <v>0</v>
      </c>
      <c r="BS3202" s="13">
        <v>0</v>
      </c>
      <c r="BT3202" s="14" t="s">
        <v>7128</v>
      </c>
      <c r="BU3202" s="13">
        <v>0</v>
      </c>
      <c r="BV3202" s="13">
        <v>0</v>
      </c>
      <c r="BW3202" s="13">
        <v>0</v>
      </c>
      <c r="BX3202" s="13">
        <v>0</v>
      </c>
      <c r="BY3202" s="13">
        <v>0</v>
      </c>
      <c r="BZ3202" s="13">
        <v>0</v>
      </c>
      <c r="CA3202" s="13">
        <v>0</v>
      </c>
      <c r="CB3202" s="13">
        <v>0</v>
      </c>
      <c r="CC3202" s="15" t="s">
        <v>7128</v>
      </c>
      <c r="CD3202" s="15" t="s">
        <v>7128</v>
      </c>
      <c r="CE3202" s="15">
        <v>0.36</v>
      </c>
      <c r="CF3202" s="15" t="s">
        <v>7128</v>
      </c>
      <c r="CG3202" s="15" t="s">
        <v>7128</v>
      </c>
      <c r="CH3202" s="13" t="s">
        <v>7128</v>
      </c>
      <c r="CI3202" s="13" t="s">
        <v>7128</v>
      </c>
      <c r="CJ3202" s="13">
        <v>0</v>
      </c>
      <c r="CK3202" s="12">
        <f t="shared" si="98"/>
        <v>0</v>
      </c>
      <c r="CL3202" s="36" t="str">
        <f t="shared" si="99"/>
        <v>NA</v>
      </c>
      <c r="CM3202" s="13" t="s">
        <v>7128</v>
      </c>
      <c r="CN3202" s="13" t="s">
        <v>7128</v>
      </c>
      <c r="CO3202" s="13" t="s">
        <v>7128</v>
      </c>
      <c r="CP3202" s="13" t="s">
        <v>7128</v>
      </c>
      <c r="CQ3202" s="13" t="s">
        <v>7128</v>
      </c>
      <c r="CR3202" s="13" t="s">
        <v>7128</v>
      </c>
      <c r="CS3202" s="13" t="s">
        <v>7128</v>
      </c>
      <c r="CT3202" s="13">
        <v>0</v>
      </c>
      <c r="CU3202" s="13">
        <v>0</v>
      </c>
      <c r="CV3202" s="13">
        <v>0</v>
      </c>
      <c r="CW3202" s="13">
        <v>0</v>
      </c>
      <c r="CX3202" s="12" t="s">
        <v>7128</v>
      </c>
      <c r="CY3202" s="12" t="s">
        <v>7128</v>
      </c>
      <c r="CZ3202" s="15" t="s">
        <v>7128</v>
      </c>
      <c r="DA3202" s="20"/>
      <c r="DB3202" s="20"/>
    </row>
    <row r="3203" spans="1:106" ht="24">
      <c r="A3203" s="8" t="s">
        <v>6779</v>
      </c>
      <c r="B3203" s="8" t="s">
        <v>6780</v>
      </c>
      <c r="C3203" s="9" t="s">
        <v>7142</v>
      </c>
      <c r="D3203" s="9" t="s">
        <v>7126</v>
      </c>
      <c r="E3203" s="10" t="s">
        <v>7127</v>
      </c>
      <c r="F3203" s="10" t="s">
        <v>7126</v>
      </c>
      <c r="G3203" s="11">
        <v>0.1</v>
      </c>
      <c r="H3203" s="11">
        <v>0.1</v>
      </c>
      <c r="I3203" s="12">
        <v>9.0499999999999997E-2</v>
      </c>
      <c r="J3203" s="12">
        <v>6.5549999999999997E-2</v>
      </c>
      <c r="K3203" s="12">
        <v>4.7E-2</v>
      </c>
      <c r="L3203" s="12">
        <v>0.10350000000000001</v>
      </c>
      <c r="M3203" s="12">
        <v>6.8320350000000002E-2</v>
      </c>
      <c r="N3203" s="12">
        <v>6.5549999999999997E-2</v>
      </c>
      <c r="O3203" s="12">
        <v>-6.5549999999999997E-2</v>
      </c>
      <c r="P3203" s="12">
        <v>-6.5549999999999997E-2</v>
      </c>
      <c r="Q3203" s="13">
        <v>0.71</v>
      </c>
      <c r="R3203" s="13">
        <v>0</v>
      </c>
      <c r="S3203" s="13">
        <v>0</v>
      </c>
      <c r="T3203" s="13">
        <v>0</v>
      </c>
      <c r="U3203" s="13">
        <v>0.71</v>
      </c>
      <c r="V3203" s="13">
        <v>0</v>
      </c>
      <c r="W3203" s="13">
        <v>0.71</v>
      </c>
      <c r="X3203" s="14">
        <v>0</v>
      </c>
      <c r="Y3203" s="15">
        <v>7.0028011204481794E-2</v>
      </c>
      <c r="Z3203" s="14" t="s">
        <v>7128</v>
      </c>
      <c r="AA3203" s="14">
        <v>0</v>
      </c>
      <c r="AB3203" s="14" t="s">
        <v>7128</v>
      </c>
      <c r="AC3203" s="14">
        <v>0</v>
      </c>
      <c r="AD3203" s="13">
        <v>0.19900000000000001</v>
      </c>
      <c r="AE3203" s="15">
        <v>0.29855555555555569</v>
      </c>
      <c r="AF3203" s="14" t="s">
        <v>7128</v>
      </c>
      <c r="AG3203" s="14" t="s">
        <v>7128</v>
      </c>
      <c r="AH3203" s="15">
        <v>0.44615384615384618</v>
      </c>
      <c r="AI3203" s="5" t="s">
        <v>7128</v>
      </c>
      <c r="AJ3203" s="15" t="s">
        <v>7128</v>
      </c>
      <c r="AK3203" s="15" t="s">
        <v>7128</v>
      </c>
      <c r="AL3203" s="15" t="s">
        <v>7128</v>
      </c>
      <c r="AM3203" s="15" t="s">
        <v>7128</v>
      </c>
      <c r="AN3203" s="15" t="s">
        <v>7128</v>
      </c>
      <c r="AO3203" s="15">
        <v>0.30735930735930733</v>
      </c>
      <c r="AP3203" s="15" t="s">
        <v>7128</v>
      </c>
      <c r="AQ3203" s="15" t="s">
        <v>7128</v>
      </c>
      <c r="AR3203" s="15" t="s">
        <v>7128</v>
      </c>
      <c r="AS3203" s="15">
        <v>0.30735930735930733</v>
      </c>
      <c r="AT3203" s="14" t="s">
        <v>7128</v>
      </c>
      <c r="AU3203" s="14">
        <v>0</v>
      </c>
      <c r="AV3203" s="12" t="s">
        <v>7128</v>
      </c>
      <c r="AW3203" s="12" t="s">
        <v>7128</v>
      </c>
      <c r="AX3203" s="12" t="s">
        <v>7128</v>
      </c>
      <c r="AY3203" s="12" t="s">
        <v>7128</v>
      </c>
      <c r="AZ3203" s="14" t="s">
        <v>7128</v>
      </c>
      <c r="BA3203" s="14" t="s">
        <v>7128</v>
      </c>
      <c r="BB3203" s="14">
        <v>0</v>
      </c>
      <c r="BC3203" s="14">
        <v>0</v>
      </c>
      <c r="BD3203" s="14" t="s">
        <v>7128</v>
      </c>
      <c r="BE3203" s="14" t="s">
        <v>7128</v>
      </c>
      <c r="BF3203" s="14">
        <v>0</v>
      </c>
      <c r="BG3203" s="14" t="s">
        <v>7128</v>
      </c>
      <c r="BH3203" s="13">
        <v>-5.0999999999999997E-2</v>
      </c>
      <c r="BI3203" s="13">
        <v>0</v>
      </c>
      <c r="BJ3203" s="13">
        <v>0</v>
      </c>
      <c r="BK3203" s="13">
        <v>0</v>
      </c>
      <c r="BL3203" s="13">
        <v>2.31</v>
      </c>
      <c r="BM3203" s="13">
        <v>0</v>
      </c>
      <c r="BN3203" s="13">
        <v>0</v>
      </c>
      <c r="BO3203" s="13">
        <v>0</v>
      </c>
      <c r="BP3203" s="13">
        <v>0</v>
      </c>
      <c r="BQ3203" s="13">
        <v>0</v>
      </c>
      <c r="BR3203" s="13">
        <v>0</v>
      </c>
      <c r="BS3203" s="13">
        <v>0</v>
      </c>
      <c r="BT3203" s="14" t="s">
        <v>7128</v>
      </c>
      <c r="BU3203" s="13">
        <v>0</v>
      </c>
      <c r="BV3203" s="13">
        <v>0</v>
      </c>
      <c r="BW3203" s="13">
        <v>0</v>
      </c>
      <c r="BX3203" s="13">
        <v>0.73</v>
      </c>
      <c r="BY3203" s="13">
        <v>0.93099999999999994</v>
      </c>
      <c r="BZ3203" s="13">
        <v>0</v>
      </c>
      <c r="CA3203" s="13">
        <v>0</v>
      </c>
      <c r="CB3203" s="13">
        <v>0</v>
      </c>
      <c r="CC3203" s="15">
        <v>-0.109</v>
      </c>
      <c r="CD3203" s="15">
        <v>0.54700000000000004</v>
      </c>
      <c r="CE3203" s="15">
        <v>0.36</v>
      </c>
      <c r="CF3203" s="15" t="s">
        <v>7128</v>
      </c>
      <c r="CG3203" s="15">
        <v>1.6105143550835208</v>
      </c>
      <c r="CH3203" s="13" t="s">
        <v>7128</v>
      </c>
      <c r="CI3203" s="13">
        <v>1.888888888888889E-3</v>
      </c>
      <c r="CJ3203" s="13">
        <v>0</v>
      </c>
      <c r="CK3203" s="12">
        <f t="shared" ref="CK3203:CK3266" si="100">IF(CJ3203=0,0,IF(BV3203&gt;0,-CJ3203/BV3203,"NA"))</f>
        <v>0</v>
      </c>
      <c r="CL3203" s="36" t="str">
        <f t="shared" ref="CL3203:CL3266" si="101">IF(CA3203&gt;0,IF(BL3203&gt;0,BL3203/CA3203,"NA"),"NA")</f>
        <v>NA</v>
      </c>
      <c r="CM3203" s="13" t="s">
        <v>7128</v>
      </c>
      <c r="CN3203" s="13" t="s">
        <v>7128</v>
      </c>
      <c r="CO3203" s="13" t="s">
        <v>7128</v>
      </c>
      <c r="CP3203" s="13" t="s">
        <v>7128</v>
      </c>
      <c r="CQ3203" s="13" t="s">
        <v>7128</v>
      </c>
      <c r="CR3203" s="13" t="s">
        <v>7128</v>
      </c>
      <c r="CS3203" s="13" t="s">
        <v>7128</v>
      </c>
      <c r="CT3203" s="13">
        <v>0</v>
      </c>
      <c r="CU3203" s="13">
        <v>0</v>
      </c>
      <c r="CV3203" s="13">
        <v>0</v>
      </c>
      <c r="CW3203" s="13">
        <v>0</v>
      </c>
      <c r="CX3203" s="12">
        <v>0</v>
      </c>
      <c r="CY3203" s="12">
        <v>0</v>
      </c>
      <c r="CZ3203" s="15" t="s">
        <v>7128</v>
      </c>
      <c r="DA3203" s="20"/>
      <c r="DB3203" s="20"/>
    </row>
    <row r="3204" spans="1:106">
      <c r="A3204" s="8" t="s">
        <v>2333</v>
      </c>
      <c r="B3204" s="8" t="s">
        <v>2334</v>
      </c>
      <c r="C3204" s="9" t="s">
        <v>7161</v>
      </c>
      <c r="D3204" s="9" t="s">
        <v>7126</v>
      </c>
      <c r="E3204" s="10" t="s">
        <v>7127</v>
      </c>
      <c r="F3204" s="10" t="s">
        <v>7126</v>
      </c>
      <c r="G3204" s="11">
        <v>0.75</v>
      </c>
      <c r="H3204" s="11">
        <v>0.75</v>
      </c>
      <c r="I3204" s="12">
        <v>9.0499999999999997E-2</v>
      </c>
      <c r="J3204" s="12">
        <v>0.12437499999999999</v>
      </c>
      <c r="K3204" s="12">
        <v>4.7E-2</v>
      </c>
      <c r="L3204" s="12">
        <v>0.10350000000000001</v>
      </c>
      <c r="M3204" s="12">
        <v>6.8320350000000002E-2</v>
      </c>
      <c r="N3204" s="12">
        <v>0.12437499999999999</v>
      </c>
      <c r="O3204" s="12">
        <v>0.26007187842278201</v>
      </c>
      <c r="P3204" s="12">
        <v>0.1104295129281668</v>
      </c>
      <c r="Q3204" s="13">
        <v>25.8</v>
      </c>
      <c r="R3204" s="13">
        <v>0</v>
      </c>
      <c r="S3204" s="13">
        <v>0</v>
      </c>
      <c r="T3204" s="13">
        <v>0</v>
      </c>
      <c r="U3204" s="13">
        <v>25.8</v>
      </c>
      <c r="V3204" s="13">
        <v>0</v>
      </c>
      <c r="W3204" s="13">
        <v>25.8</v>
      </c>
      <c r="X3204" s="14">
        <v>0</v>
      </c>
      <c r="Y3204" s="15">
        <v>0.65666041275797371</v>
      </c>
      <c r="Z3204" s="14" t="s">
        <v>7128</v>
      </c>
      <c r="AA3204" s="14">
        <v>0</v>
      </c>
      <c r="AB3204" s="14" t="s">
        <v>7128</v>
      </c>
      <c r="AC3204" s="14">
        <v>0</v>
      </c>
      <c r="AD3204" s="13">
        <v>4.8499999999999996</v>
      </c>
      <c r="AE3204" s="15">
        <v>-0.93016666666666681</v>
      </c>
      <c r="AF3204" s="14">
        <v>0.1414213562373095</v>
      </c>
      <c r="AG3204" s="14" t="s">
        <v>7128</v>
      </c>
      <c r="AH3204" s="15">
        <v>0.39874739039665974</v>
      </c>
      <c r="AI3204" s="5">
        <v>2.2115384615384612</v>
      </c>
      <c r="AJ3204" s="15">
        <v>7.350427350427351</v>
      </c>
      <c r="AK3204" s="15">
        <v>7.350427350427351</v>
      </c>
      <c r="AL3204" s="15" t="s">
        <v>7128</v>
      </c>
      <c r="AM3204" s="15" t="s">
        <v>7128</v>
      </c>
      <c r="AN3204" s="15" t="s">
        <v>7128</v>
      </c>
      <c r="AO3204" s="15">
        <v>0.56086956521739129</v>
      </c>
      <c r="AP3204" s="15">
        <v>5.608695652173914</v>
      </c>
      <c r="AQ3204" s="15">
        <v>4.2715231788079473</v>
      </c>
      <c r="AR3204" s="15" t="s">
        <v>7128</v>
      </c>
      <c r="AS3204" s="15">
        <v>0.56086956521739129</v>
      </c>
      <c r="AT3204" s="14">
        <v>0.1214814814814815</v>
      </c>
      <c r="AU3204" s="14">
        <v>1.6527131782945736E-2</v>
      </c>
      <c r="AV3204" s="12" t="s">
        <v>7128</v>
      </c>
      <c r="AW3204" s="12">
        <v>0.37</v>
      </c>
      <c r="AX3204" s="12">
        <v>0.161</v>
      </c>
      <c r="AY3204" s="12">
        <v>0.20199999999999999</v>
      </c>
      <c r="AZ3204" s="14" t="s">
        <v>7128</v>
      </c>
      <c r="BA3204" s="14" t="s">
        <v>7128</v>
      </c>
      <c r="BB3204" s="14">
        <v>0.38444687842278197</v>
      </c>
      <c r="BC3204" s="14">
        <v>0.23480451292816679</v>
      </c>
      <c r="BD3204" s="14">
        <v>7.6304347826086957E-2</v>
      </c>
      <c r="BE3204" s="14">
        <v>9.9999999999999992E-2</v>
      </c>
      <c r="BF3204" s="14">
        <v>0.1763466042154567</v>
      </c>
      <c r="BG3204" s="14">
        <v>0.18340000000000001</v>
      </c>
      <c r="BH3204" s="13">
        <v>3.51</v>
      </c>
      <c r="BI3204" s="13">
        <v>3.51</v>
      </c>
      <c r="BJ3204" s="13">
        <v>4.5999999999999996</v>
      </c>
      <c r="BK3204" s="13">
        <v>4.5999999999999996</v>
      </c>
      <c r="BL3204" s="13">
        <v>46</v>
      </c>
      <c r="BM3204" s="13">
        <v>46</v>
      </c>
      <c r="BN3204" s="13">
        <v>6.04</v>
      </c>
      <c r="BO3204" s="13">
        <v>6.04</v>
      </c>
      <c r="BP3204" s="13">
        <v>3.7888056206088989</v>
      </c>
      <c r="BQ3204" s="13">
        <v>0</v>
      </c>
      <c r="BR3204" s="13">
        <v>0</v>
      </c>
      <c r="BS3204" s="13">
        <v>-1.5</v>
      </c>
      <c r="BT3204" s="14">
        <v>-0.39590312890185564</v>
      </c>
      <c r="BU3204" s="13">
        <v>5.2888056206088994</v>
      </c>
      <c r="BV3204" s="13">
        <v>5.01</v>
      </c>
      <c r="BW3204" s="13">
        <v>5.01</v>
      </c>
      <c r="BX3204" s="13">
        <v>9.1300000000000008</v>
      </c>
      <c r="BY3204" s="13">
        <v>16.135999999999999</v>
      </c>
      <c r="BZ3204" s="13">
        <v>0</v>
      </c>
      <c r="CA3204" s="13">
        <v>0</v>
      </c>
      <c r="CB3204" s="13">
        <v>-0.4264</v>
      </c>
      <c r="CC3204" s="15">
        <v>-0.61799999999999999</v>
      </c>
      <c r="CD3204" s="15">
        <v>0.24</v>
      </c>
      <c r="CE3204" s="15">
        <v>0.36</v>
      </c>
      <c r="CF3204" s="15" t="s">
        <v>7128</v>
      </c>
      <c r="CG3204" s="15" t="s">
        <v>7128</v>
      </c>
      <c r="CH3204" s="13" t="s">
        <v>7128</v>
      </c>
      <c r="CI3204" s="13" t="s">
        <v>7128</v>
      </c>
      <c r="CJ3204" s="13">
        <v>-0.4264</v>
      </c>
      <c r="CK3204" s="12">
        <f t="shared" si="100"/>
        <v>8.5109780439121763E-2</v>
      </c>
      <c r="CL3204" s="36" t="str">
        <f t="shared" si="101"/>
        <v>NA</v>
      </c>
      <c r="CM3204" s="13">
        <v>4.2699999999999996</v>
      </c>
      <c r="CN3204" s="13">
        <v>0.753</v>
      </c>
      <c r="CO3204" s="13">
        <v>3.51</v>
      </c>
      <c r="CP3204" s="13">
        <v>25.8</v>
      </c>
      <c r="CQ3204" s="13">
        <v>6.04</v>
      </c>
      <c r="CR3204" s="13">
        <v>25.8</v>
      </c>
      <c r="CS3204" s="13">
        <v>5.01</v>
      </c>
      <c r="CT3204" s="13">
        <v>0.60220000000000007</v>
      </c>
      <c r="CU3204" s="13">
        <v>4.3186</v>
      </c>
      <c r="CV3204" s="13">
        <v>0.60220000000000007</v>
      </c>
      <c r="CW3204" s="13">
        <v>6.04</v>
      </c>
      <c r="CX3204" s="12">
        <v>0.33174410719056324</v>
      </c>
      <c r="CY3204" s="12">
        <v>0.21250968174804513</v>
      </c>
      <c r="CZ3204" s="15">
        <v>4.2715231788079473</v>
      </c>
      <c r="DA3204" s="20"/>
      <c r="DB3204" s="20"/>
    </row>
    <row r="3205" spans="1:106">
      <c r="A3205" s="8" t="s">
        <v>737</v>
      </c>
      <c r="B3205" s="8" t="s">
        <v>738</v>
      </c>
      <c r="C3205" s="9" t="s">
        <v>7164</v>
      </c>
      <c r="D3205" s="9" t="s">
        <v>7126</v>
      </c>
      <c r="E3205" s="10" t="s">
        <v>7127</v>
      </c>
      <c r="F3205" s="10" t="s">
        <v>7126</v>
      </c>
      <c r="G3205" s="11">
        <v>0.7</v>
      </c>
      <c r="H3205" s="11">
        <v>0.70000162927033371</v>
      </c>
      <c r="I3205" s="12">
        <v>9.0499999999999997E-2</v>
      </c>
      <c r="J3205" s="12">
        <v>0.11985014744896519</v>
      </c>
      <c r="K3205" s="12">
        <v>3.6999999999999998E-2</v>
      </c>
      <c r="L3205" s="12">
        <v>9.35E-2</v>
      </c>
      <c r="M3205" s="12">
        <v>6.1719349999999999E-2</v>
      </c>
      <c r="N3205" s="12">
        <v>0.11984995829675488</v>
      </c>
      <c r="O3205" s="12">
        <v>0.17900042726367851</v>
      </c>
      <c r="P3205" s="12">
        <v>6.1235137547893753E-2</v>
      </c>
      <c r="Q3205" s="13">
        <v>314.39999999999998</v>
      </c>
      <c r="R3205" s="13">
        <v>1.023031698228246E-3</v>
      </c>
      <c r="S3205" s="13">
        <v>0</v>
      </c>
      <c r="T3205" s="13">
        <v>1.023031698228246E-3</v>
      </c>
      <c r="U3205" s="13">
        <v>314.40102303169823</v>
      </c>
      <c r="V3205" s="13">
        <v>0</v>
      </c>
      <c r="W3205" s="13">
        <v>314.40102303169823</v>
      </c>
      <c r="X3205" s="14">
        <v>0</v>
      </c>
      <c r="Y3205" s="15">
        <v>0.1023778071334214</v>
      </c>
      <c r="Z3205" s="14" t="s">
        <v>7128</v>
      </c>
      <c r="AA3205" s="14">
        <v>3.2539070272843956E-6</v>
      </c>
      <c r="AB3205" s="14" t="s">
        <v>7128</v>
      </c>
      <c r="AC3205" s="14">
        <v>3.2539176152297902E-6</v>
      </c>
      <c r="AD3205" s="13">
        <v>4.16</v>
      </c>
      <c r="AE3205" s="15">
        <v>1.7878055555555556</v>
      </c>
      <c r="AF3205" s="14">
        <v>0.15165750888103102</v>
      </c>
      <c r="AG3205" s="14">
        <v>0.63102711303976811</v>
      </c>
      <c r="AH3205" s="15">
        <v>0.23398692810457511</v>
      </c>
      <c r="AI3205" s="5">
        <v>4.3151969981238274</v>
      </c>
      <c r="AJ3205" s="15">
        <v>24.184615384615384</v>
      </c>
      <c r="AK3205" s="15">
        <v>24.184615384615384</v>
      </c>
      <c r="AL3205" s="15">
        <v>19.4392523364486</v>
      </c>
      <c r="AM3205" s="15">
        <v>1.5115384615384615</v>
      </c>
      <c r="AN3205" s="15" t="s">
        <v>7128</v>
      </c>
      <c r="AO3205" s="15">
        <v>0.81324366270046544</v>
      </c>
      <c r="AP3205" s="15">
        <v>13.669731301973213</v>
      </c>
      <c r="AQ3205" s="15">
        <v>10.044761119223585</v>
      </c>
      <c r="AR3205" s="15">
        <v>307322.85575920931</v>
      </c>
      <c r="AS3205" s="15">
        <v>0.81324630892834504</v>
      </c>
      <c r="AT3205" s="14">
        <v>0.17384615384615382</v>
      </c>
      <c r="AU3205" s="14">
        <v>7.1882951653944021E-3</v>
      </c>
      <c r="AV3205" s="12">
        <v>0.11</v>
      </c>
      <c r="AW3205" s="12">
        <v>0.14499999999999999</v>
      </c>
      <c r="AX3205" s="12">
        <v>7.3499999999999996E-2</v>
      </c>
      <c r="AY3205" s="12">
        <v>9.6799999999999997E-2</v>
      </c>
      <c r="AZ3205" s="14">
        <v>0.16</v>
      </c>
      <c r="BA3205" s="14">
        <v>0.16</v>
      </c>
      <c r="BB3205" s="14">
        <v>0.2988505747126437</v>
      </c>
      <c r="BC3205" s="14">
        <v>0.18108509584464863</v>
      </c>
      <c r="BD3205" s="14">
        <v>3.3626487325400932E-2</v>
      </c>
      <c r="BE3205" s="14">
        <v>5.9492486791671885E-2</v>
      </c>
      <c r="BF3205" s="14">
        <v>0.28469945355191256</v>
      </c>
      <c r="BG3205" s="14">
        <v>0.15160000000000001</v>
      </c>
      <c r="BH3205" s="13">
        <v>13</v>
      </c>
      <c r="BI3205" s="13">
        <v>13</v>
      </c>
      <c r="BJ3205" s="13">
        <v>23</v>
      </c>
      <c r="BK3205" s="13">
        <v>22.999795393660353</v>
      </c>
      <c r="BL3205" s="13">
        <v>386.6</v>
      </c>
      <c r="BM3205" s="13">
        <v>386.6</v>
      </c>
      <c r="BN3205" s="13">
        <v>31.3</v>
      </c>
      <c r="BO3205" s="13">
        <v>31.3</v>
      </c>
      <c r="BP3205" s="13">
        <v>16.451766213279456</v>
      </c>
      <c r="BQ3205" s="13">
        <v>2.5</v>
      </c>
      <c r="BR3205" s="13">
        <v>7.1429999999999998</v>
      </c>
      <c r="BS3205" s="13">
        <v>13.979999999999999</v>
      </c>
      <c r="BT3205" s="14">
        <v>1.2839350940296026</v>
      </c>
      <c r="BU3205" s="13">
        <v>-4.6712337867205429</v>
      </c>
      <c r="BV3205" s="13">
        <v>-10.622999999999998</v>
      </c>
      <c r="BW3205" s="13">
        <v>-8.1229999999999976</v>
      </c>
      <c r="BX3205" s="13">
        <v>43.5</v>
      </c>
      <c r="BY3205" s="13">
        <v>90.851023031698233</v>
      </c>
      <c r="BZ3205" s="13">
        <v>0</v>
      </c>
      <c r="CA3205" s="13">
        <v>1.023031698228246E-3</v>
      </c>
      <c r="CB3205" s="13">
        <v>-2.2599999999999998</v>
      </c>
      <c r="CC3205" s="15">
        <v>0.63800000000000001</v>
      </c>
      <c r="CD3205" s="15">
        <v>0.65500000000000003</v>
      </c>
      <c r="CE3205" s="15">
        <v>0.36</v>
      </c>
      <c r="CF3205" s="15">
        <v>1.3924351339582908</v>
      </c>
      <c r="CG3205" s="15">
        <v>1.3762833552764915</v>
      </c>
      <c r="CH3205" s="13">
        <v>7.4124999999999996</v>
      </c>
      <c r="CI3205" s="13">
        <v>4.8025000000000002</v>
      </c>
      <c r="CJ3205" s="13">
        <v>-2.2599999999999998</v>
      </c>
      <c r="CK3205" s="12" t="str">
        <f t="shared" si="100"/>
        <v>NA</v>
      </c>
      <c r="CL3205" s="36">
        <f t="shared" si="101"/>
        <v>377896.40406014735</v>
      </c>
      <c r="CM3205" s="13">
        <v>18.3</v>
      </c>
      <c r="CN3205" s="13">
        <v>5.21</v>
      </c>
      <c r="CO3205" s="13">
        <v>13</v>
      </c>
      <c r="CP3205" s="13">
        <v>314.39999999999998</v>
      </c>
      <c r="CQ3205" s="13">
        <v>31.3</v>
      </c>
      <c r="CR3205" s="13">
        <v>314.40102303169823</v>
      </c>
      <c r="CS3205" s="13">
        <v>-10.622999999999998</v>
      </c>
      <c r="CT3205" s="13">
        <v>0</v>
      </c>
      <c r="CU3205" s="13">
        <v>22.999795393660353</v>
      </c>
      <c r="CV3205" s="13">
        <v>1.023031698228246E-3</v>
      </c>
      <c r="CW3205" s="13">
        <v>31.3</v>
      </c>
      <c r="CX3205" s="12">
        <v>0.2988505747126437</v>
      </c>
      <c r="CY3205" s="12">
        <v>0.18108509584464863</v>
      </c>
      <c r="CZ3205" s="15">
        <v>10.044761119223585</v>
      </c>
      <c r="DA3205" s="20"/>
      <c r="DB3205" s="20"/>
    </row>
    <row r="3206" spans="1:106" ht="24">
      <c r="A3206" s="8" t="s">
        <v>4657</v>
      </c>
      <c r="B3206" s="8" t="s">
        <v>4658</v>
      </c>
      <c r="C3206" s="9" t="s">
        <v>7142</v>
      </c>
      <c r="D3206" s="9" t="s">
        <v>7126</v>
      </c>
      <c r="E3206" s="10" t="s">
        <v>7127</v>
      </c>
      <c r="F3206" s="10" t="s">
        <v>7126</v>
      </c>
      <c r="G3206" s="11">
        <v>0.1</v>
      </c>
      <c r="H3206" s="11">
        <v>0.12423868312757201</v>
      </c>
      <c r="I3206" s="12">
        <v>9.0499999999999997E-2</v>
      </c>
      <c r="J3206" s="12">
        <v>6.7743600823045272E-2</v>
      </c>
      <c r="K3206" s="12">
        <v>4.7E-2</v>
      </c>
      <c r="L3206" s="12">
        <v>0.10350000000000001</v>
      </c>
      <c r="M3206" s="12">
        <v>6.8320350000000002E-2</v>
      </c>
      <c r="N3206" s="12">
        <v>6.7856123269294466E-2</v>
      </c>
      <c r="O3206" s="12">
        <v>-7.2841214705908611E-2</v>
      </c>
      <c r="P3206" s="12">
        <v>-6.7856123269294466E-2</v>
      </c>
      <c r="Q3206" s="13">
        <v>2.4300000000000002</v>
      </c>
      <c r="R3206" s="13">
        <v>0</v>
      </c>
      <c r="S3206" s="13">
        <v>0.58899999999999997</v>
      </c>
      <c r="T3206" s="13">
        <v>0.58899999999999997</v>
      </c>
      <c r="U3206" s="13">
        <v>3.0190000000000001</v>
      </c>
      <c r="V3206" s="13">
        <v>0</v>
      </c>
      <c r="W3206" s="13">
        <v>3.0190000000000001</v>
      </c>
      <c r="X3206" s="14">
        <v>0</v>
      </c>
      <c r="Y3206" s="15">
        <v>2.0408163265306121E-2</v>
      </c>
      <c r="Z3206" s="14">
        <v>5.8035274411272035E-2</v>
      </c>
      <c r="AA3206" s="14">
        <v>0.19509771447499169</v>
      </c>
      <c r="AB3206" s="14">
        <v>6.1610878661087859E-2</v>
      </c>
      <c r="AC3206" s="14">
        <v>0.24238683127572014</v>
      </c>
      <c r="AD3206" s="13">
        <v>9.9000000000000005E-2</v>
      </c>
      <c r="AE3206" s="15">
        <v>0.76666666666666661</v>
      </c>
      <c r="AF3206" s="14" t="s">
        <v>7128</v>
      </c>
      <c r="AG3206" s="14" t="s">
        <v>7128</v>
      </c>
      <c r="AH3206" s="15">
        <v>0.26315789473684209</v>
      </c>
      <c r="AI3206" s="5" t="s">
        <v>7128</v>
      </c>
      <c r="AJ3206" s="15" t="s">
        <v>7128</v>
      </c>
      <c r="AK3206" s="15" t="s">
        <v>7128</v>
      </c>
      <c r="AL3206" s="15" t="s">
        <v>7128</v>
      </c>
      <c r="AM3206" s="15" t="s">
        <v>7128</v>
      </c>
      <c r="AN3206" s="15">
        <v>0.25418410041841005</v>
      </c>
      <c r="AO3206" s="15">
        <v>1.2525773195876291</v>
      </c>
      <c r="AP3206" s="15" t="s">
        <v>7128</v>
      </c>
      <c r="AQ3206" s="15" t="s">
        <v>7128</v>
      </c>
      <c r="AR3206" s="15">
        <v>0.29746773081091732</v>
      </c>
      <c r="AS3206" s="15">
        <v>1.5561855670103093</v>
      </c>
      <c r="AT3206" s="14" t="s">
        <v>7128</v>
      </c>
      <c r="AU3206" s="14">
        <v>0</v>
      </c>
      <c r="AV3206" s="12" t="s">
        <v>7128</v>
      </c>
      <c r="AW3206" s="12" t="s">
        <v>7128</v>
      </c>
      <c r="AX3206" s="12">
        <v>-0.2</v>
      </c>
      <c r="AY3206" s="12">
        <v>-1.6899999999999998E-2</v>
      </c>
      <c r="AZ3206" s="14" t="s">
        <v>7128</v>
      </c>
      <c r="BA3206" s="14" t="s">
        <v>7128</v>
      </c>
      <c r="BB3206" s="14">
        <v>-5.0976138828633406E-3</v>
      </c>
      <c r="BC3206" s="14">
        <v>0</v>
      </c>
      <c r="BD3206" s="14">
        <v>-2.2926829268292686E-2</v>
      </c>
      <c r="BE3206" s="14">
        <v>0</v>
      </c>
      <c r="BF3206" s="14">
        <v>0</v>
      </c>
      <c r="BG3206" s="14" t="s">
        <v>7128</v>
      </c>
      <c r="BH3206" s="13">
        <v>-8.9999999999999993E-3</v>
      </c>
      <c r="BI3206" s="13">
        <v>-4.7E-2</v>
      </c>
      <c r="BJ3206" s="13">
        <v>0</v>
      </c>
      <c r="BK3206" s="13">
        <v>0</v>
      </c>
      <c r="BL3206" s="13">
        <v>1.94</v>
      </c>
      <c r="BM3206" s="13">
        <v>2.0499999999999998</v>
      </c>
      <c r="BN3206" s="13">
        <v>0</v>
      </c>
      <c r="BO3206" s="13">
        <v>0</v>
      </c>
      <c r="BP3206" s="13">
        <v>0</v>
      </c>
      <c r="BQ3206" s="13">
        <v>0</v>
      </c>
      <c r="BR3206" s="13">
        <v>0</v>
      </c>
      <c r="BS3206" s="13">
        <v>-7.6999999999999999E-2</v>
      </c>
      <c r="BT3206" s="14" t="s">
        <v>7128</v>
      </c>
      <c r="BU3206" s="13">
        <v>7.6999999999999999E-2</v>
      </c>
      <c r="BV3206" s="13">
        <v>0.03</v>
      </c>
      <c r="BW3206" s="13">
        <v>0.03</v>
      </c>
      <c r="BX3206" s="13">
        <v>9.2200000000000006</v>
      </c>
      <c r="BY3206" s="13">
        <v>10.037000000000001</v>
      </c>
      <c r="BZ3206" s="13">
        <v>9.56</v>
      </c>
      <c r="CA3206" s="13">
        <v>10.149000000000001</v>
      </c>
      <c r="CB3206" s="13">
        <v>0</v>
      </c>
      <c r="CC3206" s="15">
        <v>-2.1000000000000001E-2</v>
      </c>
      <c r="CD3206" s="15">
        <v>0.879</v>
      </c>
      <c r="CE3206" s="15">
        <v>0.36</v>
      </c>
      <c r="CF3206" s="15" t="s">
        <v>7128</v>
      </c>
      <c r="CG3206" s="15" t="s">
        <v>7128</v>
      </c>
      <c r="CH3206" s="13" t="s">
        <v>7128</v>
      </c>
      <c r="CI3206" s="13" t="s">
        <v>7128</v>
      </c>
      <c r="CJ3206" s="13">
        <v>0</v>
      </c>
      <c r="CK3206" s="12">
        <f t="shared" si="100"/>
        <v>0</v>
      </c>
      <c r="CL3206" s="36">
        <f t="shared" si="101"/>
        <v>0.19115183761946988</v>
      </c>
      <c r="CM3206" s="13" t="s">
        <v>7128</v>
      </c>
      <c r="CN3206" s="13" t="s">
        <v>7128</v>
      </c>
      <c r="CO3206" s="13" t="s">
        <v>7128</v>
      </c>
      <c r="CP3206" s="13" t="s">
        <v>7128</v>
      </c>
      <c r="CQ3206" s="13" t="s">
        <v>7128</v>
      </c>
      <c r="CR3206" s="13" t="s">
        <v>7128</v>
      </c>
      <c r="CS3206" s="13" t="s">
        <v>7128</v>
      </c>
      <c r="CT3206" s="13">
        <v>0</v>
      </c>
      <c r="CU3206" s="13">
        <v>0</v>
      </c>
      <c r="CV3206" s="13">
        <v>10.149000000000001</v>
      </c>
      <c r="CW3206" s="13">
        <v>0</v>
      </c>
      <c r="CX3206" s="12">
        <v>-5.0976138828633406E-3</v>
      </c>
      <c r="CY3206" s="12">
        <v>0</v>
      </c>
      <c r="CZ3206" s="15" t="s">
        <v>7128</v>
      </c>
      <c r="DA3206" s="20"/>
      <c r="DB3206" s="20"/>
    </row>
    <row r="3207" spans="1:106" ht="24">
      <c r="A3207" s="8" t="s">
        <v>6984</v>
      </c>
      <c r="B3207" s="8" t="s">
        <v>6985</v>
      </c>
      <c r="C3207" s="9" t="s">
        <v>7142</v>
      </c>
      <c r="D3207" s="9" t="s">
        <v>7126</v>
      </c>
      <c r="E3207" s="10" t="s">
        <v>7127</v>
      </c>
      <c r="F3207" s="10" t="s">
        <v>7126</v>
      </c>
      <c r="G3207" s="11">
        <v>0.1</v>
      </c>
      <c r="H3207" s="11">
        <v>0.1</v>
      </c>
      <c r="I3207" s="12">
        <v>9.0499999999999997E-2</v>
      </c>
      <c r="J3207" s="12">
        <v>6.5549999999999997E-2</v>
      </c>
      <c r="K3207" s="12">
        <v>4.7E-2</v>
      </c>
      <c r="L3207" s="12">
        <v>0.10350000000000001</v>
      </c>
      <c r="M3207" s="12">
        <v>6.8320350000000002E-2</v>
      </c>
      <c r="N3207" s="12">
        <v>6.5549999999999997E-2</v>
      </c>
      <c r="O3207" s="12">
        <v>2.7426829268292763E-3</v>
      </c>
      <c r="P3207" s="12">
        <v>-8.9273069474703454E-2</v>
      </c>
      <c r="Q3207" s="13">
        <v>0.20899999999999999</v>
      </c>
      <c r="R3207" s="13">
        <v>0</v>
      </c>
      <c r="S3207" s="13">
        <v>0</v>
      </c>
      <c r="T3207" s="13">
        <v>0</v>
      </c>
      <c r="U3207" s="13">
        <v>0.20899999999999999</v>
      </c>
      <c r="V3207" s="13">
        <v>0.249</v>
      </c>
      <c r="W3207" s="13">
        <v>-4.0000000000000008E-2</v>
      </c>
      <c r="X3207" s="14">
        <v>1.1913875598086126</v>
      </c>
      <c r="Y3207" s="15" t="s">
        <v>7128</v>
      </c>
      <c r="Z3207" s="14">
        <v>0</v>
      </c>
      <c r="AA3207" s="14">
        <v>0</v>
      </c>
      <c r="AB3207" s="14">
        <v>0</v>
      </c>
      <c r="AC3207" s="14">
        <v>0</v>
      </c>
      <c r="AD3207" s="13">
        <v>4.2000000000000003E-2</v>
      </c>
      <c r="AE3207" s="15">
        <v>-0.39177777777777778</v>
      </c>
      <c r="AF3207" s="14">
        <v>0.13784048752090222</v>
      </c>
      <c r="AG3207" s="14" t="s">
        <v>7128</v>
      </c>
      <c r="AH3207" s="15">
        <v>0.60377358490566035</v>
      </c>
      <c r="AI3207" s="5" t="s">
        <v>7128</v>
      </c>
      <c r="AJ3207" s="15">
        <v>7.4642857142857135</v>
      </c>
      <c r="AK3207" s="15">
        <v>7.4642857142857135</v>
      </c>
      <c r="AL3207" s="15" t="s">
        <v>7128</v>
      </c>
      <c r="AM3207" s="15" t="s">
        <v>7128</v>
      </c>
      <c r="AN3207" s="15">
        <v>0.49643705463182897</v>
      </c>
      <c r="AO3207" s="15" t="s">
        <v>7128</v>
      </c>
      <c r="AP3207" s="15" t="s">
        <v>7128</v>
      </c>
      <c r="AQ3207" s="15" t="s">
        <v>7128</v>
      </c>
      <c r="AR3207" s="15" t="s">
        <v>7128</v>
      </c>
      <c r="AS3207" s="15" t="s">
        <v>7128</v>
      </c>
      <c r="AT3207" s="14">
        <v>0</v>
      </c>
      <c r="AU3207" s="14">
        <v>0</v>
      </c>
      <c r="AV3207" s="12">
        <v>0.19800000000000001</v>
      </c>
      <c r="AW3207" s="12">
        <v>0.43099999999999999</v>
      </c>
      <c r="AX3207" s="12" t="s">
        <v>7128</v>
      </c>
      <c r="AY3207" s="12" t="s">
        <v>7128</v>
      </c>
      <c r="AZ3207" s="14" t="s">
        <v>7128</v>
      </c>
      <c r="BA3207" s="14" t="s">
        <v>7128</v>
      </c>
      <c r="BB3207" s="14">
        <v>6.8292682926829273E-2</v>
      </c>
      <c r="BC3207" s="14">
        <v>-2.3723069474703463E-2</v>
      </c>
      <c r="BD3207" s="14" t="s">
        <v>7128</v>
      </c>
      <c r="BE3207" s="14" t="s">
        <v>7128</v>
      </c>
      <c r="BF3207" s="14">
        <v>0.1764705882352941</v>
      </c>
      <c r="BG3207" s="14">
        <v>1.66E-2</v>
      </c>
      <c r="BH3207" s="13">
        <v>2.8000000000000001E-2</v>
      </c>
      <c r="BI3207" s="13">
        <v>2.8000000000000001E-2</v>
      </c>
      <c r="BJ3207" s="13">
        <v>-7.0000000000000001E-3</v>
      </c>
      <c r="BK3207" s="13">
        <v>-7.0000000000000001E-3</v>
      </c>
      <c r="BL3207" s="13">
        <v>0</v>
      </c>
      <c r="BM3207" s="13">
        <v>0</v>
      </c>
      <c r="BN3207" s="13">
        <v>-7.0000000000000001E-3</v>
      </c>
      <c r="BO3207" s="13">
        <v>-7.0000000000000001E-3</v>
      </c>
      <c r="BP3207" s="13">
        <v>-5.7647058823529409E-3</v>
      </c>
      <c r="BQ3207" s="13">
        <v>0</v>
      </c>
      <c r="BR3207" s="13">
        <v>0</v>
      </c>
      <c r="BS3207" s="13">
        <v>0</v>
      </c>
      <c r="BT3207" s="14" t="s">
        <v>7128</v>
      </c>
      <c r="BU3207" s="13">
        <v>-5.7647058823529409E-3</v>
      </c>
      <c r="BV3207" s="13">
        <v>2.8000000000000001E-2</v>
      </c>
      <c r="BW3207" s="13">
        <v>2.8000000000000001E-2</v>
      </c>
      <c r="BX3207" s="13">
        <v>0.41</v>
      </c>
      <c r="BY3207" s="13">
        <v>0.24299999999999997</v>
      </c>
      <c r="BZ3207" s="13">
        <v>0.42099999999999999</v>
      </c>
      <c r="CA3207" s="13">
        <v>0.17199999999999999</v>
      </c>
      <c r="CB3207" s="13">
        <v>0</v>
      </c>
      <c r="CC3207" s="15">
        <v>-0.31</v>
      </c>
      <c r="CD3207" s="15">
        <v>0.20200000000000001</v>
      </c>
      <c r="CE3207" s="15">
        <v>0.36</v>
      </c>
      <c r="CF3207" s="15" t="s">
        <v>7128</v>
      </c>
      <c r="CG3207" s="15" t="s">
        <v>7128</v>
      </c>
      <c r="CH3207" s="13" t="s">
        <v>7128</v>
      </c>
      <c r="CI3207" s="13" t="s">
        <v>7128</v>
      </c>
      <c r="CJ3207" s="13">
        <v>0</v>
      </c>
      <c r="CK3207" s="12">
        <f t="shared" si="100"/>
        <v>0</v>
      </c>
      <c r="CL3207" s="36" t="str">
        <f t="shared" si="101"/>
        <v>NA</v>
      </c>
      <c r="CM3207" s="13">
        <v>3.4000000000000002E-2</v>
      </c>
      <c r="CN3207" s="13">
        <v>6.0000000000000001E-3</v>
      </c>
      <c r="CO3207" s="13">
        <v>2.8000000000000001E-2</v>
      </c>
      <c r="CP3207" s="13">
        <v>0.20899999999999999</v>
      </c>
      <c r="CQ3207" s="13" t="s">
        <v>7128</v>
      </c>
      <c r="CR3207" s="13" t="s">
        <v>7128</v>
      </c>
      <c r="CS3207" s="13" t="s">
        <v>7128</v>
      </c>
      <c r="CT3207" s="13">
        <v>0</v>
      </c>
      <c r="CU3207" s="13">
        <v>-7.0000000000000001E-3</v>
      </c>
      <c r="CV3207" s="13">
        <v>0.17199999999999999</v>
      </c>
      <c r="CW3207" s="13">
        <v>-7.0000000000000001E-3</v>
      </c>
      <c r="CX3207" s="12">
        <v>6.8292682926829273E-2</v>
      </c>
      <c r="CY3207" s="12">
        <v>-2.3723069474703463E-2</v>
      </c>
      <c r="CZ3207" s="15" t="s">
        <v>7128</v>
      </c>
      <c r="DA3207" s="20"/>
      <c r="DB3207" s="20"/>
    </row>
    <row r="3208" spans="1:106" ht="24">
      <c r="A3208" s="8" t="s">
        <v>2629</v>
      </c>
      <c r="B3208" s="8" t="s">
        <v>2630</v>
      </c>
      <c r="C3208" s="9" t="s">
        <v>7203</v>
      </c>
      <c r="D3208" s="9" t="s">
        <v>7126</v>
      </c>
      <c r="E3208" s="10" t="s">
        <v>7127</v>
      </c>
      <c r="F3208" s="10" t="s">
        <v>7126</v>
      </c>
      <c r="G3208" s="11">
        <v>1.02</v>
      </c>
      <c r="H3208" s="11">
        <v>1.0668575559003783</v>
      </c>
      <c r="I3208" s="12">
        <v>9.0499999999999997E-2</v>
      </c>
      <c r="J3208" s="12">
        <v>0.15305060880898425</v>
      </c>
      <c r="K3208" s="12">
        <v>3.2000000000000001E-2</v>
      </c>
      <c r="L3208" s="12">
        <v>8.8499999999999995E-2</v>
      </c>
      <c r="M3208" s="12">
        <v>5.8418850000000001E-2</v>
      </c>
      <c r="N3208" s="12">
        <v>0.14742529497193946</v>
      </c>
      <c r="O3208" s="12">
        <v>-7.4601753261741011E-3</v>
      </c>
      <c r="P3208" s="12">
        <v>-1.1697167574173523E-2</v>
      </c>
      <c r="Q3208" s="13">
        <v>267.39999999999998</v>
      </c>
      <c r="R3208" s="13">
        <v>0</v>
      </c>
      <c r="S3208" s="13">
        <v>16.899999999999999</v>
      </c>
      <c r="T3208" s="13">
        <v>16.899999999999999</v>
      </c>
      <c r="U3208" s="13">
        <v>284.29999999999995</v>
      </c>
      <c r="V3208" s="13">
        <v>25.8</v>
      </c>
      <c r="W3208" s="13">
        <v>258.49999999999994</v>
      </c>
      <c r="X3208" s="14">
        <v>9.0749208582483309E-2</v>
      </c>
      <c r="Y3208" s="15">
        <v>0.15366430260047281</v>
      </c>
      <c r="Z3208" s="14">
        <v>0.13886606409202959</v>
      </c>
      <c r="AA3208" s="14">
        <v>5.9444249032711928E-2</v>
      </c>
      <c r="AB3208" s="14">
        <v>0.1612595419847328</v>
      </c>
      <c r="AC3208" s="14">
        <v>6.3201196709050111E-2</v>
      </c>
      <c r="AD3208" s="13">
        <v>6.32</v>
      </c>
      <c r="AE3208" s="15">
        <v>1.4206944444444445</v>
      </c>
      <c r="AF3208" s="14">
        <v>0.1414213562373095</v>
      </c>
      <c r="AG3208" s="14">
        <v>0.44971991283464413</v>
      </c>
      <c r="AH3208" s="15">
        <v>0.22701149425287354</v>
      </c>
      <c r="AI3208" s="5">
        <v>5.9999999999999991</v>
      </c>
      <c r="AJ3208" s="15">
        <v>27.453798767967143</v>
      </c>
      <c r="AK3208" s="15">
        <v>27.453798767967143</v>
      </c>
      <c r="AL3208" s="15">
        <v>21.351351351351354</v>
      </c>
      <c r="AM3208" s="15">
        <v>0.36028607307043492</v>
      </c>
      <c r="AN3208" s="15">
        <v>2.5515267175572518</v>
      </c>
      <c r="AO3208" s="15">
        <v>8.0542168674698775</v>
      </c>
      <c r="AP3208" s="15">
        <v>17.585034013605441</v>
      </c>
      <c r="AQ3208" s="15">
        <v>14.856321839080458</v>
      </c>
      <c r="AR3208" s="15">
        <v>2.6955161626694468</v>
      </c>
      <c r="AS3208" s="15">
        <v>7.7861445783132508</v>
      </c>
      <c r="AT3208" s="14">
        <v>0.13897330595482546</v>
      </c>
      <c r="AU3208" s="14">
        <v>5.0620792819745701E-3</v>
      </c>
      <c r="AV3208" s="12">
        <v>0.41100000000000003</v>
      </c>
      <c r="AW3208" s="12">
        <v>0.879</v>
      </c>
      <c r="AX3208" s="12">
        <v>0.39</v>
      </c>
      <c r="AY3208" s="12">
        <v>0.57499999999999996</v>
      </c>
      <c r="AZ3208" s="14">
        <v>0.76200000000000001</v>
      </c>
      <c r="BA3208" s="14">
        <v>0.32799999999999996</v>
      </c>
      <c r="BB3208" s="14">
        <v>0.14559043348281014</v>
      </c>
      <c r="BC3208" s="14">
        <v>0.13572812739776594</v>
      </c>
      <c r="BD3208" s="14">
        <v>0.29337349397590362</v>
      </c>
      <c r="BE3208" s="14">
        <v>0.44277108433734935</v>
      </c>
      <c r="BF3208" s="14">
        <v>0.27313432835820894</v>
      </c>
      <c r="BG3208" s="14">
        <v>0.39890000000000003</v>
      </c>
      <c r="BH3208" s="13">
        <v>9.74</v>
      </c>
      <c r="BI3208" s="13">
        <v>9.74</v>
      </c>
      <c r="BJ3208" s="13">
        <v>14.7</v>
      </c>
      <c r="BK3208" s="13">
        <v>14.7</v>
      </c>
      <c r="BL3208" s="13">
        <v>33.200000000000003</v>
      </c>
      <c r="BM3208" s="13">
        <v>33.200000000000003</v>
      </c>
      <c r="BN3208" s="13">
        <v>17.399999999999999</v>
      </c>
      <c r="BO3208" s="13">
        <v>17.399999999999999</v>
      </c>
      <c r="BP3208" s="13">
        <v>10.684925373134329</v>
      </c>
      <c r="BQ3208" s="13">
        <v>0</v>
      </c>
      <c r="BR3208" s="13">
        <v>0</v>
      </c>
      <c r="BS3208" s="13">
        <v>-4.29</v>
      </c>
      <c r="BT3208" s="14">
        <v>-0.40150023048233668</v>
      </c>
      <c r="BU3208" s="13">
        <v>14.974925373134329</v>
      </c>
      <c r="BV3208" s="13">
        <v>14.030000000000001</v>
      </c>
      <c r="BW3208" s="13">
        <v>14.030000000000001</v>
      </c>
      <c r="BX3208" s="13">
        <v>66.900000000000006</v>
      </c>
      <c r="BY3208" s="13">
        <v>78.722999999999999</v>
      </c>
      <c r="BZ3208" s="13">
        <v>104.8</v>
      </c>
      <c r="CA3208" s="13">
        <v>95.899999999999991</v>
      </c>
      <c r="CB3208" s="13">
        <v>-1.3535999999999999</v>
      </c>
      <c r="CC3208" s="15">
        <v>0.42399999999999999</v>
      </c>
      <c r="CD3208" s="15">
        <v>0.68899999999999995</v>
      </c>
      <c r="CE3208" s="15">
        <v>0.36</v>
      </c>
      <c r="CF3208" s="15" t="s">
        <v>7128</v>
      </c>
      <c r="CG3208" s="15" t="s">
        <v>7128</v>
      </c>
      <c r="CH3208" s="13" t="s">
        <v>7128</v>
      </c>
      <c r="CI3208" s="13" t="s">
        <v>7128</v>
      </c>
      <c r="CJ3208" s="13">
        <v>-1.3535999999999999</v>
      </c>
      <c r="CK3208" s="12">
        <f t="shared" si="100"/>
        <v>9.6478973627940112E-2</v>
      </c>
      <c r="CL3208" s="36">
        <f t="shared" si="101"/>
        <v>0.34619395203336817</v>
      </c>
      <c r="CM3208" s="13">
        <v>13.4</v>
      </c>
      <c r="CN3208" s="13">
        <v>3.66</v>
      </c>
      <c r="CO3208" s="13">
        <v>9.74</v>
      </c>
      <c r="CP3208" s="13">
        <v>267.39999999999998</v>
      </c>
      <c r="CQ3208" s="13">
        <v>17.399999999999999</v>
      </c>
      <c r="CR3208" s="13">
        <v>258.49999999999994</v>
      </c>
      <c r="CS3208" s="13">
        <v>14.030000000000001</v>
      </c>
      <c r="CT3208" s="13">
        <v>0</v>
      </c>
      <c r="CU3208" s="13">
        <v>14.7</v>
      </c>
      <c r="CV3208" s="13">
        <v>95.899999999999991</v>
      </c>
      <c r="CW3208" s="13">
        <v>17.399999999999999</v>
      </c>
      <c r="CX3208" s="12">
        <v>0.14559043348281014</v>
      </c>
      <c r="CY3208" s="12">
        <v>0.13572812739776594</v>
      </c>
      <c r="CZ3208" s="15">
        <v>14.856321839080458</v>
      </c>
      <c r="DA3208" s="20"/>
      <c r="DB3208" s="20"/>
    </row>
    <row r="3209" spans="1:106" ht="24">
      <c r="A3209" s="8" t="s">
        <v>1045</v>
      </c>
      <c r="B3209" s="8" t="s">
        <v>1046</v>
      </c>
      <c r="C3209" s="9" t="s">
        <v>7156</v>
      </c>
      <c r="D3209" s="9" t="s">
        <v>7126</v>
      </c>
      <c r="E3209" s="10" t="s">
        <v>7127</v>
      </c>
      <c r="F3209" s="10" t="s">
        <v>7126</v>
      </c>
      <c r="G3209" s="11">
        <v>1.07</v>
      </c>
      <c r="H3209" s="11">
        <v>39.735191740412979</v>
      </c>
      <c r="I3209" s="12">
        <v>9.0499999999999997E-2</v>
      </c>
      <c r="J3209" s="12">
        <v>3.6525348525073746</v>
      </c>
      <c r="K3209" s="12">
        <v>4.1999999999999996E-2</v>
      </c>
      <c r="L3209" s="12">
        <v>9.8500000000000004E-2</v>
      </c>
      <c r="M3209" s="12">
        <v>6.5019850000000004E-2</v>
      </c>
      <c r="N3209" s="12">
        <v>0.16162542517276984</v>
      </c>
      <c r="O3209" s="12">
        <v>-5.2999924796260185</v>
      </c>
      <c r="P3209" s="12">
        <v>-0.13025560990612642</v>
      </c>
      <c r="Q3209" s="13">
        <v>3.39</v>
      </c>
      <c r="R3209" s="13">
        <v>0</v>
      </c>
      <c r="S3209" s="13">
        <v>122.5</v>
      </c>
      <c r="T3209" s="13">
        <v>122.5</v>
      </c>
      <c r="U3209" s="13">
        <v>125.89</v>
      </c>
      <c r="V3209" s="13">
        <v>0</v>
      </c>
      <c r="W3209" s="13">
        <v>125.89</v>
      </c>
      <c r="X3209" s="14">
        <v>0</v>
      </c>
      <c r="Y3209" s="15">
        <v>6.6666666666666666E-2</v>
      </c>
      <c r="Z3209" s="14">
        <v>0.902061855670103</v>
      </c>
      <c r="AA3209" s="14">
        <v>0.97307172928747321</v>
      </c>
      <c r="AB3209" s="14">
        <v>9.2105263157894726</v>
      </c>
      <c r="AC3209" s="14">
        <v>36.135693215339231</v>
      </c>
      <c r="AD3209" s="13">
        <v>0.45200000000000001</v>
      </c>
      <c r="AE3209" s="15">
        <v>2.0049722222222224</v>
      </c>
      <c r="AF3209" s="14">
        <v>0.13038404810405299</v>
      </c>
      <c r="AG3209" s="14">
        <v>0.76849891882506505</v>
      </c>
      <c r="AH3209" s="15">
        <v>0.30769230769230771</v>
      </c>
      <c r="AI3209" s="5">
        <v>0.40909090909090912</v>
      </c>
      <c r="AJ3209" s="15" t="s">
        <v>7128</v>
      </c>
      <c r="AK3209" s="15" t="s">
        <v>7128</v>
      </c>
      <c r="AL3209" s="15" t="s">
        <v>7128</v>
      </c>
      <c r="AM3209" s="15" t="s">
        <v>7128</v>
      </c>
      <c r="AN3209" s="15">
        <v>0.25488721804511277</v>
      </c>
      <c r="AO3209" s="15">
        <v>1.4511986301369864E-2</v>
      </c>
      <c r="AP3209" s="15">
        <v>27.975555555555555</v>
      </c>
      <c r="AQ3209" s="15">
        <v>15.996188055908513</v>
      </c>
      <c r="AR3209" s="15">
        <v>0.92702503681885118</v>
      </c>
      <c r="AS3209" s="15">
        <v>0.53891267123287678</v>
      </c>
      <c r="AT3209" s="14" t="s">
        <v>7128</v>
      </c>
      <c r="AU3209" s="14">
        <v>0</v>
      </c>
      <c r="AV3209" s="12" t="s">
        <v>7128</v>
      </c>
      <c r="AW3209" s="12" t="s">
        <v>7128</v>
      </c>
      <c r="AX3209" s="12">
        <v>-2.0199999999999999E-2</v>
      </c>
      <c r="AY3209" s="12" t="s">
        <v>7128</v>
      </c>
      <c r="AZ3209" s="14" t="s">
        <v>7128</v>
      </c>
      <c r="BA3209" s="14" t="s">
        <v>7128</v>
      </c>
      <c r="BB3209" s="14">
        <v>-1.6474576271186441</v>
      </c>
      <c r="BC3209" s="14">
        <v>3.1369815266643432E-2</v>
      </c>
      <c r="BD3209" s="14">
        <v>-2.0514985225833685E-2</v>
      </c>
      <c r="BE3209" s="14">
        <v>1.8995356690586745E-2</v>
      </c>
      <c r="BF3209" s="14">
        <v>0</v>
      </c>
      <c r="BG3209" s="14">
        <v>7.5300000000000006E-2</v>
      </c>
      <c r="BH3209" s="13">
        <v>-5.5</v>
      </c>
      <c r="BI3209" s="13">
        <v>-4.8600000000000003</v>
      </c>
      <c r="BJ3209" s="13">
        <v>4.5</v>
      </c>
      <c r="BK3209" s="13">
        <v>4.5</v>
      </c>
      <c r="BL3209" s="13">
        <v>233.6</v>
      </c>
      <c r="BM3209" s="13">
        <v>236.9</v>
      </c>
      <c r="BN3209" s="13">
        <v>8.16</v>
      </c>
      <c r="BO3209" s="13">
        <v>7.87</v>
      </c>
      <c r="BP3209" s="13">
        <v>4.5</v>
      </c>
      <c r="BQ3209" s="13">
        <v>0</v>
      </c>
      <c r="BR3209" s="13">
        <v>0</v>
      </c>
      <c r="BS3209" s="13">
        <v>-3.41</v>
      </c>
      <c r="BT3209" s="14">
        <v>-0.75777777777777777</v>
      </c>
      <c r="BU3209" s="13">
        <v>7.91</v>
      </c>
      <c r="BV3209" s="13">
        <v>-1.4500000000000002</v>
      </c>
      <c r="BW3209" s="13">
        <v>-1.4500000000000002</v>
      </c>
      <c r="BX3209" s="13">
        <v>2.95</v>
      </c>
      <c r="BY3209" s="13">
        <v>143.44999999999999</v>
      </c>
      <c r="BZ3209" s="13">
        <v>13.3</v>
      </c>
      <c r="CA3209" s="13">
        <v>135.80000000000001</v>
      </c>
      <c r="CB3209" s="13">
        <v>0</v>
      </c>
      <c r="CC3209" s="15">
        <v>0.66800000000000004</v>
      </c>
      <c r="CD3209" s="15">
        <v>0.83099999999999996</v>
      </c>
      <c r="CE3209" s="15">
        <v>0.36</v>
      </c>
      <c r="CF3209" s="15" t="s">
        <v>7128</v>
      </c>
      <c r="CG3209" s="15" t="s">
        <v>7128</v>
      </c>
      <c r="CH3209" s="13" t="s">
        <v>7128</v>
      </c>
      <c r="CI3209" s="13" t="s">
        <v>7128</v>
      </c>
      <c r="CJ3209" s="13">
        <v>0</v>
      </c>
      <c r="CK3209" s="12">
        <f t="shared" si="100"/>
        <v>0</v>
      </c>
      <c r="CL3209" s="36">
        <f t="shared" si="101"/>
        <v>1.7201767304860087</v>
      </c>
      <c r="CM3209" s="13" t="s">
        <v>7128</v>
      </c>
      <c r="CN3209" s="13" t="s">
        <v>7128</v>
      </c>
      <c r="CO3209" s="13" t="s">
        <v>7128</v>
      </c>
      <c r="CP3209" s="13" t="s">
        <v>7128</v>
      </c>
      <c r="CQ3209" s="13">
        <v>7.87</v>
      </c>
      <c r="CR3209" s="13">
        <v>125.89</v>
      </c>
      <c r="CS3209" s="13" t="s">
        <v>7128</v>
      </c>
      <c r="CT3209" s="13">
        <v>0.10059999999999999</v>
      </c>
      <c r="CU3209" s="13">
        <v>4.4614000000000003</v>
      </c>
      <c r="CV3209" s="13">
        <v>135.9006</v>
      </c>
      <c r="CW3209" s="13">
        <v>8.16</v>
      </c>
      <c r="CX3209" s="12">
        <v>-1.6057824690224873</v>
      </c>
      <c r="CY3209" s="12">
        <v>3.1078936625830899E-2</v>
      </c>
      <c r="CZ3209" s="15">
        <v>15.427696078431373</v>
      </c>
      <c r="DA3209" s="20"/>
      <c r="DB3209" s="20"/>
    </row>
    <row r="3210" spans="1:106">
      <c r="A3210" s="8" t="s">
        <v>755</v>
      </c>
      <c r="B3210" s="8" t="s">
        <v>756</v>
      </c>
      <c r="C3210" s="9" t="s">
        <v>7158</v>
      </c>
      <c r="D3210" s="9" t="s">
        <v>7126</v>
      </c>
      <c r="E3210" s="10" t="s">
        <v>7127</v>
      </c>
      <c r="F3210" s="10" t="s">
        <v>7126</v>
      </c>
      <c r="G3210" s="11">
        <v>0.73</v>
      </c>
      <c r="H3210" s="11">
        <v>0.73</v>
      </c>
      <c r="I3210" s="12">
        <v>9.0499999999999997E-2</v>
      </c>
      <c r="J3210" s="12">
        <v>0.12256500000000001</v>
      </c>
      <c r="K3210" s="12">
        <v>4.7E-2</v>
      </c>
      <c r="L3210" s="12">
        <v>0.10350000000000001</v>
      </c>
      <c r="M3210" s="12">
        <v>6.8320350000000002E-2</v>
      </c>
      <c r="N3210" s="12">
        <v>0.12256500000000001</v>
      </c>
      <c r="O3210" s="12">
        <v>0.18965219457013574</v>
      </c>
      <c r="P3210" s="12">
        <v>-9.1449847004175508E-2</v>
      </c>
      <c r="Q3210" s="13">
        <v>635.1</v>
      </c>
      <c r="R3210" s="13">
        <v>0</v>
      </c>
      <c r="S3210" s="13">
        <v>0</v>
      </c>
      <c r="T3210" s="13">
        <v>0</v>
      </c>
      <c r="U3210" s="13">
        <v>635.1</v>
      </c>
      <c r="V3210" s="13">
        <v>0</v>
      </c>
      <c r="W3210" s="13">
        <v>635.1</v>
      </c>
      <c r="X3210" s="14">
        <v>0</v>
      </c>
      <c r="Y3210" s="15">
        <v>2.2590361445783129E-2</v>
      </c>
      <c r="Z3210" s="14" t="s">
        <v>7128</v>
      </c>
      <c r="AA3210" s="14">
        <v>0</v>
      </c>
      <c r="AB3210" s="14" t="s">
        <v>7128</v>
      </c>
      <c r="AC3210" s="14">
        <v>0</v>
      </c>
      <c r="AD3210" s="13">
        <v>19.11</v>
      </c>
      <c r="AE3210" s="15">
        <v>0.18208333333333332</v>
      </c>
      <c r="AF3210" s="14" t="s">
        <v>7128</v>
      </c>
      <c r="AG3210" s="14" t="s">
        <v>7128</v>
      </c>
      <c r="AH3210" s="15">
        <v>0.18513223731236597</v>
      </c>
      <c r="AI3210" s="5">
        <v>2.2163742690058479</v>
      </c>
      <c r="AJ3210" s="15">
        <v>30.681159420289859</v>
      </c>
      <c r="AK3210" s="15">
        <v>30.681159420289859</v>
      </c>
      <c r="AL3210" s="15" t="s">
        <v>7128</v>
      </c>
      <c r="AM3210" s="15" t="s">
        <v>7128</v>
      </c>
      <c r="AN3210" s="15" t="s">
        <v>7128</v>
      </c>
      <c r="AO3210" s="15">
        <v>1.7380952380952384</v>
      </c>
      <c r="AP3210" s="15">
        <v>167.57255936675463</v>
      </c>
      <c r="AQ3210" s="15">
        <v>40.452229299363061</v>
      </c>
      <c r="AR3210" s="15" t="s">
        <v>7128</v>
      </c>
      <c r="AS3210" s="15">
        <v>1.7380952380952384</v>
      </c>
      <c r="AT3210" s="14">
        <v>0.17922705314009663</v>
      </c>
      <c r="AU3210" s="14">
        <v>5.8415997480711695E-3</v>
      </c>
      <c r="AV3210" s="12" t="s">
        <v>7128</v>
      </c>
      <c r="AW3210" s="12">
        <v>1.421</v>
      </c>
      <c r="AX3210" s="12">
        <v>7.3800000000000004E-2</v>
      </c>
      <c r="AY3210" s="12">
        <v>0.153</v>
      </c>
      <c r="AZ3210" s="14" t="s">
        <v>7128</v>
      </c>
      <c r="BA3210" s="14" t="s">
        <v>7128</v>
      </c>
      <c r="BB3210" s="14">
        <v>0.31221719457013575</v>
      </c>
      <c r="BC3210" s="14">
        <v>3.1115152995824499E-2</v>
      </c>
      <c r="BD3210" s="14">
        <v>5.6650246305418719E-2</v>
      </c>
      <c r="BE3210" s="14">
        <v>1.0372194854953476E-2</v>
      </c>
      <c r="BF3210" s="14">
        <v>0.35109717868338558</v>
      </c>
      <c r="BG3210" s="14">
        <v>0.37329999999999997</v>
      </c>
      <c r="BH3210" s="13">
        <v>20.7</v>
      </c>
      <c r="BI3210" s="13">
        <v>20.7</v>
      </c>
      <c r="BJ3210" s="13">
        <v>3.79</v>
      </c>
      <c r="BK3210" s="13">
        <v>3.79</v>
      </c>
      <c r="BL3210" s="13">
        <v>365.4</v>
      </c>
      <c r="BM3210" s="13">
        <v>365.4</v>
      </c>
      <c r="BN3210" s="13">
        <v>15.7</v>
      </c>
      <c r="BO3210" s="13">
        <v>15.7</v>
      </c>
      <c r="BP3210" s="13">
        <v>2.4593416927899683</v>
      </c>
      <c r="BQ3210" s="13">
        <v>0.14099999999999999</v>
      </c>
      <c r="BR3210" s="13">
        <v>4.3600000000000003</v>
      </c>
      <c r="BS3210" s="13">
        <v>13.4</v>
      </c>
      <c r="BT3210" s="14">
        <v>7.221444686627664</v>
      </c>
      <c r="BU3210" s="13">
        <v>-15.300658307210032</v>
      </c>
      <c r="BV3210" s="13">
        <v>2.7989999999999986</v>
      </c>
      <c r="BW3210" s="13">
        <v>2.9399999999999986</v>
      </c>
      <c r="BX3210" s="13">
        <v>66.3</v>
      </c>
      <c r="BY3210" s="13">
        <v>79.039999999999992</v>
      </c>
      <c r="BZ3210" s="13">
        <v>0</v>
      </c>
      <c r="CA3210" s="13">
        <v>0</v>
      </c>
      <c r="CB3210" s="13">
        <v>-3.71</v>
      </c>
      <c r="CC3210" s="15">
        <v>-1.2E-2</v>
      </c>
      <c r="CD3210" s="15">
        <v>0.223</v>
      </c>
      <c r="CE3210" s="15">
        <v>0.36</v>
      </c>
      <c r="CF3210" s="15" t="s">
        <v>7128</v>
      </c>
      <c r="CG3210" s="15" t="s">
        <v>7128</v>
      </c>
      <c r="CH3210" s="13" t="s">
        <v>7128</v>
      </c>
      <c r="CI3210" s="13" t="s">
        <v>7128</v>
      </c>
      <c r="CJ3210" s="13">
        <v>-3.71</v>
      </c>
      <c r="CK3210" s="12">
        <f t="shared" si="100"/>
        <v>1.3254733833511976</v>
      </c>
      <c r="CL3210" s="36" t="str">
        <f t="shared" si="101"/>
        <v>NA</v>
      </c>
      <c r="CM3210" s="13">
        <v>31.9</v>
      </c>
      <c r="CN3210" s="13">
        <v>11.2</v>
      </c>
      <c r="CO3210" s="13">
        <v>20.7</v>
      </c>
      <c r="CP3210" s="13">
        <v>635.1</v>
      </c>
      <c r="CQ3210" s="13">
        <v>15.7</v>
      </c>
      <c r="CR3210" s="13">
        <v>635.1</v>
      </c>
      <c r="CS3210" s="13">
        <v>2.7989999999999986</v>
      </c>
      <c r="CT3210" s="13">
        <v>0</v>
      </c>
      <c r="CU3210" s="13">
        <v>3.79</v>
      </c>
      <c r="CV3210" s="13">
        <v>0</v>
      </c>
      <c r="CW3210" s="13">
        <v>15.7</v>
      </c>
      <c r="CX3210" s="12">
        <v>0.31221719457013575</v>
      </c>
      <c r="CY3210" s="12">
        <v>3.1115152995824499E-2</v>
      </c>
      <c r="CZ3210" s="15">
        <v>40.452229299363061</v>
      </c>
      <c r="DA3210" s="20"/>
      <c r="DB3210" s="20"/>
    </row>
    <row r="3211" spans="1:106">
      <c r="A3211" s="8" t="s">
        <v>1203</v>
      </c>
      <c r="B3211" s="8" t="s">
        <v>1204</v>
      </c>
      <c r="C3211" s="9" t="s">
        <v>7170</v>
      </c>
      <c r="D3211" s="9" t="s">
        <v>7126</v>
      </c>
      <c r="E3211" s="10" t="s">
        <v>7127</v>
      </c>
      <c r="F3211" s="10" t="s">
        <v>7126</v>
      </c>
      <c r="G3211" s="11">
        <v>1.06</v>
      </c>
      <c r="H3211" s="11">
        <v>2.2084375949839501</v>
      </c>
      <c r="I3211" s="12">
        <v>9.0499999999999997E-2</v>
      </c>
      <c r="J3211" s="12">
        <v>0.25636360234604749</v>
      </c>
      <c r="K3211" s="12">
        <v>4.7E-2</v>
      </c>
      <c r="L3211" s="12">
        <v>0.10350000000000001</v>
      </c>
      <c r="M3211" s="12">
        <v>6.8320350000000002E-2</v>
      </c>
      <c r="N3211" s="12">
        <v>0.14930488320801555</v>
      </c>
      <c r="O3211" s="12">
        <v>0.33246888496359717</v>
      </c>
      <c r="P3211" s="12">
        <v>-0.1118272732927672</v>
      </c>
      <c r="Q3211" s="13">
        <v>70.599999999999994</v>
      </c>
      <c r="R3211" s="13">
        <v>3.0729606489343538E-2</v>
      </c>
      <c r="S3211" s="13">
        <v>93.3</v>
      </c>
      <c r="T3211" s="13">
        <v>93.330729606489342</v>
      </c>
      <c r="U3211" s="13">
        <v>163.93072960648934</v>
      </c>
      <c r="V3211" s="13">
        <v>0</v>
      </c>
      <c r="W3211" s="13">
        <v>163.93072960648934</v>
      </c>
      <c r="X3211" s="14">
        <v>0</v>
      </c>
      <c r="Y3211" s="15">
        <v>0.75</v>
      </c>
      <c r="Z3211" s="14">
        <v>0.92059634970821203</v>
      </c>
      <c r="AA3211" s="14">
        <v>0.56933028865623236</v>
      </c>
      <c r="AB3211" s="14">
        <v>11.593879454222277</v>
      </c>
      <c r="AC3211" s="14">
        <v>1.3219650085905008</v>
      </c>
      <c r="AD3211" s="13">
        <v>6.41</v>
      </c>
      <c r="AE3211" s="15">
        <v>3.4663888888888899</v>
      </c>
      <c r="AF3211" s="14" t="s">
        <v>7128</v>
      </c>
      <c r="AG3211" s="14" t="s">
        <v>7128</v>
      </c>
      <c r="AH3211" s="15">
        <v>0.39399454049135579</v>
      </c>
      <c r="AI3211" s="5">
        <v>0.56782713085234093</v>
      </c>
      <c r="AJ3211" s="15" t="s">
        <v>7128</v>
      </c>
      <c r="AK3211" s="15">
        <v>15.21551724137931</v>
      </c>
      <c r="AL3211" s="15" t="s">
        <v>7128</v>
      </c>
      <c r="AM3211" s="15" t="s">
        <v>7128</v>
      </c>
      <c r="AN3211" s="15">
        <v>8.7701863354037251</v>
      </c>
      <c r="AO3211" s="15">
        <v>0.36020408163265305</v>
      </c>
      <c r="AP3211" s="15">
        <v>34.666057966305722</v>
      </c>
      <c r="AQ3211" s="15">
        <v>25.162045987181788</v>
      </c>
      <c r="AR3211" s="15">
        <v>1.6169811584784275</v>
      </c>
      <c r="AS3211" s="15">
        <v>0.83638127350249658</v>
      </c>
      <c r="AT3211" s="14">
        <v>0</v>
      </c>
      <c r="AU3211" s="14">
        <v>0</v>
      </c>
      <c r="AV3211" s="12">
        <v>0.94799999999999995</v>
      </c>
      <c r="AW3211" s="12">
        <v>-0.13900000000000001</v>
      </c>
      <c r="AX3211" s="12">
        <v>-6.1699999999999998E-2</v>
      </c>
      <c r="AY3211" s="12">
        <v>6.0999999999999999E-2</v>
      </c>
      <c r="AZ3211" s="14" t="s">
        <v>7128</v>
      </c>
      <c r="BA3211" s="14" t="s">
        <v>7128</v>
      </c>
      <c r="BB3211" s="14">
        <v>0.58883248730964466</v>
      </c>
      <c r="BC3211" s="14">
        <v>3.7477609915248351E-2</v>
      </c>
      <c r="BD3211" s="14">
        <v>2.5382932166301966E-2</v>
      </c>
      <c r="BE3211" s="14">
        <v>2.586900480690444E-2</v>
      </c>
      <c r="BF3211" s="14">
        <v>0.18043844856661048</v>
      </c>
      <c r="BG3211" s="14">
        <v>6.8400000000000002E-2</v>
      </c>
      <c r="BH3211" s="13">
        <v>-4.82</v>
      </c>
      <c r="BI3211" s="13">
        <v>4.6399999999999997</v>
      </c>
      <c r="BJ3211" s="13">
        <v>4.7300000000000004</v>
      </c>
      <c r="BK3211" s="13">
        <v>4.728854078702132</v>
      </c>
      <c r="BL3211" s="13">
        <v>196</v>
      </c>
      <c r="BM3211" s="13">
        <v>182.8</v>
      </c>
      <c r="BN3211" s="13">
        <v>2.44</v>
      </c>
      <c r="BO3211" s="13">
        <v>6.5149999999999997</v>
      </c>
      <c r="BP3211" s="13">
        <v>3.8755869852432312</v>
      </c>
      <c r="BQ3211" s="13">
        <v>0</v>
      </c>
      <c r="BR3211" s="13">
        <v>0</v>
      </c>
      <c r="BS3211" s="13">
        <v>-2.08</v>
      </c>
      <c r="BT3211" s="14">
        <v>-0.53669289527492303</v>
      </c>
      <c r="BU3211" s="13">
        <v>5.9555869852432313</v>
      </c>
      <c r="BV3211" s="13">
        <v>6.72</v>
      </c>
      <c r="BW3211" s="13">
        <v>6.72</v>
      </c>
      <c r="BX3211" s="13">
        <v>7.88</v>
      </c>
      <c r="BY3211" s="13">
        <v>103.41072960648934</v>
      </c>
      <c r="BZ3211" s="13">
        <v>8.0500000000000007</v>
      </c>
      <c r="CA3211" s="13">
        <v>101.38072960648934</v>
      </c>
      <c r="CB3211" s="13">
        <v>0</v>
      </c>
      <c r="CC3211" s="15" t="s">
        <v>7128</v>
      </c>
      <c r="CD3211" s="15">
        <v>1.37</v>
      </c>
      <c r="CE3211" s="15">
        <v>0.36</v>
      </c>
      <c r="CF3211" s="15">
        <v>0.86712597859063678</v>
      </c>
      <c r="CG3211" s="15">
        <v>1.3903023943925186</v>
      </c>
      <c r="CH3211" s="13">
        <v>7.6070000000000011</v>
      </c>
      <c r="CI3211" s="13">
        <v>1.4424000000000003</v>
      </c>
      <c r="CJ3211" s="13">
        <v>0</v>
      </c>
      <c r="CK3211" s="12">
        <f t="shared" si="100"/>
        <v>0</v>
      </c>
      <c r="CL3211" s="36">
        <f t="shared" si="101"/>
        <v>1.9333062679739692</v>
      </c>
      <c r="CM3211" s="13">
        <v>5.93</v>
      </c>
      <c r="CN3211" s="13">
        <v>1.07</v>
      </c>
      <c r="CO3211" s="13">
        <v>4.6399999999999997</v>
      </c>
      <c r="CP3211" s="13">
        <v>70.599999999999994</v>
      </c>
      <c r="CQ3211" s="13">
        <v>6.5149999999999997</v>
      </c>
      <c r="CR3211" s="13">
        <v>163.93072960648934</v>
      </c>
      <c r="CS3211" s="13" t="s">
        <v>7128</v>
      </c>
      <c r="CT3211" s="13">
        <v>0.32000000000000006</v>
      </c>
      <c r="CU3211" s="13">
        <v>4.0928540787021319</v>
      </c>
      <c r="CV3211" s="13">
        <v>101.70072960648933</v>
      </c>
      <c r="CW3211" s="13">
        <v>2.44</v>
      </c>
      <c r="CX3211" s="12">
        <v>0.48829268292682926</v>
      </c>
      <c r="CY3211" s="12">
        <v>3.2337050469581866E-2</v>
      </c>
      <c r="CZ3211" s="15">
        <v>67.184725248561207</v>
      </c>
      <c r="DA3211" s="20"/>
      <c r="DB3211" s="20"/>
    </row>
    <row r="3212" spans="1:106" ht="24">
      <c r="A3212" s="8" t="s">
        <v>859</v>
      </c>
      <c r="B3212" s="8" t="s">
        <v>860</v>
      </c>
      <c r="C3212" s="9" t="s">
        <v>7165</v>
      </c>
      <c r="D3212" s="9" t="s">
        <v>7126</v>
      </c>
      <c r="E3212" s="10" t="s">
        <v>7127</v>
      </c>
      <c r="F3212" s="10" t="s">
        <v>7126</v>
      </c>
      <c r="G3212" s="11">
        <v>0.87</v>
      </c>
      <c r="H3212" s="11">
        <v>0.87</v>
      </c>
      <c r="I3212" s="12">
        <v>9.0499999999999997E-2</v>
      </c>
      <c r="J3212" s="12">
        <v>0.13523499999999999</v>
      </c>
      <c r="K3212" s="12">
        <v>3.2000000000000001E-2</v>
      </c>
      <c r="L3212" s="12">
        <v>8.8499999999999995E-2</v>
      </c>
      <c r="M3212" s="12">
        <v>5.8418850000000001E-2</v>
      </c>
      <c r="N3212" s="12">
        <v>0.13523499999999999</v>
      </c>
      <c r="O3212" s="12">
        <v>7.3904784946236562E-2</v>
      </c>
      <c r="P3212" s="12">
        <v>-2.6796759405628909E-2</v>
      </c>
      <c r="Q3212" s="13">
        <v>154.5</v>
      </c>
      <c r="R3212" s="13">
        <v>0</v>
      </c>
      <c r="S3212" s="13">
        <v>0</v>
      </c>
      <c r="T3212" s="13">
        <v>0</v>
      </c>
      <c r="U3212" s="13">
        <v>154.5</v>
      </c>
      <c r="V3212" s="13">
        <v>0</v>
      </c>
      <c r="W3212" s="13">
        <v>154.5</v>
      </c>
      <c r="X3212" s="14">
        <v>0</v>
      </c>
      <c r="Y3212" s="15">
        <v>0.12368815592203898</v>
      </c>
      <c r="Z3212" s="14" t="s">
        <v>7128</v>
      </c>
      <c r="AA3212" s="14">
        <v>0</v>
      </c>
      <c r="AB3212" s="14" t="s">
        <v>7128</v>
      </c>
      <c r="AC3212" s="14">
        <v>0</v>
      </c>
      <c r="AD3212" s="13">
        <v>2.3199999999999998</v>
      </c>
      <c r="AE3212" s="15">
        <v>1.986305555555556</v>
      </c>
      <c r="AF3212" s="14">
        <v>0.14832396974191325</v>
      </c>
      <c r="AG3212" s="14">
        <v>0.49654819870417777</v>
      </c>
      <c r="AH3212" s="15">
        <v>0.16078431372549018</v>
      </c>
      <c r="AI3212" s="5">
        <v>1.2951432129514322</v>
      </c>
      <c r="AJ3212" s="15">
        <v>39.717223650385606</v>
      </c>
      <c r="AK3212" s="15">
        <v>39.717223650385606</v>
      </c>
      <c r="AL3212" s="15" t="s">
        <v>7128</v>
      </c>
      <c r="AM3212" s="15" t="s">
        <v>7128</v>
      </c>
      <c r="AN3212" s="15" t="s">
        <v>7128</v>
      </c>
      <c r="AO3212" s="15">
        <v>0.49935358758888176</v>
      </c>
      <c r="AP3212" s="15">
        <v>14.85576923076923</v>
      </c>
      <c r="AQ3212" s="15">
        <v>13.09322033898305</v>
      </c>
      <c r="AR3212" s="15" t="s">
        <v>7128</v>
      </c>
      <c r="AS3212" s="15">
        <v>0.49935358758888176</v>
      </c>
      <c r="AT3212" s="14">
        <v>0.27434447300771209</v>
      </c>
      <c r="AU3212" s="14">
        <v>6.907443365695794E-3</v>
      </c>
      <c r="AV3212" s="12">
        <v>-0.248</v>
      </c>
      <c r="AW3212" s="12">
        <v>7.5199999999999989E-2</v>
      </c>
      <c r="AX3212" s="12">
        <v>0.11900000000000001</v>
      </c>
      <c r="AY3212" s="12">
        <v>0.16899999999999998</v>
      </c>
      <c r="AZ3212" s="14" t="s">
        <v>7128</v>
      </c>
      <c r="BA3212" s="14">
        <v>0.16600000000000001</v>
      </c>
      <c r="BB3212" s="14">
        <v>0.20913978494623656</v>
      </c>
      <c r="BC3212" s="14">
        <v>0.10843824059437109</v>
      </c>
      <c r="BD3212" s="14">
        <v>1.257272139625081E-2</v>
      </c>
      <c r="BE3212" s="14">
        <v>3.3613445378151266E-2</v>
      </c>
      <c r="BF3212" s="14">
        <v>0.35596026490066224</v>
      </c>
      <c r="BG3212" s="14">
        <v>0.13800000000000001</v>
      </c>
      <c r="BH3212" s="13">
        <v>3.89</v>
      </c>
      <c r="BI3212" s="13">
        <v>3.89</v>
      </c>
      <c r="BJ3212" s="13">
        <v>10.4</v>
      </c>
      <c r="BK3212" s="13">
        <v>10.4</v>
      </c>
      <c r="BL3212" s="13">
        <v>309.39999999999998</v>
      </c>
      <c r="BM3212" s="13">
        <v>309.39999999999998</v>
      </c>
      <c r="BN3212" s="13">
        <v>11.8</v>
      </c>
      <c r="BO3212" s="13">
        <v>11.8</v>
      </c>
      <c r="BP3212" s="13">
        <v>6.6980132450331133</v>
      </c>
      <c r="BQ3212" s="13">
        <v>0</v>
      </c>
      <c r="BR3212" s="13">
        <v>0</v>
      </c>
      <c r="BS3212" s="13">
        <v>-1.39</v>
      </c>
      <c r="BT3212" s="14">
        <v>-0.20752422384813127</v>
      </c>
      <c r="BU3212" s="13">
        <v>8.0880132450331139</v>
      </c>
      <c r="BV3212" s="13">
        <v>5.28</v>
      </c>
      <c r="BW3212" s="13">
        <v>5.28</v>
      </c>
      <c r="BX3212" s="13">
        <v>18.600000000000001</v>
      </c>
      <c r="BY3212" s="13">
        <v>61.768000000000001</v>
      </c>
      <c r="BZ3212" s="13">
        <v>0</v>
      </c>
      <c r="CA3212" s="13">
        <v>0</v>
      </c>
      <c r="CB3212" s="13">
        <v>-1.0672000000000001</v>
      </c>
      <c r="CC3212" s="15">
        <v>0.49099999999999999</v>
      </c>
      <c r="CD3212" s="15">
        <v>1.17</v>
      </c>
      <c r="CE3212" s="15">
        <v>0.36</v>
      </c>
      <c r="CF3212" s="15" t="s">
        <v>7128</v>
      </c>
      <c r="CG3212" s="15" t="s">
        <v>7128</v>
      </c>
      <c r="CH3212" s="13" t="s">
        <v>7128</v>
      </c>
      <c r="CI3212" s="13" t="s">
        <v>7128</v>
      </c>
      <c r="CJ3212" s="13">
        <v>-1.0672000000000001</v>
      </c>
      <c r="CK3212" s="12">
        <f t="shared" si="100"/>
        <v>0.20212121212121215</v>
      </c>
      <c r="CL3212" s="36" t="str">
        <f t="shared" si="101"/>
        <v>NA</v>
      </c>
      <c r="CM3212" s="13">
        <v>6.04</v>
      </c>
      <c r="CN3212" s="13">
        <v>2.15</v>
      </c>
      <c r="CO3212" s="13">
        <v>3.89</v>
      </c>
      <c r="CP3212" s="13">
        <v>154.5</v>
      </c>
      <c r="CQ3212" s="13">
        <v>11.8</v>
      </c>
      <c r="CR3212" s="13">
        <v>154.5</v>
      </c>
      <c r="CS3212" s="13">
        <v>5.28</v>
      </c>
      <c r="CT3212" s="13">
        <v>0</v>
      </c>
      <c r="CU3212" s="13">
        <v>10.4</v>
      </c>
      <c r="CV3212" s="13">
        <v>0</v>
      </c>
      <c r="CW3212" s="13">
        <v>11.8</v>
      </c>
      <c r="CX3212" s="12">
        <v>0.20913978494623656</v>
      </c>
      <c r="CY3212" s="12">
        <v>0.10843824059437109</v>
      </c>
      <c r="CZ3212" s="15">
        <v>13.09322033898305</v>
      </c>
      <c r="DA3212" s="20"/>
      <c r="DB3212" s="20"/>
    </row>
    <row r="3213" spans="1:106">
      <c r="A3213" s="8" t="s">
        <v>7052</v>
      </c>
      <c r="B3213" s="8" t="s">
        <v>7053</v>
      </c>
      <c r="C3213" s="9" t="s">
        <v>7179</v>
      </c>
      <c r="D3213" s="9" t="s">
        <v>7126</v>
      </c>
      <c r="E3213" s="10" t="s">
        <v>7127</v>
      </c>
      <c r="F3213" s="10" t="s">
        <v>7126</v>
      </c>
      <c r="G3213" s="11">
        <v>0.79</v>
      </c>
      <c r="H3213" s="11">
        <v>0.79</v>
      </c>
      <c r="I3213" s="12">
        <v>9.0499999999999997E-2</v>
      </c>
      <c r="J3213" s="12">
        <v>0.127995</v>
      </c>
      <c r="K3213" s="12">
        <v>6.2E-2</v>
      </c>
      <c r="L3213" s="12">
        <v>0.11849999999999999</v>
      </c>
      <c r="M3213" s="12">
        <v>7.8221849999999996E-2</v>
      </c>
      <c r="N3213" s="12">
        <v>0.127995</v>
      </c>
      <c r="O3213" s="12" t="s">
        <v>7128</v>
      </c>
      <c r="P3213" s="12" t="s">
        <v>7128</v>
      </c>
      <c r="Q3213" s="13">
        <v>7.0000000000000007E-2</v>
      </c>
      <c r="R3213" s="13">
        <v>0</v>
      </c>
      <c r="S3213" s="13">
        <v>0</v>
      </c>
      <c r="T3213" s="13">
        <v>0</v>
      </c>
      <c r="U3213" s="13">
        <v>7.0000000000000007E-2</v>
      </c>
      <c r="V3213" s="13">
        <v>0</v>
      </c>
      <c r="W3213" s="13">
        <v>7.0000000000000007E-2</v>
      </c>
      <c r="X3213" s="14">
        <v>0</v>
      </c>
      <c r="Y3213" s="15">
        <v>0.19461077844311378</v>
      </c>
      <c r="Z3213" s="14" t="s">
        <v>7128</v>
      </c>
      <c r="AA3213" s="14">
        <v>0</v>
      </c>
      <c r="AB3213" s="14" t="s">
        <v>7128</v>
      </c>
      <c r="AC3213" s="14">
        <v>0</v>
      </c>
      <c r="AD3213" s="13">
        <v>1E-3</v>
      </c>
      <c r="AE3213" s="15">
        <v>1.572027777777778</v>
      </c>
      <c r="AF3213" s="14">
        <v>3.1622776601683791E-2</v>
      </c>
      <c r="AG3213" s="14">
        <v>1.0862423762678384</v>
      </c>
      <c r="AH3213" s="15">
        <v>0.81818181818181834</v>
      </c>
      <c r="AI3213" s="5" t="s">
        <v>7128</v>
      </c>
      <c r="AJ3213" s="15" t="s">
        <v>7128</v>
      </c>
      <c r="AK3213" s="15" t="s">
        <v>7128</v>
      </c>
      <c r="AL3213" s="15" t="s">
        <v>7128</v>
      </c>
      <c r="AM3213" s="15" t="s">
        <v>7128</v>
      </c>
      <c r="AN3213" s="15" t="s">
        <v>7128</v>
      </c>
      <c r="AO3213" s="15" t="s">
        <v>7128</v>
      </c>
      <c r="AP3213" s="15" t="s">
        <v>7128</v>
      </c>
      <c r="AQ3213" s="15" t="s">
        <v>7128</v>
      </c>
      <c r="AR3213" s="15" t="s">
        <v>7128</v>
      </c>
      <c r="AS3213" s="15" t="s">
        <v>7128</v>
      </c>
      <c r="AT3213" s="14" t="s">
        <v>7128</v>
      </c>
      <c r="AU3213" s="14">
        <v>0</v>
      </c>
      <c r="AV3213" s="12" t="s">
        <v>7128</v>
      </c>
      <c r="AW3213" s="12" t="s">
        <v>7128</v>
      </c>
      <c r="AX3213" s="12" t="s">
        <v>7128</v>
      </c>
      <c r="AY3213" s="12" t="s">
        <v>7128</v>
      </c>
      <c r="AZ3213" s="14" t="s">
        <v>7128</v>
      </c>
      <c r="BA3213" s="14" t="s">
        <v>7128</v>
      </c>
      <c r="BB3213" s="14" t="s">
        <v>7128</v>
      </c>
      <c r="BC3213" s="14" t="s">
        <v>7128</v>
      </c>
      <c r="BD3213" s="14" t="s">
        <v>7128</v>
      </c>
      <c r="BE3213" s="14" t="s">
        <v>7128</v>
      </c>
      <c r="BF3213" s="14">
        <v>0</v>
      </c>
      <c r="BG3213" s="14">
        <v>0.14449999999999999</v>
      </c>
      <c r="BH3213" s="13">
        <v>-8.0000000000000002E-3</v>
      </c>
      <c r="BI3213" s="13">
        <v>-8.0000000000000002E-3</v>
      </c>
      <c r="BJ3213" s="13">
        <v>-8.0000000000000002E-3</v>
      </c>
      <c r="BK3213" s="13">
        <v>-8.0000000000000002E-3</v>
      </c>
      <c r="BL3213" s="13">
        <v>0</v>
      </c>
      <c r="BM3213" s="13">
        <v>0</v>
      </c>
      <c r="BN3213" s="13">
        <v>0</v>
      </c>
      <c r="BO3213" s="13">
        <v>0</v>
      </c>
      <c r="BP3213" s="13">
        <v>-8.0000000000000002E-3</v>
      </c>
      <c r="BQ3213" s="13">
        <v>0</v>
      </c>
      <c r="BR3213" s="13">
        <v>0</v>
      </c>
      <c r="BS3213" s="13">
        <v>0</v>
      </c>
      <c r="BT3213" s="14" t="s">
        <v>7128</v>
      </c>
      <c r="BU3213" s="13">
        <v>-8.0000000000000002E-3</v>
      </c>
      <c r="BV3213" s="13">
        <v>-8.0000000000000002E-3</v>
      </c>
      <c r="BW3213" s="13">
        <v>-8.0000000000000002E-3</v>
      </c>
      <c r="BX3213" s="13">
        <v>-4.3999999999999997E-2</v>
      </c>
      <c r="BY3213" s="13">
        <v>-4.3999999999999997E-2</v>
      </c>
      <c r="BZ3213" s="13">
        <v>0</v>
      </c>
      <c r="CA3213" s="13">
        <v>0</v>
      </c>
      <c r="CB3213" s="13">
        <v>0</v>
      </c>
      <c r="CC3213" s="15">
        <v>0.22900000000000001</v>
      </c>
      <c r="CD3213" s="15">
        <v>1.25</v>
      </c>
      <c r="CE3213" s="15">
        <v>0.36</v>
      </c>
      <c r="CF3213" s="15" t="s">
        <v>7128</v>
      </c>
      <c r="CG3213" s="15" t="s">
        <v>7128</v>
      </c>
      <c r="CH3213" s="13" t="s">
        <v>7128</v>
      </c>
      <c r="CI3213" s="13" t="s">
        <v>7128</v>
      </c>
      <c r="CJ3213" s="13">
        <v>0</v>
      </c>
      <c r="CK3213" s="12">
        <f t="shared" si="100"/>
        <v>0</v>
      </c>
      <c r="CL3213" s="36" t="str">
        <f t="shared" si="101"/>
        <v>NA</v>
      </c>
      <c r="CM3213" s="13" t="s">
        <v>7128</v>
      </c>
      <c r="CN3213" s="13" t="s">
        <v>7128</v>
      </c>
      <c r="CO3213" s="13" t="s">
        <v>7128</v>
      </c>
      <c r="CP3213" s="13" t="s">
        <v>7128</v>
      </c>
      <c r="CQ3213" s="13" t="s">
        <v>7128</v>
      </c>
      <c r="CR3213" s="13" t="s">
        <v>7128</v>
      </c>
      <c r="CS3213" s="13" t="s">
        <v>7128</v>
      </c>
      <c r="CT3213" s="13">
        <v>0</v>
      </c>
      <c r="CU3213" s="13">
        <v>-8.0000000000000002E-3</v>
      </c>
      <c r="CV3213" s="13">
        <v>0</v>
      </c>
      <c r="CW3213" s="13">
        <v>0</v>
      </c>
      <c r="CX3213" s="12" t="s">
        <v>7128</v>
      </c>
      <c r="CY3213" s="12" t="s">
        <v>7128</v>
      </c>
      <c r="CZ3213" s="15" t="s">
        <v>7128</v>
      </c>
      <c r="DA3213" s="20"/>
      <c r="DB3213" s="20"/>
    </row>
    <row r="3214" spans="1:106">
      <c r="A3214" s="8" t="s">
        <v>5683</v>
      </c>
      <c r="B3214" s="8" t="s">
        <v>5684</v>
      </c>
      <c r="C3214" s="9" t="s">
        <v>7148</v>
      </c>
      <c r="D3214" s="9" t="s">
        <v>7126</v>
      </c>
      <c r="E3214" s="10" t="s">
        <v>7127</v>
      </c>
      <c r="F3214" s="10" t="s">
        <v>7126</v>
      </c>
      <c r="G3214" s="11">
        <v>0.67</v>
      </c>
      <c r="H3214" s="11">
        <v>8.5811807732497396</v>
      </c>
      <c r="I3214" s="12">
        <v>9.0499999999999997E-2</v>
      </c>
      <c r="J3214" s="12">
        <v>0.83309685997910143</v>
      </c>
      <c r="K3214" s="12">
        <v>3.2000000000000001E-2</v>
      </c>
      <c r="L3214" s="12">
        <v>8.8499999999999995E-2</v>
      </c>
      <c r="M3214" s="12">
        <v>5.8418850000000001E-2</v>
      </c>
      <c r="N3214" s="12">
        <v>0.11890403035000413</v>
      </c>
      <c r="O3214" s="12" t="s">
        <v>7128</v>
      </c>
      <c r="P3214" s="12">
        <v>-0.20060427876292158</v>
      </c>
      <c r="Q3214" s="13">
        <v>0.95699999999999996</v>
      </c>
      <c r="R3214" s="13">
        <v>0</v>
      </c>
      <c r="S3214" s="13">
        <v>11.3</v>
      </c>
      <c r="T3214" s="13">
        <v>11.3</v>
      </c>
      <c r="U3214" s="13">
        <v>12.257000000000001</v>
      </c>
      <c r="V3214" s="13">
        <v>3.0000000000000001E-3</v>
      </c>
      <c r="W3214" s="13">
        <v>12.254000000000001</v>
      </c>
      <c r="X3214" s="14">
        <v>2.4475809741372274E-4</v>
      </c>
      <c r="Y3214" s="15">
        <v>0.17295597484276728</v>
      </c>
      <c r="Z3214" s="14" t="s">
        <v>7128</v>
      </c>
      <c r="AA3214" s="14">
        <v>0.92192216692502238</v>
      </c>
      <c r="AB3214" s="14" t="s">
        <v>7128</v>
      </c>
      <c r="AC3214" s="14">
        <v>11.80773249738767</v>
      </c>
      <c r="AD3214" s="13">
        <v>0.06</v>
      </c>
      <c r="AE3214" s="15">
        <v>1.2110000000000001</v>
      </c>
      <c r="AF3214" s="14">
        <v>0.18708286933869708</v>
      </c>
      <c r="AG3214" s="14">
        <v>0.47866488426515197</v>
      </c>
      <c r="AH3214" s="15">
        <v>0.26618705035971224</v>
      </c>
      <c r="AI3214" s="5" t="s">
        <v>7128</v>
      </c>
      <c r="AJ3214" s="15" t="s">
        <v>7128</v>
      </c>
      <c r="AK3214" s="15" t="s">
        <v>7128</v>
      </c>
      <c r="AL3214" s="15" t="s">
        <v>7128</v>
      </c>
      <c r="AM3214" s="15" t="s">
        <v>7128</v>
      </c>
      <c r="AN3214" s="15" t="s">
        <v>7128</v>
      </c>
      <c r="AO3214" s="15">
        <v>21.75</v>
      </c>
      <c r="AP3214" s="15" t="s">
        <v>7128</v>
      </c>
      <c r="AQ3214" s="15" t="s">
        <v>7128</v>
      </c>
      <c r="AR3214" s="15">
        <v>2.0957756114246622</v>
      </c>
      <c r="AS3214" s="15">
        <v>278.50000000000006</v>
      </c>
      <c r="AT3214" s="14" t="s">
        <v>7128</v>
      </c>
      <c r="AU3214" s="14">
        <v>0</v>
      </c>
      <c r="AV3214" s="12" t="s">
        <v>7128</v>
      </c>
      <c r="AW3214" s="12" t="s">
        <v>7128</v>
      </c>
      <c r="AX3214" s="12">
        <v>-0.81099999999999994</v>
      </c>
      <c r="AY3214" s="12">
        <v>-0.223</v>
      </c>
      <c r="AZ3214" s="14" t="s">
        <v>7128</v>
      </c>
      <c r="BA3214" s="14" t="s">
        <v>7128</v>
      </c>
      <c r="BB3214" s="14" t="s">
        <v>7128</v>
      </c>
      <c r="BC3214" s="14">
        <v>-8.1700248412917467E-2</v>
      </c>
      <c r="BD3214" s="14">
        <v>-36.13636363636364</v>
      </c>
      <c r="BE3214" s="14">
        <v>-13.454545454545455</v>
      </c>
      <c r="BF3214" s="14">
        <v>0</v>
      </c>
      <c r="BG3214" s="14">
        <v>8.0600000000000005E-2</v>
      </c>
      <c r="BH3214" s="13">
        <v>-1.59</v>
      </c>
      <c r="BI3214" s="13">
        <v>-1.59</v>
      </c>
      <c r="BJ3214" s="13">
        <v>-0.59199999999999997</v>
      </c>
      <c r="BK3214" s="13">
        <v>-0.59199999999999997</v>
      </c>
      <c r="BL3214" s="13">
        <v>4.3999999999999997E-2</v>
      </c>
      <c r="BM3214" s="13">
        <v>4.3999999999999997E-2</v>
      </c>
      <c r="BN3214" s="13">
        <v>-0.33300000000000002</v>
      </c>
      <c r="BO3214" s="13">
        <v>-0.33300000000000002</v>
      </c>
      <c r="BP3214" s="13">
        <v>-0.59199999999999997</v>
      </c>
      <c r="BQ3214" s="13">
        <v>0</v>
      </c>
      <c r="BR3214" s="13">
        <v>0</v>
      </c>
      <c r="BS3214" s="13">
        <v>-0.40500000000000003</v>
      </c>
      <c r="BT3214" s="14" t="s">
        <v>7128</v>
      </c>
      <c r="BU3214" s="13">
        <v>-0.18699999999999994</v>
      </c>
      <c r="BV3214" s="13">
        <v>-1.1850000000000001</v>
      </c>
      <c r="BW3214" s="13">
        <v>-1.1850000000000001</v>
      </c>
      <c r="BX3214" s="13">
        <v>-4.53</v>
      </c>
      <c r="BY3214" s="13">
        <v>7.2460000000000004</v>
      </c>
      <c r="BZ3214" s="13">
        <v>-5.45</v>
      </c>
      <c r="CA3214" s="13">
        <v>5.8470000000000004</v>
      </c>
      <c r="CB3214" s="13">
        <v>0</v>
      </c>
      <c r="CC3214" s="15">
        <v>0.59699999999999998</v>
      </c>
      <c r="CD3214" s="15">
        <v>0.109</v>
      </c>
      <c r="CE3214" s="15">
        <v>0.36</v>
      </c>
      <c r="CF3214" s="15" t="s">
        <v>7128</v>
      </c>
      <c r="CG3214" s="15" t="s">
        <v>7128</v>
      </c>
      <c r="CH3214" s="13" t="s">
        <v>7128</v>
      </c>
      <c r="CI3214" s="13" t="s">
        <v>7128</v>
      </c>
      <c r="CJ3214" s="13">
        <v>0</v>
      </c>
      <c r="CK3214" s="12">
        <f t="shared" si="100"/>
        <v>0</v>
      </c>
      <c r="CL3214" s="36">
        <f t="shared" si="101"/>
        <v>7.5252266119377447E-3</v>
      </c>
      <c r="CM3214" s="13" t="s">
        <v>7128</v>
      </c>
      <c r="CN3214" s="13" t="s">
        <v>7128</v>
      </c>
      <c r="CO3214" s="13" t="s">
        <v>7128</v>
      </c>
      <c r="CP3214" s="13" t="s">
        <v>7128</v>
      </c>
      <c r="CQ3214" s="13" t="s">
        <v>7128</v>
      </c>
      <c r="CR3214" s="13" t="s">
        <v>7128</v>
      </c>
      <c r="CS3214" s="13" t="s">
        <v>7128</v>
      </c>
      <c r="CT3214" s="13">
        <v>0</v>
      </c>
      <c r="CU3214" s="13">
        <v>-0.59199999999999997</v>
      </c>
      <c r="CV3214" s="13">
        <v>5.8470000000000004</v>
      </c>
      <c r="CW3214" s="13">
        <v>-0.33300000000000002</v>
      </c>
      <c r="CX3214" s="12" t="s">
        <v>7128</v>
      </c>
      <c r="CY3214" s="12">
        <v>-8.1700248412917467E-2</v>
      </c>
      <c r="CZ3214" s="15" t="s">
        <v>7128</v>
      </c>
      <c r="DA3214" s="20"/>
      <c r="DB3214" s="20"/>
    </row>
    <row r="3215" spans="1:106">
      <c r="A3215" s="8" t="s">
        <v>4005</v>
      </c>
      <c r="B3215" s="8" t="s">
        <v>4006</v>
      </c>
      <c r="C3215" s="9" t="s">
        <v>7184</v>
      </c>
      <c r="D3215" s="9" t="s">
        <v>7126</v>
      </c>
      <c r="E3215" s="10" t="s">
        <v>7127</v>
      </c>
      <c r="F3215" s="10" t="s">
        <v>7126</v>
      </c>
      <c r="G3215" s="11">
        <v>1</v>
      </c>
      <c r="H3215" s="11">
        <v>5.3672566371681416</v>
      </c>
      <c r="I3215" s="12">
        <v>9.0499999999999997E-2</v>
      </c>
      <c r="J3215" s="12">
        <v>0.54223672566371683</v>
      </c>
      <c r="K3215" s="12">
        <v>4.1999999999999996E-2</v>
      </c>
      <c r="L3215" s="12">
        <v>9.8500000000000004E-2</v>
      </c>
      <c r="M3215" s="12">
        <v>6.5019850000000004E-2</v>
      </c>
      <c r="N3215" s="12">
        <v>0.15393247481450947</v>
      </c>
      <c r="O3215" s="12">
        <v>-0.99256785149153148</v>
      </c>
      <c r="P3215" s="12">
        <v>-0.26322209230084825</v>
      </c>
      <c r="Q3215" s="13">
        <v>2.2599999999999998</v>
      </c>
      <c r="R3215" s="13">
        <v>0</v>
      </c>
      <c r="S3215" s="13">
        <v>9.8699999999999992</v>
      </c>
      <c r="T3215" s="13">
        <v>9.8699999999999992</v>
      </c>
      <c r="U3215" s="13">
        <v>12.129999999999999</v>
      </c>
      <c r="V3215" s="13">
        <v>0.125</v>
      </c>
      <c r="W3215" s="13">
        <v>12.004999999999999</v>
      </c>
      <c r="X3215" s="14">
        <v>1.0305028854080793E-2</v>
      </c>
      <c r="Y3215" s="15">
        <v>8.8383838383838384E-2</v>
      </c>
      <c r="Z3215" s="14">
        <v>0.55668358714043986</v>
      </c>
      <c r="AA3215" s="14">
        <v>0.81368507831821935</v>
      </c>
      <c r="AB3215" s="14">
        <v>1.2557251908396945</v>
      </c>
      <c r="AC3215" s="14">
        <v>4.3672566371681416</v>
      </c>
      <c r="AD3215" s="13">
        <v>2.9000000000000001E-2</v>
      </c>
      <c r="AE3215" s="15">
        <v>1.2085833333333333</v>
      </c>
      <c r="AF3215" s="14">
        <v>3.1622776601683791E-2</v>
      </c>
      <c r="AG3215" s="14">
        <v>0.69728222406712759</v>
      </c>
      <c r="AH3215" s="15">
        <v>0.49152542372881353</v>
      </c>
      <c r="AI3215" s="5" t="s">
        <v>7128</v>
      </c>
      <c r="AJ3215" s="15" t="s">
        <v>7128</v>
      </c>
      <c r="AK3215" s="15" t="s">
        <v>7128</v>
      </c>
      <c r="AL3215" s="15" t="s">
        <v>7128</v>
      </c>
      <c r="AM3215" s="15" t="s">
        <v>7128</v>
      </c>
      <c r="AN3215" s="15">
        <v>0.28753180661577604</v>
      </c>
      <c r="AO3215" s="15">
        <v>0.36867862969004889</v>
      </c>
      <c r="AP3215" s="15" t="s">
        <v>7128</v>
      </c>
      <c r="AQ3215" s="15" t="s">
        <v>7128</v>
      </c>
      <c r="AR3215" s="15">
        <v>0.68190854870775341</v>
      </c>
      <c r="AS3215" s="15">
        <v>1.9584013050570961</v>
      </c>
      <c r="AT3215" s="14" t="s">
        <v>7128</v>
      </c>
      <c r="AU3215" s="14">
        <v>0</v>
      </c>
      <c r="AV3215" s="12" t="s">
        <v>7128</v>
      </c>
      <c r="AW3215" s="12" t="s">
        <v>7128</v>
      </c>
      <c r="AX3215" s="12">
        <v>-0.34700000000000003</v>
      </c>
      <c r="AY3215" s="12">
        <v>-0.157</v>
      </c>
      <c r="AZ3215" s="14" t="s">
        <v>7128</v>
      </c>
      <c r="BA3215" s="14" t="s">
        <v>7128</v>
      </c>
      <c r="BB3215" s="14">
        <v>-0.45033112582781459</v>
      </c>
      <c r="BC3215" s="14">
        <v>-0.10928961748633881</v>
      </c>
      <c r="BD3215" s="14">
        <v>-1.1092985318107667</v>
      </c>
      <c r="BE3215" s="14">
        <v>-0.44045676998368682</v>
      </c>
      <c r="BF3215" s="14">
        <v>0</v>
      </c>
      <c r="BG3215" s="14">
        <v>3.95E-2</v>
      </c>
      <c r="BH3215" s="13">
        <v>-6.8</v>
      </c>
      <c r="BI3215" s="13">
        <v>-6.8</v>
      </c>
      <c r="BJ3215" s="13">
        <v>-2.7</v>
      </c>
      <c r="BK3215" s="13">
        <v>-2.7</v>
      </c>
      <c r="BL3215" s="13">
        <v>6.13</v>
      </c>
      <c r="BM3215" s="13">
        <v>6.13</v>
      </c>
      <c r="BN3215" s="13">
        <v>-2.46</v>
      </c>
      <c r="BO3215" s="13">
        <v>-2.46</v>
      </c>
      <c r="BP3215" s="13">
        <v>-2.7</v>
      </c>
      <c r="BQ3215" s="13">
        <v>0</v>
      </c>
      <c r="BR3215" s="13">
        <v>0</v>
      </c>
      <c r="BS3215" s="13">
        <v>-3.06</v>
      </c>
      <c r="BT3215" s="14" t="s">
        <v>7128</v>
      </c>
      <c r="BU3215" s="13">
        <v>0.35999999999999988</v>
      </c>
      <c r="BV3215" s="13">
        <v>-3.7399999999999998</v>
      </c>
      <c r="BW3215" s="13">
        <v>-3.7399999999999998</v>
      </c>
      <c r="BX3215" s="13">
        <v>15.1</v>
      </c>
      <c r="BY3215" s="13">
        <v>24.704999999999998</v>
      </c>
      <c r="BZ3215" s="13">
        <v>7.86</v>
      </c>
      <c r="CA3215" s="13">
        <v>17.605</v>
      </c>
      <c r="CB3215" s="13">
        <v>0</v>
      </c>
      <c r="CC3215" s="15">
        <v>0.14699999999999999</v>
      </c>
      <c r="CD3215" s="15">
        <v>1.02</v>
      </c>
      <c r="CE3215" s="15">
        <v>0.36</v>
      </c>
      <c r="CF3215" s="15" t="s">
        <v>7128</v>
      </c>
      <c r="CG3215" s="15" t="s">
        <v>7128</v>
      </c>
      <c r="CH3215" s="13" t="s">
        <v>7128</v>
      </c>
      <c r="CI3215" s="13" t="s">
        <v>7128</v>
      </c>
      <c r="CJ3215" s="13">
        <v>0</v>
      </c>
      <c r="CK3215" s="12">
        <f t="shared" si="100"/>
        <v>0</v>
      </c>
      <c r="CL3215" s="36">
        <f t="shared" si="101"/>
        <v>0.34819653507526271</v>
      </c>
      <c r="CM3215" s="13" t="s">
        <v>7128</v>
      </c>
      <c r="CN3215" s="13" t="s">
        <v>7128</v>
      </c>
      <c r="CO3215" s="13" t="s">
        <v>7128</v>
      </c>
      <c r="CP3215" s="13" t="s">
        <v>7128</v>
      </c>
      <c r="CQ3215" s="13" t="s">
        <v>7128</v>
      </c>
      <c r="CR3215" s="13" t="s">
        <v>7128</v>
      </c>
      <c r="CS3215" s="13" t="s">
        <v>7128</v>
      </c>
      <c r="CT3215" s="13">
        <v>0.1968</v>
      </c>
      <c r="CU3215" s="13">
        <v>-2.7996000000000003</v>
      </c>
      <c r="CV3215" s="13">
        <v>17.8018</v>
      </c>
      <c r="CW3215" s="13">
        <v>-2.46</v>
      </c>
      <c r="CX3215" s="12">
        <v>-0.45104858532503528</v>
      </c>
      <c r="CY3215" s="12">
        <v>-0.11242560778738889</v>
      </c>
      <c r="CZ3215" s="15" t="s">
        <v>7128</v>
      </c>
      <c r="DA3215" s="20"/>
      <c r="DB3215" s="20"/>
    </row>
    <row r="3216" spans="1:106">
      <c r="A3216" s="8" t="s">
        <v>539</v>
      </c>
      <c r="B3216" s="8" t="s">
        <v>540</v>
      </c>
      <c r="C3216" s="9" t="s">
        <v>7141</v>
      </c>
      <c r="D3216" s="9" t="s">
        <v>7126</v>
      </c>
      <c r="E3216" s="10" t="s">
        <v>7127</v>
      </c>
      <c r="F3216" s="10" t="s">
        <v>7126</v>
      </c>
      <c r="G3216" s="11">
        <v>0.73</v>
      </c>
      <c r="H3216" s="11">
        <v>0.73</v>
      </c>
      <c r="I3216" s="12">
        <v>9.0499999999999997E-2</v>
      </c>
      <c r="J3216" s="12">
        <v>0.12256500000000001</v>
      </c>
      <c r="K3216" s="12">
        <v>4.7E-2</v>
      </c>
      <c r="L3216" s="12">
        <v>0.10350000000000001</v>
      </c>
      <c r="M3216" s="12">
        <v>6.8320350000000002E-2</v>
      </c>
      <c r="N3216" s="12">
        <v>0.12256500000000001</v>
      </c>
      <c r="O3216" s="12">
        <v>2.5322323943661962E-2</v>
      </c>
      <c r="P3216" s="12">
        <v>-4.9884059041110831E-2</v>
      </c>
      <c r="Q3216" s="13">
        <v>294.3</v>
      </c>
      <c r="R3216" s="13">
        <v>0</v>
      </c>
      <c r="S3216" s="13">
        <v>0</v>
      </c>
      <c r="T3216" s="13">
        <v>0</v>
      </c>
      <c r="U3216" s="13">
        <v>294.3</v>
      </c>
      <c r="V3216" s="13">
        <v>0</v>
      </c>
      <c r="W3216" s="13">
        <v>294.3</v>
      </c>
      <c r="X3216" s="14">
        <v>0</v>
      </c>
      <c r="Y3216" s="15">
        <v>0.10318396226415094</v>
      </c>
      <c r="Z3216" s="14" t="s">
        <v>7128</v>
      </c>
      <c r="AA3216" s="14">
        <v>0</v>
      </c>
      <c r="AB3216" s="14" t="s">
        <v>7128</v>
      </c>
      <c r="AC3216" s="14">
        <v>0</v>
      </c>
      <c r="AD3216" s="13">
        <v>0.57799999999999996</v>
      </c>
      <c r="AE3216" s="15">
        <v>1.1010000000000002</v>
      </c>
      <c r="AF3216" s="14">
        <v>5.4772255750516613E-2</v>
      </c>
      <c r="AG3216" s="14">
        <v>0.82158383625774911</v>
      </c>
      <c r="AH3216" s="15">
        <v>0.32511210762331838</v>
      </c>
      <c r="AI3216" s="5">
        <v>1.7993920972644379</v>
      </c>
      <c r="AJ3216" s="15">
        <v>15.571428571428573</v>
      </c>
      <c r="AK3216" s="15">
        <v>15.571428571428573</v>
      </c>
      <c r="AL3216" s="15">
        <v>13.136363636363637</v>
      </c>
      <c r="AM3216" s="15" t="s">
        <v>7128</v>
      </c>
      <c r="AN3216" s="15" t="s">
        <v>7128</v>
      </c>
      <c r="AO3216" s="15">
        <v>0.48992841684701183</v>
      </c>
      <c r="AP3216" s="15">
        <v>4.9712837837837833</v>
      </c>
      <c r="AQ3216" s="15">
        <v>2.8881256133464182</v>
      </c>
      <c r="AR3216" s="15" t="s">
        <v>7128</v>
      </c>
      <c r="AS3216" s="15">
        <v>0.48992841684701183</v>
      </c>
      <c r="AT3216" s="14">
        <v>0</v>
      </c>
      <c r="AU3216" s="14">
        <v>0</v>
      </c>
      <c r="AV3216" s="12" t="s">
        <v>7128</v>
      </c>
      <c r="AW3216" s="12">
        <v>0.159</v>
      </c>
      <c r="AX3216" s="12">
        <v>0.11199999999999999</v>
      </c>
      <c r="AY3216" s="12">
        <v>0.158</v>
      </c>
      <c r="AZ3216" s="14" t="s">
        <v>7128</v>
      </c>
      <c r="BA3216" s="14">
        <v>0.188</v>
      </c>
      <c r="BB3216" s="14">
        <v>0.14788732394366197</v>
      </c>
      <c r="BC3216" s="14">
        <v>7.2680940958889176E-2</v>
      </c>
      <c r="BD3216" s="14">
        <v>3.1463292825037452E-2</v>
      </c>
      <c r="BE3216" s="14">
        <v>9.855168969535541E-2</v>
      </c>
      <c r="BF3216" s="14">
        <v>0.29776951672862456</v>
      </c>
      <c r="BG3216" s="14">
        <v>6.7900000000000002E-2</v>
      </c>
      <c r="BH3216" s="13">
        <v>18.899999999999999</v>
      </c>
      <c r="BI3216" s="13">
        <v>18.899999999999999</v>
      </c>
      <c r="BJ3216" s="13">
        <v>59.2</v>
      </c>
      <c r="BK3216" s="13">
        <v>59.2</v>
      </c>
      <c r="BL3216" s="13">
        <v>600.70000000000005</v>
      </c>
      <c r="BM3216" s="13">
        <v>600.70000000000005</v>
      </c>
      <c r="BN3216" s="13">
        <v>101.9</v>
      </c>
      <c r="BO3216" s="13">
        <v>101.9</v>
      </c>
      <c r="BP3216" s="13">
        <v>41.572044609665433</v>
      </c>
      <c r="BQ3216" s="13">
        <v>0</v>
      </c>
      <c r="BR3216" s="13">
        <v>0</v>
      </c>
      <c r="BS3216" s="13">
        <v>-51.4</v>
      </c>
      <c r="BT3216" s="14">
        <v>-1.2364077947720085</v>
      </c>
      <c r="BU3216" s="13">
        <v>92.972044609665431</v>
      </c>
      <c r="BV3216" s="13">
        <v>70.3</v>
      </c>
      <c r="BW3216" s="13">
        <v>70.3</v>
      </c>
      <c r="BX3216" s="13">
        <v>127.8</v>
      </c>
      <c r="BY3216" s="13">
        <v>571.98</v>
      </c>
      <c r="BZ3216" s="13">
        <v>0</v>
      </c>
      <c r="CA3216" s="13">
        <v>0</v>
      </c>
      <c r="CB3216" s="13">
        <v>0</v>
      </c>
      <c r="CC3216" s="15">
        <v>0.3</v>
      </c>
      <c r="CD3216" s="15">
        <v>0.59199999999999997</v>
      </c>
      <c r="CE3216" s="15">
        <v>0.36</v>
      </c>
      <c r="CF3216" s="15" t="s">
        <v>7128</v>
      </c>
      <c r="CG3216" s="15" t="s">
        <v>7128</v>
      </c>
      <c r="CH3216" s="13" t="s">
        <v>7128</v>
      </c>
      <c r="CI3216" s="13" t="s">
        <v>7128</v>
      </c>
      <c r="CJ3216" s="13">
        <v>0</v>
      </c>
      <c r="CK3216" s="12">
        <f t="shared" si="100"/>
        <v>0</v>
      </c>
      <c r="CL3216" s="36" t="str">
        <f t="shared" si="101"/>
        <v>NA</v>
      </c>
      <c r="CM3216" s="13">
        <v>26.9</v>
      </c>
      <c r="CN3216" s="13">
        <v>8.01</v>
      </c>
      <c r="CO3216" s="13">
        <v>18.899999999999999</v>
      </c>
      <c r="CP3216" s="13">
        <v>294.3</v>
      </c>
      <c r="CQ3216" s="13">
        <v>101.9</v>
      </c>
      <c r="CR3216" s="13">
        <v>294.3</v>
      </c>
      <c r="CS3216" s="13" t="s">
        <v>7128</v>
      </c>
      <c r="CT3216" s="13">
        <v>0</v>
      </c>
      <c r="CU3216" s="13">
        <v>59.2</v>
      </c>
      <c r="CV3216" s="13">
        <v>0</v>
      </c>
      <c r="CW3216" s="13">
        <v>101.9</v>
      </c>
      <c r="CX3216" s="12">
        <v>0.14788732394366197</v>
      </c>
      <c r="CY3216" s="12">
        <v>7.2680940958889176E-2</v>
      </c>
      <c r="CZ3216" s="15">
        <v>2.8881256133464182</v>
      </c>
      <c r="DA3216" s="20"/>
      <c r="DB3216" s="20"/>
    </row>
    <row r="3217" spans="1:106">
      <c r="A3217" s="8" t="s">
        <v>3739</v>
      </c>
      <c r="B3217" s="8" t="s">
        <v>3740</v>
      </c>
      <c r="C3217" s="9" t="s">
        <v>7170</v>
      </c>
      <c r="D3217" s="9" t="s">
        <v>7126</v>
      </c>
      <c r="E3217" s="10" t="s">
        <v>7127</v>
      </c>
      <c r="F3217" s="10" t="s">
        <v>7126</v>
      </c>
      <c r="G3217" s="11">
        <v>1.06</v>
      </c>
      <c r="H3217" s="11">
        <v>3.2837762237762238</v>
      </c>
      <c r="I3217" s="12">
        <v>9.0499999999999997E-2</v>
      </c>
      <c r="J3217" s="12">
        <v>0.35368174825174825</v>
      </c>
      <c r="K3217" s="12">
        <v>4.7E-2</v>
      </c>
      <c r="L3217" s="12">
        <v>0.10350000000000001</v>
      </c>
      <c r="M3217" s="12">
        <v>6.8320350000000002E-2</v>
      </c>
      <c r="N3217" s="12">
        <v>0.16043475169300225</v>
      </c>
      <c r="O3217" s="12">
        <v>-1.120232270899832</v>
      </c>
      <c r="P3217" s="12">
        <v>-0.24824188409691506</v>
      </c>
      <c r="Q3217" s="13">
        <v>5.72</v>
      </c>
      <c r="R3217" s="13">
        <v>0</v>
      </c>
      <c r="S3217" s="13">
        <v>12</v>
      </c>
      <c r="T3217" s="13">
        <v>12</v>
      </c>
      <c r="U3217" s="13">
        <v>17.72</v>
      </c>
      <c r="V3217" s="13">
        <v>8.4000000000000005E-2</v>
      </c>
      <c r="W3217" s="13">
        <v>17.635999999999999</v>
      </c>
      <c r="X3217" s="14">
        <v>4.7404063205417615E-3</v>
      </c>
      <c r="Y3217" s="15">
        <v>0.14957264957264957</v>
      </c>
      <c r="Z3217" s="14">
        <v>0.961615514063627</v>
      </c>
      <c r="AA3217" s="14">
        <v>0.67720090293453727</v>
      </c>
      <c r="AB3217" s="14">
        <v>25.052192066805848</v>
      </c>
      <c r="AC3217" s="14">
        <v>2.0979020979020979</v>
      </c>
      <c r="AD3217" s="13">
        <v>0.48799999999999999</v>
      </c>
      <c r="AE3217" s="15">
        <v>0.8131666666666667</v>
      </c>
      <c r="AF3217" s="14" t="s">
        <v>7128</v>
      </c>
      <c r="AG3217" s="14" t="s">
        <v>7128</v>
      </c>
      <c r="AH3217" s="15">
        <v>0.37704918032786888</v>
      </c>
      <c r="AI3217" s="5" t="s">
        <v>7128</v>
      </c>
      <c r="AJ3217" s="15" t="s">
        <v>7128</v>
      </c>
      <c r="AK3217" s="15" t="s">
        <v>7128</v>
      </c>
      <c r="AL3217" s="15" t="s">
        <v>7128</v>
      </c>
      <c r="AM3217" s="15" t="s">
        <v>7128</v>
      </c>
      <c r="AN3217" s="15">
        <v>11.941544885177453</v>
      </c>
      <c r="AO3217" s="15">
        <v>0.65596330275229353</v>
      </c>
      <c r="AP3217" s="15" t="s">
        <v>7128</v>
      </c>
      <c r="AQ3217" s="15" t="s">
        <v>7128</v>
      </c>
      <c r="AR3217" s="15">
        <v>1.4228317870108915</v>
      </c>
      <c r="AS3217" s="15">
        <v>2.0224770642201833</v>
      </c>
      <c r="AT3217" s="14" t="s">
        <v>7128</v>
      </c>
      <c r="AU3217" s="14">
        <v>0</v>
      </c>
      <c r="AV3217" s="12" t="s">
        <v>7128</v>
      </c>
      <c r="AW3217" s="12" t="s">
        <v>7128</v>
      </c>
      <c r="AX3217" s="12">
        <v>0.14000000000000001</v>
      </c>
      <c r="AY3217" s="12">
        <v>0.187</v>
      </c>
      <c r="AZ3217" s="14" t="s">
        <v>7128</v>
      </c>
      <c r="BA3217" s="14" t="s">
        <v>7128</v>
      </c>
      <c r="BB3217" s="14">
        <v>-0.76655052264808365</v>
      </c>
      <c r="BC3217" s="14">
        <v>-8.7807132403912816E-2</v>
      </c>
      <c r="BD3217" s="14">
        <v>-0.25229357798165136</v>
      </c>
      <c r="BE3217" s="14">
        <v>-0.13073394495412841</v>
      </c>
      <c r="BF3217" s="14">
        <v>0</v>
      </c>
      <c r="BG3217" s="14" t="s">
        <v>7128</v>
      </c>
      <c r="BH3217" s="13">
        <v>-2.2000000000000002</v>
      </c>
      <c r="BI3217" s="13">
        <v>-2.2000000000000002</v>
      </c>
      <c r="BJ3217" s="13">
        <v>-1.1399999999999999</v>
      </c>
      <c r="BK3217" s="13">
        <v>-1.1399999999999999</v>
      </c>
      <c r="BL3217" s="13">
        <v>8.7200000000000006</v>
      </c>
      <c r="BM3217" s="13">
        <v>8.7200000000000006</v>
      </c>
      <c r="BN3217" s="13">
        <v>-0.69799999999999995</v>
      </c>
      <c r="BO3217" s="13">
        <v>-0.69799999999999995</v>
      </c>
      <c r="BP3217" s="13">
        <v>-1.1399999999999999</v>
      </c>
      <c r="BQ3217" s="13">
        <v>0</v>
      </c>
      <c r="BR3217" s="13">
        <v>0</v>
      </c>
      <c r="BS3217" s="13">
        <v>-0.56399999999999995</v>
      </c>
      <c r="BT3217" s="14" t="s">
        <v>7128</v>
      </c>
      <c r="BU3217" s="13">
        <v>-0.57599999999999996</v>
      </c>
      <c r="BV3217" s="13">
        <v>-1.6360000000000001</v>
      </c>
      <c r="BW3217" s="13">
        <v>-1.6360000000000001</v>
      </c>
      <c r="BX3217" s="13">
        <v>2.87</v>
      </c>
      <c r="BY3217" s="13">
        <v>12.982999999999999</v>
      </c>
      <c r="BZ3217" s="13">
        <v>0.47899999999999998</v>
      </c>
      <c r="CA3217" s="13">
        <v>12.395</v>
      </c>
      <c r="CB3217" s="13">
        <v>0</v>
      </c>
      <c r="CC3217" s="15">
        <v>3.0000000000000001E-3</v>
      </c>
      <c r="CD3217" s="15">
        <v>0.88100000000000001</v>
      </c>
      <c r="CE3217" s="15">
        <v>0.36</v>
      </c>
      <c r="CF3217" s="15" t="s">
        <v>7128</v>
      </c>
      <c r="CG3217" s="15" t="s">
        <v>7128</v>
      </c>
      <c r="CH3217" s="13" t="s">
        <v>7128</v>
      </c>
      <c r="CI3217" s="13" t="s">
        <v>7128</v>
      </c>
      <c r="CJ3217" s="13">
        <v>0</v>
      </c>
      <c r="CK3217" s="12">
        <f t="shared" si="100"/>
        <v>0</v>
      </c>
      <c r="CL3217" s="36">
        <f t="shared" si="101"/>
        <v>0.70350947962888266</v>
      </c>
      <c r="CM3217" s="13" t="s">
        <v>7128</v>
      </c>
      <c r="CN3217" s="13" t="s">
        <v>7128</v>
      </c>
      <c r="CO3217" s="13" t="s">
        <v>7128</v>
      </c>
      <c r="CP3217" s="13" t="s">
        <v>7128</v>
      </c>
      <c r="CQ3217" s="13" t="s">
        <v>7128</v>
      </c>
      <c r="CR3217" s="13" t="s">
        <v>7128</v>
      </c>
      <c r="CS3217" s="13" t="s">
        <v>7128</v>
      </c>
      <c r="CT3217" s="13">
        <v>0</v>
      </c>
      <c r="CU3217" s="13">
        <v>-1.1399999999999999</v>
      </c>
      <c r="CV3217" s="13">
        <v>12.395</v>
      </c>
      <c r="CW3217" s="13">
        <v>-0.69799999999999995</v>
      </c>
      <c r="CX3217" s="12">
        <v>-0.76655052264808365</v>
      </c>
      <c r="CY3217" s="12">
        <v>-8.7807132403912816E-2</v>
      </c>
      <c r="CZ3217" s="15" t="s">
        <v>7128</v>
      </c>
      <c r="DA3217" s="20"/>
      <c r="DB3217" s="20"/>
    </row>
    <row r="3218" spans="1:106" ht="24">
      <c r="A3218" s="8" t="s">
        <v>5139</v>
      </c>
      <c r="B3218" s="8" t="s">
        <v>5140</v>
      </c>
      <c r="C3218" s="9" t="s">
        <v>7197</v>
      </c>
      <c r="D3218" s="9" t="s">
        <v>7126</v>
      </c>
      <c r="E3218" s="10" t="s">
        <v>7127</v>
      </c>
      <c r="F3218" s="10" t="s">
        <v>7126</v>
      </c>
      <c r="G3218" s="11">
        <v>0.65</v>
      </c>
      <c r="H3218" s="11">
        <v>0.65</v>
      </c>
      <c r="I3218" s="12">
        <v>9.0499999999999997E-2</v>
      </c>
      <c r="J3218" s="12">
        <v>0.11532500000000001</v>
      </c>
      <c r="K3218" s="12">
        <v>4.1999999999999996E-2</v>
      </c>
      <c r="L3218" s="12">
        <v>9.8500000000000004E-2</v>
      </c>
      <c r="M3218" s="12">
        <v>6.5019850000000004E-2</v>
      </c>
      <c r="N3218" s="12">
        <v>0.11532500000000001</v>
      </c>
      <c r="O3218" s="12" t="s">
        <v>7128</v>
      </c>
      <c r="P3218" s="12" t="s">
        <v>7128</v>
      </c>
      <c r="Q3218" s="13">
        <v>0.189</v>
      </c>
      <c r="R3218" s="13">
        <v>0</v>
      </c>
      <c r="S3218" s="13">
        <v>0</v>
      </c>
      <c r="T3218" s="13">
        <v>0</v>
      </c>
      <c r="U3218" s="13">
        <v>0.189</v>
      </c>
      <c r="V3218" s="13">
        <v>0</v>
      </c>
      <c r="W3218" s="13">
        <v>0.189</v>
      </c>
      <c r="X3218" s="14">
        <v>0</v>
      </c>
      <c r="Y3218" s="15">
        <v>0.30627871362940273</v>
      </c>
      <c r="Z3218" s="14" t="s">
        <v>7128</v>
      </c>
      <c r="AA3218" s="14">
        <v>0</v>
      </c>
      <c r="AB3218" s="14" t="s">
        <v>7128</v>
      </c>
      <c r="AC3218" s="14">
        <v>0</v>
      </c>
      <c r="AD3218" s="13">
        <v>2.9000000000000001E-2</v>
      </c>
      <c r="AE3218" s="15">
        <v>0.36419444444444449</v>
      </c>
      <c r="AF3218" s="14">
        <v>5.4772255750516613E-2</v>
      </c>
      <c r="AG3218" s="14">
        <v>0.75037990378207764</v>
      </c>
      <c r="AH3218" s="15">
        <v>0.41666666666666674</v>
      </c>
      <c r="AI3218" s="5" t="s">
        <v>7128</v>
      </c>
      <c r="AJ3218" s="15" t="s">
        <v>7128</v>
      </c>
      <c r="AK3218" s="15" t="s">
        <v>7128</v>
      </c>
      <c r="AL3218" s="15" t="s">
        <v>7128</v>
      </c>
      <c r="AM3218" s="15" t="s">
        <v>7128</v>
      </c>
      <c r="AN3218" s="15" t="s">
        <v>7128</v>
      </c>
      <c r="AO3218" s="15">
        <v>0.36068702290076332</v>
      </c>
      <c r="AP3218" s="15">
        <v>189</v>
      </c>
      <c r="AQ3218" s="15" t="s">
        <v>7128</v>
      </c>
      <c r="AR3218" s="15" t="s">
        <v>7128</v>
      </c>
      <c r="AS3218" s="15">
        <v>0.36068702290076332</v>
      </c>
      <c r="AT3218" s="14" t="s">
        <v>7128</v>
      </c>
      <c r="AU3218" s="14">
        <v>0</v>
      </c>
      <c r="AV3218" s="12">
        <v>-0.66799999999999993</v>
      </c>
      <c r="AW3218" s="12">
        <v>-2.8199999999999999E-2</v>
      </c>
      <c r="AX3218" s="12">
        <v>-0.318</v>
      </c>
      <c r="AY3218" s="12">
        <v>0.221</v>
      </c>
      <c r="AZ3218" s="14" t="s">
        <v>7128</v>
      </c>
      <c r="BA3218" s="14" t="s">
        <v>7128</v>
      </c>
      <c r="BB3218" s="14" t="s">
        <v>7128</v>
      </c>
      <c r="BC3218" s="14" t="s">
        <v>7128</v>
      </c>
      <c r="BD3218" s="14">
        <v>0</v>
      </c>
      <c r="BE3218" s="14">
        <v>1.9083969465648854E-3</v>
      </c>
      <c r="BF3218" s="14">
        <v>0</v>
      </c>
      <c r="BG3218" s="14">
        <v>0.1399</v>
      </c>
      <c r="BH3218" s="13">
        <v>0</v>
      </c>
      <c r="BI3218" s="13">
        <v>0</v>
      </c>
      <c r="BJ3218" s="13">
        <v>1E-3</v>
      </c>
      <c r="BK3218" s="13">
        <v>1E-3</v>
      </c>
      <c r="BL3218" s="13">
        <v>0.52400000000000002</v>
      </c>
      <c r="BM3218" s="13">
        <v>0.52400000000000002</v>
      </c>
      <c r="BN3218" s="13">
        <v>0</v>
      </c>
      <c r="BO3218" s="13">
        <v>0</v>
      </c>
      <c r="BP3218" s="13">
        <v>1E-3</v>
      </c>
      <c r="BQ3218" s="13">
        <v>0</v>
      </c>
      <c r="BR3218" s="13">
        <v>0</v>
      </c>
      <c r="BS3218" s="13">
        <v>0</v>
      </c>
      <c r="BT3218" s="14">
        <v>0</v>
      </c>
      <c r="BU3218" s="13">
        <v>1E-3</v>
      </c>
      <c r="BV3218" s="13">
        <v>0</v>
      </c>
      <c r="BW3218" s="13">
        <v>0</v>
      </c>
      <c r="BX3218" s="13">
        <v>0</v>
      </c>
      <c r="BY3218" s="13">
        <v>0</v>
      </c>
      <c r="BZ3218" s="13">
        <v>0</v>
      </c>
      <c r="CA3218" s="13">
        <v>0</v>
      </c>
      <c r="CB3218" s="13">
        <v>0</v>
      </c>
      <c r="CC3218" s="15">
        <v>0.27400000000000002</v>
      </c>
      <c r="CD3218" s="15">
        <v>-0.159</v>
      </c>
      <c r="CE3218" s="15">
        <v>0.36</v>
      </c>
      <c r="CF3218" s="15" t="s">
        <v>7128</v>
      </c>
      <c r="CG3218" s="15" t="s">
        <v>7128</v>
      </c>
      <c r="CH3218" s="13" t="s">
        <v>7128</v>
      </c>
      <c r="CI3218" s="13" t="s">
        <v>7128</v>
      </c>
      <c r="CJ3218" s="13">
        <v>0</v>
      </c>
      <c r="CK3218" s="12">
        <f t="shared" si="100"/>
        <v>0</v>
      </c>
      <c r="CL3218" s="36" t="str">
        <f t="shared" si="101"/>
        <v>NA</v>
      </c>
      <c r="CM3218" s="13">
        <v>1E-3</v>
      </c>
      <c r="CN3218" s="13" t="s">
        <v>7128</v>
      </c>
      <c r="CO3218" s="13" t="s">
        <v>7128</v>
      </c>
      <c r="CP3218" s="13" t="s">
        <v>7128</v>
      </c>
      <c r="CQ3218" s="13" t="s">
        <v>7128</v>
      </c>
      <c r="CR3218" s="13" t="s">
        <v>7128</v>
      </c>
      <c r="CS3218" s="13" t="s">
        <v>7128</v>
      </c>
      <c r="CT3218" s="13">
        <v>0</v>
      </c>
      <c r="CU3218" s="13">
        <v>1E-3</v>
      </c>
      <c r="CV3218" s="13">
        <v>0</v>
      </c>
      <c r="CW3218" s="13">
        <v>0</v>
      </c>
      <c r="CX3218" s="12" t="s">
        <v>7128</v>
      </c>
      <c r="CY3218" s="12" t="s">
        <v>7128</v>
      </c>
      <c r="CZ3218" s="15" t="s">
        <v>7128</v>
      </c>
      <c r="DA3218" s="20"/>
      <c r="DB3218" s="20"/>
    </row>
    <row r="3219" spans="1:106" ht="24">
      <c r="A3219" s="8" t="s">
        <v>1863</v>
      </c>
      <c r="B3219" s="8" t="s">
        <v>1864</v>
      </c>
      <c r="C3219" s="9" t="s">
        <v>7178</v>
      </c>
      <c r="D3219" s="9" t="s">
        <v>7126</v>
      </c>
      <c r="E3219" s="10" t="s">
        <v>7127</v>
      </c>
      <c r="F3219" s="10" t="s">
        <v>7126</v>
      </c>
      <c r="G3219" s="11">
        <v>1.1000000000000001</v>
      </c>
      <c r="H3219" s="11">
        <v>1.1000000000000001</v>
      </c>
      <c r="I3219" s="12">
        <v>9.0499999999999997E-2</v>
      </c>
      <c r="J3219" s="12">
        <v>0.15604999999999999</v>
      </c>
      <c r="K3219" s="12">
        <v>4.7E-2</v>
      </c>
      <c r="L3219" s="12">
        <v>0.10350000000000001</v>
      </c>
      <c r="M3219" s="12">
        <v>6.8320350000000002E-2</v>
      </c>
      <c r="N3219" s="12">
        <v>0.15604999999999999</v>
      </c>
      <c r="O3219" s="12">
        <v>-5.0389622641509438E-2</v>
      </c>
      <c r="P3219" s="12">
        <v>1.4169562887025533E-2</v>
      </c>
      <c r="Q3219" s="13">
        <v>17.399999999999999</v>
      </c>
      <c r="R3219" s="13">
        <v>0</v>
      </c>
      <c r="S3219" s="13">
        <v>0</v>
      </c>
      <c r="T3219" s="13">
        <v>0</v>
      </c>
      <c r="U3219" s="13">
        <v>17.399999999999999</v>
      </c>
      <c r="V3219" s="13">
        <v>1.79</v>
      </c>
      <c r="W3219" s="13">
        <v>15.61</v>
      </c>
      <c r="X3219" s="14">
        <v>0.10287356321839082</v>
      </c>
      <c r="Y3219" s="15">
        <v>0.3231292517006803</v>
      </c>
      <c r="Z3219" s="14">
        <v>0</v>
      </c>
      <c r="AA3219" s="14">
        <v>0</v>
      </c>
      <c r="AB3219" s="14">
        <v>0</v>
      </c>
      <c r="AC3219" s="14">
        <v>0</v>
      </c>
      <c r="AD3219" s="13">
        <v>0.59099999999999997</v>
      </c>
      <c r="AE3219" s="15">
        <v>2.8023055555555558</v>
      </c>
      <c r="AF3219" s="14">
        <v>0.16733200530681511</v>
      </c>
      <c r="AG3219" s="14">
        <v>0.85966817726376255</v>
      </c>
      <c r="AH3219" s="15">
        <v>0.41684981684981681</v>
      </c>
      <c r="AI3219" s="5">
        <v>51.441441441441441</v>
      </c>
      <c r="AJ3219" s="15">
        <v>4.4387755102040813</v>
      </c>
      <c r="AK3219" s="15">
        <v>4.4387755102040813</v>
      </c>
      <c r="AL3219" s="15" t="s">
        <v>7128</v>
      </c>
      <c r="AM3219" s="15" t="s">
        <v>7128</v>
      </c>
      <c r="AN3219" s="15">
        <v>0.43939393939393934</v>
      </c>
      <c r="AO3219" s="15">
        <v>0.22081218274111675</v>
      </c>
      <c r="AP3219" s="15">
        <v>2.7338003502626971</v>
      </c>
      <c r="AQ3219" s="15">
        <v>2.6913793103448276</v>
      </c>
      <c r="AR3219" s="15">
        <v>0.41285374239619144</v>
      </c>
      <c r="AS3219" s="15">
        <v>0.19809644670050761</v>
      </c>
      <c r="AT3219" s="14">
        <v>0</v>
      </c>
      <c r="AU3219" s="14">
        <v>0</v>
      </c>
      <c r="AV3219" s="12">
        <v>0.316</v>
      </c>
      <c r="AW3219" s="12">
        <v>0.20600000000000002</v>
      </c>
      <c r="AX3219" s="12">
        <v>0.21600000000000003</v>
      </c>
      <c r="AY3219" s="12">
        <v>0.20399999999999999</v>
      </c>
      <c r="AZ3219" s="14" t="s">
        <v>7128</v>
      </c>
      <c r="BA3219" s="14" t="s">
        <v>7128</v>
      </c>
      <c r="BB3219" s="14">
        <v>0.10566037735849056</v>
      </c>
      <c r="BC3219" s="14">
        <v>0.17021956288702553</v>
      </c>
      <c r="BD3219" s="14">
        <v>4.9746192893401014E-2</v>
      </c>
      <c r="BE3219" s="14">
        <v>7.2461928934010156E-2</v>
      </c>
      <c r="BF3219" s="14">
        <v>0.3909657320872274</v>
      </c>
      <c r="BG3219" s="14" t="s">
        <v>7128</v>
      </c>
      <c r="BH3219" s="13">
        <v>3.92</v>
      </c>
      <c r="BI3219" s="13">
        <v>3.92</v>
      </c>
      <c r="BJ3219" s="13">
        <v>5.71</v>
      </c>
      <c r="BK3219" s="13">
        <v>5.71</v>
      </c>
      <c r="BL3219" s="13">
        <v>78.8</v>
      </c>
      <c r="BM3219" s="13">
        <v>78.8</v>
      </c>
      <c r="BN3219" s="13">
        <v>5.8</v>
      </c>
      <c r="BO3219" s="13">
        <v>5.8</v>
      </c>
      <c r="BP3219" s="13">
        <v>3.4775856697819316</v>
      </c>
      <c r="BQ3219" s="13">
        <v>0</v>
      </c>
      <c r="BR3219" s="13">
        <v>0</v>
      </c>
      <c r="BS3219" s="13">
        <v>-0.10299999999999999</v>
      </c>
      <c r="BT3219" s="14">
        <v>-2.9618249492746156E-2</v>
      </c>
      <c r="BU3219" s="13">
        <v>3.5805856697819318</v>
      </c>
      <c r="BV3219" s="13">
        <v>4.0229999999999997</v>
      </c>
      <c r="BW3219" s="13">
        <v>4.0229999999999997</v>
      </c>
      <c r="BX3219" s="13">
        <v>37.1</v>
      </c>
      <c r="BY3219" s="13">
        <v>20.43</v>
      </c>
      <c r="BZ3219" s="13">
        <v>39.6</v>
      </c>
      <c r="CA3219" s="13">
        <v>37.81</v>
      </c>
      <c r="CB3219" s="13">
        <v>0</v>
      </c>
      <c r="CC3219" s="15">
        <v>0.95899999999999996</v>
      </c>
      <c r="CD3219" s="15">
        <v>1.1100000000000001</v>
      </c>
      <c r="CE3219" s="15">
        <v>0.36</v>
      </c>
      <c r="CF3219" s="15" t="s">
        <v>7128</v>
      </c>
      <c r="CG3219" s="15" t="s">
        <v>7128</v>
      </c>
      <c r="CH3219" s="13" t="s">
        <v>7128</v>
      </c>
      <c r="CI3219" s="13" t="s">
        <v>7128</v>
      </c>
      <c r="CJ3219" s="13">
        <v>0</v>
      </c>
      <c r="CK3219" s="12">
        <f t="shared" si="100"/>
        <v>0</v>
      </c>
      <c r="CL3219" s="36">
        <f t="shared" si="101"/>
        <v>2.084104734197302</v>
      </c>
      <c r="CM3219" s="13">
        <v>6.42</v>
      </c>
      <c r="CN3219" s="13">
        <v>2.5099999999999998</v>
      </c>
      <c r="CO3219" s="13">
        <v>3.92</v>
      </c>
      <c r="CP3219" s="13">
        <v>17.399999999999999</v>
      </c>
      <c r="CQ3219" s="13">
        <v>5.8</v>
      </c>
      <c r="CR3219" s="13">
        <v>15.61</v>
      </c>
      <c r="CS3219" s="13" t="s">
        <v>7128</v>
      </c>
      <c r="CT3219" s="13">
        <v>0</v>
      </c>
      <c r="CU3219" s="13">
        <v>5.71</v>
      </c>
      <c r="CV3219" s="13">
        <v>37.81</v>
      </c>
      <c r="CW3219" s="13">
        <v>5.8</v>
      </c>
      <c r="CX3219" s="12">
        <v>0.10566037735849056</v>
      </c>
      <c r="CY3219" s="12">
        <v>0.17021956288702553</v>
      </c>
      <c r="CZ3219" s="15">
        <v>2.6913793103448276</v>
      </c>
      <c r="DA3219" s="20"/>
      <c r="DB3219" s="20"/>
    </row>
    <row r="3220" spans="1:106">
      <c r="A3220" s="8" t="s">
        <v>3545</v>
      </c>
      <c r="B3220" s="8" t="s">
        <v>3546</v>
      </c>
      <c r="C3220" s="9" t="s">
        <v>7181</v>
      </c>
      <c r="D3220" s="9" t="s">
        <v>7126</v>
      </c>
      <c r="E3220" s="10" t="s">
        <v>7127</v>
      </c>
      <c r="F3220" s="10" t="s">
        <v>7126</v>
      </c>
      <c r="G3220" s="11">
        <v>0.94</v>
      </c>
      <c r="H3220" s="11">
        <v>0.95346141550312935</v>
      </c>
      <c r="I3220" s="12">
        <v>9.0499999999999997E-2</v>
      </c>
      <c r="J3220" s="12">
        <v>0.14278825810303319</v>
      </c>
      <c r="K3220" s="12">
        <v>4.7E-2</v>
      </c>
      <c r="L3220" s="12">
        <v>0.10350000000000001</v>
      </c>
      <c r="M3220" s="12">
        <v>6.8320350000000002E-2</v>
      </c>
      <c r="N3220" s="12">
        <v>0.14106317939596472</v>
      </c>
      <c r="O3220" s="12">
        <v>8.4330385964763416E-2</v>
      </c>
      <c r="P3220" s="12">
        <v>8.5116582831506943E-2</v>
      </c>
      <c r="Q3220" s="13">
        <v>6.03</v>
      </c>
      <c r="R3220" s="13">
        <v>0</v>
      </c>
      <c r="S3220" s="13">
        <v>0.14299999999999999</v>
      </c>
      <c r="T3220" s="13">
        <v>0.14299999999999999</v>
      </c>
      <c r="U3220" s="13">
        <v>6.173</v>
      </c>
      <c r="V3220" s="13">
        <v>0.16700000000000001</v>
      </c>
      <c r="W3220" s="13">
        <v>6.0060000000000002</v>
      </c>
      <c r="X3220" s="14">
        <v>2.7053296614288031E-2</v>
      </c>
      <c r="Y3220" s="15">
        <v>0.36919831223628691</v>
      </c>
      <c r="Z3220" s="14">
        <v>2.7170815124453733E-2</v>
      </c>
      <c r="AA3220" s="14">
        <v>2.3165397699659807E-2</v>
      </c>
      <c r="AB3220" s="14">
        <v>2.7929687499999998E-2</v>
      </c>
      <c r="AC3220" s="14">
        <v>2.3714759535655053E-2</v>
      </c>
      <c r="AD3220" s="13">
        <v>0.255</v>
      </c>
      <c r="AE3220" s="15">
        <v>-4.552777777777782E-2</v>
      </c>
      <c r="AF3220" s="14">
        <v>0.17606816861659008</v>
      </c>
      <c r="AG3220" s="14" t="s">
        <v>7128</v>
      </c>
      <c r="AH3220" s="15">
        <v>0.37073170731707322</v>
      </c>
      <c r="AI3220" s="5">
        <v>141.81818181818184</v>
      </c>
      <c r="AJ3220" s="15">
        <v>6.4285714285714288</v>
      </c>
      <c r="AK3220" s="15">
        <v>6.4285714285714288</v>
      </c>
      <c r="AL3220" s="15" t="s">
        <v>7128</v>
      </c>
      <c r="AM3220" s="15" t="s">
        <v>7128</v>
      </c>
      <c r="AN3220" s="15">
        <v>1.177734375</v>
      </c>
      <c r="AO3220" s="15">
        <v>0.53839285714285723</v>
      </c>
      <c r="AP3220" s="15">
        <v>3.85</v>
      </c>
      <c r="AQ3220" s="15">
        <v>3.8254777070063692</v>
      </c>
      <c r="AR3220" s="15">
        <v>1.1785714285714286</v>
      </c>
      <c r="AS3220" s="15">
        <v>0.53625</v>
      </c>
      <c r="AT3220" s="14">
        <v>0</v>
      </c>
      <c r="AU3220" s="14">
        <v>0</v>
      </c>
      <c r="AV3220" s="12" t="s">
        <v>7128</v>
      </c>
      <c r="AW3220" s="12" t="s">
        <v>7128</v>
      </c>
      <c r="AX3220" s="12" t="s">
        <v>7128</v>
      </c>
      <c r="AY3220" s="12">
        <v>5.3559999999999999</v>
      </c>
      <c r="AZ3220" s="14" t="s">
        <v>7128</v>
      </c>
      <c r="BA3220" s="14" t="s">
        <v>7128</v>
      </c>
      <c r="BB3220" s="14">
        <v>0.22711864406779661</v>
      </c>
      <c r="BC3220" s="14">
        <v>0.22617976222747166</v>
      </c>
      <c r="BD3220" s="14">
        <v>8.3750000000000005E-2</v>
      </c>
      <c r="BE3220" s="14">
        <v>0.13928571428571429</v>
      </c>
      <c r="BF3220" s="14">
        <v>0.39612903225806451</v>
      </c>
      <c r="BG3220" s="14" t="s">
        <v>7128</v>
      </c>
      <c r="BH3220" s="13">
        <v>0.93799999999999994</v>
      </c>
      <c r="BI3220" s="13">
        <v>0.93799999999999994</v>
      </c>
      <c r="BJ3220" s="13">
        <v>1.56</v>
      </c>
      <c r="BK3220" s="13">
        <v>1.56</v>
      </c>
      <c r="BL3220" s="13">
        <v>11.2</v>
      </c>
      <c r="BM3220" s="13">
        <v>11.2</v>
      </c>
      <c r="BN3220" s="13">
        <v>1.57</v>
      </c>
      <c r="BO3220" s="13">
        <v>1.57</v>
      </c>
      <c r="BP3220" s="13">
        <v>0.94203870967741943</v>
      </c>
      <c r="BQ3220" s="13">
        <v>0</v>
      </c>
      <c r="BR3220" s="13">
        <v>0</v>
      </c>
      <c r="BS3220" s="13">
        <v>-0.23699999999999999</v>
      </c>
      <c r="BT3220" s="14">
        <v>-0.25158201840894145</v>
      </c>
      <c r="BU3220" s="13">
        <v>1.1790387096774193</v>
      </c>
      <c r="BV3220" s="13">
        <v>1.1749999999999998</v>
      </c>
      <c r="BW3220" s="13">
        <v>1.1749999999999998</v>
      </c>
      <c r="BX3220" s="13">
        <v>4.13</v>
      </c>
      <c r="BY3220" s="13">
        <v>4.165</v>
      </c>
      <c r="BZ3220" s="13">
        <v>5.12</v>
      </c>
      <c r="CA3220" s="13">
        <v>5.0960000000000001</v>
      </c>
      <c r="CB3220" s="13">
        <v>0</v>
      </c>
      <c r="CC3220" s="15" t="s">
        <v>7128</v>
      </c>
      <c r="CD3220" s="15">
        <v>-0.51700000000000002</v>
      </c>
      <c r="CE3220" s="15">
        <v>0.36</v>
      </c>
      <c r="CF3220" s="15">
        <v>1.9584995365891391</v>
      </c>
      <c r="CG3220" s="15">
        <v>1.9028248585565943</v>
      </c>
      <c r="CH3220" s="13">
        <v>0.17929999999999999</v>
      </c>
      <c r="CI3220" s="13">
        <v>0.1139</v>
      </c>
      <c r="CJ3220" s="13">
        <v>0</v>
      </c>
      <c r="CK3220" s="12">
        <f t="shared" si="100"/>
        <v>0</v>
      </c>
      <c r="CL3220" s="36">
        <f t="shared" si="101"/>
        <v>2.1978021978021975</v>
      </c>
      <c r="CM3220" s="13">
        <v>1.55</v>
      </c>
      <c r="CN3220" s="13">
        <v>0.61399999999999999</v>
      </c>
      <c r="CO3220" s="13">
        <v>0.93799999999999994</v>
      </c>
      <c r="CP3220" s="13">
        <v>6.03</v>
      </c>
      <c r="CQ3220" s="13">
        <v>1.57</v>
      </c>
      <c r="CR3220" s="13">
        <v>6.0060000000000002</v>
      </c>
      <c r="CS3220" s="13" t="s">
        <v>7128</v>
      </c>
      <c r="CT3220" s="13">
        <v>0</v>
      </c>
      <c r="CU3220" s="13">
        <v>1.56</v>
      </c>
      <c r="CV3220" s="13">
        <v>5.0960000000000001</v>
      </c>
      <c r="CW3220" s="13">
        <v>1.57</v>
      </c>
      <c r="CX3220" s="12">
        <v>0.22711864406779661</v>
      </c>
      <c r="CY3220" s="12">
        <v>0.22617976222747166</v>
      </c>
      <c r="CZ3220" s="15">
        <v>3.8254777070063692</v>
      </c>
      <c r="DA3220" s="20"/>
      <c r="DB3220" s="20"/>
    </row>
    <row r="3221" spans="1:106" ht="24">
      <c r="A3221" s="8" t="s">
        <v>4931</v>
      </c>
      <c r="B3221" s="8" t="s">
        <v>4932</v>
      </c>
      <c r="C3221" s="9" t="s">
        <v>7149</v>
      </c>
      <c r="D3221" s="9" t="s">
        <v>7126</v>
      </c>
      <c r="E3221" s="10" t="s">
        <v>7127</v>
      </c>
      <c r="F3221" s="10" t="s">
        <v>7126</v>
      </c>
      <c r="G3221" s="11">
        <v>0.85</v>
      </c>
      <c r="H3221" s="11">
        <v>0.85</v>
      </c>
      <c r="I3221" s="12">
        <v>9.0499999999999997E-2</v>
      </c>
      <c r="J3221" s="12">
        <v>0.13342499999999999</v>
      </c>
      <c r="K3221" s="12">
        <v>4.1999999999999996E-2</v>
      </c>
      <c r="L3221" s="12">
        <v>9.8500000000000004E-2</v>
      </c>
      <c r="M3221" s="12">
        <v>6.5019850000000004E-2</v>
      </c>
      <c r="N3221" s="12">
        <v>0.13342499999999999</v>
      </c>
      <c r="O3221" s="12">
        <v>-0.12609515706806282</v>
      </c>
      <c r="P3221" s="12">
        <v>-0.11018290629073196</v>
      </c>
      <c r="Q3221" s="13">
        <v>0.84899999999999998</v>
      </c>
      <c r="R3221" s="13">
        <v>0</v>
      </c>
      <c r="S3221" s="13">
        <v>0</v>
      </c>
      <c r="T3221" s="13">
        <v>0</v>
      </c>
      <c r="U3221" s="13">
        <v>0.84899999999999998</v>
      </c>
      <c r="V3221" s="13">
        <v>3.5000000000000003E-2</v>
      </c>
      <c r="W3221" s="13">
        <v>0.81399999999999995</v>
      </c>
      <c r="X3221" s="14">
        <v>4.122497055359247E-2</v>
      </c>
      <c r="Y3221" s="15">
        <v>9.2592592592592601E-2</v>
      </c>
      <c r="Z3221" s="14">
        <v>0</v>
      </c>
      <c r="AA3221" s="14">
        <v>0</v>
      </c>
      <c r="AB3221" s="14">
        <v>0</v>
      </c>
      <c r="AC3221" s="14">
        <v>0</v>
      </c>
      <c r="AD3221" s="13">
        <v>0.105</v>
      </c>
      <c r="AE3221" s="15">
        <v>0.98741666666666683</v>
      </c>
      <c r="AF3221" s="14">
        <v>8.9442719099991588E-2</v>
      </c>
      <c r="AG3221" s="14">
        <v>0.78485986010242614</v>
      </c>
      <c r="AH3221" s="15">
        <v>0.27142857142857146</v>
      </c>
      <c r="AI3221" s="5">
        <v>77</v>
      </c>
      <c r="AJ3221" s="15">
        <v>60.642857142857139</v>
      </c>
      <c r="AK3221" s="15">
        <v>60.642857142857139</v>
      </c>
      <c r="AL3221" s="15" t="s">
        <v>7128</v>
      </c>
      <c r="AM3221" s="15" t="s">
        <v>7128</v>
      </c>
      <c r="AN3221" s="15">
        <v>0.45401069518716575</v>
      </c>
      <c r="AO3221" s="15">
        <v>1.0378973105134475</v>
      </c>
      <c r="AP3221" s="15">
        <v>10.571428571428571</v>
      </c>
      <c r="AQ3221" s="15">
        <v>9.1460674157303377</v>
      </c>
      <c r="AR3221" s="15">
        <v>0.44359673024523155</v>
      </c>
      <c r="AS3221" s="15">
        <v>0.99511002444987773</v>
      </c>
      <c r="AT3221" s="14">
        <v>0</v>
      </c>
      <c r="AU3221" s="14">
        <v>0</v>
      </c>
      <c r="AV3221" s="12">
        <v>-0.43200000000000005</v>
      </c>
      <c r="AW3221" s="12">
        <v>-0.34200000000000003</v>
      </c>
      <c r="AX3221" s="12">
        <v>-0.24199999999999999</v>
      </c>
      <c r="AY3221" s="12">
        <v>-5.7000000000000002E-2</v>
      </c>
      <c r="AZ3221" s="14" t="s">
        <v>7128</v>
      </c>
      <c r="BA3221" s="14" t="s">
        <v>7128</v>
      </c>
      <c r="BB3221" s="14">
        <v>7.3298429319371729E-3</v>
      </c>
      <c r="BC3221" s="14">
        <v>2.3242093709268021E-2</v>
      </c>
      <c r="BD3221" s="14">
        <v>1.7114914425427875E-2</v>
      </c>
      <c r="BE3221" s="14">
        <v>9.4132029339853304E-2</v>
      </c>
      <c r="BF3221" s="14">
        <v>0.4883720930232559</v>
      </c>
      <c r="BG3221" s="14">
        <v>2.35E-2</v>
      </c>
      <c r="BH3221" s="13">
        <v>1.4E-2</v>
      </c>
      <c r="BI3221" s="13">
        <v>1.4E-2</v>
      </c>
      <c r="BJ3221" s="13">
        <v>7.6999999999999999E-2</v>
      </c>
      <c r="BK3221" s="13">
        <v>7.6999999999999999E-2</v>
      </c>
      <c r="BL3221" s="13">
        <v>0.81799999999999995</v>
      </c>
      <c r="BM3221" s="13">
        <v>0.81799999999999995</v>
      </c>
      <c r="BN3221" s="13">
        <v>8.8999999999999996E-2</v>
      </c>
      <c r="BO3221" s="13">
        <v>8.8999999999999996E-2</v>
      </c>
      <c r="BP3221" s="13">
        <v>3.9395348837209292E-2</v>
      </c>
      <c r="BQ3221" s="13">
        <v>0</v>
      </c>
      <c r="BR3221" s="13">
        <v>0</v>
      </c>
      <c r="BS3221" s="13">
        <v>-6.5000000000000002E-2</v>
      </c>
      <c r="BT3221" s="14">
        <v>-1.6499409681227868</v>
      </c>
      <c r="BU3221" s="13">
        <v>0.1043953488372093</v>
      </c>
      <c r="BV3221" s="13">
        <v>7.9000000000000001E-2</v>
      </c>
      <c r="BW3221" s="13">
        <v>7.9000000000000001E-2</v>
      </c>
      <c r="BX3221" s="13">
        <v>1.91</v>
      </c>
      <c r="BY3221" s="13">
        <v>1.6949999999999998</v>
      </c>
      <c r="BZ3221" s="13">
        <v>1.87</v>
      </c>
      <c r="CA3221" s="13">
        <v>1.8350000000000002</v>
      </c>
      <c r="CB3221" s="13">
        <v>0</v>
      </c>
      <c r="CC3221" s="15">
        <v>0.46800000000000003</v>
      </c>
      <c r="CD3221" s="15">
        <v>0.127</v>
      </c>
      <c r="CE3221" s="15">
        <v>0.36</v>
      </c>
      <c r="CF3221" s="15" t="s">
        <v>7128</v>
      </c>
      <c r="CG3221" s="15" t="s">
        <v>7128</v>
      </c>
      <c r="CH3221" s="13" t="s">
        <v>7128</v>
      </c>
      <c r="CI3221" s="13" t="s">
        <v>7128</v>
      </c>
      <c r="CJ3221" s="13">
        <v>0</v>
      </c>
      <c r="CK3221" s="12">
        <f t="shared" si="100"/>
        <v>0</v>
      </c>
      <c r="CL3221" s="36">
        <f t="shared" si="101"/>
        <v>0.44577656675749311</v>
      </c>
      <c r="CM3221" s="13">
        <v>4.2999999999999997E-2</v>
      </c>
      <c r="CN3221" s="13">
        <v>2.1000000000000001E-2</v>
      </c>
      <c r="CO3221" s="13">
        <v>1.4E-2</v>
      </c>
      <c r="CP3221" s="13">
        <v>0.84899999999999998</v>
      </c>
      <c r="CQ3221" s="13">
        <v>8.8999999999999996E-2</v>
      </c>
      <c r="CR3221" s="13">
        <v>0.81399999999999995</v>
      </c>
      <c r="CS3221" s="13" t="s">
        <v>7128</v>
      </c>
      <c r="CT3221" s="13">
        <v>0</v>
      </c>
      <c r="CU3221" s="13">
        <v>7.6999999999999999E-2</v>
      </c>
      <c r="CV3221" s="13">
        <v>1.8350000000000002</v>
      </c>
      <c r="CW3221" s="13">
        <v>8.8999999999999996E-2</v>
      </c>
      <c r="CX3221" s="12">
        <v>7.3298429319371729E-3</v>
      </c>
      <c r="CY3221" s="12">
        <v>2.3242093709268021E-2</v>
      </c>
      <c r="CZ3221" s="15">
        <v>9.1460674157303377</v>
      </c>
      <c r="DA3221" s="20"/>
      <c r="DB3221" s="20"/>
    </row>
    <row r="3222" spans="1:106">
      <c r="A3222" s="8" t="s">
        <v>7038</v>
      </c>
      <c r="B3222" s="8" t="s">
        <v>7039</v>
      </c>
      <c r="C3222" s="9" t="s">
        <v>7134</v>
      </c>
      <c r="D3222" s="9" t="s">
        <v>7126</v>
      </c>
      <c r="E3222" s="10" t="s">
        <v>7127</v>
      </c>
      <c r="F3222" s="10" t="s">
        <v>7126</v>
      </c>
      <c r="G3222" s="11">
        <v>0.89</v>
      </c>
      <c r="H3222" s="11">
        <v>0.89</v>
      </c>
      <c r="I3222" s="12">
        <v>9.0499999999999997E-2</v>
      </c>
      <c r="J3222" s="12">
        <v>0.137045</v>
      </c>
      <c r="K3222" s="12">
        <v>4.7E-2</v>
      </c>
      <c r="L3222" s="12">
        <v>0.10350000000000001</v>
      </c>
      <c r="M3222" s="12">
        <v>6.8320350000000002E-2</v>
      </c>
      <c r="N3222" s="12">
        <v>0.137045</v>
      </c>
      <c r="O3222" s="12">
        <v>-0.137045</v>
      </c>
      <c r="P3222" s="12">
        <v>-0.137045</v>
      </c>
      <c r="Q3222" s="13">
        <v>0.121</v>
      </c>
      <c r="R3222" s="13">
        <v>0</v>
      </c>
      <c r="S3222" s="13">
        <v>0</v>
      </c>
      <c r="T3222" s="13">
        <v>0</v>
      </c>
      <c r="U3222" s="13">
        <v>0.121</v>
      </c>
      <c r="V3222" s="13">
        <v>0</v>
      </c>
      <c r="W3222" s="13">
        <v>0.121</v>
      </c>
      <c r="X3222" s="14">
        <v>0</v>
      </c>
      <c r="Y3222" s="15">
        <v>6.1919504643962855E-2</v>
      </c>
      <c r="Z3222" s="14" t="s">
        <v>7128</v>
      </c>
      <c r="AA3222" s="14">
        <v>0</v>
      </c>
      <c r="AB3222" s="14" t="s">
        <v>7128</v>
      </c>
      <c r="AC3222" s="14">
        <v>0</v>
      </c>
      <c r="AD3222" s="13">
        <v>4.0000000000000001E-3</v>
      </c>
      <c r="AE3222" s="15">
        <v>1.1187222222222222</v>
      </c>
      <c r="AF3222" s="14">
        <v>3.1622776601683791E-2</v>
      </c>
      <c r="AG3222" s="14" t="s">
        <v>7128</v>
      </c>
      <c r="AH3222" s="15">
        <v>0.5</v>
      </c>
      <c r="AI3222" s="5" t="s">
        <v>7128</v>
      </c>
      <c r="AJ3222" s="15" t="s">
        <v>7128</v>
      </c>
      <c r="AK3222" s="15" t="s">
        <v>7128</v>
      </c>
      <c r="AL3222" s="15" t="s">
        <v>7128</v>
      </c>
      <c r="AM3222" s="15" t="s">
        <v>7128</v>
      </c>
      <c r="AN3222" s="15" t="s">
        <v>7128</v>
      </c>
      <c r="AO3222" s="15" t="s">
        <v>7128</v>
      </c>
      <c r="AP3222" s="15" t="s">
        <v>7128</v>
      </c>
      <c r="AQ3222" s="15" t="s">
        <v>7128</v>
      </c>
      <c r="AR3222" s="15" t="s">
        <v>7128</v>
      </c>
      <c r="AS3222" s="15" t="s">
        <v>7128</v>
      </c>
      <c r="AT3222" s="14" t="s">
        <v>7128</v>
      </c>
      <c r="AU3222" s="14">
        <v>0</v>
      </c>
      <c r="AV3222" s="12" t="s">
        <v>7128</v>
      </c>
      <c r="AW3222" s="12" t="s">
        <v>7128</v>
      </c>
      <c r="AX3222" s="12" t="s">
        <v>7128</v>
      </c>
      <c r="AY3222" s="12" t="s">
        <v>7128</v>
      </c>
      <c r="AZ3222" s="14" t="s">
        <v>7128</v>
      </c>
      <c r="BA3222" s="14" t="s">
        <v>7128</v>
      </c>
      <c r="BB3222" s="14">
        <v>0</v>
      </c>
      <c r="BC3222" s="14">
        <v>0</v>
      </c>
      <c r="BD3222" s="14" t="s">
        <v>7128</v>
      </c>
      <c r="BE3222" s="14" t="s">
        <v>7128</v>
      </c>
      <c r="BF3222" s="14">
        <v>0</v>
      </c>
      <c r="BG3222" s="14" t="s">
        <v>7128</v>
      </c>
      <c r="BH3222" s="13">
        <v>0</v>
      </c>
      <c r="BI3222" s="13">
        <v>0</v>
      </c>
      <c r="BJ3222" s="13">
        <v>0</v>
      </c>
      <c r="BK3222" s="13">
        <v>0</v>
      </c>
      <c r="BL3222" s="13">
        <v>0</v>
      </c>
      <c r="BM3222" s="13">
        <v>0</v>
      </c>
      <c r="BN3222" s="13">
        <v>0</v>
      </c>
      <c r="BO3222" s="13">
        <v>0</v>
      </c>
      <c r="BP3222" s="13">
        <v>0</v>
      </c>
      <c r="BQ3222" s="13">
        <v>0</v>
      </c>
      <c r="BR3222" s="13">
        <v>0</v>
      </c>
      <c r="BS3222" s="13">
        <v>0</v>
      </c>
      <c r="BT3222" s="14" t="s">
        <v>7128</v>
      </c>
      <c r="BU3222" s="13">
        <v>0</v>
      </c>
      <c r="BV3222" s="13">
        <v>0</v>
      </c>
      <c r="BW3222" s="13">
        <v>0</v>
      </c>
      <c r="BX3222" s="13">
        <v>2.78</v>
      </c>
      <c r="BY3222" s="13">
        <v>5.13</v>
      </c>
      <c r="BZ3222" s="13">
        <v>0</v>
      </c>
      <c r="CA3222" s="13">
        <v>0</v>
      </c>
      <c r="CB3222" s="13">
        <v>0</v>
      </c>
      <c r="CC3222" s="15">
        <v>-0.11799999999999999</v>
      </c>
      <c r="CD3222" s="15">
        <v>1.46</v>
      </c>
      <c r="CE3222" s="15">
        <v>0.36</v>
      </c>
      <c r="CF3222" s="15" t="s">
        <v>7128</v>
      </c>
      <c r="CG3222" s="15" t="s">
        <v>7128</v>
      </c>
      <c r="CH3222" s="13" t="s">
        <v>7128</v>
      </c>
      <c r="CI3222" s="13" t="s">
        <v>7128</v>
      </c>
      <c r="CJ3222" s="13">
        <v>0</v>
      </c>
      <c r="CK3222" s="12">
        <f t="shared" si="100"/>
        <v>0</v>
      </c>
      <c r="CL3222" s="36" t="str">
        <f t="shared" si="101"/>
        <v>NA</v>
      </c>
      <c r="CM3222" s="13" t="s">
        <v>7128</v>
      </c>
      <c r="CN3222" s="13" t="s">
        <v>7128</v>
      </c>
      <c r="CO3222" s="13" t="s">
        <v>7128</v>
      </c>
      <c r="CP3222" s="13" t="s">
        <v>7128</v>
      </c>
      <c r="CQ3222" s="13" t="s">
        <v>7128</v>
      </c>
      <c r="CR3222" s="13" t="s">
        <v>7128</v>
      </c>
      <c r="CS3222" s="13" t="s">
        <v>7128</v>
      </c>
      <c r="CT3222" s="13">
        <v>0</v>
      </c>
      <c r="CU3222" s="13">
        <v>0</v>
      </c>
      <c r="CV3222" s="13">
        <v>0</v>
      </c>
      <c r="CW3222" s="13">
        <v>0</v>
      </c>
      <c r="CX3222" s="12">
        <v>0</v>
      </c>
      <c r="CY3222" s="12">
        <v>0</v>
      </c>
      <c r="CZ3222" s="15" t="s">
        <v>7128</v>
      </c>
      <c r="DA3222" s="20"/>
      <c r="DB3222" s="20"/>
    </row>
    <row r="3223" spans="1:106">
      <c r="A3223" s="8" t="s">
        <v>2933</v>
      </c>
      <c r="B3223" s="8" t="s">
        <v>2934</v>
      </c>
      <c r="C3223" s="9" t="s">
        <v>7139</v>
      </c>
      <c r="D3223" s="9" t="s">
        <v>7126</v>
      </c>
      <c r="E3223" s="10" t="s">
        <v>7127</v>
      </c>
      <c r="F3223" s="10" t="s">
        <v>7126</v>
      </c>
      <c r="G3223" s="11">
        <v>0.59</v>
      </c>
      <c r="H3223" s="11">
        <v>0.62775999999999998</v>
      </c>
      <c r="I3223" s="12">
        <v>9.0499999999999997E-2</v>
      </c>
      <c r="J3223" s="12">
        <v>0.11331228</v>
      </c>
      <c r="K3223" s="12">
        <v>4.7E-2</v>
      </c>
      <c r="L3223" s="12">
        <v>0.10350000000000001</v>
      </c>
      <c r="M3223" s="12">
        <v>6.8320350000000002E-2</v>
      </c>
      <c r="N3223" s="12">
        <v>0.10937138102189782</v>
      </c>
      <c r="O3223" s="12">
        <v>-0.10832361786848073</v>
      </c>
      <c r="P3223" s="12">
        <v>-8.8601601571547256E-3</v>
      </c>
      <c r="Q3223" s="13">
        <v>32.5</v>
      </c>
      <c r="R3223" s="13">
        <v>0</v>
      </c>
      <c r="S3223" s="13">
        <v>3.12</v>
      </c>
      <c r="T3223" s="13">
        <v>3.12</v>
      </c>
      <c r="U3223" s="13">
        <v>35.619999999999997</v>
      </c>
      <c r="V3223" s="13">
        <v>0.11700000000000001</v>
      </c>
      <c r="W3223" s="13">
        <v>35.503</v>
      </c>
      <c r="X3223" s="14">
        <v>3.2846715328467158E-3</v>
      </c>
      <c r="Y3223" s="15">
        <v>0.16945925361766945</v>
      </c>
      <c r="Z3223" s="14">
        <v>0.42448979591836733</v>
      </c>
      <c r="AA3223" s="14">
        <v>8.7591240875912413E-2</v>
      </c>
      <c r="AB3223" s="14">
        <v>0.73758865248226946</v>
      </c>
      <c r="AC3223" s="14">
        <v>9.6000000000000002E-2</v>
      </c>
      <c r="AD3223" s="13">
        <v>0.124</v>
      </c>
      <c r="AE3223" s="15">
        <v>2.403694444444445</v>
      </c>
      <c r="AF3223" s="14">
        <v>0.14491376746189438</v>
      </c>
      <c r="AG3223" s="14">
        <v>0.82704357287181152</v>
      </c>
      <c r="AH3223" s="15">
        <v>0.83727034120734889</v>
      </c>
      <c r="AI3223" s="5">
        <v>1.0603290676416817</v>
      </c>
      <c r="AJ3223" s="15">
        <v>1477.2727272727273</v>
      </c>
      <c r="AK3223" s="15">
        <v>1477.2727272727273</v>
      </c>
      <c r="AL3223" s="15" t="s">
        <v>7128</v>
      </c>
      <c r="AM3223" s="15" t="s">
        <v>7128</v>
      </c>
      <c r="AN3223" s="15">
        <v>7.6832151300236395</v>
      </c>
      <c r="AO3223" s="15">
        <v>1.3485477178423235</v>
      </c>
      <c r="AP3223" s="15">
        <v>61.212068965517247</v>
      </c>
      <c r="AQ3223" s="15">
        <v>55.386895475819031</v>
      </c>
      <c r="AR3223" s="15">
        <v>4.9084750449329455</v>
      </c>
      <c r="AS3223" s="15">
        <v>1.4731535269709544</v>
      </c>
      <c r="AT3223" s="14">
        <v>0</v>
      </c>
      <c r="AU3223" s="14">
        <v>0</v>
      </c>
      <c r="AV3223" s="12" t="s">
        <v>7128</v>
      </c>
      <c r="AW3223" s="12" t="s">
        <v>7128</v>
      </c>
      <c r="AX3223" s="12" t="s">
        <v>7128</v>
      </c>
      <c r="AY3223" s="12" t="s">
        <v>7128</v>
      </c>
      <c r="AZ3223" s="14" t="s">
        <v>7128</v>
      </c>
      <c r="BA3223" s="14" t="s">
        <v>7128</v>
      </c>
      <c r="BB3223" s="14">
        <v>4.9886621315192742E-3</v>
      </c>
      <c r="BC3223" s="14">
        <v>0.10051122086474309</v>
      </c>
      <c r="BD3223" s="14">
        <v>9.1286307053941901E-4</v>
      </c>
      <c r="BE3223" s="14">
        <v>2.4066390041493774E-2</v>
      </c>
      <c r="BF3223" s="14">
        <v>0.33333333333333331</v>
      </c>
      <c r="BG3223" s="14">
        <v>3.5200000000000002E-2</v>
      </c>
      <c r="BH3223" s="13">
        <v>2.1999999999999999E-2</v>
      </c>
      <c r="BI3223" s="13">
        <v>2.1999999999999999E-2</v>
      </c>
      <c r="BJ3223" s="13">
        <v>0.57999999999999996</v>
      </c>
      <c r="BK3223" s="13">
        <v>0.57999999999999996</v>
      </c>
      <c r="BL3223" s="13">
        <v>24.1</v>
      </c>
      <c r="BM3223" s="13">
        <v>24.1</v>
      </c>
      <c r="BN3223" s="13">
        <v>0.64100000000000001</v>
      </c>
      <c r="BO3223" s="13">
        <v>0.64100000000000001</v>
      </c>
      <c r="BP3223" s="13">
        <v>0.38666666666666666</v>
      </c>
      <c r="BQ3223" s="13">
        <v>0</v>
      </c>
      <c r="BR3223" s="13">
        <v>0</v>
      </c>
      <c r="BS3223" s="13">
        <v>-5.7000000000000002E-2</v>
      </c>
      <c r="BT3223" s="14">
        <v>-0.14741379310344829</v>
      </c>
      <c r="BU3223" s="13">
        <v>0.44366666666666665</v>
      </c>
      <c r="BV3223" s="13">
        <v>7.9000000000000001E-2</v>
      </c>
      <c r="BW3223" s="13">
        <v>7.9000000000000001E-2</v>
      </c>
      <c r="BX3223" s="13">
        <v>4.41</v>
      </c>
      <c r="BY3223" s="13">
        <v>3.847</v>
      </c>
      <c r="BZ3223" s="13">
        <v>4.2300000000000004</v>
      </c>
      <c r="CA3223" s="13">
        <v>7.2330000000000005</v>
      </c>
      <c r="CB3223" s="13">
        <v>0</v>
      </c>
      <c r="CC3223" s="15">
        <v>0.79900000000000004</v>
      </c>
      <c r="CD3223" s="15" t="s">
        <v>7128</v>
      </c>
      <c r="CE3223" s="15">
        <v>0.36</v>
      </c>
      <c r="CF3223" s="15" t="s">
        <v>7128</v>
      </c>
      <c r="CG3223" s="15" t="s">
        <v>7128</v>
      </c>
      <c r="CH3223" s="13" t="s">
        <v>7128</v>
      </c>
      <c r="CI3223" s="13" t="s">
        <v>7128</v>
      </c>
      <c r="CJ3223" s="13">
        <v>0</v>
      </c>
      <c r="CK3223" s="12">
        <f t="shared" si="100"/>
        <v>0</v>
      </c>
      <c r="CL3223" s="36">
        <f t="shared" si="101"/>
        <v>3.3319507811419879</v>
      </c>
      <c r="CM3223" s="13">
        <v>3.3000000000000002E-2</v>
      </c>
      <c r="CN3223" s="13">
        <v>1.0999999999999999E-2</v>
      </c>
      <c r="CO3223" s="13">
        <v>2.1999999999999999E-2</v>
      </c>
      <c r="CP3223" s="13">
        <v>32.5</v>
      </c>
      <c r="CQ3223" s="13">
        <v>0.64100000000000001</v>
      </c>
      <c r="CR3223" s="13">
        <v>35.503</v>
      </c>
      <c r="CS3223" s="13" t="s">
        <v>7128</v>
      </c>
      <c r="CT3223" s="13">
        <v>0</v>
      </c>
      <c r="CU3223" s="13">
        <v>0.57999999999999996</v>
      </c>
      <c r="CV3223" s="13">
        <v>7.2330000000000005</v>
      </c>
      <c r="CW3223" s="13">
        <v>0.64100000000000001</v>
      </c>
      <c r="CX3223" s="12">
        <v>4.9886621315192742E-3</v>
      </c>
      <c r="CY3223" s="12">
        <v>0.10051122086474309</v>
      </c>
      <c r="CZ3223" s="15">
        <v>55.386895475819031</v>
      </c>
      <c r="DA3223" s="20"/>
      <c r="DB3223" s="20"/>
    </row>
    <row r="3224" spans="1:106" ht="24">
      <c r="A3224" s="8" t="s">
        <v>4615</v>
      </c>
      <c r="B3224" s="8" t="s">
        <v>4616</v>
      </c>
      <c r="C3224" s="9" t="s">
        <v>7192</v>
      </c>
      <c r="D3224" s="9" t="s">
        <v>7126</v>
      </c>
      <c r="E3224" s="10" t="s">
        <v>7127</v>
      </c>
      <c r="F3224" s="10" t="s">
        <v>7126</v>
      </c>
      <c r="G3224" s="11">
        <v>0.54</v>
      </c>
      <c r="H3224" s="11">
        <v>0.54</v>
      </c>
      <c r="I3224" s="12">
        <v>9.0499999999999997E-2</v>
      </c>
      <c r="J3224" s="12">
        <v>0.10537000000000001</v>
      </c>
      <c r="K3224" s="12">
        <v>4.7E-2</v>
      </c>
      <c r="L3224" s="12">
        <v>0.10350000000000001</v>
      </c>
      <c r="M3224" s="12">
        <v>6.8320350000000002E-2</v>
      </c>
      <c r="N3224" s="12">
        <v>0.10537000000000001</v>
      </c>
      <c r="O3224" s="12">
        <v>-9.1378230452674902E-2</v>
      </c>
      <c r="P3224" s="12">
        <v>-0.10383002536428812</v>
      </c>
      <c r="Q3224" s="13">
        <v>1.59</v>
      </c>
      <c r="R3224" s="13">
        <v>0</v>
      </c>
      <c r="S3224" s="13">
        <v>0</v>
      </c>
      <c r="T3224" s="13">
        <v>0</v>
      </c>
      <c r="U3224" s="13">
        <v>1.59</v>
      </c>
      <c r="V3224" s="13">
        <v>0</v>
      </c>
      <c r="W3224" s="13">
        <v>1.59</v>
      </c>
      <c r="X3224" s="14">
        <v>0</v>
      </c>
      <c r="Y3224" s="15">
        <v>0.31362007168458783</v>
      </c>
      <c r="Z3224" s="14" t="s">
        <v>7128</v>
      </c>
      <c r="AA3224" s="14">
        <v>0</v>
      </c>
      <c r="AB3224" s="14" t="s">
        <v>7128</v>
      </c>
      <c r="AC3224" s="14">
        <v>0</v>
      </c>
      <c r="AD3224" s="13">
        <v>0.28499999999999998</v>
      </c>
      <c r="AE3224" s="15">
        <v>0.29691666666666666</v>
      </c>
      <c r="AF3224" s="14">
        <v>0.20248456731316589</v>
      </c>
      <c r="AG3224" s="14" t="s">
        <v>7128</v>
      </c>
      <c r="AH3224" s="15">
        <v>0.48884381338742394</v>
      </c>
      <c r="AI3224" s="5">
        <v>1.75</v>
      </c>
      <c r="AJ3224" s="15">
        <v>46.764705882352942</v>
      </c>
      <c r="AK3224" s="15">
        <v>46.764705882352942</v>
      </c>
      <c r="AL3224" s="15" t="s">
        <v>7128</v>
      </c>
      <c r="AM3224" s="15" t="s">
        <v>7128</v>
      </c>
      <c r="AN3224" s="15" t="s">
        <v>7128</v>
      </c>
      <c r="AO3224" s="15">
        <v>0.7429906542056075</v>
      </c>
      <c r="AP3224" s="15">
        <v>227.14285714285714</v>
      </c>
      <c r="AQ3224" s="15">
        <v>144.54545454545456</v>
      </c>
      <c r="AR3224" s="15" t="s">
        <v>7128</v>
      </c>
      <c r="AS3224" s="15">
        <v>0.7429906542056075</v>
      </c>
      <c r="AT3224" s="14">
        <v>0</v>
      </c>
      <c r="AU3224" s="14">
        <v>0</v>
      </c>
      <c r="AV3224" s="12">
        <v>0.60499999999999998</v>
      </c>
      <c r="AW3224" s="12" t="s">
        <v>7128</v>
      </c>
      <c r="AX3224" s="12">
        <v>1.2190000000000001</v>
      </c>
      <c r="AY3224" s="12" t="s">
        <v>7128</v>
      </c>
      <c r="AZ3224" s="14" t="s">
        <v>7128</v>
      </c>
      <c r="BA3224" s="14" t="s">
        <v>7128</v>
      </c>
      <c r="BB3224" s="14">
        <v>1.3991769547325103E-2</v>
      </c>
      <c r="BC3224" s="14">
        <v>1.5399746357118822E-3</v>
      </c>
      <c r="BD3224" s="14">
        <v>1.5887850467289719E-2</v>
      </c>
      <c r="BE3224" s="14">
        <v>3.2710280373831773E-3</v>
      </c>
      <c r="BF3224" s="14">
        <v>0.37037037037037041</v>
      </c>
      <c r="BG3224" s="14">
        <v>1.9099999999999999E-2</v>
      </c>
      <c r="BH3224" s="13">
        <v>3.4000000000000002E-2</v>
      </c>
      <c r="BI3224" s="13">
        <v>3.4000000000000002E-2</v>
      </c>
      <c r="BJ3224" s="13">
        <v>7.0000000000000001E-3</v>
      </c>
      <c r="BK3224" s="13">
        <v>7.0000000000000001E-3</v>
      </c>
      <c r="BL3224" s="13">
        <v>2.14</v>
      </c>
      <c r="BM3224" s="13">
        <v>2.14</v>
      </c>
      <c r="BN3224" s="13">
        <v>1.0999999999999999E-2</v>
      </c>
      <c r="BO3224" s="13">
        <v>1.0999999999999999E-2</v>
      </c>
      <c r="BP3224" s="13">
        <v>4.4074074074074068E-3</v>
      </c>
      <c r="BQ3224" s="13">
        <v>0</v>
      </c>
      <c r="BR3224" s="13">
        <v>0</v>
      </c>
      <c r="BS3224" s="13">
        <v>-1.2E-2</v>
      </c>
      <c r="BT3224" s="14">
        <v>-2.7226890756302526</v>
      </c>
      <c r="BU3224" s="13">
        <v>1.6407407407407405E-2</v>
      </c>
      <c r="BV3224" s="13">
        <v>4.5999999999999999E-2</v>
      </c>
      <c r="BW3224" s="13">
        <v>4.5999999999999999E-2</v>
      </c>
      <c r="BX3224" s="13">
        <v>2.4300000000000002</v>
      </c>
      <c r="BY3224" s="13">
        <v>2.8620000000000001</v>
      </c>
      <c r="BZ3224" s="13">
        <v>0</v>
      </c>
      <c r="CA3224" s="13">
        <v>0</v>
      </c>
      <c r="CB3224" s="13">
        <v>0</v>
      </c>
      <c r="CC3224" s="15" t="s">
        <v>7128</v>
      </c>
      <c r="CD3224" s="15">
        <v>-0.33300000000000002</v>
      </c>
      <c r="CE3224" s="15">
        <v>0.36</v>
      </c>
      <c r="CF3224" s="15" t="s">
        <v>7128</v>
      </c>
      <c r="CG3224" s="15" t="s">
        <v>7128</v>
      </c>
      <c r="CH3224" s="13" t="s">
        <v>7128</v>
      </c>
      <c r="CI3224" s="13" t="s">
        <v>7128</v>
      </c>
      <c r="CJ3224" s="13">
        <v>0</v>
      </c>
      <c r="CK3224" s="12">
        <f t="shared" si="100"/>
        <v>0</v>
      </c>
      <c r="CL3224" s="36" t="str">
        <f t="shared" si="101"/>
        <v>NA</v>
      </c>
      <c r="CM3224" s="13">
        <v>5.3999999999999999E-2</v>
      </c>
      <c r="CN3224" s="13">
        <v>0.02</v>
      </c>
      <c r="CO3224" s="13">
        <v>3.4000000000000002E-2</v>
      </c>
      <c r="CP3224" s="13">
        <v>1.59</v>
      </c>
      <c r="CQ3224" s="13">
        <v>1.0999999999999999E-2</v>
      </c>
      <c r="CR3224" s="13">
        <v>1.59</v>
      </c>
      <c r="CS3224" s="13" t="s">
        <v>7128</v>
      </c>
      <c r="CT3224" s="13">
        <v>0</v>
      </c>
      <c r="CU3224" s="13">
        <v>7.0000000000000001E-3</v>
      </c>
      <c r="CV3224" s="13">
        <v>0</v>
      </c>
      <c r="CW3224" s="13">
        <v>1.0999999999999999E-2</v>
      </c>
      <c r="CX3224" s="12">
        <v>1.3991769547325103E-2</v>
      </c>
      <c r="CY3224" s="12">
        <v>1.5399746357118822E-3</v>
      </c>
      <c r="CZ3224" s="15">
        <v>144.54545454545456</v>
      </c>
      <c r="DA3224" s="20"/>
      <c r="DB3224" s="20"/>
    </row>
    <row r="3225" spans="1:106" ht="24">
      <c r="A3225" s="8" t="s">
        <v>6113</v>
      </c>
      <c r="B3225" s="8" t="s">
        <v>6114</v>
      </c>
      <c r="C3225" s="9" t="s">
        <v>7139</v>
      </c>
      <c r="D3225" s="9" t="s">
        <v>7126</v>
      </c>
      <c r="E3225" s="10" t="s">
        <v>7127</v>
      </c>
      <c r="F3225" s="10" t="s">
        <v>7126</v>
      </c>
      <c r="G3225" s="11">
        <v>0.59</v>
      </c>
      <c r="H3225" s="11">
        <v>0.59</v>
      </c>
      <c r="I3225" s="12">
        <v>9.0499999999999997E-2</v>
      </c>
      <c r="J3225" s="12">
        <v>0.10989499999999999</v>
      </c>
      <c r="K3225" s="12">
        <v>4.7E-2</v>
      </c>
      <c r="L3225" s="12">
        <v>0.10350000000000001</v>
      </c>
      <c r="M3225" s="12">
        <v>6.8320350000000002E-2</v>
      </c>
      <c r="N3225" s="12">
        <v>0.10989499999999999</v>
      </c>
      <c r="O3225" s="12">
        <v>-6.1961115702479329E-2</v>
      </c>
      <c r="P3225" s="12">
        <v>-0.1399299054306356</v>
      </c>
      <c r="Q3225" s="13">
        <v>0.42099999999999999</v>
      </c>
      <c r="R3225" s="13">
        <v>0</v>
      </c>
      <c r="S3225" s="13">
        <v>0</v>
      </c>
      <c r="T3225" s="13">
        <v>0</v>
      </c>
      <c r="U3225" s="13">
        <v>0.42099999999999999</v>
      </c>
      <c r="V3225" s="13">
        <v>0.18099999999999999</v>
      </c>
      <c r="W3225" s="13">
        <v>0.24</v>
      </c>
      <c r="X3225" s="14">
        <v>0.42992874109263657</v>
      </c>
      <c r="Y3225" s="15">
        <v>0.25252525252525249</v>
      </c>
      <c r="Z3225" s="14">
        <v>0</v>
      </c>
      <c r="AA3225" s="14">
        <v>0</v>
      </c>
      <c r="AB3225" s="14">
        <v>0</v>
      </c>
      <c r="AC3225" s="14">
        <v>0</v>
      </c>
      <c r="AD3225" s="13">
        <v>0.14199999999999999</v>
      </c>
      <c r="AE3225" s="15">
        <v>0.6090000000000001</v>
      </c>
      <c r="AF3225" s="14" t="s">
        <v>7128</v>
      </c>
      <c r="AG3225" s="14" t="s">
        <v>7128</v>
      </c>
      <c r="AH3225" s="15">
        <v>0.16417910447761191</v>
      </c>
      <c r="AI3225" s="5" t="s">
        <v>7128</v>
      </c>
      <c r="AJ3225" s="15">
        <v>7.2586206896551717</v>
      </c>
      <c r="AK3225" s="15">
        <v>7.2586206896551717</v>
      </c>
      <c r="AL3225" s="15" t="s">
        <v>7128</v>
      </c>
      <c r="AM3225" s="15" t="s">
        <v>7128</v>
      </c>
      <c r="AN3225" s="15">
        <v>0.33951612903225803</v>
      </c>
      <c r="AO3225" s="15">
        <v>2.0945273631840795</v>
      </c>
      <c r="AP3225" s="15" t="s">
        <v>7128</v>
      </c>
      <c r="AQ3225" s="15" t="s">
        <v>7128</v>
      </c>
      <c r="AR3225" s="15">
        <v>0.22662889518413598</v>
      </c>
      <c r="AS3225" s="15">
        <v>1.1940298507462686</v>
      </c>
      <c r="AT3225" s="14">
        <v>0</v>
      </c>
      <c r="AU3225" s="14">
        <v>0</v>
      </c>
      <c r="AV3225" s="12">
        <v>0.63900000000000001</v>
      </c>
      <c r="AW3225" s="12">
        <v>-0.25800000000000001</v>
      </c>
      <c r="AX3225" s="12">
        <v>-0.159</v>
      </c>
      <c r="AY3225" s="12">
        <v>-0.26100000000000001</v>
      </c>
      <c r="AZ3225" s="14" t="s">
        <v>7128</v>
      </c>
      <c r="BA3225" s="14" t="s">
        <v>7128</v>
      </c>
      <c r="BB3225" s="14">
        <v>4.7933884297520664E-2</v>
      </c>
      <c r="BC3225" s="14">
        <v>-3.0034905430635601E-2</v>
      </c>
      <c r="BD3225" s="14">
        <v>0.28855721393034828</v>
      </c>
      <c r="BE3225" s="14">
        <v>-0.18407960199004972</v>
      </c>
      <c r="BF3225" s="14">
        <v>0.27835051546391754</v>
      </c>
      <c r="BG3225" s="14" t="s">
        <v>7128</v>
      </c>
      <c r="BH3225" s="13">
        <v>5.8000000000000003E-2</v>
      </c>
      <c r="BI3225" s="13">
        <v>5.8000000000000003E-2</v>
      </c>
      <c r="BJ3225" s="13">
        <v>-3.6999999999999998E-2</v>
      </c>
      <c r="BK3225" s="13">
        <v>-3.6999999999999998E-2</v>
      </c>
      <c r="BL3225" s="13">
        <v>0.20100000000000001</v>
      </c>
      <c r="BM3225" s="13">
        <v>0.20100000000000001</v>
      </c>
      <c r="BN3225" s="13">
        <v>-2.4E-2</v>
      </c>
      <c r="BO3225" s="13">
        <v>-2.4E-2</v>
      </c>
      <c r="BP3225" s="13">
        <v>-2.6701030927835049E-2</v>
      </c>
      <c r="BQ3225" s="13">
        <v>0</v>
      </c>
      <c r="BR3225" s="13">
        <v>0</v>
      </c>
      <c r="BS3225" s="13">
        <v>-8.0000000000000002E-3</v>
      </c>
      <c r="BT3225" s="14" t="s">
        <v>7128</v>
      </c>
      <c r="BU3225" s="13">
        <v>-1.8701030927835049E-2</v>
      </c>
      <c r="BV3225" s="13">
        <v>6.6000000000000003E-2</v>
      </c>
      <c r="BW3225" s="13">
        <v>6.6000000000000003E-2</v>
      </c>
      <c r="BX3225" s="13">
        <v>1.21</v>
      </c>
      <c r="BY3225" s="13">
        <v>0.88900000000000001</v>
      </c>
      <c r="BZ3225" s="13">
        <v>1.24</v>
      </c>
      <c r="CA3225" s="13">
        <v>1.0589999999999999</v>
      </c>
      <c r="CB3225" s="13">
        <v>0</v>
      </c>
      <c r="CC3225" s="15">
        <v>1.2E-2</v>
      </c>
      <c r="CD3225" s="15">
        <v>0.64</v>
      </c>
      <c r="CE3225" s="15">
        <v>0.36</v>
      </c>
      <c r="CF3225" s="15">
        <v>1.5736393516231821</v>
      </c>
      <c r="CG3225" s="15">
        <v>1.6410265520293774</v>
      </c>
      <c r="CH3225" s="13">
        <v>0.11769999999999999</v>
      </c>
      <c r="CI3225" s="13">
        <v>0.12020000000000002</v>
      </c>
      <c r="CJ3225" s="13">
        <v>0</v>
      </c>
      <c r="CK3225" s="12">
        <f t="shared" si="100"/>
        <v>0</v>
      </c>
      <c r="CL3225" s="36">
        <f t="shared" si="101"/>
        <v>0.1898016997167139</v>
      </c>
      <c r="CM3225" s="13">
        <v>9.7000000000000003E-2</v>
      </c>
      <c r="CN3225" s="13">
        <v>2.7E-2</v>
      </c>
      <c r="CO3225" s="13">
        <v>5.8000000000000003E-2</v>
      </c>
      <c r="CP3225" s="13">
        <v>0.42099999999999999</v>
      </c>
      <c r="CQ3225" s="13" t="s">
        <v>7128</v>
      </c>
      <c r="CR3225" s="13" t="s">
        <v>7128</v>
      </c>
      <c r="CS3225" s="13" t="s">
        <v>7128</v>
      </c>
      <c r="CT3225" s="13">
        <v>0</v>
      </c>
      <c r="CU3225" s="13">
        <v>-3.6999999999999998E-2</v>
      </c>
      <c r="CV3225" s="13">
        <v>1.0589999999999999</v>
      </c>
      <c r="CW3225" s="13">
        <v>-2.4E-2</v>
      </c>
      <c r="CX3225" s="12">
        <v>4.7933884297520664E-2</v>
      </c>
      <c r="CY3225" s="12">
        <v>-3.0034905430635601E-2</v>
      </c>
      <c r="CZ3225" s="15" t="s">
        <v>7128</v>
      </c>
      <c r="DA3225" s="20"/>
      <c r="DB3225" s="20"/>
    </row>
    <row r="3226" spans="1:106">
      <c r="A3226" s="8" t="s">
        <v>6681</v>
      </c>
      <c r="B3226" s="8" t="s">
        <v>6682</v>
      </c>
      <c r="C3226" s="9" t="s">
        <v>7133</v>
      </c>
      <c r="D3226" s="9" t="s">
        <v>7126</v>
      </c>
      <c r="E3226" s="10" t="s">
        <v>7127</v>
      </c>
      <c r="F3226" s="10" t="s">
        <v>7126</v>
      </c>
      <c r="G3226" s="11">
        <v>0.92</v>
      </c>
      <c r="H3226" s="11">
        <v>0.92</v>
      </c>
      <c r="I3226" s="12">
        <v>9.0499999999999997E-2</v>
      </c>
      <c r="J3226" s="12">
        <v>0.13976</v>
      </c>
      <c r="K3226" s="12">
        <v>4.7E-2</v>
      </c>
      <c r="L3226" s="12">
        <v>0.10350000000000001</v>
      </c>
      <c r="M3226" s="12">
        <v>6.8320350000000002E-2</v>
      </c>
      <c r="N3226" s="12">
        <v>0.13976</v>
      </c>
      <c r="O3226" s="12">
        <v>-0.53329099730458218</v>
      </c>
      <c r="P3226" s="12">
        <v>-0.17519674230649673</v>
      </c>
      <c r="Q3226" s="13">
        <v>1.18</v>
      </c>
      <c r="R3226" s="13">
        <v>0</v>
      </c>
      <c r="S3226" s="13">
        <v>0</v>
      </c>
      <c r="T3226" s="13">
        <v>0</v>
      </c>
      <c r="U3226" s="13">
        <v>1.18</v>
      </c>
      <c r="V3226" s="13">
        <v>0</v>
      </c>
      <c r="W3226" s="13">
        <v>1.18</v>
      </c>
      <c r="X3226" s="14">
        <v>0</v>
      </c>
      <c r="Y3226" s="15">
        <v>2.2511255627813906E-2</v>
      </c>
      <c r="Z3226" s="14" t="s">
        <v>7128</v>
      </c>
      <c r="AA3226" s="14">
        <v>0</v>
      </c>
      <c r="AB3226" s="14" t="s">
        <v>7128</v>
      </c>
      <c r="AC3226" s="14">
        <v>0</v>
      </c>
      <c r="AD3226" s="13">
        <v>6.0000000000000001E-3</v>
      </c>
      <c r="AE3226" s="15">
        <v>0.50922222222222224</v>
      </c>
      <c r="AF3226" s="14">
        <v>3.1622776601683791E-2</v>
      </c>
      <c r="AG3226" s="14">
        <v>0.86330180122596756</v>
      </c>
      <c r="AH3226" s="15">
        <v>0.49999999999999994</v>
      </c>
      <c r="AI3226" s="5" t="s">
        <v>7128</v>
      </c>
      <c r="AJ3226" s="15" t="s">
        <v>7128</v>
      </c>
      <c r="AK3226" s="15" t="s">
        <v>7128</v>
      </c>
      <c r="AL3226" s="15" t="s">
        <v>7128</v>
      </c>
      <c r="AM3226" s="15" t="s">
        <v>7128</v>
      </c>
      <c r="AN3226" s="15" t="s">
        <v>7128</v>
      </c>
      <c r="AO3226" s="15" t="s">
        <v>7128</v>
      </c>
      <c r="AP3226" s="15" t="s">
        <v>7128</v>
      </c>
      <c r="AQ3226" s="15" t="s">
        <v>7128</v>
      </c>
      <c r="AR3226" s="15" t="s">
        <v>7128</v>
      </c>
      <c r="AS3226" s="15" t="s">
        <v>7128</v>
      </c>
      <c r="AT3226" s="14" t="s">
        <v>7128</v>
      </c>
      <c r="AU3226" s="14">
        <v>0</v>
      </c>
      <c r="AV3226" s="12" t="s">
        <v>7128</v>
      </c>
      <c r="AW3226" s="12" t="s">
        <v>7128</v>
      </c>
      <c r="AX3226" s="12" t="s">
        <v>7128</v>
      </c>
      <c r="AY3226" s="12" t="s">
        <v>7128</v>
      </c>
      <c r="AZ3226" s="14" t="s">
        <v>7128</v>
      </c>
      <c r="BA3226" s="14" t="s">
        <v>7128</v>
      </c>
      <c r="BB3226" s="14">
        <v>-0.39353099730458219</v>
      </c>
      <c r="BC3226" s="14">
        <v>-3.5436742306496745E-2</v>
      </c>
      <c r="BD3226" s="14" t="s">
        <v>7128</v>
      </c>
      <c r="BE3226" s="14" t="s">
        <v>7128</v>
      </c>
      <c r="BF3226" s="14">
        <v>0</v>
      </c>
      <c r="BG3226" s="14">
        <v>8.8999999999999999E-3</v>
      </c>
      <c r="BH3226" s="13">
        <v>-1.46</v>
      </c>
      <c r="BI3226" s="13">
        <v>-1.46</v>
      </c>
      <c r="BJ3226" s="13">
        <v>-0.34200000000000003</v>
      </c>
      <c r="BK3226" s="13">
        <v>-0.34200000000000003</v>
      </c>
      <c r="BL3226" s="13">
        <v>0</v>
      </c>
      <c r="BM3226" s="13">
        <v>0</v>
      </c>
      <c r="BN3226" s="13">
        <v>-0.13700000000000001</v>
      </c>
      <c r="BO3226" s="13">
        <v>-0.13700000000000001</v>
      </c>
      <c r="BP3226" s="13">
        <v>-0.34200000000000003</v>
      </c>
      <c r="BQ3226" s="13">
        <v>0</v>
      </c>
      <c r="BR3226" s="13">
        <v>0</v>
      </c>
      <c r="BS3226" s="13">
        <v>-0.3</v>
      </c>
      <c r="BT3226" s="14" t="s">
        <v>7128</v>
      </c>
      <c r="BU3226" s="13">
        <v>-4.2000000000000037E-2</v>
      </c>
      <c r="BV3226" s="13">
        <v>-1.1599999999999999</v>
      </c>
      <c r="BW3226" s="13">
        <v>-1.1599999999999999</v>
      </c>
      <c r="BX3226" s="13">
        <v>3.71</v>
      </c>
      <c r="BY3226" s="13">
        <v>9.650999999999998</v>
      </c>
      <c r="BZ3226" s="13">
        <v>0</v>
      </c>
      <c r="CA3226" s="13">
        <v>0</v>
      </c>
      <c r="CB3226" s="13">
        <v>0</v>
      </c>
      <c r="CC3226" s="15">
        <v>0.182</v>
      </c>
      <c r="CD3226" s="15">
        <v>0.186</v>
      </c>
      <c r="CE3226" s="15">
        <v>0.36</v>
      </c>
      <c r="CF3226" s="15">
        <v>2.0710856940942994</v>
      </c>
      <c r="CG3226" s="15">
        <v>1.91044231994501</v>
      </c>
      <c r="CH3226" s="13">
        <v>0.61550000000000005</v>
      </c>
      <c r="CI3226" s="13">
        <v>0.25674999999999992</v>
      </c>
      <c r="CJ3226" s="13">
        <v>0</v>
      </c>
      <c r="CK3226" s="12">
        <f t="shared" si="100"/>
        <v>0</v>
      </c>
      <c r="CL3226" s="36" t="str">
        <f t="shared" si="101"/>
        <v>NA</v>
      </c>
      <c r="CM3226" s="13" t="s">
        <v>7128</v>
      </c>
      <c r="CN3226" s="13" t="s">
        <v>7128</v>
      </c>
      <c r="CO3226" s="13" t="s">
        <v>7128</v>
      </c>
      <c r="CP3226" s="13" t="s">
        <v>7128</v>
      </c>
      <c r="CQ3226" s="13" t="s">
        <v>7128</v>
      </c>
      <c r="CR3226" s="13" t="s">
        <v>7128</v>
      </c>
      <c r="CS3226" s="13" t="s">
        <v>7128</v>
      </c>
      <c r="CT3226" s="13">
        <v>0</v>
      </c>
      <c r="CU3226" s="13">
        <v>-0.34200000000000003</v>
      </c>
      <c r="CV3226" s="13">
        <v>0</v>
      </c>
      <c r="CW3226" s="13">
        <v>-0.13700000000000001</v>
      </c>
      <c r="CX3226" s="12">
        <v>-0.39353099730458219</v>
      </c>
      <c r="CY3226" s="12">
        <v>-3.5436742306496745E-2</v>
      </c>
      <c r="CZ3226" s="15" t="s">
        <v>7128</v>
      </c>
      <c r="DA3226" s="20"/>
      <c r="DB3226" s="20"/>
    </row>
    <row r="3227" spans="1:106">
      <c r="A3227" s="8" t="s">
        <v>2829</v>
      </c>
      <c r="B3227" s="8" t="s">
        <v>2830</v>
      </c>
      <c r="C3227" s="9" t="s">
        <v>7144</v>
      </c>
      <c r="D3227" s="9" t="s">
        <v>7126</v>
      </c>
      <c r="E3227" s="10" t="s">
        <v>7127</v>
      </c>
      <c r="F3227" s="10" t="s">
        <v>7126</v>
      </c>
      <c r="G3227" s="11">
        <v>1.1499999999999999</v>
      </c>
      <c r="H3227" s="11">
        <v>1.5808395682834535</v>
      </c>
      <c r="I3227" s="12">
        <v>9.0499999999999997E-2</v>
      </c>
      <c r="J3227" s="12">
        <v>0.19956598092965253</v>
      </c>
      <c r="K3227" s="12">
        <v>4.1999999999999996E-2</v>
      </c>
      <c r="L3227" s="12">
        <v>9.8500000000000004E-2</v>
      </c>
      <c r="M3227" s="12">
        <v>6.5019850000000004E-2</v>
      </c>
      <c r="N3227" s="12">
        <v>0.15510981950650696</v>
      </c>
      <c r="O3227" s="12">
        <v>-5.5636068539164418E-2</v>
      </c>
      <c r="P3227" s="12">
        <v>-4.8674426331653475E-2</v>
      </c>
      <c r="Q3227" s="13">
        <v>15.3</v>
      </c>
      <c r="R3227" s="13">
        <v>0</v>
      </c>
      <c r="S3227" s="13">
        <v>7.55</v>
      </c>
      <c r="T3227" s="13">
        <v>7.55</v>
      </c>
      <c r="U3227" s="13">
        <v>22.85</v>
      </c>
      <c r="V3227" s="13">
        <v>0</v>
      </c>
      <c r="W3227" s="13">
        <v>22.85</v>
      </c>
      <c r="X3227" s="14">
        <v>0</v>
      </c>
      <c r="Y3227" s="15">
        <v>0.50505050505050508</v>
      </c>
      <c r="Z3227" s="14">
        <v>0.48242811501597449</v>
      </c>
      <c r="AA3227" s="14">
        <v>0.33041575492341352</v>
      </c>
      <c r="AB3227" s="14">
        <v>0.9320987654320988</v>
      </c>
      <c r="AC3227" s="14">
        <v>0.49346405228758167</v>
      </c>
      <c r="AD3227" s="13">
        <v>15.5</v>
      </c>
      <c r="AE3227" s="15">
        <v>0.91572222222222244</v>
      </c>
      <c r="AF3227" s="14">
        <v>4.4721359549995794E-2</v>
      </c>
      <c r="AG3227" s="14">
        <v>0.6607580873511878</v>
      </c>
      <c r="AH3227" s="15">
        <v>0.45799853907962013</v>
      </c>
      <c r="AI3227" s="5">
        <v>2.658092175777063</v>
      </c>
      <c r="AJ3227" s="15">
        <v>12.966101694915256</v>
      </c>
      <c r="AK3227" s="15">
        <v>13.304347826086959</v>
      </c>
      <c r="AL3227" s="15">
        <v>12.109375</v>
      </c>
      <c r="AM3227" s="15">
        <v>0.24011299435028252</v>
      </c>
      <c r="AN3227" s="15">
        <v>1.8888888888888891</v>
      </c>
      <c r="AO3227" s="15">
        <v>0.56457564575645758</v>
      </c>
      <c r="AP3227" s="15">
        <v>9.2137096774193559</v>
      </c>
      <c r="AQ3227" s="15">
        <v>6.0610079575596822</v>
      </c>
      <c r="AR3227" s="15">
        <v>1.4600638977635785</v>
      </c>
      <c r="AS3227" s="15">
        <v>0.84317343173431736</v>
      </c>
      <c r="AT3227" s="14">
        <v>0</v>
      </c>
      <c r="AU3227" s="14">
        <v>0</v>
      </c>
      <c r="AV3227" s="12">
        <v>0.54100000000000004</v>
      </c>
      <c r="AW3227" s="12">
        <v>4.36E-2</v>
      </c>
      <c r="AX3227" s="12">
        <v>5.4100000000000002E-2</v>
      </c>
      <c r="AY3227" s="12">
        <v>0.106</v>
      </c>
      <c r="AZ3227" s="14">
        <v>0.54</v>
      </c>
      <c r="BA3227" s="14" t="s">
        <v>7128</v>
      </c>
      <c r="BB3227" s="14">
        <v>0.14392991239048811</v>
      </c>
      <c r="BC3227" s="14">
        <v>0.10643539317485348</v>
      </c>
      <c r="BD3227" s="14">
        <v>4.307116104868914E-2</v>
      </c>
      <c r="BE3227" s="14">
        <v>9.288389513108615E-2</v>
      </c>
      <c r="BF3227" s="14">
        <v>0.24078947368421053</v>
      </c>
      <c r="BG3227" s="14">
        <v>1.77E-2</v>
      </c>
      <c r="BH3227" s="13">
        <v>1.18</v>
      </c>
      <c r="BI3227" s="13">
        <v>1.1499999999999999</v>
      </c>
      <c r="BJ3227" s="13">
        <v>2.48</v>
      </c>
      <c r="BK3227" s="13">
        <v>2.48</v>
      </c>
      <c r="BL3227" s="13">
        <v>27.1</v>
      </c>
      <c r="BM3227" s="13">
        <v>26.7</v>
      </c>
      <c r="BN3227" s="13">
        <v>3.84</v>
      </c>
      <c r="BO3227" s="13">
        <v>3.77</v>
      </c>
      <c r="BP3227" s="13">
        <v>1.8828421052631579</v>
      </c>
      <c r="BQ3227" s="13">
        <v>0</v>
      </c>
      <c r="BR3227" s="13">
        <v>0</v>
      </c>
      <c r="BS3227" s="13">
        <v>-1.27</v>
      </c>
      <c r="BT3227" s="14">
        <v>-0.67451221557555774</v>
      </c>
      <c r="BU3227" s="13">
        <v>3.1528421052631579</v>
      </c>
      <c r="BV3227" s="13">
        <v>2.42</v>
      </c>
      <c r="BW3227" s="13">
        <v>2.42</v>
      </c>
      <c r="BX3227" s="13">
        <v>7.99</v>
      </c>
      <c r="BY3227" s="13">
        <v>17.689999999999998</v>
      </c>
      <c r="BZ3227" s="13">
        <v>8.1</v>
      </c>
      <c r="CA3227" s="13">
        <v>15.649999999999999</v>
      </c>
      <c r="CB3227" s="13">
        <v>0</v>
      </c>
      <c r="CC3227" s="15">
        <v>0.19700000000000001</v>
      </c>
      <c r="CD3227" s="15">
        <v>0.59899999999999998</v>
      </c>
      <c r="CE3227" s="15">
        <v>0.36</v>
      </c>
      <c r="CF3227" s="15">
        <v>0.57340687071273644</v>
      </c>
      <c r="CG3227" s="15">
        <v>0.59792982087362057</v>
      </c>
      <c r="CH3227" s="13">
        <v>1.3477000000000001</v>
      </c>
      <c r="CI3227" s="13">
        <v>0.66490000000000005</v>
      </c>
      <c r="CJ3227" s="13">
        <v>0</v>
      </c>
      <c r="CK3227" s="12">
        <f t="shared" si="100"/>
        <v>0</v>
      </c>
      <c r="CL3227" s="36">
        <f t="shared" si="101"/>
        <v>1.7316293929712463</v>
      </c>
      <c r="CM3227" s="13">
        <v>1.52</v>
      </c>
      <c r="CN3227" s="13">
        <v>0.36599999999999999</v>
      </c>
      <c r="CO3227" s="13">
        <v>1.1499999999999999</v>
      </c>
      <c r="CP3227" s="13">
        <v>15.3</v>
      </c>
      <c r="CQ3227" s="13">
        <v>3.77</v>
      </c>
      <c r="CR3227" s="13">
        <v>22.85</v>
      </c>
      <c r="CS3227" s="13" t="s">
        <v>7128</v>
      </c>
      <c r="CT3227" s="13">
        <v>0.52600000000000002</v>
      </c>
      <c r="CU3227" s="13">
        <v>2.4779999999999998</v>
      </c>
      <c r="CV3227" s="13">
        <v>16.175999999999998</v>
      </c>
      <c r="CW3227" s="13">
        <v>4.0149999999999997</v>
      </c>
      <c r="CX3227" s="12">
        <v>0.1348050728041334</v>
      </c>
      <c r="CY3227" s="12">
        <v>0.10327863879065252</v>
      </c>
      <c r="CZ3227" s="15">
        <v>5.6911581569115821</v>
      </c>
      <c r="DA3227" s="20"/>
      <c r="DB3227" s="20"/>
    </row>
    <row r="3228" spans="1:106" ht="24">
      <c r="A3228" s="8" t="s">
        <v>827</v>
      </c>
      <c r="B3228" s="8" t="s">
        <v>828</v>
      </c>
      <c r="C3228" s="9" t="s">
        <v>7148</v>
      </c>
      <c r="D3228" s="9" t="s">
        <v>7126</v>
      </c>
      <c r="E3228" s="10" t="s">
        <v>7127</v>
      </c>
      <c r="F3228" s="10" t="s">
        <v>7126</v>
      </c>
      <c r="G3228" s="11">
        <v>0.67</v>
      </c>
      <c r="H3228" s="11">
        <v>2.0723255813953489</v>
      </c>
      <c r="I3228" s="12">
        <v>9.0499999999999997E-2</v>
      </c>
      <c r="J3228" s="12">
        <v>0.24404546511627906</v>
      </c>
      <c r="K3228" s="12">
        <v>4.1999999999999996E-2</v>
      </c>
      <c r="L3228" s="12">
        <v>9.8500000000000004E-2</v>
      </c>
      <c r="M3228" s="12">
        <v>6.5019850000000004E-2</v>
      </c>
      <c r="N3228" s="12">
        <v>0.12290031203007518</v>
      </c>
      <c r="O3228" s="12">
        <v>-0.4174930025895125</v>
      </c>
      <c r="P3228" s="12">
        <v>-0.16299680440196199</v>
      </c>
      <c r="Q3228" s="13">
        <v>103.2</v>
      </c>
      <c r="R3228" s="13">
        <v>0</v>
      </c>
      <c r="S3228" s="13">
        <v>216</v>
      </c>
      <c r="T3228" s="13">
        <v>216</v>
      </c>
      <c r="U3228" s="13">
        <v>319.2</v>
      </c>
      <c r="V3228" s="13">
        <v>1.05</v>
      </c>
      <c r="W3228" s="13">
        <v>318.14999999999998</v>
      </c>
      <c r="X3228" s="14">
        <v>3.2894736842105266E-3</v>
      </c>
      <c r="Y3228" s="15">
        <v>6.0100814269096553E-2</v>
      </c>
      <c r="Z3228" s="14">
        <v>0.67205973864343505</v>
      </c>
      <c r="AA3228" s="14">
        <v>0.67669172932330834</v>
      </c>
      <c r="AB3228" s="14">
        <v>2.0493358633776091</v>
      </c>
      <c r="AC3228" s="14">
        <v>2.0930232558139532</v>
      </c>
      <c r="AD3228" s="13">
        <v>0.4</v>
      </c>
      <c r="AE3228" s="15">
        <v>2.9410555555555558</v>
      </c>
      <c r="AF3228" s="14">
        <v>0.13784048752090222</v>
      </c>
      <c r="AG3228" s="14">
        <v>0.73345648886122183</v>
      </c>
      <c r="AH3228" s="15">
        <v>0.36797752808988765</v>
      </c>
      <c r="AI3228" s="5" t="s">
        <v>7128</v>
      </c>
      <c r="AJ3228" s="15" t="s">
        <v>7128</v>
      </c>
      <c r="AK3228" s="15" t="s">
        <v>7128</v>
      </c>
      <c r="AL3228" s="15" t="s">
        <v>7128</v>
      </c>
      <c r="AM3228" s="15" t="s">
        <v>7128</v>
      </c>
      <c r="AN3228" s="15">
        <v>0.97912713472485768</v>
      </c>
      <c r="AO3228" s="15">
        <v>0.31386861313868614</v>
      </c>
      <c r="AP3228" s="15" t="s">
        <v>7128</v>
      </c>
      <c r="AQ3228" s="15">
        <v>4748.5074626865662</v>
      </c>
      <c r="AR3228" s="15">
        <v>0.99313251131574842</v>
      </c>
      <c r="AS3228" s="15">
        <v>0.96760948905109478</v>
      </c>
      <c r="AT3228" s="14" t="s">
        <v>7128</v>
      </c>
      <c r="AU3228" s="14">
        <v>0</v>
      </c>
      <c r="AV3228" s="12" t="s">
        <v>7128</v>
      </c>
      <c r="AW3228" s="12" t="s">
        <v>7128</v>
      </c>
      <c r="AX3228" s="12" t="s">
        <v>7128</v>
      </c>
      <c r="AY3228" s="12" t="s">
        <v>7128</v>
      </c>
      <c r="AZ3228" s="14" t="s">
        <v>7128</v>
      </c>
      <c r="BA3228" s="14" t="s">
        <v>7128</v>
      </c>
      <c r="BB3228" s="14">
        <v>-0.17344753747323341</v>
      </c>
      <c r="BC3228" s="14">
        <v>-4.0096492371886817E-2</v>
      </c>
      <c r="BD3228" s="14">
        <v>-7.3905109489051088E-2</v>
      </c>
      <c r="BE3228" s="14">
        <v>-3.7408759124087594E-2</v>
      </c>
      <c r="BF3228" s="14">
        <v>0</v>
      </c>
      <c r="BG3228" s="14">
        <v>0.10490000000000001</v>
      </c>
      <c r="BH3228" s="13">
        <v>-24.3</v>
      </c>
      <c r="BI3228" s="13">
        <v>-24.3</v>
      </c>
      <c r="BJ3228" s="13">
        <v>-12.3</v>
      </c>
      <c r="BK3228" s="13">
        <v>-12.3</v>
      </c>
      <c r="BL3228" s="13">
        <v>328.8</v>
      </c>
      <c r="BM3228" s="13">
        <v>328.8</v>
      </c>
      <c r="BN3228" s="13">
        <v>6.7000000000000004E-2</v>
      </c>
      <c r="BO3228" s="13">
        <v>6.7000000000000004E-2</v>
      </c>
      <c r="BP3228" s="13">
        <v>-12.3</v>
      </c>
      <c r="BQ3228" s="13">
        <v>0</v>
      </c>
      <c r="BR3228" s="13">
        <v>0</v>
      </c>
      <c r="BS3228" s="13">
        <v>-9.4700000000000006</v>
      </c>
      <c r="BT3228" s="14" t="s">
        <v>7128</v>
      </c>
      <c r="BU3228" s="13">
        <v>-2.83</v>
      </c>
      <c r="BV3228" s="13">
        <v>-14.83</v>
      </c>
      <c r="BW3228" s="13">
        <v>-14.83</v>
      </c>
      <c r="BX3228" s="13">
        <v>140.1</v>
      </c>
      <c r="BY3228" s="13">
        <v>306.76</v>
      </c>
      <c r="BZ3228" s="13">
        <v>105.4</v>
      </c>
      <c r="CA3228" s="13">
        <v>320.34999999999997</v>
      </c>
      <c r="CB3228" s="13">
        <v>0</v>
      </c>
      <c r="CC3228" s="15">
        <v>0.67400000000000004</v>
      </c>
      <c r="CD3228" s="15">
        <v>1.84</v>
      </c>
      <c r="CE3228" s="15">
        <v>0.36</v>
      </c>
      <c r="CF3228" s="15" t="s">
        <v>7128</v>
      </c>
      <c r="CG3228" s="15" t="s">
        <v>7128</v>
      </c>
      <c r="CH3228" s="13" t="s">
        <v>7128</v>
      </c>
      <c r="CI3228" s="13" t="s">
        <v>7128</v>
      </c>
      <c r="CJ3228" s="13">
        <v>0</v>
      </c>
      <c r="CK3228" s="12">
        <f t="shared" si="100"/>
        <v>0</v>
      </c>
      <c r="CL3228" s="36">
        <f t="shared" si="101"/>
        <v>1.0263773997190575</v>
      </c>
      <c r="CM3228" s="13" t="s">
        <v>7128</v>
      </c>
      <c r="CN3228" s="13" t="s">
        <v>7128</v>
      </c>
      <c r="CO3228" s="13" t="s">
        <v>7128</v>
      </c>
      <c r="CP3228" s="13" t="s">
        <v>7128</v>
      </c>
      <c r="CQ3228" s="13">
        <v>6.7000000000000004E-2</v>
      </c>
      <c r="CR3228" s="13">
        <v>318.14999999999998</v>
      </c>
      <c r="CS3228" s="13" t="s">
        <v>7128</v>
      </c>
      <c r="CT3228" s="13">
        <v>2.67</v>
      </c>
      <c r="CU3228" s="13">
        <v>-13.378</v>
      </c>
      <c r="CV3228" s="13">
        <v>323.02</v>
      </c>
      <c r="CW3228" s="13">
        <v>6.7000000000000004E-2</v>
      </c>
      <c r="CX3228" s="12">
        <v>-0.17775443020242351</v>
      </c>
      <c r="CY3228" s="12">
        <v>-4.3234334098180525E-2</v>
      </c>
      <c r="CZ3228" s="15">
        <v>4748.5074626865662</v>
      </c>
      <c r="DA3228" s="20"/>
      <c r="DB3228" s="20"/>
    </row>
    <row r="3229" spans="1:106">
      <c r="A3229" s="8" t="s">
        <v>3927</v>
      </c>
      <c r="B3229" s="8" t="s">
        <v>3928</v>
      </c>
      <c r="C3229" s="9" t="s">
        <v>7162</v>
      </c>
      <c r="D3229" s="9" t="s">
        <v>7126</v>
      </c>
      <c r="E3229" s="10" t="s">
        <v>7127</v>
      </c>
      <c r="F3229" s="10" t="s">
        <v>7126</v>
      </c>
      <c r="G3229" s="11">
        <v>0.8</v>
      </c>
      <c r="H3229" s="11">
        <v>5.9729323308270672</v>
      </c>
      <c r="I3229" s="12">
        <v>9.0499999999999997E-2</v>
      </c>
      <c r="J3229" s="12">
        <v>0.59705037593984955</v>
      </c>
      <c r="K3229" s="12">
        <v>4.7E-2</v>
      </c>
      <c r="L3229" s="12">
        <v>0.10350000000000001</v>
      </c>
      <c r="M3229" s="12">
        <v>6.8320350000000002E-2</v>
      </c>
      <c r="N3229" s="12">
        <v>0.13913716112789529</v>
      </c>
      <c r="O3229" s="12" t="s">
        <v>7128</v>
      </c>
      <c r="P3229" s="12">
        <v>-0.18617778008340785</v>
      </c>
      <c r="Q3229" s="13">
        <v>2.66</v>
      </c>
      <c r="R3229" s="13">
        <v>0</v>
      </c>
      <c r="S3229" s="13">
        <v>17.2</v>
      </c>
      <c r="T3229" s="13">
        <v>17.2</v>
      </c>
      <c r="U3229" s="13">
        <v>19.86</v>
      </c>
      <c r="V3229" s="13">
        <v>0.49099999999999999</v>
      </c>
      <c r="W3229" s="13">
        <v>19.369</v>
      </c>
      <c r="X3229" s="14">
        <v>2.472306143001007E-2</v>
      </c>
      <c r="Y3229" s="15">
        <v>0.21825396825396826</v>
      </c>
      <c r="Z3229" s="14" t="s">
        <v>7128</v>
      </c>
      <c r="AA3229" s="14">
        <v>0.86606243705941588</v>
      </c>
      <c r="AB3229" s="14" t="s">
        <v>7128</v>
      </c>
      <c r="AC3229" s="14">
        <v>6.466165413533834</v>
      </c>
      <c r="AD3229" s="13">
        <v>0.21099999999999999</v>
      </c>
      <c r="AE3229" s="15">
        <v>0.5379722222222223</v>
      </c>
      <c r="AF3229" s="14" t="s">
        <v>7128</v>
      </c>
      <c r="AG3229" s="14" t="s">
        <v>7128</v>
      </c>
      <c r="AH3229" s="15">
        <v>0.32754880694143168</v>
      </c>
      <c r="AI3229" s="5" t="s">
        <v>7128</v>
      </c>
      <c r="AJ3229" s="15" t="s">
        <v>7128</v>
      </c>
      <c r="AK3229" s="15" t="s">
        <v>7128</v>
      </c>
      <c r="AL3229" s="15" t="s">
        <v>7128</v>
      </c>
      <c r="AM3229" s="15" t="s">
        <v>7128</v>
      </c>
      <c r="AN3229" s="15" t="s">
        <v>7128</v>
      </c>
      <c r="AO3229" s="15">
        <v>0.38494934876989872</v>
      </c>
      <c r="AP3229" s="15" t="s">
        <v>7128</v>
      </c>
      <c r="AQ3229" s="15" t="s">
        <v>7128</v>
      </c>
      <c r="AR3229" s="15">
        <v>2.4214276784598079</v>
      </c>
      <c r="AS3229" s="15">
        <v>2.8030390738060782</v>
      </c>
      <c r="AT3229" s="14" t="s">
        <v>7128</v>
      </c>
      <c r="AU3229" s="14">
        <v>0</v>
      </c>
      <c r="AV3229" s="12" t="s">
        <v>7128</v>
      </c>
      <c r="AW3229" s="12" t="s">
        <v>7128</v>
      </c>
      <c r="AX3229" s="12">
        <v>-2.87E-2</v>
      </c>
      <c r="AY3229" s="12">
        <v>5.5099999999999996E-2</v>
      </c>
      <c r="AZ3229" s="14" t="s">
        <v>7128</v>
      </c>
      <c r="BA3229" s="14" t="s">
        <v>7128</v>
      </c>
      <c r="BB3229" s="14" t="s">
        <v>7128</v>
      </c>
      <c r="BC3229" s="14">
        <v>-4.7040618955512571E-2</v>
      </c>
      <c r="BD3229" s="14">
        <v>-9.6092619392185247E-2</v>
      </c>
      <c r="BE3229" s="14">
        <v>-8.7988422575976846E-2</v>
      </c>
      <c r="BF3229" s="14">
        <v>0</v>
      </c>
      <c r="BG3229" s="14">
        <v>0.31530000000000002</v>
      </c>
      <c r="BH3229" s="13">
        <v>-0.66400000000000003</v>
      </c>
      <c r="BI3229" s="13">
        <v>-0.66400000000000003</v>
      </c>
      <c r="BJ3229" s="13">
        <v>-0.60799999999999998</v>
      </c>
      <c r="BK3229" s="13">
        <v>-0.60799999999999998</v>
      </c>
      <c r="BL3229" s="13">
        <v>6.91</v>
      </c>
      <c r="BM3229" s="13">
        <v>6.91</v>
      </c>
      <c r="BN3229" s="13">
        <v>-0.36899999999999999</v>
      </c>
      <c r="BO3229" s="13">
        <v>-0.36899999999999999</v>
      </c>
      <c r="BP3229" s="13">
        <v>-0.60799999999999998</v>
      </c>
      <c r="BQ3229" s="13">
        <v>0</v>
      </c>
      <c r="BR3229" s="13">
        <v>0</v>
      </c>
      <c r="BS3229" s="13">
        <v>-0.69799999999999995</v>
      </c>
      <c r="BT3229" s="14" t="s">
        <v>7128</v>
      </c>
      <c r="BU3229" s="13">
        <v>8.9999999999999969E-2</v>
      </c>
      <c r="BV3229" s="13">
        <v>3.3999999999999919E-2</v>
      </c>
      <c r="BW3229" s="13">
        <v>3.3999999999999919E-2</v>
      </c>
      <c r="BX3229" s="13">
        <v>-8.39</v>
      </c>
      <c r="BY3229" s="13">
        <v>12.925000000000001</v>
      </c>
      <c r="BZ3229" s="13">
        <v>-8.7100000000000009</v>
      </c>
      <c r="CA3229" s="13">
        <v>7.9989999999999988</v>
      </c>
      <c r="CB3229" s="13">
        <v>0</v>
      </c>
      <c r="CC3229" s="15">
        <v>2.9000000000000001E-2</v>
      </c>
      <c r="CD3229" s="15">
        <v>0.52800000000000002</v>
      </c>
      <c r="CE3229" s="15">
        <v>0.36</v>
      </c>
      <c r="CF3229" s="15">
        <v>1.7259831161026753</v>
      </c>
      <c r="CG3229" s="15">
        <v>1.5934147321432575</v>
      </c>
      <c r="CH3229" s="13">
        <v>-1.0045000000000002</v>
      </c>
      <c r="CI3229" s="13">
        <v>-0.66087499999999999</v>
      </c>
      <c r="CJ3229" s="13">
        <v>0</v>
      </c>
      <c r="CK3229" s="12">
        <f t="shared" si="100"/>
        <v>0</v>
      </c>
      <c r="CL3229" s="36">
        <f t="shared" si="101"/>
        <v>0.8638579822477811</v>
      </c>
      <c r="CM3229" s="13" t="s">
        <v>7128</v>
      </c>
      <c r="CN3229" s="13" t="s">
        <v>7128</v>
      </c>
      <c r="CO3229" s="13" t="s">
        <v>7128</v>
      </c>
      <c r="CP3229" s="13" t="s">
        <v>7128</v>
      </c>
      <c r="CQ3229" s="13" t="s">
        <v>7128</v>
      </c>
      <c r="CR3229" s="13" t="s">
        <v>7128</v>
      </c>
      <c r="CS3229" s="13" t="s">
        <v>7128</v>
      </c>
      <c r="CT3229" s="13">
        <v>1.6000000000000001E-3</v>
      </c>
      <c r="CU3229" s="13">
        <v>-0.60880000000000001</v>
      </c>
      <c r="CV3229" s="13">
        <v>8.0005999999999986</v>
      </c>
      <c r="CW3229" s="13">
        <v>-0.36899999999999999</v>
      </c>
      <c r="CX3229" s="12" t="s">
        <v>7128</v>
      </c>
      <c r="CY3229" s="12">
        <v>-4.7096684356288582E-2</v>
      </c>
      <c r="CZ3229" s="15" t="s">
        <v>7128</v>
      </c>
      <c r="DA3229" s="20"/>
      <c r="DB3229" s="20"/>
    </row>
    <row r="3230" spans="1:106">
      <c r="A3230" s="8" t="s">
        <v>1627</v>
      </c>
      <c r="B3230" s="8" t="s">
        <v>1628</v>
      </c>
      <c r="C3230" s="9" t="s">
        <v>7147</v>
      </c>
      <c r="D3230" s="9" t="s">
        <v>7126</v>
      </c>
      <c r="E3230" s="10" t="s">
        <v>7127</v>
      </c>
      <c r="F3230" s="10" t="s">
        <v>7126</v>
      </c>
      <c r="G3230" s="11">
        <v>0.99</v>
      </c>
      <c r="H3230" s="11">
        <v>0.99</v>
      </c>
      <c r="I3230" s="12">
        <v>9.0499999999999997E-2</v>
      </c>
      <c r="J3230" s="12">
        <v>0.146095</v>
      </c>
      <c r="K3230" s="12">
        <v>3.6999999999999998E-2</v>
      </c>
      <c r="L3230" s="12">
        <v>9.35E-2</v>
      </c>
      <c r="M3230" s="12">
        <v>6.1719349999999999E-2</v>
      </c>
      <c r="N3230" s="12">
        <v>0.146095</v>
      </c>
      <c r="O3230" s="12" t="s">
        <v>7128</v>
      </c>
      <c r="P3230" s="12" t="s">
        <v>7128</v>
      </c>
      <c r="Q3230" s="13">
        <v>642.6</v>
      </c>
      <c r="R3230" s="13">
        <v>0</v>
      </c>
      <c r="S3230" s="13">
        <v>0</v>
      </c>
      <c r="T3230" s="13">
        <v>0</v>
      </c>
      <c r="U3230" s="13">
        <v>642.6</v>
      </c>
      <c r="V3230" s="13">
        <v>0</v>
      </c>
      <c r="W3230" s="13">
        <v>642.6</v>
      </c>
      <c r="X3230" s="14">
        <v>0</v>
      </c>
      <c r="Y3230" s="15">
        <v>3.1060606060606059E-2</v>
      </c>
      <c r="Z3230" s="14" t="s">
        <v>7128</v>
      </c>
      <c r="AA3230" s="14">
        <v>0</v>
      </c>
      <c r="AB3230" s="14" t="s">
        <v>7128</v>
      </c>
      <c r="AC3230" s="14">
        <v>0</v>
      </c>
      <c r="AD3230" s="13">
        <v>1.95</v>
      </c>
      <c r="AE3230" s="15">
        <v>1.9451944444444447</v>
      </c>
      <c r="AF3230" s="14">
        <v>0.24083189157584592</v>
      </c>
      <c r="AG3230" s="14">
        <v>0.51446674769391898</v>
      </c>
      <c r="AH3230" s="15">
        <v>0.30578512396694219</v>
      </c>
      <c r="AI3230" s="5">
        <v>198.86363636363637</v>
      </c>
      <c r="AJ3230" s="15">
        <v>44.317241379310346</v>
      </c>
      <c r="AK3230" s="15">
        <v>44.317241379310346</v>
      </c>
      <c r="AL3230" s="15">
        <v>36.79245283018868</v>
      </c>
      <c r="AM3230" s="15">
        <v>1.5715333822450477</v>
      </c>
      <c r="AN3230" s="15" t="s">
        <v>7128</v>
      </c>
      <c r="AO3230" s="15">
        <v>6.1729106628242079</v>
      </c>
      <c r="AP3230" s="15">
        <v>36.72</v>
      </c>
      <c r="AQ3230" s="15">
        <v>32.619289340101524</v>
      </c>
      <c r="AR3230" s="15" t="s">
        <v>7128</v>
      </c>
      <c r="AS3230" s="15">
        <v>6.1729106628242079</v>
      </c>
      <c r="AT3230" s="14">
        <v>0.29103448275862065</v>
      </c>
      <c r="AU3230" s="14">
        <v>6.5670712729536257E-3</v>
      </c>
      <c r="AV3230" s="12">
        <v>1.18E-2</v>
      </c>
      <c r="AW3230" s="12" t="s">
        <v>7128</v>
      </c>
      <c r="AX3230" s="12">
        <v>1.1000000000000001E-2</v>
      </c>
      <c r="AY3230" s="12">
        <v>1.55</v>
      </c>
      <c r="AZ3230" s="14">
        <v>0.28199999999999997</v>
      </c>
      <c r="BA3230" s="14">
        <v>0.314</v>
      </c>
      <c r="BB3230" s="14" t="s">
        <v>7128</v>
      </c>
      <c r="BC3230" s="14" t="s">
        <v>7128</v>
      </c>
      <c r="BD3230" s="14">
        <v>0.13928914505283382</v>
      </c>
      <c r="BE3230" s="14">
        <v>0.16810758885686841</v>
      </c>
      <c r="BF3230" s="14">
        <v>0.31605504587155958</v>
      </c>
      <c r="BG3230" s="14">
        <v>0.15890000000000001</v>
      </c>
      <c r="BH3230" s="13">
        <v>14.5</v>
      </c>
      <c r="BI3230" s="13">
        <v>14.5</v>
      </c>
      <c r="BJ3230" s="13">
        <v>17.5</v>
      </c>
      <c r="BK3230" s="13">
        <v>17.5</v>
      </c>
      <c r="BL3230" s="13">
        <v>104.1</v>
      </c>
      <c r="BM3230" s="13">
        <v>104.1</v>
      </c>
      <c r="BN3230" s="13">
        <v>19.7</v>
      </c>
      <c r="BO3230" s="13">
        <v>19.7</v>
      </c>
      <c r="BP3230" s="13">
        <v>11.969036697247706</v>
      </c>
      <c r="BQ3230" s="13">
        <v>0.93900000000000006</v>
      </c>
      <c r="BR3230" s="13">
        <v>10.3</v>
      </c>
      <c r="BS3230" s="13">
        <v>-0.72</v>
      </c>
      <c r="BT3230" s="14">
        <v>0.80039858196799851</v>
      </c>
      <c r="BU3230" s="13">
        <v>2.3890366972477057</v>
      </c>
      <c r="BV3230" s="13">
        <v>3.9809999999999999</v>
      </c>
      <c r="BW3230" s="13">
        <v>4.92</v>
      </c>
      <c r="BX3230" s="13">
        <v>0</v>
      </c>
      <c r="BY3230" s="13">
        <v>0</v>
      </c>
      <c r="BZ3230" s="13">
        <v>0</v>
      </c>
      <c r="CA3230" s="13">
        <v>0</v>
      </c>
      <c r="CB3230" s="13">
        <v>-4.22</v>
      </c>
      <c r="CC3230" s="15">
        <v>0.82599999999999996</v>
      </c>
      <c r="CD3230" s="15">
        <v>0.44500000000000001</v>
      </c>
      <c r="CE3230" s="15">
        <v>0.36</v>
      </c>
      <c r="CF3230" s="15" t="s">
        <v>7128</v>
      </c>
      <c r="CG3230" s="15" t="s">
        <v>7128</v>
      </c>
      <c r="CH3230" s="13" t="s">
        <v>7128</v>
      </c>
      <c r="CI3230" s="13" t="s">
        <v>7128</v>
      </c>
      <c r="CJ3230" s="13">
        <v>-4.22</v>
      </c>
      <c r="CK3230" s="12">
        <f t="shared" si="100"/>
        <v>1.0600351670434565</v>
      </c>
      <c r="CL3230" s="36" t="str">
        <f t="shared" si="101"/>
        <v>NA</v>
      </c>
      <c r="CM3230" s="13">
        <v>21.8</v>
      </c>
      <c r="CN3230" s="13">
        <v>6.89</v>
      </c>
      <c r="CO3230" s="13">
        <v>14.5</v>
      </c>
      <c r="CP3230" s="13">
        <v>642.6</v>
      </c>
      <c r="CQ3230" s="13">
        <v>19.7</v>
      </c>
      <c r="CR3230" s="13">
        <v>642.6</v>
      </c>
      <c r="CS3230" s="13">
        <v>3.9809999999999999</v>
      </c>
      <c r="CT3230" s="13">
        <v>2.3372000000000002</v>
      </c>
      <c r="CU3230" s="13">
        <v>17.956399999999999</v>
      </c>
      <c r="CV3230" s="13">
        <v>2.3372000000000002</v>
      </c>
      <c r="CW3230" s="13">
        <v>20.628999999999998</v>
      </c>
      <c r="CX3230" s="12" t="s">
        <v>7128</v>
      </c>
      <c r="CY3230" s="12" t="s">
        <v>7128</v>
      </c>
      <c r="CZ3230" s="15">
        <v>31.150322361723791</v>
      </c>
      <c r="DA3230" s="20"/>
      <c r="DB3230" s="20"/>
    </row>
    <row r="3231" spans="1:106" ht="24">
      <c r="A3231" s="8" t="s">
        <v>5669</v>
      </c>
      <c r="B3231" s="8" t="s">
        <v>5670</v>
      </c>
      <c r="C3231" s="9" t="s">
        <v>7142</v>
      </c>
      <c r="D3231" s="9" t="s">
        <v>7126</v>
      </c>
      <c r="E3231" s="10" t="s">
        <v>7127</v>
      </c>
      <c r="F3231" s="10" t="s">
        <v>7126</v>
      </c>
      <c r="G3231" s="11">
        <v>0.1</v>
      </c>
      <c r="H3231" s="11">
        <v>0.11142857142857143</v>
      </c>
      <c r="I3231" s="12">
        <v>9.0499999999999997E-2</v>
      </c>
      <c r="J3231" s="12">
        <v>6.6584285714285721E-2</v>
      </c>
      <c r="K3231" s="12">
        <v>4.7E-2</v>
      </c>
      <c r="L3231" s="12">
        <v>0.10350000000000001</v>
      </c>
      <c r="M3231" s="12">
        <v>6.8320350000000002E-2</v>
      </c>
      <c r="N3231" s="12">
        <v>6.6762343589743589E-2</v>
      </c>
      <c r="O3231" s="12" t="s">
        <v>7128</v>
      </c>
      <c r="P3231" s="12" t="s">
        <v>7128</v>
      </c>
      <c r="Q3231" s="13">
        <v>0.105</v>
      </c>
      <c r="R3231" s="13">
        <v>0</v>
      </c>
      <c r="S3231" s="13">
        <v>1.2E-2</v>
      </c>
      <c r="T3231" s="13">
        <v>1.2E-2</v>
      </c>
      <c r="U3231" s="13">
        <v>0.11699999999999999</v>
      </c>
      <c r="V3231" s="13">
        <v>3.0000000000000001E-3</v>
      </c>
      <c r="W3231" s="13">
        <v>0.11399999999999999</v>
      </c>
      <c r="X3231" s="14">
        <v>2.5641025641025644E-2</v>
      </c>
      <c r="Y3231" s="15">
        <v>0.10482180293501049</v>
      </c>
      <c r="Z3231" s="14">
        <v>2.23463687150838E-2</v>
      </c>
      <c r="AA3231" s="14">
        <v>0.10256410256410257</v>
      </c>
      <c r="AB3231" s="14">
        <v>2.2857142857142857E-2</v>
      </c>
      <c r="AC3231" s="14">
        <v>0.1142857142857143</v>
      </c>
      <c r="AD3231" s="13">
        <v>2.1999999999999999E-2</v>
      </c>
      <c r="AE3231" s="15">
        <v>-0.21861111111111109</v>
      </c>
      <c r="AF3231" s="14">
        <v>8.9442719099991588E-2</v>
      </c>
      <c r="AG3231" s="14" t="s">
        <v>7128</v>
      </c>
      <c r="AH3231" s="15">
        <v>0.52542372881355937</v>
      </c>
      <c r="AI3231" s="5" t="s">
        <v>7128</v>
      </c>
      <c r="AJ3231" s="15" t="s">
        <v>7128</v>
      </c>
      <c r="AK3231" s="15" t="s">
        <v>7128</v>
      </c>
      <c r="AL3231" s="15" t="s">
        <v>7128</v>
      </c>
      <c r="AM3231" s="15" t="s">
        <v>7128</v>
      </c>
      <c r="AN3231" s="15">
        <v>0.19999999999999998</v>
      </c>
      <c r="AO3231" s="15">
        <v>2.2340425531914891</v>
      </c>
      <c r="AP3231" s="15" t="s">
        <v>7128</v>
      </c>
      <c r="AQ3231" s="15" t="s">
        <v>7128</v>
      </c>
      <c r="AR3231" s="15">
        <v>0.2134831460674157</v>
      </c>
      <c r="AS3231" s="15">
        <v>2.4255319148936167</v>
      </c>
      <c r="AT3231" s="14" t="s">
        <v>7128</v>
      </c>
      <c r="AU3231" s="14">
        <v>0</v>
      </c>
      <c r="AV3231" s="12" t="s">
        <v>7128</v>
      </c>
      <c r="AW3231" s="12" t="s">
        <v>7128</v>
      </c>
      <c r="AX3231" s="12" t="s">
        <v>7128</v>
      </c>
      <c r="AY3231" s="12">
        <v>1.0529999999999999</v>
      </c>
      <c r="AZ3231" s="14" t="s">
        <v>7128</v>
      </c>
      <c r="BA3231" s="14" t="s">
        <v>7128</v>
      </c>
      <c r="BB3231" s="14" t="s">
        <v>7128</v>
      </c>
      <c r="BC3231" s="14" t="s">
        <v>7128</v>
      </c>
      <c r="BD3231" s="14">
        <v>-6.7446808510638299</v>
      </c>
      <c r="BE3231" s="14">
        <v>-6.7446808510638299</v>
      </c>
      <c r="BF3231" s="14">
        <v>0</v>
      </c>
      <c r="BG3231" s="14">
        <v>0.15340000000000001</v>
      </c>
      <c r="BH3231" s="13">
        <v>-0.317</v>
      </c>
      <c r="BI3231" s="13">
        <v>-0.317</v>
      </c>
      <c r="BJ3231" s="13">
        <v>-0.317</v>
      </c>
      <c r="BK3231" s="13">
        <v>-0.317</v>
      </c>
      <c r="BL3231" s="13">
        <v>4.7E-2</v>
      </c>
      <c r="BM3231" s="13">
        <v>4.7E-2</v>
      </c>
      <c r="BN3231" s="13">
        <v>-0.317</v>
      </c>
      <c r="BO3231" s="13">
        <v>-0.317</v>
      </c>
      <c r="BP3231" s="13">
        <v>-0.317</v>
      </c>
      <c r="BQ3231" s="13">
        <v>0</v>
      </c>
      <c r="BR3231" s="13">
        <v>0</v>
      </c>
      <c r="BS3231" s="13">
        <v>0</v>
      </c>
      <c r="BT3231" s="14" t="s">
        <v>7128</v>
      </c>
      <c r="BU3231" s="13">
        <v>-0.317</v>
      </c>
      <c r="BV3231" s="13">
        <v>-0.317</v>
      </c>
      <c r="BW3231" s="13">
        <v>-0.317</v>
      </c>
      <c r="BX3231" s="13">
        <v>0</v>
      </c>
      <c r="BY3231" s="13">
        <v>0</v>
      </c>
      <c r="BZ3231" s="13">
        <v>0.52500000000000002</v>
      </c>
      <c r="CA3231" s="13">
        <v>0.53400000000000003</v>
      </c>
      <c r="CB3231" s="13">
        <v>0</v>
      </c>
      <c r="CC3231" s="15">
        <v>-0.61</v>
      </c>
      <c r="CD3231" s="15" t="s">
        <v>7128</v>
      </c>
      <c r="CE3231" s="15">
        <v>0.36</v>
      </c>
      <c r="CF3231" s="15" t="s">
        <v>7128</v>
      </c>
      <c r="CG3231" s="15" t="s">
        <v>7128</v>
      </c>
      <c r="CH3231" s="13" t="s">
        <v>7128</v>
      </c>
      <c r="CI3231" s="13" t="s">
        <v>7128</v>
      </c>
      <c r="CJ3231" s="13">
        <v>0</v>
      </c>
      <c r="CK3231" s="12">
        <f t="shared" si="100"/>
        <v>0</v>
      </c>
      <c r="CL3231" s="36">
        <f t="shared" si="101"/>
        <v>8.8014981273408233E-2</v>
      </c>
      <c r="CM3231" s="13" t="s">
        <v>7128</v>
      </c>
      <c r="CN3231" s="13" t="s">
        <v>7128</v>
      </c>
      <c r="CO3231" s="13" t="s">
        <v>7128</v>
      </c>
      <c r="CP3231" s="13" t="s">
        <v>7128</v>
      </c>
      <c r="CQ3231" s="13" t="s">
        <v>7128</v>
      </c>
      <c r="CR3231" s="13" t="s">
        <v>7128</v>
      </c>
      <c r="CS3231" s="13" t="s">
        <v>7128</v>
      </c>
      <c r="CT3231" s="13">
        <v>0</v>
      </c>
      <c r="CU3231" s="13">
        <v>-0.317</v>
      </c>
      <c r="CV3231" s="13">
        <v>0.53400000000000003</v>
      </c>
      <c r="CW3231" s="13">
        <v>-0.317</v>
      </c>
      <c r="CX3231" s="12" t="s">
        <v>7128</v>
      </c>
      <c r="CY3231" s="12" t="s">
        <v>7128</v>
      </c>
      <c r="CZ3231" s="15" t="s">
        <v>7128</v>
      </c>
      <c r="DA3231" s="20"/>
      <c r="DB3231" s="20"/>
    </row>
    <row r="3232" spans="1:106">
      <c r="A3232" s="8" t="s">
        <v>1585</v>
      </c>
      <c r="B3232" s="8" t="s">
        <v>1586</v>
      </c>
      <c r="C3232" s="9" t="s">
        <v>7141</v>
      </c>
      <c r="D3232" s="9" t="s">
        <v>7126</v>
      </c>
      <c r="E3232" s="10" t="s">
        <v>7127</v>
      </c>
      <c r="F3232" s="10" t="s">
        <v>7126</v>
      </c>
      <c r="G3232" s="11">
        <v>0.73</v>
      </c>
      <c r="H3232" s="11">
        <v>2.0421729699666296</v>
      </c>
      <c r="I3232" s="12">
        <v>9.0499999999999997E-2</v>
      </c>
      <c r="J3232" s="12">
        <v>0.24131665378197997</v>
      </c>
      <c r="K3232" s="12">
        <v>3.6999999999999998E-2</v>
      </c>
      <c r="L3232" s="12">
        <v>9.35E-2</v>
      </c>
      <c r="M3232" s="12">
        <v>6.1719349999999999E-2</v>
      </c>
      <c r="N3232" s="12">
        <v>0.10950919049134231</v>
      </c>
      <c r="O3232" s="12">
        <v>-0.19738601794382968</v>
      </c>
      <c r="P3232" s="12">
        <v>-4.2528942751134738E-2</v>
      </c>
      <c r="Q3232" s="13">
        <v>18.600000000000001</v>
      </c>
      <c r="R3232" s="13">
        <v>0</v>
      </c>
      <c r="S3232" s="13">
        <v>51.3</v>
      </c>
      <c r="T3232" s="13">
        <v>51.3</v>
      </c>
      <c r="U3232" s="13">
        <v>69.900000000000006</v>
      </c>
      <c r="V3232" s="13">
        <v>0</v>
      </c>
      <c r="W3232" s="13">
        <v>69.900000000000006</v>
      </c>
      <c r="X3232" s="14">
        <v>0</v>
      </c>
      <c r="Y3232" s="15">
        <v>0.22093023255813954</v>
      </c>
      <c r="Z3232" s="14">
        <v>0.75775480059084199</v>
      </c>
      <c r="AA3232" s="14">
        <v>0.73390557939914158</v>
      </c>
      <c r="AB3232" s="14">
        <v>3.1280487804878048</v>
      </c>
      <c r="AC3232" s="14">
        <v>2.758064516129032</v>
      </c>
      <c r="AD3232" s="13">
        <v>0.86299999999999999</v>
      </c>
      <c r="AE3232" s="15">
        <v>1.1778611111111112</v>
      </c>
      <c r="AF3232" s="14">
        <v>6.3245553203367583E-2</v>
      </c>
      <c r="AG3232" s="14">
        <v>0.54312118813391919</v>
      </c>
      <c r="AH3232" s="15">
        <v>0.29654255319148931</v>
      </c>
      <c r="AI3232" s="5">
        <v>1.1743264659271</v>
      </c>
      <c r="AJ3232" s="15">
        <v>28.748068006182383</v>
      </c>
      <c r="AK3232" s="15">
        <v>24.473684210526319</v>
      </c>
      <c r="AL3232" s="15" t="s">
        <v>7128</v>
      </c>
      <c r="AM3232" s="15" t="s">
        <v>7128</v>
      </c>
      <c r="AN3232" s="15">
        <v>1.1341463414634148</v>
      </c>
      <c r="AO3232" s="15">
        <v>0.17127071823204423</v>
      </c>
      <c r="AP3232" s="15">
        <v>9.433198380566802</v>
      </c>
      <c r="AQ3232" s="15">
        <v>7.1253822629969426</v>
      </c>
      <c r="AR3232" s="15">
        <v>1.0324963072378142</v>
      </c>
      <c r="AS3232" s="15">
        <v>0.64364640883977908</v>
      </c>
      <c r="AT3232" s="14">
        <v>0</v>
      </c>
      <c r="AU3232" s="14">
        <v>0</v>
      </c>
      <c r="AV3232" s="12" t="s">
        <v>7128</v>
      </c>
      <c r="AW3232" s="12">
        <v>-0.19800000000000001</v>
      </c>
      <c r="AX3232" s="12">
        <v>0.222</v>
      </c>
      <c r="AY3232" s="12">
        <v>0.121</v>
      </c>
      <c r="AZ3232" s="14" t="s">
        <v>7128</v>
      </c>
      <c r="BA3232" s="14" t="s">
        <v>7128</v>
      </c>
      <c r="BB3232" s="14">
        <v>4.3930635838150288E-2</v>
      </c>
      <c r="BC3232" s="14">
        <v>6.6980247740207569E-2</v>
      </c>
      <c r="BD3232" s="14">
        <v>6.773618538324421E-3</v>
      </c>
      <c r="BE3232" s="14">
        <v>6.6042780748663099E-2</v>
      </c>
      <c r="BF3232" s="14">
        <v>0.34827586206896555</v>
      </c>
      <c r="BG3232" s="14">
        <v>7.6799999999999993E-2</v>
      </c>
      <c r="BH3232" s="13">
        <v>0.64700000000000002</v>
      </c>
      <c r="BI3232" s="13">
        <v>0.76</v>
      </c>
      <c r="BJ3232" s="13">
        <v>7.41</v>
      </c>
      <c r="BK3232" s="13">
        <v>7.41</v>
      </c>
      <c r="BL3232" s="13">
        <v>108.6</v>
      </c>
      <c r="BM3232" s="13">
        <v>112.2</v>
      </c>
      <c r="BN3232" s="13">
        <v>9.76</v>
      </c>
      <c r="BO3232" s="13">
        <v>9.81</v>
      </c>
      <c r="BP3232" s="13">
        <v>4.8292758620689655</v>
      </c>
      <c r="BQ3232" s="13">
        <v>0</v>
      </c>
      <c r="BR3232" s="13">
        <v>0</v>
      </c>
      <c r="BS3232" s="13">
        <v>-2.5099999999999998</v>
      </c>
      <c r="BT3232" s="14">
        <v>-0.51974666009753723</v>
      </c>
      <c r="BU3232" s="13">
        <v>7.3392758620689653</v>
      </c>
      <c r="BV3232" s="13">
        <v>3.2699999999999996</v>
      </c>
      <c r="BW3232" s="13">
        <v>3.2699999999999996</v>
      </c>
      <c r="BX3232" s="13">
        <v>17.3</v>
      </c>
      <c r="BY3232" s="13">
        <v>72.099999999999994</v>
      </c>
      <c r="BZ3232" s="13">
        <v>16.399999999999999</v>
      </c>
      <c r="CA3232" s="13">
        <v>67.699999999999989</v>
      </c>
      <c r="CB3232" s="13">
        <v>0</v>
      </c>
      <c r="CC3232" s="15">
        <v>0.22900000000000001</v>
      </c>
      <c r="CD3232" s="15">
        <v>0.82</v>
      </c>
      <c r="CE3232" s="15">
        <v>0.36</v>
      </c>
      <c r="CF3232" s="15" t="s">
        <v>7128</v>
      </c>
      <c r="CG3232" s="15" t="s">
        <v>7128</v>
      </c>
      <c r="CH3232" s="13" t="s">
        <v>7128</v>
      </c>
      <c r="CI3232" s="13" t="s">
        <v>7128</v>
      </c>
      <c r="CJ3232" s="13">
        <v>0</v>
      </c>
      <c r="CK3232" s="12">
        <f t="shared" si="100"/>
        <v>0</v>
      </c>
      <c r="CL3232" s="36">
        <f t="shared" si="101"/>
        <v>1.6041358936484493</v>
      </c>
      <c r="CM3232" s="13">
        <v>1.1599999999999999</v>
      </c>
      <c r="CN3232" s="13">
        <v>0.40400000000000003</v>
      </c>
      <c r="CO3232" s="13">
        <v>0.76</v>
      </c>
      <c r="CP3232" s="13">
        <v>18.600000000000001</v>
      </c>
      <c r="CQ3232" s="13">
        <v>9.81</v>
      </c>
      <c r="CR3232" s="13">
        <v>69.900000000000006</v>
      </c>
      <c r="CS3232" s="13" t="s">
        <v>7128</v>
      </c>
      <c r="CT3232" s="13">
        <v>0</v>
      </c>
      <c r="CU3232" s="13">
        <v>7.41</v>
      </c>
      <c r="CV3232" s="13">
        <v>67.699999999999989</v>
      </c>
      <c r="CW3232" s="13">
        <v>9.76</v>
      </c>
      <c r="CX3232" s="12">
        <v>4.3930635838150288E-2</v>
      </c>
      <c r="CY3232" s="12">
        <v>6.6980247740207569E-2</v>
      </c>
      <c r="CZ3232" s="15">
        <v>7.1618852459016402</v>
      </c>
      <c r="DA3232" s="20"/>
      <c r="DB3232" s="20"/>
    </row>
    <row r="3233" spans="1:106" ht="24">
      <c r="A3233" s="8" t="s">
        <v>5303</v>
      </c>
      <c r="B3233" s="8" t="s">
        <v>5304</v>
      </c>
      <c r="C3233" s="9" t="s">
        <v>7142</v>
      </c>
      <c r="D3233" s="9" t="s">
        <v>7126</v>
      </c>
      <c r="E3233" s="10" t="s">
        <v>7127</v>
      </c>
      <c r="F3233" s="10" t="s">
        <v>7126</v>
      </c>
      <c r="G3233" s="11">
        <v>0.1</v>
      </c>
      <c r="H3233" s="11">
        <v>0.1</v>
      </c>
      <c r="I3233" s="12">
        <v>9.0499999999999997E-2</v>
      </c>
      <c r="J3233" s="12">
        <v>6.5549999999999997E-2</v>
      </c>
      <c r="K3233" s="12">
        <v>4.7E-2</v>
      </c>
      <c r="L3233" s="12">
        <v>0.10350000000000001</v>
      </c>
      <c r="M3233" s="12">
        <v>6.8320350000000002E-2</v>
      </c>
      <c r="N3233" s="12">
        <v>6.5549999999999997E-2</v>
      </c>
      <c r="O3233" s="12" t="s">
        <v>7128</v>
      </c>
      <c r="P3233" s="12" t="s">
        <v>7128</v>
      </c>
      <c r="Q3233" s="13">
        <v>52.7</v>
      </c>
      <c r="R3233" s="13">
        <v>0</v>
      </c>
      <c r="S3233" s="13">
        <v>0</v>
      </c>
      <c r="T3233" s="13">
        <v>0</v>
      </c>
      <c r="U3233" s="13">
        <v>52.7</v>
      </c>
      <c r="V3233" s="13">
        <v>0</v>
      </c>
      <c r="W3233" s="13">
        <v>52.7</v>
      </c>
      <c r="X3233" s="14">
        <v>0</v>
      </c>
      <c r="Y3233" s="15">
        <v>0.25984251968503935</v>
      </c>
      <c r="Z3233" s="14" t="s">
        <v>7128</v>
      </c>
      <c r="AA3233" s="14">
        <v>0</v>
      </c>
      <c r="AB3233" s="14" t="s">
        <v>7128</v>
      </c>
      <c r="AC3233" s="14">
        <v>0</v>
      </c>
      <c r="AD3233" s="13">
        <v>0.41499999999999998</v>
      </c>
      <c r="AE3233" s="15" t="s">
        <v>7128</v>
      </c>
      <c r="AF3233" s="14" t="s">
        <v>7128</v>
      </c>
      <c r="AG3233" s="14" t="s">
        <v>7128</v>
      </c>
      <c r="AH3233" s="15">
        <v>0.18847539015606241</v>
      </c>
      <c r="AI3233" s="5" t="s">
        <v>7128</v>
      </c>
      <c r="AJ3233" s="15" t="s">
        <v>7128</v>
      </c>
      <c r="AK3233" s="15" t="s">
        <v>7128</v>
      </c>
      <c r="AL3233" s="15" t="s">
        <v>7128</v>
      </c>
      <c r="AM3233" s="15" t="s">
        <v>7128</v>
      </c>
      <c r="AN3233" s="15" t="s">
        <v>7128</v>
      </c>
      <c r="AO3233" s="15">
        <v>180.47945205479454</v>
      </c>
      <c r="AP3233" s="15">
        <v>3513.3333333333335</v>
      </c>
      <c r="AQ3233" s="15">
        <v>2927.7777777777783</v>
      </c>
      <c r="AR3233" s="15" t="s">
        <v>7128</v>
      </c>
      <c r="AS3233" s="15">
        <v>180.47945205479454</v>
      </c>
      <c r="AT3233" s="14" t="s">
        <v>7128</v>
      </c>
      <c r="AU3233" s="14">
        <v>0</v>
      </c>
      <c r="AV3233" s="12" t="s">
        <v>7128</v>
      </c>
      <c r="AW3233" s="12" t="s">
        <v>7128</v>
      </c>
      <c r="AX3233" s="12">
        <v>-0.21600000000000003</v>
      </c>
      <c r="AY3233" s="12">
        <v>0.28199999999999997</v>
      </c>
      <c r="AZ3233" s="14" t="s">
        <v>7128</v>
      </c>
      <c r="BA3233" s="14" t="s">
        <v>7128</v>
      </c>
      <c r="BB3233" s="14" t="s">
        <v>7128</v>
      </c>
      <c r="BC3233" s="14" t="s">
        <v>7128</v>
      </c>
      <c r="BD3233" s="14">
        <v>-1.3698630136986302E-2</v>
      </c>
      <c r="BE3233" s="14">
        <v>5.1369863013698634E-2</v>
      </c>
      <c r="BF3233" s="14">
        <v>0</v>
      </c>
      <c r="BG3233" s="14">
        <v>1.4499999999999999E-2</v>
      </c>
      <c r="BH3233" s="13">
        <v>-4.0000000000000001E-3</v>
      </c>
      <c r="BI3233" s="13">
        <v>-4.0000000000000001E-3</v>
      </c>
      <c r="BJ3233" s="13">
        <v>1.4999999999999999E-2</v>
      </c>
      <c r="BK3233" s="13">
        <v>1.4999999999999999E-2</v>
      </c>
      <c r="BL3233" s="13">
        <v>0.29199999999999998</v>
      </c>
      <c r="BM3233" s="13">
        <v>0.29199999999999998</v>
      </c>
      <c r="BN3233" s="13">
        <v>1.7999999999999999E-2</v>
      </c>
      <c r="BO3233" s="13">
        <v>1.7999999999999999E-2</v>
      </c>
      <c r="BP3233" s="13">
        <v>1.4999999999999999E-2</v>
      </c>
      <c r="BQ3233" s="13">
        <v>0</v>
      </c>
      <c r="BR3233" s="13">
        <v>0</v>
      </c>
      <c r="BS3233" s="13">
        <v>0</v>
      </c>
      <c r="BT3233" s="14">
        <v>0</v>
      </c>
      <c r="BU3233" s="13">
        <v>1.4999999999999999E-2</v>
      </c>
      <c r="BV3233" s="13">
        <v>-4.0000000000000001E-3</v>
      </c>
      <c r="BW3233" s="13">
        <v>-4.0000000000000001E-3</v>
      </c>
      <c r="BX3233" s="13">
        <v>0</v>
      </c>
      <c r="BY3233" s="13">
        <v>0</v>
      </c>
      <c r="BZ3233" s="13">
        <v>0</v>
      </c>
      <c r="CA3233" s="13">
        <v>0</v>
      </c>
      <c r="CB3233" s="13">
        <v>0</v>
      </c>
      <c r="CC3233" s="15" t="s">
        <v>7128</v>
      </c>
      <c r="CD3233" s="15" t="s">
        <v>7128</v>
      </c>
      <c r="CE3233" s="15">
        <v>0.36</v>
      </c>
      <c r="CF3233" s="15" t="s">
        <v>7128</v>
      </c>
      <c r="CG3233" s="15" t="s">
        <v>7128</v>
      </c>
      <c r="CH3233" s="13" t="s">
        <v>7128</v>
      </c>
      <c r="CI3233" s="13" t="s">
        <v>7128</v>
      </c>
      <c r="CJ3233" s="13">
        <v>0</v>
      </c>
      <c r="CK3233" s="12">
        <f t="shared" si="100"/>
        <v>0</v>
      </c>
      <c r="CL3233" s="36" t="str">
        <f t="shared" si="101"/>
        <v>NA</v>
      </c>
      <c r="CM3233" s="13" t="s">
        <v>7128</v>
      </c>
      <c r="CN3233" s="13" t="s">
        <v>7128</v>
      </c>
      <c r="CO3233" s="13" t="s">
        <v>7128</v>
      </c>
      <c r="CP3233" s="13" t="s">
        <v>7128</v>
      </c>
      <c r="CQ3233" s="13">
        <v>1.7999999999999999E-2</v>
      </c>
      <c r="CR3233" s="13">
        <v>52.7</v>
      </c>
      <c r="CS3233" s="13" t="s">
        <v>7128</v>
      </c>
      <c r="CT3233" s="13">
        <v>0</v>
      </c>
      <c r="CU3233" s="13">
        <v>1.4999999999999999E-2</v>
      </c>
      <c r="CV3233" s="13">
        <v>0</v>
      </c>
      <c r="CW3233" s="13">
        <v>1.7999999999999999E-2</v>
      </c>
      <c r="CX3233" s="12" t="s">
        <v>7128</v>
      </c>
      <c r="CY3233" s="12" t="s">
        <v>7128</v>
      </c>
      <c r="CZ3233" s="15">
        <v>2927.7777777777783</v>
      </c>
      <c r="DA3233" s="20"/>
      <c r="DB3233" s="20"/>
    </row>
    <row r="3234" spans="1:106">
      <c r="A3234" s="8" t="s">
        <v>1885</v>
      </c>
      <c r="B3234" s="8" t="s">
        <v>1886</v>
      </c>
      <c r="C3234" s="9" t="s">
        <v>7149</v>
      </c>
      <c r="D3234" s="9" t="s">
        <v>7126</v>
      </c>
      <c r="E3234" s="10" t="s">
        <v>7127</v>
      </c>
      <c r="F3234" s="10" t="s">
        <v>7126</v>
      </c>
      <c r="G3234" s="11">
        <v>0.85</v>
      </c>
      <c r="H3234" s="11">
        <v>0.87845553175719449</v>
      </c>
      <c r="I3234" s="12">
        <v>9.0499999999999997E-2</v>
      </c>
      <c r="J3234" s="12">
        <v>0.13600022562402611</v>
      </c>
      <c r="K3234" s="12">
        <v>3.2000000000000001E-2</v>
      </c>
      <c r="L3234" s="12">
        <v>8.8499999999999995E-2</v>
      </c>
      <c r="M3234" s="12">
        <v>5.8418850000000001E-2</v>
      </c>
      <c r="N3234" s="12">
        <v>0.13198168267603935</v>
      </c>
      <c r="O3234" s="12">
        <v>8.9435946006929945E-3</v>
      </c>
      <c r="P3234" s="12">
        <v>0.12911221233898315</v>
      </c>
      <c r="Q3234" s="13">
        <v>122.1</v>
      </c>
      <c r="R3234" s="13">
        <v>0</v>
      </c>
      <c r="S3234" s="13">
        <v>6.67</v>
      </c>
      <c r="T3234" s="13">
        <v>6.67</v>
      </c>
      <c r="U3234" s="13">
        <v>128.76999999999998</v>
      </c>
      <c r="V3234" s="13">
        <v>12.4</v>
      </c>
      <c r="W3234" s="13">
        <v>116.36999999999998</v>
      </c>
      <c r="X3234" s="14">
        <v>9.6295721053040323E-2</v>
      </c>
      <c r="Y3234" s="15">
        <v>0.1287001287001287</v>
      </c>
      <c r="Z3234" s="14">
        <v>0.26085256159561987</v>
      </c>
      <c r="AA3234" s="14">
        <v>5.179777898578862E-2</v>
      </c>
      <c r="AB3234" s="14">
        <v>0.35291005291005295</v>
      </c>
      <c r="AC3234" s="14">
        <v>5.462735462735463E-2</v>
      </c>
      <c r="AD3234" s="13">
        <v>15.73</v>
      </c>
      <c r="AE3234" s="15">
        <v>2.2101388888888889</v>
      </c>
      <c r="AF3234" s="14">
        <v>0.25495097567963926</v>
      </c>
      <c r="AG3234" s="14">
        <v>0.46714863389915434</v>
      </c>
      <c r="AH3234" s="15">
        <v>0.36794425087108013</v>
      </c>
      <c r="AI3234" s="5">
        <v>6.8683274021352307</v>
      </c>
      <c r="AJ3234" s="15">
        <v>47.325581395348834</v>
      </c>
      <c r="AK3234" s="15">
        <v>47.325581395348834</v>
      </c>
      <c r="AL3234" s="15">
        <v>39.722222222222221</v>
      </c>
      <c r="AM3234" s="15">
        <v>4.3023255813953485</v>
      </c>
      <c r="AN3234" s="15">
        <v>6.4603174603174605</v>
      </c>
      <c r="AO3234" s="15">
        <v>1.5816062176165802</v>
      </c>
      <c r="AP3234" s="15">
        <v>30.147668393782379</v>
      </c>
      <c r="AQ3234" s="15">
        <v>24.043388429752063</v>
      </c>
      <c r="AR3234" s="15">
        <v>8.8359908883826854</v>
      </c>
      <c r="AS3234" s="15">
        <v>1.5073834196891187</v>
      </c>
      <c r="AT3234" s="14">
        <v>0.19263565891472867</v>
      </c>
      <c r="AU3234" s="14">
        <v>4.0704340704340704E-3</v>
      </c>
      <c r="AV3234" s="12">
        <v>1.11E-2</v>
      </c>
      <c r="AW3234" s="12">
        <v>0.121</v>
      </c>
      <c r="AX3234" s="12">
        <v>0.109</v>
      </c>
      <c r="AY3234" s="12">
        <v>0.13900000000000001</v>
      </c>
      <c r="AZ3234" s="14">
        <v>0.11</v>
      </c>
      <c r="BA3234" s="14">
        <v>0.11</v>
      </c>
      <c r="BB3234" s="14">
        <v>0.14494382022471911</v>
      </c>
      <c r="BC3234" s="14">
        <v>0.2610938950150225</v>
      </c>
      <c r="BD3234" s="14">
        <v>3.3419689119170981E-2</v>
      </c>
      <c r="BE3234" s="14">
        <v>4.9999999999999996E-2</v>
      </c>
      <c r="BF3234" s="14">
        <v>0.38717339667458428</v>
      </c>
      <c r="BG3234" s="14">
        <v>0.1449</v>
      </c>
      <c r="BH3234" s="13">
        <v>2.58</v>
      </c>
      <c r="BI3234" s="13">
        <v>2.58</v>
      </c>
      <c r="BJ3234" s="13">
        <v>3.86</v>
      </c>
      <c r="BK3234" s="13">
        <v>3.86</v>
      </c>
      <c r="BL3234" s="13">
        <v>77.2</v>
      </c>
      <c r="BM3234" s="13">
        <v>77.2</v>
      </c>
      <c r="BN3234" s="13">
        <v>4.84</v>
      </c>
      <c r="BO3234" s="13">
        <v>4.84</v>
      </c>
      <c r="BP3234" s="13">
        <v>2.3655106888361046</v>
      </c>
      <c r="BQ3234" s="13">
        <v>-1.61</v>
      </c>
      <c r="BR3234" s="13">
        <v>-2.4750000000000001</v>
      </c>
      <c r="BS3234" s="13">
        <v>6.8879999999999999</v>
      </c>
      <c r="BT3234" s="14">
        <v>1.8655591035064465</v>
      </c>
      <c r="BU3234" s="13">
        <v>-2.0474893111638948</v>
      </c>
      <c r="BV3234" s="13">
        <v>-0.22299999999999964</v>
      </c>
      <c r="BW3234" s="13">
        <v>-1.8329999999999997</v>
      </c>
      <c r="BX3234" s="13">
        <v>17.8</v>
      </c>
      <c r="BY3234" s="13">
        <v>9.0600000000000023</v>
      </c>
      <c r="BZ3234" s="13">
        <v>18.899999999999999</v>
      </c>
      <c r="CA3234" s="13">
        <v>13.17</v>
      </c>
      <c r="CB3234" s="13">
        <v>-0.497</v>
      </c>
      <c r="CC3234" s="15">
        <v>0.79400000000000004</v>
      </c>
      <c r="CD3234" s="15">
        <v>0.79900000000000004</v>
      </c>
      <c r="CE3234" s="15">
        <v>0.36</v>
      </c>
      <c r="CF3234" s="15" t="s">
        <v>7128</v>
      </c>
      <c r="CG3234" s="15" t="s">
        <v>7128</v>
      </c>
      <c r="CH3234" s="13" t="s">
        <v>7128</v>
      </c>
      <c r="CI3234" s="13" t="s">
        <v>7128</v>
      </c>
      <c r="CJ3234" s="13">
        <v>-0.497</v>
      </c>
      <c r="CK3234" s="12" t="str">
        <f t="shared" si="100"/>
        <v>NA</v>
      </c>
      <c r="CL3234" s="36">
        <f t="shared" si="101"/>
        <v>5.8618071374335612</v>
      </c>
      <c r="CM3234" s="13">
        <v>4.21</v>
      </c>
      <c r="CN3234" s="13">
        <v>1.63</v>
      </c>
      <c r="CO3234" s="13">
        <v>2.58</v>
      </c>
      <c r="CP3234" s="13">
        <v>122.1</v>
      </c>
      <c r="CQ3234" s="13">
        <v>4.84</v>
      </c>
      <c r="CR3234" s="13">
        <v>116.36999999999998</v>
      </c>
      <c r="CS3234" s="13">
        <v>-0.22299999999999964</v>
      </c>
      <c r="CT3234" s="13">
        <v>0.26519999999999999</v>
      </c>
      <c r="CU3234" s="13">
        <v>3.8426</v>
      </c>
      <c r="CV3234" s="13">
        <v>13.4352</v>
      </c>
      <c r="CW3234" s="13">
        <v>4.9169999999999998</v>
      </c>
      <c r="CX3234" s="12">
        <v>0.1418528441423289</v>
      </c>
      <c r="CY3234" s="12">
        <v>0.25252514755053423</v>
      </c>
      <c r="CZ3234" s="15">
        <v>23.666870042708965</v>
      </c>
      <c r="DA3234" s="20"/>
      <c r="DB3234" s="20"/>
    </row>
    <row r="3235" spans="1:106">
      <c r="A3235" s="8" t="s">
        <v>1081</v>
      </c>
      <c r="B3235" s="8" t="s">
        <v>1082</v>
      </c>
      <c r="C3235" s="9" t="s">
        <v>7176</v>
      </c>
      <c r="D3235" s="9" t="s">
        <v>7126</v>
      </c>
      <c r="E3235" s="10" t="s">
        <v>7127</v>
      </c>
      <c r="F3235" s="10" t="s">
        <v>7126</v>
      </c>
      <c r="G3235" s="11">
        <v>0.99</v>
      </c>
      <c r="H3235" s="11">
        <v>0.99</v>
      </c>
      <c r="I3235" s="12">
        <v>9.0499999999999997E-2</v>
      </c>
      <c r="J3235" s="12">
        <v>0.146095</v>
      </c>
      <c r="K3235" s="12">
        <v>3.2000000000000001E-2</v>
      </c>
      <c r="L3235" s="12">
        <v>8.8499999999999995E-2</v>
      </c>
      <c r="M3235" s="12">
        <v>5.8418850000000001E-2</v>
      </c>
      <c r="N3235" s="12">
        <v>0.146095</v>
      </c>
      <c r="O3235" s="12">
        <v>-4.4112217659137698E-3</v>
      </c>
      <c r="P3235" s="12">
        <v>-1.6113997105631495E-3</v>
      </c>
      <c r="Q3235" s="13">
        <v>720</v>
      </c>
      <c r="R3235" s="13">
        <v>0</v>
      </c>
      <c r="S3235" s="13">
        <v>0</v>
      </c>
      <c r="T3235" s="13">
        <v>0</v>
      </c>
      <c r="U3235" s="13">
        <v>720</v>
      </c>
      <c r="V3235" s="13">
        <v>0</v>
      </c>
      <c r="W3235" s="13">
        <v>720</v>
      </c>
      <c r="X3235" s="14">
        <v>0</v>
      </c>
      <c r="Y3235" s="15">
        <v>8.6206896551724144E-2</v>
      </c>
      <c r="Z3235" s="14">
        <v>0</v>
      </c>
      <c r="AA3235" s="14">
        <v>0</v>
      </c>
      <c r="AB3235" s="14">
        <v>0</v>
      </c>
      <c r="AC3235" s="14">
        <v>0</v>
      </c>
      <c r="AD3235" s="13">
        <v>61.85</v>
      </c>
      <c r="AE3235" s="15">
        <v>2.2460000000000004</v>
      </c>
      <c r="AF3235" s="14">
        <v>0.29832867780352595</v>
      </c>
      <c r="AG3235" s="14">
        <v>0.38464287390960228</v>
      </c>
      <c r="AH3235" s="15">
        <v>0.23550159954064476</v>
      </c>
      <c r="AI3235" s="5">
        <v>35.02454991816694</v>
      </c>
      <c r="AJ3235" s="15">
        <v>48.648648648648646</v>
      </c>
      <c r="AK3235" s="15">
        <v>52.173913043478258</v>
      </c>
      <c r="AL3235" s="15">
        <v>35.142045454545453</v>
      </c>
      <c r="AM3235" s="15">
        <v>1.7436791630340018</v>
      </c>
      <c r="AN3235" s="15">
        <v>7.0935960591133007</v>
      </c>
      <c r="AO3235" s="15">
        <v>3.2667876588021776</v>
      </c>
      <c r="AP3235" s="15">
        <v>33.644859813084118</v>
      </c>
      <c r="AQ3235" s="15">
        <v>29.62962962962963</v>
      </c>
      <c r="AR3235" s="15">
        <v>7.0935960591133007</v>
      </c>
      <c r="AS3235" s="15">
        <v>3.2667876588021776</v>
      </c>
      <c r="AT3235" s="14">
        <v>0</v>
      </c>
      <c r="AU3235" s="14">
        <v>0</v>
      </c>
      <c r="AV3235" s="12">
        <v>-9.5799999999999996E-2</v>
      </c>
      <c r="AW3235" s="12">
        <v>7.5199999999999989E-2</v>
      </c>
      <c r="AX3235" s="12">
        <v>6.0100000000000001E-2</v>
      </c>
      <c r="AY3235" s="12">
        <v>0.20199999999999999</v>
      </c>
      <c r="AZ3235" s="14">
        <v>0.27899999999999997</v>
      </c>
      <c r="BA3235" s="14">
        <v>0.14199999999999999</v>
      </c>
      <c r="BB3235" s="14">
        <v>0.14168377823408623</v>
      </c>
      <c r="BC3235" s="14">
        <v>0.14448360028943685</v>
      </c>
      <c r="BD3235" s="14">
        <v>6.3186813186813184E-2</v>
      </c>
      <c r="BE3235" s="14">
        <v>9.798534798534797E-2</v>
      </c>
      <c r="BF3235" s="14">
        <v>0.31343283582089548</v>
      </c>
      <c r="BG3235" s="14">
        <v>0.19289999999999999</v>
      </c>
      <c r="BH3235" s="13">
        <v>14.8</v>
      </c>
      <c r="BI3235" s="13">
        <v>13.8</v>
      </c>
      <c r="BJ3235" s="13">
        <v>21.4</v>
      </c>
      <c r="BK3235" s="13">
        <v>21.4</v>
      </c>
      <c r="BL3235" s="13">
        <v>220.4</v>
      </c>
      <c r="BM3235" s="13">
        <v>218.4</v>
      </c>
      <c r="BN3235" s="13">
        <v>25.1</v>
      </c>
      <c r="BO3235" s="13">
        <v>24.3</v>
      </c>
      <c r="BP3235" s="13">
        <v>14.692537313432835</v>
      </c>
      <c r="BQ3235" s="13">
        <v>0</v>
      </c>
      <c r="BR3235" s="13">
        <v>0</v>
      </c>
      <c r="BS3235" s="13">
        <v>-3</v>
      </c>
      <c r="BT3235" s="14">
        <v>-0.20418529053230394</v>
      </c>
      <c r="BU3235" s="13">
        <v>17.692537313432837</v>
      </c>
      <c r="BV3235" s="13">
        <v>16.8</v>
      </c>
      <c r="BW3235" s="13">
        <v>16.8</v>
      </c>
      <c r="BX3235" s="13">
        <v>97.4</v>
      </c>
      <c r="BY3235" s="13">
        <v>101.69000000000001</v>
      </c>
      <c r="BZ3235" s="13">
        <v>101.5</v>
      </c>
      <c r="CA3235" s="13">
        <v>101.5</v>
      </c>
      <c r="CB3235" s="13">
        <v>0</v>
      </c>
      <c r="CC3235" s="15">
        <v>0.76500000000000001</v>
      </c>
      <c r="CD3235" s="15">
        <v>0.89700000000000002</v>
      </c>
      <c r="CE3235" s="15">
        <v>0.36</v>
      </c>
      <c r="CF3235" s="15" t="s">
        <v>7128</v>
      </c>
      <c r="CG3235" s="15" t="s">
        <v>7128</v>
      </c>
      <c r="CH3235" s="13" t="s">
        <v>7128</v>
      </c>
      <c r="CI3235" s="13" t="s">
        <v>7128</v>
      </c>
      <c r="CJ3235" s="13">
        <v>0</v>
      </c>
      <c r="CK3235" s="12">
        <f t="shared" si="100"/>
        <v>0</v>
      </c>
      <c r="CL3235" s="36">
        <f t="shared" si="101"/>
        <v>2.1714285714285713</v>
      </c>
      <c r="CM3235" s="13">
        <v>20.100000000000001</v>
      </c>
      <c r="CN3235" s="13">
        <v>6.3</v>
      </c>
      <c r="CO3235" s="13">
        <v>13.8</v>
      </c>
      <c r="CP3235" s="13">
        <v>720</v>
      </c>
      <c r="CQ3235" s="13">
        <v>24.3</v>
      </c>
      <c r="CR3235" s="13">
        <v>720</v>
      </c>
      <c r="CS3235" s="13" t="s">
        <v>7128</v>
      </c>
      <c r="CT3235" s="13">
        <v>0</v>
      </c>
      <c r="CU3235" s="13">
        <v>21.4</v>
      </c>
      <c r="CV3235" s="13">
        <v>101.5</v>
      </c>
      <c r="CW3235" s="13">
        <v>25.1</v>
      </c>
      <c r="CX3235" s="12">
        <v>0.14168377823408623</v>
      </c>
      <c r="CY3235" s="12">
        <v>0.14448360028943685</v>
      </c>
      <c r="CZ3235" s="15">
        <v>28.685258964143426</v>
      </c>
      <c r="DA3235" s="20"/>
      <c r="DB3235" s="20"/>
    </row>
    <row r="3236" spans="1:106" ht="24">
      <c r="A3236" s="8" t="s">
        <v>277</v>
      </c>
      <c r="B3236" s="8" t="s">
        <v>278</v>
      </c>
      <c r="C3236" s="9" t="s">
        <v>7144</v>
      </c>
      <c r="D3236" s="9" t="s">
        <v>7126</v>
      </c>
      <c r="E3236" s="10" t="s">
        <v>7127</v>
      </c>
      <c r="F3236" s="10" t="s">
        <v>7126</v>
      </c>
      <c r="G3236" s="11">
        <v>1.1499999999999999</v>
      </c>
      <c r="H3236" s="11">
        <v>3.4218006039415854</v>
      </c>
      <c r="I3236" s="12">
        <v>9.0499999999999997E-2</v>
      </c>
      <c r="J3236" s="12">
        <v>0.36617295465671346</v>
      </c>
      <c r="K3236" s="12">
        <v>4.7E-2</v>
      </c>
      <c r="L3236" s="12">
        <v>0.10350000000000001</v>
      </c>
      <c r="M3236" s="12">
        <v>6.8320350000000002E-2</v>
      </c>
      <c r="N3236" s="12">
        <v>0.14472785116474718</v>
      </c>
      <c r="O3236" s="12">
        <v>-0.15763487111862992</v>
      </c>
      <c r="P3236" s="12">
        <v>-4.0064611369220599E-2</v>
      </c>
      <c r="Q3236" s="13">
        <v>1156</v>
      </c>
      <c r="R3236" s="13">
        <v>7.9325685884578085</v>
      </c>
      <c r="S3236" s="13">
        <v>3342.4</v>
      </c>
      <c r="T3236" s="13">
        <v>3350.3325685884579</v>
      </c>
      <c r="U3236" s="13">
        <v>4506.3325685884574</v>
      </c>
      <c r="V3236" s="13">
        <v>169.6</v>
      </c>
      <c r="W3236" s="13">
        <v>4336.7325685884571</v>
      </c>
      <c r="X3236" s="14">
        <v>3.7635926203539102E-2</v>
      </c>
      <c r="Y3236" s="15">
        <v>4.5405982905982911E-2</v>
      </c>
      <c r="Z3236" s="14">
        <v>0.82538141141655763</v>
      </c>
      <c r="AA3236" s="14">
        <v>0.7434721067730472</v>
      </c>
      <c r="AB3236" s="14">
        <v>4.7267671678731071</v>
      </c>
      <c r="AC3236" s="14">
        <v>2.8982115645228874</v>
      </c>
      <c r="AD3236" s="13">
        <v>6.18</v>
      </c>
      <c r="AE3236" s="15">
        <v>0.61041666666666672</v>
      </c>
      <c r="AF3236" s="14" t="s">
        <v>7128</v>
      </c>
      <c r="AG3236" s="14" t="s">
        <v>7128</v>
      </c>
      <c r="AH3236" s="15">
        <v>0.23091787439613529</v>
      </c>
      <c r="AI3236" s="5">
        <v>1.5514929920780012</v>
      </c>
      <c r="AJ3236" s="15">
        <v>17.025036818851252</v>
      </c>
      <c r="AK3236" s="15">
        <v>17.025036818851252</v>
      </c>
      <c r="AL3236" s="15">
        <v>15.221674876847288</v>
      </c>
      <c r="AM3236" s="15">
        <v>0.89605456941322381</v>
      </c>
      <c r="AN3236" s="15">
        <v>1.6309255079006773</v>
      </c>
      <c r="AO3236" s="15">
        <v>0.75476625750848791</v>
      </c>
      <c r="AP3236" s="15">
        <v>8.5140232572243644</v>
      </c>
      <c r="AQ3236" s="15">
        <v>8.0992297480408197</v>
      </c>
      <c r="AR3236" s="15">
        <v>1.1314693483168698</v>
      </c>
      <c r="AS3236" s="15">
        <v>2.8315046804573369</v>
      </c>
      <c r="AT3236" s="14">
        <v>0.25331369661266567</v>
      </c>
      <c r="AU3236" s="14">
        <v>1.4878892733564013E-2</v>
      </c>
      <c r="AV3236" s="12">
        <v>0.16399999999999998</v>
      </c>
      <c r="AW3236" s="12">
        <v>0.30499999999999999</v>
      </c>
      <c r="AX3236" s="12">
        <v>0.14000000000000001</v>
      </c>
      <c r="AY3236" s="12">
        <v>0.253</v>
      </c>
      <c r="AZ3236" s="14">
        <v>0.19</v>
      </c>
      <c r="BA3236" s="14">
        <v>0.14199999999999999</v>
      </c>
      <c r="BB3236" s="14">
        <v>0.20853808353808354</v>
      </c>
      <c r="BC3236" s="14">
        <v>0.10466323979552658</v>
      </c>
      <c r="BD3236" s="14">
        <v>4.4332723948811707E-2</v>
      </c>
      <c r="BE3236" s="14">
        <v>0.33256952617021968</v>
      </c>
      <c r="BF3236" s="14">
        <v>0.31838006230529597</v>
      </c>
      <c r="BG3236" s="14">
        <v>0.19760000000000003</v>
      </c>
      <c r="BH3236" s="13">
        <v>67.900000000000006</v>
      </c>
      <c r="BI3236" s="13">
        <v>67.900000000000006</v>
      </c>
      <c r="BJ3236" s="13">
        <v>509.2</v>
      </c>
      <c r="BK3236" s="13">
        <v>509.36348628230843</v>
      </c>
      <c r="BL3236" s="13">
        <v>1531.6</v>
      </c>
      <c r="BM3236" s="13">
        <v>1531.6</v>
      </c>
      <c r="BN3236" s="13">
        <v>533.70000000000005</v>
      </c>
      <c r="BO3236" s="13">
        <v>535.45000000000005</v>
      </c>
      <c r="BP3236" s="13">
        <v>347.19230778370434</v>
      </c>
      <c r="BQ3236" s="13">
        <v>-231.2</v>
      </c>
      <c r="BR3236" s="13">
        <v>-254.3</v>
      </c>
      <c r="BS3236" s="13">
        <v>5.5999999999999979</v>
      </c>
      <c r="BT3236" s="14">
        <v>-0.71631771333752137</v>
      </c>
      <c r="BU3236" s="13">
        <v>595.89230778370438</v>
      </c>
      <c r="BV3236" s="13">
        <v>547.79999999999995</v>
      </c>
      <c r="BW3236" s="13">
        <v>316.60000000000002</v>
      </c>
      <c r="BX3236" s="13">
        <v>325.60000000000002</v>
      </c>
      <c r="BY3236" s="13">
        <v>3317.232568588458</v>
      </c>
      <c r="BZ3236" s="13">
        <v>708.8</v>
      </c>
      <c r="CA3236" s="13">
        <v>3832.8325685884579</v>
      </c>
      <c r="CB3236" s="13">
        <v>-17.2</v>
      </c>
      <c r="CC3236" s="15">
        <v>-3.0000000000000001E-3</v>
      </c>
      <c r="CD3236" s="15">
        <v>0.67200000000000004</v>
      </c>
      <c r="CE3236" s="15">
        <v>0.36</v>
      </c>
      <c r="CF3236" s="15" t="s">
        <v>7128</v>
      </c>
      <c r="CG3236" s="15" t="s">
        <v>7128</v>
      </c>
      <c r="CH3236" s="13" t="s">
        <v>7128</v>
      </c>
      <c r="CI3236" s="13" t="s">
        <v>7128</v>
      </c>
      <c r="CJ3236" s="13">
        <v>-17.2</v>
      </c>
      <c r="CK3236" s="12">
        <f t="shared" si="100"/>
        <v>3.1398320554947061E-2</v>
      </c>
      <c r="CL3236" s="36">
        <f t="shared" si="101"/>
        <v>0.39960002754935164</v>
      </c>
      <c r="CM3236" s="13">
        <v>160.5</v>
      </c>
      <c r="CN3236" s="13">
        <v>51.1</v>
      </c>
      <c r="CO3236" s="13">
        <v>67.900000000000006</v>
      </c>
      <c r="CP3236" s="13">
        <v>1156</v>
      </c>
      <c r="CQ3236" s="13">
        <v>535.45000000000005</v>
      </c>
      <c r="CR3236" s="13">
        <v>4336.7325685884571</v>
      </c>
      <c r="CS3236" s="13">
        <v>547.79999999999995</v>
      </c>
      <c r="CT3236" s="13">
        <v>0</v>
      </c>
      <c r="CU3236" s="13">
        <v>508.97548628230845</v>
      </c>
      <c r="CV3236" s="13">
        <v>3832.8325685884579</v>
      </c>
      <c r="CW3236" s="13">
        <v>533.70000000000005</v>
      </c>
      <c r="CX3236" s="12">
        <v>0.20734643734643735</v>
      </c>
      <c r="CY3236" s="12">
        <v>0.10458351414157942</v>
      </c>
      <c r="CZ3236" s="15">
        <v>8.1257870874807132</v>
      </c>
      <c r="DA3236" s="20"/>
      <c r="DB3236" s="20"/>
    </row>
    <row r="3237" spans="1:106">
      <c r="A3237" s="8" t="s">
        <v>6437</v>
      </c>
      <c r="B3237" s="8" t="s">
        <v>6438</v>
      </c>
      <c r="C3237" s="9" t="s">
        <v>7175</v>
      </c>
      <c r="D3237" s="9" t="s">
        <v>7126</v>
      </c>
      <c r="E3237" s="10" t="s">
        <v>7127</v>
      </c>
      <c r="F3237" s="10" t="s">
        <v>7126</v>
      </c>
      <c r="G3237" s="11">
        <v>0.75</v>
      </c>
      <c r="H3237" s="11">
        <v>1.9379084967320259</v>
      </c>
      <c r="I3237" s="12">
        <v>9.0499999999999997E-2</v>
      </c>
      <c r="J3237" s="12">
        <v>0.23188071895424833</v>
      </c>
      <c r="K3237" s="12">
        <v>4.7E-2</v>
      </c>
      <c r="L3237" s="12">
        <v>0.10350000000000001</v>
      </c>
      <c r="M3237" s="12">
        <v>6.8320350000000002E-2</v>
      </c>
      <c r="N3237" s="12">
        <v>0.13162069515177063</v>
      </c>
      <c r="O3237" s="12">
        <v>-0.57912842537626663</v>
      </c>
      <c r="P3237" s="12">
        <v>-0.15184936709548216</v>
      </c>
      <c r="Q3237" s="13">
        <v>4.59</v>
      </c>
      <c r="R3237" s="13">
        <v>0</v>
      </c>
      <c r="S3237" s="13">
        <v>7.27</v>
      </c>
      <c r="T3237" s="13">
        <v>7.27</v>
      </c>
      <c r="U3237" s="13">
        <v>11.86</v>
      </c>
      <c r="V3237" s="13">
        <v>3.0000000000000001E-3</v>
      </c>
      <c r="W3237" s="13">
        <v>11.856999999999999</v>
      </c>
      <c r="X3237" s="14">
        <v>2.5295109612141656E-4</v>
      </c>
      <c r="Y3237" s="15" t="s">
        <v>7128</v>
      </c>
      <c r="Z3237" s="14">
        <v>0.84436701509872247</v>
      </c>
      <c r="AA3237" s="14">
        <v>0.61298482293423273</v>
      </c>
      <c r="AB3237" s="14">
        <v>5.4253731343283578</v>
      </c>
      <c r="AC3237" s="14">
        <v>1.5838779956427014</v>
      </c>
      <c r="AD3237" s="13">
        <v>0.996</v>
      </c>
      <c r="AE3237" s="15">
        <v>4.7166666666666655E-2</v>
      </c>
      <c r="AF3237" s="14">
        <v>4.4721359549995794E-2</v>
      </c>
      <c r="AG3237" s="14" t="s">
        <v>7128</v>
      </c>
      <c r="AH3237" s="15">
        <v>0.32792327554407963</v>
      </c>
      <c r="AI3237" s="5" t="s">
        <v>7128</v>
      </c>
      <c r="AJ3237" s="15" t="s">
        <v>7128</v>
      </c>
      <c r="AK3237" s="15" t="s">
        <v>7128</v>
      </c>
      <c r="AL3237" s="15" t="s">
        <v>7128</v>
      </c>
      <c r="AM3237" s="15" t="s">
        <v>7128</v>
      </c>
      <c r="AN3237" s="15">
        <v>3.4253731343283578</v>
      </c>
      <c r="AO3237" s="15" t="s">
        <v>7128</v>
      </c>
      <c r="AP3237" s="15" t="s">
        <v>7128</v>
      </c>
      <c r="AQ3237" s="15" t="s">
        <v>7128</v>
      </c>
      <c r="AR3237" s="15">
        <v>1.3775996282095968</v>
      </c>
      <c r="AS3237" s="15" t="s">
        <v>7128</v>
      </c>
      <c r="AT3237" s="14" t="s">
        <v>7128</v>
      </c>
      <c r="AU3237" s="14">
        <v>0</v>
      </c>
      <c r="AV3237" s="12" t="s">
        <v>7128</v>
      </c>
      <c r="AW3237" s="12" t="s">
        <v>7128</v>
      </c>
      <c r="AX3237" s="12" t="s">
        <v>7128</v>
      </c>
      <c r="AY3237" s="12" t="s">
        <v>7128</v>
      </c>
      <c r="AZ3237" s="14" t="s">
        <v>7128</v>
      </c>
      <c r="BA3237" s="14" t="s">
        <v>7128</v>
      </c>
      <c r="BB3237" s="14">
        <v>-0.3472477064220183</v>
      </c>
      <c r="BC3237" s="14">
        <v>-2.0228671943711522E-2</v>
      </c>
      <c r="BD3237" s="14" t="s">
        <v>7128</v>
      </c>
      <c r="BE3237" s="14" t="s">
        <v>7128</v>
      </c>
      <c r="BF3237" s="14">
        <v>0</v>
      </c>
      <c r="BG3237" s="14">
        <v>0.18809999999999999</v>
      </c>
      <c r="BH3237" s="13">
        <v>-0.75700000000000001</v>
      </c>
      <c r="BI3237" s="13">
        <v>-0.75700000000000001</v>
      </c>
      <c r="BJ3237" s="13">
        <v>-0.184</v>
      </c>
      <c r="BK3237" s="13">
        <v>-0.184</v>
      </c>
      <c r="BL3237" s="13">
        <v>0</v>
      </c>
      <c r="BM3237" s="13">
        <v>0</v>
      </c>
      <c r="BN3237" s="13">
        <v>-0.183</v>
      </c>
      <c r="BO3237" s="13">
        <v>-0.183</v>
      </c>
      <c r="BP3237" s="13">
        <v>-0.184</v>
      </c>
      <c r="BQ3237" s="13">
        <v>0</v>
      </c>
      <c r="BR3237" s="13">
        <v>0</v>
      </c>
      <c r="BS3237" s="13">
        <v>0</v>
      </c>
      <c r="BT3237" s="14" t="s">
        <v>7128</v>
      </c>
      <c r="BU3237" s="13">
        <v>-0.184</v>
      </c>
      <c r="BV3237" s="13">
        <v>-0.75700000000000001</v>
      </c>
      <c r="BW3237" s="13">
        <v>-0.75700000000000001</v>
      </c>
      <c r="BX3237" s="13">
        <v>2.1800000000000002</v>
      </c>
      <c r="BY3237" s="13">
        <v>9.0960000000000001</v>
      </c>
      <c r="BZ3237" s="13">
        <v>1.34</v>
      </c>
      <c r="CA3237" s="13">
        <v>8.6069999999999993</v>
      </c>
      <c r="CB3237" s="13">
        <v>0</v>
      </c>
      <c r="CC3237" s="15">
        <v>-0.15</v>
      </c>
      <c r="CD3237" s="15">
        <v>0.35599999999999998</v>
      </c>
      <c r="CE3237" s="15">
        <v>0.36</v>
      </c>
      <c r="CF3237" s="15">
        <v>3.1922158263193792</v>
      </c>
      <c r="CG3237" s="15">
        <v>2.1030824459129334</v>
      </c>
      <c r="CH3237" s="13">
        <v>1.121875</v>
      </c>
      <c r="CI3237" s="13">
        <v>0.51050000000000006</v>
      </c>
      <c r="CJ3237" s="13">
        <v>0</v>
      </c>
      <c r="CK3237" s="12">
        <f t="shared" si="100"/>
        <v>0</v>
      </c>
      <c r="CL3237" s="36" t="str">
        <f t="shared" si="101"/>
        <v>NA</v>
      </c>
      <c r="CM3237" s="13" t="s">
        <v>7128</v>
      </c>
      <c r="CN3237" s="13" t="s">
        <v>7128</v>
      </c>
      <c r="CO3237" s="13" t="s">
        <v>7128</v>
      </c>
      <c r="CP3237" s="13" t="s">
        <v>7128</v>
      </c>
      <c r="CQ3237" s="13" t="s">
        <v>7128</v>
      </c>
      <c r="CR3237" s="13" t="s">
        <v>7128</v>
      </c>
      <c r="CS3237" s="13" t="s">
        <v>7128</v>
      </c>
      <c r="CT3237" s="13">
        <v>0</v>
      </c>
      <c r="CU3237" s="13">
        <v>-0.184</v>
      </c>
      <c r="CV3237" s="13">
        <v>8.6069999999999993</v>
      </c>
      <c r="CW3237" s="13">
        <v>-0.183</v>
      </c>
      <c r="CX3237" s="12">
        <v>-0.3472477064220183</v>
      </c>
      <c r="CY3237" s="12">
        <v>-2.0228671943711522E-2</v>
      </c>
      <c r="CZ3237" s="15" t="s">
        <v>7128</v>
      </c>
      <c r="DA3237" s="20"/>
      <c r="DB3237" s="20"/>
    </row>
    <row r="3238" spans="1:106">
      <c r="A3238" s="8" t="s">
        <v>5373</v>
      </c>
      <c r="B3238" s="8" t="s">
        <v>5374</v>
      </c>
      <c r="C3238" s="9" t="s">
        <v>7179</v>
      </c>
      <c r="D3238" s="9" t="s">
        <v>7126</v>
      </c>
      <c r="E3238" s="10" t="s">
        <v>7127</v>
      </c>
      <c r="F3238" s="10" t="s">
        <v>7126</v>
      </c>
      <c r="G3238" s="11">
        <v>0.79</v>
      </c>
      <c r="H3238" s="11">
        <v>0.79008845888716062</v>
      </c>
      <c r="I3238" s="12">
        <v>9.0499999999999997E-2</v>
      </c>
      <c r="J3238" s="12">
        <v>0.12800300552928803</v>
      </c>
      <c r="K3238" s="12">
        <v>4.7E-2</v>
      </c>
      <c r="L3238" s="12">
        <v>0.10350000000000001</v>
      </c>
      <c r="M3238" s="12">
        <v>6.8320350000000002E-2</v>
      </c>
      <c r="N3238" s="12">
        <v>0.1279962548613173</v>
      </c>
      <c r="O3238" s="12">
        <v>-1.561362499831459E-2</v>
      </c>
      <c r="P3238" s="12">
        <v>-0.12561792931101501</v>
      </c>
      <c r="Q3238" s="13">
        <v>8.84</v>
      </c>
      <c r="R3238" s="13">
        <v>0</v>
      </c>
      <c r="S3238" s="13">
        <v>1E-3</v>
      </c>
      <c r="T3238" s="13">
        <v>1E-3</v>
      </c>
      <c r="U3238" s="13">
        <v>8.8409999999999993</v>
      </c>
      <c r="V3238" s="13">
        <v>4.2999999999999997E-2</v>
      </c>
      <c r="W3238" s="13">
        <v>8.798</v>
      </c>
      <c r="X3238" s="14">
        <v>4.8637032009953623E-3</v>
      </c>
      <c r="Y3238" s="15" t="s">
        <v>7128</v>
      </c>
      <c r="Z3238" s="14">
        <v>8.2637798529047195E-5</v>
      </c>
      <c r="AA3238" s="14">
        <v>1.1310937676733402E-4</v>
      </c>
      <c r="AB3238" s="14">
        <v>8.264462809917356E-5</v>
      </c>
      <c r="AC3238" s="14">
        <v>1.1312217194570136E-4</v>
      </c>
      <c r="AD3238" s="13">
        <v>2.54</v>
      </c>
      <c r="AE3238" s="15">
        <v>0.28363888888888894</v>
      </c>
      <c r="AF3238" s="14">
        <v>5.4772255750516613E-2</v>
      </c>
      <c r="AG3238" s="14" t="s">
        <v>7128</v>
      </c>
      <c r="AH3238" s="15">
        <v>0.37219730941704038</v>
      </c>
      <c r="AI3238" s="5" t="s">
        <v>7128</v>
      </c>
      <c r="AJ3238" s="15">
        <v>6.9606299212598426</v>
      </c>
      <c r="AK3238" s="15">
        <v>6.9606299212598426</v>
      </c>
      <c r="AL3238" s="15" t="s">
        <v>7128</v>
      </c>
      <c r="AM3238" s="15" t="s">
        <v>7128</v>
      </c>
      <c r="AN3238" s="15">
        <v>0.73057851239669425</v>
      </c>
      <c r="AO3238" s="15">
        <v>41.895734597156398</v>
      </c>
      <c r="AP3238" s="15">
        <v>283.80645161290323</v>
      </c>
      <c r="AQ3238" s="15">
        <v>225.58974358974359</v>
      </c>
      <c r="AR3238" s="15">
        <v>0.72964007298059386</v>
      </c>
      <c r="AS3238" s="15">
        <v>41.69668246445498</v>
      </c>
      <c r="AT3238" s="14">
        <v>0</v>
      </c>
      <c r="AU3238" s="14">
        <v>0</v>
      </c>
      <c r="AV3238" s="12">
        <v>-0.22699999999999998</v>
      </c>
      <c r="AW3238" s="12">
        <v>0.97799999999999998</v>
      </c>
      <c r="AX3238" s="12">
        <v>5.2639999999999993</v>
      </c>
      <c r="AY3238" s="12">
        <v>0.85599999999999998</v>
      </c>
      <c r="AZ3238" s="14" t="s">
        <v>7128</v>
      </c>
      <c r="BA3238" s="14" t="s">
        <v>7128</v>
      </c>
      <c r="BB3238" s="14">
        <v>0.11238938053097344</v>
      </c>
      <c r="BC3238" s="14">
        <v>2.3783255503022787E-3</v>
      </c>
      <c r="BD3238" s="14">
        <v>6.0189573459715646</v>
      </c>
      <c r="BE3238" s="14">
        <v>0.14691943127962084</v>
      </c>
      <c r="BF3238" s="14">
        <v>1.0156249999999999E-2</v>
      </c>
      <c r="BG3238" s="14">
        <v>2.9700000000000001E-2</v>
      </c>
      <c r="BH3238" s="13">
        <v>1.27</v>
      </c>
      <c r="BI3238" s="13">
        <v>1.27</v>
      </c>
      <c r="BJ3238" s="13">
        <v>3.1E-2</v>
      </c>
      <c r="BK3238" s="13">
        <v>3.1E-2</v>
      </c>
      <c r="BL3238" s="13">
        <v>0.21099999999999999</v>
      </c>
      <c r="BM3238" s="13">
        <v>0.21099999999999999</v>
      </c>
      <c r="BN3238" s="13">
        <v>3.9E-2</v>
      </c>
      <c r="BO3238" s="13">
        <v>3.9E-2</v>
      </c>
      <c r="BP3238" s="13">
        <v>3.0685156250000001E-2</v>
      </c>
      <c r="BQ3238" s="13">
        <v>0</v>
      </c>
      <c r="BR3238" s="13">
        <v>0</v>
      </c>
      <c r="BS3238" s="13">
        <v>-1.2999999999999999E-2</v>
      </c>
      <c r="BT3238" s="14">
        <v>-0.42365761132469382</v>
      </c>
      <c r="BU3238" s="13">
        <v>4.3685156250000003E-2</v>
      </c>
      <c r="BV3238" s="13">
        <v>1.2829999999999999</v>
      </c>
      <c r="BW3238" s="13">
        <v>1.2829999999999999</v>
      </c>
      <c r="BX3238" s="13">
        <v>11.3</v>
      </c>
      <c r="BY3238" s="13">
        <v>12.902000000000001</v>
      </c>
      <c r="BZ3238" s="13">
        <v>12.1</v>
      </c>
      <c r="CA3238" s="13">
        <v>12.058</v>
      </c>
      <c r="CB3238" s="13">
        <v>0</v>
      </c>
      <c r="CC3238" s="15">
        <v>-0.11799999999999999</v>
      </c>
      <c r="CD3238" s="15">
        <v>0.54900000000000004</v>
      </c>
      <c r="CE3238" s="15">
        <v>0.36</v>
      </c>
      <c r="CF3238" s="15">
        <v>1.7439423212408358</v>
      </c>
      <c r="CG3238" s="15">
        <v>1.3210860768141759</v>
      </c>
      <c r="CH3238" s="13">
        <v>0.38780000000000003</v>
      </c>
      <c r="CI3238" s="13">
        <v>1.2256</v>
      </c>
      <c r="CJ3238" s="13">
        <v>0</v>
      </c>
      <c r="CK3238" s="12">
        <f t="shared" si="100"/>
        <v>0</v>
      </c>
      <c r="CL3238" s="36">
        <f t="shared" si="101"/>
        <v>1.749875601260574E-2</v>
      </c>
      <c r="CM3238" s="13">
        <v>1.28</v>
      </c>
      <c r="CN3238" s="13">
        <v>1.2999999999999999E-2</v>
      </c>
      <c r="CO3238" s="13">
        <v>1.27</v>
      </c>
      <c r="CP3238" s="13">
        <v>8.84</v>
      </c>
      <c r="CQ3238" s="13">
        <v>3.9E-2</v>
      </c>
      <c r="CR3238" s="13">
        <v>8.798</v>
      </c>
      <c r="CS3238" s="13" t="s">
        <v>7128</v>
      </c>
      <c r="CT3238" s="13">
        <v>0</v>
      </c>
      <c r="CU3238" s="13">
        <v>3.1E-2</v>
      </c>
      <c r="CV3238" s="13">
        <v>12.058</v>
      </c>
      <c r="CW3238" s="13">
        <v>3.9E-2</v>
      </c>
      <c r="CX3238" s="12">
        <v>0.11238938053097344</v>
      </c>
      <c r="CY3238" s="12">
        <v>2.3783255503022787E-3</v>
      </c>
      <c r="CZ3238" s="15">
        <v>225.58974358974359</v>
      </c>
      <c r="DA3238" s="20"/>
      <c r="DB3238" s="20"/>
    </row>
    <row r="3239" spans="1:106">
      <c r="A3239" s="8" t="s">
        <v>3369</v>
      </c>
      <c r="B3239" s="8" t="s">
        <v>3370</v>
      </c>
      <c r="C3239" s="9" t="s">
        <v>7161</v>
      </c>
      <c r="D3239" s="9" t="s">
        <v>7126</v>
      </c>
      <c r="E3239" s="10" t="s">
        <v>7127</v>
      </c>
      <c r="F3239" s="10" t="s">
        <v>7126</v>
      </c>
      <c r="G3239" s="11">
        <v>0.75</v>
      </c>
      <c r="H3239" s="11">
        <v>23.011904761904759</v>
      </c>
      <c r="I3239" s="12">
        <v>9.0499999999999997E-2</v>
      </c>
      <c r="J3239" s="12">
        <v>2.1390773809523806</v>
      </c>
      <c r="K3239" s="12">
        <v>6.2E-2</v>
      </c>
      <c r="L3239" s="12">
        <v>0.11849999999999999</v>
      </c>
      <c r="M3239" s="12">
        <v>7.8221849999999996E-2</v>
      </c>
      <c r="N3239" s="12">
        <v>0.14538889524055865</v>
      </c>
      <c r="O3239" s="12">
        <v>-2.7421902214193068</v>
      </c>
      <c r="P3239" s="12">
        <v>-0.28161531033489828</v>
      </c>
      <c r="Q3239" s="13">
        <v>1.26</v>
      </c>
      <c r="R3239" s="13">
        <v>0</v>
      </c>
      <c r="S3239" s="13">
        <v>37.4</v>
      </c>
      <c r="T3239" s="13">
        <v>37.4</v>
      </c>
      <c r="U3239" s="13">
        <v>38.659999999999997</v>
      </c>
      <c r="V3239" s="13">
        <v>0.47499999999999998</v>
      </c>
      <c r="W3239" s="13">
        <v>38.184999999999995</v>
      </c>
      <c r="X3239" s="14">
        <v>1.2286601138127264E-2</v>
      </c>
      <c r="Y3239" s="15">
        <v>0.12727272727272726</v>
      </c>
      <c r="Z3239" s="14" t="s">
        <v>7128</v>
      </c>
      <c r="AA3239" s="14">
        <v>0.96740817382307298</v>
      </c>
      <c r="AB3239" s="14" t="s">
        <v>7128</v>
      </c>
      <c r="AC3239" s="14">
        <v>29.68253968253968</v>
      </c>
      <c r="AD3239" s="13">
        <v>4.5999999999999999E-2</v>
      </c>
      <c r="AE3239" s="15">
        <v>2.6215833333333336</v>
      </c>
      <c r="AF3239" s="14">
        <v>7.7459666924148338E-2</v>
      </c>
      <c r="AG3239" s="14">
        <v>1.1444665788042916</v>
      </c>
      <c r="AH3239" s="15">
        <v>0.51315789473684226</v>
      </c>
      <c r="AI3239" s="5" t="s">
        <v>7128</v>
      </c>
      <c r="AJ3239" s="15" t="s">
        <v>7128</v>
      </c>
      <c r="AK3239" s="15" t="s">
        <v>7128</v>
      </c>
      <c r="AL3239" s="15" t="s">
        <v>7128</v>
      </c>
      <c r="AM3239" s="15" t="s">
        <v>7128</v>
      </c>
      <c r="AN3239" s="15" t="s">
        <v>7128</v>
      </c>
      <c r="AO3239" s="15">
        <v>8.9361702127659579E-2</v>
      </c>
      <c r="AP3239" s="15" t="s">
        <v>7128</v>
      </c>
      <c r="AQ3239" s="15" t="s">
        <v>7128</v>
      </c>
      <c r="AR3239" s="15">
        <v>1.2633581472291149</v>
      </c>
      <c r="AS3239" s="15">
        <v>2.7081560283687942</v>
      </c>
      <c r="AT3239" s="14" t="s">
        <v>7128</v>
      </c>
      <c r="AU3239" s="14">
        <v>0</v>
      </c>
      <c r="AV3239" s="12" t="s">
        <v>7128</v>
      </c>
      <c r="AW3239" s="12" t="s">
        <v>7128</v>
      </c>
      <c r="AX3239" s="12">
        <v>-0.222</v>
      </c>
      <c r="AY3239" s="12">
        <v>-2.5499999999999998E-2</v>
      </c>
      <c r="AZ3239" s="14" t="s">
        <v>7128</v>
      </c>
      <c r="BA3239" s="14" t="s">
        <v>7128</v>
      </c>
      <c r="BB3239" s="14">
        <v>-0.60311284046692604</v>
      </c>
      <c r="BC3239" s="14">
        <v>-0.13622641509433961</v>
      </c>
      <c r="BD3239" s="14">
        <v>-1.0992907801418439</v>
      </c>
      <c r="BE3239" s="14">
        <v>-0.51205673758865244</v>
      </c>
      <c r="BF3239" s="14">
        <v>0</v>
      </c>
      <c r="BG3239" s="14">
        <v>1.2699999999999999E-2</v>
      </c>
      <c r="BH3239" s="13">
        <v>-15.5</v>
      </c>
      <c r="BI3239" s="13">
        <v>-15.5</v>
      </c>
      <c r="BJ3239" s="13">
        <v>-7.22</v>
      </c>
      <c r="BK3239" s="13">
        <v>-7.22</v>
      </c>
      <c r="BL3239" s="13">
        <v>14.1</v>
      </c>
      <c r="BM3239" s="13">
        <v>14.1</v>
      </c>
      <c r="BN3239" s="13">
        <v>-6.27</v>
      </c>
      <c r="BO3239" s="13">
        <v>-6.27</v>
      </c>
      <c r="BP3239" s="13">
        <v>-7.22</v>
      </c>
      <c r="BQ3239" s="13">
        <v>0</v>
      </c>
      <c r="BR3239" s="13">
        <v>0</v>
      </c>
      <c r="BS3239" s="13">
        <v>-1.1200000000000001</v>
      </c>
      <c r="BT3239" s="14" t="s">
        <v>7128</v>
      </c>
      <c r="BU3239" s="13">
        <v>-6.1</v>
      </c>
      <c r="BV3239" s="13">
        <v>-14.379999999999999</v>
      </c>
      <c r="BW3239" s="13">
        <v>-14.379999999999999</v>
      </c>
      <c r="BX3239" s="13">
        <v>25.7</v>
      </c>
      <c r="BY3239" s="13">
        <v>53</v>
      </c>
      <c r="BZ3239" s="13">
        <v>-6.7</v>
      </c>
      <c r="CA3239" s="13">
        <v>30.224999999999998</v>
      </c>
      <c r="CB3239" s="13">
        <v>0</v>
      </c>
      <c r="CC3239" s="15">
        <v>0.59099999999999997</v>
      </c>
      <c r="CD3239" s="15">
        <v>1.66</v>
      </c>
      <c r="CE3239" s="15">
        <v>0.36</v>
      </c>
      <c r="CF3239" s="15" t="s">
        <v>7128</v>
      </c>
      <c r="CG3239" s="15" t="s">
        <v>7128</v>
      </c>
      <c r="CH3239" s="13" t="s">
        <v>7128</v>
      </c>
      <c r="CI3239" s="13" t="s">
        <v>7128</v>
      </c>
      <c r="CJ3239" s="13">
        <v>0</v>
      </c>
      <c r="CK3239" s="12">
        <f t="shared" si="100"/>
        <v>0</v>
      </c>
      <c r="CL3239" s="36">
        <f t="shared" si="101"/>
        <v>0.4665012406947891</v>
      </c>
      <c r="CM3239" s="13" t="s">
        <v>7128</v>
      </c>
      <c r="CN3239" s="13" t="s">
        <v>7128</v>
      </c>
      <c r="CO3239" s="13" t="s">
        <v>7128</v>
      </c>
      <c r="CP3239" s="13" t="s">
        <v>7128</v>
      </c>
      <c r="CQ3239" s="13" t="s">
        <v>7128</v>
      </c>
      <c r="CR3239" s="13" t="s">
        <v>7128</v>
      </c>
      <c r="CS3239" s="13" t="s">
        <v>7128</v>
      </c>
      <c r="CT3239" s="13">
        <v>0</v>
      </c>
      <c r="CU3239" s="13">
        <v>-7.22</v>
      </c>
      <c r="CV3239" s="13">
        <v>30.224999999999998</v>
      </c>
      <c r="CW3239" s="13">
        <v>-6.27</v>
      </c>
      <c r="CX3239" s="12">
        <v>-0.60311284046692604</v>
      </c>
      <c r="CY3239" s="12">
        <v>-0.13622641509433961</v>
      </c>
      <c r="CZ3239" s="15" t="s">
        <v>7128</v>
      </c>
      <c r="DA3239" s="20"/>
      <c r="DB3239" s="20"/>
    </row>
    <row r="3240" spans="1:106">
      <c r="A3240" s="8" t="s">
        <v>6413</v>
      </c>
      <c r="B3240" s="8" t="s">
        <v>6414</v>
      </c>
      <c r="C3240" s="9" t="s">
        <v>7131</v>
      </c>
      <c r="D3240" s="9" t="s">
        <v>7126</v>
      </c>
      <c r="E3240" s="10" t="s">
        <v>7127</v>
      </c>
      <c r="F3240" s="10" t="s">
        <v>7126</v>
      </c>
      <c r="G3240" s="11">
        <v>0.79</v>
      </c>
      <c r="H3240" s="11">
        <v>16.379733840304183</v>
      </c>
      <c r="I3240" s="12">
        <v>9.0499999999999997E-2</v>
      </c>
      <c r="J3240" s="12">
        <v>1.5388659125475286</v>
      </c>
      <c r="K3240" s="12">
        <v>4.1999999999999996E-2</v>
      </c>
      <c r="L3240" s="12">
        <v>9.8500000000000004E-2</v>
      </c>
      <c r="M3240" s="12">
        <v>6.5019850000000004E-2</v>
      </c>
      <c r="N3240" s="12">
        <v>0.13610393480652858</v>
      </c>
      <c r="O3240" s="12" t="s">
        <v>7128</v>
      </c>
      <c r="P3240" s="12" t="s">
        <v>7128</v>
      </c>
      <c r="Q3240" s="13">
        <v>5.26</v>
      </c>
      <c r="R3240" s="13">
        <v>0</v>
      </c>
      <c r="S3240" s="13">
        <v>103.8</v>
      </c>
      <c r="T3240" s="13">
        <v>103.8</v>
      </c>
      <c r="U3240" s="13">
        <v>109.06</v>
      </c>
      <c r="V3240" s="13">
        <v>0</v>
      </c>
      <c r="W3240" s="13">
        <v>109.06</v>
      </c>
      <c r="X3240" s="14">
        <v>0</v>
      </c>
      <c r="Y3240" s="15">
        <v>1.6666666666666666E-2</v>
      </c>
      <c r="Z3240" s="14">
        <v>0.81284259984338303</v>
      </c>
      <c r="AA3240" s="14">
        <v>0.95176966807262053</v>
      </c>
      <c r="AB3240" s="14">
        <v>4.3430962343096233</v>
      </c>
      <c r="AC3240" s="14">
        <v>19.733840304182511</v>
      </c>
      <c r="AD3240" s="13">
        <v>0.35099999999999998</v>
      </c>
      <c r="AE3240" s="15">
        <v>1.6663888888888891</v>
      </c>
      <c r="AF3240" s="14">
        <v>0.11832159566199232</v>
      </c>
      <c r="AG3240" s="14">
        <v>0.66429124421661401</v>
      </c>
      <c r="AH3240" s="15">
        <v>0.37931034482758619</v>
      </c>
      <c r="AI3240" s="5">
        <v>0.29671052631578948</v>
      </c>
      <c r="AJ3240" s="15" t="s">
        <v>7128</v>
      </c>
      <c r="AK3240" s="15" t="s">
        <v>7128</v>
      </c>
      <c r="AL3240" s="15" t="s">
        <v>7128</v>
      </c>
      <c r="AM3240" s="15" t="s">
        <v>7128</v>
      </c>
      <c r="AN3240" s="15">
        <v>0.2200836820083682</v>
      </c>
      <c r="AO3240" s="15">
        <v>2.3367392270102177E-2</v>
      </c>
      <c r="AP3240" s="15">
        <v>24.181818181818183</v>
      </c>
      <c r="AQ3240" s="15">
        <v>15.828737300435415</v>
      </c>
      <c r="AR3240" s="15">
        <v>0.85403288958496482</v>
      </c>
      <c r="AS3240" s="15">
        <v>0.48449577965348734</v>
      </c>
      <c r="AT3240" s="14" t="s">
        <v>7128</v>
      </c>
      <c r="AU3240" s="14">
        <v>0</v>
      </c>
      <c r="AV3240" s="12" t="s">
        <v>7128</v>
      </c>
      <c r="AW3240" s="12" t="s">
        <v>7128</v>
      </c>
      <c r="AX3240" s="12">
        <v>9.6000000000000002E-2</v>
      </c>
      <c r="AY3240" s="12">
        <v>0.16899999999999998</v>
      </c>
      <c r="AZ3240" s="14" t="s">
        <v>7128</v>
      </c>
      <c r="BA3240" s="14" t="s">
        <v>7128</v>
      </c>
      <c r="BB3240" s="14" t="s">
        <v>7128</v>
      </c>
      <c r="BC3240" s="14" t="s">
        <v>7128</v>
      </c>
      <c r="BD3240" s="14">
        <v>-6.1370123691722171E-2</v>
      </c>
      <c r="BE3240" s="14">
        <v>2.1455756422454807E-2</v>
      </c>
      <c r="BF3240" s="14">
        <v>0</v>
      </c>
      <c r="BG3240" s="14" t="s">
        <v>7128</v>
      </c>
      <c r="BH3240" s="13">
        <v>-10.199999999999999</v>
      </c>
      <c r="BI3240" s="13">
        <v>-12.9</v>
      </c>
      <c r="BJ3240" s="13">
        <v>4.51</v>
      </c>
      <c r="BK3240" s="13">
        <v>4.51</v>
      </c>
      <c r="BL3240" s="13">
        <v>225.1</v>
      </c>
      <c r="BM3240" s="13">
        <v>210.2</v>
      </c>
      <c r="BN3240" s="13">
        <v>10.8</v>
      </c>
      <c r="BO3240" s="13">
        <v>6.89</v>
      </c>
      <c r="BP3240" s="13">
        <v>4.51</v>
      </c>
      <c r="BQ3240" s="13">
        <v>0</v>
      </c>
      <c r="BR3240" s="13">
        <v>0</v>
      </c>
      <c r="BS3240" s="13">
        <v>-4.66</v>
      </c>
      <c r="BT3240" s="14">
        <v>-1.0332594235033261</v>
      </c>
      <c r="BU3240" s="13">
        <v>9.17</v>
      </c>
      <c r="BV3240" s="13">
        <v>-8.24</v>
      </c>
      <c r="BW3240" s="13">
        <v>-8.24</v>
      </c>
      <c r="BX3240" s="13">
        <v>0</v>
      </c>
      <c r="BY3240" s="13">
        <v>0</v>
      </c>
      <c r="BZ3240" s="13">
        <v>23.9</v>
      </c>
      <c r="CA3240" s="13">
        <v>127.69999999999999</v>
      </c>
      <c r="CB3240" s="13">
        <v>0</v>
      </c>
      <c r="CC3240" s="15">
        <v>0.52400000000000002</v>
      </c>
      <c r="CD3240" s="15">
        <v>0.754</v>
      </c>
      <c r="CE3240" s="15">
        <v>0.36</v>
      </c>
      <c r="CF3240" s="15" t="s">
        <v>7128</v>
      </c>
      <c r="CG3240" s="15" t="s">
        <v>7128</v>
      </c>
      <c r="CH3240" s="13" t="s">
        <v>7128</v>
      </c>
      <c r="CI3240" s="13" t="s">
        <v>7128</v>
      </c>
      <c r="CJ3240" s="13">
        <v>0</v>
      </c>
      <c r="CK3240" s="12">
        <f t="shared" si="100"/>
        <v>0</v>
      </c>
      <c r="CL3240" s="36">
        <f t="shared" si="101"/>
        <v>1.7627251370399375</v>
      </c>
      <c r="CM3240" s="13" t="s">
        <v>7128</v>
      </c>
      <c r="CN3240" s="13" t="s">
        <v>7128</v>
      </c>
      <c r="CO3240" s="13" t="s">
        <v>7128</v>
      </c>
      <c r="CP3240" s="13" t="s">
        <v>7128</v>
      </c>
      <c r="CQ3240" s="13">
        <v>6.89</v>
      </c>
      <c r="CR3240" s="13">
        <v>109.06</v>
      </c>
      <c r="CS3240" s="13" t="s">
        <v>7128</v>
      </c>
      <c r="CT3240" s="13">
        <v>0</v>
      </c>
      <c r="CU3240" s="13">
        <v>4.51</v>
      </c>
      <c r="CV3240" s="13">
        <v>127.69999999999999</v>
      </c>
      <c r="CW3240" s="13">
        <v>10.8</v>
      </c>
      <c r="CX3240" s="12" t="s">
        <v>7128</v>
      </c>
      <c r="CY3240" s="12" t="s">
        <v>7128</v>
      </c>
      <c r="CZ3240" s="15">
        <v>10.098148148148148</v>
      </c>
      <c r="DA3240" s="20"/>
      <c r="DB3240" s="20"/>
    </row>
    <row r="3241" spans="1:106" ht="24">
      <c r="A3241" s="8" t="s">
        <v>6905</v>
      </c>
      <c r="B3241" s="8" t="s">
        <v>6906</v>
      </c>
      <c r="C3241" s="9" t="e">
        <v>#N/A</v>
      </c>
      <c r="D3241" s="9" t="s">
        <v>7126</v>
      </c>
      <c r="E3241" s="10" t="s">
        <v>7127</v>
      </c>
      <c r="F3241" s="10" t="s">
        <v>7126</v>
      </c>
      <c r="G3241" s="11" t="e">
        <v>#N/A</v>
      </c>
      <c r="H3241" s="11" t="e">
        <v>#N/A</v>
      </c>
      <c r="I3241" s="12">
        <v>9.0499999999999997E-2</v>
      </c>
      <c r="J3241" s="12" t="e">
        <v>#N/A</v>
      </c>
      <c r="K3241" s="12">
        <v>4.7E-2</v>
      </c>
      <c r="L3241" s="12">
        <v>0.10350000000000001</v>
      </c>
      <c r="M3241" s="12">
        <v>6.8320350000000002E-2</v>
      </c>
      <c r="N3241" s="12" t="e">
        <v>#N/A</v>
      </c>
      <c r="O3241" s="12" t="e">
        <v>#N/A</v>
      </c>
      <c r="P3241" s="12" t="e">
        <v>#N/A</v>
      </c>
      <c r="Q3241" s="13">
        <v>0.39300000000000002</v>
      </c>
      <c r="R3241" s="13">
        <v>0</v>
      </c>
      <c r="S3241" s="13">
        <v>0</v>
      </c>
      <c r="T3241" s="13">
        <v>0</v>
      </c>
      <c r="U3241" s="13">
        <v>0.39300000000000002</v>
      </c>
      <c r="V3241" s="13">
        <v>0</v>
      </c>
      <c r="W3241" s="13">
        <v>0.39300000000000002</v>
      </c>
      <c r="X3241" s="14">
        <v>0</v>
      </c>
      <c r="Y3241" s="15" t="s">
        <v>7128</v>
      </c>
      <c r="Z3241" s="14" t="s">
        <v>7128</v>
      </c>
      <c r="AA3241" s="14">
        <v>0</v>
      </c>
      <c r="AB3241" s="14" t="s">
        <v>7128</v>
      </c>
      <c r="AC3241" s="14">
        <v>0</v>
      </c>
      <c r="AD3241" s="13">
        <v>0.40400000000000003</v>
      </c>
      <c r="AE3241" s="15" t="s">
        <v>7128</v>
      </c>
      <c r="AF3241" s="14" t="s">
        <v>7128</v>
      </c>
      <c r="AG3241" s="14" t="s">
        <v>7128</v>
      </c>
      <c r="AH3241" s="15">
        <v>0.34442595673876875</v>
      </c>
      <c r="AI3241" s="5" t="s">
        <v>7128</v>
      </c>
      <c r="AJ3241" s="15" t="s">
        <v>7128</v>
      </c>
      <c r="AK3241" s="15" t="s">
        <v>7128</v>
      </c>
      <c r="AL3241" s="15" t="s">
        <v>7128</v>
      </c>
      <c r="AM3241" s="15" t="s">
        <v>7128</v>
      </c>
      <c r="AN3241" s="15" t="s">
        <v>7128</v>
      </c>
      <c r="AO3241" s="15" t="s">
        <v>7128</v>
      </c>
      <c r="AP3241" s="15" t="s">
        <v>7128</v>
      </c>
      <c r="AQ3241" s="15" t="s">
        <v>7128</v>
      </c>
      <c r="AR3241" s="15" t="s">
        <v>7128</v>
      </c>
      <c r="AS3241" s="15" t="s">
        <v>7128</v>
      </c>
      <c r="AT3241" s="14" t="s">
        <v>7128</v>
      </c>
      <c r="AU3241" s="14">
        <v>0</v>
      </c>
      <c r="AV3241" s="12" t="s">
        <v>7128</v>
      </c>
      <c r="AW3241" s="12" t="s">
        <v>7128</v>
      </c>
      <c r="AX3241" s="12" t="s">
        <v>7128</v>
      </c>
      <c r="AY3241" s="12" t="s">
        <v>7128</v>
      </c>
      <c r="AZ3241" s="14" t="s">
        <v>7128</v>
      </c>
      <c r="BA3241" s="14" t="s">
        <v>7128</v>
      </c>
      <c r="BB3241" s="14" t="s">
        <v>7128</v>
      </c>
      <c r="BC3241" s="14" t="s">
        <v>7128</v>
      </c>
      <c r="BD3241" s="14" t="s">
        <v>7128</v>
      </c>
      <c r="BE3241" s="14" t="s">
        <v>7128</v>
      </c>
      <c r="BF3241" s="14">
        <v>0</v>
      </c>
      <c r="BG3241" s="14" t="s">
        <v>7128</v>
      </c>
      <c r="BH3241" s="13">
        <v>0</v>
      </c>
      <c r="BI3241" s="13">
        <v>0</v>
      </c>
      <c r="BJ3241" s="13">
        <v>0</v>
      </c>
      <c r="BK3241" s="13">
        <v>0</v>
      </c>
      <c r="BL3241" s="13">
        <v>0</v>
      </c>
      <c r="BM3241" s="13">
        <v>0</v>
      </c>
      <c r="BN3241" s="13">
        <v>0</v>
      </c>
      <c r="BO3241" s="13">
        <v>0</v>
      </c>
      <c r="BP3241" s="13">
        <v>0</v>
      </c>
      <c r="BQ3241" s="13">
        <v>0</v>
      </c>
      <c r="BR3241" s="13">
        <v>0</v>
      </c>
      <c r="BS3241" s="13">
        <v>0</v>
      </c>
      <c r="BT3241" s="14" t="s">
        <v>7128</v>
      </c>
      <c r="BU3241" s="13">
        <v>0</v>
      </c>
      <c r="BV3241" s="13">
        <v>0</v>
      </c>
      <c r="BW3241" s="13">
        <v>0</v>
      </c>
      <c r="BX3241" s="13">
        <v>0</v>
      </c>
      <c r="BY3241" s="13">
        <v>0</v>
      </c>
      <c r="BZ3241" s="13">
        <v>0</v>
      </c>
      <c r="CA3241" s="13">
        <v>0</v>
      </c>
      <c r="CB3241" s="13">
        <v>0</v>
      </c>
      <c r="CC3241" s="15" t="s">
        <v>7128</v>
      </c>
      <c r="CD3241" s="15" t="s">
        <v>7128</v>
      </c>
      <c r="CE3241" s="15">
        <v>0.36</v>
      </c>
      <c r="CF3241" s="15" t="s">
        <v>7128</v>
      </c>
      <c r="CG3241" s="15" t="s">
        <v>7128</v>
      </c>
      <c r="CH3241" s="13" t="s">
        <v>7128</v>
      </c>
      <c r="CI3241" s="13" t="s">
        <v>7128</v>
      </c>
      <c r="CJ3241" s="13">
        <v>0</v>
      </c>
      <c r="CK3241" s="12">
        <f t="shared" si="100"/>
        <v>0</v>
      </c>
      <c r="CL3241" s="36" t="str">
        <f t="shared" si="101"/>
        <v>NA</v>
      </c>
      <c r="CM3241" s="13" t="s">
        <v>7128</v>
      </c>
      <c r="CN3241" s="13" t="s">
        <v>7128</v>
      </c>
      <c r="CO3241" s="13" t="s">
        <v>7128</v>
      </c>
      <c r="CP3241" s="13" t="s">
        <v>7128</v>
      </c>
      <c r="CQ3241" s="13" t="s">
        <v>7128</v>
      </c>
      <c r="CR3241" s="13" t="s">
        <v>7128</v>
      </c>
      <c r="CS3241" s="13" t="s">
        <v>7128</v>
      </c>
      <c r="CT3241" s="13">
        <v>0</v>
      </c>
      <c r="CU3241" s="13">
        <v>0</v>
      </c>
      <c r="CV3241" s="13">
        <v>0</v>
      </c>
      <c r="CW3241" s="13">
        <v>0</v>
      </c>
      <c r="CX3241" s="12" t="s">
        <v>7128</v>
      </c>
      <c r="CY3241" s="12" t="s">
        <v>7128</v>
      </c>
      <c r="CZ3241" s="15" t="s">
        <v>7128</v>
      </c>
      <c r="DA3241" s="20"/>
      <c r="DB3241" s="20"/>
    </row>
    <row r="3242" spans="1:106">
      <c r="A3242" s="8" t="s">
        <v>4215</v>
      </c>
      <c r="B3242" s="8" t="s">
        <v>4216</v>
      </c>
      <c r="C3242" s="9" t="s">
        <v>7141</v>
      </c>
      <c r="D3242" s="9" t="s">
        <v>7126</v>
      </c>
      <c r="E3242" s="10" t="s">
        <v>7127</v>
      </c>
      <c r="F3242" s="10" t="s">
        <v>7126</v>
      </c>
      <c r="G3242" s="11">
        <v>0.73</v>
      </c>
      <c r="H3242" s="11">
        <v>1.213287037037037</v>
      </c>
      <c r="I3242" s="12">
        <v>9.0499999999999997E-2</v>
      </c>
      <c r="J3242" s="12">
        <v>0.16630247685185184</v>
      </c>
      <c r="K3242" s="12">
        <v>4.7E-2</v>
      </c>
      <c r="L3242" s="12">
        <v>0.10350000000000001</v>
      </c>
      <c r="M3242" s="12">
        <v>6.8320350000000002E-2</v>
      </c>
      <c r="N3242" s="12">
        <v>0.12727338454038997</v>
      </c>
      <c r="O3242" s="12">
        <v>-0.16288784270551038</v>
      </c>
      <c r="P3242" s="12">
        <v>-8.5664507980057092E-2</v>
      </c>
      <c r="Q3242" s="13">
        <v>1.08</v>
      </c>
      <c r="R3242" s="13">
        <v>0</v>
      </c>
      <c r="S3242" s="13">
        <v>0.71499999999999997</v>
      </c>
      <c r="T3242" s="13">
        <v>0.71499999999999997</v>
      </c>
      <c r="U3242" s="13">
        <v>1.7949999999999999</v>
      </c>
      <c r="V3242" s="13">
        <v>2.1999999999999999E-2</v>
      </c>
      <c r="W3242" s="13">
        <v>1.7729999999999999</v>
      </c>
      <c r="X3242" s="14">
        <v>1.2256267409470752E-2</v>
      </c>
      <c r="Y3242" s="15">
        <v>0.69517709118311988</v>
      </c>
      <c r="Z3242" s="14">
        <v>0.26629422718808193</v>
      </c>
      <c r="AA3242" s="14">
        <v>0.39832869080779942</v>
      </c>
      <c r="AB3242" s="14">
        <v>0.3629441624365482</v>
      </c>
      <c r="AC3242" s="14">
        <v>0.66203703703703698</v>
      </c>
      <c r="AD3242" s="13">
        <v>8.0000000000000002E-3</v>
      </c>
      <c r="AE3242" s="15">
        <v>2.982305555555556</v>
      </c>
      <c r="AF3242" s="14">
        <v>8.9442719099991588E-2</v>
      </c>
      <c r="AG3242" s="14">
        <v>0.8536189504105447</v>
      </c>
      <c r="AH3242" s="15">
        <v>0.49999999999999989</v>
      </c>
      <c r="AI3242" s="5">
        <v>0.80536912751677858</v>
      </c>
      <c r="AJ3242" s="15">
        <v>154.28571428571431</v>
      </c>
      <c r="AK3242" s="15">
        <v>154.28571428571431</v>
      </c>
      <c r="AL3242" s="15" t="s">
        <v>7128</v>
      </c>
      <c r="AM3242" s="15" t="s">
        <v>7128</v>
      </c>
      <c r="AN3242" s="15">
        <v>0.5482233502538072</v>
      </c>
      <c r="AO3242" s="15">
        <v>0.23275862068965519</v>
      </c>
      <c r="AP3242" s="15">
        <v>14.775</v>
      </c>
      <c r="AQ3242" s="15">
        <v>8.5652173913043477</v>
      </c>
      <c r="AR3242" s="15">
        <v>0.66579046188509194</v>
      </c>
      <c r="AS3242" s="15">
        <v>0.38211206896551725</v>
      </c>
      <c r="AT3242" s="14">
        <v>0</v>
      </c>
      <c r="AU3242" s="14">
        <v>0</v>
      </c>
      <c r="AV3242" s="12">
        <v>-0.39399999999999996</v>
      </c>
      <c r="AW3242" s="12">
        <v>-0.29799999999999999</v>
      </c>
      <c r="AX3242" s="12">
        <v>9.6500000000000002E-2</v>
      </c>
      <c r="AY3242" s="12">
        <v>0.128</v>
      </c>
      <c r="AZ3242" s="14" t="s">
        <v>7128</v>
      </c>
      <c r="BA3242" s="14" t="s">
        <v>7128</v>
      </c>
      <c r="BB3242" s="14">
        <v>3.4146341463414638E-3</v>
      </c>
      <c r="BC3242" s="14">
        <v>4.160887656033288E-2</v>
      </c>
      <c r="BD3242" s="14">
        <v>1.5086206896551726E-3</v>
      </c>
      <c r="BE3242" s="14">
        <v>2.5862068965517241E-2</v>
      </c>
      <c r="BF3242" s="14">
        <v>0</v>
      </c>
      <c r="BG3242" s="14">
        <v>7.0400000000000004E-2</v>
      </c>
      <c r="BH3242" s="13">
        <v>7.0000000000000001E-3</v>
      </c>
      <c r="BI3242" s="13">
        <v>7.0000000000000001E-3</v>
      </c>
      <c r="BJ3242" s="13">
        <v>0.12</v>
      </c>
      <c r="BK3242" s="13">
        <v>0.12</v>
      </c>
      <c r="BL3242" s="13">
        <v>4.6399999999999997</v>
      </c>
      <c r="BM3242" s="13">
        <v>4.6399999999999997</v>
      </c>
      <c r="BN3242" s="13">
        <v>0.20699999999999999</v>
      </c>
      <c r="BO3242" s="13">
        <v>0.20699999999999999</v>
      </c>
      <c r="BP3242" s="13">
        <v>0.12</v>
      </c>
      <c r="BQ3242" s="13">
        <v>0</v>
      </c>
      <c r="BR3242" s="13">
        <v>0</v>
      </c>
      <c r="BS3242" s="13">
        <v>-0.13100000000000001</v>
      </c>
      <c r="BT3242" s="14">
        <v>-1.0916666666666668</v>
      </c>
      <c r="BU3242" s="13">
        <v>0.251</v>
      </c>
      <c r="BV3242" s="13">
        <v>0.13800000000000001</v>
      </c>
      <c r="BW3242" s="13">
        <v>0.13800000000000001</v>
      </c>
      <c r="BX3242" s="13">
        <v>2.0499999999999998</v>
      </c>
      <c r="BY3242" s="13">
        <v>2.8839999999999995</v>
      </c>
      <c r="BZ3242" s="13">
        <v>1.97</v>
      </c>
      <c r="CA3242" s="13">
        <v>2.6630000000000003</v>
      </c>
      <c r="CB3242" s="13">
        <v>0</v>
      </c>
      <c r="CC3242" s="15">
        <v>0.50900000000000001</v>
      </c>
      <c r="CD3242" s="15">
        <v>2.2200000000000002</v>
      </c>
      <c r="CE3242" s="15">
        <v>0.36</v>
      </c>
      <c r="CF3242" s="15">
        <v>1.3637213949988471</v>
      </c>
      <c r="CG3242" s="15">
        <v>2.0921403409788368</v>
      </c>
      <c r="CH3242" s="13">
        <v>5.333333333333333E-2</v>
      </c>
      <c r="CI3242" s="13">
        <v>0.28122222222222215</v>
      </c>
      <c r="CJ3242" s="13">
        <v>0</v>
      </c>
      <c r="CK3242" s="12">
        <f t="shared" si="100"/>
        <v>0</v>
      </c>
      <c r="CL3242" s="36">
        <f t="shared" si="101"/>
        <v>1.742395794217048</v>
      </c>
      <c r="CM3242" s="13">
        <v>3.0000000000000001E-3</v>
      </c>
      <c r="CN3242" s="13" t="s">
        <v>7128</v>
      </c>
      <c r="CO3242" s="13">
        <v>7.0000000000000001E-3</v>
      </c>
      <c r="CP3242" s="13">
        <v>1.08</v>
      </c>
      <c r="CQ3242" s="13">
        <v>0.20699999999999999</v>
      </c>
      <c r="CR3242" s="13">
        <v>1.7729999999999999</v>
      </c>
      <c r="CS3242" s="13" t="s">
        <v>7128</v>
      </c>
      <c r="CT3242" s="13">
        <v>0</v>
      </c>
      <c r="CU3242" s="13">
        <v>0.12</v>
      </c>
      <c r="CV3242" s="13">
        <v>2.6630000000000003</v>
      </c>
      <c r="CW3242" s="13">
        <v>0.20699999999999999</v>
      </c>
      <c r="CX3242" s="12">
        <v>3.4146341463414638E-3</v>
      </c>
      <c r="CY3242" s="12">
        <v>4.160887656033288E-2</v>
      </c>
      <c r="CZ3242" s="15">
        <v>8.5652173913043477</v>
      </c>
      <c r="DA3242" s="20"/>
      <c r="DB3242" s="20"/>
    </row>
    <row r="3243" spans="1:106" ht="24">
      <c r="A3243" s="8" t="s">
        <v>3001</v>
      </c>
      <c r="B3243" s="8" t="s">
        <v>3002</v>
      </c>
      <c r="C3243" s="9" t="s">
        <v>7161</v>
      </c>
      <c r="D3243" s="9" t="s">
        <v>7126</v>
      </c>
      <c r="E3243" s="10" t="s">
        <v>7127</v>
      </c>
      <c r="F3243" s="10" t="s">
        <v>7126</v>
      </c>
      <c r="G3243" s="11">
        <v>0.75</v>
      </c>
      <c r="H3243" s="11">
        <v>7.6925675675675667</v>
      </c>
      <c r="I3243" s="12">
        <v>9.0499999999999997E-2</v>
      </c>
      <c r="J3243" s="12">
        <v>0.75267736486486481</v>
      </c>
      <c r="K3243" s="12">
        <v>4.7E-2</v>
      </c>
      <c r="L3243" s="12">
        <v>0.10350000000000001</v>
      </c>
      <c r="M3243" s="12">
        <v>6.8320350000000002E-2</v>
      </c>
      <c r="N3243" s="12">
        <v>0.13504290480895917</v>
      </c>
      <c r="O3243" s="12" t="s">
        <v>7128</v>
      </c>
      <c r="P3243" s="12" t="s">
        <v>7128</v>
      </c>
      <c r="Q3243" s="13">
        <v>1.48</v>
      </c>
      <c r="R3243" s="13">
        <v>0</v>
      </c>
      <c r="S3243" s="13">
        <v>13.7</v>
      </c>
      <c r="T3243" s="13">
        <v>13.7</v>
      </c>
      <c r="U3243" s="13">
        <v>15.18</v>
      </c>
      <c r="V3243" s="13">
        <v>6.5000000000000002E-2</v>
      </c>
      <c r="W3243" s="13">
        <v>15.115</v>
      </c>
      <c r="X3243" s="14">
        <v>4.281949934123847E-3</v>
      </c>
      <c r="Y3243" s="15">
        <v>1.6891891891891889E-2</v>
      </c>
      <c r="Z3243" s="14" t="s">
        <v>7128</v>
      </c>
      <c r="AA3243" s="14">
        <v>0.9025032938076416</v>
      </c>
      <c r="AB3243" s="14" t="s">
        <v>7128</v>
      </c>
      <c r="AC3243" s="14">
        <v>9.2567567567567561</v>
      </c>
      <c r="AD3243" s="13">
        <v>0.1</v>
      </c>
      <c r="AE3243" s="15">
        <v>0.25533333333333336</v>
      </c>
      <c r="AF3243" s="14" t="s">
        <v>7128</v>
      </c>
      <c r="AG3243" s="14" t="s">
        <v>7128</v>
      </c>
      <c r="AH3243" s="15">
        <v>0.57077625570776258</v>
      </c>
      <c r="AI3243" s="5" t="s">
        <v>7128</v>
      </c>
      <c r="AJ3243" s="15" t="s">
        <v>7128</v>
      </c>
      <c r="AK3243" s="15" t="s">
        <v>7128</v>
      </c>
      <c r="AL3243" s="15" t="s">
        <v>7128</v>
      </c>
      <c r="AM3243" s="15" t="s">
        <v>7128</v>
      </c>
      <c r="AN3243" s="15" t="s">
        <v>7128</v>
      </c>
      <c r="AO3243" s="15">
        <v>6.7579908675799091E-2</v>
      </c>
      <c r="AP3243" s="15" t="s">
        <v>7128</v>
      </c>
      <c r="AQ3243" s="15" t="s">
        <v>7128</v>
      </c>
      <c r="AR3243" s="15" t="s">
        <v>7128</v>
      </c>
      <c r="AS3243" s="15">
        <v>0.69018264840182653</v>
      </c>
      <c r="AT3243" s="14" t="s">
        <v>7128</v>
      </c>
      <c r="AU3243" s="14">
        <v>0</v>
      </c>
      <c r="AV3243" s="12" t="s">
        <v>7128</v>
      </c>
      <c r="AW3243" s="12" t="s">
        <v>7128</v>
      </c>
      <c r="AX3243" s="12">
        <v>-0.14199999999999999</v>
      </c>
      <c r="AY3243" s="12">
        <v>0.79799999999999993</v>
      </c>
      <c r="AZ3243" s="14" t="s">
        <v>7128</v>
      </c>
      <c r="BA3243" s="14" t="s">
        <v>7128</v>
      </c>
      <c r="BB3243" s="14" t="s">
        <v>7128</v>
      </c>
      <c r="BC3243" s="14" t="s">
        <v>7128</v>
      </c>
      <c r="BD3243" s="14">
        <v>-0.12511415525114156</v>
      </c>
      <c r="BE3243" s="14">
        <v>-7.8082191780821916E-2</v>
      </c>
      <c r="BF3243" s="14">
        <v>0</v>
      </c>
      <c r="BG3243" s="14">
        <v>2.18E-2</v>
      </c>
      <c r="BH3243" s="13">
        <v>-2.74</v>
      </c>
      <c r="BI3243" s="13">
        <v>-2.74</v>
      </c>
      <c r="BJ3243" s="13">
        <v>-1.71</v>
      </c>
      <c r="BK3243" s="13">
        <v>-1.71</v>
      </c>
      <c r="BL3243" s="13">
        <v>21.9</v>
      </c>
      <c r="BM3243" s="13">
        <v>21.9</v>
      </c>
      <c r="BN3243" s="13">
        <v>-1.39</v>
      </c>
      <c r="BO3243" s="13">
        <v>-1.39</v>
      </c>
      <c r="BP3243" s="13">
        <v>-1.71</v>
      </c>
      <c r="BQ3243" s="13">
        <v>1.41</v>
      </c>
      <c r="BR3243" s="13">
        <v>-3.8410000000000002</v>
      </c>
      <c r="BS3243" s="13">
        <v>-0.193</v>
      </c>
      <c r="BT3243" s="14" t="s">
        <v>7128</v>
      </c>
      <c r="BU3243" s="13">
        <v>2.3240000000000003</v>
      </c>
      <c r="BV3243" s="13">
        <v>-0.11599999999999988</v>
      </c>
      <c r="BW3243" s="13">
        <v>1.294</v>
      </c>
      <c r="BX3243" s="13">
        <v>-26.7</v>
      </c>
      <c r="BY3243" s="13">
        <v>-7.0539999999999994</v>
      </c>
      <c r="BZ3243" s="13">
        <v>-24.7</v>
      </c>
      <c r="CA3243" s="13">
        <v>-11.065</v>
      </c>
      <c r="CB3243" s="13">
        <v>0</v>
      </c>
      <c r="CC3243" s="15">
        <v>-1.4999999999999999E-2</v>
      </c>
      <c r="CD3243" s="15">
        <v>0.309</v>
      </c>
      <c r="CE3243" s="15">
        <v>0.36</v>
      </c>
      <c r="CF3243" s="15">
        <v>1.197745549736305</v>
      </c>
      <c r="CG3243" s="15">
        <v>0.99608353330401644</v>
      </c>
      <c r="CH3243" s="13">
        <v>-1.6146250000000002</v>
      </c>
      <c r="CI3243" s="13">
        <v>-3.0486249999999999</v>
      </c>
      <c r="CJ3243" s="13">
        <v>0</v>
      </c>
      <c r="CK3243" s="12">
        <f t="shared" si="100"/>
        <v>0</v>
      </c>
      <c r="CL3243" s="36" t="str">
        <f t="shared" si="101"/>
        <v>NA</v>
      </c>
      <c r="CM3243" s="13" t="s">
        <v>7128</v>
      </c>
      <c r="CN3243" s="13" t="s">
        <v>7128</v>
      </c>
      <c r="CO3243" s="13" t="s">
        <v>7128</v>
      </c>
      <c r="CP3243" s="13" t="s">
        <v>7128</v>
      </c>
      <c r="CQ3243" s="13" t="s">
        <v>7128</v>
      </c>
      <c r="CR3243" s="13" t="s">
        <v>7128</v>
      </c>
      <c r="CS3243" s="13" t="s">
        <v>7128</v>
      </c>
      <c r="CT3243" s="13">
        <v>0</v>
      </c>
      <c r="CU3243" s="13">
        <v>-1.71</v>
      </c>
      <c r="CV3243" s="13">
        <v>-11.065</v>
      </c>
      <c r="CW3243" s="13">
        <v>-1.39</v>
      </c>
      <c r="CX3243" s="12" t="s">
        <v>7128</v>
      </c>
      <c r="CY3243" s="12" t="s">
        <v>7128</v>
      </c>
      <c r="CZ3243" s="15" t="s">
        <v>7128</v>
      </c>
      <c r="DA3243" s="20"/>
      <c r="DB3243" s="20"/>
    </row>
    <row r="3244" spans="1:106">
      <c r="A3244" s="8" t="s">
        <v>763</v>
      </c>
      <c r="B3244" s="8" t="s">
        <v>764</v>
      </c>
      <c r="C3244" s="9" t="s">
        <v>7172</v>
      </c>
      <c r="D3244" s="9" t="s">
        <v>7126</v>
      </c>
      <c r="E3244" s="10" t="s">
        <v>7127</v>
      </c>
      <c r="F3244" s="10" t="s">
        <v>7126</v>
      </c>
      <c r="G3244" s="11">
        <v>1.05</v>
      </c>
      <c r="H3244" s="11">
        <v>1.1181548490508886</v>
      </c>
      <c r="I3244" s="12">
        <v>9.0499999999999997E-2</v>
      </c>
      <c r="J3244" s="12">
        <v>0.15769301383910542</v>
      </c>
      <c r="K3244" s="12">
        <v>3.2000000000000001E-2</v>
      </c>
      <c r="L3244" s="12">
        <v>8.8499999999999995E-2</v>
      </c>
      <c r="M3244" s="12">
        <v>5.8418850000000001E-2</v>
      </c>
      <c r="N3244" s="12">
        <v>0.15075650201563676</v>
      </c>
      <c r="O3244" s="12">
        <v>-0.1025291083050906</v>
      </c>
      <c r="P3244" s="12">
        <v>-0.11031943075039286</v>
      </c>
      <c r="Q3244" s="13">
        <v>990.4</v>
      </c>
      <c r="R3244" s="13">
        <v>0</v>
      </c>
      <c r="S3244" s="13">
        <v>74.400000000000006</v>
      </c>
      <c r="T3244" s="13">
        <v>74.400000000000006</v>
      </c>
      <c r="U3244" s="13">
        <v>1064.8</v>
      </c>
      <c r="V3244" s="13">
        <v>0</v>
      </c>
      <c r="W3244" s="13">
        <v>1064.8</v>
      </c>
      <c r="X3244" s="14">
        <v>0</v>
      </c>
      <c r="Y3244" s="15">
        <v>0.1618642090527298</v>
      </c>
      <c r="Z3244" s="14">
        <v>0.12005809262546395</v>
      </c>
      <c r="AA3244" s="14">
        <v>6.9872276483846738E-2</v>
      </c>
      <c r="AB3244" s="14">
        <v>0.13643865761965893</v>
      </c>
      <c r="AC3244" s="14">
        <v>7.5121163166397428E-2</v>
      </c>
      <c r="AD3244" s="13">
        <v>0.57799999999999996</v>
      </c>
      <c r="AE3244" s="15">
        <v>3.1005555555555557</v>
      </c>
      <c r="AF3244" s="14">
        <v>0.33166247903553997</v>
      </c>
      <c r="AG3244" s="14">
        <v>0.48392570804731067</v>
      </c>
      <c r="AH3244" s="15">
        <v>0.24125560538116589</v>
      </c>
      <c r="AI3244" s="5">
        <v>4.2228335625859703</v>
      </c>
      <c r="AJ3244" s="15">
        <v>139.10112359550561</v>
      </c>
      <c r="AK3244" s="15">
        <v>31.642172523961658</v>
      </c>
      <c r="AL3244" s="15" t="s">
        <v>7128</v>
      </c>
      <c r="AM3244" s="15" t="s">
        <v>7128</v>
      </c>
      <c r="AN3244" s="15">
        <v>1.8162479369154594</v>
      </c>
      <c r="AO3244" s="15">
        <v>2.6702615260177947</v>
      </c>
      <c r="AP3244" s="15">
        <v>34.68403908794788</v>
      </c>
      <c r="AQ3244" s="15">
        <v>28.934782608695652</v>
      </c>
      <c r="AR3244" s="15">
        <v>1.7182507664999194</v>
      </c>
      <c r="AS3244" s="15">
        <v>2.8708546778107307</v>
      </c>
      <c r="AT3244" s="14">
        <v>0</v>
      </c>
      <c r="AU3244" s="14">
        <v>0</v>
      </c>
      <c r="AV3244" s="12" t="s">
        <v>7128</v>
      </c>
      <c r="AW3244" s="12" t="s">
        <v>7128</v>
      </c>
      <c r="AX3244" s="12">
        <v>0.17499999999999999</v>
      </c>
      <c r="AY3244" s="12">
        <v>0.28999999999999998</v>
      </c>
      <c r="AZ3244" s="14" t="s">
        <v>7128</v>
      </c>
      <c r="BA3244" s="14" t="s">
        <v>7128</v>
      </c>
      <c r="BB3244" s="14">
        <v>5.5163905534014811E-2</v>
      </c>
      <c r="BC3244" s="14">
        <v>4.0437071265243901E-2</v>
      </c>
      <c r="BD3244" s="14">
        <v>8.3444414822713933E-2</v>
      </c>
      <c r="BE3244" s="14">
        <v>8.1844841375633151E-2</v>
      </c>
      <c r="BF3244" s="14">
        <v>0.13593749999999999</v>
      </c>
      <c r="BG3244" s="14">
        <v>0.15890000000000001</v>
      </c>
      <c r="BH3244" s="13">
        <v>7.12</v>
      </c>
      <c r="BI3244" s="13">
        <v>31.3</v>
      </c>
      <c r="BJ3244" s="13">
        <v>30.7</v>
      </c>
      <c r="BK3244" s="13">
        <v>30.7</v>
      </c>
      <c r="BL3244" s="13">
        <v>370.9</v>
      </c>
      <c r="BM3244" s="13">
        <v>375.1</v>
      </c>
      <c r="BN3244" s="13">
        <v>40</v>
      </c>
      <c r="BO3244" s="13">
        <v>36.799999999999997</v>
      </c>
      <c r="BP3244" s="13">
        <v>26.526718749999997</v>
      </c>
      <c r="BQ3244" s="13">
        <v>0</v>
      </c>
      <c r="BR3244" s="13">
        <v>0</v>
      </c>
      <c r="BS3244" s="13">
        <v>-3.37</v>
      </c>
      <c r="BT3244" s="14">
        <v>-0.12704172090639745</v>
      </c>
      <c r="BU3244" s="13">
        <v>29.896718749999998</v>
      </c>
      <c r="BV3244" s="13">
        <v>34.67</v>
      </c>
      <c r="BW3244" s="13">
        <v>34.67</v>
      </c>
      <c r="BX3244" s="13">
        <v>567.4</v>
      </c>
      <c r="BY3244" s="13">
        <v>656</v>
      </c>
      <c r="BZ3244" s="13">
        <v>545.29999999999995</v>
      </c>
      <c r="CA3244" s="13">
        <v>619.69999999999993</v>
      </c>
      <c r="CB3244" s="13">
        <v>0</v>
      </c>
      <c r="CC3244" s="15">
        <v>1.07</v>
      </c>
      <c r="CD3244" s="15">
        <v>1.21</v>
      </c>
      <c r="CE3244" s="15">
        <v>0.36</v>
      </c>
      <c r="CF3244" s="15" t="s">
        <v>7128</v>
      </c>
      <c r="CG3244" s="15" t="s">
        <v>7128</v>
      </c>
      <c r="CH3244" s="13" t="s">
        <v>7128</v>
      </c>
      <c r="CI3244" s="13" t="s">
        <v>7128</v>
      </c>
      <c r="CJ3244" s="13">
        <v>0</v>
      </c>
      <c r="CK3244" s="12">
        <f t="shared" si="100"/>
        <v>0</v>
      </c>
      <c r="CL3244" s="36">
        <f t="shared" si="101"/>
        <v>0.5985154106825884</v>
      </c>
      <c r="CM3244" s="13">
        <v>32</v>
      </c>
      <c r="CN3244" s="13">
        <v>4.3499999999999996</v>
      </c>
      <c r="CO3244" s="13">
        <v>31.3</v>
      </c>
      <c r="CP3244" s="13">
        <v>990.4</v>
      </c>
      <c r="CQ3244" s="13">
        <v>36.799999999999997</v>
      </c>
      <c r="CR3244" s="13">
        <v>1064.8</v>
      </c>
      <c r="CS3244" s="13" t="s">
        <v>7128</v>
      </c>
      <c r="CT3244" s="13">
        <v>0</v>
      </c>
      <c r="CU3244" s="13">
        <v>30.7</v>
      </c>
      <c r="CV3244" s="13">
        <v>619.69999999999993</v>
      </c>
      <c r="CW3244" s="13">
        <v>40</v>
      </c>
      <c r="CX3244" s="12">
        <v>5.5163905534014811E-2</v>
      </c>
      <c r="CY3244" s="12">
        <v>4.0437071265243901E-2</v>
      </c>
      <c r="CZ3244" s="15">
        <v>26.619999999999997</v>
      </c>
      <c r="DA3244" s="20"/>
      <c r="DB3244" s="20"/>
    </row>
    <row r="3245" spans="1:106">
      <c r="A3245" s="8" t="s">
        <v>2375</v>
      </c>
      <c r="B3245" s="8" t="s">
        <v>2376</v>
      </c>
      <c r="C3245" s="9" t="s">
        <v>7189</v>
      </c>
      <c r="D3245" s="9" t="s">
        <v>7126</v>
      </c>
      <c r="E3245" s="10" t="s">
        <v>7127</v>
      </c>
      <c r="F3245" s="10" t="s">
        <v>7126</v>
      </c>
      <c r="G3245" s="11">
        <v>1.1299999999999999</v>
      </c>
      <c r="H3245" s="11">
        <v>1.1299999999999999</v>
      </c>
      <c r="I3245" s="12">
        <v>9.0499999999999997E-2</v>
      </c>
      <c r="J3245" s="12">
        <v>0.15876499999999999</v>
      </c>
      <c r="K3245" s="12">
        <v>5.1999999999999998E-2</v>
      </c>
      <c r="L3245" s="12">
        <v>0.1085</v>
      </c>
      <c r="M3245" s="12">
        <v>7.162085E-2</v>
      </c>
      <c r="N3245" s="12">
        <v>0.15876499999999999</v>
      </c>
      <c r="O3245" s="12">
        <v>-0.11331045454545453</v>
      </c>
      <c r="P3245" s="12">
        <v>-9.9439183025238909E-2</v>
      </c>
      <c r="Q3245" s="13">
        <v>18.8</v>
      </c>
      <c r="R3245" s="13">
        <v>0</v>
      </c>
      <c r="S3245" s="13">
        <v>0</v>
      </c>
      <c r="T3245" s="13">
        <v>0</v>
      </c>
      <c r="U3245" s="13">
        <v>18.8</v>
      </c>
      <c r="V3245" s="13">
        <v>0</v>
      </c>
      <c r="W3245" s="13">
        <v>18.8</v>
      </c>
      <c r="X3245" s="14">
        <v>0</v>
      </c>
      <c r="Y3245" s="15">
        <v>0.72222222222222221</v>
      </c>
      <c r="Z3245" s="14" t="s">
        <v>7128</v>
      </c>
      <c r="AA3245" s="14">
        <v>0</v>
      </c>
      <c r="AB3245" s="14" t="s">
        <v>7128</v>
      </c>
      <c r="AC3245" s="14">
        <v>0</v>
      </c>
      <c r="AD3245" s="13">
        <v>1.04</v>
      </c>
      <c r="AE3245" s="15">
        <v>0.99816666666666665</v>
      </c>
      <c r="AF3245" s="14">
        <v>4.4721359549995794E-2</v>
      </c>
      <c r="AG3245" s="14">
        <v>0.98610597807740707</v>
      </c>
      <c r="AH3245" s="15">
        <v>0.47077309868007539</v>
      </c>
      <c r="AI3245" s="5">
        <v>1.3523809523809522</v>
      </c>
      <c r="AJ3245" s="15">
        <v>51.506849315068493</v>
      </c>
      <c r="AK3245" s="15">
        <v>51.506849315068493</v>
      </c>
      <c r="AL3245" s="15" t="s">
        <v>7128</v>
      </c>
      <c r="AM3245" s="15" t="s">
        <v>7128</v>
      </c>
      <c r="AN3245" s="15" t="s">
        <v>7128</v>
      </c>
      <c r="AO3245" s="15">
        <v>0.43518518518518517</v>
      </c>
      <c r="AP3245" s="15">
        <v>13.239436619718312</v>
      </c>
      <c r="AQ3245" s="15">
        <v>7.4015748031496065</v>
      </c>
      <c r="AR3245" s="15" t="s">
        <v>7128</v>
      </c>
      <c r="AS3245" s="15">
        <v>0.43518518518518517</v>
      </c>
      <c r="AT3245" s="14">
        <v>0</v>
      </c>
      <c r="AU3245" s="14">
        <v>0</v>
      </c>
      <c r="AV3245" s="12">
        <v>0.20399999999999999</v>
      </c>
      <c r="AW3245" s="12" t="s">
        <v>7128</v>
      </c>
      <c r="AX3245" s="12">
        <v>7.2000000000000008E-2</v>
      </c>
      <c r="AY3245" s="12">
        <v>6.2300000000000001E-2</v>
      </c>
      <c r="AZ3245" s="14" t="s">
        <v>7128</v>
      </c>
      <c r="BA3245" s="14" t="s">
        <v>7128</v>
      </c>
      <c r="BB3245" s="14">
        <v>4.5454545454545456E-2</v>
      </c>
      <c r="BC3245" s="14">
        <v>5.9325816974761074E-2</v>
      </c>
      <c r="BD3245" s="14">
        <v>8.4490740740740741E-3</v>
      </c>
      <c r="BE3245" s="14">
        <v>3.2870370370370369E-2</v>
      </c>
      <c r="BF3245" s="14">
        <v>0.27722772277227725</v>
      </c>
      <c r="BG3245" s="14" t="s">
        <v>7128</v>
      </c>
      <c r="BH3245" s="13">
        <v>0.36499999999999999</v>
      </c>
      <c r="BI3245" s="13">
        <v>0.36499999999999999</v>
      </c>
      <c r="BJ3245" s="13">
        <v>1.42</v>
      </c>
      <c r="BK3245" s="13">
        <v>1.42</v>
      </c>
      <c r="BL3245" s="13">
        <v>43.2</v>
      </c>
      <c r="BM3245" s="13">
        <v>43.2</v>
      </c>
      <c r="BN3245" s="13">
        <v>2.54</v>
      </c>
      <c r="BO3245" s="13">
        <v>2.54</v>
      </c>
      <c r="BP3245" s="13">
        <v>1.0263366336633664</v>
      </c>
      <c r="BQ3245" s="13">
        <v>0.746</v>
      </c>
      <c r="BR3245" s="13">
        <v>0.89600000000000002</v>
      </c>
      <c r="BS3245" s="13">
        <v>-0.45400000000000007</v>
      </c>
      <c r="BT3245" s="14">
        <v>0.43065792012348053</v>
      </c>
      <c r="BU3245" s="13">
        <v>0.58433663366336652</v>
      </c>
      <c r="BV3245" s="13">
        <v>-0.82299999999999995</v>
      </c>
      <c r="BW3245" s="13">
        <v>-7.6999999999999957E-2</v>
      </c>
      <c r="BX3245" s="13">
        <v>8.0299999999999994</v>
      </c>
      <c r="BY3245" s="13">
        <v>17.299999999999997</v>
      </c>
      <c r="BZ3245" s="13">
        <v>0</v>
      </c>
      <c r="CA3245" s="13">
        <v>0</v>
      </c>
      <c r="CB3245" s="13">
        <v>0</v>
      </c>
      <c r="CC3245" s="15">
        <v>0.29399999999999998</v>
      </c>
      <c r="CD3245" s="15">
        <v>0.49199999999999999</v>
      </c>
      <c r="CE3245" s="15">
        <v>0.36</v>
      </c>
      <c r="CF3245" s="15">
        <v>2.675744740580722</v>
      </c>
      <c r="CG3245" s="15">
        <v>3.1876305420876858</v>
      </c>
      <c r="CH3245" s="13">
        <v>2.3639999999999994</v>
      </c>
      <c r="CI3245" s="13">
        <v>0.15599999999999994</v>
      </c>
      <c r="CJ3245" s="13">
        <v>0</v>
      </c>
      <c r="CK3245" s="12">
        <f t="shared" si="100"/>
        <v>0</v>
      </c>
      <c r="CL3245" s="36" t="str">
        <f t="shared" si="101"/>
        <v>NA</v>
      </c>
      <c r="CM3245" s="13">
        <v>0.505</v>
      </c>
      <c r="CN3245" s="13">
        <v>0.14000000000000001</v>
      </c>
      <c r="CO3245" s="13">
        <v>0.36499999999999999</v>
      </c>
      <c r="CP3245" s="13">
        <v>18.8</v>
      </c>
      <c r="CQ3245" s="13">
        <v>2.54</v>
      </c>
      <c r="CR3245" s="13">
        <v>18.8</v>
      </c>
      <c r="CS3245" s="13" t="s">
        <v>7128</v>
      </c>
      <c r="CT3245" s="13">
        <v>0</v>
      </c>
      <c r="CU3245" s="13">
        <v>1.3437999999999999</v>
      </c>
      <c r="CV3245" s="13">
        <v>0</v>
      </c>
      <c r="CW3245" s="13">
        <v>2.54</v>
      </c>
      <c r="CX3245" s="12">
        <v>3.5965130759651312E-2</v>
      </c>
      <c r="CY3245" s="12">
        <v>5.6142276655411209E-2</v>
      </c>
      <c r="CZ3245" s="15">
        <v>7.4015748031496065</v>
      </c>
      <c r="DA3245" s="20"/>
      <c r="DB3245" s="20"/>
    </row>
    <row r="3246" spans="1:106">
      <c r="A3246" s="8" t="s">
        <v>263</v>
      </c>
      <c r="B3246" s="8" t="s">
        <v>264</v>
      </c>
      <c r="C3246" s="9" t="s">
        <v>7129</v>
      </c>
      <c r="D3246" s="9" t="s">
        <v>7126</v>
      </c>
      <c r="E3246" s="10" t="s">
        <v>7127</v>
      </c>
      <c r="F3246" s="10" t="s">
        <v>7126</v>
      </c>
      <c r="G3246" s="11">
        <v>0.84</v>
      </c>
      <c r="H3246" s="11">
        <v>0.84</v>
      </c>
      <c r="I3246" s="12">
        <v>9.0499999999999997E-2</v>
      </c>
      <c r="J3246" s="12">
        <v>0.13252</v>
      </c>
      <c r="K3246" s="12">
        <v>4.7E-2</v>
      </c>
      <c r="L3246" s="12">
        <v>0.10350000000000001</v>
      </c>
      <c r="M3246" s="12">
        <v>6.8320350000000002E-2</v>
      </c>
      <c r="N3246" s="12">
        <v>0.13252</v>
      </c>
      <c r="O3246" s="12" t="s">
        <v>7128</v>
      </c>
      <c r="P3246" s="12" t="s">
        <v>7128</v>
      </c>
      <c r="Q3246" s="13">
        <v>1762.6</v>
      </c>
      <c r="R3246" s="13">
        <v>0</v>
      </c>
      <c r="S3246" s="13">
        <v>0</v>
      </c>
      <c r="T3246" s="13">
        <v>0</v>
      </c>
      <c r="U3246" s="13">
        <v>1762.6</v>
      </c>
      <c r="V3246" s="13">
        <v>0</v>
      </c>
      <c r="W3246" s="13">
        <v>1762.6</v>
      </c>
      <c r="X3246" s="14">
        <v>0</v>
      </c>
      <c r="Y3246" s="15">
        <v>0.21416543885497788</v>
      </c>
      <c r="Z3246" s="14" t="s">
        <v>7128</v>
      </c>
      <c r="AA3246" s="14">
        <v>0</v>
      </c>
      <c r="AB3246" s="14" t="s">
        <v>7128</v>
      </c>
      <c r="AC3246" s="14">
        <v>0</v>
      </c>
      <c r="AD3246" s="13">
        <v>3.71</v>
      </c>
      <c r="AE3246" s="15">
        <v>0.59055555555555561</v>
      </c>
      <c r="AF3246" s="14" t="s">
        <v>7128</v>
      </c>
      <c r="AG3246" s="14" t="s">
        <v>7128</v>
      </c>
      <c r="AH3246" s="15">
        <v>0.37997256515775041</v>
      </c>
      <c r="AI3246" s="5">
        <v>9.1880920162381603</v>
      </c>
      <c r="AJ3246" s="15">
        <v>33.573333333333331</v>
      </c>
      <c r="AK3246" s="15">
        <v>33.573333333333331</v>
      </c>
      <c r="AL3246" s="15">
        <v>22.760736196319016</v>
      </c>
      <c r="AM3246" s="15">
        <v>0.83308519437551698</v>
      </c>
      <c r="AN3246" s="15" t="s">
        <v>7128</v>
      </c>
      <c r="AO3246" s="15">
        <v>1.0685662321915732</v>
      </c>
      <c r="AP3246" s="15">
        <v>25.958762886597935</v>
      </c>
      <c r="AQ3246" s="15">
        <v>18.475890985324945</v>
      </c>
      <c r="AR3246" s="15" t="s">
        <v>7128</v>
      </c>
      <c r="AS3246" s="15">
        <v>1.0685662321915732</v>
      </c>
      <c r="AT3246" s="14">
        <v>0.25714285714285712</v>
      </c>
      <c r="AU3246" s="14">
        <v>7.6591399069556344E-3</v>
      </c>
      <c r="AV3246" s="12">
        <v>0.35399999999999998</v>
      </c>
      <c r="AW3246" s="12">
        <v>0.57999999999999996</v>
      </c>
      <c r="AX3246" s="12">
        <v>0.115</v>
      </c>
      <c r="AY3246" s="12">
        <v>0.17499999999999999</v>
      </c>
      <c r="AZ3246" s="14">
        <v>0.40299999999999997</v>
      </c>
      <c r="BA3246" s="14">
        <v>0.191</v>
      </c>
      <c r="BB3246" s="14" t="s">
        <v>7128</v>
      </c>
      <c r="BC3246" s="14" t="s">
        <v>7128</v>
      </c>
      <c r="BD3246" s="14">
        <v>3.182782661412549E-2</v>
      </c>
      <c r="BE3246" s="14">
        <v>4.1163989087602305E-2</v>
      </c>
      <c r="BF3246" s="14">
        <v>0.27385892116182575</v>
      </c>
      <c r="BG3246" s="14">
        <v>0.2487</v>
      </c>
      <c r="BH3246" s="13">
        <v>52.5</v>
      </c>
      <c r="BI3246" s="13">
        <v>52.5</v>
      </c>
      <c r="BJ3246" s="13">
        <v>67.900000000000006</v>
      </c>
      <c r="BK3246" s="13">
        <v>67.900000000000006</v>
      </c>
      <c r="BL3246" s="13">
        <v>1649.5</v>
      </c>
      <c r="BM3246" s="13">
        <v>1649.5</v>
      </c>
      <c r="BN3246" s="13">
        <v>95.4</v>
      </c>
      <c r="BO3246" s="13">
        <v>95.4</v>
      </c>
      <c r="BP3246" s="13">
        <v>49.304979253112037</v>
      </c>
      <c r="BQ3246" s="13">
        <v>-62.598999999999997</v>
      </c>
      <c r="BR3246" s="13">
        <v>24.290000000000006</v>
      </c>
      <c r="BS3246" s="13">
        <v>38.799999999999997</v>
      </c>
      <c r="BT3246" s="14">
        <v>1.2795867872922364</v>
      </c>
      <c r="BU3246" s="13">
        <v>-13.785020746887966</v>
      </c>
      <c r="BV3246" s="13">
        <v>52.008999999999993</v>
      </c>
      <c r="BW3246" s="13">
        <v>-10.590000000000003</v>
      </c>
      <c r="BX3246" s="13">
        <v>0</v>
      </c>
      <c r="BY3246" s="13">
        <v>0</v>
      </c>
      <c r="BZ3246" s="13">
        <v>0</v>
      </c>
      <c r="CA3246" s="13">
        <v>0</v>
      </c>
      <c r="CB3246" s="13">
        <v>-13.5</v>
      </c>
      <c r="CC3246" s="15">
        <v>7.3999999999999996E-2</v>
      </c>
      <c r="CD3246" s="15">
        <v>0.49399999999999999</v>
      </c>
      <c r="CE3246" s="15">
        <v>0.36</v>
      </c>
      <c r="CF3246" s="15" t="s">
        <v>7128</v>
      </c>
      <c r="CG3246" s="15" t="s">
        <v>7128</v>
      </c>
      <c r="CH3246" s="13" t="s">
        <v>7128</v>
      </c>
      <c r="CI3246" s="13" t="s">
        <v>7128</v>
      </c>
      <c r="CJ3246" s="13">
        <v>-13.5</v>
      </c>
      <c r="CK3246" s="12">
        <f t="shared" si="100"/>
        <v>0.25957045895902636</v>
      </c>
      <c r="CL3246" s="36" t="str">
        <f t="shared" si="101"/>
        <v>NA</v>
      </c>
      <c r="CM3246" s="13">
        <v>72.3</v>
      </c>
      <c r="CN3246" s="13">
        <v>19.8</v>
      </c>
      <c r="CO3246" s="13">
        <v>52.5</v>
      </c>
      <c r="CP3246" s="13">
        <v>1762.6</v>
      </c>
      <c r="CQ3246" s="13">
        <v>95.4</v>
      </c>
      <c r="CR3246" s="13">
        <v>1762.6</v>
      </c>
      <c r="CS3246" s="13">
        <v>52.008999999999993</v>
      </c>
      <c r="CT3246" s="13">
        <v>3.5</v>
      </c>
      <c r="CU3246" s="13">
        <v>64.400000000000006</v>
      </c>
      <c r="CV3246" s="13">
        <v>3.5</v>
      </c>
      <c r="CW3246" s="13">
        <v>95.4</v>
      </c>
      <c r="CX3246" s="12" t="s">
        <v>7128</v>
      </c>
      <c r="CY3246" s="12" t="s">
        <v>7128</v>
      </c>
      <c r="CZ3246" s="15">
        <v>18.475890985324945</v>
      </c>
      <c r="DA3246" s="20"/>
      <c r="DB3246" s="20"/>
    </row>
    <row r="3247" spans="1:106">
      <c r="A3247" s="8" t="s">
        <v>803</v>
      </c>
      <c r="B3247" s="8" t="s">
        <v>804</v>
      </c>
      <c r="C3247" s="9" t="s">
        <v>7157</v>
      </c>
      <c r="D3247" s="9" t="s">
        <v>7126</v>
      </c>
      <c r="E3247" s="10" t="s">
        <v>7127</v>
      </c>
      <c r="F3247" s="10" t="s">
        <v>7126</v>
      </c>
      <c r="G3247" s="11">
        <v>0.93</v>
      </c>
      <c r="H3247" s="11">
        <v>0.93</v>
      </c>
      <c r="I3247" s="12">
        <v>9.0499999999999997E-2</v>
      </c>
      <c r="J3247" s="12">
        <v>0.14066500000000001</v>
      </c>
      <c r="K3247" s="12">
        <v>4.1999999999999996E-2</v>
      </c>
      <c r="L3247" s="12">
        <v>9.8500000000000004E-2</v>
      </c>
      <c r="M3247" s="12">
        <v>6.5019850000000004E-2</v>
      </c>
      <c r="N3247" s="12">
        <v>0.14066500000000001</v>
      </c>
      <c r="O3247" s="12">
        <v>0.69179573298429309</v>
      </c>
      <c r="P3247" s="12">
        <v>0.2162480495416256</v>
      </c>
      <c r="Q3247" s="13">
        <v>311.8</v>
      </c>
      <c r="R3247" s="13">
        <v>0</v>
      </c>
      <c r="S3247" s="13">
        <v>0</v>
      </c>
      <c r="T3247" s="13">
        <v>0</v>
      </c>
      <c r="U3247" s="13">
        <v>311.8</v>
      </c>
      <c r="V3247" s="13">
        <v>0</v>
      </c>
      <c r="W3247" s="13">
        <v>311.8</v>
      </c>
      <c r="X3247" s="14">
        <v>0</v>
      </c>
      <c r="Y3247" s="15">
        <v>0.16318537859007834</v>
      </c>
      <c r="Z3247" s="14" t="s">
        <v>7128</v>
      </c>
      <c r="AA3247" s="14">
        <v>0</v>
      </c>
      <c r="AB3247" s="14" t="s">
        <v>7128</v>
      </c>
      <c r="AC3247" s="14">
        <v>0</v>
      </c>
      <c r="AD3247" s="13">
        <v>40.729999999999997</v>
      </c>
      <c r="AE3247" s="15">
        <v>1.9221111111111113</v>
      </c>
      <c r="AF3247" s="14">
        <v>0.15491933384829668</v>
      </c>
      <c r="AG3247" s="14">
        <v>0.69810524815388686</v>
      </c>
      <c r="AH3247" s="15">
        <v>0.62006079027355621</v>
      </c>
      <c r="AI3247" s="5">
        <v>5.6338028169014089</v>
      </c>
      <c r="AJ3247" s="15">
        <v>19.610062893081761</v>
      </c>
      <c r="AK3247" s="15">
        <v>19.610062893081761</v>
      </c>
      <c r="AL3247" s="15">
        <v>14.864963503649633</v>
      </c>
      <c r="AM3247" s="15" t="s">
        <v>7128</v>
      </c>
      <c r="AN3247" s="15" t="s">
        <v>7128</v>
      </c>
      <c r="AO3247" s="15">
        <v>0.90193809661556268</v>
      </c>
      <c r="AP3247" s="15">
        <v>11.135714285714286</v>
      </c>
      <c r="AQ3247" s="15">
        <v>9.7742946708463965</v>
      </c>
      <c r="AR3247" s="15" t="s">
        <v>7128</v>
      </c>
      <c r="AS3247" s="15">
        <v>0.90193809661556268</v>
      </c>
      <c r="AT3247" s="14">
        <v>0.26063270440251574</v>
      </c>
      <c r="AU3247" s="14">
        <v>1.3290763309813984E-2</v>
      </c>
      <c r="AV3247" s="12">
        <v>0.36499999999999999</v>
      </c>
      <c r="AW3247" s="12">
        <v>0.27300000000000002</v>
      </c>
      <c r="AX3247" s="12">
        <v>0.14099999999999999</v>
      </c>
      <c r="AY3247" s="12">
        <v>0.252</v>
      </c>
      <c r="AZ3247" s="14" t="s">
        <v>7128</v>
      </c>
      <c r="BA3247" s="14">
        <v>0.12300000000000001</v>
      </c>
      <c r="BB3247" s="14">
        <v>0.83246073298429313</v>
      </c>
      <c r="BC3247" s="14">
        <v>0.35691304954162562</v>
      </c>
      <c r="BD3247" s="14">
        <v>4.5993636100665321E-2</v>
      </c>
      <c r="BE3247" s="14">
        <v>8.09950824414232E-2</v>
      </c>
      <c r="BF3247" s="14">
        <v>0.28630136986301369</v>
      </c>
      <c r="BG3247" s="14">
        <v>2.12E-2</v>
      </c>
      <c r="BH3247" s="13">
        <v>15.9</v>
      </c>
      <c r="BI3247" s="13">
        <v>15.9</v>
      </c>
      <c r="BJ3247" s="13">
        <v>28</v>
      </c>
      <c r="BK3247" s="13">
        <v>28</v>
      </c>
      <c r="BL3247" s="13">
        <v>345.7</v>
      </c>
      <c r="BM3247" s="13">
        <v>345.7</v>
      </c>
      <c r="BN3247" s="13">
        <v>31.9</v>
      </c>
      <c r="BO3247" s="13">
        <v>31.9</v>
      </c>
      <c r="BP3247" s="13">
        <v>19.983561643835618</v>
      </c>
      <c r="BQ3247" s="13">
        <v>0</v>
      </c>
      <c r="BR3247" s="13">
        <v>0</v>
      </c>
      <c r="BS3247" s="13">
        <v>-6.69</v>
      </c>
      <c r="BT3247" s="14">
        <v>-0.33477515766383331</v>
      </c>
      <c r="BU3247" s="13">
        <v>26.673561643835619</v>
      </c>
      <c r="BV3247" s="13">
        <v>22.59</v>
      </c>
      <c r="BW3247" s="13">
        <v>22.59</v>
      </c>
      <c r="BX3247" s="13">
        <v>19.100000000000001</v>
      </c>
      <c r="BY3247" s="13">
        <v>55.99</v>
      </c>
      <c r="BZ3247" s="13">
        <v>0</v>
      </c>
      <c r="CA3247" s="13">
        <v>0</v>
      </c>
      <c r="CB3247" s="13">
        <v>-4.1440600000000005</v>
      </c>
      <c r="CC3247" s="15">
        <v>0.72099999999999997</v>
      </c>
      <c r="CD3247" s="15">
        <v>0.63300000000000001</v>
      </c>
      <c r="CE3247" s="15">
        <v>0.36</v>
      </c>
      <c r="CF3247" s="15">
        <v>1.1586007896339392</v>
      </c>
      <c r="CG3247" s="15">
        <v>1.3251611254531273</v>
      </c>
      <c r="CH3247" s="13">
        <v>6.4514285714285711</v>
      </c>
      <c r="CI3247" s="13">
        <v>2.9328571428571428</v>
      </c>
      <c r="CJ3247" s="13">
        <v>-4.1440600000000005</v>
      </c>
      <c r="CK3247" s="12">
        <f t="shared" si="100"/>
        <v>0.18344665781319169</v>
      </c>
      <c r="CL3247" s="36" t="str">
        <f t="shared" si="101"/>
        <v>NA</v>
      </c>
      <c r="CM3247" s="13">
        <v>21.9</v>
      </c>
      <c r="CN3247" s="13">
        <v>6.27</v>
      </c>
      <c r="CO3247" s="13">
        <v>15.9</v>
      </c>
      <c r="CP3247" s="13">
        <v>311.8</v>
      </c>
      <c r="CQ3247" s="13">
        <v>31.9</v>
      </c>
      <c r="CR3247" s="13">
        <v>311.8</v>
      </c>
      <c r="CS3247" s="13">
        <v>22.59</v>
      </c>
      <c r="CT3247" s="13">
        <v>5.2160000000000011</v>
      </c>
      <c r="CU3247" s="13">
        <v>25.902000000000001</v>
      </c>
      <c r="CV3247" s="13">
        <v>5.2160000000000011</v>
      </c>
      <c r="CW3247" s="13">
        <v>31.9</v>
      </c>
      <c r="CX3247" s="12">
        <v>0.567609804244119</v>
      </c>
      <c r="CY3247" s="12">
        <v>0.3020328385747838</v>
      </c>
      <c r="CZ3247" s="15">
        <v>9.7742946708463965</v>
      </c>
      <c r="DA3247" s="20"/>
      <c r="DB3247" s="20"/>
    </row>
    <row r="3248" spans="1:106" ht="24">
      <c r="A3248" s="8" t="s">
        <v>3991</v>
      </c>
      <c r="B3248" s="8" t="s">
        <v>3992</v>
      </c>
      <c r="C3248" s="9" t="s">
        <v>7174</v>
      </c>
      <c r="D3248" s="9" t="s">
        <v>7126</v>
      </c>
      <c r="E3248" s="10" t="s">
        <v>7127</v>
      </c>
      <c r="F3248" s="10" t="s">
        <v>7126</v>
      </c>
      <c r="G3248" s="11">
        <v>0.45</v>
      </c>
      <c r="H3248" s="11">
        <v>0.60350213298634559</v>
      </c>
      <c r="I3248" s="12">
        <v>9.0499999999999997E-2</v>
      </c>
      <c r="J3248" s="12">
        <v>0.11111694303526427</v>
      </c>
      <c r="K3248" s="12">
        <v>4.7E-2</v>
      </c>
      <c r="L3248" s="12">
        <v>0.10350000000000001</v>
      </c>
      <c r="M3248" s="12">
        <v>6.8320350000000002E-2</v>
      </c>
      <c r="N3248" s="12">
        <v>9.7264478071419691E-2</v>
      </c>
      <c r="O3248" s="12">
        <v>0.49624502015491984</v>
      </c>
      <c r="P3248" s="12">
        <v>0.43415752699077537</v>
      </c>
      <c r="Q3248" s="13">
        <v>6.54</v>
      </c>
      <c r="R3248" s="13">
        <v>0</v>
      </c>
      <c r="S3248" s="13">
        <v>3.13</v>
      </c>
      <c r="T3248" s="13">
        <v>3.13</v>
      </c>
      <c r="U3248" s="13">
        <v>9.67</v>
      </c>
      <c r="V3248" s="13">
        <v>0</v>
      </c>
      <c r="W3248" s="13">
        <v>9.67</v>
      </c>
      <c r="X3248" s="14">
        <v>0</v>
      </c>
      <c r="Y3248" s="15">
        <v>0.88095238095238093</v>
      </c>
      <c r="Z3248" s="14">
        <v>0.26729291204099059</v>
      </c>
      <c r="AA3248" s="14">
        <v>0.32368148914167527</v>
      </c>
      <c r="AB3248" s="14">
        <v>0.36480186480186477</v>
      </c>
      <c r="AC3248" s="14">
        <v>0.4785932721712538</v>
      </c>
      <c r="AD3248" s="13">
        <v>0.623</v>
      </c>
      <c r="AE3248" s="15">
        <v>2.2156944444444449</v>
      </c>
      <c r="AF3248" s="14">
        <v>0.14491376746189438</v>
      </c>
      <c r="AG3248" s="14">
        <v>0.89225476822966399</v>
      </c>
      <c r="AH3248" s="15">
        <v>0.76881134133042539</v>
      </c>
      <c r="AI3248" s="5" t="s">
        <v>7128</v>
      </c>
      <c r="AJ3248" s="15">
        <v>1.6899224806201549</v>
      </c>
      <c r="AK3248" s="15">
        <v>1.6515151515151516</v>
      </c>
      <c r="AL3248" s="15" t="s">
        <v>7128</v>
      </c>
      <c r="AM3248" s="15" t="s">
        <v>7128</v>
      </c>
      <c r="AN3248" s="15">
        <v>0.76223776223776218</v>
      </c>
      <c r="AO3248" s="15">
        <v>1.101010101010101</v>
      </c>
      <c r="AP3248" s="15">
        <v>1.6672413793103449</v>
      </c>
      <c r="AQ3248" s="15">
        <v>1.647359454855196</v>
      </c>
      <c r="AR3248" s="15">
        <v>0.82578992314261312</v>
      </c>
      <c r="AS3248" s="15">
        <v>1.6279461279461278</v>
      </c>
      <c r="AT3248" s="14">
        <v>0</v>
      </c>
      <c r="AU3248" s="14">
        <v>0</v>
      </c>
      <c r="AV3248" s="12" t="s">
        <v>7128</v>
      </c>
      <c r="AW3248" s="12" t="s">
        <v>7128</v>
      </c>
      <c r="AX3248" s="12" t="s">
        <v>7128</v>
      </c>
      <c r="AY3248" s="12" t="s">
        <v>7128</v>
      </c>
      <c r="AZ3248" s="14" t="s">
        <v>7128</v>
      </c>
      <c r="BA3248" s="14" t="s">
        <v>7128</v>
      </c>
      <c r="BB3248" s="14">
        <v>0.6073619631901841</v>
      </c>
      <c r="BC3248" s="14">
        <v>0.53142200506219506</v>
      </c>
      <c r="BD3248" s="14">
        <v>0.6376811594202898</v>
      </c>
      <c r="BE3248" s="14">
        <v>0.93397745571658608</v>
      </c>
      <c r="BF3248" s="14">
        <v>0.28725314183123879</v>
      </c>
      <c r="BG3248" s="14" t="s">
        <v>7128</v>
      </c>
      <c r="BH3248" s="13">
        <v>3.87</v>
      </c>
      <c r="BI3248" s="13">
        <v>3.96</v>
      </c>
      <c r="BJ3248" s="13">
        <v>5.8</v>
      </c>
      <c r="BK3248" s="13">
        <v>5.8</v>
      </c>
      <c r="BL3248" s="13">
        <v>5.94</v>
      </c>
      <c r="BM3248" s="13">
        <v>6.21</v>
      </c>
      <c r="BN3248" s="13">
        <v>5.6</v>
      </c>
      <c r="BO3248" s="13">
        <v>5.87</v>
      </c>
      <c r="BP3248" s="13">
        <v>4.1339317773788151</v>
      </c>
      <c r="BQ3248" s="13">
        <v>0</v>
      </c>
      <c r="BR3248" s="13">
        <v>0</v>
      </c>
      <c r="BS3248" s="13">
        <v>-8.2000000000000003E-2</v>
      </c>
      <c r="BT3248" s="14">
        <v>-1.9835837748631981E-2</v>
      </c>
      <c r="BU3248" s="13">
        <v>4.215931777378815</v>
      </c>
      <c r="BV3248" s="13">
        <v>4.0419999999999998</v>
      </c>
      <c r="BW3248" s="13">
        <v>4.0419999999999998</v>
      </c>
      <c r="BX3248" s="13">
        <v>6.52</v>
      </c>
      <c r="BY3248" s="13">
        <v>7.7789999999999999</v>
      </c>
      <c r="BZ3248" s="13">
        <v>8.58</v>
      </c>
      <c r="CA3248" s="13">
        <v>11.71</v>
      </c>
      <c r="CB3248" s="13">
        <v>0</v>
      </c>
      <c r="CC3248" s="15">
        <v>0.86199999999999999</v>
      </c>
      <c r="CD3248" s="15">
        <v>0.66700000000000004</v>
      </c>
      <c r="CE3248" s="15">
        <v>0.36</v>
      </c>
      <c r="CF3248" s="15" t="s">
        <v>7128</v>
      </c>
      <c r="CG3248" s="15" t="s">
        <v>7128</v>
      </c>
      <c r="CH3248" s="13" t="s">
        <v>7128</v>
      </c>
      <c r="CI3248" s="13" t="s">
        <v>7128</v>
      </c>
      <c r="CJ3248" s="13">
        <v>0</v>
      </c>
      <c r="CK3248" s="12">
        <f t="shared" si="100"/>
        <v>0</v>
      </c>
      <c r="CL3248" s="36">
        <f t="shared" si="101"/>
        <v>0.50725875320239111</v>
      </c>
      <c r="CM3248" s="13">
        <v>5.57</v>
      </c>
      <c r="CN3248" s="13">
        <v>1.6</v>
      </c>
      <c r="CO3248" s="13">
        <v>3.96</v>
      </c>
      <c r="CP3248" s="13">
        <v>6.54</v>
      </c>
      <c r="CQ3248" s="13">
        <v>5.87</v>
      </c>
      <c r="CR3248" s="13">
        <v>9.67</v>
      </c>
      <c r="CS3248" s="13" t="s">
        <v>7128</v>
      </c>
      <c r="CT3248" s="13">
        <v>0</v>
      </c>
      <c r="CU3248" s="13">
        <v>5.8</v>
      </c>
      <c r="CV3248" s="13">
        <v>11.71</v>
      </c>
      <c r="CW3248" s="13">
        <v>5.6</v>
      </c>
      <c r="CX3248" s="12">
        <v>0.6073619631901841</v>
      </c>
      <c r="CY3248" s="12">
        <v>0.53142200506219506</v>
      </c>
      <c r="CZ3248" s="15">
        <v>1.7267857142857144</v>
      </c>
      <c r="DA3248" s="20"/>
      <c r="DB3248" s="20"/>
    </row>
    <row r="3249" spans="1:106">
      <c r="A3249" s="8" t="s">
        <v>6895</v>
      </c>
      <c r="B3249" s="8" t="s">
        <v>6896</v>
      </c>
      <c r="C3249" s="9" t="s">
        <v>7139</v>
      </c>
      <c r="D3249" s="9" t="s">
        <v>7126</v>
      </c>
      <c r="E3249" s="10" t="s">
        <v>7127</v>
      </c>
      <c r="F3249" s="10" t="s">
        <v>7126</v>
      </c>
      <c r="G3249" s="11">
        <v>0.59</v>
      </c>
      <c r="H3249" s="11">
        <v>0.59</v>
      </c>
      <c r="I3249" s="12">
        <v>9.0499999999999997E-2</v>
      </c>
      <c r="J3249" s="12">
        <v>0.10989499999999999</v>
      </c>
      <c r="K3249" s="12">
        <v>4.7E-2</v>
      </c>
      <c r="L3249" s="12">
        <v>0.10350000000000001</v>
      </c>
      <c r="M3249" s="12">
        <v>6.8320350000000002E-2</v>
      </c>
      <c r="N3249" s="12">
        <v>0.10989499999999999</v>
      </c>
      <c r="O3249" s="12" t="s">
        <v>7128</v>
      </c>
      <c r="P3249" s="12" t="s">
        <v>7128</v>
      </c>
      <c r="Q3249" s="13">
        <v>0.42099999999999999</v>
      </c>
      <c r="R3249" s="13">
        <v>0</v>
      </c>
      <c r="S3249" s="13">
        <v>0</v>
      </c>
      <c r="T3249" s="13">
        <v>0</v>
      </c>
      <c r="U3249" s="13">
        <v>0.42099999999999999</v>
      </c>
      <c r="V3249" s="13">
        <v>0</v>
      </c>
      <c r="W3249" s="13">
        <v>0.42099999999999999</v>
      </c>
      <c r="X3249" s="14">
        <v>0</v>
      </c>
      <c r="Y3249" s="15">
        <v>5.5555555555555552E-2</v>
      </c>
      <c r="Z3249" s="14" t="s">
        <v>7128</v>
      </c>
      <c r="AA3249" s="14">
        <v>0</v>
      </c>
      <c r="AB3249" s="14" t="s">
        <v>7128</v>
      </c>
      <c r="AC3249" s="14">
        <v>0</v>
      </c>
      <c r="AD3249" s="13">
        <v>1.9E-2</v>
      </c>
      <c r="AE3249" s="15">
        <v>0.2677500000000001</v>
      </c>
      <c r="AF3249" s="14">
        <v>3.1622776601683791E-2</v>
      </c>
      <c r="AG3249" s="14" t="s">
        <v>7128</v>
      </c>
      <c r="AH3249" s="15">
        <v>0.46341463414634149</v>
      </c>
      <c r="AI3249" s="5" t="s">
        <v>7128</v>
      </c>
      <c r="AJ3249" s="15" t="s">
        <v>7128</v>
      </c>
      <c r="AK3249" s="15" t="s">
        <v>7128</v>
      </c>
      <c r="AL3249" s="15" t="s">
        <v>7128</v>
      </c>
      <c r="AM3249" s="15" t="s">
        <v>7128</v>
      </c>
      <c r="AN3249" s="15" t="s">
        <v>7128</v>
      </c>
      <c r="AO3249" s="15" t="s">
        <v>7128</v>
      </c>
      <c r="AP3249" s="15" t="s">
        <v>7128</v>
      </c>
      <c r="AQ3249" s="15" t="s">
        <v>7128</v>
      </c>
      <c r="AR3249" s="15" t="s">
        <v>7128</v>
      </c>
      <c r="AS3249" s="15" t="s">
        <v>7128</v>
      </c>
      <c r="AT3249" s="14" t="s">
        <v>7128</v>
      </c>
      <c r="AU3249" s="14">
        <v>0</v>
      </c>
      <c r="AV3249" s="12" t="s">
        <v>7128</v>
      </c>
      <c r="AW3249" s="12" t="s">
        <v>7128</v>
      </c>
      <c r="AX3249" s="12" t="s">
        <v>7128</v>
      </c>
      <c r="AY3249" s="12" t="s">
        <v>7128</v>
      </c>
      <c r="AZ3249" s="14" t="s">
        <v>7128</v>
      </c>
      <c r="BA3249" s="14" t="s">
        <v>7128</v>
      </c>
      <c r="BB3249" s="14" t="s">
        <v>7128</v>
      </c>
      <c r="BC3249" s="14" t="s">
        <v>7128</v>
      </c>
      <c r="BD3249" s="14" t="s">
        <v>7128</v>
      </c>
      <c r="BE3249" s="14" t="s">
        <v>7128</v>
      </c>
      <c r="BF3249" s="14">
        <v>0</v>
      </c>
      <c r="BG3249" s="14">
        <v>0.1578</v>
      </c>
      <c r="BH3249" s="13">
        <v>0</v>
      </c>
      <c r="BI3249" s="13">
        <v>0</v>
      </c>
      <c r="BJ3249" s="13">
        <v>0</v>
      </c>
      <c r="BK3249" s="13">
        <v>0</v>
      </c>
      <c r="BL3249" s="13">
        <v>0</v>
      </c>
      <c r="BM3249" s="13">
        <v>0</v>
      </c>
      <c r="BN3249" s="13">
        <v>0</v>
      </c>
      <c r="BO3249" s="13">
        <v>0</v>
      </c>
      <c r="BP3249" s="13">
        <v>0</v>
      </c>
      <c r="BQ3249" s="13">
        <v>0</v>
      </c>
      <c r="BR3249" s="13">
        <v>0</v>
      </c>
      <c r="BS3249" s="13">
        <v>0</v>
      </c>
      <c r="BT3249" s="14" t="s">
        <v>7128</v>
      </c>
      <c r="BU3249" s="13">
        <v>0</v>
      </c>
      <c r="BV3249" s="13">
        <v>0</v>
      </c>
      <c r="BW3249" s="13">
        <v>0</v>
      </c>
      <c r="BX3249" s="13">
        <v>0</v>
      </c>
      <c r="BY3249" s="13">
        <v>0</v>
      </c>
      <c r="BZ3249" s="13">
        <v>0</v>
      </c>
      <c r="CA3249" s="13">
        <v>0</v>
      </c>
      <c r="CB3249" s="13">
        <v>0</v>
      </c>
      <c r="CC3249" s="15">
        <v>-0.129</v>
      </c>
      <c r="CD3249" s="15">
        <v>0.55400000000000005</v>
      </c>
      <c r="CE3249" s="15">
        <v>0.36</v>
      </c>
      <c r="CF3249" s="15" t="s">
        <v>7128</v>
      </c>
      <c r="CG3249" s="15" t="s">
        <v>7128</v>
      </c>
      <c r="CH3249" s="13" t="s">
        <v>7128</v>
      </c>
      <c r="CI3249" s="13" t="s">
        <v>7128</v>
      </c>
      <c r="CJ3249" s="13">
        <v>0</v>
      </c>
      <c r="CK3249" s="12">
        <f t="shared" si="100"/>
        <v>0</v>
      </c>
      <c r="CL3249" s="36" t="str">
        <f t="shared" si="101"/>
        <v>NA</v>
      </c>
      <c r="CM3249" s="13" t="s">
        <v>7128</v>
      </c>
      <c r="CN3249" s="13" t="s">
        <v>7128</v>
      </c>
      <c r="CO3249" s="13" t="s">
        <v>7128</v>
      </c>
      <c r="CP3249" s="13" t="s">
        <v>7128</v>
      </c>
      <c r="CQ3249" s="13" t="s">
        <v>7128</v>
      </c>
      <c r="CR3249" s="13" t="s">
        <v>7128</v>
      </c>
      <c r="CS3249" s="13" t="s">
        <v>7128</v>
      </c>
      <c r="CT3249" s="13">
        <v>0</v>
      </c>
      <c r="CU3249" s="13">
        <v>0</v>
      </c>
      <c r="CV3249" s="13">
        <v>0</v>
      </c>
      <c r="CW3249" s="13">
        <v>0</v>
      </c>
      <c r="CX3249" s="12" t="s">
        <v>7128</v>
      </c>
      <c r="CY3249" s="12" t="s">
        <v>7128</v>
      </c>
      <c r="CZ3249" s="15" t="s">
        <v>7128</v>
      </c>
      <c r="DA3249" s="20"/>
      <c r="DB3249" s="20"/>
    </row>
    <row r="3250" spans="1:106">
      <c r="A3250" s="8" t="s">
        <v>3749</v>
      </c>
      <c r="B3250" s="8" t="s">
        <v>3750</v>
      </c>
      <c r="C3250" s="9" t="s">
        <v>7149</v>
      </c>
      <c r="D3250" s="9" t="s">
        <v>7126</v>
      </c>
      <c r="E3250" s="10" t="s">
        <v>7127</v>
      </c>
      <c r="F3250" s="10" t="s">
        <v>7126</v>
      </c>
      <c r="G3250" s="11">
        <v>0.85</v>
      </c>
      <c r="H3250" s="11">
        <v>0.95420132280563519</v>
      </c>
      <c r="I3250" s="12">
        <v>9.0499999999999997E-2</v>
      </c>
      <c r="J3250" s="12">
        <v>0.14285521971390999</v>
      </c>
      <c r="K3250" s="12">
        <v>4.7E-2</v>
      </c>
      <c r="L3250" s="12">
        <v>0.10350000000000001</v>
      </c>
      <c r="M3250" s="12">
        <v>6.8320350000000002E-2</v>
      </c>
      <c r="N3250" s="12">
        <v>0.13139448168263135</v>
      </c>
      <c r="O3250" s="12">
        <v>-0.10035178092436392</v>
      </c>
      <c r="P3250" s="12">
        <v>-8.4876110154004591E-2</v>
      </c>
      <c r="Q3250" s="13">
        <v>7.87</v>
      </c>
      <c r="R3250" s="13">
        <v>0</v>
      </c>
      <c r="S3250" s="13">
        <v>1.43</v>
      </c>
      <c r="T3250" s="13">
        <v>1.43</v>
      </c>
      <c r="U3250" s="13">
        <v>9.3000000000000007</v>
      </c>
      <c r="V3250" s="13">
        <v>0.20899999999999999</v>
      </c>
      <c r="W3250" s="13">
        <v>9.0910000000000011</v>
      </c>
      <c r="X3250" s="14">
        <v>2.2473118279569888E-2</v>
      </c>
      <c r="Y3250" s="15">
        <v>0.43689320388349512</v>
      </c>
      <c r="Z3250" s="14">
        <v>0.16963226571767498</v>
      </c>
      <c r="AA3250" s="14">
        <v>0.15376344086021504</v>
      </c>
      <c r="AB3250" s="14">
        <v>0.20428571428571426</v>
      </c>
      <c r="AC3250" s="14">
        <v>0.18170266836086402</v>
      </c>
      <c r="AD3250" s="13">
        <v>0.76800000000000002</v>
      </c>
      <c r="AE3250" s="15">
        <v>-2.0409722222222224</v>
      </c>
      <c r="AF3250" s="14">
        <v>0.19235384061671346</v>
      </c>
      <c r="AG3250" s="14" t="s">
        <v>7128</v>
      </c>
      <c r="AH3250" s="15">
        <v>0.49862763037511432</v>
      </c>
      <c r="AI3250" s="5">
        <v>3.3483146067415732</v>
      </c>
      <c r="AJ3250" s="15">
        <v>25.46925566343042</v>
      </c>
      <c r="AK3250" s="15">
        <v>25.46925566343042</v>
      </c>
      <c r="AL3250" s="15">
        <v>12.19047619047619</v>
      </c>
      <c r="AM3250" s="15" t="s">
        <v>7128</v>
      </c>
      <c r="AN3250" s="15">
        <v>1.1242857142857143</v>
      </c>
      <c r="AO3250" s="15">
        <v>0.90772779700115347</v>
      </c>
      <c r="AP3250" s="15">
        <v>15.25335570469799</v>
      </c>
      <c r="AQ3250" s="15">
        <v>11.073081607795373</v>
      </c>
      <c r="AR3250" s="15">
        <v>1.1058265417832382</v>
      </c>
      <c r="AS3250" s="15">
        <v>1.0485582468281431</v>
      </c>
      <c r="AT3250" s="14">
        <v>0.26666666666666666</v>
      </c>
      <c r="AU3250" s="14">
        <v>1.0470139771283355E-2</v>
      </c>
      <c r="AV3250" s="12">
        <v>-0.121</v>
      </c>
      <c r="AW3250" s="12">
        <v>-0.12</v>
      </c>
      <c r="AX3250" s="12">
        <v>3.1600000000000003E-2</v>
      </c>
      <c r="AY3250" s="12">
        <v>3.5000000000000003E-2</v>
      </c>
      <c r="AZ3250" s="14" t="s">
        <v>7128</v>
      </c>
      <c r="BA3250" s="14" t="s">
        <v>7128</v>
      </c>
      <c r="BB3250" s="14">
        <v>4.2503438789546079E-2</v>
      </c>
      <c r="BC3250" s="14">
        <v>4.6518371528626763E-2</v>
      </c>
      <c r="BD3250" s="14">
        <v>3.5640138408304496E-2</v>
      </c>
      <c r="BE3250" s="14">
        <v>6.8742791234140718E-2</v>
      </c>
      <c r="BF3250" s="14">
        <v>0.32532751091703055</v>
      </c>
      <c r="BG3250" s="14" t="s">
        <v>7128</v>
      </c>
      <c r="BH3250" s="13">
        <v>0.309</v>
      </c>
      <c r="BI3250" s="13">
        <v>0.309</v>
      </c>
      <c r="BJ3250" s="13">
        <v>0.59599999999999997</v>
      </c>
      <c r="BK3250" s="13">
        <v>0.59599999999999997</v>
      </c>
      <c r="BL3250" s="13">
        <v>8.67</v>
      </c>
      <c r="BM3250" s="13">
        <v>8.67</v>
      </c>
      <c r="BN3250" s="13">
        <v>0.82099999999999995</v>
      </c>
      <c r="BO3250" s="13">
        <v>0.82099999999999995</v>
      </c>
      <c r="BP3250" s="13">
        <v>0.40210480349344974</v>
      </c>
      <c r="BQ3250" s="13">
        <v>0</v>
      </c>
      <c r="BR3250" s="13">
        <v>0</v>
      </c>
      <c r="BS3250" s="13">
        <v>-0.53500000000000003</v>
      </c>
      <c r="BT3250" s="14">
        <v>-1.3304989031515391</v>
      </c>
      <c r="BU3250" s="13">
        <v>0.93710480349344971</v>
      </c>
      <c r="BV3250" s="13">
        <v>0.84400000000000008</v>
      </c>
      <c r="BW3250" s="13">
        <v>0.84400000000000008</v>
      </c>
      <c r="BX3250" s="13">
        <v>7.27</v>
      </c>
      <c r="BY3250" s="13">
        <v>8.6440000000000001</v>
      </c>
      <c r="BZ3250" s="13">
        <v>7</v>
      </c>
      <c r="CA3250" s="13">
        <v>8.2210000000000001</v>
      </c>
      <c r="CB3250" s="13">
        <v>-8.2400000000000001E-2</v>
      </c>
      <c r="CC3250" s="15">
        <v>-0.97399999999999998</v>
      </c>
      <c r="CD3250" s="15">
        <v>-0.249</v>
      </c>
      <c r="CE3250" s="15">
        <v>0.36</v>
      </c>
      <c r="CF3250" s="15">
        <v>0.79398317216782321</v>
      </c>
      <c r="CG3250" s="15">
        <v>0.77844845585028855</v>
      </c>
      <c r="CH3250" s="13">
        <v>1.0491249999999999</v>
      </c>
      <c r="CI3250" s="13">
        <v>0.70637500000000009</v>
      </c>
      <c r="CJ3250" s="13">
        <v>-8.2400000000000001E-2</v>
      </c>
      <c r="CK3250" s="12">
        <f t="shared" si="100"/>
        <v>9.7630331753554497E-2</v>
      </c>
      <c r="CL3250" s="36">
        <f t="shared" si="101"/>
        <v>1.0546162267364068</v>
      </c>
      <c r="CM3250" s="13">
        <v>0.45800000000000002</v>
      </c>
      <c r="CN3250" s="13">
        <v>0.14899999999999999</v>
      </c>
      <c r="CO3250" s="13">
        <v>0.309</v>
      </c>
      <c r="CP3250" s="13">
        <v>7.87</v>
      </c>
      <c r="CQ3250" s="13">
        <v>0.82099999999999995</v>
      </c>
      <c r="CR3250" s="13">
        <v>9.0910000000000011</v>
      </c>
      <c r="CS3250" s="13">
        <v>0.84400000000000008</v>
      </c>
      <c r="CT3250" s="13">
        <v>0.19020000000000004</v>
      </c>
      <c r="CU3250" s="13">
        <v>0.50239999999999996</v>
      </c>
      <c r="CV3250" s="13">
        <v>8.4112000000000009</v>
      </c>
      <c r="CW3250" s="13">
        <v>0.82099999999999995</v>
      </c>
      <c r="CX3250" s="12">
        <v>2.8873220557089622E-2</v>
      </c>
      <c r="CY3250" s="12">
        <v>3.8368551596667924E-2</v>
      </c>
      <c r="CZ3250" s="15">
        <v>11.073081607795373</v>
      </c>
      <c r="DA3250" s="20"/>
      <c r="DB3250" s="20"/>
    </row>
    <row r="3251" spans="1:106">
      <c r="A3251" s="8" t="s">
        <v>4377</v>
      </c>
      <c r="B3251" s="8" t="s">
        <v>4378</v>
      </c>
      <c r="C3251" s="9" t="s">
        <v>7148</v>
      </c>
      <c r="D3251" s="9" t="s">
        <v>7126</v>
      </c>
      <c r="E3251" s="10" t="s">
        <v>7127</v>
      </c>
      <c r="F3251" s="10" t="s">
        <v>7126</v>
      </c>
      <c r="G3251" s="11">
        <v>0.67</v>
      </c>
      <c r="H3251" s="11">
        <v>0.67</v>
      </c>
      <c r="I3251" s="12">
        <v>9.0499999999999997E-2</v>
      </c>
      <c r="J3251" s="12">
        <v>0.117135</v>
      </c>
      <c r="K3251" s="12">
        <v>4.7E-2</v>
      </c>
      <c r="L3251" s="12">
        <v>0.10350000000000001</v>
      </c>
      <c r="M3251" s="12">
        <v>6.8320350000000002E-2</v>
      </c>
      <c r="N3251" s="12">
        <v>0.117135</v>
      </c>
      <c r="O3251" s="12">
        <v>-0.124635</v>
      </c>
      <c r="P3251" s="12">
        <v>-0.14445658853389071</v>
      </c>
      <c r="Q3251" s="13">
        <v>2.89</v>
      </c>
      <c r="R3251" s="13">
        <v>0</v>
      </c>
      <c r="S3251" s="13">
        <v>0</v>
      </c>
      <c r="T3251" s="13">
        <v>0</v>
      </c>
      <c r="U3251" s="13">
        <v>2.89</v>
      </c>
      <c r="V3251" s="13">
        <v>0</v>
      </c>
      <c r="W3251" s="13">
        <v>2.89</v>
      </c>
      <c r="X3251" s="14">
        <v>0</v>
      </c>
      <c r="Y3251" s="15">
        <v>0.22058823529411764</v>
      </c>
      <c r="Z3251" s="14" t="s">
        <v>7128</v>
      </c>
      <c r="AA3251" s="14">
        <v>0</v>
      </c>
      <c r="AB3251" s="14" t="s">
        <v>7128</v>
      </c>
      <c r="AC3251" s="14">
        <v>0</v>
      </c>
      <c r="AD3251" s="13">
        <v>0.85</v>
      </c>
      <c r="AE3251" s="15">
        <v>-0.14455555555555558</v>
      </c>
      <c r="AF3251" s="14">
        <v>4.4721359549995794E-2</v>
      </c>
      <c r="AG3251" s="14" t="s">
        <v>7128</v>
      </c>
      <c r="AH3251" s="15">
        <v>0.39589442815249259</v>
      </c>
      <c r="AI3251" s="5" t="s">
        <v>7128</v>
      </c>
      <c r="AJ3251" s="15" t="s">
        <v>7128</v>
      </c>
      <c r="AK3251" s="15" t="s">
        <v>7128</v>
      </c>
      <c r="AL3251" s="15" t="s">
        <v>7128</v>
      </c>
      <c r="AM3251" s="15" t="s">
        <v>7128</v>
      </c>
      <c r="AN3251" s="15" t="s">
        <v>7128</v>
      </c>
      <c r="AO3251" s="15">
        <v>0.83045977011494254</v>
      </c>
      <c r="AP3251" s="15" t="s">
        <v>7128</v>
      </c>
      <c r="AQ3251" s="15" t="s">
        <v>7128</v>
      </c>
      <c r="AR3251" s="15" t="s">
        <v>7128</v>
      </c>
      <c r="AS3251" s="15">
        <v>0.83045977011494254</v>
      </c>
      <c r="AT3251" s="14" t="s">
        <v>7128</v>
      </c>
      <c r="AU3251" s="14">
        <v>0</v>
      </c>
      <c r="AV3251" s="12" t="s">
        <v>7128</v>
      </c>
      <c r="AW3251" s="12" t="s">
        <v>7128</v>
      </c>
      <c r="AX3251" s="12">
        <v>3.6799999999999999E-2</v>
      </c>
      <c r="AY3251" s="12">
        <v>4.4500000000000005E-2</v>
      </c>
      <c r="AZ3251" s="14" t="s">
        <v>7128</v>
      </c>
      <c r="BA3251" s="14" t="s">
        <v>7128</v>
      </c>
      <c r="BB3251" s="14">
        <v>-7.4999999999999997E-3</v>
      </c>
      <c r="BC3251" s="14">
        <v>-2.732158853389071E-2</v>
      </c>
      <c r="BD3251" s="14">
        <v>-6.8965517241379309E-3</v>
      </c>
      <c r="BE3251" s="14">
        <v>-5.2586206896551725E-2</v>
      </c>
      <c r="BF3251" s="14">
        <v>0.5</v>
      </c>
      <c r="BG3251" s="14" t="s">
        <v>7128</v>
      </c>
      <c r="BH3251" s="13">
        <v>-2.4E-2</v>
      </c>
      <c r="BI3251" s="13">
        <v>-2.4E-2</v>
      </c>
      <c r="BJ3251" s="13">
        <v>-0.183</v>
      </c>
      <c r="BK3251" s="13">
        <v>-0.183</v>
      </c>
      <c r="BL3251" s="13">
        <v>3.48</v>
      </c>
      <c r="BM3251" s="13">
        <v>3.48</v>
      </c>
      <c r="BN3251" s="13">
        <v>-0.13200000000000001</v>
      </c>
      <c r="BO3251" s="13">
        <v>-0.13200000000000001</v>
      </c>
      <c r="BP3251" s="13">
        <v>-9.1499999999999998E-2</v>
      </c>
      <c r="BQ3251" s="13">
        <v>0</v>
      </c>
      <c r="BR3251" s="13">
        <v>0</v>
      </c>
      <c r="BS3251" s="13">
        <v>-7.3999999999999996E-2</v>
      </c>
      <c r="BT3251" s="14" t="s">
        <v>7128</v>
      </c>
      <c r="BU3251" s="13">
        <v>-1.7500000000000002E-2</v>
      </c>
      <c r="BV3251" s="13">
        <v>4.9999999999999996E-2</v>
      </c>
      <c r="BW3251" s="13">
        <v>4.9999999999999996E-2</v>
      </c>
      <c r="BX3251" s="13">
        <v>3.2</v>
      </c>
      <c r="BY3251" s="13">
        <v>3.3490000000000002</v>
      </c>
      <c r="BZ3251" s="13">
        <v>0</v>
      </c>
      <c r="CA3251" s="13">
        <v>0</v>
      </c>
      <c r="CB3251" s="13">
        <v>0</v>
      </c>
      <c r="CC3251" s="15">
        <v>-0.221</v>
      </c>
      <c r="CD3251" s="15">
        <v>0.29099999999999998</v>
      </c>
      <c r="CE3251" s="15">
        <v>0.36</v>
      </c>
      <c r="CF3251" s="15">
        <v>1.2222436768115443</v>
      </c>
      <c r="CG3251" s="15">
        <v>1.2196897117498311</v>
      </c>
      <c r="CH3251" s="13">
        <v>0.2555</v>
      </c>
      <c r="CI3251" s="13">
        <v>0.24340000000000001</v>
      </c>
      <c r="CJ3251" s="13">
        <v>0</v>
      </c>
      <c r="CK3251" s="12">
        <f t="shared" si="100"/>
        <v>0</v>
      </c>
      <c r="CL3251" s="36" t="str">
        <f t="shared" si="101"/>
        <v>NA</v>
      </c>
      <c r="CM3251" s="13">
        <v>1E-3</v>
      </c>
      <c r="CN3251" s="13">
        <v>2.5000000000000001E-2</v>
      </c>
      <c r="CO3251" s="13" t="s">
        <v>7128</v>
      </c>
      <c r="CP3251" s="13" t="s">
        <v>7128</v>
      </c>
      <c r="CQ3251" s="13" t="s">
        <v>7128</v>
      </c>
      <c r="CR3251" s="13" t="s">
        <v>7128</v>
      </c>
      <c r="CS3251" s="13" t="s">
        <v>7128</v>
      </c>
      <c r="CT3251" s="13">
        <v>6.0000000000000001E-3</v>
      </c>
      <c r="CU3251" s="13">
        <v>-0.186</v>
      </c>
      <c r="CV3251" s="13">
        <v>6.0000000000000001E-3</v>
      </c>
      <c r="CW3251" s="13">
        <v>-0.13200000000000001</v>
      </c>
      <c r="CX3251" s="12">
        <v>-8.4217092950717408E-3</v>
      </c>
      <c r="CY3251" s="12">
        <v>-2.7719821162444112E-2</v>
      </c>
      <c r="CZ3251" s="15" t="s">
        <v>7128</v>
      </c>
      <c r="DA3251" s="20"/>
      <c r="DB3251" s="20"/>
    </row>
    <row r="3252" spans="1:106">
      <c r="A3252" s="8" t="s">
        <v>1535</v>
      </c>
      <c r="B3252" s="8" t="s">
        <v>1536</v>
      </c>
      <c r="C3252" s="9" t="s">
        <v>7144</v>
      </c>
      <c r="D3252" s="9" t="s">
        <v>7126</v>
      </c>
      <c r="E3252" s="10" t="s">
        <v>7127</v>
      </c>
      <c r="F3252" s="10" t="s">
        <v>7126</v>
      </c>
      <c r="G3252" s="11">
        <v>1.1499999999999999</v>
      </c>
      <c r="H3252" s="11">
        <v>1.1499999999999999</v>
      </c>
      <c r="I3252" s="12">
        <v>9.0499999999999997E-2</v>
      </c>
      <c r="J3252" s="12">
        <v>0.160575</v>
      </c>
      <c r="K3252" s="12">
        <v>4.7E-2</v>
      </c>
      <c r="L3252" s="12">
        <v>0.10350000000000001</v>
      </c>
      <c r="M3252" s="12">
        <v>6.8320350000000002E-2</v>
      </c>
      <c r="N3252" s="12">
        <v>0.160575</v>
      </c>
      <c r="O3252" s="12" t="s">
        <v>7128</v>
      </c>
      <c r="P3252" s="12" t="s">
        <v>7128</v>
      </c>
      <c r="Q3252" s="13">
        <v>39.5</v>
      </c>
      <c r="R3252" s="13">
        <v>0</v>
      </c>
      <c r="S3252" s="13">
        <v>0</v>
      </c>
      <c r="T3252" s="13">
        <v>0</v>
      </c>
      <c r="U3252" s="13">
        <v>39.5</v>
      </c>
      <c r="V3252" s="13">
        <v>0</v>
      </c>
      <c r="W3252" s="13">
        <v>39.5</v>
      </c>
      <c r="X3252" s="14">
        <v>0</v>
      </c>
      <c r="Y3252" s="15">
        <v>0.45248868778280538</v>
      </c>
      <c r="Z3252" s="14" t="s">
        <v>7128</v>
      </c>
      <c r="AA3252" s="14">
        <v>0</v>
      </c>
      <c r="AB3252" s="14" t="s">
        <v>7128</v>
      </c>
      <c r="AC3252" s="14">
        <v>0</v>
      </c>
      <c r="AD3252" s="13">
        <v>1.79</v>
      </c>
      <c r="AE3252" s="15">
        <v>1.3636944444444445</v>
      </c>
      <c r="AF3252" s="14">
        <v>7.0710678118654752E-2</v>
      </c>
      <c r="AG3252" s="14">
        <v>0.81670833227046236</v>
      </c>
      <c r="AH3252" s="15">
        <v>0.41917808219178077</v>
      </c>
      <c r="AI3252" s="5">
        <v>1.7654075546719683</v>
      </c>
      <c r="AJ3252" s="15">
        <v>10.05089058524173</v>
      </c>
      <c r="AK3252" s="15">
        <v>10.05089058524173</v>
      </c>
      <c r="AL3252" s="15">
        <v>11.623376623376624</v>
      </c>
      <c r="AM3252" s="15">
        <v>0.38657271481698963</v>
      </c>
      <c r="AN3252" s="15" t="s">
        <v>7128</v>
      </c>
      <c r="AO3252" s="15">
        <v>0.3347457627118644</v>
      </c>
      <c r="AP3252" s="15">
        <v>4.448198198198198</v>
      </c>
      <c r="AQ3252" s="15">
        <v>2.9477611940298507</v>
      </c>
      <c r="AR3252" s="15" t="s">
        <v>7128</v>
      </c>
      <c r="AS3252" s="15">
        <v>0.3347457627118644</v>
      </c>
      <c r="AT3252" s="14">
        <v>0.17994910941475828</v>
      </c>
      <c r="AU3252" s="14">
        <v>1.7903797468354431E-2</v>
      </c>
      <c r="AV3252" s="12">
        <v>8.77E-3</v>
      </c>
      <c r="AW3252" s="12" t="s">
        <v>7128</v>
      </c>
      <c r="AX3252" s="12">
        <v>2.4300000000000002E-2</v>
      </c>
      <c r="AY3252" s="12">
        <v>7.9399999999999998E-2</v>
      </c>
      <c r="AZ3252" s="14">
        <v>0.26</v>
      </c>
      <c r="BA3252" s="14">
        <v>0.10800000000000001</v>
      </c>
      <c r="BB3252" s="14" t="s">
        <v>7128</v>
      </c>
      <c r="BC3252" s="14" t="s">
        <v>7128</v>
      </c>
      <c r="BD3252" s="14">
        <v>3.3305084745762714E-2</v>
      </c>
      <c r="BE3252" s="14">
        <v>7.52542372881356E-2</v>
      </c>
      <c r="BF3252" s="14">
        <v>0.26266416510318946</v>
      </c>
      <c r="BG3252" s="14">
        <v>1.66E-3</v>
      </c>
      <c r="BH3252" s="13">
        <v>3.93</v>
      </c>
      <c r="BI3252" s="13">
        <v>3.93</v>
      </c>
      <c r="BJ3252" s="13">
        <v>8.8800000000000008</v>
      </c>
      <c r="BK3252" s="13">
        <v>8.8800000000000008</v>
      </c>
      <c r="BL3252" s="13">
        <v>118</v>
      </c>
      <c r="BM3252" s="13">
        <v>118</v>
      </c>
      <c r="BN3252" s="13">
        <v>13.4</v>
      </c>
      <c r="BO3252" s="13">
        <v>13.4</v>
      </c>
      <c r="BP3252" s="13">
        <v>6.5475422138836779</v>
      </c>
      <c r="BQ3252" s="13">
        <v>0</v>
      </c>
      <c r="BR3252" s="13">
        <v>0</v>
      </c>
      <c r="BS3252" s="13">
        <v>-5.36</v>
      </c>
      <c r="BT3252" s="14">
        <v>-0.81862778809343695</v>
      </c>
      <c r="BU3252" s="13">
        <v>11.907542213883678</v>
      </c>
      <c r="BV3252" s="13">
        <v>9.2900000000000009</v>
      </c>
      <c r="BW3252" s="13">
        <v>9.2900000000000009</v>
      </c>
      <c r="BX3252" s="13">
        <v>0</v>
      </c>
      <c r="BY3252" s="13">
        <v>0</v>
      </c>
      <c r="BZ3252" s="13">
        <v>0</v>
      </c>
      <c r="CA3252" s="13">
        <v>0</v>
      </c>
      <c r="CB3252" s="13">
        <v>-0.70720000000000005</v>
      </c>
      <c r="CC3252" s="15">
        <v>0.38500000000000001</v>
      </c>
      <c r="CD3252" s="15">
        <v>0.70599999999999996</v>
      </c>
      <c r="CE3252" s="15">
        <v>0.36</v>
      </c>
      <c r="CF3252" s="15" t="s">
        <v>7128</v>
      </c>
      <c r="CG3252" s="15" t="s">
        <v>7128</v>
      </c>
      <c r="CH3252" s="13" t="s">
        <v>7128</v>
      </c>
      <c r="CI3252" s="13" t="s">
        <v>7128</v>
      </c>
      <c r="CJ3252" s="13">
        <v>-0.70720000000000005</v>
      </c>
      <c r="CK3252" s="12">
        <f t="shared" si="100"/>
        <v>7.6124865446716899E-2</v>
      </c>
      <c r="CL3252" s="36" t="str">
        <f t="shared" si="101"/>
        <v>NA</v>
      </c>
      <c r="CM3252" s="13">
        <v>5.33</v>
      </c>
      <c r="CN3252" s="13">
        <v>1.4</v>
      </c>
      <c r="CO3252" s="13">
        <v>3.93</v>
      </c>
      <c r="CP3252" s="13">
        <v>39.5</v>
      </c>
      <c r="CQ3252" s="13">
        <v>13.4</v>
      </c>
      <c r="CR3252" s="13">
        <v>39.5</v>
      </c>
      <c r="CS3252" s="13">
        <v>9.2900000000000009</v>
      </c>
      <c r="CT3252" s="13">
        <v>3.262</v>
      </c>
      <c r="CU3252" s="13">
        <v>7.1180000000000003</v>
      </c>
      <c r="CV3252" s="13">
        <v>3.262</v>
      </c>
      <c r="CW3252" s="13">
        <v>13.4</v>
      </c>
      <c r="CX3252" s="12" t="s">
        <v>7128</v>
      </c>
      <c r="CY3252" s="12" t="s">
        <v>7128</v>
      </c>
      <c r="CZ3252" s="15">
        <v>2.9477611940298507</v>
      </c>
      <c r="DA3252" s="20"/>
      <c r="DB3252" s="20"/>
    </row>
    <row r="3253" spans="1:106">
      <c r="A3253" s="8" t="s">
        <v>155</v>
      </c>
      <c r="B3253" s="8" t="s">
        <v>156</v>
      </c>
      <c r="C3253" s="9" t="s">
        <v>7136</v>
      </c>
      <c r="D3253" s="9" t="s">
        <v>7126</v>
      </c>
      <c r="E3253" s="10" t="s">
        <v>7127</v>
      </c>
      <c r="F3253" s="10" t="s">
        <v>7126</v>
      </c>
      <c r="G3253" s="11">
        <v>0.39</v>
      </c>
      <c r="H3253" s="11">
        <v>0.91007178691242563</v>
      </c>
      <c r="I3253" s="12">
        <v>9.0499999999999997E-2</v>
      </c>
      <c r="J3253" s="12">
        <v>0.13886149671557452</v>
      </c>
      <c r="K3253" s="12">
        <v>3.2000000000000001E-2</v>
      </c>
      <c r="L3253" s="12">
        <v>8.8499999999999995E-2</v>
      </c>
      <c r="M3253" s="12">
        <v>5.8418850000000001E-2</v>
      </c>
      <c r="N3253" s="12">
        <v>8.660739103428873E-2</v>
      </c>
      <c r="O3253" s="12">
        <v>-4.1717114543169925E-2</v>
      </c>
      <c r="P3253" s="12">
        <v>-8.660739103428873E-2</v>
      </c>
      <c r="Q3253" s="13">
        <v>884.7</v>
      </c>
      <c r="R3253" s="13">
        <v>0</v>
      </c>
      <c r="S3253" s="13">
        <v>1640</v>
      </c>
      <c r="T3253" s="13">
        <v>1640</v>
      </c>
      <c r="U3253" s="13">
        <v>2524.6999999999998</v>
      </c>
      <c r="V3253" s="13">
        <v>2309.5</v>
      </c>
      <c r="W3253" s="13">
        <v>215.19999999999982</v>
      </c>
      <c r="X3253" s="14">
        <v>0.91476214995841099</v>
      </c>
      <c r="Y3253" s="15">
        <v>8.1117515805132032E-2</v>
      </c>
      <c r="Z3253" s="14">
        <v>0.44963535669243843</v>
      </c>
      <c r="AA3253" s="14">
        <v>0.64958212856973108</v>
      </c>
      <c r="AB3253" s="14">
        <v>0.81697718441765466</v>
      </c>
      <c r="AC3253" s="14">
        <v>1.8537357296258619</v>
      </c>
      <c r="AD3253" s="13">
        <v>0.82199999999999995</v>
      </c>
      <c r="AE3253" s="15">
        <v>3.5430555555555561</v>
      </c>
      <c r="AF3253" s="14">
        <v>0.36193922141707718</v>
      </c>
      <c r="AG3253" s="14">
        <v>0.48074369867611766</v>
      </c>
      <c r="AH3253" s="15">
        <v>0.36152219873150104</v>
      </c>
      <c r="AI3253" s="5" t="s">
        <v>7128</v>
      </c>
      <c r="AJ3253" s="15">
        <v>4.8609890109890115</v>
      </c>
      <c r="AK3253" s="15">
        <v>4.8609890109890115</v>
      </c>
      <c r="AL3253" s="15" t="s">
        <v>7128</v>
      </c>
      <c r="AM3253" s="15" t="s">
        <v>7128</v>
      </c>
      <c r="AN3253" s="15">
        <v>0.44071933844774336</v>
      </c>
      <c r="AO3253" s="15">
        <v>1.3050597433249742</v>
      </c>
      <c r="AP3253" s="15" t="s">
        <v>7128</v>
      </c>
      <c r="AQ3253" s="15" t="s">
        <v>7128</v>
      </c>
      <c r="AR3253" s="15">
        <v>0.16084909186037805</v>
      </c>
      <c r="AS3253" s="15">
        <v>0.31745095146776786</v>
      </c>
      <c r="AT3253" s="14">
        <v>0.22142857142857142</v>
      </c>
      <c r="AU3253" s="14">
        <v>4.5552164575562333E-2</v>
      </c>
      <c r="AV3253" s="12">
        <v>8.6800000000000002E-3</v>
      </c>
      <c r="AW3253" s="12">
        <v>2.3700000000000002E-2</v>
      </c>
      <c r="AX3253" s="12">
        <v>0.107</v>
      </c>
      <c r="AY3253" s="12">
        <v>0.106</v>
      </c>
      <c r="AZ3253" s="14" t="s">
        <v>7128</v>
      </c>
      <c r="BA3253" s="14" t="s">
        <v>7128</v>
      </c>
      <c r="BB3253" s="14">
        <v>9.7144382172404592E-2</v>
      </c>
      <c r="BC3253" s="14">
        <v>0</v>
      </c>
      <c r="BD3253" s="14">
        <v>0.26847617642720167</v>
      </c>
      <c r="BE3253" s="14">
        <v>0</v>
      </c>
      <c r="BF3253" s="14">
        <v>0.28063241106719367</v>
      </c>
      <c r="BG3253" s="14">
        <v>0.1646</v>
      </c>
      <c r="BH3253" s="13">
        <v>182</v>
      </c>
      <c r="BI3253" s="13">
        <v>182</v>
      </c>
      <c r="BJ3253" s="13">
        <v>0</v>
      </c>
      <c r="BK3253" s="13">
        <v>0</v>
      </c>
      <c r="BL3253" s="13">
        <v>677.9</v>
      </c>
      <c r="BM3253" s="13">
        <v>677.9</v>
      </c>
      <c r="BN3253" s="13">
        <v>0</v>
      </c>
      <c r="BO3253" s="13">
        <v>0</v>
      </c>
      <c r="BP3253" s="13">
        <v>0</v>
      </c>
      <c r="BQ3253" s="13">
        <v>40</v>
      </c>
      <c r="BR3253" s="13">
        <v>0</v>
      </c>
      <c r="BS3253" s="13">
        <v>28.2</v>
      </c>
      <c r="BT3253" s="14" t="s">
        <v>7128</v>
      </c>
      <c r="BU3253" s="13">
        <v>-28.2</v>
      </c>
      <c r="BV3253" s="13">
        <v>113.80000000000001</v>
      </c>
      <c r="BW3253" s="13">
        <v>153.80000000000001</v>
      </c>
      <c r="BX3253" s="13">
        <v>1873.5</v>
      </c>
      <c r="BY3253" s="13">
        <v>4079.3</v>
      </c>
      <c r="BZ3253" s="13">
        <v>2007.4</v>
      </c>
      <c r="CA3253" s="13">
        <v>1337.9</v>
      </c>
      <c r="CB3253" s="13">
        <v>-40.299999999999997</v>
      </c>
      <c r="CC3253" s="15">
        <v>1.1599999999999999</v>
      </c>
      <c r="CD3253" s="15">
        <v>1.51</v>
      </c>
      <c r="CE3253" s="15">
        <v>0.36</v>
      </c>
      <c r="CF3253" s="15" t="s">
        <v>7128</v>
      </c>
      <c r="CG3253" s="15">
        <v>0.49156042625719598</v>
      </c>
      <c r="CH3253" s="13" t="s">
        <v>7128</v>
      </c>
      <c r="CI3253" s="13">
        <v>134.81</v>
      </c>
      <c r="CJ3253" s="13">
        <v>-40.299999999999997</v>
      </c>
      <c r="CK3253" s="12">
        <f t="shared" si="100"/>
        <v>0.35413005272407727</v>
      </c>
      <c r="CL3253" s="36">
        <f t="shared" si="101"/>
        <v>0.5066895881605501</v>
      </c>
      <c r="CM3253" s="13">
        <v>253</v>
      </c>
      <c r="CN3253" s="13">
        <v>71</v>
      </c>
      <c r="CO3253" s="13">
        <v>182</v>
      </c>
      <c r="CP3253" s="13">
        <v>884.7</v>
      </c>
      <c r="CQ3253" s="13" t="s">
        <v>7128</v>
      </c>
      <c r="CR3253" s="13" t="s">
        <v>7128</v>
      </c>
      <c r="CS3253" s="13">
        <v>113.80000000000001</v>
      </c>
      <c r="CT3253" s="13">
        <v>0</v>
      </c>
      <c r="CU3253" s="13">
        <v>0</v>
      </c>
      <c r="CV3253" s="13">
        <v>1337.9</v>
      </c>
      <c r="CW3253" s="13">
        <v>0</v>
      </c>
      <c r="CX3253" s="12">
        <v>9.7144382172404592E-2</v>
      </c>
      <c r="CY3253" s="12">
        <v>0</v>
      </c>
      <c r="CZ3253" s="15" t="s">
        <v>7128</v>
      </c>
      <c r="DA3253" s="20"/>
      <c r="DB3253" s="20"/>
    </row>
    <row r="3254" spans="1:106">
      <c r="A3254" s="8" t="s">
        <v>3381</v>
      </c>
      <c r="B3254" s="8" t="s">
        <v>3382</v>
      </c>
      <c r="C3254" s="9" t="s">
        <v>7145</v>
      </c>
      <c r="D3254" s="9" t="s">
        <v>7126</v>
      </c>
      <c r="E3254" s="10" t="s">
        <v>7127</v>
      </c>
      <c r="F3254" s="10" t="s">
        <v>7126</v>
      </c>
      <c r="G3254" s="11">
        <v>0.89</v>
      </c>
      <c r="H3254" s="11">
        <v>0.99583055975794255</v>
      </c>
      <c r="I3254" s="12">
        <v>9.0499999999999997E-2</v>
      </c>
      <c r="J3254" s="12">
        <v>0.14662266565809379</v>
      </c>
      <c r="K3254" s="12">
        <v>4.7E-2</v>
      </c>
      <c r="L3254" s="12">
        <v>0.10350000000000001</v>
      </c>
      <c r="M3254" s="12">
        <v>6.8320350000000002E-2</v>
      </c>
      <c r="N3254" s="12">
        <v>0.13830119187398593</v>
      </c>
      <c r="O3254" s="12">
        <v>-3.7655228009509378E-3</v>
      </c>
      <c r="P3254" s="12">
        <v>-0.15497897706411268</v>
      </c>
      <c r="Q3254" s="13">
        <v>66.099999999999994</v>
      </c>
      <c r="R3254" s="13">
        <v>0</v>
      </c>
      <c r="S3254" s="13">
        <v>7.86</v>
      </c>
      <c r="T3254" s="13">
        <v>7.86</v>
      </c>
      <c r="U3254" s="13">
        <v>73.959999999999994</v>
      </c>
      <c r="V3254" s="13">
        <v>0</v>
      </c>
      <c r="W3254" s="13">
        <v>73.959999999999994</v>
      </c>
      <c r="X3254" s="14">
        <v>0</v>
      </c>
      <c r="Y3254" s="15">
        <v>3.9803523035230354E-2</v>
      </c>
      <c r="Z3254" s="14">
        <v>0.34840425531914898</v>
      </c>
      <c r="AA3254" s="14">
        <v>0.10627366143861548</v>
      </c>
      <c r="AB3254" s="14">
        <v>0.53469387755102049</v>
      </c>
      <c r="AC3254" s="14">
        <v>0.11891074130105901</v>
      </c>
      <c r="AD3254" s="13">
        <v>0.224</v>
      </c>
      <c r="AE3254" s="15">
        <v>0.63783333333333359</v>
      </c>
      <c r="AF3254" s="14">
        <v>3.1622776601683791E-2</v>
      </c>
      <c r="AG3254" s="14" t="s">
        <v>7128</v>
      </c>
      <c r="AH3254" s="15">
        <v>0.43478260869565216</v>
      </c>
      <c r="AI3254" s="5" t="s">
        <v>7128</v>
      </c>
      <c r="AJ3254" s="15">
        <v>41.572327044025151</v>
      </c>
      <c r="AK3254" s="15">
        <v>52.460317460317455</v>
      </c>
      <c r="AL3254" s="15" t="s">
        <v>7128</v>
      </c>
      <c r="AM3254" s="15" t="s">
        <v>7128</v>
      </c>
      <c r="AN3254" s="15">
        <v>4.4965986394557822</v>
      </c>
      <c r="AO3254" s="15">
        <v>4.6223776223776216</v>
      </c>
      <c r="AP3254" s="15" t="s">
        <v>7128</v>
      </c>
      <c r="AQ3254" s="15">
        <v>660.35714285714278</v>
      </c>
      <c r="AR3254" s="15">
        <v>3.2783687943262412</v>
      </c>
      <c r="AS3254" s="15">
        <v>5.1720279720279709</v>
      </c>
      <c r="AT3254" s="14">
        <v>0</v>
      </c>
      <c r="AU3254" s="14">
        <v>0</v>
      </c>
      <c r="AV3254" s="12" t="s">
        <v>7128</v>
      </c>
      <c r="AW3254" s="12" t="s">
        <v>7128</v>
      </c>
      <c r="AX3254" s="12" t="s">
        <v>7128</v>
      </c>
      <c r="AY3254" s="12" t="s">
        <v>7128</v>
      </c>
      <c r="AZ3254" s="14" t="s">
        <v>7128</v>
      </c>
      <c r="BA3254" s="14" t="s">
        <v>7128</v>
      </c>
      <c r="BB3254" s="14">
        <v>0.14285714285714285</v>
      </c>
      <c r="BC3254" s="14">
        <v>-1.6677785190126752E-2</v>
      </c>
      <c r="BD3254" s="14">
        <v>9.0647482014388492E-2</v>
      </c>
      <c r="BE3254" s="14">
        <v>-2.1582733812949638E-2</v>
      </c>
      <c r="BF3254" s="14">
        <v>0</v>
      </c>
      <c r="BG3254" s="14">
        <v>3.3399999999999999E-2</v>
      </c>
      <c r="BH3254" s="13">
        <v>1.59</v>
      </c>
      <c r="BI3254" s="13">
        <v>1.26</v>
      </c>
      <c r="BJ3254" s="13">
        <v>-0.3</v>
      </c>
      <c r="BK3254" s="13">
        <v>-0.3</v>
      </c>
      <c r="BL3254" s="13">
        <v>14.3</v>
      </c>
      <c r="BM3254" s="13">
        <v>13.9</v>
      </c>
      <c r="BN3254" s="13">
        <v>0.42799999999999999</v>
      </c>
      <c r="BO3254" s="13">
        <v>0.112</v>
      </c>
      <c r="BP3254" s="13">
        <v>-0.3</v>
      </c>
      <c r="BQ3254" s="13">
        <v>0</v>
      </c>
      <c r="BR3254" s="13">
        <v>0</v>
      </c>
      <c r="BS3254" s="13">
        <v>-0.41899999999999998</v>
      </c>
      <c r="BT3254" s="14" t="s">
        <v>7128</v>
      </c>
      <c r="BU3254" s="13">
        <v>0.11899999999999999</v>
      </c>
      <c r="BV3254" s="13">
        <v>1.679</v>
      </c>
      <c r="BW3254" s="13">
        <v>1.679</v>
      </c>
      <c r="BX3254" s="13">
        <v>8.82</v>
      </c>
      <c r="BY3254" s="13">
        <v>17.988</v>
      </c>
      <c r="BZ3254" s="13">
        <v>14.7</v>
      </c>
      <c r="CA3254" s="13">
        <v>22.56</v>
      </c>
      <c r="CB3254" s="13">
        <v>0</v>
      </c>
      <c r="CC3254" s="15">
        <v>-0.20399999999999999</v>
      </c>
      <c r="CD3254" s="15">
        <v>1.1100000000000001</v>
      </c>
      <c r="CE3254" s="15">
        <v>0.36</v>
      </c>
      <c r="CF3254" s="15" t="s">
        <v>7128</v>
      </c>
      <c r="CG3254" s="15" t="s">
        <v>7128</v>
      </c>
      <c r="CH3254" s="13" t="s">
        <v>7128</v>
      </c>
      <c r="CI3254" s="13" t="s">
        <v>7128</v>
      </c>
      <c r="CJ3254" s="13">
        <v>0</v>
      </c>
      <c r="CK3254" s="12">
        <f t="shared" si="100"/>
        <v>0</v>
      </c>
      <c r="CL3254" s="36">
        <f t="shared" si="101"/>
        <v>0.63386524822695045</v>
      </c>
      <c r="CM3254" s="13" t="s">
        <v>7128</v>
      </c>
      <c r="CN3254" s="13" t="s">
        <v>7128</v>
      </c>
      <c r="CO3254" s="13">
        <v>1.26</v>
      </c>
      <c r="CP3254" s="13">
        <v>66.099999999999994</v>
      </c>
      <c r="CQ3254" s="13">
        <v>0.112</v>
      </c>
      <c r="CR3254" s="13">
        <v>73.959999999999994</v>
      </c>
      <c r="CS3254" s="13" t="s">
        <v>7128</v>
      </c>
      <c r="CT3254" s="13">
        <v>0</v>
      </c>
      <c r="CU3254" s="13">
        <v>-0.3</v>
      </c>
      <c r="CV3254" s="13">
        <v>22.56</v>
      </c>
      <c r="CW3254" s="13">
        <v>0.42799999999999999</v>
      </c>
      <c r="CX3254" s="12">
        <v>0.14285714285714285</v>
      </c>
      <c r="CY3254" s="12">
        <v>-1.6677785190126752E-2</v>
      </c>
      <c r="CZ3254" s="15">
        <v>172.803738317757</v>
      </c>
      <c r="DA3254" s="20"/>
      <c r="DB3254" s="20"/>
    </row>
    <row r="3255" spans="1:106">
      <c r="A3255" s="8" t="s">
        <v>387</v>
      </c>
      <c r="B3255" s="8" t="s">
        <v>388</v>
      </c>
      <c r="C3255" s="9" t="s">
        <v>7169</v>
      </c>
      <c r="D3255" s="9" t="s">
        <v>7126</v>
      </c>
      <c r="E3255" s="10" t="s">
        <v>7127</v>
      </c>
      <c r="F3255" s="10" t="s">
        <v>7126</v>
      </c>
      <c r="G3255" s="11">
        <v>0.61</v>
      </c>
      <c r="H3255" s="11">
        <v>1.6817356679763047</v>
      </c>
      <c r="I3255" s="12">
        <v>9.0499999999999997E-2</v>
      </c>
      <c r="J3255" s="12">
        <v>0.20869707795185558</v>
      </c>
      <c r="K3255" s="12">
        <v>3.6999999999999998E-2</v>
      </c>
      <c r="L3255" s="12">
        <v>9.35E-2</v>
      </c>
      <c r="M3255" s="12">
        <v>6.1719349999999999E-2</v>
      </c>
      <c r="N3255" s="12">
        <v>0.11121747789372996</v>
      </c>
      <c r="O3255" s="12">
        <v>-0.12209126177694581</v>
      </c>
      <c r="P3255" s="12">
        <v>-2.8027598788435026E-2</v>
      </c>
      <c r="Q3255" s="13">
        <v>179.5</v>
      </c>
      <c r="R3255" s="13">
        <v>0</v>
      </c>
      <c r="S3255" s="13">
        <v>353.5</v>
      </c>
      <c r="T3255" s="13">
        <v>353.5</v>
      </c>
      <c r="U3255" s="13">
        <v>533</v>
      </c>
      <c r="V3255" s="13">
        <v>30.7</v>
      </c>
      <c r="W3255" s="13">
        <v>502.3</v>
      </c>
      <c r="X3255" s="14">
        <v>5.7598499061913694E-2</v>
      </c>
      <c r="Y3255" s="15">
        <v>0.27008310249307477</v>
      </c>
      <c r="Z3255" s="14">
        <v>0.42350545106026116</v>
      </c>
      <c r="AA3255" s="14">
        <v>0.66322701688555352</v>
      </c>
      <c r="AB3255" s="14">
        <v>0.73462177888611802</v>
      </c>
      <c r="AC3255" s="14">
        <v>1.9693593314763231</v>
      </c>
      <c r="AD3255" s="13">
        <v>2.4900000000000002</v>
      </c>
      <c r="AE3255" s="15">
        <v>2.5446666666666666</v>
      </c>
      <c r="AF3255" s="14">
        <v>0.161245154965971</v>
      </c>
      <c r="AG3255" s="14">
        <v>0.55257474259492367</v>
      </c>
      <c r="AH3255" s="15">
        <v>0.24229074889867838</v>
      </c>
      <c r="AI3255" s="5">
        <v>3.2489626556016593</v>
      </c>
      <c r="AJ3255" s="15">
        <v>4.3995098039215685</v>
      </c>
      <c r="AK3255" s="15">
        <v>4.3995098039215685</v>
      </c>
      <c r="AL3255" s="15" t="s">
        <v>7128</v>
      </c>
      <c r="AM3255" s="15" t="s">
        <v>7128</v>
      </c>
      <c r="AN3255" s="15">
        <v>0.37302576891105571</v>
      </c>
      <c r="AO3255" s="15">
        <v>0.18353783231083845</v>
      </c>
      <c r="AP3255" s="15">
        <v>6.4150702426564497</v>
      </c>
      <c r="AQ3255" s="15">
        <v>4.0870626525630591</v>
      </c>
      <c r="AR3255" s="15">
        <v>0.62475512907418584</v>
      </c>
      <c r="AS3255" s="15">
        <v>0.51359918200408994</v>
      </c>
      <c r="AT3255" s="14">
        <v>7.0833333333333345E-2</v>
      </c>
      <c r="AU3255" s="14">
        <v>1.6100278551532034E-2</v>
      </c>
      <c r="AV3255" s="12">
        <v>-3.4000000000000002E-4</v>
      </c>
      <c r="AW3255" s="12">
        <v>6.0199999999999997E-2</v>
      </c>
      <c r="AX3255" s="12">
        <v>0.11199999999999999</v>
      </c>
      <c r="AY3255" s="12">
        <v>0.20899999999999999</v>
      </c>
      <c r="AZ3255" s="14" t="s">
        <v>7128</v>
      </c>
      <c r="BA3255" s="14" t="s">
        <v>7128</v>
      </c>
      <c r="BB3255" s="14">
        <v>8.6605816174909769E-2</v>
      </c>
      <c r="BC3255" s="14">
        <v>8.3189879105294934E-2</v>
      </c>
      <c r="BD3255" s="14">
        <v>4.171779141104294E-2</v>
      </c>
      <c r="BE3255" s="14">
        <v>8.006134969325153E-2</v>
      </c>
      <c r="BF3255" s="14">
        <v>0.10786026200873364</v>
      </c>
      <c r="BG3255" s="14">
        <v>0.13269999999999998</v>
      </c>
      <c r="BH3255" s="13">
        <v>40.799999999999997</v>
      </c>
      <c r="BI3255" s="13">
        <v>40.799999999999997</v>
      </c>
      <c r="BJ3255" s="13">
        <v>78.3</v>
      </c>
      <c r="BK3255" s="13">
        <v>78.3</v>
      </c>
      <c r="BL3255" s="13">
        <v>978</v>
      </c>
      <c r="BM3255" s="13">
        <v>978</v>
      </c>
      <c r="BN3255" s="13">
        <v>122.9</v>
      </c>
      <c r="BO3255" s="13">
        <v>122.9</v>
      </c>
      <c r="BP3255" s="13">
        <v>69.854541484716151</v>
      </c>
      <c r="BQ3255" s="13">
        <v>17.8</v>
      </c>
      <c r="BR3255" s="13">
        <v>43.41</v>
      </c>
      <c r="BS3255" s="13">
        <v>-8.9000000000000057</v>
      </c>
      <c r="BT3255" s="14">
        <v>0.49402657674806466</v>
      </c>
      <c r="BU3255" s="13">
        <v>35.34454148471616</v>
      </c>
      <c r="BV3255" s="13">
        <v>-11.509999999999994</v>
      </c>
      <c r="BW3255" s="13">
        <v>6.2900000000000063</v>
      </c>
      <c r="BX3255" s="13">
        <v>471.1</v>
      </c>
      <c r="BY3255" s="13">
        <v>839.69999999999993</v>
      </c>
      <c r="BZ3255" s="13">
        <v>481.2</v>
      </c>
      <c r="CA3255" s="13">
        <v>803.995</v>
      </c>
      <c r="CB3255" s="13">
        <v>-2.89</v>
      </c>
      <c r="CC3255" s="15">
        <v>0.59399999999999997</v>
      </c>
      <c r="CD3255" s="15">
        <v>1.57</v>
      </c>
      <c r="CE3255" s="15">
        <v>0.36</v>
      </c>
      <c r="CF3255" s="15">
        <v>0.77758121843620687</v>
      </c>
      <c r="CG3255" s="15">
        <v>0.88191720829910103</v>
      </c>
      <c r="CH3255" s="13">
        <v>66.8</v>
      </c>
      <c r="CI3255" s="13">
        <v>40.135000000000005</v>
      </c>
      <c r="CJ3255" s="13">
        <v>-2.89</v>
      </c>
      <c r="CK3255" s="12" t="str">
        <f t="shared" si="100"/>
        <v>NA</v>
      </c>
      <c r="CL3255" s="36">
        <f t="shared" si="101"/>
        <v>1.2164254752828065</v>
      </c>
      <c r="CM3255" s="13">
        <v>45.8</v>
      </c>
      <c r="CN3255" s="13">
        <v>4.9400000000000004</v>
      </c>
      <c r="CO3255" s="13">
        <v>40.799999999999997</v>
      </c>
      <c r="CP3255" s="13">
        <v>179.5</v>
      </c>
      <c r="CQ3255" s="13">
        <v>122.9</v>
      </c>
      <c r="CR3255" s="13">
        <v>502.3</v>
      </c>
      <c r="CS3255" s="13">
        <v>-11.509999999999994</v>
      </c>
      <c r="CT3255" s="13">
        <v>0.42580000000000001</v>
      </c>
      <c r="CU3255" s="13">
        <v>78.3596</v>
      </c>
      <c r="CV3255" s="13">
        <v>804.42079999999999</v>
      </c>
      <c r="CW3255" s="13">
        <v>123.07700000000001</v>
      </c>
      <c r="CX3255" s="12">
        <v>8.6654007055393348E-2</v>
      </c>
      <c r="CY3255" s="12">
        <v>8.3211006033977811E-2</v>
      </c>
      <c r="CZ3255" s="15">
        <v>4.0811849492594066</v>
      </c>
      <c r="DA3255" s="20"/>
      <c r="DB3255" s="20"/>
    </row>
    <row r="3256" spans="1:106">
      <c r="A3256" s="8" t="s">
        <v>1901</v>
      </c>
      <c r="B3256" s="8" t="s">
        <v>1902</v>
      </c>
      <c r="C3256" s="9" t="s">
        <v>7181</v>
      </c>
      <c r="D3256" s="9" t="s">
        <v>7126</v>
      </c>
      <c r="E3256" s="10" t="s">
        <v>7127</v>
      </c>
      <c r="F3256" s="10" t="s">
        <v>7126</v>
      </c>
      <c r="G3256" s="11">
        <v>0.94</v>
      </c>
      <c r="H3256" s="11">
        <v>0.96940572959371196</v>
      </c>
      <c r="I3256" s="12">
        <v>9.0499999999999997E-2</v>
      </c>
      <c r="J3256" s="12">
        <v>0.14423121852823093</v>
      </c>
      <c r="K3256" s="12">
        <v>4.7E-2</v>
      </c>
      <c r="L3256" s="12">
        <v>0.10350000000000001</v>
      </c>
      <c r="M3256" s="12">
        <v>6.8320350000000002E-2</v>
      </c>
      <c r="N3256" s="12">
        <v>0.14117616249317372</v>
      </c>
      <c r="O3256" s="12" t="s">
        <v>7128</v>
      </c>
      <c r="P3256" s="12" t="s">
        <v>7128</v>
      </c>
      <c r="Q3256" s="13">
        <v>250.4</v>
      </c>
      <c r="R3256" s="13">
        <v>0</v>
      </c>
      <c r="S3256" s="13">
        <v>10.5</v>
      </c>
      <c r="T3256" s="13">
        <v>10.5</v>
      </c>
      <c r="U3256" s="13">
        <v>260.89999999999998</v>
      </c>
      <c r="V3256" s="13">
        <v>8.6199999999999992</v>
      </c>
      <c r="W3256" s="13">
        <v>252.27999999999997</v>
      </c>
      <c r="X3256" s="14">
        <v>3.3039478727481794E-2</v>
      </c>
      <c r="Y3256" s="15">
        <v>0.46332046332046334</v>
      </c>
      <c r="Z3256" s="14">
        <v>0.12470308788598575</v>
      </c>
      <c r="AA3256" s="14">
        <v>4.0245304714449981E-2</v>
      </c>
      <c r="AB3256" s="14">
        <v>0.14246947082767977</v>
      </c>
      <c r="AC3256" s="14">
        <v>4.1932907348242808E-2</v>
      </c>
      <c r="AD3256" s="13">
        <v>9.67</v>
      </c>
      <c r="AE3256" s="15" t="s">
        <v>7128</v>
      </c>
      <c r="AF3256" s="14" t="s">
        <v>7128</v>
      </c>
      <c r="AG3256" s="14" t="s">
        <v>7128</v>
      </c>
      <c r="AH3256" s="15">
        <v>0.10276243093922657</v>
      </c>
      <c r="AI3256" s="5">
        <v>4.0062111801242235</v>
      </c>
      <c r="AJ3256" s="15">
        <v>32.061459667093473</v>
      </c>
      <c r="AK3256" s="15">
        <v>32.061459667093473</v>
      </c>
      <c r="AL3256" s="15" t="s">
        <v>7128</v>
      </c>
      <c r="AM3256" s="15" t="s">
        <v>7128</v>
      </c>
      <c r="AN3256" s="15">
        <v>3.3975576662143827</v>
      </c>
      <c r="AO3256" s="15">
        <v>3.2904073587385021</v>
      </c>
      <c r="AP3256" s="15">
        <v>19.556589147286818</v>
      </c>
      <c r="AQ3256" s="15">
        <v>10.091199999999999</v>
      </c>
      <c r="AR3256" s="15">
        <v>5.1824157764995888</v>
      </c>
      <c r="AS3256" s="15">
        <v>3.3151116951379764</v>
      </c>
      <c r="AT3256" s="14">
        <v>0</v>
      </c>
      <c r="AU3256" s="14">
        <v>0</v>
      </c>
      <c r="AV3256" s="12">
        <v>1.2370000000000001</v>
      </c>
      <c r="AW3256" s="12" t="s">
        <v>7128</v>
      </c>
      <c r="AX3256" s="12">
        <v>0.32</v>
      </c>
      <c r="AY3256" s="12">
        <v>0.45399999999999996</v>
      </c>
      <c r="AZ3256" s="14" t="s">
        <v>7128</v>
      </c>
      <c r="BA3256" s="14">
        <v>0.185</v>
      </c>
      <c r="BB3256" s="14" t="s">
        <v>7128</v>
      </c>
      <c r="BC3256" s="14" t="s">
        <v>7128</v>
      </c>
      <c r="BD3256" s="14">
        <v>0.1026281208935611</v>
      </c>
      <c r="BE3256" s="14">
        <v>0.16951379763469121</v>
      </c>
      <c r="BF3256" s="14">
        <v>0.25398230088495577</v>
      </c>
      <c r="BG3256" s="14">
        <v>0.1023</v>
      </c>
      <c r="BH3256" s="13">
        <v>7.81</v>
      </c>
      <c r="BI3256" s="13">
        <v>7.81</v>
      </c>
      <c r="BJ3256" s="13">
        <v>12.9</v>
      </c>
      <c r="BK3256" s="13">
        <v>12.9</v>
      </c>
      <c r="BL3256" s="13">
        <v>76.099999999999994</v>
      </c>
      <c r="BM3256" s="13">
        <v>76.099999999999994</v>
      </c>
      <c r="BN3256" s="13">
        <v>25</v>
      </c>
      <c r="BO3256" s="13">
        <v>25</v>
      </c>
      <c r="BP3256" s="13">
        <v>9.6236283185840712</v>
      </c>
      <c r="BQ3256" s="13">
        <v>0</v>
      </c>
      <c r="BR3256" s="13">
        <v>0</v>
      </c>
      <c r="BS3256" s="13">
        <v>-12.3</v>
      </c>
      <c r="BT3256" s="14">
        <v>-1.2781042235647879</v>
      </c>
      <c r="BU3256" s="13">
        <v>21.923628318584072</v>
      </c>
      <c r="BV3256" s="13">
        <v>20.11</v>
      </c>
      <c r="BW3256" s="13">
        <v>20.11</v>
      </c>
      <c r="BX3256" s="13">
        <v>0</v>
      </c>
      <c r="BY3256" s="13">
        <v>0</v>
      </c>
      <c r="BZ3256" s="13">
        <v>73.7</v>
      </c>
      <c r="CA3256" s="13">
        <v>48.68</v>
      </c>
      <c r="CB3256" s="13">
        <v>0</v>
      </c>
      <c r="CC3256" s="15" t="s">
        <v>7128</v>
      </c>
      <c r="CD3256" s="15" t="s">
        <v>7128</v>
      </c>
      <c r="CE3256" s="15">
        <v>0.36</v>
      </c>
      <c r="CF3256" s="15" t="s">
        <v>7128</v>
      </c>
      <c r="CG3256" s="15" t="s">
        <v>7128</v>
      </c>
      <c r="CH3256" s="13" t="s">
        <v>7128</v>
      </c>
      <c r="CI3256" s="13" t="s">
        <v>7128</v>
      </c>
      <c r="CJ3256" s="13">
        <v>0</v>
      </c>
      <c r="CK3256" s="12">
        <f t="shared" si="100"/>
        <v>0</v>
      </c>
      <c r="CL3256" s="36">
        <f t="shared" si="101"/>
        <v>1.5632703368940015</v>
      </c>
      <c r="CM3256" s="13">
        <v>11.3</v>
      </c>
      <c r="CN3256" s="13">
        <v>2.87</v>
      </c>
      <c r="CO3256" s="13">
        <v>7.81</v>
      </c>
      <c r="CP3256" s="13">
        <v>250.4</v>
      </c>
      <c r="CQ3256" s="13">
        <v>25</v>
      </c>
      <c r="CR3256" s="13">
        <v>252.27999999999997</v>
      </c>
      <c r="CS3256" s="13" t="s">
        <v>7128</v>
      </c>
      <c r="CT3256" s="13">
        <v>0</v>
      </c>
      <c r="CU3256" s="13">
        <v>12.9</v>
      </c>
      <c r="CV3256" s="13">
        <v>48.68</v>
      </c>
      <c r="CW3256" s="13">
        <v>25</v>
      </c>
      <c r="CX3256" s="12" t="s">
        <v>7128</v>
      </c>
      <c r="CY3256" s="12" t="s">
        <v>7128</v>
      </c>
      <c r="CZ3256" s="15">
        <v>10.091199999999999</v>
      </c>
      <c r="DA3256" s="20"/>
      <c r="DB3256" s="20"/>
    </row>
    <row r="3257" spans="1:106">
      <c r="A3257" s="8" t="s">
        <v>1623</v>
      </c>
      <c r="B3257" s="8" t="s">
        <v>1624</v>
      </c>
      <c r="C3257" s="9" t="s">
        <v>7148</v>
      </c>
      <c r="D3257" s="9" t="s">
        <v>7126</v>
      </c>
      <c r="E3257" s="10" t="s">
        <v>7127</v>
      </c>
      <c r="F3257" s="10" t="s">
        <v>7126</v>
      </c>
      <c r="G3257" s="11">
        <v>0.67</v>
      </c>
      <c r="H3257" s="11">
        <v>2.0722142857142858</v>
      </c>
      <c r="I3257" s="12">
        <v>9.0499999999999997E-2</v>
      </c>
      <c r="J3257" s="12">
        <v>0.24403539285714285</v>
      </c>
      <c r="K3257" s="12">
        <v>3.2000000000000001E-2</v>
      </c>
      <c r="L3257" s="12">
        <v>8.8499999999999995E-2</v>
      </c>
      <c r="M3257" s="12">
        <v>5.8418850000000001E-2</v>
      </c>
      <c r="N3257" s="12">
        <v>0.11843343660508082</v>
      </c>
      <c r="O3257" s="12">
        <v>-0.28014650396825397</v>
      </c>
      <c r="P3257" s="12">
        <v>-9.492529917289276E-2</v>
      </c>
      <c r="Q3257" s="13">
        <v>14</v>
      </c>
      <c r="R3257" s="13">
        <v>0</v>
      </c>
      <c r="S3257" s="13">
        <v>29.3</v>
      </c>
      <c r="T3257" s="13">
        <v>29.3</v>
      </c>
      <c r="U3257" s="13">
        <v>43.3</v>
      </c>
      <c r="V3257" s="13">
        <v>1.31</v>
      </c>
      <c r="W3257" s="13">
        <v>41.989999999999995</v>
      </c>
      <c r="X3257" s="14">
        <v>3.0254041570438803E-2</v>
      </c>
      <c r="Y3257" s="15">
        <v>0.02</v>
      </c>
      <c r="Z3257" s="14">
        <v>0.68779342723004699</v>
      </c>
      <c r="AA3257" s="14">
        <v>0.67667436489607391</v>
      </c>
      <c r="AB3257" s="14">
        <v>2.2030075187969924</v>
      </c>
      <c r="AC3257" s="14">
        <v>2.092857142857143</v>
      </c>
      <c r="AD3257" s="13">
        <v>0.124</v>
      </c>
      <c r="AE3257" s="15">
        <v>1.2822777777777778</v>
      </c>
      <c r="AF3257" s="14">
        <v>7.0710678118654752E-2</v>
      </c>
      <c r="AG3257" s="14">
        <v>0.47941839764447924</v>
      </c>
      <c r="AH3257" s="15">
        <v>0.2848101265822785</v>
      </c>
      <c r="AI3257" s="5">
        <v>0.6033755274261603</v>
      </c>
      <c r="AJ3257" s="15" t="s">
        <v>7128</v>
      </c>
      <c r="AK3257" s="15" t="s">
        <v>7128</v>
      </c>
      <c r="AL3257" s="15" t="s">
        <v>7128</v>
      </c>
      <c r="AM3257" s="15" t="s">
        <v>7128</v>
      </c>
      <c r="AN3257" s="15">
        <v>1.0526315789473684</v>
      </c>
      <c r="AO3257" s="15">
        <v>0.13539651837524178</v>
      </c>
      <c r="AP3257" s="15">
        <v>29.36363636363636</v>
      </c>
      <c r="AQ3257" s="15">
        <v>7.6068840579710137</v>
      </c>
      <c r="AR3257" s="15">
        <v>1.0169532574473237</v>
      </c>
      <c r="AS3257" s="15">
        <v>0.40609284332688583</v>
      </c>
      <c r="AT3257" s="14" t="s">
        <v>7128</v>
      </c>
      <c r="AU3257" s="14">
        <v>0</v>
      </c>
      <c r="AV3257" s="12" t="s">
        <v>7128</v>
      </c>
      <c r="AW3257" s="12" t="s">
        <v>7128</v>
      </c>
      <c r="AX3257" s="12">
        <v>-5.3300000000000005E-3</v>
      </c>
      <c r="AY3257" s="12">
        <v>7.7699999999999991E-2</v>
      </c>
      <c r="AZ3257" s="14" t="s">
        <v>7128</v>
      </c>
      <c r="BA3257" s="14" t="s">
        <v>7128</v>
      </c>
      <c r="BB3257" s="14">
        <v>-3.6111111111111115E-2</v>
      </c>
      <c r="BC3257" s="14">
        <v>2.3508137432188062E-2</v>
      </c>
      <c r="BD3257" s="14">
        <v>-5.0290135396518377E-3</v>
      </c>
      <c r="BE3257" s="14">
        <v>1.3829787234042552E-2</v>
      </c>
      <c r="BF3257" s="14">
        <v>0</v>
      </c>
      <c r="BG3257" s="14">
        <v>0.17079999999999998</v>
      </c>
      <c r="BH3257" s="13">
        <v>-0.52</v>
      </c>
      <c r="BI3257" s="13">
        <v>-0.52</v>
      </c>
      <c r="BJ3257" s="13">
        <v>1.43</v>
      </c>
      <c r="BK3257" s="13">
        <v>1.43</v>
      </c>
      <c r="BL3257" s="13">
        <v>103.4</v>
      </c>
      <c r="BM3257" s="13">
        <v>103.4</v>
      </c>
      <c r="BN3257" s="13">
        <v>5.52</v>
      </c>
      <c r="BO3257" s="13">
        <v>5.52</v>
      </c>
      <c r="BP3257" s="13">
        <v>1.43</v>
      </c>
      <c r="BQ3257" s="13">
        <v>0</v>
      </c>
      <c r="BR3257" s="13">
        <v>0</v>
      </c>
      <c r="BS3257" s="13">
        <v>-2.4700000000000002</v>
      </c>
      <c r="BT3257" s="14">
        <v>-1.7272727272727275</v>
      </c>
      <c r="BU3257" s="13">
        <v>3.9000000000000004</v>
      </c>
      <c r="BV3257" s="13">
        <v>1.9500000000000002</v>
      </c>
      <c r="BW3257" s="13">
        <v>1.9500000000000002</v>
      </c>
      <c r="BX3257" s="13">
        <v>14.4</v>
      </c>
      <c r="BY3257" s="13">
        <v>60.830000000000005</v>
      </c>
      <c r="BZ3257" s="13">
        <v>13.3</v>
      </c>
      <c r="CA3257" s="13">
        <v>41.29</v>
      </c>
      <c r="CB3257" s="13">
        <v>0</v>
      </c>
      <c r="CC3257" s="15">
        <v>0.22600000000000001</v>
      </c>
      <c r="CD3257" s="15">
        <v>0.94</v>
      </c>
      <c r="CE3257" s="15">
        <v>0.36</v>
      </c>
      <c r="CF3257" s="15">
        <v>1.6526368244746057</v>
      </c>
      <c r="CG3257" s="15">
        <v>1.96252094946552</v>
      </c>
      <c r="CH3257" s="13">
        <v>4.5157142857142869</v>
      </c>
      <c r="CI3257" s="13">
        <v>9.8142857142857309E-2</v>
      </c>
      <c r="CJ3257" s="13">
        <v>0</v>
      </c>
      <c r="CK3257" s="12">
        <f t="shared" si="100"/>
        <v>0</v>
      </c>
      <c r="CL3257" s="36">
        <f t="shared" si="101"/>
        <v>2.5042383143618312</v>
      </c>
      <c r="CM3257" s="13" t="s">
        <v>7128</v>
      </c>
      <c r="CN3257" s="13" t="s">
        <v>7128</v>
      </c>
      <c r="CO3257" s="13" t="s">
        <v>7128</v>
      </c>
      <c r="CP3257" s="13" t="s">
        <v>7128</v>
      </c>
      <c r="CQ3257" s="13">
        <v>5.52</v>
      </c>
      <c r="CR3257" s="13">
        <v>41.989999999999995</v>
      </c>
      <c r="CS3257" s="13" t="s">
        <v>7128</v>
      </c>
      <c r="CT3257" s="13">
        <v>0.53700000000000003</v>
      </c>
      <c r="CU3257" s="13">
        <v>1.1705999999999999</v>
      </c>
      <c r="CV3257" s="13">
        <v>41.826999999999998</v>
      </c>
      <c r="CW3257" s="13">
        <v>5.52</v>
      </c>
      <c r="CX3257" s="12">
        <v>-5.2179152440249045E-2</v>
      </c>
      <c r="CY3257" s="12">
        <v>1.9075398829990056E-2</v>
      </c>
      <c r="CZ3257" s="15">
        <v>7.6068840579710137</v>
      </c>
      <c r="DA3257" s="20"/>
      <c r="DB3257" s="20"/>
    </row>
    <row r="3258" spans="1:106">
      <c r="A3258" s="8" t="s">
        <v>3175</v>
      </c>
      <c r="B3258" s="8" t="s">
        <v>3176</v>
      </c>
      <c r="C3258" s="9" t="s">
        <v>7147</v>
      </c>
      <c r="D3258" s="9" t="s">
        <v>7126</v>
      </c>
      <c r="E3258" s="10" t="s">
        <v>7127</v>
      </c>
      <c r="F3258" s="10" t="s">
        <v>7126</v>
      </c>
      <c r="G3258" s="11">
        <v>0.99</v>
      </c>
      <c r="H3258" s="11">
        <v>1.1960605110229683</v>
      </c>
      <c r="I3258" s="12">
        <v>9.0499999999999997E-2</v>
      </c>
      <c r="J3258" s="12">
        <v>0.16474347624757862</v>
      </c>
      <c r="K3258" s="12">
        <v>5.1999999999999998E-2</v>
      </c>
      <c r="L3258" s="12">
        <v>0.1085</v>
      </c>
      <c r="M3258" s="12">
        <v>7.162085E-2</v>
      </c>
      <c r="N3258" s="12">
        <v>0.14184239560788878</v>
      </c>
      <c r="O3258" s="12">
        <v>-8.4485965517964889E-2</v>
      </c>
      <c r="P3258" s="12">
        <v>-6.2137095375682197E-2</v>
      </c>
      <c r="Q3258" s="13">
        <v>55.5</v>
      </c>
      <c r="R3258" s="13">
        <v>0</v>
      </c>
      <c r="S3258" s="13">
        <v>18.100000000000001</v>
      </c>
      <c r="T3258" s="13">
        <v>18.100000000000001</v>
      </c>
      <c r="U3258" s="13">
        <v>73.599999999999994</v>
      </c>
      <c r="V3258" s="13">
        <v>2.56</v>
      </c>
      <c r="W3258" s="13">
        <v>71.039999999999992</v>
      </c>
      <c r="X3258" s="14">
        <v>3.4782608695652174E-2</v>
      </c>
      <c r="Y3258" s="15">
        <v>0.34125</v>
      </c>
      <c r="Z3258" s="14">
        <v>0.39519650655021837</v>
      </c>
      <c r="AA3258" s="14">
        <v>0.2459239130434783</v>
      </c>
      <c r="AB3258" s="14">
        <v>0.65342960288808671</v>
      </c>
      <c r="AC3258" s="14">
        <v>0.32612612612612613</v>
      </c>
      <c r="AD3258" s="13">
        <v>0.27800000000000002</v>
      </c>
      <c r="AE3258" s="15">
        <v>3.9952777777777784</v>
      </c>
      <c r="AF3258" s="14">
        <v>0.2</v>
      </c>
      <c r="AG3258" s="14">
        <v>0.95250000000000001</v>
      </c>
      <c r="AH3258" s="15">
        <v>0.40311173974540315</v>
      </c>
      <c r="AI3258" s="5">
        <v>1.8993055555555556</v>
      </c>
      <c r="AJ3258" s="15">
        <v>29.679144385026735</v>
      </c>
      <c r="AK3258" s="15">
        <v>29.679144385026735</v>
      </c>
      <c r="AL3258" s="15" t="s">
        <v>7128</v>
      </c>
      <c r="AM3258" s="15" t="s">
        <v>7128</v>
      </c>
      <c r="AN3258" s="15">
        <v>2.0036101083032491</v>
      </c>
      <c r="AO3258" s="15">
        <v>3.1179775280898876</v>
      </c>
      <c r="AP3258" s="15">
        <v>12.987202925045702</v>
      </c>
      <c r="AQ3258" s="15">
        <v>11.458064516129031</v>
      </c>
      <c r="AR3258" s="15">
        <v>1.6429232192414431</v>
      </c>
      <c r="AS3258" s="15">
        <v>3.9910112359550554</v>
      </c>
      <c r="AT3258" s="14">
        <v>0.10695187165775401</v>
      </c>
      <c r="AU3258" s="14">
        <v>3.6036036036036037E-3</v>
      </c>
      <c r="AV3258" s="12">
        <v>1.3330000000000002</v>
      </c>
      <c r="AW3258" s="12">
        <v>0.66200000000000003</v>
      </c>
      <c r="AX3258" s="12">
        <v>0.48499999999999999</v>
      </c>
      <c r="AY3258" s="12">
        <v>0.23399999999999999</v>
      </c>
      <c r="AZ3258" s="14" t="s">
        <v>7128</v>
      </c>
      <c r="BA3258" s="14" t="s">
        <v>7128</v>
      </c>
      <c r="BB3258" s="14">
        <v>8.0257510729613735E-2</v>
      </c>
      <c r="BC3258" s="14">
        <v>7.970530023220658E-2</v>
      </c>
      <c r="BD3258" s="14">
        <v>0.10505617977528089</v>
      </c>
      <c r="BE3258" s="14">
        <v>0.30730337078651682</v>
      </c>
      <c r="BF3258" s="14">
        <v>0.36177474402730375</v>
      </c>
      <c r="BG3258" s="14">
        <v>2.7099999999999999E-2</v>
      </c>
      <c r="BH3258" s="13">
        <v>1.87</v>
      </c>
      <c r="BI3258" s="13">
        <v>1.87</v>
      </c>
      <c r="BJ3258" s="13">
        <v>5.47</v>
      </c>
      <c r="BK3258" s="13">
        <v>5.47</v>
      </c>
      <c r="BL3258" s="13">
        <v>17.8</v>
      </c>
      <c r="BM3258" s="13">
        <v>17.8</v>
      </c>
      <c r="BN3258" s="13">
        <v>6.2</v>
      </c>
      <c r="BO3258" s="13">
        <v>6.2</v>
      </c>
      <c r="BP3258" s="13">
        <v>3.491092150170648</v>
      </c>
      <c r="BQ3258" s="13">
        <v>0</v>
      </c>
      <c r="BR3258" s="13">
        <v>0</v>
      </c>
      <c r="BS3258" s="13">
        <v>-1.29</v>
      </c>
      <c r="BT3258" s="14">
        <v>-0.36951187322194962</v>
      </c>
      <c r="BU3258" s="13">
        <v>4.7810921501706485</v>
      </c>
      <c r="BV3258" s="13">
        <v>3.16</v>
      </c>
      <c r="BW3258" s="13">
        <v>3.16</v>
      </c>
      <c r="BX3258" s="13">
        <v>23.3</v>
      </c>
      <c r="BY3258" s="13">
        <v>43.8</v>
      </c>
      <c r="BZ3258" s="13">
        <v>27.7</v>
      </c>
      <c r="CA3258" s="13">
        <v>43.239999999999995</v>
      </c>
      <c r="CB3258" s="13">
        <v>-0.2</v>
      </c>
      <c r="CC3258" s="15">
        <v>1.27</v>
      </c>
      <c r="CD3258" s="15">
        <v>1.78</v>
      </c>
      <c r="CE3258" s="15">
        <v>0.36</v>
      </c>
      <c r="CF3258" s="15" t="s">
        <v>7128</v>
      </c>
      <c r="CG3258" s="15" t="s">
        <v>7128</v>
      </c>
      <c r="CH3258" s="13" t="s">
        <v>7128</v>
      </c>
      <c r="CI3258" s="13" t="s">
        <v>7128</v>
      </c>
      <c r="CJ3258" s="13">
        <v>-0.2</v>
      </c>
      <c r="CK3258" s="12">
        <f t="shared" si="100"/>
        <v>6.3291139240506333E-2</v>
      </c>
      <c r="CL3258" s="36">
        <f t="shared" si="101"/>
        <v>0.41165587419056437</v>
      </c>
      <c r="CM3258" s="13">
        <v>2.93</v>
      </c>
      <c r="CN3258" s="13">
        <v>1.06</v>
      </c>
      <c r="CO3258" s="13">
        <v>1.87</v>
      </c>
      <c r="CP3258" s="13">
        <v>55.5</v>
      </c>
      <c r="CQ3258" s="13">
        <v>6.2</v>
      </c>
      <c r="CR3258" s="13">
        <v>71.039999999999992</v>
      </c>
      <c r="CS3258" s="13">
        <v>3.16</v>
      </c>
      <c r="CT3258" s="13">
        <v>0</v>
      </c>
      <c r="CU3258" s="13">
        <v>5.47</v>
      </c>
      <c r="CV3258" s="13">
        <v>43.239999999999995</v>
      </c>
      <c r="CW3258" s="13">
        <v>6.2</v>
      </c>
      <c r="CX3258" s="12">
        <v>8.0257510729613735E-2</v>
      </c>
      <c r="CY3258" s="12">
        <v>7.970530023220658E-2</v>
      </c>
      <c r="CZ3258" s="15">
        <v>11.458064516129031</v>
      </c>
      <c r="DA3258" s="20"/>
      <c r="DB3258" s="20"/>
    </row>
    <row r="3259" spans="1:106">
      <c r="A3259" s="8" t="s">
        <v>4069</v>
      </c>
      <c r="B3259" s="8" t="s">
        <v>4070</v>
      </c>
      <c r="C3259" s="9" t="s">
        <v>7147</v>
      </c>
      <c r="D3259" s="9" t="s">
        <v>7126</v>
      </c>
      <c r="E3259" s="10" t="s">
        <v>7127</v>
      </c>
      <c r="F3259" s="10" t="s">
        <v>7126</v>
      </c>
      <c r="G3259" s="11">
        <v>0.99</v>
      </c>
      <c r="H3259" s="11">
        <v>0.99</v>
      </c>
      <c r="I3259" s="12">
        <v>9.0499999999999997E-2</v>
      </c>
      <c r="J3259" s="12">
        <v>0.146095</v>
      </c>
      <c r="K3259" s="12">
        <v>4.7E-2</v>
      </c>
      <c r="L3259" s="12">
        <v>0.10350000000000001</v>
      </c>
      <c r="M3259" s="12">
        <v>6.8320350000000002E-2</v>
      </c>
      <c r="N3259" s="12">
        <v>0.146095</v>
      </c>
      <c r="O3259" s="12" t="s">
        <v>7128</v>
      </c>
      <c r="P3259" s="12" t="s">
        <v>7128</v>
      </c>
      <c r="Q3259" s="13">
        <v>14.6</v>
      </c>
      <c r="R3259" s="13">
        <v>0</v>
      </c>
      <c r="S3259" s="13">
        <v>0</v>
      </c>
      <c r="T3259" s="13">
        <v>0</v>
      </c>
      <c r="U3259" s="13">
        <v>14.6</v>
      </c>
      <c r="V3259" s="13">
        <v>0</v>
      </c>
      <c r="W3259" s="13">
        <v>14.6</v>
      </c>
      <c r="X3259" s="14">
        <v>0</v>
      </c>
      <c r="Y3259" s="15">
        <v>0.24968789013732834</v>
      </c>
      <c r="Z3259" s="14" t="s">
        <v>7128</v>
      </c>
      <c r="AA3259" s="14">
        <v>0</v>
      </c>
      <c r="AB3259" s="14" t="s">
        <v>7128</v>
      </c>
      <c r="AC3259" s="14">
        <v>0</v>
      </c>
      <c r="AD3259" s="13">
        <v>1.82</v>
      </c>
      <c r="AE3259" s="15" t="s">
        <v>7128</v>
      </c>
      <c r="AF3259" s="14" t="s">
        <v>7128</v>
      </c>
      <c r="AG3259" s="14" t="s">
        <v>7128</v>
      </c>
      <c r="AH3259" s="15">
        <v>0.52380952380952384</v>
      </c>
      <c r="AI3259" s="5">
        <v>1.1662870159453302</v>
      </c>
      <c r="AJ3259" s="15">
        <v>270.37037037037038</v>
      </c>
      <c r="AK3259" s="15">
        <v>270.37037037037038</v>
      </c>
      <c r="AL3259" s="15" t="s">
        <v>7128</v>
      </c>
      <c r="AM3259" s="15" t="s">
        <v>7128</v>
      </c>
      <c r="AN3259" s="15" t="s">
        <v>7128</v>
      </c>
      <c r="AO3259" s="15">
        <v>2.6024955436720139</v>
      </c>
      <c r="AP3259" s="15">
        <v>28.515625</v>
      </c>
      <c r="AQ3259" s="15">
        <v>25</v>
      </c>
      <c r="AR3259" s="15" t="s">
        <v>7128</v>
      </c>
      <c r="AS3259" s="15">
        <v>2.6024955436720139</v>
      </c>
      <c r="AT3259" s="14">
        <v>0</v>
      </c>
      <c r="AU3259" s="14">
        <v>0</v>
      </c>
      <c r="AV3259" s="12">
        <v>6.1600000000000002E-2</v>
      </c>
      <c r="AW3259" s="12">
        <v>0.18100000000000002</v>
      </c>
      <c r="AX3259" s="12">
        <v>0.156</v>
      </c>
      <c r="AY3259" s="12">
        <v>0.26899999999999996</v>
      </c>
      <c r="AZ3259" s="14" t="s">
        <v>7128</v>
      </c>
      <c r="BA3259" s="14" t="s">
        <v>7128</v>
      </c>
      <c r="BB3259" s="14" t="s">
        <v>7128</v>
      </c>
      <c r="BC3259" s="14" t="s">
        <v>7128</v>
      </c>
      <c r="BD3259" s="14">
        <v>9.6256684491978599E-3</v>
      </c>
      <c r="BE3259" s="14">
        <v>9.1265597147950087E-2</v>
      </c>
      <c r="BF3259" s="14">
        <v>0.49532710280373832</v>
      </c>
      <c r="BG3259" s="14" t="s">
        <v>7128</v>
      </c>
      <c r="BH3259" s="13">
        <v>5.3999999999999999E-2</v>
      </c>
      <c r="BI3259" s="13">
        <v>5.3999999999999999E-2</v>
      </c>
      <c r="BJ3259" s="13">
        <v>0.51200000000000001</v>
      </c>
      <c r="BK3259" s="13">
        <v>0.51200000000000001</v>
      </c>
      <c r="BL3259" s="13">
        <v>5.61</v>
      </c>
      <c r="BM3259" s="13">
        <v>5.61</v>
      </c>
      <c r="BN3259" s="13">
        <v>0.58399999999999996</v>
      </c>
      <c r="BO3259" s="13">
        <v>0.58399999999999996</v>
      </c>
      <c r="BP3259" s="13">
        <v>0.25839252336448604</v>
      </c>
      <c r="BQ3259" s="13">
        <v>0</v>
      </c>
      <c r="BR3259" s="13">
        <v>0</v>
      </c>
      <c r="BS3259" s="13">
        <v>-7.3999999999999996E-2</v>
      </c>
      <c r="BT3259" s="14">
        <v>-0.28638599537037029</v>
      </c>
      <c r="BU3259" s="13">
        <v>0.33239252336448605</v>
      </c>
      <c r="BV3259" s="13">
        <v>0.128</v>
      </c>
      <c r="BW3259" s="13">
        <v>0.128</v>
      </c>
      <c r="BX3259" s="13">
        <v>0</v>
      </c>
      <c r="BY3259" s="13">
        <v>0</v>
      </c>
      <c r="BZ3259" s="13">
        <v>0</v>
      </c>
      <c r="CA3259" s="13">
        <v>0</v>
      </c>
      <c r="CB3259" s="13">
        <v>0</v>
      </c>
      <c r="CC3259" s="15" t="s">
        <v>7128</v>
      </c>
      <c r="CD3259" s="15" t="s">
        <v>7128</v>
      </c>
      <c r="CE3259" s="15">
        <v>0.36</v>
      </c>
      <c r="CF3259" s="15" t="s">
        <v>7128</v>
      </c>
      <c r="CG3259" s="15" t="s">
        <v>7128</v>
      </c>
      <c r="CH3259" s="13" t="s">
        <v>7128</v>
      </c>
      <c r="CI3259" s="13" t="s">
        <v>7128</v>
      </c>
      <c r="CJ3259" s="13">
        <v>0</v>
      </c>
      <c r="CK3259" s="12">
        <f t="shared" si="100"/>
        <v>0</v>
      </c>
      <c r="CL3259" s="36" t="str">
        <f t="shared" si="101"/>
        <v>NA</v>
      </c>
      <c r="CM3259" s="13">
        <v>0.107</v>
      </c>
      <c r="CN3259" s="13">
        <v>5.2999999999999999E-2</v>
      </c>
      <c r="CO3259" s="13">
        <v>5.3999999999999999E-2</v>
      </c>
      <c r="CP3259" s="13">
        <v>14.6</v>
      </c>
      <c r="CQ3259" s="13">
        <v>0.58399999999999996</v>
      </c>
      <c r="CR3259" s="13">
        <v>14.6</v>
      </c>
      <c r="CS3259" s="13" t="s">
        <v>7128</v>
      </c>
      <c r="CT3259" s="13">
        <v>0</v>
      </c>
      <c r="CU3259" s="13">
        <v>0.51200000000000001</v>
      </c>
      <c r="CV3259" s="13">
        <v>0</v>
      </c>
      <c r="CW3259" s="13">
        <v>0.58399999999999996</v>
      </c>
      <c r="CX3259" s="12" t="s">
        <v>7128</v>
      </c>
      <c r="CY3259" s="12" t="s">
        <v>7128</v>
      </c>
      <c r="CZ3259" s="15">
        <v>25</v>
      </c>
      <c r="DA3259" s="20"/>
      <c r="DB3259" s="20"/>
    </row>
    <row r="3260" spans="1:106">
      <c r="A3260" s="8" t="s">
        <v>2801</v>
      </c>
      <c r="B3260" s="8" t="s">
        <v>2802</v>
      </c>
      <c r="C3260" s="9" t="s">
        <v>7155</v>
      </c>
      <c r="D3260" s="9" t="s">
        <v>7126</v>
      </c>
      <c r="E3260" s="10" t="s">
        <v>7127</v>
      </c>
      <c r="F3260" s="10" t="s">
        <v>7126</v>
      </c>
      <c r="G3260" s="11">
        <v>0.92</v>
      </c>
      <c r="H3260" s="11">
        <v>0.94143239548359947</v>
      </c>
      <c r="I3260" s="12">
        <v>9.0499999999999997E-2</v>
      </c>
      <c r="J3260" s="12">
        <v>0.14169963179126574</v>
      </c>
      <c r="K3260" s="12">
        <v>3.2000000000000001E-2</v>
      </c>
      <c r="L3260" s="12">
        <v>8.8499999999999995E-2</v>
      </c>
      <c r="M3260" s="12">
        <v>5.8418850000000001E-2</v>
      </c>
      <c r="N3260" s="12">
        <v>0.13894814026002925</v>
      </c>
      <c r="O3260" s="12">
        <v>5.3105563013929075E-2</v>
      </c>
      <c r="P3260" s="12">
        <v>5.8488544555594379E-2</v>
      </c>
      <c r="Q3260" s="13">
        <v>35.799999999999997</v>
      </c>
      <c r="R3260" s="13">
        <v>1.2231996147016631</v>
      </c>
      <c r="S3260" s="13">
        <v>0</v>
      </c>
      <c r="T3260" s="13">
        <v>1.2231996147016631</v>
      </c>
      <c r="U3260" s="13">
        <v>37.02319961470166</v>
      </c>
      <c r="V3260" s="13">
        <v>2.62</v>
      </c>
      <c r="W3260" s="13">
        <v>34.403199614701663</v>
      </c>
      <c r="X3260" s="14">
        <v>7.0766439077826648E-2</v>
      </c>
      <c r="Y3260" s="15">
        <v>0.11986301369863014</v>
      </c>
      <c r="Z3260" s="14">
        <v>7.143522485432259E-2</v>
      </c>
      <c r="AA3260" s="14">
        <v>3.3038733211376438E-2</v>
      </c>
      <c r="AB3260" s="14">
        <v>7.6930793377463086E-2</v>
      </c>
      <c r="AC3260" s="14">
        <v>3.4167587002839755E-2</v>
      </c>
      <c r="AD3260" s="13">
        <v>1.23</v>
      </c>
      <c r="AE3260" s="15">
        <v>0.64555555555555555</v>
      </c>
      <c r="AF3260" s="14">
        <v>7.7459666924148338E-2</v>
      </c>
      <c r="AG3260" s="14">
        <v>0.39891728465936388</v>
      </c>
      <c r="AH3260" s="15">
        <v>0.18820468343451865</v>
      </c>
      <c r="AI3260" s="5">
        <v>205.23809523809521</v>
      </c>
      <c r="AJ3260" s="15">
        <v>11.933333333333332</v>
      </c>
      <c r="AK3260" s="15">
        <v>11.933333333333332</v>
      </c>
      <c r="AL3260" s="15">
        <v>11.081081081081081</v>
      </c>
      <c r="AM3260" s="15">
        <v>0.70196078431372544</v>
      </c>
      <c r="AN3260" s="15">
        <v>2.2515723270440251</v>
      </c>
      <c r="AO3260" s="15">
        <v>1.3018181818181818</v>
      </c>
      <c r="AP3260" s="15">
        <v>8.0019349387060448</v>
      </c>
      <c r="AQ3260" s="15">
        <v>6.8477706239453946</v>
      </c>
      <c r="AR3260" s="15">
        <v>2.3721110188559833</v>
      </c>
      <c r="AS3260" s="15">
        <v>1.251025440534606</v>
      </c>
      <c r="AT3260" s="14">
        <v>0.38999999999999996</v>
      </c>
      <c r="AU3260" s="14">
        <v>3.2681564245810056E-2</v>
      </c>
      <c r="AV3260" s="12">
        <v>0.11</v>
      </c>
      <c r="AW3260" s="12">
        <v>0.11699999999999999</v>
      </c>
      <c r="AX3260" s="12">
        <v>8.1799999999999998E-2</v>
      </c>
      <c r="AY3260" s="12">
        <v>9.3800000000000008E-2</v>
      </c>
      <c r="AZ3260" s="14">
        <v>0.17</v>
      </c>
      <c r="BA3260" s="14">
        <v>0.11</v>
      </c>
      <c r="BB3260" s="14">
        <v>0.19480519480519481</v>
      </c>
      <c r="BC3260" s="14">
        <v>0.19743668481562363</v>
      </c>
      <c r="BD3260" s="14">
        <v>0.10909090909090909</v>
      </c>
      <c r="BE3260" s="14">
        <v>0.15634036643853336</v>
      </c>
      <c r="BF3260" s="14">
        <v>0.31818181818181812</v>
      </c>
      <c r="BG3260" s="14" t="s">
        <v>7128</v>
      </c>
      <c r="BH3260" s="13">
        <v>3</v>
      </c>
      <c r="BI3260" s="13">
        <v>3</v>
      </c>
      <c r="BJ3260" s="13">
        <v>4.3099999999999996</v>
      </c>
      <c r="BK3260" s="13">
        <v>4.2993600770596672</v>
      </c>
      <c r="BL3260" s="13">
        <v>27.5</v>
      </c>
      <c r="BM3260" s="13">
        <v>27.5</v>
      </c>
      <c r="BN3260" s="13">
        <v>4.79</v>
      </c>
      <c r="BO3260" s="13">
        <v>5.024</v>
      </c>
      <c r="BP3260" s="13">
        <v>2.9313818707225008</v>
      </c>
      <c r="BQ3260" s="13">
        <v>0.32</v>
      </c>
      <c r="BR3260" s="13">
        <v>-0.19999999999999996</v>
      </c>
      <c r="BS3260" s="13">
        <v>-4.3999999999999984E-2</v>
      </c>
      <c r="BT3260" s="14">
        <v>-8.3237193501459777E-2</v>
      </c>
      <c r="BU3260" s="13">
        <v>3.175381870722501</v>
      </c>
      <c r="BV3260" s="13">
        <v>2.9239999999999999</v>
      </c>
      <c r="BW3260" s="13">
        <v>3.2439999999999998</v>
      </c>
      <c r="BX3260" s="13">
        <v>15.4</v>
      </c>
      <c r="BY3260" s="13">
        <v>14.847199614701664</v>
      </c>
      <c r="BZ3260" s="13">
        <v>15.9</v>
      </c>
      <c r="CA3260" s="13">
        <v>14.503199614701661</v>
      </c>
      <c r="CB3260" s="13">
        <v>-1.17</v>
      </c>
      <c r="CC3260" s="15">
        <v>0.20599999999999999</v>
      </c>
      <c r="CD3260" s="15">
        <v>0.28599999999999998</v>
      </c>
      <c r="CE3260" s="15">
        <v>0.36</v>
      </c>
      <c r="CF3260" s="15" t="s">
        <v>7128</v>
      </c>
      <c r="CG3260" s="15" t="s">
        <v>7128</v>
      </c>
      <c r="CH3260" s="13" t="s">
        <v>7128</v>
      </c>
      <c r="CI3260" s="13" t="s">
        <v>7128</v>
      </c>
      <c r="CJ3260" s="13">
        <v>-1.17</v>
      </c>
      <c r="CK3260" s="12">
        <f t="shared" si="100"/>
        <v>0.40013679890560871</v>
      </c>
      <c r="CL3260" s="36">
        <f t="shared" si="101"/>
        <v>1.8961333175145498</v>
      </c>
      <c r="CM3260" s="13">
        <v>4.4000000000000004</v>
      </c>
      <c r="CN3260" s="13">
        <v>1.4</v>
      </c>
      <c r="CO3260" s="13">
        <v>3</v>
      </c>
      <c r="CP3260" s="13">
        <v>35.799999999999997</v>
      </c>
      <c r="CQ3260" s="13">
        <v>5.024</v>
      </c>
      <c r="CR3260" s="13">
        <v>34.403199614701663</v>
      </c>
      <c r="CS3260" s="13">
        <v>2.9239999999999999</v>
      </c>
      <c r="CT3260" s="13">
        <v>0.35539999999999999</v>
      </c>
      <c r="CU3260" s="13">
        <v>4.3633600770596672</v>
      </c>
      <c r="CV3260" s="13">
        <v>14.85859961470166</v>
      </c>
      <c r="CW3260" s="13">
        <v>4.9400000000000004</v>
      </c>
      <c r="CX3260" s="12">
        <v>0.19447300608045495</v>
      </c>
      <c r="CY3260" s="12">
        <v>0.19569141526833839</v>
      </c>
      <c r="CZ3260" s="15">
        <v>6.9642104483201743</v>
      </c>
      <c r="DA3260" s="20"/>
      <c r="DB3260" s="20"/>
    </row>
    <row r="3261" spans="1:106" ht="24">
      <c r="A3261" s="8" t="s">
        <v>141</v>
      </c>
      <c r="B3261" s="8" t="s">
        <v>142</v>
      </c>
      <c r="C3261" s="9" t="s">
        <v>7145</v>
      </c>
      <c r="D3261" s="9" t="s">
        <v>7126</v>
      </c>
      <c r="E3261" s="10" t="s">
        <v>7127</v>
      </c>
      <c r="F3261" s="10" t="s">
        <v>7126</v>
      </c>
      <c r="G3261" s="11">
        <v>0.89</v>
      </c>
      <c r="H3261" s="11">
        <v>0.96227846590319455</v>
      </c>
      <c r="I3261" s="12">
        <v>9.0499999999999997E-2</v>
      </c>
      <c r="J3261" s="12">
        <v>0.14358620116423912</v>
      </c>
      <c r="K3261" s="12">
        <v>3.2000000000000001E-2</v>
      </c>
      <c r="L3261" s="12">
        <v>8.8499999999999995E-2</v>
      </c>
      <c r="M3261" s="12">
        <v>5.8418850000000001E-2</v>
      </c>
      <c r="N3261" s="12">
        <v>0.13482799730904668</v>
      </c>
      <c r="O3261" s="12">
        <v>-3.0228850949136452E-2</v>
      </c>
      <c r="P3261" s="12">
        <v>-4.4142348588906657E-2</v>
      </c>
      <c r="Q3261" s="13">
        <v>13473.8</v>
      </c>
      <c r="R3261" s="13">
        <v>0</v>
      </c>
      <c r="S3261" s="13">
        <v>1544.4</v>
      </c>
      <c r="T3261" s="13">
        <v>1544.4</v>
      </c>
      <c r="U3261" s="13">
        <v>15018.199999999999</v>
      </c>
      <c r="V3261" s="13">
        <v>0</v>
      </c>
      <c r="W3261" s="13">
        <v>15018.199999999999</v>
      </c>
      <c r="X3261" s="14">
        <v>0</v>
      </c>
      <c r="Y3261" s="15">
        <v>0.24143586005830905</v>
      </c>
      <c r="Z3261" s="14">
        <v>0.34025115664243227</v>
      </c>
      <c r="AA3261" s="14">
        <v>0.10283522659173537</v>
      </c>
      <c r="AB3261" s="14">
        <v>0.5157283109597276</v>
      </c>
      <c r="AC3261" s="14">
        <v>0.11462245246329916</v>
      </c>
      <c r="AD3261" s="13">
        <v>49.1</v>
      </c>
      <c r="AE3261" s="15">
        <v>1.9986111111111113</v>
      </c>
      <c r="AF3261" s="14">
        <v>0.36878177829171549</v>
      </c>
      <c r="AG3261" s="14">
        <v>0.35305432009986287</v>
      </c>
      <c r="AH3261" s="15">
        <v>0.21961325966850828</v>
      </c>
      <c r="AI3261" s="5">
        <v>5.3167006109979633</v>
      </c>
      <c r="AJ3261" s="15">
        <v>40.136431337503723</v>
      </c>
      <c r="AK3261" s="15">
        <v>41.572971305152727</v>
      </c>
      <c r="AL3261" s="15" t="s">
        <v>7128</v>
      </c>
      <c r="AM3261" s="15" t="s">
        <v>7128</v>
      </c>
      <c r="AN3261" s="15">
        <v>4.4993655246109663</v>
      </c>
      <c r="AO3261" s="15">
        <v>3.4593442707129833</v>
      </c>
      <c r="AP3261" s="15">
        <v>28.76498755027772</v>
      </c>
      <c r="AQ3261" s="15">
        <v>21.405644241733178</v>
      </c>
      <c r="AR3261" s="15">
        <v>3.3087023573474332</v>
      </c>
      <c r="AS3261" s="15">
        <v>3.8558627949369684</v>
      </c>
      <c r="AT3261" s="14">
        <v>0</v>
      </c>
      <c r="AU3261" s="14">
        <v>0</v>
      </c>
      <c r="AV3261" s="12" t="s">
        <v>7128</v>
      </c>
      <c r="AW3261" s="12" t="s">
        <v>7128</v>
      </c>
      <c r="AX3261" s="12" t="s">
        <v>7128</v>
      </c>
      <c r="AY3261" s="12" t="s">
        <v>7128</v>
      </c>
      <c r="AZ3261" s="14" t="s">
        <v>7128</v>
      </c>
      <c r="BA3261" s="14">
        <v>0.17300000000000001</v>
      </c>
      <c r="BB3261" s="14">
        <v>0.11335735021510267</v>
      </c>
      <c r="BC3261" s="14">
        <v>9.0685648720140025E-2</v>
      </c>
      <c r="BD3261" s="14">
        <v>8.3346191431363487E-2</v>
      </c>
      <c r="BE3261" s="14">
        <v>0.13426425963071542</v>
      </c>
      <c r="BF3261" s="14">
        <v>0.29148471615720523</v>
      </c>
      <c r="BG3261" s="14">
        <v>0.1741</v>
      </c>
      <c r="BH3261" s="13">
        <v>335.7</v>
      </c>
      <c r="BI3261" s="13">
        <v>324.10000000000002</v>
      </c>
      <c r="BJ3261" s="13">
        <v>522.1</v>
      </c>
      <c r="BK3261" s="13">
        <v>522.1</v>
      </c>
      <c r="BL3261" s="13">
        <v>3894.9</v>
      </c>
      <c r="BM3261" s="13">
        <v>3888.6</v>
      </c>
      <c r="BN3261" s="13">
        <v>694.8</v>
      </c>
      <c r="BO3261" s="13">
        <v>701.6</v>
      </c>
      <c r="BP3261" s="13">
        <v>369.91582969432318</v>
      </c>
      <c r="BQ3261" s="13">
        <v>0</v>
      </c>
      <c r="BR3261" s="13">
        <v>0</v>
      </c>
      <c r="BS3261" s="13">
        <v>-192.2</v>
      </c>
      <c r="BT3261" s="14">
        <v>-0.51957765678430912</v>
      </c>
      <c r="BU3261" s="13">
        <v>562.11582969432311</v>
      </c>
      <c r="BV3261" s="13">
        <v>516.29999999999995</v>
      </c>
      <c r="BW3261" s="13">
        <v>516.29999999999995</v>
      </c>
      <c r="BX3261" s="13">
        <v>2859.1</v>
      </c>
      <c r="BY3261" s="13">
        <v>4079.1</v>
      </c>
      <c r="BZ3261" s="13">
        <v>2994.6</v>
      </c>
      <c r="CA3261" s="13">
        <v>4539</v>
      </c>
      <c r="CB3261" s="13">
        <v>0</v>
      </c>
      <c r="CC3261" s="15">
        <v>0.86799999999999999</v>
      </c>
      <c r="CD3261" s="15">
        <v>0.41799999999999998</v>
      </c>
      <c r="CE3261" s="15">
        <v>0.36</v>
      </c>
      <c r="CF3261" s="15" t="s">
        <v>7128</v>
      </c>
      <c r="CG3261" s="15" t="s">
        <v>7128</v>
      </c>
      <c r="CH3261" s="13" t="s">
        <v>7128</v>
      </c>
      <c r="CI3261" s="13" t="s">
        <v>7128</v>
      </c>
      <c r="CJ3261" s="13">
        <v>0</v>
      </c>
      <c r="CK3261" s="12">
        <f t="shared" si="100"/>
        <v>0</v>
      </c>
      <c r="CL3261" s="36">
        <f t="shared" si="101"/>
        <v>0.85809649702577662</v>
      </c>
      <c r="CM3261" s="13">
        <v>458</v>
      </c>
      <c r="CN3261" s="13">
        <v>133.5</v>
      </c>
      <c r="CO3261" s="13">
        <v>324.10000000000002</v>
      </c>
      <c r="CP3261" s="13">
        <v>13473.8</v>
      </c>
      <c r="CQ3261" s="13">
        <v>701.6</v>
      </c>
      <c r="CR3261" s="13">
        <v>15018.199999999999</v>
      </c>
      <c r="CS3261" s="13" t="s">
        <v>7128</v>
      </c>
      <c r="CT3261" s="13">
        <v>0</v>
      </c>
      <c r="CU3261" s="13">
        <v>522.1</v>
      </c>
      <c r="CV3261" s="13">
        <v>4539</v>
      </c>
      <c r="CW3261" s="13">
        <v>694.8</v>
      </c>
      <c r="CX3261" s="12">
        <v>0.11335735021510267</v>
      </c>
      <c r="CY3261" s="12">
        <v>9.0685648720140025E-2</v>
      </c>
      <c r="CZ3261" s="15">
        <v>21.615141047783535</v>
      </c>
      <c r="DA3261" s="20"/>
      <c r="DB3261" s="20"/>
    </row>
    <row r="3262" spans="1:106">
      <c r="A3262" s="8" t="s">
        <v>2577</v>
      </c>
      <c r="B3262" s="8" t="s">
        <v>2578</v>
      </c>
      <c r="C3262" s="9" t="s">
        <v>7148</v>
      </c>
      <c r="D3262" s="9" t="s">
        <v>7126</v>
      </c>
      <c r="E3262" s="10" t="s">
        <v>7127</v>
      </c>
      <c r="F3262" s="10" t="s">
        <v>7126</v>
      </c>
      <c r="G3262" s="11">
        <v>0.67</v>
      </c>
      <c r="H3262" s="11">
        <v>0.71415827047413794</v>
      </c>
      <c r="I3262" s="12">
        <v>9.0499999999999997E-2</v>
      </c>
      <c r="J3262" s="12">
        <v>0.12113132347790947</v>
      </c>
      <c r="K3262" s="12">
        <v>3.6999999999999998E-2</v>
      </c>
      <c r="L3262" s="12">
        <v>9.35E-2</v>
      </c>
      <c r="M3262" s="12">
        <v>6.1719349999999999E-2</v>
      </c>
      <c r="N3262" s="12">
        <v>0.11570907912994516</v>
      </c>
      <c r="O3262" s="12">
        <v>0.26089114843220296</v>
      </c>
      <c r="P3262" s="12">
        <v>8.7807977537661286E-2</v>
      </c>
      <c r="Q3262" s="13">
        <v>23.2</v>
      </c>
      <c r="R3262" s="13">
        <v>0</v>
      </c>
      <c r="S3262" s="13">
        <v>2.33</v>
      </c>
      <c r="T3262" s="13">
        <v>2.33</v>
      </c>
      <c r="U3262" s="13">
        <v>25.53</v>
      </c>
      <c r="V3262" s="13">
        <v>0.111</v>
      </c>
      <c r="W3262" s="13">
        <v>25.419</v>
      </c>
      <c r="X3262" s="14">
        <v>4.3478260869565218E-3</v>
      </c>
      <c r="Y3262" s="15">
        <v>0.25</v>
      </c>
      <c r="Z3262" s="14">
        <v>0.32226832641770398</v>
      </c>
      <c r="AA3262" s="14">
        <v>9.1265178221699966E-2</v>
      </c>
      <c r="AB3262" s="14">
        <v>0.47551020408163264</v>
      </c>
      <c r="AC3262" s="14">
        <v>0.10043103448275863</v>
      </c>
      <c r="AD3262" s="13">
        <v>1.06</v>
      </c>
      <c r="AE3262" s="15">
        <v>2.3225555555555557</v>
      </c>
      <c r="AF3262" s="14">
        <v>0.18439088914585774</v>
      </c>
      <c r="AG3262" s="14">
        <v>0.63614856755320925</v>
      </c>
      <c r="AH3262" s="15">
        <v>0.28904313336638576</v>
      </c>
      <c r="AI3262" s="5">
        <v>13.75</v>
      </c>
      <c r="AJ3262" s="15">
        <v>17.058823529411764</v>
      </c>
      <c r="AK3262" s="15">
        <v>17.058823529411764</v>
      </c>
      <c r="AL3262" s="15">
        <v>15.362318840579709</v>
      </c>
      <c r="AM3262" s="15" t="s">
        <v>7128</v>
      </c>
      <c r="AN3262" s="15">
        <v>4.7346938775510203</v>
      </c>
      <c r="AO3262" s="15">
        <v>0.64985994397759095</v>
      </c>
      <c r="AP3262" s="15">
        <v>11.554090909090908</v>
      </c>
      <c r="AQ3262" s="15">
        <v>10.417622950819673</v>
      </c>
      <c r="AR3262" s="15">
        <v>3.570585756426464</v>
      </c>
      <c r="AS3262" s="15">
        <v>0.71201680672268908</v>
      </c>
      <c r="AT3262" s="14">
        <v>0.25882352941176467</v>
      </c>
      <c r="AU3262" s="14">
        <v>1.5172413793103448E-2</v>
      </c>
      <c r="AV3262" s="12">
        <v>-0.14899999999999999</v>
      </c>
      <c r="AW3262" s="12">
        <v>9.4800000000000009E-2</v>
      </c>
      <c r="AX3262" s="12">
        <v>0.14099999999999999</v>
      </c>
      <c r="AY3262" s="12">
        <v>0.34600000000000003</v>
      </c>
      <c r="AZ3262" s="14" t="s">
        <v>7128</v>
      </c>
      <c r="BA3262" s="14">
        <v>0.13</v>
      </c>
      <c r="BB3262" s="14">
        <v>0.3820224719101124</v>
      </c>
      <c r="BC3262" s="14">
        <v>0.20351705666760644</v>
      </c>
      <c r="BD3262" s="14">
        <v>3.8095238095238092E-2</v>
      </c>
      <c r="BE3262" s="14">
        <v>6.1624649859943981E-2</v>
      </c>
      <c r="BF3262" s="14">
        <v>0.34375</v>
      </c>
      <c r="BG3262" s="14" t="s">
        <v>7128</v>
      </c>
      <c r="BH3262" s="13">
        <v>1.36</v>
      </c>
      <c r="BI3262" s="13">
        <v>1.36</v>
      </c>
      <c r="BJ3262" s="13">
        <v>2.2000000000000002</v>
      </c>
      <c r="BK3262" s="13">
        <v>2.2000000000000002</v>
      </c>
      <c r="BL3262" s="13">
        <v>35.700000000000003</v>
      </c>
      <c r="BM3262" s="13">
        <v>35.700000000000003</v>
      </c>
      <c r="BN3262" s="13">
        <v>2.44</v>
      </c>
      <c r="BO3262" s="13">
        <v>2.44</v>
      </c>
      <c r="BP3262" s="13">
        <v>1.4437500000000001</v>
      </c>
      <c r="BQ3262" s="13">
        <v>0</v>
      </c>
      <c r="BR3262" s="13">
        <v>0</v>
      </c>
      <c r="BS3262" s="13">
        <v>-0.42</v>
      </c>
      <c r="BT3262" s="14">
        <v>-0.29090909090909089</v>
      </c>
      <c r="BU3262" s="13">
        <v>1.86375</v>
      </c>
      <c r="BV3262" s="13">
        <v>1.78</v>
      </c>
      <c r="BW3262" s="13">
        <v>1.78</v>
      </c>
      <c r="BX3262" s="13">
        <v>3.56</v>
      </c>
      <c r="BY3262" s="13">
        <v>7.0939999999999994</v>
      </c>
      <c r="BZ3262" s="13">
        <v>4.9000000000000004</v>
      </c>
      <c r="CA3262" s="13">
        <v>7.1190000000000007</v>
      </c>
      <c r="CB3262" s="13">
        <v>-0.35199999999999998</v>
      </c>
      <c r="CC3262" s="15">
        <v>0.78200000000000003</v>
      </c>
      <c r="CD3262" s="15">
        <v>0.94599999999999995</v>
      </c>
      <c r="CE3262" s="15">
        <v>0.36</v>
      </c>
      <c r="CF3262" s="15">
        <v>1.3027886779000377</v>
      </c>
      <c r="CG3262" s="15">
        <v>1.3373788202965209</v>
      </c>
      <c r="CH3262" s="13">
        <v>0.54510000000000003</v>
      </c>
      <c r="CI3262" s="13">
        <v>0.51519999999999988</v>
      </c>
      <c r="CJ3262" s="13">
        <v>-0.35199999999999998</v>
      </c>
      <c r="CK3262" s="12">
        <f t="shared" si="100"/>
        <v>0.19775280898876402</v>
      </c>
      <c r="CL3262" s="36">
        <f t="shared" si="101"/>
        <v>5.0147492625368733</v>
      </c>
      <c r="CM3262" s="13">
        <v>2.08</v>
      </c>
      <c r="CN3262" s="13">
        <v>0.71499999999999997</v>
      </c>
      <c r="CO3262" s="13">
        <v>1.36</v>
      </c>
      <c r="CP3262" s="13">
        <v>23.2</v>
      </c>
      <c r="CQ3262" s="13">
        <v>2.44</v>
      </c>
      <c r="CR3262" s="13">
        <v>25.419</v>
      </c>
      <c r="CS3262" s="13">
        <v>1.78</v>
      </c>
      <c r="CT3262" s="13">
        <v>3.2000000000000002E-3</v>
      </c>
      <c r="CU3262" s="13">
        <v>2.1980000000000004</v>
      </c>
      <c r="CV3262" s="13">
        <v>7.1222000000000003</v>
      </c>
      <c r="CW3262" s="13">
        <v>2.44</v>
      </c>
      <c r="CX3262" s="12">
        <v>0.38111809609339919</v>
      </c>
      <c r="CY3262" s="12">
        <v>0.20324036239643808</v>
      </c>
      <c r="CZ3262" s="15">
        <v>10.417622950819673</v>
      </c>
      <c r="DA3262" s="20"/>
      <c r="DB3262" s="20"/>
    </row>
    <row r="3263" spans="1:106">
      <c r="A3263" s="8" t="s">
        <v>3489</v>
      </c>
      <c r="B3263" s="8" t="s">
        <v>3490</v>
      </c>
      <c r="C3263" s="9" t="s">
        <v>7131</v>
      </c>
      <c r="D3263" s="9" t="s">
        <v>7126</v>
      </c>
      <c r="E3263" s="10" t="s">
        <v>7127</v>
      </c>
      <c r="F3263" s="10" t="s">
        <v>7126</v>
      </c>
      <c r="G3263" s="11">
        <v>0.79</v>
      </c>
      <c r="H3263" s="11">
        <v>1.0657904191616767</v>
      </c>
      <c r="I3263" s="12">
        <v>9.0499999999999997E-2</v>
      </c>
      <c r="J3263" s="12">
        <v>0.15295403293413173</v>
      </c>
      <c r="K3263" s="12">
        <v>3.6999999999999998E-2</v>
      </c>
      <c r="L3263" s="12">
        <v>9.35E-2</v>
      </c>
      <c r="M3263" s="12">
        <v>6.1719349999999999E-2</v>
      </c>
      <c r="N3263" s="12">
        <v>0.1293455907900577</v>
      </c>
      <c r="O3263" s="12">
        <v>-0.28862142899540089</v>
      </c>
      <c r="P3263" s="12">
        <v>-0.1465970527783618</v>
      </c>
      <c r="Q3263" s="13">
        <v>16.7</v>
      </c>
      <c r="R3263" s="13">
        <v>0</v>
      </c>
      <c r="S3263" s="13">
        <v>5.83</v>
      </c>
      <c r="T3263" s="13">
        <v>5.83</v>
      </c>
      <c r="U3263" s="13">
        <v>22.53</v>
      </c>
      <c r="V3263" s="13">
        <v>0.90500000000000003</v>
      </c>
      <c r="W3263" s="13">
        <v>21.625</v>
      </c>
      <c r="X3263" s="14">
        <v>4.0168664003550819E-2</v>
      </c>
      <c r="Y3263" s="15">
        <v>0.12626262626262627</v>
      </c>
      <c r="Z3263" s="14">
        <v>0.44066515495086922</v>
      </c>
      <c r="AA3263" s="14">
        <v>0.25876608965823344</v>
      </c>
      <c r="AB3263" s="14">
        <v>0.78783783783783778</v>
      </c>
      <c r="AC3263" s="14">
        <v>0.34910179640718564</v>
      </c>
      <c r="AD3263" s="13">
        <v>8.4600000000000009</v>
      </c>
      <c r="AE3263" s="15">
        <v>1.4508055555555557</v>
      </c>
      <c r="AF3263" s="14">
        <v>0.161245154965971</v>
      </c>
      <c r="AG3263" s="14">
        <v>0.60466933112239118</v>
      </c>
      <c r="AH3263" s="15">
        <v>0.33806451612903221</v>
      </c>
      <c r="AI3263" s="5" t="s">
        <v>7128</v>
      </c>
      <c r="AJ3263" s="15" t="s">
        <v>7128</v>
      </c>
      <c r="AK3263" s="15" t="s">
        <v>7128</v>
      </c>
      <c r="AL3263" s="15" t="s">
        <v>7128</v>
      </c>
      <c r="AM3263" s="15" t="s">
        <v>7128</v>
      </c>
      <c r="AN3263" s="15">
        <v>2.2567567567567566</v>
      </c>
      <c r="AO3263" s="15">
        <v>1.3688524590163935</v>
      </c>
      <c r="AP3263" s="15" t="s">
        <v>7128</v>
      </c>
      <c r="AQ3263" s="15">
        <v>89.730290456431533</v>
      </c>
      <c r="AR3263" s="15">
        <v>1.7545638945233264</v>
      </c>
      <c r="AS3263" s="15">
        <v>1.7725409836065575</v>
      </c>
      <c r="AT3263" s="14" t="s">
        <v>7128</v>
      </c>
      <c r="AU3263" s="14">
        <v>5.6910179640718567E-3</v>
      </c>
      <c r="AV3263" s="12" t="s">
        <v>7128</v>
      </c>
      <c r="AW3263" s="12" t="s">
        <v>7128</v>
      </c>
      <c r="AX3263" s="12">
        <v>8.0500000000000002E-2</v>
      </c>
      <c r="AY3263" s="12">
        <v>3.2000000000000001E-2</v>
      </c>
      <c r="AZ3263" s="14" t="s">
        <v>7128</v>
      </c>
      <c r="BA3263" s="14" t="s">
        <v>7128</v>
      </c>
      <c r="BB3263" s="14">
        <v>-0.13566739606126912</v>
      </c>
      <c r="BC3263" s="14">
        <v>-1.7251461988304094E-2</v>
      </c>
      <c r="BD3263" s="14">
        <v>-0.10163934426229508</v>
      </c>
      <c r="BE3263" s="14">
        <v>-1.9344262295081967E-2</v>
      </c>
      <c r="BF3263" s="14">
        <v>0</v>
      </c>
      <c r="BG3263" s="14">
        <v>1.52E-2</v>
      </c>
      <c r="BH3263" s="13">
        <v>-1.24</v>
      </c>
      <c r="BI3263" s="13">
        <v>-1.24</v>
      </c>
      <c r="BJ3263" s="13">
        <v>-0.23599999999999999</v>
      </c>
      <c r="BK3263" s="13">
        <v>-0.23599999999999999</v>
      </c>
      <c r="BL3263" s="13">
        <v>12.2</v>
      </c>
      <c r="BM3263" s="13">
        <v>12.2</v>
      </c>
      <c r="BN3263" s="13">
        <v>0.24099999999999999</v>
      </c>
      <c r="BO3263" s="13">
        <v>0.24099999999999999</v>
      </c>
      <c r="BP3263" s="13">
        <v>-0.23599999999999999</v>
      </c>
      <c r="BQ3263" s="13">
        <v>0</v>
      </c>
      <c r="BR3263" s="13">
        <v>0</v>
      </c>
      <c r="BS3263" s="13">
        <v>-1.1499999999999999</v>
      </c>
      <c r="BT3263" s="14" t="s">
        <v>7128</v>
      </c>
      <c r="BU3263" s="13">
        <v>0.91399999999999992</v>
      </c>
      <c r="BV3263" s="13">
        <v>-9.000000000000008E-2</v>
      </c>
      <c r="BW3263" s="13">
        <v>-9.000000000000008E-2</v>
      </c>
      <c r="BX3263" s="13">
        <v>9.14</v>
      </c>
      <c r="BY3263" s="13">
        <v>13.68</v>
      </c>
      <c r="BZ3263" s="13">
        <v>7.4</v>
      </c>
      <c r="CA3263" s="13">
        <v>12.325000000000001</v>
      </c>
      <c r="CB3263" s="13">
        <v>-9.5039999999999999E-2</v>
      </c>
      <c r="CC3263" s="15">
        <v>0.65</v>
      </c>
      <c r="CD3263" s="15">
        <v>0.26300000000000001</v>
      </c>
      <c r="CE3263" s="15">
        <v>0.36</v>
      </c>
      <c r="CF3263" s="15">
        <v>0.26292997616999042</v>
      </c>
      <c r="CG3263" s="15">
        <v>0.38402494817652127</v>
      </c>
      <c r="CH3263" s="13">
        <v>2.0070000000000001</v>
      </c>
      <c r="CI3263" s="13">
        <v>1.2590999999999999</v>
      </c>
      <c r="CJ3263" s="13">
        <v>-9.5039999999999999E-2</v>
      </c>
      <c r="CK3263" s="12" t="str">
        <f t="shared" si="100"/>
        <v>NA</v>
      </c>
      <c r="CL3263" s="36">
        <f t="shared" si="101"/>
        <v>0.98985801217038527</v>
      </c>
      <c r="CM3263" s="13" t="s">
        <v>7128</v>
      </c>
      <c r="CN3263" s="13" t="s">
        <v>7128</v>
      </c>
      <c r="CO3263" s="13" t="s">
        <v>7128</v>
      </c>
      <c r="CP3263" s="13" t="s">
        <v>7128</v>
      </c>
      <c r="CQ3263" s="13">
        <v>0.24099999999999999</v>
      </c>
      <c r="CR3263" s="13">
        <v>21.625</v>
      </c>
      <c r="CS3263" s="13">
        <v>-9.000000000000008E-2</v>
      </c>
      <c r="CT3263" s="13">
        <v>0.20479999999999998</v>
      </c>
      <c r="CU3263" s="13">
        <v>-0.33679999999999999</v>
      </c>
      <c r="CV3263" s="13">
        <v>12.529800000000002</v>
      </c>
      <c r="CW3263" s="13">
        <v>0.24099999999999999</v>
      </c>
      <c r="CX3263" s="12">
        <v>-0.14348086636418114</v>
      </c>
      <c r="CY3263" s="12">
        <v>-2.4256741184604746E-2</v>
      </c>
      <c r="CZ3263" s="15">
        <v>89.730290456431533</v>
      </c>
      <c r="DA3263" s="20"/>
      <c r="DB3263" s="20"/>
    </row>
    <row r="3264" spans="1:106">
      <c r="A3264" s="8" t="s">
        <v>1169</v>
      </c>
      <c r="B3264" s="8" t="s">
        <v>1170</v>
      </c>
      <c r="C3264" s="9" t="s">
        <v>7149</v>
      </c>
      <c r="D3264" s="9" t="s">
        <v>7126</v>
      </c>
      <c r="E3264" s="10" t="s">
        <v>7127</v>
      </c>
      <c r="F3264" s="10" t="s">
        <v>7126</v>
      </c>
      <c r="G3264" s="11">
        <v>0.85</v>
      </c>
      <c r="H3264" s="11">
        <v>0.85</v>
      </c>
      <c r="I3264" s="12">
        <v>9.0499999999999997E-2</v>
      </c>
      <c r="J3264" s="12">
        <v>0.13342499999999999</v>
      </c>
      <c r="K3264" s="12">
        <v>4.7E-2</v>
      </c>
      <c r="L3264" s="12">
        <v>0.10350000000000001</v>
      </c>
      <c r="M3264" s="12">
        <v>6.8320350000000002E-2</v>
      </c>
      <c r="N3264" s="12">
        <v>0.13342499999999999</v>
      </c>
      <c r="O3264" s="12" t="s">
        <v>7128</v>
      </c>
      <c r="P3264" s="12" t="s">
        <v>7128</v>
      </c>
      <c r="Q3264" s="13">
        <v>360</v>
      </c>
      <c r="R3264" s="13">
        <v>0</v>
      </c>
      <c r="S3264" s="13">
        <v>0</v>
      </c>
      <c r="T3264" s="13">
        <v>0</v>
      </c>
      <c r="U3264" s="13">
        <v>360</v>
      </c>
      <c r="V3264" s="13">
        <v>0</v>
      </c>
      <c r="W3264" s="13">
        <v>360</v>
      </c>
      <c r="X3264" s="14">
        <v>0</v>
      </c>
      <c r="Y3264" s="15">
        <v>8.5352422907488984E-2</v>
      </c>
      <c r="Z3264" s="14" t="s">
        <v>7128</v>
      </c>
      <c r="AA3264" s="14">
        <v>0</v>
      </c>
      <c r="AB3264" s="14" t="s">
        <v>7128</v>
      </c>
      <c r="AC3264" s="14">
        <v>0</v>
      </c>
      <c r="AD3264" s="13">
        <v>3.96</v>
      </c>
      <c r="AE3264" s="15">
        <v>0.53208333333333346</v>
      </c>
      <c r="AF3264" s="14" t="s">
        <v>7128</v>
      </c>
      <c r="AG3264" s="14" t="s">
        <v>7128</v>
      </c>
      <c r="AH3264" s="15">
        <v>0.22014388489208636</v>
      </c>
      <c r="AI3264" s="5">
        <v>20.359408033826639</v>
      </c>
      <c r="AJ3264" s="15">
        <v>29.75206611570248</v>
      </c>
      <c r="AK3264" s="15">
        <v>29.75206611570248</v>
      </c>
      <c r="AL3264" s="15">
        <v>19.507389162561577</v>
      </c>
      <c r="AM3264" s="15">
        <v>2.7047332832456799</v>
      </c>
      <c r="AN3264" s="15" t="s">
        <v>7128</v>
      </c>
      <c r="AO3264" s="15">
        <v>1.8730489073881376</v>
      </c>
      <c r="AP3264" s="15">
        <v>37.383177570093451</v>
      </c>
      <c r="AQ3264" s="15">
        <v>22.222222222222221</v>
      </c>
      <c r="AR3264" s="15" t="s">
        <v>7128</v>
      </c>
      <c r="AS3264" s="15">
        <v>1.8730489073881376</v>
      </c>
      <c r="AT3264" s="14">
        <v>0.47438016528925625</v>
      </c>
      <c r="AU3264" s="14">
        <v>1.5944444444444445E-2</v>
      </c>
      <c r="AV3264" s="12">
        <v>1.9E-2</v>
      </c>
      <c r="AW3264" s="12">
        <v>-9.3399999999999997E-2</v>
      </c>
      <c r="AX3264" s="12">
        <v>0.111</v>
      </c>
      <c r="AY3264" s="12">
        <v>9.9700000000000011E-2</v>
      </c>
      <c r="AZ3264" s="14">
        <v>0.11</v>
      </c>
      <c r="BA3264" s="14">
        <v>0.159</v>
      </c>
      <c r="BB3264" s="14" t="s">
        <v>7128</v>
      </c>
      <c r="BC3264" s="14" t="s">
        <v>7128</v>
      </c>
      <c r="BD3264" s="14">
        <v>6.2955254942767949E-2</v>
      </c>
      <c r="BE3264" s="14">
        <v>5.010405827263268E-2</v>
      </c>
      <c r="BF3264" s="14">
        <v>2.75E-2</v>
      </c>
      <c r="BG3264" s="14">
        <v>0.22399999999999998</v>
      </c>
      <c r="BH3264" s="13">
        <v>12.1</v>
      </c>
      <c r="BI3264" s="13">
        <v>12.1</v>
      </c>
      <c r="BJ3264" s="13">
        <v>9.6300000000000008</v>
      </c>
      <c r="BK3264" s="13">
        <v>9.6300000000000008</v>
      </c>
      <c r="BL3264" s="13">
        <v>192.2</v>
      </c>
      <c r="BM3264" s="13">
        <v>192.2</v>
      </c>
      <c r="BN3264" s="13">
        <v>16.2</v>
      </c>
      <c r="BO3264" s="13">
        <v>16.2</v>
      </c>
      <c r="BP3264" s="13">
        <v>9.3651750000000007</v>
      </c>
      <c r="BQ3264" s="13">
        <v>0.59399999999999997</v>
      </c>
      <c r="BR3264" s="13">
        <v>2.641</v>
      </c>
      <c r="BS3264" s="13">
        <v>6</v>
      </c>
      <c r="BT3264" s="14">
        <v>0.92267362862947033</v>
      </c>
      <c r="BU3264" s="13">
        <v>0.72417500000000068</v>
      </c>
      <c r="BV3264" s="13">
        <v>2.8649999999999998</v>
      </c>
      <c r="BW3264" s="13">
        <v>3.4589999999999996</v>
      </c>
      <c r="BX3264" s="13">
        <v>0</v>
      </c>
      <c r="BY3264" s="13">
        <v>0</v>
      </c>
      <c r="BZ3264" s="13">
        <v>0</v>
      </c>
      <c r="CA3264" s="13">
        <v>0</v>
      </c>
      <c r="CB3264" s="13">
        <v>-5.74</v>
      </c>
      <c r="CC3264" s="15">
        <v>1.4999999999999999E-2</v>
      </c>
      <c r="CD3264" s="15">
        <v>0.55000000000000004</v>
      </c>
      <c r="CE3264" s="15">
        <v>0.36</v>
      </c>
      <c r="CF3264" s="15" t="s">
        <v>7128</v>
      </c>
      <c r="CG3264" s="15" t="s">
        <v>7128</v>
      </c>
      <c r="CH3264" s="13" t="s">
        <v>7128</v>
      </c>
      <c r="CI3264" s="13" t="s">
        <v>7128</v>
      </c>
      <c r="CJ3264" s="13">
        <v>-5.74</v>
      </c>
      <c r="CK3264" s="12">
        <f t="shared" si="100"/>
        <v>2.003490401396161</v>
      </c>
      <c r="CL3264" s="36" t="str">
        <f t="shared" si="101"/>
        <v>NA</v>
      </c>
      <c r="CM3264" s="13">
        <v>12.4</v>
      </c>
      <c r="CN3264" s="13">
        <v>0.34100000000000003</v>
      </c>
      <c r="CO3264" s="13">
        <v>12.1</v>
      </c>
      <c r="CP3264" s="13">
        <v>360</v>
      </c>
      <c r="CQ3264" s="13">
        <v>16.2</v>
      </c>
      <c r="CR3264" s="13">
        <v>360</v>
      </c>
      <c r="CS3264" s="13">
        <v>2.8649999999999998</v>
      </c>
      <c r="CT3264" s="13">
        <v>23.23</v>
      </c>
      <c r="CU3264" s="13">
        <v>9.3120000000000012</v>
      </c>
      <c r="CV3264" s="13">
        <v>23.23</v>
      </c>
      <c r="CW3264" s="13">
        <v>23.63</v>
      </c>
      <c r="CX3264" s="12" t="s">
        <v>7128</v>
      </c>
      <c r="CY3264" s="12" t="s">
        <v>7128</v>
      </c>
      <c r="CZ3264" s="15">
        <v>15.234870926787982</v>
      </c>
      <c r="DA3264" s="20"/>
      <c r="DB3264" s="20"/>
    </row>
    <row r="3265" spans="1:106">
      <c r="A3265" s="8" t="s">
        <v>6663</v>
      </c>
      <c r="B3265" s="8" t="s">
        <v>6664</v>
      </c>
      <c r="C3265" s="9" t="s">
        <v>7161</v>
      </c>
      <c r="D3265" s="9" t="s">
        <v>7126</v>
      </c>
      <c r="E3265" s="10" t="s">
        <v>7127</v>
      </c>
      <c r="F3265" s="10" t="s">
        <v>7126</v>
      </c>
      <c r="G3265" s="11">
        <v>0.75</v>
      </c>
      <c r="H3265" s="11">
        <v>7.4166666666666661</v>
      </c>
      <c r="I3265" s="12">
        <v>9.0499999999999997E-2</v>
      </c>
      <c r="J3265" s="12">
        <v>0.72770833333333329</v>
      </c>
      <c r="K3265" s="12">
        <v>4.1999999999999996E-2</v>
      </c>
      <c r="L3265" s="12">
        <v>9.8500000000000004E-2</v>
      </c>
      <c r="M3265" s="12">
        <v>6.5019850000000004E-2</v>
      </c>
      <c r="N3265" s="12">
        <v>0.13203329213483148</v>
      </c>
      <c r="O3265" s="12" t="s">
        <v>7128</v>
      </c>
      <c r="P3265" s="12" t="s">
        <v>7128</v>
      </c>
      <c r="Q3265" s="13">
        <v>1.26</v>
      </c>
      <c r="R3265" s="13">
        <v>0</v>
      </c>
      <c r="S3265" s="13">
        <v>11.2</v>
      </c>
      <c r="T3265" s="13">
        <v>11.2</v>
      </c>
      <c r="U3265" s="13">
        <v>12.459999999999999</v>
      </c>
      <c r="V3265" s="13">
        <v>1.2E-2</v>
      </c>
      <c r="W3265" s="13">
        <v>12.447999999999999</v>
      </c>
      <c r="X3265" s="14">
        <v>9.6308186195826655E-4</v>
      </c>
      <c r="Y3265" s="15">
        <v>3.1446540880503145E-2</v>
      </c>
      <c r="Z3265" s="14" t="s">
        <v>7128</v>
      </c>
      <c r="AA3265" s="14">
        <v>0.898876404494382</v>
      </c>
      <c r="AB3265" s="14" t="s">
        <v>7128</v>
      </c>
      <c r="AC3265" s="14">
        <v>8.8888888888888875</v>
      </c>
      <c r="AD3265" s="13">
        <v>0.08</v>
      </c>
      <c r="AE3265" s="15">
        <v>1.2911944444444445</v>
      </c>
      <c r="AF3265" s="14">
        <v>8.9442719099991588E-2</v>
      </c>
      <c r="AG3265" s="14">
        <v>0.69597615799680945</v>
      </c>
      <c r="AH3265" s="15">
        <v>0.49063670411985016</v>
      </c>
      <c r="AI3265" s="5" t="s">
        <v>7128</v>
      </c>
      <c r="AJ3265" s="15" t="s">
        <v>7128</v>
      </c>
      <c r="AK3265" s="15" t="s">
        <v>7128</v>
      </c>
      <c r="AL3265" s="15" t="s">
        <v>7128</v>
      </c>
      <c r="AM3265" s="15" t="s">
        <v>7128</v>
      </c>
      <c r="AN3265" s="15" t="s">
        <v>7128</v>
      </c>
      <c r="AO3265" s="15" t="s">
        <v>7128</v>
      </c>
      <c r="AP3265" s="15" t="s">
        <v>7128</v>
      </c>
      <c r="AQ3265" s="15" t="s">
        <v>7128</v>
      </c>
      <c r="AR3265" s="15">
        <v>43.222222222222378</v>
      </c>
      <c r="AS3265" s="15" t="s">
        <v>7128</v>
      </c>
      <c r="AT3265" s="14" t="s">
        <v>7128</v>
      </c>
      <c r="AU3265" s="14">
        <v>0</v>
      </c>
      <c r="AV3265" s="12" t="s">
        <v>7128</v>
      </c>
      <c r="AW3265" s="12" t="s">
        <v>7128</v>
      </c>
      <c r="AX3265" s="12" t="s">
        <v>7128</v>
      </c>
      <c r="AY3265" s="12" t="s">
        <v>7128</v>
      </c>
      <c r="AZ3265" s="14" t="s">
        <v>7128</v>
      </c>
      <c r="BA3265" s="14" t="s">
        <v>7128</v>
      </c>
      <c r="BB3265" s="14" t="s">
        <v>7128</v>
      </c>
      <c r="BC3265" s="14" t="s">
        <v>7128</v>
      </c>
      <c r="BD3265" s="14" t="s">
        <v>7128</v>
      </c>
      <c r="BE3265" s="14" t="s">
        <v>7128</v>
      </c>
      <c r="BF3265" s="14">
        <v>0</v>
      </c>
      <c r="BG3265" s="14">
        <v>0.1867</v>
      </c>
      <c r="BH3265" s="13">
        <v>-0.219</v>
      </c>
      <c r="BI3265" s="13">
        <v>-0.219</v>
      </c>
      <c r="BJ3265" s="13">
        <v>-0.252</v>
      </c>
      <c r="BK3265" s="13">
        <v>-0.252</v>
      </c>
      <c r="BL3265" s="13">
        <v>0</v>
      </c>
      <c r="BM3265" s="13">
        <v>0</v>
      </c>
      <c r="BN3265" s="13">
        <v>-0.18</v>
      </c>
      <c r="BO3265" s="13">
        <v>-0.18</v>
      </c>
      <c r="BP3265" s="13">
        <v>-0.252</v>
      </c>
      <c r="BQ3265" s="13">
        <v>0</v>
      </c>
      <c r="BR3265" s="13">
        <v>0</v>
      </c>
      <c r="BS3265" s="13">
        <v>-3.3000000000000002E-2</v>
      </c>
      <c r="BT3265" s="14" t="s">
        <v>7128</v>
      </c>
      <c r="BU3265" s="13">
        <v>-0.219</v>
      </c>
      <c r="BV3265" s="13">
        <v>-0.186</v>
      </c>
      <c r="BW3265" s="13">
        <v>-0.186</v>
      </c>
      <c r="BX3265" s="13">
        <v>-12.7</v>
      </c>
      <c r="BY3265" s="13">
        <v>-0.9259999999999986</v>
      </c>
      <c r="BZ3265" s="13">
        <v>-10.9</v>
      </c>
      <c r="CA3265" s="13">
        <v>0.28799999999999892</v>
      </c>
      <c r="CB3265" s="13">
        <v>0</v>
      </c>
      <c r="CC3265" s="15">
        <v>0.41499999999999998</v>
      </c>
      <c r="CD3265" s="15">
        <v>0.56599999999999995</v>
      </c>
      <c r="CE3265" s="15">
        <v>0.36</v>
      </c>
      <c r="CF3265" s="15">
        <v>1.005934616343265</v>
      </c>
      <c r="CG3265" s="15">
        <v>0.89187057032430528</v>
      </c>
      <c r="CH3265" s="13">
        <v>-1.2588000000000001</v>
      </c>
      <c r="CI3265" s="13">
        <v>-2.0651999999999999</v>
      </c>
      <c r="CJ3265" s="13">
        <v>0</v>
      </c>
      <c r="CK3265" s="12">
        <f t="shared" si="100"/>
        <v>0</v>
      </c>
      <c r="CL3265" s="36" t="str">
        <f t="shared" si="101"/>
        <v>NA</v>
      </c>
      <c r="CM3265" s="13" t="s">
        <v>7128</v>
      </c>
      <c r="CN3265" s="13" t="s">
        <v>7128</v>
      </c>
      <c r="CO3265" s="13" t="s">
        <v>7128</v>
      </c>
      <c r="CP3265" s="13" t="s">
        <v>7128</v>
      </c>
      <c r="CQ3265" s="13" t="s">
        <v>7128</v>
      </c>
      <c r="CR3265" s="13" t="s">
        <v>7128</v>
      </c>
      <c r="CS3265" s="13" t="s">
        <v>7128</v>
      </c>
      <c r="CT3265" s="13">
        <v>0</v>
      </c>
      <c r="CU3265" s="13">
        <v>-0.252</v>
      </c>
      <c r="CV3265" s="13">
        <v>0.28799999999999892</v>
      </c>
      <c r="CW3265" s="13">
        <v>-0.18</v>
      </c>
      <c r="CX3265" s="12" t="s">
        <v>7128</v>
      </c>
      <c r="CY3265" s="12" t="s">
        <v>7128</v>
      </c>
      <c r="CZ3265" s="15" t="s">
        <v>7128</v>
      </c>
      <c r="DA3265" s="20"/>
      <c r="DB3265" s="20"/>
    </row>
    <row r="3266" spans="1:106">
      <c r="A3266" s="8" t="s">
        <v>5449</v>
      </c>
      <c r="B3266" s="8" t="s">
        <v>5450</v>
      </c>
      <c r="C3266" s="9" t="s">
        <v>7141</v>
      </c>
      <c r="D3266" s="9" t="s">
        <v>7126</v>
      </c>
      <c r="E3266" s="10" t="s">
        <v>7127</v>
      </c>
      <c r="F3266" s="10" t="s">
        <v>7126</v>
      </c>
      <c r="G3266" s="11">
        <v>0.73</v>
      </c>
      <c r="H3266" s="11">
        <v>5.27</v>
      </c>
      <c r="I3266" s="12">
        <v>9.0499999999999997E-2</v>
      </c>
      <c r="J3266" s="12">
        <v>0.53343499999999999</v>
      </c>
      <c r="K3266" s="12">
        <v>4.7E-2</v>
      </c>
      <c r="L3266" s="12">
        <v>0.10350000000000001</v>
      </c>
      <c r="M3266" s="12">
        <v>6.8320350000000002E-2</v>
      </c>
      <c r="N3266" s="12">
        <v>0.13274799601518023</v>
      </c>
      <c r="O3266" s="12" t="s">
        <v>7128</v>
      </c>
      <c r="P3266" s="12">
        <v>-0.26379514849527819</v>
      </c>
      <c r="Q3266" s="13">
        <v>0.36499999999999999</v>
      </c>
      <c r="R3266" s="13">
        <v>0</v>
      </c>
      <c r="S3266" s="13">
        <v>2.27</v>
      </c>
      <c r="T3266" s="13">
        <v>2.27</v>
      </c>
      <c r="U3266" s="13">
        <v>2.6349999999999998</v>
      </c>
      <c r="V3266" s="13">
        <v>8.9999999999999993E-3</v>
      </c>
      <c r="W3266" s="13">
        <v>2.6259999999999999</v>
      </c>
      <c r="X3266" s="14">
        <v>3.4155597722960152E-3</v>
      </c>
      <c r="Y3266" s="15">
        <v>2.4752475247524754E-2</v>
      </c>
      <c r="Z3266" s="14" t="s">
        <v>7128</v>
      </c>
      <c r="AA3266" s="14">
        <v>0.86148007590132836</v>
      </c>
      <c r="AB3266" s="14" t="s">
        <v>7128</v>
      </c>
      <c r="AC3266" s="14">
        <v>6.2191780821917808</v>
      </c>
      <c r="AD3266" s="13">
        <v>1.7999999999999999E-2</v>
      </c>
      <c r="AE3266" s="15">
        <v>-0.19497222222222224</v>
      </c>
      <c r="AF3266" s="14" t="s">
        <v>7128</v>
      </c>
      <c r="AG3266" s="14" t="s">
        <v>7128</v>
      </c>
      <c r="AH3266" s="15">
        <v>0.48717948717948728</v>
      </c>
      <c r="AI3266" s="5" t="s">
        <v>7128</v>
      </c>
      <c r="AJ3266" s="15" t="s">
        <v>7128</v>
      </c>
      <c r="AK3266" s="15" t="s">
        <v>7128</v>
      </c>
      <c r="AL3266" s="15" t="s">
        <v>7128</v>
      </c>
      <c r="AM3266" s="15" t="s">
        <v>7128</v>
      </c>
      <c r="AN3266" s="15" t="s">
        <v>7128</v>
      </c>
      <c r="AO3266" s="15">
        <v>2.3101265822784809</v>
      </c>
      <c r="AP3266" s="15" t="s">
        <v>7128</v>
      </c>
      <c r="AQ3266" s="15">
        <v>34.103896103896105</v>
      </c>
      <c r="AR3266" s="15">
        <v>1.9729526671675433</v>
      </c>
      <c r="AS3266" s="15">
        <v>16.62025316455696</v>
      </c>
      <c r="AT3266" s="14" t="s">
        <v>7128</v>
      </c>
      <c r="AU3266" s="14">
        <v>0</v>
      </c>
      <c r="AV3266" s="12" t="s">
        <v>7128</v>
      </c>
      <c r="AW3266" s="12" t="s">
        <v>7128</v>
      </c>
      <c r="AX3266" s="12">
        <v>1.3740000000000001</v>
      </c>
      <c r="AY3266" s="12">
        <v>0.218</v>
      </c>
      <c r="AZ3266" s="14" t="s">
        <v>7128</v>
      </c>
      <c r="BA3266" s="14" t="s">
        <v>7128</v>
      </c>
      <c r="BB3266" s="14" t="s">
        <v>7128</v>
      </c>
      <c r="BC3266" s="14">
        <v>-0.13104715248009793</v>
      </c>
      <c r="BD3266" s="14">
        <v>-1.3544303797468353</v>
      </c>
      <c r="BE3266" s="14">
        <v>-1.3544303797468353</v>
      </c>
      <c r="BF3266" s="14">
        <v>0</v>
      </c>
      <c r="BG3266" s="14">
        <v>1.77E-2</v>
      </c>
      <c r="BH3266" s="13">
        <v>-0.214</v>
      </c>
      <c r="BI3266" s="13">
        <v>-0.214</v>
      </c>
      <c r="BJ3266" s="13">
        <v>-0.214</v>
      </c>
      <c r="BK3266" s="13">
        <v>-0.214</v>
      </c>
      <c r="BL3266" s="13">
        <v>0.158</v>
      </c>
      <c r="BM3266" s="13">
        <v>0.158</v>
      </c>
      <c r="BN3266" s="13">
        <v>7.6999999999999999E-2</v>
      </c>
      <c r="BO3266" s="13">
        <v>7.6999999999999999E-2</v>
      </c>
      <c r="BP3266" s="13">
        <v>-0.214</v>
      </c>
      <c r="BQ3266" s="13">
        <v>0</v>
      </c>
      <c r="BR3266" s="13">
        <v>0</v>
      </c>
      <c r="BS3266" s="13">
        <v>-0.29099999999999998</v>
      </c>
      <c r="BT3266" s="14" t="s">
        <v>7128</v>
      </c>
      <c r="BU3266" s="13">
        <v>7.6999999999999985E-2</v>
      </c>
      <c r="BV3266" s="13">
        <v>7.6999999999999985E-2</v>
      </c>
      <c r="BW3266" s="13">
        <v>7.6999999999999985E-2</v>
      </c>
      <c r="BX3266" s="13">
        <v>-0.83199999999999996</v>
      </c>
      <c r="BY3266" s="13">
        <v>1.6330000000000005</v>
      </c>
      <c r="BZ3266" s="13">
        <v>-0.93</v>
      </c>
      <c r="CA3266" s="13">
        <v>1.331</v>
      </c>
      <c r="CB3266" s="13">
        <v>0</v>
      </c>
      <c r="CC3266" s="15">
        <v>-5.6000000000000001E-2</v>
      </c>
      <c r="CD3266" s="15">
        <v>-9.9000000000000005E-2</v>
      </c>
      <c r="CE3266" s="15">
        <v>0.36</v>
      </c>
      <c r="CF3266" s="15">
        <v>0.72615879057668298</v>
      </c>
      <c r="CG3266" s="15">
        <v>1.5554436609892641</v>
      </c>
      <c r="CH3266" s="13">
        <v>-0.52429999999999999</v>
      </c>
      <c r="CI3266" s="13">
        <v>-1.3328000000000002</v>
      </c>
      <c r="CJ3266" s="13">
        <v>0</v>
      </c>
      <c r="CK3266" s="12">
        <f t="shared" si="100"/>
        <v>0</v>
      </c>
      <c r="CL3266" s="36">
        <f t="shared" si="101"/>
        <v>0.11870773854244929</v>
      </c>
      <c r="CM3266" s="13" t="s">
        <v>7128</v>
      </c>
      <c r="CN3266" s="13" t="s">
        <v>7128</v>
      </c>
      <c r="CO3266" s="13" t="s">
        <v>7128</v>
      </c>
      <c r="CP3266" s="13" t="s">
        <v>7128</v>
      </c>
      <c r="CQ3266" s="13">
        <v>7.6999999999999999E-2</v>
      </c>
      <c r="CR3266" s="13">
        <v>2.6259999999999999</v>
      </c>
      <c r="CS3266" s="13" t="s">
        <v>7128</v>
      </c>
      <c r="CT3266" s="13">
        <v>0</v>
      </c>
      <c r="CU3266" s="13">
        <v>-0.214</v>
      </c>
      <c r="CV3266" s="13">
        <v>1.331</v>
      </c>
      <c r="CW3266" s="13">
        <v>7.6999999999999999E-2</v>
      </c>
      <c r="CX3266" s="12" t="s">
        <v>7128</v>
      </c>
      <c r="CY3266" s="12">
        <v>-0.13104715248009793</v>
      </c>
      <c r="CZ3266" s="15">
        <v>34.103896103896105</v>
      </c>
      <c r="DA3266" s="20"/>
      <c r="DB3266" s="20"/>
    </row>
    <row r="3267" spans="1:106">
      <c r="A3267" s="8" t="s">
        <v>5789</v>
      </c>
      <c r="B3267" s="8" t="s">
        <v>5790</v>
      </c>
      <c r="C3267" s="9" t="s">
        <v>7139</v>
      </c>
      <c r="D3267" s="9" t="s">
        <v>7126</v>
      </c>
      <c r="E3267" s="10" t="s">
        <v>7127</v>
      </c>
      <c r="F3267" s="10" t="s">
        <v>7126</v>
      </c>
      <c r="G3267" s="11">
        <v>0.59</v>
      </c>
      <c r="H3267" s="11">
        <v>0.59</v>
      </c>
      <c r="I3267" s="12">
        <v>9.0499999999999997E-2</v>
      </c>
      <c r="J3267" s="12">
        <v>0.10989499999999999</v>
      </c>
      <c r="K3267" s="12">
        <v>4.1999999999999996E-2</v>
      </c>
      <c r="L3267" s="12">
        <v>9.8500000000000004E-2</v>
      </c>
      <c r="M3267" s="12">
        <v>6.5019850000000004E-2</v>
      </c>
      <c r="N3267" s="12">
        <v>0.10989499999999999</v>
      </c>
      <c r="O3267" s="12">
        <v>-0.10989499999999999</v>
      </c>
      <c r="P3267" s="12">
        <v>-0.10989499999999999</v>
      </c>
      <c r="Q3267" s="13">
        <v>0.251</v>
      </c>
      <c r="R3267" s="13">
        <v>0</v>
      </c>
      <c r="S3267" s="13">
        <v>0</v>
      </c>
      <c r="T3267" s="13">
        <v>0</v>
      </c>
      <c r="U3267" s="13">
        <v>0.251</v>
      </c>
      <c r="V3267" s="13">
        <v>0.01</v>
      </c>
      <c r="W3267" s="13">
        <v>0.24099999999999999</v>
      </c>
      <c r="X3267" s="14">
        <v>3.9840637450199202E-2</v>
      </c>
      <c r="Y3267" s="15">
        <v>9.9800399201596807E-2</v>
      </c>
      <c r="Z3267" s="14">
        <v>0</v>
      </c>
      <c r="AA3267" s="14">
        <v>0</v>
      </c>
      <c r="AB3267" s="14">
        <v>0</v>
      </c>
      <c r="AC3267" s="14">
        <v>0</v>
      </c>
      <c r="AD3267" s="13">
        <v>0.05</v>
      </c>
      <c r="AE3267" s="15">
        <v>0.92261111111111127</v>
      </c>
      <c r="AF3267" s="14">
        <v>0.13784048752090222</v>
      </c>
      <c r="AG3267" s="14">
        <v>0.73563291761155181</v>
      </c>
      <c r="AH3267" s="15">
        <v>0.44827586206896552</v>
      </c>
      <c r="AI3267" s="5" t="s">
        <v>7128</v>
      </c>
      <c r="AJ3267" s="15" t="s">
        <v>7128</v>
      </c>
      <c r="AK3267" s="15" t="s">
        <v>7128</v>
      </c>
      <c r="AL3267" s="15" t="s">
        <v>7128</v>
      </c>
      <c r="AM3267" s="15" t="s">
        <v>7128</v>
      </c>
      <c r="AN3267" s="15">
        <v>10.458333333333334</v>
      </c>
      <c r="AO3267" s="15">
        <v>15.6875</v>
      </c>
      <c r="AP3267" s="15" t="s">
        <v>7128</v>
      </c>
      <c r="AQ3267" s="15" t="s">
        <v>7128</v>
      </c>
      <c r="AR3267" s="15">
        <v>17.214285714285712</v>
      </c>
      <c r="AS3267" s="15">
        <v>15.0625</v>
      </c>
      <c r="AT3267" s="14" t="s">
        <v>7128</v>
      </c>
      <c r="AU3267" s="14">
        <v>0</v>
      </c>
      <c r="AV3267" s="12" t="s">
        <v>7128</v>
      </c>
      <c r="AW3267" s="12">
        <v>-0.44700000000000001</v>
      </c>
      <c r="AX3267" s="12">
        <v>-0.47799999999999998</v>
      </c>
      <c r="AY3267" s="12">
        <v>-0.31900000000000001</v>
      </c>
      <c r="AZ3267" s="14" t="s">
        <v>7128</v>
      </c>
      <c r="BA3267" s="14" t="s">
        <v>7128</v>
      </c>
      <c r="BB3267" s="14">
        <v>0</v>
      </c>
      <c r="BC3267" s="14">
        <v>0</v>
      </c>
      <c r="BD3267" s="14">
        <v>0</v>
      </c>
      <c r="BE3267" s="14">
        <v>0</v>
      </c>
      <c r="BF3267" s="14">
        <v>0</v>
      </c>
      <c r="BG3267" s="14">
        <v>0.1166</v>
      </c>
      <c r="BH3267" s="13">
        <v>0</v>
      </c>
      <c r="BI3267" s="13">
        <v>0</v>
      </c>
      <c r="BJ3267" s="13">
        <v>0</v>
      </c>
      <c r="BK3267" s="13">
        <v>0</v>
      </c>
      <c r="BL3267" s="13">
        <v>1.6E-2</v>
      </c>
      <c r="BM3267" s="13">
        <v>1.6E-2</v>
      </c>
      <c r="BN3267" s="13">
        <v>0</v>
      </c>
      <c r="BO3267" s="13">
        <v>0</v>
      </c>
      <c r="BP3267" s="13">
        <v>0</v>
      </c>
      <c r="BQ3267" s="13">
        <v>0</v>
      </c>
      <c r="BR3267" s="13">
        <v>0</v>
      </c>
      <c r="BS3267" s="13">
        <v>0</v>
      </c>
      <c r="BT3267" s="14" t="s">
        <v>7128</v>
      </c>
      <c r="BU3267" s="13">
        <v>0</v>
      </c>
      <c r="BV3267" s="13">
        <v>0</v>
      </c>
      <c r="BW3267" s="13">
        <v>0</v>
      </c>
      <c r="BX3267" s="13">
        <v>2.5000000000000001E-2</v>
      </c>
      <c r="BY3267" s="13">
        <v>3.8000000000000006E-2</v>
      </c>
      <c r="BZ3267" s="13">
        <v>2.4E-2</v>
      </c>
      <c r="CA3267" s="13">
        <v>1.4E-2</v>
      </c>
      <c r="CB3267" s="13">
        <v>0</v>
      </c>
      <c r="CC3267" s="15">
        <v>0.67600000000000005</v>
      </c>
      <c r="CD3267" s="15">
        <v>-0.36599999999999999</v>
      </c>
      <c r="CE3267" s="15">
        <v>0.36</v>
      </c>
      <c r="CF3267" s="15" t="s">
        <v>7128</v>
      </c>
      <c r="CG3267" s="15" t="s">
        <v>7128</v>
      </c>
      <c r="CH3267" s="13" t="s">
        <v>7128</v>
      </c>
      <c r="CI3267" s="13" t="s">
        <v>7128</v>
      </c>
      <c r="CJ3267" s="13">
        <v>0</v>
      </c>
      <c r="CK3267" s="12">
        <f t="shared" ref="CK3267:CK3330" si="102">IF(CJ3267=0,0,IF(BV3267&gt;0,-CJ3267/BV3267,"NA"))</f>
        <v>0</v>
      </c>
      <c r="CL3267" s="36">
        <f t="shared" ref="CL3267:CL3330" si="103">IF(CA3267&gt;0,IF(BL3267&gt;0,BL3267/CA3267,"NA"),"NA")</f>
        <v>1.1428571428571428</v>
      </c>
      <c r="CM3267" s="13" t="s">
        <v>7128</v>
      </c>
      <c r="CN3267" s="13" t="s">
        <v>7128</v>
      </c>
      <c r="CO3267" s="13" t="s">
        <v>7128</v>
      </c>
      <c r="CP3267" s="13" t="s">
        <v>7128</v>
      </c>
      <c r="CQ3267" s="13" t="s">
        <v>7128</v>
      </c>
      <c r="CR3267" s="13" t="s">
        <v>7128</v>
      </c>
      <c r="CS3267" s="13" t="s">
        <v>7128</v>
      </c>
      <c r="CT3267" s="13">
        <v>0</v>
      </c>
      <c r="CU3267" s="13">
        <v>0</v>
      </c>
      <c r="CV3267" s="13">
        <v>1.4E-2</v>
      </c>
      <c r="CW3267" s="13">
        <v>0</v>
      </c>
      <c r="CX3267" s="12">
        <v>0</v>
      </c>
      <c r="CY3267" s="12">
        <v>0</v>
      </c>
      <c r="CZ3267" s="15" t="s">
        <v>7128</v>
      </c>
      <c r="DA3267" s="20"/>
      <c r="DB3267" s="20"/>
    </row>
    <row r="3268" spans="1:106">
      <c r="A3268" s="8" t="s">
        <v>115</v>
      </c>
      <c r="B3268" s="8" t="s">
        <v>116</v>
      </c>
      <c r="C3268" s="9" t="s">
        <v>7136</v>
      </c>
      <c r="D3268" s="9" t="s">
        <v>7126</v>
      </c>
      <c r="E3268" s="10" t="s">
        <v>7127</v>
      </c>
      <c r="F3268" s="10" t="s">
        <v>7126</v>
      </c>
      <c r="G3268" s="11">
        <v>0.39</v>
      </c>
      <c r="H3268" s="11">
        <v>1.1745468361405569</v>
      </c>
      <c r="I3268" s="12">
        <v>9.0499999999999997E-2</v>
      </c>
      <c r="J3268" s="12">
        <v>0.16279648867072039</v>
      </c>
      <c r="K3268" s="12">
        <v>3.6999999999999998E-2</v>
      </c>
      <c r="L3268" s="12">
        <v>9.35E-2</v>
      </c>
      <c r="M3268" s="12">
        <v>6.1719349999999999E-2</v>
      </c>
      <c r="N3268" s="12">
        <v>8.6079937279421731E-2</v>
      </c>
      <c r="O3268" s="12">
        <v>-5.1781744525013523E-2</v>
      </c>
      <c r="P3268" s="12">
        <v>-8.6079937279421731E-2</v>
      </c>
      <c r="Q3268" s="13">
        <v>1754.6</v>
      </c>
      <c r="R3268" s="13">
        <v>0</v>
      </c>
      <c r="S3268" s="13">
        <v>5525.6</v>
      </c>
      <c r="T3268" s="13">
        <v>5525.6</v>
      </c>
      <c r="U3268" s="13">
        <v>7280.2000000000007</v>
      </c>
      <c r="V3268" s="13">
        <v>0</v>
      </c>
      <c r="W3268" s="13">
        <v>7280.2000000000007</v>
      </c>
      <c r="X3268" s="14">
        <v>0</v>
      </c>
      <c r="Y3268" s="15">
        <v>0.22609311104120794</v>
      </c>
      <c r="Z3268" s="14">
        <v>0.63853194046408435</v>
      </c>
      <c r="AA3268" s="14">
        <v>0.75899013763358147</v>
      </c>
      <c r="AB3268" s="14">
        <v>1.7664961636828647</v>
      </c>
      <c r="AC3268" s="14">
        <v>3.1492077966488092</v>
      </c>
      <c r="AD3268" s="13">
        <v>2.76</v>
      </c>
      <c r="AE3268" s="15">
        <v>3.6052777777777782</v>
      </c>
      <c r="AF3268" s="14">
        <v>0.33763886032268264</v>
      </c>
      <c r="AG3268" s="14">
        <v>0.63085155481343336</v>
      </c>
      <c r="AH3268" s="15">
        <v>0.32328308207705192</v>
      </c>
      <c r="AI3268" s="5" t="s">
        <v>7128</v>
      </c>
      <c r="AJ3268" s="15">
        <v>6.2308238636363624</v>
      </c>
      <c r="AK3268" s="15">
        <v>6.2308238636363624</v>
      </c>
      <c r="AL3268" s="15">
        <v>5.8723404255319149</v>
      </c>
      <c r="AM3268" s="15">
        <v>0.29670589826839822</v>
      </c>
      <c r="AN3268" s="15">
        <v>0.56093350383631713</v>
      </c>
      <c r="AO3268" s="15">
        <v>1.1616790254237286</v>
      </c>
      <c r="AP3268" s="15" t="s">
        <v>7128</v>
      </c>
      <c r="AQ3268" s="15" t="s">
        <v>7128</v>
      </c>
      <c r="AR3268" s="15">
        <v>0.84129148562448008</v>
      </c>
      <c r="AS3268" s="15">
        <v>4.820047669491526</v>
      </c>
      <c r="AT3268" s="14">
        <v>0.14311079545454544</v>
      </c>
      <c r="AU3268" s="14">
        <v>2.2968197879858657E-2</v>
      </c>
      <c r="AV3268" s="12">
        <v>2.4499999999999999E-3</v>
      </c>
      <c r="AW3268" s="12">
        <v>-3.2300000000000002E-2</v>
      </c>
      <c r="AX3268" s="12">
        <v>0.17800000000000002</v>
      </c>
      <c r="AY3268" s="12">
        <v>0.121</v>
      </c>
      <c r="AZ3268" s="14">
        <v>0.21</v>
      </c>
      <c r="BA3268" s="14">
        <v>0.10300000000000001</v>
      </c>
      <c r="BB3268" s="14">
        <v>0.11101474414570686</v>
      </c>
      <c r="BC3268" s="14">
        <v>0</v>
      </c>
      <c r="BD3268" s="14">
        <v>0.1864406779661017</v>
      </c>
      <c r="BE3268" s="14">
        <v>0</v>
      </c>
      <c r="BF3268" s="14">
        <v>0.36121758737316795</v>
      </c>
      <c r="BG3268" s="14">
        <v>0.14219999999999999</v>
      </c>
      <c r="BH3268" s="13">
        <v>281.60000000000002</v>
      </c>
      <c r="BI3268" s="13">
        <v>281.60000000000002</v>
      </c>
      <c r="BJ3268" s="13">
        <v>0</v>
      </c>
      <c r="BK3268" s="13">
        <v>0</v>
      </c>
      <c r="BL3268" s="13">
        <v>1510.4</v>
      </c>
      <c r="BM3268" s="13">
        <v>1510.4</v>
      </c>
      <c r="BN3268" s="13">
        <v>0</v>
      </c>
      <c r="BO3268" s="13">
        <v>0</v>
      </c>
      <c r="BP3268" s="13">
        <v>0</v>
      </c>
      <c r="BQ3268" s="13">
        <v>-555.79999999999995</v>
      </c>
      <c r="BR3268" s="13">
        <v>0</v>
      </c>
      <c r="BS3268" s="13">
        <v>55.4</v>
      </c>
      <c r="BT3268" s="14" t="s">
        <v>7128</v>
      </c>
      <c r="BU3268" s="13">
        <v>-55.4</v>
      </c>
      <c r="BV3268" s="13">
        <v>782</v>
      </c>
      <c r="BW3268" s="13">
        <v>226.20000000000002</v>
      </c>
      <c r="BX3268" s="13">
        <v>2536.6</v>
      </c>
      <c r="BY3268" s="13">
        <v>1377.5</v>
      </c>
      <c r="BZ3268" s="13">
        <v>3128</v>
      </c>
      <c r="CA3268" s="13">
        <v>8653.6</v>
      </c>
      <c r="CB3268" s="13">
        <v>-40.299999999999997</v>
      </c>
      <c r="CC3268" s="15">
        <v>1.42</v>
      </c>
      <c r="CD3268" s="15">
        <v>1.05</v>
      </c>
      <c r="CE3268" s="15">
        <v>0.36</v>
      </c>
      <c r="CF3268" s="15" t="s">
        <v>7128</v>
      </c>
      <c r="CG3268" s="15">
        <v>0.6236342031035006</v>
      </c>
      <c r="CH3268" s="13" t="s">
        <v>7128</v>
      </c>
      <c r="CI3268" s="13">
        <v>291.3428571428571</v>
      </c>
      <c r="CJ3268" s="13">
        <v>-40.299999999999997</v>
      </c>
      <c r="CK3268" s="12">
        <f t="shared" si="102"/>
        <v>5.1534526854219942E-2</v>
      </c>
      <c r="CL3268" s="36">
        <f t="shared" si="103"/>
        <v>0.17454007580660072</v>
      </c>
      <c r="CM3268" s="13">
        <v>443.5</v>
      </c>
      <c r="CN3268" s="13">
        <v>160.19999999999999</v>
      </c>
      <c r="CO3268" s="13">
        <v>281.60000000000002</v>
      </c>
      <c r="CP3268" s="13">
        <v>1754.6</v>
      </c>
      <c r="CQ3268" s="13" t="s">
        <v>7128</v>
      </c>
      <c r="CR3268" s="13" t="s">
        <v>7128</v>
      </c>
      <c r="CS3268" s="13">
        <v>782</v>
      </c>
      <c r="CT3268" s="13">
        <v>0</v>
      </c>
      <c r="CU3268" s="13">
        <v>0</v>
      </c>
      <c r="CV3268" s="13">
        <v>8653.6</v>
      </c>
      <c r="CW3268" s="13">
        <v>0</v>
      </c>
      <c r="CX3268" s="12">
        <v>0.11101474414570686</v>
      </c>
      <c r="CY3268" s="12">
        <v>0</v>
      </c>
      <c r="CZ3268" s="15" t="s">
        <v>7128</v>
      </c>
      <c r="DA3268" s="20" t="s">
        <v>7217</v>
      </c>
      <c r="DB3268" s="20" t="s">
        <v>7217</v>
      </c>
    </row>
    <row r="3269" spans="1:106">
      <c r="A3269" s="8" t="s">
        <v>6843</v>
      </c>
      <c r="B3269" s="8" t="s">
        <v>6844</v>
      </c>
      <c r="C3269" s="9" t="s">
        <v>7169</v>
      </c>
      <c r="D3269" s="9" t="s">
        <v>7126</v>
      </c>
      <c r="E3269" s="10" t="s">
        <v>7127</v>
      </c>
      <c r="F3269" s="10" t="s">
        <v>7126</v>
      </c>
      <c r="G3269" s="11">
        <v>0.61</v>
      </c>
      <c r="H3269" s="11">
        <v>0.61</v>
      </c>
      <c r="I3269" s="12">
        <v>9.0499999999999997E-2</v>
      </c>
      <c r="J3269" s="12">
        <v>0.111705</v>
      </c>
      <c r="K3269" s="12">
        <v>4.7E-2</v>
      </c>
      <c r="L3269" s="12">
        <v>0.10350000000000001</v>
      </c>
      <c r="M3269" s="12">
        <v>6.8320350000000002E-2</v>
      </c>
      <c r="N3269" s="12">
        <v>0.111705</v>
      </c>
      <c r="O3269" s="12" t="s">
        <v>7128</v>
      </c>
      <c r="P3269" s="12" t="s">
        <v>7128</v>
      </c>
      <c r="Q3269" s="13">
        <v>0.53</v>
      </c>
      <c r="R3269" s="13">
        <v>0</v>
      </c>
      <c r="S3269" s="13">
        <v>0</v>
      </c>
      <c r="T3269" s="13">
        <v>0</v>
      </c>
      <c r="U3269" s="13">
        <v>0.53</v>
      </c>
      <c r="V3269" s="13">
        <v>0</v>
      </c>
      <c r="W3269" s="13">
        <v>0.53</v>
      </c>
      <c r="X3269" s="14">
        <v>0</v>
      </c>
      <c r="Y3269" s="15" t="s">
        <v>7128</v>
      </c>
      <c r="Z3269" s="14" t="s">
        <v>7128</v>
      </c>
      <c r="AA3269" s="14">
        <v>0</v>
      </c>
      <c r="AB3269" s="14" t="s">
        <v>7128</v>
      </c>
      <c r="AC3269" s="14">
        <v>0</v>
      </c>
      <c r="AD3269" s="13">
        <v>0.11</v>
      </c>
      <c r="AE3269" s="15" t="s">
        <v>7128</v>
      </c>
      <c r="AF3269" s="14" t="s">
        <v>7128</v>
      </c>
      <c r="AG3269" s="14" t="s">
        <v>7128</v>
      </c>
      <c r="AH3269" s="15">
        <v>0.6058394160583942</v>
      </c>
      <c r="AI3269" s="5" t="s">
        <v>7128</v>
      </c>
      <c r="AJ3269" s="15" t="s">
        <v>7128</v>
      </c>
      <c r="AK3269" s="15" t="s">
        <v>7128</v>
      </c>
      <c r="AL3269" s="15" t="s">
        <v>7128</v>
      </c>
      <c r="AM3269" s="15" t="s">
        <v>7128</v>
      </c>
      <c r="AN3269" s="15" t="s">
        <v>7128</v>
      </c>
      <c r="AO3269" s="15" t="s">
        <v>7128</v>
      </c>
      <c r="AP3269" s="15" t="s">
        <v>7128</v>
      </c>
      <c r="AQ3269" s="15" t="s">
        <v>7128</v>
      </c>
      <c r="AR3269" s="15" t="s">
        <v>7128</v>
      </c>
      <c r="AS3269" s="15" t="s">
        <v>7128</v>
      </c>
      <c r="AT3269" s="14" t="s">
        <v>7128</v>
      </c>
      <c r="AU3269" s="14">
        <v>0</v>
      </c>
      <c r="AV3269" s="12" t="s">
        <v>7128</v>
      </c>
      <c r="AW3269" s="12" t="s">
        <v>7128</v>
      </c>
      <c r="AX3269" s="12" t="s">
        <v>7128</v>
      </c>
      <c r="AY3269" s="12" t="s">
        <v>7128</v>
      </c>
      <c r="AZ3269" s="14" t="s">
        <v>7128</v>
      </c>
      <c r="BA3269" s="14" t="s">
        <v>7128</v>
      </c>
      <c r="BB3269" s="14" t="s">
        <v>7128</v>
      </c>
      <c r="BC3269" s="14" t="s">
        <v>7128</v>
      </c>
      <c r="BD3269" s="14" t="s">
        <v>7128</v>
      </c>
      <c r="BE3269" s="14" t="s">
        <v>7128</v>
      </c>
      <c r="BF3269" s="14">
        <v>0</v>
      </c>
      <c r="BG3269" s="14">
        <v>0.1527</v>
      </c>
      <c r="BH3269" s="13">
        <v>0</v>
      </c>
      <c r="BI3269" s="13">
        <v>0</v>
      </c>
      <c r="BJ3269" s="13">
        <v>0</v>
      </c>
      <c r="BK3269" s="13">
        <v>0</v>
      </c>
      <c r="BL3269" s="13">
        <v>0</v>
      </c>
      <c r="BM3269" s="13">
        <v>0</v>
      </c>
      <c r="BN3269" s="13">
        <v>0</v>
      </c>
      <c r="BO3269" s="13">
        <v>0</v>
      </c>
      <c r="BP3269" s="13">
        <v>0</v>
      </c>
      <c r="BQ3269" s="13">
        <v>0</v>
      </c>
      <c r="BR3269" s="13">
        <v>0</v>
      </c>
      <c r="BS3269" s="13">
        <v>0</v>
      </c>
      <c r="BT3269" s="14" t="s">
        <v>7128</v>
      </c>
      <c r="BU3269" s="13">
        <v>0</v>
      </c>
      <c r="BV3269" s="13">
        <v>0</v>
      </c>
      <c r="BW3269" s="13">
        <v>0</v>
      </c>
      <c r="BX3269" s="13">
        <v>0</v>
      </c>
      <c r="BY3269" s="13">
        <v>0</v>
      </c>
      <c r="BZ3269" s="13">
        <v>0</v>
      </c>
      <c r="CA3269" s="13">
        <v>0</v>
      </c>
      <c r="CB3269" s="13">
        <v>0</v>
      </c>
      <c r="CC3269" s="15" t="s">
        <v>7128</v>
      </c>
      <c r="CD3269" s="15" t="s">
        <v>7128</v>
      </c>
      <c r="CE3269" s="15">
        <v>0.36</v>
      </c>
      <c r="CF3269" s="15" t="s">
        <v>7128</v>
      </c>
      <c r="CG3269" s="15" t="s">
        <v>7128</v>
      </c>
      <c r="CH3269" s="13" t="s">
        <v>7128</v>
      </c>
      <c r="CI3269" s="13" t="s">
        <v>7128</v>
      </c>
      <c r="CJ3269" s="13">
        <v>0</v>
      </c>
      <c r="CK3269" s="12">
        <f t="shared" si="102"/>
        <v>0</v>
      </c>
      <c r="CL3269" s="36" t="str">
        <f t="shared" si="103"/>
        <v>NA</v>
      </c>
      <c r="CM3269" s="13" t="s">
        <v>7128</v>
      </c>
      <c r="CN3269" s="13" t="s">
        <v>7128</v>
      </c>
      <c r="CO3269" s="13" t="s">
        <v>7128</v>
      </c>
      <c r="CP3269" s="13" t="s">
        <v>7128</v>
      </c>
      <c r="CQ3269" s="13" t="s">
        <v>7128</v>
      </c>
      <c r="CR3269" s="13" t="s">
        <v>7128</v>
      </c>
      <c r="CS3269" s="13" t="s">
        <v>7128</v>
      </c>
      <c r="CT3269" s="13">
        <v>0</v>
      </c>
      <c r="CU3269" s="13">
        <v>0</v>
      </c>
      <c r="CV3269" s="13">
        <v>0</v>
      </c>
      <c r="CW3269" s="13">
        <v>0</v>
      </c>
      <c r="CX3269" s="12" t="s">
        <v>7128</v>
      </c>
      <c r="CY3269" s="12" t="s">
        <v>7128</v>
      </c>
      <c r="CZ3269" s="15" t="s">
        <v>7128</v>
      </c>
      <c r="DA3269" s="20"/>
      <c r="DB3269" s="20"/>
    </row>
    <row r="3270" spans="1:106">
      <c r="A3270" s="8" t="s">
        <v>5295</v>
      </c>
      <c r="B3270" s="8" t="s">
        <v>5296</v>
      </c>
      <c r="C3270" s="9" t="s">
        <v>7139</v>
      </c>
      <c r="D3270" s="9" t="s">
        <v>7126</v>
      </c>
      <c r="E3270" s="10" t="s">
        <v>7127</v>
      </c>
      <c r="F3270" s="10" t="s">
        <v>7126</v>
      </c>
      <c r="G3270" s="11">
        <v>0.59</v>
      </c>
      <c r="H3270" s="11">
        <v>0.59</v>
      </c>
      <c r="I3270" s="12">
        <v>9.0499999999999997E-2</v>
      </c>
      <c r="J3270" s="12">
        <v>0.10989499999999999</v>
      </c>
      <c r="K3270" s="12">
        <v>3.6999999999999998E-2</v>
      </c>
      <c r="L3270" s="12">
        <v>9.35E-2</v>
      </c>
      <c r="M3270" s="12">
        <v>6.1719349999999999E-2</v>
      </c>
      <c r="N3270" s="12">
        <v>0.10989499999999999</v>
      </c>
      <c r="O3270" s="12">
        <v>-8.1127876712328753E-2</v>
      </c>
      <c r="P3270" s="12">
        <v>-0.11358730769230768</v>
      </c>
      <c r="Q3270" s="13">
        <v>50.3</v>
      </c>
      <c r="R3270" s="13">
        <v>0</v>
      </c>
      <c r="S3270" s="13">
        <v>0</v>
      </c>
      <c r="T3270" s="13">
        <v>0</v>
      </c>
      <c r="U3270" s="13">
        <v>50.3</v>
      </c>
      <c r="V3270" s="13">
        <v>0</v>
      </c>
      <c r="W3270" s="13">
        <v>50.3</v>
      </c>
      <c r="X3270" s="14">
        <v>0</v>
      </c>
      <c r="Y3270" s="15">
        <v>5.7553956834532377E-2</v>
      </c>
      <c r="Z3270" s="14" t="s">
        <v>7128</v>
      </c>
      <c r="AA3270" s="14">
        <v>0</v>
      </c>
      <c r="AB3270" s="14" t="s">
        <v>7128</v>
      </c>
      <c r="AC3270" s="14">
        <v>0</v>
      </c>
      <c r="AD3270" s="13">
        <v>0.72299999999999998</v>
      </c>
      <c r="AE3270" s="15">
        <v>1.648527777777778</v>
      </c>
      <c r="AF3270" s="14">
        <v>0.1414213562373095</v>
      </c>
      <c r="AG3270" s="14">
        <v>0.57381715293288327</v>
      </c>
      <c r="AH3270" s="15">
        <v>0.36722173531989488</v>
      </c>
      <c r="AI3270" s="5" t="s">
        <v>7128</v>
      </c>
      <c r="AJ3270" s="15">
        <v>36.985294117647051</v>
      </c>
      <c r="AK3270" s="15">
        <v>39.920634920634917</v>
      </c>
      <c r="AL3270" s="15" t="s">
        <v>7128</v>
      </c>
      <c r="AM3270" s="15" t="s">
        <v>7128</v>
      </c>
      <c r="AN3270" s="15" t="s">
        <v>7128</v>
      </c>
      <c r="AO3270" s="15">
        <v>164.37908496732027</v>
      </c>
      <c r="AP3270" s="15" t="s">
        <v>7128</v>
      </c>
      <c r="AQ3270" s="15" t="s">
        <v>7128</v>
      </c>
      <c r="AR3270" s="15" t="s">
        <v>7128</v>
      </c>
      <c r="AS3270" s="15">
        <v>164.37908496732027</v>
      </c>
      <c r="AT3270" s="14">
        <v>0</v>
      </c>
      <c r="AU3270" s="14">
        <v>0</v>
      </c>
      <c r="AV3270" s="12" t="s">
        <v>7128</v>
      </c>
      <c r="AW3270" s="12">
        <v>-0.16500000000000001</v>
      </c>
      <c r="AX3270" s="12" t="s">
        <v>7128</v>
      </c>
      <c r="AY3270" s="12" t="s">
        <v>7128</v>
      </c>
      <c r="AZ3270" s="14" t="s">
        <v>7128</v>
      </c>
      <c r="BA3270" s="14" t="s">
        <v>7128</v>
      </c>
      <c r="BB3270" s="14">
        <v>2.8767123287671236E-2</v>
      </c>
      <c r="BC3270" s="14">
        <v>-3.6923076923076927E-3</v>
      </c>
      <c r="BD3270" s="14" t="s">
        <v>7128</v>
      </c>
      <c r="BE3270" s="14" t="s">
        <v>7128</v>
      </c>
      <c r="BF3270" s="14">
        <v>0</v>
      </c>
      <c r="BG3270" s="14">
        <v>2.35E-2</v>
      </c>
      <c r="BH3270" s="13">
        <v>1.36</v>
      </c>
      <c r="BI3270" s="13">
        <v>1.26</v>
      </c>
      <c r="BJ3270" s="13">
        <v>-0.16800000000000001</v>
      </c>
      <c r="BK3270" s="13">
        <v>-0.16800000000000001</v>
      </c>
      <c r="BL3270" s="13">
        <v>0.30599999999999999</v>
      </c>
      <c r="BM3270" s="13">
        <v>0</v>
      </c>
      <c r="BN3270" s="13">
        <v>-0.14299999999999999</v>
      </c>
      <c r="BO3270" s="13">
        <v>-0.16</v>
      </c>
      <c r="BP3270" s="13">
        <v>-0.16800000000000001</v>
      </c>
      <c r="BQ3270" s="13">
        <v>0</v>
      </c>
      <c r="BR3270" s="13">
        <v>0</v>
      </c>
      <c r="BS3270" s="13">
        <v>-7.0000000000000001E-3</v>
      </c>
      <c r="BT3270" s="14" t="s">
        <v>7128</v>
      </c>
      <c r="BU3270" s="13">
        <v>-0.161</v>
      </c>
      <c r="BV3270" s="13">
        <v>1.2669999999999999</v>
      </c>
      <c r="BW3270" s="13">
        <v>1.2669999999999999</v>
      </c>
      <c r="BX3270" s="13">
        <v>43.8</v>
      </c>
      <c r="BY3270" s="13">
        <v>45.5</v>
      </c>
      <c r="BZ3270" s="13">
        <v>0</v>
      </c>
      <c r="CA3270" s="13">
        <v>0</v>
      </c>
      <c r="CB3270" s="13">
        <v>0</v>
      </c>
      <c r="CC3270" s="15">
        <v>0.54100000000000004</v>
      </c>
      <c r="CD3270" s="15">
        <v>0.7</v>
      </c>
      <c r="CE3270" s="15">
        <v>0.36</v>
      </c>
      <c r="CF3270" s="15">
        <v>1.3822468380367747</v>
      </c>
      <c r="CG3270" s="15">
        <v>1.589433770629509</v>
      </c>
      <c r="CH3270" s="13">
        <v>5.0999999999999986E-3</v>
      </c>
      <c r="CI3270" s="13">
        <v>0.12609999999999996</v>
      </c>
      <c r="CJ3270" s="13">
        <v>0</v>
      </c>
      <c r="CK3270" s="12">
        <f t="shared" si="102"/>
        <v>0</v>
      </c>
      <c r="CL3270" s="36" t="str">
        <f t="shared" si="103"/>
        <v>NA</v>
      </c>
      <c r="CM3270" s="13">
        <v>1.26</v>
      </c>
      <c r="CN3270" s="13" t="s">
        <v>7128</v>
      </c>
      <c r="CO3270" s="13">
        <v>1.26</v>
      </c>
      <c r="CP3270" s="13">
        <v>50.3</v>
      </c>
      <c r="CQ3270" s="13" t="s">
        <v>7128</v>
      </c>
      <c r="CR3270" s="13" t="s">
        <v>7128</v>
      </c>
      <c r="CS3270" s="13" t="s">
        <v>7128</v>
      </c>
      <c r="CT3270" s="13">
        <v>0</v>
      </c>
      <c r="CU3270" s="13">
        <v>-0.16800000000000001</v>
      </c>
      <c r="CV3270" s="13">
        <v>0</v>
      </c>
      <c r="CW3270" s="13">
        <v>-0.14299999999999999</v>
      </c>
      <c r="CX3270" s="12">
        <v>2.8767123287671236E-2</v>
      </c>
      <c r="CY3270" s="12">
        <v>-3.6923076923076927E-3</v>
      </c>
      <c r="CZ3270" s="15" t="s">
        <v>7128</v>
      </c>
      <c r="DA3270" s="20"/>
      <c r="DB3270" s="20"/>
    </row>
    <row r="3271" spans="1:106">
      <c r="A3271" s="8" t="s">
        <v>5985</v>
      </c>
      <c r="B3271" s="8" t="s">
        <v>5986</v>
      </c>
      <c r="C3271" s="9" t="s">
        <v>7173</v>
      </c>
      <c r="D3271" s="9" t="s">
        <v>7126</v>
      </c>
      <c r="E3271" s="10" t="s">
        <v>7127</v>
      </c>
      <c r="F3271" s="10" t="s">
        <v>7126</v>
      </c>
      <c r="G3271" s="11">
        <v>0.62</v>
      </c>
      <c r="H3271" s="11">
        <v>0.75139270505461953</v>
      </c>
      <c r="I3271" s="12">
        <v>9.0499999999999997E-2</v>
      </c>
      <c r="J3271" s="12">
        <v>0.12450103980744306</v>
      </c>
      <c r="K3271" s="12">
        <v>4.7E-2</v>
      </c>
      <c r="L3271" s="12">
        <v>0.10350000000000001</v>
      </c>
      <c r="M3271" s="12">
        <v>6.8320350000000002E-2</v>
      </c>
      <c r="N3271" s="12">
        <v>0.11319496737731449</v>
      </c>
      <c r="O3271" s="12">
        <v>-3.5683835506367806E-2</v>
      </c>
      <c r="P3271" s="12">
        <v>6.8817653176511395E-3</v>
      </c>
      <c r="Q3271" s="13">
        <v>38.5</v>
      </c>
      <c r="R3271" s="13">
        <v>0</v>
      </c>
      <c r="S3271" s="13">
        <v>9.6999999999999993</v>
      </c>
      <c r="T3271" s="13">
        <v>9.6999999999999993</v>
      </c>
      <c r="U3271" s="13">
        <v>48.2</v>
      </c>
      <c r="V3271" s="13">
        <v>0</v>
      </c>
      <c r="W3271" s="13">
        <v>48.2</v>
      </c>
      <c r="X3271" s="14">
        <v>0</v>
      </c>
      <c r="Y3271" s="15">
        <v>0.53468208092485547</v>
      </c>
      <c r="Z3271" s="14">
        <v>0.68745570517363574</v>
      </c>
      <c r="AA3271" s="14">
        <v>0.20124481327800828</v>
      </c>
      <c r="AB3271" s="14">
        <v>2.1995464852607709</v>
      </c>
      <c r="AC3271" s="14">
        <v>0.25194805194805192</v>
      </c>
      <c r="AD3271" s="13">
        <v>2.2200000000000002</v>
      </c>
      <c r="AE3271" s="15">
        <v>0.16477777777777775</v>
      </c>
      <c r="AF3271" s="14">
        <v>0.15491933384829668</v>
      </c>
      <c r="AG3271" s="14" t="s">
        <v>7128</v>
      </c>
      <c r="AH3271" s="15">
        <v>0.93632795464457053</v>
      </c>
      <c r="AI3271" s="5">
        <v>1.3266666666666667</v>
      </c>
      <c r="AJ3271" s="15">
        <v>620.9677419354839</v>
      </c>
      <c r="AK3271" s="15">
        <v>93.220338983050851</v>
      </c>
      <c r="AL3271" s="15" t="s">
        <v>7128</v>
      </c>
      <c r="AM3271" s="15" t="s">
        <v>7128</v>
      </c>
      <c r="AN3271" s="15">
        <v>8.7301587301587293</v>
      </c>
      <c r="AO3271" s="15">
        <v>2.2383720930232558</v>
      </c>
      <c r="AP3271" s="15">
        <v>24.221105527638194</v>
      </c>
      <c r="AQ3271" s="15">
        <v>21.422222222222224</v>
      </c>
      <c r="AR3271" s="15">
        <v>3.4160170092133244</v>
      </c>
      <c r="AS3271" s="15">
        <v>2.8023255813953489</v>
      </c>
      <c r="AT3271" s="14">
        <v>0</v>
      </c>
      <c r="AU3271" s="14">
        <v>0</v>
      </c>
      <c r="AV3271" s="12" t="s">
        <v>7128</v>
      </c>
      <c r="AW3271" s="12" t="s">
        <v>7128</v>
      </c>
      <c r="AX3271" s="12" t="s">
        <v>7128</v>
      </c>
      <c r="AY3271" s="12" t="s">
        <v>7128</v>
      </c>
      <c r="AZ3271" s="14" t="s">
        <v>7128</v>
      </c>
      <c r="BA3271" s="14" t="s">
        <v>7128</v>
      </c>
      <c r="BB3271" s="14">
        <v>8.8817204301075259E-2</v>
      </c>
      <c r="BC3271" s="14">
        <v>0.12007673269496563</v>
      </c>
      <c r="BD3271" s="14">
        <v>2.5652173913043474E-2</v>
      </c>
      <c r="BE3271" s="14">
        <v>0.12360248447204968</v>
      </c>
      <c r="BF3271" s="14">
        <v>0.15885947046843177</v>
      </c>
      <c r="BG3271" s="14">
        <v>2.81E-2</v>
      </c>
      <c r="BH3271" s="13">
        <v>6.2E-2</v>
      </c>
      <c r="BI3271" s="13">
        <v>0.41299999999999998</v>
      </c>
      <c r="BJ3271" s="13">
        <v>1.99</v>
      </c>
      <c r="BK3271" s="13">
        <v>1.99</v>
      </c>
      <c r="BL3271" s="13">
        <v>17.2</v>
      </c>
      <c r="BM3271" s="13">
        <v>16.100000000000001</v>
      </c>
      <c r="BN3271" s="13">
        <v>1.8</v>
      </c>
      <c r="BO3271" s="13">
        <v>2.25</v>
      </c>
      <c r="BP3271" s="13">
        <v>1.6738696537678208</v>
      </c>
      <c r="BQ3271" s="13">
        <v>0</v>
      </c>
      <c r="BR3271" s="13">
        <v>0</v>
      </c>
      <c r="BS3271" s="13">
        <v>-0.27</v>
      </c>
      <c r="BT3271" s="14">
        <v>-0.16130288245099592</v>
      </c>
      <c r="BU3271" s="13">
        <v>1.9438696537678208</v>
      </c>
      <c r="BV3271" s="13">
        <v>0.68300000000000005</v>
      </c>
      <c r="BW3271" s="13">
        <v>0.68300000000000005</v>
      </c>
      <c r="BX3271" s="13">
        <v>4.6500000000000004</v>
      </c>
      <c r="BY3271" s="13">
        <v>13.94</v>
      </c>
      <c r="BZ3271" s="13">
        <v>4.41</v>
      </c>
      <c r="CA3271" s="13">
        <v>14.11</v>
      </c>
      <c r="CB3271" s="13">
        <v>0</v>
      </c>
      <c r="CC3271" s="15" t="s">
        <v>7128</v>
      </c>
      <c r="CD3271" s="15">
        <v>-0.40400000000000003</v>
      </c>
      <c r="CE3271" s="15">
        <v>0.36</v>
      </c>
      <c r="CF3271" s="15" t="s">
        <v>7128</v>
      </c>
      <c r="CG3271" s="15" t="s">
        <v>7128</v>
      </c>
      <c r="CH3271" s="13" t="s">
        <v>7128</v>
      </c>
      <c r="CI3271" s="13" t="s">
        <v>7128</v>
      </c>
      <c r="CJ3271" s="13">
        <v>0</v>
      </c>
      <c r="CK3271" s="12">
        <f t="shared" si="102"/>
        <v>0</v>
      </c>
      <c r="CL3271" s="36">
        <f t="shared" si="103"/>
        <v>1.2189936215450035</v>
      </c>
      <c r="CM3271" s="13">
        <v>0.49099999999999999</v>
      </c>
      <c r="CN3271" s="13">
        <v>7.8E-2</v>
      </c>
      <c r="CO3271" s="13">
        <v>0.41299999999999998</v>
      </c>
      <c r="CP3271" s="13">
        <v>38.5</v>
      </c>
      <c r="CQ3271" s="13">
        <v>2.25</v>
      </c>
      <c r="CR3271" s="13">
        <v>48.2</v>
      </c>
      <c r="CS3271" s="13" t="s">
        <v>7128</v>
      </c>
      <c r="CT3271" s="13">
        <v>0</v>
      </c>
      <c r="CU3271" s="13">
        <v>1.99</v>
      </c>
      <c r="CV3271" s="13">
        <v>14.11</v>
      </c>
      <c r="CW3271" s="13">
        <v>1.8</v>
      </c>
      <c r="CX3271" s="12">
        <v>8.8817204301075259E-2</v>
      </c>
      <c r="CY3271" s="12">
        <v>0.12007673269496563</v>
      </c>
      <c r="CZ3271" s="15">
        <v>26.777777777777779</v>
      </c>
      <c r="DA3271" s="20"/>
      <c r="DB3271" s="20"/>
    </row>
    <row r="3272" spans="1:106">
      <c r="A3272" s="8" t="s">
        <v>2707</v>
      </c>
      <c r="B3272" s="8" t="s">
        <v>2708</v>
      </c>
      <c r="C3272" s="9" t="s">
        <v>7148</v>
      </c>
      <c r="D3272" s="9" t="s">
        <v>7126</v>
      </c>
      <c r="E3272" s="10" t="s">
        <v>7127</v>
      </c>
      <c r="F3272" s="10" t="s">
        <v>7126</v>
      </c>
      <c r="G3272" s="11">
        <v>0.67</v>
      </c>
      <c r="H3272" s="11">
        <v>1.1764683195592287</v>
      </c>
      <c r="I3272" s="12">
        <v>9.0499999999999997E-2</v>
      </c>
      <c r="J3272" s="12">
        <v>0.16297038292011021</v>
      </c>
      <c r="K3272" s="12">
        <v>4.7E-2</v>
      </c>
      <c r="L3272" s="12">
        <v>0.10350000000000001</v>
      </c>
      <c r="M3272" s="12">
        <v>6.8320350000000002E-2</v>
      </c>
      <c r="N3272" s="12">
        <v>0.11310101073639624</v>
      </c>
      <c r="O3272" s="12">
        <v>-4.2540275393228494E-2</v>
      </c>
      <c r="P3272" s="12">
        <v>-8.4299544055127656E-2</v>
      </c>
      <c r="Q3272" s="13">
        <v>1.76</v>
      </c>
      <c r="R3272" s="13">
        <v>0</v>
      </c>
      <c r="S3272" s="13">
        <v>1.96</v>
      </c>
      <c r="T3272" s="13">
        <v>1.96</v>
      </c>
      <c r="U3272" s="13">
        <v>3.7199999999999998</v>
      </c>
      <c r="V3272" s="13">
        <v>0.215</v>
      </c>
      <c r="W3272" s="13">
        <v>3.5049999999999999</v>
      </c>
      <c r="X3272" s="14">
        <v>5.7795698924731187E-2</v>
      </c>
      <c r="Y3272" s="15">
        <v>0.37815126050420167</v>
      </c>
      <c r="Z3272" s="14">
        <v>0.51174934725848564</v>
      </c>
      <c r="AA3272" s="14">
        <v>0.5268817204301075</v>
      </c>
      <c r="AB3272" s="14">
        <v>1.0481283422459893</v>
      </c>
      <c r="AC3272" s="14">
        <v>1.1136363636363635</v>
      </c>
      <c r="AD3272" s="13">
        <v>0.29599999999999999</v>
      </c>
      <c r="AE3272" s="15">
        <v>-0.61775000000000002</v>
      </c>
      <c r="AF3272" s="14">
        <v>3.1622776601683791E-2</v>
      </c>
      <c r="AG3272" s="14" t="s">
        <v>7128</v>
      </c>
      <c r="AH3272" s="15">
        <v>0.30158730158730157</v>
      </c>
      <c r="AI3272" s="5">
        <v>1.2239382239382239</v>
      </c>
      <c r="AJ3272" s="15">
        <v>7.8571428571428568</v>
      </c>
      <c r="AK3272" s="15">
        <v>7.8571428571428568</v>
      </c>
      <c r="AL3272" s="15" t="s">
        <v>7128</v>
      </c>
      <c r="AM3272" s="15" t="s">
        <v>7128</v>
      </c>
      <c r="AN3272" s="15">
        <v>0.94117647058823528</v>
      </c>
      <c r="AO3272" s="15">
        <v>5.67741935483871E-2</v>
      </c>
      <c r="AP3272" s="15">
        <v>11.056782334384858</v>
      </c>
      <c r="AQ3272" s="15">
        <v>10.278592375366568</v>
      </c>
      <c r="AR3272" s="15">
        <v>0.96957123098201925</v>
      </c>
      <c r="AS3272" s="15">
        <v>0.11306451612903226</v>
      </c>
      <c r="AT3272" s="14">
        <v>0.42500000000000004</v>
      </c>
      <c r="AU3272" s="14">
        <v>5.4090909090909092E-2</v>
      </c>
      <c r="AV3272" s="12">
        <v>3.7200000000000004E-2</v>
      </c>
      <c r="AW3272" s="12">
        <v>7.5899999999999995E-2</v>
      </c>
      <c r="AX3272" s="12">
        <v>0.17</v>
      </c>
      <c r="AY3272" s="12">
        <v>0.29100000000000004</v>
      </c>
      <c r="AZ3272" s="14" t="s">
        <v>7128</v>
      </c>
      <c r="BA3272" s="14" t="s">
        <v>7128</v>
      </c>
      <c r="BB3272" s="14">
        <v>0.12043010752688171</v>
      </c>
      <c r="BC3272" s="14">
        <v>2.8801466681268584E-2</v>
      </c>
      <c r="BD3272" s="14">
        <v>7.2258064516129037E-3</v>
      </c>
      <c r="BE3272" s="14">
        <v>1.0225806451612904E-2</v>
      </c>
      <c r="BF3272" s="14">
        <v>0.32121212121212117</v>
      </c>
      <c r="BG3272" s="14" t="s">
        <v>7128</v>
      </c>
      <c r="BH3272" s="13">
        <v>0.224</v>
      </c>
      <c r="BI3272" s="13">
        <v>0.224</v>
      </c>
      <c r="BJ3272" s="13">
        <v>0.317</v>
      </c>
      <c r="BK3272" s="13">
        <v>0.317</v>
      </c>
      <c r="BL3272" s="13">
        <v>31</v>
      </c>
      <c r="BM3272" s="13">
        <v>31</v>
      </c>
      <c r="BN3272" s="13">
        <v>0.34100000000000003</v>
      </c>
      <c r="BO3272" s="13">
        <v>0.34100000000000003</v>
      </c>
      <c r="BP3272" s="13">
        <v>0.2151757575757576</v>
      </c>
      <c r="BQ3272" s="13">
        <v>0</v>
      </c>
      <c r="BR3272" s="13">
        <v>0</v>
      </c>
      <c r="BS3272" s="13">
        <v>-2.1000000000000001E-2</v>
      </c>
      <c r="BT3272" s="14">
        <v>-9.7594637223974753E-2</v>
      </c>
      <c r="BU3272" s="13">
        <v>0.23617575757575759</v>
      </c>
      <c r="BV3272" s="13">
        <v>0.245</v>
      </c>
      <c r="BW3272" s="13">
        <v>0.245</v>
      </c>
      <c r="BX3272" s="13">
        <v>1.86</v>
      </c>
      <c r="BY3272" s="13">
        <v>7.4710000000000001</v>
      </c>
      <c r="BZ3272" s="13">
        <v>1.87</v>
      </c>
      <c r="CA3272" s="13">
        <v>3.6150000000000002</v>
      </c>
      <c r="CB3272" s="13">
        <v>-9.5200000000000007E-2</v>
      </c>
      <c r="CC3272" s="15">
        <v>-0.16200000000000001</v>
      </c>
      <c r="CD3272" s="15">
        <v>-0.34499999999999997</v>
      </c>
      <c r="CE3272" s="15">
        <v>0.36</v>
      </c>
      <c r="CF3272" s="15">
        <v>1.2441660321263934</v>
      </c>
      <c r="CG3272" s="15">
        <v>1.0854977784904245</v>
      </c>
      <c r="CH3272" s="13">
        <v>0.16589999999999999</v>
      </c>
      <c r="CI3272" s="13">
        <v>0.18610000000000002</v>
      </c>
      <c r="CJ3272" s="13">
        <v>-9.5200000000000007E-2</v>
      </c>
      <c r="CK3272" s="12">
        <f t="shared" si="102"/>
        <v>0.38857142857142862</v>
      </c>
      <c r="CL3272" s="36">
        <f t="shared" si="103"/>
        <v>8.5753803596127245</v>
      </c>
      <c r="CM3272" s="13">
        <v>0.33</v>
      </c>
      <c r="CN3272" s="13">
        <v>0.106</v>
      </c>
      <c r="CO3272" s="13">
        <v>0.224</v>
      </c>
      <c r="CP3272" s="13">
        <v>1.76</v>
      </c>
      <c r="CQ3272" s="13">
        <v>0.34100000000000003</v>
      </c>
      <c r="CR3272" s="13">
        <v>3.5049999999999999</v>
      </c>
      <c r="CS3272" s="13">
        <v>0.245</v>
      </c>
      <c r="CT3272" s="13">
        <v>0</v>
      </c>
      <c r="CU3272" s="13">
        <v>0.317</v>
      </c>
      <c r="CV3272" s="13">
        <v>3.6150000000000002</v>
      </c>
      <c r="CW3272" s="13">
        <v>0.34100000000000003</v>
      </c>
      <c r="CX3272" s="12">
        <v>0.12043010752688171</v>
      </c>
      <c r="CY3272" s="12">
        <v>2.8801466681268584E-2</v>
      </c>
      <c r="CZ3272" s="15">
        <v>10.278592375366568</v>
      </c>
      <c r="DA3272" s="20"/>
      <c r="DB3272" s="20"/>
    </row>
    <row r="3273" spans="1:106">
      <c r="A3273" s="8" t="s">
        <v>3709</v>
      </c>
      <c r="B3273" s="8" t="s">
        <v>3710</v>
      </c>
      <c r="C3273" s="9" t="s">
        <v>7141</v>
      </c>
      <c r="D3273" s="9" t="s">
        <v>7126</v>
      </c>
      <c r="E3273" s="10" t="s">
        <v>7127</v>
      </c>
      <c r="F3273" s="10" t="s">
        <v>7126</v>
      </c>
      <c r="G3273" s="11">
        <v>0.73</v>
      </c>
      <c r="H3273" s="11">
        <v>0.73</v>
      </c>
      <c r="I3273" s="12">
        <v>9.0499999999999997E-2</v>
      </c>
      <c r="J3273" s="12">
        <v>0.12256500000000001</v>
      </c>
      <c r="K3273" s="12">
        <v>4.7E-2</v>
      </c>
      <c r="L3273" s="12">
        <v>0.10350000000000001</v>
      </c>
      <c r="M3273" s="12">
        <v>6.8320350000000002E-2</v>
      </c>
      <c r="N3273" s="12">
        <v>0.12256500000000001</v>
      </c>
      <c r="O3273" s="12">
        <v>-6.011958515283844E-2</v>
      </c>
      <c r="P3273" s="12">
        <v>-3.6421887116158028E-2</v>
      </c>
      <c r="Q3273" s="13">
        <v>0.58099999999999996</v>
      </c>
      <c r="R3273" s="13">
        <v>0</v>
      </c>
      <c r="S3273" s="13">
        <v>0</v>
      </c>
      <c r="T3273" s="13">
        <v>0</v>
      </c>
      <c r="U3273" s="13">
        <v>0.58099999999999996</v>
      </c>
      <c r="V3273" s="13">
        <v>0</v>
      </c>
      <c r="W3273" s="13">
        <v>0.58099999999999996</v>
      </c>
      <c r="X3273" s="14">
        <v>0</v>
      </c>
      <c r="Y3273" s="15">
        <v>6.0459492140266025E-2</v>
      </c>
      <c r="Z3273" s="14" t="s">
        <v>7128</v>
      </c>
      <c r="AA3273" s="14">
        <v>0</v>
      </c>
      <c r="AB3273" s="14" t="s">
        <v>7128</v>
      </c>
      <c r="AC3273" s="14">
        <v>0</v>
      </c>
      <c r="AD3273" s="13">
        <v>7.0000000000000007E-2</v>
      </c>
      <c r="AE3273" s="15">
        <v>1.2907500000000001</v>
      </c>
      <c r="AF3273" s="14">
        <v>0.32710854467592254</v>
      </c>
      <c r="AG3273" s="14" t="s">
        <v>7128</v>
      </c>
      <c r="AH3273" s="15">
        <v>0.45871559633027525</v>
      </c>
      <c r="AI3273" s="5">
        <v>1.5475578406169666</v>
      </c>
      <c r="AJ3273" s="15">
        <v>4.0629370629370634</v>
      </c>
      <c r="AK3273" s="15">
        <v>4.0629370629370634</v>
      </c>
      <c r="AL3273" s="15" t="s">
        <v>7128</v>
      </c>
      <c r="AM3273" s="15" t="s">
        <v>7128</v>
      </c>
      <c r="AN3273" s="15" t="s">
        <v>7128</v>
      </c>
      <c r="AO3273" s="15">
        <v>6.5207631874298538E-2</v>
      </c>
      <c r="AP3273" s="15">
        <v>0.96511627906976738</v>
      </c>
      <c r="AQ3273" s="15">
        <v>0.64555555555555555</v>
      </c>
      <c r="AR3273" s="15" t="s">
        <v>7128</v>
      </c>
      <c r="AS3273" s="15">
        <v>6.5207631874298538E-2</v>
      </c>
      <c r="AT3273" s="14">
        <v>0</v>
      </c>
      <c r="AU3273" s="14">
        <v>0</v>
      </c>
      <c r="AV3273" s="12">
        <v>1.6019999999999999</v>
      </c>
      <c r="AW3273" s="12">
        <v>-0.11</v>
      </c>
      <c r="AX3273" s="12">
        <v>8.7499999999999994E-2</v>
      </c>
      <c r="AY3273" s="12">
        <v>6.8499999999999991E-2</v>
      </c>
      <c r="AZ3273" s="14" t="s">
        <v>7128</v>
      </c>
      <c r="BA3273" s="14" t="s">
        <v>7128</v>
      </c>
      <c r="BB3273" s="14">
        <v>6.2445414847161568E-2</v>
      </c>
      <c r="BC3273" s="14">
        <v>8.614311288384198E-2</v>
      </c>
      <c r="BD3273" s="14">
        <v>1.604938271604938E-2</v>
      </c>
      <c r="BE3273" s="14">
        <v>6.7564534231200901E-2</v>
      </c>
      <c r="BF3273" s="14">
        <v>0.38626609442060084</v>
      </c>
      <c r="BG3273" s="14">
        <v>4.4699999999999997E-2</v>
      </c>
      <c r="BH3273" s="13">
        <v>0.14299999999999999</v>
      </c>
      <c r="BI3273" s="13">
        <v>0.14299999999999999</v>
      </c>
      <c r="BJ3273" s="13">
        <v>0.60199999999999998</v>
      </c>
      <c r="BK3273" s="13">
        <v>0.60199999999999998</v>
      </c>
      <c r="BL3273" s="13">
        <v>8.91</v>
      </c>
      <c r="BM3273" s="13">
        <v>8.91</v>
      </c>
      <c r="BN3273" s="13">
        <v>0.9</v>
      </c>
      <c r="BO3273" s="13">
        <v>0.9</v>
      </c>
      <c r="BP3273" s="13">
        <v>0.36946781115879823</v>
      </c>
      <c r="BQ3273" s="13">
        <v>0</v>
      </c>
      <c r="BR3273" s="13">
        <v>0</v>
      </c>
      <c r="BS3273" s="13">
        <v>-0.35299999999999998</v>
      </c>
      <c r="BT3273" s="14">
        <v>-0.95542829263759499</v>
      </c>
      <c r="BU3273" s="13">
        <v>0.72246781115879821</v>
      </c>
      <c r="BV3273" s="13">
        <v>0.496</v>
      </c>
      <c r="BW3273" s="13">
        <v>0.496</v>
      </c>
      <c r="BX3273" s="13">
        <v>2.29</v>
      </c>
      <c r="BY3273" s="13">
        <v>4.2889999999999997</v>
      </c>
      <c r="BZ3273" s="13">
        <v>0</v>
      </c>
      <c r="CA3273" s="13">
        <v>0</v>
      </c>
      <c r="CB3273" s="13">
        <v>0</v>
      </c>
      <c r="CC3273" s="15" t="s">
        <v>7128</v>
      </c>
      <c r="CD3273" s="15">
        <v>0.20100000000000001</v>
      </c>
      <c r="CE3273" s="15">
        <v>0.36</v>
      </c>
      <c r="CF3273" s="15">
        <v>1.8032522538606679</v>
      </c>
      <c r="CG3273" s="15">
        <v>2.9967349206512797</v>
      </c>
      <c r="CH3273" s="13">
        <v>0.23319999999999999</v>
      </c>
      <c r="CI3273" s="13">
        <v>3.2800000000000003E-2</v>
      </c>
      <c r="CJ3273" s="13">
        <v>0</v>
      </c>
      <c r="CK3273" s="12">
        <f t="shared" si="102"/>
        <v>0</v>
      </c>
      <c r="CL3273" s="36" t="str">
        <f t="shared" si="103"/>
        <v>NA</v>
      </c>
      <c r="CM3273" s="13">
        <v>0.23300000000000001</v>
      </c>
      <c r="CN3273" s="13">
        <v>0.09</v>
      </c>
      <c r="CO3273" s="13">
        <v>0.14299999999999999</v>
      </c>
      <c r="CP3273" s="13">
        <v>0.58099999999999996</v>
      </c>
      <c r="CQ3273" s="13">
        <v>0.9</v>
      </c>
      <c r="CR3273" s="13">
        <v>0.58099999999999996</v>
      </c>
      <c r="CS3273" s="13" t="s">
        <v>7128</v>
      </c>
      <c r="CT3273" s="13">
        <v>0</v>
      </c>
      <c r="CU3273" s="13">
        <v>0.60199999999999998</v>
      </c>
      <c r="CV3273" s="13">
        <v>0</v>
      </c>
      <c r="CW3273" s="13">
        <v>0.9</v>
      </c>
      <c r="CX3273" s="12">
        <v>6.2445414847161568E-2</v>
      </c>
      <c r="CY3273" s="12">
        <v>8.614311288384198E-2</v>
      </c>
      <c r="CZ3273" s="15">
        <v>0.64555555555555555</v>
      </c>
      <c r="DA3273" s="20"/>
      <c r="DB3273" s="20"/>
    </row>
    <row r="3274" spans="1:106">
      <c r="A3274" s="8" t="s">
        <v>4001</v>
      </c>
      <c r="B3274" s="8" t="s">
        <v>4002</v>
      </c>
      <c r="C3274" s="9" t="s">
        <v>7148</v>
      </c>
      <c r="D3274" s="9" t="s">
        <v>7126</v>
      </c>
      <c r="E3274" s="10" t="s">
        <v>7127</v>
      </c>
      <c r="F3274" s="10" t="s">
        <v>7126</v>
      </c>
      <c r="G3274" s="11">
        <v>0.67</v>
      </c>
      <c r="H3274" s="11">
        <v>1.5385185185185186</v>
      </c>
      <c r="I3274" s="12">
        <v>9.0499999999999997E-2</v>
      </c>
      <c r="J3274" s="12">
        <v>0.19573592592592592</v>
      </c>
      <c r="K3274" s="12">
        <v>3.6999999999999998E-2</v>
      </c>
      <c r="L3274" s="12">
        <v>9.35E-2</v>
      </c>
      <c r="M3274" s="12">
        <v>6.1719349999999999E-2</v>
      </c>
      <c r="N3274" s="12">
        <v>0.12008140725806452</v>
      </c>
      <c r="O3274" s="12">
        <v>-0.51263733437663017</v>
      </c>
      <c r="P3274" s="12">
        <v>-0.13894043601808337</v>
      </c>
      <c r="Q3274" s="13">
        <v>1.35</v>
      </c>
      <c r="R3274" s="13">
        <v>0</v>
      </c>
      <c r="S3274" s="13">
        <v>1.75</v>
      </c>
      <c r="T3274" s="13">
        <v>1.75</v>
      </c>
      <c r="U3274" s="13">
        <v>3.1</v>
      </c>
      <c r="V3274" s="13">
        <v>1.2E-2</v>
      </c>
      <c r="W3274" s="13">
        <v>3.0880000000000001</v>
      </c>
      <c r="X3274" s="14">
        <v>3.8709677419354839E-3</v>
      </c>
      <c r="Y3274" s="15">
        <v>3.8580246913580245E-2</v>
      </c>
      <c r="Z3274" s="14">
        <v>0.76821773485513611</v>
      </c>
      <c r="AA3274" s="14">
        <v>0.56451612903225801</v>
      </c>
      <c r="AB3274" s="14">
        <v>3.3143939393939394</v>
      </c>
      <c r="AC3274" s="14">
        <v>1.2962962962962963</v>
      </c>
      <c r="AD3274" s="13">
        <v>0.20799999999999999</v>
      </c>
      <c r="AE3274" s="15">
        <v>1.2962222222222224</v>
      </c>
      <c r="AF3274" s="14">
        <v>0.15165750888103102</v>
      </c>
      <c r="AG3274" s="14">
        <v>0.62212547664892504</v>
      </c>
      <c r="AH3274" s="15">
        <v>0.41732283464566927</v>
      </c>
      <c r="AI3274" s="5" t="s">
        <v>7128</v>
      </c>
      <c r="AJ3274" s="15" t="s">
        <v>7128</v>
      </c>
      <c r="AK3274" s="15" t="s">
        <v>7128</v>
      </c>
      <c r="AL3274" s="15" t="s">
        <v>7128</v>
      </c>
      <c r="AM3274" s="15" t="s">
        <v>7128</v>
      </c>
      <c r="AN3274" s="15">
        <v>2.5568181818181817</v>
      </c>
      <c r="AO3274" s="15">
        <v>0.21986970684039089</v>
      </c>
      <c r="AP3274" s="15" t="s">
        <v>7128</v>
      </c>
      <c r="AQ3274" s="15" t="s">
        <v>7128</v>
      </c>
      <c r="AR3274" s="15">
        <v>1.3627537511032657</v>
      </c>
      <c r="AS3274" s="15">
        <v>0.5029315960912053</v>
      </c>
      <c r="AT3274" s="14" t="s">
        <v>7128</v>
      </c>
      <c r="AU3274" s="14">
        <v>0</v>
      </c>
      <c r="AV3274" s="12" t="s">
        <v>7128</v>
      </c>
      <c r="AW3274" s="12" t="s">
        <v>7128</v>
      </c>
      <c r="AX3274" s="12">
        <v>3.2899999999999999E-2</v>
      </c>
      <c r="AY3274" s="12">
        <v>0.13900000000000001</v>
      </c>
      <c r="AZ3274" s="14" t="s">
        <v>7128</v>
      </c>
      <c r="BA3274" s="14" t="s">
        <v>7128</v>
      </c>
      <c r="BB3274" s="14">
        <v>-0.31690140845070425</v>
      </c>
      <c r="BC3274" s="14">
        <v>-1.885902876001886E-2</v>
      </c>
      <c r="BD3274" s="14">
        <v>-4.3973941368078182E-2</v>
      </c>
      <c r="BE3274" s="14">
        <v>-6.5146579804560263E-3</v>
      </c>
      <c r="BF3274" s="14">
        <v>0</v>
      </c>
      <c r="BG3274" s="14" t="s">
        <v>7128</v>
      </c>
      <c r="BH3274" s="13">
        <v>-0.27</v>
      </c>
      <c r="BI3274" s="13">
        <v>-0.27</v>
      </c>
      <c r="BJ3274" s="13">
        <v>-0.04</v>
      </c>
      <c r="BK3274" s="13">
        <v>-0.04</v>
      </c>
      <c r="BL3274" s="13">
        <v>6.14</v>
      </c>
      <c r="BM3274" s="13">
        <v>6.14</v>
      </c>
      <c r="BN3274" s="13">
        <v>-8.9999999999999993E-3</v>
      </c>
      <c r="BO3274" s="13">
        <v>-8.9999999999999993E-3</v>
      </c>
      <c r="BP3274" s="13">
        <v>-0.04</v>
      </c>
      <c r="BQ3274" s="13">
        <v>0</v>
      </c>
      <c r="BR3274" s="13">
        <v>0</v>
      </c>
      <c r="BS3274" s="13">
        <v>-6.2E-2</v>
      </c>
      <c r="BT3274" s="14" t="s">
        <v>7128</v>
      </c>
      <c r="BU3274" s="13">
        <v>2.1999999999999999E-2</v>
      </c>
      <c r="BV3274" s="13">
        <v>-0.20800000000000002</v>
      </c>
      <c r="BW3274" s="13">
        <v>-0.20800000000000002</v>
      </c>
      <c r="BX3274" s="13">
        <v>0.85199999999999998</v>
      </c>
      <c r="BY3274" s="13">
        <v>2.121</v>
      </c>
      <c r="BZ3274" s="13">
        <v>0.52800000000000002</v>
      </c>
      <c r="CA3274" s="13">
        <v>2.266</v>
      </c>
      <c r="CB3274" s="13">
        <v>0</v>
      </c>
      <c r="CC3274" s="15">
        <v>0.629</v>
      </c>
      <c r="CD3274" s="15">
        <v>0.13700000000000001</v>
      </c>
      <c r="CE3274" s="15">
        <v>0.36</v>
      </c>
      <c r="CF3274" s="15">
        <v>0.87241859867240523</v>
      </c>
      <c r="CG3274" s="15">
        <v>1.7125298640479041</v>
      </c>
      <c r="CH3274" s="13">
        <v>0.20799999999999999</v>
      </c>
      <c r="CI3274" s="13">
        <v>5.9999999999999984E-3</v>
      </c>
      <c r="CJ3274" s="13">
        <v>0</v>
      </c>
      <c r="CK3274" s="12">
        <f t="shared" si="102"/>
        <v>0</v>
      </c>
      <c r="CL3274" s="36">
        <f t="shared" si="103"/>
        <v>2.7096204766107679</v>
      </c>
      <c r="CM3274" s="13" t="s">
        <v>7128</v>
      </c>
      <c r="CN3274" s="13" t="s">
        <v>7128</v>
      </c>
      <c r="CO3274" s="13" t="s">
        <v>7128</v>
      </c>
      <c r="CP3274" s="13" t="s">
        <v>7128</v>
      </c>
      <c r="CQ3274" s="13" t="s">
        <v>7128</v>
      </c>
      <c r="CR3274" s="13" t="s">
        <v>7128</v>
      </c>
      <c r="CS3274" s="13" t="s">
        <v>7128</v>
      </c>
      <c r="CT3274" s="13">
        <v>0</v>
      </c>
      <c r="CU3274" s="13">
        <v>-0.04</v>
      </c>
      <c r="CV3274" s="13">
        <v>2.266</v>
      </c>
      <c r="CW3274" s="13">
        <v>-8.9999999999999993E-3</v>
      </c>
      <c r="CX3274" s="12">
        <v>-0.31690140845070425</v>
      </c>
      <c r="CY3274" s="12">
        <v>-1.885902876001886E-2</v>
      </c>
      <c r="CZ3274" s="15" t="s">
        <v>7128</v>
      </c>
      <c r="DA3274" s="20"/>
      <c r="DB3274" s="20"/>
    </row>
    <row r="3275" spans="1:106">
      <c r="A3275" s="8" t="s">
        <v>5635</v>
      </c>
      <c r="B3275" s="8" t="s">
        <v>5636</v>
      </c>
      <c r="C3275" s="9" t="s">
        <v>7179</v>
      </c>
      <c r="D3275" s="9" t="s">
        <v>7126</v>
      </c>
      <c r="E3275" s="10" t="s">
        <v>7127</v>
      </c>
      <c r="F3275" s="10" t="s">
        <v>7126</v>
      </c>
      <c r="G3275" s="11">
        <v>0.79</v>
      </c>
      <c r="H3275" s="11">
        <v>0.79</v>
      </c>
      <c r="I3275" s="12">
        <v>9.0499999999999997E-2</v>
      </c>
      <c r="J3275" s="12">
        <v>0.127995</v>
      </c>
      <c r="K3275" s="12">
        <v>4.7E-2</v>
      </c>
      <c r="L3275" s="12">
        <v>0.10350000000000001</v>
      </c>
      <c r="M3275" s="12">
        <v>6.8320350000000002E-2</v>
      </c>
      <c r="N3275" s="12">
        <v>0.127995</v>
      </c>
      <c r="O3275" s="12" t="s">
        <v>7128</v>
      </c>
      <c r="P3275" s="12" t="s">
        <v>7128</v>
      </c>
      <c r="Q3275" s="13">
        <v>3.8</v>
      </c>
      <c r="R3275" s="13">
        <v>0</v>
      </c>
      <c r="S3275" s="13">
        <v>0</v>
      </c>
      <c r="T3275" s="13">
        <v>0</v>
      </c>
      <c r="U3275" s="13">
        <v>3.8</v>
      </c>
      <c r="V3275" s="13">
        <v>4.0000000000000001E-3</v>
      </c>
      <c r="W3275" s="13">
        <v>3.7959999999999998</v>
      </c>
      <c r="X3275" s="14">
        <v>1.0526315789473684E-3</v>
      </c>
      <c r="Y3275" s="15">
        <v>1.1885245901639345</v>
      </c>
      <c r="Z3275" s="14">
        <v>0</v>
      </c>
      <c r="AA3275" s="14">
        <v>0</v>
      </c>
      <c r="AB3275" s="14">
        <v>0</v>
      </c>
      <c r="AC3275" s="14">
        <v>0</v>
      </c>
      <c r="AD3275" s="13">
        <v>0.156</v>
      </c>
      <c r="AE3275" s="15">
        <v>-8.3055555555555348E-3</v>
      </c>
      <c r="AF3275" s="14">
        <v>8.3666002653407553E-2</v>
      </c>
      <c r="AG3275" s="14" t="s">
        <v>7128</v>
      </c>
      <c r="AH3275" s="15">
        <v>0.43935309973045833</v>
      </c>
      <c r="AI3275" s="5" t="s">
        <v>7128</v>
      </c>
      <c r="AJ3275" s="15">
        <v>474.99999999999994</v>
      </c>
      <c r="AK3275" s="15">
        <v>474.99999999999994</v>
      </c>
      <c r="AL3275" s="15" t="s">
        <v>7128</v>
      </c>
      <c r="AM3275" s="15" t="s">
        <v>7128</v>
      </c>
      <c r="AN3275" s="15">
        <v>0.95959595959595956</v>
      </c>
      <c r="AO3275" s="15">
        <v>59.374999999999993</v>
      </c>
      <c r="AP3275" s="15" t="s">
        <v>7128</v>
      </c>
      <c r="AQ3275" s="15" t="s">
        <v>7128</v>
      </c>
      <c r="AR3275" s="15">
        <v>0.95955510616784623</v>
      </c>
      <c r="AS3275" s="15">
        <v>59.312499999999993</v>
      </c>
      <c r="AT3275" s="14">
        <v>0</v>
      </c>
      <c r="AU3275" s="14">
        <v>0</v>
      </c>
      <c r="AV3275" s="12">
        <v>1.474</v>
      </c>
      <c r="AW3275" s="12">
        <v>0.82799999999999996</v>
      </c>
      <c r="AX3275" s="12">
        <v>-0.20300000000000001</v>
      </c>
      <c r="AY3275" s="12">
        <v>-0.16200000000000001</v>
      </c>
      <c r="AZ3275" s="14" t="s">
        <v>7128</v>
      </c>
      <c r="BA3275" s="14" t="s">
        <v>7128</v>
      </c>
      <c r="BB3275" s="14" t="s">
        <v>7128</v>
      </c>
      <c r="BC3275" s="14" t="s">
        <v>7128</v>
      </c>
      <c r="BD3275" s="14">
        <v>0.125</v>
      </c>
      <c r="BE3275" s="14">
        <v>-2.59375</v>
      </c>
      <c r="BF3275" s="14">
        <v>0.35714285714285715</v>
      </c>
      <c r="BG3275" s="14" t="s">
        <v>7128</v>
      </c>
      <c r="BH3275" s="13">
        <v>8.0000000000000002E-3</v>
      </c>
      <c r="BI3275" s="13">
        <v>8.0000000000000002E-3</v>
      </c>
      <c r="BJ3275" s="13">
        <v>-0.16600000000000001</v>
      </c>
      <c r="BK3275" s="13">
        <v>-0.16600000000000001</v>
      </c>
      <c r="BL3275" s="13">
        <v>6.4000000000000001E-2</v>
      </c>
      <c r="BM3275" s="13">
        <v>6.4000000000000001E-2</v>
      </c>
      <c r="BN3275" s="13">
        <v>-0.16400000000000001</v>
      </c>
      <c r="BO3275" s="13">
        <v>-0.16400000000000001</v>
      </c>
      <c r="BP3275" s="13">
        <v>-0.10671428571428571</v>
      </c>
      <c r="BQ3275" s="13">
        <v>0</v>
      </c>
      <c r="BR3275" s="13">
        <v>0</v>
      </c>
      <c r="BS3275" s="13">
        <v>-1.4E-2</v>
      </c>
      <c r="BT3275" s="14" t="s">
        <v>7128</v>
      </c>
      <c r="BU3275" s="13">
        <v>-9.2714285714285707E-2</v>
      </c>
      <c r="BV3275" s="13">
        <v>2.1999999999999999E-2</v>
      </c>
      <c r="BW3275" s="13">
        <v>2.1999999999999999E-2</v>
      </c>
      <c r="BX3275" s="13">
        <v>0</v>
      </c>
      <c r="BY3275" s="13">
        <v>0</v>
      </c>
      <c r="BZ3275" s="13">
        <v>3.96</v>
      </c>
      <c r="CA3275" s="13">
        <v>3.956</v>
      </c>
      <c r="CB3275" s="13">
        <v>0</v>
      </c>
      <c r="CC3275" s="15">
        <v>-0.497</v>
      </c>
      <c r="CD3275" s="15" t="s">
        <v>7128</v>
      </c>
      <c r="CE3275" s="15">
        <v>0.36</v>
      </c>
      <c r="CF3275" s="15" t="s">
        <v>7128</v>
      </c>
      <c r="CG3275" s="15" t="s">
        <v>7128</v>
      </c>
      <c r="CH3275" s="13" t="s">
        <v>7128</v>
      </c>
      <c r="CI3275" s="13" t="s">
        <v>7128</v>
      </c>
      <c r="CJ3275" s="13">
        <v>0</v>
      </c>
      <c r="CK3275" s="12">
        <f t="shared" si="102"/>
        <v>0</v>
      </c>
      <c r="CL3275" s="36">
        <f t="shared" si="103"/>
        <v>1.6177957532861477E-2</v>
      </c>
      <c r="CM3275" s="13">
        <v>1.4E-2</v>
      </c>
      <c r="CN3275" s="13">
        <v>5.0000000000000001E-3</v>
      </c>
      <c r="CO3275" s="13">
        <v>8.0000000000000002E-3</v>
      </c>
      <c r="CP3275" s="13">
        <v>3.8</v>
      </c>
      <c r="CQ3275" s="13" t="s">
        <v>7128</v>
      </c>
      <c r="CR3275" s="13" t="s">
        <v>7128</v>
      </c>
      <c r="CS3275" s="13" t="s">
        <v>7128</v>
      </c>
      <c r="CT3275" s="13">
        <v>0</v>
      </c>
      <c r="CU3275" s="13">
        <v>-0.16600000000000001</v>
      </c>
      <c r="CV3275" s="13">
        <v>3.956</v>
      </c>
      <c r="CW3275" s="13">
        <v>-0.16400000000000001</v>
      </c>
      <c r="CX3275" s="12" t="s">
        <v>7128</v>
      </c>
      <c r="CY3275" s="12" t="s">
        <v>7128</v>
      </c>
      <c r="CZ3275" s="15" t="s">
        <v>7128</v>
      </c>
      <c r="DA3275" s="20"/>
      <c r="DB3275" s="20"/>
    </row>
    <row r="3276" spans="1:106">
      <c r="A3276" s="8" t="s">
        <v>5705</v>
      </c>
      <c r="B3276" s="8" t="s">
        <v>5706</v>
      </c>
      <c r="C3276" s="9" t="s">
        <v>7181</v>
      </c>
      <c r="D3276" s="9" t="s">
        <v>7126</v>
      </c>
      <c r="E3276" s="10" t="s">
        <v>7127</v>
      </c>
      <c r="F3276" s="10" t="s">
        <v>7126</v>
      </c>
      <c r="G3276" s="11">
        <v>0.94</v>
      </c>
      <c r="H3276" s="11">
        <v>0.94</v>
      </c>
      <c r="I3276" s="12">
        <v>9.0499999999999997E-2</v>
      </c>
      <c r="J3276" s="12">
        <v>0.14157</v>
      </c>
      <c r="K3276" s="12">
        <v>4.1999999999999996E-2</v>
      </c>
      <c r="L3276" s="12">
        <v>9.8500000000000004E-2</v>
      </c>
      <c r="M3276" s="12">
        <v>6.5019850000000004E-2</v>
      </c>
      <c r="N3276" s="12">
        <v>0.14157</v>
      </c>
      <c r="O3276" s="12">
        <v>-1.0244901101928376</v>
      </c>
      <c r="P3276" s="12">
        <v>-0.1428096694214876</v>
      </c>
      <c r="Q3276" s="13">
        <v>0.32900000000000001</v>
      </c>
      <c r="R3276" s="13">
        <v>0</v>
      </c>
      <c r="S3276" s="13">
        <v>0</v>
      </c>
      <c r="T3276" s="13">
        <v>0</v>
      </c>
      <c r="U3276" s="13">
        <v>0.32900000000000001</v>
      </c>
      <c r="V3276" s="13">
        <v>1E-3</v>
      </c>
      <c r="W3276" s="13">
        <v>0.32800000000000001</v>
      </c>
      <c r="X3276" s="14">
        <v>3.0395136778115501E-3</v>
      </c>
      <c r="Y3276" s="15">
        <v>0.1</v>
      </c>
      <c r="Z3276" s="14">
        <v>0</v>
      </c>
      <c r="AA3276" s="14">
        <v>0</v>
      </c>
      <c r="AB3276" s="14">
        <v>0</v>
      </c>
      <c r="AC3276" s="14">
        <v>0</v>
      </c>
      <c r="AD3276" s="13">
        <v>3.3000000000000002E-2</v>
      </c>
      <c r="AE3276" s="15">
        <v>3.5011388888888897</v>
      </c>
      <c r="AF3276" s="14">
        <v>0.15491933384829668</v>
      </c>
      <c r="AG3276" s="14">
        <v>0.74845403165458335</v>
      </c>
      <c r="AH3276" s="15">
        <v>0.4141414141414142</v>
      </c>
      <c r="AI3276" s="5" t="s">
        <v>7128</v>
      </c>
      <c r="AJ3276" s="15" t="s">
        <v>7128</v>
      </c>
      <c r="AK3276" s="15" t="s">
        <v>7128</v>
      </c>
      <c r="AL3276" s="15" t="s">
        <v>7128</v>
      </c>
      <c r="AM3276" s="15" t="s">
        <v>7128</v>
      </c>
      <c r="AN3276" s="15">
        <v>0.59818181818181815</v>
      </c>
      <c r="AO3276" s="15">
        <v>8.891891891891893</v>
      </c>
      <c r="AP3276" s="15" t="s">
        <v>7128</v>
      </c>
      <c r="AQ3276" s="15" t="s">
        <v>7128</v>
      </c>
      <c r="AR3276" s="15">
        <v>0.59744990892531868</v>
      </c>
      <c r="AS3276" s="15">
        <v>8.8648648648648649</v>
      </c>
      <c r="AT3276" s="14" t="s">
        <v>7128</v>
      </c>
      <c r="AU3276" s="14">
        <v>0</v>
      </c>
      <c r="AV3276" s="12" t="s">
        <v>7128</v>
      </c>
      <c r="AW3276" s="12" t="s">
        <v>7128</v>
      </c>
      <c r="AX3276" s="12" t="s">
        <v>7128</v>
      </c>
      <c r="AY3276" s="12">
        <v>-0.221</v>
      </c>
      <c r="AZ3276" s="14" t="s">
        <v>7128</v>
      </c>
      <c r="BA3276" s="14" t="s">
        <v>7128</v>
      </c>
      <c r="BB3276" s="14">
        <v>-0.88292011019283756</v>
      </c>
      <c r="BC3276" s="14">
        <v>-1.2396694214876032E-3</v>
      </c>
      <c r="BD3276" s="14">
        <v>-173.24324324324326</v>
      </c>
      <c r="BE3276" s="14">
        <v>-0.24324324324324323</v>
      </c>
      <c r="BF3276" s="14">
        <v>0</v>
      </c>
      <c r="BG3276" s="14">
        <v>7.7399999999999997E-2</v>
      </c>
      <c r="BH3276" s="13">
        <v>-6.41</v>
      </c>
      <c r="BI3276" s="13">
        <v>-6.41</v>
      </c>
      <c r="BJ3276" s="13">
        <v>-8.9999999999999993E-3</v>
      </c>
      <c r="BK3276" s="13">
        <v>-8.9999999999999993E-3</v>
      </c>
      <c r="BL3276" s="13">
        <v>3.6999999999999998E-2</v>
      </c>
      <c r="BM3276" s="13">
        <v>3.6999999999999998E-2</v>
      </c>
      <c r="BN3276" s="13">
        <v>-8.9999999999999993E-3</v>
      </c>
      <c r="BO3276" s="13">
        <v>-8.9999999999999993E-3</v>
      </c>
      <c r="BP3276" s="13">
        <v>-8.9999999999999993E-3</v>
      </c>
      <c r="BQ3276" s="13">
        <v>0</v>
      </c>
      <c r="BR3276" s="13">
        <v>0</v>
      </c>
      <c r="BS3276" s="13">
        <v>0</v>
      </c>
      <c r="BT3276" s="14" t="s">
        <v>7128</v>
      </c>
      <c r="BU3276" s="13">
        <v>-8.9999999999999993E-3</v>
      </c>
      <c r="BV3276" s="13">
        <v>-6.41</v>
      </c>
      <c r="BW3276" s="13">
        <v>-6.41</v>
      </c>
      <c r="BX3276" s="13">
        <v>7.26</v>
      </c>
      <c r="BY3276" s="13">
        <v>7.26</v>
      </c>
      <c r="BZ3276" s="13">
        <v>0.55000000000000004</v>
      </c>
      <c r="CA3276" s="13">
        <v>0.54900000000000004</v>
      </c>
      <c r="CB3276" s="13">
        <v>0</v>
      </c>
      <c r="CC3276" s="15">
        <v>0.77300000000000002</v>
      </c>
      <c r="CD3276" s="15">
        <v>2.25</v>
      </c>
      <c r="CE3276" s="15">
        <v>0.36</v>
      </c>
      <c r="CF3276" s="15" t="s">
        <v>7128</v>
      </c>
      <c r="CG3276" s="15" t="s">
        <v>7128</v>
      </c>
      <c r="CH3276" s="13" t="s">
        <v>7128</v>
      </c>
      <c r="CI3276" s="13" t="s">
        <v>7128</v>
      </c>
      <c r="CJ3276" s="13">
        <v>0</v>
      </c>
      <c r="CK3276" s="12">
        <f t="shared" si="102"/>
        <v>0</v>
      </c>
      <c r="CL3276" s="36">
        <f t="shared" si="103"/>
        <v>6.7395264116575579E-2</v>
      </c>
      <c r="CM3276" s="13" t="s">
        <v>7128</v>
      </c>
      <c r="CN3276" s="13" t="s">
        <v>7128</v>
      </c>
      <c r="CO3276" s="13" t="s">
        <v>7128</v>
      </c>
      <c r="CP3276" s="13" t="s">
        <v>7128</v>
      </c>
      <c r="CQ3276" s="13" t="s">
        <v>7128</v>
      </c>
      <c r="CR3276" s="13" t="s">
        <v>7128</v>
      </c>
      <c r="CS3276" s="13" t="s">
        <v>7128</v>
      </c>
      <c r="CT3276" s="13">
        <v>0</v>
      </c>
      <c r="CU3276" s="13">
        <v>-8.9999999999999993E-3</v>
      </c>
      <c r="CV3276" s="13">
        <v>0.54900000000000004</v>
      </c>
      <c r="CW3276" s="13">
        <v>-8.9999999999999993E-3</v>
      </c>
      <c r="CX3276" s="12">
        <v>-0.88292011019283756</v>
      </c>
      <c r="CY3276" s="12">
        <v>-1.2396694214876032E-3</v>
      </c>
      <c r="CZ3276" s="15" t="s">
        <v>7128</v>
      </c>
      <c r="DA3276" s="20"/>
      <c r="DB3276" s="20"/>
    </row>
    <row r="3277" spans="1:106" ht="24">
      <c r="A3277" s="8" t="s">
        <v>1897</v>
      </c>
      <c r="B3277" s="8" t="s">
        <v>1898</v>
      </c>
      <c r="C3277" s="9" t="s">
        <v>7178</v>
      </c>
      <c r="D3277" s="9" t="s">
        <v>7126</v>
      </c>
      <c r="E3277" s="10" t="s">
        <v>7127</v>
      </c>
      <c r="F3277" s="10" t="s">
        <v>7126</v>
      </c>
      <c r="G3277" s="11">
        <v>1.1000000000000001</v>
      </c>
      <c r="H3277" s="11">
        <v>1.1546910112359552</v>
      </c>
      <c r="I3277" s="12">
        <v>9.0499999999999997E-2</v>
      </c>
      <c r="J3277" s="12">
        <v>0.16099953651685395</v>
      </c>
      <c r="K3277" s="12">
        <v>4.7E-2</v>
      </c>
      <c r="L3277" s="12">
        <v>0.10350000000000001</v>
      </c>
      <c r="M3277" s="12">
        <v>6.8320350000000002E-2</v>
      </c>
      <c r="N3277" s="12">
        <v>0.15300667032854209</v>
      </c>
      <c r="O3277" s="12">
        <v>-0.1548456903630078</v>
      </c>
      <c r="P3277" s="12">
        <v>-0.13659785573887645</v>
      </c>
      <c r="Q3277" s="13">
        <v>26.7</v>
      </c>
      <c r="R3277" s="13">
        <v>0</v>
      </c>
      <c r="S3277" s="13">
        <v>2.52</v>
      </c>
      <c r="T3277" s="13">
        <v>2.52</v>
      </c>
      <c r="U3277" s="13">
        <v>29.22</v>
      </c>
      <c r="V3277" s="13">
        <v>3.2000000000000001E-2</v>
      </c>
      <c r="W3277" s="13">
        <v>29.187999999999999</v>
      </c>
      <c r="X3277" s="14">
        <v>1.0951403148528405E-3</v>
      </c>
      <c r="Y3277" s="15">
        <v>1.0869565217391304E-2</v>
      </c>
      <c r="Z3277" s="14">
        <v>0.2105263157894737</v>
      </c>
      <c r="AA3277" s="14">
        <v>8.6242299794661192E-2</v>
      </c>
      <c r="AB3277" s="14">
        <v>0.26666666666666666</v>
      </c>
      <c r="AC3277" s="14">
        <v>9.4382022471910118E-2</v>
      </c>
      <c r="AD3277" s="13">
        <v>1.1599999999999999</v>
      </c>
      <c r="AE3277" s="15">
        <v>0.44908333333333328</v>
      </c>
      <c r="AF3277" s="14">
        <v>4.4721359549995794E-2</v>
      </c>
      <c r="AG3277" s="14" t="s">
        <v>7128</v>
      </c>
      <c r="AH3277" s="15">
        <v>0.48064424978807574</v>
      </c>
      <c r="AI3277" s="5">
        <v>1.4466403162055335</v>
      </c>
      <c r="AJ3277" s="15">
        <v>445</v>
      </c>
      <c r="AK3277" s="15">
        <v>445</v>
      </c>
      <c r="AL3277" s="15" t="s">
        <v>7128</v>
      </c>
      <c r="AM3277" s="15" t="s">
        <v>7128</v>
      </c>
      <c r="AN3277" s="15">
        <v>2.8253968253968256</v>
      </c>
      <c r="AO3277" s="15">
        <v>0.35039370078740156</v>
      </c>
      <c r="AP3277" s="15">
        <v>79.748633879781423</v>
      </c>
      <c r="AQ3277" s="15">
        <v>66.639269406392685</v>
      </c>
      <c r="AR3277" s="15">
        <v>2.4449656558887587</v>
      </c>
      <c r="AS3277" s="15">
        <v>0.38304461942257217</v>
      </c>
      <c r="AT3277" s="14">
        <v>0</v>
      </c>
      <c r="AU3277" s="14">
        <v>0</v>
      </c>
      <c r="AV3277" s="12">
        <v>-0.35299999999999998</v>
      </c>
      <c r="AW3277" s="12">
        <v>0.36599999999999999</v>
      </c>
      <c r="AX3277" s="12">
        <v>0.33200000000000002</v>
      </c>
      <c r="AY3277" s="12">
        <v>1.3009999999999999</v>
      </c>
      <c r="AZ3277" s="14" t="s">
        <v>7128</v>
      </c>
      <c r="BA3277" s="14" t="s">
        <v>7128</v>
      </c>
      <c r="BB3277" s="14">
        <v>6.1538461538461538E-3</v>
      </c>
      <c r="BC3277" s="14">
        <v>1.6408814589665654E-2</v>
      </c>
      <c r="BD3277" s="14">
        <v>7.874015748031496E-4</v>
      </c>
      <c r="BE3277" s="14">
        <v>4.8031496062992127E-3</v>
      </c>
      <c r="BF3277" s="14">
        <v>0.4732142857142857</v>
      </c>
      <c r="BG3277" s="14">
        <v>4.4600000000000001E-2</v>
      </c>
      <c r="BH3277" s="13">
        <v>0.06</v>
      </c>
      <c r="BI3277" s="13">
        <v>0.06</v>
      </c>
      <c r="BJ3277" s="13">
        <v>0.36599999999999999</v>
      </c>
      <c r="BK3277" s="13">
        <v>0.36599999999999999</v>
      </c>
      <c r="BL3277" s="13">
        <v>76.2</v>
      </c>
      <c r="BM3277" s="13">
        <v>76.2</v>
      </c>
      <c r="BN3277" s="13">
        <v>0.438</v>
      </c>
      <c r="BO3277" s="13">
        <v>0.438</v>
      </c>
      <c r="BP3277" s="13">
        <v>0.19280357142857144</v>
      </c>
      <c r="BQ3277" s="13">
        <v>0</v>
      </c>
      <c r="BR3277" s="13">
        <v>0</v>
      </c>
      <c r="BS3277" s="13">
        <v>-7.1999999999999995E-2</v>
      </c>
      <c r="BT3277" s="14">
        <v>-0.37343706585162539</v>
      </c>
      <c r="BU3277" s="13">
        <v>0.26480357142857142</v>
      </c>
      <c r="BV3277" s="13">
        <v>0.13200000000000001</v>
      </c>
      <c r="BW3277" s="13">
        <v>0.13200000000000001</v>
      </c>
      <c r="BX3277" s="13">
        <v>9.75</v>
      </c>
      <c r="BY3277" s="13">
        <v>11.75</v>
      </c>
      <c r="BZ3277" s="13">
        <v>9.4499999999999993</v>
      </c>
      <c r="CA3277" s="13">
        <v>11.937999999999999</v>
      </c>
      <c r="CB3277" s="13">
        <v>0</v>
      </c>
      <c r="CC3277" s="15">
        <v>-0.16800000000000001</v>
      </c>
      <c r="CD3277" s="15">
        <v>0.83099999999999996</v>
      </c>
      <c r="CE3277" s="15">
        <v>0.36</v>
      </c>
      <c r="CF3277" s="15">
        <v>1.7251487911984342</v>
      </c>
      <c r="CG3277" s="15">
        <v>1.3522606125885712</v>
      </c>
      <c r="CH3277" s="13">
        <v>0.1862</v>
      </c>
      <c r="CI3277" s="13">
        <v>9.8099999999999993E-2</v>
      </c>
      <c r="CJ3277" s="13">
        <v>0</v>
      </c>
      <c r="CK3277" s="12">
        <f t="shared" si="102"/>
        <v>0</v>
      </c>
      <c r="CL3277" s="36">
        <f t="shared" si="103"/>
        <v>6.3829787234042561</v>
      </c>
      <c r="CM3277" s="13">
        <v>0.112</v>
      </c>
      <c r="CN3277" s="13">
        <v>5.2999999999999999E-2</v>
      </c>
      <c r="CO3277" s="13">
        <v>0.06</v>
      </c>
      <c r="CP3277" s="13">
        <v>26.7</v>
      </c>
      <c r="CQ3277" s="13">
        <v>0.438</v>
      </c>
      <c r="CR3277" s="13">
        <v>29.187999999999999</v>
      </c>
      <c r="CS3277" s="13" t="s">
        <v>7128</v>
      </c>
      <c r="CT3277" s="13">
        <v>0</v>
      </c>
      <c r="CU3277" s="13">
        <v>0.36599999999999999</v>
      </c>
      <c r="CV3277" s="13">
        <v>11.937999999999999</v>
      </c>
      <c r="CW3277" s="13">
        <v>0.438</v>
      </c>
      <c r="CX3277" s="12">
        <v>6.1538461538461538E-3</v>
      </c>
      <c r="CY3277" s="12">
        <v>1.6408814589665654E-2</v>
      </c>
      <c r="CZ3277" s="15">
        <v>66.639269406392685</v>
      </c>
      <c r="DA3277" s="20"/>
      <c r="DB3277" s="20"/>
    </row>
    <row r="3278" spans="1:106">
      <c r="A3278" s="8" t="s">
        <v>3339</v>
      </c>
      <c r="B3278" s="8" t="s">
        <v>3340</v>
      </c>
      <c r="C3278" s="9" t="s">
        <v>7131</v>
      </c>
      <c r="D3278" s="9" t="s">
        <v>7126</v>
      </c>
      <c r="E3278" s="10" t="s">
        <v>7127</v>
      </c>
      <c r="F3278" s="10" t="s">
        <v>7126</v>
      </c>
      <c r="G3278" s="11">
        <v>0.79</v>
      </c>
      <c r="H3278" s="11">
        <v>1.7806349206349208</v>
      </c>
      <c r="I3278" s="12">
        <v>9.0499999999999997E-2</v>
      </c>
      <c r="J3278" s="12">
        <v>0.21764746031746032</v>
      </c>
      <c r="K3278" s="12">
        <v>4.7E-2</v>
      </c>
      <c r="L3278" s="12">
        <v>0.10350000000000001</v>
      </c>
      <c r="M3278" s="12">
        <v>6.8320350000000002E-2</v>
      </c>
      <c r="N3278" s="12">
        <v>0.13457111021126761</v>
      </c>
      <c r="O3278" s="12">
        <v>-0.21080535505430242</v>
      </c>
      <c r="P3278" s="12">
        <v>-0.12204079493236704</v>
      </c>
      <c r="Q3278" s="13">
        <v>1.26</v>
      </c>
      <c r="R3278" s="13">
        <v>0</v>
      </c>
      <c r="S3278" s="13">
        <v>1.58</v>
      </c>
      <c r="T3278" s="13">
        <v>1.58</v>
      </c>
      <c r="U3278" s="13">
        <v>2.84</v>
      </c>
      <c r="V3278" s="13">
        <v>0.248</v>
      </c>
      <c r="W3278" s="13">
        <v>2.5919999999999996</v>
      </c>
      <c r="X3278" s="14">
        <v>8.732394366197184E-2</v>
      </c>
      <c r="Y3278" s="15">
        <v>2.2277227722772279</v>
      </c>
      <c r="Z3278" s="14">
        <v>0.46198830409356728</v>
      </c>
      <c r="AA3278" s="14">
        <v>0.55633802816901412</v>
      </c>
      <c r="AB3278" s="14">
        <v>0.85869565217391308</v>
      </c>
      <c r="AC3278" s="14">
        <v>1.253968253968254</v>
      </c>
      <c r="AD3278" s="13">
        <v>0.125</v>
      </c>
      <c r="AE3278" s="15">
        <v>0.3595000000000001</v>
      </c>
      <c r="AF3278" s="14">
        <v>3.1622776601683791E-2</v>
      </c>
      <c r="AG3278" s="14" t="s">
        <v>7128</v>
      </c>
      <c r="AH3278" s="15">
        <v>0.78768577494692149</v>
      </c>
      <c r="AI3278" s="5">
        <v>0.96875</v>
      </c>
      <c r="AJ3278" s="15">
        <v>96.923076923076934</v>
      </c>
      <c r="AK3278" s="15">
        <v>96.923076923076934</v>
      </c>
      <c r="AL3278" s="15" t="s">
        <v>7128</v>
      </c>
      <c r="AM3278" s="15" t="s">
        <v>7128</v>
      </c>
      <c r="AN3278" s="15">
        <v>0.68478260869565211</v>
      </c>
      <c r="AO3278" s="15">
        <v>8.6301369863013705E-2</v>
      </c>
      <c r="AP3278" s="15">
        <v>83.612903225806434</v>
      </c>
      <c r="AQ3278" s="15">
        <v>12.401913875598085</v>
      </c>
      <c r="AR3278" s="15">
        <v>0.81715006305170235</v>
      </c>
      <c r="AS3278" s="15">
        <v>0.17753424657534245</v>
      </c>
      <c r="AT3278" s="14">
        <v>0</v>
      </c>
      <c r="AU3278" s="14">
        <v>0</v>
      </c>
      <c r="AV3278" s="12">
        <v>-0.377</v>
      </c>
      <c r="AW3278" s="12">
        <v>1.7630000000000001</v>
      </c>
      <c r="AX3278" s="12">
        <v>0.313</v>
      </c>
      <c r="AY3278" s="12">
        <v>1.556</v>
      </c>
      <c r="AZ3278" s="14" t="s">
        <v>7128</v>
      </c>
      <c r="BA3278" s="14" t="s">
        <v>7128</v>
      </c>
      <c r="BB3278" s="14">
        <v>6.842105263157895E-3</v>
      </c>
      <c r="BC3278" s="14">
        <v>1.2530315278900568E-2</v>
      </c>
      <c r="BD3278" s="14">
        <v>8.9041095890410955E-4</v>
      </c>
      <c r="BE3278" s="14">
        <v>2.1232876712328768E-3</v>
      </c>
      <c r="BF3278" s="14">
        <v>0</v>
      </c>
      <c r="BG3278" s="14">
        <v>2.1099999999999997E-2</v>
      </c>
      <c r="BH3278" s="13">
        <v>1.2999999999999999E-2</v>
      </c>
      <c r="BI3278" s="13">
        <v>1.2999999999999999E-2</v>
      </c>
      <c r="BJ3278" s="13">
        <v>3.1E-2</v>
      </c>
      <c r="BK3278" s="13">
        <v>3.1E-2</v>
      </c>
      <c r="BL3278" s="13">
        <v>14.6</v>
      </c>
      <c r="BM3278" s="13">
        <v>14.6</v>
      </c>
      <c r="BN3278" s="13">
        <v>0.20899999999999999</v>
      </c>
      <c r="BO3278" s="13">
        <v>0.20899999999999999</v>
      </c>
      <c r="BP3278" s="13">
        <v>3.1E-2</v>
      </c>
      <c r="BQ3278" s="13">
        <v>0</v>
      </c>
      <c r="BR3278" s="13">
        <v>0</v>
      </c>
      <c r="BS3278" s="13">
        <v>-0.157</v>
      </c>
      <c r="BT3278" s="14">
        <v>-5.064516129032258</v>
      </c>
      <c r="BU3278" s="13">
        <v>0.188</v>
      </c>
      <c r="BV3278" s="13">
        <v>0.17</v>
      </c>
      <c r="BW3278" s="13">
        <v>0.17</v>
      </c>
      <c r="BX3278" s="13">
        <v>1.9</v>
      </c>
      <c r="BY3278" s="13">
        <v>2.4739999999999998</v>
      </c>
      <c r="BZ3278" s="13">
        <v>1.84</v>
      </c>
      <c r="CA3278" s="13">
        <v>3.1719999999999997</v>
      </c>
      <c r="CB3278" s="13">
        <v>0</v>
      </c>
      <c r="CC3278" s="15">
        <v>-0.126</v>
      </c>
      <c r="CD3278" s="15">
        <v>0.64800000000000002</v>
      </c>
      <c r="CE3278" s="15">
        <v>0.36</v>
      </c>
      <c r="CF3278" s="15" t="s">
        <v>7128</v>
      </c>
      <c r="CG3278" s="15" t="s">
        <v>7128</v>
      </c>
      <c r="CH3278" s="13" t="s">
        <v>7128</v>
      </c>
      <c r="CI3278" s="13" t="s">
        <v>7128</v>
      </c>
      <c r="CJ3278" s="13">
        <v>0</v>
      </c>
      <c r="CK3278" s="12">
        <f t="shared" si="102"/>
        <v>0</v>
      </c>
      <c r="CL3278" s="36">
        <f t="shared" si="103"/>
        <v>4.602774274905423</v>
      </c>
      <c r="CM3278" s="13">
        <v>1.2999999999999999E-2</v>
      </c>
      <c r="CN3278" s="13" t="s">
        <v>7128</v>
      </c>
      <c r="CO3278" s="13">
        <v>1.2999999999999999E-2</v>
      </c>
      <c r="CP3278" s="13">
        <v>1.26</v>
      </c>
      <c r="CQ3278" s="13">
        <v>0.20899999999999999</v>
      </c>
      <c r="CR3278" s="13">
        <v>2.5919999999999996</v>
      </c>
      <c r="CS3278" s="13" t="s">
        <v>7128</v>
      </c>
      <c r="CT3278" s="13">
        <v>0</v>
      </c>
      <c r="CU3278" s="13">
        <v>3.1E-2</v>
      </c>
      <c r="CV3278" s="13">
        <v>3.1719999999999997</v>
      </c>
      <c r="CW3278" s="13">
        <v>0.20899999999999999</v>
      </c>
      <c r="CX3278" s="12">
        <v>6.842105263157895E-3</v>
      </c>
      <c r="CY3278" s="12">
        <v>1.2530315278900568E-2</v>
      </c>
      <c r="CZ3278" s="15">
        <v>12.401913875598085</v>
      </c>
      <c r="DA3278" s="20"/>
      <c r="DB3278" s="20"/>
    </row>
    <row r="3279" spans="1:106">
      <c r="A3279" s="8" t="s">
        <v>569</v>
      </c>
      <c r="B3279" s="8" t="s">
        <v>570</v>
      </c>
      <c r="C3279" s="9" t="s">
        <v>7179</v>
      </c>
      <c r="D3279" s="9" t="s">
        <v>7126</v>
      </c>
      <c r="E3279" s="10" t="s">
        <v>7127</v>
      </c>
      <c r="F3279" s="10" t="s">
        <v>7126</v>
      </c>
      <c r="G3279" s="11">
        <v>0.79</v>
      </c>
      <c r="H3279" s="11">
        <v>2.1576608122790852</v>
      </c>
      <c r="I3279" s="12">
        <v>9.0499999999999997E-2</v>
      </c>
      <c r="J3279" s="12">
        <v>0.25176830351125723</v>
      </c>
      <c r="K3279" s="12">
        <v>4.7E-2</v>
      </c>
      <c r="L3279" s="12">
        <v>0.10350000000000001</v>
      </c>
      <c r="M3279" s="12">
        <v>6.8320350000000002E-2</v>
      </c>
      <c r="N3279" s="12">
        <v>0.13018954208238825</v>
      </c>
      <c r="O3279" s="12">
        <v>-0.26239391901947262</v>
      </c>
      <c r="P3279" s="12">
        <v>-8.9816887533887654E-2</v>
      </c>
      <c r="Q3279" s="13">
        <v>309.39999999999998</v>
      </c>
      <c r="R3279" s="13">
        <v>0</v>
      </c>
      <c r="S3279" s="13">
        <v>608</v>
      </c>
      <c r="T3279" s="13">
        <v>608</v>
      </c>
      <c r="U3279" s="13">
        <v>917.4</v>
      </c>
      <c r="V3279" s="13">
        <v>36.200000000000003</v>
      </c>
      <c r="W3279" s="13">
        <v>881.19999999999993</v>
      </c>
      <c r="X3279" s="14">
        <v>3.9459341617615003E-2</v>
      </c>
      <c r="Y3279" s="15">
        <v>0.83186720722098983</v>
      </c>
      <c r="Z3279" s="14">
        <v>0.25772540375566955</v>
      </c>
      <c r="AA3279" s="14">
        <v>0.66274253324613042</v>
      </c>
      <c r="AB3279" s="14">
        <v>0.34721032493861004</v>
      </c>
      <c r="AC3279" s="14">
        <v>1.9650937297996123</v>
      </c>
      <c r="AD3279" s="13">
        <v>0.11799999999999999</v>
      </c>
      <c r="AE3279" s="15">
        <v>4.6158333333333337</v>
      </c>
      <c r="AF3279" s="14">
        <v>0.27018512172212589</v>
      </c>
      <c r="AG3279" s="14">
        <v>0.83276236147230598</v>
      </c>
      <c r="AH3279" s="15">
        <v>0.64312267657992561</v>
      </c>
      <c r="AI3279" s="5">
        <v>9.9487179487179507</v>
      </c>
      <c r="AJ3279" s="15" t="s">
        <v>7128</v>
      </c>
      <c r="AK3279" s="15" t="s">
        <v>7128</v>
      </c>
      <c r="AL3279" s="15">
        <v>4.3703703703703702</v>
      </c>
      <c r="AM3279" s="15" t="s">
        <v>7128</v>
      </c>
      <c r="AN3279" s="15">
        <v>0.17668893838158872</v>
      </c>
      <c r="AO3279" s="15">
        <v>0.56367280014574606</v>
      </c>
      <c r="AP3279" s="15">
        <v>7.5704467353951879</v>
      </c>
      <c r="AQ3279" s="15">
        <v>7.0779116465863448</v>
      </c>
      <c r="AR3279" s="15">
        <v>0.46496411988180664</v>
      </c>
      <c r="AS3279" s="15">
        <v>1.6053926033885952</v>
      </c>
      <c r="AT3279" s="14" t="s">
        <v>7128</v>
      </c>
      <c r="AU3279" s="14">
        <v>0</v>
      </c>
      <c r="AV3279" s="12" t="s">
        <v>7128</v>
      </c>
      <c r="AW3279" s="12" t="s">
        <v>7128</v>
      </c>
      <c r="AX3279" s="12">
        <v>0.124</v>
      </c>
      <c r="AY3279" s="12">
        <v>2.6200000000000001E-2</v>
      </c>
      <c r="AZ3279" s="14">
        <v>0.33299999999999996</v>
      </c>
      <c r="BA3279" s="14">
        <v>-7.6799999999999993E-2</v>
      </c>
      <c r="BB3279" s="14">
        <v>-1.0625615508215416E-2</v>
      </c>
      <c r="BC3279" s="14">
        <v>4.03726545485006E-2</v>
      </c>
      <c r="BD3279" s="14">
        <v>-3.7347422116961196E-2</v>
      </c>
      <c r="BE3279" s="14">
        <v>0.21206048460557481</v>
      </c>
      <c r="BF3279" s="14">
        <v>0.1190159574468085</v>
      </c>
      <c r="BG3279" s="14">
        <v>0.29469999999999996</v>
      </c>
      <c r="BH3279" s="13">
        <v>-20.5</v>
      </c>
      <c r="BI3279" s="13">
        <v>-20.5</v>
      </c>
      <c r="BJ3279" s="13">
        <v>116.4</v>
      </c>
      <c r="BK3279" s="13">
        <v>116.4</v>
      </c>
      <c r="BL3279" s="13">
        <v>548.9</v>
      </c>
      <c r="BM3279" s="13">
        <v>548.9</v>
      </c>
      <c r="BN3279" s="13">
        <v>124.5</v>
      </c>
      <c r="BO3279" s="13">
        <v>124.5</v>
      </c>
      <c r="BP3279" s="13">
        <v>102.5465425531915</v>
      </c>
      <c r="BQ3279" s="13">
        <v>0</v>
      </c>
      <c r="BR3279" s="13">
        <v>0</v>
      </c>
      <c r="BS3279" s="13">
        <v>-7.32</v>
      </c>
      <c r="BT3279" s="14">
        <v>-7.1382221357712508E-2</v>
      </c>
      <c r="BU3279" s="13">
        <v>109.86654255319149</v>
      </c>
      <c r="BV3279" s="13">
        <v>-13.18</v>
      </c>
      <c r="BW3279" s="13">
        <v>-13.18</v>
      </c>
      <c r="BX3279" s="13">
        <v>1929.3</v>
      </c>
      <c r="BY3279" s="13">
        <v>2539.9999999999995</v>
      </c>
      <c r="BZ3279" s="13">
        <v>1751.1</v>
      </c>
      <c r="CA3279" s="13">
        <v>1895.2</v>
      </c>
      <c r="CB3279" s="13">
        <v>0</v>
      </c>
      <c r="CC3279" s="15">
        <v>1.5</v>
      </c>
      <c r="CD3279" s="15">
        <v>1.99</v>
      </c>
      <c r="CE3279" s="15">
        <v>0.36</v>
      </c>
      <c r="CF3279" s="15" t="s">
        <v>7128</v>
      </c>
      <c r="CG3279" s="15" t="s">
        <v>7128</v>
      </c>
      <c r="CH3279" s="13" t="s">
        <v>7128</v>
      </c>
      <c r="CI3279" s="13" t="s">
        <v>7128</v>
      </c>
      <c r="CJ3279" s="13">
        <v>0</v>
      </c>
      <c r="CK3279" s="12">
        <f t="shared" si="102"/>
        <v>0</v>
      </c>
      <c r="CL3279" s="36">
        <f t="shared" si="103"/>
        <v>0.28962642465175176</v>
      </c>
      <c r="CM3279" s="13">
        <v>150.4</v>
      </c>
      <c r="CN3279" s="13">
        <v>17.899999999999999</v>
      </c>
      <c r="CO3279" s="13" t="s">
        <v>7128</v>
      </c>
      <c r="CP3279" s="13" t="s">
        <v>7128</v>
      </c>
      <c r="CQ3279" s="13">
        <v>124.5</v>
      </c>
      <c r="CR3279" s="13">
        <v>881.19999999999993</v>
      </c>
      <c r="CS3279" s="13" t="s">
        <v>7128</v>
      </c>
      <c r="CT3279" s="13">
        <v>0</v>
      </c>
      <c r="CU3279" s="13">
        <v>116.4</v>
      </c>
      <c r="CV3279" s="13">
        <v>1895.2</v>
      </c>
      <c r="CW3279" s="13">
        <v>124.5</v>
      </c>
      <c r="CX3279" s="12">
        <v>-1.0625615508215416E-2</v>
      </c>
      <c r="CY3279" s="12">
        <v>4.03726545485006E-2</v>
      </c>
      <c r="CZ3279" s="15">
        <v>7.0779116465863448</v>
      </c>
      <c r="DA3279" s="20"/>
      <c r="DB3279" s="20"/>
    </row>
    <row r="3280" spans="1:106">
      <c r="A3280" s="8" t="s">
        <v>225</v>
      </c>
      <c r="B3280" s="8" t="s">
        <v>226</v>
      </c>
      <c r="C3280" s="9" t="s">
        <v>7136</v>
      </c>
      <c r="D3280" s="9" t="s">
        <v>7126</v>
      </c>
      <c r="E3280" s="10" t="s">
        <v>7127</v>
      </c>
      <c r="F3280" s="10" t="s">
        <v>7126</v>
      </c>
      <c r="G3280" s="11">
        <v>0.39</v>
      </c>
      <c r="H3280" s="11">
        <v>0.86218509033075919</v>
      </c>
      <c r="I3280" s="12">
        <v>9.0499999999999997E-2</v>
      </c>
      <c r="J3280" s="12">
        <v>0.13452775067493369</v>
      </c>
      <c r="K3280" s="12">
        <v>3.6999999999999998E-2</v>
      </c>
      <c r="L3280" s="12">
        <v>9.35E-2</v>
      </c>
      <c r="M3280" s="12">
        <v>6.1719349999999999E-2</v>
      </c>
      <c r="N3280" s="12">
        <v>8.2999259184681484E-2</v>
      </c>
      <c r="O3280" s="12">
        <v>-7.985591535879949E-2</v>
      </c>
      <c r="P3280" s="12">
        <v>-8.3010740492191148E-2</v>
      </c>
      <c r="Q3280" s="13">
        <v>287.8</v>
      </c>
      <c r="R3280" s="13">
        <v>47.196764088166482</v>
      </c>
      <c r="S3280" s="13">
        <v>649.70000000000005</v>
      </c>
      <c r="T3280" s="13">
        <v>696.89676408816649</v>
      </c>
      <c r="U3280" s="13">
        <v>984.69676408816645</v>
      </c>
      <c r="V3280" s="13">
        <v>114.8</v>
      </c>
      <c r="W3280" s="13">
        <v>869.89676408816649</v>
      </c>
      <c r="X3280" s="14">
        <v>0.11658411420322408</v>
      </c>
      <c r="Y3280" s="15">
        <v>2.7655604424896708E-2</v>
      </c>
      <c r="Z3280" s="14">
        <v>0.42775481725082343</v>
      </c>
      <c r="AA3280" s="14">
        <v>0.70772728164034948</v>
      </c>
      <c r="AB3280" s="14">
        <v>0.74750269665147107</v>
      </c>
      <c r="AC3280" s="14">
        <v>2.4214620016962005</v>
      </c>
      <c r="AD3280" s="13">
        <v>0.38400000000000001</v>
      </c>
      <c r="AE3280" s="15">
        <v>2.9298611111111112</v>
      </c>
      <c r="AF3280" s="14">
        <v>0.21447610589527216</v>
      </c>
      <c r="AG3280" s="14">
        <v>0.60496249434590355</v>
      </c>
      <c r="AH3280" s="15">
        <v>0.40488656195462475</v>
      </c>
      <c r="AI3280" s="5" t="s">
        <v>7128</v>
      </c>
      <c r="AJ3280" s="15">
        <v>7.0366748166259177</v>
      </c>
      <c r="AK3280" s="15">
        <v>7.0366748166259177</v>
      </c>
      <c r="AL3280" s="15" t="s">
        <v>7128</v>
      </c>
      <c r="AM3280" s="15" t="s">
        <v>7128</v>
      </c>
      <c r="AN3280" s="15">
        <v>0.30869891665772825</v>
      </c>
      <c r="AO3280" s="15">
        <v>0.74811541460878617</v>
      </c>
      <c r="AP3280" s="15" t="s">
        <v>7128</v>
      </c>
      <c r="AQ3280" s="15">
        <v>92.345728671779881</v>
      </c>
      <c r="AR3280" s="15">
        <v>0.57441800241295426</v>
      </c>
      <c r="AS3280" s="15">
        <v>2.2612341151239055</v>
      </c>
      <c r="AT3280" s="14">
        <v>0</v>
      </c>
      <c r="AU3280" s="14">
        <v>0</v>
      </c>
      <c r="AV3280" s="12">
        <v>-0.26</v>
      </c>
      <c r="AW3280" s="12">
        <v>-4.5100000000000001E-2</v>
      </c>
      <c r="AX3280" s="12">
        <v>2.52E-2</v>
      </c>
      <c r="AY3280" s="12">
        <v>0.10099999999999999</v>
      </c>
      <c r="AZ3280" s="14" t="s">
        <v>7128</v>
      </c>
      <c r="BA3280" s="14" t="s">
        <v>7128</v>
      </c>
      <c r="BB3280" s="14">
        <v>5.4671835316134204E-2</v>
      </c>
      <c r="BC3280" s="14">
        <v>-1.1481307509666255E-5</v>
      </c>
      <c r="BD3280" s="14">
        <v>0.10631661034572394</v>
      </c>
      <c r="BE3280" s="14">
        <v>-5.030625846970567E-5</v>
      </c>
      <c r="BF3280" s="14">
        <v>0.5</v>
      </c>
      <c r="BG3280" s="14">
        <v>1.18E-2</v>
      </c>
      <c r="BH3280" s="13">
        <v>40.9</v>
      </c>
      <c r="BI3280" s="13">
        <v>40.9</v>
      </c>
      <c r="BJ3280" s="13">
        <v>0</v>
      </c>
      <c r="BK3280" s="13">
        <v>-1.9352817633295771E-2</v>
      </c>
      <c r="BL3280" s="13">
        <v>384.7</v>
      </c>
      <c r="BM3280" s="13">
        <v>384.7</v>
      </c>
      <c r="BN3280" s="13">
        <v>0</v>
      </c>
      <c r="BO3280" s="13">
        <v>9.42</v>
      </c>
      <c r="BP3280" s="13">
        <v>-9.6764088166478857E-3</v>
      </c>
      <c r="BQ3280" s="13">
        <v>355.9</v>
      </c>
      <c r="BR3280" s="13">
        <v>0</v>
      </c>
      <c r="BS3280" s="13">
        <v>7.19</v>
      </c>
      <c r="BT3280" s="14" t="s">
        <v>7128</v>
      </c>
      <c r="BU3280" s="13">
        <v>-7.1996764088166483</v>
      </c>
      <c r="BV3280" s="13">
        <v>-322.19</v>
      </c>
      <c r="BW3280" s="13">
        <v>33.71</v>
      </c>
      <c r="BX3280" s="13">
        <v>748.1</v>
      </c>
      <c r="BY3280" s="13">
        <v>842.79676408816647</v>
      </c>
      <c r="BZ3280" s="13">
        <v>932.3</v>
      </c>
      <c r="CA3280" s="13">
        <v>1514.3967640881665</v>
      </c>
      <c r="CB3280" s="13">
        <v>0</v>
      </c>
      <c r="CC3280" s="15">
        <v>0.86499999999999999</v>
      </c>
      <c r="CD3280" s="15">
        <v>1.44</v>
      </c>
      <c r="CE3280" s="15">
        <v>0.36</v>
      </c>
      <c r="CF3280" s="15" t="s">
        <v>7128</v>
      </c>
      <c r="CG3280" s="15" t="s">
        <v>7128</v>
      </c>
      <c r="CH3280" s="13" t="s">
        <v>7128</v>
      </c>
      <c r="CI3280" s="13" t="s">
        <v>7128</v>
      </c>
      <c r="CJ3280" s="13">
        <v>0</v>
      </c>
      <c r="CK3280" s="12">
        <f t="shared" si="102"/>
        <v>0</v>
      </c>
      <c r="CL3280" s="36">
        <f t="shared" si="103"/>
        <v>0.2540285406853941</v>
      </c>
      <c r="CM3280" s="13">
        <v>95.2</v>
      </c>
      <c r="CN3280" s="13">
        <v>54.3</v>
      </c>
      <c r="CO3280" s="13">
        <v>40.9</v>
      </c>
      <c r="CP3280" s="13">
        <v>287.8</v>
      </c>
      <c r="CQ3280" s="13">
        <v>9.42</v>
      </c>
      <c r="CR3280" s="13">
        <v>869.89676408816649</v>
      </c>
      <c r="CS3280" s="13" t="s">
        <v>7128</v>
      </c>
      <c r="CT3280" s="13">
        <v>0</v>
      </c>
      <c r="CU3280" s="13">
        <v>-1.9352817633295771E-2</v>
      </c>
      <c r="CV3280" s="13">
        <v>1514.3967640881665</v>
      </c>
      <c r="CW3280" s="13">
        <v>0</v>
      </c>
      <c r="CX3280" s="12">
        <v>5.4671835316134204E-2</v>
      </c>
      <c r="CY3280" s="12">
        <v>-1.1481307509666255E-5</v>
      </c>
      <c r="CZ3280" s="15" t="s">
        <v>7128</v>
      </c>
      <c r="DA3280" s="20"/>
      <c r="DB3280" s="20"/>
    </row>
    <row r="3281" spans="1:106" ht="24">
      <c r="A3281" s="8" t="s">
        <v>1661</v>
      </c>
      <c r="B3281" s="8" t="s">
        <v>1662</v>
      </c>
      <c r="C3281" s="9" t="s">
        <v>7159</v>
      </c>
      <c r="D3281" s="9" t="s">
        <v>7126</v>
      </c>
      <c r="E3281" s="10" t="s">
        <v>7127</v>
      </c>
      <c r="F3281" s="10" t="s">
        <v>7126</v>
      </c>
      <c r="G3281" s="11">
        <v>0.69</v>
      </c>
      <c r="H3281" s="11">
        <v>0.69</v>
      </c>
      <c r="I3281" s="12">
        <v>9.0499999999999997E-2</v>
      </c>
      <c r="J3281" s="12">
        <v>0.118945</v>
      </c>
      <c r="K3281" s="12">
        <v>4.7E-2</v>
      </c>
      <c r="L3281" s="12">
        <v>0.10350000000000001</v>
      </c>
      <c r="M3281" s="12">
        <v>6.8320350000000002E-2</v>
      </c>
      <c r="N3281" s="12">
        <v>0.118945</v>
      </c>
      <c r="O3281" s="12" t="s">
        <v>7128</v>
      </c>
      <c r="P3281" s="12" t="s">
        <v>7128</v>
      </c>
      <c r="Q3281" s="13">
        <v>23</v>
      </c>
      <c r="R3281" s="13">
        <v>0</v>
      </c>
      <c r="S3281" s="13">
        <v>0</v>
      </c>
      <c r="T3281" s="13">
        <v>0</v>
      </c>
      <c r="U3281" s="13">
        <v>23</v>
      </c>
      <c r="V3281" s="13">
        <v>0</v>
      </c>
      <c r="W3281" s="13">
        <v>23</v>
      </c>
      <c r="X3281" s="14">
        <v>0</v>
      </c>
      <c r="Y3281" s="15">
        <v>0.46781437125748504</v>
      </c>
      <c r="Z3281" s="14" t="s">
        <v>7128</v>
      </c>
      <c r="AA3281" s="14">
        <v>0</v>
      </c>
      <c r="AB3281" s="14" t="s">
        <v>7128</v>
      </c>
      <c r="AC3281" s="14">
        <v>0</v>
      </c>
      <c r="AD3281" s="13">
        <v>0.34399999999999997</v>
      </c>
      <c r="AE3281" s="15">
        <v>3.3993055555555558</v>
      </c>
      <c r="AF3281" s="14">
        <v>0.17320508075688773</v>
      </c>
      <c r="AG3281" s="14">
        <v>0.80973375253845026</v>
      </c>
      <c r="AH3281" s="15">
        <v>0.46432264736297824</v>
      </c>
      <c r="AI3281" s="5" t="s">
        <v>7128</v>
      </c>
      <c r="AJ3281" s="15">
        <v>4.4921875</v>
      </c>
      <c r="AK3281" s="15">
        <v>4.4921875</v>
      </c>
      <c r="AL3281" s="15" t="s">
        <v>7128</v>
      </c>
      <c r="AM3281" s="15" t="s">
        <v>7128</v>
      </c>
      <c r="AN3281" s="15" t="s">
        <v>7128</v>
      </c>
      <c r="AO3281" s="15">
        <v>0.23046092184368738</v>
      </c>
      <c r="AP3281" s="15" t="s">
        <v>7128</v>
      </c>
      <c r="AQ3281" s="15" t="s">
        <v>7128</v>
      </c>
      <c r="AR3281" s="15" t="s">
        <v>7128</v>
      </c>
      <c r="AS3281" s="15">
        <v>0.23046092184368738</v>
      </c>
      <c r="AT3281" s="14">
        <v>0</v>
      </c>
      <c r="AU3281" s="14">
        <v>0</v>
      </c>
      <c r="AV3281" s="12" t="s">
        <v>7128</v>
      </c>
      <c r="AW3281" s="12" t="s">
        <v>7128</v>
      </c>
      <c r="AX3281" s="12">
        <v>-0.53600000000000003</v>
      </c>
      <c r="AY3281" s="12">
        <v>-0.35499999999999998</v>
      </c>
      <c r="AZ3281" s="14" t="s">
        <v>7128</v>
      </c>
      <c r="BA3281" s="14" t="s">
        <v>7128</v>
      </c>
      <c r="BB3281" s="14" t="s">
        <v>7128</v>
      </c>
      <c r="BC3281" s="14" t="s">
        <v>7128</v>
      </c>
      <c r="BD3281" s="14">
        <v>5.1302605210420842E-2</v>
      </c>
      <c r="BE3281" s="14">
        <v>-2.7695390781563125</v>
      </c>
      <c r="BF3281" s="14">
        <v>0.5</v>
      </c>
      <c r="BG3281" s="14">
        <v>5.6399999999999999E-2</v>
      </c>
      <c r="BH3281" s="13">
        <v>5.12</v>
      </c>
      <c r="BI3281" s="13">
        <v>5.12</v>
      </c>
      <c r="BJ3281" s="13">
        <v>-276.39999999999998</v>
      </c>
      <c r="BK3281" s="13">
        <v>-276.39999999999998</v>
      </c>
      <c r="BL3281" s="13">
        <v>99.8</v>
      </c>
      <c r="BM3281" s="13">
        <v>99.8</v>
      </c>
      <c r="BN3281" s="13">
        <v>-274</v>
      </c>
      <c r="BO3281" s="13">
        <v>-274</v>
      </c>
      <c r="BP3281" s="13">
        <v>-138.19999999999999</v>
      </c>
      <c r="BQ3281" s="13">
        <v>0</v>
      </c>
      <c r="BR3281" s="13">
        <v>0</v>
      </c>
      <c r="BS3281" s="13">
        <v>-4.8499999999999996</v>
      </c>
      <c r="BT3281" s="14" t="s">
        <v>7128</v>
      </c>
      <c r="BU3281" s="13">
        <v>-133.35</v>
      </c>
      <c r="BV3281" s="13">
        <v>9.9699999999999989</v>
      </c>
      <c r="BW3281" s="13">
        <v>9.9699999999999989</v>
      </c>
      <c r="BX3281" s="13">
        <v>0</v>
      </c>
      <c r="BY3281" s="13">
        <v>0</v>
      </c>
      <c r="BZ3281" s="13">
        <v>0</v>
      </c>
      <c r="CA3281" s="13">
        <v>0</v>
      </c>
      <c r="CB3281" s="13">
        <v>0</v>
      </c>
      <c r="CC3281" s="15">
        <v>0.93500000000000005</v>
      </c>
      <c r="CD3281" s="15">
        <v>1.81</v>
      </c>
      <c r="CE3281" s="15">
        <v>0.36</v>
      </c>
      <c r="CF3281" s="15" t="s">
        <v>7128</v>
      </c>
      <c r="CG3281" s="15" t="s">
        <v>7128</v>
      </c>
      <c r="CH3281" s="13" t="s">
        <v>7128</v>
      </c>
      <c r="CI3281" s="13" t="s">
        <v>7128</v>
      </c>
      <c r="CJ3281" s="13">
        <v>0</v>
      </c>
      <c r="CK3281" s="12">
        <f t="shared" si="102"/>
        <v>0</v>
      </c>
      <c r="CL3281" s="36" t="str">
        <f t="shared" si="103"/>
        <v>NA</v>
      </c>
      <c r="CM3281" s="13">
        <v>24.8</v>
      </c>
      <c r="CN3281" s="13">
        <v>19.899999999999999</v>
      </c>
      <c r="CO3281" s="13">
        <v>5.12</v>
      </c>
      <c r="CP3281" s="13">
        <v>23</v>
      </c>
      <c r="CQ3281" s="13" t="s">
        <v>7128</v>
      </c>
      <c r="CR3281" s="13" t="s">
        <v>7128</v>
      </c>
      <c r="CS3281" s="13" t="s">
        <v>7128</v>
      </c>
      <c r="CT3281" s="13">
        <v>0</v>
      </c>
      <c r="CU3281" s="13">
        <v>-276.39999999999998</v>
      </c>
      <c r="CV3281" s="13">
        <v>0</v>
      </c>
      <c r="CW3281" s="13">
        <v>-274</v>
      </c>
      <c r="CX3281" s="12" t="s">
        <v>7128</v>
      </c>
      <c r="CY3281" s="12" t="s">
        <v>7128</v>
      </c>
      <c r="CZ3281" s="15" t="s">
        <v>7128</v>
      </c>
      <c r="DA3281" s="20"/>
      <c r="DB3281" s="20"/>
    </row>
    <row r="3282" spans="1:106">
      <c r="A3282" s="8" t="s">
        <v>503</v>
      </c>
      <c r="B3282" s="8" t="s">
        <v>504</v>
      </c>
      <c r="C3282" s="9" t="s">
        <v>7159</v>
      </c>
      <c r="D3282" s="9" t="s">
        <v>7126</v>
      </c>
      <c r="E3282" s="10" t="s">
        <v>7127</v>
      </c>
      <c r="F3282" s="10" t="s">
        <v>7126</v>
      </c>
      <c r="G3282" s="11">
        <v>0.69</v>
      </c>
      <c r="H3282" s="11">
        <v>0.69</v>
      </c>
      <c r="I3282" s="12">
        <v>9.0499999999999997E-2</v>
      </c>
      <c r="J3282" s="12">
        <v>0.118945</v>
      </c>
      <c r="K3282" s="12">
        <v>3.2000000000000001E-2</v>
      </c>
      <c r="L3282" s="12">
        <v>8.8499999999999995E-2</v>
      </c>
      <c r="M3282" s="12">
        <v>5.8418850000000001E-2</v>
      </c>
      <c r="N3282" s="12">
        <v>0.118945</v>
      </c>
      <c r="O3282" s="12" t="s">
        <v>7128</v>
      </c>
      <c r="P3282" s="12" t="s">
        <v>7128</v>
      </c>
      <c r="Q3282" s="13">
        <v>4344.6000000000004</v>
      </c>
      <c r="R3282" s="13">
        <v>0</v>
      </c>
      <c r="S3282" s="13">
        <v>0</v>
      </c>
      <c r="T3282" s="13">
        <v>0</v>
      </c>
      <c r="U3282" s="13">
        <v>4344.6000000000004</v>
      </c>
      <c r="V3282" s="13">
        <v>0</v>
      </c>
      <c r="W3282" s="13">
        <v>4344.6000000000004</v>
      </c>
      <c r="X3282" s="14">
        <v>0</v>
      </c>
      <c r="Y3282" s="15">
        <v>2.5529500756429655E-2</v>
      </c>
      <c r="Z3282" s="14" t="s">
        <v>7128</v>
      </c>
      <c r="AA3282" s="14">
        <v>0</v>
      </c>
      <c r="AB3282" s="14" t="s">
        <v>7128</v>
      </c>
      <c r="AC3282" s="14">
        <v>0</v>
      </c>
      <c r="AD3282" s="13">
        <v>16.43</v>
      </c>
      <c r="AE3282" s="15">
        <v>2.121694444444445</v>
      </c>
      <c r="AF3282" s="14">
        <v>0.25099800796022265</v>
      </c>
      <c r="AG3282" s="14">
        <v>0.40578011286902671</v>
      </c>
      <c r="AH3282" s="15">
        <v>0.34176325957147885</v>
      </c>
      <c r="AI3282" s="5">
        <v>5.666666666666667</v>
      </c>
      <c r="AJ3282" s="15">
        <v>104.4375</v>
      </c>
      <c r="AK3282" s="15">
        <v>104.4375</v>
      </c>
      <c r="AL3282" s="15">
        <v>79.371980676328505</v>
      </c>
      <c r="AM3282" s="15">
        <v>4.1942771084337354</v>
      </c>
      <c r="AN3282" s="15" t="s">
        <v>7128</v>
      </c>
      <c r="AO3282" s="15">
        <v>6.5048659979038783</v>
      </c>
      <c r="AP3282" s="15">
        <v>65.529411764705884</v>
      </c>
      <c r="AQ3282" s="15">
        <v>44.377936670071506</v>
      </c>
      <c r="AR3282" s="15" t="s">
        <v>7128</v>
      </c>
      <c r="AS3282" s="15">
        <v>6.5048659979038783</v>
      </c>
      <c r="AT3282" s="14">
        <v>0.10169230769230768</v>
      </c>
      <c r="AU3282" s="14">
        <v>9.7371449615614762E-4</v>
      </c>
      <c r="AV3282" s="12">
        <v>0.27</v>
      </c>
      <c r="AW3282" s="12">
        <v>0.23699999999999999</v>
      </c>
      <c r="AX3282" s="12">
        <v>5.4699999999999999E-2</v>
      </c>
      <c r="AY3282" s="12">
        <v>0.126</v>
      </c>
      <c r="AZ3282" s="14">
        <v>0.249</v>
      </c>
      <c r="BA3282" s="14">
        <v>0.161</v>
      </c>
      <c r="BB3282" s="14" t="s">
        <v>7128</v>
      </c>
      <c r="BC3282" s="14" t="s">
        <v>7128</v>
      </c>
      <c r="BD3282" s="14">
        <v>6.2284773169636175E-2</v>
      </c>
      <c r="BE3282" s="14">
        <v>9.926635723910765E-2</v>
      </c>
      <c r="BF3282" s="14">
        <v>0.31353135313531355</v>
      </c>
      <c r="BG3282" s="14">
        <v>0.15939999999999999</v>
      </c>
      <c r="BH3282" s="13">
        <v>41.6</v>
      </c>
      <c r="BI3282" s="13">
        <v>41.6</v>
      </c>
      <c r="BJ3282" s="13">
        <v>66.3</v>
      </c>
      <c r="BK3282" s="13">
        <v>66.3</v>
      </c>
      <c r="BL3282" s="13">
        <v>667.9</v>
      </c>
      <c r="BM3282" s="13">
        <v>667.9</v>
      </c>
      <c r="BN3282" s="13">
        <v>97.9</v>
      </c>
      <c r="BO3282" s="13">
        <v>97.9</v>
      </c>
      <c r="BP3282" s="13">
        <v>45.512871287128711</v>
      </c>
      <c r="BQ3282" s="13">
        <v>0</v>
      </c>
      <c r="BR3282" s="13">
        <v>0</v>
      </c>
      <c r="BS3282" s="13">
        <v>-33.200000000000003</v>
      </c>
      <c r="BT3282" s="14">
        <v>-0.72946397493908821</v>
      </c>
      <c r="BU3282" s="13">
        <v>78.712871287128706</v>
      </c>
      <c r="BV3282" s="13">
        <v>74.800000000000011</v>
      </c>
      <c r="BW3282" s="13">
        <v>74.800000000000011</v>
      </c>
      <c r="BX3282" s="13">
        <v>0</v>
      </c>
      <c r="BY3282" s="13">
        <v>0</v>
      </c>
      <c r="BZ3282" s="13">
        <v>0</v>
      </c>
      <c r="CA3282" s="13">
        <v>0</v>
      </c>
      <c r="CB3282" s="13">
        <v>-4.2303999999999995</v>
      </c>
      <c r="CC3282" s="15">
        <v>0.67900000000000005</v>
      </c>
      <c r="CD3282" s="15">
        <v>0.93600000000000005</v>
      </c>
      <c r="CE3282" s="15">
        <v>0.36</v>
      </c>
      <c r="CF3282" s="15" t="s">
        <v>7128</v>
      </c>
      <c r="CG3282" s="15" t="s">
        <v>7128</v>
      </c>
      <c r="CH3282" s="13" t="s">
        <v>7128</v>
      </c>
      <c r="CI3282" s="13" t="s">
        <v>7128</v>
      </c>
      <c r="CJ3282" s="13">
        <v>-4.2303999999999995</v>
      </c>
      <c r="CK3282" s="12">
        <f t="shared" si="102"/>
        <v>5.6556149732620305E-2</v>
      </c>
      <c r="CL3282" s="36" t="str">
        <f t="shared" si="103"/>
        <v>NA</v>
      </c>
      <c r="CM3282" s="13">
        <v>60.6</v>
      </c>
      <c r="CN3282" s="13">
        <v>19</v>
      </c>
      <c r="CO3282" s="13">
        <v>41.6</v>
      </c>
      <c r="CP3282" s="13">
        <v>4344.6000000000004</v>
      </c>
      <c r="CQ3282" s="13">
        <v>97.9</v>
      </c>
      <c r="CR3282" s="13">
        <v>4344.6000000000004</v>
      </c>
      <c r="CS3282" s="13">
        <v>74.800000000000011</v>
      </c>
      <c r="CT3282" s="13">
        <v>0</v>
      </c>
      <c r="CU3282" s="13">
        <v>66.3</v>
      </c>
      <c r="CV3282" s="13">
        <v>0</v>
      </c>
      <c r="CW3282" s="13">
        <v>97.9</v>
      </c>
      <c r="CX3282" s="12" t="s">
        <v>7128</v>
      </c>
      <c r="CY3282" s="12" t="s">
        <v>7128</v>
      </c>
      <c r="CZ3282" s="15">
        <v>44.377936670071506</v>
      </c>
      <c r="DA3282" s="20"/>
      <c r="DB3282" s="20"/>
    </row>
    <row r="3283" spans="1:106" ht="24">
      <c r="A3283" s="8" t="s">
        <v>5293</v>
      </c>
      <c r="B3283" s="8" t="s">
        <v>5294</v>
      </c>
      <c r="C3283" s="9" t="s">
        <v>7142</v>
      </c>
      <c r="D3283" s="9" t="s">
        <v>7126</v>
      </c>
      <c r="E3283" s="10" t="s">
        <v>7127</v>
      </c>
      <c r="F3283" s="10" t="s">
        <v>7126</v>
      </c>
      <c r="G3283" s="11">
        <v>0.1</v>
      </c>
      <c r="H3283" s="11">
        <v>0.10041560644614081</v>
      </c>
      <c r="I3283" s="12">
        <v>9.0499999999999997E-2</v>
      </c>
      <c r="J3283" s="12">
        <v>6.5587612383375737E-2</v>
      </c>
      <c r="K3283" s="12">
        <v>4.7E-2</v>
      </c>
      <c r="L3283" s="12">
        <v>0.10350000000000001</v>
      </c>
      <c r="M3283" s="12">
        <v>6.8320350000000002E-2</v>
      </c>
      <c r="N3283" s="12">
        <v>6.560521050970175E-2</v>
      </c>
      <c r="O3283" s="12">
        <v>-4.1247436430296561E-2</v>
      </c>
      <c r="P3283" s="12">
        <v>-6.560521050970175E-2</v>
      </c>
      <c r="Q3283" s="13">
        <v>2.16</v>
      </c>
      <c r="R3283" s="13">
        <v>0</v>
      </c>
      <c r="S3283" s="13">
        <v>1.4E-2</v>
      </c>
      <c r="T3283" s="13">
        <v>1.4E-2</v>
      </c>
      <c r="U3283" s="13">
        <v>2.1739999999999999</v>
      </c>
      <c r="V3283" s="13">
        <v>0.08</v>
      </c>
      <c r="W3283" s="13">
        <v>2.0939999999999999</v>
      </c>
      <c r="X3283" s="14">
        <v>3.679852805887765E-2</v>
      </c>
      <c r="Y3283" s="15">
        <v>4.6904315196998121E-2</v>
      </c>
      <c r="Z3283" s="14">
        <v>4.1617122473246136E-3</v>
      </c>
      <c r="AA3283" s="14">
        <v>6.439742410303588E-3</v>
      </c>
      <c r="AB3283" s="14">
        <v>4.1791044776119399E-3</v>
      </c>
      <c r="AC3283" s="14">
        <v>6.4814814814814813E-3</v>
      </c>
      <c r="AD3283" s="13">
        <v>0.40500000000000003</v>
      </c>
      <c r="AE3283" s="15">
        <v>-1.3642777777777781</v>
      </c>
      <c r="AF3283" s="14">
        <v>0.11832159566199232</v>
      </c>
      <c r="AG3283" s="14" t="s">
        <v>7128</v>
      </c>
      <c r="AH3283" s="15">
        <v>0.30824891461649784</v>
      </c>
      <c r="AI3283" s="5" t="s">
        <v>7128</v>
      </c>
      <c r="AJ3283" s="15">
        <v>26.024096385542169</v>
      </c>
      <c r="AK3283" s="15">
        <v>26.024096385542169</v>
      </c>
      <c r="AL3283" s="15" t="s">
        <v>7128</v>
      </c>
      <c r="AM3283" s="15" t="s">
        <v>7128</v>
      </c>
      <c r="AN3283" s="15">
        <v>0.64477611940298507</v>
      </c>
      <c r="AO3283" s="15">
        <v>6.9453376205787789</v>
      </c>
      <c r="AP3283" s="15" t="s">
        <v>7128</v>
      </c>
      <c r="AQ3283" s="15" t="s">
        <v>7128</v>
      </c>
      <c r="AR3283" s="15">
        <v>0.6376370280146163</v>
      </c>
      <c r="AS3283" s="15">
        <v>6.733118971061093</v>
      </c>
      <c r="AT3283" s="14">
        <v>0</v>
      </c>
      <c r="AU3283" s="14">
        <v>0</v>
      </c>
      <c r="AV3283" s="12">
        <v>-9.9700000000000011E-2</v>
      </c>
      <c r="AW3283" s="12">
        <v>-0.20300000000000001</v>
      </c>
      <c r="AX3283" s="12">
        <v>-1.89E-2</v>
      </c>
      <c r="AY3283" s="12">
        <v>-5.3399999999999996E-2</v>
      </c>
      <c r="AZ3283" s="14" t="s">
        <v>7128</v>
      </c>
      <c r="BA3283" s="14" t="s">
        <v>7128</v>
      </c>
      <c r="BB3283" s="14">
        <v>2.434017595307918E-2</v>
      </c>
      <c r="BC3283" s="14">
        <v>0</v>
      </c>
      <c r="BD3283" s="14">
        <v>0.26688102893890675</v>
      </c>
      <c r="BE3283" s="14">
        <v>0</v>
      </c>
      <c r="BF3283" s="14">
        <v>0.35877862595419846</v>
      </c>
      <c r="BG3283" s="14" t="s">
        <v>7128</v>
      </c>
      <c r="BH3283" s="13">
        <v>8.3000000000000004E-2</v>
      </c>
      <c r="BI3283" s="13">
        <v>8.3000000000000004E-2</v>
      </c>
      <c r="BJ3283" s="13">
        <v>0</v>
      </c>
      <c r="BK3283" s="13">
        <v>0</v>
      </c>
      <c r="BL3283" s="13">
        <v>0.311</v>
      </c>
      <c r="BM3283" s="13">
        <v>0.311</v>
      </c>
      <c r="BN3283" s="13">
        <v>0</v>
      </c>
      <c r="BO3283" s="13">
        <v>0</v>
      </c>
      <c r="BP3283" s="13">
        <v>0</v>
      </c>
      <c r="BQ3283" s="13">
        <v>0</v>
      </c>
      <c r="BR3283" s="13">
        <v>0</v>
      </c>
      <c r="BS3283" s="13">
        <v>-0.01</v>
      </c>
      <c r="BT3283" s="14" t="s">
        <v>7128</v>
      </c>
      <c r="BU3283" s="13">
        <v>0.01</v>
      </c>
      <c r="BV3283" s="13">
        <v>9.2999999999999999E-2</v>
      </c>
      <c r="BW3283" s="13">
        <v>9.2999999999999999E-2</v>
      </c>
      <c r="BX3283" s="13">
        <v>3.41</v>
      </c>
      <c r="BY3283" s="13">
        <v>3.468</v>
      </c>
      <c r="BZ3283" s="13">
        <v>3.35</v>
      </c>
      <c r="CA3283" s="13">
        <v>3.2839999999999998</v>
      </c>
      <c r="CB3283" s="13">
        <v>0</v>
      </c>
      <c r="CC3283" s="15">
        <v>-0.53800000000000003</v>
      </c>
      <c r="CD3283" s="15">
        <v>-0.39600000000000002</v>
      </c>
      <c r="CE3283" s="15">
        <v>0.36</v>
      </c>
      <c r="CF3283" s="15" t="s">
        <v>7128</v>
      </c>
      <c r="CG3283" s="15">
        <v>1.8962206124263572</v>
      </c>
      <c r="CH3283" s="13" t="s">
        <v>7128</v>
      </c>
      <c r="CI3283" s="13">
        <v>0.10442857142857144</v>
      </c>
      <c r="CJ3283" s="13">
        <v>0</v>
      </c>
      <c r="CK3283" s="12">
        <f t="shared" si="102"/>
        <v>0</v>
      </c>
      <c r="CL3283" s="36">
        <f t="shared" si="103"/>
        <v>9.4701583434835576E-2</v>
      </c>
      <c r="CM3283" s="13">
        <v>0.13100000000000001</v>
      </c>
      <c r="CN3283" s="13">
        <v>4.7E-2</v>
      </c>
      <c r="CO3283" s="13">
        <v>8.3000000000000004E-2</v>
      </c>
      <c r="CP3283" s="13">
        <v>2.16</v>
      </c>
      <c r="CQ3283" s="13" t="s">
        <v>7128</v>
      </c>
      <c r="CR3283" s="13" t="s">
        <v>7128</v>
      </c>
      <c r="CS3283" s="13" t="s">
        <v>7128</v>
      </c>
      <c r="CT3283" s="13">
        <v>0</v>
      </c>
      <c r="CU3283" s="13">
        <v>0</v>
      </c>
      <c r="CV3283" s="13">
        <v>3.2839999999999998</v>
      </c>
      <c r="CW3283" s="13">
        <v>0</v>
      </c>
      <c r="CX3283" s="12">
        <v>2.434017595307918E-2</v>
      </c>
      <c r="CY3283" s="12">
        <v>0</v>
      </c>
      <c r="CZ3283" s="15" t="s">
        <v>7128</v>
      </c>
      <c r="DA3283" s="20"/>
      <c r="DB3283" s="20"/>
    </row>
    <row r="3284" spans="1:106">
      <c r="A3284" s="8" t="s">
        <v>3171</v>
      </c>
      <c r="B3284" s="8" t="s">
        <v>3172</v>
      </c>
      <c r="C3284" s="9" t="s">
        <v>7125</v>
      </c>
      <c r="D3284" s="9" t="s">
        <v>7126</v>
      </c>
      <c r="E3284" s="10" t="s">
        <v>7127</v>
      </c>
      <c r="F3284" s="10" t="s">
        <v>7126</v>
      </c>
      <c r="G3284" s="11">
        <v>1.05</v>
      </c>
      <c r="H3284" s="11">
        <v>1.05</v>
      </c>
      <c r="I3284" s="12">
        <v>9.0499999999999997E-2</v>
      </c>
      <c r="J3284" s="12">
        <v>0.15152499999999999</v>
      </c>
      <c r="K3284" s="12">
        <v>4.7E-2</v>
      </c>
      <c r="L3284" s="12">
        <v>0.10350000000000001</v>
      </c>
      <c r="M3284" s="12">
        <v>6.8320350000000002E-2</v>
      </c>
      <c r="N3284" s="12">
        <v>0.15152499999999999</v>
      </c>
      <c r="O3284" s="12" t="s">
        <v>7128</v>
      </c>
      <c r="P3284" s="12" t="s">
        <v>7128</v>
      </c>
      <c r="Q3284" s="13">
        <v>12.8</v>
      </c>
      <c r="R3284" s="13">
        <v>0</v>
      </c>
      <c r="S3284" s="13">
        <v>0</v>
      </c>
      <c r="T3284" s="13">
        <v>0</v>
      </c>
      <c r="U3284" s="13">
        <v>12.8</v>
      </c>
      <c r="V3284" s="13">
        <v>0</v>
      </c>
      <c r="W3284" s="13">
        <v>12.8</v>
      </c>
      <c r="X3284" s="14">
        <v>0</v>
      </c>
      <c r="Y3284" s="15">
        <v>4.9019607843137261E-2</v>
      </c>
      <c r="Z3284" s="14" t="s">
        <v>7128</v>
      </c>
      <c r="AA3284" s="14">
        <v>0</v>
      </c>
      <c r="AB3284" s="14" t="s">
        <v>7128</v>
      </c>
      <c r="AC3284" s="14">
        <v>0</v>
      </c>
      <c r="AD3284" s="13">
        <v>1.25</v>
      </c>
      <c r="AE3284" s="15">
        <v>-0.23908333333333331</v>
      </c>
      <c r="AF3284" s="14">
        <v>3.1622776601683791E-2</v>
      </c>
      <c r="AG3284" s="14">
        <v>0.81112421983318939</v>
      </c>
      <c r="AH3284" s="15">
        <v>0.6638465877044557</v>
      </c>
      <c r="AI3284" s="5">
        <v>19.208333333333336</v>
      </c>
      <c r="AJ3284" s="15">
        <v>3.0843373493975901</v>
      </c>
      <c r="AK3284" s="15">
        <v>3.0843373493975901</v>
      </c>
      <c r="AL3284" s="15" t="s">
        <v>7128</v>
      </c>
      <c r="AM3284" s="15" t="s">
        <v>7128</v>
      </c>
      <c r="AN3284" s="15" t="s">
        <v>7128</v>
      </c>
      <c r="AO3284" s="15">
        <v>0.7191011235955056</v>
      </c>
      <c r="AP3284" s="15">
        <v>2.7765726681127982</v>
      </c>
      <c r="AQ3284" s="15">
        <v>2.0915032679738563</v>
      </c>
      <c r="AR3284" s="15" t="s">
        <v>7128</v>
      </c>
      <c r="AS3284" s="15">
        <v>0.7191011235955056</v>
      </c>
      <c r="AT3284" s="14">
        <v>0</v>
      </c>
      <c r="AU3284" s="14">
        <v>0</v>
      </c>
      <c r="AV3284" s="12">
        <v>2.3620000000000001</v>
      </c>
      <c r="AW3284" s="12">
        <v>1.0249999999999999</v>
      </c>
      <c r="AX3284" s="12">
        <v>0.43200000000000005</v>
      </c>
      <c r="AY3284" s="12">
        <v>0.33600000000000002</v>
      </c>
      <c r="AZ3284" s="14" t="s">
        <v>7128</v>
      </c>
      <c r="BA3284" s="14" t="s">
        <v>7128</v>
      </c>
      <c r="BB3284" s="14" t="s">
        <v>7128</v>
      </c>
      <c r="BC3284" s="14" t="s">
        <v>7128</v>
      </c>
      <c r="BD3284" s="14">
        <v>0.23314606741573035</v>
      </c>
      <c r="BE3284" s="14">
        <v>0.25898876404494381</v>
      </c>
      <c r="BF3284" s="14">
        <v>6.1085972850678738E-2</v>
      </c>
      <c r="BG3284" s="14" t="s">
        <v>7128</v>
      </c>
      <c r="BH3284" s="13">
        <v>4.1500000000000004</v>
      </c>
      <c r="BI3284" s="13">
        <v>4.1500000000000004</v>
      </c>
      <c r="BJ3284" s="13">
        <v>4.6100000000000003</v>
      </c>
      <c r="BK3284" s="13">
        <v>4.6100000000000003</v>
      </c>
      <c r="BL3284" s="13">
        <v>17.8</v>
      </c>
      <c r="BM3284" s="13">
        <v>17.8</v>
      </c>
      <c r="BN3284" s="13">
        <v>6.12</v>
      </c>
      <c r="BO3284" s="13">
        <v>6.12</v>
      </c>
      <c r="BP3284" s="13">
        <v>4.3283936651583712</v>
      </c>
      <c r="BQ3284" s="13">
        <v>0</v>
      </c>
      <c r="BR3284" s="13">
        <v>0</v>
      </c>
      <c r="BS3284" s="13">
        <v>-1.51</v>
      </c>
      <c r="BT3284" s="14">
        <v>-0.34885921124846458</v>
      </c>
      <c r="BU3284" s="13">
        <v>5.838393665158371</v>
      </c>
      <c r="BV3284" s="13">
        <v>5.66</v>
      </c>
      <c r="BW3284" s="13">
        <v>5.66</v>
      </c>
      <c r="BX3284" s="13">
        <v>0</v>
      </c>
      <c r="BY3284" s="13">
        <v>0</v>
      </c>
      <c r="BZ3284" s="13">
        <v>0</v>
      </c>
      <c r="CA3284" s="13">
        <v>0</v>
      </c>
      <c r="CB3284" s="13">
        <v>0</v>
      </c>
      <c r="CC3284" s="15">
        <v>0.17100000000000001</v>
      </c>
      <c r="CD3284" s="15">
        <v>-0.60799999999999998</v>
      </c>
      <c r="CE3284" s="15">
        <v>0.36</v>
      </c>
      <c r="CF3284" s="15">
        <v>1.1215515345583371</v>
      </c>
      <c r="CG3284" s="15">
        <v>1.2271779143348782</v>
      </c>
      <c r="CH3284" s="13">
        <v>0.21339999999999998</v>
      </c>
      <c r="CI3284" s="13">
        <v>0.1545</v>
      </c>
      <c r="CJ3284" s="13">
        <v>0</v>
      </c>
      <c r="CK3284" s="12">
        <f t="shared" si="102"/>
        <v>0</v>
      </c>
      <c r="CL3284" s="36" t="str">
        <f t="shared" si="103"/>
        <v>NA</v>
      </c>
      <c r="CM3284" s="13">
        <v>4.42</v>
      </c>
      <c r="CN3284" s="13">
        <v>0.27</v>
      </c>
      <c r="CO3284" s="13">
        <v>4.1500000000000004</v>
      </c>
      <c r="CP3284" s="13">
        <v>12.8</v>
      </c>
      <c r="CQ3284" s="13">
        <v>6.12</v>
      </c>
      <c r="CR3284" s="13">
        <v>12.8</v>
      </c>
      <c r="CS3284" s="13" t="s">
        <v>7128</v>
      </c>
      <c r="CT3284" s="13">
        <v>0</v>
      </c>
      <c r="CU3284" s="13">
        <v>4.6100000000000003</v>
      </c>
      <c r="CV3284" s="13">
        <v>0</v>
      </c>
      <c r="CW3284" s="13">
        <v>6.12</v>
      </c>
      <c r="CX3284" s="12" t="s">
        <v>7128</v>
      </c>
      <c r="CY3284" s="12" t="s">
        <v>7128</v>
      </c>
      <c r="CZ3284" s="15">
        <v>2.0915032679738563</v>
      </c>
      <c r="DA3284" s="20"/>
      <c r="DB3284" s="20"/>
    </row>
    <row r="3285" spans="1:106">
      <c r="A3285" s="8" t="s">
        <v>293</v>
      </c>
      <c r="B3285" s="8" t="s">
        <v>294</v>
      </c>
      <c r="C3285" s="9" t="s">
        <v>7159</v>
      </c>
      <c r="D3285" s="9" t="s">
        <v>7126</v>
      </c>
      <c r="E3285" s="10" t="s">
        <v>7127</v>
      </c>
      <c r="F3285" s="10" t="s">
        <v>7126</v>
      </c>
      <c r="G3285" s="11">
        <v>0.69</v>
      </c>
      <c r="H3285" s="11">
        <v>0.69</v>
      </c>
      <c r="I3285" s="12">
        <v>9.0499999999999997E-2</v>
      </c>
      <c r="J3285" s="12">
        <v>0.118945</v>
      </c>
      <c r="K3285" s="12">
        <v>3.2000000000000001E-2</v>
      </c>
      <c r="L3285" s="12">
        <v>8.8499999999999995E-2</v>
      </c>
      <c r="M3285" s="12">
        <v>5.8418850000000001E-2</v>
      </c>
      <c r="N3285" s="12">
        <v>0.118945</v>
      </c>
      <c r="O3285" s="12">
        <v>-0.42517160768969031</v>
      </c>
      <c r="P3285" s="12">
        <v>-7.5037996473043989E-2</v>
      </c>
      <c r="Q3285" s="13">
        <v>8396.7999999999993</v>
      </c>
      <c r="R3285" s="13">
        <v>0</v>
      </c>
      <c r="S3285" s="13">
        <v>0</v>
      </c>
      <c r="T3285" s="13">
        <v>0</v>
      </c>
      <c r="U3285" s="13">
        <v>8396.7999999999993</v>
      </c>
      <c r="V3285" s="13">
        <v>0</v>
      </c>
      <c r="W3285" s="13">
        <v>8396.7999999999993</v>
      </c>
      <c r="X3285" s="14">
        <v>0</v>
      </c>
      <c r="Y3285" s="15">
        <v>0.55402615278733647</v>
      </c>
      <c r="Z3285" s="14" t="s">
        <v>7128</v>
      </c>
      <c r="AA3285" s="14">
        <v>0</v>
      </c>
      <c r="AB3285" s="14" t="s">
        <v>7128</v>
      </c>
      <c r="AC3285" s="14">
        <v>0</v>
      </c>
      <c r="AD3285" s="13">
        <v>57.78</v>
      </c>
      <c r="AE3285" s="15">
        <v>1.8422500000000004</v>
      </c>
      <c r="AF3285" s="14">
        <v>0.17606816861659008</v>
      </c>
      <c r="AG3285" s="14">
        <v>0.38593006637088056</v>
      </c>
      <c r="AH3285" s="15">
        <v>0.29435688866293847</v>
      </c>
      <c r="AI3285" s="5">
        <v>0.55505004549590531</v>
      </c>
      <c r="AJ3285" s="15" t="s">
        <v>7128</v>
      </c>
      <c r="AK3285" s="15" t="s">
        <v>7128</v>
      </c>
      <c r="AL3285" s="15" t="s">
        <v>7128</v>
      </c>
      <c r="AM3285" s="15" t="s">
        <v>7128</v>
      </c>
      <c r="AN3285" s="15" t="s">
        <v>7128</v>
      </c>
      <c r="AO3285" s="15">
        <v>5.73082173082173</v>
      </c>
      <c r="AP3285" s="15">
        <v>137.65245901639344</v>
      </c>
      <c r="AQ3285" s="15">
        <v>89.80534759358288</v>
      </c>
      <c r="AR3285" s="15" t="s">
        <v>7128</v>
      </c>
      <c r="AS3285" s="15">
        <v>5.73082173082173</v>
      </c>
      <c r="AT3285" s="14" t="s">
        <v>7128</v>
      </c>
      <c r="AU3285" s="14">
        <v>0</v>
      </c>
      <c r="AV3285" s="12" t="s">
        <v>7128</v>
      </c>
      <c r="AW3285" s="12" t="s">
        <v>7128</v>
      </c>
      <c r="AX3285" s="12">
        <v>-9.8999999999999999E-4</v>
      </c>
      <c r="AY3285" s="12">
        <v>7.5600000000000001E-2</v>
      </c>
      <c r="AZ3285" s="14" t="s">
        <v>7128</v>
      </c>
      <c r="BA3285" s="14">
        <v>0.14199999999999999</v>
      </c>
      <c r="BB3285" s="14">
        <v>-0.30622660768969034</v>
      </c>
      <c r="BC3285" s="14">
        <v>4.3907003526956014E-2</v>
      </c>
      <c r="BD3285" s="14">
        <v>-0.18427518427518427</v>
      </c>
      <c r="BE3285" s="14">
        <v>4.1632541632541632E-2</v>
      </c>
      <c r="BF3285" s="14">
        <v>0</v>
      </c>
      <c r="BG3285" s="14">
        <v>0.25329999999999997</v>
      </c>
      <c r="BH3285" s="13">
        <v>-270</v>
      </c>
      <c r="BI3285" s="13">
        <v>-270</v>
      </c>
      <c r="BJ3285" s="13">
        <v>61</v>
      </c>
      <c r="BK3285" s="13">
        <v>61</v>
      </c>
      <c r="BL3285" s="13">
        <v>1465.2</v>
      </c>
      <c r="BM3285" s="13">
        <v>1465.2</v>
      </c>
      <c r="BN3285" s="13">
        <v>93.5</v>
      </c>
      <c r="BO3285" s="13">
        <v>93.5</v>
      </c>
      <c r="BP3285" s="13">
        <v>61</v>
      </c>
      <c r="BQ3285" s="13">
        <v>0</v>
      </c>
      <c r="BR3285" s="13">
        <v>0</v>
      </c>
      <c r="BS3285" s="13">
        <v>-35.700000000000003</v>
      </c>
      <c r="BT3285" s="14">
        <v>-0.58524590163934431</v>
      </c>
      <c r="BU3285" s="13">
        <v>96.7</v>
      </c>
      <c r="BV3285" s="13">
        <v>-234.3</v>
      </c>
      <c r="BW3285" s="13">
        <v>-234.3</v>
      </c>
      <c r="BX3285" s="13">
        <v>881.7</v>
      </c>
      <c r="BY3285" s="13">
        <v>1389.3000000000002</v>
      </c>
      <c r="BZ3285" s="13">
        <v>0</v>
      </c>
      <c r="CA3285" s="13">
        <v>0</v>
      </c>
      <c r="CB3285" s="13">
        <v>0</v>
      </c>
      <c r="CC3285" s="15">
        <v>0.45300000000000001</v>
      </c>
      <c r="CD3285" s="15">
        <v>1.0900000000000001</v>
      </c>
      <c r="CE3285" s="15">
        <v>0.36</v>
      </c>
      <c r="CF3285" s="15" t="s">
        <v>7128</v>
      </c>
      <c r="CG3285" s="15" t="s">
        <v>7128</v>
      </c>
      <c r="CH3285" s="13" t="s">
        <v>7128</v>
      </c>
      <c r="CI3285" s="13" t="s">
        <v>7128</v>
      </c>
      <c r="CJ3285" s="13">
        <v>0</v>
      </c>
      <c r="CK3285" s="12">
        <f t="shared" si="102"/>
        <v>0</v>
      </c>
      <c r="CL3285" s="36" t="str">
        <f t="shared" si="103"/>
        <v>NA</v>
      </c>
      <c r="CM3285" s="13" t="s">
        <v>7128</v>
      </c>
      <c r="CN3285" s="13" t="s">
        <v>7128</v>
      </c>
      <c r="CO3285" s="13" t="s">
        <v>7128</v>
      </c>
      <c r="CP3285" s="13" t="s">
        <v>7128</v>
      </c>
      <c r="CQ3285" s="13">
        <v>93.5</v>
      </c>
      <c r="CR3285" s="13">
        <v>8396.7999999999993</v>
      </c>
      <c r="CS3285" s="13" t="s">
        <v>7128</v>
      </c>
      <c r="CT3285" s="13">
        <v>1.036</v>
      </c>
      <c r="CU3285" s="13">
        <v>60.585999999999999</v>
      </c>
      <c r="CV3285" s="13">
        <v>1.036</v>
      </c>
      <c r="CW3285" s="13">
        <v>93.5</v>
      </c>
      <c r="CX3285" s="12">
        <v>-0.30633620924036176</v>
      </c>
      <c r="CY3285" s="12">
        <v>4.3576516755661932E-2</v>
      </c>
      <c r="CZ3285" s="15">
        <v>89.80534759358288</v>
      </c>
      <c r="DA3285" s="20"/>
      <c r="DB3285" s="20"/>
    </row>
    <row r="3286" spans="1:106">
      <c r="A3286" s="8" t="s">
        <v>4699</v>
      </c>
      <c r="B3286" s="8" t="s">
        <v>4700</v>
      </c>
      <c r="C3286" s="9" t="s">
        <v>7141</v>
      </c>
      <c r="D3286" s="9" t="s">
        <v>7126</v>
      </c>
      <c r="E3286" s="10" t="s">
        <v>7127</v>
      </c>
      <c r="F3286" s="10" t="s">
        <v>7126</v>
      </c>
      <c r="G3286" s="11">
        <v>0.73</v>
      </c>
      <c r="H3286" s="11">
        <v>1.9770833333333331</v>
      </c>
      <c r="I3286" s="12">
        <v>9.0499999999999997E-2</v>
      </c>
      <c r="J3286" s="12">
        <v>0.23542604166666664</v>
      </c>
      <c r="K3286" s="12">
        <v>4.7E-2</v>
      </c>
      <c r="L3286" s="12">
        <v>0.10350000000000001</v>
      </c>
      <c r="M3286" s="12">
        <v>6.8320350000000002E-2</v>
      </c>
      <c r="N3286" s="12">
        <v>0.12059922560521416</v>
      </c>
      <c r="O3286" s="12">
        <v>-0.201279700203252</v>
      </c>
      <c r="P3286" s="12">
        <v>-7.2209409385352419E-2</v>
      </c>
      <c r="Q3286" s="13">
        <v>0.16800000000000001</v>
      </c>
      <c r="R3286" s="13">
        <v>0</v>
      </c>
      <c r="S3286" s="13">
        <v>0.36899999999999999</v>
      </c>
      <c r="T3286" s="13">
        <v>0.36899999999999999</v>
      </c>
      <c r="U3286" s="13">
        <v>0.53700000000000003</v>
      </c>
      <c r="V3286" s="13">
        <v>6.2E-2</v>
      </c>
      <c r="W3286" s="13">
        <v>0.47500000000000003</v>
      </c>
      <c r="X3286" s="14">
        <v>0.11545623836126628</v>
      </c>
      <c r="Y3286" s="15" t="s">
        <v>7128</v>
      </c>
      <c r="Z3286" s="14">
        <v>0.4798439531859558</v>
      </c>
      <c r="AA3286" s="14">
        <v>0.68715083798882681</v>
      </c>
      <c r="AB3286" s="14">
        <v>0.92249999999999999</v>
      </c>
      <c r="AC3286" s="14">
        <v>2.1964285714285712</v>
      </c>
      <c r="AD3286" s="13">
        <v>5.6000000000000001E-2</v>
      </c>
      <c r="AE3286" s="15">
        <v>-0.29369444444444448</v>
      </c>
      <c r="AF3286" s="14">
        <v>5.4772255750516613E-2</v>
      </c>
      <c r="AG3286" s="14" t="s">
        <v>7128</v>
      </c>
      <c r="AH3286" s="15">
        <v>0.46788990825688076</v>
      </c>
      <c r="AI3286" s="5">
        <v>1.0789473684210527</v>
      </c>
      <c r="AJ3286" s="15">
        <v>12</v>
      </c>
      <c r="AK3286" s="15">
        <v>12</v>
      </c>
      <c r="AL3286" s="15" t="s">
        <v>7128</v>
      </c>
      <c r="AM3286" s="15" t="s">
        <v>7128</v>
      </c>
      <c r="AN3286" s="15">
        <v>0.42</v>
      </c>
      <c r="AO3286" s="15">
        <v>9.5454545454545459E-2</v>
      </c>
      <c r="AP3286" s="15">
        <v>11.585365853658537</v>
      </c>
      <c r="AQ3286" s="15">
        <v>6.5068493150684938</v>
      </c>
      <c r="AR3286" s="15">
        <v>0.67185289957567185</v>
      </c>
      <c r="AS3286" s="15">
        <v>0.26988636363636365</v>
      </c>
      <c r="AT3286" s="14">
        <v>0</v>
      </c>
      <c r="AU3286" s="14">
        <v>0</v>
      </c>
      <c r="AV3286" s="12">
        <v>0.624</v>
      </c>
      <c r="AW3286" s="12">
        <v>0.32100000000000001</v>
      </c>
      <c r="AX3286" s="12">
        <v>0.13200000000000001</v>
      </c>
      <c r="AY3286" s="12">
        <v>0.11199999999999999</v>
      </c>
      <c r="AZ3286" s="14" t="s">
        <v>7128</v>
      </c>
      <c r="BA3286" s="14" t="s">
        <v>7128</v>
      </c>
      <c r="BB3286" s="14">
        <v>3.4146341463414637E-2</v>
      </c>
      <c r="BC3286" s="14">
        <v>4.8389816219861742E-2</v>
      </c>
      <c r="BD3286" s="14">
        <v>7.9545454545454555E-3</v>
      </c>
      <c r="BE3286" s="14">
        <v>2.3295454545454546E-2</v>
      </c>
      <c r="BF3286" s="14">
        <v>0.22222222222222224</v>
      </c>
      <c r="BG3286" s="14" t="s">
        <v>7128</v>
      </c>
      <c r="BH3286" s="13">
        <v>1.4E-2</v>
      </c>
      <c r="BI3286" s="13">
        <v>1.4E-2</v>
      </c>
      <c r="BJ3286" s="13">
        <v>4.1000000000000002E-2</v>
      </c>
      <c r="BK3286" s="13">
        <v>4.1000000000000002E-2</v>
      </c>
      <c r="BL3286" s="13">
        <v>1.76</v>
      </c>
      <c r="BM3286" s="13">
        <v>1.76</v>
      </c>
      <c r="BN3286" s="13">
        <v>7.2999999999999995E-2</v>
      </c>
      <c r="BO3286" s="13">
        <v>7.2999999999999995E-2</v>
      </c>
      <c r="BP3286" s="13">
        <v>3.188888888888889E-2</v>
      </c>
      <c r="BQ3286" s="13">
        <v>0</v>
      </c>
      <c r="BR3286" s="13">
        <v>0</v>
      </c>
      <c r="BS3286" s="13">
        <v>-0.06</v>
      </c>
      <c r="BT3286" s="14">
        <v>-1.881533101045296</v>
      </c>
      <c r="BU3286" s="13">
        <v>9.1888888888888881E-2</v>
      </c>
      <c r="BV3286" s="13">
        <v>7.3999999999999996E-2</v>
      </c>
      <c r="BW3286" s="13">
        <v>7.3999999999999996E-2</v>
      </c>
      <c r="BX3286" s="13">
        <v>0.41</v>
      </c>
      <c r="BY3286" s="13">
        <v>0.65900000000000003</v>
      </c>
      <c r="BZ3286" s="13">
        <v>0.4</v>
      </c>
      <c r="CA3286" s="13">
        <v>0.70700000000000007</v>
      </c>
      <c r="CB3286" s="13">
        <v>0</v>
      </c>
      <c r="CC3286" s="15">
        <v>-0.24399999999999999</v>
      </c>
      <c r="CD3286" s="15">
        <v>0.17499999999999999</v>
      </c>
      <c r="CE3286" s="15">
        <v>0.36</v>
      </c>
      <c r="CF3286" s="15">
        <v>0.92237283801911851</v>
      </c>
      <c r="CG3286" s="15">
        <v>1.5630921385394427</v>
      </c>
      <c r="CH3286" s="13">
        <v>7.5500000000000025E-2</v>
      </c>
      <c r="CI3286" s="13">
        <v>1.67E-2</v>
      </c>
      <c r="CJ3286" s="13">
        <v>0</v>
      </c>
      <c r="CK3286" s="12">
        <f t="shared" si="102"/>
        <v>0</v>
      </c>
      <c r="CL3286" s="36">
        <f t="shared" si="103"/>
        <v>2.4893917963224892</v>
      </c>
      <c r="CM3286" s="13">
        <v>1.7999999999999999E-2</v>
      </c>
      <c r="CN3286" s="13">
        <v>4.0000000000000001E-3</v>
      </c>
      <c r="CO3286" s="13">
        <v>1.4E-2</v>
      </c>
      <c r="CP3286" s="13">
        <v>0.16800000000000001</v>
      </c>
      <c r="CQ3286" s="13">
        <v>7.2999999999999995E-2</v>
      </c>
      <c r="CR3286" s="13">
        <v>0.47500000000000003</v>
      </c>
      <c r="CS3286" s="13" t="s">
        <v>7128</v>
      </c>
      <c r="CT3286" s="13">
        <v>0</v>
      </c>
      <c r="CU3286" s="13">
        <v>4.1000000000000002E-2</v>
      </c>
      <c r="CV3286" s="13">
        <v>0.70700000000000007</v>
      </c>
      <c r="CW3286" s="13">
        <v>7.2999999999999995E-2</v>
      </c>
      <c r="CX3286" s="12">
        <v>3.4146341463414637E-2</v>
      </c>
      <c r="CY3286" s="12">
        <v>4.8389816219861742E-2</v>
      </c>
      <c r="CZ3286" s="15">
        <v>6.5068493150684938</v>
      </c>
      <c r="DA3286" s="20"/>
      <c r="DB3286" s="20"/>
    </row>
    <row r="3287" spans="1:106">
      <c r="A3287" s="8" t="s">
        <v>1283</v>
      </c>
      <c r="B3287" s="8" t="s">
        <v>1284</v>
      </c>
      <c r="C3287" s="9" t="s">
        <v>7134</v>
      </c>
      <c r="D3287" s="9" t="s">
        <v>7126</v>
      </c>
      <c r="E3287" s="10" t="s">
        <v>7127</v>
      </c>
      <c r="F3287" s="10" t="s">
        <v>7126</v>
      </c>
      <c r="G3287" s="11">
        <v>0.89</v>
      </c>
      <c r="H3287" s="11">
        <v>0.89</v>
      </c>
      <c r="I3287" s="12">
        <v>9.0499999999999997E-2</v>
      </c>
      <c r="J3287" s="12">
        <v>0.137045</v>
      </c>
      <c r="K3287" s="12">
        <v>5.1999999999999998E-2</v>
      </c>
      <c r="L3287" s="12">
        <v>0.1085</v>
      </c>
      <c r="M3287" s="12">
        <v>7.162085E-2</v>
      </c>
      <c r="N3287" s="12">
        <v>0.137045</v>
      </c>
      <c r="O3287" s="12" t="s">
        <v>7128</v>
      </c>
      <c r="P3287" s="12" t="s">
        <v>7128</v>
      </c>
      <c r="Q3287" s="13">
        <v>17.2</v>
      </c>
      <c r="R3287" s="13">
        <v>0</v>
      </c>
      <c r="S3287" s="13">
        <v>0</v>
      </c>
      <c r="T3287" s="13">
        <v>0</v>
      </c>
      <c r="U3287" s="13">
        <v>17.2</v>
      </c>
      <c r="V3287" s="13">
        <v>0</v>
      </c>
      <c r="W3287" s="13">
        <v>17.2</v>
      </c>
      <c r="X3287" s="14">
        <v>0</v>
      </c>
      <c r="Y3287" s="15">
        <v>0.20242914979757087</v>
      </c>
      <c r="Z3287" s="14" t="s">
        <v>7128</v>
      </c>
      <c r="AA3287" s="14">
        <v>0</v>
      </c>
      <c r="AB3287" s="14" t="s">
        <v>7128</v>
      </c>
      <c r="AC3287" s="14">
        <v>0</v>
      </c>
      <c r="AD3287" s="13">
        <v>0.23200000000000001</v>
      </c>
      <c r="AE3287" s="15">
        <v>3.033472222222223</v>
      </c>
      <c r="AF3287" s="14">
        <v>0.15165750888103102</v>
      </c>
      <c r="AG3287" s="14">
        <v>0.9544532352404016</v>
      </c>
      <c r="AH3287" s="15">
        <v>0.50842696629213491</v>
      </c>
      <c r="AI3287" s="5" t="s">
        <v>7128</v>
      </c>
      <c r="AJ3287" s="15" t="s">
        <v>7128</v>
      </c>
      <c r="AK3287" s="15" t="s">
        <v>7128</v>
      </c>
      <c r="AL3287" s="15" t="s">
        <v>7128</v>
      </c>
      <c r="AM3287" s="15" t="s">
        <v>7128</v>
      </c>
      <c r="AN3287" s="15" t="s">
        <v>7128</v>
      </c>
      <c r="AO3287" s="15">
        <v>0.10177514792899407</v>
      </c>
      <c r="AP3287" s="15" t="s">
        <v>7128</v>
      </c>
      <c r="AQ3287" s="15" t="s">
        <v>7128</v>
      </c>
      <c r="AR3287" s="15" t="s">
        <v>7128</v>
      </c>
      <c r="AS3287" s="15">
        <v>0.10177514792899407</v>
      </c>
      <c r="AT3287" s="14" t="s">
        <v>7128</v>
      </c>
      <c r="AU3287" s="14">
        <v>0</v>
      </c>
      <c r="AV3287" s="12" t="s">
        <v>7128</v>
      </c>
      <c r="AW3287" s="12" t="s">
        <v>7128</v>
      </c>
      <c r="AX3287" s="12">
        <v>-0.20100000000000001</v>
      </c>
      <c r="AY3287" s="12">
        <v>-7.0800000000000002E-2</v>
      </c>
      <c r="AZ3287" s="14" t="s">
        <v>7128</v>
      </c>
      <c r="BA3287" s="14" t="s">
        <v>7128</v>
      </c>
      <c r="BB3287" s="14" t="s">
        <v>7128</v>
      </c>
      <c r="BC3287" s="14" t="s">
        <v>7128</v>
      </c>
      <c r="BD3287" s="14">
        <v>-0.32307692307692309</v>
      </c>
      <c r="BE3287" s="14">
        <v>-6.035502958579881E-2</v>
      </c>
      <c r="BF3287" s="14">
        <v>0</v>
      </c>
      <c r="BG3287" s="14">
        <v>9.3599999999999989E-2</v>
      </c>
      <c r="BH3287" s="13">
        <v>-54.6</v>
      </c>
      <c r="BI3287" s="13">
        <v>-54.6</v>
      </c>
      <c r="BJ3287" s="13">
        <v>-10.199999999999999</v>
      </c>
      <c r="BK3287" s="13">
        <v>-10.199999999999999</v>
      </c>
      <c r="BL3287" s="13">
        <v>169</v>
      </c>
      <c r="BM3287" s="13">
        <v>169</v>
      </c>
      <c r="BN3287" s="13">
        <v>-6.1</v>
      </c>
      <c r="BO3287" s="13">
        <v>-6.1</v>
      </c>
      <c r="BP3287" s="13">
        <v>-10.199999999999999</v>
      </c>
      <c r="BQ3287" s="13">
        <v>0</v>
      </c>
      <c r="BR3287" s="13">
        <v>0</v>
      </c>
      <c r="BS3287" s="13">
        <v>-5.22</v>
      </c>
      <c r="BT3287" s="14" t="s">
        <v>7128</v>
      </c>
      <c r="BU3287" s="13">
        <v>-4.9799999999999995</v>
      </c>
      <c r="BV3287" s="13">
        <v>-49.38</v>
      </c>
      <c r="BW3287" s="13">
        <v>-49.38</v>
      </c>
      <c r="BX3287" s="13">
        <v>0</v>
      </c>
      <c r="BY3287" s="13">
        <v>0</v>
      </c>
      <c r="BZ3287" s="13">
        <v>0</v>
      </c>
      <c r="CA3287" s="13">
        <v>0</v>
      </c>
      <c r="CB3287" s="13">
        <v>0</v>
      </c>
      <c r="CC3287" s="15">
        <v>0.96499999999999997</v>
      </c>
      <c r="CD3287" s="15">
        <v>1.35</v>
      </c>
      <c r="CE3287" s="15">
        <v>0.36</v>
      </c>
      <c r="CF3287" s="15" t="s">
        <v>7128</v>
      </c>
      <c r="CG3287" s="15" t="s">
        <v>7128</v>
      </c>
      <c r="CH3287" s="13" t="s">
        <v>7128</v>
      </c>
      <c r="CI3287" s="13" t="s">
        <v>7128</v>
      </c>
      <c r="CJ3287" s="13">
        <v>0</v>
      </c>
      <c r="CK3287" s="12">
        <f t="shared" si="102"/>
        <v>0</v>
      </c>
      <c r="CL3287" s="36" t="str">
        <f t="shared" si="103"/>
        <v>NA</v>
      </c>
      <c r="CM3287" s="13" t="s">
        <v>7128</v>
      </c>
      <c r="CN3287" s="13" t="s">
        <v>7128</v>
      </c>
      <c r="CO3287" s="13" t="s">
        <v>7128</v>
      </c>
      <c r="CP3287" s="13" t="s">
        <v>7128</v>
      </c>
      <c r="CQ3287" s="13" t="s">
        <v>7128</v>
      </c>
      <c r="CR3287" s="13" t="s">
        <v>7128</v>
      </c>
      <c r="CS3287" s="13" t="s">
        <v>7128</v>
      </c>
      <c r="CT3287" s="13">
        <v>0</v>
      </c>
      <c r="CU3287" s="13">
        <v>-10.199999999999999</v>
      </c>
      <c r="CV3287" s="13">
        <v>0</v>
      </c>
      <c r="CW3287" s="13">
        <v>-6.1</v>
      </c>
      <c r="CX3287" s="12" t="s">
        <v>7128</v>
      </c>
      <c r="CY3287" s="12" t="s">
        <v>7128</v>
      </c>
      <c r="CZ3287" s="15" t="s">
        <v>7128</v>
      </c>
      <c r="DA3287" s="20"/>
      <c r="DB3287" s="20"/>
    </row>
    <row r="3288" spans="1:106">
      <c r="A3288" s="8" t="s">
        <v>5125</v>
      </c>
      <c r="B3288" s="8" t="s">
        <v>5126</v>
      </c>
      <c r="C3288" s="9" t="s">
        <v>7181</v>
      </c>
      <c r="D3288" s="9" t="s">
        <v>7126</v>
      </c>
      <c r="E3288" s="10" t="s">
        <v>7127</v>
      </c>
      <c r="F3288" s="10" t="s">
        <v>7126</v>
      </c>
      <c r="G3288" s="11">
        <v>0.94</v>
      </c>
      <c r="H3288" s="11">
        <v>0.94</v>
      </c>
      <c r="I3288" s="12">
        <v>9.0499999999999997E-2</v>
      </c>
      <c r="J3288" s="12">
        <v>0.14157</v>
      </c>
      <c r="K3288" s="12">
        <v>4.7E-2</v>
      </c>
      <c r="L3288" s="12">
        <v>0.10350000000000001</v>
      </c>
      <c r="M3288" s="12">
        <v>6.8320350000000002E-2</v>
      </c>
      <c r="N3288" s="12">
        <v>0.14157</v>
      </c>
      <c r="O3288" s="12" t="s">
        <v>7128</v>
      </c>
      <c r="P3288" s="12" t="s">
        <v>7128</v>
      </c>
      <c r="Q3288" s="13">
        <v>0.27700000000000002</v>
      </c>
      <c r="R3288" s="13">
        <v>0</v>
      </c>
      <c r="S3288" s="13">
        <v>0</v>
      </c>
      <c r="T3288" s="13">
        <v>0</v>
      </c>
      <c r="U3288" s="13">
        <v>0.27700000000000002</v>
      </c>
      <c r="V3288" s="13">
        <v>0.65900000000000003</v>
      </c>
      <c r="W3288" s="13">
        <v>-0.38200000000000001</v>
      </c>
      <c r="X3288" s="14">
        <v>2.3790613718411553</v>
      </c>
      <c r="Y3288" s="15">
        <v>8.1788440567066523E-2</v>
      </c>
      <c r="Z3288" s="14">
        <v>0</v>
      </c>
      <c r="AA3288" s="14">
        <v>0</v>
      </c>
      <c r="AB3288" s="14">
        <v>0</v>
      </c>
      <c r="AC3288" s="14">
        <v>0</v>
      </c>
      <c r="AD3288" s="13">
        <v>0.03</v>
      </c>
      <c r="AE3288" s="15">
        <v>-0.43672222222222229</v>
      </c>
      <c r="AF3288" s="14">
        <v>3.1622776601683791E-2</v>
      </c>
      <c r="AG3288" s="14" t="s">
        <v>7128</v>
      </c>
      <c r="AH3288" s="15">
        <v>0.40259740259740262</v>
      </c>
      <c r="AI3288" s="5" t="s">
        <v>7128</v>
      </c>
      <c r="AJ3288" s="15" t="s">
        <v>7128</v>
      </c>
      <c r="AK3288" s="15" t="s">
        <v>7128</v>
      </c>
      <c r="AL3288" s="15" t="s">
        <v>7128</v>
      </c>
      <c r="AM3288" s="15" t="s">
        <v>7128</v>
      </c>
      <c r="AN3288" s="15">
        <v>0.21984126984126987</v>
      </c>
      <c r="AO3288" s="15">
        <v>0.35376756066411241</v>
      </c>
      <c r="AP3288" s="15" t="s">
        <v>7128</v>
      </c>
      <c r="AQ3288" s="15" t="s">
        <v>7128</v>
      </c>
      <c r="AR3288" s="15" t="s">
        <v>7128</v>
      </c>
      <c r="AS3288" s="15" t="s">
        <v>7128</v>
      </c>
      <c r="AT3288" s="14" t="s">
        <v>7128</v>
      </c>
      <c r="AU3288" s="14">
        <v>0</v>
      </c>
      <c r="AV3288" s="12" t="s">
        <v>7128</v>
      </c>
      <c r="AW3288" s="12" t="s">
        <v>7128</v>
      </c>
      <c r="AX3288" s="12">
        <v>0.72</v>
      </c>
      <c r="AY3288" s="12">
        <v>0.33500000000000002</v>
      </c>
      <c r="AZ3288" s="14" t="s">
        <v>7128</v>
      </c>
      <c r="BA3288" s="14" t="s">
        <v>7128</v>
      </c>
      <c r="BB3288" s="14" t="s">
        <v>7128</v>
      </c>
      <c r="BC3288" s="14" t="s">
        <v>7128</v>
      </c>
      <c r="BD3288" s="14">
        <v>-0.18032786885245902</v>
      </c>
      <c r="BE3288" s="14">
        <v>-9.1074681238615656E-3</v>
      </c>
      <c r="BF3288" s="14">
        <v>0</v>
      </c>
      <c r="BG3288" s="14" t="s">
        <v>7128</v>
      </c>
      <c r="BH3288" s="13">
        <v>-7.0000000000000001E-3</v>
      </c>
      <c r="BI3288" s="13">
        <v>-9.9000000000000005E-2</v>
      </c>
      <c r="BJ3288" s="13">
        <v>-5.0000000000000001E-3</v>
      </c>
      <c r="BK3288" s="13">
        <v>-5.0000000000000001E-3</v>
      </c>
      <c r="BL3288" s="13">
        <v>0.78300000000000003</v>
      </c>
      <c r="BM3288" s="13">
        <v>0.54900000000000004</v>
      </c>
      <c r="BN3288" s="13">
        <v>9.4E-2</v>
      </c>
      <c r="BO3288" s="13">
        <v>-2E-3</v>
      </c>
      <c r="BP3288" s="13">
        <v>-5.0000000000000001E-3</v>
      </c>
      <c r="BQ3288" s="13">
        <v>0</v>
      </c>
      <c r="BR3288" s="13">
        <v>0</v>
      </c>
      <c r="BS3288" s="13">
        <v>-3.0000000000000001E-3</v>
      </c>
      <c r="BT3288" s="14" t="s">
        <v>7128</v>
      </c>
      <c r="BU3288" s="13">
        <v>-2E-3</v>
      </c>
      <c r="BV3288" s="13">
        <v>-9.6000000000000002E-2</v>
      </c>
      <c r="BW3288" s="13">
        <v>-9.6000000000000002E-2</v>
      </c>
      <c r="BX3288" s="13">
        <v>0</v>
      </c>
      <c r="BY3288" s="13">
        <v>0</v>
      </c>
      <c r="BZ3288" s="13">
        <v>1.26</v>
      </c>
      <c r="CA3288" s="13">
        <v>0.60099999999999998</v>
      </c>
      <c r="CB3288" s="13">
        <v>0</v>
      </c>
      <c r="CC3288" s="15">
        <v>-0.17899999999999999</v>
      </c>
      <c r="CD3288" s="15">
        <v>-0.113</v>
      </c>
      <c r="CE3288" s="15">
        <v>0.36</v>
      </c>
      <c r="CF3288" s="15" t="s">
        <v>7128</v>
      </c>
      <c r="CG3288" s="15" t="s">
        <v>7128</v>
      </c>
      <c r="CH3288" s="13" t="s">
        <v>7128</v>
      </c>
      <c r="CI3288" s="13" t="s">
        <v>7128</v>
      </c>
      <c r="CJ3288" s="13">
        <v>0</v>
      </c>
      <c r="CK3288" s="12">
        <f t="shared" si="102"/>
        <v>0</v>
      </c>
      <c r="CL3288" s="36">
        <f t="shared" si="103"/>
        <v>1.3028286189683862</v>
      </c>
      <c r="CM3288" s="13" t="s">
        <v>7128</v>
      </c>
      <c r="CN3288" s="13" t="s">
        <v>7128</v>
      </c>
      <c r="CO3288" s="13" t="s">
        <v>7128</v>
      </c>
      <c r="CP3288" s="13" t="s">
        <v>7128</v>
      </c>
      <c r="CQ3288" s="13" t="s">
        <v>7128</v>
      </c>
      <c r="CR3288" s="13" t="s">
        <v>7128</v>
      </c>
      <c r="CS3288" s="13" t="s">
        <v>7128</v>
      </c>
      <c r="CT3288" s="13">
        <v>0</v>
      </c>
      <c r="CU3288" s="13">
        <v>-5.0000000000000001E-3</v>
      </c>
      <c r="CV3288" s="13">
        <v>0.60099999999999998</v>
      </c>
      <c r="CW3288" s="13">
        <v>9.4E-2</v>
      </c>
      <c r="CX3288" s="12" t="s">
        <v>7128</v>
      </c>
      <c r="CY3288" s="12" t="s">
        <v>7128</v>
      </c>
      <c r="CZ3288" s="15">
        <v>-4.0638297872340425</v>
      </c>
      <c r="DA3288" s="20"/>
      <c r="DB3288" s="20"/>
    </row>
    <row r="3289" spans="1:106">
      <c r="A3289" s="8" t="s">
        <v>1591</v>
      </c>
      <c r="B3289" s="8" t="s">
        <v>1592</v>
      </c>
      <c r="C3289" s="9" t="s">
        <v>7147</v>
      </c>
      <c r="D3289" s="9" t="s">
        <v>7126</v>
      </c>
      <c r="E3289" s="10" t="s">
        <v>7127</v>
      </c>
      <c r="F3289" s="10" t="s">
        <v>7126</v>
      </c>
      <c r="G3289" s="11">
        <v>0.99</v>
      </c>
      <c r="H3289" s="11">
        <v>4.0170157068062817</v>
      </c>
      <c r="I3289" s="12">
        <v>9.0499999999999997E-2</v>
      </c>
      <c r="J3289" s="12">
        <v>0.42003992146596847</v>
      </c>
      <c r="K3289" s="12">
        <v>3.6999999999999998E-2</v>
      </c>
      <c r="L3289" s="12">
        <v>9.35E-2</v>
      </c>
      <c r="M3289" s="12">
        <v>6.1719349999999999E-2</v>
      </c>
      <c r="N3289" s="12">
        <v>0.15002803277419352</v>
      </c>
      <c r="O3289" s="12">
        <v>-0.64473627774127218</v>
      </c>
      <c r="P3289" s="12">
        <v>-0.12821691176237029</v>
      </c>
      <c r="Q3289" s="13">
        <v>19.100000000000001</v>
      </c>
      <c r="R3289" s="13">
        <v>0</v>
      </c>
      <c r="S3289" s="13">
        <v>58.4</v>
      </c>
      <c r="T3289" s="13">
        <v>58.4</v>
      </c>
      <c r="U3289" s="13">
        <v>77.5</v>
      </c>
      <c r="V3289" s="13">
        <v>0.84199999999999997</v>
      </c>
      <c r="W3289" s="13">
        <v>76.658000000000001</v>
      </c>
      <c r="X3289" s="14">
        <v>1.0864516129032258E-2</v>
      </c>
      <c r="Y3289" s="15">
        <v>3.2467532467532464E-2</v>
      </c>
      <c r="Z3289" s="14">
        <v>0.76640419947506555</v>
      </c>
      <c r="AA3289" s="14">
        <v>0.75354838709677419</v>
      </c>
      <c r="AB3289" s="14">
        <v>3.280898876404494</v>
      </c>
      <c r="AC3289" s="14">
        <v>3.0575916230366489</v>
      </c>
      <c r="AD3289" s="13">
        <v>0.82599999999999996</v>
      </c>
      <c r="AE3289" s="15">
        <v>2.7634166666666671</v>
      </c>
      <c r="AF3289" s="14">
        <v>0.21213203435596426</v>
      </c>
      <c r="AG3289" s="14">
        <v>0.62154686066297526</v>
      </c>
      <c r="AH3289" s="15">
        <v>0.30244207889793362</v>
      </c>
      <c r="AI3289" s="5">
        <v>0.21925133689839571</v>
      </c>
      <c r="AJ3289" s="15" t="s">
        <v>7128</v>
      </c>
      <c r="AK3289" s="15" t="s">
        <v>7128</v>
      </c>
      <c r="AL3289" s="15" t="s">
        <v>7128</v>
      </c>
      <c r="AM3289" s="15" t="s">
        <v>7128</v>
      </c>
      <c r="AN3289" s="15">
        <v>1.0730337078651686</v>
      </c>
      <c r="AO3289" s="15">
        <v>0.17207207207207209</v>
      </c>
      <c r="AP3289" s="15">
        <v>46.742682926829275</v>
      </c>
      <c r="AQ3289" s="15">
        <v>17.226516853932583</v>
      </c>
      <c r="AR3289" s="15">
        <v>1.0172509886143475</v>
      </c>
      <c r="AS3289" s="15">
        <v>0.69061261261261264</v>
      </c>
      <c r="AT3289" s="14" t="s">
        <v>7128</v>
      </c>
      <c r="AU3289" s="14">
        <v>7.3298429319371724E-4</v>
      </c>
      <c r="AV3289" s="12" t="s">
        <v>7128</v>
      </c>
      <c r="AW3289" s="12" t="s">
        <v>7128</v>
      </c>
      <c r="AX3289" s="12">
        <v>3.8399999999999997E-2</v>
      </c>
      <c r="AY3289" s="12">
        <v>6.9599999999999995E-2</v>
      </c>
      <c r="AZ3289" s="14" t="s">
        <v>7128</v>
      </c>
      <c r="BA3289" s="14" t="s">
        <v>7128</v>
      </c>
      <c r="BB3289" s="14">
        <v>-0.22469635627530365</v>
      </c>
      <c r="BC3289" s="14">
        <v>2.1811121011823222E-2</v>
      </c>
      <c r="BD3289" s="14">
        <v>-4.9999999999999996E-2</v>
      </c>
      <c r="BE3289" s="14">
        <v>1.4774774774774773E-2</v>
      </c>
      <c r="BF3289" s="14">
        <v>0</v>
      </c>
      <c r="BG3289" s="14">
        <v>8.6599999999999996E-2</v>
      </c>
      <c r="BH3289" s="13">
        <v>-5.55</v>
      </c>
      <c r="BI3289" s="13">
        <v>-5.55</v>
      </c>
      <c r="BJ3289" s="13">
        <v>1.64</v>
      </c>
      <c r="BK3289" s="13">
        <v>1.64</v>
      </c>
      <c r="BL3289" s="13">
        <v>111</v>
      </c>
      <c r="BM3289" s="13">
        <v>111</v>
      </c>
      <c r="BN3289" s="13">
        <v>4.45</v>
      </c>
      <c r="BO3289" s="13">
        <v>4.45</v>
      </c>
      <c r="BP3289" s="13">
        <v>1.64</v>
      </c>
      <c r="BQ3289" s="13">
        <v>-9.2000000000000011</v>
      </c>
      <c r="BR3289" s="13">
        <v>5.29</v>
      </c>
      <c r="BS3289" s="13">
        <v>-1.2699999999999998</v>
      </c>
      <c r="BT3289" s="14">
        <v>2.4512195121951224</v>
      </c>
      <c r="BU3289" s="13">
        <v>-2.3800000000000003</v>
      </c>
      <c r="BV3289" s="13">
        <v>-0.36999999999999922</v>
      </c>
      <c r="BW3289" s="13">
        <v>-9.57</v>
      </c>
      <c r="BX3289" s="13">
        <v>24.7</v>
      </c>
      <c r="BY3289" s="13">
        <v>75.191000000000003</v>
      </c>
      <c r="BZ3289" s="13">
        <v>17.8</v>
      </c>
      <c r="CA3289" s="13">
        <v>75.358000000000004</v>
      </c>
      <c r="CB3289" s="13">
        <v>-1.4E-2</v>
      </c>
      <c r="CC3289" s="15">
        <v>0.879</v>
      </c>
      <c r="CD3289" s="15">
        <v>1.23</v>
      </c>
      <c r="CE3289" s="15">
        <v>0.36</v>
      </c>
      <c r="CF3289" s="15">
        <v>0.74905257030520933</v>
      </c>
      <c r="CG3289" s="15">
        <v>1.1061742247191961</v>
      </c>
      <c r="CH3289" s="13">
        <v>5.1610000000000005</v>
      </c>
      <c r="CI3289" s="13">
        <v>1.6943000000000001</v>
      </c>
      <c r="CJ3289" s="13">
        <v>-1.4E-2</v>
      </c>
      <c r="CK3289" s="12" t="str">
        <f t="shared" si="102"/>
        <v>NA</v>
      </c>
      <c r="CL3289" s="36">
        <f t="shared" si="103"/>
        <v>1.4729690278404415</v>
      </c>
      <c r="CM3289" s="13" t="s">
        <v>7128</v>
      </c>
      <c r="CN3289" s="13" t="s">
        <v>7128</v>
      </c>
      <c r="CO3289" s="13" t="s">
        <v>7128</v>
      </c>
      <c r="CP3289" s="13" t="s">
        <v>7128</v>
      </c>
      <c r="CQ3289" s="13">
        <v>4.45</v>
      </c>
      <c r="CR3289" s="13">
        <v>76.658000000000001</v>
      </c>
      <c r="CS3289" s="13">
        <v>-0.36999999999999922</v>
      </c>
      <c r="CT3289" s="13">
        <v>0.61639999999999984</v>
      </c>
      <c r="CU3289" s="13">
        <v>1.7063999999999997</v>
      </c>
      <c r="CV3289" s="13">
        <v>75.974400000000003</v>
      </c>
      <c r="CW3289" s="13">
        <v>4.6870000000000003</v>
      </c>
      <c r="CX3289" s="12">
        <v>-0.21660267652588838</v>
      </c>
      <c r="CY3289" s="12">
        <v>2.2509675836395914E-2</v>
      </c>
      <c r="CZ3289" s="15">
        <v>16.355451248133132</v>
      </c>
      <c r="DA3289" s="20"/>
      <c r="DB3289" s="20"/>
    </row>
    <row r="3290" spans="1:106" ht="24">
      <c r="A3290" s="8" t="s">
        <v>5459</v>
      </c>
      <c r="B3290" s="8" t="s">
        <v>5460</v>
      </c>
      <c r="C3290" s="9" t="s">
        <v>7174</v>
      </c>
      <c r="D3290" s="9" t="s">
        <v>7126</v>
      </c>
      <c r="E3290" s="10" t="s">
        <v>7127</v>
      </c>
      <c r="F3290" s="10" t="s">
        <v>7126</v>
      </c>
      <c r="G3290" s="11">
        <v>0.45</v>
      </c>
      <c r="H3290" s="11">
        <v>0.45045725806451614</v>
      </c>
      <c r="I3290" s="12">
        <v>9.0499999999999997E-2</v>
      </c>
      <c r="J3290" s="12">
        <v>9.7266381854838713E-2</v>
      </c>
      <c r="K3290" s="12">
        <v>4.7E-2</v>
      </c>
      <c r="L3290" s="12">
        <v>0.10350000000000001</v>
      </c>
      <c r="M3290" s="12">
        <v>6.8320350000000002E-2</v>
      </c>
      <c r="N3290" s="12">
        <v>9.7224424327588987E-2</v>
      </c>
      <c r="O3290" s="12" t="s">
        <v>7128</v>
      </c>
      <c r="P3290" s="12" t="s">
        <v>7128</v>
      </c>
      <c r="Q3290" s="13">
        <v>24.8</v>
      </c>
      <c r="R3290" s="13">
        <v>0</v>
      </c>
      <c r="S3290" s="13">
        <v>3.5999999999999997E-2</v>
      </c>
      <c r="T3290" s="13">
        <v>3.5999999999999997E-2</v>
      </c>
      <c r="U3290" s="13">
        <v>24.836000000000002</v>
      </c>
      <c r="V3290" s="13">
        <v>8.5999999999999993E-2</v>
      </c>
      <c r="W3290" s="13">
        <v>24.750000000000004</v>
      </c>
      <c r="X3290" s="14">
        <v>3.462715413110001E-3</v>
      </c>
      <c r="Y3290" s="15">
        <v>0.27500000000000002</v>
      </c>
      <c r="Z3290" s="14">
        <v>3.7974683544303792E-2</v>
      </c>
      <c r="AA3290" s="14">
        <v>1.4495087775809306E-3</v>
      </c>
      <c r="AB3290" s="14">
        <v>3.9473684210526314E-2</v>
      </c>
      <c r="AC3290" s="14">
        <v>1.4516129032258063E-3</v>
      </c>
      <c r="AD3290" s="13">
        <v>2.48</v>
      </c>
      <c r="AE3290" s="15">
        <v>-0.53686111111111112</v>
      </c>
      <c r="AF3290" s="14">
        <v>0.2</v>
      </c>
      <c r="AG3290" s="14" t="s">
        <v>7128</v>
      </c>
      <c r="AH3290" s="15">
        <v>0.52941176470588236</v>
      </c>
      <c r="AI3290" s="5" t="s">
        <v>7128</v>
      </c>
      <c r="AJ3290" s="15">
        <v>3542.8571428571427</v>
      </c>
      <c r="AK3290" s="15">
        <v>3542.8571428571427</v>
      </c>
      <c r="AL3290" s="15" t="s">
        <v>7128</v>
      </c>
      <c r="AM3290" s="15" t="s">
        <v>7128</v>
      </c>
      <c r="AN3290" s="15">
        <v>27.192982456140349</v>
      </c>
      <c r="AO3290" s="15">
        <v>164.23841059602651</v>
      </c>
      <c r="AP3290" s="15">
        <v>2475.0000000000005</v>
      </c>
      <c r="AQ3290" s="15">
        <v>2250.0000000000005</v>
      </c>
      <c r="AR3290" s="15">
        <v>28.712296983758701</v>
      </c>
      <c r="AS3290" s="15">
        <v>163.90728476821195</v>
      </c>
      <c r="AT3290" s="14">
        <v>0</v>
      </c>
      <c r="AU3290" s="14">
        <v>0</v>
      </c>
      <c r="AV3290" s="12">
        <v>1.05</v>
      </c>
      <c r="AW3290" s="12">
        <v>0.10800000000000001</v>
      </c>
      <c r="AX3290" s="12">
        <v>0.79500000000000004</v>
      </c>
      <c r="AY3290" s="12">
        <v>0.21199999999999999</v>
      </c>
      <c r="AZ3290" s="14" t="s">
        <v>7128</v>
      </c>
      <c r="BA3290" s="14" t="s">
        <v>7128</v>
      </c>
      <c r="BB3290" s="14" t="s">
        <v>7128</v>
      </c>
      <c r="BC3290" s="14" t="s">
        <v>7128</v>
      </c>
      <c r="BD3290" s="14">
        <v>4.6357615894039736E-2</v>
      </c>
      <c r="BE3290" s="14">
        <v>6.6225165562913912E-2</v>
      </c>
      <c r="BF3290" s="14">
        <v>0.3</v>
      </c>
      <c r="BG3290" s="14">
        <v>3.49E-2</v>
      </c>
      <c r="BH3290" s="13">
        <v>7.0000000000000001E-3</v>
      </c>
      <c r="BI3290" s="13">
        <v>7.0000000000000001E-3</v>
      </c>
      <c r="BJ3290" s="13">
        <v>0.01</v>
      </c>
      <c r="BK3290" s="13">
        <v>0.01</v>
      </c>
      <c r="BL3290" s="13">
        <v>0.151</v>
      </c>
      <c r="BM3290" s="13">
        <v>0.151</v>
      </c>
      <c r="BN3290" s="13">
        <v>1.0999999999999999E-2</v>
      </c>
      <c r="BO3290" s="13">
        <v>1.0999999999999999E-2</v>
      </c>
      <c r="BP3290" s="13">
        <v>6.9999999999999993E-3</v>
      </c>
      <c r="BQ3290" s="13">
        <v>0</v>
      </c>
      <c r="BR3290" s="13">
        <v>0</v>
      </c>
      <c r="BS3290" s="13">
        <v>-2E-3</v>
      </c>
      <c r="BT3290" s="14">
        <v>-0.28571428571428575</v>
      </c>
      <c r="BU3290" s="13">
        <v>8.9999999999999993E-3</v>
      </c>
      <c r="BV3290" s="13">
        <v>9.0000000000000011E-3</v>
      </c>
      <c r="BW3290" s="13">
        <v>9.0000000000000011E-3</v>
      </c>
      <c r="BX3290" s="13">
        <v>0</v>
      </c>
      <c r="BY3290" s="13">
        <v>0</v>
      </c>
      <c r="BZ3290" s="13">
        <v>0.91200000000000003</v>
      </c>
      <c r="CA3290" s="13">
        <v>0.8620000000000001</v>
      </c>
      <c r="CB3290" s="13">
        <v>0</v>
      </c>
      <c r="CC3290" s="15">
        <v>-0.78100000000000003</v>
      </c>
      <c r="CD3290" s="15" t="s">
        <v>7128</v>
      </c>
      <c r="CE3290" s="15">
        <v>0.36</v>
      </c>
      <c r="CF3290" s="15" t="s">
        <v>7128</v>
      </c>
      <c r="CG3290" s="15" t="s">
        <v>7128</v>
      </c>
      <c r="CH3290" s="13" t="s">
        <v>7128</v>
      </c>
      <c r="CI3290" s="13" t="s">
        <v>7128</v>
      </c>
      <c r="CJ3290" s="13">
        <v>0</v>
      </c>
      <c r="CK3290" s="12">
        <f t="shared" si="102"/>
        <v>0</v>
      </c>
      <c r="CL3290" s="36">
        <f t="shared" si="103"/>
        <v>0.17517401392111367</v>
      </c>
      <c r="CM3290" s="13">
        <v>0.01</v>
      </c>
      <c r="CN3290" s="13">
        <v>3.0000000000000001E-3</v>
      </c>
      <c r="CO3290" s="13">
        <v>7.0000000000000001E-3</v>
      </c>
      <c r="CP3290" s="13">
        <v>24.8</v>
      </c>
      <c r="CQ3290" s="13">
        <v>1.0999999999999999E-2</v>
      </c>
      <c r="CR3290" s="13">
        <v>24.750000000000004</v>
      </c>
      <c r="CS3290" s="13" t="s">
        <v>7128</v>
      </c>
      <c r="CT3290" s="13">
        <v>0</v>
      </c>
      <c r="CU3290" s="13">
        <v>0.01</v>
      </c>
      <c r="CV3290" s="13">
        <v>0.8620000000000001</v>
      </c>
      <c r="CW3290" s="13">
        <v>1.0999999999999999E-2</v>
      </c>
      <c r="CX3290" s="12" t="s">
        <v>7128</v>
      </c>
      <c r="CY3290" s="12" t="s">
        <v>7128</v>
      </c>
      <c r="CZ3290" s="15">
        <v>2250.0000000000005</v>
      </c>
      <c r="DA3290" s="20"/>
      <c r="DB3290" s="20"/>
    </row>
    <row r="3291" spans="1:106" ht="24">
      <c r="A3291" s="8" t="s">
        <v>6729</v>
      </c>
      <c r="B3291" s="8" t="s">
        <v>6730</v>
      </c>
      <c r="C3291" s="9" t="s">
        <v>7178</v>
      </c>
      <c r="D3291" s="9" t="s">
        <v>7126</v>
      </c>
      <c r="E3291" s="10" t="s">
        <v>7127</v>
      </c>
      <c r="F3291" s="10" t="s">
        <v>7126</v>
      </c>
      <c r="G3291" s="11">
        <v>1.1000000000000001</v>
      </c>
      <c r="H3291" s="11">
        <v>1.6868225292242298</v>
      </c>
      <c r="I3291" s="12">
        <v>9.0499999999999997E-2</v>
      </c>
      <c r="J3291" s="12">
        <v>0.2091574388947928</v>
      </c>
      <c r="K3291" s="12">
        <v>4.7E-2</v>
      </c>
      <c r="L3291" s="12">
        <v>0.10350000000000001</v>
      </c>
      <c r="M3291" s="12">
        <v>6.8320350000000002E-2</v>
      </c>
      <c r="N3291" s="12">
        <v>0.16016213839223842</v>
      </c>
      <c r="O3291" s="12" t="s">
        <v>7128</v>
      </c>
      <c r="P3291" s="12">
        <v>-3.6601621383922276</v>
      </c>
      <c r="Q3291" s="13">
        <v>0.94099999999999995</v>
      </c>
      <c r="R3291" s="13">
        <v>0</v>
      </c>
      <c r="S3291" s="13">
        <v>0.502</v>
      </c>
      <c r="T3291" s="13">
        <v>0.502</v>
      </c>
      <c r="U3291" s="13">
        <v>1.4430000000000001</v>
      </c>
      <c r="V3291" s="13">
        <v>1.7999999999999999E-2</v>
      </c>
      <c r="W3291" s="13">
        <v>1.425</v>
      </c>
      <c r="X3291" s="14">
        <v>1.2474012474012473E-2</v>
      </c>
      <c r="Y3291" s="15">
        <v>5.1020408163265307E-2</v>
      </c>
      <c r="Z3291" s="14" t="s">
        <v>7128</v>
      </c>
      <c r="AA3291" s="14">
        <v>0.34788634788634787</v>
      </c>
      <c r="AB3291" s="14" t="s">
        <v>7128</v>
      </c>
      <c r="AC3291" s="14">
        <v>0.53347502656748147</v>
      </c>
      <c r="AD3291" s="13">
        <v>6.4000000000000001E-2</v>
      </c>
      <c r="AE3291" s="15">
        <v>-1.175861111111111</v>
      </c>
      <c r="AF3291" s="14">
        <v>7.7459666924148338E-2</v>
      </c>
      <c r="AG3291" s="14" t="s">
        <v>7128</v>
      </c>
      <c r="AH3291" s="15">
        <v>0.45161290322580638</v>
      </c>
      <c r="AI3291" s="5" t="s">
        <v>7128</v>
      </c>
      <c r="AJ3291" s="15" t="s">
        <v>7128</v>
      </c>
      <c r="AK3291" s="15" t="s">
        <v>7128</v>
      </c>
      <c r="AL3291" s="15" t="s">
        <v>7128</v>
      </c>
      <c r="AM3291" s="15" t="s">
        <v>7128</v>
      </c>
      <c r="AN3291" s="15" t="s">
        <v>7128</v>
      </c>
      <c r="AO3291" s="15" t="s">
        <v>7128</v>
      </c>
      <c r="AP3291" s="15" t="s">
        <v>7128</v>
      </c>
      <c r="AQ3291" s="15" t="s">
        <v>7128</v>
      </c>
      <c r="AR3291" s="15" t="s">
        <v>7128</v>
      </c>
      <c r="AS3291" s="15" t="s">
        <v>7128</v>
      </c>
      <c r="AT3291" s="14" t="s">
        <v>7128</v>
      </c>
      <c r="AU3291" s="14">
        <v>0</v>
      </c>
      <c r="AV3291" s="12" t="s">
        <v>7128</v>
      </c>
      <c r="AW3291" s="12" t="s">
        <v>7128</v>
      </c>
      <c r="AX3291" s="12" t="s">
        <v>7128</v>
      </c>
      <c r="AY3291" s="12" t="s">
        <v>7128</v>
      </c>
      <c r="AZ3291" s="14" t="s">
        <v>7128</v>
      </c>
      <c r="BA3291" s="14" t="s">
        <v>7128</v>
      </c>
      <c r="BB3291" s="14" t="s">
        <v>7128</v>
      </c>
      <c r="BC3291" s="14">
        <v>-3.4999999999999893</v>
      </c>
      <c r="BD3291" s="14" t="s">
        <v>7128</v>
      </c>
      <c r="BE3291" s="14" t="s">
        <v>7128</v>
      </c>
      <c r="BF3291" s="14">
        <v>0</v>
      </c>
      <c r="BG3291" s="14" t="s">
        <v>7128</v>
      </c>
      <c r="BH3291" s="13">
        <v>-1.0999999999999999E-2</v>
      </c>
      <c r="BI3291" s="13">
        <v>-1.0999999999999999E-2</v>
      </c>
      <c r="BJ3291" s="13">
        <v>-2.8000000000000001E-2</v>
      </c>
      <c r="BK3291" s="13">
        <v>-2.8000000000000001E-2</v>
      </c>
      <c r="BL3291" s="13">
        <v>0</v>
      </c>
      <c r="BM3291" s="13">
        <v>0</v>
      </c>
      <c r="BN3291" s="13">
        <v>-2.5999999999999999E-2</v>
      </c>
      <c r="BO3291" s="13">
        <v>-2.5999999999999999E-2</v>
      </c>
      <c r="BP3291" s="13">
        <v>-2.8000000000000001E-2</v>
      </c>
      <c r="BQ3291" s="13">
        <v>0</v>
      </c>
      <c r="BR3291" s="13">
        <v>0</v>
      </c>
      <c r="BS3291" s="13">
        <v>0</v>
      </c>
      <c r="BT3291" s="14" t="s">
        <v>7128</v>
      </c>
      <c r="BU3291" s="13">
        <v>-2.8000000000000001E-2</v>
      </c>
      <c r="BV3291" s="13">
        <v>-1.0999999999999999E-2</v>
      </c>
      <c r="BW3291" s="13">
        <v>-1.0999999999999999E-2</v>
      </c>
      <c r="BX3291" s="13">
        <v>-0.498</v>
      </c>
      <c r="BY3291" s="13">
        <v>8.0000000000000245E-3</v>
      </c>
      <c r="BZ3291" s="13">
        <v>-0.48799999999999999</v>
      </c>
      <c r="CA3291" s="13">
        <v>-3.9999999999999862E-3</v>
      </c>
      <c r="CB3291" s="13">
        <v>0</v>
      </c>
      <c r="CC3291" s="15">
        <v>-0.42099999999999999</v>
      </c>
      <c r="CD3291" s="15">
        <v>-0.42799999999999999</v>
      </c>
      <c r="CE3291" s="15">
        <v>0.36</v>
      </c>
      <c r="CF3291" s="15">
        <v>1.3722975602459062</v>
      </c>
      <c r="CG3291" s="15">
        <v>1.2285205573877815</v>
      </c>
      <c r="CH3291" s="13">
        <v>-1.6299999999999999E-2</v>
      </c>
      <c r="CI3291" s="13">
        <v>5.8000000000000005E-3</v>
      </c>
      <c r="CJ3291" s="13">
        <v>0</v>
      </c>
      <c r="CK3291" s="12">
        <f t="shared" si="102"/>
        <v>0</v>
      </c>
      <c r="CL3291" s="36" t="str">
        <f t="shared" si="103"/>
        <v>NA</v>
      </c>
      <c r="CM3291" s="13" t="s">
        <v>7128</v>
      </c>
      <c r="CN3291" s="13" t="s">
        <v>7128</v>
      </c>
      <c r="CO3291" s="13" t="s">
        <v>7128</v>
      </c>
      <c r="CP3291" s="13" t="s">
        <v>7128</v>
      </c>
      <c r="CQ3291" s="13" t="s">
        <v>7128</v>
      </c>
      <c r="CR3291" s="13" t="s">
        <v>7128</v>
      </c>
      <c r="CS3291" s="13" t="s">
        <v>7128</v>
      </c>
      <c r="CT3291" s="13">
        <v>0</v>
      </c>
      <c r="CU3291" s="13">
        <v>-2.8000000000000001E-2</v>
      </c>
      <c r="CV3291" s="13">
        <v>-3.9999999999999862E-3</v>
      </c>
      <c r="CW3291" s="13">
        <v>-2.5999999999999999E-2</v>
      </c>
      <c r="CX3291" s="12" t="s">
        <v>7128</v>
      </c>
      <c r="CY3291" s="12">
        <v>-3.4999999999999893</v>
      </c>
      <c r="CZ3291" s="15" t="s">
        <v>7128</v>
      </c>
      <c r="DA3291" s="20"/>
      <c r="DB3291" s="20"/>
    </row>
    <row r="3292" spans="1:106" ht="24">
      <c r="A3292" s="8" t="s">
        <v>6907</v>
      </c>
      <c r="B3292" s="8" t="s">
        <v>6908</v>
      </c>
      <c r="C3292" s="9" t="s">
        <v>7169</v>
      </c>
      <c r="D3292" s="9" t="s">
        <v>7126</v>
      </c>
      <c r="E3292" s="10" t="s">
        <v>7127</v>
      </c>
      <c r="F3292" s="10" t="s">
        <v>7126</v>
      </c>
      <c r="G3292" s="11">
        <v>0.61</v>
      </c>
      <c r="H3292" s="11">
        <v>0.61</v>
      </c>
      <c r="I3292" s="12">
        <v>9.0499999999999997E-2</v>
      </c>
      <c r="J3292" s="12">
        <v>0.111705</v>
      </c>
      <c r="K3292" s="12">
        <v>4.7E-2</v>
      </c>
      <c r="L3292" s="12">
        <v>0.10350000000000001</v>
      </c>
      <c r="M3292" s="12">
        <v>6.8320350000000002E-2</v>
      </c>
      <c r="N3292" s="12">
        <v>0.111705</v>
      </c>
      <c r="O3292" s="12">
        <v>-0.41401269230769233</v>
      </c>
      <c r="P3292" s="12">
        <v>-0.18067051724137931</v>
      </c>
      <c r="Q3292" s="13">
        <v>0.39100000000000001</v>
      </c>
      <c r="R3292" s="13">
        <v>0</v>
      </c>
      <c r="S3292" s="13">
        <v>0</v>
      </c>
      <c r="T3292" s="13">
        <v>0</v>
      </c>
      <c r="U3292" s="13">
        <v>0.39100000000000001</v>
      </c>
      <c r="V3292" s="13">
        <v>5.3999999999999999E-2</v>
      </c>
      <c r="W3292" s="13">
        <v>0.33700000000000002</v>
      </c>
      <c r="X3292" s="14">
        <v>0.13810741687979539</v>
      </c>
      <c r="Y3292" s="15">
        <v>3.1367628607277293E-2</v>
      </c>
      <c r="Z3292" s="14">
        <v>0</v>
      </c>
      <c r="AA3292" s="14">
        <v>0</v>
      </c>
      <c r="AB3292" s="14">
        <v>0</v>
      </c>
      <c r="AC3292" s="14">
        <v>0</v>
      </c>
      <c r="AD3292" s="13">
        <v>4.9000000000000002E-2</v>
      </c>
      <c r="AE3292" s="15">
        <v>-1.0219722222222225</v>
      </c>
      <c r="AF3292" s="14">
        <v>9.4868329805051374E-2</v>
      </c>
      <c r="AG3292" s="14" t="s">
        <v>7128</v>
      </c>
      <c r="AH3292" s="15">
        <v>0.54639175257731953</v>
      </c>
      <c r="AI3292" s="5" t="s">
        <v>7128</v>
      </c>
      <c r="AJ3292" s="15" t="s">
        <v>7128</v>
      </c>
      <c r="AK3292" s="15" t="s">
        <v>7128</v>
      </c>
      <c r="AL3292" s="15" t="s">
        <v>7128</v>
      </c>
      <c r="AM3292" s="15" t="s">
        <v>7128</v>
      </c>
      <c r="AN3292" s="15">
        <v>0.46162927981109803</v>
      </c>
      <c r="AO3292" s="15" t="s">
        <v>7128</v>
      </c>
      <c r="AP3292" s="15" t="s">
        <v>7128</v>
      </c>
      <c r="AQ3292" s="15" t="s">
        <v>7128</v>
      </c>
      <c r="AR3292" s="15">
        <v>0.42496847414880207</v>
      </c>
      <c r="AS3292" s="15" t="s">
        <v>7128</v>
      </c>
      <c r="AT3292" s="14" t="s">
        <v>7128</v>
      </c>
      <c r="AU3292" s="14">
        <v>0</v>
      </c>
      <c r="AV3292" s="12" t="s">
        <v>7128</v>
      </c>
      <c r="AW3292" s="12" t="s">
        <v>7128</v>
      </c>
      <c r="AX3292" s="12" t="s">
        <v>7128</v>
      </c>
      <c r="AY3292" s="12" t="s">
        <v>7128</v>
      </c>
      <c r="AZ3292" s="14" t="s">
        <v>7128</v>
      </c>
      <c r="BA3292" s="14" t="s">
        <v>7128</v>
      </c>
      <c r="BB3292" s="14">
        <v>-0.30230769230769233</v>
      </c>
      <c r="BC3292" s="14">
        <v>-6.8965517241379309E-2</v>
      </c>
      <c r="BD3292" s="14" t="s">
        <v>7128</v>
      </c>
      <c r="BE3292" s="14" t="s">
        <v>7128</v>
      </c>
      <c r="BF3292" s="14">
        <v>0</v>
      </c>
      <c r="BG3292" s="14">
        <v>1.4999999999999999E-2</v>
      </c>
      <c r="BH3292" s="13">
        <v>-0.39300000000000002</v>
      </c>
      <c r="BI3292" s="13">
        <v>-0.39300000000000002</v>
      </c>
      <c r="BJ3292" s="13">
        <v>-8.7999999999999995E-2</v>
      </c>
      <c r="BK3292" s="13">
        <v>-8.7999999999999995E-2</v>
      </c>
      <c r="BL3292" s="13">
        <v>0</v>
      </c>
      <c r="BM3292" s="13">
        <v>0</v>
      </c>
      <c r="BN3292" s="13">
        <v>-8.4000000000000005E-2</v>
      </c>
      <c r="BO3292" s="13">
        <v>-8.4000000000000005E-2</v>
      </c>
      <c r="BP3292" s="13">
        <v>-8.7999999999999995E-2</v>
      </c>
      <c r="BQ3292" s="13">
        <v>0</v>
      </c>
      <c r="BR3292" s="13">
        <v>0</v>
      </c>
      <c r="BS3292" s="13">
        <v>-6.0000000000000001E-3</v>
      </c>
      <c r="BT3292" s="14" t="s">
        <v>7128</v>
      </c>
      <c r="BU3292" s="13">
        <v>-8.199999999999999E-2</v>
      </c>
      <c r="BV3292" s="13">
        <v>-0.38700000000000001</v>
      </c>
      <c r="BW3292" s="13">
        <v>-0.38700000000000001</v>
      </c>
      <c r="BX3292" s="13">
        <v>1.3</v>
      </c>
      <c r="BY3292" s="13">
        <v>1.276</v>
      </c>
      <c r="BZ3292" s="13">
        <v>0.84699999999999998</v>
      </c>
      <c r="CA3292" s="13">
        <v>0.79299999999999993</v>
      </c>
      <c r="CB3292" s="13">
        <v>0</v>
      </c>
      <c r="CC3292" s="15">
        <v>-0.49099999999999999</v>
      </c>
      <c r="CD3292" s="15">
        <v>-0.11799999999999999</v>
      </c>
      <c r="CE3292" s="15">
        <v>0.36</v>
      </c>
      <c r="CF3292" s="15" t="s">
        <v>7128</v>
      </c>
      <c r="CG3292" s="15" t="s">
        <v>7128</v>
      </c>
      <c r="CH3292" s="13" t="s">
        <v>7128</v>
      </c>
      <c r="CI3292" s="13" t="s">
        <v>7128</v>
      </c>
      <c r="CJ3292" s="13">
        <v>0</v>
      </c>
      <c r="CK3292" s="12">
        <f t="shared" si="102"/>
        <v>0</v>
      </c>
      <c r="CL3292" s="36" t="str">
        <f t="shared" si="103"/>
        <v>NA</v>
      </c>
      <c r="CM3292" s="13" t="s">
        <v>7128</v>
      </c>
      <c r="CN3292" s="13" t="s">
        <v>7128</v>
      </c>
      <c r="CO3292" s="13" t="s">
        <v>7128</v>
      </c>
      <c r="CP3292" s="13" t="s">
        <v>7128</v>
      </c>
      <c r="CQ3292" s="13" t="s">
        <v>7128</v>
      </c>
      <c r="CR3292" s="13" t="s">
        <v>7128</v>
      </c>
      <c r="CS3292" s="13" t="s">
        <v>7128</v>
      </c>
      <c r="CT3292" s="13">
        <v>0</v>
      </c>
      <c r="CU3292" s="13">
        <v>-8.7999999999999995E-2</v>
      </c>
      <c r="CV3292" s="13">
        <v>0.79299999999999993</v>
      </c>
      <c r="CW3292" s="13">
        <v>-8.4000000000000005E-2</v>
      </c>
      <c r="CX3292" s="12">
        <v>-0.30230769230769233</v>
      </c>
      <c r="CY3292" s="12">
        <v>-6.8965517241379309E-2</v>
      </c>
      <c r="CZ3292" s="15" t="s">
        <v>7128</v>
      </c>
      <c r="DA3292" s="20"/>
      <c r="DB3292" s="20"/>
    </row>
    <row r="3293" spans="1:106" ht="24">
      <c r="A3293" s="8" t="s">
        <v>2677</v>
      </c>
      <c r="B3293" s="8" t="s">
        <v>2678</v>
      </c>
      <c r="C3293" s="9" t="s">
        <v>7148</v>
      </c>
      <c r="D3293" s="9" t="s">
        <v>7126</v>
      </c>
      <c r="E3293" s="10" t="s">
        <v>7127</v>
      </c>
      <c r="F3293" s="10" t="s">
        <v>7126</v>
      </c>
      <c r="G3293" s="11">
        <v>0.67</v>
      </c>
      <c r="H3293" s="11">
        <v>1.9544104803493452</v>
      </c>
      <c r="I3293" s="12">
        <v>9.0499999999999997E-2</v>
      </c>
      <c r="J3293" s="12">
        <v>0.23337414847161572</v>
      </c>
      <c r="K3293" s="12">
        <v>4.7E-2</v>
      </c>
      <c r="L3293" s="12">
        <v>0.10350000000000001</v>
      </c>
      <c r="M3293" s="12">
        <v>6.8320350000000002E-2</v>
      </c>
      <c r="N3293" s="12">
        <v>0.1249031641467066</v>
      </c>
      <c r="O3293" s="12">
        <v>-0.31964865827553729</v>
      </c>
      <c r="P3293" s="12">
        <v>-7.0480574548540786E-2</v>
      </c>
      <c r="Q3293" s="13">
        <v>2.29</v>
      </c>
      <c r="R3293" s="13">
        <v>0</v>
      </c>
      <c r="S3293" s="13">
        <v>4.3899999999999997</v>
      </c>
      <c r="T3293" s="13">
        <v>4.3899999999999997</v>
      </c>
      <c r="U3293" s="13">
        <v>6.68</v>
      </c>
      <c r="V3293" s="13">
        <v>0.92400000000000004</v>
      </c>
      <c r="W3293" s="13">
        <v>5.7559999999999993</v>
      </c>
      <c r="X3293" s="14">
        <v>0.13832335329341319</v>
      </c>
      <c r="Y3293" s="15">
        <v>0.11904761904761904</v>
      </c>
      <c r="Z3293" s="14">
        <v>0.72923588039867104</v>
      </c>
      <c r="AA3293" s="14">
        <v>0.65718562874251496</v>
      </c>
      <c r="AB3293" s="14">
        <v>2.6932515337423313</v>
      </c>
      <c r="AC3293" s="14">
        <v>1.9170305676855894</v>
      </c>
      <c r="AD3293" s="13">
        <v>0.54600000000000004</v>
      </c>
      <c r="AE3293" s="15">
        <v>-0.85202777777777783</v>
      </c>
      <c r="AF3293" s="14">
        <v>0.15165750888103102</v>
      </c>
      <c r="AG3293" s="14" t="s">
        <v>7128</v>
      </c>
      <c r="AH3293" s="15">
        <v>0.53595890410958902</v>
      </c>
      <c r="AI3293" s="5">
        <v>0.58268733850129195</v>
      </c>
      <c r="AJ3293" s="15" t="s">
        <v>7128</v>
      </c>
      <c r="AK3293" s="15" t="s">
        <v>7128</v>
      </c>
      <c r="AL3293" s="15" t="s">
        <v>7128</v>
      </c>
      <c r="AM3293" s="15" t="s">
        <v>7128</v>
      </c>
      <c r="AN3293" s="15">
        <v>1.4049079754601228</v>
      </c>
      <c r="AO3293" s="15">
        <v>7.2239747634069401E-2</v>
      </c>
      <c r="AP3293" s="15">
        <v>12.762749445676274</v>
      </c>
      <c r="AQ3293" s="15">
        <v>4.796666666666666</v>
      </c>
      <c r="AR3293" s="15">
        <v>1.1295133437990581</v>
      </c>
      <c r="AS3293" s="15">
        <v>0.18157728706624604</v>
      </c>
      <c r="AT3293" s="14" t="s">
        <v>7128</v>
      </c>
      <c r="AU3293" s="14">
        <v>0</v>
      </c>
      <c r="AV3293" s="12" t="s">
        <v>7128</v>
      </c>
      <c r="AW3293" s="12" t="s">
        <v>7128</v>
      </c>
      <c r="AX3293" s="12">
        <v>6.0599999999999994E-2</v>
      </c>
      <c r="AY3293" s="12">
        <v>0.17</v>
      </c>
      <c r="AZ3293" s="14" t="s">
        <v>7128</v>
      </c>
      <c r="BA3293" s="14" t="s">
        <v>7128</v>
      </c>
      <c r="BB3293" s="14">
        <v>-8.6274509803921567E-2</v>
      </c>
      <c r="BC3293" s="14">
        <v>5.4422589598165809E-2</v>
      </c>
      <c r="BD3293" s="14">
        <v>-5.5520504731861198E-3</v>
      </c>
      <c r="BE3293" s="14">
        <v>1.4227129337539434E-2</v>
      </c>
      <c r="BF3293" s="14">
        <v>0</v>
      </c>
      <c r="BG3293" s="14">
        <v>2.5000000000000001E-3</v>
      </c>
      <c r="BH3293" s="13">
        <v>-0.17599999999999999</v>
      </c>
      <c r="BI3293" s="13">
        <v>-0.17599999999999999</v>
      </c>
      <c r="BJ3293" s="13">
        <v>0.45100000000000001</v>
      </c>
      <c r="BK3293" s="13">
        <v>0.45100000000000001</v>
      </c>
      <c r="BL3293" s="13">
        <v>31.7</v>
      </c>
      <c r="BM3293" s="13">
        <v>31.7</v>
      </c>
      <c r="BN3293" s="13">
        <v>1.2</v>
      </c>
      <c r="BO3293" s="13">
        <v>1.2</v>
      </c>
      <c r="BP3293" s="13">
        <v>0.45100000000000001</v>
      </c>
      <c r="BQ3293" s="13">
        <v>0</v>
      </c>
      <c r="BR3293" s="13">
        <v>0</v>
      </c>
      <c r="BS3293" s="13">
        <v>-0.75700000000000001</v>
      </c>
      <c r="BT3293" s="14">
        <v>-1.6784922394678492</v>
      </c>
      <c r="BU3293" s="13">
        <v>1.208</v>
      </c>
      <c r="BV3293" s="13">
        <v>0.58099999999999996</v>
      </c>
      <c r="BW3293" s="13">
        <v>0.58099999999999996</v>
      </c>
      <c r="BX3293" s="13">
        <v>2.04</v>
      </c>
      <c r="BY3293" s="13">
        <v>8.286999999999999</v>
      </c>
      <c r="BZ3293" s="13">
        <v>1.63</v>
      </c>
      <c r="CA3293" s="13">
        <v>5.0959999999999992</v>
      </c>
      <c r="CB3293" s="13">
        <v>0</v>
      </c>
      <c r="CC3293" s="15">
        <v>-0.84099999999999997</v>
      </c>
      <c r="CD3293" s="15">
        <v>0.77800000000000002</v>
      </c>
      <c r="CE3293" s="15">
        <v>0.36</v>
      </c>
      <c r="CF3293" s="15">
        <v>0.80331892066624766</v>
      </c>
      <c r="CG3293" s="15">
        <v>1.3539232735708404</v>
      </c>
      <c r="CH3293" s="13">
        <v>0.65589999999999993</v>
      </c>
      <c r="CI3293" s="13">
        <v>8.9000000000000086E-3</v>
      </c>
      <c r="CJ3293" s="13">
        <v>0</v>
      </c>
      <c r="CK3293" s="12">
        <f t="shared" si="102"/>
        <v>0</v>
      </c>
      <c r="CL3293" s="36">
        <f t="shared" si="103"/>
        <v>6.2205651491365783</v>
      </c>
      <c r="CM3293" s="13" t="s">
        <v>7128</v>
      </c>
      <c r="CN3293" s="13" t="s">
        <v>7128</v>
      </c>
      <c r="CO3293" s="13" t="s">
        <v>7128</v>
      </c>
      <c r="CP3293" s="13" t="s">
        <v>7128</v>
      </c>
      <c r="CQ3293" s="13">
        <v>1.2</v>
      </c>
      <c r="CR3293" s="13">
        <v>5.7559999999999993</v>
      </c>
      <c r="CS3293" s="13" t="s">
        <v>7128</v>
      </c>
      <c r="CT3293" s="13">
        <v>6.1800000000000001E-2</v>
      </c>
      <c r="CU3293" s="13">
        <v>0.41839999999999999</v>
      </c>
      <c r="CV3293" s="13">
        <v>5.1577999999999991</v>
      </c>
      <c r="CW3293" s="13">
        <v>1.2</v>
      </c>
      <c r="CX3293" s="12">
        <v>-9.9248263393281952E-2</v>
      </c>
      <c r="CY3293" s="12">
        <v>5.0114986584898435E-2</v>
      </c>
      <c r="CZ3293" s="15">
        <v>4.796666666666666</v>
      </c>
      <c r="DA3293" s="20"/>
      <c r="DB3293" s="20"/>
    </row>
    <row r="3294" spans="1:106">
      <c r="A3294" s="8" t="s">
        <v>3007</v>
      </c>
      <c r="B3294" s="8" t="s">
        <v>3008</v>
      </c>
      <c r="C3294" s="9" t="s">
        <v>7141</v>
      </c>
      <c r="D3294" s="9" t="s">
        <v>7126</v>
      </c>
      <c r="E3294" s="10" t="s">
        <v>7127</v>
      </c>
      <c r="F3294" s="10" t="s">
        <v>7126</v>
      </c>
      <c r="G3294" s="11">
        <v>0.73</v>
      </c>
      <c r="H3294" s="11">
        <v>37.309175704989151</v>
      </c>
      <c r="I3294" s="12">
        <v>9.0499999999999997E-2</v>
      </c>
      <c r="J3294" s="12">
        <v>3.4329804013015184</v>
      </c>
      <c r="K3294" s="12">
        <v>4.7E-2</v>
      </c>
      <c r="L3294" s="12">
        <v>0.10350000000000001</v>
      </c>
      <c r="M3294" s="12">
        <v>6.8320350000000002E-2</v>
      </c>
      <c r="N3294" s="12">
        <v>0.13415407028564125</v>
      </c>
      <c r="O3294" s="12" t="s">
        <v>7128</v>
      </c>
      <c r="P3294" s="12" t="s">
        <v>7128</v>
      </c>
      <c r="Q3294" s="13">
        <v>0.92200000000000004</v>
      </c>
      <c r="R3294" s="13">
        <v>0</v>
      </c>
      <c r="S3294" s="13">
        <v>46.2</v>
      </c>
      <c r="T3294" s="13">
        <v>46.2</v>
      </c>
      <c r="U3294" s="13">
        <v>47.122</v>
      </c>
      <c r="V3294" s="13">
        <v>0.40600000000000003</v>
      </c>
      <c r="W3294" s="13">
        <v>46.716000000000001</v>
      </c>
      <c r="X3294" s="14">
        <v>8.6159331098000936E-3</v>
      </c>
      <c r="Y3294" s="15">
        <v>2.2058823529411766E-2</v>
      </c>
      <c r="Z3294" s="14" t="s">
        <v>7128</v>
      </c>
      <c r="AA3294" s="14">
        <v>0.98043376766690726</v>
      </c>
      <c r="AB3294" s="14" t="s">
        <v>7128</v>
      </c>
      <c r="AC3294" s="14">
        <v>50.108459869848154</v>
      </c>
      <c r="AD3294" s="13">
        <v>2.7E-2</v>
      </c>
      <c r="AE3294" s="15">
        <v>0.34077777777777785</v>
      </c>
      <c r="AF3294" s="14" t="s">
        <v>7128</v>
      </c>
      <c r="AG3294" s="14" t="s">
        <v>7128</v>
      </c>
      <c r="AH3294" s="15">
        <v>0.61904761904761896</v>
      </c>
      <c r="AI3294" s="5">
        <v>7.3426573426573424E-2</v>
      </c>
      <c r="AJ3294" s="15" t="s">
        <v>7128</v>
      </c>
      <c r="AK3294" s="15" t="s">
        <v>7128</v>
      </c>
      <c r="AL3294" s="15" t="s">
        <v>7128</v>
      </c>
      <c r="AM3294" s="15" t="s">
        <v>7128</v>
      </c>
      <c r="AN3294" s="15" t="s">
        <v>7128</v>
      </c>
      <c r="AO3294" s="15">
        <v>4.2488479262672817E-2</v>
      </c>
      <c r="AP3294" s="15">
        <v>74.152380952380952</v>
      </c>
      <c r="AQ3294" s="15">
        <v>35.661068702290073</v>
      </c>
      <c r="AR3294" s="15" t="s">
        <v>7128</v>
      </c>
      <c r="AS3294" s="15">
        <v>2.1528110599078341</v>
      </c>
      <c r="AT3294" s="14" t="s">
        <v>7128</v>
      </c>
      <c r="AU3294" s="14">
        <v>0</v>
      </c>
      <c r="AV3294" s="12" t="s">
        <v>7128</v>
      </c>
      <c r="AW3294" s="12" t="s">
        <v>7128</v>
      </c>
      <c r="AX3294" s="12">
        <v>-4.9200000000000001E-2</v>
      </c>
      <c r="AY3294" s="12">
        <v>6.1699999999999998E-2</v>
      </c>
      <c r="AZ3294" s="14" t="s">
        <v>7128</v>
      </c>
      <c r="BA3294" s="14" t="s">
        <v>7128</v>
      </c>
      <c r="BB3294" s="14" t="s">
        <v>7128</v>
      </c>
      <c r="BC3294" s="14" t="s">
        <v>7128</v>
      </c>
      <c r="BD3294" s="14">
        <v>-0.34239631336405529</v>
      </c>
      <c r="BE3294" s="14">
        <v>2.903225806451613E-2</v>
      </c>
      <c r="BF3294" s="14">
        <v>0</v>
      </c>
      <c r="BG3294" s="14">
        <v>4.0000000000000003E-5</v>
      </c>
      <c r="BH3294" s="13">
        <v>-7.43</v>
      </c>
      <c r="BI3294" s="13">
        <v>-7.43</v>
      </c>
      <c r="BJ3294" s="13">
        <v>0.63</v>
      </c>
      <c r="BK3294" s="13">
        <v>0.63</v>
      </c>
      <c r="BL3294" s="13">
        <v>21.7</v>
      </c>
      <c r="BM3294" s="13">
        <v>21.7</v>
      </c>
      <c r="BN3294" s="13">
        <v>1.31</v>
      </c>
      <c r="BO3294" s="13">
        <v>1.31</v>
      </c>
      <c r="BP3294" s="13">
        <v>0.63</v>
      </c>
      <c r="BQ3294" s="13">
        <v>0</v>
      </c>
      <c r="BR3294" s="13">
        <v>0</v>
      </c>
      <c r="BS3294" s="13">
        <v>-0.68300000000000005</v>
      </c>
      <c r="BT3294" s="14">
        <v>-1.0841269841269843</v>
      </c>
      <c r="BU3294" s="13">
        <v>1.3130000000000002</v>
      </c>
      <c r="BV3294" s="13">
        <v>-6.7469999999999999</v>
      </c>
      <c r="BW3294" s="13">
        <v>-6.7469999999999999</v>
      </c>
      <c r="BX3294" s="13">
        <v>-146</v>
      </c>
      <c r="BY3294" s="13">
        <v>-47.857999999999997</v>
      </c>
      <c r="BZ3294" s="13">
        <v>-146.4</v>
      </c>
      <c r="CA3294" s="13">
        <v>-100.60600000000001</v>
      </c>
      <c r="CB3294" s="13">
        <v>0</v>
      </c>
      <c r="CC3294" s="15">
        <v>9.0999999999999998E-2</v>
      </c>
      <c r="CD3294" s="15">
        <v>0.187</v>
      </c>
      <c r="CE3294" s="15">
        <v>0.36</v>
      </c>
      <c r="CF3294" s="15">
        <v>1.2849882703842705</v>
      </c>
      <c r="CG3294" s="15">
        <v>0.3355725218694609</v>
      </c>
      <c r="CH3294" s="13">
        <v>0.10430000000000002</v>
      </c>
      <c r="CI3294" s="13">
        <v>-10.124000000000001</v>
      </c>
      <c r="CJ3294" s="13">
        <v>0</v>
      </c>
      <c r="CK3294" s="12">
        <f t="shared" si="102"/>
        <v>0</v>
      </c>
      <c r="CL3294" s="36" t="str">
        <f t="shared" si="103"/>
        <v>NA</v>
      </c>
      <c r="CM3294" s="13" t="s">
        <v>7128</v>
      </c>
      <c r="CN3294" s="13" t="s">
        <v>7128</v>
      </c>
      <c r="CO3294" s="13" t="s">
        <v>7128</v>
      </c>
      <c r="CP3294" s="13" t="s">
        <v>7128</v>
      </c>
      <c r="CQ3294" s="13">
        <v>1.31</v>
      </c>
      <c r="CR3294" s="13">
        <v>46.716000000000001</v>
      </c>
      <c r="CS3294" s="13" t="s">
        <v>7128</v>
      </c>
      <c r="CT3294" s="13">
        <v>0</v>
      </c>
      <c r="CU3294" s="13">
        <v>0.63</v>
      </c>
      <c r="CV3294" s="13">
        <v>-100.60600000000001</v>
      </c>
      <c r="CW3294" s="13">
        <v>1.31</v>
      </c>
      <c r="CX3294" s="12" t="s">
        <v>7128</v>
      </c>
      <c r="CY3294" s="12" t="s">
        <v>7128</v>
      </c>
      <c r="CZ3294" s="15">
        <v>35.661068702290073</v>
      </c>
      <c r="DA3294" s="20"/>
      <c r="DB3294" s="20"/>
    </row>
    <row r="3295" spans="1:106">
      <c r="A3295" s="8" t="s">
        <v>4791</v>
      </c>
      <c r="B3295" s="8" t="s">
        <v>4792</v>
      </c>
      <c r="C3295" s="9" t="s">
        <v>7146</v>
      </c>
      <c r="D3295" s="9" t="s">
        <v>7126</v>
      </c>
      <c r="E3295" s="10" t="s">
        <v>7127</v>
      </c>
      <c r="F3295" s="10" t="s">
        <v>7126</v>
      </c>
      <c r="G3295" s="11">
        <v>0.91</v>
      </c>
      <c r="H3295" s="11">
        <v>1.0517031630170317</v>
      </c>
      <c r="I3295" s="12">
        <v>9.0499999999999997E-2</v>
      </c>
      <c r="J3295" s="12">
        <v>0.15167913625304136</v>
      </c>
      <c r="K3295" s="12">
        <v>4.7E-2</v>
      </c>
      <c r="L3295" s="12">
        <v>0.10350000000000001</v>
      </c>
      <c r="M3295" s="12">
        <v>6.8320350000000002E-2</v>
      </c>
      <c r="N3295" s="12">
        <v>0.14044763663157894</v>
      </c>
      <c r="O3295" s="12">
        <v>0.82054308596918113</v>
      </c>
      <c r="P3295" s="12" t="s">
        <v>7128</v>
      </c>
      <c r="Q3295" s="13">
        <v>0.41099999999999998</v>
      </c>
      <c r="R3295" s="13">
        <v>0</v>
      </c>
      <c r="S3295" s="13">
        <v>6.4000000000000001E-2</v>
      </c>
      <c r="T3295" s="13">
        <v>6.4000000000000001E-2</v>
      </c>
      <c r="U3295" s="13">
        <v>0.47499999999999998</v>
      </c>
      <c r="V3295" s="13">
        <v>3.3000000000000002E-2</v>
      </c>
      <c r="W3295" s="13">
        <v>0.44199999999999995</v>
      </c>
      <c r="X3295" s="14">
        <v>6.9473684210526326E-2</v>
      </c>
      <c r="Y3295" s="15">
        <v>0.11160714285714285</v>
      </c>
      <c r="Z3295" s="14">
        <v>0.50393700787401574</v>
      </c>
      <c r="AA3295" s="14">
        <v>0.13473684210526315</v>
      </c>
      <c r="AB3295" s="14">
        <v>1.0158730158730158</v>
      </c>
      <c r="AC3295" s="14">
        <v>0.15571776155717762</v>
      </c>
      <c r="AD3295" s="13">
        <v>9.1999999999999998E-2</v>
      </c>
      <c r="AE3295" s="15">
        <v>-6.883333333333333E-2</v>
      </c>
      <c r="AF3295" s="14">
        <v>6.3245553203367583E-2</v>
      </c>
      <c r="AG3295" s="14" t="s">
        <v>7128</v>
      </c>
      <c r="AH3295" s="15">
        <v>0.48780487804878037</v>
      </c>
      <c r="AI3295" s="5">
        <v>11</v>
      </c>
      <c r="AJ3295" s="15">
        <v>11.74285714285714</v>
      </c>
      <c r="AK3295" s="15">
        <v>11.74285714285714</v>
      </c>
      <c r="AL3295" s="15" t="s">
        <v>7128</v>
      </c>
      <c r="AM3295" s="15" t="s">
        <v>7128</v>
      </c>
      <c r="AN3295" s="15">
        <v>6.5238095238095237</v>
      </c>
      <c r="AO3295" s="15">
        <v>0.28741258741258741</v>
      </c>
      <c r="AP3295" s="15">
        <v>20.09090909090909</v>
      </c>
      <c r="AQ3295" s="15">
        <v>11.945945945945946</v>
      </c>
      <c r="AR3295" s="15">
        <v>31.571428571428569</v>
      </c>
      <c r="AS3295" s="15">
        <v>0.30909090909090908</v>
      </c>
      <c r="AT3295" s="14">
        <v>0</v>
      </c>
      <c r="AU3295" s="14">
        <v>0</v>
      </c>
      <c r="AV3295" s="12">
        <v>0.38799999999999996</v>
      </c>
      <c r="AW3295" s="12" t="s">
        <v>7128</v>
      </c>
      <c r="AX3295" s="12">
        <v>0.14800000000000002</v>
      </c>
      <c r="AY3295" s="12">
        <v>0.13300000000000001</v>
      </c>
      <c r="AZ3295" s="14" t="s">
        <v>7128</v>
      </c>
      <c r="BA3295" s="14" t="s">
        <v>7128</v>
      </c>
      <c r="BB3295" s="14">
        <v>0.97222222222222243</v>
      </c>
      <c r="BC3295" s="14" t="s">
        <v>7128</v>
      </c>
      <c r="BD3295" s="14">
        <v>2.4475524475524479E-2</v>
      </c>
      <c r="BE3295" s="14">
        <v>1.5384615384615384E-2</v>
      </c>
      <c r="BF3295" s="14">
        <v>0</v>
      </c>
      <c r="BG3295" s="14" t="s">
        <v>7128</v>
      </c>
      <c r="BH3295" s="13">
        <v>3.5000000000000003E-2</v>
      </c>
      <c r="BI3295" s="13">
        <v>3.5000000000000003E-2</v>
      </c>
      <c r="BJ3295" s="13">
        <v>2.1999999999999999E-2</v>
      </c>
      <c r="BK3295" s="13">
        <v>2.1999999999999999E-2</v>
      </c>
      <c r="BL3295" s="13">
        <v>1.43</v>
      </c>
      <c r="BM3295" s="13">
        <v>1.43</v>
      </c>
      <c r="BN3295" s="13">
        <v>3.6999999999999998E-2</v>
      </c>
      <c r="BO3295" s="13">
        <v>3.6999999999999998E-2</v>
      </c>
      <c r="BP3295" s="13">
        <v>2.1999999999999999E-2</v>
      </c>
      <c r="BQ3295" s="13">
        <v>0</v>
      </c>
      <c r="BR3295" s="13">
        <v>0</v>
      </c>
      <c r="BS3295" s="13">
        <v>-1.4999999999999999E-2</v>
      </c>
      <c r="BT3295" s="14">
        <v>-0.68181818181818188</v>
      </c>
      <c r="BU3295" s="13">
        <v>3.6999999999999998E-2</v>
      </c>
      <c r="BV3295" s="13">
        <v>0.05</v>
      </c>
      <c r="BW3295" s="13">
        <v>0.05</v>
      </c>
      <c r="BX3295" s="13">
        <v>3.5999999999999997E-2</v>
      </c>
      <c r="BY3295" s="13">
        <v>-6.2000000000000006E-2</v>
      </c>
      <c r="BZ3295" s="13">
        <v>6.3E-2</v>
      </c>
      <c r="CA3295" s="13">
        <v>1.3999999999999999E-2</v>
      </c>
      <c r="CB3295" s="13">
        <v>0</v>
      </c>
      <c r="CC3295" s="15">
        <v>-0.3</v>
      </c>
      <c r="CD3295" s="15">
        <v>0.53400000000000003</v>
      </c>
      <c r="CE3295" s="15">
        <v>0.36</v>
      </c>
      <c r="CF3295" s="15" t="s">
        <v>7128</v>
      </c>
      <c r="CG3295" s="15" t="s">
        <v>7128</v>
      </c>
      <c r="CH3295" s="13" t="s">
        <v>7128</v>
      </c>
      <c r="CI3295" s="13" t="s">
        <v>7128</v>
      </c>
      <c r="CJ3295" s="13">
        <v>0</v>
      </c>
      <c r="CK3295" s="12">
        <f t="shared" si="102"/>
        <v>0</v>
      </c>
      <c r="CL3295" s="36">
        <f t="shared" si="103"/>
        <v>102.14285714285715</v>
      </c>
      <c r="CM3295" s="13">
        <v>3.5000000000000003E-2</v>
      </c>
      <c r="CN3295" s="13" t="s">
        <v>7128</v>
      </c>
      <c r="CO3295" s="13">
        <v>3.5000000000000003E-2</v>
      </c>
      <c r="CP3295" s="13">
        <v>0.41099999999999998</v>
      </c>
      <c r="CQ3295" s="13">
        <v>3.6999999999999998E-2</v>
      </c>
      <c r="CR3295" s="13">
        <v>0.44199999999999995</v>
      </c>
      <c r="CS3295" s="13" t="s">
        <v>7128</v>
      </c>
      <c r="CT3295" s="13">
        <v>0</v>
      </c>
      <c r="CU3295" s="13">
        <v>2.18E-2</v>
      </c>
      <c r="CV3295" s="13">
        <v>1.3999999999999999E-2</v>
      </c>
      <c r="CW3295" s="13">
        <v>3.6999999999999998E-2</v>
      </c>
      <c r="CX3295" s="12">
        <v>0.9666666666666669</v>
      </c>
      <c r="CY3295" s="12" t="s">
        <v>7128</v>
      </c>
      <c r="CZ3295" s="15">
        <v>11.945945945945946</v>
      </c>
      <c r="DA3295" s="20"/>
      <c r="DB3295" s="20"/>
    </row>
    <row r="3296" spans="1:106" ht="24">
      <c r="A3296" s="8" t="s">
        <v>6329</v>
      </c>
      <c r="B3296" s="8" t="s">
        <v>6330</v>
      </c>
      <c r="C3296" s="9" t="s">
        <v>7142</v>
      </c>
      <c r="D3296" s="9" t="s">
        <v>7126</v>
      </c>
      <c r="E3296" s="10" t="s">
        <v>7127</v>
      </c>
      <c r="F3296" s="10" t="s">
        <v>7126</v>
      </c>
      <c r="G3296" s="11">
        <v>0.1</v>
      </c>
      <c r="H3296" s="11">
        <v>0.1</v>
      </c>
      <c r="I3296" s="12">
        <v>9.0499999999999997E-2</v>
      </c>
      <c r="J3296" s="12">
        <v>6.5549999999999997E-2</v>
      </c>
      <c r="K3296" s="12">
        <v>4.7E-2</v>
      </c>
      <c r="L3296" s="12">
        <v>0.10350000000000001</v>
      </c>
      <c r="M3296" s="12">
        <v>6.8320350000000002E-2</v>
      </c>
      <c r="N3296" s="12">
        <v>6.5549999999999997E-2</v>
      </c>
      <c r="O3296" s="12" t="s">
        <v>7128</v>
      </c>
      <c r="P3296" s="12" t="s">
        <v>7128</v>
      </c>
      <c r="Q3296" s="13">
        <v>10.7</v>
      </c>
      <c r="R3296" s="13">
        <v>0</v>
      </c>
      <c r="S3296" s="13">
        <v>0</v>
      </c>
      <c r="T3296" s="13">
        <v>0</v>
      </c>
      <c r="U3296" s="13">
        <v>10.7</v>
      </c>
      <c r="V3296" s="13">
        <v>0</v>
      </c>
      <c r="W3296" s="13">
        <v>10.7</v>
      </c>
      <c r="X3296" s="14">
        <v>0</v>
      </c>
      <c r="Y3296" s="15">
        <v>0.38109756097560976</v>
      </c>
      <c r="Z3296" s="14" t="s">
        <v>7128</v>
      </c>
      <c r="AA3296" s="14">
        <v>0</v>
      </c>
      <c r="AB3296" s="14" t="s">
        <v>7128</v>
      </c>
      <c r="AC3296" s="14">
        <v>0</v>
      </c>
      <c r="AD3296" s="13">
        <v>2.5000000000000001E-2</v>
      </c>
      <c r="AE3296" s="15" t="s">
        <v>7128</v>
      </c>
      <c r="AF3296" s="14" t="s">
        <v>7128</v>
      </c>
      <c r="AG3296" s="14" t="s">
        <v>7128</v>
      </c>
      <c r="AH3296" s="15">
        <v>0.90026246719160097</v>
      </c>
      <c r="AI3296" s="5" t="s">
        <v>7128</v>
      </c>
      <c r="AJ3296" s="15" t="s">
        <v>7128</v>
      </c>
      <c r="AK3296" s="15" t="s">
        <v>7128</v>
      </c>
      <c r="AL3296" s="15" t="s">
        <v>7128</v>
      </c>
      <c r="AM3296" s="15" t="s">
        <v>7128</v>
      </c>
      <c r="AN3296" s="15" t="s">
        <v>7128</v>
      </c>
      <c r="AO3296" s="15" t="s">
        <v>7128</v>
      </c>
      <c r="AP3296" s="15" t="s">
        <v>7128</v>
      </c>
      <c r="AQ3296" s="15" t="s">
        <v>7128</v>
      </c>
      <c r="AR3296" s="15" t="s">
        <v>7128</v>
      </c>
      <c r="AS3296" s="15" t="s">
        <v>7128</v>
      </c>
      <c r="AT3296" s="14" t="s">
        <v>7128</v>
      </c>
      <c r="AU3296" s="14">
        <v>0</v>
      </c>
      <c r="AV3296" s="12" t="s">
        <v>7128</v>
      </c>
      <c r="AW3296" s="12" t="s">
        <v>7128</v>
      </c>
      <c r="AX3296" s="12" t="s">
        <v>7128</v>
      </c>
      <c r="AY3296" s="12" t="s">
        <v>7128</v>
      </c>
      <c r="AZ3296" s="14" t="s">
        <v>7128</v>
      </c>
      <c r="BA3296" s="14" t="s">
        <v>7128</v>
      </c>
      <c r="BB3296" s="14" t="s">
        <v>7128</v>
      </c>
      <c r="BC3296" s="14" t="s">
        <v>7128</v>
      </c>
      <c r="BD3296" s="14" t="s">
        <v>7128</v>
      </c>
      <c r="BE3296" s="14" t="s">
        <v>7128</v>
      </c>
      <c r="BF3296" s="14">
        <v>0</v>
      </c>
      <c r="BG3296" s="14" t="s">
        <v>7128</v>
      </c>
      <c r="BH3296" s="13">
        <v>0</v>
      </c>
      <c r="BI3296" s="13">
        <v>0</v>
      </c>
      <c r="BJ3296" s="13">
        <v>0</v>
      </c>
      <c r="BK3296" s="13">
        <v>0</v>
      </c>
      <c r="BL3296" s="13">
        <v>0</v>
      </c>
      <c r="BM3296" s="13">
        <v>0</v>
      </c>
      <c r="BN3296" s="13">
        <v>0</v>
      </c>
      <c r="BO3296" s="13">
        <v>0</v>
      </c>
      <c r="BP3296" s="13">
        <v>0</v>
      </c>
      <c r="BQ3296" s="13">
        <v>0</v>
      </c>
      <c r="BR3296" s="13">
        <v>0</v>
      </c>
      <c r="BS3296" s="13">
        <v>0</v>
      </c>
      <c r="BT3296" s="14" t="s">
        <v>7128</v>
      </c>
      <c r="BU3296" s="13">
        <v>0</v>
      </c>
      <c r="BV3296" s="13">
        <v>0</v>
      </c>
      <c r="BW3296" s="13">
        <v>0</v>
      </c>
      <c r="BX3296" s="13">
        <v>0</v>
      </c>
      <c r="BY3296" s="13">
        <v>0</v>
      </c>
      <c r="BZ3296" s="13">
        <v>0</v>
      </c>
      <c r="CA3296" s="13">
        <v>0</v>
      </c>
      <c r="CB3296" s="13">
        <v>0</v>
      </c>
      <c r="CC3296" s="15" t="s">
        <v>7128</v>
      </c>
      <c r="CD3296" s="15" t="s">
        <v>7128</v>
      </c>
      <c r="CE3296" s="15">
        <v>0.36</v>
      </c>
      <c r="CF3296" s="15" t="s">
        <v>7128</v>
      </c>
      <c r="CG3296" s="15" t="s">
        <v>7128</v>
      </c>
      <c r="CH3296" s="13" t="s">
        <v>7128</v>
      </c>
      <c r="CI3296" s="13" t="s">
        <v>7128</v>
      </c>
      <c r="CJ3296" s="13">
        <v>0</v>
      </c>
      <c r="CK3296" s="12">
        <f t="shared" si="102"/>
        <v>0</v>
      </c>
      <c r="CL3296" s="36" t="str">
        <f t="shared" si="103"/>
        <v>NA</v>
      </c>
      <c r="CM3296" s="13" t="s">
        <v>7128</v>
      </c>
      <c r="CN3296" s="13" t="s">
        <v>7128</v>
      </c>
      <c r="CO3296" s="13" t="s">
        <v>7128</v>
      </c>
      <c r="CP3296" s="13" t="s">
        <v>7128</v>
      </c>
      <c r="CQ3296" s="13" t="s">
        <v>7128</v>
      </c>
      <c r="CR3296" s="13" t="s">
        <v>7128</v>
      </c>
      <c r="CS3296" s="13" t="s">
        <v>7128</v>
      </c>
      <c r="CT3296" s="13">
        <v>0</v>
      </c>
      <c r="CU3296" s="13">
        <v>0</v>
      </c>
      <c r="CV3296" s="13">
        <v>0</v>
      </c>
      <c r="CW3296" s="13">
        <v>0</v>
      </c>
      <c r="CX3296" s="12" t="s">
        <v>7128</v>
      </c>
      <c r="CY3296" s="12" t="s">
        <v>7128</v>
      </c>
      <c r="CZ3296" s="15" t="s">
        <v>7128</v>
      </c>
      <c r="DA3296" s="20"/>
      <c r="DB3296" s="20"/>
    </row>
    <row r="3297" spans="1:106" ht="24">
      <c r="A3297" s="8" t="s">
        <v>5465</v>
      </c>
      <c r="B3297" s="8" t="s">
        <v>5466</v>
      </c>
      <c r="C3297" s="9" t="s">
        <v>7142</v>
      </c>
      <c r="D3297" s="9" t="s">
        <v>7126</v>
      </c>
      <c r="E3297" s="10" t="s">
        <v>7127</v>
      </c>
      <c r="F3297" s="10" t="s">
        <v>7126</v>
      </c>
      <c r="G3297" s="11">
        <v>0.1</v>
      </c>
      <c r="H3297" s="11">
        <v>0.1</v>
      </c>
      <c r="I3297" s="12">
        <v>9.0499999999999997E-2</v>
      </c>
      <c r="J3297" s="12">
        <v>6.5549999999999997E-2</v>
      </c>
      <c r="K3297" s="12">
        <v>3.6999999999999998E-2</v>
      </c>
      <c r="L3297" s="12">
        <v>9.35E-2</v>
      </c>
      <c r="M3297" s="12">
        <v>6.1719349999999999E-2</v>
      </c>
      <c r="N3297" s="12">
        <v>6.5549999999999997E-2</v>
      </c>
      <c r="O3297" s="12">
        <v>3.6807692307692375E-3</v>
      </c>
      <c r="P3297" s="12">
        <v>-6.5549999999999997E-2</v>
      </c>
      <c r="Q3297" s="13">
        <v>1.18</v>
      </c>
      <c r="R3297" s="13">
        <v>0</v>
      </c>
      <c r="S3297" s="13">
        <v>0</v>
      </c>
      <c r="T3297" s="13">
        <v>0</v>
      </c>
      <c r="U3297" s="13">
        <v>1.18</v>
      </c>
      <c r="V3297" s="13">
        <v>0.52100000000000002</v>
      </c>
      <c r="W3297" s="13">
        <v>0.65899999999999992</v>
      </c>
      <c r="X3297" s="14">
        <v>0.44152542372881359</v>
      </c>
      <c r="Y3297" s="15">
        <v>5.8411214953271028E-2</v>
      </c>
      <c r="Z3297" s="14">
        <v>0</v>
      </c>
      <c r="AA3297" s="14">
        <v>0</v>
      </c>
      <c r="AB3297" s="14">
        <v>0</v>
      </c>
      <c r="AC3297" s="14">
        <v>0</v>
      </c>
      <c r="AD3297" s="13">
        <v>0.27700000000000002</v>
      </c>
      <c r="AE3297" s="15">
        <v>0.86197222222222236</v>
      </c>
      <c r="AF3297" s="14">
        <v>5.4772255750516613E-2</v>
      </c>
      <c r="AG3297" s="14">
        <v>0.57237007259289852</v>
      </c>
      <c r="AH3297" s="15">
        <v>0.43073047858942065</v>
      </c>
      <c r="AI3297" s="5" t="s">
        <v>7128</v>
      </c>
      <c r="AJ3297" s="15">
        <v>9.3650793650793638</v>
      </c>
      <c r="AK3297" s="15">
        <v>9.3650793650793638</v>
      </c>
      <c r="AL3297" s="15" t="s">
        <v>7128</v>
      </c>
      <c r="AM3297" s="15" t="s">
        <v>7128</v>
      </c>
      <c r="AN3297" s="15">
        <v>0.63101604278074863</v>
      </c>
      <c r="AO3297" s="15">
        <v>7.8666666666666663</v>
      </c>
      <c r="AP3297" s="15" t="s">
        <v>7128</v>
      </c>
      <c r="AQ3297" s="15" t="s">
        <v>7128</v>
      </c>
      <c r="AR3297" s="15">
        <v>0.48851000741289829</v>
      </c>
      <c r="AS3297" s="15">
        <v>4.3933333333333326</v>
      </c>
      <c r="AT3297" s="14">
        <v>0</v>
      </c>
      <c r="AU3297" s="14">
        <v>0</v>
      </c>
      <c r="AV3297" s="12">
        <v>-0.30499999999999999</v>
      </c>
      <c r="AW3297" s="12">
        <v>9.2799999999999994E-2</v>
      </c>
      <c r="AX3297" s="12">
        <v>-0.38100000000000001</v>
      </c>
      <c r="AY3297" s="12">
        <v>-3.0600000000000002E-2</v>
      </c>
      <c r="AZ3297" s="14" t="s">
        <v>7128</v>
      </c>
      <c r="BA3297" s="14" t="s">
        <v>7128</v>
      </c>
      <c r="BB3297" s="14">
        <v>6.9230769230769235E-2</v>
      </c>
      <c r="BC3297" s="14">
        <v>0</v>
      </c>
      <c r="BD3297" s="14">
        <v>0.84000000000000008</v>
      </c>
      <c r="BE3297" s="14">
        <v>0</v>
      </c>
      <c r="BF3297" s="14">
        <v>0.22560975609756095</v>
      </c>
      <c r="BG3297" s="14">
        <v>5.16E-2</v>
      </c>
      <c r="BH3297" s="13">
        <v>0.126</v>
      </c>
      <c r="BI3297" s="13">
        <v>0.126</v>
      </c>
      <c r="BJ3297" s="13">
        <v>0</v>
      </c>
      <c r="BK3297" s="13">
        <v>0</v>
      </c>
      <c r="BL3297" s="13">
        <v>0.15</v>
      </c>
      <c r="BM3297" s="13">
        <v>0.15</v>
      </c>
      <c r="BN3297" s="13">
        <v>0</v>
      </c>
      <c r="BO3297" s="13">
        <v>0</v>
      </c>
      <c r="BP3297" s="13">
        <v>0</v>
      </c>
      <c r="BQ3297" s="13">
        <v>0</v>
      </c>
      <c r="BR3297" s="13">
        <v>0</v>
      </c>
      <c r="BS3297" s="13">
        <v>0</v>
      </c>
      <c r="BT3297" s="14" t="s">
        <v>7128</v>
      </c>
      <c r="BU3297" s="13">
        <v>0</v>
      </c>
      <c r="BV3297" s="13">
        <v>0.126</v>
      </c>
      <c r="BW3297" s="13">
        <v>0.126</v>
      </c>
      <c r="BX3297" s="13">
        <v>1.82</v>
      </c>
      <c r="BY3297" s="13">
        <v>1.306</v>
      </c>
      <c r="BZ3297" s="13">
        <v>1.87</v>
      </c>
      <c r="CA3297" s="13">
        <v>1.3490000000000002</v>
      </c>
      <c r="CB3297" s="13">
        <v>0</v>
      </c>
      <c r="CC3297" s="15">
        <v>0.20899999999999999</v>
      </c>
      <c r="CD3297" s="15">
        <v>0.51600000000000001</v>
      </c>
      <c r="CE3297" s="15">
        <v>0.36</v>
      </c>
      <c r="CF3297" s="15" t="s">
        <v>7128</v>
      </c>
      <c r="CG3297" s="15">
        <v>0.71577521278251977</v>
      </c>
      <c r="CH3297" s="13" t="s">
        <v>7128</v>
      </c>
      <c r="CI3297" s="13">
        <v>0.33029999999999998</v>
      </c>
      <c r="CJ3297" s="13">
        <v>0</v>
      </c>
      <c r="CK3297" s="12">
        <f t="shared" si="102"/>
        <v>0</v>
      </c>
      <c r="CL3297" s="36">
        <f t="shared" si="103"/>
        <v>0.11119347664936988</v>
      </c>
      <c r="CM3297" s="13">
        <v>0.16400000000000001</v>
      </c>
      <c r="CN3297" s="13">
        <v>3.6999999999999998E-2</v>
      </c>
      <c r="CO3297" s="13">
        <v>0.126</v>
      </c>
      <c r="CP3297" s="13">
        <v>1.18</v>
      </c>
      <c r="CQ3297" s="13" t="s">
        <v>7128</v>
      </c>
      <c r="CR3297" s="13" t="s">
        <v>7128</v>
      </c>
      <c r="CS3297" s="13" t="s">
        <v>7128</v>
      </c>
      <c r="CT3297" s="13">
        <v>0</v>
      </c>
      <c r="CU3297" s="13">
        <v>0</v>
      </c>
      <c r="CV3297" s="13">
        <v>1.3490000000000002</v>
      </c>
      <c r="CW3297" s="13">
        <v>0</v>
      </c>
      <c r="CX3297" s="12">
        <v>6.9230769230769235E-2</v>
      </c>
      <c r="CY3297" s="12">
        <v>0</v>
      </c>
      <c r="CZ3297" s="15" t="s">
        <v>7128</v>
      </c>
      <c r="DA3297" s="20"/>
      <c r="DB3297" s="20"/>
    </row>
    <row r="3298" spans="1:106">
      <c r="A3298" s="8" t="s">
        <v>6135</v>
      </c>
      <c r="B3298" s="8" t="s">
        <v>6136</v>
      </c>
      <c r="C3298" s="9" t="s">
        <v>7155</v>
      </c>
      <c r="D3298" s="9" t="s">
        <v>7126</v>
      </c>
      <c r="E3298" s="10" t="s">
        <v>7127</v>
      </c>
      <c r="F3298" s="10" t="s">
        <v>7126</v>
      </c>
      <c r="G3298" s="11">
        <v>0.92</v>
      </c>
      <c r="H3298" s="11">
        <v>1.0325610705517927</v>
      </c>
      <c r="I3298" s="12">
        <v>9.0499999999999997E-2</v>
      </c>
      <c r="J3298" s="12">
        <v>0.14994677688493724</v>
      </c>
      <c r="K3298" s="12">
        <v>3.2000000000000001E-2</v>
      </c>
      <c r="L3298" s="12">
        <v>8.8499999999999995E-2</v>
      </c>
      <c r="M3298" s="12">
        <v>5.8418850000000001E-2</v>
      </c>
      <c r="N3298" s="12">
        <v>0.13832227296048788</v>
      </c>
      <c r="O3298" s="12">
        <v>5.3443053623537323E-2</v>
      </c>
      <c r="P3298" s="12">
        <v>5.7341132563721475E-2</v>
      </c>
      <c r="Q3298" s="13">
        <v>3699</v>
      </c>
      <c r="R3298" s="13">
        <v>22.637646966652451</v>
      </c>
      <c r="S3298" s="13">
        <v>515.5</v>
      </c>
      <c r="T3298" s="13">
        <v>538.13764696665248</v>
      </c>
      <c r="U3298" s="13">
        <v>4237.137646966652</v>
      </c>
      <c r="V3298" s="13">
        <v>0</v>
      </c>
      <c r="W3298" s="13">
        <v>4237.137646966652</v>
      </c>
      <c r="X3298" s="14">
        <v>0</v>
      </c>
      <c r="Y3298" s="15">
        <v>0.10336647085404428</v>
      </c>
      <c r="Z3298" s="14">
        <v>0.36709449960588547</v>
      </c>
      <c r="AA3298" s="14">
        <v>0.12700499530665538</v>
      </c>
      <c r="AB3298" s="14">
        <v>0.58001470895306373</v>
      </c>
      <c r="AC3298" s="14">
        <v>0.14548192672794066</v>
      </c>
      <c r="AD3298" s="13">
        <v>8.36</v>
      </c>
      <c r="AE3298" s="15">
        <v>2.0365000000000002</v>
      </c>
      <c r="AF3298" s="14">
        <v>0.23664319132398465</v>
      </c>
      <c r="AG3298" s="14">
        <v>0.47349767121165137</v>
      </c>
      <c r="AH3298" s="15">
        <v>0.31764705882352945</v>
      </c>
      <c r="AI3298" s="5">
        <v>7.0707964601769913</v>
      </c>
      <c r="AJ3298" s="15">
        <v>20.21311475409836</v>
      </c>
      <c r="AK3298" s="15">
        <v>20.827702702702702</v>
      </c>
      <c r="AL3298" s="15">
        <v>15.227686703096538</v>
      </c>
      <c r="AM3298" s="15">
        <v>1.1960422931419148</v>
      </c>
      <c r="AN3298" s="15">
        <v>3.9868506143565425</v>
      </c>
      <c r="AO3298" s="15">
        <v>1.9126163391933817</v>
      </c>
      <c r="AP3298" s="15">
        <v>13.274553873132987</v>
      </c>
      <c r="AQ3298" s="15">
        <v>11.756111333906697</v>
      </c>
      <c r="AR3298" s="15">
        <v>2.8903941826817956</v>
      </c>
      <c r="AS3298" s="15">
        <v>2.1908674493105749</v>
      </c>
      <c r="AT3298" s="14">
        <v>0</v>
      </c>
      <c r="AU3298" s="14">
        <v>0</v>
      </c>
      <c r="AV3298" s="12">
        <v>0.253</v>
      </c>
      <c r="AW3298" s="12">
        <v>0.17899999999999999</v>
      </c>
      <c r="AX3298" s="12">
        <v>0.156</v>
      </c>
      <c r="AY3298" s="12">
        <v>0.19399999999999998</v>
      </c>
      <c r="AZ3298" s="14">
        <v>0.16899999999999998</v>
      </c>
      <c r="BA3298" s="14">
        <v>0.12300000000000001</v>
      </c>
      <c r="BB3298" s="14">
        <v>0.20338983050847456</v>
      </c>
      <c r="BC3298" s="14">
        <v>0.19566340552420936</v>
      </c>
      <c r="BD3298" s="14">
        <v>9.1287586738627594E-2</v>
      </c>
      <c r="BE3298" s="14">
        <v>0.16406706276364408</v>
      </c>
      <c r="BF3298" s="14">
        <v>0.15900900900900899</v>
      </c>
      <c r="BG3298" s="14">
        <v>0.37420000000000003</v>
      </c>
      <c r="BH3298" s="13">
        <v>183</v>
      </c>
      <c r="BI3298" s="13">
        <v>177.6</v>
      </c>
      <c r="BJ3298" s="13">
        <v>319.60000000000002</v>
      </c>
      <c r="BK3298" s="13">
        <v>319.19247060666953</v>
      </c>
      <c r="BL3298" s="13">
        <v>1934</v>
      </c>
      <c r="BM3298" s="13">
        <v>1945.5</v>
      </c>
      <c r="BN3298" s="13">
        <v>358.1</v>
      </c>
      <c r="BO3298" s="13">
        <v>360.42</v>
      </c>
      <c r="BP3298" s="13">
        <v>268.43799217236574</v>
      </c>
      <c r="BQ3298" s="13">
        <v>0</v>
      </c>
      <c r="BR3298" s="13">
        <v>0</v>
      </c>
      <c r="BS3298" s="13">
        <v>-67.5</v>
      </c>
      <c r="BT3298" s="14">
        <v>-0.25145471940744446</v>
      </c>
      <c r="BU3298" s="13">
        <v>335.93799217236574</v>
      </c>
      <c r="BV3298" s="13">
        <v>245.1</v>
      </c>
      <c r="BW3298" s="13">
        <v>245.1</v>
      </c>
      <c r="BX3298" s="13">
        <v>873.2</v>
      </c>
      <c r="BY3298" s="13">
        <v>1371.9376469666527</v>
      </c>
      <c r="BZ3298" s="13">
        <v>927.8</v>
      </c>
      <c r="CA3298" s="13">
        <v>1465.9376469666524</v>
      </c>
      <c r="CB3298" s="13">
        <v>0</v>
      </c>
      <c r="CC3298" s="15">
        <v>0.747</v>
      </c>
      <c r="CD3298" s="15">
        <v>0.70499999999999996</v>
      </c>
      <c r="CE3298" s="15">
        <v>0.36</v>
      </c>
      <c r="CF3298" s="15" t="s">
        <v>7128</v>
      </c>
      <c r="CG3298" s="15" t="s">
        <v>7128</v>
      </c>
      <c r="CH3298" s="13" t="s">
        <v>7128</v>
      </c>
      <c r="CI3298" s="13" t="s">
        <v>7128</v>
      </c>
      <c r="CJ3298" s="13">
        <v>0</v>
      </c>
      <c r="CK3298" s="12">
        <f t="shared" si="102"/>
        <v>0</v>
      </c>
      <c r="CL3298" s="36">
        <f t="shared" si="103"/>
        <v>1.3192921295130604</v>
      </c>
      <c r="CM3298" s="13">
        <v>222</v>
      </c>
      <c r="CN3298" s="13">
        <v>35.299999999999997</v>
      </c>
      <c r="CO3298" s="13">
        <v>177.6</v>
      </c>
      <c r="CP3298" s="13">
        <v>3699</v>
      </c>
      <c r="CQ3298" s="13">
        <v>360.42</v>
      </c>
      <c r="CR3298" s="13">
        <v>4237.137646966652</v>
      </c>
      <c r="CS3298" s="13" t="s">
        <v>7128</v>
      </c>
      <c r="CT3298" s="13">
        <v>12.086399999999999</v>
      </c>
      <c r="CU3298" s="13">
        <v>314.85487060666958</v>
      </c>
      <c r="CV3298" s="13">
        <v>1478.0240469666523</v>
      </c>
      <c r="CW3298" s="13">
        <v>358.68800000000005</v>
      </c>
      <c r="CX3298" s="12">
        <v>0.1957133872157078</v>
      </c>
      <c r="CY3298" s="12">
        <v>0.191319009398847</v>
      </c>
      <c r="CZ3298" s="15">
        <v>11.812878175368709</v>
      </c>
      <c r="DA3298" s="20"/>
      <c r="DB3298" s="20"/>
    </row>
    <row r="3299" spans="1:106" ht="24">
      <c r="A3299" s="8" t="s">
        <v>1431</v>
      </c>
      <c r="B3299" s="8" t="s">
        <v>1432</v>
      </c>
      <c r="C3299" s="9" t="s">
        <v>7148</v>
      </c>
      <c r="D3299" s="9" t="s">
        <v>7126</v>
      </c>
      <c r="E3299" s="10" t="s">
        <v>7127</v>
      </c>
      <c r="F3299" s="10" t="s">
        <v>7126</v>
      </c>
      <c r="G3299" s="11">
        <v>0.67</v>
      </c>
      <c r="H3299" s="11">
        <v>0.67</v>
      </c>
      <c r="I3299" s="12">
        <v>9.0499999999999997E-2</v>
      </c>
      <c r="J3299" s="12">
        <v>0.117135</v>
      </c>
      <c r="K3299" s="12">
        <v>4.1999999999999996E-2</v>
      </c>
      <c r="L3299" s="12">
        <v>9.8500000000000004E-2</v>
      </c>
      <c r="M3299" s="12">
        <v>6.5019850000000004E-2</v>
      </c>
      <c r="N3299" s="12">
        <v>0.117135</v>
      </c>
      <c r="O3299" s="12" t="s">
        <v>7128</v>
      </c>
      <c r="P3299" s="12" t="s">
        <v>7128</v>
      </c>
      <c r="Q3299" s="13">
        <v>6.96</v>
      </c>
      <c r="R3299" s="13">
        <v>0</v>
      </c>
      <c r="S3299" s="13">
        <v>0</v>
      </c>
      <c r="T3299" s="13">
        <v>0</v>
      </c>
      <c r="U3299" s="13">
        <v>6.96</v>
      </c>
      <c r="V3299" s="13">
        <v>0</v>
      </c>
      <c r="W3299" s="13">
        <v>6.96</v>
      </c>
      <c r="X3299" s="14">
        <v>0</v>
      </c>
      <c r="Y3299" s="15">
        <v>4.3103448275862072E-2</v>
      </c>
      <c r="Z3299" s="14" t="s">
        <v>7128</v>
      </c>
      <c r="AA3299" s="14">
        <v>0</v>
      </c>
      <c r="AB3299" s="14" t="s">
        <v>7128</v>
      </c>
      <c r="AC3299" s="14">
        <v>0</v>
      </c>
      <c r="AD3299" s="13">
        <v>0.60299999999999998</v>
      </c>
      <c r="AE3299" s="15">
        <v>3.1405555555555558</v>
      </c>
      <c r="AF3299" s="14">
        <v>0.25690465157330261</v>
      </c>
      <c r="AG3299" s="14">
        <v>0.69481030766415919</v>
      </c>
      <c r="AH3299" s="15">
        <v>0.26672311600338694</v>
      </c>
      <c r="AI3299" s="5" t="s">
        <v>7128</v>
      </c>
      <c r="AJ3299" s="15" t="s">
        <v>7128</v>
      </c>
      <c r="AK3299" s="15" t="s">
        <v>7128</v>
      </c>
      <c r="AL3299" s="15" t="s">
        <v>7128</v>
      </c>
      <c r="AM3299" s="15" t="s">
        <v>7128</v>
      </c>
      <c r="AN3299" s="15" t="s">
        <v>7128</v>
      </c>
      <c r="AO3299" s="15">
        <v>5.125184094256259E-2</v>
      </c>
      <c r="AP3299" s="15" t="s">
        <v>7128</v>
      </c>
      <c r="AQ3299" s="15">
        <v>11.619365609348915</v>
      </c>
      <c r="AR3299" s="15" t="s">
        <v>7128</v>
      </c>
      <c r="AS3299" s="15">
        <v>5.125184094256259E-2</v>
      </c>
      <c r="AT3299" s="14" t="s">
        <v>7128</v>
      </c>
      <c r="AU3299" s="14">
        <v>0</v>
      </c>
      <c r="AV3299" s="12" t="s">
        <v>7128</v>
      </c>
      <c r="AW3299" s="12" t="s">
        <v>7128</v>
      </c>
      <c r="AX3299" s="12" t="s">
        <v>7128</v>
      </c>
      <c r="AY3299" s="12" t="s">
        <v>7128</v>
      </c>
      <c r="AZ3299" s="14" t="s">
        <v>7128</v>
      </c>
      <c r="BA3299" s="14" t="s">
        <v>7128</v>
      </c>
      <c r="BB3299" s="14" t="s">
        <v>7128</v>
      </c>
      <c r="BC3299" s="14" t="s">
        <v>7128</v>
      </c>
      <c r="BD3299" s="14">
        <v>-6.2076583210603824E-2</v>
      </c>
      <c r="BE3299" s="14">
        <v>-2.7614138438880706E-2</v>
      </c>
      <c r="BF3299" s="14">
        <v>0</v>
      </c>
      <c r="BG3299" s="14">
        <v>0.21079999999999999</v>
      </c>
      <c r="BH3299" s="13">
        <v>-8.43</v>
      </c>
      <c r="BI3299" s="13">
        <v>-8.43</v>
      </c>
      <c r="BJ3299" s="13">
        <v>-3.75</v>
      </c>
      <c r="BK3299" s="13">
        <v>-3.75</v>
      </c>
      <c r="BL3299" s="13">
        <v>135.80000000000001</v>
      </c>
      <c r="BM3299" s="13">
        <v>135.80000000000001</v>
      </c>
      <c r="BN3299" s="13">
        <v>0.59899999999999998</v>
      </c>
      <c r="BO3299" s="13">
        <v>0.59899999999999998</v>
      </c>
      <c r="BP3299" s="13">
        <v>-3.75</v>
      </c>
      <c r="BQ3299" s="13">
        <v>0</v>
      </c>
      <c r="BR3299" s="13">
        <v>0</v>
      </c>
      <c r="BS3299" s="13">
        <v>-2.73</v>
      </c>
      <c r="BT3299" s="14" t="s">
        <v>7128</v>
      </c>
      <c r="BU3299" s="13">
        <v>-1.02</v>
      </c>
      <c r="BV3299" s="13">
        <v>-5.6999999999999993</v>
      </c>
      <c r="BW3299" s="13">
        <v>-5.6999999999999993</v>
      </c>
      <c r="BX3299" s="13">
        <v>0</v>
      </c>
      <c r="BY3299" s="13">
        <v>0</v>
      </c>
      <c r="BZ3299" s="13">
        <v>0</v>
      </c>
      <c r="CA3299" s="13">
        <v>0</v>
      </c>
      <c r="CB3299" s="13">
        <v>0</v>
      </c>
      <c r="CC3299" s="15">
        <v>1.19</v>
      </c>
      <c r="CD3299" s="15">
        <v>1.01</v>
      </c>
      <c r="CE3299" s="15">
        <v>0.36</v>
      </c>
      <c r="CF3299" s="15" t="s">
        <v>7128</v>
      </c>
      <c r="CG3299" s="15" t="s">
        <v>7128</v>
      </c>
      <c r="CH3299" s="13" t="s">
        <v>7128</v>
      </c>
      <c r="CI3299" s="13" t="s">
        <v>7128</v>
      </c>
      <c r="CJ3299" s="13">
        <v>0</v>
      </c>
      <c r="CK3299" s="12">
        <f t="shared" si="102"/>
        <v>0</v>
      </c>
      <c r="CL3299" s="36" t="str">
        <f t="shared" si="103"/>
        <v>NA</v>
      </c>
      <c r="CM3299" s="13" t="s">
        <v>7128</v>
      </c>
      <c r="CN3299" s="13" t="s">
        <v>7128</v>
      </c>
      <c r="CO3299" s="13" t="s">
        <v>7128</v>
      </c>
      <c r="CP3299" s="13" t="s">
        <v>7128</v>
      </c>
      <c r="CQ3299" s="13">
        <v>0.59899999999999998</v>
      </c>
      <c r="CR3299" s="13">
        <v>6.96</v>
      </c>
      <c r="CS3299" s="13" t="s">
        <v>7128</v>
      </c>
      <c r="CT3299" s="13">
        <v>0</v>
      </c>
      <c r="CU3299" s="13">
        <v>-3.75</v>
      </c>
      <c r="CV3299" s="13">
        <v>0</v>
      </c>
      <c r="CW3299" s="13">
        <v>0.59899999999999998</v>
      </c>
      <c r="CX3299" s="12" t="s">
        <v>7128</v>
      </c>
      <c r="CY3299" s="12" t="s">
        <v>7128</v>
      </c>
      <c r="CZ3299" s="15">
        <v>11.619365609348915</v>
      </c>
      <c r="DA3299" s="20"/>
      <c r="DB3299" s="20"/>
    </row>
    <row r="3300" spans="1:106" ht="24">
      <c r="A3300" s="8" t="s">
        <v>4231</v>
      </c>
      <c r="B3300" s="8" t="s">
        <v>4232</v>
      </c>
      <c r="C3300" s="9" t="s">
        <v>7142</v>
      </c>
      <c r="D3300" s="9" t="s">
        <v>7126</v>
      </c>
      <c r="E3300" s="10" t="s">
        <v>7127</v>
      </c>
      <c r="F3300" s="10" t="s">
        <v>7126</v>
      </c>
      <c r="G3300" s="11">
        <v>0.1</v>
      </c>
      <c r="H3300" s="11">
        <v>0.11109753969638808</v>
      </c>
      <c r="I3300" s="12">
        <v>9.0499999999999997E-2</v>
      </c>
      <c r="J3300" s="12">
        <v>6.6554327342523117E-2</v>
      </c>
      <c r="K3300" s="12">
        <v>5.1999999999999998E-2</v>
      </c>
      <c r="L3300" s="12">
        <v>0.1085</v>
      </c>
      <c r="M3300" s="12">
        <v>7.162085E-2</v>
      </c>
      <c r="N3300" s="12">
        <v>6.7105526181071753E-2</v>
      </c>
      <c r="O3300" s="12">
        <v>-6.0807200905741508E-2</v>
      </c>
      <c r="P3300" s="12">
        <v>-5.8368086250971271E-2</v>
      </c>
      <c r="Q3300" s="13">
        <v>5.21</v>
      </c>
      <c r="R3300" s="13">
        <v>0</v>
      </c>
      <c r="S3300" s="13">
        <v>0.63600000000000001</v>
      </c>
      <c r="T3300" s="13">
        <v>0.63600000000000001</v>
      </c>
      <c r="U3300" s="13">
        <v>5.8460000000000001</v>
      </c>
      <c r="V3300" s="13">
        <v>0.75700000000000001</v>
      </c>
      <c r="W3300" s="13">
        <v>5.0890000000000004</v>
      </c>
      <c r="X3300" s="14">
        <v>0.1294902497434143</v>
      </c>
      <c r="Y3300" s="15">
        <v>0.75657894736842113</v>
      </c>
      <c r="Z3300" s="14">
        <v>0.15955845459106874</v>
      </c>
      <c r="AA3300" s="14">
        <v>0.1087923366404379</v>
      </c>
      <c r="AB3300" s="14">
        <v>0.18985074626865672</v>
      </c>
      <c r="AC3300" s="14">
        <v>0.12207293666026872</v>
      </c>
      <c r="AD3300" s="13">
        <v>0.34399999999999997</v>
      </c>
      <c r="AE3300" s="15">
        <v>2.9403611111111112</v>
      </c>
      <c r="AF3300" s="14">
        <v>0.14832396974191325</v>
      </c>
      <c r="AG3300" s="14">
        <v>0.99006249802727087</v>
      </c>
      <c r="AH3300" s="15">
        <v>0.67002749770852443</v>
      </c>
      <c r="AI3300" s="5" t="s">
        <v>7128</v>
      </c>
      <c r="AJ3300" s="15">
        <v>260.5</v>
      </c>
      <c r="AK3300" s="15">
        <v>260.5</v>
      </c>
      <c r="AL3300" s="15" t="s">
        <v>7128</v>
      </c>
      <c r="AM3300" s="15" t="s">
        <v>7128</v>
      </c>
      <c r="AN3300" s="15">
        <v>1.5552238805970149</v>
      </c>
      <c r="AO3300" s="15">
        <v>1.1475770925110131</v>
      </c>
      <c r="AP3300" s="15">
        <v>231.31818181818184</v>
      </c>
      <c r="AQ3300" s="15">
        <v>181.75</v>
      </c>
      <c r="AR3300" s="15">
        <v>1.576029730566739</v>
      </c>
      <c r="AS3300" s="15">
        <v>1.1209251101321587</v>
      </c>
      <c r="AT3300" s="14">
        <v>0</v>
      </c>
      <c r="AU3300" s="14">
        <v>0</v>
      </c>
      <c r="AV3300" s="12" t="s">
        <v>7128</v>
      </c>
      <c r="AW3300" s="12">
        <v>9.2300000000000007E-2</v>
      </c>
      <c r="AX3300" s="12">
        <v>0.26600000000000001</v>
      </c>
      <c r="AY3300" s="12">
        <v>8.14E-2</v>
      </c>
      <c r="AZ3300" s="14" t="s">
        <v>7128</v>
      </c>
      <c r="BA3300" s="14" t="s">
        <v>7128</v>
      </c>
      <c r="BB3300" s="14">
        <v>5.7471264367816091E-3</v>
      </c>
      <c r="BC3300" s="14">
        <v>8.7374399301004789E-3</v>
      </c>
      <c r="BD3300" s="14">
        <v>4.4052863436123352E-3</v>
      </c>
      <c r="BE3300" s="14">
        <v>4.845814977973568E-3</v>
      </c>
      <c r="BF3300" s="14">
        <v>9.0909090909090912E-2</v>
      </c>
      <c r="BG3300" s="14">
        <v>0.1618</v>
      </c>
      <c r="BH3300" s="13">
        <v>0.02</v>
      </c>
      <c r="BI3300" s="13">
        <v>0.02</v>
      </c>
      <c r="BJ3300" s="13">
        <v>2.1999999999999999E-2</v>
      </c>
      <c r="BK3300" s="13">
        <v>2.1999999999999999E-2</v>
      </c>
      <c r="BL3300" s="13">
        <v>4.54</v>
      </c>
      <c r="BM3300" s="13">
        <v>4.54</v>
      </c>
      <c r="BN3300" s="13">
        <v>2.8000000000000001E-2</v>
      </c>
      <c r="BO3300" s="13">
        <v>2.8000000000000001E-2</v>
      </c>
      <c r="BP3300" s="13">
        <v>1.9999999999999997E-2</v>
      </c>
      <c r="BQ3300" s="13">
        <v>0</v>
      </c>
      <c r="BR3300" s="13">
        <v>0</v>
      </c>
      <c r="BS3300" s="13">
        <v>-8.9999999999999993E-3</v>
      </c>
      <c r="BT3300" s="14">
        <v>-0.45</v>
      </c>
      <c r="BU3300" s="13">
        <v>2.8999999999999998E-2</v>
      </c>
      <c r="BV3300" s="13">
        <v>2.8999999999999998E-2</v>
      </c>
      <c r="BW3300" s="13">
        <v>2.8999999999999998E-2</v>
      </c>
      <c r="BX3300" s="13">
        <v>3.48</v>
      </c>
      <c r="BY3300" s="13">
        <v>2.2890000000000001</v>
      </c>
      <c r="BZ3300" s="13">
        <v>3.35</v>
      </c>
      <c r="CA3300" s="13">
        <v>3.2290000000000001</v>
      </c>
      <c r="CB3300" s="13">
        <v>0</v>
      </c>
      <c r="CC3300" s="15">
        <v>0.97899999999999998</v>
      </c>
      <c r="CD3300" s="15">
        <v>1.22</v>
      </c>
      <c r="CE3300" s="15">
        <v>0.36</v>
      </c>
      <c r="CF3300" s="15">
        <v>1.5397021445259687</v>
      </c>
      <c r="CG3300" s="15">
        <v>1.6789789393917054</v>
      </c>
      <c r="CH3300" s="13">
        <v>2.0899999999999992E-2</v>
      </c>
      <c r="CI3300" s="13">
        <v>3.2000000000000002E-3</v>
      </c>
      <c r="CJ3300" s="13">
        <v>0</v>
      </c>
      <c r="CK3300" s="12">
        <f t="shared" si="102"/>
        <v>0</v>
      </c>
      <c r="CL3300" s="36">
        <f t="shared" si="103"/>
        <v>1.4060080520284917</v>
      </c>
      <c r="CM3300" s="13">
        <v>2.1999999999999999E-2</v>
      </c>
      <c r="CN3300" s="13">
        <v>2E-3</v>
      </c>
      <c r="CO3300" s="13">
        <v>0.02</v>
      </c>
      <c r="CP3300" s="13">
        <v>5.21</v>
      </c>
      <c r="CQ3300" s="13">
        <v>2.8000000000000001E-2</v>
      </c>
      <c r="CR3300" s="13">
        <v>5.0890000000000004</v>
      </c>
      <c r="CS3300" s="13" t="s">
        <v>7128</v>
      </c>
      <c r="CT3300" s="13">
        <v>0</v>
      </c>
      <c r="CU3300" s="13">
        <v>2.1999999999999999E-2</v>
      </c>
      <c r="CV3300" s="13">
        <v>3.2290000000000001</v>
      </c>
      <c r="CW3300" s="13">
        <v>2.8000000000000001E-2</v>
      </c>
      <c r="CX3300" s="12">
        <v>5.7471264367816091E-3</v>
      </c>
      <c r="CY3300" s="12">
        <v>8.7374399301004789E-3</v>
      </c>
      <c r="CZ3300" s="15">
        <v>181.75</v>
      </c>
      <c r="DA3300" s="20"/>
      <c r="DB3300" s="20"/>
    </row>
    <row r="3301" spans="1:106">
      <c r="A3301" s="8" t="s">
        <v>3095</v>
      </c>
      <c r="B3301" s="8" t="s">
        <v>3096</v>
      </c>
      <c r="C3301" s="9" t="s">
        <v>7206</v>
      </c>
      <c r="D3301" s="9" t="s">
        <v>7126</v>
      </c>
      <c r="E3301" s="10" t="s">
        <v>7127</v>
      </c>
      <c r="F3301" s="10" t="s">
        <v>7126</v>
      </c>
      <c r="G3301" s="11">
        <v>1.24</v>
      </c>
      <c r="H3301" s="11">
        <v>1.24</v>
      </c>
      <c r="I3301" s="12">
        <v>9.0499999999999997E-2</v>
      </c>
      <c r="J3301" s="12">
        <v>0.16872000000000001</v>
      </c>
      <c r="K3301" s="12">
        <v>4.7E-2</v>
      </c>
      <c r="L3301" s="12">
        <v>0.10350000000000001</v>
      </c>
      <c r="M3301" s="12">
        <v>6.8320350000000002E-2</v>
      </c>
      <c r="N3301" s="12">
        <v>0.16872000000000001</v>
      </c>
      <c r="O3301" s="12">
        <v>-0.18075980099502489</v>
      </c>
      <c r="P3301" s="12">
        <v>-0.16230942748656246</v>
      </c>
      <c r="Q3301" s="13">
        <v>40.700000000000003</v>
      </c>
      <c r="R3301" s="13">
        <v>0</v>
      </c>
      <c r="S3301" s="13">
        <v>0</v>
      </c>
      <c r="T3301" s="13">
        <v>0</v>
      </c>
      <c r="U3301" s="13">
        <v>40.700000000000003</v>
      </c>
      <c r="V3301" s="13">
        <v>0</v>
      </c>
      <c r="W3301" s="13">
        <v>40.700000000000003</v>
      </c>
      <c r="X3301" s="14">
        <v>0</v>
      </c>
      <c r="Y3301" s="15">
        <v>0.5818540433925049</v>
      </c>
      <c r="Z3301" s="14" t="s">
        <v>7128</v>
      </c>
      <c r="AA3301" s="14">
        <v>0</v>
      </c>
      <c r="AB3301" s="14" t="s">
        <v>7128</v>
      </c>
      <c r="AC3301" s="14">
        <v>0</v>
      </c>
      <c r="AD3301" s="13">
        <v>0.80300000000000005</v>
      </c>
      <c r="AE3301" s="15">
        <v>1.0193333333333334</v>
      </c>
      <c r="AF3301" s="14" t="s">
        <v>7128</v>
      </c>
      <c r="AG3301" s="14" t="s">
        <v>7128</v>
      </c>
      <c r="AH3301" s="15">
        <v>0.59741458910433987</v>
      </c>
      <c r="AI3301" s="5">
        <v>0.6878306878306879</v>
      </c>
      <c r="AJ3301" s="15" t="s">
        <v>7128</v>
      </c>
      <c r="AK3301" s="15" t="s">
        <v>7128</v>
      </c>
      <c r="AL3301" s="15">
        <v>133.83333333333334</v>
      </c>
      <c r="AM3301" s="15" t="s">
        <v>7128</v>
      </c>
      <c r="AN3301" s="15" t="s">
        <v>7128</v>
      </c>
      <c r="AO3301" s="15">
        <v>2.1088082901554404</v>
      </c>
      <c r="AP3301" s="15">
        <v>313.07692307692309</v>
      </c>
      <c r="AQ3301" s="15">
        <v>310.6870229007634</v>
      </c>
      <c r="AR3301" s="15" t="s">
        <v>7128</v>
      </c>
      <c r="AS3301" s="15">
        <v>2.1088082901554404</v>
      </c>
      <c r="AT3301" s="14" t="s">
        <v>7128</v>
      </c>
      <c r="AU3301" s="14">
        <v>0</v>
      </c>
      <c r="AV3301" s="12" t="s">
        <v>7128</v>
      </c>
      <c r="AW3301" s="12" t="s">
        <v>7128</v>
      </c>
      <c r="AX3301" s="12">
        <v>4.6399999999999997E-2</v>
      </c>
      <c r="AY3301" s="12">
        <v>0.19500000000000001</v>
      </c>
      <c r="AZ3301" s="14">
        <v>0.31</v>
      </c>
      <c r="BA3301" s="14">
        <v>7.6600000000000001E-2</v>
      </c>
      <c r="BB3301" s="14">
        <v>-1.2039800995024875E-2</v>
      </c>
      <c r="BC3301" s="14">
        <v>6.4105725134375466E-3</v>
      </c>
      <c r="BD3301" s="14">
        <v>-1.2538860103626943E-2</v>
      </c>
      <c r="BE3301" s="14">
        <v>6.7357512953367879E-3</v>
      </c>
      <c r="BF3301" s="14">
        <v>0</v>
      </c>
      <c r="BG3301" s="14">
        <v>3.6799999999999999E-2</v>
      </c>
      <c r="BH3301" s="13">
        <v>-0.24199999999999999</v>
      </c>
      <c r="BI3301" s="13">
        <v>-0.24199999999999999</v>
      </c>
      <c r="BJ3301" s="13">
        <v>0.13</v>
      </c>
      <c r="BK3301" s="13">
        <v>0.13</v>
      </c>
      <c r="BL3301" s="13">
        <v>19.3</v>
      </c>
      <c r="BM3301" s="13">
        <v>19.3</v>
      </c>
      <c r="BN3301" s="13">
        <v>0.13100000000000001</v>
      </c>
      <c r="BO3301" s="13">
        <v>0.13100000000000001</v>
      </c>
      <c r="BP3301" s="13">
        <v>0.13</v>
      </c>
      <c r="BQ3301" s="13">
        <v>0</v>
      </c>
      <c r="BR3301" s="13">
        <v>0</v>
      </c>
      <c r="BS3301" s="13">
        <v>-0.158</v>
      </c>
      <c r="BT3301" s="14">
        <v>-1.2153846153846153</v>
      </c>
      <c r="BU3301" s="13">
        <v>0.28800000000000003</v>
      </c>
      <c r="BV3301" s="13">
        <v>-8.3999999999999991E-2</v>
      </c>
      <c r="BW3301" s="13">
        <v>-8.3999999999999991E-2</v>
      </c>
      <c r="BX3301" s="13">
        <v>20.100000000000001</v>
      </c>
      <c r="BY3301" s="13">
        <v>20.279</v>
      </c>
      <c r="BZ3301" s="13">
        <v>0</v>
      </c>
      <c r="CA3301" s="13">
        <v>0</v>
      </c>
      <c r="CB3301" s="13">
        <v>0</v>
      </c>
      <c r="CC3301" s="15">
        <v>0.13200000000000001</v>
      </c>
      <c r="CD3301" s="15">
        <v>0.84399999999999997</v>
      </c>
      <c r="CE3301" s="15">
        <v>0.36</v>
      </c>
      <c r="CF3301" s="15">
        <v>1.1296432417052313</v>
      </c>
      <c r="CG3301" s="15">
        <v>1.0994925321207267</v>
      </c>
      <c r="CH3301" s="13">
        <v>8.6399999999999991E-2</v>
      </c>
      <c r="CI3301" s="13">
        <v>5.2900000000000003E-2</v>
      </c>
      <c r="CJ3301" s="13">
        <v>0</v>
      </c>
      <c r="CK3301" s="12">
        <f t="shared" si="102"/>
        <v>0</v>
      </c>
      <c r="CL3301" s="36" t="str">
        <f t="shared" si="103"/>
        <v>NA</v>
      </c>
      <c r="CM3301" s="13" t="s">
        <v>7128</v>
      </c>
      <c r="CN3301" s="13" t="s">
        <v>7128</v>
      </c>
      <c r="CO3301" s="13" t="s">
        <v>7128</v>
      </c>
      <c r="CP3301" s="13" t="s">
        <v>7128</v>
      </c>
      <c r="CQ3301" s="13">
        <v>0.13100000000000001</v>
      </c>
      <c r="CR3301" s="13">
        <v>40.700000000000003</v>
      </c>
      <c r="CS3301" s="13" t="s">
        <v>7128</v>
      </c>
      <c r="CT3301" s="13">
        <v>0</v>
      </c>
      <c r="CU3301" s="13">
        <v>0.13</v>
      </c>
      <c r="CV3301" s="13">
        <v>0</v>
      </c>
      <c r="CW3301" s="13">
        <v>0.13100000000000001</v>
      </c>
      <c r="CX3301" s="12">
        <v>-1.2039800995024875E-2</v>
      </c>
      <c r="CY3301" s="12">
        <v>6.4105725134375466E-3</v>
      </c>
      <c r="CZ3301" s="15">
        <v>310.6870229007634</v>
      </c>
      <c r="DA3301" s="20"/>
      <c r="DB3301" s="20"/>
    </row>
    <row r="3302" spans="1:106">
      <c r="A3302" s="8" t="s">
        <v>5451</v>
      </c>
      <c r="B3302" s="8" t="s">
        <v>5452</v>
      </c>
      <c r="C3302" s="9" t="s">
        <v>7133</v>
      </c>
      <c r="D3302" s="9" t="s">
        <v>7126</v>
      </c>
      <c r="E3302" s="10" t="s">
        <v>7127</v>
      </c>
      <c r="F3302" s="10" t="s">
        <v>7126</v>
      </c>
      <c r="G3302" s="11">
        <v>0.92</v>
      </c>
      <c r="H3302" s="11">
        <v>1.6241975308641974</v>
      </c>
      <c r="I3302" s="12">
        <v>9.0499999999999997E-2</v>
      </c>
      <c r="J3302" s="12">
        <v>0.20348987654320985</v>
      </c>
      <c r="K3302" s="12">
        <v>4.1999999999999996E-2</v>
      </c>
      <c r="L3302" s="12">
        <v>9.8500000000000004E-2</v>
      </c>
      <c r="M3302" s="12">
        <v>6.5019850000000004E-2</v>
      </c>
      <c r="N3302" s="12">
        <v>0.14345392097902099</v>
      </c>
      <c r="O3302" s="12">
        <v>-0.20391360535676917</v>
      </c>
      <c r="P3302" s="12">
        <v>-0.15649590702180785</v>
      </c>
      <c r="Q3302" s="13">
        <v>1.62</v>
      </c>
      <c r="R3302" s="13">
        <v>0</v>
      </c>
      <c r="S3302" s="13">
        <v>1.24</v>
      </c>
      <c r="T3302" s="13">
        <v>1.24</v>
      </c>
      <c r="U3302" s="13">
        <v>2.8600000000000003</v>
      </c>
      <c r="V3302" s="13">
        <v>4.9000000000000002E-2</v>
      </c>
      <c r="W3302" s="13">
        <v>2.8110000000000004</v>
      </c>
      <c r="X3302" s="14">
        <v>1.713286713286713E-2</v>
      </c>
      <c r="Y3302" s="15">
        <v>9.5177664974619297E-2</v>
      </c>
      <c r="Z3302" s="14">
        <v>0.15461346633416459</v>
      </c>
      <c r="AA3302" s="14">
        <v>0.43356643356643354</v>
      </c>
      <c r="AB3302" s="14">
        <v>0.18289085545722714</v>
      </c>
      <c r="AC3302" s="14">
        <v>0.76543209876543206</v>
      </c>
      <c r="AD3302" s="13">
        <v>4.1000000000000002E-2</v>
      </c>
      <c r="AE3302" s="15">
        <v>2.46875</v>
      </c>
      <c r="AF3302" s="14">
        <v>0.2449489742783178</v>
      </c>
      <c r="AG3302" s="14">
        <v>0.7715892689767011</v>
      </c>
      <c r="AH3302" s="15">
        <v>0.51219512195121941</v>
      </c>
      <c r="AI3302" s="5" t="s">
        <v>7128</v>
      </c>
      <c r="AJ3302" s="15" t="s">
        <v>7128</v>
      </c>
      <c r="AK3302" s="15" t="s">
        <v>7128</v>
      </c>
      <c r="AL3302" s="15" t="s">
        <v>7128</v>
      </c>
      <c r="AM3302" s="15" t="s">
        <v>7128</v>
      </c>
      <c r="AN3302" s="15">
        <v>0.23893805309734514</v>
      </c>
      <c r="AO3302" s="15">
        <v>10.588235294117649</v>
      </c>
      <c r="AP3302" s="15" t="s">
        <v>7128</v>
      </c>
      <c r="AQ3302" s="15" t="s">
        <v>7128</v>
      </c>
      <c r="AR3302" s="15">
        <v>0.35265336846067002</v>
      </c>
      <c r="AS3302" s="15">
        <v>18.372549019607845</v>
      </c>
      <c r="AT3302" s="14" t="s">
        <v>7128</v>
      </c>
      <c r="AU3302" s="14">
        <v>0</v>
      </c>
      <c r="AV3302" s="12" t="s">
        <v>7128</v>
      </c>
      <c r="AW3302" s="12" t="s">
        <v>7128</v>
      </c>
      <c r="AX3302" s="12">
        <v>-0.63700000000000001</v>
      </c>
      <c r="AY3302" s="12">
        <v>-0.47200000000000003</v>
      </c>
      <c r="AZ3302" s="14" t="s">
        <v>7128</v>
      </c>
      <c r="BA3302" s="14" t="s">
        <v>7128</v>
      </c>
      <c r="BB3302" s="14">
        <v>-4.2372881355932202E-4</v>
      </c>
      <c r="BC3302" s="14">
        <v>-1.3041986042786868E-2</v>
      </c>
      <c r="BD3302" s="14">
        <v>-1.9607843137254902E-2</v>
      </c>
      <c r="BE3302" s="14">
        <v>-0.74509803921568629</v>
      </c>
      <c r="BF3302" s="14">
        <v>0</v>
      </c>
      <c r="BG3302" s="14">
        <v>8.9800000000000001E-3</v>
      </c>
      <c r="BH3302" s="13">
        <v>-3.0000000000000001E-3</v>
      </c>
      <c r="BI3302" s="13">
        <v>-3.0000000000000001E-3</v>
      </c>
      <c r="BJ3302" s="13">
        <v>-0.114</v>
      </c>
      <c r="BK3302" s="13">
        <v>-0.114</v>
      </c>
      <c r="BL3302" s="13">
        <v>0.153</v>
      </c>
      <c r="BM3302" s="13">
        <v>0.153</v>
      </c>
      <c r="BN3302" s="13">
        <v>-5.8999999999999997E-2</v>
      </c>
      <c r="BO3302" s="13">
        <v>-5.8999999999999997E-2</v>
      </c>
      <c r="BP3302" s="13">
        <v>-0.114</v>
      </c>
      <c r="BQ3302" s="13">
        <v>0</v>
      </c>
      <c r="BR3302" s="13">
        <v>0</v>
      </c>
      <c r="BS3302" s="13">
        <v>-4.1000000000000002E-2</v>
      </c>
      <c r="BT3302" s="14" t="s">
        <v>7128</v>
      </c>
      <c r="BU3302" s="13">
        <v>-7.3000000000000009E-2</v>
      </c>
      <c r="BV3302" s="13">
        <v>3.7999999999999999E-2</v>
      </c>
      <c r="BW3302" s="13">
        <v>3.7999999999999999E-2</v>
      </c>
      <c r="BX3302" s="13">
        <v>7.08</v>
      </c>
      <c r="BY3302" s="13">
        <v>8.7409999999999997</v>
      </c>
      <c r="BZ3302" s="13">
        <v>6.78</v>
      </c>
      <c r="CA3302" s="13">
        <v>7.9709999999999992</v>
      </c>
      <c r="CB3302" s="13">
        <v>0</v>
      </c>
      <c r="CC3302" s="15">
        <v>1.26</v>
      </c>
      <c r="CD3302" s="15">
        <v>0.13500000000000001</v>
      </c>
      <c r="CE3302" s="15">
        <v>0.36</v>
      </c>
      <c r="CF3302" s="15">
        <v>1.5823106734008636</v>
      </c>
      <c r="CG3302" s="15">
        <v>1.7517076551336443</v>
      </c>
      <c r="CH3302" s="13">
        <v>7.6555555555555557E-2</v>
      </c>
      <c r="CI3302" s="13">
        <v>5.0333333333333313E-2</v>
      </c>
      <c r="CJ3302" s="13">
        <v>0</v>
      </c>
      <c r="CK3302" s="12">
        <f t="shared" si="102"/>
        <v>0</v>
      </c>
      <c r="CL3302" s="36">
        <f t="shared" si="103"/>
        <v>1.9194580353782464E-2</v>
      </c>
      <c r="CM3302" s="13" t="s">
        <v>7128</v>
      </c>
      <c r="CN3302" s="13" t="s">
        <v>7128</v>
      </c>
      <c r="CO3302" s="13" t="s">
        <v>7128</v>
      </c>
      <c r="CP3302" s="13" t="s">
        <v>7128</v>
      </c>
      <c r="CQ3302" s="13" t="s">
        <v>7128</v>
      </c>
      <c r="CR3302" s="13" t="s">
        <v>7128</v>
      </c>
      <c r="CS3302" s="13" t="s">
        <v>7128</v>
      </c>
      <c r="CT3302" s="13">
        <v>0</v>
      </c>
      <c r="CU3302" s="13">
        <v>-0.114</v>
      </c>
      <c r="CV3302" s="13">
        <v>7.9709999999999992</v>
      </c>
      <c r="CW3302" s="13">
        <v>-5.8999999999999997E-2</v>
      </c>
      <c r="CX3302" s="12">
        <v>-4.2372881355932202E-4</v>
      </c>
      <c r="CY3302" s="12">
        <v>-1.3041986042786868E-2</v>
      </c>
      <c r="CZ3302" s="15" t="s">
        <v>7128</v>
      </c>
      <c r="DA3302" s="20"/>
      <c r="DB3302" s="20"/>
    </row>
    <row r="3303" spans="1:106" ht="24">
      <c r="A3303" s="8" t="s">
        <v>6659</v>
      </c>
      <c r="B3303" s="8" t="s">
        <v>6660</v>
      </c>
      <c r="C3303" s="9" t="s">
        <v>7203</v>
      </c>
      <c r="D3303" s="9" t="s">
        <v>7126</v>
      </c>
      <c r="E3303" s="10" t="s">
        <v>7127</v>
      </c>
      <c r="F3303" s="10" t="s">
        <v>7126</v>
      </c>
      <c r="G3303" s="11">
        <v>1.02</v>
      </c>
      <c r="H3303" s="11">
        <v>1.1996769230769231</v>
      </c>
      <c r="I3303" s="12">
        <v>9.0499999999999997E-2</v>
      </c>
      <c r="J3303" s="12">
        <v>0.16507076153846154</v>
      </c>
      <c r="K3303" s="12">
        <v>4.1999999999999996E-2</v>
      </c>
      <c r="L3303" s="12">
        <v>9.8500000000000004E-2</v>
      </c>
      <c r="M3303" s="12">
        <v>6.5019850000000004E-2</v>
      </c>
      <c r="N3303" s="12">
        <v>0.15008602724002618</v>
      </c>
      <c r="O3303" s="12">
        <v>-0.23080109861711323</v>
      </c>
      <c r="P3303" s="12">
        <v>-0.21447996663396557</v>
      </c>
      <c r="Q3303" s="13">
        <v>1.3</v>
      </c>
      <c r="R3303" s="13">
        <v>0</v>
      </c>
      <c r="S3303" s="13">
        <v>0.22900000000000001</v>
      </c>
      <c r="T3303" s="13">
        <v>0.22900000000000001</v>
      </c>
      <c r="U3303" s="13">
        <v>1.5290000000000001</v>
      </c>
      <c r="V3303" s="13">
        <v>1.7000000000000001E-2</v>
      </c>
      <c r="W3303" s="13">
        <v>1.5120000000000002</v>
      </c>
      <c r="X3303" s="14">
        <v>1.1118378024852845E-2</v>
      </c>
      <c r="Y3303" s="15">
        <v>4.7348484848484848E-2</v>
      </c>
      <c r="Z3303" s="14">
        <v>6.7175124669991204E-2</v>
      </c>
      <c r="AA3303" s="14">
        <v>0.14977109221713539</v>
      </c>
      <c r="AB3303" s="14">
        <v>7.2012578616352199E-2</v>
      </c>
      <c r="AC3303" s="14">
        <v>0.17615384615384616</v>
      </c>
      <c r="AD3303" s="13">
        <v>4.9000000000000002E-2</v>
      </c>
      <c r="AE3303" s="15">
        <v>3.0314722222222228</v>
      </c>
      <c r="AF3303" s="14">
        <v>0.18439088914585774</v>
      </c>
      <c r="AG3303" s="14">
        <v>0.78013615893034216</v>
      </c>
      <c r="AH3303" s="15">
        <v>0.4532374100719424</v>
      </c>
      <c r="AI3303" s="5" t="s">
        <v>7128</v>
      </c>
      <c r="AJ3303" s="15" t="s">
        <v>7128</v>
      </c>
      <c r="AK3303" s="15" t="s">
        <v>7128</v>
      </c>
      <c r="AL3303" s="15" t="s">
        <v>7128</v>
      </c>
      <c r="AM3303" s="15" t="s">
        <v>7128</v>
      </c>
      <c r="AN3303" s="15">
        <v>0.4088050314465409</v>
      </c>
      <c r="AO3303" s="15">
        <v>2.3679417122040074</v>
      </c>
      <c r="AP3303" s="15" t="s">
        <v>7128</v>
      </c>
      <c r="AQ3303" s="15" t="s">
        <v>7128</v>
      </c>
      <c r="AR3303" s="15">
        <v>0.44575471698113212</v>
      </c>
      <c r="AS3303" s="15">
        <v>2.7540983606557381</v>
      </c>
      <c r="AT3303" s="14" t="s">
        <v>7128</v>
      </c>
      <c r="AU3303" s="14">
        <v>0</v>
      </c>
      <c r="AV3303" s="12" t="s">
        <v>7128</v>
      </c>
      <c r="AW3303" s="12" t="s">
        <v>7128</v>
      </c>
      <c r="AX3303" s="12">
        <v>-0.39899999999999997</v>
      </c>
      <c r="AY3303" s="12">
        <v>-0.151</v>
      </c>
      <c r="AZ3303" s="14" t="s">
        <v>7128</v>
      </c>
      <c r="BA3303" s="14" t="s">
        <v>7128</v>
      </c>
      <c r="BB3303" s="14">
        <v>-6.5730337078651682E-2</v>
      </c>
      <c r="BC3303" s="14">
        <v>-6.4393939393939392E-2</v>
      </c>
      <c r="BD3303" s="14">
        <v>-0.42622950819672129</v>
      </c>
      <c r="BE3303" s="14">
        <v>-0.43351548269581053</v>
      </c>
      <c r="BF3303" s="14">
        <v>0</v>
      </c>
      <c r="BG3303" s="14">
        <v>0.43740000000000001</v>
      </c>
      <c r="BH3303" s="13">
        <v>-0.23400000000000001</v>
      </c>
      <c r="BI3303" s="13">
        <v>-0.23400000000000001</v>
      </c>
      <c r="BJ3303" s="13">
        <v>-0.23799999999999999</v>
      </c>
      <c r="BK3303" s="13">
        <v>-0.23799999999999999</v>
      </c>
      <c r="BL3303" s="13">
        <v>0.54900000000000004</v>
      </c>
      <c r="BM3303" s="13">
        <v>0.54900000000000004</v>
      </c>
      <c r="BN3303" s="13">
        <v>-0.20100000000000001</v>
      </c>
      <c r="BO3303" s="13">
        <v>-0.20100000000000001</v>
      </c>
      <c r="BP3303" s="13">
        <v>-0.23799999999999999</v>
      </c>
      <c r="BQ3303" s="13">
        <v>0</v>
      </c>
      <c r="BR3303" s="13">
        <v>0</v>
      </c>
      <c r="BS3303" s="13">
        <v>-4.7E-2</v>
      </c>
      <c r="BT3303" s="14" t="s">
        <v>7128</v>
      </c>
      <c r="BU3303" s="13">
        <v>-0.191</v>
      </c>
      <c r="BV3303" s="13">
        <v>-0.187</v>
      </c>
      <c r="BW3303" s="13">
        <v>-0.187</v>
      </c>
      <c r="BX3303" s="13">
        <v>3.56</v>
      </c>
      <c r="BY3303" s="13">
        <v>3.6959999999999997</v>
      </c>
      <c r="BZ3303" s="13">
        <v>3.18</v>
      </c>
      <c r="CA3303" s="13">
        <v>3.3920000000000003</v>
      </c>
      <c r="CB3303" s="13">
        <v>0</v>
      </c>
      <c r="CC3303" s="15">
        <v>0.95899999999999996</v>
      </c>
      <c r="CD3303" s="15">
        <v>1.36</v>
      </c>
      <c r="CE3303" s="15">
        <v>0.36</v>
      </c>
      <c r="CF3303" s="15" t="s">
        <v>7128</v>
      </c>
      <c r="CG3303" s="15" t="s">
        <v>7128</v>
      </c>
      <c r="CH3303" s="13" t="s">
        <v>7128</v>
      </c>
      <c r="CI3303" s="13" t="s">
        <v>7128</v>
      </c>
      <c r="CJ3303" s="13">
        <v>0</v>
      </c>
      <c r="CK3303" s="12">
        <f t="shared" si="102"/>
        <v>0</v>
      </c>
      <c r="CL3303" s="36">
        <f t="shared" si="103"/>
        <v>0.16185141509433962</v>
      </c>
      <c r="CM3303" s="13" t="s">
        <v>7128</v>
      </c>
      <c r="CN3303" s="13" t="s">
        <v>7128</v>
      </c>
      <c r="CO3303" s="13" t="s">
        <v>7128</v>
      </c>
      <c r="CP3303" s="13" t="s">
        <v>7128</v>
      </c>
      <c r="CQ3303" s="13" t="s">
        <v>7128</v>
      </c>
      <c r="CR3303" s="13" t="s">
        <v>7128</v>
      </c>
      <c r="CS3303" s="13" t="s">
        <v>7128</v>
      </c>
      <c r="CT3303" s="13">
        <v>0</v>
      </c>
      <c r="CU3303" s="13">
        <v>-0.23799999999999999</v>
      </c>
      <c r="CV3303" s="13">
        <v>3.3920000000000003</v>
      </c>
      <c r="CW3303" s="13">
        <v>-0.20100000000000001</v>
      </c>
      <c r="CX3303" s="12">
        <v>-6.5730337078651682E-2</v>
      </c>
      <c r="CY3303" s="12">
        <v>-6.4393939393939392E-2</v>
      </c>
      <c r="CZ3303" s="15" t="s">
        <v>7128</v>
      </c>
      <c r="DA3303" s="20"/>
      <c r="DB3303" s="20"/>
    </row>
    <row r="3304" spans="1:106">
      <c r="A3304" s="8" t="s">
        <v>459</v>
      </c>
      <c r="B3304" s="8" t="s">
        <v>460</v>
      </c>
      <c r="C3304" s="9" t="s">
        <v>7131</v>
      </c>
      <c r="D3304" s="9" t="s">
        <v>7126</v>
      </c>
      <c r="E3304" s="10" t="s">
        <v>7127</v>
      </c>
      <c r="F3304" s="10" t="s">
        <v>7126</v>
      </c>
      <c r="G3304" s="11">
        <v>0.79</v>
      </c>
      <c r="H3304" s="11">
        <v>6.7085794614728647</v>
      </c>
      <c r="I3304" s="12">
        <v>9.0499999999999997E-2</v>
      </c>
      <c r="J3304" s="12">
        <v>0.66362644126329418</v>
      </c>
      <c r="K3304" s="12">
        <v>3.6999999999999998E-2</v>
      </c>
      <c r="L3304" s="12">
        <v>9.35E-2</v>
      </c>
      <c r="M3304" s="12">
        <v>6.1719349999999999E-2</v>
      </c>
      <c r="N3304" s="12">
        <v>0.13259972114694996</v>
      </c>
      <c r="O3304" s="12">
        <v>-0.80734081270043789</v>
      </c>
      <c r="P3304" s="12">
        <v>-8.8462923416395112E-2</v>
      </c>
      <c r="Q3304" s="13">
        <v>85.3</v>
      </c>
      <c r="R3304" s="13">
        <v>11.756744384348481</v>
      </c>
      <c r="S3304" s="13">
        <v>627.29999999999995</v>
      </c>
      <c r="T3304" s="13">
        <v>639.05674438434846</v>
      </c>
      <c r="U3304" s="13">
        <v>724.35674438434842</v>
      </c>
      <c r="V3304" s="13">
        <v>0</v>
      </c>
      <c r="W3304" s="13">
        <v>724.35674438434842</v>
      </c>
      <c r="X3304" s="14">
        <v>0</v>
      </c>
      <c r="Y3304" s="15">
        <v>7.7125041023957994E-2</v>
      </c>
      <c r="Z3304" s="14">
        <v>0.69435764803552424</v>
      </c>
      <c r="AA3304" s="14">
        <v>0.88224034543573016</v>
      </c>
      <c r="AB3304" s="14">
        <v>2.2717978826318821</v>
      </c>
      <c r="AC3304" s="14">
        <v>7.4918727360416</v>
      </c>
      <c r="AD3304" s="13">
        <v>0.28000000000000003</v>
      </c>
      <c r="AE3304" s="15">
        <v>3.1083333333333334</v>
      </c>
      <c r="AF3304" s="14">
        <v>0.23874672772626646</v>
      </c>
      <c r="AG3304" s="14">
        <v>0.64084647968629405</v>
      </c>
      <c r="AH3304" s="15">
        <v>0.48940464177598386</v>
      </c>
      <c r="AI3304" s="5">
        <v>0.53383458646616544</v>
      </c>
      <c r="AJ3304" s="15" t="s">
        <v>7128</v>
      </c>
      <c r="AK3304" s="15" t="s">
        <v>7128</v>
      </c>
      <c r="AL3304" s="15">
        <v>3.1460674157303377</v>
      </c>
      <c r="AM3304" s="15" t="s">
        <v>7128</v>
      </c>
      <c r="AN3304" s="15">
        <v>0.30323498044792035</v>
      </c>
      <c r="AO3304" s="15">
        <v>0.11691337719298245</v>
      </c>
      <c r="AP3304" s="15">
        <v>16.98826593488096</v>
      </c>
      <c r="AQ3304" s="15">
        <v>6.3601435102673491</v>
      </c>
      <c r="AR3304" s="15">
        <v>0.78703910065752836</v>
      </c>
      <c r="AS3304" s="15">
        <v>0.99281352026363545</v>
      </c>
      <c r="AT3304" s="14" t="s">
        <v>7128</v>
      </c>
      <c r="AU3304" s="14">
        <v>0</v>
      </c>
      <c r="AV3304" s="12" t="s">
        <v>7128</v>
      </c>
      <c r="AW3304" s="12" t="s">
        <v>7128</v>
      </c>
      <c r="AX3304" s="12">
        <v>9.11E-2</v>
      </c>
      <c r="AY3304" s="12">
        <v>0.11599999999999999</v>
      </c>
      <c r="AZ3304" s="14" t="s">
        <v>7128</v>
      </c>
      <c r="BA3304" s="14" t="s">
        <v>7128</v>
      </c>
      <c r="BB3304" s="14">
        <v>-0.14371437143714372</v>
      </c>
      <c r="BC3304" s="14">
        <v>4.4136797730554837E-2</v>
      </c>
      <c r="BD3304" s="14">
        <v>-6.814625124484279E-2</v>
      </c>
      <c r="BE3304" s="14">
        <v>6.0661048688476757E-2</v>
      </c>
      <c r="BF3304" s="14">
        <v>0</v>
      </c>
      <c r="BG3304" s="14">
        <v>0.60229999999999995</v>
      </c>
      <c r="BH3304" s="13">
        <v>-40.5</v>
      </c>
      <c r="BI3304" s="13">
        <v>-47.9</v>
      </c>
      <c r="BJ3304" s="13">
        <v>42.6</v>
      </c>
      <c r="BK3304" s="13">
        <v>42.638651123130309</v>
      </c>
      <c r="BL3304" s="13">
        <v>729.6</v>
      </c>
      <c r="BM3304" s="13">
        <v>702.9</v>
      </c>
      <c r="BN3304" s="13">
        <v>120.2</v>
      </c>
      <c r="BO3304" s="13">
        <v>113.89</v>
      </c>
      <c r="BP3304" s="13">
        <v>42.638651123130309</v>
      </c>
      <c r="BQ3304" s="13">
        <v>0</v>
      </c>
      <c r="BR3304" s="13">
        <v>0</v>
      </c>
      <c r="BS3304" s="13">
        <v>-63.5</v>
      </c>
      <c r="BT3304" s="14">
        <v>-1.4892591188362658</v>
      </c>
      <c r="BU3304" s="13">
        <v>106.1386511231303</v>
      </c>
      <c r="BV3304" s="13">
        <v>15.600000000000001</v>
      </c>
      <c r="BW3304" s="13">
        <v>15.600000000000001</v>
      </c>
      <c r="BX3304" s="13">
        <v>333.3</v>
      </c>
      <c r="BY3304" s="13">
        <v>966.05674438434846</v>
      </c>
      <c r="BZ3304" s="13">
        <v>281.3</v>
      </c>
      <c r="CA3304" s="13">
        <v>920.35674438434853</v>
      </c>
      <c r="CB3304" s="13">
        <v>0</v>
      </c>
      <c r="CC3304" s="15">
        <v>1.02</v>
      </c>
      <c r="CD3304" s="15">
        <v>1.32</v>
      </c>
      <c r="CE3304" s="15">
        <v>0.36</v>
      </c>
      <c r="CF3304" s="15" t="s">
        <v>7128</v>
      </c>
      <c r="CG3304" s="15" t="s">
        <v>7128</v>
      </c>
      <c r="CH3304" s="13" t="s">
        <v>7128</v>
      </c>
      <c r="CI3304" s="13" t="s">
        <v>7128</v>
      </c>
      <c r="CJ3304" s="13">
        <v>0</v>
      </c>
      <c r="CK3304" s="12">
        <f t="shared" si="102"/>
        <v>0</v>
      </c>
      <c r="CL3304" s="36">
        <f t="shared" si="103"/>
        <v>0.79273608245034288</v>
      </c>
      <c r="CM3304" s="13" t="s">
        <v>7128</v>
      </c>
      <c r="CN3304" s="13" t="s">
        <v>7128</v>
      </c>
      <c r="CO3304" s="13" t="s">
        <v>7128</v>
      </c>
      <c r="CP3304" s="13" t="s">
        <v>7128</v>
      </c>
      <c r="CQ3304" s="13">
        <v>113.89</v>
      </c>
      <c r="CR3304" s="13">
        <v>724.35674438434842</v>
      </c>
      <c r="CS3304" s="13" t="s">
        <v>7128</v>
      </c>
      <c r="CT3304" s="13">
        <v>0.55720000000000003</v>
      </c>
      <c r="CU3304" s="13">
        <v>42.35765112313031</v>
      </c>
      <c r="CV3304" s="13">
        <v>920.9139443843485</v>
      </c>
      <c r="CW3304" s="13">
        <v>120.2</v>
      </c>
      <c r="CX3304" s="12">
        <v>-0.14431619267159729</v>
      </c>
      <c r="CY3304" s="12">
        <v>4.3820649773585213E-2</v>
      </c>
      <c r="CZ3304" s="15">
        <v>6.0262624324820999</v>
      </c>
      <c r="DA3304" s="20"/>
      <c r="DB3304" s="20"/>
    </row>
    <row r="3305" spans="1:106">
      <c r="A3305" s="8" t="s">
        <v>297</v>
      </c>
      <c r="B3305" s="8" t="s">
        <v>298</v>
      </c>
      <c r="C3305" s="9" t="s">
        <v>7139</v>
      </c>
      <c r="D3305" s="9" t="s">
        <v>7126</v>
      </c>
      <c r="E3305" s="10" t="s">
        <v>7127</v>
      </c>
      <c r="F3305" s="10" t="s">
        <v>7126</v>
      </c>
      <c r="G3305" s="11">
        <v>0.59</v>
      </c>
      <c r="H3305" s="11">
        <v>1.5948902812448567</v>
      </c>
      <c r="I3305" s="12">
        <v>9.0499999999999997E-2</v>
      </c>
      <c r="J3305" s="12">
        <v>0.20083757045265951</v>
      </c>
      <c r="K3305" s="12">
        <v>4.7E-2</v>
      </c>
      <c r="L3305" s="12">
        <v>0.10350000000000001</v>
      </c>
      <c r="M3305" s="12">
        <v>6.8320350000000002E-2</v>
      </c>
      <c r="N3305" s="12">
        <v>0.10765769043175508</v>
      </c>
      <c r="O3305" s="12">
        <v>-3.4896765369028526E-3</v>
      </c>
      <c r="P3305" s="12">
        <v>-2.5504112317339539E-3</v>
      </c>
      <c r="Q3305" s="13">
        <v>165.7</v>
      </c>
      <c r="R3305" s="13">
        <v>0</v>
      </c>
      <c r="S3305" s="13">
        <v>392.5</v>
      </c>
      <c r="T3305" s="13">
        <v>392.5</v>
      </c>
      <c r="U3305" s="13">
        <v>558.20000000000005</v>
      </c>
      <c r="V3305" s="13">
        <v>0</v>
      </c>
      <c r="W3305" s="13">
        <v>558.20000000000005</v>
      </c>
      <c r="X3305" s="14">
        <v>0</v>
      </c>
      <c r="Y3305" s="15">
        <v>0.22861356932153393</v>
      </c>
      <c r="Z3305" s="14">
        <v>0.74435805044566672</v>
      </c>
      <c r="AA3305" s="14">
        <v>0.70315299175922608</v>
      </c>
      <c r="AB3305" s="14">
        <v>2.9117210682492578</v>
      </c>
      <c r="AC3305" s="14">
        <v>2.3687386843693425</v>
      </c>
      <c r="AD3305" s="13">
        <v>4.9000000000000004</v>
      </c>
      <c r="AE3305" s="15">
        <v>0.13572222222222222</v>
      </c>
      <c r="AF3305" s="14" t="s">
        <v>7128</v>
      </c>
      <c r="AG3305" s="14" t="s">
        <v>7128</v>
      </c>
      <c r="AH3305" s="15">
        <v>0.25</v>
      </c>
      <c r="AI3305" s="5">
        <v>1.9571984435797665</v>
      </c>
      <c r="AJ3305" s="15">
        <v>5.1141975308641978</v>
      </c>
      <c r="AK3305" s="15">
        <v>6.549407114624505</v>
      </c>
      <c r="AL3305" s="15" t="s">
        <v>7128</v>
      </c>
      <c r="AM3305" s="15" t="s">
        <v>7128</v>
      </c>
      <c r="AN3305" s="15">
        <v>1.2292284866468841</v>
      </c>
      <c r="AO3305" s="15">
        <v>0.1163868792582707</v>
      </c>
      <c r="AP3305" s="15">
        <v>11.097415506958251</v>
      </c>
      <c r="AQ3305" s="15">
        <v>10.817829457364342</v>
      </c>
      <c r="AR3305" s="15">
        <v>1.0586004172197991</v>
      </c>
      <c r="AS3305" s="15">
        <v>0.39207698251036033</v>
      </c>
      <c r="AT3305" s="14">
        <v>0</v>
      </c>
      <c r="AU3305" s="14">
        <v>0</v>
      </c>
      <c r="AV3305" s="12">
        <v>0.24399999999999999</v>
      </c>
      <c r="AW3305" s="12">
        <v>0.37799999999999995</v>
      </c>
      <c r="AX3305" s="12">
        <v>0.14699999999999999</v>
      </c>
      <c r="AY3305" s="12">
        <v>0.35100000000000003</v>
      </c>
      <c r="AZ3305" s="14" t="s">
        <v>7128</v>
      </c>
      <c r="BA3305" s="14" t="s">
        <v>7128</v>
      </c>
      <c r="BB3305" s="14">
        <v>0.19734789391575666</v>
      </c>
      <c r="BC3305" s="14">
        <v>0.10510727920002112</v>
      </c>
      <c r="BD3305" s="14">
        <v>1.7035889839068077E-2</v>
      </c>
      <c r="BE3305" s="14">
        <v>3.3869773079253922E-2</v>
      </c>
      <c r="BF3305" s="14">
        <v>0.28096590909090907</v>
      </c>
      <c r="BG3305" s="14">
        <v>4.2099999999999999E-2</v>
      </c>
      <c r="BH3305" s="13">
        <v>32.4</v>
      </c>
      <c r="BI3305" s="13">
        <v>25.3</v>
      </c>
      <c r="BJ3305" s="13">
        <v>50.3</v>
      </c>
      <c r="BK3305" s="13">
        <v>50.3</v>
      </c>
      <c r="BL3305" s="13">
        <v>1423.7</v>
      </c>
      <c r="BM3305" s="13">
        <v>1485.1</v>
      </c>
      <c r="BN3305" s="13">
        <v>48.5</v>
      </c>
      <c r="BO3305" s="13">
        <v>51.6</v>
      </c>
      <c r="BP3305" s="13">
        <v>36.16741477272727</v>
      </c>
      <c r="BQ3305" s="13">
        <v>0</v>
      </c>
      <c r="BR3305" s="13">
        <v>0</v>
      </c>
      <c r="BS3305" s="13">
        <v>-1.0900000000000001</v>
      </c>
      <c r="BT3305" s="14">
        <v>-3.0137625452343234E-2</v>
      </c>
      <c r="BU3305" s="13">
        <v>37.257414772727273</v>
      </c>
      <c r="BV3305" s="13">
        <v>26.39</v>
      </c>
      <c r="BW3305" s="13">
        <v>26.39</v>
      </c>
      <c r="BX3305" s="13">
        <v>128.19999999999999</v>
      </c>
      <c r="BY3305" s="13">
        <v>344.1</v>
      </c>
      <c r="BZ3305" s="13">
        <v>134.80000000000001</v>
      </c>
      <c r="CA3305" s="13">
        <v>527.29999999999995</v>
      </c>
      <c r="CB3305" s="13">
        <v>0</v>
      </c>
      <c r="CC3305" s="15">
        <v>3.5000000000000003E-2</v>
      </c>
      <c r="CD3305" s="15">
        <v>7.6999999999999999E-2</v>
      </c>
      <c r="CE3305" s="15">
        <v>0.36</v>
      </c>
      <c r="CF3305" s="15">
        <v>1.0097204162655928</v>
      </c>
      <c r="CG3305" s="15">
        <v>1.0963326755013982</v>
      </c>
      <c r="CH3305" s="13">
        <v>19.033499999999997</v>
      </c>
      <c r="CI3305" s="13">
        <v>7.8056000000000001</v>
      </c>
      <c r="CJ3305" s="13">
        <v>0</v>
      </c>
      <c r="CK3305" s="12">
        <f t="shared" si="102"/>
        <v>0</v>
      </c>
      <c r="CL3305" s="36">
        <f t="shared" si="103"/>
        <v>2.6999810354636833</v>
      </c>
      <c r="CM3305" s="13">
        <v>35.200000000000003</v>
      </c>
      <c r="CN3305" s="13">
        <v>9.89</v>
      </c>
      <c r="CO3305" s="13">
        <v>25.3</v>
      </c>
      <c r="CP3305" s="13">
        <v>165.7</v>
      </c>
      <c r="CQ3305" s="13">
        <v>51.6</v>
      </c>
      <c r="CR3305" s="13">
        <v>558.20000000000005</v>
      </c>
      <c r="CS3305" s="13" t="s">
        <v>7128</v>
      </c>
      <c r="CT3305" s="13">
        <v>0</v>
      </c>
      <c r="CU3305" s="13">
        <v>50.3</v>
      </c>
      <c r="CV3305" s="13">
        <v>527.29999999999995</v>
      </c>
      <c r="CW3305" s="13">
        <v>48.5</v>
      </c>
      <c r="CX3305" s="12">
        <v>0.19734789391575666</v>
      </c>
      <c r="CY3305" s="12">
        <v>0.10510727920002112</v>
      </c>
      <c r="CZ3305" s="15">
        <v>11.509278350515466</v>
      </c>
      <c r="DA3305" s="20"/>
      <c r="DB3305" s="20"/>
    </row>
    <row r="3306" spans="1:106">
      <c r="A3306" s="8" t="s">
        <v>943</v>
      </c>
      <c r="B3306" s="8" t="s">
        <v>944</v>
      </c>
      <c r="C3306" s="9" t="s">
        <v>7148</v>
      </c>
      <c r="D3306" s="9" t="s">
        <v>7126</v>
      </c>
      <c r="E3306" s="10" t="s">
        <v>7127</v>
      </c>
      <c r="F3306" s="10" t="s">
        <v>7126</v>
      </c>
      <c r="G3306" s="11">
        <v>0.67</v>
      </c>
      <c r="H3306" s="11">
        <v>0.67</v>
      </c>
      <c r="I3306" s="12">
        <v>9.0499999999999997E-2</v>
      </c>
      <c r="J3306" s="12">
        <v>0.117135</v>
      </c>
      <c r="K3306" s="12">
        <v>3.6999999999999998E-2</v>
      </c>
      <c r="L3306" s="12">
        <v>9.35E-2</v>
      </c>
      <c r="M3306" s="12">
        <v>6.1719349999999999E-2</v>
      </c>
      <c r="N3306" s="12">
        <v>0.117135</v>
      </c>
      <c r="O3306" s="12">
        <v>4.7581981132075471E-2</v>
      </c>
      <c r="P3306" s="12">
        <v>8.1344681608091204E-2</v>
      </c>
      <c r="Q3306" s="13">
        <v>23.4</v>
      </c>
      <c r="R3306" s="13">
        <v>0</v>
      </c>
      <c r="S3306" s="13">
        <v>0</v>
      </c>
      <c r="T3306" s="13">
        <v>0</v>
      </c>
      <c r="U3306" s="13">
        <v>23.4</v>
      </c>
      <c r="V3306" s="13">
        <v>0</v>
      </c>
      <c r="W3306" s="13">
        <v>23.4</v>
      </c>
      <c r="X3306" s="14">
        <v>0</v>
      </c>
      <c r="Y3306" s="15">
        <v>0.52493438320209973</v>
      </c>
      <c r="Z3306" s="14" t="s">
        <v>7128</v>
      </c>
      <c r="AA3306" s="14">
        <v>0</v>
      </c>
      <c r="AB3306" s="14" t="s">
        <v>7128</v>
      </c>
      <c r="AC3306" s="14">
        <v>0</v>
      </c>
      <c r="AD3306" s="13">
        <v>0.61599999999999999</v>
      </c>
      <c r="AE3306" s="15">
        <v>1.9001388888888888</v>
      </c>
      <c r="AF3306" s="14">
        <v>0.2073644135332772</v>
      </c>
      <c r="AG3306" s="14">
        <v>0.59388203550286245</v>
      </c>
      <c r="AH3306" s="15">
        <v>0.35403726708074523</v>
      </c>
      <c r="AI3306" s="5">
        <v>1.5156250000000002</v>
      </c>
      <c r="AJ3306" s="15">
        <v>2.6804123711340204</v>
      </c>
      <c r="AK3306" s="15">
        <v>2.6804123711340204</v>
      </c>
      <c r="AL3306" s="15">
        <v>1.8171091445427727</v>
      </c>
      <c r="AM3306" s="15" t="s">
        <v>7128</v>
      </c>
      <c r="AN3306" s="15" t="s">
        <v>7128</v>
      </c>
      <c r="AO3306" s="15">
        <v>8.3422459893048126E-2</v>
      </c>
      <c r="AP3306" s="15">
        <v>0.8041237113402061</v>
      </c>
      <c r="AQ3306" s="15" t="s">
        <v>7128</v>
      </c>
      <c r="AR3306" s="15" t="s">
        <v>7128</v>
      </c>
      <c r="AS3306" s="15">
        <v>8.3422459893048126E-2</v>
      </c>
      <c r="AT3306" s="14">
        <v>4.8006872852233672E-2</v>
      </c>
      <c r="AU3306" s="14">
        <v>1.7910256410256412E-2</v>
      </c>
      <c r="AV3306" s="12" t="s">
        <v>7128</v>
      </c>
      <c r="AW3306" s="12" t="s">
        <v>7128</v>
      </c>
      <c r="AX3306" s="12" t="s">
        <v>7128</v>
      </c>
      <c r="AY3306" s="12" t="s">
        <v>7128</v>
      </c>
      <c r="AZ3306" s="14" t="s">
        <v>7128</v>
      </c>
      <c r="BA3306" s="14" t="s">
        <v>7128</v>
      </c>
      <c r="BB3306" s="14">
        <v>0.16471698113207547</v>
      </c>
      <c r="BC3306" s="14">
        <v>0.19847968160809121</v>
      </c>
      <c r="BD3306" s="14">
        <v>3.1122994652406418E-2</v>
      </c>
      <c r="BE3306" s="14">
        <v>0.10374331550802139</v>
      </c>
      <c r="BF3306" s="14">
        <v>0.19019607843137257</v>
      </c>
      <c r="BG3306" s="14">
        <v>0.26569999999999999</v>
      </c>
      <c r="BH3306" s="13">
        <v>8.73</v>
      </c>
      <c r="BI3306" s="13">
        <v>8.73</v>
      </c>
      <c r="BJ3306" s="13">
        <v>29.1</v>
      </c>
      <c r="BK3306" s="13">
        <v>29.1</v>
      </c>
      <c r="BL3306" s="13">
        <v>280.5</v>
      </c>
      <c r="BM3306" s="13">
        <v>280.5</v>
      </c>
      <c r="BN3306" s="13">
        <v>0</v>
      </c>
      <c r="BO3306" s="13">
        <v>0</v>
      </c>
      <c r="BP3306" s="13">
        <v>23.56529411764706</v>
      </c>
      <c r="BQ3306" s="13">
        <v>0</v>
      </c>
      <c r="BR3306" s="13">
        <v>0</v>
      </c>
      <c r="BS3306" s="13">
        <v>-8.0399999999999991</v>
      </c>
      <c r="BT3306" s="14">
        <v>-0.341179700956042</v>
      </c>
      <c r="BU3306" s="13">
        <v>31.605294117647059</v>
      </c>
      <c r="BV3306" s="13">
        <v>16.77</v>
      </c>
      <c r="BW3306" s="13">
        <v>16.77</v>
      </c>
      <c r="BX3306" s="13">
        <v>53</v>
      </c>
      <c r="BY3306" s="13">
        <v>118.729</v>
      </c>
      <c r="BZ3306" s="13">
        <v>0</v>
      </c>
      <c r="CA3306" s="13">
        <v>0</v>
      </c>
      <c r="CB3306" s="13">
        <v>-0.41909999999999997</v>
      </c>
      <c r="CC3306" s="15">
        <v>0.82099999999999995</v>
      </c>
      <c r="CD3306" s="15">
        <v>0.40600000000000003</v>
      </c>
      <c r="CE3306" s="15">
        <v>0.36</v>
      </c>
      <c r="CF3306" s="15" t="s">
        <v>7128</v>
      </c>
      <c r="CG3306" s="15" t="s">
        <v>7128</v>
      </c>
      <c r="CH3306" s="13" t="s">
        <v>7128</v>
      </c>
      <c r="CI3306" s="13" t="s">
        <v>7128</v>
      </c>
      <c r="CJ3306" s="13">
        <v>-0.41909999999999997</v>
      </c>
      <c r="CK3306" s="12">
        <f t="shared" si="102"/>
        <v>2.4991055456171734E-2</v>
      </c>
      <c r="CL3306" s="36" t="str">
        <f t="shared" si="103"/>
        <v>NA</v>
      </c>
      <c r="CM3306" s="13">
        <v>10.199999999999999</v>
      </c>
      <c r="CN3306" s="13">
        <v>1.94</v>
      </c>
      <c r="CO3306" s="13">
        <v>8.73</v>
      </c>
      <c r="CP3306" s="13">
        <v>23.4</v>
      </c>
      <c r="CQ3306" s="13" t="s">
        <v>7128</v>
      </c>
      <c r="CR3306" s="13" t="s">
        <v>7128</v>
      </c>
      <c r="CS3306" s="13">
        <v>16.77</v>
      </c>
      <c r="CT3306" s="13">
        <v>0</v>
      </c>
      <c r="CU3306" s="13">
        <v>29.1</v>
      </c>
      <c r="CV3306" s="13">
        <v>0</v>
      </c>
      <c r="CW3306" s="13">
        <v>0</v>
      </c>
      <c r="CX3306" s="12">
        <v>0.16471698113207547</v>
      </c>
      <c r="CY3306" s="12">
        <v>0.19847968160809121</v>
      </c>
      <c r="CZ3306" s="15" t="s">
        <v>7128</v>
      </c>
      <c r="DA3306" s="20"/>
      <c r="DB3306" s="20"/>
    </row>
    <row r="3307" spans="1:106">
      <c r="A3307" s="8" t="s">
        <v>6123</v>
      </c>
      <c r="B3307" s="8" t="s">
        <v>6124</v>
      </c>
      <c r="C3307" s="9" t="s">
        <v>7139</v>
      </c>
      <c r="D3307" s="9" t="s">
        <v>7126</v>
      </c>
      <c r="E3307" s="10" t="s">
        <v>7127</v>
      </c>
      <c r="F3307" s="10" t="s">
        <v>7126</v>
      </c>
      <c r="G3307" s="11">
        <v>0.59</v>
      </c>
      <c r="H3307" s="11">
        <v>0.86916666666666664</v>
      </c>
      <c r="I3307" s="12">
        <v>9.0499999999999997E-2</v>
      </c>
      <c r="J3307" s="12">
        <v>0.13515958333333333</v>
      </c>
      <c r="K3307" s="12">
        <v>4.7E-2</v>
      </c>
      <c r="L3307" s="12">
        <v>0.10350000000000001</v>
      </c>
      <c r="M3307" s="12">
        <v>6.8320350000000002E-2</v>
      </c>
      <c r="N3307" s="12">
        <v>0.11369156495685523</v>
      </c>
      <c r="O3307" s="12" t="s">
        <v>7128</v>
      </c>
      <c r="P3307" s="12">
        <v>-0.26429397459540949</v>
      </c>
      <c r="Q3307" s="13">
        <v>0.70799999999999996</v>
      </c>
      <c r="R3307" s="13">
        <v>0</v>
      </c>
      <c r="S3307" s="13">
        <v>0.33500000000000002</v>
      </c>
      <c r="T3307" s="13">
        <v>0.33500000000000002</v>
      </c>
      <c r="U3307" s="13">
        <v>1.0429999999999999</v>
      </c>
      <c r="V3307" s="13">
        <v>2.1999999999999999E-2</v>
      </c>
      <c r="W3307" s="13">
        <v>1.0209999999999999</v>
      </c>
      <c r="X3307" s="14">
        <v>2.109300095877277E-2</v>
      </c>
      <c r="Y3307" s="15" t="s">
        <v>7128</v>
      </c>
      <c r="Z3307" s="14" t="s">
        <v>7128</v>
      </c>
      <c r="AA3307" s="14">
        <v>0.32118887823585812</v>
      </c>
      <c r="AB3307" s="14" t="s">
        <v>7128</v>
      </c>
      <c r="AC3307" s="14">
        <v>0.47316384180790966</v>
      </c>
      <c r="AD3307" s="13">
        <v>0.218</v>
      </c>
      <c r="AE3307" s="15">
        <v>5.9947222222222232</v>
      </c>
      <c r="AF3307" s="14">
        <v>0.10954451150103323</v>
      </c>
      <c r="AG3307" s="14" t="s">
        <v>7128</v>
      </c>
      <c r="AH3307" s="15">
        <v>0.75051975051975051</v>
      </c>
      <c r="AI3307" s="5" t="s">
        <v>7128</v>
      </c>
      <c r="AJ3307" s="15" t="s">
        <v>7128</v>
      </c>
      <c r="AK3307" s="15" t="s">
        <v>7128</v>
      </c>
      <c r="AL3307" s="15" t="s">
        <v>7128</v>
      </c>
      <c r="AM3307" s="15" t="s">
        <v>7128</v>
      </c>
      <c r="AN3307" s="15" t="s">
        <v>7128</v>
      </c>
      <c r="AO3307" s="15">
        <v>28.319999999999997</v>
      </c>
      <c r="AP3307" s="15" t="s">
        <v>7128</v>
      </c>
      <c r="AQ3307" s="15" t="s">
        <v>7128</v>
      </c>
      <c r="AR3307" s="15">
        <v>6.3024691358024674</v>
      </c>
      <c r="AS3307" s="15">
        <v>40.839999999999996</v>
      </c>
      <c r="AT3307" s="14" t="s">
        <v>7128</v>
      </c>
      <c r="AU3307" s="14">
        <v>0</v>
      </c>
      <c r="AV3307" s="12" t="s">
        <v>7128</v>
      </c>
      <c r="AW3307" s="12" t="s">
        <v>7128</v>
      </c>
      <c r="AX3307" s="12">
        <v>-0.25900000000000001</v>
      </c>
      <c r="AY3307" s="12" t="s">
        <v>7128</v>
      </c>
      <c r="AZ3307" s="14" t="s">
        <v>7128</v>
      </c>
      <c r="BA3307" s="14" t="s">
        <v>7128</v>
      </c>
      <c r="BB3307" s="14" t="s">
        <v>7128</v>
      </c>
      <c r="BC3307" s="14">
        <v>-0.15060240963855423</v>
      </c>
      <c r="BD3307" s="14">
        <v>-0.87999999999999989</v>
      </c>
      <c r="BE3307" s="14">
        <v>-1</v>
      </c>
      <c r="BF3307" s="14">
        <v>0</v>
      </c>
      <c r="BG3307" s="14" t="s">
        <v>7128</v>
      </c>
      <c r="BH3307" s="13">
        <v>-2.1999999999999999E-2</v>
      </c>
      <c r="BI3307" s="13">
        <v>-2.1999999999999999E-2</v>
      </c>
      <c r="BJ3307" s="13">
        <v>-2.5000000000000001E-2</v>
      </c>
      <c r="BK3307" s="13">
        <v>-2.5000000000000001E-2</v>
      </c>
      <c r="BL3307" s="13">
        <v>2.5000000000000001E-2</v>
      </c>
      <c r="BM3307" s="13">
        <v>2.5000000000000001E-2</v>
      </c>
      <c r="BN3307" s="13">
        <v>-2.5000000000000001E-2</v>
      </c>
      <c r="BO3307" s="13">
        <v>-2.5000000000000001E-2</v>
      </c>
      <c r="BP3307" s="13">
        <v>-2.5000000000000001E-2</v>
      </c>
      <c r="BQ3307" s="13">
        <v>0</v>
      </c>
      <c r="BR3307" s="13">
        <v>0</v>
      </c>
      <c r="BS3307" s="13">
        <v>0</v>
      </c>
      <c r="BT3307" s="14" t="s">
        <v>7128</v>
      </c>
      <c r="BU3307" s="13">
        <v>-2.5000000000000001E-2</v>
      </c>
      <c r="BV3307" s="13">
        <v>-2.1999999999999999E-2</v>
      </c>
      <c r="BW3307" s="13">
        <v>-2.1999999999999999E-2</v>
      </c>
      <c r="BX3307" s="13">
        <v>-0.158</v>
      </c>
      <c r="BY3307" s="13">
        <v>0.16599999999999998</v>
      </c>
      <c r="BZ3307" s="13">
        <v>-0.151</v>
      </c>
      <c r="CA3307" s="13">
        <v>0.16200000000000003</v>
      </c>
      <c r="CB3307" s="13">
        <v>0</v>
      </c>
      <c r="CC3307" s="15">
        <v>1.97</v>
      </c>
      <c r="CD3307" s="15">
        <v>2.54</v>
      </c>
      <c r="CE3307" s="15">
        <v>0.36</v>
      </c>
      <c r="CF3307" s="15" t="s">
        <v>7128</v>
      </c>
      <c r="CG3307" s="15" t="s">
        <v>7128</v>
      </c>
      <c r="CH3307" s="13" t="s">
        <v>7128</v>
      </c>
      <c r="CI3307" s="13" t="s">
        <v>7128</v>
      </c>
      <c r="CJ3307" s="13">
        <v>0</v>
      </c>
      <c r="CK3307" s="12">
        <f t="shared" si="102"/>
        <v>0</v>
      </c>
      <c r="CL3307" s="36">
        <f t="shared" si="103"/>
        <v>0.15432098765432095</v>
      </c>
      <c r="CM3307" s="13" t="s">
        <v>7128</v>
      </c>
      <c r="CN3307" s="13" t="s">
        <v>7128</v>
      </c>
      <c r="CO3307" s="13" t="s">
        <v>7128</v>
      </c>
      <c r="CP3307" s="13" t="s">
        <v>7128</v>
      </c>
      <c r="CQ3307" s="13" t="s">
        <v>7128</v>
      </c>
      <c r="CR3307" s="13" t="s">
        <v>7128</v>
      </c>
      <c r="CS3307" s="13" t="s">
        <v>7128</v>
      </c>
      <c r="CT3307" s="13">
        <v>0</v>
      </c>
      <c r="CU3307" s="13">
        <v>-2.5000000000000001E-2</v>
      </c>
      <c r="CV3307" s="13">
        <v>0.16200000000000003</v>
      </c>
      <c r="CW3307" s="13">
        <v>-2.5000000000000001E-2</v>
      </c>
      <c r="CX3307" s="12" t="s">
        <v>7128</v>
      </c>
      <c r="CY3307" s="12">
        <v>-0.15060240963855423</v>
      </c>
      <c r="CZ3307" s="15" t="s">
        <v>7128</v>
      </c>
      <c r="DA3307" s="20"/>
      <c r="DB3307" s="20"/>
    </row>
    <row r="3308" spans="1:106">
      <c r="A3308" s="8" t="s">
        <v>301</v>
      </c>
      <c r="B3308" s="8" t="s">
        <v>302</v>
      </c>
      <c r="C3308" s="9" t="s">
        <v>7131</v>
      </c>
      <c r="D3308" s="9" t="s">
        <v>7126</v>
      </c>
      <c r="E3308" s="10" t="s">
        <v>7127</v>
      </c>
      <c r="F3308" s="10" t="s">
        <v>7126</v>
      </c>
      <c r="G3308" s="11">
        <v>0.79</v>
      </c>
      <c r="H3308" s="11">
        <v>0.79</v>
      </c>
      <c r="I3308" s="12">
        <v>9.0499999999999997E-2</v>
      </c>
      <c r="J3308" s="12">
        <v>0.127995</v>
      </c>
      <c r="K3308" s="12">
        <v>3.6999999999999998E-2</v>
      </c>
      <c r="L3308" s="12">
        <v>9.35E-2</v>
      </c>
      <c r="M3308" s="12">
        <v>6.1719349999999999E-2</v>
      </c>
      <c r="N3308" s="12">
        <v>0.127995</v>
      </c>
      <c r="O3308" s="12">
        <v>-3.3566847507331368E-2</v>
      </c>
      <c r="P3308" s="12">
        <v>0.32756055555555552</v>
      </c>
      <c r="Q3308" s="13">
        <v>76.2</v>
      </c>
      <c r="R3308" s="13">
        <v>0</v>
      </c>
      <c r="S3308" s="13">
        <v>0</v>
      </c>
      <c r="T3308" s="13">
        <v>0</v>
      </c>
      <c r="U3308" s="13">
        <v>76.2</v>
      </c>
      <c r="V3308" s="13">
        <v>0</v>
      </c>
      <c r="W3308" s="13">
        <v>76.2</v>
      </c>
      <c r="X3308" s="14">
        <v>0</v>
      </c>
      <c r="Y3308" s="15">
        <v>8.9599437807449042E-2</v>
      </c>
      <c r="Z3308" s="14" t="s">
        <v>7128</v>
      </c>
      <c r="AA3308" s="14">
        <v>0</v>
      </c>
      <c r="AB3308" s="14" t="s">
        <v>7128</v>
      </c>
      <c r="AC3308" s="14">
        <v>0</v>
      </c>
      <c r="AD3308" s="13">
        <v>0.53600000000000003</v>
      </c>
      <c r="AE3308" s="15">
        <v>2.6923333333333335</v>
      </c>
      <c r="AF3308" s="14">
        <v>0.20976176963403032</v>
      </c>
      <c r="AG3308" s="14">
        <v>0.54490386975385596</v>
      </c>
      <c r="AH3308" s="15">
        <v>0.46153846153846156</v>
      </c>
      <c r="AI3308" s="5">
        <v>2.5797752808988763</v>
      </c>
      <c r="AJ3308" s="15">
        <v>23.664596273291924</v>
      </c>
      <c r="AK3308" s="15">
        <v>23.664596273291924</v>
      </c>
      <c r="AL3308" s="15" t="s">
        <v>7128</v>
      </c>
      <c r="AM3308" s="15" t="s">
        <v>7128</v>
      </c>
      <c r="AN3308" s="15" t="s">
        <v>7128</v>
      </c>
      <c r="AO3308" s="15">
        <v>5.3783173348390743E-2</v>
      </c>
      <c r="AP3308" s="15">
        <v>0.66376306620209058</v>
      </c>
      <c r="AQ3308" s="15">
        <v>0.51038178164768921</v>
      </c>
      <c r="AR3308" s="15" t="s">
        <v>7128</v>
      </c>
      <c r="AS3308" s="15">
        <v>5.3783173348390743E-2</v>
      </c>
      <c r="AT3308" s="14">
        <v>0</v>
      </c>
      <c r="AU3308" s="14">
        <v>0</v>
      </c>
      <c r="AV3308" s="12">
        <v>-0.35</v>
      </c>
      <c r="AW3308" s="12">
        <v>-0.19</v>
      </c>
      <c r="AX3308" s="12">
        <v>0.16200000000000001</v>
      </c>
      <c r="AY3308" s="12">
        <v>0.14400000000000002</v>
      </c>
      <c r="AZ3308" s="14" t="s">
        <v>7128</v>
      </c>
      <c r="BA3308" s="14" t="s">
        <v>7128</v>
      </c>
      <c r="BB3308" s="14">
        <v>9.4428152492668629E-2</v>
      </c>
      <c r="BC3308" s="14">
        <v>0.45555555555555555</v>
      </c>
      <c r="BD3308" s="14">
        <v>2.2727272727272731E-3</v>
      </c>
      <c r="BE3308" s="14">
        <v>8.1027667984189727E-2</v>
      </c>
      <c r="BF3308" s="14">
        <v>0.5</v>
      </c>
      <c r="BG3308" s="14">
        <v>0.31530000000000002</v>
      </c>
      <c r="BH3308" s="13">
        <v>3.22</v>
      </c>
      <c r="BI3308" s="13">
        <v>3.22</v>
      </c>
      <c r="BJ3308" s="13">
        <v>114.8</v>
      </c>
      <c r="BK3308" s="13">
        <v>114.8</v>
      </c>
      <c r="BL3308" s="13">
        <v>1416.8</v>
      </c>
      <c r="BM3308" s="13">
        <v>1416.8</v>
      </c>
      <c r="BN3308" s="13">
        <v>149.30000000000001</v>
      </c>
      <c r="BO3308" s="13">
        <v>149.30000000000001</v>
      </c>
      <c r="BP3308" s="13">
        <v>57.4</v>
      </c>
      <c r="BQ3308" s="13">
        <v>0</v>
      </c>
      <c r="BR3308" s="13">
        <v>0</v>
      </c>
      <c r="BS3308" s="13">
        <v>-36</v>
      </c>
      <c r="BT3308" s="14">
        <v>-0.62717770034843212</v>
      </c>
      <c r="BU3308" s="13">
        <v>93.4</v>
      </c>
      <c r="BV3308" s="13">
        <v>39.22</v>
      </c>
      <c r="BW3308" s="13">
        <v>39.22</v>
      </c>
      <c r="BX3308" s="13">
        <v>34.1</v>
      </c>
      <c r="BY3308" s="13">
        <v>126</v>
      </c>
      <c r="BZ3308" s="13">
        <v>0</v>
      </c>
      <c r="CA3308" s="13">
        <v>0</v>
      </c>
      <c r="CB3308" s="13">
        <v>0</v>
      </c>
      <c r="CC3308" s="15">
        <v>0.76200000000000001</v>
      </c>
      <c r="CD3308" s="15">
        <v>1.39</v>
      </c>
      <c r="CE3308" s="15">
        <v>0.36</v>
      </c>
      <c r="CF3308" s="15" t="s">
        <v>7128</v>
      </c>
      <c r="CG3308" s="15" t="s">
        <v>7128</v>
      </c>
      <c r="CH3308" s="13">
        <v>40.5</v>
      </c>
      <c r="CI3308" s="13">
        <v>18.7</v>
      </c>
      <c r="CJ3308" s="13">
        <v>0</v>
      </c>
      <c r="CK3308" s="12">
        <f t="shared" si="102"/>
        <v>0</v>
      </c>
      <c r="CL3308" s="36" t="str">
        <f t="shared" si="103"/>
        <v>NA</v>
      </c>
      <c r="CM3308" s="13">
        <v>7.45</v>
      </c>
      <c r="CN3308" s="13">
        <v>4.07</v>
      </c>
      <c r="CO3308" s="13">
        <v>3.22</v>
      </c>
      <c r="CP3308" s="13">
        <v>76.2</v>
      </c>
      <c r="CQ3308" s="13">
        <v>149.30000000000001</v>
      </c>
      <c r="CR3308" s="13">
        <v>76.2</v>
      </c>
      <c r="CS3308" s="13" t="s">
        <v>7128</v>
      </c>
      <c r="CT3308" s="13">
        <v>0</v>
      </c>
      <c r="CU3308" s="13">
        <v>114.8</v>
      </c>
      <c r="CV3308" s="13">
        <v>0</v>
      </c>
      <c r="CW3308" s="13">
        <v>149.30000000000001</v>
      </c>
      <c r="CX3308" s="12">
        <v>9.4428152492668629E-2</v>
      </c>
      <c r="CY3308" s="12">
        <v>0.45555555555555555</v>
      </c>
      <c r="CZ3308" s="15">
        <v>0.51038178164768921</v>
      </c>
      <c r="DA3308" s="20"/>
      <c r="DB3308" s="20"/>
    </row>
    <row r="3309" spans="1:106">
      <c r="A3309" s="8" t="s">
        <v>1555</v>
      </c>
      <c r="B3309" s="8" t="s">
        <v>1556</v>
      </c>
      <c r="C3309" s="9" t="s">
        <v>7148</v>
      </c>
      <c r="D3309" s="9" t="s">
        <v>7126</v>
      </c>
      <c r="E3309" s="10" t="s">
        <v>7127</v>
      </c>
      <c r="F3309" s="10" t="s">
        <v>7126</v>
      </c>
      <c r="G3309" s="11">
        <v>0.67</v>
      </c>
      <c r="H3309" s="11">
        <v>9.375208011071777</v>
      </c>
      <c r="I3309" s="12">
        <v>9.0499999999999997E-2</v>
      </c>
      <c r="J3309" s="12">
        <v>0.90495632500199574</v>
      </c>
      <c r="K3309" s="12">
        <v>3.6999999999999998E-2</v>
      </c>
      <c r="L3309" s="12">
        <v>9.35E-2</v>
      </c>
      <c r="M3309" s="12">
        <v>6.1719349999999999E-2</v>
      </c>
      <c r="N3309" s="12">
        <v>0.12198134872942876</v>
      </c>
      <c r="O3309" s="12" t="s">
        <v>7128</v>
      </c>
      <c r="P3309" s="12">
        <v>-32.333714287008391</v>
      </c>
      <c r="Q3309" s="13">
        <v>6.45</v>
      </c>
      <c r="R3309" s="13">
        <v>0.10386816628799354</v>
      </c>
      <c r="S3309" s="13">
        <v>83.7</v>
      </c>
      <c r="T3309" s="13">
        <v>83.803868166287998</v>
      </c>
      <c r="U3309" s="13">
        <v>90.253868166288001</v>
      </c>
      <c r="V3309" s="13">
        <v>0</v>
      </c>
      <c r="W3309" s="13">
        <v>90.253868166288001</v>
      </c>
      <c r="X3309" s="14">
        <v>0</v>
      </c>
      <c r="Y3309" s="15">
        <v>1.968503937007874E-2</v>
      </c>
      <c r="Z3309" s="14" t="s">
        <v>7128</v>
      </c>
      <c r="AA3309" s="14">
        <v>0.92853491898966345</v>
      </c>
      <c r="AB3309" s="14" t="s">
        <v>7128</v>
      </c>
      <c r="AC3309" s="14">
        <v>12.992847777719069</v>
      </c>
      <c r="AD3309" s="13">
        <v>0.16900000000000001</v>
      </c>
      <c r="AE3309" s="15">
        <v>1.2351111111111113</v>
      </c>
      <c r="AF3309" s="14">
        <v>3.1622776601683791E-2</v>
      </c>
      <c r="AG3309" s="14">
        <v>0.53126264690828773</v>
      </c>
      <c r="AH3309" s="15">
        <v>0.360178970917226</v>
      </c>
      <c r="AI3309" s="5" t="s">
        <v>7128</v>
      </c>
      <c r="AJ3309" s="15" t="s">
        <v>7128</v>
      </c>
      <c r="AK3309" s="15" t="s">
        <v>7128</v>
      </c>
      <c r="AL3309" s="15" t="s">
        <v>7128</v>
      </c>
      <c r="AM3309" s="15" t="s">
        <v>7128</v>
      </c>
      <c r="AN3309" s="15" t="s">
        <v>7128</v>
      </c>
      <c r="AO3309" s="15">
        <v>5.6828193832599121E-2</v>
      </c>
      <c r="AP3309" s="15" t="s">
        <v>7128</v>
      </c>
      <c r="AQ3309" s="15">
        <v>47.627371064004222</v>
      </c>
      <c r="AR3309" s="15">
        <v>1.1175030396075218</v>
      </c>
      <c r="AS3309" s="15">
        <v>0.79518826578227308</v>
      </c>
      <c r="AT3309" s="14" t="s">
        <v>7128</v>
      </c>
      <c r="AU3309" s="14">
        <v>0</v>
      </c>
      <c r="AV3309" s="12" t="s">
        <v>7128</v>
      </c>
      <c r="AW3309" s="12" t="s">
        <v>7128</v>
      </c>
      <c r="AX3309" s="12" t="s">
        <v>7128</v>
      </c>
      <c r="AY3309" s="12" t="s">
        <v>7128</v>
      </c>
      <c r="AZ3309" s="14" t="s">
        <v>7128</v>
      </c>
      <c r="BA3309" s="14" t="s">
        <v>7128</v>
      </c>
      <c r="BB3309" s="14" t="s">
        <v>7128</v>
      </c>
      <c r="BC3309" s="14">
        <v>-32.211732938278963</v>
      </c>
      <c r="BD3309" s="14">
        <v>-0.10211267605633803</v>
      </c>
      <c r="BE3309" s="14">
        <v>-2.9452232687126746E-2</v>
      </c>
      <c r="BF3309" s="14">
        <v>0</v>
      </c>
      <c r="BG3309" s="14">
        <v>1.47E-2</v>
      </c>
      <c r="BH3309" s="13">
        <v>-6.06</v>
      </c>
      <c r="BI3309" s="13">
        <v>-11.6</v>
      </c>
      <c r="BJ3309" s="13">
        <v>-3.4</v>
      </c>
      <c r="BK3309" s="13">
        <v>-3.3457736332575982</v>
      </c>
      <c r="BL3309" s="13">
        <v>113.5</v>
      </c>
      <c r="BM3309" s="13">
        <v>113.6</v>
      </c>
      <c r="BN3309" s="13">
        <v>6.48</v>
      </c>
      <c r="BO3309" s="13">
        <v>1.895</v>
      </c>
      <c r="BP3309" s="13">
        <v>-3.3457736332575982</v>
      </c>
      <c r="BQ3309" s="13">
        <v>0</v>
      </c>
      <c r="BR3309" s="13">
        <v>0</v>
      </c>
      <c r="BS3309" s="13">
        <v>-4.2</v>
      </c>
      <c r="BT3309" s="14" t="s">
        <v>7128</v>
      </c>
      <c r="BU3309" s="13">
        <v>0.85422636674240193</v>
      </c>
      <c r="BV3309" s="13">
        <v>-7.3999999999999995</v>
      </c>
      <c r="BW3309" s="13">
        <v>-7.3999999999999995</v>
      </c>
      <c r="BX3309" s="13">
        <v>0</v>
      </c>
      <c r="BY3309" s="13">
        <v>0.10386816628799354</v>
      </c>
      <c r="BZ3309" s="13">
        <v>-3.04</v>
      </c>
      <c r="CA3309" s="13">
        <v>80.763868166287992</v>
      </c>
      <c r="CB3309" s="13">
        <v>0</v>
      </c>
      <c r="CC3309" s="15">
        <v>0.112</v>
      </c>
      <c r="CD3309" s="15">
        <v>1.1200000000000001</v>
      </c>
      <c r="CE3309" s="15">
        <v>0.36</v>
      </c>
      <c r="CF3309" s="15" t="s">
        <v>7128</v>
      </c>
      <c r="CG3309" s="15" t="s">
        <v>7128</v>
      </c>
      <c r="CH3309" s="13" t="s">
        <v>7128</v>
      </c>
      <c r="CI3309" s="13" t="s">
        <v>7128</v>
      </c>
      <c r="CJ3309" s="13">
        <v>0</v>
      </c>
      <c r="CK3309" s="12">
        <f t="shared" si="102"/>
        <v>0</v>
      </c>
      <c r="CL3309" s="36">
        <f t="shared" si="103"/>
        <v>1.4053314009961764</v>
      </c>
      <c r="CM3309" s="13" t="s">
        <v>7128</v>
      </c>
      <c r="CN3309" s="13" t="s">
        <v>7128</v>
      </c>
      <c r="CO3309" s="13" t="s">
        <v>7128</v>
      </c>
      <c r="CP3309" s="13" t="s">
        <v>7128</v>
      </c>
      <c r="CQ3309" s="13">
        <v>1.895</v>
      </c>
      <c r="CR3309" s="13">
        <v>90.253868166288001</v>
      </c>
      <c r="CS3309" s="13" t="s">
        <v>7128</v>
      </c>
      <c r="CT3309" s="13">
        <v>0</v>
      </c>
      <c r="CU3309" s="13">
        <v>-3.3457736332575982</v>
      </c>
      <c r="CV3309" s="13">
        <v>80.763868166287992</v>
      </c>
      <c r="CW3309" s="13">
        <v>6.48</v>
      </c>
      <c r="CX3309" s="12" t="s">
        <v>7128</v>
      </c>
      <c r="CY3309" s="12">
        <v>-32.211732938278963</v>
      </c>
      <c r="CZ3309" s="15">
        <v>13.928066075044443</v>
      </c>
      <c r="DA3309" s="20"/>
      <c r="DB3309" s="20"/>
    </row>
    <row r="3310" spans="1:106">
      <c r="A3310" s="8" t="s">
        <v>447</v>
      </c>
      <c r="B3310" s="8" t="s">
        <v>448</v>
      </c>
      <c r="C3310" s="9" t="s">
        <v>7131</v>
      </c>
      <c r="D3310" s="9" t="s">
        <v>7126</v>
      </c>
      <c r="E3310" s="10" t="s">
        <v>7127</v>
      </c>
      <c r="F3310" s="10" t="s">
        <v>7126</v>
      </c>
      <c r="G3310" s="11">
        <v>0.79</v>
      </c>
      <c r="H3310" s="11">
        <v>2.8100606796116501</v>
      </c>
      <c r="I3310" s="12">
        <v>9.0499999999999997E-2</v>
      </c>
      <c r="J3310" s="12">
        <v>0.31081049150485429</v>
      </c>
      <c r="K3310" s="12">
        <v>3.6999999999999998E-2</v>
      </c>
      <c r="L3310" s="12">
        <v>9.35E-2</v>
      </c>
      <c r="M3310" s="12">
        <v>6.1719349999999999E-2</v>
      </c>
      <c r="N3310" s="12">
        <v>0.13174701994199933</v>
      </c>
      <c r="O3310" s="12">
        <v>-0.44083660116542872</v>
      </c>
      <c r="P3310" s="12">
        <v>-4.3726410238263846E-2</v>
      </c>
      <c r="Q3310" s="13">
        <v>82.4</v>
      </c>
      <c r="R3310" s="13">
        <v>0</v>
      </c>
      <c r="S3310" s="13">
        <v>210.7</v>
      </c>
      <c r="T3310" s="13">
        <v>210.7</v>
      </c>
      <c r="U3310" s="13">
        <v>293.10000000000002</v>
      </c>
      <c r="V3310" s="13">
        <v>17.7</v>
      </c>
      <c r="W3310" s="13">
        <v>275.40000000000003</v>
      </c>
      <c r="X3310" s="14">
        <v>6.0388945752302962E-2</v>
      </c>
      <c r="Y3310" s="15">
        <v>9.6473970944309928E-3</v>
      </c>
      <c r="Z3310" s="14">
        <v>0.73800350262697023</v>
      </c>
      <c r="AA3310" s="14">
        <v>0.71886728079153861</v>
      </c>
      <c r="AB3310" s="14">
        <v>2.8168449197860963</v>
      </c>
      <c r="AC3310" s="14">
        <v>2.5570388349514559</v>
      </c>
      <c r="AD3310" s="13">
        <v>6.2E-2</v>
      </c>
      <c r="AE3310" s="15">
        <v>1.977138888888889</v>
      </c>
      <c r="AF3310" s="14">
        <v>0.11832159566199232</v>
      </c>
      <c r="AG3310" s="14">
        <v>0.62245610860755241</v>
      </c>
      <c r="AH3310" s="15">
        <v>0.43147208121827413</v>
      </c>
      <c r="AI3310" s="5">
        <v>0.66435185185185175</v>
      </c>
      <c r="AJ3310" s="15" t="s">
        <v>7128</v>
      </c>
      <c r="AK3310" s="15" t="s">
        <v>7128</v>
      </c>
      <c r="AL3310" s="15" t="s">
        <v>7128</v>
      </c>
      <c r="AM3310" s="15" t="s">
        <v>7128</v>
      </c>
      <c r="AN3310" s="15">
        <v>1.1016042780748665</v>
      </c>
      <c r="AO3310" s="15">
        <v>0.10319348778960552</v>
      </c>
      <c r="AP3310" s="15">
        <v>9.5958188153310111</v>
      </c>
      <c r="AQ3310" s="15">
        <v>5.1766917293233083</v>
      </c>
      <c r="AR3310" s="15">
        <v>1.0283793876026888</v>
      </c>
      <c r="AS3310" s="15">
        <v>0.34489668127739515</v>
      </c>
      <c r="AT3310" s="14" t="s">
        <v>7128</v>
      </c>
      <c r="AU3310" s="14">
        <v>0</v>
      </c>
      <c r="AV3310" s="12" t="s">
        <v>7128</v>
      </c>
      <c r="AW3310" s="12" t="s">
        <v>7128</v>
      </c>
      <c r="AX3310" s="12">
        <v>1.49E-2</v>
      </c>
      <c r="AY3310" s="12">
        <v>0.115</v>
      </c>
      <c r="AZ3310" s="14" t="s">
        <v>7128</v>
      </c>
      <c r="BA3310" s="14" t="s">
        <v>7128</v>
      </c>
      <c r="BB3310" s="14">
        <v>-0.13002610966057443</v>
      </c>
      <c r="BC3310" s="14">
        <v>8.8020609703735486E-2</v>
      </c>
      <c r="BD3310" s="14">
        <v>-6.2366938008766443E-3</v>
      </c>
      <c r="BE3310" s="14">
        <v>3.5942391984971823E-2</v>
      </c>
      <c r="BF3310" s="14">
        <v>0</v>
      </c>
      <c r="BG3310" s="14">
        <v>7.7499999999999999E-2</v>
      </c>
      <c r="BH3310" s="13">
        <v>-4.9800000000000004</v>
      </c>
      <c r="BI3310" s="13">
        <v>-4.9800000000000004</v>
      </c>
      <c r="BJ3310" s="13">
        <v>28.7</v>
      </c>
      <c r="BK3310" s="13">
        <v>28.7</v>
      </c>
      <c r="BL3310" s="13">
        <v>798.5</v>
      </c>
      <c r="BM3310" s="13">
        <v>798.5</v>
      </c>
      <c r="BN3310" s="13">
        <v>53.2</v>
      </c>
      <c r="BO3310" s="13">
        <v>53.2</v>
      </c>
      <c r="BP3310" s="13">
        <v>28.7</v>
      </c>
      <c r="BQ3310" s="13">
        <v>0</v>
      </c>
      <c r="BR3310" s="13">
        <v>0</v>
      </c>
      <c r="BS3310" s="13">
        <v>-17.399999999999999</v>
      </c>
      <c r="BT3310" s="14">
        <v>-0.60627177700348434</v>
      </c>
      <c r="BU3310" s="13">
        <v>46.099999999999994</v>
      </c>
      <c r="BV3310" s="13">
        <v>12.419999999999998</v>
      </c>
      <c r="BW3310" s="13">
        <v>12.419999999999998</v>
      </c>
      <c r="BX3310" s="13">
        <v>38.299999999999997</v>
      </c>
      <c r="BY3310" s="13">
        <v>326.06000000000006</v>
      </c>
      <c r="BZ3310" s="13">
        <v>74.8</v>
      </c>
      <c r="CA3310" s="13">
        <v>267.8</v>
      </c>
      <c r="CB3310" s="13">
        <v>0</v>
      </c>
      <c r="CC3310" s="15">
        <v>0.49099999999999999</v>
      </c>
      <c r="CD3310" s="15">
        <v>1.1599999999999999</v>
      </c>
      <c r="CE3310" s="15">
        <v>0.36</v>
      </c>
      <c r="CF3310" s="15" t="s">
        <v>7128</v>
      </c>
      <c r="CG3310" s="15" t="s">
        <v>7128</v>
      </c>
      <c r="CH3310" s="13" t="s">
        <v>7128</v>
      </c>
      <c r="CI3310" s="13" t="s">
        <v>7128</v>
      </c>
      <c r="CJ3310" s="13">
        <v>0</v>
      </c>
      <c r="CK3310" s="12">
        <f t="shared" si="102"/>
        <v>0</v>
      </c>
      <c r="CL3310" s="36">
        <f t="shared" si="103"/>
        <v>2.9817027632561612</v>
      </c>
      <c r="CM3310" s="13" t="s">
        <v>7128</v>
      </c>
      <c r="CN3310" s="13" t="s">
        <v>7128</v>
      </c>
      <c r="CO3310" s="13" t="s">
        <v>7128</v>
      </c>
      <c r="CP3310" s="13" t="s">
        <v>7128</v>
      </c>
      <c r="CQ3310" s="13">
        <v>53.2</v>
      </c>
      <c r="CR3310" s="13">
        <v>275.40000000000003</v>
      </c>
      <c r="CS3310" s="13" t="s">
        <v>7128</v>
      </c>
      <c r="CT3310" s="13">
        <v>3.8599999999999995E-2</v>
      </c>
      <c r="CU3310" s="13">
        <v>28.683</v>
      </c>
      <c r="CV3310" s="13">
        <v>267.83859999999999</v>
      </c>
      <c r="CW3310" s="13">
        <v>53.2</v>
      </c>
      <c r="CX3310" s="12">
        <v>-0.13033861434689845</v>
      </c>
      <c r="CY3310" s="12">
        <v>8.7958059310895523E-2</v>
      </c>
      <c r="CZ3310" s="15">
        <v>5.1766917293233083</v>
      </c>
      <c r="DA3310" s="20"/>
      <c r="DB3310" s="20"/>
    </row>
    <row r="3311" spans="1:106">
      <c r="A3311" s="8" t="s">
        <v>3519</v>
      </c>
      <c r="B3311" s="8" t="s">
        <v>3520</v>
      </c>
      <c r="C3311" s="9" t="s">
        <v>7173</v>
      </c>
      <c r="D3311" s="9" t="s">
        <v>7126</v>
      </c>
      <c r="E3311" s="10" t="s">
        <v>7127</v>
      </c>
      <c r="F3311" s="10" t="s">
        <v>7126</v>
      </c>
      <c r="G3311" s="11">
        <v>0.62</v>
      </c>
      <c r="H3311" s="11">
        <v>0.90985843920145182</v>
      </c>
      <c r="I3311" s="12">
        <v>9.0499999999999997E-2</v>
      </c>
      <c r="J3311" s="12">
        <v>0.13884218874773138</v>
      </c>
      <c r="K3311" s="12">
        <v>4.7E-2</v>
      </c>
      <c r="L3311" s="12">
        <v>0.10350000000000001</v>
      </c>
      <c r="M3311" s="12">
        <v>6.8320350000000002E-2</v>
      </c>
      <c r="N3311" s="12">
        <v>0.11225198725268512</v>
      </c>
      <c r="O3311" s="12" t="s">
        <v>7128</v>
      </c>
      <c r="P3311" s="12" t="s">
        <v>7128</v>
      </c>
      <c r="Q3311" s="13">
        <v>3.8</v>
      </c>
      <c r="R3311" s="13">
        <v>0</v>
      </c>
      <c r="S3311" s="13">
        <v>2.2999999999999998</v>
      </c>
      <c r="T3311" s="13">
        <v>2.2999999999999998</v>
      </c>
      <c r="U3311" s="13">
        <v>6.1</v>
      </c>
      <c r="V3311" s="13">
        <v>0</v>
      </c>
      <c r="W3311" s="13">
        <v>6.1</v>
      </c>
      <c r="X3311" s="14">
        <v>0</v>
      </c>
      <c r="Y3311" s="15">
        <v>0.39473684210526316</v>
      </c>
      <c r="Z3311" s="14">
        <v>0.62330623306233068</v>
      </c>
      <c r="AA3311" s="14">
        <v>0.37704918032786883</v>
      </c>
      <c r="AB3311" s="14">
        <v>1.6546762589928057</v>
      </c>
      <c r="AC3311" s="14">
        <v>0.60526315789473684</v>
      </c>
      <c r="AD3311" s="13">
        <v>0.249</v>
      </c>
      <c r="AE3311" s="15">
        <v>0.19155555555555553</v>
      </c>
      <c r="AF3311" s="14">
        <v>3.1622776601683791E-2</v>
      </c>
      <c r="AG3311" s="14" t="s">
        <v>7128</v>
      </c>
      <c r="AH3311" s="15">
        <v>0.69892473118279574</v>
      </c>
      <c r="AI3311" s="5">
        <v>0.95495495495495497</v>
      </c>
      <c r="AJ3311" s="15">
        <v>16.964285714285712</v>
      </c>
      <c r="AK3311" s="15">
        <v>16.964285714285712</v>
      </c>
      <c r="AL3311" s="15" t="s">
        <v>7128</v>
      </c>
      <c r="AM3311" s="15" t="s">
        <v>7128</v>
      </c>
      <c r="AN3311" s="15">
        <v>2.7338129496402876</v>
      </c>
      <c r="AO3311" s="15">
        <v>0.32203389830508472</v>
      </c>
      <c r="AP3311" s="15">
        <v>28.773584905660375</v>
      </c>
      <c r="AQ3311" s="15">
        <v>22.101449275362317</v>
      </c>
      <c r="AR3311" s="15">
        <v>1.6531165311653118</v>
      </c>
      <c r="AS3311" s="15">
        <v>0.51694915254237284</v>
      </c>
      <c r="AT3311" s="14">
        <v>0</v>
      </c>
      <c r="AU3311" s="14">
        <v>0</v>
      </c>
      <c r="AV3311" s="12">
        <v>0.188</v>
      </c>
      <c r="AW3311" s="12">
        <v>0.10099999999999999</v>
      </c>
      <c r="AX3311" s="12">
        <v>0.14599999999999999</v>
      </c>
      <c r="AY3311" s="12">
        <v>0.32</v>
      </c>
      <c r="AZ3311" s="14" t="s">
        <v>7128</v>
      </c>
      <c r="BA3311" s="14" t="s">
        <v>7128</v>
      </c>
      <c r="BB3311" s="14" t="s">
        <v>7128</v>
      </c>
      <c r="BC3311" s="14" t="s">
        <v>7128</v>
      </c>
      <c r="BD3311" s="14">
        <v>1.8983050847457626E-2</v>
      </c>
      <c r="BE3311" s="14">
        <v>1.7966101694915252E-2</v>
      </c>
      <c r="BF3311" s="14">
        <v>0.22758620689655176</v>
      </c>
      <c r="BG3311" s="14">
        <v>9.4499999999999987E-2</v>
      </c>
      <c r="BH3311" s="13">
        <v>0.224</v>
      </c>
      <c r="BI3311" s="13">
        <v>0.224</v>
      </c>
      <c r="BJ3311" s="13">
        <v>0.21199999999999999</v>
      </c>
      <c r="BK3311" s="13">
        <v>0.21199999999999999</v>
      </c>
      <c r="BL3311" s="13">
        <v>11.8</v>
      </c>
      <c r="BM3311" s="13">
        <v>11.8</v>
      </c>
      <c r="BN3311" s="13">
        <v>0.27600000000000002</v>
      </c>
      <c r="BO3311" s="13">
        <v>0.27600000000000002</v>
      </c>
      <c r="BP3311" s="13">
        <v>0.16375172413793102</v>
      </c>
      <c r="BQ3311" s="13">
        <v>0</v>
      </c>
      <c r="BR3311" s="13">
        <v>0</v>
      </c>
      <c r="BS3311" s="13">
        <v>-0.1</v>
      </c>
      <c r="BT3311" s="14">
        <v>-0.61068059299191391</v>
      </c>
      <c r="BU3311" s="13">
        <v>0.26375172413793102</v>
      </c>
      <c r="BV3311" s="13">
        <v>0.32400000000000001</v>
      </c>
      <c r="BW3311" s="13">
        <v>0.32400000000000001</v>
      </c>
      <c r="BX3311" s="13">
        <v>0</v>
      </c>
      <c r="BY3311" s="13">
        <v>0</v>
      </c>
      <c r="BZ3311" s="13">
        <v>1.39</v>
      </c>
      <c r="CA3311" s="13">
        <v>3.6899999999999995</v>
      </c>
      <c r="CB3311" s="13">
        <v>0</v>
      </c>
      <c r="CC3311" s="15">
        <v>-0.26500000000000001</v>
      </c>
      <c r="CD3311" s="15">
        <v>0.747</v>
      </c>
      <c r="CE3311" s="15">
        <v>0.36</v>
      </c>
      <c r="CF3311" s="15" t="s">
        <v>7128</v>
      </c>
      <c r="CG3311" s="15">
        <v>1.7127609360208813</v>
      </c>
      <c r="CH3311" s="13" t="s">
        <v>7128</v>
      </c>
      <c r="CI3311" s="13">
        <v>0.11557142857142856</v>
      </c>
      <c r="CJ3311" s="13">
        <v>0</v>
      </c>
      <c r="CK3311" s="12">
        <f t="shared" si="102"/>
        <v>0</v>
      </c>
      <c r="CL3311" s="36">
        <f t="shared" si="103"/>
        <v>3.1978319783197837</v>
      </c>
      <c r="CM3311" s="13">
        <v>0.28999999999999998</v>
      </c>
      <c r="CN3311" s="13">
        <v>6.6000000000000003E-2</v>
      </c>
      <c r="CO3311" s="13">
        <v>0.224</v>
      </c>
      <c r="CP3311" s="13">
        <v>3.8</v>
      </c>
      <c r="CQ3311" s="13">
        <v>0.27600000000000002</v>
      </c>
      <c r="CR3311" s="13">
        <v>6.1</v>
      </c>
      <c r="CS3311" s="13" t="s">
        <v>7128</v>
      </c>
      <c r="CT3311" s="13">
        <v>0</v>
      </c>
      <c r="CU3311" s="13">
        <v>0.21199999999999999</v>
      </c>
      <c r="CV3311" s="13">
        <v>3.6899999999999995</v>
      </c>
      <c r="CW3311" s="13">
        <v>0.27600000000000002</v>
      </c>
      <c r="CX3311" s="12" t="s">
        <v>7128</v>
      </c>
      <c r="CY3311" s="12" t="s">
        <v>7128</v>
      </c>
      <c r="CZ3311" s="15">
        <v>22.101449275362317</v>
      </c>
      <c r="DA3311" s="20"/>
      <c r="DB3311" s="20"/>
    </row>
    <row r="3312" spans="1:106">
      <c r="A3312" s="8" t="s">
        <v>923</v>
      </c>
      <c r="B3312" s="8" t="s">
        <v>924</v>
      </c>
      <c r="C3312" s="9" t="s">
        <v>7147</v>
      </c>
      <c r="D3312" s="9" t="s">
        <v>7126</v>
      </c>
      <c r="E3312" s="10" t="s">
        <v>7127</v>
      </c>
      <c r="F3312" s="10" t="s">
        <v>7126</v>
      </c>
      <c r="G3312" s="11">
        <v>0.99</v>
      </c>
      <c r="H3312" s="11">
        <v>1.0068965986394558</v>
      </c>
      <c r="I3312" s="12">
        <v>9.0499999999999997E-2</v>
      </c>
      <c r="J3312" s="12">
        <v>0.14762414217687075</v>
      </c>
      <c r="K3312" s="12">
        <v>3.2000000000000001E-2</v>
      </c>
      <c r="L3312" s="12">
        <v>8.8499999999999995E-2</v>
      </c>
      <c r="M3312" s="12">
        <v>5.8418850000000001E-2</v>
      </c>
      <c r="N3312" s="12">
        <v>0.14549174475431609</v>
      </c>
      <c r="O3312" s="12">
        <v>6.5181884188477646E-2</v>
      </c>
      <c r="P3312" s="12">
        <v>4.0711804493141657E-2</v>
      </c>
      <c r="Q3312" s="13">
        <v>441</v>
      </c>
      <c r="R3312" s="13">
        <v>0</v>
      </c>
      <c r="S3312" s="13">
        <v>10.8</v>
      </c>
      <c r="T3312" s="13">
        <v>10.8</v>
      </c>
      <c r="U3312" s="13">
        <v>451.8</v>
      </c>
      <c r="V3312" s="13">
        <v>0.35399999999999998</v>
      </c>
      <c r="W3312" s="13">
        <v>451.44600000000003</v>
      </c>
      <c r="X3312" s="14">
        <v>7.8353253652058423E-4</v>
      </c>
      <c r="Y3312" s="15">
        <v>5.0335570469798654E-2</v>
      </c>
      <c r="Z3312" s="14">
        <v>0.15168539325842698</v>
      </c>
      <c r="AA3312" s="14">
        <v>2.3904382470119521E-2</v>
      </c>
      <c r="AB3312" s="14">
        <v>0.17880794701986757</v>
      </c>
      <c r="AC3312" s="14">
        <v>2.4489795918367349E-2</v>
      </c>
      <c r="AD3312" s="13">
        <v>14.77</v>
      </c>
      <c r="AE3312" s="15">
        <v>0.97919444444444448</v>
      </c>
      <c r="AF3312" s="14">
        <v>0.10488088481701516</v>
      </c>
      <c r="AG3312" s="14">
        <v>0.34038614436067638</v>
      </c>
      <c r="AH3312" s="15">
        <v>0.24983255190890827</v>
      </c>
      <c r="AI3312" s="5">
        <v>5.7272727272727275</v>
      </c>
      <c r="AJ3312" s="15">
        <v>39.026548672566371</v>
      </c>
      <c r="AK3312" s="15">
        <v>39.026548672566371</v>
      </c>
      <c r="AL3312" s="15">
        <v>26.75724637681159</v>
      </c>
      <c r="AM3312" s="15">
        <v>1.8495994631548043</v>
      </c>
      <c r="AN3312" s="15">
        <v>7.3013245033112586</v>
      </c>
      <c r="AO3312" s="15">
        <v>1.5789473684210527</v>
      </c>
      <c r="AP3312" s="15">
        <v>23.886031746031748</v>
      </c>
      <c r="AQ3312" s="15">
        <v>21.395545023696684</v>
      </c>
      <c r="AR3312" s="15">
        <v>6.3722157919995484</v>
      </c>
      <c r="AS3312" s="15">
        <v>1.6163480128893664</v>
      </c>
      <c r="AT3312" s="14">
        <v>0.19026548672566371</v>
      </c>
      <c r="AU3312" s="14">
        <v>4.8752834467120183E-3</v>
      </c>
      <c r="AV3312" s="12">
        <v>0.11699999999999999</v>
      </c>
      <c r="AW3312" s="12">
        <v>0.22699999999999998</v>
      </c>
      <c r="AX3312" s="12">
        <v>0.21899999999999997</v>
      </c>
      <c r="AY3312" s="12">
        <v>0.309</v>
      </c>
      <c r="AZ3312" s="14">
        <v>0.21100000000000002</v>
      </c>
      <c r="BA3312" s="14">
        <v>0.16800000000000001</v>
      </c>
      <c r="BB3312" s="14">
        <v>0.2128060263653484</v>
      </c>
      <c r="BC3312" s="14">
        <v>0.18620354924745774</v>
      </c>
      <c r="BD3312" s="14">
        <v>4.0458288578589331E-2</v>
      </c>
      <c r="BE3312" s="14">
        <v>6.7669172932330823E-2</v>
      </c>
      <c r="BF3312" s="14">
        <v>0.30308641975308642</v>
      </c>
      <c r="BG3312" s="14">
        <v>0.16289999999999999</v>
      </c>
      <c r="BH3312" s="13">
        <v>11.3</v>
      </c>
      <c r="BI3312" s="13">
        <v>11.3</v>
      </c>
      <c r="BJ3312" s="13">
        <v>18.899999999999999</v>
      </c>
      <c r="BK3312" s="13">
        <v>18.899999999999999</v>
      </c>
      <c r="BL3312" s="13">
        <v>279.3</v>
      </c>
      <c r="BM3312" s="13">
        <v>279.3</v>
      </c>
      <c r="BN3312" s="13">
        <v>21.1</v>
      </c>
      <c r="BO3312" s="13">
        <v>21.1</v>
      </c>
      <c r="BP3312" s="13">
        <v>13.171666666666665</v>
      </c>
      <c r="BQ3312" s="13">
        <v>6.49</v>
      </c>
      <c r="BR3312" s="13">
        <v>3.7800000000000002</v>
      </c>
      <c r="BS3312" s="13">
        <v>-0.49</v>
      </c>
      <c r="BT3312" s="14">
        <v>0.24977856510186008</v>
      </c>
      <c r="BU3312" s="13">
        <v>9.8816666666666642</v>
      </c>
      <c r="BV3312" s="13">
        <v>1.5200000000000014</v>
      </c>
      <c r="BW3312" s="13">
        <v>8.0100000000000016</v>
      </c>
      <c r="BX3312" s="13">
        <v>53.1</v>
      </c>
      <c r="BY3312" s="13">
        <v>70.738</v>
      </c>
      <c r="BZ3312" s="13">
        <v>60.4</v>
      </c>
      <c r="CA3312" s="13">
        <v>70.846000000000004</v>
      </c>
      <c r="CB3312" s="13">
        <v>-2.15</v>
      </c>
      <c r="CC3312" s="15">
        <v>0.23799999999999999</v>
      </c>
      <c r="CD3312" s="15">
        <v>0.58499999999999996</v>
      </c>
      <c r="CE3312" s="15">
        <v>0.36</v>
      </c>
      <c r="CF3312" s="15" t="s">
        <v>7128</v>
      </c>
      <c r="CG3312" s="15" t="s">
        <v>7128</v>
      </c>
      <c r="CH3312" s="13" t="s">
        <v>7128</v>
      </c>
      <c r="CI3312" s="13" t="s">
        <v>7128</v>
      </c>
      <c r="CJ3312" s="13">
        <v>-2.15</v>
      </c>
      <c r="CK3312" s="12">
        <f t="shared" si="102"/>
        <v>1.414473684210525</v>
      </c>
      <c r="CL3312" s="36">
        <f t="shared" si="103"/>
        <v>3.9423538379019281</v>
      </c>
      <c r="CM3312" s="13">
        <v>16.2</v>
      </c>
      <c r="CN3312" s="13">
        <v>4.91</v>
      </c>
      <c r="CO3312" s="13">
        <v>11.3</v>
      </c>
      <c r="CP3312" s="13">
        <v>441</v>
      </c>
      <c r="CQ3312" s="13">
        <v>21.1</v>
      </c>
      <c r="CR3312" s="13">
        <v>451.44600000000003</v>
      </c>
      <c r="CS3312" s="13">
        <v>1.5200000000000014</v>
      </c>
      <c r="CT3312" s="13">
        <v>2.2959999999999998</v>
      </c>
      <c r="CU3312" s="13">
        <v>19.118999999999996</v>
      </c>
      <c r="CV3312" s="13">
        <v>73.14200000000001</v>
      </c>
      <c r="CW3312" s="13">
        <v>21.983000000000001</v>
      </c>
      <c r="CX3312" s="12">
        <v>0.20793920138638169</v>
      </c>
      <c r="CY3312" s="12">
        <v>0.18243955884575316</v>
      </c>
      <c r="CZ3312" s="15">
        <v>20.536141563935768</v>
      </c>
      <c r="DA3312" s="20"/>
      <c r="DB3312" s="20"/>
    </row>
    <row r="3313" spans="1:106">
      <c r="A3313" s="8" t="s">
        <v>1567</v>
      </c>
      <c r="B3313" s="8" t="s">
        <v>1568</v>
      </c>
      <c r="C3313" s="9" t="s">
        <v>7158</v>
      </c>
      <c r="D3313" s="9" t="s">
        <v>7126</v>
      </c>
      <c r="E3313" s="10" t="s">
        <v>7127</v>
      </c>
      <c r="F3313" s="10" t="s">
        <v>7126</v>
      </c>
      <c r="G3313" s="11">
        <v>0.73</v>
      </c>
      <c r="H3313" s="11">
        <v>0.74592635636614701</v>
      </c>
      <c r="I3313" s="12">
        <v>9.0499999999999997E-2</v>
      </c>
      <c r="J3313" s="12">
        <v>0.1240063352511363</v>
      </c>
      <c r="K3313" s="12">
        <v>3.2000000000000001E-2</v>
      </c>
      <c r="L3313" s="12">
        <v>8.8499999999999995E-2</v>
      </c>
      <c r="M3313" s="12">
        <v>5.8418850000000001E-2</v>
      </c>
      <c r="N3313" s="12">
        <v>0.12193845790584971</v>
      </c>
      <c r="O3313" s="12">
        <v>9.5428293724128699E-2</v>
      </c>
      <c r="P3313" s="12">
        <v>6.6248585967729826E-2</v>
      </c>
      <c r="Q3313" s="13">
        <v>145.6</v>
      </c>
      <c r="R3313" s="13">
        <v>0</v>
      </c>
      <c r="S3313" s="13">
        <v>4.74</v>
      </c>
      <c r="T3313" s="13">
        <v>4.74</v>
      </c>
      <c r="U3313" s="13">
        <v>150.34</v>
      </c>
      <c r="V3313" s="13">
        <v>0</v>
      </c>
      <c r="W3313" s="13">
        <v>150.34</v>
      </c>
      <c r="X3313" s="14">
        <v>0</v>
      </c>
      <c r="Y3313" s="15">
        <v>6.9444444444444448E-2</v>
      </c>
      <c r="Z3313" s="14">
        <v>0.12831618841364373</v>
      </c>
      <c r="AA3313" s="14">
        <v>3.1528535319941466E-2</v>
      </c>
      <c r="AB3313" s="14">
        <v>0.14720496894409937</v>
      </c>
      <c r="AC3313" s="14">
        <v>3.2554945054945057E-2</v>
      </c>
      <c r="AD3313" s="13">
        <v>8.08</v>
      </c>
      <c r="AE3313" s="15">
        <v>0.9015833333333334</v>
      </c>
      <c r="AF3313" s="14">
        <v>9.4868329805051374E-2</v>
      </c>
      <c r="AG3313" s="14">
        <v>0.44588115008374146</v>
      </c>
      <c r="AH3313" s="15">
        <v>0.30134357005758161</v>
      </c>
      <c r="AI3313" s="5">
        <v>14.741506646971935</v>
      </c>
      <c r="AJ3313" s="15">
        <v>24.34782608695652</v>
      </c>
      <c r="AK3313" s="15">
        <v>23.446054750402574</v>
      </c>
      <c r="AL3313" s="15">
        <v>21.662198391420912</v>
      </c>
      <c r="AM3313" s="15">
        <v>0.71611253196930935</v>
      </c>
      <c r="AN3313" s="15">
        <v>4.5217391304347823</v>
      </c>
      <c r="AO3313" s="15">
        <v>1.266086956521739</v>
      </c>
      <c r="AP3313" s="15">
        <v>15.064128256513026</v>
      </c>
      <c r="AQ3313" s="15">
        <v>12.633613445378151</v>
      </c>
      <c r="AR3313" s="15">
        <v>4.069842988630211</v>
      </c>
      <c r="AS3313" s="15">
        <v>1.3073043478260871</v>
      </c>
      <c r="AT3313" s="14">
        <v>0</v>
      </c>
      <c r="AU3313" s="14">
        <v>0</v>
      </c>
      <c r="AV3313" s="12" t="s">
        <v>7128</v>
      </c>
      <c r="AW3313" s="12" t="s">
        <v>7128</v>
      </c>
      <c r="AX3313" s="12" t="s">
        <v>7128</v>
      </c>
      <c r="AY3313" s="12" t="s">
        <v>7128</v>
      </c>
      <c r="AZ3313" s="14">
        <v>0.34</v>
      </c>
      <c r="BA3313" s="14">
        <v>0.309</v>
      </c>
      <c r="BB3313" s="14">
        <v>0.219434628975265</v>
      </c>
      <c r="BC3313" s="14">
        <v>0.18818704387357954</v>
      </c>
      <c r="BD3313" s="14">
        <v>5.209731543624161E-2</v>
      </c>
      <c r="BE3313" s="14">
        <v>8.3724832214765108E-2</v>
      </c>
      <c r="BF3313" s="14">
        <v>0.32984293193717273</v>
      </c>
      <c r="BG3313" s="14">
        <v>0.26819999999999999</v>
      </c>
      <c r="BH3313" s="13">
        <v>5.98</v>
      </c>
      <c r="BI3313" s="13">
        <v>6.21</v>
      </c>
      <c r="BJ3313" s="13">
        <v>9.98</v>
      </c>
      <c r="BK3313" s="13">
        <v>9.98</v>
      </c>
      <c r="BL3313" s="13">
        <v>115</v>
      </c>
      <c r="BM3313" s="13">
        <v>119.2</v>
      </c>
      <c r="BN3313" s="13">
        <v>11.2</v>
      </c>
      <c r="BO3313" s="13">
        <v>11.9</v>
      </c>
      <c r="BP3313" s="13">
        <v>6.6881675392670168</v>
      </c>
      <c r="BQ3313" s="13">
        <v>0</v>
      </c>
      <c r="BR3313" s="13">
        <v>0</v>
      </c>
      <c r="BS3313" s="13">
        <v>-0.56000000000000005</v>
      </c>
      <c r="BT3313" s="14">
        <v>-8.3729959919839669E-2</v>
      </c>
      <c r="BU3313" s="13">
        <v>7.2481675392670173</v>
      </c>
      <c r="BV3313" s="13">
        <v>6.77</v>
      </c>
      <c r="BW3313" s="13">
        <v>6.77</v>
      </c>
      <c r="BX3313" s="13">
        <v>28.3</v>
      </c>
      <c r="BY3313" s="13">
        <v>35.54</v>
      </c>
      <c r="BZ3313" s="13">
        <v>32.200000000000003</v>
      </c>
      <c r="CA3313" s="13">
        <v>36.940000000000005</v>
      </c>
      <c r="CB3313" s="13">
        <v>0</v>
      </c>
      <c r="CC3313" s="15">
        <v>0.28199999999999997</v>
      </c>
      <c r="CD3313" s="15">
        <v>0.41099999999999998</v>
      </c>
      <c r="CE3313" s="15">
        <v>0.36</v>
      </c>
      <c r="CF3313" s="15" t="s">
        <v>7128</v>
      </c>
      <c r="CG3313" s="15" t="s">
        <v>7128</v>
      </c>
      <c r="CH3313" s="13" t="s">
        <v>7128</v>
      </c>
      <c r="CI3313" s="13" t="s">
        <v>7128</v>
      </c>
      <c r="CJ3313" s="13">
        <v>0</v>
      </c>
      <c r="CK3313" s="12">
        <f t="shared" si="102"/>
        <v>0</v>
      </c>
      <c r="CL3313" s="36">
        <f t="shared" si="103"/>
        <v>3.1131564699512717</v>
      </c>
      <c r="CM3313" s="13">
        <v>9.5500000000000007</v>
      </c>
      <c r="CN3313" s="13">
        <v>3.15</v>
      </c>
      <c r="CO3313" s="13">
        <v>6.21</v>
      </c>
      <c r="CP3313" s="13">
        <v>145.6</v>
      </c>
      <c r="CQ3313" s="13">
        <v>11.9</v>
      </c>
      <c r="CR3313" s="13">
        <v>150.34</v>
      </c>
      <c r="CS3313" s="13" t="s">
        <v>7128</v>
      </c>
      <c r="CT3313" s="13">
        <v>0</v>
      </c>
      <c r="CU3313" s="13">
        <v>9.98</v>
      </c>
      <c r="CV3313" s="13">
        <v>36.940000000000005</v>
      </c>
      <c r="CW3313" s="13">
        <v>11.2</v>
      </c>
      <c r="CX3313" s="12">
        <v>0.219434628975265</v>
      </c>
      <c r="CY3313" s="12">
        <v>0.18818704387357954</v>
      </c>
      <c r="CZ3313" s="15">
        <v>13.423214285714288</v>
      </c>
      <c r="DA3313" s="20"/>
      <c r="DB3313" s="20"/>
    </row>
    <row r="3314" spans="1:106" ht="24">
      <c r="A3314" s="8" t="s">
        <v>5393</v>
      </c>
      <c r="B3314" s="8" t="s">
        <v>5394</v>
      </c>
      <c r="C3314" s="9" t="s">
        <v>7174</v>
      </c>
      <c r="D3314" s="9" t="s">
        <v>7126</v>
      </c>
      <c r="E3314" s="10" t="s">
        <v>7127</v>
      </c>
      <c r="F3314" s="10" t="s">
        <v>7126</v>
      </c>
      <c r="G3314" s="11">
        <v>0.45</v>
      </c>
      <c r="H3314" s="11">
        <v>0.45</v>
      </c>
      <c r="I3314" s="12">
        <v>9.0499999999999997E-2</v>
      </c>
      <c r="J3314" s="12">
        <v>9.7225000000000006E-2</v>
      </c>
      <c r="K3314" s="12">
        <v>4.1999999999999996E-2</v>
      </c>
      <c r="L3314" s="12">
        <v>9.8500000000000004E-2</v>
      </c>
      <c r="M3314" s="12">
        <v>6.5019850000000004E-2</v>
      </c>
      <c r="N3314" s="12">
        <v>9.7225000000000006E-2</v>
      </c>
      <c r="O3314" s="12">
        <v>-5.5082142857142864E-2</v>
      </c>
      <c r="P3314" s="12">
        <v>-9.7225000000000006E-2</v>
      </c>
      <c r="Q3314" s="13">
        <v>0.57299999999999995</v>
      </c>
      <c r="R3314" s="13">
        <v>0</v>
      </c>
      <c r="S3314" s="13">
        <v>0</v>
      </c>
      <c r="T3314" s="13">
        <v>0</v>
      </c>
      <c r="U3314" s="13">
        <v>0.57299999999999995</v>
      </c>
      <c r="V3314" s="13">
        <v>3.4000000000000002E-2</v>
      </c>
      <c r="W3314" s="13">
        <v>0.53899999999999992</v>
      </c>
      <c r="X3314" s="14">
        <v>5.9336823734729503E-2</v>
      </c>
      <c r="Y3314" s="15">
        <v>0.16556291390728475</v>
      </c>
      <c r="Z3314" s="14">
        <v>0</v>
      </c>
      <c r="AA3314" s="14">
        <v>0</v>
      </c>
      <c r="AB3314" s="14">
        <v>0</v>
      </c>
      <c r="AC3314" s="14">
        <v>0</v>
      </c>
      <c r="AD3314" s="13">
        <v>0.126</v>
      </c>
      <c r="AE3314" s="15">
        <v>1.6416944444444446</v>
      </c>
      <c r="AF3314" s="14">
        <v>0.16431676725154984</v>
      </c>
      <c r="AG3314" s="14">
        <v>0.66091855272290034</v>
      </c>
      <c r="AH3314" s="15">
        <v>0.43735224586288418</v>
      </c>
      <c r="AI3314" s="5" t="s">
        <v>7128</v>
      </c>
      <c r="AJ3314" s="15">
        <v>9.7118644067796609</v>
      </c>
      <c r="AK3314" s="15">
        <v>9.7118644067796609</v>
      </c>
      <c r="AL3314" s="15" t="s">
        <v>7128</v>
      </c>
      <c r="AM3314" s="15" t="s">
        <v>7128</v>
      </c>
      <c r="AN3314" s="15">
        <v>0.40928571428571425</v>
      </c>
      <c r="AO3314" s="15">
        <v>2.8649999999999998</v>
      </c>
      <c r="AP3314" s="15" t="s">
        <v>7128</v>
      </c>
      <c r="AQ3314" s="15" t="s">
        <v>7128</v>
      </c>
      <c r="AR3314" s="15">
        <v>0.39458272327964861</v>
      </c>
      <c r="AS3314" s="15">
        <v>2.6949999999999994</v>
      </c>
      <c r="AT3314" s="14">
        <v>0</v>
      </c>
      <c r="AU3314" s="14">
        <v>0</v>
      </c>
      <c r="AV3314" s="12">
        <v>0.26600000000000001</v>
      </c>
      <c r="AW3314" s="12">
        <v>-7.2599999999999998E-2</v>
      </c>
      <c r="AX3314" s="12">
        <v>0.13900000000000001</v>
      </c>
      <c r="AY3314" s="12">
        <v>3.56E-2</v>
      </c>
      <c r="AZ3314" s="14" t="s">
        <v>7128</v>
      </c>
      <c r="BA3314" s="14" t="s">
        <v>7128</v>
      </c>
      <c r="BB3314" s="14">
        <v>4.2142857142857142E-2</v>
      </c>
      <c r="BC3314" s="14">
        <v>0</v>
      </c>
      <c r="BD3314" s="14">
        <v>0.29499999999999998</v>
      </c>
      <c r="BE3314" s="14">
        <v>0</v>
      </c>
      <c r="BF3314" s="14">
        <v>0</v>
      </c>
      <c r="BG3314" s="14">
        <v>0.17249999999999999</v>
      </c>
      <c r="BH3314" s="13">
        <v>5.8999999999999997E-2</v>
      </c>
      <c r="BI3314" s="13">
        <v>5.8999999999999997E-2</v>
      </c>
      <c r="BJ3314" s="13">
        <v>0</v>
      </c>
      <c r="BK3314" s="13">
        <v>0</v>
      </c>
      <c r="BL3314" s="13">
        <v>0.2</v>
      </c>
      <c r="BM3314" s="13">
        <v>0.2</v>
      </c>
      <c r="BN3314" s="13">
        <v>0</v>
      </c>
      <c r="BO3314" s="13">
        <v>0</v>
      </c>
      <c r="BP3314" s="13">
        <v>0</v>
      </c>
      <c r="BQ3314" s="13">
        <v>0</v>
      </c>
      <c r="BR3314" s="13">
        <v>0</v>
      </c>
      <c r="BS3314" s="13">
        <v>-7.0000000000000001E-3</v>
      </c>
      <c r="BT3314" s="14" t="s">
        <v>7128</v>
      </c>
      <c r="BU3314" s="13">
        <v>7.0000000000000001E-3</v>
      </c>
      <c r="BV3314" s="13">
        <v>6.6000000000000003E-2</v>
      </c>
      <c r="BW3314" s="13">
        <v>6.6000000000000003E-2</v>
      </c>
      <c r="BX3314" s="13">
        <v>1.4</v>
      </c>
      <c r="BY3314" s="13">
        <v>1.3179999999999998</v>
      </c>
      <c r="BZ3314" s="13">
        <v>1.4</v>
      </c>
      <c r="CA3314" s="13">
        <v>1.3659999999999999</v>
      </c>
      <c r="CB3314" s="13">
        <v>0</v>
      </c>
      <c r="CC3314" s="15">
        <v>0.72399999999999998</v>
      </c>
      <c r="CD3314" s="15">
        <v>0.32100000000000001</v>
      </c>
      <c r="CE3314" s="15">
        <v>0.36</v>
      </c>
      <c r="CF3314" s="15" t="s">
        <v>7128</v>
      </c>
      <c r="CG3314" s="15">
        <v>1.0271033639797795</v>
      </c>
      <c r="CH3314" s="13" t="s">
        <v>7128</v>
      </c>
      <c r="CI3314" s="13">
        <v>8.09E-2</v>
      </c>
      <c r="CJ3314" s="13">
        <v>0</v>
      </c>
      <c r="CK3314" s="12">
        <f t="shared" si="102"/>
        <v>0</v>
      </c>
      <c r="CL3314" s="36">
        <f t="shared" si="103"/>
        <v>0.14641288433382141</v>
      </c>
      <c r="CM3314" s="13">
        <v>5.5E-2</v>
      </c>
      <c r="CN3314" s="13" t="s">
        <v>7128</v>
      </c>
      <c r="CO3314" s="13">
        <v>5.8999999999999997E-2</v>
      </c>
      <c r="CP3314" s="13">
        <v>0.57299999999999995</v>
      </c>
      <c r="CQ3314" s="13" t="s">
        <v>7128</v>
      </c>
      <c r="CR3314" s="13" t="s">
        <v>7128</v>
      </c>
      <c r="CS3314" s="13" t="s">
        <v>7128</v>
      </c>
      <c r="CT3314" s="13">
        <v>0</v>
      </c>
      <c r="CU3314" s="13">
        <v>0</v>
      </c>
      <c r="CV3314" s="13">
        <v>1.3659999999999999</v>
      </c>
      <c r="CW3314" s="13">
        <v>0</v>
      </c>
      <c r="CX3314" s="12">
        <v>4.2142857142857142E-2</v>
      </c>
      <c r="CY3314" s="12">
        <v>0</v>
      </c>
      <c r="CZ3314" s="15" t="s">
        <v>7128</v>
      </c>
      <c r="DA3314" s="20"/>
      <c r="DB3314" s="20"/>
    </row>
    <row r="3315" spans="1:106" ht="24">
      <c r="A3315" s="8" t="s">
        <v>6193</v>
      </c>
      <c r="B3315" s="8" t="s">
        <v>6194</v>
      </c>
      <c r="C3315" s="9" t="s">
        <v>7142</v>
      </c>
      <c r="D3315" s="9" t="s">
        <v>7126</v>
      </c>
      <c r="E3315" s="10" t="s">
        <v>7127</v>
      </c>
      <c r="F3315" s="10" t="s">
        <v>7126</v>
      </c>
      <c r="G3315" s="11">
        <v>0.1</v>
      </c>
      <c r="H3315" s="11">
        <v>0.1</v>
      </c>
      <c r="I3315" s="12">
        <v>9.0499999999999997E-2</v>
      </c>
      <c r="J3315" s="12">
        <v>6.5549999999999997E-2</v>
      </c>
      <c r="K3315" s="12">
        <v>4.7E-2</v>
      </c>
      <c r="L3315" s="12">
        <v>0.10350000000000001</v>
      </c>
      <c r="M3315" s="12">
        <v>6.8320350000000002E-2</v>
      </c>
      <c r="N3315" s="12">
        <v>6.5549999999999997E-2</v>
      </c>
      <c r="O3315" s="12" t="s">
        <v>7128</v>
      </c>
      <c r="P3315" s="12" t="s">
        <v>7128</v>
      </c>
      <c r="Q3315" s="13">
        <v>62.5</v>
      </c>
      <c r="R3315" s="13">
        <v>0</v>
      </c>
      <c r="S3315" s="13">
        <v>0</v>
      </c>
      <c r="T3315" s="13">
        <v>0</v>
      </c>
      <c r="U3315" s="13">
        <v>62.5</v>
      </c>
      <c r="V3315" s="13">
        <v>0</v>
      </c>
      <c r="W3315" s="13">
        <v>62.5</v>
      </c>
      <c r="X3315" s="14">
        <v>0</v>
      </c>
      <c r="Y3315" s="15">
        <v>0.28625954198473286</v>
      </c>
      <c r="Z3315" s="14" t="s">
        <v>7128</v>
      </c>
      <c r="AA3315" s="14">
        <v>0</v>
      </c>
      <c r="AB3315" s="14" t="s">
        <v>7128</v>
      </c>
      <c r="AC3315" s="14">
        <v>0</v>
      </c>
      <c r="AD3315" s="13">
        <v>4.7699999999999996</v>
      </c>
      <c r="AE3315" s="15" t="s">
        <v>7128</v>
      </c>
      <c r="AF3315" s="14" t="s">
        <v>7128</v>
      </c>
      <c r="AG3315" s="14" t="s">
        <v>7128</v>
      </c>
      <c r="AH3315" s="15">
        <v>0.66204024982650933</v>
      </c>
      <c r="AI3315" s="5" t="s">
        <v>7128</v>
      </c>
      <c r="AJ3315" s="15" t="s">
        <v>7128</v>
      </c>
      <c r="AK3315" s="15" t="s">
        <v>7128</v>
      </c>
      <c r="AL3315" s="15" t="s">
        <v>7128</v>
      </c>
      <c r="AM3315" s="15" t="s">
        <v>7128</v>
      </c>
      <c r="AN3315" s="15" t="s">
        <v>7128</v>
      </c>
      <c r="AO3315" s="15" t="s">
        <v>7128</v>
      </c>
      <c r="AP3315" s="15" t="s">
        <v>7128</v>
      </c>
      <c r="AQ3315" s="15" t="s">
        <v>7128</v>
      </c>
      <c r="AR3315" s="15" t="s">
        <v>7128</v>
      </c>
      <c r="AS3315" s="15" t="s">
        <v>7128</v>
      </c>
      <c r="AT3315" s="14" t="s">
        <v>7128</v>
      </c>
      <c r="AU3315" s="14">
        <v>0</v>
      </c>
      <c r="AV3315" s="12" t="s">
        <v>7128</v>
      </c>
      <c r="AW3315" s="12" t="s">
        <v>7128</v>
      </c>
      <c r="AX3315" s="12" t="s">
        <v>7128</v>
      </c>
      <c r="AY3315" s="12" t="s">
        <v>7128</v>
      </c>
      <c r="AZ3315" s="14" t="s">
        <v>7128</v>
      </c>
      <c r="BA3315" s="14" t="s">
        <v>7128</v>
      </c>
      <c r="BB3315" s="14" t="s">
        <v>7128</v>
      </c>
      <c r="BC3315" s="14" t="s">
        <v>7128</v>
      </c>
      <c r="BD3315" s="14" t="s">
        <v>7128</v>
      </c>
      <c r="BE3315" s="14" t="s">
        <v>7128</v>
      </c>
      <c r="BF3315" s="14">
        <v>0</v>
      </c>
      <c r="BG3315" s="14" t="s">
        <v>7128</v>
      </c>
      <c r="BH3315" s="13">
        <v>0</v>
      </c>
      <c r="BI3315" s="13">
        <v>0</v>
      </c>
      <c r="BJ3315" s="13">
        <v>0</v>
      </c>
      <c r="BK3315" s="13">
        <v>0</v>
      </c>
      <c r="BL3315" s="13">
        <v>0</v>
      </c>
      <c r="BM3315" s="13">
        <v>0</v>
      </c>
      <c r="BN3315" s="13">
        <v>0</v>
      </c>
      <c r="BO3315" s="13">
        <v>0</v>
      </c>
      <c r="BP3315" s="13">
        <v>0</v>
      </c>
      <c r="BQ3315" s="13">
        <v>0</v>
      </c>
      <c r="BR3315" s="13">
        <v>0</v>
      </c>
      <c r="BS3315" s="13">
        <v>0</v>
      </c>
      <c r="BT3315" s="14" t="s">
        <v>7128</v>
      </c>
      <c r="BU3315" s="13">
        <v>0</v>
      </c>
      <c r="BV3315" s="13">
        <v>0</v>
      </c>
      <c r="BW3315" s="13">
        <v>0</v>
      </c>
      <c r="BX3315" s="13">
        <v>0</v>
      </c>
      <c r="BY3315" s="13">
        <v>0</v>
      </c>
      <c r="BZ3315" s="13">
        <v>0</v>
      </c>
      <c r="CA3315" s="13">
        <v>0</v>
      </c>
      <c r="CB3315" s="13">
        <v>0</v>
      </c>
      <c r="CC3315" s="15" t="s">
        <v>7128</v>
      </c>
      <c r="CD3315" s="15" t="s">
        <v>7128</v>
      </c>
      <c r="CE3315" s="15">
        <v>0.36</v>
      </c>
      <c r="CF3315" s="15" t="s">
        <v>7128</v>
      </c>
      <c r="CG3315" s="15" t="s">
        <v>7128</v>
      </c>
      <c r="CH3315" s="13" t="s">
        <v>7128</v>
      </c>
      <c r="CI3315" s="13" t="s">
        <v>7128</v>
      </c>
      <c r="CJ3315" s="13">
        <v>0</v>
      </c>
      <c r="CK3315" s="12">
        <f t="shared" si="102"/>
        <v>0</v>
      </c>
      <c r="CL3315" s="36" t="str">
        <f t="shared" si="103"/>
        <v>NA</v>
      </c>
      <c r="CM3315" s="13" t="s">
        <v>7128</v>
      </c>
      <c r="CN3315" s="13" t="s">
        <v>7128</v>
      </c>
      <c r="CO3315" s="13" t="s">
        <v>7128</v>
      </c>
      <c r="CP3315" s="13" t="s">
        <v>7128</v>
      </c>
      <c r="CQ3315" s="13" t="s">
        <v>7128</v>
      </c>
      <c r="CR3315" s="13" t="s">
        <v>7128</v>
      </c>
      <c r="CS3315" s="13" t="s">
        <v>7128</v>
      </c>
      <c r="CT3315" s="13">
        <v>0</v>
      </c>
      <c r="CU3315" s="13">
        <v>0</v>
      </c>
      <c r="CV3315" s="13">
        <v>0</v>
      </c>
      <c r="CW3315" s="13">
        <v>0</v>
      </c>
      <c r="CX3315" s="12" t="s">
        <v>7128</v>
      </c>
      <c r="CY3315" s="12" t="s">
        <v>7128</v>
      </c>
      <c r="CZ3315" s="15" t="s">
        <v>7128</v>
      </c>
      <c r="DA3315" s="20"/>
      <c r="DB3315" s="20"/>
    </row>
    <row r="3316" spans="1:106">
      <c r="A3316" s="8" t="s">
        <v>2335</v>
      </c>
      <c r="B3316" s="8" t="s">
        <v>2336</v>
      </c>
      <c r="C3316" s="9" t="s">
        <v>7158</v>
      </c>
      <c r="D3316" s="9" t="s">
        <v>7126</v>
      </c>
      <c r="E3316" s="10" t="s">
        <v>7127</v>
      </c>
      <c r="F3316" s="10" t="s">
        <v>7126</v>
      </c>
      <c r="G3316" s="11">
        <v>0.73</v>
      </c>
      <c r="H3316" s="11">
        <v>0.73</v>
      </c>
      <c r="I3316" s="12">
        <v>9.0499999999999997E-2</v>
      </c>
      <c r="J3316" s="12">
        <v>0.12256500000000001</v>
      </c>
      <c r="K3316" s="12">
        <v>4.7E-2</v>
      </c>
      <c r="L3316" s="12">
        <v>0.10350000000000001</v>
      </c>
      <c r="M3316" s="12">
        <v>6.8320350000000002E-2</v>
      </c>
      <c r="N3316" s="12">
        <v>0.12256500000000001</v>
      </c>
      <c r="O3316" s="12">
        <v>-8.6620299539170512E-2</v>
      </c>
      <c r="P3316" s="12">
        <v>-0.11242397849564409</v>
      </c>
      <c r="Q3316" s="13">
        <v>28.6</v>
      </c>
      <c r="R3316" s="13">
        <v>0</v>
      </c>
      <c r="S3316" s="13">
        <v>0</v>
      </c>
      <c r="T3316" s="13">
        <v>0</v>
      </c>
      <c r="U3316" s="13">
        <v>28.6</v>
      </c>
      <c r="V3316" s="13">
        <v>0</v>
      </c>
      <c r="W3316" s="13">
        <v>28.6</v>
      </c>
      <c r="X3316" s="14">
        <v>0</v>
      </c>
      <c r="Y3316" s="15">
        <v>0.27108433734939763</v>
      </c>
      <c r="Z3316" s="14" t="s">
        <v>7128</v>
      </c>
      <c r="AA3316" s="14">
        <v>0</v>
      </c>
      <c r="AB3316" s="14" t="s">
        <v>7128</v>
      </c>
      <c r="AC3316" s="14">
        <v>0</v>
      </c>
      <c r="AD3316" s="13">
        <v>1.1499999999999999</v>
      </c>
      <c r="AE3316" s="15">
        <v>1.4410000000000001</v>
      </c>
      <c r="AF3316" s="14">
        <v>7.7459666924148338E-2</v>
      </c>
      <c r="AG3316" s="14">
        <v>0.83075492776149085</v>
      </c>
      <c r="AH3316" s="15">
        <v>0.69446297531687784</v>
      </c>
      <c r="AI3316" s="5">
        <v>2.6346153846153846</v>
      </c>
      <c r="AJ3316" s="15">
        <v>18.333333333333332</v>
      </c>
      <c r="AK3316" s="15">
        <v>18.333333333333332</v>
      </c>
      <c r="AL3316" s="15" t="s">
        <v>7128</v>
      </c>
      <c r="AM3316" s="15" t="s">
        <v>7128</v>
      </c>
      <c r="AN3316" s="15" t="s">
        <v>7128</v>
      </c>
      <c r="AO3316" s="15">
        <v>0.62309368191721137</v>
      </c>
      <c r="AP3316" s="15">
        <v>6.9586374695863746</v>
      </c>
      <c r="AQ3316" s="15">
        <v>6.1637931034482767</v>
      </c>
      <c r="AR3316" s="15" t="s">
        <v>7128</v>
      </c>
      <c r="AS3316" s="15">
        <v>0.62309368191721137</v>
      </c>
      <c r="AT3316" s="14">
        <v>0</v>
      </c>
      <c r="AU3316" s="14">
        <v>0</v>
      </c>
      <c r="AV3316" s="12" t="s">
        <v>7128</v>
      </c>
      <c r="AW3316" s="12" t="s">
        <v>7128</v>
      </c>
      <c r="AX3316" s="12">
        <v>0.92099999999999993</v>
      </c>
      <c r="AY3316" s="12">
        <v>-0.23800000000000002</v>
      </c>
      <c r="AZ3316" s="14" t="s">
        <v>7128</v>
      </c>
      <c r="BA3316" s="14" t="s">
        <v>7128</v>
      </c>
      <c r="BB3316" s="14">
        <v>3.5944700460829496E-2</v>
      </c>
      <c r="BC3316" s="14">
        <v>1.0141021504355915E-2</v>
      </c>
      <c r="BD3316" s="14">
        <v>3.3986928104575168E-2</v>
      </c>
      <c r="BE3316" s="14">
        <v>8.9542483660130734E-2</v>
      </c>
      <c r="BF3316" s="14">
        <v>0.47118644067796606</v>
      </c>
      <c r="BG3316" s="14">
        <v>9.0200000000000002E-3</v>
      </c>
      <c r="BH3316" s="13">
        <v>1.56</v>
      </c>
      <c r="BI3316" s="13">
        <v>1.56</v>
      </c>
      <c r="BJ3316" s="13">
        <v>4.1100000000000003</v>
      </c>
      <c r="BK3316" s="13">
        <v>4.1100000000000003</v>
      </c>
      <c r="BL3316" s="13">
        <v>45.9</v>
      </c>
      <c r="BM3316" s="13">
        <v>45.9</v>
      </c>
      <c r="BN3316" s="13">
        <v>4.6399999999999997</v>
      </c>
      <c r="BO3316" s="13">
        <v>4.6399999999999997</v>
      </c>
      <c r="BP3316" s="13">
        <v>2.1734237288135598</v>
      </c>
      <c r="BQ3316" s="13">
        <v>0</v>
      </c>
      <c r="BR3316" s="13">
        <v>0</v>
      </c>
      <c r="BS3316" s="13">
        <v>-0.33400000000000002</v>
      </c>
      <c r="BT3316" s="14">
        <v>-0.15367458980597665</v>
      </c>
      <c r="BU3316" s="13">
        <v>2.5074237288135599</v>
      </c>
      <c r="BV3316" s="13">
        <v>1.8940000000000001</v>
      </c>
      <c r="BW3316" s="13">
        <v>1.8940000000000001</v>
      </c>
      <c r="BX3316" s="13">
        <v>43.4</v>
      </c>
      <c r="BY3316" s="13">
        <v>214.32000000000002</v>
      </c>
      <c r="BZ3316" s="13">
        <v>0</v>
      </c>
      <c r="CA3316" s="13">
        <v>0</v>
      </c>
      <c r="CB3316" s="13">
        <v>0</v>
      </c>
      <c r="CC3316" s="15">
        <v>0.42899999999999999</v>
      </c>
      <c r="CD3316" s="15">
        <v>0.70099999999999996</v>
      </c>
      <c r="CE3316" s="15">
        <v>0.36</v>
      </c>
      <c r="CF3316" s="15" t="s">
        <v>7128</v>
      </c>
      <c r="CG3316" s="15" t="s">
        <v>7128</v>
      </c>
      <c r="CH3316" s="13" t="s">
        <v>7128</v>
      </c>
      <c r="CI3316" s="13" t="s">
        <v>7128</v>
      </c>
      <c r="CJ3316" s="13">
        <v>0</v>
      </c>
      <c r="CK3316" s="12">
        <f t="shared" si="102"/>
        <v>0</v>
      </c>
      <c r="CL3316" s="36" t="str">
        <f t="shared" si="103"/>
        <v>NA</v>
      </c>
      <c r="CM3316" s="13">
        <v>2.95</v>
      </c>
      <c r="CN3316" s="13">
        <v>1.39</v>
      </c>
      <c r="CO3316" s="13">
        <v>1.56</v>
      </c>
      <c r="CP3316" s="13">
        <v>28.6</v>
      </c>
      <c r="CQ3316" s="13">
        <v>4.6399999999999997</v>
      </c>
      <c r="CR3316" s="13">
        <v>28.6</v>
      </c>
      <c r="CS3316" s="13" t="s">
        <v>7128</v>
      </c>
      <c r="CT3316" s="13">
        <v>0</v>
      </c>
      <c r="CU3316" s="13">
        <v>4.1100000000000003</v>
      </c>
      <c r="CV3316" s="13">
        <v>0</v>
      </c>
      <c r="CW3316" s="13">
        <v>4.6399999999999997</v>
      </c>
      <c r="CX3316" s="12">
        <v>3.5944700460829496E-2</v>
      </c>
      <c r="CY3316" s="12">
        <v>1.0141021504355915E-2</v>
      </c>
      <c r="CZ3316" s="15">
        <v>6.1637931034482767</v>
      </c>
      <c r="DA3316" s="20"/>
      <c r="DB3316" s="20"/>
    </row>
    <row r="3317" spans="1:106">
      <c r="A3317" s="8" t="s">
        <v>735</v>
      </c>
      <c r="B3317" s="8" t="s">
        <v>736</v>
      </c>
      <c r="C3317" s="9" t="s">
        <v>7185</v>
      </c>
      <c r="D3317" s="9" t="s">
        <v>7126</v>
      </c>
      <c r="E3317" s="10" t="s">
        <v>7127</v>
      </c>
      <c r="F3317" s="10" t="s">
        <v>7126</v>
      </c>
      <c r="G3317" s="11">
        <v>0.73</v>
      </c>
      <c r="H3317" s="11">
        <v>0.75262648452331182</v>
      </c>
      <c r="I3317" s="12">
        <v>9.0499999999999997E-2</v>
      </c>
      <c r="J3317" s="12">
        <v>0.12461269684935972</v>
      </c>
      <c r="K3317" s="12">
        <v>3.2000000000000001E-2</v>
      </c>
      <c r="L3317" s="12">
        <v>8.8499999999999995E-2</v>
      </c>
      <c r="M3317" s="12">
        <v>5.8418850000000001E-2</v>
      </c>
      <c r="N3317" s="12">
        <v>0.12166249039511022</v>
      </c>
      <c r="O3317" s="12">
        <v>7.4342850676564765E-4</v>
      </c>
      <c r="P3317" s="12">
        <v>8.3227564425199227E-2</v>
      </c>
      <c r="Q3317" s="13">
        <v>644.70000000000005</v>
      </c>
      <c r="R3317" s="13">
        <v>1.1741400901664818</v>
      </c>
      <c r="S3317" s="13">
        <v>28.9</v>
      </c>
      <c r="T3317" s="13">
        <v>30.07414009016648</v>
      </c>
      <c r="U3317" s="13">
        <v>674.7741400901665</v>
      </c>
      <c r="V3317" s="13">
        <v>49.8</v>
      </c>
      <c r="W3317" s="13">
        <v>624.97414009016654</v>
      </c>
      <c r="X3317" s="14">
        <v>7.3802472621943518E-2</v>
      </c>
      <c r="Y3317" s="15">
        <v>0.50551470588235292</v>
      </c>
      <c r="Z3317" s="14">
        <v>0.17158344108660528</v>
      </c>
      <c r="AA3317" s="14">
        <v>4.4569194791827429E-2</v>
      </c>
      <c r="AB3317" s="14">
        <v>0.20712217692952123</v>
      </c>
      <c r="AC3317" s="14">
        <v>4.6648270653275134E-2</v>
      </c>
      <c r="AD3317" s="13">
        <v>11.84</v>
      </c>
      <c r="AE3317" s="15">
        <v>1.5248333333333333</v>
      </c>
      <c r="AF3317" s="14">
        <v>0.19235384061671346</v>
      </c>
      <c r="AG3317" s="14">
        <v>0.44917221160227133</v>
      </c>
      <c r="AH3317" s="15">
        <v>0.23352318958502849</v>
      </c>
      <c r="AI3317" s="5">
        <v>13.544303797468354</v>
      </c>
      <c r="AJ3317" s="15">
        <v>36.63068181818182</v>
      </c>
      <c r="AK3317" s="15">
        <v>36.63068181818182</v>
      </c>
      <c r="AL3317" s="15">
        <v>28.393285371702639</v>
      </c>
      <c r="AM3317" s="15">
        <v>1.6136864237084503</v>
      </c>
      <c r="AN3317" s="15">
        <v>4.4400826446280997</v>
      </c>
      <c r="AO3317" s="15">
        <v>1.6551989730423622</v>
      </c>
      <c r="AP3317" s="15">
        <v>19.088908281679231</v>
      </c>
      <c r="AQ3317" s="15">
        <v>18.341133971831738</v>
      </c>
      <c r="AR3317" s="15">
        <v>4.9808999658499857</v>
      </c>
      <c r="AS3317" s="15">
        <v>1.604554916791185</v>
      </c>
      <c r="AT3317" s="14">
        <v>0.19431818181818181</v>
      </c>
      <c r="AU3317" s="14">
        <v>5.3047929269427639E-3</v>
      </c>
      <c r="AV3317" s="12">
        <v>0.14300000000000002</v>
      </c>
      <c r="AW3317" s="12">
        <v>0.19699999999999998</v>
      </c>
      <c r="AX3317" s="12">
        <v>0.19</v>
      </c>
      <c r="AY3317" s="12">
        <v>0.14800000000000002</v>
      </c>
      <c r="AZ3317" s="14">
        <v>0.22699999999999998</v>
      </c>
      <c r="BA3317" s="14">
        <v>0.19</v>
      </c>
      <c r="BB3317" s="14">
        <v>0.12535612535612536</v>
      </c>
      <c r="BC3317" s="14">
        <v>0.20489005482030945</v>
      </c>
      <c r="BD3317" s="14">
        <v>4.518613607188704E-2</v>
      </c>
      <c r="BE3317" s="14">
        <v>8.4056924215575618E-2</v>
      </c>
      <c r="BF3317" s="14">
        <v>0.33555555555555555</v>
      </c>
      <c r="BG3317" s="14">
        <v>0.57869999999999999</v>
      </c>
      <c r="BH3317" s="13">
        <v>17.600000000000001</v>
      </c>
      <c r="BI3317" s="13">
        <v>17.600000000000001</v>
      </c>
      <c r="BJ3317" s="13">
        <v>32.1</v>
      </c>
      <c r="BK3317" s="13">
        <v>32.740171981966704</v>
      </c>
      <c r="BL3317" s="13">
        <v>389.5</v>
      </c>
      <c r="BM3317" s="13">
        <v>389.5</v>
      </c>
      <c r="BN3317" s="13">
        <v>33.200000000000003</v>
      </c>
      <c r="BO3317" s="13">
        <v>34.075000000000003</v>
      </c>
      <c r="BP3317" s="13">
        <v>21.754025383573431</v>
      </c>
      <c r="BQ3317" s="13">
        <v>-3.6000000000000085</v>
      </c>
      <c r="BR3317" s="13">
        <v>21.483000000000004</v>
      </c>
      <c r="BS3317" s="13">
        <v>2.8499999999999996</v>
      </c>
      <c r="BT3317" s="14">
        <v>1.1185516046319395</v>
      </c>
      <c r="BU3317" s="13">
        <v>-2.5789746164265708</v>
      </c>
      <c r="BV3317" s="13">
        <v>-3.1329999999999938</v>
      </c>
      <c r="BW3317" s="13">
        <v>-6.7330000000000023</v>
      </c>
      <c r="BX3317" s="13">
        <v>140.4</v>
      </c>
      <c r="BY3317" s="13">
        <v>106.1741400901665</v>
      </c>
      <c r="BZ3317" s="13">
        <v>145.19999999999999</v>
      </c>
      <c r="CA3317" s="13">
        <v>125.47414009016647</v>
      </c>
      <c r="CB3317" s="13">
        <v>-3.42</v>
      </c>
      <c r="CC3317" s="15">
        <v>0.57599999999999996</v>
      </c>
      <c r="CD3317" s="15">
        <v>0.49399999999999999</v>
      </c>
      <c r="CE3317" s="15">
        <v>0.36</v>
      </c>
      <c r="CF3317" s="15">
        <v>0.94487651514492099</v>
      </c>
      <c r="CG3317" s="15">
        <v>0.87487105950403377</v>
      </c>
      <c r="CH3317" s="13">
        <v>20.628</v>
      </c>
      <c r="CI3317" s="13">
        <v>12.59</v>
      </c>
      <c r="CJ3317" s="13">
        <v>-3.42</v>
      </c>
      <c r="CK3317" s="12" t="str">
        <f t="shared" si="102"/>
        <v>NA</v>
      </c>
      <c r="CL3317" s="36">
        <f t="shared" si="103"/>
        <v>3.1042252986958343</v>
      </c>
      <c r="CM3317" s="13">
        <v>27</v>
      </c>
      <c r="CN3317" s="13">
        <v>9.06</v>
      </c>
      <c r="CO3317" s="13">
        <v>17.600000000000001</v>
      </c>
      <c r="CP3317" s="13">
        <v>644.70000000000005</v>
      </c>
      <c r="CQ3317" s="13">
        <v>34.075000000000003</v>
      </c>
      <c r="CR3317" s="13">
        <v>624.97414009016654</v>
      </c>
      <c r="CS3317" s="13">
        <v>-3.1329999999999938</v>
      </c>
      <c r="CT3317" s="13">
        <v>0.88860000000000006</v>
      </c>
      <c r="CU3317" s="13">
        <v>32.686371981966701</v>
      </c>
      <c r="CV3317" s="13">
        <v>126.36274009016647</v>
      </c>
      <c r="CW3317" s="13">
        <v>33.426000000000002</v>
      </c>
      <c r="CX3317" s="12">
        <v>0.12418694785000346</v>
      </c>
      <c r="CY3317" s="12">
        <v>0.20285561768895077</v>
      </c>
      <c r="CZ3317" s="15">
        <v>18.697245859216373</v>
      </c>
      <c r="DA3317" s="20"/>
      <c r="DB3317" s="20"/>
    </row>
    <row r="3318" spans="1:106" ht="24">
      <c r="A3318" s="8" t="s">
        <v>5595</v>
      </c>
      <c r="B3318" s="8" t="s">
        <v>5596</v>
      </c>
      <c r="C3318" s="9" t="s">
        <v>7197</v>
      </c>
      <c r="D3318" s="9" t="s">
        <v>7126</v>
      </c>
      <c r="E3318" s="10" t="s">
        <v>7127</v>
      </c>
      <c r="F3318" s="10" t="s">
        <v>7126</v>
      </c>
      <c r="G3318" s="11">
        <v>0.65</v>
      </c>
      <c r="H3318" s="11">
        <v>0.65</v>
      </c>
      <c r="I3318" s="12">
        <v>9.0499999999999997E-2</v>
      </c>
      <c r="J3318" s="12">
        <v>0.11532500000000001</v>
      </c>
      <c r="K3318" s="12">
        <v>4.7E-2</v>
      </c>
      <c r="L3318" s="12">
        <v>0.10350000000000001</v>
      </c>
      <c r="M3318" s="12">
        <v>6.8320350000000002E-2</v>
      </c>
      <c r="N3318" s="12">
        <v>0.11532500000000001</v>
      </c>
      <c r="O3318" s="12">
        <v>-0.141405</v>
      </c>
      <c r="P3318" s="12">
        <v>-0.15959784427284426</v>
      </c>
      <c r="Q3318" s="13">
        <v>33.799999999999997</v>
      </c>
      <c r="R3318" s="13">
        <v>0</v>
      </c>
      <c r="S3318" s="13">
        <v>0</v>
      </c>
      <c r="T3318" s="13">
        <v>0</v>
      </c>
      <c r="U3318" s="13">
        <v>33.799999999999997</v>
      </c>
      <c r="V3318" s="13">
        <v>0</v>
      </c>
      <c r="W3318" s="13">
        <v>33.799999999999997</v>
      </c>
      <c r="X3318" s="14">
        <v>0</v>
      </c>
      <c r="Y3318" s="15">
        <v>9.00360144057623E-3</v>
      </c>
      <c r="Z3318" s="14" t="s">
        <v>7128</v>
      </c>
      <c r="AA3318" s="14">
        <v>0</v>
      </c>
      <c r="AB3318" s="14" t="s">
        <v>7128</v>
      </c>
      <c r="AC3318" s="14">
        <v>0</v>
      </c>
      <c r="AD3318" s="13">
        <v>0.13500000000000001</v>
      </c>
      <c r="AE3318" s="15">
        <v>-0.31041666666666679</v>
      </c>
      <c r="AF3318" s="14">
        <v>5.4772255750516613E-2</v>
      </c>
      <c r="AG3318" s="14" t="s">
        <v>7128</v>
      </c>
      <c r="AH3318" s="15">
        <v>0.76991150442477885</v>
      </c>
      <c r="AI3318" s="5" t="s">
        <v>7128</v>
      </c>
      <c r="AJ3318" s="15" t="s">
        <v>7128</v>
      </c>
      <c r="AK3318" s="15" t="s">
        <v>7128</v>
      </c>
      <c r="AL3318" s="15" t="s">
        <v>7128</v>
      </c>
      <c r="AM3318" s="15" t="s">
        <v>7128</v>
      </c>
      <c r="AN3318" s="15" t="s">
        <v>7128</v>
      </c>
      <c r="AO3318" s="15">
        <v>438.96103896103892</v>
      </c>
      <c r="AP3318" s="15" t="s">
        <v>7128</v>
      </c>
      <c r="AQ3318" s="15" t="s">
        <v>7128</v>
      </c>
      <c r="AR3318" s="15" t="s">
        <v>7128</v>
      </c>
      <c r="AS3318" s="15">
        <v>438.96103896103892</v>
      </c>
      <c r="AT3318" s="14" t="s">
        <v>7128</v>
      </c>
      <c r="AU3318" s="14">
        <v>0</v>
      </c>
      <c r="AV3318" s="12" t="s">
        <v>7128</v>
      </c>
      <c r="AW3318" s="12" t="s">
        <v>7128</v>
      </c>
      <c r="AX3318" s="12">
        <v>-0.879</v>
      </c>
      <c r="AY3318" s="12">
        <v>-0.69099999999999995</v>
      </c>
      <c r="AZ3318" s="14" t="s">
        <v>7128</v>
      </c>
      <c r="BA3318" s="14" t="s">
        <v>7128</v>
      </c>
      <c r="BB3318" s="14">
        <v>-2.6080000000000002E-2</v>
      </c>
      <c r="BC3318" s="14">
        <v>-4.427284427284426E-2</v>
      </c>
      <c r="BD3318" s="14">
        <v>-2.116883116883117</v>
      </c>
      <c r="BE3318" s="14">
        <v>-2.2337662337662336</v>
      </c>
      <c r="BF3318" s="14">
        <v>0</v>
      </c>
      <c r="BG3318" s="14" t="s">
        <v>7128</v>
      </c>
      <c r="BH3318" s="13">
        <v>-0.16300000000000001</v>
      </c>
      <c r="BI3318" s="13">
        <v>-0.16300000000000001</v>
      </c>
      <c r="BJ3318" s="13">
        <v>-0.17199999999999999</v>
      </c>
      <c r="BK3318" s="13">
        <v>-0.17199999999999999</v>
      </c>
      <c r="BL3318" s="13">
        <v>7.6999999999999999E-2</v>
      </c>
      <c r="BM3318" s="13">
        <v>7.6999999999999999E-2</v>
      </c>
      <c r="BN3318" s="13">
        <v>-3.5999999999999997E-2</v>
      </c>
      <c r="BO3318" s="13">
        <v>-3.5999999999999997E-2</v>
      </c>
      <c r="BP3318" s="13">
        <v>-0.17199999999999999</v>
      </c>
      <c r="BQ3318" s="13">
        <v>0</v>
      </c>
      <c r="BR3318" s="13">
        <v>0</v>
      </c>
      <c r="BS3318" s="13">
        <v>-0.13600000000000001</v>
      </c>
      <c r="BT3318" s="14" t="s">
        <v>7128</v>
      </c>
      <c r="BU3318" s="13">
        <v>-3.5999999999999976E-2</v>
      </c>
      <c r="BV3318" s="13">
        <v>-2.6999999999999996E-2</v>
      </c>
      <c r="BW3318" s="13">
        <v>-2.6999999999999996E-2</v>
      </c>
      <c r="BX3318" s="13">
        <v>6.25</v>
      </c>
      <c r="BY3318" s="13">
        <v>3.8850000000000007</v>
      </c>
      <c r="BZ3318" s="13">
        <v>0</v>
      </c>
      <c r="CA3318" s="13">
        <v>0</v>
      </c>
      <c r="CB3318" s="13">
        <v>0</v>
      </c>
      <c r="CC3318" s="15">
        <v>-0.318</v>
      </c>
      <c r="CD3318" s="15">
        <v>0.307</v>
      </c>
      <c r="CE3318" s="15">
        <v>0.36</v>
      </c>
      <c r="CF3318" s="15" t="s">
        <v>7128</v>
      </c>
      <c r="CG3318" s="15" t="s">
        <v>7128</v>
      </c>
      <c r="CH3318" s="13" t="s">
        <v>7128</v>
      </c>
      <c r="CI3318" s="13" t="s">
        <v>7128</v>
      </c>
      <c r="CJ3318" s="13">
        <v>0</v>
      </c>
      <c r="CK3318" s="12">
        <f t="shared" si="102"/>
        <v>0</v>
      </c>
      <c r="CL3318" s="36" t="str">
        <f t="shared" si="103"/>
        <v>NA</v>
      </c>
      <c r="CM3318" s="13" t="s">
        <v>7128</v>
      </c>
      <c r="CN3318" s="13" t="s">
        <v>7128</v>
      </c>
      <c r="CO3318" s="13" t="s">
        <v>7128</v>
      </c>
      <c r="CP3318" s="13" t="s">
        <v>7128</v>
      </c>
      <c r="CQ3318" s="13" t="s">
        <v>7128</v>
      </c>
      <c r="CR3318" s="13" t="s">
        <v>7128</v>
      </c>
      <c r="CS3318" s="13" t="s">
        <v>7128</v>
      </c>
      <c r="CT3318" s="13">
        <v>0</v>
      </c>
      <c r="CU3318" s="13">
        <v>-0.17199999999999999</v>
      </c>
      <c r="CV3318" s="13">
        <v>0</v>
      </c>
      <c r="CW3318" s="13">
        <v>-3.5999999999999997E-2</v>
      </c>
      <c r="CX3318" s="12">
        <v>-2.6080000000000002E-2</v>
      </c>
      <c r="CY3318" s="12">
        <v>-4.427284427284426E-2</v>
      </c>
      <c r="CZ3318" s="15" t="s">
        <v>7128</v>
      </c>
      <c r="DA3318" s="20"/>
      <c r="DB3318" s="20"/>
    </row>
    <row r="3319" spans="1:106">
      <c r="A3319" s="8" t="s">
        <v>1991</v>
      </c>
      <c r="B3319" s="8" t="s">
        <v>1992</v>
      </c>
      <c r="C3319" s="9" t="s">
        <v>7192</v>
      </c>
      <c r="D3319" s="9" t="s">
        <v>7126</v>
      </c>
      <c r="E3319" s="10" t="s">
        <v>7127</v>
      </c>
      <c r="F3319" s="10" t="s">
        <v>7126</v>
      </c>
      <c r="G3319" s="11">
        <v>0.54</v>
      </c>
      <c r="H3319" s="11">
        <v>0.60095049504950504</v>
      </c>
      <c r="I3319" s="12">
        <v>9.0499999999999997E-2</v>
      </c>
      <c r="J3319" s="12">
        <v>0.11088601980198021</v>
      </c>
      <c r="K3319" s="12">
        <v>4.7E-2</v>
      </c>
      <c r="L3319" s="12">
        <v>0.10350000000000001</v>
      </c>
      <c r="M3319" s="12">
        <v>6.8320350000000002E-2</v>
      </c>
      <c r="N3319" s="12">
        <v>0.10656886112099645</v>
      </c>
      <c r="O3319" s="12">
        <v>-0.10956151649072193</v>
      </c>
      <c r="P3319" s="12">
        <v>-0.1077775637801423</v>
      </c>
      <c r="Q3319" s="13">
        <v>10.1</v>
      </c>
      <c r="R3319" s="13">
        <v>0</v>
      </c>
      <c r="S3319" s="13">
        <v>1.1399999999999999</v>
      </c>
      <c r="T3319" s="13">
        <v>1.1399999999999999</v>
      </c>
      <c r="U3319" s="13">
        <v>11.24</v>
      </c>
      <c r="V3319" s="13">
        <v>0.109</v>
      </c>
      <c r="W3319" s="13">
        <v>11.131</v>
      </c>
      <c r="X3319" s="14">
        <v>9.6975088967971527E-3</v>
      </c>
      <c r="Y3319" s="15">
        <v>0.28735632183908044</v>
      </c>
      <c r="Z3319" s="14">
        <v>0.64479638009049778</v>
      </c>
      <c r="AA3319" s="14">
        <v>0.10142348754448398</v>
      </c>
      <c r="AB3319" s="14">
        <v>1.8152866242038215</v>
      </c>
      <c r="AC3319" s="14">
        <v>0.11287128712871286</v>
      </c>
      <c r="AD3319" s="13">
        <v>11.62</v>
      </c>
      <c r="AE3319" s="15">
        <v>-6.4777777777777795E-2</v>
      </c>
      <c r="AF3319" s="14">
        <v>8.9442719099991588E-2</v>
      </c>
      <c r="AG3319" s="14" t="s">
        <v>7128</v>
      </c>
      <c r="AH3319" s="15">
        <v>0.67514124293785305</v>
      </c>
      <c r="AI3319" s="5" t="s">
        <v>7128</v>
      </c>
      <c r="AJ3319" s="15">
        <v>10100</v>
      </c>
      <c r="AK3319" s="15">
        <v>10100</v>
      </c>
      <c r="AL3319" s="15" t="s">
        <v>7128</v>
      </c>
      <c r="AM3319" s="15" t="s">
        <v>7128</v>
      </c>
      <c r="AN3319" s="15">
        <v>16.082802547770701</v>
      </c>
      <c r="AO3319" s="15">
        <v>0.15142428785607195</v>
      </c>
      <c r="AP3319" s="15" t="s">
        <v>7128</v>
      </c>
      <c r="AQ3319" s="15">
        <v>12.927990708478514</v>
      </c>
      <c r="AR3319" s="15">
        <v>6.7094635322483436</v>
      </c>
      <c r="AS3319" s="15">
        <v>0.1668815592203898</v>
      </c>
      <c r="AT3319" s="14">
        <v>11.309999999999999</v>
      </c>
      <c r="AU3319" s="14">
        <v>1.1198019801980197E-3</v>
      </c>
      <c r="AV3319" s="12">
        <v>-0.81599999999999995</v>
      </c>
      <c r="AW3319" s="12">
        <v>-0.61</v>
      </c>
      <c r="AX3319" s="12">
        <v>0.124</v>
      </c>
      <c r="AY3319" s="12">
        <v>0.159</v>
      </c>
      <c r="AZ3319" s="14" t="s">
        <v>7128</v>
      </c>
      <c r="BA3319" s="14" t="s">
        <v>7128</v>
      </c>
      <c r="BB3319" s="14">
        <v>1.3245033112582781E-3</v>
      </c>
      <c r="BC3319" s="14">
        <v>-1.20870265914585E-3</v>
      </c>
      <c r="BD3319" s="14">
        <v>1.4992503748125937E-5</v>
      </c>
      <c r="BE3319" s="14">
        <v>-4.4977511244377812E-5</v>
      </c>
      <c r="BF3319" s="14">
        <v>0</v>
      </c>
      <c r="BG3319" s="14">
        <v>2.87E-2</v>
      </c>
      <c r="BH3319" s="13">
        <v>1E-3</v>
      </c>
      <c r="BI3319" s="13">
        <v>1E-3</v>
      </c>
      <c r="BJ3319" s="13">
        <v>-3.0000000000000001E-3</v>
      </c>
      <c r="BK3319" s="13">
        <v>-3.0000000000000001E-3</v>
      </c>
      <c r="BL3319" s="13">
        <v>66.7</v>
      </c>
      <c r="BM3319" s="13">
        <v>66.7</v>
      </c>
      <c r="BN3319" s="13">
        <v>0.86099999999999999</v>
      </c>
      <c r="BO3319" s="13">
        <v>0.86099999999999999</v>
      </c>
      <c r="BP3319" s="13">
        <v>-3.0000000000000001E-3</v>
      </c>
      <c r="BQ3319" s="13">
        <v>0</v>
      </c>
      <c r="BR3319" s="13">
        <v>0</v>
      </c>
      <c r="BS3319" s="13">
        <v>-1.02</v>
      </c>
      <c r="BT3319" s="14" t="s">
        <v>7128</v>
      </c>
      <c r="BU3319" s="13">
        <v>1.0170000000000001</v>
      </c>
      <c r="BV3319" s="13">
        <v>1.0209999999999999</v>
      </c>
      <c r="BW3319" s="13">
        <v>1.0209999999999999</v>
      </c>
      <c r="BX3319" s="13">
        <v>0.755</v>
      </c>
      <c r="BY3319" s="13">
        <v>2.4820000000000002</v>
      </c>
      <c r="BZ3319" s="13">
        <v>0.628</v>
      </c>
      <c r="CA3319" s="13">
        <v>1.6589999999999998</v>
      </c>
      <c r="CB3319" s="13">
        <v>-1.1309999999999999E-2</v>
      </c>
      <c r="CC3319" s="15">
        <v>-0.38500000000000001</v>
      </c>
      <c r="CD3319" s="15">
        <v>0.71099999999999997</v>
      </c>
      <c r="CE3319" s="15">
        <v>0.36</v>
      </c>
      <c r="CF3319" s="15">
        <v>0.97027876525557244</v>
      </c>
      <c r="CG3319" s="15">
        <v>1.0901626775778441</v>
      </c>
      <c r="CH3319" s="13">
        <v>0.18379999999999996</v>
      </c>
      <c r="CI3319" s="13">
        <v>5.8099999999999999E-2</v>
      </c>
      <c r="CJ3319" s="13">
        <v>-1.1309999999999999E-2</v>
      </c>
      <c r="CK3319" s="12">
        <f t="shared" si="102"/>
        <v>1.1077375122428991E-2</v>
      </c>
      <c r="CL3319" s="36">
        <f t="shared" si="103"/>
        <v>40.204942736588315</v>
      </c>
      <c r="CM3319" s="13">
        <v>1E-3</v>
      </c>
      <c r="CN3319" s="13" t="s">
        <v>7128</v>
      </c>
      <c r="CO3319" s="13">
        <v>1E-3</v>
      </c>
      <c r="CP3319" s="13">
        <v>10.1</v>
      </c>
      <c r="CQ3319" s="13">
        <v>0.86099999999999999</v>
      </c>
      <c r="CR3319" s="13">
        <v>11.131</v>
      </c>
      <c r="CS3319" s="13">
        <v>1.0209999999999999</v>
      </c>
      <c r="CT3319" s="13">
        <v>0</v>
      </c>
      <c r="CU3319" s="13">
        <v>-3.0000000000000001E-3</v>
      </c>
      <c r="CV3319" s="13">
        <v>1.6589999999999998</v>
      </c>
      <c r="CW3319" s="13">
        <v>0.86099999999999999</v>
      </c>
      <c r="CX3319" s="12">
        <v>1.3245033112582781E-3</v>
      </c>
      <c r="CY3319" s="12">
        <v>-1.20870265914585E-3</v>
      </c>
      <c r="CZ3319" s="15">
        <v>12.927990708478514</v>
      </c>
      <c r="DA3319" s="20"/>
      <c r="DB3319" s="20"/>
    </row>
    <row r="3320" spans="1:106">
      <c r="A3320" s="8" t="s">
        <v>2013</v>
      </c>
      <c r="B3320" s="8" t="s">
        <v>2014</v>
      </c>
      <c r="C3320" s="9" t="s">
        <v>7148</v>
      </c>
      <c r="D3320" s="9" t="s">
        <v>7126</v>
      </c>
      <c r="E3320" s="10" t="s">
        <v>7127</v>
      </c>
      <c r="F3320" s="10" t="s">
        <v>7126</v>
      </c>
      <c r="G3320" s="11">
        <v>0.67</v>
      </c>
      <c r="H3320" s="11">
        <v>0.67</v>
      </c>
      <c r="I3320" s="12">
        <v>9.0499999999999997E-2</v>
      </c>
      <c r="J3320" s="12">
        <v>0.117135</v>
      </c>
      <c r="K3320" s="12">
        <v>4.1999999999999996E-2</v>
      </c>
      <c r="L3320" s="12">
        <v>9.8500000000000004E-2</v>
      </c>
      <c r="M3320" s="12">
        <v>6.5019850000000004E-2</v>
      </c>
      <c r="N3320" s="12">
        <v>0.117135</v>
      </c>
      <c r="O3320" s="12" t="s">
        <v>7128</v>
      </c>
      <c r="P3320" s="12" t="s">
        <v>7128</v>
      </c>
      <c r="Q3320" s="13">
        <v>88.3</v>
      </c>
      <c r="R3320" s="13">
        <v>0</v>
      </c>
      <c r="S3320" s="13">
        <v>0</v>
      </c>
      <c r="T3320" s="13">
        <v>0</v>
      </c>
      <c r="U3320" s="13">
        <v>88.3</v>
      </c>
      <c r="V3320" s="13">
        <v>0</v>
      </c>
      <c r="W3320" s="13">
        <v>88.3</v>
      </c>
      <c r="X3320" s="14">
        <v>0</v>
      </c>
      <c r="Y3320" s="15">
        <v>0.97357440890125169</v>
      </c>
      <c r="Z3320" s="14" t="s">
        <v>7128</v>
      </c>
      <c r="AA3320" s="14">
        <v>0</v>
      </c>
      <c r="AB3320" s="14" t="s">
        <v>7128</v>
      </c>
      <c r="AC3320" s="14">
        <v>0</v>
      </c>
      <c r="AD3320" s="13">
        <v>12.29</v>
      </c>
      <c r="AE3320" s="15">
        <v>2.5671944444444446</v>
      </c>
      <c r="AF3320" s="14">
        <v>0.1224744871391589</v>
      </c>
      <c r="AG3320" s="14">
        <v>0.66993544465119925</v>
      </c>
      <c r="AH3320" s="15">
        <v>0.65128819652486525</v>
      </c>
      <c r="AI3320" s="5">
        <v>1.0218446601941746</v>
      </c>
      <c r="AJ3320" s="15">
        <v>226.41025641025641</v>
      </c>
      <c r="AK3320" s="15">
        <v>226.41025641025641</v>
      </c>
      <c r="AL3320" s="15" t="s">
        <v>7128</v>
      </c>
      <c r="AM3320" s="15" t="s">
        <v>7128</v>
      </c>
      <c r="AN3320" s="15" t="s">
        <v>7128</v>
      </c>
      <c r="AO3320" s="15">
        <v>1.3668730650154799</v>
      </c>
      <c r="AP3320" s="15">
        <v>20.973871733966746</v>
      </c>
      <c r="AQ3320" s="15">
        <v>14.060509554140127</v>
      </c>
      <c r="AR3320" s="15" t="s">
        <v>7128</v>
      </c>
      <c r="AS3320" s="15">
        <v>1.3668730650154799</v>
      </c>
      <c r="AT3320" s="14">
        <v>0.29497435897435897</v>
      </c>
      <c r="AU3320" s="14">
        <v>1.3028312570781428E-3</v>
      </c>
      <c r="AV3320" s="12">
        <v>-0.251</v>
      </c>
      <c r="AW3320" s="12">
        <v>-0.151</v>
      </c>
      <c r="AX3320" s="12">
        <v>0.124</v>
      </c>
      <c r="AY3320" s="12">
        <v>0.161</v>
      </c>
      <c r="AZ3320" s="14" t="s">
        <v>7128</v>
      </c>
      <c r="BA3320" s="14" t="s">
        <v>7128</v>
      </c>
      <c r="BB3320" s="14" t="s">
        <v>7128</v>
      </c>
      <c r="BC3320" s="14" t="s">
        <v>7128</v>
      </c>
      <c r="BD3320" s="14">
        <v>6.0371517027863787E-3</v>
      </c>
      <c r="BE3320" s="14">
        <v>6.5170278637770904E-2</v>
      </c>
      <c r="BF3320" s="14">
        <v>0.35643564356435642</v>
      </c>
      <c r="BG3320" s="14" t="s">
        <v>7128</v>
      </c>
      <c r="BH3320" s="13">
        <v>0.39</v>
      </c>
      <c r="BI3320" s="13">
        <v>0.39</v>
      </c>
      <c r="BJ3320" s="13">
        <v>4.21</v>
      </c>
      <c r="BK3320" s="13">
        <v>4.21</v>
      </c>
      <c r="BL3320" s="13">
        <v>64.599999999999994</v>
      </c>
      <c r="BM3320" s="13">
        <v>64.599999999999994</v>
      </c>
      <c r="BN3320" s="13">
        <v>6.28</v>
      </c>
      <c r="BO3320" s="13">
        <v>6.28</v>
      </c>
      <c r="BP3320" s="13">
        <v>2.7094059405940594</v>
      </c>
      <c r="BQ3320" s="13">
        <v>0</v>
      </c>
      <c r="BR3320" s="13">
        <v>0</v>
      </c>
      <c r="BS3320" s="13">
        <v>-2.11</v>
      </c>
      <c r="BT3320" s="14">
        <v>-0.77876849990864239</v>
      </c>
      <c r="BU3320" s="13">
        <v>4.8194059405940592</v>
      </c>
      <c r="BV3320" s="13">
        <v>2.5</v>
      </c>
      <c r="BW3320" s="13">
        <v>2.5</v>
      </c>
      <c r="BX3320" s="13">
        <v>0</v>
      </c>
      <c r="BY3320" s="13">
        <v>0</v>
      </c>
      <c r="BZ3320" s="13">
        <v>0</v>
      </c>
      <c r="CA3320" s="13">
        <v>0</v>
      </c>
      <c r="CB3320" s="13">
        <v>-0.11504</v>
      </c>
      <c r="CC3320" s="15">
        <v>0.54700000000000004</v>
      </c>
      <c r="CD3320" s="15">
        <v>1.69</v>
      </c>
      <c r="CE3320" s="15">
        <v>0.36</v>
      </c>
      <c r="CF3320" s="15" t="s">
        <v>7128</v>
      </c>
      <c r="CG3320" s="15" t="s">
        <v>7128</v>
      </c>
      <c r="CH3320" s="13" t="s">
        <v>7128</v>
      </c>
      <c r="CI3320" s="13" t="s">
        <v>7128</v>
      </c>
      <c r="CJ3320" s="13">
        <v>-0.11504</v>
      </c>
      <c r="CK3320" s="12">
        <f t="shared" si="102"/>
        <v>4.6016000000000001E-2</v>
      </c>
      <c r="CL3320" s="36" t="str">
        <f t="shared" si="103"/>
        <v>NA</v>
      </c>
      <c r="CM3320" s="13">
        <v>0.60599999999999998</v>
      </c>
      <c r="CN3320" s="13">
        <v>0.216</v>
      </c>
      <c r="CO3320" s="13">
        <v>0.39</v>
      </c>
      <c r="CP3320" s="13">
        <v>88.3</v>
      </c>
      <c r="CQ3320" s="13">
        <v>6.28</v>
      </c>
      <c r="CR3320" s="13">
        <v>88.3</v>
      </c>
      <c r="CS3320" s="13">
        <v>2.5</v>
      </c>
      <c r="CT3320" s="13">
        <v>0</v>
      </c>
      <c r="CU3320" s="13">
        <v>4.2072000000000003</v>
      </c>
      <c r="CV3320" s="13">
        <v>0</v>
      </c>
      <c r="CW3320" s="13">
        <v>6.28</v>
      </c>
      <c r="CX3320" s="12" t="s">
        <v>7128</v>
      </c>
      <c r="CY3320" s="12" t="s">
        <v>7128</v>
      </c>
      <c r="CZ3320" s="15">
        <v>14.060509554140127</v>
      </c>
      <c r="DA3320" s="20"/>
      <c r="DB3320" s="20"/>
    </row>
    <row r="3321" spans="1:106">
      <c r="A3321" s="8" t="s">
        <v>1083</v>
      </c>
      <c r="B3321" s="8" t="s">
        <v>1084</v>
      </c>
      <c r="C3321" s="9" t="s">
        <v>7141</v>
      </c>
      <c r="D3321" s="9" t="s">
        <v>7126</v>
      </c>
      <c r="E3321" s="10" t="s">
        <v>7127</v>
      </c>
      <c r="F3321" s="10" t="s">
        <v>7126</v>
      </c>
      <c r="G3321" s="11">
        <v>0.73</v>
      </c>
      <c r="H3321" s="11">
        <v>0.79570279641873431</v>
      </c>
      <c r="I3321" s="12">
        <v>9.0499999999999997E-2</v>
      </c>
      <c r="J3321" s="12">
        <v>0.12851110307589544</v>
      </c>
      <c r="K3321" s="12">
        <v>3.6999999999999998E-2</v>
      </c>
      <c r="L3321" s="12">
        <v>9.35E-2</v>
      </c>
      <c r="M3321" s="12">
        <v>6.1719349999999999E-2</v>
      </c>
      <c r="N3321" s="12">
        <v>0.12158712010687929</v>
      </c>
      <c r="O3321" s="12">
        <v>0.22973631960451699</v>
      </c>
      <c r="P3321" s="12">
        <v>7.8084463867133538E-2</v>
      </c>
      <c r="Q3321" s="13">
        <v>199.7</v>
      </c>
      <c r="R3321" s="13">
        <v>10.696223501293211</v>
      </c>
      <c r="S3321" s="13">
        <v>12.4</v>
      </c>
      <c r="T3321" s="13">
        <v>23.09622350129321</v>
      </c>
      <c r="U3321" s="13">
        <v>222.79622350129318</v>
      </c>
      <c r="V3321" s="13">
        <v>11.4</v>
      </c>
      <c r="W3321" s="13">
        <v>211.39622350129318</v>
      </c>
      <c r="X3321" s="14">
        <v>5.1167833192351353E-2</v>
      </c>
      <c r="Y3321" s="15">
        <v>6.9444444444444448E-2</v>
      </c>
      <c r="Z3321" s="14">
        <v>0.30592554740036215</v>
      </c>
      <c r="AA3321" s="14">
        <v>0.10366523784977509</v>
      </c>
      <c r="AB3321" s="14">
        <v>0.44076762407048109</v>
      </c>
      <c r="AC3321" s="14">
        <v>0.11565459940557442</v>
      </c>
      <c r="AD3321" s="13">
        <v>6.16</v>
      </c>
      <c r="AE3321" s="15">
        <v>1.4403333333333337</v>
      </c>
      <c r="AF3321" s="14">
        <v>0.11832159566199232</v>
      </c>
      <c r="AG3321" s="14">
        <v>0.59710148096569682</v>
      </c>
      <c r="AH3321" s="15">
        <v>0.42857142857142849</v>
      </c>
      <c r="AI3321" s="5">
        <v>20.556227327690447</v>
      </c>
      <c r="AJ3321" s="15">
        <v>12.103030303030302</v>
      </c>
      <c r="AK3321" s="15">
        <v>14.366906474820142</v>
      </c>
      <c r="AL3321" s="15">
        <v>9.6400625978090773</v>
      </c>
      <c r="AM3321" s="15" t="s">
        <v>7128</v>
      </c>
      <c r="AN3321" s="15">
        <v>3.8110687022900764</v>
      </c>
      <c r="AO3321" s="15">
        <v>0.90772727272727272</v>
      </c>
      <c r="AP3321" s="15">
        <v>11.737221453690449</v>
      </c>
      <c r="AQ3321" s="15">
        <v>9.4584440045321347</v>
      </c>
      <c r="AR3321" s="15">
        <v>3.2981073135615873</v>
      </c>
      <c r="AS3321" s="15">
        <v>0.96089192500587806</v>
      </c>
      <c r="AT3321" s="14">
        <v>0.10575539568345323</v>
      </c>
      <c r="AU3321" s="14">
        <v>7.361041562343516E-3</v>
      </c>
      <c r="AV3321" s="12">
        <v>-2.7999999999999997E-2</v>
      </c>
      <c r="AW3321" s="12" t="s">
        <v>7128</v>
      </c>
      <c r="AX3321" s="12">
        <v>0.23699999999999999</v>
      </c>
      <c r="AY3321" s="12" t="s">
        <v>7128</v>
      </c>
      <c r="AZ3321" s="14" t="s">
        <v>7128</v>
      </c>
      <c r="BA3321" s="14" t="s">
        <v>7128</v>
      </c>
      <c r="BB3321" s="14">
        <v>0.35824742268041243</v>
      </c>
      <c r="BC3321" s="14">
        <v>0.19967158397401283</v>
      </c>
      <c r="BD3321" s="14">
        <v>6.5473386716910026E-2</v>
      </c>
      <c r="BE3321" s="14">
        <v>8.4836341496662054E-2</v>
      </c>
      <c r="BF3321" s="14">
        <v>0.22178770949720672</v>
      </c>
      <c r="BG3321" s="14">
        <v>0.154</v>
      </c>
      <c r="BH3321" s="13">
        <v>16.5</v>
      </c>
      <c r="BI3321" s="13">
        <v>13.9</v>
      </c>
      <c r="BJ3321" s="13">
        <v>17</v>
      </c>
      <c r="BK3321" s="13">
        <v>18.010755299741355</v>
      </c>
      <c r="BL3321" s="13">
        <v>220</v>
      </c>
      <c r="BM3321" s="13">
        <v>212.3</v>
      </c>
      <c r="BN3321" s="13">
        <v>21.4</v>
      </c>
      <c r="BO3321" s="13">
        <v>22.349999999999998</v>
      </c>
      <c r="BP3321" s="13">
        <v>14.016191135497042</v>
      </c>
      <c r="BQ3321" s="13">
        <v>3.0640000000000001</v>
      </c>
      <c r="BR3321" s="13">
        <v>2.75</v>
      </c>
      <c r="BS3321" s="13">
        <v>4.01</v>
      </c>
      <c r="BT3321" s="14">
        <v>0.48229935898061488</v>
      </c>
      <c r="BU3321" s="13">
        <v>7.2561911354970423</v>
      </c>
      <c r="BV3321" s="13">
        <v>4.0760000000000005</v>
      </c>
      <c r="BW3321" s="13">
        <v>7.1400000000000006</v>
      </c>
      <c r="BX3321" s="13">
        <v>38.799999999999997</v>
      </c>
      <c r="BY3321" s="13">
        <v>70.196223501293218</v>
      </c>
      <c r="BZ3321" s="13">
        <v>52.4</v>
      </c>
      <c r="CA3321" s="13">
        <v>64.096223501293196</v>
      </c>
      <c r="CB3321" s="13">
        <v>-1.47</v>
      </c>
      <c r="CC3321" s="15">
        <v>0.47099999999999997</v>
      </c>
      <c r="CD3321" s="15">
        <v>0.61499999999999999</v>
      </c>
      <c r="CE3321" s="15">
        <v>0.36</v>
      </c>
      <c r="CF3321" s="15">
        <v>2.3577661962721885</v>
      </c>
      <c r="CG3321" s="15">
        <v>2.7706398265721099</v>
      </c>
      <c r="CH3321" s="13">
        <v>1.7350000000000003</v>
      </c>
      <c r="CI3321" s="13">
        <v>-4.1049999999999995</v>
      </c>
      <c r="CJ3321" s="13">
        <v>-1.47</v>
      </c>
      <c r="CK3321" s="12">
        <f t="shared" si="102"/>
        <v>0.36064769381746803</v>
      </c>
      <c r="CL3321" s="36">
        <f t="shared" si="103"/>
        <v>3.4323395043010811</v>
      </c>
      <c r="CM3321" s="13">
        <v>17.899999999999999</v>
      </c>
      <c r="CN3321" s="13">
        <v>3.97</v>
      </c>
      <c r="CO3321" s="13">
        <v>13.9</v>
      </c>
      <c r="CP3321" s="13">
        <v>199.7</v>
      </c>
      <c r="CQ3321" s="13">
        <v>22.349999999999998</v>
      </c>
      <c r="CR3321" s="13">
        <v>211.39622350129318</v>
      </c>
      <c r="CS3321" s="13">
        <v>4.0760000000000005</v>
      </c>
      <c r="CT3321" s="13">
        <v>0</v>
      </c>
      <c r="CU3321" s="13">
        <v>18.010755299741355</v>
      </c>
      <c r="CV3321" s="13">
        <v>64.096223501293196</v>
      </c>
      <c r="CW3321" s="13">
        <v>21.4</v>
      </c>
      <c r="CX3321" s="12">
        <v>0.35824742268041243</v>
      </c>
      <c r="CY3321" s="12">
        <v>0.19967158397401283</v>
      </c>
      <c r="CZ3321" s="15">
        <v>9.8783282009950089</v>
      </c>
      <c r="DA3321" s="20"/>
      <c r="DB3321" s="20"/>
    </row>
    <row r="3322" spans="1:106">
      <c r="A3322" s="8" t="s">
        <v>3923</v>
      </c>
      <c r="B3322" s="8" t="s">
        <v>3924</v>
      </c>
      <c r="C3322" s="9" t="s">
        <v>7165</v>
      </c>
      <c r="D3322" s="9" t="s">
        <v>7126</v>
      </c>
      <c r="E3322" s="10" t="s">
        <v>7127</v>
      </c>
      <c r="F3322" s="10" t="s">
        <v>7126</v>
      </c>
      <c r="G3322" s="11">
        <v>0.87</v>
      </c>
      <c r="H3322" s="11">
        <v>7.3135506241331498</v>
      </c>
      <c r="I3322" s="12">
        <v>9.0499999999999997E-2</v>
      </c>
      <c r="J3322" s="12">
        <v>0.71837633148405</v>
      </c>
      <c r="K3322" s="12">
        <v>4.7E-2</v>
      </c>
      <c r="L3322" s="12">
        <v>0.10350000000000001</v>
      </c>
      <c r="M3322" s="12">
        <v>6.8320350000000002E-2</v>
      </c>
      <c r="N3322" s="12">
        <v>0.13574811041576751</v>
      </c>
      <c r="O3322" s="12" t="s">
        <v>7128</v>
      </c>
      <c r="P3322" s="12" t="s">
        <v>7128</v>
      </c>
      <c r="Q3322" s="13">
        <v>0.41199999999999998</v>
      </c>
      <c r="R3322" s="13">
        <v>0</v>
      </c>
      <c r="S3322" s="13">
        <v>3.56</v>
      </c>
      <c r="T3322" s="13">
        <v>3.56</v>
      </c>
      <c r="U3322" s="13">
        <v>3.972</v>
      </c>
      <c r="V3322" s="13">
        <v>0</v>
      </c>
      <c r="W3322" s="13">
        <v>3.972</v>
      </c>
      <c r="X3322" s="14">
        <v>0</v>
      </c>
      <c r="Y3322" s="15">
        <v>0.15228426395939088</v>
      </c>
      <c r="Z3322" s="14">
        <v>0.57605177993527512</v>
      </c>
      <c r="AA3322" s="14">
        <v>0.89627391742195373</v>
      </c>
      <c r="AB3322" s="14">
        <v>1.3587786259541985</v>
      </c>
      <c r="AC3322" s="14">
        <v>8.6407766990291268</v>
      </c>
      <c r="AD3322" s="13">
        <v>2.1000000000000001E-2</v>
      </c>
      <c r="AE3322" s="15">
        <v>-2.3303055555555559</v>
      </c>
      <c r="AF3322" s="14">
        <v>0.18973665961010275</v>
      </c>
      <c r="AG3322" s="14" t="s">
        <v>7128</v>
      </c>
      <c r="AH3322" s="15">
        <v>0.42307692307692307</v>
      </c>
      <c r="AI3322" s="5" t="s">
        <v>7128</v>
      </c>
      <c r="AJ3322" s="15">
        <v>51.499999999999993</v>
      </c>
      <c r="AK3322" s="15">
        <v>68.666666666666657</v>
      </c>
      <c r="AL3322" s="15" t="s">
        <v>7128</v>
      </c>
      <c r="AM3322" s="15" t="s">
        <v>7128</v>
      </c>
      <c r="AN3322" s="15">
        <v>0.15725190839694655</v>
      </c>
      <c r="AO3322" s="15">
        <v>1.6546184738955822E-2</v>
      </c>
      <c r="AP3322" s="15">
        <v>567.42857142857144</v>
      </c>
      <c r="AQ3322" s="15">
        <v>567.42857142857144</v>
      </c>
      <c r="AR3322" s="15">
        <v>0.64271844660194177</v>
      </c>
      <c r="AS3322" s="15">
        <v>0.15951807228915663</v>
      </c>
      <c r="AT3322" s="14">
        <v>0</v>
      </c>
      <c r="AU3322" s="14">
        <v>0</v>
      </c>
      <c r="AV3322" s="12">
        <v>-0.73499999999999999</v>
      </c>
      <c r="AW3322" s="12" t="s">
        <v>7128</v>
      </c>
      <c r="AX3322" s="12">
        <v>-0.32500000000000001</v>
      </c>
      <c r="AY3322" s="12" t="s">
        <v>7128</v>
      </c>
      <c r="AZ3322" s="14" t="s">
        <v>7128</v>
      </c>
      <c r="BA3322" s="14" t="s">
        <v>7128</v>
      </c>
      <c r="BB3322" s="14" t="s">
        <v>7128</v>
      </c>
      <c r="BC3322" s="14" t="s">
        <v>7128</v>
      </c>
      <c r="BD3322" s="14">
        <v>8.6580086580086591E-4</v>
      </c>
      <c r="BE3322" s="14">
        <v>1.0101010101010101E-3</v>
      </c>
      <c r="BF3322" s="14">
        <v>0.14285714285714285</v>
      </c>
      <c r="BG3322" s="14">
        <v>7.7300000000000008E-2</v>
      </c>
      <c r="BH3322" s="13">
        <v>8.0000000000000002E-3</v>
      </c>
      <c r="BI3322" s="13">
        <v>6.0000000000000001E-3</v>
      </c>
      <c r="BJ3322" s="13">
        <v>7.0000000000000001E-3</v>
      </c>
      <c r="BK3322" s="13">
        <v>7.0000000000000001E-3</v>
      </c>
      <c r="BL3322" s="13">
        <v>24.9</v>
      </c>
      <c r="BM3322" s="13">
        <v>6.93</v>
      </c>
      <c r="BN3322" s="13">
        <v>5.5E-2</v>
      </c>
      <c r="BO3322" s="13">
        <v>7.0000000000000001E-3</v>
      </c>
      <c r="BP3322" s="13">
        <v>6.000000000000001E-3</v>
      </c>
      <c r="BQ3322" s="13">
        <v>0</v>
      </c>
      <c r="BR3322" s="13">
        <v>0</v>
      </c>
      <c r="BS3322" s="13">
        <v>0</v>
      </c>
      <c r="BT3322" s="14">
        <v>0</v>
      </c>
      <c r="BU3322" s="13">
        <v>6.000000000000001E-3</v>
      </c>
      <c r="BV3322" s="13">
        <v>6.0000000000000001E-3</v>
      </c>
      <c r="BW3322" s="13">
        <v>6.0000000000000001E-3</v>
      </c>
      <c r="BX3322" s="13">
        <v>0</v>
      </c>
      <c r="BY3322" s="13">
        <v>0</v>
      </c>
      <c r="BZ3322" s="13">
        <v>2.62</v>
      </c>
      <c r="CA3322" s="13">
        <v>6.18</v>
      </c>
      <c r="CB3322" s="13">
        <v>0</v>
      </c>
      <c r="CC3322" s="15">
        <v>-0.96199999999999997</v>
      </c>
      <c r="CD3322" s="15">
        <v>-0.58899999999999997</v>
      </c>
      <c r="CE3322" s="15">
        <v>0.36</v>
      </c>
      <c r="CF3322" s="15" t="s">
        <v>7128</v>
      </c>
      <c r="CG3322" s="15" t="s">
        <v>7128</v>
      </c>
      <c r="CH3322" s="13" t="s">
        <v>7128</v>
      </c>
      <c r="CI3322" s="13" t="s">
        <v>7128</v>
      </c>
      <c r="CJ3322" s="13">
        <v>0</v>
      </c>
      <c r="CK3322" s="12">
        <f t="shared" si="102"/>
        <v>0</v>
      </c>
      <c r="CL3322" s="36">
        <f t="shared" si="103"/>
        <v>4.0291262135922326</v>
      </c>
      <c r="CM3322" s="13">
        <v>7.0000000000000001E-3</v>
      </c>
      <c r="CN3322" s="13">
        <v>1E-3</v>
      </c>
      <c r="CO3322" s="13">
        <v>6.0000000000000001E-3</v>
      </c>
      <c r="CP3322" s="13">
        <v>0.41199999999999998</v>
      </c>
      <c r="CQ3322" s="13">
        <v>7.0000000000000001E-3</v>
      </c>
      <c r="CR3322" s="13">
        <v>3.972</v>
      </c>
      <c r="CS3322" s="13" t="s">
        <v>7128</v>
      </c>
      <c r="CT3322" s="13">
        <v>0</v>
      </c>
      <c r="CU3322" s="13">
        <v>7.0000000000000001E-3</v>
      </c>
      <c r="CV3322" s="13">
        <v>6.18</v>
      </c>
      <c r="CW3322" s="13">
        <v>5.5E-2</v>
      </c>
      <c r="CX3322" s="12" t="s">
        <v>7128</v>
      </c>
      <c r="CY3322" s="12" t="s">
        <v>7128</v>
      </c>
      <c r="CZ3322" s="15">
        <v>72.218181818181819</v>
      </c>
      <c r="DA3322" s="20"/>
      <c r="DB3322" s="20"/>
    </row>
    <row r="3323" spans="1:106" ht="24">
      <c r="A3323" s="8" t="s">
        <v>6767</v>
      </c>
      <c r="B3323" s="8" t="s">
        <v>6768</v>
      </c>
      <c r="C3323" s="9" t="s">
        <v>7197</v>
      </c>
      <c r="D3323" s="9" t="s">
        <v>7126</v>
      </c>
      <c r="E3323" s="10" t="s">
        <v>7127</v>
      </c>
      <c r="F3323" s="10" t="s">
        <v>7126</v>
      </c>
      <c r="G3323" s="11">
        <v>0.65</v>
      </c>
      <c r="H3323" s="11">
        <v>0.65</v>
      </c>
      <c r="I3323" s="12">
        <v>9.0499999999999997E-2</v>
      </c>
      <c r="J3323" s="12">
        <v>0.11532500000000001</v>
      </c>
      <c r="K3323" s="12">
        <v>4.7E-2</v>
      </c>
      <c r="L3323" s="12">
        <v>0.10350000000000001</v>
      </c>
      <c r="M3323" s="12">
        <v>6.8320350000000002E-2</v>
      </c>
      <c r="N3323" s="12">
        <v>0.11532500000000001</v>
      </c>
      <c r="O3323" s="12" t="s">
        <v>7128</v>
      </c>
      <c r="P3323" s="12" t="s">
        <v>7128</v>
      </c>
      <c r="Q3323" s="13">
        <v>0.73599999999999999</v>
      </c>
      <c r="R3323" s="13">
        <v>0</v>
      </c>
      <c r="S3323" s="13">
        <v>0</v>
      </c>
      <c r="T3323" s="13">
        <v>0</v>
      </c>
      <c r="U3323" s="13">
        <v>0.73599999999999999</v>
      </c>
      <c r="V3323" s="13">
        <v>0</v>
      </c>
      <c r="W3323" s="13">
        <v>0.73599999999999999</v>
      </c>
      <c r="X3323" s="14">
        <v>0</v>
      </c>
      <c r="Y3323" s="15">
        <v>5.7755775577557754E-2</v>
      </c>
      <c r="Z3323" s="14" t="s">
        <v>7128</v>
      </c>
      <c r="AA3323" s="14">
        <v>0</v>
      </c>
      <c r="AB3323" s="14" t="s">
        <v>7128</v>
      </c>
      <c r="AC3323" s="14">
        <v>0</v>
      </c>
      <c r="AD3323" s="13">
        <v>2.4E-2</v>
      </c>
      <c r="AE3323" s="15" t="s">
        <v>7128</v>
      </c>
      <c r="AF3323" s="14" t="s">
        <v>7128</v>
      </c>
      <c r="AG3323" s="14" t="s">
        <v>7128</v>
      </c>
      <c r="AH3323" s="15">
        <v>0.43243243243243246</v>
      </c>
      <c r="AI3323" s="5" t="s">
        <v>7128</v>
      </c>
      <c r="AJ3323" s="15" t="s">
        <v>7128</v>
      </c>
      <c r="AK3323" s="15" t="s">
        <v>7128</v>
      </c>
      <c r="AL3323" s="15" t="s">
        <v>7128</v>
      </c>
      <c r="AM3323" s="15" t="s">
        <v>7128</v>
      </c>
      <c r="AN3323" s="15" t="s">
        <v>7128</v>
      </c>
      <c r="AO3323" s="15" t="s">
        <v>7128</v>
      </c>
      <c r="AP3323" s="15" t="s">
        <v>7128</v>
      </c>
      <c r="AQ3323" s="15" t="s">
        <v>7128</v>
      </c>
      <c r="AR3323" s="15" t="s">
        <v>7128</v>
      </c>
      <c r="AS3323" s="15" t="s">
        <v>7128</v>
      </c>
      <c r="AT3323" s="14" t="s">
        <v>7128</v>
      </c>
      <c r="AU3323" s="14">
        <v>0</v>
      </c>
      <c r="AV3323" s="12" t="s">
        <v>7128</v>
      </c>
      <c r="AW3323" s="12" t="s">
        <v>7128</v>
      </c>
      <c r="AX3323" s="12" t="s">
        <v>7128</v>
      </c>
      <c r="AY3323" s="12" t="s">
        <v>7128</v>
      </c>
      <c r="AZ3323" s="14" t="s">
        <v>7128</v>
      </c>
      <c r="BA3323" s="14" t="s">
        <v>7128</v>
      </c>
      <c r="BB3323" s="14" t="s">
        <v>7128</v>
      </c>
      <c r="BC3323" s="14" t="s">
        <v>7128</v>
      </c>
      <c r="BD3323" s="14" t="s">
        <v>7128</v>
      </c>
      <c r="BE3323" s="14" t="s">
        <v>7128</v>
      </c>
      <c r="BF3323" s="14">
        <v>0</v>
      </c>
      <c r="BG3323" s="14">
        <v>7.5900000000000004E-3</v>
      </c>
      <c r="BH3323" s="13">
        <v>0</v>
      </c>
      <c r="BI3323" s="13">
        <v>0</v>
      </c>
      <c r="BJ3323" s="13">
        <v>0</v>
      </c>
      <c r="BK3323" s="13">
        <v>0</v>
      </c>
      <c r="BL3323" s="13">
        <v>0</v>
      </c>
      <c r="BM3323" s="13">
        <v>0</v>
      </c>
      <c r="BN3323" s="13">
        <v>0</v>
      </c>
      <c r="BO3323" s="13">
        <v>0</v>
      </c>
      <c r="BP3323" s="13">
        <v>0</v>
      </c>
      <c r="BQ3323" s="13">
        <v>0</v>
      </c>
      <c r="BR3323" s="13">
        <v>0</v>
      </c>
      <c r="BS3323" s="13">
        <v>0</v>
      </c>
      <c r="BT3323" s="14" t="s">
        <v>7128</v>
      </c>
      <c r="BU3323" s="13">
        <v>0</v>
      </c>
      <c r="BV3323" s="13">
        <v>0</v>
      </c>
      <c r="BW3323" s="13">
        <v>0</v>
      </c>
      <c r="BX3323" s="13">
        <v>0</v>
      </c>
      <c r="BY3323" s="13">
        <v>0</v>
      </c>
      <c r="BZ3323" s="13">
        <v>0</v>
      </c>
      <c r="CA3323" s="13">
        <v>0</v>
      </c>
      <c r="CB3323" s="13">
        <v>0</v>
      </c>
      <c r="CC3323" s="15" t="s">
        <v>7128</v>
      </c>
      <c r="CD3323" s="15" t="s">
        <v>7128</v>
      </c>
      <c r="CE3323" s="15">
        <v>0.36</v>
      </c>
      <c r="CF3323" s="15" t="s">
        <v>7128</v>
      </c>
      <c r="CG3323" s="15" t="s">
        <v>7128</v>
      </c>
      <c r="CH3323" s="13" t="s">
        <v>7128</v>
      </c>
      <c r="CI3323" s="13" t="s">
        <v>7128</v>
      </c>
      <c r="CJ3323" s="13">
        <v>0</v>
      </c>
      <c r="CK3323" s="12">
        <f t="shared" si="102"/>
        <v>0</v>
      </c>
      <c r="CL3323" s="36" t="str">
        <f t="shared" si="103"/>
        <v>NA</v>
      </c>
      <c r="CM3323" s="13" t="s">
        <v>7128</v>
      </c>
      <c r="CN3323" s="13" t="s">
        <v>7128</v>
      </c>
      <c r="CO3323" s="13" t="s">
        <v>7128</v>
      </c>
      <c r="CP3323" s="13" t="s">
        <v>7128</v>
      </c>
      <c r="CQ3323" s="13" t="s">
        <v>7128</v>
      </c>
      <c r="CR3323" s="13" t="s">
        <v>7128</v>
      </c>
      <c r="CS3323" s="13" t="s">
        <v>7128</v>
      </c>
      <c r="CT3323" s="13">
        <v>0</v>
      </c>
      <c r="CU3323" s="13">
        <v>0</v>
      </c>
      <c r="CV3323" s="13">
        <v>0</v>
      </c>
      <c r="CW3323" s="13">
        <v>0</v>
      </c>
      <c r="CX3323" s="12" t="s">
        <v>7128</v>
      </c>
      <c r="CY3323" s="12" t="s">
        <v>7128</v>
      </c>
      <c r="CZ3323" s="15" t="s">
        <v>7128</v>
      </c>
      <c r="DA3323" s="20"/>
      <c r="DB3323" s="20"/>
    </row>
    <row r="3324" spans="1:106">
      <c r="A3324" s="8" t="s">
        <v>663</v>
      </c>
      <c r="B3324" s="8" t="s">
        <v>664</v>
      </c>
      <c r="C3324" s="9" t="s">
        <v>7184</v>
      </c>
      <c r="D3324" s="9" t="s">
        <v>7126</v>
      </c>
      <c r="E3324" s="10" t="s">
        <v>7127</v>
      </c>
      <c r="F3324" s="10" t="s">
        <v>7126</v>
      </c>
      <c r="G3324" s="11">
        <v>1</v>
      </c>
      <c r="H3324" s="11">
        <v>1.0350378710233863</v>
      </c>
      <c r="I3324" s="12">
        <v>9.0499999999999997E-2</v>
      </c>
      <c r="J3324" s="12">
        <v>0.15017092732761647</v>
      </c>
      <c r="K3324" s="12">
        <v>3.6999999999999998E-2</v>
      </c>
      <c r="L3324" s="12">
        <v>9.35E-2</v>
      </c>
      <c r="M3324" s="12">
        <v>6.1719349999999999E-2</v>
      </c>
      <c r="N3324" s="12">
        <v>0.14569732240799171</v>
      </c>
      <c r="O3324" s="12">
        <v>0.24567841932880166</v>
      </c>
      <c r="P3324" s="12">
        <v>0.13749936811420671</v>
      </c>
      <c r="Q3324" s="13">
        <v>1308.4000000000001</v>
      </c>
      <c r="R3324" s="13">
        <v>0</v>
      </c>
      <c r="S3324" s="13">
        <v>69.7</v>
      </c>
      <c r="T3324" s="13">
        <v>69.7</v>
      </c>
      <c r="U3324" s="13">
        <v>1378.1000000000001</v>
      </c>
      <c r="V3324" s="13">
        <v>6.11</v>
      </c>
      <c r="W3324" s="13">
        <v>1371.9900000000002</v>
      </c>
      <c r="X3324" s="14">
        <v>4.4336405195559104E-3</v>
      </c>
      <c r="Y3324" s="15">
        <v>0.23403411344704483</v>
      </c>
      <c r="Z3324" s="14">
        <v>0.265220700152207</v>
      </c>
      <c r="AA3324" s="14">
        <v>5.0576881213264639E-2</v>
      </c>
      <c r="AB3324" s="14">
        <v>0.36095287415846716</v>
      </c>
      <c r="AC3324" s="14">
        <v>5.3271170895750536E-2</v>
      </c>
      <c r="AD3324" s="13">
        <v>2.6</v>
      </c>
      <c r="AE3324" s="15">
        <v>1.2485555555555556</v>
      </c>
      <c r="AF3324" s="14">
        <v>9.4868329805051374E-2</v>
      </c>
      <c r="AG3324" s="14">
        <v>0.52493809158795102</v>
      </c>
      <c r="AH3324" s="15">
        <v>0.32499999999999996</v>
      </c>
      <c r="AI3324" s="5">
        <v>7.4416666666666664</v>
      </c>
      <c r="AJ3324" s="15">
        <v>25.40582524271845</v>
      </c>
      <c r="AK3324" s="15">
        <v>25.40582524271845</v>
      </c>
      <c r="AL3324" s="15">
        <v>20.634920634920636</v>
      </c>
      <c r="AM3324" s="15">
        <v>0.46192409532215362</v>
      </c>
      <c r="AN3324" s="15">
        <v>6.7757638529259454</v>
      </c>
      <c r="AO3324" s="15">
        <v>2.9415467625899283</v>
      </c>
      <c r="AP3324" s="15">
        <v>15.363829787234046</v>
      </c>
      <c r="AQ3324" s="15">
        <v>11.607360406091372</v>
      </c>
      <c r="AR3324" s="15">
        <v>5.3449296817172476</v>
      </c>
      <c r="AS3324" s="15">
        <v>3.0845098920863312</v>
      </c>
      <c r="AT3324" s="14">
        <v>3.9161165048543688E-2</v>
      </c>
      <c r="AU3324" s="14">
        <v>1.5414246407826351E-3</v>
      </c>
      <c r="AV3324" s="12">
        <v>0.65599999999999992</v>
      </c>
      <c r="AW3324" s="12">
        <v>0.68700000000000006</v>
      </c>
      <c r="AX3324" s="12">
        <v>0.27100000000000002</v>
      </c>
      <c r="AY3324" s="12">
        <v>0.45399999999999996</v>
      </c>
      <c r="AZ3324" s="14">
        <v>0.55000000000000004</v>
      </c>
      <c r="BA3324" s="14" t="s">
        <v>7128</v>
      </c>
      <c r="BB3324" s="14">
        <v>0.39584934665641813</v>
      </c>
      <c r="BC3324" s="14">
        <v>0.28319669052219842</v>
      </c>
      <c r="BD3324" s="14">
        <v>0.11578237410071943</v>
      </c>
      <c r="BE3324" s="14">
        <v>0.20076438848920863</v>
      </c>
      <c r="BF3324" s="14">
        <v>0.34227330779054921</v>
      </c>
      <c r="BG3324" s="14">
        <v>0.1148</v>
      </c>
      <c r="BH3324" s="13">
        <v>51.5</v>
      </c>
      <c r="BI3324" s="13">
        <v>51.5</v>
      </c>
      <c r="BJ3324" s="13">
        <v>89.3</v>
      </c>
      <c r="BK3324" s="13">
        <v>89.3</v>
      </c>
      <c r="BL3324" s="13">
        <v>444.8</v>
      </c>
      <c r="BM3324" s="13">
        <v>444.8</v>
      </c>
      <c r="BN3324" s="13">
        <v>118.2</v>
      </c>
      <c r="BO3324" s="13">
        <v>118.2</v>
      </c>
      <c r="BP3324" s="13">
        <v>58.734993614303953</v>
      </c>
      <c r="BQ3324" s="13">
        <v>0</v>
      </c>
      <c r="BR3324" s="13">
        <v>0</v>
      </c>
      <c r="BS3324" s="13">
        <v>-26.4</v>
      </c>
      <c r="BT3324" s="14">
        <v>-0.44947651094271523</v>
      </c>
      <c r="BU3324" s="13">
        <v>85.134993614303951</v>
      </c>
      <c r="BV3324" s="13">
        <v>77.900000000000006</v>
      </c>
      <c r="BW3324" s="13">
        <v>77.900000000000006</v>
      </c>
      <c r="BX3324" s="13">
        <v>130.1</v>
      </c>
      <c r="BY3324" s="13">
        <v>207.4</v>
      </c>
      <c r="BZ3324" s="13">
        <v>193.1</v>
      </c>
      <c r="CA3324" s="13">
        <v>256.69</v>
      </c>
      <c r="CB3324" s="13">
        <v>-2.0167999999999999</v>
      </c>
      <c r="CC3324" s="15">
        <v>0.33200000000000002</v>
      </c>
      <c r="CD3324" s="15">
        <v>0.68799999999999994</v>
      </c>
      <c r="CE3324" s="15">
        <v>0.36</v>
      </c>
      <c r="CF3324" s="15" t="s">
        <v>7128</v>
      </c>
      <c r="CG3324" s="15" t="s">
        <v>7128</v>
      </c>
      <c r="CH3324" s="13" t="s">
        <v>7128</v>
      </c>
      <c r="CI3324" s="13" t="s">
        <v>7128</v>
      </c>
      <c r="CJ3324" s="13">
        <v>-2.0167999999999999</v>
      </c>
      <c r="CK3324" s="12">
        <f t="shared" si="102"/>
        <v>2.5889602053915273E-2</v>
      </c>
      <c r="CL3324" s="36">
        <f t="shared" si="103"/>
        <v>1.7328294830340099</v>
      </c>
      <c r="CM3324" s="13">
        <v>78.3</v>
      </c>
      <c r="CN3324" s="13">
        <v>26.8</v>
      </c>
      <c r="CO3324" s="13">
        <v>51.5</v>
      </c>
      <c r="CP3324" s="13">
        <v>1308.4000000000001</v>
      </c>
      <c r="CQ3324" s="13">
        <v>118.2</v>
      </c>
      <c r="CR3324" s="13">
        <v>1371.9900000000002</v>
      </c>
      <c r="CS3324" s="13">
        <v>77.900000000000006</v>
      </c>
      <c r="CT3324" s="13">
        <v>0</v>
      </c>
      <c r="CU3324" s="13">
        <v>89.3</v>
      </c>
      <c r="CV3324" s="13">
        <v>256.69</v>
      </c>
      <c r="CW3324" s="13">
        <v>118.2</v>
      </c>
      <c r="CX3324" s="12">
        <v>0.39584934665641813</v>
      </c>
      <c r="CY3324" s="12">
        <v>0.28319669052219842</v>
      </c>
      <c r="CZ3324" s="15">
        <v>11.607360406091372</v>
      </c>
      <c r="DA3324" s="20"/>
      <c r="DB3324" s="20"/>
    </row>
    <row r="3325" spans="1:106">
      <c r="A3325" s="8" t="s">
        <v>1601</v>
      </c>
      <c r="B3325" s="8" t="s">
        <v>1602</v>
      </c>
      <c r="C3325" s="9" t="s">
        <v>7134</v>
      </c>
      <c r="D3325" s="9" t="s">
        <v>7126</v>
      </c>
      <c r="E3325" s="10" t="s">
        <v>7127</v>
      </c>
      <c r="F3325" s="10" t="s">
        <v>7126</v>
      </c>
      <c r="G3325" s="11">
        <v>0.89</v>
      </c>
      <c r="H3325" s="11">
        <v>0.89</v>
      </c>
      <c r="I3325" s="12">
        <v>9.0499999999999997E-2</v>
      </c>
      <c r="J3325" s="12">
        <v>0.137045</v>
      </c>
      <c r="K3325" s="12">
        <v>4.1999999999999996E-2</v>
      </c>
      <c r="L3325" s="12">
        <v>9.8500000000000004E-2</v>
      </c>
      <c r="M3325" s="12">
        <v>6.5019850000000004E-2</v>
      </c>
      <c r="N3325" s="12">
        <v>0.137045</v>
      </c>
      <c r="O3325" s="12">
        <v>-1.6014249472295514</v>
      </c>
      <c r="P3325" s="12">
        <v>-0.28732589887640447</v>
      </c>
      <c r="Q3325" s="13">
        <v>24.9</v>
      </c>
      <c r="R3325" s="13">
        <v>0</v>
      </c>
      <c r="S3325" s="13">
        <v>0</v>
      </c>
      <c r="T3325" s="13">
        <v>0</v>
      </c>
      <c r="U3325" s="13">
        <v>24.9</v>
      </c>
      <c r="V3325" s="13">
        <v>0</v>
      </c>
      <c r="W3325" s="13">
        <v>24.9</v>
      </c>
      <c r="X3325" s="14">
        <v>0</v>
      </c>
      <c r="Y3325" s="15">
        <v>0.56666666666666665</v>
      </c>
      <c r="Z3325" s="14" t="s">
        <v>7128</v>
      </c>
      <c r="AA3325" s="14">
        <v>0</v>
      </c>
      <c r="AB3325" s="14" t="s">
        <v>7128</v>
      </c>
      <c r="AC3325" s="14">
        <v>0</v>
      </c>
      <c r="AD3325" s="13">
        <v>1.1100000000000001</v>
      </c>
      <c r="AE3325" s="15">
        <v>2.2130833333333335</v>
      </c>
      <c r="AF3325" s="14">
        <v>0.11401754250991379</v>
      </c>
      <c r="AG3325" s="14">
        <v>0.79329897846320785</v>
      </c>
      <c r="AH3325" s="15">
        <v>0.42358688066992323</v>
      </c>
      <c r="AI3325" s="5" t="s">
        <v>7128</v>
      </c>
      <c r="AJ3325" s="15" t="s">
        <v>7128</v>
      </c>
      <c r="AK3325" s="15" t="s">
        <v>7128</v>
      </c>
      <c r="AL3325" s="15" t="s">
        <v>7128</v>
      </c>
      <c r="AM3325" s="15" t="s">
        <v>7128</v>
      </c>
      <c r="AN3325" s="15" t="s">
        <v>7128</v>
      </c>
      <c r="AO3325" s="15">
        <v>0.22760511882998169</v>
      </c>
      <c r="AP3325" s="15" t="s">
        <v>7128</v>
      </c>
      <c r="AQ3325" s="15">
        <v>9.7265625</v>
      </c>
      <c r="AR3325" s="15" t="s">
        <v>7128</v>
      </c>
      <c r="AS3325" s="15">
        <v>0.22760511882998169</v>
      </c>
      <c r="AT3325" s="14" t="s">
        <v>7128</v>
      </c>
      <c r="AU3325" s="14">
        <v>0</v>
      </c>
      <c r="AV3325" s="12" t="s">
        <v>7128</v>
      </c>
      <c r="AW3325" s="12" t="s">
        <v>7128</v>
      </c>
      <c r="AX3325" s="12">
        <v>-1.26E-2</v>
      </c>
      <c r="AY3325" s="12">
        <v>9.6299999999999997E-3</v>
      </c>
      <c r="AZ3325" s="14" t="s">
        <v>7128</v>
      </c>
      <c r="BA3325" s="14" t="s">
        <v>7128</v>
      </c>
      <c r="BB3325" s="14">
        <v>-1.4643799472295513</v>
      </c>
      <c r="BC3325" s="14">
        <v>-0.1502808988764045</v>
      </c>
      <c r="BD3325" s="14">
        <v>-0.10146252285191955</v>
      </c>
      <c r="BE3325" s="14">
        <v>-1.9561243144424131E-2</v>
      </c>
      <c r="BF3325" s="14">
        <v>0</v>
      </c>
      <c r="BG3325" s="14">
        <v>0.46100000000000002</v>
      </c>
      <c r="BH3325" s="13">
        <v>-11.1</v>
      </c>
      <c r="BI3325" s="13">
        <v>-11.1</v>
      </c>
      <c r="BJ3325" s="13">
        <v>-2.14</v>
      </c>
      <c r="BK3325" s="13">
        <v>-2.14</v>
      </c>
      <c r="BL3325" s="13">
        <v>109.4</v>
      </c>
      <c r="BM3325" s="13">
        <v>109.4</v>
      </c>
      <c r="BN3325" s="13">
        <v>2.56</v>
      </c>
      <c r="BO3325" s="13">
        <v>2.56</v>
      </c>
      <c r="BP3325" s="13">
        <v>-2.14</v>
      </c>
      <c r="BQ3325" s="13">
        <v>0</v>
      </c>
      <c r="BR3325" s="13">
        <v>0</v>
      </c>
      <c r="BS3325" s="13">
        <v>-7.48</v>
      </c>
      <c r="BT3325" s="14" t="s">
        <v>7128</v>
      </c>
      <c r="BU3325" s="13">
        <v>5.34</v>
      </c>
      <c r="BV3325" s="13">
        <v>-3.6199999999999992</v>
      </c>
      <c r="BW3325" s="13">
        <v>-3.6199999999999992</v>
      </c>
      <c r="BX3325" s="13">
        <v>7.58</v>
      </c>
      <c r="BY3325" s="13">
        <v>14.24</v>
      </c>
      <c r="BZ3325" s="13">
        <v>0</v>
      </c>
      <c r="CA3325" s="13">
        <v>0</v>
      </c>
      <c r="CB3325" s="13">
        <v>0</v>
      </c>
      <c r="CC3325" s="15">
        <v>0.60299999999999998</v>
      </c>
      <c r="CD3325" s="15">
        <v>1.19</v>
      </c>
      <c r="CE3325" s="15">
        <v>0.36</v>
      </c>
      <c r="CF3325" s="15">
        <v>0.79858055370143766</v>
      </c>
      <c r="CG3325" s="15">
        <v>7.945020013332002E-2</v>
      </c>
      <c r="CH3325" s="13">
        <v>2.4350000000000001</v>
      </c>
      <c r="CI3325" s="13">
        <v>1.335</v>
      </c>
      <c r="CJ3325" s="13">
        <v>0</v>
      </c>
      <c r="CK3325" s="12">
        <f t="shared" si="102"/>
        <v>0</v>
      </c>
      <c r="CL3325" s="36" t="str">
        <f t="shared" si="103"/>
        <v>NA</v>
      </c>
      <c r="CM3325" s="13" t="s">
        <v>7128</v>
      </c>
      <c r="CN3325" s="13" t="s">
        <v>7128</v>
      </c>
      <c r="CO3325" s="13" t="s">
        <v>7128</v>
      </c>
      <c r="CP3325" s="13" t="s">
        <v>7128</v>
      </c>
      <c r="CQ3325" s="13">
        <v>2.56</v>
      </c>
      <c r="CR3325" s="13">
        <v>24.9</v>
      </c>
      <c r="CS3325" s="13" t="s">
        <v>7128</v>
      </c>
      <c r="CT3325" s="13">
        <v>0</v>
      </c>
      <c r="CU3325" s="13">
        <v>-2.14</v>
      </c>
      <c r="CV3325" s="13">
        <v>0</v>
      </c>
      <c r="CW3325" s="13">
        <v>2.56</v>
      </c>
      <c r="CX3325" s="12">
        <v>-1.4643799472295513</v>
      </c>
      <c r="CY3325" s="12">
        <v>-0.1502808988764045</v>
      </c>
      <c r="CZ3325" s="15">
        <v>9.7265625</v>
      </c>
      <c r="DA3325" s="20"/>
      <c r="DB3325" s="20"/>
    </row>
    <row r="3326" spans="1:106" ht="24">
      <c r="A3326" s="8" t="s">
        <v>4661</v>
      </c>
      <c r="B3326" s="8" t="s">
        <v>4662</v>
      </c>
      <c r="C3326" s="9" t="s">
        <v>7202</v>
      </c>
      <c r="D3326" s="9" t="s">
        <v>7126</v>
      </c>
      <c r="E3326" s="10" t="s">
        <v>7127</v>
      </c>
      <c r="F3326" s="10" t="s">
        <v>7126</v>
      </c>
      <c r="G3326" s="11">
        <v>1.1499999999999999</v>
      </c>
      <c r="H3326" s="11">
        <v>1.1499999999999999</v>
      </c>
      <c r="I3326" s="12">
        <v>9.0499999999999997E-2</v>
      </c>
      <c r="J3326" s="12">
        <v>0.160575</v>
      </c>
      <c r="K3326" s="12">
        <v>4.1999999999999996E-2</v>
      </c>
      <c r="L3326" s="12">
        <v>9.8500000000000004E-2</v>
      </c>
      <c r="M3326" s="12">
        <v>6.5019850000000004E-2</v>
      </c>
      <c r="N3326" s="12">
        <v>0.160575</v>
      </c>
      <c r="O3326" s="12" t="s">
        <v>7128</v>
      </c>
      <c r="P3326" s="12" t="s">
        <v>7128</v>
      </c>
      <c r="Q3326" s="13">
        <v>6.45</v>
      </c>
      <c r="R3326" s="13">
        <v>0</v>
      </c>
      <c r="S3326" s="13">
        <v>0</v>
      </c>
      <c r="T3326" s="13">
        <v>0</v>
      </c>
      <c r="U3326" s="13">
        <v>6.45</v>
      </c>
      <c r="V3326" s="13">
        <v>0</v>
      </c>
      <c r="W3326" s="13">
        <v>6.45</v>
      </c>
      <c r="X3326" s="14">
        <v>0</v>
      </c>
      <c r="Y3326" s="15">
        <v>0.48476454293628812</v>
      </c>
      <c r="Z3326" s="14" t="s">
        <v>7128</v>
      </c>
      <c r="AA3326" s="14">
        <v>0</v>
      </c>
      <c r="AB3326" s="14" t="s">
        <v>7128</v>
      </c>
      <c r="AC3326" s="14">
        <v>0</v>
      </c>
      <c r="AD3326" s="13">
        <v>0.89300000000000002</v>
      </c>
      <c r="AE3326" s="15">
        <v>1.6246388888888892</v>
      </c>
      <c r="AF3326" s="14">
        <v>7.7459666924148338E-2</v>
      </c>
      <c r="AG3326" s="14">
        <v>0.66034366052836457</v>
      </c>
      <c r="AH3326" s="15">
        <v>0.57131960335621668</v>
      </c>
      <c r="AI3326" s="5" t="s">
        <v>7128</v>
      </c>
      <c r="AJ3326" s="15">
        <v>645</v>
      </c>
      <c r="AK3326" s="15">
        <v>645</v>
      </c>
      <c r="AL3326" s="15" t="s">
        <v>7128</v>
      </c>
      <c r="AM3326" s="15" t="s">
        <v>7128</v>
      </c>
      <c r="AN3326" s="15" t="s">
        <v>7128</v>
      </c>
      <c r="AO3326" s="15">
        <v>3.3947368421052633</v>
      </c>
      <c r="AP3326" s="15" t="s">
        <v>7128</v>
      </c>
      <c r="AQ3326" s="15" t="s">
        <v>7128</v>
      </c>
      <c r="AR3326" s="15" t="s">
        <v>7128</v>
      </c>
      <c r="AS3326" s="15">
        <v>3.3947368421052633</v>
      </c>
      <c r="AT3326" s="14">
        <v>0</v>
      </c>
      <c r="AU3326" s="14">
        <v>0</v>
      </c>
      <c r="AV3326" s="12">
        <v>-0.45100000000000001</v>
      </c>
      <c r="AW3326" s="12">
        <v>-0.442</v>
      </c>
      <c r="AX3326" s="12">
        <v>0.13900000000000001</v>
      </c>
      <c r="AY3326" s="12">
        <v>4.2899999999999995E-3</v>
      </c>
      <c r="AZ3326" s="14" t="s">
        <v>7128</v>
      </c>
      <c r="BA3326" s="14" t="s">
        <v>7128</v>
      </c>
      <c r="BB3326" s="14" t="s">
        <v>7128</v>
      </c>
      <c r="BC3326" s="14" t="s">
        <v>7128</v>
      </c>
      <c r="BD3326" s="14">
        <v>5.2631578947368429E-3</v>
      </c>
      <c r="BE3326" s="14">
        <v>-0.11052631578947368</v>
      </c>
      <c r="BF3326" s="14">
        <v>0</v>
      </c>
      <c r="BG3326" s="14">
        <v>1.09E-2</v>
      </c>
      <c r="BH3326" s="13">
        <v>0.01</v>
      </c>
      <c r="BI3326" s="13">
        <v>0.01</v>
      </c>
      <c r="BJ3326" s="13">
        <v>-0.21</v>
      </c>
      <c r="BK3326" s="13">
        <v>-0.21</v>
      </c>
      <c r="BL3326" s="13">
        <v>1.9</v>
      </c>
      <c r="BM3326" s="13">
        <v>1.9</v>
      </c>
      <c r="BN3326" s="13">
        <v>-3.9E-2</v>
      </c>
      <c r="BO3326" s="13">
        <v>-3.9E-2</v>
      </c>
      <c r="BP3326" s="13">
        <v>-0.21</v>
      </c>
      <c r="BQ3326" s="13">
        <v>0</v>
      </c>
      <c r="BR3326" s="13">
        <v>0</v>
      </c>
      <c r="BS3326" s="13">
        <v>-0.21199999999999999</v>
      </c>
      <c r="BT3326" s="14" t="s">
        <v>7128</v>
      </c>
      <c r="BU3326" s="13">
        <v>2.0000000000000018E-3</v>
      </c>
      <c r="BV3326" s="13">
        <v>0.222</v>
      </c>
      <c r="BW3326" s="13">
        <v>0.222</v>
      </c>
      <c r="BX3326" s="13">
        <v>0</v>
      </c>
      <c r="BY3326" s="13">
        <v>0</v>
      </c>
      <c r="BZ3326" s="13">
        <v>0</v>
      </c>
      <c r="CA3326" s="13">
        <v>0</v>
      </c>
      <c r="CB3326" s="13">
        <v>0</v>
      </c>
      <c r="CC3326" s="15">
        <v>0.34100000000000003</v>
      </c>
      <c r="CD3326" s="15">
        <v>1.08</v>
      </c>
      <c r="CE3326" s="15">
        <v>0.36</v>
      </c>
      <c r="CF3326" s="15" t="s">
        <v>7128</v>
      </c>
      <c r="CG3326" s="15" t="s">
        <v>7128</v>
      </c>
      <c r="CH3326" s="13">
        <v>0.45700000000000002</v>
      </c>
      <c r="CI3326" s="13">
        <v>0.85799999999999998</v>
      </c>
      <c r="CJ3326" s="13">
        <v>0</v>
      </c>
      <c r="CK3326" s="12">
        <f t="shared" si="102"/>
        <v>0</v>
      </c>
      <c r="CL3326" s="36" t="str">
        <f t="shared" si="103"/>
        <v>NA</v>
      </c>
      <c r="CM3326" s="13" t="s">
        <v>7128</v>
      </c>
      <c r="CN3326" s="13" t="s">
        <v>7128</v>
      </c>
      <c r="CO3326" s="13">
        <v>0.01</v>
      </c>
      <c r="CP3326" s="13">
        <v>6.45</v>
      </c>
      <c r="CQ3326" s="13" t="s">
        <v>7128</v>
      </c>
      <c r="CR3326" s="13" t="s">
        <v>7128</v>
      </c>
      <c r="CS3326" s="13" t="s">
        <v>7128</v>
      </c>
      <c r="CT3326" s="13">
        <v>1.44E-2</v>
      </c>
      <c r="CU3326" s="13">
        <v>-0.21359999999999998</v>
      </c>
      <c r="CV3326" s="13">
        <v>1.44E-2</v>
      </c>
      <c r="CW3326" s="13">
        <v>-3.9E-2</v>
      </c>
      <c r="CX3326" s="12" t="s">
        <v>7128</v>
      </c>
      <c r="CY3326" s="12" t="s">
        <v>7128</v>
      </c>
      <c r="CZ3326" s="15" t="s">
        <v>7128</v>
      </c>
      <c r="DA3326" s="20"/>
      <c r="DB3326" s="20"/>
    </row>
    <row r="3327" spans="1:106" ht="24">
      <c r="A3327" s="8" t="s">
        <v>6773</v>
      </c>
      <c r="B3327" s="8" t="s">
        <v>6774</v>
      </c>
      <c r="C3327" s="9" t="s">
        <v>7169</v>
      </c>
      <c r="D3327" s="9" t="s">
        <v>7126</v>
      </c>
      <c r="E3327" s="10" t="s">
        <v>7127</v>
      </c>
      <c r="F3327" s="10" t="s">
        <v>7126</v>
      </c>
      <c r="G3327" s="11">
        <v>0.61</v>
      </c>
      <c r="H3327" s="11">
        <v>0.64184065934065937</v>
      </c>
      <c r="I3327" s="12">
        <v>9.0499999999999997E-2</v>
      </c>
      <c r="J3327" s="12">
        <v>0.11458657967032967</v>
      </c>
      <c r="K3327" s="12">
        <v>3.6999999999999998E-2</v>
      </c>
      <c r="L3327" s="12">
        <v>9.35E-2</v>
      </c>
      <c r="M3327" s="12">
        <v>6.1719349999999999E-2</v>
      </c>
      <c r="N3327" s="12">
        <v>0.11196392336814621</v>
      </c>
      <c r="O3327" s="12">
        <v>-0.18958657967032966</v>
      </c>
      <c r="P3327" s="12">
        <v>-0.16114425123699866</v>
      </c>
      <c r="Q3327" s="13">
        <v>0.72799999999999998</v>
      </c>
      <c r="R3327" s="13">
        <v>0</v>
      </c>
      <c r="S3327" s="13">
        <v>3.7999999999999999E-2</v>
      </c>
      <c r="T3327" s="13">
        <v>3.7999999999999999E-2</v>
      </c>
      <c r="U3327" s="13">
        <v>0.76600000000000001</v>
      </c>
      <c r="V3327" s="13">
        <v>1.4999999999999999E-2</v>
      </c>
      <c r="W3327" s="13">
        <v>0.751</v>
      </c>
      <c r="X3327" s="14">
        <v>1.9582245430809397E-2</v>
      </c>
      <c r="Y3327" s="15" t="s">
        <v>7128</v>
      </c>
      <c r="Z3327" s="14">
        <v>0.52054794520547942</v>
      </c>
      <c r="AA3327" s="14">
        <v>4.960835509138381E-2</v>
      </c>
      <c r="AB3327" s="14">
        <v>1.0857142857142856</v>
      </c>
      <c r="AC3327" s="14">
        <v>5.21978021978022E-2</v>
      </c>
      <c r="AD3327" s="13">
        <v>0.17299999999999999</v>
      </c>
      <c r="AE3327" s="15">
        <v>2.4864722222222229</v>
      </c>
      <c r="AF3327" s="14">
        <v>0.22803508501982758</v>
      </c>
      <c r="AG3327" s="14">
        <v>0.53215495321453998</v>
      </c>
      <c r="AH3327" s="15">
        <v>0.34693877551020408</v>
      </c>
      <c r="AI3327" s="5" t="s">
        <v>7128</v>
      </c>
      <c r="AJ3327" s="15" t="s">
        <v>7128</v>
      </c>
      <c r="AK3327" s="15" t="s">
        <v>7128</v>
      </c>
      <c r="AL3327" s="15" t="s">
        <v>7128</v>
      </c>
      <c r="AM3327" s="15" t="s">
        <v>7128</v>
      </c>
      <c r="AN3327" s="15">
        <v>20.799999999999997</v>
      </c>
      <c r="AO3327" s="15" t="s">
        <v>7128</v>
      </c>
      <c r="AP3327" s="15" t="s">
        <v>7128</v>
      </c>
      <c r="AQ3327" s="15" t="s">
        <v>7128</v>
      </c>
      <c r="AR3327" s="15">
        <v>12.948275862068963</v>
      </c>
      <c r="AS3327" s="15" t="s">
        <v>7128</v>
      </c>
      <c r="AT3327" s="14" t="s">
        <v>7128</v>
      </c>
      <c r="AU3327" s="14">
        <v>0</v>
      </c>
      <c r="AV3327" s="12" t="s">
        <v>7128</v>
      </c>
      <c r="AW3327" s="12" t="s">
        <v>7128</v>
      </c>
      <c r="AX3327" s="12" t="s">
        <v>7128</v>
      </c>
      <c r="AY3327" s="12" t="s">
        <v>7128</v>
      </c>
      <c r="AZ3327" s="14" t="s">
        <v>7128</v>
      </c>
      <c r="BA3327" s="14" t="s">
        <v>7128</v>
      </c>
      <c r="BB3327" s="14">
        <v>-7.4999999999999997E-2</v>
      </c>
      <c r="BC3327" s="14">
        <v>-4.9180327868852458E-2</v>
      </c>
      <c r="BD3327" s="14" t="s">
        <v>7128</v>
      </c>
      <c r="BE3327" s="14" t="s">
        <v>7128</v>
      </c>
      <c r="BF3327" s="14">
        <v>0</v>
      </c>
      <c r="BG3327" s="14" t="s">
        <v>7128</v>
      </c>
      <c r="BH3327" s="13">
        <v>-3.0000000000000001E-3</v>
      </c>
      <c r="BI3327" s="13">
        <v>-3.0000000000000001E-3</v>
      </c>
      <c r="BJ3327" s="13">
        <v>-3.0000000000000001E-3</v>
      </c>
      <c r="BK3327" s="13">
        <v>-3.0000000000000001E-3</v>
      </c>
      <c r="BL3327" s="13">
        <v>0</v>
      </c>
      <c r="BM3327" s="13">
        <v>0</v>
      </c>
      <c r="BN3327" s="13">
        <v>0</v>
      </c>
      <c r="BO3327" s="13">
        <v>0</v>
      </c>
      <c r="BP3327" s="13">
        <v>-3.0000000000000001E-3</v>
      </c>
      <c r="BQ3327" s="13">
        <v>0</v>
      </c>
      <c r="BR3327" s="13">
        <v>0</v>
      </c>
      <c r="BS3327" s="13">
        <v>0</v>
      </c>
      <c r="BT3327" s="14" t="s">
        <v>7128</v>
      </c>
      <c r="BU3327" s="13">
        <v>-3.0000000000000001E-3</v>
      </c>
      <c r="BV3327" s="13">
        <v>-3.0000000000000001E-3</v>
      </c>
      <c r="BW3327" s="13">
        <v>-3.0000000000000001E-3</v>
      </c>
      <c r="BX3327" s="13">
        <v>0.04</v>
      </c>
      <c r="BY3327" s="13">
        <v>6.0999999999999999E-2</v>
      </c>
      <c r="BZ3327" s="13">
        <v>3.5000000000000003E-2</v>
      </c>
      <c r="CA3327" s="13">
        <v>5.800000000000001E-2</v>
      </c>
      <c r="CB3327" s="13">
        <v>0</v>
      </c>
      <c r="CC3327" s="15">
        <v>0.80900000000000005</v>
      </c>
      <c r="CD3327" s="15">
        <v>1.07</v>
      </c>
      <c r="CE3327" s="15">
        <v>0.36</v>
      </c>
      <c r="CF3327" s="15">
        <v>2.1450432480541428</v>
      </c>
      <c r="CG3327" s="15">
        <v>2.4099214679075089</v>
      </c>
      <c r="CH3327" s="13">
        <v>-3.4699999999999995E-2</v>
      </c>
      <c r="CI3327" s="13">
        <v>6.8200000000000011E-2</v>
      </c>
      <c r="CJ3327" s="13">
        <v>0</v>
      </c>
      <c r="CK3327" s="12">
        <f t="shared" si="102"/>
        <v>0</v>
      </c>
      <c r="CL3327" s="36" t="str">
        <f t="shared" si="103"/>
        <v>NA</v>
      </c>
      <c r="CM3327" s="13" t="s">
        <v>7128</v>
      </c>
      <c r="CN3327" s="13" t="s">
        <v>7128</v>
      </c>
      <c r="CO3327" s="13" t="s">
        <v>7128</v>
      </c>
      <c r="CP3327" s="13" t="s">
        <v>7128</v>
      </c>
      <c r="CQ3327" s="13" t="s">
        <v>7128</v>
      </c>
      <c r="CR3327" s="13" t="s">
        <v>7128</v>
      </c>
      <c r="CS3327" s="13" t="s">
        <v>7128</v>
      </c>
      <c r="CT3327" s="13">
        <v>0</v>
      </c>
      <c r="CU3327" s="13">
        <v>-3.0000000000000001E-3</v>
      </c>
      <c r="CV3327" s="13">
        <v>5.800000000000001E-2</v>
      </c>
      <c r="CW3327" s="13">
        <v>0</v>
      </c>
      <c r="CX3327" s="12">
        <v>-7.4999999999999997E-2</v>
      </c>
      <c r="CY3327" s="12">
        <v>-4.9180327868852458E-2</v>
      </c>
      <c r="CZ3327" s="15" t="s">
        <v>7128</v>
      </c>
      <c r="DA3327" s="20"/>
      <c r="DB3327" s="20"/>
    </row>
    <row r="3328" spans="1:106">
      <c r="A3328" s="8" t="s">
        <v>2997</v>
      </c>
      <c r="B3328" s="8" t="s">
        <v>2998</v>
      </c>
      <c r="C3328" s="9" t="s">
        <v>7131</v>
      </c>
      <c r="D3328" s="9" t="s">
        <v>7126</v>
      </c>
      <c r="E3328" s="10" t="s">
        <v>7127</v>
      </c>
      <c r="F3328" s="10" t="s">
        <v>7126</v>
      </c>
      <c r="G3328" s="11">
        <v>0.79</v>
      </c>
      <c r="H3328" s="11">
        <v>4.6264670658682636</v>
      </c>
      <c r="I3328" s="12">
        <v>9.0499999999999997E-2</v>
      </c>
      <c r="J3328" s="12">
        <v>0.47519526946107782</v>
      </c>
      <c r="K3328" s="12">
        <v>4.1999999999999996E-2</v>
      </c>
      <c r="L3328" s="12">
        <v>9.8500000000000004E-2</v>
      </c>
      <c r="M3328" s="12">
        <v>6.5019850000000004E-2</v>
      </c>
      <c r="N3328" s="12">
        <v>0.13506002898773006</v>
      </c>
      <c r="O3328" s="12">
        <v>-0.4271741612816583</v>
      </c>
      <c r="P3328" s="12">
        <v>-8.286548568998392E-2</v>
      </c>
      <c r="Q3328" s="13">
        <v>1.67</v>
      </c>
      <c r="R3328" s="13">
        <v>0</v>
      </c>
      <c r="S3328" s="13">
        <v>8.11</v>
      </c>
      <c r="T3328" s="13">
        <v>8.11</v>
      </c>
      <c r="U3328" s="13">
        <v>9.7799999999999994</v>
      </c>
      <c r="V3328" s="13">
        <v>1.08</v>
      </c>
      <c r="W3328" s="13">
        <v>8.6999999999999993</v>
      </c>
      <c r="X3328" s="14">
        <v>0.11042944785276075</v>
      </c>
      <c r="Y3328" s="15" t="s">
        <v>7128</v>
      </c>
      <c r="Z3328" s="14">
        <v>0.5442953020134228</v>
      </c>
      <c r="AA3328" s="14">
        <v>0.82924335378323111</v>
      </c>
      <c r="AB3328" s="14">
        <v>1.1944035346097202</v>
      </c>
      <c r="AC3328" s="14">
        <v>4.8562874251497004</v>
      </c>
      <c r="AD3328" s="13">
        <v>0.33800000000000002</v>
      </c>
      <c r="AE3328" s="15">
        <v>0.59569444444444453</v>
      </c>
      <c r="AF3328" s="14">
        <v>8.3666002653407553E-2</v>
      </c>
      <c r="AG3328" s="14">
        <v>0.76016539553667428</v>
      </c>
      <c r="AH3328" s="15">
        <v>0.28888888888888892</v>
      </c>
      <c r="AI3328" s="5">
        <v>1.1048744460856721</v>
      </c>
      <c r="AJ3328" s="15">
        <v>4.5879120879120876</v>
      </c>
      <c r="AK3328" s="15">
        <v>4.5879120879120876</v>
      </c>
      <c r="AL3328" s="15" t="s">
        <v>7128</v>
      </c>
      <c r="AM3328" s="15" t="s">
        <v>7128</v>
      </c>
      <c r="AN3328" s="15">
        <v>0.24594992636229748</v>
      </c>
      <c r="AO3328" s="15">
        <v>7.5909090909090912E-2</v>
      </c>
      <c r="AP3328" s="15">
        <v>11.631016042780749</v>
      </c>
      <c r="AQ3328" s="15">
        <v>9.4155844155844139</v>
      </c>
      <c r="AR3328" s="15">
        <v>0.62952243125904483</v>
      </c>
      <c r="AS3328" s="15">
        <v>0.39545454545454545</v>
      </c>
      <c r="AT3328" s="14">
        <v>0</v>
      </c>
      <c r="AU3328" s="14">
        <v>0</v>
      </c>
      <c r="AV3328" s="12">
        <v>0.122</v>
      </c>
      <c r="AW3328" s="12">
        <v>7.22E-2</v>
      </c>
      <c r="AX3328" s="12">
        <v>-0.14800000000000002</v>
      </c>
      <c r="AY3328" s="12">
        <v>-0.11199999999999999</v>
      </c>
      <c r="AZ3328" s="14" t="s">
        <v>7128</v>
      </c>
      <c r="BA3328" s="14" t="s">
        <v>7128</v>
      </c>
      <c r="BB3328" s="14">
        <v>4.8021108179419521E-2</v>
      </c>
      <c r="BC3328" s="14">
        <v>5.2194543297746143E-2</v>
      </c>
      <c r="BD3328" s="14">
        <v>1.6545454545454544E-2</v>
      </c>
      <c r="BE3328" s="14">
        <v>3.4000000000000002E-2</v>
      </c>
      <c r="BF3328" s="14">
        <v>0</v>
      </c>
      <c r="BG3328" s="14">
        <v>6.3799999999999996E-2</v>
      </c>
      <c r="BH3328" s="13">
        <v>0.36399999999999999</v>
      </c>
      <c r="BI3328" s="13">
        <v>0.36399999999999999</v>
      </c>
      <c r="BJ3328" s="13">
        <v>0.748</v>
      </c>
      <c r="BK3328" s="13">
        <v>0.748</v>
      </c>
      <c r="BL3328" s="13">
        <v>22</v>
      </c>
      <c r="BM3328" s="13">
        <v>22</v>
      </c>
      <c r="BN3328" s="13">
        <v>0.92400000000000004</v>
      </c>
      <c r="BO3328" s="13">
        <v>0.92400000000000004</v>
      </c>
      <c r="BP3328" s="13">
        <v>0.748</v>
      </c>
      <c r="BQ3328" s="13">
        <v>0</v>
      </c>
      <c r="BR3328" s="13">
        <v>0</v>
      </c>
      <c r="BS3328" s="13">
        <v>-0.11600000000000001</v>
      </c>
      <c r="BT3328" s="14">
        <v>-0.15508021390374332</v>
      </c>
      <c r="BU3328" s="13">
        <v>0.86399999999999999</v>
      </c>
      <c r="BV3328" s="13">
        <v>0.48</v>
      </c>
      <c r="BW3328" s="13">
        <v>0.48</v>
      </c>
      <c r="BX3328" s="13">
        <v>7.58</v>
      </c>
      <c r="BY3328" s="13">
        <v>14.331</v>
      </c>
      <c r="BZ3328" s="13">
        <v>6.79</v>
      </c>
      <c r="CA3328" s="13">
        <v>13.819999999999999</v>
      </c>
      <c r="CB3328" s="13">
        <v>0</v>
      </c>
      <c r="CC3328" s="15">
        <v>0.42399999999999999</v>
      </c>
      <c r="CD3328" s="15">
        <v>-0.21099999999999999</v>
      </c>
      <c r="CE3328" s="15">
        <v>0.36</v>
      </c>
      <c r="CF3328" s="15">
        <v>0.59678375362492009</v>
      </c>
      <c r="CG3328" s="15">
        <v>0.81986804995720985</v>
      </c>
      <c r="CH3328" s="13">
        <v>1.5248000000000002</v>
      </c>
      <c r="CI3328" s="13">
        <v>0.50280000000000002</v>
      </c>
      <c r="CJ3328" s="13">
        <v>0</v>
      </c>
      <c r="CK3328" s="12">
        <f t="shared" si="102"/>
        <v>0</v>
      </c>
      <c r="CL3328" s="36">
        <f t="shared" si="103"/>
        <v>1.5918958031837918</v>
      </c>
      <c r="CM3328" s="13">
        <v>8.2000000000000003E-2</v>
      </c>
      <c r="CN3328" s="13" t="s">
        <v>7128</v>
      </c>
      <c r="CO3328" s="13">
        <v>0.36399999999999999</v>
      </c>
      <c r="CP3328" s="13">
        <v>1.67</v>
      </c>
      <c r="CQ3328" s="13">
        <v>0.92400000000000004</v>
      </c>
      <c r="CR3328" s="13">
        <v>8.6999999999999993</v>
      </c>
      <c r="CS3328" s="13" t="s">
        <v>7128</v>
      </c>
      <c r="CT3328" s="13">
        <v>0</v>
      </c>
      <c r="CU3328" s="13">
        <v>0.748</v>
      </c>
      <c r="CV3328" s="13">
        <v>13.819999999999999</v>
      </c>
      <c r="CW3328" s="13">
        <v>0.92400000000000004</v>
      </c>
      <c r="CX3328" s="12">
        <v>4.8021108179419521E-2</v>
      </c>
      <c r="CY3328" s="12">
        <v>5.2194543297746143E-2</v>
      </c>
      <c r="CZ3328" s="15">
        <v>9.4155844155844139</v>
      </c>
      <c r="DA3328" s="20"/>
      <c r="DB3328" s="20"/>
    </row>
    <row r="3329" spans="1:106">
      <c r="A3329" s="8" t="s">
        <v>3211</v>
      </c>
      <c r="B3329" s="8" t="s">
        <v>3212</v>
      </c>
      <c r="C3329" s="9" t="s">
        <v>7141</v>
      </c>
      <c r="D3329" s="9" t="s">
        <v>7126</v>
      </c>
      <c r="E3329" s="10" t="s">
        <v>7127</v>
      </c>
      <c r="F3329" s="10" t="s">
        <v>7126</v>
      </c>
      <c r="G3329" s="11">
        <v>0.73</v>
      </c>
      <c r="H3329" s="11">
        <v>0.96846928879310334</v>
      </c>
      <c r="I3329" s="12">
        <v>9.0499999999999997E-2</v>
      </c>
      <c r="J3329" s="12">
        <v>0.14414647063577585</v>
      </c>
      <c r="K3329" s="12">
        <v>4.1999999999999996E-2</v>
      </c>
      <c r="L3329" s="12">
        <v>9.8500000000000004E-2</v>
      </c>
      <c r="M3329" s="12">
        <v>6.5019850000000004E-2</v>
      </c>
      <c r="N3329" s="12">
        <v>0.11994505304435635</v>
      </c>
      <c r="O3329" s="12">
        <v>-5.4563137302442513E-2</v>
      </c>
      <c r="P3329" s="12">
        <v>-6.0943408802675972E-2</v>
      </c>
      <c r="Q3329" s="13">
        <v>3.2</v>
      </c>
      <c r="R3329" s="13">
        <v>0</v>
      </c>
      <c r="S3329" s="13">
        <v>1.41</v>
      </c>
      <c r="T3329" s="13">
        <v>1.41</v>
      </c>
      <c r="U3329" s="13">
        <v>4.6100000000000003</v>
      </c>
      <c r="V3329" s="13">
        <v>8.1000000000000003E-2</v>
      </c>
      <c r="W3329" s="13">
        <v>4.5289999999999999</v>
      </c>
      <c r="X3329" s="14">
        <v>1.75704989154013E-2</v>
      </c>
      <c r="Y3329" s="15">
        <v>0.22845953002610966</v>
      </c>
      <c r="Z3329" s="14">
        <v>0.26959847036328871</v>
      </c>
      <c r="AA3329" s="14">
        <v>0.30585683297180039</v>
      </c>
      <c r="AB3329" s="14">
        <v>0.36910994764397903</v>
      </c>
      <c r="AC3329" s="14">
        <v>0.44062499999999993</v>
      </c>
      <c r="AD3329" s="13">
        <v>0.41699999999999998</v>
      </c>
      <c r="AE3329" s="15">
        <v>1.5348888888888892</v>
      </c>
      <c r="AF3329" s="14">
        <v>0.14832396974191325</v>
      </c>
      <c r="AG3329" s="14">
        <v>0.68161606095033789</v>
      </c>
      <c r="AH3329" s="15">
        <v>0.37573964497041418</v>
      </c>
      <c r="AI3329" s="5">
        <v>2.4183673469387754</v>
      </c>
      <c r="AJ3329" s="15">
        <v>9.3023255813953494</v>
      </c>
      <c r="AK3329" s="15">
        <v>9.3023255813953494</v>
      </c>
      <c r="AL3329" s="15" t="s">
        <v>7128</v>
      </c>
      <c r="AM3329" s="15" t="s">
        <v>7128</v>
      </c>
      <c r="AN3329" s="15">
        <v>0.83769633507853414</v>
      </c>
      <c r="AO3329" s="15">
        <v>0.1871345029239766</v>
      </c>
      <c r="AP3329" s="15">
        <v>9.5548523206751064</v>
      </c>
      <c r="AQ3329" s="15">
        <v>4.7424083769633505</v>
      </c>
      <c r="AR3329" s="15">
        <v>0.87958826956690628</v>
      </c>
      <c r="AS3329" s="15">
        <v>0.26485380116959062</v>
      </c>
      <c r="AT3329" s="14">
        <v>0.28488372093023256</v>
      </c>
      <c r="AU3329" s="14">
        <v>3.0624999999999999E-2</v>
      </c>
      <c r="AV3329" s="12">
        <v>0.22600000000000001</v>
      </c>
      <c r="AW3329" s="12">
        <v>-2.7300000000000001E-2</v>
      </c>
      <c r="AX3329" s="12">
        <v>8.72E-2</v>
      </c>
      <c r="AY3329" s="12">
        <v>9.5100000000000004E-2</v>
      </c>
      <c r="AZ3329" s="14" t="s">
        <v>7128</v>
      </c>
      <c r="BA3329" s="14" t="s">
        <v>7128</v>
      </c>
      <c r="BB3329" s="14">
        <v>8.9583333333333334E-2</v>
      </c>
      <c r="BC3329" s="14">
        <v>5.9001644241680376E-2</v>
      </c>
      <c r="BD3329" s="14">
        <v>2.0116959064327481E-2</v>
      </c>
      <c r="BE3329" s="14">
        <v>2.7719298245614032E-2</v>
      </c>
      <c r="BF3329" s="14">
        <v>0.25862068965517238</v>
      </c>
      <c r="BG3329" s="14" t="s">
        <v>7128</v>
      </c>
      <c r="BH3329" s="13">
        <v>0.34399999999999997</v>
      </c>
      <c r="BI3329" s="13">
        <v>0.34399999999999997</v>
      </c>
      <c r="BJ3329" s="13">
        <v>0.47399999999999998</v>
      </c>
      <c r="BK3329" s="13">
        <v>0.47399999999999998</v>
      </c>
      <c r="BL3329" s="13">
        <v>17.100000000000001</v>
      </c>
      <c r="BM3329" s="13">
        <v>17.100000000000001</v>
      </c>
      <c r="BN3329" s="13">
        <v>0.95499999999999996</v>
      </c>
      <c r="BO3329" s="13">
        <v>0.95499999999999996</v>
      </c>
      <c r="BP3329" s="13">
        <v>0.35141379310344828</v>
      </c>
      <c r="BQ3329" s="13">
        <v>0.74399999999999999</v>
      </c>
      <c r="BR3329" s="13">
        <v>-0.54</v>
      </c>
      <c r="BS3329" s="13">
        <v>-0.33099999999999996</v>
      </c>
      <c r="BT3329" s="14">
        <v>-2.4785595132960454</v>
      </c>
      <c r="BU3329" s="13">
        <v>1.2224137931034482</v>
      </c>
      <c r="BV3329" s="13">
        <v>0.47099999999999986</v>
      </c>
      <c r="BW3329" s="13">
        <v>1.2149999999999999</v>
      </c>
      <c r="BX3329" s="13">
        <v>3.84</v>
      </c>
      <c r="BY3329" s="13">
        <v>5.9559999999999995</v>
      </c>
      <c r="BZ3329" s="13">
        <v>3.82</v>
      </c>
      <c r="CA3329" s="13">
        <v>5.1489999999999991</v>
      </c>
      <c r="CB3329" s="13">
        <v>-9.8000000000000004E-2</v>
      </c>
      <c r="CC3329" s="15">
        <v>0.67400000000000004</v>
      </c>
      <c r="CD3329" s="15">
        <v>0.30599999999999999</v>
      </c>
      <c r="CE3329" s="15">
        <v>0.36</v>
      </c>
      <c r="CF3329" s="15">
        <v>0.3507442345142251</v>
      </c>
      <c r="CG3329" s="15">
        <v>0.43906796986992375</v>
      </c>
      <c r="CH3329" s="13">
        <v>0.64860000000000007</v>
      </c>
      <c r="CI3329" s="13">
        <v>0.34370000000000001</v>
      </c>
      <c r="CJ3329" s="13">
        <v>-9.8000000000000004E-2</v>
      </c>
      <c r="CK3329" s="12">
        <f t="shared" si="102"/>
        <v>0.20806794055201705</v>
      </c>
      <c r="CL3329" s="36">
        <f t="shared" si="103"/>
        <v>3.3210332103321041</v>
      </c>
      <c r="CM3329" s="13">
        <v>0.46400000000000002</v>
      </c>
      <c r="CN3329" s="13">
        <v>0.12</v>
      </c>
      <c r="CO3329" s="13">
        <v>0.34399999999999997</v>
      </c>
      <c r="CP3329" s="13">
        <v>3.2</v>
      </c>
      <c r="CQ3329" s="13">
        <v>0.95499999999999996</v>
      </c>
      <c r="CR3329" s="13">
        <v>4.5289999999999999</v>
      </c>
      <c r="CS3329" s="13">
        <v>0.47099999999999986</v>
      </c>
      <c r="CT3329" s="13">
        <v>0</v>
      </c>
      <c r="CU3329" s="13">
        <v>0.47399999999999998</v>
      </c>
      <c r="CV3329" s="13">
        <v>5.1489999999999991</v>
      </c>
      <c r="CW3329" s="13">
        <v>0.95499999999999996</v>
      </c>
      <c r="CX3329" s="12">
        <v>8.9583333333333334E-2</v>
      </c>
      <c r="CY3329" s="12">
        <v>5.9001644241680376E-2</v>
      </c>
      <c r="CZ3329" s="15">
        <v>4.7424083769633505</v>
      </c>
      <c r="DA3329" s="20"/>
      <c r="DB3329" s="20"/>
    </row>
    <row r="3330" spans="1:106">
      <c r="A3330" s="8" t="s">
        <v>1029</v>
      </c>
      <c r="B3330" s="8" t="s">
        <v>1030</v>
      </c>
      <c r="C3330" s="9" t="s">
        <v>7176</v>
      </c>
      <c r="D3330" s="9" t="s">
        <v>7126</v>
      </c>
      <c r="E3330" s="10" t="s">
        <v>7127</v>
      </c>
      <c r="F3330" s="10" t="s">
        <v>7126</v>
      </c>
      <c r="G3330" s="11">
        <v>0.99</v>
      </c>
      <c r="H3330" s="11">
        <v>22.581078066914497</v>
      </c>
      <c r="I3330" s="12">
        <v>9.0499999999999997E-2</v>
      </c>
      <c r="J3330" s="12">
        <v>2.100087565055762</v>
      </c>
      <c r="K3330" s="12">
        <v>4.1999999999999996E-2</v>
      </c>
      <c r="L3330" s="12">
        <v>9.8500000000000004E-2</v>
      </c>
      <c r="M3330" s="12">
        <v>6.5019850000000004E-2</v>
      </c>
      <c r="N3330" s="12">
        <v>0.154241322594665</v>
      </c>
      <c r="O3330" s="12" t="s">
        <v>7128</v>
      </c>
      <c r="P3330" s="12" t="s">
        <v>7128</v>
      </c>
      <c r="Q3330" s="13">
        <v>8.07</v>
      </c>
      <c r="R3330" s="13">
        <v>0</v>
      </c>
      <c r="S3330" s="13">
        <v>176</v>
      </c>
      <c r="T3330" s="13">
        <v>176</v>
      </c>
      <c r="U3330" s="13">
        <v>184.07</v>
      </c>
      <c r="V3330" s="13">
        <v>0</v>
      </c>
      <c r="W3330" s="13">
        <v>184.07</v>
      </c>
      <c r="X3330" s="14">
        <v>0</v>
      </c>
      <c r="Y3330" s="15">
        <v>8.2908163265306117E-2</v>
      </c>
      <c r="Z3330" s="14">
        <v>0.79818594104308394</v>
      </c>
      <c r="AA3330" s="14">
        <v>0.95615798337588964</v>
      </c>
      <c r="AB3330" s="14">
        <v>3.9550561797752808</v>
      </c>
      <c r="AC3330" s="14">
        <v>21.809169764560099</v>
      </c>
      <c r="AD3330" s="13">
        <v>0.20599999999999999</v>
      </c>
      <c r="AE3330" s="15">
        <v>1.8246666666666669</v>
      </c>
      <c r="AF3330" s="14">
        <v>0.11832159566199232</v>
      </c>
      <c r="AG3330" s="14">
        <v>0.77585160584077817</v>
      </c>
      <c r="AH3330" s="15">
        <v>0.37265415549597858</v>
      </c>
      <c r="AI3330" s="5">
        <v>0.50448717948717947</v>
      </c>
      <c r="AJ3330" s="15" t="s">
        <v>7128</v>
      </c>
      <c r="AK3330" s="15" t="s">
        <v>7128</v>
      </c>
      <c r="AL3330" s="15" t="s">
        <v>7128</v>
      </c>
      <c r="AM3330" s="15" t="s">
        <v>7128</v>
      </c>
      <c r="AN3330" s="15">
        <v>0.18134831460674158</v>
      </c>
      <c r="AO3330" s="15">
        <v>3.3709273182957397E-2</v>
      </c>
      <c r="AP3330" s="15">
        <v>23.388818297331639</v>
      </c>
      <c r="AQ3330" s="15">
        <v>8.7652380952380948</v>
      </c>
      <c r="AR3330" s="15">
        <v>0.83478458049886617</v>
      </c>
      <c r="AS3330" s="15">
        <v>0.76888053467000828</v>
      </c>
      <c r="AT3330" s="14" t="s">
        <v>7128</v>
      </c>
      <c r="AU3330" s="14">
        <v>0</v>
      </c>
      <c r="AV3330" s="12" t="s">
        <v>7128</v>
      </c>
      <c r="AW3330" s="12" t="s">
        <v>7128</v>
      </c>
      <c r="AX3330" s="12">
        <v>0.06</v>
      </c>
      <c r="AY3330" s="12" t="s">
        <v>7128</v>
      </c>
      <c r="AZ3330" s="14" t="s">
        <v>7128</v>
      </c>
      <c r="BA3330" s="14" t="s">
        <v>7128</v>
      </c>
      <c r="BB3330" s="14" t="s">
        <v>7128</v>
      </c>
      <c r="BC3330" s="14" t="s">
        <v>7128</v>
      </c>
      <c r="BD3330" s="14">
        <v>-2.5928984310487204E-2</v>
      </c>
      <c r="BE3330" s="14">
        <v>3.2493806771263421E-2</v>
      </c>
      <c r="BF3330" s="14">
        <v>0</v>
      </c>
      <c r="BG3330" s="14">
        <v>2.18E-2</v>
      </c>
      <c r="BH3330" s="13">
        <v>-6.93</v>
      </c>
      <c r="BI3330" s="13">
        <v>-6.28</v>
      </c>
      <c r="BJ3330" s="13">
        <v>7.87</v>
      </c>
      <c r="BK3330" s="13">
        <v>7.87</v>
      </c>
      <c r="BL3330" s="13">
        <v>239.4</v>
      </c>
      <c r="BM3330" s="13">
        <v>242.2</v>
      </c>
      <c r="BN3330" s="13">
        <v>19</v>
      </c>
      <c r="BO3330" s="13">
        <v>21</v>
      </c>
      <c r="BP3330" s="13">
        <v>7.87</v>
      </c>
      <c r="BQ3330" s="13">
        <v>0</v>
      </c>
      <c r="BR3330" s="13">
        <v>0</v>
      </c>
      <c r="BS3330" s="13">
        <v>-12.2</v>
      </c>
      <c r="BT3330" s="14">
        <v>-1.5501905972045742</v>
      </c>
      <c r="BU3330" s="13">
        <v>20.07</v>
      </c>
      <c r="BV3330" s="13">
        <v>5.919999999999999</v>
      </c>
      <c r="BW3330" s="13">
        <v>5.919999999999999</v>
      </c>
      <c r="BX3330" s="13">
        <v>0</v>
      </c>
      <c r="BY3330" s="13">
        <v>0</v>
      </c>
      <c r="BZ3330" s="13">
        <v>44.5</v>
      </c>
      <c r="CA3330" s="13">
        <v>220.5</v>
      </c>
      <c r="CB3330" s="13">
        <v>0</v>
      </c>
      <c r="CC3330" s="15">
        <v>0.61199999999999999</v>
      </c>
      <c r="CD3330" s="15">
        <v>0.748</v>
      </c>
      <c r="CE3330" s="15">
        <v>0.36</v>
      </c>
      <c r="CF3330" s="15">
        <v>0.51846525772559926</v>
      </c>
      <c r="CG3330" s="15">
        <v>1.4316565765877589</v>
      </c>
      <c r="CH3330" s="13">
        <v>14.038000000000002</v>
      </c>
      <c r="CI3330" s="13">
        <v>-0.24540000000000006</v>
      </c>
      <c r="CJ3330" s="13">
        <v>0</v>
      </c>
      <c r="CK3330" s="12">
        <f t="shared" si="102"/>
        <v>0</v>
      </c>
      <c r="CL3330" s="36">
        <f t="shared" si="103"/>
        <v>1.0857142857142856</v>
      </c>
      <c r="CM3330" s="13" t="s">
        <v>7128</v>
      </c>
      <c r="CN3330" s="13" t="s">
        <v>7128</v>
      </c>
      <c r="CO3330" s="13" t="s">
        <v>7128</v>
      </c>
      <c r="CP3330" s="13" t="s">
        <v>7128</v>
      </c>
      <c r="CQ3330" s="13">
        <v>21</v>
      </c>
      <c r="CR3330" s="13">
        <v>184.07</v>
      </c>
      <c r="CS3330" s="13" t="s">
        <v>7128</v>
      </c>
      <c r="CT3330" s="13">
        <v>0.128</v>
      </c>
      <c r="CU3330" s="13">
        <v>7.8380000000000001</v>
      </c>
      <c r="CV3330" s="13">
        <v>220.62799999999999</v>
      </c>
      <c r="CW3330" s="13">
        <v>19</v>
      </c>
      <c r="CX3330" s="12" t="s">
        <v>7128</v>
      </c>
      <c r="CY3330" s="12" t="s">
        <v>7128</v>
      </c>
      <c r="CZ3330" s="15">
        <v>9.6878947368421056</v>
      </c>
      <c r="DA3330" s="20"/>
      <c r="DB3330" s="20"/>
    </row>
    <row r="3331" spans="1:106">
      <c r="A3331" s="8" t="s">
        <v>3837</v>
      </c>
      <c r="B3331" s="8" t="s">
        <v>3838</v>
      </c>
      <c r="C3331" s="9" t="s">
        <v>7133</v>
      </c>
      <c r="D3331" s="9" t="s">
        <v>7126</v>
      </c>
      <c r="E3331" s="10" t="s">
        <v>7127</v>
      </c>
      <c r="F3331" s="10" t="s">
        <v>7126</v>
      </c>
      <c r="G3331" s="11">
        <v>0.92</v>
      </c>
      <c r="H3331" s="11">
        <v>0.9981737157229954</v>
      </c>
      <c r="I3331" s="12">
        <v>9.0499999999999997E-2</v>
      </c>
      <c r="J3331" s="12">
        <v>0.1468347212729311</v>
      </c>
      <c r="K3331" s="12">
        <v>4.7E-2</v>
      </c>
      <c r="L3331" s="12">
        <v>0.10350000000000001</v>
      </c>
      <c r="M3331" s="12">
        <v>6.8320350000000002E-2</v>
      </c>
      <c r="N3331" s="12">
        <v>0.13555200137667303</v>
      </c>
      <c r="O3331" s="12">
        <v>-9.1279165717375543E-2</v>
      </c>
      <c r="P3331" s="12">
        <v>-5.355083594915068E-2</v>
      </c>
      <c r="Q3331" s="13">
        <v>4.63</v>
      </c>
      <c r="R3331" s="13">
        <v>0</v>
      </c>
      <c r="S3331" s="13">
        <v>0.77700000000000002</v>
      </c>
      <c r="T3331" s="13">
        <v>0.77700000000000002</v>
      </c>
      <c r="U3331" s="13">
        <v>5.407</v>
      </c>
      <c r="V3331" s="13">
        <v>0.35399999999999998</v>
      </c>
      <c r="W3331" s="13">
        <v>5.0529999999999999</v>
      </c>
      <c r="X3331" s="14">
        <v>6.5470686147586457E-2</v>
      </c>
      <c r="Y3331" s="15">
        <v>0.18203883495145631</v>
      </c>
      <c r="Z3331" s="14">
        <v>0.31623931623931628</v>
      </c>
      <c r="AA3331" s="14">
        <v>0.14370260773071944</v>
      </c>
      <c r="AB3331" s="14">
        <v>0.46250000000000002</v>
      </c>
      <c r="AC3331" s="14">
        <v>0.16781857451403889</v>
      </c>
      <c r="AD3331" s="13">
        <v>0.56200000000000006</v>
      </c>
      <c r="AE3331" s="15">
        <v>-0.5407777777777778</v>
      </c>
      <c r="AF3331" s="14">
        <v>4.4721359549995794E-2</v>
      </c>
      <c r="AG3331" s="14" t="s">
        <v>7128</v>
      </c>
      <c r="AH3331" s="15">
        <v>0.61620977353992845</v>
      </c>
      <c r="AI3331" s="5">
        <v>3.8421052631578947</v>
      </c>
      <c r="AJ3331" s="15">
        <v>57.875</v>
      </c>
      <c r="AK3331" s="15">
        <v>57.875</v>
      </c>
      <c r="AL3331" s="15" t="s">
        <v>7128</v>
      </c>
      <c r="AM3331" s="15" t="s">
        <v>7128</v>
      </c>
      <c r="AN3331" s="15">
        <v>2.7559523809523809</v>
      </c>
      <c r="AO3331" s="15">
        <v>0.59664948453608246</v>
      </c>
      <c r="AP3331" s="15">
        <v>17.304794520547947</v>
      </c>
      <c r="AQ3331" s="15">
        <v>14.77485380116959</v>
      </c>
      <c r="AR3331" s="15">
        <v>2.4027579648121735</v>
      </c>
      <c r="AS3331" s="15">
        <v>0.65115979381443301</v>
      </c>
      <c r="AT3331" s="14">
        <v>0.309</v>
      </c>
      <c r="AU3331" s="14">
        <v>5.3390928725701951E-3</v>
      </c>
      <c r="AV3331" s="12">
        <v>0.30099999999999999</v>
      </c>
      <c r="AW3331" s="12">
        <v>9.3299999999999994E-2</v>
      </c>
      <c r="AX3331" s="12">
        <v>0.51300000000000001</v>
      </c>
      <c r="AY3331" s="12">
        <v>0.39899999999999997</v>
      </c>
      <c r="AZ3331" s="14" t="s">
        <v>7128</v>
      </c>
      <c r="BA3331" s="14" t="s">
        <v>7128</v>
      </c>
      <c r="BB3331" s="14">
        <v>5.5555555555555559E-2</v>
      </c>
      <c r="BC3331" s="14">
        <v>8.2001165427522352E-2</v>
      </c>
      <c r="BD3331" s="14">
        <v>1.0309278350515464E-2</v>
      </c>
      <c r="BE3331" s="14">
        <v>3.7628865979381441E-2</v>
      </c>
      <c r="BF3331" s="14">
        <v>0.49367088607594939</v>
      </c>
      <c r="BG3331" s="14" t="s">
        <v>7128</v>
      </c>
      <c r="BH3331" s="13">
        <v>0.08</v>
      </c>
      <c r="BI3331" s="13">
        <v>0.08</v>
      </c>
      <c r="BJ3331" s="13">
        <v>0.29199999999999998</v>
      </c>
      <c r="BK3331" s="13">
        <v>0.29199999999999998</v>
      </c>
      <c r="BL3331" s="13">
        <v>7.76</v>
      </c>
      <c r="BM3331" s="13">
        <v>7.76</v>
      </c>
      <c r="BN3331" s="13">
        <v>0.34200000000000003</v>
      </c>
      <c r="BO3331" s="13">
        <v>0.34200000000000003</v>
      </c>
      <c r="BP3331" s="13">
        <v>0.14784810126582279</v>
      </c>
      <c r="BQ3331" s="13">
        <v>0</v>
      </c>
      <c r="BR3331" s="13">
        <v>0</v>
      </c>
      <c r="BS3331" s="13">
        <v>-4.9000000000000002E-2</v>
      </c>
      <c r="BT3331" s="14">
        <v>-0.33142123287671232</v>
      </c>
      <c r="BU3331" s="13">
        <v>0.19684810126582281</v>
      </c>
      <c r="BV3331" s="13">
        <v>0.129</v>
      </c>
      <c r="BW3331" s="13">
        <v>0.129</v>
      </c>
      <c r="BX3331" s="13">
        <v>1.44</v>
      </c>
      <c r="BY3331" s="13">
        <v>1.8029999999999999</v>
      </c>
      <c r="BZ3331" s="13">
        <v>1.68</v>
      </c>
      <c r="CA3331" s="13">
        <v>2.1029999999999998</v>
      </c>
      <c r="CB3331" s="13">
        <v>-2.4720000000000002E-2</v>
      </c>
      <c r="CC3331" s="15">
        <v>-0.26200000000000001</v>
      </c>
      <c r="CD3331" s="15">
        <v>-5.8000000000000003E-2</v>
      </c>
      <c r="CE3331" s="15">
        <v>0.36</v>
      </c>
      <c r="CF3331" s="15">
        <v>2.4352689079562411</v>
      </c>
      <c r="CG3331" s="15">
        <v>3.370739194308777</v>
      </c>
      <c r="CH3331" s="13">
        <v>7.0333333333333345E-2</v>
      </c>
      <c r="CI3331" s="13">
        <v>2.3999999999999997E-2</v>
      </c>
      <c r="CJ3331" s="13">
        <v>-2.4720000000000002E-2</v>
      </c>
      <c r="CK3331" s="12">
        <f t="shared" ref="CK3331:CK3394" si="104">IF(CJ3331=0,0,IF(BV3331&gt;0,-CJ3331/BV3331,"NA"))</f>
        <v>0.1916279069767442</v>
      </c>
      <c r="CL3331" s="36">
        <f t="shared" ref="CL3331:CL3394" si="105">IF(CA3331&gt;0,IF(BL3331&gt;0,BL3331/CA3331,"NA"),"NA")</f>
        <v>3.6899667142177845</v>
      </c>
      <c r="CM3331" s="13">
        <v>0.158</v>
      </c>
      <c r="CN3331" s="13">
        <v>7.8E-2</v>
      </c>
      <c r="CO3331" s="13">
        <v>0.08</v>
      </c>
      <c r="CP3331" s="13">
        <v>4.63</v>
      </c>
      <c r="CQ3331" s="13">
        <v>0.34200000000000003</v>
      </c>
      <c r="CR3331" s="13">
        <v>5.0529999999999999</v>
      </c>
      <c r="CS3331" s="13">
        <v>0.129</v>
      </c>
      <c r="CT3331" s="13">
        <v>0</v>
      </c>
      <c r="CU3331" s="13">
        <v>0.29199999999999998</v>
      </c>
      <c r="CV3331" s="13">
        <v>2.1029999999999998</v>
      </c>
      <c r="CW3331" s="13">
        <v>0.34200000000000003</v>
      </c>
      <c r="CX3331" s="12">
        <v>5.5555555555555559E-2</v>
      </c>
      <c r="CY3331" s="12">
        <v>8.2001165427522352E-2</v>
      </c>
      <c r="CZ3331" s="15">
        <v>14.77485380116959</v>
      </c>
      <c r="DA3331" s="20"/>
      <c r="DB3331" s="20"/>
    </row>
    <row r="3332" spans="1:106">
      <c r="A3332" s="8" t="s">
        <v>3583</v>
      </c>
      <c r="B3332" s="8" t="s">
        <v>3584</v>
      </c>
      <c r="C3332" s="9" t="s">
        <v>7161</v>
      </c>
      <c r="D3332" s="9" t="s">
        <v>7126</v>
      </c>
      <c r="E3332" s="10" t="s">
        <v>7127</v>
      </c>
      <c r="F3332" s="10" t="s">
        <v>7126</v>
      </c>
      <c r="G3332" s="11">
        <v>0.75</v>
      </c>
      <c r="H3332" s="11">
        <v>1.5926696542893728</v>
      </c>
      <c r="I3332" s="12">
        <v>9.0499999999999997E-2</v>
      </c>
      <c r="J3332" s="12">
        <v>0.20063660371318823</v>
      </c>
      <c r="K3332" s="12">
        <v>4.7E-2</v>
      </c>
      <c r="L3332" s="12">
        <v>0.10350000000000001</v>
      </c>
      <c r="M3332" s="12">
        <v>6.8320350000000002E-2</v>
      </c>
      <c r="N3332" s="12">
        <v>0.12667099604743082</v>
      </c>
      <c r="O3332" s="12">
        <v>-0.13685059548273554</v>
      </c>
      <c r="P3332" s="12">
        <v>-6.2024744322764253E-2</v>
      </c>
      <c r="Q3332" s="13">
        <v>2.13</v>
      </c>
      <c r="R3332" s="13">
        <v>0</v>
      </c>
      <c r="S3332" s="13">
        <v>2.7</v>
      </c>
      <c r="T3332" s="13">
        <v>2.7</v>
      </c>
      <c r="U3332" s="13">
        <v>4.83</v>
      </c>
      <c r="V3332" s="13">
        <v>9.8000000000000004E-2</v>
      </c>
      <c r="W3332" s="13">
        <v>4.7320000000000002</v>
      </c>
      <c r="X3332" s="14">
        <v>2.028985507246377E-2</v>
      </c>
      <c r="Y3332" s="15">
        <v>0.17814726840855108</v>
      </c>
      <c r="Z3332" s="14">
        <v>0.54216867469879515</v>
      </c>
      <c r="AA3332" s="14">
        <v>0.55900621118012428</v>
      </c>
      <c r="AB3332" s="14">
        <v>1.1842105263157896</v>
      </c>
      <c r="AC3332" s="14">
        <v>1.267605633802817</v>
      </c>
      <c r="AD3332" s="13">
        <v>0.50700000000000001</v>
      </c>
      <c r="AE3332" s="15">
        <v>-0.96988888888888902</v>
      </c>
      <c r="AF3332" s="14">
        <v>0.13784048752090222</v>
      </c>
      <c r="AG3332" s="14" t="s">
        <v>7128</v>
      </c>
      <c r="AH3332" s="15">
        <v>0.33333333333333331</v>
      </c>
      <c r="AI3332" s="5">
        <v>1.5043478260869563</v>
      </c>
      <c r="AJ3332" s="15">
        <v>13.741935483870968</v>
      </c>
      <c r="AK3332" s="15">
        <v>13.741935483870968</v>
      </c>
      <c r="AL3332" s="15" t="s">
        <v>7128</v>
      </c>
      <c r="AM3332" s="15" t="s">
        <v>7128</v>
      </c>
      <c r="AN3332" s="15">
        <v>0.93421052631578949</v>
      </c>
      <c r="AO3332" s="15">
        <v>0.19906542056074766</v>
      </c>
      <c r="AP3332" s="15">
        <v>13.676300578034684</v>
      </c>
      <c r="AQ3332" s="15">
        <v>9.7971014492753632</v>
      </c>
      <c r="AR3332" s="15">
        <v>0.96927488734125355</v>
      </c>
      <c r="AS3332" s="15">
        <v>0.44224299065420564</v>
      </c>
      <c r="AT3332" s="14">
        <v>0</v>
      </c>
      <c r="AU3332" s="14">
        <v>0</v>
      </c>
      <c r="AV3332" s="12">
        <v>-0.252</v>
      </c>
      <c r="AW3332" s="12">
        <v>-0.13</v>
      </c>
      <c r="AX3332" s="12">
        <v>-6.5799999999999997E-2</v>
      </c>
      <c r="AY3332" s="12">
        <v>4.0500000000000001E-2</v>
      </c>
      <c r="AZ3332" s="14" t="s">
        <v>7128</v>
      </c>
      <c r="BA3332" s="14" t="s">
        <v>7128</v>
      </c>
      <c r="BB3332" s="14">
        <v>6.3786008230452676E-2</v>
      </c>
      <c r="BC3332" s="14">
        <v>6.4646251724666565E-2</v>
      </c>
      <c r="BD3332" s="14">
        <v>1.4485981308411215E-2</v>
      </c>
      <c r="BE3332" s="14">
        <v>3.233644859813084E-2</v>
      </c>
      <c r="BF3332" s="14">
        <v>0.11363636363636365</v>
      </c>
      <c r="BG3332" s="14">
        <v>4.1500000000000002E-2</v>
      </c>
      <c r="BH3332" s="13">
        <v>0.155</v>
      </c>
      <c r="BI3332" s="13">
        <v>0.155</v>
      </c>
      <c r="BJ3332" s="13">
        <v>0.34599999999999997</v>
      </c>
      <c r="BK3332" s="13">
        <v>0.34599999999999997</v>
      </c>
      <c r="BL3332" s="13">
        <v>10.7</v>
      </c>
      <c r="BM3332" s="13">
        <v>10.7</v>
      </c>
      <c r="BN3332" s="13">
        <v>0.48299999999999998</v>
      </c>
      <c r="BO3332" s="13">
        <v>0.48299999999999998</v>
      </c>
      <c r="BP3332" s="13">
        <v>0.30668181818181817</v>
      </c>
      <c r="BQ3332" s="13">
        <v>0</v>
      </c>
      <c r="BR3332" s="13">
        <v>0</v>
      </c>
      <c r="BS3332" s="13">
        <v>-0.14899999999999999</v>
      </c>
      <c r="BT3332" s="14">
        <v>-0.48584556099006965</v>
      </c>
      <c r="BU3332" s="13">
        <v>0.45568181818181819</v>
      </c>
      <c r="BV3332" s="13">
        <v>0.30399999999999999</v>
      </c>
      <c r="BW3332" s="13">
        <v>0.30399999999999999</v>
      </c>
      <c r="BX3332" s="13">
        <v>2.4300000000000002</v>
      </c>
      <c r="BY3332" s="13">
        <v>4.7439999999999998</v>
      </c>
      <c r="BZ3332" s="13">
        <v>2.2799999999999998</v>
      </c>
      <c r="CA3332" s="13">
        <v>4.8820000000000006</v>
      </c>
      <c r="CB3332" s="13">
        <v>0</v>
      </c>
      <c r="CC3332" s="15">
        <v>-0.629</v>
      </c>
      <c r="CD3332" s="15">
        <v>0.219</v>
      </c>
      <c r="CE3332" s="15">
        <v>0.36</v>
      </c>
      <c r="CF3332" s="15">
        <v>0.54856814756222227</v>
      </c>
      <c r="CG3332" s="15">
        <v>0.9233799208367206</v>
      </c>
      <c r="CH3332" s="13">
        <v>0.56509999999999994</v>
      </c>
      <c r="CI3332" s="13">
        <v>0.26469999999999994</v>
      </c>
      <c r="CJ3332" s="13">
        <v>0</v>
      </c>
      <c r="CK3332" s="12">
        <f t="shared" si="104"/>
        <v>0</v>
      </c>
      <c r="CL3332" s="36">
        <f t="shared" si="105"/>
        <v>2.1917247029905771</v>
      </c>
      <c r="CM3332" s="13">
        <v>0.17599999999999999</v>
      </c>
      <c r="CN3332" s="13">
        <v>0.02</v>
      </c>
      <c r="CO3332" s="13">
        <v>0.155</v>
      </c>
      <c r="CP3332" s="13">
        <v>2.13</v>
      </c>
      <c r="CQ3332" s="13">
        <v>0.48299999999999998</v>
      </c>
      <c r="CR3332" s="13">
        <v>4.7320000000000002</v>
      </c>
      <c r="CS3332" s="13" t="s">
        <v>7128</v>
      </c>
      <c r="CT3332" s="13">
        <v>0</v>
      </c>
      <c r="CU3332" s="13">
        <v>0.34599999999999997</v>
      </c>
      <c r="CV3332" s="13">
        <v>4.8820000000000006</v>
      </c>
      <c r="CW3332" s="13">
        <v>0.48299999999999998</v>
      </c>
      <c r="CX3332" s="12">
        <v>6.3786008230452676E-2</v>
      </c>
      <c r="CY3332" s="12">
        <v>6.4646251724666565E-2</v>
      </c>
      <c r="CZ3332" s="15">
        <v>9.7971014492753632</v>
      </c>
      <c r="DA3332" s="20"/>
      <c r="DB3332" s="20"/>
    </row>
    <row r="3333" spans="1:106">
      <c r="A3333" s="8" t="s">
        <v>5067</v>
      </c>
      <c r="B3333" s="8" t="s">
        <v>5068</v>
      </c>
      <c r="C3333" s="9" t="s">
        <v>7141</v>
      </c>
      <c r="D3333" s="9" t="s">
        <v>7126</v>
      </c>
      <c r="E3333" s="10" t="s">
        <v>7127</v>
      </c>
      <c r="F3333" s="10" t="s">
        <v>7126</v>
      </c>
      <c r="G3333" s="11">
        <v>0.73</v>
      </c>
      <c r="H3333" s="11">
        <v>0.73271256830601095</v>
      </c>
      <c r="I3333" s="12">
        <v>9.0499999999999997E-2</v>
      </c>
      <c r="J3333" s="12">
        <v>0.12281048743169398</v>
      </c>
      <c r="K3333" s="12">
        <v>4.7E-2</v>
      </c>
      <c r="L3333" s="12">
        <v>0.10350000000000001</v>
      </c>
      <c r="M3333" s="12">
        <v>6.8320350000000002E-2</v>
      </c>
      <c r="N3333" s="12">
        <v>0.12250845536898161</v>
      </c>
      <c r="O3333" s="12">
        <v>-0.11281048743169399</v>
      </c>
      <c r="P3333" s="12">
        <v>-0.11225204511257135</v>
      </c>
      <c r="Q3333" s="13">
        <v>3.05</v>
      </c>
      <c r="R3333" s="13">
        <v>0</v>
      </c>
      <c r="S3333" s="13">
        <v>1.7000000000000001E-2</v>
      </c>
      <c r="T3333" s="13">
        <v>1.7000000000000001E-2</v>
      </c>
      <c r="U3333" s="13">
        <v>3.0669999999999997</v>
      </c>
      <c r="V3333" s="13">
        <v>7.0000000000000001E-3</v>
      </c>
      <c r="W3333" s="13">
        <v>3.0599999999999996</v>
      </c>
      <c r="X3333" s="14">
        <v>2.2823606129768505E-3</v>
      </c>
      <c r="Y3333" s="15">
        <v>0.58177570093457942</v>
      </c>
      <c r="Z3333" s="14">
        <v>9.6755833807626642E-3</v>
      </c>
      <c r="AA3333" s="14">
        <v>5.5428757743723519E-3</v>
      </c>
      <c r="AB3333" s="14">
        <v>9.7701149425287372E-3</v>
      </c>
      <c r="AC3333" s="14">
        <v>5.5737704918032791E-3</v>
      </c>
      <c r="AD3333" s="13">
        <v>2.9000000000000001E-2</v>
      </c>
      <c r="AE3333" s="15">
        <v>0.39741666666666658</v>
      </c>
      <c r="AF3333" s="14">
        <v>4.4721359549995794E-2</v>
      </c>
      <c r="AG3333" s="14" t="s">
        <v>7128</v>
      </c>
      <c r="AH3333" s="15">
        <v>0.90051457975986271</v>
      </c>
      <c r="AI3333" s="5" t="s">
        <v>7128</v>
      </c>
      <c r="AJ3333" s="15">
        <v>169.44444444444446</v>
      </c>
      <c r="AK3333" s="15">
        <v>169.44444444444446</v>
      </c>
      <c r="AL3333" s="15" t="s">
        <v>7128</v>
      </c>
      <c r="AM3333" s="15" t="s">
        <v>7128</v>
      </c>
      <c r="AN3333" s="15">
        <v>1.7528735632183907</v>
      </c>
      <c r="AO3333" s="15">
        <v>4.5795795795795788</v>
      </c>
      <c r="AP3333" s="15">
        <v>113.33333333333331</v>
      </c>
      <c r="AQ3333" s="15">
        <v>95.624999999999986</v>
      </c>
      <c r="AR3333" s="15">
        <v>1.7485714285714284</v>
      </c>
      <c r="AS3333" s="15">
        <v>4.5945945945945939</v>
      </c>
      <c r="AT3333" s="14">
        <v>0</v>
      </c>
      <c r="AU3333" s="14">
        <v>0</v>
      </c>
      <c r="AV3333" s="12">
        <v>3.2799999999999996E-2</v>
      </c>
      <c r="AW3333" s="12">
        <v>0.373</v>
      </c>
      <c r="AX3333" s="12">
        <v>0.4</v>
      </c>
      <c r="AY3333" s="12">
        <v>0.94299999999999995</v>
      </c>
      <c r="AZ3333" s="14" t="s">
        <v>7128</v>
      </c>
      <c r="BA3333" s="14" t="s">
        <v>7128</v>
      </c>
      <c r="BB3333" s="14">
        <v>9.9999999999999985E-3</v>
      </c>
      <c r="BC3333" s="14">
        <v>1.0256410256410256E-2</v>
      </c>
      <c r="BD3333" s="14">
        <v>2.7027027027027025E-2</v>
      </c>
      <c r="BE3333" s="14">
        <v>4.0540540540540536E-2</v>
      </c>
      <c r="BF3333" s="14">
        <v>0.33333333333333331</v>
      </c>
      <c r="BG3333" s="14">
        <v>1.0700000000000001E-2</v>
      </c>
      <c r="BH3333" s="13">
        <v>1.7999999999999999E-2</v>
      </c>
      <c r="BI3333" s="13">
        <v>1.7999999999999999E-2</v>
      </c>
      <c r="BJ3333" s="13">
        <v>2.7E-2</v>
      </c>
      <c r="BK3333" s="13">
        <v>2.7E-2</v>
      </c>
      <c r="BL3333" s="13">
        <v>0.66600000000000004</v>
      </c>
      <c r="BM3333" s="13">
        <v>0.66600000000000004</v>
      </c>
      <c r="BN3333" s="13">
        <v>3.2000000000000001E-2</v>
      </c>
      <c r="BO3333" s="13">
        <v>3.2000000000000001E-2</v>
      </c>
      <c r="BP3333" s="13">
        <v>1.8000000000000002E-2</v>
      </c>
      <c r="BQ3333" s="13">
        <v>0</v>
      </c>
      <c r="BR3333" s="13">
        <v>0</v>
      </c>
      <c r="BS3333" s="13">
        <v>-5.0000000000000001E-3</v>
      </c>
      <c r="BT3333" s="14">
        <v>-0.27777777777777773</v>
      </c>
      <c r="BU3333" s="13">
        <v>2.3000000000000003E-2</v>
      </c>
      <c r="BV3333" s="13">
        <v>2.3E-2</v>
      </c>
      <c r="BW3333" s="13">
        <v>2.3E-2</v>
      </c>
      <c r="BX3333" s="13">
        <v>1.8</v>
      </c>
      <c r="BY3333" s="13">
        <v>1.7550000000000001</v>
      </c>
      <c r="BZ3333" s="13">
        <v>1.74</v>
      </c>
      <c r="CA3333" s="13">
        <v>1.75</v>
      </c>
      <c r="CB3333" s="13">
        <v>0</v>
      </c>
      <c r="CC3333" s="15">
        <v>-0.27900000000000003</v>
      </c>
      <c r="CD3333" s="15" t="s">
        <v>7128</v>
      </c>
      <c r="CE3333" s="15">
        <v>0.36</v>
      </c>
      <c r="CF3333" s="15" t="s">
        <v>7128</v>
      </c>
      <c r="CG3333" s="15" t="s">
        <v>7128</v>
      </c>
      <c r="CH3333" s="13" t="s">
        <v>7128</v>
      </c>
      <c r="CI3333" s="13" t="s">
        <v>7128</v>
      </c>
      <c r="CJ3333" s="13">
        <v>0</v>
      </c>
      <c r="CK3333" s="12">
        <f t="shared" si="104"/>
        <v>0</v>
      </c>
      <c r="CL3333" s="36">
        <f t="shared" si="105"/>
        <v>0.38057142857142862</v>
      </c>
      <c r="CM3333" s="13">
        <v>2.7E-2</v>
      </c>
      <c r="CN3333" s="13">
        <v>8.9999999999999993E-3</v>
      </c>
      <c r="CO3333" s="13">
        <v>1.7999999999999999E-2</v>
      </c>
      <c r="CP3333" s="13">
        <v>3.05</v>
      </c>
      <c r="CQ3333" s="13">
        <v>3.2000000000000001E-2</v>
      </c>
      <c r="CR3333" s="13">
        <v>3.0599999999999996</v>
      </c>
      <c r="CS3333" s="13" t="s">
        <v>7128</v>
      </c>
      <c r="CT3333" s="13">
        <v>0</v>
      </c>
      <c r="CU3333" s="13">
        <v>2.7E-2</v>
      </c>
      <c r="CV3333" s="13">
        <v>1.75</v>
      </c>
      <c r="CW3333" s="13">
        <v>3.2000000000000001E-2</v>
      </c>
      <c r="CX3333" s="12">
        <v>9.9999999999999985E-3</v>
      </c>
      <c r="CY3333" s="12">
        <v>1.0256410256410256E-2</v>
      </c>
      <c r="CZ3333" s="15">
        <v>95.624999999999986</v>
      </c>
      <c r="DA3333" s="20"/>
      <c r="DB3333" s="20"/>
    </row>
    <row r="3334" spans="1:106" ht="24">
      <c r="A3334" s="8" t="s">
        <v>5507</v>
      </c>
      <c r="B3334" s="8" t="s">
        <v>5508</v>
      </c>
      <c r="C3334" s="9" t="s">
        <v>7174</v>
      </c>
      <c r="D3334" s="9" t="s">
        <v>7126</v>
      </c>
      <c r="E3334" s="10" t="s">
        <v>7127</v>
      </c>
      <c r="F3334" s="10" t="s">
        <v>7126</v>
      </c>
      <c r="G3334" s="11">
        <v>0.45</v>
      </c>
      <c r="H3334" s="11">
        <v>0.46050583657587546</v>
      </c>
      <c r="I3334" s="12">
        <v>9.0499999999999997E-2</v>
      </c>
      <c r="J3334" s="12">
        <v>9.8175778210116721E-2</v>
      </c>
      <c r="K3334" s="12">
        <v>4.1999999999999996E-2</v>
      </c>
      <c r="L3334" s="12">
        <v>9.8500000000000004E-2</v>
      </c>
      <c r="M3334" s="12">
        <v>6.5019850000000004E-2</v>
      </c>
      <c r="N3334" s="12">
        <v>9.7419369201520903E-2</v>
      </c>
      <c r="O3334" s="12">
        <v>-0.14363032366466216</v>
      </c>
      <c r="P3334" s="12">
        <v>-0.13825084655861072</v>
      </c>
      <c r="Q3334" s="13">
        <v>0.77100000000000002</v>
      </c>
      <c r="R3334" s="13">
        <v>0</v>
      </c>
      <c r="S3334" s="13">
        <v>1.7999999999999999E-2</v>
      </c>
      <c r="T3334" s="13">
        <v>1.7999999999999999E-2</v>
      </c>
      <c r="U3334" s="13">
        <v>0.78900000000000003</v>
      </c>
      <c r="V3334" s="13">
        <v>1.7999999999999999E-2</v>
      </c>
      <c r="W3334" s="13">
        <v>0.77100000000000002</v>
      </c>
      <c r="X3334" s="14">
        <v>2.2813688212927754E-2</v>
      </c>
      <c r="Y3334" s="15">
        <v>4.5372050816696916E-2</v>
      </c>
      <c r="Z3334" s="14">
        <v>1.4657980456026058E-2</v>
      </c>
      <c r="AA3334" s="14">
        <v>2.2813688212927754E-2</v>
      </c>
      <c r="AB3334" s="14">
        <v>1.487603305785124E-2</v>
      </c>
      <c r="AC3334" s="14">
        <v>2.3346303501945522E-2</v>
      </c>
      <c r="AD3334" s="13">
        <v>0.14000000000000001</v>
      </c>
      <c r="AE3334" s="15">
        <v>1.0088333333333335</v>
      </c>
      <c r="AF3334" s="14">
        <v>5.4772255750516613E-2</v>
      </c>
      <c r="AG3334" s="14">
        <v>0.77228880608228412</v>
      </c>
      <c r="AH3334" s="15">
        <v>0.40425531914893614</v>
      </c>
      <c r="AI3334" s="5" t="s">
        <v>7128</v>
      </c>
      <c r="AJ3334" s="15" t="s">
        <v>7128</v>
      </c>
      <c r="AK3334" s="15" t="s">
        <v>7128</v>
      </c>
      <c r="AL3334" s="15" t="s">
        <v>7128</v>
      </c>
      <c r="AM3334" s="15" t="s">
        <v>7128</v>
      </c>
      <c r="AN3334" s="15">
        <v>0.63719008264462818</v>
      </c>
      <c r="AO3334" s="15">
        <v>6.1190476190476195</v>
      </c>
      <c r="AP3334" s="15" t="s">
        <v>7128</v>
      </c>
      <c r="AQ3334" s="15" t="s">
        <v>7128</v>
      </c>
      <c r="AR3334" s="15">
        <v>0.63719008264462818</v>
      </c>
      <c r="AS3334" s="15">
        <v>6.1190476190476195</v>
      </c>
      <c r="AT3334" s="14" t="s">
        <v>7128</v>
      </c>
      <c r="AU3334" s="14">
        <v>0</v>
      </c>
      <c r="AV3334" s="12" t="s">
        <v>7128</v>
      </c>
      <c r="AW3334" s="12" t="s">
        <v>7128</v>
      </c>
      <c r="AX3334" s="12">
        <v>-4.5100000000000001E-2</v>
      </c>
      <c r="AY3334" s="12">
        <v>-0.30099999999999999</v>
      </c>
      <c r="AZ3334" s="14" t="s">
        <v>7128</v>
      </c>
      <c r="BA3334" s="14" t="s">
        <v>7128</v>
      </c>
      <c r="BB3334" s="14">
        <v>-4.5454545454545449E-2</v>
      </c>
      <c r="BC3334" s="14">
        <v>-4.0831477357089821E-2</v>
      </c>
      <c r="BD3334" s="14">
        <v>-0.47619047619047616</v>
      </c>
      <c r="BE3334" s="14">
        <v>-0.43650793650793651</v>
      </c>
      <c r="BF3334" s="14">
        <v>0</v>
      </c>
      <c r="BG3334" s="14">
        <v>8.0500000000000002E-2</v>
      </c>
      <c r="BH3334" s="13">
        <v>-0.06</v>
      </c>
      <c r="BI3334" s="13">
        <v>-0.06</v>
      </c>
      <c r="BJ3334" s="13">
        <v>-5.5E-2</v>
      </c>
      <c r="BK3334" s="13">
        <v>-5.5E-2</v>
      </c>
      <c r="BL3334" s="13">
        <v>0.126</v>
      </c>
      <c r="BM3334" s="13">
        <v>0.126</v>
      </c>
      <c r="BN3334" s="13">
        <v>-4.8000000000000001E-2</v>
      </c>
      <c r="BO3334" s="13">
        <v>-4.8000000000000001E-2</v>
      </c>
      <c r="BP3334" s="13">
        <v>-5.5E-2</v>
      </c>
      <c r="BQ3334" s="13">
        <v>0</v>
      </c>
      <c r="BR3334" s="13">
        <v>0</v>
      </c>
      <c r="BS3334" s="13">
        <v>-8.0000000000000002E-3</v>
      </c>
      <c r="BT3334" s="14" t="s">
        <v>7128</v>
      </c>
      <c r="BU3334" s="13">
        <v>-4.7E-2</v>
      </c>
      <c r="BV3334" s="13">
        <v>-5.1999999999999998E-2</v>
      </c>
      <c r="BW3334" s="13">
        <v>-5.1999999999999998E-2</v>
      </c>
      <c r="BX3334" s="13">
        <v>1.32</v>
      </c>
      <c r="BY3334" s="13">
        <v>1.3470000000000002</v>
      </c>
      <c r="BZ3334" s="13">
        <v>1.21</v>
      </c>
      <c r="CA3334" s="13">
        <v>1.21</v>
      </c>
      <c r="CB3334" s="13">
        <v>0</v>
      </c>
      <c r="CC3334" s="15">
        <v>0.28199999999999997</v>
      </c>
      <c r="CD3334" s="15">
        <v>0.52800000000000002</v>
      </c>
      <c r="CE3334" s="15">
        <v>0.36</v>
      </c>
      <c r="CF3334" s="15" t="s">
        <v>7128</v>
      </c>
      <c r="CG3334" s="15" t="s">
        <v>7128</v>
      </c>
      <c r="CH3334" s="13" t="s">
        <v>7128</v>
      </c>
      <c r="CI3334" s="13" t="s">
        <v>7128</v>
      </c>
      <c r="CJ3334" s="13">
        <v>0</v>
      </c>
      <c r="CK3334" s="12">
        <f t="shared" si="104"/>
        <v>0</v>
      </c>
      <c r="CL3334" s="36">
        <f t="shared" si="105"/>
        <v>0.10413223140495868</v>
      </c>
      <c r="CM3334" s="13" t="s">
        <v>7128</v>
      </c>
      <c r="CN3334" s="13" t="s">
        <v>7128</v>
      </c>
      <c r="CO3334" s="13" t="s">
        <v>7128</v>
      </c>
      <c r="CP3334" s="13" t="s">
        <v>7128</v>
      </c>
      <c r="CQ3334" s="13" t="s">
        <v>7128</v>
      </c>
      <c r="CR3334" s="13" t="s">
        <v>7128</v>
      </c>
      <c r="CS3334" s="13" t="s">
        <v>7128</v>
      </c>
      <c r="CT3334" s="13">
        <v>0</v>
      </c>
      <c r="CU3334" s="13">
        <v>-5.5E-2</v>
      </c>
      <c r="CV3334" s="13">
        <v>1.21</v>
      </c>
      <c r="CW3334" s="13">
        <v>-4.8000000000000001E-2</v>
      </c>
      <c r="CX3334" s="12">
        <v>-4.5454545454545449E-2</v>
      </c>
      <c r="CY3334" s="12">
        <v>-4.0831477357089821E-2</v>
      </c>
      <c r="CZ3334" s="15" t="s">
        <v>7128</v>
      </c>
      <c r="DA3334" s="20"/>
      <c r="DB3334" s="20"/>
    </row>
    <row r="3335" spans="1:106" ht="24">
      <c r="A3335" s="8" t="s">
        <v>1843</v>
      </c>
      <c r="B3335" s="8" t="s">
        <v>1844</v>
      </c>
      <c r="C3335" s="9" t="s">
        <v>7141</v>
      </c>
      <c r="D3335" s="9" t="s">
        <v>7126</v>
      </c>
      <c r="E3335" s="10" t="s">
        <v>7127</v>
      </c>
      <c r="F3335" s="10" t="s">
        <v>7126</v>
      </c>
      <c r="G3335" s="11">
        <v>0.73</v>
      </c>
      <c r="H3335" s="11">
        <v>0.73010761862336671</v>
      </c>
      <c r="I3335" s="12">
        <v>9.0499999999999997E-2</v>
      </c>
      <c r="J3335" s="12">
        <v>0.1225747394854147</v>
      </c>
      <c r="K3335" s="12">
        <v>3.6999999999999998E-2</v>
      </c>
      <c r="L3335" s="12">
        <v>9.35E-2</v>
      </c>
      <c r="M3335" s="12">
        <v>6.1719349999999999E-2</v>
      </c>
      <c r="N3335" s="12">
        <v>0.12256215115470802</v>
      </c>
      <c r="O3335" s="12">
        <v>-1.8183521920544427E-2</v>
      </c>
      <c r="P3335" s="12">
        <v>-5.3279696879411351E-2</v>
      </c>
      <c r="Q3335" s="13">
        <v>44.2</v>
      </c>
      <c r="R3335" s="13">
        <v>9.1449474165523556E-3</v>
      </c>
      <c r="S3335" s="13">
        <v>0</v>
      </c>
      <c r="T3335" s="13">
        <v>9.1449474165523556E-3</v>
      </c>
      <c r="U3335" s="13">
        <v>44.209144947416554</v>
      </c>
      <c r="V3335" s="13">
        <v>0</v>
      </c>
      <c r="W3335" s="13">
        <v>44.209144947416554</v>
      </c>
      <c r="X3335" s="14">
        <v>0</v>
      </c>
      <c r="Y3335" s="15">
        <v>0.23118279569892472</v>
      </c>
      <c r="Z3335" s="14" t="s">
        <v>7128</v>
      </c>
      <c r="AA3335" s="14">
        <v>2.0685646436793974E-4</v>
      </c>
      <c r="AB3335" s="14" t="s">
        <v>7128</v>
      </c>
      <c r="AC3335" s="14">
        <v>2.0689926281792657E-4</v>
      </c>
      <c r="AD3335" s="13">
        <v>0.47599999999999998</v>
      </c>
      <c r="AE3335" s="15">
        <v>-0.23247222222222222</v>
      </c>
      <c r="AF3335" s="14">
        <v>3.1622776601683791E-2</v>
      </c>
      <c r="AG3335" s="14">
        <v>0.53126264690828773</v>
      </c>
      <c r="AH3335" s="15">
        <v>0.31747919143876346</v>
      </c>
      <c r="AI3335" s="5">
        <v>195.59999999999997</v>
      </c>
      <c r="AJ3335" s="15">
        <v>6.0631001371742119</v>
      </c>
      <c r="AK3335" s="15">
        <v>8.4512428298279154</v>
      </c>
      <c r="AL3335" s="15" t="s">
        <v>7128</v>
      </c>
      <c r="AM3335" s="15" t="s">
        <v>7128</v>
      </c>
      <c r="AN3335" s="15" t="s">
        <v>7128</v>
      </c>
      <c r="AO3335" s="15">
        <v>0.56521739130434789</v>
      </c>
      <c r="AP3335" s="15">
        <v>9.0256434192470341</v>
      </c>
      <c r="AQ3335" s="15">
        <v>6.5885461918653583</v>
      </c>
      <c r="AR3335" s="15">
        <v>4834.2699999999995</v>
      </c>
      <c r="AS3335" s="15">
        <v>0.56533433436594061</v>
      </c>
      <c r="AT3335" s="14">
        <v>0</v>
      </c>
      <c r="AU3335" s="14">
        <v>0</v>
      </c>
      <c r="AV3335" s="12">
        <v>0.10400000000000001</v>
      </c>
      <c r="AW3335" s="12">
        <v>-2.18E-2</v>
      </c>
      <c r="AX3335" s="12">
        <v>7.3599999999999999E-2</v>
      </c>
      <c r="AY3335" s="12">
        <v>0.13800000000000001</v>
      </c>
      <c r="AZ3335" s="14" t="s">
        <v>7128</v>
      </c>
      <c r="BA3335" s="14" t="s">
        <v>7128</v>
      </c>
      <c r="BB3335" s="14">
        <v>0.10439121756487027</v>
      </c>
      <c r="BC3335" s="14">
        <v>6.9282454275296668E-2</v>
      </c>
      <c r="BD3335" s="14">
        <v>6.4647713226205189E-2</v>
      </c>
      <c r="BE3335" s="14">
        <v>6.0545995185620385E-2</v>
      </c>
      <c r="BF3335" s="14">
        <v>0.28746594005449588</v>
      </c>
      <c r="BG3335" s="14" t="s">
        <v>7128</v>
      </c>
      <c r="BH3335" s="13">
        <v>7.29</v>
      </c>
      <c r="BI3335" s="13">
        <v>5.23</v>
      </c>
      <c r="BJ3335" s="13">
        <v>4.8899999999999997</v>
      </c>
      <c r="BK3335" s="13">
        <v>4.8981710105166893</v>
      </c>
      <c r="BL3335" s="13">
        <v>78.2</v>
      </c>
      <c r="BM3335" s="13">
        <v>80.900000000000006</v>
      </c>
      <c r="BN3335" s="13">
        <v>9.2100000000000009</v>
      </c>
      <c r="BO3335" s="13">
        <v>6.71</v>
      </c>
      <c r="BP3335" s="13">
        <v>3.4901136764308291</v>
      </c>
      <c r="BQ3335" s="13">
        <v>0</v>
      </c>
      <c r="BR3335" s="13">
        <v>0</v>
      </c>
      <c r="BS3335" s="13">
        <v>-0.95699999999999996</v>
      </c>
      <c r="BT3335" s="14">
        <v>-0.27420310302863193</v>
      </c>
      <c r="BU3335" s="13">
        <v>4.4471136764308294</v>
      </c>
      <c r="BV3335" s="13">
        <v>6.1870000000000003</v>
      </c>
      <c r="BW3335" s="13">
        <v>6.1870000000000003</v>
      </c>
      <c r="BX3335" s="13">
        <v>50.1</v>
      </c>
      <c r="BY3335" s="13">
        <v>50.375144947416551</v>
      </c>
      <c r="BZ3335" s="13">
        <v>0</v>
      </c>
      <c r="CA3335" s="13">
        <v>9.1449474165523556E-3</v>
      </c>
      <c r="CB3335" s="13">
        <v>0</v>
      </c>
      <c r="CC3335" s="15">
        <v>0.112</v>
      </c>
      <c r="CD3335" s="15">
        <v>-0.48099999999999998</v>
      </c>
      <c r="CE3335" s="15">
        <v>0.36</v>
      </c>
      <c r="CF3335" s="15">
        <v>0.54316247482971236</v>
      </c>
      <c r="CG3335" s="15">
        <v>0.72535118699473178</v>
      </c>
      <c r="CH3335" s="13">
        <v>6.5680999999999994</v>
      </c>
      <c r="CI3335" s="13">
        <v>4.2922000000000002</v>
      </c>
      <c r="CJ3335" s="13">
        <v>0</v>
      </c>
      <c r="CK3335" s="12">
        <f t="shared" si="104"/>
        <v>0</v>
      </c>
      <c r="CL3335" s="36">
        <f t="shared" si="105"/>
        <v>8551.17</v>
      </c>
      <c r="CM3335" s="13">
        <v>7.34</v>
      </c>
      <c r="CN3335" s="13">
        <v>2.11</v>
      </c>
      <c r="CO3335" s="13">
        <v>5.23</v>
      </c>
      <c r="CP3335" s="13">
        <v>44.2</v>
      </c>
      <c r="CQ3335" s="13">
        <v>6.71</v>
      </c>
      <c r="CR3335" s="13">
        <v>44.209144947416554</v>
      </c>
      <c r="CS3335" s="13" t="s">
        <v>7128</v>
      </c>
      <c r="CT3335" s="13">
        <v>0</v>
      </c>
      <c r="CU3335" s="13">
        <v>4.8981710105166893</v>
      </c>
      <c r="CV3335" s="13">
        <v>9.1449474165523556E-3</v>
      </c>
      <c r="CW3335" s="13">
        <v>9.2100000000000009</v>
      </c>
      <c r="CX3335" s="12">
        <v>0.10439121756487027</v>
      </c>
      <c r="CY3335" s="12">
        <v>6.9282454275296668E-2</v>
      </c>
      <c r="CZ3335" s="15">
        <v>4.8001243156804074</v>
      </c>
      <c r="DA3335" s="20"/>
      <c r="DB3335" s="20"/>
    </row>
    <row r="3336" spans="1:106" ht="24">
      <c r="A3336" s="8" t="s">
        <v>4165</v>
      </c>
      <c r="B3336" s="8" t="s">
        <v>4166</v>
      </c>
      <c r="C3336" s="9" t="s">
        <v>7142</v>
      </c>
      <c r="D3336" s="9" t="s">
        <v>7126</v>
      </c>
      <c r="E3336" s="10" t="s">
        <v>7127</v>
      </c>
      <c r="F3336" s="10" t="s">
        <v>7126</v>
      </c>
      <c r="G3336" s="11">
        <v>0.1</v>
      </c>
      <c r="H3336" s="11">
        <v>0.1</v>
      </c>
      <c r="I3336" s="12">
        <v>9.0499999999999997E-2</v>
      </c>
      <c r="J3336" s="12">
        <v>6.5549999999999997E-2</v>
      </c>
      <c r="K3336" s="12">
        <v>3.2000000000000001E-2</v>
      </c>
      <c r="L3336" s="12">
        <v>8.8499999999999995E-2</v>
      </c>
      <c r="M3336" s="12">
        <v>5.8418850000000001E-2</v>
      </c>
      <c r="N3336" s="12">
        <v>6.5549999999999997E-2</v>
      </c>
      <c r="O3336" s="12">
        <v>7.8366913946587513E-2</v>
      </c>
      <c r="P3336" s="12">
        <v>7.8568696479543287E-2</v>
      </c>
      <c r="Q3336" s="13">
        <v>51.9</v>
      </c>
      <c r="R3336" s="13">
        <v>0</v>
      </c>
      <c r="S3336" s="13">
        <v>0</v>
      </c>
      <c r="T3336" s="13">
        <v>0</v>
      </c>
      <c r="U3336" s="13">
        <v>51.9</v>
      </c>
      <c r="V3336" s="13">
        <v>8.5999999999999993E-2</v>
      </c>
      <c r="W3336" s="13">
        <v>51.814</v>
      </c>
      <c r="X3336" s="14">
        <v>1.6570327552986512E-3</v>
      </c>
      <c r="Y3336" s="15" t="s">
        <v>7128</v>
      </c>
      <c r="Z3336" s="14">
        <v>0</v>
      </c>
      <c r="AA3336" s="14">
        <v>0</v>
      </c>
      <c r="AB3336" s="14">
        <v>0</v>
      </c>
      <c r="AC3336" s="14">
        <v>0</v>
      </c>
      <c r="AD3336" s="13">
        <v>16.29</v>
      </c>
      <c r="AE3336" s="15">
        <v>0.70338888888888895</v>
      </c>
      <c r="AF3336" s="14">
        <v>7.7459666924148338E-2</v>
      </c>
      <c r="AG3336" s="14">
        <v>0.34082253446625266</v>
      </c>
      <c r="AH3336" s="15">
        <v>0.26428308145963869</v>
      </c>
      <c r="AI3336" s="5" t="s">
        <v>7128</v>
      </c>
      <c r="AJ3336" s="15">
        <v>10.701030927835053</v>
      </c>
      <c r="AK3336" s="15">
        <v>10.701030927835053</v>
      </c>
      <c r="AL3336" s="15" t="s">
        <v>7128</v>
      </c>
      <c r="AM3336" s="15" t="s">
        <v>7128</v>
      </c>
      <c r="AN3336" s="15">
        <v>1.4027027027027026</v>
      </c>
      <c r="AO3336" s="15">
        <v>10.701030927835053</v>
      </c>
      <c r="AP3336" s="15">
        <v>10.404417670682729</v>
      </c>
      <c r="AQ3336" s="15">
        <v>10.383567134268537</v>
      </c>
      <c r="AR3336" s="15">
        <v>1.4036408950533672</v>
      </c>
      <c r="AS3336" s="15">
        <v>10.683298969072165</v>
      </c>
      <c r="AT3336" s="14">
        <v>3.1472164948453611E-2</v>
      </c>
      <c r="AU3336" s="14">
        <v>2.9410404624277456E-3</v>
      </c>
      <c r="AV3336" s="12">
        <v>-0.18</v>
      </c>
      <c r="AW3336" s="12">
        <v>0.32899999999999996</v>
      </c>
      <c r="AX3336" s="12">
        <v>0.27899999999999997</v>
      </c>
      <c r="AY3336" s="12">
        <v>0.26600000000000001</v>
      </c>
      <c r="AZ3336" s="14" t="s">
        <v>7128</v>
      </c>
      <c r="BA3336" s="14" t="s">
        <v>7128</v>
      </c>
      <c r="BB3336" s="14">
        <v>0.14391691394658751</v>
      </c>
      <c r="BC3336" s="14">
        <v>0.14411869647954328</v>
      </c>
      <c r="BD3336" s="14">
        <v>1</v>
      </c>
      <c r="BE3336" s="14">
        <v>1.0268041237113403</v>
      </c>
      <c r="BF3336" s="14">
        <v>2.6706827309236948E-2</v>
      </c>
      <c r="BG3336" s="14">
        <v>7.7499999999999999E-2</v>
      </c>
      <c r="BH3336" s="13">
        <v>4.8499999999999996</v>
      </c>
      <c r="BI3336" s="13">
        <v>4.8499999999999996</v>
      </c>
      <c r="BJ3336" s="13">
        <v>4.9800000000000004</v>
      </c>
      <c r="BK3336" s="13">
        <v>4.9800000000000004</v>
      </c>
      <c r="BL3336" s="13">
        <v>4.8499999999999996</v>
      </c>
      <c r="BM3336" s="13">
        <v>4.8499999999999996</v>
      </c>
      <c r="BN3336" s="13">
        <v>4.99</v>
      </c>
      <c r="BO3336" s="13">
        <v>4.99</v>
      </c>
      <c r="BP3336" s="13">
        <v>4.8470000000000004</v>
      </c>
      <c r="BQ3336" s="13">
        <v>0</v>
      </c>
      <c r="BR3336" s="13">
        <v>0</v>
      </c>
      <c r="BS3336" s="13">
        <v>-6.0000000000000001E-3</v>
      </c>
      <c r="BT3336" s="14">
        <v>-1.2378791004745203E-3</v>
      </c>
      <c r="BU3336" s="13">
        <v>4.8530000000000006</v>
      </c>
      <c r="BV3336" s="13">
        <v>4.8559999999999999</v>
      </c>
      <c r="BW3336" s="13">
        <v>4.8559999999999999</v>
      </c>
      <c r="BX3336" s="13">
        <v>33.700000000000003</v>
      </c>
      <c r="BY3336" s="13">
        <v>33.632000000000005</v>
      </c>
      <c r="BZ3336" s="13">
        <v>37</v>
      </c>
      <c r="CA3336" s="13">
        <v>36.914000000000001</v>
      </c>
      <c r="CB3336" s="13">
        <v>-0.15264</v>
      </c>
      <c r="CC3336" s="15">
        <v>0.17599999999999999</v>
      </c>
      <c r="CD3336" s="15">
        <v>0.41</v>
      </c>
      <c r="CE3336" s="15">
        <v>0.36</v>
      </c>
      <c r="CF3336" s="15">
        <v>1.5629318482623829</v>
      </c>
      <c r="CG3336" s="15">
        <v>1.0158881089388927</v>
      </c>
      <c r="CH3336" s="13">
        <v>-1.3514000000000008</v>
      </c>
      <c r="CI3336" s="13">
        <v>2.9028999999999998</v>
      </c>
      <c r="CJ3336" s="13">
        <v>-0.15264</v>
      </c>
      <c r="CK3336" s="12">
        <f t="shared" si="104"/>
        <v>3.1433278418451401E-2</v>
      </c>
      <c r="CL3336" s="36">
        <f t="shared" si="105"/>
        <v>0.13138646583951888</v>
      </c>
      <c r="CM3336" s="13">
        <v>4.9800000000000004</v>
      </c>
      <c r="CN3336" s="13">
        <v>0.13300000000000001</v>
      </c>
      <c r="CO3336" s="13">
        <v>4.8499999999999996</v>
      </c>
      <c r="CP3336" s="13">
        <v>51.9</v>
      </c>
      <c r="CQ3336" s="13">
        <v>4.99</v>
      </c>
      <c r="CR3336" s="13">
        <v>51.814</v>
      </c>
      <c r="CS3336" s="13">
        <v>4.8559999999999999</v>
      </c>
      <c r="CT3336" s="13">
        <v>0</v>
      </c>
      <c r="CU3336" s="13">
        <v>4.9800000000000004</v>
      </c>
      <c r="CV3336" s="13">
        <v>36.914000000000001</v>
      </c>
      <c r="CW3336" s="13">
        <v>4.99</v>
      </c>
      <c r="CX3336" s="12">
        <v>0.14391691394658751</v>
      </c>
      <c r="CY3336" s="12">
        <v>0.14411869647954328</v>
      </c>
      <c r="CZ3336" s="15">
        <v>10.383567134268537</v>
      </c>
      <c r="DA3336" s="20"/>
      <c r="DB3336" s="20"/>
    </row>
    <row r="3337" spans="1:106">
      <c r="A3337" s="8" t="s">
        <v>6487</v>
      </c>
      <c r="B3337" s="8" t="s">
        <v>6488</v>
      </c>
      <c r="C3337" s="9" t="s">
        <v>7131</v>
      </c>
      <c r="D3337" s="9" t="s">
        <v>7126</v>
      </c>
      <c r="E3337" s="10" t="s">
        <v>7127</v>
      </c>
      <c r="F3337" s="10" t="s">
        <v>7126</v>
      </c>
      <c r="G3337" s="11">
        <v>0.79</v>
      </c>
      <c r="H3337" s="11">
        <v>0.79</v>
      </c>
      <c r="I3337" s="12">
        <v>9.0499999999999997E-2</v>
      </c>
      <c r="J3337" s="12">
        <v>0.127995</v>
      </c>
      <c r="K3337" s="12">
        <v>4.7E-2</v>
      </c>
      <c r="L3337" s="12">
        <v>0.10350000000000001</v>
      </c>
      <c r="M3337" s="12">
        <v>6.8320350000000002E-2</v>
      </c>
      <c r="N3337" s="12">
        <v>0.127995</v>
      </c>
      <c r="O3337" s="12">
        <v>-0.127995</v>
      </c>
      <c r="P3337" s="12">
        <v>-0.127995</v>
      </c>
      <c r="Q3337" s="13">
        <v>3.76</v>
      </c>
      <c r="R3337" s="13">
        <v>0</v>
      </c>
      <c r="S3337" s="13">
        <v>0</v>
      </c>
      <c r="T3337" s="13">
        <v>0</v>
      </c>
      <c r="U3337" s="13">
        <v>3.76</v>
      </c>
      <c r="V3337" s="13">
        <v>0</v>
      </c>
      <c r="W3337" s="13">
        <v>3.76</v>
      </c>
      <c r="X3337" s="14">
        <v>0</v>
      </c>
      <c r="Y3337" s="15">
        <v>9.4936708860759486E-2</v>
      </c>
      <c r="Z3337" s="14" t="s">
        <v>7128</v>
      </c>
      <c r="AA3337" s="14">
        <v>0</v>
      </c>
      <c r="AB3337" s="14" t="s">
        <v>7128</v>
      </c>
      <c r="AC3337" s="14">
        <v>0</v>
      </c>
      <c r="AD3337" s="13">
        <v>0.47599999999999998</v>
      </c>
      <c r="AE3337" s="15">
        <v>0.61652777777777779</v>
      </c>
      <c r="AF3337" s="14" t="s">
        <v>7128</v>
      </c>
      <c r="AG3337" s="14" t="s">
        <v>7128</v>
      </c>
      <c r="AH3337" s="15">
        <v>0.30481283422459893</v>
      </c>
      <c r="AI3337" s="5" t="s">
        <v>7128</v>
      </c>
      <c r="AJ3337" s="15" t="s">
        <v>7128</v>
      </c>
      <c r="AK3337" s="15" t="s">
        <v>7128</v>
      </c>
      <c r="AL3337" s="15" t="s">
        <v>7128</v>
      </c>
      <c r="AM3337" s="15" t="s">
        <v>7128</v>
      </c>
      <c r="AN3337" s="15" t="s">
        <v>7128</v>
      </c>
      <c r="AO3337" s="15" t="s">
        <v>7128</v>
      </c>
      <c r="AP3337" s="15" t="s">
        <v>7128</v>
      </c>
      <c r="AQ3337" s="15" t="s">
        <v>7128</v>
      </c>
      <c r="AR3337" s="15" t="s">
        <v>7128</v>
      </c>
      <c r="AS3337" s="15" t="s">
        <v>7128</v>
      </c>
      <c r="AT3337" s="14" t="s">
        <v>7128</v>
      </c>
      <c r="AU3337" s="14">
        <v>0</v>
      </c>
      <c r="AV3337" s="12" t="s">
        <v>7128</v>
      </c>
      <c r="AW3337" s="12" t="s">
        <v>7128</v>
      </c>
      <c r="AX3337" s="12" t="s">
        <v>7128</v>
      </c>
      <c r="AY3337" s="12" t="s">
        <v>7128</v>
      </c>
      <c r="AZ3337" s="14" t="s">
        <v>7128</v>
      </c>
      <c r="BA3337" s="14" t="s">
        <v>7128</v>
      </c>
      <c r="BB3337" s="14">
        <v>0</v>
      </c>
      <c r="BC3337" s="14">
        <v>0</v>
      </c>
      <c r="BD3337" s="14" t="s">
        <v>7128</v>
      </c>
      <c r="BE3337" s="14" t="s">
        <v>7128</v>
      </c>
      <c r="BF3337" s="14">
        <v>0</v>
      </c>
      <c r="BG3337" s="14">
        <v>5.9400000000000001E-2</v>
      </c>
      <c r="BH3337" s="13">
        <v>0</v>
      </c>
      <c r="BI3337" s="13">
        <v>0</v>
      </c>
      <c r="BJ3337" s="13">
        <v>0</v>
      </c>
      <c r="BK3337" s="13">
        <v>0</v>
      </c>
      <c r="BL3337" s="13">
        <v>0</v>
      </c>
      <c r="BM3337" s="13">
        <v>0</v>
      </c>
      <c r="BN3337" s="13">
        <v>0</v>
      </c>
      <c r="BO3337" s="13">
        <v>0</v>
      </c>
      <c r="BP3337" s="13">
        <v>0</v>
      </c>
      <c r="BQ3337" s="13">
        <v>0</v>
      </c>
      <c r="BR3337" s="13">
        <v>0</v>
      </c>
      <c r="BS3337" s="13">
        <v>0</v>
      </c>
      <c r="BT3337" s="14" t="s">
        <v>7128</v>
      </c>
      <c r="BU3337" s="13">
        <v>0</v>
      </c>
      <c r="BV3337" s="13">
        <v>0</v>
      </c>
      <c r="BW3337" s="13">
        <v>0</v>
      </c>
      <c r="BX3337" s="13">
        <v>14.8</v>
      </c>
      <c r="BY3337" s="13">
        <v>35.186</v>
      </c>
      <c r="BZ3337" s="13">
        <v>0</v>
      </c>
      <c r="CA3337" s="13">
        <v>0</v>
      </c>
      <c r="CB3337" s="13">
        <v>0</v>
      </c>
      <c r="CC3337" s="15">
        <v>-4.7E-2</v>
      </c>
      <c r="CD3337" s="15">
        <v>0.76800000000000002</v>
      </c>
      <c r="CE3337" s="15">
        <v>0.36</v>
      </c>
      <c r="CF3337" s="15">
        <v>0.42171464501019329</v>
      </c>
      <c r="CG3337" s="15">
        <v>0.56523549566777032</v>
      </c>
      <c r="CH3337" s="13">
        <v>3.0912500000000001</v>
      </c>
      <c r="CI3337" s="13">
        <v>1.403</v>
      </c>
      <c r="CJ3337" s="13">
        <v>0</v>
      </c>
      <c r="CK3337" s="12">
        <f t="shared" si="104"/>
        <v>0</v>
      </c>
      <c r="CL3337" s="36" t="str">
        <f t="shared" si="105"/>
        <v>NA</v>
      </c>
      <c r="CM3337" s="13" t="s">
        <v>7128</v>
      </c>
      <c r="CN3337" s="13" t="s">
        <v>7128</v>
      </c>
      <c r="CO3337" s="13" t="s">
        <v>7128</v>
      </c>
      <c r="CP3337" s="13" t="s">
        <v>7128</v>
      </c>
      <c r="CQ3337" s="13" t="s">
        <v>7128</v>
      </c>
      <c r="CR3337" s="13" t="s">
        <v>7128</v>
      </c>
      <c r="CS3337" s="13" t="s">
        <v>7128</v>
      </c>
      <c r="CT3337" s="13">
        <v>0</v>
      </c>
      <c r="CU3337" s="13">
        <v>0</v>
      </c>
      <c r="CV3337" s="13">
        <v>0</v>
      </c>
      <c r="CW3337" s="13">
        <v>0</v>
      </c>
      <c r="CX3337" s="12">
        <v>0</v>
      </c>
      <c r="CY3337" s="12">
        <v>0</v>
      </c>
      <c r="CZ3337" s="15" t="s">
        <v>7128</v>
      </c>
      <c r="DA3337" s="20"/>
      <c r="DB3337" s="20"/>
    </row>
    <row r="3338" spans="1:106">
      <c r="A3338" s="8" t="s">
        <v>1305</v>
      </c>
      <c r="B3338" s="8" t="s">
        <v>1306</v>
      </c>
      <c r="C3338" s="9" t="s">
        <v>7141</v>
      </c>
      <c r="D3338" s="9" t="s">
        <v>7126</v>
      </c>
      <c r="E3338" s="10" t="s">
        <v>7127</v>
      </c>
      <c r="F3338" s="10" t="s">
        <v>7126</v>
      </c>
      <c r="G3338" s="11">
        <v>0.73</v>
      </c>
      <c r="H3338" s="11">
        <v>0.73</v>
      </c>
      <c r="I3338" s="12">
        <v>9.0499999999999997E-2</v>
      </c>
      <c r="J3338" s="12">
        <v>0.12256500000000001</v>
      </c>
      <c r="K3338" s="12">
        <v>3.6999999999999998E-2</v>
      </c>
      <c r="L3338" s="12">
        <v>9.35E-2</v>
      </c>
      <c r="M3338" s="12">
        <v>6.1719349999999999E-2</v>
      </c>
      <c r="N3338" s="12">
        <v>0.12256500000000001</v>
      </c>
      <c r="O3338" s="12" t="s">
        <v>7128</v>
      </c>
      <c r="P3338" s="12" t="s">
        <v>7128</v>
      </c>
      <c r="Q3338" s="13">
        <v>17</v>
      </c>
      <c r="R3338" s="13">
        <v>0</v>
      </c>
      <c r="S3338" s="13">
        <v>0</v>
      </c>
      <c r="T3338" s="13">
        <v>0</v>
      </c>
      <c r="U3338" s="13">
        <v>17</v>
      </c>
      <c r="V3338" s="13">
        <v>0</v>
      </c>
      <c r="W3338" s="13">
        <v>17</v>
      </c>
      <c r="X3338" s="14">
        <v>0</v>
      </c>
      <c r="Y3338" s="15">
        <v>2.2421524663677129E-2</v>
      </c>
      <c r="Z3338" s="14" t="s">
        <v>7128</v>
      </c>
      <c r="AA3338" s="14">
        <v>0</v>
      </c>
      <c r="AB3338" s="14" t="s">
        <v>7128</v>
      </c>
      <c r="AC3338" s="14">
        <v>0</v>
      </c>
      <c r="AD3338" s="13">
        <v>0.76400000000000001</v>
      </c>
      <c r="AE3338" s="15">
        <v>2.2718611111111113</v>
      </c>
      <c r="AF3338" s="14">
        <v>0.19493588689617927</v>
      </c>
      <c r="AG3338" s="14">
        <v>0.64482739428551927</v>
      </c>
      <c r="AH3338" s="15">
        <v>0.32051282051282048</v>
      </c>
      <c r="AI3338" s="5">
        <v>0.25971223021582734</v>
      </c>
      <c r="AJ3338" s="15" t="s">
        <v>7128</v>
      </c>
      <c r="AK3338" s="15" t="s">
        <v>7128</v>
      </c>
      <c r="AL3338" s="15" t="s">
        <v>7128</v>
      </c>
      <c r="AM3338" s="15" t="s">
        <v>7128</v>
      </c>
      <c r="AN3338" s="15" t="s">
        <v>7128</v>
      </c>
      <c r="AO3338" s="15">
        <v>0.10638297872340424</v>
      </c>
      <c r="AP3338" s="15">
        <v>4.7091412742382275</v>
      </c>
      <c r="AQ3338" s="15">
        <v>1.5044247787610618</v>
      </c>
      <c r="AR3338" s="15" t="s">
        <v>7128</v>
      </c>
      <c r="AS3338" s="15">
        <v>0.10638297872340424</v>
      </c>
      <c r="AT3338" s="14" t="s">
        <v>7128</v>
      </c>
      <c r="AU3338" s="14">
        <v>0</v>
      </c>
      <c r="AV3338" s="12" t="s">
        <v>7128</v>
      </c>
      <c r="AW3338" s="12" t="s">
        <v>7128</v>
      </c>
      <c r="AX3338" s="12">
        <v>5.3200000000000004E-2</v>
      </c>
      <c r="AY3338" s="12">
        <v>0.115</v>
      </c>
      <c r="AZ3338" s="14" t="s">
        <v>7128</v>
      </c>
      <c r="BA3338" s="14" t="s">
        <v>7128</v>
      </c>
      <c r="BB3338" s="14" t="s">
        <v>7128</v>
      </c>
      <c r="BC3338" s="14" t="s">
        <v>7128</v>
      </c>
      <c r="BD3338" s="14">
        <v>-4.4931163954943676E-2</v>
      </c>
      <c r="BE3338" s="14">
        <v>2.2590738423028785E-2</v>
      </c>
      <c r="BF3338" s="14">
        <v>0</v>
      </c>
      <c r="BG3338" s="14">
        <v>0.10189999999999999</v>
      </c>
      <c r="BH3338" s="13">
        <v>-7.18</v>
      </c>
      <c r="BI3338" s="13">
        <v>-7.18</v>
      </c>
      <c r="BJ3338" s="13">
        <v>3.61</v>
      </c>
      <c r="BK3338" s="13">
        <v>3.61</v>
      </c>
      <c r="BL3338" s="13">
        <v>159.80000000000001</v>
      </c>
      <c r="BM3338" s="13">
        <v>159.80000000000001</v>
      </c>
      <c r="BN3338" s="13">
        <v>11.3</v>
      </c>
      <c r="BO3338" s="13">
        <v>11.3</v>
      </c>
      <c r="BP3338" s="13">
        <v>3.61</v>
      </c>
      <c r="BQ3338" s="13">
        <v>0</v>
      </c>
      <c r="BR3338" s="13">
        <v>0</v>
      </c>
      <c r="BS3338" s="13">
        <v>-6.8</v>
      </c>
      <c r="BT3338" s="14">
        <v>-1.8836565096952909</v>
      </c>
      <c r="BU3338" s="13">
        <v>10.41</v>
      </c>
      <c r="BV3338" s="13">
        <v>-0.37999999999999989</v>
      </c>
      <c r="BW3338" s="13">
        <v>-0.37999999999999989</v>
      </c>
      <c r="BX3338" s="13">
        <v>0</v>
      </c>
      <c r="BY3338" s="13">
        <v>0</v>
      </c>
      <c r="BZ3338" s="13">
        <v>0</v>
      </c>
      <c r="CA3338" s="13">
        <v>0</v>
      </c>
      <c r="CB3338" s="13">
        <v>0</v>
      </c>
      <c r="CC3338" s="15">
        <v>0.83799999999999997</v>
      </c>
      <c r="CD3338" s="15">
        <v>0.77700000000000002</v>
      </c>
      <c r="CE3338" s="15">
        <v>0.36</v>
      </c>
      <c r="CF3338" s="15" t="s">
        <v>7128</v>
      </c>
      <c r="CG3338" s="15" t="s">
        <v>7128</v>
      </c>
      <c r="CH3338" s="13" t="s">
        <v>7128</v>
      </c>
      <c r="CI3338" s="13" t="s">
        <v>7128</v>
      </c>
      <c r="CJ3338" s="13">
        <v>0</v>
      </c>
      <c r="CK3338" s="12">
        <f t="shared" si="104"/>
        <v>0</v>
      </c>
      <c r="CL3338" s="36" t="str">
        <f t="shared" si="105"/>
        <v>NA</v>
      </c>
      <c r="CM3338" s="13" t="s">
        <v>7128</v>
      </c>
      <c r="CN3338" s="13" t="s">
        <v>7128</v>
      </c>
      <c r="CO3338" s="13" t="s">
        <v>7128</v>
      </c>
      <c r="CP3338" s="13" t="s">
        <v>7128</v>
      </c>
      <c r="CQ3338" s="13">
        <v>11.3</v>
      </c>
      <c r="CR3338" s="13">
        <v>17</v>
      </c>
      <c r="CS3338" s="13" t="s">
        <v>7128</v>
      </c>
      <c r="CT3338" s="13">
        <v>0</v>
      </c>
      <c r="CU3338" s="13">
        <v>3.61</v>
      </c>
      <c r="CV3338" s="13">
        <v>0</v>
      </c>
      <c r="CW3338" s="13">
        <v>11.3</v>
      </c>
      <c r="CX3338" s="12" t="s">
        <v>7128</v>
      </c>
      <c r="CY3338" s="12" t="s">
        <v>7128</v>
      </c>
      <c r="CZ3338" s="15">
        <v>1.5044247787610618</v>
      </c>
      <c r="DA3338" s="20"/>
      <c r="DB3338" s="20"/>
    </row>
    <row r="3339" spans="1:106" ht="24">
      <c r="A3339" s="8" t="s">
        <v>1615</v>
      </c>
      <c r="B3339" s="8" t="s">
        <v>1616</v>
      </c>
      <c r="C3339" s="9" t="s">
        <v>7131</v>
      </c>
      <c r="D3339" s="9" t="s">
        <v>7126</v>
      </c>
      <c r="E3339" s="10" t="s">
        <v>7127</v>
      </c>
      <c r="F3339" s="10" t="s">
        <v>7126</v>
      </c>
      <c r="G3339" s="11">
        <v>0.79</v>
      </c>
      <c r="H3339" s="11">
        <v>4.18453125</v>
      </c>
      <c r="I3339" s="12">
        <v>9.0499999999999997E-2</v>
      </c>
      <c r="J3339" s="12">
        <v>0.435200078125</v>
      </c>
      <c r="K3339" s="12">
        <v>3.6999999999999998E-2</v>
      </c>
      <c r="L3339" s="12">
        <v>9.35E-2</v>
      </c>
      <c r="M3339" s="12">
        <v>6.1719349999999999E-2</v>
      </c>
      <c r="N3339" s="12">
        <v>0.1322289859882006</v>
      </c>
      <c r="O3339" s="12">
        <v>-0.51326459425403226</v>
      </c>
      <c r="P3339" s="12">
        <v>-0.12487151295276146</v>
      </c>
      <c r="Q3339" s="13">
        <v>12.8</v>
      </c>
      <c r="R3339" s="13">
        <v>0</v>
      </c>
      <c r="S3339" s="13">
        <v>55</v>
      </c>
      <c r="T3339" s="13">
        <v>55</v>
      </c>
      <c r="U3339" s="13">
        <v>67.8</v>
      </c>
      <c r="V3339" s="13">
        <v>1.38</v>
      </c>
      <c r="W3339" s="13">
        <v>66.42</v>
      </c>
      <c r="X3339" s="14">
        <v>2.0353982300884955E-2</v>
      </c>
      <c r="Y3339" s="15">
        <v>2.6881720430107524E-2</v>
      </c>
      <c r="Z3339" s="14">
        <v>0.66909975669099753</v>
      </c>
      <c r="AA3339" s="14">
        <v>0.8112094395280236</v>
      </c>
      <c r="AB3339" s="14">
        <v>2.0220588235294117</v>
      </c>
      <c r="AC3339" s="14">
        <v>4.296875</v>
      </c>
      <c r="AD3339" s="13">
        <v>0.69199999999999995</v>
      </c>
      <c r="AE3339" s="15">
        <v>1.8123333333333338</v>
      </c>
      <c r="AF3339" s="14">
        <v>0.10488088481701516</v>
      </c>
      <c r="AG3339" s="14">
        <v>0.61784375783114376</v>
      </c>
      <c r="AH3339" s="15">
        <v>0.27959697732997479</v>
      </c>
      <c r="AI3339" s="5">
        <v>0.17739938080495354</v>
      </c>
      <c r="AJ3339" s="15" t="s">
        <v>7128</v>
      </c>
      <c r="AK3339" s="15" t="s">
        <v>7128</v>
      </c>
      <c r="AL3339" s="15" t="s">
        <v>7128</v>
      </c>
      <c r="AM3339" s="15" t="s">
        <v>7128</v>
      </c>
      <c r="AN3339" s="15">
        <v>0.4705882352941177</v>
      </c>
      <c r="AO3339" s="15">
        <v>0.12098298676748583</v>
      </c>
      <c r="AP3339" s="15">
        <v>115.91623036649216</v>
      </c>
      <c r="AQ3339" s="15">
        <v>44.577181208053695</v>
      </c>
      <c r="AR3339" s="15">
        <v>0.82182628062360796</v>
      </c>
      <c r="AS3339" s="15">
        <v>0.62778827977315699</v>
      </c>
      <c r="AT3339" s="14" t="s">
        <v>7128</v>
      </c>
      <c r="AU3339" s="14">
        <v>0</v>
      </c>
      <c r="AV3339" s="12" t="s">
        <v>7128</v>
      </c>
      <c r="AW3339" s="12" t="s">
        <v>7128</v>
      </c>
      <c r="AX3339" s="12">
        <v>7.8799999999999995E-2</v>
      </c>
      <c r="AY3339" s="12" t="s">
        <v>7128</v>
      </c>
      <c r="AZ3339" s="14" t="s">
        <v>7128</v>
      </c>
      <c r="BA3339" s="14" t="s">
        <v>7128</v>
      </c>
      <c r="BB3339" s="14">
        <v>-7.8064516129032258E-2</v>
      </c>
      <c r="BC3339" s="14">
        <v>7.3574730354391358E-3</v>
      </c>
      <c r="BD3339" s="14">
        <v>-2.2873345935727787E-2</v>
      </c>
      <c r="BE3339" s="14">
        <v>5.4158790170132321E-3</v>
      </c>
      <c r="BF3339" s="14">
        <v>0</v>
      </c>
      <c r="BG3339" s="14">
        <v>2.64E-2</v>
      </c>
      <c r="BH3339" s="13">
        <v>-2.42</v>
      </c>
      <c r="BI3339" s="13">
        <v>-2.42</v>
      </c>
      <c r="BJ3339" s="13">
        <v>0.57299999999999995</v>
      </c>
      <c r="BK3339" s="13">
        <v>0.57299999999999995</v>
      </c>
      <c r="BL3339" s="13">
        <v>105.8</v>
      </c>
      <c r="BM3339" s="13">
        <v>105.8</v>
      </c>
      <c r="BN3339" s="13">
        <v>1.49</v>
      </c>
      <c r="BO3339" s="13">
        <v>1.49</v>
      </c>
      <c r="BP3339" s="13">
        <v>0.57299999999999995</v>
      </c>
      <c r="BQ3339" s="13">
        <v>0</v>
      </c>
      <c r="BR3339" s="13">
        <v>0</v>
      </c>
      <c r="BS3339" s="13">
        <v>-2.2200000000000002</v>
      </c>
      <c r="BT3339" s="14">
        <v>-3.8743455497382207</v>
      </c>
      <c r="BU3339" s="13">
        <v>2.7930000000000001</v>
      </c>
      <c r="BV3339" s="13">
        <v>-0.19999999999999973</v>
      </c>
      <c r="BW3339" s="13">
        <v>-0.19999999999999973</v>
      </c>
      <c r="BX3339" s="13">
        <v>31</v>
      </c>
      <c r="BY3339" s="13">
        <v>77.88000000000001</v>
      </c>
      <c r="BZ3339" s="13">
        <v>27.2</v>
      </c>
      <c r="CA3339" s="13">
        <v>80.820000000000007</v>
      </c>
      <c r="CB3339" s="13">
        <v>0</v>
      </c>
      <c r="CC3339" s="15">
        <v>0.432</v>
      </c>
      <c r="CD3339" s="15">
        <v>1.1000000000000001</v>
      </c>
      <c r="CE3339" s="15">
        <v>0.36</v>
      </c>
      <c r="CF3339" s="15" t="s">
        <v>7128</v>
      </c>
      <c r="CG3339" s="15" t="s">
        <v>7128</v>
      </c>
      <c r="CH3339" s="13" t="s">
        <v>7128</v>
      </c>
      <c r="CI3339" s="13" t="s">
        <v>7128</v>
      </c>
      <c r="CJ3339" s="13">
        <v>0</v>
      </c>
      <c r="CK3339" s="12">
        <f t="shared" si="104"/>
        <v>0</v>
      </c>
      <c r="CL3339" s="36">
        <f t="shared" si="105"/>
        <v>1.3090819104182132</v>
      </c>
      <c r="CM3339" s="13" t="s">
        <v>7128</v>
      </c>
      <c r="CN3339" s="13" t="s">
        <v>7128</v>
      </c>
      <c r="CO3339" s="13" t="s">
        <v>7128</v>
      </c>
      <c r="CP3339" s="13" t="s">
        <v>7128</v>
      </c>
      <c r="CQ3339" s="13">
        <v>1.49</v>
      </c>
      <c r="CR3339" s="13">
        <v>66.42</v>
      </c>
      <c r="CS3339" s="13" t="s">
        <v>7128</v>
      </c>
      <c r="CT3339" s="13">
        <v>0.43860000000000005</v>
      </c>
      <c r="CU3339" s="13">
        <v>0.3607999999999999</v>
      </c>
      <c r="CV3339" s="13">
        <v>81.258600000000001</v>
      </c>
      <c r="CW3339" s="13">
        <v>1.49</v>
      </c>
      <c r="CX3339" s="12">
        <v>-8.3725102262823412E-2</v>
      </c>
      <c r="CY3339" s="12">
        <v>4.6068239217759242E-3</v>
      </c>
      <c r="CZ3339" s="15">
        <v>44.577181208053695</v>
      </c>
      <c r="DA3339" s="20"/>
      <c r="DB3339" s="20"/>
    </row>
    <row r="3340" spans="1:106">
      <c r="A3340" s="8" t="s">
        <v>365</v>
      </c>
      <c r="B3340" s="8" t="s">
        <v>366</v>
      </c>
      <c r="C3340" s="9" t="s">
        <v>7141</v>
      </c>
      <c r="D3340" s="9" t="s">
        <v>7126</v>
      </c>
      <c r="E3340" s="10" t="s">
        <v>7127</v>
      </c>
      <c r="F3340" s="10" t="s">
        <v>7126</v>
      </c>
      <c r="G3340" s="11">
        <v>0.73</v>
      </c>
      <c r="H3340" s="11">
        <v>0.73</v>
      </c>
      <c r="I3340" s="12">
        <v>9.0499999999999997E-2</v>
      </c>
      <c r="J3340" s="12">
        <v>0.12256500000000001</v>
      </c>
      <c r="K3340" s="12">
        <v>3.2000000000000001E-2</v>
      </c>
      <c r="L3340" s="12">
        <v>8.8499999999999995E-2</v>
      </c>
      <c r="M3340" s="12">
        <v>5.8418850000000001E-2</v>
      </c>
      <c r="N3340" s="12">
        <v>0.12256500000000001</v>
      </c>
      <c r="O3340" s="12" t="s">
        <v>7128</v>
      </c>
      <c r="P3340" s="12" t="s">
        <v>7128</v>
      </c>
      <c r="Q3340" s="13">
        <v>792.8</v>
      </c>
      <c r="R3340" s="13">
        <v>0</v>
      </c>
      <c r="S3340" s="13">
        <v>0</v>
      </c>
      <c r="T3340" s="13">
        <v>0</v>
      </c>
      <c r="U3340" s="13">
        <v>792.8</v>
      </c>
      <c r="V3340" s="13">
        <v>0</v>
      </c>
      <c r="W3340" s="13">
        <v>792.8</v>
      </c>
      <c r="X3340" s="14">
        <v>0</v>
      </c>
      <c r="Y3340" s="15">
        <v>6.6823899371069181E-2</v>
      </c>
      <c r="Z3340" s="14" t="s">
        <v>7128</v>
      </c>
      <c r="AA3340" s="14">
        <v>0</v>
      </c>
      <c r="AB3340" s="14" t="s">
        <v>7128</v>
      </c>
      <c r="AC3340" s="14">
        <v>0</v>
      </c>
      <c r="AD3340" s="13">
        <v>12.46</v>
      </c>
      <c r="AE3340" s="15">
        <v>1.4800555555555559</v>
      </c>
      <c r="AF3340" s="14">
        <v>0.2073644135332772</v>
      </c>
      <c r="AG3340" s="14">
        <v>0.37253258012664336</v>
      </c>
      <c r="AH3340" s="15">
        <v>0.34460887949260044</v>
      </c>
      <c r="AI3340" s="5">
        <v>6.0149999999999997</v>
      </c>
      <c r="AJ3340" s="15">
        <v>12.387499999999999</v>
      </c>
      <c r="AK3340" s="15">
        <v>12.387499999999999</v>
      </c>
      <c r="AL3340" s="15">
        <v>10.048387096774194</v>
      </c>
      <c r="AM3340" s="15">
        <v>0.19693958664546898</v>
      </c>
      <c r="AN3340" s="15" t="s">
        <v>7128</v>
      </c>
      <c r="AO3340" s="15">
        <v>0.73035467526485487</v>
      </c>
      <c r="AP3340" s="15">
        <v>6.5901911886949289</v>
      </c>
      <c r="AQ3340" s="15">
        <v>4.5694524495677227</v>
      </c>
      <c r="AR3340" s="15" t="s">
        <v>7128</v>
      </c>
      <c r="AS3340" s="15">
        <v>0.73035467526485487</v>
      </c>
      <c r="AT3340" s="14">
        <v>0.159</v>
      </c>
      <c r="AU3340" s="14">
        <v>1.2835519677093846E-2</v>
      </c>
      <c r="AV3340" s="12">
        <v>0.41499999999999998</v>
      </c>
      <c r="AW3340" s="12">
        <v>8.8900000000000007E-2</v>
      </c>
      <c r="AX3340" s="12">
        <v>0.13500000000000001</v>
      </c>
      <c r="AY3340" s="12">
        <v>0.152</v>
      </c>
      <c r="AZ3340" s="14">
        <v>0.629</v>
      </c>
      <c r="BA3340" s="14">
        <v>6.7599999999999993E-2</v>
      </c>
      <c r="BB3340" s="14" t="s">
        <v>7128</v>
      </c>
      <c r="BC3340" s="14" t="s">
        <v>7128</v>
      </c>
      <c r="BD3340" s="14">
        <v>5.8959005066789499E-2</v>
      </c>
      <c r="BE3340" s="14">
        <v>0.11082450483648087</v>
      </c>
      <c r="BF3340" s="14">
        <v>0.28341708542713567</v>
      </c>
      <c r="BG3340" s="14">
        <v>0.32600000000000001</v>
      </c>
      <c r="BH3340" s="13">
        <v>64</v>
      </c>
      <c r="BI3340" s="13">
        <v>64</v>
      </c>
      <c r="BJ3340" s="13">
        <v>120.3</v>
      </c>
      <c r="BK3340" s="13">
        <v>120.3</v>
      </c>
      <c r="BL3340" s="13">
        <v>1085.5</v>
      </c>
      <c r="BM3340" s="13">
        <v>1085.5</v>
      </c>
      <c r="BN3340" s="13">
        <v>173.5</v>
      </c>
      <c r="BO3340" s="13">
        <v>173.5</v>
      </c>
      <c r="BP3340" s="13">
        <v>86.204924623115588</v>
      </c>
      <c r="BQ3340" s="13">
        <v>0</v>
      </c>
      <c r="BR3340" s="13">
        <v>0</v>
      </c>
      <c r="BS3340" s="13">
        <v>-85.1</v>
      </c>
      <c r="BT3340" s="14">
        <v>-0.98718258118145474</v>
      </c>
      <c r="BU3340" s="13">
        <v>171.3049246231156</v>
      </c>
      <c r="BV3340" s="13">
        <v>149.1</v>
      </c>
      <c r="BW3340" s="13">
        <v>149.1</v>
      </c>
      <c r="BX3340" s="13">
        <v>0</v>
      </c>
      <c r="BY3340" s="13">
        <v>0</v>
      </c>
      <c r="BZ3340" s="13">
        <v>0</v>
      </c>
      <c r="CA3340" s="13">
        <v>0</v>
      </c>
      <c r="CB3340" s="13">
        <v>-10.176</v>
      </c>
      <c r="CC3340" s="15">
        <v>0.51500000000000001</v>
      </c>
      <c r="CD3340" s="15">
        <v>0.56899999999999995</v>
      </c>
      <c r="CE3340" s="15">
        <v>0.36</v>
      </c>
      <c r="CF3340" s="15" t="s">
        <v>7128</v>
      </c>
      <c r="CG3340" s="15" t="s">
        <v>7128</v>
      </c>
      <c r="CH3340" s="13" t="s">
        <v>7128</v>
      </c>
      <c r="CI3340" s="13" t="s">
        <v>7128</v>
      </c>
      <c r="CJ3340" s="13">
        <v>-10.176</v>
      </c>
      <c r="CK3340" s="12">
        <f t="shared" si="104"/>
        <v>6.8249496981891353E-2</v>
      </c>
      <c r="CL3340" s="36" t="str">
        <f t="shared" si="105"/>
        <v>NA</v>
      </c>
      <c r="CM3340" s="13">
        <v>99.5</v>
      </c>
      <c r="CN3340" s="13">
        <v>28.2</v>
      </c>
      <c r="CO3340" s="13">
        <v>64</v>
      </c>
      <c r="CP3340" s="13">
        <v>792.8</v>
      </c>
      <c r="CQ3340" s="13">
        <v>173.5</v>
      </c>
      <c r="CR3340" s="13">
        <v>792.8</v>
      </c>
      <c r="CS3340" s="13">
        <v>149.1</v>
      </c>
      <c r="CT3340" s="13">
        <v>0</v>
      </c>
      <c r="CU3340" s="13">
        <v>120.3</v>
      </c>
      <c r="CV3340" s="13">
        <v>0</v>
      </c>
      <c r="CW3340" s="13">
        <v>173.5</v>
      </c>
      <c r="CX3340" s="12" t="s">
        <v>7128</v>
      </c>
      <c r="CY3340" s="12" t="s">
        <v>7128</v>
      </c>
      <c r="CZ3340" s="15">
        <v>4.5694524495677227</v>
      </c>
      <c r="DA3340" s="20"/>
      <c r="DB3340" s="20"/>
    </row>
    <row r="3341" spans="1:106">
      <c r="A3341" s="8" t="s">
        <v>6277</v>
      </c>
      <c r="B3341" s="8" t="s">
        <v>6278</v>
      </c>
      <c r="C3341" s="9" t="s">
        <v>7167</v>
      </c>
      <c r="D3341" s="9" t="s">
        <v>7126</v>
      </c>
      <c r="E3341" s="10" t="s">
        <v>7127</v>
      </c>
      <c r="F3341" s="10" t="s">
        <v>7126</v>
      </c>
      <c r="G3341" s="11">
        <v>0.83</v>
      </c>
      <c r="H3341" s="11">
        <v>0.83</v>
      </c>
      <c r="I3341" s="12">
        <v>9.0499999999999997E-2</v>
      </c>
      <c r="J3341" s="12">
        <v>0.13161499999999998</v>
      </c>
      <c r="K3341" s="12">
        <v>5.1999999999999998E-2</v>
      </c>
      <c r="L3341" s="12">
        <v>0.1085</v>
      </c>
      <c r="M3341" s="12">
        <v>7.162085E-2</v>
      </c>
      <c r="N3341" s="12">
        <v>0.13161499999999998</v>
      </c>
      <c r="O3341" s="12">
        <v>-0.13161499999999998</v>
      </c>
      <c r="P3341" s="12">
        <v>-0.13161499999999998</v>
      </c>
      <c r="Q3341" s="13">
        <v>22.9</v>
      </c>
      <c r="R3341" s="13">
        <v>0</v>
      </c>
      <c r="S3341" s="13">
        <v>0</v>
      </c>
      <c r="T3341" s="13">
        <v>0</v>
      </c>
      <c r="U3341" s="13">
        <v>22.9</v>
      </c>
      <c r="V3341" s="13">
        <v>0</v>
      </c>
      <c r="W3341" s="13">
        <v>22.9</v>
      </c>
      <c r="X3341" s="14">
        <v>0</v>
      </c>
      <c r="Y3341" s="15">
        <v>0.45500000000000002</v>
      </c>
      <c r="Z3341" s="14" t="s">
        <v>7128</v>
      </c>
      <c r="AA3341" s="14">
        <v>0</v>
      </c>
      <c r="AB3341" s="14" t="s">
        <v>7128</v>
      </c>
      <c r="AC3341" s="14">
        <v>0</v>
      </c>
      <c r="AD3341" s="13">
        <v>0.153</v>
      </c>
      <c r="AE3341" s="15">
        <v>1.8266111111111114</v>
      </c>
      <c r="AF3341" s="14">
        <v>8.3666002653407553E-2</v>
      </c>
      <c r="AG3341" s="14">
        <v>0.98606360270087479</v>
      </c>
      <c r="AH3341" s="15">
        <v>0.51037344398340245</v>
      </c>
      <c r="AI3341" s="5" t="s">
        <v>7128</v>
      </c>
      <c r="AJ3341" s="15" t="s">
        <v>7128</v>
      </c>
      <c r="AK3341" s="15" t="s">
        <v>7128</v>
      </c>
      <c r="AL3341" s="15" t="s">
        <v>7128</v>
      </c>
      <c r="AM3341" s="15" t="s">
        <v>7128</v>
      </c>
      <c r="AN3341" s="15" t="s">
        <v>7128</v>
      </c>
      <c r="AO3341" s="15">
        <v>0.83272727272727265</v>
      </c>
      <c r="AP3341" s="15" t="s">
        <v>7128</v>
      </c>
      <c r="AQ3341" s="15" t="s">
        <v>7128</v>
      </c>
      <c r="AR3341" s="15" t="s">
        <v>7128</v>
      </c>
      <c r="AS3341" s="15">
        <v>0.83272727272727265</v>
      </c>
      <c r="AT3341" s="14" t="s">
        <v>7128</v>
      </c>
      <c r="AU3341" s="14">
        <v>0</v>
      </c>
      <c r="AV3341" s="12" t="s">
        <v>7128</v>
      </c>
      <c r="AW3341" s="12" t="s">
        <v>7128</v>
      </c>
      <c r="AX3341" s="12" t="s">
        <v>7128</v>
      </c>
      <c r="AY3341" s="12" t="s">
        <v>7128</v>
      </c>
      <c r="AZ3341" s="14" t="s">
        <v>7128</v>
      </c>
      <c r="BA3341" s="14" t="s">
        <v>7128</v>
      </c>
      <c r="BB3341" s="14">
        <v>0</v>
      </c>
      <c r="BC3341" s="14">
        <v>0</v>
      </c>
      <c r="BD3341" s="14" t="s">
        <v>7128</v>
      </c>
      <c r="BE3341" s="14" t="s">
        <v>7128</v>
      </c>
      <c r="BF3341" s="14">
        <v>0</v>
      </c>
      <c r="BG3341" s="14">
        <v>8.4499999999999992E-2</v>
      </c>
      <c r="BH3341" s="13">
        <v>-75.3</v>
      </c>
      <c r="BI3341" s="13">
        <v>0</v>
      </c>
      <c r="BJ3341" s="13">
        <v>0</v>
      </c>
      <c r="BK3341" s="13">
        <v>0</v>
      </c>
      <c r="BL3341" s="13">
        <v>27.5</v>
      </c>
      <c r="BM3341" s="13">
        <v>0</v>
      </c>
      <c r="BN3341" s="13">
        <v>0</v>
      </c>
      <c r="BO3341" s="13">
        <v>0</v>
      </c>
      <c r="BP3341" s="13">
        <v>0</v>
      </c>
      <c r="BQ3341" s="13">
        <v>0</v>
      </c>
      <c r="BR3341" s="13">
        <v>0</v>
      </c>
      <c r="BS3341" s="13">
        <v>0</v>
      </c>
      <c r="BT3341" s="14" t="s">
        <v>7128</v>
      </c>
      <c r="BU3341" s="13">
        <v>0</v>
      </c>
      <c r="BV3341" s="13">
        <v>0</v>
      </c>
      <c r="BW3341" s="13">
        <v>0</v>
      </c>
      <c r="BX3341" s="13">
        <v>181.8</v>
      </c>
      <c r="BY3341" s="13">
        <v>790</v>
      </c>
      <c r="BZ3341" s="13">
        <v>0</v>
      </c>
      <c r="CA3341" s="13">
        <v>0</v>
      </c>
      <c r="CB3341" s="13">
        <v>0</v>
      </c>
      <c r="CC3341" s="15">
        <v>0.55000000000000004</v>
      </c>
      <c r="CD3341" s="15">
        <v>0.876</v>
      </c>
      <c r="CE3341" s="15">
        <v>0.36</v>
      </c>
      <c r="CF3341" s="15" t="s">
        <v>7128</v>
      </c>
      <c r="CG3341" s="15" t="s">
        <v>7128</v>
      </c>
      <c r="CH3341" s="13" t="s">
        <v>7128</v>
      </c>
      <c r="CI3341" s="13" t="s">
        <v>7128</v>
      </c>
      <c r="CJ3341" s="13">
        <v>0</v>
      </c>
      <c r="CK3341" s="12">
        <f t="shared" si="104"/>
        <v>0</v>
      </c>
      <c r="CL3341" s="36" t="str">
        <f t="shared" si="105"/>
        <v>NA</v>
      </c>
      <c r="CM3341" s="13" t="s">
        <v>7128</v>
      </c>
      <c r="CN3341" s="13" t="s">
        <v>7128</v>
      </c>
      <c r="CO3341" s="13" t="s">
        <v>7128</v>
      </c>
      <c r="CP3341" s="13" t="s">
        <v>7128</v>
      </c>
      <c r="CQ3341" s="13" t="s">
        <v>7128</v>
      </c>
      <c r="CR3341" s="13" t="s">
        <v>7128</v>
      </c>
      <c r="CS3341" s="13" t="s">
        <v>7128</v>
      </c>
      <c r="CT3341" s="13">
        <v>0</v>
      </c>
      <c r="CU3341" s="13">
        <v>0</v>
      </c>
      <c r="CV3341" s="13">
        <v>0</v>
      </c>
      <c r="CW3341" s="13">
        <v>0</v>
      </c>
      <c r="CX3341" s="12">
        <v>0</v>
      </c>
      <c r="CY3341" s="12">
        <v>0</v>
      </c>
      <c r="CZ3341" s="15" t="s">
        <v>7128</v>
      </c>
      <c r="DA3341" s="20"/>
      <c r="DB3341" s="20"/>
    </row>
    <row r="3342" spans="1:106">
      <c r="A3342" s="8" t="s">
        <v>3493</v>
      </c>
      <c r="B3342" s="8" t="s">
        <v>3494</v>
      </c>
      <c r="C3342" s="9" t="s">
        <v>7179</v>
      </c>
      <c r="D3342" s="9" t="s">
        <v>7126</v>
      </c>
      <c r="E3342" s="10" t="s">
        <v>7127</v>
      </c>
      <c r="F3342" s="10" t="s">
        <v>7126</v>
      </c>
      <c r="G3342" s="11">
        <v>0.79</v>
      </c>
      <c r="H3342" s="11">
        <v>1.4100244498777506</v>
      </c>
      <c r="I3342" s="12">
        <v>9.0499999999999997E-2</v>
      </c>
      <c r="J3342" s="12">
        <v>0.1841072127139364</v>
      </c>
      <c r="K3342" s="12">
        <v>4.7E-2</v>
      </c>
      <c r="L3342" s="12">
        <v>0.10350000000000001</v>
      </c>
      <c r="M3342" s="12">
        <v>6.8320350000000002E-2</v>
      </c>
      <c r="N3342" s="12">
        <v>0.11337917668886774</v>
      </c>
      <c r="O3342" s="12" t="s">
        <v>7128</v>
      </c>
      <c r="P3342" s="12" t="s">
        <v>7128</v>
      </c>
      <c r="Q3342" s="13">
        <v>4.09</v>
      </c>
      <c r="R3342" s="13">
        <v>0</v>
      </c>
      <c r="S3342" s="13">
        <v>6.42</v>
      </c>
      <c r="T3342" s="13">
        <v>6.42</v>
      </c>
      <c r="U3342" s="13">
        <v>10.51</v>
      </c>
      <c r="V3342" s="13">
        <v>0.59599999999999997</v>
      </c>
      <c r="W3342" s="13">
        <v>9.9139999999999997</v>
      </c>
      <c r="X3342" s="14">
        <v>5.6707897240723122E-2</v>
      </c>
      <c r="Y3342" s="15">
        <v>0.40076335877862596</v>
      </c>
      <c r="Z3342" s="14">
        <v>0.45211267605633804</v>
      </c>
      <c r="AA3342" s="14">
        <v>0.61084681255946716</v>
      </c>
      <c r="AB3342" s="14">
        <v>0.82519280205655521</v>
      </c>
      <c r="AC3342" s="14">
        <v>1.5696821515892421</v>
      </c>
      <c r="AD3342" s="13">
        <v>0.312</v>
      </c>
      <c r="AE3342" s="15">
        <v>0.98344444444444457</v>
      </c>
      <c r="AF3342" s="14" t="s">
        <v>7128</v>
      </c>
      <c r="AG3342" s="14" t="s">
        <v>7128</v>
      </c>
      <c r="AH3342" s="15">
        <v>0.38410596026490063</v>
      </c>
      <c r="AI3342" s="5">
        <v>0.92711370262390669</v>
      </c>
      <c r="AJ3342" s="15" t="s">
        <v>7128</v>
      </c>
      <c r="AK3342" s="15" t="s">
        <v>7128</v>
      </c>
      <c r="AL3342" s="15" t="s">
        <v>7128</v>
      </c>
      <c r="AM3342" s="15" t="s">
        <v>7128</v>
      </c>
      <c r="AN3342" s="15">
        <v>0.52570694087403591</v>
      </c>
      <c r="AO3342" s="15">
        <v>0.33801652892561984</v>
      </c>
      <c r="AP3342" s="15">
        <v>3.1176100628930814</v>
      </c>
      <c r="AQ3342" s="15" t="s">
        <v>7128</v>
      </c>
      <c r="AR3342" s="15">
        <v>0.72875624816230522</v>
      </c>
      <c r="AS3342" s="15">
        <v>0.81933884297520665</v>
      </c>
      <c r="AT3342" s="14" t="s">
        <v>7128</v>
      </c>
      <c r="AU3342" s="14">
        <v>0</v>
      </c>
      <c r="AV3342" s="12" t="s">
        <v>7128</v>
      </c>
      <c r="AW3342" s="12" t="s">
        <v>7128</v>
      </c>
      <c r="AX3342" s="12">
        <v>1.6440000000000001</v>
      </c>
      <c r="AY3342" s="12">
        <v>0.32500000000000001</v>
      </c>
      <c r="AZ3342" s="14" t="s">
        <v>7128</v>
      </c>
      <c r="BA3342" s="14" t="s">
        <v>7128</v>
      </c>
      <c r="BB3342" s="14" t="s">
        <v>7128</v>
      </c>
      <c r="BC3342" s="14" t="s">
        <v>7128</v>
      </c>
      <c r="BD3342" s="14">
        <v>-5.7851239669421491E-4</v>
      </c>
      <c r="BE3342" s="14">
        <v>0.2628099173553719</v>
      </c>
      <c r="BF3342" s="14">
        <v>0.5</v>
      </c>
      <c r="BG3342" s="14">
        <v>8.6099999999999996E-2</v>
      </c>
      <c r="BH3342" s="13">
        <v>-7.0000000000000001E-3</v>
      </c>
      <c r="BI3342" s="13">
        <v>-7.0000000000000001E-3</v>
      </c>
      <c r="BJ3342" s="13">
        <v>3.18</v>
      </c>
      <c r="BK3342" s="13">
        <v>3.18</v>
      </c>
      <c r="BL3342" s="13">
        <v>12.1</v>
      </c>
      <c r="BM3342" s="13">
        <v>12.1</v>
      </c>
      <c r="BN3342" s="13">
        <v>0</v>
      </c>
      <c r="BO3342" s="13">
        <v>0</v>
      </c>
      <c r="BP3342" s="13">
        <v>1.59</v>
      </c>
      <c r="BQ3342" s="13">
        <v>0</v>
      </c>
      <c r="BR3342" s="13">
        <v>0</v>
      </c>
      <c r="BS3342" s="13">
        <v>-0.105</v>
      </c>
      <c r="BT3342" s="14">
        <v>-6.6037735849056603E-2</v>
      </c>
      <c r="BU3342" s="13">
        <v>1.6950000000000001</v>
      </c>
      <c r="BV3342" s="13">
        <v>9.799999999999999E-2</v>
      </c>
      <c r="BW3342" s="13">
        <v>9.799999999999999E-2</v>
      </c>
      <c r="BX3342" s="13">
        <v>0</v>
      </c>
      <c r="BY3342" s="13">
        <v>0</v>
      </c>
      <c r="BZ3342" s="13">
        <v>7.78</v>
      </c>
      <c r="CA3342" s="13">
        <v>13.603999999999999</v>
      </c>
      <c r="CB3342" s="13">
        <v>0</v>
      </c>
      <c r="CC3342" s="15">
        <v>-3.7999999999999999E-2</v>
      </c>
      <c r="CD3342" s="15">
        <v>1.1499999999999999</v>
      </c>
      <c r="CE3342" s="15">
        <v>0.36</v>
      </c>
      <c r="CF3342" s="15" t="s">
        <v>7128</v>
      </c>
      <c r="CG3342" s="15" t="s">
        <v>7128</v>
      </c>
      <c r="CH3342" s="13" t="s">
        <v>7128</v>
      </c>
      <c r="CI3342" s="13" t="s">
        <v>7128</v>
      </c>
      <c r="CJ3342" s="13">
        <v>0</v>
      </c>
      <c r="CK3342" s="12">
        <f t="shared" si="104"/>
        <v>0</v>
      </c>
      <c r="CL3342" s="36">
        <f t="shared" si="105"/>
        <v>0.88944428109379592</v>
      </c>
      <c r="CM3342" s="13">
        <v>0.14199999999999999</v>
      </c>
      <c r="CN3342" s="13">
        <v>0.14899999999999999</v>
      </c>
      <c r="CO3342" s="13" t="s">
        <v>7128</v>
      </c>
      <c r="CP3342" s="13" t="s">
        <v>7128</v>
      </c>
      <c r="CQ3342" s="13" t="s">
        <v>7128</v>
      </c>
      <c r="CR3342" s="13" t="s">
        <v>7128</v>
      </c>
      <c r="CS3342" s="13" t="s">
        <v>7128</v>
      </c>
      <c r="CT3342" s="13">
        <v>0</v>
      </c>
      <c r="CU3342" s="13">
        <v>3.18</v>
      </c>
      <c r="CV3342" s="13">
        <v>13.603999999999999</v>
      </c>
      <c r="CW3342" s="13">
        <v>0</v>
      </c>
      <c r="CX3342" s="12" t="s">
        <v>7128</v>
      </c>
      <c r="CY3342" s="12" t="s">
        <v>7128</v>
      </c>
      <c r="CZ3342" s="15" t="s">
        <v>7128</v>
      </c>
      <c r="DA3342" s="20"/>
      <c r="DB3342" s="20"/>
    </row>
    <row r="3343" spans="1:106">
      <c r="A3343" s="8" t="s">
        <v>1665</v>
      </c>
      <c r="B3343" s="8" t="s">
        <v>1666</v>
      </c>
      <c r="C3343" s="9" t="s">
        <v>7134</v>
      </c>
      <c r="D3343" s="9" t="s">
        <v>7126</v>
      </c>
      <c r="E3343" s="10" t="s">
        <v>7127</v>
      </c>
      <c r="F3343" s="10" t="s">
        <v>7126</v>
      </c>
      <c r="G3343" s="11">
        <v>0.89</v>
      </c>
      <c r="H3343" s="11">
        <v>2.2779735858697108</v>
      </c>
      <c r="I3343" s="12">
        <v>9.0499999999999997E-2</v>
      </c>
      <c r="J3343" s="12">
        <v>0.26265660952120884</v>
      </c>
      <c r="K3343" s="12">
        <v>4.7E-2</v>
      </c>
      <c r="L3343" s="12">
        <v>0.10350000000000001</v>
      </c>
      <c r="M3343" s="12">
        <v>6.8320350000000002E-2</v>
      </c>
      <c r="N3343" s="12">
        <v>0.14424716146381311</v>
      </c>
      <c r="O3343" s="12">
        <v>-0.4715576086129436</v>
      </c>
      <c r="P3343" s="12">
        <v>-0.2538853128496712</v>
      </c>
      <c r="Q3343" s="13">
        <v>36.200000000000003</v>
      </c>
      <c r="R3343" s="13">
        <v>1.8546559645882441</v>
      </c>
      <c r="S3343" s="13">
        <v>54.6</v>
      </c>
      <c r="T3343" s="13">
        <v>56.454655964588248</v>
      </c>
      <c r="U3343" s="13">
        <v>92.654655964588244</v>
      </c>
      <c r="V3343" s="13">
        <v>9.34</v>
      </c>
      <c r="W3343" s="13">
        <v>83.314655964588241</v>
      </c>
      <c r="X3343" s="14">
        <v>0.10080443235976896</v>
      </c>
      <c r="Y3343" s="15">
        <v>0.1019845644983462</v>
      </c>
      <c r="Z3343" s="14">
        <v>0.39994894662738678</v>
      </c>
      <c r="AA3343" s="14">
        <v>0.6093018788625657</v>
      </c>
      <c r="AB3343" s="14">
        <v>0.66652486380859799</v>
      </c>
      <c r="AC3343" s="14">
        <v>1.5595208829996752</v>
      </c>
      <c r="AD3343" s="13">
        <v>0.39800000000000002</v>
      </c>
      <c r="AE3343" s="15">
        <v>1.3496944444444448</v>
      </c>
      <c r="AF3343" s="14" t="s">
        <v>7128</v>
      </c>
      <c r="AG3343" s="14" t="s">
        <v>7128</v>
      </c>
      <c r="AH3343" s="15">
        <v>0.36784741144414174</v>
      </c>
      <c r="AI3343" s="5" t="s">
        <v>7128</v>
      </c>
      <c r="AJ3343" s="15" t="s">
        <v>7128</v>
      </c>
      <c r="AK3343" s="15" t="s">
        <v>7128</v>
      </c>
      <c r="AL3343" s="15" t="s">
        <v>7128</v>
      </c>
      <c r="AM3343" s="15" t="s">
        <v>7128</v>
      </c>
      <c r="AN3343" s="15">
        <v>0.42739079102715466</v>
      </c>
      <c r="AO3343" s="15">
        <v>0.3634538152610442</v>
      </c>
      <c r="AP3343" s="15" t="s">
        <v>7128</v>
      </c>
      <c r="AQ3343" s="15" t="s">
        <v>7128</v>
      </c>
      <c r="AR3343" s="15">
        <v>0.69362606332694954</v>
      </c>
      <c r="AS3343" s="15">
        <v>0.83649252976494226</v>
      </c>
      <c r="AT3343" s="14" t="s">
        <v>7128</v>
      </c>
      <c r="AU3343" s="14">
        <v>0</v>
      </c>
      <c r="AV3343" s="12" t="s">
        <v>7128</v>
      </c>
      <c r="AW3343" s="12" t="s">
        <v>7128</v>
      </c>
      <c r="AX3343" s="12">
        <v>-4.3799999999999999E-2</v>
      </c>
      <c r="AY3343" s="12">
        <v>-3.78E-2</v>
      </c>
      <c r="AZ3343" s="14" t="s">
        <v>7128</v>
      </c>
      <c r="BA3343" s="14" t="s">
        <v>7128</v>
      </c>
      <c r="BB3343" s="14">
        <v>-0.20890099909173479</v>
      </c>
      <c r="BC3343" s="14">
        <v>-0.10963815138585808</v>
      </c>
      <c r="BD3343" s="14">
        <v>-0.23092369477911648</v>
      </c>
      <c r="BE3343" s="14">
        <v>-0.16725834531041817</v>
      </c>
      <c r="BF3343" s="14">
        <v>0</v>
      </c>
      <c r="BG3343" s="14">
        <v>0.1085</v>
      </c>
      <c r="BH3343" s="13">
        <v>-23</v>
      </c>
      <c r="BI3343" s="13">
        <v>-23</v>
      </c>
      <c r="BJ3343" s="13">
        <v>-17.100000000000001</v>
      </c>
      <c r="BK3343" s="13">
        <v>-16.658931192917649</v>
      </c>
      <c r="BL3343" s="13">
        <v>99.6</v>
      </c>
      <c r="BM3343" s="13">
        <v>99.6</v>
      </c>
      <c r="BN3343" s="13">
        <v>-13.5</v>
      </c>
      <c r="BO3343" s="13">
        <v>-12.688000000000001</v>
      </c>
      <c r="BP3343" s="13">
        <v>-16.658931192917649</v>
      </c>
      <c r="BQ3343" s="13">
        <v>1.73</v>
      </c>
      <c r="BR3343" s="13">
        <v>-18.190000000000001</v>
      </c>
      <c r="BS3343" s="13">
        <v>-1.4500000000000002</v>
      </c>
      <c r="BT3343" s="14" t="s">
        <v>7128</v>
      </c>
      <c r="BU3343" s="13">
        <v>2.9810688070823517</v>
      </c>
      <c r="BV3343" s="13">
        <v>-5.09</v>
      </c>
      <c r="BW3343" s="13">
        <v>-3.3599999999999994</v>
      </c>
      <c r="BX3343" s="13">
        <v>110.1</v>
      </c>
      <c r="BY3343" s="13">
        <v>151.94465596458824</v>
      </c>
      <c r="BZ3343" s="13">
        <v>84.7</v>
      </c>
      <c r="CA3343" s="13">
        <v>120.11465596458824</v>
      </c>
      <c r="CB3343" s="13">
        <v>0</v>
      </c>
      <c r="CC3343" s="15">
        <v>-5.2999999999999999E-2</v>
      </c>
      <c r="CD3343" s="15">
        <v>1.58</v>
      </c>
      <c r="CE3343" s="15">
        <v>0.36</v>
      </c>
      <c r="CF3343" s="15" t="s">
        <v>7128</v>
      </c>
      <c r="CG3343" s="15" t="s">
        <v>7128</v>
      </c>
      <c r="CH3343" s="13" t="s">
        <v>7128</v>
      </c>
      <c r="CI3343" s="13" t="s">
        <v>7128</v>
      </c>
      <c r="CJ3343" s="13">
        <v>0</v>
      </c>
      <c r="CK3343" s="12">
        <f t="shared" si="104"/>
        <v>0</v>
      </c>
      <c r="CL3343" s="36">
        <f t="shared" si="105"/>
        <v>0.82920771990858222</v>
      </c>
      <c r="CM3343" s="13" t="s">
        <v>7128</v>
      </c>
      <c r="CN3343" s="13" t="s">
        <v>7128</v>
      </c>
      <c r="CO3343" s="13" t="s">
        <v>7128</v>
      </c>
      <c r="CP3343" s="13" t="s">
        <v>7128</v>
      </c>
      <c r="CQ3343" s="13" t="s">
        <v>7128</v>
      </c>
      <c r="CR3343" s="13" t="s">
        <v>7128</v>
      </c>
      <c r="CS3343" s="13" t="s">
        <v>7128</v>
      </c>
      <c r="CT3343" s="13">
        <v>0</v>
      </c>
      <c r="CU3343" s="13">
        <v>-16.658931192917649</v>
      </c>
      <c r="CV3343" s="13">
        <v>120.11465596458824</v>
      </c>
      <c r="CW3343" s="13">
        <v>-13.5</v>
      </c>
      <c r="CX3343" s="12">
        <v>-0.20890099909173479</v>
      </c>
      <c r="CY3343" s="12">
        <v>-0.10963815138585808</v>
      </c>
      <c r="CZ3343" s="15" t="s">
        <v>7128</v>
      </c>
      <c r="DA3343" s="20"/>
      <c r="DB3343" s="20"/>
    </row>
    <row r="3344" spans="1:106">
      <c r="A3344" s="8" t="s">
        <v>6587</v>
      </c>
      <c r="B3344" s="8" t="s">
        <v>6588</v>
      </c>
      <c r="C3344" s="9" t="s">
        <v>7149</v>
      </c>
      <c r="D3344" s="9" t="s">
        <v>7126</v>
      </c>
      <c r="E3344" s="10" t="s">
        <v>7127</v>
      </c>
      <c r="F3344" s="10" t="s">
        <v>7126</v>
      </c>
      <c r="G3344" s="11">
        <v>0.85</v>
      </c>
      <c r="H3344" s="11">
        <v>0.85</v>
      </c>
      <c r="I3344" s="12">
        <v>9.0499999999999997E-2</v>
      </c>
      <c r="J3344" s="12">
        <v>0.13342499999999999</v>
      </c>
      <c r="K3344" s="12">
        <v>4.7E-2</v>
      </c>
      <c r="L3344" s="12">
        <v>0.10350000000000001</v>
      </c>
      <c r="M3344" s="12">
        <v>6.8320350000000002E-2</v>
      </c>
      <c r="N3344" s="12">
        <v>0.13342499999999999</v>
      </c>
      <c r="O3344" s="12" t="s">
        <v>7128</v>
      </c>
      <c r="P3344" s="12" t="s">
        <v>7128</v>
      </c>
      <c r="Q3344" s="13">
        <v>2</v>
      </c>
      <c r="R3344" s="13">
        <v>0</v>
      </c>
      <c r="S3344" s="13">
        <v>0</v>
      </c>
      <c r="T3344" s="13">
        <v>0</v>
      </c>
      <c r="U3344" s="13">
        <v>2</v>
      </c>
      <c r="V3344" s="13">
        <v>0</v>
      </c>
      <c r="W3344" s="13">
        <v>2</v>
      </c>
      <c r="X3344" s="14">
        <v>0</v>
      </c>
      <c r="Y3344" s="15" t="s">
        <v>7128</v>
      </c>
      <c r="Z3344" s="14" t="s">
        <v>7128</v>
      </c>
      <c r="AA3344" s="14">
        <v>0</v>
      </c>
      <c r="AB3344" s="14" t="s">
        <v>7128</v>
      </c>
      <c r="AC3344" s="14">
        <v>0</v>
      </c>
      <c r="AD3344" s="13">
        <v>0.63100000000000001</v>
      </c>
      <c r="AE3344" s="15" t="s">
        <v>7128</v>
      </c>
      <c r="AF3344" s="14" t="s">
        <v>7128</v>
      </c>
      <c r="AG3344" s="14" t="s">
        <v>7128</v>
      </c>
      <c r="AH3344" s="15">
        <v>0.66110623353819131</v>
      </c>
      <c r="AI3344" s="5" t="s">
        <v>7128</v>
      </c>
      <c r="AJ3344" s="15">
        <v>5.8997050147492622</v>
      </c>
      <c r="AK3344" s="15" t="s">
        <v>7128</v>
      </c>
      <c r="AL3344" s="15" t="s">
        <v>7128</v>
      </c>
      <c r="AM3344" s="15" t="s">
        <v>7128</v>
      </c>
      <c r="AN3344" s="15" t="s">
        <v>7128</v>
      </c>
      <c r="AO3344" s="15">
        <v>0.54495912806539515</v>
      </c>
      <c r="AP3344" s="15" t="s">
        <v>7128</v>
      </c>
      <c r="AQ3344" s="15" t="s">
        <v>7128</v>
      </c>
      <c r="AR3344" s="15" t="s">
        <v>7128</v>
      </c>
      <c r="AS3344" s="15">
        <v>0.54495912806539515</v>
      </c>
      <c r="AT3344" s="14" t="s">
        <v>7128</v>
      </c>
      <c r="AU3344" s="14">
        <v>0</v>
      </c>
      <c r="AV3344" s="12" t="s">
        <v>7128</v>
      </c>
      <c r="AW3344" s="12" t="s">
        <v>7128</v>
      </c>
      <c r="AX3344" s="12" t="s">
        <v>7128</v>
      </c>
      <c r="AY3344" s="12" t="s">
        <v>7128</v>
      </c>
      <c r="AZ3344" s="14" t="s">
        <v>7128</v>
      </c>
      <c r="BA3344" s="14" t="s">
        <v>7128</v>
      </c>
      <c r="BB3344" s="14" t="s">
        <v>7128</v>
      </c>
      <c r="BC3344" s="14" t="s">
        <v>7128</v>
      </c>
      <c r="BD3344" s="14" t="s">
        <v>7128</v>
      </c>
      <c r="BE3344" s="14" t="s">
        <v>7128</v>
      </c>
      <c r="BF3344" s="14">
        <v>0</v>
      </c>
      <c r="BG3344" s="14">
        <v>6.2899999999999998E-2</v>
      </c>
      <c r="BH3344" s="13">
        <v>0.33900000000000002</v>
      </c>
      <c r="BI3344" s="13">
        <v>0</v>
      </c>
      <c r="BJ3344" s="13">
        <v>0</v>
      </c>
      <c r="BK3344" s="13">
        <v>0</v>
      </c>
      <c r="BL3344" s="13">
        <v>3.67</v>
      </c>
      <c r="BM3344" s="13">
        <v>0</v>
      </c>
      <c r="BN3344" s="13">
        <v>0.71099999999999997</v>
      </c>
      <c r="BO3344" s="13">
        <v>0</v>
      </c>
      <c r="BP3344" s="13">
        <v>0</v>
      </c>
      <c r="BQ3344" s="13">
        <v>0</v>
      </c>
      <c r="BR3344" s="13">
        <v>0</v>
      </c>
      <c r="BS3344" s="13">
        <v>0</v>
      </c>
      <c r="BT3344" s="14" t="s">
        <v>7128</v>
      </c>
      <c r="BU3344" s="13">
        <v>0</v>
      </c>
      <c r="BV3344" s="13">
        <v>0</v>
      </c>
      <c r="BW3344" s="13">
        <v>0</v>
      </c>
      <c r="BX3344" s="13">
        <v>0</v>
      </c>
      <c r="BY3344" s="13">
        <v>0</v>
      </c>
      <c r="BZ3344" s="13">
        <v>0</v>
      </c>
      <c r="CA3344" s="13">
        <v>0</v>
      </c>
      <c r="CB3344" s="13">
        <v>0</v>
      </c>
      <c r="CC3344" s="15" t="s">
        <v>7128</v>
      </c>
      <c r="CD3344" s="15" t="s">
        <v>7128</v>
      </c>
      <c r="CE3344" s="15">
        <v>0.36</v>
      </c>
      <c r="CF3344" s="15" t="s">
        <v>7128</v>
      </c>
      <c r="CG3344" s="15" t="s">
        <v>7128</v>
      </c>
      <c r="CH3344" s="13" t="s">
        <v>7128</v>
      </c>
      <c r="CI3344" s="13" t="s">
        <v>7128</v>
      </c>
      <c r="CJ3344" s="13">
        <v>0</v>
      </c>
      <c r="CK3344" s="12">
        <f t="shared" si="104"/>
        <v>0</v>
      </c>
      <c r="CL3344" s="36" t="str">
        <f t="shared" si="105"/>
        <v>NA</v>
      </c>
      <c r="CM3344" s="13" t="s">
        <v>7128</v>
      </c>
      <c r="CN3344" s="13" t="s">
        <v>7128</v>
      </c>
      <c r="CO3344" s="13" t="s">
        <v>7128</v>
      </c>
      <c r="CP3344" s="13" t="s">
        <v>7128</v>
      </c>
      <c r="CQ3344" s="13" t="s">
        <v>7128</v>
      </c>
      <c r="CR3344" s="13" t="s">
        <v>7128</v>
      </c>
      <c r="CS3344" s="13" t="s">
        <v>7128</v>
      </c>
      <c r="CT3344" s="13">
        <v>0</v>
      </c>
      <c r="CU3344" s="13">
        <v>0</v>
      </c>
      <c r="CV3344" s="13">
        <v>0</v>
      </c>
      <c r="CW3344" s="13">
        <v>0.71099999999999997</v>
      </c>
      <c r="CX3344" s="12" t="s">
        <v>7128</v>
      </c>
      <c r="CY3344" s="12" t="s">
        <v>7128</v>
      </c>
      <c r="CZ3344" s="15">
        <v>2.8129395218002813</v>
      </c>
      <c r="DA3344" s="20"/>
      <c r="DB3344" s="20"/>
    </row>
    <row r="3345" spans="1:106">
      <c r="A3345" s="8" t="s">
        <v>2443</v>
      </c>
      <c r="B3345" s="8" t="s">
        <v>2444</v>
      </c>
      <c r="C3345" s="9" t="s">
        <v>7131</v>
      </c>
      <c r="D3345" s="9" t="s">
        <v>7126</v>
      </c>
      <c r="E3345" s="10" t="s">
        <v>7127</v>
      </c>
      <c r="F3345" s="10" t="s">
        <v>7126</v>
      </c>
      <c r="G3345" s="11">
        <v>0.79</v>
      </c>
      <c r="H3345" s="11">
        <v>5.5099152542372885</v>
      </c>
      <c r="I3345" s="12">
        <v>9.0499999999999997E-2</v>
      </c>
      <c r="J3345" s="12">
        <v>0.55514733050847465</v>
      </c>
      <c r="K3345" s="12">
        <v>4.7E-2</v>
      </c>
      <c r="L3345" s="12">
        <v>0.10350000000000001</v>
      </c>
      <c r="M3345" s="12">
        <v>6.8320350000000002E-2</v>
      </c>
      <c r="N3345" s="12">
        <v>0.13812057320777646</v>
      </c>
      <c r="O3345" s="12">
        <v>-0.54190992043653219</v>
      </c>
      <c r="P3345" s="12">
        <v>-6.1748464129419547E-2</v>
      </c>
      <c r="Q3345" s="13">
        <v>1.18</v>
      </c>
      <c r="R3345" s="13">
        <v>0</v>
      </c>
      <c r="S3345" s="13">
        <v>7.05</v>
      </c>
      <c r="T3345" s="13">
        <v>7.05</v>
      </c>
      <c r="U3345" s="13">
        <v>8.23</v>
      </c>
      <c r="V3345" s="13">
        <v>0.70099999999999996</v>
      </c>
      <c r="W3345" s="13">
        <v>7.5290000000000008</v>
      </c>
      <c r="X3345" s="14">
        <v>8.5176184690157947E-2</v>
      </c>
      <c r="Y3345" s="15">
        <v>4.3554006968641118E-2</v>
      </c>
      <c r="Z3345" s="14">
        <v>0.34814814814814815</v>
      </c>
      <c r="AA3345" s="14">
        <v>0.85662211421628187</v>
      </c>
      <c r="AB3345" s="14">
        <v>0.53409090909090906</v>
      </c>
      <c r="AC3345" s="14">
        <v>5.9745762711864412</v>
      </c>
      <c r="AD3345" s="13">
        <v>4.1000000000000002E-2</v>
      </c>
      <c r="AE3345" s="15">
        <v>0.69250000000000012</v>
      </c>
      <c r="AF3345" s="14">
        <v>3.1622776601683791E-2</v>
      </c>
      <c r="AG3345" s="14" t="s">
        <v>7128</v>
      </c>
      <c r="AH3345" s="15">
        <v>0.44262295081967207</v>
      </c>
      <c r="AI3345" s="5">
        <v>1.0473372781065089</v>
      </c>
      <c r="AJ3345" s="15">
        <v>6.4130434782608692</v>
      </c>
      <c r="AK3345" s="15">
        <v>6.4130434782608692</v>
      </c>
      <c r="AL3345" s="15" t="s">
        <v>7128</v>
      </c>
      <c r="AM3345" s="15" t="s">
        <v>7128</v>
      </c>
      <c r="AN3345" s="15">
        <v>8.9393939393939401E-2</v>
      </c>
      <c r="AO3345" s="15">
        <v>2.8921568627450982E-2</v>
      </c>
      <c r="AP3345" s="15">
        <v>4.253672316384181</v>
      </c>
      <c r="AQ3345" s="15">
        <v>2.8411320754716987</v>
      </c>
      <c r="AR3345" s="15">
        <v>0.38513478950329944</v>
      </c>
      <c r="AS3345" s="15">
        <v>0.18453431372549023</v>
      </c>
      <c r="AT3345" s="14">
        <v>0</v>
      </c>
      <c r="AU3345" s="14">
        <v>0</v>
      </c>
      <c r="AV3345" s="12">
        <v>1.77E-2</v>
      </c>
      <c r="AW3345" s="12">
        <v>-0.20800000000000002</v>
      </c>
      <c r="AX3345" s="12">
        <v>0.05</v>
      </c>
      <c r="AY3345" s="12">
        <v>0.22600000000000001</v>
      </c>
      <c r="AZ3345" s="14" t="s">
        <v>7128</v>
      </c>
      <c r="BA3345" s="14" t="s">
        <v>7128</v>
      </c>
      <c r="BB3345" s="14">
        <v>1.3237410071942445E-2</v>
      </c>
      <c r="BC3345" s="14">
        <v>7.6372109078356912E-2</v>
      </c>
      <c r="BD3345" s="14">
        <v>4.5098039215686276E-3</v>
      </c>
      <c r="BE3345" s="14">
        <v>4.3382352941176476E-2</v>
      </c>
      <c r="BF3345" s="14">
        <v>0</v>
      </c>
      <c r="BG3345" s="14" t="s">
        <v>7128</v>
      </c>
      <c r="BH3345" s="13">
        <v>0.184</v>
      </c>
      <c r="BI3345" s="13">
        <v>0.184</v>
      </c>
      <c r="BJ3345" s="13">
        <v>1.77</v>
      </c>
      <c r="BK3345" s="13">
        <v>1.77</v>
      </c>
      <c r="BL3345" s="13">
        <v>40.799999999999997</v>
      </c>
      <c r="BM3345" s="13">
        <v>40.799999999999997</v>
      </c>
      <c r="BN3345" s="13">
        <v>2.65</v>
      </c>
      <c r="BO3345" s="13">
        <v>2.65</v>
      </c>
      <c r="BP3345" s="13">
        <v>1.77</v>
      </c>
      <c r="BQ3345" s="13">
        <v>0</v>
      </c>
      <c r="BR3345" s="13">
        <v>0</v>
      </c>
      <c r="BS3345" s="13">
        <v>-1.04</v>
      </c>
      <c r="BT3345" s="14">
        <v>-0.58757062146892658</v>
      </c>
      <c r="BU3345" s="13">
        <v>2.81</v>
      </c>
      <c r="BV3345" s="13">
        <v>1.224</v>
      </c>
      <c r="BW3345" s="13">
        <v>1.224</v>
      </c>
      <c r="BX3345" s="13">
        <v>13.9</v>
      </c>
      <c r="BY3345" s="13">
        <v>23.176000000000002</v>
      </c>
      <c r="BZ3345" s="13">
        <v>13.2</v>
      </c>
      <c r="CA3345" s="13">
        <v>19.548999999999999</v>
      </c>
      <c r="CB3345" s="13">
        <v>0</v>
      </c>
      <c r="CC3345" s="15">
        <v>-0.15</v>
      </c>
      <c r="CD3345" s="15">
        <v>1.06</v>
      </c>
      <c r="CE3345" s="15">
        <v>0.36</v>
      </c>
      <c r="CF3345" s="15" t="s">
        <v>7128</v>
      </c>
      <c r="CG3345" s="15" t="s">
        <v>7128</v>
      </c>
      <c r="CH3345" s="13" t="s">
        <v>7128</v>
      </c>
      <c r="CI3345" s="13" t="s">
        <v>7128</v>
      </c>
      <c r="CJ3345" s="13">
        <v>0</v>
      </c>
      <c r="CK3345" s="12">
        <f t="shared" si="104"/>
        <v>0</v>
      </c>
      <c r="CL3345" s="36">
        <f t="shared" si="105"/>
        <v>2.0870632768939585</v>
      </c>
      <c r="CM3345" s="13">
        <v>0.17499999999999999</v>
      </c>
      <c r="CN3345" s="13" t="s">
        <v>7128</v>
      </c>
      <c r="CO3345" s="13">
        <v>0.184</v>
      </c>
      <c r="CP3345" s="13">
        <v>1.18</v>
      </c>
      <c r="CQ3345" s="13">
        <v>2.65</v>
      </c>
      <c r="CR3345" s="13">
        <v>7.5290000000000008</v>
      </c>
      <c r="CS3345" s="13" t="s">
        <v>7128</v>
      </c>
      <c r="CT3345" s="13">
        <v>0</v>
      </c>
      <c r="CU3345" s="13">
        <v>1.77</v>
      </c>
      <c r="CV3345" s="13">
        <v>19.548999999999999</v>
      </c>
      <c r="CW3345" s="13">
        <v>2.65</v>
      </c>
      <c r="CX3345" s="12">
        <v>1.3237410071942445E-2</v>
      </c>
      <c r="CY3345" s="12">
        <v>7.6372109078356912E-2</v>
      </c>
      <c r="CZ3345" s="15">
        <v>2.8411320754716987</v>
      </c>
      <c r="DA3345" s="20"/>
      <c r="DB3345" s="20"/>
    </row>
    <row r="3346" spans="1:106" ht="24">
      <c r="A3346" s="8" t="s">
        <v>4747</v>
      </c>
      <c r="B3346" s="8" t="s">
        <v>4748</v>
      </c>
      <c r="C3346" s="9" t="s">
        <v>7142</v>
      </c>
      <c r="D3346" s="9" t="s">
        <v>7126</v>
      </c>
      <c r="E3346" s="10" t="s">
        <v>7127</v>
      </c>
      <c r="F3346" s="10" t="s">
        <v>7126</v>
      </c>
      <c r="G3346" s="11">
        <v>0.1</v>
      </c>
      <c r="H3346" s="11">
        <v>0.1</v>
      </c>
      <c r="I3346" s="12">
        <v>9.0499999999999997E-2</v>
      </c>
      <c r="J3346" s="12">
        <v>6.5549999999999997E-2</v>
      </c>
      <c r="K3346" s="12">
        <v>4.7E-2</v>
      </c>
      <c r="L3346" s="12">
        <v>0.10350000000000001</v>
      </c>
      <c r="M3346" s="12">
        <v>6.8320350000000002E-2</v>
      </c>
      <c r="N3346" s="12">
        <v>6.5549999999999997E-2</v>
      </c>
      <c r="O3346" s="12">
        <v>-6.3089797395079597E-2</v>
      </c>
      <c r="P3346" s="12">
        <v>-6.252362732382187E-2</v>
      </c>
      <c r="Q3346" s="13">
        <v>1.67</v>
      </c>
      <c r="R3346" s="13">
        <v>0</v>
      </c>
      <c r="S3346" s="13">
        <v>0</v>
      </c>
      <c r="T3346" s="13">
        <v>0</v>
      </c>
      <c r="U3346" s="13">
        <v>1.67</v>
      </c>
      <c r="V3346" s="13">
        <v>0</v>
      </c>
      <c r="W3346" s="13">
        <v>1.67</v>
      </c>
      <c r="X3346" s="14">
        <v>0</v>
      </c>
      <c r="Y3346" s="15">
        <v>6.25E-2</v>
      </c>
      <c r="Z3346" s="14">
        <v>0</v>
      </c>
      <c r="AA3346" s="14">
        <v>0</v>
      </c>
      <c r="AB3346" s="14">
        <v>0</v>
      </c>
      <c r="AC3346" s="14">
        <v>0</v>
      </c>
      <c r="AD3346" s="13">
        <v>0.13900000000000001</v>
      </c>
      <c r="AE3346" s="15">
        <v>1.6428611111111111</v>
      </c>
      <c r="AF3346" s="14">
        <v>3.1622776601683791E-2</v>
      </c>
      <c r="AG3346" s="14" t="s">
        <v>7128</v>
      </c>
      <c r="AH3346" s="15">
        <v>0.34156378600823045</v>
      </c>
      <c r="AI3346" s="5" t="s">
        <v>7128</v>
      </c>
      <c r="AJ3346" s="15">
        <v>79.523809523809518</v>
      </c>
      <c r="AK3346" s="15">
        <v>98.235294117647044</v>
      </c>
      <c r="AL3346" s="15" t="s">
        <v>7128</v>
      </c>
      <c r="AM3346" s="15" t="s">
        <v>7128</v>
      </c>
      <c r="AN3346" s="15">
        <v>0.24740740740740741</v>
      </c>
      <c r="AO3346" s="15">
        <v>0.66269841269841268</v>
      </c>
      <c r="AP3346" s="15">
        <v>79.523809523809518</v>
      </c>
      <c r="AQ3346" s="15">
        <v>57.586206896551715</v>
      </c>
      <c r="AR3346" s="15">
        <v>0.24740740740740741</v>
      </c>
      <c r="AS3346" s="15">
        <v>0.66269841269841268</v>
      </c>
      <c r="AT3346" s="14">
        <v>0</v>
      </c>
      <c r="AU3346" s="14">
        <v>0</v>
      </c>
      <c r="AV3346" s="12" t="s">
        <v>7128</v>
      </c>
      <c r="AW3346" s="12">
        <v>-6.7599999999999993E-2</v>
      </c>
      <c r="AX3346" s="12">
        <v>6.1500000000000006E-2</v>
      </c>
      <c r="AY3346" s="12">
        <v>0.83</v>
      </c>
      <c r="AZ3346" s="14" t="s">
        <v>7128</v>
      </c>
      <c r="BA3346" s="14" t="s">
        <v>7128</v>
      </c>
      <c r="BB3346" s="14">
        <v>2.4602026049204053E-3</v>
      </c>
      <c r="BC3346" s="14">
        <v>3.0263726761781237E-3</v>
      </c>
      <c r="BD3346" s="14">
        <v>1.0493827160493827E-2</v>
      </c>
      <c r="BE3346" s="14">
        <v>1.2962962962962963E-2</v>
      </c>
      <c r="BF3346" s="14">
        <v>0</v>
      </c>
      <c r="BG3346" s="14">
        <v>0.15</v>
      </c>
      <c r="BH3346" s="13">
        <v>2.1000000000000001E-2</v>
      </c>
      <c r="BI3346" s="13">
        <v>1.7000000000000001E-2</v>
      </c>
      <c r="BJ3346" s="13">
        <v>2.1000000000000001E-2</v>
      </c>
      <c r="BK3346" s="13">
        <v>2.1000000000000001E-2</v>
      </c>
      <c r="BL3346" s="13">
        <v>2.52</v>
      </c>
      <c r="BM3346" s="13">
        <v>1.62</v>
      </c>
      <c r="BN3346" s="13">
        <v>2.9000000000000001E-2</v>
      </c>
      <c r="BO3346" s="13">
        <v>2.9000000000000001E-2</v>
      </c>
      <c r="BP3346" s="13">
        <v>2.1000000000000001E-2</v>
      </c>
      <c r="BQ3346" s="13">
        <v>0</v>
      </c>
      <c r="BR3346" s="13">
        <v>0</v>
      </c>
      <c r="BS3346" s="13">
        <v>-8.0000000000000002E-3</v>
      </c>
      <c r="BT3346" s="14">
        <v>-0.38095238095238093</v>
      </c>
      <c r="BU3346" s="13">
        <v>2.9000000000000001E-2</v>
      </c>
      <c r="BV3346" s="13">
        <v>2.5000000000000001E-2</v>
      </c>
      <c r="BW3346" s="13">
        <v>2.5000000000000001E-2</v>
      </c>
      <c r="BX3346" s="13">
        <v>6.91</v>
      </c>
      <c r="BY3346" s="13">
        <v>6.9390000000000001</v>
      </c>
      <c r="BZ3346" s="13">
        <v>6.75</v>
      </c>
      <c r="CA3346" s="13">
        <v>6.75</v>
      </c>
      <c r="CB3346" s="13">
        <v>0</v>
      </c>
      <c r="CC3346" s="15">
        <v>-0.191</v>
      </c>
      <c r="CD3346" s="15">
        <v>2.1800000000000002</v>
      </c>
      <c r="CE3346" s="15">
        <v>0.36</v>
      </c>
      <c r="CF3346" s="15" t="s">
        <v>7128</v>
      </c>
      <c r="CG3346" s="15" t="s">
        <v>7128</v>
      </c>
      <c r="CH3346" s="13" t="s">
        <v>7128</v>
      </c>
      <c r="CI3346" s="13" t="s">
        <v>7128</v>
      </c>
      <c r="CJ3346" s="13">
        <v>0</v>
      </c>
      <c r="CK3346" s="12">
        <f t="shared" si="104"/>
        <v>0</v>
      </c>
      <c r="CL3346" s="36">
        <f t="shared" si="105"/>
        <v>0.37333333333333335</v>
      </c>
      <c r="CM3346" s="13">
        <v>1.7000000000000001E-2</v>
      </c>
      <c r="CN3346" s="13" t="s">
        <v>7128</v>
      </c>
      <c r="CO3346" s="13">
        <v>1.7000000000000001E-2</v>
      </c>
      <c r="CP3346" s="13">
        <v>1.67</v>
      </c>
      <c r="CQ3346" s="13">
        <v>2.9000000000000001E-2</v>
      </c>
      <c r="CR3346" s="13">
        <v>1.67</v>
      </c>
      <c r="CS3346" s="13" t="s">
        <v>7128</v>
      </c>
      <c r="CT3346" s="13">
        <v>0</v>
      </c>
      <c r="CU3346" s="13">
        <v>2.1000000000000001E-2</v>
      </c>
      <c r="CV3346" s="13">
        <v>6.75</v>
      </c>
      <c r="CW3346" s="13">
        <v>2.9000000000000001E-2</v>
      </c>
      <c r="CX3346" s="12">
        <v>2.4602026049204053E-3</v>
      </c>
      <c r="CY3346" s="12">
        <v>3.0263726761781237E-3</v>
      </c>
      <c r="CZ3346" s="15">
        <v>57.586206896551715</v>
      </c>
      <c r="DA3346" s="20"/>
      <c r="DB3346" s="20"/>
    </row>
    <row r="3347" spans="1:106">
      <c r="A3347" s="8" t="s">
        <v>6477</v>
      </c>
      <c r="B3347" s="8" t="s">
        <v>6478</v>
      </c>
      <c r="C3347" s="9" t="s">
        <v>7131</v>
      </c>
      <c r="D3347" s="9" t="s">
        <v>7126</v>
      </c>
      <c r="E3347" s="10" t="s">
        <v>7127</v>
      </c>
      <c r="F3347" s="10" t="s">
        <v>7126</v>
      </c>
      <c r="G3347" s="11">
        <v>0.79</v>
      </c>
      <c r="H3347" s="11">
        <v>1.9870918367346939</v>
      </c>
      <c r="I3347" s="12">
        <v>9.0499999999999997E-2</v>
      </c>
      <c r="J3347" s="12">
        <v>0.23633181122448979</v>
      </c>
      <c r="K3347" s="12">
        <v>4.7E-2</v>
      </c>
      <c r="L3347" s="12">
        <v>0.10350000000000001</v>
      </c>
      <c r="M3347" s="12">
        <v>6.8320350000000002E-2</v>
      </c>
      <c r="N3347" s="12">
        <v>0.13511598164300201</v>
      </c>
      <c r="O3347" s="12">
        <v>-0.29383181122448976</v>
      </c>
      <c r="P3347" s="12">
        <v>-0.15264264856094706</v>
      </c>
      <c r="Q3347" s="13">
        <v>3.92</v>
      </c>
      <c r="R3347" s="13">
        <v>0</v>
      </c>
      <c r="S3347" s="13">
        <v>5.94</v>
      </c>
      <c r="T3347" s="13">
        <v>5.94</v>
      </c>
      <c r="U3347" s="13">
        <v>9.86</v>
      </c>
      <c r="V3347" s="13">
        <v>3.9E-2</v>
      </c>
      <c r="W3347" s="13">
        <v>9.8209999999999997</v>
      </c>
      <c r="X3347" s="14">
        <v>3.9553752535496957E-3</v>
      </c>
      <c r="Y3347" s="15">
        <v>5.6947608200455586E-2</v>
      </c>
      <c r="Z3347" s="14">
        <v>0.24916107382550337</v>
      </c>
      <c r="AA3347" s="14">
        <v>0.60243407707910757</v>
      </c>
      <c r="AB3347" s="14">
        <v>0.33184357541899445</v>
      </c>
      <c r="AC3347" s="14">
        <v>1.5153061224489797</v>
      </c>
      <c r="AD3347" s="13">
        <v>0.89300000000000002</v>
      </c>
      <c r="AE3347" s="15">
        <v>0.62730555555555556</v>
      </c>
      <c r="AF3347" s="14" t="s">
        <v>7128</v>
      </c>
      <c r="AG3347" s="14" t="s">
        <v>7128</v>
      </c>
      <c r="AH3347" s="15">
        <v>0.3026487190620929</v>
      </c>
      <c r="AI3347" s="5" t="s">
        <v>7128</v>
      </c>
      <c r="AJ3347" s="15" t="s">
        <v>7128</v>
      </c>
      <c r="AK3347" s="15" t="s">
        <v>7128</v>
      </c>
      <c r="AL3347" s="15" t="s">
        <v>7128</v>
      </c>
      <c r="AM3347" s="15" t="s">
        <v>7128</v>
      </c>
      <c r="AN3347" s="15">
        <v>0.21899441340782125</v>
      </c>
      <c r="AO3347" s="15" t="s">
        <v>7128</v>
      </c>
      <c r="AP3347" s="15" t="s">
        <v>7128</v>
      </c>
      <c r="AQ3347" s="15" t="s">
        <v>7128</v>
      </c>
      <c r="AR3347" s="15">
        <v>0.41262972144027565</v>
      </c>
      <c r="AS3347" s="15" t="s">
        <v>7128</v>
      </c>
      <c r="AT3347" s="14" t="s">
        <v>7128</v>
      </c>
      <c r="AU3347" s="14">
        <v>0</v>
      </c>
      <c r="AV3347" s="12" t="s">
        <v>7128</v>
      </c>
      <c r="AW3347" s="12" t="s">
        <v>7128</v>
      </c>
      <c r="AX3347" s="12" t="s">
        <v>7128</v>
      </c>
      <c r="AY3347" s="12" t="s">
        <v>7128</v>
      </c>
      <c r="AZ3347" s="14" t="s">
        <v>7128</v>
      </c>
      <c r="BA3347" s="14" t="s">
        <v>7128</v>
      </c>
      <c r="BB3347" s="14">
        <v>-5.7499999999999996E-2</v>
      </c>
      <c r="BC3347" s="14">
        <v>-1.7526666917945046E-2</v>
      </c>
      <c r="BD3347" s="14" t="s">
        <v>7128</v>
      </c>
      <c r="BE3347" s="14" t="s">
        <v>7128</v>
      </c>
      <c r="BF3347" s="14">
        <v>0</v>
      </c>
      <c r="BG3347" s="14">
        <v>0.12689999999999999</v>
      </c>
      <c r="BH3347" s="13">
        <v>-1.1499999999999999</v>
      </c>
      <c r="BI3347" s="13">
        <v>-1.1499999999999999</v>
      </c>
      <c r="BJ3347" s="13">
        <v>-0.46500000000000002</v>
      </c>
      <c r="BK3347" s="13">
        <v>-0.46500000000000002</v>
      </c>
      <c r="BL3347" s="13">
        <v>0</v>
      </c>
      <c r="BM3347" s="13">
        <v>0</v>
      </c>
      <c r="BN3347" s="13">
        <v>-0.35899999999999999</v>
      </c>
      <c r="BO3347" s="13">
        <v>-0.35899999999999999</v>
      </c>
      <c r="BP3347" s="13">
        <v>-0.46500000000000002</v>
      </c>
      <c r="BQ3347" s="13">
        <v>0</v>
      </c>
      <c r="BR3347" s="13">
        <v>0</v>
      </c>
      <c r="BS3347" s="13">
        <v>-0.121</v>
      </c>
      <c r="BT3347" s="14" t="s">
        <v>7128</v>
      </c>
      <c r="BU3347" s="13">
        <v>-0.34400000000000003</v>
      </c>
      <c r="BV3347" s="13">
        <v>-1.0289999999999999</v>
      </c>
      <c r="BW3347" s="13">
        <v>-1.0289999999999999</v>
      </c>
      <c r="BX3347" s="13">
        <v>20</v>
      </c>
      <c r="BY3347" s="13">
        <v>26.530999999999999</v>
      </c>
      <c r="BZ3347" s="13">
        <v>17.899999999999999</v>
      </c>
      <c r="CA3347" s="13">
        <v>23.800999999999998</v>
      </c>
      <c r="CB3347" s="13">
        <v>0</v>
      </c>
      <c r="CC3347" s="15">
        <v>4.3999999999999997E-2</v>
      </c>
      <c r="CD3347" s="15">
        <v>0.59499999999999997</v>
      </c>
      <c r="CE3347" s="15">
        <v>0.36</v>
      </c>
      <c r="CF3347" s="15">
        <v>1.9173946379802129</v>
      </c>
      <c r="CG3347" s="15">
        <v>2.3553987694624077</v>
      </c>
      <c r="CH3347" s="13">
        <v>1.3976666666666668</v>
      </c>
      <c r="CI3347" s="13">
        <v>0.40699999999999997</v>
      </c>
      <c r="CJ3347" s="13">
        <v>0</v>
      </c>
      <c r="CK3347" s="12">
        <f t="shared" si="104"/>
        <v>0</v>
      </c>
      <c r="CL3347" s="36" t="str">
        <f t="shared" si="105"/>
        <v>NA</v>
      </c>
      <c r="CM3347" s="13" t="s">
        <v>7128</v>
      </c>
      <c r="CN3347" s="13" t="s">
        <v>7128</v>
      </c>
      <c r="CO3347" s="13" t="s">
        <v>7128</v>
      </c>
      <c r="CP3347" s="13" t="s">
        <v>7128</v>
      </c>
      <c r="CQ3347" s="13" t="s">
        <v>7128</v>
      </c>
      <c r="CR3347" s="13" t="s">
        <v>7128</v>
      </c>
      <c r="CS3347" s="13" t="s">
        <v>7128</v>
      </c>
      <c r="CT3347" s="13">
        <v>0</v>
      </c>
      <c r="CU3347" s="13">
        <v>-0.46500000000000002</v>
      </c>
      <c r="CV3347" s="13">
        <v>23.800999999999998</v>
      </c>
      <c r="CW3347" s="13">
        <v>-0.35899999999999999</v>
      </c>
      <c r="CX3347" s="12">
        <v>-5.7499999999999996E-2</v>
      </c>
      <c r="CY3347" s="12">
        <v>-1.7526666917945046E-2</v>
      </c>
      <c r="CZ3347" s="15" t="s">
        <v>7128</v>
      </c>
      <c r="DA3347" s="20"/>
      <c r="DB3347" s="20"/>
    </row>
    <row r="3348" spans="1:106" ht="24">
      <c r="A3348" s="8" t="s">
        <v>5363</v>
      </c>
      <c r="B3348" s="8" t="s">
        <v>5364</v>
      </c>
      <c r="C3348" s="9" t="s">
        <v>7174</v>
      </c>
      <c r="D3348" s="9" t="s">
        <v>7126</v>
      </c>
      <c r="E3348" s="10" t="s">
        <v>7127</v>
      </c>
      <c r="F3348" s="10" t="s">
        <v>7126</v>
      </c>
      <c r="G3348" s="11">
        <v>0.45</v>
      </c>
      <c r="H3348" s="11">
        <v>0.45177865612648221</v>
      </c>
      <c r="I3348" s="12">
        <v>9.0499999999999997E-2</v>
      </c>
      <c r="J3348" s="12">
        <v>9.7385968379446644E-2</v>
      </c>
      <c r="K3348" s="12">
        <v>4.7E-2</v>
      </c>
      <c r="L3348" s="12">
        <v>0.10350000000000001</v>
      </c>
      <c r="M3348" s="12">
        <v>6.8320350000000002E-2</v>
      </c>
      <c r="N3348" s="12">
        <v>9.7271536811023629E-2</v>
      </c>
      <c r="O3348" s="12">
        <v>-6.8572409057412742E-2</v>
      </c>
      <c r="P3348" s="12">
        <v>-9.2584036811023632E-2</v>
      </c>
      <c r="Q3348" s="13">
        <v>0.253</v>
      </c>
      <c r="R3348" s="13">
        <v>0</v>
      </c>
      <c r="S3348" s="13">
        <v>1E-3</v>
      </c>
      <c r="T3348" s="13">
        <v>1E-3</v>
      </c>
      <c r="U3348" s="13">
        <v>0.254</v>
      </c>
      <c r="V3348" s="13">
        <v>6.2E-2</v>
      </c>
      <c r="W3348" s="13">
        <v>0.192</v>
      </c>
      <c r="X3348" s="14">
        <v>0.24409448818897636</v>
      </c>
      <c r="Y3348" s="15">
        <v>2.7624309392265192E-2</v>
      </c>
      <c r="Z3348" s="14">
        <v>1.7123287671232878E-3</v>
      </c>
      <c r="AA3348" s="14">
        <v>3.937007874015748E-3</v>
      </c>
      <c r="AB3348" s="14">
        <v>1.7152658662092626E-3</v>
      </c>
      <c r="AC3348" s="14">
        <v>3.952569169960474E-3</v>
      </c>
      <c r="AD3348" s="13">
        <v>2.8000000000000001E-2</v>
      </c>
      <c r="AE3348" s="15">
        <v>0.57008333333333339</v>
      </c>
      <c r="AF3348" s="14" t="s">
        <v>7128</v>
      </c>
      <c r="AG3348" s="14" t="s">
        <v>7128</v>
      </c>
      <c r="AH3348" s="15">
        <v>0.48484848484848486</v>
      </c>
      <c r="AI3348" s="5" t="s">
        <v>7128</v>
      </c>
      <c r="AJ3348" s="15">
        <v>14.882352941176469</v>
      </c>
      <c r="AK3348" s="15">
        <v>14.882352941176469</v>
      </c>
      <c r="AL3348" s="15" t="s">
        <v>7128</v>
      </c>
      <c r="AM3348" s="15" t="s">
        <v>7128</v>
      </c>
      <c r="AN3348" s="15">
        <v>0.43396226415094341</v>
      </c>
      <c r="AO3348" s="15">
        <v>1.1605504587155964</v>
      </c>
      <c r="AP3348" s="15">
        <v>64</v>
      </c>
      <c r="AQ3348" s="15">
        <v>38.4</v>
      </c>
      <c r="AR3348" s="15">
        <v>0.36781609195402298</v>
      </c>
      <c r="AS3348" s="15">
        <v>0.88073394495412849</v>
      </c>
      <c r="AT3348" s="14">
        <v>0</v>
      </c>
      <c r="AU3348" s="14">
        <v>0</v>
      </c>
      <c r="AV3348" s="12" t="s">
        <v>7128</v>
      </c>
      <c r="AW3348" s="12" t="s">
        <v>7128</v>
      </c>
      <c r="AX3348" s="12">
        <v>0.86499999999999999</v>
      </c>
      <c r="AY3348" s="12">
        <v>0.54400000000000004</v>
      </c>
      <c r="AZ3348" s="14" t="s">
        <v>7128</v>
      </c>
      <c r="BA3348" s="14" t="s">
        <v>7128</v>
      </c>
      <c r="BB3348" s="14">
        <v>2.8813559322033902E-2</v>
      </c>
      <c r="BC3348" s="14">
        <v>4.6874999999999998E-3</v>
      </c>
      <c r="BD3348" s="14">
        <v>7.7981651376146793E-2</v>
      </c>
      <c r="BE3348" s="14">
        <v>1.3761467889908258E-2</v>
      </c>
      <c r="BF3348" s="14">
        <v>0</v>
      </c>
      <c r="BG3348" s="14">
        <v>3.9100000000000003E-2</v>
      </c>
      <c r="BH3348" s="13">
        <v>1.7000000000000001E-2</v>
      </c>
      <c r="BI3348" s="13">
        <v>1.7000000000000001E-2</v>
      </c>
      <c r="BJ3348" s="13">
        <v>3.0000000000000001E-3</v>
      </c>
      <c r="BK3348" s="13">
        <v>3.0000000000000001E-3</v>
      </c>
      <c r="BL3348" s="13">
        <v>0.218</v>
      </c>
      <c r="BM3348" s="13">
        <v>0.218</v>
      </c>
      <c r="BN3348" s="13">
        <v>5.0000000000000001E-3</v>
      </c>
      <c r="BO3348" s="13">
        <v>5.0000000000000001E-3</v>
      </c>
      <c r="BP3348" s="13">
        <v>3.0000000000000001E-3</v>
      </c>
      <c r="BQ3348" s="13">
        <v>0</v>
      </c>
      <c r="BR3348" s="13">
        <v>0</v>
      </c>
      <c r="BS3348" s="13">
        <v>0</v>
      </c>
      <c r="BT3348" s="14">
        <v>0</v>
      </c>
      <c r="BU3348" s="13">
        <v>3.0000000000000001E-3</v>
      </c>
      <c r="BV3348" s="13">
        <v>1.7000000000000001E-2</v>
      </c>
      <c r="BW3348" s="13">
        <v>1.7000000000000001E-2</v>
      </c>
      <c r="BX3348" s="13">
        <v>0.59</v>
      </c>
      <c r="BY3348" s="13">
        <v>0.64</v>
      </c>
      <c r="BZ3348" s="13">
        <v>0.58299999999999996</v>
      </c>
      <c r="CA3348" s="13">
        <v>0.52200000000000002</v>
      </c>
      <c r="CB3348" s="13">
        <v>0</v>
      </c>
      <c r="CC3348" s="15">
        <v>-3.0000000000000001E-3</v>
      </c>
      <c r="CD3348" s="15">
        <v>0.628</v>
      </c>
      <c r="CE3348" s="15">
        <v>0.36</v>
      </c>
      <c r="CF3348" s="15" t="s">
        <v>7128</v>
      </c>
      <c r="CG3348" s="15" t="s">
        <v>7128</v>
      </c>
      <c r="CH3348" s="13" t="s">
        <v>7128</v>
      </c>
      <c r="CI3348" s="13" t="s">
        <v>7128</v>
      </c>
      <c r="CJ3348" s="13">
        <v>0</v>
      </c>
      <c r="CK3348" s="12">
        <f t="shared" si="104"/>
        <v>0</v>
      </c>
      <c r="CL3348" s="36">
        <f t="shared" si="105"/>
        <v>0.41762452107279691</v>
      </c>
      <c r="CM3348" s="13">
        <v>3.0000000000000001E-3</v>
      </c>
      <c r="CN3348" s="13" t="s">
        <v>7128</v>
      </c>
      <c r="CO3348" s="13">
        <v>1.7000000000000001E-2</v>
      </c>
      <c r="CP3348" s="13">
        <v>0.253</v>
      </c>
      <c r="CQ3348" s="13">
        <v>5.0000000000000001E-3</v>
      </c>
      <c r="CR3348" s="13">
        <v>0.192</v>
      </c>
      <c r="CS3348" s="13" t="s">
        <v>7128</v>
      </c>
      <c r="CT3348" s="13">
        <v>0</v>
      </c>
      <c r="CU3348" s="13">
        <v>3.0000000000000001E-3</v>
      </c>
      <c r="CV3348" s="13">
        <v>0.52200000000000002</v>
      </c>
      <c r="CW3348" s="13">
        <v>5.0000000000000001E-3</v>
      </c>
      <c r="CX3348" s="12">
        <v>2.8813559322033902E-2</v>
      </c>
      <c r="CY3348" s="12">
        <v>4.6874999999999998E-3</v>
      </c>
      <c r="CZ3348" s="15">
        <v>38.4</v>
      </c>
      <c r="DA3348" s="20"/>
      <c r="DB3348" s="20"/>
    </row>
    <row r="3349" spans="1:106" ht="24">
      <c r="A3349" s="8" t="s">
        <v>5307</v>
      </c>
      <c r="B3349" s="8" t="s">
        <v>5308</v>
      </c>
      <c r="C3349" s="9" t="s">
        <v>7191</v>
      </c>
      <c r="D3349" s="9" t="s">
        <v>7126</v>
      </c>
      <c r="E3349" s="10" t="s">
        <v>7127</v>
      </c>
      <c r="F3349" s="10" t="s">
        <v>7126</v>
      </c>
      <c r="G3349" s="11">
        <v>1.04</v>
      </c>
      <c r="H3349" s="11">
        <v>1.04</v>
      </c>
      <c r="I3349" s="12">
        <v>9.0499999999999997E-2</v>
      </c>
      <c r="J3349" s="12">
        <v>0.15062</v>
      </c>
      <c r="K3349" s="12">
        <v>4.7E-2</v>
      </c>
      <c r="L3349" s="12">
        <v>0.10350000000000001</v>
      </c>
      <c r="M3349" s="12">
        <v>6.8320350000000002E-2</v>
      </c>
      <c r="N3349" s="12">
        <v>0.15062</v>
      </c>
      <c r="O3349" s="12">
        <v>-4.3267058823529436E-2</v>
      </c>
      <c r="P3349" s="12">
        <v>-0.22629359177554081</v>
      </c>
      <c r="Q3349" s="13">
        <v>6.05</v>
      </c>
      <c r="R3349" s="13">
        <v>0</v>
      </c>
      <c r="S3349" s="13">
        <v>0</v>
      </c>
      <c r="T3349" s="13">
        <v>0</v>
      </c>
      <c r="U3349" s="13">
        <v>6.05</v>
      </c>
      <c r="V3349" s="13">
        <v>8.3000000000000004E-2</v>
      </c>
      <c r="W3349" s="13">
        <v>5.9669999999999996</v>
      </c>
      <c r="X3349" s="14">
        <v>1.3719008264462811E-2</v>
      </c>
      <c r="Y3349" s="15">
        <v>0.61290322580645162</v>
      </c>
      <c r="Z3349" s="14">
        <v>0</v>
      </c>
      <c r="AA3349" s="14">
        <v>0</v>
      </c>
      <c r="AB3349" s="14">
        <v>0</v>
      </c>
      <c r="AC3349" s="14">
        <v>0</v>
      </c>
      <c r="AD3349" s="13">
        <v>0.39</v>
      </c>
      <c r="AE3349" s="15">
        <v>-0.84022222222222231</v>
      </c>
      <c r="AF3349" s="14">
        <v>0.15165750888103102</v>
      </c>
      <c r="AG3349" s="14" t="s">
        <v>7128</v>
      </c>
      <c r="AH3349" s="15">
        <v>0.49662921348314609</v>
      </c>
      <c r="AI3349" s="5" t="s">
        <v>7128</v>
      </c>
      <c r="AJ3349" s="15">
        <v>41.438356164383563</v>
      </c>
      <c r="AK3349" s="15">
        <v>41.438356164383563</v>
      </c>
      <c r="AL3349" s="15" t="s">
        <v>7128</v>
      </c>
      <c r="AM3349" s="15" t="s">
        <v>7128</v>
      </c>
      <c r="AN3349" s="15">
        <v>1.3972286374133949</v>
      </c>
      <c r="AO3349" s="15">
        <v>20.934256055363324</v>
      </c>
      <c r="AP3349" s="15" t="s">
        <v>7128</v>
      </c>
      <c r="AQ3349" s="15" t="s">
        <v>7128</v>
      </c>
      <c r="AR3349" s="15">
        <v>1.4049917588886272</v>
      </c>
      <c r="AS3349" s="15">
        <v>20.647058823529413</v>
      </c>
      <c r="AT3349" s="14">
        <v>0</v>
      </c>
      <c r="AU3349" s="14">
        <v>0</v>
      </c>
      <c r="AV3349" s="12" t="s">
        <v>7128</v>
      </c>
      <c r="AW3349" s="12" t="s">
        <v>7128</v>
      </c>
      <c r="AX3349" s="12" t="s">
        <v>7128</v>
      </c>
      <c r="AY3349" s="12" t="s">
        <v>7128</v>
      </c>
      <c r="AZ3349" s="14" t="s">
        <v>7128</v>
      </c>
      <c r="BA3349" s="14" t="s">
        <v>7128</v>
      </c>
      <c r="BB3349" s="14">
        <v>0.10735294117647057</v>
      </c>
      <c r="BC3349" s="14">
        <v>-7.5673591775540797E-2</v>
      </c>
      <c r="BD3349" s="14">
        <v>0.50519031141868509</v>
      </c>
      <c r="BE3349" s="14">
        <v>-0.41868512110726647</v>
      </c>
      <c r="BF3349" s="14">
        <v>0.16571428571428573</v>
      </c>
      <c r="BG3349" s="14" t="s">
        <v>7128</v>
      </c>
      <c r="BH3349" s="13">
        <v>0.14599999999999999</v>
      </c>
      <c r="BI3349" s="13">
        <v>0.14599999999999999</v>
      </c>
      <c r="BJ3349" s="13">
        <v>-0.121</v>
      </c>
      <c r="BK3349" s="13">
        <v>-0.121</v>
      </c>
      <c r="BL3349" s="13">
        <v>0.28899999999999998</v>
      </c>
      <c r="BM3349" s="13">
        <v>0.28899999999999998</v>
      </c>
      <c r="BN3349" s="13">
        <v>-0.108</v>
      </c>
      <c r="BO3349" s="13">
        <v>-0.108</v>
      </c>
      <c r="BP3349" s="13">
        <v>-0.10094857142857143</v>
      </c>
      <c r="BQ3349" s="13">
        <v>0</v>
      </c>
      <c r="BR3349" s="13">
        <v>0</v>
      </c>
      <c r="BS3349" s="13">
        <v>-2.1999999999999999E-2</v>
      </c>
      <c r="BT3349" s="14" t="s">
        <v>7128</v>
      </c>
      <c r="BU3349" s="13">
        <v>-7.8948571428571424E-2</v>
      </c>
      <c r="BV3349" s="13">
        <v>0.16799999999999998</v>
      </c>
      <c r="BW3349" s="13">
        <v>0.16799999999999998</v>
      </c>
      <c r="BX3349" s="13">
        <v>1.36</v>
      </c>
      <c r="BY3349" s="13">
        <v>1.3340000000000001</v>
      </c>
      <c r="BZ3349" s="13">
        <v>4.33</v>
      </c>
      <c r="CA3349" s="13">
        <v>4.2469999999999999</v>
      </c>
      <c r="CB3349" s="13">
        <v>0</v>
      </c>
      <c r="CC3349" s="15">
        <v>-0.94399999999999995</v>
      </c>
      <c r="CD3349" s="15" t="s">
        <v>7128</v>
      </c>
      <c r="CE3349" s="15">
        <v>0.36</v>
      </c>
      <c r="CF3349" s="15" t="s">
        <v>7128</v>
      </c>
      <c r="CG3349" s="15" t="s">
        <v>7128</v>
      </c>
      <c r="CH3349" s="13" t="s">
        <v>7128</v>
      </c>
      <c r="CI3349" s="13" t="s">
        <v>7128</v>
      </c>
      <c r="CJ3349" s="13">
        <v>0</v>
      </c>
      <c r="CK3349" s="12">
        <f t="shared" si="104"/>
        <v>0</v>
      </c>
      <c r="CL3349" s="36">
        <f t="shared" si="105"/>
        <v>6.8048033906286789E-2</v>
      </c>
      <c r="CM3349" s="13">
        <v>0.17499999999999999</v>
      </c>
      <c r="CN3349" s="13">
        <v>2.9000000000000001E-2</v>
      </c>
      <c r="CO3349" s="13">
        <v>0.14599999999999999</v>
      </c>
      <c r="CP3349" s="13">
        <v>6.05</v>
      </c>
      <c r="CQ3349" s="13" t="s">
        <v>7128</v>
      </c>
      <c r="CR3349" s="13" t="s">
        <v>7128</v>
      </c>
      <c r="CS3349" s="13" t="s">
        <v>7128</v>
      </c>
      <c r="CT3349" s="13">
        <v>2.4000000000000002E-3</v>
      </c>
      <c r="CU3349" s="13">
        <v>-0.1216</v>
      </c>
      <c r="CV3349" s="13">
        <v>4.2493999999999996</v>
      </c>
      <c r="CW3349" s="13">
        <v>-0.108</v>
      </c>
      <c r="CX3349" s="12">
        <v>0.10672342924251321</v>
      </c>
      <c r="CY3349" s="12">
        <v>-7.5912258947278405E-2</v>
      </c>
      <c r="CZ3349" s="15" t="s">
        <v>7128</v>
      </c>
      <c r="DA3349" s="20"/>
      <c r="DB3349" s="20"/>
    </row>
    <row r="3350" spans="1:106">
      <c r="A3350" s="8" t="s">
        <v>71</v>
      </c>
      <c r="B3350" s="8" t="s">
        <v>72</v>
      </c>
      <c r="C3350" s="9" t="s">
        <v>7132</v>
      </c>
      <c r="D3350" s="9" t="s">
        <v>7126</v>
      </c>
      <c r="E3350" s="10" t="s">
        <v>7127</v>
      </c>
      <c r="F3350" s="10" t="s">
        <v>7126</v>
      </c>
      <c r="G3350" s="11">
        <v>1.07</v>
      </c>
      <c r="H3350" s="11">
        <v>3.2430111382955489</v>
      </c>
      <c r="I3350" s="12">
        <v>9.0499999999999997E-2</v>
      </c>
      <c r="J3350" s="12">
        <v>0.34999250801574716</v>
      </c>
      <c r="K3350" s="12">
        <v>3.6999999999999998E-2</v>
      </c>
      <c r="L3350" s="12">
        <v>9.35E-2</v>
      </c>
      <c r="M3350" s="12">
        <v>6.1719349999999999E-2</v>
      </c>
      <c r="N3350" s="12">
        <v>0.15683227620443016</v>
      </c>
      <c r="O3350" s="12">
        <v>-0.54599379208261745</v>
      </c>
      <c r="P3350" s="12">
        <v>-7.286382526577366E-2</v>
      </c>
      <c r="Q3350" s="13">
        <v>6020.9</v>
      </c>
      <c r="R3350" s="13">
        <v>8.6539837043627905</v>
      </c>
      <c r="S3350" s="13">
        <v>12218.9</v>
      </c>
      <c r="T3350" s="13">
        <v>12227.553983704362</v>
      </c>
      <c r="U3350" s="13">
        <v>18248.453983704363</v>
      </c>
      <c r="V3350" s="13">
        <v>0</v>
      </c>
      <c r="W3350" s="13">
        <v>18248.453983704363</v>
      </c>
      <c r="X3350" s="14">
        <v>0</v>
      </c>
      <c r="Y3350" s="15">
        <v>0.41488177555907851</v>
      </c>
      <c r="Z3350" s="14">
        <v>0.46536741623015582</v>
      </c>
      <c r="AA3350" s="14">
        <v>0.67005972092887489</v>
      </c>
      <c r="AB3350" s="14">
        <v>0.87044342293677601</v>
      </c>
      <c r="AC3350" s="14">
        <v>2.0308515311173352</v>
      </c>
      <c r="AD3350" s="13">
        <v>2.0299999999999998</v>
      </c>
      <c r="AE3350" s="15">
        <v>2.9166666666666674</v>
      </c>
      <c r="AF3350" s="14">
        <v>0.31144823004794875</v>
      </c>
      <c r="AG3350" s="14">
        <v>0.5057020230159992</v>
      </c>
      <c r="AH3350" s="15">
        <v>0.41456166419019319</v>
      </c>
      <c r="AI3350" s="5">
        <v>2.9325489122999047</v>
      </c>
      <c r="AJ3350" s="15" t="s">
        <v>7128</v>
      </c>
      <c r="AK3350" s="15" t="s">
        <v>7128</v>
      </c>
      <c r="AL3350" s="15">
        <v>7.7186311787072235</v>
      </c>
      <c r="AM3350" s="15" t="s">
        <v>7128</v>
      </c>
      <c r="AN3350" s="15">
        <v>0.42861007296672005</v>
      </c>
      <c r="AO3350" s="15">
        <v>0.51064822275182975</v>
      </c>
      <c r="AP3350" s="15">
        <v>8.5010997656191218</v>
      </c>
      <c r="AQ3350" s="15">
        <v>5.5567257253144353</v>
      </c>
      <c r="AR3350" s="15">
        <v>0.69451632697013488</v>
      </c>
      <c r="AS3350" s="15">
        <v>1.5476989477897294</v>
      </c>
      <c r="AT3350" s="14" t="s">
        <v>7128</v>
      </c>
      <c r="AU3350" s="14">
        <v>0</v>
      </c>
      <c r="AV3350" s="12" t="s">
        <v>7128</v>
      </c>
      <c r="AW3350" s="12" t="s">
        <v>7128</v>
      </c>
      <c r="AX3350" s="12">
        <v>1.101</v>
      </c>
      <c r="AY3350" s="12">
        <v>0.59</v>
      </c>
      <c r="AZ3350" s="14">
        <v>0.107</v>
      </c>
      <c r="BA3350" s="14">
        <v>7.4099999999999999E-2</v>
      </c>
      <c r="BB3350" s="14">
        <v>-0.19600128406687023</v>
      </c>
      <c r="BC3350" s="14">
        <v>8.39684509386565E-2</v>
      </c>
      <c r="BD3350" s="14">
        <v>-0.20589532299763944</v>
      </c>
      <c r="BE3350" s="14">
        <v>0.18561008579771274</v>
      </c>
      <c r="BF3350" s="14">
        <v>0</v>
      </c>
      <c r="BG3350" s="14">
        <v>0.23670000000000002</v>
      </c>
      <c r="BH3350" s="13">
        <v>-2502.6999999999998</v>
      </c>
      <c r="BI3350" s="13">
        <v>-2381.1999999999998</v>
      </c>
      <c r="BJ3350" s="13">
        <v>2143.4</v>
      </c>
      <c r="BK3350" s="13">
        <v>2146.5992032591275</v>
      </c>
      <c r="BL3350" s="13">
        <v>11790.7</v>
      </c>
      <c r="BM3350" s="13">
        <v>11565.1</v>
      </c>
      <c r="BN3350" s="13">
        <v>3529.3</v>
      </c>
      <c r="BO3350" s="13">
        <v>3284.0299999999997</v>
      </c>
      <c r="BP3350" s="13">
        <v>2146.5992032591275</v>
      </c>
      <c r="BQ3350" s="13">
        <v>0</v>
      </c>
      <c r="BR3350" s="13">
        <v>0</v>
      </c>
      <c r="BS3350" s="13">
        <v>-1060.9000000000001</v>
      </c>
      <c r="BT3350" s="14">
        <v>-0.49422360652573721</v>
      </c>
      <c r="BU3350" s="13">
        <v>3207.4992032591276</v>
      </c>
      <c r="BV3350" s="13">
        <v>-1320.2999999999997</v>
      </c>
      <c r="BW3350" s="13">
        <v>-1320.2999999999997</v>
      </c>
      <c r="BX3350" s="13">
        <v>12148.9</v>
      </c>
      <c r="BY3350" s="13">
        <v>25564.353983704361</v>
      </c>
      <c r="BZ3350" s="13">
        <v>14047.5</v>
      </c>
      <c r="CA3350" s="13">
        <v>26275.053983704362</v>
      </c>
      <c r="CB3350" s="13">
        <v>0</v>
      </c>
      <c r="CC3350" s="15">
        <v>1.05</v>
      </c>
      <c r="CD3350" s="15">
        <v>1.05</v>
      </c>
      <c r="CE3350" s="15">
        <v>0.36</v>
      </c>
      <c r="CF3350" s="15">
        <v>0.90302134944571644</v>
      </c>
      <c r="CG3350" s="15">
        <v>0.70608959410857797</v>
      </c>
      <c r="CH3350" s="13">
        <v>686.08571428571429</v>
      </c>
      <c r="CI3350" s="13">
        <v>541.85714285714278</v>
      </c>
      <c r="CJ3350" s="13">
        <v>0</v>
      </c>
      <c r="CK3350" s="12">
        <f t="shared" si="104"/>
        <v>0</v>
      </c>
      <c r="CL3350" s="36">
        <f t="shared" si="105"/>
        <v>0.44874122836484087</v>
      </c>
      <c r="CM3350" s="13" t="s">
        <v>7128</v>
      </c>
      <c r="CN3350" s="13" t="s">
        <v>7128</v>
      </c>
      <c r="CO3350" s="13" t="s">
        <v>7128</v>
      </c>
      <c r="CP3350" s="13" t="s">
        <v>7128</v>
      </c>
      <c r="CQ3350" s="13">
        <v>3284.0299999999997</v>
      </c>
      <c r="CR3350" s="13">
        <v>18248.453983704363</v>
      </c>
      <c r="CS3350" s="13" t="s">
        <v>7128</v>
      </c>
      <c r="CT3350" s="13">
        <v>0</v>
      </c>
      <c r="CU3350" s="13">
        <v>2146.5992032591275</v>
      </c>
      <c r="CV3350" s="13">
        <v>26275.053983704362</v>
      </c>
      <c r="CW3350" s="13">
        <v>3529.3</v>
      </c>
      <c r="CX3350" s="12">
        <v>-0.19600128406687023</v>
      </c>
      <c r="CY3350" s="12">
        <v>8.39684509386565E-2</v>
      </c>
      <c r="CZ3350" s="15">
        <v>5.1705590297521784</v>
      </c>
      <c r="DA3350" s="20"/>
      <c r="DB3350" s="20"/>
    </row>
    <row r="3351" spans="1:106" ht="24">
      <c r="A3351" s="8" t="s">
        <v>3579</v>
      </c>
      <c r="B3351" s="8" t="s">
        <v>3580</v>
      </c>
      <c r="C3351" s="9" t="s">
        <v>7178</v>
      </c>
      <c r="D3351" s="9" t="s">
        <v>7126</v>
      </c>
      <c r="E3351" s="10" t="s">
        <v>7127</v>
      </c>
      <c r="F3351" s="10" t="s">
        <v>7126</v>
      </c>
      <c r="G3351" s="11">
        <v>1.1000000000000001</v>
      </c>
      <c r="H3351" s="11">
        <v>1.1000000000000001</v>
      </c>
      <c r="I3351" s="12">
        <v>9.0499999999999997E-2</v>
      </c>
      <c r="J3351" s="12">
        <v>0.15604999999999999</v>
      </c>
      <c r="K3351" s="12">
        <v>4.7E-2</v>
      </c>
      <c r="L3351" s="12">
        <v>0.10350000000000001</v>
      </c>
      <c r="M3351" s="12">
        <v>6.8320350000000002E-2</v>
      </c>
      <c r="N3351" s="12">
        <v>0.15604999999999999</v>
      </c>
      <c r="O3351" s="12">
        <v>-7.0912385321100904E-2</v>
      </c>
      <c r="P3351" s="12">
        <v>-4.2324509803921564E-2</v>
      </c>
      <c r="Q3351" s="13">
        <v>4.3499999999999996</v>
      </c>
      <c r="R3351" s="13">
        <v>0</v>
      </c>
      <c r="S3351" s="13">
        <v>0</v>
      </c>
      <c r="T3351" s="13">
        <v>0</v>
      </c>
      <c r="U3351" s="13">
        <v>4.3499999999999996</v>
      </c>
      <c r="V3351" s="13">
        <v>0.49</v>
      </c>
      <c r="W3351" s="13">
        <v>3.8599999999999994</v>
      </c>
      <c r="X3351" s="14">
        <v>0.11264367816091955</v>
      </c>
      <c r="Y3351" s="15">
        <v>0.36764705882352944</v>
      </c>
      <c r="Z3351" s="14">
        <v>0</v>
      </c>
      <c r="AA3351" s="14">
        <v>0</v>
      </c>
      <c r="AB3351" s="14">
        <v>0</v>
      </c>
      <c r="AC3351" s="14">
        <v>0</v>
      </c>
      <c r="AD3351" s="13">
        <v>0.31900000000000001</v>
      </c>
      <c r="AE3351" s="15">
        <v>0.11361111111111113</v>
      </c>
      <c r="AF3351" s="14" t="s">
        <v>7128</v>
      </c>
      <c r="AG3351" s="14" t="s">
        <v>7128</v>
      </c>
      <c r="AH3351" s="15">
        <v>0.51983298538622136</v>
      </c>
      <c r="AI3351" s="5" t="s">
        <v>7128</v>
      </c>
      <c r="AJ3351" s="15">
        <v>9.3749999999999982</v>
      </c>
      <c r="AK3351" s="15">
        <v>9.3749999999999982</v>
      </c>
      <c r="AL3351" s="15" t="s">
        <v>7128</v>
      </c>
      <c r="AM3351" s="15" t="s">
        <v>7128</v>
      </c>
      <c r="AN3351" s="15">
        <v>0.8269961977186312</v>
      </c>
      <c r="AO3351" s="15">
        <v>0.40654205607476634</v>
      </c>
      <c r="AP3351" s="15">
        <v>5.965996908809891</v>
      </c>
      <c r="AQ3351" s="15">
        <v>2.4276729559748422</v>
      </c>
      <c r="AR3351" s="15">
        <v>0.80922431865828093</v>
      </c>
      <c r="AS3351" s="15">
        <v>0.36074766355140186</v>
      </c>
      <c r="AT3351" s="14">
        <v>0</v>
      </c>
      <c r="AU3351" s="14">
        <v>0</v>
      </c>
      <c r="AV3351" s="12">
        <v>0.499</v>
      </c>
      <c r="AW3351" s="12">
        <v>1.1279999999999999</v>
      </c>
      <c r="AX3351" s="12">
        <v>0.38799999999999996</v>
      </c>
      <c r="AY3351" s="12">
        <v>0.32299999999999995</v>
      </c>
      <c r="AZ3351" s="14" t="s">
        <v>7128</v>
      </c>
      <c r="BA3351" s="14" t="s">
        <v>7128</v>
      </c>
      <c r="BB3351" s="14">
        <v>8.513761467889909E-2</v>
      </c>
      <c r="BC3351" s="14">
        <v>0.11372549019607843</v>
      </c>
      <c r="BD3351" s="14">
        <v>4.3364485981308418E-2</v>
      </c>
      <c r="BE3351" s="14">
        <v>6.0467289719626172E-2</v>
      </c>
      <c r="BF3351" s="14">
        <v>0.28284389489953632</v>
      </c>
      <c r="BG3351" s="14">
        <v>1.41E-2</v>
      </c>
      <c r="BH3351" s="13">
        <v>0.46400000000000002</v>
      </c>
      <c r="BI3351" s="13">
        <v>0.46400000000000002</v>
      </c>
      <c r="BJ3351" s="13">
        <v>0.64700000000000002</v>
      </c>
      <c r="BK3351" s="13">
        <v>0.64700000000000002</v>
      </c>
      <c r="BL3351" s="13">
        <v>10.7</v>
      </c>
      <c r="BM3351" s="13">
        <v>10.7</v>
      </c>
      <c r="BN3351" s="13">
        <v>1.59</v>
      </c>
      <c r="BO3351" s="13">
        <v>1.59</v>
      </c>
      <c r="BP3351" s="13">
        <v>0.46400000000000002</v>
      </c>
      <c r="BQ3351" s="13">
        <v>0</v>
      </c>
      <c r="BR3351" s="13">
        <v>0</v>
      </c>
      <c r="BS3351" s="13">
        <v>-1.36</v>
      </c>
      <c r="BT3351" s="14">
        <v>-2.9310344827586206</v>
      </c>
      <c r="BU3351" s="13">
        <v>1.8240000000000001</v>
      </c>
      <c r="BV3351" s="13">
        <v>1.8240000000000001</v>
      </c>
      <c r="BW3351" s="13">
        <v>1.8240000000000001</v>
      </c>
      <c r="BX3351" s="13">
        <v>5.45</v>
      </c>
      <c r="BY3351" s="13">
        <v>4.08</v>
      </c>
      <c r="BZ3351" s="13">
        <v>5.26</v>
      </c>
      <c r="CA3351" s="13">
        <v>4.7699999999999996</v>
      </c>
      <c r="CB3351" s="13">
        <v>0</v>
      </c>
      <c r="CC3351" s="15">
        <v>9.7000000000000003E-2</v>
      </c>
      <c r="CD3351" s="15">
        <v>-7.2999999999999995E-2</v>
      </c>
      <c r="CE3351" s="15">
        <v>0.36</v>
      </c>
      <c r="CF3351" s="15" t="s">
        <v>7128</v>
      </c>
      <c r="CG3351" s="15" t="s">
        <v>7128</v>
      </c>
      <c r="CH3351" s="13" t="s">
        <v>7128</v>
      </c>
      <c r="CI3351" s="13" t="s">
        <v>7128</v>
      </c>
      <c r="CJ3351" s="13">
        <v>0</v>
      </c>
      <c r="CK3351" s="12">
        <f t="shared" si="104"/>
        <v>0</v>
      </c>
      <c r="CL3351" s="36">
        <f t="shared" si="105"/>
        <v>2.2431865828092246</v>
      </c>
      <c r="CM3351" s="13">
        <v>0.64700000000000002</v>
      </c>
      <c r="CN3351" s="13">
        <v>0.183</v>
      </c>
      <c r="CO3351" s="13">
        <v>0.46400000000000002</v>
      </c>
      <c r="CP3351" s="13">
        <v>4.3499999999999996</v>
      </c>
      <c r="CQ3351" s="13">
        <v>1.59</v>
      </c>
      <c r="CR3351" s="13">
        <v>3.8599999999999994</v>
      </c>
      <c r="CS3351" s="13" t="s">
        <v>7128</v>
      </c>
      <c r="CT3351" s="13">
        <v>0</v>
      </c>
      <c r="CU3351" s="13">
        <v>0.64700000000000002</v>
      </c>
      <c r="CV3351" s="13">
        <v>4.7699999999999996</v>
      </c>
      <c r="CW3351" s="13">
        <v>1.59</v>
      </c>
      <c r="CX3351" s="12">
        <v>8.513761467889909E-2</v>
      </c>
      <c r="CY3351" s="12">
        <v>0.11372549019607843</v>
      </c>
      <c r="CZ3351" s="15">
        <v>2.4276729559748422</v>
      </c>
      <c r="DA3351" s="20"/>
      <c r="DB3351" s="20"/>
    </row>
    <row r="3352" spans="1:106" ht="24">
      <c r="A3352" s="8" t="s">
        <v>3187</v>
      </c>
      <c r="B3352" s="8" t="s">
        <v>3188</v>
      </c>
      <c r="C3352" s="9" t="s">
        <v>7170</v>
      </c>
      <c r="D3352" s="9" t="s">
        <v>7126</v>
      </c>
      <c r="E3352" s="10" t="s">
        <v>7127</v>
      </c>
      <c r="F3352" s="10" t="s">
        <v>7126</v>
      </c>
      <c r="G3352" s="11">
        <v>1.06</v>
      </c>
      <c r="H3352" s="11">
        <v>1.06</v>
      </c>
      <c r="I3352" s="12">
        <v>9.0499999999999997E-2</v>
      </c>
      <c r="J3352" s="12">
        <v>0.15243000000000001</v>
      </c>
      <c r="K3352" s="12">
        <v>4.7E-2</v>
      </c>
      <c r="L3352" s="12">
        <v>0.10350000000000001</v>
      </c>
      <c r="M3352" s="12">
        <v>6.8320350000000002E-2</v>
      </c>
      <c r="N3352" s="12">
        <v>0.15243000000000001</v>
      </c>
      <c r="O3352" s="12" t="s">
        <v>7128</v>
      </c>
      <c r="P3352" s="12" t="s">
        <v>7128</v>
      </c>
      <c r="Q3352" s="13">
        <v>4.37</v>
      </c>
      <c r="R3352" s="13">
        <v>0</v>
      </c>
      <c r="S3352" s="13">
        <v>0</v>
      </c>
      <c r="T3352" s="13">
        <v>0</v>
      </c>
      <c r="U3352" s="13">
        <v>4.37</v>
      </c>
      <c r="V3352" s="13">
        <v>0</v>
      </c>
      <c r="W3352" s="13">
        <v>4.37</v>
      </c>
      <c r="X3352" s="14">
        <v>0</v>
      </c>
      <c r="Y3352" s="15">
        <v>9.8619329388560148E-2</v>
      </c>
      <c r="Z3352" s="14" t="s">
        <v>7128</v>
      </c>
      <c r="AA3352" s="14">
        <v>0</v>
      </c>
      <c r="AB3352" s="14" t="s">
        <v>7128</v>
      </c>
      <c r="AC3352" s="14">
        <v>0</v>
      </c>
      <c r="AD3352" s="13">
        <v>0.86099999999999999</v>
      </c>
      <c r="AE3352" s="15">
        <v>0.730527777777778</v>
      </c>
      <c r="AF3352" s="14" t="s">
        <v>7128</v>
      </c>
      <c r="AG3352" s="14" t="s">
        <v>7128</v>
      </c>
      <c r="AH3352" s="15">
        <v>0.31475186947654654</v>
      </c>
      <c r="AI3352" s="5" t="s">
        <v>7128</v>
      </c>
      <c r="AJ3352" s="15">
        <v>14.615384615384617</v>
      </c>
      <c r="AK3352" s="15">
        <v>14.615384615384617</v>
      </c>
      <c r="AL3352" s="15" t="s">
        <v>7128</v>
      </c>
      <c r="AM3352" s="15" t="s">
        <v>7128</v>
      </c>
      <c r="AN3352" s="15" t="s">
        <v>7128</v>
      </c>
      <c r="AO3352" s="15">
        <v>0.24971428571428572</v>
      </c>
      <c r="AP3352" s="15" t="s">
        <v>7128</v>
      </c>
      <c r="AQ3352" s="15" t="s">
        <v>7128</v>
      </c>
      <c r="AR3352" s="15" t="s">
        <v>7128</v>
      </c>
      <c r="AS3352" s="15">
        <v>0.24971428571428572</v>
      </c>
      <c r="AT3352" s="14">
        <v>0</v>
      </c>
      <c r="AU3352" s="14">
        <v>0</v>
      </c>
      <c r="AV3352" s="12" t="s">
        <v>7128</v>
      </c>
      <c r="AW3352" s="12">
        <v>0.312</v>
      </c>
      <c r="AX3352" s="12">
        <v>3.8400000000000001E-3</v>
      </c>
      <c r="AY3352" s="12">
        <v>1.81E-3</v>
      </c>
      <c r="AZ3352" s="14" t="s">
        <v>7128</v>
      </c>
      <c r="BA3352" s="14" t="s">
        <v>7128</v>
      </c>
      <c r="BB3352" s="14" t="s">
        <v>7128</v>
      </c>
      <c r="BC3352" s="14" t="s">
        <v>7128</v>
      </c>
      <c r="BD3352" s="14">
        <v>1.7085714285714284E-2</v>
      </c>
      <c r="BE3352" s="14">
        <v>-0.11771428571428572</v>
      </c>
      <c r="BF3352" s="14">
        <v>0</v>
      </c>
      <c r="BG3352" s="14" t="s">
        <v>7128</v>
      </c>
      <c r="BH3352" s="13">
        <v>0.29899999999999999</v>
      </c>
      <c r="BI3352" s="13">
        <v>0.29899999999999999</v>
      </c>
      <c r="BJ3352" s="13">
        <v>-2.06</v>
      </c>
      <c r="BK3352" s="13">
        <v>-2.06</v>
      </c>
      <c r="BL3352" s="13">
        <v>17.5</v>
      </c>
      <c r="BM3352" s="13">
        <v>17.5</v>
      </c>
      <c r="BN3352" s="13">
        <v>-0.86399999999999999</v>
      </c>
      <c r="BO3352" s="13">
        <v>-0.86399999999999999</v>
      </c>
      <c r="BP3352" s="13">
        <v>-2.06</v>
      </c>
      <c r="BQ3352" s="13">
        <v>0</v>
      </c>
      <c r="BR3352" s="13">
        <v>0</v>
      </c>
      <c r="BS3352" s="13">
        <v>-1.59</v>
      </c>
      <c r="BT3352" s="14" t="s">
        <v>7128</v>
      </c>
      <c r="BU3352" s="13">
        <v>-0.47</v>
      </c>
      <c r="BV3352" s="13">
        <v>1.889</v>
      </c>
      <c r="BW3352" s="13">
        <v>1.889</v>
      </c>
      <c r="BX3352" s="13">
        <v>0</v>
      </c>
      <c r="BY3352" s="13">
        <v>0</v>
      </c>
      <c r="BZ3352" s="13">
        <v>0</v>
      </c>
      <c r="CA3352" s="13">
        <v>0</v>
      </c>
      <c r="CB3352" s="13">
        <v>0</v>
      </c>
      <c r="CC3352" s="15">
        <v>-6.8000000000000005E-2</v>
      </c>
      <c r="CD3352" s="15">
        <v>0.93500000000000005</v>
      </c>
      <c r="CE3352" s="15">
        <v>0.36</v>
      </c>
      <c r="CF3352" s="15" t="s">
        <v>7128</v>
      </c>
      <c r="CG3352" s="15" t="s">
        <v>7128</v>
      </c>
      <c r="CH3352" s="13" t="s">
        <v>7128</v>
      </c>
      <c r="CI3352" s="13" t="s">
        <v>7128</v>
      </c>
      <c r="CJ3352" s="13">
        <v>0</v>
      </c>
      <c r="CK3352" s="12">
        <f t="shared" si="104"/>
        <v>0</v>
      </c>
      <c r="CL3352" s="36" t="str">
        <f t="shared" si="105"/>
        <v>NA</v>
      </c>
      <c r="CM3352" s="13" t="s">
        <v>7128</v>
      </c>
      <c r="CN3352" s="13" t="s">
        <v>7128</v>
      </c>
      <c r="CO3352" s="13">
        <v>0.29899999999999999</v>
      </c>
      <c r="CP3352" s="13">
        <v>4.37</v>
      </c>
      <c r="CQ3352" s="13" t="s">
        <v>7128</v>
      </c>
      <c r="CR3352" s="13" t="s">
        <v>7128</v>
      </c>
      <c r="CS3352" s="13" t="s">
        <v>7128</v>
      </c>
      <c r="CT3352" s="13">
        <v>0.2712</v>
      </c>
      <c r="CU3352" s="13">
        <v>-2.2254</v>
      </c>
      <c r="CV3352" s="13">
        <v>0.2712</v>
      </c>
      <c r="CW3352" s="13">
        <v>-0.86399999999999999</v>
      </c>
      <c r="CX3352" s="12" t="s">
        <v>7128</v>
      </c>
      <c r="CY3352" s="12" t="s">
        <v>7128</v>
      </c>
      <c r="CZ3352" s="15" t="s">
        <v>7128</v>
      </c>
      <c r="DA3352" s="20"/>
      <c r="DB3352" s="20"/>
    </row>
    <row r="3353" spans="1:106" ht="24">
      <c r="A3353" s="8" t="s">
        <v>6455</v>
      </c>
      <c r="B3353" s="8" t="s">
        <v>6456</v>
      </c>
      <c r="C3353" s="9" t="s">
        <v>7177</v>
      </c>
      <c r="D3353" s="9" t="s">
        <v>7126</v>
      </c>
      <c r="E3353" s="10" t="s">
        <v>7127</v>
      </c>
      <c r="F3353" s="10" t="s">
        <v>7126</v>
      </c>
      <c r="G3353" s="11">
        <v>0.74</v>
      </c>
      <c r="H3353" s="11">
        <v>0.74</v>
      </c>
      <c r="I3353" s="12">
        <v>9.0499999999999997E-2</v>
      </c>
      <c r="J3353" s="12">
        <v>0.12347</v>
      </c>
      <c r="K3353" s="12">
        <v>4.7E-2</v>
      </c>
      <c r="L3353" s="12">
        <v>0.10350000000000001</v>
      </c>
      <c r="M3353" s="12">
        <v>6.8320350000000002E-2</v>
      </c>
      <c r="N3353" s="12">
        <v>0.12347</v>
      </c>
      <c r="O3353" s="12">
        <v>-0.12347</v>
      </c>
      <c r="P3353" s="12">
        <v>-0.12347</v>
      </c>
      <c r="Q3353" s="13">
        <v>4.3899999999999997</v>
      </c>
      <c r="R3353" s="13">
        <v>0</v>
      </c>
      <c r="S3353" s="13">
        <v>0</v>
      </c>
      <c r="T3353" s="13">
        <v>0</v>
      </c>
      <c r="U3353" s="13">
        <v>4.3899999999999997</v>
      </c>
      <c r="V3353" s="13">
        <v>0</v>
      </c>
      <c r="W3353" s="13">
        <v>4.3899999999999997</v>
      </c>
      <c r="X3353" s="14">
        <v>0</v>
      </c>
      <c r="Y3353" s="15">
        <v>1.4521800281293953</v>
      </c>
      <c r="Z3353" s="14" t="s">
        <v>7128</v>
      </c>
      <c r="AA3353" s="14">
        <v>0</v>
      </c>
      <c r="AB3353" s="14" t="s">
        <v>7128</v>
      </c>
      <c r="AC3353" s="14">
        <v>0</v>
      </c>
      <c r="AD3353" s="13">
        <v>6.2E-2</v>
      </c>
      <c r="AE3353" s="15">
        <v>2.2438055555555558</v>
      </c>
      <c r="AF3353" s="14">
        <v>8.9442719099991588E-2</v>
      </c>
      <c r="AG3353" s="14">
        <v>0.87374356220804283</v>
      </c>
      <c r="AH3353" s="15">
        <v>0.40909090909090906</v>
      </c>
      <c r="AI3353" s="5" t="s">
        <v>7128</v>
      </c>
      <c r="AJ3353" s="15">
        <v>11.343669250645993</v>
      </c>
      <c r="AK3353" s="15" t="s">
        <v>7128</v>
      </c>
      <c r="AL3353" s="15" t="s">
        <v>7128</v>
      </c>
      <c r="AM3353" s="15" t="s">
        <v>7128</v>
      </c>
      <c r="AN3353" s="15" t="s">
        <v>7128</v>
      </c>
      <c r="AO3353" s="15">
        <v>0.39909090909090905</v>
      </c>
      <c r="AP3353" s="15" t="s">
        <v>7128</v>
      </c>
      <c r="AQ3353" s="15" t="s">
        <v>7128</v>
      </c>
      <c r="AR3353" s="15" t="s">
        <v>7128</v>
      </c>
      <c r="AS3353" s="15">
        <v>0.39909090909090905</v>
      </c>
      <c r="AT3353" s="14" t="s">
        <v>7128</v>
      </c>
      <c r="AU3353" s="14">
        <v>0</v>
      </c>
      <c r="AV3353" s="12" t="s">
        <v>7128</v>
      </c>
      <c r="AW3353" s="12" t="s">
        <v>7128</v>
      </c>
      <c r="AX3353" s="12" t="s">
        <v>7128</v>
      </c>
      <c r="AY3353" s="12" t="s">
        <v>7128</v>
      </c>
      <c r="AZ3353" s="14" t="s">
        <v>7128</v>
      </c>
      <c r="BA3353" s="14" t="s">
        <v>7128</v>
      </c>
      <c r="BB3353" s="14">
        <v>0</v>
      </c>
      <c r="BC3353" s="14">
        <v>0</v>
      </c>
      <c r="BD3353" s="14" t="s">
        <v>7128</v>
      </c>
      <c r="BE3353" s="14" t="s">
        <v>7128</v>
      </c>
      <c r="BF3353" s="14">
        <v>0</v>
      </c>
      <c r="BG3353" s="14">
        <v>0.18030000000000002</v>
      </c>
      <c r="BH3353" s="13">
        <v>0.38700000000000001</v>
      </c>
      <c r="BI3353" s="13">
        <v>0</v>
      </c>
      <c r="BJ3353" s="13">
        <v>0</v>
      </c>
      <c r="BK3353" s="13">
        <v>0</v>
      </c>
      <c r="BL3353" s="13">
        <v>11</v>
      </c>
      <c r="BM3353" s="13">
        <v>0</v>
      </c>
      <c r="BN3353" s="13">
        <v>0.70199999999999996</v>
      </c>
      <c r="BO3353" s="13">
        <v>0</v>
      </c>
      <c r="BP3353" s="13">
        <v>0</v>
      </c>
      <c r="BQ3353" s="13">
        <v>0</v>
      </c>
      <c r="BR3353" s="13">
        <v>0</v>
      </c>
      <c r="BS3353" s="13">
        <v>0</v>
      </c>
      <c r="BT3353" s="14" t="s">
        <v>7128</v>
      </c>
      <c r="BU3353" s="13">
        <v>0</v>
      </c>
      <c r="BV3353" s="13">
        <v>0</v>
      </c>
      <c r="BW3353" s="13">
        <v>0</v>
      </c>
      <c r="BX3353" s="13">
        <v>7.19</v>
      </c>
      <c r="BY3353" s="13">
        <v>7.3390000000000004</v>
      </c>
      <c r="BZ3353" s="13">
        <v>0</v>
      </c>
      <c r="CA3353" s="13">
        <v>0</v>
      </c>
      <c r="CB3353" s="13">
        <v>0</v>
      </c>
      <c r="CC3353" s="15">
        <v>0.52100000000000002</v>
      </c>
      <c r="CD3353" s="15">
        <v>1.39</v>
      </c>
      <c r="CE3353" s="15">
        <v>0.36</v>
      </c>
      <c r="CF3353" s="15" t="s">
        <v>7128</v>
      </c>
      <c r="CG3353" s="15" t="s">
        <v>7128</v>
      </c>
      <c r="CH3353" s="13" t="s">
        <v>7128</v>
      </c>
      <c r="CI3353" s="13" t="s">
        <v>7128</v>
      </c>
      <c r="CJ3353" s="13">
        <v>0</v>
      </c>
      <c r="CK3353" s="12">
        <f t="shared" si="104"/>
        <v>0</v>
      </c>
      <c r="CL3353" s="36" t="str">
        <f t="shared" si="105"/>
        <v>NA</v>
      </c>
      <c r="CM3353" s="13" t="s">
        <v>7128</v>
      </c>
      <c r="CN3353" s="13" t="s">
        <v>7128</v>
      </c>
      <c r="CO3353" s="13" t="s">
        <v>7128</v>
      </c>
      <c r="CP3353" s="13" t="s">
        <v>7128</v>
      </c>
      <c r="CQ3353" s="13" t="s">
        <v>7128</v>
      </c>
      <c r="CR3353" s="13" t="s">
        <v>7128</v>
      </c>
      <c r="CS3353" s="13" t="s">
        <v>7128</v>
      </c>
      <c r="CT3353" s="13">
        <v>4.1999999999999997E-3</v>
      </c>
      <c r="CU3353" s="13">
        <v>-1.4000000000000002E-3</v>
      </c>
      <c r="CV3353" s="13">
        <v>4.1999999999999997E-3</v>
      </c>
      <c r="CW3353" s="13">
        <v>0.70199999999999996</v>
      </c>
      <c r="CX3353" s="12">
        <v>-1.9460120652748048E-4</v>
      </c>
      <c r="CY3353" s="12">
        <v>-1.9065257653339145E-4</v>
      </c>
      <c r="CZ3353" s="15">
        <v>6.2535612535612533</v>
      </c>
      <c r="DA3353" s="20"/>
      <c r="DB3353" s="20"/>
    </row>
    <row r="3354" spans="1:106" ht="24">
      <c r="A3354" s="8" t="s">
        <v>6105</v>
      </c>
      <c r="B3354" s="8" t="s">
        <v>6106</v>
      </c>
      <c r="C3354" s="9" t="s">
        <v>7174</v>
      </c>
      <c r="D3354" s="9" t="s">
        <v>7126</v>
      </c>
      <c r="E3354" s="10" t="s">
        <v>7127</v>
      </c>
      <c r="F3354" s="10" t="s">
        <v>7126</v>
      </c>
      <c r="G3354" s="11">
        <v>0.45</v>
      </c>
      <c r="H3354" s="11">
        <v>0.46522058823529416</v>
      </c>
      <c r="I3354" s="12">
        <v>9.0499999999999997E-2</v>
      </c>
      <c r="J3354" s="12">
        <v>9.8602463235294119E-2</v>
      </c>
      <c r="K3354" s="12">
        <v>4.7E-2</v>
      </c>
      <c r="L3354" s="12">
        <v>0.10350000000000001</v>
      </c>
      <c r="M3354" s="12">
        <v>6.8320350000000002E-2</v>
      </c>
      <c r="N3354" s="12">
        <v>9.6683761845730035E-2</v>
      </c>
      <c r="O3354" s="12">
        <v>-9.4377111122618068E-2</v>
      </c>
      <c r="P3354" s="12">
        <v>-0.10700271118906962</v>
      </c>
      <c r="Q3354" s="13">
        <v>2.38</v>
      </c>
      <c r="R3354" s="13">
        <v>0</v>
      </c>
      <c r="S3354" s="13">
        <v>0.161</v>
      </c>
      <c r="T3354" s="13">
        <v>0.161</v>
      </c>
      <c r="U3354" s="13">
        <v>2.5409999999999999</v>
      </c>
      <c r="V3354" s="13">
        <v>1.7000000000000001E-2</v>
      </c>
      <c r="W3354" s="13">
        <v>2.524</v>
      </c>
      <c r="X3354" s="14">
        <v>6.6902794175521451E-3</v>
      </c>
      <c r="Y3354" s="15">
        <v>0.10101010101010101</v>
      </c>
      <c r="Z3354" s="14">
        <v>7.2817729534147446E-2</v>
      </c>
      <c r="AA3354" s="14">
        <v>6.3360881542699726E-2</v>
      </c>
      <c r="AB3354" s="14">
        <v>7.8536585365853673E-2</v>
      </c>
      <c r="AC3354" s="14">
        <v>6.7647058823529421E-2</v>
      </c>
      <c r="AD3354" s="13">
        <v>3.4000000000000002E-2</v>
      </c>
      <c r="AE3354" s="15">
        <v>1.2533888888888889</v>
      </c>
      <c r="AF3354" s="14">
        <v>0.11832159566199232</v>
      </c>
      <c r="AG3354" s="14">
        <v>0.80881262177519031</v>
      </c>
      <c r="AH3354" s="15">
        <v>0.42857142857142866</v>
      </c>
      <c r="AI3354" s="5" t="s">
        <v>7128</v>
      </c>
      <c r="AJ3354" s="15">
        <v>264.44444444444446</v>
      </c>
      <c r="AK3354" s="15">
        <v>264.44444444444446</v>
      </c>
      <c r="AL3354" s="15" t="s">
        <v>7128</v>
      </c>
      <c r="AM3354" s="15" t="s">
        <v>7128</v>
      </c>
      <c r="AN3354" s="15">
        <v>1.1609756097560977</v>
      </c>
      <c r="AO3354" s="15">
        <v>11.173708920187794</v>
      </c>
      <c r="AP3354" s="15" t="s">
        <v>7128</v>
      </c>
      <c r="AQ3354" s="15" t="s">
        <v>7128</v>
      </c>
      <c r="AR3354" s="15">
        <v>1.1504102096627165</v>
      </c>
      <c r="AS3354" s="15">
        <v>11.849765258215962</v>
      </c>
      <c r="AT3354" s="14">
        <v>0</v>
      </c>
      <c r="AU3354" s="14">
        <v>0</v>
      </c>
      <c r="AV3354" s="12">
        <v>-0.26899999999999996</v>
      </c>
      <c r="AW3354" s="12">
        <v>-0.159</v>
      </c>
      <c r="AX3354" s="12">
        <v>-7.9899999999999999E-2</v>
      </c>
      <c r="AY3354" s="12">
        <v>-0.27600000000000002</v>
      </c>
      <c r="AZ3354" s="14" t="s">
        <v>7128</v>
      </c>
      <c r="BA3354" s="14" t="s">
        <v>7128</v>
      </c>
      <c r="BB3354" s="14">
        <v>4.2253521126760559E-3</v>
      </c>
      <c r="BC3354" s="14">
        <v>-1.0318949343339589E-2</v>
      </c>
      <c r="BD3354" s="14">
        <v>4.2253521126760563E-2</v>
      </c>
      <c r="BE3354" s="14">
        <v>-0.20657276995305163</v>
      </c>
      <c r="BF3354" s="14">
        <v>0.5</v>
      </c>
      <c r="BG3354" s="14">
        <v>3.04E-2</v>
      </c>
      <c r="BH3354" s="13">
        <v>8.9999999999999993E-3</v>
      </c>
      <c r="BI3354" s="13">
        <v>8.9999999999999993E-3</v>
      </c>
      <c r="BJ3354" s="13">
        <v>-4.3999999999999997E-2</v>
      </c>
      <c r="BK3354" s="13">
        <v>-4.3999999999999997E-2</v>
      </c>
      <c r="BL3354" s="13">
        <v>0.21299999999999999</v>
      </c>
      <c r="BM3354" s="13">
        <v>0.21299999999999999</v>
      </c>
      <c r="BN3354" s="13">
        <v>-4.1000000000000002E-2</v>
      </c>
      <c r="BO3354" s="13">
        <v>-4.1000000000000002E-2</v>
      </c>
      <c r="BP3354" s="13">
        <v>-2.1999999999999999E-2</v>
      </c>
      <c r="BQ3354" s="13">
        <v>0</v>
      </c>
      <c r="BR3354" s="13">
        <v>0</v>
      </c>
      <c r="BS3354" s="13">
        <v>-1.7999999999999999E-2</v>
      </c>
      <c r="BT3354" s="14" t="s">
        <v>7128</v>
      </c>
      <c r="BU3354" s="13">
        <v>-4.0000000000000001E-3</v>
      </c>
      <c r="BV3354" s="13">
        <v>2.6999999999999996E-2</v>
      </c>
      <c r="BW3354" s="13">
        <v>2.6999999999999996E-2</v>
      </c>
      <c r="BX3354" s="13">
        <v>2.13</v>
      </c>
      <c r="BY3354" s="13">
        <v>2.1319999999999997</v>
      </c>
      <c r="BZ3354" s="13">
        <v>2.0499999999999998</v>
      </c>
      <c r="CA3354" s="13">
        <v>2.194</v>
      </c>
      <c r="CB3354" s="13">
        <v>0</v>
      </c>
      <c r="CC3354" s="15">
        <v>0.63800000000000001</v>
      </c>
      <c r="CD3354" s="15">
        <v>7.1999999999999995E-2</v>
      </c>
      <c r="CE3354" s="15">
        <v>0.36</v>
      </c>
      <c r="CF3354" s="15" t="s">
        <v>7128</v>
      </c>
      <c r="CG3354" s="15" t="s">
        <v>7128</v>
      </c>
      <c r="CH3354" s="13" t="s">
        <v>7128</v>
      </c>
      <c r="CI3354" s="13" t="s">
        <v>7128</v>
      </c>
      <c r="CJ3354" s="13">
        <v>0</v>
      </c>
      <c r="CK3354" s="12">
        <f t="shared" si="104"/>
        <v>0</v>
      </c>
      <c r="CL3354" s="36">
        <f t="shared" si="105"/>
        <v>9.7082953509571565E-2</v>
      </c>
      <c r="CM3354" s="13">
        <v>2.5000000000000001E-2</v>
      </c>
      <c r="CN3354" s="13">
        <v>1.6E-2</v>
      </c>
      <c r="CO3354" s="13">
        <v>8.9999999999999993E-3</v>
      </c>
      <c r="CP3354" s="13">
        <v>2.38</v>
      </c>
      <c r="CQ3354" s="13" t="s">
        <v>7128</v>
      </c>
      <c r="CR3354" s="13" t="s">
        <v>7128</v>
      </c>
      <c r="CS3354" s="13" t="s">
        <v>7128</v>
      </c>
      <c r="CT3354" s="13">
        <v>0</v>
      </c>
      <c r="CU3354" s="13">
        <v>-4.3999999999999997E-2</v>
      </c>
      <c r="CV3354" s="13">
        <v>2.194</v>
      </c>
      <c r="CW3354" s="13">
        <v>-4.1000000000000002E-2</v>
      </c>
      <c r="CX3354" s="12">
        <v>4.2253521126760559E-3</v>
      </c>
      <c r="CY3354" s="12">
        <v>-1.0318949343339589E-2</v>
      </c>
      <c r="CZ3354" s="15" t="s">
        <v>7128</v>
      </c>
      <c r="DA3354" s="20"/>
      <c r="DB3354" s="20"/>
    </row>
    <row r="3355" spans="1:106">
      <c r="A3355" s="8" t="s">
        <v>4577</v>
      </c>
      <c r="B3355" s="8" t="s">
        <v>4578</v>
      </c>
      <c r="C3355" s="9" t="s">
        <v>7175</v>
      </c>
      <c r="D3355" s="9" t="s">
        <v>7126</v>
      </c>
      <c r="E3355" s="10" t="s">
        <v>7127</v>
      </c>
      <c r="F3355" s="10" t="s">
        <v>7126</v>
      </c>
      <c r="G3355" s="11">
        <v>0.75</v>
      </c>
      <c r="H3355" s="11">
        <v>4.4032951289398277</v>
      </c>
      <c r="I3355" s="12">
        <v>9.0499999999999997E-2</v>
      </c>
      <c r="J3355" s="12">
        <v>0.45499820916905437</v>
      </c>
      <c r="K3355" s="12">
        <v>4.7E-2</v>
      </c>
      <c r="L3355" s="12">
        <v>0.10350000000000001</v>
      </c>
      <c r="M3355" s="12">
        <v>6.8320350000000002E-2</v>
      </c>
      <c r="N3355" s="12">
        <v>0.13418202537823332</v>
      </c>
      <c r="O3355" s="12">
        <v>-0.63629902217718448</v>
      </c>
      <c r="P3355" s="12">
        <v>-0.1370664040056912</v>
      </c>
      <c r="Q3355" s="13">
        <v>3.49</v>
      </c>
      <c r="R3355" s="13">
        <v>0</v>
      </c>
      <c r="S3355" s="13">
        <v>17</v>
      </c>
      <c r="T3355" s="13">
        <v>17</v>
      </c>
      <c r="U3355" s="13">
        <v>20.490000000000002</v>
      </c>
      <c r="V3355" s="13">
        <v>7.0999999999999994E-2</v>
      </c>
      <c r="W3355" s="13">
        <v>20.419</v>
      </c>
      <c r="X3355" s="14">
        <v>3.4651049292337721E-3</v>
      </c>
      <c r="Y3355" s="15">
        <v>3.125E-2</v>
      </c>
      <c r="Z3355" s="14">
        <v>0.64102564102564108</v>
      </c>
      <c r="AA3355" s="14">
        <v>0.82967301122498771</v>
      </c>
      <c r="AB3355" s="14">
        <v>1.7857142857142858</v>
      </c>
      <c r="AC3355" s="14">
        <v>4.8710601719197708</v>
      </c>
      <c r="AD3355" s="13">
        <v>0.109</v>
      </c>
      <c r="AE3355" s="15">
        <v>2.0722222222222208E-2</v>
      </c>
      <c r="AF3355" s="14">
        <v>6.3245553203367583E-2</v>
      </c>
      <c r="AG3355" s="14" t="s">
        <v>7128</v>
      </c>
      <c r="AH3355" s="15">
        <v>0.26996197718631182</v>
      </c>
      <c r="AI3355" s="5" t="s">
        <v>7128</v>
      </c>
      <c r="AJ3355" s="15" t="s">
        <v>7128</v>
      </c>
      <c r="AK3355" s="15" t="s">
        <v>7128</v>
      </c>
      <c r="AL3355" s="15" t="s">
        <v>7128</v>
      </c>
      <c r="AM3355" s="15" t="s">
        <v>7128</v>
      </c>
      <c r="AN3355" s="15">
        <v>0.36659663865546221</v>
      </c>
      <c r="AO3355" s="15">
        <v>1.5307017543859651</v>
      </c>
      <c r="AP3355" s="15" t="s">
        <v>7128</v>
      </c>
      <c r="AQ3355" s="15">
        <v>212.69791666666666</v>
      </c>
      <c r="AR3355" s="15">
        <v>0.7720140648039624</v>
      </c>
      <c r="AS3355" s="15">
        <v>8.9557017543859665</v>
      </c>
      <c r="AT3355" s="14" t="s">
        <v>7128</v>
      </c>
      <c r="AU3355" s="14">
        <v>0</v>
      </c>
      <c r="AV3355" s="12" t="s">
        <v>7128</v>
      </c>
      <c r="AW3355" s="12" t="s">
        <v>7128</v>
      </c>
      <c r="AX3355" s="12">
        <v>-1.1699999999999999E-2</v>
      </c>
      <c r="AY3355" s="12">
        <v>1.9599999999999999E-2</v>
      </c>
      <c r="AZ3355" s="14" t="s">
        <v>7128</v>
      </c>
      <c r="BA3355" s="14" t="s">
        <v>7128</v>
      </c>
      <c r="BB3355" s="14">
        <v>-0.18130081300813006</v>
      </c>
      <c r="BC3355" s="14">
        <v>-2.8843786274578777E-3</v>
      </c>
      <c r="BD3355" s="14">
        <v>-0.97807017543859653</v>
      </c>
      <c r="BE3355" s="14">
        <v>-3.5964912280701762E-2</v>
      </c>
      <c r="BF3355" s="14">
        <v>0</v>
      </c>
      <c r="BG3355" s="14" t="s">
        <v>7128</v>
      </c>
      <c r="BH3355" s="13">
        <v>-2.23</v>
      </c>
      <c r="BI3355" s="13">
        <v>-2.23</v>
      </c>
      <c r="BJ3355" s="13">
        <v>-8.2000000000000003E-2</v>
      </c>
      <c r="BK3355" s="13">
        <v>-8.2000000000000003E-2</v>
      </c>
      <c r="BL3355" s="13">
        <v>2.2799999999999998</v>
      </c>
      <c r="BM3355" s="13">
        <v>2.2799999999999998</v>
      </c>
      <c r="BN3355" s="13">
        <v>9.6000000000000002E-2</v>
      </c>
      <c r="BO3355" s="13">
        <v>9.6000000000000002E-2</v>
      </c>
      <c r="BP3355" s="13">
        <v>-8.2000000000000003E-2</v>
      </c>
      <c r="BQ3355" s="13">
        <v>0</v>
      </c>
      <c r="BR3355" s="13">
        <v>0</v>
      </c>
      <c r="BS3355" s="13">
        <v>-0.35299999999999998</v>
      </c>
      <c r="BT3355" s="14" t="s">
        <v>7128</v>
      </c>
      <c r="BU3355" s="13">
        <v>0.27099999999999996</v>
      </c>
      <c r="BV3355" s="13">
        <v>-1.877</v>
      </c>
      <c r="BW3355" s="13">
        <v>-1.877</v>
      </c>
      <c r="BX3355" s="13">
        <v>12.3</v>
      </c>
      <c r="BY3355" s="13">
        <v>28.428999999999998</v>
      </c>
      <c r="BZ3355" s="13">
        <v>9.52</v>
      </c>
      <c r="CA3355" s="13">
        <v>26.448999999999998</v>
      </c>
      <c r="CB3355" s="13">
        <v>0</v>
      </c>
      <c r="CC3355" s="15">
        <v>-0.24399999999999999</v>
      </c>
      <c r="CD3355" s="15">
        <v>0.51800000000000002</v>
      </c>
      <c r="CE3355" s="15">
        <v>0.36</v>
      </c>
      <c r="CF3355" s="15">
        <v>0.22724519981974639</v>
      </c>
      <c r="CG3355" s="15">
        <v>0.44049341219151139</v>
      </c>
      <c r="CH3355" s="13">
        <v>0.4819</v>
      </c>
      <c r="CI3355" s="13">
        <v>0.24139999999999998</v>
      </c>
      <c r="CJ3355" s="13">
        <v>0</v>
      </c>
      <c r="CK3355" s="12">
        <f t="shared" si="104"/>
        <v>0</v>
      </c>
      <c r="CL3355" s="36">
        <f t="shared" si="105"/>
        <v>8.6203637188551549E-2</v>
      </c>
      <c r="CM3355" s="13" t="s">
        <v>7128</v>
      </c>
      <c r="CN3355" s="13" t="s">
        <v>7128</v>
      </c>
      <c r="CO3355" s="13" t="s">
        <v>7128</v>
      </c>
      <c r="CP3355" s="13" t="s">
        <v>7128</v>
      </c>
      <c r="CQ3355" s="13">
        <v>9.6000000000000002E-2</v>
      </c>
      <c r="CR3355" s="13">
        <v>20.419</v>
      </c>
      <c r="CS3355" s="13" t="s">
        <v>7128</v>
      </c>
      <c r="CT3355" s="13">
        <v>0</v>
      </c>
      <c r="CU3355" s="13">
        <v>-8.2000000000000003E-2</v>
      </c>
      <c r="CV3355" s="13">
        <v>26.448999999999998</v>
      </c>
      <c r="CW3355" s="13">
        <v>9.6000000000000002E-2</v>
      </c>
      <c r="CX3355" s="12">
        <v>-0.18130081300813006</v>
      </c>
      <c r="CY3355" s="12">
        <v>-2.8843786274578777E-3</v>
      </c>
      <c r="CZ3355" s="15">
        <v>212.69791666666666</v>
      </c>
      <c r="DA3355" s="20"/>
      <c r="DB3355" s="20"/>
    </row>
    <row r="3356" spans="1:106">
      <c r="A3356" s="8" t="s">
        <v>3477</v>
      </c>
      <c r="B3356" s="8" t="s">
        <v>3478</v>
      </c>
      <c r="C3356" s="9" t="s">
        <v>7170</v>
      </c>
      <c r="D3356" s="9" t="s">
        <v>7126</v>
      </c>
      <c r="E3356" s="10" t="s">
        <v>7127</v>
      </c>
      <c r="F3356" s="10" t="s">
        <v>7126</v>
      </c>
      <c r="G3356" s="11">
        <v>1.06</v>
      </c>
      <c r="H3356" s="11">
        <v>1.06</v>
      </c>
      <c r="I3356" s="12">
        <v>9.0499999999999997E-2</v>
      </c>
      <c r="J3356" s="12">
        <v>0.15243000000000001</v>
      </c>
      <c r="K3356" s="12">
        <v>3.6999999999999998E-2</v>
      </c>
      <c r="L3356" s="12">
        <v>9.35E-2</v>
      </c>
      <c r="M3356" s="12">
        <v>6.1719349999999999E-2</v>
      </c>
      <c r="N3356" s="12">
        <v>0.15243000000000001</v>
      </c>
      <c r="O3356" s="12">
        <v>4.712857142857102E-3</v>
      </c>
      <c r="P3356" s="12">
        <v>-2.0064436379696876E-2</v>
      </c>
      <c r="Q3356" s="13">
        <v>27.7</v>
      </c>
      <c r="R3356" s="13">
        <v>0</v>
      </c>
      <c r="S3356" s="13">
        <v>0</v>
      </c>
      <c r="T3356" s="13">
        <v>0</v>
      </c>
      <c r="U3356" s="13">
        <v>27.7</v>
      </c>
      <c r="V3356" s="13">
        <v>0</v>
      </c>
      <c r="W3356" s="13">
        <v>27.7</v>
      </c>
      <c r="X3356" s="14">
        <v>0</v>
      </c>
      <c r="Y3356" s="15">
        <v>0.1111111111111111</v>
      </c>
      <c r="Z3356" s="14" t="s">
        <v>7128</v>
      </c>
      <c r="AA3356" s="14">
        <v>0</v>
      </c>
      <c r="AB3356" s="14" t="s">
        <v>7128</v>
      </c>
      <c r="AC3356" s="14">
        <v>0</v>
      </c>
      <c r="AD3356" s="13">
        <v>12.33</v>
      </c>
      <c r="AE3356" s="15">
        <v>0.76972222222222231</v>
      </c>
      <c r="AF3356" s="14">
        <v>4.4721359549995794E-2</v>
      </c>
      <c r="AG3356" s="14">
        <v>0.63057116965494064</v>
      </c>
      <c r="AH3356" s="15">
        <v>0.47995780590717296</v>
      </c>
      <c r="AI3356" s="5">
        <v>8.3287671232876708</v>
      </c>
      <c r="AJ3356" s="15">
        <v>13.253588516746412</v>
      </c>
      <c r="AK3356" s="15">
        <v>13.253588516746412</v>
      </c>
      <c r="AL3356" s="15" t="s">
        <v>7128</v>
      </c>
      <c r="AM3356" s="15" t="s">
        <v>7128</v>
      </c>
      <c r="AN3356" s="15" t="s">
        <v>7128</v>
      </c>
      <c r="AO3356" s="15">
        <v>2.2338709677419355</v>
      </c>
      <c r="AP3356" s="15">
        <v>9.1118421052631575</v>
      </c>
      <c r="AQ3356" s="15">
        <v>7.8693181818181817</v>
      </c>
      <c r="AR3356" s="15" t="s">
        <v>7128</v>
      </c>
      <c r="AS3356" s="15">
        <v>2.2338709677419355</v>
      </c>
      <c r="AT3356" s="14">
        <v>0.17224880382775121</v>
      </c>
      <c r="AU3356" s="14">
        <v>1.299638989169675E-2</v>
      </c>
      <c r="AV3356" s="12">
        <v>4.7699999999999992E-2</v>
      </c>
      <c r="AW3356" s="12" t="s">
        <v>7128</v>
      </c>
      <c r="AX3356" s="12">
        <v>-2.0899999999999998E-2</v>
      </c>
      <c r="AY3356" s="12" t="s">
        <v>7128</v>
      </c>
      <c r="AZ3356" s="14" t="s">
        <v>7128</v>
      </c>
      <c r="BA3356" s="14" t="s">
        <v>7128</v>
      </c>
      <c r="BB3356" s="14">
        <v>0.15714285714285711</v>
      </c>
      <c r="BC3356" s="14">
        <v>0.13236556362030313</v>
      </c>
      <c r="BD3356" s="14">
        <v>0.16854838709677417</v>
      </c>
      <c r="BE3356" s="14">
        <v>0.24516129032258063</v>
      </c>
      <c r="BF3356" s="14">
        <v>0.33860759493670889</v>
      </c>
      <c r="BG3356" s="14">
        <v>0.1084</v>
      </c>
      <c r="BH3356" s="13">
        <v>2.09</v>
      </c>
      <c r="BI3356" s="13">
        <v>2.09</v>
      </c>
      <c r="BJ3356" s="13">
        <v>3.04</v>
      </c>
      <c r="BK3356" s="13">
        <v>3.04</v>
      </c>
      <c r="BL3356" s="13">
        <v>12.4</v>
      </c>
      <c r="BM3356" s="13">
        <v>12.4</v>
      </c>
      <c r="BN3356" s="13">
        <v>3.52</v>
      </c>
      <c r="BO3356" s="13">
        <v>3.52</v>
      </c>
      <c r="BP3356" s="13">
        <v>2.0106329113924049</v>
      </c>
      <c r="BQ3356" s="13">
        <v>0</v>
      </c>
      <c r="BR3356" s="13">
        <v>0</v>
      </c>
      <c r="BS3356" s="13">
        <v>-0.44900000000000001</v>
      </c>
      <c r="BT3356" s="14">
        <v>-0.22331276756484517</v>
      </c>
      <c r="BU3356" s="13">
        <v>2.4596329113924047</v>
      </c>
      <c r="BV3356" s="13">
        <v>2.5389999999999997</v>
      </c>
      <c r="BW3356" s="13">
        <v>2.5389999999999997</v>
      </c>
      <c r="BX3356" s="13">
        <v>13.3</v>
      </c>
      <c r="BY3356" s="13">
        <v>15.190000000000001</v>
      </c>
      <c r="BZ3356" s="13">
        <v>0</v>
      </c>
      <c r="CA3356" s="13">
        <v>0</v>
      </c>
      <c r="CB3356" s="13">
        <v>-0.36</v>
      </c>
      <c r="CC3356" s="15">
        <v>0.188</v>
      </c>
      <c r="CD3356" s="15">
        <v>0.45800000000000002</v>
      </c>
      <c r="CE3356" s="15">
        <v>0.36</v>
      </c>
      <c r="CF3356" s="15">
        <v>0.47319309192946812</v>
      </c>
      <c r="CG3356" s="15">
        <v>0.50769192803597984</v>
      </c>
      <c r="CH3356" s="13">
        <v>2.933333333333334</v>
      </c>
      <c r="CI3356" s="13">
        <v>1.6203333333333336</v>
      </c>
      <c r="CJ3356" s="13">
        <v>-0.36</v>
      </c>
      <c r="CK3356" s="12">
        <f t="shared" si="104"/>
        <v>0.14178810555336749</v>
      </c>
      <c r="CL3356" s="36" t="str">
        <f t="shared" si="105"/>
        <v>NA</v>
      </c>
      <c r="CM3356" s="13">
        <v>3.16</v>
      </c>
      <c r="CN3356" s="13">
        <v>1.07</v>
      </c>
      <c r="CO3356" s="13">
        <v>2.09</v>
      </c>
      <c r="CP3356" s="13">
        <v>27.7</v>
      </c>
      <c r="CQ3356" s="13">
        <v>3.52</v>
      </c>
      <c r="CR3356" s="13">
        <v>27.7</v>
      </c>
      <c r="CS3356" s="13">
        <v>2.5389999999999997</v>
      </c>
      <c r="CT3356" s="13">
        <v>0</v>
      </c>
      <c r="CU3356" s="13">
        <v>3.04</v>
      </c>
      <c r="CV3356" s="13">
        <v>0</v>
      </c>
      <c r="CW3356" s="13">
        <v>3.52</v>
      </c>
      <c r="CX3356" s="12">
        <v>0.15714285714285711</v>
      </c>
      <c r="CY3356" s="12">
        <v>0.13236556362030313</v>
      </c>
      <c r="CZ3356" s="15">
        <v>7.8693181818181817</v>
      </c>
      <c r="DA3356" s="20"/>
      <c r="DB3356" s="20"/>
    </row>
    <row r="3357" spans="1:106">
      <c r="A3357" s="8" t="s">
        <v>937</v>
      </c>
      <c r="B3357" s="8" t="s">
        <v>938</v>
      </c>
      <c r="C3357" s="9" t="s">
        <v>7148</v>
      </c>
      <c r="D3357" s="9" t="s">
        <v>7126</v>
      </c>
      <c r="E3357" s="10" t="s">
        <v>7127</v>
      </c>
      <c r="F3357" s="10" t="s">
        <v>7126</v>
      </c>
      <c r="G3357" s="11">
        <v>0.67</v>
      </c>
      <c r="H3357" s="11">
        <v>1.3100283771453765</v>
      </c>
      <c r="I3357" s="12">
        <v>9.0499999999999997E-2</v>
      </c>
      <c r="J3357" s="12">
        <v>0.17505756813165657</v>
      </c>
      <c r="K3357" s="12">
        <v>4.7E-2</v>
      </c>
      <c r="L3357" s="12">
        <v>0.10350000000000001</v>
      </c>
      <c r="M3357" s="12">
        <v>6.8320350000000002E-2</v>
      </c>
      <c r="N3357" s="12">
        <v>0.11251196180578821</v>
      </c>
      <c r="O3357" s="12">
        <v>-0.12636049972774777</v>
      </c>
      <c r="P3357" s="12">
        <v>-5.8560847488380356E-2</v>
      </c>
      <c r="Q3357" s="13">
        <v>80.900000000000006</v>
      </c>
      <c r="R3357" s="13">
        <v>0</v>
      </c>
      <c r="S3357" s="13">
        <v>114.5</v>
      </c>
      <c r="T3357" s="13">
        <v>114.5</v>
      </c>
      <c r="U3357" s="13">
        <v>195.4</v>
      </c>
      <c r="V3357" s="13">
        <v>30.1</v>
      </c>
      <c r="W3357" s="13">
        <v>165.3</v>
      </c>
      <c r="X3357" s="14">
        <v>0.15404298874104402</v>
      </c>
      <c r="Y3357" s="15">
        <v>0.23961661341853033</v>
      </c>
      <c r="Z3357" s="14">
        <v>0.65842438182863716</v>
      </c>
      <c r="AA3357" s="14">
        <v>0.58597748208802458</v>
      </c>
      <c r="AB3357" s="14">
        <v>1.9276094276094276</v>
      </c>
      <c r="AC3357" s="14">
        <v>1.4153275648949319</v>
      </c>
      <c r="AD3357" s="13">
        <v>8.61</v>
      </c>
      <c r="AE3357" s="15">
        <v>0.85908333333333331</v>
      </c>
      <c r="AF3357" s="14">
        <v>5.4772255750516613E-2</v>
      </c>
      <c r="AG3357" s="14" t="s">
        <v>7128</v>
      </c>
      <c r="AH3357" s="15">
        <v>0.38987883107626509</v>
      </c>
      <c r="AI3357" s="5">
        <v>0.89915966386554613</v>
      </c>
      <c r="AJ3357" s="15">
        <v>27.056856187290968</v>
      </c>
      <c r="AK3357" s="15">
        <v>27.056856187290968</v>
      </c>
      <c r="AL3357" s="15">
        <v>16.245283018867923</v>
      </c>
      <c r="AM3357" s="15" t="s">
        <v>7128</v>
      </c>
      <c r="AN3357" s="15">
        <v>1.361952861952862</v>
      </c>
      <c r="AO3357" s="15">
        <v>0.2921632358252077</v>
      </c>
      <c r="AP3357" s="15">
        <v>15.448598130841123</v>
      </c>
      <c r="AQ3357" s="15">
        <v>11.978260869565217</v>
      </c>
      <c r="AR3357" s="15">
        <v>1.1495132127955494</v>
      </c>
      <c r="AS3357" s="15">
        <v>0.59696641386782245</v>
      </c>
      <c r="AT3357" s="14">
        <v>0.25123745819397997</v>
      </c>
      <c r="AU3357" s="14">
        <v>9.2855377008652668E-3</v>
      </c>
      <c r="AV3357" s="12">
        <v>-0.23100000000000001</v>
      </c>
      <c r="AW3357" s="12">
        <v>-0.191</v>
      </c>
      <c r="AX3357" s="12">
        <v>0.20499999999999999</v>
      </c>
      <c r="AY3357" s="12">
        <v>0.19699999999999998</v>
      </c>
      <c r="AZ3357" s="14" t="s">
        <v>7128</v>
      </c>
      <c r="BA3357" s="14">
        <v>0.13400000000000001</v>
      </c>
      <c r="BB3357" s="14">
        <v>4.8697068403908798E-2</v>
      </c>
      <c r="BC3357" s="14">
        <v>5.3951114317407851E-2</v>
      </c>
      <c r="BD3357" s="14">
        <v>1.0798122065727701E-2</v>
      </c>
      <c r="BE3357" s="14">
        <v>3.8642109064644277E-2</v>
      </c>
      <c r="BF3357" s="14">
        <v>0.32505643340857787</v>
      </c>
      <c r="BG3357" s="14">
        <v>8.6999999999999994E-2</v>
      </c>
      <c r="BH3357" s="13">
        <v>2.99</v>
      </c>
      <c r="BI3357" s="13">
        <v>2.99</v>
      </c>
      <c r="BJ3357" s="13">
        <v>10.7</v>
      </c>
      <c r="BK3357" s="13">
        <v>10.7</v>
      </c>
      <c r="BL3357" s="13">
        <v>276.89999999999998</v>
      </c>
      <c r="BM3357" s="13">
        <v>276.89999999999998</v>
      </c>
      <c r="BN3357" s="13">
        <v>13.8</v>
      </c>
      <c r="BO3357" s="13">
        <v>13.8</v>
      </c>
      <c r="BP3357" s="13">
        <v>7.2218961625282159</v>
      </c>
      <c r="BQ3357" s="13">
        <v>0</v>
      </c>
      <c r="BR3357" s="13">
        <v>0</v>
      </c>
      <c r="BS3357" s="13">
        <v>-5.14</v>
      </c>
      <c r="BT3357" s="14">
        <v>-0.71172443972118904</v>
      </c>
      <c r="BU3357" s="13">
        <v>12.361896162528215</v>
      </c>
      <c r="BV3357" s="13">
        <v>8.129999999999999</v>
      </c>
      <c r="BW3357" s="13">
        <v>8.129999999999999</v>
      </c>
      <c r="BX3357" s="13">
        <v>61.4</v>
      </c>
      <c r="BY3357" s="13">
        <v>133.86000000000001</v>
      </c>
      <c r="BZ3357" s="13">
        <v>59.4</v>
      </c>
      <c r="CA3357" s="13">
        <v>143.80000000000001</v>
      </c>
      <c r="CB3357" s="13">
        <v>-0.75120000000000009</v>
      </c>
      <c r="CC3357" s="15">
        <v>-0.159</v>
      </c>
      <c r="CD3357" s="15">
        <v>1.26</v>
      </c>
      <c r="CE3357" s="15">
        <v>0.36</v>
      </c>
      <c r="CF3357" s="15">
        <v>0.85534344889465119</v>
      </c>
      <c r="CG3357" s="15">
        <v>0.71017127186467321</v>
      </c>
      <c r="CH3357" s="13">
        <v>8.7204999999999995</v>
      </c>
      <c r="CI3357" s="13">
        <v>6.4957000000000011</v>
      </c>
      <c r="CJ3357" s="13">
        <v>-0.75120000000000009</v>
      </c>
      <c r="CK3357" s="12">
        <f t="shared" si="104"/>
        <v>9.2398523985239872E-2</v>
      </c>
      <c r="CL3357" s="36">
        <f t="shared" si="105"/>
        <v>1.9255910987482612</v>
      </c>
      <c r="CM3357" s="13">
        <v>4.43</v>
      </c>
      <c r="CN3357" s="13">
        <v>1.44</v>
      </c>
      <c r="CO3357" s="13">
        <v>2.99</v>
      </c>
      <c r="CP3357" s="13">
        <v>80.900000000000006</v>
      </c>
      <c r="CQ3357" s="13">
        <v>13.8</v>
      </c>
      <c r="CR3357" s="13">
        <v>165.3</v>
      </c>
      <c r="CS3357" s="13">
        <v>8.129999999999999</v>
      </c>
      <c r="CT3357" s="13">
        <v>0.1968</v>
      </c>
      <c r="CU3357" s="13">
        <v>10.607199999999999</v>
      </c>
      <c r="CV3357" s="13">
        <v>143.99680000000001</v>
      </c>
      <c r="CW3357" s="13">
        <v>13.8</v>
      </c>
      <c r="CX3357" s="12">
        <v>4.7034910904462573E-2</v>
      </c>
      <c r="CY3357" s="12">
        <v>5.340468666676014E-2</v>
      </c>
      <c r="CZ3357" s="15">
        <v>11.978260869565217</v>
      </c>
      <c r="DA3357" s="20"/>
      <c r="DB3357" s="20"/>
    </row>
    <row r="3358" spans="1:106">
      <c r="A3358" s="8" t="s">
        <v>3689</v>
      </c>
      <c r="B3358" s="8" t="s">
        <v>3690</v>
      </c>
      <c r="C3358" s="9" t="s">
        <v>7161</v>
      </c>
      <c r="D3358" s="9" t="s">
        <v>7126</v>
      </c>
      <c r="E3358" s="10" t="s">
        <v>7127</v>
      </c>
      <c r="F3358" s="10" t="s">
        <v>7126</v>
      </c>
      <c r="G3358" s="11">
        <v>0.75</v>
      </c>
      <c r="H3358" s="11">
        <v>4.1858638743455501</v>
      </c>
      <c r="I3358" s="12">
        <v>9.0499999999999997E-2</v>
      </c>
      <c r="J3358" s="12">
        <v>0.43532068062827228</v>
      </c>
      <c r="K3358" s="12">
        <v>4.7E-2</v>
      </c>
      <c r="L3358" s="12">
        <v>0.10350000000000001</v>
      </c>
      <c r="M3358" s="12">
        <v>6.8320350000000002E-2</v>
      </c>
      <c r="N3358" s="12">
        <v>0.13407744488742968</v>
      </c>
      <c r="O3358" s="12">
        <v>-0.66439557049611375</v>
      </c>
      <c r="P3358" s="12">
        <v>-0.17819877855501554</v>
      </c>
      <c r="Q3358" s="13">
        <v>3.82</v>
      </c>
      <c r="R3358" s="13">
        <v>0</v>
      </c>
      <c r="S3358" s="13">
        <v>17.5</v>
      </c>
      <c r="T3358" s="13">
        <v>17.5</v>
      </c>
      <c r="U3358" s="13">
        <v>21.32</v>
      </c>
      <c r="V3358" s="13">
        <v>0.67600000000000005</v>
      </c>
      <c r="W3358" s="13">
        <v>20.644000000000002</v>
      </c>
      <c r="X3358" s="14">
        <v>3.1707317073170732E-2</v>
      </c>
      <c r="Y3358" s="15">
        <v>1.4367816091954023E-2</v>
      </c>
      <c r="Z3358" s="14">
        <v>0.70678513731825532</v>
      </c>
      <c r="AA3358" s="14">
        <v>0.82082551594746711</v>
      </c>
      <c r="AB3358" s="14">
        <v>2.4104683195592287</v>
      </c>
      <c r="AC3358" s="14">
        <v>4.5811518324607334</v>
      </c>
      <c r="AD3358" s="13">
        <v>7.2999999999999995E-2</v>
      </c>
      <c r="AE3358" s="15">
        <v>0.82074999999999987</v>
      </c>
      <c r="AF3358" s="14" t="s">
        <v>7128</v>
      </c>
      <c r="AG3358" s="14" t="s">
        <v>7128</v>
      </c>
      <c r="AH3358" s="15">
        <v>0.56521739130434778</v>
      </c>
      <c r="AI3358" s="5" t="s">
        <v>7128</v>
      </c>
      <c r="AJ3358" s="15" t="s">
        <v>7128</v>
      </c>
      <c r="AK3358" s="15" t="s">
        <v>7128</v>
      </c>
      <c r="AL3358" s="15" t="s">
        <v>7128</v>
      </c>
      <c r="AM3358" s="15" t="s">
        <v>7128</v>
      </c>
      <c r="AN3358" s="15">
        <v>0.52617079889807161</v>
      </c>
      <c r="AO3358" s="15">
        <v>0.40987124463519309</v>
      </c>
      <c r="AP3358" s="15" t="s">
        <v>7128</v>
      </c>
      <c r="AQ3358" s="15" t="s">
        <v>7128</v>
      </c>
      <c r="AR3358" s="15">
        <v>0.85716658362398279</v>
      </c>
      <c r="AS3358" s="15">
        <v>2.2150214592274677</v>
      </c>
      <c r="AT3358" s="14" t="s">
        <v>7128</v>
      </c>
      <c r="AU3358" s="14">
        <v>0</v>
      </c>
      <c r="AV3358" s="12" t="s">
        <v>7128</v>
      </c>
      <c r="AW3358" s="12" t="s">
        <v>7128</v>
      </c>
      <c r="AX3358" s="12">
        <v>0.23499999999999999</v>
      </c>
      <c r="AY3358" s="12">
        <v>-7.85E-2</v>
      </c>
      <c r="AZ3358" s="14" t="s">
        <v>7128</v>
      </c>
      <c r="BA3358" s="14" t="s">
        <v>7128</v>
      </c>
      <c r="BB3358" s="14">
        <v>-0.22907488986784141</v>
      </c>
      <c r="BC3358" s="14">
        <v>-4.4121333667585867E-2</v>
      </c>
      <c r="BD3358" s="14">
        <v>-0.11158798283261803</v>
      </c>
      <c r="BE3358" s="14">
        <v>-9.4420600858369091E-2</v>
      </c>
      <c r="BF3358" s="14">
        <v>0</v>
      </c>
      <c r="BG3358" s="14" t="s">
        <v>7128</v>
      </c>
      <c r="BH3358" s="13">
        <v>-1.04</v>
      </c>
      <c r="BI3358" s="13">
        <v>-1.04</v>
      </c>
      <c r="BJ3358" s="13">
        <v>-0.88</v>
      </c>
      <c r="BK3358" s="13">
        <v>-0.88</v>
      </c>
      <c r="BL3358" s="13">
        <v>9.32</v>
      </c>
      <c r="BM3358" s="13">
        <v>9.32</v>
      </c>
      <c r="BN3358" s="13">
        <v>-0.35499999999999998</v>
      </c>
      <c r="BO3358" s="13">
        <v>-0.35499999999999998</v>
      </c>
      <c r="BP3358" s="13">
        <v>-0.88</v>
      </c>
      <c r="BQ3358" s="13">
        <v>0</v>
      </c>
      <c r="BR3358" s="13">
        <v>0</v>
      </c>
      <c r="BS3358" s="13">
        <v>-0.99199999999999999</v>
      </c>
      <c r="BT3358" s="14" t="s">
        <v>7128</v>
      </c>
      <c r="BU3358" s="13">
        <v>0.11199999999999999</v>
      </c>
      <c r="BV3358" s="13">
        <v>-4.8000000000000043E-2</v>
      </c>
      <c r="BW3358" s="13">
        <v>-4.8000000000000043E-2</v>
      </c>
      <c r="BX3358" s="13">
        <v>4.54</v>
      </c>
      <c r="BY3358" s="13">
        <v>19.944999999999997</v>
      </c>
      <c r="BZ3358" s="13">
        <v>7.26</v>
      </c>
      <c r="CA3358" s="13">
        <v>24.084</v>
      </c>
      <c r="CB3358" s="13">
        <v>0</v>
      </c>
      <c r="CC3358" s="15">
        <v>-2.1000000000000001E-2</v>
      </c>
      <c r="CD3358" s="15">
        <v>0.93799999999999994</v>
      </c>
      <c r="CE3358" s="15">
        <v>0.36</v>
      </c>
      <c r="CF3358" s="15">
        <v>1.4961414125222103</v>
      </c>
      <c r="CG3358" s="15">
        <v>1.3764134205074845</v>
      </c>
      <c r="CH3358" s="13">
        <v>0.10499999999999998</v>
      </c>
      <c r="CI3358" s="13">
        <v>-0.45069999999999999</v>
      </c>
      <c r="CJ3358" s="13">
        <v>0</v>
      </c>
      <c r="CK3358" s="12">
        <f t="shared" si="104"/>
        <v>0</v>
      </c>
      <c r="CL3358" s="36">
        <f t="shared" si="105"/>
        <v>0.38697890715827937</v>
      </c>
      <c r="CM3358" s="13" t="s">
        <v>7128</v>
      </c>
      <c r="CN3358" s="13" t="s">
        <v>7128</v>
      </c>
      <c r="CO3358" s="13" t="s">
        <v>7128</v>
      </c>
      <c r="CP3358" s="13" t="s">
        <v>7128</v>
      </c>
      <c r="CQ3358" s="13" t="s">
        <v>7128</v>
      </c>
      <c r="CR3358" s="13" t="s">
        <v>7128</v>
      </c>
      <c r="CS3358" s="13" t="s">
        <v>7128</v>
      </c>
      <c r="CT3358" s="13">
        <v>0</v>
      </c>
      <c r="CU3358" s="13">
        <v>-0.88</v>
      </c>
      <c r="CV3358" s="13">
        <v>24.084</v>
      </c>
      <c r="CW3358" s="13">
        <v>-0.35499999999999998</v>
      </c>
      <c r="CX3358" s="12">
        <v>-0.22907488986784141</v>
      </c>
      <c r="CY3358" s="12">
        <v>-4.4121333667585867E-2</v>
      </c>
      <c r="CZ3358" s="15" t="s">
        <v>7128</v>
      </c>
      <c r="DA3358" s="20"/>
      <c r="DB3358" s="20"/>
    </row>
    <row r="3359" spans="1:106" ht="24">
      <c r="A3359" s="8" t="s">
        <v>5211</v>
      </c>
      <c r="B3359" s="8" t="s">
        <v>5212</v>
      </c>
      <c r="C3359" s="9" t="s">
        <v>7149</v>
      </c>
      <c r="D3359" s="9" t="s">
        <v>7126</v>
      </c>
      <c r="E3359" s="10" t="s">
        <v>7127</v>
      </c>
      <c r="F3359" s="10" t="s">
        <v>7126</v>
      </c>
      <c r="G3359" s="11">
        <v>0.85</v>
      </c>
      <c r="H3359" s="11">
        <v>1.3854330708661418</v>
      </c>
      <c r="I3359" s="12">
        <v>9.0499999999999997E-2</v>
      </c>
      <c r="J3359" s="12">
        <v>0.18188169291338582</v>
      </c>
      <c r="K3359" s="12">
        <v>4.1999999999999996E-2</v>
      </c>
      <c r="L3359" s="12">
        <v>9.8500000000000004E-2</v>
      </c>
      <c r="M3359" s="12">
        <v>6.5019850000000004E-2</v>
      </c>
      <c r="N3359" s="12">
        <v>0.13671769565217393</v>
      </c>
      <c r="O3359" s="12">
        <v>-0.36759597862767152</v>
      </c>
      <c r="P3359" s="12">
        <v>-0.1961236362462333</v>
      </c>
      <c r="Q3359" s="13">
        <v>0.38100000000000001</v>
      </c>
      <c r="R3359" s="13">
        <v>0</v>
      </c>
      <c r="S3359" s="13">
        <v>0.24</v>
      </c>
      <c r="T3359" s="13">
        <v>0.24</v>
      </c>
      <c r="U3359" s="13">
        <v>0.621</v>
      </c>
      <c r="V3359" s="13">
        <v>0</v>
      </c>
      <c r="W3359" s="13">
        <v>0.621</v>
      </c>
      <c r="X3359" s="14">
        <v>0</v>
      </c>
      <c r="Y3359" s="15">
        <v>4.7709923664122134E-2</v>
      </c>
      <c r="Z3359" s="14">
        <v>0.81632653061224492</v>
      </c>
      <c r="AA3359" s="14">
        <v>0.38647342995169082</v>
      </c>
      <c r="AB3359" s="14">
        <v>4.4444444444444446</v>
      </c>
      <c r="AC3359" s="14">
        <v>0.62992125984251968</v>
      </c>
      <c r="AD3359" s="13">
        <v>7.2999999999999995E-2</v>
      </c>
      <c r="AE3359" s="15">
        <v>1.5033055555555557</v>
      </c>
      <c r="AF3359" s="14">
        <v>0.15165750888103102</v>
      </c>
      <c r="AG3359" s="14">
        <v>0.65179759795173542</v>
      </c>
      <c r="AH3359" s="15">
        <v>0.43005181347150268</v>
      </c>
      <c r="AI3359" s="5" t="s">
        <v>7128</v>
      </c>
      <c r="AJ3359" s="15" t="s">
        <v>7128</v>
      </c>
      <c r="AK3359" s="15" t="s">
        <v>7128</v>
      </c>
      <c r="AL3359" s="15" t="s">
        <v>7128</v>
      </c>
      <c r="AM3359" s="15" t="s">
        <v>7128</v>
      </c>
      <c r="AN3359" s="15">
        <v>7.0555555555555554</v>
      </c>
      <c r="AO3359" s="15">
        <v>0.93611793611793614</v>
      </c>
      <c r="AP3359" s="15" t="s">
        <v>7128</v>
      </c>
      <c r="AQ3359" s="15" t="s">
        <v>7128</v>
      </c>
      <c r="AR3359" s="15">
        <v>2.1122448979591839</v>
      </c>
      <c r="AS3359" s="15">
        <v>1.5257985257985258</v>
      </c>
      <c r="AT3359" s="14" t="s">
        <v>7128</v>
      </c>
      <c r="AU3359" s="14">
        <v>0</v>
      </c>
      <c r="AV3359" s="12" t="s">
        <v>7128</v>
      </c>
      <c r="AW3359" s="12" t="s">
        <v>7128</v>
      </c>
      <c r="AX3359" s="12">
        <v>3.8900000000000004E-2</v>
      </c>
      <c r="AY3359" s="12">
        <v>-2.9700000000000001E-2</v>
      </c>
      <c r="AZ3359" s="14" t="s">
        <v>7128</v>
      </c>
      <c r="BA3359" s="14" t="s">
        <v>7128</v>
      </c>
      <c r="BB3359" s="14">
        <v>-0.18571428571428569</v>
      </c>
      <c r="BC3359" s="14">
        <v>-5.9405940594059389E-2</v>
      </c>
      <c r="BD3359" s="14">
        <v>-3.1941031941031942E-2</v>
      </c>
      <c r="BE3359" s="14">
        <v>-4.4226044226044224E-2</v>
      </c>
      <c r="BF3359" s="14">
        <v>0</v>
      </c>
      <c r="BG3359" s="14">
        <v>8.900000000000001E-2</v>
      </c>
      <c r="BH3359" s="13">
        <v>-1.2999999999999999E-2</v>
      </c>
      <c r="BI3359" s="13">
        <v>-1.2999999999999999E-2</v>
      </c>
      <c r="BJ3359" s="13">
        <v>-1.7999999999999999E-2</v>
      </c>
      <c r="BK3359" s="13">
        <v>-1.7999999999999999E-2</v>
      </c>
      <c r="BL3359" s="13">
        <v>0.40699999999999997</v>
      </c>
      <c r="BM3359" s="13">
        <v>0.40699999999999997</v>
      </c>
      <c r="BN3359" s="13">
        <v>-1.6E-2</v>
      </c>
      <c r="BO3359" s="13">
        <v>-1.6E-2</v>
      </c>
      <c r="BP3359" s="13">
        <v>-1.7999999999999999E-2</v>
      </c>
      <c r="BQ3359" s="13">
        <v>0</v>
      </c>
      <c r="BR3359" s="13">
        <v>0</v>
      </c>
      <c r="BS3359" s="13">
        <v>0</v>
      </c>
      <c r="BT3359" s="14" t="s">
        <v>7128</v>
      </c>
      <c r="BU3359" s="13">
        <v>-1.7999999999999999E-2</v>
      </c>
      <c r="BV3359" s="13">
        <v>-1.2999999999999999E-2</v>
      </c>
      <c r="BW3359" s="13">
        <v>-1.2999999999999999E-2</v>
      </c>
      <c r="BX3359" s="13">
        <v>7.0000000000000007E-2</v>
      </c>
      <c r="BY3359" s="13">
        <v>0.30300000000000005</v>
      </c>
      <c r="BZ3359" s="13">
        <v>5.3999999999999999E-2</v>
      </c>
      <c r="CA3359" s="13">
        <v>0.29399999999999998</v>
      </c>
      <c r="CB3359" s="13">
        <v>0</v>
      </c>
      <c r="CC3359" s="15">
        <v>0.65900000000000003</v>
      </c>
      <c r="CD3359" s="15">
        <v>0.30199999999999999</v>
      </c>
      <c r="CE3359" s="15">
        <v>0.36</v>
      </c>
      <c r="CF3359" s="15">
        <v>1.121713487156206</v>
      </c>
      <c r="CG3359" s="15">
        <v>1.1639586933038997</v>
      </c>
      <c r="CH3359" s="13">
        <v>-3.8400000000000004E-2</v>
      </c>
      <c r="CI3359" s="13">
        <v>4.5099999999999994E-2</v>
      </c>
      <c r="CJ3359" s="13">
        <v>0</v>
      </c>
      <c r="CK3359" s="12">
        <f t="shared" si="104"/>
        <v>0</v>
      </c>
      <c r="CL3359" s="36">
        <f t="shared" si="105"/>
        <v>1.3843537414965987</v>
      </c>
      <c r="CM3359" s="13" t="s">
        <v>7128</v>
      </c>
      <c r="CN3359" s="13" t="s">
        <v>7128</v>
      </c>
      <c r="CO3359" s="13" t="s">
        <v>7128</v>
      </c>
      <c r="CP3359" s="13" t="s">
        <v>7128</v>
      </c>
      <c r="CQ3359" s="13" t="s">
        <v>7128</v>
      </c>
      <c r="CR3359" s="13" t="s">
        <v>7128</v>
      </c>
      <c r="CS3359" s="13" t="s">
        <v>7128</v>
      </c>
      <c r="CT3359" s="13">
        <v>0</v>
      </c>
      <c r="CU3359" s="13">
        <v>-1.7999999999999999E-2</v>
      </c>
      <c r="CV3359" s="13">
        <v>0.29399999999999998</v>
      </c>
      <c r="CW3359" s="13">
        <v>-1.6E-2</v>
      </c>
      <c r="CX3359" s="12">
        <v>-0.18571428571428569</v>
      </c>
      <c r="CY3359" s="12">
        <v>-5.9405940594059389E-2</v>
      </c>
      <c r="CZ3359" s="15" t="s">
        <v>7128</v>
      </c>
      <c r="DA3359" s="20"/>
      <c r="DB3359" s="20"/>
    </row>
    <row r="3360" spans="1:106">
      <c r="A3360" s="8" t="s">
        <v>5803</v>
      </c>
      <c r="B3360" s="8" t="s">
        <v>5804</v>
      </c>
      <c r="C3360" s="9" t="s">
        <v>7141</v>
      </c>
      <c r="D3360" s="9" t="s">
        <v>7126</v>
      </c>
      <c r="E3360" s="10" t="s">
        <v>7127</v>
      </c>
      <c r="F3360" s="10" t="s">
        <v>7126</v>
      </c>
      <c r="G3360" s="11">
        <v>0.73</v>
      </c>
      <c r="H3360" s="11">
        <v>1.1653034300791556</v>
      </c>
      <c r="I3360" s="12">
        <v>9.0499999999999997E-2</v>
      </c>
      <c r="J3360" s="12">
        <v>0.16195996042216357</v>
      </c>
      <c r="K3360" s="12">
        <v>4.7E-2</v>
      </c>
      <c r="L3360" s="12">
        <v>0.10350000000000001</v>
      </c>
      <c r="M3360" s="12">
        <v>6.8320350000000002E-2</v>
      </c>
      <c r="N3360" s="12">
        <v>0.12698053570247933</v>
      </c>
      <c r="O3360" s="12">
        <v>10.409468611006407</v>
      </c>
      <c r="P3360" s="12">
        <v>-0.21190820719104675</v>
      </c>
      <c r="Q3360" s="13">
        <v>3.79</v>
      </c>
      <c r="R3360" s="13">
        <v>0</v>
      </c>
      <c r="S3360" s="13">
        <v>2.2599999999999998</v>
      </c>
      <c r="T3360" s="13">
        <v>2.2599999999999998</v>
      </c>
      <c r="U3360" s="13">
        <v>6.05</v>
      </c>
      <c r="V3360" s="13">
        <v>0.504</v>
      </c>
      <c r="W3360" s="13">
        <v>5.5459999999999994</v>
      </c>
      <c r="X3360" s="14">
        <v>8.3305785123966941E-2</v>
      </c>
      <c r="Y3360" s="15">
        <v>1.5151515151515152E-2</v>
      </c>
      <c r="Z3360" s="14">
        <v>0.99297012302284704</v>
      </c>
      <c r="AA3360" s="14">
        <v>0.37355371900826445</v>
      </c>
      <c r="AB3360" s="14">
        <v>141.24999999999997</v>
      </c>
      <c r="AC3360" s="14">
        <v>0.59630606860158308</v>
      </c>
      <c r="AD3360" s="13">
        <v>0.23100000000000001</v>
      </c>
      <c r="AE3360" s="15">
        <v>1.6499444444444447</v>
      </c>
      <c r="AF3360" s="14">
        <v>0.25690465157330261</v>
      </c>
      <c r="AG3360" s="14" t="s">
        <v>7128</v>
      </c>
      <c r="AH3360" s="15">
        <v>0.52941176470588236</v>
      </c>
      <c r="AI3360" s="5" t="s">
        <v>7128</v>
      </c>
      <c r="AJ3360" s="15">
        <v>10.243243243243244</v>
      </c>
      <c r="AK3360" s="15">
        <v>10.243243243243244</v>
      </c>
      <c r="AL3360" s="15" t="s">
        <v>7128</v>
      </c>
      <c r="AM3360" s="15" t="s">
        <v>7128</v>
      </c>
      <c r="AN3360" s="15">
        <v>236.875</v>
      </c>
      <c r="AO3360" s="15">
        <v>252.66666666666669</v>
      </c>
      <c r="AP3360" s="15" t="s">
        <v>7128</v>
      </c>
      <c r="AQ3360" s="15">
        <v>42.661538461538456</v>
      </c>
      <c r="AR3360" s="15">
        <v>3.1297968397291198</v>
      </c>
      <c r="AS3360" s="15">
        <v>369.73333333333329</v>
      </c>
      <c r="AT3360" s="14">
        <v>0</v>
      </c>
      <c r="AU3360" s="14">
        <v>0</v>
      </c>
      <c r="AV3360" s="12" t="s">
        <v>7128</v>
      </c>
      <c r="AW3360" s="12" t="s">
        <v>7128</v>
      </c>
      <c r="AX3360" s="12" t="s">
        <v>7128</v>
      </c>
      <c r="AY3360" s="12">
        <v>-0.314</v>
      </c>
      <c r="AZ3360" s="14" t="s">
        <v>7128</v>
      </c>
      <c r="BA3360" s="14" t="s">
        <v>7128</v>
      </c>
      <c r="BB3360" s="14">
        <v>10.571428571428571</v>
      </c>
      <c r="BC3360" s="14">
        <v>-8.4927671488567419E-2</v>
      </c>
      <c r="BD3360" s="14">
        <v>24.666666666666668</v>
      </c>
      <c r="BE3360" s="14">
        <v>-12.133333333333333</v>
      </c>
      <c r="BF3360" s="14">
        <v>0</v>
      </c>
      <c r="BG3360" s="14">
        <v>0.54930000000000001</v>
      </c>
      <c r="BH3360" s="13">
        <v>0.37</v>
      </c>
      <c r="BI3360" s="13">
        <v>0.37</v>
      </c>
      <c r="BJ3360" s="13">
        <v>-0.182</v>
      </c>
      <c r="BK3360" s="13">
        <v>-0.182</v>
      </c>
      <c r="BL3360" s="13">
        <v>1.4999999999999999E-2</v>
      </c>
      <c r="BM3360" s="13">
        <v>1.4999999999999999E-2</v>
      </c>
      <c r="BN3360" s="13">
        <v>0.13</v>
      </c>
      <c r="BO3360" s="13">
        <v>0.13</v>
      </c>
      <c r="BP3360" s="13">
        <v>-0.182</v>
      </c>
      <c r="BQ3360" s="13">
        <v>0</v>
      </c>
      <c r="BR3360" s="13">
        <v>0</v>
      </c>
      <c r="BS3360" s="13">
        <v>-8.1000000000000003E-2</v>
      </c>
      <c r="BT3360" s="14" t="s">
        <v>7128</v>
      </c>
      <c r="BU3360" s="13">
        <v>-0.10099999999999999</v>
      </c>
      <c r="BV3360" s="13">
        <v>0.45100000000000001</v>
      </c>
      <c r="BW3360" s="13">
        <v>0.45100000000000001</v>
      </c>
      <c r="BX3360" s="13">
        <v>3.5000000000000003E-2</v>
      </c>
      <c r="BY3360" s="13">
        <v>2.1430000000000002</v>
      </c>
      <c r="BZ3360" s="13">
        <v>1.6E-2</v>
      </c>
      <c r="CA3360" s="13">
        <v>1.7719999999999998</v>
      </c>
      <c r="CB3360" s="13">
        <v>0</v>
      </c>
      <c r="CC3360" s="15" t="s">
        <v>7128</v>
      </c>
      <c r="CD3360" s="15">
        <v>0.39400000000000002</v>
      </c>
      <c r="CE3360" s="15">
        <v>0.36</v>
      </c>
      <c r="CF3360" s="15">
        <v>1.7367819390454815</v>
      </c>
      <c r="CG3360" s="15">
        <v>1.3473840887876856</v>
      </c>
      <c r="CH3360" s="13">
        <v>-0.89480000000000004</v>
      </c>
      <c r="CI3360" s="13">
        <v>0.15620000000000006</v>
      </c>
      <c r="CJ3360" s="13">
        <v>0</v>
      </c>
      <c r="CK3360" s="12">
        <f t="shared" si="104"/>
        <v>0</v>
      </c>
      <c r="CL3360" s="36">
        <f t="shared" si="105"/>
        <v>8.4650112866817163E-3</v>
      </c>
      <c r="CM3360" s="13">
        <v>0.37</v>
      </c>
      <c r="CN3360" s="13" t="s">
        <v>7128</v>
      </c>
      <c r="CO3360" s="13">
        <v>0.37</v>
      </c>
      <c r="CP3360" s="13">
        <v>3.79</v>
      </c>
      <c r="CQ3360" s="13">
        <v>0.13</v>
      </c>
      <c r="CR3360" s="13">
        <v>5.5459999999999994</v>
      </c>
      <c r="CS3360" s="13" t="s">
        <v>7128</v>
      </c>
      <c r="CT3360" s="13">
        <v>0</v>
      </c>
      <c r="CU3360" s="13">
        <v>-0.182</v>
      </c>
      <c r="CV3360" s="13">
        <v>1.7719999999999998</v>
      </c>
      <c r="CW3360" s="13">
        <v>0.13</v>
      </c>
      <c r="CX3360" s="12">
        <v>10.571428571428571</v>
      </c>
      <c r="CY3360" s="12">
        <v>-8.4927671488567419E-2</v>
      </c>
      <c r="CZ3360" s="15">
        <v>42.661538461538456</v>
      </c>
      <c r="DA3360" s="20"/>
      <c r="DB3360" s="20"/>
    </row>
    <row r="3361" spans="1:106" ht="24">
      <c r="A3361" s="8" t="s">
        <v>6025</v>
      </c>
      <c r="B3361" s="8" t="s">
        <v>6026</v>
      </c>
      <c r="C3361" s="9" t="s">
        <v>7191</v>
      </c>
      <c r="D3361" s="9" t="s">
        <v>7126</v>
      </c>
      <c r="E3361" s="10" t="s">
        <v>7127</v>
      </c>
      <c r="F3361" s="10" t="s">
        <v>7126</v>
      </c>
      <c r="G3361" s="11">
        <v>1.04</v>
      </c>
      <c r="H3361" s="11">
        <v>1.0703579064795017</v>
      </c>
      <c r="I3361" s="12">
        <v>9.0499999999999997E-2</v>
      </c>
      <c r="J3361" s="12">
        <v>0.15336739053639489</v>
      </c>
      <c r="K3361" s="12">
        <v>5.1999999999999998E-2</v>
      </c>
      <c r="L3361" s="12">
        <v>0.1085</v>
      </c>
      <c r="M3361" s="12">
        <v>7.162085E-2</v>
      </c>
      <c r="N3361" s="12">
        <v>0.15081281114463257</v>
      </c>
      <c r="O3361" s="12">
        <v>-6.2352897782771713E-2</v>
      </c>
      <c r="P3361" s="12">
        <v>-6.0322897599963995E-2</v>
      </c>
      <c r="Q3361" s="13">
        <v>0.31</v>
      </c>
      <c r="R3361" s="13">
        <v>0</v>
      </c>
      <c r="S3361" s="13">
        <v>0.01</v>
      </c>
      <c r="T3361" s="13">
        <v>0.01</v>
      </c>
      <c r="U3361" s="13">
        <v>0.32</v>
      </c>
      <c r="V3361" s="13">
        <v>0</v>
      </c>
      <c r="W3361" s="13">
        <v>0.32</v>
      </c>
      <c r="X3361" s="14">
        <v>0</v>
      </c>
      <c r="Y3361" s="15">
        <v>0.11513157894736843</v>
      </c>
      <c r="Z3361" s="14">
        <v>2.6881720430107529E-3</v>
      </c>
      <c r="AA3361" s="14">
        <v>3.125E-2</v>
      </c>
      <c r="AB3361" s="14">
        <v>2.6954177897574125E-3</v>
      </c>
      <c r="AC3361" s="14">
        <v>3.2258064516129031E-2</v>
      </c>
      <c r="AD3361" s="13">
        <v>0.02</v>
      </c>
      <c r="AE3361" s="15">
        <v>1.4279722222222224</v>
      </c>
      <c r="AF3361" s="14">
        <v>3.1622776601683791E-2</v>
      </c>
      <c r="AG3361" s="14">
        <v>0.90599254963824072</v>
      </c>
      <c r="AH3361" s="15">
        <v>0.35593220338983056</v>
      </c>
      <c r="AI3361" s="5">
        <v>347.99999999999994</v>
      </c>
      <c r="AJ3361" s="15">
        <v>4.1333333333333337</v>
      </c>
      <c r="AK3361" s="15">
        <v>0.98726114649681529</v>
      </c>
      <c r="AL3361" s="15" t="s">
        <v>7128</v>
      </c>
      <c r="AM3361" s="15" t="s">
        <v>7128</v>
      </c>
      <c r="AN3361" s="15">
        <v>8.3557951482479784E-2</v>
      </c>
      <c r="AO3361" s="15">
        <v>6.1752988047808773E-2</v>
      </c>
      <c r="AP3361" s="15">
        <v>0.91954022988505757</v>
      </c>
      <c r="AQ3361" s="15">
        <v>0.80402010050251249</v>
      </c>
      <c r="AR3361" s="15">
        <v>8.6021505376344093E-2</v>
      </c>
      <c r="AS3361" s="15">
        <v>6.3745019920318738E-2</v>
      </c>
      <c r="AT3361" s="14">
        <v>0</v>
      </c>
      <c r="AU3361" s="14">
        <v>0</v>
      </c>
      <c r="AV3361" s="12" t="s">
        <v>7128</v>
      </c>
      <c r="AW3361" s="12">
        <v>0.04</v>
      </c>
      <c r="AX3361" s="12">
        <v>4.4800000000000006E-2</v>
      </c>
      <c r="AY3361" s="12">
        <v>7.3499999999999996E-2</v>
      </c>
      <c r="AZ3361" s="14" t="s">
        <v>7128</v>
      </c>
      <c r="BA3361" s="14" t="s">
        <v>7128</v>
      </c>
      <c r="BB3361" s="14">
        <v>9.101449275362318E-2</v>
      </c>
      <c r="BC3361" s="14">
        <v>9.0489913544668579E-2</v>
      </c>
      <c r="BD3361" s="14">
        <v>6.292585170340681E-2</v>
      </c>
      <c r="BE3361" s="14">
        <v>6.9739478957915824E-2</v>
      </c>
      <c r="BF3361" s="14">
        <v>9.5100864553314138E-2</v>
      </c>
      <c r="BG3361" s="14">
        <v>0.27410000000000001</v>
      </c>
      <c r="BH3361" s="13">
        <v>7.4999999999999997E-2</v>
      </c>
      <c r="BI3361" s="13">
        <v>0.314</v>
      </c>
      <c r="BJ3361" s="13">
        <v>0.34799999999999998</v>
      </c>
      <c r="BK3361" s="13">
        <v>0.34799999999999998</v>
      </c>
      <c r="BL3361" s="13">
        <v>5.0199999999999996</v>
      </c>
      <c r="BM3361" s="13">
        <v>4.99</v>
      </c>
      <c r="BN3361" s="13">
        <v>0.16700000000000001</v>
      </c>
      <c r="BO3361" s="13">
        <v>0.39800000000000002</v>
      </c>
      <c r="BP3361" s="13">
        <v>0.31490489913544667</v>
      </c>
      <c r="BQ3361" s="13">
        <v>0</v>
      </c>
      <c r="BR3361" s="13">
        <v>0</v>
      </c>
      <c r="BS3361" s="13">
        <v>-4.9000000000000002E-2</v>
      </c>
      <c r="BT3361" s="14">
        <v>-0.1556025331283403</v>
      </c>
      <c r="BU3361" s="13">
        <v>0.36390489913544666</v>
      </c>
      <c r="BV3361" s="13">
        <v>0.36299999999999999</v>
      </c>
      <c r="BW3361" s="13">
        <v>0.36299999999999999</v>
      </c>
      <c r="BX3361" s="13">
        <v>3.45</v>
      </c>
      <c r="BY3361" s="13">
        <v>3.48</v>
      </c>
      <c r="BZ3361" s="13">
        <v>3.71</v>
      </c>
      <c r="CA3361" s="13">
        <v>3.7199999999999998</v>
      </c>
      <c r="CB3361" s="13">
        <v>0</v>
      </c>
      <c r="CC3361" s="15">
        <v>0.191</v>
      </c>
      <c r="CD3361" s="15">
        <v>1.17</v>
      </c>
      <c r="CE3361" s="15">
        <v>0.36</v>
      </c>
      <c r="CF3361" s="15">
        <v>1.2218757973888024</v>
      </c>
      <c r="CG3361" s="15">
        <v>1.3094523454256237</v>
      </c>
      <c r="CH3361" s="13">
        <v>0.11219999999999997</v>
      </c>
      <c r="CI3361" s="13">
        <v>7.1099999999999997E-2</v>
      </c>
      <c r="CJ3361" s="13">
        <v>0</v>
      </c>
      <c r="CK3361" s="12">
        <f t="shared" si="104"/>
        <v>0</v>
      </c>
      <c r="CL3361" s="36">
        <f t="shared" si="105"/>
        <v>1.3494623655913978</v>
      </c>
      <c r="CM3361" s="13">
        <v>0.34699999999999998</v>
      </c>
      <c r="CN3361" s="13">
        <v>3.3000000000000002E-2</v>
      </c>
      <c r="CO3361" s="13">
        <v>0.314</v>
      </c>
      <c r="CP3361" s="13">
        <v>0.31</v>
      </c>
      <c r="CQ3361" s="13">
        <v>0.39800000000000002</v>
      </c>
      <c r="CR3361" s="13">
        <v>0.32</v>
      </c>
      <c r="CS3361" s="13" t="s">
        <v>7128</v>
      </c>
      <c r="CT3361" s="13">
        <v>0</v>
      </c>
      <c r="CU3361" s="13">
        <v>0.34799999999999998</v>
      </c>
      <c r="CV3361" s="13">
        <v>3.7199999999999998</v>
      </c>
      <c r="CW3361" s="13">
        <v>0.16700000000000001</v>
      </c>
      <c r="CX3361" s="12">
        <v>9.101449275362318E-2</v>
      </c>
      <c r="CY3361" s="12">
        <v>9.0489913544668579E-2</v>
      </c>
      <c r="CZ3361" s="15">
        <v>1.9161676646706587</v>
      </c>
      <c r="DA3361" s="20"/>
      <c r="DB3361" s="20"/>
    </row>
    <row r="3362" spans="1:106">
      <c r="A3362" s="8" t="s">
        <v>1913</v>
      </c>
      <c r="B3362" s="8" t="s">
        <v>1914</v>
      </c>
      <c r="C3362" s="9" t="s">
        <v>7149</v>
      </c>
      <c r="D3362" s="9" t="s">
        <v>7126</v>
      </c>
      <c r="E3362" s="10" t="s">
        <v>7127</v>
      </c>
      <c r="F3362" s="10" t="s">
        <v>7126</v>
      </c>
      <c r="G3362" s="11">
        <v>0.85</v>
      </c>
      <c r="H3362" s="11">
        <v>0.85</v>
      </c>
      <c r="I3362" s="12">
        <v>9.0499999999999997E-2</v>
      </c>
      <c r="J3362" s="12">
        <v>0.13342499999999999</v>
      </c>
      <c r="K3362" s="12">
        <v>4.1999999999999996E-2</v>
      </c>
      <c r="L3362" s="12">
        <v>9.8500000000000004E-2</v>
      </c>
      <c r="M3362" s="12">
        <v>6.5019850000000004E-2</v>
      </c>
      <c r="N3362" s="12">
        <v>0.13342499999999999</v>
      </c>
      <c r="O3362" s="12" t="s">
        <v>7128</v>
      </c>
      <c r="P3362" s="12" t="s">
        <v>7128</v>
      </c>
      <c r="Q3362" s="13">
        <v>26.4</v>
      </c>
      <c r="R3362" s="13">
        <v>0</v>
      </c>
      <c r="S3362" s="13">
        <v>0</v>
      </c>
      <c r="T3362" s="13">
        <v>0</v>
      </c>
      <c r="U3362" s="13">
        <v>26.4</v>
      </c>
      <c r="V3362" s="13">
        <v>0</v>
      </c>
      <c r="W3362" s="13">
        <v>26.4</v>
      </c>
      <c r="X3362" s="14">
        <v>0</v>
      </c>
      <c r="Y3362" s="15">
        <v>2.2587719298245612</v>
      </c>
      <c r="Z3362" s="14" t="s">
        <v>7128</v>
      </c>
      <c r="AA3362" s="14">
        <v>0</v>
      </c>
      <c r="AB3362" s="14" t="s">
        <v>7128</v>
      </c>
      <c r="AC3362" s="14">
        <v>0</v>
      </c>
      <c r="AD3362" s="13">
        <v>2.31</v>
      </c>
      <c r="AE3362" s="15">
        <v>1.4060555555555558</v>
      </c>
      <c r="AF3362" s="14">
        <v>7.7459666924148338E-2</v>
      </c>
      <c r="AG3362" s="14">
        <v>0.69520051064423127</v>
      </c>
      <c r="AH3362" s="15">
        <v>0.59731543624161076</v>
      </c>
      <c r="AI3362" s="5">
        <v>1.0485584218512898</v>
      </c>
      <c r="AJ3362" s="15">
        <v>31.961259079903147</v>
      </c>
      <c r="AK3362" s="15">
        <v>31.961259079903147</v>
      </c>
      <c r="AL3362" s="15" t="s">
        <v>7128</v>
      </c>
      <c r="AM3362" s="15" t="s">
        <v>7128</v>
      </c>
      <c r="AN3362" s="15" t="s">
        <v>7128</v>
      </c>
      <c r="AO3362" s="15">
        <v>0.35723951285520972</v>
      </c>
      <c r="AP3362" s="15">
        <v>3.8205499276410997</v>
      </c>
      <c r="AQ3362" s="15">
        <v>2.1818181818181817</v>
      </c>
      <c r="AR3362" s="15" t="s">
        <v>7128</v>
      </c>
      <c r="AS3362" s="15">
        <v>0.35723951285520972</v>
      </c>
      <c r="AT3362" s="14">
        <v>0</v>
      </c>
      <c r="AU3362" s="14">
        <v>0</v>
      </c>
      <c r="AV3362" s="12">
        <v>-0.52100000000000002</v>
      </c>
      <c r="AW3362" s="12">
        <v>-0.33500000000000002</v>
      </c>
      <c r="AX3362" s="12">
        <v>4.0599999999999997E-2</v>
      </c>
      <c r="AY3362" s="12">
        <v>8.0100000000000005E-2</v>
      </c>
      <c r="AZ3362" s="14" t="s">
        <v>7128</v>
      </c>
      <c r="BA3362" s="14" t="s">
        <v>7128</v>
      </c>
      <c r="BB3362" s="14" t="s">
        <v>7128</v>
      </c>
      <c r="BC3362" s="14" t="s">
        <v>7128</v>
      </c>
      <c r="BD3362" s="14">
        <v>1.1177266576454667E-2</v>
      </c>
      <c r="BE3362" s="14">
        <v>9.3504736129905272E-2</v>
      </c>
      <c r="BF3362" s="14">
        <v>0</v>
      </c>
      <c r="BG3362" s="14">
        <v>9.8400000000000001E-2</v>
      </c>
      <c r="BH3362" s="13">
        <v>0.82599999999999996</v>
      </c>
      <c r="BI3362" s="13">
        <v>0.82599999999999996</v>
      </c>
      <c r="BJ3362" s="13">
        <v>6.91</v>
      </c>
      <c r="BK3362" s="13">
        <v>6.91</v>
      </c>
      <c r="BL3362" s="13">
        <v>73.900000000000006</v>
      </c>
      <c r="BM3362" s="13">
        <v>73.900000000000006</v>
      </c>
      <c r="BN3362" s="13">
        <v>12.1</v>
      </c>
      <c r="BO3362" s="13">
        <v>12.1</v>
      </c>
      <c r="BP3362" s="13">
        <v>6.91</v>
      </c>
      <c r="BQ3362" s="13">
        <v>0</v>
      </c>
      <c r="BR3362" s="13">
        <v>0</v>
      </c>
      <c r="BS3362" s="13">
        <v>-7.36</v>
      </c>
      <c r="BT3362" s="14">
        <v>-1.065123010130246</v>
      </c>
      <c r="BU3362" s="13">
        <v>14.27</v>
      </c>
      <c r="BV3362" s="13">
        <v>8.1859999999999999</v>
      </c>
      <c r="BW3362" s="13">
        <v>8.1859999999999999</v>
      </c>
      <c r="BX3362" s="13">
        <v>0</v>
      </c>
      <c r="BY3362" s="13">
        <v>0</v>
      </c>
      <c r="BZ3362" s="13">
        <v>0</v>
      </c>
      <c r="CA3362" s="13">
        <v>0</v>
      </c>
      <c r="CB3362" s="13">
        <v>0</v>
      </c>
      <c r="CC3362" s="15">
        <v>0.35899999999999999</v>
      </c>
      <c r="CD3362" s="15">
        <v>0.80500000000000005</v>
      </c>
      <c r="CE3362" s="15">
        <v>0.36</v>
      </c>
      <c r="CF3362" s="15" t="s">
        <v>7128</v>
      </c>
      <c r="CG3362" s="15" t="s">
        <v>7128</v>
      </c>
      <c r="CH3362" s="13" t="s">
        <v>7128</v>
      </c>
      <c r="CI3362" s="13" t="s">
        <v>7128</v>
      </c>
      <c r="CJ3362" s="13">
        <v>0</v>
      </c>
      <c r="CK3362" s="12">
        <f t="shared" si="104"/>
        <v>0</v>
      </c>
      <c r="CL3362" s="36" t="str">
        <f t="shared" si="105"/>
        <v>NA</v>
      </c>
      <c r="CM3362" s="13">
        <v>0.42399999999999999</v>
      </c>
      <c r="CN3362" s="13" t="s">
        <v>7128</v>
      </c>
      <c r="CO3362" s="13">
        <v>0.82599999999999996</v>
      </c>
      <c r="CP3362" s="13">
        <v>26.4</v>
      </c>
      <c r="CQ3362" s="13">
        <v>12.1</v>
      </c>
      <c r="CR3362" s="13">
        <v>26.4</v>
      </c>
      <c r="CS3362" s="13" t="s">
        <v>7128</v>
      </c>
      <c r="CT3362" s="13">
        <v>5.6819999999999995</v>
      </c>
      <c r="CU3362" s="13">
        <v>4.1059999999999999</v>
      </c>
      <c r="CV3362" s="13">
        <v>5.6819999999999995</v>
      </c>
      <c r="CW3362" s="13">
        <v>12.1</v>
      </c>
      <c r="CX3362" s="12" t="s">
        <v>7128</v>
      </c>
      <c r="CY3362" s="12" t="s">
        <v>7128</v>
      </c>
      <c r="CZ3362" s="15">
        <v>2.1818181818181817</v>
      </c>
      <c r="DA3362" s="20"/>
      <c r="DB3362" s="20"/>
    </row>
    <row r="3363" spans="1:106">
      <c r="A3363" s="8" t="s">
        <v>6121</v>
      </c>
      <c r="B3363" s="8" t="s">
        <v>6122</v>
      </c>
      <c r="C3363" s="9" t="s">
        <v>7134</v>
      </c>
      <c r="D3363" s="9" t="s">
        <v>7126</v>
      </c>
      <c r="E3363" s="10" t="s">
        <v>7127</v>
      </c>
      <c r="F3363" s="10" t="s">
        <v>7126</v>
      </c>
      <c r="G3363" s="11">
        <v>0.89</v>
      </c>
      <c r="H3363" s="11">
        <v>0.89</v>
      </c>
      <c r="I3363" s="12">
        <v>9.0499999999999997E-2</v>
      </c>
      <c r="J3363" s="12">
        <v>0.137045</v>
      </c>
      <c r="K3363" s="12">
        <v>6.2E-2</v>
      </c>
      <c r="L3363" s="12">
        <v>0.11849999999999999</v>
      </c>
      <c r="M3363" s="12">
        <v>7.8221849999999996E-2</v>
      </c>
      <c r="N3363" s="12">
        <v>0.137045</v>
      </c>
      <c r="O3363" s="12" t="s">
        <v>7128</v>
      </c>
      <c r="P3363" s="12" t="s">
        <v>7128</v>
      </c>
      <c r="Q3363" s="13">
        <v>8.5999999999999993E-2</v>
      </c>
      <c r="R3363" s="13">
        <v>0</v>
      </c>
      <c r="S3363" s="13">
        <v>0</v>
      </c>
      <c r="T3363" s="13">
        <v>0</v>
      </c>
      <c r="U3363" s="13">
        <v>8.5999999999999993E-2</v>
      </c>
      <c r="V3363" s="13">
        <v>0</v>
      </c>
      <c r="W3363" s="13">
        <v>8.5999999999999993E-2</v>
      </c>
      <c r="X3363" s="14">
        <v>0</v>
      </c>
      <c r="Y3363" s="15">
        <v>2.9821073558648114E-2</v>
      </c>
      <c r="Z3363" s="14" t="s">
        <v>7128</v>
      </c>
      <c r="AA3363" s="14">
        <v>0</v>
      </c>
      <c r="AB3363" s="14" t="s">
        <v>7128</v>
      </c>
      <c r="AC3363" s="14">
        <v>0</v>
      </c>
      <c r="AD3363" s="13">
        <v>2E-3</v>
      </c>
      <c r="AE3363" s="15">
        <v>2.8186666666666671</v>
      </c>
      <c r="AF3363" s="14">
        <v>7.7459666924148338E-2</v>
      </c>
      <c r="AG3363" s="14">
        <v>1.4639877048664036</v>
      </c>
      <c r="AH3363" s="15">
        <v>0.83333333333333315</v>
      </c>
      <c r="AI3363" s="5" t="s">
        <v>7128</v>
      </c>
      <c r="AJ3363" s="15">
        <v>21.499999999999996</v>
      </c>
      <c r="AK3363" s="15">
        <v>21.499999999999996</v>
      </c>
      <c r="AL3363" s="15" t="s">
        <v>7128</v>
      </c>
      <c r="AM3363" s="15" t="s">
        <v>7128</v>
      </c>
      <c r="AN3363" s="15" t="s">
        <v>7128</v>
      </c>
      <c r="AO3363" s="15">
        <v>1.9545454545454546</v>
      </c>
      <c r="AP3363" s="15">
        <v>21.499999999999996</v>
      </c>
      <c r="AQ3363" s="15">
        <v>10.749999999999998</v>
      </c>
      <c r="AR3363" s="15" t="s">
        <v>7128</v>
      </c>
      <c r="AS3363" s="15">
        <v>1.9545454545454546</v>
      </c>
      <c r="AT3363" s="14">
        <v>0</v>
      </c>
      <c r="AU3363" s="14">
        <v>0</v>
      </c>
      <c r="AV3363" s="12">
        <v>-0.35499999999999998</v>
      </c>
      <c r="AW3363" s="12">
        <v>-0.21299999999999999</v>
      </c>
      <c r="AX3363" s="12">
        <v>-9.6300000000000011E-2</v>
      </c>
      <c r="AY3363" s="12">
        <v>-6.9000000000000006E-2</v>
      </c>
      <c r="AZ3363" s="14" t="s">
        <v>7128</v>
      </c>
      <c r="BA3363" s="14" t="s">
        <v>7128</v>
      </c>
      <c r="BB3363" s="14" t="s">
        <v>7128</v>
      </c>
      <c r="BC3363" s="14" t="s">
        <v>7128</v>
      </c>
      <c r="BD3363" s="14">
        <v>9.0909090909090912E-2</v>
      </c>
      <c r="BE3363" s="14">
        <v>9.0909090909090912E-2</v>
      </c>
      <c r="BF3363" s="14">
        <v>0</v>
      </c>
      <c r="BG3363" s="14" t="s">
        <v>7128</v>
      </c>
      <c r="BH3363" s="13">
        <v>4.0000000000000001E-3</v>
      </c>
      <c r="BI3363" s="13">
        <v>4.0000000000000001E-3</v>
      </c>
      <c r="BJ3363" s="13">
        <v>4.0000000000000001E-3</v>
      </c>
      <c r="BK3363" s="13">
        <v>4.0000000000000001E-3</v>
      </c>
      <c r="BL3363" s="13">
        <v>4.3999999999999997E-2</v>
      </c>
      <c r="BM3363" s="13">
        <v>4.3999999999999997E-2</v>
      </c>
      <c r="BN3363" s="13">
        <v>8.0000000000000002E-3</v>
      </c>
      <c r="BO3363" s="13">
        <v>8.0000000000000002E-3</v>
      </c>
      <c r="BP3363" s="13">
        <v>4.0000000000000001E-3</v>
      </c>
      <c r="BQ3363" s="13">
        <v>0</v>
      </c>
      <c r="BR3363" s="13">
        <v>0</v>
      </c>
      <c r="BS3363" s="13">
        <v>-5.0000000000000001E-3</v>
      </c>
      <c r="BT3363" s="14">
        <v>-1.25</v>
      </c>
      <c r="BU3363" s="13">
        <v>9.0000000000000011E-3</v>
      </c>
      <c r="BV3363" s="13">
        <v>9.0000000000000011E-3</v>
      </c>
      <c r="BW3363" s="13">
        <v>9.0000000000000011E-3</v>
      </c>
      <c r="BX3363" s="13">
        <v>0</v>
      </c>
      <c r="BY3363" s="13">
        <v>0</v>
      </c>
      <c r="BZ3363" s="13">
        <v>0</v>
      </c>
      <c r="CA3363" s="13">
        <v>0</v>
      </c>
      <c r="CB3363" s="13">
        <v>0</v>
      </c>
      <c r="CC3363" s="15">
        <v>0.75600000000000001</v>
      </c>
      <c r="CD3363" s="15">
        <v>1.54</v>
      </c>
      <c r="CE3363" s="15">
        <v>0.36</v>
      </c>
      <c r="CF3363" s="15" t="s">
        <v>7128</v>
      </c>
      <c r="CG3363" s="15" t="s">
        <v>7128</v>
      </c>
      <c r="CH3363" s="13" t="s">
        <v>7128</v>
      </c>
      <c r="CI3363" s="13" t="s">
        <v>7128</v>
      </c>
      <c r="CJ3363" s="13">
        <v>0</v>
      </c>
      <c r="CK3363" s="12">
        <f t="shared" si="104"/>
        <v>0</v>
      </c>
      <c r="CL3363" s="36" t="str">
        <f t="shared" si="105"/>
        <v>NA</v>
      </c>
      <c r="CM3363" s="13">
        <v>4.0000000000000001E-3</v>
      </c>
      <c r="CN3363" s="13" t="s">
        <v>7128</v>
      </c>
      <c r="CO3363" s="13">
        <v>4.0000000000000001E-3</v>
      </c>
      <c r="CP3363" s="13">
        <v>8.5999999999999993E-2</v>
      </c>
      <c r="CQ3363" s="13">
        <v>8.0000000000000002E-3</v>
      </c>
      <c r="CR3363" s="13">
        <v>8.5999999999999993E-2</v>
      </c>
      <c r="CS3363" s="13" t="s">
        <v>7128</v>
      </c>
      <c r="CT3363" s="13">
        <v>0</v>
      </c>
      <c r="CU3363" s="13">
        <v>4.0000000000000001E-3</v>
      </c>
      <c r="CV3363" s="13">
        <v>0</v>
      </c>
      <c r="CW3363" s="13">
        <v>8.0000000000000002E-3</v>
      </c>
      <c r="CX3363" s="12" t="s">
        <v>7128</v>
      </c>
      <c r="CY3363" s="12" t="s">
        <v>7128</v>
      </c>
      <c r="CZ3363" s="15">
        <v>10.749999999999998</v>
      </c>
      <c r="DA3363" s="20"/>
      <c r="DB3363" s="20"/>
    </row>
    <row r="3364" spans="1:106" ht="24">
      <c r="A3364" s="8" t="s">
        <v>5025</v>
      </c>
      <c r="B3364" s="8" t="s">
        <v>5026</v>
      </c>
      <c r="C3364" s="9" t="s">
        <v>7174</v>
      </c>
      <c r="D3364" s="9" t="s">
        <v>7126</v>
      </c>
      <c r="E3364" s="10" t="s">
        <v>7127</v>
      </c>
      <c r="F3364" s="10" t="s">
        <v>7126</v>
      </c>
      <c r="G3364" s="11">
        <v>0.45</v>
      </c>
      <c r="H3364" s="11">
        <v>0.49790322580645163</v>
      </c>
      <c r="I3364" s="12">
        <v>9.0499999999999997E-2</v>
      </c>
      <c r="J3364" s="12">
        <v>0.10156024193548388</v>
      </c>
      <c r="K3364" s="12">
        <v>4.1999999999999996E-2</v>
      </c>
      <c r="L3364" s="12">
        <v>9.8500000000000004E-2</v>
      </c>
      <c r="M3364" s="12">
        <v>6.5019850000000004E-2</v>
      </c>
      <c r="N3364" s="12">
        <v>9.8044694023323622E-2</v>
      </c>
      <c r="O3364" s="12">
        <v>-0.15312274193548389</v>
      </c>
      <c r="P3364" s="12">
        <v>-9.8044694023323622E-2</v>
      </c>
      <c r="Q3364" s="13">
        <v>2.17</v>
      </c>
      <c r="R3364" s="13">
        <v>0</v>
      </c>
      <c r="S3364" s="13">
        <v>0.23100000000000001</v>
      </c>
      <c r="T3364" s="13">
        <v>0.23100000000000001</v>
      </c>
      <c r="U3364" s="13">
        <v>2.4009999999999998</v>
      </c>
      <c r="V3364" s="13">
        <v>0</v>
      </c>
      <c r="W3364" s="13">
        <v>2.4009999999999998</v>
      </c>
      <c r="X3364" s="14">
        <v>0</v>
      </c>
      <c r="Y3364" s="15">
        <v>3.3875338753387538E-2</v>
      </c>
      <c r="Z3364" s="14">
        <v>0.10543130990415336</v>
      </c>
      <c r="AA3364" s="14">
        <v>9.6209912536443162E-2</v>
      </c>
      <c r="AB3364" s="14">
        <v>0.11785714285714287</v>
      </c>
      <c r="AC3364" s="14">
        <v>0.10645161290322581</v>
      </c>
      <c r="AD3364" s="13">
        <v>2.9000000000000001E-2</v>
      </c>
      <c r="AE3364" s="15">
        <v>2.5831666666666666</v>
      </c>
      <c r="AF3364" s="14">
        <v>8.9442719099991588E-2</v>
      </c>
      <c r="AG3364" s="14">
        <v>0.77479755420367713</v>
      </c>
      <c r="AH3364" s="15">
        <v>0.3506493506493506</v>
      </c>
      <c r="AI3364" s="5" t="s">
        <v>7128</v>
      </c>
      <c r="AJ3364" s="15" t="s">
        <v>7128</v>
      </c>
      <c r="AK3364" s="15" t="s">
        <v>7128</v>
      </c>
      <c r="AL3364" s="15" t="s">
        <v>7128</v>
      </c>
      <c r="AM3364" s="15" t="s">
        <v>7128</v>
      </c>
      <c r="AN3364" s="15">
        <v>1.1071428571428572</v>
      </c>
      <c r="AO3364" s="15">
        <v>2.8894806924101197</v>
      </c>
      <c r="AP3364" s="15" t="s">
        <v>7128</v>
      </c>
      <c r="AQ3364" s="15" t="s">
        <v>7128</v>
      </c>
      <c r="AR3364" s="15">
        <v>1.0958466453674121</v>
      </c>
      <c r="AS3364" s="15">
        <v>3.1970705725699067</v>
      </c>
      <c r="AT3364" s="14" t="s">
        <v>7128</v>
      </c>
      <c r="AU3364" s="14">
        <v>0</v>
      </c>
      <c r="AV3364" s="12" t="s">
        <v>7128</v>
      </c>
      <c r="AW3364" s="12" t="s">
        <v>7128</v>
      </c>
      <c r="AX3364" s="12">
        <v>-0.21899999999999997</v>
      </c>
      <c r="AY3364" s="12">
        <v>-0.14300000000000002</v>
      </c>
      <c r="AZ3364" s="14" t="s">
        <v>7128</v>
      </c>
      <c r="BA3364" s="14" t="s">
        <v>7128</v>
      </c>
      <c r="BB3364" s="14">
        <v>-5.1562500000000004E-2</v>
      </c>
      <c r="BC3364" s="14">
        <v>0</v>
      </c>
      <c r="BD3364" s="14">
        <v>-9.4555873925501438E-2</v>
      </c>
      <c r="BE3364" s="14">
        <v>0</v>
      </c>
      <c r="BF3364" s="14">
        <v>0</v>
      </c>
      <c r="BG3364" s="14" t="s">
        <v>7128</v>
      </c>
      <c r="BH3364" s="13">
        <v>-5.2999999999999999E-2</v>
      </c>
      <c r="BI3364" s="13">
        <v>-6.6000000000000003E-2</v>
      </c>
      <c r="BJ3364" s="13">
        <v>0</v>
      </c>
      <c r="BK3364" s="13">
        <v>0</v>
      </c>
      <c r="BL3364" s="13">
        <v>0.751</v>
      </c>
      <c r="BM3364" s="13">
        <v>0.69799999999999995</v>
      </c>
      <c r="BN3364" s="13">
        <v>0</v>
      </c>
      <c r="BO3364" s="13">
        <v>0</v>
      </c>
      <c r="BP3364" s="13">
        <v>0</v>
      </c>
      <c r="BQ3364" s="13">
        <v>0</v>
      </c>
      <c r="BR3364" s="13">
        <v>0</v>
      </c>
      <c r="BS3364" s="13">
        <v>-6.6000000000000003E-2</v>
      </c>
      <c r="BT3364" s="14" t="s">
        <v>7128</v>
      </c>
      <c r="BU3364" s="13">
        <v>6.6000000000000003E-2</v>
      </c>
      <c r="BV3364" s="13">
        <v>0</v>
      </c>
      <c r="BW3364" s="13">
        <v>0</v>
      </c>
      <c r="BX3364" s="13">
        <v>1.28</v>
      </c>
      <c r="BY3364" s="13">
        <v>3.3529999999999998</v>
      </c>
      <c r="BZ3364" s="13">
        <v>1.96</v>
      </c>
      <c r="CA3364" s="13">
        <v>2.1909999999999998</v>
      </c>
      <c r="CB3364" s="13">
        <v>0</v>
      </c>
      <c r="CC3364" s="15">
        <v>0.46200000000000002</v>
      </c>
      <c r="CD3364" s="15">
        <v>1.88</v>
      </c>
      <c r="CE3364" s="15">
        <v>0.36</v>
      </c>
      <c r="CF3364" s="15" t="s">
        <v>7128</v>
      </c>
      <c r="CG3364" s="15" t="s">
        <v>7128</v>
      </c>
      <c r="CH3364" s="13" t="s">
        <v>7128</v>
      </c>
      <c r="CI3364" s="13" t="s">
        <v>7128</v>
      </c>
      <c r="CJ3364" s="13">
        <v>0</v>
      </c>
      <c r="CK3364" s="12">
        <f t="shared" si="104"/>
        <v>0</v>
      </c>
      <c r="CL3364" s="36">
        <f t="shared" si="105"/>
        <v>0.34276586033774536</v>
      </c>
      <c r="CM3364" s="13" t="s">
        <v>7128</v>
      </c>
      <c r="CN3364" s="13" t="s">
        <v>7128</v>
      </c>
      <c r="CO3364" s="13" t="s">
        <v>7128</v>
      </c>
      <c r="CP3364" s="13" t="s">
        <v>7128</v>
      </c>
      <c r="CQ3364" s="13" t="s">
        <v>7128</v>
      </c>
      <c r="CR3364" s="13" t="s">
        <v>7128</v>
      </c>
      <c r="CS3364" s="13" t="s">
        <v>7128</v>
      </c>
      <c r="CT3364" s="13">
        <v>0</v>
      </c>
      <c r="CU3364" s="13">
        <v>0</v>
      </c>
      <c r="CV3364" s="13">
        <v>2.1909999999999998</v>
      </c>
      <c r="CW3364" s="13">
        <v>0</v>
      </c>
      <c r="CX3364" s="12">
        <v>-5.1562500000000004E-2</v>
      </c>
      <c r="CY3364" s="12">
        <v>0</v>
      </c>
      <c r="CZ3364" s="15" t="s">
        <v>7128</v>
      </c>
      <c r="DA3364" s="20"/>
      <c r="DB3364" s="20"/>
    </row>
    <row r="3365" spans="1:106">
      <c r="A3365" s="8" t="s">
        <v>5645</v>
      </c>
      <c r="B3365" s="8" t="s">
        <v>5646</v>
      </c>
      <c r="C3365" s="9" t="s">
        <v>7141</v>
      </c>
      <c r="D3365" s="9" t="s">
        <v>7126</v>
      </c>
      <c r="E3365" s="10" t="s">
        <v>7127</v>
      </c>
      <c r="F3365" s="10" t="s">
        <v>7126</v>
      </c>
      <c r="G3365" s="11">
        <v>0.73</v>
      </c>
      <c r="H3365" s="11">
        <v>0.73</v>
      </c>
      <c r="I3365" s="12">
        <v>9.0499999999999997E-2</v>
      </c>
      <c r="J3365" s="12">
        <v>0.12256500000000001</v>
      </c>
      <c r="K3365" s="12">
        <v>5.1999999999999998E-2</v>
      </c>
      <c r="L3365" s="12">
        <v>0.1085</v>
      </c>
      <c r="M3365" s="12">
        <v>7.162085E-2</v>
      </c>
      <c r="N3365" s="12">
        <v>0.12256500000000001</v>
      </c>
      <c r="O3365" s="12" t="s">
        <v>7128</v>
      </c>
      <c r="P3365" s="12" t="s">
        <v>7128</v>
      </c>
      <c r="Q3365" s="13">
        <v>1.1100000000000001</v>
      </c>
      <c r="R3365" s="13">
        <v>0</v>
      </c>
      <c r="S3365" s="13">
        <v>0</v>
      </c>
      <c r="T3365" s="13">
        <v>0</v>
      </c>
      <c r="U3365" s="13">
        <v>1.1100000000000001</v>
      </c>
      <c r="V3365" s="13">
        <v>0</v>
      </c>
      <c r="W3365" s="13">
        <v>1.1100000000000001</v>
      </c>
      <c r="X3365" s="14">
        <v>0</v>
      </c>
      <c r="Y3365" s="15">
        <v>0.22613065326633167</v>
      </c>
      <c r="Z3365" s="14" t="s">
        <v>7128</v>
      </c>
      <c r="AA3365" s="14">
        <v>0</v>
      </c>
      <c r="AB3365" s="14" t="s">
        <v>7128</v>
      </c>
      <c r="AC3365" s="14">
        <v>0</v>
      </c>
      <c r="AD3365" s="13">
        <v>5.6000000000000001E-2</v>
      </c>
      <c r="AE3365" s="15">
        <v>2.6903611111111116</v>
      </c>
      <c r="AF3365" s="14">
        <v>8.9442719099991588E-2</v>
      </c>
      <c r="AG3365" s="14">
        <v>0.93747149956678688</v>
      </c>
      <c r="AH3365" s="15">
        <v>0.76271186440677963</v>
      </c>
      <c r="AI3365" s="5" t="s">
        <v>7128</v>
      </c>
      <c r="AJ3365" s="15" t="s">
        <v>7128</v>
      </c>
      <c r="AK3365" s="15" t="s">
        <v>7128</v>
      </c>
      <c r="AL3365" s="15" t="s">
        <v>7128</v>
      </c>
      <c r="AM3365" s="15" t="s">
        <v>7128</v>
      </c>
      <c r="AN3365" s="15" t="s">
        <v>7128</v>
      </c>
      <c r="AO3365" s="15">
        <v>8.2835820895522385</v>
      </c>
      <c r="AP3365" s="15" t="s">
        <v>7128</v>
      </c>
      <c r="AQ3365" s="15">
        <v>69.375</v>
      </c>
      <c r="AR3365" s="15" t="s">
        <v>7128</v>
      </c>
      <c r="AS3365" s="15">
        <v>8.2835820895522385</v>
      </c>
      <c r="AT3365" s="14" t="s">
        <v>7128</v>
      </c>
      <c r="AU3365" s="14">
        <v>0</v>
      </c>
      <c r="AV3365" s="12" t="s">
        <v>7128</v>
      </c>
      <c r="AW3365" s="12" t="s">
        <v>7128</v>
      </c>
      <c r="AX3365" s="12">
        <v>-0.81499999999999995</v>
      </c>
      <c r="AY3365" s="12" t="s">
        <v>7128</v>
      </c>
      <c r="AZ3365" s="14" t="s">
        <v>7128</v>
      </c>
      <c r="BA3365" s="14" t="s">
        <v>7128</v>
      </c>
      <c r="BB3365" s="14" t="s">
        <v>7128</v>
      </c>
      <c r="BC3365" s="14" t="s">
        <v>7128</v>
      </c>
      <c r="BD3365" s="14">
        <v>-7.8113207547169807</v>
      </c>
      <c r="BE3365" s="14">
        <v>-7.8113207547169807</v>
      </c>
      <c r="BF3365" s="14">
        <v>0</v>
      </c>
      <c r="BG3365" s="14">
        <v>2.6099999999999998E-2</v>
      </c>
      <c r="BH3365" s="13">
        <v>-0.55200000000000005</v>
      </c>
      <c r="BI3365" s="13">
        <v>-0.41399999999999998</v>
      </c>
      <c r="BJ3365" s="13">
        <v>-0.41399999999999998</v>
      </c>
      <c r="BK3365" s="13">
        <v>-0.41399999999999998</v>
      </c>
      <c r="BL3365" s="13">
        <v>0.13400000000000001</v>
      </c>
      <c r="BM3365" s="13">
        <v>5.2999999999999999E-2</v>
      </c>
      <c r="BN3365" s="13">
        <v>0.02</v>
      </c>
      <c r="BO3365" s="13">
        <v>1.6E-2</v>
      </c>
      <c r="BP3365" s="13">
        <v>-0.41399999999999998</v>
      </c>
      <c r="BQ3365" s="13">
        <v>0</v>
      </c>
      <c r="BR3365" s="13">
        <v>0</v>
      </c>
      <c r="BS3365" s="13">
        <v>-0.43</v>
      </c>
      <c r="BT3365" s="14" t="s">
        <v>7128</v>
      </c>
      <c r="BU3365" s="13">
        <v>1.6000000000000014E-2</v>
      </c>
      <c r="BV3365" s="13">
        <v>1.6000000000000014E-2</v>
      </c>
      <c r="BW3365" s="13">
        <v>1.6000000000000014E-2</v>
      </c>
      <c r="BX3365" s="13">
        <v>0</v>
      </c>
      <c r="BY3365" s="13">
        <v>0</v>
      </c>
      <c r="BZ3365" s="13">
        <v>0</v>
      </c>
      <c r="CA3365" s="13">
        <v>0</v>
      </c>
      <c r="CB3365" s="13">
        <v>0</v>
      </c>
      <c r="CC3365" s="15">
        <v>0.55900000000000005</v>
      </c>
      <c r="CD3365" s="15">
        <v>1.8</v>
      </c>
      <c r="CE3365" s="15">
        <v>0.36</v>
      </c>
      <c r="CF3365" s="15">
        <v>1.8258698435702974</v>
      </c>
      <c r="CG3365" s="15">
        <v>1.7136869212676313</v>
      </c>
      <c r="CH3365" s="13">
        <v>0.38524999999999998</v>
      </c>
      <c r="CI3365" s="13">
        <v>0.22524999999999995</v>
      </c>
      <c r="CJ3365" s="13">
        <v>0</v>
      </c>
      <c r="CK3365" s="12">
        <f t="shared" si="104"/>
        <v>0</v>
      </c>
      <c r="CL3365" s="36" t="str">
        <f t="shared" si="105"/>
        <v>NA</v>
      </c>
      <c r="CM3365" s="13" t="s">
        <v>7128</v>
      </c>
      <c r="CN3365" s="13" t="s">
        <v>7128</v>
      </c>
      <c r="CO3365" s="13" t="s">
        <v>7128</v>
      </c>
      <c r="CP3365" s="13" t="s">
        <v>7128</v>
      </c>
      <c r="CQ3365" s="13">
        <v>1.6E-2</v>
      </c>
      <c r="CR3365" s="13">
        <v>1.1100000000000001</v>
      </c>
      <c r="CS3365" s="13" t="s">
        <v>7128</v>
      </c>
      <c r="CT3365" s="13">
        <v>0</v>
      </c>
      <c r="CU3365" s="13">
        <v>-0.41399999999999998</v>
      </c>
      <c r="CV3365" s="13">
        <v>0</v>
      </c>
      <c r="CW3365" s="13">
        <v>0.02</v>
      </c>
      <c r="CX3365" s="12" t="s">
        <v>7128</v>
      </c>
      <c r="CY3365" s="12" t="s">
        <v>7128</v>
      </c>
      <c r="CZ3365" s="15">
        <v>55.500000000000007</v>
      </c>
      <c r="DA3365" s="20"/>
      <c r="DB3365" s="20"/>
    </row>
    <row r="3366" spans="1:106">
      <c r="A3366" s="8" t="s">
        <v>6643</v>
      </c>
      <c r="B3366" s="8" t="s">
        <v>6644</v>
      </c>
      <c r="C3366" s="9" t="s">
        <v>7145</v>
      </c>
      <c r="D3366" s="9" t="s">
        <v>7126</v>
      </c>
      <c r="E3366" s="10" t="s">
        <v>7127</v>
      </c>
      <c r="F3366" s="10" t="s">
        <v>7126</v>
      </c>
      <c r="G3366" s="11">
        <v>0.89</v>
      </c>
      <c r="H3366" s="11">
        <v>0.91860714285714296</v>
      </c>
      <c r="I3366" s="12">
        <v>9.0499999999999997E-2</v>
      </c>
      <c r="J3366" s="12">
        <v>0.13963394642857144</v>
      </c>
      <c r="K3366" s="12">
        <v>4.7E-2</v>
      </c>
      <c r="L3366" s="12">
        <v>0.10350000000000001</v>
      </c>
      <c r="M3366" s="12">
        <v>6.8320350000000002E-2</v>
      </c>
      <c r="N3366" s="12">
        <v>0.13741310778546711</v>
      </c>
      <c r="O3366" s="12">
        <v>-0.23487204166666667</v>
      </c>
      <c r="P3366" s="12">
        <v>-0.18235692801018621</v>
      </c>
      <c r="Q3366" s="13">
        <v>1.4</v>
      </c>
      <c r="R3366" s="13">
        <v>0</v>
      </c>
      <c r="S3366" s="13">
        <v>4.4999999999999998E-2</v>
      </c>
      <c r="T3366" s="13">
        <v>4.4999999999999998E-2</v>
      </c>
      <c r="U3366" s="13">
        <v>1.4449999999999998</v>
      </c>
      <c r="V3366" s="13">
        <v>0</v>
      </c>
      <c r="W3366" s="13">
        <v>1.4449999999999998</v>
      </c>
      <c r="X3366" s="14">
        <v>0</v>
      </c>
      <c r="Y3366" s="15">
        <v>0.28846153846153849</v>
      </c>
      <c r="Z3366" s="14">
        <v>0.55555555555555558</v>
      </c>
      <c r="AA3366" s="14">
        <v>3.1141868512110728E-2</v>
      </c>
      <c r="AB3366" s="14">
        <v>1.25</v>
      </c>
      <c r="AC3366" s="14">
        <v>3.2142857142857147E-2</v>
      </c>
      <c r="AD3366" s="13">
        <v>0.17899999999999999</v>
      </c>
      <c r="AE3366" s="15">
        <v>-0.57594444444444448</v>
      </c>
      <c r="AF3366" s="14">
        <v>0.14832396974191325</v>
      </c>
      <c r="AG3366" s="14" t="s">
        <v>7128</v>
      </c>
      <c r="AH3366" s="15">
        <v>0.91616766467065869</v>
      </c>
      <c r="AI3366" s="5" t="s">
        <v>7128</v>
      </c>
      <c r="AJ3366" s="15" t="s">
        <v>7128</v>
      </c>
      <c r="AK3366" s="15" t="s">
        <v>7128</v>
      </c>
      <c r="AL3366" s="15" t="s">
        <v>7128</v>
      </c>
      <c r="AM3366" s="15" t="s">
        <v>7128</v>
      </c>
      <c r="AN3366" s="15">
        <v>38.888888888888893</v>
      </c>
      <c r="AO3366" s="15" t="s">
        <v>7128</v>
      </c>
      <c r="AP3366" s="15" t="s">
        <v>7128</v>
      </c>
      <c r="AQ3366" s="15" t="s">
        <v>7128</v>
      </c>
      <c r="AR3366" s="15">
        <v>17.839506172839506</v>
      </c>
      <c r="AS3366" s="15" t="s">
        <v>7128</v>
      </c>
      <c r="AT3366" s="14" t="s">
        <v>7128</v>
      </c>
      <c r="AU3366" s="14">
        <v>0</v>
      </c>
      <c r="AV3366" s="12" t="s">
        <v>7128</v>
      </c>
      <c r="AW3366" s="12" t="s">
        <v>7128</v>
      </c>
      <c r="AX3366" s="12" t="s">
        <v>7128</v>
      </c>
      <c r="AY3366" s="12" t="s">
        <v>7128</v>
      </c>
      <c r="AZ3366" s="14" t="s">
        <v>7128</v>
      </c>
      <c r="BA3366" s="14" t="s">
        <v>7128</v>
      </c>
      <c r="BB3366" s="14">
        <v>-9.5238095238095233E-2</v>
      </c>
      <c r="BC3366" s="14">
        <v>-4.4943820224719107E-2</v>
      </c>
      <c r="BD3366" s="14" t="s">
        <v>7128</v>
      </c>
      <c r="BE3366" s="14" t="s">
        <v>7128</v>
      </c>
      <c r="BF3366" s="14">
        <v>0</v>
      </c>
      <c r="BG3366" s="14">
        <v>1.24E-2</v>
      </c>
      <c r="BH3366" s="13">
        <v>-4.0000000000000001E-3</v>
      </c>
      <c r="BI3366" s="13">
        <v>-4.0000000000000001E-3</v>
      </c>
      <c r="BJ3366" s="13">
        <v>-4.0000000000000001E-3</v>
      </c>
      <c r="BK3366" s="13">
        <v>-4.0000000000000001E-3</v>
      </c>
      <c r="BL3366" s="13">
        <v>0</v>
      </c>
      <c r="BM3366" s="13">
        <v>0</v>
      </c>
      <c r="BN3366" s="13">
        <v>0</v>
      </c>
      <c r="BO3366" s="13">
        <v>0</v>
      </c>
      <c r="BP3366" s="13">
        <v>-4.0000000000000001E-3</v>
      </c>
      <c r="BQ3366" s="13">
        <v>0</v>
      </c>
      <c r="BR3366" s="13">
        <v>0</v>
      </c>
      <c r="BS3366" s="13">
        <v>0</v>
      </c>
      <c r="BT3366" s="14" t="s">
        <v>7128</v>
      </c>
      <c r="BU3366" s="13">
        <v>-4.0000000000000001E-3</v>
      </c>
      <c r="BV3366" s="13">
        <v>-4.0000000000000001E-3</v>
      </c>
      <c r="BW3366" s="13">
        <v>-4.0000000000000001E-3</v>
      </c>
      <c r="BX3366" s="13">
        <v>4.2000000000000003E-2</v>
      </c>
      <c r="BY3366" s="13">
        <v>8.8999999999999996E-2</v>
      </c>
      <c r="BZ3366" s="13">
        <v>3.5999999999999997E-2</v>
      </c>
      <c r="CA3366" s="13">
        <v>8.0999999999999989E-2</v>
      </c>
      <c r="CB3366" s="13">
        <v>0</v>
      </c>
      <c r="CC3366" s="15">
        <v>-0.80200000000000005</v>
      </c>
      <c r="CD3366" s="15" t="s">
        <v>7128</v>
      </c>
      <c r="CE3366" s="15">
        <v>0.36</v>
      </c>
      <c r="CF3366" s="15">
        <v>1.8091796916061404</v>
      </c>
      <c r="CG3366" s="15">
        <v>1.9533610192918305</v>
      </c>
      <c r="CH3366" s="13">
        <v>-0.13100000000000001</v>
      </c>
      <c r="CI3366" s="13">
        <v>-4.4375000000000012E-2</v>
      </c>
      <c r="CJ3366" s="13">
        <v>0</v>
      </c>
      <c r="CK3366" s="12">
        <f t="shared" si="104"/>
        <v>0</v>
      </c>
      <c r="CL3366" s="36" t="str">
        <f t="shared" si="105"/>
        <v>NA</v>
      </c>
      <c r="CM3366" s="13" t="s">
        <v>7128</v>
      </c>
      <c r="CN3366" s="13" t="s">
        <v>7128</v>
      </c>
      <c r="CO3366" s="13" t="s">
        <v>7128</v>
      </c>
      <c r="CP3366" s="13" t="s">
        <v>7128</v>
      </c>
      <c r="CQ3366" s="13" t="s">
        <v>7128</v>
      </c>
      <c r="CR3366" s="13" t="s">
        <v>7128</v>
      </c>
      <c r="CS3366" s="13" t="s">
        <v>7128</v>
      </c>
      <c r="CT3366" s="13">
        <v>0</v>
      </c>
      <c r="CU3366" s="13">
        <v>-4.0000000000000001E-3</v>
      </c>
      <c r="CV3366" s="13">
        <v>8.0999999999999989E-2</v>
      </c>
      <c r="CW3366" s="13">
        <v>0</v>
      </c>
      <c r="CX3366" s="12">
        <v>-9.5238095238095233E-2</v>
      </c>
      <c r="CY3366" s="12">
        <v>-4.4943820224719107E-2</v>
      </c>
      <c r="CZ3366" s="15" t="s">
        <v>7128</v>
      </c>
      <c r="DA3366" s="20"/>
      <c r="DB3366" s="20"/>
    </row>
    <row r="3367" spans="1:106">
      <c r="A3367" s="8" t="s">
        <v>1613</v>
      </c>
      <c r="B3367" s="8" t="s">
        <v>1614</v>
      </c>
      <c r="C3367" s="9" t="s">
        <v>7170</v>
      </c>
      <c r="D3367" s="9" t="s">
        <v>7126</v>
      </c>
      <c r="E3367" s="10" t="s">
        <v>7127</v>
      </c>
      <c r="F3367" s="10" t="s">
        <v>7126</v>
      </c>
      <c r="G3367" s="11">
        <v>1.06</v>
      </c>
      <c r="H3367" s="11">
        <v>1.06</v>
      </c>
      <c r="I3367" s="12">
        <v>9.0499999999999997E-2</v>
      </c>
      <c r="J3367" s="12">
        <v>0.15243000000000001</v>
      </c>
      <c r="K3367" s="12">
        <v>3.2000000000000001E-2</v>
      </c>
      <c r="L3367" s="12">
        <v>8.8499999999999995E-2</v>
      </c>
      <c r="M3367" s="12">
        <v>5.8418850000000001E-2</v>
      </c>
      <c r="N3367" s="12">
        <v>0.15243000000000001</v>
      </c>
      <c r="O3367" s="12">
        <v>-1.0499381598793378E-2</v>
      </c>
      <c r="P3367" s="12">
        <v>-2.1138666898712161E-2</v>
      </c>
      <c r="Q3367" s="13">
        <v>243.5</v>
      </c>
      <c r="R3367" s="13">
        <v>0</v>
      </c>
      <c r="S3367" s="13">
        <v>0</v>
      </c>
      <c r="T3367" s="13">
        <v>0</v>
      </c>
      <c r="U3367" s="13">
        <v>243.5</v>
      </c>
      <c r="V3367" s="13">
        <v>0</v>
      </c>
      <c r="W3367" s="13">
        <v>243.5</v>
      </c>
      <c r="X3367" s="14">
        <v>0</v>
      </c>
      <c r="Y3367" s="15">
        <v>1.231527093596059E-2</v>
      </c>
      <c r="Z3367" s="14">
        <v>0</v>
      </c>
      <c r="AA3367" s="14">
        <v>0</v>
      </c>
      <c r="AB3367" s="14">
        <v>0</v>
      </c>
      <c r="AC3367" s="14">
        <v>0</v>
      </c>
      <c r="AD3367" s="13">
        <v>12</v>
      </c>
      <c r="AE3367" s="15">
        <v>1.4908611111111112</v>
      </c>
      <c r="AF3367" s="14">
        <v>0.27568097504180444</v>
      </c>
      <c r="AG3367" s="14">
        <v>0.29436198848213724</v>
      </c>
      <c r="AH3367" s="15">
        <v>0.16763005780346826</v>
      </c>
      <c r="AI3367" s="5" t="s">
        <v>7128</v>
      </c>
      <c r="AJ3367" s="15">
        <v>26.014957264957268</v>
      </c>
      <c r="AK3367" s="15">
        <v>25.876726886291181</v>
      </c>
      <c r="AL3367" s="15">
        <v>22.641509433962263</v>
      </c>
      <c r="AM3367" s="15" t="s">
        <v>7128</v>
      </c>
      <c r="AN3367" s="15">
        <v>3.4637268847795166</v>
      </c>
      <c r="AO3367" s="15">
        <v>2.3617846750727449</v>
      </c>
      <c r="AP3367" s="15">
        <v>18.446969696969699</v>
      </c>
      <c r="AQ3367" s="15">
        <v>15.030864197530866</v>
      </c>
      <c r="AR3367" s="15">
        <v>3.4637268847795166</v>
      </c>
      <c r="AS3367" s="15">
        <v>2.3617846750727449</v>
      </c>
      <c r="AT3367" s="14">
        <v>0.20709883103081828</v>
      </c>
      <c r="AU3367" s="14">
        <v>8.0032854209445593E-3</v>
      </c>
      <c r="AV3367" s="12">
        <v>3.0499999999999999E-2</v>
      </c>
      <c r="AW3367" s="12">
        <v>2.63E-2</v>
      </c>
      <c r="AX3367" s="12">
        <v>5.57E-2</v>
      </c>
      <c r="AY3367" s="12">
        <v>0.11</v>
      </c>
      <c r="AZ3367" s="14" t="s">
        <v>7128</v>
      </c>
      <c r="BA3367" s="14">
        <v>0.1</v>
      </c>
      <c r="BB3367" s="14">
        <v>0.14193061840120663</v>
      </c>
      <c r="BC3367" s="14">
        <v>0.13129133310128785</v>
      </c>
      <c r="BD3367" s="14">
        <v>8.8941398865784504E-2</v>
      </c>
      <c r="BE3367" s="14">
        <v>0.12476370510396975</v>
      </c>
      <c r="BF3367" s="14">
        <v>0.34055944055944054</v>
      </c>
      <c r="BG3367" s="14">
        <v>0.20170000000000002</v>
      </c>
      <c r="BH3367" s="13">
        <v>9.36</v>
      </c>
      <c r="BI3367" s="13">
        <v>9.41</v>
      </c>
      <c r="BJ3367" s="13">
        <v>13.2</v>
      </c>
      <c r="BK3367" s="13">
        <v>13.2</v>
      </c>
      <c r="BL3367" s="13">
        <v>103.1</v>
      </c>
      <c r="BM3367" s="13">
        <v>105.8</v>
      </c>
      <c r="BN3367" s="13">
        <v>16.2</v>
      </c>
      <c r="BO3367" s="13">
        <v>16.2</v>
      </c>
      <c r="BP3367" s="13">
        <v>8.7046153846153835</v>
      </c>
      <c r="BQ3367" s="13">
        <v>0</v>
      </c>
      <c r="BR3367" s="13">
        <v>0</v>
      </c>
      <c r="BS3367" s="13">
        <v>-3.1</v>
      </c>
      <c r="BT3367" s="14">
        <v>-0.35613290915517859</v>
      </c>
      <c r="BU3367" s="13">
        <v>11.804615384615383</v>
      </c>
      <c r="BV3367" s="13">
        <v>12.51</v>
      </c>
      <c r="BW3367" s="13">
        <v>12.51</v>
      </c>
      <c r="BX3367" s="13">
        <v>66.3</v>
      </c>
      <c r="BY3367" s="13">
        <v>66.3</v>
      </c>
      <c r="BZ3367" s="13">
        <v>70.3</v>
      </c>
      <c r="CA3367" s="13">
        <v>70.3</v>
      </c>
      <c r="CB3367" s="13">
        <v>-1.9488000000000001</v>
      </c>
      <c r="CC3367" s="15">
        <v>0.54100000000000004</v>
      </c>
      <c r="CD3367" s="15">
        <v>0.52800000000000002</v>
      </c>
      <c r="CE3367" s="15">
        <v>0.36</v>
      </c>
      <c r="CF3367" s="15">
        <v>0.21525068123243737</v>
      </c>
      <c r="CG3367" s="15">
        <v>0.28154171860907956</v>
      </c>
      <c r="CH3367" s="13">
        <v>12.850999999999999</v>
      </c>
      <c r="CI3367" s="13">
        <v>8.1370000000000005</v>
      </c>
      <c r="CJ3367" s="13">
        <v>-1.9488000000000001</v>
      </c>
      <c r="CK3367" s="12">
        <f t="shared" si="104"/>
        <v>0.15577937649880097</v>
      </c>
      <c r="CL3367" s="36">
        <f t="shared" si="105"/>
        <v>1.4665718349928876</v>
      </c>
      <c r="CM3367" s="13">
        <v>14.3</v>
      </c>
      <c r="CN3367" s="13">
        <v>4.87</v>
      </c>
      <c r="CO3367" s="13">
        <v>9.41</v>
      </c>
      <c r="CP3367" s="13">
        <v>243.5</v>
      </c>
      <c r="CQ3367" s="13">
        <v>16.2</v>
      </c>
      <c r="CR3367" s="13">
        <v>243.5</v>
      </c>
      <c r="CS3367" s="13">
        <v>12.51</v>
      </c>
      <c r="CT3367" s="13">
        <v>0</v>
      </c>
      <c r="CU3367" s="13">
        <v>13.2</v>
      </c>
      <c r="CV3367" s="13">
        <v>70.3</v>
      </c>
      <c r="CW3367" s="13">
        <v>16.2</v>
      </c>
      <c r="CX3367" s="12">
        <v>0.14193061840120663</v>
      </c>
      <c r="CY3367" s="12">
        <v>0.13129133310128785</v>
      </c>
      <c r="CZ3367" s="15">
        <v>15.030864197530866</v>
      </c>
      <c r="DA3367" s="20"/>
      <c r="DB3367" s="20"/>
    </row>
    <row r="3368" spans="1:106" ht="24">
      <c r="A3368" s="8" t="s">
        <v>3285</v>
      </c>
      <c r="B3368" s="8" t="s">
        <v>3286</v>
      </c>
      <c r="C3368" s="9" t="s">
        <v>7147</v>
      </c>
      <c r="D3368" s="9" t="s">
        <v>7126</v>
      </c>
      <c r="E3368" s="10" t="s">
        <v>7127</v>
      </c>
      <c r="F3368" s="10" t="s">
        <v>7126</v>
      </c>
      <c r="G3368" s="11">
        <v>0.99</v>
      </c>
      <c r="H3368" s="11">
        <v>0.99</v>
      </c>
      <c r="I3368" s="12">
        <v>9.0499999999999997E-2</v>
      </c>
      <c r="J3368" s="12">
        <v>0.146095</v>
      </c>
      <c r="K3368" s="12">
        <v>4.7E-2</v>
      </c>
      <c r="L3368" s="12">
        <v>0.10350000000000001</v>
      </c>
      <c r="M3368" s="12">
        <v>6.8320350000000002E-2</v>
      </c>
      <c r="N3368" s="12">
        <v>0.146095</v>
      </c>
      <c r="O3368" s="12" t="s">
        <v>7128</v>
      </c>
      <c r="P3368" s="12" t="s">
        <v>7128</v>
      </c>
      <c r="Q3368" s="13">
        <v>22.9</v>
      </c>
      <c r="R3368" s="13">
        <v>0</v>
      </c>
      <c r="S3368" s="13">
        <v>0</v>
      </c>
      <c r="T3368" s="13">
        <v>0</v>
      </c>
      <c r="U3368" s="13">
        <v>22.9</v>
      </c>
      <c r="V3368" s="13">
        <v>0</v>
      </c>
      <c r="W3368" s="13">
        <v>22.9</v>
      </c>
      <c r="X3368" s="14">
        <v>0</v>
      </c>
      <c r="Y3368" s="15">
        <v>0.20491803278688525</v>
      </c>
      <c r="Z3368" s="14" t="s">
        <v>7128</v>
      </c>
      <c r="AA3368" s="14">
        <v>0</v>
      </c>
      <c r="AB3368" s="14" t="s">
        <v>7128</v>
      </c>
      <c r="AC3368" s="14">
        <v>0</v>
      </c>
      <c r="AD3368" s="13">
        <v>1.25</v>
      </c>
      <c r="AE3368" s="15" t="s">
        <v>7128</v>
      </c>
      <c r="AF3368" s="14" t="s">
        <v>7128</v>
      </c>
      <c r="AG3368" s="14" t="s">
        <v>7128</v>
      </c>
      <c r="AH3368" s="15">
        <v>0.19272727272727266</v>
      </c>
      <c r="AI3368" s="5">
        <v>3.3386075949367084</v>
      </c>
      <c r="AJ3368" s="15">
        <v>20.087719298245613</v>
      </c>
      <c r="AK3368" s="15">
        <v>20.087719298245613</v>
      </c>
      <c r="AL3368" s="15" t="s">
        <v>7128</v>
      </c>
      <c r="AM3368" s="15" t="s">
        <v>7128</v>
      </c>
      <c r="AN3368" s="15" t="s">
        <v>7128</v>
      </c>
      <c r="AO3368" s="15">
        <v>1.4774193548387096</v>
      </c>
      <c r="AP3368" s="15">
        <v>10.85308056872038</v>
      </c>
      <c r="AQ3368" s="15">
        <v>9.9565217391304355</v>
      </c>
      <c r="AR3368" s="15" t="s">
        <v>7128</v>
      </c>
      <c r="AS3368" s="15">
        <v>1.4774193548387096</v>
      </c>
      <c r="AT3368" s="14">
        <v>0</v>
      </c>
      <c r="AU3368" s="14">
        <v>0</v>
      </c>
      <c r="AV3368" s="12">
        <v>-3.3500000000000001E-3</v>
      </c>
      <c r="AW3368" s="12">
        <v>0.10400000000000001</v>
      </c>
      <c r="AX3368" s="12">
        <v>0.122</v>
      </c>
      <c r="AY3368" s="12">
        <v>0.156</v>
      </c>
      <c r="AZ3368" s="14" t="s">
        <v>7128</v>
      </c>
      <c r="BA3368" s="14" t="s">
        <v>7128</v>
      </c>
      <c r="BB3368" s="14" t="s">
        <v>7128</v>
      </c>
      <c r="BC3368" s="14" t="s">
        <v>7128</v>
      </c>
      <c r="BD3368" s="14">
        <v>7.3548387096774193E-2</v>
      </c>
      <c r="BE3368" s="14">
        <v>0.1361290322580645</v>
      </c>
      <c r="BF3368" s="14">
        <v>0.26794871794871794</v>
      </c>
      <c r="BG3368" s="14">
        <v>1.7299999999999999E-2</v>
      </c>
      <c r="BH3368" s="13">
        <v>1.1399999999999999</v>
      </c>
      <c r="BI3368" s="13">
        <v>1.1399999999999999</v>
      </c>
      <c r="BJ3368" s="13">
        <v>2.11</v>
      </c>
      <c r="BK3368" s="13">
        <v>2.11</v>
      </c>
      <c r="BL3368" s="13">
        <v>15.5</v>
      </c>
      <c r="BM3368" s="13">
        <v>15.5</v>
      </c>
      <c r="BN3368" s="13">
        <v>2.2999999999999998</v>
      </c>
      <c r="BO3368" s="13">
        <v>2.2999999999999998</v>
      </c>
      <c r="BP3368" s="13">
        <v>1.5446282051282052</v>
      </c>
      <c r="BQ3368" s="13">
        <v>0</v>
      </c>
      <c r="BR3368" s="13">
        <v>0</v>
      </c>
      <c r="BS3368" s="13">
        <v>-0.32200000000000001</v>
      </c>
      <c r="BT3368" s="14">
        <v>-0.20846440517591985</v>
      </c>
      <c r="BU3368" s="13">
        <v>1.8666282051282053</v>
      </c>
      <c r="BV3368" s="13">
        <v>1.462</v>
      </c>
      <c r="BW3368" s="13">
        <v>1.462</v>
      </c>
      <c r="BX3368" s="13">
        <v>0</v>
      </c>
      <c r="BY3368" s="13">
        <v>0</v>
      </c>
      <c r="BZ3368" s="13">
        <v>0</v>
      </c>
      <c r="CA3368" s="13">
        <v>0</v>
      </c>
      <c r="CB3368" s="13">
        <v>0</v>
      </c>
      <c r="CC3368" s="15" t="s">
        <v>7128</v>
      </c>
      <c r="CD3368" s="15" t="s">
        <v>7128</v>
      </c>
      <c r="CE3368" s="15">
        <v>0.36</v>
      </c>
      <c r="CF3368" s="15" t="s">
        <v>7128</v>
      </c>
      <c r="CG3368" s="15" t="s">
        <v>7128</v>
      </c>
      <c r="CH3368" s="13" t="s">
        <v>7128</v>
      </c>
      <c r="CI3368" s="13" t="s">
        <v>7128</v>
      </c>
      <c r="CJ3368" s="13">
        <v>0</v>
      </c>
      <c r="CK3368" s="12">
        <f t="shared" si="104"/>
        <v>0</v>
      </c>
      <c r="CL3368" s="36" t="str">
        <f t="shared" si="105"/>
        <v>NA</v>
      </c>
      <c r="CM3368" s="13">
        <v>1.56</v>
      </c>
      <c r="CN3368" s="13">
        <v>0.41799999999999998</v>
      </c>
      <c r="CO3368" s="13">
        <v>1.1399999999999999</v>
      </c>
      <c r="CP3368" s="13">
        <v>22.9</v>
      </c>
      <c r="CQ3368" s="13">
        <v>2.2999999999999998</v>
      </c>
      <c r="CR3368" s="13">
        <v>22.9</v>
      </c>
      <c r="CS3368" s="13" t="s">
        <v>7128</v>
      </c>
      <c r="CT3368" s="13">
        <v>0</v>
      </c>
      <c r="CU3368" s="13">
        <v>2.11</v>
      </c>
      <c r="CV3368" s="13">
        <v>0</v>
      </c>
      <c r="CW3368" s="13">
        <v>2.2999999999999998</v>
      </c>
      <c r="CX3368" s="12" t="s">
        <v>7128</v>
      </c>
      <c r="CY3368" s="12" t="s">
        <v>7128</v>
      </c>
      <c r="CZ3368" s="15">
        <v>9.9565217391304355</v>
      </c>
      <c r="DA3368" s="20"/>
      <c r="DB3368" s="20"/>
    </row>
    <row r="3369" spans="1:106" ht="24">
      <c r="A3369" s="8" t="s">
        <v>2529</v>
      </c>
      <c r="B3369" s="8" t="s">
        <v>2530</v>
      </c>
      <c r="C3369" s="9" t="s">
        <v>7200</v>
      </c>
      <c r="D3369" s="9" t="s">
        <v>7126</v>
      </c>
      <c r="E3369" s="10" t="s">
        <v>7127</v>
      </c>
      <c r="F3369" s="10" t="s">
        <v>7126</v>
      </c>
      <c r="G3369" s="11">
        <v>1</v>
      </c>
      <c r="H3369" s="11">
        <v>7.2637362637362646</v>
      </c>
      <c r="I3369" s="12">
        <v>9.0499999999999997E-2</v>
      </c>
      <c r="J3369" s="12">
        <v>0.71386813186813192</v>
      </c>
      <c r="K3369" s="12">
        <v>4.7E-2</v>
      </c>
      <c r="L3369" s="12">
        <v>0.10350000000000001</v>
      </c>
      <c r="M3369" s="12">
        <v>6.8320350000000002E-2</v>
      </c>
      <c r="N3369" s="12">
        <v>0.15719304009077156</v>
      </c>
      <c r="O3369" s="12">
        <v>-0.87035259060339454</v>
      </c>
      <c r="P3369" s="12">
        <v>-6.4870854504337272E-2</v>
      </c>
      <c r="Q3369" s="13">
        <v>5.46</v>
      </c>
      <c r="R3369" s="13">
        <v>0</v>
      </c>
      <c r="S3369" s="13">
        <v>34.200000000000003</v>
      </c>
      <c r="T3369" s="13">
        <v>34.200000000000003</v>
      </c>
      <c r="U3369" s="13">
        <v>39.660000000000004</v>
      </c>
      <c r="V3369" s="13">
        <v>0.23400000000000001</v>
      </c>
      <c r="W3369" s="13">
        <v>39.426000000000002</v>
      </c>
      <c r="X3369" s="14">
        <v>5.900151285930408E-3</v>
      </c>
      <c r="Y3369" s="15">
        <v>0.13306138306138307</v>
      </c>
      <c r="Z3369" s="14">
        <v>0.81700907787864319</v>
      </c>
      <c r="AA3369" s="14">
        <v>0.86232980332829046</v>
      </c>
      <c r="AB3369" s="14">
        <v>4.464751958224543</v>
      </c>
      <c r="AC3369" s="14">
        <v>6.2637362637362646</v>
      </c>
      <c r="AD3369" s="13">
        <v>2.1000000000000001E-2</v>
      </c>
      <c r="AE3369" s="15">
        <v>-0.28158333333333346</v>
      </c>
      <c r="AF3369" s="14">
        <v>6.3245553203367583E-2</v>
      </c>
      <c r="AG3369" s="14" t="s">
        <v>7128</v>
      </c>
      <c r="AH3369" s="15">
        <v>0.34615384615384615</v>
      </c>
      <c r="AI3369" s="5">
        <v>0.82008368200836812</v>
      </c>
      <c r="AJ3369" s="15">
        <v>1092</v>
      </c>
      <c r="AK3369" s="15" t="s">
        <v>7128</v>
      </c>
      <c r="AL3369" s="15" t="s">
        <v>7128</v>
      </c>
      <c r="AM3369" s="15" t="s">
        <v>7128</v>
      </c>
      <c r="AN3369" s="15">
        <v>0.71279373368146215</v>
      </c>
      <c r="AO3369" s="15">
        <v>6.5703971119133578E-2</v>
      </c>
      <c r="AP3369" s="15">
        <v>20.115306122448981</v>
      </c>
      <c r="AQ3369" s="15">
        <v>18.42336448598131</v>
      </c>
      <c r="AR3369" s="15">
        <v>0.94714841685485041</v>
      </c>
      <c r="AS3369" s="15">
        <v>0.47444043321299645</v>
      </c>
      <c r="AT3369" s="14" t="s">
        <v>7128</v>
      </c>
      <c r="AU3369" s="14">
        <v>0</v>
      </c>
      <c r="AV3369" s="12" t="s">
        <v>7128</v>
      </c>
      <c r="AW3369" s="12" t="s">
        <v>7128</v>
      </c>
      <c r="AX3369" s="12" t="s">
        <v>7128</v>
      </c>
      <c r="AY3369" s="12" t="s">
        <v>7128</v>
      </c>
      <c r="AZ3369" s="14" t="s">
        <v>7128</v>
      </c>
      <c r="BA3369" s="14" t="s">
        <v>7128</v>
      </c>
      <c r="BB3369" s="14">
        <v>-0.15648445873526259</v>
      </c>
      <c r="BC3369" s="14">
        <v>9.2322185586434291E-2</v>
      </c>
      <c r="BD3369" s="14">
        <v>-3.9247311827956988E-2</v>
      </c>
      <c r="BE3369" s="14">
        <v>5.2688172043010746E-2</v>
      </c>
      <c r="BF3369" s="14">
        <v>0</v>
      </c>
      <c r="BG3369" s="14" t="s">
        <v>7128</v>
      </c>
      <c r="BH3369" s="13">
        <v>5.0000000000000001E-3</v>
      </c>
      <c r="BI3369" s="13">
        <v>-1.46</v>
      </c>
      <c r="BJ3369" s="13">
        <v>1.96</v>
      </c>
      <c r="BK3369" s="13">
        <v>1.96</v>
      </c>
      <c r="BL3369" s="13">
        <v>83.1</v>
      </c>
      <c r="BM3369" s="13">
        <v>37.200000000000003</v>
      </c>
      <c r="BN3369" s="13">
        <v>5.43</v>
      </c>
      <c r="BO3369" s="13">
        <v>2.14</v>
      </c>
      <c r="BP3369" s="13">
        <v>1.96</v>
      </c>
      <c r="BQ3369" s="13">
        <v>0</v>
      </c>
      <c r="BR3369" s="13">
        <v>0</v>
      </c>
      <c r="BS3369" s="13">
        <v>-0.17699999999999999</v>
      </c>
      <c r="BT3369" s="14">
        <v>-9.0306122448979592E-2</v>
      </c>
      <c r="BU3369" s="13">
        <v>2.137</v>
      </c>
      <c r="BV3369" s="13">
        <v>-1.2829999999999999</v>
      </c>
      <c r="BW3369" s="13">
        <v>-1.2829999999999999</v>
      </c>
      <c r="BX3369" s="13">
        <v>9.33</v>
      </c>
      <c r="BY3369" s="13">
        <v>21.23</v>
      </c>
      <c r="BZ3369" s="13">
        <v>7.66</v>
      </c>
      <c r="CA3369" s="13">
        <v>41.625999999999998</v>
      </c>
      <c r="CB3369" s="13">
        <v>0</v>
      </c>
      <c r="CC3369" s="15">
        <v>-0.46800000000000003</v>
      </c>
      <c r="CD3369" s="15">
        <v>0.64300000000000002</v>
      </c>
      <c r="CE3369" s="15">
        <v>0.36</v>
      </c>
      <c r="CF3369" s="15" t="s">
        <v>7128</v>
      </c>
      <c r="CG3369" s="15" t="s">
        <v>7128</v>
      </c>
      <c r="CH3369" s="13" t="s">
        <v>7128</v>
      </c>
      <c r="CI3369" s="13" t="s">
        <v>7128</v>
      </c>
      <c r="CJ3369" s="13">
        <v>0</v>
      </c>
      <c r="CK3369" s="12">
        <f t="shared" si="104"/>
        <v>0</v>
      </c>
      <c r="CL3369" s="36">
        <f t="shared" si="105"/>
        <v>1.9963484360736079</v>
      </c>
      <c r="CM3369" s="13" t="s">
        <v>7128</v>
      </c>
      <c r="CN3369" s="13" t="s">
        <v>7128</v>
      </c>
      <c r="CO3369" s="13" t="s">
        <v>7128</v>
      </c>
      <c r="CP3369" s="13" t="s">
        <v>7128</v>
      </c>
      <c r="CQ3369" s="13">
        <v>2.14</v>
      </c>
      <c r="CR3369" s="13">
        <v>39.426000000000002</v>
      </c>
      <c r="CS3369" s="13" t="s">
        <v>7128</v>
      </c>
      <c r="CT3369" s="13">
        <v>0</v>
      </c>
      <c r="CU3369" s="13">
        <v>1.96</v>
      </c>
      <c r="CV3369" s="13">
        <v>41.625999999999998</v>
      </c>
      <c r="CW3369" s="13">
        <v>5.43</v>
      </c>
      <c r="CX3369" s="12">
        <v>-0.15648445873526259</v>
      </c>
      <c r="CY3369" s="12">
        <v>9.2322185586434291E-2</v>
      </c>
      <c r="CZ3369" s="15">
        <v>7.2607734806629844</v>
      </c>
      <c r="DA3369" s="20"/>
      <c r="DB3369" s="20"/>
    </row>
    <row r="3370" spans="1:106" ht="24">
      <c r="A3370" s="8" t="s">
        <v>2299</v>
      </c>
      <c r="B3370" s="8" t="s">
        <v>2300</v>
      </c>
      <c r="C3370" s="9" t="s">
        <v>7142</v>
      </c>
      <c r="D3370" s="9" t="s">
        <v>7126</v>
      </c>
      <c r="E3370" s="10" t="s">
        <v>7127</v>
      </c>
      <c r="F3370" s="10" t="s">
        <v>7126</v>
      </c>
      <c r="G3370" s="11">
        <v>0.1</v>
      </c>
      <c r="H3370" s="11">
        <v>0.1</v>
      </c>
      <c r="I3370" s="12">
        <v>9.0499999999999997E-2</v>
      </c>
      <c r="J3370" s="12">
        <v>6.5549999999999997E-2</v>
      </c>
      <c r="K3370" s="12">
        <v>4.7E-2</v>
      </c>
      <c r="L3370" s="12">
        <v>0.10350000000000001</v>
      </c>
      <c r="M3370" s="12">
        <v>6.8320350000000002E-2</v>
      </c>
      <c r="N3370" s="12">
        <v>6.5549999999999997E-2</v>
      </c>
      <c r="O3370" s="12" t="s">
        <v>7128</v>
      </c>
      <c r="P3370" s="12" t="s">
        <v>7128</v>
      </c>
      <c r="Q3370" s="13">
        <v>7.51</v>
      </c>
      <c r="R3370" s="13">
        <v>0</v>
      </c>
      <c r="S3370" s="13">
        <v>0</v>
      </c>
      <c r="T3370" s="13">
        <v>0</v>
      </c>
      <c r="U3370" s="13">
        <v>7.51</v>
      </c>
      <c r="V3370" s="13">
        <v>0</v>
      </c>
      <c r="W3370" s="13">
        <v>7.51</v>
      </c>
      <c r="X3370" s="14">
        <v>0</v>
      </c>
      <c r="Y3370" s="15">
        <v>1.1899563318777293</v>
      </c>
      <c r="Z3370" s="14" t="s">
        <v>7128</v>
      </c>
      <c r="AA3370" s="14">
        <v>0</v>
      </c>
      <c r="AB3370" s="14" t="s">
        <v>7128</v>
      </c>
      <c r="AC3370" s="14">
        <v>0</v>
      </c>
      <c r="AD3370" s="13">
        <v>0.32800000000000001</v>
      </c>
      <c r="AE3370" s="15" t="s">
        <v>7128</v>
      </c>
      <c r="AF3370" s="14" t="s">
        <v>7128</v>
      </c>
      <c r="AG3370" s="14" t="s">
        <v>7128</v>
      </c>
      <c r="AH3370" s="15">
        <v>0.19575113808801214</v>
      </c>
      <c r="AI3370" s="5" t="s">
        <v>7128</v>
      </c>
      <c r="AJ3370" s="15">
        <v>16.220302375809933</v>
      </c>
      <c r="AK3370" s="15">
        <v>16.220302375809933</v>
      </c>
      <c r="AL3370" s="15" t="s">
        <v>7128</v>
      </c>
      <c r="AM3370" s="15" t="s">
        <v>7128</v>
      </c>
      <c r="AN3370" s="15" t="s">
        <v>7128</v>
      </c>
      <c r="AO3370" s="15">
        <v>0.16469298245614034</v>
      </c>
      <c r="AP3370" s="15" t="s">
        <v>7128</v>
      </c>
      <c r="AQ3370" s="15" t="s">
        <v>7128</v>
      </c>
      <c r="AR3370" s="15" t="s">
        <v>7128</v>
      </c>
      <c r="AS3370" s="15">
        <v>0.16469298245614034</v>
      </c>
      <c r="AT3370" s="14">
        <v>0</v>
      </c>
      <c r="AU3370" s="14">
        <v>0</v>
      </c>
      <c r="AV3370" s="12" t="s">
        <v>7128</v>
      </c>
      <c r="AW3370" s="12" t="s">
        <v>7128</v>
      </c>
      <c r="AX3370" s="12">
        <v>0.31</v>
      </c>
      <c r="AY3370" s="12" t="s">
        <v>7128</v>
      </c>
      <c r="AZ3370" s="14" t="s">
        <v>7128</v>
      </c>
      <c r="BA3370" s="14" t="s">
        <v>7128</v>
      </c>
      <c r="BB3370" s="14" t="s">
        <v>7128</v>
      </c>
      <c r="BC3370" s="14" t="s">
        <v>7128</v>
      </c>
      <c r="BD3370" s="14">
        <v>1.0153508771929824E-2</v>
      </c>
      <c r="BE3370" s="14">
        <v>0</v>
      </c>
      <c r="BF3370" s="14">
        <v>0.29629629629629628</v>
      </c>
      <c r="BG3370" s="14">
        <v>3.9599999999999996E-2</v>
      </c>
      <c r="BH3370" s="13">
        <v>0.46300000000000002</v>
      </c>
      <c r="BI3370" s="13">
        <v>0.46300000000000002</v>
      </c>
      <c r="BJ3370" s="13">
        <v>0</v>
      </c>
      <c r="BK3370" s="13">
        <v>0</v>
      </c>
      <c r="BL3370" s="13">
        <v>45.6</v>
      </c>
      <c r="BM3370" s="13">
        <v>45.6</v>
      </c>
      <c r="BN3370" s="13">
        <v>0</v>
      </c>
      <c r="BO3370" s="13">
        <v>0</v>
      </c>
      <c r="BP3370" s="13">
        <v>0</v>
      </c>
      <c r="BQ3370" s="13">
        <v>0</v>
      </c>
      <c r="BR3370" s="13">
        <v>0</v>
      </c>
      <c r="BS3370" s="13">
        <v>-0.23300000000000001</v>
      </c>
      <c r="BT3370" s="14" t="s">
        <v>7128</v>
      </c>
      <c r="BU3370" s="13">
        <v>0.23300000000000001</v>
      </c>
      <c r="BV3370" s="13">
        <v>0.69600000000000006</v>
      </c>
      <c r="BW3370" s="13">
        <v>0.69600000000000006</v>
      </c>
      <c r="BX3370" s="13">
        <v>0</v>
      </c>
      <c r="BY3370" s="13">
        <v>0</v>
      </c>
      <c r="BZ3370" s="13">
        <v>0</v>
      </c>
      <c r="CA3370" s="13">
        <v>0</v>
      </c>
      <c r="CB3370" s="13">
        <v>0</v>
      </c>
      <c r="CC3370" s="15" t="s">
        <v>7128</v>
      </c>
      <c r="CD3370" s="15" t="s">
        <v>7128</v>
      </c>
      <c r="CE3370" s="15">
        <v>0.36</v>
      </c>
      <c r="CF3370" s="15" t="s">
        <v>7128</v>
      </c>
      <c r="CG3370" s="15" t="s">
        <v>7128</v>
      </c>
      <c r="CH3370" s="13" t="s">
        <v>7128</v>
      </c>
      <c r="CI3370" s="13" t="s">
        <v>7128</v>
      </c>
      <c r="CJ3370" s="13">
        <v>0</v>
      </c>
      <c r="CK3370" s="12">
        <f t="shared" si="104"/>
        <v>0</v>
      </c>
      <c r="CL3370" s="36" t="str">
        <f t="shared" si="105"/>
        <v>NA</v>
      </c>
      <c r="CM3370" s="13">
        <v>1.08</v>
      </c>
      <c r="CN3370" s="13">
        <v>0.32</v>
      </c>
      <c r="CO3370" s="13">
        <v>0.46300000000000002</v>
      </c>
      <c r="CP3370" s="13">
        <v>7.51</v>
      </c>
      <c r="CQ3370" s="13" t="s">
        <v>7128</v>
      </c>
      <c r="CR3370" s="13" t="s">
        <v>7128</v>
      </c>
      <c r="CS3370" s="13" t="s">
        <v>7128</v>
      </c>
      <c r="CT3370" s="13">
        <v>0</v>
      </c>
      <c r="CU3370" s="13">
        <v>0</v>
      </c>
      <c r="CV3370" s="13">
        <v>0</v>
      </c>
      <c r="CW3370" s="13">
        <v>0</v>
      </c>
      <c r="CX3370" s="12" t="s">
        <v>7128</v>
      </c>
      <c r="CY3370" s="12" t="s">
        <v>7128</v>
      </c>
      <c r="CZ3370" s="15" t="s">
        <v>7128</v>
      </c>
      <c r="DA3370" s="20"/>
      <c r="DB3370" s="20"/>
    </row>
    <row r="3371" spans="1:106">
      <c r="A3371" s="8" t="s">
        <v>3193</v>
      </c>
      <c r="B3371" s="8" t="s">
        <v>3194</v>
      </c>
      <c r="C3371" s="9" t="s">
        <v>7175</v>
      </c>
      <c r="D3371" s="9" t="s">
        <v>7126</v>
      </c>
      <c r="E3371" s="10" t="s">
        <v>7127</v>
      </c>
      <c r="F3371" s="10" t="s">
        <v>7126</v>
      </c>
      <c r="G3371" s="11">
        <v>0.75</v>
      </c>
      <c r="H3371" s="11">
        <v>5.3611111111111107</v>
      </c>
      <c r="I3371" s="12">
        <v>9.0499999999999997E-2</v>
      </c>
      <c r="J3371" s="12">
        <v>0.5416805555555555</v>
      </c>
      <c r="K3371" s="12">
        <v>3.6999999999999998E-2</v>
      </c>
      <c r="L3371" s="12">
        <v>9.35E-2</v>
      </c>
      <c r="M3371" s="12">
        <v>6.1719349999999999E-2</v>
      </c>
      <c r="N3371" s="12">
        <v>0.12886418186528495</v>
      </c>
      <c r="O3371" s="12">
        <v>-0.60257441030415881</v>
      </c>
      <c r="P3371" s="12">
        <v>-9.1283883336788524E-2</v>
      </c>
      <c r="Q3371" s="13">
        <v>10.8</v>
      </c>
      <c r="R3371" s="13">
        <v>0</v>
      </c>
      <c r="S3371" s="13">
        <v>66.400000000000006</v>
      </c>
      <c r="T3371" s="13">
        <v>66.400000000000006</v>
      </c>
      <c r="U3371" s="13">
        <v>77.2</v>
      </c>
      <c r="V3371" s="13">
        <v>0.60899999999999999</v>
      </c>
      <c r="W3371" s="13">
        <v>76.591000000000008</v>
      </c>
      <c r="X3371" s="14">
        <v>7.8886010362694287E-3</v>
      </c>
      <c r="Y3371" s="15">
        <v>0.22995283018867926</v>
      </c>
      <c r="Z3371" s="14">
        <v>0.7410714285714286</v>
      </c>
      <c r="AA3371" s="14">
        <v>0.86010362694300524</v>
      </c>
      <c r="AB3371" s="14">
        <v>2.8620689655172415</v>
      </c>
      <c r="AC3371" s="14">
        <v>6.1481481481481479</v>
      </c>
      <c r="AD3371" s="13">
        <v>0.254</v>
      </c>
      <c r="AE3371" s="15">
        <v>2.0426944444444448</v>
      </c>
      <c r="AF3371" s="14">
        <v>0.15165750888103102</v>
      </c>
      <c r="AG3371" s="14">
        <v>0.53508725416068115</v>
      </c>
      <c r="AH3371" s="15">
        <v>0.31864406779661014</v>
      </c>
      <c r="AI3371" s="5">
        <v>0.78624078624078619</v>
      </c>
      <c r="AJ3371" s="15" t="s">
        <v>7128</v>
      </c>
      <c r="AK3371" s="15" t="s">
        <v>7128</v>
      </c>
      <c r="AL3371" s="15" t="s">
        <v>7128</v>
      </c>
      <c r="AM3371" s="15" t="s">
        <v>7128</v>
      </c>
      <c r="AN3371" s="15">
        <v>0.46551724137931039</v>
      </c>
      <c r="AO3371" s="15">
        <v>0.61363636363636365</v>
      </c>
      <c r="AP3371" s="15">
        <v>23.934687500000003</v>
      </c>
      <c r="AQ3371" s="15">
        <v>13.676964285714288</v>
      </c>
      <c r="AR3371" s="15">
        <v>0.86066006674832285</v>
      </c>
      <c r="AS3371" s="15">
        <v>4.3517613636363635</v>
      </c>
      <c r="AT3371" s="14" t="s">
        <v>7128</v>
      </c>
      <c r="AU3371" s="14">
        <v>0</v>
      </c>
      <c r="AV3371" s="12" t="s">
        <v>7128</v>
      </c>
      <c r="AW3371" s="12" t="s">
        <v>7128</v>
      </c>
      <c r="AX3371" s="12">
        <v>-1.7499999999999998E-3</v>
      </c>
      <c r="AY3371" s="12">
        <v>2.3900000000000001E-2</v>
      </c>
      <c r="AZ3371" s="14" t="s">
        <v>7128</v>
      </c>
      <c r="BA3371" s="14" t="s">
        <v>7128</v>
      </c>
      <c r="BB3371" s="14">
        <v>-6.0893854748603364E-2</v>
      </c>
      <c r="BC3371" s="14">
        <v>3.7580298528496432E-2</v>
      </c>
      <c r="BD3371" s="14">
        <v>-6.1931818181818178E-2</v>
      </c>
      <c r="BE3371" s="14">
        <v>0.18181818181818182</v>
      </c>
      <c r="BF3371" s="14">
        <v>0</v>
      </c>
      <c r="BG3371" s="14">
        <v>6.8699999999999997E-2</v>
      </c>
      <c r="BH3371" s="13">
        <v>-1.0900000000000001</v>
      </c>
      <c r="BI3371" s="13">
        <v>-1.0900000000000001</v>
      </c>
      <c r="BJ3371" s="13">
        <v>3.2</v>
      </c>
      <c r="BK3371" s="13">
        <v>3.2</v>
      </c>
      <c r="BL3371" s="13">
        <v>17.600000000000001</v>
      </c>
      <c r="BM3371" s="13">
        <v>17.600000000000001</v>
      </c>
      <c r="BN3371" s="13">
        <v>5.6</v>
      </c>
      <c r="BO3371" s="13">
        <v>5.6</v>
      </c>
      <c r="BP3371" s="13">
        <v>3.2</v>
      </c>
      <c r="BQ3371" s="13">
        <v>0</v>
      </c>
      <c r="BR3371" s="13">
        <v>0</v>
      </c>
      <c r="BS3371" s="13">
        <v>-2.25</v>
      </c>
      <c r="BT3371" s="14">
        <v>-0.703125</v>
      </c>
      <c r="BU3371" s="13">
        <v>5.45</v>
      </c>
      <c r="BV3371" s="13">
        <v>1.1599999999999999</v>
      </c>
      <c r="BW3371" s="13">
        <v>1.1599999999999999</v>
      </c>
      <c r="BX3371" s="13">
        <v>17.899999999999999</v>
      </c>
      <c r="BY3371" s="13">
        <v>85.15100000000001</v>
      </c>
      <c r="BZ3371" s="13">
        <v>23.2</v>
      </c>
      <c r="CA3371" s="13">
        <v>88.991000000000014</v>
      </c>
      <c r="CB3371" s="13">
        <v>0</v>
      </c>
      <c r="CC3371" s="15">
        <v>0.54100000000000004</v>
      </c>
      <c r="CD3371" s="15">
        <v>1.1299999999999999</v>
      </c>
      <c r="CE3371" s="15">
        <v>0.36</v>
      </c>
      <c r="CF3371" s="15">
        <v>0.53255876739831431</v>
      </c>
      <c r="CG3371" s="15">
        <v>1.5056338249674874</v>
      </c>
      <c r="CH3371" s="13">
        <v>3.2662499999999999</v>
      </c>
      <c r="CI3371" s="13">
        <v>-5.4125000000000006E-2</v>
      </c>
      <c r="CJ3371" s="13">
        <v>0</v>
      </c>
      <c r="CK3371" s="12">
        <f t="shared" si="104"/>
        <v>0</v>
      </c>
      <c r="CL3371" s="36">
        <f t="shared" si="105"/>
        <v>0.19777280848625139</v>
      </c>
      <c r="CM3371" s="13" t="s">
        <v>7128</v>
      </c>
      <c r="CN3371" s="13" t="s">
        <v>7128</v>
      </c>
      <c r="CO3371" s="13" t="s">
        <v>7128</v>
      </c>
      <c r="CP3371" s="13" t="s">
        <v>7128</v>
      </c>
      <c r="CQ3371" s="13">
        <v>5.6</v>
      </c>
      <c r="CR3371" s="13">
        <v>76.591000000000008</v>
      </c>
      <c r="CS3371" s="13" t="s">
        <v>7128</v>
      </c>
      <c r="CT3371" s="13">
        <v>0</v>
      </c>
      <c r="CU3371" s="13">
        <v>3.2</v>
      </c>
      <c r="CV3371" s="13">
        <v>88.991000000000014</v>
      </c>
      <c r="CW3371" s="13">
        <v>5.6</v>
      </c>
      <c r="CX3371" s="12">
        <v>-6.0893854748603364E-2</v>
      </c>
      <c r="CY3371" s="12">
        <v>3.7580298528496432E-2</v>
      </c>
      <c r="CZ3371" s="15">
        <v>13.676964285714288</v>
      </c>
      <c r="DA3371" s="20"/>
      <c r="DB3371" s="20"/>
    </row>
    <row r="3372" spans="1:106">
      <c r="A3372" s="8" t="s">
        <v>739</v>
      </c>
      <c r="B3372" s="8" t="s">
        <v>740</v>
      </c>
      <c r="C3372" s="9" t="s">
        <v>7186</v>
      </c>
      <c r="D3372" s="9" t="s">
        <v>7126</v>
      </c>
      <c r="E3372" s="10" t="s">
        <v>7127</v>
      </c>
      <c r="F3372" s="10" t="s">
        <v>7126</v>
      </c>
      <c r="G3372" s="11">
        <v>0.71</v>
      </c>
      <c r="H3372" s="11">
        <v>0.94764602896705397</v>
      </c>
      <c r="I3372" s="12">
        <v>9.0499999999999997E-2</v>
      </c>
      <c r="J3372" s="12">
        <v>0.14226196562151838</v>
      </c>
      <c r="K3372" s="12">
        <v>4.7E-2</v>
      </c>
      <c r="L3372" s="12">
        <v>0.10350000000000001</v>
      </c>
      <c r="M3372" s="12">
        <v>6.8320350000000002E-2</v>
      </c>
      <c r="N3372" s="12">
        <v>0.12371924946935367</v>
      </c>
      <c r="O3372" s="12" t="s">
        <v>7128</v>
      </c>
      <c r="P3372" s="12">
        <v>-6.7826175350277115E-2</v>
      </c>
      <c r="Q3372" s="13">
        <v>1256.5999999999999</v>
      </c>
      <c r="R3372" s="13">
        <v>0</v>
      </c>
      <c r="S3372" s="13">
        <v>420.6</v>
      </c>
      <c r="T3372" s="13">
        <v>420.6</v>
      </c>
      <c r="U3372" s="13">
        <v>1677.1999999999998</v>
      </c>
      <c r="V3372" s="13">
        <v>0</v>
      </c>
      <c r="W3372" s="13">
        <v>1677.1999999999998</v>
      </c>
      <c r="X3372" s="14">
        <v>0</v>
      </c>
      <c r="Y3372" s="15">
        <v>0.35641547861507128</v>
      </c>
      <c r="Z3372" s="14">
        <v>0.76962488563586462</v>
      </c>
      <c r="AA3372" s="14">
        <v>0.25077510135940856</v>
      </c>
      <c r="AB3372" s="14">
        <v>3.3407466243050039</v>
      </c>
      <c r="AC3372" s="14">
        <v>0.33471271685500559</v>
      </c>
      <c r="AD3372" s="13">
        <v>12.79</v>
      </c>
      <c r="AE3372" s="15" t="s">
        <v>7128</v>
      </c>
      <c r="AF3372" s="14" t="s">
        <v>7128</v>
      </c>
      <c r="AG3372" s="14" t="s">
        <v>7128</v>
      </c>
      <c r="AH3372" s="15">
        <v>0.17253368100825733</v>
      </c>
      <c r="AI3372" s="5">
        <v>0.20264317180616742</v>
      </c>
      <c r="AJ3372" s="15" t="s">
        <v>7128</v>
      </c>
      <c r="AK3372" s="15" t="s">
        <v>7128</v>
      </c>
      <c r="AL3372" s="15" t="s">
        <v>7128</v>
      </c>
      <c r="AM3372" s="15" t="s">
        <v>7128</v>
      </c>
      <c r="AN3372" s="15">
        <v>9.9809372517871306</v>
      </c>
      <c r="AO3372" s="15">
        <v>3.360791655522867</v>
      </c>
      <c r="AP3372" s="15">
        <v>121.53623188405795</v>
      </c>
      <c r="AQ3372" s="15">
        <v>16.771999999999998</v>
      </c>
      <c r="AR3372" s="15">
        <v>3.0689844464775842</v>
      </c>
      <c r="AS3372" s="15">
        <v>4.4856913613265581</v>
      </c>
      <c r="AT3372" s="14" t="s">
        <v>7128</v>
      </c>
      <c r="AU3372" s="14">
        <v>0</v>
      </c>
      <c r="AV3372" s="12" t="s">
        <v>7128</v>
      </c>
      <c r="AW3372" s="12" t="s">
        <v>7128</v>
      </c>
      <c r="AX3372" s="12" t="s">
        <v>7128</v>
      </c>
      <c r="AY3372" s="12" t="s">
        <v>7128</v>
      </c>
      <c r="AZ3372" s="14" t="s">
        <v>7128</v>
      </c>
      <c r="BA3372" s="14" t="s">
        <v>7128</v>
      </c>
      <c r="BB3372" s="14" t="s">
        <v>7128</v>
      </c>
      <c r="BC3372" s="14">
        <v>5.5893074119076555E-2</v>
      </c>
      <c r="BD3372" s="14">
        <v>-9.7932816537467701E-2</v>
      </c>
      <c r="BE3372" s="14">
        <v>3.565891472868217E-2</v>
      </c>
      <c r="BF3372" s="14">
        <v>0</v>
      </c>
      <c r="BG3372" s="14">
        <v>0.124</v>
      </c>
      <c r="BH3372" s="13">
        <v>-43.6</v>
      </c>
      <c r="BI3372" s="13">
        <v>-37.9</v>
      </c>
      <c r="BJ3372" s="13">
        <v>13.8</v>
      </c>
      <c r="BK3372" s="13">
        <v>13.8</v>
      </c>
      <c r="BL3372" s="13">
        <v>373.9</v>
      </c>
      <c r="BM3372" s="13">
        <v>387</v>
      </c>
      <c r="BN3372" s="13">
        <v>95.3</v>
      </c>
      <c r="BO3372" s="13">
        <v>100</v>
      </c>
      <c r="BP3372" s="13">
        <v>13.8</v>
      </c>
      <c r="BQ3372" s="13">
        <v>0</v>
      </c>
      <c r="BR3372" s="13">
        <v>0</v>
      </c>
      <c r="BS3372" s="13">
        <v>-85.9</v>
      </c>
      <c r="BT3372" s="14">
        <v>-6.22463768115942</v>
      </c>
      <c r="BU3372" s="13">
        <v>99.7</v>
      </c>
      <c r="BV3372" s="13">
        <v>48.000000000000007</v>
      </c>
      <c r="BW3372" s="13">
        <v>48.000000000000007</v>
      </c>
      <c r="BX3372" s="13">
        <v>-230.2</v>
      </c>
      <c r="BY3372" s="13">
        <v>246.89999999999998</v>
      </c>
      <c r="BZ3372" s="13">
        <v>125.9</v>
      </c>
      <c r="CA3372" s="13">
        <v>546.5</v>
      </c>
      <c r="CB3372" s="13">
        <v>0</v>
      </c>
      <c r="CC3372" s="15" t="s">
        <v>7128</v>
      </c>
      <c r="CD3372" s="15" t="s">
        <v>7128</v>
      </c>
      <c r="CE3372" s="15">
        <v>0.36</v>
      </c>
      <c r="CF3372" s="15" t="s">
        <v>7128</v>
      </c>
      <c r="CG3372" s="15" t="s">
        <v>7128</v>
      </c>
      <c r="CH3372" s="13" t="s">
        <v>7128</v>
      </c>
      <c r="CI3372" s="13" t="s">
        <v>7128</v>
      </c>
      <c r="CJ3372" s="13">
        <v>0</v>
      </c>
      <c r="CK3372" s="12">
        <f t="shared" si="104"/>
        <v>0</v>
      </c>
      <c r="CL3372" s="36">
        <f t="shared" si="105"/>
        <v>0.68417200365965225</v>
      </c>
      <c r="CM3372" s="13" t="s">
        <v>7128</v>
      </c>
      <c r="CN3372" s="13" t="s">
        <v>7128</v>
      </c>
      <c r="CO3372" s="13" t="s">
        <v>7128</v>
      </c>
      <c r="CP3372" s="13" t="s">
        <v>7128</v>
      </c>
      <c r="CQ3372" s="13">
        <v>100</v>
      </c>
      <c r="CR3372" s="13">
        <v>1677.1999999999998</v>
      </c>
      <c r="CS3372" s="13" t="s">
        <v>7128</v>
      </c>
      <c r="CT3372" s="13">
        <v>0</v>
      </c>
      <c r="CU3372" s="13">
        <v>13.8</v>
      </c>
      <c r="CV3372" s="13">
        <v>546.5</v>
      </c>
      <c r="CW3372" s="13">
        <v>95.3</v>
      </c>
      <c r="CX3372" s="12" t="s">
        <v>7128</v>
      </c>
      <c r="CY3372" s="12">
        <v>5.5893074119076555E-2</v>
      </c>
      <c r="CZ3372" s="15">
        <v>17.599160545645329</v>
      </c>
      <c r="DA3372" s="20"/>
      <c r="DB3372" s="20"/>
    </row>
    <row r="3373" spans="1:106" ht="24">
      <c r="A3373" s="8" t="s">
        <v>201</v>
      </c>
      <c r="B3373" s="8" t="s">
        <v>202</v>
      </c>
      <c r="C3373" s="9" t="s">
        <v>7156</v>
      </c>
      <c r="D3373" s="9" t="s">
        <v>7126</v>
      </c>
      <c r="E3373" s="10" t="s">
        <v>7127</v>
      </c>
      <c r="F3373" s="10" t="s">
        <v>7126</v>
      </c>
      <c r="G3373" s="11">
        <v>1.07</v>
      </c>
      <c r="H3373" s="11">
        <v>1.0737615785040557</v>
      </c>
      <c r="I3373" s="12">
        <v>9.0499999999999997E-2</v>
      </c>
      <c r="J3373" s="12">
        <v>0.15367542285461705</v>
      </c>
      <c r="K3373" s="12">
        <v>3.2000000000000001E-2</v>
      </c>
      <c r="L3373" s="12">
        <v>8.8499999999999995E-2</v>
      </c>
      <c r="M3373" s="12">
        <v>5.8418850000000001E-2</v>
      </c>
      <c r="N3373" s="12">
        <v>0.15317321647137516</v>
      </c>
      <c r="O3373" s="12">
        <v>73.302106890070547</v>
      </c>
      <c r="P3373" s="12">
        <v>-2.6764170929910138</v>
      </c>
      <c r="Q3373" s="13">
        <v>763.2</v>
      </c>
      <c r="R3373" s="13">
        <v>4.0450263767633245</v>
      </c>
      <c r="S3373" s="13">
        <v>0</v>
      </c>
      <c r="T3373" s="13">
        <v>4.0450263767633245</v>
      </c>
      <c r="U3373" s="13">
        <v>767.24502637676335</v>
      </c>
      <c r="V3373" s="13">
        <v>0</v>
      </c>
      <c r="W3373" s="13">
        <v>767.24502637676335</v>
      </c>
      <c r="X3373" s="14">
        <v>0</v>
      </c>
      <c r="Y3373" s="15">
        <v>7.5282308657465491E-2</v>
      </c>
      <c r="Z3373" s="14" t="s">
        <v>7128</v>
      </c>
      <c r="AA3373" s="14">
        <v>5.2721441491325799E-3</v>
      </c>
      <c r="AB3373" s="14" t="s">
        <v>7128</v>
      </c>
      <c r="AC3373" s="14">
        <v>5.300086971650058E-3</v>
      </c>
      <c r="AD3373" s="13">
        <v>2.39</v>
      </c>
      <c r="AE3373" s="15">
        <v>1.2256111111111112</v>
      </c>
      <c r="AF3373" s="14">
        <v>0.232379000772445</v>
      </c>
      <c r="AG3373" s="14">
        <v>0.34146803169062062</v>
      </c>
      <c r="AH3373" s="15">
        <v>0.19769673704414592</v>
      </c>
      <c r="AI3373" s="5" t="s">
        <v>7128</v>
      </c>
      <c r="AJ3373" s="15">
        <v>1.4135951102055937</v>
      </c>
      <c r="AK3373" s="15">
        <v>1.4135951102055937</v>
      </c>
      <c r="AL3373" s="15" t="s">
        <v>7128</v>
      </c>
      <c r="AM3373" s="15" t="s">
        <v>7128</v>
      </c>
      <c r="AN3373" s="15" t="s">
        <v>7128</v>
      </c>
      <c r="AO3373" s="15">
        <v>0.35366079703429104</v>
      </c>
      <c r="AP3373" s="15" t="s">
        <v>7128</v>
      </c>
      <c r="AQ3373" s="15">
        <v>40.002347569174312</v>
      </c>
      <c r="AR3373" s="15">
        <v>189.67614915546818</v>
      </c>
      <c r="AS3373" s="15">
        <v>0.35553523001703585</v>
      </c>
      <c r="AT3373" s="14">
        <v>3.8896091868864608E-3</v>
      </c>
      <c r="AU3373" s="14">
        <v>2.751572327044025E-3</v>
      </c>
      <c r="AV3373" s="12" t="s">
        <v>7128</v>
      </c>
      <c r="AW3373" s="12" t="s">
        <v>7128</v>
      </c>
      <c r="AX3373" s="12">
        <v>5.5900000000000004E-3</v>
      </c>
      <c r="AY3373" s="12" t="s">
        <v>7128</v>
      </c>
      <c r="AZ3373" s="14" t="s">
        <v>7128</v>
      </c>
      <c r="BA3373" s="14" t="s">
        <v>7128</v>
      </c>
      <c r="BB3373" s="14">
        <v>73.455782312925166</v>
      </c>
      <c r="BC3373" s="14">
        <v>-2.5232438765196386</v>
      </c>
      <c r="BD3373" s="14">
        <v>0.25018535681186282</v>
      </c>
      <c r="BE3373" s="14">
        <v>-6.6556536272174532E-2</v>
      </c>
      <c r="BF3373" s="14">
        <v>0.33671014309231351</v>
      </c>
      <c r="BG3373" s="14">
        <v>0.34560000000000002</v>
      </c>
      <c r="BH3373" s="13">
        <v>539.9</v>
      </c>
      <c r="BI3373" s="13">
        <v>539.9</v>
      </c>
      <c r="BJ3373" s="13">
        <v>-144.1</v>
      </c>
      <c r="BK3373" s="13">
        <v>-143.62900527535265</v>
      </c>
      <c r="BL3373" s="13">
        <v>2158</v>
      </c>
      <c r="BM3373" s="13">
        <v>2158</v>
      </c>
      <c r="BN3373" s="13">
        <v>17.899999999999999</v>
      </c>
      <c r="BO3373" s="13">
        <v>19.18</v>
      </c>
      <c r="BP3373" s="13">
        <v>-95.267662356882013</v>
      </c>
      <c r="BQ3373" s="13">
        <v>-537.5</v>
      </c>
      <c r="BR3373" s="13">
        <v>17.04</v>
      </c>
      <c r="BS3373" s="13">
        <v>105.80000000000001</v>
      </c>
      <c r="BT3373" s="14" t="s">
        <v>7128</v>
      </c>
      <c r="BU3373" s="13">
        <v>-218.107662356882</v>
      </c>
      <c r="BV3373" s="13">
        <v>954.56</v>
      </c>
      <c r="BW3373" s="13">
        <v>417.05999999999995</v>
      </c>
      <c r="BX3373" s="13">
        <v>7.35</v>
      </c>
      <c r="BY3373" s="13">
        <v>37.756026376763323</v>
      </c>
      <c r="BZ3373" s="13">
        <v>0</v>
      </c>
      <c r="CA3373" s="13">
        <v>4.0450263767633245</v>
      </c>
      <c r="CB3373" s="13">
        <v>-2.1</v>
      </c>
      <c r="CC3373" s="15">
        <v>0.52900000000000003</v>
      </c>
      <c r="CD3373" s="15">
        <v>0.26300000000000001</v>
      </c>
      <c r="CE3373" s="15">
        <v>0.36</v>
      </c>
      <c r="CF3373" s="15" t="s">
        <v>7128</v>
      </c>
      <c r="CG3373" s="15" t="s">
        <v>7128</v>
      </c>
      <c r="CH3373" s="13" t="s">
        <v>7128</v>
      </c>
      <c r="CI3373" s="13" t="s">
        <v>7128</v>
      </c>
      <c r="CJ3373" s="13">
        <v>-2.1</v>
      </c>
      <c r="CK3373" s="12">
        <f t="shared" si="104"/>
        <v>2.1999664767013076E-3</v>
      </c>
      <c r="CL3373" s="36">
        <f t="shared" si="105"/>
        <v>533.49466703026769</v>
      </c>
      <c r="CM3373" s="13">
        <v>789.7</v>
      </c>
      <c r="CN3373" s="13">
        <v>265.89999999999998</v>
      </c>
      <c r="CO3373" s="13">
        <v>539.9</v>
      </c>
      <c r="CP3373" s="13">
        <v>763.2</v>
      </c>
      <c r="CQ3373" s="13">
        <v>19.18</v>
      </c>
      <c r="CR3373" s="13">
        <v>767.24502637676335</v>
      </c>
      <c r="CS3373" s="13">
        <v>954.56</v>
      </c>
      <c r="CT3373" s="13">
        <v>3.5799999999999998E-2</v>
      </c>
      <c r="CU3373" s="13">
        <v>-143.72600527535266</v>
      </c>
      <c r="CV3373" s="13">
        <v>4.0808263767633246</v>
      </c>
      <c r="CW3373" s="13">
        <v>17.899999999999999</v>
      </c>
      <c r="CX3373" s="12">
        <v>73.086598608139951</v>
      </c>
      <c r="CY3373" s="12">
        <v>-2.5225560819049986</v>
      </c>
      <c r="CZ3373" s="15">
        <v>42.862850635573373</v>
      </c>
      <c r="DA3373" s="20"/>
      <c r="DB3373" s="20"/>
    </row>
    <row r="3374" spans="1:106" ht="24">
      <c r="A3374" s="8" t="s">
        <v>2723</v>
      </c>
      <c r="B3374" s="8" t="s">
        <v>2724</v>
      </c>
      <c r="C3374" s="9" t="s">
        <v>7155</v>
      </c>
      <c r="D3374" s="9" t="s">
        <v>7126</v>
      </c>
      <c r="E3374" s="10" t="s">
        <v>7127</v>
      </c>
      <c r="F3374" s="10" t="s">
        <v>7126</v>
      </c>
      <c r="G3374" s="11">
        <v>0.92</v>
      </c>
      <c r="H3374" s="11">
        <v>1.0483747899159666</v>
      </c>
      <c r="I3374" s="12">
        <v>9.0499999999999997E-2</v>
      </c>
      <c r="J3374" s="12">
        <v>0.15137791848739496</v>
      </c>
      <c r="K3374" s="12">
        <v>4.7E-2</v>
      </c>
      <c r="L3374" s="12">
        <v>0.10350000000000001</v>
      </c>
      <c r="M3374" s="12">
        <v>6.8320350000000002E-2</v>
      </c>
      <c r="N3374" s="12">
        <v>0.13656484803217567</v>
      </c>
      <c r="O3374" s="12">
        <v>0.18084244879140304</v>
      </c>
      <c r="P3374" s="12">
        <v>6.6591991975479964E-2</v>
      </c>
      <c r="Q3374" s="13">
        <v>34</v>
      </c>
      <c r="R3374" s="13">
        <v>0</v>
      </c>
      <c r="S3374" s="13">
        <v>7.38</v>
      </c>
      <c r="T3374" s="13">
        <v>7.38</v>
      </c>
      <c r="U3374" s="13">
        <v>41.38</v>
      </c>
      <c r="V3374" s="13">
        <v>1.0900000000000001</v>
      </c>
      <c r="W3374" s="13">
        <v>40.29</v>
      </c>
      <c r="X3374" s="14">
        <v>2.6341227646205896E-2</v>
      </c>
      <c r="Y3374" s="15">
        <v>0.75150300601202402</v>
      </c>
      <c r="Z3374" s="14">
        <v>0.50513347022587274</v>
      </c>
      <c r="AA3374" s="14">
        <v>0.17834702754954082</v>
      </c>
      <c r="AB3374" s="14">
        <v>1.0207468879668049</v>
      </c>
      <c r="AC3374" s="14">
        <v>0.21705882352941175</v>
      </c>
      <c r="AD3374" s="13">
        <v>0.68</v>
      </c>
      <c r="AE3374" s="15">
        <v>0.61519444444444449</v>
      </c>
      <c r="AF3374" s="14" t="s">
        <v>7128</v>
      </c>
      <c r="AG3374" s="14" t="s">
        <v>7128</v>
      </c>
      <c r="AH3374" s="15">
        <v>0.7958179581795819</v>
      </c>
      <c r="AI3374" s="5">
        <v>4.1044012282497437</v>
      </c>
      <c r="AJ3374" s="15">
        <v>17.08542713567839</v>
      </c>
      <c r="AK3374" s="15">
        <v>17.08542713567839</v>
      </c>
      <c r="AL3374" s="15">
        <v>14.468085106382979</v>
      </c>
      <c r="AM3374" s="15" t="s">
        <v>7128</v>
      </c>
      <c r="AN3374" s="15">
        <v>4.7026279391424612</v>
      </c>
      <c r="AO3374" s="15">
        <v>1.1258278145695364</v>
      </c>
      <c r="AP3374" s="15">
        <v>10.047381546134664</v>
      </c>
      <c r="AQ3374" s="15">
        <v>9.3048498845265577</v>
      </c>
      <c r="AR3374" s="15">
        <v>2.9800295857988166</v>
      </c>
      <c r="AS3374" s="15">
        <v>1.3341059602649006</v>
      </c>
      <c r="AT3374" s="14">
        <v>0.20060301507537689</v>
      </c>
      <c r="AU3374" s="14">
        <v>1.1741176470588236E-2</v>
      </c>
      <c r="AV3374" s="12">
        <v>0.54400000000000004</v>
      </c>
      <c r="AW3374" s="12">
        <v>0.34200000000000003</v>
      </c>
      <c r="AX3374" s="12">
        <v>0.18100000000000002</v>
      </c>
      <c r="AY3374" s="12">
        <v>0.21199999999999999</v>
      </c>
      <c r="AZ3374" s="14" t="s">
        <v>7128</v>
      </c>
      <c r="BA3374" s="14" t="s">
        <v>7128</v>
      </c>
      <c r="BB3374" s="14">
        <v>0.332220367278798</v>
      </c>
      <c r="BC3374" s="14">
        <v>0.20315684000765563</v>
      </c>
      <c r="BD3374" s="14">
        <v>6.5894039735099344E-2</v>
      </c>
      <c r="BE3374" s="14">
        <v>0.13278145695364238</v>
      </c>
      <c r="BF3374" s="14">
        <v>0.35714285714285715</v>
      </c>
      <c r="BG3374" s="14" t="s">
        <v>7128</v>
      </c>
      <c r="BH3374" s="13">
        <v>1.99</v>
      </c>
      <c r="BI3374" s="13">
        <v>1.99</v>
      </c>
      <c r="BJ3374" s="13">
        <v>4.01</v>
      </c>
      <c r="BK3374" s="13">
        <v>4.01</v>
      </c>
      <c r="BL3374" s="13">
        <v>30.2</v>
      </c>
      <c r="BM3374" s="13">
        <v>30.2</v>
      </c>
      <c r="BN3374" s="13">
        <v>4.33</v>
      </c>
      <c r="BO3374" s="13">
        <v>4.33</v>
      </c>
      <c r="BP3374" s="13">
        <v>2.5778571428571424</v>
      </c>
      <c r="BQ3374" s="13">
        <v>0</v>
      </c>
      <c r="BR3374" s="13">
        <v>0</v>
      </c>
      <c r="BS3374" s="13">
        <v>-0.26100000000000001</v>
      </c>
      <c r="BT3374" s="14">
        <v>-0.10124688279301748</v>
      </c>
      <c r="BU3374" s="13">
        <v>2.8388571428571425</v>
      </c>
      <c r="BV3374" s="13">
        <v>2.2509999999999999</v>
      </c>
      <c r="BW3374" s="13">
        <v>2.2509999999999999</v>
      </c>
      <c r="BX3374" s="13">
        <v>5.99</v>
      </c>
      <c r="BY3374" s="13">
        <v>12.689</v>
      </c>
      <c r="BZ3374" s="13">
        <v>7.23</v>
      </c>
      <c r="CA3374" s="13">
        <v>13.52</v>
      </c>
      <c r="CB3374" s="13">
        <v>-0.3992</v>
      </c>
      <c r="CC3374" s="15">
        <v>-2.9000000000000001E-2</v>
      </c>
      <c r="CD3374" s="15">
        <v>0.73</v>
      </c>
      <c r="CE3374" s="15">
        <v>0.36</v>
      </c>
      <c r="CF3374" s="15">
        <v>0.60570225436201597</v>
      </c>
      <c r="CG3374" s="15">
        <v>0.46262096486381027</v>
      </c>
      <c r="CH3374" s="13">
        <v>1.1029</v>
      </c>
      <c r="CI3374" s="13">
        <v>0.49509999999999998</v>
      </c>
      <c r="CJ3374" s="13">
        <v>-0.3992</v>
      </c>
      <c r="CK3374" s="12">
        <f t="shared" si="104"/>
        <v>0.17734340293203021</v>
      </c>
      <c r="CL3374" s="36">
        <f t="shared" si="105"/>
        <v>2.2337278106508878</v>
      </c>
      <c r="CM3374" s="13">
        <v>3.08</v>
      </c>
      <c r="CN3374" s="13">
        <v>1.1000000000000001</v>
      </c>
      <c r="CO3374" s="13">
        <v>1.99</v>
      </c>
      <c r="CP3374" s="13">
        <v>34</v>
      </c>
      <c r="CQ3374" s="13">
        <v>4.33</v>
      </c>
      <c r="CR3374" s="13">
        <v>40.29</v>
      </c>
      <c r="CS3374" s="13">
        <v>2.2509999999999999</v>
      </c>
      <c r="CT3374" s="13">
        <v>0</v>
      </c>
      <c r="CU3374" s="13">
        <v>4.01</v>
      </c>
      <c r="CV3374" s="13">
        <v>13.52</v>
      </c>
      <c r="CW3374" s="13">
        <v>4.33</v>
      </c>
      <c r="CX3374" s="12">
        <v>0.332220367278798</v>
      </c>
      <c r="CY3374" s="12">
        <v>0.20315684000765563</v>
      </c>
      <c r="CZ3374" s="15">
        <v>9.3048498845265577</v>
      </c>
      <c r="DA3374" s="20"/>
      <c r="DB3374" s="20"/>
    </row>
    <row r="3375" spans="1:106">
      <c r="A3375" s="8" t="s">
        <v>3853</v>
      </c>
      <c r="B3375" s="8" t="s">
        <v>3854</v>
      </c>
      <c r="C3375" s="9" t="s">
        <v>7179</v>
      </c>
      <c r="D3375" s="9" t="s">
        <v>7126</v>
      </c>
      <c r="E3375" s="10" t="s">
        <v>7127</v>
      </c>
      <c r="F3375" s="10" t="s">
        <v>7126</v>
      </c>
      <c r="G3375" s="11">
        <v>0.79</v>
      </c>
      <c r="H3375" s="11">
        <v>2.1768121189323053</v>
      </c>
      <c r="I3375" s="12">
        <v>9.0499999999999997E-2</v>
      </c>
      <c r="J3375" s="12">
        <v>0.25350149676337363</v>
      </c>
      <c r="K3375" s="12">
        <v>3.6999999999999998E-2</v>
      </c>
      <c r="L3375" s="12">
        <v>9.35E-2</v>
      </c>
      <c r="M3375" s="12">
        <v>6.1719349999999999E-2</v>
      </c>
      <c r="N3375" s="12">
        <v>0.11375133126241171</v>
      </c>
      <c r="O3375" s="12">
        <v>-0.23837586862267013</v>
      </c>
      <c r="P3375" s="12">
        <v>-0.10334355828290701</v>
      </c>
      <c r="Q3375" s="13">
        <v>4.17</v>
      </c>
      <c r="R3375" s="13">
        <v>0</v>
      </c>
      <c r="S3375" s="13">
        <v>11.2</v>
      </c>
      <c r="T3375" s="13">
        <v>11.2</v>
      </c>
      <c r="U3375" s="13">
        <v>15.37</v>
      </c>
      <c r="V3375" s="13">
        <v>0.97599999999999998</v>
      </c>
      <c r="W3375" s="13">
        <v>14.393999999999998</v>
      </c>
      <c r="X3375" s="14">
        <v>6.3500325309043593E-2</v>
      </c>
      <c r="Y3375" s="15">
        <v>6.6793893129770993E-2</v>
      </c>
      <c r="Z3375" s="14">
        <v>0.36601307189542481</v>
      </c>
      <c r="AA3375" s="14">
        <v>0.72869225764476253</v>
      </c>
      <c r="AB3375" s="14">
        <v>0.57731958762886604</v>
      </c>
      <c r="AC3375" s="14">
        <v>2.6858513189448439</v>
      </c>
      <c r="AD3375" s="13">
        <v>0.159</v>
      </c>
      <c r="AE3375" s="15">
        <v>1.6332500000000001</v>
      </c>
      <c r="AF3375" s="14">
        <v>9.4868329805051374E-2</v>
      </c>
      <c r="AG3375" s="14">
        <v>0.50754556445702492</v>
      </c>
      <c r="AH3375" s="15">
        <v>0.33506493506493507</v>
      </c>
      <c r="AI3375" s="5">
        <v>5.8375000000000004</v>
      </c>
      <c r="AJ3375" s="15">
        <v>13.853820598006644</v>
      </c>
      <c r="AK3375" s="15">
        <v>13.853820598006644</v>
      </c>
      <c r="AL3375" s="15" t="s">
        <v>7128</v>
      </c>
      <c r="AM3375" s="15" t="s">
        <v>7128</v>
      </c>
      <c r="AN3375" s="15">
        <v>0.21494845360824744</v>
      </c>
      <c r="AO3375" s="15">
        <v>0.54509803921568623</v>
      </c>
      <c r="AP3375" s="15">
        <v>30.822269807280509</v>
      </c>
      <c r="AQ3375" s="15">
        <v>24.314189189189186</v>
      </c>
      <c r="AR3375" s="15">
        <v>0.48588981906562245</v>
      </c>
      <c r="AS3375" s="15">
        <v>1.8815686274509802</v>
      </c>
      <c r="AT3375" s="14">
        <v>0</v>
      </c>
      <c r="AU3375" s="14">
        <v>0</v>
      </c>
      <c r="AV3375" s="12">
        <v>-0.41700000000000004</v>
      </c>
      <c r="AW3375" s="12">
        <v>-6.7000000000000004E-2</v>
      </c>
      <c r="AX3375" s="12">
        <v>-0.39</v>
      </c>
      <c r="AY3375" s="12">
        <v>-6.7199999999999996E-2</v>
      </c>
      <c r="AZ3375" s="14" t="s">
        <v>7128</v>
      </c>
      <c r="BA3375" s="14" t="s">
        <v>7128</v>
      </c>
      <c r="BB3375" s="14">
        <v>1.5125628140703519E-2</v>
      </c>
      <c r="BC3375" s="14">
        <v>1.0407772979504713E-2</v>
      </c>
      <c r="BD3375" s="14">
        <v>3.9346405228758166E-2</v>
      </c>
      <c r="BE3375" s="14">
        <v>6.1045751633986928E-2</v>
      </c>
      <c r="BF3375" s="14">
        <v>0.34640522875816993</v>
      </c>
      <c r="BG3375" s="14">
        <v>2.1000000000000001E-2</v>
      </c>
      <c r="BH3375" s="13">
        <v>0.30099999999999999</v>
      </c>
      <c r="BI3375" s="13">
        <v>0.30099999999999999</v>
      </c>
      <c r="BJ3375" s="13">
        <v>0.46700000000000003</v>
      </c>
      <c r="BK3375" s="13">
        <v>0.46700000000000003</v>
      </c>
      <c r="BL3375" s="13">
        <v>7.65</v>
      </c>
      <c r="BM3375" s="13">
        <v>7.65</v>
      </c>
      <c r="BN3375" s="13">
        <v>0.59199999999999997</v>
      </c>
      <c r="BO3375" s="13">
        <v>0.59199999999999997</v>
      </c>
      <c r="BP3375" s="13">
        <v>0.30522875816993467</v>
      </c>
      <c r="BQ3375" s="13">
        <v>0</v>
      </c>
      <c r="BR3375" s="13">
        <v>0</v>
      </c>
      <c r="BS3375" s="13">
        <v>-8.1000000000000003E-2</v>
      </c>
      <c r="BT3375" s="14">
        <v>-0.26537473233404707</v>
      </c>
      <c r="BU3375" s="13">
        <v>0.38622875816993468</v>
      </c>
      <c r="BV3375" s="13">
        <v>0.38200000000000001</v>
      </c>
      <c r="BW3375" s="13">
        <v>0.38200000000000001</v>
      </c>
      <c r="BX3375" s="13">
        <v>19.899999999999999</v>
      </c>
      <c r="BY3375" s="13">
        <v>29.326999999999998</v>
      </c>
      <c r="BZ3375" s="13">
        <v>19.399999999999999</v>
      </c>
      <c r="CA3375" s="13">
        <v>29.623999999999999</v>
      </c>
      <c r="CB3375" s="13">
        <v>0</v>
      </c>
      <c r="CC3375" s="15">
        <v>0.32100000000000001</v>
      </c>
      <c r="CD3375" s="15">
        <v>1.1299999999999999</v>
      </c>
      <c r="CE3375" s="15">
        <v>0.36</v>
      </c>
      <c r="CF3375" s="15">
        <v>1.2508516718156537</v>
      </c>
      <c r="CG3375" s="15">
        <v>1.0679425377682621</v>
      </c>
      <c r="CH3375" s="13">
        <v>2.1484999999999999</v>
      </c>
      <c r="CI3375" s="13">
        <v>1.4004999999999999</v>
      </c>
      <c r="CJ3375" s="13">
        <v>0</v>
      </c>
      <c r="CK3375" s="12">
        <f t="shared" si="104"/>
        <v>0</v>
      </c>
      <c r="CL3375" s="36">
        <f t="shared" si="105"/>
        <v>0.25823656494734004</v>
      </c>
      <c r="CM3375" s="13">
        <v>0.45900000000000002</v>
      </c>
      <c r="CN3375" s="13">
        <v>0.159</v>
      </c>
      <c r="CO3375" s="13">
        <v>0.30099999999999999</v>
      </c>
      <c r="CP3375" s="13">
        <v>4.17</v>
      </c>
      <c r="CQ3375" s="13">
        <v>0.59199999999999997</v>
      </c>
      <c r="CR3375" s="13">
        <v>14.393999999999998</v>
      </c>
      <c r="CS3375" s="13" t="s">
        <v>7128</v>
      </c>
      <c r="CT3375" s="13">
        <v>0</v>
      </c>
      <c r="CU3375" s="13">
        <v>0.46700000000000003</v>
      </c>
      <c r="CV3375" s="13">
        <v>29.623999999999999</v>
      </c>
      <c r="CW3375" s="13">
        <v>0.59199999999999997</v>
      </c>
      <c r="CX3375" s="12">
        <v>1.5125628140703519E-2</v>
      </c>
      <c r="CY3375" s="12">
        <v>1.0407772979504713E-2</v>
      </c>
      <c r="CZ3375" s="15">
        <v>24.314189189189186</v>
      </c>
      <c r="DA3375" s="20"/>
      <c r="DB3375" s="20"/>
    </row>
    <row r="3376" spans="1:106">
      <c r="A3376" s="8" t="s">
        <v>1511</v>
      </c>
      <c r="B3376" s="8" t="s">
        <v>1512</v>
      </c>
      <c r="C3376" s="9" t="s">
        <v>7148</v>
      </c>
      <c r="D3376" s="9" t="s">
        <v>7126</v>
      </c>
      <c r="E3376" s="10" t="s">
        <v>7127</v>
      </c>
      <c r="F3376" s="10" t="s">
        <v>7126</v>
      </c>
      <c r="G3376" s="11">
        <v>0.67</v>
      </c>
      <c r="H3376" s="11">
        <v>1.667818761173625</v>
      </c>
      <c r="I3376" s="12">
        <v>9.0499999999999997E-2</v>
      </c>
      <c r="J3376" s="12">
        <v>0.20743759788621305</v>
      </c>
      <c r="K3376" s="12">
        <v>3.2000000000000001E-2</v>
      </c>
      <c r="L3376" s="12">
        <v>8.8499999999999995E-2</v>
      </c>
      <c r="M3376" s="12">
        <v>5.8418850000000001E-2</v>
      </c>
      <c r="N3376" s="12">
        <v>0.11063128109305624</v>
      </c>
      <c r="O3376" s="12">
        <v>-0.14893366087833904</v>
      </c>
      <c r="P3376" s="12">
        <v>-5.4464648294844493E-2</v>
      </c>
      <c r="Q3376" s="13">
        <v>5.14</v>
      </c>
      <c r="R3376" s="13">
        <v>0</v>
      </c>
      <c r="S3376" s="13">
        <v>9.5299999999999994</v>
      </c>
      <c r="T3376" s="13">
        <v>9.5299999999999994</v>
      </c>
      <c r="U3376" s="13">
        <v>14.669999999999998</v>
      </c>
      <c r="V3376" s="13">
        <v>2.0299999999999998</v>
      </c>
      <c r="W3376" s="13">
        <v>12.639999999999999</v>
      </c>
      <c r="X3376" s="14">
        <v>0.1383776414451261</v>
      </c>
      <c r="Y3376" s="15" t="s">
        <v>7128</v>
      </c>
      <c r="Z3376" s="14">
        <v>0.42487739634418187</v>
      </c>
      <c r="AA3376" s="14">
        <v>0.64962508520790729</v>
      </c>
      <c r="AB3376" s="14">
        <v>0.73875968992248053</v>
      </c>
      <c r="AC3376" s="14">
        <v>1.8540856031128405</v>
      </c>
      <c r="AD3376" s="13">
        <v>1.63</v>
      </c>
      <c r="AE3376" s="15">
        <v>-1.308333333333335E-2</v>
      </c>
      <c r="AF3376" s="14">
        <v>5.4772255750516613E-2</v>
      </c>
      <c r="AG3376" s="14">
        <v>0.42722359485402955</v>
      </c>
      <c r="AH3376" s="15">
        <v>0.32496513249651326</v>
      </c>
      <c r="AI3376" s="5">
        <v>1.9808306709265178</v>
      </c>
      <c r="AJ3376" s="15">
        <v>6.9179004037685061</v>
      </c>
      <c r="AK3376" s="15">
        <v>6.9179004037685061</v>
      </c>
      <c r="AL3376" s="15" t="s">
        <v>7128</v>
      </c>
      <c r="AM3376" s="15" t="s">
        <v>7128</v>
      </c>
      <c r="AN3376" s="15">
        <v>0.39844961240310073</v>
      </c>
      <c r="AO3376" s="15">
        <v>4.1856677524429967E-2</v>
      </c>
      <c r="AP3376" s="15">
        <v>6.7956989247311821</v>
      </c>
      <c r="AQ3376" s="15">
        <v>5.668161434977578</v>
      </c>
      <c r="AR3376" s="15">
        <v>0.61960784313725492</v>
      </c>
      <c r="AS3376" s="15">
        <v>0.10293159609120521</v>
      </c>
      <c r="AT3376" s="14">
        <v>0</v>
      </c>
      <c r="AU3376" s="14">
        <v>0</v>
      </c>
      <c r="AV3376" s="12">
        <v>0.23800000000000002</v>
      </c>
      <c r="AW3376" s="12">
        <v>4.41E-2</v>
      </c>
      <c r="AX3376" s="12">
        <v>3.5899999999999999E-3</v>
      </c>
      <c r="AY3376" s="12">
        <v>0.11800000000000001</v>
      </c>
      <c r="AZ3376" s="14" t="s">
        <v>7128</v>
      </c>
      <c r="BA3376" s="14" t="s">
        <v>7128</v>
      </c>
      <c r="BB3376" s="14">
        <v>5.850393700787402E-2</v>
      </c>
      <c r="BC3376" s="14">
        <v>5.6166632798211748E-2</v>
      </c>
      <c r="BD3376" s="14">
        <v>6.050488599348534E-3</v>
      </c>
      <c r="BE3376" s="14">
        <v>1.5146579804560262E-2</v>
      </c>
      <c r="BF3376" s="14">
        <v>0.19675675675675675</v>
      </c>
      <c r="BG3376" s="14" t="s">
        <v>7128</v>
      </c>
      <c r="BH3376" s="13">
        <v>0.74299999999999999</v>
      </c>
      <c r="BI3376" s="13">
        <v>0.74299999999999999</v>
      </c>
      <c r="BJ3376" s="13">
        <v>1.86</v>
      </c>
      <c r="BK3376" s="13">
        <v>1.86</v>
      </c>
      <c r="BL3376" s="13">
        <v>122.8</v>
      </c>
      <c r="BM3376" s="13">
        <v>122.8</v>
      </c>
      <c r="BN3376" s="13">
        <v>2.23</v>
      </c>
      <c r="BO3376" s="13">
        <v>2.23</v>
      </c>
      <c r="BP3376" s="13">
        <v>1.4940324324324326</v>
      </c>
      <c r="BQ3376" s="13">
        <v>0</v>
      </c>
      <c r="BR3376" s="13">
        <v>0</v>
      </c>
      <c r="BS3376" s="13">
        <v>-0.246</v>
      </c>
      <c r="BT3376" s="14">
        <v>-0.16465506013111622</v>
      </c>
      <c r="BU3376" s="13">
        <v>1.7400324324324326</v>
      </c>
      <c r="BV3376" s="13">
        <v>0.98899999999999999</v>
      </c>
      <c r="BW3376" s="13">
        <v>0.98899999999999999</v>
      </c>
      <c r="BX3376" s="13">
        <v>12.7</v>
      </c>
      <c r="BY3376" s="13">
        <v>26.6</v>
      </c>
      <c r="BZ3376" s="13">
        <v>12.9</v>
      </c>
      <c r="CA3376" s="13">
        <v>20.399999999999999</v>
      </c>
      <c r="CB3376" s="13">
        <v>0</v>
      </c>
      <c r="CC3376" s="15">
        <v>0.156</v>
      </c>
      <c r="CD3376" s="15">
        <v>-0.33100000000000002</v>
      </c>
      <c r="CE3376" s="15">
        <v>0.36</v>
      </c>
      <c r="CF3376" s="15">
        <v>0.49010848360242698</v>
      </c>
      <c r="CG3376" s="15">
        <v>0.53914252192647705</v>
      </c>
      <c r="CH3376" s="13">
        <v>2.2562500000000001</v>
      </c>
      <c r="CI3376" s="13">
        <v>0.86624999999999996</v>
      </c>
      <c r="CJ3376" s="13">
        <v>0</v>
      </c>
      <c r="CK3376" s="12">
        <f t="shared" si="104"/>
        <v>0</v>
      </c>
      <c r="CL3376" s="36">
        <f t="shared" si="105"/>
        <v>6.0196078431372548</v>
      </c>
      <c r="CM3376" s="13">
        <v>0.92500000000000004</v>
      </c>
      <c r="CN3376" s="13">
        <v>0.182</v>
      </c>
      <c r="CO3376" s="13">
        <v>0.74299999999999999</v>
      </c>
      <c r="CP3376" s="13">
        <v>5.14</v>
      </c>
      <c r="CQ3376" s="13">
        <v>2.23</v>
      </c>
      <c r="CR3376" s="13">
        <v>12.639999999999999</v>
      </c>
      <c r="CS3376" s="13" t="s">
        <v>7128</v>
      </c>
      <c r="CT3376" s="13">
        <v>0</v>
      </c>
      <c r="CU3376" s="13">
        <v>1.86</v>
      </c>
      <c r="CV3376" s="13">
        <v>20.399999999999999</v>
      </c>
      <c r="CW3376" s="13">
        <v>2.23</v>
      </c>
      <c r="CX3376" s="12">
        <v>5.850393700787402E-2</v>
      </c>
      <c r="CY3376" s="12">
        <v>5.6166632798211748E-2</v>
      </c>
      <c r="CZ3376" s="15">
        <v>5.668161434977578</v>
      </c>
      <c r="DA3376" s="20"/>
      <c r="DB3376" s="20"/>
    </row>
    <row r="3377" spans="1:106">
      <c r="A3377" s="8" t="s">
        <v>3355</v>
      </c>
      <c r="B3377" s="8" t="s">
        <v>3356</v>
      </c>
      <c r="C3377" s="9" t="s">
        <v>7141</v>
      </c>
      <c r="D3377" s="9" t="s">
        <v>7126</v>
      </c>
      <c r="E3377" s="10" t="s">
        <v>7127</v>
      </c>
      <c r="F3377" s="10" t="s">
        <v>7126</v>
      </c>
      <c r="G3377" s="11">
        <v>0.73</v>
      </c>
      <c r="H3377" s="11">
        <v>19.809545454545454</v>
      </c>
      <c r="I3377" s="12">
        <v>9.0499999999999997E-2</v>
      </c>
      <c r="J3377" s="12">
        <v>1.8492638636363634</v>
      </c>
      <c r="K3377" s="12">
        <v>3.6999999999999998E-2</v>
      </c>
      <c r="L3377" s="12">
        <v>9.35E-2</v>
      </c>
      <c r="M3377" s="12">
        <v>6.1719349999999999E-2</v>
      </c>
      <c r="N3377" s="12">
        <v>0.12759201214405355</v>
      </c>
      <c r="O3377" s="12">
        <v>-2.1059305303030302</v>
      </c>
      <c r="P3377" s="12">
        <v>-0.12585864370452399</v>
      </c>
      <c r="Q3377" s="13">
        <v>0.96799999999999997</v>
      </c>
      <c r="R3377" s="13">
        <v>0</v>
      </c>
      <c r="S3377" s="13">
        <v>25.3</v>
      </c>
      <c r="T3377" s="13">
        <v>25.3</v>
      </c>
      <c r="U3377" s="13">
        <v>26.268000000000001</v>
      </c>
      <c r="V3377" s="13">
        <v>0.92200000000000004</v>
      </c>
      <c r="W3377" s="13">
        <v>25.346</v>
      </c>
      <c r="X3377" s="14">
        <v>3.5099741129891886E-2</v>
      </c>
      <c r="Y3377" s="15">
        <v>6.5217391304347824E-2</v>
      </c>
      <c r="Z3377" s="14">
        <v>0.60817307692307687</v>
      </c>
      <c r="AA3377" s="14">
        <v>0.9631490787269682</v>
      </c>
      <c r="AB3377" s="14">
        <v>1.5521472392638036</v>
      </c>
      <c r="AC3377" s="14">
        <v>26.136363636363637</v>
      </c>
      <c r="AD3377" s="13">
        <v>8.4000000000000005E-2</v>
      </c>
      <c r="AE3377" s="15">
        <v>2.6640833333333336</v>
      </c>
      <c r="AF3377" s="14">
        <v>0.11401754250991379</v>
      </c>
      <c r="AG3377" s="14">
        <v>0.61964149064041607</v>
      </c>
      <c r="AH3377" s="15">
        <v>0.48888888888888887</v>
      </c>
      <c r="AI3377" s="5">
        <v>2.4233128834355831E-2</v>
      </c>
      <c r="AJ3377" s="15" t="s">
        <v>7128</v>
      </c>
      <c r="AK3377" s="15" t="s">
        <v>7128</v>
      </c>
      <c r="AL3377" s="15" t="s">
        <v>7128</v>
      </c>
      <c r="AM3377" s="15" t="s">
        <v>7128</v>
      </c>
      <c r="AN3377" s="15">
        <v>5.9386503067484657E-2</v>
      </c>
      <c r="AO3377" s="15">
        <v>6.7692307692307691E-2</v>
      </c>
      <c r="AP3377" s="15">
        <v>320.8354430379747</v>
      </c>
      <c r="AQ3377" s="15">
        <v>24.371153846153845</v>
      </c>
      <c r="AR3377" s="15">
        <v>0.62308864742612713</v>
      </c>
      <c r="AS3377" s="15">
        <v>1.7724475524475523</v>
      </c>
      <c r="AT3377" s="14" t="s">
        <v>7128</v>
      </c>
      <c r="AU3377" s="14">
        <v>0</v>
      </c>
      <c r="AV3377" s="12" t="s">
        <v>7128</v>
      </c>
      <c r="AW3377" s="12" t="s">
        <v>7128</v>
      </c>
      <c r="AX3377" s="12">
        <v>-3.61E-2</v>
      </c>
      <c r="AY3377" s="12">
        <v>-5.7500000000000002E-2</v>
      </c>
      <c r="AZ3377" s="14" t="s">
        <v>7128</v>
      </c>
      <c r="BA3377" s="14" t="s">
        <v>7128</v>
      </c>
      <c r="BB3377" s="14">
        <v>-0.25666666666666665</v>
      </c>
      <c r="BC3377" s="14">
        <v>1.7333684395295769E-3</v>
      </c>
      <c r="BD3377" s="14">
        <v>-0.21538461538461537</v>
      </c>
      <c r="BE3377" s="14">
        <v>5.5244755244755247E-3</v>
      </c>
      <c r="BF3377" s="14">
        <v>0</v>
      </c>
      <c r="BG3377" s="14">
        <v>0.13039999999999999</v>
      </c>
      <c r="BH3377" s="13">
        <v>-3.08</v>
      </c>
      <c r="BI3377" s="13">
        <v>-3.08</v>
      </c>
      <c r="BJ3377" s="13">
        <v>7.9000000000000001E-2</v>
      </c>
      <c r="BK3377" s="13">
        <v>7.9000000000000001E-2</v>
      </c>
      <c r="BL3377" s="13">
        <v>14.3</v>
      </c>
      <c r="BM3377" s="13">
        <v>14.3</v>
      </c>
      <c r="BN3377" s="13">
        <v>1.04</v>
      </c>
      <c r="BO3377" s="13">
        <v>1.04</v>
      </c>
      <c r="BP3377" s="13">
        <v>7.9000000000000001E-2</v>
      </c>
      <c r="BQ3377" s="13">
        <v>0</v>
      </c>
      <c r="BR3377" s="13">
        <v>0</v>
      </c>
      <c r="BS3377" s="13">
        <v>-1.41</v>
      </c>
      <c r="BT3377" s="14">
        <v>-17.848101265822784</v>
      </c>
      <c r="BU3377" s="13">
        <v>1.4889999999999999</v>
      </c>
      <c r="BV3377" s="13">
        <v>-1.6700000000000002</v>
      </c>
      <c r="BW3377" s="13">
        <v>-1.6700000000000002</v>
      </c>
      <c r="BX3377" s="13">
        <v>12</v>
      </c>
      <c r="BY3377" s="13">
        <v>45.576000000000001</v>
      </c>
      <c r="BZ3377" s="13">
        <v>16.3</v>
      </c>
      <c r="CA3377" s="13">
        <v>40.678000000000004</v>
      </c>
      <c r="CB3377" s="13">
        <v>0</v>
      </c>
      <c r="CC3377" s="15">
        <v>0.47099999999999997</v>
      </c>
      <c r="CD3377" s="15">
        <v>1.95</v>
      </c>
      <c r="CE3377" s="15">
        <v>0.36</v>
      </c>
      <c r="CF3377" s="15">
        <v>0.31679874960280557</v>
      </c>
      <c r="CG3377" s="15">
        <v>0.8385018861083956</v>
      </c>
      <c r="CH3377" s="13">
        <v>4.3280000000000003</v>
      </c>
      <c r="CI3377" s="13">
        <v>0.89990000000000026</v>
      </c>
      <c r="CJ3377" s="13">
        <v>0</v>
      </c>
      <c r="CK3377" s="12">
        <f t="shared" si="104"/>
        <v>0</v>
      </c>
      <c r="CL3377" s="36">
        <f t="shared" si="105"/>
        <v>0.35154137371552191</v>
      </c>
      <c r="CM3377" s="13" t="s">
        <v>7128</v>
      </c>
      <c r="CN3377" s="13" t="s">
        <v>7128</v>
      </c>
      <c r="CO3377" s="13" t="s">
        <v>7128</v>
      </c>
      <c r="CP3377" s="13" t="s">
        <v>7128</v>
      </c>
      <c r="CQ3377" s="13">
        <v>1.04</v>
      </c>
      <c r="CR3377" s="13">
        <v>25.346</v>
      </c>
      <c r="CS3377" s="13" t="s">
        <v>7128</v>
      </c>
      <c r="CT3377" s="13">
        <v>0</v>
      </c>
      <c r="CU3377" s="13">
        <v>7.9000000000000001E-2</v>
      </c>
      <c r="CV3377" s="13">
        <v>40.678000000000004</v>
      </c>
      <c r="CW3377" s="13">
        <v>1.04</v>
      </c>
      <c r="CX3377" s="12">
        <v>-0.25666666666666665</v>
      </c>
      <c r="CY3377" s="12">
        <v>1.7333684395295769E-3</v>
      </c>
      <c r="CZ3377" s="15">
        <v>24.371153846153845</v>
      </c>
      <c r="DA3377" s="20"/>
      <c r="DB3377" s="20"/>
    </row>
    <row r="3378" spans="1:106">
      <c r="A3378" s="8" t="s">
        <v>211</v>
      </c>
      <c r="B3378" s="8" t="s">
        <v>212</v>
      </c>
      <c r="C3378" s="9" t="s">
        <v>7136</v>
      </c>
      <c r="D3378" s="9" t="s">
        <v>7126</v>
      </c>
      <c r="E3378" s="10" t="s">
        <v>7127</v>
      </c>
      <c r="F3378" s="10" t="s">
        <v>7126</v>
      </c>
      <c r="G3378" s="11">
        <v>0.39</v>
      </c>
      <c r="H3378" s="11">
        <v>1.2268335179831935</v>
      </c>
      <c r="I3378" s="12">
        <v>9.0499999999999997E-2</v>
      </c>
      <c r="J3378" s="12">
        <v>0.16752843337747902</v>
      </c>
      <c r="K3378" s="12">
        <v>3.2000000000000001E-2</v>
      </c>
      <c r="L3378" s="12">
        <v>8.8499999999999995E-2</v>
      </c>
      <c r="M3378" s="12">
        <v>5.8418850000000001E-2</v>
      </c>
      <c r="N3378" s="12">
        <v>9.1535505008292967E-2</v>
      </c>
      <c r="O3378" s="12">
        <v>-0.10006568587798934</v>
      </c>
      <c r="P3378" s="12">
        <v>-9.5120239664498452E-2</v>
      </c>
      <c r="Q3378" s="13">
        <v>547.20000000000005</v>
      </c>
      <c r="R3378" s="13">
        <v>112.06215528728461</v>
      </c>
      <c r="S3378" s="13">
        <v>1143.5999999999999</v>
      </c>
      <c r="T3378" s="13">
        <v>1255.6621552872846</v>
      </c>
      <c r="U3378" s="13">
        <v>1802.8621552872846</v>
      </c>
      <c r="V3378" s="13">
        <v>0</v>
      </c>
      <c r="W3378" s="13">
        <v>1802.8621552872846</v>
      </c>
      <c r="X3378" s="14">
        <v>0</v>
      </c>
      <c r="Y3378" s="15">
        <v>2.5026190199045513E-2</v>
      </c>
      <c r="Z3378" s="14">
        <v>0.56473286595023942</v>
      </c>
      <c r="AA3378" s="14">
        <v>0.69648261882073614</v>
      </c>
      <c r="AB3378" s="14">
        <v>1.2974397140806826</v>
      </c>
      <c r="AC3378" s="14">
        <v>2.2947042311536632</v>
      </c>
      <c r="AD3378" s="13">
        <v>0.63700000000000001</v>
      </c>
      <c r="AE3378" s="15">
        <v>2.3298611111111116</v>
      </c>
      <c r="AF3378" s="14">
        <v>0.30659419433511781</v>
      </c>
      <c r="AG3378" s="14">
        <v>0.34981092917490841</v>
      </c>
      <c r="AH3378" s="15">
        <v>0.15620641562064155</v>
      </c>
      <c r="AI3378" s="5" t="s">
        <v>7128</v>
      </c>
      <c r="AJ3378" s="15">
        <v>7.7837837837837851</v>
      </c>
      <c r="AK3378" s="15">
        <v>8.2783661119515894</v>
      </c>
      <c r="AL3378" s="15">
        <v>5.0555555555555554</v>
      </c>
      <c r="AM3378" s="15">
        <v>0.51891891891891906</v>
      </c>
      <c r="AN3378" s="15">
        <v>0.56540607563546197</v>
      </c>
      <c r="AO3378" s="15">
        <v>1.4797187669010277</v>
      </c>
      <c r="AP3378" s="15" t="s">
        <v>7128</v>
      </c>
      <c r="AQ3378" s="15">
        <v>118.60935232153189</v>
      </c>
      <c r="AR3378" s="15">
        <v>0.81083554806640912</v>
      </c>
      <c r="AS3378" s="15">
        <v>4.8752356822262968</v>
      </c>
      <c r="AT3378" s="14">
        <v>0</v>
      </c>
      <c r="AU3378" s="14">
        <v>0</v>
      </c>
      <c r="AV3378" s="12">
        <v>-0.121</v>
      </c>
      <c r="AW3378" s="12">
        <v>-4.7899999999999998E-2</v>
      </c>
      <c r="AX3378" s="12">
        <v>7.6700000000000004E-2</v>
      </c>
      <c r="AY3378" s="12">
        <v>8.6999999999999994E-2</v>
      </c>
      <c r="AZ3378" s="14">
        <v>0.15</v>
      </c>
      <c r="BA3378" s="14">
        <v>0.221</v>
      </c>
      <c r="BB3378" s="14">
        <v>6.7462747499489689E-2</v>
      </c>
      <c r="BC3378" s="14">
        <v>-3.5847346562054897E-3</v>
      </c>
      <c r="BD3378" s="14">
        <v>0.17394736842105263</v>
      </c>
      <c r="BE3378" s="14">
        <v>-1.8980081730149794E-2</v>
      </c>
      <c r="BF3378" s="14">
        <v>6.4922206506364918E-2</v>
      </c>
      <c r="BG3378" s="14">
        <v>2.2499999999999999E-2</v>
      </c>
      <c r="BH3378" s="13">
        <v>70.3</v>
      </c>
      <c r="BI3378" s="13">
        <v>66.099999999999994</v>
      </c>
      <c r="BJ3378" s="13">
        <v>0</v>
      </c>
      <c r="BK3378" s="13">
        <v>-7.2124310574569215</v>
      </c>
      <c r="BL3378" s="13">
        <v>369.8</v>
      </c>
      <c r="BM3378" s="13">
        <v>380</v>
      </c>
      <c r="BN3378" s="13">
        <v>0</v>
      </c>
      <c r="BO3378" s="13">
        <v>15.2</v>
      </c>
      <c r="BP3378" s="13">
        <v>-6.7441841189317833</v>
      </c>
      <c r="BQ3378" s="13">
        <v>0</v>
      </c>
      <c r="BR3378" s="13">
        <v>0</v>
      </c>
      <c r="BS3378" s="13">
        <v>0</v>
      </c>
      <c r="BT3378" s="14" t="s">
        <v>7128</v>
      </c>
      <c r="BU3378" s="13">
        <v>-6.7441841189317833</v>
      </c>
      <c r="BV3378" s="13">
        <v>66.099999999999994</v>
      </c>
      <c r="BW3378" s="13">
        <v>66.099999999999994</v>
      </c>
      <c r="BX3378" s="13">
        <v>979.8</v>
      </c>
      <c r="BY3378" s="13">
        <v>1881.3621552872846</v>
      </c>
      <c r="BZ3378" s="13">
        <v>967.8</v>
      </c>
      <c r="CA3378" s="13">
        <v>2223.4621552872845</v>
      </c>
      <c r="CB3378" s="13">
        <v>0</v>
      </c>
      <c r="CC3378" s="15">
        <v>0.71499999999999997</v>
      </c>
      <c r="CD3378" s="15">
        <v>1.0900000000000001</v>
      </c>
      <c r="CE3378" s="15">
        <v>0.36</v>
      </c>
      <c r="CF3378" s="15" t="s">
        <v>7128</v>
      </c>
      <c r="CG3378" s="15">
        <v>0.32698619402621815</v>
      </c>
      <c r="CH3378" s="13" t="s">
        <v>7128</v>
      </c>
      <c r="CI3378" s="13">
        <v>84.87</v>
      </c>
      <c r="CJ3378" s="13">
        <v>0</v>
      </c>
      <c r="CK3378" s="12">
        <f t="shared" si="104"/>
        <v>0</v>
      </c>
      <c r="CL3378" s="36">
        <f t="shared" si="105"/>
        <v>0.16631720001198746</v>
      </c>
      <c r="CM3378" s="13">
        <v>70.7</v>
      </c>
      <c r="CN3378" s="13">
        <v>4.59</v>
      </c>
      <c r="CO3378" s="13">
        <v>66.099999999999994</v>
      </c>
      <c r="CP3378" s="13">
        <v>547.20000000000005</v>
      </c>
      <c r="CQ3378" s="13">
        <v>15.2</v>
      </c>
      <c r="CR3378" s="13">
        <v>1802.8621552872846</v>
      </c>
      <c r="CS3378" s="13" t="s">
        <v>7128</v>
      </c>
      <c r="CT3378" s="13">
        <v>0</v>
      </c>
      <c r="CU3378" s="13">
        <v>-7.2124310574569215</v>
      </c>
      <c r="CV3378" s="13">
        <v>2223.4621552872845</v>
      </c>
      <c r="CW3378" s="13">
        <v>0</v>
      </c>
      <c r="CX3378" s="12">
        <v>6.7462747499489689E-2</v>
      </c>
      <c r="CY3378" s="12">
        <v>-3.5847346562054897E-3</v>
      </c>
      <c r="CZ3378" s="15" t="s">
        <v>7128</v>
      </c>
      <c r="DA3378" s="20"/>
      <c r="DB3378" s="20"/>
    </row>
    <row r="3379" spans="1:106" ht="24">
      <c r="A3379" s="8" t="s">
        <v>6327</v>
      </c>
      <c r="B3379" s="8" t="s">
        <v>6328</v>
      </c>
      <c r="C3379" s="9" t="s">
        <v>7142</v>
      </c>
      <c r="D3379" s="9" t="s">
        <v>7126</v>
      </c>
      <c r="E3379" s="10" t="s">
        <v>7127</v>
      </c>
      <c r="F3379" s="10" t="s">
        <v>7126</v>
      </c>
      <c r="G3379" s="11">
        <v>0.1</v>
      </c>
      <c r="H3379" s="11">
        <v>0.1</v>
      </c>
      <c r="I3379" s="12">
        <v>9.0499999999999997E-2</v>
      </c>
      <c r="J3379" s="12">
        <v>6.5549999999999997E-2</v>
      </c>
      <c r="K3379" s="12">
        <v>4.7E-2</v>
      </c>
      <c r="L3379" s="12">
        <v>0.10350000000000001</v>
      </c>
      <c r="M3379" s="12">
        <v>6.8320350000000002E-2</v>
      </c>
      <c r="N3379" s="12">
        <v>6.5549999999999997E-2</v>
      </c>
      <c r="O3379" s="12" t="s">
        <v>7128</v>
      </c>
      <c r="P3379" s="12" t="s">
        <v>7128</v>
      </c>
      <c r="Q3379" s="13">
        <v>10.8</v>
      </c>
      <c r="R3379" s="13">
        <v>0</v>
      </c>
      <c r="S3379" s="13">
        <v>0</v>
      </c>
      <c r="T3379" s="13">
        <v>0</v>
      </c>
      <c r="U3379" s="13">
        <v>10.8</v>
      </c>
      <c r="V3379" s="13">
        <v>0</v>
      </c>
      <c r="W3379" s="13">
        <v>10.8</v>
      </c>
      <c r="X3379" s="14">
        <v>0</v>
      </c>
      <c r="Y3379" s="15">
        <v>0.46666666666666667</v>
      </c>
      <c r="Z3379" s="14" t="s">
        <v>7128</v>
      </c>
      <c r="AA3379" s="14">
        <v>0</v>
      </c>
      <c r="AB3379" s="14" t="s">
        <v>7128</v>
      </c>
      <c r="AC3379" s="14">
        <v>0</v>
      </c>
      <c r="AD3379" s="13">
        <v>1.44</v>
      </c>
      <c r="AE3379" s="15" t="s">
        <v>7128</v>
      </c>
      <c r="AF3379" s="14" t="s">
        <v>7128</v>
      </c>
      <c r="AG3379" s="14" t="s">
        <v>7128</v>
      </c>
      <c r="AH3379" s="15">
        <v>0.4921851961073429</v>
      </c>
      <c r="AI3379" s="5" t="s">
        <v>7128</v>
      </c>
      <c r="AJ3379" s="15" t="s">
        <v>7128</v>
      </c>
      <c r="AK3379" s="15" t="s">
        <v>7128</v>
      </c>
      <c r="AL3379" s="15" t="s">
        <v>7128</v>
      </c>
      <c r="AM3379" s="15" t="s">
        <v>7128</v>
      </c>
      <c r="AN3379" s="15" t="s">
        <v>7128</v>
      </c>
      <c r="AO3379" s="15" t="s">
        <v>7128</v>
      </c>
      <c r="AP3379" s="15" t="s">
        <v>7128</v>
      </c>
      <c r="AQ3379" s="15" t="s">
        <v>7128</v>
      </c>
      <c r="AR3379" s="15" t="s">
        <v>7128</v>
      </c>
      <c r="AS3379" s="15" t="s">
        <v>7128</v>
      </c>
      <c r="AT3379" s="14" t="s">
        <v>7128</v>
      </c>
      <c r="AU3379" s="14">
        <v>0</v>
      </c>
      <c r="AV3379" s="12" t="s">
        <v>7128</v>
      </c>
      <c r="AW3379" s="12" t="s">
        <v>7128</v>
      </c>
      <c r="AX3379" s="12" t="s">
        <v>7128</v>
      </c>
      <c r="AY3379" s="12" t="s">
        <v>7128</v>
      </c>
      <c r="AZ3379" s="14" t="s">
        <v>7128</v>
      </c>
      <c r="BA3379" s="14" t="s">
        <v>7128</v>
      </c>
      <c r="BB3379" s="14" t="s">
        <v>7128</v>
      </c>
      <c r="BC3379" s="14" t="s">
        <v>7128</v>
      </c>
      <c r="BD3379" s="14" t="s">
        <v>7128</v>
      </c>
      <c r="BE3379" s="14" t="s">
        <v>7128</v>
      </c>
      <c r="BF3379" s="14">
        <v>0</v>
      </c>
      <c r="BG3379" s="14" t="s">
        <v>7128</v>
      </c>
      <c r="BH3379" s="13">
        <v>0</v>
      </c>
      <c r="BI3379" s="13">
        <v>0</v>
      </c>
      <c r="BJ3379" s="13">
        <v>0</v>
      </c>
      <c r="BK3379" s="13">
        <v>0</v>
      </c>
      <c r="BL3379" s="13">
        <v>0</v>
      </c>
      <c r="BM3379" s="13">
        <v>0</v>
      </c>
      <c r="BN3379" s="13">
        <v>0</v>
      </c>
      <c r="BO3379" s="13">
        <v>0</v>
      </c>
      <c r="BP3379" s="13">
        <v>0</v>
      </c>
      <c r="BQ3379" s="13">
        <v>0</v>
      </c>
      <c r="BR3379" s="13">
        <v>0</v>
      </c>
      <c r="BS3379" s="13">
        <v>0</v>
      </c>
      <c r="BT3379" s="14" t="s">
        <v>7128</v>
      </c>
      <c r="BU3379" s="13">
        <v>0</v>
      </c>
      <c r="BV3379" s="13">
        <v>0</v>
      </c>
      <c r="BW3379" s="13">
        <v>0</v>
      </c>
      <c r="BX3379" s="13">
        <v>0</v>
      </c>
      <c r="BY3379" s="13">
        <v>0</v>
      </c>
      <c r="BZ3379" s="13">
        <v>0</v>
      </c>
      <c r="CA3379" s="13">
        <v>0</v>
      </c>
      <c r="CB3379" s="13">
        <v>0</v>
      </c>
      <c r="CC3379" s="15" t="s">
        <v>7128</v>
      </c>
      <c r="CD3379" s="15" t="s">
        <v>7128</v>
      </c>
      <c r="CE3379" s="15">
        <v>0.36</v>
      </c>
      <c r="CF3379" s="15" t="s">
        <v>7128</v>
      </c>
      <c r="CG3379" s="15" t="s">
        <v>7128</v>
      </c>
      <c r="CH3379" s="13" t="s">
        <v>7128</v>
      </c>
      <c r="CI3379" s="13" t="s">
        <v>7128</v>
      </c>
      <c r="CJ3379" s="13">
        <v>0</v>
      </c>
      <c r="CK3379" s="12">
        <f t="shared" si="104"/>
        <v>0</v>
      </c>
      <c r="CL3379" s="36" t="str">
        <f t="shared" si="105"/>
        <v>NA</v>
      </c>
      <c r="CM3379" s="13" t="s">
        <v>7128</v>
      </c>
      <c r="CN3379" s="13" t="s">
        <v>7128</v>
      </c>
      <c r="CO3379" s="13" t="s">
        <v>7128</v>
      </c>
      <c r="CP3379" s="13" t="s">
        <v>7128</v>
      </c>
      <c r="CQ3379" s="13" t="s">
        <v>7128</v>
      </c>
      <c r="CR3379" s="13" t="s">
        <v>7128</v>
      </c>
      <c r="CS3379" s="13" t="s">
        <v>7128</v>
      </c>
      <c r="CT3379" s="13">
        <v>0</v>
      </c>
      <c r="CU3379" s="13">
        <v>0</v>
      </c>
      <c r="CV3379" s="13">
        <v>0</v>
      </c>
      <c r="CW3379" s="13">
        <v>0</v>
      </c>
      <c r="CX3379" s="12" t="s">
        <v>7128</v>
      </c>
      <c r="CY3379" s="12" t="s">
        <v>7128</v>
      </c>
      <c r="CZ3379" s="15" t="s">
        <v>7128</v>
      </c>
      <c r="DA3379" s="20"/>
      <c r="DB3379" s="20"/>
    </row>
    <row r="3380" spans="1:106">
      <c r="A3380" s="8" t="s">
        <v>2619</v>
      </c>
      <c r="B3380" s="8" t="s">
        <v>2620</v>
      </c>
      <c r="C3380" s="9" t="s">
        <v>7155</v>
      </c>
      <c r="D3380" s="9" t="s">
        <v>7126</v>
      </c>
      <c r="E3380" s="10" t="s">
        <v>7127</v>
      </c>
      <c r="F3380" s="10" t="s">
        <v>7126</v>
      </c>
      <c r="G3380" s="11">
        <v>0.92</v>
      </c>
      <c r="H3380" s="11">
        <v>0.92</v>
      </c>
      <c r="I3380" s="12">
        <v>9.0499999999999997E-2</v>
      </c>
      <c r="J3380" s="12">
        <v>0.13976</v>
      </c>
      <c r="K3380" s="12">
        <v>4.7E-2</v>
      </c>
      <c r="L3380" s="12">
        <v>0.10350000000000001</v>
      </c>
      <c r="M3380" s="12">
        <v>6.8320350000000002E-2</v>
      </c>
      <c r="N3380" s="12">
        <v>0.13976</v>
      </c>
      <c r="O3380" s="12">
        <v>-5.1742881597717547E-2</v>
      </c>
      <c r="P3380" s="12">
        <v>-4.7856675043020824E-2</v>
      </c>
      <c r="Q3380" s="13">
        <v>42.8</v>
      </c>
      <c r="R3380" s="13">
        <v>0</v>
      </c>
      <c r="S3380" s="13">
        <v>0</v>
      </c>
      <c r="T3380" s="13">
        <v>0</v>
      </c>
      <c r="U3380" s="13">
        <v>42.8</v>
      </c>
      <c r="V3380" s="13">
        <v>0</v>
      </c>
      <c r="W3380" s="13">
        <v>42.8</v>
      </c>
      <c r="X3380" s="14">
        <v>0</v>
      </c>
      <c r="Y3380" s="15">
        <v>0.22324940991345399</v>
      </c>
      <c r="Z3380" s="14" t="s">
        <v>7128</v>
      </c>
      <c r="AA3380" s="14">
        <v>0</v>
      </c>
      <c r="AB3380" s="14" t="s">
        <v>7128</v>
      </c>
      <c r="AC3380" s="14">
        <v>0</v>
      </c>
      <c r="AD3380" s="13">
        <v>0.16800000000000001</v>
      </c>
      <c r="AE3380" s="15">
        <v>0.33208333333333334</v>
      </c>
      <c r="AF3380" s="14">
        <v>3.1622776601683791E-2</v>
      </c>
      <c r="AG3380" s="14">
        <v>0.82535446930394696</v>
      </c>
      <c r="AH3380" s="15">
        <v>0.48387096774193555</v>
      </c>
      <c r="AI3380" s="5">
        <v>1.3222222222222222</v>
      </c>
      <c r="AJ3380" s="15">
        <v>69.367909238249595</v>
      </c>
      <c r="AK3380" s="15">
        <v>69.367909238249595</v>
      </c>
      <c r="AL3380" s="15" t="s">
        <v>7128</v>
      </c>
      <c r="AM3380" s="15" t="s">
        <v>7128</v>
      </c>
      <c r="AN3380" s="15" t="s">
        <v>7128</v>
      </c>
      <c r="AO3380" s="15">
        <v>1.1790633608815426</v>
      </c>
      <c r="AP3380" s="15">
        <v>17.983193277310924</v>
      </c>
      <c r="AQ3380" s="15">
        <v>15.677655677655677</v>
      </c>
      <c r="AR3380" s="15" t="s">
        <v>7128</v>
      </c>
      <c r="AS3380" s="15">
        <v>1.1790633608815426</v>
      </c>
      <c r="AT3380" s="14">
        <v>0.41199351701782816</v>
      </c>
      <c r="AU3380" s="14">
        <v>5.939252336448598E-3</v>
      </c>
      <c r="AV3380" s="12">
        <v>-0.24600000000000002</v>
      </c>
      <c r="AW3380" s="12">
        <v>4.7800000000000002E-2</v>
      </c>
      <c r="AX3380" s="12">
        <v>0.113</v>
      </c>
      <c r="AY3380" s="12">
        <v>0.29399999999999998</v>
      </c>
      <c r="AZ3380" s="14" t="s">
        <v>7128</v>
      </c>
      <c r="BA3380" s="14" t="s">
        <v>7128</v>
      </c>
      <c r="BB3380" s="14">
        <v>8.8017118402282449E-2</v>
      </c>
      <c r="BC3380" s="14">
        <v>9.1903324956979171E-2</v>
      </c>
      <c r="BD3380" s="14">
        <v>1.6997245179063362E-2</v>
      </c>
      <c r="BE3380" s="14">
        <v>6.5564738292011024E-2</v>
      </c>
      <c r="BF3380" s="14">
        <v>0.30045351473922904</v>
      </c>
      <c r="BG3380" s="14">
        <v>4.2699999999999995E-2</v>
      </c>
      <c r="BH3380" s="13">
        <v>0.61699999999999999</v>
      </c>
      <c r="BI3380" s="13">
        <v>0.61699999999999999</v>
      </c>
      <c r="BJ3380" s="13">
        <v>2.38</v>
      </c>
      <c r="BK3380" s="13">
        <v>2.38</v>
      </c>
      <c r="BL3380" s="13">
        <v>36.299999999999997</v>
      </c>
      <c r="BM3380" s="13">
        <v>36.299999999999997</v>
      </c>
      <c r="BN3380" s="13">
        <v>2.73</v>
      </c>
      <c r="BO3380" s="13">
        <v>2.73</v>
      </c>
      <c r="BP3380" s="13">
        <v>1.6649206349206347</v>
      </c>
      <c r="BQ3380" s="13">
        <v>0</v>
      </c>
      <c r="BR3380" s="13">
        <v>0</v>
      </c>
      <c r="BS3380" s="13">
        <v>-0.56100000000000005</v>
      </c>
      <c r="BT3380" s="14">
        <v>-0.33695299837925452</v>
      </c>
      <c r="BU3380" s="13">
        <v>2.2259206349206346</v>
      </c>
      <c r="BV3380" s="13">
        <v>1.1779999999999999</v>
      </c>
      <c r="BW3380" s="13">
        <v>1.1779999999999999</v>
      </c>
      <c r="BX3380" s="13">
        <v>7.01</v>
      </c>
      <c r="BY3380" s="13">
        <v>18.116</v>
      </c>
      <c r="BZ3380" s="13">
        <v>0</v>
      </c>
      <c r="CA3380" s="13">
        <v>0</v>
      </c>
      <c r="CB3380" s="13">
        <v>-0.25419999999999998</v>
      </c>
      <c r="CC3380" s="15">
        <v>0.17399999999999999</v>
      </c>
      <c r="CD3380" s="15">
        <v>8.9999999999999993E-3</v>
      </c>
      <c r="CE3380" s="15">
        <v>0.36</v>
      </c>
      <c r="CF3380" s="15" t="s">
        <v>7128</v>
      </c>
      <c r="CG3380" s="15" t="s">
        <v>7128</v>
      </c>
      <c r="CH3380" s="13" t="s">
        <v>7128</v>
      </c>
      <c r="CI3380" s="13" t="s">
        <v>7128</v>
      </c>
      <c r="CJ3380" s="13">
        <v>-0.25419999999999998</v>
      </c>
      <c r="CK3380" s="12">
        <f t="shared" si="104"/>
        <v>0.21578947368421053</v>
      </c>
      <c r="CL3380" s="36" t="str">
        <f t="shared" si="105"/>
        <v>NA</v>
      </c>
      <c r="CM3380" s="13">
        <v>0.88200000000000001</v>
      </c>
      <c r="CN3380" s="13">
        <v>0.26500000000000001</v>
      </c>
      <c r="CO3380" s="13">
        <v>0.61699999999999999</v>
      </c>
      <c r="CP3380" s="13">
        <v>42.8</v>
      </c>
      <c r="CQ3380" s="13">
        <v>2.73</v>
      </c>
      <c r="CR3380" s="13">
        <v>42.8</v>
      </c>
      <c r="CS3380" s="13">
        <v>1.1779999999999999</v>
      </c>
      <c r="CT3380" s="13">
        <v>0</v>
      </c>
      <c r="CU3380" s="13">
        <v>2.38</v>
      </c>
      <c r="CV3380" s="13">
        <v>0</v>
      </c>
      <c r="CW3380" s="13">
        <v>2.73</v>
      </c>
      <c r="CX3380" s="12">
        <v>8.8017118402282449E-2</v>
      </c>
      <c r="CY3380" s="12">
        <v>9.1903324956979171E-2</v>
      </c>
      <c r="CZ3380" s="15">
        <v>15.677655677655677</v>
      </c>
      <c r="DA3380" s="20"/>
      <c r="DB3380" s="20"/>
    </row>
    <row r="3381" spans="1:106">
      <c r="A3381" s="8" t="s">
        <v>2309</v>
      </c>
      <c r="B3381" s="8" t="s">
        <v>2310</v>
      </c>
      <c r="C3381" s="9" t="s">
        <v>7155</v>
      </c>
      <c r="D3381" s="9" t="s">
        <v>7126</v>
      </c>
      <c r="E3381" s="10" t="s">
        <v>7127</v>
      </c>
      <c r="F3381" s="10" t="s">
        <v>7126</v>
      </c>
      <c r="G3381" s="11">
        <v>0.92</v>
      </c>
      <c r="H3381" s="11">
        <v>4.7382115849380222</v>
      </c>
      <c r="I3381" s="12">
        <v>9.0499999999999997E-2</v>
      </c>
      <c r="J3381" s="12">
        <v>0.48530814843689096</v>
      </c>
      <c r="K3381" s="12">
        <v>5.1999999999999998E-2</v>
      </c>
      <c r="L3381" s="12">
        <v>0.1085</v>
      </c>
      <c r="M3381" s="12">
        <v>7.162085E-2</v>
      </c>
      <c r="N3381" s="12">
        <v>0.12567258549535509</v>
      </c>
      <c r="O3381" s="12">
        <v>-0.48134588428594755</v>
      </c>
      <c r="P3381" s="12">
        <v>-0.1235679857964852</v>
      </c>
      <c r="Q3381" s="13">
        <v>2.54</v>
      </c>
      <c r="R3381" s="13">
        <v>0</v>
      </c>
      <c r="S3381" s="13">
        <v>16.899999999999999</v>
      </c>
      <c r="T3381" s="13">
        <v>16.899999999999999</v>
      </c>
      <c r="U3381" s="13">
        <v>19.439999999999998</v>
      </c>
      <c r="V3381" s="13">
        <v>8.0000000000000002E-3</v>
      </c>
      <c r="W3381" s="13">
        <v>19.431999999999999</v>
      </c>
      <c r="X3381" s="14">
        <v>4.1152263374485601E-4</v>
      </c>
      <c r="Y3381" s="15">
        <v>0.11049723756906077</v>
      </c>
      <c r="Z3381" s="14">
        <v>0.52484472049689435</v>
      </c>
      <c r="AA3381" s="14">
        <v>0.86934156378600824</v>
      </c>
      <c r="AB3381" s="14">
        <v>1.1045751633986927</v>
      </c>
      <c r="AC3381" s="14">
        <v>6.6535433070866139</v>
      </c>
      <c r="AD3381" s="13">
        <v>0.14000000000000001</v>
      </c>
      <c r="AE3381" s="15">
        <v>0.88294444444444453</v>
      </c>
      <c r="AF3381" s="14">
        <v>4.4721359549995794E-2</v>
      </c>
      <c r="AG3381" s="14">
        <v>0.90896163285366449</v>
      </c>
      <c r="AH3381" s="15">
        <v>0.43523316062176176</v>
      </c>
      <c r="AI3381" s="5">
        <v>6.6470588235294112</v>
      </c>
      <c r="AJ3381" s="15">
        <v>40.317460317460316</v>
      </c>
      <c r="AK3381" s="15">
        <v>40.317460317460316</v>
      </c>
      <c r="AL3381" s="15" t="s">
        <v>7128</v>
      </c>
      <c r="AM3381" s="15" t="s">
        <v>7128</v>
      </c>
      <c r="AN3381" s="15">
        <v>0.16601307189542483</v>
      </c>
      <c r="AO3381" s="15">
        <v>5.4273504273504275E-2</v>
      </c>
      <c r="AP3381" s="15">
        <v>171.9646017699115</v>
      </c>
      <c r="AQ3381" s="15">
        <v>8.2689361702127648</v>
      </c>
      <c r="AR3381" s="15">
        <v>0.60362823061630211</v>
      </c>
      <c r="AS3381" s="15">
        <v>0.41521367521367519</v>
      </c>
      <c r="AT3381" s="14">
        <v>0</v>
      </c>
      <c r="AU3381" s="14">
        <v>0</v>
      </c>
      <c r="AV3381" s="12">
        <v>-0.57499999999999996</v>
      </c>
      <c r="AW3381" s="12">
        <v>-0.55200000000000005</v>
      </c>
      <c r="AX3381" s="12">
        <v>0.36599999999999999</v>
      </c>
      <c r="AY3381" s="12">
        <v>0.20399999999999999</v>
      </c>
      <c r="AZ3381" s="14" t="s">
        <v>7128</v>
      </c>
      <c r="BA3381" s="14" t="s">
        <v>7128</v>
      </c>
      <c r="BB3381" s="14">
        <v>3.9622641509433959E-3</v>
      </c>
      <c r="BC3381" s="14">
        <v>2.1045996988698907E-3</v>
      </c>
      <c r="BD3381" s="14">
        <v>1.3461538461538463E-3</v>
      </c>
      <c r="BE3381" s="14">
        <v>2.4145299145299148E-3</v>
      </c>
      <c r="BF3381" s="14">
        <v>0.37623762376237618</v>
      </c>
      <c r="BG3381" s="14">
        <v>1.0500000000000001E-2</v>
      </c>
      <c r="BH3381" s="13">
        <v>6.3E-2</v>
      </c>
      <c r="BI3381" s="13">
        <v>6.3E-2</v>
      </c>
      <c r="BJ3381" s="13">
        <v>0.113</v>
      </c>
      <c r="BK3381" s="13">
        <v>0.113</v>
      </c>
      <c r="BL3381" s="13">
        <v>46.8</v>
      </c>
      <c r="BM3381" s="13">
        <v>46.8</v>
      </c>
      <c r="BN3381" s="13">
        <v>2.35</v>
      </c>
      <c r="BO3381" s="13">
        <v>2.35</v>
      </c>
      <c r="BP3381" s="13">
        <v>7.0485148514851506E-2</v>
      </c>
      <c r="BQ3381" s="13">
        <v>0</v>
      </c>
      <c r="BR3381" s="13">
        <v>0</v>
      </c>
      <c r="BS3381" s="13">
        <v>-2.2400000000000002</v>
      </c>
      <c r="BT3381" s="14">
        <v>-31.779744346116022</v>
      </c>
      <c r="BU3381" s="13">
        <v>2.3104851485148519</v>
      </c>
      <c r="BV3381" s="13">
        <v>2.3030000000000004</v>
      </c>
      <c r="BW3381" s="13">
        <v>2.3030000000000004</v>
      </c>
      <c r="BX3381" s="13">
        <v>15.9</v>
      </c>
      <c r="BY3381" s="13">
        <v>33.491</v>
      </c>
      <c r="BZ3381" s="13">
        <v>15.3</v>
      </c>
      <c r="CA3381" s="13">
        <v>32.192</v>
      </c>
      <c r="CB3381" s="13">
        <v>0</v>
      </c>
      <c r="CC3381" s="15">
        <v>0.27100000000000002</v>
      </c>
      <c r="CD3381" s="15">
        <v>0.41299999999999998</v>
      </c>
      <c r="CE3381" s="15">
        <v>0.36</v>
      </c>
      <c r="CF3381" s="15" t="s">
        <v>7128</v>
      </c>
      <c r="CG3381" s="15" t="s">
        <v>7128</v>
      </c>
      <c r="CH3381" s="13" t="s">
        <v>7128</v>
      </c>
      <c r="CI3381" s="13" t="s">
        <v>7128</v>
      </c>
      <c r="CJ3381" s="13">
        <v>0</v>
      </c>
      <c r="CK3381" s="12">
        <f t="shared" si="104"/>
        <v>0</v>
      </c>
      <c r="CL3381" s="36">
        <f t="shared" si="105"/>
        <v>1.4537773359840953</v>
      </c>
      <c r="CM3381" s="13">
        <v>0.10100000000000001</v>
      </c>
      <c r="CN3381" s="13">
        <v>3.7999999999999999E-2</v>
      </c>
      <c r="CO3381" s="13">
        <v>6.3E-2</v>
      </c>
      <c r="CP3381" s="13">
        <v>2.54</v>
      </c>
      <c r="CQ3381" s="13">
        <v>2.35</v>
      </c>
      <c r="CR3381" s="13">
        <v>19.431999999999999</v>
      </c>
      <c r="CS3381" s="13" t="s">
        <v>7128</v>
      </c>
      <c r="CT3381" s="13">
        <v>1.6000000000000001E-3</v>
      </c>
      <c r="CU3381" s="13">
        <v>0.11220000000000001</v>
      </c>
      <c r="CV3381" s="13">
        <v>32.193600000000004</v>
      </c>
      <c r="CW3381" s="13">
        <v>2.35</v>
      </c>
      <c r="CX3381" s="12">
        <v>3.9115560698294513E-3</v>
      </c>
      <c r="CY3381" s="12">
        <v>2.0896000493799047E-3</v>
      </c>
      <c r="CZ3381" s="15">
        <v>8.2689361702127648</v>
      </c>
      <c r="DA3381" s="20"/>
      <c r="DB3381" s="20"/>
    </row>
    <row r="3382" spans="1:106">
      <c r="A3382" s="8" t="s">
        <v>1503</v>
      </c>
      <c r="B3382" s="8" t="s">
        <v>1504</v>
      </c>
      <c r="C3382" s="9" t="s">
        <v>7155</v>
      </c>
      <c r="D3382" s="9" t="s">
        <v>7126</v>
      </c>
      <c r="E3382" s="10" t="s">
        <v>7127</v>
      </c>
      <c r="F3382" s="10" t="s">
        <v>7126</v>
      </c>
      <c r="G3382" s="11">
        <v>0.92</v>
      </c>
      <c r="H3382" s="11">
        <v>1.7851160940325499</v>
      </c>
      <c r="I3382" s="12">
        <v>9.0499999999999997E-2</v>
      </c>
      <c r="J3382" s="12">
        <v>0.21805300650994575</v>
      </c>
      <c r="K3382" s="12">
        <v>3.6999999999999998E-2</v>
      </c>
      <c r="L3382" s="12">
        <v>9.35E-2</v>
      </c>
      <c r="M3382" s="12">
        <v>6.1719349999999999E-2</v>
      </c>
      <c r="N3382" s="12">
        <v>0.12634546784859962</v>
      </c>
      <c r="O3382" s="12">
        <v>-0.21361138214446351</v>
      </c>
      <c r="P3382" s="12">
        <v>-0.14723706945852036</v>
      </c>
      <c r="Q3382" s="13">
        <v>21</v>
      </c>
      <c r="R3382" s="13">
        <v>0</v>
      </c>
      <c r="S3382" s="13">
        <v>29.8</v>
      </c>
      <c r="T3382" s="13">
        <v>29.8</v>
      </c>
      <c r="U3382" s="13">
        <v>50.8</v>
      </c>
      <c r="V3382" s="13">
        <v>0.32</v>
      </c>
      <c r="W3382" s="13">
        <v>50.48</v>
      </c>
      <c r="X3382" s="14">
        <v>6.2992125984251976E-3</v>
      </c>
      <c r="Y3382" s="15">
        <v>0.74781659388646282</v>
      </c>
      <c r="Z3382" s="14">
        <v>0.11577311577311579</v>
      </c>
      <c r="AA3382" s="14">
        <v>0.58661417322834652</v>
      </c>
      <c r="AB3382" s="14">
        <v>0.13093145869947276</v>
      </c>
      <c r="AC3382" s="14">
        <v>1.4190476190476191</v>
      </c>
      <c r="AD3382" s="13">
        <v>0.153</v>
      </c>
      <c r="AE3382" s="15">
        <v>0.81683333333333352</v>
      </c>
      <c r="AF3382" s="14">
        <v>3.1622776601683791E-2</v>
      </c>
      <c r="AG3382" s="14">
        <v>0.64036122618409685</v>
      </c>
      <c r="AH3382" s="15">
        <v>0.46350364963503649</v>
      </c>
      <c r="AI3382" s="5" t="s">
        <v>7128</v>
      </c>
      <c r="AJ3382" s="15">
        <v>20</v>
      </c>
      <c r="AK3382" s="15">
        <v>20</v>
      </c>
      <c r="AL3382" s="15" t="s">
        <v>7128</v>
      </c>
      <c r="AM3382" s="15" t="s">
        <v>7128</v>
      </c>
      <c r="AN3382" s="15">
        <v>9.226713532513181E-2</v>
      </c>
      <c r="AO3382" s="15">
        <v>0.16813450760608487</v>
      </c>
      <c r="AP3382" s="15" t="s">
        <v>7128</v>
      </c>
      <c r="AQ3382" s="15" t="s">
        <v>7128</v>
      </c>
      <c r="AR3382" s="15">
        <v>0.1963591100046678</v>
      </c>
      <c r="AS3382" s="15">
        <v>0.40416333066453158</v>
      </c>
      <c r="AT3382" s="14">
        <v>0</v>
      </c>
      <c r="AU3382" s="14">
        <v>0</v>
      </c>
      <c r="AV3382" s="12">
        <v>-0.65200000000000002</v>
      </c>
      <c r="AW3382" s="12">
        <v>-0.441</v>
      </c>
      <c r="AX3382" s="12">
        <v>-9.820000000000001E-2</v>
      </c>
      <c r="AY3382" s="12">
        <v>0.11199999999999999</v>
      </c>
      <c r="AZ3382" s="14" t="s">
        <v>7128</v>
      </c>
      <c r="BA3382" s="14" t="s">
        <v>7128</v>
      </c>
      <c r="BB3382" s="14">
        <v>4.4416243654822338E-3</v>
      </c>
      <c r="BC3382" s="14">
        <v>-2.0891601609920742E-2</v>
      </c>
      <c r="BD3382" s="14">
        <v>8.4067253803042433E-3</v>
      </c>
      <c r="BE3382" s="14">
        <v>-6.869495596477182E-2</v>
      </c>
      <c r="BF3382" s="14">
        <v>0.33734177215189876</v>
      </c>
      <c r="BG3382" s="14">
        <v>3.7499999999999999E-2</v>
      </c>
      <c r="BH3382" s="13">
        <v>1.05</v>
      </c>
      <c r="BI3382" s="13">
        <v>1.05</v>
      </c>
      <c r="BJ3382" s="13">
        <v>-8.58</v>
      </c>
      <c r="BK3382" s="13">
        <v>-8.58</v>
      </c>
      <c r="BL3382" s="13">
        <v>124.9</v>
      </c>
      <c r="BM3382" s="13">
        <v>124.9</v>
      </c>
      <c r="BN3382" s="13">
        <v>-1.25</v>
      </c>
      <c r="BO3382" s="13">
        <v>-1.25</v>
      </c>
      <c r="BP3382" s="13">
        <v>-5.6856075949367089</v>
      </c>
      <c r="BQ3382" s="13">
        <v>0</v>
      </c>
      <c r="BR3382" s="13">
        <v>0</v>
      </c>
      <c r="BS3382" s="13">
        <v>-5.54</v>
      </c>
      <c r="BT3382" s="14" t="s">
        <v>7128</v>
      </c>
      <c r="BU3382" s="13">
        <v>-0.14560759493670883</v>
      </c>
      <c r="BV3382" s="13">
        <v>6.59</v>
      </c>
      <c r="BW3382" s="13">
        <v>6.59</v>
      </c>
      <c r="BX3382" s="13">
        <v>236.4</v>
      </c>
      <c r="BY3382" s="13">
        <v>272.14799999999997</v>
      </c>
      <c r="BZ3382" s="13">
        <v>227.6</v>
      </c>
      <c r="CA3382" s="13">
        <v>257.08</v>
      </c>
      <c r="CB3382" s="13">
        <v>0</v>
      </c>
      <c r="CC3382" s="15">
        <v>0.13500000000000001</v>
      </c>
      <c r="CD3382" s="15">
        <v>0.61699999999999999</v>
      </c>
      <c r="CE3382" s="15">
        <v>0.36</v>
      </c>
      <c r="CF3382" s="15" t="s">
        <v>7128</v>
      </c>
      <c r="CG3382" s="15" t="s">
        <v>7128</v>
      </c>
      <c r="CH3382" s="13" t="s">
        <v>7128</v>
      </c>
      <c r="CI3382" s="13" t="s">
        <v>7128</v>
      </c>
      <c r="CJ3382" s="13">
        <v>0</v>
      </c>
      <c r="CK3382" s="12">
        <f t="shared" si="104"/>
        <v>0</v>
      </c>
      <c r="CL3382" s="36">
        <f t="shared" si="105"/>
        <v>0.48584098335148596</v>
      </c>
      <c r="CM3382" s="13">
        <v>1.58</v>
      </c>
      <c r="CN3382" s="13">
        <v>0.53300000000000003</v>
      </c>
      <c r="CO3382" s="13">
        <v>1.05</v>
      </c>
      <c r="CP3382" s="13">
        <v>21</v>
      </c>
      <c r="CQ3382" s="13" t="s">
        <v>7128</v>
      </c>
      <c r="CR3382" s="13" t="s">
        <v>7128</v>
      </c>
      <c r="CS3382" s="13" t="s">
        <v>7128</v>
      </c>
      <c r="CT3382" s="13">
        <v>0.23379999999999998</v>
      </c>
      <c r="CU3382" s="13">
        <v>-8.6920000000000002</v>
      </c>
      <c r="CV3382" s="13">
        <v>257.31379999999996</v>
      </c>
      <c r="CW3382" s="13">
        <v>-1.25</v>
      </c>
      <c r="CX3382" s="12">
        <v>3.9639307655964622E-3</v>
      </c>
      <c r="CY3382" s="12">
        <v>-2.1146146021708122E-2</v>
      </c>
      <c r="CZ3382" s="15" t="s">
        <v>7128</v>
      </c>
      <c r="DA3382" s="20"/>
      <c r="DB3382" s="20"/>
    </row>
    <row r="3383" spans="1:106">
      <c r="A3383" s="8" t="s">
        <v>4027</v>
      </c>
      <c r="B3383" s="8" t="s">
        <v>4028</v>
      </c>
      <c r="C3383" s="9" t="s">
        <v>7149</v>
      </c>
      <c r="D3383" s="9" t="s">
        <v>7126</v>
      </c>
      <c r="E3383" s="10" t="s">
        <v>7127</v>
      </c>
      <c r="F3383" s="10" t="s">
        <v>7126</v>
      </c>
      <c r="G3383" s="11">
        <v>0.85</v>
      </c>
      <c r="H3383" s="11">
        <v>0.91286684675738383</v>
      </c>
      <c r="I3383" s="12">
        <v>9.0499999999999997E-2</v>
      </c>
      <c r="J3383" s="12">
        <v>0.13911444963154324</v>
      </c>
      <c r="K3383" s="12">
        <v>4.1999999999999996E-2</v>
      </c>
      <c r="L3383" s="12">
        <v>9.8500000000000004E-2</v>
      </c>
      <c r="M3383" s="12">
        <v>6.5019850000000004E-2</v>
      </c>
      <c r="N3383" s="12">
        <v>0.13168404158600513</v>
      </c>
      <c r="O3383" s="12">
        <v>-2.5962522193901522E-2</v>
      </c>
      <c r="P3383" s="12">
        <v>-1.6274696159935806E-2</v>
      </c>
      <c r="Q3383" s="13">
        <v>5.41</v>
      </c>
      <c r="R3383" s="13">
        <v>0</v>
      </c>
      <c r="S3383" s="13">
        <v>0.60299999999999998</v>
      </c>
      <c r="T3383" s="13">
        <v>0.60299999999999998</v>
      </c>
      <c r="U3383" s="13">
        <v>6.0129999999999999</v>
      </c>
      <c r="V3383" s="13">
        <v>0.44500000000000001</v>
      </c>
      <c r="W3383" s="13">
        <v>5.5679999999999996</v>
      </c>
      <c r="X3383" s="14">
        <v>7.400631964077832E-2</v>
      </c>
      <c r="Y3383" s="15">
        <v>0.40322580645161288</v>
      </c>
      <c r="Z3383" s="14">
        <v>0.11501049017737937</v>
      </c>
      <c r="AA3383" s="14">
        <v>0.10028272077166139</v>
      </c>
      <c r="AB3383" s="14">
        <v>0.12995689655172415</v>
      </c>
      <c r="AC3383" s="14">
        <v>0.11146025878003696</v>
      </c>
      <c r="AD3383" s="13">
        <v>0.96799999999999997</v>
      </c>
      <c r="AE3383" s="15">
        <v>0.10941666666666666</v>
      </c>
      <c r="AF3383" s="14">
        <v>3.1622776601683791E-2</v>
      </c>
      <c r="AG3383" s="14">
        <v>0.6830519745963699</v>
      </c>
      <c r="AH3383" s="15">
        <v>0.41675656238763026</v>
      </c>
      <c r="AI3383" s="5">
        <v>27.807692307692307</v>
      </c>
      <c r="AJ3383" s="15">
        <v>10.841683366733466</v>
      </c>
      <c r="AK3383" s="15">
        <v>10.841683366733466</v>
      </c>
      <c r="AL3383" s="15" t="s">
        <v>7128</v>
      </c>
      <c r="AM3383" s="15" t="s">
        <v>7128</v>
      </c>
      <c r="AN3383" s="15">
        <v>1.1659482758620692</v>
      </c>
      <c r="AO3383" s="15">
        <v>0.90924369747899159</v>
      </c>
      <c r="AP3383" s="15">
        <v>7.7012448132780076</v>
      </c>
      <c r="AQ3383" s="15">
        <v>6.4895104895104891</v>
      </c>
      <c r="AR3383" s="15">
        <v>1.1604835348061693</v>
      </c>
      <c r="AS3383" s="15">
        <v>0.93579831932773105</v>
      </c>
      <c r="AT3383" s="14">
        <v>0.13418837675350703</v>
      </c>
      <c r="AU3383" s="14">
        <v>1.2377079482439927E-2</v>
      </c>
      <c r="AV3383" s="12">
        <v>-0.18600000000000003</v>
      </c>
      <c r="AW3383" s="12">
        <v>9.2899999999999996E-2</v>
      </c>
      <c r="AX3383" s="12">
        <v>1.03E-2</v>
      </c>
      <c r="AY3383" s="12">
        <v>0.14199999999999999</v>
      </c>
      <c r="AZ3383" s="14" t="s">
        <v>7128</v>
      </c>
      <c r="BA3383" s="14" t="s">
        <v>7128</v>
      </c>
      <c r="BB3383" s="14">
        <v>0.11315192743764171</v>
      </c>
      <c r="BC3383" s="14">
        <v>0.11540934542606933</v>
      </c>
      <c r="BD3383" s="14">
        <v>8.3865546218487394E-2</v>
      </c>
      <c r="BE3383" s="14">
        <v>0.1215126050420168</v>
      </c>
      <c r="BF3383" s="14">
        <v>0.33643617021276595</v>
      </c>
      <c r="BG3383" s="14" t="s">
        <v>7128</v>
      </c>
      <c r="BH3383" s="13">
        <v>0.499</v>
      </c>
      <c r="BI3383" s="13">
        <v>0.499</v>
      </c>
      <c r="BJ3383" s="13">
        <v>0.72299999999999998</v>
      </c>
      <c r="BK3383" s="13">
        <v>0.72299999999999998</v>
      </c>
      <c r="BL3383" s="13">
        <v>5.95</v>
      </c>
      <c r="BM3383" s="13">
        <v>5.95</v>
      </c>
      <c r="BN3383" s="13">
        <v>0.85799999999999998</v>
      </c>
      <c r="BO3383" s="13">
        <v>0.85799999999999998</v>
      </c>
      <c r="BP3383" s="13">
        <v>0.4797566489361702</v>
      </c>
      <c r="BQ3383" s="13">
        <v>0</v>
      </c>
      <c r="BR3383" s="13">
        <v>0</v>
      </c>
      <c r="BS3383" s="13">
        <v>-0.13900000000000001</v>
      </c>
      <c r="BT3383" s="14">
        <v>-0.28973022116154856</v>
      </c>
      <c r="BU3383" s="13">
        <v>0.61875664893617022</v>
      </c>
      <c r="BV3383" s="13">
        <v>0.63800000000000001</v>
      </c>
      <c r="BW3383" s="13">
        <v>0.63800000000000001</v>
      </c>
      <c r="BX3383" s="13">
        <v>4.41</v>
      </c>
      <c r="BY3383" s="13">
        <v>4.157</v>
      </c>
      <c r="BZ3383" s="13">
        <v>4.6399999999999997</v>
      </c>
      <c r="CA3383" s="13">
        <v>4.7979999999999992</v>
      </c>
      <c r="CB3383" s="13">
        <v>-6.6960000000000006E-2</v>
      </c>
      <c r="CC3383" s="15">
        <v>0.14399999999999999</v>
      </c>
      <c r="CD3383" s="15">
        <v>-0.17299999999999999</v>
      </c>
      <c r="CE3383" s="15">
        <v>0.36</v>
      </c>
      <c r="CF3383" s="15">
        <v>0.51195408827376199</v>
      </c>
      <c r="CG3383" s="15">
        <v>0.58251501725509336</v>
      </c>
      <c r="CH3383" s="13">
        <v>0.91720000000000002</v>
      </c>
      <c r="CI3383" s="13">
        <v>0.56079999999999997</v>
      </c>
      <c r="CJ3383" s="13">
        <v>-6.6960000000000006E-2</v>
      </c>
      <c r="CK3383" s="12">
        <f t="shared" si="104"/>
        <v>0.10495297805642634</v>
      </c>
      <c r="CL3383" s="36">
        <f t="shared" si="105"/>
        <v>1.2401000416840353</v>
      </c>
      <c r="CM3383" s="13">
        <v>0.752</v>
      </c>
      <c r="CN3383" s="13">
        <v>0.253</v>
      </c>
      <c r="CO3383" s="13">
        <v>0.499</v>
      </c>
      <c r="CP3383" s="13">
        <v>5.41</v>
      </c>
      <c r="CQ3383" s="13">
        <v>0.85799999999999998</v>
      </c>
      <c r="CR3383" s="13">
        <v>5.5679999999999996</v>
      </c>
      <c r="CS3383" s="13">
        <v>0.63800000000000001</v>
      </c>
      <c r="CT3383" s="13">
        <v>0</v>
      </c>
      <c r="CU3383" s="13">
        <v>0.72299999999999998</v>
      </c>
      <c r="CV3383" s="13">
        <v>4.7979999999999992</v>
      </c>
      <c r="CW3383" s="13">
        <v>0.85799999999999998</v>
      </c>
      <c r="CX3383" s="12">
        <v>0.11315192743764171</v>
      </c>
      <c r="CY3383" s="12">
        <v>0.11540934542606933</v>
      </c>
      <c r="CZ3383" s="15">
        <v>6.4895104895104891</v>
      </c>
      <c r="DA3383" s="20"/>
      <c r="DB3383" s="20"/>
    </row>
    <row r="3384" spans="1:106">
      <c r="A3384" s="8" t="s">
        <v>599</v>
      </c>
      <c r="B3384" s="8" t="s">
        <v>600</v>
      </c>
      <c r="C3384" s="9" t="s">
        <v>7148</v>
      </c>
      <c r="D3384" s="9" t="s">
        <v>7126</v>
      </c>
      <c r="E3384" s="10" t="s">
        <v>7127</v>
      </c>
      <c r="F3384" s="10" t="s">
        <v>7126</v>
      </c>
      <c r="G3384" s="11">
        <v>0.67</v>
      </c>
      <c r="H3384" s="11">
        <v>0.67</v>
      </c>
      <c r="I3384" s="12">
        <v>9.0499999999999997E-2</v>
      </c>
      <c r="J3384" s="12">
        <v>0.117135</v>
      </c>
      <c r="K3384" s="12">
        <v>4.7E-2</v>
      </c>
      <c r="L3384" s="12">
        <v>0.10350000000000001</v>
      </c>
      <c r="M3384" s="12">
        <v>6.8320350000000002E-2</v>
      </c>
      <c r="N3384" s="12">
        <v>0.117135</v>
      </c>
      <c r="O3384" s="12">
        <v>0.11672326771653545</v>
      </c>
      <c r="P3384" s="12">
        <v>6.8985835045848168E-2</v>
      </c>
      <c r="Q3384" s="13">
        <v>29.1</v>
      </c>
      <c r="R3384" s="13">
        <v>0</v>
      </c>
      <c r="S3384" s="13">
        <v>0</v>
      </c>
      <c r="T3384" s="13">
        <v>0</v>
      </c>
      <c r="U3384" s="13">
        <v>29.1</v>
      </c>
      <c r="V3384" s="13">
        <v>0</v>
      </c>
      <c r="W3384" s="13">
        <v>29.1</v>
      </c>
      <c r="X3384" s="14">
        <v>0</v>
      </c>
      <c r="Y3384" s="15">
        <v>0.16891891891891891</v>
      </c>
      <c r="Z3384" s="14" t="s">
        <v>7128</v>
      </c>
      <c r="AA3384" s="14">
        <v>0</v>
      </c>
      <c r="AB3384" s="14" t="s">
        <v>7128</v>
      </c>
      <c r="AC3384" s="14">
        <v>0</v>
      </c>
      <c r="AD3384" s="13">
        <v>1.96</v>
      </c>
      <c r="AE3384" s="15">
        <v>0.78663888888888889</v>
      </c>
      <c r="AF3384" s="14" t="s">
        <v>7128</v>
      </c>
      <c r="AG3384" s="14" t="s">
        <v>7128</v>
      </c>
      <c r="AH3384" s="15">
        <v>0.45546218487394957</v>
      </c>
      <c r="AI3384" s="5">
        <v>1.4036697247706422</v>
      </c>
      <c r="AJ3384" s="15">
        <v>9.7979797979797976</v>
      </c>
      <c r="AK3384" s="15">
        <v>9.7979797979797976</v>
      </c>
      <c r="AL3384" s="15">
        <v>6.9999999999999991</v>
      </c>
      <c r="AM3384" s="15">
        <v>0.46657046657046652</v>
      </c>
      <c r="AN3384" s="15" t="s">
        <v>7128</v>
      </c>
      <c r="AO3384" s="15">
        <v>5.7148468185388851E-2</v>
      </c>
      <c r="AP3384" s="15">
        <v>1.9019607843137254</v>
      </c>
      <c r="AQ3384" s="15">
        <v>1.8074534161490683</v>
      </c>
      <c r="AR3384" s="15" t="s">
        <v>7128</v>
      </c>
      <c r="AS3384" s="15">
        <v>5.7148468185388851E-2</v>
      </c>
      <c r="AT3384" s="14">
        <v>9.468013468013467E-2</v>
      </c>
      <c r="AU3384" s="14">
        <v>9.6632302405498284E-3</v>
      </c>
      <c r="AV3384" s="12">
        <v>0.47299999999999998</v>
      </c>
      <c r="AW3384" s="12">
        <v>0.28399999999999997</v>
      </c>
      <c r="AX3384" s="12">
        <v>0.36599999999999999</v>
      </c>
      <c r="AY3384" s="12">
        <v>0.34100000000000003</v>
      </c>
      <c r="AZ3384" s="14">
        <v>0.21</v>
      </c>
      <c r="BA3384" s="14" t="s">
        <v>7128</v>
      </c>
      <c r="BB3384" s="14">
        <v>0.23385826771653545</v>
      </c>
      <c r="BC3384" s="14">
        <v>0.18612083504584817</v>
      </c>
      <c r="BD3384" s="14">
        <v>5.8326787117046353E-3</v>
      </c>
      <c r="BE3384" s="14">
        <v>3.0047132757266302E-2</v>
      </c>
      <c r="BF3384" s="14">
        <v>0.30405405405405406</v>
      </c>
      <c r="BG3384" s="14">
        <v>1.3899999999999999E-2</v>
      </c>
      <c r="BH3384" s="13">
        <v>2.97</v>
      </c>
      <c r="BI3384" s="13">
        <v>2.97</v>
      </c>
      <c r="BJ3384" s="13">
        <v>15.3</v>
      </c>
      <c r="BK3384" s="13">
        <v>15.3</v>
      </c>
      <c r="BL3384" s="13">
        <v>509.2</v>
      </c>
      <c r="BM3384" s="13">
        <v>509.2</v>
      </c>
      <c r="BN3384" s="13">
        <v>16.100000000000001</v>
      </c>
      <c r="BO3384" s="13">
        <v>16.100000000000001</v>
      </c>
      <c r="BP3384" s="13">
        <v>10.647972972972973</v>
      </c>
      <c r="BQ3384" s="13">
        <v>0</v>
      </c>
      <c r="BR3384" s="13">
        <v>0</v>
      </c>
      <c r="BS3384" s="13">
        <v>-1.68</v>
      </c>
      <c r="BT3384" s="14">
        <v>-0.15777650866171711</v>
      </c>
      <c r="BU3384" s="13">
        <v>12.327972972972972</v>
      </c>
      <c r="BV3384" s="13">
        <v>4.6500000000000004</v>
      </c>
      <c r="BW3384" s="13">
        <v>4.6500000000000004</v>
      </c>
      <c r="BX3384" s="13">
        <v>12.7</v>
      </c>
      <c r="BY3384" s="13">
        <v>57.209999999999994</v>
      </c>
      <c r="BZ3384" s="13">
        <v>0</v>
      </c>
      <c r="CA3384" s="13">
        <v>0</v>
      </c>
      <c r="CB3384" s="13">
        <v>-0.28120000000000001</v>
      </c>
      <c r="CC3384" s="15">
        <v>3.7999999999999999E-2</v>
      </c>
      <c r="CD3384" s="15">
        <v>0.78100000000000003</v>
      </c>
      <c r="CE3384" s="15">
        <v>0.36</v>
      </c>
      <c r="CF3384" s="15" t="s">
        <v>7128</v>
      </c>
      <c r="CG3384" s="15" t="s">
        <v>7128</v>
      </c>
      <c r="CH3384" s="13" t="s">
        <v>7128</v>
      </c>
      <c r="CI3384" s="13" t="s">
        <v>7128</v>
      </c>
      <c r="CJ3384" s="13">
        <v>-0.28120000000000001</v>
      </c>
      <c r="CK3384" s="12">
        <f t="shared" si="104"/>
        <v>6.0473118279569887E-2</v>
      </c>
      <c r="CL3384" s="36" t="str">
        <f t="shared" si="105"/>
        <v>NA</v>
      </c>
      <c r="CM3384" s="13">
        <v>4.4400000000000004</v>
      </c>
      <c r="CN3384" s="13">
        <v>1.35</v>
      </c>
      <c r="CO3384" s="13">
        <v>2.97</v>
      </c>
      <c r="CP3384" s="13">
        <v>29.1</v>
      </c>
      <c r="CQ3384" s="13">
        <v>16.100000000000001</v>
      </c>
      <c r="CR3384" s="13">
        <v>29.1</v>
      </c>
      <c r="CS3384" s="13">
        <v>4.6500000000000004</v>
      </c>
      <c r="CT3384" s="13">
        <v>0</v>
      </c>
      <c r="CU3384" s="13">
        <v>15.3</v>
      </c>
      <c r="CV3384" s="13">
        <v>0</v>
      </c>
      <c r="CW3384" s="13">
        <v>16.100000000000001</v>
      </c>
      <c r="CX3384" s="12">
        <v>0.23385826771653545</v>
      </c>
      <c r="CY3384" s="12">
        <v>0.18612083504584817</v>
      </c>
      <c r="CZ3384" s="15">
        <v>1.8074534161490683</v>
      </c>
      <c r="DA3384" s="20"/>
      <c r="DB3384" s="20"/>
    </row>
    <row r="3385" spans="1:106" ht="24">
      <c r="A3385" s="8" t="s">
        <v>3223</v>
      </c>
      <c r="B3385" s="8" t="s">
        <v>3224</v>
      </c>
      <c r="C3385" s="9" t="s">
        <v>7183</v>
      </c>
      <c r="D3385" s="9" t="s">
        <v>7126</v>
      </c>
      <c r="E3385" s="10" t="s">
        <v>7127</v>
      </c>
      <c r="F3385" s="10" t="s">
        <v>7126</v>
      </c>
      <c r="G3385" s="11">
        <v>1.01</v>
      </c>
      <c r="H3385" s="11">
        <v>1.0256265752783844</v>
      </c>
      <c r="I3385" s="12">
        <v>9.0499999999999997E-2</v>
      </c>
      <c r="J3385" s="12">
        <v>0.14931920506269378</v>
      </c>
      <c r="K3385" s="12">
        <v>4.1999999999999996E-2</v>
      </c>
      <c r="L3385" s="12">
        <v>9.8500000000000004E-2</v>
      </c>
      <c r="M3385" s="12">
        <v>6.5019850000000004E-2</v>
      </c>
      <c r="N3385" s="12">
        <v>0.1478087296999071</v>
      </c>
      <c r="O3385" s="12">
        <v>-0.11416920506269378</v>
      </c>
      <c r="P3385" s="12">
        <v>-0.11401044652086387</v>
      </c>
      <c r="Q3385" s="13">
        <v>30.3</v>
      </c>
      <c r="R3385" s="13">
        <v>1.8206645425580337E-3</v>
      </c>
      <c r="S3385" s="13">
        <v>0.55100000000000005</v>
      </c>
      <c r="T3385" s="13">
        <v>0.55282066454255807</v>
      </c>
      <c r="U3385" s="13">
        <v>30.852820664542559</v>
      </c>
      <c r="V3385" s="13">
        <v>0</v>
      </c>
      <c r="W3385" s="13">
        <v>30.852820664542559</v>
      </c>
      <c r="X3385" s="14">
        <v>0</v>
      </c>
      <c r="Y3385" s="15">
        <v>0.36199095022624433</v>
      </c>
      <c r="Z3385" s="14">
        <v>2.7986922674537455E-2</v>
      </c>
      <c r="AA3385" s="14">
        <v>1.7917994291454988E-2</v>
      </c>
      <c r="AB3385" s="14">
        <v>2.8792742944924902E-2</v>
      </c>
      <c r="AC3385" s="14">
        <v>1.8244906420546471E-2</v>
      </c>
      <c r="AD3385" s="13">
        <v>1.37</v>
      </c>
      <c r="AE3385" s="15">
        <v>1.6699166666666667</v>
      </c>
      <c r="AF3385" s="14">
        <v>9.4868329805051374E-2</v>
      </c>
      <c r="AG3385" s="14">
        <v>0.71625589002813794</v>
      </c>
      <c r="AH3385" s="15">
        <v>0.40930546190155093</v>
      </c>
      <c r="AI3385" s="5">
        <v>6.5546875</v>
      </c>
      <c r="AJ3385" s="15">
        <v>37.407407407407405</v>
      </c>
      <c r="AK3385" s="15">
        <v>43.100995732574681</v>
      </c>
      <c r="AL3385" s="15" t="s">
        <v>7128</v>
      </c>
      <c r="AM3385" s="15" t="s">
        <v>7128</v>
      </c>
      <c r="AN3385" s="15">
        <v>1.578125</v>
      </c>
      <c r="AO3385" s="15">
        <v>1.7616279069767442</v>
      </c>
      <c r="AP3385" s="15">
        <v>36.701765737512567</v>
      </c>
      <c r="AQ3385" s="15">
        <v>13.062159468476953</v>
      </c>
      <c r="AR3385" s="15">
        <v>1.5619450603287832</v>
      </c>
      <c r="AS3385" s="15">
        <v>1.7937686432873581</v>
      </c>
      <c r="AT3385" s="14">
        <v>0</v>
      </c>
      <c r="AU3385" s="14">
        <v>0</v>
      </c>
      <c r="AV3385" s="12" t="s">
        <v>7128</v>
      </c>
      <c r="AW3385" s="12">
        <v>0.23100000000000001</v>
      </c>
      <c r="AX3385" s="12">
        <v>6.1900000000000004E-2</v>
      </c>
      <c r="AY3385" s="12">
        <v>3.9699999999999999E-2</v>
      </c>
      <c r="AZ3385" s="14" t="s">
        <v>7128</v>
      </c>
      <c r="BA3385" s="14" t="s">
        <v>7128</v>
      </c>
      <c r="BB3385" s="14">
        <v>3.5150000000000001E-2</v>
      </c>
      <c r="BC3385" s="14">
        <v>3.379828317904323E-2</v>
      </c>
      <c r="BD3385" s="14">
        <v>4.1845238095238088E-2</v>
      </c>
      <c r="BE3385" s="14">
        <v>5.0037849231636213E-2</v>
      </c>
      <c r="BF3385" s="14">
        <v>0.15199034981905912</v>
      </c>
      <c r="BG3385" s="14">
        <v>1.38E-2</v>
      </c>
      <c r="BH3385" s="13">
        <v>0.81</v>
      </c>
      <c r="BI3385" s="13">
        <v>0.70299999999999996</v>
      </c>
      <c r="BJ3385" s="13">
        <v>0.83899999999999997</v>
      </c>
      <c r="BK3385" s="13">
        <v>0.84063586709148841</v>
      </c>
      <c r="BL3385" s="13">
        <v>17.2</v>
      </c>
      <c r="BM3385" s="13">
        <v>16.8</v>
      </c>
      <c r="BN3385" s="13">
        <v>2.79</v>
      </c>
      <c r="BO3385" s="13">
        <v>2.3619999999999997</v>
      </c>
      <c r="BP3385" s="13">
        <v>0.71286732758180504</v>
      </c>
      <c r="BQ3385" s="13">
        <v>0</v>
      </c>
      <c r="BR3385" s="13">
        <v>0</v>
      </c>
      <c r="BS3385" s="13">
        <v>-1.7</v>
      </c>
      <c r="BT3385" s="14">
        <v>-2.3847354679120381</v>
      </c>
      <c r="BU3385" s="13">
        <v>2.4128673275818051</v>
      </c>
      <c r="BV3385" s="13">
        <v>2.403</v>
      </c>
      <c r="BW3385" s="13">
        <v>2.403</v>
      </c>
      <c r="BX3385" s="13">
        <v>20</v>
      </c>
      <c r="BY3385" s="13">
        <v>21.091820664542556</v>
      </c>
      <c r="BZ3385" s="13">
        <v>19.2</v>
      </c>
      <c r="CA3385" s="13">
        <v>19.752820664542558</v>
      </c>
      <c r="CB3385" s="13">
        <v>0</v>
      </c>
      <c r="CC3385" s="15">
        <v>0.45300000000000001</v>
      </c>
      <c r="CD3385" s="15">
        <v>0.90200000000000002</v>
      </c>
      <c r="CE3385" s="15">
        <v>0.36</v>
      </c>
      <c r="CF3385" s="15">
        <v>0.82643144244183531</v>
      </c>
      <c r="CG3385" s="15">
        <v>1.0474236530925738</v>
      </c>
      <c r="CH3385" s="13">
        <v>2.0475000000000003</v>
      </c>
      <c r="CI3385" s="13">
        <v>1.0646</v>
      </c>
      <c r="CJ3385" s="13">
        <v>0</v>
      </c>
      <c r="CK3385" s="12">
        <f t="shared" si="104"/>
        <v>0</v>
      </c>
      <c r="CL3385" s="36">
        <f t="shared" si="105"/>
        <v>0.8707617151040602</v>
      </c>
      <c r="CM3385" s="13">
        <v>0.82899999999999996</v>
      </c>
      <c r="CN3385" s="13">
        <v>0.126</v>
      </c>
      <c r="CO3385" s="13">
        <v>0.70299999999999996</v>
      </c>
      <c r="CP3385" s="13">
        <v>30.3</v>
      </c>
      <c r="CQ3385" s="13">
        <v>2.3619999999999997</v>
      </c>
      <c r="CR3385" s="13">
        <v>30.852820664542559</v>
      </c>
      <c r="CS3385" s="13" t="s">
        <v>7128</v>
      </c>
      <c r="CT3385" s="13">
        <v>0</v>
      </c>
      <c r="CU3385" s="13">
        <v>0.84063586709148841</v>
      </c>
      <c r="CV3385" s="13">
        <v>19.752820664542558</v>
      </c>
      <c r="CW3385" s="13">
        <v>2.79</v>
      </c>
      <c r="CX3385" s="12">
        <v>3.5150000000000001E-2</v>
      </c>
      <c r="CY3385" s="12">
        <v>3.379828317904323E-2</v>
      </c>
      <c r="CZ3385" s="15">
        <v>11.058358661126364</v>
      </c>
      <c r="DA3385" s="20"/>
      <c r="DB3385" s="20"/>
    </row>
    <row r="3386" spans="1:106">
      <c r="A3386" s="8" t="s">
        <v>1509</v>
      </c>
      <c r="B3386" s="8" t="s">
        <v>1510</v>
      </c>
      <c r="C3386" s="9" t="s">
        <v>7155</v>
      </c>
      <c r="D3386" s="9" t="s">
        <v>7126</v>
      </c>
      <c r="E3386" s="10" t="s">
        <v>7127</v>
      </c>
      <c r="F3386" s="10" t="s">
        <v>7126</v>
      </c>
      <c r="G3386" s="11">
        <v>0.92</v>
      </c>
      <c r="H3386" s="11">
        <v>0.93437536286760059</v>
      </c>
      <c r="I3386" s="12">
        <v>9.0499999999999997E-2</v>
      </c>
      <c r="J3386" s="12">
        <v>0.14106097033951787</v>
      </c>
      <c r="K3386" s="12">
        <v>4.7E-2</v>
      </c>
      <c r="L3386" s="12">
        <v>0.10350000000000001</v>
      </c>
      <c r="M3386" s="12">
        <v>6.8320350000000002E-2</v>
      </c>
      <c r="N3386" s="12">
        <v>0.13939832758890031</v>
      </c>
      <c r="O3386" s="12">
        <v>0.21677268536647826</v>
      </c>
      <c r="P3386" s="12">
        <v>0.12566792037681818</v>
      </c>
      <c r="Q3386" s="13">
        <v>444.6</v>
      </c>
      <c r="R3386" s="13">
        <v>0</v>
      </c>
      <c r="S3386" s="13">
        <v>10.4</v>
      </c>
      <c r="T3386" s="13">
        <v>10.4</v>
      </c>
      <c r="U3386" s="13">
        <v>455</v>
      </c>
      <c r="V3386" s="13">
        <v>4.34</v>
      </c>
      <c r="W3386" s="13">
        <v>450.66</v>
      </c>
      <c r="X3386" s="14">
        <v>9.5384615384615373E-3</v>
      </c>
      <c r="Y3386" s="15">
        <v>3.875968992248062E-2</v>
      </c>
      <c r="Z3386" s="14">
        <v>0.13032581453634084</v>
      </c>
      <c r="AA3386" s="14">
        <v>2.2857142857142857E-2</v>
      </c>
      <c r="AB3386" s="14">
        <v>0.14985590778097982</v>
      </c>
      <c r="AC3386" s="14">
        <v>2.3391812865497075E-2</v>
      </c>
      <c r="AD3386" s="13">
        <v>8.6199999999999992</v>
      </c>
      <c r="AE3386" s="15">
        <v>0.30275000000000007</v>
      </c>
      <c r="AF3386" s="14" t="s">
        <v>7128</v>
      </c>
      <c r="AG3386" s="14" t="s">
        <v>7128</v>
      </c>
      <c r="AH3386" s="15">
        <v>0.32569974554707382</v>
      </c>
      <c r="AI3386" s="5">
        <v>34.011976047904191</v>
      </c>
      <c r="AJ3386" s="15">
        <v>24.032432432432433</v>
      </c>
      <c r="AK3386" s="15">
        <v>24.032432432432433</v>
      </c>
      <c r="AL3386" s="15">
        <v>21.549999999999997</v>
      </c>
      <c r="AM3386" s="15">
        <v>1.2016216216216216</v>
      </c>
      <c r="AN3386" s="15">
        <v>6.4063400576368874</v>
      </c>
      <c r="AO3386" s="15">
        <v>3.6029173419773097</v>
      </c>
      <c r="AP3386" s="15">
        <v>15.868309859154932</v>
      </c>
      <c r="AQ3386" s="15">
        <v>14.490675241157556</v>
      </c>
      <c r="AR3386" s="15">
        <v>5.9721706864564004</v>
      </c>
      <c r="AS3386" s="15">
        <v>3.6520259319286872</v>
      </c>
      <c r="AT3386" s="14">
        <v>0.10378378378378378</v>
      </c>
      <c r="AU3386" s="14">
        <v>4.3184885290148446E-3</v>
      </c>
      <c r="AV3386" s="12">
        <v>0.28300000000000003</v>
      </c>
      <c r="AW3386" s="12">
        <v>0.23699999999999999</v>
      </c>
      <c r="AX3386" s="12">
        <v>0.19899999999999998</v>
      </c>
      <c r="AY3386" s="12">
        <v>0.26700000000000002</v>
      </c>
      <c r="AZ3386" s="14">
        <v>0.2</v>
      </c>
      <c r="BA3386" s="14">
        <v>0.19500000000000001</v>
      </c>
      <c r="BB3386" s="14">
        <v>0.35783365570599612</v>
      </c>
      <c r="BC3386" s="14">
        <v>0.26506624796571848</v>
      </c>
      <c r="BD3386" s="14">
        <v>0.14991896272285252</v>
      </c>
      <c r="BE3386" s="14">
        <v>0.23014586709886545</v>
      </c>
      <c r="BF3386" s="14">
        <v>0.33201438848920867</v>
      </c>
      <c r="BG3386" s="14">
        <v>9.4499999999999987E-2</v>
      </c>
      <c r="BH3386" s="13">
        <v>18.5</v>
      </c>
      <c r="BI3386" s="13">
        <v>18.5</v>
      </c>
      <c r="BJ3386" s="13">
        <v>28.4</v>
      </c>
      <c r="BK3386" s="13">
        <v>28.4</v>
      </c>
      <c r="BL3386" s="13">
        <v>123.4</v>
      </c>
      <c r="BM3386" s="13">
        <v>123.4</v>
      </c>
      <c r="BN3386" s="13">
        <v>31.1</v>
      </c>
      <c r="BO3386" s="13">
        <v>31.1</v>
      </c>
      <c r="BP3386" s="13">
        <v>18.970791366906475</v>
      </c>
      <c r="BQ3386" s="13">
        <v>8.4</v>
      </c>
      <c r="BR3386" s="13">
        <v>3.7309999999999999</v>
      </c>
      <c r="BS3386" s="13">
        <v>6.26</v>
      </c>
      <c r="BT3386" s="14">
        <v>0.52665172510561487</v>
      </c>
      <c r="BU3386" s="13">
        <v>8.9797913669064755</v>
      </c>
      <c r="BV3386" s="13">
        <v>0.10899999999999999</v>
      </c>
      <c r="BW3386" s="13">
        <v>8.5090000000000003</v>
      </c>
      <c r="BX3386" s="13">
        <v>51.7</v>
      </c>
      <c r="BY3386" s="13">
        <v>71.570000000000007</v>
      </c>
      <c r="BZ3386" s="13">
        <v>69.400000000000006</v>
      </c>
      <c r="CA3386" s="13">
        <v>75.460000000000008</v>
      </c>
      <c r="CB3386" s="13">
        <v>-1.92</v>
      </c>
      <c r="CC3386" s="15">
        <v>-2.4E-2</v>
      </c>
      <c r="CD3386" s="15">
        <v>0.379</v>
      </c>
      <c r="CE3386" s="15">
        <v>0.36</v>
      </c>
      <c r="CF3386" s="15" t="s">
        <v>7128</v>
      </c>
      <c r="CG3386" s="15" t="s">
        <v>7128</v>
      </c>
      <c r="CH3386" s="13" t="s">
        <v>7128</v>
      </c>
      <c r="CI3386" s="13" t="s">
        <v>7128</v>
      </c>
      <c r="CJ3386" s="13">
        <v>-1.92</v>
      </c>
      <c r="CK3386" s="12">
        <f t="shared" si="104"/>
        <v>17.61467889908257</v>
      </c>
      <c r="CL3386" s="36">
        <f t="shared" si="105"/>
        <v>1.6353034720381658</v>
      </c>
      <c r="CM3386" s="13">
        <v>27.8</v>
      </c>
      <c r="CN3386" s="13">
        <v>9.23</v>
      </c>
      <c r="CO3386" s="13">
        <v>18.5</v>
      </c>
      <c r="CP3386" s="13">
        <v>444.6</v>
      </c>
      <c r="CQ3386" s="13">
        <v>31.1</v>
      </c>
      <c r="CR3386" s="13">
        <v>450.66</v>
      </c>
      <c r="CS3386" s="13">
        <v>0.10899999999999999</v>
      </c>
      <c r="CT3386" s="13">
        <v>0</v>
      </c>
      <c r="CU3386" s="13">
        <v>28.4</v>
      </c>
      <c r="CV3386" s="13">
        <v>75.460000000000008</v>
      </c>
      <c r="CW3386" s="13">
        <v>31.1</v>
      </c>
      <c r="CX3386" s="12">
        <v>0.35783365570599612</v>
      </c>
      <c r="CY3386" s="12">
        <v>0.26506624796571848</v>
      </c>
      <c r="CZ3386" s="15">
        <v>14.490675241157556</v>
      </c>
      <c r="DA3386" s="20"/>
      <c r="DB3386" s="20"/>
    </row>
    <row r="3387" spans="1:106" ht="24">
      <c r="A3387" s="8" t="s">
        <v>4501</v>
      </c>
      <c r="B3387" s="8" t="s">
        <v>4502</v>
      </c>
      <c r="C3387" s="9" t="s">
        <v>7169</v>
      </c>
      <c r="D3387" s="9" t="s">
        <v>7126</v>
      </c>
      <c r="E3387" s="10" t="s">
        <v>7127</v>
      </c>
      <c r="F3387" s="10" t="s">
        <v>7126</v>
      </c>
      <c r="G3387" s="11">
        <v>0.61</v>
      </c>
      <c r="H3387" s="11">
        <v>1.0288461538461537</v>
      </c>
      <c r="I3387" s="12">
        <v>9.0499999999999997E-2</v>
      </c>
      <c r="J3387" s="12">
        <v>0.14961057692307692</v>
      </c>
      <c r="K3387" s="12">
        <v>3.2000000000000001E-2</v>
      </c>
      <c r="L3387" s="12">
        <v>8.8499999999999995E-2</v>
      </c>
      <c r="M3387" s="12">
        <v>5.8418850000000001E-2</v>
      </c>
      <c r="N3387" s="12">
        <v>0.10420235075973408</v>
      </c>
      <c r="O3387" s="12">
        <v>-0.12000531376518218</v>
      </c>
      <c r="P3387" s="12">
        <v>2.5519090589614213E-2</v>
      </c>
      <c r="Q3387" s="13">
        <v>0.36599999999999999</v>
      </c>
      <c r="R3387" s="13">
        <v>0</v>
      </c>
      <c r="S3387" s="13">
        <v>0.36299999999999999</v>
      </c>
      <c r="T3387" s="13">
        <v>0.36299999999999999</v>
      </c>
      <c r="U3387" s="13">
        <v>0.72899999999999998</v>
      </c>
      <c r="V3387" s="13">
        <v>5.0000000000000001E-3</v>
      </c>
      <c r="W3387" s="13">
        <v>0.72399999999999998</v>
      </c>
      <c r="X3387" s="14">
        <v>6.8587105624142667E-3</v>
      </c>
      <c r="Y3387" s="15">
        <v>8.1168831168831168E-2</v>
      </c>
      <c r="Z3387" s="14">
        <v>0.32526881720430101</v>
      </c>
      <c r="AA3387" s="14">
        <v>0.49794238683127573</v>
      </c>
      <c r="AB3387" s="14">
        <v>0.48207171314741032</v>
      </c>
      <c r="AC3387" s="14">
        <v>0.99180327868852458</v>
      </c>
      <c r="AD3387" s="13">
        <v>0.11899999999999999</v>
      </c>
      <c r="AE3387" s="15">
        <v>0.46686111111111112</v>
      </c>
      <c r="AF3387" s="14">
        <v>6.3245553203367583E-2</v>
      </c>
      <c r="AG3387" s="14">
        <v>0.33678257080793234</v>
      </c>
      <c r="AH3387" s="15">
        <v>0.25259515570934254</v>
      </c>
      <c r="AI3387" s="5">
        <v>4.3384615384615381</v>
      </c>
      <c r="AJ3387" s="15">
        <v>20.333333333333336</v>
      </c>
      <c r="AK3387" s="15">
        <v>20.333333333333336</v>
      </c>
      <c r="AL3387" s="15" t="s">
        <v>7128</v>
      </c>
      <c r="AM3387" s="15" t="s">
        <v>7128</v>
      </c>
      <c r="AN3387" s="15">
        <v>0.48605577689243029</v>
      </c>
      <c r="AO3387" s="15">
        <v>0.13357664233576641</v>
      </c>
      <c r="AP3387" s="15">
        <v>2.5673758865248231</v>
      </c>
      <c r="AQ3387" s="15">
        <v>1.6995305164319248</v>
      </c>
      <c r="AR3387" s="15">
        <v>0.65166516651665152</v>
      </c>
      <c r="AS3387" s="15">
        <v>0.26423357664233571</v>
      </c>
      <c r="AT3387" s="14">
        <v>0</v>
      </c>
      <c r="AU3387" s="14">
        <v>0</v>
      </c>
      <c r="AV3387" s="12">
        <v>0.17199999999999999</v>
      </c>
      <c r="AW3387" s="12" t="s">
        <v>7128</v>
      </c>
      <c r="AX3387" s="12">
        <v>8.0199999999999994E-2</v>
      </c>
      <c r="AY3387" s="12" t="s">
        <v>7128</v>
      </c>
      <c r="AZ3387" s="14" t="s">
        <v>7128</v>
      </c>
      <c r="BA3387" s="14" t="s">
        <v>7128</v>
      </c>
      <c r="BB3387" s="14">
        <v>2.9605263157894735E-2</v>
      </c>
      <c r="BC3387" s="14">
        <v>0.12972144134934829</v>
      </c>
      <c r="BD3387" s="14">
        <v>6.5693430656934299E-3</v>
      </c>
      <c r="BE3387" s="14">
        <v>0.10291970802919706</v>
      </c>
      <c r="BF3387" s="14">
        <v>0.30769230769230771</v>
      </c>
      <c r="BG3387" s="14">
        <v>5.9299999999999999E-2</v>
      </c>
      <c r="BH3387" s="13">
        <v>1.7999999999999999E-2</v>
      </c>
      <c r="BI3387" s="13">
        <v>1.7999999999999999E-2</v>
      </c>
      <c r="BJ3387" s="13">
        <v>0.28199999999999997</v>
      </c>
      <c r="BK3387" s="13">
        <v>0.28199999999999997</v>
      </c>
      <c r="BL3387" s="13">
        <v>2.74</v>
      </c>
      <c r="BM3387" s="13">
        <v>2.74</v>
      </c>
      <c r="BN3387" s="13">
        <v>0.42599999999999999</v>
      </c>
      <c r="BO3387" s="13">
        <v>0.42599999999999999</v>
      </c>
      <c r="BP3387" s="13">
        <v>0.19523076923076921</v>
      </c>
      <c r="BQ3387" s="13">
        <v>0</v>
      </c>
      <c r="BR3387" s="13">
        <v>0</v>
      </c>
      <c r="BS3387" s="13">
        <v>-0.122</v>
      </c>
      <c r="BT3387" s="14">
        <v>-0.62490149724192279</v>
      </c>
      <c r="BU3387" s="13">
        <v>0.31723076923076921</v>
      </c>
      <c r="BV3387" s="13">
        <v>0.13999999999999999</v>
      </c>
      <c r="BW3387" s="13">
        <v>0.13999999999999999</v>
      </c>
      <c r="BX3387" s="13">
        <v>0.60799999999999998</v>
      </c>
      <c r="BY3387" s="13">
        <v>1.5050000000000001</v>
      </c>
      <c r="BZ3387" s="13">
        <v>0.753</v>
      </c>
      <c r="CA3387" s="13">
        <v>1.1110000000000002</v>
      </c>
      <c r="CB3387" s="13">
        <v>0</v>
      </c>
      <c r="CC3387" s="15">
        <v>0.14199999999999999</v>
      </c>
      <c r="CD3387" s="15">
        <v>0.221</v>
      </c>
      <c r="CE3387" s="15">
        <v>0.36</v>
      </c>
      <c r="CF3387" s="15" t="s">
        <v>7128</v>
      </c>
      <c r="CG3387" s="15" t="s">
        <v>7128</v>
      </c>
      <c r="CH3387" s="13" t="s">
        <v>7128</v>
      </c>
      <c r="CI3387" s="13" t="s">
        <v>7128</v>
      </c>
      <c r="CJ3387" s="13">
        <v>0</v>
      </c>
      <c r="CK3387" s="12">
        <f t="shared" si="104"/>
        <v>0</v>
      </c>
      <c r="CL3387" s="36">
        <f t="shared" si="105"/>
        <v>2.4662466246624661</v>
      </c>
      <c r="CM3387" s="13">
        <v>2.5999999999999999E-2</v>
      </c>
      <c r="CN3387" s="13">
        <v>8.0000000000000002E-3</v>
      </c>
      <c r="CO3387" s="13">
        <v>1.7999999999999999E-2</v>
      </c>
      <c r="CP3387" s="13">
        <v>0.36599999999999999</v>
      </c>
      <c r="CQ3387" s="13">
        <v>0.42599999999999999</v>
      </c>
      <c r="CR3387" s="13">
        <v>0.72399999999999998</v>
      </c>
      <c r="CS3387" s="13" t="s">
        <v>7128</v>
      </c>
      <c r="CT3387" s="13">
        <v>0</v>
      </c>
      <c r="CU3387" s="13">
        <v>0.28199999999999997</v>
      </c>
      <c r="CV3387" s="13">
        <v>1.1110000000000002</v>
      </c>
      <c r="CW3387" s="13">
        <v>0.42599999999999999</v>
      </c>
      <c r="CX3387" s="12">
        <v>2.9605263157894735E-2</v>
      </c>
      <c r="CY3387" s="12">
        <v>0.12972144134934829</v>
      </c>
      <c r="CZ3387" s="15">
        <v>1.6995305164319248</v>
      </c>
      <c r="DA3387" s="20"/>
      <c r="DB3387" s="20"/>
    </row>
    <row r="3388" spans="1:106">
      <c r="A3388" s="8" t="s">
        <v>1599</v>
      </c>
      <c r="B3388" s="8" t="s">
        <v>1600</v>
      </c>
      <c r="C3388" s="9" t="s">
        <v>7202</v>
      </c>
      <c r="D3388" s="9" t="s">
        <v>7126</v>
      </c>
      <c r="E3388" s="10" t="s">
        <v>7127</v>
      </c>
      <c r="F3388" s="10" t="s">
        <v>7126</v>
      </c>
      <c r="G3388" s="11">
        <v>1.1499999999999999</v>
      </c>
      <c r="H3388" s="11">
        <v>1.1499999999999999</v>
      </c>
      <c r="I3388" s="12">
        <v>9.0499999999999997E-2</v>
      </c>
      <c r="J3388" s="12">
        <v>0.160575</v>
      </c>
      <c r="K3388" s="12">
        <v>3.6999999999999998E-2</v>
      </c>
      <c r="L3388" s="12">
        <v>9.35E-2</v>
      </c>
      <c r="M3388" s="12">
        <v>6.1719349999999999E-2</v>
      </c>
      <c r="N3388" s="12">
        <v>0.160575</v>
      </c>
      <c r="O3388" s="12" t="s">
        <v>7128</v>
      </c>
      <c r="P3388" s="12" t="s">
        <v>7128</v>
      </c>
      <c r="Q3388" s="13">
        <v>160.80000000000001</v>
      </c>
      <c r="R3388" s="13">
        <v>0</v>
      </c>
      <c r="S3388" s="13">
        <v>0</v>
      </c>
      <c r="T3388" s="13">
        <v>0</v>
      </c>
      <c r="U3388" s="13">
        <v>160.80000000000001</v>
      </c>
      <c r="V3388" s="13">
        <v>0</v>
      </c>
      <c r="W3388" s="13">
        <v>160.80000000000001</v>
      </c>
      <c r="X3388" s="14">
        <v>0</v>
      </c>
      <c r="Y3388" s="15">
        <v>0.14705882352941177</v>
      </c>
      <c r="Z3388" s="14" t="s">
        <v>7128</v>
      </c>
      <c r="AA3388" s="14">
        <v>0</v>
      </c>
      <c r="AB3388" s="14" t="s">
        <v>7128</v>
      </c>
      <c r="AC3388" s="14">
        <v>0</v>
      </c>
      <c r="AD3388" s="13">
        <v>13.57</v>
      </c>
      <c r="AE3388" s="15">
        <v>0.98716666666666675</v>
      </c>
      <c r="AF3388" s="14">
        <v>4.4721359549995794E-2</v>
      </c>
      <c r="AG3388" s="14">
        <v>0.54336451853244883</v>
      </c>
      <c r="AH3388" s="15">
        <v>0.43906976744186055</v>
      </c>
      <c r="AI3388" s="5">
        <v>3.4751773049645385</v>
      </c>
      <c r="AJ3388" s="15">
        <v>13.512605042016807</v>
      </c>
      <c r="AK3388" s="15">
        <v>13.512605042016807</v>
      </c>
      <c r="AL3388" s="15">
        <v>15.815850815850817</v>
      </c>
      <c r="AM3388" s="15">
        <v>0.15182702294400907</v>
      </c>
      <c r="AN3388" s="15" t="s">
        <v>7128</v>
      </c>
      <c r="AO3388" s="15">
        <v>1.4684931506849317</v>
      </c>
      <c r="AP3388" s="15">
        <v>10.938775510204083</v>
      </c>
      <c r="AQ3388" s="15">
        <v>9.8048780487804894</v>
      </c>
      <c r="AR3388" s="15" t="s">
        <v>7128</v>
      </c>
      <c r="AS3388" s="15">
        <v>1.4684931506849317</v>
      </c>
      <c r="AT3388" s="14">
        <v>4.2857142857142858E-2</v>
      </c>
      <c r="AU3388" s="14">
        <v>3.1716417910447759E-3</v>
      </c>
      <c r="AV3388" s="12">
        <v>2.3969999999999998</v>
      </c>
      <c r="AW3388" s="12">
        <v>0.23600000000000002</v>
      </c>
      <c r="AX3388" s="12">
        <v>0.38100000000000001</v>
      </c>
      <c r="AY3388" s="12">
        <v>0.26100000000000001</v>
      </c>
      <c r="AZ3388" s="14">
        <v>0.89</v>
      </c>
      <c r="BA3388" s="14">
        <v>0.14899999999999999</v>
      </c>
      <c r="BB3388" s="14" t="s">
        <v>7128</v>
      </c>
      <c r="BC3388" s="14" t="s">
        <v>7128</v>
      </c>
      <c r="BD3388" s="14">
        <v>0.10867579908675799</v>
      </c>
      <c r="BE3388" s="14">
        <v>0.13424657534246576</v>
      </c>
      <c r="BF3388" s="14">
        <v>0.11333333333333334</v>
      </c>
      <c r="BG3388" s="14">
        <v>0.15740000000000001</v>
      </c>
      <c r="BH3388" s="13">
        <v>11.9</v>
      </c>
      <c r="BI3388" s="13">
        <v>11.9</v>
      </c>
      <c r="BJ3388" s="13">
        <v>14.7</v>
      </c>
      <c r="BK3388" s="13">
        <v>14.7</v>
      </c>
      <c r="BL3388" s="13">
        <v>109.5</v>
      </c>
      <c r="BM3388" s="13">
        <v>109.5</v>
      </c>
      <c r="BN3388" s="13">
        <v>16.399999999999999</v>
      </c>
      <c r="BO3388" s="13">
        <v>16.399999999999999</v>
      </c>
      <c r="BP3388" s="13">
        <v>13.034000000000001</v>
      </c>
      <c r="BQ3388" s="13">
        <v>-23.6</v>
      </c>
      <c r="BR3388" s="13">
        <v>7.4779999999999998</v>
      </c>
      <c r="BS3388" s="13">
        <v>1.69</v>
      </c>
      <c r="BT3388" s="14">
        <v>0.70339113088844551</v>
      </c>
      <c r="BU3388" s="13">
        <v>3.8660000000000014</v>
      </c>
      <c r="BV3388" s="13">
        <v>26.332000000000001</v>
      </c>
      <c r="BW3388" s="13">
        <v>2.7320000000000011</v>
      </c>
      <c r="BX3388" s="13">
        <v>0</v>
      </c>
      <c r="BY3388" s="13">
        <v>0</v>
      </c>
      <c r="BZ3388" s="13">
        <v>0</v>
      </c>
      <c r="CA3388" s="13">
        <v>0</v>
      </c>
      <c r="CB3388" s="13">
        <v>-0.51</v>
      </c>
      <c r="CC3388" s="15">
        <v>0.16200000000000001</v>
      </c>
      <c r="CD3388" s="15">
        <v>0.748</v>
      </c>
      <c r="CE3388" s="15">
        <v>0.36</v>
      </c>
      <c r="CF3388" s="15">
        <v>4.7651722138399082</v>
      </c>
      <c r="CG3388" s="15">
        <v>3.9336759908056473</v>
      </c>
      <c r="CH3388" s="13">
        <v>-1.9663333333333337</v>
      </c>
      <c r="CI3388" s="13">
        <v>0.37733333333333335</v>
      </c>
      <c r="CJ3388" s="13">
        <v>-0.51</v>
      </c>
      <c r="CK3388" s="12">
        <f t="shared" si="104"/>
        <v>1.9368069269330091E-2</v>
      </c>
      <c r="CL3388" s="36" t="str">
        <f t="shared" si="105"/>
        <v>NA</v>
      </c>
      <c r="CM3388" s="13">
        <v>13.5</v>
      </c>
      <c r="CN3388" s="13">
        <v>1.53</v>
      </c>
      <c r="CO3388" s="13">
        <v>11.9</v>
      </c>
      <c r="CP3388" s="13">
        <v>160.80000000000001</v>
      </c>
      <c r="CQ3388" s="13">
        <v>16.399999999999999</v>
      </c>
      <c r="CR3388" s="13">
        <v>160.80000000000001</v>
      </c>
      <c r="CS3388" s="13">
        <v>26.332000000000001</v>
      </c>
      <c r="CT3388" s="13">
        <v>0</v>
      </c>
      <c r="CU3388" s="13">
        <v>14.7</v>
      </c>
      <c r="CV3388" s="13">
        <v>0</v>
      </c>
      <c r="CW3388" s="13">
        <v>16.399999999999999</v>
      </c>
      <c r="CX3388" s="12" t="s">
        <v>7128</v>
      </c>
      <c r="CY3388" s="12" t="s">
        <v>7128</v>
      </c>
      <c r="CZ3388" s="15">
        <v>9.8048780487804894</v>
      </c>
      <c r="DA3388" s="20"/>
      <c r="DB3388" s="20"/>
    </row>
    <row r="3389" spans="1:106">
      <c r="A3389" s="8" t="s">
        <v>4537</v>
      </c>
      <c r="B3389" s="8" t="s">
        <v>4538</v>
      </c>
      <c r="C3389" s="9" t="s">
        <v>7191</v>
      </c>
      <c r="D3389" s="9" t="s">
        <v>7126</v>
      </c>
      <c r="E3389" s="10" t="s">
        <v>7127</v>
      </c>
      <c r="F3389" s="10" t="s">
        <v>7126</v>
      </c>
      <c r="G3389" s="11">
        <v>1.04</v>
      </c>
      <c r="H3389" s="11">
        <v>1.4653298153034302</v>
      </c>
      <c r="I3389" s="12">
        <v>9.0499999999999997E-2</v>
      </c>
      <c r="J3389" s="12">
        <v>0.18911234828496043</v>
      </c>
      <c r="K3389" s="12">
        <v>4.7E-2</v>
      </c>
      <c r="L3389" s="12">
        <v>0.10350000000000001</v>
      </c>
      <c r="M3389" s="12">
        <v>6.8320350000000002E-2</v>
      </c>
      <c r="N3389" s="12">
        <v>0.15405100046816481</v>
      </c>
      <c r="O3389" s="12">
        <v>-0.23164966171779625</v>
      </c>
      <c r="P3389" s="12">
        <v>-0.15502187425457256</v>
      </c>
      <c r="Q3389" s="13">
        <v>3.79</v>
      </c>
      <c r="R3389" s="13">
        <v>0</v>
      </c>
      <c r="S3389" s="13">
        <v>1.55</v>
      </c>
      <c r="T3389" s="13">
        <v>1.55</v>
      </c>
      <c r="U3389" s="13">
        <v>5.34</v>
      </c>
      <c r="V3389" s="13">
        <v>0</v>
      </c>
      <c r="W3389" s="13">
        <v>5.34</v>
      </c>
      <c r="X3389" s="14">
        <v>0</v>
      </c>
      <c r="Y3389" s="15">
        <v>6.3775510204081625E-3</v>
      </c>
      <c r="Z3389" s="14">
        <v>0.54964539007092195</v>
      </c>
      <c r="AA3389" s="14">
        <v>0.29026217228464424</v>
      </c>
      <c r="AB3389" s="14">
        <v>1.2204724409448819</v>
      </c>
      <c r="AC3389" s="14">
        <v>0.40897097625329815</v>
      </c>
      <c r="AD3389" s="13">
        <v>4.8000000000000001E-2</v>
      </c>
      <c r="AE3389" s="15">
        <v>-0.67102777777777778</v>
      </c>
      <c r="AF3389" s="14">
        <v>0.1</v>
      </c>
      <c r="AG3389" s="14" t="s">
        <v>7128</v>
      </c>
      <c r="AH3389" s="15">
        <v>0.39130434782608703</v>
      </c>
      <c r="AI3389" s="5" t="s">
        <v>7128</v>
      </c>
      <c r="AJ3389" s="15">
        <v>102.43243243243244</v>
      </c>
      <c r="AK3389" s="15" t="s">
        <v>7128</v>
      </c>
      <c r="AL3389" s="15" t="s">
        <v>7128</v>
      </c>
      <c r="AM3389" s="15" t="s">
        <v>7128</v>
      </c>
      <c r="AN3389" s="15">
        <v>2.984251968503937</v>
      </c>
      <c r="AO3389" s="15">
        <v>1.4633204633204635</v>
      </c>
      <c r="AP3389" s="15" t="s">
        <v>7128</v>
      </c>
      <c r="AQ3389" s="15">
        <v>14.052631578947368</v>
      </c>
      <c r="AR3389" s="15">
        <v>1.8936170212765955</v>
      </c>
      <c r="AS3389" s="15">
        <v>2.0617760617760617</v>
      </c>
      <c r="AT3389" s="14" t="s">
        <v>7128</v>
      </c>
      <c r="AU3389" s="14">
        <v>0</v>
      </c>
      <c r="AV3389" s="12" t="s">
        <v>7128</v>
      </c>
      <c r="AW3389" s="12" t="s">
        <v>7128</v>
      </c>
      <c r="AX3389" s="12">
        <v>1.3899999999999999E-2</v>
      </c>
      <c r="AY3389" s="12">
        <v>0.14199999999999999</v>
      </c>
      <c r="AZ3389" s="14" t="s">
        <v>7128</v>
      </c>
      <c r="BA3389" s="14" t="s">
        <v>7128</v>
      </c>
      <c r="BB3389" s="14">
        <v>-4.2537313432835823E-2</v>
      </c>
      <c r="BC3389" s="14">
        <v>-9.7087378640776706E-4</v>
      </c>
      <c r="BD3389" s="14">
        <v>-2.3651452282157676E-2</v>
      </c>
      <c r="BE3389" s="14">
        <v>-1.2448132780082987E-3</v>
      </c>
      <c r="BF3389" s="14">
        <v>0</v>
      </c>
      <c r="BG3389" s="14" t="s">
        <v>7128</v>
      </c>
      <c r="BH3389" s="13">
        <v>3.6999999999999998E-2</v>
      </c>
      <c r="BI3389" s="13">
        <v>-5.7000000000000002E-2</v>
      </c>
      <c r="BJ3389" s="13">
        <v>-3.0000000000000001E-3</v>
      </c>
      <c r="BK3389" s="13">
        <v>-3.0000000000000001E-3</v>
      </c>
      <c r="BL3389" s="13">
        <v>2.59</v>
      </c>
      <c r="BM3389" s="13">
        <v>2.41</v>
      </c>
      <c r="BN3389" s="13">
        <v>0.55000000000000004</v>
      </c>
      <c r="BO3389" s="13">
        <v>0.38</v>
      </c>
      <c r="BP3389" s="13">
        <v>-3.0000000000000001E-3</v>
      </c>
      <c r="BQ3389" s="13">
        <v>0</v>
      </c>
      <c r="BR3389" s="13">
        <v>0</v>
      </c>
      <c r="BS3389" s="13">
        <v>-0.12</v>
      </c>
      <c r="BT3389" s="14" t="s">
        <v>7128</v>
      </c>
      <c r="BU3389" s="13">
        <v>0.11699999999999999</v>
      </c>
      <c r="BV3389" s="13">
        <v>6.3E-2</v>
      </c>
      <c r="BW3389" s="13">
        <v>6.3E-2</v>
      </c>
      <c r="BX3389" s="13">
        <v>1.34</v>
      </c>
      <c r="BY3389" s="13">
        <v>3.09</v>
      </c>
      <c r="BZ3389" s="13">
        <v>1.27</v>
      </c>
      <c r="CA3389" s="13">
        <v>2.8200000000000003</v>
      </c>
      <c r="CB3389" s="13">
        <v>0</v>
      </c>
      <c r="CC3389" s="15">
        <v>-0.52900000000000003</v>
      </c>
      <c r="CD3389" s="15">
        <v>0.34200000000000003</v>
      </c>
      <c r="CE3389" s="15">
        <v>0.36</v>
      </c>
      <c r="CF3389" s="15" t="s">
        <v>7128</v>
      </c>
      <c r="CG3389" s="15" t="s">
        <v>7128</v>
      </c>
      <c r="CH3389" s="13" t="s">
        <v>7128</v>
      </c>
      <c r="CI3389" s="13" t="s">
        <v>7128</v>
      </c>
      <c r="CJ3389" s="13">
        <v>0</v>
      </c>
      <c r="CK3389" s="12">
        <f t="shared" si="104"/>
        <v>0</v>
      </c>
      <c r="CL3389" s="36">
        <f t="shared" si="105"/>
        <v>0.91843971631205656</v>
      </c>
      <c r="CM3389" s="13" t="s">
        <v>7128</v>
      </c>
      <c r="CN3389" s="13" t="s">
        <v>7128</v>
      </c>
      <c r="CO3389" s="13" t="s">
        <v>7128</v>
      </c>
      <c r="CP3389" s="13" t="s">
        <v>7128</v>
      </c>
      <c r="CQ3389" s="13">
        <v>0.38</v>
      </c>
      <c r="CR3389" s="13">
        <v>5.34</v>
      </c>
      <c r="CS3389" s="13" t="s">
        <v>7128</v>
      </c>
      <c r="CT3389" s="13">
        <v>0</v>
      </c>
      <c r="CU3389" s="13">
        <v>-3.0000000000000001E-3</v>
      </c>
      <c r="CV3389" s="13">
        <v>2.8200000000000003</v>
      </c>
      <c r="CW3389" s="13">
        <v>0.55000000000000004</v>
      </c>
      <c r="CX3389" s="12">
        <v>-4.2537313432835823E-2</v>
      </c>
      <c r="CY3389" s="12">
        <v>-9.7087378640776706E-4</v>
      </c>
      <c r="CZ3389" s="15">
        <v>9.7090909090909072</v>
      </c>
      <c r="DA3389" s="20"/>
      <c r="DB3389" s="20"/>
    </row>
    <row r="3390" spans="1:106">
      <c r="A3390" s="8" t="s">
        <v>2075</v>
      </c>
      <c r="B3390" s="8" t="s">
        <v>2076</v>
      </c>
      <c r="C3390" s="9" t="s">
        <v>7139</v>
      </c>
      <c r="D3390" s="9" t="s">
        <v>7126</v>
      </c>
      <c r="E3390" s="10" t="s">
        <v>7127</v>
      </c>
      <c r="F3390" s="10" t="s">
        <v>7126</v>
      </c>
      <c r="G3390" s="11">
        <v>0.59</v>
      </c>
      <c r="H3390" s="11">
        <v>0.5914595080030487</v>
      </c>
      <c r="I3390" s="12">
        <v>9.0499999999999997E-2</v>
      </c>
      <c r="J3390" s="12">
        <v>0.11002708547427591</v>
      </c>
      <c r="K3390" s="12">
        <v>4.1999999999999996E-2</v>
      </c>
      <c r="L3390" s="12">
        <v>9.8500000000000004E-2</v>
      </c>
      <c r="M3390" s="12">
        <v>6.5019850000000004E-2</v>
      </c>
      <c r="N3390" s="12">
        <v>0.10985866650496458</v>
      </c>
      <c r="O3390" s="12">
        <v>0.28668652954919827</v>
      </c>
      <c r="P3390" s="12">
        <v>0.35124796638310557</v>
      </c>
      <c r="Q3390" s="13">
        <v>20.5</v>
      </c>
      <c r="R3390" s="13">
        <v>0</v>
      </c>
      <c r="S3390" s="13">
        <v>7.6999999999999999E-2</v>
      </c>
      <c r="T3390" s="13">
        <v>7.6999999999999999E-2</v>
      </c>
      <c r="U3390" s="13">
        <v>20.577000000000002</v>
      </c>
      <c r="V3390" s="13">
        <v>0</v>
      </c>
      <c r="W3390" s="13">
        <v>20.577000000000002</v>
      </c>
      <c r="X3390" s="14">
        <v>0</v>
      </c>
      <c r="Y3390" s="15">
        <v>0.314207650273224</v>
      </c>
      <c r="Z3390" s="14">
        <v>1.3956860612651802E-2</v>
      </c>
      <c r="AA3390" s="14">
        <v>3.7420420858239778E-3</v>
      </c>
      <c r="AB3390" s="14">
        <v>1.4154411764705881E-2</v>
      </c>
      <c r="AC3390" s="14">
        <v>3.7560975609756096E-3</v>
      </c>
      <c r="AD3390" s="13">
        <v>1.1200000000000001</v>
      </c>
      <c r="AE3390" s="15">
        <v>1.8602222222222224</v>
      </c>
      <c r="AF3390" s="14">
        <v>0.13784048752090222</v>
      </c>
      <c r="AG3390" s="14">
        <v>0.6942807713552811</v>
      </c>
      <c r="AH3390" s="15">
        <v>0.50678051230537413</v>
      </c>
      <c r="AI3390" s="5">
        <v>380</v>
      </c>
      <c r="AJ3390" s="15">
        <v>10.406091370558375</v>
      </c>
      <c r="AK3390" s="15">
        <v>12.1301775147929</v>
      </c>
      <c r="AL3390" s="15">
        <v>9.1803278688524603</v>
      </c>
      <c r="AM3390" s="15">
        <v>0.37164612037708483</v>
      </c>
      <c r="AN3390" s="15">
        <v>3.7683823529411762</v>
      </c>
      <c r="AO3390" s="15">
        <v>0.30102790014684289</v>
      </c>
      <c r="AP3390" s="15">
        <v>6.7687500000000007</v>
      </c>
      <c r="AQ3390" s="15" t="s">
        <v>7128</v>
      </c>
      <c r="AR3390" s="15">
        <v>3.7297444263186517</v>
      </c>
      <c r="AS3390" s="15">
        <v>0.30215859030837011</v>
      </c>
      <c r="AT3390" s="14">
        <v>0</v>
      </c>
      <c r="AU3390" s="14">
        <v>0</v>
      </c>
      <c r="AV3390" s="12">
        <v>0.33500000000000002</v>
      </c>
      <c r="AW3390" s="12">
        <v>0.106</v>
      </c>
      <c r="AX3390" s="12">
        <v>0.19899999999999998</v>
      </c>
      <c r="AY3390" s="12">
        <v>0.245</v>
      </c>
      <c r="AZ3390" s="14">
        <v>0.28000000000000003</v>
      </c>
      <c r="BA3390" s="14">
        <v>0.121</v>
      </c>
      <c r="BB3390" s="14">
        <v>0.39671361502347419</v>
      </c>
      <c r="BC3390" s="14">
        <v>0.46110663288807013</v>
      </c>
      <c r="BD3390" s="14">
        <v>2.7659574468085105E-2</v>
      </c>
      <c r="BE3390" s="14">
        <v>4.9754500818330605E-2</v>
      </c>
      <c r="BF3390" s="14">
        <v>0.34140624999999997</v>
      </c>
      <c r="BG3390" s="14">
        <v>3.5499999999999998E-3</v>
      </c>
      <c r="BH3390" s="13">
        <v>1.97</v>
      </c>
      <c r="BI3390" s="13">
        <v>1.69</v>
      </c>
      <c r="BJ3390" s="13">
        <v>3.04</v>
      </c>
      <c r="BK3390" s="13">
        <v>3.04</v>
      </c>
      <c r="BL3390" s="13">
        <v>68.099999999999994</v>
      </c>
      <c r="BM3390" s="13">
        <v>61.1</v>
      </c>
      <c r="BN3390" s="13">
        <v>3.59</v>
      </c>
      <c r="BO3390" s="13">
        <v>0</v>
      </c>
      <c r="BP3390" s="13">
        <v>2.0021250000000004</v>
      </c>
      <c r="BQ3390" s="13">
        <v>0</v>
      </c>
      <c r="BR3390" s="13">
        <v>0</v>
      </c>
      <c r="BS3390" s="13">
        <v>0</v>
      </c>
      <c r="BT3390" s="14">
        <v>0</v>
      </c>
      <c r="BU3390" s="13">
        <v>2.0021250000000004</v>
      </c>
      <c r="BV3390" s="13">
        <v>1.69</v>
      </c>
      <c r="BW3390" s="13">
        <v>1.69</v>
      </c>
      <c r="BX3390" s="13">
        <v>4.26</v>
      </c>
      <c r="BY3390" s="13">
        <v>4.3419999999999996</v>
      </c>
      <c r="BZ3390" s="13">
        <v>5.44</v>
      </c>
      <c r="CA3390" s="13">
        <v>5.5170000000000003</v>
      </c>
      <c r="CB3390" s="13">
        <v>0</v>
      </c>
      <c r="CC3390" s="15">
        <v>0.63800000000000001</v>
      </c>
      <c r="CD3390" s="15">
        <v>0.73399999999999999</v>
      </c>
      <c r="CE3390" s="15">
        <v>0.36</v>
      </c>
      <c r="CF3390" s="15">
        <v>1.2097443779957062</v>
      </c>
      <c r="CG3390" s="15">
        <v>1.2186387275395107</v>
      </c>
      <c r="CH3390" s="13">
        <v>0.57300000000000006</v>
      </c>
      <c r="CI3390" s="13">
        <v>0.45949999999999996</v>
      </c>
      <c r="CJ3390" s="13">
        <v>0</v>
      </c>
      <c r="CK3390" s="12">
        <f t="shared" si="104"/>
        <v>0</v>
      </c>
      <c r="CL3390" s="36">
        <f t="shared" si="105"/>
        <v>12.343665035345294</v>
      </c>
      <c r="CM3390" s="13">
        <v>2.56</v>
      </c>
      <c r="CN3390" s="13">
        <v>0.874</v>
      </c>
      <c r="CO3390" s="13">
        <v>1.69</v>
      </c>
      <c r="CP3390" s="13">
        <v>20.5</v>
      </c>
      <c r="CQ3390" s="13" t="s">
        <v>7128</v>
      </c>
      <c r="CR3390" s="13" t="s">
        <v>7128</v>
      </c>
      <c r="CS3390" s="13" t="s">
        <v>7128</v>
      </c>
      <c r="CT3390" s="13">
        <v>0</v>
      </c>
      <c r="CU3390" s="13">
        <v>3.04</v>
      </c>
      <c r="CV3390" s="13">
        <v>5.5170000000000003</v>
      </c>
      <c r="CW3390" s="13">
        <v>3.59</v>
      </c>
      <c r="CX3390" s="12">
        <v>0.39671361502347419</v>
      </c>
      <c r="CY3390" s="12">
        <v>0.46110663288807013</v>
      </c>
      <c r="CZ3390" s="15">
        <v>5.731754874651811</v>
      </c>
      <c r="DA3390" s="20"/>
      <c r="DB3390" s="20"/>
    </row>
    <row r="3391" spans="1:106">
      <c r="A3391" s="8" t="s">
        <v>4129</v>
      </c>
      <c r="B3391" s="8" t="s">
        <v>4130</v>
      </c>
      <c r="C3391" s="9" t="s">
        <v>7161</v>
      </c>
      <c r="D3391" s="9" t="s">
        <v>7126</v>
      </c>
      <c r="E3391" s="10" t="s">
        <v>7127</v>
      </c>
      <c r="F3391" s="10" t="s">
        <v>7126</v>
      </c>
      <c r="G3391" s="11">
        <v>0.75</v>
      </c>
      <c r="H3391" s="11">
        <v>1.1720061728395059</v>
      </c>
      <c r="I3391" s="12">
        <v>9.0499999999999997E-2</v>
      </c>
      <c r="J3391" s="12">
        <v>0.16256655864197528</v>
      </c>
      <c r="K3391" s="12">
        <v>4.7E-2</v>
      </c>
      <c r="L3391" s="12">
        <v>0.10350000000000001</v>
      </c>
      <c r="M3391" s="12">
        <v>6.8320350000000002E-2</v>
      </c>
      <c r="N3391" s="12">
        <v>0.12114126610448019</v>
      </c>
      <c r="O3391" s="12">
        <v>-9.8638559392725811E-3</v>
      </c>
      <c r="P3391" s="12">
        <v>-8.8431294585174652E-3</v>
      </c>
      <c r="Q3391" s="13">
        <v>1.08</v>
      </c>
      <c r="R3391" s="13">
        <v>0</v>
      </c>
      <c r="S3391" s="13">
        <v>0.84699999999999998</v>
      </c>
      <c r="T3391" s="13">
        <v>0.84699999999999998</v>
      </c>
      <c r="U3391" s="13">
        <v>1.927</v>
      </c>
      <c r="V3391" s="13">
        <v>8.7999999999999995E-2</v>
      </c>
      <c r="W3391" s="13">
        <v>1.839</v>
      </c>
      <c r="X3391" s="14">
        <v>4.5666839647119872E-2</v>
      </c>
      <c r="Y3391" s="15">
        <v>5.7870370370370364E-2</v>
      </c>
      <c r="Z3391" s="14">
        <v>0.34613812832039231</v>
      </c>
      <c r="AA3391" s="14">
        <v>0.43954333160352876</v>
      </c>
      <c r="AB3391" s="14">
        <v>0.52937499999999993</v>
      </c>
      <c r="AC3391" s="14">
        <v>0.78425925925925921</v>
      </c>
      <c r="AD3391" s="13">
        <v>0.249</v>
      </c>
      <c r="AE3391" s="15">
        <v>0.85688888888888881</v>
      </c>
      <c r="AF3391" s="14" t="s">
        <v>7128</v>
      </c>
      <c r="AG3391" s="14" t="s">
        <v>7128</v>
      </c>
      <c r="AH3391" s="15">
        <v>0.46739130434782611</v>
      </c>
      <c r="AI3391" s="5">
        <v>4.8292682926829267</v>
      </c>
      <c r="AJ3391" s="15">
        <v>4.778761061946903</v>
      </c>
      <c r="AK3391" s="15">
        <v>4.778761061946903</v>
      </c>
      <c r="AL3391" s="15" t="s">
        <v>7128</v>
      </c>
      <c r="AM3391" s="15" t="s">
        <v>7128</v>
      </c>
      <c r="AN3391" s="15">
        <v>0.67500000000000004</v>
      </c>
      <c r="AO3391" s="15">
        <v>0.20970873786407768</v>
      </c>
      <c r="AP3391" s="15">
        <v>4.6439393939393936</v>
      </c>
      <c r="AQ3391" s="15">
        <v>4.1325842696629209</v>
      </c>
      <c r="AR3391" s="15">
        <v>0.77956761339550651</v>
      </c>
      <c r="AS3391" s="15">
        <v>0.35708737864077666</v>
      </c>
      <c r="AT3391" s="14">
        <v>0</v>
      </c>
      <c r="AU3391" s="14">
        <v>0</v>
      </c>
      <c r="AV3391" s="12">
        <v>0.28899999999999998</v>
      </c>
      <c r="AW3391" s="12">
        <v>0.317</v>
      </c>
      <c r="AX3391" s="12">
        <v>5.7000000000000002E-2</v>
      </c>
      <c r="AY3391" s="12">
        <v>0.127</v>
      </c>
      <c r="AZ3391" s="14" t="s">
        <v>7128</v>
      </c>
      <c r="BA3391" s="14" t="s">
        <v>7128</v>
      </c>
      <c r="BB3391" s="14">
        <v>0.1527027027027027</v>
      </c>
      <c r="BC3391" s="14">
        <v>0.11229813664596272</v>
      </c>
      <c r="BD3391" s="14">
        <v>4.3883495145631064E-2</v>
      </c>
      <c r="BE3391" s="14">
        <v>7.6893203883495145E-2</v>
      </c>
      <c r="BF3391" s="14">
        <v>0.28253968253968254</v>
      </c>
      <c r="BG3391" s="14" t="s">
        <v>7128</v>
      </c>
      <c r="BH3391" s="13">
        <v>0.22600000000000001</v>
      </c>
      <c r="BI3391" s="13">
        <v>0.22600000000000001</v>
      </c>
      <c r="BJ3391" s="13">
        <v>0.39600000000000002</v>
      </c>
      <c r="BK3391" s="13">
        <v>0.39600000000000002</v>
      </c>
      <c r="BL3391" s="13">
        <v>5.15</v>
      </c>
      <c r="BM3391" s="13">
        <v>5.15</v>
      </c>
      <c r="BN3391" s="13">
        <v>0.44500000000000001</v>
      </c>
      <c r="BO3391" s="13">
        <v>0.44500000000000001</v>
      </c>
      <c r="BP3391" s="13">
        <v>0.28411428571428571</v>
      </c>
      <c r="BQ3391" s="13">
        <v>0</v>
      </c>
      <c r="BR3391" s="13">
        <v>0</v>
      </c>
      <c r="BS3391" s="13">
        <v>-4.7E-2</v>
      </c>
      <c r="BT3391" s="14">
        <v>-0.16542638777152052</v>
      </c>
      <c r="BU3391" s="13">
        <v>0.33111428571428569</v>
      </c>
      <c r="BV3391" s="13">
        <v>0.27300000000000002</v>
      </c>
      <c r="BW3391" s="13">
        <v>0.27300000000000002</v>
      </c>
      <c r="BX3391" s="13">
        <v>1.48</v>
      </c>
      <c r="BY3391" s="13">
        <v>2.5300000000000002</v>
      </c>
      <c r="BZ3391" s="13">
        <v>1.6</v>
      </c>
      <c r="CA3391" s="13">
        <v>2.359</v>
      </c>
      <c r="CB3391" s="13">
        <v>0</v>
      </c>
      <c r="CC3391" s="15">
        <v>-0.106</v>
      </c>
      <c r="CD3391" s="15">
        <v>1.1499999999999999</v>
      </c>
      <c r="CE3391" s="15">
        <v>0.36</v>
      </c>
      <c r="CF3391" s="15">
        <v>0.35594708140293352</v>
      </c>
      <c r="CG3391" s="15">
        <v>0.74602849729093546</v>
      </c>
      <c r="CH3391" s="13">
        <v>0.21375</v>
      </c>
      <c r="CI3391" s="13">
        <v>9.0625000000000011E-2</v>
      </c>
      <c r="CJ3391" s="13">
        <v>0</v>
      </c>
      <c r="CK3391" s="12">
        <f t="shared" si="104"/>
        <v>0</v>
      </c>
      <c r="CL3391" s="36">
        <f t="shared" si="105"/>
        <v>2.1831284442560408</v>
      </c>
      <c r="CM3391" s="13">
        <v>0.315</v>
      </c>
      <c r="CN3391" s="13">
        <v>8.8999999999999996E-2</v>
      </c>
      <c r="CO3391" s="13">
        <v>0.22600000000000001</v>
      </c>
      <c r="CP3391" s="13">
        <v>1.08</v>
      </c>
      <c r="CQ3391" s="13">
        <v>0.44500000000000001</v>
      </c>
      <c r="CR3391" s="13">
        <v>1.839</v>
      </c>
      <c r="CS3391" s="13" t="s">
        <v>7128</v>
      </c>
      <c r="CT3391" s="13">
        <v>0</v>
      </c>
      <c r="CU3391" s="13">
        <v>0.39600000000000002</v>
      </c>
      <c r="CV3391" s="13">
        <v>2.359</v>
      </c>
      <c r="CW3391" s="13">
        <v>0.44500000000000001</v>
      </c>
      <c r="CX3391" s="12">
        <v>0.1527027027027027</v>
      </c>
      <c r="CY3391" s="12">
        <v>0.11229813664596272</v>
      </c>
      <c r="CZ3391" s="15">
        <v>4.1325842696629209</v>
      </c>
      <c r="DA3391" s="20"/>
      <c r="DB3391" s="20"/>
    </row>
    <row r="3392" spans="1:106">
      <c r="A3392" s="8" t="s">
        <v>1287</v>
      </c>
      <c r="B3392" s="8" t="s">
        <v>1288</v>
      </c>
      <c r="C3392" s="9" t="s">
        <v>7141</v>
      </c>
      <c r="D3392" s="9" t="s">
        <v>7126</v>
      </c>
      <c r="E3392" s="10" t="s">
        <v>7127</v>
      </c>
      <c r="F3392" s="10" t="s">
        <v>7126</v>
      </c>
      <c r="G3392" s="11">
        <v>0.73</v>
      </c>
      <c r="H3392" s="11">
        <v>0.74199331713025463</v>
      </c>
      <c r="I3392" s="12">
        <v>9.0499999999999997E-2</v>
      </c>
      <c r="J3392" s="12">
        <v>0.12365039520028803</v>
      </c>
      <c r="K3392" s="12">
        <v>3.6999999999999998E-2</v>
      </c>
      <c r="L3392" s="12">
        <v>9.35E-2</v>
      </c>
      <c r="M3392" s="12">
        <v>6.1719349999999999E-2</v>
      </c>
      <c r="N3392" s="12">
        <v>0.12225431472829336</v>
      </c>
      <c r="O3392" s="12">
        <v>3.2534091172877588E-2</v>
      </c>
      <c r="P3392" s="12">
        <v>-1.1930408539523318E-3</v>
      </c>
      <c r="Q3392" s="13">
        <v>211.6</v>
      </c>
      <c r="R3392" s="13">
        <v>0</v>
      </c>
      <c r="S3392" s="13">
        <v>4.88</v>
      </c>
      <c r="T3392" s="13">
        <v>4.88</v>
      </c>
      <c r="U3392" s="13">
        <v>216.48</v>
      </c>
      <c r="V3392" s="13">
        <v>0</v>
      </c>
      <c r="W3392" s="13">
        <v>216.48</v>
      </c>
      <c r="X3392" s="14">
        <v>0</v>
      </c>
      <c r="Y3392" s="15">
        <v>0.21585279547062985</v>
      </c>
      <c r="Z3392" s="14">
        <v>9.2284417549167927E-2</v>
      </c>
      <c r="AA3392" s="14">
        <v>2.2542498152254252E-2</v>
      </c>
      <c r="AB3392" s="14">
        <v>0.10166666666666667</v>
      </c>
      <c r="AC3392" s="14">
        <v>2.3062381852551984E-2</v>
      </c>
      <c r="AD3392" s="13">
        <v>1.5</v>
      </c>
      <c r="AE3392" s="15">
        <v>2.6219722222222228</v>
      </c>
      <c r="AF3392" s="14">
        <v>0.23664319132398465</v>
      </c>
      <c r="AG3392" s="14">
        <v>0.50899414991024905</v>
      </c>
      <c r="AH3392" s="15">
        <v>0.18823529411764711</v>
      </c>
      <c r="AI3392" s="5">
        <v>76.865671641791039</v>
      </c>
      <c r="AJ3392" s="15">
        <v>28.402684563758388</v>
      </c>
      <c r="AK3392" s="15">
        <v>28.402684563758388</v>
      </c>
      <c r="AL3392" s="15" t="s">
        <v>7128</v>
      </c>
      <c r="AM3392" s="15" t="s">
        <v>7128</v>
      </c>
      <c r="AN3392" s="15">
        <v>4.4083333333333332</v>
      </c>
      <c r="AO3392" s="15">
        <v>1.2625298329355608</v>
      </c>
      <c r="AP3392" s="15">
        <v>21.017475728155336</v>
      </c>
      <c r="AQ3392" s="15">
        <v>16.652307692307691</v>
      </c>
      <c r="AR3392" s="15">
        <v>4.0937972768532527</v>
      </c>
      <c r="AS3392" s="15">
        <v>1.2916467780429595</v>
      </c>
      <c r="AT3392" s="14">
        <v>0.51275167785234899</v>
      </c>
      <c r="AU3392" s="14">
        <v>1.8052930056710773E-2</v>
      </c>
      <c r="AV3392" s="12">
        <v>-0.11699999999999999</v>
      </c>
      <c r="AW3392" s="12">
        <v>-7.5300000000000002E-3</v>
      </c>
      <c r="AX3392" s="12">
        <v>6.7900000000000002E-2</v>
      </c>
      <c r="AY3392" s="12">
        <v>0.10199999999999999</v>
      </c>
      <c r="AZ3392" s="14" t="s">
        <v>7128</v>
      </c>
      <c r="BA3392" s="14">
        <v>0.152</v>
      </c>
      <c r="BB3392" s="14">
        <v>0.15618448637316562</v>
      </c>
      <c r="BC3392" s="14">
        <v>0.12106127387434103</v>
      </c>
      <c r="BD3392" s="14">
        <v>4.4451073985680191E-2</v>
      </c>
      <c r="BE3392" s="14">
        <v>6.1455847255369934E-2</v>
      </c>
      <c r="BF3392" s="14">
        <v>0.28761904761904761</v>
      </c>
      <c r="BG3392" s="14">
        <v>0.3337</v>
      </c>
      <c r="BH3392" s="13">
        <v>7.45</v>
      </c>
      <c r="BI3392" s="13">
        <v>7.45</v>
      </c>
      <c r="BJ3392" s="13">
        <v>10.3</v>
      </c>
      <c r="BK3392" s="13">
        <v>10.3</v>
      </c>
      <c r="BL3392" s="13">
        <v>167.6</v>
      </c>
      <c r="BM3392" s="13">
        <v>167.6</v>
      </c>
      <c r="BN3392" s="13">
        <v>13</v>
      </c>
      <c r="BO3392" s="13">
        <v>13</v>
      </c>
      <c r="BP3392" s="13">
        <v>7.3375238095238098</v>
      </c>
      <c r="BQ3392" s="13">
        <v>-2.39</v>
      </c>
      <c r="BR3392" s="13">
        <v>6.93</v>
      </c>
      <c r="BS3392" s="13">
        <v>-1.0699999999999998</v>
      </c>
      <c r="BT3392" s="14">
        <v>0.79863454649291299</v>
      </c>
      <c r="BU3392" s="13">
        <v>1.4775238095238095</v>
      </c>
      <c r="BV3392" s="13">
        <v>3.98</v>
      </c>
      <c r="BW3392" s="13">
        <v>1.5899999999999999</v>
      </c>
      <c r="BX3392" s="13">
        <v>47.7</v>
      </c>
      <c r="BY3392" s="13">
        <v>60.61</v>
      </c>
      <c r="BZ3392" s="13">
        <v>48</v>
      </c>
      <c r="CA3392" s="13">
        <v>52.88</v>
      </c>
      <c r="CB3392" s="13">
        <v>-3.82</v>
      </c>
      <c r="CC3392" s="15">
        <v>0.80300000000000005</v>
      </c>
      <c r="CD3392" s="15">
        <v>1.23</v>
      </c>
      <c r="CE3392" s="15">
        <v>0.36</v>
      </c>
      <c r="CF3392" s="15" t="s">
        <v>7128</v>
      </c>
      <c r="CG3392" s="15" t="s">
        <v>7128</v>
      </c>
      <c r="CH3392" s="13" t="s">
        <v>7128</v>
      </c>
      <c r="CI3392" s="13" t="s">
        <v>7128</v>
      </c>
      <c r="CJ3392" s="13">
        <v>-3.82</v>
      </c>
      <c r="CK3392" s="12">
        <f t="shared" si="104"/>
        <v>0.95979899497487431</v>
      </c>
      <c r="CL3392" s="36">
        <f t="shared" si="105"/>
        <v>3.1694402420574885</v>
      </c>
      <c r="CM3392" s="13">
        <v>10.5</v>
      </c>
      <c r="CN3392" s="13">
        <v>3.02</v>
      </c>
      <c r="CO3392" s="13">
        <v>7.45</v>
      </c>
      <c r="CP3392" s="13">
        <v>211.6</v>
      </c>
      <c r="CQ3392" s="13">
        <v>13</v>
      </c>
      <c r="CR3392" s="13">
        <v>216.48</v>
      </c>
      <c r="CS3392" s="13">
        <v>3.98</v>
      </c>
      <c r="CT3392" s="13">
        <v>1.1435999999999997</v>
      </c>
      <c r="CU3392" s="13">
        <v>10.18</v>
      </c>
      <c r="CV3392" s="13">
        <v>54.023600000000002</v>
      </c>
      <c r="CW3392" s="13">
        <v>13.327999999999999</v>
      </c>
      <c r="CX3392" s="12">
        <v>0.15007083834934362</v>
      </c>
      <c r="CY3392" s="12">
        <v>0.11743506605668487</v>
      </c>
      <c r="CZ3392" s="15">
        <v>16.24249699879952</v>
      </c>
      <c r="DA3392" s="20"/>
      <c r="DB3392" s="20"/>
    </row>
    <row r="3393" spans="1:106">
      <c r="A3393" s="8" t="s">
        <v>3305</v>
      </c>
      <c r="B3393" s="8" t="s">
        <v>3306</v>
      </c>
      <c r="C3393" s="9" t="s">
        <v>7141</v>
      </c>
      <c r="D3393" s="9" t="s">
        <v>7126</v>
      </c>
      <c r="E3393" s="10" t="s">
        <v>7127</v>
      </c>
      <c r="F3393" s="10" t="s">
        <v>7126</v>
      </c>
      <c r="G3393" s="11">
        <v>0.73</v>
      </c>
      <c r="H3393" s="11">
        <v>1.0804936716243803</v>
      </c>
      <c r="I3393" s="12">
        <v>9.0499999999999997E-2</v>
      </c>
      <c r="J3393" s="12">
        <v>0.1542846772820064</v>
      </c>
      <c r="K3393" s="12">
        <v>4.1999999999999996E-2</v>
      </c>
      <c r="L3393" s="12">
        <v>9.8500000000000004E-2</v>
      </c>
      <c r="M3393" s="12">
        <v>6.5019850000000004E-2</v>
      </c>
      <c r="N3393" s="12">
        <v>0.1174600226852518</v>
      </c>
      <c r="O3393" s="12">
        <v>-1.6088390809857855E-2</v>
      </c>
      <c r="P3393" s="12">
        <v>-4.6158554823094597E-2</v>
      </c>
      <c r="Q3393" s="13">
        <v>2.25</v>
      </c>
      <c r="R3393" s="13">
        <v>0</v>
      </c>
      <c r="S3393" s="13">
        <v>1.58</v>
      </c>
      <c r="T3393" s="13">
        <v>1.58</v>
      </c>
      <c r="U3393" s="13">
        <v>3.83</v>
      </c>
      <c r="V3393" s="13">
        <v>1.2999999999999999E-2</v>
      </c>
      <c r="W3393" s="13">
        <v>3.8170000000000002</v>
      </c>
      <c r="X3393" s="14">
        <v>3.3942558746736292E-3</v>
      </c>
      <c r="Y3393" s="15">
        <v>0.51107325383304936</v>
      </c>
      <c r="Z3393" s="14">
        <v>0.27622377622377625</v>
      </c>
      <c r="AA3393" s="14">
        <v>0.41253263707571802</v>
      </c>
      <c r="AB3393" s="14">
        <v>0.38164251207729472</v>
      </c>
      <c r="AC3393" s="14">
        <v>0.7022222222222223</v>
      </c>
      <c r="AD3393" s="13">
        <v>0.38300000000000001</v>
      </c>
      <c r="AE3393" s="15">
        <v>0.39400000000000007</v>
      </c>
      <c r="AF3393" s="14">
        <v>3.1622776601683791E-2</v>
      </c>
      <c r="AG3393" s="14">
        <v>0.75420322195015854</v>
      </c>
      <c r="AH3393" s="15">
        <v>0.39189189189189189</v>
      </c>
      <c r="AI3393" s="5">
        <v>4.6742857142857144</v>
      </c>
      <c r="AJ3393" s="15">
        <v>4.318618042226487</v>
      </c>
      <c r="AK3393" s="15">
        <v>4.318618042226487</v>
      </c>
      <c r="AL3393" s="15" t="s">
        <v>7128</v>
      </c>
      <c r="AM3393" s="15" t="s">
        <v>7128</v>
      </c>
      <c r="AN3393" s="15">
        <v>0.5434782608695653</v>
      </c>
      <c r="AO3393" s="15">
        <v>0.1490066225165563</v>
      </c>
      <c r="AP3393" s="15">
        <v>4.6662591687041566</v>
      </c>
      <c r="AQ3393" s="15">
        <v>3.1545454545454548</v>
      </c>
      <c r="AR3393" s="15">
        <v>0.66882775538811989</v>
      </c>
      <c r="AS3393" s="15">
        <v>0.2527814569536424</v>
      </c>
      <c r="AT3393" s="14">
        <v>0</v>
      </c>
      <c r="AU3393" s="14">
        <v>0</v>
      </c>
      <c r="AV3393" s="12">
        <v>0.11599999999999999</v>
      </c>
      <c r="AW3393" s="12">
        <v>0.27500000000000002</v>
      </c>
      <c r="AX3393" s="12">
        <v>-2.69E-2</v>
      </c>
      <c r="AY3393" s="12">
        <v>0.11900000000000001</v>
      </c>
      <c r="AZ3393" s="14" t="s">
        <v>7128</v>
      </c>
      <c r="BA3393" s="14" t="s">
        <v>7128</v>
      </c>
      <c r="BB3393" s="14">
        <v>0.13819628647214854</v>
      </c>
      <c r="BC3393" s="14">
        <v>7.13014678621572E-2</v>
      </c>
      <c r="BD3393" s="14">
        <v>3.4503311258278151E-2</v>
      </c>
      <c r="BE3393" s="14">
        <v>5.4172185430463572E-2</v>
      </c>
      <c r="BF3393" s="14">
        <v>0.31627296587926507</v>
      </c>
      <c r="BG3393" s="14">
        <v>4.0899999999999999E-2</v>
      </c>
      <c r="BH3393" s="13">
        <v>0.52100000000000002</v>
      </c>
      <c r="BI3393" s="13">
        <v>0.52100000000000002</v>
      </c>
      <c r="BJ3393" s="13">
        <v>0.81799999999999995</v>
      </c>
      <c r="BK3393" s="13">
        <v>0.81799999999999995</v>
      </c>
      <c r="BL3393" s="13">
        <v>15.1</v>
      </c>
      <c r="BM3393" s="13">
        <v>15.1</v>
      </c>
      <c r="BN3393" s="13">
        <v>1.21</v>
      </c>
      <c r="BO3393" s="13">
        <v>1.21</v>
      </c>
      <c r="BP3393" s="13">
        <v>0.55928871391076107</v>
      </c>
      <c r="BQ3393" s="13">
        <v>0</v>
      </c>
      <c r="BR3393" s="13">
        <v>0</v>
      </c>
      <c r="BS3393" s="13">
        <v>-0.41799999999999998</v>
      </c>
      <c r="BT3393" s="14">
        <v>-0.74737785620093022</v>
      </c>
      <c r="BU3393" s="13">
        <v>0.97728871391076111</v>
      </c>
      <c r="BV3393" s="13">
        <v>0.93900000000000006</v>
      </c>
      <c r="BW3393" s="13">
        <v>0.93900000000000006</v>
      </c>
      <c r="BX3393" s="13">
        <v>3.77</v>
      </c>
      <c r="BY3393" s="13">
        <v>7.8440000000000003</v>
      </c>
      <c r="BZ3393" s="13">
        <v>4.1399999999999997</v>
      </c>
      <c r="CA3393" s="13">
        <v>5.7069999999999999</v>
      </c>
      <c r="CB3393" s="13">
        <v>0</v>
      </c>
      <c r="CC3393" s="15">
        <v>0.159</v>
      </c>
      <c r="CD3393" s="15">
        <v>0.107</v>
      </c>
      <c r="CE3393" s="15">
        <v>0.36</v>
      </c>
      <c r="CF3393" s="15">
        <v>0.42785211821757979</v>
      </c>
      <c r="CG3393" s="15">
        <v>0.53800565579708293</v>
      </c>
      <c r="CH3393" s="13">
        <v>0.65969999999999995</v>
      </c>
      <c r="CI3393" s="13">
        <v>0.27010000000000001</v>
      </c>
      <c r="CJ3393" s="13">
        <v>0</v>
      </c>
      <c r="CK3393" s="12">
        <f t="shared" si="104"/>
        <v>0</v>
      </c>
      <c r="CL3393" s="36">
        <f t="shared" si="105"/>
        <v>2.6458734886980899</v>
      </c>
      <c r="CM3393" s="13">
        <v>0.76200000000000001</v>
      </c>
      <c r="CN3393" s="13">
        <v>0.24099999999999999</v>
      </c>
      <c r="CO3393" s="13">
        <v>0.52100000000000002</v>
      </c>
      <c r="CP3393" s="13">
        <v>2.25</v>
      </c>
      <c r="CQ3393" s="13">
        <v>1.21</v>
      </c>
      <c r="CR3393" s="13">
        <v>3.8170000000000002</v>
      </c>
      <c r="CS3393" s="13" t="s">
        <v>7128</v>
      </c>
      <c r="CT3393" s="13">
        <v>0</v>
      </c>
      <c r="CU3393" s="13">
        <v>0.81799999999999995</v>
      </c>
      <c r="CV3393" s="13">
        <v>5.7069999999999999</v>
      </c>
      <c r="CW3393" s="13">
        <v>1.21</v>
      </c>
      <c r="CX3393" s="12">
        <v>0.13819628647214854</v>
      </c>
      <c r="CY3393" s="12">
        <v>7.13014678621572E-2</v>
      </c>
      <c r="CZ3393" s="15">
        <v>3.1545454545454548</v>
      </c>
      <c r="DA3393" s="20"/>
      <c r="DB3393" s="20"/>
    </row>
    <row r="3394" spans="1:106">
      <c r="A3394" s="8" t="s">
        <v>3777</v>
      </c>
      <c r="B3394" s="8" t="s">
        <v>3778</v>
      </c>
      <c r="C3394" s="9" t="s">
        <v>7155</v>
      </c>
      <c r="D3394" s="9" t="s">
        <v>7126</v>
      </c>
      <c r="E3394" s="10" t="s">
        <v>7127</v>
      </c>
      <c r="F3394" s="10" t="s">
        <v>7126</v>
      </c>
      <c r="G3394" s="11">
        <v>0.92</v>
      </c>
      <c r="H3394" s="11">
        <v>0.92</v>
      </c>
      <c r="I3394" s="12">
        <v>9.0499999999999997E-2</v>
      </c>
      <c r="J3394" s="12">
        <v>0.13976</v>
      </c>
      <c r="K3394" s="12">
        <v>4.1999999999999996E-2</v>
      </c>
      <c r="L3394" s="12">
        <v>9.8500000000000004E-2</v>
      </c>
      <c r="M3394" s="12">
        <v>6.5019850000000004E-2</v>
      </c>
      <c r="N3394" s="12">
        <v>0.13976</v>
      </c>
      <c r="O3394" s="12">
        <v>-8.4257607655502387E-2</v>
      </c>
      <c r="P3394" s="12">
        <v>-8.2297406818141183E-2</v>
      </c>
      <c r="Q3394" s="13">
        <v>2.46</v>
      </c>
      <c r="R3394" s="13">
        <v>0</v>
      </c>
      <c r="S3394" s="13">
        <v>0</v>
      </c>
      <c r="T3394" s="13">
        <v>0</v>
      </c>
      <c r="U3394" s="13">
        <v>2.46</v>
      </c>
      <c r="V3394" s="13">
        <v>0</v>
      </c>
      <c r="W3394" s="13">
        <v>2.46</v>
      </c>
      <c r="X3394" s="14">
        <v>0</v>
      </c>
      <c r="Y3394" s="15">
        <v>0.41133455210237663</v>
      </c>
      <c r="Z3394" s="14" t="s">
        <v>7128</v>
      </c>
      <c r="AA3394" s="14">
        <v>0</v>
      </c>
      <c r="AB3394" s="14" t="s">
        <v>7128</v>
      </c>
      <c r="AC3394" s="14">
        <v>0</v>
      </c>
      <c r="AD3394" s="13">
        <v>0.44900000000000001</v>
      </c>
      <c r="AE3394" s="15">
        <v>1.3110833333333334</v>
      </c>
      <c r="AF3394" s="14">
        <v>8.9442719099991588E-2</v>
      </c>
      <c r="AG3394" s="14">
        <v>0.73454833060868086</v>
      </c>
      <c r="AH3394" s="15">
        <v>0.48659793814432989</v>
      </c>
      <c r="AI3394" s="5">
        <v>2.6330275229357798</v>
      </c>
      <c r="AJ3394" s="15">
        <v>21.206896551724135</v>
      </c>
      <c r="AK3394" s="15">
        <v>21.206896551724135</v>
      </c>
      <c r="AL3394" s="15" t="s">
        <v>7128</v>
      </c>
      <c r="AM3394" s="15" t="s">
        <v>7128</v>
      </c>
      <c r="AN3394" s="15" t="s">
        <v>7128</v>
      </c>
      <c r="AO3394" s="15">
        <v>0.29320619785458879</v>
      </c>
      <c r="AP3394" s="15">
        <v>8.5714285714285712</v>
      </c>
      <c r="AQ3394" s="15">
        <v>6.7582417582417582</v>
      </c>
      <c r="AR3394" s="15" t="s">
        <v>7128</v>
      </c>
      <c r="AS3394" s="15">
        <v>0.29320619785458879</v>
      </c>
      <c r="AT3394" s="14">
        <v>0.61301724137931024</v>
      </c>
      <c r="AU3394" s="14">
        <v>2.8906504065040649E-2</v>
      </c>
      <c r="AV3394" s="12">
        <v>0.128</v>
      </c>
      <c r="AW3394" s="12">
        <v>5.28E-2</v>
      </c>
      <c r="AX3394" s="12">
        <v>0.21899999999999997</v>
      </c>
      <c r="AY3394" s="12">
        <v>0.14599999999999999</v>
      </c>
      <c r="AZ3394" s="14" t="s">
        <v>7128</v>
      </c>
      <c r="BA3394" s="14" t="s">
        <v>7128</v>
      </c>
      <c r="BB3394" s="14">
        <v>5.5502392344497616E-2</v>
      </c>
      <c r="BC3394" s="14">
        <v>5.7462593181858819E-2</v>
      </c>
      <c r="BD3394" s="14">
        <v>1.3825983313468414E-2</v>
      </c>
      <c r="BE3394" s="14">
        <v>3.420738974970202E-2</v>
      </c>
      <c r="BF3394" s="14">
        <v>0.33727810650887574</v>
      </c>
      <c r="BG3394" s="14" t="s">
        <v>7128</v>
      </c>
      <c r="BH3394" s="13">
        <v>0.11600000000000001</v>
      </c>
      <c r="BI3394" s="13">
        <v>0.11600000000000001</v>
      </c>
      <c r="BJ3394" s="13">
        <v>0.28699999999999998</v>
      </c>
      <c r="BK3394" s="13">
        <v>0.28699999999999998</v>
      </c>
      <c r="BL3394" s="13">
        <v>8.39</v>
      </c>
      <c r="BM3394" s="13">
        <v>8.39</v>
      </c>
      <c r="BN3394" s="13">
        <v>0.36399999999999999</v>
      </c>
      <c r="BO3394" s="13">
        <v>0.36399999999999999</v>
      </c>
      <c r="BP3394" s="13">
        <v>0.19020118343195266</v>
      </c>
      <c r="BQ3394" s="13">
        <v>0</v>
      </c>
      <c r="BR3394" s="13">
        <v>0</v>
      </c>
      <c r="BS3394" s="13">
        <v>-0.115</v>
      </c>
      <c r="BT3394" s="14">
        <v>-0.60462294673967154</v>
      </c>
      <c r="BU3394" s="13">
        <v>0.30520118343195268</v>
      </c>
      <c r="BV3394" s="13">
        <v>0.23100000000000001</v>
      </c>
      <c r="BW3394" s="13">
        <v>0.23100000000000001</v>
      </c>
      <c r="BX3394" s="13">
        <v>2.09</v>
      </c>
      <c r="BY3394" s="13">
        <v>3.3099999999999996</v>
      </c>
      <c r="BZ3394" s="13">
        <v>0</v>
      </c>
      <c r="CA3394" s="13">
        <v>0</v>
      </c>
      <c r="CB3394" s="13">
        <v>-7.1109999999999993E-2</v>
      </c>
      <c r="CC3394" s="15">
        <v>0.438</v>
      </c>
      <c r="CD3394" s="15">
        <v>0.54100000000000004</v>
      </c>
      <c r="CE3394" s="15">
        <v>0.36</v>
      </c>
      <c r="CF3394" s="15">
        <v>0.79540302284808329</v>
      </c>
      <c r="CG3394" s="15">
        <v>1.2036784615924665</v>
      </c>
      <c r="CH3394" s="13">
        <v>0.24028571428571427</v>
      </c>
      <c r="CI3394" s="13">
        <v>8.0142857142857141E-2</v>
      </c>
      <c r="CJ3394" s="13">
        <v>-7.1109999999999993E-2</v>
      </c>
      <c r="CK3394" s="12">
        <f t="shared" si="104"/>
        <v>0.3078354978354978</v>
      </c>
      <c r="CL3394" s="36" t="str">
        <f t="shared" si="105"/>
        <v>NA</v>
      </c>
      <c r="CM3394" s="13">
        <v>0.16900000000000001</v>
      </c>
      <c r="CN3394" s="13">
        <v>5.7000000000000002E-2</v>
      </c>
      <c r="CO3394" s="13">
        <v>0.11600000000000001</v>
      </c>
      <c r="CP3394" s="13">
        <v>2.46</v>
      </c>
      <c r="CQ3394" s="13">
        <v>0.36399999999999999</v>
      </c>
      <c r="CR3394" s="13">
        <v>2.46</v>
      </c>
      <c r="CS3394" s="13">
        <v>0.23100000000000001</v>
      </c>
      <c r="CT3394" s="13">
        <v>0</v>
      </c>
      <c r="CU3394" s="13">
        <v>0.28699999999999998</v>
      </c>
      <c r="CV3394" s="13">
        <v>0</v>
      </c>
      <c r="CW3394" s="13">
        <v>0.36399999999999999</v>
      </c>
      <c r="CX3394" s="12">
        <v>5.5502392344497616E-2</v>
      </c>
      <c r="CY3394" s="12">
        <v>5.7462593181858819E-2</v>
      </c>
      <c r="CZ3394" s="15">
        <v>6.7582417582417582</v>
      </c>
      <c r="DA3394" s="20"/>
      <c r="DB3394" s="20"/>
    </row>
    <row r="3395" spans="1:106">
      <c r="A3395" s="8" t="s">
        <v>2519</v>
      </c>
      <c r="B3395" s="8" t="s">
        <v>2520</v>
      </c>
      <c r="C3395" s="9" t="s">
        <v>7179</v>
      </c>
      <c r="D3395" s="9" t="s">
        <v>7126</v>
      </c>
      <c r="E3395" s="10" t="s">
        <v>7127</v>
      </c>
      <c r="F3395" s="10" t="s">
        <v>7126</v>
      </c>
      <c r="G3395" s="11">
        <v>0.79</v>
      </c>
      <c r="H3395" s="11">
        <v>0.79</v>
      </c>
      <c r="I3395" s="12">
        <v>9.0499999999999997E-2</v>
      </c>
      <c r="J3395" s="12">
        <v>0.127995</v>
      </c>
      <c r="K3395" s="12">
        <v>4.7E-2</v>
      </c>
      <c r="L3395" s="12">
        <v>0.10350000000000001</v>
      </c>
      <c r="M3395" s="12">
        <v>6.8320350000000002E-2</v>
      </c>
      <c r="N3395" s="12">
        <v>0.127995</v>
      </c>
      <c r="O3395" s="12">
        <v>-0.49564205882352941</v>
      </c>
      <c r="P3395" s="12">
        <v>-3.0401417112299461E-2</v>
      </c>
      <c r="Q3395" s="13">
        <v>75.2</v>
      </c>
      <c r="R3395" s="13">
        <v>0</v>
      </c>
      <c r="S3395" s="13">
        <v>0</v>
      </c>
      <c r="T3395" s="13">
        <v>0</v>
      </c>
      <c r="U3395" s="13">
        <v>75.2</v>
      </c>
      <c r="V3395" s="13">
        <v>0</v>
      </c>
      <c r="W3395" s="13">
        <v>75.2</v>
      </c>
      <c r="X3395" s="14">
        <v>0</v>
      </c>
      <c r="Y3395" s="15">
        <v>0.53125</v>
      </c>
      <c r="Z3395" s="14" t="s">
        <v>7128</v>
      </c>
      <c r="AA3395" s="14">
        <v>0</v>
      </c>
      <c r="AB3395" s="14" t="s">
        <v>7128</v>
      </c>
      <c r="AC3395" s="14">
        <v>0</v>
      </c>
      <c r="AD3395" s="13">
        <v>0.627</v>
      </c>
      <c r="AE3395" s="15">
        <v>0.93399999999999994</v>
      </c>
      <c r="AF3395" s="14">
        <v>5.4772255750516613E-2</v>
      </c>
      <c r="AG3395" s="14">
        <v>0.805152159532594</v>
      </c>
      <c r="AH3395" s="15">
        <v>0.55131264916467793</v>
      </c>
      <c r="AI3395" s="5">
        <v>0.35523114355231139</v>
      </c>
      <c r="AJ3395" s="15" t="s">
        <v>7128</v>
      </c>
      <c r="AK3395" s="15" t="s">
        <v>7128</v>
      </c>
      <c r="AL3395" s="15" t="s">
        <v>7128</v>
      </c>
      <c r="AM3395" s="15" t="s">
        <v>7128</v>
      </c>
      <c r="AN3395" s="15" t="s">
        <v>7128</v>
      </c>
      <c r="AO3395" s="15">
        <v>2.0106951871657754</v>
      </c>
      <c r="AP3395" s="15">
        <v>51.506849315068493</v>
      </c>
      <c r="AQ3395" s="15">
        <v>45.575757575757578</v>
      </c>
      <c r="AR3395" s="15" t="s">
        <v>7128</v>
      </c>
      <c r="AS3395" s="15">
        <v>2.0106951871657754</v>
      </c>
      <c r="AT3395" s="14" t="s">
        <v>7128</v>
      </c>
      <c r="AU3395" s="14">
        <v>0</v>
      </c>
      <c r="AV3395" s="12" t="s">
        <v>7128</v>
      </c>
      <c r="AW3395" s="12" t="s">
        <v>7128</v>
      </c>
      <c r="AX3395" s="12">
        <v>-0.18100000000000002</v>
      </c>
      <c r="AY3395" s="12">
        <v>-3.8699999999999998E-2</v>
      </c>
      <c r="AZ3395" s="14" t="s">
        <v>7128</v>
      </c>
      <c r="BA3395" s="14" t="s">
        <v>7128</v>
      </c>
      <c r="BB3395" s="14">
        <v>-0.36764705882352944</v>
      </c>
      <c r="BC3395" s="14">
        <v>9.7593582887700536E-2</v>
      </c>
      <c r="BD3395" s="14">
        <v>-4.6791443850267379E-2</v>
      </c>
      <c r="BE3395" s="14">
        <v>3.9037433155080216E-2</v>
      </c>
      <c r="BF3395" s="14">
        <v>0</v>
      </c>
      <c r="BG3395" s="14">
        <v>4.3099999999999999E-2</v>
      </c>
      <c r="BH3395" s="13">
        <v>-1.75</v>
      </c>
      <c r="BI3395" s="13">
        <v>-1.75</v>
      </c>
      <c r="BJ3395" s="13">
        <v>1.46</v>
      </c>
      <c r="BK3395" s="13">
        <v>1.46</v>
      </c>
      <c r="BL3395" s="13">
        <v>37.4</v>
      </c>
      <c r="BM3395" s="13">
        <v>37.4</v>
      </c>
      <c r="BN3395" s="13">
        <v>1.65</v>
      </c>
      <c r="BO3395" s="13">
        <v>1.65</v>
      </c>
      <c r="BP3395" s="13">
        <v>1.46</v>
      </c>
      <c r="BQ3395" s="13">
        <v>0</v>
      </c>
      <c r="BR3395" s="13">
        <v>0</v>
      </c>
      <c r="BS3395" s="13">
        <v>-0.20899999999999999</v>
      </c>
      <c r="BT3395" s="14">
        <v>-0.14315068493150684</v>
      </c>
      <c r="BU3395" s="13">
        <v>1.669</v>
      </c>
      <c r="BV3395" s="13">
        <v>-1.5409999999999999</v>
      </c>
      <c r="BW3395" s="13">
        <v>-1.5409999999999999</v>
      </c>
      <c r="BX3395" s="13">
        <v>4.76</v>
      </c>
      <c r="BY3395" s="13">
        <v>14.959999999999999</v>
      </c>
      <c r="BZ3395" s="13">
        <v>0</v>
      </c>
      <c r="CA3395" s="13">
        <v>0</v>
      </c>
      <c r="CB3395" s="13">
        <v>0</v>
      </c>
      <c r="CC3395" s="15">
        <v>0.29399999999999998</v>
      </c>
      <c r="CD3395" s="15">
        <v>0.42199999999999999</v>
      </c>
      <c r="CE3395" s="15">
        <v>0.36</v>
      </c>
      <c r="CF3395" s="15" t="s">
        <v>7128</v>
      </c>
      <c r="CG3395" s="15" t="s">
        <v>7128</v>
      </c>
      <c r="CH3395" s="13" t="s">
        <v>7128</v>
      </c>
      <c r="CI3395" s="13" t="s">
        <v>7128</v>
      </c>
      <c r="CJ3395" s="13">
        <v>0</v>
      </c>
      <c r="CK3395" s="12">
        <f t="shared" ref="CK3395:CK3458" si="106">IF(CJ3395=0,0,IF(BV3395&gt;0,-CJ3395/BV3395,"NA"))</f>
        <v>0</v>
      </c>
      <c r="CL3395" s="36" t="str">
        <f t="shared" ref="CL3395:CL3458" si="107">IF(CA3395&gt;0,IF(BL3395&gt;0,BL3395/CA3395,"NA"),"NA")</f>
        <v>NA</v>
      </c>
      <c r="CM3395" s="13" t="s">
        <v>7128</v>
      </c>
      <c r="CN3395" s="13" t="s">
        <v>7128</v>
      </c>
      <c r="CO3395" s="13" t="s">
        <v>7128</v>
      </c>
      <c r="CP3395" s="13" t="s">
        <v>7128</v>
      </c>
      <c r="CQ3395" s="13">
        <v>1.65</v>
      </c>
      <c r="CR3395" s="13">
        <v>75.2</v>
      </c>
      <c r="CS3395" s="13" t="s">
        <v>7128</v>
      </c>
      <c r="CT3395" s="13">
        <v>0</v>
      </c>
      <c r="CU3395" s="13">
        <v>1.46</v>
      </c>
      <c r="CV3395" s="13">
        <v>0</v>
      </c>
      <c r="CW3395" s="13">
        <v>1.65</v>
      </c>
      <c r="CX3395" s="12">
        <v>-0.36764705882352944</v>
      </c>
      <c r="CY3395" s="12">
        <v>9.7593582887700536E-2</v>
      </c>
      <c r="CZ3395" s="15">
        <v>45.575757575757578</v>
      </c>
      <c r="DA3395" s="20"/>
      <c r="DB3395" s="20"/>
    </row>
    <row r="3396" spans="1:106">
      <c r="A3396" s="8" t="s">
        <v>3635</v>
      </c>
      <c r="B3396" s="8" t="s">
        <v>3636</v>
      </c>
      <c r="C3396" s="9" t="s">
        <v>7148</v>
      </c>
      <c r="D3396" s="9" t="s">
        <v>7126</v>
      </c>
      <c r="E3396" s="10" t="s">
        <v>7127</v>
      </c>
      <c r="F3396" s="10" t="s">
        <v>7126</v>
      </c>
      <c r="G3396" s="11">
        <v>0.67</v>
      </c>
      <c r="H3396" s="11">
        <v>0.67173420850409848</v>
      </c>
      <c r="I3396" s="12">
        <v>9.0499999999999997E-2</v>
      </c>
      <c r="J3396" s="12">
        <v>0.11729194586962091</v>
      </c>
      <c r="K3396" s="12">
        <v>4.1999999999999996E-2</v>
      </c>
      <c r="L3396" s="12">
        <v>9.8500000000000004E-2</v>
      </c>
      <c r="M3396" s="12">
        <v>6.5019850000000004E-2</v>
      </c>
      <c r="N3396" s="12">
        <v>0.11709134257853966</v>
      </c>
      <c r="O3396" s="12">
        <v>0.1020958092324199</v>
      </c>
      <c r="P3396" s="12">
        <v>0.27080719253563534</v>
      </c>
      <c r="Q3396" s="13">
        <v>12.2</v>
      </c>
      <c r="R3396" s="13">
        <v>0</v>
      </c>
      <c r="S3396" s="13">
        <v>4.7E-2</v>
      </c>
      <c r="T3396" s="13">
        <v>4.7E-2</v>
      </c>
      <c r="U3396" s="13">
        <v>12.247</v>
      </c>
      <c r="V3396" s="13">
        <v>0.28100000000000003</v>
      </c>
      <c r="W3396" s="13">
        <v>11.965999999999999</v>
      </c>
      <c r="X3396" s="14">
        <v>2.2944394545603007E-2</v>
      </c>
      <c r="Y3396" s="15">
        <v>9.8039215686274522E-2</v>
      </c>
      <c r="Z3396" s="14">
        <v>1.0616670431443416E-2</v>
      </c>
      <c r="AA3396" s="14">
        <v>3.8376745325385811E-3</v>
      </c>
      <c r="AB3396" s="14">
        <v>1.0730593607305937E-2</v>
      </c>
      <c r="AC3396" s="14">
        <v>3.8524590163934429E-3</v>
      </c>
      <c r="AD3396" s="13">
        <v>0.59699999999999998</v>
      </c>
      <c r="AE3396" s="15">
        <v>-9.6277777777777851E-2</v>
      </c>
      <c r="AF3396" s="14">
        <v>7.0710678118654752E-2</v>
      </c>
      <c r="AG3396" s="14">
        <v>0.69791439303112235</v>
      </c>
      <c r="AH3396" s="15">
        <v>0.70259208731241474</v>
      </c>
      <c r="AI3396" s="5">
        <v>13.673469387755102</v>
      </c>
      <c r="AJ3396" s="15">
        <v>14.186046511627906</v>
      </c>
      <c r="AK3396" s="15">
        <v>14.186046511627906</v>
      </c>
      <c r="AL3396" s="15" t="s">
        <v>7128</v>
      </c>
      <c r="AM3396" s="15" t="s">
        <v>7128</v>
      </c>
      <c r="AN3396" s="15">
        <v>2.785388127853881</v>
      </c>
      <c r="AO3396" s="15">
        <v>1.2079207920792079</v>
      </c>
      <c r="AP3396" s="15">
        <v>8.9298507462686558</v>
      </c>
      <c r="AQ3396" s="15">
        <v>8.7343065693430653</v>
      </c>
      <c r="AR3396" s="15">
        <v>4.7559618441971381</v>
      </c>
      <c r="AS3396" s="15">
        <v>1.1847524752475247</v>
      </c>
      <c r="AT3396" s="14">
        <v>0.37953488372093019</v>
      </c>
      <c r="AU3396" s="14">
        <v>2.6754098360655735E-2</v>
      </c>
      <c r="AV3396" s="12">
        <v>1.1040000000000001</v>
      </c>
      <c r="AW3396" s="12" t="s">
        <v>7128</v>
      </c>
      <c r="AX3396" s="12">
        <v>0.20800000000000002</v>
      </c>
      <c r="AY3396" s="12">
        <v>0.17499999999999999</v>
      </c>
      <c r="AZ3396" s="14" t="s">
        <v>7128</v>
      </c>
      <c r="BA3396" s="14" t="s">
        <v>7128</v>
      </c>
      <c r="BB3396" s="14">
        <v>0.21938775510204081</v>
      </c>
      <c r="BC3396" s="14">
        <v>0.38789853511417499</v>
      </c>
      <c r="BD3396" s="14">
        <v>8.5148514851485155E-2</v>
      </c>
      <c r="BE3396" s="14">
        <v>0.13267326732673268</v>
      </c>
      <c r="BF3396" s="14">
        <v>0.328125</v>
      </c>
      <c r="BG3396" s="14" t="s">
        <v>7128</v>
      </c>
      <c r="BH3396" s="13">
        <v>0.86</v>
      </c>
      <c r="BI3396" s="13">
        <v>0.86</v>
      </c>
      <c r="BJ3396" s="13">
        <v>1.34</v>
      </c>
      <c r="BK3396" s="13">
        <v>1.34</v>
      </c>
      <c r="BL3396" s="13">
        <v>10.1</v>
      </c>
      <c r="BM3396" s="13">
        <v>10.1</v>
      </c>
      <c r="BN3396" s="13">
        <v>1.37</v>
      </c>
      <c r="BO3396" s="13">
        <v>1.37</v>
      </c>
      <c r="BP3396" s="13">
        <v>0.90031250000000007</v>
      </c>
      <c r="BQ3396" s="13">
        <v>0</v>
      </c>
      <c r="BR3396" s="13">
        <v>0</v>
      </c>
      <c r="BS3396" s="13">
        <v>-2.7E-2</v>
      </c>
      <c r="BT3396" s="14">
        <v>-2.9989586948976046E-2</v>
      </c>
      <c r="BU3396" s="13">
        <v>0.9273125000000001</v>
      </c>
      <c r="BV3396" s="13">
        <v>0.88700000000000001</v>
      </c>
      <c r="BW3396" s="13">
        <v>0.88700000000000001</v>
      </c>
      <c r="BX3396" s="13">
        <v>3.92</v>
      </c>
      <c r="BY3396" s="13">
        <v>2.3209999999999997</v>
      </c>
      <c r="BZ3396" s="13">
        <v>4.38</v>
      </c>
      <c r="CA3396" s="13">
        <v>2.516</v>
      </c>
      <c r="CB3396" s="13">
        <v>-0.32639999999999997</v>
      </c>
      <c r="CC3396" s="15">
        <v>0.32900000000000001</v>
      </c>
      <c r="CD3396" s="15">
        <v>-0.77300000000000002</v>
      </c>
      <c r="CE3396" s="15">
        <v>0.36</v>
      </c>
      <c r="CF3396" s="15">
        <v>1.6561122836154749</v>
      </c>
      <c r="CG3396" s="15">
        <v>2.0905657737845065</v>
      </c>
      <c r="CH3396" s="13">
        <v>0.32728571428571435</v>
      </c>
      <c r="CI3396" s="13">
        <v>0.10171428571428572</v>
      </c>
      <c r="CJ3396" s="13">
        <v>-0.32639999999999997</v>
      </c>
      <c r="CK3396" s="12">
        <f t="shared" si="106"/>
        <v>0.36798196166854563</v>
      </c>
      <c r="CL3396" s="36">
        <f t="shared" si="107"/>
        <v>4.0143084260731321</v>
      </c>
      <c r="CM3396" s="13">
        <v>1.28</v>
      </c>
      <c r="CN3396" s="13">
        <v>0.42</v>
      </c>
      <c r="CO3396" s="13">
        <v>0.86</v>
      </c>
      <c r="CP3396" s="13">
        <v>12.2</v>
      </c>
      <c r="CQ3396" s="13">
        <v>1.37</v>
      </c>
      <c r="CR3396" s="13">
        <v>11.965999999999999</v>
      </c>
      <c r="CS3396" s="13">
        <v>0.88700000000000001</v>
      </c>
      <c r="CT3396" s="13">
        <v>0</v>
      </c>
      <c r="CU3396" s="13">
        <v>1.34</v>
      </c>
      <c r="CV3396" s="13">
        <v>2.516</v>
      </c>
      <c r="CW3396" s="13">
        <v>1.37</v>
      </c>
      <c r="CX3396" s="12">
        <v>0.21938775510204081</v>
      </c>
      <c r="CY3396" s="12">
        <v>0.38789853511417499</v>
      </c>
      <c r="CZ3396" s="15">
        <v>8.7343065693430653</v>
      </c>
      <c r="DA3396" s="20"/>
      <c r="DB3396" s="20"/>
    </row>
    <row r="3397" spans="1:106">
      <c r="A3397" s="8" t="s">
        <v>4443</v>
      </c>
      <c r="B3397" s="8" t="s">
        <v>4444</v>
      </c>
      <c r="C3397" s="9" t="s">
        <v>7141</v>
      </c>
      <c r="D3397" s="9" t="s">
        <v>7126</v>
      </c>
      <c r="E3397" s="10" t="s">
        <v>7127</v>
      </c>
      <c r="F3397" s="10" t="s">
        <v>7126</v>
      </c>
      <c r="G3397" s="11">
        <v>0.73</v>
      </c>
      <c r="H3397" s="11">
        <v>0.73</v>
      </c>
      <c r="I3397" s="12">
        <v>9.0499999999999997E-2</v>
      </c>
      <c r="J3397" s="12">
        <v>0.12256500000000001</v>
      </c>
      <c r="K3397" s="12">
        <v>4.7E-2</v>
      </c>
      <c r="L3397" s="12">
        <v>0.10350000000000001</v>
      </c>
      <c r="M3397" s="12">
        <v>6.8320350000000002E-2</v>
      </c>
      <c r="N3397" s="12">
        <v>0.12256500000000001</v>
      </c>
      <c r="O3397" s="12">
        <v>3.9085485436893191E-2</v>
      </c>
      <c r="P3397" s="12">
        <v>2.003022562298884E-2</v>
      </c>
      <c r="Q3397" s="13">
        <v>4.54</v>
      </c>
      <c r="R3397" s="13">
        <v>0</v>
      </c>
      <c r="S3397" s="13">
        <v>0</v>
      </c>
      <c r="T3397" s="13">
        <v>0</v>
      </c>
      <c r="U3397" s="13">
        <v>4.54</v>
      </c>
      <c r="V3397" s="13">
        <v>0</v>
      </c>
      <c r="W3397" s="13">
        <v>4.54</v>
      </c>
      <c r="X3397" s="14">
        <v>0</v>
      </c>
      <c r="Y3397" s="15">
        <v>0.1524390243902439</v>
      </c>
      <c r="Z3397" s="14" t="s">
        <v>7128</v>
      </c>
      <c r="AA3397" s="14">
        <v>0</v>
      </c>
      <c r="AB3397" s="14" t="s">
        <v>7128</v>
      </c>
      <c r="AC3397" s="14">
        <v>0</v>
      </c>
      <c r="AD3397" s="13">
        <v>0.92100000000000004</v>
      </c>
      <c r="AE3397" s="15">
        <v>-0.93994444444444436</v>
      </c>
      <c r="AF3397" s="14">
        <v>0.13038404810405299</v>
      </c>
      <c r="AG3397" s="14" t="s">
        <v>7128</v>
      </c>
      <c r="AH3397" s="15">
        <v>0.33943903835145967</v>
      </c>
      <c r="AI3397" s="5">
        <v>29.428571428571427</v>
      </c>
      <c r="AJ3397" s="15">
        <v>13.633633633633632</v>
      </c>
      <c r="AK3397" s="15">
        <v>13.633633633633632</v>
      </c>
      <c r="AL3397" s="15" t="s">
        <v>7128</v>
      </c>
      <c r="AM3397" s="15" t="s">
        <v>7128</v>
      </c>
      <c r="AN3397" s="15" t="s">
        <v>7128</v>
      </c>
      <c r="AO3397" s="15">
        <v>1.4983498349834985</v>
      </c>
      <c r="AP3397" s="15">
        <v>11.019417475728156</v>
      </c>
      <c r="AQ3397" s="15">
        <v>8.0496453900709231</v>
      </c>
      <c r="AR3397" s="15" t="s">
        <v>7128</v>
      </c>
      <c r="AS3397" s="15">
        <v>1.4983498349834985</v>
      </c>
      <c r="AT3397" s="14">
        <v>0</v>
      </c>
      <c r="AU3397" s="14">
        <v>0</v>
      </c>
      <c r="AV3397" s="12">
        <v>0.14400000000000002</v>
      </c>
      <c r="AW3397" s="12">
        <v>7.3499999999999996E-2</v>
      </c>
      <c r="AX3397" s="12">
        <v>4.99E-2</v>
      </c>
      <c r="AY3397" s="12">
        <v>6.8499999999999991E-2</v>
      </c>
      <c r="AZ3397" s="14" t="s">
        <v>7128</v>
      </c>
      <c r="BA3397" s="14" t="s">
        <v>7128</v>
      </c>
      <c r="BB3397" s="14">
        <v>0.1616504854368932</v>
      </c>
      <c r="BC3397" s="14">
        <v>0.14259522562298885</v>
      </c>
      <c r="BD3397" s="14">
        <v>0.10990099009900992</v>
      </c>
      <c r="BE3397" s="14">
        <v>0.13597359735973596</v>
      </c>
      <c r="BF3397" s="14">
        <v>0.3105590062111801</v>
      </c>
      <c r="BG3397" s="14">
        <v>0.1</v>
      </c>
      <c r="BH3397" s="13">
        <v>0.33300000000000002</v>
      </c>
      <c r="BI3397" s="13">
        <v>0.33300000000000002</v>
      </c>
      <c r="BJ3397" s="13">
        <v>0.41199999999999998</v>
      </c>
      <c r="BK3397" s="13">
        <v>0.41199999999999998</v>
      </c>
      <c r="BL3397" s="13">
        <v>3.03</v>
      </c>
      <c r="BM3397" s="13">
        <v>3.03</v>
      </c>
      <c r="BN3397" s="13">
        <v>0.56399999999999995</v>
      </c>
      <c r="BO3397" s="13">
        <v>0.56399999999999995</v>
      </c>
      <c r="BP3397" s="13">
        <v>0.28404968944099379</v>
      </c>
      <c r="BQ3397" s="13">
        <v>0</v>
      </c>
      <c r="BR3397" s="13">
        <v>0</v>
      </c>
      <c r="BS3397" s="13">
        <v>-0.16600000000000001</v>
      </c>
      <c r="BT3397" s="14">
        <v>-0.58440479314265725</v>
      </c>
      <c r="BU3397" s="13">
        <v>0.45004968944099377</v>
      </c>
      <c r="BV3397" s="13">
        <v>0.499</v>
      </c>
      <c r="BW3397" s="13">
        <v>0.499</v>
      </c>
      <c r="BX3397" s="13">
        <v>2.06</v>
      </c>
      <c r="BY3397" s="13">
        <v>1.9920000000000002</v>
      </c>
      <c r="BZ3397" s="13">
        <v>0</v>
      </c>
      <c r="CA3397" s="13">
        <v>0</v>
      </c>
      <c r="CB3397" s="13">
        <v>0</v>
      </c>
      <c r="CC3397" s="15">
        <v>-0.57399999999999995</v>
      </c>
      <c r="CD3397" s="15">
        <v>0.14000000000000001</v>
      </c>
      <c r="CE3397" s="15">
        <v>0.36</v>
      </c>
      <c r="CF3397" s="15">
        <v>0.50650612888173674</v>
      </c>
      <c r="CG3397" s="15">
        <v>0.40777197897000711</v>
      </c>
      <c r="CH3397" s="13">
        <v>0.37889999999999996</v>
      </c>
      <c r="CI3397" s="13">
        <v>0.29310000000000003</v>
      </c>
      <c r="CJ3397" s="13">
        <v>0</v>
      </c>
      <c r="CK3397" s="12">
        <f t="shared" si="106"/>
        <v>0</v>
      </c>
      <c r="CL3397" s="36" t="str">
        <f t="shared" si="107"/>
        <v>NA</v>
      </c>
      <c r="CM3397" s="13">
        <v>0.48299999999999998</v>
      </c>
      <c r="CN3397" s="13">
        <v>0.15</v>
      </c>
      <c r="CO3397" s="13">
        <v>0.33300000000000002</v>
      </c>
      <c r="CP3397" s="13">
        <v>4.54</v>
      </c>
      <c r="CQ3397" s="13">
        <v>0.56399999999999995</v>
      </c>
      <c r="CR3397" s="13">
        <v>4.54</v>
      </c>
      <c r="CS3397" s="13" t="s">
        <v>7128</v>
      </c>
      <c r="CT3397" s="13">
        <v>0</v>
      </c>
      <c r="CU3397" s="13">
        <v>0.41199999999999998</v>
      </c>
      <c r="CV3397" s="13">
        <v>0</v>
      </c>
      <c r="CW3397" s="13">
        <v>0.56399999999999995</v>
      </c>
      <c r="CX3397" s="12">
        <v>0.1616504854368932</v>
      </c>
      <c r="CY3397" s="12">
        <v>0.14259522562298885</v>
      </c>
      <c r="CZ3397" s="15">
        <v>8.0496453900709231</v>
      </c>
      <c r="DA3397" s="20"/>
      <c r="DB3397" s="20"/>
    </row>
    <row r="3398" spans="1:106">
      <c r="A3398" s="8" t="s">
        <v>5833</v>
      </c>
      <c r="B3398" s="8" t="s">
        <v>5834</v>
      </c>
      <c r="C3398" s="9" t="s">
        <v>7152</v>
      </c>
      <c r="D3398" s="9" t="s">
        <v>7126</v>
      </c>
      <c r="E3398" s="10" t="s">
        <v>7127</v>
      </c>
      <c r="F3398" s="10" t="s">
        <v>7126</v>
      </c>
      <c r="G3398" s="11">
        <v>0.69</v>
      </c>
      <c r="H3398" s="11">
        <v>0.69</v>
      </c>
      <c r="I3398" s="12">
        <v>9.0499999999999997E-2</v>
      </c>
      <c r="J3398" s="12">
        <v>0.118945</v>
      </c>
      <c r="K3398" s="12">
        <v>4.7E-2</v>
      </c>
      <c r="L3398" s="12">
        <v>0.10350000000000001</v>
      </c>
      <c r="M3398" s="12">
        <v>6.8320350000000002E-2</v>
      </c>
      <c r="N3398" s="12">
        <v>0.118945</v>
      </c>
      <c r="O3398" s="12">
        <v>-9.9337156862745093E-2</v>
      </c>
      <c r="P3398" s="12">
        <v>-0.16439954545454546</v>
      </c>
      <c r="Q3398" s="13">
        <v>0.504</v>
      </c>
      <c r="R3398" s="13">
        <v>0</v>
      </c>
      <c r="S3398" s="13">
        <v>0</v>
      </c>
      <c r="T3398" s="13">
        <v>0</v>
      </c>
      <c r="U3398" s="13">
        <v>0.504</v>
      </c>
      <c r="V3398" s="13">
        <v>6.5000000000000002E-2</v>
      </c>
      <c r="W3398" s="13">
        <v>0.439</v>
      </c>
      <c r="X3398" s="14">
        <v>0.12896825396825398</v>
      </c>
      <c r="Y3398" s="15">
        <v>2.3809523809523808E-2</v>
      </c>
      <c r="Z3398" s="14">
        <v>0</v>
      </c>
      <c r="AA3398" s="14">
        <v>0</v>
      </c>
      <c r="AB3398" s="14">
        <v>0</v>
      </c>
      <c r="AC3398" s="14">
        <v>0</v>
      </c>
      <c r="AD3398" s="13">
        <v>4.8000000000000001E-2</v>
      </c>
      <c r="AE3398" s="15">
        <v>-0.6507222222222222</v>
      </c>
      <c r="AF3398" s="14" t="s">
        <v>7128</v>
      </c>
      <c r="AG3398" s="14" t="s">
        <v>7128</v>
      </c>
      <c r="AH3398" s="15">
        <v>0.68421052631578949</v>
      </c>
      <c r="AI3398" s="5" t="s">
        <v>7128</v>
      </c>
      <c r="AJ3398" s="15">
        <v>252</v>
      </c>
      <c r="AK3398" s="15">
        <v>252</v>
      </c>
      <c r="AL3398" s="15" t="s">
        <v>7128</v>
      </c>
      <c r="AM3398" s="15" t="s">
        <v>7128</v>
      </c>
      <c r="AN3398" s="15">
        <v>5.0909090909090908</v>
      </c>
      <c r="AO3398" s="15">
        <v>42</v>
      </c>
      <c r="AP3398" s="15" t="s">
        <v>7128</v>
      </c>
      <c r="AQ3398" s="15" t="s">
        <v>7128</v>
      </c>
      <c r="AR3398" s="15">
        <v>12.911764705882351</v>
      </c>
      <c r="AS3398" s="15">
        <v>36.583333333333336</v>
      </c>
      <c r="AT3398" s="14">
        <v>0</v>
      </c>
      <c r="AU3398" s="14">
        <v>0</v>
      </c>
      <c r="AV3398" s="12">
        <v>-3.4200000000000001E-2</v>
      </c>
      <c r="AW3398" s="12">
        <v>0.33500000000000002</v>
      </c>
      <c r="AX3398" s="12">
        <v>-4.6700000000000005E-3</v>
      </c>
      <c r="AY3398" s="12">
        <v>0.184</v>
      </c>
      <c r="AZ3398" s="14" t="s">
        <v>7128</v>
      </c>
      <c r="BA3398" s="14" t="s">
        <v>7128</v>
      </c>
      <c r="BB3398" s="14">
        <v>1.9607843137254905E-2</v>
      </c>
      <c r="BC3398" s="14">
        <v>-4.5454545454545463E-2</v>
      </c>
      <c r="BD3398" s="14">
        <v>0.16666666666666666</v>
      </c>
      <c r="BE3398" s="14">
        <v>-0.16666666666666666</v>
      </c>
      <c r="BF3398" s="14">
        <v>0</v>
      </c>
      <c r="BG3398" s="14" t="s">
        <v>7128</v>
      </c>
      <c r="BH3398" s="13">
        <v>2E-3</v>
      </c>
      <c r="BI3398" s="13">
        <v>2E-3</v>
      </c>
      <c r="BJ3398" s="13">
        <v>-2E-3</v>
      </c>
      <c r="BK3398" s="13">
        <v>-2E-3</v>
      </c>
      <c r="BL3398" s="13">
        <v>1.2E-2</v>
      </c>
      <c r="BM3398" s="13">
        <v>1.2E-2</v>
      </c>
      <c r="BN3398" s="13">
        <v>-2E-3</v>
      </c>
      <c r="BO3398" s="13">
        <v>-2E-3</v>
      </c>
      <c r="BP3398" s="13">
        <v>-2E-3</v>
      </c>
      <c r="BQ3398" s="13">
        <v>0</v>
      </c>
      <c r="BR3398" s="13">
        <v>0</v>
      </c>
      <c r="BS3398" s="13">
        <v>0</v>
      </c>
      <c r="BT3398" s="14" t="s">
        <v>7128</v>
      </c>
      <c r="BU3398" s="13">
        <v>-2E-3</v>
      </c>
      <c r="BV3398" s="13">
        <v>2E-3</v>
      </c>
      <c r="BW3398" s="13">
        <v>2E-3</v>
      </c>
      <c r="BX3398" s="13">
        <v>0.10199999999999999</v>
      </c>
      <c r="BY3398" s="13">
        <v>4.3999999999999991E-2</v>
      </c>
      <c r="BZ3398" s="13">
        <v>9.9000000000000005E-2</v>
      </c>
      <c r="CA3398" s="13">
        <v>3.4000000000000002E-2</v>
      </c>
      <c r="CB3398" s="13">
        <v>0</v>
      </c>
      <c r="CC3398" s="15">
        <v>-6.2E-2</v>
      </c>
      <c r="CD3398" s="15">
        <v>-0.58399999999999996</v>
      </c>
      <c r="CE3398" s="15">
        <v>0.36</v>
      </c>
      <c r="CF3398" s="15">
        <v>2.7700565150679255</v>
      </c>
      <c r="CG3398" s="15">
        <v>2.9588451520982009</v>
      </c>
      <c r="CH3398" s="13">
        <v>-0.18200000000000002</v>
      </c>
      <c r="CI3398" s="13">
        <v>-0.21729999999999999</v>
      </c>
      <c r="CJ3398" s="13">
        <v>0</v>
      </c>
      <c r="CK3398" s="12">
        <f t="shared" si="106"/>
        <v>0</v>
      </c>
      <c r="CL3398" s="36">
        <f t="shared" si="107"/>
        <v>0.3529411764705882</v>
      </c>
      <c r="CM3398" s="13">
        <v>2E-3</v>
      </c>
      <c r="CN3398" s="13" t="s">
        <v>7128</v>
      </c>
      <c r="CO3398" s="13">
        <v>2E-3</v>
      </c>
      <c r="CP3398" s="13">
        <v>0.504</v>
      </c>
      <c r="CQ3398" s="13" t="s">
        <v>7128</v>
      </c>
      <c r="CR3398" s="13" t="s">
        <v>7128</v>
      </c>
      <c r="CS3398" s="13" t="s">
        <v>7128</v>
      </c>
      <c r="CT3398" s="13">
        <v>0</v>
      </c>
      <c r="CU3398" s="13">
        <v>-2E-3</v>
      </c>
      <c r="CV3398" s="13">
        <v>3.4000000000000002E-2</v>
      </c>
      <c r="CW3398" s="13">
        <v>-2E-3</v>
      </c>
      <c r="CX3398" s="12">
        <v>1.9607843137254905E-2</v>
      </c>
      <c r="CY3398" s="12">
        <v>-4.5454545454545463E-2</v>
      </c>
      <c r="CZ3398" s="15" t="s">
        <v>7128</v>
      </c>
      <c r="DA3398" s="20"/>
      <c r="DB3398" s="20"/>
    </row>
    <row r="3399" spans="1:106" ht="24">
      <c r="A3399" s="8" t="s">
        <v>3011</v>
      </c>
      <c r="B3399" s="8" t="s">
        <v>3012</v>
      </c>
      <c r="C3399" s="9" t="s">
        <v>7178</v>
      </c>
      <c r="D3399" s="9" t="s">
        <v>7126</v>
      </c>
      <c r="E3399" s="10" t="s">
        <v>7127</v>
      </c>
      <c r="F3399" s="10" t="s">
        <v>7126</v>
      </c>
      <c r="G3399" s="11">
        <v>1.1000000000000001</v>
      </c>
      <c r="H3399" s="11">
        <v>1.1000000000000001</v>
      </c>
      <c r="I3399" s="12">
        <v>9.0499999999999997E-2</v>
      </c>
      <c r="J3399" s="12">
        <v>0.15604999999999999</v>
      </c>
      <c r="K3399" s="12">
        <v>4.7E-2</v>
      </c>
      <c r="L3399" s="12">
        <v>0.10350000000000001</v>
      </c>
      <c r="M3399" s="12">
        <v>6.8320350000000002E-2</v>
      </c>
      <c r="N3399" s="12">
        <v>0.15604999999999999</v>
      </c>
      <c r="O3399" s="12">
        <v>-7.024354838709676E-2</v>
      </c>
      <c r="P3399" s="12">
        <v>-8.1221755349514743E-2</v>
      </c>
      <c r="Q3399" s="13">
        <v>7.84</v>
      </c>
      <c r="R3399" s="13">
        <v>0</v>
      </c>
      <c r="S3399" s="13">
        <v>0</v>
      </c>
      <c r="T3399" s="13">
        <v>0</v>
      </c>
      <c r="U3399" s="13">
        <v>7.84</v>
      </c>
      <c r="V3399" s="13">
        <v>0</v>
      </c>
      <c r="W3399" s="13">
        <v>7.84</v>
      </c>
      <c r="X3399" s="14">
        <v>0</v>
      </c>
      <c r="Y3399" s="15">
        <v>0.30555555555555558</v>
      </c>
      <c r="Z3399" s="14" t="s">
        <v>7128</v>
      </c>
      <c r="AA3399" s="14">
        <v>0</v>
      </c>
      <c r="AB3399" s="14" t="s">
        <v>7128</v>
      </c>
      <c r="AC3399" s="14">
        <v>0</v>
      </c>
      <c r="AD3399" s="13">
        <v>0.436</v>
      </c>
      <c r="AE3399" s="15">
        <v>0.14625000000000002</v>
      </c>
      <c r="AF3399" s="14" t="s">
        <v>7128</v>
      </c>
      <c r="AG3399" s="14" t="s">
        <v>7128</v>
      </c>
      <c r="AH3399" s="15">
        <v>0.61692126909518208</v>
      </c>
      <c r="AI3399" s="5">
        <v>5.0145772594752183</v>
      </c>
      <c r="AJ3399" s="15">
        <v>5.8947368421052628</v>
      </c>
      <c r="AK3399" s="15">
        <v>5.8947368421052628</v>
      </c>
      <c r="AL3399" s="15" t="s">
        <v>7128</v>
      </c>
      <c r="AM3399" s="15" t="s">
        <v>7128</v>
      </c>
      <c r="AN3399" s="15" t="s">
        <v>7128</v>
      </c>
      <c r="AO3399" s="15">
        <v>0.36129032258064514</v>
      </c>
      <c r="AP3399" s="15">
        <v>4.558139534883721</v>
      </c>
      <c r="AQ3399" s="15">
        <v>3.3220338983050848</v>
      </c>
      <c r="AR3399" s="15" t="s">
        <v>7128</v>
      </c>
      <c r="AS3399" s="15">
        <v>0.36129032258064514</v>
      </c>
      <c r="AT3399" s="14">
        <v>0</v>
      </c>
      <c r="AU3399" s="14">
        <v>0</v>
      </c>
      <c r="AV3399" s="12">
        <v>0.154</v>
      </c>
      <c r="AW3399" s="12">
        <v>0.14300000000000002</v>
      </c>
      <c r="AX3399" s="12">
        <v>0.25900000000000001</v>
      </c>
      <c r="AY3399" s="12">
        <v>0.193</v>
      </c>
      <c r="AZ3399" s="14" t="s">
        <v>7128</v>
      </c>
      <c r="BA3399" s="14" t="s">
        <v>7128</v>
      </c>
      <c r="BB3399" s="14">
        <v>8.5806451612903234E-2</v>
      </c>
      <c r="BC3399" s="14">
        <v>7.4828244650485251E-2</v>
      </c>
      <c r="BD3399" s="14">
        <v>6.1290322580645165E-2</v>
      </c>
      <c r="BE3399" s="14">
        <v>7.9262672811059906E-2</v>
      </c>
      <c r="BF3399" s="14">
        <v>0.25084745762711863</v>
      </c>
      <c r="BG3399" s="14">
        <v>1.1699999999999999E-2</v>
      </c>
      <c r="BH3399" s="13">
        <v>1.33</v>
      </c>
      <c r="BI3399" s="13">
        <v>1.33</v>
      </c>
      <c r="BJ3399" s="13">
        <v>1.72</v>
      </c>
      <c r="BK3399" s="13">
        <v>1.72</v>
      </c>
      <c r="BL3399" s="13">
        <v>21.7</v>
      </c>
      <c r="BM3399" s="13">
        <v>21.7</v>
      </c>
      <c r="BN3399" s="13">
        <v>2.36</v>
      </c>
      <c r="BO3399" s="13">
        <v>2.36</v>
      </c>
      <c r="BP3399" s="13">
        <v>1.2885423728813559</v>
      </c>
      <c r="BQ3399" s="13">
        <v>0</v>
      </c>
      <c r="BR3399" s="13">
        <v>0</v>
      </c>
      <c r="BS3399" s="13">
        <v>-1.82</v>
      </c>
      <c r="BT3399" s="14">
        <v>-1.4124487004103969</v>
      </c>
      <c r="BU3399" s="13">
        <v>3.1085423728813559</v>
      </c>
      <c r="BV3399" s="13">
        <v>3.1500000000000004</v>
      </c>
      <c r="BW3399" s="13">
        <v>3.1500000000000004</v>
      </c>
      <c r="BX3399" s="13">
        <v>15.5</v>
      </c>
      <c r="BY3399" s="13">
        <v>17.22</v>
      </c>
      <c r="BZ3399" s="13">
        <v>0</v>
      </c>
      <c r="CA3399" s="13">
        <v>0</v>
      </c>
      <c r="CB3399" s="13">
        <v>0</v>
      </c>
      <c r="CC3399" s="15">
        <v>1.7999999999999999E-2</v>
      </c>
      <c r="CD3399" s="15">
        <v>0.123</v>
      </c>
      <c r="CE3399" s="15">
        <v>0.36</v>
      </c>
      <c r="CF3399" s="15">
        <v>0.30596137541789159</v>
      </c>
      <c r="CG3399" s="15">
        <v>0.51271195293653316</v>
      </c>
      <c r="CH3399" s="13">
        <v>1.6878</v>
      </c>
      <c r="CI3399" s="13">
        <v>1.1335999999999999</v>
      </c>
      <c r="CJ3399" s="13">
        <v>0</v>
      </c>
      <c r="CK3399" s="12">
        <f t="shared" si="106"/>
        <v>0</v>
      </c>
      <c r="CL3399" s="36" t="str">
        <f t="shared" si="107"/>
        <v>NA</v>
      </c>
      <c r="CM3399" s="13">
        <v>1.77</v>
      </c>
      <c r="CN3399" s="13">
        <v>0.44400000000000001</v>
      </c>
      <c r="CO3399" s="13">
        <v>1.33</v>
      </c>
      <c r="CP3399" s="13">
        <v>7.84</v>
      </c>
      <c r="CQ3399" s="13">
        <v>2.36</v>
      </c>
      <c r="CR3399" s="13">
        <v>7.84</v>
      </c>
      <c r="CS3399" s="13" t="s">
        <v>7128</v>
      </c>
      <c r="CT3399" s="13">
        <v>0</v>
      </c>
      <c r="CU3399" s="13">
        <v>1.6184000000000001</v>
      </c>
      <c r="CV3399" s="13">
        <v>0</v>
      </c>
      <c r="CW3399" s="13">
        <v>2.36</v>
      </c>
      <c r="CX3399" s="12">
        <v>7.9251612903225813E-2</v>
      </c>
      <c r="CY3399" s="12">
        <v>7.0408157640898444E-2</v>
      </c>
      <c r="CZ3399" s="15">
        <v>3.3220338983050848</v>
      </c>
      <c r="DA3399" s="20"/>
      <c r="DB3399" s="20"/>
    </row>
    <row r="3400" spans="1:106" ht="24">
      <c r="A3400" s="8" t="s">
        <v>4685</v>
      </c>
      <c r="B3400" s="8" t="s">
        <v>4686</v>
      </c>
      <c r="C3400" s="9" t="s">
        <v>7203</v>
      </c>
      <c r="D3400" s="9" t="s">
        <v>7126</v>
      </c>
      <c r="E3400" s="10" t="s">
        <v>7127</v>
      </c>
      <c r="F3400" s="10" t="s">
        <v>7126</v>
      </c>
      <c r="G3400" s="11">
        <v>1.02</v>
      </c>
      <c r="H3400" s="11">
        <v>1.0202349668964577</v>
      </c>
      <c r="I3400" s="12">
        <v>9.0499999999999997E-2</v>
      </c>
      <c r="J3400" s="12">
        <v>0.14883126450412942</v>
      </c>
      <c r="K3400" s="12">
        <v>5.1999999999999998E-2</v>
      </c>
      <c r="L3400" s="12">
        <v>0.1085</v>
      </c>
      <c r="M3400" s="12">
        <v>7.162085E-2</v>
      </c>
      <c r="N3400" s="12">
        <v>0.14880044745102119</v>
      </c>
      <c r="O3400" s="12">
        <v>-0.14709213406934682</v>
      </c>
      <c r="P3400" s="12">
        <v>-0.14703519270794982</v>
      </c>
      <c r="Q3400" s="13">
        <v>112.7</v>
      </c>
      <c r="R3400" s="13">
        <v>0</v>
      </c>
      <c r="S3400" s="13">
        <v>4.4999999999999998E-2</v>
      </c>
      <c r="T3400" s="13">
        <v>4.4999999999999998E-2</v>
      </c>
      <c r="U3400" s="13">
        <v>112.745</v>
      </c>
      <c r="V3400" s="13">
        <v>2.5000000000000001E-2</v>
      </c>
      <c r="W3400" s="13">
        <v>112.72</v>
      </c>
      <c r="X3400" s="14">
        <v>2.2173932325158545E-4</v>
      </c>
      <c r="Y3400" s="15">
        <v>0.89686098654708524</v>
      </c>
      <c r="Z3400" s="14">
        <v>5.0704225352112674E-3</v>
      </c>
      <c r="AA3400" s="14">
        <v>3.9913078185285376E-4</v>
      </c>
      <c r="AB3400" s="14">
        <v>5.0962627406568517E-3</v>
      </c>
      <c r="AC3400" s="14">
        <v>3.9929015084294583E-4</v>
      </c>
      <c r="AD3400" s="13">
        <v>0.26600000000000001</v>
      </c>
      <c r="AE3400" s="15">
        <v>2.9993888888888889</v>
      </c>
      <c r="AF3400" s="14">
        <v>0.12649110640673517</v>
      </c>
      <c r="AG3400" s="14">
        <v>0.94156817331513498</v>
      </c>
      <c r="AH3400" s="15">
        <v>0.65826330532212884</v>
      </c>
      <c r="AI3400" s="5">
        <v>14</v>
      </c>
      <c r="AJ3400" s="15">
        <v>7043.75</v>
      </c>
      <c r="AK3400" s="15">
        <v>7043.75</v>
      </c>
      <c r="AL3400" s="15" t="s">
        <v>7128</v>
      </c>
      <c r="AM3400" s="15" t="s">
        <v>7128</v>
      </c>
      <c r="AN3400" s="15">
        <v>12.763306908267271</v>
      </c>
      <c r="AO3400" s="15">
        <v>62.265193370165747</v>
      </c>
      <c r="AP3400" s="15">
        <v>4025.7142857142858</v>
      </c>
      <c r="AQ3400" s="15">
        <v>3886.8965517241377</v>
      </c>
      <c r="AR3400" s="15">
        <v>12.736723163841809</v>
      </c>
      <c r="AS3400" s="15">
        <v>62.276243093922652</v>
      </c>
      <c r="AT3400" s="14">
        <v>0</v>
      </c>
      <c r="AU3400" s="14">
        <v>0</v>
      </c>
      <c r="AV3400" s="12">
        <v>-0.19800000000000001</v>
      </c>
      <c r="AW3400" s="12">
        <v>0.28800000000000003</v>
      </c>
      <c r="AX3400" s="12">
        <v>4.99E-2</v>
      </c>
      <c r="AY3400" s="12">
        <v>0.19699999999999998</v>
      </c>
      <c r="AZ3400" s="14" t="s">
        <v>7128</v>
      </c>
      <c r="BA3400" s="14" t="s">
        <v>7128</v>
      </c>
      <c r="BB3400" s="14">
        <v>1.7391304347826088E-3</v>
      </c>
      <c r="BC3400" s="14">
        <v>1.7652547430713752E-3</v>
      </c>
      <c r="BD3400" s="14">
        <v>8.8397790055248626E-3</v>
      </c>
      <c r="BE3400" s="14">
        <v>1.5469613259668507E-2</v>
      </c>
      <c r="BF3400" s="14">
        <v>0.42307692307692307</v>
      </c>
      <c r="BG3400" s="14">
        <v>2.9700000000000001E-2</v>
      </c>
      <c r="BH3400" s="13">
        <v>1.6E-2</v>
      </c>
      <c r="BI3400" s="13">
        <v>1.6E-2</v>
      </c>
      <c r="BJ3400" s="13">
        <v>2.8000000000000001E-2</v>
      </c>
      <c r="BK3400" s="13">
        <v>2.8000000000000001E-2</v>
      </c>
      <c r="BL3400" s="13">
        <v>1.81</v>
      </c>
      <c r="BM3400" s="13">
        <v>1.81</v>
      </c>
      <c r="BN3400" s="13">
        <v>2.9000000000000001E-2</v>
      </c>
      <c r="BO3400" s="13">
        <v>2.9000000000000001E-2</v>
      </c>
      <c r="BP3400" s="13">
        <v>1.6153846153846154E-2</v>
      </c>
      <c r="BQ3400" s="13">
        <v>0</v>
      </c>
      <c r="BR3400" s="13">
        <v>0</v>
      </c>
      <c r="BS3400" s="13">
        <v>-0.01</v>
      </c>
      <c r="BT3400" s="14">
        <v>-0.61904761904761907</v>
      </c>
      <c r="BU3400" s="13">
        <v>2.6153846153846153E-2</v>
      </c>
      <c r="BV3400" s="13">
        <v>2.6000000000000002E-2</v>
      </c>
      <c r="BW3400" s="13">
        <v>2.6000000000000002E-2</v>
      </c>
      <c r="BX3400" s="13">
        <v>9.1999999999999993</v>
      </c>
      <c r="BY3400" s="13">
        <v>9.1509999999999998</v>
      </c>
      <c r="BZ3400" s="13">
        <v>8.83</v>
      </c>
      <c r="CA3400" s="13">
        <v>8.85</v>
      </c>
      <c r="CB3400" s="13">
        <v>0</v>
      </c>
      <c r="CC3400" s="15">
        <v>0.79400000000000004</v>
      </c>
      <c r="CD3400" s="15">
        <v>1.66</v>
      </c>
      <c r="CE3400" s="15">
        <v>0.36</v>
      </c>
      <c r="CF3400" s="15" t="s">
        <v>7128</v>
      </c>
      <c r="CG3400" s="15" t="s">
        <v>7128</v>
      </c>
      <c r="CH3400" s="13" t="s">
        <v>7128</v>
      </c>
      <c r="CI3400" s="13" t="s">
        <v>7128</v>
      </c>
      <c r="CJ3400" s="13">
        <v>0</v>
      </c>
      <c r="CK3400" s="12">
        <f t="shared" si="106"/>
        <v>0</v>
      </c>
      <c r="CL3400" s="36">
        <f t="shared" si="107"/>
        <v>0.20451977401129945</v>
      </c>
      <c r="CM3400" s="13">
        <v>2.5999999999999999E-2</v>
      </c>
      <c r="CN3400" s="13">
        <v>1.0999999999999999E-2</v>
      </c>
      <c r="CO3400" s="13">
        <v>1.6E-2</v>
      </c>
      <c r="CP3400" s="13">
        <v>112.7</v>
      </c>
      <c r="CQ3400" s="13">
        <v>2.9000000000000001E-2</v>
      </c>
      <c r="CR3400" s="13">
        <v>112.72</v>
      </c>
      <c r="CS3400" s="13" t="s">
        <v>7128</v>
      </c>
      <c r="CT3400" s="13">
        <v>0</v>
      </c>
      <c r="CU3400" s="13">
        <v>2.8000000000000001E-2</v>
      </c>
      <c r="CV3400" s="13">
        <v>8.85</v>
      </c>
      <c r="CW3400" s="13">
        <v>2.9000000000000001E-2</v>
      </c>
      <c r="CX3400" s="12">
        <v>1.7391304347826088E-3</v>
      </c>
      <c r="CY3400" s="12">
        <v>1.7652547430713752E-3</v>
      </c>
      <c r="CZ3400" s="15">
        <v>3886.8965517241377</v>
      </c>
      <c r="DA3400" s="20"/>
      <c r="DB3400" s="20"/>
    </row>
    <row r="3401" spans="1:106">
      <c r="A3401" s="8" t="s">
        <v>1137</v>
      </c>
      <c r="B3401" s="8" t="s">
        <v>1138</v>
      </c>
      <c r="C3401" s="9" t="s">
        <v>7131</v>
      </c>
      <c r="D3401" s="9" t="s">
        <v>7126</v>
      </c>
      <c r="E3401" s="10" t="s">
        <v>7127</v>
      </c>
      <c r="F3401" s="10" t="s">
        <v>7126</v>
      </c>
      <c r="G3401" s="11">
        <v>0.79</v>
      </c>
      <c r="H3401" s="11">
        <v>14.803297491039427</v>
      </c>
      <c r="I3401" s="12">
        <v>9.0499999999999997E-2</v>
      </c>
      <c r="J3401" s="12">
        <v>1.396198422939068</v>
      </c>
      <c r="K3401" s="12">
        <v>4.7E-2</v>
      </c>
      <c r="L3401" s="12">
        <v>0.10350000000000001</v>
      </c>
      <c r="M3401" s="12">
        <v>6.8320350000000002E-2</v>
      </c>
      <c r="N3401" s="12">
        <v>0.13918453943190506</v>
      </c>
      <c r="O3401" s="12">
        <v>-4.9781656360538227</v>
      </c>
      <c r="P3401" s="12">
        <v>-0.16037688059813657</v>
      </c>
      <c r="Q3401" s="13">
        <v>27.9</v>
      </c>
      <c r="R3401" s="13">
        <v>0</v>
      </c>
      <c r="S3401" s="13">
        <v>494.9</v>
      </c>
      <c r="T3401" s="13">
        <v>494.9</v>
      </c>
      <c r="U3401" s="13">
        <v>522.79999999999995</v>
      </c>
      <c r="V3401" s="13">
        <v>3.1</v>
      </c>
      <c r="W3401" s="13">
        <v>519.69999999999993</v>
      </c>
      <c r="X3401" s="14">
        <v>5.9296097934200464E-3</v>
      </c>
      <c r="Y3401" s="15">
        <v>0.10227272727272728</v>
      </c>
      <c r="Z3401" s="14" t="s">
        <v>7128</v>
      </c>
      <c r="AA3401" s="14">
        <v>0.94663351185921962</v>
      </c>
      <c r="AB3401" s="14" t="s">
        <v>7128</v>
      </c>
      <c r="AC3401" s="14">
        <v>17.738351254480285</v>
      </c>
      <c r="AD3401" s="13">
        <v>0.253</v>
      </c>
      <c r="AE3401" s="15">
        <v>2.5635833333333342</v>
      </c>
      <c r="AF3401" s="14">
        <v>0.18708286933869708</v>
      </c>
      <c r="AG3401" s="14">
        <v>0.88997993556837318</v>
      </c>
      <c r="AH3401" s="15">
        <v>0.30392156862745101</v>
      </c>
      <c r="AI3401" s="5" t="s">
        <v>7128</v>
      </c>
      <c r="AJ3401" s="15" t="s">
        <v>7128</v>
      </c>
      <c r="AK3401" s="15" t="s">
        <v>7128</v>
      </c>
      <c r="AL3401" s="15" t="s">
        <v>7128</v>
      </c>
      <c r="AM3401" s="15" t="s">
        <v>7128</v>
      </c>
      <c r="AN3401" s="15" t="s">
        <v>7128</v>
      </c>
      <c r="AO3401" s="15">
        <v>0.13839285714285715</v>
      </c>
      <c r="AP3401" s="15" t="s">
        <v>7128</v>
      </c>
      <c r="AQ3401" s="15">
        <v>251.06280193236714</v>
      </c>
      <c r="AR3401" s="15">
        <v>1.0927249789739275</v>
      </c>
      <c r="AS3401" s="15">
        <v>2.5778769841269837</v>
      </c>
      <c r="AT3401" s="14" t="s">
        <v>7128</v>
      </c>
      <c r="AU3401" s="14">
        <v>0</v>
      </c>
      <c r="AV3401" s="12" t="s">
        <v>7128</v>
      </c>
      <c r="AW3401" s="12" t="s">
        <v>7128</v>
      </c>
      <c r="AX3401" s="12">
        <v>-2.6499999999999999E-2</v>
      </c>
      <c r="AY3401" s="12">
        <v>1.5700000000000002E-2</v>
      </c>
      <c r="AZ3401" s="14" t="s">
        <v>7128</v>
      </c>
      <c r="BA3401" s="14" t="s">
        <v>7128</v>
      </c>
      <c r="BB3401" s="14">
        <v>-3.5819672131147544</v>
      </c>
      <c r="BC3401" s="14">
        <v>-2.1192341166231508E-2</v>
      </c>
      <c r="BD3401" s="14">
        <v>-0.21676587301587302</v>
      </c>
      <c r="BE3401" s="14">
        <v>-4.8313492063492065E-2</v>
      </c>
      <c r="BF3401" s="14">
        <v>0</v>
      </c>
      <c r="BG3401" s="14">
        <v>0.2248</v>
      </c>
      <c r="BH3401" s="13">
        <v>-43.7</v>
      </c>
      <c r="BI3401" s="13">
        <v>-43.7</v>
      </c>
      <c r="BJ3401" s="13">
        <v>-9.74</v>
      </c>
      <c r="BK3401" s="13">
        <v>-9.74</v>
      </c>
      <c r="BL3401" s="13">
        <v>201.6</v>
      </c>
      <c r="BM3401" s="13">
        <v>201.6</v>
      </c>
      <c r="BN3401" s="13">
        <v>2.0699999999999998</v>
      </c>
      <c r="BO3401" s="13">
        <v>2.0699999999999998</v>
      </c>
      <c r="BP3401" s="13">
        <v>-9.74</v>
      </c>
      <c r="BQ3401" s="13">
        <v>0</v>
      </c>
      <c r="BR3401" s="13">
        <v>0</v>
      </c>
      <c r="BS3401" s="13">
        <v>-12.3</v>
      </c>
      <c r="BT3401" s="14" t="s">
        <v>7128</v>
      </c>
      <c r="BU3401" s="13">
        <v>2.5600000000000005</v>
      </c>
      <c r="BV3401" s="13">
        <v>-31.400000000000002</v>
      </c>
      <c r="BW3401" s="13">
        <v>-31.400000000000002</v>
      </c>
      <c r="BX3401" s="13">
        <v>12.2</v>
      </c>
      <c r="BY3401" s="13">
        <v>459.59999999999997</v>
      </c>
      <c r="BZ3401" s="13">
        <v>-16.2</v>
      </c>
      <c r="CA3401" s="13">
        <v>475.59999999999997</v>
      </c>
      <c r="CB3401" s="13">
        <v>0</v>
      </c>
      <c r="CC3401" s="15">
        <v>1.1100000000000001</v>
      </c>
      <c r="CD3401" s="15">
        <v>0.54300000000000004</v>
      </c>
      <c r="CE3401" s="15">
        <v>0.36</v>
      </c>
      <c r="CF3401" s="15" t="s">
        <v>7128</v>
      </c>
      <c r="CG3401" s="15" t="s">
        <v>7128</v>
      </c>
      <c r="CH3401" s="13" t="s">
        <v>7128</v>
      </c>
      <c r="CI3401" s="13" t="s">
        <v>7128</v>
      </c>
      <c r="CJ3401" s="13">
        <v>0</v>
      </c>
      <c r="CK3401" s="12">
        <f t="shared" si="106"/>
        <v>0</v>
      </c>
      <c r="CL3401" s="36">
        <f t="shared" si="107"/>
        <v>0.42388561816652653</v>
      </c>
      <c r="CM3401" s="13" t="s">
        <v>7128</v>
      </c>
      <c r="CN3401" s="13" t="s">
        <v>7128</v>
      </c>
      <c r="CO3401" s="13" t="s">
        <v>7128</v>
      </c>
      <c r="CP3401" s="13" t="s">
        <v>7128</v>
      </c>
      <c r="CQ3401" s="13">
        <v>2.0699999999999998</v>
      </c>
      <c r="CR3401" s="13">
        <v>519.69999999999993</v>
      </c>
      <c r="CS3401" s="13" t="s">
        <v>7128</v>
      </c>
      <c r="CT3401" s="13">
        <v>0</v>
      </c>
      <c r="CU3401" s="13">
        <v>-9.74</v>
      </c>
      <c r="CV3401" s="13">
        <v>475.59999999999997</v>
      </c>
      <c r="CW3401" s="13">
        <v>2.0699999999999998</v>
      </c>
      <c r="CX3401" s="12">
        <v>-3.5819672131147544</v>
      </c>
      <c r="CY3401" s="12">
        <v>-2.1192341166231508E-2</v>
      </c>
      <c r="CZ3401" s="15">
        <v>251.06280193236714</v>
      </c>
      <c r="DA3401" s="20"/>
      <c r="DB3401" s="20"/>
    </row>
    <row r="3402" spans="1:106" ht="24">
      <c r="A3402" s="8" t="s">
        <v>5573</v>
      </c>
      <c r="B3402" s="8" t="s">
        <v>5574</v>
      </c>
      <c r="C3402" s="9" t="s">
        <v>7174</v>
      </c>
      <c r="D3402" s="9" t="s">
        <v>7126</v>
      </c>
      <c r="E3402" s="10" t="s">
        <v>7127</v>
      </c>
      <c r="F3402" s="10" t="s">
        <v>7126</v>
      </c>
      <c r="G3402" s="11">
        <v>0.45</v>
      </c>
      <c r="H3402" s="11">
        <v>0.90207811056867671</v>
      </c>
      <c r="I3402" s="12">
        <v>9.0499999999999997E-2</v>
      </c>
      <c r="J3402" s="12">
        <v>0.13813806900646525</v>
      </c>
      <c r="K3402" s="12">
        <v>5.1999999999999998E-2</v>
      </c>
      <c r="L3402" s="12">
        <v>0.1085</v>
      </c>
      <c r="M3402" s="12">
        <v>7.162085E-2</v>
      </c>
      <c r="N3402" s="12">
        <v>9.8758385815793714E-2</v>
      </c>
      <c r="O3402" s="12">
        <v>-0.13372630430058288</v>
      </c>
      <c r="P3402" s="12">
        <v>-8.4324940037991361E-2</v>
      </c>
      <c r="Q3402" s="13">
        <v>0.58299999999999996</v>
      </c>
      <c r="R3402" s="13">
        <v>0</v>
      </c>
      <c r="S3402" s="13">
        <v>0.84599999999999997</v>
      </c>
      <c r="T3402" s="13">
        <v>0.84599999999999997</v>
      </c>
      <c r="U3402" s="13">
        <v>1.4289999999999998</v>
      </c>
      <c r="V3402" s="13">
        <v>4.0000000000000001E-3</v>
      </c>
      <c r="W3402" s="13">
        <v>1.4249999999999998</v>
      </c>
      <c r="X3402" s="14">
        <v>2.7991602519244229E-3</v>
      </c>
      <c r="Y3402" s="15">
        <v>6.1538461538461542E-2</v>
      </c>
      <c r="Z3402" s="14">
        <v>0.30149679258731288</v>
      </c>
      <c r="AA3402" s="14">
        <v>0.59202239328201545</v>
      </c>
      <c r="AB3402" s="14">
        <v>0.4316326530612245</v>
      </c>
      <c r="AC3402" s="14">
        <v>1.451114922813036</v>
      </c>
      <c r="AD3402" s="13">
        <v>1.7999999999999999E-2</v>
      </c>
      <c r="AE3402" s="15">
        <v>1.9706666666666666</v>
      </c>
      <c r="AF3402" s="14">
        <v>9.4868329805051374E-2</v>
      </c>
      <c r="AG3402" s="14">
        <v>0.92970963208950341</v>
      </c>
      <c r="AH3402" s="15">
        <v>0.52112676056338025</v>
      </c>
      <c r="AI3402" s="5">
        <v>1.2608695652173914</v>
      </c>
      <c r="AJ3402" s="15">
        <v>64.777777777777771</v>
      </c>
      <c r="AK3402" s="15">
        <v>64.777777777777771</v>
      </c>
      <c r="AL3402" s="15" t="s">
        <v>7128</v>
      </c>
      <c r="AM3402" s="15" t="s">
        <v>7128</v>
      </c>
      <c r="AN3402" s="15">
        <v>0.29744897959183675</v>
      </c>
      <c r="AO3402" s="15">
        <v>6.5505617977528088</v>
      </c>
      <c r="AP3402" s="15">
        <v>24.568965517241374</v>
      </c>
      <c r="AQ3402" s="15">
        <v>24.152542372881353</v>
      </c>
      <c r="AR3402" s="15">
        <v>0.50856531049250531</v>
      </c>
      <c r="AS3402" s="15">
        <v>16.011235955056179</v>
      </c>
      <c r="AT3402" s="14">
        <v>0</v>
      </c>
      <c r="AU3402" s="14">
        <v>0</v>
      </c>
      <c r="AV3402" s="12">
        <v>-3.5299999999999998E-2</v>
      </c>
      <c r="AW3402" s="12">
        <v>0.107</v>
      </c>
      <c r="AX3402" s="12">
        <v>0.23699999999999999</v>
      </c>
      <c r="AY3402" s="12">
        <v>-0.32700000000000001</v>
      </c>
      <c r="AZ3402" s="14" t="s">
        <v>7128</v>
      </c>
      <c r="BA3402" s="14" t="s">
        <v>7128</v>
      </c>
      <c r="BB3402" s="14">
        <v>4.4117647058823529E-3</v>
      </c>
      <c r="BC3402" s="14">
        <v>1.4433445777802357E-2</v>
      </c>
      <c r="BD3402" s="14">
        <v>0.10112359550561797</v>
      </c>
      <c r="BE3402" s="14">
        <v>0.651685393258427</v>
      </c>
      <c r="BF3402" s="14">
        <v>0.30769230769230771</v>
      </c>
      <c r="BG3402" s="14">
        <v>8.2200000000000009E-2</v>
      </c>
      <c r="BH3402" s="13">
        <v>8.9999999999999993E-3</v>
      </c>
      <c r="BI3402" s="13">
        <v>8.9999999999999993E-3</v>
      </c>
      <c r="BJ3402" s="13">
        <v>5.8000000000000003E-2</v>
      </c>
      <c r="BK3402" s="13">
        <v>5.8000000000000003E-2</v>
      </c>
      <c r="BL3402" s="13">
        <v>8.8999999999999996E-2</v>
      </c>
      <c r="BM3402" s="13">
        <v>8.8999999999999996E-2</v>
      </c>
      <c r="BN3402" s="13">
        <v>5.8999999999999997E-2</v>
      </c>
      <c r="BO3402" s="13">
        <v>5.8999999999999997E-2</v>
      </c>
      <c r="BP3402" s="13">
        <v>4.0153846153846158E-2</v>
      </c>
      <c r="BQ3402" s="13">
        <v>0</v>
      </c>
      <c r="BR3402" s="13">
        <v>0</v>
      </c>
      <c r="BS3402" s="13">
        <v>-1E-3</v>
      </c>
      <c r="BT3402" s="14">
        <v>-2.4904214559386972E-2</v>
      </c>
      <c r="BU3402" s="13">
        <v>4.1153846153846159E-2</v>
      </c>
      <c r="BV3402" s="13">
        <v>9.9999999999999985E-3</v>
      </c>
      <c r="BW3402" s="13">
        <v>9.9999999999999985E-3</v>
      </c>
      <c r="BX3402" s="13">
        <v>2.04</v>
      </c>
      <c r="BY3402" s="13">
        <v>2.782</v>
      </c>
      <c r="BZ3402" s="13">
        <v>1.96</v>
      </c>
      <c r="CA3402" s="13">
        <v>2.802</v>
      </c>
      <c r="CB3402" s="13">
        <v>0</v>
      </c>
      <c r="CC3402" s="15">
        <v>0.58799999999999997</v>
      </c>
      <c r="CD3402" s="15">
        <v>0.95599999999999996</v>
      </c>
      <c r="CE3402" s="15">
        <v>0.36</v>
      </c>
      <c r="CF3402" s="15">
        <v>2.3716426079196529</v>
      </c>
      <c r="CG3402" s="15">
        <v>2.3451213540831857</v>
      </c>
      <c r="CH3402" s="13">
        <v>2.7833333333333335E-2</v>
      </c>
      <c r="CI3402" s="13">
        <v>2.1500000000000005E-2</v>
      </c>
      <c r="CJ3402" s="13">
        <v>0</v>
      </c>
      <c r="CK3402" s="12">
        <f t="shared" si="106"/>
        <v>0</v>
      </c>
      <c r="CL3402" s="36">
        <f t="shared" si="107"/>
        <v>3.1763026409707351E-2</v>
      </c>
      <c r="CM3402" s="13">
        <v>1.2999999999999999E-2</v>
      </c>
      <c r="CN3402" s="13">
        <v>4.0000000000000001E-3</v>
      </c>
      <c r="CO3402" s="13">
        <v>8.9999999999999993E-3</v>
      </c>
      <c r="CP3402" s="13">
        <v>0.58299999999999996</v>
      </c>
      <c r="CQ3402" s="13">
        <v>5.8999999999999997E-2</v>
      </c>
      <c r="CR3402" s="13">
        <v>1.4249999999999998</v>
      </c>
      <c r="CS3402" s="13" t="s">
        <v>7128</v>
      </c>
      <c r="CT3402" s="13">
        <v>0</v>
      </c>
      <c r="CU3402" s="13">
        <v>5.8000000000000003E-2</v>
      </c>
      <c r="CV3402" s="13">
        <v>2.802</v>
      </c>
      <c r="CW3402" s="13">
        <v>5.8999999999999997E-2</v>
      </c>
      <c r="CX3402" s="12">
        <v>4.4117647058823529E-3</v>
      </c>
      <c r="CY3402" s="12">
        <v>1.4433445777802357E-2</v>
      </c>
      <c r="CZ3402" s="15">
        <v>24.152542372881353</v>
      </c>
      <c r="DA3402" s="20"/>
      <c r="DB3402" s="20"/>
    </row>
    <row r="3403" spans="1:106">
      <c r="A3403" s="8" t="s">
        <v>3449</v>
      </c>
      <c r="B3403" s="8" t="s">
        <v>3450</v>
      </c>
      <c r="C3403" s="9" t="s">
        <v>7141</v>
      </c>
      <c r="D3403" s="9" t="s">
        <v>7126</v>
      </c>
      <c r="E3403" s="10" t="s">
        <v>7127</v>
      </c>
      <c r="F3403" s="10" t="s">
        <v>7126</v>
      </c>
      <c r="G3403" s="11">
        <v>0.73</v>
      </c>
      <c r="H3403" s="11">
        <v>0.73611608745309176</v>
      </c>
      <c r="I3403" s="12">
        <v>9.0499999999999997E-2</v>
      </c>
      <c r="J3403" s="12">
        <v>0.12311850591450479</v>
      </c>
      <c r="K3403" s="12">
        <v>4.7E-2</v>
      </c>
      <c r="L3403" s="12">
        <v>0.10350000000000001</v>
      </c>
      <c r="M3403" s="12">
        <v>6.8320350000000002E-2</v>
      </c>
      <c r="N3403" s="12">
        <v>0.12249010493943643</v>
      </c>
      <c r="O3403" s="12">
        <v>-4.5699151075795127E-2</v>
      </c>
      <c r="P3403" s="12">
        <v>-2.9389599057800558E-2</v>
      </c>
      <c r="Q3403" s="13">
        <v>136.19999999999999</v>
      </c>
      <c r="R3403" s="13">
        <v>0</v>
      </c>
      <c r="S3403" s="13">
        <v>1.58</v>
      </c>
      <c r="T3403" s="13">
        <v>1.58</v>
      </c>
      <c r="U3403" s="13">
        <v>137.78</v>
      </c>
      <c r="V3403" s="13">
        <v>0.02</v>
      </c>
      <c r="W3403" s="13">
        <v>137.76</v>
      </c>
      <c r="X3403" s="14">
        <v>1.451589490492089E-4</v>
      </c>
      <c r="Y3403" s="15">
        <v>0.18137520303194371</v>
      </c>
      <c r="Z3403" s="14">
        <v>0.27768014059753954</v>
      </c>
      <c r="AA3403" s="14">
        <v>1.1467556974887503E-2</v>
      </c>
      <c r="AB3403" s="14">
        <v>0.38442822384428221</v>
      </c>
      <c r="AC3403" s="14">
        <v>1.1600587371512483E-2</v>
      </c>
      <c r="AD3403" s="13">
        <v>0.73799999999999999</v>
      </c>
      <c r="AE3403" s="15">
        <v>0.41416666666666668</v>
      </c>
      <c r="AF3403" s="14" t="s">
        <v>7128</v>
      </c>
      <c r="AG3403" s="14" t="s">
        <v>7128</v>
      </c>
      <c r="AH3403" s="15">
        <v>0.84019370460048426</v>
      </c>
      <c r="AI3403" s="5">
        <v>18.076923076923077</v>
      </c>
      <c r="AJ3403" s="15">
        <v>373.15068493150682</v>
      </c>
      <c r="AK3403" s="15">
        <v>436.53846153846149</v>
      </c>
      <c r="AL3403" s="15">
        <v>246</v>
      </c>
      <c r="AM3403" s="15">
        <v>6.5465032444124001</v>
      </c>
      <c r="AN3403" s="15">
        <v>33.138686131386855</v>
      </c>
      <c r="AO3403" s="15">
        <v>10.476923076923075</v>
      </c>
      <c r="AP3403" s="15">
        <v>195.40425531914894</v>
      </c>
      <c r="AQ3403" s="15">
        <v>173.28301886792451</v>
      </c>
      <c r="AR3403" s="15">
        <v>24.296296296296291</v>
      </c>
      <c r="AS3403" s="15">
        <v>10.596923076923076</v>
      </c>
      <c r="AT3403" s="14">
        <v>0</v>
      </c>
      <c r="AU3403" s="14">
        <v>0</v>
      </c>
      <c r="AV3403" s="12">
        <v>0.35100000000000003</v>
      </c>
      <c r="AW3403" s="12">
        <v>3.7200000000000004E-2</v>
      </c>
      <c r="AX3403" s="12">
        <v>8.6999999999999994E-2</v>
      </c>
      <c r="AY3403" s="12">
        <v>0.16699999999999998</v>
      </c>
      <c r="AZ3403" s="14">
        <v>0.56999999999999995</v>
      </c>
      <c r="BA3403" s="14" t="s">
        <v>7128</v>
      </c>
      <c r="BB3403" s="14">
        <v>7.7419354838709667E-2</v>
      </c>
      <c r="BC3403" s="14">
        <v>9.3100505881635875E-2</v>
      </c>
      <c r="BD3403" s="14">
        <v>2.4566929133858269E-2</v>
      </c>
      <c r="BE3403" s="14">
        <v>5.551181102362205E-2</v>
      </c>
      <c r="BF3403" s="14">
        <v>0.27777777777777779</v>
      </c>
      <c r="BG3403" s="14">
        <v>0.191</v>
      </c>
      <c r="BH3403" s="13">
        <v>0.36499999999999999</v>
      </c>
      <c r="BI3403" s="13">
        <v>0.312</v>
      </c>
      <c r="BJ3403" s="13">
        <v>0.70499999999999996</v>
      </c>
      <c r="BK3403" s="13">
        <v>0.70499999999999996</v>
      </c>
      <c r="BL3403" s="13">
        <v>13</v>
      </c>
      <c r="BM3403" s="13">
        <v>12.7</v>
      </c>
      <c r="BN3403" s="13">
        <v>0</v>
      </c>
      <c r="BO3403" s="13">
        <v>0.79500000000000004</v>
      </c>
      <c r="BP3403" s="13">
        <v>0.50916666666666666</v>
      </c>
      <c r="BQ3403" s="13">
        <v>0</v>
      </c>
      <c r="BR3403" s="13">
        <v>0</v>
      </c>
      <c r="BS3403" s="13">
        <v>-0.18099999999999999</v>
      </c>
      <c r="BT3403" s="14">
        <v>-0.35548281505728313</v>
      </c>
      <c r="BU3403" s="13">
        <v>0.6901666666666666</v>
      </c>
      <c r="BV3403" s="13">
        <v>0.49299999999999999</v>
      </c>
      <c r="BW3403" s="13">
        <v>0.49299999999999999</v>
      </c>
      <c r="BX3403" s="13">
        <v>4.03</v>
      </c>
      <c r="BY3403" s="13">
        <v>5.4690000000000003</v>
      </c>
      <c r="BZ3403" s="13">
        <v>4.1100000000000003</v>
      </c>
      <c r="CA3403" s="13">
        <v>5.6700000000000008</v>
      </c>
      <c r="CB3403" s="13">
        <v>0</v>
      </c>
      <c r="CC3403" s="15">
        <v>0.159</v>
      </c>
      <c r="CD3403" s="15">
        <v>0.129</v>
      </c>
      <c r="CE3403" s="15">
        <v>0.36</v>
      </c>
      <c r="CF3403" s="15" t="s">
        <v>7128</v>
      </c>
      <c r="CG3403" s="15" t="s">
        <v>7128</v>
      </c>
      <c r="CH3403" s="13" t="s">
        <v>7128</v>
      </c>
      <c r="CI3403" s="13" t="s">
        <v>7128</v>
      </c>
      <c r="CJ3403" s="13">
        <v>0</v>
      </c>
      <c r="CK3403" s="12">
        <f t="shared" si="106"/>
        <v>0</v>
      </c>
      <c r="CL3403" s="36">
        <f t="shared" si="107"/>
        <v>2.2927689594356258</v>
      </c>
      <c r="CM3403" s="13">
        <v>0.432</v>
      </c>
      <c r="CN3403" s="13">
        <v>0.12</v>
      </c>
      <c r="CO3403" s="13">
        <v>0.312</v>
      </c>
      <c r="CP3403" s="13">
        <v>136.19999999999999</v>
      </c>
      <c r="CQ3403" s="13">
        <v>0.79500000000000004</v>
      </c>
      <c r="CR3403" s="13">
        <v>137.76</v>
      </c>
      <c r="CS3403" s="13" t="s">
        <v>7128</v>
      </c>
      <c r="CT3403" s="13">
        <v>0</v>
      </c>
      <c r="CU3403" s="13">
        <v>0.70499999999999996</v>
      </c>
      <c r="CV3403" s="13">
        <v>5.6700000000000008</v>
      </c>
      <c r="CW3403" s="13">
        <v>0</v>
      </c>
      <c r="CX3403" s="12">
        <v>7.7419354838709667E-2</v>
      </c>
      <c r="CY3403" s="12">
        <v>9.3100505881635875E-2</v>
      </c>
      <c r="CZ3403" s="15" t="s">
        <v>7128</v>
      </c>
      <c r="DA3403" s="20"/>
      <c r="DB3403" s="20"/>
    </row>
    <row r="3404" spans="1:106">
      <c r="A3404" s="8" t="s">
        <v>1321</v>
      </c>
      <c r="B3404" s="8" t="s">
        <v>1322</v>
      </c>
      <c r="C3404" s="9" t="s">
        <v>7145</v>
      </c>
      <c r="D3404" s="9" t="s">
        <v>7126</v>
      </c>
      <c r="E3404" s="10" t="s">
        <v>7127</v>
      </c>
      <c r="F3404" s="10" t="s">
        <v>7126</v>
      </c>
      <c r="G3404" s="11">
        <v>0.89</v>
      </c>
      <c r="H3404" s="11">
        <v>1.5581876678319908</v>
      </c>
      <c r="I3404" s="12">
        <v>9.0499999999999997E-2</v>
      </c>
      <c r="J3404" s="12">
        <v>0.19751598393879516</v>
      </c>
      <c r="K3404" s="12">
        <v>3.6999999999999998E-2</v>
      </c>
      <c r="L3404" s="12">
        <v>9.35E-2</v>
      </c>
      <c r="M3404" s="12">
        <v>6.1719349999999999E-2</v>
      </c>
      <c r="N3404" s="12">
        <v>0.12247460703388871</v>
      </c>
      <c r="O3404" s="12">
        <v>-0.13048895691176812</v>
      </c>
      <c r="P3404" s="12">
        <v>-5.9005042501248342E-2</v>
      </c>
      <c r="Q3404" s="13">
        <v>38.700000000000003</v>
      </c>
      <c r="R3404" s="13">
        <v>0</v>
      </c>
      <c r="S3404" s="13">
        <v>47.8</v>
      </c>
      <c r="T3404" s="13">
        <v>47.8</v>
      </c>
      <c r="U3404" s="13">
        <v>86.5</v>
      </c>
      <c r="V3404" s="13">
        <v>0</v>
      </c>
      <c r="W3404" s="13">
        <v>86.5</v>
      </c>
      <c r="X3404" s="14">
        <v>0</v>
      </c>
      <c r="Y3404" s="15">
        <v>0.22012578616352202</v>
      </c>
      <c r="Z3404" s="14">
        <v>0.47799999999999998</v>
      </c>
      <c r="AA3404" s="14">
        <v>0.55260115606936411</v>
      </c>
      <c r="AB3404" s="14">
        <v>0.91570881226053624</v>
      </c>
      <c r="AC3404" s="14">
        <v>1.2351421188630489</v>
      </c>
      <c r="AD3404" s="13">
        <v>2.44</v>
      </c>
      <c r="AE3404" s="15">
        <v>2.029527777777778</v>
      </c>
      <c r="AF3404" s="14">
        <v>0.19235384061671346</v>
      </c>
      <c r="AG3404" s="14">
        <v>0.54119012995134774</v>
      </c>
      <c r="AH3404" s="15">
        <v>0.30729166666666663</v>
      </c>
      <c r="AI3404" s="5">
        <v>3.0320699708454808</v>
      </c>
      <c r="AJ3404" s="15">
        <v>11.382352941176471</v>
      </c>
      <c r="AK3404" s="15">
        <v>10.403225806451614</v>
      </c>
      <c r="AL3404" s="15">
        <v>6.4721485411140582</v>
      </c>
      <c r="AM3404" s="15" t="s">
        <v>7128</v>
      </c>
      <c r="AN3404" s="15">
        <v>0.74137931034482762</v>
      </c>
      <c r="AO3404" s="15">
        <v>0.23698714023270054</v>
      </c>
      <c r="AP3404" s="15">
        <v>8.3173076923076916</v>
      </c>
      <c r="AQ3404" s="15">
        <v>4.8595505617977528</v>
      </c>
      <c r="AR3404" s="15">
        <v>0.86499999999999999</v>
      </c>
      <c r="AS3404" s="15">
        <v>0.5296999387630128</v>
      </c>
      <c r="AT3404" s="14">
        <v>0</v>
      </c>
      <c r="AU3404" s="14">
        <v>0</v>
      </c>
      <c r="AV3404" s="12">
        <v>-0.215</v>
      </c>
      <c r="AW3404" s="12">
        <v>-0.14599999999999999</v>
      </c>
      <c r="AX3404" s="12">
        <v>7.6799999999999993E-2</v>
      </c>
      <c r="AY3404" s="12">
        <v>0.11199999999999999</v>
      </c>
      <c r="AZ3404" s="14" t="s">
        <v>7128</v>
      </c>
      <c r="BA3404" s="14">
        <v>8.14E-2</v>
      </c>
      <c r="BB3404" s="14">
        <v>6.7027027027027036E-2</v>
      </c>
      <c r="BC3404" s="14">
        <v>6.3469564532640368E-2</v>
      </c>
      <c r="BD3404" s="14">
        <v>2.3019801980198023E-2</v>
      </c>
      <c r="BE3404" s="14">
        <v>6.4356435643564358E-2</v>
      </c>
      <c r="BF3404" s="14">
        <v>0.39215686274509803</v>
      </c>
      <c r="BG3404" s="14">
        <v>2.5000000000000001E-2</v>
      </c>
      <c r="BH3404" s="13">
        <v>3.4</v>
      </c>
      <c r="BI3404" s="13">
        <v>3.72</v>
      </c>
      <c r="BJ3404" s="13">
        <v>10.4</v>
      </c>
      <c r="BK3404" s="13">
        <v>10.4</v>
      </c>
      <c r="BL3404" s="13">
        <v>163.30000000000001</v>
      </c>
      <c r="BM3404" s="13">
        <v>161.6</v>
      </c>
      <c r="BN3404" s="13">
        <v>16.399999999999999</v>
      </c>
      <c r="BO3404" s="13">
        <v>17.8</v>
      </c>
      <c r="BP3404" s="13">
        <v>6.321568627450981</v>
      </c>
      <c r="BQ3404" s="13">
        <v>0</v>
      </c>
      <c r="BR3404" s="13">
        <v>0</v>
      </c>
      <c r="BS3404" s="13">
        <v>-6.12</v>
      </c>
      <c r="BT3404" s="14">
        <v>-0.96811414392059547</v>
      </c>
      <c r="BU3404" s="13">
        <v>12.44156862745098</v>
      </c>
      <c r="BV3404" s="13">
        <v>9.84</v>
      </c>
      <c r="BW3404" s="13">
        <v>9.84</v>
      </c>
      <c r="BX3404" s="13">
        <v>55.5</v>
      </c>
      <c r="BY3404" s="13">
        <v>99.6</v>
      </c>
      <c r="BZ3404" s="13">
        <v>52.2</v>
      </c>
      <c r="CA3404" s="13">
        <v>100</v>
      </c>
      <c r="CB3404" s="13">
        <v>0</v>
      </c>
      <c r="CC3404" s="15">
        <v>0.69399999999999995</v>
      </c>
      <c r="CD3404" s="15">
        <v>0.80500000000000005</v>
      </c>
      <c r="CE3404" s="15">
        <v>0.36</v>
      </c>
      <c r="CF3404" s="15">
        <v>0.4254133344470169</v>
      </c>
      <c r="CG3404" s="15">
        <v>0.56091509984810439</v>
      </c>
      <c r="CH3404" s="13">
        <v>11.395999999999999</v>
      </c>
      <c r="CI3404" s="13">
        <v>6.202</v>
      </c>
      <c r="CJ3404" s="13">
        <v>0</v>
      </c>
      <c r="CK3404" s="12">
        <f t="shared" si="106"/>
        <v>0</v>
      </c>
      <c r="CL3404" s="36">
        <f t="shared" si="107"/>
        <v>1.633</v>
      </c>
      <c r="CM3404" s="13">
        <v>6.12</v>
      </c>
      <c r="CN3404" s="13">
        <v>2.4</v>
      </c>
      <c r="CO3404" s="13">
        <v>3.72</v>
      </c>
      <c r="CP3404" s="13">
        <v>38.700000000000003</v>
      </c>
      <c r="CQ3404" s="13">
        <v>17.8</v>
      </c>
      <c r="CR3404" s="13">
        <v>86.5</v>
      </c>
      <c r="CS3404" s="13" t="s">
        <v>7128</v>
      </c>
      <c r="CT3404" s="13">
        <v>0</v>
      </c>
      <c r="CU3404" s="13">
        <v>10.4</v>
      </c>
      <c r="CV3404" s="13">
        <v>100</v>
      </c>
      <c r="CW3404" s="13">
        <v>16.399999999999999</v>
      </c>
      <c r="CX3404" s="12">
        <v>6.7027027027027036E-2</v>
      </c>
      <c r="CY3404" s="12">
        <v>6.3469564532640368E-2</v>
      </c>
      <c r="CZ3404" s="15">
        <v>5.274390243902439</v>
      </c>
      <c r="DA3404" s="20"/>
      <c r="DB3404" s="20"/>
    </row>
    <row r="3405" spans="1:106" ht="24">
      <c r="A3405" s="8" t="s">
        <v>2269</v>
      </c>
      <c r="B3405" s="8" t="s">
        <v>2270</v>
      </c>
      <c r="C3405" s="9" t="s">
        <v>7178</v>
      </c>
      <c r="D3405" s="9" t="s">
        <v>7126</v>
      </c>
      <c r="E3405" s="10" t="s">
        <v>7127</v>
      </c>
      <c r="F3405" s="10" t="s">
        <v>7126</v>
      </c>
      <c r="G3405" s="11">
        <v>1.1000000000000001</v>
      </c>
      <c r="H3405" s="11">
        <v>2.0468590831918512</v>
      </c>
      <c r="I3405" s="12">
        <v>9.0499999999999997E-2</v>
      </c>
      <c r="J3405" s="12">
        <v>0.24174074702886253</v>
      </c>
      <c r="K3405" s="12">
        <v>4.7E-2</v>
      </c>
      <c r="L3405" s="12">
        <v>0.10350000000000001</v>
      </c>
      <c r="M3405" s="12">
        <v>6.8320350000000002E-2</v>
      </c>
      <c r="N3405" s="12">
        <v>0.16151799037408759</v>
      </c>
      <c r="O3405" s="12">
        <v>-0.24636023968573836</v>
      </c>
      <c r="P3405" s="12">
        <v>-0.16934789779602388</v>
      </c>
      <c r="Q3405" s="13">
        <v>5.89</v>
      </c>
      <c r="R3405" s="13">
        <v>0</v>
      </c>
      <c r="S3405" s="13">
        <v>5.07</v>
      </c>
      <c r="T3405" s="13">
        <v>5.07</v>
      </c>
      <c r="U3405" s="13">
        <v>10.96</v>
      </c>
      <c r="V3405" s="13">
        <v>5.73</v>
      </c>
      <c r="W3405" s="13">
        <v>5.23</v>
      </c>
      <c r="X3405" s="14">
        <v>0.5228102189781022</v>
      </c>
      <c r="Y3405" s="15">
        <v>0.13975731242051717</v>
      </c>
      <c r="Z3405" s="14">
        <v>6.6387324865784997E-2</v>
      </c>
      <c r="AA3405" s="14">
        <v>0.46259124087591241</v>
      </c>
      <c r="AB3405" s="14">
        <v>7.1107994389901827E-2</v>
      </c>
      <c r="AC3405" s="14">
        <v>0.86078098471986431</v>
      </c>
      <c r="AD3405" s="13">
        <v>2E-3</v>
      </c>
      <c r="AE3405" s="15">
        <v>2.3107777777777776</v>
      </c>
      <c r="AF3405" s="14">
        <v>3.1622776601683791E-2</v>
      </c>
      <c r="AG3405" s="14" t="s">
        <v>7128</v>
      </c>
      <c r="AH3405" s="15">
        <v>0.75</v>
      </c>
      <c r="AI3405" s="5" t="s">
        <v>7128</v>
      </c>
      <c r="AJ3405" s="15" t="s">
        <v>7128</v>
      </c>
      <c r="AK3405" s="15" t="s">
        <v>7128</v>
      </c>
      <c r="AL3405" s="15" t="s">
        <v>7128</v>
      </c>
      <c r="AM3405" s="15" t="s">
        <v>7128</v>
      </c>
      <c r="AN3405" s="15">
        <v>8.2608695652173908E-2</v>
      </c>
      <c r="AO3405" s="15">
        <v>0.12020408163265306</v>
      </c>
      <c r="AP3405" s="15" t="s">
        <v>7128</v>
      </c>
      <c r="AQ3405" s="15" t="s">
        <v>7128</v>
      </c>
      <c r="AR3405" s="15">
        <v>8.6062201744281724E-2</v>
      </c>
      <c r="AS3405" s="15">
        <v>0.10673469387755102</v>
      </c>
      <c r="AT3405" s="14" t="s">
        <v>7128</v>
      </c>
      <c r="AU3405" s="14">
        <v>0</v>
      </c>
      <c r="AV3405" s="12" t="s">
        <v>7128</v>
      </c>
      <c r="AW3405" s="12" t="s">
        <v>7128</v>
      </c>
      <c r="AX3405" s="12">
        <v>8.6099999999999996E-2</v>
      </c>
      <c r="AY3405" s="12">
        <v>0.19699999999999998</v>
      </c>
      <c r="AZ3405" s="14" t="s">
        <v>7128</v>
      </c>
      <c r="BA3405" s="14" t="s">
        <v>7128</v>
      </c>
      <c r="BB3405" s="14">
        <v>-4.6194926568758335E-3</v>
      </c>
      <c r="BC3405" s="14">
        <v>-7.8299074219362937E-3</v>
      </c>
      <c r="BD3405" s="14">
        <v>-7.0612244897959179E-3</v>
      </c>
      <c r="BE3405" s="14">
        <v>-1.0183673469387755E-2</v>
      </c>
      <c r="BF3405" s="14">
        <v>0</v>
      </c>
      <c r="BG3405" s="14">
        <v>6.0100000000000001E-2</v>
      </c>
      <c r="BH3405" s="13">
        <v>-0.34599999999999997</v>
      </c>
      <c r="BI3405" s="13">
        <v>-0.34599999999999997</v>
      </c>
      <c r="BJ3405" s="13">
        <v>-0.499</v>
      </c>
      <c r="BK3405" s="13">
        <v>-0.499</v>
      </c>
      <c r="BL3405" s="13">
        <v>49</v>
      </c>
      <c r="BM3405" s="13">
        <v>49</v>
      </c>
      <c r="BN3405" s="13">
        <v>-0.38500000000000001</v>
      </c>
      <c r="BO3405" s="13">
        <v>-0.38500000000000001</v>
      </c>
      <c r="BP3405" s="13">
        <v>-0.499</v>
      </c>
      <c r="BQ3405" s="13">
        <v>0</v>
      </c>
      <c r="BR3405" s="13">
        <v>0</v>
      </c>
      <c r="BS3405" s="13">
        <v>-0.20599999999999999</v>
      </c>
      <c r="BT3405" s="14" t="s">
        <v>7128</v>
      </c>
      <c r="BU3405" s="13">
        <v>-0.29300000000000004</v>
      </c>
      <c r="BV3405" s="13">
        <v>-0.13999999999999999</v>
      </c>
      <c r="BW3405" s="13">
        <v>-0.13999999999999999</v>
      </c>
      <c r="BX3405" s="13">
        <v>74.900000000000006</v>
      </c>
      <c r="BY3405" s="13">
        <v>63.730000000000004</v>
      </c>
      <c r="BZ3405" s="13">
        <v>71.3</v>
      </c>
      <c r="CA3405" s="13">
        <v>60.77</v>
      </c>
      <c r="CB3405" s="13">
        <v>0</v>
      </c>
      <c r="CC3405" s="15">
        <v>0.42399999999999999</v>
      </c>
      <c r="CD3405" s="15">
        <v>1.66</v>
      </c>
      <c r="CE3405" s="15">
        <v>0.36</v>
      </c>
      <c r="CF3405" s="15" t="s">
        <v>7128</v>
      </c>
      <c r="CG3405" s="15" t="s">
        <v>7128</v>
      </c>
      <c r="CH3405" s="13" t="s">
        <v>7128</v>
      </c>
      <c r="CI3405" s="13" t="s">
        <v>7128</v>
      </c>
      <c r="CJ3405" s="13">
        <v>0</v>
      </c>
      <c r="CK3405" s="12">
        <f t="shared" si="106"/>
        <v>0</v>
      </c>
      <c r="CL3405" s="36">
        <f t="shared" si="107"/>
        <v>0.80631890735560308</v>
      </c>
      <c r="CM3405" s="13" t="s">
        <v>7128</v>
      </c>
      <c r="CN3405" s="13" t="s">
        <v>7128</v>
      </c>
      <c r="CO3405" s="13" t="s">
        <v>7128</v>
      </c>
      <c r="CP3405" s="13" t="s">
        <v>7128</v>
      </c>
      <c r="CQ3405" s="13" t="s">
        <v>7128</v>
      </c>
      <c r="CR3405" s="13" t="s">
        <v>7128</v>
      </c>
      <c r="CS3405" s="13" t="s">
        <v>7128</v>
      </c>
      <c r="CT3405" s="13">
        <v>0</v>
      </c>
      <c r="CU3405" s="13">
        <v>-0.499</v>
      </c>
      <c r="CV3405" s="13">
        <v>60.77</v>
      </c>
      <c r="CW3405" s="13">
        <v>-0.38500000000000001</v>
      </c>
      <c r="CX3405" s="12">
        <v>-4.6194926568758335E-3</v>
      </c>
      <c r="CY3405" s="12">
        <v>-7.8299074219362937E-3</v>
      </c>
      <c r="CZ3405" s="15" t="s">
        <v>7128</v>
      </c>
      <c r="DA3405" s="20"/>
      <c r="DB3405" s="20"/>
    </row>
    <row r="3406" spans="1:106">
      <c r="A3406" s="8" t="s">
        <v>4403</v>
      </c>
      <c r="B3406" s="8" t="s">
        <v>4404</v>
      </c>
      <c r="C3406" s="9" t="s">
        <v>7131</v>
      </c>
      <c r="D3406" s="9" t="s">
        <v>7126</v>
      </c>
      <c r="E3406" s="10" t="s">
        <v>7127</v>
      </c>
      <c r="F3406" s="10" t="s">
        <v>7126</v>
      </c>
      <c r="G3406" s="11">
        <v>0.79</v>
      </c>
      <c r="H3406" s="11">
        <v>7.9261323155216292</v>
      </c>
      <c r="I3406" s="12">
        <v>9.0499999999999997E-2</v>
      </c>
      <c r="J3406" s="12">
        <v>0.77381497455470738</v>
      </c>
      <c r="K3406" s="12">
        <v>4.7E-2</v>
      </c>
      <c r="L3406" s="12">
        <v>0.10350000000000001</v>
      </c>
      <c r="M3406" s="12">
        <v>6.8320350000000002E-2</v>
      </c>
      <c r="N3406" s="12">
        <v>0.13863721214811059</v>
      </c>
      <c r="O3406" s="12" t="s">
        <v>7128</v>
      </c>
      <c r="P3406" s="12">
        <v>-0.48346479835500722</v>
      </c>
      <c r="Q3406" s="13">
        <v>0.78600000000000003</v>
      </c>
      <c r="R3406" s="13">
        <v>0</v>
      </c>
      <c r="S3406" s="13">
        <v>7.1</v>
      </c>
      <c r="T3406" s="13">
        <v>7.1</v>
      </c>
      <c r="U3406" s="13">
        <v>7.8859999999999992</v>
      </c>
      <c r="V3406" s="13">
        <v>0</v>
      </c>
      <c r="W3406" s="13">
        <v>7.8859999999999992</v>
      </c>
      <c r="X3406" s="14">
        <v>0</v>
      </c>
      <c r="Y3406" s="15" t="s">
        <v>7128</v>
      </c>
      <c r="Z3406" s="14" t="s">
        <v>7128</v>
      </c>
      <c r="AA3406" s="14">
        <v>0.90032969819934061</v>
      </c>
      <c r="AB3406" s="14" t="s">
        <v>7128</v>
      </c>
      <c r="AC3406" s="14">
        <v>9.0330788804071247</v>
      </c>
      <c r="AD3406" s="13">
        <v>0.312</v>
      </c>
      <c r="AE3406" s="15">
        <v>-0.93705555555555564</v>
      </c>
      <c r="AF3406" s="14">
        <v>0.161245154965971</v>
      </c>
      <c r="AG3406" s="14" t="s">
        <v>7128</v>
      </c>
      <c r="AH3406" s="15">
        <v>0.40857787810383744</v>
      </c>
      <c r="AI3406" s="5" t="s">
        <v>7128</v>
      </c>
      <c r="AJ3406" s="15" t="s">
        <v>7128</v>
      </c>
      <c r="AK3406" s="15" t="s">
        <v>7128</v>
      </c>
      <c r="AL3406" s="15" t="s">
        <v>7128</v>
      </c>
      <c r="AM3406" s="15" t="s">
        <v>7128</v>
      </c>
      <c r="AN3406" s="15" t="s">
        <v>7128</v>
      </c>
      <c r="AO3406" s="15">
        <v>0.19600997506234416</v>
      </c>
      <c r="AP3406" s="15" t="s">
        <v>7128</v>
      </c>
      <c r="AQ3406" s="15" t="s">
        <v>7128</v>
      </c>
      <c r="AR3406" s="15">
        <v>1.4795497185741087</v>
      </c>
      <c r="AS3406" s="15">
        <v>1.9665835411471322</v>
      </c>
      <c r="AT3406" s="14" t="s">
        <v>7128</v>
      </c>
      <c r="AU3406" s="14">
        <v>0</v>
      </c>
      <c r="AV3406" s="12" t="s">
        <v>7128</v>
      </c>
      <c r="AW3406" s="12" t="s">
        <v>7128</v>
      </c>
      <c r="AX3406" s="12">
        <v>-0.32799999999999996</v>
      </c>
      <c r="AY3406" s="12">
        <v>-0.183</v>
      </c>
      <c r="AZ3406" s="14" t="s">
        <v>7128</v>
      </c>
      <c r="BA3406" s="14" t="s">
        <v>7128</v>
      </c>
      <c r="BB3406" s="14" t="s">
        <v>7128</v>
      </c>
      <c r="BC3406" s="14">
        <v>-0.34482758620689663</v>
      </c>
      <c r="BD3406" s="14">
        <v>-0.57846153846153847</v>
      </c>
      <c r="BE3406" s="14">
        <v>-0.56923076923076921</v>
      </c>
      <c r="BF3406" s="14">
        <v>0</v>
      </c>
      <c r="BG3406" s="14" t="s">
        <v>7128</v>
      </c>
      <c r="BH3406" s="13">
        <v>-1.7</v>
      </c>
      <c r="BI3406" s="13">
        <v>-1.88</v>
      </c>
      <c r="BJ3406" s="13">
        <v>-1.85</v>
      </c>
      <c r="BK3406" s="13">
        <v>-1.85</v>
      </c>
      <c r="BL3406" s="13">
        <v>4.01</v>
      </c>
      <c r="BM3406" s="13">
        <v>3.25</v>
      </c>
      <c r="BN3406" s="13">
        <v>-0.86599999999999999</v>
      </c>
      <c r="BO3406" s="13">
        <v>-1.84</v>
      </c>
      <c r="BP3406" s="13">
        <v>-1.85</v>
      </c>
      <c r="BQ3406" s="13">
        <v>0</v>
      </c>
      <c r="BR3406" s="13">
        <v>0</v>
      </c>
      <c r="BS3406" s="13">
        <v>-5.7000000000000002E-2</v>
      </c>
      <c r="BT3406" s="14" t="s">
        <v>7128</v>
      </c>
      <c r="BU3406" s="13">
        <v>-1.7930000000000001</v>
      </c>
      <c r="BV3406" s="13">
        <v>-1.823</v>
      </c>
      <c r="BW3406" s="13">
        <v>-1.823</v>
      </c>
      <c r="BX3406" s="13">
        <v>-0.65500000000000003</v>
      </c>
      <c r="BY3406" s="13">
        <v>5.3649999999999993</v>
      </c>
      <c r="BZ3406" s="13">
        <v>-1.77</v>
      </c>
      <c r="CA3406" s="13">
        <v>5.33</v>
      </c>
      <c r="CB3406" s="13">
        <v>0</v>
      </c>
      <c r="CC3406" s="15">
        <v>-0.371</v>
      </c>
      <c r="CD3406" s="15">
        <v>-0.26900000000000002</v>
      </c>
      <c r="CE3406" s="15">
        <v>0.36</v>
      </c>
      <c r="CF3406" s="15">
        <v>0.95707377618393097</v>
      </c>
      <c r="CG3406" s="15">
        <v>1.764496038439088</v>
      </c>
      <c r="CH3406" s="13">
        <v>0.36829999999999996</v>
      </c>
      <c r="CI3406" s="13">
        <v>-0.22820000000000001</v>
      </c>
      <c r="CJ3406" s="13">
        <v>0</v>
      </c>
      <c r="CK3406" s="12">
        <f t="shared" si="106"/>
        <v>0</v>
      </c>
      <c r="CL3406" s="36">
        <f t="shared" si="107"/>
        <v>0.75234521575984981</v>
      </c>
      <c r="CM3406" s="13" t="s">
        <v>7128</v>
      </c>
      <c r="CN3406" s="13" t="s">
        <v>7128</v>
      </c>
      <c r="CO3406" s="13" t="s">
        <v>7128</v>
      </c>
      <c r="CP3406" s="13" t="s">
        <v>7128</v>
      </c>
      <c r="CQ3406" s="13" t="s">
        <v>7128</v>
      </c>
      <c r="CR3406" s="13" t="s">
        <v>7128</v>
      </c>
      <c r="CS3406" s="13" t="s">
        <v>7128</v>
      </c>
      <c r="CT3406" s="13">
        <v>0</v>
      </c>
      <c r="CU3406" s="13">
        <v>-1.85</v>
      </c>
      <c r="CV3406" s="13">
        <v>5.33</v>
      </c>
      <c r="CW3406" s="13">
        <v>-0.86599999999999999</v>
      </c>
      <c r="CX3406" s="12" t="s">
        <v>7128</v>
      </c>
      <c r="CY3406" s="12">
        <v>-0.34482758620689663</v>
      </c>
      <c r="CZ3406" s="15" t="s">
        <v>7128</v>
      </c>
      <c r="DA3406" s="20"/>
      <c r="DB3406" s="20"/>
    </row>
    <row r="3407" spans="1:106">
      <c r="A3407" s="8" t="s">
        <v>1987</v>
      </c>
      <c r="B3407" s="8" t="s">
        <v>1988</v>
      </c>
      <c r="C3407" s="9" t="s">
        <v>7161</v>
      </c>
      <c r="D3407" s="9" t="s">
        <v>7126</v>
      </c>
      <c r="E3407" s="10" t="s">
        <v>7127</v>
      </c>
      <c r="F3407" s="10" t="s">
        <v>7126</v>
      </c>
      <c r="G3407" s="11">
        <v>0.75</v>
      </c>
      <c r="H3407" s="11">
        <v>0.90729212983548235</v>
      </c>
      <c r="I3407" s="12">
        <v>9.0499999999999997E-2</v>
      </c>
      <c r="J3407" s="12">
        <v>0.13860993775011116</v>
      </c>
      <c r="K3407" s="12">
        <v>4.7E-2</v>
      </c>
      <c r="L3407" s="12">
        <v>0.10350000000000001</v>
      </c>
      <c r="M3407" s="12">
        <v>6.8320350000000002E-2</v>
      </c>
      <c r="N3407" s="12">
        <v>0.12128245226815866</v>
      </c>
      <c r="O3407" s="12">
        <v>0.15305672891655553</v>
      </c>
      <c r="P3407" s="12">
        <v>2.6972376603410272E-2</v>
      </c>
      <c r="Q3407" s="13">
        <v>86.5</v>
      </c>
      <c r="R3407" s="13">
        <v>0</v>
      </c>
      <c r="S3407" s="13">
        <v>28.3</v>
      </c>
      <c r="T3407" s="13">
        <v>28.3</v>
      </c>
      <c r="U3407" s="13">
        <v>114.8</v>
      </c>
      <c r="V3407" s="13">
        <v>1.88</v>
      </c>
      <c r="W3407" s="13">
        <v>112.92</v>
      </c>
      <c r="X3407" s="14">
        <v>1.6376306620209058E-2</v>
      </c>
      <c r="Y3407" s="15">
        <v>0.42016806722689076</v>
      </c>
      <c r="Z3407" s="14">
        <v>0.56039603960396045</v>
      </c>
      <c r="AA3407" s="14">
        <v>0.24651567944250871</v>
      </c>
      <c r="AB3407" s="14">
        <v>1.2747747747747749</v>
      </c>
      <c r="AC3407" s="14">
        <v>0.32716763005780347</v>
      </c>
      <c r="AD3407" s="13">
        <v>7.24</v>
      </c>
      <c r="AE3407" s="15">
        <v>-0.30958333333333332</v>
      </c>
      <c r="AF3407" s="14" t="s">
        <v>7128</v>
      </c>
      <c r="AG3407" s="14" t="s">
        <v>7128</v>
      </c>
      <c r="AH3407" s="15">
        <v>0.72098214285714279</v>
      </c>
      <c r="AI3407" s="5">
        <v>2.3178807947019866</v>
      </c>
      <c r="AJ3407" s="15">
        <v>24.714285714285715</v>
      </c>
      <c r="AK3407" s="15">
        <v>24.714285714285715</v>
      </c>
      <c r="AL3407" s="15">
        <v>19.890109890109891</v>
      </c>
      <c r="AM3407" s="15">
        <v>0.56168831168831168</v>
      </c>
      <c r="AN3407" s="15">
        <v>3.8963963963963963</v>
      </c>
      <c r="AO3407" s="15">
        <v>1.2949101796407185</v>
      </c>
      <c r="AP3407" s="15">
        <v>10.754285714285714</v>
      </c>
      <c r="AQ3407" s="15">
        <v>9.1064516129032249</v>
      </c>
      <c r="AR3407" s="15">
        <v>2.3225010283833813</v>
      </c>
      <c r="AS3407" s="15">
        <v>1.6904191616766469</v>
      </c>
      <c r="AT3407" s="14">
        <v>6.5714285714285711E-2</v>
      </c>
      <c r="AU3407" s="14">
        <v>2.6589595375722543E-3</v>
      </c>
      <c r="AV3407" s="12">
        <v>0.36899999999999999</v>
      </c>
      <c r="AW3407" s="12">
        <v>0.68500000000000005</v>
      </c>
      <c r="AX3407" s="12">
        <v>8.2599999999999993E-2</v>
      </c>
      <c r="AY3407" s="12">
        <v>0.15</v>
      </c>
      <c r="AZ3407" s="14">
        <v>0.44</v>
      </c>
      <c r="BA3407" s="14">
        <v>0.128</v>
      </c>
      <c r="BB3407" s="14">
        <v>0.29166666666666669</v>
      </c>
      <c r="BC3407" s="14">
        <v>0.14825482887156893</v>
      </c>
      <c r="BD3407" s="14">
        <v>5.2395209580838327E-2</v>
      </c>
      <c r="BE3407" s="14">
        <v>0.15718562874251499</v>
      </c>
      <c r="BF3407" s="14">
        <v>0.35897435897435898</v>
      </c>
      <c r="BG3407" s="14">
        <v>0.38290000000000002</v>
      </c>
      <c r="BH3407" s="13">
        <v>3.5</v>
      </c>
      <c r="BI3407" s="13">
        <v>3.5</v>
      </c>
      <c r="BJ3407" s="13">
        <v>10.5</v>
      </c>
      <c r="BK3407" s="13">
        <v>10.5</v>
      </c>
      <c r="BL3407" s="13">
        <v>66.8</v>
      </c>
      <c r="BM3407" s="13">
        <v>66.8</v>
      </c>
      <c r="BN3407" s="13">
        <v>12.4</v>
      </c>
      <c r="BO3407" s="13">
        <v>12.4</v>
      </c>
      <c r="BP3407" s="13">
        <v>6.7307692307692299</v>
      </c>
      <c r="BQ3407" s="13">
        <v>-5.23</v>
      </c>
      <c r="BR3407" s="13">
        <v>7.4499999999999993</v>
      </c>
      <c r="BS3407" s="13">
        <v>-0.40999999999999992</v>
      </c>
      <c r="BT3407" s="14">
        <v>1.0459428571428571</v>
      </c>
      <c r="BU3407" s="13">
        <v>-0.3092307692307692</v>
      </c>
      <c r="BV3407" s="13">
        <v>1.6900000000000013</v>
      </c>
      <c r="BW3407" s="13">
        <v>-3.5399999999999991</v>
      </c>
      <c r="BX3407" s="13">
        <v>12</v>
      </c>
      <c r="BY3407" s="13">
        <v>45.4</v>
      </c>
      <c r="BZ3407" s="13">
        <v>22.2</v>
      </c>
      <c r="CA3407" s="13">
        <v>48.62</v>
      </c>
      <c r="CB3407" s="13">
        <v>-0.23</v>
      </c>
      <c r="CC3407" s="15">
        <v>-2.4E-2</v>
      </c>
      <c r="CD3407" s="15">
        <v>-0.28899999999999998</v>
      </c>
      <c r="CE3407" s="15">
        <v>0.36</v>
      </c>
      <c r="CF3407" s="15">
        <v>0.59639527582507368</v>
      </c>
      <c r="CG3407" s="15">
        <v>1.0057676227419123</v>
      </c>
      <c r="CH3407" s="13">
        <v>5.1935000000000002</v>
      </c>
      <c r="CI3407" s="13">
        <v>1.2430000000000001</v>
      </c>
      <c r="CJ3407" s="13">
        <v>-0.23</v>
      </c>
      <c r="CK3407" s="12">
        <f t="shared" si="106"/>
        <v>0.13609467455621291</v>
      </c>
      <c r="CL3407" s="36">
        <f t="shared" si="107"/>
        <v>1.3739201974496091</v>
      </c>
      <c r="CM3407" s="13">
        <v>5.46</v>
      </c>
      <c r="CN3407" s="13">
        <v>1.96</v>
      </c>
      <c r="CO3407" s="13">
        <v>3.5</v>
      </c>
      <c r="CP3407" s="13">
        <v>86.5</v>
      </c>
      <c r="CQ3407" s="13">
        <v>12.4</v>
      </c>
      <c r="CR3407" s="13">
        <v>112.92</v>
      </c>
      <c r="CS3407" s="13">
        <v>1.6900000000000013</v>
      </c>
      <c r="CT3407" s="13">
        <v>0</v>
      </c>
      <c r="CU3407" s="13">
        <v>10.5</v>
      </c>
      <c r="CV3407" s="13">
        <v>48.62</v>
      </c>
      <c r="CW3407" s="13">
        <v>12.4</v>
      </c>
      <c r="CX3407" s="12">
        <v>0.29166666666666669</v>
      </c>
      <c r="CY3407" s="12">
        <v>0.14825482887156893</v>
      </c>
      <c r="CZ3407" s="15">
        <v>9.1064516129032249</v>
      </c>
      <c r="DA3407" s="20"/>
      <c r="DB3407" s="20"/>
    </row>
    <row r="3408" spans="1:106" ht="24">
      <c r="A3408" s="8" t="s">
        <v>5815</v>
      </c>
      <c r="B3408" s="8" t="s">
        <v>5816</v>
      </c>
      <c r="C3408" s="9" t="s">
        <v>7207</v>
      </c>
      <c r="D3408" s="9" t="s">
        <v>7126</v>
      </c>
      <c r="E3408" s="10" t="s">
        <v>7127</v>
      </c>
      <c r="F3408" s="10" t="s">
        <v>7126</v>
      </c>
      <c r="G3408" s="11">
        <v>0.55000000000000004</v>
      </c>
      <c r="H3408" s="11">
        <v>6.2632653061224488</v>
      </c>
      <c r="I3408" s="12">
        <v>9.0499999999999997E-2</v>
      </c>
      <c r="J3408" s="12">
        <v>0.62332551020408156</v>
      </c>
      <c r="K3408" s="12">
        <v>4.7E-2</v>
      </c>
      <c r="L3408" s="12">
        <v>0.10350000000000001</v>
      </c>
      <c r="M3408" s="12">
        <v>6.8320350000000002E-2</v>
      </c>
      <c r="N3408" s="12">
        <v>0.11705736227598572</v>
      </c>
      <c r="O3408" s="12">
        <v>-0.38008226696083836</v>
      </c>
      <c r="P3408" s="12">
        <v>-0.11885592342706486</v>
      </c>
      <c r="Q3408" s="13">
        <v>4.9000000000000002E-2</v>
      </c>
      <c r="R3408" s="13">
        <v>0</v>
      </c>
      <c r="S3408" s="13">
        <v>0.50900000000000001</v>
      </c>
      <c r="T3408" s="13">
        <v>0.50900000000000001</v>
      </c>
      <c r="U3408" s="13">
        <v>0.55800000000000005</v>
      </c>
      <c r="V3408" s="13">
        <v>7.0000000000000001E-3</v>
      </c>
      <c r="W3408" s="13">
        <v>0.55100000000000005</v>
      </c>
      <c r="X3408" s="14">
        <v>1.2544802867383511E-2</v>
      </c>
      <c r="Y3408" s="15">
        <v>8.9285714285714288E-2</v>
      </c>
      <c r="Z3408" s="14">
        <v>0.88062283737024216</v>
      </c>
      <c r="AA3408" s="14">
        <v>0.91218637992831531</v>
      </c>
      <c r="AB3408" s="14">
        <v>7.3768115942028984</v>
      </c>
      <c r="AC3408" s="14">
        <v>10.387755102040815</v>
      </c>
      <c r="AD3408" s="13">
        <v>1.7000000000000001E-2</v>
      </c>
      <c r="AE3408" s="15">
        <v>0.87188888888888871</v>
      </c>
      <c r="AF3408" s="14">
        <v>6.3245553203367583E-2</v>
      </c>
      <c r="AG3408" s="14" t="s">
        <v>7128</v>
      </c>
      <c r="AH3408" s="15">
        <v>0.41379310344827586</v>
      </c>
      <c r="AI3408" s="5" t="s">
        <v>7128</v>
      </c>
      <c r="AJ3408" s="15">
        <v>2.7222222222222223</v>
      </c>
      <c r="AK3408" s="15">
        <v>2.7222222222222223</v>
      </c>
      <c r="AL3408" s="15" t="s">
        <v>7128</v>
      </c>
      <c r="AM3408" s="15" t="s">
        <v>7128</v>
      </c>
      <c r="AN3408" s="15">
        <v>0.71014492753623182</v>
      </c>
      <c r="AO3408" s="15">
        <v>3.5</v>
      </c>
      <c r="AP3408" s="15" t="s">
        <v>7128</v>
      </c>
      <c r="AQ3408" s="15" t="s">
        <v>7128</v>
      </c>
      <c r="AR3408" s="15">
        <v>0.96497373029772326</v>
      </c>
      <c r="AS3408" s="15">
        <v>39.357142857142861</v>
      </c>
      <c r="AT3408" s="14">
        <v>0</v>
      </c>
      <c r="AU3408" s="14">
        <v>0</v>
      </c>
      <c r="AV3408" s="12">
        <v>4.0780000000000003</v>
      </c>
      <c r="AW3408" s="12">
        <v>1.5630000000000002</v>
      </c>
      <c r="AX3408" s="12" t="s">
        <v>7128</v>
      </c>
      <c r="AY3408" s="12">
        <v>0.23199999999999998</v>
      </c>
      <c r="AZ3408" s="14" t="s">
        <v>7128</v>
      </c>
      <c r="BA3408" s="14" t="s">
        <v>7128</v>
      </c>
      <c r="BB3408" s="14">
        <v>0.24324324324324323</v>
      </c>
      <c r="BC3408" s="14">
        <v>-1.798561151079137E-3</v>
      </c>
      <c r="BD3408" s="14">
        <v>1.2857142857142856</v>
      </c>
      <c r="BE3408" s="14">
        <v>-7.1428571428571425E-2</v>
      </c>
      <c r="BF3408" s="14">
        <v>0</v>
      </c>
      <c r="BG3408" s="14" t="s">
        <v>7128</v>
      </c>
      <c r="BH3408" s="13">
        <v>1.7999999999999999E-2</v>
      </c>
      <c r="BI3408" s="13">
        <v>1.7999999999999999E-2</v>
      </c>
      <c r="BJ3408" s="13">
        <v>-1E-3</v>
      </c>
      <c r="BK3408" s="13">
        <v>-1E-3</v>
      </c>
      <c r="BL3408" s="13">
        <v>1.4E-2</v>
      </c>
      <c r="BM3408" s="13">
        <v>1.4E-2</v>
      </c>
      <c r="BN3408" s="13">
        <v>-1E-3</v>
      </c>
      <c r="BO3408" s="13">
        <v>-1E-3</v>
      </c>
      <c r="BP3408" s="13">
        <v>-1E-3</v>
      </c>
      <c r="BQ3408" s="13">
        <v>0</v>
      </c>
      <c r="BR3408" s="13">
        <v>0</v>
      </c>
      <c r="BS3408" s="13">
        <v>0</v>
      </c>
      <c r="BT3408" s="14" t="s">
        <v>7128</v>
      </c>
      <c r="BU3408" s="13">
        <v>-1E-3</v>
      </c>
      <c r="BV3408" s="13">
        <v>1.7999999999999999E-2</v>
      </c>
      <c r="BW3408" s="13">
        <v>1.7999999999999999E-2</v>
      </c>
      <c r="BX3408" s="13">
        <v>7.3999999999999996E-2</v>
      </c>
      <c r="BY3408" s="13">
        <v>0.55599999999999994</v>
      </c>
      <c r="BZ3408" s="13">
        <v>6.9000000000000006E-2</v>
      </c>
      <c r="CA3408" s="13">
        <v>0.57100000000000006</v>
      </c>
      <c r="CB3408" s="13">
        <v>0</v>
      </c>
      <c r="CC3408" s="15">
        <v>-0.22600000000000001</v>
      </c>
      <c r="CD3408" s="15">
        <v>1.41</v>
      </c>
      <c r="CE3408" s="15">
        <v>0.36</v>
      </c>
      <c r="CF3408" s="15">
        <v>1.654100984532638</v>
      </c>
      <c r="CG3408" s="15">
        <v>1.98860893115073</v>
      </c>
      <c r="CH3408" s="13">
        <v>1.5400000000000002E-2</v>
      </c>
      <c r="CI3408" s="13">
        <v>-2.7400000000000001E-2</v>
      </c>
      <c r="CJ3408" s="13">
        <v>0</v>
      </c>
      <c r="CK3408" s="12">
        <f t="shared" si="106"/>
        <v>0</v>
      </c>
      <c r="CL3408" s="36">
        <f t="shared" si="107"/>
        <v>2.4518388791593692E-2</v>
      </c>
      <c r="CM3408" s="13">
        <v>1.7999999999999999E-2</v>
      </c>
      <c r="CN3408" s="13" t="s">
        <v>7128</v>
      </c>
      <c r="CO3408" s="13">
        <v>1.7999999999999999E-2</v>
      </c>
      <c r="CP3408" s="13">
        <v>4.9000000000000002E-2</v>
      </c>
      <c r="CQ3408" s="13" t="s">
        <v>7128</v>
      </c>
      <c r="CR3408" s="13" t="s">
        <v>7128</v>
      </c>
      <c r="CS3408" s="13" t="s">
        <v>7128</v>
      </c>
      <c r="CT3408" s="13">
        <v>0</v>
      </c>
      <c r="CU3408" s="13">
        <v>-1E-3</v>
      </c>
      <c r="CV3408" s="13">
        <v>0.57100000000000006</v>
      </c>
      <c r="CW3408" s="13">
        <v>-1E-3</v>
      </c>
      <c r="CX3408" s="12">
        <v>0.24324324324324323</v>
      </c>
      <c r="CY3408" s="12">
        <v>-1.798561151079137E-3</v>
      </c>
      <c r="CZ3408" s="15" t="s">
        <v>7128</v>
      </c>
      <c r="DA3408" s="20"/>
      <c r="DB3408" s="20"/>
    </row>
    <row r="3409" spans="1:106" ht="24">
      <c r="A3409" s="8" t="s">
        <v>6541</v>
      </c>
      <c r="B3409" s="8" t="s">
        <v>6542</v>
      </c>
      <c r="C3409" s="9" t="s">
        <v>7142</v>
      </c>
      <c r="D3409" s="9" t="s">
        <v>7126</v>
      </c>
      <c r="E3409" s="10" t="s">
        <v>7127</v>
      </c>
      <c r="F3409" s="10" t="s">
        <v>7126</v>
      </c>
      <c r="G3409" s="11">
        <v>0.1</v>
      </c>
      <c r="H3409" s="11">
        <v>0.1</v>
      </c>
      <c r="I3409" s="12">
        <v>9.0499999999999997E-2</v>
      </c>
      <c r="J3409" s="12">
        <v>6.5549999999999997E-2</v>
      </c>
      <c r="K3409" s="12">
        <v>4.7E-2</v>
      </c>
      <c r="L3409" s="12">
        <v>0.10350000000000001</v>
      </c>
      <c r="M3409" s="12">
        <v>6.8320350000000002E-2</v>
      </c>
      <c r="N3409" s="12">
        <v>6.5549999999999997E-2</v>
      </c>
      <c r="O3409" s="12" t="s">
        <v>7128</v>
      </c>
      <c r="P3409" s="12" t="s">
        <v>7128</v>
      </c>
      <c r="Q3409" s="13">
        <v>2.72</v>
      </c>
      <c r="R3409" s="13">
        <v>0</v>
      </c>
      <c r="S3409" s="13">
        <v>0</v>
      </c>
      <c r="T3409" s="13">
        <v>0</v>
      </c>
      <c r="U3409" s="13">
        <v>2.72</v>
      </c>
      <c r="V3409" s="13">
        <v>0</v>
      </c>
      <c r="W3409" s="13">
        <v>2.72</v>
      </c>
      <c r="X3409" s="14">
        <v>0</v>
      </c>
      <c r="Y3409" s="15">
        <v>3.5816618911174783E-2</v>
      </c>
      <c r="Z3409" s="14" t="s">
        <v>7128</v>
      </c>
      <c r="AA3409" s="14">
        <v>0</v>
      </c>
      <c r="AB3409" s="14" t="s">
        <v>7128</v>
      </c>
      <c r="AC3409" s="14">
        <v>0</v>
      </c>
      <c r="AD3409" s="13">
        <v>0.39</v>
      </c>
      <c r="AE3409" s="15">
        <v>-1.4278055555555558</v>
      </c>
      <c r="AF3409" s="14">
        <v>0.22135943621178655</v>
      </c>
      <c r="AG3409" s="14" t="s">
        <v>7128</v>
      </c>
      <c r="AH3409" s="15">
        <v>4.9939098660170503E-2</v>
      </c>
      <c r="AI3409" s="5" t="s">
        <v>7128</v>
      </c>
      <c r="AJ3409" s="15" t="s">
        <v>7128</v>
      </c>
      <c r="AK3409" s="15" t="s">
        <v>7128</v>
      </c>
      <c r="AL3409" s="15" t="s">
        <v>7128</v>
      </c>
      <c r="AM3409" s="15" t="s">
        <v>7128</v>
      </c>
      <c r="AN3409" s="15" t="s">
        <v>7128</v>
      </c>
      <c r="AO3409" s="15">
        <v>56.666666666666671</v>
      </c>
      <c r="AP3409" s="15" t="s">
        <v>7128</v>
      </c>
      <c r="AQ3409" s="15" t="s">
        <v>7128</v>
      </c>
      <c r="AR3409" s="15" t="s">
        <v>7128</v>
      </c>
      <c r="AS3409" s="15">
        <v>56.666666666666671</v>
      </c>
      <c r="AT3409" s="14" t="s">
        <v>7128</v>
      </c>
      <c r="AU3409" s="14">
        <v>0</v>
      </c>
      <c r="AV3409" s="12" t="s">
        <v>7128</v>
      </c>
      <c r="AW3409" s="12" t="s">
        <v>7128</v>
      </c>
      <c r="AX3409" s="12" t="s">
        <v>7128</v>
      </c>
      <c r="AY3409" s="12" t="s">
        <v>7128</v>
      </c>
      <c r="AZ3409" s="14" t="s">
        <v>7128</v>
      </c>
      <c r="BA3409" s="14" t="s">
        <v>7128</v>
      </c>
      <c r="BB3409" s="14" t="s">
        <v>7128</v>
      </c>
      <c r="BC3409" s="14" t="s">
        <v>7128</v>
      </c>
      <c r="BD3409" s="14" t="s">
        <v>7128</v>
      </c>
      <c r="BE3409" s="14" t="s">
        <v>7128</v>
      </c>
      <c r="BF3409" s="14">
        <v>0</v>
      </c>
      <c r="BG3409" s="14">
        <v>0.18840000000000001</v>
      </c>
      <c r="BH3409" s="13">
        <v>-2.4E-2</v>
      </c>
      <c r="BI3409" s="13">
        <v>0</v>
      </c>
      <c r="BJ3409" s="13">
        <v>0</v>
      </c>
      <c r="BK3409" s="13">
        <v>0</v>
      </c>
      <c r="BL3409" s="13">
        <v>4.8000000000000001E-2</v>
      </c>
      <c r="BM3409" s="13">
        <v>0</v>
      </c>
      <c r="BN3409" s="13">
        <v>4.0000000000000001E-3</v>
      </c>
      <c r="BO3409" s="13">
        <v>0</v>
      </c>
      <c r="BP3409" s="13">
        <v>0</v>
      </c>
      <c r="BQ3409" s="13">
        <v>0</v>
      </c>
      <c r="BR3409" s="13">
        <v>0</v>
      </c>
      <c r="BS3409" s="13">
        <v>0</v>
      </c>
      <c r="BT3409" s="14" t="s">
        <v>7128</v>
      </c>
      <c r="BU3409" s="13">
        <v>0</v>
      </c>
      <c r="BV3409" s="13">
        <v>0</v>
      </c>
      <c r="BW3409" s="13">
        <v>0</v>
      </c>
      <c r="BX3409" s="13">
        <v>0</v>
      </c>
      <c r="BY3409" s="13">
        <v>0</v>
      </c>
      <c r="BZ3409" s="13">
        <v>0</v>
      </c>
      <c r="CA3409" s="13">
        <v>0</v>
      </c>
      <c r="CB3409" s="13">
        <v>0</v>
      </c>
      <c r="CC3409" s="15">
        <v>-0.746</v>
      </c>
      <c r="CD3409" s="15">
        <v>-4.2999999999999997E-2</v>
      </c>
      <c r="CE3409" s="15">
        <v>0.36</v>
      </c>
      <c r="CF3409" s="15" t="s">
        <v>7128</v>
      </c>
      <c r="CG3409" s="15" t="s">
        <v>7128</v>
      </c>
      <c r="CH3409" s="13" t="s">
        <v>7128</v>
      </c>
      <c r="CI3409" s="13" t="s">
        <v>7128</v>
      </c>
      <c r="CJ3409" s="13">
        <v>0</v>
      </c>
      <c r="CK3409" s="12">
        <f t="shared" si="106"/>
        <v>0</v>
      </c>
      <c r="CL3409" s="36" t="str">
        <f t="shared" si="107"/>
        <v>NA</v>
      </c>
      <c r="CM3409" s="13" t="s">
        <v>7128</v>
      </c>
      <c r="CN3409" s="13" t="s">
        <v>7128</v>
      </c>
      <c r="CO3409" s="13" t="s">
        <v>7128</v>
      </c>
      <c r="CP3409" s="13" t="s">
        <v>7128</v>
      </c>
      <c r="CQ3409" s="13" t="s">
        <v>7128</v>
      </c>
      <c r="CR3409" s="13" t="s">
        <v>7128</v>
      </c>
      <c r="CS3409" s="13" t="s">
        <v>7128</v>
      </c>
      <c r="CT3409" s="13">
        <v>0</v>
      </c>
      <c r="CU3409" s="13">
        <v>0</v>
      </c>
      <c r="CV3409" s="13">
        <v>0</v>
      </c>
      <c r="CW3409" s="13">
        <v>4.0000000000000001E-3</v>
      </c>
      <c r="CX3409" s="12" t="s">
        <v>7128</v>
      </c>
      <c r="CY3409" s="12" t="s">
        <v>7128</v>
      </c>
      <c r="CZ3409" s="15">
        <v>680</v>
      </c>
      <c r="DA3409" s="20"/>
      <c r="DB3409" s="20"/>
    </row>
    <row r="3410" spans="1:106">
      <c r="A3410" s="8" t="s">
        <v>6469</v>
      </c>
      <c r="B3410" s="8" t="s">
        <v>6470</v>
      </c>
      <c r="C3410" s="9" t="s">
        <v>7181</v>
      </c>
      <c r="D3410" s="9" t="s">
        <v>7126</v>
      </c>
      <c r="E3410" s="10" t="s">
        <v>7127</v>
      </c>
      <c r="F3410" s="10" t="s">
        <v>7126</v>
      </c>
      <c r="G3410" s="11">
        <v>0.94</v>
      </c>
      <c r="H3410" s="11">
        <v>0.94</v>
      </c>
      <c r="I3410" s="12">
        <v>9.0499999999999997E-2</v>
      </c>
      <c r="J3410" s="12">
        <v>0.14157</v>
      </c>
      <c r="K3410" s="12">
        <v>4.7E-2</v>
      </c>
      <c r="L3410" s="12">
        <v>0.10350000000000001</v>
      </c>
      <c r="M3410" s="12">
        <v>6.8320350000000002E-2</v>
      </c>
      <c r="N3410" s="12">
        <v>0.14157</v>
      </c>
      <c r="O3410" s="12">
        <v>-9.1409914621131266E-2</v>
      </c>
      <c r="P3410" s="12">
        <v>-6.3545819081626265E-2</v>
      </c>
      <c r="Q3410" s="13">
        <v>4.0199999999999996</v>
      </c>
      <c r="R3410" s="13">
        <v>0</v>
      </c>
      <c r="S3410" s="13">
        <v>0</v>
      </c>
      <c r="T3410" s="13">
        <v>0</v>
      </c>
      <c r="U3410" s="13">
        <v>4.0199999999999996</v>
      </c>
      <c r="V3410" s="13">
        <v>0</v>
      </c>
      <c r="W3410" s="13">
        <v>4.0199999999999996</v>
      </c>
      <c r="X3410" s="14">
        <v>0</v>
      </c>
      <c r="Y3410" s="15">
        <v>0.54032258064516125</v>
      </c>
      <c r="Z3410" s="14" t="s">
        <v>7128</v>
      </c>
      <c r="AA3410" s="14">
        <v>0</v>
      </c>
      <c r="AB3410" s="14" t="s">
        <v>7128</v>
      </c>
      <c r="AC3410" s="14">
        <v>0</v>
      </c>
      <c r="AD3410" s="13">
        <v>0.13</v>
      </c>
      <c r="AE3410" s="15">
        <v>0.87166666666666681</v>
      </c>
      <c r="AF3410" s="14">
        <v>7.0710678118654752E-2</v>
      </c>
      <c r="AG3410" s="14" t="s">
        <v>7128</v>
      </c>
      <c r="AH3410" s="15">
        <v>0.40248962655601667</v>
      </c>
      <c r="AI3410" s="5">
        <v>2.7894736842105261</v>
      </c>
      <c r="AJ3410" s="15">
        <v>85.531914893617014</v>
      </c>
      <c r="AK3410" s="15">
        <v>85.531914893617014</v>
      </c>
      <c r="AL3410" s="15" t="s">
        <v>7128</v>
      </c>
      <c r="AM3410" s="15" t="s">
        <v>7128</v>
      </c>
      <c r="AN3410" s="15" t="s">
        <v>7128</v>
      </c>
      <c r="AO3410" s="15">
        <v>6.4012738853503182</v>
      </c>
      <c r="AP3410" s="15">
        <v>37.924528301886788</v>
      </c>
      <c r="AQ3410" s="15">
        <v>18.611111111111111</v>
      </c>
      <c r="AR3410" s="15" t="s">
        <v>7128</v>
      </c>
      <c r="AS3410" s="15">
        <v>6.4012738853503182</v>
      </c>
      <c r="AT3410" s="14">
        <v>0</v>
      </c>
      <c r="AU3410" s="14">
        <v>0</v>
      </c>
      <c r="AV3410" s="12">
        <v>1.7849999999999999</v>
      </c>
      <c r="AW3410" s="12">
        <v>0.23499999999999999</v>
      </c>
      <c r="AX3410" s="12">
        <v>0.96099999999999997</v>
      </c>
      <c r="AY3410" s="12">
        <v>4.0999999999999995E-2</v>
      </c>
      <c r="AZ3410" s="14" t="s">
        <v>7128</v>
      </c>
      <c r="BA3410" s="14" t="s">
        <v>7128</v>
      </c>
      <c r="BB3410" s="14">
        <v>5.0160085378868728E-2</v>
      </c>
      <c r="BC3410" s="14">
        <v>7.8024180918373737E-2</v>
      </c>
      <c r="BD3410" s="14">
        <v>7.4840764331210188E-2</v>
      </c>
      <c r="BE3410" s="14">
        <v>0.16878980891719744</v>
      </c>
      <c r="BF3410" s="14">
        <v>0.30882352941176472</v>
      </c>
      <c r="BG3410" s="14" t="s">
        <v>7128</v>
      </c>
      <c r="BH3410" s="13">
        <v>4.7E-2</v>
      </c>
      <c r="BI3410" s="13">
        <v>4.7E-2</v>
      </c>
      <c r="BJ3410" s="13">
        <v>0.106</v>
      </c>
      <c r="BK3410" s="13">
        <v>0.106</v>
      </c>
      <c r="BL3410" s="13">
        <v>0.628</v>
      </c>
      <c r="BM3410" s="13">
        <v>0.628</v>
      </c>
      <c r="BN3410" s="13">
        <v>0.216</v>
      </c>
      <c r="BO3410" s="13">
        <v>0.216</v>
      </c>
      <c r="BP3410" s="13">
        <v>7.326470588235294E-2</v>
      </c>
      <c r="BQ3410" s="13">
        <v>0</v>
      </c>
      <c r="BR3410" s="13">
        <v>0</v>
      </c>
      <c r="BS3410" s="13">
        <v>-0.108</v>
      </c>
      <c r="BT3410" s="14">
        <v>-1.4741067844239262</v>
      </c>
      <c r="BU3410" s="13">
        <v>0.18126470588235294</v>
      </c>
      <c r="BV3410" s="13">
        <v>0.155</v>
      </c>
      <c r="BW3410" s="13">
        <v>0.155</v>
      </c>
      <c r="BX3410" s="13">
        <v>0.93700000000000006</v>
      </c>
      <c r="BY3410" s="13">
        <v>0.93900000000000006</v>
      </c>
      <c r="BZ3410" s="13">
        <v>0</v>
      </c>
      <c r="CA3410" s="13">
        <v>0</v>
      </c>
      <c r="CB3410" s="13">
        <v>0</v>
      </c>
      <c r="CC3410" s="15">
        <v>-0.3</v>
      </c>
      <c r="CD3410" s="15">
        <v>1.56</v>
      </c>
      <c r="CE3410" s="15">
        <v>0.36</v>
      </c>
      <c r="CF3410" s="15" t="s">
        <v>7128</v>
      </c>
      <c r="CG3410" s="15" t="s">
        <v>7128</v>
      </c>
      <c r="CH3410" s="13" t="s">
        <v>7128</v>
      </c>
      <c r="CI3410" s="13" t="s">
        <v>7128</v>
      </c>
      <c r="CJ3410" s="13">
        <v>0</v>
      </c>
      <c r="CK3410" s="12">
        <f t="shared" si="106"/>
        <v>0</v>
      </c>
      <c r="CL3410" s="36" t="str">
        <f t="shared" si="107"/>
        <v>NA</v>
      </c>
      <c r="CM3410" s="13">
        <v>6.8000000000000005E-2</v>
      </c>
      <c r="CN3410" s="13">
        <v>2.1000000000000001E-2</v>
      </c>
      <c r="CO3410" s="13">
        <v>4.7E-2</v>
      </c>
      <c r="CP3410" s="13">
        <v>4.0199999999999996</v>
      </c>
      <c r="CQ3410" s="13">
        <v>0.216</v>
      </c>
      <c r="CR3410" s="13">
        <v>4.0199999999999996</v>
      </c>
      <c r="CS3410" s="13" t="s">
        <v>7128</v>
      </c>
      <c r="CT3410" s="13">
        <v>0</v>
      </c>
      <c r="CU3410" s="13">
        <v>0.106</v>
      </c>
      <c r="CV3410" s="13">
        <v>0</v>
      </c>
      <c r="CW3410" s="13">
        <v>0.216</v>
      </c>
      <c r="CX3410" s="12">
        <v>5.0160085378868728E-2</v>
      </c>
      <c r="CY3410" s="12">
        <v>7.8024180918373737E-2</v>
      </c>
      <c r="CZ3410" s="15">
        <v>18.611111111111111</v>
      </c>
      <c r="DA3410" s="20"/>
      <c r="DB3410" s="20"/>
    </row>
    <row r="3411" spans="1:106">
      <c r="A3411" s="8" t="s">
        <v>5297</v>
      </c>
      <c r="B3411" s="8" t="s">
        <v>5298</v>
      </c>
      <c r="C3411" s="9" t="s">
        <v>7181</v>
      </c>
      <c r="D3411" s="9" t="s">
        <v>7126</v>
      </c>
      <c r="E3411" s="10" t="s">
        <v>7127</v>
      </c>
      <c r="F3411" s="10" t="s">
        <v>7126</v>
      </c>
      <c r="G3411" s="11">
        <v>0.94</v>
      </c>
      <c r="H3411" s="11">
        <v>1.2197619047619048</v>
      </c>
      <c r="I3411" s="12">
        <v>9.0499999999999997E-2</v>
      </c>
      <c r="J3411" s="12">
        <v>0.16688845238095237</v>
      </c>
      <c r="K3411" s="12">
        <v>4.1999999999999996E-2</v>
      </c>
      <c r="L3411" s="12">
        <v>9.8500000000000004E-2</v>
      </c>
      <c r="M3411" s="12">
        <v>6.5019850000000004E-2</v>
      </c>
      <c r="N3411" s="12">
        <v>0.14352409403669725</v>
      </c>
      <c r="O3411" s="12">
        <v>-0.16613657268170426</v>
      </c>
      <c r="P3411" s="12">
        <v>-0.14765833528183345</v>
      </c>
      <c r="Q3411" s="13">
        <v>0.252</v>
      </c>
      <c r="R3411" s="13">
        <v>0</v>
      </c>
      <c r="S3411" s="13">
        <v>7.4999999999999997E-2</v>
      </c>
      <c r="T3411" s="13">
        <v>7.4999999999999997E-2</v>
      </c>
      <c r="U3411" s="13">
        <v>0.32700000000000001</v>
      </c>
      <c r="V3411" s="13">
        <v>1.4E-2</v>
      </c>
      <c r="W3411" s="13">
        <v>0.313</v>
      </c>
      <c r="X3411" s="14">
        <v>4.2813455657492352E-2</v>
      </c>
      <c r="Y3411" s="15">
        <v>7.4999999999999997E-2</v>
      </c>
      <c r="Z3411" s="14">
        <v>1.9255455712451859E-2</v>
      </c>
      <c r="AA3411" s="14">
        <v>0.2293577981651376</v>
      </c>
      <c r="AB3411" s="14">
        <v>1.9633507853403141E-2</v>
      </c>
      <c r="AC3411" s="14">
        <v>0.29761904761904762</v>
      </c>
      <c r="AD3411" s="13">
        <v>1.2999999999999999E-2</v>
      </c>
      <c r="AE3411" s="15">
        <v>0.29880555555555566</v>
      </c>
      <c r="AF3411" s="14">
        <v>4.4721359549995794E-2</v>
      </c>
      <c r="AG3411" s="14">
        <v>0.6607580873511878</v>
      </c>
      <c r="AH3411" s="15">
        <v>0.36000000000000004</v>
      </c>
      <c r="AI3411" s="5" t="s">
        <v>7128</v>
      </c>
      <c r="AJ3411" s="15">
        <v>84</v>
      </c>
      <c r="AK3411" s="15">
        <v>84</v>
      </c>
      <c r="AL3411" s="15" t="s">
        <v>7128</v>
      </c>
      <c r="AM3411" s="15" t="s">
        <v>7128</v>
      </c>
      <c r="AN3411" s="15">
        <v>6.5968586387434552E-2</v>
      </c>
      <c r="AO3411" s="15">
        <v>0.85714285714285721</v>
      </c>
      <c r="AP3411" s="15" t="s">
        <v>7128</v>
      </c>
      <c r="AQ3411" s="15">
        <v>18.411764705882351</v>
      </c>
      <c r="AR3411" s="15">
        <v>8.0649317186292188E-2</v>
      </c>
      <c r="AS3411" s="15">
        <v>1.064625850340136</v>
      </c>
      <c r="AT3411" s="14">
        <v>0</v>
      </c>
      <c r="AU3411" s="14">
        <v>0</v>
      </c>
      <c r="AV3411" s="12">
        <v>-0.20300000000000001</v>
      </c>
      <c r="AW3411" s="12">
        <v>-0.184</v>
      </c>
      <c r="AX3411" s="12">
        <v>-0.441</v>
      </c>
      <c r="AY3411" s="12">
        <v>-0.30099999999999999</v>
      </c>
      <c r="AZ3411" s="14" t="s">
        <v>7128</v>
      </c>
      <c r="BA3411" s="14" t="s">
        <v>7128</v>
      </c>
      <c r="BB3411" s="14">
        <v>7.5187969924812024E-4</v>
      </c>
      <c r="BC3411" s="14">
        <v>-4.1342412451361868E-3</v>
      </c>
      <c r="BD3411" s="14">
        <v>1.0204081632653062E-2</v>
      </c>
      <c r="BE3411" s="14">
        <v>-5.7823129251700689E-2</v>
      </c>
      <c r="BF3411" s="14">
        <v>0</v>
      </c>
      <c r="BG3411" s="14">
        <v>1.11E-2</v>
      </c>
      <c r="BH3411" s="13">
        <v>3.0000000000000001E-3</v>
      </c>
      <c r="BI3411" s="13">
        <v>3.0000000000000001E-3</v>
      </c>
      <c r="BJ3411" s="13">
        <v>-1.7000000000000001E-2</v>
      </c>
      <c r="BK3411" s="13">
        <v>-1.7000000000000001E-2</v>
      </c>
      <c r="BL3411" s="13">
        <v>0.29399999999999998</v>
      </c>
      <c r="BM3411" s="13">
        <v>0.29399999999999998</v>
      </c>
      <c r="BN3411" s="13">
        <v>1.7000000000000001E-2</v>
      </c>
      <c r="BO3411" s="13">
        <v>1.7000000000000001E-2</v>
      </c>
      <c r="BP3411" s="13">
        <v>-1.7000000000000001E-2</v>
      </c>
      <c r="BQ3411" s="13">
        <v>0</v>
      </c>
      <c r="BR3411" s="13">
        <v>0</v>
      </c>
      <c r="BS3411" s="13">
        <v>-0.16600000000000001</v>
      </c>
      <c r="BT3411" s="14" t="s">
        <v>7128</v>
      </c>
      <c r="BU3411" s="13">
        <v>0.14900000000000002</v>
      </c>
      <c r="BV3411" s="13">
        <v>0.16900000000000001</v>
      </c>
      <c r="BW3411" s="13">
        <v>0.16900000000000001</v>
      </c>
      <c r="BX3411" s="13">
        <v>3.99</v>
      </c>
      <c r="BY3411" s="13">
        <v>4.1120000000000001</v>
      </c>
      <c r="BZ3411" s="13">
        <v>3.82</v>
      </c>
      <c r="CA3411" s="13">
        <v>3.8810000000000002</v>
      </c>
      <c r="CB3411" s="13">
        <v>0</v>
      </c>
      <c r="CC3411" s="15">
        <v>0.19700000000000001</v>
      </c>
      <c r="CD3411" s="15">
        <v>-7.3999999999999996E-2</v>
      </c>
      <c r="CE3411" s="15">
        <v>0.36</v>
      </c>
      <c r="CF3411" s="15" t="s">
        <v>7128</v>
      </c>
      <c r="CG3411" s="15" t="s">
        <v>7128</v>
      </c>
      <c r="CH3411" s="13" t="s">
        <v>7128</v>
      </c>
      <c r="CI3411" s="13" t="s">
        <v>7128</v>
      </c>
      <c r="CJ3411" s="13">
        <v>0</v>
      </c>
      <c r="CK3411" s="12">
        <f t="shared" si="106"/>
        <v>0</v>
      </c>
      <c r="CL3411" s="36">
        <f t="shared" si="107"/>
        <v>7.5753671734089145E-2</v>
      </c>
      <c r="CM3411" s="13">
        <v>3.0000000000000001E-3</v>
      </c>
      <c r="CN3411" s="13" t="s">
        <v>7128</v>
      </c>
      <c r="CO3411" s="13">
        <v>3.0000000000000001E-3</v>
      </c>
      <c r="CP3411" s="13">
        <v>0.252</v>
      </c>
      <c r="CQ3411" s="13">
        <v>1.7000000000000001E-2</v>
      </c>
      <c r="CR3411" s="13">
        <v>0.313</v>
      </c>
      <c r="CS3411" s="13" t="s">
        <v>7128</v>
      </c>
      <c r="CT3411" s="13">
        <v>0</v>
      </c>
      <c r="CU3411" s="13">
        <v>-1.7000000000000001E-2</v>
      </c>
      <c r="CV3411" s="13">
        <v>3.8810000000000002</v>
      </c>
      <c r="CW3411" s="13">
        <v>1.7000000000000001E-2</v>
      </c>
      <c r="CX3411" s="12">
        <v>7.5187969924812024E-4</v>
      </c>
      <c r="CY3411" s="12">
        <v>-4.1342412451361868E-3</v>
      </c>
      <c r="CZ3411" s="15">
        <v>18.411764705882351</v>
      </c>
      <c r="DA3411" s="20"/>
      <c r="DB3411" s="20"/>
    </row>
    <row r="3412" spans="1:106" ht="24">
      <c r="A3412" s="8" t="s">
        <v>4787</v>
      </c>
      <c r="B3412" s="8" t="s">
        <v>4788</v>
      </c>
      <c r="C3412" s="9" t="s">
        <v>7209</v>
      </c>
      <c r="D3412" s="9" t="s">
        <v>7126</v>
      </c>
      <c r="E3412" s="10" t="s">
        <v>7127</v>
      </c>
      <c r="F3412" s="10" t="s">
        <v>7126</v>
      </c>
      <c r="G3412" s="11">
        <v>0.91</v>
      </c>
      <c r="H3412" s="11">
        <v>5.8809251101321589</v>
      </c>
      <c r="I3412" s="12">
        <v>9.0499999999999997E-2</v>
      </c>
      <c r="J3412" s="12">
        <v>0.58872372246696036</v>
      </c>
      <c r="K3412" s="12">
        <v>4.7E-2</v>
      </c>
      <c r="L3412" s="12">
        <v>0.10350000000000001</v>
      </c>
      <c r="M3412" s="12">
        <v>6.8320350000000002E-2</v>
      </c>
      <c r="N3412" s="12">
        <v>0.14884629788684392</v>
      </c>
      <c r="O3412" s="12">
        <v>-0.83030788088280194</v>
      </c>
      <c r="P3412" s="12">
        <v>-0.30130271627036215</v>
      </c>
      <c r="Q3412" s="13">
        <v>0.45400000000000001</v>
      </c>
      <c r="R3412" s="13">
        <v>0</v>
      </c>
      <c r="S3412" s="13">
        <v>2.48</v>
      </c>
      <c r="T3412" s="13">
        <v>2.48</v>
      </c>
      <c r="U3412" s="13">
        <v>2.9340000000000002</v>
      </c>
      <c r="V3412" s="13">
        <v>0.03</v>
      </c>
      <c r="W3412" s="13">
        <v>2.9040000000000004</v>
      </c>
      <c r="X3412" s="14">
        <v>1.0224948875255623E-2</v>
      </c>
      <c r="Y3412" s="15">
        <v>5.2219321148825069E-2</v>
      </c>
      <c r="Z3412" s="14">
        <v>0.87262491203377901</v>
      </c>
      <c r="AA3412" s="14">
        <v>0.84526244035446485</v>
      </c>
      <c r="AB3412" s="14">
        <v>6.8508287292817682</v>
      </c>
      <c r="AC3412" s="14">
        <v>5.462555066079295</v>
      </c>
      <c r="AD3412" s="13">
        <v>1.2E-2</v>
      </c>
      <c r="AE3412" s="15">
        <v>1.0288611111111112</v>
      </c>
      <c r="AF3412" s="14" t="s">
        <v>7128</v>
      </c>
      <c r="AG3412" s="14" t="s">
        <v>7128</v>
      </c>
      <c r="AH3412" s="15">
        <v>0.45454545454545459</v>
      </c>
      <c r="AI3412" s="5" t="s">
        <v>7128</v>
      </c>
      <c r="AJ3412" s="15" t="s">
        <v>7128</v>
      </c>
      <c r="AK3412" s="15" t="s">
        <v>7128</v>
      </c>
      <c r="AL3412" s="15" t="s">
        <v>7128</v>
      </c>
      <c r="AM3412" s="15" t="s">
        <v>7128</v>
      </c>
      <c r="AN3412" s="15">
        <v>1.2541436464088398</v>
      </c>
      <c r="AO3412" s="15">
        <v>0.31527777777777782</v>
      </c>
      <c r="AP3412" s="15" t="s">
        <v>7128</v>
      </c>
      <c r="AQ3412" s="15">
        <v>19.360000000000003</v>
      </c>
      <c r="AR3412" s="15">
        <v>1.0327169274537695</v>
      </c>
      <c r="AS3412" s="15">
        <v>2.0166666666666671</v>
      </c>
      <c r="AT3412" s="14" t="s">
        <v>7128</v>
      </c>
      <c r="AU3412" s="14">
        <v>0</v>
      </c>
      <c r="AV3412" s="12" t="s">
        <v>7128</v>
      </c>
      <c r="AW3412" s="12" t="s">
        <v>7128</v>
      </c>
      <c r="AX3412" s="12">
        <v>-0.13200000000000001</v>
      </c>
      <c r="AY3412" s="12">
        <v>-0.22699999999999998</v>
      </c>
      <c r="AZ3412" s="14" t="s">
        <v>7128</v>
      </c>
      <c r="BA3412" s="14" t="s">
        <v>7128</v>
      </c>
      <c r="BB3412" s="14">
        <v>-0.24158415841584158</v>
      </c>
      <c r="BC3412" s="14">
        <v>-0.15245641838351823</v>
      </c>
      <c r="BD3412" s="14">
        <v>-8.4722222222222227E-2</v>
      </c>
      <c r="BE3412" s="14">
        <v>-0.33402777777777776</v>
      </c>
      <c r="BF3412" s="14">
        <v>0</v>
      </c>
      <c r="BG3412" s="14" t="s">
        <v>7128</v>
      </c>
      <c r="BH3412" s="13">
        <v>-0.122</v>
      </c>
      <c r="BI3412" s="13">
        <v>-0.122</v>
      </c>
      <c r="BJ3412" s="13">
        <v>-0.48099999999999998</v>
      </c>
      <c r="BK3412" s="13">
        <v>-0.48099999999999998</v>
      </c>
      <c r="BL3412" s="13">
        <v>1.44</v>
      </c>
      <c r="BM3412" s="13">
        <v>1.44</v>
      </c>
      <c r="BN3412" s="13">
        <v>0.15</v>
      </c>
      <c r="BO3412" s="13">
        <v>0.15</v>
      </c>
      <c r="BP3412" s="13">
        <v>-0.48099999999999998</v>
      </c>
      <c r="BQ3412" s="13">
        <v>0</v>
      </c>
      <c r="BR3412" s="13">
        <v>0</v>
      </c>
      <c r="BS3412" s="13">
        <v>-5.5E-2</v>
      </c>
      <c r="BT3412" s="14" t="s">
        <v>7128</v>
      </c>
      <c r="BU3412" s="13">
        <v>-0.42599999999999999</v>
      </c>
      <c r="BV3412" s="13">
        <v>-6.7000000000000004E-2</v>
      </c>
      <c r="BW3412" s="13">
        <v>-6.7000000000000004E-2</v>
      </c>
      <c r="BX3412" s="13">
        <v>0.505</v>
      </c>
      <c r="BY3412" s="13">
        <v>3.1549999999999998</v>
      </c>
      <c r="BZ3412" s="13">
        <v>0.36199999999999999</v>
      </c>
      <c r="CA3412" s="13">
        <v>2.8120000000000003</v>
      </c>
      <c r="CB3412" s="13">
        <v>0</v>
      </c>
      <c r="CC3412" s="15">
        <v>-5.2999999999999999E-2</v>
      </c>
      <c r="CD3412" s="15">
        <v>1.23</v>
      </c>
      <c r="CE3412" s="15">
        <v>0.36</v>
      </c>
      <c r="CF3412" s="15" t="s">
        <v>7128</v>
      </c>
      <c r="CG3412" s="15" t="s">
        <v>7128</v>
      </c>
      <c r="CH3412" s="13" t="s">
        <v>7128</v>
      </c>
      <c r="CI3412" s="13" t="s">
        <v>7128</v>
      </c>
      <c r="CJ3412" s="13">
        <v>0</v>
      </c>
      <c r="CK3412" s="12">
        <f t="shared" si="106"/>
        <v>0</v>
      </c>
      <c r="CL3412" s="36">
        <f t="shared" si="107"/>
        <v>0.51209103840682779</v>
      </c>
      <c r="CM3412" s="13" t="s">
        <v>7128</v>
      </c>
      <c r="CN3412" s="13" t="s">
        <v>7128</v>
      </c>
      <c r="CO3412" s="13" t="s">
        <v>7128</v>
      </c>
      <c r="CP3412" s="13" t="s">
        <v>7128</v>
      </c>
      <c r="CQ3412" s="13">
        <v>0.15</v>
      </c>
      <c r="CR3412" s="13">
        <v>2.9040000000000004</v>
      </c>
      <c r="CS3412" s="13" t="s">
        <v>7128</v>
      </c>
      <c r="CT3412" s="13">
        <v>0</v>
      </c>
      <c r="CU3412" s="13">
        <v>-0.48099999999999998</v>
      </c>
      <c r="CV3412" s="13">
        <v>2.8120000000000003</v>
      </c>
      <c r="CW3412" s="13">
        <v>0.15</v>
      </c>
      <c r="CX3412" s="12">
        <v>-0.24158415841584158</v>
      </c>
      <c r="CY3412" s="12">
        <v>-0.15245641838351823</v>
      </c>
      <c r="CZ3412" s="15">
        <v>19.360000000000003</v>
      </c>
      <c r="DA3412" s="20"/>
      <c r="DB3412" s="20"/>
    </row>
    <row r="3413" spans="1:106">
      <c r="A3413" s="8" t="s">
        <v>6229</v>
      </c>
      <c r="B3413" s="8" t="s">
        <v>6230</v>
      </c>
      <c r="C3413" s="9" t="s">
        <v>7192</v>
      </c>
      <c r="D3413" s="9" t="s">
        <v>7126</v>
      </c>
      <c r="E3413" s="10" t="s">
        <v>7127</v>
      </c>
      <c r="F3413" s="10" t="s">
        <v>7126</v>
      </c>
      <c r="G3413" s="11">
        <v>0.54</v>
      </c>
      <c r="H3413" s="11">
        <v>0.54</v>
      </c>
      <c r="I3413" s="12">
        <v>9.0499999999999997E-2</v>
      </c>
      <c r="J3413" s="12">
        <v>0.10537000000000001</v>
      </c>
      <c r="K3413" s="12">
        <v>4.7E-2</v>
      </c>
      <c r="L3413" s="12">
        <v>0.10350000000000001</v>
      </c>
      <c r="M3413" s="12">
        <v>6.8320350000000002E-2</v>
      </c>
      <c r="N3413" s="12">
        <v>0.10537000000000001</v>
      </c>
      <c r="O3413" s="12" t="s">
        <v>7128</v>
      </c>
      <c r="P3413" s="12" t="s">
        <v>7128</v>
      </c>
      <c r="Q3413" s="13">
        <v>39.1</v>
      </c>
      <c r="R3413" s="13">
        <v>0</v>
      </c>
      <c r="S3413" s="13">
        <v>0</v>
      </c>
      <c r="T3413" s="13">
        <v>0</v>
      </c>
      <c r="U3413" s="13">
        <v>39.1</v>
      </c>
      <c r="V3413" s="13">
        <v>0</v>
      </c>
      <c r="W3413" s="13">
        <v>39.1</v>
      </c>
      <c r="X3413" s="14">
        <v>0</v>
      </c>
      <c r="Y3413" s="15">
        <v>5.9880239520958084E-2</v>
      </c>
      <c r="Z3413" s="14" t="s">
        <v>7128</v>
      </c>
      <c r="AA3413" s="14">
        <v>0</v>
      </c>
      <c r="AB3413" s="14" t="s">
        <v>7128</v>
      </c>
      <c r="AC3413" s="14">
        <v>0</v>
      </c>
      <c r="AD3413" s="13">
        <v>4.68</v>
      </c>
      <c r="AE3413" s="15" t="s">
        <v>7128</v>
      </c>
      <c r="AF3413" s="14" t="s">
        <v>7128</v>
      </c>
      <c r="AG3413" s="14" t="s">
        <v>7128</v>
      </c>
      <c r="AH3413" s="15">
        <v>0.9470827679782905</v>
      </c>
      <c r="AI3413" s="5" t="s">
        <v>7128</v>
      </c>
      <c r="AJ3413" s="15" t="s">
        <v>7128</v>
      </c>
      <c r="AK3413" s="15" t="s">
        <v>7128</v>
      </c>
      <c r="AL3413" s="15" t="s">
        <v>7128</v>
      </c>
      <c r="AM3413" s="15" t="s">
        <v>7128</v>
      </c>
      <c r="AN3413" s="15" t="s">
        <v>7128</v>
      </c>
      <c r="AO3413" s="15" t="s">
        <v>7128</v>
      </c>
      <c r="AP3413" s="15" t="s">
        <v>7128</v>
      </c>
      <c r="AQ3413" s="15" t="s">
        <v>7128</v>
      </c>
      <c r="AR3413" s="15" t="s">
        <v>7128</v>
      </c>
      <c r="AS3413" s="15" t="s">
        <v>7128</v>
      </c>
      <c r="AT3413" s="14" t="s">
        <v>7128</v>
      </c>
      <c r="AU3413" s="14">
        <v>0</v>
      </c>
      <c r="AV3413" s="12" t="s">
        <v>7128</v>
      </c>
      <c r="AW3413" s="12" t="s">
        <v>7128</v>
      </c>
      <c r="AX3413" s="12" t="s">
        <v>7128</v>
      </c>
      <c r="AY3413" s="12" t="s">
        <v>7128</v>
      </c>
      <c r="AZ3413" s="14" t="s">
        <v>7128</v>
      </c>
      <c r="BA3413" s="14" t="s">
        <v>7128</v>
      </c>
      <c r="BB3413" s="14" t="s">
        <v>7128</v>
      </c>
      <c r="BC3413" s="14" t="s">
        <v>7128</v>
      </c>
      <c r="BD3413" s="14" t="s">
        <v>7128</v>
      </c>
      <c r="BE3413" s="14" t="s">
        <v>7128</v>
      </c>
      <c r="BF3413" s="14">
        <v>0</v>
      </c>
      <c r="BG3413" s="14" t="s">
        <v>7128</v>
      </c>
      <c r="BH3413" s="13">
        <v>0</v>
      </c>
      <c r="BI3413" s="13">
        <v>0</v>
      </c>
      <c r="BJ3413" s="13">
        <v>0</v>
      </c>
      <c r="BK3413" s="13">
        <v>0</v>
      </c>
      <c r="BL3413" s="13">
        <v>0</v>
      </c>
      <c r="BM3413" s="13">
        <v>0</v>
      </c>
      <c r="BN3413" s="13">
        <v>0</v>
      </c>
      <c r="BO3413" s="13">
        <v>0</v>
      </c>
      <c r="BP3413" s="13">
        <v>0</v>
      </c>
      <c r="BQ3413" s="13">
        <v>0</v>
      </c>
      <c r="BR3413" s="13">
        <v>0</v>
      </c>
      <c r="BS3413" s="13">
        <v>0</v>
      </c>
      <c r="BT3413" s="14" t="s">
        <v>7128</v>
      </c>
      <c r="BU3413" s="13">
        <v>0</v>
      </c>
      <c r="BV3413" s="13">
        <v>0</v>
      </c>
      <c r="BW3413" s="13">
        <v>0</v>
      </c>
      <c r="BX3413" s="13">
        <v>0</v>
      </c>
      <c r="BY3413" s="13">
        <v>0</v>
      </c>
      <c r="BZ3413" s="13">
        <v>0</v>
      </c>
      <c r="CA3413" s="13">
        <v>0</v>
      </c>
      <c r="CB3413" s="13">
        <v>0</v>
      </c>
      <c r="CC3413" s="15" t="s">
        <v>7128</v>
      </c>
      <c r="CD3413" s="15" t="s">
        <v>7128</v>
      </c>
      <c r="CE3413" s="15">
        <v>0.36</v>
      </c>
      <c r="CF3413" s="15" t="s">
        <v>7128</v>
      </c>
      <c r="CG3413" s="15" t="s">
        <v>7128</v>
      </c>
      <c r="CH3413" s="13" t="s">
        <v>7128</v>
      </c>
      <c r="CI3413" s="13" t="s">
        <v>7128</v>
      </c>
      <c r="CJ3413" s="13">
        <v>0</v>
      </c>
      <c r="CK3413" s="12">
        <f t="shared" si="106"/>
        <v>0</v>
      </c>
      <c r="CL3413" s="36" t="str">
        <f t="shared" si="107"/>
        <v>NA</v>
      </c>
      <c r="CM3413" s="13" t="s">
        <v>7128</v>
      </c>
      <c r="CN3413" s="13" t="s">
        <v>7128</v>
      </c>
      <c r="CO3413" s="13" t="s">
        <v>7128</v>
      </c>
      <c r="CP3413" s="13" t="s">
        <v>7128</v>
      </c>
      <c r="CQ3413" s="13" t="s">
        <v>7128</v>
      </c>
      <c r="CR3413" s="13" t="s">
        <v>7128</v>
      </c>
      <c r="CS3413" s="13" t="s">
        <v>7128</v>
      </c>
      <c r="CT3413" s="13">
        <v>0</v>
      </c>
      <c r="CU3413" s="13">
        <v>0</v>
      </c>
      <c r="CV3413" s="13">
        <v>0</v>
      </c>
      <c r="CW3413" s="13">
        <v>0</v>
      </c>
      <c r="CX3413" s="12" t="s">
        <v>7128</v>
      </c>
      <c r="CY3413" s="12" t="s">
        <v>7128</v>
      </c>
      <c r="CZ3413" s="15" t="s">
        <v>7128</v>
      </c>
      <c r="DA3413" s="20"/>
      <c r="DB3413" s="20"/>
    </row>
    <row r="3414" spans="1:106">
      <c r="A3414" s="8" t="s">
        <v>4265</v>
      </c>
      <c r="B3414" s="8" t="s">
        <v>4266</v>
      </c>
      <c r="C3414" s="9" t="s">
        <v>7155</v>
      </c>
      <c r="D3414" s="9" t="s">
        <v>7126</v>
      </c>
      <c r="E3414" s="10" t="s">
        <v>7127</v>
      </c>
      <c r="F3414" s="10" t="s">
        <v>7126</v>
      </c>
      <c r="G3414" s="11">
        <v>0.92</v>
      </c>
      <c r="H3414" s="11">
        <v>1.1310296495956875</v>
      </c>
      <c r="I3414" s="12">
        <v>9.0499999999999997E-2</v>
      </c>
      <c r="J3414" s="12">
        <v>0.15885818328840973</v>
      </c>
      <c r="K3414" s="12">
        <v>4.1999999999999996E-2</v>
      </c>
      <c r="L3414" s="12">
        <v>9.8500000000000004E-2</v>
      </c>
      <c r="M3414" s="12">
        <v>6.5019850000000004E-2</v>
      </c>
      <c r="N3414" s="12">
        <v>0.1364259040457389</v>
      </c>
      <c r="O3414" s="12">
        <v>6.3722461872880609E-2</v>
      </c>
      <c r="P3414" s="12">
        <v>0.28199839109088509</v>
      </c>
      <c r="Q3414" s="13">
        <v>1.06</v>
      </c>
      <c r="R3414" s="13">
        <v>0</v>
      </c>
      <c r="S3414" s="13">
        <v>0.33300000000000002</v>
      </c>
      <c r="T3414" s="13">
        <v>0.33300000000000002</v>
      </c>
      <c r="U3414" s="13">
        <v>1.393</v>
      </c>
      <c r="V3414" s="13">
        <v>0.29399999999999998</v>
      </c>
      <c r="W3414" s="13">
        <v>1.099</v>
      </c>
      <c r="X3414" s="14">
        <v>0.21105527638190955</v>
      </c>
      <c r="Y3414" s="15">
        <v>0.1126126126126126</v>
      </c>
      <c r="Z3414" s="14">
        <v>0.32551319648093846</v>
      </c>
      <c r="AA3414" s="14">
        <v>0.23905240488155063</v>
      </c>
      <c r="AB3414" s="14">
        <v>0.48260869565217396</v>
      </c>
      <c r="AC3414" s="14">
        <v>0.3141509433962264</v>
      </c>
      <c r="AD3414" s="13">
        <v>0.23899999999999999</v>
      </c>
      <c r="AE3414" s="15">
        <v>7.383333333333332E-2</v>
      </c>
      <c r="AF3414" s="14">
        <v>6.3245553203367583E-2</v>
      </c>
      <c r="AG3414" s="14">
        <v>0.66882172512561222</v>
      </c>
      <c r="AH3414" s="15">
        <v>0.40127388535031855</v>
      </c>
      <c r="AI3414" s="5">
        <v>3.7462686567164178</v>
      </c>
      <c r="AJ3414" s="15">
        <v>7.6811594202898545</v>
      </c>
      <c r="AK3414" s="15">
        <v>7.6811594202898545</v>
      </c>
      <c r="AL3414" s="15" t="s">
        <v>7128</v>
      </c>
      <c r="AM3414" s="15" t="s">
        <v>7128</v>
      </c>
      <c r="AN3414" s="15">
        <v>1.5362318840579712</v>
      </c>
      <c r="AO3414" s="15">
        <v>0.25238095238095237</v>
      </c>
      <c r="AP3414" s="15">
        <v>4.3784860557768921</v>
      </c>
      <c r="AQ3414" s="15">
        <v>4.2107279693486586</v>
      </c>
      <c r="AR3414" s="15">
        <v>1.5075445816186559</v>
      </c>
      <c r="AS3414" s="15">
        <v>0.26166666666666666</v>
      </c>
      <c r="AT3414" s="14">
        <v>0.25739130434782609</v>
      </c>
      <c r="AU3414" s="14">
        <v>3.3509433962264155E-2</v>
      </c>
      <c r="AV3414" s="12" t="s">
        <v>7128</v>
      </c>
      <c r="AW3414" s="12">
        <v>4.0099999999999997E-2</v>
      </c>
      <c r="AX3414" s="12">
        <v>0.47899999999999998</v>
      </c>
      <c r="AY3414" s="12">
        <v>0.16800000000000001</v>
      </c>
      <c r="AZ3414" s="14" t="s">
        <v>7128</v>
      </c>
      <c r="BA3414" s="14" t="s">
        <v>7128</v>
      </c>
      <c r="BB3414" s="14">
        <v>0.22258064516129034</v>
      </c>
      <c r="BC3414" s="14">
        <v>0.41842429513662399</v>
      </c>
      <c r="BD3414" s="14">
        <v>3.2857142857142856E-2</v>
      </c>
      <c r="BE3414" s="14">
        <v>5.9761904761904759E-2</v>
      </c>
      <c r="BF3414" s="14">
        <v>0.26984126984126983</v>
      </c>
      <c r="BG3414" s="14">
        <v>1.9299999999999998E-2</v>
      </c>
      <c r="BH3414" s="13">
        <v>0.13800000000000001</v>
      </c>
      <c r="BI3414" s="13">
        <v>0.13800000000000001</v>
      </c>
      <c r="BJ3414" s="13">
        <v>0.251</v>
      </c>
      <c r="BK3414" s="13">
        <v>0.251</v>
      </c>
      <c r="BL3414" s="13">
        <v>4.2</v>
      </c>
      <c r="BM3414" s="13">
        <v>4.2</v>
      </c>
      <c r="BN3414" s="13">
        <v>0.26100000000000001</v>
      </c>
      <c r="BO3414" s="13">
        <v>0.26100000000000001</v>
      </c>
      <c r="BP3414" s="13">
        <v>0.18326984126984128</v>
      </c>
      <c r="BQ3414" s="13">
        <v>0</v>
      </c>
      <c r="BR3414" s="13">
        <v>0</v>
      </c>
      <c r="BS3414" s="13">
        <v>-1.6E-2</v>
      </c>
      <c r="BT3414" s="14">
        <v>-8.7302962064784342E-2</v>
      </c>
      <c r="BU3414" s="13">
        <v>0.19926984126984126</v>
      </c>
      <c r="BV3414" s="13">
        <v>0.15400000000000003</v>
      </c>
      <c r="BW3414" s="13">
        <v>0.15400000000000003</v>
      </c>
      <c r="BX3414" s="13">
        <v>0.62</v>
      </c>
      <c r="BY3414" s="13">
        <v>0.43799999999999994</v>
      </c>
      <c r="BZ3414" s="13">
        <v>0.69</v>
      </c>
      <c r="CA3414" s="13">
        <v>0.72899999999999987</v>
      </c>
      <c r="CB3414" s="13">
        <v>-3.5520000000000003E-2</v>
      </c>
      <c r="CC3414" s="15">
        <v>0.28199999999999997</v>
      </c>
      <c r="CD3414" s="15">
        <v>-0.49199999999999999</v>
      </c>
      <c r="CE3414" s="15">
        <v>0.36</v>
      </c>
      <c r="CF3414" s="15">
        <v>1.2705467597631048</v>
      </c>
      <c r="CG3414" s="15">
        <v>1.1273600165730304</v>
      </c>
      <c r="CH3414" s="13">
        <v>4.2299999999999997E-2</v>
      </c>
      <c r="CI3414" s="13">
        <v>-2.5600000000000001E-2</v>
      </c>
      <c r="CJ3414" s="13">
        <v>-3.5520000000000003E-2</v>
      </c>
      <c r="CK3414" s="12">
        <f t="shared" si="106"/>
        <v>0.23064935064935063</v>
      </c>
      <c r="CL3414" s="36">
        <f t="shared" si="107"/>
        <v>5.7613168724279848</v>
      </c>
      <c r="CM3414" s="13">
        <v>0.189</v>
      </c>
      <c r="CN3414" s="13">
        <v>5.0999999999999997E-2</v>
      </c>
      <c r="CO3414" s="13">
        <v>0.13800000000000001</v>
      </c>
      <c r="CP3414" s="13">
        <v>1.06</v>
      </c>
      <c r="CQ3414" s="13">
        <v>0.26100000000000001</v>
      </c>
      <c r="CR3414" s="13">
        <v>1.099</v>
      </c>
      <c r="CS3414" s="13">
        <v>0.15400000000000003</v>
      </c>
      <c r="CT3414" s="13">
        <v>0</v>
      </c>
      <c r="CU3414" s="13">
        <v>0.251</v>
      </c>
      <c r="CV3414" s="13">
        <v>0.72899999999999987</v>
      </c>
      <c r="CW3414" s="13">
        <v>0.26100000000000001</v>
      </c>
      <c r="CX3414" s="12">
        <v>0.22258064516129034</v>
      </c>
      <c r="CY3414" s="12">
        <v>0.41842429513662399</v>
      </c>
      <c r="CZ3414" s="15">
        <v>4.2107279693486586</v>
      </c>
      <c r="DA3414" s="20"/>
      <c r="DB3414" s="20"/>
    </row>
    <row r="3415" spans="1:106">
      <c r="A3415" s="8" t="s">
        <v>1079</v>
      </c>
      <c r="B3415" s="8" t="s">
        <v>1080</v>
      </c>
      <c r="C3415" s="9" t="s">
        <v>7155</v>
      </c>
      <c r="D3415" s="9" t="s">
        <v>7126</v>
      </c>
      <c r="E3415" s="10" t="s">
        <v>7127</v>
      </c>
      <c r="F3415" s="10" t="s">
        <v>7126</v>
      </c>
      <c r="G3415" s="11">
        <v>0.92</v>
      </c>
      <c r="H3415" s="11">
        <v>2.734285922856861</v>
      </c>
      <c r="I3415" s="12">
        <v>9.0499999999999997E-2</v>
      </c>
      <c r="J3415" s="12">
        <v>0.30395287601854593</v>
      </c>
      <c r="K3415" s="12">
        <v>3.6999999999999998E-2</v>
      </c>
      <c r="L3415" s="12">
        <v>9.35E-2</v>
      </c>
      <c r="M3415" s="12">
        <v>6.1719349999999999E-2</v>
      </c>
      <c r="N3415" s="12">
        <v>0.13930050867587124</v>
      </c>
      <c r="O3415" s="12">
        <v>-0.16506398712965703</v>
      </c>
      <c r="P3415" s="12">
        <v>-4.2400501544192185E-2</v>
      </c>
      <c r="Q3415" s="13">
        <v>65.400000000000006</v>
      </c>
      <c r="R3415" s="13">
        <v>0</v>
      </c>
      <c r="S3415" s="13">
        <v>138.80000000000001</v>
      </c>
      <c r="T3415" s="13">
        <v>138.80000000000001</v>
      </c>
      <c r="U3415" s="13">
        <v>204.20000000000002</v>
      </c>
      <c r="V3415" s="13">
        <v>4.2699999999999996</v>
      </c>
      <c r="W3415" s="13">
        <v>199.93</v>
      </c>
      <c r="X3415" s="14">
        <v>2.0910871694417233E-2</v>
      </c>
      <c r="Y3415" s="15">
        <v>0.40123456790123457</v>
      </c>
      <c r="Z3415" s="14">
        <v>0.60797196671046871</v>
      </c>
      <c r="AA3415" s="14">
        <v>0.6797257590597453</v>
      </c>
      <c r="AB3415" s="14">
        <v>1.5508379888268158</v>
      </c>
      <c r="AC3415" s="14">
        <v>2.1223241590214066</v>
      </c>
      <c r="AD3415" s="13">
        <v>4.04</v>
      </c>
      <c r="AE3415" s="15">
        <v>1.7871388888888891</v>
      </c>
      <c r="AF3415" s="14">
        <v>0.11832159566199232</v>
      </c>
      <c r="AG3415" s="14">
        <v>0.61104652616871735</v>
      </c>
      <c r="AH3415" s="15">
        <v>0.42647058823529421</v>
      </c>
      <c r="AI3415" s="5">
        <v>1.9841269841269842</v>
      </c>
      <c r="AJ3415" s="15">
        <v>5.6869565217391314</v>
      </c>
      <c r="AK3415" s="15">
        <v>5.6869565217391314</v>
      </c>
      <c r="AL3415" s="15">
        <v>5.3938584779706273</v>
      </c>
      <c r="AM3415" s="15" t="s">
        <v>7128</v>
      </c>
      <c r="AN3415" s="15">
        <v>0.73072625698324034</v>
      </c>
      <c r="AO3415" s="15">
        <v>0.29619565217391303</v>
      </c>
      <c r="AP3415" s="15">
        <v>7.9972000000000003</v>
      </c>
      <c r="AQ3415" s="15">
        <v>5.6160112359550558</v>
      </c>
      <c r="AR3415" s="15">
        <v>0.89242512163549526</v>
      </c>
      <c r="AS3415" s="15">
        <v>0.90548007246376805</v>
      </c>
      <c r="AT3415" s="14">
        <v>0</v>
      </c>
      <c r="AU3415" s="14">
        <v>0</v>
      </c>
      <c r="AV3415" s="12">
        <v>4.4999999999999998E-2</v>
      </c>
      <c r="AW3415" s="12">
        <v>0.184</v>
      </c>
      <c r="AX3415" s="12">
        <v>0.27200000000000002</v>
      </c>
      <c r="AY3415" s="12">
        <v>0.318</v>
      </c>
      <c r="AZ3415" s="14" t="s">
        <v>7128</v>
      </c>
      <c r="BA3415" s="14">
        <v>0.125</v>
      </c>
      <c r="BB3415" s="14">
        <v>0.1388888888888889</v>
      </c>
      <c r="BC3415" s="14">
        <v>9.6900007131679053E-2</v>
      </c>
      <c r="BD3415" s="14">
        <v>5.2083333333333329E-2</v>
      </c>
      <c r="BE3415" s="14">
        <v>0.11322463768115941</v>
      </c>
      <c r="BF3415" s="14">
        <v>7.0806451612903221E-2</v>
      </c>
      <c r="BG3415" s="14">
        <v>0.1032</v>
      </c>
      <c r="BH3415" s="13">
        <v>11.5</v>
      </c>
      <c r="BI3415" s="13">
        <v>11.5</v>
      </c>
      <c r="BJ3415" s="13">
        <v>25</v>
      </c>
      <c r="BK3415" s="13">
        <v>25</v>
      </c>
      <c r="BL3415" s="13">
        <v>220.8</v>
      </c>
      <c r="BM3415" s="13">
        <v>220.8</v>
      </c>
      <c r="BN3415" s="13">
        <v>35.6</v>
      </c>
      <c r="BO3415" s="13">
        <v>35.6</v>
      </c>
      <c r="BP3415" s="13">
        <v>23.22983870967742</v>
      </c>
      <c r="BQ3415" s="13">
        <v>0</v>
      </c>
      <c r="BR3415" s="13">
        <v>0</v>
      </c>
      <c r="BS3415" s="13">
        <v>-10.6</v>
      </c>
      <c r="BT3415" s="14">
        <v>-0.45630966846033671</v>
      </c>
      <c r="BU3415" s="13">
        <v>33.829838709677418</v>
      </c>
      <c r="BV3415" s="13">
        <v>22.1</v>
      </c>
      <c r="BW3415" s="13">
        <v>22.1</v>
      </c>
      <c r="BX3415" s="13">
        <v>82.8</v>
      </c>
      <c r="BY3415" s="13">
        <v>239.73</v>
      </c>
      <c r="BZ3415" s="13">
        <v>89.5</v>
      </c>
      <c r="CA3415" s="13">
        <v>224.03</v>
      </c>
      <c r="CB3415" s="13">
        <v>0</v>
      </c>
      <c r="CC3415" s="15">
        <v>0.48199999999999998</v>
      </c>
      <c r="CD3415" s="15">
        <v>0.97099999999999997</v>
      </c>
      <c r="CE3415" s="15">
        <v>0.36</v>
      </c>
      <c r="CF3415" s="15" t="s">
        <v>7128</v>
      </c>
      <c r="CG3415" s="15" t="s">
        <v>7128</v>
      </c>
      <c r="CH3415" s="13" t="s">
        <v>7128</v>
      </c>
      <c r="CI3415" s="13" t="s">
        <v>7128</v>
      </c>
      <c r="CJ3415" s="13">
        <v>0</v>
      </c>
      <c r="CK3415" s="12">
        <f t="shared" si="106"/>
        <v>0</v>
      </c>
      <c r="CL3415" s="36">
        <f t="shared" si="107"/>
        <v>0.98558228808641701</v>
      </c>
      <c r="CM3415" s="13">
        <v>12.4</v>
      </c>
      <c r="CN3415" s="13">
        <v>0.878</v>
      </c>
      <c r="CO3415" s="13">
        <v>11.5</v>
      </c>
      <c r="CP3415" s="13">
        <v>65.400000000000006</v>
      </c>
      <c r="CQ3415" s="13">
        <v>35.6</v>
      </c>
      <c r="CR3415" s="13">
        <v>199.93</v>
      </c>
      <c r="CS3415" s="13" t="s">
        <v>7128</v>
      </c>
      <c r="CT3415" s="13">
        <v>10.130000000000001</v>
      </c>
      <c r="CU3415" s="13">
        <v>20.116</v>
      </c>
      <c r="CV3415" s="13">
        <v>234.16</v>
      </c>
      <c r="CW3415" s="13">
        <v>35.6</v>
      </c>
      <c r="CX3415" s="12">
        <v>7.1193371354783166E-2</v>
      </c>
      <c r="CY3415" s="12">
        <v>7.4808522449991366E-2</v>
      </c>
      <c r="CZ3415" s="15">
        <v>5.6160112359550558</v>
      </c>
      <c r="DA3415" s="20"/>
      <c r="DB3415" s="20"/>
    </row>
    <row r="3416" spans="1:106" ht="24">
      <c r="A3416" s="8" t="s">
        <v>6535</v>
      </c>
      <c r="B3416" s="8" t="s">
        <v>6536</v>
      </c>
      <c r="C3416" s="9" t="s">
        <v>7183</v>
      </c>
      <c r="D3416" s="9" t="s">
        <v>7126</v>
      </c>
      <c r="E3416" s="10" t="s">
        <v>7127</v>
      </c>
      <c r="F3416" s="10" t="s">
        <v>7126</v>
      </c>
      <c r="G3416" s="11">
        <v>1.01</v>
      </c>
      <c r="H3416" s="11">
        <v>1.01</v>
      </c>
      <c r="I3416" s="12">
        <v>9.0499999999999997E-2</v>
      </c>
      <c r="J3416" s="12">
        <v>0.14790500000000001</v>
      </c>
      <c r="K3416" s="12">
        <v>4.7E-2</v>
      </c>
      <c r="L3416" s="12">
        <v>0.10350000000000001</v>
      </c>
      <c r="M3416" s="12">
        <v>6.8320350000000002E-2</v>
      </c>
      <c r="N3416" s="12">
        <v>0.14790500000000001</v>
      </c>
      <c r="O3416" s="12">
        <v>-0.12814693548387096</v>
      </c>
      <c r="P3416" s="12">
        <v>-0.14571573446327685</v>
      </c>
      <c r="Q3416" s="13">
        <v>2.74</v>
      </c>
      <c r="R3416" s="13">
        <v>0</v>
      </c>
      <c r="S3416" s="13">
        <v>0</v>
      </c>
      <c r="T3416" s="13">
        <v>0</v>
      </c>
      <c r="U3416" s="13">
        <v>2.74</v>
      </c>
      <c r="V3416" s="13">
        <v>0</v>
      </c>
      <c r="W3416" s="13">
        <v>2.74</v>
      </c>
      <c r="X3416" s="14">
        <v>0</v>
      </c>
      <c r="Y3416" s="15" t="s">
        <v>7128</v>
      </c>
      <c r="Z3416" s="14" t="s">
        <v>7128</v>
      </c>
      <c r="AA3416" s="14">
        <v>0</v>
      </c>
      <c r="AB3416" s="14" t="s">
        <v>7128</v>
      </c>
      <c r="AC3416" s="14">
        <v>0</v>
      </c>
      <c r="AD3416" s="13">
        <v>0.29299999999999998</v>
      </c>
      <c r="AE3416" s="15">
        <v>-5.6333333333333332E-2</v>
      </c>
      <c r="AF3416" s="14">
        <v>0.13416407864998739</v>
      </c>
      <c r="AG3416" s="14" t="s">
        <v>7128</v>
      </c>
      <c r="AH3416" s="15">
        <v>5.9674502712477352E-2</v>
      </c>
      <c r="AI3416" s="5">
        <v>0.46969696969696967</v>
      </c>
      <c r="AJ3416" s="15">
        <v>55.91836734693878</v>
      </c>
      <c r="AK3416" s="15">
        <v>55.91836734693878</v>
      </c>
      <c r="AL3416" s="15" t="s">
        <v>7128</v>
      </c>
      <c r="AM3416" s="15" t="s">
        <v>7128</v>
      </c>
      <c r="AN3416" s="15" t="s">
        <v>7128</v>
      </c>
      <c r="AO3416" s="15">
        <v>1.0185873605947957</v>
      </c>
      <c r="AP3416" s="15">
        <v>88.387096774193552</v>
      </c>
      <c r="AQ3416" s="15">
        <v>9.8561151079136682</v>
      </c>
      <c r="AR3416" s="15" t="s">
        <v>7128</v>
      </c>
      <c r="AS3416" s="15">
        <v>1.0185873605947957</v>
      </c>
      <c r="AT3416" s="14">
        <v>0</v>
      </c>
      <c r="AU3416" s="14">
        <v>0</v>
      </c>
      <c r="AV3416" s="12" t="s">
        <v>7128</v>
      </c>
      <c r="AW3416" s="12" t="s">
        <v>7128</v>
      </c>
      <c r="AX3416" s="12">
        <v>0.191</v>
      </c>
      <c r="AY3416" s="12">
        <v>1.2709999999999999</v>
      </c>
      <c r="AZ3416" s="14" t="s">
        <v>7128</v>
      </c>
      <c r="BA3416" s="14" t="s">
        <v>7128</v>
      </c>
      <c r="BB3416" s="14">
        <v>1.9758064516129034E-2</v>
      </c>
      <c r="BC3416" s="14">
        <v>2.1892655367231639E-3</v>
      </c>
      <c r="BD3416" s="14">
        <v>1.8215613382899631E-2</v>
      </c>
      <c r="BE3416" s="14">
        <v>1.1524163568773234E-2</v>
      </c>
      <c r="BF3416" s="14">
        <v>0.5</v>
      </c>
      <c r="BG3416" s="14" t="s">
        <v>7128</v>
      </c>
      <c r="BH3416" s="13">
        <v>4.9000000000000002E-2</v>
      </c>
      <c r="BI3416" s="13">
        <v>4.9000000000000002E-2</v>
      </c>
      <c r="BJ3416" s="13">
        <v>3.1E-2</v>
      </c>
      <c r="BK3416" s="13">
        <v>3.1E-2</v>
      </c>
      <c r="BL3416" s="13">
        <v>2.69</v>
      </c>
      <c r="BM3416" s="13">
        <v>2.69</v>
      </c>
      <c r="BN3416" s="13">
        <v>0.27800000000000002</v>
      </c>
      <c r="BO3416" s="13">
        <v>0.27800000000000002</v>
      </c>
      <c r="BP3416" s="13">
        <v>1.55E-2</v>
      </c>
      <c r="BQ3416" s="13">
        <v>7.0000000000000001E-3</v>
      </c>
      <c r="BR3416" s="13">
        <v>-4.7999999999999987E-2</v>
      </c>
      <c r="BS3416" s="13">
        <v>-2.300000000000002E-2</v>
      </c>
      <c r="BT3416" s="14">
        <v>-4.580645161290323</v>
      </c>
      <c r="BU3416" s="13">
        <v>8.6500000000000007E-2</v>
      </c>
      <c r="BV3416" s="13">
        <v>0.113</v>
      </c>
      <c r="BW3416" s="13">
        <v>0.12000000000000001</v>
      </c>
      <c r="BX3416" s="13">
        <v>2.48</v>
      </c>
      <c r="BY3416" s="13">
        <v>7.0799999999999992</v>
      </c>
      <c r="BZ3416" s="13">
        <v>0</v>
      </c>
      <c r="CA3416" s="13">
        <v>0</v>
      </c>
      <c r="CB3416" s="13">
        <v>0</v>
      </c>
      <c r="CC3416" s="15">
        <v>-0.114</v>
      </c>
      <c r="CD3416" s="15">
        <v>0.17</v>
      </c>
      <c r="CE3416" s="15">
        <v>0.36</v>
      </c>
      <c r="CF3416" s="15" t="s">
        <v>7128</v>
      </c>
      <c r="CG3416" s="15" t="s">
        <v>7128</v>
      </c>
      <c r="CH3416" s="13" t="s">
        <v>7128</v>
      </c>
      <c r="CI3416" s="13" t="s">
        <v>7128</v>
      </c>
      <c r="CJ3416" s="13">
        <v>0</v>
      </c>
      <c r="CK3416" s="12">
        <f t="shared" si="106"/>
        <v>0</v>
      </c>
      <c r="CL3416" s="36" t="str">
        <f t="shared" si="107"/>
        <v>NA</v>
      </c>
      <c r="CM3416" s="13">
        <v>0.113</v>
      </c>
      <c r="CN3416" s="13">
        <v>6.4000000000000001E-2</v>
      </c>
      <c r="CO3416" s="13">
        <v>4.9000000000000002E-2</v>
      </c>
      <c r="CP3416" s="13">
        <v>2.74</v>
      </c>
      <c r="CQ3416" s="13">
        <v>0.27800000000000002</v>
      </c>
      <c r="CR3416" s="13">
        <v>2.74</v>
      </c>
      <c r="CS3416" s="13" t="s">
        <v>7128</v>
      </c>
      <c r="CT3416" s="13">
        <v>9.1000000000000011E-2</v>
      </c>
      <c r="CU3416" s="13">
        <v>-6.0000000000000012E-2</v>
      </c>
      <c r="CV3416" s="13">
        <v>9.1000000000000011E-2</v>
      </c>
      <c r="CW3416" s="13">
        <v>0.27800000000000002</v>
      </c>
      <c r="CX3416" s="12">
        <v>-1.6336056009334892E-2</v>
      </c>
      <c r="CY3416" s="12">
        <v>-4.1835169432436212E-3</v>
      </c>
      <c r="CZ3416" s="15">
        <v>9.8561151079136682</v>
      </c>
      <c r="DA3416" s="20"/>
      <c r="DB3416" s="20"/>
    </row>
    <row r="3417" spans="1:106">
      <c r="A3417" s="8" t="s">
        <v>4861</v>
      </c>
      <c r="B3417" s="8" t="s">
        <v>4862</v>
      </c>
      <c r="C3417" s="9" t="s">
        <v>7133</v>
      </c>
      <c r="D3417" s="9" t="s">
        <v>7126</v>
      </c>
      <c r="E3417" s="10" t="s">
        <v>7127</v>
      </c>
      <c r="F3417" s="10" t="s">
        <v>7126</v>
      </c>
      <c r="G3417" s="11">
        <v>0.92</v>
      </c>
      <c r="H3417" s="11">
        <v>0.92</v>
      </c>
      <c r="I3417" s="12">
        <v>9.0499999999999997E-2</v>
      </c>
      <c r="J3417" s="12">
        <v>0.13976</v>
      </c>
      <c r="K3417" s="12">
        <v>4.1999999999999996E-2</v>
      </c>
      <c r="L3417" s="12">
        <v>9.8500000000000004E-2</v>
      </c>
      <c r="M3417" s="12">
        <v>6.5019850000000004E-2</v>
      </c>
      <c r="N3417" s="12">
        <v>0.13976</v>
      </c>
      <c r="O3417" s="12" t="s">
        <v>7128</v>
      </c>
      <c r="P3417" s="12" t="s">
        <v>7128</v>
      </c>
      <c r="Q3417" s="13">
        <v>1.4</v>
      </c>
      <c r="R3417" s="13">
        <v>0</v>
      </c>
      <c r="S3417" s="13">
        <v>0</v>
      </c>
      <c r="T3417" s="13">
        <v>0</v>
      </c>
      <c r="U3417" s="13">
        <v>1.4</v>
      </c>
      <c r="V3417" s="13">
        <v>0</v>
      </c>
      <c r="W3417" s="13">
        <v>1.4</v>
      </c>
      <c r="X3417" s="14">
        <v>0</v>
      </c>
      <c r="Y3417" s="15">
        <v>6.3694267515923567E-2</v>
      </c>
      <c r="Z3417" s="14" t="s">
        <v>7128</v>
      </c>
      <c r="AA3417" s="14">
        <v>0</v>
      </c>
      <c r="AB3417" s="14" t="s">
        <v>7128</v>
      </c>
      <c r="AC3417" s="14">
        <v>0</v>
      </c>
      <c r="AD3417" s="13">
        <v>0.17799999999999999</v>
      </c>
      <c r="AE3417" s="15">
        <v>0.55766666666666664</v>
      </c>
      <c r="AF3417" s="14">
        <v>3.1622776601683791E-2</v>
      </c>
      <c r="AG3417" s="14">
        <v>0.6830519745963699</v>
      </c>
      <c r="AH3417" s="15">
        <v>0.33534743202416917</v>
      </c>
      <c r="AI3417" s="5">
        <v>23.75</v>
      </c>
      <c r="AJ3417" s="15">
        <v>15.384615384615383</v>
      </c>
      <c r="AK3417" s="15">
        <v>15.384615384615383</v>
      </c>
      <c r="AL3417" s="15" t="s">
        <v>7128</v>
      </c>
      <c r="AM3417" s="15" t="s">
        <v>7128</v>
      </c>
      <c r="AN3417" s="15" t="s">
        <v>7128</v>
      </c>
      <c r="AO3417" s="15">
        <v>1.1570247933884297</v>
      </c>
      <c r="AP3417" s="15">
        <v>14.736842105263158</v>
      </c>
      <c r="AQ3417" s="15">
        <v>11.864406779661017</v>
      </c>
      <c r="AR3417" s="15" t="s">
        <v>7128</v>
      </c>
      <c r="AS3417" s="15">
        <v>1.1570247933884297</v>
      </c>
      <c r="AT3417" s="14">
        <v>0</v>
      </c>
      <c r="AU3417" s="14">
        <v>0</v>
      </c>
      <c r="AV3417" s="12" t="s">
        <v>7128</v>
      </c>
      <c r="AW3417" s="12" t="s">
        <v>7128</v>
      </c>
      <c r="AX3417" s="12" t="s">
        <v>7128</v>
      </c>
      <c r="AY3417" s="12" t="s">
        <v>7128</v>
      </c>
      <c r="AZ3417" s="14" t="s">
        <v>7128</v>
      </c>
      <c r="BA3417" s="14" t="s">
        <v>7128</v>
      </c>
      <c r="BB3417" s="14" t="s">
        <v>7128</v>
      </c>
      <c r="BC3417" s="14" t="s">
        <v>7128</v>
      </c>
      <c r="BD3417" s="14">
        <v>7.5206611570247939E-2</v>
      </c>
      <c r="BE3417" s="14">
        <v>7.8512396694214878E-2</v>
      </c>
      <c r="BF3417" s="14">
        <v>0</v>
      </c>
      <c r="BG3417" s="14" t="s">
        <v>7128</v>
      </c>
      <c r="BH3417" s="13">
        <v>9.0999999999999998E-2</v>
      </c>
      <c r="BI3417" s="13">
        <v>9.0999999999999998E-2</v>
      </c>
      <c r="BJ3417" s="13">
        <v>9.5000000000000001E-2</v>
      </c>
      <c r="BK3417" s="13">
        <v>9.5000000000000001E-2</v>
      </c>
      <c r="BL3417" s="13">
        <v>1.21</v>
      </c>
      <c r="BM3417" s="13">
        <v>1.21</v>
      </c>
      <c r="BN3417" s="13">
        <v>0.11799999999999999</v>
      </c>
      <c r="BO3417" s="13">
        <v>0.11799999999999999</v>
      </c>
      <c r="BP3417" s="13">
        <v>9.5000000000000001E-2</v>
      </c>
      <c r="BQ3417" s="13">
        <v>0</v>
      </c>
      <c r="BR3417" s="13">
        <v>0</v>
      </c>
      <c r="BS3417" s="13">
        <v>-2.3E-2</v>
      </c>
      <c r="BT3417" s="14">
        <v>-0.24210526315789474</v>
      </c>
      <c r="BU3417" s="13">
        <v>0.11799999999999999</v>
      </c>
      <c r="BV3417" s="13">
        <v>0.11399999999999999</v>
      </c>
      <c r="BW3417" s="13">
        <v>0.11399999999999999</v>
      </c>
      <c r="BX3417" s="13">
        <v>0</v>
      </c>
      <c r="BY3417" s="13">
        <v>0</v>
      </c>
      <c r="BZ3417" s="13">
        <v>0</v>
      </c>
      <c r="CA3417" s="13">
        <v>0</v>
      </c>
      <c r="CB3417" s="13">
        <v>0</v>
      </c>
      <c r="CC3417" s="15">
        <v>0.14399999999999999</v>
      </c>
      <c r="CD3417" s="15">
        <v>0.316</v>
      </c>
      <c r="CE3417" s="15">
        <v>0.36</v>
      </c>
      <c r="CF3417" s="15" t="s">
        <v>7128</v>
      </c>
      <c r="CG3417" s="15" t="s">
        <v>7128</v>
      </c>
      <c r="CH3417" s="13" t="s">
        <v>7128</v>
      </c>
      <c r="CI3417" s="13" t="s">
        <v>7128</v>
      </c>
      <c r="CJ3417" s="13">
        <v>0</v>
      </c>
      <c r="CK3417" s="12">
        <f t="shared" si="106"/>
        <v>0</v>
      </c>
      <c r="CL3417" s="36" t="str">
        <f t="shared" si="107"/>
        <v>NA</v>
      </c>
      <c r="CM3417" s="13">
        <v>9.0999999999999998E-2</v>
      </c>
      <c r="CN3417" s="13" t="s">
        <v>7128</v>
      </c>
      <c r="CO3417" s="13">
        <v>9.0999999999999998E-2</v>
      </c>
      <c r="CP3417" s="13">
        <v>1.4</v>
      </c>
      <c r="CQ3417" s="13">
        <v>0.11799999999999999</v>
      </c>
      <c r="CR3417" s="13">
        <v>1.4</v>
      </c>
      <c r="CS3417" s="13" t="s">
        <v>7128</v>
      </c>
      <c r="CT3417" s="13">
        <v>0</v>
      </c>
      <c r="CU3417" s="13">
        <v>9.5000000000000001E-2</v>
      </c>
      <c r="CV3417" s="13">
        <v>0</v>
      </c>
      <c r="CW3417" s="13">
        <v>0.11799999999999999</v>
      </c>
      <c r="CX3417" s="12" t="s">
        <v>7128</v>
      </c>
      <c r="CY3417" s="12" t="s">
        <v>7128</v>
      </c>
      <c r="CZ3417" s="15">
        <v>11.864406779661017</v>
      </c>
      <c r="DA3417" s="20"/>
      <c r="DB3417" s="20"/>
    </row>
    <row r="3418" spans="1:106">
      <c r="A3418" s="8" t="s">
        <v>5179</v>
      </c>
      <c r="B3418" s="8" t="s">
        <v>5180</v>
      </c>
      <c r="C3418" s="9" t="s">
        <v>7134</v>
      </c>
      <c r="D3418" s="9" t="s">
        <v>7126</v>
      </c>
      <c r="E3418" s="10" t="s">
        <v>7127</v>
      </c>
      <c r="F3418" s="10" t="s">
        <v>7126</v>
      </c>
      <c r="G3418" s="11">
        <v>0.89</v>
      </c>
      <c r="H3418" s="11">
        <v>5.9575510204081628</v>
      </c>
      <c r="I3418" s="12">
        <v>9.0499999999999997E-2</v>
      </c>
      <c r="J3418" s="12">
        <v>0.59565836734693867</v>
      </c>
      <c r="K3418" s="12">
        <v>6.2E-2</v>
      </c>
      <c r="L3418" s="12">
        <v>0.11849999999999999</v>
      </c>
      <c r="M3418" s="12">
        <v>7.8221849999999996E-2</v>
      </c>
      <c r="N3418" s="12">
        <v>0.15552181753048777</v>
      </c>
      <c r="O3418" s="12">
        <v>-0.60608209616049802</v>
      </c>
      <c r="P3418" s="12">
        <v>-0.16555298231428209</v>
      </c>
      <c r="Q3418" s="13">
        <v>1.47</v>
      </c>
      <c r="R3418" s="13">
        <v>0</v>
      </c>
      <c r="S3418" s="13">
        <v>8.3699999999999992</v>
      </c>
      <c r="T3418" s="13">
        <v>8.3699999999999992</v>
      </c>
      <c r="U3418" s="13">
        <v>9.84</v>
      </c>
      <c r="V3418" s="13">
        <v>3.0000000000000001E-3</v>
      </c>
      <c r="W3418" s="13">
        <v>9.8369999999999997</v>
      </c>
      <c r="X3418" s="14">
        <v>3.048780487804878E-4</v>
      </c>
      <c r="Y3418" s="15">
        <v>1.0992063492063493</v>
      </c>
      <c r="Z3418" s="14">
        <v>0.42769545222278993</v>
      </c>
      <c r="AA3418" s="14">
        <v>0.85060975609756095</v>
      </c>
      <c r="AB3418" s="14">
        <v>0.74732142857142858</v>
      </c>
      <c r="AC3418" s="14">
        <v>5.6938775510204076</v>
      </c>
      <c r="AD3418" s="13">
        <v>2E-3</v>
      </c>
      <c r="AE3418" s="15">
        <v>3.4777777777777787</v>
      </c>
      <c r="AF3418" s="14">
        <v>0.11401754250991379</v>
      </c>
      <c r="AG3418" s="14">
        <v>1.4734574724358092</v>
      </c>
      <c r="AH3418" s="15">
        <v>0.80000000000000016</v>
      </c>
      <c r="AI3418" s="5" t="s">
        <v>7128</v>
      </c>
      <c r="AJ3418" s="15" t="s">
        <v>7128</v>
      </c>
      <c r="AK3418" s="15" t="s">
        <v>7128</v>
      </c>
      <c r="AL3418" s="15" t="s">
        <v>7128</v>
      </c>
      <c r="AM3418" s="15" t="s">
        <v>7128</v>
      </c>
      <c r="AN3418" s="15">
        <v>0.13125000000000001</v>
      </c>
      <c r="AO3418" s="15">
        <v>3.252212389380531</v>
      </c>
      <c r="AP3418" s="15" t="s">
        <v>7128</v>
      </c>
      <c r="AQ3418" s="15">
        <v>59.25903614457831</v>
      </c>
      <c r="AR3418" s="15">
        <v>0.50273419532886998</v>
      </c>
      <c r="AS3418" s="15">
        <v>21.763274336283185</v>
      </c>
      <c r="AT3418" s="14" t="s">
        <v>7128</v>
      </c>
      <c r="AU3418" s="14">
        <v>0</v>
      </c>
      <c r="AV3418" s="12" t="s">
        <v>7128</v>
      </c>
      <c r="AW3418" s="12" t="s">
        <v>7128</v>
      </c>
      <c r="AX3418" s="12">
        <v>-0.73</v>
      </c>
      <c r="AY3418" s="12">
        <v>-0.377</v>
      </c>
      <c r="AZ3418" s="14" t="s">
        <v>7128</v>
      </c>
      <c r="BA3418" s="14" t="s">
        <v>7128</v>
      </c>
      <c r="BB3418" s="14">
        <v>-1.0423728813559321E-2</v>
      </c>
      <c r="BC3418" s="14">
        <v>-1.0031164783794313E-2</v>
      </c>
      <c r="BD3418" s="14">
        <v>-0.27212389380530971</v>
      </c>
      <c r="BE3418" s="14">
        <v>-0.45575221238938052</v>
      </c>
      <c r="BF3418" s="14">
        <v>0</v>
      </c>
      <c r="BG3418" s="14">
        <v>0.37130000000000002</v>
      </c>
      <c r="BH3418" s="13">
        <v>-0.123</v>
      </c>
      <c r="BI3418" s="13">
        <v>-0.123</v>
      </c>
      <c r="BJ3418" s="13">
        <v>-0.20599999999999999</v>
      </c>
      <c r="BK3418" s="13">
        <v>-0.20599999999999999</v>
      </c>
      <c r="BL3418" s="13">
        <v>0.45200000000000001</v>
      </c>
      <c r="BM3418" s="13">
        <v>0.45200000000000001</v>
      </c>
      <c r="BN3418" s="13">
        <v>0.16600000000000001</v>
      </c>
      <c r="BO3418" s="13">
        <v>0.16600000000000001</v>
      </c>
      <c r="BP3418" s="13">
        <v>-0.20599999999999999</v>
      </c>
      <c r="BQ3418" s="13">
        <v>0</v>
      </c>
      <c r="BR3418" s="13">
        <v>0</v>
      </c>
      <c r="BS3418" s="13">
        <v>-0.188</v>
      </c>
      <c r="BT3418" s="14" t="s">
        <v>7128</v>
      </c>
      <c r="BU3418" s="13">
        <v>-1.7999999999999988E-2</v>
      </c>
      <c r="BV3418" s="13">
        <v>6.5000000000000002E-2</v>
      </c>
      <c r="BW3418" s="13">
        <v>6.5000000000000002E-2</v>
      </c>
      <c r="BX3418" s="13">
        <v>11.8</v>
      </c>
      <c r="BY3418" s="13">
        <v>20.535999999999998</v>
      </c>
      <c r="BZ3418" s="13">
        <v>11.2</v>
      </c>
      <c r="CA3418" s="13">
        <v>19.567</v>
      </c>
      <c r="CB3418" s="13">
        <v>0</v>
      </c>
      <c r="CC3418" s="15">
        <v>1.1200000000000001</v>
      </c>
      <c r="CD3418" s="15">
        <v>1.52</v>
      </c>
      <c r="CE3418" s="15">
        <v>0.36</v>
      </c>
      <c r="CF3418" s="15" t="s">
        <v>7128</v>
      </c>
      <c r="CG3418" s="15" t="s">
        <v>7128</v>
      </c>
      <c r="CH3418" s="13" t="s">
        <v>7128</v>
      </c>
      <c r="CI3418" s="13" t="s">
        <v>7128</v>
      </c>
      <c r="CJ3418" s="13">
        <v>0</v>
      </c>
      <c r="CK3418" s="12">
        <f t="shared" si="106"/>
        <v>0</v>
      </c>
      <c r="CL3418" s="36">
        <f t="shared" si="107"/>
        <v>2.3100117544845915E-2</v>
      </c>
      <c r="CM3418" s="13" t="s">
        <v>7128</v>
      </c>
      <c r="CN3418" s="13" t="s">
        <v>7128</v>
      </c>
      <c r="CO3418" s="13" t="s">
        <v>7128</v>
      </c>
      <c r="CP3418" s="13" t="s">
        <v>7128</v>
      </c>
      <c r="CQ3418" s="13">
        <v>0.16600000000000001</v>
      </c>
      <c r="CR3418" s="13">
        <v>9.8369999999999997</v>
      </c>
      <c r="CS3418" s="13" t="s">
        <v>7128</v>
      </c>
      <c r="CT3418" s="13">
        <v>0</v>
      </c>
      <c r="CU3418" s="13">
        <v>-0.20599999999999999</v>
      </c>
      <c r="CV3418" s="13">
        <v>19.567</v>
      </c>
      <c r="CW3418" s="13">
        <v>0.16600000000000001</v>
      </c>
      <c r="CX3418" s="12">
        <v>-1.0423728813559321E-2</v>
      </c>
      <c r="CY3418" s="12">
        <v>-1.0031164783794313E-2</v>
      </c>
      <c r="CZ3418" s="15">
        <v>59.25903614457831</v>
      </c>
      <c r="DA3418" s="20"/>
      <c r="DB3418" s="20"/>
    </row>
    <row r="3419" spans="1:106" ht="24">
      <c r="A3419" s="8" t="s">
        <v>457</v>
      </c>
      <c r="B3419" s="8" t="s">
        <v>458</v>
      </c>
      <c r="C3419" s="9" t="s">
        <v>7174</v>
      </c>
      <c r="D3419" s="9" t="s">
        <v>7126</v>
      </c>
      <c r="E3419" s="10" t="s">
        <v>7127</v>
      </c>
      <c r="F3419" s="10" t="s">
        <v>7126</v>
      </c>
      <c r="G3419" s="11">
        <v>0.45</v>
      </c>
      <c r="H3419" s="11">
        <v>0.45</v>
      </c>
      <c r="I3419" s="12">
        <v>9.0499999999999997E-2</v>
      </c>
      <c r="J3419" s="12">
        <v>9.7225000000000006E-2</v>
      </c>
      <c r="K3419" s="12">
        <v>4.1999999999999996E-2</v>
      </c>
      <c r="L3419" s="12">
        <v>9.8500000000000004E-2</v>
      </c>
      <c r="M3419" s="12">
        <v>6.5019850000000004E-2</v>
      </c>
      <c r="N3419" s="12">
        <v>9.7225000000000006E-2</v>
      </c>
      <c r="O3419" s="12" t="s">
        <v>7128</v>
      </c>
      <c r="P3419" s="12" t="s">
        <v>7128</v>
      </c>
      <c r="Q3419" s="13">
        <v>33.4</v>
      </c>
      <c r="R3419" s="13">
        <v>0</v>
      </c>
      <c r="S3419" s="13">
        <v>0</v>
      </c>
      <c r="T3419" s="13">
        <v>0</v>
      </c>
      <c r="U3419" s="13">
        <v>33.4</v>
      </c>
      <c r="V3419" s="13">
        <v>0</v>
      </c>
      <c r="W3419" s="13">
        <v>33.4</v>
      </c>
      <c r="X3419" s="14">
        <v>0</v>
      </c>
      <c r="Y3419" s="15">
        <v>0.62661498708010333</v>
      </c>
      <c r="Z3419" s="14" t="s">
        <v>7128</v>
      </c>
      <c r="AA3419" s="14">
        <v>0</v>
      </c>
      <c r="AB3419" s="14" t="s">
        <v>7128</v>
      </c>
      <c r="AC3419" s="14">
        <v>0</v>
      </c>
      <c r="AD3419" s="13">
        <v>0.86399999999999999</v>
      </c>
      <c r="AE3419" s="15">
        <v>2.3193333333333337</v>
      </c>
      <c r="AF3419" s="14">
        <v>0.14491376746189438</v>
      </c>
      <c r="AG3419" s="14">
        <v>0.79185022934535143</v>
      </c>
      <c r="AH3419" s="15">
        <v>0.53503184713375795</v>
      </c>
      <c r="AI3419" s="5" t="s">
        <v>7128</v>
      </c>
      <c r="AJ3419" s="15">
        <v>29.298245614035089</v>
      </c>
      <c r="AK3419" s="15">
        <v>29.298245614035089</v>
      </c>
      <c r="AL3419" s="15" t="s">
        <v>7128</v>
      </c>
      <c r="AM3419" s="15" t="s">
        <v>7128</v>
      </c>
      <c r="AN3419" s="15" t="s">
        <v>7128</v>
      </c>
      <c r="AO3419" s="15">
        <v>4.5153440584020543E-2</v>
      </c>
      <c r="AP3419" s="15" t="s">
        <v>7128</v>
      </c>
      <c r="AQ3419" s="15" t="s">
        <v>7128</v>
      </c>
      <c r="AR3419" s="15" t="s">
        <v>7128</v>
      </c>
      <c r="AS3419" s="15">
        <v>4.5153440584020543E-2</v>
      </c>
      <c r="AT3419" s="14">
        <v>0</v>
      </c>
      <c r="AU3419" s="14">
        <v>0</v>
      </c>
      <c r="AV3419" s="12">
        <v>0.34600000000000003</v>
      </c>
      <c r="AW3419" s="12">
        <v>6.1200000000000004E-2</v>
      </c>
      <c r="AX3419" s="12">
        <v>0.28000000000000003</v>
      </c>
      <c r="AY3419" s="12">
        <v>0.34499999999999997</v>
      </c>
      <c r="AZ3419" s="14" t="s">
        <v>7128</v>
      </c>
      <c r="BA3419" s="14" t="s">
        <v>7128</v>
      </c>
      <c r="BB3419" s="14" t="s">
        <v>7128</v>
      </c>
      <c r="BC3419" s="14" t="s">
        <v>7128</v>
      </c>
      <c r="BD3419" s="14">
        <v>1.5411653372989047E-3</v>
      </c>
      <c r="BE3419" s="14">
        <v>0</v>
      </c>
      <c r="BF3419" s="14">
        <v>0.10078740157480315</v>
      </c>
      <c r="BG3419" s="14" t="s">
        <v>7128</v>
      </c>
      <c r="BH3419" s="13">
        <v>1.1399999999999999</v>
      </c>
      <c r="BI3419" s="13">
        <v>1.1399999999999999</v>
      </c>
      <c r="BJ3419" s="13">
        <v>0</v>
      </c>
      <c r="BK3419" s="13">
        <v>0</v>
      </c>
      <c r="BL3419" s="13">
        <v>739.7</v>
      </c>
      <c r="BM3419" s="13">
        <v>739.7</v>
      </c>
      <c r="BN3419" s="13">
        <v>0</v>
      </c>
      <c r="BO3419" s="13">
        <v>0</v>
      </c>
      <c r="BP3419" s="13">
        <v>0</v>
      </c>
      <c r="BQ3419" s="13">
        <v>0</v>
      </c>
      <c r="BR3419" s="13">
        <v>0</v>
      </c>
      <c r="BS3419" s="13">
        <v>-7.8E-2</v>
      </c>
      <c r="BT3419" s="14" t="s">
        <v>7128</v>
      </c>
      <c r="BU3419" s="13">
        <v>7.8E-2</v>
      </c>
      <c r="BV3419" s="13">
        <v>1.218</v>
      </c>
      <c r="BW3419" s="13">
        <v>1.218</v>
      </c>
      <c r="BX3419" s="13">
        <v>0</v>
      </c>
      <c r="BY3419" s="13">
        <v>0</v>
      </c>
      <c r="BZ3419" s="13">
        <v>0</v>
      </c>
      <c r="CA3419" s="13">
        <v>0</v>
      </c>
      <c r="CB3419" s="13">
        <v>0</v>
      </c>
      <c r="CC3419" s="15">
        <v>0.76500000000000001</v>
      </c>
      <c r="CD3419" s="15">
        <v>0.97699999999999998</v>
      </c>
      <c r="CE3419" s="15">
        <v>0.36</v>
      </c>
      <c r="CF3419" s="15" t="s">
        <v>7128</v>
      </c>
      <c r="CG3419" s="15" t="s">
        <v>7128</v>
      </c>
      <c r="CH3419" s="13" t="s">
        <v>7128</v>
      </c>
      <c r="CI3419" s="13" t="s">
        <v>7128</v>
      </c>
      <c r="CJ3419" s="13">
        <v>0</v>
      </c>
      <c r="CK3419" s="12">
        <f t="shared" si="106"/>
        <v>0</v>
      </c>
      <c r="CL3419" s="36" t="str">
        <f t="shared" si="107"/>
        <v>NA</v>
      </c>
      <c r="CM3419" s="13">
        <v>1.27</v>
      </c>
      <c r="CN3419" s="13">
        <v>0.128</v>
      </c>
      <c r="CO3419" s="13">
        <v>1.1399999999999999</v>
      </c>
      <c r="CP3419" s="13">
        <v>33.4</v>
      </c>
      <c r="CQ3419" s="13" t="s">
        <v>7128</v>
      </c>
      <c r="CR3419" s="13" t="s">
        <v>7128</v>
      </c>
      <c r="CS3419" s="13" t="s">
        <v>7128</v>
      </c>
      <c r="CT3419" s="13">
        <v>0</v>
      </c>
      <c r="CU3419" s="13">
        <v>0</v>
      </c>
      <c r="CV3419" s="13">
        <v>0</v>
      </c>
      <c r="CW3419" s="13">
        <v>0</v>
      </c>
      <c r="CX3419" s="12" t="s">
        <v>7128</v>
      </c>
      <c r="CY3419" s="12" t="s">
        <v>7128</v>
      </c>
      <c r="CZ3419" s="15" t="s">
        <v>7128</v>
      </c>
      <c r="DA3419" s="20"/>
      <c r="DB3419" s="20"/>
    </row>
    <row r="3420" spans="1:106">
      <c r="A3420" s="8" t="s">
        <v>3401</v>
      </c>
      <c r="B3420" s="8" t="s">
        <v>3402</v>
      </c>
      <c r="C3420" s="9" t="s">
        <v>7167</v>
      </c>
      <c r="D3420" s="9" t="s">
        <v>7126</v>
      </c>
      <c r="E3420" s="10" t="s">
        <v>7127</v>
      </c>
      <c r="F3420" s="10" t="s">
        <v>7126</v>
      </c>
      <c r="G3420" s="11">
        <v>0.83</v>
      </c>
      <c r="H3420" s="11">
        <v>0.9020445295695676</v>
      </c>
      <c r="I3420" s="12">
        <v>9.0499999999999997E-2</v>
      </c>
      <c r="J3420" s="12">
        <v>0.13813502992604587</v>
      </c>
      <c r="K3420" s="12">
        <v>4.7E-2</v>
      </c>
      <c r="L3420" s="12">
        <v>0.10350000000000001</v>
      </c>
      <c r="M3420" s="12">
        <v>6.8320350000000002E-2</v>
      </c>
      <c r="N3420" s="12">
        <v>0.13020126995514325</v>
      </c>
      <c r="O3420" s="12">
        <v>-0.12792376232041208</v>
      </c>
      <c r="P3420" s="12">
        <v>-0.10792751230997413</v>
      </c>
      <c r="Q3420" s="13">
        <v>5.14</v>
      </c>
      <c r="R3420" s="13">
        <v>0</v>
      </c>
      <c r="S3420" s="13">
        <v>0.65900000000000003</v>
      </c>
      <c r="T3420" s="13">
        <v>0.65900000000000003</v>
      </c>
      <c r="U3420" s="13">
        <v>5.7989999999999995</v>
      </c>
      <c r="V3420" s="13">
        <v>1.48</v>
      </c>
      <c r="W3420" s="13">
        <v>4.3189999999999991</v>
      </c>
      <c r="X3420" s="14">
        <v>0.25521641662355582</v>
      </c>
      <c r="Y3420" s="15">
        <v>0.42424242424242425</v>
      </c>
      <c r="Z3420" s="14">
        <v>7.2505226097480474E-2</v>
      </c>
      <c r="AA3420" s="14">
        <v>0.1136402828073806</v>
      </c>
      <c r="AB3420" s="14">
        <v>7.8173190984578894E-2</v>
      </c>
      <c r="AC3420" s="14">
        <v>0.12821011673151753</v>
      </c>
      <c r="AD3420" s="13">
        <v>0.312</v>
      </c>
      <c r="AE3420" s="15">
        <v>-0.15972222222222229</v>
      </c>
      <c r="AF3420" s="14">
        <v>7.7459666924148338E-2</v>
      </c>
      <c r="AG3420" s="14" t="s">
        <v>7128</v>
      </c>
      <c r="AH3420" s="15">
        <v>0.42765273311897106</v>
      </c>
      <c r="AI3420" s="5">
        <v>1.5985130111524162</v>
      </c>
      <c r="AJ3420" s="15">
        <v>59.080459770114942</v>
      </c>
      <c r="AK3420" s="15">
        <v>59.080459770114942</v>
      </c>
      <c r="AL3420" s="15" t="s">
        <v>7128</v>
      </c>
      <c r="AM3420" s="15" t="s">
        <v>7128</v>
      </c>
      <c r="AN3420" s="15">
        <v>0.60972716488730727</v>
      </c>
      <c r="AO3420" s="15">
        <v>0.37246376811594201</v>
      </c>
      <c r="AP3420" s="15">
        <v>10.044186046511626</v>
      </c>
      <c r="AQ3420" s="15">
        <v>7.9247706422018327</v>
      </c>
      <c r="AR3420" s="15">
        <v>0.5676172953081875</v>
      </c>
      <c r="AS3420" s="15">
        <v>0.31297101449275355</v>
      </c>
      <c r="AT3420" s="14">
        <v>0</v>
      </c>
      <c r="AU3420" s="14">
        <v>0</v>
      </c>
      <c r="AV3420" s="12">
        <v>-0.18899999999999997</v>
      </c>
      <c r="AW3420" s="12">
        <v>-0.26899999999999996</v>
      </c>
      <c r="AX3420" s="12">
        <v>-9.6000000000000002E-2</v>
      </c>
      <c r="AY3420" s="12">
        <v>0.247</v>
      </c>
      <c r="AZ3420" s="14" t="s">
        <v>7128</v>
      </c>
      <c r="BA3420" s="14" t="s">
        <v>7128</v>
      </c>
      <c r="BB3420" s="14">
        <v>1.0211267605633803E-2</v>
      </c>
      <c r="BC3420" s="14">
        <v>2.2273757645169118E-2</v>
      </c>
      <c r="BD3420" s="14">
        <v>6.3043478260869559E-3</v>
      </c>
      <c r="BE3420" s="14">
        <v>3.1159420289855071E-2</v>
      </c>
      <c r="BF3420" s="14">
        <v>0.32298136645962733</v>
      </c>
      <c r="BG3420" s="14">
        <v>3.8599999999999995E-2</v>
      </c>
      <c r="BH3420" s="13">
        <v>8.6999999999999994E-2</v>
      </c>
      <c r="BI3420" s="13">
        <v>8.6999999999999994E-2</v>
      </c>
      <c r="BJ3420" s="13">
        <v>0.43</v>
      </c>
      <c r="BK3420" s="13">
        <v>0.43</v>
      </c>
      <c r="BL3420" s="13">
        <v>13.8</v>
      </c>
      <c r="BM3420" s="13">
        <v>13.8</v>
      </c>
      <c r="BN3420" s="13">
        <v>0.54500000000000004</v>
      </c>
      <c r="BO3420" s="13">
        <v>0.54500000000000004</v>
      </c>
      <c r="BP3420" s="13">
        <v>0.29111801242236029</v>
      </c>
      <c r="BQ3420" s="13">
        <v>0</v>
      </c>
      <c r="BR3420" s="13">
        <v>0</v>
      </c>
      <c r="BS3420" s="13">
        <v>-0.115</v>
      </c>
      <c r="BT3420" s="14">
        <v>-0.39502880307232768</v>
      </c>
      <c r="BU3420" s="13">
        <v>0.40611801242236029</v>
      </c>
      <c r="BV3420" s="13">
        <v>0.20200000000000001</v>
      </c>
      <c r="BW3420" s="13">
        <v>0.20200000000000001</v>
      </c>
      <c r="BX3420" s="13">
        <v>8.52</v>
      </c>
      <c r="BY3420" s="13">
        <v>13.069999999999997</v>
      </c>
      <c r="BZ3420" s="13">
        <v>8.43</v>
      </c>
      <c r="CA3420" s="13">
        <v>7.609</v>
      </c>
      <c r="CB3420" s="13">
        <v>0</v>
      </c>
      <c r="CC3420" s="15">
        <v>-0.371</v>
      </c>
      <c r="CD3420" s="15">
        <v>0.57899999999999996</v>
      </c>
      <c r="CE3420" s="15">
        <v>0.36</v>
      </c>
      <c r="CF3420" s="15" t="s">
        <v>7128</v>
      </c>
      <c r="CG3420" s="15" t="s">
        <v>7128</v>
      </c>
      <c r="CH3420" s="13" t="s">
        <v>7128</v>
      </c>
      <c r="CI3420" s="13" t="s">
        <v>7128</v>
      </c>
      <c r="CJ3420" s="13">
        <v>0</v>
      </c>
      <c r="CK3420" s="12">
        <f t="shared" si="106"/>
        <v>0</v>
      </c>
      <c r="CL3420" s="36">
        <f t="shared" si="107"/>
        <v>1.813641740044684</v>
      </c>
      <c r="CM3420" s="13">
        <v>0.161</v>
      </c>
      <c r="CN3420" s="13">
        <v>5.1999999999999998E-2</v>
      </c>
      <c r="CO3420" s="13">
        <v>8.6999999999999994E-2</v>
      </c>
      <c r="CP3420" s="13">
        <v>5.14</v>
      </c>
      <c r="CQ3420" s="13">
        <v>0.54500000000000004</v>
      </c>
      <c r="CR3420" s="13">
        <v>4.3189999999999991</v>
      </c>
      <c r="CS3420" s="13" t="s">
        <v>7128</v>
      </c>
      <c r="CT3420" s="13">
        <v>0</v>
      </c>
      <c r="CU3420" s="13">
        <v>0.43</v>
      </c>
      <c r="CV3420" s="13">
        <v>7.609</v>
      </c>
      <c r="CW3420" s="13">
        <v>0.54500000000000004</v>
      </c>
      <c r="CX3420" s="12">
        <v>1.0211267605633803E-2</v>
      </c>
      <c r="CY3420" s="12">
        <v>2.2273757645169118E-2</v>
      </c>
      <c r="CZ3420" s="15">
        <v>7.9247706422018327</v>
      </c>
      <c r="DA3420" s="20"/>
      <c r="DB3420" s="20"/>
    </row>
    <row r="3421" spans="1:106">
      <c r="A3421" s="8" t="s">
        <v>6741</v>
      </c>
      <c r="B3421" s="8" t="s">
        <v>6742</v>
      </c>
      <c r="C3421" s="9" t="s">
        <v>7175</v>
      </c>
      <c r="D3421" s="9" t="s">
        <v>7126</v>
      </c>
      <c r="E3421" s="10" t="s">
        <v>7127</v>
      </c>
      <c r="F3421" s="10" t="s">
        <v>7126</v>
      </c>
      <c r="G3421" s="11">
        <v>0.75</v>
      </c>
      <c r="H3421" s="11">
        <v>0.75</v>
      </c>
      <c r="I3421" s="12">
        <v>9.0499999999999997E-2</v>
      </c>
      <c r="J3421" s="12">
        <v>0.12437499999999999</v>
      </c>
      <c r="K3421" s="12">
        <v>4.7E-2</v>
      </c>
      <c r="L3421" s="12">
        <v>0.10350000000000001</v>
      </c>
      <c r="M3421" s="12">
        <v>6.8320350000000002E-2</v>
      </c>
      <c r="N3421" s="12">
        <v>0.12437499999999999</v>
      </c>
      <c r="O3421" s="12" t="s">
        <v>7128</v>
      </c>
      <c r="P3421" s="12" t="s">
        <v>7128</v>
      </c>
      <c r="Q3421" s="13">
        <v>0.89500000000000002</v>
      </c>
      <c r="R3421" s="13">
        <v>0</v>
      </c>
      <c r="S3421" s="13">
        <v>0</v>
      </c>
      <c r="T3421" s="13">
        <v>0</v>
      </c>
      <c r="U3421" s="13">
        <v>0.89500000000000002</v>
      </c>
      <c r="V3421" s="13">
        <v>0</v>
      </c>
      <c r="W3421" s="13">
        <v>0.89500000000000002</v>
      </c>
      <c r="X3421" s="14">
        <v>0</v>
      </c>
      <c r="Y3421" s="15">
        <v>1.478494623655914</v>
      </c>
      <c r="Z3421" s="14" t="s">
        <v>7128</v>
      </c>
      <c r="AA3421" s="14">
        <v>0</v>
      </c>
      <c r="AB3421" s="14" t="s">
        <v>7128</v>
      </c>
      <c r="AC3421" s="14">
        <v>0</v>
      </c>
      <c r="AD3421" s="13">
        <v>0.161</v>
      </c>
      <c r="AE3421" s="15" t="s">
        <v>7128</v>
      </c>
      <c r="AF3421" s="14" t="s">
        <v>7128</v>
      </c>
      <c r="AG3421" s="14" t="s">
        <v>7128</v>
      </c>
      <c r="AH3421" s="15">
        <v>5.2631578947368467E-2</v>
      </c>
      <c r="AI3421" s="5" t="s">
        <v>7128</v>
      </c>
      <c r="AJ3421" s="15" t="s">
        <v>7128</v>
      </c>
      <c r="AK3421" s="15" t="s">
        <v>7128</v>
      </c>
      <c r="AL3421" s="15" t="s">
        <v>7128</v>
      </c>
      <c r="AM3421" s="15" t="s">
        <v>7128</v>
      </c>
      <c r="AN3421" s="15" t="s">
        <v>7128</v>
      </c>
      <c r="AO3421" s="15">
        <v>3.0862068965517242</v>
      </c>
      <c r="AP3421" s="15" t="s">
        <v>7128</v>
      </c>
      <c r="AQ3421" s="15" t="s">
        <v>7128</v>
      </c>
      <c r="AR3421" s="15" t="s">
        <v>7128</v>
      </c>
      <c r="AS3421" s="15">
        <v>3.0862068965517242</v>
      </c>
      <c r="AT3421" s="14" t="s">
        <v>7128</v>
      </c>
      <c r="AU3421" s="14">
        <v>0</v>
      </c>
      <c r="AV3421" s="12" t="s">
        <v>7128</v>
      </c>
      <c r="AW3421" s="12" t="s">
        <v>7128</v>
      </c>
      <c r="AX3421" s="12" t="s">
        <v>7128</v>
      </c>
      <c r="AY3421" s="12" t="s">
        <v>7128</v>
      </c>
      <c r="AZ3421" s="14" t="s">
        <v>7128</v>
      </c>
      <c r="BA3421" s="14" t="s">
        <v>7128</v>
      </c>
      <c r="BB3421" s="14" t="s">
        <v>7128</v>
      </c>
      <c r="BC3421" s="14" t="s">
        <v>7128</v>
      </c>
      <c r="BD3421" s="14" t="s">
        <v>7128</v>
      </c>
      <c r="BE3421" s="14" t="s">
        <v>7128</v>
      </c>
      <c r="BF3421" s="14">
        <v>0</v>
      </c>
      <c r="BG3421" s="14" t="s">
        <v>7128</v>
      </c>
      <c r="BH3421" s="13">
        <v>-1E-3</v>
      </c>
      <c r="BI3421" s="13">
        <v>0</v>
      </c>
      <c r="BJ3421" s="13">
        <v>0</v>
      </c>
      <c r="BK3421" s="13">
        <v>0</v>
      </c>
      <c r="BL3421" s="13">
        <v>0.28999999999999998</v>
      </c>
      <c r="BM3421" s="13">
        <v>0</v>
      </c>
      <c r="BN3421" s="13">
        <v>-3.0000000000000001E-3</v>
      </c>
      <c r="BO3421" s="13">
        <v>0</v>
      </c>
      <c r="BP3421" s="13">
        <v>0</v>
      </c>
      <c r="BQ3421" s="13">
        <v>0</v>
      </c>
      <c r="BR3421" s="13">
        <v>0</v>
      </c>
      <c r="BS3421" s="13">
        <v>0</v>
      </c>
      <c r="BT3421" s="14" t="s">
        <v>7128</v>
      </c>
      <c r="BU3421" s="13">
        <v>0</v>
      </c>
      <c r="BV3421" s="13">
        <v>0</v>
      </c>
      <c r="BW3421" s="13">
        <v>0</v>
      </c>
      <c r="BX3421" s="13">
        <v>0</v>
      </c>
      <c r="BY3421" s="13">
        <v>0</v>
      </c>
      <c r="BZ3421" s="13">
        <v>0</v>
      </c>
      <c r="CA3421" s="13">
        <v>0</v>
      </c>
      <c r="CB3421" s="13">
        <v>0</v>
      </c>
      <c r="CC3421" s="15" t="s">
        <v>7128</v>
      </c>
      <c r="CD3421" s="15" t="s">
        <v>7128</v>
      </c>
      <c r="CE3421" s="15">
        <v>0.36</v>
      </c>
      <c r="CF3421" s="15" t="s">
        <v>7128</v>
      </c>
      <c r="CG3421" s="15" t="s">
        <v>7128</v>
      </c>
      <c r="CH3421" s="13" t="s">
        <v>7128</v>
      </c>
      <c r="CI3421" s="13" t="s">
        <v>7128</v>
      </c>
      <c r="CJ3421" s="13">
        <v>0</v>
      </c>
      <c r="CK3421" s="12">
        <f t="shared" si="106"/>
        <v>0</v>
      </c>
      <c r="CL3421" s="36" t="str">
        <f t="shared" si="107"/>
        <v>NA</v>
      </c>
      <c r="CM3421" s="13" t="s">
        <v>7128</v>
      </c>
      <c r="CN3421" s="13" t="s">
        <v>7128</v>
      </c>
      <c r="CO3421" s="13" t="s">
        <v>7128</v>
      </c>
      <c r="CP3421" s="13" t="s">
        <v>7128</v>
      </c>
      <c r="CQ3421" s="13" t="s">
        <v>7128</v>
      </c>
      <c r="CR3421" s="13" t="s">
        <v>7128</v>
      </c>
      <c r="CS3421" s="13" t="s">
        <v>7128</v>
      </c>
      <c r="CT3421" s="13">
        <v>0</v>
      </c>
      <c r="CU3421" s="13">
        <v>0</v>
      </c>
      <c r="CV3421" s="13">
        <v>0</v>
      </c>
      <c r="CW3421" s="13">
        <v>-3.0000000000000001E-3</v>
      </c>
      <c r="CX3421" s="12" t="s">
        <v>7128</v>
      </c>
      <c r="CY3421" s="12" t="s">
        <v>7128</v>
      </c>
      <c r="CZ3421" s="15" t="s">
        <v>7128</v>
      </c>
      <c r="DA3421" s="20"/>
      <c r="DB3421" s="20"/>
    </row>
    <row r="3422" spans="1:106" ht="24">
      <c r="A3422" s="8" t="s">
        <v>3547</v>
      </c>
      <c r="B3422" s="8" t="s">
        <v>3548</v>
      </c>
      <c r="C3422" s="9" t="s">
        <v>7141</v>
      </c>
      <c r="D3422" s="9" t="s">
        <v>7126</v>
      </c>
      <c r="E3422" s="10" t="s">
        <v>7127</v>
      </c>
      <c r="F3422" s="10" t="s">
        <v>7126</v>
      </c>
      <c r="G3422" s="11">
        <v>0.73</v>
      </c>
      <c r="H3422" s="11">
        <v>0.73</v>
      </c>
      <c r="I3422" s="12">
        <v>9.0499999999999997E-2</v>
      </c>
      <c r="J3422" s="12">
        <v>0.12256500000000001</v>
      </c>
      <c r="K3422" s="12">
        <v>3.2000000000000001E-2</v>
      </c>
      <c r="L3422" s="12">
        <v>8.8499999999999995E-2</v>
      </c>
      <c r="M3422" s="12">
        <v>5.8418850000000001E-2</v>
      </c>
      <c r="N3422" s="12">
        <v>0.12256500000000001</v>
      </c>
      <c r="O3422" s="12" t="s">
        <v>7128</v>
      </c>
      <c r="P3422" s="12" t="s">
        <v>7128</v>
      </c>
      <c r="Q3422" s="13">
        <v>44.9</v>
      </c>
      <c r="R3422" s="13">
        <v>0</v>
      </c>
      <c r="S3422" s="13">
        <v>0</v>
      </c>
      <c r="T3422" s="13">
        <v>0</v>
      </c>
      <c r="U3422" s="13">
        <v>44.9</v>
      </c>
      <c r="V3422" s="13">
        <v>14.1</v>
      </c>
      <c r="W3422" s="13">
        <v>30.799999999999997</v>
      </c>
      <c r="X3422" s="14">
        <v>0.3140311804008909</v>
      </c>
      <c r="Y3422" s="15">
        <v>5.6947608200455586E-2</v>
      </c>
      <c r="Z3422" s="14">
        <v>0</v>
      </c>
      <c r="AA3422" s="14">
        <v>0</v>
      </c>
      <c r="AB3422" s="14">
        <v>0</v>
      </c>
      <c r="AC3422" s="14">
        <v>0</v>
      </c>
      <c r="AD3422" s="13">
        <v>10.220000000000001</v>
      </c>
      <c r="AE3422" s="15">
        <v>0.57694444444444448</v>
      </c>
      <c r="AF3422" s="14">
        <v>3.1622776601683791E-2</v>
      </c>
      <c r="AG3422" s="14">
        <v>0.37472990272995294</v>
      </c>
      <c r="AH3422" s="15">
        <v>0.36979166666666669</v>
      </c>
      <c r="AI3422" s="5" t="s">
        <v>7128</v>
      </c>
      <c r="AJ3422" s="15">
        <v>18.553719008264462</v>
      </c>
      <c r="AK3422" s="15">
        <v>18.553719008264462</v>
      </c>
      <c r="AL3422" s="15" t="s">
        <v>7128</v>
      </c>
      <c r="AM3422" s="15">
        <v>1.6867017280240419</v>
      </c>
      <c r="AN3422" s="15">
        <v>1.9025423728813557</v>
      </c>
      <c r="AO3422" s="15">
        <v>4.0089285714285712</v>
      </c>
      <c r="AP3422" s="15">
        <v>11.800766283524904</v>
      </c>
      <c r="AQ3422" s="15">
        <v>9.3902439024390247</v>
      </c>
      <c r="AR3422" s="15">
        <v>3.2421052631578937</v>
      </c>
      <c r="AS3422" s="15">
        <v>2.75</v>
      </c>
      <c r="AT3422" s="14">
        <v>5.8677685950413221E-2</v>
      </c>
      <c r="AU3422" s="14">
        <v>3.1625835189309573E-3</v>
      </c>
      <c r="AV3422" s="12" t="s">
        <v>7128</v>
      </c>
      <c r="AW3422" s="12" t="s">
        <v>7128</v>
      </c>
      <c r="AX3422" s="12" t="s">
        <v>7128</v>
      </c>
      <c r="AY3422" s="12" t="s">
        <v>7128</v>
      </c>
      <c r="AZ3422" s="14">
        <v>0.11</v>
      </c>
      <c r="BA3422" s="14">
        <v>0.17199999999999999</v>
      </c>
      <c r="BB3422" s="14" t="s">
        <v>7128</v>
      </c>
      <c r="BC3422" s="14" t="s">
        <v>7128</v>
      </c>
      <c r="BD3422" s="14">
        <v>0.21607142857142858</v>
      </c>
      <c r="BE3422" s="14">
        <v>0.23303571428571429</v>
      </c>
      <c r="BF3422" s="14">
        <v>0.35294117647058826</v>
      </c>
      <c r="BG3422" s="14">
        <v>1.1699999999999999E-2</v>
      </c>
      <c r="BH3422" s="13">
        <v>2.42</v>
      </c>
      <c r="BI3422" s="13">
        <v>2.42</v>
      </c>
      <c r="BJ3422" s="13">
        <v>2.61</v>
      </c>
      <c r="BK3422" s="13">
        <v>2.61</v>
      </c>
      <c r="BL3422" s="13">
        <v>11.2</v>
      </c>
      <c r="BM3422" s="13">
        <v>11.2</v>
      </c>
      <c r="BN3422" s="13">
        <v>3.28</v>
      </c>
      <c r="BO3422" s="13">
        <v>3.28</v>
      </c>
      <c r="BP3422" s="13">
        <v>1.6888235294117644</v>
      </c>
      <c r="BQ3422" s="13">
        <v>0</v>
      </c>
      <c r="BR3422" s="13">
        <v>0.03</v>
      </c>
      <c r="BS3422" s="13">
        <v>0.79</v>
      </c>
      <c r="BT3422" s="14">
        <v>0.48554510623476155</v>
      </c>
      <c r="BU3422" s="13">
        <v>0.86882352941176433</v>
      </c>
      <c r="BV3422" s="13">
        <v>1.5999999999999999</v>
      </c>
      <c r="BW3422" s="13">
        <v>1.5999999999999999</v>
      </c>
      <c r="BX3422" s="13">
        <v>0</v>
      </c>
      <c r="BY3422" s="13">
        <v>0</v>
      </c>
      <c r="BZ3422" s="13">
        <v>23.6</v>
      </c>
      <c r="CA3422" s="13">
        <v>9.5000000000000018</v>
      </c>
      <c r="CB3422" s="13">
        <v>-0.14199999999999999</v>
      </c>
      <c r="CC3422" s="15">
        <v>7.9000000000000001E-2</v>
      </c>
      <c r="CD3422" s="15">
        <v>0.46899999999999997</v>
      </c>
      <c r="CE3422" s="15">
        <v>0.36</v>
      </c>
      <c r="CF3422" s="15">
        <v>0.24194111779468686</v>
      </c>
      <c r="CG3422" s="15">
        <v>0.18523561008631736</v>
      </c>
      <c r="CH3422" s="13">
        <v>2.2969999999999997</v>
      </c>
      <c r="CI3422" s="13">
        <v>1.9939999999999998</v>
      </c>
      <c r="CJ3422" s="13">
        <v>-0.14199999999999999</v>
      </c>
      <c r="CK3422" s="12">
        <f t="shared" si="106"/>
        <v>8.8749999999999996E-2</v>
      </c>
      <c r="CL3422" s="36">
        <f t="shared" si="107"/>
        <v>1.1789473684210523</v>
      </c>
      <c r="CM3422" s="13">
        <v>3.74</v>
      </c>
      <c r="CN3422" s="13">
        <v>1.32</v>
      </c>
      <c r="CO3422" s="13">
        <v>2.42</v>
      </c>
      <c r="CP3422" s="13">
        <v>44.9</v>
      </c>
      <c r="CQ3422" s="13">
        <v>3.28</v>
      </c>
      <c r="CR3422" s="13">
        <v>30.799999999999997</v>
      </c>
      <c r="CS3422" s="13">
        <v>1.5999999999999999</v>
      </c>
      <c r="CT3422" s="13">
        <v>0.95179999999999998</v>
      </c>
      <c r="CU3422" s="13">
        <v>2.8033999999999999</v>
      </c>
      <c r="CV3422" s="13">
        <v>10.451800000000002</v>
      </c>
      <c r="CW3422" s="13">
        <v>3.7069999999999999</v>
      </c>
      <c r="CX3422" s="12" t="s">
        <v>7128</v>
      </c>
      <c r="CY3422" s="12" t="s">
        <v>7128</v>
      </c>
      <c r="CZ3422" s="15">
        <v>8.3086053412462899</v>
      </c>
      <c r="DA3422" s="20"/>
      <c r="DB3422" s="20"/>
    </row>
    <row r="3423" spans="1:106">
      <c r="A3423" s="8" t="s">
        <v>1827</v>
      </c>
      <c r="B3423" s="8" t="s">
        <v>1828</v>
      </c>
      <c r="C3423" s="9" t="s">
        <v>7147</v>
      </c>
      <c r="D3423" s="9" t="s">
        <v>7126</v>
      </c>
      <c r="E3423" s="10" t="s">
        <v>7127</v>
      </c>
      <c r="F3423" s="10" t="s">
        <v>7126</v>
      </c>
      <c r="G3423" s="11">
        <v>0.99</v>
      </c>
      <c r="H3423" s="11">
        <v>0.99</v>
      </c>
      <c r="I3423" s="12">
        <v>9.0499999999999997E-2</v>
      </c>
      <c r="J3423" s="12">
        <v>0.146095</v>
      </c>
      <c r="K3423" s="12">
        <v>3.2000000000000001E-2</v>
      </c>
      <c r="L3423" s="12">
        <v>8.8499999999999995E-2</v>
      </c>
      <c r="M3423" s="12">
        <v>5.8418850000000001E-2</v>
      </c>
      <c r="N3423" s="12">
        <v>0.146095</v>
      </c>
      <c r="O3423" s="12">
        <v>-8.1920105782792671E-2</v>
      </c>
      <c r="P3423" s="12">
        <v>-0.12191232070967406</v>
      </c>
      <c r="Q3423" s="13">
        <v>113.5</v>
      </c>
      <c r="R3423" s="13">
        <v>0</v>
      </c>
      <c r="S3423" s="13">
        <v>0</v>
      </c>
      <c r="T3423" s="13">
        <v>0</v>
      </c>
      <c r="U3423" s="13">
        <v>113.5</v>
      </c>
      <c r="V3423" s="13">
        <v>0.53100000000000003</v>
      </c>
      <c r="W3423" s="13">
        <v>112.96899999999999</v>
      </c>
      <c r="X3423" s="14">
        <v>4.6784140969163002E-3</v>
      </c>
      <c r="Y3423" s="15">
        <v>0.17326732673267328</v>
      </c>
      <c r="Z3423" s="14">
        <v>0</v>
      </c>
      <c r="AA3423" s="14">
        <v>0</v>
      </c>
      <c r="AB3423" s="14">
        <v>0</v>
      </c>
      <c r="AC3423" s="14">
        <v>0</v>
      </c>
      <c r="AD3423" s="13">
        <v>11.22</v>
      </c>
      <c r="AE3423" s="15">
        <v>1.2576111111111112</v>
      </c>
      <c r="AF3423" s="14">
        <v>0.19748417658131498</v>
      </c>
      <c r="AG3423" s="14">
        <v>0.39952568031450647</v>
      </c>
      <c r="AH3423" s="15">
        <v>0.17162872154115583</v>
      </c>
      <c r="AI3423" s="5" t="s">
        <v>7128</v>
      </c>
      <c r="AJ3423" s="15">
        <v>24.945054945054945</v>
      </c>
      <c r="AK3423" s="15">
        <v>24.945054945054945</v>
      </c>
      <c r="AL3423" s="15">
        <v>23.32640332640333</v>
      </c>
      <c r="AM3423" s="15" t="s">
        <v>7128</v>
      </c>
      <c r="AN3423" s="15">
        <v>1.6099290780141844</v>
      </c>
      <c r="AO3423" s="15">
        <v>1.3724304715840387</v>
      </c>
      <c r="AP3423" s="15">
        <v>56.203482587064677</v>
      </c>
      <c r="AQ3423" s="15">
        <v>36.20801282051282</v>
      </c>
      <c r="AR3423" s="15">
        <v>1.6145578756306365</v>
      </c>
      <c r="AS3423" s="15">
        <v>1.3660096735187424</v>
      </c>
      <c r="AT3423" s="14">
        <v>0.41538461538461535</v>
      </c>
      <c r="AU3423" s="14">
        <v>1.6651982378854624E-2</v>
      </c>
      <c r="AV3423" s="12">
        <v>-5.1299999999999998E-2</v>
      </c>
      <c r="AW3423" s="12">
        <v>-0.192</v>
      </c>
      <c r="AX3423" s="12">
        <v>-3.2000000000000001E-2</v>
      </c>
      <c r="AY3423" s="12">
        <v>-9.4299999999999991E-3</v>
      </c>
      <c r="AZ3423" s="14" t="s">
        <v>7128</v>
      </c>
      <c r="BA3423" s="14">
        <v>0.12</v>
      </c>
      <c r="BB3423" s="14">
        <v>6.4174894217207332E-2</v>
      </c>
      <c r="BC3423" s="14">
        <v>2.4182679290325942E-2</v>
      </c>
      <c r="BD3423" s="14">
        <v>5.5018137847642076E-2</v>
      </c>
      <c r="BE3423" s="14">
        <v>2.4304715840386938E-2</v>
      </c>
      <c r="BF3423" s="14">
        <v>0.14925093632958802</v>
      </c>
      <c r="BG3423" s="14">
        <v>0.6069</v>
      </c>
      <c r="BH3423" s="13">
        <v>4.55</v>
      </c>
      <c r="BI3423" s="13">
        <v>4.55</v>
      </c>
      <c r="BJ3423" s="13">
        <v>2.0099999999999998</v>
      </c>
      <c r="BK3423" s="13">
        <v>2.0099999999999998</v>
      </c>
      <c r="BL3423" s="13">
        <v>82.7</v>
      </c>
      <c r="BM3423" s="13">
        <v>82.7</v>
      </c>
      <c r="BN3423" s="13">
        <v>3.12</v>
      </c>
      <c r="BO3423" s="13">
        <v>3.12</v>
      </c>
      <c r="BP3423" s="13">
        <v>1.710005617977528</v>
      </c>
      <c r="BQ3423" s="13">
        <v>0</v>
      </c>
      <c r="BR3423" s="13">
        <v>0</v>
      </c>
      <c r="BS3423" s="13">
        <v>-0.7609999999999999</v>
      </c>
      <c r="BT3423" s="14">
        <v>-0.44502777768651786</v>
      </c>
      <c r="BU3423" s="13">
        <v>2.4710056179775277</v>
      </c>
      <c r="BV3423" s="13">
        <v>5.3109999999999999</v>
      </c>
      <c r="BW3423" s="13">
        <v>5.3109999999999999</v>
      </c>
      <c r="BX3423" s="13">
        <v>70.900000000000006</v>
      </c>
      <c r="BY3423" s="13">
        <v>70.712000000000003</v>
      </c>
      <c r="BZ3423" s="13">
        <v>70.5</v>
      </c>
      <c r="CA3423" s="13">
        <v>69.968999999999994</v>
      </c>
      <c r="CB3423" s="13">
        <v>-1.89</v>
      </c>
      <c r="CC3423" s="15">
        <v>0.52600000000000002</v>
      </c>
      <c r="CD3423" s="15">
        <v>0.30399999999999999</v>
      </c>
      <c r="CE3423" s="15">
        <v>0.36</v>
      </c>
      <c r="CF3423" s="15" t="s">
        <v>7128</v>
      </c>
      <c r="CG3423" s="15" t="s">
        <v>7128</v>
      </c>
      <c r="CH3423" s="13" t="s">
        <v>7128</v>
      </c>
      <c r="CI3423" s="13" t="s">
        <v>7128</v>
      </c>
      <c r="CJ3423" s="13">
        <v>-1.89</v>
      </c>
      <c r="CK3423" s="12">
        <f t="shared" si="106"/>
        <v>0.35586518546413104</v>
      </c>
      <c r="CL3423" s="36">
        <f t="shared" si="107"/>
        <v>1.1819520073175265</v>
      </c>
      <c r="CM3423" s="13">
        <v>5.34</v>
      </c>
      <c r="CN3423" s="13">
        <v>0.79700000000000004</v>
      </c>
      <c r="CO3423" s="13">
        <v>4.55</v>
      </c>
      <c r="CP3423" s="13">
        <v>113.5</v>
      </c>
      <c r="CQ3423" s="13">
        <v>3.12</v>
      </c>
      <c r="CR3423" s="13">
        <v>112.96899999999999</v>
      </c>
      <c r="CS3423" s="13">
        <v>5.3109999999999999</v>
      </c>
      <c r="CT3423" s="13">
        <v>0</v>
      </c>
      <c r="CU3423" s="13">
        <v>2.0099999999999998</v>
      </c>
      <c r="CV3423" s="13">
        <v>69.968999999999994</v>
      </c>
      <c r="CW3423" s="13">
        <v>3.12</v>
      </c>
      <c r="CX3423" s="12">
        <v>6.4174894217207332E-2</v>
      </c>
      <c r="CY3423" s="12">
        <v>2.4182679290325942E-2</v>
      </c>
      <c r="CZ3423" s="15">
        <v>36.20801282051282</v>
      </c>
      <c r="DA3423" s="20"/>
      <c r="DB3423" s="20"/>
    </row>
    <row r="3424" spans="1:106">
      <c r="A3424" s="8" t="s">
        <v>435</v>
      </c>
      <c r="B3424" s="8" t="s">
        <v>436</v>
      </c>
      <c r="C3424" s="9" t="s">
        <v>7134</v>
      </c>
      <c r="D3424" s="9" t="s">
        <v>7126</v>
      </c>
      <c r="E3424" s="10" t="s">
        <v>7127</v>
      </c>
      <c r="F3424" s="10" t="s">
        <v>7126</v>
      </c>
      <c r="G3424" s="11">
        <v>0.89</v>
      </c>
      <c r="H3424" s="11">
        <v>0.89882661858457191</v>
      </c>
      <c r="I3424" s="12">
        <v>9.0499999999999997E-2</v>
      </c>
      <c r="J3424" s="12">
        <v>0.13784380898190376</v>
      </c>
      <c r="K3424" s="12">
        <v>3.2000000000000001E-2</v>
      </c>
      <c r="L3424" s="12">
        <v>8.8499999999999995E-2</v>
      </c>
      <c r="M3424" s="12">
        <v>5.8418850000000001E-2</v>
      </c>
      <c r="N3424" s="12">
        <v>0.13681054819356592</v>
      </c>
      <c r="O3424" s="12">
        <v>6.472536097857054E-2</v>
      </c>
      <c r="P3424" s="12">
        <v>4.0781661955504978E-2</v>
      </c>
      <c r="Q3424" s="13">
        <v>1638.5</v>
      </c>
      <c r="R3424" s="13">
        <v>2.0966465927448183</v>
      </c>
      <c r="S3424" s="13">
        <v>19.5</v>
      </c>
      <c r="T3424" s="13">
        <v>21.596646592744818</v>
      </c>
      <c r="U3424" s="13">
        <v>1660.0966465927447</v>
      </c>
      <c r="V3424" s="13">
        <v>40.299999999999997</v>
      </c>
      <c r="W3424" s="13">
        <v>1619.7966465927448</v>
      </c>
      <c r="X3424" s="14">
        <v>2.4275695082399865E-2</v>
      </c>
      <c r="Y3424" s="15">
        <v>0.20021154427319432</v>
      </c>
      <c r="Z3424" s="14">
        <v>5.9924660223460526E-2</v>
      </c>
      <c r="AA3424" s="14">
        <v>1.3009270657266083E-2</v>
      </c>
      <c r="AB3424" s="14">
        <v>6.3744529494524249E-2</v>
      </c>
      <c r="AC3424" s="14">
        <v>1.318074250396388E-2</v>
      </c>
      <c r="AD3424" s="13">
        <v>4.95</v>
      </c>
      <c r="AE3424" s="15">
        <v>2.1910277777777778</v>
      </c>
      <c r="AF3424" s="14">
        <v>0.22360679774997896</v>
      </c>
      <c r="AG3424" s="14">
        <v>0.46957427527495582</v>
      </c>
      <c r="AH3424" s="15">
        <v>0.31381733021077279</v>
      </c>
      <c r="AI3424" s="5">
        <v>18.252688172043012</v>
      </c>
      <c r="AJ3424" s="15">
        <v>26.642276422764226</v>
      </c>
      <c r="AK3424" s="15">
        <v>26.642276422764226</v>
      </c>
      <c r="AL3424" s="15">
        <v>26.612903225806452</v>
      </c>
      <c r="AM3424" s="15">
        <v>1.0656910569105691</v>
      </c>
      <c r="AN3424" s="15">
        <v>4.8361865407319948</v>
      </c>
      <c r="AO3424" s="15">
        <v>1.9762392956217585</v>
      </c>
      <c r="AP3424" s="15">
        <v>23.70595872037747</v>
      </c>
      <c r="AQ3424" s="15">
        <v>22.11386859153485</v>
      </c>
      <c r="AR3424" s="15">
        <v>5.271117223545347</v>
      </c>
      <c r="AS3424" s="15">
        <v>1.9536806737338617</v>
      </c>
      <c r="AT3424" s="14">
        <v>0.16195121951219513</v>
      </c>
      <c r="AU3424" s="14">
        <v>6.0787305462313094E-3</v>
      </c>
      <c r="AV3424" s="12">
        <v>0.33399999999999996</v>
      </c>
      <c r="AW3424" s="12">
        <v>1.7499999999999998E-3</v>
      </c>
      <c r="AX3424" s="12">
        <v>-1.7000000000000001E-4</v>
      </c>
      <c r="AY3424" s="12">
        <v>1.7299999999999999E-2</v>
      </c>
      <c r="AZ3424" s="14">
        <v>0.25</v>
      </c>
      <c r="BA3424" s="14">
        <v>0.161</v>
      </c>
      <c r="BB3424" s="14">
        <v>0.2025691699604743</v>
      </c>
      <c r="BC3424" s="14">
        <v>0.17759221014907089</v>
      </c>
      <c r="BD3424" s="14">
        <v>7.4176818236642142E-2</v>
      </c>
      <c r="BE3424" s="14">
        <v>8.2413063178688989E-2</v>
      </c>
      <c r="BF3424" s="14">
        <v>0.24757281553398056</v>
      </c>
      <c r="BG3424" s="14">
        <v>0.4093</v>
      </c>
      <c r="BH3424" s="13">
        <v>61.5</v>
      </c>
      <c r="BI3424" s="13">
        <v>61.5</v>
      </c>
      <c r="BJ3424" s="13">
        <v>67.900000000000006</v>
      </c>
      <c r="BK3424" s="13">
        <v>68.328670681451044</v>
      </c>
      <c r="BL3424" s="13">
        <v>829.1</v>
      </c>
      <c r="BM3424" s="13">
        <v>829.1</v>
      </c>
      <c r="BN3424" s="13">
        <v>72.400000000000006</v>
      </c>
      <c r="BO3424" s="13">
        <v>73.248000000000005</v>
      </c>
      <c r="BP3424" s="13">
        <v>51.412349299150058</v>
      </c>
      <c r="BQ3424" s="13">
        <v>22.7</v>
      </c>
      <c r="BR3424" s="13">
        <v>4.1500000000000021</v>
      </c>
      <c r="BS3424" s="13">
        <v>1</v>
      </c>
      <c r="BT3424" s="14">
        <v>0.10017048569467221</v>
      </c>
      <c r="BU3424" s="13">
        <v>46.26234929915006</v>
      </c>
      <c r="BV3424" s="13">
        <v>33.649999999999991</v>
      </c>
      <c r="BW3424" s="13">
        <v>56.349999999999994</v>
      </c>
      <c r="BX3424" s="13">
        <v>303.60000000000002</v>
      </c>
      <c r="BY3424" s="13">
        <v>289.49664659274487</v>
      </c>
      <c r="BZ3424" s="13">
        <v>338.8</v>
      </c>
      <c r="CA3424" s="13">
        <v>307.29664659274482</v>
      </c>
      <c r="CB3424" s="13">
        <v>-9.9600000000000009</v>
      </c>
      <c r="CC3424" s="15">
        <v>0.7</v>
      </c>
      <c r="CD3424" s="15">
        <v>0.96899999999999997</v>
      </c>
      <c r="CE3424" s="15">
        <v>0.36</v>
      </c>
      <c r="CF3424" s="15" t="s">
        <v>7128</v>
      </c>
      <c r="CG3424" s="15" t="s">
        <v>7128</v>
      </c>
      <c r="CH3424" s="13" t="s">
        <v>7128</v>
      </c>
      <c r="CI3424" s="13" t="s">
        <v>7128</v>
      </c>
      <c r="CJ3424" s="13">
        <v>-9.9600000000000009</v>
      </c>
      <c r="CK3424" s="12">
        <f t="shared" si="106"/>
        <v>0.29598811292719179</v>
      </c>
      <c r="CL3424" s="36">
        <f t="shared" si="107"/>
        <v>2.6980444114601503</v>
      </c>
      <c r="CM3424" s="13">
        <v>82.4</v>
      </c>
      <c r="CN3424" s="13">
        <v>20.399999999999999</v>
      </c>
      <c r="CO3424" s="13">
        <v>61.5</v>
      </c>
      <c r="CP3424" s="13">
        <v>1638.5</v>
      </c>
      <c r="CQ3424" s="13">
        <v>73.248000000000005</v>
      </c>
      <c r="CR3424" s="13">
        <v>1619.7966465927448</v>
      </c>
      <c r="CS3424" s="13">
        <v>33.649999999999991</v>
      </c>
      <c r="CT3424" s="13">
        <v>1.0848</v>
      </c>
      <c r="CU3424" s="13">
        <v>67.86707068145104</v>
      </c>
      <c r="CV3424" s="13">
        <v>308.38144659274479</v>
      </c>
      <c r="CW3424" s="13">
        <v>72.400000000000006</v>
      </c>
      <c r="CX3424" s="12">
        <v>0.20033293423236079</v>
      </c>
      <c r="CY3424" s="12">
        <v>0.17573396205976324</v>
      </c>
      <c r="CZ3424" s="15">
        <v>22.372881859015809</v>
      </c>
      <c r="DA3424" s="20"/>
      <c r="DB3424" s="20"/>
    </row>
    <row r="3425" spans="1:106">
      <c r="A3425" s="8" t="s">
        <v>967</v>
      </c>
      <c r="B3425" s="8" t="s">
        <v>968</v>
      </c>
      <c r="C3425" s="9" t="s">
        <v>7195</v>
      </c>
      <c r="D3425" s="9" t="s">
        <v>7126</v>
      </c>
      <c r="E3425" s="10" t="s">
        <v>7127</v>
      </c>
      <c r="F3425" s="10" t="s">
        <v>7126</v>
      </c>
      <c r="G3425" s="11">
        <v>0.68</v>
      </c>
      <c r="H3425" s="11">
        <v>0.74598803072164055</v>
      </c>
      <c r="I3425" s="12">
        <v>9.0499999999999997E-2</v>
      </c>
      <c r="J3425" s="12">
        <v>0.12401191678030846</v>
      </c>
      <c r="K3425" s="12">
        <v>4.7E-2</v>
      </c>
      <c r="L3425" s="12">
        <v>0.10350000000000001</v>
      </c>
      <c r="M3425" s="12">
        <v>6.8320350000000002E-2</v>
      </c>
      <c r="N3425" s="12">
        <v>0.11689182638601202</v>
      </c>
      <c r="O3425" s="12">
        <v>0.45998808321969153</v>
      </c>
      <c r="P3425" s="12">
        <v>6.9752824997553267E-2</v>
      </c>
      <c r="Q3425" s="13">
        <v>549.70000000000005</v>
      </c>
      <c r="R3425" s="13">
        <v>9.6804966404503663</v>
      </c>
      <c r="S3425" s="13">
        <v>70.900000000000006</v>
      </c>
      <c r="T3425" s="13">
        <v>80.580496640450377</v>
      </c>
      <c r="U3425" s="13">
        <v>630.28049664045045</v>
      </c>
      <c r="V3425" s="13">
        <v>2.66</v>
      </c>
      <c r="W3425" s="13">
        <v>627.62049664045048</v>
      </c>
      <c r="X3425" s="14">
        <v>4.2203431871657973E-3</v>
      </c>
      <c r="Y3425" s="15">
        <v>2.5630482456140351</v>
      </c>
      <c r="Z3425" s="14">
        <v>0.58569709085320099</v>
      </c>
      <c r="AA3425" s="14">
        <v>0.12784862782517337</v>
      </c>
      <c r="AB3425" s="14">
        <v>1.4136929235166733</v>
      </c>
      <c r="AC3425" s="14">
        <v>0.14658995204739017</v>
      </c>
      <c r="AD3425" s="13">
        <v>6.02</v>
      </c>
      <c r="AE3425" s="15" t="s">
        <v>7128</v>
      </c>
      <c r="AF3425" s="14" t="s">
        <v>7128</v>
      </c>
      <c r="AG3425" s="14" t="s">
        <v>7128</v>
      </c>
      <c r="AH3425" s="15">
        <v>0.20196078431372547</v>
      </c>
      <c r="AI3425" s="5">
        <v>3.3121693121693125</v>
      </c>
      <c r="AJ3425" s="15">
        <v>37.650684931506852</v>
      </c>
      <c r="AK3425" s="15">
        <v>37.650684931506852</v>
      </c>
      <c r="AL3425" s="15">
        <v>27.741935483870964</v>
      </c>
      <c r="AM3425" s="15" t="s">
        <v>7128</v>
      </c>
      <c r="AN3425" s="15">
        <v>9.6438596491228079</v>
      </c>
      <c r="AO3425" s="15">
        <v>2.054185351270553</v>
      </c>
      <c r="AP3425" s="15">
        <v>20.023688283408749</v>
      </c>
      <c r="AQ3425" s="15">
        <v>13.302681149649226</v>
      </c>
      <c r="AR3425" s="15">
        <v>4.6517802132984754</v>
      </c>
      <c r="AS3425" s="15">
        <v>2.3453680741421916</v>
      </c>
      <c r="AT3425" s="14">
        <v>0.56232876712328772</v>
      </c>
      <c r="AU3425" s="14">
        <v>1.4935419319628889E-2</v>
      </c>
      <c r="AV3425" s="12">
        <v>5.9400000000000001E-2</v>
      </c>
      <c r="AW3425" s="12">
        <v>0.26</v>
      </c>
      <c r="AX3425" s="12">
        <v>0.13900000000000001</v>
      </c>
      <c r="AY3425" s="12">
        <v>0.18600000000000003</v>
      </c>
      <c r="AZ3425" s="14" t="s">
        <v>7128</v>
      </c>
      <c r="BA3425" s="14">
        <v>0.155</v>
      </c>
      <c r="BB3425" s="14">
        <v>0.58399999999999996</v>
      </c>
      <c r="BC3425" s="14">
        <v>0.18664465138356529</v>
      </c>
      <c r="BD3425" s="14">
        <v>5.455904334828101E-2</v>
      </c>
      <c r="BE3425" s="14">
        <v>0.11712967366184576</v>
      </c>
      <c r="BF3425" s="14">
        <v>0.33800904977375562</v>
      </c>
      <c r="BG3425" s="14">
        <v>0.1348</v>
      </c>
      <c r="BH3425" s="13">
        <v>14.6</v>
      </c>
      <c r="BI3425" s="13">
        <v>14.6</v>
      </c>
      <c r="BJ3425" s="13">
        <v>31.3</v>
      </c>
      <c r="BK3425" s="13">
        <v>31.343900671909928</v>
      </c>
      <c r="BL3425" s="13">
        <v>267.60000000000002</v>
      </c>
      <c r="BM3425" s="13">
        <v>267.60000000000002</v>
      </c>
      <c r="BN3425" s="13">
        <v>45.2</v>
      </c>
      <c r="BO3425" s="13">
        <v>47.18</v>
      </c>
      <c r="BP3425" s="13">
        <v>20.749378589594674</v>
      </c>
      <c r="BQ3425" s="13">
        <v>9.9000000000000021</v>
      </c>
      <c r="BR3425" s="13">
        <v>1.357</v>
      </c>
      <c r="BS3425" s="13">
        <v>-0.30000000000000071</v>
      </c>
      <c r="BT3425" s="14">
        <v>5.0941284599725793E-2</v>
      </c>
      <c r="BU3425" s="13">
        <v>19.692378589594675</v>
      </c>
      <c r="BV3425" s="13">
        <v>3.6429999999999989</v>
      </c>
      <c r="BW3425" s="13">
        <v>13.543000000000001</v>
      </c>
      <c r="BX3425" s="13">
        <v>25</v>
      </c>
      <c r="BY3425" s="13">
        <v>111.17049664045037</v>
      </c>
      <c r="BZ3425" s="13">
        <v>57</v>
      </c>
      <c r="CA3425" s="13">
        <v>134.92049664045038</v>
      </c>
      <c r="CB3425" s="13">
        <v>-8.2100000000000009</v>
      </c>
      <c r="CC3425" s="15" t="s">
        <v>7128</v>
      </c>
      <c r="CD3425" s="15" t="s">
        <v>7128</v>
      </c>
      <c r="CE3425" s="15">
        <v>0.36</v>
      </c>
      <c r="CF3425" s="15" t="s">
        <v>7128</v>
      </c>
      <c r="CG3425" s="15" t="s">
        <v>7128</v>
      </c>
      <c r="CH3425" s="13" t="s">
        <v>7128</v>
      </c>
      <c r="CI3425" s="13" t="s">
        <v>7128</v>
      </c>
      <c r="CJ3425" s="13">
        <v>-8.2100000000000009</v>
      </c>
      <c r="CK3425" s="12">
        <f t="shared" si="106"/>
        <v>2.2536371122701078</v>
      </c>
      <c r="CL3425" s="36">
        <f t="shared" si="107"/>
        <v>1.983390268071183</v>
      </c>
      <c r="CM3425" s="13">
        <v>22.1</v>
      </c>
      <c r="CN3425" s="13">
        <v>7.47</v>
      </c>
      <c r="CO3425" s="13">
        <v>14.6</v>
      </c>
      <c r="CP3425" s="13">
        <v>549.70000000000005</v>
      </c>
      <c r="CQ3425" s="13">
        <v>47.18</v>
      </c>
      <c r="CR3425" s="13">
        <v>627.62049664045048</v>
      </c>
      <c r="CS3425" s="13">
        <v>3.6429999999999989</v>
      </c>
      <c r="CT3425" s="13">
        <v>0</v>
      </c>
      <c r="CU3425" s="13">
        <v>31.343900671909928</v>
      </c>
      <c r="CV3425" s="13">
        <v>134.92049664045038</v>
      </c>
      <c r="CW3425" s="13">
        <v>45.2</v>
      </c>
      <c r="CX3425" s="12">
        <v>0.58399999999999996</v>
      </c>
      <c r="CY3425" s="12">
        <v>0.18664465138356529</v>
      </c>
      <c r="CZ3425" s="15">
        <v>13.88540921770908</v>
      </c>
      <c r="DA3425" s="20"/>
      <c r="DB3425" s="20"/>
    </row>
    <row r="3426" spans="1:106">
      <c r="A3426" s="8" t="s">
        <v>6705</v>
      </c>
      <c r="B3426" s="8" t="s">
        <v>6706</v>
      </c>
      <c r="C3426" s="9" t="s">
        <v>7134</v>
      </c>
      <c r="D3426" s="9" t="s">
        <v>7126</v>
      </c>
      <c r="E3426" s="10" t="s">
        <v>7127</v>
      </c>
      <c r="F3426" s="10" t="s">
        <v>7126</v>
      </c>
      <c r="G3426" s="11">
        <v>0.89</v>
      </c>
      <c r="H3426" s="11">
        <v>0.89</v>
      </c>
      <c r="I3426" s="12">
        <v>9.0499999999999997E-2</v>
      </c>
      <c r="J3426" s="12">
        <v>0.137045</v>
      </c>
      <c r="K3426" s="12">
        <v>4.7E-2</v>
      </c>
      <c r="L3426" s="12">
        <v>0.10350000000000001</v>
      </c>
      <c r="M3426" s="12">
        <v>6.8320350000000002E-2</v>
      </c>
      <c r="N3426" s="12">
        <v>0.137045</v>
      </c>
      <c r="O3426" s="12" t="s">
        <v>7128</v>
      </c>
      <c r="P3426" s="12" t="s">
        <v>7128</v>
      </c>
      <c r="Q3426" s="13">
        <v>1.05</v>
      </c>
      <c r="R3426" s="13">
        <v>0</v>
      </c>
      <c r="S3426" s="13">
        <v>0</v>
      </c>
      <c r="T3426" s="13">
        <v>0</v>
      </c>
      <c r="U3426" s="13">
        <v>1.05</v>
      </c>
      <c r="V3426" s="13">
        <v>0</v>
      </c>
      <c r="W3426" s="13">
        <v>1.05</v>
      </c>
      <c r="X3426" s="14">
        <v>0</v>
      </c>
      <c r="Y3426" s="15" t="s">
        <v>7128</v>
      </c>
      <c r="Z3426" s="14" t="s">
        <v>7128</v>
      </c>
      <c r="AA3426" s="14">
        <v>0</v>
      </c>
      <c r="AB3426" s="14" t="s">
        <v>7128</v>
      </c>
      <c r="AC3426" s="14">
        <v>0</v>
      </c>
      <c r="AD3426" s="13">
        <v>0.17899999999999999</v>
      </c>
      <c r="AE3426" s="15">
        <v>1.7187222222222225</v>
      </c>
      <c r="AF3426" s="14" t="s">
        <v>7128</v>
      </c>
      <c r="AG3426" s="14" t="s">
        <v>7128</v>
      </c>
      <c r="AH3426" s="15">
        <v>0.34806629834254144</v>
      </c>
      <c r="AI3426" s="5">
        <v>3.3296703296703298</v>
      </c>
      <c r="AJ3426" s="15">
        <v>7.2413793103448283</v>
      </c>
      <c r="AK3426" s="15">
        <v>7.2413793103448283</v>
      </c>
      <c r="AL3426" s="15" t="s">
        <v>7128</v>
      </c>
      <c r="AM3426" s="15" t="s">
        <v>7128</v>
      </c>
      <c r="AN3426" s="15" t="s">
        <v>7128</v>
      </c>
      <c r="AO3426" s="15">
        <v>0.282258064516129</v>
      </c>
      <c r="AP3426" s="15">
        <v>3.4653465346534658</v>
      </c>
      <c r="AQ3426" s="15">
        <v>2.9247910863509752</v>
      </c>
      <c r="AR3426" s="15" t="s">
        <v>7128</v>
      </c>
      <c r="AS3426" s="15">
        <v>0.282258064516129</v>
      </c>
      <c r="AT3426" s="14">
        <v>0</v>
      </c>
      <c r="AU3426" s="14">
        <v>0</v>
      </c>
      <c r="AV3426" s="12">
        <v>-1.9799999999999998E-2</v>
      </c>
      <c r="AW3426" s="12">
        <v>2.6499999999999999E-2</v>
      </c>
      <c r="AX3426" s="12">
        <v>8.7100000000000011E-2</v>
      </c>
      <c r="AY3426" s="12">
        <v>0.185</v>
      </c>
      <c r="AZ3426" s="14" t="s">
        <v>7128</v>
      </c>
      <c r="BA3426" s="14" t="s">
        <v>7128</v>
      </c>
      <c r="BB3426" s="14" t="s">
        <v>7128</v>
      </c>
      <c r="BC3426" s="14" t="s">
        <v>7128</v>
      </c>
      <c r="BD3426" s="14">
        <v>3.8978494623655907E-2</v>
      </c>
      <c r="BE3426" s="14">
        <v>8.1451612903225806E-2</v>
      </c>
      <c r="BF3426" s="14">
        <v>0.21621621621621623</v>
      </c>
      <c r="BG3426" s="14">
        <v>2.6000000000000002E-2</v>
      </c>
      <c r="BH3426" s="13">
        <v>0.14499999999999999</v>
      </c>
      <c r="BI3426" s="13">
        <v>0.14499999999999999</v>
      </c>
      <c r="BJ3426" s="13">
        <v>0.30299999999999999</v>
      </c>
      <c r="BK3426" s="13">
        <v>0.30299999999999999</v>
      </c>
      <c r="BL3426" s="13">
        <v>3.72</v>
      </c>
      <c r="BM3426" s="13">
        <v>3.72</v>
      </c>
      <c r="BN3426" s="13">
        <v>0.35899999999999999</v>
      </c>
      <c r="BO3426" s="13">
        <v>0.35899999999999999</v>
      </c>
      <c r="BP3426" s="13">
        <v>0.23748648648648649</v>
      </c>
      <c r="BQ3426" s="13">
        <v>1.77</v>
      </c>
      <c r="BR3426" s="13">
        <v>-2.23</v>
      </c>
      <c r="BS3426" s="13">
        <v>2.1739999999999999</v>
      </c>
      <c r="BT3426" s="14">
        <v>-0.23580289063389118</v>
      </c>
      <c r="BU3426" s="13">
        <v>0.29348648648648656</v>
      </c>
      <c r="BV3426" s="13">
        <v>-1.569</v>
      </c>
      <c r="BW3426" s="13">
        <v>0.20100000000000007</v>
      </c>
      <c r="BX3426" s="13">
        <v>0</v>
      </c>
      <c r="BY3426" s="13">
        <v>0</v>
      </c>
      <c r="BZ3426" s="13">
        <v>0</v>
      </c>
      <c r="CA3426" s="13">
        <v>0</v>
      </c>
      <c r="CB3426" s="13">
        <v>0</v>
      </c>
      <c r="CC3426" s="15">
        <v>3.2000000000000001E-2</v>
      </c>
      <c r="CD3426" s="15">
        <v>1.81</v>
      </c>
      <c r="CE3426" s="15">
        <v>0.36</v>
      </c>
      <c r="CF3426" s="15" t="s">
        <v>7128</v>
      </c>
      <c r="CG3426" s="15" t="s">
        <v>7128</v>
      </c>
      <c r="CH3426" s="13" t="s">
        <v>7128</v>
      </c>
      <c r="CI3426" s="13" t="s">
        <v>7128</v>
      </c>
      <c r="CJ3426" s="13">
        <v>0</v>
      </c>
      <c r="CK3426" s="12">
        <f t="shared" si="106"/>
        <v>0</v>
      </c>
      <c r="CL3426" s="36" t="str">
        <f t="shared" si="107"/>
        <v>NA</v>
      </c>
      <c r="CM3426" s="13">
        <v>0.185</v>
      </c>
      <c r="CN3426" s="13">
        <v>0.04</v>
      </c>
      <c r="CO3426" s="13">
        <v>0.14499999999999999</v>
      </c>
      <c r="CP3426" s="13">
        <v>1.05</v>
      </c>
      <c r="CQ3426" s="13">
        <v>0.35899999999999999</v>
      </c>
      <c r="CR3426" s="13">
        <v>1.05</v>
      </c>
      <c r="CS3426" s="13" t="s">
        <v>7128</v>
      </c>
      <c r="CT3426" s="13">
        <v>0</v>
      </c>
      <c r="CU3426" s="13">
        <v>0.30299999999999999</v>
      </c>
      <c r="CV3426" s="13">
        <v>0</v>
      </c>
      <c r="CW3426" s="13">
        <v>0.35899999999999999</v>
      </c>
      <c r="CX3426" s="12" t="s">
        <v>7128</v>
      </c>
      <c r="CY3426" s="12" t="s">
        <v>7128</v>
      </c>
      <c r="CZ3426" s="15">
        <v>2.9247910863509752</v>
      </c>
      <c r="DA3426" s="20"/>
      <c r="DB3426" s="20"/>
    </row>
    <row r="3427" spans="1:106">
      <c r="A3427" s="8" t="s">
        <v>1451</v>
      </c>
      <c r="B3427" s="8" t="s">
        <v>1452</v>
      </c>
      <c r="C3427" s="9" t="s">
        <v>7140</v>
      </c>
      <c r="D3427" s="9" t="s">
        <v>7126</v>
      </c>
      <c r="E3427" s="10" t="s">
        <v>7127</v>
      </c>
      <c r="F3427" s="10" t="s">
        <v>7126</v>
      </c>
      <c r="G3427" s="11">
        <v>0.69</v>
      </c>
      <c r="H3427" s="11">
        <v>0.69</v>
      </c>
      <c r="I3427" s="12">
        <v>9.0499999999999997E-2</v>
      </c>
      <c r="J3427" s="12">
        <v>0.118945</v>
      </c>
      <c r="K3427" s="12">
        <v>3.2000000000000001E-2</v>
      </c>
      <c r="L3427" s="12">
        <v>8.8499999999999995E-2</v>
      </c>
      <c r="M3427" s="12">
        <v>5.8418850000000001E-2</v>
      </c>
      <c r="N3427" s="12">
        <v>0.118945</v>
      </c>
      <c r="O3427" s="12">
        <v>0.32448565693430664</v>
      </c>
      <c r="P3427" s="12">
        <v>0.35937449471293748</v>
      </c>
      <c r="Q3427" s="13">
        <v>420.3</v>
      </c>
      <c r="R3427" s="13">
        <v>0</v>
      </c>
      <c r="S3427" s="13">
        <v>0</v>
      </c>
      <c r="T3427" s="13">
        <v>0</v>
      </c>
      <c r="U3427" s="13">
        <v>420.3</v>
      </c>
      <c r="V3427" s="13">
        <v>6.73</v>
      </c>
      <c r="W3427" s="13">
        <v>413.57</v>
      </c>
      <c r="X3427" s="14">
        <v>1.601237211515584E-2</v>
      </c>
      <c r="Y3427" s="15">
        <v>3.2467532467532464E-2</v>
      </c>
      <c r="Z3427" s="14">
        <v>0</v>
      </c>
      <c r="AA3427" s="14">
        <v>0</v>
      </c>
      <c r="AB3427" s="14">
        <v>0</v>
      </c>
      <c r="AC3427" s="14">
        <v>0</v>
      </c>
      <c r="AD3427" s="13">
        <v>27.22</v>
      </c>
      <c r="AE3427" s="15">
        <v>0.50244444444444447</v>
      </c>
      <c r="AF3427" s="14">
        <v>0.14491376746189438</v>
      </c>
      <c r="AG3427" s="14">
        <v>0.27740635485562642</v>
      </c>
      <c r="AH3427" s="15">
        <v>0.14049586776859507</v>
      </c>
      <c r="AI3427" s="5" t="s">
        <v>7128</v>
      </c>
      <c r="AJ3427" s="15">
        <v>17.296296296296298</v>
      </c>
      <c r="AK3427" s="15">
        <v>17.296296296296298</v>
      </c>
      <c r="AL3427" s="15">
        <v>18.268456375838927</v>
      </c>
      <c r="AM3427" s="15">
        <v>10.810185185185185</v>
      </c>
      <c r="AN3427" s="15">
        <v>7.5729729729729733</v>
      </c>
      <c r="AO3427" s="15">
        <v>3.1649096385542168</v>
      </c>
      <c r="AP3427" s="15">
        <v>12.272106824925816</v>
      </c>
      <c r="AQ3427" s="15">
        <v>10.659020618556701</v>
      </c>
      <c r="AR3427" s="15">
        <v>8.4800082017633791</v>
      </c>
      <c r="AS3427" s="15">
        <v>3.114231927710843</v>
      </c>
      <c r="AT3427" s="14">
        <v>0.7119341563786008</v>
      </c>
      <c r="AU3427" s="14">
        <v>4.1161075422317395E-2</v>
      </c>
      <c r="AV3427" s="12">
        <v>2.2200000000000001E-2</v>
      </c>
      <c r="AW3427" s="12">
        <v>0.19699999999999998</v>
      </c>
      <c r="AX3427" s="12">
        <v>6.8600000000000008E-2</v>
      </c>
      <c r="AY3427" s="12">
        <v>0.11900000000000001</v>
      </c>
      <c r="AZ3427" s="14">
        <v>1.6E-2</v>
      </c>
      <c r="BA3427" s="14">
        <v>2.7000000000000003E-2</v>
      </c>
      <c r="BB3427" s="14">
        <v>0.44343065693430661</v>
      </c>
      <c r="BC3427" s="14">
        <v>0.47831949471293744</v>
      </c>
      <c r="BD3427" s="14">
        <v>0.18298192771084337</v>
      </c>
      <c r="BE3427" s="14">
        <v>0.25376506024096385</v>
      </c>
      <c r="BF3427" s="14">
        <v>0.33333333333333331</v>
      </c>
      <c r="BG3427" s="14">
        <v>0.54920000000000002</v>
      </c>
      <c r="BH3427" s="13">
        <v>24.3</v>
      </c>
      <c r="BI3427" s="13">
        <v>24.3</v>
      </c>
      <c r="BJ3427" s="13">
        <v>33.700000000000003</v>
      </c>
      <c r="BK3427" s="13">
        <v>33.700000000000003</v>
      </c>
      <c r="BL3427" s="13">
        <v>132.80000000000001</v>
      </c>
      <c r="BM3427" s="13">
        <v>132.80000000000001</v>
      </c>
      <c r="BN3427" s="13">
        <v>38.799999999999997</v>
      </c>
      <c r="BO3427" s="13">
        <v>38.799999999999997</v>
      </c>
      <c r="BP3427" s="13">
        <v>22.466666666666672</v>
      </c>
      <c r="BQ3427" s="13">
        <v>0</v>
      </c>
      <c r="BR3427" s="13">
        <v>7.4119999999999999</v>
      </c>
      <c r="BS3427" s="13">
        <v>-1.2999999999999998</v>
      </c>
      <c r="BT3427" s="14">
        <v>0.27204747774480709</v>
      </c>
      <c r="BU3427" s="13">
        <v>16.354666666666674</v>
      </c>
      <c r="BV3427" s="13">
        <v>18.188000000000002</v>
      </c>
      <c r="BW3427" s="13">
        <v>18.188000000000002</v>
      </c>
      <c r="BX3427" s="13">
        <v>54.8</v>
      </c>
      <c r="BY3427" s="13">
        <v>46.97</v>
      </c>
      <c r="BZ3427" s="13">
        <v>55.5</v>
      </c>
      <c r="CA3427" s="13">
        <v>48.769999999999996</v>
      </c>
      <c r="CB3427" s="13">
        <v>-17.3</v>
      </c>
      <c r="CC3427" s="15">
        <v>0.26800000000000002</v>
      </c>
      <c r="CD3427" s="15">
        <v>4.0000000000000001E-3</v>
      </c>
      <c r="CE3427" s="15">
        <v>0.36</v>
      </c>
      <c r="CF3427" s="15" t="s">
        <v>7128</v>
      </c>
      <c r="CG3427" s="15" t="s">
        <v>7128</v>
      </c>
      <c r="CH3427" s="13" t="s">
        <v>7128</v>
      </c>
      <c r="CI3427" s="13" t="s">
        <v>7128</v>
      </c>
      <c r="CJ3427" s="13">
        <v>-17.3</v>
      </c>
      <c r="CK3427" s="12">
        <f t="shared" si="106"/>
        <v>0.95117659995601489</v>
      </c>
      <c r="CL3427" s="36">
        <f t="shared" si="107"/>
        <v>2.7229854418700024</v>
      </c>
      <c r="CM3427" s="13">
        <v>36.6</v>
      </c>
      <c r="CN3427" s="13">
        <v>12.2</v>
      </c>
      <c r="CO3427" s="13">
        <v>24.3</v>
      </c>
      <c r="CP3427" s="13">
        <v>420.3</v>
      </c>
      <c r="CQ3427" s="13">
        <v>38.799999999999997</v>
      </c>
      <c r="CR3427" s="13">
        <v>413.57</v>
      </c>
      <c r="CS3427" s="13">
        <v>18.188000000000002</v>
      </c>
      <c r="CT3427" s="13">
        <v>2.0185999999999997</v>
      </c>
      <c r="CU3427" s="13">
        <v>33.619599999999998</v>
      </c>
      <c r="CV3427" s="13">
        <v>50.788599999999995</v>
      </c>
      <c r="CW3427" s="13">
        <v>39.376999999999995</v>
      </c>
      <c r="CX3427" s="12">
        <v>0.42626182271298491</v>
      </c>
      <c r="CY3427" s="12">
        <v>0.45751596629964258</v>
      </c>
      <c r="CZ3427" s="15">
        <v>10.502831602204333</v>
      </c>
      <c r="DA3427" s="20"/>
      <c r="DB3427" s="20"/>
    </row>
    <row r="3428" spans="1:106">
      <c r="A3428" s="8" t="s">
        <v>1765</v>
      </c>
      <c r="B3428" s="8" t="s">
        <v>1766</v>
      </c>
      <c r="C3428" s="9" t="s">
        <v>7166</v>
      </c>
      <c r="D3428" s="9" t="s">
        <v>7126</v>
      </c>
      <c r="E3428" s="10" t="s">
        <v>7127</v>
      </c>
      <c r="F3428" s="10" t="s">
        <v>7126</v>
      </c>
      <c r="G3428" s="11">
        <v>0.64</v>
      </c>
      <c r="H3428" s="11">
        <v>0.64</v>
      </c>
      <c r="I3428" s="12">
        <v>9.0499999999999997E-2</v>
      </c>
      <c r="J3428" s="12">
        <v>0.11441999999999999</v>
      </c>
      <c r="K3428" s="12">
        <v>3.6999999999999998E-2</v>
      </c>
      <c r="L3428" s="12">
        <v>9.35E-2</v>
      </c>
      <c r="M3428" s="12">
        <v>6.1719349999999999E-2</v>
      </c>
      <c r="N3428" s="12">
        <v>0.11441999999999999</v>
      </c>
      <c r="O3428" s="12">
        <v>9.8631823416506698E-2</v>
      </c>
      <c r="P3428" s="12">
        <v>9.7423129797474917E-2</v>
      </c>
      <c r="Q3428" s="13">
        <v>210.4</v>
      </c>
      <c r="R3428" s="13">
        <v>0</v>
      </c>
      <c r="S3428" s="13">
        <v>0</v>
      </c>
      <c r="T3428" s="13">
        <v>0</v>
      </c>
      <c r="U3428" s="13">
        <v>210.4</v>
      </c>
      <c r="V3428" s="13">
        <v>2.94</v>
      </c>
      <c r="W3428" s="13">
        <v>207.46</v>
      </c>
      <c r="X3428" s="14">
        <v>1.397338403041825E-2</v>
      </c>
      <c r="Y3428" s="15">
        <v>8.6805555555555552E-2</v>
      </c>
      <c r="Z3428" s="14">
        <v>0</v>
      </c>
      <c r="AA3428" s="14">
        <v>0</v>
      </c>
      <c r="AB3428" s="14">
        <v>0</v>
      </c>
      <c r="AC3428" s="14">
        <v>0</v>
      </c>
      <c r="AD3428" s="13">
        <v>24.35</v>
      </c>
      <c r="AE3428" s="15">
        <v>1.5985833333333335</v>
      </c>
      <c r="AF3428" s="14">
        <v>0.18708286933869708</v>
      </c>
      <c r="AG3428" s="14">
        <v>0.50031304486005845</v>
      </c>
      <c r="AH3428" s="15">
        <v>0.21842863019333608</v>
      </c>
      <c r="AI3428" s="5">
        <v>43.786982248520708</v>
      </c>
      <c r="AJ3428" s="15">
        <v>18.954954954954957</v>
      </c>
      <c r="AK3428" s="15">
        <v>18.954954954954957</v>
      </c>
      <c r="AL3428" s="15">
        <v>18.446969696969695</v>
      </c>
      <c r="AM3428" s="15" t="s">
        <v>7128</v>
      </c>
      <c r="AN3428" s="15">
        <v>3.6151202749140894</v>
      </c>
      <c r="AO3428" s="15">
        <v>2.385487528344671</v>
      </c>
      <c r="AP3428" s="15">
        <v>14.017567567567568</v>
      </c>
      <c r="AQ3428" s="15">
        <v>12.727607361963191</v>
      </c>
      <c r="AR3428" s="15">
        <v>3.7542526239594642</v>
      </c>
      <c r="AS3428" s="15">
        <v>2.3521541950113378</v>
      </c>
      <c r="AT3428" s="14">
        <v>0.18648648648648647</v>
      </c>
      <c r="AU3428" s="14">
        <v>9.8384030418250945E-3</v>
      </c>
      <c r="AV3428" s="12">
        <v>0.11699999999999999</v>
      </c>
      <c r="AW3428" s="12">
        <v>0.10400000000000001</v>
      </c>
      <c r="AX3428" s="12">
        <v>1.3000000000000001E-2</v>
      </c>
      <c r="AY3428" s="12">
        <v>9.849999999999999E-2</v>
      </c>
      <c r="AZ3428" s="14" t="s">
        <v>7128</v>
      </c>
      <c r="BA3428" s="14">
        <v>0.13100000000000001</v>
      </c>
      <c r="BB3428" s="14">
        <v>0.21305182341650669</v>
      </c>
      <c r="BC3428" s="14">
        <v>0.21184312979747491</v>
      </c>
      <c r="BD3428" s="14">
        <v>0.12585034013605442</v>
      </c>
      <c r="BE3428" s="14">
        <v>0.16780045351473924</v>
      </c>
      <c r="BF3428" s="14">
        <v>0.30807453416149067</v>
      </c>
      <c r="BG3428" s="14">
        <v>0.18460000000000001</v>
      </c>
      <c r="BH3428" s="13">
        <v>11.1</v>
      </c>
      <c r="BI3428" s="13">
        <v>11.1</v>
      </c>
      <c r="BJ3428" s="13">
        <v>14.8</v>
      </c>
      <c r="BK3428" s="13">
        <v>14.8</v>
      </c>
      <c r="BL3428" s="13">
        <v>88.2</v>
      </c>
      <c r="BM3428" s="13">
        <v>88.2</v>
      </c>
      <c r="BN3428" s="13">
        <v>16.3</v>
      </c>
      <c r="BO3428" s="13">
        <v>16.3</v>
      </c>
      <c r="BP3428" s="13">
        <v>10.240496894409938</v>
      </c>
      <c r="BQ3428" s="13">
        <v>0</v>
      </c>
      <c r="BR3428" s="13">
        <v>8.3699999999999992</v>
      </c>
      <c r="BS3428" s="13">
        <v>3.2200000000000006</v>
      </c>
      <c r="BT3428" s="14">
        <v>1.1317810180018437</v>
      </c>
      <c r="BU3428" s="13">
        <v>-1.3495031055900615</v>
      </c>
      <c r="BV3428" s="13">
        <v>-0.49000000000000021</v>
      </c>
      <c r="BW3428" s="13">
        <v>-0.49000000000000021</v>
      </c>
      <c r="BX3428" s="13">
        <v>52.1</v>
      </c>
      <c r="BY3428" s="13">
        <v>48.34</v>
      </c>
      <c r="BZ3428" s="13">
        <v>58.2</v>
      </c>
      <c r="CA3428" s="13">
        <v>55.260000000000005</v>
      </c>
      <c r="CB3428" s="13">
        <v>-2.0699999999999998</v>
      </c>
      <c r="CC3428" s="15">
        <v>0.624</v>
      </c>
      <c r="CD3428" s="15">
        <v>0.47699999999999998</v>
      </c>
      <c r="CE3428" s="15">
        <v>0.36</v>
      </c>
      <c r="CF3428" s="15">
        <v>0.58677636148825552</v>
      </c>
      <c r="CG3428" s="15">
        <v>0.62932566778132171</v>
      </c>
      <c r="CH3428" s="13">
        <v>9.298</v>
      </c>
      <c r="CI3428" s="13">
        <v>6.221000000000001</v>
      </c>
      <c r="CJ3428" s="13">
        <v>-2.0699999999999998</v>
      </c>
      <c r="CK3428" s="12" t="str">
        <f t="shared" si="106"/>
        <v>NA</v>
      </c>
      <c r="CL3428" s="36">
        <f t="shared" si="107"/>
        <v>1.5960912052117262</v>
      </c>
      <c r="CM3428" s="13">
        <v>16.100000000000001</v>
      </c>
      <c r="CN3428" s="13">
        <v>4.96</v>
      </c>
      <c r="CO3428" s="13">
        <v>11.1</v>
      </c>
      <c r="CP3428" s="13">
        <v>210.4</v>
      </c>
      <c r="CQ3428" s="13">
        <v>16.3</v>
      </c>
      <c r="CR3428" s="13">
        <v>207.46</v>
      </c>
      <c r="CS3428" s="13">
        <v>-0.49000000000000021</v>
      </c>
      <c r="CT3428" s="13">
        <v>0.84479999999999988</v>
      </c>
      <c r="CU3428" s="13">
        <v>14.769400000000001</v>
      </c>
      <c r="CV3428" s="13">
        <v>56.104800000000004</v>
      </c>
      <c r="CW3428" s="13">
        <v>16.556000000000001</v>
      </c>
      <c r="CX3428" s="12">
        <v>0.20907435668847554</v>
      </c>
      <c r="CY3428" s="12">
        <v>0.20777402724328004</v>
      </c>
      <c r="CZ3428" s="15">
        <v>12.530804542159942</v>
      </c>
      <c r="DA3428" s="20"/>
      <c r="DB3428" s="20"/>
    </row>
    <row r="3429" spans="1:106">
      <c r="A3429" s="8" t="s">
        <v>2841</v>
      </c>
      <c r="B3429" s="8" t="s">
        <v>2842</v>
      </c>
      <c r="C3429" s="9" t="s">
        <v>7141</v>
      </c>
      <c r="D3429" s="9" t="s">
        <v>7126</v>
      </c>
      <c r="E3429" s="10" t="s">
        <v>7127</v>
      </c>
      <c r="F3429" s="10" t="s">
        <v>7126</v>
      </c>
      <c r="G3429" s="11">
        <v>0.73</v>
      </c>
      <c r="H3429" s="11">
        <v>0.76964363825031934</v>
      </c>
      <c r="I3429" s="12">
        <v>9.0499999999999997E-2</v>
      </c>
      <c r="J3429" s="12">
        <v>0.1261527492616539</v>
      </c>
      <c r="K3429" s="12">
        <v>3.2000000000000001E-2</v>
      </c>
      <c r="L3429" s="12">
        <v>8.8499999999999995E-2</v>
      </c>
      <c r="M3429" s="12">
        <v>5.8418850000000001E-2</v>
      </c>
      <c r="N3429" s="12">
        <v>0.12134582737856879</v>
      </c>
      <c r="O3429" s="12">
        <v>-6.0544283653188286E-2</v>
      </c>
      <c r="P3429" s="12">
        <v>-7.691335611420097E-2</v>
      </c>
      <c r="Q3429" s="13">
        <v>14.4</v>
      </c>
      <c r="R3429" s="13">
        <v>0</v>
      </c>
      <c r="S3429" s="13">
        <v>1.1000000000000001</v>
      </c>
      <c r="T3429" s="13">
        <v>1.1000000000000001</v>
      </c>
      <c r="U3429" s="13">
        <v>15.5</v>
      </c>
      <c r="V3429" s="13">
        <v>0</v>
      </c>
      <c r="W3429" s="13">
        <v>15.5</v>
      </c>
      <c r="X3429" s="14">
        <v>0</v>
      </c>
      <c r="Y3429" s="15">
        <v>6.2189054726368154E-2</v>
      </c>
      <c r="Z3429" s="14">
        <v>5.5555555555555559E-2</v>
      </c>
      <c r="AA3429" s="14">
        <v>7.0967741935483872E-2</v>
      </c>
      <c r="AB3429" s="14">
        <v>5.8823529411764712E-2</v>
      </c>
      <c r="AC3429" s="14">
        <v>7.6388888888888895E-2</v>
      </c>
      <c r="AD3429" s="13">
        <v>0.35699999999999998</v>
      </c>
      <c r="AE3429" s="15">
        <v>1.4438055555555558</v>
      </c>
      <c r="AF3429" s="14">
        <v>0.1</v>
      </c>
      <c r="AG3429" s="14">
        <v>0.498</v>
      </c>
      <c r="AH3429" s="15">
        <v>0.2638888888888889</v>
      </c>
      <c r="AI3429" s="5">
        <v>37.5</v>
      </c>
      <c r="AJ3429" s="15">
        <v>11.338582677165354</v>
      </c>
      <c r="AK3429" s="15">
        <v>11.612903225806452</v>
      </c>
      <c r="AL3429" s="15" t="s">
        <v>7128</v>
      </c>
      <c r="AM3429" s="15" t="s">
        <v>7128</v>
      </c>
      <c r="AN3429" s="15">
        <v>0.77005347593582896</v>
      </c>
      <c r="AO3429" s="15">
        <v>0.53731343283582089</v>
      </c>
      <c r="AP3429" s="15">
        <v>12.916666666666668</v>
      </c>
      <c r="AQ3429" s="15">
        <v>8.2887700534759361</v>
      </c>
      <c r="AR3429" s="15">
        <v>0.78282828282828276</v>
      </c>
      <c r="AS3429" s="15">
        <v>0.57835820895522383</v>
      </c>
      <c r="AT3429" s="14">
        <v>0</v>
      </c>
      <c r="AU3429" s="14">
        <v>0</v>
      </c>
      <c r="AV3429" s="12">
        <v>3.4099999999999998E-2</v>
      </c>
      <c r="AW3429" s="12">
        <v>5.7200000000000001E-2</v>
      </c>
      <c r="AX3429" s="12">
        <v>0.10800000000000001</v>
      </c>
      <c r="AY3429" s="12">
        <v>0.13300000000000001</v>
      </c>
      <c r="AZ3429" s="14" t="s">
        <v>7128</v>
      </c>
      <c r="BA3429" s="14" t="s">
        <v>7128</v>
      </c>
      <c r="BB3429" s="14">
        <v>6.5608465608465616E-2</v>
      </c>
      <c r="BC3429" s="14">
        <v>4.443247126436782E-2</v>
      </c>
      <c r="BD3429" s="14">
        <v>4.6969696969696974E-2</v>
      </c>
      <c r="BE3429" s="14">
        <v>4.5454545454545456E-2</v>
      </c>
      <c r="BF3429" s="14">
        <v>0.28908045977011493</v>
      </c>
      <c r="BG3429" s="14">
        <v>0.38630000000000003</v>
      </c>
      <c r="BH3429" s="13">
        <v>1.27</v>
      </c>
      <c r="BI3429" s="13">
        <v>1.24</v>
      </c>
      <c r="BJ3429" s="13">
        <v>1.2</v>
      </c>
      <c r="BK3429" s="13">
        <v>1.2</v>
      </c>
      <c r="BL3429" s="13">
        <v>26.8</v>
      </c>
      <c r="BM3429" s="13">
        <v>26.4</v>
      </c>
      <c r="BN3429" s="13">
        <v>2.2000000000000002</v>
      </c>
      <c r="BO3429" s="13">
        <v>1.87</v>
      </c>
      <c r="BP3429" s="13">
        <v>0.85310344827586215</v>
      </c>
      <c r="BQ3429" s="13">
        <v>0</v>
      </c>
      <c r="BR3429" s="13">
        <v>0</v>
      </c>
      <c r="BS3429" s="13">
        <v>-0.83</v>
      </c>
      <c r="BT3429" s="14">
        <v>-0.97291835084882772</v>
      </c>
      <c r="BU3429" s="13">
        <v>1.6831034482758622</v>
      </c>
      <c r="BV3429" s="13">
        <v>2.0699999999999998</v>
      </c>
      <c r="BW3429" s="13">
        <v>2.0699999999999998</v>
      </c>
      <c r="BX3429" s="13">
        <v>18.899999999999999</v>
      </c>
      <c r="BY3429" s="13">
        <v>19.2</v>
      </c>
      <c r="BZ3429" s="13">
        <v>18.7</v>
      </c>
      <c r="CA3429" s="13">
        <v>19.8</v>
      </c>
      <c r="CB3429" s="13">
        <v>0</v>
      </c>
      <c r="CC3429" s="15">
        <v>0.33200000000000002</v>
      </c>
      <c r="CD3429" s="15">
        <v>0.90100000000000002</v>
      </c>
      <c r="CE3429" s="15">
        <v>0.36</v>
      </c>
      <c r="CF3429" s="15" t="s">
        <v>7128</v>
      </c>
      <c r="CG3429" s="15" t="s">
        <v>7128</v>
      </c>
      <c r="CH3429" s="13" t="s">
        <v>7128</v>
      </c>
      <c r="CI3429" s="13" t="s">
        <v>7128</v>
      </c>
      <c r="CJ3429" s="13">
        <v>0</v>
      </c>
      <c r="CK3429" s="12">
        <f t="shared" si="106"/>
        <v>0</v>
      </c>
      <c r="CL3429" s="36">
        <f t="shared" si="107"/>
        <v>1.3535353535353536</v>
      </c>
      <c r="CM3429" s="13">
        <v>1.74</v>
      </c>
      <c r="CN3429" s="13">
        <v>0.503</v>
      </c>
      <c r="CO3429" s="13">
        <v>1.24</v>
      </c>
      <c r="CP3429" s="13">
        <v>14.4</v>
      </c>
      <c r="CQ3429" s="13">
        <v>1.87</v>
      </c>
      <c r="CR3429" s="13">
        <v>15.5</v>
      </c>
      <c r="CS3429" s="13" t="s">
        <v>7128</v>
      </c>
      <c r="CT3429" s="13">
        <v>0</v>
      </c>
      <c r="CU3429" s="13">
        <v>1.2</v>
      </c>
      <c r="CV3429" s="13">
        <v>19.8</v>
      </c>
      <c r="CW3429" s="13">
        <v>2.2000000000000002</v>
      </c>
      <c r="CX3429" s="12">
        <v>6.5608465608465616E-2</v>
      </c>
      <c r="CY3429" s="12">
        <v>4.443247126436782E-2</v>
      </c>
      <c r="CZ3429" s="15">
        <v>7.045454545454545</v>
      </c>
      <c r="DA3429" s="20"/>
      <c r="DB3429" s="20"/>
    </row>
    <row r="3430" spans="1:106">
      <c r="A3430" s="8" t="s">
        <v>6809</v>
      </c>
      <c r="B3430" s="8" t="s">
        <v>6810</v>
      </c>
      <c r="C3430" s="9" t="s">
        <v>7141</v>
      </c>
      <c r="D3430" s="9" t="s">
        <v>7126</v>
      </c>
      <c r="E3430" s="10" t="s">
        <v>7127</v>
      </c>
      <c r="F3430" s="10" t="s">
        <v>7126</v>
      </c>
      <c r="G3430" s="11">
        <v>0.73</v>
      </c>
      <c r="H3430" s="11">
        <v>0.73</v>
      </c>
      <c r="I3430" s="12">
        <v>9.0499999999999997E-2</v>
      </c>
      <c r="J3430" s="12">
        <v>0.12256500000000001</v>
      </c>
      <c r="K3430" s="12">
        <v>4.1999999999999996E-2</v>
      </c>
      <c r="L3430" s="12">
        <v>9.8500000000000004E-2</v>
      </c>
      <c r="M3430" s="12">
        <v>6.5019850000000004E-2</v>
      </c>
      <c r="N3430" s="12">
        <v>0.12256500000000001</v>
      </c>
      <c r="O3430" s="12" t="s">
        <v>7128</v>
      </c>
      <c r="P3430" s="12" t="s">
        <v>7128</v>
      </c>
      <c r="Q3430" s="13">
        <v>0.59499999999999997</v>
      </c>
      <c r="R3430" s="13">
        <v>0</v>
      </c>
      <c r="S3430" s="13">
        <v>0</v>
      </c>
      <c r="T3430" s="13">
        <v>0</v>
      </c>
      <c r="U3430" s="13">
        <v>0.59499999999999997</v>
      </c>
      <c r="V3430" s="13">
        <v>0</v>
      </c>
      <c r="W3430" s="13">
        <v>0.59499999999999997</v>
      </c>
      <c r="X3430" s="14">
        <v>0</v>
      </c>
      <c r="Y3430" s="15">
        <v>6.8681318681318687E-2</v>
      </c>
      <c r="Z3430" s="14" t="s">
        <v>7128</v>
      </c>
      <c r="AA3430" s="14">
        <v>0</v>
      </c>
      <c r="AB3430" s="14" t="s">
        <v>7128</v>
      </c>
      <c r="AC3430" s="14">
        <v>0</v>
      </c>
      <c r="AD3430" s="13">
        <v>3.3000000000000002E-2</v>
      </c>
      <c r="AE3430" s="15">
        <v>0.94144444444444453</v>
      </c>
      <c r="AF3430" s="14">
        <v>5.4772255750516613E-2</v>
      </c>
      <c r="AG3430" s="14">
        <v>0.72573238869434509</v>
      </c>
      <c r="AH3430" s="15">
        <v>0.44144144144144143</v>
      </c>
      <c r="AI3430" s="5" t="s">
        <v>7128</v>
      </c>
      <c r="AJ3430" s="15" t="s">
        <v>7128</v>
      </c>
      <c r="AK3430" s="15" t="s">
        <v>7128</v>
      </c>
      <c r="AL3430" s="15" t="s">
        <v>7128</v>
      </c>
      <c r="AM3430" s="15" t="s">
        <v>7128</v>
      </c>
      <c r="AN3430" s="15" t="s">
        <v>7128</v>
      </c>
      <c r="AO3430" s="15">
        <v>7.2033898305084748E-2</v>
      </c>
      <c r="AP3430" s="15" t="s">
        <v>7128</v>
      </c>
      <c r="AQ3430" s="15" t="s">
        <v>7128</v>
      </c>
      <c r="AR3430" s="15" t="s">
        <v>7128</v>
      </c>
      <c r="AS3430" s="15">
        <v>7.2033898305084748E-2</v>
      </c>
      <c r="AT3430" s="14" t="s">
        <v>7128</v>
      </c>
      <c r="AU3430" s="14">
        <v>0</v>
      </c>
      <c r="AV3430" s="12" t="s">
        <v>7128</v>
      </c>
      <c r="AW3430" s="12" t="s">
        <v>7128</v>
      </c>
      <c r="AX3430" s="12">
        <v>-0.33100000000000002</v>
      </c>
      <c r="AY3430" s="12">
        <v>-0.188</v>
      </c>
      <c r="AZ3430" s="14" t="s">
        <v>7128</v>
      </c>
      <c r="BA3430" s="14" t="s">
        <v>7128</v>
      </c>
      <c r="BB3430" s="14" t="s">
        <v>7128</v>
      </c>
      <c r="BC3430" s="14" t="s">
        <v>7128</v>
      </c>
      <c r="BD3430" s="14">
        <v>-4.2130750605326872</v>
      </c>
      <c r="BE3430" s="14">
        <v>-0.91404358353510895</v>
      </c>
      <c r="BF3430" s="14">
        <v>0</v>
      </c>
      <c r="BG3430" s="14">
        <v>8.1099999999999992E-2</v>
      </c>
      <c r="BH3430" s="13">
        <v>-34.799999999999997</v>
      </c>
      <c r="BI3430" s="13">
        <v>-34.799999999999997</v>
      </c>
      <c r="BJ3430" s="13">
        <v>-7.55</v>
      </c>
      <c r="BK3430" s="13">
        <v>-7.55</v>
      </c>
      <c r="BL3430" s="13">
        <v>8.26</v>
      </c>
      <c r="BM3430" s="13">
        <v>8.26</v>
      </c>
      <c r="BN3430" s="13">
        <v>-5.54</v>
      </c>
      <c r="BO3430" s="13">
        <v>-5.54</v>
      </c>
      <c r="BP3430" s="13">
        <v>-7.55</v>
      </c>
      <c r="BQ3430" s="13">
        <v>-3.49</v>
      </c>
      <c r="BR3430" s="13">
        <v>-21.161000000000001</v>
      </c>
      <c r="BS3430" s="13">
        <v>-2.1669999999999998</v>
      </c>
      <c r="BT3430" s="14" t="s">
        <v>7128</v>
      </c>
      <c r="BU3430" s="13">
        <v>15.778000000000002</v>
      </c>
      <c r="BV3430" s="13">
        <v>-7.981999999999994</v>
      </c>
      <c r="BW3430" s="13">
        <v>-11.471999999999994</v>
      </c>
      <c r="BX3430" s="13">
        <v>0</v>
      </c>
      <c r="BY3430" s="13">
        <v>0</v>
      </c>
      <c r="BZ3430" s="13">
        <v>0</v>
      </c>
      <c r="CA3430" s="13">
        <v>0</v>
      </c>
      <c r="CB3430" s="13">
        <v>0</v>
      </c>
      <c r="CC3430" s="15">
        <v>0.26500000000000001</v>
      </c>
      <c r="CD3430" s="15">
        <v>0.48899999999999999</v>
      </c>
      <c r="CE3430" s="15">
        <v>0.36</v>
      </c>
      <c r="CF3430" s="15" t="s">
        <v>7128</v>
      </c>
      <c r="CG3430" s="15" t="s">
        <v>7128</v>
      </c>
      <c r="CH3430" s="13" t="s">
        <v>7128</v>
      </c>
      <c r="CI3430" s="13" t="s">
        <v>7128</v>
      </c>
      <c r="CJ3430" s="13">
        <v>0</v>
      </c>
      <c r="CK3430" s="12">
        <f t="shared" si="106"/>
        <v>0</v>
      </c>
      <c r="CL3430" s="36" t="str">
        <f t="shared" si="107"/>
        <v>NA</v>
      </c>
      <c r="CM3430" s="13" t="s">
        <v>7128</v>
      </c>
      <c r="CN3430" s="13" t="s">
        <v>7128</v>
      </c>
      <c r="CO3430" s="13" t="s">
        <v>7128</v>
      </c>
      <c r="CP3430" s="13" t="s">
        <v>7128</v>
      </c>
      <c r="CQ3430" s="13" t="s">
        <v>7128</v>
      </c>
      <c r="CR3430" s="13" t="s">
        <v>7128</v>
      </c>
      <c r="CS3430" s="13" t="s">
        <v>7128</v>
      </c>
      <c r="CT3430" s="13">
        <v>0.36180000000000001</v>
      </c>
      <c r="CU3430" s="13">
        <v>-7.8865999999999996</v>
      </c>
      <c r="CV3430" s="13">
        <v>0.36180000000000001</v>
      </c>
      <c r="CW3430" s="13">
        <v>-5.5060000000000002</v>
      </c>
      <c r="CX3430" s="12" t="s">
        <v>7128</v>
      </c>
      <c r="CY3430" s="12" t="s">
        <v>7128</v>
      </c>
      <c r="CZ3430" s="15" t="s">
        <v>7128</v>
      </c>
      <c r="DA3430" s="20"/>
      <c r="DB3430" s="20"/>
    </row>
    <row r="3431" spans="1:106">
      <c r="A3431" s="8" t="s">
        <v>5989</v>
      </c>
      <c r="B3431" s="8" t="s">
        <v>5990</v>
      </c>
      <c r="C3431" s="9" t="s">
        <v>7189</v>
      </c>
      <c r="D3431" s="9" t="s">
        <v>7126</v>
      </c>
      <c r="E3431" s="10" t="s">
        <v>7127</v>
      </c>
      <c r="F3431" s="10" t="s">
        <v>7126</v>
      </c>
      <c r="G3431" s="11">
        <v>1.1299999999999999</v>
      </c>
      <c r="H3431" s="11">
        <v>1.1299999999999999</v>
      </c>
      <c r="I3431" s="12">
        <v>9.0499999999999997E-2</v>
      </c>
      <c r="J3431" s="12">
        <v>0.15876499999999999</v>
      </c>
      <c r="K3431" s="12">
        <v>3.6999999999999998E-2</v>
      </c>
      <c r="L3431" s="12">
        <v>9.35E-2</v>
      </c>
      <c r="M3431" s="12">
        <v>6.1719349999999999E-2</v>
      </c>
      <c r="N3431" s="12">
        <v>0.15876499999999999</v>
      </c>
      <c r="O3431" s="12">
        <v>-0.2131259022556391</v>
      </c>
      <c r="P3431" s="12">
        <v>-0.15849035598090166</v>
      </c>
      <c r="Q3431" s="13">
        <v>2.77</v>
      </c>
      <c r="R3431" s="13">
        <v>0</v>
      </c>
      <c r="S3431" s="13">
        <v>0</v>
      </c>
      <c r="T3431" s="13">
        <v>0</v>
      </c>
      <c r="U3431" s="13">
        <v>2.77</v>
      </c>
      <c r="V3431" s="13">
        <v>0</v>
      </c>
      <c r="W3431" s="13">
        <v>2.77</v>
      </c>
      <c r="X3431" s="14">
        <v>0</v>
      </c>
      <c r="Y3431" s="15">
        <v>3.7313432835820892E-2</v>
      </c>
      <c r="Z3431" s="14" t="s">
        <v>7128</v>
      </c>
      <c r="AA3431" s="14">
        <v>0</v>
      </c>
      <c r="AB3431" s="14" t="s">
        <v>7128</v>
      </c>
      <c r="AC3431" s="14">
        <v>0</v>
      </c>
      <c r="AD3431" s="13">
        <v>0.20699999999999999</v>
      </c>
      <c r="AE3431" s="15">
        <v>1.7822777777777778</v>
      </c>
      <c r="AF3431" s="14">
        <v>0.16431676725154984</v>
      </c>
      <c r="AG3431" s="14">
        <v>0.64174826321021949</v>
      </c>
      <c r="AH3431" s="15">
        <v>0.411965811965812</v>
      </c>
      <c r="AI3431" s="5">
        <v>0.32499999999999996</v>
      </c>
      <c r="AJ3431" s="15" t="s">
        <v>7128</v>
      </c>
      <c r="AK3431" s="15" t="s">
        <v>7128</v>
      </c>
      <c r="AL3431" s="15" t="s">
        <v>7128</v>
      </c>
      <c r="AM3431" s="15" t="s">
        <v>7128</v>
      </c>
      <c r="AN3431" s="15" t="s">
        <v>7128</v>
      </c>
      <c r="AO3431" s="15">
        <v>0.18843537414965988</v>
      </c>
      <c r="AP3431" s="15">
        <v>213.07692307692309</v>
      </c>
      <c r="AQ3431" s="15">
        <v>32.209302325581397</v>
      </c>
      <c r="AR3431" s="15" t="s">
        <v>7128</v>
      </c>
      <c r="AS3431" s="15">
        <v>0.18843537414965988</v>
      </c>
      <c r="AT3431" s="14" t="s">
        <v>7128</v>
      </c>
      <c r="AU3431" s="14">
        <v>0</v>
      </c>
      <c r="AV3431" s="12" t="s">
        <v>7128</v>
      </c>
      <c r="AW3431" s="12" t="s">
        <v>7128</v>
      </c>
      <c r="AX3431" s="12">
        <v>-3.1899999999999998E-2</v>
      </c>
      <c r="AY3431" s="12">
        <v>2.1700000000000001E-2</v>
      </c>
      <c r="AZ3431" s="14" t="s">
        <v>7128</v>
      </c>
      <c r="BA3431" s="14" t="s">
        <v>7128</v>
      </c>
      <c r="BB3431" s="14">
        <v>-5.4360902255639096E-2</v>
      </c>
      <c r="BC3431" s="14">
        <v>2.7464401909832258E-4</v>
      </c>
      <c r="BD3431" s="14">
        <v>-4.9183673469387755E-2</v>
      </c>
      <c r="BE3431" s="14">
        <v>8.8435374149659865E-4</v>
      </c>
      <c r="BF3431" s="14">
        <v>0.5</v>
      </c>
      <c r="BG3431" s="14">
        <v>0.28839999999999999</v>
      </c>
      <c r="BH3431" s="13">
        <v>-0.72299999999999998</v>
      </c>
      <c r="BI3431" s="13">
        <v>-0.72299999999999998</v>
      </c>
      <c r="BJ3431" s="13">
        <v>1.2999999999999999E-2</v>
      </c>
      <c r="BK3431" s="13">
        <v>1.2999999999999999E-2</v>
      </c>
      <c r="BL3431" s="13">
        <v>14.7</v>
      </c>
      <c r="BM3431" s="13">
        <v>14.7</v>
      </c>
      <c r="BN3431" s="13">
        <v>8.5999999999999993E-2</v>
      </c>
      <c r="BO3431" s="13">
        <v>8.5999999999999993E-2</v>
      </c>
      <c r="BP3431" s="13">
        <v>6.4999999999999997E-3</v>
      </c>
      <c r="BQ3431" s="13">
        <v>0</v>
      </c>
      <c r="BR3431" s="13">
        <v>0</v>
      </c>
      <c r="BS3431" s="13">
        <v>-0.05</v>
      </c>
      <c r="BT3431" s="14">
        <v>-7.6923076923076934</v>
      </c>
      <c r="BU3431" s="13">
        <v>5.6500000000000002E-2</v>
      </c>
      <c r="BV3431" s="13">
        <v>-0.67299999999999993</v>
      </c>
      <c r="BW3431" s="13">
        <v>-0.67299999999999993</v>
      </c>
      <c r="BX3431" s="13">
        <v>13.3</v>
      </c>
      <c r="BY3431" s="13">
        <v>23.666999999999998</v>
      </c>
      <c r="BZ3431" s="13">
        <v>0</v>
      </c>
      <c r="CA3431" s="13">
        <v>0</v>
      </c>
      <c r="CB3431" s="13">
        <v>0</v>
      </c>
      <c r="CC3431" s="15">
        <v>0.70299999999999996</v>
      </c>
      <c r="CD3431" s="15">
        <v>0.51700000000000002</v>
      </c>
      <c r="CE3431" s="15">
        <v>0.36</v>
      </c>
      <c r="CF3431" s="15" t="s">
        <v>7128</v>
      </c>
      <c r="CG3431" s="15" t="s">
        <v>7128</v>
      </c>
      <c r="CH3431" s="13" t="s">
        <v>7128</v>
      </c>
      <c r="CI3431" s="13" t="s">
        <v>7128</v>
      </c>
      <c r="CJ3431" s="13">
        <v>0</v>
      </c>
      <c r="CK3431" s="12">
        <f t="shared" si="106"/>
        <v>0</v>
      </c>
      <c r="CL3431" s="36" t="str">
        <f t="shared" si="107"/>
        <v>NA</v>
      </c>
      <c r="CM3431" s="13">
        <v>0.09</v>
      </c>
      <c r="CN3431" s="13">
        <v>0.81299999999999994</v>
      </c>
      <c r="CO3431" s="13" t="s">
        <v>7128</v>
      </c>
      <c r="CP3431" s="13" t="s">
        <v>7128</v>
      </c>
      <c r="CQ3431" s="13">
        <v>8.5999999999999993E-2</v>
      </c>
      <c r="CR3431" s="13">
        <v>2.77</v>
      </c>
      <c r="CS3431" s="13" t="s">
        <v>7128</v>
      </c>
      <c r="CT3431" s="13">
        <v>0</v>
      </c>
      <c r="CU3431" s="13">
        <v>1.2999999999999999E-2</v>
      </c>
      <c r="CV3431" s="13">
        <v>0</v>
      </c>
      <c r="CW3431" s="13">
        <v>8.5999999999999993E-2</v>
      </c>
      <c r="CX3431" s="12">
        <v>-5.4360902255639096E-2</v>
      </c>
      <c r="CY3431" s="12">
        <v>2.7464401909832258E-4</v>
      </c>
      <c r="CZ3431" s="15">
        <v>32.209302325581397</v>
      </c>
      <c r="DA3431" s="20"/>
      <c r="DB3431" s="20"/>
    </row>
    <row r="3432" spans="1:106">
      <c r="A3432" s="8" t="s">
        <v>4973</v>
      </c>
      <c r="B3432" s="8" t="s">
        <v>4974</v>
      </c>
      <c r="C3432" s="9" t="s">
        <v>7141</v>
      </c>
      <c r="D3432" s="9" t="s">
        <v>7126</v>
      </c>
      <c r="E3432" s="10" t="s">
        <v>7127</v>
      </c>
      <c r="F3432" s="10" t="s">
        <v>7126</v>
      </c>
      <c r="G3432" s="11">
        <v>0.73</v>
      </c>
      <c r="H3432" s="11">
        <v>0.74337782805429853</v>
      </c>
      <c r="I3432" s="12">
        <v>9.0499999999999997E-2</v>
      </c>
      <c r="J3432" s="12">
        <v>0.12377569343891401</v>
      </c>
      <c r="K3432" s="12">
        <v>4.7E-2</v>
      </c>
      <c r="L3432" s="12">
        <v>0.10350000000000001</v>
      </c>
      <c r="M3432" s="12">
        <v>6.8320350000000002E-2</v>
      </c>
      <c r="N3432" s="12">
        <v>0.12277771902910463</v>
      </c>
      <c r="O3432" s="12">
        <v>-0.139523724934977</v>
      </c>
      <c r="P3432" s="12">
        <v>-0.16265768428220423</v>
      </c>
      <c r="Q3432" s="13">
        <v>4.42</v>
      </c>
      <c r="R3432" s="13">
        <v>0</v>
      </c>
      <c r="S3432" s="13">
        <v>8.1000000000000003E-2</v>
      </c>
      <c r="T3432" s="13">
        <v>8.1000000000000003E-2</v>
      </c>
      <c r="U3432" s="13">
        <v>4.5010000000000003</v>
      </c>
      <c r="V3432" s="13">
        <v>1.58</v>
      </c>
      <c r="W3432" s="13">
        <v>2.9210000000000003</v>
      </c>
      <c r="X3432" s="14">
        <v>0.35103310375472119</v>
      </c>
      <c r="Y3432" s="15">
        <v>2.2935779816513759E-2</v>
      </c>
      <c r="Z3432" s="14">
        <v>6.704742984852248E-3</v>
      </c>
      <c r="AA3432" s="14">
        <v>1.79960008886914E-2</v>
      </c>
      <c r="AB3432" s="14">
        <v>6.7499999999999999E-3</v>
      </c>
      <c r="AC3432" s="14">
        <v>1.8325791855203621E-2</v>
      </c>
      <c r="AD3432" s="13">
        <v>0.40500000000000003</v>
      </c>
      <c r="AE3432" s="15">
        <v>-2.1583333333333333E-2</v>
      </c>
      <c r="AF3432" s="14" t="s">
        <v>7128</v>
      </c>
      <c r="AG3432" s="14" t="s">
        <v>7128</v>
      </c>
      <c r="AH3432" s="15">
        <v>0.32879045996592848</v>
      </c>
      <c r="AI3432" s="5" t="s">
        <v>7128</v>
      </c>
      <c r="AJ3432" s="15" t="s">
        <v>7128</v>
      </c>
      <c r="AK3432" s="15" t="s">
        <v>7128</v>
      </c>
      <c r="AL3432" s="15" t="s">
        <v>7128</v>
      </c>
      <c r="AM3432" s="15" t="s">
        <v>7128</v>
      </c>
      <c r="AN3432" s="15">
        <v>0.36833333333333335</v>
      </c>
      <c r="AO3432" s="15">
        <v>5.068807339449541</v>
      </c>
      <c r="AP3432" s="15" t="s">
        <v>7128</v>
      </c>
      <c r="AQ3432" s="15" t="s">
        <v>7128</v>
      </c>
      <c r="AR3432" s="15">
        <v>0.27816398438243983</v>
      </c>
      <c r="AS3432" s="15">
        <v>3.3497706422018352</v>
      </c>
      <c r="AT3432" s="14" t="s">
        <v>7128</v>
      </c>
      <c r="AU3432" s="14">
        <v>0</v>
      </c>
      <c r="AV3432" s="12" t="s">
        <v>7128</v>
      </c>
      <c r="AW3432" s="12" t="s">
        <v>7128</v>
      </c>
      <c r="AX3432" s="12">
        <v>-0.58799999999999997</v>
      </c>
      <c r="AY3432" s="12">
        <v>-0.439</v>
      </c>
      <c r="AZ3432" s="14" t="s">
        <v>7128</v>
      </c>
      <c r="BA3432" s="14" t="s">
        <v>7128</v>
      </c>
      <c r="BB3432" s="14">
        <v>-1.5748031496062995E-2</v>
      </c>
      <c r="BC3432" s="14">
        <v>-3.9879965253099586E-2</v>
      </c>
      <c r="BD3432" s="14">
        <v>-0.22935779816513763</v>
      </c>
      <c r="BE3432" s="14">
        <v>-0.57912844036697253</v>
      </c>
      <c r="BF3432" s="14">
        <v>0</v>
      </c>
      <c r="BG3432" s="14">
        <v>0.13200000000000001</v>
      </c>
      <c r="BH3432" s="13">
        <v>-0.2</v>
      </c>
      <c r="BI3432" s="13">
        <v>-0.2</v>
      </c>
      <c r="BJ3432" s="13">
        <v>-0.505</v>
      </c>
      <c r="BK3432" s="13">
        <v>-0.505</v>
      </c>
      <c r="BL3432" s="13">
        <v>0.872</v>
      </c>
      <c r="BM3432" s="13">
        <v>0.872</v>
      </c>
      <c r="BN3432" s="13">
        <v>-0.496</v>
      </c>
      <c r="BO3432" s="13">
        <v>-0.496</v>
      </c>
      <c r="BP3432" s="13">
        <v>-0.505</v>
      </c>
      <c r="BQ3432" s="13">
        <v>0</v>
      </c>
      <c r="BR3432" s="13">
        <v>0</v>
      </c>
      <c r="BS3432" s="13">
        <v>-1.2999999999999999E-2</v>
      </c>
      <c r="BT3432" s="14" t="s">
        <v>7128</v>
      </c>
      <c r="BU3432" s="13">
        <v>-0.49199999999999999</v>
      </c>
      <c r="BV3432" s="13">
        <v>-0.187</v>
      </c>
      <c r="BW3432" s="13">
        <v>-0.187</v>
      </c>
      <c r="BX3432" s="13">
        <v>12.7</v>
      </c>
      <c r="BY3432" s="13">
        <v>12.662999999999998</v>
      </c>
      <c r="BZ3432" s="13">
        <v>12</v>
      </c>
      <c r="CA3432" s="13">
        <v>10.500999999999999</v>
      </c>
      <c r="CB3432" s="13">
        <v>0</v>
      </c>
      <c r="CC3432" s="15">
        <v>-1.7999999999999999E-2</v>
      </c>
      <c r="CD3432" s="15">
        <v>1.2999999999999999E-2</v>
      </c>
      <c r="CE3432" s="15">
        <v>0.36</v>
      </c>
      <c r="CF3432" s="15">
        <v>1.4246836756613772</v>
      </c>
      <c r="CG3432" s="15">
        <v>1.7753105604118005</v>
      </c>
      <c r="CH3432" s="13">
        <v>1.5860000000000001</v>
      </c>
      <c r="CI3432" s="13">
        <v>1.2218333333333333</v>
      </c>
      <c r="CJ3432" s="13">
        <v>0</v>
      </c>
      <c r="CK3432" s="12">
        <f t="shared" si="106"/>
        <v>0</v>
      </c>
      <c r="CL3432" s="36">
        <f t="shared" si="107"/>
        <v>8.3039710503761549E-2</v>
      </c>
      <c r="CM3432" s="13" t="s">
        <v>7128</v>
      </c>
      <c r="CN3432" s="13" t="s">
        <v>7128</v>
      </c>
      <c r="CO3432" s="13" t="s">
        <v>7128</v>
      </c>
      <c r="CP3432" s="13" t="s">
        <v>7128</v>
      </c>
      <c r="CQ3432" s="13" t="s">
        <v>7128</v>
      </c>
      <c r="CR3432" s="13" t="s">
        <v>7128</v>
      </c>
      <c r="CS3432" s="13" t="s">
        <v>7128</v>
      </c>
      <c r="CT3432" s="13">
        <v>0</v>
      </c>
      <c r="CU3432" s="13">
        <v>-0.505</v>
      </c>
      <c r="CV3432" s="13">
        <v>10.500999999999999</v>
      </c>
      <c r="CW3432" s="13">
        <v>-0.496</v>
      </c>
      <c r="CX3432" s="12">
        <v>-1.5748031496062995E-2</v>
      </c>
      <c r="CY3432" s="12">
        <v>-3.9879965253099586E-2</v>
      </c>
      <c r="CZ3432" s="15" t="s">
        <v>7128</v>
      </c>
      <c r="DA3432" s="20"/>
      <c r="DB3432" s="20"/>
    </row>
    <row r="3433" spans="1:106">
      <c r="A3433" s="8" t="s">
        <v>1095</v>
      </c>
      <c r="B3433" s="8" t="s">
        <v>1096</v>
      </c>
      <c r="C3433" s="9" t="s">
        <v>7144</v>
      </c>
      <c r="D3433" s="9" t="s">
        <v>7126</v>
      </c>
      <c r="E3433" s="10" t="s">
        <v>7127</v>
      </c>
      <c r="F3433" s="10" t="s">
        <v>7126</v>
      </c>
      <c r="G3433" s="11">
        <v>1.1499999999999999</v>
      </c>
      <c r="H3433" s="11">
        <v>1.1499999999999999</v>
      </c>
      <c r="I3433" s="12">
        <v>9.0499999999999997E-2</v>
      </c>
      <c r="J3433" s="12">
        <v>0.160575</v>
      </c>
      <c r="K3433" s="12">
        <v>4.7E-2</v>
      </c>
      <c r="L3433" s="12">
        <v>0.10350000000000001</v>
      </c>
      <c r="M3433" s="12">
        <v>6.8320350000000002E-2</v>
      </c>
      <c r="N3433" s="12">
        <v>0.160575</v>
      </c>
      <c r="O3433" s="12">
        <v>1.1262708830548945E-2</v>
      </c>
      <c r="P3433" s="12">
        <v>1.4556475430877736E-3</v>
      </c>
      <c r="Q3433" s="13">
        <v>1791.5</v>
      </c>
      <c r="R3433" s="13">
        <v>0</v>
      </c>
      <c r="S3433" s="13">
        <v>0</v>
      </c>
      <c r="T3433" s="13">
        <v>0</v>
      </c>
      <c r="U3433" s="13">
        <v>1791.5</v>
      </c>
      <c r="V3433" s="13">
        <v>0</v>
      </c>
      <c r="W3433" s="13">
        <v>1791.5</v>
      </c>
      <c r="X3433" s="14">
        <v>0</v>
      </c>
      <c r="Y3433" s="15">
        <v>0.10526315789473684</v>
      </c>
      <c r="Z3433" s="14">
        <v>0</v>
      </c>
      <c r="AA3433" s="14">
        <v>0</v>
      </c>
      <c r="AB3433" s="14">
        <v>0</v>
      </c>
      <c r="AC3433" s="14">
        <v>0</v>
      </c>
      <c r="AD3433" s="13">
        <v>94.45</v>
      </c>
      <c r="AE3433" s="15">
        <v>0.37611111111111117</v>
      </c>
      <c r="AF3433" s="14">
        <v>3.1622776601683791E-2</v>
      </c>
      <c r="AG3433" s="14" t="s">
        <v>7128</v>
      </c>
      <c r="AH3433" s="15">
        <v>0.32921091544562436</v>
      </c>
      <c r="AI3433" s="5">
        <v>517.54385964912274</v>
      </c>
      <c r="AJ3433" s="15">
        <v>92.823834196891184</v>
      </c>
      <c r="AK3433" s="15">
        <v>82.93981481481481</v>
      </c>
      <c r="AL3433" s="15">
        <v>47.944162436548226</v>
      </c>
      <c r="AM3433" s="15">
        <v>2.3033209478136771</v>
      </c>
      <c r="AN3433" s="15">
        <v>13.211651917404131</v>
      </c>
      <c r="AO3433" s="15">
        <v>8.2901434521055073</v>
      </c>
      <c r="AP3433" s="15">
        <v>60.728813559322035</v>
      </c>
      <c r="AQ3433" s="15">
        <v>48.550135501355015</v>
      </c>
      <c r="AR3433" s="15">
        <v>13.211651917404131</v>
      </c>
      <c r="AS3433" s="15">
        <v>8.2901434521055073</v>
      </c>
      <c r="AT3433" s="14">
        <v>0</v>
      </c>
      <c r="AU3433" s="14">
        <v>0</v>
      </c>
      <c r="AV3433" s="12">
        <v>-5.1399999999999994E-2</v>
      </c>
      <c r="AW3433" s="12">
        <v>6.8199999999999997E-2</v>
      </c>
      <c r="AX3433" s="12">
        <v>0.10300000000000001</v>
      </c>
      <c r="AY3433" s="12">
        <v>0.14800000000000002</v>
      </c>
      <c r="AZ3433" s="14">
        <v>0.40299999999999997</v>
      </c>
      <c r="BA3433" s="14">
        <v>0.33299999999999996</v>
      </c>
      <c r="BB3433" s="14">
        <v>0.17183770883054894</v>
      </c>
      <c r="BC3433" s="14">
        <v>0.16203064754308777</v>
      </c>
      <c r="BD3433" s="14">
        <v>9.7516930022573375E-2</v>
      </c>
      <c r="BE3433" s="14">
        <v>0.13318284424379231</v>
      </c>
      <c r="BF3433" s="14">
        <v>0.30958466453674122</v>
      </c>
      <c r="BG3433" s="14">
        <v>0.1177</v>
      </c>
      <c r="BH3433" s="13">
        <v>19.3</v>
      </c>
      <c r="BI3433" s="13">
        <v>21.6</v>
      </c>
      <c r="BJ3433" s="13">
        <v>29.5</v>
      </c>
      <c r="BK3433" s="13">
        <v>29.5</v>
      </c>
      <c r="BL3433" s="13">
        <v>216.1</v>
      </c>
      <c r="BM3433" s="13">
        <v>221.5</v>
      </c>
      <c r="BN3433" s="13">
        <v>34.299999999999997</v>
      </c>
      <c r="BO3433" s="13">
        <v>36.9</v>
      </c>
      <c r="BP3433" s="13">
        <v>20.367252396166133</v>
      </c>
      <c r="BQ3433" s="13">
        <v>0</v>
      </c>
      <c r="BR3433" s="13">
        <v>0</v>
      </c>
      <c r="BS3433" s="13">
        <v>-7.76</v>
      </c>
      <c r="BT3433" s="14">
        <v>-0.38100377257860846</v>
      </c>
      <c r="BU3433" s="13">
        <v>28.127252396166135</v>
      </c>
      <c r="BV3433" s="13">
        <v>29.36</v>
      </c>
      <c r="BW3433" s="13">
        <v>29.36</v>
      </c>
      <c r="BX3433" s="13">
        <v>125.7</v>
      </c>
      <c r="BY3433" s="13">
        <v>125.7</v>
      </c>
      <c r="BZ3433" s="13">
        <v>135.6</v>
      </c>
      <c r="CA3433" s="13">
        <v>135.6</v>
      </c>
      <c r="CB3433" s="13">
        <v>0</v>
      </c>
      <c r="CC3433" s="15">
        <v>-5.6000000000000001E-2</v>
      </c>
      <c r="CD3433" s="15">
        <v>0.52400000000000002</v>
      </c>
      <c r="CE3433" s="15">
        <v>0.36</v>
      </c>
      <c r="CF3433" s="15" t="s">
        <v>7128</v>
      </c>
      <c r="CG3433" s="15" t="s">
        <v>7128</v>
      </c>
      <c r="CH3433" s="13" t="s">
        <v>7128</v>
      </c>
      <c r="CI3433" s="13" t="s">
        <v>7128</v>
      </c>
      <c r="CJ3433" s="13">
        <v>0</v>
      </c>
      <c r="CK3433" s="12">
        <f t="shared" si="106"/>
        <v>0</v>
      </c>
      <c r="CL3433" s="36">
        <f t="shared" si="107"/>
        <v>1.5936578171091447</v>
      </c>
      <c r="CM3433" s="13">
        <v>31.3</v>
      </c>
      <c r="CN3433" s="13">
        <v>9.69</v>
      </c>
      <c r="CO3433" s="13">
        <v>21.6</v>
      </c>
      <c r="CP3433" s="13">
        <v>1791.5</v>
      </c>
      <c r="CQ3433" s="13">
        <v>36.9</v>
      </c>
      <c r="CR3433" s="13">
        <v>1791.5</v>
      </c>
      <c r="CS3433" s="13" t="s">
        <v>7128</v>
      </c>
      <c r="CT3433" s="13">
        <v>3.0011999999999999</v>
      </c>
      <c r="CU3433" s="13">
        <v>29.880200000000002</v>
      </c>
      <c r="CV3433" s="13">
        <v>138.60120000000001</v>
      </c>
      <c r="CW3433" s="13">
        <v>35.489999999999995</v>
      </c>
      <c r="CX3433" s="12">
        <v>0.17078473238788763</v>
      </c>
      <c r="CY3433" s="12">
        <v>0.16029181007410392</v>
      </c>
      <c r="CZ3433" s="15">
        <v>50.479008171315868</v>
      </c>
      <c r="DA3433" s="20"/>
      <c r="DB3433" s="20"/>
    </row>
    <row r="3434" spans="1:106">
      <c r="A3434" s="8" t="s">
        <v>6365</v>
      </c>
      <c r="B3434" s="8" t="s">
        <v>6366</v>
      </c>
      <c r="C3434" s="9" t="s">
        <v>7134</v>
      </c>
      <c r="D3434" s="9" t="s">
        <v>7126</v>
      </c>
      <c r="E3434" s="10" t="s">
        <v>7127</v>
      </c>
      <c r="F3434" s="10" t="s">
        <v>7126</v>
      </c>
      <c r="G3434" s="11">
        <v>0.89</v>
      </c>
      <c r="H3434" s="11">
        <v>0.89</v>
      </c>
      <c r="I3434" s="12">
        <v>9.0499999999999997E-2</v>
      </c>
      <c r="J3434" s="12">
        <v>0.137045</v>
      </c>
      <c r="K3434" s="12">
        <v>4.7E-2</v>
      </c>
      <c r="L3434" s="12">
        <v>0.10350000000000001</v>
      </c>
      <c r="M3434" s="12">
        <v>6.8320350000000002E-2</v>
      </c>
      <c r="N3434" s="12">
        <v>0.137045</v>
      </c>
      <c r="O3434" s="12">
        <v>-0.14071846938775509</v>
      </c>
      <c r="P3434" s="12">
        <v>-0.13990681520850368</v>
      </c>
      <c r="Q3434" s="13">
        <v>8.39</v>
      </c>
      <c r="R3434" s="13">
        <v>0</v>
      </c>
      <c r="S3434" s="13">
        <v>0</v>
      </c>
      <c r="T3434" s="13">
        <v>0</v>
      </c>
      <c r="U3434" s="13">
        <v>8.39</v>
      </c>
      <c r="V3434" s="13">
        <v>4.0000000000000001E-3</v>
      </c>
      <c r="W3434" s="13">
        <v>8.386000000000001</v>
      </c>
      <c r="X3434" s="14">
        <v>4.7675804529201426E-4</v>
      </c>
      <c r="Y3434" s="15">
        <v>0.53609341825902335</v>
      </c>
      <c r="Z3434" s="14">
        <v>0</v>
      </c>
      <c r="AA3434" s="14">
        <v>0</v>
      </c>
      <c r="AB3434" s="14">
        <v>0</v>
      </c>
      <c r="AC3434" s="14">
        <v>0</v>
      </c>
      <c r="AD3434" s="13">
        <v>0.17799999999999999</v>
      </c>
      <c r="AE3434" s="15">
        <v>0.57794444444444448</v>
      </c>
      <c r="AF3434" s="14">
        <v>3.1622776601683791E-2</v>
      </c>
      <c r="AG3434" s="14" t="s">
        <v>7128</v>
      </c>
      <c r="AH3434" s="15">
        <v>0.49756097560975615</v>
      </c>
      <c r="AI3434" s="5" t="s">
        <v>7128</v>
      </c>
      <c r="AJ3434" s="15" t="s">
        <v>7128</v>
      </c>
      <c r="AK3434" s="15" t="s">
        <v>7128</v>
      </c>
      <c r="AL3434" s="15" t="s">
        <v>7128</v>
      </c>
      <c r="AM3434" s="15" t="s">
        <v>7128</v>
      </c>
      <c r="AN3434" s="15">
        <v>3.5854700854700861</v>
      </c>
      <c r="AO3434" s="15" t="s">
        <v>7128</v>
      </c>
      <c r="AP3434" s="15" t="s">
        <v>7128</v>
      </c>
      <c r="AQ3434" s="15" t="s">
        <v>7128</v>
      </c>
      <c r="AR3434" s="15">
        <v>3.5898972602739732</v>
      </c>
      <c r="AS3434" s="15" t="s">
        <v>7128</v>
      </c>
      <c r="AT3434" s="14" t="s">
        <v>7128</v>
      </c>
      <c r="AU3434" s="14">
        <v>0</v>
      </c>
      <c r="AV3434" s="12" t="s">
        <v>7128</v>
      </c>
      <c r="AW3434" s="12" t="s">
        <v>7128</v>
      </c>
      <c r="AX3434" s="12" t="s">
        <v>7128</v>
      </c>
      <c r="AY3434" s="12" t="s">
        <v>7128</v>
      </c>
      <c r="AZ3434" s="14" t="s">
        <v>7128</v>
      </c>
      <c r="BA3434" s="14" t="s">
        <v>7128</v>
      </c>
      <c r="BB3434" s="14">
        <v>-3.6734693877551014E-3</v>
      </c>
      <c r="BC3434" s="14">
        <v>-2.8618152085036794E-3</v>
      </c>
      <c r="BD3434" s="14" t="s">
        <v>7128</v>
      </c>
      <c r="BE3434" s="14" t="s">
        <v>7128</v>
      </c>
      <c r="BF3434" s="14">
        <v>0</v>
      </c>
      <c r="BG3434" s="14">
        <v>1.7000000000000001E-2</v>
      </c>
      <c r="BH3434" s="13">
        <v>-8.9999999999999993E-3</v>
      </c>
      <c r="BI3434" s="13">
        <v>-8.9999999999999993E-3</v>
      </c>
      <c r="BJ3434" s="13">
        <v>-7.0000000000000001E-3</v>
      </c>
      <c r="BK3434" s="13">
        <v>-7.0000000000000001E-3</v>
      </c>
      <c r="BL3434" s="13">
        <v>0</v>
      </c>
      <c r="BM3434" s="13">
        <v>0</v>
      </c>
      <c r="BN3434" s="13">
        <v>-2E-3</v>
      </c>
      <c r="BO3434" s="13">
        <v>-2E-3</v>
      </c>
      <c r="BP3434" s="13">
        <v>-7.0000000000000001E-3</v>
      </c>
      <c r="BQ3434" s="13">
        <v>0</v>
      </c>
      <c r="BR3434" s="13">
        <v>0</v>
      </c>
      <c r="BS3434" s="13">
        <v>-5.0000000000000001E-3</v>
      </c>
      <c r="BT3434" s="14" t="s">
        <v>7128</v>
      </c>
      <c r="BU3434" s="13">
        <v>-2E-3</v>
      </c>
      <c r="BV3434" s="13">
        <v>-3.9999999999999992E-3</v>
      </c>
      <c r="BW3434" s="13">
        <v>-3.9999999999999992E-3</v>
      </c>
      <c r="BX3434" s="13">
        <v>2.4500000000000002</v>
      </c>
      <c r="BY3434" s="13">
        <v>2.4460000000000002</v>
      </c>
      <c r="BZ3434" s="13">
        <v>2.34</v>
      </c>
      <c r="CA3434" s="13">
        <v>2.3359999999999999</v>
      </c>
      <c r="CB3434" s="13">
        <v>0</v>
      </c>
      <c r="CC3434" s="15">
        <v>-0.182</v>
      </c>
      <c r="CD3434" s="15" t="s">
        <v>7128</v>
      </c>
      <c r="CE3434" s="15">
        <v>0.36</v>
      </c>
      <c r="CF3434" s="15">
        <v>1.2976524172568411</v>
      </c>
      <c r="CG3434" s="15">
        <v>1.3008677147272387</v>
      </c>
      <c r="CH3434" s="13">
        <v>5.4099999999999995E-2</v>
      </c>
      <c r="CI3434" s="13">
        <v>5.8999999999999997E-2</v>
      </c>
      <c r="CJ3434" s="13">
        <v>0</v>
      </c>
      <c r="CK3434" s="12">
        <f t="shared" si="106"/>
        <v>0</v>
      </c>
      <c r="CL3434" s="36" t="str">
        <f t="shared" si="107"/>
        <v>NA</v>
      </c>
      <c r="CM3434" s="13" t="s">
        <v>7128</v>
      </c>
      <c r="CN3434" s="13" t="s">
        <v>7128</v>
      </c>
      <c r="CO3434" s="13" t="s">
        <v>7128</v>
      </c>
      <c r="CP3434" s="13" t="s">
        <v>7128</v>
      </c>
      <c r="CQ3434" s="13" t="s">
        <v>7128</v>
      </c>
      <c r="CR3434" s="13" t="s">
        <v>7128</v>
      </c>
      <c r="CS3434" s="13" t="s">
        <v>7128</v>
      </c>
      <c r="CT3434" s="13">
        <v>0</v>
      </c>
      <c r="CU3434" s="13">
        <v>-7.0000000000000001E-3</v>
      </c>
      <c r="CV3434" s="13">
        <v>2.3359999999999999</v>
      </c>
      <c r="CW3434" s="13">
        <v>-2E-3</v>
      </c>
      <c r="CX3434" s="12">
        <v>-3.6734693877551014E-3</v>
      </c>
      <c r="CY3434" s="12">
        <v>-2.8618152085036794E-3</v>
      </c>
      <c r="CZ3434" s="15" t="s">
        <v>7128</v>
      </c>
      <c r="DA3434" s="20"/>
      <c r="DB3434" s="20"/>
    </row>
    <row r="3435" spans="1:106" ht="24">
      <c r="A3435" s="8" t="s">
        <v>4469</v>
      </c>
      <c r="B3435" s="8" t="s">
        <v>4470</v>
      </c>
      <c r="C3435" s="9" t="s">
        <v>7209</v>
      </c>
      <c r="D3435" s="9" t="s">
        <v>7126</v>
      </c>
      <c r="E3435" s="10" t="s">
        <v>7127</v>
      </c>
      <c r="F3435" s="10" t="s">
        <v>7126</v>
      </c>
      <c r="G3435" s="11">
        <v>0.91</v>
      </c>
      <c r="H3435" s="11">
        <v>0.9315848478139418</v>
      </c>
      <c r="I3435" s="12">
        <v>9.0499999999999997E-2</v>
      </c>
      <c r="J3435" s="12">
        <v>0.14080842872716173</v>
      </c>
      <c r="K3435" s="12">
        <v>4.7E-2</v>
      </c>
      <c r="L3435" s="12">
        <v>0.10350000000000001</v>
      </c>
      <c r="M3435" s="12">
        <v>6.8320350000000002E-2</v>
      </c>
      <c r="N3435" s="12">
        <v>0.13847864991701758</v>
      </c>
      <c r="O3435" s="12">
        <v>-3.8045997787935215E-2</v>
      </c>
      <c r="P3435" s="12">
        <v>-2.5286513250638729E-2</v>
      </c>
      <c r="Q3435" s="13">
        <v>3.6</v>
      </c>
      <c r="R3435" s="13">
        <v>0.11954684943106234</v>
      </c>
      <c r="S3435" s="13">
        <v>0</v>
      </c>
      <c r="T3435" s="13">
        <v>0.11954684943106234</v>
      </c>
      <c r="U3435" s="13">
        <v>3.7195468494310626</v>
      </c>
      <c r="V3435" s="13">
        <v>0.63500000000000001</v>
      </c>
      <c r="W3435" s="13">
        <v>3.0845468494310628</v>
      </c>
      <c r="X3435" s="14">
        <v>0.17071972089748752</v>
      </c>
      <c r="Y3435" s="15">
        <v>0.34482758620689657</v>
      </c>
      <c r="Z3435" s="14">
        <v>6.1007395391323119E-2</v>
      </c>
      <c r="AA3435" s="14">
        <v>3.2140164990621931E-2</v>
      </c>
      <c r="AB3435" s="14">
        <v>6.4971113821229526E-2</v>
      </c>
      <c r="AC3435" s="14">
        <v>3.3207458175295093E-2</v>
      </c>
      <c r="AD3435" s="13">
        <v>1.24</v>
      </c>
      <c r="AE3435" s="15">
        <v>3.3351944444444448</v>
      </c>
      <c r="AF3435" s="14">
        <v>0.216794833886788</v>
      </c>
      <c r="AG3435" s="14">
        <v>0.89946792782816298</v>
      </c>
      <c r="AH3435" s="15">
        <v>0.44720235591081198</v>
      </c>
      <c r="AI3435" s="5">
        <v>16.916666666666668</v>
      </c>
      <c r="AJ3435" s="15">
        <v>19.35483870967742</v>
      </c>
      <c r="AK3435" s="15">
        <v>19.35483870967742</v>
      </c>
      <c r="AL3435" s="15" t="s">
        <v>7128</v>
      </c>
      <c r="AM3435" s="15" t="s">
        <v>7128</v>
      </c>
      <c r="AN3435" s="15">
        <v>1.9565217391304348</v>
      </c>
      <c r="AO3435" s="15">
        <v>1.2456747404844291</v>
      </c>
      <c r="AP3435" s="15">
        <v>12.433145290559041</v>
      </c>
      <c r="AQ3435" s="15">
        <v>9.2908037633465739</v>
      </c>
      <c r="AR3435" s="15">
        <v>2.3287563220251362</v>
      </c>
      <c r="AS3435" s="15">
        <v>1.067317248938084</v>
      </c>
      <c r="AT3435" s="14">
        <v>1.0752688172043012E-2</v>
      </c>
      <c r="AU3435" s="14">
        <v>5.5555555555555556E-4</v>
      </c>
      <c r="AV3435" s="12">
        <v>-0.2</v>
      </c>
      <c r="AW3435" s="12" t="s">
        <v>7128</v>
      </c>
      <c r="AX3435" s="12">
        <v>3.1800000000000002E-2</v>
      </c>
      <c r="AY3435" s="12">
        <v>8.3499999999999991E-2</v>
      </c>
      <c r="AZ3435" s="14" t="s">
        <v>7128</v>
      </c>
      <c r="BA3435" s="14" t="s">
        <v>7128</v>
      </c>
      <c r="BB3435" s="14">
        <v>0.10276243093922652</v>
      </c>
      <c r="BC3435" s="14">
        <v>0.11319213666637885</v>
      </c>
      <c r="BD3435" s="14">
        <v>6.4359861591695502E-2</v>
      </c>
      <c r="BE3435" s="14">
        <v>8.584450868989188E-2</v>
      </c>
      <c r="BF3435" s="14">
        <v>0.2857142857142857</v>
      </c>
      <c r="BG3435" s="14" t="s">
        <v>7128</v>
      </c>
      <c r="BH3435" s="13">
        <v>0.186</v>
      </c>
      <c r="BI3435" s="13">
        <v>0.186</v>
      </c>
      <c r="BJ3435" s="13">
        <v>0.20300000000000001</v>
      </c>
      <c r="BK3435" s="13">
        <v>0.24809063011378754</v>
      </c>
      <c r="BL3435" s="13">
        <v>2.89</v>
      </c>
      <c r="BM3435" s="13">
        <v>2.89</v>
      </c>
      <c r="BN3435" s="13">
        <v>0.26300000000000001</v>
      </c>
      <c r="BO3435" s="13">
        <v>0.33200000000000002</v>
      </c>
      <c r="BP3435" s="13">
        <v>0.17720759293841967</v>
      </c>
      <c r="BQ3435" s="13">
        <v>0.19600000000000001</v>
      </c>
      <c r="BR3435" s="13">
        <v>-6.699999999999999E-2</v>
      </c>
      <c r="BS3435" s="13">
        <v>-3.8000000000000006E-2</v>
      </c>
      <c r="BT3435" s="14">
        <v>-0.59252540062709336</v>
      </c>
      <c r="BU3435" s="13">
        <v>0.28220759293841968</v>
      </c>
      <c r="BV3435" s="13">
        <v>9.4999999999999973E-2</v>
      </c>
      <c r="BW3435" s="13">
        <v>0.29099999999999998</v>
      </c>
      <c r="BX3435" s="13">
        <v>1.81</v>
      </c>
      <c r="BY3435" s="13">
        <v>1.5655468494310625</v>
      </c>
      <c r="BZ3435" s="13">
        <v>1.84</v>
      </c>
      <c r="CA3435" s="13">
        <v>1.3245468494310624</v>
      </c>
      <c r="CB3435" s="13">
        <v>-2E-3</v>
      </c>
      <c r="CC3435" s="15">
        <v>1.3</v>
      </c>
      <c r="CD3435" s="15">
        <v>0.999</v>
      </c>
      <c r="CE3435" s="15">
        <v>0.36</v>
      </c>
      <c r="CF3435" s="15">
        <v>1.5751253931023608</v>
      </c>
      <c r="CG3435" s="15">
        <v>1.5851757878114776</v>
      </c>
      <c r="CH3435" s="13">
        <v>8.1900000000000001E-2</v>
      </c>
      <c r="CI3435" s="13">
        <v>-1.4299999999999993E-2</v>
      </c>
      <c r="CJ3435" s="13">
        <v>-2E-3</v>
      </c>
      <c r="CK3435" s="12">
        <f t="shared" si="106"/>
        <v>2.1052631578947375E-2</v>
      </c>
      <c r="CL3435" s="36">
        <f t="shared" si="107"/>
        <v>2.1818782787799109</v>
      </c>
      <c r="CM3435" s="13">
        <v>0.25900000000000001</v>
      </c>
      <c r="CN3435" s="13">
        <v>7.3999999999999996E-2</v>
      </c>
      <c r="CO3435" s="13">
        <v>0.186</v>
      </c>
      <c r="CP3435" s="13">
        <v>3.6</v>
      </c>
      <c r="CQ3435" s="13">
        <v>0.33200000000000002</v>
      </c>
      <c r="CR3435" s="13">
        <v>3.0845468494310628</v>
      </c>
      <c r="CS3435" s="13">
        <v>9.4999999999999973E-2</v>
      </c>
      <c r="CT3435" s="13">
        <v>0</v>
      </c>
      <c r="CU3435" s="13">
        <v>0.24809063011378754</v>
      </c>
      <c r="CV3435" s="13">
        <v>1.3245468494310624</v>
      </c>
      <c r="CW3435" s="13">
        <v>0.26300000000000001</v>
      </c>
      <c r="CX3435" s="12">
        <v>0.10276243093922652</v>
      </c>
      <c r="CY3435" s="12">
        <v>0.11319213666637885</v>
      </c>
      <c r="CZ3435" s="15">
        <v>11.728315016848146</v>
      </c>
      <c r="DA3435" s="20"/>
      <c r="DB3435" s="20"/>
    </row>
    <row r="3436" spans="1:106" ht="24">
      <c r="A3436" s="8" t="s">
        <v>1677</v>
      </c>
      <c r="B3436" s="8" t="s">
        <v>1678</v>
      </c>
      <c r="C3436" s="9" t="s">
        <v>7170</v>
      </c>
      <c r="D3436" s="9" t="s">
        <v>7126</v>
      </c>
      <c r="E3436" s="10" t="s">
        <v>7127</v>
      </c>
      <c r="F3436" s="10" t="s">
        <v>7126</v>
      </c>
      <c r="G3436" s="11">
        <v>1.06</v>
      </c>
      <c r="H3436" s="11">
        <v>1.5856358645928639</v>
      </c>
      <c r="I3436" s="12">
        <v>9.0499999999999997E-2</v>
      </c>
      <c r="J3436" s="12">
        <v>0.20000004574565416</v>
      </c>
      <c r="K3436" s="12">
        <v>4.1999999999999996E-2</v>
      </c>
      <c r="L3436" s="12">
        <v>9.8500000000000004E-2</v>
      </c>
      <c r="M3436" s="12">
        <v>6.5019850000000004E-2</v>
      </c>
      <c r="N3436" s="12">
        <v>0.15525431724770641</v>
      </c>
      <c r="O3436" s="12">
        <v>-0.25795459120019959</v>
      </c>
      <c r="P3436" s="12">
        <v>-0.14974070338632028</v>
      </c>
      <c r="Q3436" s="13">
        <v>109.3</v>
      </c>
      <c r="R3436" s="13">
        <v>0</v>
      </c>
      <c r="S3436" s="13">
        <v>54.2</v>
      </c>
      <c r="T3436" s="13">
        <v>54.2</v>
      </c>
      <c r="U3436" s="13">
        <v>163.5</v>
      </c>
      <c r="V3436" s="13">
        <v>0.77300000000000002</v>
      </c>
      <c r="W3436" s="13">
        <v>162.727</v>
      </c>
      <c r="X3436" s="14">
        <v>4.7278287461773698E-3</v>
      </c>
      <c r="Y3436" s="15">
        <v>3.2480314960629921</v>
      </c>
      <c r="Z3436" s="14">
        <v>0.35517693315858451</v>
      </c>
      <c r="AA3436" s="14">
        <v>0.33149847094801227</v>
      </c>
      <c r="AB3436" s="14">
        <v>0.55081300813008127</v>
      </c>
      <c r="AC3436" s="14">
        <v>0.49588289112534312</v>
      </c>
      <c r="AD3436" s="13">
        <v>2.87</v>
      </c>
      <c r="AE3436" s="15">
        <v>3.3258333333333336</v>
      </c>
      <c r="AF3436" s="14">
        <v>0.27928480087537882</v>
      </c>
      <c r="AG3436" s="14">
        <v>0.67672855596726411</v>
      </c>
      <c r="AH3436" s="15">
        <v>0.54577464788732388</v>
      </c>
      <c r="AI3436" s="5">
        <v>0.14370967741935484</v>
      </c>
      <c r="AJ3436" s="15" t="s">
        <v>7128</v>
      </c>
      <c r="AK3436" s="15" t="s">
        <v>7128</v>
      </c>
      <c r="AL3436" s="15" t="s">
        <v>7128</v>
      </c>
      <c r="AM3436" s="15" t="s">
        <v>7128</v>
      </c>
      <c r="AN3436" s="15">
        <v>1.1107723577235771</v>
      </c>
      <c r="AO3436" s="15">
        <v>1.0601357904946653</v>
      </c>
      <c r="AP3436" s="15">
        <v>182.63411896745231</v>
      </c>
      <c r="AQ3436" s="15">
        <v>48.286943620178043</v>
      </c>
      <c r="AR3436" s="15">
        <v>1.0717922372173592</v>
      </c>
      <c r="AS3436" s="15">
        <v>1.5783414161008731</v>
      </c>
      <c r="AT3436" s="14" t="s">
        <v>7128</v>
      </c>
      <c r="AU3436" s="14">
        <v>0</v>
      </c>
      <c r="AV3436" s="12" t="s">
        <v>7128</v>
      </c>
      <c r="AW3436" s="12" t="s">
        <v>7128</v>
      </c>
      <c r="AX3436" s="12">
        <v>-0.115</v>
      </c>
      <c r="AY3436" s="12">
        <v>2.76E-2</v>
      </c>
      <c r="AZ3436" s="14" t="s">
        <v>7128</v>
      </c>
      <c r="BA3436" s="14" t="s">
        <v>7128</v>
      </c>
      <c r="BB3436" s="14">
        <v>-5.7954545454545453E-2</v>
      </c>
      <c r="BC3436" s="14">
        <v>5.5136138613861383E-3</v>
      </c>
      <c r="BD3436" s="14">
        <v>-6.7791411042944782E-2</v>
      </c>
      <c r="BE3436" s="14">
        <v>9.1104294478527616E-3</v>
      </c>
      <c r="BF3436" s="14">
        <v>0</v>
      </c>
      <c r="BG3436" s="14">
        <v>5.2600000000000001E-2</v>
      </c>
      <c r="BH3436" s="13">
        <v>-2</v>
      </c>
      <c r="BI3436" s="13">
        <v>-6.63</v>
      </c>
      <c r="BJ3436" s="13">
        <v>0.89100000000000001</v>
      </c>
      <c r="BK3436" s="13">
        <v>0.89100000000000001</v>
      </c>
      <c r="BL3436" s="13">
        <v>103.1</v>
      </c>
      <c r="BM3436" s="13">
        <v>97.8</v>
      </c>
      <c r="BN3436" s="13">
        <v>2.92</v>
      </c>
      <c r="BO3436" s="13">
        <v>3.37</v>
      </c>
      <c r="BP3436" s="13">
        <v>0.89100000000000001</v>
      </c>
      <c r="BQ3436" s="13">
        <v>0</v>
      </c>
      <c r="BR3436" s="13">
        <v>0</v>
      </c>
      <c r="BS3436" s="13">
        <v>-3.45</v>
      </c>
      <c r="BT3436" s="14">
        <v>-3.872053872053872</v>
      </c>
      <c r="BU3436" s="13">
        <v>4.3410000000000002</v>
      </c>
      <c r="BV3436" s="13">
        <v>-3.1799999999999997</v>
      </c>
      <c r="BW3436" s="13">
        <v>-3.1799999999999997</v>
      </c>
      <c r="BX3436" s="13">
        <v>114.4</v>
      </c>
      <c r="BY3436" s="13">
        <v>161.60000000000002</v>
      </c>
      <c r="BZ3436" s="13">
        <v>98.4</v>
      </c>
      <c r="CA3436" s="13">
        <v>151.82700000000003</v>
      </c>
      <c r="CB3436" s="13">
        <v>0</v>
      </c>
      <c r="CC3436" s="15">
        <v>1.26</v>
      </c>
      <c r="CD3436" s="15">
        <v>1.07</v>
      </c>
      <c r="CE3436" s="15">
        <v>0.36</v>
      </c>
      <c r="CF3436" s="15">
        <v>0.83807017378381876</v>
      </c>
      <c r="CG3436" s="15">
        <v>1.145612316067355</v>
      </c>
      <c r="CH3436" s="13">
        <v>6.0370000000000008</v>
      </c>
      <c r="CI3436" s="13">
        <v>2.6156999999999999</v>
      </c>
      <c r="CJ3436" s="13">
        <v>0</v>
      </c>
      <c r="CK3436" s="12">
        <f t="shared" si="106"/>
        <v>0</v>
      </c>
      <c r="CL3436" s="36">
        <f t="shared" si="107"/>
        <v>0.6790623538632784</v>
      </c>
      <c r="CM3436" s="13" t="s">
        <v>7128</v>
      </c>
      <c r="CN3436" s="13" t="s">
        <v>7128</v>
      </c>
      <c r="CO3436" s="13" t="s">
        <v>7128</v>
      </c>
      <c r="CP3436" s="13" t="s">
        <v>7128</v>
      </c>
      <c r="CQ3436" s="13">
        <v>3.37</v>
      </c>
      <c r="CR3436" s="13">
        <v>162.727</v>
      </c>
      <c r="CS3436" s="13" t="s">
        <v>7128</v>
      </c>
      <c r="CT3436" s="13">
        <v>5.7599999999999998E-2</v>
      </c>
      <c r="CU3436" s="13">
        <v>0.89040000000000008</v>
      </c>
      <c r="CV3436" s="13">
        <v>151.88460000000003</v>
      </c>
      <c r="CW3436" s="13">
        <v>2.9390000000000001</v>
      </c>
      <c r="CX3436" s="12">
        <v>-5.7930622343994626E-2</v>
      </c>
      <c r="CY3436" s="12">
        <v>5.5079377647571153E-3</v>
      </c>
      <c r="CZ3436" s="15">
        <v>55.368152432800272</v>
      </c>
      <c r="DA3436" s="20"/>
      <c r="DB3436" s="20"/>
    </row>
    <row r="3437" spans="1:106" ht="24">
      <c r="A3437" s="8" t="s">
        <v>3941</v>
      </c>
      <c r="B3437" s="8" t="s">
        <v>3942</v>
      </c>
      <c r="C3437" s="9" t="s">
        <v>7142</v>
      </c>
      <c r="D3437" s="9" t="s">
        <v>7126</v>
      </c>
      <c r="E3437" s="10" t="s">
        <v>7127</v>
      </c>
      <c r="F3437" s="10" t="s">
        <v>7126</v>
      </c>
      <c r="G3437" s="11">
        <v>0.1</v>
      </c>
      <c r="H3437" s="11">
        <v>0.14421306013571319</v>
      </c>
      <c r="I3437" s="12">
        <v>9.0499999999999997E-2</v>
      </c>
      <c r="J3437" s="12">
        <v>6.9551281942282051E-2</v>
      </c>
      <c r="K3437" s="12">
        <v>4.7E-2</v>
      </c>
      <c r="L3437" s="12">
        <v>0.10350000000000001</v>
      </c>
      <c r="M3437" s="12">
        <v>6.8320350000000002E-2</v>
      </c>
      <c r="N3437" s="12">
        <v>6.9074911280618906E-2</v>
      </c>
      <c r="O3437" s="12">
        <v>1.7493252470673404E-2</v>
      </c>
      <c r="P3437" s="12">
        <v>3.5150312586337135E-3</v>
      </c>
      <c r="Q3437" s="13">
        <v>6.13</v>
      </c>
      <c r="R3437" s="13">
        <v>0</v>
      </c>
      <c r="S3437" s="13">
        <v>3.87</v>
      </c>
      <c r="T3437" s="13">
        <v>3.87</v>
      </c>
      <c r="U3437" s="13">
        <v>10</v>
      </c>
      <c r="V3437" s="13">
        <v>3.11</v>
      </c>
      <c r="W3437" s="13">
        <v>6.8900000000000006</v>
      </c>
      <c r="X3437" s="14">
        <v>0.311</v>
      </c>
      <c r="Y3437" s="15">
        <v>0.15086206896551724</v>
      </c>
      <c r="Z3437" s="14">
        <v>0.60658307210031348</v>
      </c>
      <c r="AA3437" s="14">
        <v>0.38700000000000001</v>
      </c>
      <c r="AB3437" s="14">
        <v>1.5418326693227093</v>
      </c>
      <c r="AC3437" s="14">
        <v>0.63132137030995106</v>
      </c>
      <c r="AD3437" s="13">
        <v>0.53</v>
      </c>
      <c r="AE3437" s="15">
        <v>1.1239444444444444</v>
      </c>
      <c r="AF3437" s="14">
        <v>7.0710678118654752E-2</v>
      </c>
      <c r="AG3437" s="14">
        <v>0.84852813742385702</v>
      </c>
      <c r="AH3437" s="15">
        <v>0.50063371356147024</v>
      </c>
      <c r="AI3437" s="5">
        <v>1.0949554896142433</v>
      </c>
      <c r="AJ3437" s="15">
        <v>28.511627906976745</v>
      </c>
      <c r="AK3437" s="15">
        <v>28.511627906976745</v>
      </c>
      <c r="AL3437" s="15" t="s">
        <v>7128</v>
      </c>
      <c r="AM3437" s="15" t="s">
        <v>7128</v>
      </c>
      <c r="AN3437" s="15">
        <v>2.4422310756972112</v>
      </c>
      <c r="AO3437" s="15">
        <v>0.90949554896142426</v>
      </c>
      <c r="AP3437" s="15">
        <v>9.3360433604336048</v>
      </c>
      <c r="AQ3437" s="15">
        <v>8.6449184441656222</v>
      </c>
      <c r="AR3437" s="15">
        <v>2.1070336391437312</v>
      </c>
      <c r="AS3437" s="15">
        <v>1.0222551928783383</v>
      </c>
      <c r="AT3437" s="14">
        <v>0</v>
      </c>
      <c r="AU3437" s="14">
        <v>0</v>
      </c>
      <c r="AV3437" s="12" t="s">
        <v>7128</v>
      </c>
      <c r="AW3437" s="12" t="s">
        <v>7128</v>
      </c>
      <c r="AX3437" s="12">
        <v>8.6199999999999999E-2</v>
      </c>
      <c r="AY3437" s="12">
        <v>1.9199999999999998E-2</v>
      </c>
      <c r="AZ3437" s="14" t="s">
        <v>7128</v>
      </c>
      <c r="BA3437" s="14" t="s">
        <v>7128</v>
      </c>
      <c r="BB3437" s="14">
        <v>8.7044534412955454E-2</v>
      </c>
      <c r="BC3437" s="14">
        <v>7.2589942539252619E-2</v>
      </c>
      <c r="BD3437" s="14">
        <v>3.1899109792284865E-2</v>
      </c>
      <c r="BE3437" s="14">
        <v>0.10949554896142433</v>
      </c>
      <c r="BF3437" s="14">
        <v>0.29967426710097722</v>
      </c>
      <c r="BG3437" s="14" t="s">
        <v>7128</v>
      </c>
      <c r="BH3437" s="13">
        <v>0.215</v>
      </c>
      <c r="BI3437" s="13">
        <v>0.215</v>
      </c>
      <c r="BJ3437" s="13">
        <v>0.73799999999999999</v>
      </c>
      <c r="BK3437" s="13">
        <v>0.73799999999999999</v>
      </c>
      <c r="BL3437" s="13">
        <v>6.74</v>
      </c>
      <c r="BM3437" s="13">
        <v>6.74</v>
      </c>
      <c r="BN3437" s="13">
        <v>0.79700000000000004</v>
      </c>
      <c r="BO3437" s="13">
        <v>0.79700000000000004</v>
      </c>
      <c r="BP3437" s="13">
        <v>0.51684039087947875</v>
      </c>
      <c r="BQ3437" s="13">
        <v>0</v>
      </c>
      <c r="BR3437" s="13">
        <v>0</v>
      </c>
      <c r="BS3437" s="13">
        <v>-9.9000000000000005E-2</v>
      </c>
      <c r="BT3437" s="14">
        <v>-0.19154849688031766</v>
      </c>
      <c r="BU3437" s="13">
        <v>0.61584039087947873</v>
      </c>
      <c r="BV3437" s="13">
        <v>0.314</v>
      </c>
      <c r="BW3437" s="13">
        <v>0.314</v>
      </c>
      <c r="BX3437" s="13">
        <v>2.4700000000000002</v>
      </c>
      <c r="BY3437" s="13">
        <v>7.120000000000001</v>
      </c>
      <c r="BZ3437" s="13">
        <v>2.5099999999999998</v>
      </c>
      <c r="CA3437" s="13">
        <v>3.27</v>
      </c>
      <c r="CB3437" s="13">
        <v>0</v>
      </c>
      <c r="CC3437" s="15">
        <v>0.4</v>
      </c>
      <c r="CD3437" s="15">
        <v>0.41399999999999998</v>
      </c>
      <c r="CE3437" s="15">
        <v>0.36</v>
      </c>
      <c r="CF3437" s="15" t="s">
        <v>7128</v>
      </c>
      <c r="CG3437" s="15" t="s">
        <v>7128</v>
      </c>
      <c r="CH3437" s="13" t="s">
        <v>7128</v>
      </c>
      <c r="CI3437" s="13" t="s">
        <v>7128</v>
      </c>
      <c r="CJ3437" s="13">
        <v>0</v>
      </c>
      <c r="CK3437" s="12">
        <f t="shared" si="106"/>
        <v>0</v>
      </c>
      <c r="CL3437" s="36">
        <f t="shared" si="107"/>
        <v>2.0611620795107033</v>
      </c>
      <c r="CM3437" s="13">
        <v>0.307</v>
      </c>
      <c r="CN3437" s="13">
        <v>9.1999999999999998E-2</v>
      </c>
      <c r="CO3437" s="13">
        <v>0.215</v>
      </c>
      <c r="CP3437" s="13">
        <v>6.13</v>
      </c>
      <c r="CQ3437" s="13">
        <v>0.79700000000000004</v>
      </c>
      <c r="CR3437" s="13">
        <v>6.8900000000000006</v>
      </c>
      <c r="CS3437" s="13" t="s">
        <v>7128</v>
      </c>
      <c r="CT3437" s="13">
        <v>0</v>
      </c>
      <c r="CU3437" s="13">
        <v>0.73799999999999999</v>
      </c>
      <c r="CV3437" s="13">
        <v>3.27</v>
      </c>
      <c r="CW3437" s="13">
        <v>0.79700000000000004</v>
      </c>
      <c r="CX3437" s="12">
        <v>8.7044534412955454E-2</v>
      </c>
      <c r="CY3437" s="12">
        <v>7.2589942539252619E-2</v>
      </c>
      <c r="CZ3437" s="15">
        <v>8.6449184441656222</v>
      </c>
      <c r="DA3437" s="20"/>
      <c r="DB3437" s="20"/>
    </row>
    <row r="3438" spans="1:106" ht="24">
      <c r="A3438" s="8" t="s">
        <v>4031</v>
      </c>
      <c r="B3438" s="8" t="s">
        <v>4032</v>
      </c>
      <c r="C3438" s="9" t="s">
        <v>7174</v>
      </c>
      <c r="D3438" s="9" t="s">
        <v>7126</v>
      </c>
      <c r="E3438" s="10" t="s">
        <v>7127</v>
      </c>
      <c r="F3438" s="10" t="s">
        <v>7126</v>
      </c>
      <c r="G3438" s="11">
        <v>0.45</v>
      </c>
      <c r="H3438" s="11">
        <v>0.45</v>
      </c>
      <c r="I3438" s="12">
        <v>9.0499999999999997E-2</v>
      </c>
      <c r="J3438" s="12">
        <v>9.7225000000000006E-2</v>
      </c>
      <c r="K3438" s="12">
        <v>4.7E-2</v>
      </c>
      <c r="L3438" s="12">
        <v>0.10350000000000001</v>
      </c>
      <c r="M3438" s="12">
        <v>6.8320350000000002E-2</v>
      </c>
      <c r="N3438" s="12">
        <v>9.7225000000000006E-2</v>
      </c>
      <c r="O3438" s="12">
        <v>0.20460426829268297</v>
      </c>
      <c r="P3438" s="12">
        <v>-9.7225000000000006E-2</v>
      </c>
      <c r="Q3438" s="13">
        <v>7.8</v>
      </c>
      <c r="R3438" s="13">
        <v>0</v>
      </c>
      <c r="S3438" s="13">
        <v>0</v>
      </c>
      <c r="T3438" s="13">
        <v>0</v>
      </c>
      <c r="U3438" s="13">
        <v>7.8</v>
      </c>
      <c r="V3438" s="13">
        <v>0</v>
      </c>
      <c r="W3438" s="13">
        <v>7.8</v>
      </c>
      <c r="X3438" s="14">
        <v>0</v>
      </c>
      <c r="Y3438" s="15">
        <v>0.2321981424148607</v>
      </c>
      <c r="Z3438" s="14">
        <v>0</v>
      </c>
      <c r="AA3438" s="14">
        <v>0</v>
      </c>
      <c r="AB3438" s="14">
        <v>0</v>
      </c>
      <c r="AC3438" s="14">
        <v>0</v>
      </c>
      <c r="AD3438" s="13">
        <v>0.80500000000000005</v>
      </c>
      <c r="AE3438" s="15">
        <v>-2.0222222222222228E-2</v>
      </c>
      <c r="AF3438" s="14" t="s">
        <v>7128</v>
      </c>
      <c r="AG3438" s="14" t="s">
        <v>7128</v>
      </c>
      <c r="AH3438" s="15">
        <v>0.45454545454545453</v>
      </c>
      <c r="AI3438" s="5" t="s">
        <v>7128</v>
      </c>
      <c r="AJ3438" s="15">
        <v>2.0103092783505154</v>
      </c>
      <c r="AK3438" s="15">
        <v>2.6262626262626259</v>
      </c>
      <c r="AL3438" s="15" t="s">
        <v>7128</v>
      </c>
      <c r="AM3438" s="15" t="s">
        <v>7128</v>
      </c>
      <c r="AN3438" s="15">
        <v>0.59541984732824427</v>
      </c>
      <c r="AO3438" s="15">
        <v>1.3265306122448979</v>
      </c>
      <c r="AP3438" s="15" t="s">
        <v>7128</v>
      </c>
      <c r="AQ3438" s="15" t="s">
        <v>7128</v>
      </c>
      <c r="AR3438" s="15">
        <v>0.59541984732824427</v>
      </c>
      <c r="AS3438" s="15">
        <v>1.3265306122448979</v>
      </c>
      <c r="AT3438" s="14">
        <v>0</v>
      </c>
      <c r="AU3438" s="14">
        <v>0</v>
      </c>
      <c r="AV3438" s="12" t="s">
        <v>7128</v>
      </c>
      <c r="AW3438" s="12">
        <v>5.5099999999999996E-2</v>
      </c>
      <c r="AX3438" s="12" t="s">
        <v>7128</v>
      </c>
      <c r="AY3438" s="12">
        <v>1.5800000000000002E-2</v>
      </c>
      <c r="AZ3438" s="14" t="s">
        <v>7128</v>
      </c>
      <c r="BA3438" s="14" t="s">
        <v>7128</v>
      </c>
      <c r="BB3438" s="14">
        <v>0.30182926829268297</v>
      </c>
      <c r="BC3438" s="14">
        <v>0</v>
      </c>
      <c r="BD3438" s="14">
        <v>0.61363636363636365</v>
      </c>
      <c r="BE3438" s="14">
        <v>0</v>
      </c>
      <c r="BF3438" s="14">
        <v>0.19539295392953929</v>
      </c>
      <c r="BG3438" s="14" t="s">
        <v>7128</v>
      </c>
      <c r="BH3438" s="13">
        <v>3.88</v>
      </c>
      <c r="BI3438" s="13">
        <v>2.97</v>
      </c>
      <c r="BJ3438" s="13">
        <v>0</v>
      </c>
      <c r="BK3438" s="13">
        <v>0</v>
      </c>
      <c r="BL3438" s="13">
        <v>5.88</v>
      </c>
      <c r="BM3438" s="13">
        <v>4.84</v>
      </c>
      <c r="BN3438" s="13">
        <v>0</v>
      </c>
      <c r="BO3438" s="13">
        <v>0</v>
      </c>
      <c r="BP3438" s="13">
        <v>0</v>
      </c>
      <c r="BQ3438" s="13">
        <v>0</v>
      </c>
      <c r="BR3438" s="13">
        <v>0</v>
      </c>
      <c r="BS3438" s="13">
        <v>-5.2999999999999999E-2</v>
      </c>
      <c r="BT3438" s="14" t="s">
        <v>7128</v>
      </c>
      <c r="BU3438" s="13">
        <v>5.2999999999999999E-2</v>
      </c>
      <c r="BV3438" s="13">
        <v>3.0230000000000001</v>
      </c>
      <c r="BW3438" s="13">
        <v>3.0230000000000001</v>
      </c>
      <c r="BX3438" s="13">
        <v>9.84</v>
      </c>
      <c r="BY3438" s="13">
        <v>10.212999999999999</v>
      </c>
      <c r="BZ3438" s="13">
        <v>13.1</v>
      </c>
      <c r="CA3438" s="13">
        <v>13.1</v>
      </c>
      <c r="CB3438" s="13">
        <v>0</v>
      </c>
      <c r="CC3438" s="15">
        <v>-3.5000000000000003E-2</v>
      </c>
      <c r="CD3438" s="15">
        <v>4.9000000000000002E-2</v>
      </c>
      <c r="CE3438" s="15">
        <v>0.36</v>
      </c>
      <c r="CF3438" s="15" t="s">
        <v>7128</v>
      </c>
      <c r="CG3438" s="15">
        <v>1.2616788688546878</v>
      </c>
      <c r="CH3438" s="13" t="s">
        <v>7128</v>
      </c>
      <c r="CI3438" s="13">
        <v>0.74980000000000002</v>
      </c>
      <c r="CJ3438" s="13">
        <v>0</v>
      </c>
      <c r="CK3438" s="12">
        <f t="shared" si="106"/>
        <v>0</v>
      </c>
      <c r="CL3438" s="36">
        <f t="shared" si="107"/>
        <v>0.44885496183206108</v>
      </c>
      <c r="CM3438" s="13">
        <v>3.69</v>
      </c>
      <c r="CN3438" s="13">
        <v>0.72099999999999997</v>
      </c>
      <c r="CO3438" s="13">
        <v>2.97</v>
      </c>
      <c r="CP3438" s="13">
        <v>7.8</v>
      </c>
      <c r="CQ3438" s="13" t="s">
        <v>7128</v>
      </c>
      <c r="CR3438" s="13" t="s">
        <v>7128</v>
      </c>
      <c r="CS3438" s="13" t="s">
        <v>7128</v>
      </c>
      <c r="CT3438" s="13">
        <v>0</v>
      </c>
      <c r="CU3438" s="13">
        <v>0</v>
      </c>
      <c r="CV3438" s="13">
        <v>13.1</v>
      </c>
      <c r="CW3438" s="13">
        <v>0</v>
      </c>
      <c r="CX3438" s="12">
        <v>0.30182926829268297</v>
      </c>
      <c r="CY3438" s="12">
        <v>0</v>
      </c>
      <c r="CZ3438" s="15" t="s">
        <v>7128</v>
      </c>
      <c r="DA3438" s="20"/>
      <c r="DB3438" s="20"/>
    </row>
    <row r="3439" spans="1:106">
      <c r="A3439" s="8" t="s">
        <v>1861</v>
      </c>
      <c r="B3439" s="8" t="s">
        <v>1862</v>
      </c>
      <c r="C3439" s="9" t="s">
        <v>7149</v>
      </c>
      <c r="D3439" s="9" t="s">
        <v>7126</v>
      </c>
      <c r="E3439" s="10" t="s">
        <v>7127</v>
      </c>
      <c r="F3439" s="10" t="s">
        <v>7126</v>
      </c>
      <c r="G3439" s="11">
        <v>0.85</v>
      </c>
      <c r="H3439" s="11">
        <v>0.85</v>
      </c>
      <c r="I3439" s="12">
        <v>9.0499999999999997E-2</v>
      </c>
      <c r="J3439" s="12">
        <v>0.13342499999999999</v>
      </c>
      <c r="K3439" s="12">
        <v>4.1999999999999996E-2</v>
      </c>
      <c r="L3439" s="12">
        <v>9.8500000000000004E-2</v>
      </c>
      <c r="M3439" s="12">
        <v>6.5019850000000004E-2</v>
      </c>
      <c r="N3439" s="12">
        <v>0.13342499999999999</v>
      </c>
      <c r="O3439" s="12" t="s">
        <v>7128</v>
      </c>
      <c r="P3439" s="12" t="s">
        <v>7128</v>
      </c>
      <c r="Q3439" s="13">
        <v>21.8</v>
      </c>
      <c r="R3439" s="13">
        <v>0</v>
      </c>
      <c r="S3439" s="13">
        <v>0</v>
      </c>
      <c r="T3439" s="13">
        <v>0</v>
      </c>
      <c r="U3439" s="13">
        <v>21.8</v>
      </c>
      <c r="V3439" s="13">
        <v>0</v>
      </c>
      <c r="W3439" s="13">
        <v>21.8</v>
      </c>
      <c r="X3439" s="14">
        <v>0</v>
      </c>
      <c r="Y3439" s="15">
        <v>0.28749999999999998</v>
      </c>
      <c r="Z3439" s="14" t="s">
        <v>7128</v>
      </c>
      <c r="AA3439" s="14">
        <v>0</v>
      </c>
      <c r="AB3439" s="14" t="s">
        <v>7128</v>
      </c>
      <c r="AC3439" s="14">
        <v>0</v>
      </c>
      <c r="AD3439" s="13">
        <v>1.0900000000000001</v>
      </c>
      <c r="AE3439" s="15">
        <v>2.541666666666667</v>
      </c>
      <c r="AF3439" s="14">
        <v>0.14491376746189438</v>
      </c>
      <c r="AG3439" s="14">
        <v>0.77632375426014844</v>
      </c>
      <c r="AH3439" s="15">
        <v>0.53482880755608031</v>
      </c>
      <c r="AI3439" s="5">
        <v>0.89261744966442957</v>
      </c>
      <c r="AJ3439" s="15">
        <v>21.372549019607842</v>
      </c>
      <c r="AK3439" s="15">
        <v>21.372549019607842</v>
      </c>
      <c r="AL3439" s="15" t="s">
        <v>7128</v>
      </c>
      <c r="AM3439" s="15" t="s">
        <v>7128</v>
      </c>
      <c r="AN3439" s="15" t="s">
        <v>7128</v>
      </c>
      <c r="AO3439" s="15">
        <v>0.27629911280101394</v>
      </c>
      <c r="AP3439" s="15">
        <v>4.0977443609022552</v>
      </c>
      <c r="AQ3439" s="15" t="s">
        <v>7128</v>
      </c>
      <c r="AR3439" s="15" t="s">
        <v>7128</v>
      </c>
      <c r="AS3439" s="15">
        <v>0.27629911280101394</v>
      </c>
      <c r="AT3439" s="14">
        <v>0</v>
      </c>
      <c r="AU3439" s="14">
        <v>0</v>
      </c>
      <c r="AV3439" s="12" t="s">
        <v>7128</v>
      </c>
      <c r="AW3439" s="12">
        <v>-5.3099999999999994E-2</v>
      </c>
      <c r="AX3439" s="12">
        <v>8.5099999999999995E-2</v>
      </c>
      <c r="AY3439" s="12">
        <v>-3.9500000000000004E-3</v>
      </c>
      <c r="AZ3439" s="14" t="s">
        <v>7128</v>
      </c>
      <c r="BA3439" s="14" t="s">
        <v>7128</v>
      </c>
      <c r="BB3439" s="14" t="s">
        <v>7128</v>
      </c>
      <c r="BC3439" s="14" t="s">
        <v>7128</v>
      </c>
      <c r="BD3439" s="14">
        <v>1.2927756653992395E-2</v>
      </c>
      <c r="BE3439" s="14">
        <v>6.742712294043092E-2</v>
      </c>
      <c r="BF3439" s="14">
        <v>0.28531468531468529</v>
      </c>
      <c r="BG3439" s="14">
        <v>0.217</v>
      </c>
      <c r="BH3439" s="13">
        <v>1.02</v>
      </c>
      <c r="BI3439" s="13">
        <v>1.02</v>
      </c>
      <c r="BJ3439" s="13">
        <v>5.32</v>
      </c>
      <c r="BK3439" s="13">
        <v>5.32</v>
      </c>
      <c r="BL3439" s="13">
        <v>78.900000000000006</v>
      </c>
      <c r="BM3439" s="13">
        <v>78.900000000000006</v>
      </c>
      <c r="BN3439" s="13">
        <v>0</v>
      </c>
      <c r="BO3439" s="13">
        <v>0</v>
      </c>
      <c r="BP3439" s="13">
        <v>3.8021258741258745</v>
      </c>
      <c r="BQ3439" s="13">
        <v>0</v>
      </c>
      <c r="BR3439" s="13">
        <v>0</v>
      </c>
      <c r="BS3439" s="13">
        <v>-1.54</v>
      </c>
      <c r="BT3439" s="14">
        <v>-0.4050365640127716</v>
      </c>
      <c r="BU3439" s="13">
        <v>5.342125874125875</v>
      </c>
      <c r="BV3439" s="13">
        <v>2.56</v>
      </c>
      <c r="BW3439" s="13">
        <v>2.56</v>
      </c>
      <c r="BX3439" s="13">
        <v>0</v>
      </c>
      <c r="BY3439" s="13">
        <v>0</v>
      </c>
      <c r="BZ3439" s="13">
        <v>0</v>
      </c>
      <c r="CA3439" s="13">
        <v>0</v>
      </c>
      <c r="CB3439" s="13">
        <v>0</v>
      </c>
      <c r="CC3439" s="15">
        <v>0.75</v>
      </c>
      <c r="CD3439" s="15">
        <v>1.25</v>
      </c>
      <c r="CE3439" s="15">
        <v>0.36</v>
      </c>
      <c r="CF3439" s="15" t="s">
        <v>7128</v>
      </c>
      <c r="CG3439" s="15" t="s">
        <v>7128</v>
      </c>
      <c r="CH3439" s="13" t="s">
        <v>7128</v>
      </c>
      <c r="CI3439" s="13" t="s">
        <v>7128</v>
      </c>
      <c r="CJ3439" s="13">
        <v>0</v>
      </c>
      <c r="CK3439" s="12">
        <f t="shared" si="106"/>
        <v>0</v>
      </c>
      <c r="CL3439" s="36" t="str">
        <f t="shared" si="107"/>
        <v>NA</v>
      </c>
      <c r="CM3439" s="13">
        <v>1.43</v>
      </c>
      <c r="CN3439" s="13">
        <v>0.40799999999999997</v>
      </c>
      <c r="CO3439" s="13">
        <v>1.02</v>
      </c>
      <c r="CP3439" s="13">
        <v>21.8</v>
      </c>
      <c r="CQ3439" s="13" t="s">
        <v>7128</v>
      </c>
      <c r="CR3439" s="13" t="s">
        <v>7128</v>
      </c>
      <c r="CS3439" s="13" t="s">
        <v>7128</v>
      </c>
      <c r="CT3439" s="13">
        <v>1.2080000000000002</v>
      </c>
      <c r="CU3439" s="13">
        <v>5.0180000000000007</v>
      </c>
      <c r="CV3439" s="13">
        <v>1.2080000000000002</v>
      </c>
      <c r="CW3439" s="13">
        <v>0</v>
      </c>
      <c r="CX3439" s="12" t="s">
        <v>7128</v>
      </c>
      <c r="CY3439" s="12" t="s">
        <v>7128</v>
      </c>
      <c r="CZ3439" s="15" t="s">
        <v>7128</v>
      </c>
      <c r="DA3439" s="20"/>
      <c r="DB3439" s="20"/>
    </row>
    <row r="3440" spans="1:106">
      <c r="A3440" s="8" t="s">
        <v>5715</v>
      </c>
      <c r="B3440" s="8" t="s">
        <v>5716</v>
      </c>
      <c r="C3440" s="9" t="s">
        <v>7149</v>
      </c>
      <c r="D3440" s="9" t="s">
        <v>7126</v>
      </c>
      <c r="E3440" s="10" t="s">
        <v>7127</v>
      </c>
      <c r="F3440" s="10" t="s">
        <v>7126</v>
      </c>
      <c r="G3440" s="11">
        <v>0.85</v>
      </c>
      <c r="H3440" s="11">
        <v>1.9385964912280702</v>
      </c>
      <c r="I3440" s="12">
        <v>9.0499999999999997E-2</v>
      </c>
      <c r="J3440" s="12">
        <v>0.23194298245614034</v>
      </c>
      <c r="K3440" s="12">
        <v>4.7E-2</v>
      </c>
      <c r="L3440" s="12">
        <v>0.10350000000000001</v>
      </c>
      <c r="M3440" s="12">
        <v>6.8320350000000002E-2</v>
      </c>
      <c r="N3440" s="12">
        <v>0.14006258115384615</v>
      </c>
      <c r="O3440" s="12" t="s">
        <v>7128</v>
      </c>
      <c r="P3440" s="12">
        <v>-0.15824439933566434</v>
      </c>
      <c r="Q3440" s="13">
        <v>0.39900000000000002</v>
      </c>
      <c r="R3440" s="13">
        <v>0</v>
      </c>
      <c r="S3440" s="13">
        <v>0.51100000000000001</v>
      </c>
      <c r="T3440" s="13">
        <v>0.51100000000000001</v>
      </c>
      <c r="U3440" s="13">
        <v>0.91</v>
      </c>
      <c r="V3440" s="13">
        <v>4.1000000000000002E-2</v>
      </c>
      <c r="W3440" s="13">
        <v>0.86899999999999999</v>
      </c>
      <c r="X3440" s="14">
        <v>4.5054945054945054E-2</v>
      </c>
      <c r="Y3440" s="15">
        <v>1.3440860215053762E-2</v>
      </c>
      <c r="Z3440" s="14" t="s">
        <v>7128</v>
      </c>
      <c r="AA3440" s="14">
        <v>0.56153846153846154</v>
      </c>
      <c r="AB3440" s="14" t="s">
        <v>7128</v>
      </c>
      <c r="AC3440" s="14">
        <v>1.2807017543859649</v>
      </c>
      <c r="AD3440" s="13">
        <v>2.1999999999999999E-2</v>
      </c>
      <c r="AE3440" s="15">
        <v>-1.1022777777777779</v>
      </c>
      <c r="AF3440" s="14">
        <v>0.16733200530681511</v>
      </c>
      <c r="AG3440" s="14" t="s">
        <v>7128</v>
      </c>
      <c r="AH3440" s="15">
        <v>0.51724137931034486</v>
      </c>
      <c r="AI3440" s="5" t="s">
        <v>7128</v>
      </c>
      <c r="AJ3440" s="15" t="s">
        <v>7128</v>
      </c>
      <c r="AK3440" s="15" t="s">
        <v>7128</v>
      </c>
      <c r="AL3440" s="15" t="s">
        <v>7128</v>
      </c>
      <c r="AM3440" s="15" t="s">
        <v>7128</v>
      </c>
      <c r="AN3440" s="15" t="s">
        <v>7128</v>
      </c>
      <c r="AO3440" s="15">
        <v>11.735294117647058</v>
      </c>
      <c r="AP3440" s="15" t="s">
        <v>7128</v>
      </c>
      <c r="AQ3440" s="15" t="s">
        <v>7128</v>
      </c>
      <c r="AR3440" s="15">
        <v>2.965870307167235</v>
      </c>
      <c r="AS3440" s="15">
        <v>25.558823529411761</v>
      </c>
      <c r="AT3440" s="14" t="s">
        <v>7128</v>
      </c>
      <c r="AU3440" s="14">
        <v>0</v>
      </c>
      <c r="AV3440" s="12" t="s">
        <v>7128</v>
      </c>
      <c r="AW3440" s="12" t="s">
        <v>7128</v>
      </c>
      <c r="AX3440" s="12">
        <v>0.11900000000000001</v>
      </c>
      <c r="AY3440" s="12">
        <v>0.43</v>
      </c>
      <c r="AZ3440" s="14" t="s">
        <v>7128</v>
      </c>
      <c r="BA3440" s="14" t="s">
        <v>7128</v>
      </c>
      <c r="BB3440" s="14" t="s">
        <v>7128</v>
      </c>
      <c r="BC3440" s="14">
        <v>-1.8181818181818177E-2</v>
      </c>
      <c r="BD3440" s="14">
        <v>-0.1764705882352941</v>
      </c>
      <c r="BE3440" s="14">
        <v>-0.1764705882352941</v>
      </c>
      <c r="BF3440" s="14">
        <v>0</v>
      </c>
      <c r="BG3440" s="14">
        <v>0.14940000000000001</v>
      </c>
      <c r="BH3440" s="13">
        <v>-6.0000000000000001E-3</v>
      </c>
      <c r="BI3440" s="13">
        <v>-6.0000000000000001E-3</v>
      </c>
      <c r="BJ3440" s="13">
        <v>-6.0000000000000001E-3</v>
      </c>
      <c r="BK3440" s="13">
        <v>-6.0000000000000001E-3</v>
      </c>
      <c r="BL3440" s="13">
        <v>3.4000000000000002E-2</v>
      </c>
      <c r="BM3440" s="13">
        <v>3.4000000000000002E-2</v>
      </c>
      <c r="BN3440" s="13">
        <v>-5.0000000000000001E-3</v>
      </c>
      <c r="BO3440" s="13">
        <v>-5.0000000000000001E-3</v>
      </c>
      <c r="BP3440" s="13">
        <v>-6.0000000000000001E-3</v>
      </c>
      <c r="BQ3440" s="13">
        <v>0</v>
      </c>
      <c r="BR3440" s="13">
        <v>0</v>
      </c>
      <c r="BS3440" s="13">
        <v>-1E-3</v>
      </c>
      <c r="BT3440" s="14" t="s">
        <v>7128</v>
      </c>
      <c r="BU3440" s="13">
        <v>-5.0000000000000001E-3</v>
      </c>
      <c r="BV3440" s="13">
        <v>-5.0000000000000001E-3</v>
      </c>
      <c r="BW3440" s="13">
        <v>-5.0000000000000001E-3</v>
      </c>
      <c r="BX3440" s="13">
        <v>-0.17899999999999999</v>
      </c>
      <c r="BY3440" s="13">
        <v>0.33000000000000007</v>
      </c>
      <c r="BZ3440" s="13">
        <v>-0.17699999999999999</v>
      </c>
      <c r="CA3440" s="13">
        <v>0.29300000000000004</v>
      </c>
      <c r="CB3440" s="13">
        <v>0</v>
      </c>
      <c r="CC3440" s="15">
        <v>-0.84099999999999997</v>
      </c>
      <c r="CD3440" s="15">
        <v>0.505</v>
      </c>
      <c r="CE3440" s="15">
        <v>0.36</v>
      </c>
      <c r="CF3440" s="15">
        <v>1.6253991279518383</v>
      </c>
      <c r="CG3440" s="15">
        <v>2.2406887436449749</v>
      </c>
      <c r="CH3440" s="13">
        <v>-6.7500000000000008E-3</v>
      </c>
      <c r="CI3440" s="13">
        <v>-0.56812499999999999</v>
      </c>
      <c r="CJ3440" s="13">
        <v>0</v>
      </c>
      <c r="CK3440" s="12">
        <f t="shared" si="106"/>
        <v>0</v>
      </c>
      <c r="CL3440" s="36">
        <f t="shared" si="107"/>
        <v>0.11604095563139931</v>
      </c>
      <c r="CM3440" s="13" t="s">
        <v>7128</v>
      </c>
      <c r="CN3440" s="13" t="s">
        <v>7128</v>
      </c>
      <c r="CO3440" s="13" t="s">
        <v>7128</v>
      </c>
      <c r="CP3440" s="13" t="s">
        <v>7128</v>
      </c>
      <c r="CQ3440" s="13" t="s">
        <v>7128</v>
      </c>
      <c r="CR3440" s="13" t="s">
        <v>7128</v>
      </c>
      <c r="CS3440" s="13" t="s">
        <v>7128</v>
      </c>
      <c r="CT3440" s="13">
        <v>0</v>
      </c>
      <c r="CU3440" s="13">
        <v>-6.0000000000000001E-3</v>
      </c>
      <c r="CV3440" s="13">
        <v>0.29300000000000004</v>
      </c>
      <c r="CW3440" s="13">
        <v>-5.0000000000000001E-3</v>
      </c>
      <c r="CX3440" s="12" t="s">
        <v>7128</v>
      </c>
      <c r="CY3440" s="12">
        <v>-1.8181818181818177E-2</v>
      </c>
      <c r="CZ3440" s="15" t="s">
        <v>7128</v>
      </c>
      <c r="DA3440" s="20"/>
      <c r="DB3440" s="20"/>
    </row>
    <row r="3441" spans="1:106">
      <c r="A3441" s="8" t="s">
        <v>3045</v>
      </c>
      <c r="B3441" s="8" t="s">
        <v>3046</v>
      </c>
      <c r="C3441" s="9" t="s">
        <v>7166</v>
      </c>
      <c r="D3441" s="9" t="s">
        <v>7126</v>
      </c>
      <c r="E3441" s="10" t="s">
        <v>7127</v>
      </c>
      <c r="F3441" s="10" t="s">
        <v>7126</v>
      </c>
      <c r="G3441" s="11">
        <v>0.64</v>
      </c>
      <c r="H3441" s="11">
        <v>0.65018980392156867</v>
      </c>
      <c r="I3441" s="12">
        <v>9.0499999999999997E-2</v>
      </c>
      <c r="J3441" s="12">
        <v>0.11534217725490196</v>
      </c>
      <c r="K3441" s="12">
        <v>4.7E-2</v>
      </c>
      <c r="L3441" s="12">
        <v>0.10350000000000001</v>
      </c>
      <c r="M3441" s="12">
        <v>6.8320350000000002E-2</v>
      </c>
      <c r="N3441" s="12">
        <v>0.11460524905813327</v>
      </c>
      <c r="O3441" s="12">
        <v>-5.4520673647920764E-3</v>
      </c>
      <c r="P3441" s="12">
        <v>-1.4900234308870733E-2</v>
      </c>
      <c r="Q3441" s="13">
        <v>25.5</v>
      </c>
      <c r="R3441" s="13">
        <v>0</v>
      </c>
      <c r="S3441" s="13">
        <v>0.40600000000000003</v>
      </c>
      <c r="T3441" s="13">
        <v>0.40600000000000003</v>
      </c>
      <c r="U3441" s="13">
        <v>25.905999999999999</v>
      </c>
      <c r="V3441" s="13">
        <v>1.26</v>
      </c>
      <c r="W3441" s="13">
        <v>24.645999999999997</v>
      </c>
      <c r="X3441" s="14">
        <v>4.8637381301628972E-2</v>
      </c>
      <c r="Y3441" s="15">
        <v>4.1666666666666664E-2</v>
      </c>
      <c r="Z3441" s="14">
        <v>2.1361675260444073E-2</v>
      </c>
      <c r="AA3441" s="14">
        <v>1.5672045086080447E-2</v>
      </c>
      <c r="AB3441" s="14">
        <v>2.1827956989247312E-2</v>
      </c>
      <c r="AC3441" s="14">
        <v>1.5921568627450981E-2</v>
      </c>
      <c r="AD3441" s="13">
        <v>2.13</v>
      </c>
      <c r="AE3441" s="15">
        <v>-0.49013888888888896</v>
      </c>
      <c r="AF3441" s="14">
        <v>4.4721359549995794E-2</v>
      </c>
      <c r="AG3441" s="14" t="s">
        <v>7128</v>
      </c>
      <c r="AH3441" s="15">
        <v>0.3201581027667984</v>
      </c>
      <c r="AI3441" s="5">
        <v>33.137254901960787</v>
      </c>
      <c r="AJ3441" s="15">
        <v>12.75</v>
      </c>
      <c r="AK3441" s="15">
        <v>12.75</v>
      </c>
      <c r="AL3441" s="15" t="s">
        <v>7128</v>
      </c>
      <c r="AM3441" s="15" t="s">
        <v>7128</v>
      </c>
      <c r="AN3441" s="15">
        <v>1.3709677419354838</v>
      </c>
      <c r="AO3441" s="15">
        <v>1.2318840579710146</v>
      </c>
      <c r="AP3441" s="15">
        <v>14.583431952662721</v>
      </c>
      <c r="AQ3441" s="15">
        <v>9.9781376518218607</v>
      </c>
      <c r="AR3441" s="15">
        <v>1.3888200157782036</v>
      </c>
      <c r="AS3441" s="15">
        <v>1.1906280193236713</v>
      </c>
      <c r="AT3441" s="14">
        <v>0</v>
      </c>
      <c r="AU3441" s="14">
        <v>0</v>
      </c>
      <c r="AV3441" s="12">
        <v>0.28000000000000003</v>
      </c>
      <c r="AW3441" s="12">
        <v>-0.109</v>
      </c>
      <c r="AX3441" s="12">
        <v>-0.152</v>
      </c>
      <c r="AY3441" s="12">
        <v>-8.4700000000000011E-2</v>
      </c>
      <c r="AZ3441" s="14" t="s">
        <v>7128</v>
      </c>
      <c r="BA3441" s="14" t="s">
        <v>7128</v>
      </c>
      <c r="BB3441" s="14">
        <v>0.10989010989010989</v>
      </c>
      <c r="BC3441" s="14">
        <v>9.9705014749262535E-2</v>
      </c>
      <c r="BD3441" s="14">
        <v>9.6618357487922704E-2</v>
      </c>
      <c r="BE3441" s="14">
        <v>8.1642512077294685E-2</v>
      </c>
      <c r="BF3441" s="14">
        <v>0</v>
      </c>
      <c r="BG3441" s="14">
        <v>0.19769999999999999</v>
      </c>
      <c r="BH3441" s="13">
        <v>2</v>
      </c>
      <c r="BI3441" s="13">
        <v>2</v>
      </c>
      <c r="BJ3441" s="13">
        <v>1.69</v>
      </c>
      <c r="BK3441" s="13">
        <v>1.69</v>
      </c>
      <c r="BL3441" s="13">
        <v>20.7</v>
      </c>
      <c r="BM3441" s="13">
        <v>20.7</v>
      </c>
      <c r="BN3441" s="13">
        <v>2.4700000000000002</v>
      </c>
      <c r="BO3441" s="13">
        <v>2.4700000000000002</v>
      </c>
      <c r="BP3441" s="13">
        <v>1.69</v>
      </c>
      <c r="BQ3441" s="13">
        <v>0</v>
      </c>
      <c r="BR3441" s="13">
        <v>0</v>
      </c>
      <c r="BS3441" s="13">
        <v>-0.8</v>
      </c>
      <c r="BT3441" s="14">
        <v>-0.47337278106508879</v>
      </c>
      <c r="BU3441" s="13">
        <v>2.4900000000000002</v>
      </c>
      <c r="BV3441" s="13">
        <v>2.8</v>
      </c>
      <c r="BW3441" s="13">
        <v>2.8</v>
      </c>
      <c r="BX3441" s="13">
        <v>18.2</v>
      </c>
      <c r="BY3441" s="13">
        <v>16.95</v>
      </c>
      <c r="BZ3441" s="13">
        <v>18.600000000000001</v>
      </c>
      <c r="CA3441" s="13">
        <v>17.745999999999999</v>
      </c>
      <c r="CB3441" s="13">
        <v>0</v>
      </c>
      <c r="CC3441" s="15">
        <v>-0.188</v>
      </c>
      <c r="CD3441" s="15">
        <v>-0.153</v>
      </c>
      <c r="CE3441" s="15">
        <v>0.36</v>
      </c>
      <c r="CF3441" s="15">
        <v>0.92847397183869196</v>
      </c>
      <c r="CG3441" s="15">
        <v>1.0411634844315534</v>
      </c>
      <c r="CH3441" s="13">
        <v>3.0121999999999995</v>
      </c>
      <c r="CI3441" s="13">
        <v>2.1246</v>
      </c>
      <c r="CJ3441" s="13">
        <v>0</v>
      </c>
      <c r="CK3441" s="12">
        <f t="shared" si="106"/>
        <v>0</v>
      </c>
      <c r="CL3441" s="36">
        <f t="shared" si="107"/>
        <v>1.1664600473346107</v>
      </c>
      <c r="CM3441" s="13">
        <v>1.81</v>
      </c>
      <c r="CN3441" s="13" t="s">
        <v>7128</v>
      </c>
      <c r="CO3441" s="13">
        <v>2</v>
      </c>
      <c r="CP3441" s="13">
        <v>25.5</v>
      </c>
      <c r="CQ3441" s="13">
        <v>2.4700000000000002</v>
      </c>
      <c r="CR3441" s="13">
        <v>24.645999999999997</v>
      </c>
      <c r="CS3441" s="13" t="s">
        <v>7128</v>
      </c>
      <c r="CT3441" s="13">
        <v>3.0599999999999999E-2</v>
      </c>
      <c r="CU3441" s="13">
        <v>1.6783999999999999</v>
      </c>
      <c r="CV3441" s="13">
        <v>17.776599999999998</v>
      </c>
      <c r="CW3441" s="13">
        <v>2.4700000000000002</v>
      </c>
      <c r="CX3441" s="12">
        <v>0.10906936688863779</v>
      </c>
      <c r="CY3441" s="12">
        <v>9.8842208166967011E-2</v>
      </c>
      <c r="CZ3441" s="15">
        <v>9.9781376518218607</v>
      </c>
      <c r="DA3441" s="20"/>
      <c r="DB3441" s="20"/>
    </row>
    <row r="3442" spans="1:106">
      <c r="A3442" s="8" t="s">
        <v>2125</v>
      </c>
      <c r="B3442" s="8" t="s">
        <v>2126</v>
      </c>
      <c r="C3442" s="9" t="s">
        <v>7206</v>
      </c>
      <c r="D3442" s="9" t="s">
        <v>7126</v>
      </c>
      <c r="E3442" s="10" t="s">
        <v>7127</v>
      </c>
      <c r="F3442" s="10" t="s">
        <v>7126</v>
      </c>
      <c r="G3442" s="11">
        <v>1.24</v>
      </c>
      <c r="H3442" s="11">
        <v>14.81543391188251</v>
      </c>
      <c r="I3442" s="12">
        <v>9.0499999999999997E-2</v>
      </c>
      <c r="J3442" s="12">
        <v>1.397296769025367</v>
      </c>
      <c r="K3442" s="12">
        <v>6.2E-2</v>
      </c>
      <c r="L3442" s="12">
        <v>0.11849999999999999</v>
      </c>
      <c r="M3442" s="12">
        <v>7.8221849999999996E-2</v>
      </c>
      <c r="N3442" s="12">
        <v>0.18862380712928811</v>
      </c>
      <c r="O3442" s="12" t="s">
        <v>7128</v>
      </c>
      <c r="P3442" s="12">
        <v>-0.21983316993813076</v>
      </c>
      <c r="Q3442" s="13">
        <v>7.49</v>
      </c>
      <c r="R3442" s="13">
        <v>0</v>
      </c>
      <c r="S3442" s="13">
        <v>82</v>
      </c>
      <c r="T3442" s="13">
        <v>82</v>
      </c>
      <c r="U3442" s="13">
        <v>89.49</v>
      </c>
      <c r="V3442" s="13">
        <v>0.216</v>
      </c>
      <c r="W3442" s="13">
        <v>89.274000000000001</v>
      </c>
      <c r="X3442" s="14">
        <v>2.4136775058665773E-3</v>
      </c>
      <c r="Y3442" s="15">
        <v>0.17045454545454544</v>
      </c>
      <c r="Z3442" s="14" t="s">
        <v>7128</v>
      </c>
      <c r="AA3442" s="14">
        <v>0.91630349759749696</v>
      </c>
      <c r="AB3442" s="14" t="s">
        <v>7128</v>
      </c>
      <c r="AC3442" s="14">
        <v>10.947930574098798</v>
      </c>
      <c r="AD3442" s="13">
        <v>0.34100000000000003</v>
      </c>
      <c r="AE3442" s="15">
        <v>2.2511666666666668</v>
      </c>
      <c r="AF3442" s="14">
        <v>6.3245553203367583E-2</v>
      </c>
      <c r="AG3442" s="14">
        <v>1.0814989597775859</v>
      </c>
      <c r="AH3442" s="15">
        <v>0.52199762187871579</v>
      </c>
      <c r="AI3442" s="5" t="s">
        <v>7128</v>
      </c>
      <c r="AJ3442" s="15" t="s">
        <v>7128</v>
      </c>
      <c r="AK3442" s="15" t="s">
        <v>7128</v>
      </c>
      <c r="AL3442" s="15" t="s">
        <v>7128</v>
      </c>
      <c r="AM3442" s="15" t="s">
        <v>7128</v>
      </c>
      <c r="AN3442" s="15" t="s">
        <v>7128</v>
      </c>
      <c r="AO3442" s="15">
        <v>0.13163444639718805</v>
      </c>
      <c r="AP3442" s="15" t="s">
        <v>7128</v>
      </c>
      <c r="AQ3442" s="15">
        <v>85.840384615384608</v>
      </c>
      <c r="AR3442" s="15">
        <v>1.764866360904634</v>
      </c>
      <c r="AS3442" s="15">
        <v>1.56896309314587</v>
      </c>
      <c r="AT3442" s="14" t="s">
        <v>7128</v>
      </c>
      <c r="AU3442" s="14">
        <v>0</v>
      </c>
      <c r="AV3442" s="12" t="s">
        <v>7128</v>
      </c>
      <c r="AW3442" s="12" t="s">
        <v>7128</v>
      </c>
      <c r="AX3442" s="12">
        <v>0.39799999999999996</v>
      </c>
      <c r="AY3442" s="12" t="s">
        <v>7128</v>
      </c>
      <c r="AZ3442" s="14" t="s">
        <v>7128</v>
      </c>
      <c r="BA3442" s="14" t="s">
        <v>7128</v>
      </c>
      <c r="BB3442" s="14" t="s">
        <v>7128</v>
      </c>
      <c r="BC3442" s="14">
        <v>-3.1209362808842647E-2</v>
      </c>
      <c r="BD3442" s="14">
        <v>-0.14727592267135328</v>
      </c>
      <c r="BE3442" s="14">
        <v>-3.163444639718805E-2</v>
      </c>
      <c r="BF3442" s="14">
        <v>0</v>
      </c>
      <c r="BG3442" s="14">
        <v>0.24969999999999998</v>
      </c>
      <c r="BH3442" s="13">
        <v>-8.3800000000000008</v>
      </c>
      <c r="BI3442" s="13">
        <v>-8.3800000000000008</v>
      </c>
      <c r="BJ3442" s="13">
        <v>-1.8</v>
      </c>
      <c r="BK3442" s="13">
        <v>-1.8</v>
      </c>
      <c r="BL3442" s="13">
        <v>56.9</v>
      </c>
      <c r="BM3442" s="13">
        <v>56.9</v>
      </c>
      <c r="BN3442" s="13">
        <v>1.04</v>
      </c>
      <c r="BO3442" s="13">
        <v>1.04</v>
      </c>
      <c r="BP3442" s="13">
        <v>-1.8</v>
      </c>
      <c r="BQ3442" s="13">
        <v>0</v>
      </c>
      <c r="BR3442" s="13">
        <v>0</v>
      </c>
      <c r="BS3442" s="13">
        <v>-2.6</v>
      </c>
      <c r="BT3442" s="14" t="s">
        <v>7128</v>
      </c>
      <c r="BU3442" s="13">
        <v>0.8</v>
      </c>
      <c r="BV3442" s="13">
        <v>-5.7800000000000011</v>
      </c>
      <c r="BW3442" s="13">
        <v>-5.7800000000000011</v>
      </c>
      <c r="BX3442" s="13">
        <v>-23.8</v>
      </c>
      <c r="BY3442" s="13">
        <v>57.675000000000011</v>
      </c>
      <c r="BZ3442" s="13">
        <v>-31.2</v>
      </c>
      <c r="CA3442" s="13">
        <v>50.583999999999996</v>
      </c>
      <c r="CB3442" s="13">
        <v>0</v>
      </c>
      <c r="CC3442" s="15">
        <v>0.45600000000000002</v>
      </c>
      <c r="CD3442" s="15">
        <v>1.53</v>
      </c>
      <c r="CE3442" s="15">
        <v>0.36</v>
      </c>
      <c r="CF3442" s="15">
        <v>1.6313766243987931</v>
      </c>
      <c r="CG3442" s="15">
        <v>1.5242761524885311</v>
      </c>
      <c r="CH3442" s="13">
        <v>-0.91779999999999995</v>
      </c>
      <c r="CI3442" s="13">
        <v>-4.9868000000000006</v>
      </c>
      <c r="CJ3442" s="13">
        <v>0</v>
      </c>
      <c r="CK3442" s="12">
        <f t="shared" si="106"/>
        <v>0</v>
      </c>
      <c r="CL3442" s="36">
        <f t="shared" si="107"/>
        <v>1.1248616163213665</v>
      </c>
      <c r="CM3442" s="13" t="s">
        <v>7128</v>
      </c>
      <c r="CN3442" s="13" t="s">
        <v>7128</v>
      </c>
      <c r="CO3442" s="13" t="s">
        <v>7128</v>
      </c>
      <c r="CP3442" s="13" t="s">
        <v>7128</v>
      </c>
      <c r="CQ3442" s="13">
        <v>1.04</v>
      </c>
      <c r="CR3442" s="13">
        <v>89.274000000000001</v>
      </c>
      <c r="CS3442" s="13" t="s">
        <v>7128</v>
      </c>
      <c r="CT3442" s="13">
        <v>0</v>
      </c>
      <c r="CU3442" s="13">
        <v>-1.8</v>
      </c>
      <c r="CV3442" s="13">
        <v>50.583999999999996</v>
      </c>
      <c r="CW3442" s="13">
        <v>1.04</v>
      </c>
      <c r="CX3442" s="12" t="s">
        <v>7128</v>
      </c>
      <c r="CY3442" s="12">
        <v>-3.1209362808842647E-2</v>
      </c>
      <c r="CZ3442" s="15">
        <v>85.840384615384608</v>
      </c>
      <c r="DA3442" s="20"/>
      <c r="DB3442" s="20"/>
    </row>
    <row r="3443" spans="1:106" ht="24">
      <c r="A3443" s="8" t="s">
        <v>469</v>
      </c>
      <c r="B3443" s="8" t="s">
        <v>470</v>
      </c>
      <c r="C3443" s="9" t="s">
        <v>7142</v>
      </c>
      <c r="D3443" s="9" t="s">
        <v>7126</v>
      </c>
      <c r="E3443" s="10" t="s">
        <v>7127</v>
      </c>
      <c r="F3443" s="10" t="s">
        <v>7126</v>
      </c>
      <c r="G3443" s="11">
        <v>0.1</v>
      </c>
      <c r="H3443" s="11">
        <v>0.11711119024303392</v>
      </c>
      <c r="I3443" s="12">
        <v>9.0499999999999997E-2</v>
      </c>
      <c r="J3443" s="12">
        <v>6.7098562716994575E-2</v>
      </c>
      <c r="K3443" s="12">
        <v>3.6999999999999998E-2</v>
      </c>
      <c r="L3443" s="12">
        <v>9.35E-2</v>
      </c>
      <c r="M3443" s="12">
        <v>6.1719349999999999E-2</v>
      </c>
      <c r="N3443" s="12">
        <v>6.5955369240071518E-2</v>
      </c>
      <c r="O3443" s="12">
        <v>0.15201908434182895</v>
      </c>
      <c r="P3443" s="12">
        <v>6.642421646768247E-2</v>
      </c>
      <c r="Q3443" s="13">
        <v>47.8</v>
      </c>
      <c r="R3443" s="13">
        <v>0</v>
      </c>
      <c r="S3443" s="13">
        <v>12.9</v>
      </c>
      <c r="T3443" s="13">
        <v>12.9</v>
      </c>
      <c r="U3443" s="13">
        <v>60.699999999999996</v>
      </c>
      <c r="V3443" s="13">
        <v>11.4</v>
      </c>
      <c r="W3443" s="13">
        <v>49.3</v>
      </c>
      <c r="X3443" s="14">
        <v>0.18780889621087316</v>
      </c>
      <c r="Y3443" s="15">
        <v>0.12931034482758622</v>
      </c>
      <c r="Z3443" s="14">
        <v>0.47426470588235292</v>
      </c>
      <c r="AA3443" s="14">
        <v>0.21252059308072491</v>
      </c>
      <c r="AB3443" s="14">
        <v>0.90209790209790208</v>
      </c>
      <c r="AC3443" s="14">
        <v>0.26987447698744771</v>
      </c>
      <c r="AD3443" s="13">
        <v>4.1399999999999997</v>
      </c>
      <c r="AE3443" s="15">
        <v>1.0806111111111112</v>
      </c>
      <c r="AF3443" s="14">
        <v>0.1</v>
      </c>
      <c r="AG3443" s="14">
        <v>0.6359999999999999</v>
      </c>
      <c r="AH3443" s="15">
        <v>0.44414168937329696</v>
      </c>
      <c r="AI3443" s="5">
        <v>2.9890710382513657</v>
      </c>
      <c r="AJ3443" s="15">
        <v>16.040268456375838</v>
      </c>
      <c r="AK3443" s="15">
        <v>16.040268456375838</v>
      </c>
      <c r="AL3443" s="15" t="s">
        <v>7128</v>
      </c>
      <c r="AM3443" s="15" t="s">
        <v>7128</v>
      </c>
      <c r="AN3443" s="15">
        <v>3.3426573426573425</v>
      </c>
      <c r="AO3443" s="15">
        <v>6.6918661626767462E-2</v>
      </c>
      <c r="AP3443" s="15">
        <v>9.0127970749542961</v>
      </c>
      <c r="AQ3443" s="15">
        <v>8.0819672131147549</v>
      </c>
      <c r="AR3443" s="15">
        <v>3.1202531645569613</v>
      </c>
      <c r="AS3443" s="15">
        <v>6.9018619627607442E-2</v>
      </c>
      <c r="AT3443" s="14">
        <v>0.46711409395973152</v>
      </c>
      <c r="AU3443" s="14">
        <v>2.9121338912133889E-2</v>
      </c>
      <c r="AV3443" s="12">
        <v>-3.0099999999999998E-2</v>
      </c>
      <c r="AW3443" s="12" t="s">
        <v>7128</v>
      </c>
      <c r="AX3443" s="12">
        <v>1.7399999999999999E-2</v>
      </c>
      <c r="AY3443" s="12">
        <v>28.497</v>
      </c>
      <c r="AZ3443" s="14" t="s">
        <v>7128</v>
      </c>
      <c r="BA3443" s="14" t="s">
        <v>7128</v>
      </c>
      <c r="BB3443" s="14">
        <v>0.21911764705882353</v>
      </c>
      <c r="BC3443" s="14">
        <v>0.13237958570775399</v>
      </c>
      <c r="BD3443" s="14">
        <v>4.1719165616687665E-3</v>
      </c>
      <c r="BE3443" s="14">
        <v>7.6578468430631387E-3</v>
      </c>
      <c r="BF3443" s="14">
        <v>0.36595744680851061</v>
      </c>
      <c r="BG3443" s="14" t="s">
        <v>7128</v>
      </c>
      <c r="BH3443" s="13">
        <v>2.98</v>
      </c>
      <c r="BI3443" s="13">
        <v>2.98</v>
      </c>
      <c r="BJ3443" s="13">
        <v>5.47</v>
      </c>
      <c r="BK3443" s="13">
        <v>5.47</v>
      </c>
      <c r="BL3443" s="13">
        <v>714.3</v>
      </c>
      <c r="BM3443" s="13">
        <v>714.3</v>
      </c>
      <c r="BN3443" s="13">
        <v>6.1</v>
      </c>
      <c r="BO3443" s="13">
        <v>6.1</v>
      </c>
      <c r="BP3443" s="13">
        <v>3.4682127659574467</v>
      </c>
      <c r="BQ3443" s="13">
        <v>0</v>
      </c>
      <c r="BR3443" s="13">
        <v>0</v>
      </c>
      <c r="BS3443" s="13">
        <v>-0.877</v>
      </c>
      <c r="BT3443" s="14">
        <v>-0.25286799258922987</v>
      </c>
      <c r="BU3443" s="13">
        <v>4.3452127659574469</v>
      </c>
      <c r="BV3443" s="13">
        <v>3.8570000000000002</v>
      </c>
      <c r="BW3443" s="13">
        <v>3.8570000000000002</v>
      </c>
      <c r="BX3443" s="13">
        <v>13.6</v>
      </c>
      <c r="BY3443" s="13">
        <v>26.199000000000002</v>
      </c>
      <c r="BZ3443" s="13">
        <v>14.3</v>
      </c>
      <c r="CA3443" s="13">
        <v>15.800000000000002</v>
      </c>
      <c r="CB3443" s="13">
        <v>-1.3919999999999999</v>
      </c>
      <c r="CC3443" s="15">
        <v>0.42399999999999999</v>
      </c>
      <c r="CD3443" s="15">
        <v>0.318</v>
      </c>
      <c r="CE3443" s="15">
        <v>0.36</v>
      </c>
      <c r="CF3443" s="15" t="s">
        <v>7128</v>
      </c>
      <c r="CG3443" s="15" t="s">
        <v>7128</v>
      </c>
      <c r="CH3443" s="13" t="s">
        <v>7128</v>
      </c>
      <c r="CI3443" s="13" t="s">
        <v>7128</v>
      </c>
      <c r="CJ3443" s="13">
        <v>-1.3919999999999999</v>
      </c>
      <c r="CK3443" s="12">
        <f t="shared" si="106"/>
        <v>0.36090225563909772</v>
      </c>
      <c r="CL3443" s="36">
        <f t="shared" si="107"/>
        <v>45.20886075949366</v>
      </c>
      <c r="CM3443" s="13">
        <v>4.7</v>
      </c>
      <c r="CN3443" s="13">
        <v>1.72</v>
      </c>
      <c r="CO3443" s="13">
        <v>2.98</v>
      </c>
      <c r="CP3443" s="13">
        <v>47.8</v>
      </c>
      <c r="CQ3443" s="13">
        <v>6.1</v>
      </c>
      <c r="CR3443" s="13">
        <v>49.3</v>
      </c>
      <c r="CS3443" s="13">
        <v>3.8570000000000002</v>
      </c>
      <c r="CT3443" s="13">
        <v>0</v>
      </c>
      <c r="CU3443" s="13">
        <v>5.47</v>
      </c>
      <c r="CV3443" s="13">
        <v>15.800000000000002</v>
      </c>
      <c r="CW3443" s="13">
        <v>6.1</v>
      </c>
      <c r="CX3443" s="12">
        <v>0.21911764705882353</v>
      </c>
      <c r="CY3443" s="12">
        <v>0.13237958570775399</v>
      </c>
      <c r="CZ3443" s="15">
        <v>8.0819672131147549</v>
      </c>
      <c r="DA3443" s="20"/>
      <c r="DB3443" s="20"/>
    </row>
    <row r="3444" spans="1:106">
      <c r="A3444" s="8" t="s">
        <v>3799</v>
      </c>
      <c r="B3444" s="8" t="s">
        <v>3800</v>
      </c>
      <c r="C3444" s="9" t="s">
        <v>7139</v>
      </c>
      <c r="D3444" s="9" t="s">
        <v>7126</v>
      </c>
      <c r="E3444" s="10" t="s">
        <v>7127</v>
      </c>
      <c r="F3444" s="10" t="s">
        <v>7126</v>
      </c>
      <c r="G3444" s="11">
        <v>0.59</v>
      </c>
      <c r="H3444" s="11">
        <v>0.59</v>
      </c>
      <c r="I3444" s="12">
        <v>9.0499999999999997E-2</v>
      </c>
      <c r="J3444" s="12">
        <v>0.10989499999999999</v>
      </c>
      <c r="K3444" s="12">
        <v>3.6999999999999998E-2</v>
      </c>
      <c r="L3444" s="12">
        <v>9.35E-2</v>
      </c>
      <c r="M3444" s="12">
        <v>6.1719349999999999E-2</v>
      </c>
      <c r="N3444" s="12">
        <v>0.10989499999999999</v>
      </c>
      <c r="O3444" s="12" t="s">
        <v>7128</v>
      </c>
      <c r="P3444" s="12" t="s">
        <v>7128</v>
      </c>
      <c r="Q3444" s="13">
        <v>4.3899999999999997</v>
      </c>
      <c r="R3444" s="13">
        <v>0</v>
      </c>
      <c r="S3444" s="13">
        <v>0</v>
      </c>
      <c r="T3444" s="13">
        <v>0</v>
      </c>
      <c r="U3444" s="13">
        <v>4.3899999999999997</v>
      </c>
      <c r="V3444" s="13">
        <v>0</v>
      </c>
      <c r="W3444" s="13">
        <v>4.3899999999999997</v>
      </c>
      <c r="X3444" s="14">
        <v>0</v>
      </c>
      <c r="Y3444" s="15">
        <v>5.7803468208092484E-2</v>
      </c>
      <c r="Z3444" s="14" t="s">
        <v>7128</v>
      </c>
      <c r="AA3444" s="14">
        <v>0</v>
      </c>
      <c r="AB3444" s="14" t="s">
        <v>7128</v>
      </c>
      <c r="AC3444" s="14">
        <v>0</v>
      </c>
      <c r="AD3444" s="13">
        <v>0.254</v>
      </c>
      <c r="AE3444" s="15">
        <v>1.3390277777777781</v>
      </c>
      <c r="AF3444" s="14">
        <v>0.15811388300841897</v>
      </c>
      <c r="AG3444" s="14">
        <v>0.52462186382193421</v>
      </c>
      <c r="AH3444" s="15">
        <v>0.33333333333333331</v>
      </c>
      <c r="AI3444" s="5">
        <v>4.872727272727273</v>
      </c>
      <c r="AJ3444" s="15">
        <v>7.8253119429590008</v>
      </c>
      <c r="AK3444" s="15">
        <v>7.8253119429590008</v>
      </c>
      <c r="AL3444" s="15" t="s">
        <v>7128</v>
      </c>
      <c r="AM3444" s="15" t="s">
        <v>7128</v>
      </c>
      <c r="AN3444" s="15" t="s">
        <v>7128</v>
      </c>
      <c r="AO3444" s="15">
        <v>0.53471376370280133</v>
      </c>
      <c r="AP3444" s="15">
        <v>16.380597014925371</v>
      </c>
      <c r="AQ3444" s="15">
        <v>10.452380952380953</v>
      </c>
      <c r="AR3444" s="15" t="s">
        <v>7128</v>
      </c>
      <c r="AS3444" s="15">
        <v>0.53471376370280133</v>
      </c>
      <c r="AT3444" s="14">
        <v>0.24670231729055256</v>
      </c>
      <c r="AU3444" s="14">
        <v>3.1526195899772208E-2</v>
      </c>
      <c r="AV3444" s="12">
        <v>8.5500000000000007E-2</v>
      </c>
      <c r="AW3444" s="12">
        <v>-0.223</v>
      </c>
      <c r="AX3444" s="12">
        <v>1.1399999999999999E-2</v>
      </c>
      <c r="AY3444" s="12">
        <v>-0.52800000000000002</v>
      </c>
      <c r="AZ3444" s="14" t="s">
        <v>7128</v>
      </c>
      <c r="BA3444" s="14" t="s">
        <v>7128</v>
      </c>
      <c r="BB3444" s="14" t="s">
        <v>7128</v>
      </c>
      <c r="BC3444" s="14" t="s">
        <v>7128</v>
      </c>
      <c r="BD3444" s="14">
        <v>6.8331303288672346E-2</v>
      </c>
      <c r="BE3444" s="14">
        <v>3.2643118148599271E-2</v>
      </c>
      <c r="BF3444" s="14">
        <v>0.30186335403726705</v>
      </c>
      <c r="BG3444" s="14" t="s">
        <v>7128</v>
      </c>
      <c r="BH3444" s="13">
        <v>0.56100000000000005</v>
      </c>
      <c r="BI3444" s="13">
        <v>0.56100000000000005</v>
      </c>
      <c r="BJ3444" s="13">
        <v>0.26800000000000002</v>
      </c>
      <c r="BK3444" s="13">
        <v>0.26800000000000002</v>
      </c>
      <c r="BL3444" s="13">
        <v>8.2100000000000009</v>
      </c>
      <c r="BM3444" s="13">
        <v>8.2100000000000009</v>
      </c>
      <c r="BN3444" s="13">
        <v>0.42</v>
      </c>
      <c r="BO3444" s="13">
        <v>0.42</v>
      </c>
      <c r="BP3444" s="13">
        <v>0.18710062111801243</v>
      </c>
      <c r="BQ3444" s="13">
        <v>0</v>
      </c>
      <c r="BR3444" s="13">
        <v>0</v>
      </c>
      <c r="BS3444" s="13">
        <v>-0.186</v>
      </c>
      <c r="BT3444" s="14">
        <v>-0.99411749083762679</v>
      </c>
      <c r="BU3444" s="13">
        <v>0.37310062111801245</v>
      </c>
      <c r="BV3444" s="13">
        <v>0.74700000000000011</v>
      </c>
      <c r="BW3444" s="13">
        <v>0.74700000000000011</v>
      </c>
      <c r="BX3444" s="13">
        <v>0</v>
      </c>
      <c r="BY3444" s="13">
        <v>0</v>
      </c>
      <c r="BZ3444" s="13">
        <v>0</v>
      </c>
      <c r="CA3444" s="13">
        <v>0</v>
      </c>
      <c r="CB3444" s="13">
        <v>-0.1384</v>
      </c>
      <c r="CC3444" s="15">
        <v>0.55300000000000005</v>
      </c>
      <c r="CD3444" s="15">
        <v>0.33800000000000002</v>
      </c>
      <c r="CE3444" s="15">
        <v>0.36</v>
      </c>
      <c r="CF3444" s="15" t="s">
        <v>7128</v>
      </c>
      <c r="CG3444" s="15" t="s">
        <v>7128</v>
      </c>
      <c r="CH3444" s="13" t="s">
        <v>7128</v>
      </c>
      <c r="CI3444" s="13" t="s">
        <v>7128</v>
      </c>
      <c r="CJ3444" s="13">
        <v>-0.1384</v>
      </c>
      <c r="CK3444" s="12">
        <f t="shared" si="106"/>
        <v>0.18527443105756355</v>
      </c>
      <c r="CL3444" s="36" t="str">
        <f t="shared" si="107"/>
        <v>NA</v>
      </c>
      <c r="CM3444" s="13">
        <v>0.80500000000000005</v>
      </c>
      <c r="CN3444" s="13">
        <v>0.24299999999999999</v>
      </c>
      <c r="CO3444" s="13">
        <v>0.56100000000000005</v>
      </c>
      <c r="CP3444" s="13">
        <v>4.3899999999999997</v>
      </c>
      <c r="CQ3444" s="13">
        <v>0.42</v>
      </c>
      <c r="CR3444" s="13">
        <v>4.3899999999999997</v>
      </c>
      <c r="CS3444" s="13">
        <v>0.74700000000000011</v>
      </c>
      <c r="CT3444" s="13">
        <v>0</v>
      </c>
      <c r="CU3444" s="13">
        <v>0.26800000000000002</v>
      </c>
      <c r="CV3444" s="13">
        <v>0</v>
      </c>
      <c r="CW3444" s="13">
        <v>0.42</v>
      </c>
      <c r="CX3444" s="12" t="s">
        <v>7128</v>
      </c>
      <c r="CY3444" s="12" t="s">
        <v>7128</v>
      </c>
      <c r="CZ3444" s="15">
        <v>10.452380952380953</v>
      </c>
      <c r="DA3444" s="20"/>
      <c r="DB3444" s="20"/>
    </row>
    <row r="3445" spans="1:106">
      <c r="A3445" s="8" t="s">
        <v>2813</v>
      </c>
      <c r="B3445" s="8" t="s">
        <v>2814</v>
      </c>
      <c r="C3445" s="9" t="s">
        <v>7131</v>
      </c>
      <c r="D3445" s="9" t="s">
        <v>7126</v>
      </c>
      <c r="E3445" s="10" t="s">
        <v>7127</v>
      </c>
      <c r="F3445" s="10" t="s">
        <v>7126</v>
      </c>
      <c r="G3445" s="11">
        <v>0.79</v>
      </c>
      <c r="H3445" s="11">
        <v>1.0426576576576578</v>
      </c>
      <c r="I3445" s="12">
        <v>9.0499999999999997E-2</v>
      </c>
      <c r="J3445" s="12">
        <v>0.15086051801801803</v>
      </c>
      <c r="K3445" s="12">
        <v>3.6999999999999998E-2</v>
      </c>
      <c r="L3445" s="12">
        <v>9.35E-2</v>
      </c>
      <c r="M3445" s="12">
        <v>6.1719349999999999E-2</v>
      </c>
      <c r="N3445" s="12">
        <v>0.12925975716723551</v>
      </c>
      <c r="O3445" s="12">
        <v>-0.17271738455573563</v>
      </c>
      <c r="P3445" s="12">
        <v>-0.14957143638278445</v>
      </c>
      <c r="Q3445" s="13">
        <v>4.4400000000000004</v>
      </c>
      <c r="R3445" s="13">
        <v>0</v>
      </c>
      <c r="S3445" s="13">
        <v>1.42</v>
      </c>
      <c r="T3445" s="13">
        <v>1.42</v>
      </c>
      <c r="U3445" s="13">
        <v>5.86</v>
      </c>
      <c r="V3445" s="13">
        <v>0</v>
      </c>
      <c r="W3445" s="13">
        <v>5.86</v>
      </c>
      <c r="X3445" s="14">
        <v>0</v>
      </c>
      <c r="Y3445" s="15" t="s">
        <v>7128</v>
      </c>
      <c r="Z3445" s="14">
        <v>0.22719999999999999</v>
      </c>
      <c r="AA3445" s="14">
        <v>0.24232081911262796</v>
      </c>
      <c r="AB3445" s="14">
        <v>0.2939958592132505</v>
      </c>
      <c r="AC3445" s="14">
        <v>0.31981981981981977</v>
      </c>
      <c r="AD3445" s="13">
        <v>6.94</v>
      </c>
      <c r="AE3445" s="15">
        <v>1.1355000000000002</v>
      </c>
      <c r="AF3445" s="14">
        <v>7.0710678118654752E-2</v>
      </c>
      <c r="AG3445" s="14">
        <v>0.61094025894517701</v>
      </c>
      <c r="AH3445" s="15">
        <v>0.35898977751052313</v>
      </c>
      <c r="AI3445" s="5" t="s">
        <v>7128</v>
      </c>
      <c r="AJ3445" s="15" t="s">
        <v>7128</v>
      </c>
      <c r="AK3445" s="15" t="s">
        <v>7128</v>
      </c>
      <c r="AL3445" s="15" t="s">
        <v>7128</v>
      </c>
      <c r="AM3445" s="15" t="s">
        <v>7128</v>
      </c>
      <c r="AN3445" s="15">
        <v>0.91925465838509324</v>
      </c>
      <c r="AO3445" s="15">
        <v>0.13661538461538464</v>
      </c>
      <c r="AP3445" s="15" t="s">
        <v>7128</v>
      </c>
      <c r="AQ3445" s="15">
        <v>63.695652173913047</v>
      </c>
      <c r="AR3445" s="15">
        <v>0.9376000000000001</v>
      </c>
      <c r="AS3445" s="15">
        <v>0.18030769230769231</v>
      </c>
      <c r="AT3445" s="14" t="s">
        <v>7128</v>
      </c>
      <c r="AU3445" s="14">
        <v>0</v>
      </c>
      <c r="AV3445" s="12" t="s">
        <v>7128</v>
      </c>
      <c r="AW3445" s="12" t="s">
        <v>7128</v>
      </c>
      <c r="AX3445" s="12">
        <v>-7.8600000000000003E-2</v>
      </c>
      <c r="AY3445" s="12">
        <v>2.8300000000000002E-2</v>
      </c>
      <c r="AZ3445" s="14" t="s">
        <v>7128</v>
      </c>
      <c r="BA3445" s="14" t="s">
        <v>7128</v>
      </c>
      <c r="BB3445" s="14">
        <v>-2.1856866537717602E-2</v>
      </c>
      <c r="BC3445" s="14">
        <v>-2.0311679215548939E-2</v>
      </c>
      <c r="BD3445" s="14">
        <v>-4.1391941391941394E-3</v>
      </c>
      <c r="BE3445" s="14">
        <v>-4.2490842490842491E-3</v>
      </c>
      <c r="BF3445" s="14">
        <v>0</v>
      </c>
      <c r="BG3445" s="14" t="s">
        <v>7128</v>
      </c>
      <c r="BH3445" s="13">
        <v>-4.0000000000000001E-3</v>
      </c>
      <c r="BI3445" s="13">
        <v>-0.113</v>
      </c>
      <c r="BJ3445" s="13">
        <v>-0.11600000000000001</v>
      </c>
      <c r="BK3445" s="13">
        <v>-0.11600000000000001</v>
      </c>
      <c r="BL3445" s="13">
        <v>32.5</v>
      </c>
      <c r="BM3445" s="13">
        <v>27.3</v>
      </c>
      <c r="BN3445" s="13">
        <v>0.21</v>
      </c>
      <c r="BO3445" s="13">
        <v>9.1999999999999998E-2</v>
      </c>
      <c r="BP3445" s="13">
        <v>-0.11600000000000001</v>
      </c>
      <c r="BQ3445" s="13">
        <v>0</v>
      </c>
      <c r="BR3445" s="13">
        <v>0</v>
      </c>
      <c r="BS3445" s="13">
        <v>-0.28999999999999998</v>
      </c>
      <c r="BT3445" s="14" t="s">
        <v>7128</v>
      </c>
      <c r="BU3445" s="13">
        <v>0.17399999999999999</v>
      </c>
      <c r="BV3445" s="13">
        <v>0.17699999999999999</v>
      </c>
      <c r="BW3445" s="13">
        <v>0.17699999999999999</v>
      </c>
      <c r="BX3445" s="13">
        <v>5.17</v>
      </c>
      <c r="BY3445" s="13">
        <v>5.7110000000000003</v>
      </c>
      <c r="BZ3445" s="13">
        <v>4.83</v>
      </c>
      <c r="CA3445" s="13">
        <v>6.25</v>
      </c>
      <c r="CB3445" s="13">
        <v>0</v>
      </c>
      <c r="CC3445" s="15">
        <v>0.28799999999999998</v>
      </c>
      <c r="CD3445" s="15">
        <v>0.65400000000000003</v>
      </c>
      <c r="CE3445" s="15">
        <v>0.36</v>
      </c>
      <c r="CF3445" s="15">
        <v>0.31242017464336269</v>
      </c>
      <c r="CG3445" s="15">
        <v>0.34541642501783515</v>
      </c>
      <c r="CH3445" s="13">
        <v>0.96649999999999991</v>
      </c>
      <c r="CI3445" s="13">
        <v>0.53499999999999992</v>
      </c>
      <c r="CJ3445" s="13">
        <v>0</v>
      </c>
      <c r="CK3445" s="12">
        <f t="shared" si="106"/>
        <v>0</v>
      </c>
      <c r="CL3445" s="36">
        <f t="shared" si="107"/>
        <v>5.2</v>
      </c>
      <c r="CM3445" s="13" t="s">
        <v>7128</v>
      </c>
      <c r="CN3445" s="13" t="s">
        <v>7128</v>
      </c>
      <c r="CO3445" s="13" t="s">
        <v>7128</v>
      </c>
      <c r="CP3445" s="13" t="s">
        <v>7128</v>
      </c>
      <c r="CQ3445" s="13">
        <v>9.1999999999999998E-2</v>
      </c>
      <c r="CR3445" s="13">
        <v>5.86</v>
      </c>
      <c r="CS3445" s="13" t="s">
        <v>7128</v>
      </c>
      <c r="CT3445" s="13">
        <v>0</v>
      </c>
      <c r="CU3445" s="13">
        <v>-0.11600000000000001</v>
      </c>
      <c r="CV3445" s="13">
        <v>6.25</v>
      </c>
      <c r="CW3445" s="13">
        <v>0.21</v>
      </c>
      <c r="CX3445" s="12">
        <v>-2.1856866537717602E-2</v>
      </c>
      <c r="CY3445" s="12">
        <v>-2.0311679215548939E-2</v>
      </c>
      <c r="CZ3445" s="15">
        <v>27.904761904761909</v>
      </c>
      <c r="DA3445" s="20"/>
      <c r="DB3445" s="20"/>
    </row>
    <row r="3446" spans="1:106" ht="24">
      <c r="A3446" s="8" t="s">
        <v>5857</v>
      </c>
      <c r="B3446" s="8" t="s">
        <v>5858</v>
      </c>
      <c r="C3446" s="9" t="s">
        <v>7149</v>
      </c>
      <c r="D3446" s="9" t="s">
        <v>7126</v>
      </c>
      <c r="E3446" s="10" t="s">
        <v>7127</v>
      </c>
      <c r="F3446" s="10" t="s">
        <v>7126</v>
      </c>
      <c r="G3446" s="11">
        <v>0.85</v>
      </c>
      <c r="H3446" s="11">
        <v>0.85</v>
      </c>
      <c r="I3446" s="12">
        <v>9.0499999999999997E-2</v>
      </c>
      <c r="J3446" s="12">
        <v>0.13342499999999999</v>
      </c>
      <c r="K3446" s="12">
        <v>4.7E-2</v>
      </c>
      <c r="L3446" s="12">
        <v>0.10350000000000001</v>
      </c>
      <c r="M3446" s="12">
        <v>6.8320350000000002E-2</v>
      </c>
      <c r="N3446" s="12">
        <v>0.13342499999999999</v>
      </c>
      <c r="O3446" s="12" t="s">
        <v>7128</v>
      </c>
      <c r="P3446" s="12" t="s">
        <v>7128</v>
      </c>
      <c r="Q3446" s="13">
        <v>0.38100000000000001</v>
      </c>
      <c r="R3446" s="13">
        <v>0</v>
      </c>
      <c r="S3446" s="13">
        <v>0</v>
      </c>
      <c r="T3446" s="13">
        <v>0</v>
      </c>
      <c r="U3446" s="13">
        <v>0.38100000000000001</v>
      </c>
      <c r="V3446" s="13">
        <v>8.9999999999999993E-3</v>
      </c>
      <c r="W3446" s="13">
        <v>0.372</v>
      </c>
      <c r="X3446" s="14">
        <v>2.3622047244094484E-2</v>
      </c>
      <c r="Y3446" s="15">
        <v>1.8518518518518517E-2</v>
      </c>
      <c r="Z3446" s="14" t="s">
        <v>7128</v>
      </c>
      <c r="AA3446" s="14">
        <v>0</v>
      </c>
      <c r="AB3446" s="14" t="s">
        <v>7128</v>
      </c>
      <c r="AC3446" s="14">
        <v>0</v>
      </c>
      <c r="AD3446" s="13">
        <v>2.8000000000000001E-2</v>
      </c>
      <c r="AE3446" s="15">
        <v>0.52249999999999996</v>
      </c>
      <c r="AF3446" s="14">
        <v>3.1622776601683791E-2</v>
      </c>
      <c r="AG3446" s="14" t="s">
        <v>7128</v>
      </c>
      <c r="AH3446" s="15">
        <v>0.69230769230769229</v>
      </c>
      <c r="AI3446" s="5" t="s">
        <v>7128</v>
      </c>
      <c r="AJ3446" s="15">
        <v>381</v>
      </c>
      <c r="AK3446" s="15">
        <v>381</v>
      </c>
      <c r="AL3446" s="15" t="s">
        <v>7128</v>
      </c>
      <c r="AM3446" s="15" t="s">
        <v>7128</v>
      </c>
      <c r="AN3446" s="15" t="s">
        <v>7128</v>
      </c>
      <c r="AO3446" s="15">
        <v>47.625</v>
      </c>
      <c r="AP3446" s="15">
        <v>372</v>
      </c>
      <c r="AQ3446" s="15" t="s">
        <v>7128</v>
      </c>
      <c r="AR3446" s="15" t="s">
        <v>7128</v>
      </c>
      <c r="AS3446" s="15">
        <v>46.5</v>
      </c>
      <c r="AT3446" s="14">
        <v>0</v>
      </c>
      <c r="AU3446" s="14">
        <v>0</v>
      </c>
      <c r="AV3446" s="12" t="s">
        <v>7128</v>
      </c>
      <c r="AW3446" s="12" t="s">
        <v>7128</v>
      </c>
      <c r="AX3446" s="12">
        <v>1.4530000000000001</v>
      </c>
      <c r="AY3446" s="12">
        <v>-0.49700000000000005</v>
      </c>
      <c r="AZ3446" s="14" t="s">
        <v>7128</v>
      </c>
      <c r="BA3446" s="14" t="s">
        <v>7128</v>
      </c>
      <c r="BB3446" s="14" t="s">
        <v>7128</v>
      </c>
      <c r="BC3446" s="14" t="s">
        <v>7128</v>
      </c>
      <c r="BD3446" s="14">
        <v>0.125</v>
      </c>
      <c r="BE3446" s="14">
        <v>0.125</v>
      </c>
      <c r="BF3446" s="14">
        <v>0</v>
      </c>
      <c r="BG3446" s="14">
        <v>1.4499999999999999E-2</v>
      </c>
      <c r="BH3446" s="13">
        <v>1E-3</v>
      </c>
      <c r="BI3446" s="13">
        <v>1E-3</v>
      </c>
      <c r="BJ3446" s="13">
        <v>1E-3</v>
      </c>
      <c r="BK3446" s="13">
        <v>1E-3</v>
      </c>
      <c r="BL3446" s="13">
        <v>8.0000000000000002E-3</v>
      </c>
      <c r="BM3446" s="13">
        <v>8.0000000000000002E-3</v>
      </c>
      <c r="BN3446" s="13">
        <v>0</v>
      </c>
      <c r="BO3446" s="13">
        <v>0</v>
      </c>
      <c r="BP3446" s="13">
        <v>1E-3</v>
      </c>
      <c r="BQ3446" s="13">
        <v>0</v>
      </c>
      <c r="BR3446" s="13">
        <v>0</v>
      </c>
      <c r="BS3446" s="13">
        <v>0</v>
      </c>
      <c r="BT3446" s="14">
        <v>0</v>
      </c>
      <c r="BU3446" s="13">
        <v>1E-3</v>
      </c>
      <c r="BV3446" s="13">
        <v>1E-3</v>
      </c>
      <c r="BW3446" s="13">
        <v>1E-3</v>
      </c>
      <c r="BX3446" s="13">
        <v>-1.2999999999999999E-2</v>
      </c>
      <c r="BY3446" s="13">
        <v>-2.0999999999999998E-2</v>
      </c>
      <c r="BZ3446" s="13">
        <v>-1.2E-2</v>
      </c>
      <c r="CA3446" s="13">
        <v>-2.0999999999999998E-2</v>
      </c>
      <c r="CB3446" s="13">
        <v>0</v>
      </c>
      <c r="CC3446" s="15">
        <v>-0.13200000000000001</v>
      </c>
      <c r="CD3446" s="15">
        <v>0.83799999999999997</v>
      </c>
      <c r="CE3446" s="15">
        <v>0.36</v>
      </c>
      <c r="CF3446" s="15" t="s">
        <v>7128</v>
      </c>
      <c r="CG3446" s="15" t="s">
        <v>7128</v>
      </c>
      <c r="CH3446" s="13" t="s">
        <v>7128</v>
      </c>
      <c r="CI3446" s="13" t="s">
        <v>7128</v>
      </c>
      <c r="CJ3446" s="13">
        <v>0</v>
      </c>
      <c r="CK3446" s="12">
        <f t="shared" si="106"/>
        <v>0</v>
      </c>
      <c r="CL3446" s="36" t="str">
        <f t="shared" si="107"/>
        <v>NA</v>
      </c>
      <c r="CM3446" s="13">
        <v>1E-3</v>
      </c>
      <c r="CN3446" s="13" t="s">
        <v>7128</v>
      </c>
      <c r="CO3446" s="13">
        <v>1E-3</v>
      </c>
      <c r="CP3446" s="13">
        <v>0.38100000000000001</v>
      </c>
      <c r="CQ3446" s="13" t="s">
        <v>7128</v>
      </c>
      <c r="CR3446" s="13" t="s">
        <v>7128</v>
      </c>
      <c r="CS3446" s="13" t="s">
        <v>7128</v>
      </c>
      <c r="CT3446" s="13">
        <v>0</v>
      </c>
      <c r="CU3446" s="13">
        <v>1E-3</v>
      </c>
      <c r="CV3446" s="13">
        <v>-2.0999999999999998E-2</v>
      </c>
      <c r="CW3446" s="13">
        <v>0</v>
      </c>
      <c r="CX3446" s="12" t="s">
        <v>7128</v>
      </c>
      <c r="CY3446" s="12" t="s">
        <v>7128</v>
      </c>
      <c r="CZ3446" s="15" t="s">
        <v>7128</v>
      </c>
      <c r="DA3446" s="20"/>
      <c r="DB3446" s="20"/>
    </row>
    <row r="3447" spans="1:106">
      <c r="A3447" s="8" t="s">
        <v>311</v>
      </c>
      <c r="B3447" s="8" t="s">
        <v>312</v>
      </c>
      <c r="C3447" s="9" t="s">
        <v>7131</v>
      </c>
      <c r="D3447" s="9" t="s">
        <v>7126</v>
      </c>
      <c r="E3447" s="10" t="s">
        <v>7127</v>
      </c>
      <c r="F3447" s="10" t="s">
        <v>7126</v>
      </c>
      <c r="G3447" s="11">
        <v>0.79</v>
      </c>
      <c r="H3447" s="11">
        <v>1.2592737355561818</v>
      </c>
      <c r="I3447" s="12">
        <v>9.0499999999999997E-2</v>
      </c>
      <c r="J3447" s="12">
        <v>0.17046427306783446</v>
      </c>
      <c r="K3447" s="12">
        <v>4.1999999999999996E-2</v>
      </c>
      <c r="L3447" s="12">
        <v>9.8500000000000004E-2</v>
      </c>
      <c r="M3447" s="12">
        <v>6.5019850000000004E-2</v>
      </c>
      <c r="N3447" s="12">
        <v>0.12378586322920539</v>
      </c>
      <c r="O3447" s="12">
        <v>-0.11213093973450113</v>
      </c>
      <c r="P3447" s="12">
        <v>-6.6615776036593619E-2</v>
      </c>
      <c r="Q3447" s="13">
        <v>597.5</v>
      </c>
      <c r="R3447" s="13">
        <v>0</v>
      </c>
      <c r="S3447" s="13">
        <v>474.6</v>
      </c>
      <c r="T3447" s="13">
        <v>474.6</v>
      </c>
      <c r="U3447" s="13">
        <v>1072.0999999999999</v>
      </c>
      <c r="V3447" s="13">
        <v>0</v>
      </c>
      <c r="W3447" s="13">
        <v>1072.0999999999999</v>
      </c>
      <c r="X3447" s="14">
        <v>0</v>
      </c>
      <c r="Y3447" s="15">
        <v>0.19471884498480244</v>
      </c>
      <c r="Z3447" s="14">
        <v>0.48912707410079359</v>
      </c>
      <c r="AA3447" s="14">
        <v>0.44268258557970347</v>
      </c>
      <c r="AB3447" s="14">
        <v>0.95743393181359704</v>
      </c>
      <c r="AC3447" s="14">
        <v>0.79430962343096234</v>
      </c>
      <c r="AD3447" s="13">
        <v>2.27</v>
      </c>
      <c r="AE3447" s="15">
        <v>1.8129444444444445</v>
      </c>
      <c r="AF3447" s="14">
        <v>7.7459666924148338E-2</v>
      </c>
      <c r="AG3447" s="14">
        <v>0.75135876916423894</v>
      </c>
      <c r="AH3447" s="15">
        <v>0.48290188558644925</v>
      </c>
      <c r="AI3447" s="5">
        <v>1.923250564334086</v>
      </c>
      <c r="AJ3447" s="15">
        <v>54.31818181818182</v>
      </c>
      <c r="AK3447" s="15">
        <v>20.818815331010452</v>
      </c>
      <c r="AL3447" s="15">
        <v>20.088495575221238</v>
      </c>
      <c r="AM3447" s="15">
        <v>2.1301247771836009</v>
      </c>
      <c r="AN3447" s="15">
        <v>1.2053661488803713</v>
      </c>
      <c r="AO3447" s="15">
        <v>0.46278367283711569</v>
      </c>
      <c r="AP3447" s="15">
        <v>12.583333333333332</v>
      </c>
      <c r="AQ3447" s="15">
        <v>7.1141340411413401</v>
      </c>
      <c r="AR3447" s="15">
        <v>1.1049160053591671</v>
      </c>
      <c r="AS3447" s="15">
        <v>0.8303771977383626</v>
      </c>
      <c r="AT3447" s="14">
        <v>0</v>
      </c>
      <c r="AU3447" s="14">
        <v>0</v>
      </c>
      <c r="AV3447" s="12">
        <v>0.13</v>
      </c>
      <c r="AW3447" s="12">
        <v>-0.23300000000000001</v>
      </c>
      <c r="AX3447" s="12">
        <v>-4.2900000000000001E-2</v>
      </c>
      <c r="AY3447" s="12">
        <v>1.8100000000000002E-2</v>
      </c>
      <c r="AZ3447" s="14">
        <v>0.255</v>
      </c>
      <c r="BA3447" s="14">
        <v>8.3400000000000002E-2</v>
      </c>
      <c r="BB3447" s="14">
        <v>5.8333333333333334E-2</v>
      </c>
      <c r="BC3447" s="14">
        <v>5.7170087192611768E-2</v>
      </c>
      <c r="BD3447" s="14">
        <v>2.1322436849925706E-2</v>
      </c>
      <c r="BE3447" s="14">
        <v>6.3298662704309061E-2</v>
      </c>
      <c r="BF3447" s="14">
        <v>0.25215889464594127</v>
      </c>
      <c r="BG3447" s="14">
        <v>0.1474</v>
      </c>
      <c r="BH3447" s="13">
        <v>11</v>
      </c>
      <c r="BI3447" s="13">
        <v>28.7</v>
      </c>
      <c r="BJ3447" s="13">
        <v>85.2</v>
      </c>
      <c r="BK3447" s="13">
        <v>85.2</v>
      </c>
      <c r="BL3447" s="13">
        <v>1291.0999999999999</v>
      </c>
      <c r="BM3447" s="13">
        <v>1346</v>
      </c>
      <c r="BN3447" s="13">
        <v>129.9</v>
      </c>
      <c r="BO3447" s="13">
        <v>150.69999999999999</v>
      </c>
      <c r="BP3447" s="13">
        <v>63.716062176165813</v>
      </c>
      <c r="BQ3447" s="13">
        <v>0</v>
      </c>
      <c r="BR3447" s="13">
        <v>0</v>
      </c>
      <c r="BS3447" s="13">
        <v>-69</v>
      </c>
      <c r="BT3447" s="14">
        <v>-1.0829294473538691</v>
      </c>
      <c r="BU3447" s="13">
        <v>132.71606217616582</v>
      </c>
      <c r="BV3447" s="13">
        <v>97.7</v>
      </c>
      <c r="BW3447" s="13">
        <v>97.7</v>
      </c>
      <c r="BX3447" s="13">
        <v>492</v>
      </c>
      <c r="BY3447" s="13">
        <v>1114.5</v>
      </c>
      <c r="BZ3447" s="13">
        <v>495.7</v>
      </c>
      <c r="CA3447" s="13">
        <v>970.3</v>
      </c>
      <c r="CB3447" s="13">
        <v>0</v>
      </c>
      <c r="CC3447" s="15">
        <v>0.38800000000000001</v>
      </c>
      <c r="CD3447" s="15">
        <v>1.19</v>
      </c>
      <c r="CE3447" s="15">
        <v>0.36</v>
      </c>
      <c r="CF3447" s="15">
        <v>0.94495690011080191</v>
      </c>
      <c r="CG3447" s="15">
        <v>1.4686178406800501</v>
      </c>
      <c r="CH3447" s="13">
        <v>114.08750000000002</v>
      </c>
      <c r="CI3447" s="13">
        <v>45.941249999999997</v>
      </c>
      <c r="CJ3447" s="13">
        <v>0</v>
      </c>
      <c r="CK3447" s="12">
        <f t="shared" si="106"/>
        <v>0</v>
      </c>
      <c r="CL3447" s="36">
        <f t="shared" si="107"/>
        <v>1.3306193960630732</v>
      </c>
      <c r="CM3447" s="13">
        <v>57.9</v>
      </c>
      <c r="CN3447" s="13">
        <v>14.6</v>
      </c>
      <c r="CO3447" s="13">
        <v>28.7</v>
      </c>
      <c r="CP3447" s="13">
        <v>597.5</v>
      </c>
      <c r="CQ3447" s="13">
        <v>150.69999999999999</v>
      </c>
      <c r="CR3447" s="13">
        <v>1072.0999999999999</v>
      </c>
      <c r="CS3447" s="13" t="s">
        <v>7128</v>
      </c>
      <c r="CT3447" s="13">
        <v>0</v>
      </c>
      <c r="CU3447" s="13">
        <v>85.2</v>
      </c>
      <c r="CV3447" s="13">
        <v>970.3</v>
      </c>
      <c r="CW3447" s="13">
        <v>129.9</v>
      </c>
      <c r="CX3447" s="12">
        <v>5.8333333333333334E-2</v>
      </c>
      <c r="CY3447" s="12">
        <v>5.7170087192611768E-2</v>
      </c>
      <c r="CZ3447" s="15">
        <v>8.2532717474980739</v>
      </c>
      <c r="DA3447" s="20"/>
      <c r="DB3447" s="20"/>
    </row>
    <row r="3448" spans="1:106">
      <c r="A3448" s="8" t="s">
        <v>1467</v>
      </c>
      <c r="B3448" s="8" t="s">
        <v>1468</v>
      </c>
      <c r="C3448" s="9" t="s">
        <v>7134</v>
      </c>
      <c r="D3448" s="9" t="s">
        <v>7126</v>
      </c>
      <c r="E3448" s="10" t="s">
        <v>7127</v>
      </c>
      <c r="F3448" s="10" t="s">
        <v>7126</v>
      </c>
      <c r="G3448" s="11">
        <v>0.89</v>
      </c>
      <c r="H3448" s="11">
        <v>1.073157108721625</v>
      </c>
      <c r="I3448" s="12">
        <v>9.0499999999999997E-2</v>
      </c>
      <c r="J3448" s="12">
        <v>0.15362071833930704</v>
      </c>
      <c r="K3448" s="12">
        <v>4.7E-2</v>
      </c>
      <c r="L3448" s="12">
        <v>0.10350000000000001</v>
      </c>
      <c r="M3448" s="12">
        <v>6.8320350000000002E-2</v>
      </c>
      <c r="N3448" s="12">
        <v>0.12874896472704189</v>
      </c>
      <c r="O3448" s="12">
        <v>-0.15222202552884953</v>
      </c>
      <c r="P3448" s="12">
        <v>-0.19394698853849407</v>
      </c>
      <c r="Q3448" s="13">
        <v>167.4</v>
      </c>
      <c r="R3448" s="13">
        <v>0</v>
      </c>
      <c r="S3448" s="13">
        <v>68.900000000000006</v>
      </c>
      <c r="T3448" s="13">
        <v>68.900000000000006</v>
      </c>
      <c r="U3448" s="13">
        <v>236.3</v>
      </c>
      <c r="V3448" s="13">
        <v>11.2</v>
      </c>
      <c r="W3448" s="13">
        <v>225.10000000000002</v>
      </c>
      <c r="X3448" s="14">
        <v>4.7397376216673712E-2</v>
      </c>
      <c r="Y3448" s="15">
        <v>4.7605308713214077E-2</v>
      </c>
      <c r="Z3448" s="14">
        <v>0.22033898305084745</v>
      </c>
      <c r="AA3448" s="14">
        <v>0.29157850190435886</v>
      </c>
      <c r="AB3448" s="14">
        <v>0.28260869565217395</v>
      </c>
      <c r="AC3448" s="14">
        <v>0.41158900836320195</v>
      </c>
      <c r="AD3448" s="13">
        <v>0.96599999999999997</v>
      </c>
      <c r="AE3448" s="15">
        <v>1.6343333333333334</v>
      </c>
      <c r="AF3448" s="14">
        <v>7.7459666924148338E-2</v>
      </c>
      <c r="AG3448" s="14">
        <v>0.82494545274217979</v>
      </c>
      <c r="AH3448" s="15">
        <v>0.53810264385692064</v>
      </c>
      <c r="AI3448" s="5" t="s">
        <v>7128</v>
      </c>
      <c r="AJ3448" s="15">
        <v>1564.4859813084113</v>
      </c>
      <c r="AK3448" s="15">
        <v>1564.4859813084113</v>
      </c>
      <c r="AL3448" s="15" t="s">
        <v>7128</v>
      </c>
      <c r="AM3448" s="15" t="s">
        <v>7128</v>
      </c>
      <c r="AN3448" s="15">
        <v>0.68662838392124692</v>
      </c>
      <c r="AO3448" s="15">
        <v>1.2827586206896553</v>
      </c>
      <c r="AP3448" s="15" t="s">
        <v>7128</v>
      </c>
      <c r="AQ3448" s="15" t="s">
        <v>7128</v>
      </c>
      <c r="AR3448" s="15">
        <v>0.74660033167495843</v>
      </c>
      <c r="AS3448" s="15">
        <v>1.7249042145593871</v>
      </c>
      <c r="AT3448" s="14">
        <v>0</v>
      </c>
      <c r="AU3448" s="14">
        <v>0</v>
      </c>
      <c r="AV3448" s="12">
        <v>-0.41399999999999998</v>
      </c>
      <c r="AW3448" s="12">
        <v>-0.50800000000000001</v>
      </c>
      <c r="AX3448" s="12">
        <v>0.34299999999999997</v>
      </c>
      <c r="AY3448" s="12">
        <v>0.17699999999999999</v>
      </c>
      <c r="AZ3448" s="14" t="s">
        <v>7128</v>
      </c>
      <c r="BA3448" s="14" t="s">
        <v>7128</v>
      </c>
      <c r="BB3448" s="14">
        <v>1.3986928104575164E-3</v>
      </c>
      <c r="BC3448" s="14">
        <v>-6.5198023811452191E-2</v>
      </c>
      <c r="BD3448" s="14">
        <v>8.199233716475096E-4</v>
      </c>
      <c r="BE3448" s="14">
        <v>-0.12337164750957856</v>
      </c>
      <c r="BF3448" s="14">
        <v>0.5</v>
      </c>
      <c r="BG3448" s="14">
        <v>3.3599999999999998E-2</v>
      </c>
      <c r="BH3448" s="13">
        <v>0.107</v>
      </c>
      <c r="BI3448" s="13">
        <v>0.107</v>
      </c>
      <c r="BJ3448" s="13">
        <v>-16.100000000000001</v>
      </c>
      <c r="BK3448" s="13">
        <v>-16.100000000000001</v>
      </c>
      <c r="BL3448" s="13">
        <v>130.5</v>
      </c>
      <c r="BM3448" s="13">
        <v>130.5</v>
      </c>
      <c r="BN3448" s="13">
        <v>-15.2</v>
      </c>
      <c r="BO3448" s="13">
        <v>-15.2</v>
      </c>
      <c r="BP3448" s="13">
        <v>-8.0500000000000007</v>
      </c>
      <c r="BQ3448" s="13">
        <v>0</v>
      </c>
      <c r="BR3448" s="13">
        <v>0</v>
      </c>
      <c r="BS3448" s="13">
        <v>-14.1</v>
      </c>
      <c r="BT3448" s="14" t="s">
        <v>7128</v>
      </c>
      <c r="BU3448" s="13">
        <v>6.0499999999999989</v>
      </c>
      <c r="BV3448" s="13">
        <v>14.206999999999999</v>
      </c>
      <c r="BW3448" s="13">
        <v>14.206999999999999</v>
      </c>
      <c r="BX3448" s="13">
        <v>76.5</v>
      </c>
      <c r="BY3448" s="13">
        <v>123.46999999999998</v>
      </c>
      <c r="BZ3448" s="13">
        <v>243.8</v>
      </c>
      <c r="CA3448" s="13">
        <v>301.50000000000006</v>
      </c>
      <c r="CB3448" s="13">
        <v>0</v>
      </c>
      <c r="CC3448" s="15">
        <v>0.42599999999999999</v>
      </c>
      <c r="CD3448" s="15">
        <v>0.91800000000000004</v>
      </c>
      <c r="CE3448" s="15">
        <v>0.36</v>
      </c>
      <c r="CF3448" s="15">
        <v>1.0422356017748318</v>
      </c>
      <c r="CG3448" s="15">
        <v>2.2105340994012961</v>
      </c>
      <c r="CH3448" s="13">
        <v>3.1283333333333334</v>
      </c>
      <c r="CI3448" s="13">
        <v>-1.1353333333333335</v>
      </c>
      <c r="CJ3448" s="13">
        <v>0</v>
      </c>
      <c r="CK3448" s="12">
        <f t="shared" si="106"/>
        <v>0</v>
      </c>
      <c r="CL3448" s="36">
        <f t="shared" si="107"/>
        <v>0.43283582089552231</v>
      </c>
      <c r="CM3448" s="13">
        <v>1.78</v>
      </c>
      <c r="CN3448" s="13">
        <v>1.68</v>
      </c>
      <c r="CO3448" s="13">
        <v>0.107</v>
      </c>
      <c r="CP3448" s="13">
        <v>167.4</v>
      </c>
      <c r="CQ3448" s="13" t="s">
        <v>7128</v>
      </c>
      <c r="CR3448" s="13" t="s">
        <v>7128</v>
      </c>
      <c r="CS3448" s="13" t="s">
        <v>7128</v>
      </c>
      <c r="CT3448" s="13">
        <v>0</v>
      </c>
      <c r="CU3448" s="13">
        <v>-16.100000000000001</v>
      </c>
      <c r="CV3448" s="13">
        <v>301.50000000000006</v>
      </c>
      <c r="CW3448" s="13">
        <v>-15.2</v>
      </c>
      <c r="CX3448" s="12">
        <v>1.3986928104575164E-3</v>
      </c>
      <c r="CY3448" s="12">
        <v>-6.5198023811452191E-2</v>
      </c>
      <c r="CZ3448" s="15" t="s">
        <v>7128</v>
      </c>
      <c r="DA3448" s="20"/>
      <c r="DB3448" s="20"/>
    </row>
    <row r="3449" spans="1:106">
      <c r="A3449" s="8" t="s">
        <v>417</v>
      </c>
      <c r="B3449" s="8" t="s">
        <v>418</v>
      </c>
      <c r="C3449" s="9" t="s">
        <v>7141</v>
      </c>
      <c r="D3449" s="9" t="s">
        <v>7126</v>
      </c>
      <c r="E3449" s="10" t="s">
        <v>7127</v>
      </c>
      <c r="F3449" s="10" t="s">
        <v>7126</v>
      </c>
      <c r="G3449" s="11">
        <v>0.73</v>
      </c>
      <c r="H3449" s="11">
        <v>0.88381401211097033</v>
      </c>
      <c r="I3449" s="12">
        <v>9.0499999999999997E-2</v>
      </c>
      <c r="J3449" s="12">
        <v>0.1364851680960428</v>
      </c>
      <c r="K3449" s="12">
        <v>3.6999999999999998E-2</v>
      </c>
      <c r="L3449" s="12">
        <v>9.35E-2</v>
      </c>
      <c r="M3449" s="12">
        <v>6.1719349999999999E-2</v>
      </c>
      <c r="N3449" s="12">
        <v>0.11964408711888538</v>
      </c>
      <c r="O3449" s="12">
        <v>0.37244823742642608</v>
      </c>
      <c r="P3449" s="12">
        <v>5.7816710952606848E-2</v>
      </c>
      <c r="Q3449" s="13">
        <v>1404</v>
      </c>
      <c r="R3449" s="13">
        <v>0</v>
      </c>
      <c r="S3449" s="13">
        <v>408.2</v>
      </c>
      <c r="T3449" s="13">
        <v>408.2</v>
      </c>
      <c r="U3449" s="13">
        <v>1812.2</v>
      </c>
      <c r="V3449" s="13">
        <v>0</v>
      </c>
      <c r="W3449" s="13">
        <v>1812.2</v>
      </c>
      <c r="X3449" s="14">
        <v>0</v>
      </c>
      <c r="Y3449" s="15">
        <v>9.2039800995024873E-2</v>
      </c>
      <c r="Z3449" s="14">
        <v>0.638710686903458</v>
      </c>
      <c r="AA3449" s="14">
        <v>0.22525107604017217</v>
      </c>
      <c r="AB3449" s="14">
        <v>1.7678648765699436</v>
      </c>
      <c r="AC3449" s="14">
        <v>0.29074074074074074</v>
      </c>
      <c r="AD3449" s="13">
        <v>13.97</v>
      </c>
      <c r="AE3449" s="15">
        <v>1.4194722222222222</v>
      </c>
      <c r="AF3449" s="14">
        <v>9.4868329805051374E-2</v>
      </c>
      <c r="AG3449" s="14">
        <v>0.54865517403921371</v>
      </c>
      <c r="AH3449" s="15">
        <v>0.62564396107613052</v>
      </c>
      <c r="AI3449" s="5">
        <v>3.7535211267605635</v>
      </c>
      <c r="AJ3449" s="15">
        <v>16.268829663962922</v>
      </c>
      <c r="AK3449" s="15">
        <v>14.936170212765957</v>
      </c>
      <c r="AL3449" s="15">
        <v>12.7</v>
      </c>
      <c r="AM3449" s="15">
        <v>0.53340425127747282</v>
      </c>
      <c r="AN3449" s="15">
        <v>6.0805543525335644</v>
      </c>
      <c r="AO3449" s="15">
        <v>1.8583719391131701</v>
      </c>
      <c r="AP3449" s="15">
        <v>11.333333333333334</v>
      </c>
      <c r="AQ3449" s="15">
        <v>9.3124357656731771</v>
      </c>
      <c r="AR3449" s="15">
        <v>2.8355499921764982</v>
      </c>
      <c r="AS3449" s="15">
        <v>2.3986763732627399</v>
      </c>
      <c r="AT3449" s="14">
        <v>0</v>
      </c>
      <c r="AU3449" s="14">
        <v>0</v>
      </c>
      <c r="AV3449" s="12">
        <v>3.593</v>
      </c>
      <c r="AW3449" s="12" t="s">
        <v>7128</v>
      </c>
      <c r="AX3449" s="12">
        <v>0.127</v>
      </c>
      <c r="AY3449" s="12" t="s">
        <v>7128</v>
      </c>
      <c r="AZ3449" s="14">
        <v>0.30499999999999999</v>
      </c>
      <c r="BA3449" s="14">
        <v>0.155</v>
      </c>
      <c r="BB3449" s="14">
        <v>0.50893340552246891</v>
      </c>
      <c r="BC3449" s="14">
        <v>0.17746079807149223</v>
      </c>
      <c r="BD3449" s="14">
        <v>0.12139997417021826</v>
      </c>
      <c r="BE3449" s="14">
        <v>0.2065091049980628</v>
      </c>
      <c r="BF3449" s="14">
        <v>0.2752851711026616</v>
      </c>
      <c r="BG3449" s="14">
        <v>0.1797</v>
      </c>
      <c r="BH3449" s="13">
        <v>86.3</v>
      </c>
      <c r="BI3449" s="13">
        <v>94</v>
      </c>
      <c r="BJ3449" s="13">
        <v>159.9</v>
      </c>
      <c r="BK3449" s="13">
        <v>159.9</v>
      </c>
      <c r="BL3449" s="13">
        <v>755.5</v>
      </c>
      <c r="BM3449" s="13">
        <v>774.3</v>
      </c>
      <c r="BN3449" s="13">
        <v>180.7</v>
      </c>
      <c r="BO3449" s="13">
        <v>194.6</v>
      </c>
      <c r="BP3449" s="13">
        <v>115.88190114068442</v>
      </c>
      <c r="BQ3449" s="13">
        <v>0</v>
      </c>
      <c r="BR3449" s="13">
        <v>0</v>
      </c>
      <c r="BS3449" s="13">
        <v>-54</v>
      </c>
      <c r="BT3449" s="14">
        <v>-0.46599166451750074</v>
      </c>
      <c r="BU3449" s="13">
        <v>169.88190114068442</v>
      </c>
      <c r="BV3449" s="13">
        <v>148</v>
      </c>
      <c r="BW3449" s="13">
        <v>148</v>
      </c>
      <c r="BX3449" s="13">
        <v>184.7</v>
      </c>
      <c r="BY3449" s="13">
        <v>653</v>
      </c>
      <c r="BZ3449" s="13">
        <v>230.9</v>
      </c>
      <c r="CA3449" s="13">
        <v>639.1</v>
      </c>
      <c r="CB3449" s="13">
        <v>0</v>
      </c>
      <c r="CC3449" s="15">
        <v>0.34699999999999998</v>
      </c>
      <c r="CD3449" s="15">
        <v>0.84399999999999997</v>
      </c>
      <c r="CE3449" s="15">
        <v>0.36</v>
      </c>
      <c r="CF3449" s="15" t="s">
        <v>7128</v>
      </c>
      <c r="CG3449" s="15" t="s">
        <v>7128</v>
      </c>
      <c r="CH3449" s="13" t="s">
        <v>7128</v>
      </c>
      <c r="CI3449" s="13" t="s">
        <v>7128</v>
      </c>
      <c r="CJ3449" s="13">
        <v>0</v>
      </c>
      <c r="CK3449" s="12">
        <f t="shared" si="106"/>
        <v>0</v>
      </c>
      <c r="CL3449" s="36">
        <f t="shared" si="107"/>
        <v>1.182131121890158</v>
      </c>
      <c r="CM3449" s="13">
        <v>131.5</v>
      </c>
      <c r="CN3449" s="13">
        <v>36.200000000000003</v>
      </c>
      <c r="CO3449" s="13">
        <v>94</v>
      </c>
      <c r="CP3449" s="13">
        <v>1404</v>
      </c>
      <c r="CQ3449" s="13">
        <v>194.6</v>
      </c>
      <c r="CR3449" s="13">
        <v>1812.2</v>
      </c>
      <c r="CS3449" s="13" t="s">
        <v>7128</v>
      </c>
      <c r="CT3449" s="13">
        <v>0.93659999999999999</v>
      </c>
      <c r="CU3449" s="13">
        <v>159.32859999999999</v>
      </c>
      <c r="CV3449" s="13">
        <v>640.03660000000002</v>
      </c>
      <c r="CW3449" s="13">
        <v>180.7</v>
      </c>
      <c r="CX3449" s="12">
        <v>0.50328760600010991</v>
      </c>
      <c r="CY3449" s="12">
        <v>0.17657338507655401</v>
      </c>
      <c r="CZ3449" s="15">
        <v>10.028776978417268</v>
      </c>
      <c r="DA3449" s="20"/>
      <c r="DB3449" s="20"/>
    </row>
    <row r="3450" spans="1:106" ht="24">
      <c r="A3450" s="8" t="s">
        <v>5489</v>
      </c>
      <c r="B3450" s="8" t="s">
        <v>5490</v>
      </c>
      <c r="C3450" s="9" t="s">
        <v>7139</v>
      </c>
      <c r="D3450" s="9" t="s">
        <v>7126</v>
      </c>
      <c r="E3450" s="10" t="s">
        <v>7127</v>
      </c>
      <c r="F3450" s="10" t="s">
        <v>7126</v>
      </c>
      <c r="G3450" s="11">
        <v>0.59</v>
      </c>
      <c r="H3450" s="11">
        <v>0.59</v>
      </c>
      <c r="I3450" s="12">
        <v>9.0499999999999997E-2</v>
      </c>
      <c r="J3450" s="12">
        <v>0.10989499999999999</v>
      </c>
      <c r="K3450" s="12">
        <v>4.7E-2</v>
      </c>
      <c r="L3450" s="12">
        <v>0.10350000000000001</v>
      </c>
      <c r="M3450" s="12">
        <v>6.8320350000000002E-2</v>
      </c>
      <c r="N3450" s="12">
        <v>0.10989499999999999</v>
      </c>
      <c r="O3450" s="12">
        <v>-0.10679422480620154</v>
      </c>
      <c r="P3450" s="12">
        <v>-0.10679422480620154</v>
      </c>
      <c r="Q3450" s="13">
        <v>3.43</v>
      </c>
      <c r="R3450" s="13">
        <v>0</v>
      </c>
      <c r="S3450" s="13">
        <v>0</v>
      </c>
      <c r="T3450" s="13">
        <v>0</v>
      </c>
      <c r="U3450" s="13">
        <v>3.43</v>
      </c>
      <c r="V3450" s="13">
        <v>0</v>
      </c>
      <c r="W3450" s="13">
        <v>3.43</v>
      </c>
      <c r="X3450" s="14">
        <v>0</v>
      </c>
      <c r="Y3450" s="15">
        <v>6.8493150684931503E-2</v>
      </c>
      <c r="Z3450" s="14">
        <v>0</v>
      </c>
      <c r="AA3450" s="14">
        <v>0</v>
      </c>
      <c r="AB3450" s="14">
        <v>0</v>
      </c>
      <c r="AC3450" s="14">
        <v>0</v>
      </c>
      <c r="AD3450" s="13">
        <v>0.93899999999999995</v>
      </c>
      <c r="AE3450" s="15">
        <v>0.7423333333333334</v>
      </c>
      <c r="AF3450" s="14">
        <v>3.1622776601683791E-2</v>
      </c>
      <c r="AG3450" s="14" t="s">
        <v>7128</v>
      </c>
      <c r="AH3450" s="15">
        <v>0.38709677419354843</v>
      </c>
      <c r="AI3450" s="5" t="s">
        <v>7128</v>
      </c>
      <c r="AJ3450" s="15">
        <v>428.75</v>
      </c>
      <c r="AK3450" s="15">
        <v>428.75</v>
      </c>
      <c r="AL3450" s="15" t="s">
        <v>7128</v>
      </c>
      <c r="AM3450" s="15" t="s">
        <v>7128</v>
      </c>
      <c r="AN3450" s="15">
        <v>1.4057377049180328</v>
      </c>
      <c r="AO3450" s="15">
        <v>24.676258992805753</v>
      </c>
      <c r="AP3450" s="15">
        <v>381.11111111111114</v>
      </c>
      <c r="AQ3450" s="15" t="s">
        <v>7128</v>
      </c>
      <c r="AR3450" s="15">
        <v>1.4057377049180328</v>
      </c>
      <c r="AS3450" s="15">
        <v>24.676258992805753</v>
      </c>
      <c r="AT3450" s="14">
        <v>0</v>
      </c>
      <c r="AU3450" s="14">
        <v>0</v>
      </c>
      <c r="AV3450" s="12">
        <v>-0.628</v>
      </c>
      <c r="AW3450" s="12" t="s">
        <v>7128</v>
      </c>
      <c r="AX3450" s="12">
        <v>-0.48899999999999999</v>
      </c>
      <c r="AY3450" s="12" t="s">
        <v>7128</v>
      </c>
      <c r="AZ3450" s="14" t="s">
        <v>7128</v>
      </c>
      <c r="BA3450" s="14" t="s">
        <v>7128</v>
      </c>
      <c r="BB3450" s="14">
        <v>3.1007751937984496E-3</v>
      </c>
      <c r="BC3450" s="14">
        <v>3.1007751937984491E-3</v>
      </c>
      <c r="BD3450" s="14">
        <v>5.9259259259259255E-2</v>
      </c>
      <c r="BE3450" s="14">
        <v>6.6666666666666652E-2</v>
      </c>
      <c r="BF3450" s="14">
        <v>0.11111111111111112</v>
      </c>
      <c r="BG3450" s="14">
        <v>4.9500000000000002E-2</v>
      </c>
      <c r="BH3450" s="13">
        <v>8.0000000000000002E-3</v>
      </c>
      <c r="BI3450" s="13">
        <v>8.0000000000000002E-3</v>
      </c>
      <c r="BJ3450" s="13">
        <v>8.9999999999999993E-3</v>
      </c>
      <c r="BK3450" s="13">
        <v>8.9999999999999993E-3</v>
      </c>
      <c r="BL3450" s="13">
        <v>0.13900000000000001</v>
      </c>
      <c r="BM3450" s="13">
        <v>0.13500000000000001</v>
      </c>
      <c r="BN3450" s="13">
        <v>0</v>
      </c>
      <c r="BO3450" s="13">
        <v>0</v>
      </c>
      <c r="BP3450" s="13">
        <v>7.9999999999999984E-3</v>
      </c>
      <c r="BQ3450" s="13">
        <v>0</v>
      </c>
      <c r="BR3450" s="13">
        <v>0</v>
      </c>
      <c r="BS3450" s="13">
        <v>0</v>
      </c>
      <c r="BT3450" s="14">
        <v>0</v>
      </c>
      <c r="BU3450" s="13">
        <v>7.9999999999999984E-3</v>
      </c>
      <c r="BV3450" s="13">
        <v>8.0000000000000002E-3</v>
      </c>
      <c r="BW3450" s="13">
        <v>8.0000000000000002E-3</v>
      </c>
      <c r="BX3450" s="13">
        <v>2.58</v>
      </c>
      <c r="BY3450" s="13">
        <v>2.58</v>
      </c>
      <c r="BZ3450" s="13">
        <v>2.44</v>
      </c>
      <c r="CA3450" s="13">
        <v>2.44</v>
      </c>
      <c r="CB3450" s="13">
        <v>0</v>
      </c>
      <c r="CC3450" s="15">
        <v>-0.13800000000000001</v>
      </c>
      <c r="CD3450" s="15">
        <v>1.0900000000000001</v>
      </c>
      <c r="CE3450" s="15">
        <v>0.36</v>
      </c>
      <c r="CF3450" s="15" t="s">
        <v>7128</v>
      </c>
      <c r="CG3450" s="15" t="s">
        <v>7128</v>
      </c>
      <c r="CH3450" s="13" t="s">
        <v>7128</v>
      </c>
      <c r="CI3450" s="13" t="s">
        <v>7128</v>
      </c>
      <c r="CJ3450" s="13">
        <v>0</v>
      </c>
      <c r="CK3450" s="12">
        <f t="shared" si="106"/>
        <v>0</v>
      </c>
      <c r="CL3450" s="36">
        <f t="shared" si="107"/>
        <v>5.6967213114754105E-2</v>
      </c>
      <c r="CM3450" s="13">
        <v>8.9999999999999993E-3</v>
      </c>
      <c r="CN3450" s="13">
        <v>1E-3</v>
      </c>
      <c r="CO3450" s="13">
        <v>8.0000000000000002E-3</v>
      </c>
      <c r="CP3450" s="13">
        <v>3.43</v>
      </c>
      <c r="CQ3450" s="13" t="s">
        <v>7128</v>
      </c>
      <c r="CR3450" s="13" t="s">
        <v>7128</v>
      </c>
      <c r="CS3450" s="13" t="s">
        <v>7128</v>
      </c>
      <c r="CT3450" s="13">
        <v>0</v>
      </c>
      <c r="CU3450" s="13">
        <v>8.9999999999999993E-3</v>
      </c>
      <c r="CV3450" s="13">
        <v>2.44</v>
      </c>
      <c r="CW3450" s="13">
        <v>0</v>
      </c>
      <c r="CX3450" s="12">
        <v>3.1007751937984496E-3</v>
      </c>
      <c r="CY3450" s="12">
        <v>3.1007751937984491E-3</v>
      </c>
      <c r="CZ3450" s="15" t="s">
        <v>7128</v>
      </c>
      <c r="DA3450" s="20"/>
      <c r="DB3450" s="20"/>
    </row>
    <row r="3451" spans="1:106">
      <c r="A3451" s="8" t="s">
        <v>1463</v>
      </c>
      <c r="B3451" s="8" t="s">
        <v>1464</v>
      </c>
      <c r="C3451" s="9" t="s">
        <v>7141</v>
      </c>
      <c r="D3451" s="9" t="s">
        <v>7126</v>
      </c>
      <c r="E3451" s="10" t="s">
        <v>7127</v>
      </c>
      <c r="F3451" s="10" t="s">
        <v>7126</v>
      </c>
      <c r="G3451" s="11">
        <v>0.73</v>
      </c>
      <c r="H3451" s="11">
        <v>0.97329108461880809</v>
      </c>
      <c r="I3451" s="12">
        <v>9.0499999999999997E-2</v>
      </c>
      <c r="J3451" s="12">
        <v>0.14458284315800213</v>
      </c>
      <c r="K3451" s="12">
        <v>4.7E-2</v>
      </c>
      <c r="L3451" s="12">
        <v>0.10350000000000001</v>
      </c>
      <c r="M3451" s="12">
        <v>6.8320350000000002E-2</v>
      </c>
      <c r="N3451" s="12">
        <v>0.12455654892755777</v>
      </c>
      <c r="O3451" s="12">
        <v>0.22722566748029577</v>
      </c>
      <c r="P3451" s="12">
        <v>7.3163910374438923E-2</v>
      </c>
      <c r="Q3451" s="13">
        <v>76.099999999999994</v>
      </c>
      <c r="R3451" s="13">
        <v>0</v>
      </c>
      <c r="S3451" s="13">
        <v>27.1</v>
      </c>
      <c r="T3451" s="13">
        <v>27.1</v>
      </c>
      <c r="U3451" s="13">
        <v>103.19999999999999</v>
      </c>
      <c r="V3451" s="13">
        <v>0</v>
      </c>
      <c r="W3451" s="13">
        <v>103.19999999999999</v>
      </c>
      <c r="X3451" s="14">
        <v>0</v>
      </c>
      <c r="Y3451" s="15">
        <v>1.0204081632653061</v>
      </c>
      <c r="Z3451" s="14">
        <v>0.54091816367265466</v>
      </c>
      <c r="AA3451" s="14">
        <v>0.26259689922480622</v>
      </c>
      <c r="AB3451" s="14">
        <v>1.1782608695652175</v>
      </c>
      <c r="AC3451" s="14">
        <v>0.35611038107752963</v>
      </c>
      <c r="AD3451" s="13">
        <v>1.94</v>
      </c>
      <c r="AE3451" s="15">
        <v>1.7946111111111114</v>
      </c>
      <c r="AF3451" s="14">
        <v>9.4868329805051374E-2</v>
      </c>
      <c r="AG3451" s="14">
        <v>0.87436977303655705</v>
      </c>
      <c r="AH3451" s="15">
        <v>0.77088087631218627</v>
      </c>
      <c r="AI3451" s="5">
        <v>2.792553191489362</v>
      </c>
      <c r="AJ3451" s="15">
        <v>11.125730994152047</v>
      </c>
      <c r="AK3451" s="15">
        <v>10.88698140200286</v>
      </c>
      <c r="AL3451" s="15" t="s">
        <v>7128</v>
      </c>
      <c r="AM3451" s="15" t="s">
        <v>7128</v>
      </c>
      <c r="AN3451" s="15">
        <v>3.3086956521739128</v>
      </c>
      <c r="AO3451" s="15">
        <v>0.57870722433460076</v>
      </c>
      <c r="AP3451" s="15">
        <v>9.8285714285714274</v>
      </c>
      <c r="AQ3451" s="15">
        <v>7.6444444444444439</v>
      </c>
      <c r="AR3451" s="15">
        <v>2.0598802395209579</v>
      </c>
      <c r="AS3451" s="15">
        <v>0.78479087452471474</v>
      </c>
      <c r="AT3451" s="14">
        <v>0</v>
      </c>
      <c r="AU3451" s="14">
        <v>0</v>
      </c>
      <c r="AV3451" s="12">
        <v>0.63800000000000001</v>
      </c>
      <c r="AW3451" s="12">
        <v>0.37799999999999995</v>
      </c>
      <c r="AX3451" s="12">
        <v>7.3899999999999993E-2</v>
      </c>
      <c r="AY3451" s="12">
        <v>0.155</v>
      </c>
      <c r="AZ3451" s="14" t="s">
        <v>7128</v>
      </c>
      <c r="BA3451" s="14" t="s">
        <v>7128</v>
      </c>
      <c r="BB3451" s="14">
        <v>0.3718085106382979</v>
      </c>
      <c r="BC3451" s="14">
        <v>0.19772045930199669</v>
      </c>
      <c r="BD3451" s="14">
        <v>5.4866562009419154E-2</v>
      </c>
      <c r="BE3451" s="14">
        <v>8.2417582417582416E-2</v>
      </c>
      <c r="BF3451" s="14">
        <v>6.4123159303882196E-2</v>
      </c>
      <c r="BG3451" s="14">
        <v>4.3299999999999998E-2</v>
      </c>
      <c r="BH3451" s="13">
        <v>6.84</v>
      </c>
      <c r="BI3451" s="13">
        <v>6.99</v>
      </c>
      <c r="BJ3451" s="13">
        <v>10.5</v>
      </c>
      <c r="BK3451" s="13">
        <v>10.5</v>
      </c>
      <c r="BL3451" s="13">
        <v>131.5</v>
      </c>
      <c r="BM3451" s="13">
        <v>127.4</v>
      </c>
      <c r="BN3451" s="13">
        <v>13.2</v>
      </c>
      <c r="BO3451" s="13">
        <v>13.5</v>
      </c>
      <c r="BP3451" s="13">
        <v>9.8267068273092359</v>
      </c>
      <c r="BQ3451" s="13">
        <v>0</v>
      </c>
      <c r="BR3451" s="13">
        <v>0</v>
      </c>
      <c r="BS3451" s="13">
        <v>-3.14</v>
      </c>
      <c r="BT3451" s="14">
        <v>-0.31953736436643038</v>
      </c>
      <c r="BU3451" s="13">
        <v>12.966706827309237</v>
      </c>
      <c r="BV3451" s="13">
        <v>10.130000000000001</v>
      </c>
      <c r="BW3451" s="13">
        <v>10.130000000000001</v>
      </c>
      <c r="BX3451" s="13">
        <v>18.8</v>
      </c>
      <c r="BY3451" s="13">
        <v>49.7</v>
      </c>
      <c r="BZ3451" s="13">
        <v>23</v>
      </c>
      <c r="CA3451" s="13">
        <v>50.1</v>
      </c>
      <c r="CB3451" s="13">
        <v>0</v>
      </c>
      <c r="CC3451" s="15">
        <v>0.55300000000000005</v>
      </c>
      <c r="CD3451" s="15">
        <v>0.83499999999999996</v>
      </c>
      <c r="CE3451" s="15">
        <v>0.36</v>
      </c>
      <c r="CF3451" s="15" t="s">
        <v>7128</v>
      </c>
      <c r="CG3451" s="15" t="s">
        <v>7128</v>
      </c>
      <c r="CH3451" s="13" t="s">
        <v>7128</v>
      </c>
      <c r="CI3451" s="13" t="s">
        <v>7128</v>
      </c>
      <c r="CJ3451" s="13">
        <v>0</v>
      </c>
      <c r="CK3451" s="12">
        <f t="shared" si="106"/>
        <v>0</v>
      </c>
      <c r="CL3451" s="36">
        <f t="shared" si="107"/>
        <v>2.6247504990019959</v>
      </c>
      <c r="CM3451" s="13">
        <v>7.47</v>
      </c>
      <c r="CN3451" s="13">
        <v>0.47899999999999998</v>
      </c>
      <c r="CO3451" s="13">
        <v>6.99</v>
      </c>
      <c r="CP3451" s="13">
        <v>76.099999999999994</v>
      </c>
      <c r="CQ3451" s="13">
        <v>13.5</v>
      </c>
      <c r="CR3451" s="13">
        <v>103.19999999999999</v>
      </c>
      <c r="CS3451" s="13" t="s">
        <v>7128</v>
      </c>
      <c r="CT3451" s="13">
        <v>0</v>
      </c>
      <c r="CU3451" s="13">
        <v>10.5</v>
      </c>
      <c r="CV3451" s="13">
        <v>50.1</v>
      </c>
      <c r="CW3451" s="13">
        <v>13.2</v>
      </c>
      <c r="CX3451" s="12">
        <v>0.3718085106382979</v>
      </c>
      <c r="CY3451" s="12">
        <v>0.19772045930199669</v>
      </c>
      <c r="CZ3451" s="15">
        <v>7.8181818181818175</v>
      </c>
      <c r="DA3451" s="20"/>
      <c r="DB3451" s="20"/>
    </row>
    <row r="3452" spans="1:106">
      <c r="A3452" s="8" t="s">
        <v>3077</v>
      </c>
      <c r="B3452" s="8" t="s">
        <v>3078</v>
      </c>
      <c r="C3452" s="9" t="s">
        <v>7170</v>
      </c>
      <c r="D3452" s="9" t="s">
        <v>7126</v>
      </c>
      <c r="E3452" s="10" t="s">
        <v>7127</v>
      </c>
      <c r="F3452" s="10" t="s">
        <v>7126</v>
      </c>
      <c r="G3452" s="11">
        <v>1.06</v>
      </c>
      <c r="H3452" s="11">
        <v>1.06</v>
      </c>
      <c r="I3452" s="12">
        <v>9.0499999999999997E-2</v>
      </c>
      <c r="J3452" s="12">
        <v>0.15243000000000001</v>
      </c>
      <c r="K3452" s="12">
        <v>3.2000000000000001E-2</v>
      </c>
      <c r="L3452" s="12">
        <v>8.8499999999999995E-2</v>
      </c>
      <c r="M3452" s="12">
        <v>5.8418850000000001E-2</v>
      </c>
      <c r="N3452" s="12">
        <v>0.15243000000000001</v>
      </c>
      <c r="O3452" s="12">
        <v>-1.6482287581699367E-2</v>
      </c>
      <c r="P3452" s="12">
        <v>-2.5466353883272119E-2</v>
      </c>
      <c r="Q3452" s="13">
        <v>63.4</v>
      </c>
      <c r="R3452" s="13">
        <v>0</v>
      </c>
      <c r="S3452" s="13">
        <v>0</v>
      </c>
      <c r="T3452" s="13">
        <v>0</v>
      </c>
      <c r="U3452" s="13">
        <v>63.4</v>
      </c>
      <c r="V3452" s="13">
        <v>0</v>
      </c>
      <c r="W3452" s="13">
        <v>63.4</v>
      </c>
      <c r="X3452" s="14">
        <v>0</v>
      </c>
      <c r="Y3452" s="15" t="s">
        <v>7128</v>
      </c>
      <c r="Z3452" s="14">
        <v>0</v>
      </c>
      <c r="AA3452" s="14">
        <v>0</v>
      </c>
      <c r="AB3452" s="14">
        <v>0</v>
      </c>
      <c r="AC3452" s="14">
        <v>0</v>
      </c>
      <c r="AD3452" s="13">
        <v>31.69</v>
      </c>
      <c r="AE3452" s="15">
        <v>1.2408611111111112</v>
      </c>
      <c r="AF3452" s="14">
        <v>0.14832396974191325</v>
      </c>
      <c r="AG3452" s="14">
        <v>0.38935042057252228</v>
      </c>
      <c r="AH3452" s="15">
        <v>0.23155737704918036</v>
      </c>
      <c r="AI3452" s="5" t="s">
        <v>7128</v>
      </c>
      <c r="AJ3452" s="15">
        <v>29.216589861751153</v>
      </c>
      <c r="AK3452" s="15">
        <v>30.48076923076923</v>
      </c>
      <c r="AL3452" s="15">
        <v>22.963768115942031</v>
      </c>
      <c r="AM3452" s="15">
        <v>1.6231438812083974</v>
      </c>
      <c r="AN3452" s="15">
        <v>4.0641025641025639</v>
      </c>
      <c r="AO3452" s="15">
        <v>3.202020202020202</v>
      </c>
      <c r="AP3452" s="15">
        <v>24.960629921259841</v>
      </c>
      <c r="AQ3452" s="15">
        <v>16.132315521628499</v>
      </c>
      <c r="AR3452" s="15">
        <v>4.0641025641025639</v>
      </c>
      <c r="AS3452" s="15">
        <v>3.202020202020202</v>
      </c>
      <c r="AT3452" s="14">
        <v>0</v>
      </c>
      <c r="AU3452" s="14">
        <v>0</v>
      </c>
      <c r="AV3452" s="12">
        <v>-0.1</v>
      </c>
      <c r="AW3452" s="12">
        <v>1.1599999999999999E-2</v>
      </c>
      <c r="AX3452" s="12">
        <v>4.6600000000000003E-2</v>
      </c>
      <c r="AY3452" s="12">
        <v>0.121</v>
      </c>
      <c r="AZ3452" s="14">
        <v>0.18</v>
      </c>
      <c r="BA3452" s="14">
        <v>9.5799999999999996E-2</v>
      </c>
      <c r="BB3452" s="14">
        <v>0.13594771241830064</v>
      </c>
      <c r="BC3452" s="14">
        <v>0.12696364611672789</v>
      </c>
      <c r="BD3452" s="14">
        <v>0.10452261306532665</v>
      </c>
      <c r="BE3452" s="14">
        <v>0.12763819095477388</v>
      </c>
      <c r="BF3452" s="14">
        <v>0.23037037037037036</v>
      </c>
      <c r="BG3452" s="14" t="s">
        <v>7128</v>
      </c>
      <c r="BH3452" s="13">
        <v>2.17</v>
      </c>
      <c r="BI3452" s="13">
        <v>2.08</v>
      </c>
      <c r="BJ3452" s="13">
        <v>2.54</v>
      </c>
      <c r="BK3452" s="13">
        <v>2.54</v>
      </c>
      <c r="BL3452" s="13">
        <v>19.8</v>
      </c>
      <c r="BM3452" s="13">
        <v>19.899999999999999</v>
      </c>
      <c r="BN3452" s="13">
        <v>3.82</v>
      </c>
      <c r="BO3452" s="13">
        <v>3.93</v>
      </c>
      <c r="BP3452" s="13">
        <v>1.9548592592592593</v>
      </c>
      <c r="BQ3452" s="13">
        <v>0</v>
      </c>
      <c r="BR3452" s="13">
        <v>0</v>
      </c>
      <c r="BS3452" s="13">
        <v>-1.29</v>
      </c>
      <c r="BT3452" s="14">
        <v>-0.65989405318560401</v>
      </c>
      <c r="BU3452" s="13">
        <v>3.2448592592592593</v>
      </c>
      <c r="BV3452" s="13">
        <v>3.37</v>
      </c>
      <c r="BW3452" s="13">
        <v>3.37</v>
      </c>
      <c r="BX3452" s="13">
        <v>15.3</v>
      </c>
      <c r="BY3452" s="13">
        <v>15.397</v>
      </c>
      <c r="BZ3452" s="13">
        <v>15.6</v>
      </c>
      <c r="CA3452" s="13">
        <v>15.6</v>
      </c>
      <c r="CB3452" s="13">
        <v>0</v>
      </c>
      <c r="CC3452" s="15">
        <v>0.38500000000000001</v>
      </c>
      <c r="CD3452" s="15">
        <v>0.57199999999999995</v>
      </c>
      <c r="CE3452" s="15">
        <v>0.36</v>
      </c>
      <c r="CF3452" s="15" t="s">
        <v>7128</v>
      </c>
      <c r="CG3452" s="15" t="s">
        <v>7128</v>
      </c>
      <c r="CH3452" s="13" t="s">
        <v>7128</v>
      </c>
      <c r="CI3452" s="13" t="s">
        <v>7128</v>
      </c>
      <c r="CJ3452" s="13">
        <v>0</v>
      </c>
      <c r="CK3452" s="12">
        <f t="shared" si="106"/>
        <v>0</v>
      </c>
      <c r="CL3452" s="36">
        <f t="shared" si="107"/>
        <v>1.2692307692307694</v>
      </c>
      <c r="CM3452" s="13">
        <v>2.7</v>
      </c>
      <c r="CN3452" s="13">
        <v>0.622</v>
      </c>
      <c r="CO3452" s="13">
        <v>2.08</v>
      </c>
      <c r="CP3452" s="13">
        <v>63.4</v>
      </c>
      <c r="CQ3452" s="13">
        <v>3.93</v>
      </c>
      <c r="CR3452" s="13">
        <v>63.4</v>
      </c>
      <c r="CS3452" s="13" t="s">
        <v>7128</v>
      </c>
      <c r="CT3452" s="13">
        <v>0.75880000000000003</v>
      </c>
      <c r="CU3452" s="13">
        <v>2.7778</v>
      </c>
      <c r="CV3452" s="13">
        <v>16.358799999999999</v>
      </c>
      <c r="CW3452" s="13">
        <v>4.2359999999999998</v>
      </c>
      <c r="CX3452" s="12">
        <v>0.14433207960744263</v>
      </c>
      <c r="CY3452" s="12">
        <v>0.13232877265039092</v>
      </c>
      <c r="CZ3452" s="15">
        <v>14.966949952785647</v>
      </c>
      <c r="DA3452" s="20"/>
      <c r="DB3452" s="20"/>
    </row>
    <row r="3453" spans="1:106">
      <c r="A3453" s="8" t="s">
        <v>3263</v>
      </c>
      <c r="B3453" s="8" t="s">
        <v>3264</v>
      </c>
      <c r="C3453" s="9" t="s">
        <v>7133</v>
      </c>
      <c r="D3453" s="9" t="s">
        <v>7126</v>
      </c>
      <c r="E3453" s="10" t="s">
        <v>7127</v>
      </c>
      <c r="F3453" s="10" t="s">
        <v>7126</v>
      </c>
      <c r="G3453" s="11">
        <v>0.92</v>
      </c>
      <c r="H3453" s="11">
        <v>1.0835048375093028</v>
      </c>
      <c r="I3453" s="12">
        <v>9.0499999999999997E-2</v>
      </c>
      <c r="J3453" s="12">
        <v>0.1545571877945919</v>
      </c>
      <c r="K3453" s="12">
        <v>4.7E-2</v>
      </c>
      <c r="L3453" s="12">
        <v>0.10350000000000001</v>
      </c>
      <c r="M3453" s="12">
        <v>6.8320350000000002E-2</v>
      </c>
      <c r="N3453" s="12">
        <v>0.13740510955920349</v>
      </c>
      <c r="O3453" s="12" t="s">
        <v>7128</v>
      </c>
      <c r="P3453" s="12" t="s">
        <v>7128</v>
      </c>
      <c r="Q3453" s="13">
        <v>7.25</v>
      </c>
      <c r="R3453" s="13">
        <v>0</v>
      </c>
      <c r="S3453" s="13">
        <v>1.8</v>
      </c>
      <c r="T3453" s="13">
        <v>1.8</v>
      </c>
      <c r="U3453" s="13">
        <v>9.0500000000000007</v>
      </c>
      <c r="V3453" s="13">
        <v>0</v>
      </c>
      <c r="W3453" s="13">
        <v>9.0500000000000007</v>
      </c>
      <c r="X3453" s="14">
        <v>0</v>
      </c>
      <c r="Y3453" s="15">
        <v>0.13043478260869565</v>
      </c>
      <c r="Z3453" s="14">
        <v>0.27692307692307694</v>
      </c>
      <c r="AA3453" s="14">
        <v>0.19889502762430938</v>
      </c>
      <c r="AB3453" s="14">
        <v>0.38297872340425532</v>
      </c>
      <c r="AC3453" s="14">
        <v>0.24827586206896551</v>
      </c>
      <c r="AD3453" s="13">
        <v>0.315</v>
      </c>
      <c r="AE3453" s="15">
        <v>0.44219444444444445</v>
      </c>
      <c r="AF3453" s="14">
        <v>3.1622776601683791E-2</v>
      </c>
      <c r="AG3453" s="14" t="s">
        <v>7128</v>
      </c>
      <c r="AH3453" s="15">
        <v>0.48697394789579157</v>
      </c>
      <c r="AI3453" s="5">
        <v>1.693661971830986</v>
      </c>
      <c r="AJ3453" s="15">
        <v>28.656126482213438</v>
      </c>
      <c r="AK3453" s="15">
        <v>36.616161616161612</v>
      </c>
      <c r="AL3453" s="15" t="s">
        <v>7128</v>
      </c>
      <c r="AM3453" s="15" t="s">
        <v>7128</v>
      </c>
      <c r="AN3453" s="15">
        <v>1.5425531914893615</v>
      </c>
      <c r="AO3453" s="15">
        <v>0.43413173652694614</v>
      </c>
      <c r="AP3453" s="15">
        <v>18.814968814968818</v>
      </c>
      <c r="AQ3453" s="15">
        <v>5.8012820512820511</v>
      </c>
      <c r="AR3453" s="15">
        <v>1.3923076923076925</v>
      </c>
      <c r="AS3453" s="15">
        <v>0.54191616766467077</v>
      </c>
      <c r="AT3453" s="14">
        <v>0</v>
      </c>
      <c r="AU3453" s="14">
        <v>0</v>
      </c>
      <c r="AV3453" s="12" t="s">
        <v>7128</v>
      </c>
      <c r="AW3453" s="12" t="s">
        <v>7128</v>
      </c>
      <c r="AX3453" s="12" t="s">
        <v>7128</v>
      </c>
      <c r="AY3453" s="12" t="s">
        <v>7128</v>
      </c>
      <c r="AZ3453" s="14" t="s">
        <v>7128</v>
      </c>
      <c r="BA3453" s="14" t="s">
        <v>7128</v>
      </c>
      <c r="BB3453" s="14" t="s">
        <v>7128</v>
      </c>
      <c r="BC3453" s="14" t="s">
        <v>7128</v>
      </c>
      <c r="BD3453" s="14">
        <v>1.2375000000000001E-2</v>
      </c>
      <c r="BE3453" s="14">
        <v>3.0062499999999999E-2</v>
      </c>
      <c r="BF3453" s="14">
        <v>0.28417266187050355</v>
      </c>
      <c r="BG3453" s="14">
        <v>0.14119999999999999</v>
      </c>
      <c r="BH3453" s="13">
        <v>0.253</v>
      </c>
      <c r="BI3453" s="13">
        <v>0.19800000000000001</v>
      </c>
      <c r="BJ3453" s="13">
        <v>0.48099999999999998</v>
      </c>
      <c r="BK3453" s="13">
        <v>0.48099999999999998</v>
      </c>
      <c r="BL3453" s="13">
        <v>16.7</v>
      </c>
      <c r="BM3453" s="13">
        <v>16</v>
      </c>
      <c r="BN3453" s="13">
        <v>1.68</v>
      </c>
      <c r="BO3453" s="13">
        <v>1.56</v>
      </c>
      <c r="BP3453" s="13">
        <v>0.34431294964028775</v>
      </c>
      <c r="BQ3453" s="13">
        <v>0</v>
      </c>
      <c r="BR3453" s="13">
        <v>0</v>
      </c>
      <c r="BS3453" s="13">
        <v>-0.99299999999999999</v>
      </c>
      <c r="BT3453" s="14">
        <v>-2.884004220687638</v>
      </c>
      <c r="BU3453" s="13">
        <v>1.3373129496402878</v>
      </c>
      <c r="BV3453" s="13">
        <v>1.1910000000000001</v>
      </c>
      <c r="BW3453" s="13">
        <v>1.1910000000000001</v>
      </c>
      <c r="BX3453" s="13">
        <v>0</v>
      </c>
      <c r="BY3453" s="13">
        <v>0</v>
      </c>
      <c r="BZ3453" s="13">
        <v>4.7</v>
      </c>
      <c r="CA3453" s="13">
        <v>6.5</v>
      </c>
      <c r="CB3453" s="13">
        <v>0</v>
      </c>
      <c r="CC3453" s="15">
        <v>-0.185</v>
      </c>
      <c r="CD3453" s="15">
        <v>0.85799999999999998</v>
      </c>
      <c r="CE3453" s="15">
        <v>0.36</v>
      </c>
      <c r="CF3453" s="15" t="s">
        <v>7128</v>
      </c>
      <c r="CG3453" s="15" t="s">
        <v>7128</v>
      </c>
      <c r="CH3453" s="13" t="s">
        <v>7128</v>
      </c>
      <c r="CI3453" s="13" t="s">
        <v>7128</v>
      </c>
      <c r="CJ3453" s="13">
        <v>0</v>
      </c>
      <c r="CK3453" s="12">
        <f t="shared" si="106"/>
        <v>0</v>
      </c>
      <c r="CL3453" s="36">
        <f t="shared" si="107"/>
        <v>2.569230769230769</v>
      </c>
      <c r="CM3453" s="13">
        <v>0.27800000000000002</v>
      </c>
      <c r="CN3453" s="13">
        <v>7.9000000000000001E-2</v>
      </c>
      <c r="CO3453" s="13">
        <v>0.19800000000000001</v>
      </c>
      <c r="CP3453" s="13">
        <v>7.25</v>
      </c>
      <c r="CQ3453" s="13">
        <v>1.56</v>
      </c>
      <c r="CR3453" s="13">
        <v>9.0500000000000007</v>
      </c>
      <c r="CS3453" s="13" t="s">
        <v>7128</v>
      </c>
      <c r="CT3453" s="13">
        <v>4.6399999999999997E-2</v>
      </c>
      <c r="CU3453" s="13">
        <v>0.44939999999999997</v>
      </c>
      <c r="CV3453" s="13">
        <v>6.5464000000000002</v>
      </c>
      <c r="CW3453" s="13">
        <v>1.68</v>
      </c>
      <c r="CX3453" s="12" t="s">
        <v>7128</v>
      </c>
      <c r="CY3453" s="12" t="s">
        <v>7128</v>
      </c>
      <c r="CZ3453" s="15">
        <v>5.3869047619047628</v>
      </c>
      <c r="DA3453" s="20"/>
      <c r="DB3453" s="20"/>
    </row>
    <row r="3454" spans="1:106">
      <c r="A3454" s="8" t="s">
        <v>4223</v>
      </c>
      <c r="B3454" s="8" t="s">
        <v>4224</v>
      </c>
      <c r="C3454" s="9" t="s">
        <v>7167</v>
      </c>
      <c r="D3454" s="9" t="s">
        <v>7126</v>
      </c>
      <c r="E3454" s="10" t="s">
        <v>7127</v>
      </c>
      <c r="F3454" s="10" t="s">
        <v>7126</v>
      </c>
      <c r="G3454" s="11">
        <v>0.83</v>
      </c>
      <c r="H3454" s="11">
        <v>2.107421875</v>
      </c>
      <c r="I3454" s="12">
        <v>9.0499999999999997E-2</v>
      </c>
      <c r="J3454" s="12">
        <v>0.2472216796875</v>
      </c>
      <c r="K3454" s="12">
        <v>4.7E-2</v>
      </c>
      <c r="L3454" s="12">
        <v>0.10350000000000001</v>
      </c>
      <c r="M3454" s="12">
        <v>6.8320350000000002E-2</v>
      </c>
      <c r="N3454" s="12">
        <v>0.13877995061538462</v>
      </c>
      <c r="O3454" s="12" t="s">
        <v>7128</v>
      </c>
      <c r="P3454" s="12">
        <v>-0.3780752542095247</v>
      </c>
      <c r="Q3454" s="13">
        <v>12.8</v>
      </c>
      <c r="R3454" s="13">
        <v>0</v>
      </c>
      <c r="S3454" s="13">
        <v>19.7</v>
      </c>
      <c r="T3454" s="13">
        <v>19.7</v>
      </c>
      <c r="U3454" s="13">
        <v>32.5</v>
      </c>
      <c r="V3454" s="13">
        <v>0.221</v>
      </c>
      <c r="W3454" s="13">
        <v>32.279000000000003</v>
      </c>
      <c r="X3454" s="14">
        <v>6.8000000000000005E-3</v>
      </c>
      <c r="Y3454" s="15">
        <v>0.17905634758995245</v>
      </c>
      <c r="Z3454" s="14" t="s">
        <v>7128</v>
      </c>
      <c r="AA3454" s="14">
        <v>0.60615384615384615</v>
      </c>
      <c r="AB3454" s="14" t="s">
        <v>7128</v>
      </c>
      <c r="AC3454" s="14">
        <v>1.5390624999999998</v>
      </c>
      <c r="AD3454" s="13">
        <v>4.2999999999999997E-2</v>
      </c>
      <c r="AE3454" s="15">
        <v>1.4211944444444446</v>
      </c>
      <c r="AF3454" s="14" t="s">
        <v>7128</v>
      </c>
      <c r="AG3454" s="14" t="s">
        <v>7128</v>
      </c>
      <c r="AH3454" s="15">
        <v>0.51515151515151514</v>
      </c>
      <c r="AI3454" s="5" t="s">
        <v>7128</v>
      </c>
      <c r="AJ3454" s="15" t="s">
        <v>7128</v>
      </c>
      <c r="AK3454" s="15" t="s">
        <v>7128</v>
      </c>
      <c r="AL3454" s="15" t="s">
        <v>7128</v>
      </c>
      <c r="AM3454" s="15" t="s">
        <v>7128</v>
      </c>
      <c r="AN3454" s="15" t="s">
        <v>7128</v>
      </c>
      <c r="AO3454" s="15">
        <v>2.7886710239651418</v>
      </c>
      <c r="AP3454" s="15" t="s">
        <v>7128</v>
      </c>
      <c r="AQ3454" s="15" t="s">
        <v>7128</v>
      </c>
      <c r="AR3454" s="15">
        <v>2.9004402911312792</v>
      </c>
      <c r="AS3454" s="15">
        <v>7.0324618736383453</v>
      </c>
      <c r="AT3454" s="14" t="s">
        <v>7128</v>
      </c>
      <c r="AU3454" s="14">
        <v>0</v>
      </c>
      <c r="AV3454" s="12" t="s">
        <v>7128</v>
      </c>
      <c r="AW3454" s="12" t="s">
        <v>7128</v>
      </c>
      <c r="AX3454" s="12">
        <v>-0.41299999999999998</v>
      </c>
      <c r="AY3454" s="12">
        <v>-0.17800000000000002</v>
      </c>
      <c r="AZ3454" s="14" t="s">
        <v>7128</v>
      </c>
      <c r="BA3454" s="14" t="s">
        <v>7128</v>
      </c>
      <c r="BB3454" s="14" t="s">
        <v>7128</v>
      </c>
      <c r="BC3454" s="14">
        <v>-0.23929530359414006</v>
      </c>
      <c r="BD3454" s="14">
        <v>-1.1721132897603486</v>
      </c>
      <c r="BE3454" s="14">
        <v>-1.1067538126361656</v>
      </c>
      <c r="BF3454" s="14">
        <v>0</v>
      </c>
      <c r="BG3454" s="14">
        <v>0.1051</v>
      </c>
      <c r="BH3454" s="13">
        <v>-5.38</v>
      </c>
      <c r="BI3454" s="13">
        <v>-5.38</v>
      </c>
      <c r="BJ3454" s="13">
        <v>-5.08</v>
      </c>
      <c r="BK3454" s="13">
        <v>-5.08</v>
      </c>
      <c r="BL3454" s="13">
        <v>4.59</v>
      </c>
      <c r="BM3454" s="13">
        <v>4.59</v>
      </c>
      <c r="BN3454" s="13">
        <v>-2.98</v>
      </c>
      <c r="BO3454" s="13">
        <v>-2.98</v>
      </c>
      <c r="BP3454" s="13">
        <v>-5.08</v>
      </c>
      <c r="BQ3454" s="13">
        <v>0</v>
      </c>
      <c r="BR3454" s="13">
        <v>0</v>
      </c>
      <c r="BS3454" s="13">
        <v>-1.96</v>
      </c>
      <c r="BT3454" s="14" t="s">
        <v>7128</v>
      </c>
      <c r="BU3454" s="13">
        <v>-3.12</v>
      </c>
      <c r="BV3454" s="13">
        <v>-3.42</v>
      </c>
      <c r="BW3454" s="13">
        <v>-3.42</v>
      </c>
      <c r="BX3454" s="13">
        <v>-2.23</v>
      </c>
      <c r="BY3454" s="13">
        <v>21.229000000000003</v>
      </c>
      <c r="BZ3454" s="13">
        <v>-8.35</v>
      </c>
      <c r="CA3454" s="13">
        <v>11.129</v>
      </c>
      <c r="CB3454" s="13">
        <v>0</v>
      </c>
      <c r="CC3454" s="15">
        <v>7.9000000000000001E-2</v>
      </c>
      <c r="CD3454" s="15">
        <v>1.39</v>
      </c>
      <c r="CE3454" s="15">
        <v>0.36</v>
      </c>
      <c r="CF3454" s="15" t="s">
        <v>7128</v>
      </c>
      <c r="CG3454" s="15" t="s">
        <v>7128</v>
      </c>
      <c r="CH3454" s="13" t="s">
        <v>7128</v>
      </c>
      <c r="CI3454" s="13" t="s">
        <v>7128</v>
      </c>
      <c r="CJ3454" s="13">
        <v>0</v>
      </c>
      <c r="CK3454" s="12">
        <f t="shared" si="106"/>
        <v>0</v>
      </c>
      <c r="CL3454" s="36">
        <f t="shared" si="107"/>
        <v>0.41243597807529875</v>
      </c>
      <c r="CM3454" s="13" t="s">
        <v>7128</v>
      </c>
      <c r="CN3454" s="13" t="s">
        <v>7128</v>
      </c>
      <c r="CO3454" s="13" t="s">
        <v>7128</v>
      </c>
      <c r="CP3454" s="13" t="s">
        <v>7128</v>
      </c>
      <c r="CQ3454" s="13" t="s">
        <v>7128</v>
      </c>
      <c r="CR3454" s="13" t="s">
        <v>7128</v>
      </c>
      <c r="CS3454" s="13" t="s">
        <v>7128</v>
      </c>
      <c r="CT3454" s="13">
        <v>0</v>
      </c>
      <c r="CU3454" s="13">
        <v>-5.08</v>
      </c>
      <c r="CV3454" s="13">
        <v>11.129</v>
      </c>
      <c r="CW3454" s="13">
        <v>-2.98</v>
      </c>
      <c r="CX3454" s="12" t="s">
        <v>7128</v>
      </c>
      <c r="CY3454" s="12">
        <v>-0.23929530359414006</v>
      </c>
      <c r="CZ3454" s="15" t="s">
        <v>7128</v>
      </c>
      <c r="DA3454" s="20"/>
      <c r="DB3454" s="20"/>
    </row>
    <row r="3455" spans="1:106">
      <c r="A3455" s="8" t="s">
        <v>1517</v>
      </c>
      <c r="B3455" s="8" t="s">
        <v>1518</v>
      </c>
      <c r="C3455" s="9" t="s">
        <v>7190</v>
      </c>
      <c r="D3455" s="9" t="s">
        <v>7126</v>
      </c>
      <c r="E3455" s="10" t="s">
        <v>7127</v>
      </c>
      <c r="F3455" s="10" t="s">
        <v>7126</v>
      </c>
      <c r="G3455" s="11">
        <v>0.7</v>
      </c>
      <c r="H3455" s="11">
        <v>0.71120076586433256</v>
      </c>
      <c r="I3455" s="12">
        <v>9.0499999999999997E-2</v>
      </c>
      <c r="J3455" s="12">
        <v>0.12086366931072209</v>
      </c>
      <c r="K3455" s="12">
        <v>3.2000000000000001E-2</v>
      </c>
      <c r="L3455" s="12">
        <v>8.8499999999999995E-2</v>
      </c>
      <c r="M3455" s="12">
        <v>5.8418850000000001E-2</v>
      </c>
      <c r="N3455" s="12">
        <v>0.11988022014403014</v>
      </c>
      <c r="O3455" s="12">
        <v>-0.1706499940970469</v>
      </c>
      <c r="P3455" s="12">
        <v>-0.17851417377746398</v>
      </c>
      <c r="Q3455" s="13">
        <v>731.2</v>
      </c>
      <c r="R3455" s="13">
        <v>0</v>
      </c>
      <c r="S3455" s="13">
        <v>11.7</v>
      </c>
      <c r="T3455" s="13">
        <v>11.7</v>
      </c>
      <c r="U3455" s="13">
        <v>742.90000000000009</v>
      </c>
      <c r="V3455" s="13">
        <v>1.1599999999999999</v>
      </c>
      <c r="W3455" s="13">
        <v>741.74000000000012</v>
      </c>
      <c r="X3455" s="14">
        <v>1.5614483779781932E-3</v>
      </c>
      <c r="Y3455" s="15">
        <v>1.7684887459807074E-2</v>
      </c>
      <c r="Z3455" s="14">
        <v>0.12049433573635425</v>
      </c>
      <c r="AA3455" s="14">
        <v>1.5749091398573157E-2</v>
      </c>
      <c r="AB3455" s="14">
        <v>0.13700234192037469</v>
      </c>
      <c r="AC3455" s="14">
        <v>1.6001094091903718E-2</v>
      </c>
      <c r="AD3455" s="13">
        <v>4.7</v>
      </c>
      <c r="AE3455" s="15">
        <v>0.21477777777777779</v>
      </c>
      <c r="AF3455" s="14">
        <v>0.1</v>
      </c>
      <c r="AG3455" s="14">
        <v>0.36149999999999993</v>
      </c>
      <c r="AH3455" s="15">
        <v>0.18846549948506691</v>
      </c>
      <c r="AI3455" s="5" t="s">
        <v>7128</v>
      </c>
      <c r="AJ3455" s="15" t="s">
        <v>7128</v>
      </c>
      <c r="AK3455" s="15" t="s">
        <v>7128</v>
      </c>
      <c r="AL3455" s="15">
        <v>783.33333333333337</v>
      </c>
      <c r="AM3455" s="15" t="s">
        <v>7128</v>
      </c>
      <c r="AN3455" s="15">
        <v>8.562060889929743</v>
      </c>
      <c r="AO3455" s="15">
        <v>6.0131578947368425</v>
      </c>
      <c r="AP3455" s="15" t="s">
        <v>7128</v>
      </c>
      <c r="AQ3455" s="15">
        <v>613.00826446281008</v>
      </c>
      <c r="AR3455" s="15">
        <v>8.3821900779749132</v>
      </c>
      <c r="AS3455" s="15">
        <v>6.0998355263157906</v>
      </c>
      <c r="AT3455" s="14" t="s">
        <v>7128</v>
      </c>
      <c r="AU3455" s="14">
        <v>0</v>
      </c>
      <c r="AV3455" s="12" t="s">
        <v>7128</v>
      </c>
      <c r="AW3455" s="12" t="s">
        <v>7128</v>
      </c>
      <c r="AX3455" s="12">
        <v>0.113</v>
      </c>
      <c r="AY3455" s="12">
        <v>3.0110000000000001</v>
      </c>
      <c r="AZ3455" s="14">
        <v>-9.6999999999999989E-2</v>
      </c>
      <c r="BA3455" s="14">
        <v>0.23499999999999999</v>
      </c>
      <c r="BB3455" s="14">
        <v>-4.978632478632479E-2</v>
      </c>
      <c r="BC3455" s="14">
        <v>-5.8633953633433829E-2</v>
      </c>
      <c r="BD3455" s="14">
        <v>-3.8322368421052633E-2</v>
      </c>
      <c r="BE3455" s="14">
        <v>-4.638157894736842E-2</v>
      </c>
      <c r="BF3455" s="14">
        <v>0</v>
      </c>
      <c r="BG3455" s="14">
        <v>0.24199999999999999</v>
      </c>
      <c r="BH3455" s="13">
        <v>-4.66</v>
      </c>
      <c r="BI3455" s="13">
        <v>-4.66</v>
      </c>
      <c r="BJ3455" s="13">
        <v>-5.64</v>
      </c>
      <c r="BK3455" s="13">
        <v>-5.64</v>
      </c>
      <c r="BL3455" s="13">
        <v>121.6</v>
      </c>
      <c r="BM3455" s="13">
        <v>121.6</v>
      </c>
      <c r="BN3455" s="13">
        <v>1.21</v>
      </c>
      <c r="BO3455" s="13">
        <v>1.21</v>
      </c>
      <c r="BP3455" s="13">
        <v>-5.64</v>
      </c>
      <c r="BQ3455" s="13">
        <v>0</v>
      </c>
      <c r="BR3455" s="13">
        <v>0</v>
      </c>
      <c r="BS3455" s="13">
        <v>-8.07</v>
      </c>
      <c r="BT3455" s="14" t="s">
        <v>7128</v>
      </c>
      <c r="BU3455" s="13">
        <v>2.4300000000000006</v>
      </c>
      <c r="BV3455" s="13">
        <v>3.41</v>
      </c>
      <c r="BW3455" s="13">
        <v>3.41</v>
      </c>
      <c r="BX3455" s="13">
        <v>93.6</v>
      </c>
      <c r="BY3455" s="13">
        <v>96.19</v>
      </c>
      <c r="BZ3455" s="13">
        <v>85.4</v>
      </c>
      <c r="CA3455" s="13">
        <v>88.490000000000009</v>
      </c>
      <c r="CB3455" s="13">
        <v>0</v>
      </c>
      <c r="CC3455" s="15">
        <v>0.24099999999999999</v>
      </c>
      <c r="CD3455" s="15">
        <v>-0.255</v>
      </c>
      <c r="CE3455" s="15">
        <v>0.36</v>
      </c>
      <c r="CF3455" s="15">
        <v>1.4803894923477583</v>
      </c>
      <c r="CG3455" s="15">
        <v>1.1961552158067048</v>
      </c>
      <c r="CH3455" s="13">
        <v>0.68514285714285716</v>
      </c>
      <c r="CI3455" s="13">
        <v>0.44171428571428567</v>
      </c>
      <c r="CJ3455" s="13">
        <v>0</v>
      </c>
      <c r="CK3455" s="12">
        <f t="shared" si="106"/>
        <v>0</v>
      </c>
      <c r="CL3455" s="36">
        <f t="shared" si="107"/>
        <v>1.3741665724940668</v>
      </c>
      <c r="CM3455" s="13" t="s">
        <v>7128</v>
      </c>
      <c r="CN3455" s="13" t="s">
        <v>7128</v>
      </c>
      <c r="CO3455" s="13" t="s">
        <v>7128</v>
      </c>
      <c r="CP3455" s="13" t="s">
        <v>7128</v>
      </c>
      <c r="CQ3455" s="13">
        <v>1.21</v>
      </c>
      <c r="CR3455" s="13">
        <v>741.74000000000012</v>
      </c>
      <c r="CS3455" s="13" t="s">
        <v>7128</v>
      </c>
      <c r="CT3455" s="13">
        <v>0</v>
      </c>
      <c r="CU3455" s="13">
        <v>-5.64</v>
      </c>
      <c r="CV3455" s="13">
        <v>88.490000000000009</v>
      </c>
      <c r="CW3455" s="13">
        <v>1.21</v>
      </c>
      <c r="CX3455" s="12">
        <v>-4.978632478632479E-2</v>
      </c>
      <c r="CY3455" s="12">
        <v>-5.8633953633433829E-2</v>
      </c>
      <c r="CZ3455" s="15">
        <v>613.00826446281008</v>
      </c>
      <c r="DA3455" s="20"/>
      <c r="DB3455" s="20"/>
    </row>
    <row r="3456" spans="1:106">
      <c r="A3456" s="8" t="s">
        <v>6403</v>
      </c>
      <c r="B3456" s="8" t="s">
        <v>6404</v>
      </c>
      <c r="C3456" s="9" t="s">
        <v>7170</v>
      </c>
      <c r="D3456" s="9" t="s">
        <v>7126</v>
      </c>
      <c r="E3456" s="10" t="s">
        <v>7127</v>
      </c>
      <c r="F3456" s="10" t="s">
        <v>7126</v>
      </c>
      <c r="G3456" s="11">
        <v>1.06</v>
      </c>
      <c r="H3456" s="11">
        <v>1.06</v>
      </c>
      <c r="I3456" s="12">
        <v>9.0499999999999997E-2</v>
      </c>
      <c r="J3456" s="12">
        <v>0.15243000000000001</v>
      </c>
      <c r="K3456" s="12">
        <v>4.7E-2</v>
      </c>
      <c r="L3456" s="12">
        <v>0.10350000000000001</v>
      </c>
      <c r="M3456" s="12">
        <v>6.8320350000000002E-2</v>
      </c>
      <c r="N3456" s="12">
        <v>0.15243000000000001</v>
      </c>
      <c r="O3456" s="12" t="s">
        <v>7128</v>
      </c>
      <c r="P3456" s="12" t="s">
        <v>7128</v>
      </c>
      <c r="Q3456" s="13">
        <v>5.73</v>
      </c>
      <c r="R3456" s="13">
        <v>0</v>
      </c>
      <c r="S3456" s="13">
        <v>0</v>
      </c>
      <c r="T3456" s="13">
        <v>0</v>
      </c>
      <c r="U3456" s="13">
        <v>5.73</v>
      </c>
      <c r="V3456" s="13">
        <v>0</v>
      </c>
      <c r="W3456" s="13">
        <v>5.73</v>
      </c>
      <c r="X3456" s="14">
        <v>0</v>
      </c>
      <c r="Y3456" s="15">
        <v>0.29411764705882354</v>
      </c>
      <c r="Z3456" s="14" t="s">
        <v>7128</v>
      </c>
      <c r="AA3456" s="14">
        <v>0</v>
      </c>
      <c r="AB3456" s="14" t="s">
        <v>7128</v>
      </c>
      <c r="AC3456" s="14">
        <v>0</v>
      </c>
      <c r="AD3456" s="13">
        <v>2.25</v>
      </c>
      <c r="AE3456" s="15">
        <v>0.848138888888889</v>
      </c>
      <c r="AF3456" s="14" t="s">
        <v>7128</v>
      </c>
      <c r="AG3456" s="14" t="s">
        <v>7128</v>
      </c>
      <c r="AH3456" s="15">
        <v>0.41312741312741319</v>
      </c>
      <c r="AI3456" s="5" t="s">
        <v>7128</v>
      </c>
      <c r="AJ3456" s="15">
        <v>8.4513274336283182</v>
      </c>
      <c r="AK3456" s="15" t="s">
        <v>7128</v>
      </c>
      <c r="AL3456" s="15" t="s">
        <v>7128</v>
      </c>
      <c r="AM3456" s="15" t="s">
        <v>7128</v>
      </c>
      <c r="AN3456" s="15" t="s">
        <v>7128</v>
      </c>
      <c r="AO3456" s="15">
        <v>0.74126778783958602</v>
      </c>
      <c r="AP3456" s="15" t="s">
        <v>7128</v>
      </c>
      <c r="AQ3456" s="15" t="s">
        <v>7128</v>
      </c>
      <c r="AR3456" s="15" t="s">
        <v>7128</v>
      </c>
      <c r="AS3456" s="15">
        <v>0.74126778783958602</v>
      </c>
      <c r="AT3456" s="14" t="s">
        <v>7128</v>
      </c>
      <c r="AU3456" s="14">
        <v>0</v>
      </c>
      <c r="AV3456" s="12" t="s">
        <v>7128</v>
      </c>
      <c r="AW3456" s="12" t="s">
        <v>7128</v>
      </c>
      <c r="AX3456" s="12" t="s">
        <v>7128</v>
      </c>
      <c r="AY3456" s="12" t="s">
        <v>7128</v>
      </c>
      <c r="AZ3456" s="14" t="s">
        <v>7128</v>
      </c>
      <c r="BA3456" s="14" t="s">
        <v>7128</v>
      </c>
      <c r="BB3456" s="14" t="s">
        <v>7128</v>
      </c>
      <c r="BC3456" s="14" t="s">
        <v>7128</v>
      </c>
      <c r="BD3456" s="14" t="s">
        <v>7128</v>
      </c>
      <c r="BE3456" s="14" t="s">
        <v>7128</v>
      </c>
      <c r="BF3456" s="14">
        <v>0</v>
      </c>
      <c r="BG3456" s="14" t="s">
        <v>7128</v>
      </c>
      <c r="BH3456" s="13">
        <v>0.67800000000000005</v>
      </c>
      <c r="BI3456" s="13">
        <v>0</v>
      </c>
      <c r="BJ3456" s="13">
        <v>0</v>
      </c>
      <c r="BK3456" s="13">
        <v>0</v>
      </c>
      <c r="BL3456" s="13">
        <v>7.73</v>
      </c>
      <c r="BM3456" s="13">
        <v>0</v>
      </c>
      <c r="BN3456" s="13">
        <v>1.67</v>
      </c>
      <c r="BO3456" s="13">
        <v>0</v>
      </c>
      <c r="BP3456" s="13">
        <v>0</v>
      </c>
      <c r="BQ3456" s="13">
        <v>0</v>
      </c>
      <c r="BR3456" s="13">
        <v>0</v>
      </c>
      <c r="BS3456" s="13">
        <v>0</v>
      </c>
      <c r="BT3456" s="14" t="s">
        <v>7128</v>
      </c>
      <c r="BU3456" s="13">
        <v>0</v>
      </c>
      <c r="BV3456" s="13">
        <v>0</v>
      </c>
      <c r="BW3456" s="13">
        <v>0</v>
      </c>
      <c r="BX3456" s="13">
        <v>0</v>
      </c>
      <c r="BY3456" s="13">
        <v>0</v>
      </c>
      <c r="BZ3456" s="13">
        <v>0</v>
      </c>
      <c r="CA3456" s="13">
        <v>0</v>
      </c>
      <c r="CB3456" s="13">
        <v>0</v>
      </c>
      <c r="CC3456" s="15">
        <v>7.3999999999999996E-2</v>
      </c>
      <c r="CD3456" s="15">
        <v>0.77500000000000002</v>
      </c>
      <c r="CE3456" s="15">
        <v>0.36</v>
      </c>
      <c r="CF3456" s="15" t="s">
        <v>7128</v>
      </c>
      <c r="CG3456" s="15" t="s">
        <v>7128</v>
      </c>
      <c r="CH3456" s="13" t="s">
        <v>7128</v>
      </c>
      <c r="CI3456" s="13" t="s">
        <v>7128</v>
      </c>
      <c r="CJ3456" s="13">
        <v>0</v>
      </c>
      <c r="CK3456" s="12">
        <f t="shared" si="106"/>
        <v>0</v>
      </c>
      <c r="CL3456" s="36" t="str">
        <f t="shared" si="107"/>
        <v>NA</v>
      </c>
      <c r="CM3456" s="13" t="s">
        <v>7128</v>
      </c>
      <c r="CN3456" s="13" t="s">
        <v>7128</v>
      </c>
      <c r="CO3456" s="13" t="s">
        <v>7128</v>
      </c>
      <c r="CP3456" s="13" t="s">
        <v>7128</v>
      </c>
      <c r="CQ3456" s="13" t="s">
        <v>7128</v>
      </c>
      <c r="CR3456" s="13" t="s">
        <v>7128</v>
      </c>
      <c r="CS3456" s="13" t="s">
        <v>7128</v>
      </c>
      <c r="CT3456" s="13">
        <v>0</v>
      </c>
      <c r="CU3456" s="13">
        <v>0</v>
      </c>
      <c r="CV3456" s="13">
        <v>0</v>
      </c>
      <c r="CW3456" s="13">
        <v>1.67</v>
      </c>
      <c r="CX3456" s="12" t="s">
        <v>7128</v>
      </c>
      <c r="CY3456" s="12" t="s">
        <v>7128</v>
      </c>
      <c r="CZ3456" s="15">
        <v>3.4311377245508985</v>
      </c>
      <c r="DA3456" s="20"/>
      <c r="DB3456" s="20"/>
    </row>
    <row r="3457" spans="1:106">
      <c r="A3457" s="8" t="s">
        <v>847</v>
      </c>
      <c r="B3457" s="8" t="s">
        <v>848</v>
      </c>
      <c r="C3457" s="9" t="s">
        <v>7144</v>
      </c>
      <c r="D3457" s="9" t="s">
        <v>7126</v>
      </c>
      <c r="E3457" s="10" t="s">
        <v>7127</v>
      </c>
      <c r="F3457" s="10" t="s">
        <v>7126</v>
      </c>
      <c r="G3457" s="11">
        <v>1.1499999999999999</v>
      </c>
      <c r="H3457" s="11">
        <v>1.3073613906886461</v>
      </c>
      <c r="I3457" s="12">
        <v>9.0499999999999997E-2</v>
      </c>
      <c r="J3457" s="12">
        <v>0.17481620585732247</v>
      </c>
      <c r="K3457" s="12">
        <v>3.6999999999999998E-2</v>
      </c>
      <c r="L3457" s="12">
        <v>9.35E-2</v>
      </c>
      <c r="M3457" s="12">
        <v>6.1719349999999999E-2</v>
      </c>
      <c r="N3457" s="12">
        <v>0.15739679771562096</v>
      </c>
      <c r="O3457" s="12">
        <v>-9.6397754456992987E-2</v>
      </c>
      <c r="P3457" s="12">
        <v>-5.368209473054833E-2</v>
      </c>
      <c r="Q3457" s="13">
        <v>343.7</v>
      </c>
      <c r="R3457" s="13">
        <v>0.27535836551503462</v>
      </c>
      <c r="S3457" s="13">
        <v>62.3</v>
      </c>
      <c r="T3457" s="13">
        <v>62.575358365515029</v>
      </c>
      <c r="U3457" s="13">
        <v>406.27535836551499</v>
      </c>
      <c r="V3457" s="13">
        <v>1.1100000000000001</v>
      </c>
      <c r="W3457" s="13">
        <v>405.16535836551498</v>
      </c>
      <c r="X3457" s="14">
        <v>2.7321371506892206E-3</v>
      </c>
      <c r="Y3457" s="15">
        <v>0.33707865168539325</v>
      </c>
      <c r="Z3457" s="14">
        <v>0.50637407969659853</v>
      </c>
      <c r="AA3457" s="14">
        <v>0.1540220372145181</v>
      </c>
      <c r="AB3457" s="14">
        <v>1.0258255469756563</v>
      </c>
      <c r="AC3457" s="14">
        <v>0.18206388817432362</v>
      </c>
      <c r="AD3457" s="13">
        <v>19.29</v>
      </c>
      <c r="AE3457" s="15">
        <v>1.1875833333333337</v>
      </c>
      <c r="AF3457" s="14">
        <v>0.10488088481701516</v>
      </c>
      <c r="AG3457" s="14">
        <v>0.63929666608916957</v>
      </c>
      <c r="AH3457" s="15">
        <v>0.36681222707423577</v>
      </c>
      <c r="AI3457" s="5">
        <v>1.9924812030075187</v>
      </c>
      <c r="AJ3457" s="15">
        <v>72.205882352941174</v>
      </c>
      <c r="AK3457" s="15">
        <v>72.205882352941174</v>
      </c>
      <c r="AL3457" s="15" t="s">
        <v>7128</v>
      </c>
      <c r="AM3457" s="15" t="s">
        <v>7128</v>
      </c>
      <c r="AN3457" s="15">
        <v>5.6344262295081968</v>
      </c>
      <c r="AO3457" s="15">
        <v>1.0852541837701295</v>
      </c>
      <c r="AP3457" s="15">
        <v>25.330864264279999</v>
      </c>
      <c r="AQ3457" s="15">
        <v>16.503680585153361</v>
      </c>
      <c r="AR3457" s="15">
        <v>3.3084078940612915</v>
      </c>
      <c r="AS3457" s="15">
        <v>1.2793348859031102</v>
      </c>
      <c r="AT3457" s="14">
        <v>0.29201680672268909</v>
      </c>
      <c r="AU3457" s="14">
        <v>4.0442246144893803E-3</v>
      </c>
      <c r="AV3457" s="12">
        <v>-4.6900000000000004E-2</v>
      </c>
      <c r="AW3457" s="12">
        <v>0.18100000000000002</v>
      </c>
      <c r="AX3457" s="12">
        <v>-1.5900000000000001E-2</v>
      </c>
      <c r="AY3457" s="12">
        <v>9.5899999999999999E-2</v>
      </c>
      <c r="AZ3457" s="14" t="s">
        <v>7128</v>
      </c>
      <c r="BA3457" s="14" t="s">
        <v>7128</v>
      </c>
      <c r="BB3457" s="14">
        <v>7.8418451400329478E-2</v>
      </c>
      <c r="BC3457" s="14">
        <v>0.10371470298507263</v>
      </c>
      <c r="BD3457" s="14">
        <v>1.5029996842437637E-2</v>
      </c>
      <c r="BE3457" s="14">
        <v>5.0504983665604658E-2</v>
      </c>
      <c r="BF3457" s="14">
        <v>0.24841772151898733</v>
      </c>
      <c r="BG3457" s="14">
        <v>0.13980000000000001</v>
      </c>
      <c r="BH3457" s="13">
        <v>4.76</v>
      </c>
      <c r="BI3457" s="13">
        <v>4.76</v>
      </c>
      <c r="BJ3457" s="13">
        <v>15.9</v>
      </c>
      <c r="BK3457" s="13">
        <v>15.994928326896995</v>
      </c>
      <c r="BL3457" s="13">
        <v>316.7</v>
      </c>
      <c r="BM3457" s="13">
        <v>316.7</v>
      </c>
      <c r="BN3457" s="13">
        <v>24.4</v>
      </c>
      <c r="BO3457" s="13">
        <v>24.549999999999997</v>
      </c>
      <c r="BP3457" s="13">
        <v>12.021504676069735</v>
      </c>
      <c r="BQ3457" s="13">
        <v>-5.51</v>
      </c>
      <c r="BR3457" s="13">
        <v>8.9780000000000015</v>
      </c>
      <c r="BS3457" s="13">
        <v>2.4499999999999993</v>
      </c>
      <c r="BT3457" s="14">
        <v>0.95062975126140592</v>
      </c>
      <c r="BU3457" s="13">
        <v>0.59350467606973467</v>
      </c>
      <c r="BV3457" s="13">
        <v>-1.1580000000000013</v>
      </c>
      <c r="BW3457" s="13">
        <v>-6.668000000000001</v>
      </c>
      <c r="BX3457" s="13">
        <v>60.7</v>
      </c>
      <c r="BY3457" s="13">
        <v>115.90935836551503</v>
      </c>
      <c r="BZ3457" s="13">
        <v>61</v>
      </c>
      <c r="CA3457" s="13">
        <v>122.46535836551503</v>
      </c>
      <c r="CB3457" s="13">
        <v>-1.39</v>
      </c>
      <c r="CC3457" s="15">
        <v>0.44700000000000001</v>
      </c>
      <c r="CD3457" s="15">
        <v>0.38800000000000001</v>
      </c>
      <c r="CE3457" s="15">
        <v>0.36</v>
      </c>
      <c r="CF3457" s="15">
        <v>0.48156991627759937</v>
      </c>
      <c r="CG3457" s="15">
        <v>0.26049418124758739</v>
      </c>
      <c r="CH3457" s="13">
        <v>14.605100000000002</v>
      </c>
      <c r="CI3457" s="13">
        <v>5.3849999999999998</v>
      </c>
      <c r="CJ3457" s="13">
        <v>-1.39</v>
      </c>
      <c r="CK3457" s="12" t="str">
        <f t="shared" si="106"/>
        <v>NA</v>
      </c>
      <c r="CL3457" s="36">
        <f t="shared" si="107"/>
        <v>2.5860374250060532</v>
      </c>
      <c r="CM3457" s="13">
        <v>6.32</v>
      </c>
      <c r="CN3457" s="13">
        <v>1.57</v>
      </c>
      <c r="CO3457" s="13">
        <v>4.76</v>
      </c>
      <c r="CP3457" s="13">
        <v>343.7</v>
      </c>
      <c r="CQ3457" s="13">
        <v>24.549999999999997</v>
      </c>
      <c r="CR3457" s="13">
        <v>405.16535836551498</v>
      </c>
      <c r="CS3457" s="13">
        <v>-1.1580000000000013</v>
      </c>
      <c r="CT3457" s="13">
        <v>4.8820000000000006</v>
      </c>
      <c r="CU3457" s="13">
        <v>16.598928326896992</v>
      </c>
      <c r="CV3457" s="13">
        <v>127.34735836551503</v>
      </c>
      <c r="CW3457" s="13">
        <v>26.36</v>
      </c>
      <c r="CX3457" s="12">
        <v>8.1790735262724512E-2</v>
      </c>
      <c r="CY3457" s="12">
        <v>0.10328106696607783</v>
      </c>
      <c r="CZ3457" s="15">
        <v>15.370461243001326</v>
      </c>
      <c r="DA3457" s="20"/>
      <c r="DB3457" s="20"/>
    </row>
    <row r="3458" spans="1:106">
      <c r="A3458" s="8" t="s">
        <v>583</v>
      </c>
      <c r="B3458" s="8" t="s">
        <v>584</v>
      </c>
      <c r="C3458" s="9" t="s">
        <v>7176</v>
      </c>
      <c r="D3458" s="9" t="s">
        <v>7126</v>
      </c>
      <c r="E3458" s="10" t="s">
        <v>7127</v>
      </c>
      <c r="F3458" s="10" t="s">
        <v>7126</v>
      </c>
      <c r="G3458" s="11">
        <v>0.99</v>
      </c>
      <c r="H3458" s="11">
        <v>0.99238890668555702</v>
      </c>
      <c r="I3458" s="12">
        <v>9.0499999999999997E-2</v>
      </c>
      <c r="J3458" s="12">
        <v>0.14631119605504292</v>
      </c>
      <c r="K3458" s="12">
        <v>3.2000000000000001E-2</v>
      </c>
      <c r="L3458" s="12">
        <v>8.8499999999999995E-2</v>
      </c>
      <c r="M3458" s="12">
        <v>5.8418850000000001E-2</v>
      </c>
      <c r="N3458" s="12">
        <v>0.14600848977656258</v>
      </c>
      <c r="O3458" s="12">
        <v>0.14125988436737788</v>
      </c>
      <c r="P3458" s="12">
        <v>0.10827635636653968</v>
      </c>
      <c r="Q3458" s="13">
        <v>1476.3</v>
      </c>
      <c r="R3458" s="13">
        <v>5.1020335288568806</v>
      </c>
      <c r="S3458" s="13">
        <v>0</v>
      </c>
      <c r="T3458" s="13">
        <v>5.1020335288568806</v>
      </c>
      <c r="U3458" s="13">
        <v>1481.4020335288569</v>
      </c>
      <c r="V3458" s="13">
        <v>0</v>
      </c>
      <c r="W3458" s="13">
        <v>1481.4020335288569</v>
      </c>
      <c r="X3458" s="14">
        <v>0</v>
      </c>
      <c r="Y3458" s="15">
        <v>5.9101654846335692E-2</v>
      </c>
      <c r="Z3458" s="14">
        <v>3.4241368443262095E-2</v>
      </c>
      <c r="AA3458" s="14">
        <v>3.4440573277081947E-3</v>
      </c>
      <c r="AB3458" s="14">
        <v>3.545541020748353E-2</v>
      </c>
      <c r="AC3458" s="14">
        <v>3.4559598515592226E-3</v>
      </c>
      <c r="AD3458" s="13">
        <v>11.64</v>
      </c>
      <c r="AE3458" s="15">
        <v>2.3016388888888892</v>
      </c>
      <c r="AF3458" s="14">
        <v>0.31622776601683794</v>
      </c>
      <c r="AG3458" s="14">
        <v>0.45204759152106977</v>
      </c>
      <c r="AH3458" s="15">
        <v>0.44056706652126509</v>
      </c>
      <c r="AI3458" s="5" t="s">
        <v>7128</v>
      </c>
      <c r="AJ3458" s="15">
        <v>43.807121661721062</v>
      </c>
      <c r="AK3458" s="15">
        <v>41.703389830508478</v>
      </c>
      <c r="AL3458" s="15">
        <v>30.875331564986737</v>
      </c>
      <c r="AM3458" s="15">
        <v>2.3679525222551927</v>
      </c>
      <c r="AN3458" s="15">
        <v>10.259207783182765</v>
      </c>
      <c r="AO3458" s="15">
        <v>2.8018599354716267</v>
      </c>
      <c r="AP3458" s="15">
        <v>31.728741439090147</v>
      </c>
      <c r="AQ3458" s="15">
        <v>25.318783687042504</v>
      </c>
      <c r="AR3458" s="15">
        <v>9.9421598379860843</v>
      </c>
      <c r="AS3458" s="15">
        <v>2.811543050918309</v>
      </c>
      <c r="AT3458" s="14">
        <v>0</v>
      </c>
      <c r="AU3458" s="14">
        <v>0</v>
      </c>
      <c r="AV3458" s="12">
        <v>0.18</v>
      </c>
      <c r="AW3458" s="12">
        <v>6.7199999999999996E-2</v>
      </c>
      <c r="AX3458" s="12">
        <v>6.8499999999999991E-2</v>
      </c>
      <c r="AY3458" s="12">
        <v>6.2699999999999992E-2</v>
      </c>
      <c r="AZ3458" s="14">
        <v>0.185</v>
      </c>
      <c r="BA3458" s="14">
        <v>0.16300000000000001</v>
      </c>
      <c r="BB3458" s="14">
        <v>0.2875710804224208</v>
      </c>
      <c r="BC3458" s="14">
        <v>0.25428484614310226</v>
      </c>
      <c r="BD3458" s="14">
        <v>6.741573033707865E-2</v>
      </c>
      <c r="BE3458" s="14">
        <v>8.8915622346655135E-2</v>
      </c>
      <c r="BF3458" s="14">
        <v>0.30177514792899407</v>
      </c>
      <c r="BG3458" s="14">
        <v>0.11800000000000001</v>
      </c>
      <c r="BH3458" s="13">
        <v>33.700000000000003</v>
      </c>
      <c r="BI3458" s="13">
        <v>35.4</v>
      </c>
      <c r="BJ3458" s="13">
        <v>45.8</v>
      </c>
      <c r="BK3458" s="13">
        <v>46.689593294228615</v>
      </c>
      <c r="BL3458" s="13">
        <v>526.9</v>
      </c>
      <c r="BM3458" s="13">
        <v>525.1</v>
      </c>
      <c r="BN3458" s="13">
        <v>54.6</v>
      </c>
      <c r="BO3458" s="13">
        <v>58.51</v>
      </c>
      <c r="BP3458" s="13">
        <v>32.599834371118206</v>
      </c>
      <c r="BQ3458" s="13">
        <v>0</v>
      </c>
      <c r="BR3458" s="13">
        <v>0</v>
      </c>
      <c r="BS3458" s="13">
        <v>-11</v>
      </c>
      <c r="BT3458" s="14">
        <v>-0.33742502721871004</v>
      </c>
      <c r="BU3458" s="13">
        <v>43.599834371118206</v>
      </c>
      <c r="BV3458" s="13">
        <v>46.4</v>
      </c>
      <c r="BW3458" s="13">
        <v>46.4</v>
      </c>
      <c r="BX3458" s="13">
        <v>123.1</v>
      </c>
      <c r="BY3458" s="13">
        <v>128.20203352885687</v>
      </c>
      <c r="BZ3458" s="13">
        <v>143.9</v>
      </c>
      <c r="CA3458" s="13">
        <v>149.00203352885688</v>
      </c>
      <c r="CB3458" s="13">
        <v>0</v>
      </c>
      <c r="CC3458" s="15">
        <v>0.95299999999999996</v>
      </c>
      <c r="CD3458" s="15">
        <v>0.57599999999999996</v>
      </c>
      <c r="CE3458" s="15">
        <v>0.36</v>
      </c>
      <c r="CF3458" s="15">
        <v>0.90935148603348936</v>
      </c>
      <c r="CG3458" s="15">
        <v>1.0365824111240021</v>
      </c>
      <c r="CH3458" s="13">
        <v>20.256</v>
      </c>
      <c r="CI3458" s="13">
        <v>11.233000000000001</v>
      </c>
      <c r="CJ3458" s="13">
        <v>0</v>
      </c>
      <c r="CK3458" s="12">
        <f t="shared" si="106"/>
        <v>0</v>
      </c>
      <c r="CL3458" s="36">
        <f t="shared" si="107"/>
        <v>3.5361933493206754</v>
      </c>
      <c r="CM3458" s="13">
        <v>50.7</v>
      </c>
      <c r="CN3458" s="13">
        <v>15.3</v>
      </c>
      <c r="CO3458" s="13">
        <v>35.4</v>
      </c>
      <c r="CP3458" s="13">
        <v>1476.3</v>
      </c>
      <c r="CQ3458" s="13">
        <v>58.51</v>
      </c>
      <c r="CR3458" s="13">
        <v>1481.4020335288569</v>
      </c>
      <c r="CS3458" s="13" t="s">
        <v>7128</v>
      </c>
      <c r="CT3458" s="13">
        <v>16.486000000000001</v>
      </c>
      <c r="CU3458" s="13">
        <v>46.477593294228612</v>
      </c>
      <c r="CV3458" s="13">
        <v>165.48803352885687</v>
      </c>
      <c r="CW3458" s="13">
        <v>60.010000000000005</v>
      </c>
      <c r="CX3458" s="12">
        <v>0.25208831831272482</v>
      </c>
      <c r="CY3458" s="12">
        <v>0.22428814540496811</v>
      </c>
      <c r="CZ3458" s="15">
        <v>24.685919572218911</v>
      </c>
      <c r="DA3458" s="20"/>
      <c r="DB3458" s="20"/>
    </row>
    <row r="3459" spans="1:106">
      <c r="A3459" s="8" t="s">
        <v>6081</v>
      </c>
      <c r="B3459" s="8" t="s">
        <v>6082</v>
      </c>
      <c r="C3459" s="9" t="s">
        <v>7141</v>
      </c>
      <c r="D3459" s="9" t="s">
        <v>7126</v>
      </c>
      <c r="E3459" s="10" t="s">
        <v>7127</v>
      </c>
      <c r="F3459" s="10" t="s">
        <v>7126</v>
      </c>
      <c r="G3459" s="11">
        <v>0.73</v>
      </c>
      <c r="H3459" s="11">
        <v>0.73061971586971586</v>
      </c>
      <c r="I3459" s="12">
        <v>9.0499999999999997E-2</v>
      </c>
      <c r="J3459" s="12">
        <v>0.1226210842862093</v>
      </c>
      <c r="K3459" s="12">
        <v>4.7E-2</v>
      </c>
      <c r="L3459" s="12">
        <v>0.10350000000000001</v>
      </c>
      <c r="M3459" s="12">
        <v>6.8320350000000002E-2</v>
      </c>
      <c r="N3459" s="12">
        <v>0.1225515570976226</v>
      </c>
      <c r="O3459" s="12">
        <v>-0.11163453720100751</v>
      </c>
      <c r="P3459" s="12">
        <v>-0.11119055547462237</v>
      </c>
      <c r="Q3459" s="13">
        <v>2.34</v>
      </c>
      <c r="R3459" s="13">
        <v>0</v>
      </c>
      <c r="S3459" s="13">
        <v>3.0000000000000001E-3</v>
      </c>
      <c r="T3459" s="13">
        <v>3.0000000000000001E-3</v>
      </c>
      <c r="U3459" s="13">
        <v>2.343</v>
      </c>
      <c r="V3459" s="13">
        <v>1E-3</v>
      </c>
      <c r="W3459" s="13">
        <v>2.3420000000000001</v>
      </c>
      <c r="X3459" s="14">
        <v>4.2680324370465217E-4</v>
      </c>
      <c r="Y3459" s="15">
        <v>0.02</v>
      </c>
      <c r="Z3459" s="14">
        <v>7.4943792155883092E-4</v>
      </c>
      <c r="AA3459" s="14">
        <v>1.2804097311139564E-3</v>
      </c>
      <c r="AB3459" s="14">
        <v>7.5000000000000002E-4</v>
      </c>
      <c r="AC3459" s="14">
        <v>1.2820512820512821E-3</v>
      </c>
      <c r="AD3459" s="13">
        <v>0.187</v>
      </c>
      <c r="AE3459" s="15">
        <v>1.8140277777777778</v>
      </c>
      <c r="AF3459" s="14" t="s">
        <v>7128</v>
      </c>
      <c r="AG3459" s="14" t="s">
        <v>7128</v>
      </c>
      <c r="AH3459" s="15">
        <v>0.58192090395480223</v>
      </c>
      <c r="AI3459" s="5" t="s">
        <v>7128</v>
      </c>
      <c r="AJ3459" s="15">
        <v>47.755102040816318</v>
      </c>
      <c r="AK3459" s="15">
        <v>47.755102040816318</v>
      </c>
      <c r="AL3459" s="15" t="s">
        <v>7128</v>
      </c>
      <c r="AM3459" s="15" t="s">
        <v>7128</v>
      </c>
      <c r="AN3459" s="15">
        <v>0.58499999999999996</v>
      </c>
      <c r="AO3459" s="15">
        <v>3.6734693877551017</v>
      </c>
      <c r="AP3459" s="15">
        <v>31.648648648648653</v>
      </c>
      <c r="AQ3459" s="15">
        <v>29.275000000000002</v>
      </c>
      <c r="AR3459" s="15">
        <v>0.58520739630184915</v>
      </c>
      <c r="AS3459" s="15">
        <v>3.6766091051805336</v>
      </c>
      <c r="AT3459" s="14">
        <v>0</v>
      </c>
      <c r="AU3459" s="14">
        <v>0</v>
      </c>
      <c r="AV3459" s="12">
        <v>8.3900000000000002E-2</v>
      </c>
      <c r="AW3459" s="12" t="s">
        <v>7128</v>
      </c>
      <c r="AX3459" s="12">
        <v>-0.23899999999999999</v>
      </c>
      <c r="AY3459" s="12">
        <v>-0.11699999999999999</v>
      </c>
      <c r="AZ3459" s="14" t="s">
        <v>7128</v>
      </c>
      <c r="BA3459" s="14" t="s">
        <v>7128</v>
      </c>
      <c r="BB3459" s="14">
        <v>1.0986547085201795E-2</v>
      </c>
      <c r="BC3459" s="14">
        <v>1.136100162300023E-2</v>
      </c>
      <c r="BD3459" s="14">
        <v>7.6923076923076927E-2</v>
      </c>
      <c r="BE3459" s="14">
        <v>0.11616954474097331</v>
      </c>
      <c r="BF3459" s="14">
        <v>0.33783783783783788</v>
      </c>
      <c r="BG3459" s="14" t="s">
        <v>7128</v>
      </c>
      <c r="BH3459" s="13">
        <v>4.9000000000000002E-2</v>
      </c>
      <c r="BI3459" s="13">
        <v>4.9000000000000002E-2</v>
      </c>
      <c r="BJ3459" s="13">
        <v>7.3999999999999996E-2</v>
      </c>
      <c r="BK3459" s="13">
        <v>7.3999999999999996E-2</v>
      </c>
      <c r="BL3459" s="13">
        <v>0.63700000000000001</v>
      </c>
      <c r="BM3459" s="13">
        <v>0.63700000000000001</v>
      </c>
      <c r="BN3459" s="13">
        <v>0.08</v>
      </c>
      <c r="BO3459" s="13">
        <v>0.08</v>
      </c>
      <c r="BP3459" s="13">
        <v>4.8999999999999988E-2</v>
      </c>
      <c r="BQ3459" s="13">
        <v>0</v>
      </c>
      <c r="BR3459" s="13">
        <v>0</v>
      </c>
      <c r="BS3459" s="13">
        <v>-1.2999999999999999E-2</v>
      </c>
      <c r="BT3459" s="14">
        <v>-0.26530612244897966</v>
      </c>
      <c r="BU3459" s="13">
        <v>6.1999999999999986E-2</v>
      </c>
      <c r="BV3459" s="13">
        <v>6.2E-2</v>
      </c>
      <c r="BW3459" s="13">
        <v>6.2E-2</v>
      </c>
      <c r="BX3459" s="13">
        <v>4.46</v>
      </c>
      <c r="BY3459" s="13">
        <v>4.3129999999999997</v>
      </c>
      <c r="BZ3459" s="13">
        <v>4</v>
      </c>
      <c r="CA3459" s="13">
        <v>4.0019999999999998</v>
      </c>
      <c r="CB3459" s="13">
        <v>0</v>
      </c>
      <c r="CC3459" s="15">
        <v>-3.5000000000000003E-2</v>
      </c>
      <c r="CD3459" s="15">
        <v>2.0499999999999998</v>
      </c>
      <c r="CE3459" s="15">
        <v>0.36</v>
      </c>
      <c r="CF3459" s="15">
        <v>2.3075510899438529</v>
      </c>
      <c r="CG3459" s="15">
        <v>2.0999341023768712</v>
      </c>
      <c r="CH3459" s="13">
        <v>9.7500000000000017E-3</v>
      </c>
      <c r="CI3459" s="13">
        <v>0.13625000000000001</v>
      </c>
      <c r="CJ3459" s="13">
        <v>0</v>
      </c>
      <c r="CK3459" s="12">
        <f t="shared" ref="CK3459:CK3515" si="108">IF(CJ3459=0,0,IF(BV3459&gt;0,-CJ3459/BV3459,"NA"))</f>
        <v>0</v>
      </c>
      <c r="CL3459" s="36">
        <f t="shared" ref="CL3459:CL3515" si="109">IF(CA3459&gt;0,IF(BL3459&gt;0,BL3459/CA3459,"NA"),"NA")</f>
        <v>0.15917041479260371</v>
      </c>
      <c r="CM3459" s="13">
        <v>7.3999999999999996E-2</v>
      </c>
      <c r="CN3459" s="13">
        <v>2.5000000000000001E-2</v>
      </c>
      <c r="CO3459" s="13">
        <v>4.9000000000000002E-2</v>
      </c>
      <c r="CP3459" s="13">
        <v>2.34</v>
      </c>
      <c r="CQ3459" s="13">
        <v>0.08</v>
      </c>
      <c r="CR3459" s="13">
        <v>2.3420000000000001</v>
      </c>
      <c r="CS3459" s="13" t="s">
        <v>7128</v>
      </c>
      <c r="CT3459" s="13">
        <v>0</v>
      </c>
      <c r="CU3459" s="13">
        <v>7.3999999999999996E-2</v>
      </c>
      <c r="CV3459" s="13">
        <v>4.0019999999999998</v>
      </c>
      <c r="CW3459" s="13">
        <v>0.08</v>
      </c>
      <c r="CX3459" s="12">
        <v>1.0986547085201795E-2</v>
      </c>
      <c r="CY3459" s="12">
        <v>1.136100162300023E-2</v>
      </c>
      <c r="CZ3459" s="15">
        <v>29.275000000000002</v>
      </c>
      <c r="DA3459" s="20"/>
      <c r="DB3459" s="20"/>
    </row>
    <row r="3460" spans="1:106" ht="24">
      <c r="A3460" s="8" t="s">
        <v>5927</v>
      </c>
      <c r="B3460" s="8" t="s">
        <v>5928</v>
      </c>
      <c r="C3460" s="9" t="s">
        <v>7142</v>
      </c>
      <c r="D3460" s="9" t="s">
        <v>7126</v>
      </c>
      <c r="E3460" s="10" t="s">
        <v>7127</v>
      </c>
      <c r="F3460" s="10" t="s">
        <v>7126</v>
      </c>
      <c r="G3460" s="11">
        <v>0.1</v>
      </c>
      <c r="H3460" s="11">
        <v>0.46928702010968926</v>
      </c>
      <c r="I3460" s="12">
        <v>9.0499999999999997E-2</v>
      </c>
      <c r="J3460" s="12">
        <v>9.8970475319926879E-2</v>
      </c>
      <c r="K3460" s="12">
        <v>4.7E-2</v>
      </c>
      <c r="L3460" s="12">
        <v>0.10350000000000001</v>
      </c>
      <c r="M3460" s="12">
        <v>6.8320350000000002E-2</v>
      </c>
      <c r="N3460" s="12">
        <v>7.4851560966108302E-2</v>
      </c>
      <c r="O3460" s="12">
        <v>0.81053178712351193</v>
      </c>
      <c r="P3460" s="12">
        <v>-7.4851560966108302E-2</v>
      </c>
      <c r="Q3460" s="13">
        <v>5.47</v>
      </c>
      <c r="R3460" s="13">
        <v>0</v>
      </c>
      <c r="S3460" s="13">
        <v>20.2</v>
      </c>
      <c r="T3460" s="13">
        <v>20.2</v>
      </c>
      <c r="U3460" s="13">
        <v>25.669999999999998</v>
      </c>
      <c r="V3460" s="13">
        <v>2.7E-2</v>
      </c>
      <c r="W3460" s="13">
        <v>25.642999999999997</v>
      </c>
      <c r="X3460" s="14">
        <v>1.0518114530580446E-3</v>
      </c>
      <c r="Y3460" s="15">
        <v>5.9808612440191394E-2</v>
      </c>
      <c r="Z3460" s="14">
        <v>0.70976809557273357</v>
      </c>
      <c r="AA3460" s="14">
        <v>0.78691079080638882</v>
      </c>
      <c r="AB3460" s="14">
        <v>2.4455205811138012</v>
      </c>
      <c r="AC3460" s="14">
        <v>3.6928702010968921</v>
      </c>
      <c r="AD3460" s="13">
        <v>0.65500000000000003</v>
      </c>
      <c r="AE3460" s="15">
        <v>0.41127777777777785</v>
      </c>
      <c r="AF3460" s="14" t="s">
        <v>7128</v>
      </c>
      <c r="AG3460" s="14" t="s">
        <v>7128</v>
      </c>
      <c r="AH3460" s="15">
        <v>0.24504504504504504</v>
      </c>
      <c r="AI3460" s="5" t="s">
        <v>7128</v>
      </c>
      <c r="AJ3460" s="15">
        <v>1.3606965174129355</v>
      </c>
      <c r="AK3460" s="15">
        <v>1.3606965174129355</v>
      </c>
      <c r="AL3460" s="15" t="s">
        <v>7128</v>
      </c>
      <c r="AM3460" s="15" t="s">
        <v>7128</v>
      </c>
      <c r="AN3460" s="15">
        <v>0.66222760290556903</v>
      </c>
      <c r="AO3460" s="15" t="s">
        <v>7128</v>
      </c>
      <c r="AP3460" s="15" t="s">
        <v>7128</v>
      </c>
      <c r="AQ3460" s="15" t="s">
        <v>7128</v>
      </c>
      <c r="AR3460" s="15">
        <v>0.90187458235149287</v>
      </c>
      <c r="AS3460" s="15" t="s">
        <v>7128</v>
      </c>
      <c r="AT3460" s="14">
        <v>0</v>
      </c>
      <c r="AU3460" s="14">
        <v>0</v>
      </c>
      <c r="AV3460" s="12" t="s">
        <v>7128</v>
      </c>
      <c r="AW3460" s="12">
        <v>0.7659999999999999</v>
      </c>
      <c r="AX3460" s="12" t="s">
        <v>7128</v>
      </c>
      <c r="AY3460" s="12" t="s">
        <v>7128</v>
      </c>
      <c r="AZ3460" s="14" t="s">
        <v>7128</v>
      </c>
      <c r="BA3460" s="14" t="s">
        <v>7128</v>
      </c>
      <c r="BB3460" s="14">
        <v>0.90950226244343879</v>
      </c>
      <c r="BC3460" s="14">
        <v>0</v>
      </c>
      <c r="BD3460" s="14" t="s">
        <v>7128</v>
      </c>
      <c r="BE3460" s="14" t="s">
        <v>7128</v>
      </c>
      <c r="BF3460" s="14">
        <v>0</v>
      </c>
      <c r="BG3460" s="14">
        <v>0.02</v>
      </c>
      <c r="BH3460" s="13">
        <v>4.0199999999999996</v>
      </c>
      <c r="BI3460" s="13">
        <v>4.0199999999999996</v>
      </c>
      <c r="BJ3460" s="13">
        <v>0</v>
      </c>
      <c r="BK3460" s="13">
        <v>0</v>
      </c>
      <c r="BL3460" s="13">
        <v>-0.65500000000000003</v>
      </c>
      <c r="BM3460" s="13">
        <v>-0.65500000000000003</v>
      </c>
      <c r="BN3460" s="13">
        <v>0</v>
      </c>
      <c r="BO3460" s="13">
        <v>0</v>
      </c>
      <c r="BP3460" s="13">
        <v>0</v>
      </c>
      <c r="BQ3460" s="13">
        <v>0</v>
      </c>
      <c r="BR3460" s="13">
        <v>0</v>
      </c>
      <c r="BS3460" s="13">
        <v>-3.0000000000000001E-3</v>
      </c>
      <c r="BT3460" s="14" t="s">
        <v>7128</v>
      </c>
      <c r="BU3460" s="13">
        <v>3.0000000000000001E-3</v>
      </c>
      <c r="BV3460" s="13">
        <v>4.0229999999999997</v>
      </c>
      <c r="BW3460" s="13">
        <v>4.0229999999999997</v>
      </c>
      <c r="BX3460" s="13">
        <v>4.42</v>
      </c>
      <c r="BY3460" s="13">
        <v>17.392000000000003</v>
      </c>
      <c r="BZ3460" s="13">
        <v>8.26</v>
      </c>
      <c r="CA3460" s="13">
        <v>28.433</v>
      </c>
      <c r="CB3460" s="13">
        <v>0</v>
      </c>
      <c r="CC3460" s="15">
        <v>-4.3999999999999997E-2</v>
      </c>
      <c r="CD3460" s="15">
        <v>0.53800000000000003</v>
      </c>
      <c r="CE3460" s="15">
        <v>0.36</v>
      </c>
      <c r="CF3460" s="15" t="s">
        <v>7128</v>
      </c>
      <c r="CG3460" s="15">
        <v>1.6972267338518707</v>
      </c>
      <c r="CH3460" s="13" t="s">
        <v>7128</v>
      </c>
      <c r="CI3460" s="13">
        <v>-0.96940000000000004</v>
      </c>
      <c r="CJ3460" s="13">
        <v>0</v>
      </c>
      <c r="CK3460" s="12">
        <f t="shared" si="108"/>
        <v>0</v>
      </c>
      <c r="CL3460" s="36" t="str">
        <f t="shared" si="109"/>
        <v>NA</v>
      </c>
      <c r="CM3460" s="13">
        <v>4.0199999999999996</v>
      </c>
      <c r="CN3460" s="13" t="s">
        <v>7128</v>
      </c>
      <c r="CO3460" s="13">
        <v>4.0199999999999996</v>
      </c>
      <c r="CP3460" s="13">
        <v>5.47</v>
      </c>
      <c r="CQ3460" s="13" t="s">
        <v>7128</v>
      </c>
      <c r="CR3460" s="13" t="s">
        <v>7128</v>
      </c>
      <c r="CS3460" s="13" t="s">
        <v>7128</v>
      </c>
      <c r="CT3460" s="13">
        <v>0</v>
      </c>
      <c r="CU3460" s="13">
        <v>0</v>
      </c>
      <c r="CV3460" s="13">
        <v>28.433</v>
      </c>
      <c r="CW3460" s="13">
        <v>0</v>
      </c>
      <c r="CX3460" s="12">
        <v>0.90950226244343879</v>
      </c>
      <c r="CY3460" s="12">
        <v>0</v>
      </c>
      <c r="CZ3460" s="15" t="s">
        <v>7128</v>
      </c>
      <c r="DA3460" s="20"/>
      <c r="DB3460" s="20"/>
    </row>
    <row r="3461" spans="1:106" ht="24">
      <c r="A3461" s="8" t="s">
        <v>4183</v>
      </c>
      <c r="B3461" s="8" t="s">
        <v>4184</v>
      </c>
      <c r="C3461" s="9" t="s">
        <v>7142</v>
      </c>
      <c r="D3461" s="9" t="s">
        <v>7126</v>
      </c>
      <c r="E3461" s="10" t="s">
        <v>7127</v>
      </c>
      <c r="F3461" s="10" t="s">
        <v>7126</v>
      </c>
      <c r="G3461" s="11">
        <v>0.1</v>
      </c>
      <c r="H3461" s="11">
        <v>0.30555555555555558</v>
      </c>
      <c r="I3461" s="12">
        <v>9.0499999999999997E-2</v>
      </c>
      <c r="J3461" s="12">
        <v>8.4152777777777785E-2</v>
      </c>
      <c r="K3461" s="12">
        <v>4.1999999999999996E-2</v>
      </c>
      <c r="L3461" s="12">
        <v>9.8500000000000004E-2</v>
      </c>
      <c r="M3461" s="12">
        <v>6.5019850000000004E-2</v>
      </c>
      <c r="N3461" s="12">
        <v>7.1281535454545464E-2</v>
      </c>
      <c r="O3461" s="12">
        <v>-0.11585089098532496</v>
      </c>
      <c r="P3461" s="12">
        <v>3.4145615237987148E-2</v>
      </c>
      <c r="Q3461" s="13">
        <v>14.4</v>
      </c>
      <c r="R3461" s="13">
        <v>0</v>
      </c>
      <c r="S3461" s="13">
        <v>29.6</v>
      </c>
      <c r="T3461" s="13">
        <v>29.6</v>
      </c>
      <c r="U3461" s="13">
        <v>44</v>
      </c>
      <c r="V3461" s="13">
        <v>0.52300000000000002</v>
      </c>
      <c r="W3461" s="13">
        <v>43.476999999999997</v>
      </c>
      <c r="X3461" s="14">
        <v>1.1886363636363638E-2</v>
      </c>
      <c r="Y3461" s="15">
        <v>0.18181818181818182</v>
      </c>
      <c r="Z3461" s="14">
        <v>0.60162601626016254</v>
      </c>
      <c r="AA3461" s="14">
        <v>0.67272727272727273</v>
      </c>
      <c r="AB3461" s="14">
        <v>1.510204081632653</v>
      </c>
      <c r="AC3461" s="14">
        <v>2.0555555555555558</v>
      </c>
      <c r="AD3461" s="13">
        <v>1.32</v>
      </c>
      <c r="AE3461" s="15">
        <v>1.8970555555555559</v>
      </c>
      <c r="AF3461" s="14">
        <v>0.11401754250991379</v>
      </c>
      <c r="AG3461" s="14">
        <v>0.67358055882779844</v>
      </c>
      <c r="AH3461" s="15">
        <v>0.2980992118683356</v>
      </c>
      <c r="AI3461" s="5">
        <v>0.95736434108527135</v>
      </c>
      <c r="AJ3461" s="15" t="s">
        <v>7128</v>
      </c>
      <c r="AK3461" s="15" t="s">
        <v>7128</v>
      </c>
      <c r="AL3461" s="15" t="s">
        <v>7128</v>
      </c>
      <c r="AM3461" s="15" t="s">
        <v>7128</v>
      </c>
      <c r="AN3461" s="15">
        <v>0.73469387755102034</v>
      </c>
      <c r="AO3461" s="15">
        <v>3.0573248407643314</v>
      </c>
      <c r="AP3461" s="15">
        <v>8.8010121457489863</v>
      </c>
      <c r="AQ3461" s="15">
        <v>8.7655241935483872</v>
      </c>
      <c r="AR3461" s="15">
        <v>0.89317336729872421</v>
      </c>
      <c r="AS3461" s="15">
        <v>9.2307855626326951</v>
      </c>
      <c r="AT3461" s="14" t="s">
        <v>7128</v>
      </c>
      <c r="AU3461" s="14">
        <v>0</v>
      </c>
      <c r="AV3461" s="12" t="s">
        <v>7128</v>
      </c>
      <c r="AW3461" s="12" t="s">
        <v>7128</v>
      </c>
      <c r="AX3461" s="12">
        <v>2.1700000000000001E-2</v>
      </c>
      <c r="AY3461" s="12">
        <v>2.2700000000000001E-2</v>
      </c>
      <c r="AZ3461" s="14" t="s">
        <v>7128</v>
      </c>
      <c r="BA3461" s="14" t="s">
        <v>7128</v>
      </c>
      <c r="BB3461" s="14">
        <v>-3.1698113207547174E-2</v>
      </c>
      <c r="BC3461" s="14">
        <v>0.10542715069253261</v>
      </c>
      <c r="BD3461" s="14">
        <v>-0.14267515923566879</v>
      </c>
      <c r="BE3461" s="14">
        <v>1.0488322717622081</v>
      </c>
      <c r="BF3461" s="14">
        <v>0</v>
      </c>
      <c r="BG3461" s="14">
        <v>0.159</v>
      </c>
      <c r="BH3461" s="13">
        <v>-0.67200000000000004</v>
      </c>
      <c r="BI3461" s="13">
        <v>-0.67200000000000004</v>
      </c>
      <c r="BJ3461" s="13">
        <v>4.9400000000000004</v>
      </c>
      <c r="BK3461" s="13">
        <v>4.9400000000000004</v>
      </c>
      <c r="BL3461" s="13">
        <v>4.71</v>
      </c>
      <c r="BM3461" s="13">
        <v>4.71</v>
      </c>
      <c r="BN3461" s="13">
        <v>4.96</v>
      </c>
      <c r="BO3461" s="13">
        <v>4.96</v>
      </c>
      <c r="BP3461" s="13">
        <v>4.9400000000000004</v>
      </c>
      <c r="BQ3461" s="13">
        <v>0</v>
      </c>
      <c r="BR3461" s="13">
        <v>0</v>
      </c>
      <c r="BS3461" s="13">
        <v>-3.2000000000000001E-2</v>
      </c>
      <c r="BT3461" s="14">
        <v>-6.4777327935222669E-3</v>
      </c>
      <c r="BU3461" s="13">
        <v>4.9720000000000004</v>
      </c>
      <c r="BV3461" s="13">
        <v>-0.64</v>
      </c>
      <c r="BW3461" s="13">
        <v>-0.64</v>
      </c>
      <c r="BX3461" s="13">
        <v>21.2</v>
      </c>
      <c r="BY3461" s="13">
        <v>46.856999999999999</v>
      </c>
      <c r="BZ3461" s="13">
        <v>19.600000000000001</v>
      </c>
      <c r="CA3461" s="13">
        <v>48.677</v>
      </c>
      <c r="CB3461" s="13">
        <v>0</v>
      </c>
      <c r="CC3461" s="15">
        <v>0.51200000000000001</v>
      </c>
      <c r="CD3461" s="15">
        <v>1.03</v>
      </c>
      <c r="CE3461" s="15">
        <v>0.36</v>
      </c>
      <c r="CF3461" s="15" t="s">
        <v>7128</v>
      </c>
      <c r="CG3461" s="15" t="s">
        <v>7128</v>
      </c>
      <c r="CH3461" s="13" t="s">
        <v>7128</v>
      </c>
      <c r="CI3461" s="13" t="s">
        <v>7128</v>
      </c>
      <c r="CJ3461" s="13">
        <v>0</v>
      </c>
      <c r="CK3461" s="12">
        <f t="shared" si="108"/>
        <v>0</v>
      </c>
      <c r="CL3461" s="36">
        <f t="shared" si="109"/>
        <v>9.6760276927501693E-2</v>
      </c>
      <c r="CM3461" s="13" t="s">
        <v>7128</v>
      </c>
      <c r="CN3461" s="13" t="s">
        <v>7128</v>
      </c>
      <c r="CO3461" s="13" t="s">
        <v>7128</v>
      </c>
      <c r="CP3461" s="13" t="s">
        <v>7128</v>
      </c>
      <c r="CQ3461" s="13">
        <v>4.96</v>
      </c>
      <c r="CR3461" s="13">
        <v>43.476999999999997</v>
      </c>
      <c r="CS3461" s="13" t="s">
        <v>7128</v>
      </c>
      <c r="CT3461" s="13">
        <v>0</v>
      </c>
      <c r="CU3461" s="13">
        <v>4.9400000000000004</v>
      </c>
      <c r="CV3461" s="13">
        <v>48.677</v>
      </c>
      <c r="CW3461" s="13">
        <v>4.96</v>
      </c>
      <c r="CX3461" s="12">
        <v>-3.1698113207547174E-2</v>
      </c>
      <c r="CY3461" s="12">
        <v>0.10542715069253261</v>
      </c>
      <c r="CZ3461" s="15">
        <v>8.7655241935483872</v>
      </c>
      <c r="DA3461" s="20"/>
      <c r="DB3461" s="20"/>
    </row>
    <row r="3462" spans="1:106">
      <c r="A3462" s="8" t="s">
        <v>2107</v>
      </c>
      <c r="B3462" s="8" t="s">
        <v>2108</v>
      </c>
      <c r="C3462" s="9" t="s">
        <v>7161</v>
      </c>
      <c r="D3462" s="9" t="s">
        <v>7126</v>
      </c>
      <c r="E3462" s="10" t="s">
        <v>7127</v>
      </c>
      <c r="F3462" s="10" t="s">
        <v>7126</v>
      </c>
      <c r="G3462" s="11">
        <v>0.75</v>
      </c>
      <c r="H3462" s="11">
        <v>0.75</v>
      </c>
      <c r="I3462" s="12">
        <v>9.0499999999999997E-2</v>
      </c>
      <c r="J3462" s="12">
        <v>0.12437499999999999</v>
      </c>
      <c r="K3462" s="12">
        <v>4.7E-2</v>
      </c>
      <c r="L3462" s="12">
        <v>0.10350000000000001</v>
      </c>
      <c r="M3462" s="12">
        <v>6.8320350000000002E-2</v>
      </c>
      <c r="N3462" s="12">
        <v>0.12437499999999999</v>
      </c>
      <c r="O3462" s="12">
        <v>0.11927579365079366</v>
      </c>
      <c r="P3462" s="12">
        <v>0.12135149776984355</v>
      </c>
      <c r="Q3462" s="13">
        <v>197.5</v>
      </c>
      <c r="R3462" s="13">
        <v>0</v>
      </c>
      <c r="S3462" s="13">
        <v>0</v>
      </c>
      <c r="T3462" s="13">
        <v>0</v>
      </c>
      <c r="U3462" s="13">
        <v>197.5</v>
      </c>
      <c r="V3462" s="13">
        <v>2.2999999999999998</v>
      </c>
      <c r="W3462" s="13">
        <v>195.2</v>
      </c>
      <c r="X3462" s="14">
        <v>1.1645569620253165E-2</v>
      </c>
      <c r="Y3462" s="15">
        <v>0.16666666666666666</v>
      </c>
      <c r="Z3462" s="14">
        <v>0</v>
      </c>
      <c r="AA3462" s="14">
        <v>0</v>
      </c>
      <c r="AB3462" s="14">
        <v>0</v>
      </c>
      <c r="AC3462" s="14">
        <v>0</v>
      </c>
      <c r="AD3462" s="13">
        <v>32.909999999999997</v>
      </c>
      <c r="AE3462" s="15">
        <v>0.17241666666666666</v>
      </c>
      <c r="AF3462" s="14">
        <v>4.4721359549995794E-2</v>
      </c>
      <c r="AG3462" s="14" t="s">
        <v>7128</v>
      </c>
      <c r="AH3462" s="15">
        <v>0.42414614773629866</v>
      </c>
      <c r="AI3462" s="5">
        <v>348.74999999999994</v>
      </c>
      <c r="AJ3462" s="15">
        <v>32.166123778501628</v>
      </c>
      <c r="AK3462" s="15">
        <v>32.166123778501628</v>
      </c>
      <c r="AL3462" s="15">
        <v>26.756097560975608</v>
      </c>
      <c r="AM3462" s="15">
        <v>1.9494620471819168</v>
      </c>
      <c r="AN3462" s="15">
        <v>6.954225352112676</v>
      </c>
      <c r="AO3462" s="15">
        <v>3.3818493150684934</v>
      </c>
      <c r="AP3462" s="15">
        <v>23.321385902031064</v>
      </c>
      <c r="AQ3462" s="15">
        <v>19.877800407331975</v>
      </c>
      <c r="AR3462" s="15">
        <v>7.4789272030651341</v>
      </c>
      <c r="AS3462" s="15">
        <v>3.3424657534246576</v>
      </c>
      <c r="AT3462" s="14">
        <v>0.15635179153094464</v>
      </c>
      <c r="AU3462" s="14">
        <v>4.8607594936708855E-3</v>
      </c>
      <c r="AV3462" s="12">
        <v>0.19</v>
      </c>
      <c r="AW3462" s="12">
        <v>0.17699999999999999</v>
      </c>
      <c r="AX3462" s="12">
        <v>0.21899999999999997</v>
      </c>
      <c r="AY3462" s="12">
        <v>0.22899999999999998</v>
      </c>
      <c r="AZ3462" s="14">
        <v>0.16500000000000001</v>
      </c>
      <c r="BA3462" s="14">
        <v>0.19899999999999998</v>
      </c>
      <c r="BB3462" s="14">
        <v>0.24365079365079365</v>
      </c>
      <c r="BC3462" s="14">
        <v>0.24572649776984354</v>
      </c>
      <c r="BD3462" s="14">
        <v>0.10513698630136986</v>
      </c>
      <c r="BE3462" s="14">
        <v>0.14332191780821918</v>
      </c>
      <c r="BF3462" s="14">
        <v>0.28354725787631274</v>
      </c>
      <c r="BG3462" s="14">
        <v>2.5399999999999999E-2</v>
      </c>
      <c r="BH3462" s="13">
        <v>6.14</v>
      </c>
      <c r="BI3462" s="13">
        <v>6.14</v>
      </c>
      <c r="BJ3462" s="13">
        <v>8.3699999999999992</v>
      </c>
      <c r="BK3462" s="13">
        <v>8.3699999999999992</v>
      </c>
      <c r="BL3462" s="13">
        <v>58.4</v>
      </c>
      <c r="BM3462" s="13">
        <v>58.4</v>
      </c>
      <c r="BN3462" s="13">
        <v>9.82</v>
      </c>
      <c r="BO3462" s="13">
        <v>9.82</v>
      </c>
      <c r="BP3462" s="13">
        <v>5.9967094515752617</v>
      </c>
      <c r="BQ3462" s="13">
        <v>0</v>
      </c>
      <c r="BR3462" s="13">
        <v>0</v>
      </c>
      <c r="BS3462" s="13">
        <v>-1.44</v>
      </c>
      <c r="BT3462" s="14">
        <v>-0.24013169416132538</v>
      </c>
      <c r="BU3462" s="13">
        <v>7.4367094515752612</v>
      </c>
      <c r="BV3462" s="13">
        <v>7.58</v>
      </c>
      <c r="BW3462" s="13">
        <v>7.58</v>
      </c>
      <c r="BX3462" s="13">
        <v>25.2</v>
      </c>
      <c r="BY3462" s="13">
        <v>24.404</v>
      </c>
      <c r="BZ3462" s="13">
        <v>28.4</v>
      </c>
      <c r="CA3462" s="13">
        <v>26.099999999999998</v>
      </c>
      <c r="CB3462" s="13">
        <v>-0.96</v>
      </c>
      <c r="CC3462" s="15">
        <v>-0.16200000000000001</v>
      </c>
      <c r="CD3462" s="15">
        <v>0.51700000000000002</v>
      </c>
      <c r="CE3462" s="15">
        <v>0.36</v>
      </c>
      <c r="CF3462" s="15">
        <v>0.78352107726398268</v>
      </c>
      <c r="CG3462" s="15">
        <v>0.83993844106066484</v>
      </c>
      <c r="CH3462" s="13">
        <v>3.3704000000000001</v>
      </c>
      <c r="CI3462" s="13">
        <v>2.4188999999999998</v>
      </c>
      <c r="CJ3462" s="13">
        <v>-0.96</v>
      </c>
      <c r="CK3462" s="12">
        <f t="shared" si="108"/>
        <v>0.12664907651715038</v>
      </c>
      <c r="CL3462" s="36">
        <f t="shared" si="109"/>
        <v>2.2375478927203067</v>
      </c>
      <c r="CM3462" s="13">
        <v>8.57</v>
      </c>
      <c r="CN3462" s="13">
        <v>2.4300000000000002</v>
      </c>
      <c r="CO3462" s="13">
        <v>6.14</v>
      </c>
      <c r="CP3462" s="13">
        <v>197.5</v>
      </c>
      <c r="CQ3462" s="13">
        <v>9.82</v>
      </c>
      <c r="CR3462" s="13">
        <v>195.2</v>
      </c>
      <c r="CS3462" s="13">
        <v>7.58</v>
      </c>
      <c r="CT3462" s="13">
        <v>0</v>
      </c>
      <c r="CU3462" s="13">
        <v>8.3699999999999992</v>
      </c>
      <c r="CV3462" s="13">
        <v>26.099999999999998</v>
      </c>
      <c r="CW3462" s="13">
        <v>9.82</v>
      </c>
      <c r="CX3462" s="12">
        <v>0.24365079365079365</v>
      </c>
      <c r="CY3462" s="12">
        <v>0.24572649776984354</v>
      </c>
      <c r="CZ3462" s="15">
        <v>19.877800407331975</v>
      </c>
      <c r="DA3462" s="20"/>
      <c r="DB3462" s="20"/>
    </row>
    <row r="3463" spans="1:106">
      <c r="A3463" s="8" t="s">
        <v>2427</v>
      </c>
      <c r="B3463" s="8" t="s">
        <v>2428</v>
      </c>
      <c r="C3463" s="9" t="s">
        <v>7170</v>
      </c>
      <c r="D3463" s="9" t="s">
        <v>7126</v>
      </c>
      <c r="E3463" s="10" t="s">
        <v>7127</v>
      </c>
      <c r="F3463" s="10" t="s">
        <v>7126</v>
      </c>
      <c r="G3463" s="11">
        <v>1.06</v>
      </c>
      <c r="H3463" s="11">
        <v>1.06</v>
      </c>
      <c r="I3463" s="12">
        <v>9.0499999999999997E-2</v>
      </c>
      <c r="J3463" s="12">
        <v>0.15243000000000001</v>
      </c>
      <c r="K3463" s="12">
        <v>4.1999999999999996E-2</v>
      </c>
      <c r="L3463" s="12">
        <v>9.8500000000000004E-2</v>
      </c>
      <c r="M3463" s="12">
        <v>6.5019850000000004E-2</v>
      </c>
      <c r="N3463" s="12">
        <v>0.15243000000000001</v>
      </c>
      <c r="O3463" s="12">
        <v>-0.23072099307159355</v>
      </c>
      <c r="P3463" s="12">
        <v>-0.16780842190016104</v>
      </c>
      <c r="Q3463" s="13">
        <v>24.8</v>
      </c>
      <c r="R3463" s="13">
        <v>0</v>
      </c>
      <c r="S3463" s="13">
        <v>0</v>
      </c>
      <c r="T3463" s="13">
        <v>0</v>
      </c>
      <c r="U3463" s="13">
        <v>24.8</v>
      </c>
      <c r="V3463" s="13">
        <v>0</v>
      </c>
      <c r="W3463" s="13">
        <v>24.8</v>
      </c>
      <c r="X3463" s="14">
        <v>0</v>
      </c>
      <c r="Y3463" s="15">
        <v>9.6302003081664089E-2</v>
      </c>
      <c r="Z3463" s="14" t="s">
        <v>7128</v>
      </c>
      <c r="AA3463" s="14">
        <v>0</v>
      </c>
      <c r="AB3463" s="14" t="s">
        <v>7128</v>
      </c>
      <c r="AC3463" s="14">
        <v>0</v>
      </c>
      <c r="AD3463" s="13">
        <v>0.38200000000000001</v>
      </c>
      <c r="AE3463" s="15">
        <v>2.2206944444444443</v>
      </c>
      <c r="AF3463" s="14">
        <v>0.1414213562373095</v>
      </c>
      <c r="AG3463" s="14">
        <v>0.75519004230723275</v>
      </c>
      <c r="AH3463" s="15">
        <v>0.39759036144578308</v>
      </c>
      <c r="AI3463" s="5" t="s">
        <v>7128</v>
      </c>
      <c r="AJ3463" s="15" t="s">
        <v>7128</v>
      </c>
      <c r="AK3463" s="15" t="s">
        <v>7128</v>
      </c>
      <c r="AL3463" s="15" t="s">
        <v>7128</v>
      </c>
      <c r="AM3463" s="15" t="s">
        <v>7128</v>
      </c>
      <c r="AN3463" s="15" t="s">
        <v>7128</v>
      </c>
      <c r="AO3463" s="15">
        <v>0.61538461538461542</v>
      </c>
      <c r="AP3463" s="15" t="s">
        <v>7128</v>
      </c>
      <c r="AQ3463" s="15">
        <v>117.53554502369668</v>
      </c>
      <c r="AR3463" s="15" t="s">
        <v>7128</v>
      </c>
      <c r="AS3463" s="15">
        <v>0.61538461538461542</v>
      </c>
      <c r="AT3463" s="14" t="s">
        <v>7128</v>
      </c>
      <c r="AU3463" s="14">
        <v>0</v>
      </c>
      <c r="AV3463" s="12" t="s">
        <v>7128</v>
      </c>
      <c r="AW3463" s="12" t="s">
        <v>7128</v>
      </c>
      <c r="AX3463" s="12">
        <v>3.1899999999999998E-2</v>
      </c>
      <c r="AY3463" s="12">
        <v>3.7200000000000004E-2</v>
      </c>
      <c r="AZ3463" s="14" t="s">
        <v>7128</v>
      </c>
      <c r="BA3463" s="14" t="s">
        <v>7128</v>
      </c>
      <c r="BB3463" s="14">
        <v>-7.829099307159354E-2</v>
      </c>
      <c r="BC3463" s="14">
        <v>-1.5378421900161031E-2</v>
      </c>
      <c r="BD3463" s="14">
        <v>-8.411910669975188E-3</v>
      </c>
      <c r="BE3463" s="14">
        <v>-4.7394540942928042E-3</v>
      </c>
      <c r="BF3463" s="14">
        <v>0.5</v>
      </c>
      <c r="BG3463" s="14">
        <v>6.08E-2</v>
      </c>
      <c r="BH3463" s="13">
        <v>-0.33900000000000002</v>
      </c>
      <c r="BI3463" s="13">
        <v>-0.33900000000000002</v>
      </c>
      <c r="BJ3463" s="13">
        <v>-0.191</v>
      </c>
      <c r="BK3463" s="13">
        <v>-0.191</v>
      </c>
      <c r="BL3463" s="13">
        <v>40.299999999999997</v>
      </c>
      <c r="BM3463" s="13">
        <v>40.299999999999997</v>
      </c>
      <c r="BN3463" s="13">
        <v>0.21099999999999999</v>
      </c>
      <c r="BO3463" s="13">
        <v>0.21099999999999999</v>
      </c>
      <c r="BP3463" s="13">
        <v>-9.5500000000000002E-2</v>
      </c>
      <c r="BQ3463" s="13">
        <v>0</v>
      </c>
      <c r="BR3463" s="13">
        <v>0</v>
      </c>
      <c r="BS3463" s="13">
        <v>-0.97099999999999997</v>
      </c>
      <c r="BT3463" s="14" t="s">
        <v>7128</v>
      </c>
      <c r="BU3463" s="13">
        <v>0.87549999999999994</v>
      </c>
      <c r="BV3463" s="13">
        <v>0.6319999999999999</v>
      </c>
      <c r="BW3463" s="13">
        <v>0.6319999999999999</v>
      </c>
      <c r="BX3463" s="13">
        <v>4.33</v>
      </c>
      <c r="BY3463" s="13">
        <v>6.21</v>
      </c>
      <c r="BZ3463" s="13">
        <v>0</v>
      </c>
      <c r="CA3463" s="13">
        <v>0</v>
      </c>
      <c r="CB3463" s="13">
        <v>0</v>
      </c>
      <c r="CC3463" s="15">
        <v>0.71199999999999997</v>
      </c>
      <c r="CD3463" s="15">
        <v>0.97699999999999998</v>
      </c>
      <c r="CE3463" s="15">
        <v>0.36</v>
      </c>
      <c r="CF3463" s="15">
        <v>1.7008666591277504</v>
      </c>
      <c r="CG3463" s="15">
        <v>1.8525075598947682</v>
      </c>
      <c r="CH3463" s="13">
        <v>0.34687500000000016</v>
      </c>
      <c r="CI3463" s="13">
        <v>1.0217499999999997</v>
      </c>
      <c r="CJ3463" s="13">
        <v>0</v>
      </c>
      <c r="CK3463" s="12">
        <f t="shared" si="108"/>
        <v>0</v>
      </c>
      <c r="CL3463" s="36" t="str">
        <f t="shared" si="109"/>
        <v>NA</v>
      </c>
      <c r="CM3463" s="13">
        <v>0.15</v>
      </c>
      <c r="CN3463" s="13">
        <v>0.49</v>
      </c>
      <c r="CO3463" s="13" t="s">
        <v>7128</v>
      </c>
      <c r="CP3463" s="13" t="s">
        <v>7128</v>
      </c>
      <c r="CQ3463" s="13">
        <v>0.21099999999999999</v>
      </c>
      <c r="CR3463" s="13">
        <v>24.8</v>
      </c>
      <c r="CS3463" s="13" t="s">
        <v>7128</v>
      </c>
      <c r="CT3463" s="13">
        <v>0.12079999999999999</v>
      </c>
      <c r="CU3463" s="13">
        <v>-0.25219999999999998</v>
      </c>
      <c r="CV3463" s="13">
        <v>0.12079999999999999</v>
      </c>
      <c r="CW3463" s="13">
        <v>0.21099999999999999</v>
      </c>
      <c r="CX3463" s="12">
        <v>-8.9916419520086277E-2</v>
      </c>
      <c r="CY3463" s="12">
        <v>-1.9918493713274782E-2</v>
      </c>
      <c r="CZ3463" s="15">
        <v>117.53554502369668</v>
      </c>
      <c r="DA3463" s="20"/>
      <c r="DB3463" s="20"/>
    </row>
    <row r="3464" spans="1:106">
      <c r="A3464" s="8" t="s">
        <v>3537</v>
      </c>
      <c r="B3464" s="8" t="s">
        <v>3538</v>
      </c>
      <c r="C3464" s="9" t="s">
        <v>7159</v>
      </c>
      <c r="D3464" s="9" t="s">
        <v>7126</v>
      </c>
      <c r="E3464" s="10" t="s">
        <v>7127</v>
      </c>
      <c r="F3464" s="10" t="s">
        <v>7126</v>
      </c>
      <c r="G3464" s="11">
        <v>0.69</v>
      </c>
      <c r="H3464" s="11">
        <v>0.90998437499999996</v>
      </c>
      <c r="I3464" s="12">
        <v>9.0499999999999997E-2</v>
      </c>
      <c r="J3464" s="12">
        <v>0.1388535859375</v>
      </c>
      <c r="K3464" s="12">
        <v>4.7E-2</v>
      </c>
      <c r="L3464" s="12">
        <v>0.10350000000000001</v>
      </c>
      <c r="M3464" s="12">
        <v>6.8320350000000002E-2</v>
      </c>
      <c r="N3464" s="12">
        <v>0.11823617850961538</v>
      </c>
      <c r="O3464" s="12">
        <v>-9.0422213388480388E-2</v>
      </c>
      <c r="P3464" s="12">
        <v>-0.12510532370867861</v>
      </c>
      <c r="Q3464" s="13">
        <v>2.76</v>
      </c>
      <c r="R3464" s="13">
        <v>0</v>
      </c>
      <c r="S3464" s="13">
        <v>1.1399999999999999</v>
      </c>
      <c r="T3464" s="13">
        <v>1.1399999999999999</v>
      </c>
      <c r="U3464" s="13">
        <v>3.8999999999999995</v>
      </c>
      <c r="V3464" s="13">
        <v>1.0999999999999999E-2</v>
      </c>
      <c r="W3464" s="13">
        <v>3.8889999999999993</v>
      </c>
      <c r="X3464" s="14">
        <v>2.8205128205128207E-3</v>
      </c>
      <c r="Y3464" s="15">
        <v>2.7075812274368231E-2</v>
      </c>
      <c r="Z3464" s="14">
        <v>0.18152866242038218</v>
      </c>
      <c r="AA3464" s="14">
        <v>0.29230769230769232</v>
      </c>
      <c r="AB3464" s="14">
        <v>0.22178988326848248</v>
      </c>
      <c r="AC3464" s="14">
        <v>0.41304347826086957</v>
      </c>
      <c r="AD3464" s="13">
        <v>0.1</v>
      </c>
      <c r="AE3464" s="15">
        <v>0.99041666666666683</v>
      </c>
      <c r="AF3464" s="14" t="s">
        <v>7128</v>
      </c>
      <c r="AG3464" s="14" t="s">
        <v>7128</v>
      </c>
      <c r="AH3464" s="15">
        <v>0.32450331125827819</v>
      </c>
      <c r="AI3464" s="5" t="s">
        <v>7128</v>
      </c>
      <c r="AJ3464" s="15">
        <v>11.174089068825911</v>
      </c>
      <c r="AK3464" s="15">
        <v>11.174089068825911</v>
      </c>
      <c r="AL3464" s="15" t="s">
        <v>7128</v>
      </c>
      <c r="AM3464" s="15" t="s">
        <v>7128</v>
      </c>
      <c r="AN3464" s="15">
        <v>0.53696498054474706</v>
      </c>
      <c r="AO3464" s="15">
        <v>0.24</v>
      </c>
      <c r="AP3464" s="15" t="s">
        <v>7128</v>
      </c>
      <c r="AQ3464" s="15">
        <v>24.006172839506167</v>
      </c>
      <c r="AR3464" s="15">
        <v>0.62035412346466734</v>
      </c>
      <c r="AS3464" s="15">
        <v>0.33817391304347821</v>
      </c>
      <c r="AT3464" s="14">
        <v>0</v>
      </c>
      <c r="AU3464" s="14">
        <v>0</v>
      </c>
      <c r="AV3464" s="12">
        <v>0.56000000000000005</v>
      </c>
      <c r="AW3464" s="12">
        <v>0.16500000000000001</v>
      </c>
      <c r="AX3464" s="12">
        <v>7.690000000000001E-2</v>
      </c>
      <c r="AY3464" s="12">
        <v>6.1399999999999996E-2</v>
      </c>
      <c r="AZ3464" s="14" t="s">
        <v>7128</v>
      </c>
      <c r="BA3464" s="14" t="s">
        <v>7128</v>
      </c>
      <c r="BB3464" s="14">
        <v>4.8431372549019608E-2</v>
      </c>
      <c r="BC3464" s="14">
        <v>-6.8691451990632322E-3</v>
      </c>
      <c r="BD3464" s="14">
        <v>2.1478260869565217E-2</v>
      </c>
      <c r="BE3464" s="14">
        <v>-4.956521739130435E-3</v>
      </c>
      <c r="BF3464" s="14">
        <v>0.22812499999999999</v>
      </c>
      <c r="BG3464" s="14" t="s">
        <v>7128</v>
      </c>
      <c r="BH3464" s="13">
        <v>0.247</v>
      </c>
      <c r="BI3464" s="13">
        <v>0.247</v>
      </c>
      <c r="BJ3464" s="13">
        <v>-5.7000000000000002E-2</v>
      </c>
      <c r="BK3464" s="13">
        <v>-5.7000000000000002E-2</v>
      </c>
      <c r="BL3464" s="13">
        <v>11.5</v>
      </c>
      <c r="BM3464" s="13">
        <v>11.5</v>
      </c>
      <c r="BN3464" s="13">
        <v>0.16200000000000001</v>
      </c>
      <c r="BO3464" s="13">
        <v>0.16200000000000001</v>
      </c>
      <c r="BP3464" s="13">
        <v>-4.3996874999999998E-2</v>
      </c>
      <c r="BQ3464" s="13">
        <v>0</v>
      </c>
      <c r="BR3464" s="13">
        <v>0</v>
      </c>
      <c r="BS3464" s="13">
        <v>-4.3999999999999997E-2</v>
      </c>
      <c r="BT3464" s="14" t="s">
        <v>7128</v>
      </c>
      <c r="BU3464" s="13">
        <v>3.1249999999996558E-6</v>
      </c>
      <c r="BV3464" s="13">
        <v>0.29099999999999998</v>
      </c>
      <c r="BW3464" s="13">
        <v>0.29099999999999998</v>
      </c>
      <c r="BX3464" s="13">
        <v>5.0999999999999996</v>
      </c>
      <c r="BY3464" s="13">
        <v>6.4049999999999994</v>
      </c>
      <c r="BZ3464" s="13">
        <v>5.14</v>
      </c>
      <c r="CA3464" s="13">
        <v>6.2689999999999992</v>
      </c>
      <c r="CB3464" s="13">
        <v>0</v>
      </c>
      <c r="CC3464" s="15">
        <v>1.4999999999999999E-2</v>
      </c>
      <c r="CD3464" s="15">
        <v>1.05</v>
      </c>
      <c r="CE3464" s="15">
        <v>0.36</v>
      </c>
      <c r="CF3464" s="15">
        <v>1.3820338874246496</v>
      </c>
      <c r="CG3464" s="15">
        <v>1.512371076674601</v>
      </c>
      <c r="CH3464" s="13">
        <v>0.13830000000000003</v>
      </c>
      <c r="CI3464" s="13">
        <v>7.8700000000000006E-2</v>
      </c>
      <c r="CJ3464" s="13">
        <v>0</v>
      </c>
      <c r="CK3464" s="12">
        <f t="shared" si="108"/>
        <v>0</v>
      </c>
      <c r="CL3464" s="36">
        <f t="shared" si="109"/>
        <v>1.8344233530068594</v>
      </c>
      <c r="CM3464" s="13">
        <v>0.32</v>
      </c>
      <c r="CN3464" s="13">
        <v>7.2999999999999995E-2</v>
      </c>
      <c r="CO3464" s="13">
        <v>0.247</v>
      </c>
      <c r="CP3464" s="13">
        <v>2.76</v>
      </c>
      <c r="CQ3464" s="13">
        <v>0.16200000000000001</v>
      </c>
      <c r="CR3464" s="13">
        <v>3.8889999999999993</v>
      </c>
      <c r="CS3464" s="13" t="s">
        <v>7128</v>
      </c>
      <c r="CT3464" s="13">
        <v>0</v>
      </c>
      <c r="CU3464" s="13">
        <v>-5.7000000000000002E-2</v>
      </c>
      <c r="CV3464" s="13">
        <v>6.2689999999999992</v>
      </c>
      <c r="CW3464" s="13">
        <v>0.16200000000000001</v>
      </c>
      <c r="CX3464" s="12">
        <v>4.8431372549019608E-2</v>
      </c>
      <c r="CY3464" s="12">
        <v>-6.8691451990632322E-3</v>
      </c>
      <c r="CZ3464" s="15">
        <v>24.006172839506167</v>
      </c>
      <c r="DA3464" s="20"/>
      <c r="DB3464" s="20"/>
    </row>
    <row r="3465" spans="1:106" ht="24">
      <c r="A3465" s="8" t="s">
        <v>5029</v>
      </c>
      <c r="B3465" s="8" t="s">
        <v>5030</v>
      </c>
      <c r="C3465" s="9" t="s">
        <v>7141</v>
      </c>
      <c r="D3465" s="9" t="s">
        <v>7126</v>
      </c>
      <c r="E3465" s="10" t="s">
        <v>7127</v>
      </c>
      <c r="F3465" s="10" t="s">
        <v>7126</v>
      </c>
      <c r="G3465" s="11">
        <v>0.73</v>
      </c>
      <c r="H3465" s="11">
        <v>392.40307692307692</v>
      </c>
      <c r="I3465" s="12">
        <v>9.0499999999999997E-2</v>
      </c>
      <c r="J3465" s="12">
        <v>35.568978461538457</v>
      </c>
      <c r="K3465" s="12">
        <v>6.2E-2</v>
      </c>
      <c r="L3465" s="12">
        <v>0.11849999999999999</v>
      </c>
      <c r="M3465" s="12">
        <v>7.8221849999999996E-2</v>
      </c>
      <c r="N3465" s="12">
        <v>0.14424644014739324</v>
      </c>
      <c r="O3465" s="12">
        <v>-35.58895807417862</v>
      </c>
      <c r="P3465" s="12">
        <v>-0.14690740416970161</v>
      </c>
      <c r="Q3465" s="13">
        <v>1.3</v>
      </c>
      <c r="R3465" s="13">
        <v>0</v>
      </c>
      <c r="S3465" s="13">
        <v>697.5</v>
      </c>
      <c r="T3465" s="13">
        <v>697.5</v>
      </c>
      <c r="U3465" s="13">
        <v>698.8</v>
      </c>
      <c r="V3465" s="13">
        <v>2.62</v>
      </c>
      <c r="W3465" s="13">
        <v>696.18</v>
      </c>
      <c r="X3465" s="14">
        <v>3.7492844876931886E-3</v>
      </c>
      <c r="Y3465" s="15">
        <v>0.34474671669793622</v>
      </c>
      <c r="Z3465" s="14">
        <v>0.88347055098163396</v>
      </c>
      <c r="AA3465" s="14">
        <v>0.9981396680022897</v>
      </c>
      <c r="AB3465" s="14">
        <v>7.5815217391304346</v>
      </c>
      <c r="AC3465" s="14">
        <v>536.53846153846155</v>
      </c>
      <c r="AD3465" s="13">
        <v>1.2E-2</v>
      </c>
      <c r="AE3465" s="15">
        <v>1.4729444444444444</v>
      </c>
      <c r="AF3465" s="14">
        <v>6.3245553203367583E-2</v>
      </c>
      <c r="AG3465" s="14">
        <v>1.0056042959335445</v>
      </c>
      <c r="AH3465" s="15">
        <v>0.78378378378378366</v>
      </c>
      <c r="AI3465" s="5" t="s">
        <v>7128</v>
      </c>
      <c r="AJ3465" s="15" t="s">
        <v>7128</v>
      </c>
      <c r="AK3465" s="15" t="s">
        <v>7128</v>
      </c>
      <c r="AL3465" s="15" t="s">
        <v>7128</v>
      </c>
      <c r="AM3465" s="15" t="s">
        <v>7128</v>
      </c>
      <c r="AN3465" s="15">
        <v>1.4130434782608696E-2</v>
      </c>
      <c r="AO3465" s="15">
        <v>1.7333333333333334</v>
      </c>
      <c r="AP3465" s="15" t="s">
        <v>7128</v>
      </c>
      <c r="AQ3465" s="15" t="s">
        <v>7128</v>
      </c>
      <c r="AR3465" s="15">
        <v>0.88473464823098813</v>
      </c>
      <c r="AS3465" s="15">
        <v>928.2399999999999</v>
      </c>
      <c r="AT3465" s="14" t="s">
        <v>7128</v>
      </c>
      <c r="AU3465" s="14">
        <v>0</v>
      </c>
      <c r="AV3465" s="12" t="s">
        <v>7128</v>
      </c>
      <c r="AW3465" s="12" t="s">
        <v>7128</v>
      </c>
      <c r="AX3465" s="12">
        <v>-0.90900000000000003</v>
      </c>
      <c r="AY3465" s="12">
        <v>-0.73199999999999998</v>
      </c>
      <c r="AZ3465" s="14" t="s">
        <v>7128</v>
      </c>
      <c r="BA3465" s="14" t="s">
        <v>7128</v>
      </c>
      <c r="BB3465" s="14">
        <v>-1.99796126401631E-2</v>
      </c>
      <c r="BC3465" s="14">
        <v>-2.6609640223083557E-3</v>
      </c>
      <c r="BD3465" s="14">
        <v>-2.6133333333333333</v>
      </c>
      <c r="BE3465" s="14">
        <v>-2.92</v>
      </c>
      <c r="BF3465" s="14">
        <v>0</v>
      </c>
      <c r="BG3465" s="14">
        <v>0.21940000000000001</v>
      </c>
      <c r="BH3465" s="13">
        <v>-1.96</v>
      </c>
      <c r="BI3465" s="13">
        <v>-1.96</v>
      </c>
      <c r="BJ3465" s="13">
        <v>-2.19</v>
      </c>
      <c r="BK3465" s="13">
        <v>-2.19</v>
      </c>
      <c r="BL3465" s="13">
        <v>0.75</v>
      </c>
      <c r="BM3465" s="13">
        <v>0.75</v>
      </c>
      <c r="BN3465" s="13">
        <v>-1.25</v>
      </c>
      <c r="BO3465" s="13">
        <v>-1.25</v>
      </c>
      <c r="BP3465" s="13">
        <v>-2.19</v>
      </c>
      <c r="BQ3465" s="13">
        <v>0</v>
      </c>
      <c r="BR3465" s="13">
        <v>0</v>
      </c>
      <c r="BS3465" s="13">
        <v>-1.2</v>
      </c>
      <c r="BT3465" s="14" t="s">
        <v>7128</v>
      </c>
      <c r="BU3465" s="13">
        <v>-0.99</v>
      </c>
      <c r="BV3465" s="13">
        <v>-0.76</v>
      </c>
      <c r="BW3465" s="13">
        <v>-0.76</v>
      </c>
      <c r="BX3465" s="13">
        <v>98.1</v>
      </c>
      <c r="BY3465" s="13">
        <v>823.01</v>
      </c>
      <c r="BZ3465" s="13">
        <v>92</v>
      </c>
      <c r="CA3465" s="13">
        <v>786.88</v>
      </c>
      <c r="CB3465" s="13">
        <v>0</v>
      </c>
      <c r="CC3465" s="15">
        <v>0.42399999999999999</v>
      </c>
      <c r="CD3465" s="15">
        <v>0.746</v>
      </c>
      <c r="CE3465" s="15">
        <v>0.36</v>
      </c>
      <c r="CF3465" s="15" t="s">
        <v>7128</v>
      </c>
      <c r="CG3465" s="15" t="s">
        <v>7128</v>
      </c>
      <c r="CH3465" s="13" t="s">
        <v>7128</v>
      </c>
      <c r="CI3465" s="13" t="s">
        <v>7128</v>
      </c>
      <c r="CJ3465" s="13">
        <v>0</v>
      </c>
      <c r="CK3465" s="12">
        <f t="shared" si="108"/>
        <v>0</v>
      </c>
      <c r="CL3465" s="36">
        <f t="shared" si="109"/>
        <v>9.5313135420902807E-4</v>
      </c>
      <c r="CM3465" s="13" t="s">
        <v>7128</v>
      </c>
      <c r="CN3465" s="13" t="s">
        <v>7128</v>
      </c>
      <c r="CO3465" s="13" t="s">
        <v>7128</v>
      </c>
      <c r="CP3465" s="13" t="s">
        <v>7128</v>
      </c>
      <c r="CQ3465" s="13" t="s">
        <v>7128</v>
      </c>
      <c r="CR3465" s="13" t="s">
        <v>7128</v>
      </c>
      <c r="CS3465" s="13" t="s">
        <v>7128</v>
      </c>
      <c r="CT3465" s="13">
        <v>0</v>
      </c>
      <c r="CU3465" s="13">
        <v>-2.19</v>
      </c>
      <c r="CV3465" s="13">
        <v>786.88</v>
      </c>
      <c r="CW3465" s="13">
        <v>-1.25</v>
      </c>
      <c r="CX3465" s="12">
        <v>-1.99796126401631E-2</v>
      </c>
      <c r="CY3465" s="12">
        <v>-2.6609640223083557E-3</v>
      </c>
      <c r="CZ3465" s="15" t="s">
        <v>7128</v>
      </c>
      <c r="DA3465" s="20"/>
      <c r="DB3465" s="20"/>
    </row>
    <row r="3466" spans="1:106">
      <c r="A3466" s="8" t="s">
        <v>6309</v>
      </c>
      <c r="B3466" s="8" t="s">
        <v>6310</v>
      </c>
      <c r="C3466" s="9" t="s">
        <v>7141</v>
      </c>
      <c r="D3466" s="9" t="s">
        <v>7126</v>
      </c>
      <c r="E3466" s="10" t="s">
        <v>7127</v>
      </c>
      <c r="F3466" s="10" t="s">
        <v>7126</v>
      </c>
      <c r="G3466" s="11">
        <v>0.73</v>
      </c>
      <c r="H3466" s="11">
        <v>0.73</v>
      </c>
      <c r="I3466" s="12">
        <v>9.0499999999999997E-2</v>
      </c>
      <c r="J3466" s="12">
        <v>0.12256500000000001</v>
      </c>
      <c r="K3466" s="12">
        <v>3.2000000000000001E-2</v>
      </c>
      <c r="L3466" s="12">
        <v>8.8499999999999995E-2</v>
      </c>
      <c r="M3466" s="12">
        <v>5.8418850000000001E-2</v>
      </c>
      <c r="N3466" s="12">
        <v>0.12256500000000001</v>
      </c>
      <c r="O3466" s="12">
        <v>-0.12256500000000001</v>
      </c>
      <c r="P3466" s="12">
        <v>-0.12256500000000001</v>
      </c>
      <c r="Q3466" s="13">
        <v>12.1</v>
      </c>
      <c r="R3466" s="13">
        <v>0</v>
      </c>
      <c r="S3466" s="13">
        <v>0</v>
      </c>
      <c r="T3466" s="13">
        <v>0</v>
      </c>
      <c r="U3466" s="13">
        <v>12.1</v>
      </c>
      <c r="V3466" s="13">
        <v>0</v>
      </c>
      <c r="W3466" s="13">
        <v>12.1</v>
      </c>
      <c r="X3466" s="14">
        <v>0</v>
      </c>
      <c r="Y3466" s="15">
        <v>0.10101010101010101</v>
      </c>
      <c r="Z3466" s="14" t="s">
        <v>7128</v>
      </c>
      <c r="AA3466" s="14">
        <v>0</v>
      </c>
      <c r="AB3466" s="14" t="s">
        <v>7128</v>
      </c>
      <c r="AC3466" s="14">
        <v>0</v>
      </c>
      <c r="AD3466" s="13">
        <v>0.61099999999999999</v>
      </c>
      <c r="AE3466" s="15">
        <v>0.7641111111111113</v>
      </c>
      <c r="AF3466" s="14">
        <v>0.13416407864998739</v>
      </c>
      <c r="AG3466" s="14">
        <v>0.46398410533120626</v>
      </c>
      <c r="AH3466" s="15">
        <v>0.33672727272727276</v>
      </c>
      <c r="AI3466" s="5" t="s">
        <v>7128</v>
      </c>
      <c r="AJ3466" s="15">
        <v>4.0066225165562912</v>
      </c>
      <c r="AK3466" s="15" t="s">
        <v>7128</v>
      </c>
      <c r="AL3466" s="15" t="s">
        <v>7128</v>
      </c>
      <c r="AM3466" s="15" t="s">
        <v>7128</v>
      </c>
      <c r="AN3466" s="15" t="s">
        <v>7128</v>
      </c>
      <c r="AO3466" s="15">
        <v>0.14439140811455847</v>
      </c>
      <c r="AP3466" s="15" t="s">
        <v>7128</v>
      </c>
      <c r="AQ3466" s="15" t="s">
        <v>7128</v>
      </c>
      <c r="AR3466" s="15" t="s">
        <v>7128</v>
      </c>
      <c r="AS3466" s="15">
        <v>0.14439140811455847</v>
      </c>
      <c r="AT3466" s="14" t="s">
        <v>7128</v>
      </c>
      <c r="AU3466" s="14">
        <v>0</v>
      </c>
      <c r="AV3466" s="12" t="s">
        <v>7128</v>
      </c>
      <c r="AW3466" s="12" t="s">
        <v>7128</v>
      </c>
      <c r="AX3466" s="12" t="s">
        <v>7128</v>
      </c>
      <c r="AY3466" s="12" t="s">
        <v>7128</v>
      </c>
      <c r="AZ3466" s="14" t="s">
        <v>7128</v>
      </c>
      <c r="BA3466" s="14" t="s">
        <v>7128</v>
      </c>
      <c r="BB3466" s="14">
        <v>0</v>
      </c>
      <c r="BC3466" s="14">
        <v>0</v>
      </c>
      <c r="BD3466" s="14" t="s">
        <v>7128</v>
      </c>
      <c r="BE3466" s="14" t="s">
        <v>7128</v>
      </c>
      <c r="BF3466" s="14">
        <v>0</v>
      </c>
      <c r="BG3466" s="14">
        <v>0.37569999999999998</v>
      </c>
      <c r="BH3466" s="13">
        <v>3.02</v>
      </c>
      <c r="BI3466" s="13">
        <v>0</v>
      </c>
      <c r="BJ3466" s="13">
        <v>0</v>
      </c>
      <c r="BK3466" s="13">
        <v>0</v>
      </c>
      <c r="BL3466" s="13">
        <v>83.8</v>
      </c>
      <c r="BM3466" s="13">
        <v>0</v>
      </c>
      <c r="BN3466" s="13">
        <v>15.3</v>
      </c>
      <c r="BO3466" s="13">
        <v>0</v>
      </c>
      <c r="BP3466" s="13">
        <v>0</v>
      </c>
      <c r="BQ3466" s="13">
        <v>0</v>
      </c>
      <c r="BR3466" s="13">
        <v>0</v>
      </c>
      <c r="BS3466" s="13">
        <v>0</v>
      </c>
      <c r="BT3466" s="14" t="s">
        <v>7128</v>
      </c>
      <c r="BU3466" s="13">
        <v>0</v>
      </c>
      <c r="BV3466" s="13">
        <v>0</v>
      </c>
      <c r="BW3466" s="13">
        <v>0</v>
      </c>
      <c r="BX3466" s="13">
        <v>11.8</v>
      </c>
      <c r="BY3466" s="13">
        <v>51.443000000000005</v>
      </c>
      <c r="BZ3466" s="13">
        <v>0</v>
      </c>
      <c r="CA3466" s="13">
        <v>0</v>
      </c>
      <c r="CB3466" s="13">
        <v>0</v>
      </c>
      <c r="CC3466" s="15">
        <v>0.41499999999999998</v>
      </c>
      <c r="CD3466" s="15">
        <v>-8.9999999999999993E-3</v>
      </c>
      <c r="CE3466" s="15">
        <v>0.36</v>
      </c>
      <c r="CF3466" s="15" t="s">
        <v>7128</v>
      </c>
      <c r="CG3466" s="15" t="s">
        <v>7128</v>
      </c>
      <c r="CH3466" s="13" t="s">
        <v>7128</v>
      </c>
      <c r="CI3466" s="13" t="s">
        <v>7128</v>
      </c>
      <c r="CJ3466" s="13">
        <v>0</v>
      </c>
      <c r="CK3466" s="12">
        <f t="shared" si="108"/>
        <v>0</v>
      </c>
      <c r="CL3466" s="36" t="str">
        <f t="shared" si="109"/>
        <v>NA</v>
      </c>
      <c r="CM3466" s="13" t="s">
        <v>7128</v>
      </c>
      <c r="CN3466" s="13" t="s">
        <v>7128</v>
      </c>
      <c r="CO3466" s="13" t="s">
        <v>7128</v>
      </c>
      <c r="CP3466" s="13" t="s">
        <v>7128</v>
      </c>
      <c r="CQ3466" s="13" t="s">
        <v>7128</v>
      </c>
      <c r="CR3466" s="13" t="s">
        <v>7128</v>
      </c>
      <c r="CS3466" s="13" t="s">
        <v>7128</v>
      </c>
      <c r="CT3466" s="13">
        <v>7.8E-2</v>
      </c>
      <c r="CU3466" s="13">
        <v>-7.0000000000000007E-2</v>
      </c>
      <c r="CV3466" s="13">
        <v>7.8E-2</v>
      </c>
      <c r="CW3466" s="13">
        <v>15.3</v>
      </c>
      <c r="CX3466" s="12">
        <v>-5.8932480215524493E-3</v>
      </c>
      <c r="CY3466" s="12">
        <v>-1.3586692804875681E-3</v>
      </c>
      <c r="CZ3466" s="15">
        <v>0.79084967320261434</v>
      </c>
      <c r="DA3466" s="20"/>
      <c r="DB3466" s="20"/>
    </row>
    <row r="3467" spans="1:106">
      <c r="A3467" s="8" t="s">
        <v>2095</v>
      </c>
      <c r="B3467" s="8" t="s">
        <v>2096</v>
      </c>
      <c r="C3467" s="9" t="s">
        <v>7141</v>
      </c>
      <c r="D3467" s="9" t="s">
        <v>7126</v>
      </c>
      <c r="E3467" s="10" t="s">
        <v>7127</v>
      </c>
      <c r="F3467" s="10" t="s">
        <v>7126</v>
      </c>
      <c r="G3467" s="11">
        <v>0.73</v>
      </c>
      <c r="H3467" s="11">
        <v>0.73</v>
      </c>
      <c r="I3467" s="12">
        <v>9.0499999999999997E-2</v>
      </c>
      <c r="J3467" s="12">
        <v>0.12256500000000001</v>
      </c>
      <c r="K3467" s="12">
        <v>4.7E-2</v>
      </c>
      <c r="L3467" s="12">
        <v>0.10350000000000001</v>
      </c>
      <c r="M3467" s="12">
        <v>6.8320350000000002E-2</v>
      </c>
      <c r="N3467" s="12">
        <v>0.12256500000000001</v>
      </c>
      <c r="O3467" s="12">
        <v>-0.94223713114754104</v>
      </c>
      <c r="P3467" s="12">
        <v>-0.37897525641025642</v>
      </c>
      <c r="Q3467" s="13">
        <v>0.58399999999999996</v>
      </c>
      <c r="R3467" s="13">
        <v>0</v>
      </c>
      <c r="S3467" s="13">
        <v>0</v>
      </c>
      <c r="T3467" s="13">
        <v>0</v>
      </c>
      <c r="U3467" s="13">
        <v>0.58399999999999996</v>
      </c>
      <c r="V3467" s="13">
        <v>0</v>
      </c>
      <c r="W3467" s="13">
        <v>0.58399999999999996</v>
      </c>
      <c r="X3467" s="14">
        <v>0</v>
      </c>
      <c r="Y3467" s="15">
        <v>0.13790664780763789</v>
      </c>
      <c r="Z3467" s="14" t="s">
        <v>7128</v>
      </c>
      <c r="AA3467" s="14">
        <v>0</v>
      </c>
      <c r="AB3467" s="14" t="s">
        <v>7128</v>
      </c>
      <c r="AC3467" s="14">
        <v>0</v>
      </c>
      <c r="AD3467" s="13">
        <v>8.0000000000000002E-3</v>
      </c>
      <c r="AE3467" s="15">
        <v>2.286027777777778</v>
      </c>
      <c r="AF3467" s="14">
        <v>0.13416407864998739</v>
      </c>
      <c r="AG3467" s="14">
        <v>0.80610250588867416</v>
      </c>
      <c r="AH3467" s="15">
        <v>0.69811320754716977</v>
      </c>
      <c r="AI3467" s="5" t="s">
        <v>7128</v>
      </c>
      <c r="AJ3467" s="15" t="s">
        <v>7128</v>
      </c>
      <c r="AK3467" s="15" t="s">
        <v>7128</v>
      </c>
      <c r="AL3467" s="15" t="s">
        <v>7128</v>
      </c>
      <c r="AM3467" s="15" t="s">
        <v>7128</v>
      </c>
      <c r="AN3467" s="15" t="s">
        <v>7128</v>
      </c>
      <c r="AO3467" s="15">
        <v>9.8983050847457621E-3</v>
      </c>
      <c r="AP3467" s="15" t="s">
        <v>7128</v>
      </c>
      <c r="AQ3467" s="15" t="s">
        <v>7128</v>
      </c>
      <c r="AR3467" s="15" t="s">
        <v>7128</v>
      </c>
      <c r="AS3467" s="15">
        <v>9.8983050847457621E-3</v>
      </c>
      <c r="AT3467" s="14" t="s">
        <v>7128</v>
      </c>
      <c r="AU3467" s="14">
        <v>0</v>
      </c>
      <c r="AV3467" s="12" t="s">
        <v>7128</v>
      </c>
      <c r="AW3467" s="12" t="s">
        <v>7128</v>
      </c>
      <c r="AX3467" s="12">
        <v>-6.7199999999999996E-2</v>
      </c>
      <c r="AY3467" s="12">
        <v>0.107</v>
      </c>
      <c r="AZ3467" s="14" t="s">
        <v>7128</v>
      </c>
      <c r="BA3467" s="14" t="s">
        <v>7128</v>
      </c>
      <c r="BB3467" s="14">
        <v>-0.81967213114754101</v>
      </c>
      <c r="BC3467" s="14">
        <v>-0.25641025641025639</v>
      </c>
      <c r="BD3467" s="14">
        <v>-0.25423728813559321</v>
      </c>
      <c r="BE3467" s="14">
        <v>-0.25593220338983053</v>
      </c>
      <c r="BF3467" s="14">
        <v>0</v>
      </c>
      <c r="BG3467" s="14">
        <v>0.12140000000000001</v>
      </c>
      <c r="BH3467" s="13">
        <v>-15</v>
      </c>
      <c r="BI3467" s="13">
        <v>-15</v>
      </c>
      <c r="BJ3467" s="13">
        <v>-15.1</v>
      </c>
      <c r="BK3467" s="13">
        <v>-15.1</v>
      </c>
      <c r="BL3467" s="13">
        <v>59</v>
      </c>
      <c r="BM3467" s="13">
        <v>59</v>
      </c>
      <c r="BN3467" s="13">
        <v>0</v>
      </c>
      <c r="BO3467" s="13">
        <v>0</v>
      </c>
      <c r="BP3467" s="13">
        <v>-15.1</v>
      </c>
      <c r="BQ3467" s="13">
        <v>0</v>
      </c>
      <c r="BR3467" s="13">
        <v>0</v>
      </c>
      <c r="BS3467" s="13">
        <v>-2.8</v>
      </c>
      <c r="BT3467" s="14" t="s">
        <v>7128</v>
      </c>
      <c r="BU3467" s="13">
        <v>-12.3</v>
      </c>
      <c r="BV3467" s="13">
        <v>-12.2</v>
      </c>
      <c r="BW3467" s="13">
        <v>-12.2</v>
      </c>
      <c r="BX3467" s="13">
        <v>18.3</v>
      </c>
      <c r="BY3467" s="13">
        <v>58.890000000000008</v>
      </c>
      <c r="BZ3467" s="13">
        <v>0</v>
      </c>
      <c r="CA3467" s="13">
        <v>0</v>
      </c>
      <c r="CB3467" s="13">
        <v>0</v>
      </c>
      <c r="CC3467" s="15">
        <v>0.72099999999999997</v>
      </c>
      <c r="CD3467" s="15">
        <v>1.03</v>
      </c>
      <c r="CE3467" s="15">
        <v>0.36</v>
      </c>
      <c r="CF3467" s="15">
        <v>1.6216982936088937</v>
      </c>
      <c r="CG3467" s="15">
        <v>3.4906125968862578</v>
      </c>
      <c r="CH3467" s="13">
        <v>2.5333333333333332</v>
      </c>
      <c r="CI3467" s="13">
        <v>1.08</v>
      </c>
      <c r="CJ3467" s="13">
        <v>0</v>
      </c>
      <c r="CK3467" s="12">
        <f t="shared" si="108"/>
        <v>0</v>
      </c>
      <c r="CL3467" s="36" t="str">
        <f t="shared" si="109"/>
        <v>NA</v>
      </c>
      <c r="CM3467" s="13" t="s">
        <v>7128</v>
      </c>
      <c r="CN3467" s="13" t="s">
        <v>7128</v>
      </c>
      <c r="CO3467" s="13" t="s">
        <v>7128</v>
      </c>
      <c r="CP3467" s="13" t="s">
        <v>7128</v>
      </c>
      <c r="CQ3467" s="13" t="s">
        <v>7128</v>
      </c>
      <c r="CR3467" s="13" t="s">
        <v>7128</v>
      </c>
      <c r="CS3467" s="13" t="s">
        <v>7128</v>
      </c>
      <c r="CT3467" s="13">
        <v>0.16820000000000002</v>
      </c>
      <c r="CU3467" s="13">
        <v>-15.1668</v>
      </c>
      <c r="CV3467" s="13">
        <v>0.16820000000000002</v>
      </c>
      <c r="CW3467" s="13">
        <v>0</v>
      </c>
      <c r="CX3467" s="12">
        <v>-0.81582395685556797</v>
      </c>
      <c r="CY3467" s="12">
        <v>-0.25681107788588203</v>
      </c>
      <c r="CZ3467" s="15" t="s">
        <v>7128</v>
      </c>
      <c r="DA3467" s="20"/>
      <c r="DB3467" s="20"/>
    </row>
    <row r="3468" spans="1:106">
      <c r="A3468" s="8" t="s">
        <v>4209</v>
      </c>
      <c r="B3468" s="8" t="s">
        <v>4210</v>
      </c>
      <c r="C3468" s="9" t="s">
        <v>7149</v>
      </c>
      <c r="D3468" s="9" t="s">
        <v>7126</v>
      </c>
      <c r="E3468" s="10" t="s">
        <v>7127</v>
      </c>
      <c r="F3468" s="10" t="s">
        <v>7126</v>
      </c>
      <c r="G3468" s="11">
        <v>0.85</v>
      </c>
      <c r="H3468" s="11">
        <v>0.85</v>
      </c>
      <c r="I3468" s="12">
        <v>9.0499999999999997E-2</v>
      </c>
      <c r="J3468" s="12">
        <v>0.13342499999999999</v>
      </c>
      <c r="K3468" s="12">
        <v>4.1999999999999996E-2</v>
      </c>
      <c r="L3468" s="12">
        <v>9.8500000000000004E-2</v>
      </c>
      <c r="M3468" s="12">
        <v>6.5019850000000004E-2</v>
      </c>
      <c r="N3468" s="12">
        <v>0.13342499999999999</v>
      </c>
      <c r="O3468" s="12">
        <v>-0.30037415254237287</v>
      </c>
      <c r="P3468" s="12">
        <v>-0.2846248657492868</v>
      </c>
      <c r="Q3468" s="13">
        <v>41.4</v>
      </c>
      <c r="R3468" s="13">
        <v>0</v>
      </c>
      <c r="S3468" s="13">
        <v>0</v>
      </c>
      <c r="T3468" s="13">
        <v>0</v>
      </c>
      <c r="U3468" s="13">
        <v>41.4</v>
      </c>
      <c r="V3468" s="13">
        <v>6.7000000000000004E-2</v>
      </c>
      <c r="W3468" s="13">
        <v>41.332999999999998</v>
      </c>
      <c r="X3468" s="14">
        <v>1.6183574879227054E-3</v>
      </c>
      <c r="Y3468" s="15">
        <v>2.5000000000000001E-2</v>
      </c>
      <c r="Z3468" s="14">
        <v>0</v>
      </c>
      <c r="AA3468" s="14">
        <v>0</v>
      </c>
      <c r="AB3468" s="14">
        <v>0</v>
      </c>
      <c r="AC3468" s="14">
        <v>0</v>
      </c>
      <c r="AD3468" s="13">
        <v>4.13</v>
      </c>
      <c r="AE3468" s="15">
        <v>0.99211111111111128</v>
      </c>
      <c r="AF3468" s="14">
        <v>5.4772255750516613E-2</v>
      </c>
      <c r="AG3468" s="14">
        <v>0.6600056817937251</v>
      </c>
      <c r="AH3468" s="15">
        <v>0.5214723926380368</v>
      </c>
      <c r="AI3468" s="5" t="s">
        <v>7128</v>
      </c>
      <c r="AJ3468" s="15" t="s">
        <v>7128</v>
      </c>
      <c r="AK3468" s="15" t="s">
        <v>7128</v>
      </c>
      <c r="AL3468" s="15" t="s">
        <v>7128</v>
      </c>
      <c r="AM3468" s="15" t="s">
        <v>7128</v>
      </c>
      <c r="AN3468" s="15">
        <v>8.8461538461538467</v>
      </c>
      <c r="AO3468" s="15">
        <v>8.9032258064516121</v>
      </c>
      <c r="AP3468" s="15" t="s">
        <v>7128</v>
      </c>
      <c r="AQ3468" s="15" t="s">
        <v>7128</v>
      </c>
      <c r="AR3468" s="15">
        <v>8.9601127249078694</v>
      </c>
      <c r="AS3468" s="15">
        <v>8.8888172043010734</v>
      </c>
      <c r="AT3468" s="14" t="s">
        <v>7128</v>
      </c>
      <c r="AU3468" s="14">
        <v>0</v>
      </c>
      <c r="AV3468" s="12" t="s">
        <v>7128</v>
      </c>
      <c r="AW3468" s="12" t="s">
        <v>7128</v>
      </c>
      <c r="AX3468" s="12">
        <v>6.0499999999999998E-2</v>
      </c>
      <c r="AY3468" s="12">
        <v>7.1900000000000006E-2</v>
      </c>
      <c r="AZ3468" s="14" t="s">
        <v>7128</v>
      </c>
      <c r="BA3468" s="14" t="s">
        <v>7128</v>
      </c>
      <c r="BB3468" s="14">
        <v>-0.16694915254237286</v>
      </c>
      <c r="BC3468" s="14">
        <v>-0.15119986574928682</v>
      </c>
      <c r="BD3468" s="14">
        <v>-0.21182795698924728</v>
      </c>
      <c r="BE3468" s="14">
        <v>-0.19376344086021505</v>
      </c>
      <c r="BF3468" s="14">
        <v>0</v>
      </c>
      <c r="BG3468" s="14" t="s">
        <v>7128</v>
      </c>
      <c r="BH3468" s="13">
        <v>-0.98499999999999999</v>
      </c>
      <c r="BI3468" s="13">
        <v>-0.98499999999999999</v>
      </c>
      <c r="BJ3468" s="13">
        <v>-0.90100000000000002</v>
      </c>
      <c r="BK3468" s="13">
        <v>-0.90100000000000002</v>
      </c>
      <c r="BL3468" s="13">
        <v>4.6500000000000004</v>
      </c>
      <c r="BM3468" s="13">
        <v>4.6500000000000004</v>
      </c>
      <c r="BN3468" s="13">
        <v>-0.61</v>
      </c>
      <c r="BO3468" s="13">
        <v>-0.61</v>
      </c>
      <c r="BP3468" s="13">
        <v>-0.90100000000000002</v>
      </c>
      <c r="BQ3468" s="13">
        <v>0</v>
      </c>
      <c r="BR3468" s="13">
        <v>0</v>
      </c>
      <c r="BS3468" s="13">
        <v>-0.58199999999999996</v>
      </c>
      <c r="BT3468" s="14" t="s">
        <v>7128</v>
      </c>
      <c r="BU3468" s="13">
        <v>-0.31900000000000006</v>
      </c>
      <c r="BV3468" s="13">
        <v>-0.40300000000000002</v>
      </c>
      <c r="BW3468" s="13">
        <v>-0.40300000000000002</v>
      </c>
      <c r="BX3468" s="13">
        <v>5.9</v>
      </c>
      <c r="BY3468" s="13">
        <v>5.9589999999999996</v>
      </c>
      <c r="BZ3468" s="13">
        <v>4.68</v>
      </c>
      <c r="CA3468" s="13">
        <v>4.6129999999999995</v>
      </c>
      <c r="CB3468" s="13">
        <v>0</v>
      </c>
      <c r="CC3468" s="15">
        <v>0.24099999999999999</v>
      </c>
      <c r="CD3468" s="15">
        <v>0.59299999999999997</v>
      </c>
      <c r="CE3468" s="15">
        <v>0.36</v>
      </c>
      <c r="CF3468" s="15">
        <v>1.4755949729128659</v>
      </c>
      <c r="CG3468" s="15">
        <v>1.5555257374310911</v>
      </c>
      <c r="CH3468" s="13">
        <v>-2.0800000000000006E-2</v>
      </c>
      <c r="CI3468" s="13">
        <v>-0.49139999999999995</v>
      </c>
      <c r="CJ3468" s="13">
        <v>0</v>
      </c>
      <c r="CK3468" s="12">
        <f t="shared" si="108"/>
        <v>0</v>
      </c>
      <c r="CL3468" s="36">
        <f t="shared" si="109"/>
        <v>1.0080208107522222</v>
      </c>
      <c r="CM3468" s="13" t="s">
        <v>7128</v>
      </c>
      <c r="CN3468" s="13" t="s">
        <v>7128</v>
      </c>
      <c r="CO3468" s="13" t="s">
        <v>7128</v>
      </c>
      <c r="CP3468" s="13" t="s">
        <v>7128</v>
      </c>
      <c r="CQ3468" s="13" t="s">
        <v>7128</v>
      </c>
      <c r="CR3468" s="13" t="s">
        <v>7128</v>
      </c>
      <c r="CS3468" s="13" t="s">
        <v>7128</v>
      </c>
      <c r="CT3468" s="13">
        <v>0</v>
      </c>
      <c r="CU3468" s="13">
        <v>-0.96300000000000008</v>
      </c>
      <c r="CV3468" s="13">
        <v>4.6129999999999995</v>
      </c>
      <c r="CW3468" s="13">
        <v>-0.61</v>
      </c>
      <c r="CX3468" s="12">
        <v>-0.17745762711864405</v>
      </c>
      <c r="CY3468" s="12">
        <v>-0.16160429602282264</v>
      </c>
      <c r="CZ3468" s="15" t="s">
        <v>7128</v>
      </c>
      <c r="DA3468" s="20"/>
      <c r="DB3468" s="20"/>
    </row>
    <row r="3469" spans="1:106">
      <c r="A3469" s="8" t="s">
        <v>105</v>
      </c>
      <c r="B3469" s="8" t="s">
        <v>106</v>
      </c>
      <c r="C3469" s="9" t="s">
        <v>7133</v>
      </c>
      <c r="D3469" s="9" t="s">
        <v>7126</v>
      </c>
      <c r="E3469" s="10" t="s">
        <v>7127</v>
      </c>
      <c r="F3469" s="10" t="s">
        <v>7126</v>
      </c>
      <c r="G3469" s="11">
        <v>0.92</v>
      </c>
      <c r="H3469" s="11">
        <v>0.96721340786635357</v>
      </c>
      <c r="I3469" s="12">
        <v>9.0499999999999997E-2</v>
      </c>
      <c r="J3469" s="12">
        <v>0.14403281341190499</v>
      </c>
      <c r="K3469" s="12">
        <v>3.2000000000000001E-2</v>
      </c>
      <c r="L3469" s="12">
        <v>8.8499999999999995E-2</v>
      </c>
      <c r="M3469" s="12">
        <v>5.8418850000000001E-2</v>
      </c>
      <c r="N3469" s="12">
        <v>0.13875525225514576</v>
      </c>
      <c r="O3469" s="12">
        <v>8.1589669947450733E-2</v>
      </c>
      <c r="P3469" s="12">
        <v>0.11093509491634926</v>
      </c>
      <c r="Q3469" s="13">
        <v>21783</v>
      </c>
      <c r="R3469" s="13">
        <v>145.99655262845033</v>
      </c>
      <c r="S3469" s="13">
        <v>1285</v>
      </c>
      <c r="T3469" s="13">
        <v>1430.9965526284504</v>
      </c>
      <c r="U3469" s="13">
        <v>23213.99655262845</v>
      </c>
      <c r="V3469" s="13">
        <v>2088.6999999999998</v>
      </c>
      <c r="W3469" s="13">
        <v>21125.29655262845</v>
      </c>
      <c r="X3469" s="14">
        <v>8.9975889987952237E-2</v>
      </c>
      <c r="Y3469" s="15">
        <v>1.3342296097123767E-2</v>
      </c>
      <c r="Z3469" s="14">
        <v>0.17437150022564757</v>
      </c>
      <c r="AA3469" s="14">
        <v>6.1643696266786216E-2</v>
      </c>
      <c r="AB3469" s="14">
        <v>0.21119849941384533</v>
      </c>
      <c r="AC3469" s="14">
        <v>6.569327239721115E-2</v>
      </c>
      <c r="AD3469" s="13">
        <v>8.8699999999999992</v>
      </c>
      <c r="AE3469" s="15">
        <v>0.70844444444444454</v>
      </c>
      <c r="AF3469" s="14">
        <v>0.13038404810405299</v>
      </c>
      <c r="AG3469" s="14">
        <v>0.29796589816720337</v>
      </c>
      <c r="AH3469" s="15">
        <v>0.13807982740021579</v>
      </c>
      <c r="AI3469" s="5">
        <v>103.77697841726618</v>
      </c>
      <c r="AJ3469" s="15">
        <v>15.738024709197314</v>
      </c>
      <c r="AK3469" s="15">
        <v>15.86756993006993</v>
      </c>
      <c r="AL3469" s="15">
        <v>14.932659932659933</v>
      </c>
      <c r="AM3469" s="15">
        <v>1.3927455494864878</v>
      </c>
      <c r="AN3469" s="15">
        <v>3.2149182360233777</v>
      </c>
      <c r="AO3469" s="15">
        <v>2.9001850643731113</v>
      </c>
      <c r="AP3469" s="15">
        <v>14.401313397840914</v>
      </c>
      <c r="AQ3469" s="15">
        <v>12.38366642395712</v>
      </c>
      <c r="AR3469" s="15">
        <v>4.1998630280550229</v>
      </c>
      <c r="AS3469" s="15">
        <v>2.8126185347466284</v>
      </c>
      <c r="AT3469" s="14">
        <v>0.33384324009324012</v>
      </c>
      <c r="AU3469" s="14">
        <v>2.103934260661984E-2</v>
      </c>
      <c r="AV3469" s="12">
        <v>0.14499999999999999</v>
      </c>
      <c r="AW3469" s="12">
        <v>0.12300000000000001</v>
      </c>
      <c r="AX3469" s="12">
        <v>0.14099999999999999</v>
      </c>
      <c r="AY3469" s="12">
        <v>0.115</v>
      </c>
      <c r="AZ3469" s="14">
        <v>0.113</v>
      </c>
      <c r="BA3469" s="14">
        <v>9.3000000000000013E-2</v>
      </c>
      <c r="BB3469" s="14">
        <v>0.22562248335935572</v>
      </c>
      <c r="BC3469" s="14">
        <v>0.24969034717149502</v>
      </c>
      <c r="BD3469" s="14">
        <v>0.18181336582523241</v>
      </c>
      <c r="BE3469" s="14">
        <v>0.19427604289385078</v>
      </c>
      <c r="BF3469" s="14">
        <v>0.21881008935640764</v>
      </c>
      <c r="BG3469" s="14">
        <v>0.28300000000000003</v>
      </c>
      <c r="BH3469" s="13">
        <v>1384.1</v>
      </c>
      <c r="BI3469" s="13">
        <v>1372.8</v>
      </c>
      <c r="BJ3469" s="13">
        <v>1442.5</v>
      </c>
      <c r="BK3469" s="13">
        <v>1466.9006894743097</v>
      </c>
      <c r="BL3469" s="13">
        <v>7510.9</v>
      </c>
      <c r="BM3469" s="13">
        <v>7550.6</v>
      </c>
      <c r="BN3469" s="13">
        <v>1673.3</v>
      </c>
      <c r="BO3469" s="13">
        <v>1705.8999999999999</v>
      </c>
      <c r="BP3469" s="13">
        <v>1145.9280185334601</v>
      </c>
      <c r="BQ3469" s="13">
        <v>-434.5</v>
      </c>
      <c r="BR3469" s="13">
        <v>85.4</v>
      </c>
      <c r="BS3469" s="13">
        <v>379</v>
      </c>
      <c r="BT3469" s="14">
        <v>0.40526105696789883</v>
      </c>
      <c r="BU3469" s="13">
        <v>681.52801853346011</v>
      </c>
      <c r="BV3469" s="13">
        <v>1342.9</v>
      </c>
      <c r="BW3469" s="13">
        <v>908.4</v>
      </c>
      <c r="BX3469" s="13">
        <v>6084.5</v>
      </c>
      <c r="BY3469" s="13">
        <v>4589.3965526284501</v>
      </c>
      <c r="BZ3469" s="13">
        <v>6775.6</v>
      </c>
      <c r="CA3469" s="13">
        <v>5029.9965526284504</v>
      </c>
      <c r="CB3469" s="13">
        <v>-458.3</v>
      </c>
      <c r="CC3469" s="15">
        <v>0.25900000000000001</v>
      </c>
      <c r="CD3469" s="15">
        <v>0.247</v>
      </c>
      <c r="CE3469" s="15">
        <v>0.36</v>
      </c>
      <c r="CF3469" s="15">
        <v>0.35593574251577176</v>
      </c>
      <c r="CG3469" s="15">
        <v>0.36686806535302147</v>
      </c>
      <c r="CH3469" s="13">
        <v>902.96</v>
      </c>
      <c r="CI3469" s="13">
        <v>841.41000000000008</v>
      </c>
      <c r="CJ3469" s="13">
        <v>-458.3</v>
      </c>
      <c r="CK3469" s="12">
        <f t="shared" si="108"/>
        <v>0.34127634224439646</v>
      </c>
      <c r="CL3469" s="36">
        <f t="shared" si="109"/>
        <v>1.4932216993419489</v>
      </c>
      <c r="CM3469" s="13">
        <v>1768.2</v>
      </c>
      <c r="CN3469" s="13">
        <v>386.9</v>
      </c>
      <c r="CO3469" s="13">
        <v>1372.8</v>
      </c>
      <c r="CP3469" s="13">
        <v>21783</v>
      </c>
      <c r="CQ3469" s="13">
        <v>1705.8999999999999</v>
      </c>
      <c r="CR3469" s="13">
        <v>21125.29655262845</v>
      </c>
      <c r="CS3469" s="13">
        <v>1342.9</v>
      </c>
      <c r="CT3469" s="13">
        <v>122.98</v>
      </c>
      <c r="CU3469" s="13">
        <v>1463.6006894743098</v>
      </c>
      <c r="CV3469" s="13">
        <v>5152.97655262845</v>
      </c>
      <c r="CW3469" s="13">
        <v>1712.8</v>
      </c>
      <c r="CX3469" s="12">
        <v>0.22062092829940655</v>
      </c>
      <c r="CY3469" s="12">
        <v>0.24262706493406244</v>
      </c>
      <c r="CZ3469" s="15">
        <v>12.333778930773267</v>
      </c>
      <c r="DA3469" s="20" t="s">
        <v>7219</v>
      </c>
      <c r="DB3469" s="20" t="s">
        <v>7219</v>
      </c>
    </row>
    <row r="3470" spans="1:106">
      <c r="A3470" s="8" t="s">
        <v>3273</v>
      </c>
      <c r="B3470" s="8" t="s">
        <v>3274</v>
      </c>
      <c r="C3470" s="9" t="s">
        <v>7170</v>
      </c>
      <c r="D3470" s="9" t="s">
        <v>7126</v>
      </c>
      <c r="E3470" s="10" t="s">
        <v>7127</v>
      </c>
      <c r="F3470" s="10" t="s">
        <v>7126</v>
      </c>
      <c r="G3470" s="11">
        <v>1.06</v>
      </c>
      <c r="H3470" s="11">
        <v>2.5263652802893311</v>
      </c>
      <c r="I3470" s="12">
        <v>9.0499999999999997E-2</v>
      </c>
      <c r="J3470" s="12">
        <v>0.28513605786618446</v>
      </c>
      <c r="K3470" s="12">
        <v>4.7E-2</v>
      </c>
      <c r="L3470" s="12">
        <v>0.10350000000000001</v>
      </c>
      <c r="M3470" s="12">
        <v>6.8320350000000002E-2</v>
      </c>
      <c r="N3470" s="12">
        <v>0.15929082530349015</v>
      </c>
      <c r="O3470" s="12">
        <v>-0.19942177215189874</v>
      </c>
      <c r="P3470" s="12">
        <v>-8.0822752450563792E-2</v>
      </c>
      <c r="Q3470" s="13">
        <v>5.53</v>
      </c>
      <c r="R3470" s="13">
        <v>0</v>
      </c>
      <c r="S3470" s="13">
        <v>7.65</v>
      </c>
      <c r="T3470" s="13">
        <v>7.65</v>
      </c>
      <c r="U3470" s="13">
        <v>13.18</v>
      </c>
      <c r="V3470" s="13">
        <v>0.74099999999999999</v>
      </c>
      <c r="W3470" s="13">
        <v>12.439</v>
      </c>
      <c r="X3470" s="14">
        <v>5.6221547799696507E-2</v>
      </c>
      <c r="Y3470" s="15">
        <v>8.1699346405228759E-2</v>
      </c>
      <c r="Z3470" s="14">
        <v>0.54140127388535031</v>
      </c>
      <c r="AA3470" s="14">
        <v>0.58042488619119881</v>
      </c>
      <c r="AB3470" s="14">
        <v>1.1805555555555556</v>
      </c>
      <c r="AC3470" s="14">
        <v>1.383363471971067</v>
      </c>
      <c r="AD3470" s="13">
        <v>1.81</v>
      </c>
      <c r="AE3470" s="15">
        <v>-0.10058333333333336</v>
      </c>
      <c r="AF3470" s="14">
        <v>3.1622776601683791E-2</v>
      </c>
      <c r="AG3470" s="14" t="s">
        <v>7128</v>
      </c>
      <c r="AH3470" s="15">
        <v>0.28160919540229884</v>
      </c>
      <c r="AI3470" s="5">
        <v>1.6795069337442219</v>
      </c>
      <c r="AJ3470" s="15">
        <v>9.1254125412541267</v>
      </c>
      <c r="AK3470" s="15">
        <v>9.1254125412541267</v>
      </c>
      <c r="AL3470" s="15">
        <v>9.8369565217391308</v>
      </c>
      <c r="AM3470" s="15">
        <v>0.29436814649206861</v>
      </c>
      <c r="AN3470" s="15">
        <v>0.85339506172839508</v>
      </c>
      <c r="AO3470" s="15">
        <v>0.34779874213836481</v>
      </c>
      <c r="AP3470" s="15">
        <v>11.411926605504586</v>
      </c>
      <c r="AQ3470" s="15">
        <v>5.8952606635071092</v>
      </c>
      <c r="AR3470" s="15">
        <v>0.92904623198147729</v>
      </c>
      <c r="AS3470" s="15">
        <v>0.78232704402515718</v>
      </c>
      <c r="AT3470" s="14">
        <v>0.14356435643564355</v>
      </c>
      <c r="AU3470" s="14">
        <v>1.5732368896925857E-2</v>
      </c>
      <c r="AV3470" s="12">
        <v>-9.2399999999999996E-2</v>
      </c>
      <c r="AW3470" s="12">
        <v>-1.7500000000000002E-2</v>
      </c>
      <c r="AX3470" s="12">
        <v>6.3500000000000001E-2</v>
      </c>
      <c r="AY3470" s="12">
        <v>9.6600000000000005E-2</v>
      </c>
      <c r="AZ3470" s="14">
        <v>0.31</v>
      </c>
      <c r="BA3470" s="14" t="s">
        <v>7128</v>
      </c>
      <c r="BB3470" s="14">
        <v>8.5714285714285715E-2</v>
      </c>
      <c r="BC3470" s="14">
        <v>7.8468072852926354E-2</v>
      </c>
      <c r="BD3470" s="14">
        <v>3.8113207547169813E-2</v>
      </c>
      <c r="BE3470" s="14">
        <v>6.8553459119496854E-2</v>
      </c>
      <c r="BF3470" s="14">
        <v>0</v>
      </c>
      <c r="BG3470" s="14" t="s">
        <v>7128</v>
      </c>
      <c r="BH3470" s="13">
        <v>0.60599999999999998</v>
      </c>
      <c r="BI3470" s="13">
        <v>0.60599999999999998</v>
      </c>
      <c r="BJ3470" s="13">
        <v>1.0900000000000001</v>
      </c>
      <c r="BK3470" s="13">
        <v>1.0900000000000001</v>
      </c>
      <c r="BL3470" s="13">
        <v>15.9</v>
      </c>
      <c r="BM3470" s="13">
        <v>15.9</v>
      </c>
      <c r="BN3470" s="13">
        <v>2.11</v>
      </c>
      <c r="BO3470" s="13">
        <v>2.11</v>
      </c>
      <c r="BP3470" s="13">
        <v>1.0900000000000001</v>
      </c>
      <c r="BQ3470" s="13">
        <v>-0.25800000000000001</v>
      </c>
      <c r="BR3470" s="13">
        <v>0.18799999999999994</v>
      </c>
      <c r="BS3470" s="13">
        <v>0.6399999999999999</v>
      </c>
      <c r="BT3470" s="14">
        <v>0.7596330275229356</v>
      </c>
      <c r="BU3470" s="13">
        <v>0.26200000000000023</v>
      </c>
      <c r="BV3470" s="13">
        <v>3.6000000000000143E-2</v>
      </c>
      <c r="BW3470" s="13">
        <v>-0.22199999999999986</v>
      </c>
      <c r="BX3470" s="13">
        <v>7.07</v>
      </c>
      <c r="BY3470" s="13">
        <v>13.891000000000002</v>
      </c>
      <c r="BZ3470" s="13">
        <v>6.48</v>
      </c>
      <c r="CA3470" s="13">
        <v>13.389000000000001</v>
      </c>
      <c r="CB3470" s="13">
        <v>-8.6999999999999994E-2</v>
      </c>
      <c r="CC3470" s="15">
        <v>-0.156</v>
      </c>
      <c r="CD3470" s="15">
        <v>0.20699999999999999</v>
      </c>
      <c r="CE3470" s="15">
        <v>0.36</v>
      </c>
      <c r="CF3470" s="15">
        <v>0.27403622017353801</v>
      </c>
      <c r="CG3470" s="15">
        <v>0.4985188062049567</v>
      </c>
      <c r="CH3470" s="13">
        <v>1.3562000000000001</v>
      </c>
      <c r="CI3470" s="13">
        <v>0.55910000000000004</v>
      </c>
      <c r="CJ3470" s="13">
        <v>-8.6999999999999994E-2</v>
      </c>
      <c r="CK3470" s="12">
        <f t="shared" si="108"/>
        <v>2.4166666666666567</v>
      </c>
      <c r="CL3470" s="36">
        <f t="shared" si="109"/>
        <v>1.1875420120994846</v>
      </c>
      <c r="CM3470" s="13">
        <v>0.55600000000000005</v>
      </c>
      <c r="CN3470" s="13" t="s">
        <v>7128</v>
      </c>
      <c r="CO3470" s="13">
        <v>0.60599999999999998</v>
      </c>
      <c r="CP3470" s="13">
        <v>5.53</v>
      </c>
      <c r="CQ3470" s="13">
        <v>2.11</v>
      </c>
      <c r="CR3470" s="13">
        <v>12.439</v>
      </c>
      <c r="CS3470" s="13">
        <v>3.6000000000000143E-2</v>
      </c>
      <c r="CT3470" s="13">
        <v>1.3327999999999998</v>
      </c>
      <c r="CU3470" s="13">
        <v>1.1278000000000001</v>
      </c>
      <c r="CV3470" s="13">
        <v>14.721800000000002</v>
      </c>
      <c r="CW3470" s="13">
        <v>2.5760000000000001</v>
      </c>
      <c r="CX3470" s="12">
        <v>7.6617318036844878E-2</v>
      </c>
      <c r="CY3470" s="12">
        <v>7.4081372587658803E-2</v>
      </c>
      <c r="CZ3470" s="15">
        <v>4.8288043478260869</v>
      </c>
      <c r="DA3470" s="20"/>
      <c r="DB3470" s="20"/>
    </row>
    <row r="3471" spans="1:106">
      <c r="A3471" s="8" t="s">
        <v>4975</v>
      </c>
      <c r="B3471" s="8" t="s">
        <v>4976</v>
      </c>
      <c r="C3471" s="9" t="s">
        <v>7184</v>
      </c>
      <c r="D3471" s="9" t="s">
        <v>7126</v>
      </c>
      <c r="E3471" s="10" t="s">
        <v>7127</v>
      </c>
      <c r="F3471" s="10" t="s">
        <v>7126</v>
      </c>
      <c r="G3471" s="11">
        <v>1</v>
      </c>
      <c r="H3471" s="11">
        <v>1.1141509433962264</v>
      </c>
      <c r="I3471" s="12">
        <v>9.0499999999999997E-2</v>
      </c>
      <c r="J3471" s="12">
        <v>0.15733066037735849</v>
      </c>
      <c r="K3471" s="12">
        <v>4.7E-2</v>
      </c>
      <c r="L3471" s="12">
        <v>0.10350000000000001</v>
      </c>
      <c r="M3471" s="12">
        <v>6.8320350000000002E-2</v>
      </c>
      <c r="N3471" s="12">
        <v>0.14821106041490262</v>
      </c>
      <c r="O3471" s="12">
        <v>-0.22633650833057486</v>
      </c>
      <c r="P3471" s="12">
        <v>-0.22086063306447529</v>
      </c>
      <c r="Q3471" s="13">
        <v>1.06</v>
      </c>
      <c r="R3471" s="13">
        <v>0</v>
      </c>
      <c r="S3471" s="13">
        <v>0.121</v>
      </c>
      <c r="T3471" s="13">
        <v>0.121</v>
      </c>
      <c r="U3471" s="13">
        <v>1.181</v>
      </c>
      <c r="V3471" s="13">
        <v>4.5999999999999999E-2</v>
      </c>
      <c r="W3471" s="13">
        <v>1.135</v>
      </c>
      <c r="X3471" s="14">
        <v>3.8950042337002541E-2</v>
      </c>
      <c r="Y3471" s="15" t="s">
        <v>7128</v>
      </c>
      <c r="Z3471" s="14">
        <v>2.5468322458429806E-2</v>
      </c>
      <c r="AA3471" s="14">
        <v>0.10245554614733277</v>
      </c>
      <c r="AB3471" s="14">
        <v>2.6133909287257021E-2</v>
      </c>
      <c r="AC3471" s="14">
        <v>0.1141509433962264</v>
      </c>
      <c r="AD3471" s="13">
        <v>9.8000000000000004E-2</v>
      </c>
      <c r="AE3471" s="15">
        <v>-1.3107500000000001</v>
      </c>
      <c r="AF3471" s="14">
        <v>0.15811388300841897</v>
      </c>
      <c r="AG3471" s="14" t="s">
        <v>7128</v>
      </c>
      <c r="AH3471" s="15">
        <v>0.38547486033519557</v>
      </c>
      <c r="AI3471" s="5" t="s">
        <v>7128</v>
      </c>
      <c r="AJ3471" s="15" t="s">
        <v>7128</v>
      </c>
      <c r="AK3471" s="15" t="s">
        <v>7128</v>
      </c>
      <c r="AL3471" s="15" t="s">
        <v>7128</v>
      </c>
      <c r="AM3471" s="15" t="s">
        <v>7128</v>
      </c>
      <c r="AN3471" s="15">
        <v>0.2289416846652268</v>
      </c>
      <c r="AO3471" s="15">
        <v>1.2183908045977012</v>
      </c>
      <c r="AP3471" s="15" t="s">
        <v>7128</v>
      </c>
      <c r="AQ3471" s="15" t="s">
        <v>7128</v>
      </c>
      <c r="AR3471" s="15">
        <v>0.24123273113708824</v>
      </c>
      <c r="AS3471" s="15">
        <v>1.3045977011494254</v>
      </c>
      <c r="AT3471" s="14" t="s">
        <v>7128</v>
      </c>
      <c r="AU3471" s="14">
        <v>0</v>
      </c>
      <c r="AV3471" s="12" t="s">
        <v>7128</v>
      </c>
      <c r="AW3471" s="12" t="s">
        <v>7128</v>
      </c>
      <c r="AX3471" s="12">
        <v>0.16200000000000001</v>
      </c>
      <c r="AY3471" s="12">
        <v>3.85E-2</v>
      </c>
      <c r="AZ3471" s="14" t="s">
        <v>7128</v>
      </c>
      <c r="BA3471" s="14" t="s">
        <v>7128</v>
      </c>
      <c r="BB3471" s="14">
        <v>-6.9005847953216376E-2</v>
      </c>
      <c r="BC3471" s="14">
        <v>-7.2649572649572655E-2</v>
      </c>
      <c r="BD3471" s="14">
        <v>-6.7816091954022981E-2</v>
      </c>
      <c r="BE3471" s="14">
        <v>-7.8160919540229898E-2</v>
      </c>
      <c r="BF3471" s="14">
        <v>0</v>
      </c>
      <c r="BG3471" s="14">
        <v>6.9099999999999995E-2</v>
      </c>
      <c r="BH3471" s="13">
        <v>-5.8999999999999997E-2</v>
      </c>
      <c r="BI3471" s="13">
        <v>-5.8999999999999997E-2</v>
      </c>
      <c r="BJ3471" s="13">
        <v>-6.8000000000000005E-2</v>
      </c>
      <c r="BK3471" s="13">
        <v>-6.8000000000000005E-2</v>
      </c>
      <c r="BL3471" s="13">
        <v>0.87</v>
      </c>
      <c r="BM3471" s="13">
        <v>0.87</v>
      </c>
      <c r="BN3471" s="13">
        <v>-6.2E-2</v>
      </c>
      <c r="BO3471" s="13">
        <v>-6.2E-2</v>
      </c>
      <c r="BP3471" s="13">
        <v>-6.8000000000000005E-2</v>
      </c>
      <c r="BQ3471" s="13">
        <v>0</v>
      </c>
      <c r="BR3471" s="13">
        <v>0</v>
      </c>
      <c r="BS3471" s="13">
        <v>-4.0000000000000001E-3</v>
      </c>
      <c r="BT3471" s="14" t="s">
        <v>7128</v>
      </c>
      <c r="BU3471" s="13">
        <v>-6.4000000000000001E-2</v>
      </c>
      <c r="BV3471" s="13">
        <v>-5.4999999999999993E-2</v>
      </c>
      <c r="BW3471" s="13">
        <v>-5.4999999999999993E-2</v>
      </c>
      <c r="BX3471" s="13">
        <v>0.85499999999999998</v>
      </c>
      <c r="BY3471" s="13">
        <v>0.93599999999999994</v>
      </c>
      <c r="BZ3471" s="13">
        <v>4.63</v>
      </c>
      <c r="CA3471" s="13">
        <v>4.7049999999999992</v>
      </c>
      <c r="CB3471" s="13">
        <v>0</v>
      </c>
      <c r="CC3471" s="15">
        <v>-0.624</v>
      </c>
      <c r="CD3471" s="15">
        <v>-0.16300000000000001</v>
      </c>
      <c r="CE3471" s="15">
        <v>0.36</v>
      </c>
      <c r="CF3471" s="15" t="s">
        <v>7128</v>
      </c>
      <c r="CG3471" s="15" t="s">
        <v>7128</v>
      </c>
      <c r="CH3471" s="13" t="s">
        <v>7128</v>
      </c>
      <c r="CI3471" s="13" t="s">
        <v>7128</v>
      </c>
      <c r="CJ3471" s="13">
        <v>0</v>
      </c>
      <c r="CK3471" s="12">
        <f t="shared" si="108"/>
        <v>0</v>
      </c>
      <c r="CL3471" s="36">
        <f t="shared" si="109"/>
        <v>0.18490967056323063</v>
      </c>
      <c r="CM3471" s="13" t="s">
        <v>7128</v>
      </c>
      <c r="CN3471" s="13" t="s">
        <v>7128</v>
      </c>
      <c r="CO3471" s="13" t="s">
        <v>7128</v>
      </c>
      <c r="CP3471" s="13" t="s">
        <v>7128</v>
      </c>
      <c r="CQ3471" s="13" t="s">
        <v>7128</v>
      </c>
      <c r="CR3471" s="13" t="s">
        <v>7128</v>
      </c>
      <c r="CS3471" s="13" t="s">
        <v>7128</v>
      </c>
      <c r="CT3471" s="13">
        <v>0</v>
      </c>
      <c r="CU3471" s="13">
        <v>-6.8000000000000005E-2</v>
      </c>
      <c r="CV3471" s="13">
        <v>4.7049999999999992</v>
      </c>
      <c r="CW3471" s="13">
        <v>-6.2E-2</v>
      </c>
      <c r="CX3471" s="12">
        <v>-6.9005847953216376E-2</v>
      </c>
      <c r="CY3471" s="12">
        <v>-7.2649572649572655E-2</v>
      </c>
      <c r="CZ3471" s="15" t="s">
        <v>7128</v>
      </c>
      <c r="DA3471" s="20"/>
      <c r="DB3471" s="20"/>
    </row>
    <row r="3472" spans="1:106">
      <c r="A3472" s="8" t="s">
        <v>6139</v>
      </c>
      <c r="B3472" s="8" t="s">
        <v>6140</v>
      </c>
      <c r="C3472" s="9" t="s">
        <v>7184</v>
      </c>
      <c r="D3472" s="9" t="s">
        <v>7126</v>
      </c>
      <c r="E3472" s="10" t="s">
        <v>7127</v>
      </c>
      <c r="F3472" s="10" t="s">
        <v>7126</v>
      </c>
      <c r="G3472" s="11">
        <v>1</v>
      </c>
      <c r="H3472" s="11">
        <v>1.0318630065720997</v>
      </c>
      <c r="I3472" s="12">
        <v>9.0499999999999997E-2</v>
      </c>
      <c r="J3472" s="12">
        <v>0.14988360209477503</v>
      </c>
      <c r="K3472" s="12">
        <v>3.2000000000000001E-2</v>
      </c>
      <c r="L3472" s="12">
        <v>8.8499999999999995E-2</v>
      </c>
      <c r="M3472" s="12">
        <v>5.8418850000000001E-2</v>
      </c>
      <c r="N3472" s="12">
        <v>0.14600568855303067</v>
      </c>
      <c r="O3472" s="12">
        <v>2.4323213416388323E-2</v>
      </c>
      <c r="P3472" s="12">
        <v>-5.8201170129122681E-3</v>
      </c>
      <c r="Q3472" s="13">
        <v>1530.2</v>
      </c>
      <c r="R3472" s="13">
        <v>59.549714450355282</v>
      </c>
      <c r="S3472" s="13">
        <v>8.1999999999999993</v>
      </c>
      <c r="T3472" s="13">
        <v>67.749714450355285</v>
      </c>
      <c r="U3472" s="13">
        <v>1597.9497144503553</v>
      </c>
      <c r="V3472" s="13">
        <v>42.3</v>
      </c>
      <c r="W3472" s="13">
        <v>1555.6497144503553</v>
      </c>
      <c r="X3472" s="14">
        <v>2.6471421232770066E-2</v>
      </c>
      <c r="Y3472" s="15">
        <v>0.63840155945419108</v>
      </c>
      <c r="Z3472" s="14">
        <v>0.15354052871115856</v>
      </c>
      <c r="AA3472" s="14">
        <v>4.2397901409343824E-2</v>
      </c>
      <c r="AB3472" s="14">
        <v>0.18139147108528858</v>
      </c>
      <c r="AC3472" s="14">
        <v>4.4275071526830009E-2</v>
      </c>
      <c r="AD3472" s="13">
        <v>29.81</v>
      </c>
      <c r="AE3472" s="15">
        <v>1.0702777777777781</v>
      </c>
      <c r="AF3472" s="14">
        <v>0.26076809620810598</v>
      </c>
      <c r="AG3472" s="14">
        <v>0.3905769205705234</v>
      </c>
      <c r="AH3472" s="15">
        <v>0.24398625429553267</v>
      </c>
      <c r="AI3472" s="5">
        <v>69.527896995708147</v>
      </c>
      <c r="AJ3472" s="15">
        <v>26.112627986348123</v>
      </c>
      <c r="AK3472" s="15">
        <v>25.804384485666105</v>
      </c>
      <c r="AL3472" s="15">
        <v>26.616071428571423</v>
      </c>
      <c r="AM3472" s="15">
        <v>1.6423036469401335</v>
      </c>
      <c r="AN3472" s="15">
        <v>4.0969210174029449</v>
      </c>
      <c r="AO3472" s="15">
        <v>2.8660797902228885</v>
      </c>
      <c r="AP3472" s="15">
        <v>21.882802992334099</v>
      </c>
      <c r="AQ3472" s="15">
        <v>13.050752638006337</v>
      </c>
      <c r="AR3472" s="15">
        <v>4.9035496127886686</v>
      </c>
      <c r="AS3472" s="15">
        <v>2.9137473580265132</v>
      </c>
      <c r="AT3472" s="14">
        <v>0</v>
      </c>
      <c r="AU3472" s="14">
        <v>0</v>
      </c>
      <c r="AV3472" s="12">
        <v>0.59099999999999997</v>
      </c>
      <c r="AW3472" s="12" t="s">
        <v>7128</v>
      </c>
      <c r="AX3472" s="12">
        <v>5.5800000000000002E-2</v>
      </c>
      <c r="AY3472" s="12">
        <v>-2.1700000000000001E-2</v>
      </c>
      <c r="AZ3472" s="14">
        <v>0.159</v>
      </c>
      <c r="BA3472" s="14">
        <v>8.77E-2</v>
      </c>
      <c r="BB3472" s="14">
        <v>0.17420681551116335</v>
      </c>
      <c r="BC3472" s="14">
        <v>0.1401855715401184</v>
      </c>
      <c r="BD3472" s="14">
        <v>0.11042830540037243</v>
      </c>
      <c r="BE3472" s="14">
        <v>0.13238371901290308</v>
      </c>
      <c r="BF3472" s="14">
        <v>0.2803398058252427</v>
      </c>
      <c r="BG3472" s="14">
        <v>0.94430000000000003</v>
      </c>
      <c r="BH3472" s="13">
        <v>58.6</v>
      </c>
      <c r="BI3472" s="13">
        <v>59.3</v>
      </c>
      <c r="BJ3472" s="13">
        <v>64.8</v>
      </c>
      <c r="BK3472" s="13">
        <v>71.090057109928949</v>
      </c>
      <c r="BL3472" s="13">
        <v>533.9</v>
      </c>
      <c r="BM3472" s="13">
        <v>537</v>
      </c>
      <c r="BN3472" s="13">
        <v>102.2</v>
      </c>
      <c r="BO3472" s="13">
        <v>119.2</v>
      </c>
      <c r="BP3472" s="13">
        <v>51.160684303626056</v>
      </c>
      <c r="BQ3472" s="13">
        <v>0</v>
      </c>
      <c r="BR3472" s="13">
        <v>0</v>
      </c>
      <c r="BS3472" s="13">
        <v>-24.3</v>
      </c>
      <c r="BT3472" s="14">
        <v>-0.47497410034208082</v>
      </c>
      <c r="BU3472" s="13">
        <v>75.460684303626053</v>
      </c>
      <c r="BV3472" s="13">
        <v>83.6</v>
      </c>
      <c r="BW3472" s="13">
        <v>83.6</v>
      </c>
      <c r="BX3472" s="13">
        <v>340.4</v>
      </c>
      <c r="BY3472" s="13">
        <v>364.94971445035526</v>
      </c>
      <c r="BZ3472" s="13">
        <v>373.5</v>
      </c>
      <c r="CA3472" s="13">
        <v>317.24971445035527</v>
      </c>
      <c r="CB3472" s="13">
        <v>0</v>
      </c>
      <c r="CC3472" s="15">
        <v>0.67900000000000005</v>
      </c>
      <c r="CD3472" s="15">
        <v>-0.21099999999999999</v>
      </c>
      <c r="CE3472" s="15">
        <v>0.36</v>
      </c>
      <c r="CF3472" s="15" t="s">
        <v>7128</v>
      </c>
      <c r="CG3472" s="15" t="s">
        <v>7128</v>
      </c>
      <c r="CH3472" s="13" t="s">
        <v>7128</v>
      </c>
      <c r="CI3472" s="13" t="s">
        <v>7128</v>
      </c>
      <c r="CJ3472" s="13">
        <v>0</v>
      </c>
      <c r="CK3472" s="12">
        <f t="shared" si="108"/>
        <v>0</v>
      </c>
      <c r="CL3472" s="36">
        <f t="shared" si="109"/>
        <v>1.6829014359398176</v>
      </c>
      <c r="CM3472" s="13">
        <v>82.4</v>
      </c>
      <c r="CN3472" s="13">
        <v>23.1</v>
      </c>
      <c r="CO3472" s="13">
        <v>59.3</v>
      </c>
      <c r="CP3472" s="13">
        <v>1530.2</v>
      </c>
      <c r="CQ3472" s="13">
        <v>119.2</v>
      </c>
      <c r="CR3472" s="13">
        <v>1555.6497144503553</v>
      </c>
      <c r="CS3472" s="13" t="s">
        <v>7128</v>
      </c>
      <c r="CT3472" s="13">
        <v>0</v>
      </c>
      <c r="CU3472" s="13">
        <v>71.090057109928949</v>
      </c>
      <c r="CV3472" s="13">
        <v>317.24971445035527</v>
      </c>
      <c r="CW3472" s="13">
        <v>102.2</v>
      </c>
      <c r="CX3472" s="12">
        <v>0.17420681551116335</v>
      </c>
      <c r="CY3472" s="12">
        <v>0.1401855715401184</v>
      </c>
      <c r="CZ3472" s="15">
        <v>15.221621472116979</v>
      </c>
      <c r="DA3472" s="20"/>
      <c r="DB3472" s="20"/>
    </row>
    <row r="3473" spans="1:106">
      <c r="A3473" s="8" t="s">
        <v>477</v>
      </c>
      <c r="B3473" s="8" t="s">
        <v>478</v>
      </c>
      <c r="C3473" s="9" t="s">
        <v>7149</v>
      </c>
      <c r="D3473" s="9" t="s">
        <v>7126</v>
      </c>
      <c r="E3473" s="10" t="s">
        <v>7127</v>
      </c>
      <c r="F3473" s="10" t="s">
        <v>7126</v>
      </c>
      <c r="G3473" s="11">
        <v>0.85</v>
      </c>
      <c r="H3473" s="11">
        <v>0.90557696006102439</v>
      </c>
      <c r="I3473" s="12">
        <v>9.0499999999999997E-2</v>
      </c>
      <c r="J3473" s="12">
        <v>0.13845471488552272</v>
      </c>
      <c r="K3473" s="12">
        <v>4.1999999999999996E-2</v>
      </c>
      <c r="L3473" s="12">
        <v>9.8500000000000004E-2</v>
      </c>
      <c r="M3473" s="12">
        <v>6.5019850000000004E-2</v>
      </c>
      <c r="N3473" s="12">
        <v>0.132320758533988</v>
      </c>
      <c r="O3473" s="12">
        <v>-2.0184957630549186E-2</v>
      </c>
      <c r="P3473" s="12">
        <v>-1.4795903214207609E-2</v>
      </c>
      <c r="Q3473" s="13">
        <v>2690.3</v>
      </c>
      <c r="R3473" s="13">
        <v>0</v>
      </c>
      <c r="S3473" s="13">
        <v>245.2</v>
      </c>
      <c r="T3473" s="13">
        <v>245.2</v>
      </c>
      <c r="U3473" s="13">
        <v>2935.5</v>
      </c>
      <c r="V3473" s="13">
        <v>197.5</v>
      </c>
      <c r="W3473" s="13">
        <v>2738</v>
      </c>
      <c r="X3473" s="14">
        <v>6.7279850110713676E-2</v>
      </c>
      <c r="Y3473" s="15">
        <v>0.76992753623188404</v>
      </c>
      <c r="Z3473" s="14">
        <v>0.28428985507246374</v>
      </c>
      <c r="AA3473" s="14">
        <v>8.3529211377959461E-2</v>
      </c>
      <c r="AB3473" s="14">
        <v>0.39721367244451644</v>
      </c>
      <c r="AC3473" s="14">
        <v>9.1142251793480275E-2</v>
      </c>
      <c r="AD3473" s="13">
        <v>24.37</v>
      </c>
      <c r="AE3473" s="15">
        <v>2.0072777777777779</v>
      </c>
      <c r="AF3473" s="14">
        <v>0.161245154965971</v>
      </c>
      <c r="AG3473" s="14">
        <v>0.7907214330062039</v>
      </c>
      <c r="AH3473" s="15">
        <v>0.52060473055352363</v>
      </c>
      <c r="AI3473" s="5">
        <v>10.872027180067951</v>
      </c>
      <c r="AJ3473" s="15">
        <v>41.516975308641982</v>
      </c>
      <c r="AK3473" s="15">
        <v>41.516975308641982</v>
      </c>
      <c r="AL3473" s="15">
        <v>24.128712871287128</v>
      </c>
      <c r="AM3473" s="15">
        <v>8.3033950617283967</v>
      </c>
      <c r="AN3473" s="15">
        <v>4.358172687510125</v>
      </c>
      <c r="AO3473" s="15">
        <v>3.8219917601932099</v>
      </c>
      <c r="AP3473" s="15">
        <v>28.520833333333332</v>
      </c>
      <c r="AQ3473" s="15">
        <v>23.361774744027304</v>
      </c>
      <c r="AR3473" s="15">
        <v>4.9718540039949151</v>
      </c>
      <c r="AS3473" s="15">
        <v>3.8897570677653075</v>
      </c>
      <c r="AT3473" s="14">
        <v>0.54518518518518522</v>
      </c>
      <c r="AU3473" s="14">
        <v>1.3131621008809427E-2</v>
      </c>
      <c r="AV3473" s="12">
        <v>5.7200000000000001E-2</v>
      </c>
      <c r="AW3473" s="12" t="s">
        <v>7128</v>
      </c>
      <c r="AX3473" s="12">
        <v>3.8E-3</v>
      </c>
      <c r="AY3473" s="12">
        <v>3.78E-2</v>
      </c>
      <c r="AZ3473" s="14">
        <v>0.05</v>
      </c>
      <c r="BA3473" s="14">
        <v>0.128</v>
      </c>
      <c r="BB3473" s="14">
        <v>0.11826975725497353</v>
      </c>
      <c r="BC3473" s="14">
        <v>0.11752485531978039</v>
      </c>
      <c r="BD3473" s="14">
        <v>9.2058531041341096E-2</v>
      </c>
      <c r="BE3473" s="14">
        <v>0.13638300895013497</v>
      </c>
      <c r="BF3473" s="14">
        <v>0.28260869565217389</v>
      </c>
      <c r="BG3473" s="14">
        <v>8.2899999999999988E-2</v>
      </c>
      <c r="BH3473" s="13">
        <v>64.8</v>
      </c>
      <c r="BI3473" s="13">
        <v>64.8</v>
      </c>
      <c r="BJ3473" s="13">
        <v>96</v>
      </c>
      <c r="BK3473" s="13">
        <v>96</v>
      </c>
      <c r="BL3473" s="13">
        <v>703.9</v>
      </c>
      <c r="BM3473" s="13">
        <v>703.9</v>
      </c>
      <c r="BN3473" s="13">
        <v>117.2</v>
      </c>
      <c r="BO3473" s="13">
        <v>117.2</v>
      </c>
      <c r="BP3473" s="13">
        <v>68.869565217391312</v>
      </c>
      <c r="BQ3473" s="13">
        <v>0</v>
      </c>
      <c r="BR3473" s="13">
        <v>0</v>
      </c>
      <c r="BS3473" s="13">
        <v>-23.3</v>
      </c>
      <c r="BT3473" s="14">
        <v>-0.33832070707070705</v>
      </c>
      <c r="BU3473" s="13">
        <v>92.169565217391309</v>
      </c>
      <c r="BV3473" s="13">
        <v>88.1</v>
      </c>
      <c r="BW3473" s="13">
        <v>88.1</v>
      </c>
      <c r="BX3473" s="13">
        <v>547.9</v>
      </c>
      <c r="BY3473" s="13">
        <v>586</v>
      </c>
      <c r="BZ3473" s="13">
        <v>617.29999999999995</v>
      </c>
      <c r="CA3473" s="13">
        <v>550.70000000000005</v>
      </c>
      <c r="CB3473" s="13">
        <v>-35.328000000000003</v>
      </c>
      <c r="CC3473" s="15">
        <v>0.85</v>
      </c>
      <c r="CD3473" s="15">
        <v>0.46400000000000002</v>
      </c>
      <c r="CE3473" s="15">
        <v>0.36</v>
      </c>
      <c r="CF3473" s="15">
        <v>0.60247732986944469</v>
      </c>
      <c r="CG3473" s="15">
        <v>1.0765299809157578</v>
      </c>
      <c r="CH3473" s="13">
        <v>150.14000000000001</v>
      </c>
      <c r="CI3473" s="13">
        <v>49.81</v>
      </c>
      <c r="CJ3473" s="13">
        <v>-35.328000000000003</v>
      </c>
      <c r="CK3473" s="12">
        <f t="shared" si="108"/>
        <v>0.40099886492622028</v>
      </c>
      <c r="CL3473" s="36">
        <f t="shared" si="109"/>
        <v>1.2781913927728343</v>
      </c>
      <c r="CM3473" s="13">
        <v>92</v>
      </c>
      <c r="CN3473" s="13">
        <v>26</v>
      </c>
      <c r="CO3473" s="13">
        <v>64.8</v>
      </c>
      <c r="CP3473" s="13">
        <v>2690.3</v>
      </c>
      <c r="CQ3473" s="13">
        <v>117.2</v>
      </c>
      <c r="CR3473" s="13">
        <v>2738</v>
      </c>
      <c r="CS3473" s="13">
        <v>88.1</v>
      </c>
      <c r="CT3473" s="13">
        <v>103.56</v>
      </c>
      <c r="CU3473" s="13">
        <v>30</v>
      </c>
      <c r="CV3473" s="13">
        <v>654.26</v>
      </c>
      <c r="CW3473" s="13">
        <v>117.2</v>
      </c>
      <c r="CX3473" s="12">
        <v>-1.8420163939459103E-3</v>
      </c>
      <c r="CY3473" s="12">
        <v>3.1210828833509466E-2</v>
      </c>
      <c r="CZ3473" s="15">
        <v>23.361774744027304</v>
      </c>
      <c r="DA3473" s="20"/>
      <c r="DB3473" s="20"/>
    </row>
    <row r="3474" spans="1:106" ht="24">
      <c r="A3474" s="8" t="s">
        <v>3801</v>
      </c>
      <c r="B3474" s="8" t="s">
        <v>3802</v>
      </c>
      <c r="C3474" s="9" t="s">
        <v>7141</v>
      </c>
      <c r="D3474" s="9" t="s">
        <v>7126</v>
      </c>
      <c r="E3474" s="10" t="s">
        <v>7127</v>
      </c>
      <c r="F3474" s="10" t="s">
        <v>7126</v>
      </c>
      <c r="G3474" s="11">
        <v>0.73</v>
      </c>
      <c r="H3474" s="11">
        <v>1.049667373565073</v>
      </c>
      <c r="I3474" s="12">
        <v>9.0499999999999997E-2</v>
      </c>
      <c r="J3474" s="12">
        <v>0.1514948973076391</v>
      </c>
      <c r="K3474" s="12">
        <v>4.7E-2</v>
      </c>
      <c r="L3474" s="12">
        <v>0.10350000000000001</v>
      </c>
      <c r="M3474" s="12">
        <v>6.8320350000000002E-2</v>
      </c>
      <c r="N3474" s="12">
        <v>0.11667248683484086</v>
      </c>
      <c r="O3474" s="12">
        <v>0.17730945051844788</v>
      </c>
      <c r="P3474" s="12">
        <v>-1.4165479203408687E-2</v>
      </c>
      <c r="Q3474" s="13">
        <v>2.1800000000000002</v>
      </c>
      <c r="R3474" s="13">
        <v>0</v>
      </c>
      <c r="S3474" s="13">
        <v>1.57</v>
      </c>
      <c r="T3474" s="13">
        <v>1.57</v>
      </c>
      <c r="U3474" s="13">
        <v>3.75</v>
      </c>
      <c r="V3474" s="13">
        <v>2E-3</v>
      </c>
      <c r="W3474" s="13">
        <v>3.7480000000000002</v>
      </c>
      <c r="X3474" s="14">
        <v>5.3333333333333336E-4</v>
      </c>
      <c r="Y3474" s="15">
        <v>0.7</v>
      </c>
      <c r="Z3474" s="14">
        <v>0.51140065146579805</v>
      </c>
      <c r="AA3474" s="14">
        <v>0.41866666666666669</v>
      </c>
      <c r="AB3474" s="14">
        <v>1.0466666666666666</v>
      </c>
      <c r="AC3474" s="14">
        <v>0.72018348623853212</v>
      </c>
      <c r="AD3474" s="13">
        <v>0.873</v>
      </c>
      <c r="AE3474" s="15">
        <v>0.17966666666666656</v>
      </c>
      <c r="AF3474" s="14">
        <v>0.18165902124584951</v>
      </c>
      <c r="AG3474" s="14" t="s">
        <v>7128</v>
      </c>
      <c r="AH3474" s="15">
        <v>0.15035317860746719</v>
      </c>
      <c r="AI3474" s="5">
        <v>2.4078947368421053</v>
      </c>
      <c r="AJ3474" s="15">
        <v>18.016528925619838</v>
      </c>
      <c r="AK3474" s="15">
        <v>18.016528925619838</v>
      </c>
      <c r="AL3474" s="15" t="s">
        <v>7128</v>
      </c>
      <c r="AM3474" s="15" t="s">
        <v>7128</v>
      </c>
      <c r="AN3474" s="15">
        <v>1.4533333333333334</v>
      </c>
      <c r="AO3474" s="15">
        <v>0.26682986536107711</v>
      </c>
      <c r="AP3474" s="15">
        <v>10.240437158469947</v>
      </c>
      <c r="AQ3474" s="15">
        <v>9.4170854271356781</v>
      </c>
      <c r="AR3474" s="15">
        <v>1.2216427640156453</v>
      </c>
      <c r="AS3474" s="15">
        <v>0.45875152998776014</v>
      </c>
      <c r="AT3474" s="14">
        <v>7.43801652892562E-2</v>
      </c>
      <c r="AU3474" s="14">
        <v>4.1284403669724764E-3</v>
      </c>
      <c r="AV3474" s="12">
        <v>0.21600000000000003</v>
      </c>
      <c r="AW3474" s="12" t="s">
        <v>7128</v>
      </c>
      <c r="AX3474" s="12">
        <v>0.317</v>
      </c>
      <c r="AY3474" s="12" t="s">
        <v>7128</v>
      </c>
      <c r="AZ3474" s="14" t="s">
        <v>7128</v>
      </c>
      <c r="BA3474" s="14" t="s">
        <v>7128</v>
      </c>
      <c r="BB3474" s="14">
        <v>0.32880434782608697</v>
      </c>
      <c r="BC3474" s="14">
        <v>0.10250700763143217</v>
      </c>
      <c r="BD3474" s="14">
        <v>1.4810281517747858E-2</v>
      </c>
      <c r="BE3474" s="14">
        <v>4.4798041615667077E-2</v>
      </c>
      <c r="BF3474" s="14">
        <v>0.39195979899497485</v>
      </c>
      <c r="BG3474" s="14">
        <v>5.5199999999999999E-2</v>
      </c>
      <c r="BH3474" s="13">
        <v>0.121</v>
      </c>
      <c r="BI3474" s="13">
        <v>0.121</v>
      </c>
      <c r="BJ3474" s="13">
        <v>0.36599999999999999</v>
      </c>
      <c r="BK3474" s="13">
        <v>0.36599999999999999</v>
      </c>
      <c r="BL3474" s="13">
        <v>8.17</v>
      </c>
      <c r="BM3474" s="13">
        <v>8.17</v>
      </c>
      <c r="BN3474" s="13">
        <v>0.39800000000000002</v>
      </c>
      <c r="BO3474" s="13">
        <v>0.39800000000000002</v>
      </c>
      <c r="BP3474" s="13">
        <v>0.22254271356783922</v>
      </c>
      <c r="BQ3474" s="13">
        <v>0.17200000000000001</v>
      </c>
      <c r="BR3474" s="13">
        <v>2.5179999999999998</v>
      </c>
      <c r="BS3474" s="13">
        <v>9.5000000000000001E-2</v>
      </c>
      <c r="BT3474" s="14">
        <v>11.741566183443977</v>
      </c>
      <c r="BU3474" s="13">
        <v>-2.3904572864321607</v>
      </c>
      <c r="BV3474" s="13">
        <v>-2.6640000000000001</v>
      </c>
      <c r="BW3474" s="13">
        <v>-2.492</v>
      </c>
      <c r="BX3474" s="13">
        <v>0.36799999999999999</v>
      </c>
      <c r="BY3474" s="13">
        <v>2.1709999999999998</v>
      </c>
      <c r="BZ3474" s="13">
        <v>1.5</v>
      </c>
      <c r="CA3474" s="13">
        <v>3.0680000000000005</v>
      </c>
      <c r="CB3474" s="13">
        <v>-8.9999999999999993E-3</v>
      </c>
      <c r="CC3474" s="15">
        <v>-0.39600000000000002</v>
      </c>
      <c r="CD3474" s="15" t="s">
        <v>7128</v>
      </c>
      <c r="CE3474" s="15">
        <v>0.36</v>
      </c>
      <c r="CF3474" s="15" t="s">
        <v>7128</v>
      </c>
      <c r="CG3474" s="15" t="s">
        <v>7128</v>
      </c>
      <c r="CH3474" s="13" t="s">
        <v>7128</v>
      </c>
      <c r="CI3474" s="13" t="s">
        <v>7128</v>
      </c>
      <c r="CJ3474" s="13">
        <v>-8.9999999999999993E-3</v>
      </c>
      <c r="CK3474" s="12" t="str">
        <f t="shared" si="108"/>
        <v>NA</v>
      </c>
      <c r="CL3474" s="36">
        <f t="shared" si="109"/>
        <v>2.6629726205997386</v>
      </c>
      <c r="CM3474" s="13">
        <v>0.19900000000000001</v>
      </c>
      <c r="CN3474" s="13">
        <v>7.8E-2</v>
      </c>
      <c r="CO3474" s="13">
        <v>0.121</v>
      </c>
      <c r="CP3474" s="13">
        <v>2.1800000000000002</v>
      </c>
      <c r="CQ3474" s="13">
        <v>0.39800000000000002</v>
      </c>
      <c r="CR3474" s="13">
        <v>3.7480000000000002</v>
      </c>
      <c r="CS3474" s="13">
        <v>-2.6640000000000001</v>
      </c>
      <c r="CT3474" s="13">
        <v>0</v>
      </c>
      <c r="CU3474" s="13">
        <v>0.36599999999999999</v>
      </c>
      <c r="CV3474" s="13">
        <v>3.0680000000000005</v>
      </c>
      <c r="CW3474" s="13">
        <v>0.39800000000000002</v>
      </c>
      <c r="CX3474" s="12">
        <v>0.32880434782608697</v>
      </c>
      <c r="CY3474" s="12">
        <v>0.10250700763143217</v>
      </c>
      <c r="CZ3474" s="15">
        <v>9.4170854271356781</v>
      </c>
      <c r="DA3474" s="20"/>
      <c r="DB3474" s="20"/>
    </row>
    <row r="3475" spans="1:106">
      <c r="A3475" s="8" t="s">
        <v>2767</v>
      </c>
      <c r="B3475" s="8" t="s">
        <v>2768</v>
      </c>
      <c r="C3475" s="9" t="s">
        <v>7204</v>
      </c>
      <c r="D3475" s="9" t="s">
        <v>7126</v>
      </c>
      <c r="E3475" s="10" t="s">
        <v>7127</v>
      </c>
      <c r="F3475" s="10" t="s">
        <v>7126</v>
      </c>
      <c r="G3475" s="11">
        <v>0.95</v>
      </c>
      <c r="H3475" s="11">
        <v>0.95687101185552792</v>
      </c>
      <c r="I3475" s="12">
        <v>9.0499999999999997E-2</v>
      </c>
      <c r="J3475" s="12">
        <v>0.14309682657292527</v>
      </c>
      <c r="K3475" s="12">
        <v>3.2000000000000001E-2</v>
      </c>
      <c r="L3475" s="12">
        <v>8.8499999999999995E-2</v>
      </c>
      <c r="M3475" s="12">
        <v>5.8418850000000001E-2</v>
      </c>
      <c r="N3475" s="12">
        <v>0.14222452662695867</v>
      </c>
      <c r="O3475" s="12">
        <v>0.18090317342707474</v>
      </c>
      <c r="P3475" s="12">
        <v>0.14764401938193816</v>
      </c>
      <c r="Q3475" s="13">
        <v>232.5</v>
      </c>
      <c r="R3475" s="13">
        <v>0</v>
      </c>
      <c r="S3475" s="13">
        <v>2.42</v>
      </c>
      <c r="T3475" s="13">
        <v>2.42</v>
      </c>
      <c r="U3475" s="13">
        <v>234.92</v>
      </c>
      <c r="V3475" s="13">
        <v>1.33</v>
      </c>
      <c r="W3475" s="13">
        <v>233.58999999999997</v>
      </c>
      <c r="X3475" s="14">
        <v>5.6615017878426706E-3</v>
      </c>
      <c r="Y3475" s="15">
        <v>0.26548672566371684</v>
      </c>
      <c r="Z3475" s="14">
        <v>4.0727027936721637E-2</v>
      </c>
      <c r="AA3475" s="14">
        <v>1.0301379192916738E-2</v>
      </c>
      <c r="AB3475" s="14">
        <v>4.2456140350877192E-2</v>
      </c>
      <c r="AC3475" s="14">
        <v>1.0408602150537634E-2</v>
      </c>
      <c r="AD3475" s="13">
        <v>4.12</v>
      </c>
      <c r="AE3475" s="15">
        <v>3.0011111111111113</v>
      </c>
      <c r="AF3475" s="14">
        <v>0.36055512754639896</v>
      </c>
      <c r="AG3475" s="14">
        <v>0.46594816482919243</v>
      </c>
      <c r="AH3475" s="15">
        <v>0.2477477477477478</v>
      </c>
      <c r="AI3475" s="5">
        <v>39.925373134328353</v>
      </c>
      <c r="AJ3475" s="15">
        <v>28.703703703703706</v>
      </c>
      <c r="AK3475" s="15">
        <v>28.703703703703706</v>
      </c>
      <c r="AL3475" s="15" t="s">
        <v>7128</v>
      </c>
      <c r="AM3475" s="15" t="s">
        <v>7128</v>
      </c>
      <c r="AN3475" s="15">
        <v>4.0789473684210522</v>
      </c>
      <c r="AO3475" s="15">
        <v>7.9896907216494846</v>
      </c>
      <c r="AP3475" s="15">
        <v>21.830841121495325</v>
      </c>
      <c r="AQ3475" s="15">
        <v>17.56315789473684</v>
      </c>
      <c r="AR3475" s="15">
        <v>4.02117404028232</v>
      </c>
      <c r="AS3475" s="15">
        <v>8.0271477663230222</v>
      </c>
      <c r="AT3475" s="14">
        <v>0.19506172839506175</v>
      </c>
      <c r="AU3475" s="14">
        <v>6.7956989247311833E-3</v>
      </c>
      <c r="AV3475" s="12">
        <v>0.192</v>
      </c>
      <c r="AW3475" s="12">
        <v>0.40100000000000002</v>
      </c>
      <c r="AX3475" s="12">
        <v>0.17100000000000001</v>
      </c>
      <c r="AY3475" s="12">
        <v>0.214</v>
      </c>
      <c r="AZ3475" s="14" t="s">
        <v>7128</v>
      </c>
      <c r="BA3475" s="14">
        <v>0.28300000000000003</v>
      </c>
      <c r="BB3475" s="14">
        <v>0.32400000000000001</v>
      </c>
      <c r="BC3475" s="14">
        <v>0.28986854600889683</v>
      </c>
      <c r="BD3475" s="14">
        <v>0.27835051546391748</v>
      </c>
      <c r="BE3475" s="14">
        <v>0.36769759450171818</v>
      </c>
      <c r="BF3475" s="14">
        <v>0.30512820512820515</v>
      </c>
      <c r="BG3475" s="14">
        <v>0.13919999999999999</v>
      </c>
      <c r="BH3475" s="13">
        <v>8.1</v>
      </c>
      <c r="BI3475" s="13">
        <v>8.1</v>
      </c>
      <c r="BJ3475" s="13">
        <v>10.7</v>
      </c>
      <c r="BK3475" s="13">
        <v>10.7</v>
      </c>
      <c r="BL3475" s="13">
        <v>29.1</v>
      </c>
      <c r="BM3475" s="13">
        <v>29.1</v>
      </c>
      <c r="BN3475" s="13">
        <v>13.3</v>
      </c>
      <c r="BO3475" s="13">
        <v>13.3</v>
      </c>
      <c r="BP3475" s="13">
        <v>7.4351282051282039</v>
      </c>
      <c r="BQ3475" s="13">
        <v>1.4000000000000001</v>
      </c>
      <c r="BR3475" s="13">
        <v>0.14799999999999999</v>
      </c>
      <c r="BS3475" s="13">
        <v>3.3500000000000005</v>
      </c>
      <c r="BT3475" s="14">
        <v>0.47046935889919661</v>
      </c>
      <c r="BU3475" s="13">
        <v>3.9371282051282033</v>
      </c>
      <c r="BV3475" s="13">
        <v>3.2019999999999991</v>
      </c>
      <c r="BW3475" s="13">
        <v>4.6019999999999994</v>
      </c>
      <c r="BX3475" s="13">
        <v>25</v>
      </c>
      <c r="BY3475" s="13">
        <v>25.650000000000002</v>
      </c>
      <c r="BZ3475" s="13">
        <v>57</v>
      </c>
      <c r="CA3475" s="13">
        <v>58.09</v>
      </c>
      <c r="CB3475" s="13">
        <v>-1.58</v>
      </c>
      <c r="CC3475" s="15">
        <v>1.1200000000000001</v>
      </c>
      <c r="CD3475" s="15" t="s">
        <v>7128</v>
      </c>
      <c r="CE3475" s="15">
        <v>0.36</v>
      </c>
      <c r="CF3475" s="15" t="s">
        <v>7128</v>
      </c>
      <c r="CG3475" s="15" t="s">
        <v>7128</v>
      </c>
      <c r="CH3475" s="13" t="s">
        <v>7128</v>
      </c>
      <c r="CI3475" s="13" t="s">
        <v>7128</v>
      </c>
      <c r="CJ3475" s="13">
        <v>-1.58</v>
      </c>
      <c r="CK3475" s="12">
        <f t="shared" si="108"/>
        <v>0.49344159900062479</v>
      </c>
      <c r="CL3475" s="36">
        <f t="shared" si="109"/>
        <v>0.5009468066792907</v>
      </c>
      <c r="CM3475" s="13">
        <v>11.7</v>
      </c>
      <c r="CN3475" s="13">
        <v>3.57</v>
      </c>
      <c r="CO3475" s="13">
        <v>8.1</v>
      </c>
      <c r="CP3475" s="13">
        <v>232.5</v>
      </c>
      <c r="CQ3475" s="13">
        <v>13.3</v>
      </c>
      <c r="CR3475" s="13">
        <v>233.58999999999997</v>
      </c>
      <c r="CS3475" s="13">
        <v>3.2019999999999991</v>
      </c>
      <c r="CT3475" s="13">
        <v>0</v>
      </c>
      <c r="CU3475" s="13">
        <v>10.7</v>
      </c>
      <c r="CV3475" s="13">
        <v>58.09</v>
      </c>
      <c r="CW3475" s="13">
        <v>13.3</v>
      </c>
      <c r="CX3475" s="12">
        <v>0.32400000000000001</v>
      </c>
      <c r="CY3475" s="12">
        <v>0.28986854600889683</v>
      </c>
      <c r="CZ3475" s="15">
        <v>17.56315789473684</v>
      </c>
      <c r="DA3475" s="20"/>
      <c r="DB3475" s="20"/>
    </row>
    <row r="3476" spans="1:106">
      <c r="A3476" s="8" t="s">
        <v>1883</v>
      </c>
      <c r="B3476" s="8" t="s">
        <v>1884</v>
      </c>
      <c r="C3476" s="9" t="s">
        <v>7170</v>
      </c>
      <c r="D3476" s="9" t="s">
        <v>7126</v>
      </c>
      <c r="E3476" s="10" t="s">
        <v>7127</v>
      </c>
      <c r="F3476" s="10" t="s">
        <v>7126</v>
      </c>
      <c r="G3476" s="11">
        <v>1.06</v>
      </c>
      <c r="H3476" s="11">
        <v>1.0615564107478324</v>
      </c>
      <c r="I3476" s="12">
        <v>9.0499999999999997E-2</v>
      </c>
      <c r="J3476" s="12">
        <v>0.15257085517267882</v>
      </c>
      <c r="K3476" s="12">
        <v>4.1999999999999996E-2</v>
      </c>
      <c r="L3476" s="12">
        <v>9.8500000000000004E-2</v>
      </c>
      <c r="M3476" s="12">
        <v>6.5019850000000004E-2</v>
      </c>
      <c r="N3476" s="12">
        <v>0.15235598365301287</v>
      </c>
      <c r="O3476" s="12">
        <v>0.11652005391823028</v>
      </c>
      <c r="P3476" s="12">
        <v>0.12204458868904347</v>
      </c>
      <c r="Q3476" s="13">
        <v>85.5</v>
      </c>
      <c r="R3476" s="13">
        <v>0.21035411304591015</v>
      </c>
      <c r="S3476" s="13">
        <v>0</v>
      </c>
      <c r="T3476" s="13">
        <v>0.21035411304591015</v>
      </c>
      <c r="U3476" s="13">
        <v>85.710354113045909</v>
      </c>
      <c r="V3476" s="13">
        <v>0</v>
      </c>
      <c r="W3476" s="13">
        <v>85.710354113045909</v>
      </c>
      <c r="X3476" s="14">
        <v>0</v>
      </c>
      <c r="Y3476" s="15">
        <v>0.28147389969293757</v>
      </c>
      <c r="Z3476" s="14" t="s">
        <v>7128</v>
      </c>
      <c r="AA3476" s="14">
        <v>2.4542438917994425E-3</v>
      </c>
      <c r="AB3476" s="14" t="s">
        <v>7128</v>
      </c>
      <c r="AC3476" s="14">
        <v>2.4602820239287737E-3</v>
      </c>
      <c r="AD3476" s="13">
        <v>8.75</v>
      </c>
      <c r="AE3476" s="15">
        <v>0.64641666666666675</v>
      </c>
      <c r="AF3476" s="14">
        <v>3.1622776601683791E-2</v>
      </c>
      <c r="AG3476" s="14">
        <v>0.65459147565485454</v>
      </c>
      <c r="AH3476" s="15">
        <v>0.27194066749072926</v>
      </c>
      <c r="AI3476" s="5">
        <v>4.6017699115044257</v>
      </c>
      <c r="AJ3476" s="15">
        <v>28.885135135135137</v>
      </c>
      <c r="AK3476" s="15">
        <v>28.885135135135137</v>
      </c>
      <c r="AL3476" s="15">
        <v>21.875</v>
      </c>
      <c r="AM3476" s="15" t="s">
        <v>7128</v>
      </c>
      <c r="AN3476" s="15" t="s">
        <v>7128</v>
      </c>
      <c r="AO3476" s="15">
        <v>1.1060802069857698</v>
      </c>
      <c r="AP3476" s="15">
        <v>8.1871175801007361</v>
      </c>
      <c r="AQ3476" s="15">
        <v>7.3818236252730944</v>
      </c>
      <c r="AR3476" s="15">
        <v>407.45746718220562</v>
      </c>
      <c r="AS3476" s="15">
        <v>1.1088014762360403</v>
      </c>
      <c r="AT3476" s="14">
        <v>8.513513513513514E-2</v>
      </c>
      <c r="AU3476" s="14">
        <v>2.9473684210526317E-3</v>
      </c>
      <c r="AV3476" s="12">
        <v>-6.1699999999999998E-2</v>
      </c>
      <c r="AW3476" s="12">
        <v>6.7000000000000004E-2</v>
      </c>
      <c r="AX3476" s="12">
        <v>9.4200000000000006E-2</v>
      </c>
      <c r="AY3476" s="12">
        <v>0.17899999999999999</v>
      </c>
      <c r="AZ3476" s="14" t="s">
        <v>7128</v>
      </c>
      <c r="BA3476" s="14" t="s">
        <v>7128</v>
      </c>
      <c r="BB3476" s="14">
        <v>0.2690909090909091</v>
      </c>
      <c r="BC3476" s="14">
        <v>0.27440057234205634</v>
      </c>
      <c r="BD3476" s="14">
        <v>3.8292367399741269E-2</v>
      </c>
      <c r="BE3476" s="14">
        <v>0.13543246025085148</v>
      </c>
      <c r="BF3476" s="14">
        <v>0.40319361277445109</v>
      </c>
      <c r="BG3476" s="14">
        <v>0.18960000000000002</v>
      </c>
      <c r="BH3476" s="13">
        <v>2.96</v>
      </c>
      <c r="BI3476" s="13">
        <v>2.96</v>
      </c>
      <c r="BJ3476" s="13">
        <v>10.4</v>
      </c>
      <c r="BK3476" s="13">
        <v>10.46892917739082</v>
      </c>
      <c r="BL3476" s="13">
        <v>77.3</v>
      </c>
      <c r="BM3476" s="13">
        <v>77.3</v>
      </c>
      <c r="BN3476" s="13">
        <v>11.5</v>
      </c>
      <c r="BO3476" s="13">
        <v>11.611000000000001</v>
      </c>
      <c r="BP3476" s="13">
        <v>6.2479238004787527</v>
      </c>
      <c r="BQ3476" s="13">
        <v>14.629999999999999</v>
      </c>
      <c r="BR3476" s="13">
        <v>3.3889999999999993</v>
      </c>
      <c r="BS3476" s="13">
        <v>-0.24099999999999988</v>
      </c>
      <c r="BT3476" s="14">
        <v>0.50384737402827817</v>
      </c>
      <c r="BU3476" s="13">
        <v>3.099923800478753</v>
      </c>
      <c r="BV3476" s="13">
        <v>-14.817999999999998</v>
      </c>
      <c r="BW3476" s="13">
        <v>-0.18799999999999972</v>
      </c>
      <c r="BX3476" s="13">
        <v>11</v>
      </c>
      <c r="BY3476" s="13">
        <v>22.76935411304591</v>
      </c>
      <c r="BZ3476" s="13">
        <v>0</v>
      </c>
      <c r="CA3476" s="13">
        <v>0.21035411304591015</v>
      </c>
      <c r="CB3476" s="13">
        <v>-0.252</v>
      </c>
      <c r="CC3476" s="15">
        <v>0.13800000000000001</v>
      </c>
      <c r="CD3476" s="15">
        <v>0.42499999999999999</v>
      </c>
      <c r="CE3476" s="15">
        <v>0.36</v>
      </c>
      <c r="CF3476" s="15">
        <v>0.85278828672125506</v>
      </c>
      <c r="CG3476" s="15">
        <v>1.1265739433754047</v>
      </c>
      <c r="CH3476" s="13">
        <v>3.3551249999999997</v>
      </c>
      <c r="CI3476" s="13">
        <v>1.5217499999999999</v>
      </c>
      <c r="CJ3476" s="13">
        <v>-0.28600000000000003</v>
      </c>
      <c r="CK3476" s="12" t="str">
        <f t="shared" si="108"/>
        <v>NA</v>
      </c>
      <c r="CL3476" s="36">
        <f t="shared" si="109"/>
        <v>367.47558144075435</v>
      </c>
      <c r="CM3476" s="13">
        <v>5.01</v>
      </c>
      <c r="CN3476" s="13">
        <v>2.02</v>
      </c>
      <c r="CO3476" s="13">
        <v>2.96</v>
      </c>
      <c r="CP3476" s="13">
        <v>85.5</v>
      </c>
      <c r="CQ3476" s="13">
        <v>11.611000000000001</v>
      </c>
      <c r="CR3476" s="13">
        <v>85.710354113045909</v>
      </c>
      <c r="CS3476" s="13">
        <v>-14.817999999999998</v>
      </c>
      <c r="CT3476" s="13">
        <v>0.37880000000000003</v>
      </c>
      <c r="CU3476" s="13">
        <v>10.46032917739082</v>
      </c>
      <c r="CV3476" s="13">
        <v>0.58915411304591014</v>
      </c>
      <c r="CW3476" s="13">
        <v>11.618</v>
      </c>
      <c r="CX3476" s="12">
        <v>0.25937708721482056</v>
      </c>
      <c r="CY3476" s="12">
        <v>0.26968851317739762</v>
      </c>
      <c r="CZ3476" s="15">
        <v>7.3773759780552508</v>
      </c>
      <c r="DA3476" s="20"/>
      <c r="DB3476" s="20"/>
    </row>
    <row r="3477" spans="1:106">
      <c r="A3477" s="8" t="s">
        <v>3145</v>
      </c>
      <c r="B3477" s="8" t="s">
        <v>3146</v>
      </c>
      <c r="C3477" s="9" t="s">
        <v>7170</v>
      </c>
      <c r="D3477" s="9" t="s">
        <v>7126</v>
      </c>
      <c r="E3477" s="10" t="s">
        <v>7127</v>
      </c>
      <c r="F3477" s="10" t="s">
        <v>7126</v>
      </c>
      <c r="G3477" s="11">
        <v>1.06</v>
      </c>
      <c r="H3477" s="11">
        <v>1.06</v>
      </c>
      <c r="I3477" s="12">
        <v>9.0499999999999997E-2</v>
      </c>
      <c r="J3477" s="12">
        <v>0.15243000000000001</v>
      </c>
      <c r="K3477" s="12">
        <v>4.7E-2</v>
      </c>
      <c r="L3477" s="12">
        <v>0.10350000000000001</v>
      </c>
      <c r="M3477" s="12">
        <v>6.8320350000000002E-2</v>
      </c>
      <c r="N3477" s="12">
        <v>0.15243000000000001</v>
      </c>
      <c r="O3477" s="12" t="s">
        <v>7128</v>
      </c>
      <c r="P3477" s="12" t="s">
        <v>7128</v>
      </c>
      <c r="Q3477" s="13">
        <v>4.79</v>
      </c>
      <c r="R3477" s="13">
        <v>0</v>
      </c>
      <c r="S3477" s="13">
        <v>0</v>
      </c>
      <c r="T3477" s="13">
        <v>0</v>
      </c>
      <c r="U3477" s="13">
        <v>4.79</v>
      </c>
      <c r="V3477" s="13">
        <v>0</v>
      </c>
      <c r="W3477" s="13">
        <v>4.79</v>
      </c>
      <c r="X3477" s="14">
        <v>0</v>
      </c>
      <c r="Y3477" s="15">
        <v>4.7393364928909949E-2</v>
      </c>
      <c r="Z3477" s="14" t="s">
        <v>7128</v>
      </c>
      <c r="AA3477" s="14">
        <v>0</v>
      </c>
      <c r="AB3477" s="14" t="s">
        <v>7128</v>
      </c>
      <c r="AC3477" s="14">
        <v>0</v>
      </c>
      <c r="AD3477" s="13">
        <v>0.22600000000000001</v>
      </c>
      <c r="AE3477" s="15">
        <v>-0.36099999999999993</v>
      </c>
      <c r="AF3477" s="14">
        <v>0.11401754250991379</v>
      </c>
      <c r="AG3477" s="14" t="s">
        <v>7128</v>
      </c>
      <c r="AH3477" s="15">
        <v>0.5226480836236933</v>
      </c>
      <c r="AI3477" s="5" t="s">
        <v>7128</v>
      </c>
      <c r="AJ3477" s="15" t="s">
        <v>7128</v>
      </c>
      <c r="AK3477" s="15" t="s">
        <v>7128</v>
      </c>
      <c r="AL3477" s="15" t="s">
        <v>7128</v>
      </c>
      <c r="AM3477" s="15" t="s">
        <v>7128</v>
      </c>
      <c r="AN3477" s="15" t="s">
        <v>7128</v>
      </c>
      <c r="AO3477" s="15">
        <v>0.25078534031413613</v>
      </c>
      <c r="AP3477" s="15" t="s">
        <v>7128</v>
      </c>
      <c r="AQ3477" s="15" t="s">
        <v>7128</v>
      </c>
      <c r="AR3477" s="15" t="s">
        <v>7128</v>
      </c>
      <c r="AS3477" s="15">
        <v>0.25078534031413613</v>
      </c>
      <c r="AT3477" s="14" t="s">
        <v>7128</v>
      </c>
      <c r="AU3477" s="14">
        <v>0</v>
      </c>
      <c r="AV3477" s="12" t="s">
        <v>7128</v>
      </c>
      <c r="AW3477" s="12" t="s">
        <v>7128</v>
      </c>
      <c r="AX3477" s="12" t="s">
        <v>7128</v>
      </c>
      <c r="AY3477" s="12" t="s">
        <v>7128</v>
      </c>
      <c r="AZ3477" s="14" t="s">
        <v>7128</v>
      </c>
      <c r="BA3477" s="14" t="s">
        <v>7128</v>
      </c>
      <c r="BB3477" s="14" t="s">
        <v>7128</v>
      </c>
      <c r="BC3477" s="14" t="s">
        <v>7128</v>
      </c>
      <c r="BD3477" s="14">
        <v>-0.85863874345549729</v>
      </c>
      <c r="BE3477" s="14">
        <v>-0.43560209424083768</v>
      </c>
      <c r="BF3477" s="14">
        <v>0</v>
      </c>
      <c r="BG3477" s="14">
        <v>0.38179999999999997</v>
      </c>
      <c r="BH3477" s="13">
        <v>-16.399999999999999</v>
      </c>
      <c r="BI3477" s="13">
        <v>-16.399999999999999</v>
      </c>
      <c r="BJ3477" s="13">
        <v>-8.32</v>
      </c>
      <c r="BK3477" s="13">
        <v>-8.32</v>
      </c>
      <c r="BL3477" s="13">
        <v>19.100000000000001</v>
      </c>
      <c r="BM3477" s="13">
        <v>19.100000000000001</v>
      </c>
      <c r="BN3477" s="13">
        <v>-6.71</v>
      </c>
      <c r="BO3477" s="13">
        <v>-6.71</v>
      </c>
      <c r="BP3477" s="13">
        <v>-8.32</v>
      </c>
      <c r="BQ3477" s="13">
        <v>-3.77</v>
      </c>
      <c r="BR3477" s="13">
        <v>-3.754</v>
      </c>
      <c r="BS3477" s="13">
        <v>-1.5860000000000001</v>
      </c>
      <c r="BT3477" s="14" t="s">
        <v>7128</v>
      </c>
      <c r="BU3477" s="13">
        <v>-2.98</v>
      </c>
      <c r="BV3477" s="13">
        <v>-7.2899999999999991</v>
      </c>
      <c r="BW3477" s="13">
        <v>-11.059999999999999</v>
      </c>
      <c r="BX3477" s="13">
        <v>0</v>
      </c>
      <c r="BY3477" s="13">
        <v>0</v>
      </c>
      <c r="BZ3477" s="13">
        <v>0</v>
      </c>
      <c r="CA3477" s="13">
        <v>0</v>
      </c>
      <c r="CB3477" s="13">
        <v>0</v>
      </c>
      <c r="CC3477" s="15">
        <v>-0.621</v>
      </c>
      <c r="CD3477" s="15">
        <v>0.86699999999999999</v>
      </c>
      <c r="CE3477" s="15">
        <v>0.36</v>
      </c>
      <c r="CF3477" s="15" t="s">
        <v>7128</v>
      </c>
      <c r="CG3477" s="15" t="s">
        <v>7128</v>
      </c>
      <c r="CH3477" s="13" t="s">
        <v>7128</v>
      </c>
      <c r="CI3477" s="13" t="s">
        <v>7128</v>
      </c>
      <c r="CJ3477" s="13">
        <v>0</v>
      </c>
      <c r="CK3477" s="12">
        <f t="shared" si="108"/>
        <v>0</v>
      </c>
      <c r="CL3477" s="36" t="str">
        <f t="shared" si="109"/>
        <v>NA</v>
      </c>
      <c r="CM3477" s="13" t="s">
        <v>7128</v>
      </c>
      <c r="CN3477" s="13" t="s">
        <v>7128</v>
      </c>
      <c r="CO3477" s="13" t="s">
        <v>7128</v>
      </c>
      <c r="CP3477" s="13" t="s">
        <v>7128</v>
      </c>
      <c r="CQ3477" s="13" t="s">
        <v>7128</v>
      </c>
      <c r="CR3477" s="13" t="s">
        <v>7128</v>
      </c>
      <c r="CS3477" s="13" t="s">
        <v>7128</v>
      </c>
      <c r="CT3477" s="13">
        <v>0.153</v>
      </c>
      <c r="CU3477" s="13">
        <v>-8.1714000000000002</v>
      </c>
      <c r="CV3477" s="13">
        <v>0.153</v>
      </c>
      <c r="CW3477" s="13">
        <v>-6.56</v>
      </c>
      <c r="CX3477" s="12" t="s">
        <v>7128</v>
      </c>
      <c r="CY3477" s="12" t="s">
        <v>7128</v>
      </c>
      <c r="CZ3477" s="15" t="s">
        <v>7128</v>
      </c>
      <c r="DA3477" s="20"/>
      <c r="DB3477" s="20"/>
    </row>
    <row r="3478" spans="1:106">
      <c r="A3478" s="8" t="s">
        <v>2341</v>
      </c>
      <c r="B3478" s="8" t="s">
        <v>2342</v>
      </c>
      <c r="C3478" s="9" t="s">
        <v>7184</v>
      </c>
      <c r="D3478" s="9" t="s">
        <v>7126</v>
      </c>
      <c r="E3478" s="10" t="s">
        <v>7127</v>
      </c>
      <c r="F3478" s="10" t="s">
        <v>7126</v>
      </c>
      <c r="G3478" s="11">
        <v>1</v>
      </c>
      <c r="H3478" s="11">
        <v>1.0353577112108956</v>
      </c>
      <c r="I3478" s="12">
        <v>9.0499999999999997E-2</v>
      </c>
      <c r="J3478" s="12">
        <v>0.15019987286458605</v>
      </c>
      <c r="K3478" s="12">
        <v>5.1999999999999998E-2</v>
      </c>
      <c r="L3478" s="12">
        <v>0.1085</v>
      </c>
      <c r="M3478" s="12">
        <v>7.162085E-2</v>
      </c>
      <c r="N3478" s="12">
        <v>0.14683701478090203</v>
      </c>
      <c r="O3478" s="12">
        <v>-8.4580038153842255E-2</v>
      </c>
      <c r="P3478" s="12">
        <v>-0.11778377892119071</v>
      </c>
      <c r="Q3478" s="13">
        <v>52.4</v>
      </c>
      <c r="R3478" s="13">
        <v>2.0927645386910934</v>
      </c>
      <c r="S3478" s="13">
        <v>0.25</v>
      </c>
      <c r="T3478" s="13">
        <v>2.3427645386910934</v>
      </c>
      <c r="U3478" s="13">
        <v>54.742764538691091</v>
      </c>
      <c r="V3478" s="13">
        <v>11.9</v>
      </c>
      <c r="W3478" s="13">
        <v>42.842764538691092</v>
      </c>
      <c r="X3478" s="14">
        <v>0.21738032597146822</v>
      </c>
      <c r="Y3478" s="15">
        <v>3.141831238779174E-2</v>
      </c>
      <c r="Z3478" s="14">
        <v>4.6444015511761326E-2</v>
      </c>
      <c r="AA3478" s="14">
        <v>4.2795875554207247E-2</v>
      </c>
      <c r="AB3478" s="14">
        <v>4.8706123465511293E-2</v>
      </c>
      <c r="AC3478" s="14">
        <v>4.4709246921585753E-2</v>
      </c>
      <c r="AD3478" s="13">
        <v>0.47</v>
      </c>
      <c r="AE3478" s="15">
        <v>2.2733333333333334</v>
      </c>
      <c r="AF3478" s="14">
        <v>0.1224744871391589</v>
      </c>
      <c r="AG3478" s="14">
        <v>0.92958135738621606</v>
      </c>
      <c r="AH3478" s="15">
        <v>0.44827586206896552</v>
      </c>
      <c r="AI3478" s="5">
        <v>97.8125</v>
      </c>
      <c r="AJ3478" s="15">
        <v>13.198992443324936</v>
      </c>
      <c r="AK3478" s="15">
        <v>13.198992443324936</v>
      </c>
      <c r="AL3478" s="15" t="s">
        <v>7128</v>
      </c>
      <c r="AM3478" s="15" t="s">
        <v>7128</v>
      </c>
      <c r="AN3478" s="15">
        <v>1.0893970893970892</v>
      </c>
      <c r="AO3478" s="15">
        <v>1.1541850220264318</v>
      </c>
      <c r="AP3478" s="15">
        <v>11.697852135314566</v>
      </c>
      <c r="AQ3478" s="15">
        <v>9.0557523861109903</v>
      </c>
      <c r="AR3478" s="15">
        <v>1.1115643896193137</v>
      </c>
      <c r="AS3478" s="15">
        <v>0.94367322772447348</v>
      </c>
      <c r="AT3478" s="14">
        <v>0</v>
      </c>
      <c r="AU3478" s="14">
        <v>0</v>
      </c>
      <c r="AV3478" s="12">
        <v>-0.64</v>
      </c>
      <c r="AW3478" s="12" t="s">
        <v>7128</v>
      </c>
      <c r="AX3478" s="12">
        <v>-0.19600000000000001</v>
      </c>
      <c r="AY3478" s="12">
        <v>-0.248</v>
      </c>
      <c r="AZ3478" s="14" t="s">
        <v>7128</v>
      </c>
      <c r="BA3478" s="14" t="s">
        <v>7128</v>
      </c>
      <c r="BB3478" s="14">
        <v>6.5619834710743799E-2</v>
      </c>
      <c r="BC3478" s="14">
        <v>2.9053235859711316E-2</v>
      </c>
      <c r="BD3478" s="14">
        <v>8.7444933920704848E-2</v>
      </c>
      <c r="BE3478" s="14">
        <v>8.0670640798717635E-2</v>
      </c>
      <c r="BF3478" s="14">
        <v>0.20916334661354585</v>
      </c>
      <c r="BG3478" s="14">
        <v>3.7699999999999997E-2</v>
      </c>
      <c r="BH3478" s="13">
        <v>3.97</v>
      </c>
      <c r="BI3478" s="13">
        <v>3.97</v>
      </c>
      <c r="BJ3478" s="13">
        <v>3.13</v>
      </c>
      <c r="BK3478" s="13">
        <v>3.6624470922617807</v>
      </c>
      <c r="BL3478" s="13">
        <v>45.4</v>
      </c>
      <c r="BM3478" s="13">
        <v>45.4</v>
      </c>
      <c r="BN3478" s="13">
        <v>3.78</v>
      </c>
      <c r="BO3478" s="13">
        <v>4.7309999999999999</v>
      </c>
      <c r="BP3478" s="13">
        <v>2.8963974016492569</v>
      </c>
      <c r="BQ3478" s="13">
        <v>-5.099999999999999E-2</v>
      </c>
      <c r="BR3478" s="13">
        <v>3.72</v>
      </c>
      <c r="BS3478" s="13">
        <v>6.899999999999995E-2</v>
      </c>
      <c r="BT3478" s="14">
        <v>1.3081768399054912</v>
      </c>
      <c r="BU3478" s="13">
        <v>-0.89260259835074329</v>
      </c>
      <c r="BV3478" s="13">
        <v>0.23200000000000004</v>
      </c>
      <c r="BW3478" s="13">
        <v>0.18100000000000005</v>
      </c>
      <c r="BX3478" s="13">
        <v>60.5</v>
      </c>
      <c r="BY3478" s="13">
        <v>99.692764538691094</v>
      </c>
      <c r="BZ3478" s="13">
        <v>48.1</v>
      </c>
      <c r="CA3478" s="13">
        <v>38.542764538691095</v>
      </c>
      <c r="CB3478" s="13">
        <v>0</v>
      </c>
      <c r="CC3478" s="15">
        <v>0.75900000000000001</v>
      </c>
      <c r="CD3478" s="15">
        <v>0.93899999999999995</v>
      </c>
      <c r="CE3478" s="15">
        <v>0.36</v>
      </c>
      <c r="CF3478" s="15" t="s">
        <v>7128</v>
      </c>
      <c r="CG3478" s="15" t="s">
        <v>7128</v>
      </c>
      <c r="CH3478" s="13" t="s">
        <v>7128</v>
      </c>
      <c r="CI3478" s="13" t="s">
        <v>7128</v>
      </c>
      <c r="CJ3478" s="13">
        <v>0</v>
      </c>
      <c r="CK3478" s="12">
        <f t="shared" si="108"/>
        <v>0</v>
      </c>
      <c r="CL3478" s="36">
        <f t="shared" si="109"/>
        <v>1.1779123927248467</v>
      </c>
      <c r="CM3478" s="13">
        <v>5.0199999999999996</v>
      </c>
      <c r="CN3478" s="13">
        <v>1.05</v>
      </c>
      <c r="CO3478" s="13">
        <v>3.97</v>
      </c>
      <c r="CP3478" s="13">
        <v>52.4</v>
      </c>
      <c r="CQ3478" s="13">
        <v>4.7309999999999999</v>
      </c>
      <c r="CR3478" s="13">
        <v>42.842764538691092</v>
      </c>
      <c r="CS3478" s="13" t="s">
        <v>7128</v>
      </c>
      <c r="CT3478" s="13">
        <v>0</v>
      </c>
      <c r="CU3478" s="13">
        <v>3.6624470922617807</v>
      </c>
      <c r="CV3478" s="13">
        <v>38.542764538691095</v>
      </c>
      <c r="CW3478" s="13">
        <v>3.78</v>
      </c>
      <c r="CX3478" s="12">
        <v>6.5619834710743799E-2</v>
      </c>
      <c r="CY3478" s="12">
        <v>2.9053235859711316E-2</v>
      </c>
      <c r="CZ3478" s="15">
        <v>11.334064692775423</v>
      </c>
      <c r="DA3478" s="20"/>
      <c r="DB3478" s="20"/>
    </row>
    <row r="3479" spans="1:106">
      <c r="A3479" s="8" t="s">
        <v>4851</v>
      </c>
      <c r="B3479" s="8" t="s">
        <v>4852</v>
      </c>
      <c r="C3479" s="9" t="s">
        <v>7206</v>
      </c>
      <c r="D3479" s="9" t="s">
        <v>7126</v>
      </c>
      <c r="E3479" s="10" t="s">
        <v>7127</v>
      </c>
      <c r="F3479" s="10" t="s">
        <v>7126</v>
      </c>
      <c r="G3479" s="11">
        <v>1.24</v>
      </c>
      <c r="H3479" s="11">
        <v>1.24</v>
      </c>
      <c r="I3479" s="12">
        <v>9.0499999999999997E-2</v>
      </c>
      <c r="J3479" s="12">
        <v>0.16872000000000001</v>
      </c>
      <c r="K3479" s="12">
        <v>6.2E-2</v>
      </c>
      <c r="L3479" s="12">
        <v>0.11849999999999999</v>
      </c>
      <c r="M3479" s="12">
        <v>7.8221849999999996E-2</v>
      </c>
      <c r="N3479" s="12">
        <v>0.16872000000000001</v>
      </c>
      <c r="O3479" s="12" t="s">
        <v>7128</v>
      </c>
      <c r="P3479" s="12" t="s">
        <v>7128</v>
      </c>
      <c r="Q3479" s="13">
        <v>1.03</v>
      </c>
      <c r="R3479" s="13">
        <v>0</v>
      </c>
      <c r="S3479" s="13">
        <v>0</v>
      </c>
      <c r="T3479" s="13">
        <v>0</v>
      </c>
      <c r="U3479" s="13">
        <v>1.03</v>
      </c>
      <c r="V3479" s="13">
        <v>0</v>
      </c>
      <c r="W3479" s="13">
        <v>1.03</v>
      </c>
      <c r="X3479" s="14">
        <v>0</v>
      </c>
      <c r="Y3479" s="15">
        <v>9.8684210526315791E-2</v>
      </c>
      <c r="Z3479" s="14" t="s">
        <v>7128</v>
      </c>
      <c r="AA3479" s="14">
        <v>0</v>
      </c>
      <c r="AB3479" s="14" t="s">
        <v>7128</v>
      </c>
      <c r="AC3479" s="14">
        <v>0</v>
      </c>
      <c r="AD3479" s="13">
        <v>4.4999999999999998E-2</v>
      </c>
      <c r="AE3479" s="15">
        <v>2.6395277777777779</v>
      </c>
      <c r="AF3479" s="14">
        <v>0.1</v>
      </c>
      <c r="AG3479" s="14">
        <v>1.0634999999999999</v>
      </c>
      <c r="AH3479" s="15">
        <v>0.42592592592592593</v>
      </c>
      <c r="AI3479" s="5" t="s">
        <v>7128</v>
      </c>
      <c r="AJ3479" s="15">
        <v>0.53092783505154639</v>
      </c>
      <c r="AK3479" s="15">
        <v>0.53092783505154639</v>
      </c>
      <c r="AL3479" s="15" t="s">
        <v>7128</v>
      </c>
      <c r="AM3479" s="15" t="s">
        <v>7128</v>
      </c>
      <c r="AN3479" s="15" t="s">
        <v>7128</v>
      </c>
      <c r="AO3479" s="15">
        <v>0.83064516129032262</v>
      </c>
      <c r="AP3479" s="15" t="s">
        <v>7128</v>
      </c>
      <c r="AQ3479" s="15">
        <v>1.2622549019607845</v>
      </c>
      <c r="AR3479" s="15" t="s">
        <v>7128</v>
      </c>
      <c r="AS3479" s="15">
        <v>0.83064516129032262</v>
      </c>
      <c r="AT3479" s="14">
        <v>0</v>
      </c>
      <c r="AU3479" s="14">
        <v>0</v>
      </c>
      <c r="AV3479" s="12" t="s">
        <v>7128</v>
      </c>
      <c r="AW3479" s="12" t="s">
        <v>7128</v>
      </c>
      <c r="AX3479" s="12">
        <v>-0.374</v>
      </c>
      <c r="AY3479" s="12" t="s">
        <v>7128</v>
      </c>
      <c r="AZ3479" s="14" t="s">
        <v>7128</v>
      </c>
      <c r="BA3479" s="14" t="s">
        <v>7128</v>
      </c>
      <c r="BB3479" s="14" t="s">
        <v>7128</v>
      </c>
      <c r="BC3479" s="14" t="s">
        <v>7128</v>
      </c>
      <c r="BD3479" s="14">
        <v>1.564516129032258</v>
      </c>
      <c r="BE3479" s="14">
        <v>-0.34193548387096773</v>
      </c>
      <c r="BF3479" s="14">
        <v>0</v>
      </c>
      <c r="BG3479" s="14">
        <v>5.5199999999999999E-2</v>
      </c>
      <c r="BH3479" s="13">
        <v>1.94</v>
      </c>
      <c r="BI3479" s="13">
        <v>1.94</v>
      </c>
      <c r="BJ3479" s="13">
        <v>-0.42399999999999999</v>
      </c>
      <c r="BK3479" s="13">
        <v>-0.42399999999999999</v>
      </c>
      <c r="BL3479" s="13">
        <v>1.24</v>
      </c>
      <c r="BM3479" s="13">
        <v>1.24</v>
      </c>
      <c r="BN3479" s="13">
        <v>0.81599999999999995</v>
      </c>
      <c r="BO3479" s="13">
        <v>0.81599999999999995</v>
      </c>
      <c r="BP3479" s="13">
        <v>-0.42399999999999999</v>
      </c>
      <c r="BQ3479" s="13">
        <v>0</v>
      </c>
      <c r="BR3479" s="13">
        <v>0</v>
      </c>
      <c r="BS3479" s="13">
        <v>-0.79100000000000004</v>
      </c>
      <c r="BT3479" s="14" t="s">
        <v>7128</v>
      </c>
      <c r="BU3479" s="13">
        <v>0.36700000000000005</v>
      </c>
      <c r="BV3479" s="13">
        <v>2.7309999999999999</v>
      </c>
      <c r="BW3479" s="13">
        <v>2.7309999999999999</v>
      </c>
      <c r="BX3479" s="13">
        <v>0</v>
      </c>
      <c r="BY3479" s="13">
        <v>0</v>
      </c>
      <c r="BZ3479" s="13">
        <v>0</v>
      </c>
      <c r="CA3479" s="13">
        <v>0</v>
      </c>
      <c r="CB3479" s="13">
        <v>0</v>
      </c>
      <c r="CC3479" s="15">
        <v>0.70899999999999996</v>
      </c>
      <c r="CD3479" s="15">
        <v>1.44</v>
      </c>
      <c r="CE3479" s="15">
        <v>0.36</v>
      </c>
      <c r="CF3479" s="15" t="s">
        <v>7128</v>
      </c>
      <c r="CG3479" s="15" t="s">
        <v>7128</v>
      </c>
      <c r="CH3479" s="13" t="s">
        <v>7128</v>
      </c>
      <c r="CI3479" s="13" t="s">
        <v>7128</v>
      </c>
      <c r="CJ3479" s="13">
        <v>0</v>
      </c>
      <c r="CK3479" s="12">
        <f t="shared" si="108"/>
        <v>0</v>
      </c>
      <c r="CL3479" s="36" t="str">
        <f t="shared" si="109"/>
        <v>NA</v>
      </c>
      <c r="CM3479" s="13" t="s">
        <v>7128</v>
      </c>
      <c r="CN3479" s="13" t="s">
        <v>7128</v>
      </c>
      <c r="CO3479" s="13">
        <v>1.94</v>
      </c>
      <c r="CP3479" s="13">
        <v>1.03</v>
      </c>
      <c r="CQ3479" s="13">
        <v>0.81599999999999995</v>
      </c>
      <c r="CR3479" s="13">
        <v>1.03</v>
      </c>
      <c r="CS3479" s="13" t="s">
        <v>7128</v>
      </c>
      <c r="CT3479" s="13">
        <v>0</v>
      </c>
      <c r="CU3479" s="13">
        <v>-0.42399999999999999</v>
      </c>
      <c r="CV3479" s="13">
        <v>0</v>
      </c>
      <c r="CW3479" s="13">
        <v>0.81599999999999995</v>
      </c>
      <c r="CX3479" s="12" t="s">
        <v>7128</v>
      </c>
      <c r="CY3479" s="12" t="s">
        <v>7128</v>
      </c>
      <c r="CZ3479" s="15">
        <v>1.2622549019607845</v>
      </c>
      <c r="DA3479" s="20"/>
      <c r="DB3479" s="20"/>
    </row>
    <row r="3480" spans="1:106">
      <c r="A3480" s="8" t="s">
        <v>2415</v>
      </c>
      <c r="B3480" s="8" t="s">
        <v>2416</v>
      </c>
      <c r="C3480" s="9" t="s">
        <v>7155</v>
      </c>
      <c r="D3480" s="9" t="s">
        <v>7126</v>
      </c>
      <c r="E3480" s="10" t="s">
        <v>7127</v>
      </c>
      <c r="F3480" s="10" t="s">
        <v>7126</v>
      </c>
      <c r="G3480" s="11">
        <v>0.92</v>
      </c>
      <c r="H3480" s="11">
        <v>0.92</v>
      </c>
      <c r="I3480" s="12">
        <v>9.0499999999999997E-2</v>
      </c>
      <c r="J3480" s="12">
        <v>0.13976</v>
      </c>
      <c r="K3480" s="12">
        <v>4.1999999999999996E-2</v>
      </c>
      <c r="L3480" s="12">
        <v>9.8500000000000004E-2</v>
      </c>
      <c r="M3480" s="12">
        <v>6.5019850000000004E-2</v>
      </c>
      <c r="N3480" s="12">
        <v>0.13976</v>
      </c>
      <c r="O3480" s="12" t="s">
        <v>7128</v>
      </c>
      <c r="P3480" s="12" t="s">
        <v>7128</v>
      </c>
      <c r="Q3480" s="13">
        <v>6.56</v>
      </c>
      <c r="R3480" s="13">
        <v>0</v>
      </c>
      <c r="S3480" s="13">
        <v>0</v>
      </c>
      <c r="T3480" s="13">
        <v>0</v>
      </c>
      <c r="U3480" s="13">
        <v>6.56</v>
      </c>
      <c r="V3480" s="13">
        <v>0</v>
      </c>
      <c r="W3480" s="13">
        <v>6.56</v>
      </c>
      <c r="X3480" s="14">
        <v>0</v>
      </c>
      <c r="Y3480" s="15">
        <v>0.17531556802244039</v>
      </c>
      <c r="Z3480" s="14" t="s">
        <v>7128</v>
      </c>
      <c r="AA3480" s="14">
        <v>0</v>
      </c>
      <c r="AB3480" s="14" t="s">
        <v>7128</v>
      </c>
      <c r="AC3480" s="14">
        <v>0</v>
      </c>
      <c r="AD3480" s="13">
        <v>0.92</v>
      </c>
      <c r="AE3480" s="15">
        <v>1.1454166666666667</v>
      </c>
      <c r="AF3480" s="14">
        <v>3.1622776601683791E-2</v>
      </c>
      <c r="AG3480" s="14">
        <v>0.71151247353788538</v>
      </c>
      <c r="AH3480" s="15">
        <v>0.41580756013745701</v>
      </c>
      <c r="AI3480" s="5" t="s">
        <v>7128</v>
      </c>
      <c r="AJ3480" s="15" t="s">
        <v>7128</v>
      </c>
      <c r="AK3480" s="15" t="s">
        <v>7128</v>
      </c>
      <c r="AL3480" s="15" t="s">
        <v>7128</v>
      </c>
      <c r="AM3480" s="15" t="s">
        <v>7128</v>
      </c>
      <c r="AN3480" s="15" t="s">
        <v>7128</v>
      </c>
      <c r="AO3480" s="15">
        <v>0.15545023696682461</v>
      </c>
      <c r="AP3480" s="15" t="s">
        <v>7128</v>
      </c>
      <c r="AQ3480" s="15">
        <v>5.007633587786259</v>
      </c>
      <c r="AR3480" s="15" t="s">
        <v>7128</v>
      </c>
      <c r="AS3480" s="15">
        <v>0.15545023696682461</v>
      </c>
      <c r="AT3480" s="14" t="s">
        <v>7128</v>
      </c>
      <c r="AU3480" s="14">
        <v>1.371951219512195E-3</v>
      </c>
      <c r="AV3480" s="12" t="s">
        <v>7128</v>
      </c>
      <c r="AW3480" s="12" t="s">
        <v>7128</v>
      </c>
      <c r="AX3480" s="12">
        <v>1.52E-2</v>
      </c>
      <c r="AY3480" s="12">
        <v>3.5699999999999996E-2</v>
      </c>
      <c r="AZ3480" s="14" t="s">
        <v>7128</v>
      </c>
      <c r="BA3480" s="14" t="s">
        <v>7128</v>
      </c>
      <c r="BB3480" s="14" t="s">
        <v>7128</v>
      </c>
      <c r="BC3480" s="14" t="s">
        <v>7128</v>
      </c>
      <c r="BD3480" s="14">
        <v>-5.2606635071090049E-2</v>
      </c>
      <c r="BE3480" s="14">
        <v>-2.1966824644549764E-2</v>
      </c>
      <c r="BF3480" s="14">
        <v>0</v>
      </c>
      <c r="BG3480" s="14">
        <v>1.6500000000000001E-2</v>
      </c>
      <c r="BH3480" s="13">
        <v>-2.2200000000000002</v>
      </c>
      <c r="BI3480" s="13">
        <v>-2.2200000000000002</v>
      </c>
      <c r="BJ3480" s="13">
        <v>-0.92700000000000005</v>
      </c>
      <c r="BK3480" s="13">
        <v>-0.92700000000000005</v>
      </c>
      <c r="BL3480" s="13">
        <v>42.2</v>
      </c>
      <c r="BM3480" s="13">
        <v>42.2</v>
      </c>
      <c r="BN3480" s="13">
        <v>1.31</v>
      </c>
      <c r="BO3480" s="13">
        <v>1.31</v>
      </c>
      <c r="BP3480" s="13">
        <v>-0.92700000000000005</v>
      </c>
      <c r="BQ3480" s="13">
        <v>0.45999999999999996</v>
      </c>
      <c r="BR3480" s="13">
        <v>0.59599999999999997</v>
      </c>
      <c r="BS3480" s="13">
        <v>-0.8600000000000001</v>
      </c>
      <c r="BT3480" s="14" t="s">
        <v>7128</v>
      </c>
      <c r="BU3480" s="13">
        <v>-0.66299999999999992</v>
      </c>
      <c r="BV3480" s="13">
        <v>-2.4159999999999999</v>
      </c>
      <c r="BW3480" s="13">
        <v>-1.956</v>
      </c>
      <c r="BX3480" s="13">
        <v>0</v>
      </c>
      <c r="BY3480" s="13">
        <v>0</v>
      </c>
      <c r="BZ3480" s="13">
        <v>0</v>
      </c>
      <c r="CA3480" s="13">
        <v>0</v>
      </c>
      <c r="CB3480" s="13">
        <v>-8.9999999999999993E-3</v>
      </c>
      <c r="CC3480" s="15">
        <v>0.15</v>
      </c>
      <c r="CD3480" s="15">
        <v>0.94499999999999995</v>
      </c>
      <c r="CE3480" s="15">
        <v>0.36</v>
      </c>
      <c r="CF3480" s="15" t="s">
        <v>7128</v>
      </c>
      <c r="CG3480" s="15" t="s">
        <v>7128</v>
      </c>
      <c r="CH3480" s="13" t="s">
        <v>7128</v>
      </c>
      <c r="CI3480" s="13" t="s">
        <v>7128</v>
      </c>
      <c r="CJ3480" s="13">
        <v>-8.9999999999999993E-3</v>
      </c>
      <c r="CK3480" s="12" t="str">
        <f t="shared" si="108"/>
        <v>NA</v>
      </c>
      <c r="CL3480" s="36" t="str">
        <f t="shared" si="109"/>
        <v>NA</v>
      </c>
      <c r="CM3480" s="13" t="s">
        <v>7128</v>
      </c>
      <c r="CN3480" s="13" t="s">
        <v>7128</v>
      </c>
      <c r="CO3480" s="13" t="s">
        <v>7128</v>
      </c>
      <c r="CP3480" s="13" t="s">
        <v>7128</v>
      </c>
      <c r="CQ3480" s="13">
        <v>1.31</v>
      </c>
      <c r="CR3480" s="13">
        <v>6.56</v>
      </c>
      <c r="CS3480" s="13">
        <v>-2.4159999999999999</v>
      </c>
      <c r="CT3480" s="13">
        <v>1.7000000000000001E-2</v>
      </c>
      <c r="CU3480" s="13">
        <v>-0.91</v>
      </c>
      <c r="CV3480" s="13">
        <v>1.7000000000000001E-2</v>
      </c>
      <c r="CW3480" s="13">
        <v>1.327</v>
      </c>
      <c r="CX3480" s="12" t="s">
        <v>7128</v>
      </c>
      <c r="CY3480" s="12" t="s">
        <v>7128</v>
      </c>
      <c r="CZ3480" s="15">
        <v>4.9434815373021852</v>
      </c>
      <c r="DA3480" s="20"/>
      <c r="DB3480" s="20"/>
    </row>
    <row r="3481" spans="1:106" ht="24">
      <c r="A3481" s="8" t="s">
        <v>4659</v>
      </c>
      <c r="B3481" s="8" t="s">
        <v>4660</v>
      </c>
      <c r="C3481" s="9" t="s">
        <v>7197</v>
      </c>
      <c r="D3481" s="9" t="s">
        <v>7126</v>
      </c>
      <c r="E3481" s="10" t="s">
        <v>7127</v>
      </c>
      <c r="F3481" s="10" t="s">
        <v>7126</v>
      </c>
      <c r="G3481" s="11">
        <v>0.65</v>
      </c>
      <c r="H3481" s="11">
        <v>0.65000101815538025</v>
      </c>
      <c r="I3481" s="12">
        <v>9.0499999999999997E-2</v>
      </c>
      <c r="J3481" s="12">
        <v>0.11532509214306191</v>
      </c>
      <c r="K3481" s="12">
        <v>4.7E-2</v>
      </c>
      <c r="L3481" s="12">
        <v>0.10350000000000001</v>
      </c>
      <c r="M3481" s="12">
        <v>6.8320350000000002E-2</v>
      </c>
      <c r="N3481" s="12">
        <v>0.1153249823960799</v>
      </c>
      <c r="O3481" s="12">
        <v>0.94467490785693786</v>
      </c>
      <c r="P3481" s="12">
        <v>1.0368489306473987</v>
      </c>
      <c r="Q3481" s="13">
        <v>428.3</v>
      </c>
      <c r="R3481" s="13">
        <v>0</v>
      </c>
      <c r="S3481" s="13">
        <v>1E-3</v>
      </c>
      <c r="T3481" s="13">
        <v>1E-3</v>
      </c>
      <c r="U3481" s="13">
        <v>428.30099999999999</v>
      </c>
      <c r="V3481" s="13">
        <v>0.16300000000000001</v>
      </c>
      <c r="W3481" s="13">
        <v>428.13799999999998</v>
      </c>
      <c r="X3481" s="14">
        <v>3.8057347519618214E-4</v>
      </c>
      <c r="Y3481" s="15">
        <v>0.37331177477648847</v>
      </c>
      <c r="Z3481" s="14">
        <v>9.5229025807066003E-5</v>
      </c>
      <c r="AA3481" s="14">
        <v>2.3348065962955961E-6</v>
      </c>
      <c r="AB3481" s="14">
        <v>9.5238095238095241E-5</v>
      </c>
      <c r="AC3481" s="14">
        <v>2.3348120476301657E-6</v>
      </c>
      <c r="AD3481" s="13">
        <v>0.81499999999999995</v>
      </c>
      <c r="AE3481" s="15">
        <v>-0.47763888888888889</v>
      </c>
      <c r="AF3481" s="14">
        <v>0.14832396974191325</v>
      </c>
      <c r="AG3481" s="14" t="s">
        <v>7128</v>
      </c>
      <c r="AH3481" s="15">
        <v>0.28219805380652552</v>
      </c>
      <c r="AI3481" s="5" t="s">
        <v>7128</v>
      </c>
      <c r="AJ3481" s="15">
        <v>8081.132075471699</v>
      </c>
      <c r="AK3481" s="15">
        <v>8081.132075471699</v>
      </c>
      <c r="AL3481" s="15" t="s">
        <v>7128</v>
      </c>
      <c r="AM3481" s="15" t="s">
        <v>7128</v>
      </c>
      <c r="AN3481" s="15">
        <v>40.790476190476191</v>
      </c>
      <c r="AO3481" s="15">
        <v>224.24083769633509</v>
      </c>
      <c r="AP3481" s="15">
        <v>5419.4683544303798</v>
      </c>
      <c r="AQ3481" s="15">
        <v>4459.770833333333</v>
      </c>
      <c r="AR3481" s="15">
        <v>41.414006577674598</v>
      </c>
      <c r="AS3481" s="15">
        <v>224.15602094240836</v>
      </c>
      <c r="AT3481" s="14">
        <v>0</v>
      </c>
      <c r="AU3481" s="14">
        <v>0</v>
      </c>
      <c r="AV3481" s="12">
        <v>6.9550000000000001</v>
      </c>
      <c r="AW3481" s="12">
        <v>2.8420000000000001</v>
      </c>
      <c r="AX3481" s="12">
        <v>2.0390000000000001</v>
      </c>
      <c r="AY3481" s="12">
        <v>2.3369999999999997</v>
      </c>
      <c r="AZ3481" s="14" t="s">
        <v>7128</v>
      </c>
      <c r="BA3481" s="14" t="s">
        <v>7128</v>
      </c>
      <c r="BB3481" s="14">
        <v>1.0599999999999998</v>
      </c>
      <c r="BC3481" s="14">
        <v>1.1521739130434785</v>
      </c>
      <c r="BD3481" s="14">
        <v>2.774869109947644E-2</v>
      </c>
      <c r="BE3481" s="14">
        <v>4.1361256544502623E-2</v>
      </c>
      <c r="BF3481" s="14">
        <v>0.32911392405063289</v>
      </c>
      <c r="BG3481" s="14">
        <v>4.6999999999999999E-4</v>
      </c>
      <c r="BH3481" s="13">
        <v>5.2999999999999999E-2</v>
      </c>
      <c r="BI3481" s="13">
        <v>5.2999999999999999E-2</v>
      </c>
      <c r="BJ3481" s="13">
        <v>7.9000000000000001E-2</v>
      </c>
      <c r="BK3481" s="13">
        <v>7.9000000000000001E-2</v>
      </c>
      <c r="BL3481" s="13">
        <v>1.91</v>
      </c>
      <c r="BM3481" s="13">
        <v>1.91</v>
      </c>
      <c r="BN3481" s="13">
        <v>9.6000000000000002E-2</v>
      </c>
      <c r="BO3481" s="13">
        <v>9.6000000000000002E-2</v>
      </c>
      <c r="BP3481" s="13">
        <v>5.3000000000000005E-2</v>
      </c>
      <c r="BQ3481" s="13">
        <v>0</v>
      </c>
      <c r="BR3481" s="13">
        <v>0</v>
      </c>
      <c r="BS3481" s="13">
        <v>-1.7000000000000001E-2</v>
      </c>
      <c r="BT3481" s="14">
        <v>-0.32075471698113206</v>
      </c>
      <c r="BU3481" s="13">
        <v>7.0000000000000007E-2</v>
      </c>
      <c r="BV3481" s="13">
        <v>7.0000000000000007E-2</v>
      </c>
      <c r="BW3481" s="13">
        <v>7.0000000000000007E-2</v>
      </c>
      <c r="BX3481" s="13">
        <v>0.05</v>
      </c>
      <c r="BY3481" s="13">
        <v>4.5999999999999999E-2</v>
      </c>
      <c r="BZ3481" s="13">
        <v>10.5</v>
      </c>
      <c r="CA3481" s="13">
        <v>10.337999999999999</v>
      </c>
      <c r="CB3481" s="13">
        <v>0</v>
      </c>
      <c r="CC3481" s="15">
        <v>-0.39800000000000002</v>
      </c>
      <c r="CD3481" s="15">
        <v>0.28699999999999998</v>
      </c>
      <c r="CE3481" s="15">
        <v>0.36</v>
      </c>
      <c r="CF3481" s="15" t="s">
        <v>7128</v>
      </c>
      <c r="CG3481" s="15" t="s">
        <v>7128</v>
      </c>
      <c r="CH3481" s="13" t="s">
        <v>7128</v>
      </c>
      <c r="CI3481" s="13" t="s">
        <v>7128</v>
      </c>
      <c r="CJ3481" s="13">
        <v>0</v>
      </c>
      <c r="CK3481" s="12">
        <f t="shared" si="108"/>
        <v>0</v>
      </c>
      <c r="CL3481" s="36">
        <f t="shared" si="109"/>
        <v>0.18475527181272974</v>
      </c>
      <c r="CM3481" s="13">
        <v>7.9000000000000001E-2</v>
      </c>
      <c r="CN3481" s="13">
        <v>2.5999999999999999E-2</v>
      </c>
      <c r="CO3481" s="13">
        <v>5.2999999999999999E-2</v>
      </c>
      <c r="CP3481" s="13">
        <v>428.3</v>
      </c>
      <c r="CQ3481" s="13">
        <v>9.6000000000000002E-2</v>
      </c>
      <c r="CR3481" s="13">
        <v>428.13799999999998</v>
      </c>
      <c r="CS3481" s="13" t="s">
        <v>7128</v>
      </c>
      <c r="CT3481" s="13">
        <v>0</v>
      </c>
      <c r="CU3481" s="13">
        <v>7.9000000000000001E-2</v>
      </c>
      <c r="CV3481" s="13">
        <v>10.337999999999999</v>
      </c>
      <c r="CW3481" s="13">
        <v>9.6000000000000002E-2</v>
      </c>
      <c r="CX3481" s="12">
        <v>1.0599999999999998</v>
      </c>
      <c r="CY3481" s="12">
        <v>1.1521739130434785</v>
      </c>
      <c r="CZ3481" s="15">
        <v>4459.770833333333</v>
      </c>
      <c r="DA3481" s="20"/>
      <c r="DB3481" s="20"/>
    </row>
    <row r="3482" spans="1:106" ht="24">
      <c r="A3482" s="8" t="s">
        <v>4495</v>
      </c>
      <c r="B3482" s="8" t="s">
        <v>4496</v>
      </c>
      <c r="C3482" s="9" t="s">
        <v>7141</v>
      </c>
      <c r="D3482" s="9" t="s">
        <v>7126</v>
      </c>
      <c r="E3482" s="10" t="s">
        <v>7127</v>
      </c>
      <c r="F3482" s="10" t="s">
        <v>7126</v>
      </c>
      <c r="G3482" s="11">
        <v>0.73</v>
      </c>
      <c r="H3482" s="11">
        <v>0.73196360759493662</v>
      </c>
      <c r="I3482" s="12">
        <v>9.0499999999999997E-2</v>
      </c>
      <c r="J3482" s="12">
        <v>0.12274270648734176</v>
      </c>
      <c r="K3482" s="12">
        <v>4.7E-2</v>
      </c>
      <c r="L3482" s="12">
        <v>0.10350000000000001</v>
      </c>
      <c r="M3482" s="12">
        <v>6.8320350000000002E-2</v>
      </c>
      <c r="N3482" s="12">
        <v>0.12253324756493179</v>
      </c>
      <c r="O3482" s="12">
        <v>-0.12224943294474086</v>
      </c>
      <c r="P3482" s="12">
        <v>-0.12202677748065881</v>
      </c>
      <c r="Q3482" s="13">
        <v>17.600000000000001</v>
      </c>
      <c r="R3482" s="13">
        <v>0</v>
      </c>
      <c r="S3482" s="13">
        <v>6.8000000000000005E-2</v>
      </c>
      <c r="T3482" s="13">
        <v>6.8000000000000005E-2</v>
      </c>
      <c r="U3482" s="13">
        <v>17.668000000000003</v>
      </c>
      <c r="V3482" s="13">
        <v>1.7000000000000001E-2</v>
      </c>
      <c r="W3482" s="13">
        <v>17.651000000000003</v>
      </c>
      <c r="X3482" s="14">
        <v>9.6219153271451198E-4</v>
      </c>
      <c r="Y3482" s="15">
        <v>0.26311599394952634</v>
      </c>
      <c r="Z3482" s="14">
        <v>6.3570413581631898E-4</v>
      </c>
      <c r="AA3482" s="14">
        <v>3.8487661308580479E-3</v>
      </c>
      <c r="AB3482" s="14">
        <v>6.3610851262862491E-4</v>
      </c>
      <c r="AC3482" s="14">
        <v>3.8636363636363638E-3</v>
      </c>
      <c r="AD3482" s="13">
        <v>3.0000000000000001E-3</v>
      </c>
      <c r="AE3482" s="15">
        <v>1.2013055555555554</v>
      </c>
      <c r="AF3482" s="14">
        <v>4.4721359549995794E-2</v>
      </c>
      <c r="AG3482" s="14" t="s">
        <v>7128</v>
      </c>
      <c r="AH3482" s="15">
        <v>0.5</v>
      </c>
      <c r="AI3482" s="5">
        <v>40.5</v>
      </c>
      <c r="AJ3482" s="15">
        <v>320</v>
      </c>
      <c r="AK3482" s="15">
        <v>320</v>
      </c>
      <c r="AL3482" s="15" t="s">
        <v>7128</v>
      </c>
      <c r="AM3482" s="15" t="s">
        <v>7128</v>
      </c>
      <c r="AN3482" s="15">
        <v>0.1646398503274088</v>
      </c>
      <c r="AO3482" s="15">
        <v>6.3537906137184121</v>
      </c>
      <c r="AP3482" s="15">
        <v>217.91358024691363</v>
      </c>
      <c r="AQ3482" s="15">
        <v>180.11224489795921</v>
      </c>
      <c r="AR3482" s="15">
        <v>0.16503819506128978</v>
      </c>
      <c r="AS3482" s="15">
        <v>6.3722021660649828</v>
      </c>
      <c r="AT3482" s="14">
        <v>0</v>
      </c>
      <c r="AU3482" s="14">
        <v>0</v>
      </c>
      <c r="AV3482" s="12" t="s">
        <v>7128</v>
      </c>
      <c r="AW3482" s="12">
        <v>7.0999999999999994E-2</v>
      </c>
      <c r="AX3482" s="12">
        <v>-0.42799999999999999</v>
      </c>
      <c r="AY3482" s="12">
        <v>0.86099999999999999</v>
      </c>
      <c r="AZ3482" s="14" t="s">
        <v>7128</v>
      </c>
      <c r="BA3482" s="14" t="s">
        <v>7128</v>
      </c>
      <c r="BB3482" s="14">
        <v>4.9327354260089685E-4</v>
      </c>
      <c r="BC3482" s="14">
        <v>5.0647008427298407E-4</v>
      </c>
      <c r="BD3482" s="14">
        <v>1.9855595667870037E-2</v>
      </c>
      <c r="BE3482" s="14">
        <v>2.9241877256317689E-2</v>
      </c>
      <c r="BF3482" s="14">
        <v>0.30379746835443039</v>
      </c>
      <c r="BG3482" s="14">
        <v>9.9900000000000003E-2</v>
      </c>
      <c r="BH3482" s="13">
        <v>5.5E-2</v>
      </c>
      <c r="BI3482" s="13">
        <v>5.5E-2</v>
      </c>
      <c r="BJ3482" s="13">
        <v>8.1000000000000003E-2</v>
      </c>
      <c r="BK3482" s="13">
        <v>8.1000000000000003E-2</v>
      </c>
      <c r="BL3482" s="13">
        <v>2.77</v>
      </c>
      <c r="BM3482" s="13">
        <v>2.77</v>
      </c>
      <c r="BN3482" s="13">
        <v>9.8000000000000004E-2</v>
      </c>
      <c r="BO3482" s="13">
        <v>9.8000000000000004E-2</v>
      </c>
      <c r="BP3482" s="13">
        <v>5.6392405063291136E-2</v>
      </c>
      <c r="BQ3482" s="13">
        <v>0</v>
      </c>
      <c r="BR3482" s="13">
        <v>0</v>
      </c>
      <c r="BS3482" s="13">
        <v>-1.7000000000000001E-2</v>
      </c>
      <c r="BT3482" s="14">
        <v>-0.30145903479236819</v>
      </c>
      <c r="BU3482" s="13">
        <v>7.3392405063291144E-2</v>
      </c>
      <c r="BV3482" s="13">
        <v>7.2000000000000008E-2</v>
      </c>
      <c r="BW3482" s="13">
        <v>7.2000000000000008E-2</v>
      </c>
      <c r="BX3482" s="13">
        <v>111.5</v>
      </c>
      <c r="BY3482" s="13">
        <v>111.34399999999999</v>
      </c>
      <c r="BZ3482" s="13">
        <v>106.9</v>
      </c>
      <c r="CA3482" s="13">
        <v>106.95100000000001</v>
      </c>
      <c r="CB3482" s="13">
        <v>0</v>
      </c>
      <c r="CC3482" s="15">
        <v>-0.379</v>
      </c>
      <c r="CD3482" s="15">
        <v>2.08</v>
      </c>
      <c r="CE3482" s="15">
        <v>0.36</v>
      </c>
      <c r="CF3482" s="15">
        <v>2.0202568278979829</v>
      </c>
      <c r="CG3482" s="15">
        <v>2.3102132975654825</v>
      </c>
      <c r="CH3482" s="13">
        <v>3.3666666666666671E-2</v>
      </c>
      <c r="CI3482" s="13">
        <v>1.35E-2</v>
      </c>
      <c r="CJ3482" s="13">
        <v>0</v>
      </c>
      <c r="CK3482" s="12">
        <f t="shared" si="108"/>
        <v>0</v>
      </c>
      <c r="CL3482" s="36">
        <f t="shared" si="109"/>
        <v>2.5899711082645323E-2</v>
      </c>
      <c r="CM3482" s="13">
        <v>7.9000000000000001E-2</v>
      </c>
      <c r="CN3482" s="13">
        <v>2.4E-2</v>
      </c>
      <c r="CO3482" s="13">
        <v>5.5E-2</v>
      </c>
      <c r="CP3482" s="13">
        <v>17.600000000000001</v>
      </c>
      <c r="CQ3482" s="13">
        <v>9.8000000000000004E-2</v>
      </c>
      <c r="CR3482" s="13">
        <v>17.651000000000003</v>
      </c>
      <c r="CS3482" s="13" t="s">
        <v>7128</v>
      </c>
      <c r="CT3482" s="13">
        <v>0</v>
      </c>
      <c r="CU3482" s="13">
        <v>8.1000000000000003E-2</v>
      </c>
      <c r="CV3482" s="13">
        <v>106.95100000000001</v>
      </c>
      <c r="CW3482" s="13">
        <v>9.8000000000000004E-2</v>
      </c>
      <c r="CX3482" s="12">
        <v>4.9327354260089685E-4</v>
      </c>
      <c r="CY3482" s="12">
        <v>5.0647008427298407E-4</v>
      </c>
      <c r="CZ3482" s="15">
        <v>180.11224489795921</v>
      </c>
      <c r="DA3482" s="20"/>
      <c r="DB3482" s="20"/>
    </row>
    <row r="3483" spans="1:106">
      <c r="A3483" s="8" t="s">
        <v>5905</v>
      </c>
      <c r="B3483" s="8" t="s">
        <v>5906</v>
      </c>
      <c r="C3483" s="9" t="s">
        <v>7139</v>
      </c>
      <c r="D3483" s="9" t="s">
        <v>7126</v>
      </c>
      <c r="E3483" s="10" t="s">
        <v>7127</v>
      </c>
      <c r="F3483" s="10" t="s">
        <v>7126</v>
      </c>
      <c r="G3483" s="11">
        <v>0.59</v>
      </c>
      <c r="H3483" s="11">
        <v>1.0453589743589742</v>
      </c>
      <c r="I3483" s="12">
        <v>9.0499999999999997E-2</v>
      </c>
      <c r="J3483" s="12">
        <v>0.15110498717948717</v>
      </c>
      <c r="K3483" s="12">
        <v>4.7E-2</v>
      </c>
      <c r="L3483" s="12">
        <v>0.10350000000000001</v>
      </c>
      <c r="M3483" s="12">
        <v>6.8320350000000002E-2</v>
      </c>
      <c r="N3483" s="12">
        <v>0.1150439513024602</v>
      </c>
      <c r="O3483" s="12">
        <v>-0.63180674156545213</v>
      </c>
      <c r="P3483" s="12">
        <v>-0.41845304221155116</v>
      </c>
      <c r="Q3483" s="13">
        <v>0.39</v>
      </c>
      <c r="R3483" s="13">
        <v>0</v>
      </c>
      <c r="S3483" s="13">
        <v>0.30099999999999999</v>
      </c>
      <c r="T3483" s="13">
        <v>0.30099999999999999</v>
      </c>
      <c r="U3483" s="13">
        <v>0.69100000000000006</v>
      </c>
      <c r="V3483" s="13">
        <v>2.9000000000000001E-2</v>
      </c>
      <c r="W3483" s="13">
        <v>0.66200000000000003</v>
      </c>
      <c r="X3483" s="14">
        <v>4.196816208393632E-2</v>
      </c>
      <c r="Y3483" s="15">
        <v>0.26666666666666666</v>
      </c>
      <c r="Z3483" s="14">
        <v>0.52530541012216403</v>
      </c>
      <c r="AA3483" s="14">
        <v>0.43560057887120113</v>
      </c>
      <c r="AB3483" s="14">
        <v>1.1066176470588234</v>
      </c>
      <c r="AC3483" s="14">
        <v>0.77179487179487172</v>
      </c>
      <c r="AD3483" s="13">
        <v>0.104</v>
      </c>
      <c r="AE3483" s="15">
        <v>-0.14088888888888892</v>
      </c>
      <c r="AF3483" s="14">
        <v>4.4721359549995794E-2</v>
      </c>
      <c r="AG3483" s="14" t="s">
        <v>7128</v>
      </c>
      <c r="AH3483" s="15">
        <v>0.55882352941176461</v>
      </c>
      <c r="AI3483" s="5" t="s">
        <v>7128</v>
      </c>
      <c r="AJ3483" s="15" t="s">
        <v>7128</v>
      </c>
      <c r="AK3483" s="15" t="s">
        <v>7128</v>
      </c>
      <c r="AL3483" s="15" t="s">
        <v>7128</v>
      </c>
      <c r="AM3483" s="15" t="s">
        <v>7128</v>
      </c>
      <c r="AN3483" s="15">
        <v>1.4338235294117647</v>
      </c>
      <c r="AO3483" s="15">
        <v>390</v>
      </c>
      <c r="AP3483" s="15" t="s">
        <v>7128</v>
      </c>
      <c r="AQ3483" s="15" t="s">
        <v>7128</v>
      </c>
      <c r="AR3483" s="15">
        <v>1.2169117647058825</v>
      </c>
      <c r="AS3483" s="15">
        <v>662</v>
      </c>
      <c r="AT3483" s="14" t="s">
        <v>7128</v>
      </c>
      <c r="AU3483" s="14">
        <v>0</v>
      </c>
      <c r="AV3483" s="12" t="s">
        <v>7128</v>
      </c>
      <c r="AW3483" s="12" t="s">
        <v>7128</v>
      </c>
      <c r="AX3483" s="12">
        <v>-0.8859999999999999</v>
      </c>
      <c r="AY3483" s="12">
        <v>-0.79700000000000004</v>
      </c>
      <c r="AZ3483" s="14" t="s">
        <v>7128</v>
      </c>
      <c r="BA3483" s="14" t="s">
        <v>7128</v>
      </c>
      <c r="BB3483" s="14">
        <v>-0.48070175438596496</v>
      </c>
      <c r="BC3483" s="14">
        <v>-0.30340909090909096</v>
      </c>
      <c r="BD3483" s="14">
        <v>-274</v>
      </c>
      <c r="BE3483" s="14">
        <v>-267</v>
      </c>
      <c r="BF3483" s="14">
        <v>0</v>
      </c>
      <c r="BG3483" s="14" t="s">
        <v>7128</v>
      </c>
      <c r="BH3483" s="13">
        <v>-0.27400000000000002</v>
      </c>
      <c r="BI3483" s="13">
        <v>-0.27400000000000002</v>
      </c>
      <c r="BJ3483" s="13">
        <v>-0.26700000000000002</v>
      </c>
      <c r="BK3483" s="13">
        <v>-0.26700000000000002</v>
      </c>
      <c r="BL3483" s="13">
        <v>1E-3</v>
      </c>
      <c r="BM3483" s="13">
        <v>1E-3</v>
      </c>
      <c r="BN3483" s="13">
        <v>-0.216</v>
      </c>
      <c r="BO3483" s="13">
        <v>-0.216</v>
      </c>
      <c r="BP3483" s="13">
        <v>-0.26700000000000002</v>
      </c>
      <c r="BQ3483" s="13">
        <v>0</v>
      </c>
      <c r="BR3483" s="13">
        <v>0</v>
      </c>
      <c r="BS3483" s="13">
        <v>-4.2000000000000003E-2</v>
      </c>
      <c r="BT3483" s="14" t="s">
        <v>7128</v>
      </c>
      <c r="BU3483" s="13">
        <v>-0.22500000000000001</v>
      </c>
      <c r="BV3483" s="13">
        <v>-0.23200000000000001</v>
      </c>
      <c r="BW3483" s="13">
        <v>-0.23200000000000001</v>
      </c>
      <c r="BX3483" s="13">
        <v>0.56999999999999995</v>
      </c>
      <c r="BY3483" s="13">
        <v>0.87999999999999989</v>
      </c>
      <c r="BZ3483" s="13">
        <v>0.27200000000000002</v>
      </c>
      <c r="CA3483" s="13">
        <v>0.54399999999999993</v>
      </c>
      <c r="CB3483" s="13">
        <v>0</v>
      </c>
      <c r="CC3483" s="15">
        <v>-0.188</v>
      </c>
      <c r="CD3483" s="15">
        <v>0.22800000000000001</v>
      </c>
      <c r="CE3483" s="15">
        <v>0.36</v>
      </c>
      <c r="CF3483" s="15">
        <v>1.1827262958342235</v>
      </c>
      <c r="CG3483" s="15">
        <v>1.7522199726236294</v>
      </c>
      <c r="CH3483" s="13">
        <v>-2.9299999999999993E-2</v>
      </c>
      <c r="CI3483" s="13">
        <v>-0.33410000000000001</v>
      </c>
      <c r="CJ3483" s="13">
        <v>0</v>
      </c>
      <c r="CK3483" s="12">
        <f t="shared" si="108"/>
        <v>0</v>
      </c>
      <c r="CL3483" s="36">
        <f t="shared" si="109"/>
        <v>1.8382352941176473E-3</v>
      </c>
      <c r="CM3483" s="13" t="s">
        <v>7128</v>
      </c>
      <c r="CN3483" s="13" t="s">
        <v>7128</v>
      </c>
      <c r="CO3483" s="13" t="s">
        <v>7128</v>
      </c>
      <c r="CP3483" s="13" t="s">
        <v>7128</v>
      </c>
      <c r="CQ3483" s="13" t="s">
        <v>7128</v>
      </c>
      <c r="CR3483" s="13" t="s">
        <v>7128</v>
      </c>
      <c r="CS3483" s="13" t="s">
        <v>7128</v>
      </c>
      <c r="CT3483" s="13">
        <v>0</v>
      </c>
      <c r="CU3483" s="13">
        <v>-0.26700000000000002</v>
      </c>
      <c r="CV3483" s="13">
        <v>0.54399999999999993</v>
      </c>
      <c r="CW3483" s="13">
        <v>-0.216</v>
      </c>
      <c r="CX3483" s="12">
        <v>-0.48070175438596496</v>
      </c>
      <c r="CY3483" s="12">
        <v>-0.30340909090909096</v>
      </c>
      <c r="CZ3483" s="15" t="s">
        <v>7128</v>
      </c>
      <c r="DA3483" s="20"/>
      <c r="DB3483" s="20"/>
    </row>
    <row r="3484" spans="1:106" ht="24">
      <c r="A3484" s="8" t="s">
        <v>5205</v>
      </c>
      <c r="B3484" s="8" t="s">
        <v>5206</v>
      </c>
      <c r="C3484" s="9" t="s">
        <v>7174</v>
      </c>
      <c r="D3484" s="9" t="s">
        <v>7126</v>
      </c>
      <c r="E3484" s="10" t="s">
        <v>7127</v>
      </c>
      <c r="F3484" s="10" t="s">
        <v>7126</v>
      </c>
      <c r="G3484" s="11">
        <v>0.45</v>
      </c>
      <c r="H3484" s="11">
        <v>0.61786649214659695</v>
      </c>
      <c r="I3484" s="12">
        <v>9.0499999999999997E-2</v>
      </c>
      <c r="J3484" s="12">
        <v>0.11241691753926703</v>
      </c>
      <c r="K3484" s="12">
        <v>4.7E-2</v>
      </c>
      <c r="L3484" s="12">
        <v>0.10350000000000001</v>
      </c>
      <c r="M3484" s="12">
        <v>6.8320350000000002E-2</v>
      </c>
      <c r="N3484" s="12">
        <v>0.10043643922783604</v>
      </c>
      <c r="O3484" s="12">
        <v>-0.14419657855621618</v>
      </c>
      <c r="P3484" s="12">
        <v>-0.20546602502665262</v>
      </c>
      <c r="Q3484" s="13">
        <v>0.76400000000000001</v>
      </c>
      <c r="R3484" s="13">
        <v>0</v>
      </c>
      <c r="S3484" s="13">
        <v>0.28499999999999998</v>
      </c>
      <c r="T3484" s="13">
        <v>0.28499999999999998</v>
      </c>
      <c r="U3484" s="13">
        <v>1.0489999999999999</v>
      </c>
      <c r="V3484" s="13">
        <v>1.57</v>
      </c>
      <c r="W3484" s="13">
        <v>-0.52100000000000013</v>
      </c>
      <c r="X3484" s="14">
        <v>1.4966634890371784</v>
      </c>
      <c r="Y3484" s="15">
        <v>0.2061855670103093</v>
      </c>
      <c r="Z3484" s="14">
        <v>0.11561866125760646</v>
      </c>
      <c r="AA3484" s="14">
        <v>0.27168732125834127</v>
      </c>
      <c r="AB3484" s="14">
        <v>0.13073394495412841</v>
      </c>
      <c r="AC3484" s="14">
        <v>0.37303664921465962</v>
      </c>
      <c r="AD3484" s="13">
        <v>7.9000000000000001E-2</v>
      </c>
      <c r="AE3484" s="15">
        <v>1.0043333333333335</v>
      </c>
      <c r="AF3484" s="14" t="s">
        <v>7128</v>
      </c>
      <c r="AG3484" s="14" t="s">
        <v>7128</v>
      </c>
      <c r="AH3484" s="15">
        <v>0.38260869565217398</v>
      </c>
      <c r="AI3484" s="5" t="s">
        <v>7128</v>
      </c>
      <c r="AJ3484" s="15" t="s">
        <v>7128</v>
      </c>
      <c r="AK3484" s="15" t="s">
        <v>7128</v>
      </c>
      <c r="AL3484" s="15" t="s">
        <v>7128</v>
      </c>
      <c r="AM3484" s="15" t="s">
        <v>7128</v>
      </c>
      <c r="AN3484" s="15">
        <v>0.35045871559633024</v>
      </c>
      <c r="AO3484" s="15">
        <v>1.7976470588235296</v>
      </c>
      <c r="AP3484" s="15" t="s">
        <v>7128</v>
      </c>
      <c r="AQ3484" s="15" t="s">
        <v>7128</v>
      </c>
      <c r="AR3484" s="15" t="s">
        <v>7128</v>
      </c>
      <c r="AS3484" s="15" t="s">
        <v>7128</v>
      </c>
      <c r="AT3484" s="14" t="s">
        <v>7128</v>
      </c>
      <c r="AU3484" s="14">
        <v>0</v>
      </c>
      <c r="AV3484" s="12" t="s">
        <v>7128</v>
      </c>
      <c r="AW3484" s="12" t="s">
        <v>7128</v>
      </c>
      <c r="AX3484" s="12">
        <v>-0.32400000000000001</v>
      </c>
      <c r="AY3484" s="12">
        <v>-0.27300000000000002</v>
      </c>
      <c r="AZ3484" s="14" t="s">
        <v>7128</v>
      </c>
      <c r="BA3484" s="14" t="s">
        <v>7128</v>
      </c>
      <c r="BB3484" s="14">
        <v>-3.1779661016949151E-2</v>
      </c>
      <c r="BC3484" s="14">
        <v>-0.10502958579881659</v>
      </c>
      <c r="BD3484" s="14">
        <v>-0.17647058823529413</v>
      </c>
      <c r="BE3484" s="14">
        <v>-0.33411764705882352</v>
      </c>
      <c r="BF3484" s="14">
        <v>0</v>
      </c>
      <c r="BG3484" s="14">
        <v>0.1484</v>
      </c>
      <c r="BH3484" s="13">
        <v>-7.4999999999999997E-2</v>
      </c>
      <c r="BI3484" s="13">
        <v>-7.4999999999999997E-2</v>
      </c>
      <c r="BJ3484" s="13">
        <v>-0.14199999999999999</v>
      </c>
      <c r="BK3484" s="13">
        <v>-0.14199999999999999</v>
      </c>
      <c r="BL3484" s="13">
        <v>0.42499999999999999</v>
      </c>
      <c r="BM3484" s="13">
        <v>0.42499999999999999</v>
      </c>
      <c r="BN3484" s="13">
        <v>-0.13500000000000001</v>
      </c>
      <c r="BO3484" s="13">
        <v>-0.13500000000000001</v>
      </c>
      <c r="BP3484" s="13">
        <v>-0.14199999999999999</v>
      </c>
      <c r="BQ3484" s="13">
        <v>0</v>
      </c>
      <c r="BR3484" s="13">
        <v>0</v>
      </c>
      <c r="BS3484" s="13">
        <v>-1.0999999999999999E-2</v>
      </c>
      <c r="BT3484" s="14" t="s">
        <v>7128</v>
      </c>
      <c r="BU3484" s="13">
        <v>-0.13099999999999998</v>
      </c>
      <c r="BV3484" s="13">
        <v>-6.4000000000000001E-2</v>
      </c>
      <c r="BW3484" s="13">
        <v>-6.4000000000000001E-2</v>
      </c>
      <c r="BX3484" s="13">
        <v>2.36</v>
      </c>
      <c r="BY3484" s="13">
        <v>1.3519999999999996</v>
      </c>
      <c r="BZ3484" s="13">
        <v>2.1800000000000002</v>
      </c>
      <c r="CA3484" s="13">
        <v>0.89500000000000024</v>
      </c>
      <c r="CB3484" s="13">
        <v>0</v>
      </c>
      <c r="CC3484" s="15">
        <v>-1.2E-2</v>
      </c>
      <c r="CD3484" s="15">
        <v>1.1200000000000001</v>
      </c>
      <c r="CE3484" s="15">
        <v>0.36</v>
      </c>
      <c r="CF3484" s="15">
        <v>1.2657047574932463</v>
      </c>
      <c r="CG3484" s="15">
        <v>1.3291753329760538</v>
      </c>
      <c r="CH3484" s="13">
        <v>-1.9000000000000017E-3</v>
      </c>
      <c r="CI3484" s="13">
        <v>-2.9199999999999997E-2</v>
      </c>
      <c r="CJ3484" s="13">
        <v>0</v>
      </c>
      <c r="CK3484" s="12">
        <f t="shared" si="108"/>
        <v>0</v>
      </c>
      <c r="CL3484" s="36">
        <f t="shared" si="109"/>
        <v>0.47486033519553061</v>
      </c>
      <c r="CM3484" s="13" t="s">
        <v>7128</v>
      </c>
      <c r="CN3484" s="13" t="s">
        <v>7128</v>
      </c>
      <c r="CO3484" s="13" t="s">
        <v>7128</v>
      </c>
      <c r="CP3484" s="13" t="s">
        <v>7128</v>
      </c>
      <c r="CQ3484" s="13" t="s">
        <v>7128</v>
      </c>
      <c r="CR3484" s="13" t="s">
        <v>7128</v>
      </c>
      <c r="CS3484" s="13" t="s">
        <v>7128</v>
      </c>
      <c r="CT3484" s="13">
        <v>0</v>
      </c>
      <c r="CU3484" s="13">
        <v>-0.14199999999999999</v>
      </c>
      <c r="CV3484" s="13">
        <v>0.89500000000000024</v>
      </c>
      <c r="CW3484" s="13">
        <v>-0.13500000000000001</v>
      </c>
      <c r="CX3484" s="12">
        <v>-3.1779661016949151E-2</v>
      </c>
      <c r="CY3484" s="12">
        <v>-0.10502958579881659</v>
      </c>
      <c r="CZ3484" s="15" t="s">
        <v>7128</v>
      </c>
      <c r="DA3484" s="20"/>
      <c r="DB3484" s="20"/>
    </row>
    <row r="3485" spans="1:106">
      <c r="A3485" s="8" t="s">
        <v>2835</v>
      </c>
      <c r="B3485" s="8" t="s">
        <v>2836</v>
      </c>
      <c r="C3485" s="9" t="s">
        <v>7173</v>
      </c>
      <c r="D3485" s="9" t="s">
        <v>7126</v>
      </c>
      <c r="E3485" s="10" t="s">
        <v>7127</v>
      </c>
      <c r="F3485" s="10" t="s">
        <v>7126</v>
      </c>
      <c r="G3485" s="11">
        <v>0.62</v>
      </c>
      <c r="H3485" s="11">
        <v>3.7199999999999998</v>
      </c>
      <c r="I3485" s="12">
        <v>9.0499999999999997E-2</v>
      </c>
      <c r="J3485" s="12">
        <v>0.39315999999999995</v>
      </c>
      <c r="K3485" s="12">
        <v>3.6999999999999998E-2</v>
      </c>
      <c r="L3485" s="12">
        <v>9.35E-2</v>
      </c>
      <c r="M3485" s="12">
        <v>6.1719349999999999E-2</v>
      </c>
      <c r="N3485" s="12">
        <v>0.11695945833333335</v>
      </c>
      <c r="O3485" s="12">
        <v>-0.55698699868938395</v>
      </c>
      <c r="P3485" s="12">
        <v>-1.3004271654775412E-3</v>
      </c>
      <c r="Q3485" s="13">
        <v>3.46</v>
      </c>
      <c r="R3485" s="13">
        <v>0</v>
      </c>
      <c r="S3485" s="13">
        <v>17.3</v>
      </c>
      <c r="T3485" s="13">
        <v>17.3</v>
      </c>
      <c r="U3485" s="13">
        <v>20.76</v>
      </c>
      <c r="V3485" s="13">
        <v>0</v>
      </c>
      <c r="W3485" s="13">
        <v>20.76</v>
      </c>
      <c r="X3485" s="14">
        <v>0</v>
      </c>
      <c r="Y3485" s="15">
        <v>0.15342960288808666</v>
      </c>
      <c r="Z3485" s="14">
        <v>0.73931623931623935</v>
      </c>
      <c r="AA3485" s="14">
        <v>0.83333333333333326</v>
      </c>
      <c r="AB3485" s="14">
        <v>2.8360655737704921</v>
      </c>
      <c r="AC3485" s="14">
        <v>5</v>
      </c>
      <c r="AD3485" s="13">
        <v>0.125</v>
      </c>
      <c r="AE3485" s="15">
        <v>0.71280555555555558</v>
      </c>
      <c r="AF3485" s="14">
        <v>4.4721359549995794E-2</v>
      </c>
      <c r="AG3485" s="14">
        <v>0.62050886375619163</v>
      </c>
      <c r="AH3485" s="15">
        <v>0.36271186440677966</v>
      </c>
      <c r="AI3485" s="5">
        <v>1.3936651583710409</v>
      </c>
      <c r="AJ3485" s="15" t="s">
        <v>7128</v>
      </c>
      <c r="AK3485" s="15" t="s">
        <v>7128</v>
      </c>
      <c r="AL3485" s="15" t="s">
        <v>7128</v>
      </c>
      <c r="AM3485" s="15" t="s">
        <v>7128</v>
      </c>
      <c r="AN3485" s="15">
        <v>0.56721311475409841</v>
      </c>
      <c r="AO3485" s="15">
        <v>0.12490974729241877</v>
      </c>
      <c r="AP3485" s="15">
        <v>6.7402597402597406</v>
      </c>
      <c r="AQ3485" s="15">
        <v>5.7032967032967035</v>
      </c>
      <c r="AR3485" s="15">
        <v>0.88717948717948725</v>
      </c>
      <c r="AS3485" s="15">
        <v>0.74945848375451274</v>
      </c>
      <c r="AT3485" s="14" t="s">
        <v>7128</v>
      </c>
      <c r="AU3485" s="14">
        <v>0</v>
      </c>
      <c r="AV3485" s="12" t="s">
        <v>7128</v>
      </c>
      <c r="AW3485" s="12" t="s">
        <v>7128</v>
      </c>
      <c r="AX3485" s="12">
        <v>0.16800000000000001</v>
      </c>
      <c r="AY3485" s="12">
        <v>0.14000000000000001</v>
      </c>
      <c r="AZ3485" s="14" t="s">
        <v>7128</v>
      </c>
      <c r="BA3485" s="14" t="s">
        <v>7128</v>
      </c>
      <c r="BB3485" s="14">
        <v>-0.16382699868938402</v>
      </c>
      <c r="BC3485" s="14">
        <v>0.11565903116785581</v>
      </c>
      <c r="BD3485" s="14">
        <v>-4.716981132075472E-2</v>
      </c>
      <c r="BE3485" s="14">
        <v>0.11622641509433962</v>
      </c>
      <c r="BF3485" s="14">
        <v>0</v>
      </c>
      <c r="BG3485" s="14">
        <v>7.62E-3</v>
      </c>
      <c r="BH3485" s="13">
        <v>-1.07</v>
      </c>
      <c r="BI3485" s="13">
        <v>-1.25</v>
      </c>
      <c r="BJ3485" s="13">
        <v>3.08</v>
      </c>
      <c r="BK3485" s="13">
        <v>3.08</v>
      </c>
      <c r="BL3485" s="13">
        <v>27.7</v>
      </c>
      <c r="BM3485" s="13">
        <v>26.5</v>
      </c>
      <c r="BN3485" s="13">
        <v>4.2699999999999996</v>
      </c>
      <c r="BO3485" s="13">
        <v>3.64</v>
      </c>
      <c r="BP3485" s="13">
        <v>3.08</v>
      </c>
      <c r="BQ3485" s="13">
        <v>0</v>
      </c>
      <c r="BR3485" s="13">
        <v>0</v>
      </c>
      <c r="BS3485" s="13">
        <v>-0.65100000000000002</v>
      </c>
      <c r="BT3485" s="14">
        <v>-0.21136363636363636</v>
      </c>
      <c r="BU3485" s="13">
        <v>3.7309999999999999</v>
      </c>
      <c r="BV3485" s="13">
        <v>-0.59899999999999998</v>
      </c>
      <c r="BW3485" s="13">
        <v>-0.59899999999999998</v>
      </c>
      <c r="BX3485" s="13">
        <v>7.63</v>
      </c>
      <c r="BY3485" s="13">
        <v>26.63</v>
      </c>
      <c r="BZ3485" s="13">
        <v>6.1</v>
      </c>
      <c r="CA3485" s="13">
        <v>23.4</v>
      </c>
      <c r="CB3485" s="13">
        <v>0</v>
      </c>
      <c r="CC3485" s="15">
        <v>0.185</v>
      </c>
      <c r="CD3485" s="15">
        <v>0.40200000000000002</v>
      </c>
      <c r="CE3485" s="15">
        <v>0.36</v>
      </c>
      <c r="CF3485" s="15">
        <v>0.66653700233859736</v>
      </c>
      <c r="CG3485" s="15">
        <v>1.5263284053117763</v>
      </c>
      <c r="CH3485" s="13">
        <v>1.5695000000000001</v>
      </c>
      <c r="CI3485" s="13">
        <v>4.2099999999999985E-2</v>
      </c>
      <c r="CJ3485" s="13">
        <v>0</v>
      </c>
      <c r="CK3485" s="12">
        <f t="shared" si="108"/>
        <v>0</v>
      </c>
      <c r="CL3485" s="36">
        <f t="shared" si="109"/>
        <v>1.1837606837606838</v>
      </c>
      <c r="CM3485" s="13" t="s">
        <v>7128</v>
      </c>
      <c r="CN3485" s="13" t="s">
        <v>7128</v>
      </c>
      <c r="CO3485" s="13" t="s">
        <v>7128</v>
      </c>
      <c r="CP3485" s="13" t="s">
        <v>7128</v>
      </c>
      <c r="CQ3485" s="13">
        <v>3.64</v>
      </c>
      <c r="CR3485" s="13">
        <v>20.76</v>
      </c>
      <c r="CS3485" s="13" t="s">
        <v>7128</v>
      </c>
      <c r="CT3485" s="13">
        <v>5.3000000000000005E-2</v>
      </c>
      <c r="CU3485" s="13">
        <v>3.0768</v>
      </c>
      <c r="CV3485" s="13">
        <v>23.452999999999999</v>
      </c>
      <c r="CW3485" s="13">
        <v>4.2859999999999996</v>
      </c>
      <c r="CX3485" s="12">
        <v>-0.1631133671742809</v>
      </c>
      <c r="CY3485" s="12">
        <v>0.11530937300903196</v>
      </c>
      <c r="CZ3485" s="15">
        <v>4.8436770881941209</v>
      </c>
      <c r="DA3485" s="20"/>
      <c r="DB3485" s="20"/>
    </row>
    <row r="3486" spans="1:106">
      <c r="A3486" s="8" t="s">
        <v>4099</v>
      </c>
      <c r="B3486" s="8" t="s">
        <v>4100</v>
      </c>
      <c r="C3486" s="9" t="s">
        <v>7169</v>
      </c>
      <c r="D3486" s="9" t="s">
        <v>7126</v>
      </c>
      <c r="E3486" s="10" t="s">
        <v>7127</v>
      </c>
      <c r="F3486" s="10" t="s">
        <v>7126</v>
      </c>
      <c r="G3486" s="11">
        <v>0.61</v>
      </c>
      <c r="H3486" s="11">
        <v>6.9310144927536239</v>
      </c>
      <c r="I3486" s="12">
        <v>9.0499999999999997E-2</v>
      </c>
      <c r="J3486" s="12">
        <v>0.68375681159420298</v>
      </c>
      <c r="K3486" s="12">
        <v>4.7E-2</v>
      </c>
      <c r="L3486" s="12">
        <v>0.10350000000000001</v>
      </c>
      <c r="M3486" s="12">
        <v>6.8320350000000002E-2</v>
      </c>
      <c r="N3486" s="12">
        <v>0.12248503858418366</v>
      </c>
      <c r="O3486" s="12">
        <v>-7.6624297973761939</v>
      </c>
      <c r="P3486" s="12">
        <v>-0.39336409599437194</v>
      </c>
      <c r="Q3486" s="13">
        <v>1.38</v>
      </c>
      <c r="R3486" s="13">
        <v>0</v>
      </c>
      <c r="S3486" s="13">
        <v>14.3</v>
      </c>
      <c r="T3486" s="13">
        <v>14.3</v>
      </c>
      <c r="U3486" s="13">
        <v>15.68</v>
      </c>
      <c r="V3486" s="13">
        <v>0.624</v>
      </c>
      <c r="W3486" s="13">
        <v>15.055999999999999</v>
      </c>
      <c r="X3486" s="14">
        <v>3.9795918367346937E-2</v>
      </c>
      <c r="Y3486" s="15">
        <v>1.4705882352941176E-2</v>
      </c>
      <c r="Z3486" s="14" t="s">
        <v>7128</v>
      </c>
      <c r="AA3486" s="14">
        <v>0.91198979591836737</v>
      </c>
      <c r="AB3486" s="14" t="s">
        <v>7128</v>
      </c>
      <c r="AC3486" s="14">
        <v>10.362318840579711</v>
      </c>
      <c r="AD3486" s="13">
        <v>8.1000000000000003E-2</v>
      </c>
      <c r="AE3486" s="15">
        <v>-1.5015555555555558</v>
      </c>
      <c r="AF3486" s="14">
        <v>0.19748417658131498</v>
      </c>
      <c r="AG3486" s="14" t="s">
        <v>7128</v>
      </c>
      <c r="AH3486" s="15">
        <v>0.29629629629629634</v>
      </c>
      <c r="AI3486" s="5" t="s">
        <v>7128</v>
      </c>
      <c r="AJ3486" s="15" t="s">
        <v>7128</v>
      </c>
      <c r="AK3486" s="15" t="s">
        <v>7128</v>
      </c>
      <c r="AL3486" s="15" t="s">
        <v>7128</v>
      </c>
      <c r="AM3486" s="15" t="s">
        <v>7128</v>
      </c>
      <c r="AN3486" s="15" t="s">
        <v>7128</v>
      </c>
      <c r="AO3486" s="15">
        <v>0.2541436464088398</v>
      </c>
      <c r="AP3486" s="15" t="s">
        <v>7128</v>
      </c>
      <c r="AQ3486" s="15" t="s">
        <v>7128</v>
      </c>
      <c r="AR3486" s="15">
        <v>1.7535522944327975</v>
      </c>
      <c r="AS3486" s="15">
        <v>2.7727440147329649</v>
      </c>
      <c r="AT3486" s="14" t="s">
        <v>7128</v>
      </c>
      <c r="AU3486" s="14">
        <v>0</v>
      </c>
      <c r="AV3486" s="12" t="s">
        <v>7128</v>
      </c>
      <c r="AW3486" s="12" t="s">
        <v>7128</v>
      </c>
      <c r="AX3486" s="12">
        <v>-0.315</v>
      </c>
      <c r="AY3486" s="12">
        <v>-0.2</v>
      </c>
      <c r="AZ3486" s="14" t="s">
        <v>7128</v>
      </c>
      <c r="BA3486" s="14" t="s">
        <v>7128</v>
      </c>
      <c r="BB3486" s="14">
        <v>-6.9786729857819907</v>
      </c>
      <c r="BC3486" s="14">
        <v>-0.27087905741018831</v>
      </c>
      <c r="BD3486" s="14">
        <v>-1.0847145488029466</v>
      </c>
      <c r="BE3486" s="14">
        <v>-0.86372007366482517</v>
      </c>
      <c r="BF3486" s="14">
        <v>0</v>
      </c>
      <c r="BG3486" s="14">
        <v>2.5600000000000001E-2</v>
      </c>
      <c r="BH3486" s="13">
        <v>-5.89</v>
      </c>
      <c r="BI3486" s="13">
        <v>-5.89</v>
      </c>
      <c r="BJ3486" s="13">
        <v>-4.6900000000000004</v>
      </c>
      <c r="BK3486" s="13">
        <v>-4.6900000000000004</v>
      </c>
      <c r="BL3486" s="13">
        <v>5.43</v>
      </c>
      <c r="BM3486" s="13">
        <v>5.43</v>
      </c>
      <c r="BN3486" s="13">
        <v>-4.26</v>
      </c>
      <c r="BO3486" s="13">
        <v>-4.26</v>
      </c>
      <c r="BP3486" s="13">
        <v>-4.6900000000000004</v>
      </c>
      <c r="BQ3486" s="13">
        <v>0</v>
      </c>
      <c r="BR3486" s="13">
        <v>0</v>
      </c>
      <c r="BS3486" s="13">
        <v>-3.83</v>
      </c>
      <c r="BT3486" s="14" t="s">
        <v>7128</v>
      </c>
      <c r="BU3486" s="13">
        <v>-0.86000000000000032</v>
      </c>
      <c r="BV3486" s="13">
        <v>-2.0599999999999996</v>
      </c>
      <c r="BW3486" s="13">
        <v>-2.0599999999999996</v>
      </c>
      <c r="BX3486" s="13">
        <v>0.84399999999999997</v>
      </c>
      <c r="BY3486" s="13">
        <v>17.314</v>
      </c>
      <c r="BZ3486" s="13">
        <v>-5.09</v>
      </c>
      <c r="CA3486" s="13">
        <v>8.5860000000000003</v>
      </c>
      <c r="CB3486" s="13">
        <v>0</v>
      </c>
      <c r="CC3486" s="15">
        <v>-0.92600000000000005</v>
      </c>
      <c r="CD3486" s="15">
        <v>0.24199999999999999</v>
      </c>
      <c r="CE3486" s="15">
        <v>0.36</v>
      </c>
      <c r="CF3486" s="15">
        <v>0.57313942589895972</v>
      </c>
      <c r="CG3486" s="15">
        <v>1.7691552712762724</v>
      </c>
      <c r="CH3486" s="13">
        <v>1.4764444444444444</v>
      </c>
      <c r="CI3486" s="13">
        <v>-3.2555555555555588E-2</v>
      </c>
      <c r="CJ3486" s="13">
        <v>0</v>
      </c>
      <c r="CK3486" s="12">
        <f t="shared" si="108"/>
        <v>0</v>
      </c>
      <c r="CL3486" s="36">
        <f t="shared" si="109"/>
        <v>0.63242487770789657</v>
      </c>
      <c r="CM3486" s="13" t="s">
        <v>7128</v>
      </c>
      <c r="CN3486" s="13" t="s">
        <v>7128</v>
      </c>
      <c r="CO3486" s="13" t="s">
        <v>7128</v>
      </c>
      <c r="CP3486" s="13" t="s">
        <v>7128</v>
      </c>
      <c r="CQ3486" s="13" t="s">
        <v>7128</v>
      </c>
      <c r="CR3486" s="13" t="s">
        <v>7128</v>
      </c>
      <c r="CS3486" s="13" t="s">
        <v>7128</v>
      </c>
      <c r="CT3486" s="13">
        <v>0</v>
      </c>
      <c r="CU3486" s="13">
        <v>-4.6900000000000004</v>
      </c>
      <c r="CV3486" s="13">
        <v>8.5860000000000003</v>
      </c>
      <c r="CW3486" s="13">
        <v>-4.26</v>
      </c>
      <c r="CX3486" s="12">
        <v>-6.9786729857819907</v>
      </c>
      <c r="CY3486" s="12">
        <v>-0.27087905741018831</v>
      </c>
      <c r="CZ3486" s="15" t="s">
        <v>7128</v>
      </c>
      <c r="DA3486" s="20"/>
      <c r="DB3486" s="20"/>
    </row>
    <row r="3487" spans="1:106">
      <c r="A3487" s="8" t="s">
        <v>207</v>
      </c>
      <c r="B3487" s="8" t="s">
        <v>208</v>
      </c>
      <c r="C3487" s="9" t="s">
        <v>7136</v>
      </c>
      <c r="D3487" s="9" t="s">
        <v>7126</v>
      </c>
      <c r="E3487" s="10" t="s">
        <v>7127</v>
      </c>
      <c r="F3487" s="10" t="s">
        <v>7126</v>
      </c>
      <c r="G3487" s="11">
        <v>0.39</v>
      </c>
      <c r="H3487" s="11">
        <v>0.60228613799085118</v>
      </c>
      <c r="I3487" s="12">
        <v>9.0499999999999997E-2</v>
      </c>
      <c r="J3487" s="12">
        <v>0.11100689548817202</v>
      </c>
      <c r="K3487" s="12">
        <v>3.6999999999999998E-2</v>
      </c>
      <c r="L3487" s="12">
        <v>9.35E-2</v>
      </c>
      <c r="M3487" s="12">
        <v>6.1719349999999999E-2</v>
      </c>
      <c r="N3487" s="12">
        <v>8.9241301377950055E-2</v>
      </c>
      <c r="O3487" s="12">
        <v>0.20684029909996962</v>
      </c>
      <c r="P3487" s="12">
        <v>-8.9012951759410458E-2</v>
      </c>
      <c r="Q3487" s="13">
        <v>5402.4</v>
      </c>
      <c r="R3487" s="13">
        <v>152.66033561670696</v>
      </c>
      <c r="S3487" s="13">
        <v>4119.8</v>
      </c>
      <c r="T3487" s="13">
        <v>4272.4603356167072</v>
      </c>
      <c r="U3487" s="13">
        <v>9674.8603356167077</v>
      </c>
      <c r="V3487" s="13">
        <v>0</v>
      </c>
      <c r="W3487" s="13">
        <v>9674.8603356167077</v>
      </c>
      <c r="X3487" s="14">
        <v>0</v>
      </c>
      <c r="Y3487" s="15">
        <v>0.18954795503468069</v>
      </c>
      <c r="Z3487" s="14">
        <v>0.69978839916991442</v>
      </c>
      <c r="AA3487" s="14">
        <v>0.44160434232711498</v>
      </c>
      <c r="AB3487" s="14">
        <v>2.3309838701602419</v>
      </c>
      <c r="AC3487" s="14">
        <v>0.7908448718378327</v>
      </c>
      <c r="AD3487" s="13">
        <v>12.92</v>
      </c>
      <c r="AE3487" s="15">
        <v>3.8711111111111118</v>
      </c>
      <c r="AF3487" s="14">
        <v>0.38470768123342691</v>
      </c>
      <c r="AG3487" s="14">
        <v>0.55366713582918869</v>
      </c>
      <c r="AH3487" s="15">
        <v>0.27607913669064738</v>
      </c>
      <c r="AI3487" s="5" t="s">
        <v>7128</v>
      </c>
      <c r="AJ3487" s="15">
        <v>16.908920187793427</v>
      </c>
      <c r="AK3487" s="15">
        <v>16.908920187793427</v>
      </c>
      <c r="AL3487" s="15">
        <v>12.666666666666666</v>
      </c>
      <c r="AM3487" s="15">
        <v>0.74161930648216778</v>
      </c>
      <c r="AN3487" s="15">
        <v>2.9474603088002613</v>
      </c>
      <c r="AO3487" s="15">
        <v>6.4987369180801151</v>
      </c>
      <c r="AP3487" s="15">
        <v>7072.6133574982787</v>
      </c>
      <c r="AQ3487" s="15">
        <v>303.28715785632312</v>
      </c>
      <c r="AR3487" s="15">
        <v>1.5846501768579793</v>
      </c>
      <c r="AS3487" s="15">
        <v>11.638229683166978</v>
      </c>
      <c r="AT3487" s="14">
        <v>0.14460093896713616</v>
      </c>
      <c r="AU3487" s="14">
        <v>8.5517547756552657E-3</v>
      </c>
      <c r="AV3487" s="12">
        <v>0.26899999999999996</v>
      </c>
      <c r="AW3487" s="12">
        <v>0.33100000000000002</v>
      </c>
      <c r="AX3487" s="12">
        <v>0.29699999999999999</v>
      </c>
      <c r="AY3487" s="12">
        <v>0.33500000000000002</v>
      </c>
      <c r="AZ3487" s="14">
        <v>0.22800000000000001</v>
      </c>
      <c r="BA3487" s="14">
        <v>0.26300000000000001</v>
      </c>
      <c r="BB3487" s="14">
        <v>0.31784719458814165</v>
      </c>
      <c r="BC3487" s="14">
        <v>2.2834961853959176E-4</v>
      </c>
      <c r="BD3487" s="14">
        <v>0.38433778419343201</v>
      </c>
      <c r="BE3487" s="14">
        <v>1.645534556307719E-3</v>
      </c>
      <c r="BF3487" s="14">
        <v>0.31171908660060316</v>
      </c>
      <c r="BG3487" s="14">
        <v>0.5383</v>
      </c>
      <c r="BH3487" s="13">
        <v>319.5</v>
      </c>
      <c r="BI3487" s="13">
        <v>319.5</v>
      </c>
      <c r="BJ3487" s="13">
        <v>0</v>
      </c>
      <c r="BK3487" s="13">
        <v>1.3679328766586067</v>
      </c>
      <c r="BL3487" s="13">
        <v>831.3</v>
      </c>
      <c r="BM3487" s="13">
        <v>831.3</v>
      </c>
      <c r="BN3487" s="13">
        <v>0</v>
      </c>
      <c r="BO3487" s="13">
        <v>31.9</v>
      </c>
      <c r="BP3487" s="13">
        <v>0.94152208981565022</v>
      </c>
      <c r="BQ3487" s="13">
        <v>-784.8</v>
      </c>
      <c r="BR3487" s="13">
        <v>0</v>
      </c>
      <c r="BS3487" s="13">
        <v>18.100000000000001</v>
      </c>
      <c r="BT3487" s="14">
        <v>19.22419048452063</v>
      </c>
      <c r="BU3487" s="13">
        <v>-17.158477910184352</v>
      </c>
      <c r="BV3487" s="13">
        <v>1086.1999999999998</v>
      </c>
      <c r="BW3487" s="13">
        <v>301.39999999999998</v>
      </c>
      <c r="BX3487" s="13">
        <v>1005.2</v>
      </c>
      <c r="BY3487" s="13">
        <v>4123.160335616707</v>
      </c>
      <c r="BZ3487" s="13">
        <v>1832.9</v>
      </c>
      <c r="CA3487" s="13">
        <v>6105.3603356167077</v>
      </c>
      <c r="CB3487" s="13">
        <v>-46.2</v>
      </c>
      <c r="CC3487" s="15">
        <v>1.42</v>
      </c>
      <c r="CD3487" s="15">
        <v>1.34</v>
      </c>
      <c r="CE3487" s="15">
        <v>0.36</v>
      </c>
      <c r="CF3487" s="15" t="s">
        <v>7128</v>
      </c>
      <c r="CG3487" s="15" t="s">
        <v>7128</v>
      </c>
      <c r="CH3487" s="13" t="s">
        <v>7128</v>
      </c>
      <c r="CI3487" s="13" t="s">
        <v>7128</v>
      </c>
      <c r="CJ3487" s="13">
        <v>-46.2</v>
      </c>
      <c r="CK3487" s="12">
        <f t="shared" si="108"/>
        <v>4.253360338795803E-2</v>
      </c>
      <c r="CL3487" s="36">
        <f t="shared" si="109"/>
        <v>0.13615903964758039</v>
      </c>
      <c r="CM3487" s="13">
        <v>464.2</v>
      </c>
      <c r="CN3487" s="13">
        <v>144.69999999999999</v>
      </c>
      <c r="CO3487" s="13">
        <v>319.5</v>
      </c>
      <c r="CP3487" s="13">
        <v>5402.4</v>
      </c>
      <c r="CQ3487" s="13">
        <v>31.9</v>
      </c>
      <c r="CR3487" s="13">
        <v>9674.8603356167077</v>
      </c>
      <c r="CS3487" s="13">
        <v>1086.1999999999998</v>
      </c>
      <c r="CT3487" s="13">
        <v>0</v>
      </c>
      <c r="CU3487" s="13">
        <v>1.3679328766586067</v>
      </c>
      <c r="CV3487" s="13">
        <v>6105.3603356167077</v>
      </c>
      <c r="CW3487" s="13">
        <v>0</v>
      </c>
      <c r="CX3487" s="12">
        <v>0.31784719458814165</v>
      </c>
      <c r="CY3487" s="12">
        <v>2.2834961853959176E-4</v>
      </c>
      <c r="CZ3487" s="15" t="s">
        <v>7128</v>
      </c>
      <c r="DA3487" s="20"/>
      <c r="DB3487" s="20"/>
    </row>
    <row r="3488" spans="1:106">
      <c r="A3488" s="8" t="s">
        <v>4261</v>
      </c>
      <c r="B3488" s="8" t="s">
        <v>4262</v>
      </c>
      <c r="C3488" s="9" t="s">
        <v>7139</v>
      </c>
      <c r="D3488" s="9" t="s">
        <v>7126</v>
      </c>
      <c r="E3488" s="10" t="s">
        <v>7127</v>
      </c>
      <c r="F3488" s="10" t="s">
        <v>7126</v>
      </c>
      <c r="G3488" s="11">
        <v>0.59</v>
      </c>
      <c r="H3488" s="11">
        <v>0.59</v>
      </c>
      <c r="I3488" s="12">
        <v>9.0499999999999997E-2</v>
      </c>
      <c r="J3488" s="12">
        <v>0.10989499999999999</v>
      </c>
      <c r="K3488" s="12">
        <v>4.7E-2</v>
      </c>
      <c r="L3488" s="12">
        <v>0.10350000000000001</v>
      </c>
      <c r="M3488" s="12">
        <v>6.8320350000000002E-2</v>
      </c>
      <c r="N3488" s="12">
        <v>0.10989499999999999</v>
      </c>
      <c r="O3488" s="12" t="s">
        <v>7128</v>
      </c>
      <c r="P3488" s="12" t="s">
        <v>7128</v>
      </c>
      <c r="Q3488" s="13">
        <v>0.873</v>
      </c>
      <c r="R3488" s="13">
        <v>0</v>
      </c>
      <c r="S3488" s="13">
        <v>0</v>
      </c>
      <c r="T3488" s="13">
        <v>0</v>
      </c>
      <c r="U3488" s="13">
        <v>0.873</v>
      </c>
      <c r="V3488" s="13">
        <v>0</v>
      </c>
      <c r="W3488" s="13">
        <v>0.873</v>
      </c>
      <c r="X3488" s="14">
        <v>0</v>
      </c>
      <c r="Y3488" s="15">
        <v>1.6428571428571428</v>
      </c>
      <c r="Z3488" s="14" t="s">
        <v>7128</v>
      </c>
      <c r="AA3488" s="14">
        <v>0</v>
      </c>
      <c r="AB3488" s="14" t="s">
        <v>7128</v>
      </c>
      <c r="AC3488" s="14">
        <v>0</v>
      </c>
      <c r="AD3488" s="13">
        <v>0.249</v>
      </c>
      <c r="AE3488" s="15" t="s">
        <v>7128</v>
      </c>
      <c r="AF3488" s="14" t="s">
        <v>7128</v>
      </c>
      <c r="AG3488" s="14" t="s">
        <v>7128</v>
      </c>
      <c r="AH3488" s="15">
        <v>0.21304347826086961</v>
      </c>
      <c r="AI3488" s="5" t="s">
        <v>7128</v>
      </c>
      <c r="AJ3488" s="15">
        <v>291</v>
      </c>
      <c r="AK3488" s="15">
        <v>291</v>
      </c>
      <c r="AL3488" s="15" t="s">
        <v>7128</v>
      </c>
      <c r="AM3488" s="15" t="s">
        <v>7128</v>
      </c>
      <c r="AN3488" s="15" t="s">
        <v>7128</v>
      </c>
      <c r="AO3488" s="15">
        <v>0.20736342042755346</v>
      </c>
      <c r="AP3488" s="15" t="s">
        <v>7128</v>
      </c>
      <c r="AQ3488" s="15">
        <v>174.6</v>
      </c>
      <c r="AR3488" s="15" t="s">
        <v>7128</v>
      </c>
      <c r="AS3488" s="15">
        <v>0.20736342042755346</v>
      </c>
      <c r="AT3488" s="14">
        <v>0</v>
      </c>
      <c r="AU3488" s="14">
        <v>0</v>
      </c>
      <c r="AV3488" s="12">
        <v>2.234</v>
      </c>
      <c r="AW3488" s="12" t="s">
        <v>7128</v>
      </c>
      <c r="AX3488" s="12">
        <v>2.5550000000000002</v>
      </c>
      <c r="AY3488" s="12" t="s">
        <v>7128</v>
      </c>
      <c r="AZ3488" s="14" t="s">
        <v>7128</v>
      </c>
      <c r="BA3488" s="14" t="s">
        <v>7128</v>
      </c>
      <c r="BB3488" s="14" t="s">
        <v>7128</v>
      </c>
      <c r="BC3488" s="14" t="s">
        <v>7128</v>
      </c>
      <c r="BD3488" s="14">
        <v>7.1258907363420433E-4</v>
      </c>
      <c r="BE3488" s="14">
        <v>-2.3752969121140142E-4</v>
      </c>
      <c r="BF3488" s="14">
        <v>0.5</v>
      </c>
      <c r="BG3488" s="14" t="s">
        <v>7128</v>
      </c>
      <c r="BH3488" s="13">
        <v>3.0000000000000001E-3</v>
      </c>
      <c r="BI3488" s="13">
        <v>3.0000000000000001E-3</v>
      </c>
      <c r="BJ3488" s="13">
        <v>-1E-3</v>
      </c>
      <c r="BK3488" s="13">
        <v>-1E-3</v>
      </c>
      <c r="BL3488" s="13">
        <v>4.21</v>
      </c>
      <c r="BM3488" s="13">
        <v>4.21</v>
      </c>
      <c r="BN3488" s="13">
        <v>5.0000000000000001E-3</v>
      </c>
      <c r="BO3488" s="13">
        <v>5.0000000000000001E-3</v>
      </c>
      <c r="BP3488" s="13">
        <v>-5.0000000000000001E-4</v>
      </c>
      <c r="BQ3488" s="13">
        <v>0</v>
      </c>
      <c r="BR3488" s="13">
        <v>0</v>
      </c>
      <c r="BS3488" s="13">
        <v>-1.0999999999999999E-2</v>
      </c>
      <c r="BT3488" s="14" t="s">
        <v>7128</v>
      </c>
      <c r="BU3488" s="13">
        <v>1.0499999999999999E-2</v>
      </c>
      <c r="BV3488" s="13">
        <v>1.3999999999999999E-2</v>
      </c>
      <c r="BW3488" s="13">
        <v>1.3999999999999999E-2</v>
      </c>
      <c r="BX3488" s="13">
        <v>0</v>
      </c>
      <c r="BY3488" s="13">
        <v>0</v>
      </c>
      <c r="BZ3488" s="13">
        <v>0</v>
      </c>
      <c r="CA3488" s="13">
        <v>0</v>
      </c>
      <c r="CB3488" s="13">
        <v>0</v>
      </c>
      <c r="CC3488" s="15" t="s">
        <v>7128</v>
      </c>
      <c r="CD3488" s="15" t="s">
        <v>7128</v>
      </c>
      <c r="CE3488" s="15">
        <v>0.36</v>
      </c>
      <c r="CF3488" s="15" t="s">
        <v>7128</v>
      </c>
      <c r="CG3488" s="15" t="s">
        <v>7128</v>
      </c>
      <c r="CH3488" s="13" t="s">
        <v>7128</v>
      </c>
      <c r="CI3488" s="13" t="s">
        <v>7128</v>
      </c>
      <c r="CJ3488" s="13">
        <v>0</v>
      </c>
      <c r="CK3488" s="12">
        <f t="shared" si="108"/>
        <v>0</v>
      </c>
      <c r="CL3488" s="36" t="str">
        <f t="shared" si="109"/>
        <v>NA</v>
      </c>
      <c r="CM3488" s="13">
        <v>8.0000000000000002E-3</v>
      </c>
      <c r="CN3488" s="13">
        <v>4.0000000000000001E-3</v>
      </c>
      <c r="CO3488" s="13">
        <v>3.0000000000000001E-3</v>
      </c>
      <c r="CP3488" s="13">
        <v>0.873</v>
      </c>
      <c r="CQ3488" s="13">
        <v>5.0000000000000001E-3</v>
      </c>
      <c r="CR3488" s="13">
        <v>0.873</v>
      </c>
      <c r="CS3488" s="13" t="s">
        <v>7128</v>
      </c>
      <c r="CT3488" s="13">
        <v>0</v>
      </c>
      <c r="CU3488" s="13">
        <v>-1E-3</v>
      </c>
      <c r="CV3488" s="13">
        <v>0</v>
      </c>
      <c r="CW3488" s="13">
        <v>5.0000000000000001E-3</v>
      </c>
      <c r="CX3488" s="12" t="s">
        <v>7128</v>
      </c>
      <c r="CY3488" s="12" t="s">
        <v>7128</v>
      </c>
      <c r="CZ3488" s="15">
        <v>174.6</v>
      </c>
      <c r="DA3488" s="20"/>
      <c r="DB3488" s="20"/>
    </row>
    <row r="3489" spans="1:106">
      <c r="A3489" s="8" t="s">
        <v>6851</v>
      </c>
      <c r="B3489" s="8" t="s">
        <v>6852</v>
      </c>
      <c r="C3489" s="9" t="s">
        <v>7141</v>
      </c>
      <c r="D3489" s="9" t="s">
        <v>7126</v>
      </c>
      <c r="E3489" s="10" t="s">
        <v>7127</v>
      </c>
      <c r="F3489" s="10" t="s">
        <v>7126</v>
      </c>
      <c r="G3489" s="11">
        <v>0.73</v>
      </c>
      <c r="H3489" s="11">
        <v>0.73</v>
      </c>
      <c r="I3489" s="12">
        <v>9.0499999999999997E-2</v>
      </c>
      <c r="J3489" s="12">
        <v>0.12256500000000001</v>
      </c>
      <c r="K3489" s="12">
        <v>4.7E-2</v>
      </c>
      <c r="L3489" s="12">
        <v>0.10350000000000001</v>
      </c>
      <c r="M3489" s="12">
        <v>6.8320350000000002E-2</v>
      </c>
      <c r="N3489" s="12">
        <v>0.12256500000000001</v>
      </c>
      <c r="O3489" s="12" t="s">
        <v>7128</v>
      </c>
      <c r="P3489" s="12" t="s">
        <v>7128</v>
      </c>
      <c r="Q3489" s="13">
        <v>0.51300000000000001</v>
      </c>
      <c r="R3489" s="13">
        <v>0</v>
      </c>
      <c r="S3489" s="13">
        <v>0</v>
      </c>
      <c r="T3489" s="13">
        <v>0</v>
      </c>
      <c r="U3489" s="13">
        <v>0.51300000000000001</v>
      </c>
      <c r="V3489" s="13">
        <v>0</v>
      </c>
      <c r="W3489" s="13">
        <v>0.51300000000000001</v>
      </c>
      <c r="X3489" s="14">
        <v>0</v>
      </c>
      <c r="Y3489" s="15" t="s">
        <v>7128</v>
      </c>
      <c r="Z3489" s="14" t="s">
        <v>7128</v>
      </c>
      <c r="AA3489" s="14">
        <v>0</v>
      </c>
      <c r="AB3489" s="14" t="s">
        <v>7128</v>
      </c>
      <c r="AC3489" s="14">
        <v>0</v>
      </c>
      <c r="AD3489" s="13">
        <v>0.153</v>
      </c>
      <c r="AE3489" s="15" t="s">
        <v>7128</v>
      </c>
      <c r="AF3489" s="14" t="s">
        <v>7128</v>
      </c>
      <c r="AG3489" s="14" t="s">
        <v>7128</v>
      </c>
      <c r="AH3489" s="15">
        <v>0.17073170731707318</v>
      </c>
      <c r="AI3489" s="5" t="s">
        <v>7128</v>
      </c>
      <c r="AJ3489" s="15" t="s">
        <v>7128</v>
      </c>
      <c r="AK3489" s="15" t="s">
        <v>7128</v>
      </c>
      <c r="AL3489" s="15" t="s">
        <v>7128</v>
      </c>
      <c r="AM3489" s="15" t="s">
        <v>7128</v>
      </c>
      <c r="AN3489" s="15" t="s">
        <v>7128</v>
      </c>
      <c r="AO3489" s="15" t="s">
        <v>7128</v>
      </c>
      <c r="AP3489" s="15" t="s">
        <v>7128</v>
      </c>
      <c r="AQ3489" s="15" t="s">
        <v>7128</v>
      </c>
      <c r="AR3489" s="15" t="s">
        <v>7128</v>
      </c>
      <c r="AS3489" s="15" t="s">
        <v>7128</v>
      </c>
      <c r="AT3489" s="14" t="s">
        <v>7128</v>
      </c>
      <c r="AU3489" s="14">
        <v>0</v>
      </c>
      <c r="AV3489" s="12" t="s">
        <v>7128</v>
      </c>
      <c r="AW3489" s="12" t="s">
        <v>7128</v>
      </c>
      <c r="AX3489" s="12" t="s">
        <v>7128</v>
      </c>
      <c r="AY3489" s="12" t="s">
        <v>7128</v>
      </c>
      <c r="AZ3489" s="14" t="s">
        <v>7128</v>
      </c>
      <c r="BA3489" s="14" t="s">
        <v>7128</v>
      </c>
      <c r="BB3489" s="14" t="s">
        <v>7128</v>
      </c>
      <c r="BC3489" s="14" t="s">
        <v>7128</v>
      </c>
      <c r="BD3489" s="14" t="s">
        <v>7128</v>
      </c>
      <c r="BE3489" s="14" t="s">
        <v>7128</v>
      </c>
      <c r="BF3489" s="14">
        <v>0</v>
      </c>
      <c r="BG3489" s="14" t="s">
        <v>7128</v>
      </c>
      <c r="BH3489" s="13">
        <v>0</v>
      </c>
      <c r="BI3489" s="13">
        <v>0</v>
      </c>
      <c r="BJ3489" s="13">
        <v>0</v>
      </c>
      <c r="BK3489" s="13">
        <v>0</v>
      </c>
      <c r="BL3489" s="13">
        <v>0</v>
      </c>
      <c r="BM3489" s="13">
        <v>0</v>
      </c>
      <c r="BN3489" s="13">
        <v>0</v>
      </c>
      <c r="BO3489" s="13">
        <v>0</v>
      </c>
      <c r="BP3489" s="13">
        <v>0</v>
      </c>
      <c r="BQ3489" s="13">
        <v>0</v>
      </c>
      <c r="BR3489" s="13">
        <v>0</v>
      </c>
      <c r="BS3489" s="13">
        <v>0</v>
      </c>
      <c r="BT3489" s="14" t="s">
        <v>7128</v>
      </c>
      <c r="BU3489" s="13">
        <v>0</v>
      </c>
      <c r="BV3489" s="13">
        <v>0</v>
      </c>
      <c r="BW3489" s="13">
        <v>0</v>
      </c>
      <c r="BX3489" s="13">
        <v>0</v>
      </c>
      <c r="BY3489" s="13">
        <v>0</v>
      </c>
      <c r="BZ3489" s="13">
        <v>0</v>
      </c>
      <c r="CA3489" s="13">
        <v>0</v>
      </c>
      <c r="CB3489" s="13">
        <v>0</v>
      </c>
      <c r="CC3489" s="15" t="s">
        <v>7128</v>
      </c>
      <c r="CD3489" s="15" t="s">
        <v>7128</v>
      </c>
      <c r="CE3489" s="15">
        <v>0.36</v>
      </c>
      <c r="CF3489" s="15" t="s">
        <v>7128</v>
      </c>
      <c r="CG3489" s="15" t="s">
        <v>7128</v>
      </c>
      <c r="CH3489" s="13" t="s">
        <v>7128</v>
      </c>
      <c r="CI3489" s="13" t="s">
        <v>7128</v>
      </c>
      <c r="CJ3489" s="13">
        <v>0</v>
      </c>
      <c r="CK3489" s="12">
        <f t="shared" si="108"/>
        <v>0</v>
      </c>
      <c r="CL3489" s="36" t="str">
        <f t="shared" si="109"/>
        <v>NA</v>
      </c>
      <c r="CM3489" s="13" t="s">
        <v>7128</v>
      </c>
      <c r="CN3489" s="13" t="s">
        <v>7128</v>
      </c>
      <c r="CO3489" s="13" t="s">
        <v>7128</v>
      </c>
      <c r="CP3489" s="13" t="s">
        <v>7128</v>
      </c>
      <c r="CQ3489" s="13" t="s">
        <v>7128</v>
      </c>
      <c r="CR3489" s="13" t="s">
        <v>7128</v>
      </c>
      <c r="CS3489" s="13" t="s">
        <v>7128</v>
      </c>
      <c r="CT3489" s="13">
        <v>0</v>
      </c>
      <c r="CU3489" s="13">
        <v>0</v>
      </c>
      <c r="CV3489" s="13">
        <v>0</v>
      </c>
      <c r="CW3489" s="13">
        <v>0</v>
      </c>
      <c r="CX3489" s="12" t="s">
        <v>7128</v>
      </c>
      <c r="CY3489" s="12" t="s">
        <v>7128</v>
      </c>
      <c r="CZ3489" s="15" t="s">
        <v>7128</v>
      </c>
      <c r="DA3489" s="20"/>
      <c r="DB3489" s="20"/>
    </row>
    <row r="3490" spans="1:106">
      <c r="A3490" s="8" t="s">
        <v>2733</v>
      </c>
      <c r="B3490" s="8" t="s">
        <v>2734</v>
      </c>
      <c r="C3490" s="9" t="s">
        <v>7170</v>
      </c>
      <c r="D3490" s="9" t="s">
        <v>7126</v>
      </c>
      <c r="E3490" s="10" t="s">
        <v>7127</v>
      </c>
      <c r="F3490" s="10" t="s">
        <v>7126</v>
      </c>
      <c r="G3490" s="11">
        <v>1.06</v>
      </c>
      <c r="H3490" s="11">
        <v>1.06</v>
      </c>
      <c r="I3490" s="12">
        <v>9.0499999999999997E-2</v>
      </c>
      <c r="J3490" s="12">
        <v>0.15243000000000001</v>
      </c>
      <c r="K3490" s="12">
        <v>3.6999999999999998E-2</v>
      </c>
      <c r="L3490" s="12">
        <v>9.35E-2</v>
      </c>
      <c r="M3490" s="12">
        <v>6.1719349999999999E-2</v>
      </c>
      <c r="N3490" s="12">
        <v>0.15243000000000001</v>
      </c>
      <c r="O3490" s="12">
        <v>-0.14743924214417745</v>
      </c>
      <c r="P3490" s="12">
        <v>-0.11457876033057852</v>
      </c>
      <c r="Q3490" s="13">
        <v>13.3</v>
      </c>
      <c r="R3490" s="13">
        <v>0</v>
      </c>
      <c r="S3490" s="13">
        <v>0</v>
      </c>
      <c r="T3490" s="13">
        <v>0</v>
      </c>
      <c r="U3490" s="13">
        <v>13.3</v>
      </c>
      <c r="V3490" s="13">
        <v>0</v>
      </c>
      <c r="W3490" s="13">
        <v>13.3</v>
      </c>
      <c r="X3490" s="14">
        <v>0</v>
      </c>
      <c r="Y3490" s="15">
        <v>0.25</v>
      </c>
      <c r="Z3490" s="14" t="s">
        <v>7128</v>
      </c>
      <c r="AA3490" s="14">
        <v>0</v>
      </c>
      <c r="AB3490" s="14" t="s">
        <v>7128</v>
      </c>
      <c r="AC3490" s="14">
        <v>0</v>
      </c>
      <c r="AD3490" s="13">
        <v>4.45</v>
      </c>
      <c r="AE3490" s="15">
        <v>1.5310833333333336</v>
      </c>
      <c r="AF3490" s="14">
        <v>0.11832159566199232</v>
      </c>
      <c r="AG3490" s="14">
        <v>0.55526634535663533</v>
      </c>
      <c r="AH3490" s="15">
        <v>0.30541871921182268</v>
      </c>
      <c r="AI3490" s="5">
        <v>0.62568306010928965</v>
      </c>
      <c r="AJ3490" s="15">
        <v>492.59259259259261</v>
      </c>
      <c r="AK3490" s="15">
        <v>492.59259259259261</v>
      </c>
      <c r="AL3490" s="15" t="s">
        <v>7128</v>
      </c>
      <c r="AM3490" s="15" t="s">
        <v>7128</v>
      </c>
      <c r="AN3490" s="15" t="s">
        <v>7128</v>
      </c>
      <c r="AO3490" s="15">
        <v>0.44630872483221479</v>
      </c>
      <c r="AP3490" s="15">
        <v>29.039301310043669</v>
      </c>
      <c r="AQ3490" s="15">
        <v>11.367521367521368</v>
      </c>
      <c r="AR3490" s="15" t="s">
        <v>7128</v>
      </c>
      <c r="AS3490" s="15">
        <v>0.44630872483221479</v>
      </c>
      <c r="AT3490" s="14">
        <v>2.666666666666667</v>
      </c>
      <c r="AU3490" s="14">
        <v>5.4135338345864667E-3</v>
      </c>
      <c r="AV3490" s="12">
        <v>-0.74900000000000011</v>
      </c>
      <c r="AW3490" s="12">
        <v>-0.54</v>
      </c>
      <c r="AX3490" s="12">
        <v>1.21E-2</v>
      </c>
      <c r="AY3490" s="12">
        <v>9.06E-2</v>
      </c>
      <c r="AZ3490" s="14" t="s">
        <v>7128</v>
      </c>
      <c r="BA3490" s="14" t="s">
        <v>7128</v>
      </c>
      <c r="BB3490" s="14">
        <v>4.990757855822551E-3</v>
      </c>
      <c r="BC3490" s="14">
        <v>3.7851239669421485E-2</v>
      </c>
      <c r="BD3490" s="14">
        <v>9.0604026845637583E-4</v>
      </c>
      <c r="BE3490" s="14">
        <v>1.5369127516778524E-2</v>
      </c>
      <c r="BF3490" s="14">
        <v>0</v>
      </c>
      <c r="BG3490" s="14">
        <v>0.1273</v>
      </c>
      <c r="BH3490" s="13">
        <v>2.7E-2</v>
      </c>
      <c r="BI3490" s="13">
        <v>2.7E-2</v>
      </c>
      <c r="BJ3490" s="13">
        <v>0.45800000000000002</v>
      </c>
      <c r="BK3490" s="13">
        <v>0.45800000000000002</v>
      </c>
      <c r="BL3490" s="13">
        <v>29.8</v>
      </c>
      <c r="BM3490" s="13">
        <v>29.8</v>
      </c>
      <c r="BN3490" s="13">
        <v>1.17</v>
      </c>
      <c r="BO3490" s="13">
        <v>1.17</v>
      </c>
      <c r="BP3490" s="13">
        <v>0.45800000000000002</v>
      </c>
      <c r="BQ3490" s="13">
        <v>0</v>
      </c>
      <c r="BR3490" s="13">
        <v>0</v>
      </c>
      <c r="BS3490" s="13">
        <v>-0.83</v>
      </c>
      <c r="BT3490" s="14">
        <v>-1.8122270742358078</v>
      </c>
      <c r="BU3490" s="13">
        <v>1.288</v>
      </c>
      <c r="BV3490" s="13">
        <v>0.85699999999999998</v>
      </c>
      <c r="BW3490" s="13">
        <v>0.85699999999999998</v>
      </c>
      <c r="BX3490" s="13">
        <v>5.41</v>
      </c>
      <c r="BY3490" s="13">
        <v>12.100000000000001</v>
      </c>
      <c r="BZ3490" s="13">
        <v>0</v>
      </c>
      <c r="CA3490" s="13">
        <v>0</v>
      </c>
      <c r="CB3490" s="13">
        <v>-7.2000000000000008E-2</v>
      </c>
      <c r="CC3490" s="15">
        <v>0.438</v>
      </c>
      <c r="CD3490" s="15">
        <v>0.78100000000000003</v>
      </c>
      <c r="CE3490" s="15">
        <v>0.36</v>
      </c>
      <c r="CF3490" s="15">
        <v>0.75935852228600675</v>
      </c>
      <c r="CG3490" s="15">
        <v>0.82002210540143106</v>
      </c>
      <c r="CH3490" s="13">
        <v>2.1149999999999998</v>
      </c>
      <c r="CI3490" s="13">
        <v>1.1605000000000001</v>
      </c>
      <c r="CJ3490" s="13">
        <v>-7.2000000000000008E-2</v>
      </c>
      <c r="CK3490" s="12">
        <f t="shared" si="108"/>
        <v>8.4014002333722304E-2</v>
      </c>
      <c r="CL3490" s="36" t="str">
        <f t="shared" si="109"/>
        <v>NA</v>
      </c>
      <c r="CM3490" s="13">
        <v>1.2999999999999999E-2</v>
      </c>
      <c r="CN3490" s="13" t="s">
        <v>7128</v>
      </c>
      <c r="CO3490" s="13">
        <v>2.7E-2</v>
      </c>
      <c r="CP3490" s="13">
        <v>13.3</v>
      </c>
      <c r="CQ3490" s="13">
        <v>1.17</v>
      </c>
      <c r="CR3490" s="13">
        <v>13.3</v>
      </c>
      <c r="CS3490" s="13">
        <v>0.85699999999999998</v>
      </c>
      <c r="CT3490" s="13">
        <v>0</v>
      </c>
      <c r="CU3490" s="13">
        <v>0.45800000000000002</v>
      </c>
      <c r="CV3490" s="13">
        <v>0</v>
      </c>
      <c r="CW3490" s="13">
        <v>1.17</v>
      </c>
      <c r="CX3490" s="12">
        <v>4.990757855822551E-3</v>
      </c>
      <c r="CY3490" s="12">
        <v>3.7851239669421485E-2</v>
      </c>
      <c r="CZ3490" s="15">
        <v>11.367521367521368</v>
      </c>
      <c r="DA3490" s="20"/>
      <c r="DB3490" s="20"/>
    </row>
    <row r="3491" spans="1:106">
      <c r="A3491" s="8" t="s">
        <v>5823</v>
      </c>
      <c r="B3491" s="8" t="s">
        <v>5824</v>
      </c>
      <c r="C3491" s="9" t="s">
        <v>7179</v>
      </c>
      <c r="D3491" s="9" t="s">
        <v>7126</v>
      </c>
      <c r="E3491" s="10" t="s">
        <v>7127</v>
      </c>
      <c r="F3491" s="10" t="s">
        <v>7126</v>
      </c>
      <c r="G3491" s="11">
        <v>0.79</v>
      </c>
      <c r="H3491" s="11">
        <v>0.86408058608058624</v>
      </c>
      <c r="I3491" s="12">
        <v>9.0499999999999997E-2</v>
      </c>
      <c r="J3491" s="12">
        <v>0.13469929304029304</v>
      </c>
      <c r="K3491" s="12">
        <v>4.7E-2</v>
      </c>
      <c r="L3491" s="12">
        <v>0.10350000000000001</v>
      </c>
      <c r="M3491" s="12">
        <v>6.8320350000000002E-2</v>
      </c>
      <c r="N3491" s="12">
        <v>0.12773494491803278</v>
      </c>
      <c r="O3491" s="12">
        <v>-0.1249590333000333</v>
      </c>
      <c r="P3491" s="12">
        <v>-0.11440161158469944</v>
      </c>
      <c r="Q3491" s="13">
        <v>0.27300000000000002</v>
      </c>
      <c r="R3491" s="13">
        <v>0</v>
      </c>
      <c r="S3491" s="13">
        <v>3.2000000000000001E-2</v>
      </c>
      <c r="T3491" s="13">
        <v>3.2000000000000001E-2</v>
      </c>
      <c r="U3491" s="13">
        <v>0.30500000000000005</v>
      </c>
      <c r="V3491" s="13">
        <v>1E-3</v>
      </c>
      <c r="W3491" s="13">
        <v>0.30400000000000005</v>
      </c>
      <c r="X3491" s="14">
        <v>3.2786885245901635E-3</v>
      </c>
      <c r="Y3491" s="15">
        <v>7.1428571428571425E-2</v>
      </c>
      <c r="Z3491" s="14">
        <v>9.667673716012086E-2</v>
      </c>
      <c r="AA3491" s="14">
        <v>0.10491803278688523</v>
      </c>
      <c r="AB3491" s="14">
        <v>0.10702341137123747</v>
      </c>
      <c r="AC3491" s="14">
        <v>0.11721611721611722</v>
      </c>
      <c r="AD3491" s="13">
        <v>7.8E-2</v>
      </c>
      <c r="AE3491" s="15">
        <v>-0.17766666666666656</v>
      </c>
      <c r="AF3491" s="14">
        <v>9.4868329805051374E-2</v>
      </c>
      <c r="AG3491" s="14" t="s">
        <v>7128</v>
      </c>
      <c r="AH3491" s="15">
        <v>0.55789473684210522</v>
      </c>
      <c r="AI3491" s="5" t="s">
        <v>7128</v>
      </c>
      <c r="AJ3491" s="15">
        <v>91</v>
      </c>
      <c r="AK3491" s="15">
        <v>91</v>
      </c>
      <c r="AL3491" s="15" t="s">
        <v>7128</v>
      </c>
      <c r="AM3491" s="15" t="s">
        <v>7128</v>
      </c>
      <c r="AN3491" s="15">
        <v>0.91304347826086962</v>
      </c>
      <c r="AO3491" s="15">
        <v>21.000000000000004</v>
      </c>
      <c r="AP3491" s="15">
        <v>60.800000000000011</v>
      </c>
      <c r="AQ3491" s="15">
        <v>60.800000000000011</v>
      </c>
      <c r="AR3491" s="15">
        <v>0.92121212121212148</v>
      </c>
      <c r="AS3491" s="15">
        <v>23.38461538461539</v>
      </c>
      <c r="AT3491" s="14">
        <v>0</v>
      </c>
      <c r="AU3491" s="14">
        <v>0</v>
      </c>
      <c r="AV3491" s="12">
        <v>-9.98E-2</v>
      </c>
      <c r="AW3491" s="12" t="s">
        <v>7128</v>
      </c>
      <c r="AX3491" s="12">
        <v>0.21100000000000002</v>
      </c>
      <c r="AY3491" s="12" t="s">
        <v>7128</v>
      </c>
      <c r="AZ3491" s="14" t="s">
        <v>7128</v>
      </c>
      <c r="BA3491" s="14" t="s">
        <v>7128</v>
      </c>
      <c r="BB3491" s="14">
        <v>9.74025974025974E-3</v>
      </c>
      <c r="BC3491" s="14">
        <v>1.3333333333333334E-2</v>
      </c>
      <c r="BD3491" s="14">
        <v>0.23076923076923078</v>
      </c>
      <c r="BE3491" s="14">
        <v>0.38461538461538464</v>
      </c>
      <c r="BF3491" s="14">
        <v>0.2</v>
      </c>
      <c r="BG3491" s="14" t="s">
        <v>7128</v>
      </c>
      <c r="BH3491" s="13">
        <v>3.0000000000000001E-3</v>
      </c>
      <c r="BI3491" s="13">
        <v>3.0000000000000001E-3</v>
      </c>
      <c r="BJ3491" s="13">
        <v>5.0000000000000001E-3</v>
      </c>
      <c r="BK3491" s="13">
        <v>5.0000000000000001E-3</v>
      </c>
      <c r="BL3491" s="13">
        <v>1.2999999999999999E-2</v>
      </c>
      <c r="BM3491" s="13">
        <v>1.2999999999999999E-2</v>
      </c>
      <c r="BN3491" s="13">
        <v>5.0000000000000001E-3</v>
      </c>
      <c r="BO3491" s="13">
        <v>5.0000000000000001E-3</v>
      </c>
      <c r="BP3491" s="13">
        <v>4.0000000000000001E-3</v>
      </c>
      <c r="BQ3491" s="13">
        <v>0</v>
      </c>
      <c r="BR3491" s="13">
        <v>0</v>
      </c>
      <c r="BS3491" s="13">
        <v>0</v>
      </c>
      <c r="BT3491" s="14">
        <v>0</v>
      </c>
      <c r="BU3491" s="13">
        <v>4.0000000000000001E-3</v>
      </c>
      <c r="BV3491" s="13">
        <v>3.0000000000000001E-3</v>
      </c>
      <c r="BW3491" s="13">
        <v>3.0000000000000001E-3</v>
      </c>
      <c r="BX3491" s="13">
        <v>0.308</v>
      </c>
      <c r="BY3491" s="13">
        <v>0.3</v>
      </c>
      <c r="BZ3491" s="13">
        <v>0.29899999999999999</v>
      </c>
      <c r="CA3491" s="13">
        <v>0.32999999999999996</v>
      </c>
      <c r="CB3491" s="13">
        <v>0</v>
      </c>
      <c r="CC3491" s="15">
        <v>-0.58799999999999997</v>
      </c>
      <c r="CD3491" s="15" t="s">
        <v>7128</v>
      </c>
      <c r="CE3491" s="15">
        <v>0.36</v>
      </c>
      <c r="CF3491" s="15" t="s">
        <v>7128</v>
      </c>
      <c r="CG3491" s="15" t="s">
        <v>7128</v>
      </c>
      <c r="CH3491" s="13" t="s">
        <v>7128</v>
      </c>
      <c r="CI3491" s="13" t="s">
        <v>7128</v>
      </c>
      <c r="CJ3491" s="13">
        <v>0</v>
      </c>
      <c r="CK3491" s="12">
        <f t="shared" si="108"/>
        <v>0</v>
      </c>
      <c r="CL3491" s="36">
        <f t="shared" si="109"/>
        <v>3.9393939393939398E-2</v>
      </c>
      <c r="CM3491" s="13">
        <v>5.0000000000000001E-3</v>
      </c>
      <c r="CN3491" s="13">
        <v>1E-3</v>
      </c>
      <c r="CO3491" s="13">
        <v>3.0000000000000001E-3</v>
      </c>
      <c r="CP3491" s="13">
        <v>0.27300000000000002</v>
      </c>
      <c r="CQ3491" s="13">
        <v>5.0000000000000001E-3</v>
      </c>
      <c r="CR3491" s="13">
        <v>0.30400000000000005</v>
      </c>
      <c r="CS3491" s="13" t="s">
        <v>7128</v>
      </c>
      <c r="CT3491" s="13">
        <v>0</v>
      </c>
      <c r="CU3491" s="13">
        <v>5.0000000000000001E-3</v>
      </c>
      <c r="CV3491" s="13">
        <v>0.32999999999999996</v>
      </c>
      <c r="CW3491" s="13">
        <v>5.0000000000000001E-3</v>
      </c>
      <c r="CX3491" s="12">
        <v>9.74025974025974E-3</v>
      </c>
      <c r="CY3491" s="12">
        <v>1.3333333333333334E-2</v>
      </c>
      <c r="CZ3491" s="15">
        <v>60.800000000000011</v>
      </c>
      <c r="DA3491" s="20"/>
      <c r="DB3491" s="20"/>
    </row>
    <row r="3492" spans="1:106">
      <c r="A3492" s="8" t="s">
        <v>4637</v>
      </c>
      <c r="B3492" s="8" t="s">
        <v>4638</v>
      </c>
      <c r="C3492" s="9" t="s">
        <v>7146</v>
      </c>
      <c r="D3492" s="9" t="s">
        <v>7126</v>
      </c>
      <c r="E3492" s="10" t="s">
        <v>7127</v>
      </c>
      <c r="F3492" s="10" t="s">
        <v>7126</v>
      </c>
      <c r="G3492" s="11">
        <v>0.91</v>
      </c>
      <c r="H3492" s="11">
        <v>1.2378029739776952</v>
      </c>
      <c r="I3492" s="12">
        <v>9.0499999999999997E-2</v>
      </c>
      <c r="J3492" s="12">
        <v>0.16852116914498141</v>
      </c>
      <c r="K3492" s="12">
        <v>4.7E-2</v>
      </c>
      <c r="L3492" s="12">
        <v>0.10350000000000001</v>
      </c>
      <c r="M3492" s="12">
        <v>6.8320350000000002E-2</v>
      </c>
      <c r="N3492" s="12">
        <v>0.14198534139109045</v>
      </c>
      <c r="O3492" s="12">
        <v>-0.26084482059726355</v>
      </c>
      <c r="P3492" s="12">
        <v>-0.11882457844831115</v>
      </c>
      <c r="Q3492" s="13">
        <v>2.69</v>
      </c>
      <c r="R3492" s="13">
        <v>0</v>
      </c>
      <c r="S3492" s="13">
        <v>0.96899999999999997</v>
      </c>
      <c r="T3492" s="13">
        <v>0.96899999999999997</v>
      </c>
      <c r="U3492" s="13">
        <v>3.6589999999999998</v>
      </c>
      <c r="V3492" s="13">
        <v>1.2E-2</v>
      </c>
      <c r="W3492" s="13">
        <v>3.6469999999999998</v>
      </c>
      <c r="X3492" s="14">
        <v>3.2795845859524462E-3</v>
      </c>
      <c r="Y3492" s="15">
        <v>0.3035982008995502</v>
      </c>
      <c r="Z3492" s="14">
        <v>0.53713968957871405</v>
      </c>
      <c r="AA3492" s="14">
        <v>0.26482645531566001</v>
      </c>
      <c r="AB3492" s="14">
        <v>1.1604790419161677</v>
      </c>
      <c r="AC3492" s="14">
        <v>0.36022304832713753</v>
      </c>
      <c r="AD3492" s="13">
        <v>0.04</v>
      </c>
      <c r="AE3492" s="15">
        <v>0.69966666666666688</v>
      </c>
      <c r="AF3492" s="14" t="s">
        <v>7128</v>
      </c>
      <c r="AG3492" s="14" t="s">
        <v>7128</v>
      </c>
      <c r="AH3492" s="15">
        <v>0.66210045662100447</v>
      </c>
      <c r="AI3492" s="5">
        <v>0.23611111111111113</v>
      </c>
      <c r="AJ3492" s="15" t="s">
        <v>7128</v>
      </c>
      <c r="AK3492" s="15" t="s">
        <v>7128</v>
      </c>
      <c r="AL3492" s="15" t="s">
        <v>7128</v>
      </c>
      <c r="AM3492" s="15" t="s">
        <v>7128</v>
      </c>
      <c r="AN3492" s="15">
        <v>3.2215568862275448</v>
      </c>
      <c r="AO3492" s="15">
        <v>1.3058252427184465</v>
      </c>
      <c r="AP3492" s="15">
        <v>107.26470588235293</v>
      </c>
      <c r="AQ3492" s="15">
        <v>26.620437956204377</v>
      </c>
      <c r="AR3492" s="15">
        <v>2.03515625</v>
      </c>
      <c r="AS3492" s="15">
        <v>1.7703883495145629</v>
      </c>
      <c r="AT3492" s="14" t="s">
        <v>7128</v>
      </c>
      <c r="AU3492" s="14">
        <v>0</v>
      </c>
      <c r="AV3492" s="12" t="s">
        <v>7128</v>
      </c>
      <c r="AW3492" s="12" t="s">
        <v>7128</v>
      </c>
      <c r="AX3492" s="12">
        <v>0.13100000000000001</v>
      </c>
      <c r="AY3492" s="12" t="s">
        <v>7128</v>
      </c>
      <c r="AZ3492" s="14" t="s">
        <v>7128</v>
      </c>
      <c r="BA3492" s="14" t="s">
        <v>7128</v>
      </c>
      <c r="BB3492" s="14">
        <v>-9.2323651452282163E-2</v>
      </c>
      <c r="BC3492" s="14">
        <v>2.3160762942779294E-2</v>
      </c>
      <c r="BD3492" s="14">
        <v>-4.3203883495145631E-2</v>
      </c>
      <c r="BE3492" s="14">
        <v>1.6504854368932041E-2</v>
      </c>
      <c r="BF3492" s="14">
        <v>0</v>
      </c>
      <c r="BG3492" s="14" t="s">
        <v>7128</v>
      </c>
      <c r="BH3492" s="13">
        <v>-8.8999999999999996E-2</v>
      </c>
      <c r="BI3492" s="13">
        <v>-8.8999999999999996E-2</v>
      </c>
      <c r="BJ3492" s="13">
        <v>3.4000000000000002E-2</v>
      </c>
      <c r="BK3492" s="13">
        <v>3.4000000000000002E-2</v>
      </c>
      <c r="BL3492" s="13">
        <v>2.06</v>
      </c>
      <c r="BM3492" s="13">
        <v>2.06</v>
      </c>
      <c r="BN3492" s="13">
        <v>0.13700000000000001</v>
      </c>
      <c r="BO3492" s="13">
        <v>0.13700000000000001</v>
      </c>
      <c r="BP3492" s="13">
        <v>3.4000000000000002E-2</v>
      </c>
      <c r="BQ3492" s="13">
        <v>0</v>
      </c>
      <c r="BR3492" s="13">
        <v>0</v>
      </c>
      <c r="BS3492" s="13">
        <v>-0.188</v>
      </c>
      <c r="BT3492" s="14">
        <v>-5.5294117647058822</v>
      </c>
      <c r="BU3492" s="13">
        <v>0.222</v>
      </c>
      <c r="BV3492" s="13">
        <v>9.9000000000000005E-2</v>
      </c>
      <c r="BW3492" s="13">
        <v>9.9000000000000005E-2</v>
      </c>
      <c r="BX3492" s="13">
        <v>0.96399999999999997</v>
      </c>
      <c r="BY3492" s="13">
        <v>1.468</v>
      </c>
      <c r="BZ3492" s="13">
        <v>0.83499999999999996</v>
      </c>
      <c r="CA3492" s="13">
        <v>1.7919999999999998</v>
      </c>
      <c r="CB3492" s="13">
        <v>0</v>
      </c>
      <c r="CC3492" s="15">
        <v>-2.4E-2</v>
      </c>
      <c r="CD3492" s="15">
        <v>0.81200000000000006</v>
      </c>
      <c r="CE3492" s="15">
        <v>0.36</v>
      </c>
      <c r="CF3492" s="15">
        <v>1.6841387879337208</v>
      </c>
      <c r="CG3492" s="15">
        <v>2.0785030418880597</v>
      </c>
      <c r="CH3492" s="13">
        <v>-4.0000000000000034E-4</v>
      </c>
      <c r="CI3492" s="13">
        <v>-0.11429999999999998</v>
      </c>
      <c r="CJ3492" s="13">
        <v>0</v>
      </c>
      <c r="CK3492" s="12">
        <f t="shared" si="108"/>
        <v>0</v>
      </c>
      <c r="CL3492" s="36">
        <f t="shared" si="109"/>
        <v>1.1495535714285716</v>
      </c>
      <c r="CM3492" s="13" t="s">
        <v>7128</v>
      </c>
      <c r="CN3492" s="13" t="s">
        <v>7128</v>
      </c>
      <c r="CO3492" s="13" t="s">
        <v>7128</v>
      </c>
      <c r="CP3492" s="13" t="s">
        <v>7128</v>
      </c>
      <c r="CQ3492" s="13">
        <v>0.13700000000000001</v>
      </c>
      <c r="CR3492" s="13">
        <v>3.6469999999999998</v>
      </c>
      <c r="CS3492" s="13" t="s">
        <v>7128</v>
      </c>
      <c r="CT3492" s="13">
        <v>0</v>
      </c>
      <c r="CU3492" s="13">
        <v>3.4000000000000002E-2</v>
      </c>
      <c r="CV3492" s="13">
        <v>1.7919999999999998</v>
      </c>
      <c r="CW3492" s="13">
        <v>0.13700000000000001</v>
      </c>
      <c r="CX3492" s="12">
        <v>-9.2323651452282163E-2</v>
      </c>
      <c r="CY3492" s="12">
        <v>2.3160762942779294E-2</v>
      </c>
      <c r="CZ3492" s="15">
        <v>26.620437956204377</v>
      </c>
      <c r="DA3492" s="20"/>
      <c r="DB3492" s="20"/>
    </row>
    <row r="3493" spans="1:106">
      <c r="A3493" s="8" t="s">
        <v>3385</v>
      </c>
      <c r="B3493" s="8" t="s">
        <v>3386</v>
      </c>
      <c r="C3493" s="9" t="s">
        <v>7179</v>
      </c>
      <c r="D3493" s="9" t="s">
        <v>7126</v>
      </c>
      <c r="E3493" s="10" t="s">
        <v>7127</v>
      </c>
      <c r="F3493" s="10" t="s">
        <v>7126</v>
      </c>
      <c r="G3493" s="11">
        <v>0.79</v>
      </c>
      <c r="H3493" s="11">
        <v>0.97038070944599442</v>
      </c>
      <c r="I3493" s="12">
        <v>9.0499999999999997E-2</v>
      </c>
      <c r="J3493" s="12">
        <v>0.1443194542048625</v>
      </c>
      <c r="K3493" s="12">
        <v>3.6999999999999998E-2</v>
      </c>
      <c r="L3493" s="12">
        <v>9.35E-2</v>
      </c>
      <c r="M3493" s="12">
        <v>6.1719349999999999E-2</v>
      </c>
      <c r="N3493" s="12">
        <v>0.12574272394192154</v>
      </c>
      <c r="O3493" s="12">
        <v>0.1450063884917667</v>
      </c>
      <c r="P3493" s="12">
        <v>-0.13661697859519117</v>
      </c>
      <c r="Q3493" s="13">
        <v>19.3</v>
      </c>
      <c r="R3493" s="13">
        <v>0</v>
      </c>
      <c r="S3493" s="13">
        <v>5.6</v>
      </c>
      <c r="T3493" s="13">
        <v>5.6</v>
      </c>
      <c r="U3493" s="13">
        <v>24.9</v>
      </c>
      <c r="V3493" s="13">
        <v>0.53700000000000003</v>
      </c>
      <c r="W3493" s="13">
        <v>24.363</v>
      </c>
      <c r="X3493" s="14">
        <v>2.1566265060240966E-2</v>
      </c>
      <c r="Y3493" s="15">
        <v>1.2406947890818858</v>
      </c>
      <c r="Z3493" s="14">
        <v>0.15094339622641509</v>
      </c>
      <c r="AA3493" s="14">
        <v>0.22489959839357429</v>
      </c>
      <c r="AB3493" s="14">
        <v>0.17777777777777776</v>
      </c>
      <c r="AC3493" s="14">
        <v>0.29015544041450775</v>
      </c>
      <c r="AD3493" s="13">
        <v>23.94</v>
      </c>
      <c r="AE3493" s="15">
        <v>1.3171666666666666</v>
      </c>
      <c r="AF3493" s="14">
        <v>0.1414213562373095</v>
      </c>
      <c r="AG3493" s="14">
        <v>0.62685016152187434</v>
      </c>
      <c r="AH3493" s="15">
        <v>0.29805996472663138</v>
      </c>
      <c r="AI3493" s="5" t="s">
        <v>7128</v>
      </c>
      <c r="AJ3493" s="15">
        <v>1.8737864077669901</v>
      </c>
      <c r="AK3493" s="15">
        <v>1.8737864077669901</v>
      </c>
      <c r="AL3493" s="15" t="s">
        <v>7128</v>
      </c>
      <c r="AM3493" s="15" t="s">
        <v>7128</v>
      </c>
      <c r="AN3493" s="15">
        <v>0.61269841269841274</v>
      </c>
      <c r="AO3493" s="15">
        <v>1.3884892086330936</v>
      </c>
      <c r="AP3493" s="15" t="s">
        <v>7128</v>
      </c>
      <c r="AQ3493" s="15" t="s">
        <v>7128</v>
      </c>
      <c r="AR3493" s="15">
        <v>0.6663293493422312</v>
      </c>
      <c r="AS3493" s="15">
        <v>1.7527338129496401</v>
      </c>
      <c r="AT3493" s="14">
        <v>0</v>
      </c>
      <c r="AU3493" s="14">
        <v>0</v>
      </c>
      <c r="AV3493" s="12" t="s">
        <v>7128</v>
      </c>
      <c r="AW3493" s="12">
        <v>1.153</v>
      </c>
      <c r="AX3493" s="12">
        <v>7.4700000000000003E-2</v>
      </c>
      <c r="AY3493" s="12" t="s">
        <v>7128</v>
      </c>
      <c r="AZ3493" s="14" t="s">
        <v>7128</v>
      </c>
      <c r="BA3493" s="14" t="s">
        <v>7128</v>
      </c>
      <c r="BB3493" s="14">
        <v>0.2893258426966292</v>
      </c>
      <c r="BC3493" s="14">
        <v>-1.0874254653269643E-2</v>
      </c>
      <c r="BD3493" s="14">
        <v>0.74100719424460437</v>
      </c>
      <c r="BE3493" s="14">
        <v>-3.4820143884892081E-2</v>
      </c>
      <c r="BF3493" s="14">
        <v>0.21307692307692308</v>
      </c>
      <c r="BG3493" s="14" t="s">
        <v>7128</v>
      </c>
      <c r="BH3493" s="13">
        <v>10.3</v>
      </c>
      <c r="BI3493" s="13">
        <v>10.3</v>
      </c>
      <c r="BJ3493" s="13">
        <v>-0.48399999999999999</v>
      </c>
      <c r="BK3493" s="13">
        <v>-0.48399999999999999</v>
      </c>
      <c r="BL3493" s="13">
        <v>13.9</v>
      </c>
      <c r="BM3493" s="13">
        <v>13.9</v>
      </c>
      <c r="BN3493" s="13">
        <v>0</v>
      </c>
      <c r="BO3493" s="13">
        <v>0</v>
      </c>
      <c r="BP3493" s="13">
        <v>-0.38087076923076923</v>
      </c>
      <c r="BQ3493" s="13">
        <v>0</v>
      </c>
      <c r="BR3493" s="13">
        <v>0</v>
      </c>
      <c r="BS3493" s="13">
        <v>0</v>
      </c>
      <c r="BT3493" s="14" t="s">
        <v>7128</v>
      </c>
      <c r="BU3493" s="13">
        <v>-0.38087076923076923</v>
      </c>
      <c r="BV3493" s="13">
        <v>10.3</v>
      </c>
      <c r="BW3493" s="13">
        <v>10.3</v>
      </c>
      <c r="BX3493" s="13">
        <v>35.6</v>
      </c>
      <c r="BY3493" s="13">
        <v>35.024999999999999</v>
      </c>
      <c r="BZ3493" s="13">
        <v>31.5</v>
      </c>
      <c r="CA3493" s="13">
        <v>36.563000000000002</v>
      </c>
      <c r="CB3493" s="13">
        <v>0</v>
      </c>
      <c r="CC3493" s="15">
        <v>0.59099999999999997</v>
      </c>
      <c r="CD3493" s="15">
        <v>0.23699999999999999</v>
      </c>
      <c r="CE3493" s="15">
        <v>0.36</v>
      </c>
      <c r="CF3493" s="15">
        <v>1.5296060356847223</v>
      </c>
      <c r="CG3493" s="15">
        <v>1.6411035137842498</v>
      </c>
      <c r="CH3493" s="13">
        <v>0.7407999999999999</v>
      </c>
      <c r="CI3493" s="13">
        <v>0.40289999999999981</v>
      </c>
      <c r="CJ3493" s="13">
        <v>0</v>
      </c>
      <c r="CK3493" s="12">
        <f t="shared" si="108"/>
        <v>0</v>
      </c>
      <c r="CL3493" s="36">
        <f t="shared" si="109"/>
        <v>0.38016574132319558</v>
      </c>
      <c r="CM3493" s="13">
        <v>13</v>
      </c>
      <c r="CN3493" s="13">
        <v>2.77</v>
      </c>
      <c r="CO3493" s="13">
        <v>10.3</v>
      </c>
      <c r="CP3493" s="13">
        <v>19.3</v>
      </c>
      <c r="CQ3493" s="13" t="s">
        <v>7128</v>
      </c>
      <c r="CR3493" s="13" t="s">
        <v>7128</v>
      </c>
      <c r="CS3493" s="13" t="s">
        <v>7128</v>
      </c>
      <c r="CT3493" s="13">
        <v>0</v>
      </c>
      <c r="CU3493" s="13">
        <v>-0.48399999999999999</v>
      </c>
      <c r="CV3493" s="13">
        <v>36.563000000000002</v>
      </c>
      <c r="CW3493" s="13">
        <v>0</v>
      </c>
      <c r="CX3493" s="12">
        <v>0.2893258426966292</v>
      </c>
      <c r="CY3493" s="12">
        <v>-1.0874254653269643E-2</v>
      </c>
      <c r="CZ3493" s="15" t="s">
        <v>7128</v>
      </c>
      <c r="DA3493" s="20"/>
      <c r="DB3493" s="20"/>
    </row>
    <row r="3494" spans="1:106" ht="24">
      <c r="A3494" s="8" t="s">
        <v>443</v>
      </c>
      <c r="B3494" s="8" t="s">
        <v>444</v>
      </c>
      <c r="C3494" s="9" t="s">
        <v>7172</v>
      </c>
      <c r="D3494" s="9" t="s">
        <v>7126</v>
      </c>
      <c r="E3494" s="10" t="s">
        <v>7127</v>
      </c>
      <c r="F3494" s="10" t="s">
        <v>7126</v>
      </c>
      <c r="G3494" s="11">
        <v>1.05</v>
      </c>
      <c r="H3494" s="11">
        <v>1.0526839020385703</v>
      </c>
      <c r="I3494" s="12">
        <v>9.0499999999999997E-2</v>
      </c>
      <c r="J3494" s="12">
        <v>0.1517678931344906</v>
      </c>
      <c r="K3494" s="12">
        <v>4.7E-2</v>
      </c>
      <c r="L3494" s="12">
        <v>0.10350000000000001</v>
      </c>
      <c r="M3494" s="12">
        <v>6.8320350000000002E-2</v>
      </c>
      <c r="N3494" s="12">
        <v>0.15146413398686662</v>
      </c>
      <c r="O3494" s="12">
        <v>0.19901629065168128</v>
      </c>
      <c r="P3494" s="12">
        <v>2.3051157913339199E-2</v>
      </c>
      <c r="Q3494" s="13">
        <v>5972.2</v>
      </c>
      <c r="R3494" s="13">
        <v>21.472953798476109</v>
      </c>
      <c r="S3494" s="13">
        <v>0.34599999999999997</v>
      </c>
      <c r="T3494" s="13">
        <v>21.818953798476109</v>
      </c>
      <c r="U3494" s="13">
        <v>5994.0189537984761</v>
      </c>
      <c r="V3494" s="13">
        <v>0</v>
      </c>
      <c r="W3494" s="13">
        <v>5994.0189537984761</v>
      </c>
      <c r="X3494" s="14">
        <v>0</v>
      </c>
      <c r="Y3494" s="15">
        <v>0.65857975843398586</v>
      </c>
      <c r="Z3494" s="14">
        <v>2.4408201331633187E-2</v>
      </c>
      <c r="AA3494" s="14">
        <v>3.6401209216479365E-3</v>
      </c>
      <c r="AB3494" s="14">
        <v>2.5018866871317633E-2</v>
      </c>
      <c r="AC3494" s="14">
        <v>3.6534198115394847E-3</v>
      </c>
      <c r="AD3494" s="13">
        <v>6.22</v>
      </c>
      <c r="AE3494" s="15">
        <v>0.24425000000000002</v>
      </c>
      <c r="AF3494" s="14" t="s">
        <v>7128</v>
      </c>
      <c r="AG3494" s="14" t="s">
        <v>7128</v>
      </c>
      <c r="AH3494" s="15">
        <v>0.21408182683158897</v>
      </c>
      <c r="AI3494" s="5">
        <v>785.82995951417001</v>
      </c>
      <c r="AJ3494" s="15">
        <v>38.185421994884905</v>
      </c>
      <c r="AK3494" s="15">
        <v>37.608312342569263</v>
      </c>
      <c r="AL3494" s="15">
        <v>36.37426900584795</v>
      </c>
      <c r="AM3494" s="15">
        <v>1.96832072138582</v>
      </c>
      <c r="AN3494" s="15">
        <v>6.8480678821236092</v>
      </c>
      <c r="AO3494" s="15">
        <v>7.6449052739375309</v>
      </c>
      <c r="AP3494" s="15">
        <v>29.657884844989695</v>
      </c>
      <c r="AQ3494" s="15">
        <v>27.660447410237545</v>
      </c>
      <c r="AR3494" s="15">
        <v>6.7053270638556794</v>
      </c>
      <c r="AS3494" s="15">
        <v>7.672835322322678</v>
      </c>
      <c r="AT3494" s="14">
        <v>0</v>
      </c>
      <c r="AU3494" s="14">
        <v>0</v>
      </c>
      <c r="AV3494" s="12">
        <v>0.18100000000000002</v>
      </c>
      <c r="AW3494" s="12">
        <v>0.14699999999999999</v>
      </c>
      <c r="AX3494" s="12">
        <v>0.17499999999999999</v>
      </c>
      <c r="AY3494" s="12">
        <v>0.16600000000000001</v>
      </c>
      <c r="AZ3494" s="14">
        <v>0.19399999999999998</v>
      </c>
      <c r="BA3494" s="14">
        <v>0.161</v>
      </c>
      <c r="BB3494" s="14">
        <v>0.35078418378617188</v>
      </c>
      <c r="BC3494" s="14">
        <v>0.17451529190020582</v>
      </c>
      <c r="BD3494" s="14">
        <v>0.19554242088412757</v>
      </c>
      <c r="BE3494" s="14">
        <v>0.24886763851779928</v>
      </c>
      <c r="BF3494" s="14">
        <v>0.30035492457852708</v>
      </c>
      <c r="BG3494" s="14">
        <v>0.3513</v>
      </c>
      <c r="BH3494" s="13">
        <v>156.4</v>
      </c>
      <c r="BI3494" s="13">
        <v>158.80000000000001</v>
      </c>
      <c r="BJ3494" s="13">
        <v>194.1</v>
      </c>
      <c r="BK3494" s="13">
        <v>202.10540924030479</v>
      </c>
      <c r="BL3494" s="13">
        <v>781.2</v>
      </c>
      <c r="BM3494" s="13">
        <v>812.1</v>
      </c>
      <c r="BN3494" s="13">
        <v>202</v>
      </c>
      <c r="BO3494" s="13">
        <v>216.70000000000002</v>
      </c>
      <c r="BP3494" s="13">
        <v>141.4020542910207</v>
      </c>
      <c r="BQ3494" s="13">
        <v>0</v>
      </c>
      <c r="BR3494" s="13">
        <v>0</v>
      </c>
      <c r="BS3494" s="13">
        <v>-10.1</v>
      </c>
      <c r="BT3494" s="14">
        <v>-7.1427533713287569E-2</v>
      </c>
      <c r="BU3494" s="13">
        <v>151.5020542910207</v>
      </c>
      <c r="BV3494" s="13">
        <v>168.9</v>
      </c>
      <c r="BW3494" s="13">
        <v>168.9</v>
      </c>
      <c r="BX3494" s="13">
        <v>452.7</v>
      </c>
      <c r="BY3494" s="13">
        <v>810.25595379847596</v>
      </c>
      <c r="BZ3494" s="13">
        <v>872.1</v>
      </c>
      <c r="CA3494" s="13">
        <v>893.91895379847608</v>
      </c>
      <c r="CB3494" s="13">
        <v>0</v>
      </c>
      <c r="CC3494" s="15">
        <v>1.4999999999999999E-2</v>
      </c>
      <c r="CD3494" s="15">
        <v>0.23599999999999999</v>
      </c>
      <c r="CE3494" s="15">
        <v>0.36</v>
      </c>
      <c r="CF3494" s="15">
        <v>0.36040666639840158</v>
      </c>
      <c r="CG3494" s="15">
        <v>0.34806562129228052</v>
      </c>
      <c r="CH3494" s="13">
        <v>123.99000000000001</v>
      </c>
      <c r="CI3494" s="13">
        <v>101.63</v>
      </c>
      <c r="CJ3494" s="13">
        <v>0</v>
      </c>
      <c r="CK3494" s="12">
        <f t="shared" si="108"/>
        <v>0</v>
      </c>
      <c r="CL3494" s="36">
        <f t="shared" si="109"/>
        <v>0.8739047278061326</v>
      </c>
      <c r="CM3494" s="13">
        <v>225.4</v>
      </c>
      <c r="CN3494" s="13">
        <v>67.7</v>
      </c>
      <c r="CO3494" s="13">
        <v>158.80000000000001</v>
      </c>
      <c r="CP3494" s="13">
        <v>5972.2</v>
      </c>
      <c r="CQ3494" s="13">
        <v>216.70000000000002</v>
      </c>
      <c r="CR3494" s="13">
        <v>5994.0189537984761</v>
      </c>
      <c r="CS3494" s="13" t="s">
        <v>7128</v>
      </c>
      <c r="CT3494" s="13">
        <v>9.6000000000000009E-3</v>
      </c>
      <c r="CU3494" s="13">
        <v>202.10060924030481</v>
      </c>
      <c r="CV3494" s="13">
        <v>893.92855379847606</v>
      </c>
      <c r="CW3494" s="13">
        <v>202</v>
      </c>
      <c r="CX3494" s="12">
        <v>0.35076614235704306</v>
      </c>
      <c r="CY3494" s="12">
        <v>0.17450907956260778</v>
      </c>
      <c r="CZ3494" s="15">
        <v>29.673361157418199</v>
      </c>
      <c r="DA3494" s="20"/>
      <c r="DB3494" s="20"/>
    </row>
    <row r="3495" spans="1:106">
      <c r="A3495" s="8" t="s">
        <v>3051</v>
      </c>
      <c r="B3495" s="8" t="s">
        <v>3052</v>
      </c>
      <c r="C3495" s="9" t="s">
        <v>7203</v>
      </c>
      <c r="D3495" s="9" t="s">
        <v>7126</v>
      </c>
      <c r="E3495" s="10" t="s">
        <v>7127</v>
      </c>
      <c r="F3495" s="10" t="s">
        <v>7126</v>
      </c>
      <c r="G3495" s="11">
        <v>1.02</v>
      </c>
      <c r="H3495" s="11">
        <v>1.02</v>
      </c>
      <c r="I3495" s="12">
        <v>9.0499999999999997E-2</v>
      </c>
      <c r="J3495" s="12">
        <v>0.14881</v>
      </c>
      <c r="K3495" s="12">
        <v>3.2000000000000001E-2</v>
      </c>
      <c r="L3495" s="12">
        <v>8.8499999999999995E-2</v>
      </c>
      <c r="M3495" s="12">
        <v>5.8418850000000001E-2</v>
      </c>
      <c r="N3495" s="12">
        <v>0.14881</v>
      </c>
      <c r="O3495" s="12">
        <v>-4.0590821917808204E-2</v>
      </c>
      <c r="P3495" s="12">
        <v>-1.6586308625651386E-2</v>
      </c>
      <c r="Q3495" s="13">
        <v>172.9</v>
      </c>
      <c r="R3495" s="13">
        <v>0</v>
      </c>
      <c r="S3495" s="13">
        <v>0</v>
      </c>
      <c r="T3495" s="13">
        <v>0</v>
      </c>
      <c r="U3495" s="13">
        <v>172.9</v>
      </c>
      <c r="V3495" s="13">
        <v>0</v>
      </c>
      <c r="W3495" s="13">
        <v>172.9</v>
      </c>
      <c r="X3495" s="14">
        <v>0</v>
      </c>
      <c r="Y3495" s="15">
        <v>8.8253670727897526E-2</v>
      </c>
      <c r="Z3495" s="14" t="s">
        <v>7128</v>
      </c>
      <c r="AA3495" s="14">
        <v>0</v>
      </c>
      <c r="AB3495" s="14" t="s">
        <v>7128</v>
      </c>
      <c r="AC3495" s="14">
        <v>0</v>
      </c>
      <c r="AD3495" s="13">
        <v>0.54</v>
      </c>
      <c r="AE3495" s="15">
        <v>2.54</v>
      </c>
      <c r="AF3495" s="14">
        <v>0.33763886032268264</v>
      </c>
      <c r="AG3495" s="14">
        <v>0.45314689148570564</v>
      </c>
      <c r="AH3495" s="15">
        <v>0.18811881188118815</v>
      </c>
      <c r="AI3495" s="5">
        <v>1.3991769547325101</v>
      </c>
      <c r="AJ3495" s="15">
        <v>109.43037974683544</v>
      </c>
      <c r="AK3495" s="15">
        <v>109.43037974683544</v>
      </c>
      <c r="AL3495" s="15" t="s">
        <v>7128</v>
      </c>
      <c r="AM3495" s="15" t="s">
        <v>7128</v>
      </c>
      <c r="AN3495" s="15" t="s">
        <v>7128</v>
      </c>
      <c r="AO3495" s="15">
        <v>8.4754901960784323</v>
      </c>
      <c r="AP3495" s="15">
        <v>50.852941176470594</v>
      </c>
      <c r="AQ3495" s="15">
        <v>44.677002583979331</v>
      </c>
      <c r="AR3495" s="15" t="s">
        <v>7128</v>
      </c>
      <c r="AS3495" s="15">
        <v>8.4754901960784323</v>
      </c>
      <c r="AT3495" s="14">
        <v>0</v>
      </c>
      <c r="AU3495" s="14">
        <v>0</v>
      </c>
      <c r="AV3495" s="12" t="s">
        <v>7128</v>
      </c>
      <c r="AW3495" s="12" t="s">
        <v>7128</v>
      </c>
      <c r="AX3495" s="12">
        <v>0.28000000000000003</v>
      </c>
      <c r="AY3495" s="12" t="s">
        <v>7128</v>
      </c>
      <c r="AZ3495" s="14" t="s">
        <v>7128</v>
      </c>
      <c r="BA3495" s="14" t="s">
        <v>7128</v>
      </c>
      <c r="BB3495" s="14">
        <v>0.10821917808219179</v>
      </c>
      <c r="BC3495" s="14">
        <v>0.13222369137434861</v>
      </c>
      <c r="BD3495" s="14">
        <v>7.7450980392156865E-2</v>
      </c>
      <c r="BE3495" s="14">
        <v>0.16666666666666669</v>
      </c>
      <c r="BF3495" s="14">
        <v>0</v>
      </c>
      <c r="BG3495" s="14">
        <v>0.34409999999999996</v>
      </c>
      <c r="BH3495" s="13">
        <v>1.58</v>
      </c>
      <c r="BI3495" s="13">
        <v>1.58</v>
      </c>
      <c r="BJ3495" s="13">
        <v>3.4</v>
      </c>
      <c r="BK3495" s="13">
        <v>3.4</v>
      </c>
      <c r="BL3495" s="13">
        <v>20.399999999999999</v>
      </c>
      <c r="BM3495" s="13">
        <v>20.399999999999999</v>
      </c>
      <c r="BN3495" s="13">
        <v>3.87</v>
      </c>
      <c r="BO3495" s="13">
        <v>3.87</v>
      </c>
      <c r="BP3495" s="13">
        <v>3.4</v>
      </c>
      <c r="BQ3495" s="13">
        <v>0</v>
      </c>
      <c r="BR3495" s="13">
        <v>0</v>
      </c>
      <c r="BS3495" s="13">
        <v>-1.49</v>
      </c>
      <c r="BT3495" s="14">
        <v>-0.43823529411764706</v>
      </c>
      <c r="BU3495" s="13">
        <v>4.8899999999999997</v>
      </c>
      <c r="BV3495" s="13">
        <v>3.0700000000000003</v>
      </c>
      <c r="BW3495" s="13">
        <v>3.0700000000000003</v>
      </c>
      <c r="BX3495" s="13">
        <v>14.6</v>
      </c>
      <c r="BY3495" s="13">
        <v>25.713999999999999</v>
      </c>
      <c r="BZ3495" s="13">
        <v>0</v>
      </c>
      <c r="CA3495" s="13">
        <v>0</v>
      </c>
      <c r="CB3495" s="13">
        <v>0</v>
      </c>
      <c r="CC3495" s="15">
        <v>1.02</v>
      </c>
      <c r="CD3495" s="15">
        <v>0.7</v>
      </c>
      <c r="CE3495" s="15">
        <v>0.36</v>
      </c>
      <c r="CF3495" s="15" t="s">
        <v>7128</v>
      </c>
      <c r="CG3495" s="15" t="s">
        <v>7128</v>
      </c>
      <c r="CH3495" s="13" t="s">
        <v>7128</v>
      </c>
      <c r="CI3495" s="13" t="s">
        <v>7128</v>
      </c>
      <c r="CJ3495" s="13">
        <v>0</v>
      </c>
      <c r="CK3495" s="12">
        <f t="shared" si="108"/>
        <v>0</v>
      </c>
      <c r="CL3495" s="36" t="str">
        <f t="shared" si="109"/>
        <v>NA</v>
      </c>
      <c r="CM3495" s="13">
        <v>1.58</v>
      </c>
      <c r="CN3495" s="13" t="s">
        <v>7128</v>
      </c>
      <c r="CO3495" s="13">
        <v>1.58</v>
      </c>
      <c r="CP3495" s="13">
        <v>172.9</v>
      </c>
      <c r="CQ3495" s="13">
        <v>3.87</v>
      </c>
      <c r="CR3495" s="13">
        <v>172.9</v>
      </c>
      <c r="CS3495" s="13" t="s">
        <v>7128</v>
      </c>
      <c r="CT3495" s="13">
        <v>0</v>
      </c>
      <c r="CU3495" s="13">
        <v>3.4</v>
      </c>
      <c r="CV3495" s="13">
        <v>0</v>
      </c>
      <c r="CW3495" s="13">
        <v>3.87</v>
      </c>
      <c r="CX3495" s="12">
        <v>0.10821917808219179</v>
      </c>
      <c r="CY3495" s="12">
        <v>0.13222369137434861</v>
      </c>
      <c r="CZ3495" s="15">
        <v>44.677002583979331</v>
      </c>
      <c r="DA3495" s="20"/>
      <c r="DB3495" s="20"/>
    </row>
    <row r="3496" spans="1:106">
      <c r="A3496" s="8" t="s">
        <v>1775</v>
      </c>
      <c r="B3496" s="8" t="s">
        <v>1776</v>
      </c>
      <c r="C3496" s="9" t="s">
        <v>7172</v>
      </c>
      <c r="D3496" s="9" t="s">
        <v>7126</v>
      </c>
      <c r="E3496" s="10" t="s">
        <v>7127</v>
      </c>
      <c r="F3496" s="10" t="s">
        <v>7126</v>
      </c>
      <c r="G3496" s="11">
        <v>1.05</v>
      </c>
      <c r="H3496" s="11">
        <v>1.6110297975817029</v>
      </c>
      <c r="I3496" s="12">
        <v>9.0499999999999997E-2</v>
      </c>
      <c r="J3496" s="12">
        <v>0.2022981966811441</v>
      </c>
      <c r="K3496" s="12">
        <v>3.6999999999999998E-2</v>
      </c>
      <c r="L3496" s="12">
        <v>9.35E-2</v>
      </c>
      <c r="M3496" s="12">
        <v>6.1719349999999999E-2</v>
      </c>
      <c r="N3496" s="12">
        <v>0.15334260193287766</v>
      </c>
      <c r="O3496" s="12">
        <v>-0.39556244538580732</v>
      </c>
      <c r="P3496" s="12">
        <v>-0.1560371797223751</v>
      </c>
      <c r="Q3496" s="13">
        <v>143.5</v>
      </c>
      <c r="R3496" s="13">
        <v>2.974072336166067</v>
      </c>
      <c r="S3496" s="13">
        <v>73.7</v>
      </c>
      <c r="T3496" s="13">
        <v>76.674072336166063</v>
      </c>
      <c r="U3496" s="13">
        <v>220.17407233616606</v>
      </c>
      <c r="V3496" s="13">
        <v>6.39</v>
      </c>
      <c r="W3496" s="13">
        <v>213.78407233616608</v>
      </c>
      <c r="X3496" s="14">
        <v>2.9022490850982775E-2</v>
      </c>
      <c r="Y3496" s="15">
        <v>0.18479184367034834</v>
      </c>
      <c r="Z3496" s="14">
        <v>0.56347304831698974</v>
      </c>
      <c r="AA3496" s="14">
        <v>0.34824296758747597</v>
      </c>
      <c r="AB3496" s="14">
        <v>1.2908092985886543</v>
      </c>
      <c r="AC3496" s="14">
        <v>0.53431409293495513</v>
      </c>
      <c r="AD3496" s="13">
        <v>0.30499999999999999</v>
      </c>
      <c r="AE3496" s="15">
        <v>1.907388888888889</v>
      </c>
      <c r="AF3496" s="14">
        <v>0.13784048752090222</v>
      </c>
      <c r="AG3496" s="14">
        <v>0.53104861508052859</v>
      </c>
      <c r="AH3496" s="15">
        <v>0.23577235772357727</v>
      </c>
      <c r="AI3496" s="5" t="s">
        <v>7128</v>
      </c>
      <c r="AJ3496" s="15" t="s">
        <v>7128</v>
      </c>
      <c r="AK3496" s="15" t="s">
        <v>7128</v>
      </c>
      <c r="AL3496" s="15" t="s">
        <v>7128</v>
      </c>
      <c r="AM3496" s="15" t="s">
        <v>7128</v>
      </c>
      <c r="AN3496" s="15">
        <v>2.4158249158249161</v>
      </c>
      <c r="AO3496" s="15">
        <v>1.6475315729047073</v>
      </c>
      <c r="AP3496" s="15" t="s">
        <v>7128</v>
      </c>
      <c r="AQ3496" s="15">
        <v>25.121512612945484</v>
      </c>
      <c r="AR3496" s="15">
        <v>2.1024342104375897</v>
      </c>
      <c r="AS3496" s="15">
        <v>2.4544669613796337</v>
      </c>
      <c r="AT3496" s="14" t="s">
        <v>7128</v>
      </c>
      <c r="AU3496" s="14">
        <v>0</v>
      </c>
      <c r="AV3496" s="12" t="s">
        <v>7128</v>
      </c>
      <c r="AW3496" s="12" t="s">
        <v>7128</v>
      </c>
      <c r="AX3496" s="12">
        <v>0.21</v>
      </c>
      <c r="AY3496" s="12">
        <v>5.5200000000000006E-3</v>
      </c>
      <c r="AZ3496" s="14" t="s">
        <v>7128</v>
      </c>
      <c r="BA3496" s="14" t="s">
        <v>7128</v>
      </c>
      <c r="BB3496" s="14">
        <v>-0.19326424870466322</v>
      </c>
      <c r="BC3496" s="14">
        <v>-2.6945777894974549E-3</v>
      </c>
      <c r="BD3496" s="14">
        <v>-8.5648679678530432E-2</v>
      </c>
      <c r="BE3496" s="14">
        <v>-1.7774336077291991E-3</v>
      </c>
      <c r="BF3496" s="14">
        <v>0</v>
      </c>
      <c r="BG3496" s="14">
        <v>5.5099999999999996E-2</v>
      </c>
      <c r="BH3496" s="13">
        <v>-7.46</v>
      </c>
      <c r="BI3496" s="13">
        <v>-7.46</v>
      </c>
      <c r="BJ3496" s="13">
        <v>-1.1499999999999999</v>
      </c>
      <c r="BK3496" s="13">
        <v>-0.15481446723321324</v>
      </c>
      <c r="BL3496" s="13">
        <v>87.1</v>
      </c>
      <c r="BM3496" s="13">
        <v>87.1</v>
      </c>
      <c r="BN3496" s="13">
        <v>6.92</v>
      </c>
      <c r="BO3496" s="13">
        <v>8.51</v>
      </c>
      <c r="BP3496" s="13">
        <v>-0.15481446723321324</v>
      </c>
      <c r="BQ3496" s="13">
        <v>-11.799999999999997</v>
      </c>
      <c r="BR3496" s="13">
        <v>6.4420000000000002</v>
      </c>
      <c r="BS3496" s="13">
        <v>-6.48</v>
      </c>
      <c r="BT3496" s="14" t="s">
        <v>7128</v>
      </c>
      <c r="BU3496" s="13">
        <v>-0.11681446723321276</v>
      </c>
      <c r="BV3496" s="13">
        <v>4.3779999999999974</v>
      </c>
      <c r="BW3496" s="13">
        <v>-7.4219999999999997</v>
      </c>
      <c r="BX3496" s="13">
        <v>38.6</v>
      </c>
      <c r="BY3496" s="13">
        <v>57.454072336166071</v>
      </c>
      <c r="BZ3496" s="13">
        <v>59.4</v>
      </c>
      <c r="CA3496" s="13">
        <v>101.68407233616608</v>
      </c>
      <c r="CB3496" s="13">
        <v>0</v>
      </c>
      <c r="CC3496" s="15">
        <v>0.48799999999999999</v>
      </c>
      <c r="CD3496" s="15">
        <v>1.0900000000000001</v>
      </c>
      <c r="CE3496" s="15">
        <v>0.36</v>
      </c>
      <c r="CF3496" s="15" t="s">
        <v>7128</v>
      </c>
      <c r="CG3496" s="15" t="s">
        <v>7128</v>
      </c>
      <c r="CH3496" s="13" t="s">
        <v>7128</v>
      </c>
      <c r="CI3496" s="13" t="s">
        <v>7128</v>
      </c>
      <c r="CJ3496" s="13">
        <v>0</v>
      </c>
      <c r="CK3496" s="12">
        <f t="shared" si="108"/>
        <v>0</v>
      </c>
      <c r="CL3496" s="36">
        <f t="shared" si="109"/>
        <v>0.85657466306078545</v>
      </c>
      <c r="CM3496" s="13" t="s">
        <v>7128</v>
      </c>
      <c r="CN3496" s="13" t="s">
        <v>7128</v>
      </c>
      <c r="CO3496" s="13" t="s">
        <v>7128</v>
      </c>
      <c r="CP3496" s="13" t="s">
        <v>7128</v>
      </c>
      <c r="CQ3496" s="13">
        <v>8.51</v>
      </c>
      <c r="CR3496" s="13">
        <v>213.78407233616608</v>
      </c>
      <c r="CS3496" s="13" t="s">
        <v>7128</v>
      </c>
      <c r="CT3496" s="13">
        <v>0</v>
      </c>
      <c r="CU3496" s="13">
        <v>-0.15481446723321324</v>
      </c>
      <c r="CV3496" s="13">
        <v>101.68407233616608</v>
      </c>
      <c r="CW3496" s="13">
        <v>6.92</v>
      </c>
      <c r="CX3496" s="12">
        <v>-0.19326424870466322</v>
      </c>
      <c r="CY3496" s="12">
        <v>-2.6945777894974549E-3</v>
      </c>
      <c r="CZ3496" s="15">
        <v>30.893652071700302</v>
      </c>
      <c r="DA3496" s="20"/>
      <c r="DB3496" s="20"/>
    </row>
    <row r="3497" spans="1:106">
      <c r="A3497" s="8" t="s">
        <v>3469</v>
      </c>
      <c r="B3497" s="8" t="s">
        <v>3470</v>
      </c>
      <c r="C3497" s="9" t="s">
        <v>7191</v>
      </c>
      <c r="D3497" s="9" t="s">
        <v>7126</v>
      </c>
      <c r="E3497" s="10" t="s">
        <v>7127</v>
      </c>
      <c r="F3497" s="10" t="s">
        <v>7126</v>
      </c>
      <c r="G3497" s="11">
        <v>1.04</v>
      </c>
      <c r="H3497" s="11">
        <v>1.04</v>
      </c>
      <c r="I3497" s="12">
        <v>9.0499999999999997E-2</v>
      </c>
      <c r="J3497" s="12">
        <v>0.15062</v>
      </c>
      <c r="K3497" s="12">
        <v>4.7E-2</v>
      </c>
      <c r="L3497" s="12">
        <v>0.10350000000000001</v>
      </c>
      <c r="M3497" s="12">
        <v>6.8320350000000002E-2</v>
      </c>
      <c r="N3497" s="12">
        <v>0.15062</v>
      </c>
      <c r="O3497" s="12">
        <v>0.18008866141732285</v>
      </c>
      <c r="P3497" s="12">
        <v>8.4676109776671171E-2</v>
      </c>
      <c r="Q3497" s="13">
        <v>132.1</v>
      </c>
      <c r="R3497" s="13">
        <v>0</v>
      </c>
      <c r="S3497" s="13">
        <v>0</v>
      </c>
      <c r="T3497" s="13">
        <v>0</v>
      </c>
      <c r="U3497" s="13">
        <v>132.1</v>
      </c>
      <c r="V3497" s="13">
        <v>0</v>
      </c>
      <c r="W3497" s="13">
        <v>132.1</v>
      </c>
      <c r="X3497" s="14">
        <v>0</v>
      </c>
      <c r="Y3497" s="15">
        <v>0.5230596175478065</v>
      </c>
      <c r="Z3497" s="14" t="s">
        <v>7128</v>
      </c>
      <c r="AA3497" s="14">
        <v>0</v>
      </c>
      <c r="AB3497" s="14" t="s">
        <v>7128</v>
      </c>
      <c r="AC3497" s="14">
        <v>0</v>
      </c>
      <c r="AD3497" s="13">
        <v>1.49</v>
      </c>
      <c r="AE3497" s="15">
        <v>1.1875555555555557</v>
      </c>
      <c r="AF3497" s="14">
        <v>8.9442719099991588E-2</v>
      </c>
      <c r="AG3497" s="14">
        <v>0.8586501033599192</v>
      </c>
      <c r="AH3497" s="15">
        <v>0.82870370370370383</v>
      </c>
      <c r="AI3497" s="5">
        <v>8.739002932551319</v>
      </c>
      <c r="AJ3497" s="15">
        <v>52.420634920634917</v>
      </c>
      <c r="AK3497" s="15">
        <v>52.420634920634917</v>
      </c>
      <c r="AL3497" s="15" t="s">
        <v>7128</v>
      </c>
      <c r="AM3497" s="15" t="s">
        <v>7128</v>
      </c>
      <c r="AN3497" s="15" t="s">
        <v>7128</v>
      </c>
      <c r="AO3497" s="15">
        <v>10.484126984126984</v>
      </c>
      <c r="AP3497" s="15">
        <v>44.328859060402685</v>
      </c>
      <c r="AQ3497" s="15">
        <v>40.521472392638039</v>
      </c>
      <c r="AR3497" s="15" t="s">
        <v>7128</v>
      </c>
      <c r="AS3497" s="15">
        <v>10.484126984126984</v>
      </c>
      <c r="AT3497" s="14">
        <v>0.2116666666666667</v>
      </c>
      <c r="AU3497" s="14">
        <v>4.0378501135503418E-3</v>
      </c>
      <c r="AV3497" s="12">
        <v>-0.20699999999999999</v>
      </c>
      <c r="AW3497" s="12">
        <v>-1.37E-2</v>
      </c>
      <c r="AX3497" s="12">
        <v>-8.2899999999999988E-2</v>
      </c>
      <c r="AY3497" s="12">
        <v>8.5000000000000006E-2</v>
      </c>
      <c r="AZ3497" s="14" t="s">
        <v>7128</v>
      </c>
      <c r="BA3497" s="14" t="s">
        <v>7128</v>
      </c>
      <c r="BB3497" s="14">
        <v>0.33070866141732286</v>
      </c>
      <c r="BC3497" s="14">
        <v>0.23529610977667118</v>
      </c>
      <c r="BD3497" s="14">
        <v>0.2</v>
      </c>
      <c r="BE3497" s="14">
        <v>0.2365079365079365</v>
      </c>
      <c r="BF3497" s="14">
        <v>0.20567823343848582</v>
      </c>
      <c r="BG3497" s="14">
        <v>9.5599999999999991E-3</v>
      </c>
      <c r="BH3497" s="13">
        <v>2.52</v>
      </c>
      <c r="BI3497" s="13">
        <v>2.52</v>
      </c>
      <c r="BJ3497" s="13">
        <v>2.98</v>
      </c>
      <c r="BK3497" s="13">
        <v>2.98</v>
      </c>
      <c r="BL3497" s="13">
        <v>12.6</v>
      </c>
      <c r="BM3497" s="13">
        <v>12.6</v>
      </c>
      <c r="BN3497" s="13">
        <v>3.26</v>
      </c>
      <c r="BO3497" s="13">
        <v>3.26</v>
      </c>
      <c r="BP3497" s="13">
        <v>2.3670788643533123</v>
      </c>
      <c r="BQ3497" s="13">
        <v>0</v>
      </c>
      <c r="BR3497" s="13">
        <v>0</v>
      </c>
      <c r="BS3497" s="13">
        <v>-0.36</v>
      </c>
      <c r="BT3497" s="14">
        <v>-0.15208618750366487</v>
      </c>
      <c r="BU3497" s="13">
        <v>2.7270788643533121</v>
      </c>
      <c r="BV3497" s="13">
        <v>2.88</v>
      </c>
      <c r="BW3497" s="13">
        <v>2.88</v>
      </c>
      <c r="BX3497" s="13">
        <v>7.62</v>
      </c>
      <c r="BY3497" s="13">
        <v>10.06</v>
      </c>
      <c r="BZ3497" s="13">
        <v>0</v>
      </c>
      <c r="CA3497" s="13">
        <v>0</v>
      </c>
      <c r="CB3497" s="13">
        <v>-0.5334000000000001</v>
      </c>
      <c r="CC3497" s="15">
        <v>0.51200000000000001</v>
      </c>
      <c r="CD3497" s="15">
        <v>0.25600000000000001</v>
      </c>
      <c r="CE3497" s="15">
        <v>0.36</v>
      </c>
      <c r="CF3497" s="15" t="s">
        <v>7128</v>
      </c>
      <c r="CG3497" s="15" t="s">
        <v>7128</v>
      </c>
      <c r="CH3497" s="13" t="s">
        <v>7128</v>
      </c>
      <c r="CI3497" s="13" t="s">
        <v>7128</v>
      </c>
      <c r="CJ3497" s="13">
        <v>-0.5334000000000001</v>
      </c>
      <c r="CK3497" s="12">
        <f t="shared" si="108"/>
        <v>0.18520833333333336</v>
      </c>
      <c r="CL3497" s="36" t="str">
        <f t="shared" si="109"/>
        <v>NA</v>
      </c>
      <c r="CM3497" s="13">
        <v>3.17</v>
      </c>
      <c r="CN3497" s="13">
        <v>0.65200000000000002</v>
      </c>
      <c r="CO3497" s="13">
        <v>2.52</v>
      </c>
      <c r="CP3497" s="13">
        <v>132.1</v>
      </c>
      <c r="CQ3497" s="13">
        <v>3.26</v>
      </c>
      <c r="CR3497" s="13">
        <v>132.1</v>
      </c>
      <c r="CS3497" s="13">
        <v>2.88</v>
      </c>
      <c r="CT3497" s="13">
        <v>5.9760000000000009</v>
      </c>
      <c r="CU3497" s="13">
        <v>3.1819999999999995</v>
      </c>
      <c r="CV3497" s="13">
        <v>5.9760000000000009</v>
      </c>
      <c r="CW3497" s="13">
        <v>5.33</v>
      </c>
      <c r="CX3497" s="12">
        <v>0.20020594292438948</v>
      </c>
      <c r="CY3497" s="12">
        <v>0.15761610508847204</v>
      </c>
      <c r="CZ3497" s="15">
        <v>24.784240150093808</v>
      </c>
      <c r="DA3497" s="20"/>
      <c r="DB3497" s="20"/>
    </row>
    <row r="3498" spans="1:106">
      <c r="A3498" s="8" t="s">
        <v>3563</v>
      </c>
      <c r="B3498" s="8" t="s">
        <v>3564</v>
      </c>
      <c r="C3498" s="9" t="s">
        <v>7131</v>
      </c>
      <c r="D3498" s="9" t="s">
        <v>7126</v>
      </c>
      <c r="E3498" s="10" t="s">
        <v>7127</v>
      </c>
      <c r="F3498" s="10" t="s">
        <v>7126</v>
      </c>
      <c r="G3498" s="11">
        <v>0.79</v>
      </c>
      <c r="H3498" s="11">
        <v>0.79</v>
      </c>
      <c r="I3498" s="12">
        <v>9.0499999999999997E-2</v>
      </c>
      <c r="J3498" s="12">
        <v>0.127995</v>
      </c>
      <c r="K3498" s="12">
        <v>4.7E-2</v>
      </c>
      <c r="L3498" s="12">
        <v>0.10350000000000001</v>
      </c>
      <c r="M3498" s="12">
        <v>6.8320350000000002E-2</v>
      </c>
      <c r="N3498" s="12">
        <v>0.127995</v>
      </c>
      <c r="O3498" s="12" t="s">
        <v>7128</v>
      </c>
      <c r="P3498" s="12" t="s">
        <v>7128</v>
      </c>
      <c r="Q3498" s="13">
        <v>1.72</v>
      </c>
      <c r="R3498" s="13">
        <v>0</v>
      </c>
      <c r="S3498" s="13">
        <v>0</v>
      </c>
      <c r="T3498" s="13">
        <v>0</v>
      </c>
      <c r="U3498" s="13">
        <v>1.72</v>
      </c>
      <c r="V3498" s="13">
        <v>0</v>
      </c>
      <c r="W3498" s="13">
        <v>1.72</v>
      </c>
      <c r="X3498" s="14">
        <v>0</v>
      </c>
      <c r="Y3498" s="15">
        <v>0.10662604722010662</v>
      </c>
      <c r="Z3498" s="14" t="s">
        <v>7128</v>
      </c>
      <c r="AA3498" s="14">
        <v>0</v>
      </c>
      <c r="AB3498" s="14" t="s">
        <v>7128</v>
      </c>
      <c r="AC3498" s="14">
        <v>0</v>
      </c>
      <c r="AD3498" s="13">
        <v>1.2999999999999999E-2</v>
      </c>
      <c r="AE3498" s="15">
        <v>2.3107500000000001</v>
      </c>
      <c r="AF3498" s="14">
        <v>0.10488088481701516</v>
      </c>
      <c r="AG3498" s="14">
        <v>0.88815040188226924</v>
      </c>
      <c r="AH3498" s="15">
        <v>0.4375</v>
      </c>
      <c r="AI3498" s="5" t="s">
        <v>7128</v>
      </c>
      <c r="AJ3498" s="15" t="s">
        <v>7128</v>
      </c>
      <c r="AK3498" s="15" t="s">
        <v>7128</v>
      </c>
      <c r="AL3498" s="15" t="s">
        <v>7128</v>
      </c>
      <c r="AM3498" s="15" t="s">
        <v>7128</v>
      </c>
      <c r="AN3498" s="15" t="s">
        <v>7128</v>
      </c>
      <c r="AO3498" s="15">
        <v>0.15636363636363637</v>
      </c>
      <c r="AP3498" s="15" t="s">
        <v>7128</v>
      </c>
      <c r="AQ3498" s="15" t="s">
        <v>7128</v>
      </c>
      <c r="AR3498" s="15" t="s">
        <v>7128</v>
      </c>
      <c r="AS3498" s="15">
        <v>0.15636363636363637</v>
      </c>
      <c r="AT3498" s="14" t="s">
        <v>7128</v>
      </c>
      <c r="AU3498" s="14">
        <v>0</v>
      </c>
      <c r="AV3498" s="12" t="s">
        <v>7128</v>
      </c>
      <c r="AW3498" s="12" t="s">
        <v>7128</v>
      </c>
      <c r="AX3498" s="12">
        <v>-0.47</v>
      </c>
      <c r="AY3498" s="12">
        <v>-0.32100000000000001</v>
      </c>
      <c r="AZ3498" s="14" t="s">
        <v>7128</v>
      </c>
      <c r="BA3498" s="14" t="s">
        <v>7128</v>
      </c>
      <c r="BB3498" s="14" t="s">
        <v>7128</v>
      </c>
      <c r="BC3498" s="14" t="s">
        <v>7128</v>
      </c>
      <c r="BD3498" s="14">
        <v>-1.0363636363636364</v>
      </c>
      <c r="BE3498" s="14">
        <v>-0.80454545454545456</v>
      </c>
      <c r="BF3498" s="14">
        <v>0</v>
      </c>
      <c r="BG3498" s="14">
        <v>7.4800000000000005E-2</v>
      </c>
      <c r="BH3498" s="13">
        <v>-11.4</v>
      </c>
      <c r="BI3498" s="13">
        <v>-11.4</v>
      </c>
      <c r="BJ3498" s="13">
        <v>-8.85</v>
      </c>
      <c r="BK3498" s="13">
        <v>-8.85</v>
      </c>
      <c r="BL3498" s="13">
        <v>11</v>
      </c>
      <c r="BM3498" s="13">
        <v>11</v>
      </c>
      <c r="BN3498" s="13">
        <v>-7.81</v>
      </c>
      <c r="BO3498" s="13">
        <v>-7.81</v>
      </c>
      <c r="BP3498" s="13">
        <v>-8.85</v>
      </c>
      <c r="BQ3498" s="13">
        <v>0</v>
      </c>
      <c r="BR3498" s="13">
        <v>0</v>
      </c>
      <c r="BS3498" s="13">
        <v>-1.01</v>
      </c>
      <c r="BT3498" s="14" t="s">
        <v>7128</v>
      </c>
      <c r="BU3498" s="13">
        <v>-7.84</v>
      </c>
      <c r="BV3498" s="13">
        <v>-10.39</v>
      </c>
      <c r="BW3498" s="13">
        <v>-10.39</v>
      </c>
      <c r="BX3498" s="13">
        <v>0</v>
      </c>
      <c r="BY3498" s="13">
        <v>0</v>
      </c>
      <c r="BZ3498" s="13">
        <v>0</v>
      </c>
      <c r="CA3498" s="13">
        <v>0</v>
      </c>
      <c r="CB3498" s="13">
        <v>0</v>
      </c>
      <c r="CC3498" s="15">
        <v>0.621</v>
      </c>
      <c r="CD3498" s="15">
        <v>1.26</v>
      </c>
      <c r="CE3498" s="15">
        <v>0.36</v>
      </c>
      <c r="CF3498" s="15" t="s">
        <v>7128</v>
      </c>
      <c r="CG3498" s="15" t="s">
        <v>7128</v>
      </c>
      <c r="CH3498" s="13" t="s">
        <v>7128</v>
      </c>
      <c r="CI3498" s="13" t="s">
        <v>7128</v>
      </c>
      <c r="CJ3498" s="13">
        <v>0</v>
      </c>
      <c r="CK3498" s="12">
        <f t="shared" si="108"/>
        <v>0</v>
      </c>
      <c r="CL3498" s="36" t="str">
        <f t="shared" si="109"/>
        <v>NA</v>
      </c>
      <c r="CM3498" s="13" t="s">
        <v>7128</v>
      </c>
      <c r="CN3498" s="13" t="s">
        <v>7128</v>
      </c>
      <c r="CO3498" s="13" t="s">
        <v>7128</v>
      </c>
      <c r="CP3498" s="13" t="s">
        <v>7128</v>
      </c>
      <c r="CQ3498" s="13" t="s">
        <v>7128</v>
      </c>
      <c r="CR3498" s="13" t="s">
        <v>7128</v>
      </c>
      <c r="CS3498" s="13" t="s">
        <v>7128</v>
      </c>
      <c r="CT3498" s="13">
        <v>0</v>
      </c>
      <c r="CU3498" s="13">
        <v>-8.85</v>
      </c>
      <c r="CV3498" s="13">
        <v>0</v>
      </c>
      <c r="CW3498" s="13">
        <v>-7.81</v>
      </c>
      <c r="CX3498" s="12" t="s">
        <v>7128</v>
      </c>
      <c r="CY3498" s="12" t="s">
        <v>7128</v>
      </c>
      <c r="CZ3498" s="15" t="s">
        <v>7128</v>
      </c>
      <c r="DA3498" s="20"/>
      <c r="DB3498" s="20"/>
    </row>
    <row r="3499" spans="1:106" ht="24">
      <c r="A3499" s="8" t="s">
        <v>6479</v>
      </c>
      <c r="B3499" s="8" t="s">
        <v>6480</v>
      </c>
      <c r="C3499" s="9" t="s">
        <v>7142</v>
      </c>
      <c r="D3499" s="9" t="s">
        <v>7126</v>
      </c>
      <c r="E3499" s="10" t="s">
        <v>7127</v>
      </c>
      <c r="F3499" s="10" t="s">
        <v>7126</v>
      </c>
      <c r="G3499" s="11">
        <v>0.1</v>
      </c>
      <c r="H3499" s="11">
        <v>0.10036175710594315</v>
      </c>
      <c r="I3499" s="12">
        <v>9.0499999999999997E-2</v>
      </c>
      <c r="J3499" s="12">
        <v>6.5582739018087852E-2</v>
      </c>
      <c r="K3499" s="12">
        <v>3.2000000000000001E-2</v>
      </c>
      <c r="L3499" s="12">
        <v>8.8499999999999995E-2</v>
      </c>
      <c r="M3499" s="12">
        <v>5.8418850000000001E-2</v>
      </c>
      <c r="N3499" s="12">
        <v>6.5556916555097836E-2</v>
      </c>
      <c r="O3499" s="12">
        <v>-0.15870014792497045</v>
      </c>
      <c r="P3499" s="12">
        <v>-0.159434467575506</v>
      </c>
      <c r="Q3499" s="13">
        <v>3.87</v>
      </c>
      <c r="R3499" s="13">
        <v>0</v>
      </c>
      <c r="S3499" s="13">
        <v>1.4E-2</v>
      </c>
      <c r="T3499" s="13">
        <v>1.4E-2</v>
      </c>
      <c r="U3499" s="13">
        <v>3.8839999999999999</v>
      </c>
      <c r="V3499" s="13">
        <v>1E-3</v>
      </c>
      <c r="W3499" s="13">
        <v>3.883</v>
      </c>
      <c r="X3499" s="14">
        <v>2.5746652935118434E-4</v>
      </c>
      <c r="Y3499" s="15" t="s">
        <v>7128</v>
      </c>
      <c r="Z3499" s="14">
        <v>6.1403508771929821E-2</v>
      </c>
      <c r="AA3499" s="14">
        <v>3.6045314109165809E-3</v>
      </c>
      <c r="AB3499" s="14">
        <v>6.5420560747663559E-2</v>
      </c>
      <c r="AC3499" s="14">
        <v>3.6175710594315244E-3</v>
      </c>
      <c r="AD3499" s="13">
        <v>2.0099999999999998</v>
      </c>
      <c r="AE3499" s="15">
        <v>2.0166666666666673E-2</v>
      </c>
      <c r="AF3499" s="14">
        <v>4.4721359549995794E-2</v>
      </c>
      <c r="AG3499" s="14">
        <v>0.44274145954495842</v>
      </c>
      <c r="AH3499" s="15">
        <v>0.15723270440251574</v>
      </c>
      <c r="AI3499" s="5" t="s">
        <v>7128</v>
      </c>
      <c r="AJ3499" s="15" t="s">
        <v>7128</v>
      </c>
      <c r="AK3499" s="15" t="s">
        <v>7128</v>
      </c>
      <c r="AL3499" s="15" t="s">
        <v>7128</v>
      </c>
      <c r="AM3499" s="15" t="s">
        <v>7128</v>
      </c>
      <c r="AN3499" s="15">
        <v>18.084112149532711</v>
      </c>
      <c r="AO3499" s="15" t="s">
        <v>7128</v>
      </c>
      <c r="AP3499" s="15" t="s">
        <v>7128</v>
      </c>
      <c r="AQ3499" s="15" t="s">
        <v>7128</v>
      </c>
      <c r="AR3499" s="15">
        <v>17.105726872246695</v>
      </c>
      <c r="AS3499" s="15" t="s">
        <v>7128</v>
      </c>
      <c r="AT3499" s="14" t="s">
        <v>7128</v>
      </c>
      <c r="AU3499" s="14">
        <v>0</v>
      </c>
      <c r="AV3499" s="12" t="s">
        <v>7128</v>
      </c>
      <c r="AW3499" s="12" t="s">
        <v>7128</v>
      </c>
      <c r="AX3499" s="12" t="s">
        <v>7128</v>
      </c>
      <c r="AY3499" s="12" t="s">
        <v>7128</v>
      </c>
      <c r="AZ3499" s="14" t="s">
        <v>7128</v>
      </c>
      <c r="BA3499" s="14" t="s">
        <v>7128</v>
      </c>
      <c r="BB3499" s="14">
        <v>-9.3117408906882596E-2</v>
      </c>
      <c r="BC3499" s="14">
        <v>-9.3877551020408165E-2</v>
      </c>
      <c r="BD3499" s="14" t="s">
        <v>7128</v>
      </c>
      <c r="BE3499" s="14" t="s">
        <v>7128</v>
      </c>
      <c r="BF3499" s="14">
        <v>0</v>
      </c>
      <c r="BG3499" s="14">
        <v>3.1300000000000001E-2</v>
      </c>
      <c r="BH3499" s="13">
        <v>-2.3E-2</v>
      </c>
      <c r="BI3499" s="13">
        <v>-2.3E-2</v>
      </c>
      <c r="BJ3499" s="13">
        <v>-2.3E-2</v>
      </c>
      <c r="BK3499" s="13">
        <v>-2.3E-2</v>
      </c>
      <c r="BL3499" s="13">
        <v>0</v>
      </c>
      <c r="BM3499" s="13">
        <v>0</v>
      </c>
      <c r="BN3499" s="13">
        <v>0</v>
      </c>
      <c r="BO3499" s="13">
        <v>0</v>
      </c>
      <c r="BP3499" s="13">
        <v>-2.3E-2</v>
      </c>
      <c r="BQ3499" s="13">
        <v>0</v>
      </c>
      <c r="BR3499" s="13">
        <v>0</v>
      </c>
      <c r="BS3499" s="13">
        <v>0</v>
      </c>
      <c r="BT3499" s="14" t="s">
        <v>7128</v>
      </c>
      <c r="BU3499" s="13">
        <v>-2.3E-2</v>
      </c>
      <c r="BV3499" s="13">
        <v>-2.3E-2</v>
      </c>
      <c r="BW3499" s="13">
        <v>-2.3E-2</v>
      </c>
      <c r="BX3499" s="13">
        <v>0.247</v>
      </c>
      <c r="BY3499" s="13">
        <v>0.245</v>
      </c>
      <c r="BZ3499" s="13">
        <v>0.214</v>
      </c>
      <c r="CA3499" s="13">
        <v>0.22700000000000001</v>
      </c>
      <c r="CB3499" s="13">
        <v>0</v>
      </c>
      <c r="CC3499" s="15">
        <v>0.13200000000000001</v>
      </c>
      <c r="CD3499" s="15">
        <v>-0.246</v>
      </c>
      <c r="CE3499" s="15">
        <v>0.36</v>
      </c>
      <c r="CF3499" s="15" t="s">
        <v>7128</v>
      </c>
      <c r="CG3499" s="15" t="s">
        <v>7128</v>
      </c>
      <c r="CH3499" s="13" t="s">
        <v>7128</v>
      </c>
      <c r="CI3499" s="13" t="s">
        <v>7128</v>
      </c>
      <c r="CJ3499" s="13">
        <v>0</v>
      </c>
      <c r="CK3499" s="12">
        <f t="shared" si="108"/>
        <v>0</v>
      </c>
      <c r="CL3499" s="36" t="str">
        <f t="shared" si="109"/>
        <v>NA</v>
      </c>
      <c r="CM3499" s="13" t="s">
        <v>7128</v>
      </c>
      <c r="CN3499" s="13" t="s">
        <v>7128</v>
      </c>
      <c r="CO3499" s="13" t="s">
        <v>7128</v>
      </c>
      <c r="CP3499" s="13" t="s">
        <v>7128</v>
      </c>
      <c r="CQ3499" s="13" t="s">
        <v>7128</v>
      </c>
      <c r="CR3499" s="13" t="s">
        <v>7128</v>
      </c>
      <c r="CS3499" s="13" t="s">
        <v>7128</v>
      </c>
      <c r="CT3499" s="13">
        <v>0</v>
      </c>
      <c r="CU3499" s="13">
        <v>-2.3E-2</v>
      </c>
      <c r="CV3499" s="13">
        <v>0.22700000000000001</v>
      </c>
      <c r="CW3499" s="13">
        <v>0</v>
      </c>
      <c r="CX3499" s="12">
        <v>-9.3117408906882596E-2</v>
      </c>
      <c r="CY3499" s="12">
        <v>-9.3877551020408165E-2</v>
      </c>
      <c r="CZ3499" s="15" t="s">
        <v>7128</v>
      </c>
      <c r="DA3499" s="20"/>
      <c r="DB3499" s="20"/>
    </row>
    <row r="3500" spans="1:106">
      <c r="A3500" s="8" t="s">
        <v>4323</v>
      </c>
      <c r="B3500" s="8" t="s">
        <v>4324</v>
      </c>
      <c r="C3500" s="9" t="s">
        <v>7189</v>
      </c>
      <c r="D3500" s="9" t="s">
        <v>7126</v>
      </c>
      <c r="E3500" s="10" t="s">
        <v>7127</v>
      </c>
      <c r="F3500" s="10" t="s">
        <v>7126</v>
      </c>
      <c r="G3500" s="11">
        <v>1.1299999999999999</v>
      </c>
      <c r="H3500" s="11">
        <v>24.159891304347823</v>
      </c>
      <c r="I3500" s="12">
        <v>9.0499999999999997E-2</v>
      </c>
      <c r="J3500" s="12">
        <v>2.242970163043478</v>
      </c>
      <c r="K3500" s="12">
        <v>4.7E-2</v>
      </c>
      <c r="L3500" s="12">
        <v>0.10350000000000001</v>
      </c>
      <c r="M3500" s="12">
        <v>6.8320350000000002E-2</v>
      </c>
      <c r="N3500" s="12">
        <v>0.1700324917386884</v>
      </c>
      <c r="O3500" s="12" t="s">
        <v>7128</v>
      </c>
      <c r="P3500" s="12">
        <v>-0.36396430281156922</v>
      </c>
      <c r="Q3500" s="13">
        <v>0.73599999999999999</v>
      </c>
      <c r="R3500" s="13">
        <v>0</v>
      </c>
      <c r="S3500" s="13">
        <v>15</v>
      </c>
      <c r="T3500" s="13">
        <v>15</v>
      </c>
      <c r="U3500" s="13">
        <v>15.736000000000001</v>
      </c>
      <c r="V3500" s="13">
        <v>0.88400000000000001</v>
      </c>
      <c r="W3500" s="13">
        <v>14.852</v>
      </c>
      <c r="X3500" s="14">
        <v>5.6176919166243011E-2</v>
      </c>
      <c r="Y3500" s="15">
        <v>4.8387096774193547E-2</v>
      </c>
      <c r="Z3500" s="14" t="s">
        <v>7128</v>
      </c>
      <c r="AA3500" s="14">
        <v>0.95322826639552616</v>
      </c>
      <c r="AB3500" s="14" t="s">
        <v>7128</v>
      </c>
      <c r="AC3500" s="14">
        <v>20.380434782608695</v>
      </c>
      <c r="AD3500" s="13">
        <v>4.8000000000000001E-2</v>
      </c>
      <c r="AE3500" s="15">
        <v>0.27994444444444455</v>
      </c>
      <c r="AF3500" s="14">
        <v>3.1622776601683791E-2</v>
      </c>
      <c r="AG3500" s="14" t="s">
        <v>7128</v>
      </c>
      <c r="AH3500" s="15">
        <v>0.47928994082840243</v>
      </c>
      <c r="AI3500" s="5" t="s">
        <v>7128</v>
      </c>
      <c r="AJ3500" s="15" t="s">
        <v>7128</v>
      </c>
      <c r="AK3500" s="15" t="s">
        <v>7128</v>
      </c>
      <c r="AL3500" s="15" t="s">
        <v>7128</v>
      </c>
      <c r="AM3500" s="15" t="s">
        <v>7128</v>
      </c>
      <c r="AN3500" s="15" t="s">
        <v>7128</v>
      </c>
      <c r="AO3500" s="15">
        <v>0.1931758530183727</v>
      </c>
      <c r="AP3500" s="15" t="s">
        <v>7128</v>
      </c>
      <c r="AQ3500" s="15" t="s">
        <v>7128</v>
      </c>
      <c r="AR3500" s="15">
        <v>3.8920335429769399</v>
      </c>
      <c r="AS3500" s="15">
        <v>3.8981627296587926</v>
      </c>
      <c r="AT3500" s="14" t="s">
        <v>7128</v>
      </c>
      <c r="AU3500" s="14">
        <v>0</v>
      </c>
      <c r="AV3500" s="12" t="s">
        <v>7128</v>
      </c>
      <c r="AW3500" s="12" t="s">
        <v>7128</v>
      </c>
      <c r="AX3500" s="12">
        <v>-0.49099999999999999</v>
      </c>
      <c r="AY3500" s="12">
        <v>-0.38100000000000001</v>
      </c>
      <c r="AZ3500" s="14" t="s">
        <v>7128</v>
      </c>
      <c r="BA3500" s="14" t="s">
        <v>7128</v>
      </c>
      <c r="BB3500" s="14" t="s">
        <v>7128</v>
      </c>
      <c r="BC3500" s="14">
        <v>-0.19393181107288085</v>
      </c>
      <c r="BD3500" s="14">
        <v>-1.3385826771653542</v>
      </c>
      <c r="BE3500" s="14">
        <v>-0.48818897637795278</v>
      </c>
      <c r="BF3500" s="14">
        <v>0</v>
      </c>
      <c r="BG3500" s="14" t="s">
        <v>7128</v>
      </c>
      <c r="BH3500" s="13">
        <v>-5.0999999999999996</v>
      </c>
      <c r="BI3500" s="13">
        <v>-5.0999999999999996</v>
      </c>
      <c r="BJ3500" s="13">
        <v>-1.86</v>
      </c>
      <c r="BK3500" s="13">
        <v>-1.86</v>
      </c>
      <c r="BL3500" s="13">
        <v>3.81</v>
      </c>
      <c r="BM3500" s="13">
        <v>3.81</v>
      </c>
      <c r="BN3500" s="13">
        <v>-1.69</v>
      </c>
      <c r="BO3500" s="13">
        <v>-1.69</v>
      </c>
      <c r="BP3500" s="13">
        <v>-1.86</v>
      </c>
      <c r="BQ3500" s="13">
        <v>0</v>
      </c>
      <c r="BR3500" s="13">
        <v>0</v>
      </c>
      <c r="BS3500" s="13">
        <v>-0.22700000000000001</v>
      </c>
      <c r="BT3500" s="14" t="s">
        <v>7128</v>
      </c>
      <c r="BU3500" s="13">
        <v>-1.633</v>
      </c>
      <c r="BV3500" s="13">
        <v>-4.8729999999999993</v>
      </c>
      <c r="BW3500" s="13">
        <v>-4.8729999999999993</v>
      </c>
      <c r="BX3500" s="13">
        <v>-5.46</v>
      </c>
      <c r="BY3500" s="13">
        <v>9.5909999999999993</v>
      </c>
      <c r="BZ3500" s="13">
        <v>-10.3</v>
      </c>
      <c r="CA3500" s="13">
        <v>3.8159999999999994</v>
      </c>
      <c r="CB3500" s="13">
        <v>0</v>
      </c>
      <c r="CC3500" s="15">
        <v>-0.185</v>
      </c>
      <c r="CD3500" s="15">
        <v>0.68100000000000005</v>
      </c>
      <c r="CE3500" s="15">
        <v>0.36</v>
      </c>
      <c r="CF3500" s="15">
        <v>1.147574784648234</v>
      </c>
      <c r="CG3500" s="15">
        <v>1.6351447108101944</v>
      </c>
      <c r="CH3500" s="13">
        <v>1.5890000000000004</v>
      </c>
      <c r="CI3500" s="13">
        <v>-0.21690000000000004</v>
      </c>
      <c r="CJ3500" s="13">
        <v>0</v>
      </c>
      <c r="CK3500" s="12">
        <f t="shared" si="108"/>
        <v>0</v>
      </c>
      <c r="CL3500" s="36">
        <f t="shared" si="109"/>
        <v>0.99842767295597501</v>
      </c>
      <c r="CM3500" s="13" t="s">
        <v>7128</v>
      </c>
      <c r="CN3500" s="13" t="s">
        <v>7128</v>
      </c>
      <c r="CO3500" s="13" t="s">
        <v>7128</v>
      </c>
      <c r="CP3500" s="13" t="s">
        <v>7128</v>
      </c>
      <c r="CQ3500" s="13" t="s">
        <v>7128</v>
      </c>
      <c r="CR3500" s="13" t="s">
        <v>7128</v>
      </c>
      <c r="CS3500" s="13" t="s">
        <v>7128</v>
      </c>
      <c r="CT3500" s="13">
        <v>0</v>
      </c>
      <c r="CU3500" s="13">
        <v>-1.86</v>
      </c>
      <c r="CV3500" s="13">
        <v>3.8159999999999994</v>
      </c>
      <c r="CW3500" s="13">
        <v>-1.69</v>
      </c>
      <c r="CX3500" s="12" t="s">
        <v>7128</v>
      </c>
      <c r="CY3500" s="12">
        <v>-0.19393181107288085</v>
      </c>
      <c r="CZ3500" s="15" t="s">
        <v>7128</v>
      </c>
      <c r="DA3500" s="20"/>
      <c r="DB3500" s="20"/>
    </row>
    <row r="3501" spans="1:106">
      <c r="A3501" s="8" t="s">
        <v>2399</v>
      </c>
      <c r="B3501" s="8" t="s">
        <v>2400</v>
      </c>
      <c r="C3501" s="9" t="s">
        <v>7141</v>
      </c>
      <c r="D3501" s="9" t="s">
        <v>7126</v>
      </c>
      <c r="E3501" s="10" t="s">
        <v>7127</v>
      </c>
      <c r="F3501" s="10" t="s">
        <v>7126</v>
      </c>
      <c r="G3501" s="11">
        <v>0.73</v>
      </c>
      <c r="H3501" s="11">
        <v>1.4500389863547758</v>
      </c>
      <c r="I3501" s="12">
        <v>9.0499999999999997E-2</v>
      </c>
      <c r="J3501" s="12">
        <v>0.18772852826510719</v>
      </c>
      <c r="K3501" s="12">
        <v>4.7E-2</v>
      </c>
      <c r="L3501" s="12">
        <v>0.10350000000000001</v>
      </c>
      <c r="M3501" s="12">
        <v>6.8320350000000002E-2</v>
      </c>
      <c r="N3501" s="12">
        <v>0.12843457517173701</v>
      </c>
      <c r="O3501" s="12">
        <v>-0.18692605912930471</v>
      </c>
      <c r="P3501" s="12">
        <v>-0.13578885154725906</v>
      </c>
      <c r="Q3501" s="13">
        <v>5.13</v>
      </c>
      <c r="R3501" s="13">
        <v>0</v>
      </c>
      <c r="S3501" s="13">
        <v>5.0599999999999996</v>
      </c>
      <c r="T3501" s="13">
        <v>5.0599999999999996</v>
      </c>
      <c r="U3501" s="13">
        <v>10.19</v>
      </c>
      <c r="V3501" s="13">
        <v>0.52</v>
      </c>
      <c r="W3501" s="13">
        <v>9.67</v>
      </c>
      <c r="X3501" s="14">
        <v>5.1030421982335629E-2</v>
      </c>
      <c r="Y3501" s="15" t="s">
        <v>7128</v>
      </c>
      <c r="Z3501" s="14">
        <v>0.25607287449392713</v>
      </c>
      <c r="AA3501" s="14">
        <v>0.49656526005888124</v>
      </c>
      <c r="AB3501" s="14">
        <v>0.34421768707482991</v>
      </c>
      <c r="AC3501" s="14">
        <v>0.98635477582845998</v>
      </c>
      <c r="AD3501" s="13">
        <v>0.95</v>
      </c>
      <c r="AE3501" s="15">
        <v>0.23599999999999999</v>
      </c>
      <c r="AF3501" s="14" t="s">
        <v>7128</v>
      </c>
      <c r="AG3501" s="14" t="s">
        <v>7128</v>
      </c>
      <c r="AH3501" s="15">
        <v>0.15736040609137056</v>
      </c>
      <c r="AI3501" s="5" t="s">
        <v>7128</v>
      </c>
      <c r="AJ3501" s="15">
        <v>394.61538461538464</v>
      </c>
      <c r="AK3501" s="15">
        <v>394.61538461538464</v>
      </c>
      <c r="AL3501" s="15" t="s">
        <v>7128</v>
      </c>
      <c r="AM3501" s="15" t="s">
        <v>7128</v>
      </c>
      <c r="AN3501" s="15">
        <v>0.34897959183673471</v>
      </c>
      <c r="AO3501" s="15">
        <v>0.12889447236180906</v>
      </c>
      <c r="AP3501" s="15" t="s">
        <v>7128</v>
      </c>
      <c r="AQ3501" s="15">
        <v>11.089449541284404</v>
      </c>
      <c r="AR3501" s="15">
        <v>0.50259875259875264</v>
      </c>
      <c r="AS3501" s="15">
        <v>0.24296482412060302</v>
      </c>
      <c r="AT3501" s="14">
        <v>0</v>
      </c>
      <c r="AU3501" s="14">
        <v>0</v>
      </c>
      <c r="AV3501" s="12" t="s">
        <v>7128</v>
      </c>
      <c r="AW3501" s="12" t="s">
        <v>7128</v>
      </c>
      <c r="AX3501" s="12">
        <v>-3.0699999999999998E-2</v>
      </c>
      <c r="AY3501" s="12">
        <v>3.5400000000000001E-2</v>
      </c>
      <c r="AZ3501" s="14" t="s">
        <v>7128</v>
      </c>
      <c r="BA3501" s="14" t="s">
        <v>7128</v>
      </c>
      <c r="BB3501" s="14">
        <v>8.0246913580246909E-4</v>
      </c>
      <c r="BC3501" s="14">
        <v>-7.3542763755220638E-3</v>
      </c>
      <c r="BD3501" s="14">
        <v>3.2663316582914572E-4</v>
      </c>
      <c r="BE3501" s="14">
        <v>-4.0703517587939702E-3</v>
      </c>
      <c r="BF3501" s="14">
        <v>0</v>
      </c>
      <c r="BG3501" s="14">
        <v>0.2102</v>
      </c>
      <c r="BH3501" s="13">
        <v>1.2999999999999999E-2</v>
      </c>
      <c r="BI3501" s="13">
        <v>1.2999999999999999E-2</v>
      </c>
      <c r="BJ3501" s="13">
        <v>-0.16200000000000001</v>
      </c>
      <c r="BK3501" s="13">
        <v>-0.16200000000000001</v>
      </c>
      <c r="BL3501" s="13">
        <v>39.799999999999997</v>
      </c>
      <c r="BM3501" s="13">
        <v>39.799999999999997</v>
      </c>
      <c r="BN3501" s="13">
        <v>0.872</v>
      </c>
      <c r="BO3501" s="13">
        <v>0.872</v>
      </c>
      <c r="BP3501" s="13">
        <v>-0.16200000000000001</v>
      </c>
      <c r="BQ3501" s="13">
        <v>0</v>
      </c>
      <c r="BR3501" s="13">
        <v>0</v>
      </c>
      <c r="BS3501" s="13">
        <v>-0.72899999999999998</v>
      </c>
      <c r="BT3501" s="14" t="s">
        <v>7128</v>
      </c>
      <c r="BU3501" s="13">
        <v>0.56699999999999995</v>
      </c>
      <c r="BV3501" s="13">
        <v>0.74199999999999999</v>
      </c>
      <c r="BW3501" s="13">
        <v>0.74199999999999999</v>
      </c>
      <c r="BX3501" s="13">
        <v>16.2</v>
      </c>
      <c r="BY3501" s="13">
        <v>22.027999999999999</v>
      </c>
      <c r="BZ3501" s="13">
        <v>14.7</v>
      </c>
      <c r="CA3501" s="13">
        <v>19.239999999999998</v>
      </c>
      <c r="CB3501" s="13">
        <v>0</v>
      </c>
      <c r="CC3501" s="15">
        <v>-1.7999999999999999E-2</v>
      </c>
      <c r="CD3501" s="15">
        <v>0.29399999999999998</v>
      </c>
      <c r="CE3501" s="15">
        <v>0.36</v>
      </c>
      <c r="CF3501" s="15">
        <v>0.48977122767545667</v>
      </c>
      <c r="CG3501" s="15">
        <v>1.267781554523757</v>
      </c>
      <c r="CH3501" s="13">
        <v>1.3138999999999998</v>
      </c>
      <c r="CI3501" s="13">
        <v>0.30839999999999995</v>
      </c>
      <c r="CJ3501" s="13">
        <v>0</v>
      </c>
      <c r="CK3501" s="12">
        <f t="shared" si="108"/>
        <v>0</v>
      </c>
      <c r="CL3501" s="36">
        <f t="shared" si="109"/>
        <v>2.0686070686070686</v>
      </c>
      <c r="CM3501" s="13" t="s">
        <v>7128</v>
      </c>
      <c r="CN3501" s="13" t="s">
        <v>7128</v>
      </c>
      <c r="CO3501" s="13">
        <v>1.2999999999999999E-2</v>
      </c>
      <c r="CP3501" s="13">
        <v>5.13</v>
      </c>
      <c r="CQ3501" s="13">
        <v>0.872</v>
      </c>
      <c r="CR3501" s="13">
        <v>9.67</v>
      </c>
      <c r="CS3501" s="13" t="s">
        <v>7128</v>
      </c>
      <c r="CT3501" s="13">
        <v>0</v>
      </c>
      <c r="CU3501" s="13">
        <v>-0.16200000000000001</v>
      </c>
      <c r="CV3501" s="13">
        <v>19.239999999999998</v>
      </c>
      <c r="CW3501" s="13">
        <v>0.872</v>
      </c>
      <c r="CX3501" s="12">
        <v>8.0246913580246909E-4</v>
      </c>
      <c r="CY3501" s="12">
        <v>-7.3542763755220638E-3</v>
      </c>
      <c r="CZ3501" s="15">
        <v>11.089449541284404</v>
      </c>
      <c r="DA3501" s="20"/>
      <c r="DB3501" s="20"/>
    </row>
    <row r="3502" spans="1:106">
      <c r="A3502" s="8" t="s">
        <v>3581</v>
      </c>
      <c r="B3502" s="8" t="s">
        <v>3582</v>
      </c>
      <c r="C3502" s="9" t="s">
        <v>7141</v>
      </c>
      <c r="D3502" s="9" t="s">
        <v>7126</v>
      </c>
      <c r="E3502" s="10" t="s">
        <v>7127</v>
      </c>
      <c r="F3502" s="10" t="s">
        <v>7126</v>
      </c>
      <c r="G3502" s="11">
        <v>0.73</v>
      </c>
      <c r="H3502" s="11">
        <v>0.73591907431430692</v>
      </c>
      <c r="I3502" s="12">
        <v>9.0499999999999997E-2</v>
      </c>
      <c r="J3502" s="12">
        <v>0.12310067622544477</v>
      </c>
      <c r="K3502" s="12">
        <v>4.7E-2</v>
      </c>
      <c r="L3502" s="12">
        <v>0.10350000000000001</v>
      </c>
      <c r="M3502" s="12">
        <v>6.8320350000000002E-2</v>
      </c>
      <c r="N3502" s="12">
        <v>0.12244195927050766</v>
      </c>
      <c r="O3502" s="12">
        <v>7.2551497687598693E-2</v>
      </c>
      <c r="P3502" s="12">
        <v>9.2041036263673048E-2</v>
      </c>
      <c r="Q3502" s="13">
        <v>6.08</v>
      </c>
      <c r="R3502" s="13">
        <v>0</v>
      </c>
      <c r="S3502" s="13">
        <v>7.3999999999999996E-2</v>
      </c>
      <c r="T3502" s="13">
        <v>7.3999999999999996E-2</v>
      </c>
      <c r="U3502" s="13">
        <v>6.1539999999999999</v>
      </c>
      <c r="V3502" s="13">
        <v>3.01</v>
      </c>
      <c r="W3502" s="13">
        <v>3.1440000000000001</v>
      </c>
      <c r="X3502" s="14">
        <v>0.48911277218069543</v>
      </c>
      <c r="Y3502" s="15">
        <v>0.39592760180995473</v>
      </c>
      <c r="Z3502" s="14">
        <v>1.3643067846607669E-2</v>
      </c>
      <c r="AA3502" s="14">
        <v>1.2024699382515438E-2</v>
      </c>
      <c r="AB3502" s="14">
        <v>1.383177570093458E-2</v>
      </c>
      <c r="AC3502" s="14">
        <v>1.2171052631578947E-2</v>
      </c>
      <c r="AD3502" s="13">
        <v>1.37</v>
      </c>
      <c r="AE3502" s="15">
        <v>-6.0250000000000005E-2</v>
      </c>
      <c r="AF3502" s="14">
        <v>4.4721359549995794E-2</v>
      </c>
      <c r="AG3502" s="14" t="s">
        <v>7128</v>
      </c>
      <c r="AH3502" s="15">
        <v>0.5338645418326694</v>
      </c>
      <c r="AI3502" s="5">
        <v>23.02325581395349</v>
      </c>
      <c r="AJ3502" s="15">
        <v>6.4338624338624344</v>
      </c>
      <c r="AK3502" s="15">
        <v>6.4338624338624344</v>
      </c>
      <c r="AL3502" s="15">
        <v>6.5238095238095246</v>
      </c>
      <c r="AM3502" s="15">
        <v>0.40211640211640215</v>
      </c>
      <c r="AN3502" s="15">
        <v>1.1364485981308412</v>
      </c>
      <c r="AO3502" s="15">
        <v>0.5682242990654206</v>
      </c>
      <c r="AP3502" s="15">
        <v>3.1757575757575758</v>
      </c>
      <c r="AQ3502" s="15">
        <v>2.6871794871794874</v>
      </c>
      <c r="AR3502" s="15">
        <v>1.3024026512013258</v>
      </c>
      <c r="AS3502" s="15">
        <v>0.29383177570093461</v>
      </c>
      <c r="AT3502" s="14">
        <v>0</v>
      </c>
      <c r="AU3502" s="14">
        <v>0</v>
      </c>
      <c r="AV3502" s="12">
        <v>0.18600000000000003</v>
      </c>
      <c r="AW3502" s="12">
        <v>0.156</v>
      </c>
      <c r="AX3502" s="12">
        <v>9.8699999999999996E-2</v>
      </c>
      <c r="AY3502" s="12">
        <v>0.14499999999999999</v>
      </c>
      <c r="AZ3502" s="14">
        <v>0.16</v>
      </c>
      <c r="BA3502" s="14">
        <v>0.13600000000000001</v>
      </c>
      <c r="BB3502" s="14">
        <v>0.19565217391304346</v>
      </c>
      <c r="BC3502" s="14">
        <v>0.21448299553418071</v>
      </c>
      <c r="BD3502" s="14">
        <v>8.8317757009345799E-2</v>
      </c>
      <c r="BE3502" s="14">
        <v>9.2523364485981308E-2</v>
      </c>
      <c r="BF3502" s="14">
        <v>0.33380281690140845</v>
      </c>
      <c r="BG3502" s="14">
        <v>0.17149999999999999</v>
      </c>
      <c r="BH3502" s="13">
        <v>0.94499999999999995</v>
      </c>
      <c r="BI3502" s="13">
        <v>0.94499999999999995</v>
      </c>
      <c r="BJ3502" s="13">
        <v>0.99</v>
      </c>
      <c r="BK3502" s="13">
        <v>0.99</v>
      </c>
      <c r="BL3502" s="13">
        <v>10.7</v>
      </c>
      <c r="BM3502" s="13">
        <v>10.7</v>
      </c>
      <c r="BN3502" s="13">
        <v>1.17</v>
      </c>
      <c r="BO3502" s="13">
        <v>1.17</v>
      </c>
      <c r="BP3502" s="13">
        <v>0.65953521126760561</v>
      </c>
      <c r="BQ3502" s="13">
        <v>0</v>
      </c>
      <c r="BR3502" s="13">
        <v>0</v>
      </c>
      <c r="BS3502" s="13">
        <v>-0.13</v>
      </c>
      <c r="BT3502" s="14">
        <v>-0.1971085057765819</v>
      </c>
      <c r="BU3502" s="13">
        <v>0.78953521126760562</v>
      </c>
      <c r="BV3502" s="13">
        <v>1.075</v>
      </c>
      <c r="BW3502" s="13">
        <v>1.075</v>
      </c>
      <c r="BX3502" s="13">
        <v>4.83</v>
      </c>
      <c r="BY3502" s="13">
        <v>3.0749999999999997</v>
      </c>
      <c r="BZ3502" s="13">
        <v>5.35</v>
      </c>
      <c r="CA3502" s="13">
        <v>2.4139999999999997</v>
      </c>
      <c r="CB3502" s="13">
        <v>0</v>
      </c>
      <c r="CC3502" s="15">
        <v>-0.156</v>
      </c>
      <c r="CD3502" s="15">
        <v>0.251</v>
      </c>
      <c r="CE3502" s="15">
        <v>0.36</v>
      </c>
      <c r="CF3502" s="15">
        <v>0.22811925467231739</v>
      </c>
      <c r="CG3502" s="15">
        <v>0.3701323822098716</v>
      </c>
      <c r="CH3502" s="13">
        <v>0.7118000000000001</v>
      </c>
      <c r="CI3502" s="13">
        <v>0.52229999999999988</v>
      </c>
      <c r="CJ3502" s="13">
        <v>0</v>
      </c>
      <c r="CK3502" s="12">
        <f t="shared" si="108"/>
        <v>0</v>
      </c>
      <c r="CL3502" s="36">
        <f t="shared" si="109"/>
        <v>4.4324772162386088</v>
      </c>
      <c r="CM3502" s="13">
        <v>1.42</v>
      </c>
      <c r="CN3502" s="13">
        <v>0.47399999999999998</v>
      </c>
      <c r="CO3502" s="13">
        <v>0.94499999999999995</v>
      </c>
      <c r="CP3502" s="13">
        <v>6.08</v>
      </c>
      <c r="CQ3502" s="13">
        <v>1.17</v>
      </c>
      <c r="CR3502" s="13">
        <v>3.1440000000000001</v>
      </c>
      <c r="CS3502" s="13" t="s">
        <v>7128</v>
      </c>
      <c r="CT3502" s="13">
        <v>0</v>
      </c>
      <c r="CU3502" s="13">
        <v>0.99</v>
      </c>
      <c r="CV3502" s="13">
        <v>2.4139999999999997</v>
      </c>
      <c r="CW3502" s="13">
        <v>1.17</v>
      </c>
      <c r="CX3502" s="12">
        <v>0.19565217391304346</v>
      </c>
      <c r="CY3502" s="12">
        <v>0.21448299553418071</v>
      </c>
      <c r="CZ3502" s="15">
        <v>2.6871794871794874</v>
      </c>
      <c r="DA3502" s="20"/>
      <c r="DB3502" s="20"/>
    </row>
    <row r="3503" spans="1:106">
      <c r="A3503" s="8" t="s">
        <v>5113</v>
      </c>
      <c r="B3503" s="8" t="s">
        <v>5114</v>
      </c>
      <c r="C3503" s="9" t="s">
        <v>7149</v>
      </c>
      <c r="D3503" s="9" t="s">
        <v>7126</v>
      </c>
      <c r="E3503" s="10" t="s">
        <v>7127</v>
      </c>
      <c r="F3503" s="10" t="s">
        <v>7126</v>
      </c>
      <c r="G3503" s="11">
        <v>0.85</v>
      </c>
      <c r="H3503" s="11">
        <v>0.85</v>
      </c>
      <c r="I3503" s="12">
        <v>9.0499999999999997E-2</v>
      </c>
      <c r="J3503" s="12">
        <v>0.13342499999999999</v>
      </c>
      <c r="K3503" s="12">
        <v>3.6999999999999998E-2</v>
      </c>
      <c r="L3503" s="12">
        <v>9.35E-2</v>
      </c>
      <c r="M3503" s="12">
        <v>6.1719349999999999E-2</v>
      </c>
      <c r="N3503" s="12">
        <v>0.13342499999999999</v>
      </c>
      <c r="O3503" s="12">
        <v>-0.18887054455445543</v>
      </c>
      <c r="P3503" s="12">
        <v>-0.20180106837606837</v>
      </c>
      <c r="Q3503" s="13">
        <v>0.66200000000000003</v>
      </c>
      <c r="R3503" s="13">
        <v>0</v>
      </c>
      <c r="S3503" s="13">
        <v>0</v>
      </c>
      <c r="T3503" s="13">
        <v>0</v>
      </c>
      <c r="U3503" s="13">
        <v>0.66200000000000003</v>
      </c>
      <c r="V3503" s="13">
        <v>7.8E-2</v>
      </c>
      <c r="W3503" s="13">
        <v>0.58400000000000007</v>
      </c>
      <c r="X3503" s="14">
        <v>0.11782477341389727</v>
      </c>
      <c r="Y3503" s="15">
        <v>6.5176908752327747E-2</v>
      </c>
      <c r="Z3503" s="14">
        <v>0</v>
      </c>
      <c r="AA3503" s="14">
        <v>0</v>
      </c>
      <c r="AB3503" s="14">
        <v>0</v>
      </c>
      <c r="AC3503" s="14">
        <v>0</v>
      </c>
      <c r="AD3503" s="13">
        <v>1.2E-2</v>
      </c>
      <c r="AE3503" s="15">
        <v>1.1735833333333334</v>
      </c>
      <c r="AF3503" s="14">
        <v>0.10954451150103323</v>
      </c>
      <c r="AG3503" s="14">
        <v>0.64494331146233297</v>
      </c>
      <c r="AH3503" s="15">
        <v>0.40000000000000008</v>
      </c>
      <c r="AI3503" s="5" t="s">
        <v>7128</v>
      </c>
      <c r="AJ3503" s="15" t="s">
        <v>7128</v>
      </c>
      <c r="AK3503" s="15" t="s">
        <v>7128</v>
      </c>
      <c r="AL3503" s="15" t="s">
        <v>7128</v>
      </c>
      <c r="AM3503" s="15" t="s">
        <v>7128</v>
      </c>
      <c r="AN3503" s="15">
        <v>0.70726495726495731</v>
      </c>
      <c r="AO3503" s="15">
        <v>1.147313691507799</v>
      </c>
      <c r="AP3503" s="15" t="s">
        <v>7128</v>
      </c>
      <c r="AQ3503" s="15" t="s">
        <v>7128</v>
      </c>
      <c r="AR3503" s="15">
        <v>0.6806526806526807</v>
      </c>
      <c r="AS3503" s="15">
        <v>1.0121317157712306</v>
      </c>
      <c r="AT3503" s="14" t="s">
        <v>7128</v>
      </c>
      <c r="AU3503" s="14">
        <v>0</v>
      </c>
      <c r="AV3503" s="12" t="s">
        <v>7128</v>
      </c>
      <c r="AW3503" s="12" t="s">
        <v>7128</v>
      </c>
      <c r="AX3503" s="12">
        <v>-1.7600000000000001E-2</v>
      </c>
      <c r="AY3503" s="12">
        <v>-2.8999999999999998E-2</v>
      </c>
      <c r="AZ3503" s="14" t="s">
        <v>7128</v>
      </c>
      <c r="BA3503" s="14" t="s">
        <v>7128</v>
      </c>
      <c r="BB3503" s="14">
        <v>-5.5445544554455446E-2</v>
      </c>
      <c r="BC3503" s="14">
        <v>-6.8376068376068369E-2</v>
      </c>
      <c r="BD3503" s="14">
        <v>-9.7053726169844035E-2</v>
      </c>
      <c r="BE3503" s="14">
        <v>-0.11091854419410746</v>
      </c>
      <c r="BF3503" s="14">
        <v>0</v>
      </c>
      <c r="BG3503" s="14">
        <v>3.4599999999999999E-2</v>
      </c>
      <c r="BH3503" s="13">
        <v>-5.6000000000000001E-2</v>
      </c>
      <c r="BI3503" s="13">
        <v>-5.6000000000000001E-2</v>
      </c>
      <c r="BJ3503" s="13">
        <v>-6.4000000000000001E-2</v>
      </c>
      <c r="BK3503" s="13">
        <v>-6.4000000000000001E-2</v>
      </c>
      <c r="BL3503" s="13">
        <v>0.57699999999999996</v>
      </c>
      <c r="BM3503" s="13">
        <v>0.57699999999999996</v>
      </c>
      <c r="BN3503" s="13">
        <v>-2.7E-2</v>
      </c>
      <c r="BO3503" s="13">
        <v>-2.7E-2</v>
      </c>
      <c r="BP3503" s="13">
        <v>-6.4000000000000001E-2</v>
      </c>
      <c r="BQ3503" s="13">
        <v>0</v>
      </c>
      <c r="BR3503" s="13">
        <v>0</v>
      </c>
      <c r="BS3503" s="13">
        <v>-5.7000000000000002E-2</v>
      </c>
      <c r="BT3503" s="14" t="s">
        <v>7128</v>
      </c>
      <c r="BU3503" s="13">
        <v>-6.9999999999999993E-3</v>
      </c>
      <c r="BV3503" s="13">
        <v>1.0000000000000009E-3</v>
      </c>
      <c r="BW3503" s="13">
        <v>1.0000000000000009E-3</v>
      </c>
      <c r="BX3503" s="13">
        <v>1.01</v>
      </c>
      <c r="BY3503" s="13">
        <v>0.93600000000000005</v>
      </c>
      <c r="BZ3503" s="13">
        <v>0.93600000000000005</v>
      </c>
      <c r="CA3503" s="13">
        <v>0.8580000000000001</v>
      </c>
      <c r="CB3503" s="13">
        <v>0</v>
      </c>
      <c r="CC3503" s="15">
        <v>0.47099999999999997</v>
      </c>
      <c r="CD3503" s="15">
        <v>0.32400000000000001</v>
      </c>
      <c r="CE3503" s="15">
        <v>0.36</v>
      </c>
      <c r="CF3503" s="15">
        <v>1.4174983264304848</v>
      </c>
      <c r="CG3503" s="15">
        <v>1.1791193016196075</v>
      </c>
      <c r="CH3503" s="13">
        <v>-6.1999999999999989E-3</v>
      </c>
      <c r="CI3503" s="13">
        <v>8.1000000000000013E-3</v>
      </c>
      <c r="CJ3503" s="13">
        <v>0</v>
      </c>
      <c r="CK3503" s="12">
        <f t="shared" si="108"/>
        <v>0</v>
      </c>
      <c r="CL3503" s="36">
        <f t="shared" si="109"/>
        <v>0.67249417249417232</v>
      </c>
      <c r="CM3503" s="13" t="s">
        <v>7128</v>
      </c>
      <c r="CN3503" s="13" t="s">
        <v>7128</v>
      </c>
      <c r="CO3503" s="13" t="s">
        <v>7128</v>
      </c>
      <c r="CP3503" s="13" t="s">
        <v>7128</v>
      </c>
      <c r="CQ3503" s="13" t="s">
        <v>7128</v>
      </c>
      <c r="CR3503" s="13" t="s">
        <v>7128</v>
      </c>
      <c r="CS3503" s="13" t="s">
        <v>7128</v>
      </c>
      <c r="CT3503" s="13">
        <v>0</v>
      </c>
      <c r="CU3503" s="13">
        <v>-6.4000000000000001E-2</v>
      </c>
      <c r="CV3503" s="13">
        <v>0.8580000000000001</v>
      </c>
      <c r="CW3503" s="13">
        <v>-2.7E-2</v>
      </c>
      <c r="CX3503" s="12">
        <v>-5.5445544554455446E-2</v>
      </c>
      <c r="CY3503" s="12">
        <v>-6.8376068376068369E-2</v>
      </c>
      <c r="CZ3503" s="15" t="s">
        <v>7128</v>
      </c>
      <c r="DA3503" s="20"/>
      <c r="DB3503" s="20"/>
    </row>
    <row r="3504" spans="1:106">
      <c r="A3504" s="8" t="s">
        <v>5081</v>
      </c>
      <c r="B3504" s="8" t="s">
        <v>5082</v>
      </c>
      <c r="C3504" s="9" t="s">
        <v>7182</v>
      </c>
      <c r="D3504" s="9" t="s">
        <v>7126</v>
      </c>
      <c r="E3504" s="10" t="s">
        <v>7127</v>
      </c>
      <c r="F3504" s="10" t="s">
        <v>7126</v>
      </c>
      <c r="G3504" s="11">
        <v>1.1200000000000001</v>
      </c>
      <c r="H3504" s="11">
        <v>1.5245814977973569</v>
      </c>
      <c r="I3504" s="12">
        <v>9.0499999999999997E-2</v>
      </c>
      <c r="J3504" s="12">
        <v>0.19447462555066078</v>
      </c>
      <c r="K3504" s="12">
        <v>4.7E-2</v>
      </c>
      <c r="L3504" s="12">
        <v>0.10350000000000001</v>
      </c>
      <c r="M3504" s="12">
        <v>6.8320350000000002E-2</v>
      </c>
      <c r="N3504" s="12">
        <v>0.16099679190938512</v>
      </c>
      <c r="O3504" s="12">
        <v>-0.53266906999510522</v>
      </c>
      <c r="P3504" s="12">
        <v>-0.33873773218658731</v>
      </c>
      <c r="Q3504" s="13">
        <v>22.7</v>
      </c>
      <c r="R3504" s="13">
        <v>0</v>
      </c>
      <c r="S3504" s="13">
        <v>8.1999999999999993</v>
      </c>
      <c r="T3504" s="13">
        <v>8.1999999999999993</v>
      </c>
      <c r="U3504" s="13">
        <v>30.9</v>
      </c>
      <c r="V3504" s="13">
        <v>0.92600000000000005</v>
      </c>
      <c r="W3504" s="13">
        <v>29.974</v>
      </c>
      <c r="X3504" s="14">
        <v>2.9967637540453076E-2</v>
      </c>
      <c r="Y3504" s="15">
        <v>4.3604651162790699E-2</v>
      </c>
      <c r="Z3504" s="14" t="s">
        <v>7128</v>
      </c>
      <c r="AA3504" s="14">
        <v>0.26537216828478966</v>
      </c>
      <c r="AB3504" s="14" t="s">
        <v>7128</v>
      </c>
      <c r="AC3504" s="14">
        <v>0.36123348017621143</v>
      </c>
      <c r="AD3504" s="13">
        <v>0.65900000000000003</v>
      </c>
      <c r="AE3504" s="15">
        <v>0.4129722222222223</v>
      </c>
      <c r="AF3504" s="14" t="s">
        <v>7128</v>
      </c>
      <c r="AG3504" s="14" t="s">
        <v>7128</v>
      </c>
      <c r="AH3504" s="15">
        <v>0.52472527472527486</v>
      </c>
      <c r="AI3504" s="5" t="s">
        <v>7128</v>
      </c>
      <c r="AJ3504" s="15" t="s">
        <v>7128</v>
      </c>
      <c r="AK3504" s="15" t="s">
        <v>7128</v>
      </c>
      <c r="AL3504" s="15" t="s">
        <v>7128</v>
      </c>
      <c r="AM3504" s="15" t="s">
        <v>7128</v>
      </c>
      <c r="AN3504" s="15" t="s">
        <v>7128</v>
      </c>
      <c r="AO3504" s="15">
        <v>34.815950920245399</v>
      </c>
      <c r="AP3504" s="15" t="s">
        <v>7128</v>
      </c>
      <c r="AQ3504" s="15" t="s">
        <v>7128</v>
      </c>
      <c r="AR3504" s="15">
        <v>10.286204529855873</v>
      </c>
      <c r="AS3504" s="15">
        <v>45.972392638036808</v>
      </c>
      <c r="AT3504" s="14" t="s">
        <v>7128</v>
      </c>
      <c r="AU3504" s="14">
        <v>0</v>
      </c>
      <c r="AV3504" s="12" t="s">
        <v>7128</v>
      </c>
      <c r="AW3504" s="12" t="s">
        <v>7128</v>
      </c>
      <c r="AX3504" s="12">
        <v>0.23100000000000001</v>
      </c>
      <c r="AY3504" s="12">
        <v>-9.0899999999999995E-2</v>
      </c>
      <c r="AZ3504" s="14" t="s">
        <v>7128</v>
      </c>
      <c r="BA3504" s="14" t="s">
        <v>7128</v>
      </c>
      <c r="BB3504" s="14">
        <v>-0.33819444444444446</v>
      </c>
      <c r="BC3504" s="14">
        <v>-0.17774094027720219</v>
      </c>
      <c r="BD3504" s="14">
        <v>-7.4693251533742329</v>
      </c>
      <c r="BE3504" s="14">
        <v>-5.9202453987730062</v>
      </c>
      <c r="BF3504" s="14">
        <v>0</v>
      </c>
      <c r="BG3504" s="14" t="s">
        <v>7128</v>
      </c>
      <c r="BH3504" s="13">
        <v>-4.87</v>
      </c>
      <c r="BI3504" s="13">
        <v>-4.87</v>
      </c>
      <c r="BJ3504" s="13">
        <v>-3.86</v>
      </c>
      <c r="BK3504" s="13">
        <v>-3.86</v>
      </c>
      <c r="BL3504" s="13">
        <v>0.65200000000000002</v>
      </c>
      <c r="BM3504" s="13">
        <v>0.65200000000000002</v>
      </c>
      <c r="BN3504" s="13">
        <v>-3.29</v>
      </c>
      <c r="BO3504" s="13">
        <v>-3.29</v>
      </c>
      <c r="BP3504" s="13">
        <v>-3.86</v>
      </c>
      <c r="BQ3504" s="13">
        <v>0</v>
      </c>
      <c r="BR3504" s="13">
        <v>0</v>
      </c>
      <c r="BS3504" s="13">
        <v>-0.64900000000000002</v>
      </c>
      <c r="BT3504" s="14" t="s">
        <v>7128</v>
      </c>
      <c r="BU3504" s="13">
        <v>-3.2109999999999999</v>
      </c>
      <c r="BV3504" s="13">
        <v>-4.2210000000000001</v>
      </c>
      <c r="BW3504" s="13">
        <v>-4.2210000000000001</v>
      </c>
      <c r="BX3504" s="13">
        <v>14.4</v>
      </c>
      <c r="BY3504" s="13">
        <v>21.716999999999999</v>
      </c>
      <c r="BZ3504" s="13">
        <v>-4.3600000000000003</v>
      </c>
      <c r="CA3504" s="13">
        <v>2.9139999999999988</v>
      </c>
      <c r="CB3504" s="13">
        <v>0</v>
      </c>
      <c r="CC3504" s="15">
        <v>-8.2000000000000003E-2</v>
      </c>
      <c r="CD3504" s="15">
        <v>0.61699999999999999</v>
      </c>
      <c r="CE3504" s="15">
        <v>0.36</v>
      </c>
      <c r="CF3504" s="15" t="s">
        <v>7128</v>
      </c>
      <c r="CG3504" s="15" t="s">
        <v>7128</v>
      </c>
      <c r="CH3504" s="13">
        <v>-3.0000000000000001E-3</v>
      </c>
      <c r="CI3504" s="13">
        <v>-7.0000000000000001E-3</v>
      </c>
      <c r="CJ3504" s="13">
        <v>0</v>
      </c>
      <c r="CK3504" s="12">
        <f t="shared" si="108"/>
        <v>0</v>
      </c>
      <c r="CL3504" s="36">
        <f t="shared" si="109"/>
        <v>0.2237474262182568</v>
      </c>
      <c r="CM3504" s="13" t="s">
        <v>7128</v>
      </c>
      <c r="CN3504" s="13" t="s">
        <v>7128</v>
      </c>
      <c r="CO3504" s="13" t="s">
        <v>7128</v>
      </c>
      <c r="CP3504" s="13" t="s">
        <v>7128</v>
      </c>
      <c r="CQ3504" s="13" t="s">
        <v>7128</v>
      </c>
      <c r="CR3504" s="13" t="s">
        <v>7128</v>
      </c>
      <c r="CS3504" s="13" t="s">
        <v>7128</v>
      </c>
      <c r="CT3504" s="13">
        <v>0.8206</v>
      </c>
      <c r="CU3504" s="13">
        <v>-4.3406000000000002</v>
      </c>
      <c r="CV3504" s="13">
        <v>3.7345999999999986</v>
      </c>
      <c r="CW3504" s="13">
        <v>-3.29</v>
      </c>
      <c r="CX3504" s="12">
        <v>-0.35153673311170386</v>
      </c>
      <c r="CY3504" s="12">
        <v>-0.19259371006673295</v>
      </c>
      <c r="CZ3504" s="15" t="s">
        <v>7128</v>
      </c>
      <c r="DA3504" s="20"/>
      <c r="DB3504" s="20"/>
    </row>
    <row r="3505" spans="1:106" ht="24">
      <c r="A3505" s="8" t="s">
        <v>681</v>
      </c>
      <c r="B3505" s="8" t="s">
        <v>682</v>
      </c>
      <c r="C3505" s="9" t="s">
        <v>7178</v>
      </c>
      <c r="D3505" s="9" t="s">
        <v>7126</v>
      </c>
      <c r="E3505" s="10" t="s">
        <v>7127</v>
      </c>
      <c r="F3505" s="10" t="s">
        <v>7126</v>
      </c>
      <c r="G3505" s="11">
        <v>1.1000000000000001</v>
      </c>
      <c r="H3505" s="11">
        <v>1.143456093909464</v>
      </c>
      <c r="I3505" s="12">
        <v>9.0499999999999997E-2</v>
      </c>
      <c r="J3505" s="12">
        <v>0.15998277649880649</v>
      </c>
      <c r="K3505" s="12">
        <v>4.7E-2</v>
      </c>
      <c r="L3505" s="12">
        <v>0.10350000000000001</v>
      </c>
      <c r="M3505" s="12">
        <v>6.8320350000000002E-2</v>
      </c>
      <c r="N3505" s="12">
        <v>0.1552020605527355</v>
      </c>
      <c r="O3505" s="12">
        <v>0.12418759858065948</v>
      </c>
      <c r="P3505" s="12">
        <v>7.2882521221169477E-2</v>
      </c>
      <c r="Q3505" s="13">
        <v>660.5</v>
      </c>
      <c r="R3505" s="13">
        <v>8.7443912682089149</v>
      </c>
      <c r="S3505" s="13">
        <v>27.6</v>
      </c>
      <c r="T3505" s="13">
        <v>36.344391268208916</v>
      </c>
      <c r="U3505" s="13">
        <v>696.84439126820894</v>
      </c>
      <c r="V3505" s="13">
        <v>0</v>
      </c>
      <c r="W3505" s="13">
        <v>696.84439126820894</v>
      </c>
      <c r="X3505" s="14">
        <v>0</v>
      </c>
      <c r="Y3505" s="15">
        <v>8.4650112866817159E-2</v>
      </c>
      <c r="Z3505" s="14">
        <v>0.16645443034790097</v>
      </c>
      <c r="AA3505" s="14">
        <v>5.2155677398887608E-2</v>
      </c>
      <c r="AB3505" s="14">
        <v>0.1996944575176314</v>
      </c>
      <c r="AC3505" s="14">
        <v>5.5025573456788671E-2</v>
      </c>
      <c r="AD3505" s="13">
        <v>14.89</v>
      </c>
      <c r="AE3505" s="15">
        <v>0.47938888888888892</v>
      </c>
      <c r="AF3505" s="14" t="s">
        <v>7128</v>
      </c>
      <c r="AG3505" s="14" t="s">
        <v>7128</v>
      </c>
      <c r="AH3505" s="15">
        <v>0.40816326530612251</v>
      </c>
      <c r="AI3505" s="5">
        <v>186.11987381703469</v>
      </c>
      <c r="AJ3505" s="15">
        <v>15.614657210401893</v>
      </c>
      <c r="AK3505" s="15">
        <v>14.77628635346756</v>
      </c>
      <c r="AL3505" s="15">
        <v>13.061403508771932</v>
      </c>
      <c r="AM3505" s="15">
        <v>1.4195142918547174</v>
      </c>
      <c r="AN3505" s="15">
        <v>3.6291208791208791</v>
      </c>
      <c r="AO3505" s="15">
        <v>1.5688836104513064</v>
      </c>
      <c r="AP3505" s="15">
        <v>11.286552164227759</v>
      </c>
      <c r="AQ3505" s="15">
        <v>10.279457018265363</v>
      </c>
      <c r="AR3505" s="15">
        <v>3.1914920608710409</v>
      </c>
      <c r="AS3505" s="15">
        <v>1.6552123308033466</v>
      </c>
      <c r="AT3505" s="14">
        <v>0</v>
      </c>
      <c r="AU3505" s="14">
        <v>0</v>
      </c>
      <c r="AV3505" s="12">
        <v>0.152</v>
      </c>
      <c r="AW3505" s="12">
        <v>0.16899999999999998</v>
      </c>
      <c r="AX3505" s="12">
        <v>0.12300000000000001</v>
      </c>
      <c r="AY3505" s="12">
        <v>0.23100000000000001</v>
      </c>
      <c r="AZ3505" s="14">
        <v>0.11</v>
      </c>
      <c r="BA3505" s="14">
        <v>0.11599999999999999</v>
      </c>
      <c r="BB3505" s="14">
        <v>0.28417037507946596</v>
      </c>
      <c r="BC3505" s="14">
        <v>0.22808458177390498</v>
      </c>
      <c r="BD3505" s="14">
        <v>0.10414725069897485</v>
      </c>
      <c r="BE3505" s="14">
        <v>0.14385163501015427</v>
      </c>
      <c r="BF3505" s="14">
        <v>0.2820512820512821</v>
      </c>
      <c r="BG3505" s="14">
        <v>0.25340000000000001</v>
      </c>
      <c r="BH3505" s="13">
        <v>42.3</v>
      </c>
      <c r="BI3505" s="13">
        <v>44.7</v>
      </c>
      <c r="BJ3505" s="13">
        <v>59</v>
      </c>
      <c r="BK3505" s="13">
        <v>61.741121746358218</v>
      </c>
      <c r="BL3505" s="13">
        <v>421</v>
      </c>
      <c r="BM3505" s="13">
        <v>429.2</v>
      </c>
      <c r="BN3505" s="13">
        <v>60.3</v>
      </c>
      <c r="BO3505" s="13">
        <v>67.789999999999992</v>
      </c>
      <c r="BP3505" s="13">
        <v>44.326959202513585</v>
      </c>
      <c r="BQ3505" s="13">
        <v>0</v>
      </c>
      <c r="BR3505" s="13">
        <v>0</v>
      </c>
      <c r="BS3505" s="13">
        <v>-6.59</v>
      </c>
      <c r="BT3505" s="14">
        <v>-0.1486679916367083</v>
      </c>
      <c r="BU3505" s="13">
        <v>50.916959202513581</v>
      </c>
      <c r="BV3505" s="13">
        <v>51.290000000000006</v>
      </c>
      <c r="BW3505" s="13">
        <v>51.290000000000006</v>
      </c>
      <c r="BX3505" s="13">
        <v>157.30000000000001</v>
      </c>
      <c r="BY3505" s="13">
        <v>194.34439126820894</v>
      </c>
      <c r="BZ3505" s="13">
        <v>182</v>
      </c>
      <c r="CA3505" s="13">
        <v>218.34439126820891</v>
      </c>
      <c r="CB3505" s="13">
        <v>0</v>
      </c>
      <c r="CC3505" s="15">
        <v>6.5000000000000002E-2</v>
      </c>
      <c r="CD3505" s="15">
        <v>0.39100000000000001</v>
      </c>
      <c r="CE3505" s="15">
        <v>0.36</v>
      </c>
      <c r="CF3505" s="15">
        <v>0.67146126675249718</v>
      </c>
      <c r="CG3505" s="15">
        <v>0.50029260428212385</v>
      </c>
      <c r="CH3505" s="13">
        <v>25.790000000000003</v>
      </c>
      <c r="CI3505" s="13">
        <v>21.02</v>
      </c>
      <c r="CJ3505" s="13">
        <v>0</v>
      </c>
      <c r="CK3505" s="12">
        <f t="shared" si="108"/>
        <v>0</v>
      </c>
      <c r="CL3505" s="36">
        <f t="shared" si="109"/>
        <v>1.9281466199095258</v>
      </c>
      <c r="CM3505" s="13">
        <v>62.4</v>
      </c>
      <c r="CN3505" s="13">
        <v>17.600000000000001</v>
      </c>
      <c r="CO3505" s="13">
        <v>44.7</v>
      </c>
      <c r="CP3505" s="13">
        <v>660.5</v>
      </c>
      <c r="CQ3505" s="13">
        <v>67.789999999999992</v>
      </c>
      <c r="CR3505" s="13">
        <v>696.84439126820894</v>
      </c>
      <c r="CS3505" s="13" t="s">
        <v>7128</v>
      </c>
      <c r="CT3505" s="13">
        <v>0</v>
      </c>
      <c r="CU3505" s="13">
        <v>61.741121746358218</v>
      </c>
      <c r="CV3505" s="13">
        <v>218.34439126820891</v>
      </c>
      <c r="CW3505" s="13">
        <v>60.3</v>
      </c>
      <c r="CX3505" s="12">
        <v>0.28417037507946596</v>
      </c>
      <c r="CY3505" s="12">
        <v>0.22808458177390498</v>
      </c>
      <c r="CZ3505" s="15">
        <v>11.556291729157694</v>
      </c>
      <c r="DA3505" s="20"/>
      <c r="DB3505" s="20"/>
    </row>
    <row r="3506" spans="1:106">
      <c r="A3506" s="8" t="s">
        <v>2191</v>
      </c>
      <c r="B3506" s="8" t="s">
        <v>2192</v>
      </c>
      <c r="C3506" s="9" t="s">
        <v>7144</v>
      </c>
      <c r="D3506" s="9" t="s">
        <v>7126</v>
      </c>
      <c r="E3506" s="10" t="s">
        <v>7127</v>
      </c>
      <c r="F3506" s="10" t="s">
        <v>7126</v>
      </c>
      <c r="G3506" s="11">
        <v>1.1499999999999999</v>
      </c>
      <c r="H3506" s="11">
        <v>1.163947802865277</v>
      </c>
      <c r="I3506" s="12">
        <v>9.0499999999999997E-2</v>
      </c>
      <c r="J3506" s="12">
        <v>0.16183727615930757</v>
      </c>
      <c r="K3506" s="12">
        <v>3.6999999999999998E-2</v>
      </c>
      <c r="L3506" s="12">
        <v>9.35E-2</v>
      </c>
      <c r="M3506" s="12">
        <v>6.1719349999999999E-2</v>
      </c>
      <c r="N3506" s="12">
        <v>0.16039718657550717</v>
      </c>
      <c r="O3506" s="12">
        <v>-1.4903942825974237E-2</v>
      </c>
      <c r="P3506" s="12">
        <v>-4.1227111523079188E-2</v>
      </c>
      <c r="Q3506" s="13">
        <v>217.9</v>
      </c>
      <c r="R3506" s="13">
        <v>0</v>
      </c>
      <c r="S3506" s="13">
        <v>3.18</v>
      </c>
      <c r="T3506" s="13">
        <v>3.18</v>
      </c>
      <c r="U3506" s="13">
        <v>221.08</v>
      </c>
      <c r="V3506" s="13">
        <v>0</v>
      </c>
      <c r="W3506" s="13">
        <v>221.08</v>
      </c>
      <c r="X3506" s="14">
        <v>0</v>
      </c>
      <c r="Y3506" s="15">
        <v>0.24807056229327451</v>
      </c>
      <c r="Z3506" s="14">
        <v>7.5391180654338558E-2</v>
      </c>
      <c r="AA3506" s="14">
        <v>1.4383933417767324E-2</v>
      </c>
      <c r="AB3506" s="14">
        <v>8.1538461538461546E-2</v>
      </c>
      <c r="AC3506" s="14">
        <v>1.4593850390087197E-2</v>
      </c>
      <c r="AD3506" s="13">
        <v>24.02</v>
      </c>
      <c r="AE3506" s="15">
        <v>1.3006388888888891</v>
      </c>
      <c r="AF3506" s="14">
        <v>8.9442719099991588E-2</v>
      </c>
      <c r="AG3506" s="14">
        <v>0.54671862049869857</v>
      </c>
      <c r="AH3506" s="15">
        <v>0.62602157567832628</v>
      </c>
      <c r="AI3506" s="5">
        <v>33.508771929824562</v>
      </c>
      <c r="AJ3506" s="15">
        <v>38.295254833040417</v>
      </c>
      <c r="AK3506" s="15">
        <v>39.546279491833033</v>
      </c>
      <c r="AL3506" s="15" t="s">
        <v>7128</v>
      </c>
      <c r="AM3506" s="15" t="s">
        <v>7128</v>
      </c>
      <c r="AN3506" s="15">
        <v>5.5871794871794878</v>
      </c>
      <c r="AO3506" s="15">
        <v>4.1190926275992439</v>
      </c>
      <c r="AP3506" s="15">
        <v>38.582897033158815</v>
      </c>
      <c r="AQ3506" s="15">
        <v>24.455752212389385</v>
      </c>
      <c r="AR3506" s="15">
        <v>5.2413466097676631</v>
      </c>
      <c r="AS3506" s="15">
        <v>4.1792060491493386</v>
      </c>
      <c r="AT3506" s="14">
        <v>0</v>
      </c>
      <c r="AU3506" s="14">
        <v>0</v>
      </c>
      <c r="AV3506" s="12">
        <v>-6.3099999999999989E-2</v>
      </c>
      <c r="AW3506" s="12">
        <v>-6.3600000000000002E-3</v>
      </c>
      <c r="AX3506" s="12">
        <v>-1.9199999999999998E-2</v>
      </c>
      <c r="AY3506" s="12">
        <v>6.4899999999999999E-2</v>
      </c>
      <c r="AZ3506" s="14" t="s">
        <v>7128</v>
      </c>
      <c r="BA3506" s="14" t="s">
        <v>7128</v>
      </c>
      <c r="BB3506" s="14">
        <v>0.14693333333333333</v>
      </c>
      <c r="BC3506" s="14">
        <v>0.11917007505242798</v>
      </c>
      <c r="BD3506" s="14">
        <v>0.10555555555555554</v>
      </c>
      <c r="BE3506" s="14">
        <v>0.10977011494252874</v>
      </c>
      <c r="BF3506" s="14">
        <v>0.1689291101055807</v>
      </c>
      <c r="BG3506" s="14">
        <v>9.3400000000000011E-3</v>
      </c>
      <c r="BH3506" s="13">
        <v>5.69</v>
      </c>
      <c r="BI3506" s="13">
        <v>5.51</v>
      </c>
      <c r="BJ3506" s="13">
        <v>5.73</v>
      </c>
      <c r="BK3506" s="13">
        <v>5.73</v>
      </c>
      <c r="BL3506" s="13">
        <v>52.9</v>
      </c>
      <c r="BM3506" s="13">
        <v>52.2</v>
      </c>
      <c r="BN3506" s="13">
        <v>9.14</v>
      </c>
      <c r="BO3506" s="13">
        <v>9.0399999999999991</v>
      </c>
      <c r="BP3506" s="13">
        <v>4.7620361990950224</v>
      </c>
      <c r="BQ3506" s="13">
        <v>0</v>
      </c>
      <c r="BR3506" s="13">
        <v>0</v>
      </c>
      <c r="BS3506" s="13">
        <v>-3.93</v>
      </c>
      <c r="BT3506" s="14">
        <v>-0.82527722085499</v>
      </c>
      <c r="BU3506" s="13">
        <v>8.692036199095023</v>
      </c>
      <c r="BV3506" s="13">
        <v>9.44</v>
      </c>
      <c r="BW3506" s="13">
        <v>9.44</v>
      </c>
      <c r="BX3506" s="13">
        <v>37.5</v>
      </c>
      <c r="BY3506" s="13">
        <v>39.96</v>
      </c>
      <c r="BZ3506" s="13">
        <v>39</v>
      </c>
      <c r="CA3506" s="13">
        <v>42.18</v>
      </c>
      <c r="CB3506" s="13">
        <v>0</v>
      </c>
      <c r="CC3506" s="15">
        <v>0.32600000000000001</v>
      </c>
      <c r="CD3506" s="15">
        <v>0.75700000000000001</v>
      </c>
      <c r="CE3506" s="15">
        <v>0.36</v>
      </c>
      <c r="CF3506" s="15" t="s">
        <v>7128</v>
      </c>
      <c r="CG3506" s="15" t="s">
        <v>7128</v>
      </c>
      <c r="CH3506" s="13" t="s">
        <v>7128</v>
      </c>
      <c r="CI3506" s="13" t="s">
        <v>7128</v>
      </c>
      <c r="CJ3506" s="13">
        <v>0</v>
      </c>
      <c r="CK3506" s="12">
        <f t="shared" si="108"/>
        <v>0</v>
      </c>
      <c r="CL3506" s="36">
        <f t="shared" si="109"/>
        <v>1.2541488857278331</v>
      </c>
      <c r="CM3506" s="13">
        <v>6.63</v>
      </c>
      <c r="CN3506" s="13">
        <v>1.1200000000000001</v>
      </c>
      <c r="CO3506" s="13">
        <v>5.51</v>
      </c>
      <c r="CP3506" s="13">
        <v>217.9</v>
      </c>
      <c r="CQ3506" s="13">
        <v>9.0399999999999991</v>
      </c>
      <c r="CR3506" s="13">
        <v>221.08</v>
      </c>
      <c r="CS3506" s="13" t="s">
        <v>7128</v>
      </c>
      <c r="CT3506" s="13">
        <v>0</v>
      </c>
      <c r="CU3506" s="13">
        <v>5.73</v>
      </c>
      <c r="CV3506" s="13">
        <v>42.18</v>
      </c>
      <c r="CW3506" s="13">
        <v>9.14</v>
      </c>
      <c r="CX3506" s="12">
        <v>0.14693333333333333</v>
      </c>
      <c r="CY3506" s="12">
        <v>0.11917007505242798</v>
      </c>
      <c r="CZ3506" s="15">
        <v>24.188183807439824</v>
      </c>
      <c r="DA3506" s="20"/>
      <c r="DB3506" s="20"/>
    </row>
    <row r="3507" spans="1:106" ht="24">
      <c r="A3507" s="8" t="s">
        <v>1233</v>
      </c>
      <c r="B3507" s="8" t="s">
        <v>1234</v>
      </c>
      <c r="C3507" s="9" t="s">
        <v>7191</v>
      </c>
      <c r="D3507" s="9" t="s">
        <v>7126</v>
      </c>
      <c r="E3507" s="10" t="s">
        <v>7127</v>
      </c>
      <c r="F3507" s="10" t="s">
        <v>7126</v>
      </c>
      <c r="G3507" s="11">
        <v>1.04</v>
      </c>
      <c r="H3507" s="11">
        <v>2.4159892086330932</v>
      </c>
      <c r="I3507" s="12">
        <v>9.0499999999999997E-2</v>
      </c>
      <c r="J3507" s="12">
        <v>0.27514702338129493</v>
      </c>
      <c r="K3507" s="12">
        <v>3.6999999999999998E-2</v>
      </c>
      <c r="L3507" s="12">
        <v>9.35E-2</v>
      </c>
      <c r="M3507" s="12">
        <v>6.1719349999999999E-2</v>
      </c>
      <c r="N3507" s="12">
        <v>0.14764678403330916</v>
      </c>
      <c r="O3507" s="12">
        <v>-9.4566666238437791E-2</v>
      </c>
      <c r="P3507" s="12">
        <v>1.8531774717134547E-2</v>
      </c>
      <c r="Q3507" s="13">
        <v>55.6</v>
      </c>
      <c r="R3507" s="13">
        <v>0</v>
      </c>
      <c r="S3507" s="13">
        <v>82.5</v>
      </c>
      <c r="T3507" s="13">
        <v>82.5</v>
      </c>
      <c r="U3507" s="13">
        <v>138.1</v>
      </c>
      <c r="V3507" s="13">
        <v>13.4</v>
      </c>
      <c r="W3507" s="13">
        <v>124.69999999999999</v>
      </c>
      <c r="X3507" s="14">
        <v>9.7031136857349751E-2</v>
      </c>
      <c r="Y3507" s="15">
        <v>0.50742574257425743</v>
      </c>
      <c r="Z3507" s="14">
        <v>0.55894308943089432</v>
      </c>
      <c r="AA3507" s="14">
        <v>0.59739319333816077</v>
      </c>
      <c r="AB3507" s="14">
        <v>1.2672811059907836</v>
      </c>
      <c r="AC3507" s="14">
        <v>1.4838129496402876</v>
      </c>
      <c r="AD3507" s="13">
        <v>2.75</v>
      </c>
      <c r="AE3507" s="15">
        <v>1.6296111111111111</v>
      </c>
      <c r="AF3507" s="14">
        <v>0.10488088481701516</v>
      </c>
      <c r="AG3507" s="14">
        <v>0.60211162510859151</v>
      </c>
      <c r="AH3507" s="15">
        <v>0.34801762114537449</v>
      </c>
      <c r="AI3507" s="5">
        <v>2.0301624129930396</v>
      </c>
      <c r="AJ3507" s="15">
        <v>6.8726823238566137</v>
      </c>
      <c r="AK3507" s="15">
        <v>6.8726823238566137</v>
      </c>
      <c r="AL3507" s="15">
        <v>6.307339449541284</v>
      </c>
      <c r="AM3507" s="15">
        <v>0.45817882159044093</v>
      </c>
      <c r="AN3507" s="15">
        <v>0.85407066052227354</v>
      </c>
      <c r="AO3507" s="15">
        <v>0.31359278059785672</v>
      </c>
      <c r="AP3507" s="15">
        <v>7.1257142857142854</v>
      </c>
      <c r="AQ3507" s="15">
        <v>5.8271028037383177</v>
      </c>
      <c r="AR3507" s="15">
        <v>0.99094087730451363</v>
      </c>
      <c r="AS3507" s="15">
        <v>0.70332769317540877</v>
      </c>
      <c r="AT3507" s="14">
        <v>4.7441285537700863E-2</v>
      </c>
      <c r="AU3507" s="14">
        <v>6.9028776978417262E-3</v>
      </c>
      <c r="AV3507" s="12">
        <v>0.44299999999999995</v>
      </c>
      <c r="AW3507" s="12">
        <v>0.27500000000000002</v>
      </c>
      <c r="AX3507" s="12">
        <v>0.318</v>
      </c>
      <c r="AY3507" s="12">
        <v>0.16</v>
      </c>
      <c r="AZ3507" s="14">
        <v>0.15</v>
      </c>
      <c r="BA3507" s="14">
        <v>0.13200000000000001</v>
      </c>
      <c r="BB3507" s="14">
        <v>0.18058035714285714</v>
      </c>
      <c r="BC3507" s="14">
        <v>0.16617855875044371</v>
      </c>
      <c r="BD3507" s="14">
        <v>4.5628877608573037E-2</v>
      </c>
      <c r="BE3507" s="14">
        <v>9.8702763677382954E-2</v>
      </c>
      <c r="BF3507" s="14">
        <v>0.10833333333333334</v>
      </c>
      <c r="BG3507" s="14">
        <v>0.20530000000000001</v>
      </c>
      <c r="BH3507" s="13">
        <v>8.09</v>
      </c>
      <c r="BI3507" s="13">
        <v>8.09</v>
      </c>
      <c r="BJ3507" s="13">
        <v>17.5</v>
      </c>
      <c r="BK3507" s="13">
        <v>17.5</v>
      </c>
      <c r="BL3507" s="13">
        <v>177.3</v>
      </c>
      <c r="BM3507" s="13">
        <v>177.3</v>
      </c>
      <c r="BN3507" s="13">
        <v>21.4</v>
      </c>
      <c r="BO3507" s="13">
        <v>21.4</v>
      </c>
      <c r="BP3507" s="13">
        <v>15.604166666666666</v>
      </c>
      <c r="BQ3507" s="13">
        <v>0</v>
      </c>
      <c r="BR3507" s="13">
        <v>0</v>
      </c>
      <c r="BS3507" s="13">
        <v>-4.92</v>
      </c>
      <c r="BT3507" s="14">
        <v>-0.3153004005340454</v>
      </c>
      <c r="BU3507" s="13">
        <v>20.524166666666666</v>
      </c>
      <c r="BV3507" s="13">
        <v>13.01</v>
      </c>
      <c r="BW3507" s="13">
        <v>13.01</v>
      </c>
      <c r="BX3507" s="13">
        <v>44.8</v>
      </c>
      <c r="BY3507" s="13">
        <v>93.9</v>
      </c>
      <c r="BZ3507" s="13">
        <v>65.099999999999994</v>
      </c>
      <c r="CA3507" s="13">
        <v>125.83999999999999</v>
      </c>
      <c r="CB3507" s="13">
        <v>-0.38379999999999997</v>
      </c>
      <c r="CC3507" s="15">
        <v>0.42099999999999999</v>
      </c>
      <c r="CD3507" s="15">
        <v>0.92300000000000004</v>
      </c>
      <c r="CE3507" s="15">
        <v>0.36</v>
      </c>
      <c r="CF3507" s="15">
        <v>0.7134649046799284</v>
      </c>
      <c r="CG3507" s="15">
        <v>0.69326618113014093</v>
      </c>
      <c r="CH3507" s="13">
        <v>5.8159999999999998</v>
      </c>
      <c r="CI3507" s="13">
        <v>3.5030000000000001</v>
      </c>
      <c r="CJ3507" s="13">
        <v>-0.38379999999999997</v>
      </c>
      <c r="CK3507" s="12">
        <f t="shared" si="108"/>
        <v>2.9500384319754033E-2</v>
      </c>
      <c r="CL3507" s="36">
        <f t="shared" si="109"/>
        <v>1.4089319771137956</v>
      </c>
      <c r="CM3507" s="13">
        <v>9.6</v>
      </c>
      <c r="CN3507" s="13">
        <v>1.04</v>
      </c>
      <c r="CO3507" s="13">
        <v>8.09</v>
      </c>
      <c r="CP3507" s="13">
        <v>55.6</v>
      </c>
      <c r="CQ3507" s="13">
        <v>21.4</v>
      </c>
      <c r="CR3507" s="13">
        <v>124.69999999999999</v>
      </c>
      <c r="CS3507" s="13">
        <v>13.01</v>
      </c>
      <c r="CT3507" s="13">
        <v>0</v>
      </c>
      <c r="CU3507" s="13">
        <v>17.5</v>
      </c>
      <c r="CV3507" s="13">
        <v>125.83999999999999</v>
      </c>
      <c r="CW3507" s="13">
        <v>21.4</v>
      </c>
      <c r="CX3507" s="12">
        <v>0.18058035714285714</v>
      </c>
      <c r="CY3507" s="12">
        <v>0.16617855875044371</v>
      </c>
      <c r="CZ3507" s="15">
        <v>5.8271028037383177</v>
      </c>
      <c r="DA3507" s="20"/>
      <c r="DB3507" s="20"/>
    </row>
    <row r="3508" spans="1:106">
      <c r="A3508" s="8" t="s">
        <v>2047</v>
      </c>
      <c r="B3508" s="8" t="s">
        <v>2048</v>
      </c>
      <c r="C3508" s="9" t="s">
        <v>7141</v>
      </c>
      <c r="D3508" s="9" t="s">
        <v>7126</v>
      </c>
      <c r="E3508" s="10" t="s">
        <v>7127</v>
      </c>
      <c r="F3508" s="10" t="s">
        <v>7126</v>
      </c>
      <c r="G3508" s="11">
        <v>0.73</v>
      </c>
      <c r="H3508" s="11">
        <v>0.77928790868977849</v>
      </c>
      <c r="I3508" s="12">
        <v>9.0499999999999997E-2</v>
      </c>
      <c r="J3508" s="12">
        <v>0.12702555573642496</v>
      </c>
      <c r="K3508" s="12">
        <v>3.6999999999999998E-2</v>
      </c>
      <c r="L3508" s="12">
        <v>9.35E-2</v>
      </c>
      <c r="M3508" s="12">
        <v>6.1719349999999999E-2</v>
      </c>
      <c r="N3508" s="12">
        <v>0.12137136571695545</v>
      </c>
      <c r="O3508" s="12">
        <v>-9.3845832234120824E-2</v>
      </c>
      <c r="P3508" s="12">
        <v>-9.8616112678856394E-2</v>
      </c>
      <c r="Q3508" s="13">
        <v>95.9</v>
      </c>
      <c r="R3508" s="13">
        <v>0</v>
      </c>
      <c r="S3508" s="13">
        <v>9.09</v>
      </c>
      <c r="T3508" s="13">
        <v>9.09</v>
      </c>
      <c r="U3508" s="13">
        <v>104.99000000000001</v>
      </c>
      <c r="V3508" s="13">
        <v>4.0199999999999996</v>
      </c>
      <c r="W3508" s="13">
        <v>100.97000000000001</v>
      </c>
      <c r="X3508" s="14">
        <v>3.8289360891513469E-2</v>
      </c>
      <c r="Y3508" s="15">
        <v>1.282051282051282E-2</v>
      </c>
      <c r="Z3508" s="14">
        <v>0.17517826170745807</v>
      </c>
      <c r="AA3508" s="14">
        <v>8.6579674254690916E-2</v>
      </c>
      <c r="AB3508" s="14">
        <v>0.21238317757009348</v>
      </c>
      <c r="AC3508" s="14">
        <v>9.4786235662148069E-2</v>
      </c>
      <c r="AD3508" s="13">
        <v>4.91</v>
      </c>
      <c r="AE3508" s="15">
        <v>1.5256111111111113</v>
      </c>
      <c r="AF3508" s="14">
        <v>0.19748417658131498</v>
      </c>
      <c r="AG3508" s="14">
        <v>0.53396683129486322</v>
      </c>
      <c r="AH3508" s="15">
        <v>0.32200188857412654</v>
      </c>
      <c r="AI3508" s="5">
        <v>3.75</v>
      </c>
      <c r="AJ3508" s="15">
        <v>66.597222222222229</v>
      </c>
      <c r="AK3508" s="15">
        <v>66.597222222222229</v>
      </c>
      <c r="AL3508" s="15" t="s">
        <v>7128</v>
      </c>
      <c r="AM3508" s="15" t="s">
        <v>7128</v>
      </c>
      <c r="AN3508" s="15">
        <v>2.240654205607477</v>
      </c>
      <c r="AO3508" s="15">
        <v>1.6010016694490818</v>
      </c>
      <c r="AP3508" s="15">
        <v>67.313333333333347</v>
      </c>
      <c r="AQ3508" s="15">
        <v>32.466237942122191</v>
      </c>
      <c r="AR3508" s="15">
        <v>2.10925423020681</v>
      </c>
      <c r="AS3508" s="15">
        <v>1.6856427378964944</v>
      </c>
      <c r="AT3508" s="14">
        <v>0.67708333333333337</v>
      </c>
      <c r="AU3508" s="14">
        <v>1.0166840458811261E-2</v>
      </c>
      <c r="AV3508" s="12">
        <v>-0.20199999999999999</v>
      </c>
      <c r="AW3508" s="12">
        <v>-0.192</v>
      </c>
      <c r="AX3508" s="12">
        <v>-2.7200000000000002E-3</v>
      </c>
      <c r="AY3508" s="12">
        <v>3.0800000000000001E-2</v>
      </c>
      <c r="AZ3508" s="14" t="s">
        <v>7128</v>
      </c>
      <c r="BA3508" s="14" t="s">
        <v>7128</v>
      </c>
      <c r="BB3508" s="14">
        <v>3.3179723502304144E-2</v>
      </c>
      <c r="BC3508" s="14">
        <v>2.2755253038099048E-2</v>
      </c>
      <c r="BD3508" s="14">
        <v>2.4040066777963272E-2</v>
      </c>
      <c r="BE3508" s="14">
        <v>2.5041736227045076E-2</v>
      </c>
      <c r="BF3508" s="14">
        <v>0.28768472906403941</v>
      </c>
      <c r="BG3508" s="14">
        <v>0.39560000000000001</v>
      </c>
      <c r="BH3508" s="13">
        <v>1.44</v>
      </c>
      <c r="BI3508" s="13">
        <v>1.44</v>
      </c>
      <c r="BJ3508" s="13">
        <v>1.5</v>
      </c>
      <c r="BK3508" s="13">
        <v>1.5</v>
      </c>
      <c r="BL3508" s="13">
        <v>59.9</v>
      </c>
      <c r="BM3508" s="13">
        <v>59.9</v>
      </c>
      <c r="BN3508" s="13">
        <v>3.11</v>
      </c>
      <c r="BO3508" s="13">
        <v>3.11</v>
      </c>
      <c r="BP3508" s="13">
        <v>1.0684729064039409</v>
      </c>
      <c r="BQ3508" s="13">
        <v>0</v>
      </c>
      <c r="BR3508" s="13">
        <v>0</v>
      </c>
      <c r="BS3508" s="13">
        <v>-1.67</v>
      </c>
      <c r="BT3508" s="14">
        <v>-1.5629783310281236</v>
      </c>
      <c r="BU3508" s="13">
        <v>2.738472906403941</v>
      </c>
      <c r="BV3508" s="13">
        <v>3.11</v>
      </c>
      <c r="BW3508" s="13">
        <v>3.11</v>
      </c>
      <c r="BX3508" s="13">
        <v>43.4</v>
      </c>
      <c r="BY3508" s="13">
        <v>46.955000000000005</v>
      </c>
      <c r="BZ3508" s="13">
        <v>42.8</v>
      </c>
      <c r="CA3508" s="13">
        <v>47.870000000000005</v>
      </c>
      <c r="CB3508" s="13">
        <v>-0.97500000000000009</v>
      </c>
      <c r="CC3508" s="15">
        <v>0.70299999999999996</v>
      </c>
      <c r="CD3508" s="15">
        <v>0.23699999999999999</v>
      </c>
      <c r="CE3508" s="15">
        <v>0.36</v>
      </c>
      <c r="CF3508" s="15" t="s">
        <v>7128</v>
      </c>
      <c r="CG3508" s="15" t="s">
        <v>7128</v>
      </c>
      <c r="CH3508" s="13" t="s">
        <v>7128</v>
      </c>
      <c r="CI3508" s="13" t="s">
        <v>7128</v>
      </c>
      <c r="CJ3508" s="13">
        <v>-0.97500000000000009</v>
      </c>
      <c r="CK3508" s="12">
        <f t="shared" si="108"/>
        <v>0.31350482315112543</v>
      </c>
      <c r="CL3508" s="36">
        <f t="shared" si="109"/>
        <v>1.2513056193858365</v>
      </c>
      <c r="CM3508" s="13">
        <v>2.0299999999999998</v>
      </c>
      <c r="CN3508" s="13">
        <v>0.58399999999999996</v>
      </c>
      <c r="CO3508" s="13">
        <v>1.44</v>
      </c>
      <c r="CP3508" s="13">
        <v>95.9</v>
      </c>
      <c r="CQ3508" s="13">
        <v>3.11</v>
      </c>
      <c r="CR3508" s="13">
        <v>100.97000000000001</v>
      </c>
      <c r="CS3508" s="13">
        <v>3.11</v>
      </c>
      <c r="CT3508" s="13">
        <v>0</v>
      </c>
      <c r="CU3508" s="13">
        <v>1.5</v>
      </c>
      <c r="CV3508" s="13">
        <v>47.870000000000005</v>
      </c>
      <c r="CW3508" s="13">
        <v>3.11</v>
      </c>
      <c r="CX3508" s="12">
        <v>3.3179723502304144E-2</v>
      </c>
      <c r="CY3508" s="12">
        <v>2.2755253038099048E-2</v>
      </c>
      <c r="CZ3508" s="15">
        <v>32.466237942122191</v>
      </c>
      <c r="DA3508" s="20"/>
      <c r="DB3508" s="20"/>
    </row>
    <row r="3509" spans="1:106">
      <c r="A3509" s="8" t="s">
        <v>5289</v>
      </c>
      <c r="B3509" s="8" t="s">
        <v>5290</v>
      </c>
      <c r="C3509" s="9" t="s">
        <v>7179</v>
      </c>
      <c r="D3509" s="9" t="s">
        <v>7126</v>
      </c>
      <c r="E3509" s="10" t="s">
        <v>7127</v>
      </c>
      <c r="F3509" s="10" t="s">
        <v>7126</v>
      </c>
      <c r="G3509" s="11">
        <v>0.79</v>
      </c>
      <c r="H3509" s="11">
        <v>0.79</v>
      </c>
      <c r="I3509" s="12">
        <v>9.0499999999999997E-2</v>
      </c>
      <c r="J3509" s="12">
        <v>0.127995</v>
      </c>
      <c r="K3509" s="12">
        <v>3.6999999999999998E-2</v>
      </c>
      <c r="L3509" s="12">
        <v>9.35E-2</v>
      </c>
      <c r="M3509" s="12">
        <v>6.1719349999999999E-2</v>
      </c>
      <c r="N3509" s="12">
        <v>0.127995</v>
      </c>
      <c r="O3509" s="12">
        <v>0.10277423076923078</v>
      </c>
      <c r="P3509" s="12">
        <v>0.73239901559418941</v>
      </c>
      <c r="Q3509" s="13">
        <v>29.6</v>
      </c>
      <c r="R3509" s="13">
        <v>0</v>
      </c>
      <c r="S3509" s="13">
        <v>0</v>
      </c>
      <c r="T3509" s="13">
        <v>0</v>
      </c>
      <c r="U3509" s="13">
        <v>29.6</v>
      </c>
      <c r="V3509" s="13">
        <v>0</v>
      </c>
      <c r="W3509" s="13">
        <v>29.6</v>
      </c>
      <c r="X3509" s="14">
        <v>0</v>
      </c>
      <c r="Y3509" s="15">
        <v>0.19436997319034854</v>
      </c>
      <c r="Z3509" s="14" t="s">
        <v>7128</v>
      </c>
      <c r="AA3509" s="14">
        <v>0</v>
      </c>
      <c r="AB3509" s="14" t="s">
        <v>7128</v>
      </c>
      <c r="AC3509" s="14">
        <v>0</v>
      </c>
      <c r="AD3509" s="13">
        <v>0.79400000000000004</v>
      </c>
      <c r="AE3509" s="15">
        <v>2.8830555555555559</v>
      </c>
      <c r="AF3509" s="14">
        <v>0.11832159566199232</v>
      </c>
      <c r="AG3509" s="14">
        <v>0.63386569104638735</v>
      </c>
      <c r="AH3509" s="15">
        <v>0.415182755388941</v>
      </c>
      <c r="AI3509" s="5">
        <v>1.4748201438848918</v>
      </c>
      <c r="AJ3509" s="15">
        <v>308.33333333333331</v>
      </c>
      <c r="AK3509" s="15">
        <v>308.33333333333331</v>
      </c>
      <c r="AL3509" s="15" t="s">
        <v>7128</v>
      </c>
      <c r="AM3509" s="15" t="s">
        <v>7128</v>
      </c>
      <c r="AN3509" s="15" t="s">
        <v>7128</v>
      </c>
      <c r="AO3509" s="15">
        <v>92.5</v>
      </c>
      <c r="AP3509" s="15">
        <v>72.195121951219519</v>
      </c>
      <c r="AQ3509" s="15">
        <v>62.84501061571126</v>
      </c>
      <c r="AR3509" s="15" t="s">
        <v>7128</v>
      </c>
      <c r="AS3509" s="15">
        <v>92.5</v>
      </c>
      <c r="AT3509" s="14">
        <v>0.38854166666666667</v>
      </c>
      <c r="AU3509" s="14">
        <v>1.260135135135135E-3</v>
      </c>
      <c r="AV3509" s="12">
        <v>0.17399999999999999</v>
      </c>
      <c r="AW3509" s="12">
        <v>0.40799999999999997</v>
      </c>
      <c r="AX3509" s="12">
        <v>0.218</v>
      </c>
      <c r="AY3509" s="12">
        <v>0.65700000000000003</v>
      </c>
      <c r="AZ3509" s="14" t="s">
        <v>7128</v>
      </c>
      <c r="BA3509" s="14" t="s">
        <v>7128</v>
      </c>
      <c r="BB3509" s="14">
        <v>0.23076923076923078</v>
      </c>
      <c r="BC3509" s="14">
        <v>0.86039401559418938</v>
      </c>
      <c r="BD3509" s="14">
        <v>0.3</v>
      </c>
      <c r="BE3509" s="14">
        <v>1.28125</v>
      </c>
      <c r="BF3509" s="14">
        <v>0.30538922155688619</v>
      </c>
      <c r="BG3509" s="14" t="s">
        <v>7128</v>
      </c>
      <c r="BH3509" s="13">
        <v>9.6000000000000002E-2</v>
      </c>
      <c r="BI3509" s="13">
        <v>9.6000000000000002E-2</v>
      </c>
      <c r="BJ3509" s="13">
        <v>0.41</v>
      </c>
      <c r="BK3509" s="13">
        <v>0.41</v>
      </c>
      <c r="BL3509" s="13">
        <v>0.32</v>
      </c>
      <c r="BM3509" s="13">
        <v>0.32</v>
      </c>
      <c r="BN3509" s="13">
        <v>0.47099999999999997</v>
      </c>
      <c r="BO3509" s="13">
        <v>0.47099999999999997</v>
      </c>
      <c r="BP3509" s="13">
        <v>0.28479041916167663</v>
      </c>
      <c r="BQ3509" s="13">
        <v>0</v>
      </c>
      <c r="BR3509" s="13">
        <v>0</v>
      </c>
      <c r="BS3509" s="13">
        <v>-8.2000000000000003E-2</v>
      </c>
      <c r="BT3509" s="14">
        <v>-0.28793103448275864</v>
      </c>
      <c r="BU3509" s="13">
        <v>0.36679041916167665</v>
      </c>
      <c r="BV3509" s="13">
        <v>0.17799999999999999</v>
      </c>
      <c r="BW3509" s="13">
        <v>0.17799999999999999</v>
      </c>
      <c r="BX3509" s="13">
        <v>0.41599999999999998</v>
      </c>
      <c r="BY3509" s="13">
        <v>0.33099999999999996</v>
      </c>
      <c r="BZ3509" s="13">
        <v>0</v>
      </c>
      <c r="CA3509" s="13">
        <v>0</v>
      </c>
      <c r="CB3509" s="13">
        <v>-3.73E-2</v>
      </c>
      <c r="CC3509" s="15">
        <v>0.5</v>
      </c>
      <c r="CD3509" s="15">
        <v>2.13</v>
      </c>
      <c r="CE3509" s="15">
        <v>0.36</v>
      </c>
      <c r="CF3509" s="15">
        <v>2.0618225456109744</v>
      </c>
      <c r="CG3509" s="15">
        <v>1.6459231335889366</v>
      </c>
      <c r="CH3509" s="13">
        <v>5.2857142857142886E-3</v>
      </c>
      <c r="CI3509" s="13">
        <v>2.4714285714285713E-2</v>
      </c>
      <c r="CJ3509" s="13">
        <v>-3.73E-2</v>
      </c>
      <c r="CK3509" s="12">
        <f t="shared" si="108"/>
        <v>0.2095505617977528</v>
      </c>
      <c r="CL3509" s="36" t="str">
        <f t="shared" si="109"/>
        <v>NA</v>
      </c>
      <c r="CM3509" s="13">
        <v>0.16700000000000001</v>
      </c>
      <c r="CN3509" s="13">
        <v>5.0999999999999997E-2</v>
      </c>
      <c r="CO3509" s="13">
        <v>9.6000000000000002E-2</v>
      </c>
      <c r="CP3509" s="13">
        <v>29.6</v>
      </c>
      <c r="CQ3509" s="13">
        <v>0.47099999999999997</v>
      </c>
      <c r="CR3509" s="13">
        <v>29.6</v>
      </c>
      <c r="CS3509" s="13">
        <v>0.17799999999999999</v>
      </c>
      <c r="CT3509" s="13">
        <v>0</v>
      </c>
      <c r="CU3509" s="13">
        <v>0.41</v>
      </c>
      <c r="CV3509" s="13">
        <v>0</v>
      </c>
      <c r="CW3509" s="13">
        <v>0.47099999999999997</v>
      </c>
      <c r="CX3509" s="12">
        <v>0.23076923076923078</v>
      </c>
      <c r="CY3509" s="12">
        <v>0.86039401559418938</v>
      </c>
      <c r="CZ3509" s="15">
        <v>62.84501061571126</v>
      </c>
      <c r="DA3509" s="20"/>
      <c r="DB3509" s="20"/>
    </row>
    <row r="3510" spans="1:106" ht="24">
      <c r="A3510" s="8" t="s">
        <v>4409</v>
      </c>
      <c r="B3510" s="8" t="s">
        <v>4410</v>
      </c>
      <c r="C3510" s="9" t="s">
        <v>7141</v>
      </c>
      <c r="D3510" s="9" t="s">
        <v>7126</v>
      </c>
      <c r="E3510" s="10" t="s">
        <v>7127</v>
      </c>
      <c r="F3510" s="10" t="s">
        <v>7126</v>
      </c>
      <c r="G3510" s="11">
        <v>0.73</v>
      </c>
      <c r="H3510" s="11">
        <v>0.73</v>
      </c>
      <c r="I3510" s="12">
        <v>9.0499999999999997E-2</v>
      </c>
      <c r="J3510" s="12">
        <v>0.12256500000000001</v>
      </c>
      <c r="K3510" s="12">
        <v>4.7E-2</v>
      </c>
      <c r="L3510" s="12">
        <v>0.10350000000000001</v>
      </c>
      <c r="M3510" s="12">
        <v>6.8320350000000002E-2</v>
      </c>
      <c r="N3510" s="12">
        <v>0.12256500000000001</v>
      </c>
      <c r="O3510" s="12">
        <v>-0.11096122641509434</v>
      </c>
      <c r="P3510" s="12">
        <v>-0.11421430809548028</v>
      </c>
      <c r="Q3510" s="13">
        <v>5.17</v>
      </c>
      <c r="R3510" s="13">
        <v>0</v>
      </c>
      <c r="S3510" s="13">
        <v>0</v>
      </c>
      <c r="T3510" s="13">
        <v>0</v>
      </c>
      <c r="U3510" s="13">
        <v>5.17</v>
      </c>
      <c r="V3510" s="13">
        <v>0.13100000000000001</v>
      </c>
      <c r="W3510" s="13">
        <v>5.0389999999999997</v>
      </c>
      <c r="X3510" s="14">
        <v>2.5338491295938105E-2</v>
      </c>
      <c r="Y3510" s="15">
        <v>9.6525096525096526E-2</v>
      </c>
      <c r="Z3510" s="14">
        <v>0</v>
      </c>
      <c r="AA3510" s="14">
        <v>0</v>
      </c>
      <c r="AB3510" s="14">
        <v>0</v>
      </c>
      <c r="AC3510" s="14">
        <v>0</v>
      </c>
      <c r="AD3510" s="13">
        <v>0.998</v>
      </c>
      <c r="AE3510" s="15">
        <v>0.46480555555555558</v>
      </c>
      <c r="AF3510" s="14" t="s">
        <v>7128</v>
      </c>
      <c r="AG3510" s="14" t="s">
        <v>7128</v>
      </c>
      <c r="AH3510" s="15">
        <v>0.48102815177478586</v>
      </c>
      <c r="AI3510" s="5" t="s">
        <v>7128</v>
      </c>
      <c r="AJ3510" s="15">
        <v>42.032520325203251</v>
      </c>
      <c r="AK3510" s="15">
        <v>42.032520325203251</v>
      </c>
      <c r="AL3510" s="15" t="s">
        <v>7128</v>
      </c>
      <c r="AM3510" s="15" t="s">
        <v>7128</v>
      </c>
      <c r="AN3510" s="15">
        <v>0.50686274509803919</v>
      </c>
      <c r="AO3510" s="15">
        <v>1.595679012345679</v>
      </c>
      <c r="AP3510" s="15">
        <v>34.751724137931035</v>
      </c>
      <c r="AQ3510" s="15">
        <v>30.725609756097558</v>
      </c>
      <c r="AR3510" s="15">
        <v>0.50044691627768401</v>
      </c>
      <c r="AS3510" s="15">
        <v>1.5552469135802467</v>
      </c>
      <c r="AT3510" s="14">
        <v>0</v>
      </c>
      <c r="AU3510" s="14">
        <v>0</v>
      </c>
      <c r="AV3510" s="12">
        <v>-7.9000000000000001E-2</v>
      </c>
      <c r="AW3510" s="12">
        <v>-0.106</v>
      </c>
      <c r="AX3510" s="12">
        <v>2.7300000000000001E-2</v>
      </c>
      <c r="AY3510" s="12">
        <v>-4.2999999999999997E-2</v>
      </c>
      <c r="AZ3510" s="14" t="s">
        <v>7128</v>
      </c>
      <c r="BA3510" s="14" t="s">
        <v>7128</v>
      </c>
      <c r="BB3510" s="14">
        <v>1.160377358490566E-2</v>
      </c>
      <c r="BC3510" s="14">
        <v>8.3506919045197303E-3</v>
      </c>
      <c r="BD3510" s="14">
        <v>3.7962962962962962E-2</v>
      </c>
      <c r="BE3510" s="14">
        <v>4.4753086419753077E-2</v>
      </c>
      <c r="BF3510" s="14">
        <v>0.39512195121951221</v>
      </c>
      <c r="BG3510" s="14">
        <v>1.26E-2</v>
      </c>
      <c r="BH3510" s="13">
        <v>0.123</v>
      </c>
      <c r="BI3510" s="13">
        <v>0.123</v>
      </c>
      <c r="BJ3510" s="13">
        <v>0.14499999999999999</v>
      </c>
      <c r="BK3510" s="13">
        <v>0.14499999999999999</v>
      </c>
      <c r="BL3510" s="13">
        <v>3.24</v>
      </c>
      <c r="BM3510" s="13">
        <v>3.24</v>
      </c>
      <c r="BN3510" s="13">
        <v>0.16400000000000001</v>
      </c>
      <c r="BO3510" s="13">
        <v>0.16400000000000001</v>
      </c>
      <c r="BP3510" s="13">
        <v>8.7707317073170726E-2</v>
      </c>
      <c r="BQ3510" s="13">
        <v>0</v>
      </c>
      <c r="BR3510" s="13">
        <v>0</v>
      </c>
      <c r="BS3510" s="13">
        <v>-3.7999999999999999E-2</v>
      </c>
      <c r="BT3510" s="14">
        <v>-0.43325917686318133</v>
      </c>
      <c r="BU3510" s="13">
        <v>0.12570731707317073</v>
      </c>
      <c r="BV3510" s="13">
        <v>0.161</v>
      </c>
      <c r="BW3510" s="13">
        <v>0.161</v>
      </c>
      <c r="BX3510" s="13">
        <v>10.6</v>
      </c>
      <c r="BY3510" s="13">
        <v>10.503</v>
      </c>
      <c r="BZ3510" s="13">
        <v>10.199999999999999</v>
      </c>
      <c r="CA3510" s="13">
        <v>10.068999999999999</v>
      </c>
      <c r="CB3510" s="13">
        <v>0</v>
      </c>
      <c r="CC3510" s="15">
        <v>6.8000000000000005E-2</v>
      </c>
      <c r="CD3510" s="15">
        <v>0.36899999999999999</v>
      </c>
      <c r="CE3510" s="15">
        <v>0.36</v>
      </c>
      <c r="CF3510" s="15">
        <v>0.59738861439164581</v>
      </c>
      <c r="CG3510" s="15">
        <v>0.46841888415956739</v>
      </c>
      <c r="CH3510" s="13">
        <v>0.18959999999999999</v>
      </c>
      <c r="CI3510" s="13">
        <v>0.2137</v>
      </c>
      <c r="CJ3510" s="13">
        <v>0</v>
      </c>
      <c r="CK3510" s="12">
        <f t="shared" si="108"/>
        <v>0</v>
      </c>
      <c r="CL3510" s="36">
        <f t="shared" si="109"/>
        <v>0.32177971993246601</v>
      </c>
      <c r="CM3510" s="13">
        <v>0.20499999999999999</v>
      </c>
      <c r="CN3510" s="13">
        <v>8.1000000000000003E-2</v>
      </c>
      <c r="CO3510" s="13">
        <v>0.123</v>
      </c>
      <c r="CP3510" s="13">
        <v>5.17</v>
      </c>
      <c r="CQ3510" s="13">
        <v>0.16400000000000001</v>
      </c>
      <c r="CR3510" s="13">
        <v>5.0389999999999997</v>
      </c>
      <c r="CS3510" s="13" t="s">
        <v>7128</v>
      </c>
      <c r="CT3510" s="13">
        <v>0</v>
      </c>
      <c r="CU3510" s="13">
        <v>0.14499999999999999</v>
      </c>
      <c r="CV3510" s="13">
        <v>10.068999999999999</v>
      </c>
      <c r="CW3510" s="13">
        <v>0.16400000000000001</v>
      </c>
      <c r="CX3510" s="12">
        <v>1.160377358490566E-2</v>
      </c>
      <c r="CY3510" s="12">
        <v>8.3506919045197303E-3</v>
      </c>
      <c r="CZ3510" s="15">
        <v>30.725609756097558</v>
      </c>
      <c r="DA3510" s="20"/>
      <c r="DB3510" s="20"/>
    </row>
    <row r="3511" spans="1:106">
      <c r="A3511" s="8" t="s">
        <v>339</v>
      </c>
      <c r="B3511" s="8" t="s">
        <v>340</v>
      </c>
      <c r="C3511" s="9" t="s">
        <v>7155</v>
      </c>
      <c r="D3511" s="9" t="s">
        <v>7126</v>
      </c>
      <c r="E3511" s="10" t="s">
        <v>7127</v>
      </c>
      <c r="F3511" s="10" t="s">
        <v>7126</v>
      </c>
      <c r="G3511" s="11">
        <v>0.92</v>
      </c>
      <c r="H3511" s="11">
        <v>0.92</v>
      </c>
      <c r="I3511" s="12">
        <v>9.0499999999999997E-2</v>
      </c>
      <c r="J3511" s="12">
        <v>0.13976</v>
      </c>
      <c r="K3511" s="12">
        <v>4.1999999999999996E-2</v>
      </c>
      <c r="L3511" s="12">
        <v>9.8500000000000004E-2</v>
      </c>
      <c r="M3511" s="12">
        <v>6.5019850000000004E-2</v>
      </c>
      <c r="N3511" s="12">
        <v>0.13976</v>
      </c>
      <c r="O3511" s="12" t="s">
        <v>7128</v>
      </c>
      <c r="P3511" s="12" t="s">
        <v>7128</v>
      </c>
      <c r="Q3511" s="13">
        <v>127.2</v>
      </c>
      <c r="R3511" s="13">
        <v>0</v>
      </c>
      <c r="S3511" s="13">
        <v>0</v>
      </c>
      <c r="T3511" s="13">
        <v>0</v>
      </c>
      <c r="U3511" s="13">
        <v>127.2</v>
      </c>
      <c r="V3511" s="13">
        <v>0</v>
      </c>
      <c r="W3511" s="13">
        <v>127.2</v>
      </c>
      <c r="X3511" s="14">
        <v>0</v>
      </c>
      <c r="Y3511" s="15">
        <v>4.1567695961995249E-2</v>
      </c>
      <c r="Z3511" s="14" t="s">
        <v>7128</v>
      </c>
      <c r="AA3511" s="14">
        <v>0</v>
      </c>
      <c r="AB3511" s="14" t="s">
        <v>7128</v>
      </c>
      <c r="AC3511" s="14">
        <v>0</v>
      </c>
      <c r="AD3511" s="13">
        <v>3.02</v>
      </c>
      <c r="AE3511" s="15">
        <v>1.7376944444444447</v>
      </c>
      <c r="AF3511" s="14">
        <v>0.14832396974191325</v>
      </c>
      <c r="AG3511" s="14">
        <v>0.7230793524918272</v>
      </c>
      <c r="AH3511" s="15">
        <v>0.28286852589641431</v>
      </c>
      <c r="AI3511" s="5">
        <v>1.0117878192534382</v>
      </c>
      <c r="AJ3511" s="15">
        <v>88.951048951048961</v>
      </c>
      <c r="AK3511" s="15">
        <v>88.951048951048961</v>
      </c>
      <c r="AL3511" s="15">
        <v>5.7523809523809524</v>
      </c>
      <c r="AM3511" s="15" t="s">
        <v>7128</v>
      </c>
      <c r="AN3511" s="15" t="s">
        <v>7128</v>
      </c>
      <c r="AO3511" s="15">
        <v>0.10414278696577697</v>
      </c>
      <c r="AP3511" s="15">
        <v>2.4699029126213592</v>
      </c>
      <c r="AQ3511" s="15">
        <v>2.23943661971831</v>
      </c>
      <c r="AR3511" s="15" t="s">
        <v>7128</v>
      </c>
      <c r="AS3511" s="15">
        <v>0.10414278696577697</v>
      </c>
      <c r="AT3511" s="14">
        <v>0.94209790209790223</v>
      </c>
      <c r="AU3511" s="14">
        <v>1.059119496855346E-2</v>
      </c>
      <c r="AV3511" s="12">
        <v>-0.621</v>
      </c>
      <c r="AW3511" s="12" t="s">
        <v>7128</v>
      </c>
      <c r="AX3511" s="12">
        <v>-2.4799999999999999E-2</v>
      </c>
      <c r="AY3511" s="12" t="s">
        <v>7128</v>
      </c>
      <c r="AZ3511" s="14" t="s">
        <v>7128</v>
      </c>
      <c r="BA3511" s="14">
        <v>0.14400000000000002</v>
      </c>
      <c r="BB3511" s="14" t="s">
        <v>7128</v>
      </c>
      <c r="BC3511" s="14" t="s">
        <v>7128</v>
      </c>
      <c r="BD3511" s="14">
        <v>1.1707876207630588E-3</v>
      </c>
      <c r="BE3511" s="14">
        <v>4.2164728999508759E-2</v>
      </c>
      <c r="BF3511" s="14">
        <v>0.31641791044776119</v>
      </c>
      <c r="BG3511" s="14">
        <v>0.30349999999999999</v>
      </c>
      <c r="BH3511" s="13">
        <v>1.43</v>
      </c>
      <c r="BI3511" s="13">
        <v>1.43</v>
      </c>
      <c r="BJ3511" s="13">
        <v>51.5</v>
      </c>
      <c r="BK3511" s="13">
        <v>51.5</v>
      </c>
      <c r="BL3511" s="13">
        <v>1221.4000000000001</v>
      </c>
      <c r="BM3511" s="13">
        <v>1221.4000000000001</v>
      </c>
      <c r="BN3511" s="13">
        <v>56.8</v>
      </c>
      <c r="BO3511" s="13">
        <v>56.8</v>
      </c>
      <c r="BP3511" s="13">
        <v>35.204477611940305</v>
      </c>
      <c r="BQ3511" s="13">
        <v>0</v>
      </c>
      <c r="BR3511" s="13">
        <v>0</v>
      </c>
      <c r="BS3511" s="13">
        <v>-4.8099999999999996</v>
      </c>
      <c r="BT3511" s="14">
        <v>-0.13663034722516637</v>
      </c>
      <c r="BU3511" s="13">
        <v>40.014477611940308</v>
      </c>
      <c r="BV3511" s="13">
        <v>6.2399999999999993</v>
      </c>
      <c r="BW3511" s="13">
        <v>6.2399999999999993</v>
      </c>
      <c r="BX3511" s="13">
        <v>0</v>
      </c>
      <c r="BY3511" s="13">
        <v>0</v>
      </c>
      <c r="BZ3511" s="13">
        <v>0</v>
      </c>
      <c r="CA3511" s="13">
        <v>0</v>
      </c>
      <c r="CB3511" s="13">
        <v>-1.3472000000000002</v>
      </c>
      <c r="CC3511" s="15">
        <v>0.71499999999999997</v>
      </c>
      <c r="CD3511" s="15">
        <v>0.44400000000000001</v>
      </c>
      <c r="CE3511" s="15">
        <v>0.36</v>
      </c>
      <c r="CF3511" s="15" t="s">
        <v>7128</v>
      </c>
      <c r="CG3511" s="15" t="s">
        <v>7128</v>
      </c>
      <c r="CH3511" s="13" t="s">
        <v>7128</v>
      </c>
      <c r="CI3511" s="13" t="s">
        <v>7128</v>
      </c>
      <c r="CJ3511" s="13">
        <v>-1.3472000000000002</v>
      </c>
      <c r="CK3511" s="12">
        <f t="shared" si="108"/>
        <v>0.21589743589743596</v>
      </c>
      <c r="CL3511" s="36" t="str">
        <f t="shared" si="109"/>
        <v>NA</v>
      </c>
      <c r="CM3511" s="13">
        <v>3.35</v>
      </c>
      <c r="CN3511" s="13">
        <v>1.06</v>
      </c>
      <c r="CO3511" s="13">
        <v>1.43</v>
      </c>
      <c r="CP3511" s="13">
        <v>127.2</v>
      </c>
      <c r="CQ3511" s="13">
        <v>56.8</v>
      </c>
      <c r="CR3511" s="13">
        <v>127.2</v>
      </c>
      <c r="CS3511" s="13">
        <v>6.2399999999999993</v>
      </c>
      <c r="CT3511" s="13">
        <v>0.1036</v>
      </c>
      <c r="CU3511" s="13">
        <v>51.47</v>
      </c>
      <c r="CV3511" s="13">
        <v>0.1036</v>
      </c>
      <c r="CW3511" s="13">
        <v>56.8</v>
      </c>
      <c r="CX3511" s="12" t="s">
        <v>7128</v>
      </c>
      <c r="CY3511" s="12" t="s">
        <v>7128</v>
      </c>
      <c r="CZ3511" s="15">
        <v>2.23943661971831</v>
      </c>
      <c r="DA3511" s="20"/>
      <c r="DB3511" s="20"/>
    </row>
    <row r="3512" spans="1:106">
      <c r="A3512" s="8" t="s">
        <v>1793</v>
      </c>
      <c r="B3512" s="8" t="s">
        <v>1794</v>
      </c>
      <c r="C3512" s="9" t="s">
        <v>7150</v>
      </c>
      <c r="D3512" s="9" t="s">
        <v>7126</v>
      </c>
      <c r="E3512" s="10" t="s">
        <v>7127</v>
      </c>
      <c r="F3512" s="10" t="s">
        <v>7126</v>
      </c>
      <c r="G3512" s="11">
        <v>0.76</v>
      </c>
      <c r="H3512" s="11">
        <v>0.76</v>
      </c>
      <c r="I3512" s="12">
        <v>9.0499999999999997E-2</v>
      </c>
      <c r="J3512" s="12">
        <v>0.12528</v>
      </c>
      <c r="K3512" s="12">
        <v>3.6999999999999998E-2</v>
      </c>
      <c r="L3512" s="12">
        <v>9.35E-2</v>
      </c>
      <c r="M3512" s="12">
        <v>6.1719349999999999E-2</v>
      </c>
      <c r="N3512" s="12">
        <v>0.12528</v>
      </c>
      <c r="O3512" s="12" t="s">
        <v>7128</v>
      </c>
      <c r="P3512" s="12" t="s">
        <v>7128</v>
      </c>
      <c r="Q3512" s="13">
        <v>43.7</v>
      </c>
      <c r="R3512" s="13">
        <v>0</v>
      </c>
      <c r="S3512" s="13">
        <v>0</v>
      </c>
      <c r="T3512" s="13">
        <v>0</v>
      </c>
      <c r="U3512" s="13">
        <v>43.7</v>
      </c>
      <c r="V3512" s="13">
        <v>0</v>
      </c>
      <c r="W3512" s="13">
        <v>43.7</v>
      </c>
      <c r="X3512" s="14">
        <v>0</v>
      </c>
      <c r="Y3512" s="15">
        <v>4.2517006802721087E-2</v>
      </c>
      <c r="Z3512" s="14" t="s">
        <v>7128</v>
      </c>
      <c r="AA3512" s="14">
        <v>0</v>
      </c>
      <c r="AB3512" s="14" t="s">
        <v>7128</v>
      </c>
      <c r="AC3512" s="14">
        <v>0</v>
      </c>
      <c r="AD3512" s="13">
        <v>1.48</v>
      </c>
      <c r="AE3512" s="15">
        <v>1.4427222222222225</v>
      </c>
      <c r="AF3512" s="14">
        <v>8.9442719099991588E-2</v>
      </c>
      <c r="AG3512" s="14">
        <v>0.54671862049869857</v>
      </c>
      <c r="AH3512" s="15">
        <v>0.1873015873015873</v>
      </c>
      <c r="AI3512" s="5">
        <v>9.3223443223443225E-2</v>
      </c>
      <c r="AJ3512" s="15" t="s">
        <v>7128</v>
      </c>
      <c r="AK3512" s="15" t="s">
        <v>7128</v>
      </c>
      <c r="AL3512" s="15" t="s">
        <v>7128</v>
      </c>
      <c r="AM3512" s="15" t="s">
        <v>7128</v>
      </c>
      <c r="AN3512" s="15" t="s">
        <v>7128</v>
      </c>
      <c r="AO3512" s="15">
        <v>0.52460984393757504</v>
      </c>
      <c r="AP3512" s="15">
        <v>85.854616895874273</v>
      </c>
      <c r="AQ3512" s="15">
        <v>26.80981595092025</v>
      </c>
      <c r="AR3512" s="15" t="s">
        <v>7128</v>
      </c>
      <c r="AS3512" s="15">
        <v>0.52460984393757504</v>
      </c>
      <c r="AT3512" s="14" t="s">
        <v>7128</v>
      </c>
      <c r="AU3512" s="14">
        <v>0</v>
      </c>
      <c r="AV3512" s="12" t="s">
        <v>7128</v>
      </c>
      <c r="AW3512" s="12" t="s">
        <v>7128</v>
      </c>
      <c r="AX3512" s="12">
        <v>-0.34799999999999998</v>
      </c>
      <c r="AY3512" s="12">
        <v>-0.39</v>
      </c>
      <c r="AZ3512" s="14" t="s">
        <v>7128</v>
      </c>
      <c r="BA3512" s="14" t="s">
        <v>7128</v>
      </c>
      <c r="BB3512" s="14" t="s">
        <v>7128</v>
      </c>
      <c r="BC3512" s="14" t="s">
        <v>7128</v>
      </c>
      <c r="BD3512" s="14">
        <v>-5.0420168067226892E-2</v>
      </c>
      <c r="BE3512" s="14">
        <v>6.1104441776710684E-3</v>
      </c>
      <c r="BF3512" s="14">
        <v>0</v>
      </c>
      <c r="BG3512" s="14">
        <v>0.31040000000000001</v>
      </c>
      <c r="BH3512" s="13">
        <v>-4.2</v>
      </c>
      <c r="BI3512" s="13">
        <v>-4.2</v>
      </c>
      <c r="BJ3512" s="13">
        <v>0.50900000000000001</v>
      </c>
      <c r="BK3512" s="13">
        <v>0.50900000000000001</v>
      </c>
      <c r="BL3512" s="13">
        <v>83.3</v>
      </c>
      <c r="BM3512" s="13">
        <v>83.3</v>
      </c>
      <c r="BN3512" s="13">
        <v>1.63</v>
      </c>
      <c r="BO3512" s="13">
        <v>1.63</v>
      </c>
      <c r="BP3512" s="13">
        <v>0.50900000000000001</v>
      </c>
      <c r="BQ3512" s="13">
        <v>0</v>
      </c>
      <c r="BR3512" s="13">
        <v>0</v>
      </c>
      <c r="BS3512" s="13">
        <v>-1.29</v>
      </c>
      <c r="BT3512" s="14">
        <v>-2.5343811394891946</v>
      </c>
      <c r="BU3512" s="13">
        <v>1.7989999999999999</v>
      </c>
      <c r="BV3512" s="13">
        <v>-2.91</v>
      </c>
      <c r="BW3512" s="13">
        <v>-2.91</v>
      </c>
      <c r="BX3512" s="13">
        <v>0</v>
      </c>
      <c r="BY3512" s="13">
        <v>0</v>
      </c>
      <c r="BZ3512" s="13">
        <v>0</v>
      </c>
      <c r="CA3512" s="13">
        <v>0</v>
      </c>
      <c r="CB3512" s="13">
        <v>0</v>
      </c>
      <c r="CC3512" s="15">
        <v>0.32600000000000001</v>
      </c>
      <c r="CD3512" s="15">
        <v>0.91200000000000003</v>
      </c>
      <c r="CE3512" s="15">
        <v>0.36</v>
      </c>
      <c r="CF3512" s="15" t="s">
        <v>7128</v>
      </c>
      <c r="CG3512" s="15" t="s">
        <v>7128</v>
      </c>
      <c r="CH3512" s="13" t="s">
        <v>7128</v>
      </c>
      <c r="CI3512" s="13" t="s">
        <v>7128</v>
      </c>
      <c r="CJ3512" s="13">
        <v>0</v>
      </c>
      <c r="CK3512" s="12">
        <f t="shared" si="108"/>
        <v>0</v>
      </c>
      <c r="CL3512" s="36" t="str">
        <f t="shared" si="109"/>
        <v>NA</v>
      </c>
      <c r="CM3512" s="13" t="s">
        <v>7128</v>
      </c>
      <c r="CN3512" s="13" t="s">
        <v>7128</v>
      </c>
      <c r="CO3512" s="13" t="s">
        <v>7128</v>
      </c>
      <c r="CP3512" s="13" t="s">
        <v>7128</v>
      </c>
      <c r="CQ3512" s="13">
        <v>1.63</v>
      </c>
      <c r="CR3512" s="13">
        <v>43.7</v>
      </c>
      <c r="CS3512" s="13" t="s">
        <v>7128</v>
      </c>
      <c r="CT3512" s="13">
        <v>0</v>
      </c>
      <c r="CU3512" s="13">
        <v>0.50900000000000001</v>
      </c>
      <c r="CV3512" s="13">
        <v>0</v>
      </c>
      <c r="CW3512" s="13">
        <v>1.63</v>
      </c>
      <c r="CX3512" s="12" t="s">
        <v>7128</v>
      </c>
      <c r="CY3512" s="12" t="s">
        <v>7128</v>
      </c>
      <c r="CZ3512" s="15">
        <v>26.80981595092025</v>
      </c>
      <c r="DA3512" s="20"/>
      <c r="DB3512" s="20"/>
    </row>
    <row r="3513" spans="1:106">
      <c r="A3513" s="8" t="s">
        <v>5643</v>
      </c>
      <c r="B3513" s="8" t="s">
        <v>5644</v>
      </c>
      <c r="C3513" s="9" t="s">
        <v>7149</v>
      </c>
      <c r="D3513" s="9" t="s">
        <v>7126</v>
      </c>
      <c r="E3513" s="10" t="s">
        <v>7127</v>
      </c>
      <c r="F3513" s="10" t="s">
        <v>7126</v>
      </c>
      <c r="G3513" s="11">
        <v>0.85</v>
      </c>
      <c r="H3513" s="11">
        <v>2.5541312272174967</v>
      </c>
      <c r="I3513" s="12">
        <v>9.0499999999999997E-2</v>
      </c>
      <c r="J3513" s="12">
        <v>0.28764887606318346</v>
      </c>
      <c r="K3513" s="12">
        <v>4.7E-2</v>
      </c>
      <c r="L3513" s="12">
        <v>0.10350000000000001</v>
      </c>
      <c r="M3513" s="12">
        <v>6.8320350000000002E-2</v>
      </c>
      <c r="N3513" s="12">
        <v>0.14131160634856449</v>
      </c>
      <c r="O3513" s="12">
        <v>-0.25976426067856806</v>
      </c>
      <c r="P3513" s="12">
        <v>-0.1555780935625618</v>
      </c>
      <c r="Q3513" s="13">
        <v>0.82299999999999995</v>
      </c>
      <c r="R3513" s="13">
        <v>0</v>
      </c>
      <c r="S3513" s="13">
        <v>1.65</v>
      </c>
      <c r="T3513" s="13">
        <v>1.65</v>
      </c>
      <c r="U3513" s="13">
        <v>2.4729999999999999</v>
      </c>
      <c r="V3513" s="13">
        <v>2.8000000000000001E-2</v>
      </c>
      <c r="W3513" s="13">
        <v>2.4449999999999998</v>
      </c>
      <c r="X3513" s="14">
        <v>1.1322280630812779E-2</v>
      </c>
      <c r="Y3513" s="15">
        <v>1.7670863309352518</v>
      </c>
      <c r="Z3513" s="14">
        <v>0.44594594594594594</v>
      </c>
      <c r="AA3513" s="14">
        <v>0.66720582288718155</v>
      </c>
      <c r="AB3513" s="14">
        <v>0.80487804878048785</v>
      </c>
      <c r="AC3513" s="14">
        <v>2.0048602673147022</v>
      </c>
      <c r="AD3513" s="13">
        <v>1.4999999999999999E-2</v>
      </c>
      <c r="AE3513" s="15">
        <v>1.1784444444444446</v>
      </c>
      <c r="AF3513" s="14">
        <v>4.4721359549995794E-2</v>
      </c>
      <c r="AG3513" s="14">
        <v>0.83852549156242107</v>
      </c>
      <c r="AH3513" s="15">
        <v>0.67647058823529405</v>
      </c>
      <c r="AI3513" s="5" t="s">
        <v>7128</v>
      </c>
      <c r="AJ3513" s="15">
        <v>14.189655172413792</v>
      </c>
      <c r="AK3513" s="15">
        <v>14.189655172413792</v>
      </c>
      <c r="AL3513" s="15" t="s">
        <v>7128</v>
      </c>
      <c r="AM3513" s="15" t="s">
        <v>7128</v>
      </c>
      <c r="AN3513" s="15">
        <v>0.40146341463414636</v>
      </c>
      <c r="AO3513" s="15">
        <v>15.24074074074074</v>
      </c>
      <c r="AP3513" s="15" t="s">
        <v>7128</v>
      </c>
      <c r="AQ3513" s="15" t="s">
        <v>7128</v>
      </c>
      <c r="AR3513" s="15">
        <v>0.66584967320261434</v>
      </c>
      <c r="AS3513" s="15">
        <v>45.277777777777779</v>
      </c>
      <c r="AT3513" s="14">
        <v>0</v>
      </c>
      <c r="AU3513" s="14">
        <v>0</v>
      </c>
      <c r="AV3513" s="12" t="s">
        <v>7128</v>
      </c>
      <c r="AW3513" s="12">
        <v>0.24</v>
      </c>
      <c r="AX3513" s="12">
        <v>-0.67099999999999993</v>
      </c>
      <c r="AY3513" s="12">
        <v>-0.54600000000000004</v>
      </c>
      <c r="AZ3513" s="14" t="s">
        <v>7128</v>
      </c>
      <c r="BA3513" s="14" t="s">
        <v>7128</v>
      </c>
      <c r="BB3513" s="14">
        <v>2.7884615384615386E-2</v>
      </c>
      <c r="BC3513" s="14">
        <v>-1.4266487213997309E-2</v>
      </c>
      <c r="BD3513" s="14">
        <v>1.0740740740740742</v>
      </c>
      <c r="BE3513" s="14">
        <v>-0.98148148148148151</v>
      </c>
      <c r="BF3513" s="14">
        <v>0</v>
      </c>
      <c r="BG3513" s="14">
        <v>0.1681</v>
      </c>
      <c r="BH3513" s="13">
        <v>5.8000000000000003E-2</v>
      </c>
      <c r="BI3513" s="13">
        <v>5.8000000000000003E-2</v>
      </c>
      <c r="BJ3513" s="13">
        <v>-5.2999999999999999E-2</v>
      </c>
      <c r="BK3513" s="13">
        <v>-5.2999999999999999E-2</v>
      </c>
      <c r="BL3513" s="13">
        <v>5.3999999999999999E-2</v>
      </c>
      <c r="BM3513" s="13">
        <v>5.3999999999999999E-2</v>
      </c>
      <c r="BN3513" s="13">
        <v>-1.2999999999999999E-2</v>
      </c>
      <c r="BO3513" s="13">
        <v>-1.2999999999999999E-2</v>
      </c>
      <c r="BP3513" s="13">
        <v>-5.2999999999999999E-2</v>
      </c>
      <c r="BQ3513" s="13">
        <v>0</v>
      </c>
      <c r="BR3513" s="13">
        <v>0</v>
      </c>
      <c r="BS3513" s="13">
        <v>-2.9000000000000001E-2</v>
      </c>
      <c r="BT3513" s="14" t="s">
        <v>7128</v>
      </c>
      <c r="BU3513" s="13">
        <v>-2.3999999999999997E-2</v>
      </c>
      <c r="BV3513" s="13">
        <v>8.7000000000000008E-2</v>
      </c>
      <c r="BW3513" s="13">
        <v>8.7000000000000008E-2</v>
      </c>
      <c r="BX3513" s="13">
        <v>2.08</v>
      </c>
      <c r="BY3513" s="13">
        <v>3.7149999999999999</v>
      </c>
      <c r="BZ3513" s="13">
        <v>2.0499999999999998</v>
      </c>
      <c r="CA3513" s="13">
        <v>3.6719999999999997</v>
      </c>
      <c r="CB3513" s="13">
        <v>0</v>
      </c>
      <c r="CC3513" s="15">
        <v>0.25</v>
      </c>
      <c r="CD3513" s="15">
        <v>0.77800000000000002</v>
      </c>
      <c r="CE3513" s="15">
        <v>0.36</v>
      </c>
      <c r="CF3513" s="15">
        <v>1.5051921995574038</v>
      </c>
      <c r="CG3513" s="15">
        <v>1.8393225445537982</v>
      </c>
      <c r="CH3513" s="13">
        <v>-1.2099999999999994E-2</v>
      </c>
      <c r="CI3513" s="13">
        <v>-6.5299999999999997E-2</v>
      </c>
      <c r="CJ3513" s="13">
        <v>0</v>
      </c>
      <c r="CK3513" s="12">
        <f t="shared" si="108"/>
        <v>0</v>
      </c>
      <c r="CL3513" s="36">
        <f t="shared" si="109"/>
        <v>1.4705882352941178E-2</v>
      </c>
      <c r="CM3513" s="13">
        <v>5.8000000000000003E-2</v>
      </c>
      <c r="CN3513" s="13" t="s">
        <v>7128</v>
      </c>
      <c r="CO3513" s="13">
        <v>5.8000000000000003E-2</v>
      </c>
      <c r="CP3513" s="13">
        <v>0.82299999999999995</v>
      </c>
      <c r="CQ3513" s="13" t="s">
        <v>7128</v>
      </c>
      <c r="CR3513" s="13" t="s">
        <v>7128</v>
      </c>
      <c r="CS3513" s="13" t="s">
        <v>7128</v>
      </c>
      <c r="CT3513" s="13">
        <v>0</v>
      </c>
      <c r="CU3513" s="13">
        <v>-5.2999999999999999E-2</v>
      </c>
      <c r="CV3513" s="13">
        <v>3.6719999999999997</v>
      </c>
      <c r="CW3513" s="13">
        <v>-1.2999999999999999E-2</v>
      </c>
      <c r="CX3513" s="12">
        <v>2.7884615384615386E-2</v>
      </c>
      <c r="CY3513" s="12">
        <v>-1.4266487213997309E-2</v>
      </c>
      <c r="CZ3513" s="15" t="s">
        <v>7128</v>
      </c>
      <c r="DA3513" s="20"/>
      <c r="DB3513" s="20"/>
    </row>
    <row r="3514" spans="1:106">
      <c r="A3514" s="8" t="s">
        <v>1961</v>
      </c>
      <c r="B3514" s="8" t="s">
        <v>1962</v>
      </c>
      <c r="C3514" s="9" t="s">
        <v>7148</v>
      </c>
      <c r="D3514" s="9" t="s">
        <v>7126</v>
      </c>
      <c r="E3514" s="10" t="s">
        <v>7127</v>
      </c>
      <c r="F3514" s="10" t="s">
        <v>7126</v>
      </c>
      <c r="G3514" s="11">
        <v>0.67</v>
      </c>
      <c r="H3514" s="11">
        <v>0.67</v>
      </c>
      <c r="I3514" s="12">
        <v>9.0499999999999997E-2</v>
      </c>
      <c r="J3514" s="12">
        <v>0.117135</v>
      </c>
      <c r="K3514" s="12">
        <v>3.2000000000000001E-2</v>
      </c>
      <c r="L3514" s="12">
        <v>8.8499999999999995E-2</v>
      </c>
      <c r="M3514" s="12">
        <v>5.8418850000000001E-2</v>
      </c>
      <c r="N3514" s="12">
        <v>0.117135</v>
      </c>
      <c r="O3514" s="12">
        <v>0.20574322878228779</v>
      </c>
      <c r="P3514" s="12">
        <v>0.13430642066420667</v>
      </c>
      <c r="Q3514" s="13">
        <v>540.79999999999995</v>
      </c>
      <c r="R3514" s="13">
        <v>0</v>
      </c>
      <c r="S3514" s="13">
        <v>0</v>
      </c>
      <c r="T3514" s="13">
        <v>0</v>
      </c>
      <c r="U3514" s="13">
        <v>540.79999999999995</v>
      </c>
      <c r="V3514" s="13">
        <v>0</v>
      </c>
      <c r="W3514" s="13">
        <v>540.79999999999995</v>
      </c>
      <c r="X3514" s="14">
        <v>0</v>
      </c>
      <c r="Y3514" s="15">
        <v>8.3120204603580564E-2</v>
      </c>
      <c r="Z3514" s="14">
        <v>0</v>
      </c>
      <c r="AA3514" s="14">
        <v>0</v>
      </c>
      <c r="AB3514" s="14">
        <v>0</v>
      </c>
      <c r="AC3514" s="14">
        <v>0</v>
      </c>
      <c r="AD3514" s="13">
        <v>13.84</v>
      </c>
      <c r="AE3514" s="15">
        <v>0.53783333333333339</v>
      </c>
      <c r="AF3514" s="14">
        <v>7.7459666924148338E-2</v>
      </c>
      <c r="AG3514" s="14">
        <v>0.30209270100417851</v>
      </c>
      <c r="AH3514" s="15">
        <v>0.31787584143605091</v>
      </c>
      <c r="AI3514" s="5">
        <v>2940</v>
      </c>
      <c r="AJ3514" s="15">
        <v>31.080459770114942</v>
      </c>
      <c r="AK3514" s="15">
        <v>30.90285714285714</v>
      </c>
      <c r="AL3514" s="15">
        <v>28.187372708757639</v>
      </c>
      <c r="AM3514" s="15">
        <v>1.828262339418526</v>
      </c>
      <c r="AN3514" s="15">
        <v>8.3328197226502301</v>
      </c>
      <c r="AO3514" s="15">
        <v>7.8490566037735832</v>
      </c>
      <c r="AP3514" s="15">
        <v>36.789115646258502</v>
      </c>
      <c r="AQ3514" s="15">
        <v>33.590062111801238</v>
      </c>
      <c r="AR3514" s="15">
        <v>8.3328197226502301</v>
      </c>
      <c r="AS3514" s="15">
        <v>7.8490566037735832</v>
      </c>
      <c r="AT3514" s="14">
        <v>0</v>
      </c>
      <c r="AU3514" s="14">
        <v>0</v>
      </c>
      <c r="AV3514" s="12">
        <v>0.153</v>
      </c>
      <c r="AW3514" s="12">
        <v>0.184</v>
      </c>
      <c r="AX3514" s="12">
        <v>8.9900000000000008E-2</v>
      </c>
      <c r="AY3514" s="12">
        <v>8.3400000000000002E-2</v>
      </c>
      <c r="AZ3514" s="14">
        <v>0.17</v>
      </c>
      <c r="BA3514" s="14">
        <v>0.124</v>
      </c>
      <c r="BB3514" s="14">
        <v>0.32287822878228778</v>
      </c>
      <c r="BC3514" s="14">
        <v>0.25144142066420666</v>
      </c>
      <c r="BD3514" s="14">
        <v>0.25659824046920821</v>
      </c>
      <c r="BE3514" s="14">
        <v>0.21554252199413487</v>
      </c>
      <c r="BF3514" s="14">
        <v>7.2916666666666671E-2</v>
      </c>
      <c r="BG3514" s="14">
        <v>0.14929999999999999</v>
      </c>
      <c r="BH3514" s="13">
        <v>17.399999999999999</v>
      </c>
      <c r="BI3514" s="13">
        <v>17.5</v>
      </c>
      <c r="BJ3514" s="13">
        <v>14.7</v>
      </c>
      <c r="BK3514" s="13">
        <v>14.7</v>
      </c>
      <c r="BL3514" s="13">
        <v>68.900000000000006</v>
      </c>
      <c r="BM3514" s="13">
        <v>68.2</v>
      </c>
      <c r="BN3514" s="13">
        <v>16</v>
      </c>
      <c r="BO3514" s="13">
        <v>16.100000000000001</v>
      </c>
      <c r="BP3514" s="13">
        <v>13.628125000000001</v>
      </c>
      <c r="BQ3514" s="13">
        <v>0</v>
      </c>
      <c r="BR3514" s="13">
        <v>0</v>
      </c>
      <c r="BS3514" s="13">
        <v>-1.1599999999999999</v>
      </c>
      <c r="BT3514" s="14">
        <v>-8.5118092180692495E-2</v>
      </c>
      <c r="BU3514" s="13">
        <v>14.788125000000001</v>
      </c>
      <c r="BV3514" s="13">
        <v>18.66</v>
      </c>
      <c r="BW3514" s="13">
        <v>18.66</v>
      </c>
      <c r="BX3514" s="13">
        <v>54.2</v>
      </c>
      <c r="BY3514" s="13">
        <v>54.2</v>
      </c>
      <c r="BZ3514" s="13">
        <v>64.900000000000006</v>
      </c>
      <c r="CA3514" s="13">
        <v>64.900000000000006</v>
      </c>
      <c r="CB3514" s="13">
        <v>0</v>
      </c>
      <c r="CC3514" s="15">
        <v>0.156</v>
      </c>
      <c r="CD3514" s="15">
        <v>0.27</v>
      </c>
      <c r="CE3514" s="15">
        <v>0.36</v>
      </c>
      <c r="CF3514" s="15">
        <v>0.85356875892906769</v>
      </c>
      <c r="CG3514" s="15">
        <v>0.93590668172357872</v>
      </c>
      <c r="CH3514" s="13">
        <v>8.5458999999999996</v>
      </c>
      <c r="CI3514" s="13">
        <v>7.2566000000000006</v>
      </c>
      <c r="CJ3514" s="13">
        <v>0</v>
      </c>
      <c r="CK3514" s="12">
        <f t="shared" si="108"/>
        <v>0</v>
      </c>
      <c r="CL3514" s="36">
        <f t="shared" si="109"/>
        <v>1.0616332819722649</v>
      </c>
      <c r="CM3514" s="13">
        <v>19.2</v>
      </c>
      <c r="CN3514" s="13">
        <v>1.4</v>
      </c>
      <c r="CO3514" s="13">
        <v>17.5</v>
      </c>
      <c r="CP3514" s="13">
        <v>540.79999999999995</v>
      </c>
      <c r="CQ3514" s="13">
        <v>16.100000000000001</v>
      </c>
      <c r="CR3514" s="13">
        <v>540.79999999999995</v>
      </c>
      <c r="CS3514" s="13" t="s">
        <v>7128</v>
      </c>
      <c r="CT3514" s="13">
        <v>0.36319999999999997</v>
      </c>
      <c r="CU3514" s="13">
        <v>14.818</v>
      </c>
      <c r="CV3514" s="13">
        <v>65.263200000000012</v>
      </c>
      <c r="CW3514" s="13">
        <v>16.175999999999998</v>
      </c>
      <c r="CX3514" s="12">
        <v>0.32289161925986742</v>
      </c>
      <c r="CY3514" s="12">
        <v>0.25177263857935994</v>
      </c>
      <c r="CZ3514" s="15">
        <v>33.432245301681505</v>
      </c>
      <c r="DA3514" s="20"/>
      <c r="DB3514" s="20"/>
    </row>
    <row r="3515" spans="1:106" ht="24">
      <c r="A3515" s="8" t="s">
        <v>2005</v>
      </c>
      <c r="B3515" s="8" t="s">
        <v>2006</v>
      </c>
      <c r="C3515" s="9" t="s">
        <v>7178</v>
      </c>
      <c r="D3515" s="9" t="s">
        <v>7126</v>
      </c>
      <c r="E3515" s="10" t="s">
        <v>7127</v>
      </c>
      <c r="F3515" s="10" t="s">
        <v>7126</v>
      </c>
      <c r="G3515" s="11">
        <v>1.1000000000000001</v>
      </c>
      <c r="H3515" s="11">
        <v>33.898165137614683</v>
      </c>
      <c r="I3515" s="12">
        <v>9.0499999999999997E-2</v>
      </c>
      <c r="J3515" s="12">
        <v>3.1242839449541289</v>
      </c>
      <c r="K3515" s="12">
        <v>4.7E-2</v>
      </c>
      <c r="L3515" s="12">
        <v>0.10350000000000001</v>
      </c>
      <c r="M3515" s="12">
        <v>6.8320350000000002E-2</v>
      </c>
      <c r="N3515" s="12">
        <v>0.1674867780589458</v>
      </c>
      <c r="O3515" s="12">
        <v>-4.6097066854789102</v>
      </c>
      <c r="P3515" s="12">
        <v>-0.29340948756828145</v>
      </c>
      <c r="Q3515" s="13">
        <v>5.45</v>
      </c>
      <c r="R3515" s="13">
        <v>0</v>
      </c>
      <c r="S3515" s="13">
        <v>162.5</v>
      </c>
      <c r="T3515" s="13">
        <v>162.5</v>
      </c>
      <c r="U3515" s="13">
        <v>167.95</v>
      </c>
      <c r="V3515" s="13">
        <v>4.34</v>
      </c>
      <c r="W3515" s="13">
        <v>163.60999999999999</v>
      </c>
      <c r="X3515" s="14">
        <v>2.5841024114319738E-2</v>
      </c>
      <c r="Y3515" s="15">
        <v>0.26694915254237289</v>
      </c>
      <c r="Z3515" s="14" t="s">
        <v>7128</v>
      </c>
      <c r="AA3515" s="14">
        <v>0.96754986603155713</v>
      </c>
      <c r="AB3515" s="14" t="s">
        <v>7128</v>
      </c>
      <c r="AC3515" s="14">
        <v>29.816513761467888</v>
      </c>
      <c r="AD3515" s="13">
        <v>9.1999999999999998E-2</v>
      </c>
      <c r="AE3515" s="15">
        <v>1.2871666666666668</v>
      </c>
      <c r="AF3515" s="14">
        <v>5.4772255750516613E-2</v>
      </c>
      <c r="AG3515" s="14">
        <v>0.82979967462032656</v>
      </c>
      <c r="AH3515" s="15">
        <v>0.49019607843137258</v>
      </c>
      <c r="AI3515" s="5" t="s">
        <v>7128</v>
      </c>
      <c r="AJ3515" s="15" t="s">
        <v>7128</v>
      </c>
      <c r="AK3515" s="15" t="s">
        <v>7128</v>
      </c>
      <c r="AL3515" s="15" t="s">
        <v>7128</v>
      </c>
      <c r="AM3515" s="15" t="s">
        <v>7128</v>
      </c>
      <c r="AN3515" s="15" t="s">
        <v>7128</v>
      </c>
      <c r="AO3515" s="15">
        <v>8.2952815829528154E-2</v>
      </c>
      <c r="AP3515" s="15" t="s">
        <v>7128</v>
      </c>
      <c r="AQ3515" s="15">
        <v>37.698156682027644</v>
      </c>
      <c r="AR3515" s="15">
        <v>1.2677049434371608</v>
      </c>
      <c r="AS3515" s="15">
        <v>2.4902587519025872</v>
      </c>
      <c r="AT3515" s="14" t="s">
        <v>7128</v>
      </c>
      <c r="AU3515" s="14">
        <v>0</v>
      </c>
      <c r="AV3515" s="12" t="s">
        <v>7128</v>
      </c>
      <c r="AW3515" s="12" t="s">
        <v>7128</v>
      </c>
      <c r="AX3515" s="12">
        <v>-0.435</v>
      </c>
      <c r="AY3515" s="12">
        <v>-0.16</v>
      </c>
      <c r="AZ3515" s="14" t="s">
        <v>7128</v>
      </c>
      <c r="BA3515" s="14" t="s">
        <v>7128</v>
      </c>
      <c r="BB3515" s="14">
        <v>-1.4854227405247815</v>
      </c>
      <c r="BC3515" s="14">
        <v>-0.12592270950933565</v>
      </c>
      <c r="BD3515" s="14">
        <v>-1.5509893455098935</v>
      </c>
      <c r="BE3515" s="14">
        <v>-0.44140030441400302</v>
      </c>
      <c r="BF3515" s="14">
        <v>0</v>
      </c>
      <c r="BG3515" s="14">
        <v>8.1600000000000006E-2</v>
      </c>
      <c r="BH3515" s="13">
        <v>-101.9</v>
      </c>
      <c r="BI3515" s="13">
        <v>-101.9</v>
      </c>
      <c r="BJ3515" s="13">
        <v>-29</v>
      </c>
      <c r="BK3515" s="13">
        <v>-29</v>
      </c>
      <c r="BL3515" s="13">
        <v>65.7</v>
      </c>
      <c r="BM3515" s="13">
        <v>65.7</v>
      </c>
      <c r="BN3515" s="13">
        <v>4.34</v>
      </c>
      <c r="BO3515" s="13">
        <v>4.34</v>
      </c>
      <c r="BP3515" s="13">
        <v>-29</v>
      </c>
      <c r="BQ3515" s="13">
        <v>0</v>
      </c>
      <c r="BR3515" s="13">
        <v>0</v>
      </c>
      <c r="BS3515" s="13">
        <v>-27.8</v>
      </c>
      <c r="BT3515" s="14" t="s">
        <v>7128</v>
      </c>
      <c r="BU3515" s="13">
        <v>-1.1999999999999993</v>
      </c>
      <c r="BV3515" s="13">
        <v>-74.100000000000009</v>
      </c>
      <c r="BW3515" s="13">
        <v>-74.100000000000009</v>
      </c>
      <c r="BX3515" s="13">
        <v>68.599999999999994</v>
      </c>
      <c r="BY3515" s="13">
        <v>230.3</v>
      </c>
      <c r="BZ3515" s="13">
        <v>-29.1</v>
      </c>
      <c r="CA3515" s="13">
        <v>129.06</v>
      </c>
      <c r="CB3515" s="13">
        <v>0</v>
      </c>
      <c r="CC3515" s="15">
        <v>0.30299999999999999</v>
      </c>
      <c r="CD3515" s="15">
        <v>0.78900000000000003</v>
      </c>
      <c r="CE3515" s="15">
        <v>0.36</v>
      </c>
      <c r="CF3515" s="15" t="s">
        <v>7128</v>
      </c>
      <c r="CG3515" s="15" t="s">
        <v>7128</v>
      </c>
      <c r="CH3515" s="13" t="s">
        <v>7128</v>
      </c>
      <c r="CI3515" s="13" t="s">
        <v>7128</v>
      </c>
      <c r="CJ3515" s="13">
        <v>0</v>
      </c>
      <c r="CK3515" s="12">
        <f t="shared" si="108"/>
        <v>0</v>
      </c>
      <c r="CL3515" s="36">
        <f t="shared" si="109"/>
        <v>0.50906555090655514</v>
      </c>
      <c r="CM3515" s="13" t="s">
        <v>7128</v>
      </c>
      <c r="CN3515" s="13" t="s">
        <v>7128</v>
      </c>
      <c r="CO3515" s="13" t="s">
        <v>7128</v>
      </c>
      <c r="CP3515" s="13" t="s">
        <v>7128</v>
      </c>
      <c r="CQ3515" s="13">
        <v>4.34</v>
      </c>
      <c r="CR3515" s="13">
        <v>163.60999999999999</v>
      </c>
      <c r="CS3515" s="13" t="s">
        <v>7128</v>
      </c>
      <c r="CT3515" s="13">
        <v>0</v>
      </c>
      <c r="CU3515" s="13">
        <v>-29</v>
      </c>
      <c r="CV3515" s="13">
        <v>129.06</v>
      </c>
      <c r="CW3515" s="13">
        <v>4.34</v>
      </c>
      <c r="CX3515" s="12">
        <v>-1.4854227405247815</v>
      </c>
      <c r="CY3515" s="12">
        <v>-0.12592270950933565</v>
      </c>
      <c r="CZ3515" s="15">
        <v>37.698156682027644</v>
      </c>
      <c r="DA3515" s="20"/>
      <c r="DB3515" s="20"/>
    </row>
  </sheetData>
  <sortState ref="A2:CZ3515">
    <sortCondition ref="A2:A35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6"/>
  <sheetViews>
    <sheetView topLeftCell="O81" workbookViewId="0">
      <selection activeCell="O88" sqref="A88:XFD88"/>
    </sheetView>
  </sheetViews>
  <sheetFormatPr baseColWidth="10" defaultRowHeight="15" x14ac:dyDescent="0"/>
  <cols>
    <col min="1" max="1" width="33.1640625" bestFit="1" customWidth="1"/>
    <col min="2" max="2" width="14.5" bestFit="1" customWidth="1"/>
    <col min="3" max="3" width="13.6640625" bestFit="1" customWidth="1"/>
    <col min="4" max="4" width="9.33203125" bestFit="1" customWidth="1"/>
    <col min="5" max="5" width="11.83203125" bestFit="1" customWidth="1"/>
    <col min="6" max="6" width="12.33203125" bestFit="1" customWidth="1"/>
    <col min="7" max="7" width="17.5" bestFit="1" customWidth="1"/>
    <col min="8" max="8" width="19" bestFit="1" customWidth="1"/>
    <col min="9" max="9" width="13" bestFit="1" customWidth="1"/>
    <col min="10" max="10" width="15.33203125" bestFit="1" customWidth="1"/>
    <col min="11" max="11" width="18.5" bestFit="1" customWidth="1"/>
    <col min="12" max="12" width="8.83203125" bestFit="1" customWidth="1"/>
    <col min="13" max="13" width="17.1640625" bestFit="1" customWidth="1"/>
    <col min="14" max="14" width="19.83203125" bestFit="1" customWidth="1"/>
    <col min="15" max="15" width="18" bestFit="1" customWidth="1"/>
    <col min="16" max="16" width="20.33203125" style="1" bestFit="1" customWidth="1"/>
    <col min="17" max="17" width="12.1640625" style="33" bestFit="1" customWidth="1"/>
    <col min="18" max="18" width="12.6640625" bestFit="1" customWidth="1"/>
    <col min="19" max="19" width="14.5" bestFit="1" customWidth="1"/>
    <col min="20" max="20" width="13.6640625" bestFit="1" customWidth="1"/>
    <col min="21" max="21" width="9.83203125" bestFit="1" customWidth="1"/>
    <col min="22" max="22" width="11.83203125" bestFit="1" customWidth="1"/>
    <col min="23" max="23" width="10.1640625" bestFit="1" customWidth="1"/>
    <col min="24" max="24" width="17.1640625" bestFit="1" customWidth="1"/>
    <col min="25" max="25" width="8.1640625" bestFit="1" customWidth="1"/>
    <col min="28" max="28" width="10.83203125" style="1"/>
    <col min="29" max="48" width="11" bestFit="1" customWidth="1"/>
    <col min="49" max="49" width="12" bestFit="1" customWidth="1"/>
    <col min="50" max="156" width="11" bestFit="1" customWidth="1"/>
  </cols>
  <sheetData>
    <row r="1" spans="1:28" s="26" customFormat="1">
      <c r="A1" s="26" t="s">
        <v>7257</v>
      </c>
      <c r="B1" s="26" t="s">
        <v>7227</v>
      </c>
      <c r="C1" s="26" t="s">
        <v>7258</v>
      </c>
      <c r="D1" s="26" t="s">
        <v>7259</v>
      </c>
      <c r="E1" s="26" t="s">
        <v>7260</v>
      </c>
      <c r="F1" s="26" t="s">
        <v>7230</v>
      </c>
      <c r="G1" s="26" t="s">
        <v>7261</v>
      </c>
      <c r="H1" s="26" t="s">
        <v>7262</v>
      </c>
      <c r="I1" s="26" t="s">
        <v>7263</v>
      </c>
      <c r="J1" s="26" t="s">
        <v>7242</v>
      </c>
      <c r="K1" s="26" t="s">
        <v>8</v>
      </c>
      <c r="L1" s="26" t="s">
        <v>7264</v>
      </c>
      <c r="M1" s="26" t="s">
        <v>7</v>
      </c>
      <c r="N1" s="26" t="s">
        <v>7265</v>
      </c>
      <c r="O1" s="26" t="s">
        <v>7266</v>
      </c>
      <c r="P1" s="31" t="s">
        <v>7247</v>
      </c>
      <c r="Q1" s="32" t="s">
        <v>7248</v>
      </c>
      <c r="R1" s="26" t="s">
        <v>7097</v>
      </c>
      <c r="S1" s="26" t="s">
        <v>7267</v>
      </c>
      <c r="T1" s="26" t="s">
        <v>7268</v>
      </c>
      <c r="U1" s="26" t="s">
        <v>7087</v>
      </c>
      <c r="V1" s="26" t="s">
        <v>7269</v>
      </c>
      <c r="W1" s="26" t="s">
        <v>7093</v>
      </c>
      <c r="X1" s="26" t="s">
        <v>7094</v>
      </c>
      <c r="Y1" s="26" t="s">
        <v>7095</v>
      </c>
      <c r="Z1" t="s">
        <v>7106</v>
      </c>
      <c r="AA1" t="s">
        <v>7274</v>
      </c>
      <c r="AB1" s="1" t="s">
        <v>7275</v>
      </c>
    </row>
    <row r="2" spans="1:28">
      <c r="A2" t="s">
        <v>7210</v>
      </c>
      <c r="B2">
        <v>3</v>
      </c>
      <c r="C2" s="1">
        <v>0.45789397111827274</v>
      </c>
      <c r="D2" s="25">
        <v>4.5498652291105127E-2</v>
      </c>
      <c r="E2" s="1">
        <v>0.4738472222222222</v>
      </c>
      <c r="F2" s="25">
        <v>9.7939404386203688E-2</v>
      </c>
      <c r="G2" s="25">
        <v>9.8500000000000004E-2</v>
      </c>
      <c r="H2" s="25">
        <v>6.5009999999999998E-2</v>
      </c>
      <c r="I2" s="25">
        <v>9.7887300736625299E-2</v>
      </c>
      <c r="J2" s="25">
        <v>0.13549859827659425</v>
      </c>
      <c r="K2" s="25">
        <v>3.7611297539968946E-2</v>
      </c>
      <c r="L2" s="25">
        <v>0.14280000000000001</v>
      </c>
      <c r="M2" s="25">
        <v>4.3416826388888899E-2</v>
      </c>
      <c r="N2" s="25">
        <v>4.3518614004331241E-2</v>
      </c>
      <c r="O2" s="25">
        <v>0.14953933380581147</v>
      </c>
      <c r="P2" s="1" t="s">
        <v>7128</v>
      </c>
      <c r="Q2" s="33">
        <v>0.58287292817679559</v>
      </c>
      <c r="R2" s="25">
        <v>0</v>
      </c>
      <c r="S2" s="25">
        <v>0</v>
      </c>
      <c r="T2" s="25">
        <v>-0.42550790067720085</v>
      </c>
      <c r="U2" s="1">
        <v>25.980392156862738</v>
      </c>
      <c r="V2" s="1">
        <v>3.864583333333333</v>
      </c>
      <c r="W2" s="1">
        <v>11.951911220715164</v>
      </c>
      <c r="X2" s="1">
        <v>3.4396735273243437</v>
      </c>
      <c r="Y2" s="1">
        <v>2.0629988294136425</v>
      </c>
      <c r="Z2" s="25">
        <v>7.5981696286048742E-2</v>
      </c>
      <c r="AA2" s="25">
        <v>0.10588485686921359</v>
      </c>
      <c r="AB2" s="1">
        <v>1.6509135628952916</v>
      </c>
    </row>
    <row r="3" spans="1:28">
      <c r="A3" t="s">
        <v>7163</v>
      </c>
      <c r="B3">
        <v>4</v>
      </c>
      <c r="C3" s="1">
        <v>0.82725083079658734</v>
      </c>
      <c r="D3" s="25">
        <v>2.0364980181397335E-3</v>
      </c>
      <c r="E3" s="1">
        <v>0.82855555555555549</v>
      </c>
      <c r="F3" s="25">
        <v>0.13136620018709116</v>
      </c>
      <c r="G3" s="25">
        <v>9.8500000000000004E-2</v>
      </c>
      <c r="H3" s="25">
        <v>6.5009999999999998E-2</v>
      </c>
      <c r="I3" s="25">
        <v>0.13134917817290365</v>
      </c>
      <c r="J3" s="25">
        <v>1.0854498949015425</v>
      </c>
      <c r="K3" s="25">
        <v>0.95410071672863883</v>
      </c>
      <c r="L3" s="25">
        <v>0.77477580303277349</v>
      </c>
      <c r="M3" s="25">
        <v>0.64329152525499578</v>
      </c>
      <c r="N3" s="25">
        <v>2.0323591228139743E-3</v>
      </c>
      <c r="O3" s="25">
        <v>7.9580127483482276E-3</v>
      </c>
      <c r="P3" s="1">
        <v>62.713757861635223</v>
      </c>
      <c r="Q3" s="33">
        <v>5.5535689130175647E-2</v>
      </c>
      <c r="R3" s="25">
        <v>7.4227869227024819E-3</v>
      </c>
      <c r="S3" s="25">
        <v>0.19656123071742743</v>
      </c>
      <c r="T3" s="25">
        <v>0</v>
      </c>
      <c r="U3" s="1">
        <v>25.990049958802238</v>
      </c>
      <c r="V3" s="1">
        <v>3.9390417605810173</v>
      </c>
      <c r="W3" s="1">
        <v>26.868677074242861</v>
      </c>
      <c r="X3" s="1">
        <v>3.9165246706466457</v>
      </c>
      <c r="Y3" s="1">
        <v>4.4783049281952447</v>
      </c>
      <c r="Z3" s="25">
        <v>0.16880378695702372</v>
      </c>
      <c r="AA3" s="25">
        <v>0.14169453893087738</v>
      </c>
      <c r="AB3" s="1">
        <v>8.8221144805626253</v>
      </c>
    </row>
    <row r="4" spans="1:28">
      <c r="A4" t="s">
        <v>7151</v>
      </c>
      <c r="B4">
        <v>5</v>
      </c>
      <c r="C4" s="1">
        <v>0.47089064998767249</v>
      </c>
      <c r="D4" s="25">
        <v>4.8096078720038857</v>
      </c>
      <c r="E4" s="1">
        <v>2.5970722222222227</v>
      </c>
      <c r="F4" s="25">
        <v>9.911560382388436E-2</v>
      </c>
      <c r="G4" s="25">
        <v>9.8500000000000004E-2</v>
      </c>
      <c r="H4" s="25">
        <v>6.5009999999999998E-2</v>
      </c>
      <c r="I4" s="25">
        <v>0.11490764722289236</v>
      </c>
      <c r="J4" s="25">
        <v>-1.7196864538153219E-2</v>
      </c>
      <c r="K4" s="25">
        <v>-0.1211983147533597</v>
      </c>
      <c r="L4" s="25">
        <v>-0.69267184652763725</v>
      </c>
      <c r="M4" s="25">
        <v>-0.98420688263874845</v>
      </c>
      <c r="N4" s="25">
        <v>0.82787134312129163</v>
      </c>
      <c r="O4" s="25">
        <v>0.89745397069503174</v>
      </c>
      <c r="P4" s="1" t="s">
        <v>7128</v>
      </c>
      <c r="Q4" s="33">
        <v>83.431342130882456</v>
      </c>
      <c r="R4" s="25">
        <v>4.2123354029941285E-6</v>
      </c>
      <c r="S4" s="25">
        <v>0</v>
      </c>
      <c r="T4" s="25" t="s">
        <v>7128</v>
      </c>
      <c r="U4" s="1">
        <v>8.9047619047619051</v>
      </c>
      <c r="V4" s="1">
        <v>2.4723807540095812</v>
      </c>
      <c r="W4" s="1">
        <v>12.2096159924865</v>
      </c>
      <c r="X4" s="1">
        <v>1.1548718351485452</v>
      </c>
      <c r="Y4" s="1">
        <v>1.4583036651302941</v>
      </c>
      <c r="Z4" s="25">
        <v>-0.11991471983269947</v>
      </c>
      <c r="AA4" s="25">
        <v>-2.746287112043002E-2</v>
      </c>
      <c r="AB4" s="1">
        <v>0.63896527352688659</v>
      </c>
    </row>
    <row r="5" spans="1:28">
      <c r="A5" t="s">
        <v>7141</v>
      </c>
      <c r="B5">
        <v>332</v>
      </c>
      <c r="C5" s="1">
        <v>0.65175265145024253</v>
      </c>
      <c r="D5" s="25">
        <v>0.62222324098457005</v>
      </c>
      <c r="E5" s="1">
        <v>0.93396035431716606</v>
      </c>
      <c r="F5" s="25">
        <v>0.11548361495624695</v>
      </c>
      <c r="G5" s="25">
        <v>9.8500000000000004E-2</v>
      </c>
      <c r="H5" s="25">
        <v>6.5009999999999998E-2</v>
      </c>
      <c r="I5" s="25">
        <v>0.11200603197497923</v>
      </c>
      <c r="J5" s="25">
        <v>8.6696644696252892E-2</v>
      </c>
      <c r="K5" s="25">
        <v>-2.5170908657235633E-2</v>
      </c>
      <c r="L5" s="25">
        <v>3.0990629506204421E-2</v>
      </c>
      <c r="M5" s="25">
        <v>-0.11003278255949912</v>
      </c>
      <c r="N5" s="25">
        <v>0.38356203096124203</v>
      </c>
      <c r="O5" s="25">
        <v>0.67448770260089586</v>
      </c>
      <c r="P5" s="1">
        <v>1.3012491363206979</v>
      </c>
      <c r="Q5" s="33">
        <v>4.3477666262854582</v>
      </c>
      <c r="R5" s="25">
        <v>3.9635591715344665E-3</v>
      </c>
      <c r="S5" s="25">
        <v>0.39113392707510292</v>
      </c>
      <c r="T5" s="25">
        <v>3.1362744026200602E-2</v>
      </c>
      <c r="U5" s="1">
        <v>21.56889698112716</v>
      </c>
      <c r="V5" s="1">
        <v>3.3559047653811382</v>
      </c>
      <c r="W5" s="1">
        <v>9.3717473491873715</v>
      </c>
      <c r="X5" s="1">
        <v>1.8601106555756297</v>
      </c>
      <c r="Y5" s="1">
        <v>0.92093215283003582</v>
      </c>
      <c r="Z5" s="25">
        <v>6.1168728514494524E-3</v>
      </c>
      <c r="AA5" s="25">
        <v>5.7811302705152195E-2</v>
      </c>
      <c r="AB5" s="1">
        <v>1.7819546010125078</v>
      </c>
    </row>
    <row r="6" spans="1:28">
      <c r="A6" t="s">
        <v>7129</v>
      </c>
      <c r="B6">
        <v>12</v>
      </c>
      <c r="C6" s="1">
        <v>1.6239517091939553</v>
      </c>
      <c r="D6" s="25">
        <v>0.16520617648084884</v>
      </c>
      <c r="E6" s="1">
        <v>1.7353726851851852</v>
      </c>
      <c r="F6" s="25">
        <v>0.20346762968205295</v>
      </c>
      <c r="G6" s="25">
        <v>9.35E-2</v>
      </c>
      <c r="H6" s="25">
        <v>6.1709999999999994E-2</v>
      </c>
      <c r="I6" s="25">
        <v>0.19229299584629178</v>
      </c>
      <c r="J6" s="25">
        <v>0.19618046183952312</v>
      </c>
      <c r="K6" s="25">
        <v>4.1577059735616595E-3</v>
      </c>
      <c r="L6" s="25">
        <v>0.25602889257151096</v>
      </c>
      <c r="M6" s="25">
        <v>4.2477664562251716E-2</v>
      </c>
      <c r="N6" s="25">
        <v>0.14178278472553579</v>
      </c>
      <c r="O6" s="25">
        <v>0.57123147550651954</v>
      </c>
      <c r="P6" s="1">
        <v>6.2033588201843024</v>
      </c>
      <c r="Q6" s="33">
        <v>1.3527008051400495</v>
      </c>
      <c r="R6" s="25">
        <v>1.3017835632909622E-2</v>
      </c>
      <c r="S6" s="25">
        <v>0.22668083140444309</v>
      </c>
      <c r="T6" s="25">
        <v>1.1703684177667402</v>
      </c>
      <c r="U6" s="1">
        <v>17.325254854907193</v>
      </c>
      <c r="V6" s="1">
        <v>8.1836814319251392</v>
      </c>
      <c r="W6" s="1">
        <v>8.854004458787978</v>
      </c>
      <c r="X6" s="1">
        <v>3.8374713927552615</v>
      </c>
      <c r="Y6" s="1">
        <v>1.1403743277377545</v>
      </c>
      <c r="Z6" s="25">
        <v>5.9766412423019791E-2</v>
      </c>
      <c r="AA6" s="25">
        <v>0.10343475808233524</v>
      </c>
      <c r="AB6" s="1">
        <v>2.2922311205182218</v>
      </c>
    </row>
    <row r="7" spans="1:28">
      <c r="A7" t="s">
        <v>7144</v>
      </c>
      <c r="B7">
        <v>92</v>
      </c>
      <c r="C7" s="1">
        <v>1.1813099919771461</v>
      </c>
      <c r="D7" s="25">
        <v>0.17443044679275801</v>
      </c>
      <c r="E7" s="1">
        <v>1.320055555555556</v>
      </c>
      <c r="F7" s="25">
        <v>0.16340855427393172</v>
      </c>
      <c r="G7" s="25">
        <v>9.35E-2</v>
      </c>
      <c r="H7" s="25">
        <v>6.1709999999999994E-2</v>
      </c>
      <c r="I7" s="25">
        <v>0.15918177368657349</v>
      </c>
      <c r="J7" s="25">
        <v>0.16943751898897763</v>
      </c>
      <c r="K7" s="25">
        <v>1.0442040662188762E-2</v>
      </c>
      <c r="L7" s="25">
        <v>0.23915601298127404</v>
      </c>
      <c r="M7" s="25">
        <v>6.3190985203496225E-2</v>
      </c>
      <c r="N7" s="25">
        <v>0.14852343727047321</v>
      </c>
      <c r="O7" s="25">
        <v>0.54873415674315995</v>
      </c>
      <c r="P7" s="1">
        <v>2.8751787595620679</v>
      </c>
      <c r="Q7" s="33">
        <v>2.1653159226575194</v>
      </c>
      <c r="R7" s="25">
        <v>3.7507734940424742E-3</v>
      </c>
      <c r="S7" s="25">
        <v>0.14383230221306104</v>
      </c>
      <c r="T7" s="25">
        <v>0.24187212204994565</v>
      </c>
      <c r="U7" s="1">
        <v>33.379314876033796</v>
      </c>
      <c r="V7" s="1">
        <v>7.0620734636738174</v>
      </c>
      <c r="W7" s="1">
        <v>10.271460943325085</v>
      </c>
      <c r="X7" s="1">
        <v>3.947067897272706</v>
      </c>
      <c r="Y7" s="1">
        <v>1.7389030689058675</v>
      </c>
      <c r="Z7" s="25">
        <v>3.9384254541387706E-2</v>
      </c>
      <c r="AA7" s="25">
        <v>9.5527030578527197E-2</v>
      </c>
      <c r="AB7" s="1">
        <v>2.2167822690192058</v>
      </c>
    </row>
    <row r="8" spans="1:28">
      <c r="A8" t="s">
        <v>7136</v>
      </c>
      <c r="B8">
        <v>38</v>
      </c>
      <c r="C8" s="1">
        <v>1.8997673327218483</v>
      </c>
      <c r="D8" s="25">
        <v>0.65178834661789842</v>
      </c>
      <c r="E8" s="1">
        <v>2.5567485380116959</v>
      </c>
      <c r="F8" s="25">
        <v>0.22842894361132726</v>
      </c>
      <c r="G8" s="25">
        <v>8.8499999999999995E-2</v>
      </c>
      <c r="H8" s="25">
        <v>5.840999999999999E-2</v>
      </c>
      <c r="I8" s="25">
        <v>0.19820103195995925</v>
      </c>
      <c r="J8" s="25">
        <v>-4.8898225311484664E-5</v>
      </c>
      <c r="K8" s="25">
        <v>-0.19738453186349464</v>
      </c>
      <c r="L8" s="25">
        <v>0.17275565210607799</v>
      </c>
      <c r="M8" s="25">
        <v>-0.11513009058398047</v>
      </c>
      <c r="N8" s="25">
        <v>0.39459555938414309</v>
      </c>
      <c r="O8" s="25">
        <v>0.58233592043010851</v>
      </c>
      <c r="P8" s="1" t="s">
        <v>7128</v>
      </c>
      <c r="Q8" s="33" t="s">
        <v>7128</v>
      </c>
      <c r="R8" s="25">
        <v>7.7230828174384277E-3</v>
      </c>
      <c r="S8" s="25">
        <v>0.11509241755129844</v>
      </c>
      <c r="T8" s="25">
        <v>-0.23394678909974007</v>
      </c>
      <c r="U8" s="1">
        <v>14.720417378106625</v>
      </c>
      <c r="V8" s="1">
        <v>2.1732383126196364</v>
      </c>
      <c r="W8" s="1" t="s">
        <v>7128</v>
      </c>
      <c r="X8" s="1">
        <v>1.5760101135901452</v>
      </c>
      <c r="Y8" s="1">
        <v>4.8906787139092422</v>
      </c>
      <c r="Z8" s="25">
        <v>0.22211701105850548</v>
      </c>
      <c r="AA8" s="25">
        <v>-1.5796179295806862E-4</v>
      </c>
      <c r="AB8" s="1">
        <v>0.39988144491820937</v>
      </c>
    </row>
    <row r="9" spans="1:28">
      <c r="A9" t="s">
        <v>7196</v>
      </c>
      <c r="B9">
        <v>1</v>
      </c>
      <c r="C9" s="1">
        <v>2.3160543954627482</v>
      </c>
      <c r="D9" s="25">
        <v>1.7552447552447552</v>
      </c>
      <c r="E9" s="1">
        <v>3.4902777777777785</v>
      </c>
      <c r="F9" s="25">
        <v>0.26610292278937869</v>
      </c>
      <c r="G9" s="25">
        <v>9.35E-2</v>
      </c>
      <c r="H9" s="25">
        <v>6.1709999999999994E-2</v>
      </c>
      <c r="I9" s="25">
        <v>0.17446228391144952</v>
      </c>
      <c r="J9" s="25">
        <v>0</v>
      </c>
      <c r="K9" s="25">
        <v>-0.17446228391144952</v>
      </c>
      <c r="L9" s="25">
        <v>-0.31407648494711149</v>
      </c>
      <c r="M9" s="25">
        <v>-0.68644662383600041</v>
      </c>
      <c r="N9" s="25">
        <v>0.63705583756345185</v>
      </c>
      <c r="O9" s="25">
        <v>0.56531531531531531</v>
      </c>
      <c r="P9" s="1" t="s">
        <v>7128</v>
      </c>
      <c r="Q9" s="33" t="s">
        <v>7128</v>
      </c>
      <c r="R9" s="25">
        <v>0</v>
      </c>
      <c r="S9" s="25" t="s">
        <v>7128</v>
      </c>
      <c r="T9" s="25" t="s">
        <v>7128</v>
      </c>
      <c r="U9" s="1" t="s">
        <v>7128</v>
      </c>
      <c r="V9" s="1">
        <v>0.7409326424870466</v>
      </c>
      <c r="W9" s="1" t="s">
        <v>7128</v>
      </c>
      <c r="X9" s="1">
        <v>0.81167608286252357</v>
      </c>
      <c r="Y9" s="1">
        <v>6.9144385026737964</v>
      </c>
      <c r="Z9" s="25">
        <v>-2.0641711229946527</v>
      </c>
      <c r="AA9" s="25">
        <v>0</v>
      </c>
      <c r="AB9" s="1">
        <v>0.12669376693766934</v>
      </c>
    </row>
    <row r="10" spans="1:28">
      <c r="A10" t="s">
        <v>7159</v>
      </c>
      <c r="B10">
        <v>20</v>
      </c>
      <c r="C10" s="1">
        <v>1.4741798577779006</v>
      </c>
      <c r="D10" s="25">
        <v>2.448245559339125E-2</v>
      </c>
      <c r="E10" s="1">
        <v>1.5023698830409355</v>
      </c>
      <c r="F10" s="25">
        <v>0.18991327712889999</v>
      </c>
      <c r="G10" s="25">
        <v>9.35E-2</v>
      </c>
      <c r="H10" s="25">
        <v>6.1709999999999994E-2</v>
      </c>
      <c r="I10" s="25">
        <v>0.18933978389851513</v>
      </c>
      <c r="J10" s="25">
        <v>-3.2721279694495904E-2</v>
      </c>
      <c r="K10" s="25">
        <v>-0.22206106359301103</v>
      </c>
      <c r="L10" s="25">
        <v>-0.16489185687534025</v>
      </c>
      <c r="M10" s="25">
        <v>-0.35735633129054489</v>
      </c>
      <c r="N10" s="25">
        <v>2.3897388832501528E-2</v>
      </c>
      <c r="O10" s="25">
        <v>0.46940957907351449</v>
      </c>
      <c r="P10" s="1" t="s">
        <v>7128</v>
      </c>
      <c r="Q10" s="33">
        <v>46.786969567081059</v>
      </c>
      <c r="R10" s="25">
        <v>4.5153129923694086E-4</v>
      </c>
      <c r="S10" s="25">
        <v>2.9186008825482507E-4</v>
      </c>
      <c r="T10" s="25" t="s">
        <v>7128</v>
      </c>
      <c r="U10" s="1">
        <v>65.541270980939345</v>
      </c>
      <c r="V10" s="1">
        <v>36.135791128810034</v>
      </c>
      <c r="W10" s="1">
        <v>47.259495954591515</v>
      </c>
      <c r="X10" s="1">
        <v>20.192589556482314</v>
      </c>
      <c r="Y10" s="1">
        <v>4.2716469666561601</v>
      </c>
      <c r="Z10" s="25">
        <v>-6.79667529159865E-2</v>
      </c>
      <c r="AA10" s="25">
        <v>-2.7083389254936967E-2</v>
      </c>
      <c r="AB10" s="1">
        <v>1.4495017686881295</v>
      </c>
    </row>
    <row r="11" spans="1:28">
      <c r="A11" t="s">
        <v>7211</v>
      </c>
      <c r="B11">
        <v>1</v>
      </c>
      <c r="C11" s="1">
        <v>0.19817495243937172</v>
      </c>
      <c r="D11" s="25">
        <v>0.70329670329670324</v>
      </c>
      <c r="E11" s="1">
        <v>0.25844444444444448</v>
      </c>
      <c r="F11" s="25">
        <v>7.4434833195763134E-2</v>
      </c>
      <c r="G11" s="25">
        <v>9.8500000000000004E-2</v>
      </c>
      <c r="H11" s="25">
        <v>6.5009999999999998E-2</v>
      </c>
      <c r="I11" s="25">
        <v>7.3745543369175631E-2</v>
      </c>
      <c r="J11" s="25">
        <v>3.2182490752157823E-2</v>
      </c>
      <c r="K11" s="25">
        <v>-4.1563052617017808E-2</v>
      </c>
      <c r="L11" s="25">
        <v>1.0416666666666666E-2</v>
      </c>
      <c r="M11" s="25">
        <v>-6.9472555555555551E-2</v>
      </c>
      <c r="N11" s="25">
        <v>0.41290322580645161</v>
      </c>
      <c r="O11" s="25">
        <v>0.48030018761726079</v>
      </c>
      <c r="P11" s="1">
        <v>0.95255474452554745</v>
      </c>
      <c r="Q11" s="33">
        <v>5.8447488584474883</v>
      </c>
      <c r="R11" s="25">
        <v>4.7472527472527471E-3</v>
      </c>
      <c r="S11" s="25">
        <v>0.57600000000000007</v>
      </c>
      <c r="T11" s="25">
        <v>0</v>
      </c>
      <c r="U11" s="1">
        <v>121.33333333333334</v>
      </c>
      <c r="V11" s="1">
        <v>1.3140794223826715</v>
      </c>
      <c r="W11" s="1">
        <v>13.657534246575343</v>
      </c>
      <c r="X11" s="1">
        <v>1.17018779342723</v>
      </c>
      <c r="Y11" s="1">
        <v>1.3595454545454544</v>
      </c>
      <c r="Z11" s="25">
        <v>6.818181818181817E-3</v>
      </c>
      <c r="AA11" s="25">
        <v>5.9318181818181819E-2</v>
      </c>
      <c r="AB11" s="1">
        <v>1.0850801479654746</v>
      </c>
    </row>
    <row r="12" spans="1:28">
      <c r="A12" t="s">
        <v>7172</v>
      </c>
      <c r="B12">
        <v>14</v>
      </c>
      <c r="C12" s="1">
        <v>1.6269995379955087</v>
      </c>
      <c r="D12" s="25">
        <v>2.3383783023956991E-2</v>
      </c>
      <c r="E12" s="1">
        <v>1.6536567460317464</v>
      </c>
      <c r="F12" s="25">
        <v>0.20374345818859352</v>
      </c>
      <c r="G12" s="25">
        <v>9.8500000000000004E-2</v>
      </c>
      <c r="H12" s="25">
        <v>6.5009999999999998E-2</v>
      </c>
      <c r="I12" s="25">
        <v>0.20329791122835869</v>
      </c>
      <c r="J12" s="25">
        <v>0.17580008639737021</v>
      </c>
      <c r="K12" s="25">
        <v>-2.7130738475197563E-2</v>
      </c>
      <c r="L12" s="25">
        <v>0.19208811870516518</v>
      </c>
      <c r="M12" s="25">
        <v>-1.4067816810707873E-2</v>
      </c>
      <c r="N12" s="25">
        <v>2.2849475838732914E-2</v>
      </c>
      <c r="O12" s="25">
        <v>0.11079904820224219</v>
      </c>
      <c r="P12" s="1">
        <v>19.337735433424381</v>
      </c>
      <c r="Q12" s="33">
        <v>0.49506238283076709</v>
      </c>
      <c r="R12" s="25">
        <v>7.2259621469837037E-3</v>
      </c>
      <c r="S12" s="25">
        <v>0.22797272990825804</v>
      </c>
      <c r="T12" s="25">
        <v>-2.3707445688900706E-3</v>
      </c>
      <c r="U12" s="1">
        <v>28.438525347751746</v>
      </c>
      <c r="V12" s="1">
        <v>6.0291267283439476</v>
      </c>
      <c r="W12" s="1">
        <v>20.590387814280497</v>
      </c>
      <c r="X12" s="1">
        <v>5.5970753462008878</v>
      </c>
      <c r="Y12" s="1">
        <v>5.3188214659324133</v>
      </c>
      <c r="Z12" s="25">
        <v>0.16525626515514072</v>
      </c>
      <c r="AA12" s="25">
        <v>0.22058594246999938</v>
      </c>
      <c r="AB12" s="1">
        <v>0.95123820947515159</v>
      </c>
    </row>
    <row r="13" spans="1:28">
      <c r="A13" t="s">
        <v>7174</v>
      </c>
      <c r="B13">
        <v>158</v>
      </c>
      <c r="C13" s="1">
        <v>0.41735298183473435</v>
      </c>
      <c r="D13" s="25">
        <v>1.368795621798554</v>
      </c>
      <c r="E13" s="1">
        <v>0.89180500367917614</v>
      </c>
      <c r="F13" s="25">
        <v>9.4270444856043467E-2</v>
      </c>
      <c r="G13" s="25">
        <v>9.8500000000000004E-2</v>
      </c>
      <c r="H13" s="25">
        <v>6.5009999999999998E-2</v>
      </c>
      <c r="I13" s="25">
        <v>9.5507559819370424E-2</v>
      </c>
      <c r="J13" s="25">
        <v>2.5921755829164369E-3</v>
      </c>
      <c r="K13" s="25">
        <v>-9.2896753104965646E-2</v>
      </c>
      <c r="L13" s="25">
        <v>0.10803400997127144</v>
      </c>
      <c r="M13" s="25">
        <v>-2.9174342861694014E-2</v>
      </c>
      <c r="N13" s="25">
        <v>0.57784454226543591</v>
      </c>
      <c r="O13" s="25">
        <v>0.71869494907694531</v>
      </c>
      <c r="P13" s="1">
        <v>3.8863375102261837</v>
      </c>
      <c r="Q13" s="33">
        <v>285.72268800919704</v>
      </c>
      <c r="R13" s="25">
        <v>4.720736643846357E-3</v>
      </c>
      <c r="S13" s="25">
        <v>9.264007601264132E-2</v>
      </c>
      <c r="T13" s="25">
        <v>3.634002272812421E-3</v>
      </c>
      <c r="U13" s="1">
        <v>17.73090435154748</v>
      </c>
      <c r="V13" s="1">
        <v>1.868477362176076</v>
      </c>
      <c r="W13" s="1">
        <v>195.59400940450348</v>
      </c>
      <c r="X13" s="1">
        <v>1.2477505100241431</v>
      </c>
      <c r="Y13" s="1">
        <v>2.5586359699152901</v>
      </c>
      <c r="Z13" s="25">
        <v>5.5649582694224584E-2</v>
      </c>
      <c r="AA13" s="25">
        <v>5.0185106549393618E-3</v>
      </c>
      <c r="AB13" s="1">
        <v>0.60870597018424277</v>
      </c>
    </row>
    <row r="14" spans="1:28">
      <c r="A14" t="s">
        <v>7162</v>
      </c>
      <c r="B14">
        <v>45</v>
      </c>
      <c r="C14" s="1">
        <v>0.91838073812132459</v>
      </c>
      <c r="D14" s="25">
        <v>0.26849730355693868</v>
      </c>
      <c r="E14" s="1">
        <v>1.1224652777777777</v>
      </c>
      <c r="F14" s="25">
        <v>0.13961345679997988</v>
      </c>
      <c r="G14" s="25">
        <v>9.35E-2</v>
      </c>
      <c r="H14" s="25">
        <v>6.1709999999999994E-2</v>
      </c>
      <c r="I14" s="25">
        <v>0.13769584700112653</v>
      </c>
      <c r="J14" s="25">
        <v>0.11661132374598288</v>
      </c>
      <c r="K14" s="25">
        <v>-2.1072907628930743E-2</v>
      </c>
      <c r="L14" s="25">
        <v>8.4845376956387178E-2</v>
      </c>
      <c r="M14" s="25">
        <v>-7.3237730682501709E-2</v>
      </c>
      <c r="N14" s="25">
        <v>0.21166564785282316</v>
      </c>
      <c r="O14" s="25">
        <v>0.4926647737975538</v>
      </c>
      <c r="P14" s="1">
        <v>2.5146665261366978</v>
      </c>
      <c r="Q14" s="33">
        <v>2.3457619867653134</v>
      </c>
      <c r="R14" s="25">
        <v>3.3171445314311506E-3</v>
      </c>
      <c r="S14" s="25">
        <v>0.14195732141246276</v>
      </c>
      <c r="T14" s="25">
        <v>-0.15257040788861972</v>
      </c>
      <c r="U14" s="1">
        <v>22.994499939337572</v>
      </c>
      <c r="V14" s="1">
        <v>3.6193478657076361</v>
      </c>
      <c r="W14" s="1">
        <v>11.115679024515527</v>
      </c>
      <c r="X14" s="1">
        <v>2.3553589827682719</v>
      </c>
      <c r="Y14" s="1">
        <v>1.3163076493367827</v>
      </c>
      <c r="Z14" s="25">
        <v>2.4304038111218475E-2</v>
      </c>
      <c r="AA14" s="25">
        <v>8.1559589937137342E-2</v>
      </c>
      <c r="AB14" s="1">
        <v>1.7052732524621015</v>
      </c>
    </row>
    <row r="15" spans="1:28">
      <c r="A15" t="s">
        <v>7209</v>
      </c>
      <c r="B15">
        <v>18</v>
      </c>
      <c r="C15" s="1">
        <v>0.47927512438700204</v>
      </c>
      <c r="D15" s="25">
        <v>0.10662276624693465</v>
      </c>
      <c r="E15" s="1">
        <v>0.51168827160493846</v>
      </c>
      <c r="F15" s="25">
        <v>9.9874398757023683E-2</v>
      </c>
      <c r="G15" s="25">
        <v>9.8500000000000004E-2</v>
      </c>
      <c r="H15" s="25">
        <v>6.5009999999999998E-2</v>
      </c>
      <c r="I15" s="25">
        <v>9.9207436516753941E-2</v>
      </c>
      <c r="J15" s="25">
        <v>1.554682438986793E-2</v>
      </c>
      <c r="K15" s="25">
        <v>-8.3619158780834923E-2</v>
      </c>
      <c r="L15" s="25">
        <v>2.3100420007636506E-2</v>
      </c>
      <c r="M15" s="25">
        <v>-7.9707368572610432E-2</v>
      </c>
      <c r="N15" s="25">
        <v>9.6349695215959957E-2</v>
      </c>
      <c r="O15" s="25">
        <v>0.1459319032829236</v>
      </c>
      <c r="P15" s="1">
        <v>1.0019760742843324</v>
      </c>
      <c r="Q15" s="33">
        <v>4.3240398782079579</v>
      </c>
      <c r="R15" s="25">
        <v>2.0941092706217409E-5</v>
      </c>
      <c r="S15" s="25">
        <v>2.0661157024793389E-3</v>
      </c>
      <c r="T15" s="25">
        <v>1.3586956521739128E-3</v>
      </c>
      <c r="U15" s="1">
        <v>64.463285389856168</v>
      </c>
      <c r="V15" s="1">
        <v>1.6229544411779704</v>
      </c>
      <c r="W15" s="1">
        <v>33.199189905449948</v>
      </c>
      <c r="X15" s="1">
        <v>1.5467327589969653</v>
      </c>
      <c r="Y15" s="1">
        <v>2.9944901463360631</v>
      </c>
      <c r="Z15" s="25">
        <v>2.808809447813598E-2</v>
      </c>
      <c r="AA15" s="25">
        <v>3.497598054040716E-2</v>
      </c>
      <c r="AB15" s="1">
        <v>0.51272999606180492</v>
      </c>
    </row>
    <row r="16" spans="1:28">
      <c r="A16" t="s">
        <v>7186</v>
      </c>
      <c r="B16">
        <v>7</v>
      </c>
      <c r="C16" s="1">
        <v>1.3972433340578714</v>
      </c>
      <c r="D16" s="25">
        <v>0.16165309842690226</v>
      </c>
      <c r="E16" s="1">
        <v>1.6015092592592595</v>
      </c>
      <c r="F16" s="25">
        <v>0.18295052173223736</v>
      </c>
      <c r="G16" s="25">
        <v>8.8499999999999995E-2</v>
      </c>
      <c r="H16" s="25">
        <v>5.840999999999999E-2</v>
      </c>
      <c r="I16" s="25">
        <v>0.18160769868767834</v>
      </c>
      <c r="J16" s="25">
        <v>1.452160197198463E-2</v>
      </c>
      <c r="K16" s="25">
        <v>-0.16701171957439437</v>
      </c>
      <c r="L16" s="25">
        <v>-0.34615332127870069</v>
      </c>
      <c r="M16" s="25">
        <v>-0.54758990924166362</v>
      </c>
      <c r="N16" s="25">
        <v>0.13915780764998698</v>
      </c>
      <c r="O16" s="25">
        <v>0.65205782700903225</v>
      </c>
      <c r="P16" s="1">
        <v>9.274510395891275E-2</v>
      </c>
      <c r="Q16" s="33">
        <v>2.6240881446235536</v>
      </c>
      <c r="R16" s="25">
        <v>1.0311191939584425E-3</v>
      </c>
      <c r="S16" s="25">
        <v>8.4657534246575343E-3</v>
      </c>
      <c r="T16" s="25">
        <v>-0.64406205118598392</v>
      </c>
      <c r="U16" s="1">
        <v>144.55307262569832</v>
      </c>
      <c r="V16" s="1">
        <v>11.643491986401164</v>
      </c>
      <c r="W16" s="1">
        <v>16.053726825412451</v>
      </c>
      <c r="X16" s="1">
        <v>4.9286478293916298</v>
      </c>
      <c r="Y16" s="1">
        <v>3.5466391513355644</v>
      </c>
      <c r="Z16" s="25">
        <v>-6.5420723450899471E-2</v>
      </c>
      <c r="AA16" s="25">
        <v>9.8990702422687878E-3</v>
      </c>
      <c r="AB16" s="1">
        <v>1.4760921518989711</v>
      </c>
    </row>
    <row r="17" spans="1:28">
      <c r="A17" t="s">
        <v>7161</v>
      </c>
      <c r="B17">
        <v>127</v>
      </c>
      <c r="C17" s="1">
        <v>1.0699638502648501</v>
      </c>
      <c r="D17" s="25">
        <v>0.10413423963288031</v>
      </c>
      <c r="E17" s="1">
        <v>1.1355421146953413</v>
      </c>
      <c r="F17" s="25">
        <v>0.15333172844896892</v>
      </c>
      <c r="G17" s="25">
        <v>9.8500000000000004E-2</v>
      </c>
      <c r="H17" s="25">
        <v>6.5009999999999998E-2</v>
      </c>
      <c r="I17" s="25">
        <v>0.15040075316310872</v>
      </c>
      <c r="J17" s="25">
        <v>0.16578925990400573</v>
      </c>
      <c r="K17" s="25">
        <v>1.5412319910125732E-2</v>
      </c>
      <c r="L17" s="25">
        <v>0.14978912234017361</v>
      </c>
      <c r="M17" s="25">
        <v>-9.477439039754787E-3</v>
      </c>
      <c r="N17" s="25">
        <v>9.4313024535408366E-2</v>
      </c>
      <c r="O17" s="25">
        <v>0.37242587561715923</v>
      </c>
      <c r="P17" s="1">
        <v>2.7736461525985519</v>
      </c>
      <c r="Q17" s="33">
        <v>1.2511198001571813</v>
      </c>
      <c r="R17" s="25">
        <v>9.1598075338729223E-3</v>
      </c>
      <c r="S17" s="25">
        <v>0.33545306065281566</v>
      </c>
      <c r="T17" s="25">
        <v>5.5110179819749514E-2</v>
      </c>
      <c r="U17" s="1">
        <v>26.928364686336458</v>
      </c>
      <c r="V17" s="1">
        <v>5.715672420601341</v>
      </c>
      <c r="W17" s="1">
        <v>12.04403635627075</v>
      </c>
      <c r="X17" s="1">
        <v>4.2520373350221972</v>
      </c>
      <c r="Y17" s="1">
        <v>1.3321821076548241</v>
      </c>
      <c r="Z17" s="25">
        <v>3.3702987318372325E-2</v>
      </c>
      <c r="AA17" s="25">
        <v>7.454664158861718E-2</v>
      </c>
      <c r="AB17" s="1">
        <v>2.704835432610591</v>
      </c>
    </row>
    <row r="18" spans="1:28">
      <c r="A18" t="s">
        <v>7153</v>
      </c>
      <c r="B18">
        <v>12</v>
      </c>
      <c r="C18" s="1">
        <v>1.3580338464890129</v>
      </c>
      <c r="D18" s="25">
        <v>0.24132549921998001</v>
      </c>
      <c r="E18" s="1">
        <v>1.6054675925925928</v>
      </c>
      <c r="F18" s="25">
        <v>0.17940206310725568</v>
      </c>
      <c r="G18" s="25">
        <v>9.35E-2</v>
      </c>
      <c r="H18" s="25">
        <v>6.1709999999999994E-2</v>
      </c>
      <c r="I18" s="25">
        <v>0.17522771755614286</v>
      </c>
      <c r="J18" s="25">
        <v>0.17197430742408526</v>
      </c>
      <c r="K18" s="25">
        <v>-2.586687111719943E-3</v>
      </c>
      <c r="L18" s="25">
        <v>0.15487838231272114</v>
      </c>
      <c r="M18" s="25">
        <v>-4.6916434816908492E-2</v>
      </c>
      <c r="N18" s="25">
        <v>0.19440952382886142</v>
      </c>
      <c r="O18" s="25">
        <v>0.50360067532096964</v>
      </c>
      <c r="P18" s="1">
        <v>5.1433635456969853</v>
      </c>
      <c r="Q18" s="33">
        <v>3.4292311667119209</v>
      </c>
      <c r="R18" s="25">
        <v>6.5116969386676913E-3</v>
      </c>
      <c r="S18" s="25">
        <v>0.21818285388778128</v>
      </c>
      <c r="T18" s="25" t="s">
        <v>7128</v>
      </c>
      <c r="U18" s="1">
        <v>29.217400604261925</v>
      </c>
      <c r="V18" s="1">
        <v>4.3348555362716183</v>
      </c>
      <c r="W18" s="1">
        <v>16.373763276444365</v>
      </c>
      <c r="X18" s="1">
        <v>3.4844391037827811</v>
      </c>
      <c r="Y18" s="1">
        <v>1.8294893072872871</v>
      </c>
      <c r="Z18" s="25">
        <v>4.4903440337639079E-2</v>
      </c>
      <c r="AA18" s="25">
        <v>8.6464947085834548E-2</v>
      </c>
      <c r="AB18" s="1">
        <v>2.3197345429365988</v>
      </c>
    </row>
    <row r="19" spans="1:28">
      <c r="A19" t="s">
        <v>7155</v>
      </c>
      <c r="B19">
        <v>128</v>
      </c>
      <c r="C19" s="1">
        <v>1.0550941178293241</v>
      </c>
      <c r="D19" s="25">
        <v>0.15775194344477533</v>
      </c>
      <c r="E19" s="1">
        <v>1.1825097777777773</v>
      </c>
      <c r="F19" s="25">
        <v>0.15198601766355382</v>
      </c>
      <c r="G19" s="25">
        <v>9.8500000000000004E-2</v>
      </c>
      <c r="H19" s="25">
        <v>6.5009999999999998E-2</v>
      </c>
      <c r="I19" s="25">
        <v>0.1502467329969161</v>
      </c>
      <c r="J19" s="25">
        <v>0.12823081189974042</v>
      </c>
      <c r="K19" s="25">
        <v>-2.1864024663600379E-2</v>
      </c>
      <c r="L19" s="25">
        <v>0.17435061713819314</v>
      </c>
      <c r="M19" s="25">
        <v>1.0833482249304277E-2</v>
      </c>
      <c r="N19" s="25">
        <v>0.13625711823501688</v>
      </c>
      <c r="O19" s="25">
        <v>0.45126848168094946</v>
      </c>
      <c r="P19" s="1">
        <v>3.2827501183067311</v>
      </c>
      <c r="Q19" s="33">
        <v>1.9758836735234855</v>
      </c>
      <c r="R19" s="25">
        <v>4.4863071517322484E-3</v>
      </c>
      <c r="S19" s="25">
        <v>0.12239562861680421</v>
      </c>
      <c r="T19" s="25">
        <v>5.095073375988686E-2</v>
      </c>
      <c r="U19" s="1">
        <v>23.373987103766726</v>
      </c>
      <c r="V19" s="1">
        <v>5.28223617981189</v>
      </c>
      <c r="W19" s="1">
        <v>13.734955627306281</v>
      </c>
      <c r="X19" s="1">
        <v>3.3479186305865967</v>
      </c>
      <c r="Y19" s="1">
        <v>1.4874625343484345</v>
      </c>
      <c r="Z19" s="25">
        <v>4.732679550615277E-2</v>
      </c>
      <c r="AA19" s="25">
        <v>8.2184602472002141E-2</v>
      </c>
      <c r="AB19" s="1">
        <v>1.9536956889315058</v>
      </c>
    </row>
    <row r="20" spans="1:28">
      <c r="A20" t="s">
        <v>7138</v>
      </c>
      <c r="B20">
        <v>7</v>
      </c>
      <c r="C20" s="1">
        <v>1.4362709663969597</v>
      </c>
      <c r="D20" s="25">
        <v>2.9436824769340474E-2</v>
      </c>
      <c r="E20" s="1">
        <v>1.1966527777777778</v>
      </c>
      <c r="F20" s="25">
        <v>0.18648252245892485</v>
      </c>
      <c r="G20" s="25">
        <v>8.8499999999999995E-2</v>
      </c>
      <c r="H20" s="25">
        <v>5.840999999999999E-2</v>
      </c>
      <c r="I20" s="25">
        <v>0.16175492979957887</v>
      </c>
      <c r="J20" s="25">
        <v>3.3158548962955097</v>
      </c>
      <c r="K20" s="25">
        <v>3.1540999664959308</v>
      </c>
      <c r="L20" s="25">
        <v>0.28719899630396384</v>
      </c>
      <c r="M20" s="25">
        <v>0.12240191991507496</v>
      </c>
      <c r="N20" s="25">
        <v>2.8595076512768235E-2</v>
      </c>
      <c r="O20" s="25">
        <v>0.15696612800146081</v>
      </c>
      <c r="P20" s="1">
        <v>27.22485399091499</v>
      </c>
      <c r="Q20" s="33">
        <v>0.43549037955632985</v>
      </c>
      <c r="R20" s="25">
        <v>4.7950251411862231E-2</v>
      </c>
      <c r="S20" s="25">
        <v>0.91761056136096186</v>
      </c>
      <c r="T20" s="25">
        <v>0</v>
      </c>
      <c r="U20" s="1">
        <v>19.132836666230993</v>
      </c>
      <c r="V20" s="1">
        <v>6.3251373171385037</v>
      </c>
      <c r="W20" s="1">
        <v>12.36549796234549</v>
      </c>
      <c r="X20" s="1" t="s">
        <v>7128</v>
      </c>
      <c r="Y20" s="1">
        <v>2.7130483044944245</v>
      </c>
      <c r="Z20" s="25">
        <v>0.16956998901492187</v>
      </c>
      <c r="AA20" s="25">
        <v>0.192181015290744</v>
      </c>
      <c r="AB20" s="1">
        <v>19.639906898993555</v>
      </c>
    </row>
    <row r="21" spans="1:28">
      <c r="A21" t="s">
        <v>7133</v>
      </c>
      <c r="B21">
        <v>113</v>
      </c>
      <c r="C21" s="1">
        <v>0.75564873063033433</v>
      </c>
      <c r="D21" s="25">
        <v>2.7191260129587499E-2</v>
      </c>
      <c r="E21" s="1">
        <v>0.72990126262626265</v>
      </c>
      <c r="F21" s="25">
        <v>0.12488621012204526</v>
      </c>
      <c r="G21" s="25">
        <v>9.8500000000000004E-2</v>
      </c>
      <c r="H21" s="25">
        <v>6.5009999999999998E-2</v>
      </c>
      <c r="I21" s="25">
        <v>0.12140724269938463</v>
      </c>
      <c r="J21" s="25">
        <v>0.33909945995255242</v>
      </c>
      <c r="K21" s="25">
        <v>0.21806672445885583</v>
      </c>
      <c r="L21" s="25">
        <v>0.27255113094237066</v>
      </c>
      <c r="M21" s="25">
        <v>0.14999506667469389</v>
      </c>
      <c r="N21" s="25">
        <v>2.6471467568909345E-2</v>
      </c>
      <c r="O21" s="25">
        <v>9.4263883186958247E-2</v>
      </c>
      <c r="P21" s="1">
        <v>28.909352224677662</v>
      </c>
      <c r="Q21" s="33">
        <v>0.42936776024622403</v>
      </c>
      <c r="R21" s="25">
        <v>2.6691688091592246E-2</v>
      </c>
      <c r="S21" s="25">
        <v>0.56551500670338783</v>
      </c>
      <c r="T21" s="25">
        <v>0.67234813434102281</v>
      </c>
      <c r="U21" s="1">
        <v>20.111500774968857</v>
      </c>
      <c r="V21" s="1">
        <v>5.1091532736518745</v>
      </c>
      <c r="W21" s="1">
        <v>14.647692568578286</v>
      </c>
      <c r="X21" s="1">
        <v>6.3012615807024295</v>
      </c>
      <c r="Y21" s="1">
        <v>3.1072738287694532</v>
      </c>
      <c r="Z21" s="25">
        <v>0.15126734277531978</v>
      </c>
      <c r="AA21" s="25">
        <v>0.17954909887688716</v>
      </c>
      <c r="AB21" s="1">
        <v>2.2082267066909482</v>
      </c>
    </row>
    <row r="22" spans="1:28">
      <c r="A22" t="s">
        <v>7189</v>
      </c>
      <c r="B22">
        <v>10</v>
      </c>
      <c r="C22" s="1">
        <v>1.1832861634411087</v>
      </c>
      <c r="D22" s="25">
        <v>0.25232963660647884</v>
      </c>
      <c r="E22" s="1">
        <v>1.3835500000000001</v>
      </c>
      <c r="F22" s="25">
        <v>0.16358739779142034</v>
      </c>
      <c r="G22" s="25">
        <v>0.10350000000000001</v>
      </c>
      <c r="H22" s="25">
        <v>6.8309999999999996E-2</v>
      </c>
      <c r="I22" s="25">
        <v>0.15889065085146289</v>
      </c>
      <c r="J22" s="25">
        <v>-0.17197268716632169</v>
      </c>
      <c r="K22" s="25">
        <v>-0.33083494408430936</v>
      </c>
      <c r="L22" s="25">
        <v>-1.2850339388117655</v>
      </c>
      <c r="M22" s="25">
        <v>-1.4667452138117656</v>
      </c>
      <c r="N22" s="25">
        <v>0.20148819386741759</v>
      </c>
      <c r="O22" s="25">
        <v>0.71374876360039563</v>
      </c>
      <c r="P22" s="1" t="s">
        <v>7128</v>
      </c>
      <c r="Q22" s="33">
        <v>39.123859169399481</v>
      </c>
      <c r="R22" s="25">
        <v>8.1990003262841563E-4</v>
      </c>
      <c r="S22" s="25">
        <v>2.9372693726937264E-4</v>
      </c>
      <c r="T22" s="25" t="s">
        <v>7128</v>
      </c>
      <c r="U22" s="1">
        <v>107.21668822768433</v>
      </c>
      <c r="V22" s="1">
        <v>9.8970534648489039</v>
      </c>
      <c r="W22" s="1">
        <v>32.112896948941476</v>
      </c>
      <c r="X22" s="1">
        <v>4.0182948333968822</v>
      </c>
      <c r="Y22" s="1">
        <v>1.0946104806885808</v>
      </c>
      <c r="Z22" s="25">
        <v>-0.25540234829203107</v>
      </c>
      <c r="AA22" s="25">
        <v>-7.3307288257631095E-2</v>
      </c>
      <c r="AB22" s="1">
        <v>2.7838243266777085</v>
      </c>
    </row>
    <row r="23" spans="1:28">
      <c r="A23" t="s">
        <v>7145</v>
      </c>
      <c r="B23">
        <v>87</v>
      </c>
      <c r="C23" s="1">
        <v>1.2485390726362877</v>
      </c>
      <c r="D23" s="25">
        <v>0.12607067889342416</v>
      </c>
      <c r="E23" s="1">
        <v>1.375325904392765</v>
      </c>
      <c r="F23" s="25">
        <v>0.16949278607358403</v>
      </c>
      <c r="G23" s="25">
        <v>9.35E-2</v>
      </c>
      <c r="H23" s="25">
        <v>6.1709999999999994E-2</v>
      </c>
      <c r="I23" s="25">
        <v>0.16767237531477969</v>
      </c>
      <c r="J23" s="25">
        <v>0.10607950697592786</v>
      </c>
      <c r="K23" s="25">
        <v>-6.1535918485232044E-2</v>
      </c>
      <c r="L23" s="25">
        <v>9.3181283115017624E-2</v>
      </c>
      <c r="M23" s="25">
        <v>-8.7785711232527611E-2</v>
      </c>
      <c r="N23" s="25">
        <v>0.11195627526445522</v>
      </c>
      <c r="O23" s="25">
        <v>0.35551556400201556</v>
      </c>
      <c r="P23" s="1">
        <v>2.1645408125826999</v>
      </c>
      <c r="Q23" s="33">
        <v>1.9434833069830042</v>
      </c>
      <c r="R23" s="25">
        <v>4.8342245732003334E-3</v>
      </c>
      <c r="S23" s="25">
        <v>0.23364789137266653</v>
      </c>
      <c r="T23" s="25">
        <v>1.3461083392769359E-2</v>
      </c>
      <c r="U23" s="1">
        <v>35.408546180322723</v>
      </c>
      <c r="V23" s="1">
        <v>4.3966507928439693</v>
      </c>
      <c r="W23" s="1">
        <v>16.4828957917682</v>
      </c>
      <c r="X23" s="1">
        <v>3.2624791260044277</v>
      </c>
      <c r="Y23" s="1">
        <v>2.3381454286681675</v>
      </c>
      <c r="Z23" s="25">
        <v>4.3115668204497706E-2</v>
      </c>
      <c r="AA23" s="25">
        <v>8.9282610346505462E-2</v>
      </c>
      <c r="AB23" s="1">
        <v>1.4272904933700581</v>
      </c>
    </row>
    <row r="24" spans="1:28">
      <c r="A24" t="s">
        <v>7150</v>
      </c>
      <c r="B24">
        <v>14</v>
      </c>
      <c r="C24" s="1">
        <v>1.1554416643338381</v>
      </c>
      <c r="D24" s="25">
        <v>0.25524869421251173</v>
      </c>
      <c r="E24" s="1">
        <v>1.3842896825396829</v>
      </c>
      <c r="F24" s="25">
        <v>0.16106747062221236</v>
      </c>
      <c r="G24" s="25">
        <v>8.8499999999999995E-2</v>
      </c>
      <c r="H24" s="25">
        <v>5.840999999999999E-2</v>
      </c>
      <c r="I24" s="25">
        <v>0.15676145866849345</v>
      </c>
      <c r="J24" s="25">
        <v>0.17474712537603285</v>
      </c>
      <c r="K24" s="25">
        <v>1.8055233637251061E-2</v>
      </c>
      <c r="L24" s="25">
        <v>0.11192617073018649</v>
      </c>
      <c r="M24" s="25">
        <v>-6.9852045539654795E-2</v>
      </c>
      <c r="N24" s="25">
        <v>0.20334511829358534</v>
      </c>
      <c r="O24" s="25">
        <v>0.44905103540249192</v>
      </c>
      <c r="P24" s="1">
        <v>1.057950049404518</v>
      </c>
      <c r="Q24" s="33">
        <v>2.0019038222685301</v>
      </c>
      <c r="R24" s="25">
        <v>2.4104316928360509E-3</v>
      </c>
      <c r="S24" s="25">
        <v>7.6796140303962174E-2</v>
      </c>
      <c r="T24" s="25">
        <v>3.4735092961966124E-3</v>
      </c>
      <c r="U24" s="1">
        <v>19.470945157526248</v>
      </c>
      <c r="V24" s="1">
        <v>3.2043069796978014</v>
      </c>
      <c r="W24" s="1">
        <v>9.4910578811644566</v>
      </c>
      <c r="X24" s="1">
        <v>2.3814096214836638</v>
      </c>
      <c r="Y24" s="1">
        <v>1.8617528907637928</v>
      </c>
      <c r="Z24" s="25">
        <v>4.750540347410305E-2</v>
      </c>
      <c r="AA24" s="25">
        <v>0.1414309715195044</v>
      </c>
      <c r="AB24" s="1">
        <v>1.4173909150251192</v>
      </c>
    </row>
    <row r="25" spans="1:28">
      <c r="A25" t="s">
        <v>7182</v>
      </c>
      <c r="B25">
        <v>11</v>
      </c>
      <c r="C25" s="1">
        <v>1.1310004151187454</v>
      </c>
      <c r="D25" s="25">
        <v>9.8931248350783832E-2</v>
      </c>
      <c r="E25" s="1">
        <v>1.149881313131313</v>
      </c>
      <c r="F25" s="25">
        <v>0.15885553756824647</v>
      </c>
      <c r="G25" s="25">
        <v>0.10350000000000001</v>
      </c>
      <c r="H25" s="25">
        <v>6.8309999999999996E-2</v>
      </c>
      <c r="I25" s="25">
        <v>0.15232045497180341</v>
      </c>
      <c r="J25" s="25">
        <v>6.0497216063052452E-2</v>
      </c>
      <c r="K25" s="25">
        <v>-9.1761856253194829E-2</v>
      </c>
      <c r="L25" s="25">
        <v>0.10103023772204808</v>
      </c>
      <c r="M25" s="25">
        <v>-5.9534021116335739E-2</v>
      </c>
      <c r="N25" s="25">
        <v>9.0024966074314899E-2</v>
      </c>
      <c r="O25" s="25">
        <v>0.22898344931982129</v>
      </c>
      <c r="P25" s="1">
        <v>2.4273534640269188</v>
      </c>
      <c r="Q25" s="33">
        <v>1.4773949076242103</v>
      </c>
      <c r="R25" s="25">
        <v>2.4426592206223588E-4</v>
      </c>
      <c r="S25" s="25">
        <v>6.8763231467864686E-3</v>
      </c>
      <c r="T25" s="25">
        <v>0</v>
      </c>
      <c r="U25" s="1">
        <v>18.128462398059867</v>
      </c>
      <c r="V25" s="1">
        <v>3.0265376329140312</v>
      </c>
      <c r="W25" s="1">
        <v>14.591907951559396</v>
      </c>
      <c r="X25" s="1">
        <v>2.318159846876763</v>
      </c>
      <c r="Y25" s="1">
        <v>2.7701764539601035</v>
      </c>
      <c r="Z25" s="25">
        <v>9.6333417400699339E-2</v>
      </c>
      <c r="AA25" s="25">
        <v>8.0827134520351715E-2</v>
      </c>
      <c r="AB25" s="1">
        <v>0.80358856832909564</v>
      </c>
    </row>
    <row r="26" spans="1:28">
      <c r="A26" t="s">
        <v>7149</v>
      </c>
      <c r="B26">
        <v>132</v>
      </c>
      <c r="C26" s="1">
        <v>0.97987618299737267</v>
      </c>
      <c r="D26" s="25">
        <v>7.9239206664893092E-2</v>
      </c>
      <c r="E26" s="1">
        <v>1.020853143841516</v>
      </c>
      <c r="F26" s="25">
        <v>0.14517879456126223</v>
      </c>
      <c r="G26" s="25">
        <v>9.8500000000000004E-2</v>
      </c>
      <c r="H26" s="25">
        <v>6.5009999999999998E-2</v>
      </c>
      <c r="I26" s="25">
        <v>0.142809856038185</v>
      </c>
      <c r="J26" s="25">
        <v>0.15196884437001967</v>
      </c>
      <c r="K26" s="25">
        <v>9.2400133641875326E-3</v>
      </c>
      <c r="L26" s="25">
        <v>0.21890813740350762</v>
      </c>
      <c r="M26" s="25">
        <v>7.0020927885850431E-2</v>
      </c>
      <c r="N26" s="25">
        <v>7.3421356614499916E-2</v>
      </c>
      <c r="O26" s="25">
        <v>0.33331880256727681</v>
      </c>
      <c r="P26" s="1">
        <v>6.2170339339095477</v>
      </c>
      <c r="Q26" s="33">
        <v>1.8134593796505196</v>
      </c>
      <c r="R26" s="25">
        <v>4.4565049191519317E-3</v>
      </c>
      <c r="S26" s="25">
        <v>0.15868884553796295</v>
      </c>
      <c r="T26" s="25">
        <v>5.7410781374113533E-2</v>
      </c>
      <c r="U26" s="1">
        <v>32.281688845654223</v>
      </c>
      <c r="V26" s="1">
        <v>6.4003821071172755</v>
      </c>
      <c r="W26" s="1">
        <v>22.091783794348924</v>
      </c>
      <c r="X26" s="1">
        <v>4.8151925752170968</v>
      </c>
      <c r="Y26" s="1">
        <v>4.7722440062153506</v>
      </c>
      <c r="Z26" s="25">
        <v>0.1268662301252157</v>
      </c>
      <c r="AA26" s="25">
        <v>0.16583874009114161</v>
      </c>
      <c r="AB26" s="1">
        <v>1.1303302159759225</v>
      </c>
    </row>
    <row r="27" spans="1:28">
      <c r="A27" t="s">
        <v>7203</v>
      </c>
      <c r="B27">
        <v>20</v>
      </c>
      <c r="C27" s="1">
        <v>1.0765035040834288</v>
      </c>
      <c r="D27" s="25">
        <v>0.61445277589287217</v>
      </c>
      <c r="E27" s="1">
        <v>1.5930497076023393</v>
      </c>
      <c r="F27" s="25">
        <v>0.1539235671195503</v>
      </c>
      <c r="G27" s="25">
        <v>9.8500000000000004E-2</v>
      </c>
      <c r="H27" s="25">
        <v>6.5009999999999998E-2</v>
      </c>
      <c r="I27" s="25">
        <v>0.14904342558270772</v>
      </c>
      <c r="J27" s="25">
        <v>-7.4757520507383766E-3</v>
      </c>
      <c r="K27" s="25">
        <v>-0.15651484262787496</v>
      </c>
      <c r="L27" s="25">
        <v>-0.35758812360475906</v>
      </c>
      <c r="M27" s="25">
        <v>-0.55825912214277074</v>
      </c>
      <c r="N27" s="25">
        <v>0.38059507535180109</v>
      </c>
      <c r="O27" s="25">
        <v>0.58414138869668453</v>
      </c>
      <c r="P27" s="1" t="s">
        <v>7128</v>
      </c>
      <c r="Q27" s="33">
        <v>23.261987463261963</v>
      </c>
      <c r="R27" s="25">
        <v>7.0855895938507479E-3</v>
      </c>
      <c r="S27" s="25">
        <v>1.7301669475428339E-3</v>
      </c>
      <c r="T27" s="25" t="s">
        <v>7128</v>
      </c>
      <c r="U27" s="1">
        <v>41.017377112135172</v>
      </c>
      <c r="V27" s="1">
        <v>2.2863496023064185</v>
      </c>
      <c r="W27" s="1">
        <v>22.001418204623373</v>
      </c>
      <c r="X27" s="1">
        <v>1.9555350562762228</v>
      </c>
      <c r="Y27" s="1">
        <v>5.7317626535315132</v>
      </c>
      <c r="Z27" s="25">
        <v>-1.1230891428381315</v>
      </c>
      <c r="AA27" s="25">
        <v>-3.852529381823528E-2</v>
      </c>
      <c r="AB27" s="1">
        <v>0.21197109336628608</v>
      </c>
    </row>
    <row r="28" spans="1:28">
      <c r="A28" t="s">
        <v>7147</v>
      </c>
      <c r="B28">
        <v>86</v>
      </c>
      <c r="C28" s="1">
        <v>1.3428299055738793</v>
      </c>
      <c r="D28" s="25">
        <v>0.16118313622671412</v>
      </c>
      <c r="E28" s="1">
        <v>1.5113895747599444</v>
      </c>
      <c r="F28" s="25">
        <v>0.17802610645443606</v>
      </c>
      <c r="G28" s="25">
        <v>9.8500000000000004E-2</v>
      </c>
      <c r="H28" s="25">
        <v>6.5009999999999998E-2</v>
      </c>
      <c r="I28" s="25">
        <v>0.17559256463106801</v>
      </c>
      <c r="J28" s="25">
        <v>6.5974207475164748E-2</v>
      </c>
      <c r="K28" s="25">
        <v>-0.10950136209260655</v>
      </c>
      <c r="L28" s="25">
        <v>-0.11382723824640917</v>
      </c>
      <c r="M28" s="25">
        <v>-0.30710799476218409</v>
      </c>
      <c r="N28" s="25">
        <v>0.13880940154752994</v>
      </c>
      <c r="O28" s="25">
        <v>0.71446888239905904</v>
      </c>
      <c r="P28" s="1">
        <v>1.2241668153659599</v>
      </c>
      <c r="Q28" s="33">
        <v>3.6900073288955548</v>
      </c>
      <c r="R28" s="25">
        <v>2.7016317855547605E-3</v>
      </c>
      <c r="S28" s="25">
        <v>1.3524159194346339E-3</v>
      </c>
      <c r="T28" s="25" t="s">
        <v>7128</v>
      </c>
      <c r="U28" s="1">
        <v>44.294687980830616</v>
      </c>
      <c r="V28" s="1">
        <v>15.643469878144913</v>
      </c>
      <c r="W28" s="1">
        <v>23.632102015170929</v>
      </c>
      <c r="X28" s="1">
        <v>5.0922385615795251</v>
      </c>
      <c r="Y28" s="1">
        <v>1.8827430849330804</v>
      </c>
      <c r="Z28" s="25">
        <v>-3.436109095346173E-2</v>
      </c>
      <c r="AA28" s="25">
        <v>4.1965055913100895E-2</v>
      </c>
      <c r="AB28" s="1">
        <v>1.967119776870669</v>
      </c>
    </row>
    <row r="29" spans="1:28">
      <c r="A29" t="s">
        <v>7156</v>
      </c>
      <c r="B29">
        <v>6</v>
      </c>
      <c r="C29" s="1">
        <v>1.0868634034519533</v>
      </c>
      <c r="D29" s="25">
        <v>0.15404796880806668</v>
      </c>
      <c r="E29" s="1">
        <v>1.2424351851851851</v>
      </c>
      <c r="F29" s="25">
        <v>0.15486113801240178</v>
      </c>
      <c r="G29" s="25">
        <v>9.35E-2</v>
      </c>
      <c r="H29" s="25">
        <v>6.1709999999999994E-2</v>
      </c>
      <c r="I29" s="25">
        <v>0.15507949434619217</v>
      </c>
      <c r="J29" s="25">
        <v>-0.20932625476477301</v>
      </c>
      <c r="K29" s="25">
        <v>-0.36395300273150599</v>
      </c>
      <c r="L29" s="25">
        <v>0.14369248617272273</v>
      </c>
      <c r="M29" s="25">
        <v>-2.5247898086536519E-2</v>
      </c>
      <c r="N29" s="25">
        <v>0.13348489228499902</v>
      </c>
      <c r="O29" s="25">
        <v>0.89789810690423155</v>
      </c>
      <c r="P29" s="1" t="s">
        <v>7128</v>
      </c>
      <c r="Q29" s="33">
        <v>4.2035002691885905</v>
      </c>
      <c r="R29" s="25">
        <v>2.4164734446828953E-3</v>
      </c>
      <c r="S29" s="25">
        <v>3.9289569741792693E-3</v>
      </c>
      <c r="T29" s="25">
        <v>-6.6852420893291603E-2</v>
      </c>
      <c r="U29" s="1">
        <v>1.4660742386374157</v>
      </c>
      <c r="V29" s="1">
        <v>59.238922972051803</v>
      </c>
      <c r="W29" s="1">
        <v>27.19018462928171</v>
      </c>
      <c r="X29" s="1">
        <v>6.7306873967517875</v>
      </c>
      <c r="Y29" s="1">
        <v>0.38521564707338052</v>
      </c>
      <c r="Z29" s="25">
        <v>0.20570477418361652</v>
      </c>
      <c r="AA29" s="25">
        <v>-5.1653632233772832E-2</v>
      </c>
      <c r="AB29" s="1">
        <v>4.2912137602396108</v>
      </c>
    </row>
    <row r="30" spans="1:28">
      <c r="A30" t="s">
        <v>7191</v>
      </c>
      <c r="B30">
        <v>29</v>
      </c>
      <c r="C30" s="1">
        <v>0.51312893568329421</v>
      </c>
      <c r="D30" s="25">
        <v>0.11610441404669616</v>
      </c>
      <c r="E30" s="1">
        <v>0.55798809523809534</v>
      </c>
      <c r="F30" s="25">
        <v>0.10293816867933812</v>
      </c>
      <c r="G30" s="25">
        <v>9.8500000000000004E-2</v>
      </c>
      <c r="H30" s="25">
        <v>6.5009999999999998E-2</v>
      </c>
      <c r="I30" s="25">
        <v>0.10275633541968728</v>
      </c>
      <c r="J30" s="25">
        <v>0.11358335445285404</v>
      </c>
      <c r="K30" s="25">
        <v>1.0953287646729121E-2</v>
      </c>
      <c r="L30" s="25">
        <v>5.0721890627520604E-2</v>
      </c>
      <c r="M30" s="25">
        <v>-5.6276031991527024E-2</v>
      </c>
      <c r="N30" s="25">
        <v>0.10402648048468208</v>
      </c>
      <c r="O30" s="25">
        <v>0.43186432274637032</v>
      </c>
      <c r="P30" s="1">
        <v>2.3503707636982489</v>
      </c>
      <c r="Q30" s="33">
        <v>2.2618030306658179</v>
      </c>
      <c r="R30" s="25">
        <v>2.4096305147948104E-3</v>
      </c>
      <c r="S30" s="25">
        <v>0.34454957462033853</v>
      </c>
      <c r="T30" s="25">
        <v>3.700538083490354E-2</v>
      </c>
      <c r="U30" s="1">
        <v>37.498102075786818</v>
      </c>
      <c r="V30" s="1">
        <v>6.7645928154974637</v>
      </c>
      <c r="W30" s="1">
        <v>18.658055174064675</v>
      </c>
      <c r="X30" s="1">
        <v>4.4384986026237145</v>
      </c>
      <c r="Y30" s="1">
        <v>2.192781816077193</v>
      </c>
      <c r="Z30" s="25">
        <v>1.3954923057633828E-2</v>
      </c>
      <c r="AA30" s="25">
        <v>8.0400784507912854E-2</v>
      </c>
      <c r="AB30" s="1">
        <v>1.5727786197620726</v>
      </c>
    </row>
    <row r="31" spans="1:28">
      <c r="A31" t="s">
        <v>7134</v>
      </c>
      <c r="B31">
        <v>121</v>
      </c>
      <c r="C31" s="1">
        <v>1.0567561174693154</v>
      </c>
      <c r="D31" s="25">
        <v>0.77784133660681765</v>
      </c>
      <c r="E31" s="1">
        <v>1.7306687853107343</v>
      </c>
      <c r="F31" s="25">
        <v>0.15213642863097304</v>
      </c>
      <c r="G31" s="25">
        <v>9.8500000000000004E-2</v>
      </c>
      <c r="H31" s="25">
        <v>6.5009999999999998E-2</v>
      </c>
      <c r="I31" s="25">
        <v>0.1484193472705494</v>
      </c>
      <c r="J31" s="25">
        <v>5.6548698127881519E-2</v>
      </c>
      <c r="K31" s="25">
        <v>-9.1773306166784197E-2</v>
      </c>
      <c r="L31" s="25">
        <v>-5.5769217594565407E-2</v>
      </c>
      <c r="M31" s="25">
        <v>-0.26889474266518687</v>
      </c>
      <c r="N31" s="25">
        <v>0.43752010969179234</v>
      </c>
      <c r="O31" s="25">
        <v>0.70981647515922841</v>
      </c>
      <c r="P31" s="1">
        <v>0.80642727684968574</v>
      </c>
      <c r="Q31" s="33">
        <v>7.289293476241629</v>
      </c>
      <c r="R31" s="25">
        <v>2.3978837992216771E-3</v>
      </c>
      <c r="S31" s="25">
        <v>7.2593620255624852E-4</v>
      </c>
      <c r="T31" s="25">
        <v>-9.7401512469318899E-2</v>
      </c>
      <c r="U31" s="1">
        <v>31.249585496484844</v>
      </c>
      <c r="V31" s="1">
        <v>3.1531330695560453</v>
      </c>
      <c r="W31" s="1">
        <v>15.165203129145299</v>
      </c>
      <c r="X31" s="1">
        <v>1.6636345770964038</v>
      </c>
      <c r="Y31" s="1">
        <v>1.9097274729161575</v>
      </c>
      <c r="Z31" s="25">
        <v>-1.9985839912943826E-2</v>
      </c>
      <c r="AA31" s="25">
        <v>8.0887542189293962E-2</v>
      </c>
      <c r="AB31" s="1">
        <v>0.81542736034570362</v>
      </c>
    </row>
    <row r="32" spans="1:28">
      <c r="A32" t="s">
        <v>7181</v>
      </c>
      <c r="B32">
        <v>56</v>
      </c>
      <c r="C32" s="1">
        <v>1.0258142039237039</v>
      </c>
      <c r="D32" s="25">
        <v>0.20315566093894297</v>
      </c>
      <c r="E32" s="1">
        <v>1.193557098765432</v>
      </c>
      <c r="F32" s="25">
        <v>0.14933618545509519</v>
      </c>
      <c r="G32" s="25">
        <v>9.8500000000000004E-2</v>
      </c>
      <c r="H32" s="25">
        <v>6.5009999999999998E-2</v>
      </c>
      <c r="I32" s="25">
        <v>0.14785450496065833</v>
      </c>
      <c r="J32" s="25">
        <v>5.938991435817606E-2</v>
      </c>
      <c r="K32" s="25">
        <v>-8.8325026215029884E-2</v>
      </c>
      <c r="L32" s="25">
        <v>-7.5451554822205825E-3</v>
      </c>
      <c r="M32" s="25">
        <v>-0.17206207292049219</v>
      </c>
      <c r="N32" s="25">
        <v>0.16885235014428659</v>
      </c>
      <c r="O32" s="25">
        <v>0.32606322518203401</v>
      </c>
      <c r="P32" s="1">
        <v>1.5328736239599408</v>
      </c>
      <c r="Q32" s="33">
        <v>3.4001229042193297</v>
      </c>
      <c r="R32" s="25">
        <v>4.1626833167387946E-4</v>
      </c>
      <c r="S32" s="25">
        <v>6.7324456130750431E-4</v>
      </c>
      <c r="T32" s="25">
        <v>4.1721046663386035E-3</v>
      </c>
      <c r="U32" s="1">
        <v>33.538883874849589</v>
      </c>
      <c r="V32" s="1">
        <v>2.4055173335114568</v>
      </c>
      <c r="W32" s="1">
        <v>18.414911850082788</v>
      </c>
      <c r="X32" s="1">
        <v>2.0132306298460008</v>
      </c>
      <c r="Y32" s="1">
        <v>2.4586300537223189</v>
      </c>
      <c r="Z32" s="25">
        <v>-5.9856607587016591E-3</v>
      </c>
      <c r="AA32" s="25">
        <v>7.4605689434287817E-2</v>
      </c>
      <c r="AB32" s="1">
        <v>0.89040144278019084</v>
      </c>
    </row>
    <row r="33" spans="1:28">
      <c r="A33" t="s">
        <v>7200</v>
      </c>
      <c r="B33">
        <v>5</v>
      </c>
      <c r="C33" s="1">
        <v>0.11142687343724372</v>
      </c>
      <c r="D33" s="25">
        <v>0.4587076041505343</v>
      </c>
      <c r="E33" s="1">
        <v>0.15409444444444462</v>
      </c>
      <c r="F33" s="25">
        <v>6.6584132046070554E-2</v>
      </c>
      <c r="G33" s="25">
        <v>9.35E-2</v>
      </c>
      <c r="H33" s="25">
        <v>6.1709999999999994E-2</v>
      </c>
      <c r="I33" s="25">
        <v>6.7698552604625178E-2</v>
      </c>
      <c r="J33" s="25">
        <v>0.18115483115190517</v>
      </c>
      <c r="K33" s="25">
        <v>0.11345627854727999</v>
      </c>
      <c r="L33" s="25">
        <v>0.1115271159518947</v>
      </c>
      <c r="M33" s="25">
        <v>4.108156872967246E-2</v>
      </c>
      <c r="N33" s="25">
        <v>0.31446165279823757</v>
      </c>
      <c r="O33" s="25">
        <v>0.54678666205145954</v>
      </c>
      <c r="P33" s="1">
        <v>1.9812288993923022</v>
      </c>
      <c r="Q33" s="33">
        <v>2.5035659569971997</v>
      </c>
      <c r="R33" s="25">
        <v>4.4912498064116468E-3</v>
      </c>
      <c r="S33" s="25">
        <v>0.11800610376398779</v>
      </c>
      <c r="T33" s="25">
        <v>0</v>
      </c>
      <c r="U33" s="1">
        <v>18.011049723756905</v>
      </c>
      <c r="V33" s="1">
        <v>2.6301425661914459</v>
      </c>
      <c r="W33" s="1">
        <v>9.5777266628330473</v>
      </c>
      <c r="X33" s="1">
        <v>1.7169430666428507</v>
      </c>
      <c r="Y33" s="1">
        <v>0.78464235257181725</v>
      </c>
      <c r="Z33" s="25">
        <v>2.0574538224059444E-2</v>
      </c>
      <c r="AA33" s="25">
        <v>6.1413845429333883E-2</v>
      </c>
      <c r="AB33" s="1">
        <v>3.5090392969802915</v>
      </c>
    </row>
    <row r="34" spans="1:28">
      <c r="A34" t="s">
        <v>7166</v>
      </c>
      <c r="B34">
        <v>43</v>
      </c>
      <c r="C34" s="1">
        <v>0.7552885711269457</v>
      </c>
      <c r="D34" s="25">
        <v>0.27417591448980599</v>
      </c>
      <c r="E34" s="1">
        <v>0.9277833333333334</v>
      </c>
      <c r="F34" s="25">
        <v>0.12485361568698858</v>
      </c>
      <c r="G34" s="25">
        <v>9.8500000000000004E-2</v>
      </c>
      <c r="H34" s="25">
        <v>6.5009999999999998E-2</v>
      </c>
      <c r="I34" s="25">
        <v>0.12422819021110552</v>
      </c>
      <c r="J34" s="25">
        <v>0.10285431177426042</v>
      </c>
      <c r="K34" s="25">
        <v>-2.1373878436845101E-2</v>
      </c>
      <c r="L34" s="25">
        <v>6.4854233705513797E-2</v>
      </c>
      <c r="M34" s="25">
        <v>-7.5610157961152863E-2</v>
      </c>
      <c r="N34" s="25">
        <v>0.21517901207510193</v>
      </c>
      <c r="O34" s="25">
        <v>0.54661340376590395</v>
      </c>
      <c r="P34" s="1">
        <v>1.7169856428076873</v>
      </c>
      <c r="Q34" s="33">
        <v>2.7333887258847662</v>
      </c>
      <c r="R34" s="25">
        <v>5.4957651201474229E-3</v>
      </c>
      <c r="S34" s="25">
        <v>0.25619334124757159</v>
      </c>
      <c r="T34" s="25">
        <v>1.3678986565517057E-2</v>
      </c>
      <c r="U34" s="1">
        <v>23.087695394585221</v>
      </c>
      <c r="V34" s="1">
        <v>4.3972615639116883</v>
      </c>
      <c r="W34" s="1">
        <v>12.232760381211707</v>
      </c>
      <c r="X34" s="1">
        <v>2.565287422516989</v>
      </c>
      <c r="Y34" s="1">
        <v>1.2701485918611739</v>
      </c>
      <c r="Z34" s="25">
        <v>2.1683565268619615E-2</v>
      </c>
      <c r="AA34" s="25">
        <v>7.6890598737621427E-2</v>
      </c>
      <c r="AB34" s="1">
        <v>1.4939703246417495</v>
      </c>
    </row>
    <row r="35" spans="1:28">
      <c r="A35" t="s">
        <v>7142</v>
      </c>
      <c r="B35">
        <v>186</v>
      </c>
      <c r="C35" s="1">
        <v>0.49244575124110396</v>
      </c>
      <c r="D35" s="25">
        <v>1.1080349939290814</v>
      </c>
      <c r="E35" s="1">
        <v>0.92719653179190786</v>
      </c>
      <c r="F35" s="25">
        <v>0.10106634048731991</v>
      </c>
      <c r="G35" s="25">
        <v>9.35E-2</v>
      </c>
      <c r="H35" s="25">
        <v>6.1709999999999994E-2</v>
      </c>
      <c r="I35" s="25">
        <v>9.9054771173893469E-2</v>
      </c>
      <c r="J35" s="25">
        <v>4.3190647310477033E-3</v>
      </c>
      <c r="K35" s="25">
        <v>-9.4724891466937175E-2</v>
      </c>
      <c r="L35" s="25">
        <v>0.20585520089207895</v>
      </c>
      <c r="M35" s="25">
        <v>6.5443914764911293E-2</v>
      </c>
      <c r="N35" s="25">
        <v>0.52562457317838907</v>
      </c>
      <c r="O35" s="25">
        <v>0.80655990744872352</v>
      </c>
      <c r="P35" s="1">
        <v>1.5868922507626544</v>
      </c>
      <c r="Q35" s="33">
        <v>118.27400362986388</v>
      </c>
      <c r="R35" s="25">
        <v>9.5500411889813085E-3</v>
      </c>
      <c r="S35" s="25">
        <v>0.14705307105429288</v>
      </c>
      <c r="T35" s="25">
        <v>-1.7061951798954821E-2</v>
      </c>
      <c r="U35" s="1">
        <v>15.212028957389395</v>
      </c>
      <c r="V35" s="1">
        <v>3.7650955948919935</v>
      </c>
      <c r="W35" s="1">
        <v>130.32934471278759</v>
      </c>
      <c r="X35" s="1">
        <v>1.540649888167047</v>
      </c>
      <c r="Y35" s="1">
        <v>11.269790029363245</v>
      </c>
      <c r="Z35" s="25">
        <v>0.34917150964507226</v>
      </c>
      <c r="AA35" s="25">
        <v>4.9730448963837798E-2</v>
      </c>
      <c r="AB35" s="1">
        <v>0.1076933062654572</v>
      </c>
    </row>
    <row r="36" spans="1:28">
      <c r="A36" t="s">
        <v>7148</v>
      </c>
      <c r="B36">
        <v>159</v>
      </c>
      <c r="C36" s="1">
        <v>0.93041289539415517</v>
      </c>
      <c r="D36" s="25">
        <v>9.9857435631666006E-2</v>
      </c>
      <c r="E36" s="1">
        <v>0.99047311827957008</v>
      </c>
      <c r="F36" s="25">
        <v>0.14070236703317104</v>
      </c>
      <c r="G36" s="25">
        <v>9.35E-2</v>
      </c>
      <c r="H36" s="25">
        <v>6.1709999999999994E-2</v>
      </c>
      <c r="I36" s="25">
        <v>0.13866556269226885</v>
      </c>
      <c r="J36" s="25">
        <v>8.638893276970426E-2</v>
      </c>
      <c r="K36" s="25">
        <v>-5.2083577051227944E-2</v>
      </c>
      <c r="L36" s="25">
        <v>-6.2664227206325168E-2</v>
      </c>
      <c r="M36" s="25">
        <v>-0.20880204441062625</v>
      </c>
      <c r="N36" s="25">
        <v>9.0791253844927866E-2</v>
      </c>
      <c r="O36" s="25">
        <v>0.44508636001905943</v>
      </c>
      <c r="P36" s="1">
        <v>0.99880674818216419</v>
      </c>
      <c r="Q36" s="33">
        <v>1.5082890698902056</v>
      </c>
      <c r="R36" s="25">
        <v>4.8179382803739722E-3</v>
      </c>
      <c r="S36" s="25">
        <v>1.0507540913722239E-3</v>
      </c>
      <c r="T36" s="25">
        <v>0.37948113570889358</v>
      </c>
      <c r="U36" s="1">
        <v>38.203369329012141</v>
      </c>
      <c r="V36" s="1">
        <v>8.2605173415138946</v>
      </c>
      <c r="W36" s="1">
        <v>17.022345657785507</v>
      </c>
      <c r="X36" s="1">
        <v>6.1071291836910628</v>
      </c>
      <c r="Y36" s="1">
        <v>1.2045606361313477</v>
      </c>
      <c r="Z36" s="25">
        <v>-1.211900176849642E-2</v>
      </c>
      <c r="AA36" s="25">
        <v>3.6492797178319561E-2</v>
      </c>
      <c r="AB36" s="1">
        <v>2.7394855680116255</v>
      </c>
    </row>
    <row r="37" spans="1:28">
      <c r="A37" t="s">
        <v>7192</v>
      </c>
      <c r="B37">
        <v>15</v>
      </c>
      <c r="C37" s="1">
        <v>2.0903045183593161</v>
      </c>
      <c r="D37" s="25">
        <v>0.31023840349431775</v>
      </c>
      <c r="E37" s="1">
        <v>0.96833547008547016</v>
      </c>
      <c r="F37" s="25">
        <v>0.2456725589115181</v>
      </c>
      <c r="G37" s="25">
        <v>9.8500000000000004E-2</v>
      </c>
      <c r="H37" s="25">
        <v>6.5009999999999998E-2</v>
      </c>
      <c r="I37" s="25">
        <v>0.12539928475284781</v>
      </c>
      <c r="J37" s="25">
        <v>0.35609143641514412</v>
      </c>
      <c r="K37" s="25">
        <v>0.23069215166229631</v>
      </c>
      <c r="L37" s="25">
        <v>9.4742117239137461E-2</v>
      </c>
      <c r="M37" s="25">
        <v>-4.9392242803597594E-2</v>
      </c>
      <c r="N37" s="25">
        <v>0.23678011777622512</v>
      </c>
      <c r="O37" s="25">
        <v>0.44131298192743063</v>
      </c>
      <c r="P37" s="1">
        <v>1.5707434052757796</v>
      </c>
      <c r="Q37" s="33">
        <v>4.3484556869214552</v>
      </c>
      <c r="R37" s="25">
        <v>3.4845750454444401E-3</v>
      </c>
      <c r="S37" s="25">
        <v>7.6184417441029315E-2</v>
      </c>
      <c r="T37" s="25">
        <v>4.8197203826342884E-2</v>
      </c>
      <c r="U37" s="1">
        <v>15.090994245952094</v>
      </c>
      <c r="V37" s="1">
        <v>2.5461416798468322</v>
      </c>
      <c r="W37" s="1">
        <v>2.7572284449075282</v>
      </c>
      <c r="X37" s="1" t="s">
        <v>7128</v>
      </c>
      <c r="Y37" s="1">
        <v>9.2884297857594222E-2</v>
      </c>
      <c r="Z37" s="25">
        <v>8.9118270583199138E-3</v>
      </c>
      <c r="AA37" s="25">
        <v>1.1682838330921175E-2</v>
      </c>
      <c r="AB37" s="1">
        <v>34.608112874779543</v>
      </c>
    </row>
    <row r="38" spans="1:28">
      <c r="A38" t="s">
        <v>7176</v>
      </c>
      <c r="B38">
        <v>32</v>
      </c>
      <c r="C38" s="1">
        <v>0.95567393770686748</v>
      </c>
      <c r="D38" s="25">
        <v>8.7024154765274225E-2</v>
      </c>
      <c r="E38" s="1">
        <v>1.0215807291666668</v>
      </c>
      <c r="F38" s="25">
        <v>0.14298849136247149</v>
      </c>
      <c r="G38" s="25">
        <v>9.35E-2</v>
      </c>
      <c r="H38" s="25">
        <v>6.1709999999999994E-2</v>
      </c>
      <c r="I38" s="25">
        <v>0.14233488747476891</v>
      </c>
      <c r="J38" s="25">
        <v>0.14131187973210907</v>
      </c>
      <c r="K38" s="25">
        <v>-6.5673789577805342E-4</v>
      </c>
      <c r="L38" s="25">
        <v>0.11088469110759777</v>
      </c>
      <c r="M38" s="25">
        <v>-3.8068364881985561E-2</v>
      </c>
      <c r="N38" s="25">
        <v>8.0057241031654652E-2</v>
      </c>
      <c r="O38" s="25">
        <v>0.40611935071869559</v>
      </c>
      <c r="P38" s="1">
        <v>2.6257478117075062</v>
      </c>
      <c r="Q38" s="33">
        <v>2.15936534909337</v>
      </c>
      <c r="R38" s="25">
        <v>1.7932543304423477E-3</v>
      </c>
      <c r="S38" s="25">
        <v>0.14611315678856665</v>
      </c>
      <c r="T38" s="25">
        <v>6.8335137380960198E-2</v>
      </c>
      <c r="U38" s="1">
        <v>44.05148697943055</v>
      </c>
      <c r="V38" s="1">
        <v>8.3307827456265837</v>
      </c>
      <c r="W38" s="1">
        <v>27.013187711895899</v>
      </c>
      <c r="X38" s="1">
        <v>5.1584966602337881</v>
      </c>
      <c r="Y38" s="1">
        <v>2.0250713102254063</v>
      </c>
      <c r="Z38" s="25">
        <v>2.2943928857039345E-2</v>
      </c>
      <c r="AA38" s="25">
        <v>5.1689627987628335E-2</v>
      </c>
      <c r="AB38" s="1">
        <v>3.2626515857198473</v>
      </c>
    </row>
    <row r="39" spans="1:28">
      <c r="A39" t="s">
        <v>7177</v>
      </c>
      <c r="B39">
        <v>14</v>
      </c>
      <c r="C39" s="1">
        <v>1.3972399790348828</v>
      </c>
      <c r="D39" s="25">
        <v>0.37958926584746433</v>
      </c>
      <c r="E39" s="1">
        <v>1.8514871794871803</v>
      </c>
      <c r="F39" s="25">
        <v>0.18295021810265688</v>
      </c>
      <c r="G39" s="25">
        <v>9.8500000000000004E-2</v>
      </c>
      <c r="H39" s="25">
        <v>6.5009999999999998E-2</v>
      </c>
      <c r="I39" s="25">
        <v>0.18032009914065594</v>
      </c>
      <c r="J39" s="25">
        <v>8.0173473899170428E-2</v>
      </c>
      <c r="K39" s="25">
        <v>-0.10012416545911906</v>
      </c>
      <c r="L39" s="25">
        <v>7.5995900778304371E-2</v>
      </c>
      <c r="M39" s="25">
        <v>-0.14806368896528543</v>
      </c>
      <c r="N39" s="25">
        <v>0.2751465782203571</v>
      </c>
      <c r="O39" s="25">
        <v>0.66906641099830511</v>
      </c>
      <c r="P39" s="1">
        <v>1.5078108302009856</v>
      </c>
      <c r="Q39" s="33">
        <v>1.1041815413613674</v>
      </c>
      <c r="R39" s="25">
        <v>2.6864110652754181E-2</v>
      </c>
      <c r="S39" s="25">
        <v>0.2789917618211189</v>
      </c>
      <c r="T39" s="25">
        <v>-2.105357422705801E-2</v>
      </c>
      <c r="U39" s="1">
        <v>9.0529237076795663</v>
      </c>
      <c r="V39" s="1">
        <v>5.3299361080214194</v>
      </c>
      <c r="W39" s="1">
        <v>3.9180654742824292</v>
      </c>
      <c r="X39" s="1">
        <v>2.51452183862679</v>
      </c>
      <c r="Y39" s="1">
        <v>2.4880720855313503</v>
      </c>
      <c r="Z39" s="25">
        <v>0.1763385784607153</v>
      </c>
      <c r="AA39" s="25">
        <v>0.4700375940443472</v>
      </c>
      <c r="AB39" s="1">
        <v>0.18736611596024513</v>
      </c>
    </row>
    <row r="40" spans="1:28">
      <c r="A40" t="s">
        <v>7198</v>
      </c>
      <c r="B40">
        <v>7</v>
      </c>
      <c r="C40" s="1">
        <v>0.29657046835800832</v>
      </c>
      <c r="D40" s="25">
        <v>0.66847802637697695</v>
      </c>
      <c r="E40" s="1">
        <v>0.47422222222222227</v>
      </c>
      <c r="F40" s="25">
        <v>8.3339627386399759E-2</v>
      </c>
      <c r="G40" s="25">
        <v>9.35E-2</v>
      </c>
      <c r="H40" s="25">
        <v>6.1709999999999994E-2</v>
      </c>
      <c r="I40" s="25">
        <v>8.4309704949660239E-2</v>
      </c>
      <c r="J40" s="25">
        <v>4.4174874450669838E-2</v>
      </c>
      <c r="K40" s="25">
        <v>-4.0134830498990401E-2</v>
      </c>
      <c r="L40" s="25">
        <v>-1.9115930113582182E-2</v>
      </c>
      <c r="M40" s="25">
        <v>-0.1185330412246933</v>
      </c>
      <c r="N40" s="25">
        <v>0.40065138156391911</v>
      </c>
      <c r="O40" s="25">
        <v>0.4572511186278384</v>
      </c>
      <c r="P40" s="1">
        <v>1.1574974631176334</v>
      </c>
      <c r="Q40" s="33">
        <v>4.8139510797327851</v>
      </c>
      <c r="R40" s="25">
        <v>4.2283703515492042E-3</v>
      </c>
      <c r="S40" s="25">
        <v>4.4232698094282848E-4</v>
      </c>
      <c r="T40" s="25">
        <v>0</v>
      </c>
      <c r="U40" s="1">
        <v>20.151162095955065</v>
      </c>
      <c r="V40" s="1">
        <v>1.260284814906562</v>
      </c>
      <c r="W40" s="1">
        <v>11.637768563889937</v>
      </c>
      <c r="X40" s="1">
        <v>1.256149797888509</v>
      </c>
      <c r="Y40" s="1">
        <v>2.493402552455116</v>
      </c>
      <c r="Z40" s="25">
        <v>-2.6739490951041889E-2</v>
      </c>
      <c r="AA40" s="25">
        <v>0.10691974908068354</v>
      </c>
      <c r="AB40" s="1">
        <v>0.46053752289986222</v>
      </c>
    </row>
    <row r="41" spans="1:28">
      <c r="A41" t="s">
        <v>7208</v>
      </c>
      <c r="B41">
        <v>7</v>
      </c>
      <c r="C41" s="1">
        <v>1.7331437615950549</v>
      </c>
      <c r="D41" s="25">
        <v>0.14259420038201076</v>
      </c>
      <c r="E41" s="1">
        <v>1.914325396825397</v>
      </c>
      <c r="F41" s="25">
        <v>0.21334951042435246</v>
      </c>
      <c r="G41" s="25">
        <v>0.10350000000000001</v>
      </c>
      <c r="H41" s="25">
        <v>6.8309999999999996E-2</v>
      </c>
      <c r="I41" s="25">
        <v>0.20959939947246745</v>
      </c>
      <c r="J41" s="25">
        <v>0.42258415539548744</v>
      </c>
      <c r="K41" s="25">
        <v>0.21298475592301999</v>
      </c>
      <c r="L41" s="25">
        <v>0.20195416337380562</v>
      </c>
      <c r="M41" s="25">
        <v>-2.7792285038892806E-2</v>
      </c>
      <c r="N41" s="25">
        <v>0.12479863833926019</v>
      </c>
      <c r="O41" s="25">
        <v>0.48505611340815119</v>
      </c>
      <c r="P41" s="1">
        <v>15.878966789667897</v>
      </c>
      <c r="Q41" s="33">
        <v>0.32068103717588253</v>
      </c>
      <c r="R41" s="25">
        <v>5.150199687445736E-3</v>
      </c>
      <c r="S41" s="25">
        <v>5.2757025969405902E-2</v>
      </c>
      <c r="T41" s="25">
        <v>9.4733461785484908E-3</v>
      </c>
      <c r="U41" s="1">
        <v>2.7965875766462278</v>
      </c>
      <c r="V41" s="1">
        <v>6.6058729066299611</v>
      </c>
      <c r="W41" s="1">
        <v>1.8543096872616323</v>
      </c>
      <c r="X41" s="1">
        <v>3.7661133156448852</v>
      </c>
      <c r="Y41" s="1">
        <v>0.37308971645228073</v>
      </c>
      <c r="Z41" s="25">
        <v>3.26928892093694E-2</v>
      </c>
      <c r="AA41" s="25">
        <v>0.10009536879812055</v>
      </c>
      <c r="AB41" s="1">
        <v>4.5486382969718777</v>
      </c>
    </row>
    <row r="42" spans="1:28">
      <c r="A42" t="s">
        <v>7183</v>
      </c>
      <c r="B42">
        <v>12</v>
      </c>
      <c r="C42" s="1">
        <v>1.849748227729016</v>
      </c>
      <c r="D42" s="25">
        <v>0.10221325944501417</v>
      </c>
      <c r="E42" s="1">
        <v>2.0006060606060605</v>
      </c>
      <c r="F42" s="25">
        <v>0.22390221460947593</v>
      </c>
      <c r="G42" s="25">
        <v>9.8500000000000004E-2</v>
      </c>
      <c r="H42" s="25">
        <v>6.5009999999999998E-2</v>
      </c>
      <c r="I42" s="25">
        <v>0.22155403840920154</v>
      </c>
      <c r="J42" s="25">
        <v>0.12759286852822724</v>
      </c>
      <c r="K42" s="25">
        <v>-9.3961109695849088E-2</v>
      </c>
      <c r="L42" s="25">
        <v>0.1139389861463227</v>
      </c>
      <c r="M42" s="25">
        <v>-0.12361586233852576</v>
      </c>
      <c r="N42" s="25">
        <v>9.2734558007840084E-2</v>
      </c>
      <c r="O42" s="25">
        <v>0.38656103301392619</v>
      </c>
      <c r="P42" s="1">
        <v>2.3761475267066801</v>
      </c>
      <c r="Q42" s="33">
        <v>1.5283691430075976</v>
      </c>
      <c r="R42" s="25">
        <v>9.5712609726108771E-3</v>
      </c>
      <c r="S42" s="25">
        <v>0.44780022778082418</v>
      </c>
      <c r="T42" s="25">
        <v>0</v>
      </c>
      <c r="U42" s="1">
        <v>27.759568371716458</v>
      </c>
      <c r="V42" s="1">
        <v>6.1651163372390325</v>
      </c>
      <c r="W42" s="1">
        <v>16.066986434971742</v>
      </c>
      <c r="X42" s="1">
        <v>4.3065588520853719</v>
      </c>
      <c r="Y42" s="1">
        <v>3.6597489085508452</v>
      </c>
      <c r="Z42" s="25">
        <v>7.1554585007855109E-2</v>
      </c>
      <c r="AA42" s="25">
        <v>0.1474955170778369</v>
      </c>
      <c r="AB42" s="1">
        <v>0.98215584766252406</v>
      </c>
    </row>
    <row r="43" spans="1:28">
      <c r="A43" t="s">
        <v>7171</v>
      </c>
      <c r="B43">
        <v>14</v>
      </c>
      <c r="C43" s="1">
        <v>0.34430326274247308</v>
      </c>
      <c r="D43" s="25">
        <v>9.0620684226806816E-2</v>
      </c>
      <c r="E43" s="1">
        <v>0.36743055555555554</v>
      </c>
      <c r="F43" s="25">
        <v>8.7659445278193818E-2</v>
      </c>
      <c r="G43" s="25">
        <v>9.35E-2</v>
      </c>
      <c r="H43" s="25">
        <v>6.1709999999999994E-2</v>
      </c>
      <c r="I43" s="25">
        <v>8.863632727248319E-2</v>
      </c>
      <c r="J43" s="25">
        <v>6.5818082982618181E-2</v>
      </c>
      <c r="K43" s="25">
        <v>-2.1604307845232665E-2</v>
      </c>
      <c r="L43" s="25">
        <v>6.0382381875358715E-2</v>
      </c>
      <c r="M43" s="25">
        <v>-2.9370083402419062E-2</v>
      </c>
      <c r="N43" s="25">
        <v>8.3090927521746169E-2</v>
      </c>
      <c r="O43" s="25">
        <v>0.18727190445576572</v>
      </c>
      <c r="P43" s="1">
        <v>1.4780254162147424</v>
      </c>
      <c r="Q43" s="33">
        <v>2.1676249233224225</v>
      </c>
      <c r="R43" s="25">
        <v>3.6792823932263298E-3</v>
      </c>
      <c r="S43" s="25">
        <v>0.36075749272857571</v>
      </c>
      <c r="T43" s="25" t="s">
        <v>7128</v>
      </c>
      <c r="U43" s="1">
        <v>44.411123525083788</v>
      </c>
      <c r="V43" s="1">
        <v>5.558870763451087</v>
      </c>
      <c r="W43" s="1">
        <v>24.884155528283571</v>
      </c>
      <c r="X43" s="1">
        <v>5.9778091615420132</v>
      </c>
      <c r="Y43" s="1">
        <v>2.846135630747856</v>
      </c>
      <c r="Z43" s="25">
        <v>2.6791890492396841E-2</v>
      </c>
      <c r="AA43" s="25">
        <v>4.2927535665349854E-2</v>
      </c>
      <c r="AB43" s="1">
        <v>1.8713685479942224</v>
      </c>
    </row>
    <row r="44" spans="1:28">
      <c r="A44" t="s">
        <v>7175</v>
      </c>
      <c r="B44">
        <v>54</v>
      </c>
      <c r="C44" s="1">
        <v>0.68966347473238088</v>
      </c>
      <c r="D44" s="25">
        <v>0.30622410292469593</v>
      </c>
      <c r="E44" s="1">
        <v>0.83298965141612213</v>
      </c>
      <c r="F44" s="25">
        <v>0.11891454446328047</v>
      </c>
      <c r="G44" s="25">
        <v>9.35E-2</v>
      </c>
      <c r="H44" s="25">
        <v>6.1709999999999994E-2</v>
      </c>
      <c r="I44" s="25">
        <v>0.11678430237228381</v>
      </c>
      <c r="J44" s="25">
        <v>6.4869761072005983E-2</v>
      </c>
      <c r="K44" s="25">
        <v>-5.0564223423481977E-2</v>
      </c>
      <c r="L44" s="25">
        <v>-4.8635559688194753E-2</v>
      </c>
      <c r="M44" s="25">
        <v>-0.1805211231413538</v>
      </c>
      <c r="N44" s="25">
        <v>0.23443458303904058</v>
      </c>
      <c r="O44" s="25">
        <v>0.50762311275488059</v>
      </c>
      <c r="P44" s="1">
        <v>1.2350127609000854</v>
      </c>
      <c r="Q44" s="33">
        <v>4.1302570271344416</v>
      </c>
      <c r="R44" s="25">
        <v>4.5526644948652439E-3</v>
      </c>
      <c r="S44" s="25">
        <v>3.8472923986278768E-3</v>
      </c>
      <c r="T44" s="25">
        <v>0.50335600702734296</v>
      </c>
      <c r="U44" s="1">
        <v>56.337364811395403</v>
      </c>
      <c r="V44" s="1">
        <v>3.7599279090642868</v>
      </c>
      <c r="W44" s="1">
        <v>13.678003304599846</v>
      </c>
      <c r="X44" s="1">
        <v>3.0125501347932859</v>
      </c>
      <c r="Y44" s="1">
        <v>2.7348963982947172</v>
      </c>
      <c r="Z44" s="25">
        <v>-3.5324726348392357E-2</v>
      </c>
      <c r="AA44" s="25">
        <v>9.5901569085678443E-2</v>
      </c>
      <c r="AB44" s="1">
        <v>0.79449291353159579</v>
      </c>
    </row>
    <row r="45" spans="1:28">
      <c r="A45" t="s">
        <v>7146</v>
      </c>
      <c r="B45">
        <v>37</v>
      </c>
      <c r="C45" s="1">
        <v>0.75246632642501143</v>
      </c>
      <c r="D45" s="25">
        <v>1.2148060394864327E-2</v>
      </c>
      <c r="E45" s="1">
        <v>0.75904166666666673</v>
      </c>
      <c r="F45" s="25">
        <v>0.12459820254146353</v>
      </c>
      <c r="G45" s="25">
        <v>9.35E-2</v>
      </c>
      <c r="H45" s="25">
        <v>6.1709999999999994E-2</v>
      </c>
      <c r="I45" s="25">
        <v>0.12448055779762753</v>
      </c>
      <c r="J45" s="25">
        <v>0.45055399638533278</v>
      </c>
      <c r="K45" s="25">
        <v>0.32612266803682322</v>
      </c>
      <c r="L45" s="25">
        <v>0.57298112166064175</v>
      </c>
      <c r="M45" s="25">
        <v>0.44778785082730843</v>
      </c>
      <c r="N45" s="25">
        <v>1.2002256260931887E-2</v>
      </c>
      <c r="O45" s="25">
        <v>0.24510004218475415</v>
      </c>
      <c r="P45" s="1">
        <v>53.082468076078008</v>
      </c>
      <c r="Q45" s="33">
        <v>0.45080798322451165</v>
      </c>
      <c r="R45" s="25">
        <v>8.5293436131310251E-3</v>
      </c>
      <c r="S45" s="25">
        <v>0.42620122361073898</v>
      </c>
      <c r="T45" s="25">
        <v>0.40781478603709348</v>
      </c>
      <c r="U45" s="1">
        <v>48.218108730778631</v>
      </c>
      <c r="V45" s="1">
        <v>28.595340389072163</v>
      </c>
      <c r="W45" s="1">
        <v>36.578657866850108</v>
      </c>
      <c r="X45" s="1">
        <v>22.487100792800057</v>
      </c>
      <c r="Y45" s="1">
        <v>6.2646768057755811</v>
      </c>
      <c r="Z45" s="25">
        <v>0.12403188278386157</v>
      </c>
      <c r="AA45" s="25">
        <v>0.15596724380888505</v>
      </c>
      <c r="AB45" s="1">
        <v>3.4844791983783323</v>
      </c>
    </row>
    <row r="46" spans="1:28">
      <c r="A46" t="s">
        <v>7184</v>
      </c>
      <c r="B46">
        <v>18</v>
      </c>
      <c r="C46" s="1">
        <v>0.71587244885905454</v>
      </c>
      <c r="D46" s="25">
        <v>9.0990160014105273E-2</v>
      </c>
      <c r="E46" s="1">
        <v>0.74728240740740737</v>
      </c>
      <c r="F46" s="25">
        <v>0.12128645662174445</v>
      </c>
      <c r="G46" s="25">
        <v>9.35E-2</v>
      </c>
      <c r="H46" s="25">
        <v>6.1709999999999994E-2</v>
      </c>
      <c r="I46" s="25">
        <v>0.12021454728455112</v>
      </c>
      <c r="J46" s="25">
        <v>0.22169132980258169</v>
      </c>
      <c r="K46" s="25">
        <v>0.10276811179375624</v>
      </c>
      <c r="L46" s="25">
        <v>0.14457433544894938</v>
      </c>
      <c r="M46" s="25">
        <v>2.0445277578579002E-2</v>
      </c>
      <c r="N46" s="25">
        <v>8.3401448838850104E-2</v>
      </c>
      <c r="O46" s="25">
        <v>0.18704156977652858</v>
      </c>
      <c r="P46" s="1">
        <v>9.6236404884736384</v>
      </c>
      <c r="Q46" s="33">
        <v>1.0746738776594686</v>
      </c>
      <c r="R46" s="25">
        <v>4.9547604201990126E-3</v>
      </c>
      <c r="S46" s="25">
        <v>0.12249230769230768</v>
      </c>
      <c r="T46" s="25">
        <v>6.4615802827111268E-2</v>
      </c>
      <c r="U46" s="1">
        <v>20.608115258439543</v>
      </c>
      <c r="V46" s="1">
        <v>3.4386023130393508</v>
      </c>
      <c r="W46" s="1">
        <v>11.319816549422786</v>
      </c>
      <c r="X46" s="1">
        <v>4.5772958435754623</v>
      </c>
      <c r="Y46" s="1">
        <v>2.382460193889524</v>
      </c>
      <c r="Z46" s="25">
        <v>9.0992407820972426E-2</v>
      </c>
      <c r="AA46" s="25">
        <v>0.14864953534700409</v>
      </c>
      <c r="AB46" s="1">
        <v>1.8019081193913149</v>
      </c>
    </row>
    <row r="47" spans="1:28">
      <c r="A47" t="s">
        <v>7213</v>
      </c>
      <c r="B47">
        <v>1</v>
      </c>
      <c r="C47" s="1">
        <v>0.4641440282617505</v>
      </c>
      <c r="D47" s="25">
        <v>0.9058214691239409</v>
      </c>
      <c r="E47" s="1">
        <v>0.77794444444444444</v>
      </c>
      <c r="F47" s="25">
        <v>9.8505034557688415E-2</v>
      </c>
      <c r="G47" s="25">
        <v>8.8499999999999995E-2</v>
      </c>
      <c r="H47" s="25">
        <v>5.840999999999999E-2</v>
      </c>
      <c r="I47" s="25">
        <v>9.4349343391753895E-2</v>
      </c>
      <c r="J47" s="25">
        <v>0.14417988578536384</v>
      </c>
      <c r="K47" s="25">
        <v>4.9830542393609942E-2</v>
      </c>
      <c r="L47" s="25">
        <v>0.1863301923325158</v>
      </c>
      <c r="M47" s="25">
        <v>5.9426220110293582E-2</v>
      </c>
      <c r="N47" s="25">
        <v>0.47529188006278711</v>
      </c>
      <c r="O47" s="25">
        <v>0.63478194338179039</v>
      </c>
      <c r="P47" s="1">
        <v>2.953139942620338</v>
      </c>
      <c r="Q47" s="33">
        <v>4.6926470588235301</v>
      </c>
      <c r="R47" s="25">
        <v>0</v>
      </c>
      <c r="S47" s="25">
        <v>0</v>
      </c>
      <c r="T47" s="25">
        <v>0</v>
      </c>
      <c r="U47" s="1">
        <v>15.86283339106339</v>
      </c>
      <c r="V47" s="1">
        <v>1.9188000167595427</v>
      </c>
      <c r="W47" s="1">
        <v>9.3137338597801733</v>
      </c>
      <c r="X47" s="1">
        <v>1.3355623565416987</v>
      </c>
      <c r="Y47" s="1">
        <v>4.9171267605633808</v>
      </c>
      <c r="Z47" s="25">
        <v>0.16264788732394367</v>
      </c>
      <c r="AA47" s="25">
        <v>0.52191549295774642</v>
      </c>
      <c r="AB47" s="1">
        <v>0.37012323539837766</v>
      </c>
    </row>
    <row r="48" spans="1:28">
      <c r="A48" t="s">
        <v>7154</v>
      </c>
      <c r="B48">
        <v>1</v>
      </c>
      <c r="C48" s="1">
        <v>1.4078888888888892</v>
      </c>
      <c r="D48" s="25">
        <v>0</v>
      </c>
      <c r="E48" s="1">
        <v>1.4078888888888892</v>
      </c>
      <c r="F48" s="25">
        <v>0.18391394444444445</v>
      </c>
      <c r="G48" s="25">
        <v>8.8499999999999995E-2</v>
      </c>
      <c r="H48" s="25">
        <v>5.840999999999999E-2</v>
      </c>
      <c r="I48" s="25">
        <v>0.18391394444444445</v>
      </c>
      <c r="J48" s="25" t="s">
        <v>7128</v>
      </c>
      <c r="K48" s="25" t="s">
        <v>7128</v>
      </c>
      <c r="L48" s="25" t="s">
        <v>7128</v>
      </c>
      <c r="M48" s="25" t="s">
        <v>7128</v>
      </c>
      <c r="N48" s="25">
        <v>0</v>
      </c>
      <c r="O48" s="25" t="s">
        <v>7128</v>
      </c>
      <c r="P48" s="1">
        <v>6.4696969696969706</v>
      </c>
      <c r="Q48" s="33">
        <v>0</v>
      </c>
      <c r="R48" s="25">
        <v>9.3302419178441769E-3</v>
      </c>
      <c r="S48" s="25">
        <v>0.47713646532438481</v>
      </c>
      <c r="T48" s="25">
        <v>0</v>
      </c>
      <c r="U48" s="1">
        <v>51.138702460850112</v>
      </c>
      <c r="V48" s="1" t="s">
        <v>7128</v>
      </c>
      <c r="W48" s="1">
        <v>22.258033106134373</v>
      </c>
      <c r="X48" s="1" t="s">
        <v>7128</v>
      </c>
      <c r="Y48" s="1">
        <v>0.96455546647537871</v>
      </c>
      <c r="Z48" s="25">
        <v>1.8861555339887759E-2</v>
      </c>
      <c r="AA48" s="25">
        <v>3.6035275750031646E-2</v>
      </c>
      <c r="AB48" s="1" t="s">
        <v>7128</v>
      </c>
    </row>
    <row r="49" spans="1:28">
      <c r="A49" t="s">
        <v>7197</v>
      </c>
      <c r="B49">
        <v>76</v>
      </c>
      <c r="C49" s="1">
        <v>0.36824193174756498</v>
      </c>
      <c r="D49" s="25">
        <v>1.1848618865087455</v>
      </c>
      <c r="E49" s="1">
        <v>0.74993308080808074</v>
      </c>
      <c r="F49" s="25">
        <v>8.9825894823154631E-2</v>
      </c>
      <c r="G49" s="25">
        <v>9.35E-2</v>
      </c>
      <c r="H49" s="25">
        <v>6.1709999999999994E-2</v>
      </c>
      <c r="I49" s="25">
        <v>9.0389510478916135E-2</v>
      </c>
      <c r="J49" s="25">
        <v>1.8182280638731011E-2</v>
      </c>
      <c r="K49" s="25">
        <v>-7.2206394292642279E-2</v>
      </c>
      <c r="L49" s="25">
        <v>0.11178621400949422</v>
      </c>
      <c r="M49" s="25">
        <v>-1.2582729803637074E-2</v>
      </c>
      <c r="N49" s="25">
        <v>0.54230516529448491</v>
      </c>
      <c r="O49" s="25">
        <v>0.76635300242936566</v>
      </c>
      <c r="P49" s="1">
        <v>3.3815368899754947</v>
      </c>
      <c r="Q49" s="33">
        <v>43.356703181448019</v>
      </c>
      <c r="R49" s="25">
        <v>1.2728857271726129E-2</v>
      </c>
      <c r="S49" s="25">
        <v>0.25787867269953507</v>
      </c>
      <c r="T49" s="25">
        <v>0.11157497717995174</v>
      </c>
      <c r="U49" s="1">
        <v>17.650608516774199</v>
      </c>
      <c r="V49" s="1">
        <v>2.7683708070618809</v>
      </c>
      <c r="W49" s="1">
        <v>18.559933777087931</v>
      </c>
      <c r="X49" s="1">
        <v>1.4146749179016682</v>
      </c>
      <c r="Y49" s="1">
        <v>10.314877210515874</v>
      </c>
      <c r="Z49" s="25">
        <v>0.23365779891406832</v>
      </c>
      <c r="AA49" s="25">
        <v>0.11233159577060987</v>
      </c>
      <c r="AB49" s="1">
        <v>0.18407673746138017</v>
      </c>
    </row>
    <row r="50" spans="1:28">
      <c r="A50" t="s">
        <v>7170</v>
      </c>
      <c r="B50">
        <v>139</v>
      </c>
      <c r="C50" s="1">
        <v>1.1509065214815359</v>
      </c>
      <c r="D50" s="25">
        <v>5.0583151227048588E-2</v>
      </c>
      <c r="E50" s="1">
        <v>1.1789388053466996</v>
      </c>
      <c r="F50" s="25">
        <v>0.160657040194079</v>
      </c>
      <c r="G50" s="25">
        <v>9.35E-2</v>
      </c>
      <c r="H50" s="25">
        <v>6.1709999999999994E-2</v>
      </c>
      <c r="I50" s="25">
        <v>0.15834006206355031</v>
      </c>
      <c r="J50" s="25">
        <v>9.1002439880599029E-2</v>
      </c>
      <c r="K50" s="25">
        <v>-6.7305303730029215E-2</v>
      </c>
      <c r="L50" s="25">
        <v>6.9985897354422108E-2</v>
      </c>
      <c r="M50" s="25">
        <v>-9.3208064529454196E-2</v>
      </c>
      <c r="N50" s="25">
        <v>4.8147689374200449E-2</v>
      </c>
      <c r="O50" s="25">
        <v>0.25851994392642441</v>
      </c>
      <c r="P50" s="1">
        <v>2.65086211238558</v>
      </c>
      <c r="Q50" s="33">
        <v>1.1094739584495525</v>
      </c>
      <c r="R50" s="25">
        <v>7.1816544702927206E-3</v>
      </c>
      <c r="S50" s="25">
        <v>0.50162737904073973</v>
      </c>
      <c r="T50" s="25">
        <v>0.22796268767093777</v>
      </c>
      <c r="U50" s="1">
        <v>31.607891174620118</v>
      </c>
      <c r="V50" s="1">
        <v>6.9409038569290722</v>
      </c>
      <c r="W50" s="1">
        <v>18.535552467735414</v>
      </c>
      <c r="X50" s="1">
        <v>5.7190126259873333</v>
      </c>
      <c r="Y50" s="1">
        <v>2.1479735020984116</v>
      </c>
      <c r="Z50" s="25">
        <v>2.9721653755230903E-2</v>
      </c>
      <c r="AA50" s="25">
        <v>6.229171863516602E-2</v>
      </c>
      <c r="AB50" s="1">
        <v>1.8433262460951825</v>
      </c>
    </row>
    <row r="51" spans="1:28">
      <c r="A51" t="s">
        <v>7132</v>
      </c>
      <c r="B51">
        <v>31</v>
      </c>
      <c r="C51" s="1">
        <v>0.90209674453983846</v>
      </c>
      <c r="D51" s="25">
        <v>0.55162108225308892</v>
      </c>
      <c r="E51" s="1">
        <v>1.2982103174603181</v>
      </c>
      <c r="F51" s="25">
        <v>0.13813975538085538</v>
      </c>
      <c r="G51" s="25">
        <v>9.35E-2</v>
      </c>
      <c r="H51" s="25">
        <v>6.1709999999999994E-2</v>
      </c>
      <c r="I51" s="25">
        <v>0.13409306147983494</v>
      </c>
      <c r="J51" s="25">
        <v>0.10992091995006649</v>
      </c>
      <c r="K51" s="25">
        <v>-2.4150840929800702E-2</v>
      </c>
      <c r="L51" s="25">
        <v>-3.1758107406442825E-2</v>
      </c>
      <c r="M51" s="25">
        <v>-0.20574614113660161</v>
      </c>
      <c r="N51" s="25">
        <v>0.35551275279921252</v>
      </c>
      <c r="O51" s="25">
        <v>0.34684119304523925</v>
      </c>
      <c r="P51" s="1">
        <v>3.0699033332654491</v>
      </c>
      <c r="Q51" s="33">
        <v>1.8941006051860079</v>
      </c>
      <c r="R51" s="25">
        <v>5.5165982168494127E-3</v>
      </c>
      <c r="S51" s="25">
        <v>1.6152037973229177E-3</v>
      </c>
      <c r="T51" s="25">
        <v>1.3694706786734024E-2</v>
      </c>
      <c r="U51" s="1">
        <v>9.4795487296345922</v>
      </c>
      <c r="V51" s="1">
        <v>0.96345329170782623</v>
      </c>
      <c r="W51" s="1">
        <v>5.3681317537132864</v>
      </c>
      <c r="X51" s="1">
        <v>0.97283115781563578</v>
      </c>
      <c r="Y51" s="1">
        <v>1.0316308257410245</v>
      </c>
      <c r="Z51" s="25">
        <v>-2.0292809547442441E-2</v>
      </c>
      <c r="AA51" s="25">
        <v>0.13263069466833011</v>
      </c>
      <c r="AB51" s="1">
        <v>0.9673197396116654</v>
      </c>
    </row>
    <row r="52" spans="1:28">
      <c r="A52" t="s">
        <v>7194</v>
      </c>
      <c r="B52">
        <v>12</v>
      </c>
      <c r="C52" s="1">
        <v>0.71054178731506556</v>
      </c>
      <c r="D52" s="25">
        <v>2.4800403374953438E-2</v>
      </c>
      <c r="E52" s="1">
        <v>0.71821990740740727</v>
      </c>
      <c r="F52" s="25">
        <v>0.12080403175201343</v>
      </c>
      <c r="G52" s="25">
        <v>9.8500000000000004E-2</v>
      </c>
      <c r="H52" s="25">
        <v>6.5009999999999998E-2</v>
      </c>
      <c r="I52" s="25">
        <v>0.12038540258811177</v>
      </c>
      <c r="J52" s="25">
        <v>9.9955135100717102E-2</v>
      </c>
      <c r="K52" s="25">
        <v>-2.0176722223242433E-2</v>
      </c>
      <c r="L52" s="25">
        <v>7.8131311091364383E-2</v>
      </c>
      <c r="M52" s="25">
        <v>-4.3367590529005975E-2</v>
      </c>
      <c r="N52" s="25">
        <v>2.4200227959784944E-2</v>
      </c>
      <c r="O52" s="25">
        <v>0.16437400456237464</v>
      </c>
      <c r="P52" s="1">
        <v>4.4247580697383819</v>
      </c>
      <c r="Q52" s="33">
        <v>0.97606017849105775</v>
      </c>
      <c r="R52" s="25">
        <v>3.340883542976115E-4</v>
      </c>
      <c r="S52" s="25">
        <v>3.8449111470113102E-2</v>
      </c>
      <c r="T52" s="25">
        <v>1.3533631073216947E-4</v>
      </c>
      <c r="U52" s="1">
        <v>81.131912943871711</v>
      </c>
      <c r="V52" s="1">
        <v>9.7824637338855442</v>
      </c>
      <c r="W52" s="1">
        <v>36.50281953763249</v>
      </c>
      <c r="X52" s="1">
        <v>8.0279091727026959</v>
      </c>
      <c r="Y52" s="1">
        <v>3.2934808211253017</v>
      </c>
      <c r="Z52" s="25">
        <v>2.8230242023018361E-2</v>
      </c>
      <c r="AA52" s="25">
        <v>6.3727313120512621E-2</v>
      </c>
      <c r="AB52" s="1">
        <v>1.7754222973197928</v>
      </c>
    </row>
    <row r="53" spans="1:28">
      <c r="A53" t="s">
        <v>7130</v>
      </c>
      <c r="B53">
        <v>12</v>
      </c>
      <c r="C53" s="1">
        <v>2.1842760535984942</v>
      </c>
      <c r="D53" s="25">
        <v>6.579579493513181E-2</v>
      </c>
      <c r="E53" s="1">
        <v>2.2927083333333336</v>
      </c>
      <c r="F53" s="25">
        <v>0.2541769828506637</v>
      </c>
      <c r="G53" s="25">
        <v>9.35E-2</v>
      </c>
      <c r="H53" s="25">
        <v>6.1709999999999994E-2</v>
      </c>
      <c r="I53" s="25">
        <v>0.25152934249362918</v>
      </c>
      <c r="J53" s="25">
        <v>0.2893623243204303</v>
      </c>
      <c r="K53" s="25">
        <v>3.7859772006055503E-2</v>
      </c>
      <c r="L53" s="25">
        <v>0.30394300305598798</v>
      </c>
      <c r="M53" s="25">
        <v>3.9952898889321298E-2</v>
      </c>
      <c r="N53" s="25">
        <v>6.1733959964757029E-2</v>
      </c>
      <c r="O53" s="25">
        <v>0.22485181349859162</v>
      </c>
      <c r="P53" s="1">
        <v>6.6271217888210403</v>
      </c>
      <c r="Q53" s="33">
        <v>0.29830477871641081</v>
      </c>
      <c r="R53" s="25">
        <v>3.3962031178654782E-2</v>
      </c>
      <c r="S53" s="25">
        <v>0.41369841270260477</v>
      </c>
      <c r="T53" s="25">
        <v>1.7326745114056279E-4</v>
      </c>
      <c r="U53" s="1">
        <v>11.163490751158125</v>
      </c>
      <c r="V53" s="1">
        <v>4.4188324472849949</v>
      </c>
      <c r="W53" s="1">
        <v>4.8837534544380663</v>
      </c>
      <c r="X53" s="1">
        <v>3.9250796409222377</v>
      </c>
      <c r="Y53" s="1">
        <v>1.6488251480149878</v>
      </c>
      <c r="Z53" s="25">
        <v>0.1271261440183892</v>
      </c>
      <c r="AA53" s="25">
        <v>0.1724191322480291</v>
      </c>
      <c r="AB53" s="1">
        <v>2.1898047444351678</v>
      </c>
    </row>
    <row r="54" spans="1:28">
      <c r="A54" t="s">
        <v>7143</v>
      </c>
      <c r="B54">
        <v>10</v>
      </c>
      <c r="C54" s="1">
        <v>1.071819586551287</v>
      </c>
      <c r="D54" s="25">
        <v>0.51194249067647124</v>
      </c>
      <c r="E54" s="1">
        <v>1.4235527777777777</v>
      </c>
      <c r="F54" s="25">
        <v>0.15349967258289146</v>
      </c>
      <c r="G54" s="25">
        <v>9.35E-2</v>
      </c>
      <c r="H54" s="25">
        <v>6.1709999999999994E-2</v>
      </c>
      <c r="I54" s="25">
        <v>0.14349538635696277</v>
      </c>
      <c r="J54" s="25">
        <v>6.038560540003924E-2</v>
      </c>
      <c r="K54" s="25">
        <v>-8.3087773267609882E-2</v>
      </c>
      <c r="L54" s="25">
        <v>6.8302964702620317E-2</v>
      </c>
      <c r="M54" s="25">
        <v>-0.11702856168626855</v>
      </c>
      <c r="N54" s="25">
        <v>0.33859918206771117</v>
      </c>
      <c r="O54" s="25">
        <v>0.36639789324509869</v>
      </c>
      <c r="P54" s="1">
        <v>1.879261494667563</v>
      </c>
      <c r="Q54" s="33">
        <v>3.4928199285269663</v>
      </c>
      <c r="R54" s="25">
        <v>1.3530353715938024E-2</v>
      </c>
      <c r="S54" s="25">
        <v>0.22792330145044681</v>
      </c>
      <c r="T54" s="25">
        <v>0.14347095878653668</v>
      </c>
      <c r="U54" s="1">
        <v>12.442456685467258</v>
      </c>
      <c r="V54" s="1">
        <v>1.1304736837664224</v>
      </c>
      <c r="W54" s="1">
        <v>9.616234085810385</v>
      </c>
      <c r="X54" s="1">
        <v>1.3452982615289208</v>
      </c>
      <c r="Y54" s="1">
        <v>0.70709859194193958</v>
      </c>
      <c r="Z54" s="25">
        <v>2.9906826717678428E-2</v>
      </c>
      <c r="AA54" s="25">
        <v>4.2759920795799926E-2</v>
      </c>
      <c r="AB54" s="1">
        <v>1.6784737119031998</v>
      </c>
    </row>
    <row r="55" spans="1:28">
      <c r="A55" t="s">
        <v>7125</v>
      </c>
      <c r="B55">
        <v>27</v>
      </c>
      <c r="C55" s="1">
        <v>1.7348353164810772</v>
      </c>
      <c r="D55" s="25">
        <v>0.31553231788860159</v>
      </c>
      <c r="E55" s="1">
        <v>2.1873004115226338</v>
      </c>
      <c r="F55" s="25">
        <v>0.21350259614153749</v>
      </c>
      <c r="G55" s="25">
        <v>9.8500000000000004E-2</v>
      </c>
      <c r="H55" s="25">
        <v>6.5009999999999998E-2</v>
      </c>
      <c r="I55" s="25">
        <v>0.20901530293619097</v>
      </c>
      <c r="J55" s="25">
        <v>9.3287183142933619E-2</v>
      </c>
      <c r="K55" s="25">
        <v>-0.11572588289108536</v>
      </c>
      <c r="L55" s="25">
        <v>0.14506719065907747</v>
      </c>
      <c r="M55" s="25">
        <v>-0.10938349658372087</v>
      </c>
      <c r="N55" s="25">
        <v>0.23985143777769258</v>
      </c>
      <c r="O55" s="25">
        <v>0.4363385732556645</v>
      </c>
      <c r="P55" s="1">
        <v>3.1799119995507708</v>
      </c>
      <c r="Q55" s="33">
        <v>2.5384630239537533</v>
      </c>
      <c r="R55" s="25">
        <v>7.3025526724268463E-3</v>
      </c>
      <c r="S55" s="25">
        <v>0.1225148717902792</v>
      </c>
      <c r="T55" s="25">
        <v>3.8735538237856705E-4</v>
      </c>
      <c r="U55" s="1">
        <v>14.912218129356376</v>
      </c>
      <c r="V55" s="1">
        <v>2.4535198216862688</v>
      </c>
      <c r="W55" s="1">
        <v>9.8773284625281406</v>
      </c>
      <c r="X55" s="1">
        <v>1.8437135499498409</v>
      </c>
      <c r="Y55" s="1">
        <v>0.50732177571123449</v>
      </c>
      <c r="Z55" s="25">
        <v>2.3316862611313108E-2</v>
      </c>
      <c r="AA55" s="25">
        <v>3.0425208320757562E-2</v>
      </c>
      <c r="AB55" s="1">
        <v>3.4683175455675559</v>
      </c>
    </row>
    <row r="56" spans="1:28">
      <c r="A56" t="s">
        <v>7169</v>
      </c>
      <c r="B56">
        <v>64</v>
      </c>
      <c r="C56" s="1">
        <v>0.63333459448112628</v>
      </c>
      <c r="D56" s="25">
        <v>0.39518816267593848</v>
      </c>
      <c r="E56" s="1">
        <v>0.82548451730418915</v>
      </c>
      <c r="F56" s="25">
        <v>0.11381678080054193</v>
      </c>
      <c r="G56" s="25">
        <v>9.8500000000000004E-2</v>
      </c>
      <c r="H56" s="25">
        <v>6.5009999999999998E-2</v>
      </c>
      <c r="I56" s="25">
        <v>0.11263794971520527</v>
      </c>
      <c r="J56" s="25">
        <v>9.6106397275538658E-2</v>
      </c>
      <c r="K56" s="25">
        <v>-1.6349782807487612E-2</v>
      </c>
      <c r="L56" s="25">
        <v>8.0237199808259149E-2</v>
      </c>
      <c r="M56" s="25">
        <v>-5.0969149007769957E-2</v>
      </c>
      <c r="N56" s="25">
        <v>0.28325079960395932</v>
      </c>
      <c r="O56" s="25">
        <v>0.47188423817430708</v>
      </c>
      <c r="P56" s="1">
        <v>1.7304884501254874</v>
      </c>
      <c r="Q56" s="33">
        <v>2.3235377262136536</v>
      </c>
      <c r="R56" s="25">
        <v>4.5560242428378259E-3</v>
      </c>
      <c r="S56" s="25">
        <v>0.12892300795696507</v>
      </c>
      <c r="T56" s="25">
        <v>1.8369320012890742E-2</v>
      </c>
      <c r="U56" s="1">
        <v>14.557254301778109</v>
      </c>
      <c r="V56" s="1">
        <v>2.2918899821533816</v>
      </c>
      <c r="W56" s="1">
        <v>7.9620494851452559</v>
      </c>
      <c r="X56" s="1">
        <v>1.7133716093467313</v>
      </c>
      <c r="Y56" s="1">
        <v>0.96662164158501229</v>
      </c>
      <c r="Z56" s="25">
        <v>2.5037540446228961E-2</v>
      </c>
      <c r="AA56" s="25">
        <v>7.0372155367553771E-2</v>
      </c>
      <c r="AB56" s="1">
        <v>1.6225533208761513</v>
      </c>
    </row>
    <row r="57" spans="1:28">
      <c r="A57" t="s">
        <v>7173</v>
      </c>
      <c r="B57">
        <v>51</v>
      </c>
      <c r="C57" s="1">
        <v>0.43830835359493092</v>
      </c>
      <c r="D57" s="25">
        <v>1.2614375341442359</v>
      </c>
      <c r="E57" s="1">
        <v>0.89685055555555582</v>
      </c>
      <c r="F57" s="25">
        <v>9.6166906000341251E-2</v>
      </c>
      <c r="G57" s="25">
        <v>9.35E-2</v>
      </c>
      <c r="H57" s="25">
        <v>6.1709999999999994E-2</v>
      </c>
      <c r="I57" s="25">
        <v>9.5301793434893034E-2</v>
      </c>
      <c r="J57" s="25">
        <v>5.0454713736207787E-2</v>
      </c>
      <c r="K57" s="25">
        <v>-4.4842318463874792E-2</v>
      </c>
      <c r="L57" s="25">
        <v>4.8851589603684294E-3</v>
      </c>
      <c r="M57" s="25">
        <v>-0.13277981631740937</v>
      </c>
      <c r="N57" s="25">
        <v>0.557803395008027</v>
      </c>
      <c r="O57" s="25">
        <v>0.57626186444215544</v>
      </c>
      <c r="P57" s="1">
        <v>1.0229718247772104</v>
      </c>
      <c r="Q57" s="33">
        <v>6.3835537745605757</v>
      </c>
      <c r="R57" s="25">
        <v>7.5822394613619289E-3</v>
      </c>
      <c r="S57" s="25">
        <v>1.5887066735644055</v>
      </c>
      <c r="T57" s="25">
        <v>3.027203768702106E-2</v>
      </c>
      <c r="U57" s="1">
        <v>15.538024485914663</v>
      </c>
      <c r="V57" s="1">
        <v>1.0783678903051885</v>
      </c>
      <c r="W57" s="1">
        <v>7.0248521875777561</v>
      </c>
      <c r="X57" s="1">
        <v>1.0331320050553319</v>
      </c>
      <c r="Y57" s="1">
        <v>0.98898126395891328</v>
      </c>
      <c r="Z57" s="25">
        <v>2.1383837392123235E-3</v>
      </c>
      <c r="AA57" s="25">
        <v>6.3519162958193431E-2</v>
      </c>
      <c r="AB57" s="1">
        <v>0.91473257240069672</v>
      </c>
    </row>
    <row r="58" spans="1:28">
      <c r="A58" t="s">
        <v>7137</v>
      </c>
      <c r="B58">
        <v>31</v>
      </c>
      <c r="C58" s="1">
        <v>1.343861528245565</v>
      </c>
      <c r="D58" s="25">
        <v>0.5394427964455597</v>
      </c>
      <c r="E58" s="1">
        <v>1.9231827956989245</v>
      </c>
      <c r="F58" s="25">
        <v>0.17811946830622363</v>
      </c>
      <c r="G58" s="25">
        <v>9.35E-2</v>
      </c>
      <c r="H58" s="25">
        <v>6.1709999999999994E-2</v>
      </c>
      <c r="I58" s="25">
        <v>0.17138984706839824</v>
      </c>
      <c r="J58" s="25">
        <v>9.0797618268792304E-2</v>
      </c>
      <c r="K58" s="25">
        <v>-8.0587157176313609E-2</v>
      </c>
      <c r="L58" s="25">
        <v>0.12027729509321121</v>
      </c>
      <c r="M58" s="25">
        <v>-0.11027074791754145</v>
      </c>
      <c r="N58" s="25">
        <v>0.35041431723938465</v>
      </c>
      <c r="O58" s="25">
        <v>0.65880344191179585</v>
      </c>
      <c r="P58" s="1">
        <v>2.0325092822283288</v>
      </c>
      <c r="Q58" s="33">
        <v>2.7072181752814037</v>
      </c>
      <c r="R58" s="25">
        <v>1.6665587078847244E-2</v>
      </c>
      <c r="S58" s="25">
        <v>0.22761285910877038</v>
      </c>
      <c r="T58" s="25">
        <v>-4.3705996092826584E-2</v>
      </c>
      <c r="U58" s="1">
        <v>12.236601830968908</v>
      </c>
      <c r="V58" s="1">
        <v>3.5798360131818692</v>
      </c>
      <c r="W58" s="1">
        <v>7.4223127143646686</v>
      </c>
      <c r="X58" s="1">
        <v>1.9500097923786797</v>
      </c>
      <c r="Y58" s="1">
        <v>1.77978846503827</v>
      </c>
      <c r="Z58" s="25">
        <v>8.5818387184989797E-2</v>
      </c>
      <c r="AA58" s="25">
        <v>0.16680534323139942</v>
      </c>
      <c r="AB58" s="1">
        <v>0.65152974234817462</v>
      </c>
    </row>
    <row r="59" spans="1:28">
      <c r="A59" t="s">
        <v>7180</v>
      </c>
      <c r="B59">
        <v>4</v>
      </c>
      <c r="C59" s="1">
        <v>7.4393526827883694E-2</v>
      </c>
      <c r="D59" s="25">
        <v>0.85890479614739268</v>
      </c>
      <c r="E59" s="1">
        <v>0.11082638888888893</v>
      </c>
      <c r="F59" s="25">
        <v>6.3232614177923474E-2</v>
      </c>
      <c r="G59" s="25">
        <v>9.35E-2</v>
      </c>
      <c r="H59" s="25">
        <v>6.1709999999999994E-2</v>
      </c>
      <c r="I59" s="25">
        <v>6.4302810672409658E-2</v>
      </c>
      <c r="J59" s="25">
        <v>-0.48005388590655501</v>
      </c>
      <c r="K59" s="25">
        <v>-0.54435669657896468</v>
      </c>
      <c r="L59" s="25">
        <v>-2.0506163554916128</v>
      </c>
      <c r="M59" s="25">
        <v>-2.1171461436860572</v>
      </c>
      <c r="N59" s="25">
        <v>0.46204883538279384</v>
      </c>
      <c r="O59" s="25">
        <v>1.7290752763642747</v>
      </c>
      <c r="P59" s="1" t="s">
        <v>7128</v>
      </c>
      <c r="Q59" s="33">
        <v>23.687500000000007</v>
      </c>
      <c r="R59" s="25">
        <v>0</v>
      </c>
      <c r="S59" s="25">
        <v>0</v>
      </c>
      <c r="T59" s="25" t="s">
        <v>7128</v>
      </c>
      <c r="U59" s="1">
        <v>10.811665495432186</v>
      </c>
      <c r="V59" s="1" t="s">
        <v>7128</v>
      </c>
      <c r="W59" s="1">
        <v>2.2239376770538253</v>
      </c>
      <c r="X59" s="1">
        <v>8.3146501287151935</v>
      </c>
      <c r="Y59" s="1">
        <v>0.27563587839856013</v>
      </c>
      <c r="Z59" s="25">
        <v>-0.12163635164647607</v>
      </c>
      <c r="AA59" s="25">
        <v>-8.9009399013937562E-2</v>
      </c>
      <c r="AB59" s="1">
        <v>5.8749544211485851</v>
      </c>
    </row>
    <row r="60" spans="1:28">
      <c r="A60" t="s">
        <v>7187</v>
      </c>
      <c r="B60">
        <v>18</v>
      </c>
      <c r="C60" s="1">
        <v>0.97393328602768092</v>
      </c>
      <c r="D60" s="25">
        <v>6.5552084977000588E-2</v>
      </c>
      <c r="E60" s="1">
        <v>1.0145347222222223</v>
      </c>
      <c r="F60" s="25">
        <v>0.14464096238550511</v>
      </c>
      <c r="G60" s="25">
        <v>9.35E-2</v>
      </c>
      <c r="H60" s="25">
        <v>6.1709999999999994E-2</v>
      </c>
      <c r="I60" s="25">
        <v>0.14306929705043103</v>
      </c>
      <c r="J60" s="25">
        <v>0.18987343247431446</v>
      </c>
      <c r="K60" s="25">
        <v>4.6885948640213171E-2</v>
      </c>
      <c r="L60" s="25">
        <v>0.23316674249215102</v>
      </c>
      <c r="M60" s="25">
        <v>8.4851350131039921E-2</v>
      </c>
      <c r="N60" s="25">
        <v>6.1519362498751527E-2</v>
      </c>
      <c r="O60" s="25">
        <v>0.16538010889792537</v>
      </c>
      <c r="P60" s="1">
        <v>11.949336381725534</v>
      </c>
      <c r="Q60" s="33">
        <v>0.64942584266755721</v>
      </c>
      <c r="R60" s="25">
        <v>3.5981887928196649E-3</v>
      </c>
      <c r="S60" s="25">
        <v>5.1734966409566631E-2</v>
      </c>
      <c r="T60" s="25">
        <v>6.6200221428326829E-3</v>
      </c>
      <c r="U60" s="1">
        <v>14.170435881843124</v>
      </c>
      <c r="V60" s="1">
        <v>3.0730211817168334</v>
      </c>
      <c r="W60" s="1">
        <v>10.20788117869218</v>
      </c>
      <c r="X60" s="1">
        <v>2.7797533949453537</v>
      </c>
      <c r="Y60" s="1">
        <v>2.2254854689702803</v>
      </c>
      <c r="Z60" s="25">
        <v>0.14693050617730752</v>
      </c>
      <c r="AA60" s="25">
        <v>0.17727405558963233</v>
      </c>
      <c r="AB60" s="1">
        <v>1.3091693710076338</v>
      </c>
    </row>
    <row r="61" spans="1:28">
      <c r="A61" t="s">
        <v>7179</v>
      </c>
      <c r="B61">
        <v>109</v>
      </c>
      <c r="C61" s="1">
        <v>0.87071801167713148</v>
      </c>
      <c r="D61" s="25">
        <v>0.40948470635235551</v>
      </c>
      <c r="E61" s="1">
        <v>1.1223858932461874</v>
      </c>
      <c r="F61" s="25">
        <v>0.1352999800567804</v>
      </c>
      <c r="G61" s="25">
        <v>9.35E-2</v>
      </c>
      <c r="H61" s="25">
        <v>6.1709999999999994E-2</v>
      </c>
      <c r="I61" s="25">
        <v>0.13022231384875571</v>
      </c>
      <c r="J61" s="25">
        <v>6.3032203742662815E-2</v>
      </c>
      <c r="K61" s="25">
        <v>-6.7047408857226945E-2</v>
      </c>
      <c r="L61" s="25">
        <v>4.0394113496623314E-2</v>
      </c>
      <c r="M61" s="25">
        <v>-0.11768180984215665</v>
      </c>
      <c r="N61" s="25">
        <v>0.29052085808867861</v>
      </c>
      <c r="O61" s="25">
        <v>0.3178226691393517</v>
      </c>
      <c r="P61" s="1">
        <v>2.1727072351357752</v>
      </c>
      <c r="Q61" s="33">
        <v>3.4761378877886071</v>
      </c>
      <c r="R61" s="25">
        <v>5.0677797168071264E-3</v>
      </c>
      <c r="S61" s="25">
        <v>0.13237083315318435</v>
      </c>
      <c r="T61" s="25">
        <v>-8.144080358762347E-2</v>
      </c>
      <c r="U61" s="1">
        <v>21.7696165397779</v>
      </c>
      <c r="V61" s="1">
        <v>1.1459739350356795</v>
      </c>
      <c r="W61" s="1">
        <v>11.094492143210328</v>
      </c>
      <c r="X61" s="1">
        <v>1.1608793091837815</v>
      </c>
      <c r="Y61" s="1">
        <v>2.9286577688663806</v>
      </c>
      <c r="Z61" s="25">
        <v>8.1835921260037484E-2</v>
      </c>
      <c r="AA61" s="25">
        <v>0.22392424890016571</v>
      </c>
      <c r="AB61" s="1">
        <v>0.35347063079353086</v>
      </c>
    </row>
    <row r="62" spans="1:28">
      <c r="A62" t="s">
        <v>7160</v>
      </c>
      <c r="B62">
        <v>22</v>
      </c>
      <c r="C62" s="1">
        <v>1.1669319407566752</v>
      </c>
      <c r="D62" s="25">
        <v>0.99240457823449146</v>
      </c>
      <c r="E62" s="1">
        <v>1.9812702020202024</v>
      </c>
      <c r="F62" s="25">
        <v>0.16210734063847909</v>
      </c>
      <c r="G62" s="25">
        <v>9.35E-2</v>
      </c>
      <c r="H62" s="25">
        <v>6.1709999999999994E-2</v>
      </c>
      <c r="I62" s="25">
        <v>0.14909067886583224</v>
      </c>
      <c r="J62" s="25">
        <v>5.1721332237353347E-2</v>
      </c>
      <c r="K62" s="25">
        <v>-9.7367985791064954E-2</v>
      </c>
      <c r="L62" s="25">
        <v>1.8806095727561232E-2</v>
      </c>
      <c r="M62" s="25">
        <v>-0.21699885755526707</v>
      </c>
      <c r="N62" s="25">
        <v>0.49809390576379847</v>
      </c>
      <c r="O62" s="25">
        <v>0.41646973543337534</v>
      </c>
      <c r="P62" s="1">
        <v>1.4299278200583143</v>
      </c>
      <c r="Q62" s="33">
        <v>5.8284242883584652</v>
      </c>
      <c r="R62" s="25">
        <v>1.1627585227814216E-2</v>
      </c>
      <c r="S62" s="25">
        <v>0.46097413214688182</v>
      </c>
      <c r="T62" s="25">
        <v>1.758578759397058E-2</v>
      </c>
      <c r="U62" s="1">
        <v>27.543146950420855</v>
      </c>
      <c r="V62" s="1">
        <v>0.71919205574741618</v>
      </c>
      <c r="W62" s="1">
        <v>10.880767075911326</v>
      </c>
      <c r="X62" s="1">
        <v>0.84541266055238129</v>
      </c>
      <c r="Y62" s="1">
        <v>4.504074507019773</v>
      </c>
      <c r="Z62" s="25">
        <v>6.0337749268432689E-2</v>
      </c>
      <c r="AA62" s="25">
        <v>0.34259490012462335</v>
      </c>
      <c r="AB62" s="1">
        <v>0.18808268394857375</v>
      </c>
    </row>
    <row r="63" spans="1:28">
      <c r="A63" t="s">
        <v>7207</v>
      </c>
      <c r="B63">
        <v>18</v>
      </c>
      <c r="C63" s="1">
        <v>0.47305948227912392</v>
      </c>
      <c r="D63" s="25">
        <v>0.24642229264414409</v>
      </c>
      <c r="E63" s="1">
        <v>0.57328267973856217</v>
      </c>
      <c r="F63" s="25">
        <v>9.9311883146260715E-2</v>
      </c>
      <c r="G63" s="25">
        <v>9.35E-2</v>
      </c>
      <c r="H63" s="25">
        <v>6.1709999999999994E-2</v>
      </c>
      <c r="I63" s="25">
        <v>9.9154839354830784E-2</v>
      </c>
      <c r="J63" s="25">
        <v>5.5911476263970791E-2</v>
      </c>
      <c r="K63" s="25">
        <v>-4.3243363090859993E-2</v>
      </c>
      <c r="L63" s="25">
        <v>2.1946684287824945E-2</v>
      </c>
      <c r="M63" s="25">
        <v>-8.6435398228514926E-2</v>
      </c>
      <c r="N63" s="25">
        <v>0.19770369488609438</v>
      </c>
      <c r="O63" s="25">
        <v>0.26123433781064698</v>
      </c>
      <c r="P63" s="1">
        <v>1.3083306632489589</v>
      </c>
      <c r="Q63" s="33">
        <v>2.9586246302769554</v>
      </c>
      <c r="R63" s="25">
        <v>2.600640515996103E-3</v>
      </c>
      <c r="S63" s="25">
        <v>0.18585175552665789</v>
      </c>
      <c r="T63" s="25">
        <v>9.0481381605370295E-2</v>
      </c>
      <c r="U63" s="1">
        <v>23.050127158345596</v>
      </c>
      <c r="V63" s="1">
        <v>1.434972462469821</v>
      </c>
      <c r="W63" s="1">
        <v>14.603728132112771</v>
      </c>
      <c r="X63" s="1">
        <v>1.3231781023074234</v>
      </c>
      <c r="Y63" s="1">
        <v>7.634332406299241</v>
      </c>
      <c r="Z63" s="25">
        <v>8.6076407125821264E-2</v>
      </c>
      <c r="AA63" s="25">
        <v>0.35158126759714492</v>
      </c>
      <c r="AB63" s="1">
        <v>0.18054249334280542</v>
      </c>
    </row>
    <row r="64" spans="1:28">
      <c r="A64" t="s">
        <v>7204</v>
      </c>
      <c r="B64">
        <v>17</v>
      </c>
      <c r="C64" s="1">
        <v>1.4073058076736398</v>
      </c>
      <c r="D64" s="25">
        <v>0.42564945824297057</v>
      </c>
      <c r="E64" s="1">
        <v>1.7933075396825398</v>
      </c>
      <c r="F64" s="25">
        <v>0.18386117559446438</v>
      </c>
      <c r="G64" s="25">
        <v>9.8500000000000004E-2</v>
      </c>
      <c r="H64" s="25">
        <v>6.5009999999999998E-2</v>
      </c>
      <c r="I64" s="25">
        <v>0.17287966701534049</v>
      </c>
      <c r="J64" s="25">
        <v>3.7232756458323989E-2</v>
      </c>
      <c r="K64" s="25">
        <v>-0.1356469105570165</v>
      </c>
      <c r="L64" s="25">
        <v>-6.2417323447348178E-3</v>
      </c>
      <c r="M64" s="25">
        <v>-0.22503606468600465</v>
      </c>
      <c r="N64" s="25">
        <v>0.29856530003354304</v>
      </c>
      <c r="O64" s="25">
        <v>0.43658463127097497</v>
      </c>
      <c r="P64" s="1">
        <v>0.72641073312898818</v>
      </c>
      <c r="Q64" s="33">
        <v>22.843538946420537</v>
      </c>
      <c r="R64" s="25">
        <v>3.2481651292764133E-3</v>
      </c>
      <c r="S64" s="25">
        <v>5.4565255058880685E-4</v>
      </c>
      <c r="T64" s="25">
        <v>-36.640648011781998</v>
      </c>
      <c r="U64" s="1">
        <v>21.704416493285414</v>
      </c>
      <c r="V64" s="1">
        <v>1.820487365310159</v>
      </c>
      <c r="W64" s="1">
        <v>9.757188718975458</v>
      </c>
      <c r="X64" s="1">
        <v>1.5259130241072825</v>
      </c>
      <c r="Y64" s="1">
        <v>3.4319188989239757</v>
      </c>
      <c r="Z64" s="25">
        <v>-8.2258407131503512E-3</v>
      </c>
      <c r="AA64" s="25">
        <v>0.10589066883483124</v>
      </c>
      <c r="AB64" s="1">
        <v>0.38734548285614423</v>
      </c>
    </row>
    <row r="65" spans="1:28">
      <c r="A65" t="s">
        <v>7190</v>
      </c>
      <c r="B65">
        <v>5</v>
      </c>
      <c r="C65" s="1">
        <v>0.67698420830114703</v>
      </c>
      <c r="D65" s="25">
        <v>4.6229163798850968E-3</v>
      </c>
      <c r="E65" s="1">
        <v>0.67846527777777776</v>
      </c>
      <c r="F65" s="25">
        <v>0.11776707085125381</v>
      </c>
      <c r="G65" s="25">
        <v>8.8499999999999995E-2</v>
      </c>
      <c r="H65" s="25">
        <v>5.840999999999999E-2</v>
      </c>
      <c r="I65" s="25">
        <v>0.11763089017692969</v>
      </c>
      <c r="J65" s="25">
        <v>8.8340228240075702E-2</v>
      </c>
      <c r="K65" s="25">
        <v>-2.9287122537928145E-2</v>
      </c>
      <c r="L65" s="25">
        <v>8.3277045429785382E-2</v>
      </c>
      <c r="M65" s="25">
        <v>-3.4624062209103509E-2</v>
      </c>
      <c r="N65" s="25">
        <v>4.6016433673876107E-3</v>
      </c>
      <c r="O65" s="25">
        <v>8.2438366310443309E-2</v>
      </c>
      <c r="P65" s="1">
        <v>11.978986068583913</v>
      </c>
      <c r="Q65" s="33">
        <v>0.29556394963177651</v>
      </c>
      <c r="R65" s="25">
        <v>1.2630808367343205E-3</v>
      </c>
      <c r="S65" s="25">
        <v>0.22571951857666137</v>
      </c>
      <c r="T65" s="25">
        <v>1.4508693515550041E-3</v>
      </c>
      <c r="U65" s="1">
        <v>100.30328855023059</v>
      </c>
      <c r="V65" s="1">
        <v>19.690450450450442</v>
      </c>
      <c r="W65" s="1">
        <v>63.984266474359529</v>
      </c>
      <c r="X65" s="1">
        <v>19.566171341873588</v>
      </c>
      <c r="Y65" s="1">
        <v>5.2780335432911585</v>
      </c>
      <c r="Z65" s="25">
        <v>2.9440197192320286E-2</v>
      </c>
      <c r="AA65" s="25">
        <v>3.9307886269458268E-2</v>
      </c>
      <c r="AB65" s="1">
        <v>2.8895832096291039</v>
      </c>
    </row>
    <row r="66" spans="1:28">
      <c r="A66" t="s">
        <v>7199</v>
      </c>
      <c r="B66">
        <v>1</v>
      </c>
      <c r="C66" s="1">
        <v>0.39863606768274712</v>
      </c>
      <c r="D66" s="25">
        <v>0.30228571428571427</v>
      </c>
      <c r="E66" s="1">
        <v>0.37686111111111115</v>
      </c>
      <c r="F66" s="25">
        <v>9.2576564125288613E-2</v>
      </c>
      <c r="G66" s="25" t="s">
        <v>7128</v>
      </c>
      <c r="H66" s="25" t="s">
        <v>7128</v>
      </c>
      <c r="I66" s="25" t="s">
        <v>7128</v>
      </c>
      <c r="J66" s="25">
        <v>0.14131751194088749</v>
      </c>
      <c r="K66" s="25" t="s">
        <v>7128</v>
      </c>
      <c r="L66" s="25">
        <v>0.13880597014925372</v>
      </c>
      <c r="M66" s="25">
        <v>4.820003959369816E-2</v>
      </c>
      <c r="N66" s="25">
        <v>0.23211935059236508</v>
      </c>
      <c r="O66" s="25">
        <v>0.26596279537456008</v>
      </c>
      <c r="P66" s="1">
        <v>4.3281653746770026</v>
      </c>
      <c r="Q66" s="33">
        <v>1.213302752293578</v>
      </c>
      <c r="R66" s="25">
        <v>5.5999999999999999E-3</v>
      </c>
      <c r="S66" s="25">
        <v>5.2688172043010753E-2</v>
      </c>
      <c r="T66" s="25">
        <v>9.2803030303030304E-2</v>
      </c>
      <c r="U66" s="1">
        <v>9.408602150537634</v>
      </c>
      <c r="V66" s="1">
        <v>1.1986301369863015</v>
      </c>
      <c r="W66" s="1">
        <v>4.057339449541284</v>
      </c>
      <c r="X66" s="1">
        <v>1.1960784313725488</v>
      </c>
      <c r="Y66" s="1">
        <v>0.11952702702702701</v>
      </c>
      <c r="Z66" s="25">
        <v>1.2567567567567568E-2</v>
      </c>
      <c r="AA66" s="25">
        <v>2.2635135135135136E-2</v>
      </c>
      <c r="AB66" s="1">
        <v>8.6600351082504385</v>
      </c>
    </row>
    <row r="67" spans="1:28">
      <c r="A67" t="s">
        <v>7139</v>
      </c>
      <c r="B67">
        <v>133</v>
      </c>
      <c r="C67" s="1">
        <v>0.31716111062954755</v>
      </c>
      <c r="D67" s="25">
        <v>2.6610998349849631</v>
      </c>
      <c r="E67" s="1">
        <v>0.99093271072796896</v>
      </c>
      <c r="F67" s="25">
        <v>8.5203080511974061E-2</v>
      </c>
      <c r="G67" s="25">
        <v>9.8500000000000004E-2</v>
      </c>
      <c r="H67" s="25">
        <v>6.5009999999999998E-2</v>
      </c>
      <c r="I67" s="25">
        <v>8.7193221920941172E-2</v>
      </c>
      <c r="J67" s="25">
        <v>8.2057357155621027E-2</v>
      </c>
      <c r="K67" s="25">
        <v>-5.123415011048002E-3</v>
      </c>
      <c r="L67" s="25">
        <v>4.2185287573959125E-2</v>
      </c>
      <c r="M67" s="25">
        <v>-0.10399412274692207</v>
      </c>
      <c r="N67" s="25">
        <v>0.72685803581641273</v>
      </c>
      <c r="O67" s="25">
        <v>0.70761424879355495</v>
      </c>
      <c r="P67" s="1">
        <v>1.4782819124624451</v>
      </c>
      <c r="Q67" s="33">
        <v>6.1878961953401745</v>
      </c>
      <c r="R67" s="25">
        <v>6.515289620977696E-3</v>
      </c>
      <c r="S67" s="25">
        <v>0.15341357024587407</v>
      </c>
      <c r="T67" s="25" t="s">
        <v>7128</v>
      </c>
      <c r="U67" s="1">
        <v>9.7611977618509425</v>
      </c>
      <c r="V67" s="1">
        <v>0.91015352482574052</v>
      </c>
      <c r="W67" s="1">
        <v>7.4457848077458815</v>
      </c>
      <c r="X67" s="1">
        <v>0.98993874158322159</v>
      </c>
      <c r="Y67" s="1">
        <v>0.85361223680329013</v>
      </c>
      <c r="Z67" s="25">
        <v>1.0252093217075891E-2</v>
      </c>
      <c r="AA67" s="25">
        <v>7.6018916769902481E-2</v>
      </c>
      <c r="AB67" s="1">
        <v>1.2852632366019692</v>
      </c>
    </row>
    <row r="68" spans="1:28">
      <c r="A68" t="s">
        <v>7158</v>
      </c>
      <c r="B68">
        <v>7</v>
      </c>
      <c r="C68" s="1">
        <v>0.90351043714660639</v>
      </c>
      <c r="D68" s="25">
        <v>0.40554951619871082</v>
      </c>
      <c r="E68" s="1">
        <v>1.1796984126984127</v>
      </c>
      <c r="F68" s="25">
        <v>0.13826769456176788</v>
      </c>
      <c r="G68" s="25">
        <v>9.8500000000000004E-2</v>
      </c>
      <c r="H68" s="25">
        <v>6.5009999999999998E-2</v>
      </c>
      <c r="I68" s="25">
        <v>0.13551045009938581</v>
      </c>
      <c r="J68" s="25">
        <v>0.18884759705490947</v>
      </c>
      <c r="K68" s="25">
        <v>5.3934185459045242E-2</v>
      </c>
      <c r="L68" s="25">
        <v>0.16965545417404332</v>
      </c>
      <c r="M68" s="25">
        <v>6.3927478248369807E-3</v>
      </c>
      <c r="N68" s="25">
        <v>0.28853449239946655</v>
      </c>
      <c r="O68" s="25">
        <v>0.42715535950417394</v>
      </c>
      <c r="P68" s="1">
        <v>1.1786753421125229</v>
      </c>
      <c r="Q68" s="33">
        <v>3.918423249164027</v>
      </c>
      <c r="R68" s="25">
        <v>4.1790697674418606E-3</v>
      </c>
      <c r="S68" s="25">
        <v>0.14424697779704279</v>
      </c>
      <c r="T68" s="25">
        <v>-0.44321206743567004</v>
      </c>
      <c r="U68" s="1">
        <v>34.176386004154018</v>
      </c>
      <c r="V68" s="1">
        <v>1.894273127753304</v>
      </c>
      <c r="W68" s="1">
        <v>12.574181292572742</v>
      </c>
      <c r="X68" s="1">
        <v>1.5689554235484906</v>
      </c>
      <c r="Y68" s="1">
        <v>1.0007151190753965</v>
      </c>
      <c r="Z68" s="25">
        <v>2.0800788098378722E-2</v>
      </c>
      <c r="AA68" s="25">
        <v>5.0029790130254742E-2</v>
      </c>
      <c r="AB68" s="1">
        <v>4.8339856737475193</v>
      </c>
    </row>
    <row r="69" spans="1:28">
      <c r="A69" t="s">
        <v>7205</v>
      </c>
      <c r="B69">
        <v>3</v>
      </c>
      <c r="C69" s="1">
        <v>0.64106076605205942</v>
      </c>
      <c r="D69" s="25">
        <v>1.2379304062670797</v>
      </c>
      <c r="E69" s="1">
        <v>1.2527777777777778</v>
      </c>
      <c r="F69" s="25">
        <v>0.11451599932771138</v>
      </c>
      <c r="G69" s="25">
        <v>0.11849999999999999</v>
      </c>
      <c r="H69" s="25">
        <v>7.8209999999999988E-2</v>
      </c>
      <c r="I69" s="25">
        <v>0.11917033935290711</v>
      </c>
      <c r="J69" s="25">
        <v>0.17679541247955954</v>
      </c>
      <c r="K69" s="25">
        <v>5.7625073126652437E-2</v>
      </c>
      <c r="L69" s="25">
        <v>-0.28730839975475159</v>
      </c>
      <c r="M69" s="25">
        <v>-0.45718478864364048</v>
      </c>
      <c r="N69" s="25">
        <v>0.55315858026701403</v>
      </c>
      <c r="O69" s="25">
        <v>0.3453621346886912</v>
      </c>
      <c r="P69" s="1">
        <v>1.1522880720180046</v>
      </c>
      <c r="Q69" s="33">
        <v>1.9520252800919273</v>
      </c>
      <c r="R69" s="25">
        <v>0</v>
      </c>
      <c r="S69" s="25">
        <v>0</v>
      </c>
      <c r="T69" s="25" t="s">
        <v>7128</v>
      </c>
      <c r="U69" s="1">
        <v>2.565055762081784</v>
      </c>
      <c r="V69" s="1">
        <v>0.4261645962732919</v>
      </c>
      <c r="W69" s="1">
        <v>2.1393748207628334</v>
      </c>
      <c r="X69" s="1">
        <v>0.60031364914557639</v>
      </c>
      <c r="Y69" s="1">
        <v>0.15208932730511029</v>
      </c>
      <c r="Z69" s="25">
        <v>-6.4200575421290582E-2</v>
      </c>
      <c r="AA69" s="25">
        <v>4.2087957254418419E-2</v>
      </c>
      <c r="AB69" s="1">
        <v>4.4732487589630443</v>
      </c>
    </row>
    <row r="70" spans="1:28">
      <c r="A70" t="s">
        <v>7193</v>
      </c>
      <c r="B70">
        <v>2</v>
      </c>
      <c r="C70" s="1">
        <v>3.2780212233654953</v>
      </c>
      <c r="D70" s="25">
        <v>1.2452700292148289E-2</v>
      </c>
      <c r="E70" s="1">
        <v>3.0403194444444446</v>
      </c>
      <c r="F70" s="25">
        <v>0.35316092071457733</v>
      </c>
      <c r="G70" s="25">
        <v>0.10350000000000001</v>
      </c>
      <c r="H70" s="25">
        <v>6.8309999999999996E-2</v>
      </c>
      <c r="I70" s="25">
        <v>0.33140127431309918</v>
      </c>
      <c r="J70" s="25">
        <v>-0.10470765600406548</v>
      </c>
      <c r="K70" s="25">
        <v>-0.43311761884305489</v>
      </c>
      <c r="L70" s="25">
        <v>-0.1274307017016415</v>
      </c>
      <c r="M70" s="25">
        <v>-0.45907961142386372</v>
      </c>
      <c r="N70" s="25">
        <v>1.2299537833772382E-2</v>
      </c>
      <c r="O70" s="25">
        <v>3.7863950907429163E-3</v>
      </c>
      <c r="P70" s="1" t="s">
        <v>7128</v>
      </c>
      <c r="Q70" s="33" t="s">
        <v>7128</v>
      </c>
      <c r="R70" s="25">
        <v>0</v>
      </c>
      <c r="S70" s="25">
        <v>0</v>
      </c>
      <c r="T70" s="25">
        <v>-2.5124792013311037</v>
      </c>
      <c r="U70" s="1">
        <v>457.14285714285717</v>
      </c>
      <c r="V70" s="1">
        <v>4.0380078636959373</v>
      </c>
      <c r="W70" s="1">
        <v>103.22580645161291</v>
      </c>
      <c r="X70" s="1">
        <v>5.2542510010313856</v>
      </c>
      <c r="Y70" s="1">
        <v>1.9125942944183514</v>
      </c>
      <c r="Z70" s="25">
        <v>-7.0791996526038001E-2</v>
      </c>
      <c r="AA70" s="25">
        <v>-5.5445337822775664E-2</v>
      </c>
      <c r="AB70" s="1">
        <v>2.2217463629780609</v>
      </c>
    </row>
    <row r="71" spans="1:28">
      <c r="A71" t="s">
        <v>7165</v>
      </c>
      <c r="B71">
        <v>13</v>
      </c>
      <c r="C71" s="1">
        <v>0.86112890937402053</v>
      </c>
      <c r="D71" s="25">
        <v>0.12002512088181584</v>
      </c>
      <c r="E71" s="1">
        <v>0.94434829059829073</v>
      </c>
      <c r="F71" s="25">
        <v>0.13443216629834887</v>
      </c>
      <c r="G71" s="25">
        <v>9.35E-2</v>
      </c>
      <c r="H71" s="25">
        <v>6.1709999999999994E-2</v>
      </c>
      <c r="I71" s="25">
        <v>0.13336332170046353</v>
      </c>
      <c r="J71" s="25">
        <v>0.21093064516585211</v>
      </c>
      <c r="K71" s="25">
        <v>7.7567323465388582E-2</v>
      </c>
      <c r="L71" s="25">
        <v>0.19309180021918793</v>
      </c>
      <c r="M71" s="25">
        <v>5.1128279920042624E-2</v>
      </c>
      <c r="N71" s="25">
        <v>0.10716288290687437</v>
      </c>
      <c r="O71" s="25">
        <v>0.39629165595233534</v>
      </c>
      <c r="P71" s="1">
        <v>2.0999186440677957</v>
      </c>
      <c r="Q71" s="33">
        <v>0.98766885442612229</v>
      </c>
      <c r="R71" s="25">
        <v>6.3560581204852263E-3</v>
      </c>
      <c r="S71" s="25">
        <v>0.17324270207608811</v>
      </c>
      <c r="T71" s="25">
        <v>0</v>
      </c>
      <c r="U71" s="1">
        <v>25.466357775987113</v>
      </c>
      <c r="V71" s="1">
        <v>5.4690966432248258</v>
      </c>
      <c r="W71" s="1">
        <v>9.0375618280898316</v>
      </c>
      <c r="X71" s="1">
        <v>3.7519834220331449</v>
      </c>
      <c r="Y71" s="1">
        <v>0.96894515862493047</v>
      </c>
      <c r="Z71" s="25">
        <v>3.1908975615380177E-2</v>
      </c>
      <c r="AA71" s="25">
        <v>7.4397590361445776E-2</v>
      </c>
      <c r="AB71" s="1">
        <v>3.3204289549367609</v>
      </c>
    </row>
    <row r="72" spans="1:28">
      <c r="A72" t="s">
        <v>7157</v>
      </c>
      <c r="B72">
        <v>17</v>
      </c>
      <c r="C72" s="1">
        <v>1.2888480000490348</v>
      </c>
      <c r="D72" s="25">
        <v>0.23001931949585733</v>
      </c>
      <c r="E72" s="1">
        <v>1.4941192810457518</v>
      </c>
      <c r="F72" s="25">
        <v>0.17314074400443766</v>
      </c>
      <c r="G72" s="25">
        <v>9.35E-2</v>
      </c>
      <c r="H72" s="25">
        <v>6.1709999999999994E-2</v>
      </c>
      <c r="I72" s="25">
        <v>0.16808163358790945</v>
      </c>
      <c r="J72" s="25">
        <v>0.18920476409245096</v>
      </c>
      <c r="K72" s="25">
        <v>2.1799029989732738E-2</v>
      </c>
      <c r="L72" s="25">
        <v>0.24541415959770915</v>
      </c>
      <c r="M72" s="25">
        <v>5.3696364663068624E-2</v>
      </c>
      <c r="N72" s="25">
        <v>0.18700463956138053</v>
      </c>
      <c r="O72" s="25">
        <v>0.53043429417284538</v>
      </c>
      <c r="P72" s="1">
        <v>3.5629159670194093</v>
      </c>
      <c r="Q72" s="33">
        <v>1.4418118631602428</v>
      </c>
      <c r="R72" s="25">
        <v>3.3448345068424331E-3</v>
      </c>
      <c r="S72" s="25">
        <v>6.2066196998610532E-2</v>
      </c>
      <c r="T72" s="25">
        <v>2.7374778441541386E-2</v>
      </c>
      <c r="U72" s="1">
        <v>13.207634509972168</v>
      </c>
      <c r="V72" s="1">
        <v>5.0837490764521682</v>
      </c>
      <c r="W72" s="1">
        <v>7.7772505894522812</v>
      </c>
      <c r="X72" s="1">
        <v>2.8789142289232998</v>
      </c>
      <c r="Y72" s="1">
        <v>1.0335729722994857</v>
      </c>
      <c r="Z72" s="25">
        <v>4.5943498251540926E-2</v>
      </c>
      <c r="AA72" s="25">
        <v>9.9619989865861958E-2</v>
      </c>
      <c r="AB72" s="1">
        <v>2.4733095723502436</v>
      </c>
    </row>
    <row r="73" spans="1:28">
      <c r="A73" t="s">
        <v>7206</v>
      </c>
      <c r="B73">
        <v>8</v>
      </c>
      <c r="C73" s="1">
        <v>0.90651129517314166</v>
      </c>
      <c r="D73" s="25">
        <v>0.99777938691769241</v>
      </c>
      <c r="E73" s="1">
        <v>1.7672708333333333</v>
      </c>
      <c r="F73" s="25">
        <v>0.13853927221316931</v>
      </c>
      <c r="G73" s="25">
        <v>0.11849999999999999</v>
      </c>
      <c r="H73" s="25">
        <v>7.8209999999999988E-2</v>
      </c>
      <c r="I73" s="25">
        <v>0.1474008282375133</v>
      </c>
      <c r="J73" s="25">
        <v>1.587104300266734E-2</v>
      </c>
      <c r="K73" s="25">
        <v>-0.13152978523484596</v>
      </c>
      <c r="L73" s="25">
        <v>-1.4918367346938775</v>
      </c>
      <c r="M73" s="25">
        <v>-1.7082747451105442</v>
      </c>
      <c r="N73" s="25">
        <v>0.4994442296539725</v>
      </c>
      <c r="O73" s="25">
        <v>1.1213041827157815</v>
      </c>
      <c r="P73" s="1">
        <v>0.22724967028507667</v>
      </c>
      <c r="Q73" s="33">
        <v>12.118316135084427</v>
      </c>
      <c r="R73" s="25">
        <v>1.9000724112961621E-3</v>
      </c>
      <c r="S73" s="25">
        <v>7.2888888888888895E-4</v>
      </c>
      <c r="T73" s="25" t="s">
        <v>7128</v>
      </c>
      <c r="U73" s="1">
        <v>20.787878787878789</v>
      </c>
      <c r="V73" s="1" t="s">
        <v>7128</v>
      </c>
      <c r="W73" s="1">
        <v>23.934275328330202</v>
      </c>
      <c r="X73" s="1">
        <v>2.2807894819178558</v>
      </c>
      <c r="Y73" s="1">
        <v>2.2555003038841916</v>
      </c>
      <c r="Z73" s="25">
        <v>-9.6933532239350223E-2</v>
      </c>
      <c r="AA73" s="25">
        <v>2.4752748770650309E-2</v>
      </c>
      <c r="AB73" s="1">
        <v>0.65576039437652589</v>
      </c>
    </row>
    <row r="74" spans="1:28">
      <c r="A74" t="s">
        <v>7167</v>
      </c>
      <c r="B74">
        <v>19</v>
      </c>
      <c r="C74" s="1">
        <v>1.029809747135531</v>
      </c>
      <c r="D74" s="25">
        <v>0.37208867925811329</v>
      </c>
      <c r="E74" s="1">
        <v>1.3467412280701756</v>
      </c>
      <c r="F74" s="25">
        <v>0.14969778211576557</v>
      </c>
      <c r="G74" s="25">
        <v>9.8500000000000004E-2</v>
      </c>
      <c r="H74" s="25">
        <v>6.5009999999999998E-2</v>
      </c>
      <c r="I74" s="25">
        <v>0.14763920820746823</v>
      </c>
      <c r="J74" s="25">
        <v>7.1326236714315538E-2</v>
      </c>
      <c r="K74" s="25">
        <v>-7.6309677232915596E-2</v>
      </c>
      <c r="L74" s="25">
        <v>0.10641185914160667</v>
      </c>
      <c r="M74" s="25">
        <v>-7.1968221998744225E-2</v>
      </c>
      <c r="N74" s="25">
        <v>0.27118413327285901</v>
      </c>
      <c r="O74" s="25">
        <v>0.54267143897093495</v>
      </c>
      <c r="P74" s="1">
        <v>2.0566182932226593</v>
      </c>
      <c r="Q74" s="33">
        <v>4.3124526987015441</v>
      </c>
      <c r="R74" s="25">
        <v>3.1984382007271316E-3</v>
      </c>
      <c r="S74" s="25">
        <v>0.10024622883840502</v>
      </c>
      <c r="T74" s="25">
        <v>8.174621540316114E-2</v>
      </c>
      <c r="U74" s="1">
        <v>25.6234733176932</v>
      </c>
      <c r="V74" s="1">
        <v>3.1895251847447552</v>
      </c>
      <c r="W74" s="1">
        <v>15.49968491198376</v>
      </c>
      <c r="X74" s="1">
        <v>2.1993385559470595</v>
      </c>
      <c r="Y74" s="1">
        <v>5.8213189595654473</v>
      </c>
      <c r="Z74" s="25">
        <v>0.13815443531926966</v>
      </c>
      <c r="AA74" s="25">
        <v>0.23472052308763741</v>
      </c>
      <c r="AB74" s="1">
        <v>0.33782532466988724</v>
      </c>
    </row>
    <row r="75" spans="1:28">
      <c r="A75" t="s">
        <v>7188</v>
      </c>
      <c r="B75">
        <v>13</v>
      </c>
      <c r="C75" s="1">
        <v>0.7673268224996328</v>
      </c>
      <c r="D75" s="25">
        <v>3.0164583350747547E-2</v>
      </c>
      <c r="E75" s="1">
        <v>0.78493162393162408</v>
      </c>
      <c r="F75" s="25">
        <v>0.12594307743621677</v>
      </c>
      <c r="G75" s="25">
        <v>9.8500000000000004E-2</v>
      </c>
      <c r="H75" s="25">
        <v>6.5009999999999998E-2</v>
      </c>
      <c r="I75" s="25">
        <v>0.12571489591361742</v>
      </c>
      <c r="J75" s="25">
        <v>0.34147194019222049</v>
      </c>
      <c r="K75" s="25">
        <v>0.21576648145063107</v>
      </c>
      <c r="L75" s="25">
        <v>0.50321332037661592</v>
      </c>
      <c r="M75" s="25">
        <v>0.37567700841080398</v>
      </c>
      <c r="N75" s="25">
        <v>2.9281324400255753E-2</v>
      </c>
      <c r="O75" s="25">
        <v>0.38886902329382922</v>
      </c>
      <c r="P75" s="1">
        <v>5.8213904025555774</v>
      </c>
      <c r="Q75" s="33">
        <v>0.67529620165680204</v>
      </c>
      <c r="R75" s="25">
        <v>2.3373897620337977E-3</v>
      </c>
      <c r="S75" s="25">
        <v>9.6234360547198264E-2</v>
      </c>
      <c r="T75" s="25">
        <v>8.8776157260621422E-2</v>
      </c>
      <c r="U75" s="1">
        <v>41.051021399203599</v>
      </c>
      <c r="V75" s="1">
        <v>21.207213608057849</v>
      </c>
      <c r="W75" s="1">
        <v>22.00221876450366</v>
      </c>
      <c r="X75" s="1">
        <v>13.128019210096083</v>
      </c>
      <c r="Y75" s="1">
        <v>2.8481586292404923</v>
      </c>
      <c r="Z75" s="25">
        <v>6.7175014988826526E-2</v>
      </c>
      <c r="AA75" s="25">
        <v>0.10440871673106984</v>
      </c>
      <c r="AB75" s="1">
        <v>4.2400708169100065</v>
      </c>
    </row>
    <row r="76" spans="1:28">
      <c r="A76" t="s">
        <v>7212</v>
      </c>
      <c r="B76">
        <v>3</v>
      </c>
      <c r="C76" s="1">
        <v>2.6808122554916172E-2</v>
      </c>
      <c r="D76" s="25">
        <v>18.262910798122068</v>
      </c>
      <c r="E76" s="1">
        <v>0.51617592592592587</v>
      </c>
      <c r="F76" s="25">
        <v>5.8926135091219918E-2</v>
      </c>
      <c r="G76" s="25">
        <v>0.11849999999999999</v>
      </c>
      <c r="H76" s="25">
        <v>7.8209999999999988E-2</v>
      </c>
      <c r="I76" s="25">
        <v>7.9508034422644661E-2</v>
      </c>
      <c r="J76" s="25">
        <v>-0.17768885655389838</v>
      </c>
      <c r="K76" s="25">
        <v>-0.25719689097654302</v>
      </c>
      <c r="L76" s="25">
        <v>0.12176165803108807</v>
      </c>
      <c r="M76" s="25">
        <v>1.8547736734791778E-2</v>
      </c>
      <c r="N76" s="25">
        <v>0.94808676578113571</v>
      </c>
      <c r="O76" s="25">
        <v>35.363636363636317</v>
      </c>
      <c r="P76" s="1" t="s">
        <v>7128</v>
      </c>
      <c r="Q76" s="33" t="s">
        <v>7128</v>
      </c>
      <c r="R76" s="25">
        <v>0</v>
      </c>
      <c r="S76" s="25" t="s">
        <v>7128</v>
      </c>
      <c r="T76" s="25" t="s">
        <v>7128</v>
      </c>
      <c r="U76" s="1" t="e">
        <v>#VALUE!</v>
      </c>
      <c r="V76" s="1" t="s">
        <v>7128</v>
      </c>
      <c r="W76" s="1" t="s">
        <v>7128</v>
      </c>
      <c r="X76" s="1">
        <v>63.095384615384482</v>
      </c>
      <c r="Y76" s="1">
        <v>28.480555555555558</v>
      </c>
      <c r="Z76" s="25">
        <v>-1.9583333333333337</v>
      </c>
      <c r="AA76" s="25">
        <v>-2.0352777777777775</v>
      </c>
      <c r="AB76" s="1">
        <v>8.7304474354310657E-2</v>
      </c>
    </row>
    <row r="77" spans="1:28">
      <c r="A77" t="s">
        <v>7201</v>
      </c>
      <c r="B77">
        <v>14</v>
      </c>
      <c r="C77" s="1">
        <v>1.5517283577664203</v>
      </c>
      <c r="D77" s="25">
        <v>3.9866682913779844E-2</v>
      </c>
      <c r="E77" s="1">
        <v>1.6061944444444449</v>
      </c>
      <c r="F77" s="25">
        <v>0.19693141637786102</v>
      </c>
      <c r="G77" s="25">
        <v>9.35E-2</v>
      </c>
      <c r="H77" s="25">
        <v>6.1709999999999994E-2</v>
      </c>
      <c r="I77" s="25">
        <v>0.19720900482731157</v>
      </c>
      <c r="J77" s="25">
        <v>1.6461207934283437E-2</v>
      </c>
      <c r="K77" s="25">
        <v>-0.18002625875934156</v>
      </c>
      <c r="L77" s="25">
        <v>3.306869234198706E-2</v>
      </c>
      <c r="M77" s="25">
        <v>-0.16879190488023518</v>
      </c>
      <c r="N77" s="25">
        <v>3.833826351861816E-2</v>
      </c>
      <c r="O77" s="25">
        <v>0.3344222474814319</v>
      </c>
      <c r="P77" s="1">
        <v>0.77406504826323264</v>
      </c>
      <c r="Q77" s="33">
        <v>2.8412859205257388</v>
      </c>
      <c r="R77" s="25">
        <v>2.153176506768017E-3</v>
      </c>
      <c r="S77" s="25">
        <v>0.87315270935960532</v>
      </c>
      <c r="T77" s="25" t="s">
        <v>7128</v>
      </c>
      <c r="U77" s="1">
        <v>92.764180736062158</v>
      </c>
      <c r="V77" s="1">
        <v>14.636283670289668</v>
      </c>
      <c r="W77" s="1">
        <v>48.814450159919616</v>
      </c>
      <c r="X77" s="1">
        <v>9.5903125581640634</v>
      </c>
      <c r="Y77" s="1">
        <v>6.3048347191028817</v>
      </c>
      <c r="Z77" s="25">
        <v>1.4962167865670234E-2</v>
      </c>
      <c r="AA77" s="25">
        <v>1.2917924683420104E-2</v>
      </c>
      <c r="AB77" s="1">
        <v>1.4669480724562054</v>
      </c>
    </row>
    <row r="78" spans="1:28">
      <c r="A78" t="s">
        <v>7178</v>
      </c>
      <c r="B78">
        <v>74</v>
      </c>
      <c r="C78" s="1">
        <v>0.93983284814973445</v>
      </c>
      <c r="D78" s="25">
        <v>0.10034067636644248</v>
      </c>
      <c r="E78" s="1">
        <v>0.95791400304414032</v>
      </c>
      <c r="F78" s="25">
        <v>0.14155487275755096</v>
      </c>
      <c r="G78" s="25">
        <v>9.8500000000000004E-2</v>
      </c>
      <c r="H78" s="25">
        <v>6.5009999999999998E-2</v>
      </c>
      <c r="I78" s="25">
        <v>0.13640720242452223</v>
      </c>
      <c r="J78" s="25">
        <v>8.7781483198415833E-2</v>
      </c>
      <c r="K78" s="25">
        <v>-4.8280345525816726E-2</v>
      </c>
      <c r="L78" s="25">
        <v>2.4786917299444884E-2</v>
      </c>
      <c r="M78" s="25">
        <v>-0.11840429997604981</v>
      </c>
      <c r="N78" s="25">
        <v>9.1190554454270115E-2</v>
      </c>
      <c r="O78" s="25">
        <v>0.28996728554496465</v>
      </c>
      <c r="P78" s="1">
        <v>3.9789946133114191</v>
      </c>
      <c r="Q78" s="33">
        <v>1.7675661339415971</v>
      </c>
      <c r="R78" s="25">
        <v>8.8234435400729019E-2</v>
      </c>
      <c r="S78" s="25">
        <v>9.8753371008578394</v>
      </c>
      <c r="T78" s="25">
        <v>1.7176915774995321E-3</v>
      </c>
      <c r="U78" s="1">
        <v>19.322507483464047</v>
      </c>
      <c r="V78" s="1">
        <v>4.2979865193614959</v>
      </c>
      <c r="W78" s="1">
        <v>14.458640014265486</v>
      </c>
      <c r="X78" s="1">
        <v>4.1096634285282549</v>
      </c>
      <c r="Y78" s="1">
        <v>2.5240537696889818</v>
      </c>
      <c r="Z78" s="25">
        <v>2.1868285670966256E-2</v>
      </c>
      <c r="AA78" s="25">
        <v>8.7307533426900938E-2</v>
      </c>
      <c r="AB78" s="1">
        <v>1.1507423664519383</v>
      </c>
    </row>
    <row r="79" spans="1:28">
      <c r="A79" t="s">
        <v>7131</v>
      </c>
      <c r="B79">
        <v>173</v>
      </c>
      <c r="C79" s="1">
        <v>0.63996121859989852</v>
      </c>
      <c r="D79" s="25">
        <v>1.3179207991844999</v>
      </c>
      <c r="E79" s="1">
        <v>1.3206600204498975</v>
      </c>
      <c r="F79" s="25">
        <v>0.11441649028329082</v>
      </c>
      <c r="G79" s="25">
        <v>9.8500000000000004E-2</v>
      </c>
      <c r="H79" s="25">
        <v>6.5009999999999998E-2</v>
      </c>
      <c r="I79" s="25">
        <v>0.11381338533168364</v>
      </c>
      <c r="J79" s="25">
        <v>8.1762374852357225E-2</v>
      </c>
      <c r="K79" s="25">
        <v>-3.1139568603938447E-2</v>
      </c>
      <c r="L79" s="25">
        <v>-6.1444933121609594E-3</v>
      </c>
      <c r="M79" s="25">
        <v>-0.1821642251628767</v>
      </c>
      <c r="N79" s="25">
        <v>0.56857887450174138</v>
      </c>
      <c r="O79" s="25">
        <v>0.65750471322495241</v>
      </c>
      <c r="P79" s="1">
        <v>1.3618877441257806</v>
      </c>
      <c r="Q79" s="33">
        <v>3.9266552217692894</v>
      </c>
      <c r="R79" s="25">
        <v>3.4325961146586502E-2</v>
      </c>
      <c r="S79" s="25">
        <v>1.4473044763609285E-3</v>
      </c>
      <c r="T79" s="25">
        <v>0.14610255988147142</v>
      </c>
      <c r="U79" s="1">
        <v>9.9744285119149438</v>
      </c>
      <c r="V79" s="1">
        <v>1.5061198222476824</v>
      </c>
      <c r="W79" s="1">
        <v>6.101573910280587</v>
      </c>
      <c r="X79" s="1">
        <v>1.2269758385660599</v>
      </c>
      <c r="Y79" s="1">
        <v>0.8371383909097021</v>
      </c>
      <c r="Z79" s="25">
        <v>-1.9784249426886896E-3</v>
      </c>
      <c r="AA79" s="25">
        <v>7.8278573719647901E-2</v>
      </c>
      <c r="AB79" s="1">
        <v>1.1985117378013737</v>
      </c>
    </row>
    <row r="80" spans="1:28">
      <c r="A80" t="s">
        <v>7135</v>
      </c>
      <c r="B80">
        <v>6</v>
      </c>
      <c r="C80" s="1">
        <v>1.2071862616140541</v>
      </c>
      <c r="D80" s="25">
        <v>0.52056645136935265</v>
      </c>
      <c r="E80" s="1">
        <v>1.6515138888888892</v>
      </c>
      <c r="F80" s="25">
        <v>0.16575035667607188</v>
      </c>
      <c r="G80" s="25">
        <v>8.8499999999999995E-2</v>
      </c>
      <c r="H80" s="25">
        <v>5.840999999999999E-2</v>
      </c>
      <c r="I80" s="25">
        <v>0.16185432588334547</v>
      </c>
      <c r="J80" s="25">
        <v>7.9446674210716592E-2</v>
      </c>
      <c r="K80" s="25">
        <v>-7.6000852042454312E-2</v>
      </c>
      <c r="L80" s="25">
        <v>7.5722983257229828E-2</v>
      </c>
      <c r="M80" s="25">
        <v>-0.13023902368721463</v>
      </c>
      <c r="N80" s="25">
        <v>0.34235034641238749</v>
      </c>
      <c r="O80" s="25">
        <v>0.50127389541194556</v>
      </c>
      <c r="P80" s="1">
        <v>3.125636817053727</v>
      </c>
      <c r="Q80" s="33">
        <v>3.1566036639091974</v>
      </c>
      <c r="R80" s="25">
        <v>1.0618795973525391E-2</v>
      </c>
      <c r="S80" s="25">
        <v>0.33900496384360829</v>
      </c>
      <c r="T80" s="25">
        <v>0.14446195079121577</v>
      </c>
      <c r="U80" s="1">
        <v>28.644022791392377</v>
      </c>
      <c r="V80" s="1">
        <v>2.3572488687782807</v>
      </c>
      <c r="W80" s="1">
        <v>8.0826104404992609</v>
      </c>
      <c r="X80" s="1">
        <v>1.8818254728831965</v>
      </c>
      <c r="Y80" s="1">
        <v>3.0409183292180968</v>
      </c>
      <c r="Z80" s="25">
        <v>6.3477120928622274E-2</v>
      </c>
      <c r="AA80" s="25">
        <v>0.17371201197050831</v>
      </c>
      <c r="AB80" s="1">
        <v>0.61631053491135912</v>
      </c>
    </row>
    <row r="81" spans="1:28">
      <c r="A81" t="s">
        <v>7202</v>
      </c>
      <c r="B81">
        <v>21</v>
      </c>
      <c r="C81" s="1">
        <v>1.0002222174893365</v>
      </c>
      <c r="D81" s="25">
        <v>0.31024585321036574</v>
      </c>
      <c r="E81" s="1">
        <v>1.2014750000000001</v>
      </c>
      <c r="F81" s="25">
        <v>0.14702011068278495</v>
      </c>
      <c r="G81" s="25">
        <v>9.8500000000000004E-2</v>
      </c>
      <c r="H81" s="25">
        <v>6.5009999999999998E-2</v>
      </c>
      <c r="I81" s="25">
        <v>0.14150814240317838</v>
      </c>
      <c r="J81" s="25">
        <v>-3.4269780757886694E-3</v>
      </c>
      <c r="K81" s="25">
        <v>-0.14492910148486668</v>
      </c>
      <c r="L81" s="25">
        <v>-8.880120713408747E-2</v>
      </c>
      <c r="M81" s="25">
        <v>-0.25403469463408745</v>
      </c>
      <c r="N81" s="25">
        <v>0.23678445724533378</v>
      </c>
      <c r="O81" s="25">
        <v>0.49095004253344676</v>
      </c>
      <c r="P81" s="1" t="s">
        <v>7128</v>
      </c>
      <c r="Q81" s="33">
        <v>14.309565679215664</v>
      </c>
      <c r="R81" s="25">
        <v>4.8932498433647085E-3</v>
      </c>
      <c r="S81" s="25">
        <v>9.1852854886030231E-4</v>
      </c>
      <c r="T81" s="25" t="s">
        <v>7128</v>
      </c>
      <c r="U81" s="1">
        <v>17.573637374860958</v>
      </c>
      <c r="V81" s="1">
        <v>3.1096767577791193</v>
      </c>
      <c r="W81" s="1">
        <v>10.314811918193351</v>
      </c>
      <c r="X81" s="1">
        <v>2.2084338027037869</v>
      </c>
      <c r="Y81" s="1">
        <v>1.5272737631827562</v>
      </c>
      <c r="Z81" s="25">
        <v>-4.3133535660091045E-2</v>
      </c>
      <c r="AA81" s="25">
        <v>-2.9740242602235155E-3</v>
      </c>
      <c r="AB81" s="1">
        <v>1.1479540090113174</v>
      </c>
    </row>
    <row r="82" spans="1:28">
      <c r="A82" t="s">
        <v>7152</v>
      </c>
      <c r="B82">
        <v>7</v>
      </c>
      <c r="C82" s="1">
        <v>0.91981258384550346</v>
      </c>
      <c r="D82" s="25">
        <v>0.59951163552424669</v>
      </c>
      <c r="E82" s="1">
        <v>1.417365740740741</v>
      </c>
      <c r="F82" s="25">
        <v>0.13974303883801806</v>
      </c>
      <c r="G82" s="25">
        <v>9.8500000000000004E-2</v>
      </c>
      <c r="H82" s="25">
        <v>6.5009999999999998E-2</v>
      </c>
      <c r="I82" s="25">
        <v>0.13988385329196726</v>
      </c>
      <c r="J82" s="25">
        <v>2.7791871247372694E-2</v>
      </c>
      <c r="K82" s="25">
        <v>-0.11209198204459456</v>
      </c>
      <c r="L82" s="25">
        <v>-1.0712004691170814E-2</v>
      </c>
      <c r="M82" s="25">
        <v>-0.19548360422820785</v>
      </c>
      <c r="N82" s="25">
        <v>0.37480917438137556</v>
      </c>
      <c r="O82" s="25">
        <v>0.99254754082982577</v>
      </c>
      <c r="P82" s="1">
        <v>0.87029035906731067</v>
      </c>
      <c r="Q82" s="33">
        <v>4.3477771398336094</v>
      </c>
      <c r="R82" s="25">
        <v>0</v>
      </c>
      <c r="S82" s="25">
        <v>0</v>
      </c>
      <c r="T82" s="25">
        <v>0</v>
      </c>
      <c r="U82" s="1">
        <v>6.627535248435497</v>
      </c>
      <c r="V82" s="1">
        <v>222.15397879127499</v>
      </c>
      <c r="W82" s="1">
        <v>7.3908191927353881</v>
      </c>
      <c r="X82" s="1">
        <v>2.6482161857911697</v>
      </c>
      <c r="Y82" s="1">
        <v>1.1231689031977461</v>
      </c>
      <c r="Z82" s="25">
        <v>-4.6894391149582965E-3</v>
      </c>
      <c r="AA82" s="25">
        <v>3.3758620332566484E-2</v>
      </c>
      <c r="AB82" s="1">
        <v>0.9123663625629449</v>
      </c>
    </row>
    <row r="83" spans="1:28">
      <c r="A83" t="s">
        <v>7140</v>
      </c>
      <c r="B83">
        <v>5</v>
      </c>
      <c r="C83" s="1">
        <v>1.1484041608150386</v>
      </c>
      <c r="D83" s="25">
        <v>2.5983040762644769E-4</v>
      </c>
      <c r="E83" s="1">
        <v>1.14845</v>
      </c>
      <c r="F83" s="25">
        <v>0.160430576553761</v>
      </c>
      <c r="G83" s="25">
        <v>9.35E-2</v>
      </c>
      <c r="H83" s="25">
        <v>6.1709999999999994E-2</v>
      </c>
      <c r="I83" s="25">
        <v>0.16042339099035885</v>
      </c>
      <c r="J83" s="25">
        <v>14.329027159355125</v>
      </c>
      <c r="K83" s="25">
        <v>14.168618079377307</v>
      </c>
      <c r="L83" s="25">
        <v>2.5811454568828835E-3</v>
      </c>
      <c r="M83" s="25">
        <v>-0.15785357954311713</v>
      </c>
      <c r="N83" s="25">
        <v>2.597629133227928E-4</v>
      </c>
      <c r="O83" s="25">
        <v>7.2921434019832199E-2</v>
      </c>
      <c r="P83" s="1">
        <v>148.52999811636437</v>
      </c>
      <c r="Q83" s="33">
        <v>4.5903955305159885E-3</v>
      </c>
      <c r="R83" s="25">
        <v>1.9308914870383703E-2</v>
      </c>
      <c r="S83" s="25">
        <v>0.50407281018258976</v>
      </c>
      <c r="T83" s="25">
        <v>0.51351483509568474</v>
      </c>
      <c r="U83" s="1">
        <v>26.017983686655768</v>
      </c>
      <c r="V83" s="1">
        <v>685.06401184795141</v>
      </c>
      <c r="W83" s="1">
        <v>17.626798167723553</v>
      </c>
      <c r="X83" s="1">
        <v>330.21364862676234</v>
      </c>
      <c r="Y83" s="1">
        <v>6.1586364075879798</v>
      </c>
      <c r="Z83" s="25">
        <v>0.23588956964466912</v>
      </c>
      <c r="AA83" s="25">
        <v>0.32202012620318032</v>
      </c>
      <c r="AB83" s="1">
        <v>55.973021097842782</v>
      </c>
    </row>
    <row r="84" spans="1:28">
      <c r="A84" t="s">
        <v>7164</v>
      </c>
      <c r="B84">
        <v>19</v>
      </c>
      <c r="C84" s="1">
        <v>0.44449254288015694</v>
      </c>
      <c r="D84" s="25">
        <v>0.90583430229531914</v>
      </c>
      <c r="E84" s="1">
        <v>0.78303104575163407</v>
      </c>
      <c r="F84" s="25">
        <v>9.6726575130654205E-2</v>
      </c>
      <c r="G84" s="25">
        <v>9.35E-2</v>
      </c>
      <c r="H84" s="25">
        <v>6.1709999999999994E-2</v>
      </c>
      <c r="I84" s="25">
        <v>9.6217581824677989E-2</v>
      </c>
      <c r="J84" s="25">
        <v>7.0662268850111912E-2</v>
      </c>
      <c r="K84" s="25">
        <v>-2.5496848558180699E-2</v>
      </c>
      <c r="L84" s="25">
        <v>5.9372379274105373E-2</v>
      </c>
      <c r="M84" s="25">
        <v>-6.7991930366417513E-2</v>
      </c>
      <c r="N84" s="25">
        <v>0.47529541324991609</v>
      </c>
      <c r="O84" s="25">
        <v>0.73578573158718596</v>
      </c>
      <c r="P84" s="1">
        <v>1.079912801228778</v>
      </c>
      <c r="Q84" s="33">
        <v>7.9623716985355157</v>
      </c>
      <c r="R84" s="25">
        <v>1.820924527655586E-2</v>
      </c>
      <c r="S84" s="25">
        <v>1.0039413546101668</v>
      </c>
      <c r="T84" s="25">
        <v>4.5764720303994758E-4</v>
      </c>
      <c r="U84" s="1">
        <v>27.962947343411233</v>
      </c>
      <c r="V84" s="1">
        <v>3.0852985373766582</v>
      </c>
      <c r="W84" s="1">
        <v>17.860495496280063</v>
      </c>
      <c r="X84" s="1">
        <v>1.6281774083509675</v>
      </c>
      <c r="Y84" s="1">
        <v>2.8620487076324936</v>
      </c>
      <c r="Z84" s="25">
        <v>2.7746083048184114E-2</v>
      </c>
      <c r="AA84" s="25">
        <v>0.12966305244797485</v>
      </c>
      <c r="AB84" s="1">
        <v>0.62134446663668963</v>
      </c>
    </row>
    <row r="85" spans="1:28">
      <c r="A85" t="s">
        <v>7168</v>
      </c>
      <c r="B85">
        <v>1</v>
      </c>
      <c r="C85" s="1">
        <v>1.3895555555555557</v>
      </c>
      <c r="D85" s="25">
        <v>0</v>
      </c>
      <c r="E85" s="1">
        <v>1.3895555555555557</v>
      </c>
      <c r="F85" s="25">
        <v>0.18225477777777777</v>
      </c>
      <c r="G85" s="25">
        <v>8.8499999999999995E-2</v>
      </c>
      <c r="H85" s="25">
        <v>5.840999999999999E-2</v>
      </c>
      <c r="I85" s="25">
        <v>0.18225477777777777</v>
      </c>
      <c r="J85" s="25" t="s">
        <v>7128</v>
      </c>
      <c r="K85" s="25" t="s">
        <v>7128</v>
      </c>
      <c r="L85" s="25" t="s">
        <v>7128</v>
      </c>
      <c r="M85" s="25" t="s">
        <v>7128</v>
      </c>
      <c r="N85" s="25">
        <v>0</v>
      </c>
      <c r="O85" s="25" t="s">
        <v>7128</v>
      </c>
      <c r="P85" s="1">
        <v>54.129692832764498</v>
      </c>
      <c r="Q85" s="33">
        <v>0</v>
      </c>
      <c r="R85" s="25">
        <v>8.3608823706197016E-3</v>
      </c>
      <c r="S85" s="25">
        <v>0.24736218138707766</v>
      </c>
      <c r="T85" s="25">
        <v>0</v>
      </c>
      <c r="U85" s="1">
        <v>29.585655008891528</v>
      </c>
      <c r="V85" s="1" t="s">
        <v>7128</v>
      </c>
      <c r="W85" s="1">
        <v>26.477984084880639</v>
      </c>
      <c r="X85" s="1" t="s">
        <v>7128</v>
      </c>
      <c r="Y85" s="1">
        <v>5.0738029887160723</v>
      </c>
      <c r="Z85" s="25">
        <v>0.17149537460607908</v>
      </c>
      <c r="AA85" s="25">
        <v>0.16122801667174949</v>
      </c>
      <c r="AB85" s="1" t="s">
        <v>7128</v>
      </c>
    </row>
    <row r="86" spans="1:28">
      <c r="A86" t="s">
        <v>7195</v>
      </c>
      <c r="B86">
        <v>7</v>
      </c>
      <c r="C86" s="1">
        <v>0.48058501050798169</v>
      </c>
      <c r="D86" s="25">
        <v>0.15399990576039466</v>
      </c>
      <c r="E86" s="1">
        <v>0.53353240740740737</v>
      </c>
      <c r="F86" s="25">
        <v>9.9992943450972344E-2</v>
      </c>
      <c r="G86" s="25">
        <v>9.35E-2</v>
      </c>
      <c r="H86" s="25">
        <v>6.1709999999999994E-2</v>
      </c>
      <c r="I86" s="25">
        <v>9.9614569511662795E-2</v>
      </c>
      <c r="J86" s="25">
        <v>0.16313403002879057</v>
      </c>
      <c r="K86" s="25">
        <v>6.4097612014928113E-2</v>
      </c>
      <c r="L86" s="25">
        <v>0.36521914946195499</v>
      </c>
      <c r="M86" s="25">
        <v>0.26043446659158465</v>
      </c>
      <c r="N86" s="25">
        <v>0.13344880271798715</v>
      </c>
      <c r="O86" s="25">
        <v>0.5411710171073485</v>
      </c>
      <c r="P86" s="1">
        <v>2.8000543362153008</v>
      </c>
      <c r="Q86" s="33">
        <v>1.8771528099462018</v>
      </c>
      <c r="R86" s="25">
        <v>1.2962182319962235E-2</v>
      </c>
      <c r="S86" s="25">
        <v>0.50501322507227653</v>
      </c>
      <c r="T86" s="25">
        <v>0.47048710601719185</v>
      </c>
      <c r="U86" s="1">
        <v>38.883982311755318</v>
      </c>
      <c r="V86" s="1">
        <v>8.6471937417232123</v>
      </c>
      <c r="W86" s="1">
        <v>13.464431411720264</v>
      </c>
      <c r="X86" s="1">
        <v>4.3591523522782429</v>
      </c>
      <c r="Y86" s="1">
        <v>1.8176427700408717</v>
      </c>
      <c r="Z86" s="25">
        <v>4.0652256541569981E-2</v>
      </c>
      <c r="AA86" s="25">
        <v>8.7256634437052602E-2</v>
      </c>
      <c r="AB86" s="1">
        <v>2.4747512561466474</v>
      </c>
    </row>
    <row r="87" spans="1:28">
      <c r="A87" t="s">
        <v>7185</v>
      </c>
      <c r="B87">
        <v>1</v>
      </c>
      <c r="C87" s="1">
        <v>1.5967181104889334</v>
      </c>
      <c r="D87" s="25">
        <v>4.6756508820514055E-2</v>
      </c>
      <c r="E87" s="1">
        <v>1.5248333333333333</v>
      </c>
      <c r="F87" s="25">
        <v>0.20100298899924846</v>
      </c>
      <c r="G87" s="25">
        <v>8.8499999999999995E-2</v>
      </c>
      <c r="H87" s="25">
        <v>5.840999999999999E-2</v>
      </c>
      <c r="I87" s="25">
        <v>0.1886587492948337</v>
      </c>
      <c r="J87" s="25">
        <v>0.20246841943222216</v>
      </c>
      <c r="K87" s="25">
        <v>1.4049754074115128E-2</v>
      </c>
      <c r="L87" s="25">
        <v>0.12535612535612536</v>
      </c>
      <c r="M87" s="25">
        <v>-6.9141291310541281E-2</v>
      </c>
      <c r="N87" s="25">
        <v>4.4667989572091914E-2</v>
      </c>
      <c r="O87" s="25">
        <v>0.16599655370476737</v>
      </c>
      <c r="P87" s="1">
        <v>13.785829431511779</v>
      </c>
      <c r="Q87" s="33">
        <v>0.90794943483690993</v>
      </c>
      <c r="R87" s="25">
        <v>5.3047929269427639E-3</v>
      </c>
      <c r="S87" s="25">
        <v>0.19431818181818181</v>
      </c>
      <c r="T87" s="25" t="s">
        <v>7128</v>
      </c>
      <c r="U87" s="1">
        <v>36.63068181818182</v>
      </c>
      <c r="V87" s="1">
        <v>4.4400826446280997</v>
      </c>
      <c r="W87" s="1">
        <v>18.343181841132367</v>
      </c>
      <c r="X87" s="1">
        <v>4.943695776397429</v>
      </c>
      <c r="Y87" s="1">
        <v>1.6047340724944428</v>
      </c>
      <c r="Z87" s="25">
        <v>4.518613607188704E-2</v>
      </c>
      <c r="AA87" s="25">
        <v>8.3882967272613393E-2</v>
      </c>
      <c r="AB87" s="1">
        <v>3.6356840621705353</v>
      </c>
    </row>
    <row r="88" spans="1:28">
      <c r="AB88"/>
    </row>
    <row r="89" spans="1:28">
      <c r="AB89"/>
    </row>
    <row r="90" spans="1:28">
      <c r="AB90"/>
    </row>
    <row r="91" spans="1:28">
      <c r="AB91"/>
    </row>
    <row r="92" spans="1:28">
      <c r="AB92"/>
    </row>
    <row r="93" spans="1:28">
      <c r="AB93"/>
    </row>
    <row r="94" spans="1:28">
      <c r="AB94"/>
    </row>
    <row r="95" spans="1:28">
      <c r="AB95"/>
    </row>
    <row r="96" spans="1:28">
      <c r="AB9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Look up</vt:lpstr>
      <vt:lpstr>Company Data</vt:lpstr>
      <vt:lpstr>Indian Industry Averages</vt:lpstr>
    </vt:vector>
  </TitlesOfParts>
  <Company>Stern School of Business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Aswath Damodaran</dc:creator>
  <cp:lastModifiedBy>Aswath Damodaran</cp:lastModifiedBy>
  <dcterms:created xsi:type="dcterms:W3CDTF">2015-08-03T21:08:45Z</dcterms:created>
  <dcterms:modified xsi:type="dcterms:W3CDTF">2015-08-05T15:19:48Z</dcterms:modified>
</cp:coreProperties>
</file>